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Yasser\My Documents\Egypt Post\"/>
    </mc:Choice>
  </mc:AlternateContent>
  <bookViews>
    <workbookView xWindow="0" yWindow="0" windowWidth="15345" windowHeight="4650" firstSheet="2" activeTab="2"/>
  </bookViews>
  <sheets>
    <sheet name="Sheet3" sheetId="10" r:id="rId1"/>
    <sheet name="Sheet1" sheetId="4" r:id="rId2"/>
    <sheet name="Report" sheetId="1" r:id="rId3"/>
    <sheet name="Dashboard" sheetId="7" r:id="rId4"/>
    <sheet name="Sheet2" sheetId="8" r:id="rId5"/>
    <sheet name="PPT Updater" sheetId="9" r:id="rId6"/>
    <sheet name="Graph data" sheetId="5" r:id="rId7"/>
    <sheet name="MailInput" sheetId="2" r:id="rId8"/>
    <sheet name="Settings" sheetId="3" r:id="rId9"/>
  </sheets>
  <functionGroups builtInGroupCount="18"/>
  <definedNames>
    <definedName name="_xlnm._FilterDatabase" localSheetId="2" hidden="1">Report!$A$1:$AJ$6679</definedName>
    <definedName name="_xlcn.WorksheetConnection_ReportA3M1910" hidden="1">Report!$A$1:$M$1</definedName>
    <definedName name="ActionComplete">Settings!$K$4</definedName>
    <definedName name="Age">Settings!$G$30</definedName>
    <definedName name="BirthDate">Settings!$G$28</definedName>
    <definedName name="CurrentItem">Settings!$H$3</definedName>
    <definedName name="DateFromTo">'PPT Updater'!$C$4</definedName>
    <definedName name="FieldCount">Settings!$K$9</definedName>
    <definedName name="FirstName">Settings!$G$29</definedName>
    <definedName name="FrequentWords">Dashboard!$B$102:$D$112</definedName>
    <definedName name="Gender">Settings!$G$31</definedName>
    <definedName name="Governorate">Settings!$G$32</definedName>
    <definedName name="GovTable">Settings!$M$2:$N$32</definedName>
    <definedName name="GraphName">'PPT Updater'!$I$2</definedName>
    <definedName name="GraphTag">'PPT Updater'!$H$2</definedName>
    <definedName name="IDDateSection">Settings!$G$27</definedName>
    <definedName name="IDNumber">Settings!$G$9</definedName>
    <definedName name="Issuer">Settings!$K$18</definedName>
    <definedName name="MonthName">Settings!$K$8</definedName>
    <definedName name="MTDReportDay">Settings!$K$11</definedName>
    <definedName name="NextRow">Settings!$K$3</definedName>
    <definedName name="PPTTag">'PPT Updater'!$B$2</definedName>
    <definedName name="PPTTagValue">'PPT Updater'!$C$2</definedName>
    <definedName name="PPTTemplateFile">Settings!$K$10</definedName>
    <definedName name="ReportFileDate">Settings!$K$16</definedName>
    <definedName name="ReportMonth">Settings!$K$6</definedName>
    <definedName name="ReportYear">Settings!$K$7</definedName>
    <definedName name="Slicer_Month">#N/A</definedName>
    <definedName name="TestRange">Sheet1!$A$3:$G$12</definedName>
    <definedName name="TitleAddedText">Settings!$K$15</definedName>
    <definedName name="TotalCount">Settings!$H$4</definedName>
    <definedName name="Week">Settings!$K$17</definedName>
    <definedName name="WeeklyFrom">Settings!$K$12</definedName>
    <definedName name="WeeklyReport">Settings!$K$14</definedName>
    <definedName name="WeeklyTo">Settings!$K$13</definedName>
    <definedName name="Word_Tree">Dashboard!$V$114:$AC$124</definedName>
    <definedName name="YearOfBirth">Settings!$G$28</definedName>
  </definedNames>
  <calcPr calcId="152511" calcMode="autoNoTable"/>
  <pivotCaches>
    <pivotCache cacheId="0" r:id="rId10"/>
    <pivotCache cacheId="1" r:id="rId11"/>
    <pivotCache cacheId="2"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3bbf0bf3-295b-428b-8224-46812ee937f7" name="Range" connection="WorksheetConnection_Report!$A$3:$M$1910"/>
        </x15:modelTables>
      </x15:dataModel>
    </ext>
  </extLst>
</workbook>
</file>

<file path=xl/calcChain.xml><?xml version="1.0" encoding="utf-8"?>
<calcChain xmlns="http://schemas.openxmlformats.org/spreadsheetml/2006/main">
  <c r="C3" i="7" l="1"/>
  <c r="K11" i="3" s="1"/>
  <c r="K12" i="3"/>
  <c r="D22" i="5" s="1"/>
  <c r="E22" i="5" s="1"/>
  <c r="F22" i="5" s="1"/>
  <c r="G22" i="5" s="1"/>
  <c r="H22" i="5" s="1"/>
  <c r="I22" i="5" s="1"/>
  <c r="J22" i="5" s="1"/>
  <c r="K17" i="3"/>
  <c r="K16" i="3"/>
  <c r="N2" i="7" s="1"/>
  <c r="C16" i="9"/>
  <c r="K8" i="3"/>
  <c r="B3" i="7" s="1"/>
  <c r="C15" i="9"/>
  <c r="G9" i="3"/>
  <c r="G31" i="3" s="1"/>
  <c r="M3395" i="1"/>
  <c r="L3395" i="1"/>
  <c r="K3395" i="1"/>
  <c r="M2343" i="1"/>
  <c r="L2343" i="1"/>
  <c r="K2343" i="1"/>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8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59" i="3"/>
  <c r="B45" i="3"/>
  <c r="A45" i="3"/>
  <c r="C93" i="3" a="1"/>
  <c r="C93" i="3" s="1"/>
  <c r="C88" i="3" a="1"/>
  <c r="C88" i="3" s="1"/>
  <c r="C92" i="3" a="1"/>
  <c r="C92" i="3" s="1"/>
  <c r="C91" i="3" a="1"/>
  <c r="C91" i="3" s="1"/>
  <c r="C90" i="3" a="1"/>
  <c r="C90" i="3" s="1"/>
  <c r="C89" i="3" a="1"/>
  <c r="C89" i="3" s="1"/>
  <c r="C87" i="3" a="1"/>
  <c r="C87" i="3" s="1"/>
  <c r="C86" i="3" a="1"/>
  <c r="C86" i="3" s="1"/>
  <c r="C85" i="3" a="1"/>
  <c r="C85" i="3" s="1"/>
  <c r="C84" i="3" a="1"/>
  <c r="C84" i="3" s="1"/>
  <c r="C83" i="3" a="1"/>
  <c r="C83" i="3" s="1"/>
  <c r="D83" i="3" s="1"/>
  <c r="C82" i="3" a="1"/>
  <c r="C82" i="3" s="1"/>
  <c r="C81" i="3" a="1"/>
  <c r="C81" i="3" s="1"/>
  <c r="D81" i="3" s="1"/>
  <c r="C80" i="3" a="1"/>
  <c r="C80" i="3" s="1"/>
  <c r="C79" i="3" a="1"/>
  <c r="C79" i="3" s="1"/>
  <c r="C78" i="3" a="1"/>
  <c r="C78" i="3" s="1"/>
  <c r="C77" i="3" a="1"/>
  <c r="C77" i="3" s="1"/>
  <c r="C76" i="3" a="1"/>
  <c r="C76" i="3" s="1"/>
  <c r="C75" i="3" a="1"/>
  <c r="C75" i="3" s="1"/>
  <c r="C74" i="3" a="1"/>
  <c r="C74" i="3" s="1"/>
  <c r="C73" i="3" a="1"/>
  <c r="C73" i="3" s="1"/>
  <c r="D73" i="3" s="1"/>
  <c r="C72" i="3" a="1"/>
  <c r="C72" i="3" s="1"/>
  <c r="C71" i="3" a="1"/>
  <c r="C71" i="3" s="1"/>
  <c r="C70" i="3" a="1"/>
  <c r="C70" i="3" s="1"/>
  <c r="C69" i="3" a="1"/>
  <c r="C69" i="3" s="1"/>
  <c r="C68" i="3" a="1"/>
  <c r="C68" i="3" s="1"/>
  <c r="C67" i="3" a="1"/>
  <c r="C67" i="3" s="1"/>
  <c r="D67" i="3" s="1"/>
  <c r="C66" i="3" a="1"/>
  <c r="C66" i="3" s="1"/>
  <c r="C65" i="3" a="1"/>
  <c r="C65" i="3" s="1"/>
  <c r="D65" i="3" s="1"/>
  <c r="C64" i="3" a="1"/>
  <c r="C64" i="3" s="1"/>
  <c r="C63" i="3" a="1"/>
  <c r="C63" i="3" s="1"/>
  <c r="C62" i="3" a="1"/>
  <c r="C62" i="3" s="1"/>
  <c r="C61" i="3" a="1"/>
  <c r="C61" i="3" s="1"/>
  <c r="D61" i="3" s="1"/>
  <c r="C60" i="3" a="1"/>
  <c r="C60" i="3" s="1"/>
  <c r="C59" i="3" a="1"/>
  <c r="C59" i="3" s="1"/>
  <c r="C58" i="3" a="1"/>
  <c r="C58" i="3" s="1"/>
  <c r="C57" i="3" a="1"/>
  <c r="C57" i="3" s="1"/>
  <c r="D57" i="3" s="1"/>
  <c r="C56" i="3" a="1"/>
  <c r="C56" i="3" s="1"/>
  <c r="C55" i="3" a="1"/>
  <c r="C55" i="3" s="1"/>
  <c r="D55" i="3" s="1"/>
  <c r="C54" i="3" a="1"/>
  <c r="C54" i="3" s="1"/>
  <c r="C53" i="3" a="1"/>
  <c r="C53" i="3" s="1"/>
  <c r="D53" i="3" s="1"/>
  <c r="C52" i="3" a="1"/>
  <c r="C52" i="3" s="1"/>
  <c r="C51" i="3" a="1"/>
  <c r="C51" i="3" s="1"/>
  <c r="D51" i="3" s="1"/>
  <c r="C50" i="3" a="1"/>
  <c r="C50" i="3" s="1"/>
  <c r="C49" i="3" a="1"/>
  <c r="C49" i="3" s="1"/>
  <c r="D49" i="3" s="1"/>
  <c r="C48" i="3" a="1"/>
  <c r="C48" i="3" s="1"/>
  <c r="I2" i="9"/>
  <c r="H114" i="5"/>
  <c r="AC144" i="1"/>
  <c r="AC143" i="1"/>
  <c r="AC142" i="1"/>
  <c r="AC141" i="1"/>
  <c r="AC140" i="1"/>
  <c r="AC138" i="1"/>
  <c r="AC137" i="1"/>
  <c r="AC136" i="1"/>
  <c r="AC135" i="1"/>
  <c r="AC134" i="1"/>
  <c r="AC133" i="1"/>
  <c r="AC132" i="1"/>
  <c r="AC130" i="1"/>
  <c r="AC129" i="1"/>
  <c r="AC128" i="1"/>
  <c r="AC126" i="1"/>
  <c r="AC125" i="1"/>
  <c r="AC123" i="1"/>
  <c r="AC122" i="1"/>
  <c r="AC121" i="1"/>
  <c r="AC120" i="1"/>
  <c r="AC118" i="1"/>
  <c r="AC117" i="1"/>
  <c r="AC116" i="1"/>
  <c r="AC131" i="1"/>
  <c r="Z113" i="1"/>
  <c r="Z114" i="1"/>
  <c r="Z115" i="1"/>
  <c r="G17" i="3"/>
  <c r="G25" i="3" s="1"/>
  <c r="G24" i="3"/>
  <c r="G23" i="3"/>
  <c r="G22" i="3"/>
  <c r="G21" i="3"/>
  <c r="G20" i="3"/>
  <c r="G19" i="3"/>
  <c r="G18" i="3"/>
  <c r="AT12" i="5"/>
  <c r="AU12" i="5" s="1"/>
  <c r="AV12" i="5" s="1"/>
  <c r="AW12" i="5" s="1"/>
  <c r="AX12" i="5" s="1"/>
  <c r="K2" i="3"/>
  <c r="K3" i="3" s="1"/>
  <c r="G5" i="3"/>
  <c r="G4" i="3"/>
  <c r="G16" i="3" s="1"/>
  <c r="E10" i="3"/>
  <c r="E8" i="3"/>
  <c r="E6" i="3"/>
  <c r="C8" i="3"/>
  <c r="G11" i="3"/>
  <c r="C7" i="3"/>
  <c r="C6" i="3"/>
  <c r="G10" i="3"/>
  <c r="C5" i="3"/>
  <c r="G7" i="3"/>
  <c r="C4" i="3"/>
  <c r="G8" i="3"/>
  <c r="C3" i="3"/>
  <c r="G6" i="3"/>
  <c r="G29" i="3" s="1"/>
  <c r="K15" i="3" l="1"/>
  <c r="S2" i="5" s="1"/>
  <c r="H45" i="3"/>
  <c r="N66" i="5"/>
  <c r="C34" i="5"/>
  <c r="D66" i="3"/>
  <c r="G26" i="3"/>
  <c r="G32" i="3"/>
  <c r="F57" i="3"/>
  <c r="F73" i="3"/>
  <c r="F51" i="3"/>
  <c r="F67" i="3"/>
  <c r="F92" i="3"/>
  <c r="D48" i="3"/>
  <c r="F48" i="3"/>
  <c r="F63" i="3"/>
  <c r="F87" i="3"/>
  <c r="F49" i="3"/>
  <c r="F65" i="3"/>
  <c r="F59" i="3"/>
  <c r="F53" i="3"/>
  <c r="F93" i="3"/>
  <c r="F66" i="3"/>
  <c r="F77" i="3"/>
  <c r="D56" i="3"/>
  <c r="F56" i="3"/>
  <c r="F64" i="3"/>
  <c r="D64" i="3"/>
  <c r="D74" i="3"/>
  <c r="D75" i="3" s="1"/>
  <c r="D76" i="3" s="1"/>
  <c r="F74" i="3"/>
  <c r="D82" i="3"/>
  <c r="F82" i="3"/>
  <c r="F85" i="3"/>
  <c r="F91" i="3"/>
  <c r="D54" i="3"/>
  <c r="F54" i="3"/>
  <c r="D62" i="3"/>
  <c r="D63" i="3" s="1"/>
  <c r="F62" i="3"/>
  <c r="D69" i="3"/>
  <c r="D70" i="3" s="1"/>
  <c r="F69" i="3"/>
  <c r="F72" i="3"/>
  <c r="D72" i="3"/>
  <c r="F75" i="3"/>
  <c r="F80" i="3"/>
  <c r="D80" i="3"/>
  <c r="F89" i="3"/>
  <c r="D52" i="3"/>
  <c r="F52" i="3"/>
  <c r="F90" i="3"/>
  <c r="F55" i="3"/>
  <c r="D60" i="3"/>
  <c r="F60" i="3"/>
  <c r="F70" i="3"/>
  <c r="F78" i="3"/>
  <c r="F81" i="3"/>
  <c r="D86" i="3"/>
  <c r="D87" i="3" s="1"/>
  <c r="F86" i="3"/>
  <c r="F50" i="3"/>
  <c r="D50" i="3"/>
  <c r="F58" i="3"/>
  <c r="D58" i="3"/>
  <c r="D59" i="3" s="1"/>
  <c r="F61" i="3"/>
  <c r="F68" i="3"/>
  <c r="D68" i="3"/>
  <c r="F71" i="3"/>
  <c r="F76" i="3"/>
  <c r="F79" i="3"/>
  <c r="D84" i="3"/>
  <c r="D85" i="3" s="1"/>
  <c r="F84" i="3"/>
  <c r="D88" i="3"/>
  <c r="D89" i="3" s="1"/>
  <c r="D90" i="3" s="1"/>
  <c r="D91" i="3" s="1"/>
  <c r="D92" i="3" s="1"/>
  <c r="D93" i="3" s="1"/>
  <c r="F88" i="3"/>
  <c r="M4" i="5"/>
  <c r="F83" i="3"/>
  <c r="D79" i="3"/>
  <c r="D71" i="3"/>
  <c r="G3" i="3"/>
  <c r="G27" i="3"/>
  <c r="G28" i="3" s="1"/>
  <c r="G30" i="3" s="1"/>
  <c r="O8" i="5"/>
  <c r="I8" i="5"/>
  <c r="D7" i="5"/>
  <c r="E7" i="5"/>
  <c r="F5" i="5"/>
  <c r="K3" i="5"/>
  <c r="K8" i="5"/>
  <c r="E8" i="5"/>
  <c r="D8" i="5"/>
  <c r="L8" i="5"/>
  <c r="D9" i="5"/>
  <c r="H8" i="5"/>
  <c r="J4" i="5"/>
  <c r="J6" i="5"/>
  <c r="M6" i="5"/>
  <c r="N6" i="5"/>
  <c r="N3" i="5"/>
  <c r="L3" i="5"/>
  <c r="L5" i="5"/>
  <c r="N7" i="5"/>
  <c r="K9" i="5"/>
  <c r="F7" i="5"/>
  <c r="H5" i="5"/>
  <c r="K5" i="5"/>
  <c r="K13" i="3"/>
  <c r="O6" i="5"/>
  <c r="I6" i="5"/>
  <c r="J8" i="5"/>
  <c r="L6" i="5"/>
  <c r="O7" i="5"/>
  <c r="F9" i="5"/>
  <c r="L7" i="5"/>
  <c r="H7" i="5"/>
  <c r="G9" i="5"/>
  <c r="D5" i="5"/>
  <c r="E6" i="5"/>
  <c r="K4" i="5"/>
  <c r="H9" i="5"/>
  <c r="F8" i="5"/>
  <c r="F3" i="5"/>
  <c r="K6" i="5"/>
  <c r="O4" i="5"/>
  <c r="O3" i="5"/>
  <c r="O9" i="5"/>
  <c r="N4" i="5"/>
  <c r="H3" i="5"/>
  <c r="D3" i="5"/>
  <c r="M3" i="5"/>
  <c r="J7" i="5"/>
  <c r="D6" i="5"/>
  <c r="G6" i="5"/>
  <c r="M7" i="5"/>
  <c r="F6" i="5"/>
  <c r="E4" i="5"/>
  <c r="F4" i="5"/>
  <c r="M8" i="5"/>
  <c r="N9" i="5"/>
  <c r="K7" i="5"/>
  <c r="M5" i="5"/>
  <c r="I3" i="5"/>
  <c r="H4" i="5"/>
  <c r="G3" i="5"/>
  <c r="G5" i="5"/>
  <c r="I5" i="5"/>
  <c r="D4" i="5"/>
  <c r="G4" i="5"/>
  <c r="J3" i="5"/>
  <c r="G7" i="5"/>
  <c r="E5" i="5"/>
  <c r="J5" i="5"/>
  <c r="N8" i="5"/>
  <c r="E9" i="5"/>
  <c r="I9" i="5"/>
  <c r="O5" i="5"/>
  <c r="I4" i="5"/>
  <c r="G8" i="5"/>
  <c r="N5" i="5"/>
  <c r="J9" i="5"/>
  <c r="L4" i="5"/>
  <c r="H6" i="5"/>
  <c r="I7" i="5"/>
  <c r="M9" i="5"/>
  <c r="E3" i="5"/>
  <c r="L9" i="5"/>
  <c r="C114" i="5" l="1"/>
  <c r="N82" i="5"/>
  <c r="C39" i="5"/>
  <c r="C32" i="5"/>
  <c r="S11" i="5"/>
  <c r="S8" i="5"/>
  <c r="S4" i="5"/>
  <c r="S3" i="5"/>
  <c r="S7" i="5"/>
  <c r="S5" i="5"/>
  <c r="S6" i="5"/>
  <c r="D77" i="3"/>
  <c r="E48" i="3"/>
  <c r="K9" i="3" s="1"/>
  <c r="H44" i="5"/>
  <c r="H70" i="5" s="1"/>
  <c r="H46" i="5"/>
  <c r="J70" i="5" s="1"/>
  <c r="D84" i="5"/>
  <c r="D82" i="5"/>
  <c r="N42" i="5"/>
  <c r="K42" i="5"/>
  <c r="F76" i="5" s="1"/>
  <c r="H52" i="3"/>
  <c r="H53" i="3" s="1"/>
  <c r="N47" i="5"/>
  <c r="D44" i="5"/>
  <c r="M52" i="3"/>
  <c r="M53" i="3" s="1"/>
  <c r="L44" i="5"/>
  <c r="H78" i="5" s="1"/>
  <c r="P7" i="5"/>
  <c r="J52" i="3"/>
  <c r="J53" i="3" s="1"/>
  <c r="H45" i="5"/>
  <c r="I70" i="5" s="1"/>
  <c r="P40" i="5"/>
  <c r="O40" i="5" s="1"/>
  <c r="D41" i="5"/>
  <c r="AG52" i="3"/>
  <c r="AG53" i="3" s="1"/>
  <c r="D36" i="5"/>
  <c r="J43" i="5"/>
  <c r="G74" i="5" s="1"/>
  <c r="G45" i="5"/>
  <c r="I68" i="5" s="1"/>
  <c r="J40" i="5"/>
  <c r="D74" i="5" s="1"/>
  <c r="P42" i="5"/>
  <c r="O42" i="5" s="1"/>
  <c r="U52" i="3"/>
  <c r="U53" i="3" s="1"/>
  <c r="AJ52" i="3"/>
  <c r="AJ53" i="3" s="1"/>
  <c r="N43" i="5"/>
  <c r="P44" i="5"/>
  <c r="O44" i="5" s="1"/>
  <c r="I44" i="5"/>
  <c r="H72" i="5" s="1"/>
  <c r="N40" i="5"/>
  <c r="D86" i="5"/>
  <c r="N41" i="5"/>
  <c r="P46" i="5"/>
  <c r="O46" i="5" s="1"/>
  <c r="I45" i="5"/>
  <c r="I72" i="5" s="1"/>
  <c r="G43" i="5"/>
  <c r="G68" i="5" s="1"/>
  <c r="D40" i="5"/>
  <c r="E40" i="5" s="1"/>
  <c r="H47" i="5"/>
  <c r="K70" i="5" s="1"/>
  <c r="D47" i="5"/>
  <c r="D37" i="5"/>
  <c r="D45" i="5"/>
  <c r="K43" i="5"/>
  <c r="G76" i="5" s="1"/>
  <c r="K47" i="5"/>
  <c r="K76" i="5" s="1"/>
  <c r="D100" i="5"/>
  <c r="P6" i="5"/>
  <c r="D89" i="5"/>
  <c r="D104" i="5"/>
  <c r="K44" i="5"/>
  <c r="H76" i="5" s="1"/>
  <c r="AI52" i="3"/>
  <c r="AI53" i="3" s="1"/>
  <c r="G41" i="5"/>
  <c r="E68" i="5" s="1"/>
  <c r="D35" i="5"/>
  <c r="G42" i="5"/>
  <c r="F68" i="5" s="1"/>
  <c r="I41" i="5"/>
  <c r="E72" i="5" s="1"/>
  <c r="N44" i="5"/>
  <c r="D88" i="5"/>
  <c r="AE52" i="3"/>
  <c r="AE53" i="3" s="1"/>
  <c r="D90" i="5"/>
  <c r="G47" i="5"/>
  <c r="K68" i="5" s="1"/>
  <c r="P47" i="5"/>
  <c r="O47" i="5" s="1"/>
  <c r="AD52" i="3"/>
  <c r="AD53" i="3" s="1"/>
  <c r="O52" i="3"/>
  <c r="O53" i="3" s="1"/>
  <c r="D97" i="5"/>
  <c r="I43" i="5"/>
  <c r="G72" i="5" s="1"/>
  <c r="L47" i="5"/>
  <c r="K78" i="5" s="1"/>
  <c r="D105" i="5"/>
  <c r="L43" i="5"/>
  <c r="G78" i="5" s="1"/>
  <c r="D109" i="5"/>
  <c r="H40" i="5"/>
  <c r="D70" i="5" s="1"/>
  <c r="D98" i="5"/>
  <c r="N45" i="5"/>
  <c r="Z52" i="3"/>
  <c r="Z53" i="3" s="1"/>
  <c r="I46" i="5"/>
  <c r="J72" i="5" s="1"/>
  <c r="K41" i="5"/>
  <c r="E76" i="5" s="1"/>
  <c r="I47" i="5"/>
  <c r="K72" i="5" s="1"/>
  <c r="AB52" i="3"/>
  <c r="AB53" i="3" s="1"/>
  <c r="AH52" i="3"/>
  <c r="AH53" i="3" s="1"/>
  <c r="D91" i="5"/>
  <c r="K52" i="3"/>
  <c r="K53" i="3" s="1"/>
  <c r="P5" i="5"/>
  <c r="I40" i="5"/>
  <c r="D72" i="5" s="1"/>
  <c r="N52" i="3"/>
  <c r="N53" i="3" s="1"/>
  <c r="P8" i="5"/>
  <c r="X52" i="3"/>
  <c r="X53" i="3" s="1"/>
  <c r="P3" i="5"/>
  <c r="I42" i="5"/>
  <c r="F72" i="5" s="1"/>
  <c r="L45" i="5"/>
  <c r="I78" i="5" s="1"/>
  <c r="D101" i="5"/>
  <c r="D46" i="5"/>
  <c r="E46" i="5" s="1"/>
  <c r="Y52" i="3"/>
  <c r="Y53" i="3" s="1"/>
  <c r="D99" i="5"/>
  <c r="D92" i="5"/>
  <c r="V52" i="3"/>
  <c r="V53" i="3" s="1"/>
  <c r="D102" i="5"/>
  <c r="H42" i="5"/>
  <c r="F70" i="5" s="1"/>
  <c r="J42" i="5"/>
  <c r="F74" i="5" s="1"/>
  <c r="AA52" i="3"/>
  <c r="AA53" i="3" s="1"/>
  <c r="K40" i="5"/>
  <c r="D76" i="5" s="1"/>
  <c r="K46" i="5"/>
  <c r="J76" i="5" s="1"/>
  <c r="W52" i="3"/>
  <c r="W53" i="3" s="1"/>
  <c r="J45" i="5"/>
  <c r="I74" i="5" s="1"/>
  <c r="AF52" i="3"/>
  <c r="AF53" i="3" s="1"/>
  <c r="J46" i="5"/>
  <c r="J74" i="5" s="1"/>
  <c r="J41" i="5"/>
  <c r="E74" i="5" s="1"/>
  <c r="S52" i="3"/>
  <c r="S53" i="3" s="1"/>
  <c r="H43" i="5"/>
  <c r="G70" i="5" s="1"/>
  <c r="J44" i="5"/>
  <c r="H74" i="5" s="1"/>
  <c r="L41" i="5"/>
  <c r="E78" i="5" s="1"/>
  <c r="D43" i="5"/>
  <c r="AK52" i="3"/>
  <c r="AK53" i="3" s="1"/>
  <c r="P45" i="5"/>
  <c r="O45" i="5" s="1"/>
  <c r="K45" i="5"/>
  <c r="I76" i="5" s="1"/>
  <c r="D42" i="5"/>
  <c r="E42" i="5" s="1"/>
  <c r="D83" i="5"/>
  <c r="H41" i="5"/>
  <c r="E70" i="5" s="1"/>
  <c r="D85" i="5"/>
  <c r="J47" i="5"/>
  <c r="K74" i="5" s="1"/>
  <c r="Q52" i="3"/>
  <c r="Q53" i="3" s="1"/>
  <c r="T52" i="3"/>
  <c r="T53" i="3" s="1"/>
  <c r="AC52" i="3"/>
  <c r="AC53" i="3" s="1"/>
  <c r="N46" i="5"/>
  <c r="P41" i="5"/>
  <c r="O41" i="5" s="1"/>
  <c r="D87" i="5"/>
  <c r="D107" i="5"/>
  <c r="C4" i="9"/>
  <c r="D108" i="5"/>
  <c r="D103" i="5"/>
  <c r="D94" i="5"/>
  <c r="D95" i="5"/>
  <c r="L46" i="5"/>
  <c r="J78" i="5" s="1"/>
  <c r="P43" i="5"/>
  <c r="O43" i="5" s="1"/>
  <c r="L42" i="5"/>
  <c r="F78" i="5" s="1"/>
  <c r="I52" i="3"/>
  <c r="I53" i="3" s="1"/>
  <c r="G40" i="5"/>
  <c r="D68" i="5" s="1"/>
  <c r="P52" i="3"/>
  <c r="P53" i="3" s="1"/>
  <c r="D96" i="5"/>
  <c r="L52" i="3"/>
  <c r="L53" i="3" s="1"/>
  <c r="G46" i="5"/>
  <c r="J68" i="5" s="1"/>
  <c r="D106" i="5"/>
  <c r="R52" i="3"/>
  <c r="R53" i="3" s="1"/>
  <c r="G44" i="5"/>
  <c r="H68" i="5" s="1"/>
  <c r="L40" i="5"/>
  <c r="D78" i="5" s="1"/>
  <c r="P4" i="5"/>
  <c r="D93" i="5"/>
  <c r="T7" i="5"/>
  <c r="T5" i="5"/>
  <c r="T3" i="5"/>
  <c r="T8" i="5"/>
  <c r="T6" i="5" l="1"/>
  <c r="T4" i="5"/>
  <c r="W4" i="5" s="1"/>
  <c r="E45" i="5"/>
  <c r="J49" i="3"/>
  <c r="G36" i="3" s="1"/>
  <c r="D78" i="3"/>
  <c r="H49" i="3"/>
  <c r="G34" i="3" s="1"/>
  <c r="E37" i="5"/>
  <c r="I49" i="3"/>
  <c r="G35" i="3" s="1"/>
  <c r="L49" i="3"/>
  <c r="G38" i="3" s="1"/>
  <c r="K49" i="3"/>
  <c r="G37" i="3" s="1"/>
  <c r="E106" i="5"/>
  <c r="P54" i="3"/>
  <c r="L54" i="3"/>
  <c r="I54" i="3"/>
  <c r="E94" i="5"/>
  <c r="E107" i="5"/>
  <c r="AC54" i="3"/>
  <c r="E85" i="5"/>
  <c r="W54" i="3"/>
  <c r="E99" i="5"/>
  <c r="K54" i="3"/>
  <c r="E97" i="5"/>
  <c r="E89" i="5"/>
  <c r="U54" i="3"/>
  <c r="H54" i="3"/>
  <c r="E84" i="5"/>
  <c r="Q54" i="3"/>
  <c r="V6" i="5"/>
  <c r="W6" i="5"/>
  <c r="E96" i="5"/>
  <c r="E103" i="5"/>
  <c r="E87" i="5"/>
  <c r="T54" i="3"/>
  <c r="E102" i="5"/>
  <c r="Y54" i="3"/>
  <c r="N54" i="3"/>
  <c r="E91" i="5"/>
  <c r="E98" i="5"/>
  <c r="E105" i="5"/>
  <c r="O54" i="3"/>
  <c r="E90" i="5"/>
  <c r="AI54" i="3"/>
  <c r="E36" i="5"/>
  <c r="M54" i="3"/>
  <c r="AK54" i="3"/>
  <c r="AF54" i="3"/>
  <c r="AA54" i="3"/>
  <c r="V54" i="3"/>
  <c r="AH54" i="3"/>
  <c r="AD54" i="3"/>
  <c r="AE54" i="3"/>
  <c r="E100" i="5"/>
  <c r="E86" i="5"/>
  <c r="AG54" i="3"/>
  <c r="J54" i="3"/>
  <c r="E44" i="5"/>
  <c r="E108" i="5"/>
  <c r="E83" i="5"/>
  <c r="E93" i="5"/>
  <c r="R54" i="3"/>
  <c r="E95" i="5"/>
  <c r="E43" i="5"/>
  <c r="S54" i="3"/>
  <c r="E92" i="5"/>
  <c r="E101" i="5"/>
  <c r="X54" i="3"/>
  <c r="AB54" i="3"/>
  <c r="Z54" i="3"/>
  <c r="E109" i="5"/>
  <c r="E88" i="5"/>
  <c r="E35" i="5"/>
  <c r="E104" i="5"/>
  <c r="E47" i="5"/>
  <c r="AJ54" i="3"/>
  <c r="E41" i="5"/>
  <c r="E82" i="5"/>
  <c r="W3" i="5" l="1"/>
  <c r="W5" i="5"/>
  <c r="V3" i="5"/>
  <c r="C13" i="5" s="1"/>
  <c r="V4" i="5"/>
  <c r="R14" i="5" s="1"/>
  <c r="W7" i="5"/>
  <c r="W8" i="5"/>
  <c r="V5" i="5"/>
  <c r="C25" i="5" s="1"/>
  <c r="V8" i="5"/>
  <c r="R18" i="5" s="1"/>
  <c r="V7" i="5"/>
  <c r="C121" i="5" s="1"/>
  <c r="F41" i="5"/>
  <c r="F82" i="5"/>
  <c r="I82" i="5" s="1"/>
  <c r="J82" i="5" s="1"/>
  <c r="F104" i="5"/>
  <c r="F47" i="5"/>
  <c r="F109" i="5"/>
  <c r="F101" i="5"/>
  <c r="F42" i="5"/>
  <c r="F83" i="5"/>
  <c r="F90" i="5"/>
  <c r="F91" i="5"/>
  <c r="F89" i="5"/>
  <c r="F94" i="5"/>
  <c r="F92" i="5"/>
  <c r="F95" i="5"/>
  <c r="F108" i="5"/>
  <c r="F86" i="5"/>
  <c r="F40" i="5"/>
  <c r="F87" i="5"/>
  <c r="F84" i="5"/>
  <c r="F97" i="5"/>
  <c r="F85" i="5"/>
  <c r="F44" i="5"/>
  <c r="F100" i="5"/>
  <c r="F46" i="5"/>
  <c r="F45" i="5"/>
  <c r="F105" i="5"/>
  <c r="F103" i="5"/>
  <c r="C27" i="5"/>
  <c r="AA7" i="5"/>
  <c r="Z7" i="5" s="1"/>
  <c r="J64" i="3"/>
  <c r="J89" i="3"/>
  <c r="I89" i="3" s="1"/>
  <c r="J87" i="3"/>
  <c r="I87" i="3" s="1"/>
  <c r="J67" i="3"/>
  <c r="J68" i="3"/>
  <c r="J70" i="3"/>
  <c r="J82" i="3"/>
  <c r="C107" i="7"/>
  <c r="B107" i="7" s="1"/>
  <c r="J78" i="3"/>
  <c r="C106" i="7"/>
  <c r="B106" i="7" s="1"/>
  <c r="J74" i="3"/>
  <c r="J81" i="3"/>
  <c r="C112" i="7"/>
  <c r="B112" i="7" s="1"/>
  <c r="J90" i="3"/>
  <c r="I90" i="3" s="1"/>
  <c r="J72" i="3"/>
  <c r="J79" i="3"/>
  <c r="J60" i="3"/>
  <c r="J92" i="3"/>
  <c r="I92" i="3" s="1"/>
  <c r="J63" i="3"/>
  <c r="J83" i="3"/>
  <c r="I83" i="3" s="1"/>
  <c r="J91" i="3"/>
  <c r="I91" i="3" s="1"/>
  <c r="C111" i="7"/>
  <c r="B111" i="7" s="1"/>
  <c r="J93" i="3"/>
  <c r="I93" i="3" s="1"/>
  <c r="J71" i="3"/>
  <c r="J69" i="3"/>
  <c r="J76" i="3"/>
  <c r="C110" i="7"/>
  <c r="B110" i="7" s="1"/>
  <c r="J77" i="3"/>
  <c r="J58" i="3"/>
  <c r="J61" i="3"/>
  <c r="C103" i="7"/>
  <c r="B103" i="7" s="1"/>
  <c r="J73" i="3"/>
  <c r="J66" i="3"/>
  <c r="J59" i="3"/>
  <c r="J65" i="3"/>
  <c r="C108" i="7"/>
  <c r="B108" i="7" s="1"/>
  <c r="J85" i="3"/>
  <c r="I85" i="3" s="1"/>
  <c r="J94" i="3"/>
  <c r="I94" i="3" s="1"/>
  <c r="J62" i="3"/>
  <c r="J80" i="3"/>
  <c r="J84" i="3"/>
  <c r="I84" i="3" s="1"/>
  <c r="J75" i="3"/>
  <c r="C104" i="7"/>
  <c r="B104" i="7" s="1"/>
  <c r="C109" i="7"/>
  <c r="B109" i="7" s="1"/>
  <c r="C105" i="7"/>
  <c r="B105" i="7" s="1"/>
  <c r="J86" i="3"/>
  <c r="I86" i="3" s="1"/>
  <c r="J88" i="3"/>
  <c r="I88" i="3" s="1"/>
  <c r="F88" i="5"/>
  <c r="F43" i="5"/>
  <c r="F93" i="5"/>
  <c r="F98" i="5"/>
  <c r="F102" i="5"/>
  <c r="F96" i="5"/>
  <c r="C26" i="5"/>
  <c r="C120" i="5"/>
  <c r="R16" i="5"/>
  <c r="C16" i="5"/>
  <c r="AA6" i="5"/>
  <c r="Z6" i="5" s="1"/>
  <c r="Y6" i="5"/>
  <c r="F99" i="5"/>
  <c r="F107" i="5"/>
  <c r="F106" i="5"/>
  <c r="Y3" i="5" l="1"/>
  <c r="C17" i="5"/>
  <c r="R17" i="5"/>
  <c r="Y7" i="5"/>
  <c r="C18" i="5"/>
  <c r="R13" i="5"/>
  <c r="C117" i="5"/>
  <c r="R15" i="5"/>
  <c r="AF15" i="5" s="1"/>
  <c r="AF36" i="5" s="1"/>
  <c r="AA5" i="5"/>
  <c r="Z5" i="5" s="1"/>
  <c r="C9" i="9"/>
  <c r="C119" i="5"/>
  <c r="C5" i="9"/>
  <c r="C122" i="5"/>
  <c r="C15" i="5"/>
  <c r="C24" i="5"/>
  <c r="C7" i="9"/>
  <c r="C12" i="9"/>
  <c r="C14" i="5"/>
  <c r="C23" i="5"/>
  <c r="C6" i="9"/>
  <c r="C14" i="9"/>
  <c r="C2" i="9" s="1"/>
  <c r="AA4" i="5"/>
  <c r="Z4" i="5" s="1"/>
  <c r="AA3" i="5"/>
  <c r="Z3" i="5" s="1"/>
  <c r="C11" i="9"/>
  <c r="C10" i="9"/>
  <c r="AA8" i="5"/>
  <c r="Z8" i="5" s="1"/>
  <c r="Y5" i="5"/>
  <c r="C28" i="5"/>
  <c r="Y4" i="5"/>
  <c r="C118" i="5"/>
  <c r="C13" i="9"/>
  <c r="Y8" i="5"/>
  <c r="AK15" i="5"/>
  <c r="AK36" i="5" s="1"/>
  <c r="AU15" i="5"/>
  <c r="AU36" i="5" s="1"/>
  <c r="AQ15" i="5"/>
  <c r="AQ36" i="5" s="1"/>
  <c r="AS15" i="5"/>
  <c r="AS36" i="5" s="1"/>
  <c r="AV15" i="5"/>
  <c r="AV36" i="5" s="1"/>
  <c r="AH15" i="5"/>
  <c r="AH36" i="5" s="1"/>
  <c r="AG15" i="5"/>
  <c r="AG36" i="5" s="1"/>
  <c r="AO15" i="5"/>
  <c r="AO36" i="5" s="1"/>
  <c r="AP15" i="5"/>
  <c r="AP36" i="5" s="1"/>
  <c r="AL15" i="5"/>
  <c r="AL36" i="5" s="1"/>
  <c r="AW15" i="5"/>
  <c r="AW36" i="5" s="1"/>
  <c r="AM15" i="5"/>
  <c r="AM36" i="5" s="1"/>
  <c r="AT15" i="5"/>
  <c r="AT36" i="5" s="1"/>
  <c r="AN15" i="5"/>
  <c r="AN36" i="5" s="1"/>
  <c r="AJ15" i="5"/>
  <c r="AJ36" i="5" s="1"/>
  <c r="AI15" i="5"/>
  <c r="AI36" i="5" s="1"/>
  <c r="AR15" i="5"/>
  <c r="AR36" i="5" s="1"/>
  <c r="AF16" i="5"/>
  <c r="AF38" i="5" s="1"/>
  <c r="AL16" i="5"/>
  <c r="AL38" i="5" s="1"/>
  <c r="AN16" i="5"/>
  <c r="AN38" i="5" s="1"/>
  <c r="AI16" i="5"/>
  <c r="AI38" i="5" s="1"/>
  <c r="AH16" i="5"/>
  <c r="AH38" i="5" s="1"/>
  <c r="AW16" i="5"/>
  <c r="AW38" i="5" s="1"/>
  <c r="AU16" i="5"/>
  <c r="AU38" i="5" s="1"/>
  <c r="AK16" i="5"/>
  <c r="AK38" i="5" s="1"/>
  <c r="AJ16" i="5"/>
  <c r="AJ38" i="5" s="1"/>
  <c r="AQ16" i="5"/>
  <c r="AQ38" i="5" s="1"/>
  <c r="AV16" i="5"/>
  <c r="AV38" i="5" s="1"/>
  <c r="AS16" i="5"/>
  <c r="AS38" i="5" s="1"/>
  <c r="AG16" i="5"/>
  <c r="AG38" i="5" s="1"/>
  <c r="AT16" i="5"/>
  <c r="AT38" i="5" s="1"/>
  <c r="AM16" i="5"/>
  <c r="AM38" i="5" s="1"/>
  <c r="AO16" i="5"/>
  <c r="AO38" i="5" s="1"/>
  <c r="AP16" i="5"/>
  <c r="AP38" i="5" s="1"/>
  <c r="AR16" i="5"/>
  <c r="AR38" i="5" s="1"/>
  <c r="AF13" i="5"/>
  <c r="AF32" i="5" s="1"/>
  <c r="AM13" i="5"/>
  <c r="AM32" i="5" s="1"/>
  <c r="AG13" i="5"/>
  <c r="AG32" i="5" s="1"/>
  <c r="AO13" i="5"/>
  <c r="AO32" i="5" s="1"/>
  <c r="AH13" i="5"/>
  <c r="AH32" i="5" s="1"/>
  <c r="AW13" i="5"/>
  <c r="AW32" i="5" s="1"/>
  <c r="AJ13" i="5"/>
  <c r="AJ32" i="5" s="1"/>
  <c r="AL13" i="5"/>
  <c r="AL32" i="5" s="1"/>
  <c r="AN13" i="5"/>
  <c r="AN32" i="5" s="1"/>
  <c r="AR13" i="5"/>
  <c r="AR32" i="5" s="1"/>
  <c r="AS13" i="5"/>
  <c r="AS32" i="5" s="1"/>
  <c r="AK13" i="5"/>
  <c r="AK32" i="5" s="1"/>
  <c r="AU13" i="5"/>
  <c r="AU32" i="5" s="1"/>
  <c r="AV13" i="5"/>
  <c r="AV32" i="5" s="1"/>
  <c r="AP13" i="5"/>
  <c r="AP32" i="5" s="1"/>
  <c r="AI13" i="5"/>
  <c r="AI32" i="5" s="1"/>
  <c r="AQ13" i="5"/>
  <c r="AQ32" i="5" s="1"/>
  <c r="AT13" i="5"/>
  <c r="AT32" i="5" s="1"/>
  <c r="AF17" i="5"/>
  <c r="AF40" i="5" s="1"/>
  <c r="AP17" i="5"/>
  <c r="AP40" i="5" s="1"/>
  <c r="AG17" i="5"/>
  <c r="AG40" i="5" s="1"/>
  <c r="AH17" i="5"/>
  <c r="AH40" i="5" s="1"/>
  <c r="AT17" i="5"/>
  <c r="AT40" i="5" s="1"/>
  <c r="AQ17" i="5"/>
  <c r="AQ40" i="5" s="1"/>
  <c r="AV17" i="5"/>
  <c r="AV40" i="5" s="1"/>
  <c r="AI17" i="5"/>
  <c r="AI40" i="5" s="1"/>
  <c r="AK17" i="5"/>
  <c r="AK40" i="5" s="1"/>
  <c r="AW17" i="5"/>
  <c r="AW40" i="5" s="1"/>
  <c r="AN17" i="5"/>
  <c r="AN40" i="5" s="1"/>
  <c r="AS17" i="5"/>
  <c r="AS40" i="5" s="1"/>
  <c r="AJ17" i="5"/>
  <c r="AJ40" i="5" s="1"/>
  <c r="AM17" i="5"/>
  <c r="AM40" i="5" s="1"/>
  <c r="AO17" i="5"/>
  <c r="AO40" i="5" s="1"/>
  <c r="AU17" i="5"/>
  <c r="AU40" i="5" s="1"/>
  <c r="AR17" i="5"/>
  <c r="AR40" i="5" s="1"/>
  <c r="AL17" i="5"/>
  <c r="AL40" i="5" s="1"/>
  <c r="AF18" i="5"/>
  <c r="AF42" i="5" s="1"/>
  <c r="AM18" i="5"/>
  <c r="AM42" i="5" s="1"/>
  <c r="AV18" i="5"/>
  <c r="AV42" i="5" s="1"/>
  <c r="AR18" i="5"/>
  <c r="AR42" i="5" s="1"/>
  <c r="AU18" i="5"/>
  <c r="AU42" i="5" s="1"/>
  <c r="AL18" i="5"/>
  <c r="AL42" i="5" s="1"/>
  <c r="AJ18" i="5"/>
  <c r="AJ42" i="5" s="1"/>
  <c r="AK18" i="5"/>
  <c r="AK42" i="5" s="1"/>
  <c r="AN18" i="5"/>
  <c r="AN42" i="5" s="1"/>
  <c r="AS18" i="5"/>
  <c r="AS42" i="5" s="1"/>
  <c r="AT18" i="5"/>
  <c r="AT42" i="5" s="1"/>
  <c r="AP18" i="5"/>
  <c r="AP42" i="5" s="1"/>
  <c r="AG18" i="5"/>
  <c r="AG42" i="5" s="1"/>
  <c r="AH18" i="5"/>
  <c r="AH42" i="5" s="1"/>
  <c r="AW18" i="5"/>
  <c r="AW42" i="5" s="1"/>
  <c r="AO18" i="5"/>
  <c r="AO42" i="5" s="1"/>
  <c r="AI18" i="5"/>
  <c r="AI42" i="5" s="1"/>
  <c r="AQ18" i="5"/>
  <c r="AQ42" i="5" s="1"/>
  <c r="AF14" i="5"/>
  <c r="AF34" i="5" s="1"/>
  <c r="AJ14" i="5"/>
  <c r="AJ34" i="5" s="1"/>
  <c r="AI14" i="5"/>
  <c r="AI34" i="5" s="1"/>
  <c r="AH14" i="5"/>
  <c r="AH34" i="5" s="1"/>
  <c r="AG14" i="5"/>
  <c r="AG34" i="5" s="1"/>
  <c r="AS14" i="5"/>
  <c r="AS34" i="5" s="1"/>
  <c r="AR14" i="5"/>
  <c r="AR34" i="5" s="1"/>
  <c r="AU14" i="5"/>
  <c r="AU34" i="5" s="1"/>
  <c r="AQ14" i="5"/>
  <c r="AQ34" i="5" s="1"/>
  <c r="AW14" i="5"/>
  <c r="AW34" i="5" s="1"/>
  <c r="AL14" i="5"/>
  <c r="AL34" i="5" s="1"/>
  <c r="AV14" i="5"/>
  <c r="AV34" i="5" s="1"/>
  <c r="AO14" i="5"/>
  <c r="AO34" i="5" s="1"/>
  <c r="AM14" i="5"/>
  <c r="AM34" i="5" s="1"/>
  <c r="AN14" i="5"/>
  <c r="AN34" i="5" s="1"/>
  <c r="AT14" i="5"/>
  <c r="AT34" i="5" s="1"/>
  <c r="AK14" i="5"/>
  <c r="AK34" i="5" s="1"/>
  <c r="AP14" i="5"/>
  <c r="AP34" i="5" s="1"/>
  <c r="I83" i="5"/>
  <c r="J83" i="5" s="1"/>
  <c r="I96" i="5"/>
  <c r="J96" i="5" s="1"/>
  <c r="I101" i="5"/>
  <c r="J101" i="5" s="1"/>
  <c r="I85" i="5"/>
  <c r="J85" i="5" s="1"/>
  <c r="C58" i="5"/>
  <c r="G16" i="5"/>
  <c r="G59" i="5" s="1"/>
  <c r="I16" i="5"/>
  <c r="I59" i="5" s="1"/>
  <c r="F16" i="5"/>
  <c r="F59" i="5" s="1"/>
  <c r="H16" i="5"/>
  <c r="H59" i="5" s="1"/>
  <c r="D16" i="5"/>
  <c r="D59" i="5" s="1"/>
  <c r="E16" i="5"/>
  <c r="E59" i="5" s="1"/>
  <c r="J16" i="5"/>
  <c r="J59" i="5" s="1"/>
  <c r="E13" i="5"/>
  <c r="F13" i="5"/>
  <c r="J13" i="5"/>
  <c r="G13" i="5"/>
  <c r="H13" i="5"/>
  <c r="I13" i="5"/>
  <c r="D13" i="5"/>
  <c r="C52" i="5"/>
  <c r="Y115" i="7"/>
  <c r="I75" i="3"/>
  <c r="I59" i="3"/>
  <c r="W123" i="7"/>
  <c r="O122" i="5"/>
  <c r="U122" i="5"/>
  <c r="M122" i="5"/>
  <c r="N122" i="5"/>
  <c r="E122" i="5"/>
  <c r="D122" i="5"/>
  <c r="Q122" i="5"/>
  <c r="S122" i="5"/>
  <c r="I122" i="5"/>
  <c r="Z122" i="5"/>
  <c r="Y122" i="5"/>
  <c r="T122" i="5"/>
  <c r="W122" i="5"/>
  <c r="K122" i="5"/>
  <c r="AA122" i="5"/>
  <c r="F122" i="5"/>
  <c r="G122" i="5"/>
  <c r="H122" i="5"/>
  <c r="L122" i="5"/>
  <c r="P122" i="5"/>
  <c r="V122" i="5"/>
  <c r="J122" i="5"/>
  <c r="X122" i="5"/>
  <c r="R122" i="5"/>
  <c r="I102" i="5"/>
  <c r="J102" i="5" s="1"/>
  <c r="I91" i="5"/>
  <c r="J91" i="5" s="1"/>
  <c r="I93" i="5"/>
  <c r="J93" i="5" s="1"/>
  <c r="I107" i="5"/>
  <c r="J107" i="5" s="1"/>
  <c r="I89" i="5"/>
  <c r="J89" i="5" s="1"/>
  <c r="AE15" i="5"/>
  <c r="AE36" i="5" s="1"/>
  <c r="R36" i="5"/>
  <c r="Y15" i="5"/>
  <c r="Y36" i="5" s="1"/>
  <c r="AC15" i="5"/>
  <c r="AC36" i="5" s="1"/>
  <c r="X15" i="5"/>
  <c r="X36" i="5" s="1"/>
  <c r="AB15" i="5"/>
  <c r="AB36" i="5" s="1"/>
  <c r="T15" i="5"/>
  <c r="T36" i="5" s="1"/>
  <c r="AD15" i="5"/>
  <c r="AD36" i="5" s="1"/>
  <c r="U15" i="5"/>
  <c r="U36" i="5" s="1"/>
  <c r="V15" i="5"/>
  <c r="V36" i="5" s="1"/>
  <c r="Z15" i="5"/>
  <c r="Z36" i="5" s="1"/>
  <c r="W15" i="5"/>
  <c r="W36" i="5" s="1"/>
  <c r="AA15" i="5"/>
  <c r="AA36" i="5" s="1"/>
  <c r="S15" i="5"/>
  <c r="S36" i="5" s="1"/>
  <c r="H14" i="5"/>
  <c r="H55" i="5" s="1"/>
  <c r="I14" i="5"/>
  <c r="I55" i="5" s="1"/>
  <c r="J14" i="5"/>
  <c r="J55" i="5" s="1"/>
  <c r="E14" i="5"/>
  <c r="E55" i="5" s="1"/>
  <c r="F14" i="5"/>
  <c r="F55" i="5" s="1"/>
  <c r="D14" i="5"/>
  <c r="D55" i="5" s="1"/>
  <c r="G14" i="5"/>
  <c r="G55" i="5" s="1"/>
  <c r="C54" i="5"/>
  <c r="Z119" i="7"/>
  <c r="I61" i="3"/>
  <c r="I76" i="3"/>
  <c r="X118" i="7"/>
  <c r="AB122" i="7"/>
  <c r="I70" i="3"/>
  <c r="I17" i="5"/>
  <c r="I61" i="5" s="1"/>
  <c r="H17" i="5"/>
  <c r="H61" i="5" s="1"/>
  <c r="J17" i="5"/>
  <c r="J61" i="5" s="1"/>
  <c r="F17" i="5"/>
  <c r="F61" i="5" s="1"/>
  <c r="G17" i="5"/>
  <c r="G61" i="5" s="1"/>
  <c r="E17" i="5"/>
  <c r="E61" i="5" s="1"/>
  <c r="D17" i="5"/>
  <c r="D61" i="5" s="1"/>
  <c r="C60" i="5"/>
  <c r="R38" i="5"/>
  <c r="U16" i="5"/>
  <c r="U38" i="5" s="1"/>
  <c r="T16" i="5"/>
  <c r="T38" i="5" s="1"/>
  <c r="AA16" i="5"/>
  <c r="AA38" i="5" s="1"/>
  <c r="AB16" i="5"/>
  <c r="AB38" i="5" s="1"/>
  <c r="X16" i="5"/>
  <c r="X38" i="5" s="1"/>
  <c r="AD16" i="5"/>
  <c r="AD38" i="5" s="1"/>
  <c r="Z16" i="5"/>
  <c r="Z38" i="5" s="1"/>
  <c r="Y16" i="5"/>
  <c r="Y38" i="5" s="1"/>
  <c r="W16" i="5"/>
  <c r="W38" i="5" s="1"/>
  <c r="AE16" i="5"/>
  <c r="AE38" i="5" s="1"/>
  <c r="S16" i="5"/>
  <c r="S38" i="5" s="1"/>
  <c r="V16" i="5"/>
  <c r="V38" i="5" s="1"/>
  <c r="AC16" i="5"/>
  <c r="AC38" i="5" s="1"/>
  <c r="N118" i="5"/>
  <c r="O118" i="5"/>
  <c r="Z118" i="5"/>
  <c r="V118" i="5"/>
  <c r="AA118" i="5"/>
  <c r="P118" i="5"/>
  <c r="T118" i="5"/>
  <c r="D118" i="5"/>
  <c r="F118" i="5"/>
  <c r="K118" i="5"/>
  <c r="X118" i="5"/>
  <c r="L118" i="5"/>
  <c r="W118" i="5"/>
  <c r="M118" i="5"/>
  <c r="G118" i="5"/>
  <c r="R118" i="5"/>
  <c r="Y118" i="5"/>
  <c r="S118" i="5"/>
  <c r="U118" i="5"/>
  <c r="H118" i="5"/>
  <c r="J118" i="5"/>
  <c r="E118" i="5"/>
  <c r="Q118" i="5"/>
  <c r="I118" i="5"/>
  <c r="R32" i="5"/>
  <c r="AE13" i="5"/>
  <c r="AE32" i="5" s="1"/>
  <c r="AA13" i="5"/>
  <c r="AA32" i="5" s="1"/>
  <c r="X13" i="5"/>
  <c r="X32" i="5" s="1"/>
  <c r="S13" i="5"/>
  <c r="AD13" i="5"/>
  <c r="AD32" i="5" s="1"/>
  <c r="W13" i="5"/>
  <c r="W32" i="5" s="1"/>
  <c r="V13" i="5"/>
  <c r="V32" i="5" s="1"/>
  <c r="U13" i="5"/>
  <c r="U32" i="5" s="1"/>
  <c r="Y13" i="5"/>
  <c r="Y32" i="5" s="1"/>
  <c r="T13" i="5"/>
  <c r="T32" i="5" s="1"/>
  <c r="AC13" i="5"/>
  <c r="AC32" i="5" s="1"/>
  <c r="Z13" i="5"/>
  <c r="Z32" i="5" s="1"/>
  <c r="AB13" i="5"/>
  <c r="AB32" i="5" s="1"/>
  <c r="W117" i="7"/>
  <c r="I66" i="3"/>
  <c r="Y116" i="7"/>
  <c r="I58" i="3"/>
  <c r="I69" i="3"/>
  <c r="Z115" i="7"/>
  <c r="I60" i="3"/>
  <c r="V120" i="7"/>
  <c r="I78" i="3"/>
  <c r="Z121" i="7"/>
  <c r="Y119" i="7"/>
  <c r="I68" i="3"/>
  <c r="X122" i="7"/>
  <c r="I64" i="3"/>
  <c r="R40" i="5"/>
  <c r="W17" i="5"/>
  <c r="W40" i="5" s="1"/>
  <c r="AD17" i="5"/>
  <c r="AD40" i="5" s="1"/>
  <c r="S17" i="5"/>
  <c r="S40" i="5" s="1"/>
  <c r="V17" i="5"/>
  <c r="V40" i="5" s="1"/>
  <c r="AC17" i="5"/>
  <c r="AC40" i="5" s="1"/>
  <c r="Z17" i="5"/>
  <c r="Z40" i="5" s="1"/>
  <c r="Y17" i="5"/>
  <c r="Y40" i="5" s="1"/>
  <c r="X17" i="5"/>
  <c r="X40" i="5" s="1"/>
  <c r="U17" i="5"/>
  <c r="U40" i="5" s="1"/>
  <c r="AE17" i="5"/>
  <c r="AE40" i="5" s="1"/>
  <c r="AA17" i="5"/>
  <c r="AA40" i="5" s="1"/>
  <c r="AB17" i="5"/>
  <c r="AB40" i="5" s="1"/>
  <c r="T17" i="5"/>
  <c r="T40" i="5" s="1"/>
  <c r="R42" i="5"/>
  <c r="AD18" i="5"/>
  <c r="AD42" i="5" s="1"/>
  <c r="AA18" i="5"/>
  <c r="AA42" i="5" s="1"/>
  <c r="Y18" i="5"/>
  <c r="Y42" i="5" s="1"/>
  <c r="AB18" i="5"/>
  <c r="AB42" i="5" s="1"/>
  <c r="AC18" i="5"/>
  <c r="AC42" i="5" s="1"/>
  <c r="U18" i="5"/>
  <c r="U42" i="5" s="1"/>
  <c r="V18" i="5"/>
  <c r="V42" i="5" s="1"/>
  <c r="Z18" i="5"/>
  <c r="Z42" i="5" s="1"/>
  <c r="AE18" i="5"/>
  <c r="AE42" i="5" s="1"/>
  <c r="S18" i="5"/>
  <c r="S42" i="5" s="1"/>
  <c r="X18" i="5"/>
  <c r="X42" i="5" s="1"/>
  <c r="W18" i="5"/>
  <c r="W42" i="5" s="1"/>
  <c r="T18" i="5"/>
  <c r="T42" i="5" s="1"/>
  <c r="I92" i="5"/>
  <c r="J92" i="5" s="1"/>
  <c r="I99" i="5"/>
  <c r="J99" i="5" s="1"/>
  <c r="I87" i="5"/>
  <c r="J87" i="5" s="1"/>
  <c r="I95" i="5"/>
  <c r="J95" i="5" s="1"/>
  <c r="I106" i="5"/>
  <c r="J106" i="5" s="1"/>
  <c r="I109" i="5"/>
  <c r="J109" i="5" s="1"/>
  <c r="I103" i="5"/>
  <c r="J103" i="5" s="1"/>
  <c r="I119" i="5"/>
  <c r="P119" i="5"/>
  <c r="U119" i="5"/>
  <c r="X119" i="5"/>
  <c r="H119" i="5"/>
  <c r="J119" i="5"/>
  <c r="R119" i="5"/>
  <c r="V119" i="5"/>
  <c r="M119" i="5"/>
  <c r="W119" i="5"/>
  <c r="S119" i="5"/>
  <c r="N119" i="5"/>
  <c r="AA119" i="5"/>
  <c r="O119" i="5"/>
  <c r="F119" i="5"/>
  <c r="Q119" i="5"/>
  <c r="Y119" i="5"/>
  <c r="G119" i="5"/>
  <c r="D119" i="5"/>
  <c r="T119" i="5"/>
  <c r="E119" i="5"/>
  <c r="L119" i="5"/>
  <c r="Z119" i="5"/>
  <c r="K119" i="5"/>
  <c r="D120" i="5"/>
  <c r="E120" i="5"/>
  <c r="Y120" i="5"/>
  <c r="P120" i="5"/>
  <c r="K120" i="5"/>
  <c r="M120" i="5"/>
  <c r="X120" i="5"/>
  <c r="G120" i="5"/>
  <c r="U120" i="5"/>
  <c r="Q120" i="5"/>
  <c r="R120" i="5"/>
  <c r="H120" i="5"/>
  <c r="T120" i="5"/>
  <c r="V120" i="5"/>
  <c r="S120" i="5"/>
  <c r="L120" i="5"/>
  <c r="O120" i="5"/>
  <c r="Z120" i="5"/>
  <c r="W120" i="5"/>
  <c r="J120" i="5"/>
  <c r="F120" i="5"/>
  <c r="N120" i="5"/>
  <c r="I120" i="5"/>
  <c r="AA120" i="5"/>
  <c r="R34" i="5"/>
  <c r="AA14" i="5"/>
  <c r="AA34" i="5" s="1"/>
  <c r="X14" i="5"/>
  <c r="X34" i="5" s="1"/>
  <c r="AE14" i="5"/>
  <c r="AE34" i="5" s="1"/>
  <c r="AB14" i="5"/>
  <c r="AB34" i="5" s="1"/>
  <c r="AC14" i="5"/>
  <c r="AC34" i="5" s="1"/>
  <c r="T14" i="5"/>
  <c r="T34" i="5" s="1"/>
  <c r="Z14" i="5"/>
  <c r="Z34" i="5" s="1"/>
  <c r="W14" i="5"/>
  <c r="W34" i="5" s="1"/>
  <c r="S14" i="5"/>
  <c r="S34" i="5" s="1"/>
  <c r="Y14" i="5"/>
  <c r="Y34" i="5" s="1"/>
  <c r="V14" i="5"/>
  <c r="V34" i="5" s="1"/>
  <c r="AD14" i="5"/>
  <c r="AD34" i="5" s="1"/>
  <c r="U14" i="5"/>
  <c r="U34" i="5" s="1"/>
  <c r="G23" i="5"/>
  <c r="D23" i="5"/>
  <c r="J23" i="5"/>
  <c r="I23" i="5"/>
  <c r="E23" i="5"/>
  <c r="H23" i="5"/>
  <c r="F23" i="5"/>
  <c r="J117" i="5"/>
  <c r="O117" i="5"/>
  <c r="N117" i="5"/>
  <c r="AA117" i="5"/>
  <c r="W117" i="5"/>
  <c r="K117" i="5"/>
  <c r="E117" i="5"/>
  <c r="V117" i="5"/>
  <c r="U117" i="5"/>
  <c r="S117" i="5"/>
  <c r="Z117" i="5"/>
  <c r="M117" i="5"/>
  <c r="F117" i="5"/>
  <c r="Q117" i="5"/>
  <c r="T117" i="5"/>
  <c r="X117" i="5"/>
  <c r="H117" i="5"/>
  <c r="I117" i="5"/>
  <c r="R117" i="5"/>
  <c r="D117" i="5"/>
  <c r="P117" i="5"/>
  <c r="Y117" i="5"/>
  <c r="G117" i="5"/>
  <c r="L117" i="5"/>
  <c r="AB119" i="7"/>
  <c r="I80" i="3"/>
  <c r="W119" i="7"/>
  <c r="I73" i="3"/>
  <c r="AA121" i="7"/>
  <c r="I77" i="3"/>
  <c r="W122" i="7"/>
  <c r="I71" i="3"/>
  <c r="I79" i="3"/>
  <c r="X116" i="7"/>
  <c r="I81" i="3"/>
  <c r="Z114" i="7"/>
  <c r="I67" i="3"/>
  <c r="AB118" i="7"/>
  <c r="F121" i="5"/>
  <c r="S121" i="5"/>
  <c r="H121" i="5"/>
  <c r="AA121" i="5"/>
  <c r="Q121" i="5"/>
  <c r="U121" i="5"/>
  <c r="Y121" i="5"/>
  <c r="I121" i="5"/>
  <c r="V121" i="5"/>
  <c r="K121" i="5"/>
  <c r="G121" i="5"/>
  <c r="P121" i="5"/>
  <c r="R121" i="5"/>
  <c r="N121" i="5"/>
  <c r="Z121" i="5"/>
  <c r="L121" i="5"/>
  <c r="M121" i="5"/>
  <c r="X121" i="5"/>
  <c r="E121" i="5"/>
  <c r="W121" i="5"/>
  <c r="T121" i="5"/>
  <c r="J121" i="5"/>
  <c r="O121" i="5"/>
  <c r="D121" i="5"/>
  <c r="I28" i="5"/>
  <c r="E28" i="5"/>
  <c r="D28" i="5"/>
  <c r="G28" i="5"/>
  <c r="H28" i="5"/>
  <c r="J28" i="5"/>
  <c r="F28" i="5"/>
  <c r="I105" i="5"/>
  <c r="J105" i="5" s="1"/>
  <c r="I100" i="5"/>
  <c r="J100" i="5" s="1"/>
  <c r="I94" i="5"/>
  <c r="J94" i="5" s="1"/>
  <c r="I86" i="5"/>
  <c r="J86" i="5" s="1"/>
  <c r="I108" i="5"/>
  <c r="J108" i="5" s="1"/>
  <c r="I88" i="5"/>
  <c r="J88" i="5" s="1"/>
  <c r="F15" i="5"/>
  <c r="F57" i="5" s="1"/>
  <c r="D15" i="5"/>
  <c r="D57" i="5" s="1"/>
  <c r="J15" i="5"/>
  <c r="J57" i="5" s="1"/>
  <c r="C56" i="5"/>
  <c r="I15" i="5"/>
  <c r="I57" i="5" s="1"/>
  <c r="E15" i="5"/>
  <c r="E57" i="5" s="1"/>
  <c r="H15" i="5"/>
  <c r="H57" i="5" s="1"/>
  <c r="G15" i="5"/>
  <c r="G57" i="5" s="1"/>
  <c r="D26" i="5"/>
  <c r="F26" i="5"/>
  <c r="I26" i="5"/>
  <c r="J26" i="5"/>
  <c r="G26" i="5"/>
  <c r="H26" i="5"/>
  <c r="E26" i="5"/>
  <c r="F24" i="5"/>
  <c r="I24" i="5"/>
  <c r="E24" i="5"/>
  <c r="D24" i="5"/>
  <c r="H24" i="5"/>
  <c r="G24" i="5"/>
  <c r="J24" i="5"/>
  <c r="I62" i="3"/>
  <c r="X114" i="7"/>
  <c r="X115" i="7"/>
  <c r="I65" i="3"/>
  <c r="AA115" i="7"/>
  <c r="I63" i="3"/>
  <c r="I72" i="3"/>
  <c r="Y120" i="7"/>
  <c r="AB120" i="7"/>
  <c r="I74" i="3"/>
  <c r="I82" i="3"/>
  <c r="X119" i="7"/>
  <c r="D27" i="5"/>
  <c r="G27" i="5"/>
  <c r="H27" i="5"/>
  <c r="J27" i="5"/>
  <c r="E27" i="5"/>
  <c r="F27" i="5"/>
  <c r="I27" i="5"/>
  <c r="G18" i="5"/>
  <c r="G63" i="5" s="1"/>
  <c r="D18" i="5"/>
  <c r="D63" i="5" s="1"/>
  <c r="I18" i="5"/>
  <c r="I63" i="5" s="1"/>
  <c r="E18" i="5"/>
  <c r="E63" i="5" s="1"/>
  <c r="J18" i="5"/>
  <c r="J63" i="5" s="1"/>
  <c r="H18" i="5"/>
  <c r="H63" i="5" s="1"/>
  <c r="F18" i="5"/>
  <c r="F63" i="5" s="1"/>
  <c r="C62" i="5"/>
  <c r="I104" i="5"/>
  <c r="J104" i="5" s="1"/>
  <c r="I97" i="5"/>
  <c r="J97" i="5" s="1"/>
  <c r="I98" i="5"/>
  <c r="J98" i="5" s="1"/>
  <c r="I84" i="5"/>
  <c r="J84" i="5" s="1"/>
  <c r="I90" i="5"/>
  <c r="J90" i="5" s="1"/>
  <c r="D25" i="5"/>
  <c r="I25" i="5"/>
  <c r="F25" i="5"/>
  <c r="E25" i="5"/>
  <c r="G25" i="5"/>
  <c r="H25" i="5"/>
  <c r="J25" i="5"/>
  <c r="C8" i="9" l="1"/>
  <c r="K84" i="5"/>
  <c r="B84" i="5" s="1"/>
  <c r="K94" i="5"/>
  <c r="B94" i="5" s="1"/>
  <c r="K95" i="5"/>
  <c r="B95" i="5" s="1"/>
  <c r="K107" i="5"/>
  <c r="B107" i="5" s="1"/>
  <c r="K102" i="5"/>
  <c r="B102" i="5" s="1"/>
  <c r="H53" i="5"/>
  <c r="H19" i="5"/>
  <c r="E53" i="5"/>
  <c r="E19" i="5"/>
  <c r="K98" i="5"/>
  <c r="B98" i="5" s="1"/>
  <c r="K88" i="5"/>
  <c r="B88" i="5" s="1"/>
  <c r="K100" i="5"/>
  <c r="B100" i="5" s="1"/>
  <c r="K103" i="5"/>
  <c r="B103" i="5" s="1"/>
  <c r="K87" i="5"/>
  <c r="B87" i="5" s="1"/>
  <c r="K96" i="5"/>
  <c r="B96" i="5" s="1"/>
  <c r="G53" i="5"/>
  <c r="G19" i="5"/>
  <c r="K90" i="5"/>
  <c r="B90" i="5" s="1"/>
  <c r="K97" i="5"/>
  <c r="B97" i="5" s="1"/>
  <c r="K108" i="5"/>
  <c r="B108" i="5" s="1"/>
  <c r="K105" i="5"/>
  <c r="B105" i="5" s="1"/>
  <c r="K109" i="5"/>
  <c r="B109" i="5" s="1"/>
  <c r="K99" i="5"/>
  <c r="B99" i="5" s="1"/>
  <c r="K89" i="5"/>
  <c r="B89" i="5" s="1"/>
  <c r="K93" i="5"/>
  <c r="B93" i="5" s="1"/>
  <c r="D53" i="5"/>
  <c r="D19" i="5"/>
  <c r="J53" i="5"/>
  <c r="J19" i="5"/>
  <c r="K101" i="5"/>
  <c r="B101" i="5" s="1"/>
  <c r="K83" i="5"/>
  <c r="B83" i="5" s="1"/>
  <c r="K104" i="5"/>
  <c r="B104" i="5" s="1"/>
  <c r="K86" i="5"/>
  <c r="B86" i="5" s="1"/>
  <c r="K106" i="5"/>
  <c r="B106" i="5" s="1"/>
  <c r="K92" i="5"/>
  <c r="B92" i="5" s="1"/>
  <c r="S32" i="5"/>
  <c r="R12" i="5"/>
  <c r="K82" i="5"/>
  <c r="B82" i="5" s="1"/>
  <c r="K91" i="5"/>
  <c r="B91" i="5" s="1"/>
  <c r="I19" i="5"/>
  <c r="I53" i="5"/>
  <c r="F53" i="5"/>
  <c r="F19" i="5"/>
  <c r="K85" i="5"/>
  <c r="B85" i="5" s="1"/>
  <c r="AK33" i="5" l="1"/>
  <c r="Y41" i="5"/>
  <c r="AD33" i="5"/>
  <c r="AU41" i="5"/>
  <c r="X33" i="5"/>
  <c r="AN39" i="5"/>
  <c r="X41" i="5"/>
  <c r="AR41" i="5"/>
  <c r="AR33" i="5"/>
  <c r="AS41" i="5"/>
  <c r="AK39" i="5"/>
  <c r="AW41" i="5"/>
  <c r="AW37" i="5"/>
  <c r="AE39" i="5"/>
  <c r="AG35" i="5"/>
  <c r="AA37" i="5"/>
  <c r="AS33" i="5"/>
  <c r="AO39" i="5"/>
  <c r="V37" i="5"/>
  <c r="AQ39" i="5"/>
  <c r="AO33" i="5"/>
  <c r="AW35" i="5"/>
  <c r="AJ37" i="5"/>
  <c r="AM35" i="5"/>
  <c r="AU33" i="5"/>
  <c r="AQ33" i="5"/>
  <c r="AQ37" i="5"/>
  <c r="X39" i="5"/>
  <c r="X35" i="5"/>
  <c r="AC35" i="5"/>
  <c r="V39" i="5"/>
  <c r="AV35" i="5"/>
  <c r="AK37" i="5"/>
  <c r="AE37" i="5"/>
  <c r="AF35" i="5"/>
  <c r="AJ41" i="5"/>
  <c r="AF39" i="5"/>
  <c r="AH41" i="5"/>
  <c r="AE33" i="5"/>
  <c r="AH35" i="5"/>
  <c r="AG41" i="5"/>
  <c r="AD39" i="5"/>
  <c r="AF37" i="5"/>
  <c r="AV33" i="5"/>
  <c r="Y33" i="5"/>
  <c r="AP35" i="5"/>
  <c r="AL39" i="5"/>
  <c r="AH37" i="5"/>
  <c r="AB41" i="5"/>
  <c r="Y35" i="5"/>
  <c r="AI37" i="5"/>
  <c r="AN37" i="5"/>
  <c r="Z35" i="5"/>
  <c r="U33" i="5"/>
  <c r="AL33" i="5"/>
  <c r="AU37" i="5"/>
  <c r="AS37" i="5"/>
  <c r="AO37" i="5"/>
  <c r="AG39" i="5"/>
  <c r="T33" i="5"/>
  <c r="AH39" i="5"/>
  <c r="AM39" i="5"/>
  <c r="AM41" i="5"/>
  <c r="W39" i="5"/>
  <c r="T39" i="5"/>
  <c r="AW39" i="5"/>
  <c r="AA41" i="5"/>
  <c r="AB37" i="5"/>
  <c r="AJ35" i="5"/>
  <c r="AC33" i="5"/>
  <c r="AG33" i="5"/>
  <c r="AM33" i="5"/>
  <c r="AQ41" i="5"/>
  <c r="U41" i="5"/>
  <c r="AI39" i="5"/>
  <c r="AT37" i="5"/>
  <c r="Z33" i="5"/>
  <c r="AV41" i="5"/>
  <c r="W41" i="5"/>
  <c r="AA39" i="5"/>
  <c r="AI41" i="5"/>
  <c r="AV37" i="5"/>
  <c r="W35" i="5"/>
  <c r="AR39" i="5"/>
  <c r="V35" i="5"/>
  <c r="AW33" i="5"/>
  <c r="T37" i="5"/>
  <c r="Z39" i="5"/>
  <c r="AG37" i="5"/>
  <c r="AH33" i="5"/>
  <c r="W37" i="5"/>
  <c r="S33" i="5"/>
  <c r="AT33" i="5"/>
  <c r="AD37" i="5"/>
  <c r="Y37" i="5"/>
  <c r="AN33" i="5"/>
  <c r="U35" i="5"/>
  <c r="AT41" i="5"/>
  <c r="AV39" i="5"/>
  <c r="AT35" i="5"/>
  <c r="AI33" i="5"/>
  <c r="AB35" i="5"/>
  <c r="AL41" i="5"/>
  <c r="AM37" i="5"/>
  <c r="AT39" i="5"/>
  <c r="V41" i="5"/>
  <c r="AS39" i="5"/>
  <c r="AO41" i="5"/>
  <c r="X37" i="5"/>
  <c r="AF33" i="5"/>
  <c r="AC39" i="5"/>
  <c r="AR37" i="5"/>
  <c r="AL35" i="5"/>
  <c r="AP33" i="5"/>
  <c r="Z37" i="5"/>
  <c r="AK41" i="5"/>
  <c r="AQ35" i="5"/>
  <c r="AN35" i="5"/>
  <c r="AN41" i="5"/>
  <c r="AJ33" i="5"/>
  <c r="AP39" i="5"/>
  <c r="AB39" i="5"/>
  <c r="AE41" i="5"/>
  <c r="AA35" i="5"/>
  <c r="AA33" i="5"/>
  <c r="AE35" i="5"/>
  <c r="S41" i="5"/>
  <c r="Z41" i="5"/>
  <c r="AO35" i="5"/>
  <c r="U37" i="5"/>
  <c r="U39" i="5"/>
  <c r="AU35" i="5"/>
  <c r="AL37" i="5"/>
  <c r="T35" i="5"/>
  <c r="V33" i="5"/>
  <c r="AF41" i="5"/>
  <c r="T41" i="5"/>
  <c r="AC37" i="5"/>
  <c r="AB33" i="5"/>
  <c r="AK35" i="5"/>
  <c r="AD41" i="5"/>
  <c r="S39" i="5"/>
  <c r="AI35" i="5"/>
  <c r="W33" i="5"/>
  <c r="AR35" i="5"/>
  <c r="AS35" i="5"/>
  <c r="AD35" i="5"/>
  <c r="AP41" i="5"/>
  <c r="AU39" i="5"/>
  <c r="Y39" i="5"/>
  <c r="AJ39" i="5"/>
  <c r="AC41" i="5"/>
  <c r="S37" i="5"/>
  <c r="AP37" i="5"/>
  <c r="S35" i="5"/>
</calcChain>
</file>

<file path=xl/connections.xml><?xml version="1.0" encoding="utf-8"?>
<connections xmlns="http://schemas.openxmlformats.org/spreadsheetml/2006/main">
  <connection id="1"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Report!$A$3:$M$1910" type="102" refreshedVersion="5" minRefreshableVersion="5">
    <extLst>
      <ext xmlns:x15="http://schemas.microsoft.com/office/spreadsheetml/2010/11/main" uri="{DE250136-89BD-433C-8126-D09CA5730AF9}">
        <x15:connection id="Range-3bbf0bf3-295b-428b-8224-46812ee937f7" autoDelete="1" usedByAddin="1">
          <x15:rangePr sourceName="_xlcn.WorksheetConnection_ReportA3M1910"/>
        </x15:connection>
      </ext>
    </extLst>
  </connection>
</connections>
</file>

<file path=xl/sharedStrings.xml><?xml version="1.0" encoding="utf-8"?>
<sst xmlns="http://schemas.openxmlformats.org/spreadsheetml/2006/main" count="169810" uniqueCount="36105">
  <si>
    <t>Name</t>
  </si>
  <si>
    <t>Email</t>
  </si>
  <si>
    <t>ID</t>
  </si>
  <si>
    <t>Phone</t>
  </si>
  <si>
    <t>Subject</t>
  </si>
  <si>
    <t>Location</t>
  </si>
  <si>
    <t>Keywords</t>
  </si>
  <si>
    <t xml:space="preserve">رســـالة من العميـــل : </t>
  </si>
  <si>
    <t>length</t>
  </si>
  <si>
    <t xml:space="preserve">البريد الإلكتــرونى للعميــل: </t>
  </si>
  <si>
    <t xml:space="preserve">الـبــلــد: </t>
  </si>
  <si>
    <t xml:space="preserve">الهـــاتــف: </t>
  </si>
  <si>
    <t xml:space="preserve">الرقم القومى: </t>
  </si>
  <si>
    <t xml:space="preserve">نــوع الــرســـالــة: </t>
  </si>
  <si>
    <t>Placement</t>
  </si>
  <si>
    <t>Column</t>
  </si>
  <si>
    <t>Value</t>
  </si>
  <si>
    <t>Date</t>
  </si>
  <si>
    <t>Time</t>
  </si>
  <si>
    <t>Last report row</t>
  </si>
  <si>
    <t>Next row</t>
  </si>
  <si>
    <t>شــكــوى</t>
  </si>
  <si>
    <t>Egypt (‫مصر‬‎)</t>
  </si>
  <si>
    <t>استفسار عن مسار الطرد</t>
  </si>
  <si>
    <t>استفســار عن خدمــة</t>
  </si>
  <si>
    <t>أخـــــرى</t>
  </si>
  <si>
    <t>استفســار فنـى</t>
  </si>
  <si>
    <t>Row Labels</t>
  </si>
  <si>
    <t>Grand Total</t>
  </si>
  <si>
    <t>Column Labels</t>
  </si>
  <si>
    <t>Count of Email</t>
  </si>
  <si>
    <t>استفسار فى المبيعات</t>
  </si>
  <si>
    <t>ActionComplete</t>
  </si>
  <si>
    <t>Repeated</t>
  </si>
  <si>
    <t>Day of Month</t>
  </si>
  <si>
    <t>Hour</t>
  </si>
  <si>
    <t>Month</t>
  </si>
  <si>
    <t>IDX</t>
  </si>
  <si>
    <t>day of week</t>
  </si>
  <si>
    <t>Report Month</t>
  </si>
  <si>
    <t>Report Year</t>
  </si>
  <si>
    <t>MonthName</t>
  </si>
  <si>
    <t>الأحد</t>
  </si>
  <si>
    <t>الإثنين</t>
  </si>
  <si>
    <t>الثلاثاء</t>
  </si>
  <si>
    <t>الأربعاء</t>
  </si>
  <si>
    <t>الخميس</t>
  </si>
  <si>
    <t>الجمعة</t>
  </si>
  <si>
    <t>السبت</t>
  </si>
  <si>
    <t>RT951284204DE</t>
  </si>
  <si>
    <t>حازم سعيد ابراهيم</t>
  </si>
  <si>
    <t>hazemsaeed2015@gmail.com</t>
  </si>
  <si>
    <t>أمال عبد الرحمن عبد القادر</t>
  </si>
  <si>
    <t>amalelgabry6@gmail.com</t>
  </si>
  <si>
    <t>42736أمال عبد الرحمن عبد القادرamalelgabry6@gmail.comاستفســار عن خدمــة</t>
  </si>
  <si>
    <t>RR381662345EG</t>
  </si>
  <si>
    <t>سامح ادوارد زكرى</t>
  </si>
  <si>
    <t>supermiho2000@yahoo.com</t>
  </si>
  <si>
    <t>42736سامح ادوارد زكرىsupermiho2000@yahoo.comاستفسار عن مسار الطرد</t>
  </si>
  <si>
    <t>42736حازم سعيد ابراهيمhazemsaeed2015@gmail.comاستفسار عن مسار الطرد</t>
  </si>
  <si>
    <t>ريم محمد محمود البباوي</t>
  </si>
  <si>
    <t>reemelbibawy@yahoo.com</t>
  </si>
  <si>
    <t>42736ريم محمد محمود البباويreemelbibawy@yahoo.comشــكــوى</t>
  </si>
  <si>
    <t>LN495328470us</t>
  </si>
  <si>
    <t>LN498797313us</t>
  </si>
  <si>
    <t>CJ525713638US</t>
  </si>
  <si>
    <t>Islam elbedewy</t>
  </si>
  <si>
    <t>Onlymalsi@yahoo.com</t>
  </si>
  <si>
    <t>42736Islam elbedewyOnlymalsi@yahoo.comاستفسار عن مسار الطرد</t>
  </si>
  <si>
    <t>RR011864550SA</t>
  </si>
  <si>
    <t>إسراء سالم</t>
  </si>
  <si>
    <t>shando_4ev@yahoo.com</t>
  </si>
  <si>
    <t>42736إسراء سالمshando_4ev@yahoo.comشــكــوى</t>
  </si>
  <si>
    <t>EE009802066EG</t>
  </si>
  <si>
    <t>المهندسون الاستشاريون المصريون</t>
  </si>
  <si>
    <t>raafat1954@yahoo.com</t>
  </si>
  <si>
    <t>42737المهندسون الاستشاريون المصريونraafat1954@yahoo.comاستفسار عن مسار الطرد</t>
  </si>
  <si>
    <t>احمد كيلانى احمد</t>
  </si>
  <si>
    <t>elbasha99@hotmail.com</t>
  </si>
  <si>
    <t>42737احمد كيلانى احمدelbasha99@hotmail.comاستفسار عن مسار الطرد</t>
  </si>
  <si>
    <t>RX557507235DE</t>
  </si>
  <si>
    <t>Omar Abdel Halim Ibrahim</t>
  </si>
  <si>
    <t>omarabdelhalim42@gmail.com</t>
  </si>
  <si>
    <t>42737Omar Abdel Halim Ibrahimomarabdelhalim42@gmail.comاستفسار عن مسار الطرد</t>
  </si>
  <si>
    <t>bishoy senouty</t>
  </si>
  <si>
    <t>bishoyrezkalla@gmail.com</t>
  </si>
  <si>
    <t>42737bishoy senoutybishoyrezkalla@gmail.comاستفســار عن خدمــة</t>
  </si>
  <si>
    <t>RY904625810SG</t>
  </si>
  <si>
    <t>إبراهيم عمر</t>
  </si>
  <si>
    <t>ibrahim.geophysicist@gmail.com</t>
  </si>
  <si>
    <t>42737إبراهيم عمرibrahim.geophysicist@gmail.comاستفسار عن مسار الطرد</t>
  </si>
  <si>
    <t>RT349146755HK</t>
  </si>
  <si>
    <t>Karim Turky</t>
  </si>
  <si>
    <t>karimturky@gmail.com</t>
  </si>
  <si>
    <t>42737Karim Turkykarimturky@gmail.comاستفسار عن مسار الطرد</t>
  </si>
  <si>
    <t>EE601960102EG</t>
  </si>
  <si>
    <t>احمد جاد احمد محمد</t>
  </si>
  <si>
    <t>abo_dema1977@yahoo.com</t>
  </si>
  <si>
    <t>42737احمد جاد احمد محمدabo_dema1977@yahoo.comاستفسار عن مسار الطرد</t>
  </si>
  <si>
    <t>هالة</t>
  </si>
  <si>
    <t>halooti@hotmail.com</t>
  </si>
  <si>
    <t>United States</t>
  </si>
  <si>
    <t>42737هالةhalooti@hotmail.comاستفسار فى المبيعات</t>
  </si>
  <si>
    <t>محمود محمد صبري ابراهيم رجب</t>
  </si>
  <si>
    <t>midosabry16995@gmail.com</t>
  </si>
  <si>
    <t>201019482518+</t>
  </si>
  <si>
    <t>42737محمود محمد صبري ابراهيم رجبmidosabry16995@gmail.comاستفســار عن خدمــة</t>
  </si>
  <si>
    <t>شيماء ربيع</t>
  </si>
  <si>
    <t>shaimaaradea18@gmail.com</t>
  </si>
  <si>
    <t>42737شيماء ربيعshaimaaradea18@gmail.comاستفســار عن خدمــة</t>
  </si>
  <si>
    <t>rb122791175sg</t>
  </si>
  <si>
    <t>مايكل هاني امين</t>
  </si>
  <si>
    <t>michaelhany_90@hotmail.com</t>
  </si>
  <si>
    <t>42737مايكل هاني امينmichaelhany_90@hotmail.comشــكــوى</t>
  </si>
  <si>
    <t>محمد عبد الرحمن ابراهيم عبد الرحمن</t>
  </si>
  <si>
    <t>mmidommido690@gmail.com</t>
  </si>
  <si>
    <t>Saudi Arabia (‫المملكة العربية السعودية‬‎)</t>
  </si>
  <si>
    <t>: A12880736</t>
  </si>
  <si>
    <t>42736محمد عبد الرحمن ابراهيم عبد الرحمنmmidommido690@gmail.comشــكــوى</t>
  </si>
  <si>
    <t>42736احمد جاد احمد محمدabo_dema1977@yahoo.comاستفسار عن مسار الطرد</t>
  </si>
  <si>
    <t>سمر هلال مصطفى حسن</t>
  </si>
  <si>
    <t>azema20102001@yahoo.com</t>
  </si>
  <si>
    <t>42736سمر هلال مصطفى حسنazema20102001@yahoo.comشــكــوى</t>
  </si>
  <si>
    <t>احمد سليمان عبد الرحمن سليمان</t>
  </si>
  <si>
    <t>solipress64@gmail.com</t>
  </si>
  <si>
    <t>42736احمد سليمان عبد الرحمن سليمانsolipress64@gmail.comاستفســار عن خدمــة</t>
  </si>
  <si>
    <t>EE421041015EE</t>
  </si>
  <si>
    <t>غادة نبيه حسين محمد</t>
  </si>
  <si>
    <t>42736غادة نبيه حسين محمد1146768081استفسار عن مسار الطرد</t>
  </si>
  <si>
    <t>ايهاب عرفه</t>
  </si>
  <si>
    <t>ihab_2005ih@hotmail.com</t>
  </si>
  <si>
    <t>42736ايهاب عرفهihab_2005ih@hotmail.comشــكــوى</t>
  </si>
  <si>
    <t>مهى السيد احمد محمد عبدالمنعم</t>
  </si>
  <si>
    <t>aaaly1969@gmail.com</t>
  </si>
  <si>
    <t>42736مهى السيد احمد محمد عبدالمنعمaaaly1969@gmail.comشــكــوى</t>
  </si>
  <si>
    <t>RX556763957DE</t>
  </si>
  <si>
    <t>محمد عبد الحليم أحمد</t>
  </si>
  <si>
    <t>ma7med.7alim25@gmail.com</t>
  </si>
  <si>
    <t>42736محمد عبد الحليم أحمدma7med.7alim25@gmail.comشــكــوى</t>
  </si>
  <si>
    <t>RF435792535CN</t>
  </si>
  <si>
    <t>خالد السيد مسعد</t>
  </si>
  <si>
    <t>Khaled212116@gmail.com</t>
  </si>
  <si>
    <t>42736خالد السيد مسعدKhaled212116@gmail.comاستفسار عن مسار الطرد</t>
  </si>
  <si>
    <t>mohamed</t>
  </si>
  <si>
    <t>mmon3m@gmail.com</t>
  </si>
  <si>
    <t>: 1604926</t>
  </si>
  <si>
    <t>42736mohamedmmon3m@gmail.comأخـــــرى</t>
  </si>
  <si>
    <t>مينا شحاته فخري</t>
  </si>
  <si>
    <t>Kerlis2010@gmail.com</t>
  </si>
  <si>
    <t>42737مينا شحاته فخريKerlis2010@gmail.comاستفســار عن خدمــة</t>
  </si>
  <si>
    <t>Code 1</t>
  </si>
  <si>
    <t>Code 2</t>
  </si>
  <si>
    <t>Code 3</t>
  </si>
  <si>
    <t>Code 4</t>
  </si>
  <si>
    <t>Code 5</t>
  </si>
  <si>
    <t>Code 6</t>
  </si>
  <si>
    <t>Code 7</t>
  </si>
  <si>
    <t>Code 8</t>
  </si>
  <si>
    <t>محمد رضا محمود سند</t>
  </si>
  <si>
    <t>alnour.united@hotmail.com</t>
  </si>
  <si>
    <t>42737محمد رضا محمود سندalnour.united@hotmail.comشــكــوى</t>
  </si>
  <si>
    <t>RT351863604HK</t>
  </si>
  <si>
    <t>islam elrizaki</t>
  </si>
  <si>
    <t>gennystroy@gmail.com</t>
  </si>
  <si>
    <t>42737islam elrizakigennystroy@gmail.comاستفسار عن مسار الطرد</t>
  </si>
  <si>
    <t>RF426700726SG</t>
  </si>
  <si>
    <t>جورج برسوم نعيم</t>
  </si>
  <si>
    <t>barsoumgeorge@yahoo.com</t>
  </si>
  <si>
    <t>42737جورج برسوم نعيمbarsoumgeorge@yahoo.comاستفسار عن مسار الطرد</t>
  </si>
  <si>
    <t>antony gamal saad</t>
  </si>
  <si>
    <t>antony_gamal@yahoo.com</t>
  </si>
  <si>
    <t>42737antony gamal saadantony_gamal@yahoo.comشــكــوى</t>
  </si>
  <si>
    <t>محمود شوقي</t>
  </si>
  <si>
    <t>RC066209545DE</t>
  </si>
  <si>
    <t>MAHMOUD.SHAWKY1@GMAIL.COM</t>
  </si>
  <si>
    <t>42737محمود شوقيMAHMOUD.SHAWKY1@GMAIL.COMشــكــوى</t>
  </si>
  <si>
    <t>RF430568255SG</t>
  </si>
  <si>
    <t>MOHAMED ABDEL AZIZ MOSTAFA</t>
  </si>
  <si>
    <t>MOHAMED.A.AZIZZ@GMAIL.COM</t>
  </si>
  <si>
    <t>42737MOHAMED ABDEL AZIZ MOSTAFAMOHAMED.A.AZIZZ@GMAIL.COMاستفسار عن مسار الطرد</t>
  </si>
  <si>
    <t>abdulazziz</t>
  </si>
  <si>
    <t>abdulazziz.h.k@egyptpost.org</t>
  </si>
  <si>
    <t>42737abdulazzizabdulazziz.h.k@egyptpost.orgأخـــــرى</t>
  </si>
  <si>
    <t>EE008472672IL</t>
  </si>
  <si>
    <t>MARGERET AWAD BEKHIT</t>
  </si>
  <si>
    <t>info@craft-group.net</t>
  </si>
  <si>
    <t>: a03635475</t>
  </si>
  <si>
    <t>42737MARGERET AWAD BEKHITinfo@craft-group.netاستفسار عن مسار الطرد</t>
  </si>
  <si>
    <t>وليد ابو اليزيد</t>
  </si>
  <si>
    <t>wmazen98@yahoo.com</t>
  </si>
  <si>
    <t>42737وليد ابو اليزيدwmazen98@yahoo.comشــكــوى</t>
  </si>
  <si>
    <t>RX557194112DE</t>
  </si>
  <si>
    <t>ميشيل الفونس غطاس</t>
  </si>
  <si>
    <t>mghattas@gmail.com</t>
  </si>
  <si>
    <t>42737ميشيل الفونس غطاسmghattas@gmail.comاستفسار عن مسار الطرد</t>
  </si>
  <si>
    <t>hosam eldeen mostafa</t>
  </si>
  <si>
    <t>hosam972006@gmail.com</t>
  </si>
  <si>
    <t>42737hosam eldeen mostafahosam972006@gmail.comشــكــوى</t>
  </si>
  <si>
    <t>على عبد المجيد عبد الصمد</t>
  </si>
  <si>
    <t>aliabdelmagid2016@gmail.com</t>
  </si>
  <si>
    <t>42737على عبد المجيد عبد الصمدaliabdelmagid2016@gmail.comاستفســار عن خدمــة</t>
  </si>
  <si>
    <t>RR168512629DE</t>
  </si>
  <si>
    <t>Mohamed Mahmoud Nasr</t>
  </si>
  <si>
    <t>mohamed-nasr@t-online.de</t>
  </si>
  <si>
    <t>42738Mohamed Mahmoud Nasrmohamed-nasr@t-online.deاستفسار عن مسار الطرد</t>
  </si>
  <si>
    <t>RA718374047US</t>
  </si>
  <si>
    <t>INTERNATIONAL CO.FOR FOOD INDUSTRIES</t>
  </si>
  <si>
    <t>redahrby@yahoo.com</t>
  </si>
  <si>
    <t>42738INTERNATIONAL CO.FOR FOOD INDUSTRIESredahrby@yahoo.comاستفسار عن مسار الطرد</t>
  </si>
  <si>
    <t>Ahmed Shata</t>
  </si>
  <si>
    <t>a.shata90@yahoo.com</t>
  </si>
  <si>
    <t>42738Ahmed Shataa.shata90@yahoo.comاستفســار عن خدمــة</t>
  </si>
  <si>
    <t>RX553587048DE</t>
  </si>
  <si>
    <t>بسام محسن عبدالحميد</t>
  </si>
  <si>
    <t>besoo-101@hotmail.com</t>
  </si>
  <si>
    <t>42738بسام محسن عبدالحميدbesoo-101@hotmail.comاستفسار عن مسار الطرد</t>
  </si>
  <si>
    <t>LN498401182US</t>
  </si>
  <si>
    <t>Hala Abdelkhalek</t>
  </si>
  <si>
    <t>hala.abdelkhalek@gmail.com</t>
  </si>
  <si>
    <t>42737Hala Abdelkhalekhala.abdelkhalek@gmail.comاستفسار عن مسار الطرد</t>
  </si>
  <si>
    <t>عبدالله بكر السيد عبد العال</t>
  </si>
  <si>
    <t>Abdallahbakr518@yahoo.com</t>
  </si>
  <si>
    <t>42737عبدالله بكر السيد عبد العالAbdallahbakr518@yahoo.comاستفســار عن خدمــة</t>
  </si>
  <si>
    <t>محمد السيد محمود قبطان</t>
  </si>
  <si>
    <t>mkobtan@hotmail.com</t>
  </si>
  <si>
    <t>42737محمد السيد محمود قبطانmkobtan@hotmail.comاستفســار عن خدمــة</t>
  </si>
  <si>
    <t>RR026049641PL</t>
  </si>
  <si>
    <t>سعد شلبى</t>
  </si>
  <si>
    <t>saad1475@gmail.com</t>
  </si>
  <si>
    <t>42737سعد شلبىsaad1475@gmail.comاستفسار عن مسار الطرد</t>
  </si>
  <si>
    <t>RR326180254EG</t>
  </si>
  <si>
    <t>ahmed mohamed el-shamaa</t>
  </si>
  <si>
    <t>ahmed_elshamaa97@yahoo.com</t>
  </si>
  <si>
    <t>42737ahmed mohamed el-shamaaahmed_elshamaa97@yahoo.comاستفسار عن مسار الطرد</t>
  </si>
  <si>
    <t>EE602250339EG</t>
  </si>
  <si>
    <t>جيهان السيد محمد</t>
  </si>
  <si>
    <t>gege1975@windowslive.com</t>
  </si>
  <si>
    <t>42737جيهان السيد محمدgege1975@windowslive.comاستفسار عن مسار الطرد</t>
  </si>
  <si>
    <t>جميل عوض خليل</t>
  </si>
  <si>
    <t>gamilawad72@yahoo.com</t>
  </si>
  <si>
    <t>42737جميل عوض خليلgamilawad72@yahoo.comاستفســار عن خدمــة</t>
  </si>
  <si>
    <t>RU821281802GB</t>
  </si>
  <si>
    <t>محمد فهد سعد الهزاع</t>
  </si>
  <si>
    <t>a_alhamoud7@hotmail.com</t>
  </si>
  <si>
    <t>: M685034</t>
  </si>
  <si>
    <t>42737محمد فهد سعد الهزاعa_alhamoud7@hotmail.comاستفسار عن مسار الطرد</t>
  </si>
  <si>
    <t>RS662586539NL</t>
  </si>
  <si>
    <t>محمد حسين عباس</t>
  </si>
  <si>
    <t>apas.a0@gmail.com</t>
  </si>
  <si>
    <t>42738محمد حسين عباسapas.a0@gmail.comاستفسار عن مسار الطرد</t>
  </si>
  <si>
    <t>EE602249208EG</t>
  </si>
  <si>
    <t>محمود صبرى محمد</t>
  </si>
  <si>
    <t>eng.mahmoud.holah@gmail.com</t>
  </si>
  <si>
    <t>42738محمود صبرى محمدeng.mahmoud.holah@gmail.comشــكــوى</t>
  </si>
  <si>
    <t>42738على عبد المجيد عبد الصمدaliabdelmagid2016@gmail.comشــكــوى</t>
  </si>
  <si>
    <t>EE002609868EG</t>
  </si>
  <si>
    <t>يسرى محمد عطية</t>
  </si>
  <si>
    <t>youssrii@hotmail.com</t>
  </si>
  <si>
    <t>42738يسرى محمد عطيةyoussrii@hotmail.comشــكــوى</t>
  </si>
  <si>
    <t>RF096003111ES</t>
  </si>
  <si>
    <t>Raed AlSaif</t>
  </si>
  <si>
    <t>Raed532@gmail.com</t>
  </si>
  <si>
    <t>: S036597</t>
  </si>
  <si>
    <t>42738Raed AlSaifRaed532@gmail.comاستفسار عن مسار الطرد</t>
  </si>
  <si>
    <t>شريف الطوبجى</t>
  </si>
  <si>
    <t>sherif.tobgi@eltobgi.co</t>
  </si>
  <si>
    <t>42738شريف الطوبجىsherif.tobgi@eltobgi.coاستفسار عن مسار الطرد</t>
  </si>
  <si>
    <t>شريف حسين</t>
  </si>
  <si>
    <t>RQ050071194MY</t>
  </si>
  <si>
    <t>sherif-hussein@link.net</t>
  </si>
  <si>
    <t>42738شريف حسينsherif-hussein@link.netاستفسار عن مسار الطرد</t>
  </si>
  <si>
    <t>RR117567172Eg</t>
  </si>
  <si>
    <t>مصباح اسماعيل عبدالعزيز</t>
  </si>
  <si>
    <t>ahmedmosbah9099@gmail.com</t>
  </si>
  <si>
    <t>42738مصباح اسماعيل عبدالعزيزahmedmosbah9099@gmail.comشــكــوى</t>
  </si>
  <si>
    <t>42738على عبد المجيد عبد الصمدaliabdelmagid2016@gmail.comأخـــــرى</t>
  </si>
  <si>
    <t>Service</t>
  </si>
  <si>
    <t>Destination</t>
  </si>
  <si>
    <t>Birthday</t>
  </si>
  <si>
    <t>1st name</t>
  </si>
  <si>
    <t>Age</t>
  </si>
  <si>
    <t>ايهاب  محمود </t>
  </si>
  <si>
    <t>ehab_2000ahmed@hotmail.com</t>
  </si>
  <si>
    <t>42738ايهاب  محمود ehab_2000ahmed@hotmail.comاستفسار عن مسار الطرد</t>
  </si>
  <si>
    <t>CC704161634FR</t>
  </si>
  <si>
    <t>ismail iraqi</t>
  </si>
  <si>
    <t>ismail.iraqi17@gmail.com</t>
  </si>
  <si>
    <t>France</t>
  </si>
  <si>
    <t>33784459951+</t>
  </si>
  <si>
    <t>: LR4752932</t>
  </si>
  <si>
    <t>42738ismail iraqiismail.iraqi17@gmail.comاستفسار عن مسار الطرد</t>
  </si>
  <si>
    <t>هميس العربي</t>
  </si>
  <si>
    <t>hames.elarabi@gmail.com</t>
  </si>
  <si>
    <t>Kuwait (‫الكويت‬‎)</t>
  </si>
  <si>
    <t>42738هميس العربيhames.elarabi@gmail.comاستفسار عن مسار الطرد</t>
  </si>
  <si>
    <t>UA100739718US</t>
  </si>
  <si>
    <t>عمرو ابراهيم عبيدو</t>
  </si>
  <si>
    <t>ebeido@gmail.com</t>
  </si>
  <si>
    <t>42739عمرو ابراهيم عبيدوebeido@gmail.comاستفسار عن مسار الطرد</t>
  </si>
  <si>
    <t>مهاب اسامه طه فوده</t>
  </si>
  <si>
    <t>eng.mohabosama@gmail.com</t>
  </si>
  <si>
    <t>: A12400670</t>
  </si>
  <si>
    <t>42739مهاب اسامه طه فودهeng.mohabosama@gmail.comاستفسار عن مسار الطرد</t>
  </si>
  <si>
    <t>EE048955713SA</t>
  </si>
  <si>
    <t>نصر شحاته</t>
  </si>
  <si>
    <t>MOHAMEDNS@ALJ.COM</t>
  </si>
  <si>
    <t>42739نصر شحاتهMOHAMEDNS@ALJ.COMشــكــوى</t>
  </si>
  <si>
    <t>hany samir mohamed</t>
  </si>
  <si>
    <t>samirhany88@gmail.com</t>
  </si>
  <si>
    <t>42739hany samir mohamedsamirhany88@gmail.comشــكــوى</t>
  </si>
  <si>
    <t>محمد البارودي</t>
  </si>
  <si>
    <t>mohamedelbaroudy80@gmail.com</t>
  </si>
  <si>
    <t>42739محمد الباروديmohamedelbaroudy80@gmail.comشــكــوى</t>
  </si>
  <si>
    <t>RC303915978NL</t>
  </si>
  <si>
    <t>Karim Tarek Imam</t>
  </si>
  <si>
    <t>ktimam@gmail.com</t>
  </si>
  <si>
    <t>42739Karim Tarek Imamktimam@gmail.comاستفسار عن مسار الطرد</t>
  </si>
  <si>
    <t>أميرة حسن على الهلاوى</t>
  </si>
  <si>
    <t>ayyada@gupco.net</t>
  </si>
  <si>
    <t>42739أميرة حسن على الهلاوىayyada@gupco.netأخـــــرى</t>
  </si>
  <si>
    <t>محمد احمد رداد</t>
  </si>
  <si>
    <t>raddad_m@yahoo.com</t>
  </si>
  <si>
    <t>42739محمد احمد ردادraddad_m@yahoo.comاستفســار عن خدمــة</t>
  </si>
  <si>
    <t>هاني محمود حماد خميس</t>
  </si>
  <si>
    <t>br.hanihammad@gmail.com</t>
  </si>
  <si>
    <t>42739هاني محمود حماد خميسbr.hanihammad@gmail.comشــكــوى</t>
  </si>
  <si>
    <t>عبدالرحمن اسماعيل</t>
  </si>
  <si>
    <t>apdo4118@gmail.com</t>
  </si>
  <si>
    <t>42738عبدالرحمن اسماعيلapdo4118@gmail.comاستفســار عن خدمــة</t>
  </si>
  <si>
    <t>ek042906776sa</t>
  </si>
  <si>
    <t>محمد سعد احمد جابر</t>
  </si>
  <si>
    <t>mohamedsaaad34@yahoo.com</t>
  </si>
  <si>
    <t>42738محمد سعد احمد جابرmohamedsaaad34@yahoo.comاستفسار عن مسار الطرد</t>
  </si>
  <si>
    <t>ضياء مصطفى كامل محمود</t>
  </si>
  <si>
    <t>diaamax@gmail.com</t>
  </si>
  <si>
    <t>42738ضياء مصطفى كامل محمودdiaamax@gmail.comأخـــــرى</t>
  </si>
  <si>
    <t>RR144141591DE</t>
  </si>
  <si>
    <t>محمود مختار احمد سليمان</t>
  </si>
  <si>
    <t>mahmoudmokhtarlove@gmail.com</t>
  </si>
  <si>
    <t>42738محمود مختار احمد سليمانmahmoudmokhtarlove@gmail.comاستفسار عن مسار الطرد</t>
  </si>
  <si>
    <t>re700482806de</t>
  </si>
  <si>
    <t>عمر محمد محمود ابو المجد</t>
  </si>
  <si>
    <t>omarmagd87@hotmail.com</t>
  </si>
  <si>
    <t>42738عمر محمد محمود ابو المجدomarmagd87@hotmail.comشــكــوى</t>
  </si>
  <si>
    <t>RA909684284IT</t>
  </si>
  <si>
    <t>eman shaban</t>
  </si>
  <si>
    <t>emanmarco55@yahoo.com</t>
  </si>
  <si>
    <t>42738eman shabanemanmarco55@yahoo.comاستفسار عن مسار الطرد</t>
  </si>
  <si>
    <t>EE009126122EG</t>
  </si>
  <si>
    <t>شركة الهدى لالحاق العمالة المصرية</t>
  </si>
  <si>
    <t>nowjob40@yahoo.com</t>
  </si>
  <si>
    <t>42738شركة الهدى لالحاق العمالة المصريةnowjob40@yahoo.comشــكــوى</t>
  </si>
  <si>
    <t>RU946252760GB</t>
  </si>
  <si>
    <t>محمد الحسن</t>
  </si>
  <si>
    <t>muhammad.elhassan@icloud.com</t>
  </si>
  <si>
    <t>42738محمد الحسنmuhammad.elhassan@icloud.comاستفسار عن مسار الطرد</t>
  </si>
  <si>
    <t>Sex</t>
  </si>
  <si>
    <t>F</t>
  </si>
  <si>
    <t>M</t>
  </si>
  <si>
    <t>RR039708183SA</t>
  </si>
  <si>
    <t>محمد جابر حسونه على</t>
  </si>
  <si>
    <t>Hassona983@yahoo.com</t>
  </si>
  <si>
    <t>42739محمد جابر حسونه علىHassona983@yahoo.comاستفسار عن مسار الطرد</t>
  </si>
  <si>
    <t>EE008891731EG</t>
  </si>
  <si>
    <t>عماد</t>
  </si>
  <si>
    <t>juba5000@gmail.com</t>
  </si>
  <si>
    <t>42739عمادjuba5000@gmail.comاستفسار عن مسار الطرد</t>
  </si>
  <si>
    <t>RR326182992EG</t>
  </si>
  <si>
    <t>وليد اسامة محمود فريد</t>
  </si>
  <si>
    <t>waleed_hr@hotmail.com</t>
  </si>
  <si>
    <t>42739وليد اسامة محمود فريدwaleed_hr@hotmail.comشــكــوى</t>
  </si>
  <si>
    <t>EE025214735SA</t>
  </si>
  <si>
    <t>احمد شاهين عبد الوهاب المزين</t>
  </si>
  <si>
    <t>ghghhkjjol@gmail.com</t>
  </si>
  <si>
    <t>: 28910011614339</t>
  </si>
  <si>
    <t>42739احمد شاهين عبد الوهاب المزينghghhkjjol@gmail.comاستفسار عن مسار الطرد</t>
  </si>
  <si>
    <t>42739محمد حسين عباسapas.a0@gmail.comاستفسار عن مسار الطرد</t>
  </si>
  <si>
    <t>إيمان علام</t>
  </si>
  <si>
    <t>Eman.allam@gmail.com</t>
  </si>
  <si>
    <t>42739إيمان علامEman.allam@gmail.comشــكــوى</t>
  </si>
  <si>
    <t>CG005416141DE</t>
  </si>
  <si>
    <t>rasha mohamed hassan</t>
  </si>
  <si>
    <t>dolcey_2k@hotmail.com</t>
  </si>
  <si>
    <t>42739rasha mohamed hassandolcey_2k@hotmail.comاستفسار عن مسار الطرد</t>
  </si>
  <si>
    <t>اسعد سناده فوزى</t>
  </si>
  <si>
    <t>saadon0000@yahoo.com</t>
  </si>
  <si>
    <t>42739اسعد سناده فوزىsaadon0000@yahoo.comشــكــوى</t>
  </si>
  <si>
    <t>RE453912795SE</t>
  </si>
  <si>
    <t>سامح بهي الدين الحسيني متولي</t>
  </si>
  <si>
    <t>eng.samehmetwally@yahoo.com</t>
  </si>
  <si>
    <t>42739سامح بهي الدين الحسيني متوليeng.samehmetwally@yahoo.comاستفسار عن مسار الطرد</t>
  </si>
  <si>
    <t>RS720961908NL</t>
  </si>
  <si>
    <t>مصطفي ناجي محمد</t>
  </si>
  <si>
    <t>Mostafan@hotmail.com</t>
  </si>
  <si>
    <t>42739مصطفي ناجي محمدMostafan@hotmail.comاستفسار عن مسار الطرد</t>
  </si>
  <si>
    <t>42739عبدالرحمن اسماعيلapdo4118@gmail.comاستفســار عن خدمــة</t>
  </si>
  <si>
    <t>RO630607731CN</t>
  </si>
  <si>
    <t>Rasha Maged Ahmed Abdel Gawad</t>
  </si>
  <si>
    <t>rasha_maged@hotmail.com</t>
  </si>
  <si>
    <t>42739Rasha Maged Ahmed Abdel Gawadrasha_maged@hotmail.comشــكــوى</t>
  </si>
  <si>
    <t>احمد محمد حسن</t>
  </si>
  <si>
    <t>Agwa4@hotmail.com</t>
  </si>
  <si>
    <t>42739احمد محمد حسنAgwa4@hotmail.comأخـــــرى</t>
  </si>
  <si>
    <t>احمد عبدالنبى عبدالواحد</t>
  </si>
  <si>
    <t>aaae.khatab@gmail.com</t>
  </si>
  <si>
    <t>42739احمد عبدالنبى عبدالواحدaaae.khatab@gmail.comشــكــوى</t>
  </si>
  <si>
    <t>EE602204351EG</t>
  </si>
  <si>
    <t>EE602204405EG</t>
  </si>
  <si>
    <t>مارك ميخائيل وهبه</t>
  </si>
  <si>
    <t>mark201673@gmail.com</t>
  </si>
  <si>
    <t>42739مارك ميخائيل وهبهmark201673@gmail.comشــكــوى</t>
  </si>
  <si>
    <t>RR602626496EG</t>
  </si>
  <si>
    <t>عبدالغنى اسماعيل محمد</t>
  </si>
  <si>
    <t>a_ghany@hotmail.com</t>
  </si>
  <si>
    <t>42739عبدالغنى اسماعيل محمدa_ghany@hotmail.comاستفسار عن مسار الطرد</t>
  </si>
  <si>
    <t>42739ahmed mohamed el-shamaaahmed_elshamaa97@yahoo.comاستفسار عن مسار الطرد</t>
  </si>
  <si>
    <t>Ee009765805eg</t>
  </si>
  <si>
    <t>نرمين علي</t>
  </si>
  <si>
    <t>Nermeenali@hotmail.com</t>
  </si>
  <si>
    <t>42739نرمين عليNermeenali@hotmail.comاستفسار عن مسار الطرد</t>
  </si>
  <si>
    <t>أحمد محمد البارودي</t>
  </si>
  <si>
    <t>ahmad.mohammad.elbaroudy@gmail.com</t>
  </si>
  <si>
    <t>42739أحمد محمد الباروديahmad.mohammad.elbaroudy@gmail.comاستفســار عن خدمــة</t>
  </si>
  <si>
    <t>محمد سيد</t>
  </si>
  <si>
    <t>msko1965@yahoo.com</t>
  </si>
  <si>
    <t>42739محمد سيدmsko1965@yahoo.comاستفسار عن مسار الطرد</t>
  </si>
  <si>
    <t>RR016646494EG</t>
  </si>
  <si>
    <t>ابراهيم سرحان</t>
  </si>
  <si>
    <t>ihsarhan2005@yahoo.com</t>
  </si>
  <si>
    <t>: A11535811</t>
  </si>
  <si>
    <t>42739ابراهيم سرحانihsarhan2005@yahoo.comاستفسار عن مسار الطرد</t>
  </si>
  <si>
    <t>محمد توفيق</t>
  </si>
  <si>
    <t>abuzyd@gmail.com</t>
  </si>
  <si>
    <t>42739محمد توفيقabuzyd@gmail.comشــكــوى</t>
  </si>
  <si>
    <t>EE602244506EG</t>
  </si>
  <si>
    <t>شركة أولاد عبد السند للاستيراد والتصدير</t>
  </si>
  <si>
    <t>aoladabdelsanad@gmail.com</t>
  </si>
  <si>
    <t>42740شركة أولاد عبد السند للاستيراد والتصديرaoladabdelsanad@gmail.comاستفسار عن مسار الطرد</t>
  </si>
  <si>
    <t>محمد محمود نصر</t>
  </si>
  <si>
    <t>42740محمد محمود نصرmohamed-nasr@t-online.deاستفسار عن مسار الطرد</t>
  </si>
  <si>
    <t>EE045754933SA</t>
  </si>
  <si>
    <t>Moahmed Sabry</t>
  </si>
  <si>
    <t>mohamed.sabry1986@gmail.com</t>
  </si>
  <si>
    <t>42740Moahmed Sabrymohamed.sabry1986@gmail.comاستفسار عن مسار الطرد</t>
  </si>
  <si>
    <t>RR326184335EG</t>
  </si>
  <si>
    <t>ahmed elwany</t>
  </si>
  <si>
    <t>mr_cool911@hotmail.com</t>
  </si>
  <si>
    <t>42740ahmed elwanymr_cool911@hotmail.comاستفسار عن مسار الطرد</t>
  </si>
  <si>
    <t>EE056356915SA</t>
  </si>
  <si>
    <t>المكاوى ابراهيم المكاوى حراز</t>
  </si>
  <si>
    <t>mekawy_haraz@yahoo.com</t>
  </si>
  <si>
    <t>42740المكاوى ابراهيم المكاوى حرازmekawy_haraz@yahoo.comاستفسار عن مسار الطرد</t>
  </si>
  <si>
    <t>Ahmed Kotb</t>
  </si>
  <si>
    <t>ahmedmslm@hotmail.com</t>
  </si>
  <si>
    <t>42740Ahmed Kotbahmedmslm@hotmail.comاستفســار عن خدمــة</t>
  </si>
  <si>
    <t>EE010049562OM</t>
  </si>
  <si>
    <t>Mahmoud Said Morsy</t>
  </si>
  <si>
    <t>mahmoudmorsy888@gmail.com</t>
  </si>
  <si>
    <t>Oman (‫عُمان‬‎)</t>
  </si>
  <si>
    <t>: A14258824</t>
  </si>
  <si>
    <t>42740Mahmoud Said Morsymahmoudmorsy888@gmail.comاستفسار عن مسار الطرد</t>
  </si>
  <si>
    <t>حنان محمد احمد محمد البرعي</t>
  </si>
  <si>
    <t>mizo_fth2007@yahoo.com</t>
  </si>
  <si>
    <t>42740حنان محمد احمد محمد البرعيmizo_fth2007@yahoo.comشــكــوى</t>
  </si>
  <si>
    <t>رجال</t>
  </si>
  <si>
    <t>سيدات</t>
  </si>
  <si>
    <t>غير محدد</t>
  </si>
  <si>
    <t>د/ أيمن علي عاشور</t>
  </si>
  <si>
    <t>ashour123@hotmail.com</t>
  </si>
  <si>
    <t>42740د/ أيمن علي عاشورashour123@hotmail.comشــكــوى</t>
  </si>
  <si>
    <t>أيمن</t>
  </si>
  <si>
    <t xml:space="preserve">خالد </t>
  </si>
  <si>
    <t>42740خالد السيد مسعدKhaled212116@gmail.comاستفسار عن مسار الطرد</t>
  </si>
  <si>
    <t>RS349715479CN</t>
  </si>
  <si>
    <t>محمود حسن محمد حسن</t>
  </si>
  <si>
    <t>wzakissidie@hotmail.com</t>
  </si>
  <si>
    <t>RS</t>
  </si>
  <si>
    <t>CN</t>
  </si>
  <si>
    <t xml:space="preserve">محمود </t>
  </si>
  <si>
    <t>42740محمود حسن محمد حسنwzakissidie@hotmail.comشــكــوى</t>
  </si>
  <si>
    <t>الكود</t>
  </si>
  <si>
    <t>المحافظة</t>
  </si>
  <si>
    <t>القاهرة</t>
  </si>
  <si>
    <t>الإسكندرية</t>
  </si>
  <si>
    <t>بورسعيد</t>
  </si>
  <si>
    <t>السويس</t>
  </si>
  <si>
    <t>دمياط</t>
  </si>
  <si>
    <t>الدقهلية</t>
  </si>
  <si>
    <t>الشرقية</t>
  </si>
  <si>
    <t>القليوبية</t>
  </si>
  <si>
    <t>كفر الشيخ</t>
  </si>
  <si>
    <t>الغربية</t>
  </si>
  <si>
    <t>المنوفية</t>
  </si>
  <si>
    <t>البحيرة</t>
  </si>
  <si>
    <t>الإسماعيلية</t>
  </si>
  <si>
    <t>الجيزة</t>
  </si>
  <si>
    <t>بني سويف</t>
  </si>
  <si>
    <t>الفيوم</t>
  </si>
  <si>
    <t>المنيا</t>
  </si>
  <si>
    <t>أسيوط</t>
  </si>
  <si>
    <t>سوهاج</t>
  </si>
  <si>
    <t>قنا</t>
  </si>
  <si>
    <t>أسوان</t>
  </si>
  <si>
    <t>الأقصر</t>
  </si>
  <si>
    <t>البحر الأحمر</t>
  </si>
  <si>
    <t>الوادى الجديد</t>
  </si>
  <si>
    <t>مطروح</t>
  </si>
  <si>
    <t>شمال سيناء</t>
  </si>
  <si>
    <t>جنوب سيناء</t>
  </si>
  <si>
    <t>خارج الجمهورية</t>
  </si>
  <si>
    <t>Governorate</t>
  </si>
  <si>
    <t>Field Count</t>
  </si>
  <si>
    <t>أحمد صلاح عبدالستار</t>
  </si>
  <si>
    <t>42740أحمد صلاح عبدالستارSalah0000070@gmail.comشــكــوى</t>
  </si>
  <si>
    <t>Salah0000070@gmail.com</t>
  </si>
  <si>
    <t>28806011320279</t>
  </si>
  <si>
    <t>201003102123</t>
  </si>
  <si>
    <t/>
  </si>
  <si>
    <t>880601</t>
  </si>
  <si>
    <t xml:space="preserve">أحمد </t>
  </si>
  <si>
    <t>RX557685995DE</t>
  </si>
  <si>
    <t>42740محمد عبد العاطيm.abdelati@gmail.comاستفســار فنـى</t>
  </si>
  <si>
    <t>محمد عبد العاطي</t>
  </si>
  <si>
    <t>m.abdelati@gmail.com</t>
  </si>
  <si>
    <t>28310221401314</t>
  </si>
  <si>
    <t>201221999931</t>
  </si>
  <si>
    <t>RX</t>
  </si>
  <si>
    <t>DE</t>
  </si>
  <si>
    <t>831022</t>
  </si>
  <si>
    <t xml:space="preserve">محمد </t>
  </si>
  <si>
    <t>RR327761746HU</t>
  </si>
  <si>
    <t>42741محمد السيد رمضانCheetah.alsayed@gmail.comاستفسار عن مسار الطرد</t>
  </si>
  <si>
    <t>محمد السيد رمضان</t>
  </si>
  <si>
    <t>Hungary (Magyarország)</t>
  </si>
  <si>
    <t>Cheetah.alsayed@gmail.com</t>
  </si>
  <si>
    <t>29310171600331</t>
  </si>
  <si>
    <t>+36206255780</t>
  </si>
  <si>
    <t>RR</t>
  </si>
  <si>
    <t>HU</t>
  </si>
  <si>
    <t>931017</t>
  </si>
  <si>
    <t>42741احمد محمدAelaraby1@gmail.comاستفســار عن خدمــة</t>
  </si>
  <si>
    <t>احمد محمد</t>
  </si>
  <si>
    <t>United Arab Emirates (‫الإمارات العربية المتحدة‬‎)</t>
  </si>
  <si>
    <t>Aelaraby1@gmail.com</t>
  </si>
  <si>
    <t>784198874309739</t>
  </si>
  <si>
    <t>00971503544104</t>
  </si>
  <si>
    <t xml:space="preserve">احمد </t>
  </si>
  <si>
    <t>UM259474015US</t>
  </si>
  <si>
    <t>42741ahmed rishadr.ahmedrisha@gmail.comاستفسار عن مسار الطرد</t>
  </si>
  <si>
    <t>ahmed risha</t>
  </si>
  <si>
    <t>dr.ahmedrisha@gmail.com</t>
  </si>
  <si>
    <t>28103208800531</t>
  </si>
  <si>
    <t>00201018788894</t>
  </si>
  <si>
    <t>UM</t>
  </si>
  <si>
    <t>US</t>
  </si>
  <si>
    <t>810320</t>
  </si>
  <si>
    <t xml:space="preserve">ahmed </t>
  </si>
  <si>
    <t>RR650000185CZ</t>
  </si>
  <si>
    <t>42741mohamed ahmed hasanmido7es7es97@gmail.comاستفسار عن مسار الطرد</t>
  </si>
  <si>
    <t>mohamed ahmed hasan</t>
  </si>
  <si>
    <t>mido7es7es97@gmail.com</t>
  </si>
  <si>
    <t>29701110101951</t>
  </si>
  <si>
    <t>0201115533740</t>
  </si>
  <si>
    <t>CZ</t>
  </si>
  <si>
    <t>970111</t>
  </si>
  <si>
    <t xml:space="preserve">mohamed </t>
  </si>
  <si>
    <t>42741كريم مندورkarimmandour2020@gmail.comاستفســار عن خدمــة</t>
  </si>
  <si>
    <t>كريم مندور</t>
  </si>
  <si>
    <t>karimmandour2020@gmail.com</t>
  </si>
  <si>
    <t>29103290201538</t>
  </si>
  <si>
    <t>201018365962</t>
  </si>
  <si>
    <t>910329</t>
  </si>
  <si>
    <t xml:space="preserve">كريم </t>
  </si>
  <si>
    <t>RU779060435GB</t>
  </si>
  <si>
    <t>42741عبد المجيد فتحى عبد المجيدafathy@eg.ibm.comاستفسار عن مسار الطرد</t>
  </si>
  <si>
    <t>عبد المجيد فتحى عبد المجيد</t>
  </si>
  <si>
    <t>afathy@eg.ibm.com</t>
  </si>
  <si>
    <t>28708102104119</t>
  </si>
  <si>
    <t>00201143062461</t>
  </si>
  <si>
    <t>RU</t>
  </si>
  <si>
    <t>GB</t>
  </si>
  <si>
    <t>870810</t>
  </si>
  <si>
    <t xml:space="preserve">عبد </t>
  </si>
  <si>
    <t>EE700080816EG</t>
  </si>
  <si>
    <t>42741MOUTAFA ALI  ALI MATTARosama26.01.16@gmail.comشــكــوى</t>
  </si>
  <si>
    <t>MOUTAFA ALI  ALI MATTAR</t>
  </si>
  <si>
    <t>osama26.01.16@gmail.com</t>
  </si>
  <si>
    <t>: A02036051</t>
  </si>
  <si>
    <t>0105622722</t>
  </si>
  <si>
    <t>EE</t>
  </si>
  <si>
    <t>EG</t>
  </si>
  <si>
    <t xml:space="preserve">MOUTAFA </t>
  </si>
  <si>
    <t>EE422193989EA</t>
  </si>
  <si>
    <t>42741سعيد محمد متولي فراجsaid.metwaly36@yahoo.comاستفسار عن مسار الطرد</t>
  </si>
  <si>
    <t>سعيد محمد متولي فراج</t>
  </si>
  <si>
    <t>said.metwaly36@yahoo.com</t>
  </si>
  <si>
    <t>28102081302998</t>
  </si>
  <si>
    <t>00971528701990</t>
  </si>
  <si>
    <t>EA</t>
  </si>
  <si>
    <t>810208</t>
  </si>
  <si>
    <t xml:space="preserve">سعيد </t>
  </si>
  <si>
    <t>EE602239188EG</t>
  </si>
  <si>
    <t>42741احمد نسيم احمد الديبAhmed_nasem74@yahoo.comاستفسار عن مسار الطرد</t>
  </si>
  <si>
    <t>احمد نسيم احمد الديب</t>
  </si>
  <si>
    <t>Ahmed_nasem74@yahoo.com</t>
  </si>
  <si>
    <t>27401011606357</t>
  </si>
  <si>
    <t>0201012121191</t>
  </si>
  <si>
    <t>740101</t>
  </si>
  <si>
    <t>42740عمر ابراهيم نمر طعمةfarahirbid@yahoo.comاستفسار فى المبيعات</t>
  </si>
  <si>
    <t>عمر ابراهيم نمر طعمة</t>
  </si>
  <si>
    <t>Jordan (‫الأردن‬‎)</t>
  </si>
  <si>
    <t>farahirbid@yahoo.com</t>
  </si>
  <si>
    <t>97010772</t>
  </si>
  <si>
    <t>0796282862</t>
  </si>
  <si>
    <t xml:space="preserve">عمر </t>
  </si>
  <si>
    <t>RB142066615SG</t>
  </si>
  <si>
    <t>42740سامر امين احمدsanotnow@hotmail.comاستفسار عن مسار الطرد</t>
  </si>
  <si>
    <t>سامر امين احمد</t>
  </si>
  <si>
    <t>sanotnow@hotmail.com</t>
  </si>
  <si>
    <t>28512218800234</t>
  </si>
  <si>
    <t>201060003386</t>
  </si>
  <si>
    <t>RB</t>
  </si>
  <si>
    <t>SG</t>
  </si>
  <si>
    <t>851221</t>
  </si>
  <si>
    <t xml:space="preserve">سامر </t>
  </si>
  <si>
    <t>42740محمد اسماعيل السيدmohamed.samy9077@gmail.comاستفســار عن خدمــة</t>
  </si>
  <si>
    <t>محمد اسماعيل السيد</t>
  </si>
  <si>
    <t>mohamed.samy9077@gmail.com</t>
  </si>
  <si>
    <t>28808141804297</t>
  </si>
  <si>
    <t>01227967439</t>
  </si>
  <si>
    <t>880814</t>
  </si>
  <si>
    <t>42740عفاف محمد عبد الوهاب عطاfafyata@gmail.comأخـــــرى</t>
  </si>
  <si>
    <t>عفاف محمد عبد الوهاب عطا</t>
  </si>
  <si>
    <t>fafyata@gmail.com</t>
  </si>
  <si>
    <t>27202091501302</t>
  </si>
  <si>
    <t>201202319734</t>
  </si>
  <si>
    <t>720209</t>
  </si>
  <si>
    <t xml:space="preserve">عفاف </t>
  </si>
  <si>
    <t>EE700036145EG</t>
  </si>
  <si>
    <t>42740امينة حسن احمدkhan.amina.2014@gmail.comشــكــوى</t>
  </si>
  <si>
    <t>امينة حسن احمد</t>
  </si>
  <si>
    <t>khan.amina.2014@gmail.com</t>
  </si>
  <si>
    <t>28011283100186</t>
  </si>
  <si>
    <t>01120955224</t>
  </si>
  <si>
    <t>801128</t>
  </si>
  <si>
    <t xml:space="preserve">امينة </t>
  </si>
  <si>
    <t>42740محمد حازمmohamedhazem575@yahoo.comاستفســار عن خدمــة</t>
  </si>
  <si>
    <t>محمد حازم</t>
  </si>
  <si>
    <t>mohamedhazem575@yahoo.com</t>
  </si>
  <si>
    <t>29409151307471</t>
  </si>
  <si>
    <t>201064466405</t>
  </si>
  <si>
    <t>940915</t>
  </si>
  <si>
    <t>RX557053208DE</t>
  </si>
  <si>
    <t>42740عبدالله مصطفى أحمد محمدbodymostafa20@gmail.comشــكــوى</t>
  </si>
  <si>
    <t>عبدالله مصطفى أحمد محمد</t>
  </si>
  <si>
    <t>bodymostafa20@gmail.com</t>
  </si>
  <si>
    <t>29812228800876</t>
  </si>
  <si>
    <t>201278468744</t>
  </si>
  <si>
    <t>981222</t>
  </si>
  <si>
    <t xml:space="preserve">عبدالله </t>
  </si>
  <si>
    <t>42740أحمد إسماعيل عبد الرحمن ربيعAhmedrabee79@yahoo.comشــكــوى</t>
  </si>
  <si>
    <t>أحمد إسماعيل عبد الرحمن ربيع</t>
  </si>
  <si>
    <t>Ahmedrabee79@yahoo.com</t>
  </si>
  <si>
    <t>27905121804195</t>
  </si>
  <si>
    <t>201001812449</t>
  </si>
  <si>
    <t>790512</t>
  </si>
  <si>
    <t>RF431673833SG</t>
  </si>
  <si>
    <t>42740عمرو عبد الجواد محمدamrviber@gmail.comاستفسار عن مسار الطرد</t>
  </si>
  <si>
    <t>عمرو عبد الجواد محمد</t>
  </si>
  <si>
    <t>amrviber@gmail.com</t>
  </si>
  <si>
    <t>28801020103131</t>
  </si>
  <si>
    <t>01212355548</t>
  </si>
  <si>
    <t>RF</t>
  </si>
  <si>
    <t>880102</t>
  </si>
  <si>
    <t xml:space="preserve">عمرو </t>
  </si>
  <si>
    <t>42742محمد جمالmohamedgamal17373@gmail.comاستفســار عن خدمــة</t>
  </si>
  <si>
    <t>محمد جمال</t>
  </si>
  <si>
    <t>mohamedgamal17373@gmail.com</t>
  </si>
  <si>
    <t>29812150100872</t>
  </si>
  <si>
    <t>2001140580637</t>
  </si>
  <si>
    <t>981215</t>
  </si>
  <si>
    <t>42742عبدالفتاح علاءالدين عبدالفتاح محمدanamuslem87@yahoo.comأخـــــرى</t>
  </si>
  <si>
    <t>عبدالفتاح علاءالدين عبدالفتاح محمد</t>
  </si>
  <si>
    <t>anamuslem87@yahoo.com</t>
  </si>
  <si>
    <t>28712051801518</t>
  </si>
  <si>
    <t>01141514272</t>
  </si>
  <si>
    <t>871205</t>
  </si>
  <si>
    <t xml:space="preserve">عبدالفتاح </t>
  </si>
  <si>
    <t>42742مصطفى فتح الله أحمدعلىmoooo909014@gmail.comاستفســار عن خدمــة</t>
  </si>
  <si>
    <t>مصطفى فتح الله أحمدعلى</t>
  </si>
  <si>
    <t>moooo909014@gmail.com</t>
  </si>
  <si>
    <t>26810150100615</t>
  </si>
  <si>
    <t>01110794223</t>
  </si>
  <si>
    <t>681015</t>
  </si>
  <si>
    <t xml:space="preserve">مصطفى </t>
  </si>
  <si>
    <t>RF415256198CN</t>
  </si>
  <si>
    <t>42742Shahenda gamala.moustafa37@gmail.comاستفسار عن مسار الطرد</t>
  </si>
  <si>
    <t>Shahenda gamal</t>
  </si>
  <si>
    <t>a.moustafa37@gmail.com</t>
  </si>
  <si>
    <t>: A17493588</t>
  </si>
  <si>
    <t>00201020886691</t>
  </si>
  <si>
    <t xml:space="preserve">Shahenda </t>
  </si>
  <si>
    <t>42742OmniaOmnia.nayel@hotmail.comاستفســار عن خدمــة</t>
  </si>
  <si>
    <t>Omnia</t>
  </si>
  <si>
    <t>Omnia.nayel@hotmail.com</t>
  </si>
  <si>
    <t>29508270100409</t>
  </si>
  <si>
    <t>201002681772</t>
  </si>
  <si>
    <t>950827</t>
  </si>
  <si>
    <t>42742صفاء السيد نصرsafaa.nasr92@yahoo.comأخـــــرى</t>
  </si>
  <si>
    <t>صفاء السيد نصر</t>
  </si>
  <si>
    <t>safaa.nasr92@yahoo.com</t>
  </si>
  <si>
    <t>29210101274247</t>
  </si>
  <si>
    <t>01011734844</t>
  </si>
  <si>
    <t>921010</t>
  </si>
  <si>
    <t xml:space="preserve">صفاء </t>
  </si>
  <si>
    <t>RV205228118ES</t>
  </si>
  <si>
    <t>42742محمد يحيى ابراهيمThe22miz22@gmail.comاستفسار عن مسار الطرد</t>
  </si>
  <si>
    <t>محمد يحيى ابراهيم</t>
  </si>
  <si>
    <t>The22miz22@gmail.com</t>
  </si>
  <si>
    <t>29807011600034</t>
  </si>
  <si>
    <t>201003016075</t>
  </si>
  <si>
    <t>RV</t>
  </si>
  <si>
    <t>ES</t>
  </si>
  <si>
    <t>980701</t>
  </si>
  <si>
    <t>42742محمد احمدmohamedahmed_fit@hotmail.comاستفســار عن خدمــة</t>
  </si>
  <si>
    <t>محمد احمد</t>
  </si>
  <si>
    <t>mohamedahmed_fit@hotmail.com</t>
  </si>
  <si>
    <t>28510010119654</t>
  </si>
  <si>
    <t>002012758675439</t>
  </si>
  <si>
    <t>851001</t>
  </si>
  <si>
    <t>42742غادةghada.ghaly@gmail.comاستفســار عن خدمــة</t>
  </si>
  <si>
    <t>غادة</t>
  </si>
  <si>
    <t>ghada.ghaly@gmail.com</t>
  </si>
  <si>
    <t>28804010109962</t>
  </si>
  <si>
    <t>14844569034</t>
  </si>
  <si>
    <t>880401</t>
  </si>
  <si>
    <t>EE700013564EG</t>
  </si>
  <si>
    <t>42742هشام عبد العظيمhrefaat17@hotmail.comاستفسار عن مسار الطرد</t>
  </si>
  <si>
    <t>هشام عبد العظيم</t>
  </si>
  <si>
    <t>hrefaat17@hotmail.com</t>
  </si>
  <si>
    <t>25308020103336</t>
  </si>
  <si>
    <t>01223479013</t>
  </si>
  <si>
    <t>530802</t>
  </si>
  <si>
    <t xml:space="preserve">هشام </t>
  </si>
  <si>
    <t>42743محمود محمد محمود حسنينmahmoud_mohmed01219@yahoo.comشــكــوى</t>
  </si>
  <si>
    <t>محمود محمد محمود حسنين</t>
  </si>
  <si>
    <t>mahmoud_mohmed01219@yahoo.com</t>
  </si>
  <si>
    <t>29701200400493</t>
  </si>
  <si>
    <t>01153845627</t>
  </si>
  <si>
    <t>970120</t>
  </si>
  <si>
    <t>42743مجموعة مصر الحجازsafwat2010d@yahoo.comشــكــوى</t>
  </si>
  <si>
    <t>مجموعة مصر الحجاز</t>
  </si>
  <si>
    <t>safwat2010d@yahoo.com</t>
  </si>
  <si>
    <t>26603090101638</t>
  </si>
  <si>
    <t>201224786581</t>
  </si>
  <si>
    <t>660309</t>
  </si>
  <si>
    <t xml:space="preserve">مجموعة </t>
  </si>
  <si>
    <t>42743Abdulla mostafaAbodmostafa91@gmail.comاستفسار عن مسار الطرد</t>
  </si>
  <si>
    <t>Abdulla mostafa</t>
  </si>
  <si>
    <t>Abodmostafa91@gmail.com</t>
  </si>
  <si>
    <t>01278468744</t>
  </si>
  <si>
    <t xml:space="preserve">Abdulla </t>
  </si>
  <si>
    <t>42743مصطفى ناجىmostafan@hotmail.comاستفسار عن مسار الطرد</t>
  </si>
  <si>
    <t>مصطفى ناجى</t>
  </si>
  <si>
    <t>mostafan@hotmail.com</t>
  </si>
  <si>
    <t>28306150201214</t>
  </si>
  <si>
    <t>201025008066</t>
  </si>
  <si>
    <t>830615</t>
  </si>
  <si>
    <t>EM001123200EG</t>
  </si>
  <si>
    <t>42743عروة صلاح الدين يحيى قصابrzqs89@gmail.comاستفسار عن مسار الطرد</t>
  </si>
  <si>
    <t>عروة صلاح الدين يحيى قصاب</t>
  </si>
  <si>
    <t>Turkey (Türkiye)</t>
  </si>
  <si>
    <t>rzqs89@gmail.com</t>
  </si>
  <si>
    <t>: 005494640</t>
  </si>
  <si>
    <t>00905319184625</t>
  </si>
  <si>
    <t>EM</t>
  </si>
  <si>
    <t xml:space="preserve">عروة </t>
  </si>
  <si>
    <t>X</t>
  </si>
  <si>
    <t>42743مها فتحي عبد الغنيmemo.fathy00@gmail.comاستفســار عن خدمــة</t>
  </si>
  <si>
    <t>مها فتحي عبد الغني</t>
  </si>
  <si>
    <t>memo.fathy00@gmail.com</t>
  </si>
  <si>
    <t>29005150202265</t>
  </si>
  <si>
    <t>+201282282976</t>
  </si>
  <si>
    <t>900515</t>
  </si>
  <si>
    <t xml:space="preserve">مها </t>
  </si>
  <si>
    <t>EM001134366EG</t>
  </si>
  <si>
    <t>42743محمد صلاح محمد طهM.salah2211@gmail.comاستفسار عن مسار الطرد</t>
  </si>
  <si>
    <t>محمد صلاح محمد طه</t>
  </si>
  <si>
    <t>M.salah2211@gmail.com</t>
  </si>
  <si>
    <t>28611221402671</t>
  </si>
  <si>
    <t>010024672302</t>
  </si>
  <si>
    <t>861122</t>
  </si>
  <si>
    <t>42743محمد سامى الجبةmidosamy26@gmail.comاستفســار عن خدمــة</t>
  </si>
  <si>
    <t>محمد سامى الجبة</t>
  </si>
  <si>
    <t>midosamy26@gmail.com</t>
  </si>
  <si>
    <t>28802061100037</t>
  </si>
  <si>
    <t>01005855788</t>
  </si>
  <si>
    <t>880206</t>
  </si>
  <si>
    <t>42743محمد جاد عبدالعال محمدmohammedgadbadwy@gmail.comاستفســار عن خدمــة</t>
  </si>
  <si>
    <t>محمد جاد عبدالعال محمد</t>
  </si>
  <si>
    <t>mohammedgadbadwy@gmail.com</t>
  </si>
  <si>
    <t>29108201300912</t>
  </si>
  <si>
    <t>00201005344766</t>
  </si>
  <si>
    <t>910820</t>
  </si>
  <si>
    <t>42743حسام الدين محمود محمد الطوخىheltoukhy@gmail.comشــكــوى</t>
  </si>
  <si>
    <t>حسام الدين محمود محمد الطوخى</t>
  </si>
  <si>
    <t>heltoukhy@gmail.com</t>
  </si>
  <si>
    <t>26506120200797</t>
  </si>
  <si>
    <t>201229395046</t>
  </si>
  <si>
    <t>650612</t>
  </si>
  <si>
    <t xml:space="preserve">حسام </t>
  </si>
  <si>
    <t>CM214637067US</t>
  </si>
  <si>
    <t>42743Salwa KhallafSalwa.Khallaf@hotmail.comشــكــوى</t>
  </si>
  <si>
    <t>Salwa Khallaf</t>
  </si>
  <si>
    <t>Salwa.Khallaf@hotmail.com</t>
  </si>
  <si>
    <t>28702248800682</t>
  </si>
  <si>
    <t>201003728880</t>
  </si>
  <si>
    <t>CM</t>
  </si>
  <si>
    <t>870224</t>
  </si>
  <si>
    <t xml:space="preserve">Salwa </t>
  </si>
  <si>
    <t>42743محمد حسنrisks_mohamedhassan@yahoo.comأخـــــرى</t>
  </si>
  <si>
    <t>محمد حسن</t>
  </si>
  <si>
    <t>risks_mohamedhassan@yahoo.com</t>
  </si>
  <si>
    <t>28401080103778</t>
  </si>
  <si>
    <t>01100366357</t>
  </si>
  <si>
    <t>840108</t>
  </si>
  <si>
    <t>42743Abdulla mostafaAbodmostafa91@gmail.comأخـــــرى</t>
  </si>
  <si>
    <t>2981222880087</t>
  </si>
  <si>
    <t>42743وائل فتحى محمد السيد أحمدwael.maklad@yahoo.comأخـــــرى</t>
  </si>
  <si>
    <t>وائل فتحى محمد السيد أحمد</t>
  </si>
  <si>
    <t>wael.maklad@yahoo.com</t>
  </si>
  <si>
    <t>28003161400933</t>
  </si>
  <si>
    <t>01144140586</t>
  </si>
  <si>
    <t>800316</t>
  </si>
  <si>
    <t xml:space="preserve">وائل </t>
  </si>
  <si>
    <t>42743معتز ابراهيم حامدmoatazibrahim39@yahoo.comاستفسار عن مسار الطرد</t>
  </si>
  <si>
    <t>معتز ابراهيم حامد</t>
  </si>
  <si>
    <t>moatazibrahim39@yahoo.com</t>
  </si>
  <si>
    <t>: A04104839</t>
  </si>
  <si>
    <t>00201098405864</t>
  </si>
  <si>
    <t xml:space="preserve">معتز </t>
  </si>
  <si>
    <t>FR</t>
  </si>
  <si>
    <t>HK</t>
  </si>
  <si>
    <t>IL</t>
  </si>
  <si>
    <t>IT</t>
  </si>
  <si>
    <t>MY</t>
  </si>
  <si>
    <t>NL</t>
  </si>
  <si>
    <t>OM</t>
  </si>
  <si>
    <t>PL</t>
  </si>
  <si>
    <t>SA</t>
  </si>
  <si>
    <t>SE</t>
  </si>
  <si>
    <t>Count of Code 1</t>
  </si>
  <si>
    <t>CC</t>
  </si>
  <si>
    <t>CG</t>
  </si>
  <si>
    <t>EK</t>
  </si>
  <si>
    <t>LN</t>
  </si>
  <si>
    <t>RA</t>
  </si>
  <si>
    <t>RC</t>
  </si>
  <si>
    <t>RE</t>
  </si>
  <si>
    <t>RO</t>
  </si>
  <si>
    <t>RQ</t>
  </si>
  <si>
    <t>RT</t>
  </si>
  <si>
    <t>RY</t>
  </si>
  <si>
    <t>UA</t>
  </si>
  <si>
    <t>42743عمرو عبد الجواد محمدamrviber@gmail.comاستفسار عن مسار الطرد</t>
  </si>
  <si>
    <t>RA889033959IT</t>
  </si>
  <si>
    <t>42743حسن عبد العزيز محمودhassanica@gmail.comشــكــوى</t>
  </si>
  <si>
    <t>حسن عبد العزيز محمود</t>
  </si>
  <si>
    <t>hassanica@gmail.com</t>
  </si>
  <si>
    <t>26803301301018</t>
  </si>
  <si>
    <t>01150931111</t>
  </si>
  <si>
    <t>680330</t>
  </si>
  <si>
    <t xml:space="preserve">حسن </t>
  </si>
  <si>
    <t>42743ايمان موسيemanbmail@gmail.comاستفســار عن خدمــة</t>
  </si>
  <si>
    <t>ايمان موسي</t>
  </si>
  <si>
    <t>emanbmail@gmail.com</t>
  </si>
  <si>
    <t>28412010103161</t>
  </si>
  <si>
    <t>201010493253</t>
  </si>
  <si>
    <t>841201</t>
  </si>
  <si>
    <t xml:space="preserve">ايمان </t>
  </si>
  <si>
    <t>42743عمرو نبيل ابو خليلdam.amr00@gmail.comاستفسار فى المبيعات</t>
  </si>
  <si>
    <t>عمرو نبيل ابو خليل</t>
  </si>
  <si>
    <t>dam.amr00@gmail.com</t>
  </si>
  <si>
    <t>28311141300114</t>
  </si>
  <si>
    <t>01027000096</t>
  </si>
  <si>
    <t>831114</t>
  </si>
  <si>
    <t>42743محمد السيدmohamedshehab2511@gmail.comشــكــوى</t>
  </si>
  <si>
    <t>محمد السيد</t>
  </si>
  <si>
    <t>mohamedshehab2511@gmail.com</t>
  </si>
  <si>
    <t>28511250106432</t>
  </si>
  <si>
    <t>201001389225</t>
  </si>
  <si>
    <t>851125</t>
  </si>
  <si>
    <t>42743 علي عبده عليalimorsi4646@gmail.comشــكــوى</t>
  </si>
  <si>
    <t>alimorsi4646@gmail.com</t>
  </si>
  <si>
    <t>5908010102371</t>
  </si>
  <si>
    <t>0201001408748</t>
  </si>
  <si>
    <t>EE024201625SA</t>
  </si>
  <si>
    <t>42743محمد حسن علىmha32158@hotmail.comشــكــوى</t>
  </si>
  <si>
    <t>محمد حسن على</t>
  </si>
  <si>
    <t>mha32158@hotmail.com</t>
  </si>
  <si>
    <t>28611112300991</t>
  </si>
  <si>
    <t>00966569009773</t>
  </si>
  <si>
    <t>861111</t>
  </si>
  <si>
    <t>42743فاطمه محمد عبد العظيمfatma.d2010@gmail.comشــكــوى</t>
  </si>
  <si>
    <t>فاطمه محمد عبد العظيم</t>
  </si>
  <si>
    <t>fatma.d2010@gmail.com</t>
  </si>
  <si>
    <t>28702172104029</t>
  </si>
  <si>
    <t>01094223719</t>
  </si>
  <si>
    <t>870217</t>
  </si>
  <si>
    <t xml:space="preserve">فاطمه </t>
  </si>
  <si>
    <t>علي عبده علي</t>
  </si>
  <si>
    <t>علي</t>
  </si>
  <si>
    <t>42743Omaro_mora112@yahoo. Comأخـــــرى</t>
  </si>
  <si>
    <t>Omar</t>
  </si>
  <si>
    <t>o_mora112@yahoo. Com</t>
  </si>
  <si>
    <t>29712280102171</t>
  </si>
  <si>
    <t>01153336376</t>
  </si>
  <si>
    <t>971228</t>
  </si>
  <si>
    <t>42743فاطمه محمد عبد العظيمfatma.d2010@gmail.comاستفسار فى المبيعات</t>
  </si>
  <si>
    <t>EZ087225163US</t>
  </si>
  <si>
    <t>42743RAHIL MORCOSamged@tds.netاستفسار عن مسار الطرد</t>
  </si>
  <si>
    <t>RAHIL MORCOS</t>
  </si>
  <si>
    <t>amged@tds.net</t>
  </si>
  <si>
    <t>: 459513725</t>
  </si>
  <si>
    <t>16159950626</t>
  </si>
  <si>
    <t>EZ</t>
  </si>
  <si>
    <t xml:space="preserve">RAHIL </t>
  </si>
  <si>
    <t>RF431068661SG</t>
  </si>
  <si>
    <t>42743المعتزبالله متولي محمدcaptain.majid@gmail.comاستفسار عن مسار الطرد</t>
  </si>
  <si>
    <t>المعتزبالله متولي محمد</t>
  </si>
  <si>
    <t>captain.majid@gmail.com</t>
  </si>
  <si>
    <t>28203112600136</t>
  </si>
  <si>
    <t>201220148713</t>
  </si>
  <si>
    <t>820311</t>
  </si>
  <si>
    <t xml:space="preserve">المعتزبالله </t>
  </si>
  <si>
    <t>42743بلعب بسwerew@erw.comاستفسار عن مسار الطرد</t>
  </si>
  <si>
    <t>بلعب بس</t>
  </si>
  <si>
    <t>werew@erw.com</t>
  </si>
  <si>
    <t>werwer</t>
  </si>
  <si>
    <t>98</t>
  </si>
  <si>
    <t xml:space="preserve">بلعب </t>
  </si>
  <si>
    <t>42743ياسر خالد رمضانYasser.khaled99@yahoo.comاستفســار عن خدمــة</t>
  </si>
  <si>
    <t>ياسر خالد رمضان</t>
  </si>
  <si>
    <t>Yasser.khaled99@yahoo.com</t>
  </si>
  <si>
    <t>: A13015123</t>
  </si>
  <si>
    <t>966546162168</t>
  </si>
  <si>
    <t xml:space="preserve">ياسر </t>
  </si>
  <si>
    <t>42743احمد محمد محسن عبداللهaaaahmed1006@gmail.comشــكــوى</t>
  </si>
  <si>
    <t>احمد محمد محسن عبدالله</t>
  </si>
  <si>
    <t>aaaahmed1006@gmail.com</t>
  </si>
  <si>
    <t>28901148800416</t>
  </si>
  <si>
    <t>01224068457</t>
  </si>
  <si>
    <t>890114</t>
  </si>
  <si>
    <t>42743ياسر السيد محمد عسكرaskar_2222@yahoo.comاستفســار عن خدمــة</t>
  </si>
  <si>
    <t>ياسر السيد محمد عسكر</t>
  </si>
  <si>
    <t>askar_2222@yahoo.com</t>
  </si>
  <si>
    <t>26903221501576</t>
  </si>
  <si>
    <t>249991672374+</t>
  </si>
  <si>
    <t>690322</t>
  </si>
  <si>
    <t>42743محمد السعيد ابراهيم شلبىmeshalaby2014@yahoo.comشــكــوى</t>
  </si>
  <si>
    <t>محمد السعيد ابراهيم شلبى</t>
  </si>
  <si>
    <t>meshalaby2014@yahoo.com</t>
  </si>
  <si>
    <t>26805111601034</t>
  </si>
  <si>
    <t>0201203708988</t>
  </si>
  <si>
    <t>680511</t>
  </si>
  <si>
    <t>42744عبد المؤمن حسن محمد السيدAbohassn78@yahoo.comشــكــوى</t>
  </si>
  <si>
    <t>عبد المؤمن حسن محمد السيد</t>
  </si>
  <si>
    <t>Abohassn78@yahoo.com</t>
  </si>
  <si>
    <t>29508131301831</t>
  </si>
  <si>
    <t>01123877025</t>
  </si>
  <si>
    <t>950813</t>
  </si>
  <si>
    <t>RX557950576DE</t>
  </si>
  <si>
    <t>42745شريف ممدوح راشدSherief.Mamdouh@icloud.comاستفسار عن مسار الطرد</t>
  </si>
  <si>
    <t>شريف ممدوح راشد</t>
  </si>
  <si>
    <t>Sherief.Mamdouh@icloud.com</t>
  </si>
  <si>
    <t>28512011211077</t>
  </si>
  <si>
    <t>201004910944</t>
  </si>
  <si>
    <t>851201</t>
  </si>
  <si>
    <t xml:space="preserve">شريف </t>
  </si>
  <si>
    <t>42745اشرفEL3KRAME@YAHOO.COMاستفســار عن خدمــة</t>
  </si>
  <si>
    <t>اشرف</t>
  </si>
  <si>
    <t>EL3KRAME@YAHOO.COM</t>
  </si>
  <si>
    <t>: A15654080</t>
  </si>
  <si>
    <t>00996561258787</t>
  </si>
  <si>
    <t>42745هانى محمد صالح عبد العزيزhany.abdelaziz@dmc-dmg.comاستفســار عن خدمــة</t>
  </si>
  <si>
    <t>هانى محمد صالح عبد العزيز</t>
  </si>
  <si>
    <t>hany.abdelaziz@dmc-dmg.com</t>
  </si>
  <si>
    <t>28706012801071</t>
  </si>
  <si>
    <t>01026090113</t>
  </si>
  <si>
    <t>870601</t>
  </si>
  <si>
    <t xml:space="preserve">هانى </t>
  </si>
  <si>
    <t>42745محمود احمد السمانel.samma2013@gmail.comاستفســار عن خدمــة</t>
  </si>
  <si>
    <t>محمود احمد السمان</t>
  </si>
  <si>
    <t>el.samma2013@gmail.com</t>
  </si>
  <si>
    <t>27008182601937</t>
  </si>
  <si>
    <t>00201125571118</t>
  </si>
  <si>
    <t>700818</t>
  </si>
  <si>
    <t>42744محمد رمضان هاشمMohammed_hashem201086@yahoo.comشــكــوى</t>
  </si>
  <si>
    <t>محمد رمضان هاشم</t>
  </si>
  <si>
    <t>Mohammed_hashem201086@yahoo.com</t>
  </si>
  <si>
    <t>29112112201019</t>
  </si>
  <si>
    <t>01014845902</t>
  </si>
  <si>
    <t>911211</t>
  </si>
  <si>
    <t>42744حنان احمدshehab_721@yahoo.comشــكــوى</t>
  </si>
  <si>
    <t>حنان احمد</t>
  </si>
  <si>
    <t>shehab_721@yahoo.com</t>
  </si>
  <si>
    <t>27202130102101</t>
  </si>
  <si>
    <t>01157822182</t>
  </si>
  <si>
    <t>720213</t>
  </si>
  <si>
    <t xml:space="preserve">حنان </t>
  </si>
  <si>
    <t>Rs912213400ch</t>
  </si>
  <si>
    <t>42744Rana ibrahimRanaibrahim884@gmail.comاستفسار عن مسار الطرد</t>
  </si>
  <si>
    <t>Rana ibrahim</t>
  </si>
  <si>
    <t>Ranaibrahim884@gmail.com</t>
  </si>
  <si>
    <t>28903230101103</t>
  </si>
  <si>
    <t>201023899888</t>
  </si>
  <si>
    <t>CH</t>
  </si>
  <si>
    <t>890323</t>
  </si>
  <si>
    <t xml:space="preserve">Rana </t>
  </si>
  <si>
    <t>CL623486661DE</t>
  </si>
  <si>
    <t>42744ياسر لمعى محمد الشامىelshamy.y@gmail.comشــكــوى</t>
  </si>
  <si>
    <t>ياسر لمعى محمد الشامى</t>
  </si>
  <si>
    <t>elshamy.y@gmail.com</t>
  </si>
  <si>
    <t>26701018800272</t>
  </si>
  <si>
    <t>01001777948</t>
  </si>
  <si>
    <t>CL</t>
  </si>
  <si>
    <t>670101</t>
  </si>
  <si>
    <t>42744نورهان جمالnoura_gamal@windowslive.comاستفســار عن خدمــة</t>
  </si>
  <si>
    <t>نورهان جمال</t>
  </si>
  <si>
    <t>noura_gamal@windowslive.com</t>
  </si>
  <si>
    <t>29307030103464</t>
  </si>
  <si>
    <t>201004813289</t>
  </si>
  <si>
    <t>930703</t>
  </si>
  <si>
    <t xml:space="preserve">نورهان </t>
  </si>
  <si>
    <t>EE014408112SA</t>
  </si>
  <si>
    <t>42744زينب عاطف جميل ناصفMohamed.410.mt@gmail.comاستفسار عن مسار الطرد</t>
  </si>
  <si>
    <t>زينب عاطف جميل ناصف</t>
  </si>
  <si>
    <t>Mohamed.410.mt@gmail.com</t>
  </si>
  <si>
    <t>29210031600123</t>
  </si>
  <si>
    <t>01153523573 002</t>
  </si>
  <si>
    <t>921003</t>
  </si>
  <si>
    <t xml:space="preserve">زينب </t>
  </si>
  <si>
    <t>42744عصام محمد حسن محمودesshassan@yahoo.comأخـــــرى</t>
  </si>
  <si>
    <t>عصام محمد حسن محمود</t>
  </si>
  <si>
    <t>esshassan@yahoo.com</t>
  </si>
  <si>
    <t>27004210102415</t>
  </si>
  <si>
    <t>201286048486</t>
  </si>
  <si>
    <t>700421</t>
  </si>
  <si>
    <t xml:space="preserve">عصام </t>
  </si>
  <si>
    <t>42744رمضان على حسنccn4nada@egyptpost.orgاستفسار عن مسار الطرد</t>
  </si>
  <si>
    <t>رمضان على حسن</t>
  </si>
  <si>
    <t>ccn4nada@egyptpost.org</t>
  </si>
  <si>
    <t>26003180104035</t>
  </si>
  <si>
    <t>0201119928883</t>
  </si>
  <si>
    <t>600318</t>
  </si>
  <si>
    <t xml:space="preserve">رمضان </t>
  </si>
  <si>
    <t>RR370491857JP</t>
  </si>
  <si>
    <t>42744اسلام محمد محمدeslammohamedmohamed89@yahoo.comشــكــوى</t>
  </si>
  <si>
    <t>اسلام محمد محمد</t>
  </si>
  <si>
    <t>eslammohamedmohamed89@yahoo.com</t>
  </si>
  <si>
    <t>28901292402433</t>
  </si>
  <si>
    <t>00201009783209</t>
  </si>
  <si>
    <t>JP</t>
  </si>
  <si>
    <t>890129</t>
  </si>
  <si>
    <t xml:space="preserve">اسلام </t>
  </si>
  <si>
    <t>EE003093602EG</t>
  </si>
  <si>
    <t>42744طلعت عبدالباقي عبادهashraftalaat29@gmail.comاستفسار عن مسار الطرد</t>
  </si>
  <si>
    <t>طلعت عبدالباقي عباده</t>
  </si>
  <si>
    <t>ashraftalaat29@gmail.com</t>
  </si>
  <si>
    <t>24703051202432</t>
  </si>
  <si>
    <t>01002763418</t>
  </si>
  <si>
    <t>470305</t>
  </si>
  <si>
    <t xml:space="preserve">طلعت </t>
  </si>
  <si>
    <t>42744محمود حافظ مهيبmhmoheeb@tedata.net.egشــكــوى</t>
  </si>
  <si>
    <t>محمود حافظ مهيب</t>
  </si>
  <si>
    <t>mhmoheeb@tedata.net.eg</t>
  </si>
  <si>
    <t>24709070100533</t>
  </si>
  <si>
    <t>201001981988</t>
  </si>
  <si>
    <t>470907</t>
  </si>
  <si>
    <t>42744محمد طلعت يوسف الشمبكىshambakey1@gmail.comاستفسار عن مسار الطرد</t>
  </si>
  <si>
    <t>محمد طلعت يوسف الشمبكى</t>
  </si>
  <si>
    <t>shambakey1@gmail.com</t>
  </si>
  <si>
    <t>: A16459993</t>
  </si>
  <si>
    <t>0017046059503</t>
  </si>
  <si>
    <t>RR602865394EG</t>
  </si>
  <si>
    <t>42744محمود حافظ مهيبmhmoheeb@tedata.net.egاستفســار عن خدمــة</t>
  </si>
  <si>
    <t>01001981988</t>
  </si>
  <si>
    <t>42744حمدي محمد داودaboahamed303@hotmail.comشــكــوى</t>
  </si>
  <si>
    <t>حمدي محمد داود</t>
  </si>
  <si>
    <t>aboahamed303@hotmail.com</t>
  </si>
  <si>
    <t>26303190101216</t>
  </si>
  <si>
    <t>201062609106</t>
  </si>
  <si>
    <t>630319</t>
  </si>
  <si>
    <t xml:space="preserve">حمدي </t>
  </si>
  <si>
    <t>CL633150605DE</t>
  </si>
  <si>
    <t>42744mohamed bissarmagdy_bisar2@yahoo.comاستفسار عن مسار الطرد</t>
  </si>
  <si>
    <t>mohamed bissar</t>
  </si>
  <si>
    <t>magdy_bisar2@yahoo.com</t>
  </si>
  <si>
    <t>259.2.91100531</t>
  </si>
  <si>
    <t>00201000005499</t>
  </si>
  <si>
    <t>59.2.9</t>
  </si>
  <si>
    <t>42744احمد حمزة احمد محروسahmwd_vf@yahoo.comشــكــوى</t>
  </si>
  <si>
    <t>احمد حمزة احمد محروس</t>
  </si>
  <si>
    <t>ahmwd_vf@yahoo.com</t>
  </si>
  <si>
    <t>28702222104254</t>
  </si>
  <si>
    <t>201117512180</t>
  </si>
  <si>
    <t>870222</t>
  </si>
  <si>
    <t>RT347333239HK</t>
  </si>
  <si>
    <t>42744ضحى سمير احمدdu7a.samir@gmail.comاستفسار عن مسار الطرد</t>
  </si>
  <si>
    <t>ضحى سمير احمد</t>
  </si>
  <si>
    <t>du7a.samir@gmail.com</t>
  </si>
  <si>
    <t>29206091600869</t>
  </si>
  <si>
    <t>201119867602</t>
  </si>
  <si>
    <t>920609</t>
  </si>
  <si>
    <t xml:space="preserve">ضحى </t>
  </si>
  <si>
    <t>RR505852321EE</t>
  </si>
  <si>
    <t>42744محمد على محمد لبيبlebaz20@gmail.comاستفسار عن مسار الطرد</t>
  </si>
  <si>
    <t>محمد على محمد لبيب</t>
  </si>
  <si>
    <t>lebaz20@gmail.com</t>
  </si>
  <si>
    <t>29111200100196</t>
  </si>
  <si>
    <t>1005794575</t>
  </si>
  <si>
    <t>911120</t>
  </si>
  <si>
    <t>42744هميس محمد العربيhames.elarabi@gmail.comشــكــوى</t>
  </si>
  <si>
    <t>هميس محمد العربي</t>
  </si>
  <si>
    <t>29010210101343</t>
  </si>
  <si>
    <t>0096569646120</t>
  </si>
  <si>
    <t>901021</t>
  </si>
  <si>
    <t xml:space="preserve">هميس </t>
  </si>
  <si>
    <t>شريف محمد</t>
  </si>
  <si>
    <t>42744شريف محمدsherif-hussein@link.netاستفسار عن مسار الطرد</t>
  </si>
  <si>
    <t>25903200100578</t>
  </si>
  <si>
    <t>01227618810</t>
  </si>
  <si>
    <t>590320</t>
  </si>
  <si>
    <t>RS912213245CH</t>
  </si>
  <si>
    <t>42744Hazem Elderwyhazemelderwy75@gmail.comاستفسار عن مسار الطرد</t>
  </si>
  <si>
    <t>Hazem Elderwy</t>
  </si>
  <si>
    <t>hazemelderwy75@gmail.com</t>
  </si>
  <si>
    <t>27501230104795</t>
  </si>
  <si>
    <t>0201000056563</t>
  </si>
  <si>
    <t>750123</t>
  </si>
  <si>
    <t xml:space="preserve">Hazem </t>
  </si>
  <si>
    <t>42744دعاء عبدالله عطيه بيوميdoaamohammedkhalifa@gmail.comشــكــوى</t>
  </si>
  <si>
    <t>دعاء عبدالله عطيه بيومي</t>
  </si>
  <si>
    <t>doaamohammedkhalifa@gmail.com</t>
  </si>
  <si>
    <t>29304251301849</t>
  </si>
  <si>
    <t>201125009860</t>
  </si>
  <si>
    <t>930425</t>
  </si>
  <si>
    <t xml:space="preserve">دعاء </t>
  </si>
  <si>
    <t>د. شريف بدوي</t>
  </si>
  <si>
    <t>RR602636167EG</t>
  </si>
  <si>
    <t>42744د. شريف بدويbadawi@link.netاستفسار عن مسار الطرد</t>
  </si>
  <si>
    <t>badawi@link.net</t>
  </si>
  <si>
    <t>24707140200538</t>
  </si>
  <si>
    <t>01222183091</t>
  </si>
  <si>
    <t>470714</t>
  </si>
  <si>
    <t xml:space="preserve">د. </t>
  </si>
  <si>
    <t>RR321775818IN</t>
  </si>
  <si>
    <t>42744ميريام ناصرmiriam.nasser@hotmail.comاستفسار عن مسار الطرد</t>
  </si>
  <si>
    <t>ميريام ناصر</t>
  </si>
  <si>
    <t>miriam.nasser@hotmail.com</t>
  </si>
  <si>
    <t>28105260201001</t>
  </si>
  <si>
    <t>01007212479</t>
  </si>
  <si>
    <t>IN</t>
  </si>
  <si>
    <t>810526</t>
  </si>
  <si>
    <t xml:space="preserve">ميريام </t>
  </si>
  <si>
    <t>EE058193980SA</t>
  </si>
  <si>
    <t>42744sabry el-sayedsabrymoh2877@gmail.comشــكــوى</t>
  </si>
  <si>
    <t>sabry el-sayed</t>
  </si>
  <si>
    <t>sabrymoh2877@gmail.com</t>
  </si>
  <si>
    <t>27708020104613</t>
  </si>
  <si>
    <t>201017762554</t>
  </si>
  <si>
    <t>770802</t>
  </si>
  <si>
    <t xml:space="preserve">sabry </t>
  </si>
  <si>
    <t>rr023072354sa</t>
  </si>
  <si>
    <t>42744الحاج أحمد محمد رمضانalhagramadan@yahoo.comاستفسار عن مسار الطرد</t>
  </si>
  <si>
    <t>الحاج أحمد محمد رمضان</t>
  </si>
  <si>
    <t>alhagramadan@yahoo.com</t>
  </si>
  <si>
    <t>1500911</t>
  </si>
  <si>
    <t>00966545716789</t>
  </si>
  <si>
    <t xml:space="preserve">الحاج </t>
  </si>
  <si>
    <t>Ibrahim sarhan</t>
  </si>
  <si>
    <t>966544199466</t>
  </si>
  <si>
    <t xml:space="preserve">Ibrahim </t>
  </si>
  <si>
    <t>42744Ibrahim sarhanihsarhan2005@yahoo.comاستفســار عن خدمــة</t>
  </si>
  <si>
    <t>42745روان السرجانيrawanelsergany@gmail.comاستفســار عن خدمــة</t>
  </si>
  <si>
    <t>روان السرجاني</t>
  </si>
  <si>
    <t>rawanelsergany@gmail.com</t>
  </si>
  <si>
    <t>29102110102808</t>
  </si>
  <si>
    <t>01028334277</t>
  </si>
  <si>
    <t>910211</t>
  </si>
  <si>
    <t xml:space="preserve">روان </t>
  </si>
  <si>
    <t>EE601986348EG</t>
  </si>
  <si>
    <t>42745خالد محمد محمد حسنkhalidabdelshafy80@gmail.comشــكــوى</t>
  </si>
  <si>
    <t>خالد محمد محمد حسن</t>
  </si>
  <si>
    <t>khalidabdelshafy80@gmail.com</t>
  </si>
  <si>
    <t>29303201304239</t>
  </si>
  <si>
    <t>201149947800</t>
  </si>
  <si>
    <t>930320</t>
  </si>
  <si>
    <t>[ReportDate]</t>
  </si>
  <si>
    <t>[CompPCT]</t>
  </si>
  <si>
    <t>[ParcelPCT]</t>
  </si>
  <si>
    <t>[GenCompPCT]</t>
  </si>
  <si>
    <t>[InqCountMTD]</t>
  </si>
  <si>
    <t>[ParcelCount]</t>
  </si>
  <si>
    <t>[CompCount]</t>
  </si>
  <si>
    <t>[SvcCount]</t>
  </si>
  <si>
    <t>[OtherCount]</t>
  </si>
  <si>
    <t>[SalesCount]</t>
  </si>
  <si>
    <t>[TechCount]</t>
  </si>
  <si>
    <t>PPT Template</t>
  </si>
  <si>
    <t>C:\Users\Yasser\Documents\Egypt Post\Presentations\Mail_Analysis_Template.pptx</t>
  </si>
  <si>
    <t>CP003078313EG</t>
  </si>
  <si>
    <t>42745مصطفى ابو الفتوح عبد الفتاحasoomemo167@gmail.comاستفسار عن مسار الطرد</t>
  </si>
  <si>
    <t>مصطفى ابو الفتوح عبد الفتاح</t>
  </si>
  <si>
    <t>asoomemo167@gmail.com</t>
  </si>
  <si>
    <t>28908240201612</t>
  </si>
  <si>
    <t>01009265253</t>
  </si>
  <si>
    <t>CP</t>
  </si>
  <si>
    <t>890824</t>
  </si>
  <si>
    <t>RS298248188CN</t>
  </si>
  <si>
    <t>42745محمد الشريفmishoz@gmail.comشــكــوى</t>
  </si>
  <si>
    <t>محمد الشريف</t>
  </si>
  <si>
    <t>mishoz@gmail.com</t>
  </si>
  <si>
    <t>: a01935484</t>
  </si>
  <si>
    <t>201224643333</t>
  </si>
  <si>
    <t>42745هيثم سعيد أحمدhaythamelsisi@yahoo.comاستفسار عن مسار الطرد</t>
  </si>
  <si>
    <t>هيثم سعيد أحمد</t>
  </si>
  <si>
    <t>haythamelsisi@yahoo.com</t>
  </si>
  <si>
    <t>27804160201715</t>
  </si>
  <si>
    <t>966536896953</t>
  </si>
  <si>
    <t>780416</t>
  </si>
  <si>
    <t xml:space="preserve">هيثم </t>
  </si>
  <si>
    <t>EE418361819AE</t>
  </si>
  <si>
    <t>42745هند رضا محمد الطوخىahmed_reda971@yahoo.comاستفسار عن مسار الطرد</t>
  </si>
  <si>
    <t>هند رضا محمد الطوخى</t>
  </si>
  <si>
    <t>ahmed_reda971@yahoo.com</t>
  </si>
  <si>
    <t>28702051401549</t>
  </si>
  <si>
    <t>01270365306</t>
  </si>
  <si>
    <t>AE</t>
  </si>
  <si>
    <t>870205</t>
  </si>
  <si>
    <t xml:space="preserve">هند </t>
  </si>
  <si>
    <t>RN196543675NL</t>
  </si>
  <si>
    <t>42745ahmed magdy ahmedahmed.ahmed-gaber@outlook.comاستفسار عن مسار الطرد</t>
  </si>
  <si>
    <t>ahmed magdy ahmed</t>
  </si>
  <si>
    <t>ahmed.ahmed-gaber@outlook.com</t>
  </si>
  <si>
    <t>28405250102092</t>
  </si>
  <si>
    <t>201009096594</t>
  </si>
  <si>
    <t>RN</t>
  </si>
  <si>
    <t>840525</t>
  </si>
  <si>
    <t>42745محمد عليmagebaly@egas.com.egاستفســار عن خدمــة</t>
  </si>
  <si>
    <t>محمد علي</t>
  </si>
  <si>
    <t>magebaly@egas.com.eg</t>
  </si>
  <si>
    <t>28310260300118</t>
  </si>
  <si>
    <t>0201002860687</t>
  </si>
  <si>
    <t>831026</t>
  </si>
  <si>
    <t>42745اسلام محمد عمرislamkhatab4@gmail.comاستفسار عن مسار الطرد</t>
  </si>
  <si>
    <t>اسلام محمد عمر</t>
  </si>
  <si>
    <t>islamkhatab4@gmail.com</t>
  </si>
  <si>
    <t>: A15516944</t>
  </si>
  <si>
    <t>00966531390051</t>
  </si>
  <si>
    <t>42745حناhananabil@live.comاستفســار عن خدمــة</t>
  </si>
  <si>
    <t>حنا</t>
  </si>
  <si>
    <t>hananabil@live.com</t>
  </si>
  <si>
    <t>29504180300136</t>
  </si>
  <si>
    <t>01212111807</t>
  </si>
  <si>
    <t>950418</t>
  </si>
  <si>
    <t>EE700101935EG</t>
  </si>
  <si>
    <t>42745جورج سمير لويزGeorge.youssef09@yahoo.comاستفسار عن مسار الطرد</t>
  </si>
  <si>
    <t>جورج سمير لويز</t>
  </si>
  <si>
    <t>George.youssef09@yahoo.com</t>
  </si>
  <si>
    <t>28710061403259</t>
  </si>
  <si>
    <t>01282656422</t>
  </si>
  <si>
    <t>871006</t>
  </si>
  <si>
    <t xml:space="preserve">جورج </t>
  </si>
  <si>
    <t>42745شريف الطوبجىsherif.tobgi@eltobgi.coاستفسار عن مسار الطرد</t>
  </si>
  <si>
    <t>26107270200793</t>
  </si>
  <si>
    <t>201009907517</t>
  </si>
  <si>
    <t>610727</t>
  </si>
  <si>
    <t>42745شريف الطوبجىsherif.tobgi@eltobgi.coشــكــوى</t>
  </si>
  <si>
    <t>RR152517053DE</t>
  </si>
  <si>
    <t>42745Ehab mohamed zahabEhabdahab119@gmail.comاستفسار عن مسار الطرد</t>
  </si>
  <si>
    <t>Ehab mohamed zahab</t>
  </si>
  <si>
    <t>Germany (Deutschland)</t>
  </si>
  <si>
    <t>Ehabdahab119@gmail.com</t>
  </si>
  <si>
    <t>29009118800334</t>
  </si>
  <si>
    <t>4915257229868</t>
  </si>
  <si>
    <t>900911</t>
  </si>
  <si>
    <t xml:space="preserve">Ehab </t>
  </si>
  <si>
    <t>RR170739119EG</t>
  </si>
  <si>
    <t>42745مايكل مكرم لطفىmaikl.mobinil2010@gmail.comاستفسار عن مسار الطرد</t>
  </si>
  <si>
    <t>مايكل مكرم لطفى</t>
  </si>
  <si>
    <t>maikl.mobinil2010@gmail.com</t>
  </si>
  <si>
    <t>28809230300398</t>
  </si>
  <si>
    <t>01201777087</t>
  </si>
  <si>
    <t>880923</t>
  </si>
  <si>
    <t xml:space="preserve">مايكل </t>
  </si>
  <si>
    <t>RR310959078HU</t>
  </si>
  <si>
    <t>42745احمد حامدahmedhamed122122@gmail.comاستفسار عن مسار الطرد</t>
  </si>
  <si>
    <t>احمد حامد</t>
  </si>
  <si>
    <t>ahmedhamed122122@gmail.com</t>
  </si>
  <si>
    <t>29304142100591</t>
  </si>
  <si>
    <t>01006462427</t>
  </si>
  <si>
    <t>930414</t>
  </si>
  <si>
    <t>42745سامح محمد عبدالعال خليلsameh_elbardisy@yahoo.comاستفســار عن خدمــة</t>
  </si>
  <si>
    <t>سامح محمد عبدالعال خليل</t>
  </si>
  <si>
    <t>sameh_elbardisy@yahoo.com</t>
  </si>
  <si>
    <t>201064849396</t>
  </si>
  <si>
    <t>01064849396</t>
  </si>
  <si>
    <t xml:space="preserve">سامح </t>
  </si>
  <si>
    <t>EE009649610EG</t>
  </si>
  <si>
    <t>42746emademadhanna7312@yahoo.comاستفسار عن مسار الطرد</t>
  </si>
  <si>
    <t>emad</t>
  </si>
  <si>
    <t>Canada</t>
  </si>
  <si>
    <t>emadhanna7312@yahoo.com</t>
  </si>
  <si>
    <t>: A09403492</t>
  </si>
  <si>
    <t>4039032304</t>
  </si>
  <si>
    <t>RX552013207DE</t>
  </si>
  <si>
    <t>42746mohamed nourmohamednour.mn700@gmail.comاستفسار عن مسار الطرد</t>
  </si>
  <si>
    <t>mohamed nour</t>
  </si>
  <si>
    <t>mohamednour.mn700@gmail.com</t>
  </si>
  <si>
    <t>30007242104896</t>
  </si>
  <si>
    <t>01208597769</t>
  </si>
  <si>
    <t>000724</t>
  </si>
  <si>
    <t>42746عمرو عبد الجواد محمدamrviber@gmail.comأخـــــرى</t>
  </si>
  <si>
    <t>42746عمرو عبد الجواد محمدamrviber@gmail.comشــكــوى</t>
  </si>
  <si>
    <t>42746عمرو عبد الجواد محمدamrviber@gmail.comاستفسار عن مسار الطرد</t>
  </si>
  <si>
    <t>CP642006120UA</t>
  </si>
  <si>
    <t>42746 ZakariaZak_allaw@yahoo.comاستفسار عن مسار الطرد</t>
  </si>
  <si>
    <t>Lebanon (‫لبنان‬‎)</t>
  </si>
  <si>
    <t>Zak_allaw@yahoo.com</t>
  </si>
  <si>
    <t>: Rl3362172</t>
  </si>
  <si>
    <t>009613627808</t>
  </si>
  <si>
    <t>EE057154066SA</t>
  </si>
  <si>
    <t>42746حسام حسن سالمmasr120120@gmail.comاستفسار عن مسار الطرد</t>
  </si>
  <si>
    <t>حسام حسن سالم</t>
  </si>
  <si>
    <t>masr120120@gmail.com</t>
  </si>
  <si>
    <t>2288806211302658</t>
  </si>
  <si>
    <t>20553902739</t>
  </si>
  <si>
    <t>EE700096250EG</t>
  </si>
  <si>
    <t>42746محمود النجارmezomezo1201@yahoo.comاستفسار عن مسار الطرد</t>
  </si>
  <si>
    <t>محمود النجار</t>
  </si>
  <si>
    <t>mezomezo1201@yahoo.com</t>
  </si>
  <si>
    <t>28409011210873</t>
  </si>
  <si>
    <t>00966567544337</t>
  </si>
  <si>
    <t>840901</t>
  </si>
  <si>
    <t>RX558773869DE</t>
  </si>
  <si>
    <t>42746محمد احمد محمدsot.toonn@gmail.comاستفسار عن مسار الطرد</t>
  </si>
  <si>
    <t>محمد احمد محمد</t>
  </si>
  <si>
    <t>sot.toonn@gmail.com</t>
  </si>
  <si>
    <t>29312150102716</t>
  </si>
  <si>
    <t>201091322314</t>
  </si>
  <si>
    <t>931215</t>
  </si>
  <si>
    <t>42746أيمن نبيل سيد محمدaymansh35@yahoo.comاستفسار عن مسار الطرد</t>
  </si>
  <si>
    <t>أيمن نبيل سيد محمد</t>
  </si>
  <si>
    <t>aymansh35@yahoo.com</t>
  </si>
  <si>
    <t>27810170101514</t>
  </si>
  <si>
    <t>201097097603</t>
  </si>
  <si>
    <t>781017</t>
  </si>
  <si>
    <t xml:space="preserve">أيمن </t>
  </si>
  <si>
    <t>UM267089084US</t>
  </si>
  <si>
    <t>42746تامر عليtamershemy@hotmail.comاستفسار عن مسار الطرد</t>
  </si>
  <si>
    <t>تامر علي</t>
  </si>
  <si>
    <t>tamershemy@hotmail.com</t>
  </si>
  <si>
    <t>28901052105857</t>
  </si>
  <si>
    <t>966547657353</t>
  </si>
  <si>
    <t>890105</t>
  </si>
  <si>
    <t xml:space="preserve">تامر </t>
  </si>
  <si>
    <t>42746شريف ممدوحSherief.Mamdouh@icloud.comاستفسار عن مسار الطرد</t>
  </si>
  <si>
    <t>شريف ممدوح</t>
  </si>
  <si>
    <t>CL633148014DE</t>
  </si>
  <si>
    <t>42746شركه السويدي للعدادات العامريه اسكندريهMhelmy@sewedy.com.egاستفسار عن مسار الطرد</t>
  </si>
  <si>
    <t>شركه السويدي للعدادات العامريه اسكندريه</t>
  </si>
  <si>
    <t>Mhelmy@sewedy.com.eg</t>
  </si>
  <si>
    <t>0101336</t>
  </si>
  <si>
    <t>201001600603</t>
  </si>
  <si>
    <t xml:space="preserve">شركه </t>
  </si>
  <si>
    <t>EE700119790EG</t>
  </si>
  <si>
    <t>42746ahmedahmedbmw1990@hotmail.comاستفسار عن مسار الطرد</t>
  </si>
  <si>
    <t>ahmed</t>
  </si>
  <si>
    <t>ahmedbmw1990@hotmail.com</t>
  </si>
  <si>
    <t>29408068800453</t>
  </si>
  <si>
    <t>201129033385</t>
  </si>
  <si>
    <t>940806</t>
  </si>
  <si>
    <t>42746الحاج أحمد محمد رمضانalhagramadan@yahoo.comاستفسار عن مسار الطرد</t>
  </si>
  <si>
    <t>: A05595401</t>
  </si>
  <si>
    <t>42746هيثم سعيد أحمد احمدhaythamelsisi@yahoo.comاستفسار عن مسار الطرد</t>
  </si>
  <si>
    <t>هيثم سعيد أحمد احمد</t>
  </si>
  <si>
    <t>ee007016795eg</t>
  </si>
  <si>
    <t>42746حمدي محمود هلالtrustmail1@yahoo.comشــكــوى</t>
  </si>
  <si>
    <t>حمدي محمود هلال</t>
  </si>
  <si>
    <t>trustmail1@yahoo.com</t>
  </si>
  <si>
    <t>: a15900885</t>
  </si>
  <si>
    <t>966501782321</t>
  </si>
  <si>
    <t>RR602391610EG</t>
  </si>
  <si>
    <t>42746ايمان  محمد  فراج  جهلانSALLYMOHAMMAD89@YAHOO.COMاستفسار عن مسار الطرد</t>
  </si>
  <si>
    <t>ايمان  محمد  فراج  جهلان</t>
  </si>
  <si>
    <t>SALLYMOHAMMAD89@YAHOO.COM</t>
  </si>
  <si>
    <t>28812062100168</t>
  </si>
  <si>
    <t>201096807812</t>
  </si>
  <si>
    <t>881206</t>
  </si>
  <si>
    <t xml:space="preserve">ايمان  </t>
  </si>
  <si>
    <t>42746حمادهthesad.beloved@yahoo.comاستفســار عن خدمــة</t>
  </si>
  <si>
    <t>حماده</t>
  </si>
  <si>
    <t>thesad.beloved@yahoo.com</t>
  </si>
  <si>
    <t>29203011610096</t>
  </si>
  <si>
    <t>00201094486583</t>
  </si>
  <si>
    <t>920301</t>
  </si>
  <si>
    <t>42746George Williamgwilliam@karastoor.comاستفسار فى المبيعات</t>
  </si>
  <si>
    <t>George William</t>
  </si>
  <si>
    <t>gwilliam@karastoor.com</t>
  </si>
  <si>
    <t>27509262102396</t>
  </si>
  <si>
    <t>201203366889</t>
  </si>
  <si>
    <t>750926</t>
  </si>
  <si>
    <t xml:space="preserve">George </t>
  </si>
  <si>
    <t>Zakaria</t>
  </si>
  <si>
    <t>RE454046942SE</t>
  </si>
  <si>
    <t>42746اسامه عباسosamaabbas.hr@gmail.comاستفسار عن مسار الطرد</t>
  </si>
  <si>
    <t>اسامه عباس</t>
  </si>
  <si>
    <t>osamaabbas.hr@gmail.com</t>
  </si>
  <si>
    <t>28610192200138</t>
  </si>
  <si>
    <t>01000707015</t>
  </si>
  <si>
    <t>861019</t>
  </si>
  <si>
    <t xml:space="preserve">اسامه </t>
  </si>
  <si>
    <t>ee008607953eg</t>
  </si>
  <si>
    <t>42746محمد ممدوح عبد العزيز غنيمmohamedtito02@gmail.comاستفسار عن مسار الطرد</t>
  </si>
  <si>
    <t>محمد ممدوح عبد العزيز غنيم</t>
  </si>
  <si>
    <t>mohamedtito02@gmail.com</t>
  </si>
  <si>
    <t>29403200205797</t>
  </si>
  <si>
    <t>01272260867</t>
  </si>
  <si>
    <t>940320</t>
  </si>
  <si>
    <t>RG308122357CN</t>
  </si>
  <si>
    <t>42746أسلام احمد محمد ابوالقاسمislam.abuelqasim@hotmail.comاستفسار عن مسار الطرد</t>
  </si>
  <si>
    <t>أسلام احمد محمد ابوالقاسم</t>
  </si>
  <si>
    <t>islam.abuelqasim@hotmail.com</t>
  </si>
  <si>
    <t>28808232100217</t>
  </si>
  <si>
    <t>201280677770</t>
  </si>
  <si>
    <t>RG</t>
  </si>
  <si>
    <t>880823</t>
  </si>
  <si>
    <t xml:space="preserve">أسلام </t>
  </si>
  <si>
    <t>42746احمد رشاد لبيبarl_hmn@hotmail.comاستفســار عن خدمــة</t>
  </si>
  <si>
    <t>احمد رشاد لبيب</t>
  </si>
  <si>
    <t>arl_hmn@hotmail.com</t>
  </si>
  <si>
    <t>28701110100691</t>
  </si>
  <si>
    <t>201009523263</t>
  </si>
  <si>
    <t>870111</t>
  </si>
  <si>
    <t>42746حاتم زينهم عبداللهhatem-999-z@hotmail.comاستفسار عن مسار الطرد</t>
  </si>
  <si>
    <t>حاتم زينهم عبدالله</t>
  </si>
  <si>
    <t>hatem-999-z@hotmail.com</t>
  </si>
  <si>
    <t>29005158800552</t>
  </si>
  <si>
    <t>201018000957</t>
  </si>
  <si>
    <t xml:space="preserve">حاتم </t>
  </si>
  <si>
    <t>42746ashraf salahashraf_shivo2000@yahoo.comاستفســار عن خدمــة</t>
  </si>
  <si>
    <t>ashraf salah</t>
  </si>
  <si>
    <t>ashraf_shivo2000@yahoo.com</t>
  </si>
  <si>
    <t>28906090102677</t>
  </si>
  <si>
    <t>01009713507</t>
  </si>
  <si>
    <t>890609</t>
  </si>
  <si>
    <t xml:space="preserve">ashraf </t>
  </si>
  <si>
    <t>42746أحمد السيد عبد العزيز السيدلا يوجدشــكــوى</t>
  </si>
  <si>
    <t>أحمد السيد عبد العزيز السيد</t>
  </si>
  <si>
    <t>لا يوجد</t>
  </si>
  <si>
    <t>27808141602496</t>
  </si>
  <si>
    <t>01221948650</t>
  </si>
  <si>
    <t>780814</t>
  </si>
  <si>
    <t>EE418361819Ae</t>
  </si>
  <si>
    <t>42746هند رضا محمد الطوخىahmed_reda971@yahoo.comاستفسار عن مسار الطرد</t>
  </si>
  <si>
    <t>42746mohamed habibmohamed.habib1981@gmail.comشــكــوى</t>
  </si>
  <si>
    <t>mohamed habib</t>
  </si>
  <si>
    <t>mohamed.habib1981@gmail.com</t>
  </si>
  <si>
    <t>28111121600058</t>
  </si>
  <si>
    <t>01007770429</t>
  </si>
  <si>
    <t>811112</t>
  </si>
  <si>
    <t>EE700186454EG</t>
  </si>
  <si>
    <t>42746ISMAIL ELSABBAGHi.elsabbagh@yahoo.comاستفسار عن مسار الطرد</t>
  </si>
  <si>
    <t>ISMAIL ELSABBAGH</t>
  </si>
  <si>
    <t>i.elsabbagh@yahoo.com</t>
  </si>
  <si>
    <t>29010011332051</t>
  </si>
  <si>
    <t>201093407791</t>
  </si>
  <si>
    <t>901001</t>
  </si>
  <si>
    <t xml:space="preserve">ISMAIL </t>
  </si>
  <si>
    <t>EB044283875BR</t>
  </si>
  <si>
    <t>42746السيد شوقىliveegypt2010@gmail.comاستفسار عن مسار الطرد</t>
  </si>
  <si>
    <t>السيد شوقى</t>
  </si>
  <si>
    <t>liveegypt2010@gmail.com</t>
  </si>
  <si>
    <t>29005011500073</t>
  </si>
  <si>
    <t>201092721388</t>
  </si>
  <si>
    <t>EB</t>
  </si>
  <si>
    <t>BR</t>
  </si>
  <si>
    <t>900501</t>
  </si>
  <si>
    <t xml:space="preserve">السيد </t>
  </si>
  <si>
    <t>RF428928771SG</t>
  </si>
  <si>
    <t>42746شسد عبد الوهاب محمد راشدsayed_rashed@hotmail.comاستفسار عن مسار الطرد</t>
  </si>
  <si>
    <t>شسد عبد الوهاب محمد راشد</t>
  </si>
  <si>
    <t>sayed_rashed@hotmail.com</t>
  </si>
  <si>
    <t>26401260104139</t>
  </si>
  <si>
    <t>00201001790927</t>
  </si>
  <si>
    <t>640126</t>
  </si>
  <si>
    <t xml:space="preserve">شسد </t>
  </si>
  <si>
    <t>RX552503086DE</t>
  </si>
  <si>
    <t>42747اسماعيل محمد فهميismail_m_fahmy@yahoo.comشــكــوى</t>
  </si>
  <si>
    <t>اسماعيل محمد فهمي</t>
  </si>
  <si>
    <t>ismail_m_fahmy@yahoo.com</t>
  </si>
  <si>
    <t>5337</t>
  </si>
  <si>
    <t>201003432134</t>
  </si>
  <si>
    <t xml:space="preserve">اسماعيل </t>
  </si>
  <si>
    <t>42747حماده ابراهيم محمدHamada115511@gmail.comاستفســار عن خدمــة</t>
  </si>
  <si>
    <t>حماده ابراهيم محمد</t>
  </si>
  <si>
    <t>Hamada115511@gmail.com</t>
  </si>
  <si>
    <t>29103122701991</t>
  </si>
  <si>
    <t>00966545802615</t>
  </si>
  <si>
    <t>910312</t>
  </si>
  <si>
    <t xml:space="preserve">حماده </t>
  </si>
  <si>
    <t>FF700096436EG</t>
  </si>
  <si>
    <t>42747ابراهيم عبد الرؤف برعي البناbana.mytaxi@gmail.comاستفسار عن مسار الطرد</t>
  </si>
  <si>
    <t>ابراهيم عبد الرؤف برعي البنا</t>
  </si>
  <si>
    <t>bana.mytaxi@gmail.com</t>
  </si>
  <si>
    <t>:  A07311378</t>
  </si>
  <si>
    <t>9660509973413</t>
  </si>
  <si>
    <t>FF</t>
  </si>
  <si>
    <t xml:space="preserve">ابراهيم </t>
  </si>
  <si>
    <t>42747محمد حسين محمد المهديmohamed.hussein-elmahdy@vodafone.comاستفسار عن مسار الطرد</t>
  </si>
  <si>
    <t>محمد حسين محمد المهدي</t>
  </si>
  <si>
    <t>mohamed.hussein-elmahdy@vodafone.com</t>
  </si>
  <si>
    <t>28810290101911</t>
  </si>
  <si>
    <t>201020020059</t>
  </si>
  <si>
    <t>881029</t>
  </si>
  <si>
    <t>42747محمد مبارك عليMobarakmidomido@yahoo.comاستفسار عن مسار الطرد</t>
  </si>
  <si>
    <t>محمد مبارك علي</t>
  </si>
  <si>
    <t>Mobarakmidomido@yahoo.com</t>
  </si>
  <si>
    <t>: A17459235</t>
  </si>
  <si>
    <t>09665062636740</t>
  </si>
  <si>
    <t>42747محمود شوقيMAHMOUD.SHAWKY1@GMAIL.COMشــكــوى</t>
  </si>
  <si>
    <t>28310300201517</t>
  </si>
  <si>
    <t>0201285800813</t>
  </si>
  <si>
    <t>831030</t>
  </si>
  <si>
    <t>EE008709056EG</t>
  </si>
  <si>
    <t>42747Ahmed hossamAhmed.hossam0225@gmail.comاستفسار عن مسار الطرد</t>
  </si>
  <si>
    <t>Ahmed hossam</t>
  </si>
  <si>
    <t>Ahmed.hossam0225@gmail.com</t>
  </si>
  <si>
    <t>28911201307137</t>
  </si>
  <si>
    <t>201202661904+</t>
  </si>
  <si>
    <t>891120</t>
  </si>
  <si>
    <t xml:space="preserve">Ahmed </t>
  </si>
  <si>
    <t>42747bishoy senoutybishoyrezkalla@gmail.comاستفســار عن خدمــة</t>
  </si>
  <si>
    <t>28608010206239</t>
  </si>
  <si>
    <t>01229543795</t>
  </si>
  <si>
    <t>860801</t>
  </si>
  <si>
    <t xml:space="preserve">bishoy </t>
  </si>
  <si>
    <t>42747شهاب الدين محمدshehab_abdallah@yahoo.comاستفســار عن خدمــة</t>
  </si>
  <si>
    <t>شهاب الدين محمد</t>
  </si>
  <si>
    <t>shehab_abdallah@yahoo.com</t>
  </si>
  <si>
    <t>28803222202354</t>
  </si>
  <si>
    <t>01002258124</t>
  </si>
  <si>
    <t>880322</t>
  </si>
  <si>
    <t xml:space="preserve">شهاب </t>
  </si>
  <si>
    <t>RS585582912NL</t>
  </si>
  <si>
    <t>42747Tahaeng_taha18@yahoo.comاستفسار عن مسار الطرد</t>
  </si>
  <si>
    <t>Taha</t>
  </si>
  <si>
    <t>eng_taha18@yahoo.com</t>
  </si>
  <si>
    <t>28407181402693</t>
  </si>
  <si>
    <t>201129708666</t>
  </si>
  <si>
    <t>840718</t>
  </si>
  <si>
    <t>42747جهاد مصطفى محمودmomen_lab4@yahoo.comاستفســار فنـى</t>
  </si>
  <si>
    <t>جهاد مصطفى محمود</t>
  </si>
  <si>
    <t>momen_lab4@yahoo.com</t>
  </si>
  <si>
    <t>29803040104687</t>
  </si>
  <si>
    <t>01005714448</t>
  </si>
  <si>
    <t>980304</t>
  </si>
  <si>
    <t xml:space="preserve">جهاد </t>
  </si>
  <si>
    <t>EE006564053EG</t>
  </si>
  <si>
    <t>42747Safwat Ghalysafwatghaly@hotmail.comاستفسار عن مسار الطرد</t>
  </si>
  <si>
    <t>Safwat Ghaly</t>
  </si>
  <si>
    <t>safwatghaly@hotmail.com</t>
  </si>
  <si>
    <t>24907202701392</t>
  </si>
  <si>
    <t>201005241622</t>
  </si>
  <si>
    <t>490720</t>
  </si>
  <si>
    <t xml:space="preserve">Safwat </t>
  </si>
  <si>
    <t>20 فأقل</t>
  </si>
  <si>
    <t>من 21 -30</t>
  </si>
  <si>
    <t>من 31 - 40</t>
  </si>
  <si>
    <t>من 41 - 50</t>
  </si>
  <si>
    <t>من 51 - 60</t>
  </si>
  <si>
    <t>من 61 - 70</t>
  </si>
  <si>
    <t>من 71 - 80</t>
  </si>
  <si>
    <t>من 81 - 90</t>
  </si>
  <si>
    <t>42747emademadhanna7312@yahoo.comشــكــوى</t>
  </si>
  <si>
    <t>42747khaledkh.ss17@yahoo.comاستفســار عن خدمــة</t>
  </si>
  <si>
    <t>khaled</t>
  </si>
  <si>
    <t>kh.ss17@yahoo.com</t>
  </si>
  <si>
    <t>27702032402492</t>
  </si>
  <si>
    <t>00966538633148</t>
  </si>
  <si>
    <t>770203</t>
  </si>
  <si>
    <t>42747احمد سمير احمد محمدasamir@primemetaleg.comاستفســار عن خدمــة</t>
  </si>
  <si>
    <t>احمد سمير احمد محمد</t>
  </si>
  <si>
    <t>asamir@primemetaleg.com</t>
  </si>
  <si>
    <t>28305011403191</t>
  </si>
  <si>
    <t>201002008000</t>
  </si>
  <si>
    <t>830501</t>
  </si>
  <si>
    <t>42747Dora Adamdora.adam2016@gmail.comأخـــــرى</t>
  </si>
  <si>
    <t>Dora Adam</t>
  </si>
  <si>
    <t>dora.adam2016@gmail.com</t>
  </si>
  <si>
    <t>122344556676</t>
  </si>
  <si>
    <t>044 1234567</t>
  </si>
  <si>
    <t xml:space="preserve">Dora </t>
  </si>
  <si>
    <t>42747محمد حسن على محمودmha32158@hotmail.comشــكــوى</t>
  </si>
  <si>
    <t>محمد حسن على محمود</t>
  </si>
  <si>
    <t>RA886851525IT</t>
  </si>
  <si>
    <t>42747Karim Ahmed Salahkaremsalah97@gmail.comاستفسار عن مسار الطرد</t>
  </si>
  <si>
    <t>Karim Ahmed Salah</t>
  </si>
  <si>
    <t>karemsalah97@gmail.com</t>
  </si>
  <si>
    <t>29709021600316</t>
  </si>
  <si>
    <t>201004695020</t>
  </si>
  <si>
    <t>970902</t>
  </si>
  <si>
    <t xml:space="preserve">Karim </t>
  </si>
  <si>
    <t>ee009818446eg</t>
  </si>
  <si>
    <t>42747Tamim ELsayedtamim@joylgroup.comاستفسار عن مسار الطرد</t>
  </si>
  <si>
    <t>Tamim ELsayed</t>
  </si>
  <si>
    <t>tamim@joylgroup.com</t>
  </si>
  <si>
    <t>29307270100853</t>
  </si>
  <si>
    <t>201000731971</t>
  </si>
  <si>
    <t>930727</t>
  </si>
  <si>
    <t xml:space="preserve">Tamim </t>
  </si>
  <si>
    <t>RR700171239EG</t>
  </si>
  <si>
    <t>42747بشيرفكربشيرعويسbnousir@gmail.comاستفسار عن مسار الطرد</t>
  </si>
  <si>
    <t>بشيرفكربشيرعويس</t>
  </si>
  <si>
    <t>bnousir@gmail.com</t>
  </si>
  <si>
    <t>26406080102075</t>
  </si>
  <si>
    <t>201026686689</t>
  </si>
  <si>
    <t>640608</t>
  </si>
  <si>
    <t>42747سامى عمر يوسفsamymekawy@yahoo.comاستفسار عن مسار الطرد</t>
  </si>
  <si>
    <t>سامى عمر يوسف</t>
  </si>
  <si>
    <t>samymekawy@yahoo.com</t>
  </si>
  <si>
    <t>: a14007391</t>
  </si>
  <si>
    <t>00966535841766</t>
  </si>
  <si>
    <t xml:space="preserve">سامى </t>
  </si>
  <si>
    <t>RS741934806NL</t>
  </si>
  <si>
    <t>42748mohamed allammohamedallam93@gmail.comاستفسار عن مسار الطرد</t>
  </si>
  <si>
    <t>mohamed allam</t>
  </si>
  <si>
    <t>mohamedallam93@gmail.com</t>
  </si>
  <si>
    <t>29301281800077</t>
  </si>
  <si>
    <t>1282709257</t>
  </si>
  <si>
    <t>930128</t>
  </si>
  <si>
    <t>RU668143953GB</t>
  </si>
  <si>
    <t>42748Neil Boldingboldings@sky.comاستفسار فى المبيعات</t>
  </si>
  <si>
    <t>Neil Bolding</t>
  </si>
  <si>
    <t>boldings@sky.com</t>
  </si>
  <si>
    <t>441621860622</t>
  </si>
  <si>
    <t xml:space="preserve">Neil </t>
  </si>
  <si>
    <t>42748ابوبكر عبدالمنعمabubakerrt@gmail.comاستفســار عن خدمــة</t>
  </si>
  <si>
    <t>ابوبكر عبدالمنعم</t>
  </si>
  <si>
    <t>Sudan (‫السودان‬‎)</t>
  </si>
  <si>
    <t>abubakerrt@gmail.com</t>
  </si>
  <si>
    <t>: p02159816</t>
  </si>
  <si>
    <t>01156673315</t>
  </si>
  <si>
    <t xml:space="preserve">ابوبكر </t>
  </si>
  <si>
    <t>EK046202738SA</t>
  </si>
  <si>
    <t>42748مهاب اسامه طه فودهEng.mohabosama@gmail.comشــكــوى</t>
  </si>
  <si>
    <t>Eng.mohabosama@gmail.com</t>
  </si>
  <si>
    <t>28811111600116</t>
  </si>
  <si>
    <t>201228818277</t>
  </si>
  <si>
    <t>881111</t>
  </si>
  <si>
    <t xml:space="preserve">مهاب </t>
  </si>
  <si>
    <t>42748أحمد صبرى أحمدAhmed.alpop1111@gmail.comأخـــــرى</t>
  </si>
  <si>
    <t>أحمد صبرى أحمد</t>
  </si>
  <si>
    <t>Ahmed.alpop1111@gmail.com</t>
  </si>
  <si>
    <t>29107212500338</t>
  </si>
  <si>
    <t>201155047550</t>
  </si>
  <si>
    <t>910721</t>
  </si>
  <si>
    <t>EE007201086EG</t>
  </si>
  <si>
    <t>42747إندي محمدandooda95@gmail.comاستفسار عن مسار الطرد</t>
  </si>
  <si>
    <t>إندي محمد</t>
  </si>
  <si>
    <t>andooda95@gmail.com</t>
  </si>
  <si>
    <t>29506152104561</t>
  </si>
  <si>
    <t>+201144775791</t>
  </si>
  <si>
    <t>950615</t>
  </si>
  <si>
    <t xml:space="preserve">إندي </t>
  </si>
  <si>
    <t>42747احمد مصطفي محمدmedo_hedeab@yahoo.comاستفسار عن مسار الطرد</t>
  </si>
  <si>
    <t>احمد مصطفي محمد</t>
  </si>
  <si>
    <t>medo_hedeab@yahoo.com</t>
  </si>
  <si>
    <t>29010102403716</t>
  </si>
  <si>
    <t>01284013036</t>
  </si>
  <si>
    <t>901010</t>
  </si>
  <si>
    <t>42747Mohamed Labiblebaz20@gmail.comاستفسار عن مسار الطرد</t>
  </si>
  <si>
    <t>Mohamed Labib</t>
  </si>
  <si>
    <t xml:space="preserve">Mohamed </t>
  </si>
  <si>
    <t>CP700008873EG</t>
  </si>
  <si>
    <t>42747نور رزقnona_elamora16@yahoo.comاستفسار عن مسار الطرد</t>
  </si>
  <si>
    <t>نور رزق</t>
  </si>
  <si>
    <t>nona_elamora16@yahoo.com</t>
  </si>
  <si>
    <t>29211140201049</t>
  </si>
  <si>
    <t>00966502917754</t>
  </si>
  <si>
    <t>921114</t>
  </si>
  <si>
    <t xml:space="preserve">نور </t>
  </si>
  <si>
    <t>RH019982328TR</t>
  </si>
  <si>
    <t>42747حسين جابر محمودaboyoussief@gmail.comشــكــوى</t>
  </si>
  <si>
    <t>حسين جابر محمود</t>
  </si>
  <si>
    <t>aboyoussief@gmail.com</t>
  </si>
  <si>
    <t>27605010105693</t>
  </si>
  <si>
    <t>01012994995</t>
  </si>
  <si>
    <t>RH</t>
  </si>
  <si>
    <t>TR</t>
  </si>
  <si>
    <t>760501</t>
  </si>
  <si>
    <t xml:space="preserve">حسين </t>
  </si>
  <si>
    <t>42747wagdywagdy057@gmail.comاستفســار عن خدمــة</t>
  </si>
  <si>
    <t>wagdy</t>
  </si>
  <si>
    <t>wagdy057@gmail.com</t>
  </si>
  <si>
    <t>25706291200693</t>
  </si>
  <si>
    <t>201270868820</t>
  </si>
  <si>
    <t>570629</t>
  </si>
  <si>
    <t>RB140717525SG</t>
  </si>
  <si>
    <t>42747محمد حلمي انورhelmyxxx@hotmail.comشــكــوى</t>
  </si>
  <si>
    <t>محمد حلمي انور</t>
  </si>
  <si>
    <t>helmyxxx@hotmail.com</t>
  </si>
  <si>
    <t>28407010108274</t>
  </si>
  <si>
    <t>01220730777</t>
  </si>
  <si>
    <t>840701</t>
  </si>
  <si>
    <t>EE700093289EG</t>
  </si>
  <si>
    <t>EE009652199EG</t>
  </si>
  <si>
    <t>42748HAZEM TAMIMhazem.tamim@outlook.comاستفسار عن مسار الطرد</t>
  </si>
  <si>
    <t>HAZEM TAMIM</t>
  </si>
  <si>
    <t>hazem.tamim@outlook.com</t>
  </si>
  <si>
    <t>28211132600496</t>
  </si>
  <si>
    <t>01022111027</t>
  </si>
  <si>
    <t>821113</t>
  </si>
  <si>
    <t xml:space="preserve">HAZEM </t>
  </si>
  <si>
    <t>42748محمد سيد راتبTop_gear_304@yahoo.comاستفسار عن مسار الطرد</t>
  </si>
  <si>
    <t>محمد سيد راتب</t>
  </si>
  <si>
    <t>Top_gear_304@yahoo.com</t>
  </si>
  <si>
    <t>28504300101457</t>
  </si>
  <si>
    <t>201004109228</t>
  </si>
  <si>
    <t>850430</t>
  </si>
  <si>
    <t>CY674012104DE</t>
  </si>
  <si>
    <t>42748نادية لبيب اسكندرkokosamirsamy@gmail.comاستفسار عن مسار الطرد</t>
  </si>
  <si>
    <t>نادية لبيب اسكندر</t>
  </si>
  <si>
    <t>kokosamirsamy@gmail.com</t>
  </si>
  <si>
    <t>26412171303341</t>
  </si>
  <si>
    <t>01224295753</t>
  </si>
  <si>
    <t>CY</t>
  </si>
  <si>
    <t>641217</t>
  </si>
  <si>
    <t xml:space="preserve">نادية </t>
  </si>
  <si>
    <t>42748Hazem Elderwyhazemelderwy75@gmail.comاستفســار عن خدمــة</t>
  </si>
  <si>
    <t>201000056563</t>
  </si>
  <si>
    <t>RU634313888GB</t>
  </si>
  <si>
    <t>42749محمد نزارMahammedguth2@gmail.comاستفسار عن مسار الطرد</t>
  </si>
  <si>
    <t>محمد نزار</t>
  </si>
  <si>
    <t>Mahammedguth2@gmail.com</t>
  </si>
  <si>
    <t>29409120204691</t>
  </si>
  <si>
    <t>01007826519</t>
  </si>
  <si>
    <t>940912</t>
  </si>
  <si>
    <t>EE009919688Eg</t>
  </si>
  <si>
    <t>42749محمد السيد عبد الحميد حفنيMohammed.hefni@lnu.seاستفسار عن مسار الطرد</t>
  </si>
  <si>
    <t>محمد السيد عبد الحميد حفني</t>
  </si>
  <si>
    <t>Sweden (Sverige)</t>
  </si>
  <si>
    <t>Mohammed.hefni@lnu.se</t>
  </si>
  <si>
    <t>: A12556860</t>
  </si>
  <si>
    <t>0046727632336</t>
  </si>
  <si>
    <t>42749محمد السيد عبد الحميد حفنيHefnimohammed@yahoo.comاستفسار عن مسار الطرد</t>
  </si>
  <si>
    <t>Hefnimohammed@yahoo.com</t>
  </si>
  <si>
    <t>42749إيمان حمدي محمد عمارdr_emanammar8@yahoo.comشــكــوى</t>
  </si>
  <si>
    <t>إيمان حمدي محمد عمار</t>
  </si>
  <si>
    <t>dr_emanammar8@yahoo.com</t>
  </si>
  <si>
    <t>26908291701027</t>
  </si>
  <si>
    <t>201002974579</t>
  </si>
  <si>
    <t>690829</t>
  </si>
  <si>
    <t xml:space="preserve">إيمان </t>
  </si>
  <si>
    <t>EE700209668gE</t>
  </si>
  <si>
    <t>42749صفاء طاهر الخضريSf123456789استفسار عن مسار الطرد</t>
  </si>
  <si>
    <t>صفاء طاهر الخضري</t>
  </si>
  <si>
    <t>Sf123456789</t>
  </si>
  <si>
    <t>28601011110681</t>
  </si>
  <si>
    <t>01003032052</t>
  </si>
  <si>
    <t>GE</t>
  </si>
  <si>
    <t>860101</t>
  </si>
  <si>
    <t>EJ205788347AU</t>
  </si>
  <si>
    <t>42749DENGDENG.DAU55@YAHOO.COMاستفسار عن مسار الطرد</t>
  </si>
  <si>
    <t>DENG</t>
  </si>
  <si>
    <t>DENG.DAU55@YAHOO.COM</t>
  </si>
  <si>
    <t>: R00071154</t>
  </si>
  <si>
    <t>01129161082</t>
  </si>
  <si>
    <t>EJ</t>
  </si>
  <si>
    <t>AU</t>
  </si>
  <si>
    <t>42749محمد عبد العظيم محمد سلامةmohsalama89@yahoo.comشــكــوى</t>
  </si>
  <si>
    <t>محمد عبد العظيم محمد سلامة</t>
  </si>
  <si>
    <t>mohsalama89@yahoo.com</t>
  </si>
  <si>
    <t>28910011304615</t>
  </si>
  <si>
    <t>01221004087</t>
  </si>
  <si>
    <t>891001</t>
  </si>
  <si>
    <t>42749احمد محمود محمد عويدahmed.sharkawy999@gmail.comاستفسار عن مسار الطرد</t>
  </si>
  <si>
    <t>احمد محمود محمد عويد</t>
  </si>
  <si>
    <t>ahmed.sharkawy999@gmail.com</t>
  </si>
  <si>
    <t>29109151305157</t>
  </si>
  <si>
    <t>00966590008263</t>
  </si>
  <si>
    <t>910915</t>
  </si>
  <si>
    <t>42749د خالدDr_kh710@yahoo.comاستفســار عن خدمــة</t>
  </si>
  <si>
    <t>د خالد</t>
  </si>
  <si>
    <t>Dr_kh710@yahoo.com</t>
  </si>
  <si>
    <t>314011</t>
  </si>
  <si>
    <t>00966581210151</t>
  </si>
  <si>
    <t>EE007104760EG</t>
  </si>
  <si>
    <t>ماجد حسني</t>
  </si>
  <si>
    <t>42749ماجد حسنيmaged.hosni@gmail.comاستفسار عن مسار الطرد</t>
  </si>
  <si>
    <t>maged.hosni@gmail.com</t>
  </si>
  <si>
    <t>: A18655336</t>
  </si>
  <si>
    <t>97144297888</t>
  </si>
  <si>
    <t xml:space="preserve">ماجد </t>
  </si>
  <si>
    <t>RR243825751EG</t>
  </si>
  <si>
    <t>42749محمد علي مصطفي خليل خضرrano ahmed23@yahoo.comاستفسار عن مسار الطرد</t>
  </si>
  <si>
    <t>محمد علي مصطفي خليل خضر</t>
  </si>
  <si>
    <t>rano ahmed23@yahoo.com</t>
  </si>
  <si>
    <t>28501100300456</t>
  </si>
  <si>
    <t>01228308343</t>
  </si>
  <si>
    <t>850110</t>
  </si>
  <si>
    <t>EE006694756EG</t>
  </si>
  <si>
    <t>42749هيثم سعيد احمدhaythamelsisi@yahoo.comاستفسار عن مسار الطرد</t>
  </si>
  <si>
    <t>هيثم سعيد احمد</t>
  </si>
  <si>
    <t>ee008517127eg</t>
  </si>
  <si>
    <t>42749سامية حسن جادالله حسن خطابsamia.gadkh@gmail.comشــكــوى</t>
  </si>
  <si>
    <t>سامية حسن جادالله حسن خطاب</t>
  </si>
  <si>
    <t>samia.gadkh@gmail.com</t>
  </si>
  <si>
    <t>28509031802208</t>
  </si>
  <si>
    <t>01272668776</t>
  </si>
  <si>
    <t>850903</t>
  </si>
  <si>
    <t xml:space="preserve">سامية </t>
  </si>
  <si>
    <t>42749أحمد فؤاد مصطفي جمال التلبانيteboahmed98@gmail.comاستفسار فى المبيعات</t>
  </si>
  <si>
    <t>أحمد فؤاد مصطفي جمال التلباني</t>
  </si>
  <si>
    <t>teboahmed98@gmail.com</t>
  </si>
  <si>
    <t>29802201200995</t>
  </si>
  <si>
    <t>201010079591</t>
  </si>
  <si>
    <t>980220</t>
  </si>
  <si>
    <t>42748سامح بهي الدين الحسيني متوليeng.samehmetwally@yahoo.comاستفسار عن مسار الطرد</t>
  </si>
  <si>
    <t>28508091402253</t>
  </si>
  <si>
    <t>201022901515</t>
  </si>
  <si>
    <t>850809</t>
  </si>
  <si>
    <t>RN063332843CA</t>
  </si>
  <si>
    <t>42748Engy Saadyashial2005@yahoo.comاستفسار عن مسار الطرد</t>
  </si>
  <si>
    <t>Engy Saad</t>
  </si>
  <si>
    <t>yashial2005@yahoo.com</t>
  </si>
  <si>
    <t>: A07568787</t>
  </si>
  <si>
    <t>6477679103</t>
  </si>
  <si>
    <t>CA</t>
  </si>
  <si>
    <t xml:space="preserve">Engy </t>
  </si>
  <si>
    <t>42748محمدالسيدmohamed.lasheen@live.comاستفســار عن خدمــة</t>
  </si>
  <si>
    <t>محمدالسيد</t>
  </si>
  <si>
    <t>mohamed.lasheen@live.com</t>
  </si>
  <si>
    <t>27902270100657</t>
  </si>
  <si>
    <t>00201154446655</t>
  </si>
  <si>
    <t>790227</t>
  </si>
  <si>
    <t>42748المقدم محمد حسنينmhmdhsnynalmqdm@gmail.comشــكــوى</t>
  </si>
  <si>
    <t>المقدم محمد حسنين</t>
  </si>
  <si>
    <t>mhmdhsnynalmqdm@gmail.com</t>
  </si>
  <si>
    <t>27711141200785</t>
  </si>
  <si>
    <t>201007040393</t>
  </si>
  <si>
    <t>771114</t>
  </si>
  <si>
    <t>42748ليلى محمد خميس الصبروتىleilaelkader@yahoo.comاستفســار عن خدمــة</t>
  </si>
  <si>
    <t>ليلى محمد خميس الصبروتى</t>
  </si>
  <si>
    <t>leilaelkader@yahoo.com</t>
  </si>
  <si>
    <t>25804150200667</t>
  </si>
  <si>
    <t>33931905</t>
  </si>
  <si>
    <t>580415</t>
  </si>
  <si>
    <t xml:space="preserve">ليلى </t>
  </si>
  <si>
    <t>حسن غريب أحمد</t>
  </si>
  <si>
    <t>42748حسن غريب أحمدhassanghribahmed13@gmail.comشــكــوى</t>
  </si>
  <si>
    <t>hassanghribahmed13@gmail.com</t>
  </si>
  <si>
    <t>26306133400036</t>
  </si>
  <si>
    <t>201274963613</t>
  </si>
  <si>
    <t>630613</t>
  </si>
  <si>
    <t>EE024201625sa</t>
  </si>
  <si>
    <t>42749محمد حسن علىmha32158@hotmail.comاستفسار عن مسار الطرد</t>
  </si>
  <si>
    <t>42749ابراهيم سرحانihsarhan2005@yahoo.comاستفسار عن مسار الطرد</t>
  </si>
  <si>
    <t>A11535811</t>
  </si>
  <si>
    <t>00966544199466</t>
  </si>
  <si>
    <t>RR149654845TN</t>
  </si>
  <si>
    <t>42750ياسر حسن ابراهيم حسانyasser.hassan303@gmail.comاستفسار عن مسار الطرد</t>
  </si>
  <si>
    <t>ياسر حسن ابراهيم حسان</t>
  </si>
  <si>
    <t>yasser.hassan303@gmail.com</t>
  </si>
  <si>
    <t>29103300200195</t>
  </si>
  <si>
    <t>00201221443367</t>
  </si>
  <si>
    <t>TN</t>
  </si>
  <si>
    <t>910330</t>
  </si>
  <si>
    <t>RR253207308EG</t>
  </si>
  <si>
    <t>42750ايمن حسانين محمد محمدaymanhasanen@hotmail.comاستفسار عن مسار الطرد</t>
  </si>
  <si>
    <t>ايمن حسانين محمد محمد</t>
  </si>
  <si>
    <t>aymanhasanen@hotmail.com</t>
  </si>
  <si>
    <t>: A07404377</t>
  </si>
  <si>
    <t>00966568723431</t>
  </si>
  <si>
    <t xml:space="preserve">ايمن </t>
  </si>
  <si>
    <t>42750 هيثم سعيد احمدhaythamelsisi@yahoo.comاستفسار عن مسار الطرد</t>
  </si>
  <si>
    <t xml:space="preserve"> هيثم سعيد احمد</t>
  </si>
  <si>
    <t xml:space="preserve"> </t>
  </si>
  <si>
    <t>42750ريهام حمدي المصريMirhan_site@yahoo.comاستفســار عن خدمــة</t>
  </si>
  <si>
    <t>ريهام حمدي المصري</t>
  </si>
  <si>
    <t>Mirhan_site@yahoo.com</t>
  </si>
  <si>
    <t>27812030105342</t>
  </si>
  <si>
    <t>201117167711</t>
  </si>
  <si>
    <t>781203</t>
  </si>
  <si>
    <t xml:space="preserve">ريهام </t>
  </si>
  <si>
    <t>RB114619233SG</t>
  </si>
  <si>
    <t>42750Amr aly ahmedAmrogad@gmail.comاستفسار عن مسار الطرد</t>
  </si>
  <si>
    <t>Amr aly ahmed</t>
  </si>
  <si>
    <t>Amrogad@gmail.com</t>
  </si>
  <si>
    <t>28203230200371</t>
  </si>
  <si>
    <t>201025736325</t>
  </si>
  <si>
    <t>820323</t>
  </si>
  <si>
    <t xml:space="preserve">Amr </t>
  </si>
  <si>
    <t>EE056593962SA</t>
  </si>
  <si>
    <t>42750احمد سعيد عبد اللطيفDr.ahmed_pharma85@yahoo.comاستفسار عن مسار الطرد</t>
  </si>
  <si>
    <t>احمد سعيد عبد اللطيف</t>
  </si>
  <si>
    <t>Dr.ahmed_pharma85@yahoo.com</t>
  </si>
  <si>
    <t>: A14298266</t>
  </si>
  <si>
    <t>00201289418829</t>
  </si>
  <si>
    <t>محمد</t>
  </si>
  <si>
    <t>RX557067992DE</t>
  </si>
  <si>
    <t>42750مصطفى عبدالحليم محمد علىelmasry2000100@gmail.comاستفسار عن مسار الطرد</t>
  </si>
  <si>
    <t>مصطفى عبدالحليم محمد على</t>
  </si>
  <si>
    <t>elmasry2000100@gmail.com</t>
  </si>
  <si>
    <t>29407022700318</t>
  </si>
  <si>
    <t>2001007867297</t>
  </si>
  <si>
    <t>940702</t>
  </si>
  <si>
    <t>RE456874646SE</t>
  </si>
  <si>
    <t>42750Tamer Ibrahim Abdallatibrahim71@gmail.comاستفسار عن مسار الطرد</t>
  </si>
  <si>
    <t>Tamer Ibrahim Abdalla</t>
  </si>
  <si>
    <t>tibrahim71@gmail.com</t>
  </si>
  <si>
    <t>27108292102353</t>
  </si>
  <si>
    <t>00201222299991</t>
  </si>
  <si>
    <t>710829</t>
  </si>
  <si>
    <t xml:space="preserve">Tamer </t>
  </si>
  <si>
    <t>Ek030800279SA</t>
  </si>
  <si>
    <t>42750عزوز يوسف محمد البكريazozyousef@yahoo.comاستفسار عن مسار الطرد</t>
  </si>
  <si>
    <t>عزوز يوسف محمد البكري</t>
  </si>
  <si>
    <t>azozyousef@yahoo.com</t>
  </si>
  <si>
    <t>1801089</t>
  </si>
  <si>
    <t>00201092599008</t>
  </si>
  <si>
    <t xml:space="preserve">عزوز </t>
  </si>
  <si>
    <t>EP028558219RU</t>
  </si>
  <si>
    <t>42750يحيى أحمد حفنىtheblacktiger_mail@yahoo.comاستفسار عن مسار الطرد</t>
  </si>
  <si>
    <t>يحيى أحمد حفنى</t>
  </si>
  <si>
    <t>theblacktiger_mail@yahoo.com</t>
  </si>
  <si>
    <t>23801012712613</t>
  </si>
  <si>
    <t>201111529330</t>
  </si>
  <si>
    <t>EP</t>
  </si>
  <si>
    <t>380101</t>
  </si>
  <si>
    <t xml:space="preserve">يحيى </t>
  </si>
  <si>
    <t>42750اسامه عباسosamaabbas.hr@gmail.comاستفسار عن مسار الطرد</t>
  </si>
  <si>
    <t>01022275285</t>
  </si>
  <si>
    <t>EE700158277EG</t>
  </si>
  <si>
    <t>42750مكتب الأنصارى للمحاماه والإستشارات القانونيةalansary_law@yahoo.comاستفسار عن مسار الطرد</t>
  </si>
  <si>
    <t>مكتب الأنصارى للمحاماه والإستشارات القانونية</t>
  </si>
  <si>
    <t>alansary_law@yahoo.com</t>
  </si>
  <si>
    <t>28807200105385</t>
  </si>
  <si>
    <t>201008485531</t>
  </si>
  <si>
    <t>880720</t>
  </si>
  <si>
    <t xml:space="preserve">مكتب </t>
  </si>
  <si>
    <t>ee700072409eg</t>
  </si>
  <si>
    <t>42750رامى فرنسيس حبيبelwessam4computer@gmail.comشــكــوى</t>
  </si>
  <si>
    <t>رامى فرنسيس حبيب</t>
  </si>
  <si>
    <t>elwessam4computer@gmail.com</t>
  </si>
  <si>
    <t>28009152401178</t>
  </si>
  <si>
    <t>01004974127</t>
  </si>
  <si>
    <t>800915</t>
  </si>
  <si>
    <t xml:space="preserve">رامى </t>
  </si>
  <si>
    <t>RR376100280EG</t>
  </si>
  <si>
    <t>42750باسل محمد إسماعيل محمدbassel.ismail@khalda-eg.comشــكــوى</t>
  </si>
  <si>
    <t>باسل محمد إسماعيل محمد</t>
  </si>
  <si>
    <t>bassel.ismail@khalda-eg.com</t>
  </si>
  <si>
    <t>26711120103115</t>
  </si>
  <si>
    <t>01223955332</t>
  </si>
  <si>
    <t>671112</t>
  </si>
  <si>
    <t xml:space="preserve">باسل </t>
  </si>
  <si>
    <t>أحمد فؤاد</t>
  </si>
  <si>
    <t>EE700135660EG</t>
  </si>
  <si>
    <t>EE700196054EG</t>
  </si>
  <si>
    <t>42750أحمد فؤادahmedfouad201173@yahoo.comاستفسار عن مسار الطرد</t>
  </si>
  <si>
    <t>ahmedfouad201173@yahoo.com</t>
  </si>
  <si>
    <t>27311150201133</t>
  </si>
  <si>
    <t>01001696439</t>
  </si>
  <si>
    <t>731115</t>
  </si>
  <si>
    <t>42750Mohamed Gabermgabdelazem@hotmail.comاستفســار عن خدمــة</t>
  </si>
  <si>
    <t>Mohamed Gaber</t>
  </si>
  <si>
    <t>mgabdelazem@hotmail.com</t>
  </si>
  <si>
    <t>28112240104197</t>
  </si>
  <si>
    <t>201061510432</t>
  </si>
  <si>
    <t>811224</t>
  </si>
  <si>
    <t>RX553293790DE</t>
  </si>
  <si>
    <t>42751Hekmat El atboulyhelmatbouly@gmail.comاستفسار عن مسار الطرد</t>
  </si>
  <si>
    <t>Hekmat El atbouly</t>
  </si>
  <si>
    <t>helmatbouly@gmail.com</t>
  </si>
  <si>
    <t>29310290101644</t>
  </si>
  <si>
    <t>201225120752</t>
  </si>
  <si>
    <t>931029</t>
  </si>
  <si>
    <t xml:space="preserve">Hekmat </t>
  </si>
  <si>
    <t>42751مراد أحمد صالح أحمدmouradslh18@gmail.comاستفسار فى المبيعات</t>
  </si>
  <si>
    <t>مراد أحمد صالح أحمد</t>
  </si>
  <si>
    <t>mouradslh18@gmail.com</t>
  </si>
  <si>
    <t>0100631</t>
  </si>
  <si>
    <t>0096501769954</t>
  </si>
  <si>
    <t xml:space="preserve">مراد </t>
  </si>
  <si>
    <t>EE700153181EG</t>
  </si>
  <si>
    <t>42751احمد محمد عبدالقوى عبدالسلامahmedM3000@yahoo.comشــكــوى</t>
  </si>
  <si>
    <t>احمد محمد عبدالقوى عبدالسلام</t>
  </si>
  <si>
    <t>ahmedM3000@yahoo.com</t>
  </si>
  <si>
    <t>27803042700573</t>
  </si>
  <si>
    <t>01148139149</t>
  </si>
  <si>
    <t>780304</t>
  </si>
  <si>
    <t>42751شريف ممدوحSherie.Mamdouh@icloud.comاستفسار عن مسار الطرد</t>
  </si>
  <si>
    <t>Sherie.Mamdouh@icloud.com</t>
  </si>
  <si>
    <t>21004910944</t>
  </si>
  <si>
    <t>RR053504084SA</t>
  </si>
  <si>
    <t>42751عصام الدين رحمي عبد القادرessamrahmy1108@gmail.comاستفسار عن مسار الطرد</t>
  </si>
  <si>
    <t>عصام الدين رحمي عبد القادر</t>
  </si>
  <si>
    <t>essamrahmy1108@gmail.com</t>
  </si>
  <si>
    <t>25708110100091</t>
  </si>
  <si>
    <t>966569423666+</t>
  </si>
  <si>
    <t>570811</t>
  </si>
  <si>
    <t>RF431377447SG</t>
  </si>
  <si>
    <t>42751mohamed mohamed badrebadr3001@gmail.comاستفسار عن مسار الطرد</t>
  </si>
  <si>
    <t>mohamed mohamed badr</t>
  </si>
  <si>
    <t>ebadr3001@gmail.com</t>
  </si>
  <si>
    <t>2540121800171</t>
  </si>
  <si>
    <t>201066521579</t>
  </si>
  <si>
    <t>42751خالد عبدالسلام أحمد احمدKhaldlithy@gmail.comشــكــوى</t>
  </si>
  <si>
    <t>خالد عبدالسلام أحمد احمد</t>
  </si>
  <si>
    <t>Khaldlithy@gmail.com</t>
  </si>
  <si>
    <t>26904201401539</t>
  </si>
  <si>
    <t>201145769506</t>
  </si>
  <si>
    <t>690420</t>
  </si>
  <si>
    <t>42751شهاب الدين محمدshehab_abdallah@yahoo.comأخـــــرى</t>
  </si>
  <si>
    <t>42751عبير عادل عبدالرسول محمد الجرفAbee.fares25@gmail.comاستفســار عن خدمــة</t>
  </si>
  <si>
    <t>عبير عادل عبدالرسول محمد الجرف</t>
  </si>
  <si>
    <t>Abee.fares25@gmail.com</t>
  </si>
  <si>
    <t>29401011717008</t>
  </si>
  <si>
    <t>201019308089</t>
  </si>
  <si>
    <t>940101</t>
  </si>
  <si>
    <t xml:space="preserve">عبير </t>
  </si>
  <si>
    <t>42750محمد مجدىeng.mohamed_eldawa@yahoo.comاستفســار عن خدمــة</t>
  </si>
  <si>
    <t>محمد مجدى</t>
  </si>
  <si>
    <t>eng.mohamed_eldawa@yahoo.com</t>
  </si>
  <si>
    <t>29407261700834</t>
  </si>
  <si>
    <t>01285673521</t>
  </si>
  <si>
    <t>940726</t>
  </si>
  <si>
    <t>42750ايمن حسانين محمد محمدaymanhasanen@hotmail.comشــكــوى</t>
  </si>
  <si>
    <t>EE700200981EG</t>
  </si>
  <si>
    <t>42750sherifsheriff.gafar@gmail.comاستفسار عن مسار الطرد</t>
  </si>
  <si>
    <t>sherif</t>
  </si>
  <si>
    <t>sheriff.gafar@gmail.com</t>
  </si>
  <si>
    <t>: A10861318</t>
  </si>
  <si>
    <t>5142474920</t>
  </si>
  <si>
    <t>42750Jehan dorrahDora.export.co@gmail.comاستفســار عن خدمــة</t>
  </si>
  <si>
    <t>Jehan dorrah</t>
  </si>
  <si>
    <t>Dora.export.co@gmail.com</t>
  </si>
  <si>
    <t>27001011600423</t>
  </si>
  <si>
    <t>00201207630151</t>
  </si>
  <si>
    <t>700101</t>
  </si>
  <si>
    <t xml:space="preserve">Jehan </t>
  </si>
  <si>
    <t>RR135015533DE</t>
  </si>
  <si>
    <t>42750Aly Eldafrawyali_alaa_99@yahoo.comاستفسار عن مسار الطرد</t>
  </si>
  <si>
    <t>Aly Eldafrawy</t>
  </si>
  <si>
    <t>ali_alaa_99@yahoo.com</t>
  </si>
  <si>
    <t>: A12756778</t>
  </si>
  <si>
    <t>21123060171</t>
  </si>
  <si>
    <t xml:space="preserve">Aly </t>
  </si>
  <si>
    <t>EC700014043EG</t>
  </si>
  <si>
    <t>EC700013961EG</t>
  </si>
  <si>
    <t>EC700013785EG</t>
  </si>
  <si>
    <t>42750محمود الطاهر عبدالاهي معوضmabduo12@yahoo.comشــكــوى</t>
  </si>
  <si>
    <t>محمود الطاهر عبدالاهي معوض</t>
  </si>
  <si>
    <t>mabduo12@yahoo.com</t>
  </si>
  <si>
    <t>25311022701037</t>
  </si>
  <si>
    <t>00201008483149</t>
  </si>
  <si>
    <t>EC</t>
  </si>
  <si>
    <t>531102</t>
  </si>
  <si>
    <t>EE700230475EG</t>
  </si>
  <si>
    <t>42750سحر علي حسن احمدzxz76389@gmail.comاستفسار عن مسار الطرد</t>
  </si>
  <si>
    <t>سحر علي حسن احمد</t>
  </si>
  <si>
    <t>zxz76389@gmail.com</t>
  </si>
  <si>
    <t>26811170103021</t>
  </si>
  <si>
    <t>201018554708</t>
  </si>
  <si>
    <t>681117</t>
  </si>
  <si>
    <t xml:space="preserve">سحر </t>
  </si>
  <si>
    <t>42750Safwatsafwatghaly@hotmail.comشــكــوى</t>
  </si>
  <si>
    <t>Safwat</t>
  </si>
  <si>
    <t>42750محمد سامى الجبةmidosamy26@gmail.comاستفسار عن مسار الطرد</t>
  </si>
  <si>
    <t>0201005855788</t>
  </si>
  <si>
    <t>EE109265949EG</t>
  </si>
  <si>
    <t>42750خالد محمد محمد حسنkhalidabdelshafy80@gmail.comاستفسار عن مسار الطرد</t>
  </si>
  <si>
    <t>42751عبد المنعم عبد اللطيف على حجازىaaahegazy@yahoo.comاستفســار عن خدمــة</t>
  </si>
  <si>
    <t>عبد المنعم عبد اللطيف على حجازى</t>
  </si>
  <si>
    <t>aaahegazy@yahoo.com</t>
  </si>
  <si>
    <t>25404081400294</t>
  </si>
  <si>
    <t>01227451299</t>
  </si>
  <si>
    <t>540408</t>
  </si>
  <si>
    <t>RR249934896EG</t>
  </si>
  <si>
    <t>42751عدي محمد زكيdodidk001@gmail.comاستفسار عن مسار الطرد</t>
  </si>
  <si>
    <t>عدي محمد زكي</t>
  </si>
  <si>
    <t>dodidk001@gmail.com</t>
  </si>
  <si>
    <t>: A08478136</t>
  </si>
  <si>
    <t>00966541075892</t>
  </si>
  <si>
    <t xml:space="preserve">عدي </t>
  </si>
  <si>
    <t>42751رشدى رشيد لميع جبرهRoshdyrashid 2014@gmail.comشــكــوى</t>
  </si>
  <si>
    <t>رشدى رشيد لميع جبره</t>
  </si>
  <si>
    <t>Roshdyrashid 2014@gmail.com</t>
  </si>
  <si>
    <t>28209122601171</t>
  </si>
  <si>
    <t>0020934893342</t>
  </si>
  <si>
    <t>820912</t>
  </si>
  <si>
    <t xml:space="preserve">رشدى </t>
  </si>
  <si>
    <t>RX475396691DE</t>
  </si>
  <si>
    <t>42751sameh hanafy mohamed salemsameh@projectgroup-eg.comاستفسار عن مسار الطرد</t>
  </si>
  <si>
    <t>sameh hanafy mohamed salem</t>
  </si>
  <si>
    <t>sameh@projectgroup-eg.com</t>
  </si>
  <si>
    <t>28009160300194</t>
  </si>
  <si>
    <t>01115703231</t>
  </si>
  <si>
    <t>800916</t>
  </si>
  <si>
    <t xml:space="preserve">sameh </t>
  </si>
  <si>
    <t>42751مصطفى محمد علامmoustafaallam0@gmail.comاستفســار عن خدمــة</t>
  </si>
  <si>
    <t>مصطفى محمد علام</t>
  </si>
  <si>
    <t>moustafaallam0@gmail.com</t>
  </si>
  <si>
    <t>29010300103817</t>
  </si>
  <si>
    <t>201118193122</t>
  </si>
  <si>
    <t>901030</t>
  </si>
  <si>
    <t>42751محمد اسامه عبد الغني أحمدusamamutayem@yahoo.comاستفسار عن مسار الطرد</t>
  </si>
  <si>
    <t>محمد اسامه عبد الغني أحمد</t>
  </si>
  <si>
    <t>usamamutayem@yahoo.com</t>
  </si>
  <si>
    <t>: A05307165</t>
  </si>
  <si>
    <t>201147888212</t>
  </si>
  <si>
    <t>42751MARGERET AWAD BEKHITinfo@craft-group.netاستفسار عن مسار الطرد</t>
  </si>
  <si>
    <t>201222221012</t>
  </si>
  <si>
    <t xml:space="preserve">MARGERET </t>
  </si>
  <si>
    <t>42751محمد احمد فاويmahmedahmed201413@yahoo.comشــكــوى</t>
  </si>
  <si>
    <t>محمد احمد فاوي</t>
  </si>
  <si>
    <t>mahmedahmed201413@yahoo.com</t>
  </si>
  <si>
    <t>29711172700856</t>
  </si>
  <si>
    <t>0201090348938</t>
  </si>
  <si>
    <t>971117</t>
  </si>
  <si>
    <t>42751محمد جلال محمود ابراهيمamr.galal@bibalex.orgشــكــوى</t>
  </si>
  <si>
    <t>محمد جلال محمود ابراهيم</t>
  </si>
  <si>
    <t>amr.galal@bibalex.org</t>
  </si>
  <si>
    <t>23312190200131</t>
  </si>
  <si>
    <t>01001562345</t>
  </si>
  <si>
    <t>331219</t>
  </si>
  <si>
    <t>42751عصام محمد فرج محمد عبد الجليلessamfarag@khalda-eg.comاستفسار عن مسار الطرد</t>
  </si>
  <si>
    <t>عصام محمد فرج محمد عبد الجليل</t>
  </si>
  <si>
    <t>essamfarag@khalda-eg.com</t>
  </si>
  <si>
    <t>28303161402531</t>
  </si>
  <si>
    <t>201010245102</t>
  </si>
  <si>
    <t>830316</t>
  </si>
  <si>
    <t>42751احمدbahaee00@gmail.comاستفســار عن خدمــة</t>
  </si>
  <si>
    <t>احمد</t>
  </si>
  <si>
    <t>bahaee00@gmail.com</t>
  </si>
  <si>
    <t>28509072100731</t>
  </si>
  <si>
    <t>201113552370</t>
  </si>
  <si>
    <t>850907</t>
  </si>
  <si>
    <t>MTD report date</t>
  </si>
  <si>
    <t>42752Ahmed Youssef Mouradahmed.mourad84@gmail.comاستفســار عن خدمــة</t>
  </si>
  <si>
    <t>Ahmed Youssef Mourad</t>
  </si>
  <si>
    <t>ahmed.mourad84@gmail.com</t>
  </si>
  <si>
    <t>28412190102779</t>
  </si>
  <si>
    <t>201202390030</t>
  </si>
  <si>
    <t>841219</t>
  </si>
  <si>
    <t>rx556741086de</t>
  </si>
  <si>
    <t>42752حسن فريد فهمىhassanfaridfahmy@gmail.comاستفسار عن مسار الطرد</t>
  </si>
  <si>
    <t>حسن فريد فهمى</t>
  </si>
  <si>
    <t>hassanfaridfahmy@gmail.com</t>
  </si>
  <si>
    <t>28908160102559</t>
  </si>
  <si>
    <t>201005566633</t>
  </si>
  <si>
    <t>890816</t>
  </si>
  <si>
    <t>42752عصام الدين رحمي عبد القادرessamrahmy1108@gmail.comشــكــوى</t>
  </si>
  <si>
    <t>+966569423666</t>
  </si>
  <si>
    <t>42752احمد علي سلطانAhmedhelmy200520@gmail.comأخـــــرى</t>
  </si>
  <si>
    <t>احمد علي سلطان</t>
  </si>
  <si>
    <t>Ahmedhelmy200520@gmail.com</t>
  </si>
  <si>
    <t>28911101501653</t>
  </si>
  <si>
    <t>20100017892</t>
  </si>
  <si>
    <t>891110</t>
  </si>
  <si>
    <t>42752بسام احمد ابو العلاbassamaboalala@gmail.comاستفسار عن مسار الطرد</t>
  </si>
  <si>
    <t>بسام احمد ابو العلا</t>
  </si>
  <si>
    <t>bassamaboalala@gmail.com</t>
  </si>
  <si>
    <t>28002220200491</t>
  </si>
  <si>
    <t>002035252494</t>
  </si>
  <si>
    <t>800222</t>
  </si>
  <si>
    <t xml:space="preserve">بسام </t>
  </si>
  <si>
    <t>42752احمد محمد عبدالقوى عبدالسلامahmedM3000@yahoo.comشــكــوى</t>
  </si>
  <si>
    <t>42751أحمد محمد السيد محمد عبد العنتبليalentably2010@yahoo.comشــكــوى</t>
  </si>
  <si>
    <t>أحمد محمد السيد محمد عبد العنتبلي</t>
  </si>
  <si>
    <t>alentably2010@yahoo.com</t>
  </si>
  <si>
    <t>28607101501695</t>
  </si>
  <si>
    <t>00201009984524</t>
  </si>
  <si>
    <t>860710</t>
  </si>
  <si>
    <t>42751محمد حسن عبدالعزيز حسنmohamedx4@gmail.comشــكــوى</t>
  </si>
  <si>
    <t>محمد حسن عبدالعزيز حسن</t>
  </si>
  <si>
    <t>mohamedx4@gmail.com</t>
  </si>
  <si>
    <t>26809301300371   </t>
  </si>
  <si>
    <t>201228774843</t>
  </si>
  <si>
    <t>RR427018567EG</t>
  </si>
  <si>
    <t>42751محمد احمد محمود علىmohammed.alii2020@gmail.comاستفسار عن مسار الطرد</t>
  </si>
  <si>
    <t>محمد احمد محمود على</t>
  </si>
  <si>
    <t>mohammed.alii2020@gmail.com</t>
  </si>
  <si>
    <t>29803300200031</t>
  </si>
  <si>
    <t>00201224649526</t>
  </si>
  <si>
    <t>980330</t>
  </si>
  <si>
    <t>42751احمدEng.ahmedzayan@gmail.comاستفســار عن خدمــة</t>
  </si>
  <si>
    <t>Eng.ahmedzayan@gmail.com</t>
  </si>
  <si>
    <t>1202274</t>
  </si>
  <si>
    <t>00201005623407</t>
  </si>
  <si>
    <t>42751محمد شحاته نظيرmarwa_201164@yahoo.comاستفسار عن مسار الطرد</t>
  </si>
  <si>
    <t>محمد شحاته نظير</t>
  </si>
  <si>
    <t>marwa_201164@yahoo.com</t>
  </si>
  <si>
    <t>28404150203111</t>
  </si>
  <si>
    <t>201220022800</t>
  </si>
  <si>
    <t>840415</t>
  </si>
  <si>
    <t>RN875744415RO</t>
  </si>
  <si>
    <t>42751مينا سمير حليمmic_str@yahoo.comاستفسار عن مسار الطرد</t>
  </si>
  <si>
    <t>مينا سمير حليم</t>
  </si>
  <si>
    <t>mic_str@yahoo.com</t>
  </si>
  <si>
    <t>28708302500795</t>
  </si>
  <si>
    <t>00201220708905</t>
  </si>
  <si>
    <t>870830</t>
  </si>
  <si>
    <t xml:space="preserve">مينا </t>
  </si>
  <si>
    <t>42751محمود سامى الدويكstaregypt@live.comأخـــــرى</t>
  </si>
  <si>
    <t>محمود سامى الدويك</t>
  </si>
  <si>
    <t>staregypt@live.com</t>
  </si>
  <si>
    <t>28802271702714</t>
  </si>
  <si>
    <t>201202646676</t>
  </si>
  <si>
    <t>880227</t>
  </si>
  <si>
    <t>EK041100670SA</t>
  </si>
  <si>
    <t>42751محمد مبارك عليMobarakmidomido@yahoo.comشــكــوى</t>
  </si>
  <si>
    <t>A17459235</t>
  </si>
  <si>
    <t>00201270717736</t>
  </si>
  <si>
    <t>42751هيثم عطا بديرةhaitham.bedera@kamsco.comشــكــوى</t>
  </si>
  <si>
    <t>هيثم عطا بديرة</t>
  </si>
  <si>
    <t>haitham.bedera@kamsco.com</t>
  </si>
  <si>
    <t>28218081700314</t>
  </si>
  <si>
    <t>01066943566</t>
  </si>
  <si>
    <t>821808</t>
  </si>
  <si>
    <t>RR053084784SA</t>
  </si>
  <si>
    <t>42752نبيل محمد السيدNABILALEBIARY2016@GMAIL.COMاستفسار عن مسار الطرد</t>
  </si>
  <si>
    <t>نبيل محمد السيد</t>
  </si>
  <si>
    <t>NABILALEBIARY2016@GMAIL.COM</t>
  </si>
  <si>
    <t>: A07355101</t>
  </si>
  <si>
    <t>00966540700356</t>
  </si>
  <si>
    <t xml:space="preserve">نبيل </t>
  </si>
  <si>
    <t>RR015361005PL</t>
  </si>
  <si>
    <t>42752ADAMfaraonco@gmail.comاستفسار عن مسار الطرد</t>
  </si>
  <si>
    <t>ADAM</t>
  </si>
  <si>
    <t>Poland (Polska)</t>
  </si>
  <si>
    <t>faraonco@gmail.com</t>
  </si>
  <si>
    <t>cpu1238476</t>
  </si>
  <si>
    <t>0048669158808</t>
  </si>
  <si>
    <t>rf423367037sg</t>
  </si>
  <si>
    <t>42752محمد عبدالرحمن محمد عبدالمعطى السنباطىalfr3onalmohager1983@yahoo.comشــكــوى</t>
  </si>
  <si>
    <t>محمد عبدالرحمن محمد عبدالمعطى السنباطى</t>
  </si>
  <si>
    <t>alfr3onalmohager1983@yahoo.com</t>
  </si>
  <si>
    <t>: A02973583</t>
  </si>
  <si>
    <t>00201008062431</t>
  </si>
  <si>
    <t>[INQUIRIES_BY_HOUR]</t>
  </si>
  <si>
    <t>RT352298101HK</t>
  </si>
  <si>
    <t>42752Karim Tarek Imamktimam@gmail.comاستفسار عن مسار الطرد</t>
  </si>
  <si>
    <t>2830123010186</t>
  </si>
  <si>
    <t>01225616666</t>
  </si>
  <si>
    <t>EE700109863EG</t>
  </si>
  <si>
    <t>42752محمد مصطفيmmaee87@hotmail.comاستفسار عن مسار الطرد</t>
  </si>
  <si>
    <t>محمد مصطفي</t>
  </si>
  <si>
    <t>mmaee87@hotmail.com</t>
  </si>
  <si>
    <t>28710018800775</t>
  </si>
  <si>
    <t>01092386595</t>
  </si>
  <si>
    <t>871001</t>
  </si>
  <si>
    <t>EE700203197EG</t>
  </si>
  <si>
    <t>42752احمد فوزي احمدahmed.fh50@gmail.comاستفسار عن مسار الطرد</t>
  </si>
  <si>
    <t>احمد فوزي احمد</t>
  </si>
  <si>
    <t>ahmed.fh50@gmail.com</t>
  </si>
  <si>
    <t>29006161202051</t>
  </si>
  <si>
    <t>00201128765139</t>
  </si>
  <si>
    <t>900616</t>
  </si>
  <si>
    <t>42752مصطفى ناجى محمدmostafan@hotmail.comاستفسار عن مسار الطرد</t>
  </si>
  <si>
    <t>مصطفى ناجى محمد</t>
  </si>
  <si>
    <t>42752محمود محمد شحاته احمدmahmoudshehata815@yahoo.comاستفســار فنـى</t>
  </si>
  <si>
    <t>محمود محمد شحاته احمد</t>
  </si>
  <si>
    <t>mahmoudshehata815@yahoo.com</t>
  </si>
  <si>
    <t>29806201206697</t>
  </si>
  <si>
    <t>01026238017</t>
  </si>
  <si>
    <t>980620</t>
  </si>
  <si>
    <t>RR219349155EG</t>
  </si>
  <si>
    <t>42752Amr Mohamed Radwanamr-radwan1@live.comاستفسار عن مسار الطرد</t>
  </si>
  <si>
    <t>Amr Mohamed Radwan</t>
  </si>
  <si>
    <t>amr-radwan1@live.com</t>
  </si>
  <si>
    <t>28212030100517</t>
  </si>
  <si>
    <t>201227964103</t>
  </si>
  <si>
    <t>821203</t>
  </si>
  <si>
    <t>RS509720476CN</t>
  </si>
  <si>
    <t>42752محمد مجدىmmabdelazim@hotmail.comاستفسار عن مسار الطرد</t>
  </si>
  <si>
    <t>mmabdelazim@hotmail.com</t>
  </si>
  <si>
    <t>27801181200116</t>
  </si>
  <si>
    <t>201062225000</t>
  </si>
  <si>
    <t>780118</t>
  </si>
  <si>
    <t>42752سامح ميشيل شوقىsameh.malati8@gmail.comاستفســار عن خدمــة</t>
  </si>
  <si>
    <t>سامح ميشيل شوقى</t>
  </si>
  <si>
    <t>sameh.malati8@gmail.com</t>
  </si>
  <si>
    <t>27910022601413</t>
  </si>
  <si>
    <t>201221676727</t>
  </si>
  <si>
    <t>791002</t>
  </si>
  <si>
    <t>42752رامى فرنسيس حبيبelwessam4computer@gmail.comشــكــوى</t>
  </si>
  <si>
    <t>Frequency</t>
  </si>
  <si>
    <t>42752Abdelazime Khairiabdughira@gmail.comأخـــــرى</t>
  </si>
  <si>
    <t>Abdelazime Khairi</t>
  </si>
  <si>
    <t>abdughira@gmail.com</t>
  </si>
  <si>
    <t>29006121701178</t>
  </si>
  <si>
    <t>00201288822220</t>
  </si>
  <si>
    <t>900612</t>
  </si>
  <si>
    <t xml:space="preserve">Abdelazime </t>
  </si>
  <si>
    <t>42752احمد محمد عبدالقوى عبدالسلامahmedM3000@yahoo.comأخـــــرى</t>
  </si>
  <si>
    <t>42752اشرف عطيةatia814@gmail.comاستفسار فى المبيعات</t>
  </si>
  <si>
    <t>اشرف عطية</t>
  </si>
  <si>
    <t>atia814@gmail.com</t>
  </si>
  <si>
    <t>28612022100034</t>
  </si>
  <si>
    <t>01010073573</t>
  </si>
  <si>
    <t>861202</t>
  </si>
  <si>
    <t xml:space="preserve">اشرف </t>
  </si>
  <si>
    <t>EE004900177EG</t>
  </si>
  <si>
    <t>42752noha zaghloulnoha_zaghloul@yahoo.comاستفسار عن مسار الطرد</t>
  </si>
  <si>
    <t>noha zaghloul</t>
  </si>
  <si>
    <t>noha_zaghloul@yahoo.com</t>
  </si>
  <si>
    <t>28101270201781</t>
  </si>
  <si>
    <t>01005876887</t>
  </si>
  <si>
    <t>810127</t>
  </si>
  <si>
    <t xml:space="preserve">noha </t>
  </si>
  <si>
    <t>Filter</t>
  </si>
  <si>
    <t>42752احمد محمودHmadasc@gmail.comشــكــوى</t>
  </si>
  <si>
    <t>احمد محمود</t>
  </si>
  <si>
    <t>Hmadasc@gmail.com</t>
  </si>
  <si>
    <t>28609080201273</t>
  </si>
  <si>
    <t>201067353719</t>
  </si>
  <si>
    <t>860908</t>
  </si>
  <si>
    <t>42752كريم محمد السيدkareem.pocket@gmail.comاستفســار عن خدمــة</t>
  </si>
  <si>
    <t>كريم محمد السيد</t>
  </si>
  <si>
    <t>kareem.pocket@gmail.com</t>
  </si>
  <si>
    <t>28211172102111</t>
  </si>
  <si>
    <t>01153502600</t>
  </si>
  <si>
    <t>821117</t>
  </si>
  <si>
    <t>EE008298925EG</t>
  </si>
  <si>
    <t>42752حسام صدقي قاسمHOSSAMRRR@HOTMAIL.COMاستفسار عن مسار الطرد</t>
  </si>
  <si>
    <t>حسام صدقي قاسم</t>
  </si>
  <si>
    <t>HOSSAMRRR@HOTMAIL.COM</t>
  </si>
  <si>
    <t>: A10337627</t>
  </si>
  <si>
    <t>00971502632436</t>
  </si>
  <si>
    <t>CL722025697DE</t>
  </si>
  <si>
    <t>42752Hassan Mohieddinhassan.mohieddin@fmtsteel.comاستفسار عن مسار الطرد</t>
  </si>
  <si>
    <t>Hassan Mohieddin</t>
  </si>
  <si>
    <t>hassan.mohieddin@fmtsteel.com</t>
  </si>
  <si>
    <t>29010070200117</t>
  </si>
  <si>
    <t>00201099943553</t>
  </si>
  <si>
    <t>901007</t>
  </si>
  <si>
    <t xml:space="preserve">Hassan </t>
  </si>
  <si>
    <t>EM001142305EG</t>
  </si>
  <si>
    <t>42753Nermeen Rahibnermeen_rahib@hotmail.comاستفسار عن مسار الطرد</t>
  </si>
  <si>
    <t>Nermeen Rahib</t>
  </si>
  <si>
    <t>nermeen_rahib@hotmail.com</t>
  </si>
  <si>
    <t>28903100105662</t>
  </si>
  <si>
    <t>201024704037</t>
  </si>
  <si>
    <t>890310</t>
  </si>
  <si>
    <t xml:space="preserve">Nermeen </t>
  </si>
  <si>
    <t>42753جاسر ثروتgasser.abdelallah@hotmail.comاستفســار عن خدمــة</t>
  </si>
  <si>
    <t>جاسر ثروت</t>
  </si>
  <si>
    <t>gasser.abdelallah@hotmail.com</t>
  </si>
  <si>
    <t>29002100104875</t>
  </si>
  <si>
    <t>01113654325</t>
  </si>
  <si>
    <t>900210</t>
  </si>
  <si>
    <t xml:space="preserve">جاسر </t>
  </si>
  <si>
    <t>42753Ramy Salahmr.ramysalah@gmail.comاستفســار عن خدمــة</t>
  </si>
  <si>
    <t>Ramy Salah</t>
  </si>
  <si>
    <t>mr.ramysalah@gmail.com</t>
  </si>
  <si>
    <t>: 851918</t>
  </si>
  <si>
    <t>01007900995</t>
  </si>
  <si>
    <t xml:space="preserve">Ramy </t>
  </si>
  <si>
    <t>EE700168243EG</t>
  </si>
  <si>
    <t>42753ماجد احمد عثمانamrhany@hotmail.comاستفسار عن مسار الطرد</t>
  </si>
  <si>
    <t>ماجد احمد عثمان</t>
  </si>
  <si>
    <t>amrhany@hotmail.com</t>
  </si>
  <si>
    <t>25407050100976</t>
  </si>
  <si>
    <t>201288621777</t>
  </si>
  <si>
    <t>540705</t>
  </si>
  <si>
    <t>42753دينا سعيد جاويشdandangawish@hotmail.comاستفســار عن خدمــة</t>
  </si>
  <si>
    <t>دينا سعيد جاويش</t>
  </si>
  <si>
    <t>dandangawish@hotmail.com</t>
  </si>
  <si>
    <t>27707181301609</t>
  </si>
  <si>
    <t>00201062110012</t>
  </si>
  <si>
    <t>770718</t>
  </si>
  <si>
    <t xml:space="preserve">دينا </t>
  </si>
  <si>
    <t>RS234629569CN</t>
  </si>
  <si>
    <t>42753Hiatham Mohamedsanofoodsales@gmail.comاستفسار عن مسار الطرد</t>
  </si>
  <si>
    <t>Hiatham Mohamed</t>
  </si>
  <si>
    <t>sanofoodsales@gmail.com</t>
  </si>
  <si>
    <t>28511040102558</t>
  </si>
  <si>
    <t>00201282095506</t>
  </si>
  <si>
    <t>851104</t>
  </si>
  <si>
    <t xml:space="preserve">Hiatham </t>
  </si>
  <si>
    <t>42753د/ أيمن علي عاشورashour123@hotmail.comشــكــوى</t>
  </si>
  <si>
    <t>25803211602457</t>
  </si>
  <si>
    <t>201144683683</t>
  </si>
  <si>
    <t>580321</t>
  </si>
  <si>
    <t xml:space="preserve">د/ </t>
  </si>
  <si>
    <t>RR014452022KW</t>
  </si>
  <si>
    <t>42753قاسم عوض ابو عرهKasemawadabooura@hotmail.comاستفسار عن مسار الطرد</t>
  </si>
  <si>
    <t>قاسم عوض ابو عره</t>
  </si>
  <si>
    <t>Kasemawadabooura@hotmail.com</t>
  </si>
  <si>
    <t>: 006502423</t>
  </si>
  <si>
    <t>00201113602990</t>
  </si>
  <si>
    <t>KW</t>
  </si>
  <si>
    <t xml:space="preserve">قاسم </t>
  </si>
  <si>
    <t>EE010442405sy</t>
  </si>
  <si>
    <t>42753منصور شوقي الموقعmohand.moq3@gmail.comاستفسار عن مسار الطرد</t>
  </si>
  <si>
    <t>منصور شوقي الموقع</t>
  </si>
  <si>
    <t>mohand.moq3@gmail.com</t>
  </si>
  <si>
    <t>03 3588742</t>
  </si>
  <si>
    <t>01124265535</t>
  </si>
  <si>
    <t>SY</t>
  </si>
  <si>
    <t xml:space="preserve">منصور </t>
  </si>
  <si>
    <t>cf108213375au</t>
  </si>
  <si>
    <t>42753انجيل وليم عزيزraheel.mounir@hotmail.comاستفسار عن مسار الطرد</t>
  </si>
  <si>
    <t>انجيل وليم عزيز</t>
  </si>
  <si>
    <t>raheel.mounir@hotmail.com</t>
  </si>
  <si>
    <t>27001230102609</t>
  </si>
  <si>
    <t>01287598899</t>
  </si>
  <si>
    <t>CF</t>
  </si>
  <si>
    <t>700123</t>
  </si>
  <si>
    <t xml:space="preserve">انجيل </t>
  </si>
  <si>
    <t>EE700108275EG</t>
  </si>
  <si>
    <t>42753Ramy Rabieramy4ramy@gmail.comشــكــوى</t>
  </si>
  <si>
    <t>Ramy Rabie</t>
  </si>
  <si>
    <t>ramy4ramy@gmail.com</t>
  </si>
  <si>
    <t>28506228800534</t>
  </si>
  <si>
    <t>00966560016914</t>
  </si>
  <si>
    <t>850622</t>
  </si>
  <si>
    <t>EE148361819AE</t>
  </si>
  <si>
    <t>42753هند رضا محمد الطوخىahmed_reda971@yahoo.comاستفسار عن مسار الطرد</t>
  </si>
  <si>
    <t>42753عامر فزاع محمدamer.fazaa@miraco.com.egشــكــوى</t>
  </si>
  <si>
    <t>عامر فزاع محمد</t>
  </si>
  <si>
    <t>amer.fazaa@miraco.com.eg</t>
  </si>
  <si>
    <t>28306270101817</t>
  </si>
  <si>
    <t>01279195917</t>
  </si>
  <si>
    <t>830627</t>
  </si>
  <si>
    <t xml:space="preserve">عامر </t>
  </si>
  <si>
    <t>42753عمرو عبدالله اسماعيل عبدالله شلبيdjiedo@yahoo.comاستفســار عن خدمــة</t>
  </si>
  <si>
    <t>عمرو عبدالله اسماعيل عبدالله شلبي</t>
  </si>
  <si>
    <t>djiedo@yahoo.com</t>
  </si>
  <si>
    <t>29903301600312</t>
  </si>
  <si>
    <t>01200839657</t>
  </si>
  <si>
    <t>990330</t>
  </si>
  <si>
    <t>42753محمود رجب نادي عبدالرحمنmragab3233@gmail.comشــكــوى</t>
  </si>
  <si>
    <t>محمود رجب نادي عبدالرحمن</t>
  </si>
  <si>
    <t>mragab3233@gmail.com</t>
  </si>
  <si>
    <t>2880502500735</t>
  </si>
  <si>
    <t>201090819146</t>
  </si>
  <si>
    <t>42753وائل صلاح الدين محمدwsalahz@hotmail.comشــكــوى</t>
  </si>
  <si>
    <t>وائل صلاح الدين محمد</t>
  </si>
  <si>
    <t>wsalahz@hotmail.com</t>
  </si>
  <si>
    <t>27605311600134</t>
  </si>
  <si>
    <t>201222177209</t>
  </si>
  <si>
    <t>760531</t>
  </si>
  <si>
    <t>RB141933720SG</t>
  </si>
  <si>
    <t>RB142465334SG</t>
  </si>
  <si>
    <t>42753شريف علي حسينSherif3ms@yahoo.comأخـــــرى</t>
  </si>
  <si>
    <t>شريف علي حسين</t>
  </si>
  <si>
    <t>Sherif3ms@yahoo.com</t>
  </si>
  <si>
    <t>1100258</t>
  </si>
  <si>
    <t>01011447574</t>
  </si>
  <si>
    <t>42753مصطفى عبدالحليم محمد علىelmasry2000100@gmail.comشــكــوى</t>
  </si>
  <si>
    <t>42753حسن عبد العزيز محمودhassanica@gmail.comشــكــوى</t>
  </si>
  <si>
    <t>42753انعام احمد عليossama161@yahoo.comشــكــوى</t>
  </si>
  <si>
    <t>انعام احمد علي</t>
  </si>
  <si>
    <t>ossama161@yahoo.com</t>
  </si>
  <si>
    <t>26206038800065</t>
  </si>
  <si>
    <t>00201093469375</t>
  </si>
  <si>
    <t>620603</t>
  </si>
  <si>
    <t xml:space="preserve">انعام </t>
  </si>
  <si>
    <t>EE700314140EG</t>
  </si>
  <si>
    <t>42755محمود أيمن زكي السباعيayman_zekwa@yahoo.comشــكــوى</t>
  </si>
  <si>
    <t>محمود أيمن زكي السباعي</t>
  </si>
  <si>
    <t>ayman_zekwa@yahoo.com</t>
  </si>
  <si>
    <t>29405140102953</t>
  </si>
  <si>
    <t>01068889920</t>
  </si>
  <si>
    <t>940514</t>
  </si>
  <si>
    <t>42755عثمان حسن زكي عثمانcat1979103@hotmail.comاستفســار عن خدمــة</t>
  </si>
  <si>
    <t>عثمان حسن زكي عثمان</t>
  </si>
  <si>
    <t>cat1979103@hotmail.com</t>
  </si>
  <si>
    <t>: 12917050</t>
  </si>
  <si>
    <t>+20 114 0007242</t>
  </si>
  <si>
    <t xml:space="preserve">عثمان </t>
  </si>
  <si>
    <t>RX559653536DE</t>
  </si>
  <si>
    <t>42755Abdelrahmanakoushabdelrahman@gmail.comاستفسار عن مسار الطرد</t>
  </si>
  <si>
    <t>Abdelrahman</t>
  </si>
  <si>
    <t>akoushabdelrahman@gmail.com</t>
  </si>
  <si>
    <t>29802162403557</t>
  </si>
  <si>
    <t>201124747109</t>
  </si>
  <si>
    <t>980216</t>
  </si>
  <si>
    <t>42755سامح عبدالعزيز محمد القسطاويsameh_egypt25@yahoo.comأخـــــرى</t>
  </si>
  <si>
    <t>سامح عبدالعزيز محمد القسطاوي</t>
  </si>
  <si>
    <t>sameh_egypt25@yahoo.com</t>
  </si>
  <si>
    <t>28503271602372</t>
  </si>
  <si>
    <t>00201274754324</t>
  </si>
  <si>
    <t>850327</t>
  </si>
  <si>
    <t>42755محمد مجدى عبد المطلبmagdy292@gmail.comاستفســار عن خدمــة</t>
  </si>
  <si>
    <t>محمد مجدى عبد المطلب</t>
  </si>
  <si>
    <t>magdy292@gmail.com</t>
  </si>
  <si>
    <t>29601181100411</t>
  </si>
  <si>
    <t>01068678899</t>
  </si>
  <si>
    <t>960118</t>
  </si>
  <si>
    <t>42755mohamed allammohamedallam93@gmail.comاستفسار عن مسار الطرد</t>
  </si>
  <si>
    <t>09301281800077</t>
  </si>
  <si>
    <t>01282709257</t>
  </si>
  <si>
    <t>EE421077981AE</t>
  </si>
  <si>
    <t>42754سامية أحمد السيدadelio_2005@yahoo.co.ukشــكــوى</t>
  </si>
  <si>
    <t>سامية أحمد السيد</t>
  </si>
  <si>
    <t>adelio_2005@yahoo.co.uk</t>
  </si>
  <si>
    <t>25603031700184</t>
  </si>
  <si>
    <t>00201016436137</t>
  </si>
  <si>
    <t>560303</t>
  </si>
  <si>
    <t>42754ورده عيسى حقار مجمدينwwrda513@yahoo.coشــكــوى</t>
  </si>
  <si>
    <t>ورده عيسى حقار مجمدين</t>
  </si>
  <si>
    <t>wwrda513@yahoo.co</t>
  </si>
  <si>
    <t>28306012800123  00201145046209</t>
  </si>
  <si>
    <t>01145046209</t>
  </si>
  <si>
    <t xml:space="preserve">ورده </t>
  </si>
  <si>
    <t>ee008298925eg</t>
  </si>
  <si>
    <t>42754حسام صدقي قاسمHossamrrr@hotmail.comشــكــوى</t>
  </si>
  <si>
    <t>Hossamrrr@hotmail.com</t>
  </si>
  <si>
    <t>42754تماضرhwaidit16@gmail.comاستفســار عن خدمــة</t>
  </si>
  <si>
    <t>تماضر</t>
  </si>
  <si>
    <t>United Kingdom</t>
  </si>
  <si>
    <t>hwaidit16@gmail.com</t>
  </si>
  <si>
    <t>: 781120</t>
  </si>
  <si>
    <t>00447738079217</t>
  </si>
  <si>
    <t>EE112329454QA</t>
  </si>
  <si>
    <t>42754عوض جميل عوض احمدtarek89mohamed@gmail.comاستفسار عن مسار الطرد</t>
  </si>
  <si>
    <t>عوض جميل عوض احمد</t>
  </si>
  <si>
    <t>tarek89mohamed@gmail.com</t>
  </si>
  <si>
    <t>28209141202113</t>
  </si>
  <si>
    <t>0201001871621</t>
  </si>
  <si>
    <t>QA</t>
  </si>
  <si>
    <t>820914</t>
  </si>
  <si>
    <t xml:space="preserve">عوض </t>
  </si>
  <si>
    <t>EE700271104EG</t>
  </si>
  <si>
    <t>42754Adam Ibrahim Mohamedadamcoralsea@outlook.comاستفسار عن مسار الطرد</t>
  </si>
  <si>
    <t>Adam Ibrahim Mohamed</t>
  </si>
  <si>
    <t>adamcoralsea@outlook.com</t>
  </si>
  <si>
    <t>29012158800559</t>
  </si>
  <si>
    <t>00201007185385</t>
  </si>
  <si>
    <t>901215</t>
  </si>
  <si>
    <t xml:space="preserve">Adam </t>
  </si>
  <si>
    <t>42754فادي جميل سالمfady_temon@yahoo.comشــكــوى</t>
  </si>
  <si>
    <t>فادي جميل سالم</t>
  </si>
  <si>
    <t>fady_temon@yahoo.com</t>
  </si>
  <si>
    <t>28806032100571</t>
  </si>
  <si>
    <t>201283260268</t>
  </si>
  <si>
    <t>880603</t>
  </si>
  <si>
    <t xml:space="preserve">فادي </t>
  </si>
  <si>
    <t>EE700275463EG</t>
  </si>
  <si>
    <t>42754كايتك لنظم المعلوماتmohamed.zedan@caitek.comاستفسار عن مسار الطرد</t>
  </si>
  <si>
    <t>كايتك لنظم المعلومات</t>
  </si>
  <si>
    <t>mohamed.zedan@caitek.com</t>
  </si>
  <si>
    <t>2 71 06 14 01 01839</t>
  </si>
  <si>
    <t>00201112756668</t>
  </si>
  <si>
    <t xml:space="preserve">كايتك </t>
  </si>
  <si>
    <t>EE045016456SA</t>
  </si>
  <si>
    <t>42754محمد سمير عبدالرحمن ابراهيمahmed.ashraf1@hotmail.comاستفسار عن مسار الطرد</t>
  </si>
  <si>
    <t>محمد سمير عبدالرحمن ابراهيم</t>
  </si>
  <si>
    <t>ahmed.ashraf1@hotmail.com</t>
  </si>
  <si>
    <t>: A18729341</t>
  </si>
  <si>
    <t>00201287135676</t>
  </si>
  <si>
    <t>EA142777898CN</t>
  </si>
  <si>
    <t>42754احمد امامahmed.emam55@hotmail.comاستفسار عن مسار الطرد</t>
  </si>
  <si>
    <t>احمد امام</t>
  </si>
  <si>
    <t>ahmed.emam55@hotmail.com</t>
  </si>
  <si>
    <t>0102616</t>
  </si>
  <si>
    <t>8613940418190</t>
  </si>
  <si>
    <t>RX554916023DE</t>
  </si>
  <si>
    <t>42754محمد جمعه عبدالباقىmg_kg2000@yahoo.comاستفسار عن مسار الطرد</t>
  </si>
  <si>
    <t>محمد جمعه عبدالباقى</t>
  </si>
  <si>
    <t>mg_kg2000@yahoo.com</t>
  </si>
  <si>
    <t>29101022100378</t>
  </si>
  <si>
    <t>01153182217</t>
  </si>
  <si>
    <t>910102</t>
  </si>
  <si>
    <t>rr700504400eg</t>
  </si>
  <si>
    <t>42754hany samir mohamedsamirhany88@gmail.comشــكــوى</t>
  </si>
  <si>
    <t>27305011204071</t>
  </si>
  <si>
    <t>01144320003</t>
  </si>
  <si>
    <t>730501</t>
  </si>
  <si>
    <t xml:space="preserve">hany </t>
  </si>
  <si>
    <t>EE048161537SA</t>
  </si>
  <si>
    <t>42754فاطمه محمد محمود محمدme1361@fayoum.edu.egاستفسار عن مسار الطرد</t>
  </si>
  <si>
    <t>فاطمه محمد محمود محمد</t>
  </si>
  <si>
    <t>me1361@fayoum.edu.eg</t>
  </si>
  <si>
    <t>26808132300181</t>
  </si>
  <si>
    <t>01228363714</t>
  </si>
  <si>
    <t>680813</t>
  </si>
  <si>
    <t>42754محمد حمدي طه ابراهيمMohamedhamdy125@gmail.comشــكــوى</t>
  </si>
  <si>
    <t>محمد حمدي طه ابراهيم</t>
  </si>
  <si>
    <t>Mohamedhamdy125@gmail.com</t>
  </si>
  <si>
    <t>28612061603051</t>
  </si>
  <si>
    <t>201008163825</t>
  </si>
  <si>
    <t>861206</t>
  </si>
  <si>
    <t>42754حسن عبد العزيز محمودhassanica@gmail.comشــكــوى</t>
  </si>
  <si>
    <t>00201150931111</t>
  </si>
  <si>
    <t>42754مصطفى احمد ابراهيم قمرmostafakamer@gmail.comاستفســار عن خدمــة</t>
  </si>
  <si>
    <t>مصطفى احمد ابراهيم قمر</t>
  </si>
  <si>
    <t>mostafakamer@gmail.com</t>
  </si>
  <si>
    <t>29101121602792</t>
  </si>
  <si>
    <t>201091615949</t>
  </si>
  <si>
    <t>910112</t>
  </si>
  <si>
    <t>EE700244165EG</t>
  </si>
  <si>
    <t>42754osama abbasosamaabbas.hr@gmail.comاستفسار عن مسار الطرد</t>
  </si>
  <si>
    <t>osama abbas</t>
  </si>
  <si>
    <t xml:space="preserve">osama </t>
  </si>
  <si>
    <t>RB143992836SG</t>
  </si>
  <si>
    <t>42754ميريام ناصرmiriam.nasser@hotmail.comاستفسار عن مسار الطرد</t>
  </si>
  <si>
    <t>201007212479</t>
  </si>
  <si>
    <t>42754حازم عبدالهادي متولي عبدهhaz_abdou@yahoo.comشــكــوى</t>
  </si>
  <si>
    <t>حازم عبدالهادي متولي عبده</t>
  </si>
  <si>
    <t>haz_abdou@yahoo.com</t>
  </si>
  <si>
    <t>266030717700431</t>
  </si>
  <si>
    <t>201222322767</t>
  </si>
  <si>
    <t xml:space="preserve">حازم </t>
  </si>
  <si>
    <t>42754احمد خالدoutlet.swe@gmail.comاستفسار فى المبيعات</t>
  </si>
  <si>
    <t>احمد خالد</t>
  </si>
  <si>
    <t>Swaziland</t>
  </si>
  <si>
    <t>outlet.swe@gmail.com</t>
  </si>
  <si>
    <t>NA12345678N</t>
  </si>
  <si>
    <t>0046760000000</t>
  </si>
  <si>
    <t>RR255411686EG</t>
  </si>
  <si>
    <t>42753احمد محمد على حسينsekeen@gmail.comاستفسار عن مسار الطرد</t>
  </si>
  <si>
    <t>احمد محمد على حسين</t>
  </si>
  <si>
    <t>sekeen@gmail.com</t>
  </si>
  <si>
    <t>28708298800339</t>
  </si>
  <si>
    <t>00201007139123</t>
  </si>
  <si>
    <t>870829</t>
  </si>
  <si>
    <t>42753حسن علي حسن عبدالعالengineer_hassan2013@yahoo.comاستفســار عن خدمــة</t>
  </si>
  <si>
    <t>حسن علي حسن عبدالعال</t>
  </si>
  <si>
    <t>engineer_hassan2013@yahoo.com</t>
  </si>
  <si>
    <t>29410151701615</t>
  </si>
  <si>
    <t>01099365488</t>
  </si>
  <si>
    <t>941015</t>
  </si>
  <si>
    <t>42753محمد شحاته نظيرmmelegy2014@gmail.comشــكــوى</t>
  </si>
  <si>
    <t>mmelegy2014@gmail.com</t>
  </si>
  <si>
    <t>01158823878</t>
  </si>
  <si>
    <t>RS716921385NL</t>
  </si>
  <si>
    <t>42753أشرف عثمان عثمان يوسفOsmanao@gmail.comاستفسار عن مسار الطرد</t>
  </si>
  <si>
    <t>أشرف عثمان عثمان يوسف</t>
  </si>
  <si>
    <t>Osmanao@gmail.com</t>
  </si>
  <si>
    <t>27601251401271</t>
  </si>
  <si>
    <t>201001325552</t>
  </si>
  <si>
    <t>760125</t>
  </si>
  <si>
    <t xml:space="preserve">أشرف </t>
  </si>
  <si>
    <t>EE009960725EG</t>
  </si>
  <si>
    <t>42753شريف عبد المنعم عبد العاطىsherifmira70@gmail.comشــكــوى</t>
  </si>
  <si>
    <t>شريف عبد المنعم عبد العاطى</t>
  </si>
  <si>
    <t>sherifmira70@gmail.com</t>
  </si>
  <si>
    <t>: A13073618</t>
  </si>
  <si>
    <t>009665533918078</t>
  </si>
  <si>
    <t>42753شريف عبد المنعم عبد العاطىsherifmira70@gmail.comاستفسار عن مسار الطرد</t>
  </si>
  <si>
    <t>42753أحمد إسماعيل عبد الرحمن ربيعAhmedrabee79@yahoo.comشــكــوى</t>
  </si>
  <si>
    <t>42753محمد حسن علىmha32158@hotmail.comشــكــوى</t>
  </si>
  <si>
    <t>EM001138500EG</t>
  </si>
  <si>
    <t>42753MOATAZ KADRYkadry_77@yahoo.comاستفسار عن مسار الطرد</t>
  </si>
  <si>
    <t>MOATAZ KADRY</t>
  </si>
  <si>
    <t>kadry_77@yahoo.com</t>
  </si>
  <si>
    <t>27710010104776</t>
  </si>
  <si>
    <t>00201223375168</t>
  </si>
  <si>
    <t>771001</t>
  </si>
  <si>
    <t xml:space="preserve">MOATAZ </t>
  </si>
  <si>
    <t>EE700220178EG</t>
  </si>
  <si>
    <t>42753صلاح فؤاد شعيرsalah2fsh2@gmail.comاستفسار عن مسار الطرد</t>
  </si>
  <si>
    <t>صلاح فؤاد شعير</t>
  </si>
  <si>
    <t>salah2fsh2@gmail.com</t>
  </si>
  <si>
    <t>26607011700772</t>
  </si>
  <si>
    <t>0201009695417</t>
  </si>
  <si>
    <t>660701</t>
  </si>
  <si>
    <t xml:space="preserve">صلاح </t>
  </si>
  <si>
    <t>Ee700280830eg</t>
  </si>
  <si>
    <t>42753امنيه ايمنNadaayman_95@yahoo.comاستفسار عن مسار الطرد</t>
  </si>
  <si>
    <t>امنيه ايمن</t>
  </si>
  <si>
    <t>Nadaayman_95@yahoo.com</t>
  </si>
  <si>
    <t>29510210100366</t>
  </si>
  <si>
    <t>0201016143973</t>
  </si>
  <si>
    <t>951021</t>
  </si>
  <si>
    <t xml:space="preserve">امنيه </t>
  </si>
  <si>
    <t>EE602221920EG</t>
  </si>
  <si>
    <t>42753aya aseem mohammedremo_remo654@yahoo.comاستفسار عن مسار الطرد</t>
  </si>
  <si>
    <t>aya aseem mohammed</t>
  </si>
  <si>
    <t>remo_remo654@yahoo.com</t>
  </si>
  <si>
    <t>: A14105495</t>
  </si>
  <si>
    <t>00966580086636</t>
  </si>
  <si>
    <t xml:space="preserve">aya </t>
  </si>
  <si>
    <t>42753طارق على أصلان على كاملtarekaslan74@gmail.comاستفســار عن خدمــة</t>
  </si>
  <si>
    <t>طارق على أصلان على كامل</t>
  </si>
  <si>
    <t>tarekaslan74@gmail.com</t>
  </si>
  <si>
    <t>27409071201659</t>
  </si>
  <si>
    <t>00201222525904</t>
  </si>
  <si>
    <t>740907</t>
  </si>
  <si>
    <t xml:space="preserve">طارق </t>
  </si>
  <si>
    <t>42753Aya ibrahimayaebrahim97@yahoo.comاستفســار عن خدمــة</t>
  </si>
  <si>
    <t>Aya ibrahim</t>
  </si>
  <si>
    <t>ayaebrahim97@yahoo.com</t>
  </si>
  <si>
    <t>0004040103643</t>
  </si>
  <si>
    <t>01151015311</t>
  </si>
  <si>
    <t xml:space="preserve">Aya </t>
  </si>
  <si>
    <t>CP002980583EG</t>
  </si>
  <si>
    <t>42753Basem Mansourbasem_m_mansour@yahoo.comاستفسار عن مسار الطرد</t>
  </si>
  <si>
    <t>Basem Mansour</t>
  </si>
  <si>
    <t>basem_m_mansour@yahoo.com</t>
  </si>
  <si>
    <t>: A135577220</t>
  </si>
  <si>
    <t>00966556553494</t>
  </si>
  <si>
    <t xml:space="preserve">Basem </t>
  </si>
  <si>
    <t>42755محمود محمد قناوي أحمدragabansary1@gmail.comشــكــوى</t>
  </si>
  <si>
    <t>محمود محمد قناوي أحمد</t>
  </si>
  <si>
    <t>ragabansary1@gmail.com</t>
  </si>
  <si>
    <t>27008132700331</t>
  </si>
  <si>
    <t>201145668181</t>
  </si>
  <si>
    <t>700813</t>
  </si>
  <si>
    <t>rr239706585eg</t>
  </si>
  <si>
    <t>42755HatemHatem-999-z@hotmail.comاستفسار عن مسار الطرد</t>
  </si>
  <si>
    <t>Hatem</t>
  </si>
  <si>
    <t>Hatem-999-z@hotmail.com</t>
  </si>
  <si>
    <t>RR055468243SA</t>
  </si>
  <si>
    <t>42756أحمد محمد محمد حسنينahmed_hassanin@accountant.comاستفسار عن مسار الطرد</t>
  </si>
  <si>
    <t>أحمد محمد محمد حسنين</t>
  </si>
  <si>
    <t>ahmed_hassanin@accountant.com</t>
  </si>
  <si>
    <t>28408061201453</t>
  </si>
  <si>
    <t>966548579057</t>
  </si>
  <si>
    <t>840806</t>
  </si>
  <si>
    <t>42756امير سعيد السيدamirmagda507@gmail.comاستفسار عن مسار الطرد</t>
  </si>
  <si>
    <t>امير سعيد السيد</t>
  </si>
  <si>
    <t>amirmagda507@gmail.com</t>
  </si>
  <si>
    <t>*201228662149</t>
  </si>
  <si>
    <t>21228662149</t>
  </si>
  <si>
    <t xml:space="preserve">امير </t>
  </si>
  <si>
    <t>EE080015669EG</t>
  </si>
  <si>
    <t>42756Mohammed M. FaridMohammed.farid2@yahoo.com.sgاستفسار عن مسار الطرد</t>
  </si>
  <si>
    <t>Mohammed M. Farid</t>
  </si>
  <si>
    <t>Mohammed.farid2@yahoo.com.sg</t>
  </si>
  <si>
    <t>0280213801015</t>
  </si>
  <si>
    <t>201011912016</t>
  </si>
  <si>
    <t xml:space="preserve">Mohammed </t>
  </si>
  <si>
    <t>Eg543591723jp</t>
  </si>
  <si>
    <t>42756خليل ابراهيم الكبيرKhalil.palmyra@hotmail.comأخـــــرى</t>
  </si>
  <si>
    <t>خليل ابراهيم الكبير</t>
  </si>
  <si>
    <t>Khalil.palmyra@hotmail.com</t>
  </si>
  <si>
    <t>006151256</t>
  </si>
  <si>
    <t>00201014446758</t>
  </si>
  <si>
    <t xml:space="preserve">خليل </t>
  </si>
  <si>
    <t>ee602021000eg</t>
  </si>
  <si>
    <t>42756احمد صلاح عارفAhmedsalahareff@gmail.comاستفسار عن مسار الطرد</t>
  </si>
  <si>
    <t>احمد صلاح عارف</t>
  </si>
  <si>
    <t>Ahmedsalahareff@gmail.com</t>
  </si>
  <si>
    <t>29512161200191</t>
  </si>
  <si>
    <t>01095501252</t>
  </si>
  <si>
    <t>951216</t>
  </si>
  <si>
    <t>42756محمد فوزيmhmdfawzy60@gmail.comاستفســار عن خدمــة</t>
  </si>
  <si>
    <t>محمد فوزي</t>
  </si>
  <si>
    <t>mhmdfawzy60@gmail.com</t>
  </si>
  <si>
    <t>28311241200079</t>
  </si>
  <si>
    <t>01011889075</t>
  </si>
  <si>
    <t>831124</t>
  </si>
  <si>
    <t>42756ضياء الدين فهمي عبدالصبورdiaeldinf@hotmail.comاستفســار فنـى</t>
  </si>
  <si>
    <t>ضياء الدين فهمي عبدالصبور</t>
  </si>
  <si>
    <t>diaeldinf@hotmail.com</t>
  </si>
  <si>
    <t>28107180102951</t>
  </si>
  <si>
    <t>00201060822226</t>
  </si>
  <si>
    <t>810718</t>
  </si>
  <si>
    <t xml:space="preserve">ضياء </t>
  </si>
  <si>
    <t>42757احمد صبرى توفيق شعبانahmedsabry92699@gmail.comأخـــــرى</t>
  </si>
  <si>
    <t>احمد صبرى توفيق شعبان</t>
  </si>
  <si>
    <t>ahmedsabry92699@gmail.com</t>
  </si>
  <si>
    <t>29209062600034</t>
  </si>
  <si>
    <t>201016615754</t>
  </si>
  <si>
    <t>920906</t>
  </si>
  <si>
    <t>RG303450687CN</t>
  </si>
  <si>
    <t>42757محمد عاطفmohamedatef0021@gmail.comاستفســار عن خدمــة</t>
  </si>
  <si>
    <t>محمد عاطف</t>
  </si>
  <si>
    <t>mohamedatef0021@gmail.com</t>
  </si>
  <si>
    <t>29303191200154</t>
  </si>
  <si>
    <t>01007406865</t>
  </si>
  <si>
    <t>930319</t>
  </si>
  <si>
    <t>42757محمد عاطفmohamedatef0021@gmail.comاستفسار عن مسار الطرد</t>
  </si>
  <si>
    <t>42757محمد عاطفmohamedatef0021@gmail.comشــكــوى</t>
  </si>
  <si>
    <t>RX555870040DE</t>
  </si>
  <si>
    <t>42756افنانafnan.youssef@gmail.comاستفسار عن مسار الطرد</t>
  </si>
  <si>
    <t>افنان</t>
  </si>
  <si>
    <t>afnan.youssef@gmail.com</t>
  </si>
  <si>
    <t>29403140100729</t>
  </si>
  <si>
    <t>00201099140812</t>
  </si>
  <si>
    <t>940314</t>
  </si>
  <si>
    <t>RU473325471CH</t>
  </si>
  <si>
    <t>42757فادى فؤاد فيليبFadyfox90@gmail.comاستفسار عن مسار الطرد</t>
  </si>
  <si>
    <t>فادى فؤاد فيليب</t>
  </si>
  <si>
    <t>Fadyfox90@gmail.com</t>
  </si>
  <si>
    <t>29001050106115</t>
  </si>
  <si>
    <t>0201113044202</t>
  </si>
  <si>
    <t>900105</t>
  </si>
  <si>
    <t xml:space="preserve">فادى </t>
  </si>
  <si>
    <t>42757صبرى خيرى الشحات محمدsabry_s111@hotmail.comأخـــــرى</t>
  </si>
  <si>
    <t>صبرى خيرى الشحات محمد</t>
  </si>
  <si>
    <t>sabry_s111@hotmail.com</t>
  </si>
  <si>
    <t>28206031301036</t>
  </si>
  <si>
    <t>20553621715</t>
  </si>
  <si>
    <t>820603</t>
  </si>
  <si>
    <t xml:space="preserve">صبرى </t>
  </si>
  <si>
    <t>EE700197222EG</t>
  </si>
  <si>
    <t>42757عبدالعاطي حامد عبدالعاطي أبوالعلاbader175@gmail.comاستفسار عن مسار الطرد</t>
  </si>
  <si>
    <t>عبدالعاطي حامد عبدالعاطي أبوالعلا</t>
  </si>
  <si>
    <t>bader175@gmail.com</t>
  </si>
  <si>
    <t>284012623001095</t>
  </si>
  <si>
    <t>00966560213366</t>
  </si>
  <si>
    <t xml:space="preserve">عبدالعاطي </t>
  </si>
  <si>
    <t>CV025236064cz</t>
  </si>
  <si>
    <t>42757اميل فتحى جيد حنينEmelstar@yahoo.comأخـــــرى</t>
  </si>
  <si>
    <t>اميل فتحى جيد حنين</t>
  </si>
  <si>
    <t>Emelstar@yahoo.com</t>
  </si>
  <si>
    <t>228802262500718</t>
  </si>
  <si>
    <t>201229980490</t>
  </si>
  <si>
    <t>CV</t>
  </si>
  <si>
    <t xml:space="preserve">اميل </t>
  </si>
  <si>
    <t>RR445057505EG</t>
  </si>
  <si>
    <t>42757ابراهيم كمال ابراهيم رجبibrahim_ragab12@hotmail.comشــكــوى</t>
  </si>
  <si>
    <t>ابراهيم كمال ابراهيم رجب</t>
  </si>
  <si>
    <t>ibrahim_ragab12@hotmail.com</t>
  </si>
  <si>
    <t>26402020200218</t>
  </si>
  <si>
    <t>201143592374</t>
  </si>
  <si>
    <t>640202</t>
  </si>
  <si>
    <t>EE009219249EG</t>
  </si>
  <si>
    <t>42757محمد مسعد محمود عبيدmosaadm810@gmail.comاستفسار عن مسار الطرد</t>
  </si>
  <si>
    <t>محمد مسعد محمود عبيد</t>
  </si>
  <si>
    <t>mosaadm810@gmail.com</t>
  </si>
  <si>
    <t>28410140300194</t>
  </si>
  <si>
    <t>01270458441</t>
  </si>
  <si>
    <t>841014</t>
  </si>
  <si>
    <t>EE005749966EG</t>
  </si>
  <si>
    <t>42757Ashraf Saad Elmallakhashrafelmallakh@gmail.comاستفسار عن مسار الطرد</t>
  </si>
  <si>
    <t>Ashraf Saad Elmallakh</t>
  </si>
  <si>
    <t>ashrafelmallakh@gmail.com</t>
  </si>
  <si>
    <t>26010230101071</t>
  </si>
  <si>
    <t>201010005666</t>
  </si>
  <si>
    <t>601023</t>
  </si>
  <si>
    <t xml:space="preserve">Ashraf </t>
  </si>
  <si>
    <t>42757محمد حسن علىmha32158@hotmail.comشــكــوى</t>
  </si>
  <si>
    <t>42757محمد طارق جابرhamoza2008@hotmail.comشــكــوى</t>
  </si>
  <si>
    <t>محمد طارق جابر</t>
  </si>
  <si>
    <t>hamoza2008@hotmail.com</t>
  </si>
  <si>
    <t>29004110201031</t>
  </si>
  <si>
    <t>201009274317</t>
  </si>
  <si>
    <t>900411</t>
  </si>
  <si>
    <t>42757abdallahdirect1@faragalla.comاستفسار عن مسار الطرد</t>
  </si>
  <si>
    <t>abdallah</t>
  </si>
  <si>
    <t>direct1@faragalla.com</t>
  </si>
  <si>
    <t>293031800256</t>
  </si>
  <si>
    <t>201274932479</t>
  </si>
  <si>
    <t>RF426896308SG</t>
  </si>
  <si>
    <t>42757Roger rifaatrog_roro3@yahoo.comاستفسار عن مسار الطرد</t>
  </si>
  <si>
    <t>Roger rifaat</t>
  </si>
  <si>
    <t>rog_roro3@yahoo.com</t>
  </si>
  <si>
    <t>28007212400092</t>
  </si>
  <si>
    <t>201201277442</t>
  </si>
  <si>
    <t>800721</t>
  </si>
  <si>
    <t xml:space="preserve">Roger </t>
  </si>
  <si>
    <t>RB133217039SG</t>
  </si>
  <si>
    <t>42757Hossam El-Din Mohamed Abdel Halimhoshalim@eg.ibm.comشــكــوى</t>
  </si>
  <si>
    <t>Hossam El-Din Mohamed Abdel Halim</t>
  </si>
  <si>
    <t>hoshalim@eg.ibm.com</t>
  </si>
  <si>
    <t>28301190100133</t>
  </si>
  <si>
    <t>201000919116</t>
  </si>
  <si>
    <t>830119</t>
  </si>
  <si>
    <t xml:space="preserve">Hossam </t>
  </si>
  <si>
    <t>42757حسام عبد الحليمSemosoft@gmail.comشــكــوى</t>
  </si>
  <si>
    <t>حسام عبد الحليم</t>
  </si>
  <si>
    <t>Semosoft@gmail.com</t>
  </si>
  <si>
    <t>EE007713893EG</t>
  </si>
  <si>
    <t>42757islam abdelhadiislam89.sarai@gmail.comاستفسار عن مسار الطرد</t>
  </si>
  <si>
    <t>islam abdelhadi</t>
  </si>
  <si>
    <t>islam89.sarai@gmail.com</t>
  </si>
  <si>
    <t>: A07464854</t>
  </si>
  <si>
    <t>00971528920705</t>
  </si>
  <si>
    <t xml:space="preserve">islam </t>
  </si>
  <si>
    <t>RR427019559EG</t>
  </si>
  <si>
    <t>RR427018275EG</t>
  </si>
  <si>
    <t>42757عمرو عبد الجواد محمدamrviber@gmail.comاستفسار عن مسار الطرد</t>
  </si>
  <si>
    <t>201212355548</t>
  </si>
  <si>
    <t>42757رضوان عبد اللة وردانى سليمadel.rayain@gmail.comاستفسار عن مسار الطرد</t>
  </si>
  <si>
    <t>رضوان عبد اللة وردانى سليم</t>
  </si>
  <si>
    <t>adel.rayain@gmail.com</t>
  </si>
  <si>
    <t>08222700099</t>
  </si>
  <si>
    <t>01026104720</t>
  </si>
  <si>
    <t xml:space="preserve">رضوان </t>
  </si>
  <si>
    <t>RX554992872DE</t>
  </si>
  <si>
    <t>42757محمد غريب عبدهmgh0102229231@hotmail.comاستفسار عن مسار الطرد</t>
  </si>
  <si>
    <t>محمد غريب عبده</t>
  </si>
  <si>
    <t>mgh0102229231@hotmail.com</t>
  </si>
  <si>
    <t>27010041600176</t>
  </si>
  <si>
    <t>01100900801</t>
  </si>
  <si>
    <t>701004</t>
  </si>
  <si>
    <t>42757Karem ElhindyK.elhindy@gmail.comاستفســار عن خدمــة</t>
  </si>
  <si>
    <t>Karem Elhindy</t>
  </si>
  <si>
    <t>K.elhindy@gmail.com</t>
  </si>
  <si>
    <t>28802118800391</t>
  </si>
  <si>
    <t>201009730931</t>
  </si>
  <si>
    <t>880211</t>
  </si>
  <si>
    <t xml:space="preserve">Karem </t>
  </si>
  <si>
    <t>42757حسين محمد جمالasd_pop402@yahoo.comاستفســار عن خدمــة</t>
  </si>
  <si>
    <t>حسين محمد جمال</t>
  </si>
  <si>
    <t>asd_pop402@yahoo.com</t>
  </si>
  <si>
    <t>29507190101335</t>
  </si>
  <si>
    <t>201150727347</t>
  </si>
  <si>
    <t>950719</t>
  </si>
  <si>
    <t>ee700258978eg</t>
  </si>
  <si>
    <t>42757احمد محمد محمودahmed.aransho@gmail.comاستفسار عن مسار الطرد</t>
  </si>
  <si>
    <t>احمد محمد محمود</t>
  </si>
  <si>
    <t>ahmed.aransho@gmail.com</t>
  </si>
  <si>
    <t>29107071600091</t>
  </si>
  <si>
    <t>01270779316</t>
  </si>
  <si>
    <t>910707</t>
  </si>
  <si>
    <t>42757ايليا تاوضروسtawadrouseleya@yahoo.comاستفســار عن خدمــة</t>
  </si>
  <si>
    <t>ايليا تاوضروس</t>
  </si>
  <si>
    <t>tawadrouseleya@yahoo.com</t>
  </si>
  <si>
    <t>24712030100639</t>
  </si>
  <si>
    <t>0201277448690</t>
  </si>
  <si>
    <t>471203</t>
  </si>
  <si>
    <t xml:space="preserve">ايليا </t>
  </si>
  <si>
    <t>EE010188172EG</t>
  </si>
  <si>
    <t>42757رانيا السيد مجاهدraniaegypt78@yahoo.comشــكــوى</t>
  </si>
  <si>
    <t>رانيا السيد مجاهد</t>
  </si>
  <si>
    <t>raniaegypt78@yahoo.com</t>
  </si>
  <si>
    <t>27802081200069</t>
  </si>
  <si>
    <t>00966543188992</t>
  </si>
  <si>
    <t>780208</t>
  </si>
  <si>
    <t xml:space="preserve">رانيا </t>
  </si>
  <si>
    <t>EE019852209SA</t>
  </si>
  <si>
    <t>42757احمد ابراهيم خليل عليahmed_khalil8937@yahoo.comاستفسار عن مسار الطرد</t>
  </si>
  <si>
    <t>احمد ابراهيم خليل علي</t>
  </si>
  <si>
    <t>ahmed_khalil8937@yahoo.com</t>
  </si>
  <si>
    <t>: A08991069</t>
  </si>
  <si>
    <t>00966508642352</t>
  </si>
  <si>
    <t>RB138841952SG</t>
  </si>
  <si>
    <t>42757طارق عبد الرازق احمد سويلمtarek_swelm@hotmail.comاستفسار عن مسار الطرد</t>
  </si>
  <si>
    <t>طارق عبد الرازق احمد سويلم</t>
  </si>
  <si>
    <t>tarek_swelm@hotmail.com</t>
  </si>
  <si>
    <t>27709260200977</t>
  </si>
  <si>
    <t>01001547044</t>
  </si>
  <si>
    <t>770926</t>
  </si>
  <si>
    <t>42758منصور شوقي الموقعmohand.moq3@gmail.comاستفسار عن مسار الطرد</t>
  </si>
  <si>
    <t>0112465535</t>
  </si>
  <si>
    <t>EE700278460EG</t>
  </si>
  <si>
    <t>42758احمد ممدوح احمدahmed.mamdouh.ahmed@gmail.comشــكــوى</t>
  </si>
  <si>
    <t>احمد ممدوح احمد</t>
  </si>
  <si>
    <t>ahmed.mamdouh.ahmed@gmail.com</t>
  </si>
  <si>
    <t>29006170102778</t>
  </si>
  <si>
    <t>00201146215161</t>
  </si>
  <si>
    <t>900617</t>
  </si>
  <si>
    <t>EH601658869SA</t>
  </si>
  <si>
    <t>42758محمد ابراهيم المغاوري محمود عمارهMohamedemara21015@gmail.comاستفسار عن مسار الطرد</t>
  </si>
  <si>
    <t>محمد ابراهيم المغاوري محمود عماره</t>
  </si>
  <si>
    <t>Mohamedemara21015@gmail.com</t>
  </si>
  <si>
    <t>28608301201951</t>
  </si>
  <si>
    <t>00201270615252</t>
  </si>
  <si>
    <t>EH</t>
  </si>
  <si>
    <t>860830</t>
  </si>
  <si>
    <t>Cv025236064cz</t>
  </si>
  <si>
    <t>42758إميل  فتحى جيد حنينemelstarاستفسار عن مسار الطرد</t>
  </si>
  <si>
    <t>إميل  فتحى جيد حنين</t>
  </si>
  <si>
    <t>emelstar</t>
  </si>
  <si>
    <t>28802262500718</t>
  </si>
  <si>
    <t>01229980490</t>
  </si>
  <si>
    <t>880226</t>
  </si>
  <si>
    <t xml:space="preserve">إميل  </t>
  </si>
  <si>
    <t>RJ904328153CN</t>
  </si>
  <si>
    <t>42758raniaops@rglshipping.comاستفسار عن مسار الطرد</t>
  </si>
  <si>
    <t>rania</t>
  </si>
  <si>
    <t>ops@rglshipping.com</t>
  </si>
  <si>
    <t>2936</t>
  </si>
  <si>
    <t>201000964880</t>
  </si>
  <si>
    <t>RJ</t>
  </si>
  <si>
    <t>محمد فاضل زلابية</t>
  </si>
  <si>
    <t>RX553381503DE</t>
  </si>
  <si>
    <t>42758محمد فاضل زلابيةmohamed.fadel@outlook.comأخـــــرى</t>
  </si>
  <si>
    <t>mohamed.fadel@outlook.com</t>
  </si>
  <si>
    <t>1700695</t>
  </si>
  <si>
    <t>201001831863</t>
  </si>
  <si>
    <t>42758مختار محمدmokhtar247@gmail.comاستفسار عن مسار الطرد</t>
  </si>
  <si>
    <t>مختار محمد</t>
  </si>
  <si>
    <t>mokhtar247@gmail.com</t>
  </si>
  <si>
    <t>1203692</t>
  </si>
  <si>
    <t>966532336973</t>
  </si>
  <si>
    <t xml:space="preserve">مختار </t>
  </si>
  <si>
    <t>42758محمد السيد كسيبهmohamed.kesseba@kesseba.comاستفسار فى المبيعات</t>
  </si>
  <si>
    <t>محمد السيد كسيبه</t>
  </si>
  <si>
    <t>mohamed.kesseba@kesseba.com</t>
  </si>
  <si>
    <t>: A09871501</t>
  </si>
  <si>
    <t>201007014355</t>
  </si>
  <si>
    <t>42758حسين محمد صلاح ابراهيمhessien_mohamd_salah@yahoo.comشــكــوى</t>
  </si>
  <si>
    <t>حسين محمد صلاح ابراهيم</t>
  </si>
  <si>
    <t>hessien_mohamd_salah@yahoo.com</t>
  </si>
  <si>
    <t>28403312500933</t>
  </si>
  <si>
    <t>01098456233</t>
  </si>
  <si>
    <t>840331</t>
  </si>
  <si>
    <t>42758Mohammed salahthedarkmanzero@gmail.comاستفســار عن خدمــة</t>
  </si>
  <si>
    <t>Mohammed salah</t>
  </si>
  <si>
    <t>thedarkmanzero@gmail.com</t>
  </si>
  <si>
    <t>29801081600173</t>
  </si>
  <si>
    <t>01153403578</t>
  </si>
  <si>
    <t>980108</t>
  </si>
  <si>
    <t>42758محمد وائلengmwael@gmail.comاستفســار عن خدمــة</t>
  </si>
  <si>
    <t>محمد وائل</t>
  </si>
  <si>
    <t>engmwael@gmail.com</t>
  </si>
  <si>
    <t>29412318800371</t>
  </si>
  <si>
    <t>201114147610</t>
  </si>
  <si>
    <t>941231</t>
  </si>
  <si>
    <t>RS701488779NL</t>
  </si>
  <si>
    <t>42758eslam elsadanyeslam_elsadany2005@hotmail.comاستفسار عن مسار الطرد</t>
  </si>
  <si>
    <t>eslam elsadany</t>
  </si>
  <si>
    <t>eslam_elsadany2005@hotmail.com</t>
  </si>
  <si>
    <t>28409091604433</t>
  </si>
  <si>
    <t>01227679423</t>
  </si>
  <si>
    <t>840909</t>
  </si>
  <si>
    <t xml:space="preserve">eslam </t>
  </si>
  <si>
    <t>RX560018943DE</t>
  </si>
  <si>
    <t>42758محمد سعيد محمدmfdrad@gmail.comاستفسار عن مسار الطرد</t>
  </si>
  <si>
    <t>محمد سعيد محمد</t>
  </si>
  <si>
    <t>mfdrad@gmail.com</t>
  </si>
  <si>
    <t>29801012123916</t>
  </si>
  <si>
    <t>201141173045</t>
  </si>
  <si>
    <t>980101</t>
  </si>
  <si>
    <t>RX558100289DE</t>
  </si>
  <si>
    <t>42758محمد سيد عبد الصبورms3725597@gmail.comشــكــوى</t>
  </si>
  <si>
    <t>محمد سيد عبد الصبور</t>
  </si>
  <si>
    <t>ms3725597@gmail.com</t>
  </si>
  <si>
    <t>29703082500693</t>
  </si>
  <si>
    <t>01115875796</t>
  </si>
  <si>
    <t>970308</t>
  </si>
  <si>
    <t>42758احمد مصطفى ابوالعزمAAZ_FIRST@YAHOO.COMاستفسار فى المبيعات</t>
  </si>
  <si>
    <t>احمد مصطفى ابوالعزم</t>
  </si>
  <si>
    <t>AAZ_FIRST@YAHOO.COM</t>
  </si>
  <si>
    <t>28809191600371</t>
  </si>
  <si>
    <t>201220251895</t>
  </si>
  <si>
    <t>880919</t>
  </si>
  <si>
    <t>Rr239714140eg</t>
  </si>
  <si>
    <t>42758HatemHatem-999-z@hotmail.comاستفسار عن مسار الطرد</t>
  </si>
  <si>
    <t>42758أحمد فؤادahmedfouad201173@yahoo.comاستفسار عن مسار الطرد</t>
  </si>
  <si>
    <t>42758هدى سيد يوسف علىa01124788011@gmail.comاستفسار عن مسار الطرد</t>
  </si>
  <si>
    <t>هدى سيد يوسف على</t>
  </si>
  <si>
    <t>a01124788011@gmail.com</t>
  </si>
  <si>
    <t>27107302500844</t>
  </si>
  <si>
    <t>201115753681</t>
  </si>
  <si>
    <t>710730</t>
  </si>
  <si>
    <t xml:space="preserve">هدى </t>
  </si>
  <si>
    <t>42758عزوز يوسف محمد البكريazozyousef@yahoo.comاستفسار عن مسار الطرد</t>
  </si>
  <si>
    <t>1801098</t>
  </si>
  <si>
    <t>RS389795475CN</t>
  </si>
  <si>
    <t>42759محمد جمالmoh.gamal84@gmail.comاستفسار عن مسار الطرد</t>
  </si>
  <si>
    <t>moh.gamal84@gmail.com</t>
  </si>
  <si>
    <t>2840429122518</t>
  </si>
  <si>
    <t>01220030939</t>
  </si>
  <si>
    <t>42759عمرو عبد الجواد محمدamrviber@gmail.comاستفسار عن مسار الطرد</t>
  </si>
  <si>
    <t>RN203641247NL</t>
  </si>
  <si>
    <t>42759كريم محمد أبو النصر خليلm.kareim@gmail.comاستفسار عن مسار الطرد</t>
  </si>
  <si>
    <t>كريم محمد أبو النصر خليل</t>
  </si>
  <si>
    <t>m.kareim@gmail.com</t>
  </si>
  <si>
    <t>28811261301737</t>
  </si>
  <si>
    <t>0201005648493</t>
  </si>
  <si>
    <t>881126</t>
  </si>
  <si>
    <t>42759احمد السعيدelnegmahmed12345@gmail.comشــكــوى</t>
  </si>
  <si>
    <t>احمد السعيد</t>
  </si>
  <si>
    <t>elnegmahmed12345@gmail.com</t>
  </si>
  <si>
    <t>29310011605654</t>
  </si>
  <si>
    <t>01064642477</t>
  </si>
  <si>
    <t>931001</t>
  </si>
  <si>
    <t>RS005824928EG</t>
  </si>
  <si>
    <t>42759احمد فهمي خليل الزرقاsekooahmed@yahoo.comشــكــوى</t>
  </si>
  <si>
    <t>احمد فهمي خليل الزرقا</t>
  </si>
  <si>
    <t>sekooahmed@yahoo.com</t>
  </si>
  <si>
    <t>٢٦٦٠٢١٥١٨٠٣٣١٦</t>
  </si>
  <si>
    <t>00201091305996</t>
  </si>
  <si>
    <t>٦٦٠٢١٥</t>
  </si>
  <si>
    <t>42759Hagar Mohamednewlife.2014@yahoo.comشــكــوى</t>
  </si>
  <si>
    <t>Hagar Mohamed</t>
  </si>
  <si>
    <t>newlife.2014@yahoo.com</t>
  </si>
  <si>
    <t>28808291401743</t>
  </si>
  <si>
    <t>201090606595</t>
  </si>
  <si>
    <t>880829</t>
  </si>
  <si>
    <t xml:space="preserve">Hagar </t>
  </si>
  <si>
    <t>EE007357239EG</t>
  </si>
  <si>
    <t>42759احمد حسني حسنsadheart62002@gmail.comاستفسار عن مسار الطرد</t>
  </si>
  <si>
    <t>احمد حسني حسن</t>
  </si>
  <si>
    <t>sadheart62002@gmail.com</t>
  </si>
  <si>
    <t>28207102400614</t>
  </si>
  <si>
    <t>201147685808</t>
  </si>
  <si>
    <t>820710</t>
  </si>
  <si>
    <t>RT905974547HK</t>
  </si>
  <si>
    <t>42759اسلام الشرقاويengsharky@gmail.comاستفسار عن مسار الطرد</t>
  </si>
  <si>
    <t>اسلام الشرقاوي</t>
  </si>
  <si>
    <t>engsharky@gmail.com</t>
  </si>
  <si>
    <t>28608028800219</t>
  </si>
  <si>
    <t>201019937278</t>
  </si>
  <si>
    <t>860802</t>
  </si>
  <si>
    <t>RR844272273PL</t>
  </si>
  <si>
    <t>42759وائل السعيد محمدledow2012@gmail.comاستفسار عن مسار الطرد</t>
  </si>
  <si>
    <t>وائل السعيد محمد</t>
  </si>
  <si>
    <t>ledow2012@gmail.com</t>
  </si>
  <si>
    <t>28404111202116</t>
  </si>
  <si>
    <t>01004158095</t>
  </si>
  <si>
    <t>840411</t>
  </si>
  <si>
    <t>RG994039988BE</t>
  </si>
  <si>
    <t>42759Galin Ganchevjh_digtal@163.comشــكــوى</t>
  </si>
  <si>
    <t>Galin Ganchev</t>
  </si>
  <si>
    <t>jh_digtal@163.com</t>
  </si>
  <si>
    <t>: 201061439572</t>
  </si>
  <si>
    <t>201061439572</t>
  </si>
  <si>
    <t>BE</t>
  </si>
  <si>
    <t xml:space="preserve">Galin </t>
  </si>
  <si>
    <t>EE602075705EG</t>
  </si>
  <si>
    <t>42759مصطفى ابوالقاسم عبدالفتاح حسنadwaamorocco_b767@yahoo.comاستفسار عن مسار الطرد</t>
  </si>
  <si>
    <t>مصطفى ابوالقاسم عبدالفتاح حسن</t>
  </si>
  <si>
    <t>adwaamorocco_b767@yahoo.com</t>
  </si>
  <si>
    <t>28907181403391</t>
  </si>
  <si>
    <t>00201015887007</t>
  </si>
  <si>
    <t>890718</t>
  </si>
  <si>
    <t>RX558490672DE</t>
  </si>
  <si>
    <t>42759Karim Farragkfarrag2590@gmail.comاستفسار عن مسار الطرد</t>
  </si>
  <si>
    <t>Karim Farrag</t>
  </si>
  <si>
    <t>kfarrag2590@gmail.com</t>
  </si>
  <si>
    <t>29003252100057</t>
  </si>
  <si>
    <t>01280772033</t>
  </si>
  <si>
    <t>900325</t>
  </si>
  <si>
    <t>EE700041358EG</t>
  </si>
  <si>
    <t>42759هانى عزيز رياضhanyazizriadnakhla@gmail.comاستفسار عن مسار الطرد</t>
  </si>
  <si>
    <t>هانى عزيز رياض</t>
  </si>
  <si>
    <t>hanyazizriadnakhla@gmail.com</t>
  </si>
  <si>
    <t>27202070201694</t>
  </si>
  <si>
    <t>201223436625</t>
  </si>
  <si>
    <t>720207</t>
  </si>
  <si>
    <t>RX560624130DE</t>
  </si>
  <si>
    <t>42759حسن مصطفي عبد المجيد عيسويTrancarc@gmail.comاستفسار عن مسار الطرد</t>
  </si>
  <si>
    <t>حسن مصطفي عبد المجيد عيسوي</t>
  </si>
  <si>
    <t>Trancarc@gmail.com</t>
  </si>
  <si>
    <t>28709122104618</t>
  </si>
  <si>
    <t>201000721276</t>
  </si>
  <si>
    <t>870912</t>
  </si>
  <si>
    <t>42758مصطفي اسماعيلM.mohamed@gmail.comشــكــوى</t>
  </si>
  <si>
    <t>مصطفي اسماعيل</t>
  </si>
  <si>
    <t>M.mohamed@gmail.com</t>
  </si>
  <si>
    <t>28806110104553</t>
  </si>
  <si>
    <t>201069697012</t>
  </si>
  <si>
    <t>880611</t>
  </si>
  <si>
    <t xml:space="preserve">مصطفي </t>
  </si>
  <si>
    <t>42758رائد بدر حسن بدرalshab2002@yahoo.comاستفســار عن خدمــة</t>
  </si>
  <si>
    <t>رائد بدر حسن بدر</t>
  </si>
  <si>
    <t>alshab2002@yahoo.com</t>
  </si>
  <si>
    <t>29210010124356</t>
  </si>
  <si>
    <t>01111473182</t>
  </si>
  <si>
    <t>921001</t>
  </si>
  <si>
    <t xml:space="preserve">رائد </t>
  </si>
  <si>
    <t>42758احمد صلاح عارفAhmedsalahareff@gmail.comاستفسار عن مسار الطرد</t>
  </si>
  <si>
    <t>02001095501252</t>
  </si>
  <si>
    <t>CL632504893DE</t>
  </si>
  <si>
    <t>42758علي محمد بكتاش احمدAliboktash@hotmail.comاستفسار عن مسار الطرد</t>
  </si>
  <si>
    <t>علي محمد بكتاش احمد</t>
  </si>
  <si>
    <t>Aliboktash@hotmail.com</t>
  </si>
  <si>
    <t>28610272701855</t>
  </si>
  <si>
    <t>201000602291</t>
  </si>
  <si>
    <t>861027</t>
  </si>
  <si>
    <t xml:space="preserve">علي </t>
  </si>
  <si>
    <t>42764Fatma ibrahim mohammed alimohammed.fatma20@yahoo.comاستفســار عن خدمــة</t>
  </si>
  <si>
    <t>Fatma ibrahim mohammed ali</t>
  </si>
  <si>
    <t>mohammed.fatma20@yahoo.com</t>
  </si>
  <si>
    <t>2921212030201261</t>
  </si>
  <si>
    <t>201279679790</t>
  </si>
  <si>
    <t xml:space="preserve">Fatma </t>
  </si>
  <si>
    <t>EE700321185EG</t>
  </si>
  <si>
    <t>42764شركة سمارت سيستمزfinance@smartsystms-eg.comاستفسار عن مسار الطرد</t>
  </si>
  <si>
    <t>شركة سمارت سيستمز</t>
  </si>
  <si>
    <t>finance@smartsystms-eg.com</t>
  </si>
  <si>
    <t>201010073573</t>
  </si>
  <si>
    <t xml:space="preserve">شركة </t>
  </si>
  <si>
    <t>RZ274354332GB</t>
  </si>
  <si>
    <t>42764باسل محمد إسماعيلbassel.ismail@khalda-eg.comشــكــوى</t>
  </si>
  <si>
    <t>باسل محمد إسماعيل</t>
  </si>
  <si>
    <t>201223955332</t>
  </si>
  <si>
    <t>RZ</t>
  </si>
  <si>
    <t>RE463032748SE</t>
  </si>
  <si>
    <t>42764Hossam Sayed Dessoukyhossam.sayed.desouky@gmail.comاستفسار عن مسار الطرد</t>
  </si>
  <si>
    <t>Hossam Sayed Dessouky</t>
  </si>
  <si>
    <t>hossam.sayed.desouky@gmail.com</t>
  </si>
  <si>
    <t>29011061900153</t>
  </si>
  <si>
    <t>201222833563</t>
  </si>
  <si>
    <t>901106</t>
  </si>
  <si>
    <t>42764صلاح محمد مهدي نصارsmmnka@yahoo.comاستفسار عن مسار الطرد</t>
  </si>
  <si>
    <t>صلاح محمد مهدي نصار</t>
  </si>
  <si>
    <t>smmnka@yahoo.com</t>
  </si>
  <si>
    <t>27403281402632</t>
  </si>
  <si>
    <t xml:space="preserve"> 01004436166</t>
  </si>
  <si>
    <t>740328</t>
  </si>
  <si>
    <t>42764dr mohamed eletrebiallimm@gmail.comاستفسار عن مسار الطرد</t>
  </si>
  <si>
    <t>dr mohamed eletrebi</t>
  </si>
  <si>
    <t>allimm@gmail.com</t>
  </si>
  <si>
    <t>25611031202152</t>
  </si>
  <si>
    <t>0201005309538</t>
  </si>
  <si>
    <t>561103</t>
  </si>
  <si>
    <t xml:space="preserve">dr </t>
  </si>
  <si>
    <t>EE754676310TW</t>
  </si>
  <si>
    <t>42764أحمد محمد عبد العزيز الصرويamsarawy@yahoo.comاستفسار عن مسار الطرد</t>
  </si>
  <si>
    <t>أحمد محمد عبد العزيز الصروي</t>
  </si>
  <si>
    <t>Taiwan (台灣)</t>
  </si>
  <si>
    <t>amsarawy@yahoo.com</t>
  </si>
  <si>
    <t>27905182102096</t>
  </si>
  <si>
    <t>+886979009170</t>
  </si>
  <si>
    <t>TW</t>
  </si>
  <si>
    <t>790518</t>
  </si>
  <si>
    <t>42764ايمانEmannabil59@gmail.comاستفسار عن مسار الطرد</t>
  </si>
  <si>
    <t>ايمان</t>
  </si>
  <si>
    <t>Emannabil59@gmail.com</t>
  </si>
  <si>
    <t>29505011213824</t>
  </si>
  <si>
    <t>2001012510041+</t>
  </si>
  <si>
    <t>950501</t>
  </si>
  <si>
    <t>42764maher fouadmahermorkos22@yahoo.comاستفســار عن خدمــة</t>
  </si>
  <si>
    <t>maher fouad</t>
  </si>
  <si>
    <t>mahermorkos22@yahoo.com</t>
  </si>
  <si>
    <t>: A02644012</t>
  </si>
  <si>
    <t>0016477700812</t>
  </si>
  <si>
    <t xml:space="preserve">maher </t>
  </si>
  <si>
    <t>RS733710660NL</t>
  </si>
  <si>
    <t>RP423897180SG</t>
  </si>
  <si>
    <t>42763Amr Hassan Ahmedmostafahasan29311@gmail.comاستفسار عن مسار الطرد</t>
  </si>
  <si>
    <t>Amr Hassan Ahmed</t>
  </si>
  <si>
    <t>mostafahasan29311@gmail.com</t>
  </si>
  <si>
    <t>29003210103455</t>
  </si>
  <si>
    <t>201228252881</t>
  </si>
  <si>
    <t>RP</t>
  </si>
  <si>
    <t>900321</t>
  </si>
  <si>
    <t>42763احمد حمدىa_h988@hotmail.comاستفســار عن خدمــة</t>
  </si>
  <si>
    <t>احمد حمدى</t>
  </si>
  <si>
    <t>a_h988@hotmail.com</t>
  </si>
  <si>
    <t>28708081805537</t>
  </si>
  <si>
    <t>01226012595</t>
  </si>
  <si>
    <t>870808</t>
  </si>
  <si>
    <t>42763عمرو محمد ابو الفتوحamroalmoghane92@gmail.comاستفســار عن خدمــة</t>
  </si>
  <si>
    <t>عمرو محمد ابو الفتوح</t>
  </si>
  <si>
    <t>amroalmoghane92@gmail.com</t>
  </si>
  <si>
    <t>28203050101499</t>
  </si>
  <si>
    <t>201014656443</t>
  </si>
  <si>
    <t>820305</t>
  </si>
  <si>
    <t>42763حسنى محمد احمد الماحىmhosni341@gmail.comشــكــوى</t>
  </si>
  <si>
    <t>حسنى محمد احمد الماحى</t>
  </si>
  <si>
    <t>mhosni341@gmail.com</t>
  </si>
  <si>
    <t>26903081701995</t>
  </si>
  <si>
    <t>201147904458</t>
  </si>
  <si>
    <t>690308</t>
  </si>
  <si>
    <t xml:space="preserve">حسنى </t>
  </si>
  <si>
    <t>42763هشام  فاروقheshamfarouk2222@yahoo.comاستفسار عن مسار الطرد</t>
  </si>
  <si>
    <t>هشام  فاروق</t>
  </si>
  <si>
    <t>heshamfarouk2222@yahoo.com</t>
  </si>
  <si>
    <t>26301071400571</t>
  </si>
  <si>
    <t>010013v69954</t>
  </si>
  <si>
    <t>630107</t>
  </si>
  <si>
    <t xml:space="preserve">هشام  </t>
  </si>
  <si>
    <t>42763اية محمد محمد حسينhamada.eltete88@gmail.comشــكــوى</t>
  </si>
  <si>
    <t>اية محمد محمد حسين</t>
  </si>
  <si>
    <t>hamada.eltete88@gmail.com</t>
  </si>
  <si>
    <t>29201010218505</t>
  </si>
  <si>
    <t>01206454712 &amp; 01127973944</t>
  </si>
  <si>
    <t>920101</t>
  </si>
  <si>
    <t xml:space="preserve">اية </t>
  </si>
  <si>
    <t>42763ابراهيم كمال ابراهيم رجبibrahim_ragab12@hotmail.comاستفسار عن مسار الطرد</t>
  </si>
  <si>
    <t>42763محمد نجاح حسن احمد عفيفيMohamed_afifi88@ymail.comاستفســار عن خدمــة</t>
  </si>
  <si>
    <t>محمد نجاح حسن احمد عفيفي</t>
  </si>
  <si>
    <t>Mohamed_afifi88@ymail.com</t>
  </si>
  <si>
    <t>28811251900195</t>
  </si>
  <si>
    <t>00201007334878</t>
  </si>
  <si>
    <t>881125</t>
  </si>
  <si>
    <t>EE700394559EG</t>
  </si>
  <si>
    <t>42763Melad shafikMldhanna@yahoo.comاستفسار عن مسار الطرد</t>
  </si>
  <si>
    <t>Melad shafik</t>
  </si>
  <si>
    <t>Mldhanna@yahoo.com</t>
  </si>
  <si>
    <t>24606092600757</t>
  </si>
  <si>
    <t>2001004115764</t>
  </si>
  <si>
    <t>460609</t>
  </si>
  <si>
    <t xml:space="preserve">Melad </t>
  </si>
  <si>
    <t>42763محمد حسن علىmha32158@hotmail.comاستفسار عن مسار الطرد</t>
  </si>
  <si>
    <t>42763عمرو عبد الجواد محمدamrviber@gmail.comاستفسار عن مسار الطرد</t>
  </si>
  <si>
    <t>RX560524105DE</t>
  </si>
  <si>
    <t>42763عامر فتحيamerfathi123@gmail.comاستفسار عن مسار الطرد</t>
  </si>
  <si>
    <t>عامر فتحي</t>
  </si>
  <si>
    <t>amerfathi123@gmail.com</t>
  </si>
  <si>
    <t>29310202404519</t>
  </si>
  <si>
    <t>201229472769</t>
  </si>
  <si>
    <t>931020</t>
  </si>
  <si>
    <t>EE700235257EG</t>
  </si>
  <si>
    <t>42762ريهام نسيم عبد الحيJannaaquamarine17112009@gmail.comاستفسار عن مسار الطرد</t>
  </si>
  <si>
    <t>ريهام نسيم عبد الحي</t>
  </si>
  <si>
    <t>Jannaaquamarine17112009@gmail.com</t>
  </si>
  <si>
    <t>: A13192755</t>
  </si>
  <si>
    <t>00966506462950</t>
  </si>
  <si>
    <t>EE700399105EG</t>
  </si>
  <si>
    <t>42764محمد فوزي معوضShadowcoder2@gmail.comاستفسار عن مسار الطرد</t>
  </si>
  <si>
    <t>محمد فوزي معوض</t>
  </si>
  <si>
    <t>Shadowcoder2@gmail.com</t>
  </si>
  <si>
    <t>29408110103733</t>
  </si>
  <si>
    <t>201124570732</t>
  </si>
  <si>
    <t>940811</t>
  </si>
  <si>
    <t>42764سوزان نبيل عوض الله جرجسmamasozy123@yahoo.comشــكــوى</t>
  </si>
  <si>
    <t>سوزان نبيل عوض الله جرجس</t>
  </si>
  <si>
    <t>mamasozy123@yahoo.com</t>
  </si>
  <si>
    <t>28701041201146</t>
  </si>
  <si>
    <t>201222781581</t>
  </si>
  <si>
    <t>870104</t>
  </si>
  <si>
    <t xml:space="preserve">سوزان </t>
  </si>
  <si>
    <t>EE700260279EG</t>
  </si>
  <si>
    <t>42758Islam Ibrahim Abdelhamidislamibrahim51@gmail.comشــكــوى</t>
  </si>
  <si>
    <t>Islam Ibrahim Abdelhamid</t>
  </si>
  <si>
    <t>islamibrahim51@gmail.com</t>
  </si>
  <si>
    <t>28911200400231</t>
  </si>
  <si>
    <t>01224109495</t>
  </si>
  <si>
    <t xml:space="preserve">Islam </t>
  </si>
  <si>
    <t>RR042173673BA</t>
  </si>
  <si>
    <t>42758أحمد عبد التواب علىahmed_tawab72@yahoo.comاستفسار عن مسار الطرد</t>
  </si>
  <si>
    <t>أحمد عبد التواب على</t>
  </si>
  <si>
    <t>ahmed_tawab72@yahoo.com</t>
  </si>
  <si>
    <t>272112888114</t>
  </si>
  <si>
    <t>01019603880</t>
  </si>
  <si>
    <t>BA</t>
  </si>
  <si>
    <t>42758احمد قاعود عبد اللطيفheder4442@gmail.comأخـــــرى</t>
  </si>
  <si>
    <t>احمد قاعود عبد اللطيف</t>
  </si>
  <si>
    <t>heder4442@gmail.com</t>
  </si>
  <si>
    <t>29409160203956</t>
  </si>
  <si>
    <t>201061017152</t>
  </si>
  <si>
    <t>940916</t>
  </si>
  <si>
    <t>42758مروه سعيد زكي البكلLonly_rose81@hotmail.comشــكــوى</t>
  </si>
  <si>
    <t>مروه سعيد زكي البكل</t>
  </si>
  <si>
    <t>Lonly_rose81@hotmail.com</t>
  </si>
  <si>
    <t>28105130102567</t>
  </si>
  <si>
    <t>201003093034</t>
  </si>
  <si>
    <t>810513</t>
  </si>
  <si>
    <t xml:space="preserve">مروه </t>
  </si>
  <si>
    <t>Cc698514383fr</t>
  </si>
  <si>
    <t>42758محمود عبد الوهاب محمدMahmoudabdelwahab750@yahoo.comاستفسار عن مسار الطرد</t>
  </si>
  <si>
    <t>محمود عبد الوهاب محمد</t>
  </si>
  <si>
    <t>Mahmoudabdelwahab750@yahoo.com</t>
  </si>
  <si>
    <t>26210051801078</t>
  </si>
  <si>
    <t>201008555940</t>
  </si>
  <si>
    <t>621005</t>
  </si>
  <si>
    <t>RR700260852EG</t>
  </si>
  <si>
    <t>42762أسامة أيوبAZHARYYES@YAHOO.COMاستفسار عن مسار الطرد</t>
  </si>
  <si>
    <t>أسامة أيوب</t>
  </si>
  <si>
    <t>AZHARYYES@YAHOO.COM</t>
  </si>
  <si>
    <t>28905241600813</t>
  </si>
  <si>
    <t>201272378792</t>
  </si>
  <si>
    <t>890524</t>
  </si>
  <si>
    <t xml:space="preserve">أسامة </t>
  </si>
  <si>
    <t>42762Mohamed Hasiebm.hassieb@yahoo.comشــكــوى</t>
  </si>
  <si>
    <t>Mohamed Hasieb</t>
  </si>
  <si>
    <t>m.hassieb@yahoo.com</t>
  </si>
  <si>
    <t>: A1252254586</t>
  </si>
  <si>
    <t>201025455277</t>
  </si>
  <si>
    <t>EE700385486EG</t>
  </si>
  <si>
    <t>42762مبروكة محمد ضحا01023739579استفسار عن مسار الطرد</t>
  </si>
  <si>
    <t>مبروكة محمد ضحا</t>
  </si>
  <si>
    <t>01023739579</t>
  </si>
  <si>
    <t>27309221701863</t>
  </si>
  <si>
    <t>0201017422996</t>
  </si>
  <si>
    <t>730922</t>
  </si>
  <si>
    <t xml:space="preserve">مبروكة </t>
  </si>
  <si>
    <t>42762عبدالرحمن جمال كامل محمدabdo_gamal4213@yahoo.comاستفســار عن خدمــة</t>
  </si>
  <si>
    <t>عبدالرحمن جمال كامل محمد</t>
  </si>
  <si>
    <t>abdo_gamal4213@yahoo.com</t>
  </si>
  <si>
    <t>29502152503835</t>
  </si>
  <si>
    <t>00201155059099</t>
  </si>
  <si>
    <t>950215</t>
  </si>
  <si>
    <t xml:space="preserve">عبدالرحمن </t>
  </si>
  <si>
    <t>EZ114911764Us</t>
  </si>
  <si>
    <t>EH001556231US</t>
  </si>
  <si>
    <t>42762سامح عادل حسنmr.sameh_zidaan@yahoo.comاستفسار عن مسار الطرد</t>
  </si>
  <si>
    <t>سامح عادل حسن</t>
  </si>
  <si>
    <t>mr.sameh_zidaan@yahoo.com</t>
  </si>
  <si>
    <t>28611140102291</t>
  </si>
  <si>
    <t>00201143427282</t>
  </si>
  <si>
    <t>861114</t>
  </si>
  <si>
    <t>42762طارق على أصلانtarekaslan74@gmail.comشــكــوى</t>
  </si>
  <si>
    <t>طارق على أصلان</t>
  </si>
  <si>
    <t>RH359295586cn</t>
  </si>
  <si>
    <t>42762abdelrahman hamdyhamdyabdo470@gmail.comاستفسار عن مسار الطرد</t>
  </si>
  <si>
    <t>abdelrahman hamdy</t>
  </si>
  <si>
    <t>hamdyabdo470@gmail.com</t>
  </si>
  <si>
    <t>: a18986821</t>
  </si>
  <si>
    <t>00201008347865</t>
  </si>
  <si>
    <t xml:space="preserve">abdelrahman </t>
  </si>
  <si>
    <t>42762sherifsheriff.gafar@gmail.comاستفسار عن مسار الطرد</t>
  </si>
  <si>
    <t>0015142474920</t>
  </si>
  <si>
    <t>EE123456789EG</t>
  </si>
  <si>
    <t>42762sherifsheriff.gafar@gmail.comشــكــوى</t>
  </si>
  <si>
    <t>RX560926400DE</t>
  </si>
  <si>
    <t>42762محمود عوض الله عوض الله عليuefa_uefa@yahoo.comاستفسار عن مسار الطرد</t>
  </si>
  <si>
    <t>محمود عوض الله عوض الله علي</t>
  </si>
  <si>
    <t>uefa_uefa@yahoo.com</t>
  </si>
  <si>
    <t>29406151204215</t>
  </si>
  <si>
    <t>00201111964073</t>
  </si>
  <si>
    <t>940615</t>
  </si>
  <si>
    <t>RR172301820lb</t>
  </si>
  <si>
    <t>42761Sandrasandrazgheib@topchronolb.comاستفسار عن مسار الطرد</t>
  </si>
  <si>
    <t>Sandra</t>
  </si>
  <si>
    <t>sandrazgheib@topchronolb.com</t>
  </si>
  <si>
    <t>NA</t>
  </si>
  <si>
    <t>9613962252</t>
  </si>
  <si>
    <t>LB</t>
  </si>
  <si>
    <t>EE420982374AE</t>
  </si>
  <si>
    <t>42761بديع رفعت السيوفيbade3.syria10@gmail.comاستفسار عن مسار الطرد</t>
  </si>
  <si>
    <t>بديع رفعت السيوفي</t>
  </si>
  <si>
    <t>bade3.syria10@gmail.com</t>
  </si>
  <si>
    <t>N008505219</t>
  </si>
  <si>
    <t>00201063444436</t>
  </si>
  <si>
    <t xml:space="preserve">بديع </t>
  </si>
  <si>
    <t>RX561075598DE</t>
  </si>
  <si>
    <t>42761مصطفي حسام الدين محمدmostafa.hosam1993@gmail.comاستفسار عن مسار الطرد</t>
  </si>
  <si>
    <t>مصطفي حسام الدين محمد</t>
  </si>
  <si>
    <t>mostafa.hosam1993@gmail.com</t>
  </si>
  <si>
    <t>29312012308214</t>
  </si>
  <si>
    <t>201017242252</t>
  </si>
  <si>
    <t>931201</t>
  </si>
  <si>
    <t>42761محمد عبدالجليل سعد عبدالجليل جاويشmgawish97@gmail.comاستفسار عن مسار الطرد</t>
  </si>
  <si>
    <t>محمد عبدالجليل سعد عبدالجليل جاويش</t>
  </si>
  <si>
    <t>mgawish97@gmail.com</t>
  </si>
  <si>
    <t>29712101200298</t>
  </si>
  <si>
    <t>201006684633</t>
  </si>
  <si>
    <t>971210</t>
  </si>
  <si>
    <t>42761noha nesimnoha.nesim@yahoo.comأخـــــرى</t>
  </si>
  <si>
    <t>noha nesim</t>
  </si>
  <si>
    <t>noha.nesim@yahoo.com</t>
  </si>
  <si>
    <t>27808040201369</t>
  </si>
  <si>
    <t>201203004516</t>
  </si>
  <si>
    <t>780804</t>
  </si>
  <si>
    <t>42761هدير جمال عبد المنعم علي الصباغhadeer_mohamed201012@yahoo.comأخـــــرى</t>
  </si>
  <si>
    <t>هدير جمال عبد المنعم علي الصباغ</t>
  </si>
  <si>
    <t>hadeer_mohamed201012@yahoo.com</t>
  </si>
  <si>
    <t>29410201801764</t>
  </si>
  <si>
    <t>0201021310917</t>
  </si>
  <si>
    <t>941020</t>
  </si>
  <si>
    <t xml:space="preserve">هدير </t>
  </si>
  <si>
    <t>42761محمد طارق جابرhamoza2008@hotmail.comشــكــوى</t>
  </si>
  <si>
    <t>42761marselmarsel_ibrahim@yahoo.comاستفســار عن خدمــة</t>
  </si>
  <si>
    <t>marsel</t>
  </si>
  <si>
    <t>marsel_ibrahim@yahoo.com</t>
  </si>
  <si>
    <t>28312080100521</t>
  </si>
  <si>
    <t>01283077966</t>
  </si>
  <si>
    <t>831208</t>
  </si>
  <si>
    <t>42761moustafa Salah Labibmoustsalah@gmail.comاستفسار عن مسار الطرد</t>
  </si>
  <si>
    <t>moustafa Salah Labib</t>
  </si>
  <si>
    <t>moustsalah@gmail.com</t>
  </si>
  <si>
    <t>27604280100816</t>
  </si>
  <si>
    <t>00201098588555</t>
  </si>
  <si>
    <t>760428</t>
  </si>
  <si>
    <t xml:space="preserve">moustafa </t>
  </si>
  <si>
    <t>42761noha nessimnohanesim.nn@gmail.comشــكــوى</t>
  </si>
  <si>
    <t>noha nessim</t>
  </si>
  <si>
    <t>nohanesim.nn@gmail.com</t>
  </si>
  <si>
    <t>42761محمد بسيوني ثابت احمدmohamedbasuoni73@gmail.comأخـــــرى</t>
  </si>
  <si>
    <t>محمد بسيوني ثابت احمد</t>
  </si>
  <si>
    <t>mohamedbasuoni73@gmail.com</t>
  </si>
  <si>
    <t>29101011252575</t>
  </si>
  <si>
    <t>201110808228</t>
  </si>
  <si>
    <t>910101</t>
  </si>
  <si>
    <t>RS400878372CN</t>
  </si>
  <si>
    <t>42761ايهاب عبد القادر عبد المقصودehab0_0@live.comاستفسار عن مسار الطرد</t>
  </si>
  <si>
    <t>ايهاب عبد القادر عبد المقصود</t>
  </si>
  <si>
    <t>ehab0_0@live.com</t>
  </si>
  <si>
    <t>27411060102955</t>
  </si>
  <si>
    <t>201001441173</t>
  </si>
  <si>
    <t>741106</t>
  </si>
  <si>
    <t xml:space="preserve">ايهاب </t>
  </si>
  <si>
    <t>RS912687484CH</t>
  </si>
  <si>
    <t>42761عبداللطيف محمد عبداللطيفtefa.m39@yahoo.comاستفسار عن مسار الطرد</t>
  </si>
  <si>
    <t>عبداللطيف محمد عبداللطيف</t>
  </si>
  <si>
    <t>tefa.m39@yahoo.com</t>
  </si>
  <si>
    <t>29512071401855</t>
  </si>
  <si>
    <t>201122970437</t>
  </si>
  <si>
    <t>951207</t>
  </si>
  <si>
    <t xml:space="preserve">عبداللطيف </t>
  </si>
  <si>
    <t>42761اسلام محمد عبد الرسول الننىIslam.elnny@gmail.comشــكــوى</t>
  </si>
  <si>
    <t>اسلام محمد عبد الرسول الننى</t>
  </si>
  <si>
    <t>Islam.elnny@gmail.com</t>
  </si>
  <si>
    <t>29102281800651</t>
  </si>
  <si>
    <t>0201017174149</t>
  </si>
  <si>
    <t>910228</t>
  </si>
  <si>
    <t>Rf459301307cn</t>
  </si>
  <si>
    <t>42761محمود سعيد حسن سعيدMahmouds725@gmail.comاستفسار عن مسار الطرد</t>
  </si>
  <si>
    <t>محمود سعيد حسن سعيد</t>
  </si>
  <si>
    <t>Mahmouds725@gmail.com</t>
  </si>
  <si>
    <t>28801211900758</t>
  </si>
  <si>
    <t>201000658100</t>
  </si>
  <si>
    <t>880121</t>
  </si>
  <si>
    <t>42761سيف الدين احمد عبد الفتاح احمد ىمحمودseefmahmood@yahoo.comاستفسار عن مسار الطرد</t>
  </si>
  <si>
    <t>سيف الدين احمد عبد الفتاح احمد ىمحمود</t>
  </si>
  <si>
    <t>seefmahmood@yahoo.com</t>
  </si>
  <si>
    <t>01092326635</t>
  </si>
  <si>
    <t xml:space="preserve">سيف </t>
  </si>
  <si>
    <t>RS405949314CN</t>
  </si>
  <si>
    <t>42761معتز يحيىmoatazy@hotmail.comاستفسار عن مسار الطرد</t>
  </si>
  <si>
    <t>معتز يحيى</t>
  </si>
  <si>
    <t>moatazy@hotmail.com</t>
  </si>
  <si>
    <t>26309242100912</t>
  </si>
  <si>
    <t>201222221646</t>
  </si>
  <si>
    <t>630924</t>
  </si>
  <si>
    <t>42761Ahmed El ShafeyAhmedelshafey@gmail.comاستفسار عن مسار الطرد</t>
  </si>
  <si>
    <t>Ahmed El Shafey</t>
  </si>
  <si>
    <t>Ahmedelshafey@gmail.com</t>
  </si>
  <si>
    <t>27810220202457</t>
  </si>
  <si>
    <t>00201117988355</t>
  </si>
  <si>
    <t>781022</t>
  </si>
  <si>
    <t>42761بدر معتمدbadrsmsm@gmail.comأخـــــرى</t>
  </si>
  <si>
    <t>بدر معتمد</t>
  </si>
  <si>
    <t>badrsmsm@gmail.com</t>
  </si>
  <si>
    <t>29107152602535</t>
  </si>
  <si>
    <t>00201200800887</t>
  </si>
  <si>
    <t>910715</t>
  </si>
  <si>
    <t xml:space="preserve">بدر </t>
  </si>
  <si>
    <t>42761walid jadwalid.jadelfnan@gmail.comأخـــــرى</t>
  </si>
  <si>
    <t>walid jad</t>
  </si>
  <si>
    <t>walid.jadelfnan@gmail.com</t>
  </si>
  <si>
    <t>29306222101353</t>
  </si>
  <si>
    <t>201010641062</t>
  </si>
  <si>
    <t>930622</t>
  </si>
  <si>
    <t xml:space="preserve">walid </t>
  </si>
  <si>
    <t>EE009629646EG</t>
  </si>
  <si>
    <t>EE009629650EG</t>
  </si>
  <si>
    <t>42761جورج موسى لبيبgeco_com@yahoo.comاستفسار عن مسار الطرد</t>
  </si>
  <si>
    <t>جورج موسى لبيب</t>
  </si>
  <si>
    <t>geco_com@yahoo.com</t>
  </si>
  <si>
    <t>28002050101451</t>
  </si>
  <si>
    <t>201224581462</t>
  </si>
  <si>
    <t>800205</t>
  </si>
  <si>
    <t>42761جورج موسى لبيبgeco_com@yahoo.comشــكــوى</t>
  </si>
  <si>
    <t>RX560259927DE</t>
  </si>
  <si>
    <t>42761Haythamhayviper@live.comاستفسار عن مسار الطرد</t>
  </si>
  <si>
    <t>Haytham</t>
  </si>
  <si>
    <t>hayviper@live.com</t>
  </si>
  <si>
    <t>27501068800294</t>
  </si>
  <si>
    <t>201062011119</t>
  </si>
  <si>
    <t>750106</t>
  </si>
  <si>
    <t>42761حازم عبدالهادي متولي عبدهhaz_abdou@yahoo.comشــكــوى</t>
  </si>
  <si>
    <t>EE700253865EG</t>
  </si>
  <si>
    <t>42761مصطفى محمد على أحمدelblky2015@gmail.comاستفسار عن مسار الطرد</t>
  </si>
  <si>
    <t>مصطفى محمد على أحمد</t>
  </si>
  <si>
    <t>elblky2015@gmail.com</t>
  </si>
  <si>
    <t>27201172502251</t>
  </si>
  <si>
    <t>01063819677</t>
  </si>
  <si>
    <t>720117</t>
  </si>
  <si>
    <t>RS391063403CN</t>
  </si>
  <si>
    <t>42761ayman attia abdul-rahhimaymashtain@live.comاستفسار عن مسار الطرد</t>
  </si>
  <si>
    <t>ayman attia abdul-rahhim</t>
  </si>
  <si>
    <t>aymashtain@live.com</t>
  </si>
  <si>
    <t>29203188800774</t>
  </si>
  <si>
    <t>201068933874</t>
  </si>
  <si>
    <t>920318</t>
  </si>
  <si>
    <t xml:space="preserve">ayman </t>
  </si>
  <si>
    <t>42761Galin Ganchevjh_digtal@163.comأخـــــرى</t>
  </si>
  <si>
    <t>EE700330006EG</t>
  </si>
  <si>
    <t>EE700330071EG</t>
  </si>
  <si>
    <t>42761]د.عمر الفاروق عبد الحميد بخيتalfaroukconsult@gmail.comاستفسار عن مسار الطرد</t>
  </si>
  <si>
    <t>]د.عمر الفاروق عبد الحميد بخيت</t>
  </si>
  <si>
    <t>alfaroukconsult@gmail.com</t>
  </si>
  <si>
    <t>25010202600174</t>
  </si>
  <si>
    <t>0233840939</t>
  </si>
  <si>
    <t>501020</t>
  </si>
  <si>
    <t xml:space="preserve">]د.عمر </t>
  </si>
  <si>
    <t>RM251984658DE</t>
  </si>
  <si>
    <t>42761هيثمhaitham@yahoo.comشــكــوى</t>
  </si>
  <si>
    <t>هيثم</t>
  </si>
  <si>
    <t>haitham@yahoo.com</t>
  </si>
  <si>
    <t>: A125686520</t>
  </si>
  <si>
    <t>201222449033</t>
  </si>
  <si>
    <t>RM</t>
  </si>
  <si>
    <t>42760عمرو عبد الجواد محمدamrviber@gmail.comاستفسار عن مسار الطرد</t>
  </si>
  <si>
    <t>EE700298668EG</t>
  </si>
  <si>
    <t>42760Mahmoud Horanimahmoud.horani@gmail.comاستفسار عن مسار الطرد</t>
  </si>
  <si>
    <t>Mahmoud Horani</t>
  </si>
  <si>
    <t>mahmoud.horani@gmail.com</t>
  </si>
  <si>
    <t>1234567</t>
  </si>
  <si>
    <t>6478874275</t>
  </si>
  <si>
    <t xml:space="preserve">Mahmoud </t>
  </si>
  <si>
    <t>42760وجدي أحمد محمد عصرwagdy2007@gmail.comاستفســار عن خدمــة</t>
  </si>
  <si>
    <t>وجدي أحمد محمد عصر</t>
  </si>
  <si>
    <t>wagdy2007@gmail.com</t>
  </si>
  <si>
    <t>28712141700273</t>
  </si>
  <si>
    <t>01000331355</t>
  </si>
  <si>
    <t>871214</t>
  </si>
  <si>
    <t xml:space="preserve">وجدي </t>
  </si>
  <si>
    <t>42760عبده عبد المجيدeng2010_aa@yahoo.comاستفســار عن خدمــة</t>
  </si>
  <si>
    <t>عبده عبد المجيد</t>
  </si>
  <si>
    <t>eng2010_aa@yahoo.com</t>
  </si>
  <si>
    <t>28708161703471</t>
  </si>
  <si>
    <t>201203390442</t>
  </si>
  <si>
    <t>870816</t>
  </si>
  <si>
    <t xml:space="preserve">عبده </t>
  </si>
  <si>
    <t>RS373693310CN</t>
  </si>
  <si>
    <t>42760د/ أيمن علي عاشورashour123@hotmail.comأخـــــرى</t>
  </si>
  <si>
    <t>42760محمد سعيد محمدmedomfdr@gmail.comاستفسار عن مسار الطرد</t>
  </si>
  <si>
    <t>medomfdr@gmail.com</t>
  </si>
  <si>
    <t>42760شريهان سيد حنفي السيدsafsaf6666@yahoo.comشــكــوى</t>
  </si>
  <si>
    <t>شريهان سيد حنفي السيد</t>
  </si>
  <si>
    <t>safsaf6666@yahoo.com</t>
  </si>
  <si>
    <t>28207160100183</t>
  </si>
  <si>
    <t>01090333186</t>
  </si>
  <si>
    <t>820716</t>
  </si>
  <si>
    <t xml:space="preserve">شريهان </t>
  </si>
  <si>
    <t>VN703579883LT</t>
  </si>
  <si>
    <t>42760mohamed nabilmohamed_bakabeko@hotmail.comاستفسار عن مسار الطرد</t>
  </si>
  <si>
    <t>mohamed nabil</t>
  </si>
  <si>
    <t>mohamed_bakabeko@hotmail.com</t>
  </si>
  <si>
    <t>29212232101934</t>
  </si>
  <si>
    <t>201010388201</t>
  </si>
  <si>
    <t>VN</t>
  </si>
  <si>
    <t>LT</t>
  </si>
  <si>
    <t>921223</t>
  </si>
  <si>
    <t>42760Magdy Ayoubmagdy_9am@yahoo.comشــكــوى</t>
  </si>
  <si>
    <t>Magdy Ayoub</t>
  </si>
  <si>
    <t>magdy_9am@yahoo.com</t>
  </si>
  <si>
    <t>28101090104051</t>
  </si>
  <si>
    <t>01205318328</t>
  </si>
  <si>
    <t>810109</t>
  </si>
  <si>
    <t xml:space="preserve">Magdy </t>
  </si>
  <si>
    <t>EE700301424EG</t>
  </si>
  <si>
    <t>42760عبير ابو المعاطى محمودabeermaatty70@hotmail.comاستفسار عن مسار الطرد</t>
  </si>
  <si>
    <t>عبير ابو المعاطى محمود</t>
  </si>
  <si>
    <t>abeermaatty70@hotmail.com</t>
  </si>
  <si>
    <t>27011081100369</t>
  </si>
  <si>
    <t>01099525624</t>
  </si>
  <si>
    <t>701108</t>
  </si>
  <si>
    <t>EM001135361EG</t>
  </si>
  <si>
    <t>42760احمد نصر محمد ابو الفتوحahmed71469593@gmail.comاستفسار عن مسار الطرد</t>
  </si>
  <si>
    <t>احمد نصر محمد ابو الفتوح</t>
  </si>
  <si>
    <t>ahmed71469593@gmail.com</t>
  </si>
  <si>
    <t>28910011239813</t>
  </si>
  <si>
    <t>0096171469593</t>
  </si>
  <si>
    <t>RX559658065DE</t>
  </si>
  <si>
    <t>42760Ahmed ibrahim ahmed mohamed yehiaAlhematit@outlook.comاستفسار عن مسار الطرد</t>
  </si>
  <si>
    <t>Ahmed ibrahim ahmed mohamed yehia</t>
  </si>
  <si>
    <t>Alhematit@outlook.com</t>
  </si>
  <si>
    <t>29404071400771</t>
  </si>
  <si>
    <t>201113009615</t>
  </si>
  <si>
    <t>940407</t>
  </si>
  <si>
    <t>JOE MATHEW</t>
  </si>
  <si>
    <t>42760JOE MATHEWjoe6776@gmail.comاستفســار عن خدمــة</t>
  </si>
  <si>
    <t>joe6776@gmail.com</t>
  </si>
  <si>
    <t>458956</t>
  </si>
  <si>
    <t>502929975</t>
  </si>
  <si>
    <t xml:space="preserve">JOE </t>
  </si>
  <si>
    <t>RB110938316SG</t>
  </si>
  <si>
    <t>42760islam magdylavie278@yahoo.comاستفسار عن مسار الطرد</t>
  </si>
  <si>
    <t>islam magdy</t>
  </si>
  <si>
    <t>lavie278@yahoo.com</t>
  </si>
  <si>
    <t>29606191300976</t>
  </si>
  <si>
    <t>201112883707</t>
  </si>
  <si>
    <t>960619</t>
  </si>
  <si>
    <t>EM001081822EG</t>
  </si>
  <si>
    <t>42760هند محمد علامallamnice@hotmail.comاستفسار عن مسار الطرد</t>
  </si>
  <si>
    <t>هند محمد علام</t>
  </si>
  <si>
    <t>allamnice@hotmail.com</t>
  </si>
  <si>
    <t>28604188800147</t>
  </si>
  <si>
    <t>00201006417971</t>
  </si>
  <si>
    <t>860418</t>
  </si>
  <si>
    <t>42759بلالbilal.oulmi@hotmail.comاستفسار فى المبيعات</t>
  </si>
  <si>
    <t>بلال</t>
  </si>
  <si>
    <t>Algeria</t>
  </si>
  <si>
    <t>bilal.oulmi@hotmail.com</t>
  </si>
  <si>
    <t>13800841</t>
  </si>
  <si>
    <t>213555070618</t>
  </si>
  <si>
    <t>42759AshrafAshrafnofal@gmail.comاستفســار عن خدمــة</t>
  </si>
  <si>
    <t>Ashraf</t>
  </si>
  <si>
    <t>Ashrafnofal@gmail.com</t>
  </si>
  <si>
    <t>27111100104511</t>
  </si>
  <si>
    <t>01002336410</t>
  </si>
  <si>
    <t>711110</t>
  </si>
  <si>
    <t>42759اية محمد محمد حسينhamada.eltete88@gmail.comشــكــوى</t>
  </si>
  <si>
    <t>209201010218505</t>
  </si>
  <si>
    <t>201206454712 &amp; 201127973944</t>
  </si>
  <si>
    <t>42759عمرو عبد الجواد محمدamrviber@gmail.comشــكــوى</t>
  </si>
  <si>
    <t>42759ramymr.ramysalah@gmail.comاستفســار عن خدمــة</t>
  </si>
  <si>
    <t>ramy</t>
  </si>
  <si>
    <t>00201273151351</t>
  </si>
  <si>
    <t>EE419738099AE</t>
  </si>
  <si>
    <t>42759omar abdulazizmusallam123.az@gmail.comاستفسار عن مسار الطرد</t>
  </si>
  <si>
    <t>omar abdulaziz</t>
  </si>
  <si>
    <t>musallam123.az@gmail.com</t>
  </si>
  <si>
    <t>29808201302273</t>
  </si>
  <si>
    <t>00201014903764</t>
  </si>
  <si>
    <t>980820</t>
  </si>
  <si>
    <t xml:space="preserve">omar </t>
  </si>
  <si>
    <t>42759سمر سيد محمدsasoww@hotmail.comشــكــوى</t>
  </si>
  <si>
    <t>سمر سيد محمد</t>
  </si>
  <si>
    <t>sasoww@hotmail.com</t>
  </si>
  <si>
    <t>28706210102901</t>
  </si>
  <si>
    <t>201289816656</t>
  </si>
  <si>
    <t>870621</t>
  </si>
  <si>
    <t xml:space="preserve">سمر </t>
  </si>
  <si>
    <t>EE700260375EG</t>
  </si>
  <si>
    <t>42759sherif younessherif.younes82@gmail.comاستفسار عن مسار الطرد</t>
  </si>
  <si>
    <t>sherif younes</t>
  </si>
  <si>
    <t>sherif.younes82@gmail.com</t>
  </si>
  <si>
    <t>: NA12345678N</t>
  </si>
  <si>
    <t>0764361423</t>
  </si>
  <si>
    <t xml:space="preserve">sherif </t>
  </si>
  <si>
    <t>42759اسلامislam89.sarai@gmail.comشــكــوى</t>
  </si>
  <si>
    <t>اسلام</t>
  </si>
  <si>
    <t>EE009942576EG</t>
  </si>
  <si>
    <t>42759سعيد عبدالحميد سعيد قاسمsaidqasim922@yahoo.comاستفسار عن مسار الطرد</t>
  </si>
  <si>
    <t>سعيد عبدالحميد سعيد قاسم</t>
  </si>
  <si>
    <t>saidqasim922@yahoo.com</t>
  </si>
  <si>
    <t>1701771</t>
  </si>
  <si>
    <t>00201009013700</t>
  </si>
  <si>
    <t>42759سامى عمر يوسفsamymekawy@yahoo.comاستفسار عن مسار الطرد</t>
  </si>
  <si>
    <t>42759عبدالناصر محمد بدويbasheer033@gmail.comاستفسار عن مسار الطرد</t>
  </si>
  <si>
    <t>عبدالناصر محمد بدوي</t>
  </si>
  <si>
    <t>basheer033@gmail.com</t>
  </si>
  <si>
    <t>272212242402056</t>
  </si>
  <si>
    <t>00971566070059</t>
  </si>
  <si>
    <t xml:space="preserve">عبدالناصر </t>
  </si>
  <si>
    <t>EE007595471EG</t>
  </si>
  <si>
    <t>EE002608200EG</t>
  </si>
  <si>
    <t>EE004007790EG</t>
  </si>
  <si>
    <t>42764يسرى محمد عطيةyoussrii@hotmail.comاستفسار عن مسار الطرد</t>
  </si>
  <si>
    <t>26403010204297</t>
  </si>
  <si>
    <t>01220030146</t>
  </si>
  <si>
    <t>640301</t>
  </si>
  <si>
    <t xml:space="preserve">يسرى </t>
  </si>
  <si>
    <t>RX560617329DE</t>
  </si>
  <si>
    <t>42764مريم امين فهيم اقلاديوسmariam_amin_fahim@yahoo.comاستفسار عن مسار الطرد</t>
  </si>
  <si>
    <t>مريم امين فهيم اقلاديوس</t>
  </si>
  <si>
    <t>mariam_amin_fahim@yahoo.com</t>
  </si>
  <si>
    <t>27411221900229</t>
  </si>
  <si>
    <t>01202545363</t>
  </si>
  <si>
    <t>741122</t>
  </si>
  <si>
    <t xml:space="preserve">مريم </t>
  </si>
  <si>
    <t>rx560624130de</t>
  </si>
  <si>
    <t>42764حسن مصطفي عبد المجيد عيسويTrancarc@gmail.comاستفسار عن مسار الطرد</t>
  </si>
  <si>
    <t>42764يسرى محمد عطيةyoussrii@hotmail.comشــكــوى</t>
  </si>
  <si>
    <t>RX558779305DE</t>
  </si>
  <si>
    <t>42764احمد ابراهيمnews19982000@gmail.comاستفسار عن مسار الطرد</t>
  </si>
  <si>
    <t>احمد ابراهيم</t>
  </si>
  <si>
    <t>news19982000@gmail.com</t>
  </si>
  <si>
    <t>29812012612951</t>
  </si>
  <si>
    <t>2001124467942</t>
  </si>
  <si>
    <t>981201</t>
  </si>
  <si>
    <t>RB146108236SG</t>
  </si>
  <si>
    <t>42764شريف ممدوحSherief.Mamdouh@gmail.comاستفسار عن مسار الطرد</t>
  </si>
  <si>
    <t>Sherief.Mamdouh@gmail.com</t>
  </si>
  <si>
    <t>01061113270</t>
  </si>
  <si>
    <t>Count of ID</t>
  </si>
  <si>
    <t>42764شريف راشدSherief.Mamdouh@gmail.comاستفسار عن مسار الطرد</t>
  </si>
  <si>
    <t>شريف راشد</t>
  </si>
  <si>
    <t>201061113270</t>
  </si>
  <si>
    <t>EE700426693EG</t>
  </si>
  <si>
    <t>42764عبدالله محمدabdullahattia09@gmail.comاستفسار عن مسار الطرد</t>
  </si>
  <si>
    <t>عبدالله محمد</t>
  </si>
  <si>
    <t>abdullahattia09@gmail.com</t>
  </si>
  <si>
    <t>28609068800358</t>
  </si>
  <si>
    <t>01010825151</t>
  </si>
  <si>
    <t>860906</t>
  </si>
  <si>
    <t>42764بسام محمود اسماعيلue_mham@hotmail.comأخـــــرى</t>
  </si>
  <si>
    <t>بسام محمود اسماعيل</t>
  </si>
  <si>
    <t>ue_mham@hotmail.com</t>
  </si>
  <si>
    <t>29804220100414</t>
  </si>
  <si>
    <t>201111334258</t>
  </si>
  <si>
    <t>980422</t>
  </si>
  <si>
    <t>42764ابراهيم كمال ابراهيم رجبibrahim_ragab12@hotmail.comأخـــــرى</t>
  </si>
  <si>
    <t>RU975976244GB</t>
  </si>
  <si>
    <t>42764هيثم محمد محمد أحمدexport3@helalgoldenstar.comاستفسار عن مسار الطرد</t>
  </si>
  <si>
    <t>هيثم محمد محمد أحمد</t>
  </si>
  <si>
    <t>export3@helalgoldenstar.com</t>
  </si>
  <si>
    <t>28012021301993</t>
  </si>
  <si>
    <t>00201020983741</t>
  </si>
  <si>
    <t>801202</t>
  </si>
  <si>
    <t>42764وفاءShoma-rahoma@hotmail.frاستفســار عن خدمــة</t>
  </si>
  <si>
    <t>وفاء</t>
  </si>
  <si>
    <t>Shoma-rahoma@hotmail.fr</t>
  </si>
  <si>
    <t>212</t>
  </si>
  <si>
    <t>2120610993827</t>
  </si>
  <si>
    <t>CP370006215AE</t>
  </si>
  <si>
    <t>42764صلاح عبدالستار محمد الشهاويsalahalshehawy@yahoo.comاستفسار عن مسار الطرد</t>
  </si>
  <si>
    <t>صلاح عبدالستار محمد الشهاوي</t>
  </si>
  <si>
    <t>salahalshehawy@yahoo.com</t>
  </si>
  <si>
    <t>27001181600738</t>
  </si>
  <si>
    <t>00201009356970</t>
  </si>
  <si>
    <t>700118</t>
  </si>
  <si>
    <t>42764نجاةShoma_rahoma@hotmail.frاستفســار عن خدمــة</t>
  </si>
  <si>
    <t>نجاة</t>
  </si>
  <si>
    <t>Shoma_rahoma@hotmail.fr</t>
  </si>
  <si>
    <t>20106579064</t>
  </si>
  <si>
    <t>RS375447550CN</t>
  </si>
  <si>
    <t>42764 Ahmed samir nasr abdelnaserakhmedoo@gmail.comاستفسار عن مسار الطرد</t>
  </si>
  <si>
    <t xml:space="preserve"> Ahmed samir nasr abdelnaser</t>
  </si>
  <si>
    <t>akhmedoo@gmail.com</t>
  </si>
  <si>
    <t>28604252102653</t>
  </si>
  <si>
    <t>201008998993</t>
  </si>
  <si>
    <t>860425</t>
  </si>
  <si>
    <t>42764Roger rifaatrog_roro3@yahoo.comاستفسار عن مسار الطرد</t>
  </si>
  <si>
    <t>42764محمد حسن علىmha32158@hotmail.comشــكــوى</t>
  </si>
  <si>
    <t>RS384663702CN</t>
  </si>
  <si>
    <t>42764محمد صلاح مصطفي الشرقاويmelsharkwi@petrobel.orgاستفسار عن مسار الطرد</t>
  </si>
  <si>
    <t>محمد صلاح مصطفي الشرقاوي</t>
  </si>
  <si>
    <t>melsharkwi@petrobel.org</t>
  </si>
  <si>
    <t>26807011602257</t>
  </si>
  <si>
    <t>01005736395</t>
  </si>
  <si>
    <t>680701</t>
  </si>
  <si>
    <t>RR345304433EG</t>
  </si>
  <si>
    <t>42765محمد فوزي محمود يوسفafawzy@petrobel.orgاستفسار عن مسار الطرد</t>
  </si>
  <si>
    <t>محمد فوزي محمود يوسف</t>
  </si>
  <si>
    <t>afawzy@petrobel.org</t>
  </si>
  <si>
    <t>28902200104331</t>
  </si>
  <si>
    <t>201008343692</t>
  </si>
  <si>
    <t>890220</t>
  </si>
  <si>
    <t>EE007649838EG</t>
  </si>
  <si>
    <t>42765محمد حسن زكى الابيارىlove_m_b_y@yahoo.comشــكــوى</t>
  </si>
  <si>
    <t>محمد حسن زكى الابيارى</t>
  </si>
  <si>
    <t>love_m_b_y@yahoo.com</t>
  </si>
  <si>
    <t>2410122501455</t>
  </si>
  <si>
    <t>035435424</t>
  </si>
  <si>
    <t>RB146478877SG</t>
  </si>
  <si>
    <t>42765محمد شعبان محمدmido_egypt20@hotmail.comاستفسار عن مسار الطرد</t>
  </si>
  <si>
    <t>محمد شعبان محمد</t>
  </si>
  <si>
    <t>mido_egypt20@hotmail.com</t>
  </si>
  <si>
    <t>28504180104791</t>
  </si>
  <si>
    <t>00201002875146</t>
  </si>
  <si>
    <t>850418</t>
  </si>
  <si>
    <t>42765وائل السعيدledow2012@gmail.comاستفسار عن مسار الطرد</t>
  </si>
  <si>
    <t>وائل السعيد</t>
  </si>
  <si>
    <t>201004158095</t>
  </si>
  <si>
    <t>42765وائل السعيد محمدledow2012@gmail.comاستفسار عن مسار الطرد</t>
  </si>
  <si>
    <t>42765محمد صلاح الشرقاويmelsharkawi@petrobel.orgاستفسار عن مسار الطرد</t>
  </si>
  <si>
    <t>محمد صلاح الشرقاوي</t>
  </si>
  <si>
    <t>melsharkawi@petrobel.org</t>
  </si>
  <si>
    <t>201005736395</t>
  </si>
  <si>
    <t>42765حسن غريب أحمدhassanghribahmed13@gmail.comشــكــوى</t>
  </si>
  <si>
    <t>201096602010</t>
  </si>
  <si>
    <t>Rs007008560EG</t>
  </si>
  <si>
    <t>42764فارس غضبان الجريانfares chadban AL jarrianfares_lll@yahoo.comاستفسار عن مسار الطرد</t>
  </si>
  <si>
    <t>فارس غضبان الجريانfares chadban AL jarrian</t>
  </si>
  <si>
    <t>Norway (Norge)</t>
  </si>
  <si>
    <t>fares_lll@yahoo.com</t>
  </si>
  <si>
    <t>1711194824747</t>
  </si>
  <si>
    <t>004795261905</t>
  </si>
  <si>
    <t xml:space="preserve">فارس </t>
  </si>
  <si>
    <t>42764ابراهيم كمال ابراهيم رجبibrahim_ragab12@hotmail.comاستفسار عن مسار الطرد</t>
  </si>
  <si>
    <t>EM001101408EG</t>
  </si>
  <si>
    <t>42764محيي محمد المأمون محمدmo7iey@Gmail.Comاستفسار عن مسار الطرد</t>
  </si>
  <si>
    <t>محيي محمد المأمون محمد</t>
  </si>
  <si>
    <t>mo7iey@Gmail.Com</t>
  </si>
  <si>
    <t>26511012800919</t>
  </si>
  <si>
    <t>00201111688361</t>
  </si>
  <si>
    <t>651101</t>
  </si>
  <si>
    <t xml:space="preserve">محيي </t>
  </si>
  <si>
    <t>42764Mohamed nabilMohamed_bakabeko@hotmail.comاستفسار عن مسار الطرد</t>
  </si>
  <si>
    <t>Mohamed nabil</t>
  </si>
  <si>
    <t>Mohamed_bakabeko@hotmail.com</t>
  </si>
  <si>
    <t>01010388201</t>
  </si>
  <si>
    <t>42764ايمانEmannabil59@gmail.comاستفســار عن خدمــة</t>
  </si>
  <si>
    <t>RS742970813NL</t>
  </si>
  <si>
    <t>42764eslam tomaetaesj@yahoo.comاستفسار عن مسار الطرد</t>
  </si>
  <si>
    <t>eslam toma</t>
  </si>
  <si>
    <t>etaesj@yahoo.com</t>
  </si>
  <si>
    <t>28803040400355</t>
  </si>
  <si>
    <t>201111918140</t>
  </si>
  <si>
    <t>880304</t>
  </si>
  <si>
    <t>42764محمود ابراهيم عبد الحميد الزينMody00048@yahoo.comشــكــوى</t>
  </si>
  <si>
    <t>محمود ابراهيم عبد الحميد الزين</t>
  </si>
  <si>
    <t>Mody00048@yahoo.com</t>
  </si>
  <si>
    <t>219912101800195</t>
  </si>
  <si>
    <t>01092988045</t>
  </si>
  <si>
    <t>EE100001579OM</t>
  </si>
  <si>
    <t>42764مختار عبد الحكيم احمد شعراويMOKHTARSHARAWY6@YAHOO.COMاستفسار عن مسار الطرد</t>
  </si>
  <si>
    <t>مختار عبد الحكيم احمد شعراوي</t>
  </si>
  <si>
    <t>MOKHTARSHARAWY6@YAHOO.COM</t>
  </si>
  <si>
    <t>26006100101871</t>
  </si>
  <si>
    <t>01158610140</t>
  </si>
  <si>
    <t>600610</t>
  </si>
  <si>
    <t>RT354820735HK</t>
  </si>
  <si>
    <t>42765ahmed samir nasr abdelnaserakhmedoo@gmail.comاستفسار عن مسار الطرد</t>
  </si>
  <si>
    <t>ahmed samir nasr abdelnaser</t>
  </si>
  <si>
    <t>42765مريم امين فهيم اقلاديوسmariam_amin_fahim@yahoo.comاستفسار عن مسار الطرد</t>
  </si>
  <si>
    <t>RX560877403DE</t>
  </si>
  <si>
    <t>42765احمد مصطفىaeltourky2@gmail.comاستفسار عن مسار الطرد</t>
  </si>
  <si>
    <t>احمد مصطفى</t>
  </si>
  <si>
    <t>aeltourky2@gmail.com</t>
  </si>
  <si>
    <t>29304022102298</t>
  </si>
  <si>
    <t>201122329994</t>
  </si>
  <si>
    <t>930402</t>
  </si>
  <si>
    <t>RS362958807CN</t>
  </si>
  <si>
    <t>42765عبدالرحمن سلطانnutyboy888@gmail.comاستفسار عن مسار الطرد</t>
  </si>
  <si>
    <t>عبدالرحمن سلطان</t>
  </si>
  <si>
    <t>nutyboy888@gmail.com</t>
  </si>
  <si>
    <t>29804250300132</t>
  </si>
  <si>
    <t>201141188612</t>
  </si>
  <si>
    <t>980425</t>
  </si>
  <si>
    <t>42765صفاء صلاح تمامhsasa0444@gmail.comشــكــوى</t>
  </si>
  <si>
    <t>صفاء صلاح تمام</t>
  </si>
  <si>
    <t>hsasa0444@gmail.com</t>
  </si>
  <si>
    <t>28703222502621</t>
  </si>
  <si>
    <t>01146867754</t>
  </si>
  <si>
    <t>870322</t>
  </si>
  <si>
    <t>EE700238338EG</t>
  </si>
  <si>
    <t>42765طارق نادرtnader@mcit.gov.egاستفسار عن مسار الطرد</t>
  </si>
  <si>
    <t>طارق نادر</t>
  </si>
  <si>
    <t>tnader@mcit.gov.eg</t>
  </si>
  <si>
    <t>2910419910400173</t>
  </si>
  <si>
    <t>01111248401</t>
  </si>
  <si>
    <t>42766مصعب السيدmosab.hawash@yahoo.comاستفســار عن خدمــة</t>
  </si>
  <si>
    <t>مصعب السيد</t>
  </si>
  <si>
    <t>mosab.hawash@yahoo.com</t>
  </si>
  <si>
    <t>29101130201679</t>
  </si>
  <si>
    <t>2001112453254</t>
  </si>
  <si>
    <t>910113</t>
  </si>
  <si>
    <t xml:space="preserve">مصعب </t>
  </si>
  <si>
    <t>42766عثمان محمد غنيمom01201929358@gmail.comأخـــــرى</t>
  </si>
  <si>
    <t>عثمان محمد غنيم</t>
  </si>
  <si>
    <t>om01201929358@gmail.com</t>
  </si>
  <si>
    <t>30007011328856</t>
  </si>
  <si>
    <t>201115681297</t>
  </si>
  <si>
    <t>000701</t>
  </si>
  <si>
    <t>RR046907065SA</t>
  </si>
  <si>
    <t>42766Ahmedmohamedkaouh@yahoo.comشــكــوى</t>
  </si>
  <si>
    <t>Ahmed</t>
  </si>
  <si>
    <t>mohamedkaouh@yahoo.com</t>
  </si>
  <si>
    <t>28601188800695</t>
  </si>
  <si>
    <t>00201064703247</t>
  </si>
  <si>
    <t>860118</t>
  </si>
  <si>
    <t>42766محمد الامير احمدMohamedelamir175@gamil.comأخـــــرى</t>
  </si>
  <si>
    <t>محمد الامير احمد</t>
  </si>
  <si>
    <t>Mohamedelamir175@gamil.com</t>
  </si>
  <si>
    <t>29603141201056</t>
  </si>
  <si>
    <t>201001793091</t>
  </si>
  <si>
    <t>960314</t>
  </si>
  <si>
    <t>RX560944978DE</t>
  </si>
  <si>
    <t>42766محمد عبد الواحدmww05325@gmail.comشــكــوى</t>
  </si>
  <si>
    <t>محمد عبد الواحد</t>
  </si>
  <si>
    <t>mww05325@gmail.com</t>
  </si>
  <si>
    <t>29706011207099</t>
  </si>
  <si>
    <t>01028672672</t>
  </si>
  <si>
    <t>970601</t>
  </si>
  <si>
    <t>EE045504198SA</t>
  </si>
  <si>
    <t>42766ابراهيم مسلم غازي يسeeeemmmm29@yahoo.comاستفسار عن مسار الطرد</t>
  </si>
  <si>
    <t>ابراهيم مسلم غازي يس</t>
  </si>
  <si>
    <t>eeeemmmm29@yahoo.com</t>
  </si>
  <si>
    <t>27410061500699</t>
  </si>
  <si>
    <t>020473321684</t>
  </si>
  <si>
    <t>741006</t>
  </si>
  <si>
    <t>RR360914233EG</t>
  </si>
  <si>
    <t>42766محمد كامل عبدالرحمن محمد ابوجبلmk756736@gmai. comاستفسار عن مسار الطرد</t>
  </si>
  <si>
    <t>محمد كامل عبدالرحمن محمد ابوجبل</t>
  </si>
  <si>
    <t>mk756736@gmai. com</t>
  </si>
  <si>
    <t>28501122102453</t>
  </si>
  <si>
    <t>01122133444</t>
  </si>
  <si>
    <t>850112</t>
  </si>
  <si>
    <t>42765محمد كامل عبدالرحمن محمد ابوجبلmk756736@gmai. comاستفسار عن مسار الطرد</t>
  </si>
  <si>
    <t>EE700363715EG</t>
  </si>
  <si>
    <t>42765ضياءDYAA77@GMAIL.COMاستفسار عن مسار الطرد</t>
  </si>
  <si>
    <t>ضياء</t>
  </si>
  <si>
    <t>DYAA77@GMAIL.COM</t>
  </si>
  <si>
    <t>: A18693237</t>
  </si>
  <si>
    <t>00966053395018</t>
  </si>
  <si>
    <t>42765هند محمد علامallamnice@hotmail.comاستفسار عن مسار الطرد</t>
  </si>
  <si>
    <t>42765صلاح عبدالستار محمد الشهاويsalahalshehawy@yahoo.comاستفسار عن مسار الطرد</t>
  </si>
  <si>
    <t>42765حسن عيسويTrancarc@gmail.comاستفسار عن مسار الطرد</t>
  </si>
  <si>
    <t>حسن عيسوي</t>
  </si>
  <si>
    <t>RR113269482TN</t>
  </si>
  <si>
    <t>42765حمدي عبداللهHamdiabdallah99@yahoo.comاستفسار عن مسار الطرد</t>
  </si>
  <si>
    <t>حمدي عبدالله</t>
  </si>
  <si>
    <t>Tunisia</t>
  </si>
  <si>
    <t>Hamdiabdallah99@yahoo.com</t>
  </si>
  <si>
    <t>06917938</t>
  </si>
  <si>
    <t>21624879524+</t>
  </si>
  <si>
    <t>42765عبدالعال محمد مغازى الطوخىmoghazy_2015@yahoo.comشــكــوى</t>
  </si>
  <si>
    <t>عبدالعال محمد مغازى الطوخى</t>
  </si>
  <si>
    <t>moghazy_2015@yahoo.com</t>
  </si>
  <si>
    <t>25403311501072</t>
  </si>
  <si>
    <t>01006566017</t>
  </si>
  <si>
    <t>540331</t>
  </si>
  <si>
    <t xml:space="preserve">عبدالعال </t>
  </si>
  <si>
    <t>42765حسين محمد صلاح ابراهيمhessien_mohamd_salah@yahoo.comشــكــوى</t>
  </si>
  <si>
    <t>cp003132685eg</t>
  </si>
  <si>
    <t>42765أية عبد الرحمن محمودAya.abdelrahman48@gmail.comشــكــوى</t>
  </si>
  <si>
    <t>أية عبد الرحمن محمود</t>
  </si>
  <si>
    <t>Aya.abdelrahman48@gmail.com</t>
  </si>
  <si>
    <t>29302080201261</t>
  </si>
  <si>
    <t>201114079537</t>
  </si>
  <si>
    <t>930208</t>
  </si>
  <si>
    <t xml:space="preserve">أية </t>
  </si>
  <si>
    <t>CL633178617DE</t>
  </si>
  <si>
    <t>42765منيmonaamfm@yahoo.comشــكــوى</t>
  </si>
  <si>
    <t>مني</t>
  </si>
  <si>
    <t>monaamfm@yahoo.com</t>
  </si>
  <si>
    <t>6205195f1806106</t>
  </si>
  <si>
    <t>04915759059359</t>
  </si>
  <si>
    <t>EE117971254EG</t>
  </si>
  <si>
    <t>42765أحمد القصيفinfo@oricon.com.egاستفسار عن مسار الطرد</t>
  </si>
  <si>
    <t>أحمد القصيف</t>
  </si>
  <si>
    <t>info@oricon.com.eg</t>
  </si>
  <si>
    <t>28712101501332</t>
  </si>
  <si>
    <t>00966562801648</t>
  </si>
  <si>
    <t>871210</t>
  </si>
  <si>
    <t>CH010825705US</t>
  </si>
  <si>
    <t>42766Sally Ezzosallyezzo@gmail.comاستفسار عن مسار الطرد</t>
  </si>
  <si>
    <t>Sally Ezzo</t>
  </si>
  <si>
    <t>sallyezzo@gmail.com</t>
  </si>
  <si>
    <t>: 545653583 باسبور أمريكي</t>
  </si>
  <si>
    <t>201092419997</t>
  </si>
  <si>
    <t xml:space="preserve">Sally </t>
  </si>
  <si>
    <t>42765نجاةShoma_rahoma@hotmail.frاستفســار عن خدمــة</t>
  </si>
  <si>
    <t>EE039756192SA</t>
  </si>
  <si>
    <t>42766مظهر ابو النجا احمدmazhrabualnaga@gmail.comاستفسار عن مسار الطرد</t>
  </si>
  <si>
    <t>مظهر ابو النجا احمد</t>
  </si>
  <si>
    <t>mazhrabualnaga@gmail.com</t>
  </si>
  <si>
    <t>28701112705078</t>
  </si>
  <si>
    <t>01156548101</t>
  </si>
  <si>
    <t xml:space="preserve">مظهر </t>
  </si>
  <si>
    <t>42766محمود رجب محمود سليمlovestormody@yahoo.comاستفســار فنـى</t>
  </si>
  <si>
    <t>محمود رجب محمود سليم</t>
  </si>
  <si>
    <t>lovestormody@yahoo.com</t>
  </si>
  <si>
    <t>29503011902198</t>
  </si>
  <si>
    <t>0201000646071</t>
  </si>
  <si>
    <t>950301</t>
  </si>
  <si>
    <t>CH006003084DE</t>
  </si>
  <si>
    <t>42766moustafabigmostafa@gmail.comاستفسار عن مسار الطرد</t>
  </si>
  <si>
    <t>moustafa</t>
  </si>
  <si>
    <t>bigmostafa@gmail.com</t>
  </si>
  <si>
    <t>28312098800198</t>
  </si>
  <si>
    <t>01229136333</t>
  </si>
  <si>
    <t>831209</t>
  </si>
  <si>
    <t>42766وفاء علي محمودwa0120786faa@gmail.comاستفسار عن مسار الطرد</t>
  </si>
  <si>
    <t>وفاء علي محمود</t>
  </si>
  <si>
    <t>wa0120786faa@gmail.com</t>
  </si>
  <si>
    <t>27907070202287</t>
  </si>
  <si>
    <t>01207868040</t>
  </si>
  <si>
    <t>790707</t>
  </si>
  <si>
    <t xml:space="preserve">وفاء </t>
  </si>
  <si>
    <t>42766ابراهيم مسلم غازيeeeemmmm29@yahoo.comاستفسار عن مسار الطرد</t>
  </si>
  <si>
    <t>ابراهيم مسلم غازي</t>
  </si>
  <si>
    <t>0473321684</t>
  </si>
  <si>
    <t>42766islam magdylavie278@yahoo.comاستفسار عن مسار الطرد</t>
  </si>
  <si>
    <t>01112883707</t>
  </si>
  <si>
    <t>42766هيثم محمد محمد أحمدexport3@helalgoldenstar.comشــكــوى</t>
  </si>
  <si>
    <t>42766محمد جمعه عبدالباقىmg_kg2000@yahoo.comاستفسار عن مسار الطرد</t>
  </si>
  <si>
    <t>0201153182217</t>
  </si>
  <si>
    <t>42766محمدعبدالمجيدعامرmedoamer03@gmail.comاستفســار عن خدمــة</t>
  </si>
  <si>
    <t>محمدعبدالمجيدعامر</t>
  </si>
  <si>
    <t>medoamer03@gmail.com</t>
  </si>
  <si>
    <t>1601457</t>
  </si>
  <si>
    <t>201093067553</t>
  </si>
  <si>
    <t>rr230649917eg</t>
  </si>
  <si>
    <t>42766ashrafashraf_afifi79@yahoo.comاستفسار عن مسار الطرد</t>
  </si>
  <si>
    <t>ashraf</t>
  </si>
  <si>
    <t>ashraf_afifi79@yahoo.com</t>
  </si>
  <si>
    <t>201893</t>
  </si>
  <si>
    <t>01006475551</t>
  </si>
  <si>
    <t>EE163006360IL</t>
  </si>
  <si>
    <t>42766مني عبدالنبي هاشمMonausama29@yahoo.comاستفسار عن مسار الطرد</t>
  </si>
  <si>
    <t>مني عبدالنبي هاشم</t>
  </si>
  <si>
    <t>Monausama29@yahoo.com</t>
  </si>
  <si>
    <t>27705070103163</t>
  </si>
  <si>
    <t>20101121101144</t>
  </si>
  <si>
    <t>770507</t>
  </si>
  <si>
    <t xml:space="preserve">مني </t>
  </si>
  <si>
    <t>Rs007008560Eg</t>
  </si>
  <si>
    <t>Rs007008281EG</t>
  </si>
  <si>
    <t>42766فارس غضبان الجريانfares chadban AL jarrianfares_lll@yahoo.comاستفسار عن مسار الطرد</t>
  </si>
  <si>
    <t>42766ماهر علد العزيز عبادهmaher13@arid.comشــكــوى</t>
  </si>
  <si>
    <t>ماهر علد العزيز عباده</t>
  </si>
  <si>
    <t>maher13@arid.com</t>
  </si>
  <si>
    <t>26310132500832</t>
  </si>
  <si>
    <t>01275510977</t>
  </si>
  <si>
    <t>631013</t>
  </si>
  <si>
    <t xml:space="preserve">ماهر </t>
  </si>
  <si>
    <t>42766عبدالله عوادbodyawaad2 @gmail.comاستفســار عن خدمــة</t>
  </si>
  <si>
    <t>عبدالله عواد</t>
  </si>
  <si>
    <t>bodyawaad2 @gmail.com</t>
  </si>
  <si>
    <t>2418128688</t>
  </si>
  <si>
    <t>00966536989377</t>
  </si>
  <si>
    <t>ee700424539eg</t>
  </si>
  <si>
    <t>42766شريف عبدالخالقsheriefabdo@gmail.comأخـــــرى</t>
  </si>
  <si>
    <t>شريف عبدالخالق</t>
  </si>
  <si>
    <t>sheriefabdo@gmail.com</t>
  </si>
  <si>
    <t>2840729131303259</t>
  </si>
  <si>
    <t>00966561114640</t>
  </si>
  <si>
    <t>42766حسن تامر حسنsona9977@wp.plأخـــــرى</t>
  </si>
  <si>
    <t>حسن تامر حسن</t>
  </si>
  <si>
    <t>sona9977@wp.pl</t>
  </si>
  <si>
    <t>28509092100516</t>
  </si>
  <si>
    <t>201274877773</t>
  </si>
  <si>
    <t>850909</t>
  </si>
  <si>
    <t>42766عبدالرحمن راجىabdelrahmanragi@gmail.comشــكــوى</t>
  </si>
  <si>
    <t>عبدالرحمن راجى</t>
  </si>
  <si>
    <t>abdelrahmanragi@gmail.com</t>
  </si>
  <si>
    <t>29512071900215</t>
  </si>
  <si>
    <t>201274545653</t>
  </si>
  <si>
    <t>42766ابراهيم مسلم غازيeeeemmmm29@yahoo.comأخـــــرى</t>
  </si>
  <si>
    <t>RS742747155NL</t>
  </si>
  <si>
    <t>42767اسلام محمد نجيبetaesj@yahoo.comاستفسار عن مسار الطرد</t>
  </si>
  <si>
    <t>اسلام محمد نجيب</t>
  </si>
  <si>
    <t>28207260400249</t>
  </si>
  <si>
    <t>820726</t>
  </si>
  <si>
    <t>42767وائل السعيدledow2012@gmail.comاستفسار عن مسار الطرد</t>
  </si>
  <si>
    <t>2116</t>
  </si>
  <si>
    <t>RS520240936CN</t>
  </si>
  <si>
    <t>42767Mohamed SalahTiger200728@yahoo.comأخـــــرى</t>
  </si>
  <si>
    <t>Mohamed Salah</t>
  </si>
  <si>
    <t>Tiger200728@yahoo.com</t>
  </si>
  <si>
    <t>28507290101851</t>
  </si>
  <si>
    <t>201001745969</t>
  </si>
  <si>
    <t>850729</t>
  </si>
  <si>
    <t>42767Ahmedmohamedkaouh@yahoo.comشــكــوى</t>
  </si>
  <si>
    <t>RX548409380DE</t>
  </si>
  <si>
    <t>42767محمد عبدالناصر محمد فؤادMohammed.darwish.elhmamy@gmail.comاستفسار عن مسار الطرد</t>
  </si>
  <si>
    <t>محمد عبدالناصر محمد فؤاد</t>
  </si>
  <si>
    <t>Mohammed.darwish.elhmamy@gmail.com</t>
  </si>
  <si>
    <t>29403012706631</t>
  </si>
  <si>
    <t>201000656236</t>
  </si>
  <si>
    <t>940301</t>
  </si>
  <si>
    <t>RF495197522CN</t>
  </si>
  <si>
    <t>42767محمود عبد الفتاح على علىpilot_mahmoud@hotmail.comاستفسار عن مسار الطرد</t>
  </si>
  <si>
    <t>محمود عبد الفتاح على على</t>
  </si>
  <si>
    <t>pilot_mahmoud@hotmail.com</t>
  </si>
  <si>
    <t>28007098800255</t>
  </si>
  <si>
    <t>201011180801</t>
  </si>
  <si>
    <t>800709</t>
  </si>
  <si>
    <t>42767شنودةsheno_shenouda@yahoo.comشــكــوى</t>
  </si>
  <si>
    <t>شنودة</t>
  </si>
  <si>
    <t>sheno_shenouda@yahoo.com</t>
  </si>
  <si>
    <t>28706212800274</t>
  </si>
  <si>
    <t>201272495277</t>
  </si>
  <si>
    <t>42767سعد فاتح كاملsaadxkamel@gmail.comشــكــوى</t>
  </si>
  <si>
    <t>سعد فاتح كامل</t>
  </si>
  <si>
    <t>saadxkamel@gmail.com</t>
  </si>
  <si>
    <t>: 011110093</t>
  </si>
  <si>
    <t>00201009251909</t>
  </si>
  <si>
    <t xml:space="preserve">سعد </t>
  </si>
  <si>
    <t>RX559655466DE</t>
  </si>
  <si>
    <t>42767احمد طارق رفعت عبد الباريahmadtarq99@hotmail.comاستفسار عن مسار الطرد</t>
  </si>
  <si>
    <t>احمد طارق رفعت عبد الباري</t>
  </si>
  <si>
    <t>ahmadtarq99@hotmail.com</t>
  </si>
  <si>
    <t>29412060100395</t>
  </si>
  <si>
    <t>2001112989065</t>
  </si>
  <si>
    <t>941206</t>
  </si>
  <si>
    <t>ck050230911de</t>
  </si>
  <si>
    <t>42767محمد على ابراهيم ابو العزma.ezz1178@gmail.comاستفسار عن مسار الطرد</t>
  </si>
  <si>
    <t>محمد على ابراهيم ابو العز</t>
  </si>
  <si>
    <t>ma.ezz1178@gmail.com</t>
  </si>
  <si>
    <t>27801011613513</t>
  </si>
  <si>
    <t>01026956332</t>
  </si>
  <si>
    <t>CK</t>
  </si>
  <si>
    <t>780101</t>
  </si>
  <si>
    <t>42767محمد على ابراهيم ابو الع8زma.ezz1178@gmail.comاستفسار عن مسار الطرد</t>
  </si>
  <si>
    <t>محمد على ابراهيم ابو الع8ز</t>
  </si>
  <si>
    <t>42767hamza ismail Ahmedhamzayaman73@gmail.comشــكــوى</t>
  </si>
  <si>
    <t>hamza ismail Ahmed</t>
  </si>
  <si>
    <t>hamzayaman73@gmail.com</t>
  </si>
  <si>
    <t>29806071401239</t>
  </si>
  <si>
    <t>201272411767</t>
  </si>
  <si>
    <t>980607</t>
  </si>
  <si>
    <t xml:space="preserve">hamza </t>
  </si>
  <si>
    <t>42767عمرو جريشة السيدamrgerisha752@gmail.comأخـــــرى</t>
  </si>
  <si>
    <t>عمرو جريشة السيد</t>
  </si>
  <si>
    <t>amrgerisha752@gmail.com</t>
  </si>
  <si>
    <t>28512168800513</t>
  </si>
  <si>
    <t>01069727881</t>
  </si>
  <si>
    <t>851216</t>
  </si>
  <si>
    <t>42767 ضياءDyaa77@Gmail.Comشــكــوى</t>
  </si>
  <si>
    <t xml:space="preserve"> ضياء</t>
  </si>
  <si>
    <t>Dyaa77@Gmail.Com</t>
  </si>
  <si>
    <t>A18693237</t>
  </si>
  <si>
    <t>009660533950218</t>
  </si>
  <si>
    <t>42767عبدالرحمن رزق كمال داودabdo702001@yahoo.comشــكــوى</t>
  </si>
  <si>
    <t>عبدالرحمن رزق كمال داود</t>
  </si>
  <si>
    <t>abdo702001@yahoo.com</t>
  </si>
  <si>
    <t>27901011705951</t>
  </si>
  <si>
    <t>201118709506</t>
  </si>
  <si>
    <t>790101</t>
  </si>
  <si>
    <t>RX560018784DE</t>
  </si>
  <si>
    <t>42767عبدالرحمنevel_eyes2002@yahoo.comاستفسار عن مسار الطرد</t>
  </si>
  <si>
    <t>عبدالرحمن</t>
  </si>
  <si>
    <t>evel_eyes2002@yahoo.com</t>
  </si>
  <si>
    <t>29308238800599</t>
  </si>
  <si>
    <t>201121214132</t>
  </si>
  <si>
    <t>930823</t>
  </si>
  <si>
    <t>42767 ضياءDyaa77@Gmail.Comاستفسار عن مسار الطرد</t>
  </si>
  <si>
    <t>rr121766373eg</t>
  </si>
  <si>
    <t>42767هشام محمد نصارh_al_nassar@hotmail.comشــكــوى</t>
  </si>
  <si>
    <t>هشام محمد نصار</t>
  </si>
  <si>
    <t>h_al_nassar@hotmail.com</t>
  </si>
  <si>
    <t>25703211303358</t>
  </si>
  <si>
    <t>0201227648438</t>
  </si>
  <si>
    <t>570321</t>
  </si>
  <si>
    <t>42767محمد كامل عبدالرحمن محمدmk756736@gmail.comاستفسار عن مسار الطرد</t>
  </si>
  <si>
    <t>محمد كامل عبدالرحمن محمد</t>
  </si>
  <si>
    <t>mk756736@gmail.com</t>
  </si>
  <si>
    <t>RB119049309SG</t>
  </si>
  <si>
    <t>42767احمد اسامةahmed_osama@hotmail.comاستفسار عن مسار الطرد</t>
  </si>
  <si>
    <t>احمد اسامة</t>
  </si>
  <si>
    <t>ahmed_osama@hotmail.com</t>
  </si>
  <si>
    <t>280008090101656</t>
  </si>
  <si>
    <t>201005253263</t>
  </si>
  <si>
    <t>42767ياسر محمد حرب عبد المعطي حسنyasser_4x@yahoo.comاستفســار عن خدمــة</t>
  </si>
  <si>
    <t>ياسر محمد حرب عبد المعطي حسن</t>
  </si>
  <si>
    <t>yasser_4x@yahoo.com</t>
  </si>
  <si>
    <t>26509100201575</t>
  </si>
  <si>
    <t>00201222756918</t>
  </si>
  <si>
    <t>650910</t>
  </si>
  <si>
    <t>42767Ahmed Gaberahmedelsabbagh@msn.comشــكــوى</t>
  </si>
  <si>
    <t>Ahmed Gaber</t>
  </si>
  <si>
    <t>ahmedelsabbagh@msn.com</t>
  </si>
  <si>
    <t>27809200201391</t>
  </si>
  <si>
    <t>201223157350</t>
  </si>
  <si>
    <t>780920</t>
  </si>
  <si>
    <t>RT353104181HK</t>
  </si>
  <si>
    <t>42768محمد هانئ صلاح الدين أحمدtranshany@yahoo.comاستفسار عن مسار الطرد</t>
  </si>
  <si>
    <t>محمد هانئ صلاح الدين أحمد</t>
  </si>
  <si>
    <t>transhany@yahoo.com</t>
  </si>
  <si>
    <t>24303140101854</t>
  </si>
  <si>
    <t>201069133456</t>
  </si>
  <si>
    <t>430314</t>
  </si>
  <si>
    <t>EX017410424SG</t>
  </si>
  <si>
    <t>42767عمرو عبد الجواد محمدamrviber@gmail.comاستفسار عن مسار الطرد</t>
  </si>
  <si>
    <t>EX</t>
  </si>
  <si>
    <t>42767محمد اشرف عبده هديهMido_star610@yahoo.comأخـــــرى</t>
  </si>
  <si>
    <t>محمد اشرف عبده هديه</t>
  </si>
  <si>
    <t>Mido_star610@yahoo.com</t>
  </si>
  <si>
    <t>29208010400731</t>
  </si>
  <si>
    <t>920801</t>
  </si>
  <si>
    <t>42767على عبدالواحد علىahmed11.ali11@yahoo.comأخـــــرى</t>
  </si>
  <si>
    <t>على عبدالواحد على</t>
  </si>
  <si>
    <t>ahmed11.ali11@yahoo.com</t>
  </si>
  <si>
    <t>25611151300514</t>
  </si>
  <si>
    <t>01224597503</t>
  </si>
  <si>
    <t>561115</t>
  </si>
  <si>
    <t xml:space="preserve">على </t>
  </si>
  <si>
    <t>RR379571861EG</t>
  </si>
  <si>
    <t>42767حمدى صوفى عوادhamdysoufy21@hotmail.comاستفسار عن مسار الطرد</t>
  </si>
  <si>
    <t>حمدى صوفى عواد</t>
  </si>
  <si>
    <t>hamdysoufy21@hotmail.com</t>
  </si>
  <si>
    <t>26712052101555</t>
  </si>
  <si>
    <t>00201093933313</t>
  </si>
  <si>
    <t>671205</t>
  </si>
  <si>
    <t xml:space="preserve">حمدى </t>
  </si>
  <si>
    <t>EE115576260QA</t>
  </si>
  <si>
    <t>42767طارق مسعود السيد السيد البلاطtarekali862@gmail.comاستفسار عن مسار الطرد</t>
  </si>
  <si>
    <t>طارق مسعود السيد السيد البلاط</t>
  </si>
  <si>
    <t>Qatar (‫قطر‬‎)</t>
  </si>
  <si>
    <t>tarekali862@gmail.com</t>
  </si>
  <si>
    <t>: A03391851</t>
  </si>
  <si>
    <t>0097430314747</t>
  </si>
  <si>
    <t>EE700425905EG</t>
  </si>
  <si>
    <t>42767احمد علي احمدahmedsaafan27@yahoo.comاستفسار عن مسار الطرد</t>
  </si>
  <si>
    <t>احمد علي احمد</t>
  </si>
  <si>
    <t>ahmedsaafan27@yahoo.com</t>
  </si>
  <si>
    <t>: A12263198</t>
  </si>
  <si>
    <t>96598006050</t>
  </si>
  <si>
    <t>RR166873987LB</t>
  </si>
  <si>
    <t>42768rimarima.mallat@yahoo.frاستفسار عن مسار الطرد</t>
  </si>
  <si>
    <t>rima</t>
  </si>
  <si>
    <t>rima.mallat@yahoo.fr</t>
  </si>
  <si>
    <t>: 14ce07309</t>
  </si>
  <si>
    <t>201020122931</t>
  </si>
  <si>
    <t>EE045017289SA</t>
  </si>
  <si>
    <t>42768منال السيد محمد عبدالعالelhelaly81@gmail.comاستفسار عن مسار الطرد</t>
  </si>
  <si>
    <t>منال السيد محمد عبدالعال</t>
  </si>
  <si>
    <t>elhelaly81@gmail.com</t>
  </si>
  <si>
    <t>28002121303203</t>
  </si>
  <si>
    <t>00201017120760</t>
  </si>
  <si>
    <t>800212</t>
  </si>
  <si>
    <t xml:space="preserve">منال </t>
  </si>
  <si>
    <t>EH601835705SA</t>
  </si>
  <si>
    <t>42768Ahmed Gamalagnasser56@hotmail.comاستفسار عن مسار الطرد</t>
  </si>
  <si>
    <t>Ahmed Gamal</t>
  </si>
  <si>
    <t>agnasser56@hotmail.com</t>
  </si>
  <si>
    <t>08602088800694</t>
  </si>
  <si>
    <t>00966533321787</t>
  </si>
  <si>
    <t>860208</t>
  </si>
  <si>
    <t>RT349940041HK</t>
  </si>
  <si>
    <t>42768أحمد صبح إبراهيمa.sobh34@yahoo.comشــكــوى</t>
  </si>
  <si>
    <t>أحمد صبح إبراهيم</t>
  </si>
  <si>
    <t>a.sobh34@yahoo.com</t>
  </si>
  <si>
    <t>28903091200517</t>
  </si>
  <si>
    <t>01000748991</t>
  </si>
  <si>
    <t>890309</t>
  </si>
  <si>
    <t>CV047062776US</t>
  </si>
  <si>
    <t>42768Muhammad Zayedmuh.zayed@gmail.comاستفسار عن مسار الطرد</t>
  </si>
  <si>
    <t>Muhammad Zayed</t>
  </si>
  <si>
    <t>muh.zayed@gmail.com</t>
  </si>
  <si>
    <t>28903088800473</t>
  </si>
  <si>
    <t>18582621947</t>
  </si>
  <si>
    <t>890308</t>
  </si>
  <si>
    <t xml:space="preserve">Muhammad </t>
  </si>
  <si>
    <t>RU772024561GB</t>
  </si>
  <si>
    <t>42768محمد رشديmohamed.roushdy@emceg.comاستفسار عن مسار الطرد</t>
  </si>
  <si>
    <t>محمد رشدي</t>
  </si>
  <si>
    <t>mohamed.roushdy@emceg.com</t>
  </si>
  <si>
    <t>27111290103957</t>
  </si>
  <si>
    <t>01000822822</t>
  </si>
  <si>
    <t>711129</t>
  </si>
  <si>
    <t>Weekly From</t>
  </si>
  <si>
    <t>Weekly To</t>
  </si>
  <si>
    <t>Weekly</t>
  </si>
  <si>
    <t>Weekly Report</t>
  </si>
  <si>
    <t>Title Added text</t>
  </si>
  <si>
    <t>ReportFileDate</t>
  </si>
  <si>
    <t>42768Reem Jabakreemjabak@gmail.comاستفسار عن مسار الطرد</t>
  </si>
  <si>
    <t>Reem Jabak</t>
  </si>
  <si>
    <t>reemjabak@gmail.com</t>
  </si>
  <si>
    <t>8800741</t>
  </si>
  <si>
    <t>00201001879933</t>
  </si>
  <si>
    <t xml:space="preserve">Reem </t>
  </si>
  <si>
    <t>42768عمرو عبد الجواد محمدamrviber@gmail.comاستفسار عن مسار الطرد</t>
  </si>
  <si>
    <t>EE115576401QA</t>
  </si>
  <si>
    <t>42768هانى صلاحit.hphur@gmail.comاستفسار عن مسار الطرد</t>
  </si>
  <si>
    <t>هانى صلاح</t>
  </si>
  <si>
    <t>it.hphur@gmail.com</t>
  </si>
  <si>
    <t>: A18344146</t>
  </si>
  <si>
    <t>201129561414</t>
  </si>
  <si>
    <t>42768رامي عمرRamyomar2013@gmail.comشــكــوى</t>
  </si>
  <si>
    <t>رامي عمر</t>
  </si>
  <si>
    <t>Ramyomar2013@gmail.com</t>
  </si>
  <si>
    <t>28601200201972</t>
  </si>
  <si>
    <t>20105077220</t>
  </si>
  <si>
    <t>860120</t>
  </si>
  <si>
    <t xml:space="preserve">رامي </t>
  </si>
  <si>
    <t>42768اسلام رشاد عبد العذيزeslam201012250@yahoo.comاستفســار عن خدمــة</t>
  </si>
  <si>
    <t>اسلام رشاد عبد العذيز</t>
  </si>
  <si>
    <t>eslam201012250@yahoo.com</t>
  </si>
  <si>
    <t>29007172700636</t>
  </si>
  <si>
    <t>01099721189</t>
  </si>
  <si>
    <t>900717</t>
  </si>
  <si>
    <t>RA901129706IT</t>
  </si>
  <si>
    <t>42768يارا محمد عبد الجوادyarahamada1988@gmail.comاستفسار عن مسار الطرد</t>
  </si>
  <si>
    <t>يارا محمد عبد الجواد</t>
  </si>
  <si>
    <t>yarahamada1988@gmail.com</t>
  </si>
  <si>
    <t>28812010201586</t>
  </si>
  <si>
    <t>201023263120</t>
  </si>
  <si>
    <t>881201</t>
  </si>
  <si>
    <t xml:space="preserve">يارا </t>
  </si>
  <si>
    <t>Fixed MTD</t>
  </si>
  <si>
    <t>CC722054897DE</t>
  </si>
  <si>
    <t>42770أحمد محمد عادلMeligi@hotmail.comاستفسار عن مسار الطرد</t>
  </si>
  <si>
    <t>أحمد محمد عادل</t>
  </si>
  <si>
    <t>Meligi@hotmail.com</t>
  </si>
  <si>
    <t>00732</t>
  </si>
  <si>
    <t>201008555450</t>
  </si>
  <si>
    <t>EE700015976EG</t>
  </si>
  <si>
    <t>42770شركة دمياط للغزل والنسيجdamietex@hotmail.comاستفسار عن مسار الطرد</t>
  </si>
  <si>
    <t>شركة دمياط للغزل والنسيج</t>
  </si>
  <si>
    <t>damietex@hotmail.com</t>
  </si>
  <si>
    <t>27604011601779</t>
  </si>
  <si>
    <t>00201225698413</t>
  </si>
  <si>
    <t>760401</t>
  </si>
  <si>
    <t>EE700215204EG</t>
  </si>
  <si>
    <t>42770عمرو محمد بدر الدين جلالamrobadr2010@yahoo.comشــكــوى</t>
  </si>
  <si>
    <t>عمرو محمد بدر الدين جلال</t>
  </si>
  <si>
    <t>amrobadr2010@yahoo.com</t>
  </si>
  <si>
    <t>26902072500115</t>
  </si>
  <si>
    <t>01006326564</t>
  </si>
  <si>
    <t>690207</t>
  </si>
  <si>
    <t>42770ضياء قاسمdeyaakassem9@gmail.comاستفســار عن خدمــة</t>
  </si>
  <si>
    <t>ضياء قاسم</t>
  </si>
  <si>
    <t>deyaakassem9@gmail.com</t>
  </si>
  <si>
    <t>30108050202178</t>
  </si>
  <si>
    <t>2001002014878</t>
  </si>
  <si>
    <t>010805</t>
  </si>
  <si>
    <t>42769عادل عبد المنعم محمدesam306@yahoo.comشــكــوى</t>
  </si>
  <si>
    <t>عادل عبد المنعم محمد</t>
  </si>
  <si>
    <t>esam306@yahoo.com</t>
  </si>
  <si>
    <t>26512042500592</t>
  </si>
  <si>
    <t>00201006642900</t>
  </si>
  <si>
    <t>651204</t>
  </si>
  <si>
    <t xml:space="preserve">عادل </t>
  </si>
  <si>
    <t>RX560529522DE</t>
  </si>
  <si>
    <t>42769Mahmod sabry abdelasimSabry_abdelasim@yahoo.comاستفسار عن مسار الطرد</t>
  </si>
  <si>
    <t>Mahmod sabry abdelasim</t>
  </si>
  <si>
    <t>Sabry_abdelasim@yahoo.com</t>
  </si>
  <si>
    <t>29706061701299</t>
  </si>
  <si>
    <t>201027140760</t>
  </si>
  <si>
    <t>970606</t>
  </si>
  <si>
    <t xml:space="preserve">Mahmod </t>
  </si>
  <si>
    <t>ee047555572sa</t>
  </si>
  <si>
    <t>42769سعاد احمد محمد احمدfoly490@gmail.comاستفسار عن مسار الطرد</t>
  </si>
  <si>
    <t>سعاد احمد محمد احمد</t>
  </si>
  <si>
    <t>foly490@gmail.com</t>
  </si>
  <si>
    <t>27806011402743</t>
  </si>
  <si>
    <t>002001155924299</t>
  </si>
  <si>
    <t>780601</t>
  </si>
  <si>
    <t xml:space="preserve">سعاد </t>
  </si>
  <si>
    <t>EE700449629EG</t>
  </si>
  <si>
    <t>42769mahmoud gomaamahmoud_gomaa19@mu.edu.egاستفسار عن مسار الطرد</t>
  </si>
  <si>
    <t>mahmoud gomaa</t>
  </si>
  <si>
    <t>mahmoud_gomaa19@mu.edu.eg</t>
  </si>
  <si>
    <t>: A18108893</t>
  </si>
  <si>
    <t>49015766089913</t>
  </si>
  <si>
    <t xml:space="preserve">mahmoud </t>
  </si>
  <si>
    <t>ra889027335it</t>
  </si>
  <si>
    <t>42769هشام عبدالعزيز محمد خليلhesham19275@yahoo.comاستفسار عن مسار الطرد</t>
  </si>
  <si>
    <t>هشام عبدالعزيز محمد خليل</t>
  </si>
  <si>
    <t>hesham19275@yahoo.com</t>
  </si>
  <si>
    <t>27804101600291</t>
  </si>
  <si>
    <t>20403343670</t>
  </si>
  <si>
    <t>780410</t>
  </si>
  <si>
    <t>EE949329732MY</t>
  </si>
  <si>
    <t>42769عبدالرحمن عبدالحميد عبداللهhlfaya1985@gmail.comاستفسار عن مسار الطرد</t>
  </si>
  <si>
    <t>عبدالرحمن عبدالحميد عبدالله</t>
  </si>
  <si>
    <t>Malaysia</t>
  </si>
  <si>
    <t>hlfaya1985@gmail.com</t>
  </si>
  <si>
    <t>28502052301131</t>
  </si>
  <si>
    <t>601129455650</t>
  </si>
  <si>
    <t>850205</t>
  </si>
  <si>
    <t>42768محمود جمال محمد حسينgemymody55@gmail.comاستفسار عن مسار الطرد</t>
  </si>
  <si>
    <t>محمود جمال محمد حسين</t>
  </si>
  <si>
    <t>gemymody55@gmail.com</t>
  </si>
  <si>
    <t>28604168800191</t>
  </si>
  <si>
    <t>201000551992</t>
  </si>
  <si>
    <t>860416</t>
  </si>
  <si>
    <t>42768ورده عيسى حقار مجمدينwwrda513@yahoo.coأخـــــرى</t>
  </si>
  <si>
    <t>EE700372655EG</t>
  </si>
  <si>
    <t>42768عبير عادل عبدالرسول محمد الجرفAbee.fares25@gmail.comاستفسار عن مسار الطرد</t>
  </si>
  <si>
    <t>42768محمد حسين عبداللطيفEng-theghost@live.comاستفســار عن خدمــة</t>
  </si>
  <si>
    <t>محمد حسين عبداللطيف</t>
  </si>
  <si>
    <t>Eng-theghost@live.com</t>
  </si>
  <si>
    <t>29309081302952</t>
  </si>
  <si>
    <t>01112312812</t>
  </si>
  <si>
    <t>930908</t>
  </si>
  <si>
    <t>EE601598811EG</t>
  </si>
  <si>
    <t>42768محمد مغربي علي محمد القليعيmmaghrabyaly2@hotmail.comشــكــوى</t>
  </si>
  <si>
    <t>محمد مغربي علي محمد القليعي</t>
  </si>
  <si>
    <t>mmaghrabyaly2@hotmail.com</t>
  </si>
  <si>
    <t>٢٦٦٠٩٠٤٠٢٠٢٣٧٧</t>
  </si>
  <si>
    <t>00966567991567</t>
  </si>
  <si>
    <t>٦٦٠٩٠٤</t>
  </si>
  <si>
    <t>Arno Lau</t>
  </si>
  <si>
    <t>42768Arno Lauhonyradolau@gmail.comأخـــــرى</t>
  </si>
  <si>
    <t>China (中国)</t>
  </si>
  <si>
    <t>honyradolau@gmail.com</t>
  </si>
  <si>
    <t>120105200003275012</t>
  </si>
  <si>
    <t>008617612208014</t>
  </si>
  <si>
    <t xml:space="preserve">Arno </t>
  </si>
  <si>
    <t>42768عبدالرحمن عبدالحميد عبداللهhlfaya1985@gmail.comاستفسار عن مسار الطرد</t>
  </si>
  <si>
    <t>42768محمد مسعد عبدالحليم عبدالرحمنmidosiam2007@gmail.comأخـــــرى</t>
  </si>
  <si>
    <t>محمد مسعد عبدالحليم عبدالرحمن</t>
  </si>
  <si>
    <t>midosiam2007@gmail.com</t>
  </si>
  <si>
    <t>28710261401994</t>
  </si>
  <si>
    <t>201225411024</t>
  </si>
  <si>
    <t>871026</t>
  </si>
  <si>
    <t>RT333505818HK</t>
  </si>
  <si>
    <t>42768Hosam Alieng.hosam.ali@gmail.comشــكــوى</t>
  </si>
  <si>
    <t>Hosam Ali</t>
  </si>
  <si>
    <t>eng.hosam.ali@gmail.com</t>
  </si>
  <si>
    <t>28303260103197</t>
  </si>
  <si>
    <t>201000136023</t>
  </si>
  <si>
    <t>830326</t>
  </si>
  <si>
    <t xml:space="preserve">Hosam </t>
  </si>
  <si>
    <t>RS007018916EG</t>
  </si>
  <si>
    <t>42768محمد إبراهيم صقر إبراهيمmizo3310@gmail.comشــكــوى</t>
  </si>
  <si>
    <t>محمد إبراهيم صقر إبراهيم</t>
  </si>
  <si>
    <t>mizo3310@gmail.com</t>
  </si>
  <si>
    <t>: A11789831</t>
  </si>
  <si>
    <t>00201001134967</t>
  </si>
  <si>
    <t>RX560876345DE</t>
  </si>
  <si>
    <t>42768عمر اليمانى اليمانى صقرelyamaniomar2@gmail.comاستفسار عن مسار الطرد</t>
  </si>
  <si>
    <t>عمر اليمانى اليمانى صقر</t>
  </si>
  <si>
    <t>elyamaniomar2@gmail.com</t>
  </si>
  <si>
    <t>27610281601673</t>
  </si>
  <si>
    <t>201272430719</t>
  </si>
  <si>
    <t>761028</t>
  </si>
  <si>
    <t>RB150180546SG</t>
  </si>
  <si>
    <t>42770tamer ibrahimtibrahim.sama@gmail.comاستفسار عن مسار الطرد</t>
  </si>
  <si>
    <t>tamer ibrahim</t>
  </si>
  <si>
    <t>tibrahim.sama@gmail.com</t>
  </si>
  <si>
    <t>28706090200254</t>
  </si>
  <si>
    <t>201208202623</t>
  </si>
  <si>
    <t>870609</t>
  </si>
  <si>
    <t xml:space="preserve">tamer </t>
  </si>
  <si>
    <t>42771Galin Ganchev594336129@qq.comاستفسار عن مسار الطرد</t>
  </si>
  <si>
    <t>594336129@qq.com</t>
  </si>
  <si>
    <t>42771Galin Ganchevjh_digtal@163.comاستفسار عن مسار الطرد</t>
  </si>
  <si>
    <t>42771حاتم محمود محمود الصيفىhhatemeelsafe@gmail.comأخـــــرى</t>
  </si>
  <si>
    <t>حاتم محمود محمود الصيفى</t>
  </si>
  <si>
    <t>hhatemeelsafe@gmail.com</t>
  </si>
  <si>
    <t>28508021601097</t>
  </si>
  <si>
    <t>201060047245</t>
  </si>
  <si>
    <t>850802</t>
  </si>
  <si>
    <t>42771احمد سمير نصر عبظالناصرakhmedoo@gmail.comاستفسار عن مسار الطرد</t>
  </si>
  <si>
    <t>احمد سمير نصر عبظالناصر</t>
  </si>
  <si>
    <t>RH032280770TR</t>
  </si>
  <si>
    <t>42771محمد جمال الدين جمعة المليجىmohamedelmeligi@yahoo.comاستفسار عن مسار الطرد</t>
  </si>
  <si>
    <t>محمد جمال الدين جمعة المليجى</t>
  </si>
  <si>
    <t>mohamedelmeligi@yahoo.com</t>
  </si>
  <si>
    <t>27803050201292</t>
  </si>
  <si>
    <t>201006541753</t>
  </si>
  <si>
    <t>780305</t>
  </si>
  <si>
    <t>42771dyaadyaa77@gmail.comاستفسار عن مسار الطرد</t>
  </si>
  <si>
    <t>dyaa</t>
  </si>
  <si>
    <t>dyaa77@gmail.com</t>
  </si>
  <si>
    <t>42771وليد خيرت شاكرWalid.mano7@gmail.comاستفســار فنـى</t>
  </si>
  <si>
    <t>وليد خيرت شاكر</t>
  </si>
  <si>
    <t>Walid.mano7@gmail.com</t>
  </si>
  <si>
    <t>28710160400075</t>
  </si>
  <si>
    <t>201002859150</t>
  </si>
  <si>
    <t>871016</t>
  </si>
  <si>
    <t xml:space="preserve">وليد </t>
  </si>
  <si>
    <t>42771محمد خلف عبد الهادي محمدsniper_el7azen@yahoo.comأخـــــرى</t>
  </si>
  <si>
    <t>محمد خلف عبد الهادي محمد</t>
  </si>
  <si>
    <t>sniper_el7azen@yahoo.com</t>
  </si>
  <si>
    <t>2600092</t>
  </si>
  <si>
    <t>201151585007o</t>
  </si>
  <si>
    <t>LK008961295US</t>
  </si>
  <si>
    <t>42770خالد أحمد نعمة اللهkh_pharma13@hotmail.comاستفسار عن مسار الطرد</t>
  </si>
  <si>
    <t>خالد أحمد نعمة الله</t>
  </si>
  <si>
    <t>kh_pharma13@hotmail.com</t>
  </si>
  <si>
    <t>28701138800354</t>
  </si>
  <si>
    <t>201000953434</t>
  </si>
  <si>
    <t>LK</t>
  </si>
  <si>
    <t>870113</t>
  </si>
  <si>
    <t>42770صلاح عبدالستار محمد الشهاويsalahalshehawy@yahoo.comاستفسار عن مسار الطرد</t>
  </si>
  <si>
    <t>42770فتيحه رضا احمد الغرباويyoosefahmed80@yahoo.comشــكــوى</t>
  </si>
  <si>
    <t>فتيحه رضا احمد الغرباوي</t>
  </si>
  <si>
    <t>yoosefahmed80@yahoo.com</t>
  </si>
  <si>
    <t>27709251703168</t>
  </si>
  <si>
    <t>2001273622679</t>
  </si>
  <si>
    <t>770925</t>
  </si>
  <si>
    <t xml:space="preserve">فتيحه </t>
  </si>
  <si>
    <t>42771محمد عبد اللطيف احمد فتحىugteam1948@link.netشــكــوى</t>
  </si>
  <si>
    <t>محمد عبد اللطيف احمد فتحى</t>
  </si>
  <si>
    <t>ugteam1948@link.net</t>
  </si>
  <si>
    <t>24802072101057</t>
  </si>
  <si>
    <t>01002139492</t>
  </si>
  <si>
    <t>480207</t>
  </si>
  <si>
    <t>EE700413743EG</t>
  </si>
  <si>
    <t>42771البير عزيزalbeir.hanna@gmail.comاستفسار عن مسار الطرد</t>
  </si>
  <si>
    <t>البير عزيز</t>
  </si>
  <si>
    <t>albeir.hanna@gmail.com</t>
  </si>
  <si>
    <t>28211052200055</t>
  </si>
  <si>
    <t>00201006060494</t>
  </si>
  <si>
    <t>821105</t>
  </si>
  <si>
    <t xml:space="preserve">البير </t>
  </si>
  <si>
    <t>ee010112298ec</t>
  </si>
  <si>
    <t>42771محمد متولىmohamed_metwaly_acc@rocketmail.comاستفسار عن مسار الطرد</t>
  </si>
  <si>
    <t>محمد متولى</t>
  </si>
  <si>
    <t>mohamed_metwaly_acc@rocketmail.com</t>
  </si>
  <si>
    <t>28603231301293</t>
  </si>
  <si>
    <t>01065516118</t>
  </si>
  <si>
    <t>860323</t>
  </si>
  <si>
    <t>42771سامح محمد حسن على نعمانsr201268@Yahoo. comشــكــوى</t>
  </si>
  <si>
    <t>سامح محمد حسن على نعمان</t>
  </si>
  <si>
    <t>sr201268@Yahoo. com</t>
  </si>
  <si>
    <t>28206241300334</t>
  </si>
  <si>
    <t>01068019500</t>
  </si>
  <si>
    <t>820624</t>
  </si>
  <si>
    <t>CA008789553AT</t>
  </si>
  <si>
    <t>42771أشرف علي عطية البرعيaicashraf@yahoo.comاستفسار عن مسار الطرد</t>
  </si>
  <si>
    <t>أشرف علي عطية البرعي</t>
  </si>
  <si>
    <t>aicashraf@yahoo.com</t>
  </si>
  <si>
    <t>26101010200058</t>
  </si>
  <si>
    <t>201005607717</t>
  </si>
  <si>
    <t>AT</t>
  </si>
  <si>
    <t>610101</t>
  </si>
  <si>
    <t>RT348777335HK</t>
  </si>
  <si>
    <t>42771Haythem El Massryhaythemel.massry@gmail.comاستفسار عن مسار الطرد</t>
  </si>
  <si>
    <t>Haythem El Massry</t>
  </si>
  <si>
    <t>haythemel.massry@gmail.com</t>
  </si>
  <si>
    <t>01006611880</t>
  </si>
  <si>
    <t xml:space="preserve">Haythem </t>
  </si>
  <si>
    <t>EE057135875SA</t>
  </si>
  <si>
    <t>42771محمد رشاد شعبان عليs.kh20002002@yahoo.comاستفسار عن مسار الطرد</t>
  </si>
  <si>
    <t>محمد رشاد شعبان علي</t>
  </si>
  <si>
    <t>s.kh20002002@yahoo.com</t>
  </si>
  <si>
    <t>26601080201194</t>
  </si>
  <si>
    <t>0201207921880</t>
  </si>
  <si>
    <t>660108</t>
  </si>
  <si>
    <t>42771عبداللاه صلاح عبداللاه اسماعيلabdellah_567@yahoo.comشــكــوى</t>
  </si>
  <si>
    <t>عبداللاه صلاح عبداللاه اسماعيل</t>
  </si>
  <si>
    <t>abdellah_567@yahoo.com</t>
  </si>
  <si>
    <t>28904152503557</t>
  </si>
  <si>
    <t>01069170965</t>
  </si>
  <si>
    <t>890415</t>
  </si>
  <si>
    <t xml:space="preserve">عبداللاه </t>
  </si>
  <si>
    <t>42771السيد عبد العظيم السيدSayedabdo35@gmail.comشــكــوى</t>
  </si>
  <si>
    <t>السيد عبد العظيم السيد</t>
  </si>
  <si>
    <t>Sayedabdo35@gmail.com</t>
  </si>
  <si>
    <t>27610031201912</t>
  </si>
  <si>
    <t>01092266663</t>
  </si>
  <si>
    <t>761003</t>
  </si>
  <si>
    <t>RR294233354EG</t>
  </si>
  <si>
    <t>مختار فؤاد السيد</t>
  </si>
  <si>
    <t>42771مختار فؤاد السيدmokhtarfouadh@hotmail.comاستفسار عن مسار الطرد</t>
  </si>
  <si>
    <t>mokhtarfouadh@hotmail.com</t>
  </si>
  <si>
    <t>26310260102459</t>
  </si>
  <si>
    <t>201095407016</t>
  </si>
  <si>
    <t>631026</t>
  </si>
  <si>
    <t>42771عمرو عبد الجواد محمدamrviber@gmail.comاستفسار عن مسار الطرد</t>
  </si>
  <si>
    <t>EE000762458EG</t>
  </si>
  <si>
    <t>42771د. شحاته الضبع عبد الرحيمshehataraheem@gmail.comاستفسار عن مسار الطرد</t>
  </si>
  <si>
    <t>د. شحاته الضبع عبد الرحيم</t>
  </si>
  <si>
    <t>shehataraheem@gmail.com</t>
  </si>
  <si>
    <t>27212212601879</t>
  </si>
  <si>
    <t>00966569080208</t>
  </si>
  <si>
    <t>721221</t>
  </si>
  <si>
    <t>RL904361392CH</t>
  </si>
  <si>
    <t>42771هانى درويشhanivic505@yahoo.comاستفسار عن مسار الطرد</t>
  </si>
  <si>
    <t>هانى درويش</t>
  </si>
  <si>
    <t>hanivic505@yahoo.com</t>
  </si>
  <si>
    <t>27812220103436</t>
  </si>
  <si>
    <t>01009383977</t>
  </si>
  <si>
    <t>RL</t>
  </si>
  <si>
    <t>781222</t>
  </si>
  <si>
    <t>42771Ahmed ibrahimahmad.global1@yahoo.comاستفســار عن خدمــة</t>
  </si>
  <si>
    <t>Ahmed ibrahim</t>
  </si>
  <si>
    <t>ahmad.global1@yahoo.com</t>
  </si>
  <si>
    <t>1355696</t>
  </si>
  <si>
    <t>01008009111</t>
  </si>
  <si>
    <t>42771أحمد محمد حسن علىah_hassan81@hotmail.comاستفســار عن خدمــة</t>
  </si>
  <si>
    <t>أحمد محمد حسن على</t>
  </si>
  <si>
    <t>ah_hassan81@hotmail.com</t>
  </si>
  <si>
    <t>28101010106075</t>
  </si>
  <si>
    <t>01006313379</t>
  </si>
  <si>
    <t>810101</t>
  </si>
  <si>
    <t>RY561863175DE</t>
  </si>
  <si>
    <t>42771محمد عيسوى نصرemaydark@gmail.comاستفسار عن مسار الطرد</t>
  </si>
  <si>
    <t>محمد عيسوى نصر</t>
  </si>
  <si>
    <t>emaydark@gmail.com</t>
  </si>
  <si>
    <t>27008150105016</t>
  </si>
  <si>
    <t>01003206180</t>
  </si>
  <si>
    <t>700815</t>
  </si>
  <si>
    <t>RR601062762EG</t>
  </si>
  <si>
    <t>RR601366809EG</t>
  </si>
  <si>
    <t>42771عماد عبد الرحيم  -  داتا تكنولوجىemadhashem@dtegypt.comشــكــوى</t>
  </si>
  <si>
    <t>عماد عبد الرحيم  -  داتا تكنولوجى</t>
  </si>
  <si>
    <t>emadhashem@dtegypt.com</t>
  </si>
  <si>
    <t>27402110100054</t>
  </si>
  <si>
    <t>01005787313</t>
  </si>
  <si>
    <t>740211</t>
  </si>
  <si>
    <t xml:space="preserve">عماد </t>
  </si>
  <si>
    <t>EE114237662QA</t>
  </si>
  <si>
    <t>42771Amr Dawoodmr.amrdawood@gmail.comاستفسار عن مسار الطرد</t>
  </si>
  <si>
    <t>Amr Dawood</t>
  </si>
  <si>
    <t>mr.amrdawood@gmail.com</t>
  </si>
  <si>
    <t>28805091200591</t>
  </si>
  <si>
    <t>0097431007767</t>
  </si>
  <si>
    <t>880509</t>
  </si>
  <si>
    <t>RB098523548SG</t>
  </si>
  <si>
    <t>42772هشام محمد اسماعيل خليفةHesham_khalifa@hotmail.comشــكــوى</t>
  </si>
  <si>
    <t>هشام محمد اسماعيل خليفة</t>
  </si>
  <si>
    <t>Hesham_khalifa@hotmail.com</t>
  </si>
  <si>
    <t>26607120103491</t>
  </si>
  <si>
    <t>00201001999909</t>
  </si>
  <si>
    <t>660712</t>
  </si>
  <si>
    <t>42772اكرام ابراهيم محمد غزىTheking2005a@hotmail.comشــكــوى</t>
  </si>
  <si>
    <t>اكرام ابراهيم محمد غزى</t>
  </si>
  <si>
    <t>Theking2005a@hotmail.com</t>
  </si>
  <si>
    <t>26202271500246</t>
  </si>
  <si>
    <t>201060098474</t>
  </si>
  <si>
    <t>620227</t>
  </si>
  <si>
    <t xml:space="preserve">اكرام </t>
  </si>
  <si>
    <t>CP042598196TR</t>
  </si>
  <si>
    <t>42772Ahmed Farag Mokbelfigo.ah.z@gmail.comاستفسار عن مسار الطرد</t>
  </si>
  <si>
    <t>Ahmed Farag Mokbel</t>
  </si>
  <si>
    <t>figo.ah.z@gmail.com</t>
  </si>
  <si>
    <t>29001011242877</t>
  </si>
  <si>
    <t>201006691121</t>
  </si>
  <si>
    <t>900101</t>
  </si>
  <si>
    <t>42771ahmedahmedantr1@gmail.comاستفســار عن خدمــة</t>
  </si>
  <si>
    <t>Ukraine (Україна)</t>
  </si>
  <si>
    <t>ahmedantr1@gmail.com</t>
  </si>
  <si>
    <t>: A17655168</t>
  </si>
  <si>
    <t>+380956930722</t>
  </si>
  <si>
    <t>42771طارق اسحق محمود محمدazmnt7710@gmail.comاستفســار عن خدمــة</t>
  </si>
  <si>
    <t>طارق اسحق محمود محمد</t>
  </si>
  <si>
    <t>azmnt7710@gmail.com</t>
  </si>
  <si>
    <t>26605040102156</t>
  </si>
  <si>
    <t>01224548488</t>
  </si>
  <si>
    <t>660504</t>
  </si>
  <si>
    <t>RN137423455MY</t>
  </si>
  <si>
    <t>42771shimaa ahmedarch.designer.mr@gmail.comاستفسار عن مسار الطرد</t>
  </si>
  <si>
    <t>shimaa ahmed</t>
  </si>
  <si>
    <t>arch.designer.mr@gmail.com</t>
  </si>
  <si>
    <t>28604030101403</t>
  </si>
  <si>
    <t>201061248600</t>
  </si>
  <si>
    <t>860403</t>
  </si>
  <si>
    <t xml:space="preserve">shimaa </t>
  </si>
  <si>
    <t>42771صلاح عبدالستار محمد الشهاويsalahalshehawy@yahoo.comاستفسار عن مسار الطرد</t>
  </si>
  <si>
    <t>EE004901549EG</t>
  </si>
  <si>
    <t>42771مجدى عبد الحميد حافظ الصابرmagdyhafez74@gmail.comاستفسار عن مسار الطرد</t>
  </si>
  <si>
    <t>مجدى عبد الحميد حافظ الصابر</t>
  </si>
  <si>
    <t>magdyhafez74@gmail.com</t>
  </si>
  <si>
    <t>27408311801172</t>
  </si>
  <si>
    <t>00966551086288</t>
  </si>
  <si>
    <t>740831</t>
  </si>
  <si>
    <t xml:space="preserve">مجدى </t>
  </si>
  <si>
    <t>42772Ashraf Mohammedashrafchico4@gmail.comأخـــــرى</t>
  </si>
  <si>
    <t>Ashraf Mohammed</t>
  </si>
  <si>
    <t>ashrafchico4@gmail.com</t>
  </si>
  <si>
    <t>29003310102651</t>
  </si>
  <si>
    <t>0201153891054</t>
  </si>
  <si>
    <t>900331</t>
  </si>
  <si>
    <t>EE004901977EG</t>
  </si>
  <si>
    <t>42772Ali Mohamedzerro_ali@yahoo.comاستفسار عن مسار الطرد</t>
  </si>
  <si>
    <t>Ali Mohamed</t>
  </si>
  <si>
    <t>zerro_ali@yahoo.com</t>
  </si>
  <si>
    <t>0096560450660</t>
  </si>
  <si>
    <t>60450660</t>
  </si>
  <si>
    <t xml:space="preserve">Ali </t>
  </si>
  <si>
    <t>42772tamer ibrahimtibrahim.sama@gmail.comاستفسار عن مسار الطرد</t>
  </si>
  <si>
    <t>42772MahmoudMahmoudelsayedabdelfatah@gmail.comاستفسار عن مسار الطرد</t>
  </si>
  <si>
    <t>Mahmoud</t>
  </si>
  <si>
    <t>Mahmoudelsayedabdelfatah@gmail.com</t>
  </si>
  <si>
    <t>29211092100472</t>
  </si>
  <si>
    <t>201064428092</t>
  </si>
  <si>
    <t>921109</t>
  </si>
  <si>
    <t>42772د.محمد شوقيmohamedarafa1981@gmail.comأخـــــرى</t>
  </si>
  <si>
    <t>د.محمد شوقي</t>
  </si>
  <si>
    <t>mohamedarafa1981@gmail.com</t>
  </si>
  <si>
    <t>28101181701472</t>
  </si>
  <si>
    <t>012237120590</t>
  </si>
  <si>
    <t>810118</t>
  </si>
  <si>
    <t xml:space="preserve">د.محمد </t>
  </si>
  <si>
    <t>42772مني صابر عبد الفتاحmona.saber@yahoo.comشــكــوى</t>
  </si>
  <si>
    <t>مني صابر عبد الفتاح</t>
  </si>
  <si>
    <t>mona.saber@yahoo.com</t>
  </si>
  <si>
    <t>26808110101444</t>
  </si>
  <si>
    <t>0020122157030</t>
  </si>
  <si>
    <t>680811</t>
  </si>
  <si>
    <t>42772صلاح عبدالستار محمد الشهاويsalahalshehawy@yahoo.comاستفسار عن مسار الطرد</t>
  </si>
  <si>
    <t>RT334050993HK</t>
  </si>
  <si>
    <t>42772ممدوح اميل رمزيmamdouh_emeil2002@yahoo.comاستفسار عن مسار الطرد</t>
  </si>
  <si>
    <t>ممدوح اميل رمزي</t>
  </si>
  <si>
    <t>mamdouh_emeil2002@yahoo.com</t>
  </si>
  <si>
    <t>28907071401937</t>
  </si>
  <si>
    <t>201275889959</t>
  </si>
  <si>
    <t>890707</t>
  </si>
  <si>
    <t xml:space="preserve">ممدوح </t>
  </si>
  <si>
    <t>RX561523557DE</t>
  </si>
  <si>
    <t>42772فارس سمير رسميfaresgawesh19@gmail.comاستفسار عن مسار الطرد</t>
  </si>
  <si>
    <t>فارس سمير رسمي</t>
  </si>
  <si>
    <t>faresgawesh19@gmail.com</t>
  </si>
  <si>
    <t>29302012404111</t>
  </si>
  <si>
    <t>201112809633</t>
  </si>
  <si>
    <t>930201</t>
  </si>
  <si>
    <t>CQ001055005SK</t>
  </si>
  <si>
    <t>42772Amr Ali Osmanamr_ali@yahoo.comاستفسار عن مسار الطرد</t>
  </si>
  <si>
    <t>Amr Ali Osman</t>
  </si>
  <si>
    <t>amr_ali@yahoo.com</t>
  </si>
  <si>
    <t>27410010101111</t>
  </si>
  <si>
    <t>0201119495000</t>
  </si>
  <si>
    <t>CQ</t>
  </si>
  <si>
    <t>SK</t>
  </si>
  <si>
    <t>741001</t>
  </si>
  <si>
    <t>EE700561821EG</t>
  </si>
  <si>
    <t>42772خالد محمد الهادى عبد المجيدkhaled_elhady@rmc-partners.comاستفسار عن مسار الطرد</t>
  </si>
  <si>
    <t>خالد محمد الهادى عبد المجيد</t>
  </si>
  <si>
    <t>khaled_elhady@rmc-partners.com</t>
  </si>
  <si>
    <t>26904242800791</t>
  </si>
  <si>
    <t>201001788813</t>
  </si>
  <si>
    <t>690424</t>
  </si>
  <si>
    <t>EE700374320EG</t>
  </si>
  <si>
    <t>42772أحمد محمد صالح سرورahmed.sourror@gmail.comاستفسار عن مسار الطرد</t>
  </si>
  <si>
    <t>أحمد محمد صالح سرور</t>
  </si>
  <si>
    <t>ahmed.sourror@gmail.com</t>
  </si>
  <si>
    <t>28511270103855</t>
  </si>
  <si>
    <t>01006769858</t>
  </si>
  <si>
    <t>851127</t>
  </si>
  <si>
    <t>42773ِAlizerro_ali@yahoo.comأخـــــرى</t>
  </si>
  <si>
    <t>ِAli</t>
  </si>
  <si>
    <t>RS375787607CN</t>
  </si>
  <si>
    <t>42773مريم مدحت حسنkdmoussa@hotmail.comاستفسار عن مسار الطرد</t>
  </si>
  <si>
    <t>مريم مدحت حسن</t>
  </si>
  <si>
    <t>kdmoussa@hotmail.com</t>
  </si>
  <si>
    <t>28904162102364</t>
  </si>
  <si>
    <t>201001627002</t>
  </si>
  <si>
    <t>890416</t>
  </si>
  <si>
    <t>أحمد مصطفى علي</t>
  </si>
  <si>
    <t>42773أحمد مصطفى عليam753@yahoo.comشــكــوى</t>
  </si>
  <si>
    <t>am753@yahoo.com</t>
  </si>
  <si>
    <t>28002192502533</t>
  </si>
  <si>
    <t>01007900809</t>
  </si>
  <si>
    <t>800219</t>
  </si>
  <si>
    <t>42772عبدالرحمن رزق كمال داودabdo72001@yahoo.comأخـــــرى</t>
  </si>
  <si>
    <t>abdo72001@yahoo.com</t>
  </si>
  <si>
    <t>01118709506</t>
  </si>
  <si>
    <t>42772 امجد جوزيف حبيب حناamgedgalal@yahoo.comأخـــــرى</t>
  </si>
  <si>
    <t xml:space="preserve"> امجد جوزيف حبيب حنا</t>
  </si>
  <si>
    <t>amgedgalal@yahoo.com</t>
  </si>
  <si>
    <t>28302172401611</t>
  </si>
  <si>
    <t>0201208959891/0201143926443</t>
  </si>
  <si>
    <t>830217</t>
  </si>
  <si>
    <t>RR017601171SA</t>
  </si>
  <si>
    <t>42772محمود القطبmahmoudelkotb97@gmail.comاستفسار عن مسار الطرد</t>
  </si>
  <si>
    <t>محمود القطب</t>
  </si>
  <si>
    <t>mahmoudelkotb97@gmail.com</t>
  </si>
  <si>
    <t>28409141600789</t>
  </si>
  <si>
    <t>9660541322681</t>
  </si>
  <si>
    <t>840914</t>
  </si>
  <si>
    <t>RR700601548EG</t>
  </si>
  <si>
    <t>42772سيد لطفي محمد السيد عبدالغنىsayedlotfey27@gmail.comشــكــوى</t>
  </si>
  <si>
    <t>سيد لطفي محمد السيد عبدالغنى</t>
  </si>
  <si>
    <t>sayedlotfey27@gmail.com</t>
  </si>
  <si>
    <t>27610231402033</t>
  </si>
  <si>
    <t>201097979669</t>
  </si>
  <si>
    <t>761023</t>
  </si>
  <si>
    <t xml:space="preserve">سيد </t>
  </si>
  <si>
    <t>PR701423486EG</t>
  </si>
  <si>
    <t>42772هدى السيد محمود السيدhudabasyony@gmail.comاستفسار عن مسار الطرد</t>
  </si>
  <si>
    <t>هدى السيد محمود السيد</t>
  </si>
  <si>
    <t>hudabasyony@gmail.com</t>
  </si>
  <si>
    <t>28508092101702</t>
  </si>
  <si>
    <t>201003596451</t>
  </si>
  <si>
    <t>PR</t>
  </si>
  <si>
    <t>EE700602945EG</t>
  </si>
  <si>
    <t>42773احمد علاء بسيونيAhmedazhari200@gmail.comأخـــــرى</t>
  </si>
  <si>
    <t>احمد علاء بسيوني</t>
  </si>
  <si>
    <t>Ahmedazhari200@gmail.com</t>
  </si>
  <si>
    <t>29010012205559</t>
  </si>
  <si>
    <t>201143355247</t>
  </si>
  <si>
    <t>RN137423455my</t>
  </si>
  <si>
    <t>42773shimaa shawkyarch.designer.mr@gmail.comاستفسار عن مسار الطرد</t>
  </si>
  <si>
    <t>shimaa shawky</t>
  </si>
  <si>
    <t>42773هيثم جمال محمدhgamal@tra.gov.egأخـــــرى</t>
  </si>
  <si>
    <t>هيثم جمال محمد</t>
  </si>
  <si>
    <t>hgamal@tra.gov.eg</t>
  </si>
  <si>
    <t>28109282103173</t>
  </si>
  <si>
    <t>201097556077</t>
  </si>
  <si>
    <t>810928</t>
  </si>
  <si>
    <t>RS336663870CN</t>
  </si>
  <si>
    <t>42773طارق معتزtkmoataz@gmail.comاستفسار عن مسار الطرد</t>
  </si>
  <si>
    <t>طارق معتز</t>
  </si>
  <si>
    <t>tkmoataz@gmail.com</t>
  </si>
  <si>
    <t>29304060101696</t>
  </si>
  <si>
    <t>01014333971</t>
  </si>
  <si>
    <t>930406</t>
  </si>
  <si>
    <t>EA052785729CN</t>
  </si>
  <si>
    <t>42773مصطفى محمودfuture_health.wellness@yahoo.comاستفسار عن مسار الطرد</t>
  </si>
  <si>
    <t>مصطفى محمود</t>
  </si>
  <si>
    <t>future_health.wellness@yahoo.com</t>
  </si>
  <si>
    <t>28205010100212</t>
  </si>
  <si>
    <t>201069767174</t>
  </si>
  <si>
    <t>820501</t>
  </si>
  <si>
    <t>42773Mohsen Shatamohsenshata92@gmail.comاستفسار عن مسار الطرد</t>
  </si>
  <si>
    <t>Mohsen Shata</t>
  </si>
  <si>
    <t>mohsenshata92@gmail.com</t>
  </si>
  <si>
    <t>29512091100495</t>
  </si>
  <si>
    <t>+201091852852</t>
  </si>
  <si>
    <t>951209</t>
  </si>
  <si>
    <t xml:space="preserve">Mohsen </t>
  </si>
  <si>
    <t>عبد المحسن بشارة</t>
  </si>
  <si>
    <t>RU621548085SA</t>
  </si>
  <si>
    <t>42773عبد المحسن بشارةprof.teacher@hotmail.comاستفسار عن مسار الطرد</t>
  </si>
  <si>
    <t>prof.teacher@hotmail.com</t>
  </si>
  <si>
    <t>: RL46250</t>
  </si>
  <si>
    <t>966597987660</t>
  </si>
  <si>
    <t>EE700498491EG</t>
  </si>
  <si>
    <t>42773عبدالرحمن مصطفيabdelrahmanmostafa2019@gmail.comاستفسار عن مسار الطرد</t>
  </si>
  <si>
    <t>عبدالرحمن مصطفي</t>
  </si>
  <si>
    <t>abdelrahmanmostafa2019@gmail.com</t>
  </si>
  <si>
    <t>29707160101356</t>
  </si>
  <si>
    <t>00201110309574</t>
  </si>
  <si>
    <t>970716</t>
  </si>
  <si>
    <t>42773avشركة بنت النيلmohamed_metwaly_acc@rocketmail.comاستفسار عن مسار الطرد</t>
  </si>
  <si>
    <t>avشركة بنت النيل</t>
  </si>
  <si>
    <t xml:space="preserve">avشركة </t>
  </si>
  <si>
    <t>RE676065436DE</t>
  </si>
  <si>
    <t>42773طارق سامى على أحمدtekafifa7@yahoo.comشــكــوى</t>
  </si>
  <si>
    <t>طارق سامى على أحمد</t>
  </si>
  <si>
    <t>tekafifa7@yahoo.com</t>
  </si>
  <si>
    <t>27712290100773</t>
  </si>
  <si>
    <t>201115030303</t>
  </si>
  <si>
    <t>771229</t>
  </si>
  <si>
    <t>42773رحاب محمد حمادrehab.allinone86@gmail.comاستفســار عن خدمــة</t>
  </si>
  <si>
    <t>رحاب محمد حماد</t>
  </si>
  <si>
    <t>rehab.allinone86@gmail.com</t>
  </si>
  <si>
    <t>28604090100201</t>
  </si>
  <si>
    <t>01060093079</t>
  </si>
  <si>
    <t>860409</t>
  </si>
  <si>
    <t xml:space="preserve">رحاب </t>
  </si>
  <si>
    <t>42773أحمد محمد بهوتahmed.bohoot20@gmail.comاستفســار عن خدمــة</t>
  </si>
  <si>
    <t>أحمد محمد بهوت</t>
  </si>
  <si>
    <t>ahmed.bohoot20@gmail.com</t>
  </si>
  <si>
    <t>29508011503414</t>
  </si>
  <si>
    <t>201063246708</t>
  </si>
  <si>
    <t>950801</t>
  </si>
  <si>
    <t>Ali</t>
  </si>
  <si>
    <t>42773احمد محمد على جبريلahmedmagdy44445555@yahoo.comشــكــوى</t>
  </si>
  <si>
    <t>احمد محمد على جبريل</t>
  </si>
  <si>
    <t>ahmedmagdy44445555@yahoo.com</t>
  </si>
  <si>
    <t>29508191702118</t>
  </si>
  <si>
    <t>0483462834</t>
  </si>
  <si>
    <t>950819</t>
  </si>
  <si>
    <t>42773عبدالرحمن محمد محمد يوسفabdo.torkey88@gmail.comاستفســار عن خدمــة</t>
  </si>
  <si>
    <t>عبدالرحمن محمد محمد يوسف</t>
  </si>
  <si>
    <t>abdo.torkey88@gmail.com</t>
  </si>
  <si>
    <t>29309011500471</t>
  </si>
  <si>
    <t>201090040370</t>
  </si>
  <si>
    <t>930901</t>
  </si>
  <si>
    <t>ee700514384eg</t>
  </si>
  <si>
    <t>42773عمرو محمد محمد سلامهamro4557@gmail.comاستفسار عن مسار الطرد</t>
  </si>
  <si>
    <t>عمرو محمد محمد سلامه</t>
  </si>
  <si>
    <t>amro4557@gmail.com</t>
  </si>
  <si>
    <t>28710041200955</t>
  </si>
  <si>
    <t>201278110963</t>
  </si>
  <si>
    <t>871004</t>
  </si>
  <si>
    <t>RQ053002374MY</t>
  </si>
  <si>
    <t>42773Ahmed Shahienahmedshahien4@gmail.comاستفسار عن مسار الطرد</t>
  </si>
  <si>
    <t>Ahmed Shahien</t>
  </si>
  <si>
    <t>ahmedshahien4@gmail.com</t>
  </si>
  <si>
    <t>29901081601158</t>
  </si>
  <si>
    <t>2001028748831</t>
  </si>
  <si>
    <t>990108</t>
  </si>
  <si>
    <t>42773سحر محمدattiagamal@ymail.comشــكــوى</t>
  </si>
  <si>
    <t>سحر محمد</t>
  </si>
  <si>
    <t>attiagamal@ymail.com</t>
  </si>
  <si>
    <t>28609022104403</t>
  </si>
  <si>
    <t>00201141766682</t>
  </si>
  <si>
    <t>860902</t>
  </si>
  <si>
    <t>42773شنودةsheno_shenouda@yahoo.comشــكــوى</t>
  </si>
  <si>
    <t>42773امل محمد عاشورAhmed87a8887@Gmail.comأخـــــرى</t>
  </si>
  <si>
    <t>امل محمد عاشور</t>
  </si>
  <si>
    <t>Ahmed87a8887@Gmail.com</t>
  </si>
  <si>
    <t>28805050102827</t>
  </si>
  <si>
    <t>201009834374</t>
  </si>
  <si>
    <t>880505</t>
  </si>
  <si>
    <t xml:space="preserve">امل </t>
  </si>
  <si>
    <t>EE700502236EG</t>
  </si>
  <si>
    <t>42773عماد شهديebotrous@yahoo.comاستفسار عن مسار الطرد</t>
  </si>
  <si>
    <t>عماد شهدي</t>
  </si>
  <si>
    <t>ebotrous@yahoo.com</t>
  </si>
  <si>
    <t>28003260102936</t>
  </si>
  <si>
    <t>201200025349EE700502236EG</t>
  </si>
  <si>
    <t>800326</t>
  </si>
  <si>
    <t>Rm703721880cn</t>
  </si>
  <si>
    <t>42773ناصر فايز عبدهnfayzster@gmail.comاستفسار عن مسار الطرد</t>
  </si>
  <si>
    <t>ناصر فايز عبده</t>
  </si>
  <si>
    <t>nfayzster@gmail.com</t>
  </si>
  <si>
    <t>27009272100534</t>
  </si>
  <si>
    <t>00201212012223</t>
  </si>
  <si>
    <t>700927</t>
  </si>
  <si>
    <t xml:space="preserve">ناصر </t>
  </si>
  <si>
    <t>42773ريم محمد محمود البباويreemelbibawy@Yahoo.comشــكــوى</t>
  </si>
  <si>
    <t>reemelbibawy@Yahoo.com</t>
  </si>
  <si>
    <t>0101345</t>
  </si>
  <si>
    <t>201013280101</t>
  </si>
  <si>
    <t xml:space="preserve">ريم </t>
  </si>
  <si>
    <t>LC634379178DE</t>
  </si>
  <si>
    <t>42773Reda karimkarimreda123@gmail.comاستفسار عن مسار الطرد</t>
  </si>
  <si>
    <t>Reda karim</t>
  </si>
  <si>
    <t>karimreda123@gmail.com</t>
  </si>
  <si>
    <t>25105150101931</t>
  </si>
  <si>
    <t>01275325336</t>
  </si>
  <si>
    <t>LC</t>
  </si>
  <si>
    <t>510515</t>
  </si>
  <si>
    <t xml:space="preserve">Reda </t>
  </si>
  <si>
    <t>RR701423486EG</t>
  </si>
  <si>
    <t>42773هدى السيد محمود السيدhudabasyony@gmail.comاستفسار عن مسار الطرد</t>
  </si>
  <si>
    <t>Ep041313604ru</t>
  </si>
  <si>
    <t>42774Mina khalil yowakemMenakhalil80@gmail.comاستفسار عن مسار الطرد</t>
  </si>
  <si>
    <t>Mina khalil yowakem</t>
  </si>
  <si>
    <t>Menakhalil80@gmail.com</t>
  </si>
  <si>
    <t>29005222100632</t>
  </si>
  <si>
    <t>2001285215341</t>
  </si>
  <si>
    <t>900522</t>
  </si>
  <si>
    <t xml:space="preserve">Mina </t>
  </si>
  <si>
    <t>EE700182965EG</t>
  </si>
  <si>
    <t>42775محمد خالد أحمد عليmohamedkhaled2086@yahoo.comشــكــوى</t>
  </si>
  <si>
    <t>محمد خالد أحمد علي</t>
  </si>
  <si>
    <t>mohamedkhaled2086@yahoo.com</t>
  </si>
  <si>
    <t>29508040102917</t>
  </si>
  <si>
    <t>201114552640</t>
  </si>
  <si>
    <t>950804</t>
  </si>
  <si>
    <t>RR946993599PL</t>
  </si>
  <si>
    <t>42775sameh hanafy salemsameh@projectgroup-eg.comاستفسار عن مسار الطرد</t>
  </si>
  <si>
    <t>sameh hanafy salem</t>
  </si>
  <si>
    <t>EE700602565EG</t>
  </si>
  <si>
    <t>42775أيمن ميزار عبدالحميدaymanrohaym@gmail.comشــكــوى</t>
  </si>
  <si>
    <t>أيمن ميزار عبدالحميد</t>
  </si>
  <si>
    <t>aymanrohaym@gmail.com</t>
  </si>
  <si>
    <t>: A19723900</t>
  </si>
  <si>
    <t>966566466560</t>
  </si>
  <si>
    <t>42775محمودmahmoud8122005@gmail.comاستفســار عن خدمــة</t>
  </si>
  <si>
    <t>محمود</t>
  </si>
  <si>
    <t>mahmoud8122005@gmail.com</t>
  </si>
  <si>
    <t>30112081500239</t>
  </si>
  <si>
    <t>201097880255</t>
  </si>
  <si>
    <t>011208</t>
  </si>
  <si>
    <t>RR000914808JE</t>
  </si>
  <si>
    <t>42775محمد حسن الشربينيsusukigixxer@gmail.comاستفسار عن مسار الطرد</t>
  </si>
  <si>
    <t>محمد حسن الشربيني</t>
  </si>
  <si>
    <t>susukigixxer@gmail.com</t>
  </si>
  <si>
    <t>27707310200873</t>
  </si>
  <si>
    <t>201000015511</t>
  </si>
  <si>
    <t>JE</t>
  </si>
  <si>
    <t>770731</t>
  </si>
  <si>
    <t>42775أحمد علي مصطفي يوسف العوضيahmed.alawady@gmail.comاستفســار عن خدمــة</t>
  </si>
  <si>
    <t>أحمد علي مصطفي يوسف العوضي</t>
  </si>
  <si>
    <t>ahmed.alawady@gmail.com</t>
  </si>
  <si>
    <t>28407160100697</t>
  </si>
  <si>
    <t>201005264358</t>
  </si>
  <si>
    <t>840716</t>
  </si>
  <si>
    <t>RR023062391EG</t>
  </si>
  <si>
    <t>42775محمد محسنmmohsen55@hotmail.comاستفسار عن مسار الطرد</t>
  </si>
  <si>
    <t>محمد محسن</t>
  </si>
  <si>
    <t>mmohsen55@hotmail.com</t>
  </si>
  <si>
    <t>28304082300575</t>
  </si>
  <si>
    <t>00971565251753</t>
  </si>
  <si>
    <t>830408</t>
  </si>
  <si>
    <t>EE056293574SA</t>
  </si>
  <si>
    <t>42775مصطفى نصر جادmostafan096@gmail.comاستفسار عن مسار الطرد</t>
  </si>
  <si>
    <t>مصطفى نصر جاد</t>
  </si>
  <si>
    <t>mostafan096@gmail.com</t>
  </si>
  <si>
    <t>29109262701892</t>
  </si>
  <si>
    <t>201094769680</t>
  </si>
  <si>
    <t>910926</t>
  </si>
  <si>
    <t>42775شعبان اسماعيل طايلaccshabaan@gmail.comشــكــوى</t>
  </si>
  <si>
    <t>شعبان اسماعيل طايل</t>
  </si>
  <si>
    <t>accshabaan@gmail.com</t>
  </si>
  <si>
    <t>28506241701677</t>
  </si>
  <si>
    <t>201211066855</t>
  </si>
  <si>
    <t>850624</t>
  </si>
  <si>
    <t xml:space="preserve">شعبان </t>
  </si>
  <si>
    <t>RR180592228QA</t>
  </si>
  <si>
    <t>42775كريم جابر مرسى احمدkarim.ga.ahmed@gmail.comشــكــوى</t>
  </si>
  <si>
    <t>كريم جابر مرسى احمد</t>
  </si>
  <si>
    <t>karim.ga.ahmed@gmail.com</t>
  </si>
  <si>
    <t>a10696626</t>
  </si>
  <si>
    <t>0097474741460</t>
  </si>
  <si>
    <t>RS738747777NL</t>
  </si>
  <si>
    <t>42775Ibrahim eldebikyibrahim_eldebiky@yahoo.comاستفسار عن مسار الطرد</t>
  </si>
  <si>
    <t>Ibrahim eldebiky</t>
  </si>
  <si>
    <t>ibrahim_eldebiky@yahoo.com</t>
  </si>
  <si>
    <t>28108200105215</t>
  </si>
  <si>
    <t>01222223969</t>
  </si>
  <si>
    <t>810820</t>
  </si>
  <si>
    <t>RX561040228DE</t>
  </si>
  <si>
    <t>42775ashrafashrafchico4@gmail.comاستفسار عن مسار الطرد</t>
  </si>
  <si>
    <t>201153891054</t>
  </si>
  <si>
    <t>42775خالدkhaloda.shosho@gmail.comاستفســار عن خدمــة</t>
  </si>
  <si>
    <t>خالد</t>
  </si>
  <si>
    <t>khaloda.shosho@gmail.com</t>
  </si>
  <si>
    <t>28406011808769</t>
  </si>
  <si>
    <t>01006367432</t>
  </si>
  <si>
    <t>840601</t>
  </si>
  <si>
    <t>RX561020869DE</t>
  </si>
  <si>
    <t>42775محمد محمد سيد سلامة النخالsilent7force@gmail.comاستفسار عن مسار الطرد</t>
  </si>
  <si>
    <t>محمد محمد سيد سلامة النخال</t>
  </si>
  <si>
    <t>silent7force@gmail.com</t>
  </si>
  <si>
    <t>: A11273923</t>
  </si>
  <si>
    <t>201220868653</t>
  </si>
  <si>
    <t>cw760209016us</t>
  </si>
  <si>
    <t>42775 أمال بشرى جيد عبداللهahmed_mersal@yahoo.comاستفسار عن مسار الطرد</t>
  </si>
  <si>
    <t xml:space="preserve"> أمال بشرى جيد عبدالله</t>
  </si>
  <si>
    <t>ahmed_mersal@yahoo.com</t>
  </si>
  <si>
    <t>25807022400261</t>
  </si>
  <si>
    <t>2001225930824</t>
  </si>
  <si>
    <t>CW</t>
  </si>
  <si>
    <t>580702</t>
  </si>
  <si>
    <t>42774السيد سامى السيدeslam_adriano2002@yahoo.comأخـــــرى</t>
  </si>
  <si>
    <t>السيد سامى السيد</t>
  </si>
  <si>
    <t>eslam_adriano2002@yahoo.com</t>
  </si>
  <si>
    <t>29208102104497</t>
  </si>
  <si>
    <t>01122015910</t>
  </si>
  <si>
    <t>920810</t>
  </si>
  <si>
    <t>42774جهاد طارق حلمي الديبlokman261@yahoo.comاستفســار عن خدمــة</t>
  </si>
  <si>
    <t>جهاد طارق حلمي الديب</t>
  </si>
  <si>
    <t>lokman261@yahoo.com</t>
  </si>
  <si>
    <t>28808101205315</t>
  </si>
  <si>
    <t>00201009613729</t>
  </si>
  <si>
    <t>880810</t>
  </si>
  <si>
    <t>42774مصعب السيد محمدmosab.hawash@yahoo.comاستفســار عن خدمــة</t>
  </si>
  <si>
    <t>مصعب السيد محمد</t>
  </si>
  <si>
    <t>01112453254</t>
  </si>
  <si>
    <t>42774محمد رشدي ابراهيم خضرMidoproblems5050@gmail.comشــكــوى</t>
  </si>
  <si>
    <t>محمد رشدي ابراهيم خضر</t>
  </si>
  <si>
    <t>Midoproblems5050@gmail.com</t>
  </si>
  <si>
    <t>28912011100257</t>
  </si>
  <si>
    <t>201063762451</t>
  </si>
  <si>
    <t>891201</t>
  </si>
  <si>
    <t>42774sohib said mohamedsohibsaid87@gmail.comأخـــــرى</t>
  </si>
  <si>
    <t>sohib said mohamed</t>
  </si>
  <si>
    <t>sohibsaid87@gmail.com</t>
  </si>
  <si>
    <t>28702170101952</t>
  </si>
  <si>
    <t>201224688780</t>
  </si>
  <si>
    <t xml:space="preserve">sohib </t>
  </si>
  <si>
    <t>42774محمود محمد مرسيmahmoud82@web.deاستفسار عن مسار الطرد</t>
  </si>
  <si>
    <t>محمود محمد مرسي</t>
  </si>
  <si>
    <t>mahmoud82@web.de</t>
  </si>
  <si>
    <t>L5n2k2yk J</t>
  </si>
  <si>
    <t>0049017643513950</t>
  </si>
  <si>
    <t>42774Mohamed nabilMohamed_bakabeko@hotmail.comاستفسار عن مسار الطرد</t>
  </si>
  <si>
    <t>RF424566697SG</t>
  </si>
  <si>
    <t>42774ibrahim Gadibrahim.gad@outlook.comاستفسار عن مسار الطرد</t>
  </si>
  <si>
    <t>ibrahim Gad</t>
  </si>
  <si>
    <t>ibrahim.gad@outlook.com</t>
  </si>
  <si>
    <t>28808072102455</t>
  </si>
  <si>
    <t>01000680268</t>
  </si>
  <si>
    <t>880807</t>
  </si>
  <si>
    <t xml:space="preserve">ibrahim </t>
  </si>
  <si>
    <t>CL634495664DE</t>
  </si>
  <si>
    <t>42774ضياء الدين فهمي ناصفdiaeldinf@hotmail.comاستفسار عن مسار الطرد</t>
  </si>
  <si>
    <t>ضياء الدين فهمي ناصف</t>
  </si>
  <si>
    <t>42774محمد السيد توفيقTawhamada1984@yahoo.comاستفســار عن خدمــة</t>
  </si>
  <si>
    <t>محمد السيد توفيق</t>
  </si>
  <si>
    <t>Tawhamada1984@yahoo.com</t>
  </si>
  <si>
    <t>28409121800056</t>
  </si>
  <si>
    <t>201221716633</t>
  </si>
  <si>
    <t>840912</t>
  </si>
  <si>
    <t>EE011413569EG</t>
  </si>
  <si>
    <t>42774عبد الرحمن محمد فريدbido762@gmail.comاستفسار عن مسار الطرد</t>
  </si>
  <si>
    <t>عبد الرحمن محمد فريد</t>
  </si>
  <si>
    <t>bido762@gmail.com</t>
  </si>
  <si>
    <t>28510098800313</t>
  </si>
  <si>
    <t>01222222301</t>
  </si>
  <si>
    <t>851009</t>
  </si>
  <si>
    <t>42774ثروت عبد العظيم علىthazim@idsc.net.egاستفســار عن خدمــة</t>
  </si>
  <si>
    <t>ثروت عبد العظيم على</t>
  </si>
  <si>
    <t>thazim@idsc.net.eg</t>
  </si>
  <si>
    <t>27704071300918</t>
  </si>
  <si>
    <t>01002372126</t>
  </si>
  <si>
    <t>770407</t>
  </si>
  <si>
    <t xml:space="preserve">ثروت </t>
  </si>
  <si>
    <t>CP700064752EG</t>
  </si>
  <si>
    <t>42774Fady atefFady.atef.nnn@gmail.comاستفسار عن مسار الطرد</t>
  </si>
  <si>
    <t>Fady atef</t>
  </si>
  <si>
    <t>Fady.atef.nnn@gmail.com</t>
  </si>
  <si>
    <t>29912122500096</t>
  </si>
  <si>
    <t>01022675733</t>
  </si>
  <si>
    <t>991212</t>
  </si>
  <si>
    <t xml:space="preserve">Fady </t>
  </si>
  <si>
    <t>42774عبدالرحمن عطيةabdelrhman789@gmail.comشــكــوى</t>
  </si>
  <si>
    <t>عبدالرحمن عطية</t>
  </si>
  <si>
    <t>abdelrhman789@gmail.com</t>
  </si>
  <si>
    <t>29008071701336</t>
  </si>
  <si>
    <t>01061941731</t>
  </si>
  <si>
    <t>900807</t>
  </si>
  <si>
    <t>RC355586637HK</t>
  </si>
  <si>
    <t>42774محمد ماهر محمدMmboxpro@gmail.comشــكــوى</t>
  </si>
  <si>
    <t>محمد ماهر محمد</t>
  </si>
  <si>
    <t>Mmboxpro@gmail.com</t>
  </si>
  <si>
    <t>27909012300671</t>
  </si>
  <si>
    <t>201113300255</t>
  </si>
  <si>
    <t>790901</t>
  </si>
  <si>
    <t>42774Mahmod sabry abdelasimSabry_abdelasim@yahoo.comاستفسار عن مسار الطرد</t>
  </si>
  <si>
    <t>+201027140760</t>
  </si>
  <si>
    <t>42775اياتayat_elturky@hotmail.comاستفســار عن خدمــة</t>
  </si>
  <si>
    <t>ايات</t>
  </si>
  <si>
    <t>ayat_elturky@hotmail.com</t>
  </si>
  <si>
    <t>28108158800323</t>
  </si>
  <si>
    <t>1227300506</t>
  </si>
  <si>
    <t>810815</t>
  </si>
  <si>
    <t>42777عمرو عبد الجواد محمدamrviber@gmail.comشــكــوى</t>
  </si>
  <si>
    <t>42777عمرو عبد الجواد محمدamrviber@gmail.comاستفسار عن مسار الطرد</t>
  </si>
  <si>
    <t>42777Fady atefFady.atef.nnn@gmail.comاستفسار عن مسار الطرد</t>
  </si>
  <si>
    <t>42777رحاب محمد عبد الله سليمانBirtny_11@hotmail.comاستفســار عن خدمــة</t>
  </si>
  <si>
    <t>رحاب محمد عبد الله سليمان</t>
  </si>
  <si>
    <t>Birtny_11@hotmail.com</t>
  </si>
  <si>
    <t>28607011300429</t>
  </si>
  <si>
    <t>+201022440689</t>
  </si>
  <si>
    <t>860701</t>
  </si>
  <si>
    <t>RM716875377CN</t>
  </si>
  <si>
    <t>42777ايهاب موسى احمدihab_mosa@yahoo.comاستفسار عن مسار الطرد</t>
  </si>
  <si>
    <t>ايهاب موسى احمد</t>
  </si>
  <si>
    <t>ihab_mosa@yahoo.com</t>
  </si>
  <si>
    <t>27611091201136</t>
  </si>
  <si>
    <t>01006848220</t>
  </si>
  <si>
    <t>761109</t>
  </si>
  <si>
    <t>RR164739857EG</t>
  </si>
  <si>
    <t>42777معتز محمود الجيارmoataz810@gmail.comاستفسار عن مسار الطرد</t>
  </si>
  <si>
    <t>معتز محمود الجيار</t>
  </si>
  <si>
    <t>moataz810@gmail.com</t>
  </si>
  <si>
    <t>29306051700695</t>
  </si>
  <si>
    <t>201289472587</t>
  </si>
  <si>
    <t>930605</t>
  </si>
  <si>
    <t>RX561048748DE</t>
  </si>
  <si>
    <t>42777محمد عبدالجليل سعد عبدالجليل جاويشmgawish97@gmail.comاستفسار عن مسار الطرد</t>
  </si>
  <si>
    <t>RE462848702SE</t>
  </si>
  <si>
    <t>42776Heba ibrahimhebas.535@gmail.comاستفسار عن مسار الطرد</t>
  </si>
  <si>
    <t>Heba ibrahim</t>
  </si>
  <si>
    <t>hebas.535@gmail.com</t>
  </si>
  <si>
    <t>84271050669</t>
  </si>
  <si>
    <t>201100403268</t>
  </si>
  <si>
    <t xml:space="preserve">Heba </t>
  </si>
  <si>
    <t>42776ربيع حلمى مسعود فرج خيراللهmalkraeahelmi@gmail.comأخـــــرى</t>
  </si>
  <si>
    <t>ربيع حلمى مسعود فرج خيرالله</t>
  </si>
  <si>
    <t>malkraeahelmi@gmail.com</t>
  </si>
  <si>
    <t>28601012115651</t>
  </si>
  <si>
    <t>01220011918</t>
  </si>
  <si>
    <t xml:space="preserve">ربيع </t>
  </si>
  <si>
    <t>42776احمد سماحهahmedsamaha84@gmail.comاستفســار عن خدمــة</t>
  </si>
  <si>
    <t>احمد سماحه</t>
  </si>
  <si>
    <t>ahmedsamaha84@gmail.com</t>
  </si>
  <si>
    <t>28404011707075</t>
  </si>
  <si>
    <t>201009575225</t>
  </si>
  <si>
    <t>840401</t>
  </si>
  <si>
    <t>42776صلاح عبدالستار محمد الشهاويsalahalshehawy@yahoo.comاستفسار عن مسار الطرد</t>
  </si>
  <si>
    <t>EE700591868EG</t>
  </si>
  <si>
    <t>EE700592673EG</t>
  </si>
  <si>
    <t>EE700592948EG</t>
  </si>
  <si>
    <t>EE700610862EG</t>
  </si>
  <si>
    <t>42776رامي عمرRamyomar2013@gmail.comشــكــوى</t>
  </si>
  <si>
    <t>0105077220</t>
  </si>
  <si>
    <t>42776فوزية محمد يوسف شلبى قداحmahmoud.mustafa49@yahoo.comاستفسار عن مسار الطرد</t>
  </si>
  <si>
    <t>فوزية محمد يوسف شلبى قداح</t>
  </si>
  <si>
    <t>mahmoud.mustafa49@yahoo.com</t>
  </si>
  <si>
    <t>26703161202567</t>
  </si>
  <si>
    <t>201091124505</t>
  </si>
  <si>
    <t>670316</t>
  </si>
  <si>
    <t xml:space="preserve">فوزية </t>
  </si>
  <si>
    <t>42776مصعب السيد محمد احمد هواشmosab.hawash@yahoo.comأخـــــرى</t>
  </si>
  <si>
    <t>مصعب السيد محمد احمد هواش</t>
  </si>
  <si>
    <t>CP003132685EG</t>
  </si>
  <si>
    <t>42776محمود احمد محمود مدكورMH_MADKOUR@LIVE.COMاستفسار عن مسار الطرد</t>
  </si>
  <si>
    <t>محمود احمد محمود مدكور</t>
  </si>
  <si>
    <t>MH_MADKOUR@LIVE.COM</t>
  </si>
  <si>
    <t>26405160200217</t>
  </si>
  <si>
    <t>00966558650012</t>
  </si>
  <si>
    <t>640516</t>
  </si>
  <si>
    <t>EE700577177EG</t>
  </si>
  <si>
    <t>42776احمد فرجPharmadr.a.farag@gmail.comاستفسار عن مسار الطرد</t>
  </si>
  <si>
    <t>احمد فرج</t>
  </si>
  <si>
    <t>Pharmadr.a.farag@gmail.com</t>
  </si>
  <si>
    <t>283072903666</t>
  </si>
  <si>
    <t>96565897166</t>
  </si>
  <si>
    <t>42776مصطفى مجدي عبدالشافي محمدabobody96@gmail.comاستفســار عن خدمــة</t>
  </si>
  <si>
    <t>مصطفى مجدي عبدالشافي محمد</t>
  </si>
  <si>
    <t>abobody96@gmail.com</t>
  </si>
  <si>
    <t>296101601051</t>
  </si>
  <si>
    <t>201155341302</t>
  </si>
  <si>
    <t>EB021420958BR</t>
  </si>
  <si>
    <t>42776ياسين عبدالله محمدYassenkarem43@gmail.comاستفسار عن مسار الطرد</t>
  </si>
  <si>
    <t>ياسين عبدالله محمد</t>
  </si>
  <si>
    <t>Yassenkarem43@gmail.com</t>
  </si>
  <si>
    <t>28809111302692</t>
  </si>
  <si>
    <t>2001018782425</t>
  </si>
  <si>
    <t>880911</t>
  </si>
  <si>
    <t xml:space="preserve">ياسين </t>
  </si>
  <si>
    <t>42776دنيا اسامه محمد ابراهيم دسوقيb.magdy1968@gmail.comاستفســار عن خدمــة</t>
  </si>
  <si>
    <t>دنيا اسامه محمد ابراهيم دسوقي</t>
  </si>
  <si>
    <t>b.magdy1968@gmail.com</t>
  </si>
  <si>
    <t>٢٩٦٠٥٢٠١٤٠١٤٢٧</t>
  </si>
  <si>
    <t>01127427824</t>
  </si>
  <si>
    <t>٩٦٠٥٢٠</t>
  </si>
  <si>
    <t xml:space="preserve">دنيا </t>
  </si>
  <si>
    <t>Muhammad</t>
  </si>
  <si>
    <t>42776Muhammadmuh.zayed@gmail.comاستفسار عن مسار الطرد</t>
  </si>
  <si>
    <t>RT898390741DE</t>
  </si>
  <si>
    <t>42775Fatma AydinFatmaydin92@hotmail.deاستفسار عن مسار الطرد</t>
  </si>
  <si>
    <t>Fatma Aydin</t>
  </si>
  <si>
    <t>Fatmaydin92@hotmail.de</t>
  </si>
  <si>
    <t>53840</t>
  </si>
  <si>
    <t>022413010831</t>
  </si>
  <si>
    <t>42775اسلام محمد ابراهيمMaher_vip2@yahoo.comشــكــوى</t>
  </si>
  <si>
    <t>اسلام محمد ابراهيم</t>
  </si>
  <si>
    <t>Maher_vip2@yahoo.com</t>
  </si>
  <si>
    <t>29603011405857</t>
  </si>
  <si>
    <t>201122245933</t>
  </si>
  <si>
    <t>960301</t>
  </si>
  <si>
    <t>42775احمدahf733@gmail.comاستفســار عن خدمــة</t>
  </si>
  <si>
    <t>Iraq (‫العراق‬‎)</t>
  </si>
  <si>
    <t>ahf733@gmail.com</t>
  </si>
  <si>
    <t>: 000000000000</t>
  </si>
  <si>
    <t>0000000</t>
  </si>
  <si>
    <t xml:space="preserve"> 00000</t>
  </si>
  <si>
    <t>EE700658088EG</t>
  </si>
  <si>
    <t>42775ممدوح صابر أحمد منصورdr_mamdouh_saber@hotmail.comاستفســار عن خدمــة</t>
  </si>
  <si>
    <t>ممدوح صابر أحمد منصور</t>
  </si>
  <si>
    <t>dr_mamdouh_saber@hotmail.com</t>
  </si>
  <si>
    <t>٢٥٨٠٢٠٥٢٤٠٠٠٥١</t>
  </si>
  <si>
    <t>00966501450842</t>
  </si>
  <si>
    <t>٥٨٠٢٠٥</t>
  </si>
  <si>
    <t>EC813742683US</t>
  </si>
  <si>
    <t>42775mohamed ibrahimmibrahim000003@hotmail.comاستفسار عن مسار الطرد</t>
  </si>
  <si>
    <t>mohamed ibrahim</t>
  </si>
  <si>
    <t>mibrahim000003@hotmail.com</t>
  </si>
  <si>
    <t>28612030103657</t>
  </si>
  <si>
    <t>0100165484</t>
  </si>
  <si>
    <t>861203</t>
  </si>
  <si>
    <t>EE700608651EG</t>
  </si>
  <si>
    <t>42775سلمى خليل ابراهيمsalmakhalil.sk@gmail.comاستفسار عن مسار الطرد</t>
  </si>
  <si>
    <t>سلمى خليل ابراهيم</t>
  </si>
  <si>
    <t>salmakhalil.sk@gmail.com</t>
  </si>
  <si>
    <t>28305260201264</t>
  </si>
  <si>
    <t>201118699968</t>
  </si>
  <si>
    <t>830526</t>
  </si>
  <si>
    <t xml:space="preserve">سلمى </t>
  </si>
  <si>
    <t>42775أحمد حسين على نور الدينahmd.noreldein@gmail.comاستفســار عن خدمــة</t>
  </si>
  <si>
    <t>أحمد حسين على نور الدين</t>
  </si>
  <si>
    <t>ahmd.noreldein@gmail.com</t>
  </si>
  <si>
    <t>2830419010389</t>
  </si>
  <si>
    <t>201067181184</t>
  </si>
  <si>
    <t>RY562063344DE</t>
  </si>
  <si>
    <t>42775احمد محمدahmedelgamal744@gmail.comاستفسار عن مسار الطرد</t>
  </si>
  <si>
    <t>ahmedelgamal744@gmail.com</t>
  </si>
  <si>
    <t>29503011214518</t>
  </si>
  <si>
    <t>201152970899</t>
  </si>
  <si>
    <t>42775أحمد محمدahmedelgamal743@gmail.comاستفسار عن مسار الطرد</t>
  </si>
  <si>
    <t>أحمد محمد</t>
  </si>
  <si>
    <t>ahmedelgamal743@gmail.com</t>
  </si>
  <si>
    <t>20101179027</t>
  </si>
  <si>
    <t>EE056014941SA</t>
  </si>
  <si>
    <t>42775مجدي حيدرmagdyhaidar@gmail.comاستفسار عن مسار الطرد</t>
  </si>
  <si>
    <t>مجدي حيدر</t>
  </si>
  <si>
    <t>magdyhaidar@gmail.com</t>
  </si>
  <si>
    <t>: A14121018</t>
  </si>
  <si>
    <t>+966598720547</t>
  </si>
  <si>
    <t xml:space="preserve">مجدي </t>
  </si>
  <si>
    <t>42775حسين شعبانhshabaan2014@gmail.comاستفســار فنـى</t>
  </si>
  <si>
    <t>حسين شعبان</t>
  </si>
  <si>
    <t>hshabaan2014@gmail.com</t>
  </si>
  <si>
    <t>27505041202196</t>
  </si>
  <si>
    <t>01005744482</t>
  </si>
  <si>
    <t>750504</t>
  </si>
  <si>
    <t>CP312143441CN</t>
  </si>
  <si>
    <t>42775اشرف شعبان عبد الحافظyaseragman@yahoo.comاستفسار عن مسار الطرد</t>
  </si>
  <si>
    <t>اشرف شعبان عبد الحافظ</t>
  </si>
  <si>
    <t>yaseragman@yahoo.com</t>
  </si>
  <si>
    <t>26205070200715</t>
  </si>
  <si>
    <t>01275920290</t>
  </si>
  <si>
    <t>620507</t>
  </si>
  <si>
    <t>EE700625915EG</t>
  </si>
  <si>
    <t>42775HATIMhatim.abdelraouf@gmail.comاستفسار عن مسار الطرد</t>
  </si>
  <si>
    <t>HATIM</t>
  </si>
  <si>
    <t>Spain (España)</t>
  </si>
  <si>
    <t>hatim.abdelraouf@gmail.com</t>
  </si>
  <si>
    <t>: A08022562</t>
  </si>
  <si>
    <t>0034632534252</t>
  </si>
  <si>
    <t>42775ايمانimanenup@gmail.comاستفســار عن خدمــة</t>
  </si>
  <si>
    <t>imanenup@gmail.com</t>
  </si>
  <si>
    <t>29510291400881</t>
  </si>
  <si>
    <t>01154052227</t>
  </si>
  <si>
    <t>951029</t>
  </si>
  <si>
    <t>42775صلاح عبدالستار محمد الشهاويsalahalshehawy@yahoo.comاستفسار عن مسار الطرد</t>
  </si>
  <si>
    <t>42775ممدوح صابر احمد منصورdr_mamdouh_saber@hotmail.comاستفسار عن مسار الطرد</t>
  </si>
  <si>
    <t>ممدوح صابر احمد منصور</t>
  </si>
  <si>
    <t>42777مرفت  يحي سليمmervatyahya@gmail.comأخـــــرى</t>
  </si>
  <si>
    <t>مرفت  يحي سليم</t>
  </si>
  <si>
    <t>mervatyahya@gmail.com</t>
  </si>
  <si>
    <t>28111150104027</t>
  </si>
  <si>
    <t>02111494434040</t>
  </si>
  <si>
    <t>811115</t>
  </si>
  <si>
    <t xml:space="preserve">مرفت  </t>
  </si>
  <si>
    <t>EE004902147EG</t>
  </si>
  <si>
    <t>42777حنان عبد القادر محمد عفيفيarchaeologylover2@gmail.comشــكــوى</t>
  </si>
  <si>
    <t>حنان عبد القادر محمد عفيفي</t>
  </si>
  <si>
    <t>archaeologylover2@gmail.com</t>
  </si>
  <si>
    <t>26010150200729</t>
  </si>
  <si>
    <t>01091277329</t>
  </si>
  <si>
    <t>601015</t>
  </si>
  <si>
    <t>42777محمد ابراهيمMibrahim000003@yahoo.comاستفسار عن مسار الطرد</t>
  </si>
  <si>
    <t>محمد ابراهيم</t>
  </si>
  <si>
    <t>Mibrahim000003@yahoo.com</t>
  </si>
  <si>
    <t>28612030103639</t>
  </si>
  <si>
    <t>01123028320</t>
  </si>
  <si>
    <t>42777عمرو عصمت عليProf.amr@hotmail.comشــكــوى</t>
  </si>
  <si>
    <t>عمرو عصمت علي</t>
  </si>
  <si>
    <t>Prof.amr@hotmail.com</t>
  </si>
  <si>
    <t>2501352</t>
  </si>
  <si>
    <t>00201004689543</t>
  </si>
  <si>
    <t>EE700570001EG</t>
  </si>
  <si>
    <t>42777طاهر بوبكرstar.marisco@gmail.comاستفسار عن مسار الطرد</t>
  </si>
  <si>
    <t>طاهر بوبكر</t>
  </si>
  <si>
    <t>star.marisco@gmail.com</t>
  </si>
  <si>
    <t>08667399</t>
  </si>
  <si>
    <t>0021698364614</t>
  </si>
  <si>
    <t xml:space="preserve">طاهر </t>
  </si>
  <si>
    <t>42778عبد الفتاح محمد عبد الفتاح عبد العزيز النجا3abdoelnagar@gmail.comاستفســار عن خدمــة</t>
  </si>
  <si>
    <t>عبد الفتاح محمد عبد الفتاح عبد العزيز النجا</t>
  </si>
  <si>
    <t>3abdoelnagar@gmail.com</t>
  </si>
  <si>
    <t>29411211801416</t>
  </si>
  <si>
    <t>01206097606</t>
  </si>
  <si>
    <t>941121</t>
  </si>
  <si>
    <t>42778محمد عبد الواحدmww05325@gmail.comاستفسار عن مسار الطرد</t>
  </si>
  <si>
    <t>42778محمد أمينaboelela2000@yahoo.comاستفســار عن خدمــة</t>
  </si>
  <si>
    <t>محمد أمين</t>
  </si>
  <si>
    <t>aboelela2000@yahoo.com</t>
  </si>
  <si>
    <t>27904070101813</t>
  </si>
  <si>
    <t>01224620533</t>
  </si>
  <si>
    <t>790407</t>
  </si>
  <si>
    <t>42778محمد جابر توفيق محمدmtwfik99@gmail.comشــكــوى</t>
  </si>
  <si>
    <t>محمد جابر توفيق محمد</t>
  </si>
  <si>
    <t>mtwfik99@gmail.com</t>
  </si>
  <si>
    <t>27910021900476</t>
  </si>
  <si>
    <t>00201287705557</t>
  </si>
  <si>
    <t>EE004902734EG</t>
  </si>
  <si>
    <t>42778هند السباعىhendelsebaee@yahoo.com استفسار عن مسار الطرد</t>
  </si>
  <si>
    <t>هند السباعى</t>
  </si>
  <si>
    <t>hendelsebaee@yahoo.com </t>
  </si>
  <si>
    <t>28008110200362</t>
  </si>
  <si>
    <t>201091000871</t>
  </si>
  <si>
    <t>800811</t>
  </si>
  <si>
    <t>42778احمد محمودskywalkerprog@gmail.comشــكــوى</t>
  </si>
  <si>
    <t>skywalkerprog@gmail.com</t>
  </si>
  <si>
    <t>6564129426121</t>
  </si>
  <si>
    <t>201153289353</t>
  </si>
  <si>
    <t>42778هند السباعىhendelsebaee@gmail.com استفسار عن مسار الطرد</t>
  </si>
  <si>
    <t>hendelsebaee@gmail.com </t>
  </si>
  <si>
    <t>EE700635277Eg</t>
  </si>
  <si>
    <t>42778شركة ديو بوينت للهندسه والمقاولاتdewpointeg@yahoo.comاستفسار عن مسار الطرد</t>
  </si>
  <si>
    <t>شركة ديو بوينت للهندسه والمقاولات</t>
  </si>
  <si>
    <t>dewpointeg@yahoo.com</t>
  </si>
  <si>
    <t>28202060102837</t>
  </si>
  <si>
    <t>20227135371</t>
  </si>
  <si>
    <t>820206</t>
  </si>
  <si>
    <t>CH006002659DE</t>
  </si>
  <si>
    <t>42778Hesham Husseinhesham.hussein@gmail.comاستفسار عن مسار الطرد</t>
  </si>
  <si>
    <t>Hesham Hussein</t>
  </si>
  <si>
    <t>hesham.hussein@gmail.com</t>
  </si>
  <si>
    <t>28004211600218</t>
  </si>
  <si>
    <t>201007000971</t>
  </si>
  <si>
    <t>800421</t>
  </si>
  <si>
    <t xml:space="preserve">Hesham </t>
  </si>
  <si>
    <t>42778احمد موافيmovy4ever@yahoo.comاستفسار عن مسار الطرد</t>
  </si>
  <si>
    <t>احمد موافي</t>
  </si>
  <si>
    <t>movy4ever@yahoo.com</t>
  </si>
  <si>
    <t>27801010102213</t>
  </si>
  <si>
    <t>01066323226</t>
  </si>
  <si>
    <t>LJ924690429US</t>
  </si>
  <si>
    <t>42778مايكل ممدوح سعدmicola3112002@yahoo.comاستفسار عن مسار الطرد</t>
  </si>
  <si>
    <t>مايكل ممدوح سعد</t>
  </si>
  <si>
    <t>micola3112002@yahoo.com</t>
  </si>
  <si>
    <t>28507012706491</t>
  </si>
  <si>
    <t>0201227194623</t>
  </si>
  <si>
    <t>LJ</t>
  </si>
  <si>
    <t>850701</t>
  </si>
  <si>
    <t>42778سيد عبدالرحمن فهمىsayed_77fahmy@yahoo.comاستفســار فنـى</t>
  </si>
  <si>
    <t>سيد عبدالرحمن فهمى</t>
  </si>
  <si>
    <t>sayed_77fahmy@yahoo.com</t>
  </si>
  <si>
    <t>27706022501676</t>
  </si>
  <si>
    <t>201140054162</t>
  </si>
  <si>
    <t>770602</t>
  </si>
  <si>
    <t>42778دعاء عبدالله جودة متوليgitaralcjn@yahoo.comشــكــوى</t>
  </si>
  <si>
    <t>دعاء عبدالله جودة متولي</t>
  </si>
  <si>
    <t>gitaralcjn@yahoo.com</t>
  </si>
  <si>
    <t>28803101301363</t>
  </si>
  <si>
    <t>01061247453</t>
  </si>
  <si>
    <t>880310</t>
  </si>
  <si>
    <t>RB059001187US</t>
  </si>
  <si>
    <t>42778nadia nagyn.ramy_2004@hotmail.comاستفسار عن مسار الطرد</t>
  </si>
  <si>
    <t>nadia nagy</t>
  </si>
  <si>
    <t>n.ramy_2004@hotmail.com</t>
  </si>
  <si>
    <t>25801260100103</t>
  </si>
  <si>
    <t>201224128501</t>
  </si>
  <si>
    <t>580126</t>
  </si>
  <si>
    <t xml:space="preserve">nadia </t>
  </si>
  <si>
    <t>RS912472041CH</t>
  </si>
  <si>
    <t>42778userbluestars@mail.comاستفسار عن مسار الطرد</t>
  </si>
  <si>
    <t>user</t>
  </si>
  <si>
    <t>bluestars@mail.com</t>
  </si>
  <si>
    <t>0</t>
  </si>
  <si>
    <t>42778khaled azabkhaledazab2020@gmail.comاستفسار عن مسار الطرد</t>
  </si>
  <si>
    <t>khaled azab</t>
  </si>
  <si>
    <t>khaledazab2020@gmail.com</t>
  </si>
  <si>
    <t>28012090101751</t>
  </si>
  <si>
    <t>201008291911</t>
  </si>
  <si>
    <t>801209</t>
  </si>
  <si>
    <t xml:space="preserve">khaled </t>
  </si>
  <si>
    <t>42778عبدالرحمن عصمتabdalrahman.esmat@gmail.comاستفســار عن خدمــة</t>
  </si>
  <si>
    <t>عبدالرحمن عصمت</t>
  </si>
  <si>
    <t>abdalrahman.esmat@gmail.com</t>
  </si>
  <si>
    <t>28909080100331</t>
  </si>
  <si>
    <t>201098858107</t>
  </si>
  <si>
    <t>890908</t>
  </si>
  <si>
    <t>42778كريم جابر مرسى احمدkarim.ga.ahmed@gmail.comشــكــوى</t>
  </si>
  <si>
    <t>: A10696626</t>
  </si>
  <si>
    <t>00201147425577</t>
  </si>
  <si>
    <t>RR153357931EG</t>
  </si>
  <si>
    <t>RR153357945EG</t>
  </si>
  <si>
    <t>RR153354586EG</t>
  </si>
  <si>
    <t>RR153354572EG</t>
  </si>
  <si>
    <t>42778محمد مالك حسن مالك بيبرسmohamedpeibers@yahoo.comشــكــوى</t>
  </si>
  <si>
    <t>محمد مالك حسن مالك بيبرس</t>
  </si>
  <si>
    <t>mohamedpeibers@yahoo.com</t>
  </si>
  <si>
    <t>28607231201618</t>
  </si>
  <si>
    <t>201004440999</t>
  </si>
  <si>
    <t>860723</t>
  </si>
  <si>
    <t>RX561070817DE</t>
  </si>
  <si>
    <t>42778أميرة محمود الهاديamera-mahmoud@hotmail.comاستفسار عن مسار الطرد</t>
  </si>
  <si>
    <t>أميرة محمود الهادي</t>
  </si>
  <si>
    <t>amera-mahmoud@hotmail.com</t>
  </si>
  <si>
    <t>28912170102147</t>
  </si>
  <si>
    <t>01010546873</t>
  </si>
  <si>
    <t>891217</t>
  </si>
  <si>
    <t xml:space="preserve">أميرة </t>
  </si>
  <si>
    <t>Ee418319966it</t>
  </si>
  <si>
    <t>42778اسماء محمود صابر محمدelamiraelhazena2011@yahoo.comاستفسار عن مسار الطرد</t>
  </si>
  <si>
    <t>اسماء محمود صابر محمد</t>
  </si>
  <si>
    <t>elamiraelhazena2011@yahoo.com</t>
  </si>
  <si>
    <t>٢٩٢٠١١٨٢١٠٢٩٨٣</t>
  </si>
  <si>
    <t>00201119580181</t>
  </si>
  <si>
    <t>٩٢٠١١٨</t>
  </si>
  <si>
    <t xml:space="preserve">اسماء </t>
  </si>
  <si>
    <t>EE011781515EG</t>
  </si>
  <si>
    <t>42778مصطفى سعيد محمدmustafa.said50@hotmail.comشــكــوى</t>
  </si>
  <si>
    <t>مصطفى سعيد محمد</t>
  </si>
  <si>
    <t>mustafa.said50@hotmail.com</t>
  </si>
  <si>
    <t>1600717</t>
  </si>
  <si>
    <t>96596953573</t>
  </si>
  <si>
    <t>EE371004140EG</t>
  </si>
  <si>
    <t>42778محمد سالم محمد سالمmohamedsalem018@gmail.comاستفسار عن مسار الطرد</t>
  </si>
  <si>
    <t>محمد سالم محمد سالم</t>
  </si>
  <si>
    <t>mohamedsalem018@gmail.com</t>
  </si>
  <si>
    <t>29210011530994</t>
  </si>
  <si>
    <t>00201061586210</t>
  </si>
  <si>
    <t>42778هانى نصر احمدlordeltnen80@gmail.comاستفســار عن خدمــة</t>
  </si>
  <si>
    <t>هانى نصر احمد</t>
  </si>
  <si>
    <t>lordeltnen80@gmail.com</t>
  </si>
  <si>
    <t>28810112201596</t>
  </si>
  <si>
    <t>201112250011</t>
  </si>
  <si>
    <t>881011</t>
  </si>
  <si>
    <t>EE011413970EG</t>
  </si>
  <si>
    <t>42778Marília Thomaz da Silvamariliathomaz2011@gmail.comاستفسار عن مسار الطرد</t>
  </si>
  <si>
    <t>Marília Thomaz da Silva</t>
  </si>
  <si>
    <t>Brazil (Brasil)</t>
  </si>
  <si>
    <t>mariliathomaz2011@gmail.com</t>
  </si>
  <si>
    <t>: FR441320</t>
  </si>
  <si>
    <t>5511974139382</t>
  </si>
  <si>
    <t xml:space="preserve">Marília </t>
  </si>
  <si>
    <t>42779هانى درويشhanivic505@yahoo.comاستفسار عن مسار الطرد</t>
  </si>
  <si>
    <t>42779محمد ايراهيم احمد سليمانahmed_alhrere_2011@yahoo.comشــكــوى</t>
  </si>
  <si>
    <t>محمد ايراهيم احمد سليمان</t>
  </si>
  <si>
    <t>ahmed_alhrere_2011@yahoo.com</t>
  </si>
  <si>
    <t>28312012703276</t>
  </si>
  <si>
    <t>0201149441436</t>
  </si>
  <si>
    <t>831201</t>
  </si>
  <si>
    <t>42779محمد جلالmazzika72@yahoo.comاستفســار عن خدمــة</t>
  </si>
  <si>
    <t>محمد جلال</t>
  </si>
  <si>
    <t>mazzika72@yahoo.com</t>
  </si>
  <si>
    <t>28802251300091</t>
  </si>
  <si>
    <t>201282818193</t>
  </si>
  <si>
    <t>880225</t>
  </si>
  <si>
    <t>RB142116475SG</t>
  </si>
  <si>
    <t>42779جهاد محروس عبد اللطيف محمدgehad.abdelatif@gmail.comاستفسار عن مسار الطرد</t>
  </si>
  <si>
    <t>جهاد محروس عبد اللطيف محمد</t>
  </si>
  <si>
    <t>gehad.abdelatif@gmail.com</t>
  </si>
  <si>
    <t>28406072103116</t>
  </si>
  <si>
    <t>201222911140</t>
  </si>
  <si>
    <t>840607</t>
  </si>
  <si>
    <t>RR370542973EG</t>
  </si>
  <si>
    <t>42779هشام السيد محمودitshfree27@gmail.comاستفسار عن مسار الطرد</t>
  </si>
  <si>
    <t>هشام السيد محمود</t>
  </si>
  <si>
    <t>itshfree27@gmail.com</t>
  </si>
  <si>
    <t>27910080100335</t>
  </si>
  <si>
    <t>201018371340</t>
  </si>
  <si>
    <t>791008</t>
  </si>
  <si>
    <t>RT907304363HK</t>
  </si>
  <si>
    <t>42779محمد حسين محمد المهديmohamed.hussein-elmahdy@vodafone.comاستفسار عن مسار الطرد</t>
  </si>
  <si>
    <t>EE700699119EG</t>
  </si>
  <si>
    <t>42780شيماء جاد المولي علي محمدShimaastar607@yahoo.comاستفسار عن مسار الطرد</t>
  </si>
  <si>
    <t>شيماء جاد المولي علي محمد</t>
  </si>
  <si>
    <t>Shimaastar607@yahoo.com</t>
  </si>
  <si>
    <t>28410110102606</t>
  </si>
  <si>
    <t>201099341002</t>
  </si>
  <si>
    <t>841011</t>
  </si>
  <si>
    <t xml:space="preserve">شيماء </t>
  </si>
  <si>
    <t>42780محمد حمزةmokyhamza@gmail.comشــكــوى</t>
  </si>
  <si>
    <t>محمد حمزة</t>
  </si>
  <si>
    <t>mokyhamza@gmail.com</t>
  </si>
  <si>
    <t>28701292400393</t>
  </si>
  <si>
    <t>00201014149898</t>
  </si>
  <si>
    <t>870129</t>
  </si>
  <si>
    <t>42780سامح على عبدهMaj_sig@yahoo.comشــكــوى</t>
  </si>
  <si>
    <t>سامح على عبده</t>
  </si>
  <si>
    <t>Maj_sig@yahoo.com</t>
  </si>
  <si>
    <t>28303021702054</t>
  </si>
  <si>
    <t>201208756915</t>
  </si>
  <si>
    <t>830302</t>
  </si>
  <si>
    <t>EE422603817AE</t>
  </si>
  <si>
    <t>42780صيدلية جادahmed.gad4444@yahoo.comاستفسار عن مسار الطرد</t>
  </si>
  <si>
    <t>صيدلية جاد</t>
  </si>
  <si>
    <t>ahmed.gad4444@yahoo.com</t>
  </si>
  <si>
    <t>: A03580817</t>
  </si>
  <si>
    <t>00201229094273</t>
  </si>
  <si>
    <t xml:space="preserve">صيدلية </t>
  </si>
  <si>
    <t>RE455819714SE</t>
  </si>
  <si>
    <t>42780وائل رمزي محمد مجاهدwaelramzymohamed@gmail.comاستفسار عن مسار الطرد</t>
  </si>
  <si>
    <t>وائل رمزي محمد مجاهد</t>
  </si>
  <si>
    <t>waelramzymohamed@gmail.com</t>
  </si>
  <si>
    <t>27407160103374</t>
  </si>
  <si>
    <t>0201008897814</t>
  </si>
  <si>
    <t>740716</t>
  </si>
  <si>
    <t>RX560941835DE</t>
  </si>
  <si>
    <t>42780محمد أمين محمد نعيمMan.ameen93@gmail.comاستفسار عن مسار الطرد</t>
  </si>
  <si>
    <t>محمد أمين محمد نعيم</t>
  </si>
  <si>
    <t>Man.ameen93@gmail.com</t>
  </si>
  <si>
    <t>29309181601973</t>
  </si>
  <si>
    <t>201143395560</t>
  </si>
  <si>
    <t>930918</t>
  </si>
  <si>
    <t>42780عبد الغني السعيد الخوليprofaelkhouly@hotmail.comاستفسار عن مسار الطرد</t>
  </si>
  <si>
    <t>عبد الغني السعيد الخولي</t>
  </si>
  <si>
    <t>profaelkhouly@hotmail.com</t>
  </si>
  <si>
    <t>24009241200092</t>
  </si>
  <si>
    <t>201000879024</t>
  </si>
  <si>
    <t>400924</t>
  </si>
  <si>
    <t>EE011413263EG</t>
  </si>
  <si>
    <t>42780Mohamed Elsayedel.sayed.mohamed@hotmail.comاستفسار عن مسار الطرد</t>
  </si>
  <si>
    <t>Mohamed Elsayed</t>
  </si>
  <si>
    <t>el.sayed.mohamed@hotmail.com</t>
  </si>
  <si>
    <t>28611120103452</t>
  </si>
  <si>
    <t>201110567843</t>
  </si>
  <si>
    <t>861112</t>
  </si>
  <si>
    <t>42780عماد صبري علي محمدhaneen74@yahoo.comشــكــوى</t>
  </si>
  <si>
    <t>عماد صبري علي محمد</t>
  </si>
  <si>
    <t>haneen74@yahoo.com</t>
  </si>
  <si>
    <t>27403252301657</t>
  </si>
  <si>
    <t>201061636321</t>
  </si>
  <si>
    <t>740325</t>
  </si>
  <si>
    <t>EE700598424EG</t>
  </si>
  <si>
    <t>42780علاء زغلولAlaa1211@hotmail.comاستفسار عن مسار الطرد</t>
  </si>
  <si>
    <t>علاء زغلول</t>
  </si>
  <si>
    <t>Alaa1211@hotmail.com</t>
  </si>
  <si>
    <t>26510301100317</t>
  </si>
  <si>
    <t>201005202483</t>
  </si>
  <si>
    <t>651030</t>
  </si>
  <si>
    <t xml:space="preserve">علاء </t>
  </si>
  <si>
    <t>RS914251272CH</t>
  </si>
  <si>
    <t>42780userbluestars@mail.comاستفسار عن مسار الطرد</t>
  </si>
  <si>
    <t>RR700773485EG</t>
  </si>
  <si>
    <t>42780وائلemail@email.comشــكــوى</t>
  </si>
  <si>
    <t>وائل</t>
  </si>
  <si>
    <t>email@email.com</t>
  </si>
  <si>
    <t>00000000</t>
  </si>
  <si>
    <t>RX558927225DE</t>
  </si>
  <si>
    <t>42780ahmedmohamedsaaedahmedmayo83@gmail.comاستفسار عن مسار الطرد</t>
  </si>
  <si>
    <t>ahmedmohamedsaaed</t>
  </si>
  <si>
    <t>ahmedmayo83@gmail.com</t>
  </si>
  <si>
    <t>29805180102598</t>
  </si>
  <si>
    <t>201112233065</t>
  </si>
  <si>
    <t>980518</t>
  </si>
  <si>
    <t>ee422309231ae</t>
  </si>
  <si>
    <t>42780أحمدacs@rta.aeشــكــوى</t>
  </si>
  <si>
    <t>أحمد</t>
  </si>
  <si>
    <t>acs@rta.ae</t>
  </si>
  <si>
    <t>: A16758387</t>
  </si>
  <si>
    <t>971553340368</t>
  </si>
  <si>
    <t>42780محمد سليم محمد علىaborgdaone@gmail.comاستفسار عن مسار الطرد</t>
  </si>
  <si>
    <t>محمد سليم محمد على</t>
  </si>
  <si>
    <t>aborgdaone@gmail.com</t>
  </si>
  <si>
    <t>27506191301814</t>
  </si>
  <si>
    <t>020010043393820</t>
  </si>
  <si>
    <t>750619</t>
  </si>
  <si>
    <t>RX563820221DE</t>
  </si>
  <si>
    <t>42780جلال عسران عبدالمقصود شحاتهGalal_shehata2012@yahoo.comاستفسار عن مسار الطرد</t>
  </si>
  <si>
    <t>جلال عسران عبدالمقصود شحاته</t>
  </si>
  <si>
    <t>Galal_shehata2012@yahoo.com</t>
  </si>
  <si>
    <t>: a19652265</t>
  </si>
  <si>
    <t>00201011781163</t>
  </si>
  <si>
    <t xml:space="preserve">جلال </t>
  </si>
  <si>
    <t>42780باسم عزت محمد المرسىbasem_love922@yahoo.comشــكــوى</t>
  </si>
  <si>
    <t>باسم عزت محمد المرسى</t>
  </si>
  <si>
    <t>basem_love922@yahoo.com</t>
  </si>
  <si>
    <t>28908221803491</t>
  </si>
  <si>
    <t>01004038130</t>
  </si>
  <si>
    <t>890822</t>
  </si>
  <si>
    <t xml:space="preserve">باسم </t>
  </si>
  <si>
    <t>42780ابتهال ابراهيم محمدeptehal.peto@gmail.comاستفسار عن مسار الطرد</t>
  </si>
  <si>
    <t>ابتهال ابراهيم محمد</t>
  </si>
  <si>
    <t>eptehal.peto@gmail.com</t>
  </si>
  <si>
    <t>28905030201386</t>
  </si>
  <si>
    <t>201143590800</t>
  </si>
  <si>
    <t>890503</t>
  </si>
  <si>
    <t xml:space="preserve">ابتهال </t>
  </si>
  <si>
    <t>42779فادي السعيد عيدfadisaid_aid@yahoo.comشــكــوى</t>
  </si>
  <si>
    <t>فادي السعيد عيد</t>
  </si>
  <si>
    <t>fadisaid_aid@yahoo.com</t>
  </si>
  <si>
    <t>28303301501232</t>
  </si>
  <si>
    <t>201099111196</t>
  </si>
  <si>
    <t>830330</t>
  </si>
  <si>
    <t>42779محمود الطاهر عبدالاهي معوضmabduo12@yahoo.comشــكــوى</t>
  </si>
  <si>
    <t>42779سامح على عبدهMaj_sig@yahoo.comشــكــوى</t>
  </si>
  <si>
    <t>EE010935612EG</t>
  </si>
  <si>
    <t>42779منار ابراهيم احمدnourelkady20@yahoo.comاستفسار عن مسار الطرد</t>
  </si>
  <si>
    <t>منار ابراهيم احمد</t>
  </si>
  <si>
    <t>nourelkady20@yahoo.com</t>
  </si>
  <si>
    <t>28609011206166</t>
  </si>
  <si>
    <t>01228504078</t>
  </si>
  <si>
    <t>860901</t>
  </si>
  <si>
    <t xml:space="preserve">منار </t>
  </si>
  <si>
    <t>42779ashrafashrafchico4@gmail.comاستفسار عن مسار الطرد</t>
  </si>
  <si>
    <t>EE010762191EG</t>
  </si>
  <si>
    <t>42779محمد فوزي غبد الحفيظdrfawzyarab@gmail.comاستفسار عن مسار الطرد</t>
  </si>
  <si>
    <t>محمد فوزي غبد الحفيظ</t>
  </si>
  <si>
    <t>drfawzyarab@gmail.com</t>
  </si>
  <si>
    <t>: A19682032</t>
  </si>
  <si>
    <t>201271917420</t>
  </si>
  <si>
    <t>RR152576428TN</t>
  </si>
  <si>
    <t>42779محمد احمد محمد عبدالحميد العربىalarapy1@gmail.comاستفسار عن مسار الطرد</t>
  </si>
  <si>
    <t>محمد احمد محمد عبدالحميد العربى</t>
  </si>
  <si>
    <t>alarapy1@gmail.com</t>
  </si>
  <si>
    <t>28301011302535</t>
  </si>
  <si>
    <t>01222663433</t>
  </si>
  <si>
    <t>830101</t>
  </si>
  <si>
    <t>42779Mostafa algammaladmin.cube@gmail.comاستفســار عن خدمــة</t>
  </si>
  <si>
    <t>Mostafa algammal</t>
  </si>
  <si>
    <t>admin.cube@gmail.com</t>
  </si>
  <si>
    <t>: a133940606</t>
  </si>
  <si>
    <t>+2001112211329</t>
  </si>
  <si>
    <t xml:space="preserve">Mostafa </t>
  </si>
  <si>
    <t>RR050501680SA</t>
  </si>
  <si>
    <t>42779ياسر حسن عبد المنعمransraed725@gmail.comشــكــوى</t>
  </si>
  <si>
    <t>ياسر حسن عبد المنعم</t>
  </si>
  <si>
    <t>ransraed725@gmail.com</t>
  </si>
  <si>
    <t>208607141301079</t>
  </si>
  <si>
    <t>0122690095</t>
  </si>
  <si>
    <t>EE700667840EG</t>
  </si>
  <si>
    <t>42779فاطمه حسن على داودtooma0905@gmail.comاستفسار عن مسار الطرد</t>
  </si>
  <si>
    <t>فاطمه حسن على داود</t>
  </si>
  <si>
    <t>tooma0905@gmail.com</t>
  </si>
  <si>
    <t>: A11452543</t>
  </si>
  <si>
    <t>0096560422730</t>
  </si>
  <si>
    <t>cf003240455ch</t>
  </si>
  <si>
    <t>42779علاء محمد محمد حمادbahaahamad7@gmail.comاستفسار عن مسار الطرد</t>
  </si>
  <si>
    <t>علاء محمد محمد حماد</t>
  </si>
  <si>
    <t>bahaahamad7@gmail.com</t>
  </si>
  <si>
    <t>28307291600836</t>
  </si>
  <si>
    <t>01205265380</t>
  </si>
  <si>
    <t>830729</t>
  </si>
  <si>
    <t>42779Marília Thomaz da Silvamariliathomaz2011@gmail.comاستفسار عن مسار الطرد</t>
  </si>
  <si>
    <t>42779محمد محمد عبدالله بدرebadr3001@gmail.comشــكــوى</t>
  </si>
  <si>
    <t>محمد محمد عبدالله بدر</t>
  </si>
  <si>
    <t>25401021800171</t>
  </si>
  <si>
    <t>201225568883</t>
  </si>
  <si>
    <t>540102</t>
  </si>
  <si>
    <t>RF605553617SG</t>
  </si>
  <si>
    <t>RS355887362CN</t>
  </si>
  <si>
    <t>42779محمود محمد يوسفmahmoud.youssef73@hotmail.comاستفسار عن مسار الطرد</t>
  </si>
  <si>
    <t>محمود محمد يوسف</t>
  </si>
  <si>
    <t>mahmoud.youssef73@hotmail.com</t>
  </si>
  <si>
    <t>27306061701099</t>
  </si>
  <si>
    <t>01001097000</t>
  </si>
  <si>
    <t>730606</t>
  </si>
  <si>
    <t>RR431259618EG</t>
  </si>
  <si>
    <t>42779محمود احمد محمود بركاتbarakat_28619691@yahoo.comشــكــوى</t>
  </si>
  <si>
    <t>محمود احمد محمود بركات</t>
  </si>
  <si>
    <t>barakat_28619691@yahoo.com</t>
  </si>
  <si>
    <t>26906280105276</t>
  </si>
  <si>
    <t>201022266848</t>
  </si>
  <si>
    <t>690628</t>
  </si>
  <si>
    <t>42779صابرين حسن عبدالشافي حسنtoba.2009@yahoo.comشــكــوى</t>
  </si>
  <si>
    <t>صابرين حسن عبدالشافي حسن</t>
  </si>
  <si>
    <t>toba.2009@yahoo.com</t>
  </si>
  <si>
    <t>29007042500449</t>
  </si>
  <si>
    <t>01150119112</t>
  </si>
  <si>
    <t>900704</t>
  </si>
  <si>
    <t xml:space="preserve">صابرين </t>
  </si>
  <si>
    <t>42779محمد حسين رجب رمضانHEGY2006@GMAIL.COMاستفســار عن خدمــة</t>
  </si>
  <si>
    <t>محمد حسين رجب رمضان</t>
  </si>
  <si>
    <t>HEGY2006@GMAIL.COM</t>
  </si>
  <si>
    <t>28509211200656</t>
  </si>
  <si>
    <t>201006340367</t>
  </si>
  <si>
    <t>850921</t>
  </si>
  <si>
    <t>42779mostafabigmostafa@gmail.comاستفسار عن مسار الطرد</t>
  </si>
  <si>
    <t>mostafa</t>
  </si>
  <si>
    <t>42779عصام عبد الفتاح لطفي محمد محمد عرفاتessam371962@hotmail.comاستفســار عن خدمــة</t>
  </si>
  <si>
    <t>عصام عبد الفتاح لطفي محمد محمد عرفات</t>
  </si>
  <si>
    <t>essam371962@hotmail.com</t>
  </si>
  <si>
    <t>26207031300039</t>
  </si>
  <si>
    <t>01114162054</t>
  </si>
  <si>
    <t>620703</t>
  </si>
  <si>
    <t>RR700758038EG</t>
  </si>
  <si>
    <t>42780مصطفى فتحى خليفةahmed_sheerf@hotmail.comاستفسار عن مسار الطرد</t>
  </si>
  <si>
    <t>مصطفى فتحى خليفة</t>
  </si>
  <si>
    <t>ahmed_sheerf@hotmail.com</t>
  </si>
  <si>
    <t>28402022301434</t>
  </si>
  <si>
    <t>201023040607</t>
  </si>
  <si>
    <t>840202</t>
  </si>
  <si>
    <t>EE700568878EG</t>
  </si>
  <si>
    <t>42779Saber Abdallah Abdenaby Khalilsaberabdallah@ymail.comاستفسار عن مسار الطرد</t>
  </si>
  <si>
    <t>Saber Abdallah Abdenaby Khalil</t>
  </si>
  <si>
    <t>saberabdallah@ymail.com</t>
  </si>
  <si>
    <t>: A10293917</t>
  </si>
  <si>
    <t>0097470921122</t>
  </si>
  <si>
    <t xml:space="preserve">Saber </t>
  </si>
  <si>
    <t>42779شاكر أحمد حسن جلالهshaker.galalah@gmail.comشــكــوى</t>
  </si>
  <si>
    <t>شاكر أحمد حسن جلاله</t>
  </si>
  <si>
    <t>Bahrain (‫البحرين‬‎)</t>
  </si>
  <si>
    <t>shaker.galalah@gmail.com</t>
  </si>
  <si>
    <t>: A12973778</t>
  </si>
  <si>
    <t>0097335651718</t>
  </si>
  <si>
    <t xml:space="preserve">شاكر </t>
  </si>
  <si>
    <t>42779محمد عبد اللطيفugteam1948@link.netشــكــوى</t>
  </si>
  <si>
    <t>محمد عبد اللطيف</t>
  </si>
  <si>
    <t>201002139492</t>
  </si>
  <si>
    <t>RY562271205DE</t>
  </si>
  <si>
    <t>42779محمد خالدabedo06@yahoo.comاستفسار عن مسار الطرد</t>
  </si>
  <si>
    <t>محمد خالد</t>
  </si>
  <si>
    <t>abedo06@yahoo.com</t>
  </si>
  <si>
    <t>29207100101397</t>
  </si>
  <si>
    <t>01007961325</t>
  </si>
  <si>
    <t>920710</t>
  </si>
  <si>
    <t>RF512048579CN</t>
  </si>
  <si>
    <t>42779مصطفى أحمد عبد المنعمmostafa_0020@hotmail.comاستفسار عن مسار الطرد</t>
  </si>
  <si>
    <t>مصطفى أحمد عبد المنعم</t>
  </si>
  <si>
    <t>mostafa_0020@hotmail.com</t>
  </si>
  <si>
    <t>28709040103893</t>
  </si>
  <si>
    <t>201006150651</t>
  </si>
  <si>
    <t>870904</t>
  </si>
  <si>
    <t>42779ديفيد هانىdavid_hany_7@hotmail.comأخـــــرى</t>
  </si>
  <si>
    <t>ديفيد هانى</t>
  </si>
  <si>
    <t>david_hany_7@hotmail.com</t>
  </si>
  <si>
    <t>28607308800391</t>
  </si>
  <si>
    <t>00201003921494</t>
  </si>
  <si>
    <t>860730</t>
  </si>
  <si>
    <t xml:space="preserve">ديفيد </t>
  </si>
  <si>
    <t>EE700671800EG</t>
  </si>
  <si>
    <t>42779شاهنداShahendayaseen@gmail.comاستفسار عن مسار الطرد</t>
  </si>
  <si>
    <t>شاهندا</t>
  </si>
  <si>
    <t>Shahendayaseen@gmail.com</t>
  </si>
  <si>
    <t>2101766</t>
  </si>
  <si>
    <t>201156075744</t>
  </si>
  <si>
    <t>42779شاهنداAngelflying55@yahoo.comاستفسار عن مسار الطرد</t>
  </si>
  <si>
    <t>Angelflying55@yahoo.com</t>
  </si>
  <si>
    <t>EE007651553EG</t>
  </si>
  <si>
    <t>42779أحمد محمد عبداللهahmedmksa@yahoo.comاستفسار عن مسار الطرد</t>
  </si>
  <si>
    <t>أحمد محمد عبدالله</t>
  </si>
  <si>
    <t>ahmedmksa@yahoo.com</t>
  </si>
  <si>
    <t>00966504405408</t>
  </si>
  <si>
    <t>096650</t>
  </si>
  <si>
    <t>42779محمد ماهر محمدMmboxpro@gmail.comشــكــوى</t>
  </si>
  <si>
    <t>CP003133465EG</t>
  </si>
  <si>
    <t>CP003133099EG</t>
  </si>
  <si>
    <t>CP003133434EG</t>
  </si>
  <si>
    <t>42779ساره السيد احمدSarahelharty15@gmail.comاستفسار عن مسار الطرد</t>
  </si>
  <si>
    <t>ساره السيد احمد</t>
  </si>
  <si>
    <t>Sarahelharty15@gmail.com</t>
  </si>
  <si>
    <t>29201160201481</t>
  </si>
  <si>
    <t>00201271241599</t>
  </si>
  <si>
    <t>920116</t>
  </si>
  <si>
    <t xml:space="preserve">ساره </t>
  </si>
  <si>
    <t>cp010238758lb</t>
  </si>
  <si>
    <t>42778محمد ادهم عبدهspeed.adham@yahoo.comشــكــوى</t>
  </si>
  <si>
    <t>محمد ادهم عبده</t>
  </si>
  <si>
    <t>speed.adham@yahoo.com</t>
  </si>
  <si>
    <t>28904010205095</t>
  </si>
  <si>
    <t>00201272746311</t>
  </si>
  <si>
    <t>890401</t>
  </si>
  <si>
    <t>EE700678723EG</t>
  </si>
  <si>
    <t>42778Mona Yousef AliMonayousef1977@yahoo.comاستفسار عن مسار الطرد</t>
  </si>
  <si>
    <t>Mona Yousef Ali</t>
  </si>
  <si>
    <t>Monayousef1977@yahoo.com</t>
  </si>
  <si>
    <t>96599711848</t>
  </si>
  <si>
    <t>24899557</t>
  </si>
  <si>
    <t xml:space="preserve">Mona </t>
  </si>
  <si>
    <t>42778محمد أبو الحمدabufaress1@hotmail.comشــكــوى</t>
  </si>
  <si>
    <t>محمد أبو الحمد</t>
  </si>
  <si>
    <t>abufaress1@hotmail.com</t>
  </si>
  <si>
    <t>27701120100815</t>
  </si>
  <si>
    <t>00201223870344</t>
  </si>
  <si>
    <t>770112</t>
  </si>
  <si>
    <t>CP040053925TR</t>
  </si>
  <si>
    <t>42778هبة الدريني أحمد محمد سمرةhoba.samra@gmail.comاستفسار عن مسار الطرد</t>
  </si>
  <si>
    <t>هبة الدريني أحمد محمد سمرة</t>
  </si>
  <si>
    <t>hoba.samra@gmail.com</t>
  </si>
  <si>
    <t>28209251203565</t>
  </si>
  <si>
    <t>00201067998089</t>
  </si>
  <si>
    <t>820925</t>
  </si>
  <si>
    <t xml:space="preserve">هبة </t>
  </si>
  <si>
    <t>CP001116376EG</t>
  </si>
  <si>
    <t>CP001116380EG</t>
  </si>
  <si>
    <t>42780هيثم عزالدين عبد العاطىhezaas@hotmail.comاستفسار عن مسار الطرد</t>
  </si>
  <si>
    <t>هيثم عزالدين عبد العاطى</t>
  </si>
  <si>
    <t>hezaas@hotmail.com</t>
  </si>
  <si>
    <t>27912081806838</t>
  </si>
  <si>
    <t>201003001610</t>
  </si>
  <si>
    <t>791208</t>
  </si>
  <si>
    <t>RM750898280CN</t>
  </si>
  <si>
    <t>42780أمير الجزارamir14479@hotmail.comشــكــوى</t>
  </si>
  <si>
    <t>أمير الجزار</t>
  </si>
  <si>
    <t>amir14479@hotmail.com</t>
  </si>
  <si>
    <t>27904148800098</t>
  </si>
  <si>
    <t>01002073052</t>
  </si>
  <si>
    <t>790414</t>
  </si>
  <si>
    <t xml:space="preserve">أمير </t>
  </si>
  <si>
    <t>42780حاتم سعدmrhatemchemstry3@gmail.comاستفســار عن خدمــة</t>
  </si>
  <si>
    <t>حاتم سعد</t>
  </si>
  <si>
    <t>mrhatemchemstry3@gmail.com</t>
  </si>
  <si>
    <t>28008171401697</t>
  </si>
  <si>
    <t>0013479096765</t>
  </si>
  <si>
    <t>800817</t>
  </si>
  <si>
    <t>cp700019920eg</t>
  </si>
  <si>
    <t>cp700019902eg</t>
  </si>
  <si>
    <t>cp700000968eg</t>
  </si>
  <si>
    <t>42780محمد السيد محمد ابو العزmohammedezz85@yahoo.comشــكــوى</t>
  </si>
  <si>
    <t>محمد السيد محمد ابو العز</t>
  </si>
  <si>
    <t>mohammedezz85@yahoo.com</t>
  </si>
  <si>
    <t>28510221100038</t>
  </si>
  <si>
    <t>01118371758</t>
  </si>
  <si>
    <t>851022</t>
  </si>
  <si>
    <t>42780محمد شكري يوسف عليYoussefshokry333@gmail.comاستفســار فنـى</t>
  </si>
  <si>
    <t>محمد شكري يوسف علي</t>
  </si>
  <si>
    <t>Youssefshokry333@gmail.com</t>
  </si>
  <si>
    <t>29409012100897</t>
  </si>
  <si>
    <t>01129876797</t>
  </si>
  <si>
    <t>940901</t>
  </si>
  <si>
    <t>EF856984673JP</t>
  </si>
  <si>
    <t>42780أيمن أسماعيل امين فكريafikry@tcco.comاستفسار عن مسار الطرد</t>
  </si>
  <si>
    <t>أيمن أسماعيل امين فكري</t>
  </si>
  <si>
    <t>afikry@tcco.com</t>
  </si>
  <si>
    <t>25612140104019</t>
  </si>
  <si>
    <t>201281302227</t>
  </si>
  <si>
    <t>EF</t>
  </si>
  <si>
    <t>561214</t>
  </si>
  <si>
    <t>42780AMR ELSAYEDmostafaamr@hotmail.itاستفسار عن مسار الطرد</t>
  </si>
  <si>
    <t>AMR ELSAYED</t>
  </si>
  <si>
    <t>mostafaamr@hotmail.it</t>
  </si>
  <si>
    <t>26207140200672</t>
  </si>
  <si>
    <t>201025001811</t>
  </si>
  <si>
    <t>620714</t>
  </si>
  <si>
    <t xml:space="preserve">AMR </t>
  </si>
  <si>
    <t>42780احمايوبAhmedayoup25@yahoo.comشــكــوى</t>
  </si>
  <si>
    <t>احمايوب</t>
  </si>
  <si>
    <t>Ahmedayoup25@yahoo.com</t>
  </si>
  <si>
    <t>28903212103336</t>
  </si>
  <si>
    <t>201112551532</t>
  </si>
  <si>
    <t>890321</t>
  </si>
  <si>
    <t>42780احمد مصطفي محمدmedo_hedeab@yahoo.comاستفسار عن مسار الطرد</t>
  </si>
  <si>
    <t>42780احمد محمد احمدahmedmamms111995@yahoo.comاستفســار عن خدمــة</t>
  </si>
  <si>
    <t>احمد محمد احمد</t>
  </si>
  <si>
    <t>ahmedmamms111995@yahoo.com</t>
  </si>
  <si>
    <t>201212458966</t>
  </si>
  <si>
    <t>01212458966</t>
  </si>
  <si>
    <t>CJ459179146US</t>
  </si>
  <si>
    <t>42780Hany Cidaroshany.cidaros@yahoo.comاستفسار عن مسار الطرد</t>
  </si>
  <si>
    <t>Hany Cidaros</t>
  </si>
  <si>
    <t>hany.cidaros@yahoo.com</t>
  </si>
  <si>
    <t>27207010107275</t>
  </si>
  <si>
    <t>201068822466</t>
  </si>
  <si>
    <t>CJ</t>
  </si>
  <si>
    <t>720701</t>
  </si>
  <si>
    <t xml:space="preserve">Hany </t>
  </si>
  <si>
    <t>42780هيثم عزالدين عبد العاطىhezaas@hotmail.comشــكــوى</t>
  </si>
  <si>
    <t>RP354700640SG</t>
  </si>
  <si>
    <t>EE700770095EG</t>
  </si>
  <si>
    <t>42781ابراهيم محمد على سليمانibrahimganna3@gmail.comاستفسار عن مسار الطرد</t>
  </si>
  <si>
    <t>ابراهيم محمد على سليمان</t>
  </si>
  <si>
    <t>ibrahimganna3@gmail.com</t>
  </si>
  <si>
    <t>29005151202277</t>
  </si>
  <si>
    <t>01117703599</t>
  </si>
  <si>
    <t>RS519515253CN</t>
  </si>
  <si>
    <t>RS728517638NL</t>
  </si>
  <si>
    <t>42781عمرو عز الدين محمودamrezzeldinm@yahoo.comاستفسار عن مسار الطرد</t>
  </si>
  <si>
    <t>عمرو عز الدين محمود</t>
  </si>
  <si>
    <t>amrezzeldinm@yahoo.com</t>
  </si>
  <si>
    <t>25906250100772</t>
  </si>
  <si>
    <t>01006088546</t>
  </si>
  <si>
    <t>590625</t>
  </si>
  <si>
    <t>42781mostafa algammaladmin.cube@gmail.comاستفســار عن خدمــة</t>
  </si>
  <si>
    <t>mostafa algammal</t>
  </si>
  <si>
    <t>2001112211329</t>
  </si>
  <si>
    <t xml:space="preserve">mostafa </t>
  </si>
  <si>
    <t>42781زينب محسن سلامةzizy.italiana20@gmail.comاستفسار عن مسار الطرد</t>
  </si>
  <si>
    <t>زينب محسن سلامة</t>
  </si>
  <si>
    <t>zizy.italiana20@gmail.com</t>
  </si>
  <si>
    <t>01018312318</t>
  </si>
  <si>
    <t>42781shimaa ahmedarch.designer.mr@gmail.comشــكــوى</t>
  </si>
  <si>
    <t>1061248600</t>
  </si>
  <si>
    <t>42781عمرو محمد سعيدAbomallak516@gmail.comاستفســار عن خدمــة</t>
  </si>
  <si>
    <t>عمرو محمد سعيد</t>
  </si>
  <si>
    <t>Abomallak516@gmail.com</t>
  </si>
  <si>
    <t>29208251601231</t>
  </si>
  <si>
    <t>01211009165</t>
  </si>
  <si>
    <t>920825</t>
  </si>
  <si>
    <t>42781هند السباعىhendelsebaee@gmail.com استفسار عن مسار الطرد</t>
  </si>
  <si>
    <t>201091000871 </t>
  </si>
  <si>
    <t>42781عمرو محمد بدر الدين جلال احمد سويفىamrobadr2010@yahoo.comشــكــوى</t>
  </si>
  <si>
    <t>عمرو محمد بدر الدين جلال احمد سويفى</t>
  </si>
  <si>
    <t>42781احمد محمد احمدahmedmamms111995@yahoo.comاستفسار عن مسار الطرد</t>
  </si>
  <si>
    <t>RX552603844DE</t>
  </si>
  <si>
    <t>42781مصطفى احمدmustafa.ronaldozx@gmail.comاستفسار عن مسار الطرد</t>
  </si>
  <si>
    <t>مصطفى احمد</t>
  </si>
  <si>
    <t>mustafa.ronaldozx@gmail.com</t>
  </si>
  <si>
    <t>29309100100231</t>
  </si>
  <si>
    <t>201152731796</t>
  </si>
  <si>
    <t>930910</t>
  </si>
  <si>
    <t>RX561027005DE</t>
  </si>
  <si>
    <t>42781mohamed ahmed mohamed ahmedmody.live2015@hotmail.comشــكــوى</t>
  </si>
  <si>
    <t>mohamed ahmed mohamed ahmed</t>
  </si>
  <si>
    <t>mody.live2015@hotmail.com</t>
  </si>
  <si>
    <t>28503100103017</t>
  </si>
  <si>
    <t>00201277697528</t>
  </si>
  <si>
    <t>850310</t>
  </si>
  <si>
    <t>RX561019485DE</t>
  </si>
  <si>
    <t>42780عبدالرحمن محمد عبدالهادي3bdum7md40592@gmail.comاستفسار عن مسار الطرد</t>
  </si>
  <si>
    <t>عبدالرحمن محمد عبدالهادي</t>
  </si>
  <si>
    <t>3bdum7md40592@gmail.com</t>
  </si>
  <si>
    <t>29801232100593</t>
  </si>
  <si>
    <t>201006730369</t>
  </si>
  <si>
    <t>980123</t>
  </si>
  <si>
    <t>42780yasser saidyasser.said@gmail.comاستفسار عن مسار الطرد</t>
  </si>
  <si>
    <t>yasser said</t>
  </si>
  <si>
    <t>yasser.said@gmail.com</t>
  </si>
  <si>
    <t>28403148800319</t>
  </si>
  <si>
    <t>01223556556</t>
  </si>
  <si>
    <t>840314</t>
  </si>
  <si>
    <t xml:space="preserve">yasser </t>
  </si>
  <si>
    <t>42780Dmitrypolyakoff79@gmail.comأخـــــرى</t>
  </si>
  <si>
    <t>Dmitry</t>
  </si>
  <si>
    <t>polyakoff79@gmail.com</t>
  </si>
  <si>
    <t>: FF360077</t>
  </si>
  <si>
    <t>201016096351</t>
  </si>
  <si>
    <t>EE700646535EG</t>
  </si>
  <si>
    <t>42780Hussein Nwarmm_nwar@yahoo.comاستفسار عن مسار الطرد</t>
  </si>
  <si>
    <t>Hussein Nwar</t>
  </si>
  <si>
    <t>mm_nwar@yahoo.com</t>
  </si>
  <si>
    <t>26405162101216</t>
  </si>
  <si>
    <t>00966555518426</t>
  </si>
  <si>
    <t xml:space="preserve">Hussein </t>
  </si>
  <si>
    <t>42781رفيق محمد خطابr.khattab@icloud.comاستفسار عن مسار الطرد</t>
  </si>
  <si>
    <t>رفيق محمد خطاب</t>
  </si>
  <si>
    <t>r.khattab@icloud.com</t>
  </si>
  <si>
    <t>25805170100533</t>
  </si>
  <si>
    <t>201222167476</t>
  </si>
  <si>
    <t>580517</t>
  </si>
  <si>
    <t xml:space="preserve">رفيق </t>
  </si>
  <si>
    <t>42781Mark kamalmarkkimo20@gmail.comاستفسار عن مسار الطرد</t>
  </si>
  <si>
    <t>Mark kamal</t>
  </si>
  <si>
    <t>markkimo20@gmail.com</t>
  </si>
  <si>
    <t>29904140100876</t>
  </si>
  <si>
    <t>26529723</t>
  </si>
  <si>
    <t>990414</t>
  </si>
  <si>
    <t xml:space="preserve">Mark </t>
  </si>
  <si>
    <t>42781Fawzy ahmedBaskota_mado@yahoo.comشــكــوى</t>
  </si>
  <si>
    <t>Fawzy ahmed</t>
  </si>
  <si>
    <t>Baskota_mado@yahoo.com</t>
  </si>
  <si>
    <t>24802062100354</t>
  </si>
  <si>
    <t>201002288853</t>
  </si>
  <si>
    <t>480206</t>
  </si>
  <si>
    <t xml:space="preserve">Fawzy </t>
  </si>
  <si>
    <t>EE006432171EG</t>
  </si>
  <si>
    <t>42781كامل نبيلkamel_nabil1722016@yahoo.comاستفسار عن مسار الطرد</t>
  </si>
  <si>
    <t>كامل نبيل</t>
  </si>
  <si>
    <t>kamel_nabil1722016@yahoo.com</t>
  </si>
  <si>
    <t>25530202040882</t>
  </si>
  <si>
    <t>00966509295753</t>
  </si>
  <si>
    <t>553020</t>
  </si>
  <si>
    <t xml:space="preserve">كامل </t>
  </si>
  <si>
    <t>Cl634107872de</t>
  </si>
  <si>
    <t>42781أمنة ايمن خولانيmohamedkholane71@gmail.comاستفسار عن مسار الطرد</t>
  </si>
  <si>
    <t>أمنة ايمن خولاني</t>
  </si>
  <si>
    <t>mohamedkholane71@gmail.com</t>
  </si>
  <si>
    <t>: 007897640</t>
  </si>
  <si>
    <t>201023646485</t>
  </si>
  <si>
    <t xml:space="preserve">أمنة </t>
  </si>
  <si>
    <t>42781هند السباعىhendelsebaee@gmail.com شــكــوى</t>
  </si>
  <si>
    <t>RF102530750ES</t>
  </si>
  <si>
    <t>42781جورج عزتgeorgeezzat@yahoo.comاستفسار عن مسار الطرد</t>
  </si>
  <si>
    <t>جورج عزت</t>
  </si>
  <si>
    <t>georgeezzat@yahoo.com</t>
  </si>
  <si>
    <t>27611060103951</t>
  </si>
  <si>
    <t>201003798254</t>
  </si>
  <si>
    <t>761106</t>
  </si>
  <si>
    <t>EM001090458EG</t>
  </si>
  <si>
    <t>42781mary samueul mansourmiskarus@yahoo.comاستفسار عن مسار الطرد</t>
  </si>
  <si>
    <t>mary samueul mansour</t>
  </si>
  <si>
    <t>miskarus@yahoo.com</t>
  </si>
  <si>
    <t>86800207170362</t>
  </si>
  <si>
    <t>201224670208</t>
  </si>
  <si>
    <t>680020</t>
  </si>
  <si>
    <t xml:space="preserve">mary </t>
  </si>
  <si>
    <t>CP700054060EE</t>
  </si>
  <si>
    <t>42781دينا محمد على حسنdodo.roromohamed1@gmail.comاستفسار عن مسار الطرد</t>
  </si>
  <si>
    <t>دينا محمد على حسن</t>
  </si>
  <si>
    <t>dodo.roromohamed1@gmail.com</t>
  </si>
  <si>
    <t>29204191100623</t>
  </si>
  <si>
    <t>201065954870+</t>
  </si>
  <si>
    <t>920419</t>
  </si>
  <si>
    <t>42781وائل مصطفى محمدWaelkhatap4@gmail.comاستفســار عن خدمــة</t>
  </si>
  <si>
    <t>وائل مصطفى محمد</t>
  </si>
  <si>
    <t>Waelkhatap4@gmail.com</t>
  </si>
  <si>
    <t>27808101402672</t>
  </si>
  <si>
    <t>01227860950</t>
  </si>
  <si>
    <t>780810</t>
  </si>
  <si>
    <t>Ek049845315SA</t>
  </si>
  <si>
    <t>42781على إبراهيم على إبراهيمElhot_201033@GMAI.COOMاستفسار عن مسار الطرد</t>
  </si>
  <si>
    <t>على إبراهيم على إبراهيم</t>
  </si>
  <si>
    <t>Elhot_201033@GMAI.COOM</t>
  </si>
  <si>
    <t>28503131303294</t>
  </si>
  <si>
    <t>201211309007</t>
  </si>
  <si>
    <t>850313</t>
  </si>
  <si>
    <t>42781هانى صلاح عبد الحافظit.hphur@gmail.comشــكــوى</t>
  </si>
  <si>
    <t>هانى صلاح عبد الحافظ</t>
  </si>
  <si>
    <t>01129561414</t>
  </si>
  <si>
    <t>EE700731446EG</t>
  </si>
  <si>
    <t>42781رحاب رشاد مصطفي بدرrahobaelaroba73@gmail.comاستفسار عن مسار الطرد</t>
  </si>
  <si>
    <t>رحاب رشاد مصطفي بدر</t>
  </si>
  <si>
    <t>rahobaelaroba73@gmail.com</t>
  </si>
  <si>
    <t>29605101701865</t>
  </si>
  <si>
    <t>01069913944</t>
  </si>
  <si>
    <t>960510</t>
  </si>
  <si>
    <t>RX561027632DE</t>
  </si>
  <si>
    <t>42781جميل يوسف جندي ميخائيلGamilyousif77@gmail.comاستفسار عن مسار الطرد</t>
  </si>
  <si>
    <t>جميل يوسف جندي ميخائيل</t>
  </si>
  <si>
    <t>Gamilyousif77@gmail.com</t>
  </si>
  <si>
    <t>29310262502013</t>
  </si>
  <si>
    <t xml:space="preserve"> 201204881175</t>
  </si>
  <si>
    <t>931026</t>
  </si>
  <si>
    <t xml:space="preserve">جميل </t>
  </si>
  <si>
    <t>CH011611224US</t>
  </si>
  <si>
    <t>42781أسماء معروفasmaanamoos88@gmail.comاستفسار عن مسار الطرد</t>
  </si>
  <si>
    <t>أسماء معروف</t>
  </si>
  <si>
    <t>asmaanamoos88@gmail.com</t>
  </si>
  <si>
    <t>: G3058118</t>
  </si>
  <si>
    <t>01009017069</t>
  </si>
  <si>
    <t xml:space="preserve">أسماء </t>
  </si>
  <si>
    <t>RR701392523EG</t>
  </si>
  <si>
    <t>RR701054485EG</t>
  </si>
  <si>
    <t>RR700792198EG</t>
  </si>
  <si>
    <t>42781John Ashrafjohnashraf24@yahoo.comاستفسار عن مسار الطرد</t>
  </si>
  <si>
    <t>John Ashraf</t>
  </si>
  <si>
    <t>johnashraf24@yahoo.com</t>
  </si>
  <si>
    <t>29609121400573</t>
  </si>
  <si>
    <t>201277833259</t>
  </si>
  <si>
    <t>960912</t>
  </si>
  <si>
    <t xml:space="preserve">John </t>
  </si>
  <si>
    <t>cp000485587sd</t>
  </si>
  <si>
    <t>42781حسن بدري عبد المنعم امامmrwanhassan666@gmail.comاستفسار عن مسار الطرد</t>
  </si>
  <si>
    <t>حسن بدري عبد المنعم امام</t>
  </si>
  <si>
    <t>mrwanhassan666@gmail.com</t>
  </si>
  <si>
    <t>28907222200718</t>
  </si>
  <si>
    <t>00201117711392</t>
  </si>
  <si>
    <t>SD</t>
  </si>
  <si>
    <t>890722</t>
  </si>
  <si>
    <t>42781احمد محمدElsakr.elgareh2015@gmail.comأخـــــرى</t>
  </si>
  <si>
    <t>Elsakr.elgareh2015@gmail.com</t>
  </si>
  <si>
    <t>29001271601552</t>
  </si>
  <si>
    <t>00201028883750</t>
  </si>
  <si>
    <t>900127</t>
  </si>
  <si>
    <t>42782دينا جورجdinageorgek@gmail.comشــكــوى</t>
  </si>
  <si>
    <t>دينا جورج</t>
  </si>
  <si>
    <t>dinageorgek@gmail.com</t>
  </si>
  <si>
    <t>29008140251201</t>
  </si>
  <si>
    <t>20102398772</t>
  </si>
  <si>
    <t>900814</t>
  </si>
  <si>
    <t>RL282424485CN</t>
  </si>
  <si>
    <t>42782بيتر جرجس صبحي منصور سكرpeter.soccar@bibalex.orgاستفسار عن مسار الطرد</t>
  </si>
  <si>
    <t>بيتر جرجس صبحي منصور سكر</t>
  </si>
  <si>
    <t>peter.soccar@bibalex.org</t>
  </si>
  <si>
    <t>28307230202773</t>
  </si>
  <si>
    <t>201224190856</t>
  </si>
  <si>
    <t>830723</t>
  </si>
  <si>
    <t xml:space="preserve">بيتر </t>
  </si>
  <si>
    <t>RS734874642NL</t>
  </si>
  <si>
    <t>42782ابراهيم المغربيIgibrahem@gmail.comشــكــوى</t>
  </si>
  <si>
    <t>ابراهيم المغربي</t>
  </si>
  <si>
    <t>Igibrahem@gmail.com</t>
  </si>
  <si>
    <t>: M565295</t>
  </si>
  <si>
    <t>01099750945</t>
  </si>
  <si>
    <t>RB154479888SG</t>
  </si>
  <si>
    <t>Doug Lynch</t>
  </si>
  <si>
    <t>42782Doug Lynchdoug_lynch_ca@yahoo.comأخـــــرى</t>
  </si>
  <si>
    <t>doug_lynch_ca@yahoo.com</t>
  </si>
  <si>
    <t>: GA230292</t>
  </si>
  <si>
    <t>201023361992</t>
  </si>
  <si>
    <t xml:space="preserve">Doug </t>
  </si>
  <si>
    <t>42782Ahmed basuonia_basuoni@hotmail.comأخـــــرى</t>
  </si>
  <si>
    <t>Ahmed basuoni</t>
  </si>
  <si>
    <t>a_basuoni@hotmail.com</t>
  </si>
  <si>
    <t>25655374501177</t>
  </si>
  <si>
    <t>201002469351</t>
  </si>
  <si>
    <t>565537</t>
  </si>
  <si>
    <t>42782محمد الشرقاويsharkawemohamed@yahoo.comاستفســار عن خدمــة</t>
  </si>
  <si>
    <t>محمد الشرقاوي</t>
  </si>
  <si>
    <t>sharkawemohamed@yahoo.com</t>
  </si>
  <si>
    <t>25304250103942</t>
  </si>
  <si>
    <t>0201001209506</t>
  </si>
  <si>
    <t>530425</t>
  </si>
  <si>
    <t>42782أحمد حامد عبدالله الامامahmedhamdy2323@yahoo.comشــكــوى</t>
  </si>
  <si>
    <t>أحمد حامد عبدالله الامام</t>
  </si>
  <si>
    <t>ahmedhamdy2323@yahoo.com</t>
  </si>
  <si>
    <t>28810311200817</t>
  </si>
  <si>
    <t>201064180088</t>
  </si>
  <si>
    <t>881031</t>
  </si>
  <si>
    <t>42782ashrafashrafchico4@gmail.comاستفسار عن مسار الطرد</t>
  </si>
  <si>
    <t xml:space="preserve"> 29003310102651</t>
  </si>
  <si>
    <t>42782دينا جورجdinageorgek@gmail.comاستفسار عن مسار الطرد</t>
  </si>
  <si>
    <t>EE049510769SA</t>
  </si>
  <si>
    <t>42782شيماء اسماعيل محمد اسماعيلmhmudebrhim@gmail.comاستفسار عن مسار الطرد</t>
  </si>
  <si>
    <t>شيماء اسماعيل محمد اسماعيل</t>
  </si>
  <si>
    <t>mhmudebrhim@gmail.com</t>
  </si>
  <si>
    <t>: A19415153</t>
  </si>
  <si>
    <t>00201097001758</t>
  </si>
  <si>
    <t>42782نبيل جلالnabeel.galal.2011@gmail.comاستفسار فى المبيعات</t>
  </si>
  <si>
    <t>نبيل جلال</t>
  </si>
  <si>
    <t>nabeel.galal.2011@gmail.com</t>
  </si>
  <si>
    <t>2318326788</t>
  </si>
  <si>
    <t>966563109501</t>
  </si>
  <si>
    <t>EE011423084EG</t>
  </si>
  <si>
    <t>42782Ahmed EmaraA.Emara@arkbl.comاستفسار عن مسار الطرد</t>
  </si>
  <si>
    <t>Ahmed Emara</t>
  </si>
  <si>
    <t>A.Emara@arkbl.com</t>
  </si>
  <si>
    <t>29003100202652</t>
  </si>
  <si>
    <t>201006902563</t>
  </si>
  <si>
    <t>900310</t>
  </si>
  <si>
    <t>EE700718705EG</t>
  </si>
  <si>
    <t>42782احمد صابرahmed_sbr971@yahoo.comاستفسار عن مسار الطرد</t>
  </si>
  <si>
    <t>احمد صابر</t>
  </si>
  <si>
    <t>ahmed_sbr971@yahoo.com</t>
  </si>
  <si>
    <t>201072</t>
  </si>
  <si>
    <t>01278369535</t>
  </si>
  <si>
    <t>عبدالرحمن زهدى</t>
  </si>
  <si>
    <t>42782عبدالرحمن زهدىinfo@chemlinkeg.comاستفســار عن خدمــة</t>
  </si>
  <si>
    <t>info@chemlinkeg.com</t>
  </si>
  <si>
    <t>28004032103171</t>
  </si>
  <si>
    <t>01222125268</t>
  </si>
  <si>
    <t>800403</t>
  </si>
  <si>
    <t>42782محمد احمد محمد عبدالحميد العربىalarapy1@gmail.comاستفسار عن مسار الطرد</t>
  </si>
  <si>
    <t>42782محمد جابر توفيق محمدmtwfik99@gmail.comشــكــوى</t>
  </si>
  <si>
    <t>42782سيف مصطفى بكريseifmostafa235@gmail.conشــكــوى</t>
  </si>
  <si>
    <t>سيف مصطفى بكري</t>
  </si>
  <si>
    <t>seifmostafa235@gmail.con</t>
  </si>
  <si>
    <t>29504272101571</t>
  </si>
  <si>
    <t>+201002208605</t>
  </si>
  <si>
    <t>950427</t>
  </si>
  <si>
    <t>42782وائل رمزي محمد مجاهدwaelramzymohamed@gmail.comاستفسار عن مسار الطرد</t>
  </si>
  <si>
    <t>42782محمد حسين محمد المهديarchithief@gmail.comاستفسار عن مسار الطرد</t>
  </si>
  <si>
    <t>archithief@gmail.com</t>
  </si>
  <si>
    <t>42782MohamedMhmdmaher015@gmail.comأخـــــرى</t>
  </si>
  <si>
    <t>Mohamed</t>
  </si>
  <si>
    <t>Mhmdmaher015@gmail.com</t>
  </si>
  <si>
    <t>28710041441551</t>
  </si>
  <si>
    <t>201068376309</t>
  </si>
  <si>
    <t>42782د اشرف على السعداوى محمد راضىlab.misr.team@gmail.comشــكــوى</t>
  </si>
  <si>
    <t>د اشرف على السعداوى محمد راضى</t>
  </si>
  <si>
    <t>lab.misr.team@gmail.com</t>
  </si>
  <si>
    <t>26307231800715</t>
  </si>
  <si>
    <t>01060003460</t>
  </si>
  <si>
    <t>630723</t>
  </si>
  <si>
    <t>rr864257814pl</t>
  </si>
  <si>
    <t>42782Abdallah osmanhesham.albhidy@directfn.comاستفسار عن مسار الطرد</t>
  </si>
  <si>
    <t>Abdallah osman</t>
  </si>
  <si>
    <t>hesham.albhidy@directfn.com</t>
  </si>
  <si>
    <t>29009140100192</t>
  </si>
  <si>
    <t>01090082384</t>
  </si>
  <si>
    <t>900914</t>
  </si>
  <si>
    <t xml:space="preserve">Abdallah </t>
  </si>
  <si>
    <t>RF485403998CN</t>
  </si>
  <si>
    <t>42782اشرف شعبان عبد الحافظyaseragman@yahoo.comاستفسار عن مسار الطرد</t>
  </si>
  <si>
    <t>201275920290</t>
  </si>
  <si>
    <t>EA046055102CN</t>
  </si>
  <si>
    <t>42782Marwa allammarwaallam84@gmail.comاستفسار عن مسار الطرد</t>
  </si>
  <si>
    <t>Marwa allam</t>
  </si>
  <si>
    <t>marwaallam84@gmail.com</t>
  </si>
  <si>
    <t>28409012111429</t>
  </si>
  <si>
    <t>01144466697</t>
  </si>
  <si>
    <t xml:space="preserve">Marwa </t>
  </si>
  <si>
    <t>EM001103695EG</t>
  </si>
  <si>
    <t>42782Belal Mohamed Rashed Ismailbrashed@tmg.com.egاستفسار عن مسار الطرد</t>
  </si>
  <si>
    <t>Belal Mohamed Rashed Ismail</t>
  </si>
  <si>
    <t>brashed@tmg.com.eg</t>
  </si>
  <si>
    <t>28609122102939</t>
  </si>
  <si>
    <t>01149961066</t>
  </si>
  <si>
    <t>860912</t>
  </si>
  <si>
    <t xml:space="preserve">Belal </t>
  </si>
  <si>
    <t>RA899756523IT</t>
  </si>
  <si>
    <t>42782سارة سميرsarasamirmohamed@gmail.comاستفسار عن مسار الطرد</t>
  </si>
  <si>
    <t>سارة سمير</t>
  </si>
  <si>
    <t>sarasamirmohamed@gmail.com</t>
  </si>
  <si>
    <t>28902112100708</t>
  </si>
  <si>
    <t>201111593512</t>
  </si>
  <si>
    <t>890211</t>
  </si>
  <si>
    <t xml:space="preserve">سارة </t>
  </si>
  <si>
    <t>cp700050536eg</t>
  </si>
  <si>
    <t>42782سارة العربيsara.elaraby86@gmail.comشــكــوى</t>
  </si>
  <si>
    <t>سارة العربي</t>
  </si>
  <si>
    <t>sara.elaraby86@gmail.com</t>
  </si>
  <si>
    <t>28612080100087</t>
  </si>
  <si>
    <t>201068491902</t>
  </si>
  <si>
    <t>861208</t>
  </si>
  <si>
    <t>RF512094542CN</t>
  </si>
  <si>
    <t>42782مصطفى البحيرىsasa.elbhiry@gmail.comاستفسار عن مسار الطرد</t>
  </si>
  <si>
    <t>مصطفى البحيرى</t>
  </si>
  <si>
    <t>sasa.elbhiry@gmail.com</t>
  </si>
  <si>
    <t>29301101803979</t>
  </si>
  <si>
    <t>201141365216</t>
  </si>
  <si>
    <t>930110</t>
  </si>
  <si>
    <t>CP342020199BR</t>
  </si>
  <si>
    <t>42782Filipe Farias Santiago Araujofilipe.fsantiago@gmail.comاستفسار عن مسار الطرد</t>
  </si>
  <si>
    <t>Filipe Farias Santiago Araujo</t>
  </si>
  <si>
    <t>filipe.fsantiago@gmail.com</t>
  </si>
  <si>
    <t>: FR966072</t>
  </si>
  <si>
    <t>201110605080</t>
  </si>
  <si>
    <t xml:space="preserve">Filipe </t>
  </si>
  <si>
    <t>Rx556179520DE</t>
  </si>
  <si>
    <t>42782محمودعبدالوهاب سعدabomalekmahmoud1982@gmail.comاستفسار عن مسار الطرد</t>
  </si>
  <si>
    <t>محمودعبدالوهاب سعد</t>
  </si>
  <si>
    <t>abomalekmahmoud1982@gmail.com</t>
  </si>
  <si>
    <t>28201201206279</t>
  </si>
  <si>
    <t>0201002245017</t>
  </si>
  <si>
    <t>820120</t>
  </si>
  <si>
    <t xml:space="preserve">محمودعبدالوهاب </t>
  </si>
  <si>
    <t>42782 محمد طارقmokshatarek22@gmail.comاستفســار عن خدمــة</t>
  </si>
  <si>
    <t xml:space="preserve"> محمد طارق</t>
  </si>
  <si>
    <t>mokshatarek22@gmail.com</t>
  </si>
  <si>
    <t>29909302109718</t>
  </si>
  <si>
    <t>0201007858475</t>
  </si>
  <si>
    <t>990930</t>
  </si>
  <si>
    <t>CP700043495EG</t>
  </si>
  <si>
    <t>42782حنان السيد عوض محمدhananawd255@yahoo.comاستفسار عن مسار الطرد</t>
  </si>
  <si>
    <t>حنان السيد عوض محمد</t>
  </si>
  <si>
    <t>hananawd255@yahoo.com</t>
  </si>
  <si>
    <t>29510101100224</t>
  </si>
  <si>
    <t>201024828594</t>
  </si>
  <si>
    <t>951010</t>
  </si>
  <si>
    <t>42782رائد أحمد علي محمدranio10@yahoo.comاستفســار عن خدمــة</t>
  </si>
  <si>
    <t>رائد أحمد علي محمد</t>
  </si>
  <si>
    <t>ranio10@yahoo.com</t>
  </si>
  <si>
    <t>28410011900495</t>
  </si>
  <si>
    <t>00201228642052</t>
  </si>
  <si>
    <t>841001</t>
  </si>
  <si>
    <t>42782سامى شاكر محمد                               samyrazik@hotmail.comاستفسار عن مسار الطرد</t>
  </si>
  <si>
    <t>سامى شاكر محمد</t>
  </si>
  <si>
    <t>                               samyrazik@hotmail.com</t>
  </si>
  <si>
    <t>26009160300138</t>
  </si>
  <si>
    <t>201285976080</t>
  </si>
  <si>
    <t>600916</t>
  </si>
  <si>
    <t>cx254495866US</t>
  </si>
  <si>
    <t>42782فاتن فتحى السيد موافىjodymahdy23@yahoo.comاستفسار عن مسار الطرد</t>
  </si>
  <si>
    <t>فاتن فتحى السيد موافى</t>
  </si>
  <si>
    <t>jodymahdy23@yahoo.com</t>
  </si>
  <si>
    <t>28302090300247</t>
  </si>
  <si>
    <t>201229340158</t>
  </si>
  <si>
    <t>CX</t>
  </si>
  <si>
    <t>830209</t>
  </si>
  <si>
    <t xml:space="preserve">فاتن </t>
  </si>
  <si>
    <t>RY562435765DE</t>
  </si>
  <si>
    <t>42783mohamed hassanmh372453@gmail.comاستفسار عن مسار الطرد</t>
  </si>
  <si>
    <t>mohamed hassan</t>
  </si>
  <si>
    <t>mh372453@gmail.com</t>
  </si>
  <si>
    <t>29710060201851</t>
  </si>
  <si>
    <t>00201205937314</t>
  </si>
  <si>
    <t>971006</t>
  </si>
  <si>
    <t>42782MAHMOUD ABD ELWAHAB AHMADgmakha@gmail.comاستفسار عن مسار الطرد</t>
  </si>
  <si>
    <t>MAHMOUD ABD ELWAHAB AHMAD</t>
  </si>
  <si>
    <t>gmakha@gmail.com</t>
  </si>
  <si>
    <t>29203102600778</t>
  </si>
  <si>
    <t>01128831053</t>
  </si>
  <si>
    <t>920310</t>
  </si>
  <si>
    <t xml:space="preserve">MAHMOUD </t>
  </si>
  <si>
    <t>EE056369871SA</t>
  </si>
  <si>
    <t>42782سماح فتحى محمد خطابhayath12@yahoo.comاستفسار عن مسار الطرد</t>
  </si>
  <si>
    <t>سماح فتحى محمد خطاب</t>
  </si>
  <si>
    <t>hayath12@yahoo.com</t>
  </si>
  <si>
    <t>28307241803001</t>
  </si>
  <si>
    <t>01274587135</t>
  </si>
  <si>
    <t>830724</t>
  </si>
  <si>
    <t xml:space="preserve">سماح </t>
  </si>
  <si>
    <t>42782فاضل فائق محمد الرفاعىfadelsaraya@yahoo.comشــكــوى</t>
  </si>
  <si>
    <t>فاضل فائق محمد الرفاعى</t>
  </si>
  <si>
    <t>fadelsaraya@yahoo.com</t>
  </si>
  <si>
    <t>29303278800557</t>
  </si>
  <si>
    <t>201018498664</t>
  </si>
  <si>
    <t>930327</t>
  </si>
  <si>
    <t xml:space="preserve">فاضل </t>
  </si>
  <si>
    <t>42782Omar Mohamed ElShaeromarelshaer93@gmail.comاستفسار عن مسار الطرد</t>
  </si>
  <si>
    <t>Omar Mohamed ElShaer</t>
  </si>
  <si>
    <t>omarelshaer93@gmail.com</t>
  </si>
  <si>
    <t>256093100102511</t>
  </si>
  <si>
    <t>201004064644</t>
  </si>
  <si>
    <t xml:space="preserve">Omar </t>
  </si>
  <si>
    <t>RB138149225SG</t>
  </si>
  <si>
    <t>42783احمد السيد مرسيahmed.merza@yahoo.comاستفسار عن مسار الطرد</t>
  </si>
  <si>
    <t>احمد السيد مرسي</t>
  </si>
  <si>
    <t>ahmed.merza@yahoo.com</t>
  </si>
  <si>
    <t>27509271500418</t>
  </si>
  <si>
    <t>201000362884</t>
  </si>
  <si>
    <t>750927</t>
  </si>
  <si>
    <t>42783مصطفي كامل محمود متوليMostafa5251987@gmail.comأخـــــرى</t>
  </si>
  <si>
    <t>مصطفي كامل محمود متولي</t>
  </si>
  <si>
    <t>Mostafa5251987@gmail.com</t>
  </si>
  <si>
    <t>28705251800676</t>
  </si>
  <si>
    <t>00201282945178</t>
  </si>
  <si>
    <t>870525</t>
  </si>
  <si>
    <t>RR161513995TN</t>
  </si>
  <si>
    <t>42784محمد احمدmk4serv@gmail.comاستفسار عن مسار الطرد</t>
  </si>
  <si>
    <t>mk4serv@gmail.com</t>
  </si>
  <si>
    <t>28909110104298</t>
  </si>
  <si>
    <t>201210833105</t>
  </si>
  <si>
    <t>890911</t>
  </si>
  <si>
    <t>EE700663542EG</t>
  </si>
  <si>
    <t>42783mostafainfo@elbardy.comاستفسار عن مسار الطرد</t>
  </si>
  <si>
    <t>info@elbardy.com</t>
  </si>
  <si>
    <t>2201051</t>
  </si>
  <si>
    <t>201060605527</t>
  </si>
  <si>
    <t>42783صلاح على عبد الحليم ابراهيمzizosdf@yahoo.comأخـــــرى</t>
  </si>
  <si>
    <t>صلاح على عبد الحليم ابراهيم</t>
  </si>
  <si>
    <t>zizosdf@yahoo.com</t>
  </si>
  <si>
    <t>28212052403831</t>
  </si>
  <si>
    <t>201069434216</t>
  </si>
  <si>
    <t>821205</t>
  </si>
  <si>
    <t>42783سماح فتحى محمد شادىlove_heart201211@yahoo.comشــكــوى</t>
  </si>
  <si>
    <t>سماح فتحى محمد شادى</t>
  </si>
  <si>
    <t>love_heart201211@yahoo.com</t>
  </si>
  <si>
    <t>29604011611542</t>
  </si>
  <si>
    <t>00201224820581</t>
  </si>
  <si>
    <t>960401</t>
  </si>
  <si>
    <t>42784ashrafashrafchico4@gmail.comاستفسار عن مسار الطرد</t>
  </si>
  <si>
    <t>EE700815835EG</t>
  </si>
  <si>
    <t>42784ahmed yusuf ahmedtabasam2222@gmail.comاستفسار عن مسار الطرد</t>
  </si>
  <si>
    <t>ahmed yusuf ahmed</t>
  </si>
  <si>
    <t>tabasam2222@gmail.com</t>
  </si>
  <si>
    <t>29111050101431</t>
  </si>
  <si>
    <t>01011558420</t>
  </si>
  <si>
    <t>911105</t>
  </si>
  <si>
    <t>42784رفيق خطابr.khattab@icloud.comاستفسار عن مسار الطرد</t>
  </si>
  <si>
    <t>رفيق خطاب</t>
  </si>
  <si>
    <t>25817050100533</t>
  </si>
  <si>
    <t>581705</t>
  </si>
  <si>
    <t>42784هيثم لطفي عبد الاهhaythamelshrkawy@live.conأخـــــرى</t>
  </si>
  <si>
    <t>هيثم لطفي عبد الاه</t>
  </si>
  <si>
    <t>haythamelshrkawy@live.con</t>
  </si>
  <si>
    <t>28509040104696</t>
  </si>
  <si>
    <t>201019533222</t>
  </si>
  <si>
    <t>850904</t>
  </si>
  <si>
    <t>42784سارة سميرsarasamirmohamed@gmail.comاستفسار عن مسار الطرد</t>
  </si>
  <si>
    <t>EK046041369SA</t>
  </si>
  <si>
    <t>42784AHMED SAMIRAHMEDSAMIR_86@YMAIL.COMشــكــوى</t>
  </si>
  <si>
    <t>AHMED SAMIR</t>
  </si>
  <si>
    <t>AHMEDSAMIR_86@YMAIL.COM</t>
  </si>
  <si>
    <t>: A16357448</t>
  </si>
  <si>
    <t>009665960979955</t>
  </si>
  <si>
    <t xml:space="preserve">AHMED </t>
  </si>
  <si>
    <t>42784صلاح خليلSalahkhalil@yahoo.comاستفســار عن خدمــة</t>
  </si>
  <si>
    <t>صلاح خليل</t>
  </si>
  <si>
    <t>Salahkhalil@yahoo.com</t>
  </si>
  <si>
    <t>477</t>
  </si>
  <si>
    <t>201022333380</t>
  </si>
  <si>
    <t>42784El ashwah MohamedMohamed.yhya16@yahoo.comاستفسار عن مسار الطرد</t>
  </si>
  <si>
    <t>El ashwah Mohamed</t>
  </si>
  <si>
    <t>Mohamed.yhya16@yahoo.com</t>
  </si>
  <si>
    <t>29009092103559</t>
  </si>
  <si>
    <t>+20 101 8312318</t>
  </si>
  <si>
    <t>900909</t>
  </si>
  <si>
    <t xml:space="preserve">El </t>
  </si>
  <si>
    <t>42784محمد عبد المنعم محمدkingofthefeeling1511@yahoo.comاستفســار عن خدمــة</t>
  </si>
  <si>
    <t>محمد عبد المنعم محمد</t>
  </si>
  <si>
    <t>kingofthefeeling1511@yahoo.com</t>
  </si>
  <si>
    <t>28310280201752</t>
  </si>
  <si>
    <t>201270267076</t>
  </si>
  <si>
    <t>831028</t>
  </si>
  <si>
    <t>EE013311797SA</t>
  </si>
  <si>
    <t>42784ايمان مجدي الشحاتamagdy925@yahoo.comاستفسار عن مسار الطرد</t>
  </si>
  <si>
    <t>ايمان مجدي الشحات</t>
  </si>
  <si>
    <t>amagdy925@yahoo.com</t>
  </si>
  <si>
    <t>28508011206947</t>
  </si>
  <si>
    <t>6010302  - 050</t>
  </si>
  <si>
    <t>850801</t>
  </si>
  <si>
    <t>Ee700788658eg</t>
  </si>
  <si>
    <t>42784مروة زكريا محمودMarwa_zakareya@yahoo.comاستفسار عن مسار الطرد</t>
  </si>
  <si>
    <t>مروة زكريا محمود</t>
  </si>
  <si>
    <t>Marwa_zakareya@yahoo.com</t>
  </si>
  <si>
    <t>29410011905709</t>
  </si>
  <si>
    <t>00201281278399</t>
  </si>
  <si>
    <t>941001</t>
  </si>
  <si>
    <t xml:space="preserve">مروة </t>
  </si>
  <si>
    <t>ee017555273sa</t>
  </si>
  <si>
    <t>42784محمد عبدالمنجي محمد عبدالوهابm_mongi@ymail.comاستفسار عن مسار الطرد</t>
  </si>
  <si>
    <t>محمد عبدالمنجي محمد عبدالوهاب</t>
  </si>
  <si>
    <t>m_mongi@ymail.com</t>
  </si>
  <si>
    <t>28506242300056</t>
  </si>
  <si>
    <t>00966538386013</t>
  </si>
  <si>
    <t>RX561291495DE</t>
  </si>
  <si>
    <t>42784Aya El Dorghamyaya.dorghamy@gmail.comاستفسار عن مسار الطرد</t>
  </si>
  <si>
    <t>Aya El Dorghamy</t>
  </si>
  <si>
    <t>aya.dorghamy@gmail.com</t>
  </si>
  <si>
    <t>29104161600368</t>
  </si>
  <si>
    <t>00201222202504</t>
  </si>
  <si>
    <t>910416</t>
  </si>
  <si>
    <t>42785وليد خالد حسنwaleed258@gmail.comاستفســار عن خدمــة</t>
  </si>
  <si>
    <t>وليد خالد حسن</t>
  </si>
  <si>
    <t>waleed258@gmail.com</t>
  </si>
  <si>
    <t>29604250105331</t>
  </si>
  <si>
    <t>00201001305866</t>
  </si>
  <si>
    <t>960425</t>
  </si>
  <si>
    <t>42785مجدMajd.abo.murad15@gmail.comاستفسار عن مسار الطرد</t>
  </si>
  <si>
    <t>مجد</t>
  </si>
  <si>
    <t>Majd.abo.murad15@gmail.com</t>
  </si>
  <si>
    <t>: 010068535</t>
  </si>
  <si>
    <t>00201006934758</t>
  </si>
  <si>
    <t>42785مجدMajd.abo.murad15@gmail.comشــكــوى</t>
  </si>
  <si>
    <t>42785مجدMajd.abo.murad15@gmail.comأخـــــرى</t>
  </si>
  <si>
    <t>EE054612624sA</t>
  </si>
  <si>
    <t>42784غادة اسماعيل احمدElgelawy@yahoo.comشــكــوى</t>
  </si>
  <si>
    <t>غادة اسماعيل احمد</t>
  </si>
  <si>
    <t>Elgelawy@yahoo.com</t>
  </si>
  <si>
    <t>27712080201089</t>
  </si>
  <si>
    <t>00201282188884</t>
  </si>
  <si>
    <t>771208</t>
  </si>
  <si>
    <t xml:space="preserve">غادة </t>
  </si>
  <si>
    <t>RX562778350DE</t>
  </si>
  <si>
    <t>42784mohamed ali mohamed elbanobym.aliconsult2@gmail.comاستفسار عن مسار الطرد</t>
  </si>
  <si>
    <t>mohamed ali mohamed elbanoby</t>
  </si>
  <si>
    <t>m.aliconsult2@gmail.com</t>
  </si>
  <si>
    <t>28706171600532</t>
  </si>
  <si>
    <t>201289306564</t>
  </si>
  <si>
    <t>870617</t>
  </si>
  <si>
    <t>RF542397856CN</t>
  </si>
  <si>
    <t>42785الأنصاري خلفansaryhkalf@Gmail. comاستفسار عن مسار الطرد</t>
  </si>
  <si>
    <t>الأنصاري خلف</t>
  </si>
  <si>
    <t>ansaryhkalf@Gmail. com</t>
  </si>
  <si>
    <t>2870116260017</t>
  </si>
  <si>
    <t>201228736218</t>
  </si>
  <si>
    <t xml:space="preserve">الأنصاري </t>
  </si>
  <si>
    <t>42785mohamed hassanmh372453@gmail.comاستفسار عن مسار الطرد</t>
  </si>
  <si>
    <t>201205937314</t>
  </si>
  <si>
    <t>EE056294606SA</t>
  </si>
  <si>
    <t>42785سارة محمد مصلحي موسيeng_sherif_ashraf@hotmail.comاستفسار عن مسار الطرد</t>
  </si>
  <si>
    <t>سارة محمد مصلحي موسي</t>
  </si>
  <si>
    <t>eng_sherif_ashraf@hotmail.com</t>
  </si>
  <si>
    <t>28812011200222</t>
  </si>
  <si>
    <t>201093847219</t>
  </si>
  <si>
    <t>RY561886551DE</t>
  </si>
  <si>
    <t>42785عمرو حسنamrhassan.galal@gmail.comاستفسار عن مسار الطرد</t>
  </si>
  <si>
    <t>عمرو حسن</t>
  </si>
  <si>
    <t>amrhassan.galal@gmail.com</t>
  </si>
  <si>
    <t>1100151</t>
  </si>
  <si>
    <t>00201224616861</t>
  </si>
  <si>
    <t>EE700646646EG</t>
  </si>
  <si>
    <t>42785ياسر محمد ابراهيمexport@yassin-eg.comاستفسار عن مسار الطرد</t>
  </si>
  <si>
    <t>ياسر محمد ابراهيم</t>
  </si>
  <si>
    <t>export@yassin-eg.com</t>
  </si>
  <si>
    <t>28707012108054</t>
  </si>
  <si>
    <t>00201005216737</t>
  </si>
  <si>
    <t>870701</t>
  </si>
  <si>
    <t>RR020912117EG</t>
  </si>
  <si>
    <t>42785DR. امجد عثمان ابراهيمamgadoo49@gmail.comاستفســار عن خدمــة</t>
  </si>
  <si>
    <t>DR. امجد عثمان ابراهيم</t>
  </si>
  <si>
    <t>amgadoo49@gmail.com</t>
  </si>
  <si>
    <t>25905081201771</t>
  </si>
  <si>
    <t>00201005008886</t>
  </si>
  <si>
    <t>590508</t>
  </si>
  <si>
    <t xml:space="preserve">DR. </t>
  </si>
  <si>
    <t>RR370545135EG</t>
  </si>
  <si>
    <t>42785عزيزة عبد الحميدzozoodiab@gmail.comاستفسار عن مسار الطرد</t>
  </si>
  <si>
    <t>عزيزة عبد الحميد</t>
  </si>
  <si>
    <t>zozoodiab@gmail.com</t>
  </si>
  <si>
    <t>27406180200167</t>
  </si>
  <si>
    <t>00201277442046</t>
  </si>
  <si>
    <t>740618</t>
  </si>
  <si>
    <t xml:space="preserve">عزيزة </t>
  </si>
  <si>
    <t>CH011421675US</t>
  </si>
  <si>
    <t>42785مصطفى رمضان مصطفى الشريفmostafa.elsherif@apacheegypt.comشــكــوى</t>
  </si>
  <si>
    <t>مصطفى رمضان مصطفى الشريف</t>
  </si>
  <si>
    <t>mostafa.elsherif@apacheegypt.com</t>
  </si>
  <si>
    <t>26301030200711</t>
  </si>
  <si>
    <t>201223985356</t>
  </si>
  <si>
    <t>630103</t>
  </si>
  <si>
    <t>42785محمد محسن الوكيلmohamed@el-wakeel.comاستفســار عن خدمــة</t>
  </si>
  <si>
    <t>محمد محسن الوكيل</t>
  </si>
  <si>
    <t>mohamed@el-wakeel.com</t>
  </si>
  <si>
    <t>1200971</t>
  </si>
  <si>
    <t>00201007375861</t>
  </si>
  <si>
    <t>EE700726888EG</t>
  </si>
  <si>
    <t>42785عبدالله سامي زكيabdallah.s.zaki@outlook.comاستفسار عن مسار الطرد</t>
  </si>
  <si>
    <t>عبدالله سامي زكي</t>
  </si>
  <si>
    <t>abdallah.s.zaki@outlook.com</t>
  </si>
  <si>
    <t>28911201301171</t>
  </si>
  <si>
    <t>01228659471</t>
  </si>
  <si>
    <t>EE700711835EG</t>
  </si>
  <si>
    <t>42785احمد محمد سميرana27med17@gmail.comشــكــوى</t>
  </si>
  <si>
    <t>احمد محمد سمير</t>
  </si>
  <si>
    <t>ana27med17@gmail.com</t>
  </si>
  <si>
    <t>29712112102336</t>
  </si>
  <si>
    <t>01122632463</t>
  </si>
  <si>
    <t>971211</t>
  </si>
  <si>
    <t>42785رمضان السعيدramadan.elsaied93@gmail.comاستفسار عن مسار الطرد</t>
  </si>
  <si>
    <t>رمضان السعيد</t>
  </si>
  <si>
    <t>ramadan.elsaied93@gmail.com</t>
  </si>
  <si>
    <t>29304011509175</t>
  </si>
  <si>
    <t>00201147064180</t>
  </si>
  <si>
    <t>930401</t>
  </si>
  <si>
    <t>EE700749464EG</t>
  </si>
  <si>
    <t>42785عماد عايدmedo_zo2000@yahoo.comاستفسار عن مسار الطرد</t>
  </si>
  <si>
    <t>عماد عايد</t>
  </si>
  <si>
    <t>medo_zo2000@yahoo.com</t>
  </si>
  <si>
    <t>28311140104133</t>
  </si>
  <si>
    <t>01221169803</t>
  </si>
  <si>
    <t>42785ashrafashrafchico4@gmail.comاستفسار عن مسار الطرد</t>
  </si>
  <si>
    <t>EE700800314EG</t>
  </si>
  <si>
    <t>42785محمد حسنyassrsat@hotmail.comاستفسار عن مسار الطرد</t>
  </si>
  <si>
    <t>yassrsat@hotmail.com</t>
  </si>
  <si>
    <t>27901103300371</t>
  </si>
  <si>
    <t>01005094717</t>
  </si>
  <si>
    <t>790110</t>
  </si>
  <si>
    <t>42785MOHAMMEDazzamtheceaser45@gmail.comاستفســار عن خدمــة</t>
  </si>
  <si>
    <t>MOHAMMED</t>
  </si>
  <si>
    <t>azzamtheceaser45@gmail.com</t>
  </si>
  <si>
    <t>28703191600394</t>
  </si>
  <si>
    <t>01226854861</t>
  </si>
  <si>
    <t>870319</t>
  </si>
  <si>
    <t>EE700673686EG</t>
  </si>
  <si>
    <t>EE700674338EG</t>
  </si>
  <si>
    <t>42785احمد خليفهa.t.group1974@gmail.comاستفسار عن مسار الطرد</t>
  </si>
  <si>
    <t>احمد خليفه</t>
  </si>
  <si>
    <t>a.t.group1974@gmail.com</t>
  </si>
  <si>
    <t>27403170103377</t>
  </si>
  <si>
    <t>201093244200</t>
  </si>
  <si>
    <t>740317</t>
  </si>
  <si>
    <t>[DurationText]</t>
  </si>
  <si>
    <t>42787محمد احمدmk4serv@gmail.comاستفسار عن مسار الطرد</t>
  </si>
  <si>
    <t>EE700726313EG</t>
  </si>
  <si>
    <t>42787أشرف أحمد عبدالعظيم عبدالغنىdr.ashraf.abdelghany@gmail.comاستفسار عن مسار الطرد</t>
  </si>
  <si>
    <t>أشرف أحمد عبدالعظيم عبدالغنى</t>
  </si>
  <si>
    <t>dr.ashraf.abdelghany@gmail.com</t>
  </si>
  <si>
    <t>27203201203139</t>
  </si>
  <si>
    <t>966530420279</t>
  </si>
  <si>
    <t>720320</t>
  </si>
  <si>
    <t>42786أشرف أحمد عبدالعظيم عبدالغنىdr.ashraf.abdelghany@gmail.comشــكــوى</t>
  </si>
  <si>
    <t>42786يحيا طاها مرسيa.yahia333@gmail.comأخـــــرى</t>
  </si>
  <si>
    <t>يحيا طاها مرسي</t>
  </si>
  <si>
    <t>a.yahia333@gmail.com</t>
  </si>
  <si>
    <t>25005022401757</t>
  </si>
  <si>
    <t>01147151665</t>
  </si>
  <si>
    <t>500502</t>
  </si>
  <si>
    <t xml:space="preserve">يحيا </t>
  </si>
  <si>
    <t>42786مصطفى البحيرىsasa.elbhiry@gmail.comاستفسار عن مسار الطرد</t>
  </si>
  <si>
    <t>42786Essam elkhawagaessam-elkhawaga@hotmail.comاستفسار عن مسار الطرد</t>
  </si>
  <si>
    <t>Essam elkhawaga</t>
  </si>
  <si>
    <t>Ireland</t>
  </si>
  <si>
    <t>essam-elkhawaga@hotmail.com</t>
  </si>
  <si>
    <t>: A02006681</t>
  </si>
  <si>
    <t>353838335124</t>
  </si>
  <si>
    <t xml:space="preserve">Essam </t>
  </si>
  <si>
    <t>42786علاء محمد حمادbahaahamad7@gmail.comاستفسار عن مسار الطرد</t>
  </si>
  <si>
    <t>علاء محمد حماد</t>
  </si>
  <si>
    <t>00201122047824</t>
  </si>
  <si>
    <t>42786أمير مكرمamakram97@gmail.comشــكــوى</t>
  </si>
  <si>
    <t>أمير مكرم</t>
  </si>
  <si>
    <t>amakram97@gmail.com</t>
  </si>
  <si>
    <t>29707130201372</t>
  </si>
  <si>
    <t>00201277846292</t>
  </si>
  <si>
    <t>970713</t>
  </si>
  <si>
    <t>RR045258205SA</t>
  </si>
  <si>
    <t>42786حسين ثابتalaa6474794@yahoo.comاستفسار عن مسار الطرد</t>
  </si>
  <si>
    <t>حسين ثابت</t>
  </si>
  <si>
    <t>alaa6474794@yahoo.com</t>
  </si>
  <si>
    <t>27300000000000</t>
  </si>
  <si>
    <t>966559721922</t>
  </si>
  <si>
    <t>730000</t>
  </si>
  <si>
    <t>RX546307604DE</t>
  </si>
  <si>
    <t>42786محمد عبدالجليل سعد عبدالجليل جاويشmgawish97@gmail.comاستفسار عن مسار الطرد</t>
  </si>
  <si>
    <t>42786محمد عبدالجليل سعد عبدالجليل جاويشmgawish97@gmail.comشــكــوى</t>
  </si>
  <si>
    <t>42786ahmed anwarahmed01098478288@gmail.comاستفســار عن خدمــة</t>
  </si>
  <si>
    <t>ahmed anwar</t>
  </si>
  <si>
    <t>ahmed01098478288@gmail.com</t>
  </si>
  <si>
    <t>28709150108432</t>
  </si>
  <si>
    <t>201098478288</t>
  </si>
  <si>
    <t>870915</t>
  </si>
  <si>
    <t>42786حسين ثابتalgh2015@gmail.comاستفسار عن مسار الطرد</t>
  </si>
  <si>
    <t>algh2015@gmail.com</t>
  </si>
  <si>
    <t>F22222222222222</t>
  </si>
  <si>
    <t>42786Pilot Freight Spainantonboedo@pilotdelivers.comاستفسار فى المبيعات</t>
  </si>
  <si>
    <t>Pilot Freight Spain</t>
  </si>
  <si>
    <t>antonboedo@pilotdelivers.com</t>
  </si>
  <si>
    <t>44852200</t>
  </si>
  <si>
    <t>0034881965689</t>
  </si>
  <si>
    <t xml:space="preserve">Pilot </t>
  </si>
  <si>
    <t>42786محمد جمال الدين عبد المقصود الشاذليmanche_83@Hotmail.comشــكــوى</t>
  </si>
  <si>
    <t>محمد جمال الدين عبد المقصود الشاذلي</t>
  </si>
  <si>
    <t>manche_83@Hotmail.com</t>
  </si>
  <si>
    <t>28303061700054</t>
  </si>
  <si>
    <t>00971555182142</t>
  </si>
  <si>
    <t>830306</t>
  </si>
  <si>
    <t>42786Mohamed Nabilm.n.gallal@hotmail.comشــكــوى</t>
  </si>
  <si>
    <t>Mohamed Nabil</t>
  </si>
  <si>
    <t>m.n.gallal@hotmail.com</t>
  </si>
  <si>
    <t>28902120202439</t>
  </si>
  <si>
    <t>201224188889</t>
  </si>
  <si>
    <t>890212</t>
  </si>
  <si>
    <t>42786خالد طه عبدالرحيمeng.khaledabdelraheem@gmail.comاستفســار فنـى</t>
  </si>
  <si>
    <t>خالد طه عبدالرحيم</t>
  </si>
  <si>
    <t>eng.khaledabdelraheem@gmail.com</t>
  </si>
  <si>
    <t>28403112600216</t>
  </si>
  <si>
    <t>00966563761538</t>
  </si>
  <si>
    <t>840311</t>
  </si>
  <si>
    <t>42786وائل رمزي محمد مجاهدwaelramzymohamed@gmail.comشــكــوى</t>
  </si>
  <si>
    <t>42786userrobstars@hush.comاستفسار عن مسار الطرد</t>
  </si>
  <si>
    <t>robstars@hush.com</t>
  </si>
  <si>
    <t>o</t>
  </si>
  <si>
    <t>42786userrobstars@hush.comأخـــــرى</t>
  </si>
  <si>
    <t>42786userrobstars@hush.comشــكــوى</t>
  </si>
  <si>
    <t>RX561591089DE</t>
  </si>
  <si>
    <t>42786محمد حسن محمد حسينmohamed_elbana163@yahoo.comشــكــوى</t>
  </si>
  <si>
    <t>محمد حسن محمد حسين</t>
  </si>
  <si>
    <t>mohamed_elbana163@yahoo.com</t>
  </si>
  <si>
    <t>29403162301833</t>
  </si>
  <si>
    <t>201141741427</t>
  </si>
  <si>
    <t>940316</t>
  </si>
  <si>
    <t>42786رامز فكريramez.fikry@yahoo.comشــكــوى</t>
  </si>
  <si>
    <t>رامز فكري</t>
  </si>
  <si>
    <t>ramez.fikry@yahoo.com</t>
  </si>
  <si>
    <t>28811200100593</t>
  </si>
  <si>
    <t>01226966166</t>
  </si>
  <si>
    <t>881120</t>
  </si>
  <si>
    <t xml:space="preserve">رامز </t>
  </si>
  <si>
    <t>RB144118893SG</t>
  </si>
  <si>
    <t>42786essra gamallion_2004190@yahoo.comاستفسار عن مسار الطرد</t>
  </si>
  <si>
    <t>essra gamal</t>
  </si>
  <si>
    <t>lion_2004190@yahoo.com</t>
  </si>
  <si>
    <t>29609012612501</t>
  </si>
  <si>
    <t>201061521641</t>
  </si>
  <si>
    <t>960901</t>
  </si>
  <si>
    <t xml:space="preserve">essra </t>
  </si>
  <si>
    <t>42786صديق على عبد الله01019755739استفسار عن مسار الطرد</t>
  </si>
  <si>
    <t>صديق على عبد الله</t>
  </si>
  <si>
    <t>01019755739</t>
  </si>
  <si>
    <t>26002162500032</t>
  </si>
  <si>
    <t>2001026996732</t>
  </si>
  <si>
    <t>600216</t>
  </si>
  <si>
    <t xml:space="preserve">صديق </t>
  </si>
  <si>
    <t>RS523406878CN</t>
  </si>
  <si>
    <t>42786عبدالله الكفراويabdlahelkafrawey@gmail.comاستفسار عن مسار الطرد</t>
  </si>
  <si>
    <t>عبدالله الكفراوي</t>
  </si>
  <si>
    <t>abdlahelkafrawey@gmail.com</t>
  </si>
  <si>
    <t>28207068800136</t>
  </si>
  <si>
    <t>01120006867</t>
  </si>
  <si>
    <t>820706</t>
  </si>
  <si>
    <t>EE056359871SA</t>
  </si>
  <si>
    <t>42786سماح فتحى محمد خطابkaremankamal@yahoo.comاستفسار عن مسار الطرد</t>
  </si>
  <si>
    <t>karemankamal@yahoo.com</t>
  </si>
  <si>
    <t>01274587135 - 01118141432</t>
  </si>
  <si>
    <t>42786EHABfekry.ehab@yahoo.comاستفســار عن خدمــة</t>
  </si>
  <si>
    <t>EHAB</t>
  </si>
  <si>
    <t>fekry.ehab@yahoo.com</t>
  </si>
  <si>
    <t>: A11574281</t>
  </si>
  <si>
    <t>01092489534</t>
  </si>
  <si>
    <t>42786ashrafashrafchico4@gmail.comاستفسار عن مسار الطرد</t>
  </si>
  <si>
    <t>Ee700779302eg</t>
  </si>
  <si>
    <t>42786رحاب محمد عبد اللهBirtny_11@hotmail.comاستفسار عن مسار الطرد</t>
  </si>
  <si>
    <t>رحاب محمد عبد الله</t>
  </si>
  <si>
    <t>201022440698</t>
  </si>
  <si>
    <t>42786mohamed hassanmh372453@gmail.comاستفسار عن مسار الطرد</t>
  </si>
  <si>
    <t>01205937314</t>
  </si>
  <si>
    <t>42786Aya elnasharAyaelnashar91@gmail.comاستفســار عن خدمــة</t>
  </si>
  <si>
    <t>Aya elnashar</t>
  </si>
  <si>
    <t>Ayaelnashar91@gmail.com</t>
  </si>
  <si>
    <t>29101010101225</t>
  </si>
  <si>
    <t>201094655596</t>
  </si>
  <si>
    <t>42786مصطفى عبد الغني مصطفى محمدaboanas21981@yahoo.comشــكــوى</t>
  </si>
  <si>
    <t>مصطفى عبد الغني مصطفى محمد</t>
  </si>
  <si>
    <t>aboanas21981@yahoo.com</t>
  </si>
  <si>
    <t>28102122402552</t>
  </si>
  <si>
    <t>201091923723</t>
  </si>
  <si>
    <t>810212</t>
  </si>
  <si>
    <t>42786احمد نبيل كمال محمدAhmedNabilAfifi@outlook.comأخـــــرى</t>
  </si>
  <si>
    <t>احمد نبيل كمال محمد</t>
  </si>
  <si>
    <t>AhmedNabilAfifi@outlook.com</t>
  </si>
  <si>
    <t>29101028800151</t>
  </si>
  <si>
    <t>00201001252600</t>
  </si>
  <si>
    <t>EE700709540EG</t>
  </si>
  <si>
    <t>42786محمد جمعه على موسىmohammedgomaa33@yahoo.comاستفسار عن مسار الطرد</t>
  </si>
  <si>
    <t>محمد جمعه على موسى</t>
  </si>
  <si>
    <t>mohammedgomaa33@yahoo.com</t>
  </si>
  <si>
    <t>29002252201931</t>
  </si>
  <si>
    <t>01009119253</t>
  </si>
  <si>
    <t>900225</t>
  </si>
  <si>
    <t>42785سيد ضيف الله عبد الحميدdief42@hotmail.comاستفسار عن مسار الطرد</t>
  </si>
  <si>
    <t>سيد ضيف الله عبد الحميد</t>
  </si>
  <si>
    <t>dief42@hotmail.com</t>
  </si>
  <si>
    <t>2420709012154ثثث</t>
  </si>
  <si>
    <t>201063651534</t>
  </si>
  <si>
    <t>EE700811379EG</t>
  </si>
  <si>
    <t>42785خالد ابراهيم محمد المزينBasionاستفســار عن خدمــة</t>
  </si>
  <si>
    <t>خالد ابراهيم محمد المزين</t>
  </si>
  <si>
    <t>Basion</t>
  </si>
  <si>
    <t>26611301601015</t>
  </si>
  <si>
    <t>01008910269</t>
  </si>
  <si>
    <t>661130</t>
  </si>
  <si>
    <t>42785احمد السعيد سيدahmed11elsaeed@gmail.comاستفسار عن مسار الطرد</t>
  </si>
  <si>
    <t>احمد السعيد سيد</t>
  </si>
  <si>
    <t>ahmed11elsaeed@gmail.com</t>
  </si>
  <si>
    <t>29307231200077</t>
  </si>
  <si>
    <t>01140875152</t>
  </si>
  <si>
    <t>930723</t>
  </si>
  <si>
    <t>42785ابراهيم مبروك ابراهيمIbrahim_elhabony@yahoo.comشــكــوى</t>
  </si>
  <si>
    <t>ابراهيم مبروك ابراهيم</t>
  </si>
  <si>
    <t>Ibrahim_elhabony@yahoo.com</t>
  </si>
  <si>
    <t>27605271801239</t>
  </si>
  <si>
    <t>201111565236</t>
  </si>
  <si>
    <t>760527</t>
  </si>
  <si>
    <t>42785خلود علاء الدين طهbeautylody@yahoo.comاستفســار عن خدمــة</t>
  </si>
  <si>
    <t>خلود علاء الدين طه</t>
  </si>
  <si>
    <t>beautylody@yahoo.com</t>
  </si>
  <si>
    <t>29708310200907</t>
  </si>
  <si>
    <t>201205382373</t>
  </si>
  <si>
    <t>970831</t>
  </si>
  <si>
    <t xml:space="preserve">خلود </t>
  </si>
  <si>
    <t>EE057136411SA</t>
  </si>
  <si>
    <t>42785Ahmeda.jamal@globallines.comاستفسار عن مسار الطرد</t>
  </si>
  <si>
    <t>a.jamal@globallines.com</t>
  </si>
  <si>
    <t>: A03924743</t>
  </si>
  <si>
    <t>00966596163617</t>
  </si>
  <si>
    <t>42785محمد حسين محمد المهديmohamed.hussein-elmahdy@vodafone.comاستفسار عن مسار الطرد</t>
  </si>
  <si>
    <t>42785سماح فتحى محمد خطابkaremankamal@yahoo.comاستفسار عن مسار الطرد</t>
  </si>
  <si>
    <t>EE700797717EG</t>
  </si>
  <si>
    <t>42785samir saad abdelkader salamasamirsalamapro@yahoo.comاستفسار عن مسار الطرد</t>
  </si>
  <si>
    <t>samir saad abdelkader salama</t>
  </si>
  <si>
    <t>samirsalamapro@yahoo.com</t>
  </si>
  <si>
    <t>28908011611734</t>
  </si>
  <si>
    <t>00201023392529</t>
  </si>
  <si>
    <t>890801</t>
  </si>
  <si>
    <t xml:space="preserve">samir </t>
  </si>
  <si>
    <t>EE026805133SA</t>
  </si>
  <si>
    <t>42785نورهان عصام الدين السيدnahla.nabil88@yahoo.comاستفسار عن مسار الطرد</t>
  </si>
  <si>
    <t>نورهان عصام الدين السيد</t>
  </si>
  <si>
    <t>nahla.nabil88@yahoo.com</t>
  </si>
  <si>
    <t>29111230201507</t>
  </si>
  <si>
    <t>01129065511</t>
  </si>
  <si>
    <t>911123</t>
  </si>
  <si>
    <t>42785احمد رمزى سليمانahmedbkar72@yahoo.comاستفســار عن خدمــة</t>
  </si>
  <si>
    <t>احمد رمزى سليمان</t>
  </si>
  <si>
    <t>ahmedbkar72@yahoo.com</t>
  </si>
  <si>
    <t>27911300102811</t>
  </si>
  <si>
    <t>01154067540</t>
  </si>
  <si>
    <t>791130</t>
  </si>
  <si>
    <t>EE692769235GB</t>
  </si>
  <si>
    <t>42785محمد علي محمد السيدhamomido56@yahoo.Comاستفسار عن مسار الطرد</t>
  </si>
  <si>
    <t>محمد علي محمد السيد</t>
  </si>
  <si>
    <t>hamomido56@yahoo.Com</t>
  </si>
  <si>
    <t>29509051800914</t>
  </si>
  <si>
    <t>0201211601120</t>
  </si>
  <si>
    <t>950905</t>
  </si>
  <si>
    <t>42787مصطفي اشرف ابوشوشةmsa_ach@yahoo.comاستفســار عن خدمــة</t>
  </si>
  <si>
    <t>مصطفي اشرف ابوشوشة</t>
  </si>
  <si>
    <t>msa_ach@yahoo.com</t>
  </si>
  <si>
    <t>29507021701374</t>
  </si>
  <si>
    <t>201113635880</t>
  </si>
  <si>
    <t>950702</t>
  </si>
  <si>
    <t>42787ابراهيم محمد على سليمانibrahimganna3@gmail.comأخـــــرى</t>
  </si>
  <si>
    <t>42787محمد جمال الدين عبد المقصود الشاذليmanche_83@Hotmail.comشــكــوى</t>
  </si>
  <si>
    <t>00971567679892</t>
  </si>
  <si>
    <t>EM001138938EG</t>
  </si>
  <si>
    <t>42787ايمن عيد جاداللهayman_eid74@hotmail.comاستفسار عن مسار الطرد</t>
  </si>
  <si>
    <t>ايمن عيد جادالله</t>
  </si>
  <si>
    <t>ayman_eid74@hotmail.com</t>
  </si>
  <si>
    <t>2202138</t>
  </si>
  <si>
    <t>201222848698</t>
  </si>
  <si>
    <t>Rp203093126sg</t>
  </si>
  <si>
    <t>42787ماركو يوسف نجيبMarco_youssef@yahoo.comاستفسار عن مسار الطرد</t>
  </si>
  <si>
    <t>ماركو يوسف نجيب</t>
  </si>
  <si>
    <t>Marco_youssef@yahoo.com</t>
  </si>
  <si>
    <t>28309100100599</t>
  </si>
  <si>
    <t>201222573234</t>
  </si>
  <si>
    <t>830910</t>
  </si>
  <si>
    <t xml:space="preserve">ماركو </t>
  </si>
  <si>
    <t>EE700832626EG</t>
  </si>
  <si>
    <t>42787سيد ضيف الله  عبد الحميدdief42@hotmail.comاستفسار عن مسار الطرد</t>
  </si>
  <si>
    <t>سيد ضيف الله  عبد الحميد</t>
  </si>
  <si>
    <t>42787محمدElgarhy169@gmail.comأخـــــرى</t>
  </si>
  <si>
    <t>Elgarhy169@gmail.com</t>
  </si>
  <si>
    <t>29211232100796</t>
  </si>
  <si>
    <t>0201094344158</t>
  </si>
  <si>
    <t>921123</t>
  </si>
  <si>
    <t>42787منير فخرى ثابتpopman@yahoo.comأخـــــرى</t>
  </si>
  <si>
    <t>منير فخرى ثابت</t>
  </si>
  <si>
    <t>popman@yahoo.com</t>
  </si>
  <si>
    <t>2010000000000000</t>
  </si>
  <si>
    <t>01285900000</t>
  </si>
  <si>
    <t xml:space="preserve">منير </t>
  </si>
  <si>
    <t>RX562778726DE</t>
  </si>
  <si>
    <t>42787هاني عامر السيد احمدhane3amer00049@gmail.comاستفسار عن مسار الطرد</t>
  </si>
  <si>
    <t>هاني عامر السيد احمد</t>
  </si>
  <si>
    <t>hane3amer00049@gmail.com</t>
  </si>
  <si>
    <t>28403030103915</t>
  </si>
  <si>
    <t>01276810209</t>
  </si>
  <si>
    <t>840303</t>
  </si>
  <si>
    <t xml:space="preserve">هاني </t>
  </si>
  <si>
    <t>EE055954038SA</t>
  </si>
  <si>
    <t>42787عادل محمد محمود احمدadel.adress@yahoo.comاستفسار عن مسار الطرد</t>
  </si>
  <si>
    <t>عادل محمد محمود احمد</t>
  </si>
  <si>
    <t>adel.adress@yahoo.com</t>
  </si>
  <si>
    <t>: A16243793</t>
  </si>
  <si>
    <t>0578448597</t>
  </si>
  <si>
    <t>42787Ameer Malk Kiliny Foudamir.fouad001@yahoo.comاستفســار عن خدمــة</t>
  </si>
  <si>
    <t>Ameer Malk Kiliny Foud</t>
  </si>
  <si>
    <t>amir.fouad001@yahoo.com</t>
  </si>
  <si>
    <t>28804082401692</t>
  </si>
  <si>
    <t>00201110249665</t>
  </si>
  <si>
    <t>880408</t>
  </si>
  <si>
    <t xml:space="preserve">Ameer </t>
  </si>
  <si>
    <t>ee700850721eg</t>
  </si>
  <si>
    <t>42787احمد امينahmedamin.74@icloud.comاستفسار عن مسار الطرد</t>
  </si>
  <si>
    <t>احمد امين</t>
  </si>
  <si>
    <t>ahmedamin.74@icloud.com</t>
  </si>
  <si>
    <t>27407131200034</t>
  </si>
  <si>
    <t>201111186543</t>
  </si>
  <si>
    <t>740713</t>
  </si>
  <si>
    <t>42787وائل امينwael_amen@yahoo.comاستفسار عن مسار الطرد</t>
  </si>
  <si>
    <t>وائل امين</t>
  </si>
  <si>
    <t>wael_amen@yahoo.com</t>
  </si>
  <si>
    <t>101418</t>
  </si>
  <si>
    <t>201225265600</t>
  </si>
  <si>
    <t>42787abdellatif mohamedw.elnopi@gmail.comاستفسار عن مسار الطرد</t>
  </si>
  <si>
    <t>abdellatif mohamed</t>
  </si>
  <si>
    <t>w.elnopi@gmail.com</t>
  </si>
  <si>
    <t>: A05700246</t>
  </si>
  <si>
    <t>00966565681935</t>
  </si>
  <si>
    <t xml:space="preserve">abdellatif </t>
  </si>
  <si>
    <t>EM001019887EG</t>
  </si>
  <si>
    <t>42787Hossam Mohamed Ibraheem Hamedhamedhossam076@gmail.comاستفسار عن مسار الطرد</t>
  </si>
  <si>
    <t>Hossam Mohamed Ibraheem Hamed</t>
  </si>
  <si>
    <t>hamedhossam076@gmail.com</t>
  </si>
  <si>
    <t>27110241300392</t>
  </si>
  <si>
    <t>201227305188</t>
  </si>
  <si>
    <t>711024</t>
  </si>
  <si>
    <t>EM001021302EG</t>
  </si>
  <si>
    <t>42787شادي جمال أحمد رمزي محمودshadyramzy2@gmail.comاستفسار عن مسار الطرد</t>
  </si>
  <si>
    <t>شادي جمال أحمد رمزي محمود</t>
  </si>
  <si>
    <t>shadyramzy2@gmail.com</t>
  </si>
  <si>
    <t>29607110300116</t>
  </si>
  <si>
    <t>01115518986</t>
  </si>
  <si>
    <t>960711</t>
  </si>
  <si>
    <t xml:space="preserve">شادي </t>
  </si>
  <si>
    <t>EE129956475EG</t>
  </si>
  <si>
    <t>42787Mohamed abozaidala7bab@hotmail.comشــكــوى</t>
  </si>
  <si>
    <t>Mohamed abozaid</t>
  </si>
  <si>
    <t>ala7bab@hotmail.com</t>
  </si>
  <si>
    <t>28412291801597</t>
  </si>
  <si>
    <t>201144113311</t>
  </si>
  <si>
    <t>841229</t>
  </si>
  <si>
    <t>42787أميمة محمد حسن جبر عطاللهom_hamada203@yahoo.comاستفســار عن خدمــة</t>
  </si>
  <si>
    <t>أميمة محمد حسن جبر عطالله</t>
  </si>
  <si>
    <t>om_hamada203@yahoo.com</t>
  </si>
  <si>
    <t>28008270100208</t>
  </si>
  <si>
    <t>01281560432</t>
  </si>
  <si>
    <t>800827</t>
  </si>
  <si>
    <t xml:space="preserve">أميمة </t>
  </si>
  <si>
    <t>42787محمد عبدالجليل سعد عبدالجليل جاويشmgawish97@gmail.comاستفسار عن مسار الطرد</t>
  </si>
  <si>
    <t>RF424901985SG</t>
  </si>
  <si>
    <t>42787أحمد الزياتahmed.elzaiat@outlook.comاستفسار عن مسار الطرد</t>
  </si>
  <si>
    <t>أحمد الزيات</t>
  </si>
  <si>
    <t>ahmed.elzaiat@outlook.com</t>
  </si>
  <si>
    <t>27606211600338</t>
  </si>
  <si>
    <t>201020303640</t>
  </si>
  <si>
    <t>760621</t>
  </si>
  <si>
    <t>42787كريم محسن سيد احمدkareem_amar2010@Hotmail.comشــكــوى</t>
  </si>
  <si>
    <t>كريم محسن سيد احمد</t>
  </si>
  <si>
    <t>kareem_amar2010@Hotmail.com</t>
  </si>
  <si>
    <t>29505052102077</t>
  </si>
  <si>
    <t>00201012222977</t>
  </si>
  <si>
    <t>950505</t>
  </si>
  <si>
    <t>42787محمد مختار2mohamedmokhtar@gmail.comاستفســار عن خدمــة</t>
  </si>
  <si>
    <t>محمد مختار</t>
  </si>
  <si>
    <t>2mohamedmokhtar@gmail.com</t>
  </si>
  <si>
    <t>28505062103795</t>
  </si>
  <si>
    <t>01003251210</t>
  </si>
  <si>
    <t>850506</t>
  </si>
  <si>
    <t>rr194919923DE</t>
  </si>
  <si>
    <t>42787Kholoud AbdelGawadkholoudabdelgawad@gmail.comاستفسار عن مسار الطرد</t>
  </si>
  <si>
    <t>Kholoud AbdelGawad</t>
  </si>
  <si>
    <t>kholoudabdelgawad@gmail.com</t>
  </si>
  <si>
    <t>29307120103323</t>
  </si>
  <si>
    <t>201226485606</t>
  </si>
  <si>
    <t>930712</t>
  </si>
  <si>
    <t xml:space="preserve">Kholoud </t>
  </si>
  <si>
    <t>AA055667981SA</t>
  </si>
  <si>
    <t>42788AdelAdelbinz999@gmail.comاستفسار عن مسار الطرد</t>
  </si>
  <si>
    <t>Adel</t>
  </si>
  <si>
    <t>Adelbinz999@gmail.com</t>
  </si>
  <si>
    <t>: 2163065</t>
  </si>
  <si>
    <t>00966580183355</t>
  </si>
  <si>
    <t>AA</t>
  </si>
  <si>
    <t>42788نورهان محمد مرادhanaandmohamed@gmail.comاستفسار عن مسار الطرد</t>
  </si>
  <si>
    <t>نورهان محمد مراد</t>
  </si>
  <si>
    <t>hanaandmohamed@gmail.com</t>
  </si>
  <si>
    <t>1600068</t>
  </si>
  <si>
    <t>1001309714</t>
  </si>
  <si>
    <t>42788احمد كمالahmed.gahory@gmail.comاستفسار فى المبيعات</t>
  </si>
  <si>
    <t>احمد كمال</t>
  </si>
  <si>
    <t>ahmed.gahory@gmail.com</t>
  </si>
  <si>
    <t>29106010102059</t>
  </si>
  <si>
    <t>201118531546</t>
  </si>
  <si>
    <t>910601</t>
  </si>
  <si>
    <t>42788فاتن فتحى السيد موافىjodymahdy23@yahoo.comاستفسار عن مسار الطرد</t>
  </si>
  <si>
    <t>em001040920eg</t>
  </si>
  <si>
    <t>42788ايمن عزتaymanismylove@yahoo.comاستفسار عن مسار الطرد</t>
  </si>
  <si>
    <t>ايمن عزت</t>
  </si>
  <si>
    <t>aymanismylove@yahoo.com</t>
  </si>
  <si>
    <t>1600832</t>
  </si>
  <si>
    <t>0201287682413</t>
  </si>
  <si>
    <t>42787MOSTAFA FATHI ABDELAZIZmostafa_fathi1985@yahoo.comاستفســار عن خدمــة</t>
  </si>
  <si>
    <t>MOSTAFA FATHI ABDELAZIZ</t>
  </si>
  <si>
    <t>mostafa_fathi1985@yahoo.com</t>
  </si>
  <si>
    <t>28507082104014</t>
  </si>
  <si>
    <t>0097450148443</t>
  </si>
  <si>
    <t>850708</t>
  </si>
  <si>
    <t xml:space="preserve">MOSTAFA </t>
  </si>
  <si>
    <t>RU920962285GB</t>
  </si>
  <si>
    <t>RF490286101CN</t>
  </si>
  <si>
    <t>42787حامد طه حامدhamed.taha@gmail.comاستفسار عن مسار الطرد</t>
  </si>
  <si>
    <t>حامد طه حامد</t>
  </si>
  <si>
    <t>hamed.taha@gmail.com</t>
  </si>
  <si>
    <t>28102082801271</t>
  </si>
  <si>
    <t>201116081818</t>
  </si>
  <si>
    <t xml:space="preserve">حامد </t>
  </si>
  <si>
    <t>EE700651297EG</t>
  </si>
  <si>
    <t>42787غاده احمدghada.ahmed@mgtrade.netشــكــوى</t>
  </si>
  <si>
    <t>غاده احمد</t>
  </si>
  <si>
    <t>ghada.ahmed@mgtrade.net</t>
  </si>
  <si>
    <t>27211110101743</t>
  </si>
  <si>
    <t>201001535541</t>
  </si>
  <si>
    <t>721111</t>
  </si>
  <si>
    <t xml:space="preserve">غاده </t>
  </si>
  <si>
    <t>RR401903215EC</t>
  </si>
  <si>
    <t>42787خالد صلاح عبدالهادي غازيKhalad salah4استفسار عن مسار الطرد</t>
  </si>
  <si>
    <t>خالد صلاح عبدالهادي غازي</t>
  </si>
  <si>
    <t>Khalad salah4</t>
  </si>
  <si>
    <t>A19740033</t>
  </si>
  <si>
    <t>01096080664</t>
  </si>
  <si>
    <t>EE011513235EG</t>
  </si>
  <si>
    <t>42787Almusafar RaghdaAhmed_eng202015@yahoo.comاستفسار عن مسار الطرد</t>
  </si>
  <si>
    <t>Almusafar Raghda</t>
  </si>
  <si>
    <t>Austria (Österreich)</t>
  </si>
  <si>
    <t>Ahmed_eng202015@yahoo.com</t>
  </si>
  <si>
    <t>151389421-001</t>
  </si>
  <si>
    <t>004306646191993</t>
  </si>
  <si>
    <t xml:space="preserve">Almusafar </t>
  </si>
  <si>
    <t>42787أحمد عبد التواب علي أحمدahmed.aly@egipatskakuca.comأخـــــرى</t>
  </si>
  <si>
    <t>أحمد عبد التواب علي أحمد</t>
  </si>
  <si>
    <t>ahmed.aly@egipatskakuca.com</t>
  </si>
  <si>
    <t>272112888000114</t>
  </si>
  <si>
    <t>00201007812113</t>
  </si>
  <si>
    <t>rr700610862eg</t>
  </si>
  <si>
    <t>42787شيرين جرجسgena_lolo@yahoo.comاستفسار عن مسار الطرد</t>
  </si>
  <si>
    <t>شيرين جرجس</t>
  </si>
  <si>
    <t>gena_lolo@yahoo.com</t>
  </si>
  <si>
    <t>27911252600781</t>
  </si>
  <si>
    <t>201006097684</t>
  </si>
  <si>
    <t>791125</t>
  </si>
  <si>
    <t xml:space="preserve">شيرين </t>
  </si>
  <si>
    <t>42787اموره فنجرى لوقا جبرهabo_jaseka70@yahoo.comشــكــوى</t>
  </si>
  <si>
    <t>اموره فنجرى لوقا جبره</t>
  </si>
  <si>
    <t>abo_jaseka70@yahoo.com</t>
  </si>
  <si>
    <t>28812282500442</t>
  </si>
  <si>
    <t>01220363355</t>
  </si>
  <si>
    <t>881228</t>
  </si>
  <si>
    <t xml:space="preserve">اموره </t>
  </si>
  <si>
    <t>EM001122915EG</t>
  </si>
  <si>
    <t>42788ايمن محمد عبدالفتاح البربريaymoon_79@yahoo.comاستفسار عن مسار الطرد</t>
  </si>
  <si>
    <t>ايمن محمد عبدالفتاح البربري</t>
  </si>
  <si>
    <t>aymoon_79@yahoo.com</t>
  </si>
  <si>
    <t>27909171401917</t>
  </si>
  <si>
    <t>00966542442919</t>
  </si>
  <si>
    <t>790917</t>
  </si>
  <si>
    <t>EE700742695EG</t>
  </si>
  <si>
    <t>42788وفدي علي محمد عضمةwafd@sharjah.ac.aeاستفسار عن مسار الطرد</t>
  </si>
  <si>
    <t>وفدي علي محمد عضمة</t>
  </si>
  <si>
    <t>wafd@sharjah.ac.ae</t>
  </si>
  <si>
    <t>A10195805</t>
  </si>
  <si>
    <t>00971506866127</t>
  </si>
  <si>
    <t xml:space="preserve">وفدي </t>
  </si>
  <si>
    <t>RR054469619SA</t>
  </si>
  <si>
    <t>42788روماني فتحي صبحيeng_romany_2005@yahoo.comشــكــوى</t>
  </si>
  <si>
    <t>روماني فتحي صبحي</t>
  </si>
  <si>
    <t>eng_romany_2005@yahoo.com</t>
  </si>
  <si>
    <t>103052</t>
  </si>
  <si>
    <t>00966548794246</t>
  </si>
  <si>
    <t xml:space="preserve">روماني </t>
  </si>
  <si>
    <t>RB151772298SG</t>
  </si>
  <si>
    <t>42788ايمن مححمد عبد العال طوبارaymantobar@hotmail.comاستفسار عن مسار الطرد</t>
  </si>
  <si>
    <t>ايمن مححمد عبد العال طوبار</t>
  </si>
  <si>
    <t>aymantobar@hotmail.com</t>
  </si>
  <si>
    <t>27111098800032</t>
  </si>
  <si>
    <t>201069009240</t>
  </si>
  <si>
    <t>711109</t>
  </si>
  <si>
    <t>42788روماني فتحي صبحيeng_romany_2005@yahoo.comاستفسار عن مسار الطرد</t>
  </si>
  <si>
    <t>42788هانى ملاك كرناليوسhany.felopes@wadidegla.comاستفسار عن مسار الطرد</t>
  </si>
  <si>
    <t>هانى ملاك كرناليوس</t>
  </si>
  <si>
    <t>hany.felopes@wadidegla.com</t>
  </si>
  <si>
    <t>28001192402494</t>
  </si>
  <si>
    <t>201206498888</t>
  </si>
  <si>
    <t>800119</t>
  </si>
  <si>
    <t>42788رانيا محسن حسينrona454@yahoo.comاستفســار عن خدمــة</t>
  </si>
  <si>
    <t>رانيا محسن حسين</t>
  </si>
  <si>
    <t>rona454@yahoo.com</t>
  </si>
  <si>
    <t>28203020100901</t>
  </si>
  <si>
    <t>201113453641</t>
  </si>
  <si>
    <t>820302</t>
  </si>
  <si>
    <t>Cp010238758lb</t>
  </si>
  <si>
    <t>42789محمدأدهم عبده اسماعيلspeed.adham@yahoo.comشــكــوى</t>
  </si>
  <si>
    <t>محمدأدهم عبده اسماعيل</t>
  </si>
  <si>
    <t xml:space="preserve">محمدأدهم </t>
  </si>
  <si>
    <t>42789محمدادهم عبدهspeed.adham@yahoo.comشــكــوى</t>
  </si>
  <si>
    <t>محمدادهم عبده</t>
  </si>
  <si>
    <t xml:space="preserve">محمدادهم </t>
  </si>
  <si>
    <t>EM001116053EG</t>
  </si>
  <si>
    <t>42789Amany mareyamanymarey1@gmail.comاستفسار عن مسار الطرد</t>
  </si>
  <si>
    <t>Amany marey</t>
  </si>
  <si>
    <t>amanymarey1@gmail.com</t>
  </si>
  <si>
    <t>29209301600807</t>
  </si>
  <si>
    <t>201097665619</t>
  </si>
  <si>
    <t>920930</t>
  </si>
  <si>
    <t xml:space="preserve">Amany </t>
  </si>
  <si>
    <t>EM606875834KR</t>
  </si>
  <si>
    <t>42789RedaMahmoud-reda@outlook.comاستفسار عن مسار الطرد</t>
  </si>
  <si>
    <t>Reda</t>
  </si>
  <si>
    <t>Mahmoud-reda@outlook.com</t>
  </si>
  <si>
    <t>28903071401117</t>
  </si>
  <si>
    <t>201001858230</t>
  </si>
  <si>
    <t>KR</t>
  </si>
  <si>
    <t>890307</t>
  </si>
  <si>
    <t>42789samir saad abdelkader salamasamirsalamapro@yahoo.comاستفسار عن مسار الطرد</t>
  </si>
  <si>
    <t>01023392529</t>
  </si>
  <si>
    <t>RX561514864DE</t>
  </si>
  <si>
    <t>42789محمدkinglvlansy@gmail.comاستفسار عن مسار الطرد</t>
  </si>
  <si>
    <t>kinglvlansy@gmail.com</t>
  </si>
  <si>
    <t>29212101401258</t>
  </si>
  <si>
    <t>201016264393</t>
  </si>
  <si>
    <t>921210</t>
  </si>
  <si>
    <t>CV044690975US</t>
  </si>
  <si>
    <t>42789هانى ابو الفتوح احمد رضوانhaniradwan@hotmail.comشــكــوى</t>
  </si>
  <si>
    <t>هانى ابو الفتوح احمد رضوان</t>
  </si>
  <si>
    <t>haniradwan@hotmail.com</t>
  </si>
  <si>
    <t>25105232100657</t>
  </si>
  <si>
    <t>201222180025</t>
  </si>
  <si>
    <t>510523</t>
  </si>
  <si>
    <t>42789عمرو محمد بغدادىAmr.m.boghdady@gmail.comاستفسار عن مسار الطرد</t>
  </si>
  <si>
    <t>عمرو محمد بغدادى</t>
  </si>
  <si>
    <t>Amr.m.boghdady@gmail.com</t>
  </si>
  <si>
    <t>28303110202251</t>
  </si>
  <si>
    <t>2001061649942</t>
  </si>
  <si>
    <t>830311</t>
  </si>
  <si>
    <t>RX561523469DE</t>
  </si>
  <si>
    <t>42789احمد عطيه الطنطاوى العزبahamedatia54@yahoo.comشــكــوى</t>
  </si>
  <si>
    <t>احمد عطيه الطنطاوى العزب</t>
  </si>
  <si>
    <t>ahamedatia54@yahoo.com</t>
  </si>
  <si>
    <t>29810011208879</t>
  </si>
  <si>
    <t>02-01020621482</t>
  </si>
  <si>
    <t>981001</t>
  </si>
  <si>
    <t>RR330296069EG</t>
  </si>
  <si>
    <t>42789محمد المهدىmohamed.planning@yahoo.comشــكــوى</t>
  </si>
  <si>
    <t>محمد المهدى</t>
  </si>
  <si>
    <t>mohamed.planning@yahoo.com</t>
  </si>
  <si>
    <t>28208161602154</t>
  </si>
  <si>
    <t>201284445151</t>
  </si>
  <si>
    <t>820816</t>
  </si>
  <si>
    <t>42789Hossam Mohamed Ibraheem Hamedhamedhossam076@gmail.comاستفســار عن خدمــة</t>
  </si>
  <si>
    <t>00201227305188</t>
  </si>
  <si>
    <t>rf102613247es</t>
  </si>
  <si>
    <t>42789almostafa mohamed sayedalmostafamohamed52@hotmail.comاستفسار عن مسار الطرد</t>
  </si>
  <si>
    <t>almostafa mohamed sayed</t>
  </si>
  <si>
    <t>almostafamohamed52@hotmail.com</t>
  </si>
  <si>
    <t>: a16391999</t>
  </si>
  <si>
    <t>201060093700</t>
  </si>
  <si>
    <t xml:space="preserve">almostafa </t>
  </si>
  <si>
    <t>42789محمد المهدىmmel777@yahoo.comشــكــوى</t>
  </si>
  <si>
    <t>mmel777@yahoo.com</t>
  </si>
  <si>
    <t>42789احمد صبري عبدالفتاح عمارةcharityhamd@gmail.comاستفسار عن مسار الطرد</t>
  </si>
  <si>
    <t>احمد صبري عبدالفتاح عمارة</t>
  </si>
  <si>
    <t>charityhamd@gmail.com</t>
  </si>
  <si>
    <t>29011111803278</t>
  </si>
  <si>
    <t>01200053012</t>
  </si>
  <si>
    <t>901111</t>
  </si>
  <si>
    <t>EE700680086EG</t>
  </si>
  <si>
    <t>42789عبدالرحمن محمود حامدAbdo_6022@yahoo.comاستفسار عن مسار الطرد</t>
  </si>
  <si>
    <t>عبدالرحمن محمود حامد</t>
  </si>
  <si>
    <t>Abdo_6022@yahoo.com</t>
  </si>
  <si>
    <t>29010082200911</t>
  </si>
  <si>
    <t>01205502324</t>
  </si>
  <si>
    <t>901008</t>
  </si>
  <si>
    <t>42789محمدمصطفي قرنيMohamed.aqua100@yahoo.comشــكــوى</t>
  </si>
  <si>
    <t>محمدمصطفي قرني</t>
  </si>
  <si>
    <t>Mohamed.aqua100@yahoo.com</t>
  </si>
  <si>
    <t>28005222200072</t>
  </si>
  <si>
    <t>201125754902</t>
  </si>
  <si>
    <t>800522</t>
  </si>
  <si>
    <t xml:space="preserve">محمدمصطفي </t>
  </si>
  <si>
    <t>42789محمود سعد محمدMahmoudmnbvc@yahoo.comاستفســار عن خدمــة</t>
  </si>
  <si>
    <t>محمود سعد محمد</t>
  </si>
  <si>
    <t>Mahmoudmnbvc@yahoo.com</t>
  </si>
  <si>
    <t>29201012634514</t>
  </si>
  <si>
    <t>0201010724040</t>
  </si>
  <si>
    <t>42789 أحمد فؤاد ابوالوفاTmeemy13@yahoo.comأخـــــرى</t>
  </si>
  <si>
    <t xml:space="preserve"> أحمد فؤاد ابوالوفا</t>
  </si>
  <si>
    <t>Tmeemy13@yahoo.com</t>
  </si>
  <si>
    <t>: A04113589</t>
  </si>
  <si>
    <t>00201023713353</t>
  </si>
  <si>
    <t>EE700806904EG</t>
  </si>
  <si>
    <t>42789معاذ محمد محمد غالبm.m.g.al_shrabi@hotmail.comشــكــوى</t>
  </si>
  <si>
    <t>معاذ محمد محمد غالب</t>
  </si>
  <si>
    <t>m.m.g.al_shrabi@hotmail.com</t>
  </si>
  <si>
    <t>: 2032035087</t>
  </si>
  <si>
    <t>00966562121107</t>
  </si>
  <si>
    <t xml:space="preserve">معاذ </t>
  </si>
  <si>
    <t>RR510190767EG</t>
  </si>
  <si>
    <t>42789فهد سعد الحارثيfahad9339@hotmail.comاستفسار عن مسار الطرد</t>
  </si>
  <si>
    <t>فهد سعد الحارثي</t>
  </si>
  <si>
    <t>fahad9339@hotmail.com</t>
  </si>
  <si>
    <t>: j9100045</t>
  </si>
  <si>
    <t>00966503719339</t>
  </si>
  <si>
    <t xml:space="preserve">فهد </t>
  </si>
  <si>
    <t>42789حسام محمد الشحات إبراهيمhossam.mohamed4779@gmail.comاستفســار عن خدمــة</t>
  </si>
  <si>
    <t>حسام محمد الشحات إبراهيم</t>
  </si>
  <si>
    <t>hossam.mohamed4779@gmail.com</t>
  </si>
  <si>
    <t>27907041700634</t>
  </si>
  <si>
    <t>201092014680</t>
  </si>
  <si>
    <t>790704</t>
  </si>
  <si>
    <t>42789محمد احمد عبد الحليمmohamedabdelhalim@aol.comاستفسار عن مسار الطرد</t>
  </si>
  <si>
    <t>محمد احمد عبد الحليم</t>
  </si>
  <si>
    <t>mohamedabdelhalim@aol.com</t>
  </si>
  <si>
    <t>28908151703515</t>
  </si>
  <si>
    <t>01062083339</t>
  </si>
  <si>
    <t>890815</t>
  </si>
  <si>
    <t>RR050648036SA</t>
  </si>
  <si>
    <t>42789السيد شحته اسماعيل حسنallssayed@yahoo.comاستفسار عن مسار الطرد</t>
  </si>
  <si>
    <t>السيد شحته اسماعيل حسن</t>
  </si>
  <si>
    <t>allssayed@yahoo.com</t>
  </si>
  <si>
    <t>: A02929907</t>
  </si>
  <si>
    <t>00966547189113</t>
  </si>
  <si>
    <t>42789حسين محمود السيدmm_nwar@yahoo.comاستفسار عن مسار الطرد</t>
  </si>
  <si>
    <t>حسين محمود السيد</t>
  </si>
  <si>
    <t>CP700063628EG</t>
  </si>
  <si>
    <t>42789ابرام ساميbramsamy@yahoo.comاستفسار عن مسار الطرد</t>
  </si>
  <si>
    <t>ابرام سامي</t>
  </si>
  <si>
    <t>bramsamy@yahoo.com</t>
  </si>
  <si>
    <t>مصر - الاقصر - الأقصر</t>
  </si>
  <si>
    <t>01285879976</t>
  </si>
  <si>
    <t xml:space="preserve">ابرام </t>
  </si>
  <si>
    <t>42789خالد ليلهkleila@moic.gov.bhاستفســار عن خدمــة</t>
  </si>
  <si>
    <t>خالد ليله</t>
  </si>
  <si>
    <t>kleila@moic.gov.bh</t>
  </si>
  <si>
    <t>28010011208437</t>
  </si>
  <si>
    <t>97335012312</t>
  </si>
  <si>
    <t>801001</t>
  </si>
  <si>
    <t>42789أحمد مهدي عبد الغنيahmedsanosy360@gmail.comاستفســار عن خدمــة</t>
  </si>
  <si>
    <t>أحمد مهدي عبد الغني</t>
  </si>
  <si>
    <t>ahmedsanosy360@gmail.com</t>
  </si>
  <si>
    <t>0100492</t>
  </si>
  <si>
    <t>201001929527</t>
  </si>
  <si>
    <t>42789حسين محمود السيدmm_nwar@yahoo.comشــكــوى</t>
  </si>
  <si>
    <t>EE010732637EG</t>
  </si>
  <si>
    <t>42789عمرو توفيقamro.aly@gmail.comشــكــوى</t>
  </si>
  <si>
    <t>عمرو توفيق</t>
  </si>
  <si>
    <t>amro.aly@gmail.com</t>
  </si>
  <si>
    <t>214128800291</t>
  </si>
  <si>
    <t>+201211126123</t>
  </si>
  <si>
    <t>rr702078537eg</t>
  </si>
  <si>
    <t>42789arnaud vanderkelenvdkrenovation@hortmail.beاستفسار عن مسار الطرد</t>
  </si>
  <si>
    <t>arnaud vanderkelen</t>
  </si>
  <si>
    <t>Belgium</t>
  </si>
  <si>
    <t>vdkrenovation@hortmail.be</t>
  </si>
  <si>
    <t>: ej78325466+</t>
  </si>
  <si>
    <t>0032483052240</t>
  </si>
  <si>
    <t xml:space="preserve">arnaud </t>
  </si>
  <si>
    <t>EE011156922EG</t>
  </si>
  <si>
    <t>42789سليم محمد محمد سليمselemalmasre95@gmail.comاستفسار عن مسار الطرد</t>
  </si>
  <si>
    <t>سليم محمد محمد سليم</t>
  </si>
  <si>
    <t>selemalmasre95@gmail.com</t>
  </si>
  <si>
    <t>27310130105336</t>
  </si>
  <si>
    <t>00201016369149</t>
  </si>
  <si>
    <t>731013</t>
  </si>
  <si>
    <t xml:space="preserve">سليم </t>
  </si>
  <si>
    <t>RR443925684EG</t>
  </si>
  <si>
    <t>42789amrshehatta3mr.she7tta@gmail.comاستفسار عن مسار الطرد</t>
  </si>
  <si>
    <t>amrshehatta</t>
  </si>
  <si>
    <t>3mr.she7tta@gmail.com</t>
  </si>
  <si>
    <t>28710011503333</t>
  </si>
  <si>
    <t>201006768079</t>
  </si>
  <si>
    <t>RY562262265DE</t>
  </si>
  <si>
    <t>42789عبد الرحمن احمد السيدShere31@yahoo.comاستفسار عن مسار الطرد</t>
  </si>
  <si>
    <t>عبد الرحمن احمد السيد</t>
  </si>
  <si>
    <t>Shere31@yahoo.com</t>
  </si>
  <si>
    <t>٢٩٣١٢٠٩٢١٠٠٥٥٤</t>
  </si>
  <si>
    <t>01156494844</t>
  </si>
  <si>
    <t>٩٣١٢٠٩</t>
  </si>
  <si>
    <t>RX561605199DE</t>
  </si>
  <si>
    <t>42789احمد اضرف بخيتahmednemo27@gmail.comاستفسار عن مسار الطرد</t>
  </si>
  <si>
    <t>احمد اضرف بخيت</t>
  </si>
  <si>
    <t>ahmednemo27@gmail.com</t>
  </si>
  <si>
    <t>29705250103053</t>
  </si>
  <si>
    <t>201152371865</t>
  </si>
  <si>
    <t>970525</t>
  </si>
  <si>
    <t>42789هدير مجدى فهمىHadermagdee@gmail.comشــكــوى</t>
  </si>
  <si>
    <t>هدير مجدى فهمى</t>
  </si>
  <si>
    <t>Hadermagdee@gmail.com</t>
  </si>
  <si>
    <t>29007152105243</t>
  </si>
  <si>
    <t>01145066992</t>
  </si>
  <si>
    <t>900715</t>
  </si>
  <si>
    <t>42788هدير مجدى فهمىHadermagdee@gmail.comشــكــوى</t>
  </si>
  <si>
    <t>201145066992</t>
  </si>
  <si>
    <t>42788مصطفى احمد خضرى محمودstafyx@yahoo.comاستفســار عن خدمــة</t>
  </si>
  <si>
    <t>مصطفى احمد خضرى محمود</t>
  </si>
  <si>
    <t>stafyx@yahoo.com</t>
  </si>
  <si>
    <t>28204042702056</t>
  </si>
  <si>
    <t>01122836626</t>
  </si>
  <si>
    <t>820404</t>
  </si>
  <si>
    <t>RR276597990EG</t>
  </si>
  <si>
    <t>42788ايمن سامىay_sam333@yahoo.comاستفسار عن مسار الطرد</t>
  </si>
  <si>
    <t>ايمن سامى</t>
  </si>
  <si>
    <t>ay_sam333@yahoo.com</t>
  </si>
  <si>
    <t>29605101900817</t>
  </si>
  <si>
    <t>00201063256172</t>
  </si>
  <si>
    <t>42788حسن محمدentryegypt@gmail.comاستفســار عن خدمــة</t>
  </si>
  <si>
    <t>حسن محمد</t>
  </si>
  <si>
    <t>entryegypt@gmail.com</t>
  </si>
  <si>
    <t>33340102912762</t>
  </si>
  <si>
    <t>01062496912</t>
  </si>
  <si>
    <t>334010</t>
  </si>
  <si>
    <t>42788MohamedGalalAnwerabogalalmedo@gmail.comاستفسار عن مسار الطرد</t>
  </si>
  <si>
    <t>MohamedGalalAnwer</t>
  </si>
  <si>
    <t>abogalalmedo@gmail.com</t>
  </si>
  <si>
    <t>29607011222979</t>
  </si>
  <si>
    <t>201023031798</t>
  </si>
  <si>
    <t>960701</t>
  </si>
  <si>
    <t>42788محمد محمد عبدالفتاح عنبهm.abd@yahoo.comشــكــوى</t>
  </si>
  <si>
    <t>محمد محمد عبدالفتاح عنبه</t>
  </si>
  <si>
    <t>m.abd@yahoo.com</t>
  </si>
  <si>
    <t>27510222500656</t>
  </si>
  <si>
    <t>01110916441</t>
  </si>
  <si>
    <t>751022</t>
  </si>
  <si>
    <t>cf111370968au</t>
  </si>
  <si>
    <t>42788احمد محمد حسن محمدaelemary94@yahoo.comاستفسار عن مسار الطرد</t>
  </si>
  <si>
    <t>احمد محمد حسن محمد</t>
  </si>
  <si>
    <t>aelemary94@yahoo.com</t>
  </si>
  <si>
    <t>1300595</t>
  </si>
  <si>
    <t>002001146989076</t>
  </si>
  <si>
    <t>42788احمد محمد حسن محمدemaryhenry@yahoo.comاستفسار عن مسار الطرد</t>
  </si>
  <si>
    <t>emaryhenry@yahoo.com</t>
  </si>
  <si>
    <t>42788samir saad abdelkader salamasamirsalamapro@yahoo.comاستفسار عن مسار الطرد</t>
  </si>
  <si>
    <t>EE700801632EG</t>
  </si>
  <si>
    <t>42788Eman ahmedElagooz102@gmail.comاستفسار عن مسار الطرد</t>
  </si>
  <si>
    <t>Eman ahmed</t>
  </si>
  <si>
    <t>Elagooz102@gmail.com</t>
  </si>
  <si>
    <t>29502251600184</t>
  </si>
  <si>
    <t>201060199868</t>
  </si>
  <si>
    <t>950225</t>
  </si>
  <si>
    <t xml:space="preserve">Eman </t>
  </si>
  <si>
    <t>RU858167195GB</t>
  </si>
  <si>
    <t>42788Sohaib A seoudysohaibseoudy@Gmail.comاستفسار عن مسار الطرد</t>
  </si>
  <si>
    <t>Sohaib A seoudy</t>
  </si>
  <si>
    <t>sohaibseoudy@Gmail.com</t>
  </si>
  <si>
    <t>: 1774433</t>
  </si>
  <si>
    <t>00447783240639</t>
  </si>
  <si>
    <t xml:space="preserve">Sohaib </t>
  </si>
  <si>
    <t>ee700926297eg</t>
  </si>
  <si>
    <t>42788حسام خالد محمدgigimoo90@gmail.comاستفسار عن مسار الطرد</t>
  </si>
  <si>
    <t>حسام خالد محمد</t>
  </si>
  <si>
    <t>gigimoo90@gmail.com</t>
  </si>
  <si>
    <t>27612010100558</t>
  </si>
  <si>
    <t>201002999938</t>
  </si>
  <si>
    <t>761201</t>
  </si>
  <si>
    <t>42788عادل محمد محمود احمدadel.adress@yahoo.comاستفســار فنـى</t>
  </si>
  <si>
    <t>42788احمد امينahmedamin.74@icloud.comاستفسار عن مسار الطرد</t>
  </si>
  <si>
    <t>EE847740182CN</t>
  </si>
  <si>
    <t>42788اسماء احمد زين الدين محمدanas.30stm@gmail.comاستفسار عن مسار الطرد</t>
  </si>
  <si>
    <t>اسماء احمد زين الدين محمد</t>
  </si>
  <si>
    <t>anas.30stm@gmail.com</t>
  </si>
  <si>
    <t>29109302102148</t>
  </si>
  <si>
    <t>201000045072</t>
  </si>
  <si>
    <t>910930</t>
  </si>
  <si>
    <t>42788امنيه محمد احمد عبد الحكيمomnia.abdelhakim92@gmail.comاستفســار عن خدمــة</t>
  </si>
  <si>
    <t>امنيه محمد احمد عبد الحكيم</t>
  </si>
  <si>
    <t>omnia.abdelhakim92@gmail.com</t>
  </si>
  <si>
    <t>29210072400066</t>
  </si>
  <si>
    <t>01000847811</t>
  </si>
  <si>
    <t>921007</t>
  </si>
  <si>
    <t>42788Ahmed ismailAhmed5030xx@gmail.comاستفســار عن خدمــة</t>
  </si>
  <si>
    <t>Ahmed ismail</t>
  </si>
  <si>
    <t>Ahmed5030xx@gmail.com</t>
  </si>
  <si>
    <t>29801012133431</t>
  </si>
  <si>
    <t>201154025809</t>
  </si>
  <si>
    <t>42788مجدولين محمد الدالاتيrweda.dalati16@gmail.comاستفسار عن مسار الطرد</t>
  </si>
  <si>
    <t>مجدولين محمد الدالاتي</t>
  </si>
  <si>
    <t>rweda.dalati16@gmail.com</t>
  </si>
  <si>
    <t>: n008131303</t>
  </si>
  <si>
    <t>00201100059469</t>
  </si>
  <si>
    <t xml:space="preserve">مجدولين </t>
  </si>
  <si>
    <t>42788محمد المهدىmohamed.planning@yahoo.comشــكــوى</t>
  </si>
  <si>
    <t>RR510188848EG</t>
  </si>
  <si>
    <t>42788سيد عبدالرحمن حسن إلمالحsayedelmaleh_b738@yahoo.comاستفسار عن مسار الطرد</t>
  </si>
  <si>
    <t>سيد عبدالرحمن حسن إلمالح</t>
  </si>
  <si>
    <t>sayedelmaleh_b738@yahoo.com</t>
  </si>
  <si>
    <t>28212160101655</t>
  </si>
  <si>
    <t>00201221218910</t>
  </si>
  <si>
    <t>821216</t>
  </si>
  <si>
    <t>42788amrshehatta3mr.She7atta@Gmail.comاستفسار عن مسار الطرد</t>
  </si>
  <si>
    <t>3mr.She7atta@Gmail.com</t>
  </si>
  <si>
    <t>42788شادي محمد حسنElkotpy83@gmail.comاستفســار عن خدمــة</t>
  </si>
  <si>
    <t>شادي محمد حسن</t>
  </si>
  <si>
    <t>Elkotpy83@gmail.com</t>
  </si>
  <si>
    <t>28310210300117</t>
  </si>
  <si>
    <t>0201114040342</t>
  </si>
  <si>
    <t>831021</t>
  </si>
  <si>
    <t>42788ابراهيم محمد على سليمانibrahimganna3@gmail.comاستفسار عن مسار الطرد</t>
  </si>
  <si>
    <t>201117703599</t>
  </si>
  <si>
    <t>rr342523620eg</t>
  </si>
  <si>
    <t>42788ابراهيم سعيد موسىsibrahem2010@yahoo.comشــكــوى</t>
  </si>
  <si>
    <t>ابراهيم سعيد موسى</t>
  </si>
  <si>
    <t>sibrahem2010@yahoo.com</t>
  </si>
  <si>
    <t>27609171300513</t>
  </si>
  <si>
    <t>01010919115</t>
  </si>
  <si>
    <t>760917</t>
  </si>
  <si>
    <t>42788هاني عامر السيد احمدhane3amer00049@gmail.comاستفسار عن مسار الطرد</t>
  </si>
  <si>
    <t>201276810209</t>
  </si>
  <si>
    <t>CH012177739US</t>
  </si>
  <si>
    <t>42788علاء زيتونalaa.aly20.aa@gmail.comاستفسار عن مسار الطرد</t>
  </si>
  <si>
    <t>علاء زيتون</t>
  </si>
  <si>
    <t>alaa.aly20.aa@gmail.com</t>
  </si>
  <si>
    <t>27703261700231</t>
  </si>
  <si>
    <t>0201000034271</t>
  </si>
  <si>
    <t>770326</t>
  </si>
  <si>
    <t>42788محمد احمد شعبان عليmohamed.shaban99@outlook.comشــكــوى</t>
  </si>
  <si>
    <t>محمد احمد شعبان علي</t>
  </si>
  <si>
    <t>mohamed.shaban99@outlook.com</t>
  </si>
  <si>
    <t>29004290100598</t>
  </si>
  <si>
    <t>0201066414769</t>
  </si>
  <si>
    <t>900429</t>
  </si>
  <si>
    <t>42788طه احمد محمدzero131310@gmail.comأخـــــرى</t>
  </si>
  <si>
    <t>طه احمد محمد</t>
  </si>
  <si>
    <t>zero131310@gmail.com</t>
  </si>
  <si>
    <t>28201250101831</t>
  </si>
  <si>
    <t>201205950529</t>
  </si>
  <si>
    <t>820125</t>
  </si>
  <si>
    <t xml:space="preserve">طه </t>
  </si>
  <si>
    <t>42791عمرو محمد بدر الدين جلالamrobadr2010@yahoo.comشــكــوى</t>
  </si>
  <si>
    <t>201006326564</t>
  </si>
  <si>
    <t>CH012334505US</t>
  </si>
  <si>
    <t>42791أحمد مصطفى الشحاتdrpsychological1987@gmail.comاستفسار عن مسار الطرد</t>
  </si>
  <si>
    <t>أحمد مصطفى الشحات</t>
  </si>
  <si>
    <t>drpsychological1987@gmail.com</t>
  </si>
  <si>
    <t>28706151202352</t>
  </si>
  <si>
    <t>201281573974</t>
  </si>
  <si>
    <t>870615</t>
  </si>
  <si>
    <t>RR701682083EG</t>
  </si>
  <si>
    <t>42791laila Fawzi Ghobrialkabahoney@aol.comاستفسار عن مسار الطرد</t>
  </si>
  <si>
    <t>laila Fawzi Ghobrial</t>
  </si>
  <si>
    <t>kabahoney@aol.com</t>
  </si>
  <si>
    <t>24307140101523</t>
  </si>
  <si>
    <t>26211052(02)</t>
  </si>
  <si>
    <t>430714</t>
  </si>
  <si>
    <t xml:space="preserve">laila </t>
  </si>
  <si>
    <t>42791محمد احمد محمد عبدالحميد العربىalarapy1@gmail.comاستفسار عن مسار الطرد</t>
  </si>
  <si>
    <t>42791Malika Kriaamaloukmalouk77@gmail.comاستفسار عن مسار الطرد</t>
  </si>
  <si>
    <t>Malika Kriaa</t>
  </si>
  <si>
    <t>maloukmalouk77@gmail.com</t>
  </si>
  <si>
    <t>0537979</t>
  </si>
  <si>
    <t>0021655299235</t>
  </si>
  <si>
    <t xml:space="preserve">Malika </t>
  </si>
  <si>
    <t>EE059434982SA</t>
  </si>
  <si>
    <t>42791سامح محمد سعيدeng.samehsaied@yahoo.comشــكــوى</t>
  </si>
  <si>
    <t>سامح محمد سعيد</t>
  </si>
  <si>
    <t>eng.samehsaied@yahoo.com</t>
  </si>
  <si>
    <t>1314215</t>
  </si>
  <si>
    <t>00966541085291</t>
  </si>
  <si>
    <t>42790Hamid Bikmetlehamidbikmetle@gmail.comاستفســار عن خدمــة</t>
  </si>
  <si>
    <t>Hamid Bikmetle</t>
  </si>
  <si>
    <t>hamidbikmetle@gmail.com</t>
  </si>
  <si>
    <t>: 711205512</t>
  </si>
  <si>
    <t>201017094537</t>
  </si>
  <si>
    <t xml:space="preserve">Hamid </t>
  </si>
  <si>
    <t>cp700060388eg</t>
  </si>
  <si>
    <t>42790أميرة محمد صبرى سليمانmr_mahmoud76@hotmail.comاستفسار عن مسار الطرد</t>
  </si>
  <si>
    <t>أميرة محمد صبرى سليمان</t>
  </si>
  <si>
    <t>mr_mahmoud76@hotmail.com</t>
  </si>
  <si>
    <t>28108312601266</t>
  </si>
  <si>
    <t>201064734223</t>
  </si>
  <si>
    <t>810831</t>
  </si>
  <si>
    <t>ee700674338eg</t>
  </si>
  <si>
    <t>42790احمد محمد محمود خليفهa.t.group1974@gmail.comشــكــوى</t>
  </si>
  <si>
    <t>احمد محمد محمود خليفه</t>
  </si>
  <si>
    <t>00201093244200</t>
  </si>
  <si>
    <t>Ru636095837gb</t>
  </si>
  <si>
    <t>42790Mazen Hassan ahmedMazenhassanahmed64@gmail.comاستفسار عن مسار الطرد</t>
  </si>
  <si>
    <t>Mazen Hassan ahmed</t>
  </si>
  <si>
    <t>Mazenhassanahmed64@gmail.com</t>
  </si>
  <si>
    <t>29609290108377</t>
  </si>
  <si>
    <t>201092274034</t>
  </si>
  <si>
    <t>960929</t>
  </si>
  <si>
    <t xml:space="preserve">Mazen </t>
  </si>
  <si>
    <t>42790محمد عبدالمنجي محمد عبدالوهابAboo_mongy@yahoo.comشــكــوى</t>
  </si>
  <si>
    <t>Aboo_mongy@yahoo.com</t>
  </si>
  <si>
    <t>: A08645626</t>
  </si>
  <si>
    <t>42790أحمد سيف النصرahmed.seif.elnasr@hotmail.comاستفســار فنـى</t>
  </si>
  <si>
    <t>أحمد سيف النصر</t>
  </si>
  <si>
    <t>ahmed.seif.elnasr@hotmail.com</t>
  </si>
  <si>
    <t>29406120400032</t>
  </si>
  <si>
    <t>201022055544</t>
  </si>
  <si>
    <t>940612</t>
  </si>
  <si>
    <t>42790samir saad abdelkader salamasamirsalamapro@yahoo.comشــكــوى</t>
  </si>
  <si>
    <t>42790samir saad abdelkader salamasamirsalamapro@yahoo.comاستفسار عن مسار الطرد</t>
  </si>
  <si>
    <t>42790محمد عبدالجليل سعد عبدالجليل جاويشmgawish97@gmail.comشــكــوى</t>
  </si>
  <si>
    <t>CP003117272EG</t>
  </si>
  <si>
    <t>42789صفاء مصطفيs.safa555888999@yahoo.comاستفسار عن مسار الطرد</t>
  </si>
  <si>
    <t>صفاء مصطفي</t>
  </si>
  <si>
    <t>s.safa555888999@yahoo.com</t>
  </si>
  <si>
    <t>29101142502321</t>
  </si>
  <si>
    <t>01128842559</t>
  </si>
  <si>
    <t>910114</t>
  </si>
  <si>
    <t>42789محمد احمد ردادraddad_m@yahoo.comاستفســار عن خدمــة</t>
  </si>
  <si>
    <t>24305120101559</t>
  </si>
  <si>
    <t>20133129114</t>
  </si>
  <si>
    <t>430512</t>
  </si>
  <si>
    <t>42789Doug Lynchdoug_lynch_ca@yahoo.comأخـــــرى</t>
  </si>
  <si>
    <t>RB156173835SG</t>
  </si>
  <si>
    <t>42789أميرة محمود الهاديamera-mahmoud@hotmail.comاستفسار عن مسار الطرد</t>
  </si>
  <si>
    <t>42789عادل عبد الناصر يوسف عمرadelnasser228@gmail.comشــكــوى</t>
  </si>
  <si>
    <t>عادل عبد الناصر يوسف عمر</t>
  </si>
  <si>
    <t>adelnasser228@gmail.com</t>
  </si>
  <si>
    <t>28808223200098</t>
  </si>
  <si>
    <t>2001003043439</t>
  </si>
  <si>
    <t>880822</t>
  </si>
  <si>
    <t>EE058215447SA</t>
  </si>
  <si>
    <t>42789عماد محمد ابراهيم علي  شاديemadalli004@gmail.comاستفسار عن مسار الطرد</t>
  </si>
  <si>
    <t>عماد محمد ابراهيم علي  شادي</t>
  </si>
  <si>
    <t>emadalli004@gmail.com</t>
  </si>
  <si>
    <t>028501011329513</t>
  </si>
  <si>
    <t>01019979520+2</t>
  </si>
  <si>
    <t>EE700967834EG</t>
  </si>
  <si>
    <t>42794رمضان محمود احمد01012024510ramdan@gmail.comاستفسار عن مسار الطرد</t>
  </si>
  <si>
    <t>رمضان محمود احمد</t>
  </si>
  <si>
    <t>01012024510ramdan@gmail.com</t>
  </si>
  <si>
    <t>28807182702516</t>
  </si>
  <si>
    <t>201012024510</t>
  </si>
  <si>
    <t>880718</t>
  </si>
  <si>
    <t>42793نها صفوت صالحdoda_mohammed2001@yahoo.comاستفســار عن خدمــة</t>
  </si>
  <si>
    <t>نها صفوت صالح</t>
  </si>
  <si>
    <t>doda_mohammed2001@yahoo.com</t>
  </si>
  <si>
    <t>28510203200106</t>
  </si>
  <si>
    <t>0201118997973</t>
  </si>
  <si>
    <t>851020</t>
  </si>
  <si>
    <t xml:space="preserve">نها </t>
  </si>
  <si>
    <t>RX562787759DE</t>
  </si>
  <si>
    <t>42793أحمد جودة أحمد علي الشاطرshater202@gmail.comاستفسار عن مسار الطرد</t>
  </si>
  <si>
    <t>أحمد جودة أحمد علي الشاطر</t>
  </si>
  <si>
    <t>shater202@gmail.com</t>
  </si>
  <si>
    <t>28504178800471</t>
  </si>
  <si>
    <t>201003621545</t>
  </si>
  <si>
    <t>850417</t>
  </si>
  <si>
    <t>42793KASEM ABDALLAHaakasemzz@gmail.comاستفســار عن خدمــة</t>
  </si>
  <si>
    <t>KASEM ABDALLAH</t>
  </si>
  <si>
    <t>Libya (‫ليبيا‬‎)</t>
  </si>
  <si>
    <t>aakasemzz@gmail.com</t>
  </si>
  <si>
    <t>: A03500617</t>
  </si>
  <si>
    <t>00218923088602</t>
  </si>
  <si>
    <t xml:space="preserve">KASEM </t>
  </si>
  <si>
    <t>42793mohamedِahmedzainelabdeenmohamedzainelabdeen@yahoo.comأخـــــرى</t>
  </si>
  <si>
    <t>mohamedِahmedzainelabdeen</t>
  </si>
  <si>
    <t>mohamedzainelabdeen@yahoo.com</t>
  </si>
  <si>
    <t>29404080102359</t>
  </si>
  <si>
    <t>01146181636</t>
  </si>
  <si>
    <t>940408</t>
  </si>
  <si>
    <t>RR211341156EG</t>
  </si>
  <si>
    <t>42793أحمد فؤاد أبوالوفاAhmed.fouad436@yahoo.comاستفسار عن مسار الطرد</t>
  </si>
  <si>
    <t>أحمد فؤاد أبوالوفا</t>
  </si>
  <si>
    <t>Ahmed.fouad436@yahoo.com</t>
  </si>
  <si>
    <t>42793اسلام البطاطeslam.elbatat@hotmail.comاستفسار عن مسار الطرد</t>
  </si>
  <si>
    <t>اسلام البطاط</t>
  </si>
  <si>
    <t>eslam.elbatat@hotmail.com</t>
  </si>
  <si>
    <t>: A09658551</t>
  </si>
  <si>
    <t>01114221174</t>
  </si>
  <si>
    <t>42793حسين حسن محمد احمدhussein.sa7as@yahoo.comأخـــــرى</t>
  </si>
  <si>
    <t>حسين حسن محمد احمد</t>
  </si>
  <si>
    <t>hussein.sa7as@yahoo.com</t>
  </si>
  <si>
    <t>29709232601297</t>
  </si>
  <si>
    <t>201127709907</t>
  </si>
  <si>
    <t>970923</t>
  </si>
  <si>
    <t>RF528586479CN</t>
  </si>
  <si>
    <t>42793محمد الأمين مصطفىmohd.must87@gmail.comاستفسار عن مسار الطرد</t>
  </si>
  <si>
    <t>محمد الأمين مصطفى</t>
  </si>
  <si>
    <t>mohd.must87@gmail.com</t>
  </si>
  <si>
    <t>28704138800639</t>
  </si>
  <si>
    <t>01098080827</t>
  </si>
  <si>
    <t>870413</t>
  </si>
  <si>
    <t>42793محمود بركاتbarakat_28619691@yahoo.comشــكــوى</t>
  </si>
  <si>
    <t>محمود بركات</t>
  </si>
  <si>
    <t>00201110479245</t>
  </si>
  <si>
    <t>42793احمد زكريا عبد العال محمد الصبروطAhmed_zakaria2002@yahoo.comأخـــــرى</t>
  </si>
  <si>
    <t>احمد زكريا عبد العال محمد الصبروط</t>
  </si>
  <si>
    <t>Ahmed_zakaria2002@yahoo.com</t>
  </si>
  <si>
    <t>29108031301011</t>
  </si>
  <si>
    <t>201274911739</t>
  </si>
  <si>
    <t>910803</t>
  </si>
  <si>
    <t>42793نعيم عدلي جاد سليمانnaeem.adly@yahoo.comشــكــوى</t>
  </si>
  <si>
    <t>نعيم عدلي جاد سليمان</t>
  </si>
  <si>
    <t>naeem.adly@yahoo.com</t>
  </si>
  <si>
    <t>29003142201613</t>
  </si>
  <si>
    <t>01285923169</t>
  </si>
  <si>
    <t>900314</t>
  </si>
  <si>
    <t xml:space="preserve">نعيم </t>
  </si>
  <si>
    <t>EE700936325EG</t>
  </si>
  <si>
    <t>42793ِAhmed Aminahmed.mo.amin@gmail.comاستفسار عن مسار الطرد</t>
  </si>
  <si>
    <t>ِAhmed Amin</t>
  </si>
  <si>
    <t>ahmed.mo.amin@gmail.com</t>
  </si>
  <si>
    <t>27912301801239</t>
  </si>
  <si>
    <t>01151783363</t>
  </si>
  <si>
    <t>791230</t>
  </si>
  <si>
    <t xml:space="preserve">ِAhmed </t>
  </si>
  <si>
    <t>42793Mohamed Mustafamohahmedelbelt@gmail.comاستفســار عن خدمــة</t>
  </si>
  <si>
    <t>Mohamed Mustafa</t>
  </si>
  <si>
    <t>mohahmedelbelt@gmail.com</t>
  </si>
  <si>
    <t>٣٠٠١٠٣٠١٤٠١٧٩٥</t>
  </si>
  <si>
    <t>201013932625</t>
  </si>
  <si>
    <t>٠٠١٠٣٠</t>
  </si>
  <si>
    <t>42793د/ ابراهيم محمد فهمىmohamed_kandil6161@yahoo.comاستفسار عن مسار الطرد</t>
  </si>
  <si>
    <t>د/ ابراهيم محمد فهمى</t>
  </si>
  <si>
    <t>mohamed_kandil6161@yahoo.com</t>
  </si>
  <si>
    <t>106079</t>
  </si>
  <si>
    <t>01028729299</t>
  </si>
  <si>
    <t>42793ابتسام عبد الكريمintecna3in1@gmail.comاستفســار عن خدمــة</t>
  </si>
  <si>
    <t>ابتسام عبد الكريم</t>
  </si>
  <si>
    <t>intecna3in1@gmail.com</t>
  </si>
  <si>
    <t>29204101200161</t>
  </si>
  <si>
    <t>00201069452836</t>
  </si>
  <si>
    <t>920410</t>
  </si>
  <si>
    <t xml:space="preserve">ابتسام </t>
  </si>
  <si>
    <t>RU701997621CN</t>
  </si>
  <si>
    <t>42793NadaNada.is.khayal@windowslive.comاستفسار عن مسار الطرد</t>
  </si>
  <si>
    <t>Nada</t>
  </si>
  <si>
    <t>Nada.is.khayal@windowslive.com</t>
  </si>
  <si>
    <t>29004160102106</t>
  </si>
  <si>
    <t>201110549294</t>
  </si>
  <si>
    <t>900416</t>
  </si>
  <si>
    <t>EE009002701EG</t>
  </si>
  <si>
    <t>42793هدى جابر محمد اسماعيلmo7amd.sawy@gmail.comشــكــوى</t>
  </si>
  <si>
    <t>هدى جابر محمد اسماعيل</t>
  </si>
  <si>
    <t>mo7amd.sawy@gmail.com</t>
  </si>
  <si>
    <t>: A19947829</t>
  </si>
  <si>
    <t>201143486202</t>
  </si>
  <si>
    <t>RX563567462DE</t>
  </si>
  <si>
    <t>42793الهام فايدabdala.darwish26@gmail.comاستفسار عن مسار الطرد</t>
  </si>
  <si>
    <t>الهام فايد</t>
  </si>
  <si>
    <t>abdala.darwish26@gmail.com</t>
  </si>
  <si>
    <t>27302031600641</t>
  </si>
  <si>
    <t>01202510069</t>
  </si>
  <si>
    <t>730203</t>
  </si>
  <si>
    <t xml:space="preserve">الهام </t>
  </si>
  <si>
    <t>42793محمد ساهرmohmmedsaher0@gmail.comاستفســار عن خدمــة</t>
  </si>
  <si>
    <t>محمد ساهر</t>
  </si>
  <si>
    <t>mohmmedsaher0@gmail.com</t>
  </si>
  <si>
    <t>بعدين</t>
  </si>
  <si>
    <t>883737377373737</t>
  </si>
  <si>
    <t>42793محمد حسن محمد شحاتit.mohamedhassan@yahoo.comشــكــوى</t>
  </si>
  <si>
    <t>محمد حسن محمد شحات</t>
  </si>
  <si>
    <t>it.mohamedhassan@yahoo.com</t>
  </si>
  <si>
    <t>28705102702891</t>
  </si>
  <si>
    <t>201100996971</t>
  </si>
  <si>
    <t>870510</t>
  </si>
  <si>
    <t>RY562155099DE</t>
  </si>
  <si>
    <t>42793السيد منصورelsayedmansour2022@gmail.comاستفسار عن مسار الطرد</t>
  </si>
  <si>
    <t>السيد منصور</t>
  </si>
  <si>
    <t>elsayedmansour2022@gmail.com</t>
  </si>
  <si>
    <t>29311062102173</t>
  </si>
  <si>
    <t>201150900258</t>
  </si>
  <si>
    <t>931106</t>
  </si>
  <si>
    <t>42793محمود عادل محمود صوانmahmoudsawan85@hotmail.comاستفســار عن خدمــة</t>
  </si>
  <si>
    <t>محمود عادل محمود صوان</t>
  </si>
  <si>
    <t>mahmoudsawan85@hotmail.com</t>
  </si>
  <si>
    <t>28511140102334</t>
  </si>
  <si>
    <t>0201002187529</t>
  </si>
  <si>
    <t>851114</t>
  </si>
  <si>
    <t>42793احمد سامى رجب النجارAhmedsami20142016@gmail.comاستفســار فنـى</t>
  </si>
  <si>
    <t>احمد سامى رجب النجار</t>
  </si>
  <si>
    <t>Ahmedsami20142016@gmail.com</t>
  </si>
  <si>
    <t>28711291702138</t>
  </si>
  <si>
    <t>201208677579</t>
  </si>
  <si>
    <t>871129</t>
  </si>
  <si>
    <t>EE008308720EG</t>
  </si>
  <si>
    <t>42793علاء فتحي علي غرابgeoeng2007@yahoo.comاستفسار عن مسار الطرد</t>
  </si>
  <si>
    <t>علاء فتحي علي غراب</t>
  </si>
  <si>
    <t>geoeng2007@yahoo.com</t>
  </si>
  <si>
    <t>28503041501852</t>
  </si>
  <si>
    <t>96597242387</t>
  </si>
  <si>
    <t>850304</t>
  </si>
  <si>
    <t>EE700963975EG</t>
  </si>
  <si>
    <t>42793علاء محمد ناجيalaa25317@gmail.comاستفسار عن مسار الطرد</t>
  </si>
  <si>
    <t>علاء محمد ناجي</t>
  </si>
  <si>
    <t>alaa25317@gmail.com</t>
  </si>
  <si>
    <t>: A03180875</t>
  </si>
  <si>
    <t>0097450438145</t>
  </si>
  <si>
    <t>CP270099325AE</t>
  </si>
  <si>
    <t>42793بشير طايع سليمانbeshirsoliman@hotmail.comاستفسار عن مسار الطرد</t>
  </si>
  <si>
    <t>بشير طايع سليمان</t>
  </si>
  <si>
    <t>beshirsoliman@hotmail.com</t>
  </si>
  <si>
    <t>25705200101179</t>
  </si>
  <si>
    <t>201223281546</t>
  </si>
  <si>
    <t>570520</t>
  </si>
  <si>
    <t xml:space="preserve">بشير </t>
  </si>
  <si>
    <t>سمير سعد</t>
  </si>
  <si>
    <t>42793سمير سعدsamirsalamapro@yahoo.comشــكــوى</t>
  </si>
  <si>
    <t>01279833266</t>
  </si>
  <si>
    <t xml:space="preserve">سمير </t>
  </si>
  <si>
    <t>42793هانى نصر احمدlordeltnen80@gmail.comاستفســار عن خدمــة</t>
  </si>
  <si>
    <t>01112250011</t>
  </si>
  <si>
    <t>CY100364309AU</t>
  </si>
  <si>
    <t>42793ماجد ميشيل عادل جرجسtaomaged@gmail.comاستفسار عن مسار الطرد</t>
  </si>
  <si>
    <t>ماجد ميشيل عادل جرجس</t>
  </si>
  <si>
    <t>taomaged@gmail.com</t>
  </si>
  <si>
    <t>28609090201611</t>
  </si>
  <si>
    <t>00201225303878</t>
  </si>
  <si>
    <t>860909</t>
  </si>
  <si>
    <t>42793ولاء فتحى عبد العزيز علىgoromousa@yahoo.comأخـــــرى</t>
  </si>
  <si>
    <t>ولاء فتحى عبد العزيز على</t>
  </si>
  <si>
    <t>goromousa@yahoo.com</t>
  </si>
  <si>
    <t>27709010203407</t>
  </si>
  <si>
    <t>009660548020911</t>
  </si>
  <si>
    <t>770901</t>
  </si>
  <si>
    <t xml:space="preserve">ولاء </t>
  </si>
  <si>
    <t>42793وجيه خميس طه محمد عليbishomoheab5@gmail.comشــكــوى</t>
  </si>
  <si>
    <t>وجيه خميس طه محمد علي</t>
  </si>
  <si>
    <t>bishomoheab5@gmail.com</t>
  </si>
  <si>
    <t>28803291801171</t>
  </si>
  <si>
    <t>201015389106</t>
  </si>
  <si>
    <t>880329</t>
  </si>
  <si>
    <t xml:space="preserve">وجيه </t>
  </si>
  <si>
    <t>42793فارس الحبالfaris.habbal.fs@gmail.comاستفســار عن خدمــة</t>
  </si>
  <si>
    <t>فارس الحبال</t>
  </si>
  <si>
    <t>faris.habbal.fs@gmail.com</t>
  </si>
  <si>
    <t>: 008464251</t>
  </si>
  <si>
    <t>0090-5378915804</t>
  </si>
  <si>
    <t>42793HANYhanydwidar2105@yahoo.comشــكــوى</t>
  </si>
  <si>
    <t>HANY</t>
  </si>
  <si>
    <t>hanydwidar2105@yahoo.com</t>
  </si>
  <si>
    <t>27203270100456</t>
  </si>
  <si>
    <t>0012624227284</t>
  </si>
  <si>
    <t>720327</t>
  </si>
  <si>
    <t>42793mostafa algammalinfo@elbardy.comاستفسار عن مسار الطرد</t>
  </si>
  <si>
    <t>42793fadyfadymostafa58@gmail.comاستفســار عن خدمــة</t>
  </si>
  <si>
    <t>fady</t>
  </si>
  <si>
    <t>fadymostafa58@gmail.com</t>
  </si>
  <si>
    <t>29302062102697</t>
  </si>
  <si>
    <t>201120017420</t>
  </si>
  <si>
    <t>930206</t>
  </si>
  <si>
    <t>42793راميramyborray@yahoo.comاستفســار عن خدمــة</t>
  </si>
  <si>
    <t>رامي</t>
  </si>
  <si>
    <t>ramyborray@yahoo.com</t>
  </si>
  <si>
    <t>29007220100051</t>
  </si>
  <si>
    <t>20105878843</t>
  </si>
  <si>
    <t>900722</t>
  </si>
  <si>
    <t>EM001150766EG</t>
  </si>
  <si>
    <t>42793بدر الدين الحمصي الجمالAlhumsi97@yahoo.comاستفسار عن مسار الطرد</t>
  </si>
  <si>
    <t>بدر الدين الحمصي الجمال</t>
  </si>
  <si>
    <t>Alhumsi97@yahoo.com</t>
  </si>
  <si>
    <t>: 008044134</t>
  </si>
  <si>
    <t>201027709662</t>
  </si>
  <si>
    <t>42792ايمن امين محمدnewmessage1979@gmail.comاستفســار عن خدمــة</t>
  </si>
  <si>
    <t>ايمن امين محمد</t>
  </si>
  <si>
    <t>newmessage1979@gmail.com</t>
  </si>
  <si>
    <t>27907211400932</t>
  </si>
  <si>
    <t>201143544508</t>
  </si>
  <si>
    <t>790721</t>
  </si>
  <si>
    <t>42792ابراهيم محمد عز الدينhimaezz_01055@yahoo.comشــكــوى</t>
  </si>
  <si>
    <t>ابراهيم محمد عز الدين</t>
  </si>
  <si>
    <t>himaezz_01055@yahoo.com</t>
  </si>
  <si>
    <t>27809222200038</t>
  </si>
  <si>
    <t>201005540085</t>
  </si>
  <si>
    <t>780922</t>
  </si>
  <si>
    <t>CA990097733AT</t>
  </si>
  <si>
    <t>42792تامر عاطفtamer_hashala@yahoo.comاستفسار عن مسار الطرد</t>
  </si>
  <si>
    <t>تامر عاطف</t>
  </si>
  <si>
    <t>tamer_hashala@yahoo.com</t>
  </si>
  <si>
    <t>27112240102832</t>
  </si>
  <si>
    <t>01222923665</t>
  </si>
  <si>
    <t>711224</t>
  </si>
  <si>
    <t>EE700803315EG</t>
  </si>
  <si>
    <t>42792محمد فتحى نور الدين شاهينmfnshaheen@msn.comاستفسار عن مسار الطرد</t>
  </si>
  <si>
    <t>محمد فتحى نور الدين شاهين</t>
  </si>
  <si>
    <t>mfnshaheen@msn.com</t>
  </si>
  <si>
    <t>: A06631223</t>
  </si>
  <si>
    <t>01009100350</t>
  </si>
  <si>
    <t>42792تامر عاطف فهيم مصريtamer3hashala@gmail.comاستفسار عن مسار الطرد</t>
  </si>
  <si>
    <t>تامر عاطف فهيم مصري</t>
  </si>
  <si>
    <t>tamer3hashala@gmail.com</t>
  </si>
  <si>
    <t>201222923665</t>
  </si>
  <si>
    <t>42792ايهابfekry.ehab@yahoo.comاستفســار عن خدمــة</t>
  </si>
  <si>
    <t>ايهاب</t>
  </si>
  <si>
    <t>EP843136550US</t>
  </si>
  <si>
    <t>42792Ahmed ElFedawya.fedawy2014@gmail.comاستفسار عن مسار الطرد</t>
  </si>
  <si>
    <t>Ahmed ElFedawy</t>
  </si>
  <si>
    <t>a.fedawy2014@gmail.com</t>
  </si>
  <si>
    <t>27803091100174</t>
  </si>
  <si>
    <t>00201000581238</t>
  </si>
  <si>
    <t>780309</t>
  </si>
  <si>
    <t>42792نورا ايمن سامىnour19043@gmail.comاستفسار عن مسار الطرد</t>
  </si>
  <si>
    <t>نورا ايمن سامى</t>
  </si>
  <si>
    <t>nour19043@gmail.com</t>
  </si>
  <si>
    <t>29702011606265</t>
  </si>
  <si>
    <t>201223547052+</t>
  </si>
  <si>
    <t>970201</t>
  </si>
  <si>
    <t xml:space="preserve">نورا </t>
  </si>
  <si>
    <t>EE700885408EG</t>
  </si>
  <si>
    <t>42792جمال الزناتى محمد شاهينgamalzn@yahoo.comاستفسار عن مسار الطرد</t>
  </si>
  <si>
    <t>جمال الزناتى محمد شاهين</t>
  </si>
  <si>
    <t>gamalzn@yahoo.com</t>
  </si>
  <si>
    <t>23906171400976</t>
  </si>
  <si>
    <t>0020220406395</t>
  </si>
  <si>
    <t>390617</t>
  </si>
  <si>
    <t xml:space="preserve">جمال </t>
  </si>
  <si>
    <t>42792Mohamed Alimohamed_ali_125@yahoo.comاستفسار عن مسار الطرد</t>
  </si>
  <si>
    <t>Mohamed Ali</t>
  </si>
  <si>
    <t>mohamed_ali_125@yahoo.com</t>
  </si>
  <si>
    <t>29305091600034</t>
  </si>
  <si>
    <t>201007826644</t>
  </si>
  <si>
    <t>930509</t>
  </si>
  <si>
    <t>EE700233809EG</t>
  </si>
  <si>
    <t>42792ياسمين ابراهيمyassooooo5050@gmail.comاستفسار عن مسار الطرد</t>
  </si>
  <si>
    <t>ياسمين ابراهيم</t>
  </si>
  <si>
    <t>yassooooo5050@gmail.com</t>
  </si>
  <si>
    <t>29505052300928</t>
  </si>
  <si>
    <t>00201155295469</t>
  </si>
  <si>
    <t xml:space="preserve">ياسمين </t>
  </si>
  <si>
    <t>42792ايمانamona_anoma90@yahoo.comاستفســار عن خدمــة</t>
  </si>
  <si>
    <t>amona_anoma90@yahoo.com</t>
  </si>
  <si>
    <t>29001048800527</t>
  </si>
  <si>
    <t>00201020187161</t>
  </si>
  <si>
    <t>900104</t>
  </si>
  <si>
    <t>RB162633354SG</t>
  </si>
  <si>
    <t>42792ايمن دياب يونسa.diab@elmobasher.comاستفسار عن مسار الطرد</t>
  </si>
  <si>
    <t>ايمن دياب يونس</t>
  </si>
  <si>
    <t>a.diab@elmobasher.com</t>
  </si>
  <si>
    <t>28410011409775</t>
  </si>
  <si>
    <t>01226001452</t>
  </si>
  <si>
    <t>42792مصطفى محمود عبدالجليلafroto.moustafa@yahoo.comشــكــوى</t>
  </si>
  <si>
    <t>مصطفى محمود عبدالجليل</t>
  </si>
  <si>
    <t>afroto.moustafa@yahoo.com</t>
  </si>
  <si>
    <t>29401041300993</t>
  </si>
  <si>
    <t>01200827877</t>
  </si>
  <si>
    <t>940104</t>
  </si>
  <si>
    <t>42792Kholoud AbdelGawadkholoudabdelgawad@gmail.comاستفسار عن مسار الطرد</t>
  </si>
  <si>
    <t>01226485606</t>
  </si>
  <si>
    <t>42792أحمد ماهر أحمد مرقo0o0o70@yahoo.comشــكــوى</t>
  </si>
  <si>
    <t>أحمد ماهر أحمد مرق</t>
  </si>
  <si>
    <t>o0o0o70@yahoo.com</t>
  </si>
  <si>
    <t>29706141701699</t>
  </si>
  <si>
    <t>2001153195445</t>
  </si>
  <si>
    <t>970614</t>
  </si>
  <si>
    <t>RJ934945358CN</t>
  </si>
  <si>
    <t>RJ942235341CN</t>
  </si>
  <si>
    <t>42792أرميا ثروتarmia2005@hotmail.comاستفسار عن مسار الطرد</t>
  </si>
  <si>
    <t>أرميا ثروت</t>
  </si>
  <si>
    <t>armia2005@hotmail.com</t>
  </si>
  <si>
    <t>28105162300034</t>
  </si>
  <si>
    <t>201111116222</t>
  </si>
  <si>
    <t>810516</t>
  </si>
  <si>
    <t xml:space="preserve">أرميا </t>
  </si>
  <si>
    <t>EE700893727EG</t>
  </si>
  <si>
    <t>42792اسراء محمودISRAAMAHMOUD05@GMAIL.COMشــكــوى</t>
  </si>
  <si>
    <t>اسراء محمود</t>
  </si>
  <si>
    <t>ISRAAMAHMOUD05@GMAIL.COM</t>
  </si>
  <si>
    <t>28707012303906</t>
  </si>
  <si>
    <t>00201026229727</t>
  </si>
  <si>
    <t xml:space="preserve">اسراء </t>
  </si>
  <si>
    <t>RP203126796SG</t>
  </si>
  <si>
    <t>42792Mohamed El Abharel.ab7ar@gmail.comاستفسار عن مسار الطرد</t>
  </si>
  <si>
    <t>Mohamed El Abhar</t>
  </si>
  <si>
    <t>el.ab7ar@gmail.com</t>
  </si>
  <si>
    <t>28412052103578</t>
  </si>
  <si>
    <t>01000977012</t>
  </si>
  <si>
    <t>841205</t>
  </si>
  <si>
    <t>42792محمد المهدىsenior.planner@yahoo.comشــكــوى</t>
  </si>
  <si>
    <t>senior.planner@yahoo.com</t>
  </si>
  <si>
    <t>42792محمد المهدىmohamed.planning@yahoo.comشــكــوى</t>
  </si>
  <si>
    <t>RR156342750EG</t>
  </si>
  <si>
    <t>42792EngyGegemaher92@gmail.comاستفسار عن مسار الطرد</t>
  </si>
  <si>
    <t>Engy</t>
  </si>
  <si>
    <t>Gegemaher92@gmail.com</t>
  </si>
  <si>
    <t>29211152704488</t>
  </si>
  <si>
    <t>201210298483</t>
  </si>
  <si>
    <t>921115</t>
  </si>
  <si>
    <t>42792محمد حافظm-ahafez@hotmail.comاستفســار عن خدمــة</t>
  </si>
  <si>
    <t>محمد حافظ</t>
  </si>
  <si>
    <t>m-ahafez@hotmail.com</t>
  </si>
  <si>
    <t>27910240100175</t>
  </si>
  <si>
    <t>01144414811</t>
  </si>
  <si>
    <t>791024</t>
  </si>
  <si>
    <t>42792رشا عبد المنعمraschab75@yahoo.deاستفســار عن خدمــة</t>
  </si>
  <si>
    <t>رشا عبد المنعم</t>
  </si>
  <si>
    <t>raschab75@yahoo.de</t>
  </si>
  <si>
    <t>201000000000</t>
  </si>
  <si>
    <t>01016031695</t>
  </si>
  <si>
    <t xml:space="preserve">رشا </t>
  </si>
  <si>
    <t>42792samir saad abdelkader salamasamirsalamapro@yahoo.comاستفسار عن مسار الطرد</t>
  </si>
  <si>
    <t>42792هدي جابر محمدloginaelsawy@gmail.comاستفسار عن مسار الطرد</t>
  </si>
  <si>
    <t>هدي جابر محمد</t>
  </si>
  <si>
    <t>loginaelsawy@gmail.com</t>
  </si>
  <si>
    <t>28604308800464</t>
  </si>
  <si>
    <t>860430</t>
  </si>
  <si>
    <t xml:space="preserve">هدي </t>
  </si>
  <si>
    <t>42792كريم عليkemolovemiroo2014@yahoo.comاستفسار عن مسار الطرد</t>
  </si>
  <si>
    <t>كريم علي</t>
  </si>
  <si>
    <t>kemolovemiroo2014@yahoo.com</t>
  </si>
  <si>
    <t>29507200103617</t>
  </si>
  <si>
    <t>201113862616</t>
  </si>
  <si>
    <t>950720</t>
  </si>
  <si>
    <t>42792محمد غريب عبدهmgh0102229231@hotmail.comاستفسار عن مسار الطرد</t>
  </si>
  <si>
    <t>201100900801</t>
  </si>
  <si>
    <t>RU700132323SA</t>
  </si>
  <si>
    <t>42792هيثم جلالhgalal3107@gmail.comاستفسار عن مسار الطرد</t>
  </si>
  <si>
    <t>هيثم جلال</t>
  </si>
  <si>
    <t>hgalal3107@gmail.com</t>
  </si>
  <si>
    <t>27707318800292</t>
  </si>
  <si>
    <t>00201276458998</t>
  </si>
  <si>
    <t>RQ009469811CY</t>
  </si>
  <si>
    <t>42792Ahmed elderselders_136@hotmail.comاستفسار عن مسار الطرد</t>
  </si>
  <si>
    <t>Ahmed elders</t>
  </si>
  <si>
    <t>elders_136@hotmail.com</t>
  </si>
  <si>
    <t>28801011316857</t>
  </si>
  <si>
    <t>01015050131</t>
  </si>
  <si>
    <t>880101</t>
  </si>
  <si>
    <t>EE700822993EG</t>
  </si>
  <si>
    <t>42792Reda Abdel Moneim Ahmedredamoneim2002@yahoo.comاستفسار عن مسار الطرد</t>
  </si>
  <si>
    <t>Reda Abdel Moneim Ahmed</t>
  </si>
  <si>
    <t>redamoneim2002@yahoo.com</t>
  </si>
  <si>
    <t>27409051600492</t>
  </si>
  <si>
    <t>201000301877</t>
  </si>
  <si>
    <t>740905</t>
  </si>
  <si>
    <t>42792mohamed hassanmh372453@gmail.comاستفسار عن مسار الطرد</t>
  </si>
  <si>
    <t>42792حسين محمود السيدmm_nwar@yahoo.comشــكــوى</t>
  </si>
  <si>
    <t>RU701735872CN</t>
  </si>
  <si>
    <t>42792ايمان محمد فوزىemyfooz2000@yahoo.comاستفسار عن مسار الطرد</t>
  </si>
  <si>
    <t>ايمان محمد فوزى</t>
  </si>
  <si>
    <t>emyfooz2000@yahoo.com</t>
  </si>
  <si>
    <t>26604300201441</t>
  </si>
  <si>
    <t>201227343661</t>
  </si>
  <si>
    <t>660430</t>
  </si>
  <si>
    <t>RB155773594SG</t>
  </si>
  <si>
    <t>42792Ahmed hassan mahmoudbrofah97@gmail.comاستفسار عن مسار الطرد</t>
  </si>
  <si>
    <t>Ahmed hassan mahmoud</t>
  </si>
  <si>
    <t>brofah97@gmail.com</t>
  </si>
  <si>
    <t>29702223400411</t>
  </si>
  <si>
    <t>201003295906</t>
  </si>
  <si>
    <t>970222</t>
  </si>
  <si>
    <t>42792احمد سامى التليسa.eltalees@yahoo.comاستفســار عن خدمــة</t>
  </si>
  <si>
    <t>احمد سامى التليس</t>
  </si>
  <si>
    <t>a.eltalees@yahoo.com</t>
  </si>
  <si>
    <t>29401011221151</t>
  </si>
  <si>
    <t>201024858692</t>
  </si>
  <si>
    <t>42792حنان جودة سيد فرج01141505942شــكــوى</t>
  </si>
  <si>
    <t>حنان جودة سيد فرج</t>
  </si>
  <si>
    <t>01141505942</t>
  </si>
  <si>
    <t>26905080101369</t>
  </si>
  <si>
    <t>0201141505942</t>
  </si>
  <si>
    <t>690508</t>
  </si>
  <si>
    <t>42794أحمد عادل محمد مصطفىAhmeddada00@hotmail.comاستفســار عن خدمــة</t>
  </si>
  <si>
    <t>أحمد عادل محمد مصطفى</t>
  </si>
  <si>
    <t>Ahmeddada00@hotmail.com</t>
  </si>
  <si>
    <t>28411080101754</t>
  </si>
  <si>
    <t>201223404788</t>
  </si>
  <si>
    <t>841108</t>
  </si>
  <si>
    <t>42794أحمد جودة أحمد علي الشاطرshater202@gmail.comاستفســار عن خدمــة</t>
  </si>
  <si>
    <t>42794أحمد جودة أحمد علي الشاطرshater202@gmail.comاستفســار فنـى</t>
  </si>
  <si>
    <t>EE005152422EG</t>
  </si>
  <si>
    <t>42794حسانين عزمي الحسانين المعداويabobasmla76@hotmail.comشــكــوى</t>
  </si>
  <si>
    <t>حسانين عزمي الحسانين المعداوي</t>
  </si>
  <si>
    <t>abobasmla76@hotmail.com</t>
  </si>
  <si>
    <t>27612051602533</t>
  </si>
  <si>
    <t>00966561430218</t>
  </si>
  <si>
    <t>761205</t>
  </si>
  <si>
    <t xml:space="preserve">حسانين </t>
  </si>
  <si>
    <t>42794ماجد ميشيل عادل جرجسtaomaged@gmail.comاستفســار عن خدمــة</t>
  </si>
  <si>
    <t>42794محمد ابراهيم احمد الشعراوىmohamed.elshaarawy@gmail.comاستفســار عن خدمــة</t>
  </si>
  <si>
    <t>محمد ابراهيم احمد الشعراوى</t>
  </si>
  <si>
    <t>mohamed.elshaarawy@gmail.com</t>
  </si>
  <si>
    <t>27002091602134</t>
  </si>
  <si>
    <t>01001392195</t>
  </si>
  <si>
    <t>700209</t>
  </si>
  <si>
    <t>EE012353230EG</t>
  </si>
  <si>
    <t>42794عبد المنعم الامامlatef_elemam@hotmail.comشــكــوى</t>
  </si>
  <si>
    <t>عبد المنعم الامام</t>
  </si>
  <si>
    <t>latef_elemam@hotmail.com</t>
  </si>
  <si>
    <t>: A11440862</t>
  </si>
  <si>
    <t>00966563533985</t>
  </si>
  <si>
    <t>42794مجدي عبد الحميد بسيونى عريقاتbasune_magdy@yahoo.comأخـــــرى</t>
  </si>
  <si>
    <t>مجدي عبد الحميد بسيونى عريقات</t>
  </si>
  <si>
    <t>basune_magdy@yahoo.com</t>
  </si>
  <si>
    <t>25905010102852</t>
  </si>
  <si>
    <t>01003075476</t>
  </si>
  <si>
    <t>590501</t>
  </si>
  <si>
    <t>EE700936918EG</t>
  </si>
  <si>
    <t>42794احمد الصبانahmadalsabban@hotmail.comاستفسار عن مسار الطرد</t>
  </si>
  <si>
    <t>احمد الصبان</t>
  </si>
  <si>
    <t>ahmadalsabban@hotmail.com</t>
  </si>
  <si>
    <t>103334</t>
  </si>
  <si>
    <t>01001913875</t>
  </si>
  <si>
    <t>42794ماجد ميشيل عادل جرجسtaomaged@gmail.comاستفسار عن مسار الطرد</t>
  </si>
  <si>
    <t>RS409704246CN</t>
  </si>
  <si>
    <t>42794ادهم محمد فؤادadhmkabs@gmail.comاستفسار عن مسار الطرد</t>
  </si>
  <si>
    <t>ادهم محمد فؤاد</t>
  </si>
  <si>
    <t>adhmkabs@gmail.com</t>
  </si>
  <si>
    <t>29603012801217</t>
  </si>
  <si>
    <t>201112103393</t>
  </si>
  <si>
    <t xml:space="preserve">ادهم </t>
  </si>
  <si>
    <t>EP045281323RU</t>
  </si>
  <si>
    <t>42794باهر خليل حسنين خليلBaher.Hassanin@Enppi.comاستفسار عن مسار الطرد</t>
  </si>
  <si>
    <t>باهر خليل حسنين خليل</t>
  </si>
  <si>
    <t>Baher.Hassanin@Enppi.com</t>
  </si>
  <si>
    <t>27112160100995</t>
  </si>
  <si>
    <t>201001150750</t>
  </si>
  <si>
    <t>711216</t>
  </si>
  <si>
    <t xml:space="preserve">باهر </t>
  </si>
  <si>
    <t>RN138538812MY</t>
  </si>
  <si>
    <t>42794محمود عبيد الجهلانgavoh3d@yahoo.comاستفسار عن مسار الطرد</t>
  </si>
  <si>
    <t>محمود عبيد الجهلان</t>
  </si>
  <si>
    <t>gavoh3d@yahoo.com</t>
  </si>
  <si>
    <t>28110132701771</t>
  </si>
  <si>
    <t>201007780097</t>
  </si>
  <si>
    <t>811013</t>
  </si>
  <si>
    <t>42794abdullah sabbahabdullah11551@yahoo.comاستفسار عن مسار الطرد</t>
  </si>
  <si>
    <t>abdullah sabbah</t>
  </si>
  <si>
    <t>abdullah11551@yahoo.com</t>
  </si>
  <si>
    <t>: a09919434</t>
  </si>
  <si>
    <t>966502892074</t>
  </si>
  <si>
    <t xml:space="preserve">abdullah </t>
  </si>
  <si>
    <t>RY562062560DE</t>
  </si>
  <si>
    <t>42794Hossam Hassan Abdelazizhossam_227@yahoo.comاستفسار عن مسار الطرد</t>
  </si>
  <si>
    <t>Hossam Hassan Abdelaziz</t>
  </si>
  <si>
    <t>hossam_227@yahoo.com</t>
  </si>
  <si>
    <t>29207220200054</t>
  </si>
  <si>
    <t>00201000929954</t>
  </si>
  <si>
    <t>920722</t>
  </si>
  <si>
    <t>EE700981157EG</t>
  </si>
  <si>
    <t>42794محمد سليمان عبداللطيفmohammed.soliman@outlook.comاستفسار عن مسار الطرد</t>
  </si>
  <si>
    <t>محمد سليمان عبداللطيف</t>
  </si>
  <si>
    <t>mohammed.soliman@outlook.com</t>
  </si>
  <si>
    <t>28209281700512</t>
  </si>
  <si>
    <t>01009453008</t>
  </si>
  <si>
    <t>820928</t>
  </si>
  <si>
    <t>rr701366979eg</t>
  </si>
  <si>
    <t>42794محمد لطفى محمدtobala2002@hotmail.comاستفسار عن مسار الطرد</t>
  </si>
  <si>
    <t>محمد لطفى محمد</t>
  </si>
  <si>
    <t>tobala2002@hotmail.com</t>
  </si>
  <si>
    <t>28001300100653</t>
  </si>
  <si>
    <t>201201306304</t>
  </si>
  <si>
    <t>800130</t>
  </si>
  <si>
    <t>42794حامدHamed_mohamed616@yahoo.comاستفسار عن مسار الطرد</t>
  </si>
  <si>
    <t>حامد</t>
  </si>
  <si>
    <t>Hamed_mohamed616@yahoo.com</t>
  </si>
  <si>
    <t>28808080200814</t>
  </si>
  <si>
    <t>00201212498696</t>
  </si>
  <si>
    <t>880808</t>
  </si>
  <si>
    <t>RN343177357lt</t>
  </si>
  <si>
    <t>42794Edgaras Gerasimčikasbavarworkshop@gmail.comأخـــــرى</t>
  </si>
  <si>
    <t>Edgaras Gerasimčikas</t>
  </si>
  <si>
    <t>Lithuania (Lietuva)</t>
  </si>
  <si>
    <t>bavarworkshop@gmail.com</t>
  </si>
  <si>
    <t>38510020422</t>
  </si>
  <si>
    <t>37061291982</t>
  </si>
  <si>
    <t xml:space="preserve">Edgaras </t>
  </si>
  <si>
    <t>EE011995419EG</t>
  </si>
  <si>
    <t>42794مارتن كمال زكي برسومremonkamal37@yahoo.comاستفسار عن مسار الطرد</t>
  </si>
  <si>
    <t>مارتن كمال زكي برسوم</t>
  </si>
  <si>
    <t>remonkamal37@yahoo.com</t>
  </si>
  <si>
    <t>: A16308028</t>
  </si>
  <si>
    <t>89646177759</t>
  </si>
  <si>
    <t xml:space="preserve">مارتن </t>
  </si>
  <si>
    <t>42794احمد خلف فتحي عبد العالali20082009100@gmail.comاستفســار فنـى</t>
  </si>
  <si>
    <t>احمد خلف فتحي عبد العال</t>
  </si>
  <si>
    <t>ali20082009100@gmail.com</t>
  </si>
  <si>
    <t>2603115</t>
  </si>
  <si>
    <t>201116591784</t>
  </si>
  <si>
    <t>42794أحمد ابو بكر أحمدah.abobakr@hotmail.comشــكــوى</t>
  </si>
  <si>
    <t>أحمد ابو بكر أحمد</t>
  </si>
  <si>
    <t>ah.abobakr@hotmail.com</t>
  </si>
  <si>
    <t>28402060101635</t>
  </si>
  <si>
    <t>201202256000</t>
  </si>
  <si>
    <t>840206</t>
  </si>
  <si>
    <t>ci119384027jp</t>
  </si>
  <si>
    <t>42794Hesham Salmanh.salman@mitsui.comاستفسار فى المبيعات</t>
  </si>
  <si>
    <t>Hesham Salman</t>
  </si>
  <si>
    <t>h.salman@mitsui.com</t>
  </si>
  <si>
    <t>26506230103959</t>
  </si>
  <si>
    <t>00201221042155</t>
  </si>
  <si>
    <t>CI</t>
  </si>
  <si>
    <t>650623</t>
  </si>
  <si>
    <t>RF437171273SG</t>
  </si>
  <si>
    <t>Karim.Saleh@iCloud.com</t>
  </si>
  <si>
    <t>2101753</t>
  </si>
  <si>
    <t>201096933339</t>
  </si>
  <si>
    <t>RB156671234SG</t>
  </si>
  <si>
    <t>42794Eslam Alybony5000@hotmail.comأخـــــرى</t>
  </si>
  <si>
    <t>Eslam Aly</t>
  </si>
  <si>
    <t>bony5000@hotmail.com</t>
  </si>
  <si>
    <t>28806020100591</t>
  </si>
  <si>
    <t>201223799632</t>
  </si>
  <si>
    <t>880602</t>
  </si>
  <si>
    <t xml:space="preserve">Eslam </t>
  </si>
  <si>
    <t>42794أحمد فرج مقبلfigo.ah.z@gmail.comأخـــــرى</t>
  </si>
  <si>
    <t>أحمد فرج مقبل</t>
  </si>
  <si>
    <t>01006691121</t>
  </si>
  <si>
    <t>RT812102352DE</t>
  </si>
  <si>
    <t>42794اماني عبد الرازقAmani.maklad.bkr@hotmail.comاستفسار عن مسار الطرد</t>
  </si>
  <si>
    <t>اماني عبد الرازق</t>
  </si>
  <si>
    <t>Amani.maklad.bkr@hotmail.com</t>
  </si>
  <si>
    <t>٢٩٠٠٥١٧٨٨٠٠٨٢٦</t>
  </si>
  <si>
    <t>201091250447</t>
  </si>
  <si>
    <t>٩٠٠٥١٧</t>
  </si>
  <si>
    <t xml:space="preserve">اماني </t>
  </si>
  <si>
    <t>42794احمد فؤاد ابوالوفاAhmed.fouad436@yahoo.comاستفسار عن مسار الطرد</t>
  </si>
  <si>
    <t>احمد فؤاد ابوالوفا</t>
  </si>
  <si>
    <t>201023713353</t>
  </si>
  <si>
    <t>ee009973729eg</t>
  </si>
  <si>
    <t>42794عمرو محمد احمدamr_karate22000@yahoo.comاستفسار عن مسار الطرد</t>
  </si>
  <si>
    <t>عمرو محمد احمد</t>
  </si>
  <si>
    <t>amr_karate22000@yahoo.com</t>
  </si>
  <si>
    <t>28911120103618</t>
  </si>
  <si>
    <t>201283644012</t>
  </si>
  <si>
    <t>891112</t>
  </si>
  <si>
    <t>ee037800772sa</t>
  </si>
  <si>
    <t>42794احمد الخميسيalkhamisy200@gmail.comاستفسار عن مسار الطرد</t>
  </si>
  <si>
    <t>احمد الخميسي</t>
  </si>
  <si>
    <t>alkhamisy200@gmail.com</t>
  </si>
  <si>
    <t>: a19180114</t>
  </si>
  <si>
    <t>00966534933170</t>
  </si>
  <si>
    <t>CC722075852DE</t>
  </si>
  <si>
    <t>42794خالد عبد الرشيد بسيونىinfo@elbostan-group.comاستفسار عن مسار الطرد</t>
  </si>
  <si>
    <t>خالد عبد الرشيد بسيونى</t>
  </si>
  <si>
    <t>info@elbostan-group.com</t>
  </si>
  <si>
    <t>27810241602382</t>
  </si>
  <si>
    <t>01024634109</t>
  </si>
  <si>
    <t>781024</t>
  </si>
  <si>
    <t>EX017216394SG</t>
  </si>
  <si>
    <t>42794تامر مختار الشناويtamer_mokhtar3000@yahoo.comشــكــوى</t>
  </si>
  <si>
    <t>تامر مختار الشناوي</t>
  </si>
  <si>
    <t>tamer_mokhtar3000@yahoo.com</t>
  </si>
  <si>
    <t>27503171601812</t>
  </si>
  <si>
    <t>201001184496</t>
  </si>
  <si>
    <t>750317</t>
  </si>
  <si>
    <t>42794رمضان محمود احمد ابراهيم01012024510ramdan@gmail.comاستفسار عن مسار الطرد</t>
  </si>
  <si>
    <t>رمضان محمود احمد ابراهيم</t>
  </si>
  <si>
    <t>ee012802945eg</t>
  </si>
  <si>
    <t>42794هاني العشريhanoon54@yahoo.comاستفسار عن مسار الطرد</t>
  </si>
  <si>
    <t>هاني العشري</t>
  </si>
  <si>
    <t>hanoon54@yahoo.com</t>
  </si>
  <si>
    <t>28309251203799</t>
  </si>
  <si>
    <t>01111101483</t>
  </si>
  <si>
    <t>830925</t>
  </si>
  <si>
    <t>42794سماح سعد محمد ابوزيدRodieid2014@gmail.comشــكــوى</t>
  </si>
  <si>
    <t>سماح سعد محمد ابوزيد</t>
  </si>
  <si>
    <t>Rodieid2014@gmail.com</t>
  </si>
  <si>
    <t>28509121700129</t>
  </si>
  <si>
    <t>201060906883</t>
  </si>
  <si>
    <t>850912</t>
  </si>
  <si>
    <t>42794محمود محمد ابراهيمmah.ramadan@elsewedy.comشــكــوى</t>
  </si>
  <si>
    <t>محمود محمد ابراهيم</t>
  </si>
  <si>
    <t>mah.ramadan@elsewedy.com</t>
  </si>
  <si>
    <t>28509250203751</t>
  </si>
  <si>
    <t>01281784899</t>
  </si>
  <si>
    <t>850925</t>
  </si>
  <si>
    <t>42794محمدعامرmedoamer03@gmail.comاستفســار عن خدمــة</t>
  </si>
  <si>
    <t>محمدعامر</t>
  </si>
  <si>
    <t>00201093067553</t>
  </si>
  <si>
    <t>42794ali gaberalygaber52@yahoo.comاستفســار عن خدمــة</t>
  </si>
  <si>
    <t>ali gaber</t>
  </si>
  <si>
    <t>alygaber52@yahoo.com</t>
  </si>
  <si>
    <t>28910151501658</t>
  </si>
  <si>
    <t>201280958380</t>
  </si>
  <si>
    <t>891015</t>
  </si>
  <si>
    <t xml:space="preserve">ali </t>
  </si>
  <si>
    <t>42794يوسف محمدYoussef.mym@yahoo.comاستفســار عن خدمــة</t>
  </si>
  <si>
    <t>يوسف محمد</t>
  </si>
  <si>
    <t>Youssef.mym@yahoo.com</t>
  </si>
  <si>
    <t>A01654340</t>
  </si>
  <si>
    <t>00966500381987</t>
  </si>
  <si>
    <t xml:space="preserve">يوسف </t>
  </si>
  <si>
    <t>42794شركة دنتيل سلامتكسhr.obour@salamtex.comشــكــوى</t>
  </si>
  <si>
    <t>شركة دنتيل سلامتكس</t>
  </si>
  <si>
    <t>hr.obour@salamtex.com</t>
  </si>
  <si>
    <t>27005020103276</t>
  </si>
  <si>
    <t>20244814280-81-82-83</t>
  </si>
  <si>
    <t>700502</t>
  </si>
  <si>
    <t>احمد احمد طه</t>
  </si>
  <si>
    <t>pharaon035@gmail.com</t>
  </si>
  <si>
    <t>29204021100131</t>
  </si>
  <si>
    <t>01119885217</t>
  </si>
  <si>
    <t>920402</t>
  </si>
  <si>
    <t>Japan (日本)</t>
  </si>
  <si>
    <t>EE700830885EG</t>
  </si>
  <si>
    <t>42794اسماء السعيد خلفanasoka12@yahoo. Comاستفسار عن مسار الطرد</t>
  </si>
  <si>
    <t>اسماء السعيد خلف</t>
  </si>
  <si>
    <t>anasoka12@yahoo. Com</t>
  </si>
  <si>
    <t>29309121600226</t>
  </si>
  <si>
    <t>201210487303</t>
  </si>
  <si>
    <t>930912</t>
  </si>
  <si>
    <t>EE700891301EG</t>
  </si>
  <si>
    <t>42794SAID HINDAMhindam@hotmail.comاستفسار عن مسار الطرد</t>
  </si>
  <si>
    <t>SAID HINDAM</t>
  </si>
  <si>
    <t>hindam@hotmail.com</t>
  </si>
  <si>
    <t>: D000029600</t>
  </si>
  <si>
    <t>201001121962</t>
  </si>
  <si>
    <t xml:space="preserve">SAID </t>
  </si>
  <si>
    <t>RX563254637DE</t>
  </si>
  <si>
    <t>42794أحمد جودة الشاطرahmedgouda916@gmail.comاستفسار عن مسار الطرد</t>
  </si>
  <si>
    <t>أحمد جودة الشاطر</t>
  </si>
  <si>
    <t>ahmedgouda916@gmail.com</t>
  </si>
  <si>
    <t>201120055662</t>
  </si>
  <si>
    <t>RR292531396DE</t>
  </si>
  <si>
    <t>42794إلهامى محمد عبداللهelhamymohamd70@gmail.comاستفسار عن مسار الطرد</t>
  </si>
  <si>
    <t>إلهامى محمد عبدالله</t>
  </si>
  <si>
    <t>elhamymohamd70@gmail.com</t>
  </si>
  <si>
    <t>2500379</t>
  </si>
  <si>
    <t>201095698848</t>
  </si>
  <si>
    <t xml:space="preserve">إلهامى </t>
  </si>
  <si>
    <t>EE057833899SA</t>
  </si>
  <si>
    <t>42794إسلام يسرىeslamyousry91@gmail.comاستفسار عن مسار الطرد</t>
  </si>
  <si>
    <t>إسلام يسرى</t>
  </si>
  <si>
    <t>eslamyousry91@gmail.com</t>
  </si>
  <si>
    <t>: A11661343</t>
  </si>
  <si>
    <t>009660538740161</t>
  </si>
  <si>
    <t xml:space="preserve">إسلام </t>
  </si>
  <si>
    <t>42794احمد مصطفي علي عبدتلدايمahmed.m.abdaldaym@gmail.comشــكــوى</t>
  </si>
  <si>
    <t>احمد مصطفي علي عبدتلدايم</t>
  </si>
  <si>
    <t>ahmed.m.abdaldaym@gmail.com</t>
  </si>
  <si>
    <t>26011301500173</t>
  </si>
  <si>
    <t>0201289201076</t>
  </si>
  <si>
    <t>601130</t>
  </si>
  <si>
    <t>EE012794909EG</t>
  </si>
  <si>
    <t>42794Mostafa Hussein Hafezacc_mostafa.hussein@yahoo.comاستفسار عن مسار الطرد</t>
  </si>
  <si>
    <t>Mostafa Hussein Hafez</t>
  </si>
  <si>
    <t>acc_mostafa.hussein@yahoo.com</t>
  </si>
  <si>
    <t>29307121802195</t>
  </si>
  <si>
    <t>+201210132729</t>
  </si>
  <si>
    <t>CA830322451DE</t>
  </si>
  <si>
    <t>42794Ali Waheedaliwaheed1980@gmail.comاستفسار عن مسار الطرد</t>
  </si>
  <si>
    <t>Ali Waheed</t>
  </si>
  <si>
    <t>aliwaheed1980@gmail.com</t>
  </si>
  <si>
    <t>28011130100659</t>
  </si>
  <si>
    <t>1008816865</t>
  </si>
  <si>
    <t>801113</t>
  </si>
  <si>
    <t>42794احمد احمد طهpharaon035@gmail.comاستفســار عن خدمــة</t>
  </si>
  <si>
    <t>42794أحمد محمد فؤاد محمودahmed.fouad22@gmail.comشــكــوى</t>
  </si>
  <si>
    <t>أحمد محمد فؤاد محمود</t>
  </si>
  <si>
    <t>ahmed.fouad22@gmail.com</t>
  </si>
  <si>
    <t>28307271701997</t>
  </si>
  <si>
    <t>201001517996</t>
  </si>
  <si>
    <t>830727</t>
  </si>
  <si>
    <t>42794احمد عبد الفتاح محمود علىshandoelfares@gmail.comشــكــوى</t>
  </si>
  <si>
    <t>احمد عبد الفتاح محمود على</t>
  </si>
  <si>
    <t>shandoelfares@gmail.com</t>
  </si>
  <si>
    <t>29104292602153</t>
  </si>
  <si>
    <t>00201068620929</t>
  </si>
  <si>
    <t>910429</t>
  </si>
  <si>
    <t>EE011987576EG</t>
  </si>
  <si>
    <t>42794محمد زين العابدينM.ZEAN1988@GMAIL.COMاستفسار عن مسار الطرد</t>
  </si>
  <si>
    <t>محمد زين العابدين</t>
  </si>
  <si>
    <t>M.ZEAN1988@GMAIL.COM</t>
  </si>
  <si>
    <t>: AO8534447</t>
  </si>
  <si>
    <t>00966540995290</t>
  </si>
  <si>
    <t>EE700826475EG</t>
  </si>
  <si>
    <t>42794Abdelrahman Ibrahimboodymaklad98@gmail.comاستفسار عن مسار الطرد</t>
  </si>
  <si>
    <t>Abdelrahman Ibrahim</t>
  </si>
  <si>
    <t>boodymaklad98@gmail.com</t>
  </si>
  <si>
    <t>29808080215251</t>
  </si>
  <si>
    <t>00201145539688</t>
  </si>
  <si>
    <t>980808</t>
  </si>
  <si>
    <t xml:space="preserve">Abdelrahman </t>
  </si>
  <si>
    <t>42794Abdelrahman Ibrahimboodymaklad98@gmail.comشــكــوى</t>
  </si>
  <si>
    <t>29808082105251</t>
  </si>
  <si>
    <t>42794أحمد جودة أحمد علي الشاطرshater202@gmail.comشــكــوى</t>
  </si>
  <si>
    <t>42794أحمد جودة أحمد علي الشاطرshater202@gmail.comاستفسار عن مسار الطرد</t>
  </si>
  <si>
    <t>42794أحمد جودة أحمد علي الشاطرshater202@gmail.comأخـــــرى</t>
  </si>
  <si>
    <t>42794أحمد جودة أحمد علي الشاطرshater202@gmail.comاستفسار فى المبيعات</t>
  </si>
  <si>
    <t>42794المعتزبالله متولي محمدcaptain.majid@gmail.comاستفسار عن مسار الطرد</t>
  </si>
  <si>
    <t>[PieChart_Breakdown]</t>
  </si>
  <si>
    <t>[BarChart_Daily]</t>
  </si>
  <si>
    <t>[PieChart_Gender]</t>
  </si>
  <si>
    <t>[BarChart_AgeGroups]</t>
  </si>
  <si>
    <t>[BubbleChart_InqDensity_Age]</t>
  </si>
  <si>
    <t>[Count_By_Age_Gender]</t>
  </si>
  <si>
    <t>[Count_By_Inq_Gender]</t>
  </si>
  <si>
    <t>[BarChart_Location]</t>
  </si>
  <si>
    <t>[BubbleChart_Density_Weekdays]</t>
  </si>
  <si>
    <t>لم يصل</t>
  </si>
  <si>
    <t>تأخير</t>
  </si>
  <si>
    <t>تحرش</t>
  </si>
  <si>
    <t>سوء معاملة</t>
  </si>
  <si>
    <t>سرق</t>
  </si>
  <si>
    <t>سرقة</t>
  </si>
  <si>
    <t>فيزا</t>
  </si>
  <si>
    <t>تتبع</t>
  </si>
  <si>
    <t>رفض</t>
  </si>
  <si>
    <t>دفتر توفير</t>
  </si>
  <si>
    <t>موظف</t>
  </si>
  <si>
    <t>شباك</t>
  </si>
  <si>
    <t>أين الطرد</t>
  </si>
  <si>
    <t>خطأ</t>
  </si>
  <si>
    <t>بريد سريع</t>
  </si>
  <si>
    <t>موصلش</t>
  </si>
  <si>
    <t>تأخر</t>
  </si>
  <si>
    <t>دفتر التوفير</t>
  </si>
  <si>
    <t>يسرق</t>
  </si>
  <si>
    <t>قيزا</t>
  </si>
  <si>
    <t>معاش</t>
  </si>
  <si>
    <t>فين الطرد</t>
  </si>
  <si>
    <t>أخطاء</t>
  </si>
  <si>
    <t>الحساب الجار</t>
  </si>
  <si>
    <t>حساب جار</t>
  </si>
  <si>
    <t>سوء معامل</t>
  </si>
  <si>
    <t>سوء المعامل</t>
  </si>
  <si>
    <t>سؤ معامل</t>
  </si>
  <si>
    <t>سؤ المعامل</t>
  </si>
  <si>
    <t>البريد السريع</t>
  </si>
  <si>
    <t>حساب جاري</t>
  </si>
  <si>
    <t>Tag</t>
  </si>
  <si>
    <t>Keyword1</t>
  </si>
  <si>
    <t>Keyword2</t>
  </si>
  <si>
    <t>Keyword3</t>
  </si>
  <si>
    <t>Keyword4</t>
  </si>
  <si>
    <t>Keyword5</t>
  </si>
  <si>
    <t>42794كريم أحمد صالحKarim.Saleh@iCloud.comاستفسار عن مسار الطرد</t>
  </si>
  <si>
    <t>كريم أحمد صالح</t>
  </si>
  <si>
    <t>الكلمة</t>
  </si>
  <si>
    <t>عدد المرات</t>
  </si>
  <si>
    <t>مكتب</t>
  </si>
  <si>
    <t>مكتب بريد</t>
  </si>
  <si>
    <t>صرف</t>
  </si>
  <si>
    <t>توكيل</t>
  </si>
  <si>
    <t>إهانة</t>
  </si>
  <si>
    <t>إهان</t>
  </si>
  <si>
    <t>اهان</t>
  </si>
  <si>
    <t>تقصير</t>
  </si>
  <si>
    <t>نظافة</t>
  </si>
  <si>
    <t>نظام</t>
  </si>
  <si>
    <t>خدمة</t>
  </si>
  <si>
    <t>تليفون</t>
  </si>
  <si>
    <t>موقع</t>
  </si>
  <si>
    <t>شكوى</t>
  </si>
  <si>
    <t>رسوم</t>
  </si>
  <si>
    <t>شكوي</t>
  </si>
  <si>
    <t>تيلفون</t>
  </si>
  <si>
    <t>[[FrequentWords]]</t>
  </si>
  <si>
    <t>FrequentWords</t>
  </si>
  <si>
    <t>شكر</t>
  </si>
  <si>
    <t>EE701114547EG</t>
  </si>
  <si>
    <t>42800ربيع سعيدrabie304@gamail.comاستفسار عن مسار الطرد</t>
  </si>
  <si>
    <t>ربيع سعيد</t>
  </si>
  <si>
    <t>rabie304@gamail.com</t>
  </si>
  <si>
    <t>28303071804397</t>
  </si>
  <si>
    <t>0096596683440</t>
  </si>
  <si>
    <t>830307</t>
  </si>
  <si>
    <t>42801اشرف محمدashraf_gaber3@yahoo.comشــكــوى</t>
  </si>
  <si>
    <t>اشرف محمد</t>
  </si>
  <si>
    <t>ashraf_gaber3@yahoo.com</t>
  </si>
  <si>
    <t>2600091</t>
  </si>
  <si>
    <t>201001689405</t>
  </si>
  <si>
    <t>42800هاني نجم - جامعة أسيوطnegm_sci@yahoo.comاستفسار عن مسار الطرد</t>
  </si>
  <si>
    <t>هاني نجم - جامعة أسيوط</t>
  </si>
  <si>
    <t>negm_sci@yahoo.com</t>
  </si>
  <si>
    <t>28212061301219</t>
  </si>
  <si>
    <t>01015422291</t>
  </si>
  <si>
    <t>821206</t>
  </si>
  <si>
    <t>42800طارق الروينيtarekelrewiny@yahoo.comأخـــــرى</t>
  </si>
  <si>
    <t>طارق الرويني</t>
  </si>
  <si>
    <t>tarekelrewiny@yahoo.com</t>
  </si>
  <si>
    <t>: 1246</t>
  </si>
  <si>
    <t>0201281727735</t>
  </si>
  <si>
    <t>42800mohamedِahmedzainelabdeenmohamedzainelabdeen@yahoo.comشــكــوى</t>
  </si>
  <si>
    <t>42804mahmoud khaled elmekkiangel-death33@hotmail.comاستفسار عن مسار الطرد</t>
  </si>
  <si>
    <t>mahmoud khaled elmekki</t>
  </si>
  <si>
    <t>angel-death33@hotmail.com</t>
  </si>
  <si>
    <t>29303271500892</t>
  </si>
  <si>
    <t>201153650416</t>
  </si>
  <si>
    <t>42804منى كارم منصورmonakarem47@yahoo.comشــكــوى</t>
  </si>
  <si>
    <t>منى كارم منصور</t>
  </si>
  <si>
    <t>monakarem47@yahoo.com</t>
  </si>
  <si>
    <t>29204200104742</t>
  </si>
  <si>
    <t>2.01014620813</t>
  </si>
  <si>
    <t>920420</t>
  </si>
  <si>
    <t xml:space="preserve">منى </t>
  </si>
  <si>
    <t>RR378628009EG</t>
  </si>
  <si>
    <t>42804أسماء أحمد عبد الفتاحengineersoma49@yahoo.comاستفسار عن مسار الطرد</t>
  </si>
  <si>
    <t>أسماء أحمد عبد الفتاح</t>
  </si>
  <si>
    <t>engineersoma49@yahoo.com</t>
  </si>
  <si>
    <t>29209301405346</t>
  </si>
  <si>
    <t>201016950074</t>
  </si>
  <si>
    <t>Rh032734855tr</t>
  </si>
  <si>
    <t>42803Amir Abdallah Abdelaziz Elafrawydmarineeng1@gmail.comاستفسار عن مسار الطرد</t>
  </si>
  <si>
    <t>Amir Abdallah Abdelaziz Elafrawy</t>
  </si>
  <si>
    <t>dmarineeng1@gmail.com</t>
  </si>
  <si>
    <t>28904278800158</t>
  </si>
  <si>
    <t>201061165510</t>
  </si>
  <si>
    <t>890427</t>
  </si>
  <si>
    <t xml:space="preserve">Amir </t>
  </si>
  <si>
    <t>EZ143006079US</t>
  </si>
  <si>
    <t>42803Bassant Elnashartybassantelnasharty@gmail.comشــكــوى</t>
  </si>
  <si>
    <t>Bassant Elnasharty</t>
  </si>
  <si>
    <t>bassantelnasharty@gmail.com</t>
  </si>
  <si>
    <t>753868803</t>
  </si>
  <si>
    <t>646-331-7788</t>
  </si>
  <si>
    <t xml:space="preserve">Bassant </t>
  </si>
  <si>
    <t>42803د. تيسير نورtaisoo@gmail.comاستفســار عن خدمــة</t>
  </si>
  <si>
    <t>د. تيسير نور</t>
  </si>
  <si>
    <t>taisoo@gmail.com</t>
  </si>
  <si>
    <t>: 70008</t>
  </si>
  <si>
    <t>201114050920</t>
  </si>
  <si>
    <t>42803ايمان محمد ابراهيم محمد السيد النمكيtabeebmisr@yahoo.comشــكــوى</t>
  </si>
  <si>
    <t>ايمان محمد ابراهيم محمد السيد النمكي</t>
  </si>
  <si>
    <t>tabeebmisr@yahoo.com</t>
  </si>
  <si>
    <t>29306151602101</t>
  </si>
  <si>
    <t>201064130922</t>
  </si>
  <si>
    <t>930615</t>
  </si>
  <si>
    <t>EE446334536EG</t>
  </si>
  <si>
    <t>42803حسينhussien.eltohamy@outlook.comاستفسار عن مسار الطرد</t>
  </si>
  <si>
    <t>حسين</t>
  </si>
  <si>
    <t>hussien.eltohamy@outlook.com</t>
  </si>
  <si>
    <t>102458</t>
  </si>
  <si>
    <t>201211016116</t>
  </si>
  <si>
    <t>42803احمد محمدahmedalahdj@gmail.comاستفســار عن خدمــة</t>
  </si>
  <si>
    <t>ahmedalahdj@gmail.com</t>
  </si>
  <si>
    <t>29708251602532</t>
  </si>
  <si>
    <t>+201125392092</t>
  </si>
  <si>
    <t>970825</t>
  </si>
  <si>
    <t>EE054675615SA</t>
  </si>
  <si>
    <t>42803شيماء متولي محمد شعبانFirst_man141@yahoo.comاستفسار عن مسار الطرد</t>
  </si>
  <si>
    <t>شيماء متولي محمد شعبان</t>
  </si>
  <si>
    <t>First_man141@yahoo.com</t>
  </si>
  <si>
    <t>28208011207222</t>
  </si>
  <si>
    <t>00201284705297</t>
  </si>
  <si>
    <t>820801</t>
  </si>
  <si>
    <t>42803محمد عبد الستار محمد حسنFaidawy3@gmail.comشــكــوى</t>
  </si>
  <si>
    <t>محمد عبد الستار محمد حسن</t>
  </si>
  <si>
    <t>Faidawy3@gmail.com</t>
  </si>
  <si>
    <t>27512071801198</t>
  </si>
  <si>
    <t>01229249984</t>
  </si>
  <si>
    <t>751207</t>
  </si>
  <si>
    <t>42803ارميا ثروتarmia2005@hotmail.comاستفسار عن مسار الطرد</t>
  </si>
  <si>
    <t>ارميا ثروت</t>
  </si>
  <si>
    <t>0201111116222</t>
  </si>
  <si>
    <t xml:space="preserve">ارميا </t>
  </si>
  <si>
    <t>42803مصباح رشاد السيد مرزوقmosbah_rashad@yahoo.comشــكــوى</t>
  </si>
  <si>
    <t>مصباح رشاد السيد مرزوق</t>
  </si>
  <si>
    <t>mosbah_rashad@yahoo.com</t>
  </si>
  <si>
    <t>25908201200713</t>
  </si>
  <si>
    <t>20507480988</t>
  </si>
  <si>
    <t>590820</t>
  </si>
  <si>
    <t xml:space="preserve">مصباح </t>
  </si>
  <si>
    <t>42803عبدالرحمن يسريn.abdeo@yahoo.comاستفسار عن مسار الطرد</t>
  </si>
  <si>
    <t>عبدالرحمن يسري</t>
  </si>
  <si>
    <t>n.abdeo@yahoo.com</t>
  </si>
  <si>
    <t>29811010203039</t>
  </si>
  <si>
    <t>01000667107</t>
  </si>
  <si>
    <t>981101</t>
  </si>
  <si>
    <t>42803أمير الجزارamir14479@hotmail.comشــكــوى</t>
  </si>
  <si>
    <t>201002073052</t>
  </si>
  <si>
    <t>42803حسامeng_power20102000@yahoo.comأخـــــرى</t>
  </si>
  <si>
    <t>حسام</t>
  </si>
  <si>
    <t>eng_power20102000@yahoo.com</t>
  </si>
  <si>
    <t>28901011653297</t>
  </si>
  <si>
    <t>201028078696</t>
  </si>
  <si>
    <t>890101</t>
  </si>
  <si>
    <t>RR702686095EG</t>
  </si>
  <si>
    <t>42803إيمان عبد المنعم مهدىimanmahdy@gmail.comاستفسار عن مسار الطرد</t>
  </si>
  <si>
    <t>إيمان عبد المنعم مهدى</t>
  </si>
  <si>
    <t>imanmahdy@gmail.com</t>
  </si>
  <si>
    <t>27601071702754</t>
  </si>
  <si>
    <t>201205033009</t>
  </si>
  <si>
    <t>760107</t>
  </si>
  <si>
    <t>42803ابراهيم سعد فؤاد النحراوىsaad_watania@yahoo.comشــكــوى</t>
  </si>
  <si>
    <t>ابراهيم سعد فؤاد النحراوى</t>
  </si>
  <si>
    <t>saad_watania@yahoo.com</t>
  </si>
  <si>
    <t>25509301601098</t>
  </si>
  <si>
    <t>201112000880</t>
  </si>
  <si>
    <t>550930</t>
  </si>
  <si>
    <t>42803محمد رمضان هاشمMohammed_hashem201086@yahoo.comشــكــوى</t>
  </si>
  <si>
    <t>42803حسن عماد حسن محمودhasouna23@yahoo.comاستفســار عن خدمــة</t>
  </si>
  <si>
    <t>حسن عماد حسن محمود</t>
  </si>
  <si>
    <t>hasouna23@yahoo.com</t>
  </si>
  <si>
    <t>28705010100932</t>
  </si>
  <si>
    <t>201002124335</t>
  </si>
  <si>
    <t>870501</t>
  </si>
  <si>
    <t>42803تامر الملاحdr.temo@ymail.comاستفســار عن خدمــة</t>
  </si>
  <si>
    <t>تامر الملاح</t>
  </si>
  <si>
    <t>dr.temo@ymail.com</t>
  </si>
  <si>
    <t>29102041501355</t>
  </si>
  <si>
    <t>00201096524789</t>
  </si>
  <si>
    <t>910204</t>
  </si>
  <si>
    <t>CL631603753DE</t>
  </si>
  <si>
    <t>42803ماجد كمال يوسفmagintel@yahoo.comاستفسار عن مسار الطرد</t>
  </si>
  <si>
    <t>ماجد كمال يوسف</t>
  </si>
  <si>
    <t>magintel@yahoo.com</t>
  </si>
  <si>
    <t>: ِ06886012ِِ</t>
  </si>
  <si>
    <t>1227459216</t>
  </si>
  <si>
    <t>42803عبدالرحمن سالم سليمان عارفarssa2@gmail.comأخـــــرى</t>
  </si>
  <si>
    <t>عبدالرحمن سالم سليمان عارف</t>
  </si>
  <si>
    <t>arssa2@gmail.com</t>
  </si>
  <si>
    <t>28012052500633</t>
  </si>
  <si>
    <t>966544789402</t>
  </si>
  <si>
    <t>801205</t>
  </si>
  <si>
    <t>42803 أحمد يسريahmedyosry2000@hotmail.comاستفســار عن خدمــة</t>
  </si>
  <si>
    <t xml:space="preserve"> أحمد يسري</t>
  </si>
  <si>
    <t>ahmedyosry2000@hotmail.com</t>
  </si>
  <si>
    <t>08604071200394</t>
  </si>
  <si>
    <t>00201005161655</t>
  </si>
  <si>
    <t>860407</t>
  </si>
  <si>
    <t>RS407233836CN</t>
  </si>
  <si>
    <t>42803ياسر صلاح فهيم فايدYasserfahim@hotmail.comاستفسار عن مسار الطرد</t>
  </si>
  <si>
    <t>ياسر صلاح فهيم فايد</t>
  </si>
  <si>
    <t>Yasserfahim@hotmail.com</t>
  </si>
  <si>
    <t>1600176</t>
  </si>
  <si>
    <t>201118000417</t>
  </si>
  <si>
    <t>42803احمد نور الدين بدوي عبد اللطيفahmeddnour@outlook.comاستفسار عن مسار الطرد</t>
  </si>
  <si>
    <t>احمد نور الدين بدوي عبد اللطيف</t>
  </si>
  <si>
    <t>ahmeddnour@outlook.com</t>
  </si>
  <si>
    <t>29602240103591</t>
  </si>
  <si>
    <t>201128254952</t>
  </si>
  <si>
    <t>960224</t>
  </si>
  <si>
    <t>RT356639398HK</t>
  </si>
  <si>
    <t>42803NancyNancy.issam@gmail.comاستفسار عن مسار الطرد</t>
  </si>
  <si>
    <t>Nancy</t>
  </si>
  <si>
    <t>Nancy.issam@gmail.com</t>
  </si>
  <si>
    <t>28906208800463</t>
  </si>
  <si>
    <t>01222389904</t>
  </si>
  <si>
    <t>890620</t>
  </si>
  <si>
    <t>42803محمد علي رضوانabo314361@gmail.comشــكــوى</t>
  </si>
  <si>
    <t>محمد علي رضوان</t>
  </si>
  <si>
    <t>abo314361@gmail.com</t>
  </si>
  <si>
    <t>28111022601972</t>
  </si>
  <si>
    <t>01007579175</t>
  </si>
  <si>
    <t>811102</t>
  </si>
  <si>
    <t>42802عبدالحميد سعيد عبدالحميد محمدabdelhameedsaid2014@gmail.comشــكــوى</t>
  </si>
  <si>
    <t>عبدالحميد سعيد عبدالحميد محمد</t>
  </si>
  <si>
    <t>abdelhameedsaid2014@gmail.com</t>
  </si>
  <si>
    <t>29005241701434</t>
  </si>
  <si>
    <t>201006094502</t>
  </si>
  <si>
    <t>900524</t>
  </si>
  <si>
    <t xml:space="preserve">عبدالحميد </t>
  </si>
  <si>
    <t>RR046394746BR</t>
  </si>
  <si>
    <t>42802عبدالخالق نبيل عبدالمعطي ابراهيمabdonoor2241@gmail.comاستفسار عن مسار الطرد</t>
  </si>
  <si>
    <t>عبدالخالق نبيل عبدالمعطي ابراهيم</t>
  </si>
  <si>
    <t>abdonoor2241@gmail.com</t>
  </si>
  <si>
    <t>29804100202493</t>
  </si>
  <si>
    <t>00201205250813</t>
  </si>
  <si>
    <t>980410</t>
  </si>
  <si>
    <t xml:space="preserve">عبدالخالق </t>
  </si>
  <si>
    <t>42802مريم ارميا قرياقص ساويرسmariam.keriakos@gmail.comاستفســار عن خدمــة</t>
  </si>
  <si>
    <t>مريم ارميا قرياقص ساويرس</t>
  </si>
  <si>
    <t>mariam.keriakos@gmail.com</t>
  </si>
  <si>
    <t>28412160103886</t>
  </si>
  <si>
    <t>01223319134</t>
  </si>
  <si>
    <t>841216</t>
  </si>
  <si>
    <t>42802رحاب محمد حمادrehab.allinone@gmail.comاستفســار عن خدمــة</t>
  </si>
  <si>
    <t>rehab.allinone@gmail.com</t>
  </si>
  <si>
    <t xml:space="preserve"> 201060093079</t>
  </si>
  <si>
    <t>RU703167613CN</t>
  </si>
  <si>
    <t>42802Mohamed ATTIA Elmahdimmahdi2500@gmail.comاستفســار عن خدمــة</t>
  </si>
  <si>
    <t>Mohamed ATTIA Elmahdi</t>
  </si>
  <si>
    <t>mmahdi2500@gmail.com</t>
  </si>
  <si>
    <t>27904162101798</t>
  </si>
  <si>
    <t>201111333604</t>
  </si>
  <si>
    <t>790416</t>
  </si>
  <si>
    <t>42802Mohamed ATTIA ElmahdiMmahdi2500@gmail.comاستفسار عن مسار الطرد</t>
  </si>
  <si>
    <t>Mmahdi2500@gmail.com</t>
  </si>
  <si>
    <t>EE700999440EG</t>
  </si>
  <si>
    <t>42802احمد محمد ابراهيمahmed_hawash2003@yahoo.comشــكــوى</t>
  </si>
  <si>
    <t>احمد محمد ابراهيم</t>
  </si>
  <si>
    <t>ahmed_hawash2003@yahoo.com</t>
  </si>
  <si>
    <t>: A03437133</t>
  </si>
  <si>
    <t>87 89 791 56 00971</t>
  </si>
  <si>
    <t>ej378218281es</t>
  </si>
  <si>
    <t>42802محمودبسيوني محمدmahmod489bas@gmail.comاستفسار عن مسار الطرد</t>
  </si>
  <si>
    <t>محمودبسيوني محمد</t>
  </si>
  <si>
    <t>mahmod489bas@gmail.com</t>
  </si>
  <si>
    <t>27702021803592</t>
  </si>
  <si>
    <t>0452990262</t>
  </si>
  <si>
    <t>770202</t>
  </si>
  <si>
    <t xml:space="preserve">محمودبسيوني </t>
  </si>
  <si>
    <t>42802محمود بسيوني محمدmahmod489bas@gmail.comاستفسار عن مسار الطرد</t>
  </si>
  <si>
    <t>محمود بسيوني محمد</t>
  </si>
  <si>
    <t>2990262</t>
  </si>
  <si>
    <t>42802عبدالخالق نبيل عبدالمعطي ابراهيمabdonoor2241@gmail.comشــكــوى</t>
  </si>
  <si>
    <t>298041002493</t>
  </si>
  <si>
    <t>42802زينب مصطفى رضوان عبدالعالabo.carym@yahoo.comشــكــوى</t>
  </si>
  <si>
    <t>زينب مصطفى رضوان عبدالعال</t>
  </si>
  <si>
    <t>abo.carym@yahoo.com</t>
  </si>
  <si>
    <t>23606012402361</t>
  </si>
  <si>
    <t>01156438486</t>
  </si>
  <si>
    <t>360601</t>
  </si>
  <si>
    <t>42802باسم عادل عبدالحميد حسنeng.basemadel@gmail.comشــكــوى</t>
  </si>
  <si>
    <t>باسم عادل عبدالحميد حسن</t>
  </si>
  <si>
    <t>eng.basemadel@gmail.com</t>
  </si>
  <si>
    <t>28706018800239</t>
  </si>
  <si>
    <t>01009109585</t>
  </si>
  <si>
    <t>RU832940474GB</t>
  </si>
  <si>
    <t>42802Sam Fryfry.magnolia.sam7@googlemail.comأخـــــرى</t>
  </si>
  <si>
    <t>Sam Fry</t>
  </si>
  <si>
    <t>fry.magnolia.sam7@googlemail.com</t>
  </si>
  <si>
    <t>english</t>
  </si>
  <si>
    <t>0044 07729828420</t>
  </si>
  <si>
    <t xml:space="preserve">Sam </t>
  </si>
  <si>
    <t>EE012470942EG</t>
  </si>
  <si>
    <t>42802حسن محمد فائق عبد الهادىhassanhacker@htomail.comشــكــوى</t>
  </si>
  <si>
    <t>حسن محمد فائق عبد الهادى</t>
  </si>
  <si>
    <t>hassanhacker@htomail.com</t>
  </si>
  <si>
    <t>28008161304391</t>
  </si>
  <si>
    <t>201279015863</t>
  </si>
  <si>
    <t>800816</t>
  </si>
  <si>
    <t>EE422586376AE</t>
  </si>
  <si>
    <t>42802ماجدة فضل حمدBad.apple177@gmail.comأخـــــرى</t>
  </si>
  <si>
    <t>ماجدة فضل حمد</t>
  </si>
  <si>
    <t>Bad.apple177@gmail.com</t>
  </si>
  <si>
    <t>25911060103043</t>
  </si>
  <si>
    <t>201121313030</t>
  </si>
  <si>
    <t>591106</t>
  </si>
  <si>
    <t xml:space="preserve">ماجدة </t>
  </si>
  <si>
    <t>42802محمد مصطفىmmuhamed21@gmail.comاستفســار عن خدمــة</t>
  </si>
  <si>
    <t>محمد مصطفى</t>
  </si>
  <si>
    <t>mmuhamed21@gmail.com</t>
  </si>
  <si>
    <t>28012120100398</t>
  </si>
  <si>
    <t>201221725089</t>
  </si>
  <si>
    <t>801212</t>
  </si>
  <si>
    <t>42802محمد عبد العظيم محمد سلامةmohsalama89@yahoo.comشــكــوى</t>
  </si>
  <si>
    <t>RB168818215SG</t>
  </si>
  <si>
    <t>42802محمد عبدالرحمن محمد فايدmohamed.fayed980@gmail.comاستفسار عن مسار الطرد</t>
  </si>
  <si>
    <t>محمد عبدالرحمن محمد فايد</t>
  </si>
  <si>
    <t>mohamed.fayed980@gmail.com</t>
  </si>
  <si>
    <t>28007151402917</t>
  </si>
  <si>
    <t>0201065514277</t>
  </si>
  <si>
    <t>800715</t>
  </si>
  <si>
    <t>RX564897403DE</t>
  </si>
  <si>
    <t>42802حسام عطيهhossam.156@gmail.comاستفسار عن مسار الطرد</t>
  </si>
  <si>
    <t>حسام عطيه</t>
  </si>
  <si>
    <t>hossam.156@gmail.com</t>
  </si>
  <si>
    <t>2110619868800398</t>
  </si>
  <si>
    <t>00201221289481</t>
  </si>
  <si>
    <t>42802الأستاذ الدكتور قدري محمود حفنيkadrymha2000@yahoo.comشــكــوى</t>
  </si>
  <si>
    <t>الأستاذ الدكتور قدري محمود حفني</t>
  </si>
  <si>
    <t>kadrymha2000@yahoo.com</t>
  </si>
  <si>
    <t>23808130100036</t>
  </si>
  <si>
    <t>01222152984</t>
  </si>
  <si>
    <t>380813</t>
  </si>
  <si>
    <t xml:space="preserve">الأستاذ </t>
  </si>
  <si>
    <t>42802سارة احمد زكيBattoot201060@yahoo.comشــكــوى</t>
  </si>
  <si>
    <t>سارة احمد زكي</t>
  </si>
  <si>
    <t>Battoot201060@yahoo.com</t>
  </si>
  <si>
    <t>28609082104127</t>
  </si>
  <si>
    <t>0201100296207</t>
  </si>
  <si>
    <t>EE009027544EG</t>
  </si>
  <si>
    <t>42802AHMEDahmedkappaney2001@hotmail.comاستفسار عن مسار الطرد</t>
  </si>
  <si>
    <t>AHMED</t>
  </si>
  <si>
    <t>ahmedkappaney2001@hotmail.com</t>
  </si>
  <si>
    <t>: A05753435</t>
  </si>
  <si>
    <t>00201005611709</t>
  </si>
  <si>
    <t>42802الدكتور عادل مصطفى عبد التوابaabeah@yahoo.comاستفســار عن خدمــة</t>
  </si>
  <si>
    <t>الدكتور عادل مصطفى عبد التواب</t>
  </si>
  <si>
    <t>aabeah@yahoo.com</t>
  </si>
  <si>
    <t>25012190103792</t>
  </si>
  <si>
    <t>0201006688011</t>
  </si>
  <si>
    <t>501219</t>
  </si>
  <si>
    <t xml:space="preserve">الدكتور </t>
  </si>
  <si>
    <t>42802موريس فهمى عبد المسيحmoresfahmy@yahoo.comاستفسار عن مسار الطرد</t>
  </si>
  <si>
    <t>موريس فهمى عبد المسيح</t>
  </si>
  <si>
    <t>moresfahmy@yahoo.com</t>
  </si>
  <si>
    <t>26001190101678</t>
  </si>
  <si>
    <t>01222734203</t>
  </si>
  <si>
    <t>600119</t>
  </si>
  <si>
    <t xml:space="preserve">موريس </t>
  </si>
  <si>
    <t>RN043682068CA</t>
  </si>
  <si>
    <t>42802BassamSAM_SOLIMAN@OUTLOOK.COMاستفسار عن مسار الطرد</t>
  </si>
  <si>
    <t>Bassam</t>
  </si>
  <si>
    <t>SAM_SOLIMAN@OUTLOOK.COM</t>
  </si>
  <si>
    <t>: GL412444</t>
  </si>
  <si>
    <t>201017568287</t>
  </si>
  <si>
    <t>42802محمد صلاح الدين مصلحMohamedsalah911@hotmail.comاستفســار عن خدمــة</t>
  </si>
  <si>
    <t>محمد صلاح الدين مصلح</t>
  </si>
  <si>
    <t>Mohamedsalah911@hotmail.com</t>
  </si>
  <si>
    <t>28710011418972</t>
  </si>
  <si>
    <t>201007053444</t>
  </si>
  <si>
    <t>EE701173973EG</t>
  </si>
  <si>
    <t>42802Raafat Saadrafatmhs@gmail.comشــكــوى</t>
  </si>
  <si>
    <t>Raafat Saad</t>
  </si>
  <si>
    <t>rafatmhs@gmail.com</t>
  </si>
  <si>
    <t>28801011515418</t>
  </si>
  <si>
    <t>201028010086</t>
  </si>
  <si>
    <t xml:space="preserve">Raafat </t>
  </si>
  <si>
    <t>42801محمود صلاحphtomar2@gmail.comاستفسار عن مسار الطرد</t>
  </si>
  <si>
    <t>محمود صلاح</t>
  </si>
  <si>
    <t>phtomar2@gmail.com</t>
  </si>
  <si>
    <t>29609141302594</t>
  </si>
  <si>
    <t>201012803138</t>
  </si>
  <si>
    <t>960914</t>
  </si>
  <si>
    <t>RX563275566DE</t>
  </si>
  <si>
    <t>42801ahmedmohamedsaaedahmedmayo83@gmail.comاستفسار عن مسار الطرد</t>
  </si>
  <si>
    <t>01112233065</t>
  </si>
  <si>
    <t>42801محمد احمد عبد الحفيظmalikjouda1234@gmail.comشــكــوى</t>
  </si>
  <si>
    <t>محمد احمد عبد الحفيظ</t>
  </si>
  <si>
    <t>malikjouda1234@gmail.com</t>
  </si>
  <si>
    <t>26408252200417</t>
  </si>
  <si>
    <t>201097060864</t>
  </si>
  <si>
    <t>640825</t>
  </si>
  <si>
    <t>محمد القاضي</t>
  </si>
  <si>
    <t>RR555354222EG</t>
  </si>
  <si>
    <t>42801محمد القاضيmkady2003@yahoo.comاستفســار فنـى</t>
  </si>
  <si>
    <t>mkady2003@yahoo.com</t>
  </si>
  <si>
    <t>27207252102111</t>
  </si>
  <si>
    <t>01228877888</t>
  </si>
  <si>
    <t>720725</t>
  </si>
  <si>
    <t>42801فتحيه محمد موسي الجدhanan_new2010@yahoo.comشــكــوى</t>
  </si>
  <si>
    <t>فتحيه محمد موسي الجد</t>
  </si>
  <si>
    <t>hanan_new2010@yahoo.com</t>
  </si>
  <si>
    <t>23910271701288</t>
  </si>
  <si>
    <t>01287297261</t>
  </si>
  <si>
    <t>391027</t>
  </si>
  <si>
    <t xml:space="preserve">فتحيه </t>
  </si>
  <si>
    <t>42801كريم محمد كاملkmkt50kmkt50@gmail.comاستفســار عن خدمــة</t>
  </si>
  <si>
    <t>كريم محمد كامل</t>
  </si>
  <si>
    <t>kmkt50kmkt50@gmail.com</t>
  </si>
  <si>
    <t>28901012402093</t>
  </si>
  <si>
    <t>01000645945</t>
  </si>
  <si>
    <t>42801محمد عبد العظيم كامل الشربينيmohamed1731979@gmail.comاستفسار عن مسار الطرد</t>
  </si>
  <si>
    <t>محمد عبد العظيم كامل الشربيني</t>
  </si>
  <si>
    <t>mohamed1731979@gmail.com</t>
  </si>
  <si>
    <t>: A09714455</t>
  </si>
  <si>
    <t>00966599143989</t>
  </si>
  <si>
    <t>42801سعيد حسين سعيدSa3id.hussein@gmail.comشــكــوى</t>
  </si>
  <si>
    <t>سعيد حسين سعيد</t>
  </si>
  <si>
    <t>Sa3id.hussein@gmail.com</t>
  </si>
  <si>
    <t>29201250201197</t>
  </si>
  <si>
    <t>01098313140</t>
  </si>
  <si>
    <t>920125</t>
  </si>
  <si>
    <t>RR045258982SA</t>
  </si>
  <si>
    <t>42801عماد سيد بيوميe.s.bayomy@hotmail.comشــكــوى</t>
  </si>
  <si>
    <t>عماد سيد بيومي</t>
  </si>
  <si>
    <t>e.s.bayomy@hotmail.com</t>
  </si>
  <si>
    <t>25404290100737</t>
  </si>
  <si>
    <t>00966535265898</t>
  </si>
  <si>
    <t>540429</t>
  </si>
  <si>
    <t>EK049204432SA</t>
  </si>
  <si>
    <t>42801رانيا احمد مصطفي احمد شبانهrany_mido@yahoo.comأخـــــرى</t>
  </si>
  <si>
    <t>رانيا احمد مصطفي احمد شبانه</t>
  </si>
  <si>
    <t>rany_mido@yahoo.com</t>
  </si>
  <si>
    <t>29404011204085</t>
  </si>
  <si>
    <t>2001019968933</t>
  </si>
  <si>
    <t>940401</t>
  </si>
  <si>
    <t>42801رانيا احمد مصطفي احمد شبانهrany_mido@yahoo.comاستفسار عن مسار الطرد</t>
  </si>
  <si>
    <t>Vv077105020Es</t>
  </si>
  <si>
    <t>42801فيروز محمد السيدFyyrz4889@yahoo.comاستفسار عن مسار الطرد</t>
  </si>
  <si>
    <t>فيروز محمد السيد</t>
  </si>
  <si>
    <t>Fyyrz4889@yahoo.com</t>
  </si>
  <si>
    <t>28907160102382</t>
  </si>
  <si>
    <t>0201001855726</t>
  </si>
  <si>
    <t>VV</t>
  </si>
  <si>
    <t>890716</t>
  </si>
  <si>
    <t xml:space="preserve">فيروز </t>
  </si>
  <si>
    <t>RB145732547SG</t>
  </si>
  <si>
    <t>42801محسن محمد جبريلMohsen.gibreel@gmail.comشــكــوى</t>
  </si>
  <si>
    <t>محسن محمد جبريل</t>
  </si>
  <si>
    <t>Mohsen.gibreel@gmail.com</t>
  </si>
  <si>
    <t>28209280300235</t>
  </si>
  <si>
    <t>201099379796</t>
  </si>
  <si>
    <t xml:space="preserve">محسن </t>
  </si>
  <si>
    <t>RR470433485EG</t>
  </si>
  <si>
    <t>42801دينا حامد أحمدdina.bassiouny@hotmail.comشــكــوى</t>
  </si>
  <si>
    <t>دينا حامد أحمد</t>
  </si>
  <si>
    <t>dina.bassiouny@hotmail.com</t>
  </si>
  <si>
    <t>27508242102342</t>
  </si>
  <si>
    <t>01026625542</t>
  </si>
  <si>
    <t>750824</t>
  </si>
  <si>
    <t>RZ269627679FR</t>
  </si>
  <si>
    <t>42801Ahmed Mohamed Samiesamirspot96@gmail.comاستفسار عن مسار الطرد</t>
  </si>
  <si>
    <t>Ahmed Mohamed Samie</t>
  </si>
  <si>
    <t>samirspot96@gmail.com</t>
  </si>
  <si>
    <t>29607030100493</t>
  </si>
  <si>
    <t>2001098559352</t>
  </si>
  <si>
    <t>960703</t>
  </si>
  <si>
    <t>42801الأستاذ الدكتور قدري محمود حفنيkadrymha2000@yahoo.comأخـــــرى</t>
  </si>
  <si>
    <t>201222152984</t>
  </si>
  <si>
    <t>EE422829299AE</t>
  </si>
  <si>
    <t>42801عفاف عبد الرحمن محمد عبدالله خاطرahmed_elmetwally10@yahoo.comاستفسار عن مسار الطرد</t>
  </si>
  <si>
    <t>عفاف عبد الرحمن محمد عبدالله خاطر</t>
  </si>
  <si>
    <t>ahmed_elmetwally10@yahoo.com</t>
  </si>
  <si>
    <t>27605301301481</t>
  </si>
  <si>
    <t>2001223731339</t>
  </si>
  <si>
    <t>760530</t>
  </si>
  <si>
    <t>42801امنية عبد العظيم هلالOmnia.hilal@yahoo.comاستفسار عن مسار الطرد</t>
  </si>
  <si>
    <t>امنية عبد العظيم هلال</t>
  </si>
  <si>
    <t>Omnia.hilal@yahoo.com</t>
  </si>
  <si>
    <t>28107271300225</t>
  </si>
  <si>
    <t>201000141384</t>
  </si>
  <si>
    <t>810727</t>
  </si>
  <si>
    <t xml:space="preserve">امنية </t>
  </si>
  <si>
    <t>42801احمد الصبانahmadalsabban@hotmail.comاستفسار عن مسار الطرد</t>
  </si>
  <si>
    <t>1001913875</t>
  </si>
  <si>
    <t>42801اطلس للخدمات الاعلاميةatlas.media.arab@gmail.comاستفسار عن مسار الطرد</t>
  </si>
  <si>
    <t>اطلس للخدمات الاعلامية</t>
  </si>
  <si>
    <t>atlas.media.arab@gmail.com</t>
  </si>
  <si>
    <t>25601122101752</t>
  </si>
  <si>
    <t>01005451313</t>
  </si>
  <si>
    <t>560112</t>
  </si>
  <si>
    <t xml:space="preserve">اطلس </t>
  </si>
  <si>
    <t>RX564187063DE</t>
  </si>
  <si>
    <t>42801mahmoud Abd Allahmahmoudabdallah80080@yahoo.comاستفسار عن مسار الطرد</t>
  </si>
  <si>
    <t>mahmoud Abd Allah</t>
  </si>
  <si>
    <t>mahmoudabdallah80080@yahoo.com</t>
  </si>
  <si>
    <t>29603241201614</t>
  </si>
  <si>
    <t>201226711664</t>
  </si>
  <si>
    <t>960324</t>
  </si>
  <si>
    <t>42801ابراهيم جابر ابراهيم محمد محمودManouwk810@yahoo.comاستفســار عن خدمــة</t>
  </si>
  <si>
    <t>ابراهيم جابر ابراهيم محمد محمود</t>
  </si>
  <si>
    <t>Manouwk810@yahoo.com</t>
  </si>
  <si>
    <t>29805091600614</t>
  </si>
  <si>
    <t>201285526468</t>
  </si>
  <si>
    <t>980509</t>
  </si>
  <si>
    <t>42801الأستاذ الدكتور قدري محمود حفنيkadrymha2000@yahoo.comشــكــوى</t>
  </si>
  <si>
    <t>EE700645711EG</t>
  </si>
  <si>
    <t>42801احمد صقر عبد الجكيمhouse200888@gmail.comاستفسار عن مسار الطرد</t>
  </si>
  <si>
    <t>احمد صقر عبد الجكيم</t>
  </si>
  <si>
    <t>house200888@gmail.com</t>
  </si>
  <si>
    <t>28512151703239</t>
  </si>
  <si>
    <t>201007872741</t>
  </si>
  <si>
    <t>851215</t>
  </si>
  <si>
    <t>42801أفضل عدم ذكرهmfawzy1988@mail.comشــكــوى</t>
  </si>
  <si>
    <t>أفضل عدم ذكره</t>
  </si>
  <si>
    <t>mfawzy1988@mail.com</t>
  </si>
  <si>
    <t>000000000000000</t>
  </si>
  <si>
    <t xml:space="preserve">أفضل </t>
  </si>
  <si>
    <t>42801ايهابfekry.ehab@yahoo.comاستفســار عن خدمــة</t>
  </si>
  <si>
    <t>42801حسين محمود السيدmm_nwar@yahoo.comشــكــوى</t>
  </si>
  <si>
    <t>42801محمود سيد فرج احمدmahmoud.farag3020@yahoo.comاستفســار عن خدمــة</t>
  </si>
  <si>
    <t>محمود سيد فرج احمد</t>
  </si>
  <si>
    <t>mahmoud.farag3020@yahoo.com</t>
  </si>
  <si>
    <t>28503172103976</t>
  </si>
  <si>
    <t>0201223483984</t>
  </si>
  <si>
    <t>850317</t>
  </si>
  <si>
    <t>RY562433053DE</t>
  </si>
  <si>
    <t>42801Mohamed Ramadanmhamed_ramadan@outlook.comاستفسار عن مسار الطرد</t>
  </si>
  <si>
    <t>Mohamed Ramadan</t>
  </si>
  <si>
    <t>mhamed_ramadan@outlook.com</t>
  </si>
  <si>
    <t>29401011703813</t>
  </si>
  <si>
    <t>1200809821</t>
  </si>
  <si>
    <t>EE004230066DZ</t>
  </si>
  <si>
    <t>42801محمود رمضان محمود محمدexmedasno@yahoo.comشــكــوى</t>
  </si>
  <si>
    <t>محمود رمضان محمود محمد</t>
  </si>
  <si>
    <t>exmedasno@yahoo.com</t>
  </si>
  <si>
    <t>27910232100719</t>
  </si>
  <si>
    <t>01113780680</t>
  </si>
  <si>
    <t>DZ</t>
  </si>
  <si>
    <t>791023</t>
  </si>
  <si>
    <t>42801هشام سمير عبد الله مرسي السيدhesham_samir18@yahoo.comشــكــوى</t>
  </si>
  <si>
    <t>هشام سمير عبد الله مرسي السيد</t>
  </si>
  <si>
    <t>hesham_samir18@yahoo.com</t>
  </si>
  <si>
    <t>29407260202377</t>
  </si>
  <si>
    <t>01279383427</t>
  </si>
  <si>
    <t>UA358871106US</t>
  </si>
  <si>
    <t>42800هشامdangeravanger@gmail.comاستفسار عن مسار الطرد</t>
  </si>
  <si>
    <t>هشام</t>
  </si>
  <si>
    <t>dangeravanger@gmail.com</t>
  </si>
  <si>
    <t>286100854129</t>
  </si>
  <si>
    <t>01003329059</t>
  </si>
  <si>
    <t>42800احمد صابر عبد الغني جليدTech.geleid@hotmail.comشــكــوى</t>
  </si>
  <si>
    <t>احمد صابر عبد الغني جليد</t>
  </si>
  <si>
    <t>Tech.geleid@hotmail.com</t>
  </si>
  <si>
    <t>28510020200671</t>
  </si>
  <si>
    <t>01228085911</t>
  </si>
  <si>
    <t>851002</t>
  </si>
  <si>
    <t>RX564917173DE</t>
  </si>
  <si>
    <t>42800حسن عيدhassaneid01019221232@gmail.comاستفسار عن مسار الطرد</t>
  </si>
  <si>
    <t>حسن عيد</t>
  </si>
  <si>
    <t>hassaneid01019221232@gmail.com</t>
  </si>
  <si>
    <t>26403301600858</t>
  </si>
  <si>
    <t>201019221232</t>
  </si>
  <si>
    <t>640330</t>
  </si>
  <si>
    <t>42800محمد حنفيmohanedhanafy@yahoo.comشــكــوى</t>
  </si>
  <si>
    <t>محمد حنفي</t>
  </si>
  <si>
    <t>mohanedhanafy@yahoo.com</t>
  </si>
  <si>
    <t>26802070102975</t>
  </si>
  <si>
    <t>21066678746</t>
  </si>
  <si>
    <t>680207</t>
  </si>
  <si>
    <t>42800عماد سيد بيوميe.s.bayomy@hotmail.comشــكــوى</t>
  </si>
  <si>
    <t>00966535365898</t>
  </si>
  <si>
    <t>42800ناصر على عبدالعظيم سليمانbbbrich3@gmail.comشــكــوى</t>
  </si>
  <si>
    <t>ناصر على عبدالعظيم سليمان</t>
  </si>
  <si>
    <t>bbbrich3@gmail.com</t>
  </si>
  <si>
    <t>27701212600733</t>
  </si>
  <si>
    <t>01152373101</t>
  </si>
  <si>
    <t>770121</t>
  </si>
  <si>
    <t>42800محمد أحمد ابو العينينmicky_soft2000@yahoo.comاستفســار عن خدمــة</t>
  </si>
  <si>
    <t>محمد أحمد ابو العينين</t>
  </si>
  <si>
    <t>micky_soft2000@yahoo.com</t>
  </si>
  <si>
    <t>29001301401031</t>
  </si>
  <si>
    <t>01113556328</t>
  </si>
  <si>
    <t>900130</t>
  </si>
  <si>
    <t>42800مصطفي احمد حامدMusafaomran@gmail.comشــكــوى</t>
  </si>
  <si>
    <t>مصطفي احمد حامد</t>
  </si>
  <si>
    <t>Musafaomran@gmail.com</t>
  </si>
  <si>
    <t>29505081401474</t>
  </si>
  <si>
    <t>0201110835692</t>
  </si>
  <si>
    <t>950508</t>
  </si>
  <si>
    <t>42800محمد حلميmh2083@yahoo.comاستفســار عن خدمــة</t>
  </si>
  <si>
    <t>محمد حلمي</t>
  </si>
  <si>
    <t>mh2083@yahoo.com</t>
  </si>
  <si>
    <t>27308202500192</t>
  </si>
  <si>
    <t>01118850744</t>
  </si>
  <si>
    <t>730820</t>
  </si>
  <si>
    <t>42800أحمد سعيدahmedsaeed157@gmail.comشــكــوى</t>
  </si>
  <si>
    <t>أحمد سعيد</t>
  </si>
  <si>
    <t>ahmedsaeed157@gmail.com</t>
  </si>
  <si>
    <t>29207170101777</t>
  </si>
  <si>
    <t>201142019127</t>
  </si>
  <si>
    <t>920717</t>
  </si>
  <si>
    <t>42800هند محمود صالحHenda.eldeeb@yahoo.comأخـــــرى</t>
  </si>
  <si>
    <t>هند محمود صالح</t>
  </si>
  <si>
    <t>Henda.eldeeb@yahoo.com</t>
  </si>
  <si>
    <t>28905011200301</t>
  </si>
  <si>
    <t>01065670017</t>
  </si>
  <si>
    <t>890501</t>
  </si>
  <si>
    <t>EE700806039EG</t>
  </si>
  <si>
    <t>42800احمد ضياء الدينdya2@live.comشــكــوى</t>
  </si>
  <si>
    <t>احمد ضياء الدين</t>
  </si>
  <si>
    <t>dya2@live.com</t>
  </si>
  <si>
    <t>29211100100797</t>
  </si>
  <si>
    <t>201115591526</t>
  </si>
  <si>
    <t>921110</t>
  </si>
  <si>
    <t>CG006280312DE</t>
  </si>
  <si>
    <t>42800احمد عطية السيدEng_mimo98@yahoo.comاستفسار عن مسار الطرد</t>
  </si>
  <si>
    <t>احمد عطية السيد</t>
  </si>
  <si>
    <t>Eng_mimo98@yahoo.com</t>
  </si>
  <si>
    <t>: A15328820</t>
  </si>
  <si>
    <t>201156514943</t>
  </si>
  <si>
    <t>EE700973093EG</t>
  </si>
  <si>
    <t>42800هاني محمد عبداللهhany_roland@yahoo.comاستفسار عن مسار الطرد</t>
  </si>
  <si>
    <t>هاني محمد عبدالله</t>
  </si>
  <si>
    <t>hany_roland@yahoo.com</t>
  </si>
  <si>
    <t>28004110100818</t>
  </si>
  <si>
    <t>201002650855</t>
  </si>
  <si>
    <t>800411</t>
  </si>
  <si>
    <t>42800عفاف عبد الرحمن محمد خاطرahmed_elmetwally10@yahoo.comاستفسار عن مسار الطرد</t>
  </si>
  <si>
    <t>عفاف عبد الرحمن محمد خاطر</t>
  </si>
  <si>
    <t>42800عبدالله عبدالستارعبدالله البسطويسىsalwremas@gmail.comأخـــــرى</t>
  </si>
  <si>
    <t>عبدالله عبدالستارعبدالله البسطويسى</t>
  </si>
  <si>
    <t>salwremas@gmail.com</t>
  </si>
  <si>
    <t>28409221603355</t>
  </si>
  <si>
    <t>201006313430</t>
  </si>
  <si>
    <t>840922</t>
  </si>
  <si>
    <t>RR054565195SA</t>
  </si>
  <si>
    <t>42800ناصر زكريا عبد الحميدmgcs.nh@gmail.comشــكــوى</t>
  </si>
  <si>
    <t>ناصر زكريا عبد الحميد</t>
  </si>
  <si>
    <t>mgcs.nh@gmail.com</t>
  </si>
  <si>
    <t>26701010101111</t>
  </si>
  <si>
    <t>201022959690</t>
  </si>
  <si>
    <t>RR046311415SA</t>
  </si>
  <si>
    <t>RR046311622SA</t>
  </si>
  <si>
    <t>42800علاء امين عبد الموجودalaaamin661@yahoo.comاستفسار عن مسار الطرد</t>
  </si>
  <si>
    <t>علاء امين عبد الموجود</t>
  </si>
  <si>
    <t>alaaamin661@yahoo.com</t>
  </si>
  <si>
    <t>27703302400353</t>
  </si>
  <si>
    <t>00966596448828</t>
  </si>
  <si>
    <t>770330</t>
  </si>
  <si>
    <t>42800حسين محمود السيدmm_nwar@yahoo.comشــكــوى</t>
  </si>
  <si>
    <t>RU781716035GB</t>
  </si>
  <si>
    <t>42800hesham latifheshaml2012@gmail.comاستفسار عن مسار الطرد</t>
  </si>
  <si>
    <t>hesham latif</t>
  </si>
  <si>
    <t>heshaml2012@gmail.com</t>
  </si>
  <si>
    <t>26712200100458</t>
  </si>
  <si>
    <t>201006001200</t>
  </si>
  <si>
    <t>671220</t>
  </si>
  <si>
    <t xml:space="preserve">hesham </t>
  </si>
  <si>
    <t>ES945313428AU</t>
  </si>
  <si>
    <t>42800Mostafa Hussein Mekkymostafa.hussein@allianz.com.egشــكــوى</t>
  </si>
  <si>
    <t>Mostafa Hussein Mekky</t>
  </si>
  <si>
    <t>mostafa.hussein@allianz.com.eg</t>
  </si>
  <si>
    <t>28607260100618</t>
  </si>
  <si>
    <t>201005537058</t>
  </si>
  <si>
    <t>860726</t>
  </si>
  <si>
    <t>42800زكريا سعد الدين محمد زكرياmoossstata@hotmail.comاستفسار عن مسار الطرد</t>
  </si>
  <si>
    <t>زكريا سعد الدين محمد زكريا</t>
  </si>
  <si>
    <t>moossstata@hotmail.com</t>
  </si>
  <si>
    <t>28808250104815</t>
  </si>
  <si>
    <t>01061722283</t>
  </si>
  <si>
    <t>880825</t>
  </si>
  <si>
    <t xml:space="preserve">زكريا </t>
  </si>
  <si>
    <t>EA129918653BE</t>
  </si>
  <si>
    <t>EA129856070BE</t>
  </si>
  <si>
    <t>42800نشوي القوصيluvahmedomar@gmail.comاستفسار عن مسار الطرد</t>
  </si>
  <si>
    <t>نشوي القوصي</t>
  </si>
  <si>
    <t>luvahmedomar@gmail.com</t>
  </si>
  <si>
    <t>26409032101007</t>
  </si>
  <si>
    <t>201222147292</t>
  </si>
  <si>
    <t>640903</t>
  </si>
  <si>
    <t xml:space="preserve">نشوي </t>
  </si>
  <si>
    <t>42800عاطف عبد الحليم عبد الصادقatefalhawary@yahoo.comاستفســار عن خدمــة</t>
  </si>
  <si>
    <t>عاطف عبد الحليم عبد الصادق</t>
  </si>
  <si>
    <t>atefalhawary@yahoo.com</t>
  </si>
  <si>
    <t>26408062101676</t>
  </si>
  <si>
    <t>0201000875216</t>
  </si>
  <si>
    <t>640806</t>
  </si>
  <si>
    <t xml:space="preserve">عاطف </t>
  </si>
  <si>
    <t>EE700911876EG</t>
  </si>
  <si>
    <t>42800Nirmeenn.elsamadony@dubaiegyptsweden.comاستفسار عن مسار الطرد</t>
  </si>
  <si>
    <t>Nirmeen</t>
  </si>
  <si>
    <t>n.elsamadony@dubaiegyptsweden.com</t>
  </si>
  <si>
    <t>29009252107289</t>
  </si>
  <si>
    <t>00201000708720</t>
  </si>
  <si>
    <t>900925</t>
  </si>
  <si>
    <t>rr168144408tn</t>
  </si>
  <si>
    <t>42800محاسن عبد العزيز احمد غنيمtoplove25t@yahoo.comاستفســار عن خدمــة</t>
  </si>
  <si>
    <t>محاسن عبد العزيز احمد غنيم</t>
  </si>
  <si>
    <t>toplove25t@yahoo.com</t>
  </si>
  <si>
    <t>25005010201281</t>
  </si>
  <si>
    <t>01224689253</t>
  </si>
  <si>
    <t>500501</t>
  </si>
  <si>
    <t xml:space="preserve">محاسن </t>
  </si>
  <si>
    <t>42800محمد ابراهيم سليمانmohmharera81@gmail.comاستفســار عن خدمــة</t>
  </si>
  <si>
    <t>محمد ابراهيم سليمان</t>
  </si>
  <si>
    <t>mohmharera81@gmail.com</t>
  </si>
  <si>
    <t>28001281301995</t>
  </si>
  <si>
    <t>01093117762</t>
  </si>
  <si>
    <t>800128</t>
  </si>
  <si>
    <t>RX384977034DE</t>
  </si>
  <si>
    <t>42800Ahmed Abdelhadyahmed.elfiky@gmail.comاستفسار عن مسار الطرد</t>
  </si>
  <si>
    <t>Ahmed Abdelhady</t>
  </si>
  <si>
    <t>ahmed.elfiky@gmail.com</t>
  </si>
  <si>
    <t>28212238800156</t>
  </si>
  <si>
    <t>201099055565</t>
  </si>
  <si>
    <t>821223</t>
  </si>
  <si>
    <t>RX564172109DE</t>
  </si>
  <si>
    <t>42800زياد محمد الشيمىzizoelshemy_123@yahoo.comشــكــوى</t>
  </si>
  <si>
    <t>زياد محمد الشيمى</t>
  </si>
  <si>
    <t>zizoelshemy_123@yahoo.com</t>
  </si>
  <si>
    <t>29809182300937</t>
  </si>
  <si>
    <t>201117565737</t>
  </si>
  <si>
    <t>980918</t>
  </si>
  <si>
    <t xml:space="preserve">زياد </t>
  </si>
  <si>
    <t>EE700964349EG</t>
  </si>
  <si>
    <t>42800عمرو محمد عبدالسميع شلبيamr4shalaby@gmail.comاستفسار عن مسار الطرد</t>
  </si>
  <si>
    <t>عمرو محمد عبدالسميع شلبي</t>
  </si>
  <si>
    <t>amr4shalaby@gmail.com</t>
  </si>
  <si>
    <t>28202061703176</t>
  </si>
  <si>
    <t>201228974311</t>
  </si>
  <si>
    <t>EE360117424EG</t>
  </si>
  <si>
    <t>42800السيد عبدالفتاح مصطفيSayed.siam22@yahoo.comأخـــــرى</t>
  </si>
  <si>
    <t>السيد عبدالفتاح مصطفي</t>
  </si>
  <si>
    <t>Sayed.siam22@yahoo.com</t>
  </si>
  <si>
    <t>26504221300714</t>
  </si>
  <si>
    <t>201223588129</t>
  </si>
  <si>
    <t>650422</t>
  </si>
  <si>
    <t>Ee700894603eg</t>
  </si>
  <si>
    <t>42800وائل محمدwaela_greenland6@yahoo.comاستفسار عن مسار الطرد</t>
  </si>
  <si>
    <t>وائل محمد</t>
  </si>
  <si>
    <t>waela_greenland6@yahoo.com</t>
  </si>
  <si>
    <t>103578</t>
  </si>
  <si>
    <t>201003188678</t>
  </si>
  <si>
    <t>42800محمود محمد محمد محمدdodo9000451@gmail.comشــكــوى</t>
  </si>
  <si>
    <t>محمود محمد محمد محمد</t>
  </si>
  <si>
    <t>dodo9000451@gmail.com</t>
  </si>
  <si>
    <t>28607011815275</t>
  </si>
  <si>
    <t>201144520342</t>
  </si>
  <si>
    <t>Ee799894603eg</t>
  </si>
  <si>
    <t>42800وائل محمدwaela_greenland6@yahoo.comشــكــوى</t>
  </si>
  <si>
    <t>42799وسام محمد عبد الله عبد الرحيمwesam_anaesthesia@yahoo.comاستفســار فنـى</t>
  </si>
  <si>
    <t>وسام محمد عبد الله عبد الرحيم</t>
  </si>
  <si>
    <t>wesam_anaesthesia@yahoo.com</t>
  </si>
  <si>
    <t>27807142600857</t>
  </si>
  <si>
    <t>00201003697488</t>
  </si>
  <si>
    <t>780714</t>
  </si>
  <si>
    <t xml:space="preserve">وسام </t>
  </si>
  <si>
    <t>RX564173529DE</t>
  </si>
  <si>
    <t>42799محمد عزت فاروقmido_farouk@hotmail.co.ukاستفسار عن مسار الطرد</t>
  </si>
  <si>
    <t>محمد عزت فاروق</t>
  </si>
  <si>
    <t>mido_farouk@hotmail.co.uk</t>
  </si>
  <si>
    <t>28903151200171</t>
  </si>
  <si>
    <t>201121141126</t>
  </si>
  <si>
    <t>890315</t>
  </si>
  <si>
    <t>42799مجدي محمد بيومي ابو حجرmbayomy00@gmail.comشــكــوى</t>
  </si>
  <si>
    <t>مجدي محمد بيومي ابو حجر</t>
  </si>
  <si>
    <t>mbayomy00@gmail.com</t>
  </si>
  <si>
    <t>25211300100355</t>
  </si>
  <si>
    <t>201116480784</t>
  </si>
  <si>
    <t>521130</t>
  </si>
  <si>
    <t>42799مجدي محمد بيوميmbayomy00@gmail.comشــكــوى</t>
  </si>
  <si>
    <t>مجدي محمد بيومي</t>
  </si>
  <si>
    <t>EE700983524EG</t>
  </si>
  <si>
    <t>42799عصام محمد عبدالمعطىessam.darwish@agr.cu.edu.egشــكــوى</t>
  </si>
  <si>
    <t>عصام محمد عبدالمعطى</t>
  </si>
  <si>
    <t>essam.darwish@agr.cu.edu.eg</t>
  </si>
  <si>
    <t>27609258800059</t>
  </si>
  <si>
    <t>201010776236</t>
  </si>
  <si>
    <t>760925</t>
  </si>
  <si>
    <t>42799هبه محمد عبد المعزbob_bob3371@yahoo.comاستفســار عن خدمــة</t>
  </si>
  <si>
    <t>هبه محمد عبد المعز</t>
  </si>
  <si>
    <t>bob_bob3371@yahoo.com</t>
  </si>
  <si>
    <t>28306240101804</t>
  </si>
  <si>
    <t>01006213523</t>
  </si>
  <si>
    <t>830624</t>
  </si>
  <si>
    <t xml:space="preserve">هبه </t>
  </si>
  <si>
    <t>42799محمد فايزelboshy82@gmail.comشــكــوى</t>
  </si>
  <si>
    <t>محمد فايز</t>
  </si>
  <si>
    <t>elboshy82@gmail.com</t>
  </si>
  <si>
    <t>28205262201054</t>
  </si>
  <si>
    <t>201098310863</t>
  </si>
  <si>
    <t>820526</t>
  </si>
  <si>
    <t>42799هبه محمد حمال محمدgirl.dody78@yahoo.comشــكــوى</t>
  </si>
  <si>
    <t>هبه محمد حمال محمد</t>
  </si>
  <si>
    <t>girl.dody78@yahoo.com</t>
  </si>
  <si>
    <t>0020114779665628507172800061</t>
  </si>
  <si>
    <t>01147796656</t>
  </si>
  <si>
    <t>RF439746783SG</t>
  </si>
  <si>
    <t>42799طارق حمود عليtarooq.hamada@yahoo.conاستفسار عن مسار الطرد</t>
  </si>
  <si>
    <t>طارق حمود علي</t>
  </si>
  <si>
    <t>tarooq.hamada@yahoo.con</t>
  </si>
  <si>
    <t>: 04741660</t>
  </si>
  <si>
    <t>00201000645135</t>
  </si>
  <si>
    <t>42799ابتسام اسماعيلluvdad2728@gmail.comاستفســار عن خدمــة</t>
  </si>
  <si>
    <t>ابتسام اسماعيل</t>
  </si>
  <si>
    <t>luvdad2728@gmail.com</t>
  </si>
  <si>
    <t>28801288800101</t>
  </si>
  <si>
    <t>0201285865064</t>
  </si>
  <si>
    <t>880128</t>
  </si>
  <si>
    <t>42799هشام ابو الفتوح مصطفي محمدheshampop02@gmail.comاستفســار فنـى</t>
  </si>
  <si>
    <t>هشام ابو الفتوح مصطفي محمد</t>
  </si>
  <si>
    <t>heshampop02@gmail.com</t>
  </si>
  <si>
    <t>29507150106377</t>
  </si>
  <si>
    <t>01201429287</t>
  </si>
  <si>
    <t>950715</t>
  </si>
  <si>
    <t>RR702633702EG</t>
  </si>
  <si>
    <t>42799حازم محمد احمد عبد الجوادhazzmhazzm0100@gmail.comشــكــوى</t>
  </si>
  <si>
    <t>حازم محمد احمد عبد الجواد</t>
  </si>
  <si>
    <t>hazzmhazzm0100@gmail.com</t>
  </si>
  <si>
    <t>29801282301051</t>
  </si>
  <si>
    <t>00201018810090</t>
  </si>
  <si>
    <t>980128</t>
  </si>
  <si>
    <t>RX563788530DE</t>
  </si>
  <si>
    <t>42799mohamedِahmedzainelabdeenmohamedzainelabdeen@yahoo.comشــكــوى</t>
  </si>
  <si>
    <t>42799عماد سيد بيوميe.s.bayomy@hotmail.comشــكــوى</t>
  </si>
  <si>
    <t>EM000702975EG</t>
  </si>
  <si>
    <t>42799بسمة عبد الكريمintecna3in1@gmail.comاستفسار عن مسار الطرد</t>
  </si>
  <si>
    <t>بسمة عبد الكريم</t>
  </si>
  <si>
    <t>29204101200144</t>
  </si>
  <si>
    <t>01069452836</t>
  </si>
  <si>
    <t xml:space="preserve">بسمة </t>
  </si>
  <si>
    <t>EP433021640IN</t>
  </si>
  <si>
    <t>42799محمد فرحات صديقM_farahat911@yahoo.comاستفسار عن مسار الطرد</t>
  </si>
  <si>
    <t>محمد فرحات صديق</t>
  </si>
  <si>
    <t>M_farahat911@yahoo.com</t>
  </si>
  <si>
    <t>00201002926128</t>
  </si>
  <si>
    <t>42799 ابراهيم محمد محارمhind123463@gmail.comشــكــوى</t>
  </si>
  <si>
    <t xml:space="preserve"> ابراهيم محمد محارم</t>
  </si>
  <si>
    <t>hind123463@gmail.com</t>
  </si>
  <si>
    <t>25310031801552</t>
  </si>
  <si>
    <t>01221532701</t>
  </si>
  <si>
    <t>531003</t>
  </si>
  <si>
    <t>42799عفاف عبد الرحمن محمد خاطرahmed_elmetwally10@yahoo.comاستفسار عن مسار الطرد</t>
  </si>
  <si>
    <t>EE701055203EG</t>
  </si>
  <si>
    <t>42799عبدالمنعم محمد جمالabdo8220@hotmail.comاستفسار عن مسار الطرد</t>
  </si>
  <si>
    <t>عبدالمنعم محمد جمال</t>
  </si>
  <si>
    <t>abdo8220@hotmail.com</t>
  </si>
  <si>
    <t>28208211302157</t>
  </si>
  <si>
    <t>00201282250694</t>
  </si>
  <si>
    <t>820821</t>
  </si>
  <si>
    <t xml:space="preserve">عبدالمنعم </t>
  </si>
  <si>
    <t>42799ahmed mohamed hasanaelemary94@yahoo.comاستفسار عن مسار الطرد</t>
  </si>
  <si>
    <t>ahmed mohamed hasan</t>
  </si>
  <si>
    <t>28707111300595</t>
  </si>
  <si>
    <t>01146989076</t>
  </si>
  <si>
    <t>870711</t>
  </si>
  <si>
    <t>42799سها صلاح محمدMoniraalex_2010@yahoo.comاستفسار عن مسار الطرد</t>
  </si>
  <si>
    <t>سها صلاح محمد</t>
  </si>
  <si>
    <t>Moniraalex_2010@yahoo.com</t>
  </si>
  <si>
    <t>29006010206208</t>
  </si>
  <si>
    <t>01001352426</t>
  </si>
  <si>
    <t>900601</t>
  </si>
  <si>
    <t xml:space="preserve">سها </t>
  </si>
  <si>
    <t>RS410327927CN</t>
  </si>
  <si>
    <t>42799mohamed yousrimohamedyousri98@gmail.comاستفسار عن مسار الطرد</t>
  </si>
  <si>
    <t>mohamed yousri</t>
  </si>
  <si>
    <t>mohamedyousri98@gmail.com</t>
  </si>
  <si>
    <t>29506180201033</t>
  </si>
  <si>
    <t>2001023212304</t>
  </si>
  <si>
    <t>950618</t>
  </si>
  <si>
    <t>RY562062145DE</t>
  </si>
  <si>
    <t>42799عمر محمد مسعدmr.omar_rabiaa@yahoo.comاستفسار عن مسار الطرد</t>
  </si>
  <si>
    <t>عمر محمد مسعد</t>
  </si>
  <si>
    <t>mr.omar_rabiaa@yahoo.com</t>
  </si>
  <si>
    <t>2901231020085</t>
  </si>
  <si>
    <t>201000831488</t>
  </si>
  <si>
    <t>42799ريهام محمد حسام الدينMoniraalex_2010@yahoo.comاستفسار عن مسار الطرد</t>
  </si>
  <si>
    <t>ريهام محمد حسام الدين</t>
  </si>
  <si>
    <t>0110039317</t>
  </si>
  <si>
    <t>42799mohamedِahmedzainelabdeenmohamedzainelabdeen@yahoo.comاستفسار عن مسار الطرد</t>
  </si>
  <si>
    <t>RS696466345NL</t>
  </si>
  <si>
    <t>42799مراد ملاك وليمwizzzza69@gmail.comاستفسار عن مسار الطرد</t>
  </si>
  <si>
    <t>مراد ملاك وليم</t>
  </si>
  <si>
    <t>wizzzza69@gmail.com</t>
  </si>
  <si>
    <t>28905090101631</t>
  </si>
  <si>
    <t>00201276497145</t>
  </si>
  <si>
    <t>890509</t>
  </si>
  <si>
    <t>RX564603753DE</t>
  </si>
  <si>
    <t>42799Mohamed Ahmedxswqaz906@gmail.comاستفسار عن مسار الطرد</t>
  </si>
  <si>
    <t>Mohamed Ahmed</t>
  </si>
  <si>
    <t>xswqaz906@gmail.com</t>
  </si>
  <si>
    <t>29805010400071</t>
  </si>
  <si>
    <t>01068249907</t>
  </si>
  <si>
    <t>980501</t>
  </si>
  <si>
    <t>RS450413734GB</t>
  </si>
  <si>
    <t>42799أحمد محمد عبد الموجودahmedsoliman0x666@gmail.comاستفسار عن مسار الطرد</t>
  </si>
  <si>
    <t>أحمد محمد عبد الموجود</t>
  </si>
  <si>
    <t>ahmedsoliman0x666@gmail.com</t>
  </si>
  <si>
    <t>29702170200458</t>
  </si>
  <si>
    <t>201117995094</t>
  </si>
  <si>
    <t>970217</t>
  </si>
  <si>
    <t>LA102201056US</t>
  </si>
  <si>
    <t>42799همسةEbrahim.hamsa@yahoo.comاستفسار عن مسار الطرد</t>
  </si>
  <si>
    <t>همسة</t>
  </si>
  <si>
    <t>Ebrahim.hamsa@yahoo.com</t>
  </si>
  <si>
    <t>2001004366701</t>
  </si>
  <si>
    <t>01004366701</t>
  </si>
  <si>
    <t>LA</t>
  </si>
  <si>
    <t>42799محمد عطا محمد الحارونmoh_20909@yahoo.comاستفسار عن مسار الطرد</t>
  </si>
  <si>
    <t>محمد عطا محمد الحارون</t>
  </si>
  <si>
    <t>moh_20909@yahoo.com</t>
  </si>
  <si>
    <t>26410271202271</t>
  </si>
  <si>
    <t>0021223442493</t>
  </si>
  <si>
    <t>641027</t>
  </si>
  <si>
    <t>RR360117424EG</t>
  </si>
  <si>
    <t>42799السيد عبدالفتاح مصطفيSayed.Siam22@yahoo.comشــكــوى</t>
  </si>
  <si>
    <t>Sayed.Siam22@yahoo.com</t>
  </si>
  <si>
    <t>42799ماجد البراشيdr_alabarashi@yahoo.comاستفســار عن خدمــة</t>
  </si>
  <si>
    <t>ماجد البراشي</t>
  </si>
  <si>
    <t>dr_alabarashi@yahoo.com</t>
  </si>
  <si>
    <t>: 05868360</t>
  </si>
  <si>
    <t>201125741311</t>
  </si>
  <si>
    <t>42799احمد عبد الحمن العاصىred_hero1027@yahoo.comاستفســار عن خدمــة</t>
  </si>
  <si>
    <t>احمد عبد الحمن العاصى</t>
  </si>
  <si>
    <t>red_hero1027@yahoo.com</t>
  </si>
  <si>
    <t>27109011204795</t>
  </si>
  <si>
    <t>00201279101059</t>
  </si>
  <si>
    <t>710901</t>
  </si>
  <si>
    <t>EE029503358SA</t>
  </si>
  <si>
    <t>42799ياسمين أحمد محمدaibrahim452@gmail.comشــكــوى</t>
  </si>
  <si>
    <t>ياسمين أحمد محمد</t>
  </si>
  <si>
    <t>aibrahim452@gmail.com</t>
  </si>
  <si>
    <t>A16837425</t>
  </si>
  <si>
    <t>00201005671712</t>
  </si>
  <si>
    <t>42799محمود احمد خميسmahmoud_kams@yahoo.comاستفســار عن خدمــة</t>
  </si>
  <si>
    <t>محمود احمد خميس</t>
  </si>
  <si>
    <t>mahmoud_kams@yahoo.com</t>
  </si>
  <si>
    <t>26101240100591</t>
  </si>
  <si>
    <t>201006216135</t>
  </si>
  <si>
    <t>610124</t>
  </si>
  <si>
    <t>42799Ahmed Rabeiah.gntel@gmail.comاستفســار عن خدمــة</t>
  </si>
  <si>
    <t>Ahmed Rabei</t>
  </si>
  <si>
    <t>ah.gntel@gmail.com</t>
  </si>
  <si>
    <t>2101636</t>
  </si>
  <si>
    <t>201122422429</t>
  </si>
  <si>
    <t>42799طارق سيدtsayed@aswu.edu.egشــكــوى</t>
  </si>
  <si>
    <t>طارق سيد</t>
  </si>
  <si>
    <t>tsayed@aswu.edu.eg</t>
  </si>
  <si>
    <t>29206038800619</t>
  </si>
  <si>
    <t>01116452739</t>
  </si>
  <si>
    <t>920603</t>
  </si>
  <si>
    <t>RN217834066LT</t>
  </si>
  <si>
    <t>42799ايمن صبريfandejoor@gmail.comشــكــوى</t>
  </si>
  <si>
    <t>ايمن صبري</t>
  </si>
  <si>
    <t>fandejoor@gmail.com</t>
  </si>
  <si>
    <t>2800698</t>
  </si>
  <si>
    <t>201110708284</t>
  </si>
  <si>
    <t>42799مصطفى حسن محمدcarawan_azeen@yahoo.comشــكــوى</t>
  </si>
  <si>
    <t>مصطفى حسن محمد</t>
  </si>
  <si>
    <t>carawan_azeen@yahoo.com</t>
  </si>
  <si>
    <t>28506232702172</t>
  </si>
  <si>
    <t>201024990024</t>
  </si>
  <si>
    <t>850623</t>
  </si>
  <si>
    <t>42799هدى رافت محمد سيدhodarr7@gmail.comشــكــوى</t>
  </si>
  <si>
    <t>هدى رافت محمد سيد</t>
  </si>
  <si>
    <t>hodarr7@gmail.com</t>
  </si>
  <si>
    <t>28906230102184</t>
  </si>
  <si>
    <t>201069853867</t>
  </si>
  <si>
    <t>890623</t>
  </si>
  <si>
    <t>EE701016448EG</t>
  </si>
  <si>
    <t>42799محمد نور الدين ابرهيمmems_call10@yahoo.comاستفسار عن مسار الطرد</t>
  </si>
  <si>
    <t>محمد نور الدين ابرهيم</t>
  </si>
  <si>
    <t>mems_call10@yahoo.com</t>
  </si>
  <si>
    <t>29007170103592</t>
  </si>
  <si>
    <t>0096555911458</t>
  </si>
  <si>
    <t>RF593595525cn</t>
  </si>
  <si>
    <t>42799haitham diabhaithamdiab@yahoo.comاستفسار عن مسار الطرد</t>
  </si>
  <si>
    <t>haitham diab</t>
  </si>
  <si>
    <t>haithamdiab@yahoo.com</t>
  </si>
  <si>
    <t>27109190200799</t>
  </si>
  <si>
    <t>00201001453011</t>
  </si>
  <si>
    <t>710919</t>
  </si>
  <si>
    <t xml:space="preserve">haitham </t>
  </si>
  <si>
    <t>42799ايهرالعزب محمدAyaazzab1993@gmail.comاستفســار عن خدمــة</t>
  </si>
  <si>
    <t>ايهرالعزب محمد</t>
  </si>
  <si>
    <t>Ayaazzab1993@gmail.com</t>
  </si>
  <si>
    <t>201027045495</t>
  </si>
  <si>
    <t>01027045495</t>
  </si>
  <si>
    <t xml:space="preserve">ايهرالعزب </t>
  </si>
  <si>
    <t>EE701017077EG</t>
  </si>
  <si>
    <t>42799احمد محمد عبدالرازقAhmedoraby245@yahoo.comاستفسار عن مسار الطرد</t>
  </si>
  <si>
    <t>احمد محمد عبدالرازق</t>
  </si>
  <si>
    <t>Ahmedoraby245@yahoo.com</t>
  </si>
  <si>
    <t>29208262700673</t>
  </si>
  <si>
    <t>01117959341</t>
  </si>
  <si>
    <t>920826</t>
  </si>
  <si>
    <t>EE057697354SA</t>
  </si>
  <si>
    <t>42799SHAHENDA SHAABANshahendashaaban@hotmail.comاستفسار عن مسار الطرد</t>
  </si>
  <si>
    <t>SHAHENDA SHAABAN</t>
  </si>
  <si>
    <t>shahendashaaban@hotmail.com</t>
  </si>
  <si>
    <t>27909230200749</t>
  </si>
  <si>
    <t>01225111124 2</t>
  </si>
  <si>
    <t>790923</t>
  </si>
  <si>
    <t xml:space="preserve">SHAHENDA </t>
  </si>
  <si>
    <t>42799ماجد ميشيل عادل جرجسtaomaged@gmail.comشــكــوى</t>
  </si>
  <si>
    <t>Ee011172369eg</t>
  </si>
  <si>
    <t>42799البير اسحق فانوسAshahid@aucegypt.eduاستفسار عن مسار الطرد</t>
  </si>
  <si>
    <t>البير اسحق فانوس</t>
  </si>
  <si>
    <t>Ashahid@aucegypt.edu</t>
  </si>
  <si>
    <t>٢٤٩٠٣٢٣٠١٠٢٦٧٩</t>
  </si>
  <si>
    <t>201222109138</t>
  </si>
  <si>
    <t>٤٩٠٣٢٣</t>
  </si>
  <si>
    <t>42799شيماء فؤاد يوسف السيدhqhio.x@gmail.comاستفســار فنـى</t>
  </si>
  <si>
    <t>شيماء فؤاد يوسف السيد</t>
  </si>
  <si>
    <t>hqhio.x@gmail.com</t>
  </si>
  <si>
    <t>2870906201727</t>
  </si>
  <si>
    <t>201006472503+</t>
  </si>
  <si>
    <t>42799مروة ابراهيم سليمان قطبkokokoko2202@yahoo.comشــكــوى</t>
  </si>
  <si>
    <t>مروة ابراهيم سليمان قطب</t>
  </si>
  <si>
    <t>kokokoko2202@yahoo.com</t>
  </si>
  <si>
    <t>28906221600805</t>
  </si>
  <si>
    <t>201012421079</t>
  </si>
  <si>
    <t>890622</t>
  </si>
  <si>
    <t>42799إلهامى محمد عبداللهelhamymohamd70@gmail.comاستفسار عن مسار الطرد</t>
  </si>
  <si>
    <t>42799ماجد ميشيل عادل جرجسtaomaged@gmail.comاستفسار عن مسار الطرد</t>
  </si>
  <si>
    <t>42799بيتر جرجس صبحي منصور سكرpeter.soccar@bibalex.orgشــكــوى</t>
  </si>
  <si>
    <t>EE171000050EG</t>
  </si>
  <si>
    <t>42799محمد فكرى عبدالعزيزbasmas@gmail.comاستفسار عن مسار الطرد</t>
  </si>
  <si>
    <t>محمد فكرى عبدالعزيز</t>
  </si>
  <si>
    <t>basmas@gmail.com</t>
  </si>
  <si>
    <t>28108102104014</t>
  </si>
  <si>
    <t>00966561336817</t>
  </si>
  <si>
    <t>810810</t>
  </si>
  <si>
    <t>42799حسين محمود السيدmm_nwar@yahoo.comشــكــوى</t>
  </si>
  <si>
    <t>42799زياد محمد الشيمىzizoelshemy_123@yahoo.comاستفسار عن مسار الطرد</t>
  </si>
  <si>
    <t>42799محمدmoniemonline@gmail.comاستفســار عن خدمــة</t>
  </si>
  <si>
    <t>moniemonline@gmail.com</t>
  </si>
  <si>
    <t>28502130102931</t>
  </si>
  <si>
    <t>00971501480149</t>
  </si>
  <si>
    <t>850213</t>
  </si>
  <si>
    <t>42799Eslam Elnashartyeslamelnasharty5@gmail.comاستفسار عن مسار الطرد</t>
  </si>
  <si>
    <t>Eslam Elnasharty</t>
  </si>
  <si>
    <t>eslamelnasharty5@gmail.com</t>
  </si>
  <si>
    <t>29404191500116</t>
  </si>
  <si>
    <t>01060697721</t>
  </si>
  <si>
    <t>940419</t>
  </si>
  <si>
    <t>42799دينا لؤي السيد بطاحDo.da434@yahoo.comشــكــوى</t>
  </si>
  <si>
    <t>دينا لؤي السيد بطاح</t>
  </si>
  <si>
    <t>Do.da434@yahoo.com</t>
  </si>
  <si>
    <t>29310151501247</t>
  </si>
  <si>
    <t>00201228969750</t>
  </si>
  <si>
    <t>931015</t>
  </si>
  <si>
    <t>RY562527691DE</t>
  </si>
  <si>
    <t>42799جمالgamalsayed22222@gmail.comاستفسار عن مسار الطرد</t>
  </si>
  <si>
    <t>جمال</t>
  </si>
  <si>
    <t>gamalsayed22222@gmail.com</t>
  </si>
  <si>
    <t>2100718</t>
  </si>
  <si>
    <t>00201111174659</t>
  </si>
  <si>
    <t>42799AhmedshokaryShokary2468@gmail.comاستفسار عن مسار الطرد</t>
  </si>
  <si>
    <t>Ahmedshokary</t>
  </si>
  <si>
    <t>Shokary2468@gmail.com</t>
  </si>
  <si>
    <t>بولاق الدكرور</t>
  </si>
  <si>
    <t>2001158389031</t>
  </si>
  <si>
    <t>42798عبدالمنعم محمد جمالabdo8220@hotmail.comاستفسار عن مسار الطرد</t>
  </si>
  <si>
    <t>201282250694</t>
  </si>
  <si>
    <t>42798محمود عبد اللطيفmahmoud.arafa010000@gmail.comاستفســار عن خدمــة</t>
  </si>
  <si>
    <t>محمود عبد اللطيف</t>
  </si>
  <si>
    <t>mahmoud.arafa010000@gmail.com</t>
  </si>
  <si>
    <t>2909092300117</t>
  </si>
  <si>
    <t>201000005379</t>
  </si>
  <si>
    <t>RR702633702eg</t>
  </si>
  <si>
    <t>42798حازم محمد احمد عبد الجوادhazzmhazzm0100@gmail.comأخـــــرى</t>
  </si>
  <si>
    <t>0201018810090</t>
  </si>
  <si>
    <t>42798حازم محمد احمد عبد الجوادhazzmhazzm0100@gmail.comاستفسار عن مسار الطرد</t>
  </si>
  <si>
    <t>42798ابراهيم انيس صابرibrahim_hema99@yahoo.comاستفسار عن مسار الطرد</t>
  </si>
  <si>
    <t>ابراهيم انيس صابر</t>
  </si>
  <si>
    <t>ibrahim_hema99@yahoo.com</t>
  </si>
  <si>
    <t>28404011808157</t>
  </si>
  <si>
    <t>2001271394725</t>
  </si>
  <si>
    <t>EE701054494EG</t>
  </si>
  <si>
    <t>42798محمود محمد السيدal3nany@gmail.comشــكــوى</t>
  </si>
  <si>
    <t>محمود محمد السيد</t>
  </si>
  <si>
    <t>al3nany@gmail.com</t>
  </si>
  <si>
    <t>: a15475500</t>
  </si>
  <si>
    <t>966599987468</t>
  </si>
  <si>
    <t>42798محمود محمد السيدal3nany@gmail.comاستفسار عن مسار الطرد</t>
  </si>
  <si>
    <t>EE700916683EG</t>
  </si>
  <si>
    <t>42798ياسر فراج على عبد اللاهyasser.sci2020@gmail.comاستفسار عن مسار الطرد</t>
  </si>
  <si>
    <t>ياسر فراج على عبد اللاه</t>
  </si>
  <si>
    <t>Chile</t>
  </si>
  <si>
    <t>yasser.sci2020@gmail.com</t>
  </si>
  <si>
    <t>28711052500353</t>
  </si>
  <si>
    <t>201128288069</t>
  </si>
  <si>
    <t>871105</t>
  </si>
  <si>
    <t>42798عادل محمد محمود احمدadelidres@outlook.comشــكــوى</t>
  </si>
  <si>
    <t>adelidres@outlook.com</t>
  </si>
  <si>
    <t>28409152703113</t>
  </si>
  <si>
    <t>00966534878163</t>
  </si>
  <si>
    <t>840915</t>
  </si>
  <si>
    <t>42798mahmoudmodymylove1@gmail.comاستفســار عن خدمــة</t>
  </si>
  <si>
    <t>mahmoud</t>
  </si>
  <si>
    <t>modymylove1@gmail.com</t>
  </si>
  <si>
    <t>29908012616938</t>
  </si>
  <si>
    <t>201144293115</t>
  </si>
  <si>
    <t>990801</t>
  </si>
  <si>
    <t>42798هاني رومانيhany.romany2009@yahoo.comاستفســار عن خدمــة</t>
  </si>
  <si>
    <t>هاني روماني</t>
  </si>
  <si>
    <t>hany.romany2009@yahoo.com</t>
  </si>
  <si>
    <t>28303140101093</t>
  </si>
  <si>
    <t>201000552421</t>
  </si>
  <si>
    <t>830314</t>
  </si>
  <si>
    <t>EE701024736EG</t>
  </si>
  <si>
    <t>42798مصطفى محمد على أحمد البلكيelblky2015@gmail.comاستفسار عن مسار الطرد</t>
  </si>
  <si>
    <t>مصطفى محمد على أحمد البلكي</t>
  </si>
  <si>
    <t>ee700964556eg</t>
  </si>
  <si>
    <t>42798moayadmohamadguenouna@gmail.comاستفسار عن مسار الطرد</t>
  </si>
  <si>
    <t>moayad</t>
  </si>
  <si>
    <t>mohamadguenouna@gmail.com</t>
  </si>
  <si>
    <t>213+</t>
  </si>
  <si>
    <t>0797848229</t>
  </si>
  <si>
    <t>EE011424306EG</t>
  </si>
  <si>
    <t>42798محمد رشدي السيد البيليMohamed.tesho1994@gmail.comاستفسار عن مسار الطرد</t>
  </si>
  <si>
    <t>محمد رشدي السيد البيلي</t>
  </si>
  <si>
    <t>Mohamed.tesho1994@gmail.com</t>
  </si>
  <si>
    <t>29405121500794</t>
  </si>
  <si>
    <t>201002984502</t>
  </si>
  <si>
    <t>940512</t>
  </si>
  <si>
    <t>EE701090474EG</t>
  </si>
  <si>
    <t>42798نهله الطاهر محمدPinkygirl5@yahoo.comاستفسار عن مسار الطرد</t>
  </si>
  <si>
    <t>نهله الطاهر محمد</t>
  </si>
  <si>
    <t>Pinkygirl5@yahoo.com</t>
  </si>
  <si>
    <t>1137687</t>
  </si>
  <si>
    <t>249910102133+</t>
  </si>
  <si>
    <t xml:space="preserve">نهله </t>
  </si>
  <si>
    <t>42798مراد ملاك وليمwizzzza69@gmail.comاستفسار عن مسار الطرد</t>
  </si>
  <si>
    <t>42798محمود رمضان محمود محمدexmedasno@yahoo.comاستفسار عن مسار الطرد</t>
  </si>
  <si>
    <t>42798ماجد ميشيل عادل جرجسtaomaged@gmail.comاستفسار عن مسار الطرد</t>
  </si>
  <si>
    <t>42798عبدالفتاح محمد عبدالفتاح محمدhselbehariy@gmail.comاستفســار عن خدمــة</t>
  </si>
  <si>
    <t>عبدالفتاح محمد عبدالفتاح محمد</t>
  </si>
  <si>
    <t>hselbehariy@gmail.com</t>
  </si>
  <si>
    <t>26109022300075</t>
  </si>
  <si>
    <t>201011955977</t>
  </si>
  <si>
    <t>610902</t>
  </si>
  <si>
    <t>ee700834658eg</t>
  </si>
  <si>
    <t>42798رضوي عادل ابراهيمayamwben3shha80@ymail.comشــكــوى</t>
  </si>
  <si>
    <t>رضوي عادل ابراهيم</t>
  </si>
  <si>
    <t>ayamwben3shha80@ymail.com</t>
  </si>
  <si>
    <t>29309221600185</t>
  </si>
  <si>
    <t>201204803791</t>
  </si>
  <si>
    <t>930922</t>
  </si>
  <si>
    <t xml:space="preserve">رضوي </t>
  </si>
  <si>
    <t>42798احمد صابر عبد الغني جليدTech.geleid@hotmail.comاستفسار عن مسار الطرد</t>
  </si>
  <si>
    <t>42797إلهامى محمد عبداللهelhamymohamd70@gmail.comاستفسار عن مسار الطرد</t>
  </si>
  <si>
    <t>42797امال زاهى مكىamalzahy@yahoo.comاستفســار عن خدمــة</t>
  </si>
  <si>
    <t>امال زاهى مكى</t>
  </si>
  <si>
    <t>amalzahy@yahoo.com</t>
  </si>
  <si>
    <t>26412260201462</t>
  </si>
  <si>
    <t>201145552665</t>
  </si>
  <si>
    <t>641226</t>
  </si>
  <si>
    <t xml:space="preserve">امال </t>
  </si>
  <si>
    <t>RR507686009EG</t>
  </si>
  <si>
    <t>42797امال زاهى مكىamalzahy@yahoo.comاستفسار عن مسار الطرد</t>
  </si>
  <si>
    <t>ee701019886eg</t>
  </si>
  <si>
    <t>42797محمد عبدالعال محمد عبدالعالm.abdelaal82@gmail.comاستفسار عن مسار الطرد</t>
  </si>
  <si>
    <t>محمد عبدالعال محمد عبدالعال</t>
  </si>
  <si>
    <t>m.abdelaal82@gmail.com</t>
  </si>
  <si>
    <t>A02203085</t>
  </si>
  <si>
    <t>00966583569338</t>
  </si>
  <si>
    <t>Ee700973093eg</t>
  </si>
  <si>
    <t>42797هاني محمد عبداللهhany_roland@yahoo.comاستفسار عن مسار الطرد</t>
  </si>
  <si>
    <t>RK065622035FR</t>
  </si>
  <si>
    <t>42797Alaaalaa.sadek9@gmail.comاستفسار عن مسار الطرد</t>
  </si>
  <si>
    <t>Alaa</t>
  </si>
  <si>
    <t>alaa.sadek9@gmail.com</t>
  </si>
  <si>
    <t>29209251201019</t>
  </si>
  <si>
    <t>0033605519657</t>
  </si>
  <si>
    <t>RK</t>
  </si>
  <si>
    <t>920925</t>
  </si>
  <si>
    <t>42797نادر حسن عمرelmultaka@gmail.comشــكــوى</t>
  </si>
  <si>
    <t>نادر حسن عمر</t>
  </si>
  <si>
    <t>elmultaka@gmail.com</t>
  </si>
  <si>
    <t>28501193300175</t>
  </si>
  <si>
    <t>01111823554</t>
  </si>
  <si>
    <t>850119</t>
  </si>
  <si>
    <t xml:space="preserve">نادر </t>
  </si>
  <si>
    <t>42797فتحى مختار عبد المولى المسلمانىfathy_a12@yahoo.comاستفســار عن خدمــة</t>
  </si>
  <si>
    <t>فتحى مختار عبد المولى المسلمانى</t>
  </si>
  <si>
    <t>fathy_a12@yahoo.com</t>
  </si>
  <si>
    <t>27009291800636</t>
  </si>
  <si>
    <t>20033354180</t>
  </si>
  <si>
    <t>700929</t>
  </si>
  <si>
    <t xml:space="preserve">فتحى </t>
  </si>
  <si>
    <t>EE700927916EG</t>
  </si>
  <si>
    <t>42797عمرو محي عليAmrmohey887@gamil.comاستفسار عن مسار الطرد</t>
  </si>
  <si>
    <t>عمرو محي علي</t>
  </si>
  <si>
    <t>Amrmohey887@gamil.com</t>
  </si>
  <si>
    <t>29306182102734</t>
  </si>
  <si>
    <t>201112416887</t>
  </si>
  <si>
    <t>930618</t>
  </si>
  <si>
    <t>EE700977753EG</t>
  </si>
  <si>
    <t>42797بسنت مجدي الشاذليmissbasant1993@gmail.comاستفسار عن مسار الطرد</t>
  </si>
  <si>
    <t>بسنت مجدي الشاذلي</t>
  </si>
  <si>
    <t>missbasant1993@gmail.com</t>
  </si>
  <si>
    <t>29306291700048</t>
  </si>
  <si>
    <t>01016038416</t>
  </si>
  <si>
    <t>930629</t>
  </si>
  <si>
    <t xml:space="preserve">بسنت </t>
  </si>
  <si>
    <t>42797احمد محمد خليفةahmed_khalifa@efnance.com.egشــكــوى</t>
  </si>
  <si>
    <t>احمد محمد خليفة</t>
  </si>
  <si>
    <t>ahmed_khalifa@efnance.com.eg</t>
  </si>
  <si>
    <t>28503302701331</t>
  </si>
  <si>
    <t>201020046752</t>
  </si>
  <si>
    <t>850330</t>
  </si>
  <si>
    <t>Ek046321355SA</t>
  </si>
  <si>
    <t>42797صابرين علي مبارك عليsasoo_nonaa@hotmail.comاستفسار عن مسار الطرد</t>
  </si>
  <si>
    <t>صابرين علي مبارك علي</t>
  </si>
  <si>
    <t>sasoo_nonaa@hotmail.com</t>
  </si>
  <si>
    <t>28902150200929</t>
  </si>
  <si>
    <t>201284361587</t>
  </si>
  <si>
    <t>890215</t>
  </si>
  <si>
    <t>42797هشام سمير عبد الله مرسي السيد العايديhesham_samir18@yahoo.comشــكــوى</t>
  </si>
  <si>
    <t>هشام سمير عبد الله مرسي السيد العايدي</t>
  </si>
  <si>
    <t>EP020577999RU</t>
  </si>
  <si>
    <t>42797عماد حمدي عبد الفتاح الجزيريemadalgizery@gmail.comاستفسار عن مسار الطرد</t>
  </si>
  <si>
    <t>عماد حمدي عبد الفتاح الجزيري</t>
  </si>
  <si>
    <t>emadalgizery@gmail.com</t>
  </si>
  <si>
    <t>28405201700855</t>
  </si>
  <si>
    <t>00201098956523</t>
  </si>
  <si>
    <t>840520</t>
  </si>
  <si>
    <t>RB007616959EG</t>
  </si>
  <si>
    <t>42797عبدالراضى فكرى عبدالراضىFayez.fekry009@gmail.comشــكــوى</t>
  </si>
  <si>
    <t>عبدالراضى فكرى عبدالراضى</t>
  </si>
  <si>
    <t>Fayez.fekry009@gmail.com</t>
  </si>
  <si>
    <t>29705172601751</t>
  </si>
  <si>
    <t>01155731121</t>
  </si>
  <si>
    <t>970517</t>
  </si>
  <si>
    <t xml:space="preserve">عبدالراضى </t>
  </si>
  <si>
    <t>42797عبدالراضى فكرى عبدالراضىFayez.fekry009@gmail.comأخـــــرى</t>
  </si>
  <si>
    <t>RR702059966EG</t>
  </si>
  <si>
    <t>42796حسين محمد ابو ضلامhussien.abodlam@gmail.comاستفسار عن مسار الطرد</t>
  </si>
  <si>
    <t>حسين محمد ابو ضلام</t>
  </si>
  <si>
    <t>hussien.abodlam@gmail.com</t>
  </si>
  <si>
    <t>29612132100297</t>
  </si>
  <si>
    <t>01147679334+20</t>
  </si>
  <si>
    <t>961213</t>
  </si>
  <si>
    <t>CC009369915ES</t>
  </si>
  <si>
    <t>42796احمد نصر الدوله نصر الينahmed.labana88@gmail.comاستفسار عن مسار الطرد</t>
  </si>
  <si>
    <t>احمد نصر الدوله نصر الين</t>
  </si>
  <si>
    <t>ahmed.labana88@gmail.com</t>
  </si>
  <si>
    <t>28807012103251</t>
  </si>
  <si>
    <t>201013542000</t>
  </si>
  <si>
    <t>880701</t>
  </si>
  <si>
    <t>42796عبدالخالق نبيل عبدالمعطي ابراهيمabdonoor2241@gmail.comاستفسار عن مسار الطرد</t>
  </si>
  <si>
    <t>01205250813</t>
  </si>
  <si>
    <t>ee700965401eg</t>
  </si>
  <si>
    <t>42796ايهاب علاءehab.alaa@live.comاستفسار عن مسار الطرد</t>
  </si>
  <si>
    <t>ايهاب علاء</t>
  </si>
  <si>
    <t>Czech Republic (Česká republika)</t>
  </si>
  <si>
    <t>ehab.alaa@live.com</t>
  </si>
  <si>
    <t>28606060101613</t>
  </si>
  <si>
    <t>201227555463+</t>
  </si>
  <si>
    <t>860606</t>
  </si>
  <si>
    <t>42796هاشم خميس هاشمeldoksh.com@gmail.comأخـــــرى</t>
  </si>
  <si>
    <t>هاشم خميس هاشم</t>
  </si>
  <si>
    <t>eldoksh.com@gmail.com</t>
  </si>
  <si>
    <t>29611098800733</t>
  </si>
  <si>
    <t>01229605152</t>
  </si>
  <si>
    <t>961109</t>
  </si>
  <si>
    <t xml:space="preserve">هاشم </t>
  </si>
  <si>
    <t>EM001143164EG</t>
  </si>
  <si>
    <t>42796احمدahmedhelal59@gmail.comاستفسار عن مسار الطرد</t>
  </si>
  <si>
    <t>ahmedhelal59@gmail.com</t>
  </si>
  <si>
    <t>29601131301017</t>
  </si>
  <si>
    <t>01155484644</t>
  </si>
  <si>
    <t>960113</t>
  </si>
  <si>
    <t>RX563785723DE</t>
  </si>
  <si>
    <t>42796بهاء عبد الباسطbashabesho439@yahoo.comشــكــوى</t>
  </si>
  <si>
    <t>بهاء عبد الباسط</t>
  </si>
  <si>
    <t>bashabesho439@yahoo.com</t>
  </si>
  <si>
    <t>29403062702113</t>
  </si>
  <si>
    <t>201017891106</t>
  </si>
  <si>
    <t>940306</t>
  </si>
  <si>
    <t xml:space="preserve">بهاء </t>
  </si>
  <si>
    <t>42796بهاء عبد الباسطbashabesho439@yahoo.comاستفسار عن مسار الطرد</t>
  </si>
  <si>
    <t>RF102265198ES</t>
  </si>
  <si>
    <t>42796Hesham essamMuzika_49@yahoo.comاستفسار عن مسار الطرد</t>
  </si>
  <si>
    <t>Hesham essam</t>
  </si>
  <si>
    <t>Muzika_49@yahoo.com</t>
  </si>
  <si>
    <t>28307150202276</t>
  </si>
  <si>
    <t>00201223427632</t>
  </si>
  <si>
    <t>830715</t>
  </si>
  <si>
    <t>42796شريف عطيه محمد محمودsherif_love15@yahoo.comاستفســار عن خدمــة</t>
  </si>
  <si>
    <t>شريف عطيه محمد محمود</t>
  </si>
  <si>
    <t>sherif_love15@yahoo.com</t>
  </si>
  <si>
    <t>28605041500179</t>
  </si>
  <si>
    <t>00201066970042</t>
  </si>
  <si>
    <t>860504</t>
  </si>
  <si>
    <t>42796بهاء عبد الباسط مباركbashabesho439@yahoo.comاستفسار عن مسار الطرد</t>
  </si>
  <si>
    <t>بهاء عبد الباسط مبارك</t>
  </si>
  <si>
    <t>42796ايهابfekry.ehab@yahoo.comاستفســار عن خدمــة</t>
  </si>
  <si>
    <t>Cv001253880es</t>
  </si>
  <si>
    <t>42796السيد عبدالعزيز الصادق مصطفىلا يوجداستفسار عن مسار الطرد</t>
  </si>
  <si>
    <t>السيد عبدالعزيز الصادق مصطفى</t>
  </si>
  <si>
    <t>27709062700158</t>
  </si>
  <si>
    <t>01110291745</t>
  </si>
  <si>
    <t>770906</t>
  </si>
  <si>
    <t>42796mohamedِahmedzainelabdeenmohamedzainelabdeen@yahoo.comاستفسار عن مسار الطرد</t>
  </si>
  <si>
    <t>EE008437551EG</t>
  </si>
  <si>
    <t>42796Ahmed magdyShahbour333@yahoo.comاستفسار عن مسار الطرد</t>
  </si>
  <si>
    <t>Ahmed magdy</t>
  </si>
  <si>
    <t>Shahbour333@yahoo.com</t>
  </si>
  <si>
    <t>27909091306433</t>
  </si>
  <si>
    <t>201020000611</t>
  </si>
  <si>
    <t>790909</t>
  </si>
  <si>
    <t>EE700832192EG</t>
  </si>
  <si>
    <t>42796احمد ابراهيم عبدالله نجمnegma70@yahoo.comشــكــوى</t>
  </si>
  <si>
    <t>احمد ابراهيم عبدالله نجم</t>
  </si>
  <si>
    <t>negma70@yahoo.com</t>
  </si>
  <si>
    <t>: A6294636</t>
  </si>
  <si>
    <t>00966549558658</t>
  </si>
  <si>
    <t>EE700847492EG</t>
  </si>
  <si>
    <t>EE701006114EG</t>
  </si>
  <si>
    <t>42796شركة الايمانhodanasreldin3@gmail.comاستفسار عن مسار الطرد</t>
  </si>
  <si>
    <t>شركة الايمان</t>
  </si>
  <si>
    <t>hodanasreldin3@gmail.com</t>
  </si>
  <si>
    <t>4361</t>
  </si>
  <si>
    <t>01021272444</t>
  </si>
  <si>
    <t>42796سعيد فل شفيق ابراهيمgoo.joo500@gmail.comاستفســار عن خدمــة</t>
  </si>
  <si>
    <t>سعيد فل شفيق ابراهيم</t>
  </si>
  <si>
    <t>goo.joo500@gmail.com</t>
  </si>
  <si>
    <t>29611232504216</t>
  </si>
  <si>
    <t>01200156822</t>
  </si>
  <si>
    <t>961123</t>
  </si>
  <si>
    <t>42796ماجد ميشيل عادل جرجسtaomaged@gmail.comاستفسار عن مسار الطرد</t>
  </si>
  <si>
    <t>42796عمرو محي عليAmrmohey887@gamil.comاستفسار عن مسار الطرد</t>
  </si>
  <si>
    <t>42796مي مجدي محمد بيوميmbayomy00@gmail.comأخـــــرى</t>
  </si>
  <si>
    <t>مي مجدي محمد بيومي</t>
  </si>
  <si>
    <t>29602240100443</t>
  </si>
  <si>
    <t>201150601568</t>
  </si>
  <si>
    <t xml:space="preserve">مي </t>
  </si>
  <si>
    <t>42796حسن غزاليh_s_20062006@yahoo.comاستفســار عن خدمــة</t>
  </si>
  <si>
    <t>حسن غزالي</t>
  </si>
  <si>
    <t>h_s_20062006@yahoo.com</t>
  </si>
  <si>
    <t>28407252700437</t>
  </si>
  <si>
    <t>20201113559637</t>
  </si>
  <si>
    <t>840725</t>
  </si>
  <si>
    <t>RF100773918ES</t>
  </si>
  <si>
    <t>42796سارة أسامة حسينsarahosamahussein@gmail.comاستفسار عن مسار الطرد</t>
  </si>
  <si>
    <t>سارة أسامة حسين</t>
  </si>
  <si>
    <t>sarahosamahussein@gmail.com</t>
  </si>
  <si>
    <t>29212122102064</t>
  </si>
  <si>
    <t>201027416464</t>
  </si>
  <si>
    <t>921212</t>
  </si>
  <si>
    <t>42796عبدالرحمن ابوالمجدAbdobek7@gmail.comاستفســار عن خدمــة</t>
  </si>
  <si>
    <t>عبدالرحمن ابوالمجد</t>
  </si>
  <si>
    <t>Abdobek7@gmail.com</t>
  </si>
  <si>
    <t>٢٩٦٠٨٠٣١٨٠١٤٣٢</t>
  </si>
  <si>
    <t>2001002309673</t>
  </si>
  <si>
    <t>٩٦٠٨٠٣</t>
  </si>
  <si>
    <t>EE422388175AE</t>
  </si>
  <si>
    <t>42796ربيع قرنىaziza.essam25@hotmail.comاستفسار عن مسار الطرد</t>
  </si>
  <si>
    <t>ربيع قرنى</t>
  </si>
  <si>
    <t>aziza.essam25@hotmail.com</t>
  </si>
  <si>
    <t>279122922472</t>
  </si>
  <si>
    <t>01002499884</t>
  </si>
  <si>
    <t>EE057535087SA</t>
  </si>
  <si>
    <t>42796محمد رضوان حمادmahmoudradwan1992@gmail.comاستفسار عن مسار الطرد</t>
  </si>
  <si>
    <t>محمد رضوان حماد</t>
  </si>
  <si>
    <t>mahmoudradwan1992@gmail.com</t>
  </si>
  <si>
    <t>49200314060262</t>
  </si>
  <si>
    <t>01203796263</t>
  </si>
  <si>
    <t>920031</t>
  </si>
  <si>
    <t>RY562154884DE</t>
  </si>
  <si>
    <t>42796Nabil Adel AdlyN.Adel@firstteceg.comاستفسار عن مسار الطرد</t>
  </si>
  <si>
    <t>Nabil Adel Adly</t>
  </si>
  <si>
    <t>N.Adel@firstteceg.com</t>
  </si>
  <si>
    <t>27809012101274</t>
  </si>
  <si>
    <t>201006322234</t>
  </si>
  <si>
    <t>780901</t>
  </si>
  <si>
    <t xml:space="preserve">Nabil </t>
  </si>
  <si>
    <t>محمد السيد عبدالرحيم</t>
  </si>
  <si>
    <t>42796محمد السيد عبدالرحيمmohamed1003@hotmail.comاستفسار عن مسار الطرد</t>
  </si>
  <si>
    <t>mohamed1003@hotmail.com</t>
  </si>
  <si>
    <t>27603181300114</t>
  </si>
  <si>
    <t>01225497173</t>
  </si>
  <si>
    <t>760318</t>
  </si>
  <si>
    <t>EP026194771RU</t>
  </si>
  <si>
    <t>42796احمد محمد تهاميinfo@jobatours.comاستفسار عن مسار الطرد</t>
  </si>
  <si>
    <t>احمد محمد تهامي</t>
  </si>
  <si>
    <t>info@jobatours.com</t>
  </si>
  <si>
    <t>29103012600332</t>
  </si>
  <si>
    <t>201091100003</t>
  </si>
  <si>
    <t>910301</t>
  </si>
  <si>
    <t>42796هاني محمد عبداللهhany_roland@yahoo.comشــكــوى</t>
  </si>
  <si>
    <t>42796سامح محمد سعيدeng.samehsaied@yahoo.comشــكــوى</t>
  </si>
  <si>
    <t>EE029155410SA</t>
  </si>
  <si>
    <t>42796محمدمحمود محمد عبدالرحمنmohammedarahman2010@yahoo.comاستفسار عن مسار الطرد</t>
  </si>
  <si>
    <t>محمدمحمود محمد عبدالرحمن</t>
  </si>
  <si>
    <t>mohammedarahman2010@yahoo.com</t>
  </si>
  <si>
    <t>27910082200914</t>
  </si>
  <si>
    <t>00201126564443</t>
  </si>
  <si>
    <t xml:space="preserve">محمدمحمود </t>
  </si>
  <si>
    <t>42796mohamed momen dafamohamed_love4050@yahoo.comشــكــوى</t>
  </si>
  <si>
    <t>mohamed momen dafa</t>
  </si>
  <si>
    <t>mohamed_love4050@yahoo.com</t>
  </si>
  <si>
    <t>30006012610397</t>
  </si>
  <si>
    <t>+201004050628</t>
  </si>
  <si>
    <t>000601</t>
  </si>
  <si>
    <t>42796ياسر صلاح فهيم فايدYasserfahim@hotmail.comاستفسار عن مسار الطرد</t>
  </si>
  <si>
    <t>00201118000417</t>
  </si>
  <si>
    <t>42796احمد ابرهيم عبدالله نجمnegma70@yahoo.comاستفسار عن مسار الطرد</t>
  </si>
  <si>
    <t>احمد ابرهيم عبدالله نجم</t>
  </si>
  <si>
    <t>: A06294636</t>
  </si>
  <si>
    <t>RX564172917DE</t>
  </si>
  <si>
    <t>42796محمد احمد محمدpop.mohmed93@gmail.comاستفسار عن مسار الطرد</t>
  </si>
  <si>
    <t>pop.mohmed93@gmail.com</t>
  </si>
  <si>
    <t>29305010102035</t>
  </si>
  <si>
    <t>01158635631</t>
  </si>
  <si>
    <t>930501</t>
  </si>
  <si>
    <t>RB538391208US</t>
  </si>
  <si>
    <t>42796هشام محمد فاضلheshamfarahat1961@gmail.comاستفسار عن مسار الطرد</t>
  </si>
  <si>
    <t>هشام محمد فاضل</t>
  </si>
  <si>
    <t>heshamfarahat1961@gmail.com</t>
  </si>
  <si>
    <t>201097376639</t>
  </si>
  <si>
    <t>42796محمد عبد اللطيف على عبد اللطيفmohammedabdellatef1985@gmail.comأخـــــرى</t>
  </si>
  <si>
    <t>محمد عبد اللطيف على عبد اللطيف</t>
  </si>
  <si>
    <t>mohammedabdellatef1985@gmail.com</t>
  </si>
  <si>
    <t>285509211401198</t>
  </si>
  <si>
    <t>00201224409802</t>
  </si>
  <si>
    <t>42796احمد احمد طهpharaon035@gmail.comأخـــــرى</t>
  </si>
  <si>
    <t>0301119885217</t>
  </si>
  <si>
    <t>42796عبد المنعم عبدالواجد الامامlatef_elemam@hotmail.comشــكــوى</t>
  </si>
  <si>
    <t>عبد المنعم عبدالواجد الامام</t>
  </si>
  <si>
    <t>966566925282</t>
  </si>
  <si>
    <t>42796مصطفى محمد على أحمد البلكيelblky2015@gmail.comاستفسار عن مسار الطرد</t>
  </si>
  <si>
    <t>42796إبراهيم منتصرإبراهيم عبد العال حمادdr.montaser_hammad@yahoo.comاستفسار عن مسار الطرد</t>
  </si>
  <si>
    <t>إبراهيم منتصرإبراهيم عبد العال حماد</t>
  </si>
  <si>
    <t>dr.montaser_hammad@yahoo.com</t>
  </si>
  <si>
    <t>28401011279872</t>
  </si>
  <si>
    <t>201008616697</t>
  </si>
  <si>
    <t>840101</t>
  </si>
  <si>
    <t xml:space="preserve">إبراهيم </t>
  </si>
  <si>
    <t>42795مينا الروماني عازرr9800pro@gmail.comاستفســار عن خدمــة</t>
  </si>
  <si>
    <t>مينا الروماني عازر</t>
  </si>
  <si>
    <t>r9800pro@gmail.com</t>
  </si>
  <si>
    <t>27808262600059</t>
  </si>
  <si>
    <t>01114578906</t>
  </si>
  <si>
    <t>780826</t>
  </si>
  <si>
    <t>42795محمدمحمود محمد عبدالرحمنmohammedarahman2010@yahoo.comاستفسار عن مسار الطرد</t>
  </si>
  <si>
    <t>EE012020824EG</t>
  </si>
  <si>
    <t>42795وليد أحمد عبد اللطيفOmaimasayed98@gmail.comاستفسار عن مسار الطرد</t>
  </si>
  <si>
    <t>وليد أحمد عبد اللطيف</t>
  </si>
  <si>
    <t>Omaimasayed98@gmail.com</t>
  </si>
  <si>
    <t>28806192300541</t>
  </si>
  <si>
    <t>010169445042</t>
  </si>
  <si>
    <t>880619</t>
  </si>
  <si>
    <t>CP000219079LY</t>
  </si>
  <si>
    <t>42795فاطمة يعقوب طاهرOllanour1@yahoo.comشــكــوى</t>
  </si>
  <si>
    <t>فاطمة يعقوب طاهر</t>
  </si>
  <si>
    <t>Ollanour1@yahoo.com</t>
  </si>
  <si>
    <t>: RYNNHYJ7</t>
  </si>
  <si>
    <t>2180000000</t>
  </si>
  <si>
    <t>LY</t>
  </si>
  <si>
    <t xml:space="preserve">فاطمة </t>
  </si>
  <si>
    <t>EE700781703EG</t>
  </si>
  <si>
    <t>42795سحر محمد الصاوي ابراهيمm_n1566@yahoo.comشــكــوى</t>
  </si>
  <si>
    <t>سحر محمد الصاوي ابراهيم</t>
  </si>
  <si>
    <t>m_n1566@yahoo.com</t>
  </si>
  <si>
    <t>: 706161</t>
  </si>
  <si>
    <t>00966541704246</t>
  </si>
  <si>
    <t>RA288334372RU</t>
  </si>
  <si>
    <t>42795AWAD HABIBahmed_t2010@yahoo.comاستفسار عن مسار الطرد</t>
  </si>
  <si>
    <t>AWAD HABIB</t>
  </si>
  <si>
    <t>ahmed_t2010@yahoo.com</t>
  </si>
  <si>
    <t>: A05123491</t>
  </si>
  <si>
    <t>201005659282</t>
  </si>
  <si>
    <t xml:space="preserve">AWAD </t>
  </si>
  <si>
    <t>EE700843460EG</t>
  </si>
  <si>
    <t>42795وليد محمد حيدر عبد النبيwaleedhedar76@yahoo.comشــكــوى</t>
  </si>
  <si>
    <t>وليد محمد حيدر عبد النبي</t>
  </si>
  <si>
    <t>waleedhedar76@yahoo.com</t>
  </si>
  <si>
    <t>27607152200416</t>
  </si>
  <si>
    <t>201149441271</t>
  </si>
  <si>
    <t>760715</t>
  </si>
  <si>
    <t>42795رمضان محمود احمد ابراهيم01012024510ramdan@gmail.comشــكــوى</t>
  </si>
  <si>
    <t>42795نجوي عبده جابر الشبينيNooNoogaaaa@hotmail.comاستفســار عن خدمــة</t>
  </si>
  <si>
    <t>نجوي عبده جابر الشبينيNoo</t>
  </si>
  <si>
    <t>Noogaaaa@hotmail.com</t>
  </si>
  <si>
    <t>25709011602464</t>
  </si>
  <si>
    <t>0201069366745</t>
  </si>
  <si>
    <t>570901</t>
  </si>
  <si>
    <t xml:space="preserve">نجوي </t>
  </si>
  <si>
    <t>RR702005092EG</t>
  </si>
  <si>
    <t>42795السيد منصورelsayedmansour2022@gmail.comاستفسار عن مسار الطرد</t>
  </si>
  <si>
    <t>42795عبد المنعم عبدالواجد الامامlatef_elemam@hotmail.comشــكــوى</t>
  </si>
  <si>
    <t>RX563805215DE</t>
  </si>
  <si>
    <t>42795احمد السيد عيسيmmn69986@gmail.comاستفسار عن مسار الطرد</t>
  </si>
  <si>
    <t>احمد السيد عيسي</t>
  </si>
  <si>
    <t>mmn69986@gmail.com</t>
  </si>
  <si>
    <t>29611051700498</t>
  </si>
  <si>
    <t>201026018859</t>
  </si>
  <si>
    <t>961105</t>
  </si>
  <si>
    <t>42795عماد سيد بيوميe.s.bayomy@hotmail.comاستفسار عن مسار الطرد</t>
  </si>
  <si>
    <t>966535265898</t>
  </si>
  <si>
    <t>Ln379032425us</t>
  </si>
  <si>
    <t>42795Saharmyname100100100@gmailاستفسار عن مسار الطرد</t>
  </si>
  <si>
    <t>Sahar</t>
  </si>
  <si>
    <t>myname100100100@gmail</t>
  </si>
  <si>
    <t>277897567895436</t>
  </si>
  <si>
    <t>01001956162</t>
  </si>
  <si>
    <t>42795وائل العوضىyawael@hotmail.comاستفســار عن خدمــة</t>
  </si>
  <si>
    <t>وائل العوضى</t>
  </si>
  <si>
    <t>yawael@hotmail.com</t>
  </si>
  <si>
    <t>26504031201876</t>
  </si>
  <si>
    <t>00201008110005</t>
  </si>
  <si>
    <t>650403</t>
  </si>
  <si>
    <t>ميرفت ابراهيم الجنزوري</t>
  </si>
  <si>
    <t>42795ميرفت ابراهيم الجنزوريsahakw0424@gmail.comشــكــوى</t>
  </si>
  <si>
    <t>sahakw0424@gmail.com</t>
  </si>
  <si>
    <t>24157843214587</t>
  </si>
  <si>
    <t>010254741236</t>
  </si>
  <si>
    <t>415784</t>
  </si>
  <si>
    <t xml:space="preserve">ميرفت </t>
  </si>
  <si>
    <t>RX563476829DE</t>
  </si>
  <si>
    <t>42795نورة سيد احمدhassanmorse@yahoo.comاستفسار عن مسار الطرد</t>
  </si>
  <si>
    <t>نورة سيد احمد</t>
  </si>
  <si>
    <t>hassanmorse@yahoo.com</t>
  </si>
  <si>
    <t>28912010106529</t>
  </si>
  <si>
    <t>01095558362</t>
  </si>
  <si>
    <t xml:space="preserve">نورة </t>
  </si>
  <si>
    <t>42795Ahmad AlaaAhmedalaa123418@gmail.comشــكــوى</t>
  </si>
  <si>
    <t>Ahmad Alaa</t>
  </si>
  <si>
    <t>Ahmedalaa123418@gmail.com</t>
  </si>
  <si>
    <t>29509280101132</t>
  </si>
  <si>
    <t>201008832935</t>
  </si>
  <si>
    <t>950928</t>
  </si>
  <si>
    <t xml:space="preserve">Ahmad </t>
  </si>
  <si>
    <t>42795الهامى محمدelhamymohamd70@gmail.comاستفسار عن مسار الطرد</t>
  </si>
  <si>
    <t>الهامى محمد</t>
  </si>
  <si>
    <t xml:space="preserve">الهامى </t>
  </si>
  <si>
    <t>42795احمد سميح عكاريWaadakkar2015@gmail.comاستفسار عن مسار الطرد</t>
  </si>
  <si>
    <t>احمد سميح عكاري</t>
  </si>
  <si>
    <t>Waadakkar2015@gmail.com</t>
  </si>
  <si>
    <t>000026317662</t>
  </si>
  <si>
    <t>0096103471254</t>
  </si>
  <si>
    <t>RX563247137DE</t>
  </si>
  <si>
    <t>42795رياض سيدهمriad.sidhom@gmail.comاستفسار عن مسار الطرد</t>
  </si>
  <si>
    <t>رياض سيدهم</t>
  </si>
  <si>
    <t>riad.sidhom@gmail.com</t>
  </si>
  <si>
    <t>28911170101756</t>
  </si>
  <si>
    <t>201111359409</t>
  </si>
  <si>
    <t>891117</t>
  </si>
  <si>
    <t xml:space="preserve">رياض </t>
  </si>
  <si>
    <t>42795هاني محمد عبداللهhany_roland@yahoo.comشــكــوى</t>
  </si>
  <si>
    <t>عماد أبوسريع موسى عمر</t>
  </si>
  <si>
    <t>RE468710640SE</t>
  </si>
  <si>
    <t>42795عماد أبوسريع موسى عمرhightouch@hotmail.comاستفسار عن مسار الطرد</t>
  </si>
  <si>
    <t>hightouch@hotmail.com</t>
  </si>
  <si>
    <t>26910070102352</t>
  </si>
  <si>
    <t>201273335634</t>
  </si>
  <si>
    <t>691007</t>
  </si>
  <si>
    <t>RY562528723DE</t>
  </si>
  <si>
    <t>42795حسان عمرHassaanomar63@gmail.comشــكــوى</t>
  </si>
  <si>
    <t>حسان عمر</t>
  </si>
  <si>
    <t>Hassaanomar63@gmail.com</t>
  </si>
  <si>
    <t>29811142600177</t>
  </si>
  <si>
    <t>201149154032</t>
  </si>
  <si>
    <t>981114</t>
  </si>
  <si>
    <t xml:space="preserve">حسان </t>
  </si>
  <si>
    <t>EE701025303EG</t>
  </si>
  <si>
    <t>42795محمد محمود محمدmkalyano@yahoo.comاستفسار عن مسار الطرد</t>
  </si>
  <si>
    <t>محمد محمود محمد</t>
  </si>
  <si>
    <t>mkalyano@yahoo.com</t>
  </si>
  <si>
    <t>27704140201773</t>
  </si>
  <si>
    <t>01093030015</t>
  </si>
  <si>
    <t>770414</t>
  </si>
  <si>
    <t>RR385503582EG</t>
  </si>
  <si>
    <t>42795علاء الدين حسين عبد الفتاح مروانAlaa.marwan@ymail.comاستفسار عن مسار الطرد</t>
  </si>
  <si>
    <t>علاء الدين حسين عبد الفتاح مروان</t>
  </si>
  <si>
    <t>Alaa.marwan@ymail.com</t>
  </si>
  <si>
    <t>27904080101439</t>
  </si>
  <si>
    <t>201028444847</t>
  </si>
  <si>
    <t>790408</t>
  </si>
  <si>
    <t>42795رائفraaefshaoul@gmail.comشــكــوى</t>
  </si>
  <si>
    <t>رائف</t>
  </si>
  <si>
    <t>raaefshaoul@gmail.com</t>
  </si>
  <si>
    <t>435787967657675</t>
  </si>
  <si>
    <t>01224240809</t>
  </si>
  <si>
    <t>42795محمد عبدالله الحسيني سهيلramy.italia@yahoo.comشــكــوى</t>
  </si>
  <si>
    <t>محمد عبدالله الحسيني سهيل</t>
  </si>
  <si>
    <t>ramy.italia@yahoo.com</t>
  </si>
  <si>
    <t>28505010200091</t>
  </si>
  <si>
    <t>201203935658</t>
  </si>
  <si>
    <t>850501</t>
  </si>
  <si>
    <t>EE009973729EG</t>
  </si>
  <si>
    <t>42795عمرو محمد احمدamr_karate22000@yahoo.comاستفسار عن مسار الطرد</t>
  </si>
  <si>
    <t>42795ثروت وحيد مصطفيTharwat_helal@yahoo.comشــكــوى</t>
  </si>
  <si>
    <t>ثروت وحيد مصطفي</t>
  </si>
  <si>
    <t>Tharwat_helal@yahoo.com</t>
  </si>
  <si>
    <t>13479</t>
  </si>
  <si>
    <t>201221156557</t>
  </si>
  <si>
    <t>42795محمود محمد احمد متولى عامرmahmoud.amer969@gmail.comاستفســار عن خدمــة</t>
  </si>
  <si>
    <t>محمود محمد احمد متولى عامر</t>
  </si>
  <si>
    <t>mahmoud.amer969@gmail.com</t>
  </si>
  <si>
    <t>29305111500074</t>
  </si>
  <si>
    <t>01099699989</t>
  </si>
  <si>
    <t>930511</t>
  </si>
  <si>
    <t>42795عمرو محمد احمدamr_karate22000@yahoo.comشــكــوى</t>
  </si>
  <si>
    <t>RX564395327DE</t>
  </si>
  <si>
    <t>42795Mohamed Alimohamed_ali_125@yahoo.comاستفسار عن مسار الطرد</t>
  </si>
  <si>
    <t>ct100437519au</t>
  </si>
  <si>
    <t>42795مروة كمال عبد الرازقZezoozoz@yahoo.comاستفسار عن مسار الطرد</t>
  </si>
  <si>
    <t>مروة كمال عبد الرازق</t>
  </si>
  <si>
    <t>Zezoozoz@yahoo.com</t>
  </si>
  <si>
    <t>‏28612240300347</t>
  </si>
  <si>
    <t>201098875215</t>
  </si>
  <si>
    <t>CT</t>
  </si>
  <si>
    <t>42795اسلام النشرتيeslamelnasharty5@gmail.comاستفسار عن مسار الطرد</t>
  </si>
  <si>
    <t>اسلام النشرتي</t>
  </si>
  <si>
    <t>٢٩٤٠٤١٩١٥٠٠١١٦</t>
  </si>
  <si>
    <t>٩٤٠٤١٩</t>
  </si>
  <si>
    <t>42795احمد فتحي عبداللهahfathy1@gmail.comأخـــــرى</t>
  </si>
  <si>
    <t>احمد فتحي عبدالله</t>
  </si>
  <si>
    <t>ahfathy1@gmail.com</t>
  </si>
  <si>
    <t>26710050101032</t>
  </si>
  <si>
    <t>00201006955120</t>
  </si>
  <si>
    <t>671005</t>
  </si>
  <si>
    <t>42795حسين محمود السيدmm_nwar@yahoo.comشــكــوى</t>
  </si>
  <si>
    <t>42795حسين محمود السيدmm_nwar@yahoo.comأخـــــرى</t>
  </si>
  <si>
    <t>42795ماجد ميشيل عادل جرجسtaomaged@gmail.comاستفسار عن مسار الطرد</t>
  </si>
  <si>
    <t>42795احمد احمد طهpharaon035@gmail.comاستفسار فى المبيعات</t>
  </si>
  <si>
    <t>RR601495763EG</t>
  </si>
  <si>
    <t>42795محمد عطالله حسن احمدmohamed225980@gmail.comاستفسار عن مسار الطرد</t>
  </si>
  <si>
    <t>محمد عطالله حسن احمد</t>
  </si>
  <si>
    <t>mohamed225980@gmail.com</t>
  </si>
  <si>
    <t>292905210201173</t>
  </si>
  <si>
    <t>01278150553</t>
  </si>
  <si>
    <t>42795the egyptian saudi co for medical manufacturingbermawy671@yahoo.comاستفسار عن مسار الطرد</t>
  </si>
  <si>
    <t>the egyptian saudi co for medical manufacturing</t>
  </si>
  <si>
    <t>bermawy671@yahoo.com</t>
  </si>
  <si>
    <t>21000016</t>
  </si>
  <si>
    <t>01001942944</t>
  </si>
  <si>
    <t xml:space="preserve">the </t>
  </si>
  <si>
    <t>Hassan Mohamed Abd El Baki</t>
  </si>
  <si>
    <t>42795Hassan Mohamed Abd El Bakihassan.wat2@yahoo.comاستفسار عن مسار الطرد</t>
  </si>
  <si>
    <t>hassan.wat2@yahoo.com</t>
  </si>
  <si>
    <t>DU30607597QB</t>
  </si>
  <si>
    <t>818038779662</t>
  </si>
  <si>
    <t>42795KASEM ABDALLAHaakasemzz@gmail.comأخـــــرى</t>
  </si>
  <si>
    <t>: 03500617</t>
  </si>
  <si>
    <t>201002133561</t>
  </si>
  <si>
    <t>RX563565926DE</t>
  </si>
  <si>
    <t>42795ahmed hassandandashastoresalexandria@gmail.comاستفسار عن مسار الطرد</t>
  </si>
  <si>
    <t>ahmed hassan</t>
  </si>
  <si>
    <t>dandashastoresalexandria@gmail.com</t>
  </si>
  <si>
    <t>28709040200937</t>
  </si>
  <si>
    <t>201208487087</t>
  </si>
  <si>
    <t>وجيه عبد المنعم محمد</t>
  </si>
  <si>
    <t>42795وجيه عبد المنعم محمدmedo331964@gmail.comشــكــوى</t>
  </si>
  <si>
    <t>medo331964@gmail.com</t>
  </si>
  <si>
    <t>26403030201758</t>
  </si>
  <si>
    <t>01279723659</t>
  </si>
  <si>
    <t>640303</t>
  </si>
  <si>
    <t>42795Ahmed Diabahmadkdiab@hotmail.comاستفسار عن مسار الطرد</t>
  </si>
  <si>
    <t>Ahmed Diab</t>
  </si>
  <si>
    <t>ahmadkdiab@hotmail.com</t>
  </si>
  <si>
    <t>2830250106651</t>
  </si>
  <si>
    <t>01001987512</t>
  </si>
  <si>
    <t>RX427281654EN</t>
  </si>
  <si>
    <t>42804محمود صلاح عبدالحميدphtomar2@gmail.comاستفسار عن مسار الطرد</t>
  </si>
  <si>
    <t>محمود صلاح عبدالحميد</t>
  </si>
  <si>
    <t>EN</t>
  </si>
  <si>
    <t>CV047534250US</t>
  </si>
  <si>
    <t>42804على حسن حسين ( شركه بولى كيم )chempoly6@gmail.comاستفسار عن مسار الطرد</t>
  </si>
  <si>
    <t>على حسن حسين ( شركه بولى كيم )</t>
  </si>
  <si>
    <t>chempoly6@gmail.com</t>
  </si>
  <si>
    <t>27505192200098</t>
  </si>
  <si>
    <t>00201066602801</t>
  </si>
  <si>
    <t>750519</t>
  </si>
  <si>
    <t>42804ايمن صبريfandejoor@gmail.comاستفسار عن مسار الطرد</t>
  </si>
  <si>
    <t>EE701023948EG</t>
  </si>
  <si>
    <t>42804Mohamed shoaibtatarzonline@gmail.comاستفسار عن مسار الطرد</t>
  </si>
  <si>
    <t>Mohamed shoaib</t>
  </si>
  <si>
    <t>tatarzonline@gmail.com</t>
  </si>
  <si>
    <t>28910078800234</t>
  </si>
  <si>
    <t>201004567138</t>
  </si>
  <si>
    <t>891007</t>
  </si>
  <si>
    <t>42804حسام الدين محمد عبداللهeng_power20102000@yahoo.comاستفســار فنـى</t>
  </si>
  <si>
    <t>حسام الدين محمد عبدالله</t>
  </si>
  <si>
    <t>RX563253999DE</t>
  </si>
  <si>
    <t>42804عبدالرحمنabdelrahmanwael507@gmail.comاستفسار عن مسار الطرد</t>
  </si>
  <si>
    <t>abdelrahmanwael507@gmail.com</t>
  </si>
  <si>
    <t>30007071203033</t>
  </si>
  <si>
    <t>01113115769</t>
  </si>
  <si>
    <t>000707</t>
  </si>
  <si>
    <t>AU358154953US</t>
  </si>
  <si>
    <t>42804محمد عبدالله عبدالوهابmuhammed911@icloud.comاستفسار عن مسار الطرد</t>
  </si>
  <si>
    <t>محمد عبدالله عبدالوهاب</t>
  </si>
  <si>
    <t>muhammed911@icloud.com</t>
  </si>
  <si>
    <t>28107211200078</t>
  </si>
  <si>
    <t>201060038651</t>
  </si>
  <si>
    <t>810721</t>
  </si>
  <si>
    <t>42804فتوح محمد شحاته محمدwaleedshehata50@gmail.comأخـــــرى</t>
  </si>
  <si>
    <t>فتوح محمد شحاته محمد</t>
  </si>
  <si>
    <t>waleedshehata50@gmail.com</t>
  </si>
  <si>
    <t>28902221500457</t>
  </si>
  <si>
    <t>00201063040710</t>
  </si>
  <si>
    <t>890222</t>
  </si>
  <si>
    <t xml:space="preserve">فتوح </t>
  </si>
  <si>
    <t>RF581303833CN</t>
  </si>
  <si>
    <t>42805احمد حسنmrking8@gmail.comاستفسار عن مسار الطرد</t>
  </si>
  <si>
    <t>احمد حسن</t>
  </si>
  <si>
    <t>mrking8@gmail.com</t>
  </si>
  <si>
    <t>1801075</t>
  </si>
  <si>
    <t>01223801499</t>
  </si>
  <si>
    <t>42805مصطفى محمود حسن محمودmostafa.arabi.xp@gmail.comشــكــوى</t>
  </si>
  <si>
    <t>مصطفى محمود حسن محمود</t>
  </si>
  <si>
    <t>mostafa.arabi.xp@gmail.com</t>
  </si>
  <si>
    <t>28512132100817</t>
  </si>
  <si>
    <t>201111997775</t>
  </si>
  <si>
    <t>851213</t>
  </si>
  <si>
    <t>RS427281654CN</t>
  </si>
  <si>
    <t>42805محمود صلاح عبدالحميدphtomar2@gmail.comاستفسار عن مسار الطرد</t>
  </si>
  <si>
    <t>EE422108257AE</t>
  </si>
  <si>
    <t>42805صالح ابراهيم فتحى محمدsaleh.ibrahim494@gmail.comاستفسار عن مسار الطرد</t>
  </si>
  <si>
    <t>صالح ابراهيم فتحى محمد</t>
  </si>
  <si>
    <t>saleh.ibrahim494@gmail.com</t>
  </si>
  <si>
    <t>: A10718282</t>
  </si>
  <si>
    <t>00971529071340</t>
  </si>
  <si>
    <t xml:space="preserve">صالح </t>
  </si>
  <si>
    <t>42805عمر محمود حجاجcalid5523@yahoo.comاستفسار عن مسار الطرد</t>
  </si>
  <si>
    <t>عمر محمود حجاج</t>
  </si>
  <si>
    <t>calid5523@yahoo.com</t>
  </si>
  <si>
    <t>26511290300277</t>
  </si>
  <si>
    <t>0021223016928</t>
  </si>
  <si>
    <t>651129</t>
  </si>
  <si>
    <t>ee011932878eg</t>
  </si>
  <si>
    <t>42805دينا عبدالحق خضر دسوقيkhaled_ronald06@yahoo.comاستفسار عن مسار الطرد</t>
  </si>
  <si>
    <t>دينا عبدالحق خضر دسوقي</t>
  </si>
  <si>
    <t>khaled_ronald06@yahoo.com</t>
  </si>
  <si>
    <t>29306260400241</t>
  </si>
  <si>
    <t>01141269753</t>
  </si>
  <si>
    <t>930626</t>
  </si>
  <si>
    <t>42805محمد حسن محمد حسينmohamed_elbana163@yahoo.comشــكــوى</t>
  </si>
  <si>
    <t>rf103764098es</t>
  </si>
  <si>
    <t>42805ريهام عليREHAMZAHRAN855@GMAIL.COMاستفسار عن مسار الطرد</t>
  </si>
  <si>
    <t>ريهام علي</t>
  </si>
  <si>
    <t>REHAMZAHRAN855@GMAIL.COM</t>
  </si>
  <si>
    <t>28806262101126</t>
  </si>
  <si>
    <t>01003707143</t>
  </si>
  <si>
    <t>880626</t>
  </si>
  <si>
    <t>EE701249204EG</t>
  </si>
  <si>
    <t>42805Mohamed Rafik MohamedZaazhoa@gmail.comشــكــوى</t>
  </si>
  <si>
    <t>Mohamed Rafik Mohamed</t>
  </si>
  <si>
    <t>Zaazhoa@gmail.com</t>
  </si>
  <si>
    <t>25203302100511</t>
  </si>
  <si>
    <t>01002223469</t>
  </si>
  <si>
    <t>520330</t>
  </si>
  <si>
    <t>42805عفاف عبد الرحمن محمد عبدالله خاطرahmed_elmetwally10@yahoo.comاستفسار عن مسار الطرد</t>
  </si>
  <si>
    <t xml:space="preserve"> 27605301301481</t>
  </si>
  <si>
    <t>2012223731339</t>
  </si>
  <si>
    <t>42805هشامdangeravanger@gmail.comاستفسار عن مسار الطرد</t>
  </si>
  <si>
    <t>285011001257</t>
  </si>
  <si>
    <t>201003329059</t>
  </si>
  <si>
    <t>42805هدى عبد المبدىhodamobdy@yahoo.comشــكــوى</t>
  </si>
  <si>
    <t>هدى عبد المبدى</t>
  </si>
  <si>
    <t>hodamobdy@yahoo.com</t>
  </si>
  <si>
    <t>26309010100401</t>
  </si>
  <si>
    <t>201001840301</t>
  </si>
  <si>
    <t>630901</t>
  </si>
  <si>
    <t>42805عبدالله عيد محمد عبدالحافظabdallah_aed2011@yahoo.comاستفســار عن خدمــة</t>
  </si>
  <si>
    <t>عبدالله عيد محمد عبدالحافظ</t>
  </si>
  <si>
    <t>abdallah_aed2011@yahoo.com</t>
  </si>
  <si>
    <t>29308012111537</t>
  </si>
  <si>
    <t>0238110614</t>
  </si>
  <si>
    <t>930801</t>
  </si>
  <si>
    <t>RR016734962BR</t>
  </si>
  <si>
    <t>42805Mostafa Mosaad Zaki Kashlanamostafa.kashlana@hotmail.comشــكــوى</t>
  </si>
  <si>
    <t>Mostafa Mosaad Zaki Kashlana</t>
  </si>
  <si>
    <t>mostafa.kashlana@hotmail.com</t>
  </si>
  <si>
    <t>1600457</t>
  </si>
  <si>
    <t>01119933409</t>
  </si>
  <si>
    <t>01221000253</t>
  </si>
  <si>
    <t>RR032073313BR</t>
  </si>
  <si>
    <t>42805Mostafa Mosaad Zaki Kashlanamostafa.kashlana@hotmail.comاستفسار فى المبيعات</t>
  </si>
  <si>
    <t>[[Word_Tree]]</t>
  </si>
  <si>
    <t>Word_Tree</t>
  </si>
  <si>
    <t>rr702993515eg</t>
  </si>
  <si>
    <t>42805Ahmed Ragabahmedragabes@yahoo.comاستفســار عن خدمــة</t>
  </si>
  <si>
    <t>Ahmed Ragab</t>
  </si>
  <si>
    <t>ahmedragabes@yahoo.com</t>
  </si>
  <si>
    <t>201003539464</t>
  </si>
  <si>
    <t>42805شادى احمد علىsignal_onee@yahoo.comشــكــوى</t>
  </si>
  <si>
    <t>شادى احمد على</t>
  </si>
  <si>
    <t>signal_onee@yahoo.com</t>
  </si>
  <si>
    <t>28201051401817</t>
  </si>
  <si>
    <t>201119911491</t>
  </si>
  <si>
    <t>820105</t>
  </si>
  <si>
    <t xml:space="preserve">شادى </t>
  </si>
  <si>
    <t>42806خميس احمد عمرkhamis.omar22@gmail.comاستفســار فنـى</t>
  </si>
  <si>
    <t>خميس احمد عمر</t>
  </si>
  <si>
    <t>khamis.omar22@gmail.com</t>
  </si>
  <si>
    <t>26908210201718</t>
  </si>
  <si>
    <t>2021111182199</t>
  </si>
  <si>
    <t>690821</t>
  </si>
  <si>
    <t xml:space="preserve">خميس </t>
  </si>
  <si>
    <t>42806اسلام محمد عبد النعيمislamelhashemy@gmail.comاستفسار عن مسار الطرد</t>
  </si>
  <si>
    <t>اسلام محمد عبد النعيم</t>
  </si>
  <si>
    <t>islamelhashemy@gmail.com</t>
  </si>
  <si>
    <t>28807070200194</t>
  </si>
  <si>
    <t>01224415832</t>
  </si>
  <si>
    <t>880707</t>
  </si>
  <si>
    <t>42806رجب سعد رجب القرضاوىragabsaad46@gmail.comشــكــوى</t>
  </si>
  <si>
    <t>رجب سعد رجب القرضاوى</t>
  </si>
  <si>
    <t>ragabsaad46@gmail.com</t>
  </si>
  <si>
    <t>29401041802875</t>
  </si>
  <si>
    <t>00201005828100</t>
  </si>
  <si>
    <t xml:space="preserve">رجب </t>
  </si>
  <si>
    <t>42806عبد العزيز سامح عبدالعزيز محمودsamehbaza@yahoo.comشــكــوى</t>
  </si>
  <si>
    <t>عبد العزيز سامح عبدالعزيز محمود</t>
  </si>
  <si>
    <t>samehbaza@yahoo.com</t>
  </si>
  <si>
    <t>27807121801178</t>
  </si>
  <si>
    <t>01223254020</t>
  </si>
  <si>
    <t>780712</t>
  </si>
  <si>
    <t>RB164332895SG</t>
  </si>
  <si>
    <t>42806مصطفى رمضان مصطفى الشريفmostafa.elsherif@apacheegypt.comاستفسار عن مسار الطرد</t>
  </si>
  <si>
    <t>42806عماد سيد بيوميe.s.bayomy@hotmail.comشــكــوى</t>
  </si>
  <si>
    <t>42806Nagahnagah_xp@yahoo.comشــكــوى</t>
  </si>
  <si>
    <t>Nagah</t>
  </si>
  <si>
    <t>nagah_xp@yahoo.com</t>
  </si>
  <si>
    <t>: 123456</t>
  </si>
  <si>
    <t>966542795428</t>
  </si>
  <si>
    <t>42806ابراهيم وهدانhemaahmed004@gmail.comشــكــوى</t>
  </si>
  <si>
    <t>ابراهيم وهدان</t>
  </si>
  <si>
    <t>hemaahmed004@gmail.com</t>
  </si>
  <si>
    <t>1600412</t>
  </si>
  <si>
    <t>20100547296</t>
  </si>
  <si>
    <t>42806ايمن عبد الرحمن عبد الفتاحayman333366@gmail.comشــكــوى</t>
  </si>
  <si>
    <t>ايمن عبد الرحمن عبد الفتاح</t>
  </si>
  <si>
    <t>ayman333366@gmail.com</t>
  </si>
  <si>
    <t>27603130103675</t>
  </si>
  <si>
    <t>+201221246981</t>
  </si>
  <si>
    <t>760313</t>
  </si>
  <si>
    <t>42806عبدالرحمن محمد عبدالعظيمAma_zamalek2013@yahoo.comاستفســار عن خدمــة</t>
  </si>
  <si>
    <t>عبدالرحمن محمد عبدالعظيم</t>
  </si>
  <si>
    <t>Ama_zamalek2013@yahoo.com</t>
  </si>
  <si>
    <t>29704272200935</t>
  </si>
  <si>
    <t>01110705960</t>
  </si>
  <si>
    <t>970427</t>
  </si>
  <si>
    <t>cc221368595ca</t>
  </si>
  <si>
    <t>42806احمد عبدالودود عبدالعال الزغبىahmed.zoghpy1@gmail.comاستفسار عن مسار الطرد</t>
  </si>
  <si>
    <t>احمد عبدالودود عبدالعال الزغبى</t>
  </si>
  <si>
    <t>ahmed.zoghpy1@gmail.com</t>
  </si>
  <si>
    <t>28611201202617</t>
  </si>
  <si>
    <t>201005339300</t>
  </si>
  <si>
    <t>861120</t>
  </si>
  <si>
    <t>RS418831089CN</t>
  </si>
  <si>
    <t>42806مصطفى البحيرىsasa.elbhiry@gmail.comاستفسار عن مسار الطرد</t>
  </si>
  <si>
    <t>42806انطون حنا ناشدtony_krestiano18@yahoo.comاستفســار عن خدمــة</t>
  </si>
  <si>
    <t>انطون حنا ناشد</t>
  </si>
  <si>
    <t>tony_krestiano18@yahoo.com</t>
  </si>
  <si>
    <t>288061801101853</t>
  </si>
  <si>
    <t>201226969345</t>
  </si>
  <si>
    <t xml:space="preserve">انطون </t>
  </si>
  <si>
    <t>RG321034467CN</t>
  </si>
  <si>
    <t>42806Jane Abouleneincardiolojane@gmail.comاستفسار عن مسار الطرد</t>
  </si>
  <si>
    <t>Jane Aboulenein</t>
  </si>
  <si>
    <t>cardiolojane@gmail.com</t>
  </si>
  <si>
    <t>28209301200465</t>
  </si>
  <si>
    <t>201019025804+</t>
  </si>
  <si>
    <t>820930</t>
  </si>
  <si>
    <t xml:space="preserve">Jane </t>
  </si>
  <si>
    <t>EE044510529SA</t>
  </si>
  <si>
    <t>42806هشام عبدالعزيزhesham_elbeshbishy@hotmail.comاستفسار عن مسار الطرد</t>
  </si>
  <si>
    <t>هشام عبدالعزيز</t>
  </si>
  <si>
    <t>hesham_elbeshbishy@hotmail.com</t>
  </si>
  <si>
    <t>: A02044830</t>
  </si>
  <si>
    <t>00966508761883</t>
  </si>
  <si>
    <t>42806عبير محمد عابدين الجنديjomana8090@hotmail.comشــكــوى</t>
  </si>
  <si>
    <t>عبير محمد عابدين الجندي</t>
  </si>
  <si>
    <t>jomana8090@hotmail.com</t>
  </si>
  <si>
    <t>27207121100261</t>
  </si>
  <si>
    <t>201095790990</t>
  </si>
  <si>
    <t>720712</t>
  </si>
  <si>
    <t>42806رمضان ابراهيم عبدالسلامRamadn1988@yahoo.comأخـــــرى</t>
  </si>
  <si>
    <t>رمضان ابراهيم عبدالسلام</t>
  </si>
  <si>
    <t>Ramadn1988@yahoo.com</t>
  </si>
  <si>
    <t>28805170200113</t>
  </si>
  <si>
    <t>01201917627</t>
  </si>
  <si>
    <t>880517</t>
  </si>
  <si>
    <t>EE043610640SA</t>
  </si>
  <si>
    <t>42806محمود رشاد محمدazzazi@outlook.comاستفسار عن مسار الطرد</t>
  </si>
  <si>
    <t>محمود رشاد محمد</t>
  </si>
  <si>
    <t>azzazi@outlook.com</t>
  </si>
  <si>
    <t>: ِA17147753</t>
  </si>
  <si>
    <t>009665444067800</t>
  </si>
  <si>
    <t>ra899141153it</t>
  </si>
  <si>
    <t>42806هشام عبد العزيز محمد خليلhesham19275@yahoo.comاستفسار عن مسار الطرد</t>
  </si>
  <si>
    <t>هشام عبد العزيز محمد خليل</t>
  </si>
  <si>
    <t>EE918929802MX</t>
  </si>
  <si>
    <t>42806Laura Ivonne García Ramírezlaura_ivonne_gar@yahoo.comشــكــوى</t>
  </si>
  <si>
    <t>Laura Ivonne García Ramírez</t>
  </si>
  <si>
    <t>laura_ivonne_gar@yahoo.com</t>
  </si>
  <si>
    <t>: G18526562</t>
  </si>
  <si>
    <t>1095359782</t>
  </si>
  <si>
    <t>MX</t>
  </si>
  <si>
    <t xml:space="preserve">Laura </t>
  </si>
  <si>
    <t>EE701064355EG</t>
  </si>
  <si>
    <t>42806إبراهيم شبانهEbshabana2007@gmail.comشــكــوى</t>
  </si>
  <si>
    <t>إبراهيم شبانه</t>
  </si>
  <si>
    <t>Ebshabana2007@gmail.com</t>
  </si>
  <si>
    <t>28305021602095</t>
  </si>
  <si>
    <t>00201021293956</t>
  </si>
  <si>
    <t>830502</t>
  </si>
  <si>
    <t>42806احمد محمد كمال نجاeslam.naga55@gmail.comاستفســار عن خدمــة</t>
  </si>
  <si>
    <t>احمد محمد كمال نجا</t>
  </si>
  <si>
    <t>eslam.naga55@gmail.com</t>
  </si>
  <si>
    <t>29108241803818</t>
  </si>
  <si>
    <t>01000629243</t>
  </si>
  <si>
    <t>910824</t>
  </si>
  <si>
    <t>rr312027471de</t>
  </si>
  <si>
    <t>42806ياسر مخلص الفىyassermokhles1990@gmail.comاستفسار عن مسار الطرد</t>
  </si>
  <si>
    <t>ياسر مخلص الفى</t>
  </si>
  <si>
    <t>yassermokhles1990@gmail.com</t>
  </si>
  <si>
    <t>29006102703771</t>
  </si>
  <si>
    <t>201285880986</t>
  </si>
  <si>
    <t>900610</t>
  </si>
  <si>
    <t>42806محمد عبده نصر عبده عيدm_eid185@hotmail.comشــكــوى</t>
  </si>
  <si>
    <t>محمد عبده نصر عبده عيد</t>
  </si>
  <si>
    <t>m_eid185@hotmail.com</t>
  </si>
  <si>
    <t>28809011206572</t>
  </si>
  <si>
    <t>01211996800</t>
  </si>
  <si>
    <t>880901</t>
  </si>
  <si>
    <t>RR703464727EG</t>
  </si>
  <si>
    <t>42806علاء محمد خضرى احمدalaa.lowa@yahoo.comاستفسار عن مسار الطرد</t>
  </si>
  <si>
    <t>علاء محمد خضرى احمد</t>
  </si>
  <si>
    <t>alaa.lowa@yahoo.com</t>
  </si>
  <si>
    <t>2101876</t>
  </si>
  <si>
    <t>0201226068102</t>
  </si>
  <si>
    <t>RL746915667DE</t>
  </si>
  <si>
    <t>42806Samer Sallaminfo@egsolar.deاستفسار عن مسار الطرد</t>
  </si>
  <si>
    <t>Samer Sallam</t>
  </si>
  <si>
    <t>info@egsolar.de</t>
  </si>
  <si>
    <t>: 59696dvv3</t>
  </si>
  <si>
    <t>01111189155</t>
  </si>
  <si>
    <t xml:space="preserve">Samer </t>
  </si>
  <si>
    <t>RS781613901NL</t>
  </si>
  <si>
    <t>42806محمد فايز محمد محمد المقدمalmokadem111@yahoo.comاستفسار عن مسار الطرد</t>
  </si>
  <si>
    <t>محمد فايز محمد محمد المقدم</t>
  </si>
  <si>
    <t>almokadem111@yahoo.com</t>
  </si>
  <si>
    <t>29601051100339</t>
  </si>
  <si>
    <t>01116964092</t>
  </si>
  <si>
    <t>960105</t>
  </si>
  <si>
    <t>RX564970412DE</t>
  </si>
  <si>
    <t>42807أحمد محمدahmedelgamal743@gmail.comاستفسار عن مسار الطرد</t>
  </si>
  <si>
    <t>42807احمد محمد السيدahmedelgamal744@gmail.comاستفسار عن مسار الطرد</t>
  </si>
  <si>
    <t>احمد محمد السيد</t>
  </si>
  <si>
    <t>2001152970899</t>
  </si>
  <si>
    <t>RX564489554DE</t>
  </si>
  <si>
    <t>42807abdelfattahabdelfattahahmed28@yahoo.comاستفسار عن مسار الطرد</t>
  </si>
  <si>
    <t>abdelfattah</t>
  </si>
  <si>
    <t>abdelfattahahmed28@yahoo.com</t>
  </si>
  <si>
    <t>29201011826975</t>
  </si>
  <si>
    <t>201099706499</t>
  </si>
  <si>
    <t>EE701068003EG</t>
  </si>
  <si>
    <t>42807مهندس أحمدeman_medical@hotmail.comشــكــوى</t>
  </si>
  <si>
    <t>مهندس أحمد</t>
  </si>
  <si>
    <t>eman_medical@hotmail.com</t>
  </si>
  <si>
    <t>00000000000000</t>
  </si>
  <si>
    <t>201062224525</t>
  </si>
  <si>
    <t>000000</t>
  </si>
  <si>
    <t xml:space="preserve">مهندس </t>
  </si>
  <si>
    <t>RR001772227JE</t>
  </si>
  <si>
    <t>42807محمد السيد منصور عوضinjaz4host@gmail.comشــكــوى</t>
  </si>
  <si>
    <t>محمد السيد منصور عوض</t>
  </si>
  <si>
    <t>injaz4host@gmail.com</t>
  </si>
  <si>
    <t>29005241500153</t>
  </si>
  <si>
    <t>01094222314</t>
  </si>
  <si>
    <t>42807آيات وحيد محمد مرسيayamahmoud255@yahoo.comشــكــوى</t>
  </si>
  <si>
    <t>آيات وحيد محمد مرسي</t>
  </si>
  <si>
    <t>ayamahmoud255@yahoo.com</t>
  </si>
  <si>
    <t>28804250100482</t>
  </si>
  <si>
    <t>201002310574</t>
  </si>
  <si>
    <t>880425</t>
  </si>
  <si>
    <t xml:space="preserve">آيات </t>
  </si>
  <si>
    <t>42807حسين محمود السيدmm_nwar@yahoo.comشــكــوى</t>
  </si>
  <si>
    <t>EE020006104SA</t>
  </si>
  <si>
    <t>42807ياسر ابراهيم محمودamar_n8697@yahoo.comاستفسار عن مسار الطرد</t>
  </si>
  <si>
    <t>ياسر ابراهيم محمود</t>
  </si>
  <si>
    <t>amar_n8697@yahoo.com</t>
  </si>
  <si>
    <t>: A08043729</t>
  </si>
  <si>
    <t>00966569905140</t>
  </si>
  <si>
    <t>42807طارق على أصلانtarekaslan74@gmail.comشــكــوى</t>
  </si>
  <si>
    <t>01222525904</t>
  </si>
  <si>
    <t>42807بسام عيد عباسbasemeid21@gmail.comشــكــوى</t>
  </si>
  <si>
    <t>بسام عيد عباس</t>
  </si>
  <si>
    <t>basemeid21@gmail.com</t>
  </si>
  <si>
    <t>29110071800279</t>
  </si>
  <si>
    <t>201062208004</t>
  </si>
  <si>
    <t>911007</t>
  </si>
  <si>
    <t>42807زينب شوقي عبد النعيمzenab_hassan200073@yahoo.comاستفسار عن مسار الطرد</t>
  </si>
  <si>
    <t>زينب شوقي عبد النعيم</t>
  </si>
  <si>
    <t>zenab_hassan200073@yahoo.com</t>
  </si>
  <si>
    <t>28708112701662</t>
  </si>
  <si>
    <t>201126391777</t>
  </si>
  <si>
    <t>870811</t>
  </si>
  <si>
    <t>42807عصام نسيم ناشد باسيليوسmaraan_asaa@yahoo.comأخـــــرى</t>
  </si>
  <si>
    <t>عصام نسيم ناشد باسيليوس</t>
  </si>
  <si>
    <t>maraan_asaa@yahoo.com</t>
  </si>
  <si>
    <t>26711202500295</t>
  </si>
  <si>
    <t>201006309121</t>
  </si>
  <si>
    <t>671120</t>
  </si>
  <si>
    <t>RX564499256DE</t>
  </si>
  <si>
    <t>42806عادل على علىadelamr007@gmail.comاستفسار عن مسار الطرد</t>
  </si>
  <si>
    <t>عادل على على</t>
  </si>
  <si>
    <t>adelamr007@gmail.com</t>
  </si>
  <si>
    <t>29310301802658</t>
  </si>
  <si>
    <t>201025999616</t>
  </si>
  <si>
    <t>931030</t>
  </si>
  <si>
    <t>ee701163582eg</t>
  </si>
  <si>
    <t>42806محمد صفوت رجبmohamed.s.ragab@tedata.netشــكــوى</t>
  </si>
  <si>
    <t>محمد صفوت رجب</t>
  </si>
  <si>
    <t>mohamed.s.ragab@tedata.net</t>
  </si>
  <si>
    <t>28905201306378</t>
  </si>
  <si>
    <t>01019081355</t>
  </si>
  <si>
    <t>890520</t>
  </si>
  <si>
    <t>42806Ahmed aboataaaahhmd64@gmail.comاستفســار عن خدمــة</t>
  </si>
  <si>
    <t>Ahmed aboata</t>
  </si>
  <si>
    <t>aaahhmd64@gmail.com</t>
  </si>
  <si>
    <t>28103011706052</t>
  </si>
  <si>
    <t>201156669808</t>
  </si>
  <si>
    <t>810301</t>
  </si>
  <si>
    <t>42806احمد ابوعطاaaahhmd64@gmail.comاستفســار عن خدمــة</t>
  </si>
  <si>
    <t>احمد ابوعطا</t>
  </si>
  <si>
    <t>01156669808</t>
  </si>
  <si>
    <t>RX564970355DE</t>
  </si>
  <si>
    <t>42806على عبد العاطىalyabdelaty2000@gmail.comاستفسار عن مسار الطرد</t>
  </si>
  <si>
    <t>على عبد العاطى</t>
  </si>
  <si>
    <t>alyabdelaty2000@gmail.com</t>
  </si>
  <si>
    <t>30011012703194</t>
  </si>
  <si>
    <t>01129475662</t>
  </si>
  <si>
    <t>001101</t>
  </si>
  <si>
    <t>42806ياسر إبراهيم محمودamar_n8697@yahoo.comاستفسار فى المبيعات</t>
  </si>
  <si>
    <t>ياسر إبراهيم محمود</t>
  </si>
  <si>
    <t xml:space="preserve"> 27909302800278</t>
  </si>
  <si>
    <t>42806محمد رمضان سيد احمد سالمeidmahmoud249@gmail.comاستفسار عن مسار الطرد</t>
  </si>
  <si>
    <t>محمد رمضان سيد احمد سالم</t>
  </si>
  <si>
    <t>eidmahmoud249@gmail.com</t>
  </si>
  <si>
    <t>23702041500737</t>
  </si>
  <si>
    <t>01123378605</t>
  </si>
  <si>
    <t>370204</t>
  </si>
  <si>
    <t>42807محمد سليمان سالم طبشmoh_tab82@hotmail.comاستفســار عن خدمــة</t>
  </si>
  <si>
    <t>محمد سليمان سالم طبش</t>
  </si>
  <si>
    <t>moh_tab82@hotmail.com</t>
  </si>
  <si>
    <t>4135594</t>
  </si>
  <si>
    <t>201028134361</t>
  </si>
  <si>
    <t>EE701171323EG</t>
  </si>
  <si>
    <t>42807يمان الشربينيeman.sherbiny@semiramis-hotels.comاستفسار عن مسار الطرد</t>
  </si>
  <si>
    <t>يمان الشربيني</t>
  </si>
  <si>
    <t>eman.sherbiny@semiramis-hotels.com</t>
  </si>
  <si>
    <t>26511292102707</t>
  </si>
  <si>
    <t>201005776775</t>
  </si>
  <si>
    <t xml:space="preserve">يمان </t>
  </si>
  <si>
    <t>42807Huda Mounirhudaamounir@gmail.comاستفســار عن خدمــة</t>
  </si>
  <si>
    <t>Huda Mounir</t>
  </si>
  <si>
    <t>hudaamounir@gmail.com</t>
  </si>
  <si>
    <t>29909092301246</t>
  </si>
  <si>
    <t>00201145606022</t>
  </si>
  <si>
    <t>990909</t>
  </si>
  <si>
    <t xml:space="preserve">Huda </t>
  </si>
  <si>
    <t>RB166226152SG</t>
  </si>
  <si>
    <t>RB166035918SG</t>
  </si>
  <si>
    <t>42807شعبان محمد زيادهsh5246@hotmail.comاستفسار عن مسار الطرد</t>
  </si>
  <si>
    <t>شعبان محمد زياده</t>
  </si>
  <si>
    <t>sh5246@hotmail.com</t>
  </si>
  <si>
    <t>25903090200733</t>
  </si>
  <si>
    <t>0201099864616</t>
  </si>
  <si>
    <t>590309</t>
  </si>
  <si>
    <t>42807حسام احمد عبد المعطى عبدالكيمhossam.awad1325@gmail.comأخـــــرى</t>
  </si>
  <si>
    <t>حسام احمد عبد المعطى عبدالكيم</t>
  </si>
  <si>
    <t>hossam.awad1325@gmail.com</t>
  </si>
  <si>
    <t>29301291200132</t>
  </si>
  <si>
    <t>201015230596</t>
  </si>
  <si>
    <t>930129</t>
  </si>
  <si>
    <t>RG320595797CN</t>
  </si>
  <si>
    <t>42807محمد فتحىmohammad.fathi87@gmail.comاستفسار عن مسار الطرد</t>
  </si>
  <si>
    <t>محمد فتحى</t>
  </si>
  <si>
    <t>mohammad.fathi87@gmail.com</t>
  </si>
  <si>
    <t>28708190104476</t>
  </si>
  <si>
    <t>01204777700</t>
  </si>
  <si>
    <t>870819</t>
  </si>
  <si>
    <t>42807وليد جمعه مبروك محمدsafer125safer125s@gmail.comاستفســار فنـى</t>
  </si>
  <si>
    <t>وليد جمعه مبروك محمد</t>
  </si>
  <si>
    <t>safer125safer125s@gmail.com</t>
  </si>
  <si>
    <t>27809292301079</t>
  </si>
  <si>
    <t>01012022120</t>
  </si>
  <si>
    <t>780929</t>
  </si>
  <si>
    <t>42807تامرinfo@eiff-eg.comاستفســار عن خدمــة</t>
  </si>
  <si>
    <t>تامر</t>
  </si>
  <si>
    <t>info@eiff-eg.com</t>
  </si>
  <si>
    <t>28208270103613</t>
  </si>
  <si>
    <t>201000026240</t>
  </si>
  <si>
    <t>820827</t>
  </si>
  <si>
    <t>42807محمود عطيه محمدph.mahmoud.atia@gmail.comاستفســار عن خدمــة</t>
  </si>
  <si>
    <t>محمود عطيه محمد</t>
  </si>
  <si>
    <t>ph.mahmoud.atia@gmail.com</t>
  </si>
  <si>
    <t>29411031300052</t>
  </si>
  <si>
    <t>201286469007</t>
  </si>
  <si>
    <t>941103</t>
  </si>
  <si>
    <t>42807مروان ساميmarwan.samy2020@gmail.comاستفسار عن مسار الطرد</t>
  </si>
  <si>
    <t>مروان سامي</t>
  </si>
  <si>
    <t>marwan.samy2020@gmail.com</t>
  </si>
  <si>
    <t>28908222102054</t>
  </si>
  <si>
    <t>01002077738</t>
  </si>
  <si>
    <t xml:space="preserve">مروان </t>
  </si>
  <si>
    <t>42807هاني صبري نور محمد عفيفيBardisi@outlook.comاستفســار فنـى</t>
  </si>
  <si>
    <t>هاني صبري نور محمد عفيفي</t>
  </si>
  <si>
    <t>Bardisi@outlook.com</t>
  </si>
  <si>
    <t>28508202102718</t>
  </si>
  <si>
    <t>201023015652</t>
  </si>
  <si>
    <t>850820</t>
  </si>
  <si>
    <t>RU665844149GB</t>
  </si>
  <si>
    <t>42807باسم ابراهيم نبوي السلكاويBasem.salakawy@gmail.comاستفسار عن مسار الطرد</t>
  </si>
  <si>
    <t>باسم ابراهيم نبوي السلكاوي</t>
  </si>
  <si>
    <t>Basem.salakawy@gmail.com</t>
  </si>
  <si>
    <t>28807281700215</t>
  </si>
  <si>
    <t>201007048896</t>
  </si>
  <si>
    <t>880728</t>
  </si>
  <si>
    <t>42807كريم محمد عبد الرحيمkarim_basto1997@yahoo.comشــكــوى</t>
  </si>
  <si>
    <t>كريم محمد عبد الرحيم</t>
  </si>
  <si>
    <t>karim_basto1997@yahoo.com</t>
  </si>
  <si>
    <t>29703180102914</t>
  </si>
  <si>
    <t>01149859606</t>
  </si>
  <si>
    <t>970318</t>
  </si>
  <si>
    <t>42808حسين محمود السيدmm_nwar@yahoo.comشــكــوى</t>
  </si>
  <si>
    <t>UH003823791US</t>
  </si>
  <si>
    <t>42808آية أحمد أبو النصرeasternco@jetashour.comاستفسار عن مسار الطرد</t>
  </si>
  <si>
    <t>آية أحمد أبو النصر</t>
  </si>
  <si>
    <t>easternco@jetashour.com</t>
  </si>
  <si>
    <t>28909301303045</t>
  </si>
  <si>
    <t>01003138355</t>
  </si>
  <si>
    <t>UH</t>
  </si>
  <si>
    <t>890930</t>
  </si>
  <si>
    <t xml:space="preserve">آية </t>
  </si>
  <si>
    <t>42808سليمان محمد سليمانEslamsoliman709@gmail.comاستفســار عن خدمــة</t>
  </si>
  <si>
    <t>سليمان محمد سليمان</t>
  </si>
  <si>
    <t>Eslamsoliman709@gmail.com</t>
  </si>
  <si>
    <t>29806202600437</t>
  </si>
  <si>
    <t>201146663913</t>
  </si>
  <si>
    <t xml:space="preserve">سليمان </t>
  </si>
  <si>
    <t>Ee010593135eg</t>
  </si>
  <si>
    <t>42808أحمد عبدالمعز رجب الغولabojana36@yahoo.comاستفسار عن مسار الطرد</t>
  </si>
  <si>
    <t>أحمد عبدالمعز رجب الغول</t>
  </si>
  <si>
    <t>abojana36@yahoo.com</t>
  </si>
  <si>
    <t>28304111702092</t>
  </si>
  <si>
    <t>0097450729497</t>
  </si>
  <si>
    <t>830411</t>
  </si>
  <si>
    <t>42808محمد الجباسMohamad.Elgabbas@gmail.comشــكــوى</t>
  </si>
  <si>
    <t>محمد الجباس</t>
  </si>
  <si>
    <t>Mohamad.Elgabbas@gmail.com</t>
  </si>
  <si>
    <t>28601040300472</t>
  </si>
  <si>
    <t>0201201345667</t>
  </si>
  <si>
    <t>860104</t>
  </si>
  <si>
    <t>EE701287834EG</t>
  </si>
  <si>
    <t>42808سميه احمد رأفتsomaiaahmed910@yahoo.comاستفسار عن مسار الطرد</t>
  </si>
  <si>
    <t>سميه احمد رأفت</t>
  </si>
  <si>
    <t>somaiaahmed910@yahoo.com</t>
  </si>
  <si>
    <t>٢٩٢٠١٢٤٢٣٠٠٤٦</t>
  </si>
  <si>
    <t>٠٠٢٠١٠١٠٢٥٥٩٠٩</t>
  </si>
  <si>
    <t xml:space="preserve">سميه </t>
  </si>
  <si>
    <t>EE008130899EG</t>
  </si>
  <si>
    <t>42808Amr Dawoodmr.amrdawood@gmail.comاستفسار عن مسار الطرد</t>
  </si>
  <si>
    <t>: A11050549</t>
  </si>
  <si>
    <t>42808Mohamed Rafik MohamedZaazhoa@gmail.comشــكــوى</t>
  </si>
  <si>
    <t>42808احمد سامى التليسa.eltalees@yahoo.comاستفسار عن مسار الطرد</t>
  </si>
  <si>
    <t>42808احمد سامى التليسa.eltalees@yahoo.comشــكــوى</t>
  </si>
  <si>
    <t>RX563225879DE</t>
  </si>
  <si>
    <t>42807حسام جمالhossamgamal2@live.comاستفسار عن مسار الطرد</t>
  </si>
  <si>
    <t>حسام جمال</t>
  </si>
  <si>
    <t>hossamgamal2@live.com</t>
  </si>
  <si>
    <t>29012062100831</t>
  </si>
  <si>
    <t>201006823272</t>
  </si>
  <si>
    <t>901206</t>
  </si>
  <si>
    <t>42807جلال عسران عبدالمقصود شحاتهGalal_shehata2012@yahoo.comاستفسار عن مسار الطرد</t>
  </si>
  <si>
    <t>42807احمد السيد سلامةahmed_elsayed_salama19189@yahoo.comاستفســار عن خدمــة</t>
  </si>
  <si>
    <t>احمد السيد سلامة</t>
  </si>
  <si>
    <t>ahmed_elsayed_salama19189@yahoo.com</t>
  </si>
  <si>
    <t>28901190200739</t>
  </si>
  <si>
    <t>201229199215</t>
  </si>
  <si>
    <t>890119</t>
  </si>
  <si>
    <t>42807ايمن صبريfandejoor@gmail.comشــكــوى</t>
  </si>
  <si>
    <t>EE010938905EG</t>
  </si>
  <si>
    <t>42807طارق فتحى محمد احمد البنديtarik.elbandy@yahoo.comاستفسار عن مسار الطرد</t>
  </si>
  <si>
    <t>طارق فتحى محمد احمد البندي</t>
  </si>
  <si>
    <t>tarik.elbandy@yahoo.com</t>
  </si>
  <si>
    <t>26607191500598</t>
  </si>
  <si>
    <t>01012312131</t>
  </si>
  <si>
    <t>660719</t>
  </si>
  <si>
    <t>42807khaledkhaledahmad77@gmail.comاستفســار عن خدمــة</t>
  </si>
  <si>
    <t>khaledahmad77@gmail.com</t>
  </si>
  <si>
    <t>22222222222222</t>
  </si>
  <si>
    <t>201141484544</t>
  </si>
  <si>
    <t>222222</t>
  </si>
  <si>
    <t>RX565215786DE</t>
  </si>
  <si>
    <t>42807بسام أحمد علي أحمد طنطاويbassamahmed67@gmail.comاستفسار عن مسار الطرد</t>
  </si>
  <si>
    <t>بسام أحمد علي أحمد طنطاوي</t>
  </si>
  <si>
    <t>bassamahmed67@gmail.com</t>
  </si>
  <si>
    <t>29611170202153</t>
  </si>
  <si>
    <t>201023489296</t>
  </si>
  <si>
    <t>961117</t>
  </si>
  <si>
    <t>RR600906207EG</t>
  </si>
  <si>
    <t>RR600906215EG</t>
  </si>
  <si>
    <t>42807محمد صبحي عطيهClosestar@ymail.comشــكــوى</t>
  </si>
  <si>
    <t>محمد صبحي عطيه</t>
  </si>
  <si>
    <t>Closestar@ymail.com</t>
  </si>
  <si>
    <t>28608181300471</t>
  </si>
  <si>
    <t>201144965327</t>
  </si>
  <si>
    <t>860818</t>
  </si>
  <si>
    <t>ee701117971eg</t>
  </si>
  <si>
    <t>42807Mina samir anwarMina6279@windowslive.comاستفسار عن مسار الطرد</t>
  </si>
  <si>
    <t>Mina samir anwar</t>
  </si>
  <si>
    <t>Mina6279@windowslive.com</t>
  </si>
  <si>
    <t>28609012501951</t>
  </si>
  <si>
    <t>01228686048 2</t>
  </si>
  <si>
    <t>EE007443652EG</t>
  </si>
  <si>
    <t>42807خالد محمد محمدkhalidabdelshafy80@gmail.comاستفسار عن مسار الطرد</t>
  </si>
  <si>
    <t>خالد محمد محمد</t>
  </si>
  <si>
    <t>42807سارة حسني الشاطرgleave.alshater@hotmail.comأخـــــرى</t>
  </si>
  <si>
    <t>سارة حسني الشاطر</t>
  </si>
  <si>
    <t>gleave.alshater@hotmail.com</t>
  </si>
  <si>
    <t>9962070138</t>
  </si>
  <si>
    <t>00962797038082</t>
  </si>
  <si>
    <t>42807اسامة نبيل عفيفيsemsemnabil313@yahoo.comأخـــــرى</t>
  </si>
  <si>
    <t>اسامة نبيل عفيفي</t>
  </si>
  <si>
    <t>semsemnabil313@yahoo.com</t>
  </si>
  <si>
    <t>28010081900117</t>
  </si>
  <si>
    <t>01003627162</t>
  </si>
  <si>
    <t>801008</t>
  </si>
  <si>
    <t xml:space="preserve">اسامة </t>
  </si>
  <si>
    <t>EE701025351EG</t>
  </si>
  <si>
    <t>42807جمال عز الدينg.ezz1970@yahoo.comاستفسار عن مسار الطرد</t>
  </si>
  <si>
    <t>جمال عز الدين</t>
  </si>
  <si>
    <t>g.ezz1970@yahoo.com</t>
  </si>
  <si>
    <t>26104020100514</t>
  </si>
  <si>
    <t>201000286665</t>
  </si>
  <si>
    <t>610402</t>
  </si>
  <si>
    <t>42807حمو عبد الحميد متولى الحواوشىmedohawawshy88@gmail.comاستفســار عن خدمــة</t>
  </si>
  <si>
    <t>حمو عبد الحميد متولى الحواوشى</t>
  </si>
  <si>
    <t>medohawawshy88@gmail.com</t>
  </si>
  <si>
    <t>28810108800116</t>
  </si>
  <si>
    <t>0201222550732</t>
  </si>
  <si>
    <t>881010</t>
  </si>
  <si>
    <t xml:space="preserve">حمو </t>
  </si>
  <si>
    <t>42807سامح محمد سعيد عيسىeng.samehsaied@yahoo.comشــكــوى</t>
  </si>
  <si>
    <t>سامح محمد سعيد عيسى</t>
  </si>
  <si>
    <t>RX248232914CH</t>
  </si>
  <si>
    <t>42807Ahmedahmedhhvh@gmail.comاستفسار عن مسار الطرد</t>
  </si>
  <si>
    <t>ahmedhhvh@gmail.com</t>
  </si>
  <si>
    <t>29509302501733</t>
  </si>
  <si>
    <t>01147167033</t>
  </si>
  <si>
    <t>950930</t>
  </si>
  <si>
    <t>42807هبه مصطفى مرسةbosha.body@yahoo.comاستفسار عن مسار الطرد</t>
  </si>
  <si>
    <t>هبه مصطفى مرسة</t>
  </si>
  <si>
    <t>bosha.body@yahoo.com</t>
  </si>
  <si>
    <t>28709230202383</t>
  </si>
  <si>
    <t>2001224015589</t>
  </si>
  <si>
    <t>870923</t>
  </si>
  <si>
    <t>42807ميرفت ابراهيم الجنزوريshakw0424@gmail.comشــكــوى</t>
  </si>
  <si>
    <t>shakw0424@gmail.com</t>
  </si>
  <si>
    <t>28402291701406</t>
  </si>
  <si>
    <t>01142857624</t>
  </si>
  <si>
    <t>840229</t>
  </si>
  <si>
    <t>42807هبه مصطفى مرسىbosha.body@yahoo.comاستفسار عن مسار الطرد</t>
  </si>
  <si>
    <t>هبه مصطفى مرسى</t>
  </si>
  <si>
    <t>201224015589</t>
  </si>
  <si>
    <t>cp040786157tr</t>
  </si>
  <si>
    <t>42807مصطفى عبد العزيز مصطفى عمارmohamed.3mmar25@yahoo.comاستفسار عن مسار الطرد</t>
  </si>
  <si>
    <t>مصطفى عبد العزيز مصطفى عمار</t>
  </si>
  <si>
    <t>mohamed.3mmar25@yahoo.com</t>
  </si>
  <si>
    <t>2860101601553</t>
  </si>
  <si>
    <t>01226162682</t>
  </si>
  <si>
    <t>EE701263753EG</t>
  </si>
  <si>
    <t>42807HASAN ISSAtigerggg4@gmail.comاستفسار عن مسار الطرد</t>
  </si>
  <si>
    <t>HASAN ISSA</t>
  </si>
  <si>
    <t>tigerggg4@gmail.com</t>
  </si>
  <si>
    <t>: 3665205</t>
  </si>
  <si>
    <t>00905379716369</t>
  </si>
  <si>
    <t xml:space="preserve">HASAN </t>
  </si>
  <si>
    <t>EE052052887SA</t>
  </si>
  <si>
    <t>42808يوسف اسماعيلyoussef2882015@gmail.comاستفسار عن مسار الطرد</t>
  </si>
  <si>
    <t>يوسف اسماعيل</t>
  </si>
  <si>
    <t>youssef2882015@gmail.com</t>
  </si>
  <si>
    <t>29209188800799</t>
  </si>
  <si>
    <t>0201003432305</t>
  </si>
  <si>
    <t>920918</t>
  </si>
  <si>
    <t>ee701076870eg</t>
  </si>
  <si>
    <t>42808محمد رمضانmohramadan1710@gmail.comاستفسار عن مسار الطرد</t>
  </si>
  <si>
    <t>محمد رمضان</t>
  </si>
  <si>
    <t>mohramadan1710@gmail.com</t>
  </si>
  <si>
    <t>29310171700858</t>
  </si>
  <si>
    <t>01090168453</t>
  </si>
  <si>
    <t>42808مهندس أحمدeman_medical@hotmail.comشــكــوى</t>
  </si>
  <si>
    <t>42808mina samirmina6279@windowslive.comاستفسار عن مسار الطرد</t>
  </si>
  <si>
    <t>mina samir</t>
  </si>
  <si>
    <t>mina6279@windowslive.com</t>
  </si>
  <si>
    <t>286090102501951</t>
  </si>
  <si>
    <t>02128686048</t>
  </si>
  <si>
    <t xml:space="preserve">mina </t>
  </si>
  <si>
    <t>42808HASAN ISSAtigerggg4@gmail.comاستفســار عن خدمــة</t>
  </si>
  <si>
    <t>RR046908225SA</t>
  </si>
  <si>
    <t>42808سمير ابراهيم حمدانSmohamed@abana.com.saاستفسار عن مسار الطرد</t>
  </si>
  <si>
    <t>سمير ابراهيم حمدان</t>
  </si>
  <si>
    <t>Smohamed@abana.com.sa</t>
  </si>
  <si>
    <t>: A07989094</t>
  </si>
  <si>
    <t>00966553077387</t>
  </si>
  <si>
    <t>42808جمال عبد الحليم التونىgamal_touny@yahoo.comشــكــوى</t>
  </si>
  <si>
    <t>جمال عبد الحليم التونى</t>
  </si>
  <si>
    <t>gamal_touny@yahoo.com</t>
  </si>
  <si>
    <t>25308241800236</t>
  </si>
  <si>
    <t>01008719477</t>
  </si>
  <si>
    <t>530824</t>
  </si>
  <si>
    <t>42808محمد محمود السمان أحمدmelsamman@gmail.comشــكــوى</t>
  </si>
  <si>
    <t>محمد محمود السمان أحمد</t>
  </si>
  <si>
    <t>melsamman@gmail.com</t>
  </si>
  <si>
    <t>26702280201696</t>
  </si>
  <si>
    <t>01093997432</t>
  </si>
  <si>
    <t>670228</t>
  </si>
  <si>
    <t>RR274920284DE</t>
  </si>
  <si>
    <t>42808Ibrahim Abdulrahman Osman Ibrahimibrahim.osman9607@gmail.comاستفسار عن مسار الطرد</t>
  </si>
  <si>
    <t>Ibrahim Abdulrahman Osman Ibrahim</t>
  </si>
  <si>
    <t>ibrahim.osman9607@gmail.com</t>
  </si>
  <si>
    <t>: A14117867</t>
  </si>
  <si>
    <t>00201021886645</t>
  </si>
  <si>
    <t>42808عماد خلف ابراهيمemademad34822@gmail.comشــكــوى</t>
  </si>
  <si>
    <t>عماد خلف ابراهيم</t>
  </si>
  <si>
    <t>emademad34822@gmail.com</t>
  </si>
  <si>
    <t>27906052601852</t>
  </si>
  <si>
    <t>01026702955</t>
  </si>
  <si>
    <t>790605</t>
  </si>
  <si>
    <t>42808نادر سليمnader_selem@yahoo.comشــكــوى</t>
  </si>
  <si>
    <t>نادر سليم</t>
  </si>
  <si>
    <t>nader_selem@yahoo.com</t>
  </si>
  <si>
    <t>27910041600517</t>
  </si>
  <si>
    <t>01287722066</t>
  </si>
  <si>
    <t>791004</t>
  </si>
  <si>
    <t>RX561594540DE</t>
  </si>
  <si>
    <t>42808KhaledFadlkhaled.ali2232@yahoo.comاستفسار عن مسار الطرد</t>
  </si>
  <si>
    <t>KhaledFadl</t>
  </si>
  <si>
    <t>khaled.ali2232@yahoo.com</t>
  </si>
  <si>
    <t>29505260201411</t>
  </si>
  <si>
    <t>201275281380</t>
  </si>
  <si>
    <t>950526</t>
  </si>
  <si>
    <t>EE013727429EG</t>
  </si>
  <si>
    <t>42808ZiadZiad.alsalih@yahoo.comاستفسار عن مسار الطرد</t>
  </si>
  <si>
    <t>Ziad</t>
  </si>
  <si>
    <t>Ziad.alsalih@yahoo.com</t>
  </si>
  <si>
    <t>57836875</t>
  </si>
  <si>
    <t>0046723033995</t>
  </si>
  <si>
    <t>42808مصطفى البحيرىsasa.elbhiry@gmail.comاستفسار عن مسار الطرد</t>
  </si>
  <si>
    <t>um274370851us</t>
  </si>
  <si>
    <t>42808maged wadie habibmag@tedata.net.egاستفسار عن مسار الطرد</t>
  </si>
  <si>
    <t>maged wadie habib</t>
  </si>
  <si>
    <t>mag@tedata.net.eg</t>
  </si>
  <si>
    <t>26411020103751</t>
  </si>
  <si>
    <t>00201223112946</t>
  </si>
  <si>
    <t>641102</t>
  </si>
  <si>
    <t xml:space="preserve">maged </t>
  </si>
  <si>
    <t>Ee701278545eg</t>
  </si>
  <si>
    <t>42809هانى سميرgoga1974.2005.hs@gmail.comاستفسار عن مسار الطرد</t>
  </si>
  <si>
    <t>هانى سمير</t>
  </si>
  <si>
    <t>goga1974.2005.hs@gmail.com</t>
  </si>
  <si>
    <t>27405121300739</t>
  </si>
  <si>
    <t>201019855333</t>
  </si>
  <si>
    <t>740512</t>
  </si>
  <si>
    <t>RS779619888NL</t>
  </si>
  <si>
    <t>42809طه احمد خلف ابوعامرtaha_Ahmed_9@hotmail.comاستفسار عن مسار الطرد</t>
  </si>
  <si>
    <t>طه احمد خلف ابوعامر</t>
  </si>
  <si>
    <t>taha_Ahmed_9@hotmail.com</t>
  </si>
  <si>
    <t>28310222603271</t>
  </si>
  <si>
    <t>201002303187</t>
  </si>
  <si>
    <t>42809شريف صبحى محمد ابراهيمmrsherif50@yahoo.comشــكــوى</t>
  </si>
  <si>
    <t>شريف صبحى محمد ابراهيم</t>
  </si>
  <si>
    <t>mrsherif50@yahoo.com</t>
  </si>
  <si>
    <t>6812160200076</t>
  </si>
  <si>
    <t>01220081817</t>
  </si>
  <si>
    <t>RO388384252AT</t>
  </si>
  <si>
    <t>42809سعيد ناصرsnis9324@outlook.comاستفسار عن مسار الطرد</t>
  </si>
  <si>
    <t>سعيد ناصر</t>
  </si>
  <si>
    <t>snis9324@outlook.com</t>
  </si>
  <si>
    <t>29308150202078</t>
  </si>
  <si>
    <t>201111318323</t>
  </si>
  <si>
    <t>930815</t>
  </si>
  <si>
    <t>42809سهام حامد موسى عطيةseham22hamed@yahoo.comأخـــــرى</t>
  </si>
  <si>
    <t>سهام حامد موسى عطية</t>
  </si>
  <si>
    <t>seham22hamed@yahoo.com</t>
  </si>
  <si>
    <t>25908220400146</t>
  </si>
  <si>
    <t>01095743763</t>
  </si>
  <si>
    <t>590822</t>
  </si>
  <si>
    <t xml:space="preserve">سهام </t>
  </si>
  <si>
    <t>42809محمد احمد عز العرب الخوليmohamedezz8712@yahoo.comاستفســار عن خدمــة</t>
  </si>
  <si>
    <t>محمد احمد عز العرب الخولي</t>
  </si>
  <si>
    <t>mohamedezz8712@yahoo.com</t>
  </si>
  <si>
    <t>28708301700171</t>
  </si>
  <si>
    <t>201004304708</t>
  </si>
  <si>
    <t>RR703007435EG</t>
  </si>
  <si>
    <t>42809سهير كامل حبيبsharifyousri@gmail.comشــكــوى</t>
  </si>
  <si>
    <t>سهير كامل حبيب</t>
  </si>
  <si>
    <t>sharifyousri@gmail.com</t>
  </si>
  <si>
    <t>24708231600187</t>
  </si>
  <si>
    <t>201003551762</t>
  </si>
  <si>
    <t>470823</t>
  </si>
  <si>
    <t xml:space="preserve">سهير </t>
  </si>
  <si>
    <t>Ek050805195sa</t>
  </si>
  <si>
    <t>42809محمود صلاح الدين محمدYosefalmsry58@gmail.comاستفسار عن مسار الطرد</t>
  </si>
  <si>
    <t>محمود صلاح الدين محمد</t>
  </si>
  <si>
    <t>Yosefalmsry58@gmail.com</t>
  </si>
  <si>
    <t>28009250102332</t>
  </si>
  <si>
    <t>0201159883040</t>
  </si>
  <si>
    <t>800925</t>
  </si>
  <si>
    <t>RX564973626DE</t>
  </si>
  <si>
    <t>42809محمد أحمد ابراهيم عبدالعزيزmmuuhammadaahmed@gmail.comاستفسار عن مسار الطرد</t>
  </si>
  <si>
    <t>محمد أحمد ابراهيم عبدالعزيز</t>
  </si>
  <si>
    <t>mmuuhammadaahmed@gmail.com</t>
  </si>
  <si>
    <t>29606132200631</t>
  </si>
  <si>
    <t>2001145939483</t>
  </si>
  <si>
    <t>960613</t>
  </si>
  <si>
    <t>42809محمد السيد محمد عبد العزيزm.sayyed100@gmail.comشــكــوى</t>
  </si>
  <si>
    <t>محمد السيد محمد عبد العزيز</t>
  </si>
  <si>
    <t>m.sayyed100@gmail.com</t>
  </si>
  <si>
    <t>28501011645695</t>
  </si>
  <si>
    <t>0201006756999</t>
  </si>
  <si>
    <t>850101</t>
  </si>
  <si>
    <t>42809ايمان علي خليل شعبانesmailahmed995@gmail.comشــكــوى</t>
  </si>
  <si>
    <t>ايمان علي خليل شعبان</t>
  </si>
  <si>
    <t>esmailahmed995@gmail.com</t>
  </si>
  <si>
    <t>26912262300266</t>
  </si>
  <si>
    <t>01020646181</t>
  </si>
  <si>
    <t>691226</t>
  </si>
  <si>
    <t>ek049876464sa</t>
  </si>
  <si>
    <t>42809nader abd elnaby mohamednaderjokar@ymail.comاستفسار عن مسار الطرد</t>
  </si>
  <si>
    <t>nader abd elnaby mohamed</t>
  </si>
  <si>
    <t>naderjokar@ymail.com</t>
  </si>
  <si>
    <t>29206090100293</t>
  </si>
  <si>
    <t>0201004456096</t>
  </si>
  <si>
    <t xml:space="preserve">nader </t>
  </si>
  <si>
    <t>EE001300014EG</t>
  </si>
  <si>
    <t>42809إيمان محمد فهمي محمدeman_pt88@yahoo.comاستفسار عن مسار الطرد</t>
  </si>
  <si>
    <t>إيمان محمد فهمي محمد</t>
  </si>
  <si>
    <t>eman_pt88@yahoo.com</t>
  </si>
  <si>
    <t>28801290103507</t>
  </si>
  <si>
    <t>01110353193</t>
  </si>
  <si>
    <t>880129</t>
  </si>
  <si>
    <t>RJ504461925CN</t>
  </si>
  <si>
    <t>42809Mazen  Abdalmonemazencasper@icloud.comاستفسار عن مسار الطرد</t>
  </si>
  <si>
    <t>Mazen  Abdalmone</t>
  </si>
  <si>
    <t>mazencasper@icloud.com</t>
  </si>
  <si>
    <t>28201218800093</t>
  </si>
  <si>
    <t>201012230701</t>
  </si>
  <si>
    <t>820121</t>
  </si>
  <si>
    <t xml:space="preserve">Mazen  </t>
  </si>
  <si>
    <t>CP897976288HK</t>
  </si>
  <si>
    <t>CP897977005HK</t>
  </si>
  <si>
    <t>42809هانى شحاته محمد محمد العوجىgroupxp_vip@yahoo.comاستفسار عن مسار الطرد</t>
  </si>
  <si>
    <t>هانى شحاته محمد محمد العوجى</t>
  </si>
  <si>
    <t>groupxp_vip@yahoo.com</t>
  </si>
  <si>
    <t>27303100103936</t>
  </si>
  <si>
    <t>01006746649</t>
  </si>
  <si>
    <t>730310</t>
  </si>
  <si>
    <t>RS786720337NL</t>
  </si>
  <si>
    <t>42809mohamed ahmedmohamed.a.refaat@gmail.comاستفسار عن مسار الطرد</t>
  </si>
  <si>
    <t>mohamed ahmed</t>
  </si>
  <si>
    <t>mohamed.a.refaat@gmail.com</t>
  </si>
  <si>
    <t>28711242101871</t>
  </si>
  <si>
    <t>00201221521906</t>
  </si>
  <si>
    <t>871124</t>
  </si>
  <si>
    <t>42809أحمد محمدahmedelgamal743@gmail.comاستفسار عن مسار الطرد</t>
  </si>
  <si>
    <t>EK050044605SA</t>
  </si>
  <si>
    <t>42809انور عاطف حسن الصيرفىnawargroup605@yahoo.comاستفسار عن مسار الطرد</t>
  </si>
  <si>
    <t>انور عاطف حسن الصيرفى</t>
  </si>
  <si>
    <t>nawargroup605@yahoo.com</t>
  </si>
  <si>
    <t>26410111600157</t>
  </si>
  <si>
    <t>201221525900</t>
  </si>
  <si>
    <t>641011</t>
  </si>
  <si>
    <t xml:space="preserve">انور </t>
  </si>
  <si>
    <t>42809abdelfattahabdelfattahahmed28@yahoo.comاستفسار عن مسار الطرد</t>
  </si>
  <si>
    <t>Jon Abrahamsson</t>
  </si>
  <si>
    <t>CC174989735SE</t>
  </si>
  <si>
    <t>42809Jon Abrahamssonjon_abrahamsson@hotmail.comأخـــــرى</t>
  </si>
  <si>
    <t>jon_abrahamsson@hotmail.com</t>
  </si>
  <si>
    <t>: CC174989735SE</t>
  </si>
  <si>
    <t>+46 707453691</t>
  </si>
  <si>
    <t xml:space="preserve">Jon </t>
  </si>
  <si>
    <t>42809احمد سامى التليسa.eltalees@yahoo.comاستفسار عن مسار الطرد</t>
  </si>
  <si>
    <t>RS786040856NL</t>
  </si>
  <si>
    <t>42809اسلام محمد حسنeslam.mohamed@beko.comشــكــوى</t>
  </si>
  <si>
    <t>اسلام محمد حسن</t>
  </si>
  <si>
    <t>eslam.mohamed@beko.com</t>
  </si>
  <si>
    <t>28903250100596</t>
  </si>
  <si>
    <t>01006628762</t>
  </si>
  <si>
    <t>890325</t>
  </si>
  <si>
    <t>RE621274695GR</t>
  </si>
  <si>
    <t>42809مروة محمد على هديةtmeehy@link.netاستفسار عن مسار الطرد</t>
  </si>
  <si>
    <t>مروة محمد على هدية</t>
  </si>
  <si>
    <t>tmeehy@link.net</t>
  </si>
  <si>
    <t>27412178800122</t>
  </si>
  <si>
    <t>201222315121</t>
  </si>
  <si>
    <t>GR</t>
  </si>
  <si>
    <t>741217</t>
  </si>
  <si>
    <t>42809على فوزرى على هاشمalihashem41269@gmail.comشــكــوى</t>
  </si>
  <si>
    <t>على فوزرى على هاشم</t>
  </si>
  <si>
    <t>alihashem41269@gmail.com</t>
  </si>
  <si>
    <t>26912040300071</t>
  </si>
  <si>
    <t>201005148856</t>
  </si>
  <si>
    <t>691204</t>
  </si>
  <si>
    <t>42809إسلام سعيدmip2001us@yahoo.comاستفســار عن خدمــة</t>
  </si>
  <si>
    <t>إسلام سعيد</t>
  </si>
  <si>
    <t>mip2001us@yahoo.com</t>
  </si>
  <si>
    <t>28204200202155</t>
  </si>
  <si>
    <t>201228194854</t>
  </si>
  <si>
    <t>820420</t>
  </si>
  <si>
    <t>EE701347572EG</t>
  </si>
  <si>
    <t>42809تامر محمد حسام / أوركيد كمال علامtamer.hossam@msn.comاستفسار عن مسار الطرد</t>
  </si>
  <si>
    <t>تامر محمد حسام / أوركيد كمال علام</t>
  </si>
  <si>
    <t>tamer.hossam@msn.com</t>
  </si>
  <si>
    <t>28802190101376</t>
  </si>
  <si>
    <t>01006676285</t>
  </si>
  <si>
    <t>880219</t>
  </si>
  <si>
    <t>RS729507455NL</t>
  </si>
  <si>
    <t>42809Nehad Hussein Alinona3303@yahoo.comاستفسار عن مسار الطرد</t>
  </si>
  <si>
    <t>Nehad Hussein Ali</t>
  </si>
  <si>
    <t>nona3303@yahoo.com</t>
  </si>
  <si>
    <t>28409272402427</t>
  </si>
  <si>
    <t>201001512195+</t>
  </si>
  <si>
    <t>840927</t>
  </si>
  <si>
    <t xml:space="preserve">Nehad </t>
  </si>
  <si>
    <t>احمد السيد احمد</t>
  </si>
  <si>
    <t>42809احمد السيد احمدmaged_rezk2003@yahoo.comشــكــوى</t>
  </si>
  <si>
    <t>maged_rezk2003@yahoo.com</t>
  </si>
  <si>
    <t>26207051004545</t>
  </si>
  <si>
    <t>01288426602</t>
  </si>
  <si>
    <t>620705</t>
  </si>
  <si>
    <t>42809على فوزى على هاسمAlihashem41269@gmail.comشــكــوى</t>
  </si>
  <si>
    <t>على فوزى على هاسم</t>
  </si>
  <si>
    <t>Alihashem41269@gmail.com</t>
  </si>
  <si>
    <t>2691204300071</t>
  </si>
  <si>
    <t>202005248856</t>
  </si>
  <si>
    <t>42809على فوزى على هاشمAlihashem41269@gmail.comشــكــوى</t>
  </si>
  <si>
    <t>على فوزى على هاشم</t>
  </si>
  <si>
    <t>201005148866</t>
  </si>
  <si>
    <t>cJ460567307US</t>
  </si>
  <si>
    <t>42809عمر حسبوo.hassabo@gmail.comاستفسار عن مسار الطرد</t>
  </si>
  <si>
    <t>عمر حسبو</t>
  </si>
  <si>
    <t>o.hassabo@gmail.com</t>
  </si>
  <si>
    <t>28909290100376</t>
  </si>
  <si>
    <t>01222104859</t>
  </si>
  <si>
    <t>890929</t>
  </si>
  <si>
    <t>42809ايناس لطفىe.lotfy89@gmail.comاستفســار عن خدمــة</t>
  </si>
  <si>
    <t>ايناس لطفى</t>
  </si>
  <si>
    <t>e.lotfy89@gmail.com</t>
  </si>
  <si>
    <t>28909272102264</t>
  </si>
  <si>
    <t>0201121020188</t>
  </si>
  <si>
    <t>890927</t>
  </si>
  <si>
    <t xml:space="preserve">ايناس </t>
  </si>
  <si>
    <t>EE701242550EG</t>
  </si>
  <si>
    <t>42809Basim Mahmoudbasimmahmod@yahoo.comاستفسار عن مسار الطرد</t>
  </si>
  <si>
    <t>Basim Mahmoud</t>
  </si>
  <si>
    <t>basimmahmod@yahoo.com</t>
  </si>
  <si>
    <t>28901010139298</t>
  </si>
  <si>
    <t>01143500209</t>
  </si>
  <si>
    <t xml:space="preserve">Basim </t>
  </si>
  <si>
    <t>منى كمال</t>
  </si>
  <si>
    <t>42809منى كمالmonakamal22786@gmail.comاستفســار عن خدمــة</t>
  </si>
  <si>
    <t>monakamal22786@gmail.com</t>
  </si>
  <si>
    <t>28607221401929</t>
  </si>
  <si>
    <t>00971569109814</t>
  </si>
  <si>
    <t>860722</t>
  </si>
  <si>
    <t>42809Mazen Abdalmonemmazencasper@icloud.comاستفسار عن مسار الطرد</t>
  </si>
  <si>
    <t>Mazen Abdalmonem</t>
  </si>
  <si>
    <t>42809تامر مختارe.logistics@babycoca.comاستفسار عن مسار الطرد</t>
  </si>
  <si>
    <t>تامر مختار</t>
  </si>
  <si>
    <t>e.logistics@babycoca.com</t>
  </si>
  <si>
    <t>201000074706</t>
  </si>
  <si>
    <t>rs779619888nl</t>
  </si>
  <si>
    <t>42809طه احمد خلف ابوعامرtaha_ahmed_9@hotmail.omاستفسار عن مسار الطرد</t>
  </si>
  <si>
    <t>taha_ahmed_9@hotmail.om</t>
  </si>
  <si>
    <t>42809mohamed aly fahmy hassan mahmoud shamaamohamed.shamaa@danone.comاستفســار عن خدمــة</t>
  </si>
  <si>
    <t>mohamed aly fahmy hassan mahmoud shamaa</t>
  </si>
  <si>
    <t>mohamed.shamaa@danone.com</t>
  </si>
  <si>
    <t>28410271600053</t>
  </si>
  <si>
    <t>201003709075</t>
  </si>
  <si>
    <t>841027</t>
  </si>
  <si>
    <t>EM020447035TR</t>
  </si>
  <si>
    <t>42809Piril Saydampiril.saydam@hotmail.comاستفسار عن مسار الطرد</t>
  </si>
  <si>
    <t>Piril Saydam</t>
  </si>
  <si>
    <t>piril.saydam@hotmail.com</t>
  </si>
  <si>
    <t>53671582894</t>
  </si>
  <si>
    <t>00905337638811</t>
  </si>
  <si>
    <t xml:space="preserve">Piril </t>
  </si>
  <si>
    <t>re475416983se</t>
  </si>
  <si>
    <t>42809zakaria mohamed ali alizakdal@gmail.comاستفسار عن مسار الطرد</t>
  </si>
  <si>
    <t>zakaria mohamed ali ali</t>
  </si>
  <si>
    <t>zakdal@gmail.com</t>
  </si>
  <si>
    <t>26404310103137</t>
  </si>
  <si>
    <t>01093914757</t>
  </si>
  <si>
    <t>640431</t>
  </si>
  <si>
    <t xml:space="preserve">zakaria </t>
  </si>
  <si>
    <t>42809احمدahmed_vr6@yahoo.comشــكــوى</t>
  </si>
  <si>
    <t>ahmed_vr6@yahoo.com</t>
  </si>
  <si>
    <t>28610141402631</t>
  </si>
  <si>
    <t>00201008400717</t>
  </si>
  <si>
    <t>861014</t>
  </si>
  <si>
    <t>42809محمد اشرف احمد الجلادgego.top@gmail.comاستفســار عن خدمــة</t>
  </si>
  <si>
    <t>محمد اشرف احمد الجلاد</t>
  </si>
  <si>
    <t>gego.top@gmail.com</t>
  </si>
  <si>
    <t>29303261100217</t>
  </si>
  <si>
    <t>201091053000</t>
  </si>
  <si>
    <t>930326</t>
  </si>
  <si>
    <t>Luiz Henrique Costa Goncalves</t>
  </si>
  <si>
    <t>42809Luiz Henrique Costa Goncalvesluhe2006@hotmail.comأخـــــرى</t>
  </si>
  <si>
    <t>luhe2006@hotmail.com</t>
  </si>
  <si>
    <t>55</t>
  </si>
  <si>
    <t>5524999979530</t>
  </si>
  <si>
    <t xml:space="preserve">Luiz </t>
  </si>
  <si>
    <t>42809الوليد محمدى محفوظalwalid_mohamdy@yahoo.comاستفســار عن خدمــة</t>
  </si>
  <si>
    <t>الوليد محمدى محفوظ</t>
  </si>
  <si>
    <t>alwalid_mohamdy@yahoo.com</t>
  </si>
  <si>
    <t>26703050100315</t>
  </si>
  <si>
    <t>00201147807238</t>
  </si>
  <si>
    <t>670305</t>
  </si>
  <si>
    <t xml:space="preserve">الوليد </t>
  </si>
  <si>
    <t>EE012993900Eg</t>
  </si>
  <si>
    <t>42808Savelli azzasavelli.azza@free.frاستفسار عن مسار الطرد</t>
  </si>
  <si>
    <t>Savelli azza</t>
  </si>
  <si>
    <t>savelli.azza@free.fr</t>
  </si>
  <si>
    <t>25503090102164</t>
  </si>
  <si>
    <t>0033651136135</t>
  </si>
  <si>
    <t>550309</t>
  </si>
  <si>
    <t xml:space="preserve">Savelli </t>
  </si>
  <si>
    <t>RS401656669CN</t>
  </si>
  <si>
    <t>42808احمد محمد عبد السلامahmedromio10@gmail.comشــكــوى</t>
  </si>
  <si>
    <t>احمد محمد عبد السلام</t>
  </si>
  <si>
    <t>ahmedromio10@gmail.com</t>
  </si>
  <si>
    <t>27411140200494</t>
  </si>
  <si>
    <t>201001534547</t>
  </si>
  <si>
    <t>741114</t>
  </si>
  <si>
    <t>42808د٠ عبدالكريم سعداوىkarimretina@hotmail.comشــكــوى</t>
  </si>
  <si>
    <t>د٠ عبدالكريم سعداوى</t>
  </si>
  <si>
    <t>karimretina@hotmail.com</t>
  </si>
  <si>
    <t>GJ422602 - Canada</t>
  </si>
  <si>
    <t>16474700393</t>
  </si>
  <si>
    <t xml:space="preserve">د٠ </t>
  </si>
  <si>
    <t>42808يوستينا باسليوسYoustina.sameh@gmail.comشــكــوى</t>
  </si>
  <si>
    <t>يوستينا باسليوس</t>
  </si>
  <si>
    <t>Youstina.sameh@gmail.com</t>
  </si>
  <si>
    <t>29007180101989</t>
  </si>
  <si>
    <t>201229209596</t>
  </si>
  <si>
    <t>900718</t>
  </si>
  <si>
    <t xml:space="preserve">يوستينا </t>
  </si>
  <si>
    <t>42808محمد السيد منصور عوضinjaz4host@gmail.comشــكــوى</t>
  </si>
  <si>
    <t>42808محمد حموده سعد محمدmohamedhamoda13@hotmail.comشــكــوى</t>
  </si>
  <si>
    <t>محمد حموده سعد محمد</t>
  </si>
  <si>
    <t>mohamedhamoda13@hotmail.com</t>
  </si>
  <si>
    <t>29209011818175</t>
  </si>
  <si>
    <t>01094781505</t>
  </si>
  <si>
    <t>920901</t>
  </si>
  <si>
    <t>EE421737891AE</t>
  </si>
  <si>
    <t>42808مرفت مصطفى محمد علىmahmode20102000@yahoo.comاستفسار عن مسار الطرد</t>
  </si>
  <si>
    <t>مرفت مصطفى محمد على</t>
  </si>
  <si>
    <t>mahmode20102000@yahoo.com</t>
  </si>
  <si>
    <t>29404041303185</t>
  </si>
  <si>
    <t>01012776561</t>
  </si>
  <si>
    <t>940404</t>
  </si>
  <si>
    <t xml:space="preserve">مرفت </t>
  </si>
  <si>
    <t>42808اسماعيل ابراهيم طارق اسماعيل الشريفForzando_5@yahoo.comشــكــوى</t>
  </si>
  <si>
    <t>اسماعيل ابراهيم طارق اسماعيل الشريف</t>
  </si>
  <si>
    <t>Forzando_5@yahoo.com</t>
  </si>
  <si>
    <t>28711300103854</t>
  </si>
  <si>
    <t>00201225249297</t>
  </si>
  <si>
    <t>871130</t>
  </si>
  <si>
    <t>42808عماد خلف ابراهيم رضوانemademad34822@gmail.comشــكــوى</t>
  </si>
  <si>
    <t>عماد خلف ابراهيم رضوان</t>
  </si>
  <si>
    <t>201026702955</t>
  </si>
  <si>
    <t>EE010513234EG</t>
  </si>
  <si>
    <t>42808محمود السعيد عليmahmoudelsaeed47@gmail.comاستفسار عن مسار الطرد</t>
  </si>
  <si>
    <t>محمود السعيد علي</t>
  </si>
  <si>
    <t>mahmoudelsaeed47@gmail.com</t>
  </si>
  <si>
    <t>:  A09347277</t>
  </si>
  <si>
    <t>00966596632062</t>
  </si>
  <si>
    <t>EE013064248EG</t>
  </si>
  <si>
    <t>42808محمد كمال معتمدmohamedlemerite@yahoo.comاستفسار عن مسار الطرد</t>
  </si>
  <si>
    <t>محمد كمال معتمد</t>
  </si>
  <si>
    <t>mohamedlemerite@yahoo.com</t>
  </si>
  <si>
    <t>28103201600251</t>
  </si>
  <si>
    <t>201008254762</t>
  </si>
  <si>
    <t>EE011790375EG</t>
  </si>
  <si>
    <t>42808سيف الاسلام محمد حسنsaef20100@hotmail.comاستفسار عن مسار الطرد</t>
  </si>
  <si>
    <t>سيف الاسلام محمد حسن</t>
  </si>
  <si>
    <t>saef20100@hotmail.com</t>
  </si>
  <si>
    <t>28903012503119</t>
  </si>
  <si>
    <t>00966548364694</t>
  </si>
  <si>
    <t>890301</t>
  </si>
  <si>
    <t>42810ايهابfekry.ehab@yahoo.comاستفســار عن خدمــة</t>
  </si>
  <si>
    <t>EE701288790EG</t>
  </si>
  <si>
    <t>42810محمد سعيدMoniraalex_2010@yahoo.comاستفسار عن مسار الطرد</t>
  </si>
  <si>
    <t>محمد سعيد</t>
  </si>
  <si>
    <t>01285595179</t>
  </si>
  <si>
    <t>42810Basim Mahmoudbasimmahmod@yahoo.comاستفسار عن مسار الطرد</t>
  </si>
  <si>
    <t>0201143500209</t>
  </si>
  <si>
    <t>RR703499350EG</t>
  </si>
  <si>
    <t>42810Thabet Samirthabet.samir@hyatt.comاستفسار عن مسار الطرد</t>
  </si>
  <si>
    <t>Thabet Samir</t>
  </si>
  <si>
    <t>thabet.samir@hyatt.com</t>
  </si>
  <si>
    <t>27401011900336</t>
  </si>
  <si>
    <t>201223516660</t>
  </si>
  <si>
    <t xml:space="preserve">Thabet </t>
  </si>
  <si>
    <t>CP040882119TR</t>
  </si>
  <si>
    <t>42810Marina Magdymarina_magdy@obegichem.comاستفسار عن مسار الطرد</t>
  </si>
  <si>
    <t>Marina Magdy</t>
  </si>
  <si>
    <t>marina_magdy@obegichem.com</t>
  </si>
  <si>
    <t>29206240100386</t>
  </si>
  <si>
    <t>01225657007</t>
  </si>
  <si>
    <t>920624</t>
  </si>
  <si>
    <t xml:space="preserve">Marina </t>
  </si>
  <si>
    <t>RT352165842HK</t>
  </si>
  <si>
    <t>42810حسين فتحى حسينme.surveyingtech@yahoo.comاستفسار عن مسار الطرد</t>
  </si>
  <si>
    <t>حسين فتحى حسين</t>
  </si>
  <si>
    <t>me.surveyingtech@yahoo.com</t>
  </si>
  <si>
    <t>27111252100219</t>
  </si>
  <si>
    <t>01009906573</t>
  </si>
  <si>
    <t>711125</t>
  </si>
  <si>
    <t>42810abdelfattahabdelfattahahmed28@yahoo.comاستفسار عن مسار الطرد</t>
  </si>
  <si>
    <t>RE469593180SE</t>
  </si>
  <si>
    <t>42810محمد محمد السيد أبو النصرm.mnkm@yahoo.comاستفسار عن مسار الطرد</t>
  </si>
  <si>
    <t>محمد محمد السيد أبو النصر</t>
  </si>
  <si>
    <t>m.mnkm@yahoo.com</t>
  </si>
  <si>
    <t>28109011100659</t>
  </si>
  <si>
    <t>201060440609</t>
  </si>
  <si>
    <t>810901</t>
  </si>
  <si>
    <t>42810شركة مصانع الدهانات الوطنيةramy.milad@nationalpaints.com.egشــكــوى</t>
  </si>
  <si>
    <t>شركة مصانع الدهانات الوطنية</t>
  </si>
  <si>
    <t>ramy.milad@nationalpaints.com.eg</t>
  </si>
  <si>
    <t>27912230104614</t>
  </si>
  <si>
    <t>0201000090196</t>
  </si>
  <si>
    <t>791223</t>
  </si>
  <si>
    <t>42810احمد صبحي سعد شعبانahmed_sobhi_2009@yahoo.comأخـــــرى</t>
  </si>
  <si>
    <t>احمد صبحي سعد شعبان</t>
  </si>
  <si>
    <t>ahmed_sobhi_2009@yahoo.com</t>
  </si>
  <si>
    <t>28407021701155</t>
  </si>
  <si>
    <t>2001113501462</t>
  </si>
  <si>
    <t>840702</t>
  </si>
  <si>
    <t>احمد شلبي</t>
  </si>
  <si>
    <t>42810احمد شلبيralonr@gmail.comاستفسار فى المبيعات</t>
  </si>
  <si>
    <t>ralonr@gmail.com</t>
  </si>
  <si>
    <t>3108870102252</t>
  </si>
  <si>
    <t>201123432153</t>
  </si>
  <si>
    <t>RZ269624037FR</t>
  </si>
  <si>
    <t>42810اسلام جمالeslam.vip9@gmail.comاستفسار عن مسار الطرد</t>
  </si>
  <si>
    <t>اسلام جمال</t>
  </si>
  <si>
    <t>eslam.vip9@gmail.com</t>
  </si>
  <si>
    <t>: A14684294</t>
  </si>
  <si>
    <t>201111267757</t>
  </si>
  <si>
    <t>42810محمد احمد عبدالجواد محمد الاسرجelasrag.mohamed@gmail.comاستفسار عن مسار الطرد</t>
  </si>
  <si>
    <t>محمد احمد عبدالجواد محمد الاسرج</t>
  </si>
  <si>
    <t>elasrag.mohamed@gmail.com</t>
  </si>
  <si>
    <t>29810250202831</t>
  </si>
  <si>
    <t>00201270743846</t>
  </si>
  <si>
    <t>981025</t>
  </si>
  <si>
    <t>Ee701287825eg</t>
  </si>
  <si>
    <t>42810جهاد خالد ابراهيم ابراهيمGehadkhalid85@gmail.comاستفسار عن مسار الطرد</t>
  </si>
  <si>
    <t>جهاد خالد ابراهيم ابراهيم</t>
  </si>
  <si>
    <t>Gehadkhalid85@gmail.com</t>
  </si>
  <si>
    <t>29102141501301</t>
  </si>
  <si>
    <t>0473618117</t>
  </si>
  <si>
    <t>910214</t>
  </si>
  <si>
    <t>42810احمد محمد حفنىahmedhefny2003@yahoo.comاستفســار عن خدمــة</t>
  </si>
  <si>
    <t>احمد محمد حفنى</t>
  </si>
  <si>
    <t>ahmedhefny2003@yahoo.com</t>
  </si>
  <si>
    <t>26008211300115</t>
  </si>
  <si>
    <t>201062426242</t>
  </si>
  <si>
    <t>600821</t>
  </si>
  <si>
    <t>EK026800462SA</t>
  </si>
  <si>
    <t>42810عبدالله العيدdoor900@hotmail.comاستفسار عن مسار الطرد</t>
  </si>
  <si>
    <t>عبدالله العيد</t>
  </si>
  <si>
    <t>door900@hotmail.com</t>
  </si>
  <si>
    <t>1022350951</t>
  </si>
  <si>
    <t>00966556942943</t>
  </si>
  <si>
    <t>EE701393767EG</t>
  </si>
  <si>
    <t>42810محمد محمود عبد الرحيمm_emam55@hotmail.comاستفسار عن مسار الطرد</t>
  </si>
  <si>
    <t>محمد محمود عبد الرحيم</t>
  </si>
  <si>
    <t>m_emam55@hotmail.com</t>
  </si>
  <si>
    <t>1100214</t>
  </si>
  <si>
    <t>201020743978</t>
  </si>
  <si>
    <t>42810نجاة عز الدين محمد علىfatmaelzahraaislam@yahoo.comاستفســار فنـى</t>
  </si>
  <si>
    <t>نجاة عز الدين محمد على</t>
  </si>
  <si>
    <t>fatmaelzahraaislam@yahoo.com</t>
  </si>
  <si>
    <t>28903182604505</t>
  </si>
  <si>
    <t>01096279253</t>
  </si>
  <si>
    <t>890318</t>
  </si>
  <si>
    <t xml:space="preserve">نجاة </t>
  </si>
  <si>
    <t>RR177485855SY</t>
  </si>
  <si>
    <t>42810رغيد محمد ثائر حديدr.hadid89@gmail.comاستفسار عن مسار الطرد</t>
  </si>
  <si>
    <t>رغيد محمد ثائر حديد</t>
  </si>
  <si>
    <t>r.hadid89@gmail.com</t>
  </si>
  <si>
    <t>: 007137360</t>
  </si>
  <si>
    <t>01222432432</t>
  </si>
  <si>
    <t xml:space="preserve">رغيد </t>
  </si>
  <si>
    <t>EE701401525EG</t>
  </si>
  <si>
    <t>42810Doaa El Sabbandoaa@ifsforwarding.comاستفسار عن مسار الطرد</t>
  </si>
  <si>
    <t>Doaa El Sabban</t>
  </si>
  <si>
    <t>doaa@ifsforwarding.com</t>
  </si>
  <si>
    <t>28010030102321</t>
  </si>
  <si>
    <t>201284142414</t>
  </si>
  <si>
    <t>801003</t>
  </si>
  <si>
    <t xml:space="preserve">Doaa </t>
  </si>
  <si>
    <t>42810أمير الجزارamir14479@hotmail.comشــكــوى</t>
  </si>
  <si>
    <t>ساره شباره</t>
  </si>
  <si>
    <t>RB165574893SG</t>
  </si>
  <si>
    <t>42810ساره شبارهsarah_mohammed87@yahoo.comشــكــوى</t>
  </si>
  <si>
    <t>sarah_mohammed87@yahoo.com</t>
  </si>
  <si>
    <t>28704021602089</t>
  </si>
  <si>
    <t>01151133493</t>
  </si>
  <si>
    <t>870402</t>
  </si>
  <si>
    <t>RE476827384SE</t>
  </si>
  <si>
    <t>42810مصطفى البحيرىsasa.elbhiry@gmail.comاستفسار عن مسار الطرد</t>
  </si>
  <si>
    <t>RF499689730CN</t>
  </si>
  <si>
    <t>42810مايكل وجيه ارمياgoodhart2005@yahoo.comاستفسار عن مسار الطرد</t>
  </si>
  <si>
    <t>مايكل وجيه ارميا</t>
  </si>
  <si>
    <t>goodhart2005@yahoo.com</t>
  </si>
  <si>
    <t>28501052500332</t>
  </si>
  <si>
    <t>201223269267</t>
  </si>
  <si>
    <t>850105</t>
  </si>
  <si>
    <t>EE487994745TN</t>
  </si>
  <si>
    <t>42810حسن مجدي عبد المجيد محمدHassan21082000@yahoo.comاستفسار عن مسار الطرد</t>
  </si>
  <si>
    <t>حسن مجدي عبد المجيد محمد</t>
  </si>
  <si>
    <t>Hassan21082000@yahoo.com</t>
  </si>
  <si>
    <t>28405180101531</t>
  </si>
  <si>
    <t>00201012758300</t>
  </si>
  <si>
    <t>840518</t>
  </si>
  <si>
    <t>42810محمود افنديmahmoodafandy63@gmail.comاستفســار عن خدمــة</t>
  </si>
  <si>
    <t>محمود افندي</t>
  </si>
  <si>
    <t>mahmoodafandy63@gmail.com</t>
  </si>
  <si>
    <t>28508311603891</t>
  </si>
  <si>
    <t>00201229490120</t>
  </si>
  <si>
    <t>850831</t>
  </si>
  <si>
    <t>EE115620269QA</t>
  </si>
  <si>
    <t>42810احمد رجب عبد الرحمنahmed_rag17@yahoo.comاستفسار عن مسار الطرد</t>
  </si>
  <si>
    <t>احمد رجب عبد الرحمن</t>
  </si>
  <si>
    <t>ahmed_rag17@yahoo.com</t>
  </si>
  <si>
    <t>: A13218688</t>
  </si>
  <si>
    <t>0097466189308</t>
  </si>
  <si>
    <t>RR067233925EG</t>
  </si>
  <si>
    <t>42812ايهاب محمد محمد ابراهيم اسماعيلeihab842011@hotmail.comشــكــوى</t>
  </si>
  <si>
    <t>ايهاب محمد محمد ابراهيم اسماعيل</t>
  </si>
  <si>
    <t>eihab842011@hotmail.com</t>
  </si>
  <si>
    <t>28406101201939</t>
  </si>
  <si>
    <t>201278336787</t>
  </si>
  <si>
    <t>840610</t>
  </si>
  <si>
    <t>CP700076754EG</t>
  </si>
  <si>
    <t>42812فايز أنورmm198949@gmail.comشــكــوى</t>
  </si>
  <si>
    <t>فايز أنور</t>
  </si>
  <si>
    <t>mm198949@gmail.com</t>
  </si>
  <si>
    <t>: 348012</t>
  </si>
  <si>
    <t>201271690017</t>
  </si>
  <si>
    <t xml:space="preserve">فايز </t>
  </si>
  <si>
    <t>42812السيد ابراهيم السيد زايدelsayed.zayed@yahoo.comشــكــوى</t>
  </si>
  <si>
    <t>السيد ابراهيم السيد زايد</t>
  </si>
  <si>
    <t>elsayed.zayed@yahoo.com</t>
  </si>
  <si>
    <t>28802011704675</t>
  </si>
  <si>
    <t>201063744663</t>
  </si>
  <si>
    <t>880201</t>
  </si>
  <si>
    <t>42812محمود حلمي السبيتيsamirrayan676@gmail.comشــكــوى</t>
  </si>
  <si>
    <t>محمود حلمي السبيتي</t>
  </si>
  <si>
    <t>samirrayan676@gmail.com</t>
  </si>
  <si>
    <t>25502051700417</t>
  </si>
  <si>
    <t>01211521364011</t>
  </si>
  <si>
    <t>550205</t>
  </si>
  <si>
    <t>42812محمد ربيع عبد الهادى غازىmohamedghalab86@gmail.comاستفسار عن مسار الطرد</t>
  </si>
  <si>
    <t>محمد ربيع عبد الهادى غازى</t>
  </si>
  <si>
    <t>mohamedghalab86@gmail.com</t>
  </si>
  <si>
    <t>: A13033046</t>
  </si>
  <si>
    <t>00971502071227</t>
  </si>
  <si>
    <t>RX566499245DE</t>
  </si>
  <si>
    <t>42812eman mekawyemanmekawy3@gmail.comاستفسار عن مسار الطرد</t>
  </si>
  <si>
    <t>eman mekawy</t>
  </si>
  <si>
    <t>emanmekawy3@gmail.com</t>
  </si>
  <si>
    <t>28206100105805</t>
  </si>
  <si>
    <t>201114021355</t>
  </si>
  <si>
    <t>820610</t>
  </si>
  <si>
    <t xml:space="preserve">eman </t>
  </si>
  <si>
    <t>RX566295030DE</t>
  </si>
  <si>
    <t>42812أسامه صفوتosamasafwat3@gmail.comاستفسار عن مسار الطرد</t>
  </si>
  <si>
    <t>أسامه صفوت</t>
  </si>
  <si>
    <t>osamasafwat3@gmail.com</t>
  </si>
  <si>
    <t>29805312500954</t>
  </si>
  <si>
    <t>201284576843</t>
  </si>
  <si>
    <t>980531</t>
  </si>
  <si>
    <t xml:space="preserve">أسامه </t>
  </si>
  <si>
    <t>RX561112401DE</t>
  </si>
  <si>
    <t>42812محمود عبدالوهاب احمدgmakha@gmail.comاستفسار عن مسار الطرد</t>
  </si>
  <si>
    <t>محمود عبدالوهاب احمد</t>
  </si>
  <si>
    <t>42811مصطفي البحيريsasa.elbhiry@gmail.comاستفسار عن مسار الطرد</t>
  </si>
  <si>
    <t>مصطفي البحيري</t>
  </si>
  <si>
    <t>42811كيرلس عادلkyrillosadel.1994@gmail.comاستفســار عن خدمــة</t>
  </si>
  <si>
    <t>كيرلس عادل</t>
  </si>
  <si>
    <t>kyrillosadel.1994@gmail.com</t>
  </si>
  <si>
    <t>29409260103312</t>
  </si>
  <si>
    <t>201274223995</t>
  </si>
  <si>
    <t>940926</t>
  </si>
  <si>
    <t xml:space="preserve">كيرلس </t>
  </si>
  <si>
    <t>42811محمود حلمي السبيتيsamirrayan676@gmail.comشــكــوى</t>
  </si>
  <si>
    <t>EE422375933AE</t>
  </si>
  <si>
    <t>42811ناهد عبد المنعم منصور ابو النصرakrmgoda9009@gmail.comأخـــــرى</t>
  </si>
  <si>
    <t>ناهد عبد المنعم منصور ابو النصر</t>
  </si>
  <si>
    <t>akrmgoda9009@gmail.com</t>
  </si>
  <si>
    <t>28002111401525</t>
  </si>
  <si>
    <t>201223703158</t>
  </si>
  <si>
    <t>800211</t>
  </si>
  <si>
    <t xml:space="preserve">ناهد </t>
  </si>
  <si>
    <t>EE701341226EG</t>
  </si>
  <si>
    <t>EE013064319EG</t>
  </si>
  <si>
    <t>EE012991268EG</t>
  </si>
  <si>
    <t>42811محمدelmansory2000@yahoo.comاستفسار عن مسار الطرد</t>
  </si>
  <si>
    <t>elmansory2000@yahoo.com</t>
  </si>
  <si>
    <t>28706041602274</t>
  </si>
  <si>
    <t>01202796852</t>
  </si>
  <si>
    <t>870604</t>
  </si>
  <si>
    <t>42811ناهد عبد المنعم منصور ابو النصرakrmgoda9009@gmail.comاستفسار عن مسار الطرد</t>
  </si>
  <si>
    <t>42811محمد عبد العزيز محمدtranslatormohammedabdelaziz@gmail.comاستفســار عن خدمــة</t>
  </si>
  <si>
    <t>محمد عبد العزيز محمد</t>
  </si>
  <si>
    <t>translatormohammedabdelaziz@gmail.com</t>
  </si>
  <si>
    <t>27512242400251</t>
  </si>
  <si>
    <t>00201280646562</t>
  </si>
  <si>
    <t>751224</t>
  </si>
  <si>
    <t>EE013490020EG</t>
  </si>
  <si>
    <t>42811mohamed yehiamh@e4r.netشــكــوى</t>
  </si>
  <si>
    <t>mohamed yehia</t>
  </si>
  <si>
    <t>mh@e4r.net</t>
  </si>
  <si>
    <t>: 0000000</t>
  </si>
  <si>
    <t>201115551868</t>
  </si>
  <si>
    <t>EE013281914EG</t>
  </si>
  <si>
    <t>42811بسنت جاهد رياض اليمانيbasant12320052006@gmail.comاستفسار عن مسار الطرد</t>
  </si>
  <si>
    <t>بسنت جاهد رياض اليماني</t>
  </si>
  <si>
    <t>basant12320052006@gmail.com</t>
  </si>
  <si>
    <t>29509111600243</t>
  </si>
  <si>
    <t>00201227230624</t>
  </si>
  <si>
    <t>950911</t>
  </si>
  <si>
    <t>RU745141237GB</t>
  </si>
  <si>
    <t>42811اية حمدى انورaya_hamdy_anwar@yahoo.comاستفسار عن مسار الطرد</t>
  </si>
  <si>
    <t>اية حمدى انور</t>
  </si>
  <si>
    <t>aya_hamdy_anwar@yahoo.com</t>
  </si>
  <si>
    <t>29502200202303</t>
  </si>
  <si>
    <t>00201019326971</t>
  </si>
  <si>
    <t>950220</t>
  </si>
  <si>
    <t>42811بسنت جاهد رياض اليمانيgahed13@gmail.comاستفسار عن مسار الطرد</t>
  </si>
  <si>
    <t>gahed13@gmail.com</t>
  </si>
  <si>
    <t>RN649883648CN</t>
  </si>
  <si>
    <t>42811morad kamal gergesmario_mkgr@yahoo.comاستفسار عن مسار الطرد</t>
  </si>
  <si>
    <t>morad kamal gerges</t>
  </si>
  <si>
    <t>mario_mkgr@yahoo.com</t>
  </si>
  <si>
    <t>26302010103139</t>
  </si>
  <si>
    <t>201223344378</t>
  </si>
  <si>
    <t>630201</t>
  </si>
  <si>
    <t xml:space="preserve">morad </t>
  </si>
  <si>
    <t>42811محمد عبد الغنىailpokerpoop@yahoo.comأخـــــرى</t>
  </si>
  <si>
    <t>محمد عبد الغنى</t>
  </si>
  <si>
    <t>ailpokerpoop@yahoo.com</t>
  </si>
  <si>
    <t>29709302104075</t>
  </si>
  <si>
    <t>201157157215+</t>
  </si>
  <si>
    <t>970930</t>
  </si>
  <si>
    <t>RX566524815DE</t>
  </si>
  <si>
    <t>42810Mohamed abdelghnymr.kars2017@gmail.comاستفسار عن مسار الطرد</t>
  </si>
  <si>
    <t>Mohamed abdelghny</t>
  </si>
  <si>
    <t>mr.kars2017@gmail.com</t>
  </si>
  <si>
    <t>42810أحمد رضا محمود الخضريahmedredaelkhodary@gmail.comاستفسار عن مسار الطرد</t>
  </si>
  <si>
    <t>أحمد رضا محمود الخضري</t>
  </si>
  <si>
    <t>ahmedredaelkhodary@gmail.com</t>
  </si>
  <si>
    <t>29702121302873</t>
  </si>
  <si>
    <t>01277550124</t>
  </si>
  <si>
    <t>970212</t>
  </si>
  <si>
    <t>EE701231061EG</t>
  </si>
  <si>
    <t>42810نجوان مصطفى عوض اللهnogamostafa_2007@yahoo.comشــكــوى</t>
  </si>
  <si>
    <t>نجوان مصطفى عوض الله</t>
  </si>
  <si>
    <t>nogamostafa_2007@yahoo.com</t>
  </si>
  <si>
    <t>28007171301149</t>
  </si>
  <si>
    <t>00201117266742</t>
  </si>
  <si>
    <t>800717</t>
  </si>
  <si>
    <t xml:space="preserve">نجوان </t>
  </si>
  <si>
    <t>RS808418466NL</t>
  </si>
  <si>
    <t>42810هشام فتحي السيدahmed.alsaid55@gmail.comاستفسار عن مسار الطرد</t>
  </si>
  <si>
    <t>هشام فتحي السيد</t>
  </si>
  <si>
    <t>ahmed.alsaid55@gmail.com</t>
  </si>
  <si>
    <t>28404220102678</t>
  </si>
  <si>
    <t>01002941028</t>
  </si>
  <si>
    <t>840422</t>
  </si>
  <si>
    <t>42810السيد شحا تة احمد عطيةn.sayed28@yahoo.comاستفســار عن خدمــة</t>
  </si>
  <si>
    <t>السيد شحا تة احمد عطية</t>
  </si>
  <si>
    <t>n.sayed28@yahoo.com</t>
  </si>
  <si>
    <t>27408241300979</t>
  </si>
  <si>
    <t>201127998281</t>
  </si>
  <si>
    <t>740824</t>
  </si>
  <si>
    <t>42810محمد سعدsaadm65355@yahoo.comأخـــــرى</t>
  </si>
  <si>
    <t>محمد سعد</t>
  </si>
  <si>
    <t>saadm65355@yahoo.com</t>
  </si>
  <si>
    <t>29305100202438</t>
  </si>
  <si>
    <t>01127550006</t>
  </si>
  <si>
    <t>930510</t>
  </si>
  <si>
    <t>CP700085124EG</t>
  </si>
  <si>
    <t>42810هديل خضورhadeel.b.kh1997@hotmail.comاستفسار عن مسار الطرد</t>
  </si>
  <si>
    <t>هديل خضور</t>
  </si>
  <si>
    <t>hadeel.b.kh1997@hotmail.com</t>
  </si>
  <si>
    <t>: 3673030</t>
  </si>
  <si>
    <t>٠١١٢٢٥٠٥٧٧٠</t>
  </si>
  <si>
    <t xml:space="preserve">هديل </t>
  </si>
  <si>
    <t>EE422782000AE</t>
  </si>
  <si>
    <t>42810محمد نواف عثمانMeemoouthman@gmail.comشــكــوى</t>
  </si>
  <si>
    <t>محمد نواف عثمان</t>
  </si>
  <si>
    <t>Meemoouthman@gmail.com</t>
  </si>
  <si>
    <t>: 010010068</t>
  </si>
  <si>
    <t>01114272109</t>
  </si>
  <si>
    <t>42810محمود محمد عزيزm_7oda115@yahoo.comشــكــوى</t>
  </si>
  <si>
    <t>محمود محمد عزيز</t>
  </si>
  <si>
    <t>m_7oda115@yahoo.com</t>
  </si>
  <si>
    <t>29704052401891</t>
  </si>
  <si>
    <t>01123565345</t>
  </si>
  <si>
    <t>970405</t>
  </si>
  <si>
    <t>42810عبده محمد ابراهيم عجلانabdoaglan62@gmail.comشــكــوى</t>
  </si>
  <si>
    <t>عبده محمد ابراهيم عجلان</t>
  </si>
  <si>
    <t>abdoaglan62@gmail.com</t>
  </si>
  <si>
    <t>28908191203477</t>
  </si>
  <si>
    <t>00201271465208</t>
  </si>
  <si>
    <t>890819</t>
  </si>
  <si>
    <t>42810محمد عبد المعطي عبد الحميد محمدoopp04495o@gmail.comشــكــوى</t>
  </si>
  <si>
    <t>محمد عبد المعطي عبد الحميد محمد</t>
  </si>
  <si>
    <t>oopp04495o@gmail.com</t>
  </si>
  <si>
    <t>28403171300493</t>
  </si>
  <si>
    <t>01024084804</t>
  </si>
  <si>
    <t>840317</t>
  </si>
  <si>
    <t>42812جمال محمد عبد العزيز محمدgamal_abedelaziz@yahoo.comاستفسار عن مسار الطرد</t>
  </si>
  <si>
    <t>جمال محمد عبد العزيز محمد</t>
  </si>
  <si>
    <t>gamal_abedelaziz@yahoo.com</t>
  </si>
  <si>
    <t>28402252201056</t>
  </si>
  <si>
    <t>00201203275751</t>
  </si>
  <si>
    <t>840225</t>
  </si>
  <si>
    <t>Rr702859533eg</t>
  </si>
  <si>
    <t>42812MoazDr.Moaz@Gmail.comاستفسار عن مسار الطرد</t>
  </si>
  <si>
    <t>Moaz</t>
  </si>
  <si>
    <t>Dr.Moaz@Gmail.com</t>
  </si>
  <si>
    <t>28305101100911</t>
  </si>
  <si>
    <t>01001540077</t>
  </si>
  <si>
    <t>830510</t>
  </si>
  <si>
    <t>RX564599869DE</t>
  </si>
  <si>
    <t>42812Ahmed Emad Abdelsalamahmed.king201755@gmail.comشــكــوى</t>
  </si>
  <si>
    <t>Ahmed Emad Abdelsalam</t>
  </si>
  <si>
    <t>ahmed.king201755@gmail.com</t>
  </si>
  <si>
    <t>29803231301156</t>
  </si>
  <si>
    <t>201011198155</t>
  </si>
  <si>
    <t>980323</t>
  </si>
  <si>
    <t>42812abdullah mohamedmohamed7juba@yahoo.comاستفسار عن مسار الطرد</t>
  </si>
  <si>
    <t>abdullah mohamed</t>
  </si>
  <si>
    <t>mohamed7juba@yahoo.com</t>
  </si>
  <si>
    <t>29312281200934</t>
  </si>
  <si>
    <t>2010140925120+</t>
  </si>
  <si>
    <t>931228</t>
  </si>
  <si>
    <t>RX564181763DE</t>
  </si>
  <si>
    <t>42812محمود الصاويsawy645@gmail.comاستفسار عن مسار الطرد</t>
  </si>
  <si>
    <t>محمود الصاوي</t>
  </si>
  <si>
    <t>sawy645@gmail.com</t>
  </si>
  <si>
    <t>29403011203571</t>
  </si>
  <si>
    <t>201093633642</t>
  </si>
  <si>
    <t>42812أحمد زاهر جميلaz.3b2r.90@gmail.comأخـــــرى</t>
  </si>
  <si>
    <t>أحمد زاهر جميل</t>
  </si>
  <si>
    <t>az.3b2r.90@gmail.com</t>
  </si>
  <si>
    <t>29003141601979</t>
  </si>
  <si>
    <t>201157100377</t>
  </si>
  <si>
    <t>EE701371316EG</t>
  </si>
  <si>
    <t>42812محمد عبد الشكور أحمد محمودM2_200044@yahoo.comشــكــوى</t>
  </si>
  <si>
    <t>محمد عبد الشكور أحمد محمود</t>
  </si>
  <si>
    <t>M2_200044@yahoo.com</t>
  </si>
  <si>
    <t>26901242600598</t>
  </si>
  <si>
    <t>01221919852</t>
  </si>
  <si>
    <t>690124</t>
  </si>
  <si>
    <t>42812شادي محسن  شمسShashosun@msn.comشــكــوى</t>
  </si>
  <si>
    <t>شادي محسن  شمس</t>
  </si>
  <si>
    <t>Shashosun@msn.com</t>
  </si>
  <si>
    <t>28511018800098</t>
  </si>
  <si>
    <t>201007738700</t>
  </si>
  <si>
    <t>851101</t>
  </si>
  <si>
    <t>RR701899876EG</t>
  </si>
  <si>
    <t>42812Amr MohamedAmr_amin14@yahoo.comاستفسار عن مسار الطرد</t>
  </si>
  <si>
    <t>Amr Mohamed</t>
  </si>
  <si>
    <t>Amr_amin14@yahoo.com</t>
  </si>
  <si>
    <t>29207011317653</t>
  </si>
  <si>
    <t>201096962218</t>
  </si>
  <si>
    <t>920701</t>
  </si>
  <si>
    <t>42812أحمد محمدahmedelgamal744@gmail.comاستفسار عن مسار الطرد</t>
  </si>
  <si>
    <t>42812Mina ekladyousM.ekladyous2011@gmail.comاستفســار عن خدمــة</t>
  </si>
  <si>
    <t>Mina ekladyous</t>
  </si>
  <si>
    <t>M.ekladyous2011@gmail.com</t>
  </si>
  <si>
    <t>23937484848687</t>
  </si>
  <si>
    <t>033913970</t>
  </si>
  <si>
    <t>393748</t>
  </si>
  <si>
    <t>RX563975254DE</t>
  </si>
  <si>
    <t>42812على ابو العلاalia66556@gmail.comاستفسار عن مسار الطرد</t>
  </si>
  <si>
    <t>على ابو العلا</t>
  </si>
  <si>
    <t>alia66556@gmail.com</t>
  </si>
  <si>
    <t>29711031200272</t>
  </si>
  <si>
    <t>201028544147</t>
  </si>
  <si>
    <t>971103</t>
  </si>
  <si>
    <t>42812حمادة سيد محمدmidoo2020h@gmail.comأخـــــرى</t>
  </si>
  <si>
    <t>حمادة سيد محمد</t>
  </si>
  <si>
    <t>midoo2020h@gmail.com</t>
  </si>
  <si>
    <t>28711222800276</t>
  </si>
  <si>
    <t>01111105464</t>
  </si>
  <si>
    <t>871122</t>
  </si>
  <si>
    <t xml:space="preserve">حمادة </t>
  </si>
  <si>
    <t>Ee115160284Qa</t>
  </si>
  <si>
    <t>42812عزام رجب عثمانAzzamossman@gmail.comشــكــوى</t>
  </si>
  <si>
    <t>عزام رجب عثمان</t>
  </si>
  <si>
    <t>Azzamossman@gmail.com</t>
  </si>
  <si>
    <t>28104152800172</t>
  </si>
  <si>
    <t>097474409030</t>
  </si>
  <si>
    <t>810415</t>
  </si>
  <si>
    <t xml:space="preserve">عزام </t>
  </si>
  <si>
    <t>EE701345395EG</t>
  </si>
  <si>
    <t>42813medhat ramadanmedhat_10@hotmail.comاستفسار عن مسار الطرد</t>
  </si>
  <si>
    <t>medhat ramadan</t>
  </si>
  <si>
    <t>medhat_10@hotmail.com</t>
  </si>
  <si>
    <t>27811251700192</t>
  </si>
  <si>
    <t>966564053237</t>
  </si>
  <si>
    <t>781125</t>
  </si>
  <si>
    <t xml:space="preserve">medhat </t>
  </si>
  <si>
    <t>42813محمود الصاوىsawy645@gmail.comاستفسار عن مسار الطرد</t>
  </si>
  <si>
    <t>محمود الصاوى</t>
  </si>
  <si>
    <t>42813هبة عيادHobaayad85@gmail.comشــكــوى</t>
  </si>
  <si>
    <t>هبة عياد</t>
  </si>
  <si>
    <t>Hobaayad85@gmail.com</t>
  </si>
  <si>
    <t>28109010113081</t>
  </si>
  <si>
    <t>00201287307484</t>
  </si>
  <si>
    <t>42813مروة محمد على هديةtmeehy@link.netاستفسار عن مسار الطرد</t>
  </si>
  <si>
    <t>01222315121</t>
  </si>
  <si>
    <t>42813fadyfadyhabib00@gmail.comاستفســار عن خدمــة</t>
  </si>
  <si>
    <t>fadyhabib00@gmail.com</t>
  </si>
  <si>
    <t>28707042400311</t>
  </si>
  <si>
    <t>0096551238992</t>
  </si>
  <si>
    <t>870704</t>
  </si>
  <si>
    <t>kw000820805eg</t>
  </si>
  <si>
    <t>42813أسماء الحوفىpeaceloving.nation22@gmail.comاستفسار عن مسار الطرد</t>
  </si>
  <si>
    <t>أسماء الحوفى</t>
  </si>
  <si>
    <t>peaceloving.nation22@gmail.com</t>
  </si>
  <si>
    <t>26809271801485</t>
  </si>
  <si>
    <t>01011799473</t>
  </si>
  <si>
    <t>680927</t>
  </si>
  <si>
    <t xml:space="preserve">أمال </t>
  </si>
  <si>
    <t>771112</t>
  </si>
  <si>
    <t>800516</t>
  </si>
  <si>
    <t>870512</t>
  </si>
  <si>
    <t>930316</t>
  </si>
  <si>
    <t xml:space="preserve">إسراء </t>
  </si>
  <si>
    <t>540621</t>
  </si>
  <si>
    <t xml:space="preserve">المهندسون </t>
  </si>
  <si>
    <t>690203</t>
  </si>
  <si>
    <t>910210</t>
  </si>
  <si>
    <t>910914</t>
  </si>
  <si>
    <t>860601</t>
  </si>
  <si>
    <t>771006</t>
  </si>
  <si>
    <t>950916</t>
  </si>
  <si>
    <t>871104</t>
  </si>
  <si>
    <t>900303</t>
  </si>
  <si>
    <t>870703</t>
  </si>
  <si>
    <t>920926</t>
  </si>
  <si>
    <t>761229</t>
  </si>
  <si>
    <t>810326</t>
  </si>
  <si>
    <t>971108</t>
  </si>
  <si>
    <t xml:space="preserve">مهى </t>
  </si>
  <si>
    <t>920824</t>
  </si>
  <si>
    <t>730108</t>
  </si>
  <si>
    <t>861006</t>
  </si>
  <si>
    <t>800123</t>
  </si>
  <si>
    <t xml:space="preserve">antony </t>
  </si>
  <si>
    <t>820414</t>
  </si>
  <si>
    <t xml:space="preserve">MOHAMED </t>
  </si>
  <si>
    <t>632610</t>
  </si>
  <si>
    <t>701012</t>
  </si>
  <si>
    <t>750429</t>
  </si>
  <si>
    <t xml:space="preserve">ميشيل </t>
  </si>
  <si>
    <t xml:space="preserve">hosam </t>
  </si>
  <si>
    <t>720704</t>
  </si>
  <si>
    <t>420727</t>
  </si>
  <si>
    <t>770514</t>
  </si>
  <si>
    <t xml:space="preserve">INTERNATIONAL </t>
  </si>
  <si>
    <t>931127</t>
  </si>
  <si>
    <t xml:space="preserve">Hala </t>
  </si>
  <si>
    <t>880904</t>
  </si>
  <si>
    <t>441212</t>
  </si>
  <si>
    <t>550909</t>
  </si>
  <si>
    <t>750125</t>
  </si>
  <si>
    <t xml:space="preserve">جيهان </t>
  </si>
  <si>
    <t>741012</t>
  </si>
  <si>
    <t>960602</t>
  </si>
  <si>
    <t xml:space="preserve">Raed </t>
  </si>
  <si>
    <t>671127</t>
  </si>
  <si>
    <t>771106</t>
  </si>
  <si>
    <t xml:space="preserve">ايهاب  </t>
  </si>
  <si>
    <t xml:space="preserve">ismail </t>
  </si>
  <si>
    <t>641015</t>
  </si>
  <si>
    <t xml:space="preserve">نصر </t>
  </si>
  <si>
    <t>790321</t>
  </si>
  <si>
    <t>930624</t>
  </si>
  <si>
    <t>910402</t>
  </si>
  <si>
    <t>651014</t>
  </si>
  <si>
    <t>860619</t>
  </si>
  <si>
    <t>970514</t>
  </si>
  <si>
    <t>870301</t>
  </si>
  <si>
    <t>720815</t>
  </si>
  <si>
    <t>810708</t>
  </si>
  <si>
    <t>880326</t>
  </si>
  <si>
    <t>830215</t>
  </si>
  <si>
    <t>840316</t>
  </si>
  <si>
    <t>800518</t>
  </si>
  <si>
    <t>860612</t>
  </si>
  <si>
    <t xml:space="preserve">rasha </t>
  </si>
  <si>
    <t>901205</t>
  </si>
  <si>
    <t xml:space="preserve">اسعد </t>
  </si>
  <si>
    <t>740426</t>
  </si>
  <si>
    <t xml:space="preserve">Rasha </t>
  </si>
  <si>
    <t>881013</t>
  </si>
  <si>
    <t>861023</t>
  </si>
  <si>
    <t>891016</t>
  </si>
  <si>
    <t xml:space="preserve">مارك </t>
  </si>
  <si>
    <t>540801</t>
  </si>
  <si>
    <t xml:space="preserve">عبدالغنى </t>
  </si>
  <si>
    <t>821227</t>
  </si>
  <si>
    <t xml:space="preserve">نرمين </t>
  </si>
  <si>
    <t>951208</t>
  </si>
  <si>
    <t>751228</t>
  </si>
  <si>
    <t>680720</t>
  </si>
  <si>
    <t>860511</t>
  </si>
  <si>
    <t xml:space="preserve">Moahmed </t>
  </si>
  <si>
    <t>800731</t>
  </si>
  <si>
    <t>821119</t>
  </si>
  <si>
    <t xml:space="preserve">المكاوى </t>
  </si>
  <si>
    <t>750130</t>
  </si>
  <si>
    <t>EE701027825EG</t>
  </si>
  <si>
    <t>42813د/هشامhrefaat17@hotmail.comاستفسار عن مسار الطرد</t>
  </si>
  <si>
    <t>د/هشام</t>
  </si>
  <si>
    <t>201223479013</t>
  </si>
  <si>
    <t>RB168917840SG</t>
  </si>
  <si>
    <t>42813ايناس ابراهيم ابراهيم الهطيلenas.ebrahim@hotmail.comاستفسار عن مسار الطرد</t>
  </si>
  <si>
    <t>ايناس ابراهيم ابراهيم الهطيل</t>
  </si>
  <si>
    <t>enas.ebrahim@hotmail.com</t>
  </si>
  <si>
    <t>27504038800302</t>
  </si>
  <si>
    <t>01288981040</t>
  </si>
  <si>
    <t>750403</t>
  </si>
  <si>
    <t>CP052676247IT</t>
  </si>
  <si>
    <t>42813محمد جمالmohamedmimmo3@gmail.comاستفسار عن مسار الطرد</t>
  </si>
  <si>
    <t>mohamedmimmo3@gmail.com</t>
  </si>
  <si>
    <t>: A213151</t>
  </si>
  <si>
    <t>00201024544078</t>
  </si>
  <si>
    <t>42813محمد خاطر عبدالمعطى عبد الفتاحmohamed 77148@yahoo.comشــكــوى</t>
  </si>
  <si>
    <t>محمد خاطر عبدالمعطى عبد الفتاح</t>
  </si>
  <si>
    <t>mohamed 77148@yahoo.com</t>
  </si>
  <si>
    <t>27001041200233</t>
  </si>
  <si>
    <t>01000454947</t>
  </si>
  <si>
    <t>700104</t>
  </si>
  <si>
    <t>42813د/هشامhrefaat17@hotmail.comشــكــوى</t>
  </si>
  <si>
    <t>RR250475000DE</t>
  </si>
  <si>
    <t>42813Aisha alasaliSamersmoudi@gmail.comاستفسار عن مسار الطرد</t>
  </si>
  <si>
    <t>Aisha alasali</t>
  </si>
  <si>
    <t>Samersmoudi@gmail.com</t>
  </si>
  <si>
    <t>Zorw438nn6</t>
  </si>
  <si>
    <t>4915780864615</t>
  </si>
  <si>
    <t xml:space="preserve">Aisha </t>
  </si>
  <si>
    <t>CJ460567307US</t>
  </si>
  <si>
    <t>42813عمر حسبوo.hassabo@gmail.comاستفسار عن مسار الطرد</t>
  </si>
  <si>
    <t>CJ529932038us</t>
  </si>
  <si>
    <t>42813Abeer Elbayoumybeko_boushi@yahoo.comاستفسار عن مسار الطرد</t>
  </si>
  <si>
    <t>Abeer Elbayoumy</t>
  </si>
  <si>
    <t>beko_boushi@yahoo.com</t>
  </si>
  <si>
    <t>27112198800206</t>
  </si>
  <si>
    <t>01222182895</t>
  </si>
  <si>
    <t>711219</t>
  </si>
  <si>
    <t xml:space="preserve">Abeer </t>
  </si>
  <si>
    <t>RF443290473SG</t>
  </si>
  <si>
    <t>42813عاطف طه محمد فرجatiffarag@mail.ruاستفسار عن مسار الطرد</t>
  </si>
  <si>
    <t>عاطف طه محمد فرج</t>
  </si>
  <si>
    <t>atiffarag@mail.ru</t>
  </si>
  <si>
    <t>27511202300916</t>
  </si>
  <si>
    <t>00201016556257</t>
  </si>
  <si>
    <t>751120</t>
  </si>
  <si>
    <t>42813كريم احمد صالحKarim.Saleh@iCloud.comاستفسار عن مسار الطرد</t>
  </si>
  <si>
    <t>كريم احمد صالح</t>
  </si>
  <si>
    <t>42813فريال رافت العيسوىferi122@yahoo.comاستفســار عن خدمــة</t>
  </si>
  <si>
    <t>فريال رافت العيسوى</t>
  </si>
  <si>
    <t>feri122@yahoo.com</t>
  </si>
  <si>
    <t>28609280105821</t>
  </si>
  <si>
    <t>201001066549</t>
  </si>
  <si>
    <t>860928</t>
  </si>
  <si>
    <t xml:space="preserve">فريال </t>
  </si>
  <si>
    <t>42813حمدي سقاو احمدhamdy182000100@hotmail.comأخـــــرى</t>
  </si>
  <si>
    <t>حمدي سقاو احمد</t>
  </si>
  <si>
    <t>hamdy182000100@hotmail.com</t>
  </si>
  <si>
    <t>28707062702372</t>
  </si>
  <si>
    <t>201118582650</t>
  </si>
  <si>
    <t>870706</t>
  </si>
  <si>
    <t>EE701319660EG</t>
  </si>
  <si>
    <t>42813عامر محمد حُمديstaramer@hotmail.comاستفسار عن مسار الطرد</t>
  </si>
  <si>
    <t>عامر محمد حُمدي</t>
  </si>
  <si>
    <t>staramer@hotmail.com</t>
  </si>
  <si>
    <t>000000000</t>
  </si>
  <si>
    <t>966509679149</t>
  </si>
  <si>
    <t>42814طارق على أصلانtarekaslan74@gmail.comشــكــوى</t>
  </si>
  <si>
    <t>0506800800 - 01222525904</t>
  </si>
  <si>
    <t>EE701403226EG</t>
  </si>
  <si>
    <t>42814mohamed alsaiemmsaiem@safinnovative.comاستفسار عن مسار الطرد</t>
  </si>
  <si>
    <t>mohamed alsaiem</t>
  </si>
  <si>
    <t>msaiem@safinnovative.com</t>
  </si>
  <si>
    <t>: a06903333</t>
  </si>
  <si>
    <t>00966565624264</t>
  </si>
  <si>
    <t>EE011168041EG</t>
  </si>
  <si>
    <t>42814رسول كريم ياسينrasuol2005z@yahoo.comاستفسار عن مسار الطرد</t>
  </si>
  <si>
    <t>رسول كريم ياسين</t>
  </si>
  <si>
    <t>rasuol2005z@yahoo.com</t>
  </si>
  <si>
    <t>: G1019756</t>
  </si>
  <si>
    <t>009647723537862</t>
  </si>
  <si>
    <t xml:space="preserve">رسول </t>
  </si>
  <si>
    <t>RR429875735EG</t>
  </si>
  <si>
    <t>42814أسامة حمادossamahammad93@gmail.comأخـــــرى</t>
  </si>
  <si>
    <t>أسامة حماد</t>
  </si>
  <si>
    <t>ossamahammad93@gmail.com</t>
  </si>
  <si>
    <t>29310011200735</t>
  </si>
  <si>
    <t>201004849594</t>
  </si>
  <si>
    <t>42814اميرة حسن على الهلاوىayyada@gupco.netأخـــــرى</t>
  </si>
  <si>
    <t>اميرة حسن على الهلاوى</t>
  </si>
  <si>
    <t>29306241200541</t>
  </si>
  <si>
    <t>201098230277</t>
  </si>
  <si>
    <t xml:space="preserve">اميرة </t>
  </si>
  <si>
    <t>EE011150978EG</t>
  </si>
  <si>
    <t>42814احمد الصبانahmed.alsabban@gmail.comاستفسار عن مسار الطرد</t>
  </si>
  <si>
    <t>ahmed.alsabban@gmail.com</t>
  </si>
  <si>
    <t>42814nader abd elnaby mohamednaderjokar@ymail.comأخـــــرى</t>
  </si>
  <si>
    <t>42814nader abd elnaby mohamednaderjokar@ymail.comشــكــوى</t>
  </si>
  <si>
    <t>42814nader abd elnaby mohamednaderjokar@ymail.comاستفسار عن مسار الطرد</t>
  </si>
  <si>
    <t>EE701333508EG</t>
  </si>
  <si>
    <t>42814يوسف ياسين عبد الرحيم سلطانsultanay18@hotmail.comاستفسار عن مسار الطرد</t>
  </si>
  <si>
    <t>يوسف ياسين عبد الرحيم سلطان</t>
  </si>
  <si>
    <t>sultanay18@hotmail.com</t>
  </si>
  <si>
    <t>27801218800453</t>
  </si>
  <si>
    <t>201092074558</t>
  </si>
  <si>
    <t>780121</t>
  </si>
  <si>
    <t>EE701426726EG</t>
  </si>
  <si>
    <t>42814داليا السيد احمد النجارdalia.elnaggar@yahoo.comاستفسار عن مسار الطرد</t>
  </si>
  <si>
    <t>داليا السيد احمد النجار</t>
  </si>
  <si>
    <t>dalia.elnaggar@yahoo.com</t>
  </si>
  <si>
    <t>27511201900324</t>
  </si>
  <si>
    <t>00201142919122</t>
  </si>
  <si>
    <t xml:space="preserve">داليا </t>
  </si>
  <si>
    <t>42814السعيد مأمون السعيدs_maamoun@yahoo.comاستفســار عن خدمــة</t>
  </si>
  <si>
    <t>السعيد مأمون السعيد</t>
  </si>
  <si>
    <t>s_maamoun@yahoo.com</t>
  </si>
  <si>
    <t>26702241200771</t>
  </si>
  <si>
    <t>01093066500</t>
  </si>
  <si>
    <t>670224</t>
  </si>
  <si>
    <t xml:space="preserve">السعيد </t>
  </si>
  <si>
    <t>42814سيد شعبان جاد احمدsayyid.ls@gmail.comشــكــوى</t>
  </si>
  <si>
    <t>سيد شعبان جاد احمد</t>
  </si>
  <si>
    <t>sayyid.ls@gmail.com</t>
  </si>
  <si>
    <t>2800612000138</t>
  </si>
  <si>
    <t>01145777722</t>
  </si>
  <si>
    <t>42814abdelfattahabdelfattahahmed28@yahoo.comاستفسار عن مسار الطرد</t>
  </si>
  <si>
    <t>42814احمد رزقAABOUZEID@EBGH.SAاستفســار عن خدمــة</t>
  </si>
  <si>
    <t>احمد رزق</t>
  </si>
  <si>
    <t>AABOUZEID@EBGH.SA</t>
  </si>
  <si>
    <t>28812181202254</t>
  </si>
  <si>
    <t>00966590944452</t>
  </si>
  <si>
    <t>881218</t>
  </si>
  <si>
    <t>RU876325088GB</t>
  </si>
  <si>
    <t>42814احمد حسنahmadh294@yahoo.comاستفسار عن مسار الطرد</t>
  </si>
  <si>
    <t>ahmadh294@yahoo.com</t>
  </si>
  <si>
    <t>: A05283053</t>
  </si>
  <si>
    <t>00447846366652</t>
  </si>
  <si>
    <t>42814سيباده عبد المجيد فارسziad_2000z@yahoo.comشــكــوى</t>
  </si>
  <si>
    <t>سيباده عبد المجيد فارس</t>
  </si>
  <si>
    <t>ziad_2000z@yahoo.com</t>
  </si>
  <si>
    <t>25109052501322</t>
  </si>
  <si>
    <t>01068952135</t>
  </si>
  <si>
    <t>510905</t>
  </si>
  <si>
    <t xml:space="preserve">سيباده </t>
  </si>
  <si>
    <t>EE008578700EG</t>
  </si>
  <si>
    <t>42814ريمون ناجح فايزRemoonnageh@gmail.comاستفسار عن مسار الطرد</t>
  </si>
  <si>
    <t>ريمون ناجح فايز</t>
  </si>
  <si>
    <t>Remoonnageh@gmail.com</t>
  </si>
  <si>
    <t>: A19710758</t>
  </si>
  <si>
    <t>00971568351834</t>
  </si>
  <si>
    <t xml:space="preserve">ريمون </t>
  </si>
  <si>
    <t>42814مصطفى البحيرىsasa.elbhiry@gmail.comاستفسار عن مسار الطرد</t>
  </si>
  <si>
    <t>RR006349094SD</t>
  </si>
  <si>
    <t>42814محمد عبد الرحيم صادقSadik.2005@hotmail.comاستفسار عن مسار الطرد</t>
  </si>
  <si>
    <t>محمد عبد الرحيم صادق</t>
  </si>
  <si>
    <t>Sadik.2005@hotmail.com</t>
  </si>
  <si>
    <t>: P0431580</t>
  </si>
  <si>
    <t>00965543147414</t>
  </si>
  <si>
    <t>42814أحمد محمد ممدوح عبد الرحمن أحمد حسنahmedmohamedmamdouh@gmail.comشــكــوى</t>
  </si>
  <si>
    <t>أحمد محمد ممدوح عبد الرحمن أحمد حسن</t>
  </si>
  <si>
    <t>ahmedmohamedmamdouh@gmail.com</t>
  </si>
  <si>
    <t>28212130104072</t>
  </si>
  <si>
    <t>201144502400</t>
  </si>
  <si>
    <t>821213</t>
  </si>
  <si>
    <t>EE701344443EG</t>
  </si>
  <si>
    <t>42814ايمن محمد عبد اللطيفaymansurgery@gmail.comشــكــوى</t>
  </si>
  <si>
    <t>ايمن محمد عبد اللطيف</t>
  </si>
  <si>
    <t>aymansurgery@gmail.com</t>
  </si>
  <si>
    <t>28202148800216</t>
  </si>
  <si>
    <t>201006934468</t>
  </si>
  <si>
    <t>820214</t>
  </si>
  <si>
    <t>EE701434991EG</t>
  </si>
  <si>
    <t>42814هانى على السيد محمدhany.ali11008@yahoo.comاستفسار عن مسار الطرد</t>
  </si>
  <si>
    <t>هانى على السيد محمد</t>
  </si>
  <si>
    <t>hany.ali11008@yahoo.com</t>
  </si>
  <si>
    <t>26910290101772</t>
  </si>
  <si>
    <t>201010155861</t>
  </si>
  <si>
    <t>691029</t>
  </si>
  <si>
    <t>EE012652208EG</t>
  </si>
  <si>
    <t>42814مي أحمد محمد زايدeng_maizayed@yahoo.comاستفسار عن مسار الطرد</t>
  </si>
  <si>
    <t>مي أحمد محمد زايد</t>
  </si>
  <si>
    <t>eng_maizayed@yahoo.com</t>
  </si>
  <si>
    <t>28604301500104</t>
  </si>
  <si>
    <t>01285594565</t>
  </si>
  <si>
    <t>42814Samer MamdouhSamer32010@gmail.comشــكــوى</t>
  </si>
  <si>
    <t>Samer Mamdouh</t>
  </si>
  <si>
    <t>Samer32010@gmail.com</t>
  </si>
  <si>
    <t>29210180200731</t>
  </si>
  <si>
    <t>201224452355</t>
  </si>
  <si>
    <t>921018</t>
  </si>
  <si>
    <t>42814Mazen  Abdalmonemmazencasper@icloud.comاستفسار عن مسار الطرد</t>
  </si>
  <si>
    <t>Mazen  Abdalmonem</t>
  </si>
  <si>
    <t>01012230701</t>
  </si>
  <si>
    <t>EZ130843294US</t>
  </si>
  <si>
    <t>42814رشدي أحمدroshdy3k3@gmail.comاستفسار عن مسار الطرد</t>
  </si>
  <si>
    <t>رشدي أحمد</t>
  </si>
  <si>
    <t>roshdy3k3@gmail.com</t>
  </si>
  <si>
    <t>28201012122293</t>
  </si>
  <si>
    <t>01003893681</t>
  </si>
  <si>
    <t>820101</t>
  </si>
  <si>
    <t xml:space="preserve">رشدي </t>
  </si>
  <si>
    <t>42814هدي احمد سعودhomekanj@gmail.comاستفســار عن خدمــة</t>
  </si>
  <si>
    <t>هدي احمد سعود</t>
  </si>
  <si>
    <t>homekanj@gmail.com</t>
  </si>
  <si>
    <t>27008190200127</t>
  </si>
  <si>
    <t>01097428054</t>
  </si>
  <si>
    <t>700819</t>
  </si>
  <si>
    <t>EP046287340RU</t>
  </si>
  <si>
    <t>42814Ashraf El Hamakyhamaky@gmail.comاستفسار عن مسار الطرد</t>
  </si>
  <si>
    <t>Ashraf El Hamaky</t>
  </si>
  <si>
    <t>hamaky@gmail.com</t>
  </si>
  <si>
    <t>26104030300031</t>
  </si>
  <si>
    <t>01228384833</t>
  </si>
  <si>
    <t>610403</t>
  </si>
  <si>
    <t>CE302362867CH</t>
  </si>
  <si>
    <t>42814مهاmahaabdoalbasiony@hotmail.comاستفسار عن مسار الطرد</t>
  </si>
  <si>
    <t>مها</t>
  </si>
  <si>
    <t>mahaabdoalbasiony@hotmail.com</t>
  </si>
  <si>
    <t>28003138800185</t>
  </si>
  <si>
    <t>201223762020</t>
  </si>
  <si>
    <t>CE</t>
  </si>
  <si>
    <t>800313</t>
  </si>
  <si>
    <t>EE011927895EG</t>
  </si>
  <si>
    <t>42814عبدين خلف مصطفيccn@egyptpost.orgاستفسار عن مسار الطرد</t>
  </si>
  <si>
    <t>عبدين خلف مصطفي</t>
  </si>
  <si>
    <t>ccn@egyptpost.org</t>
  </si>
  <si>
    <t>28701012607851</t>
  </si>
  <si>
    <t>01118269529</t>
  </si>
  <si>
    <t>870101</t>
  </si>
  <si>
    <t xml:space="preserve">عبدين </t>
  </si>
  <si>
    <t>RX564598903DE</t>
  </si>
  <si>
    <t>42814محمود رمضانeng.mahmoudramadan2012@gmail.comاستفسار عن مسار الطرد</t>
  </si>
  <si>
    <t>محمود رمضان</t>
  </si>
  <si>
    <t>eng.mahmoudramadan2012@gmail.com</t>
  </si>
  <si>
    <t>28906121201911</t>
  </si>
  <si>
    <t>01064041779</t>
  </si>
  <si>
    <t>890612</t>
  </si>
  <si>
    <t>42814محمد عادل علامaaabbbccc55599@yahoo.comاستفســار عن خدمــة</t>
  </si>
  <si>
    <t>محمد عادل علام</t>
  </si>
  <si>
    <t>aaabbbccc55599@yahoo.com</t>
  </si>
  <si>
    <t>2549147365418354</t>
  </si>
  <si>
    <t>01024433825 002</t>
  </si>
  <si>
    <t>RR792439506cz</t>
  </si>
  <si>
    <t>42814Abdoun Abdoun Hassenabdoun951@gmail.comاستفسار عن مسار الطرد</t>
  </si>
  <si>
    <t>Abdoun Abdoun Hassen</t>
  </si>
  <si>
    <t>abdoun951@gmail.com</t>
  </si>
  <si>
    <t>1200135</t>
  </si>
  <si>
    <t>00201026787772</t>
  </si>
  <si>
    <t xml:space="preserve">Abdoun </t>
  </si>
  <si>
    <t>42813samer samersallamhotmail.comاستفسار عن مسار الطرد</t>
  </si>
  <si>
    <t>samer </t>
  </si>
  <si>
    <t>samersallamhotmail.com</t>
  </si>
  <si>
    <t>: vv22465b</t>
  </si>
  <si>
    <t>RS914380515CH</t>
  </si>
  <si>
    <t>42813أحمد أنس راجحahmedrageh.arc@gmail.comاستفسار عن مسار الطرد</t>
  </si>
  <si>
    <t>أحمد أنس راجح</t>
  </si>
  <si>
    <t>ahmedrageh.arc@gmail.com</t>
  </si>
  <si>
    <t>29012298800311</t>
  </si>
  <si>
    <t>201142833580</t>
  </si>
  <si>
    <t>901229</t>
  </si>
  <si>
    <t>42813عبد الرحمن كرم عشري ضاحيMelse78@gmail.comاستفســار فنـى</t>
  </si>
  <si>
    <t>عبد الرحمن كرم عشري ضاحي</t>
  </si>
  <si>
    <t>Melse78@gmail.com</t>
  </si>
  <si>
    <t>29203070100476</t>
  </si>
  <si>
    <t>01143641485</t>
  </si>
  <si>
    <t>920307</t>
  </si>
  <si>
    <t>RX565593200DE</t>
  </si>
  <si>
    <t>42813Alaa Atef3laa3atef@gmail.comاستفسار عن مسار الطرد</t>
  </si>
  <si>
    <t>Alaa Atef</t>
  </si>
  <si>
    <t>3laa3atef@gmail.com</t>
  </si>
  <si>
    <t>28412108800277</t>
  </si>
  <si>
    <t>201223413490</t>
  </si>
  <si>
    <t>841210</t>
  </si>
  <si>
    <t xml:space="preserve">Alaa </t>
  </si>
  <si>
    <t>42813أسامة حمادossamahammad93@gmail.comاستفسار عن مسار الطرد</t>
  </si>
  <si>
    <t>42813مرسة فرج مهني فرجabanobnady673@yahoo.comشــكــوى</t>
  </si>
  <si>
    <t>مرسة فرج مهني فرج</t>
  </si>
  <si>
    <t>abanobnady673@yahoo.com</t>
  </si>
  <si>
    <t>27702152401724</t>
  </si>
  <si>
    <t>01227978886</t>
  </si>
  <si>
    <t>770215</t>
  </si>
  <si>
    <t xml:space="preserve">مرسة </t>
  </si>
  <si>
    <t>42813محمد المهدىwwwm70w@yahoo.comشــكــوى</t>
  </si>
  <si>
    <t>wwwm70w@yahoo.com</t>
  </si>
  <si>
    <t>ee701392846eg</t>
  </si>
  <si>
    <t>42813محمود حمديmahmoud.hamdy.ibrahim@gmail.comاستفسار عن مسار الطرد</t>
  </si>
  <si>
    <t>محمود حمدي</t>
  </si>
  <si>
    <t>mahmoud.hamdy.ibrahim@gmail.com</t>
  </si>
  <si>
    <t>28804180100536</t>
  </si>
  <si>
    <t>201229591942</t>
  </si>
  <si>
    <t>880418</t>
  </si>
  <si>
    <t>EE112578068QA</t>
  </si>
  <si>
    <t>42813ahmed fathy gomaa alnaggaralnaggarmedo04@gmail.comاستفسار عن مسار الطرد</t>
  </si>
  <si>
    <t>ahmed fathy gomaa alnaggar</t>
  </si>
  <si>
    <t>alnaggarmedo04@gmail.com</t>
  </si>
  <si>
    <t>28411241600811</t>
  </si>
  <si>
    <t>00201097820555</t>
  </si>
  <si>
    <t>841124</t>
  </si>
  <si>
    <t>42813وليد جمعه مبروك محمدsafer125safer125s@gmail.comاستفســار فنـى</t>
  </si>
  <si>
    <t>42813محسن طلبه اسماعيل السيد خليفهayman333366@gmail.comشــكــوى</t>
  </si>
  <si>
    <t>محسن طلبه اسماعيل السيد خليفه</t>
  </si>
  <si>
    <t>26410081300714</t>
  </si>
  <si>
    <t>+201287104549</t>
  </si>
  <si>
    <t>641008</t>
  </si>
  <si>
    <t>42813اشرف عبد الكريم نصر ابوطالبaq671@yahoo.comاستفســار عن خدمــة</t>
  </si>
  <si>
    <t>اشرف عبد الكريم نصر ابوطالب</t>
  </si>
  <si>
    <t>aq671@yahoo.com</t>
  </si>
  <si>
    <t>28605102101914</t>
  </si>
  <si>
    <t>01014673727</t>
  </si>
  <si>
    <t>860510</t>
  </si>
  <si>
    <t>RX565232002DE</t>
  </si>
  <si>
    <t>42814عمر عبد الرحمنomarabdelrhmaan@gmail.comاستفسار عن مسار الطرد</t>
  </si>
  <si>
    <t>عمر عبد الرحمن</t>
  </si>
  <si>
    <t>omarabdelrhmaan@gmail.com</t>
  </si>
  <si>
    <t>29812171401538</t>
  </si>
  <si>
    <t>201144388993</t>
  </si>
  <si>
    <t>981217</t>
  </si>
  <si>
    <t>42814بسام محمد عاطف الزرقاalex_doctor2011@yahoo.comاستفسار عن مسار الطرد</t>
  </si>
  <si>
    <t>بسام محمد عاطف الزرقا</t>
  </si>
  <si>
    <t>alex_doctor2011@yahoo.com</t>
  </si>
  <si>
    <t>28907011815112</t>
  </si>
  <si>
    <t>201000194343</t>
  </si>
  <si>
    <t>890701</t>
  </si>
  <si>
    <t>RS194805682CN</t>
  </si>
  <si>
    <t>42814خالد وليد فتحيKhaled.waleed3629@gmail.comاستفسار عن مسار الطرد</t>
  </si>
  <si>
    <t>خالد وليد فتحي</t>
  </si>
  <si>
    <t>Khaled.waleed3629@gmail.com</t>
  </si>
  <si>
    <t>29612190104154</t>
  </si>
  <si>
    <t>201004616748</t>
  </si>
  <si>
    <t>961219</t>
  </si>
  <si>
    <t>RX565955164DE</t>
  </si>
  <si>
    <t>42814هبة الله هشام عبد الحميدenghebarefai1592@gmail.comاستفسار عن مسار الطرد</t>
  </si>
  <si>
    <t>هبة الله هشام عبد الحميد</t>
  </si>
  <si>
    <t>enghebarefai1592@gmail.com</t>
  </si>
  <si>
    <t>29203188800707</t>
  </si>
  <si>
    <t>01115150694</t>
  </si>
  <si>
    <t>EE701334477EG</t>
  </si>
  <si>
    <t>42814شيماء محمد محرمprincessshaimaamohamed@gmail.comاستفسار عن مسار الطرد</t>
  </si>
  <si>
    <t>شيماء محمد محرم</t>
  </si>
  <si>
    <t>princessshaimaamohamed@gmail.com</t>
  </si>
  <si>
    <t>29009201100549</t>
  </si>
  <si>
    <t>01063580971</t>
  </si>
  <si>
    <t>900920</t>
  </si>
  <si>
    <t>EM001143822EG</t>
  </si>
  <si>
    <t>42814ياسر محمدى عمرو عبد الستارbme.yasser@gmail.comاستفسار عن مسار الطرد</t>
  </si>
  <si>
    <t>ياسر محمدى عمرو عبد الستار</t>
  </si>
  <si>
    <t>bme.yasser@gmail.com</t>
  </si>
  <si>
    <t>28807011303338</t>
  </si>
  <si>
    <t>00201068544823</t>
  </si>
  <si>
    <t>42814ماحد محمد كمال يوسفmagintel@yahoo.comشــكــوى</t>
  </si>
  <si>
    <t>ماحد محمد كمال يوسف</t>
  </si>
  <si>
    <t>: A014567834</t>
  </si>
  <si>
    <t>201223372596</t>
  </si>
  <si>
    <t xml:space="preserve">ماحد </t>
  </si>
  <si>
    <t>42814محمود عبدالوهاب احمدgmakha@gmail.comاستفسار عن مسار الطرد</t>
  </si>
  <si>
    <t>RX565624715DE</t>
  </si>
  <si>
    <t>42814mohamedzyadmohamed246@gmail.comاستفسار عن مسار الطرد</t>
  </si>
  <si>
    <t>zyadmohamed246@gmail.com</t>
  </si>
  <si>
    <t>26909170201091</t>
  </si>
  <si>
    <t>2001275270866</t>
  </si>
  <si>
    <t>690917</t>
  </si>
  <si>
    <t>42815ديفيد هانىdavid_hany_7@hotmail.comاستفســار عن خدمــة</t>
  </si>
  <si>
    <t>42815مصطفى عبد المنعم البحيرىsasa.elbhiry@gmail.comاستفسار عن مسار الطرد</t>
  </si>
  <si>
    <t>مصطفى عبد المنعم البحيرى</t>
  </si>
  <si>
    <t>EE012539557EG</t>
  </si>
  <si>
    <t>42815ذي يزن الحكيميthyazen1987@gmail.comاستفسار عن مسار الطرد</t>
  </si>
  <si>
    <t>ذي يزن الحكيمي</t>
  </si>
  <si>
    <t>Indonesia</t>
  </si>
  <si>
    <t>thyazen1987@gmail.com</t>
  </si>
  <si>
    <t>: 039302415</t>
  </si>
  <si>
    <t>006285659356854</t>
  </si>
  <si>
    <t xml:space="preserve">ذي </t>
  </si>
  <si>
    <t>42815مروة محمد على هديةtmeehy@link.netاستفسار عن مسار الطرد</t>
  </si>
  <si>
    <t>42815محمد الامين عبد الفتاحOmaramin01@gmail.comشــكــوى</t>
  </si>
  <si>
    <t>محمد الامين عبد الفتاح</t>
  </si>
  <si>
    <t>Omaramin01@gmail.com</t>
  </si>
  <si>
    <t>27804060102311</t>
  </si>
  <si>
    <t>01005211354</t>
  </si>
  <si>
    <t>780406</t>
  </si>
  <si>
    <t>42815شريف يسري محمدsharifyousri@gmail.comشــكــوى</t>
  </si>
  <si>
    <t>شريف يسري محمد</t>
  </si>
  <si>
    <t>27505218800877</t>
  </si>
  <si>
    <t>201067704397</t>
  </si>
  <si>
    <t>750521</t>
  </si>
  <si>
    <t>42815Piril Saydampiril.saydam@hotmail.comاستفسار عن مسار الطرد</t>
  </si>
  <si>
    <t>RL286808614CN</t>
  </si>
  <si>
    <t>42815heba radwanhradwan@fp7.comاستفسار عن مسار الطرد</t>
  </si>
  <si>
    <t>heba radwan</t>
  </si>
  <si>
    <t>hradwan@fp7.com</t>
  </si>
  <si>
    <t>٢٧٣٠٦٢٤٠١٠٣٤٦٣</t>
  </si>
  <si>
    <t>01111055000</t>
  </si>
  <si>
    <t>٧٣٠٦٢٤</t>
  </si>
  <si>
    <t xml:space="preserve">heba </t>
  </si>
  <si>
    <t>42815عبد الرحمانhe.gazy@yahoo.comأخـــــرى</t>
  </si>
  <si>
    <t>عبد الرحمان</t>
  </si>
  <si>
    <t>he.gazy@yahoo.com</t>
  </si>
  <si>
    <t>29903031402491</t>
  </si>
  <si>
    <t>2001123534210</t>
  </si>
  <si>
    <t>990303</t>
  </si>
  <si>
    <t>42815Piril Saydampiril.saydam@hotmail.comاستفســار عن خدمــة</t>
  </si>
  <si>
    <t>42815walid hassanwalid4374@gmail.comشــكــوى</t>
  </si>
  <si>
    <t>walid hassan</t>
  </si>
  <si>
    <t>walid4374@gmail.com</t>
  </si>
  <si>
    <t>27403042102431</t>
  </si>
  <si>
    <t>201117089095</t>
  </si>
  <si>
    <t>740304</t>
  </si>
  <si>
    <t>42815شذي صلاحshaza.salah84@gmail.comشــكــوى</t>
  </si>
  <si>
    <t>شذي صلاح</t>
  </si>
  <si>
    <t>shaza.salah84@gmail.com</t>
  </si>
  <si>
    <t>00966530833625</t>
  </si>
  <si>
    <t>096653</t>
  </si>
  <si>
    <t xml:space="preserve">شذي </t>
  </si>
  <si>
    <t>42815محمد المهدىeng.mohamedpmp@yahoo.comشــكــوى</t>
  </si>
  <si>
    <t>eng.mohamedpmp@yahoo.com</t>
  </si>
  <si>
    <t>42815علاء جلال رياض عبدالغنيsendbadzman2010@yahoo.comاستفســار فنـى</t>
  </si>
  <si>
    <t>علاء جلال رياض عبدالغني</t>
  </si>
  <si>
    <t>sendbadzman2010@yahoo.com</t>
  </si>
  <si>
    <t>28503122301131</t>
  </si>
  <si>
    <t>201140474132</t>
  </si>
  <si>
    <t>850312</t>
  </si>
  <si>
    <t>EE701486530EG</t>
  </si>
  <si>
    <t>42815رجاء رياضsr.ragaariad@gmail.comاستفسار عن مسار الطرد</t>
  </si>
  <si>
    <t>رجاء رياض</t>
  </si>
  <si>
    <t>sr.ragaariad@gmail.com</t>
  </si>
  <si>
    <t>24802058800066</t>
  </si>
  <si>
    <t>2024607126</t>
  </si>
  <si>
    <t>480205</t>
  </si>
  <si>
    <t xml:space="preserve">رجاء </t>
  </si>
  <si>
    <t>42815رجاء رياضsr.ragaariad@gmail.comاستفســار عن خدمــة</t>
  </si>
  <si>
    <t>RX564972974DE</t>
  </si>
  <si>
    <t>سمير الطاهر سليم</t>
  </si>
  <si>
    <t>42815سمير الطاهر سليمsamir.taher@hotmail.comاستفسار عن مسار الطرد</t>
  </si>
  <si>
    <t>samir.taher@hotmail.com</t>
  </si>
  <si>
    <t>29010011343516</t>
  </si>
  <si>
    <t>201119833923</t>
  </si>
  <si>
    <t>RF443397571SG</t>
  </si>
  <si>
    <t>42815WAEL FAROUK ABDELWAHABwaelfaroukabdelwahab@gmail.comاستفسار عن مسار الطرد</t>
  </si>
  <si>
    <t>WAEL FAROUK ABDELWAHAB</t>
  </si>
  <si>
    <t>waelfaroukabdelwahab@gmail.com</t>
  </si>
  <si>
    <t>27108150104596</t>
  </si>
  <si>
    <t>201223033330</t>
  </si>
  <si>
    <t>710815</t>
  </si>
  <si>
    <t xml:space="preserve">WAEL </t>
  </si>
  <si>
    <t>42814مروان فضل الشبرواىmarwan.elshabrawy@yahoo.comأخـــــرى</t>
  </si>
  <si>
    <t>مروان فضل الشبرواى</t>
  </si>
  <si>
    <t>marwan.elshabrawy@yahoo.com</t>
  </si>
  <si>
    <t>29304011214175</t>
  </si>
  <si>
    <t>01097275080</t>
  </si>
  <si>
    <t>EE701323125EG</t>
  </si>
  <si>
    <t>42814مراد محمد وهدانcaptain_mourad@hotmail.comشــكــوى</t>
  </si>
  <si>
    <t>مراد محمد وهدان</t>
  </si>
  <si>
    <t>captain_mourad@hotmail.com</t>
  </si>
  <si>
    <t>24612290100531</t>
  </si>
  <si>
    <t>01004540718</t>
  </si>
  <si>
    <t>461229</t>
  </si>
  <si>
    <t>RH381038599CN</t>
  </si>
  <si>
    <t>42815EHAB WAKIMehabwakim@gmail.comاستفسار عن مسار الطرد</t>
  </si>
  <si>
    <t>EHAB WAKIM</t>
  </si>
  <si>
    <t>ehabwakim@gmail.com</t>
  </si>
  <si>
    <t>26412030104654</t>
  </si>
  <si>
    <t>201222169855</t>
  </si>
  <si>
    <t>641203</t>
  </si>
  <si>
    <t xml:space="preserve">EHAB </t>
  </si>
  <si>
    <t>42815محمدفوزى محمدmfm_h2009@Yahoo.COmشــكــوى</t>
  </si>
  <si>
    <t>محمدفوزى محمد</t>
  </si>
  <si>
    <t>mfm_h2009@Yahoo.COm</t>
  </si>
  <si>
    <t>٠٢٧٧٠٦٢٩٢٦١٤٢٦</t>
  </si>
  <si>
    <t>٢٠١٠٦٣٠٦٧٦٦٦</t>
  </si>
  <si>
    <t>٢٧٧٠٦٢</t>
  </si>
  <si>
    <t xml:space="preserve">محمدفوزى </t>
  </si>
  <si>
    <t>42815نصره احمد ابو العلاgenghis.khan.man2000@gmail.comشــكــوى</t>
  </si>
  <si>
    <t>نصره احمد ابو العلا</t>
  </si>
  <si>
    <t>genghis.khan.man2000@gmail.com</t>
  </si>
  <si>
    <t>25204182600201</t>
  </si>
  <si>
    <t>00201097073303</t>
  </si>
  <si>
    <t>520418</t>
  </si>
  <si>
    <t xml:space="preserve">نصره </t>
  </si>
  <si>
    <t>EE701434957Eg</t>
  </si>
  <si>
    <t>42815حسين فوزى محمد جمالTarek-202020@hotmail.comاستفسار عن مسار الطرد</t>
  </si>
  <si>
    <t>حسين فوزى محمد جمال</t>
  </si>
  <si>
    <t>Tarek-202020@hotmail.com</t>
  </si>
  <si>
    <t>28410010209811</t>
  </si>
  <si>
    <t>0201014217015</t>
  </si>
  <si>
    <t>RJ943274134CN</t>
  </si>
  <si>
    <t>42815MAHMOUD AWADTITOMOVA@GMAIL.COMاستفسار عن مسار الطرد</t>
  </si>
  <si>
    <t>MAHMOUD AWAD</t>
  </si>
  <si>
    <t>TITOMOVA@GMAIL.COM</t>
  </si>
  <si>
    <t>28407270201898</t>
  </si>
  <si>
    <t>01286380666</t>
  </si>
  <si>
    <t>840727</t>
  </si>
  <si>
    <t>42815عبدالرازق شحاته عبدالرازقgoo.joo500@gmail.comاستفســار عن خدمــة</t>
  </si>
  <si>
    <t>عبدالرازق شحاته عبدالرازق</t>
  </si>
  <si>
    <t>29707052103814</t>
  </si>
  <si>
    <t>01142233269</t>
  </si>
  <si>
    <t>970705</t>
  </si>
  <si>
    <t xml:space="preserve">عبدالرازق </t>
  </si>
  <si>
    <t>42815خالد حامد السيدeng_khaled45@yahoo.comشــكــوى</t>
  </si>
  <si>
    <t>خالد حامد السيد</t>
  </si>
  <si>
    <t>eng_khaled45@yahoo.com</t>
  </si>
  <si>
    <t>28003121702112</t>
  </si>
  <si>
    <t>201221324874</t>
  </si>
  <si>
    <t>800312</t>
  </si>
  <si>
    <t>EE701438049EG</t>
  </si>
  <si>
    <t>42815أحمد رشاد السيدtarget.s.m.2016@gmail.comاستفسار عن مسار الطرد</t>
  </si>
  <si>
    <t>أحمد رشاد السيد</t>
  </si>
  <si>
    <t>target.s.m.2016@gmail.com</t>
  </si>
  <si>
    <t>29305070102077</t>
  </si>
  <si>
    <t>01096665522</t>
  </si>
  <si>
    <t>930507</t>
  </si>
  <si>
    <t>42816سماح علي حسين محمدSamah.elesaly@yahoo.comأخـــــرى</t>
  </si>
  <si>
    <t>سماح علي حسين محمد</t>
  </si>
  <si>
    <t>Samah.elesaly@yahoo.com</t>
  </si>
  <si>
    <t>27507010103923</t>
  </si>
  <si>
    <t>0222839424</t>
  </si>
  <si>
    <t>750701</t>
  </si>
  <si>
    <t>42816مصطفي محمد سعيدDr.mostafa_said@hotmail.comشــكــوى</t>
  </si>
  <si>
    <t>مصطفي محمد سعيد</t>
  </si>
  <si>
    <t>Dr.mostafa_said@hotmail.com</t>
  </si>
  <si>
    <t>28209088800658</t>
  </si>
  <si>
    <t>0201023235966</t>
  </si>
  <si>
    <t>820908</t>
  </si>
  <si>
    <t>RR703731048EG</t>
  </si>
  <si>
    <t>42816اشرف محمد ابوالمعاطى - شركة ادفانس لمعالجة المياةaashraf@awt.com.egاستفسار عن مسار الطرد</t>
  </si>
  <si>
    <t>اشرف محمد ابوالمعاطى - شركة ادفانس لمعالجة المياة</t>
  </si>
  <si>
    <t>aashraf@awt.com.eg</t>
  </si>
  <si>
    <t>26702051400511</t>
  </si>
  <si>
    <t>201066645941</t>
  </si>
  <si>
    <t>670205</t>
  </si>
  <si>
    <t>42816Ahmed Moheyeng_ahmed22289@yahoo.comاستفســار عن خدمــة</t>
  </si>
  <si>
    <t>Ahmed Mohey</t>
  </si>
  <si>
    <t>eng_ahmed22289@yahoo.com</t>
  </si>
  <si>
    <t>: A08718028</t>
  </si>
  <si>
    <t>00966543767127</t>
  </si>
  <si>
    <t>RB168525640SG</t>
  </si>
  <si>
    <t>42816اّسر هاني محمدasserhani86@gmail.comاستفسار عن مسار الطرد</t>
  </si>
  <si>
    <t>اّسر هاني محمد</t>
  </si>
  <si>
    <t>asserhani86@gmail.com</t>
  </si>
  <si>
    <t>28608168800472</t>
  </si>
  <si>
    <t>201122270639</t>
  </si>
  <si>
    <t>860816</t>
  </si>
  <si>
    <t xml:space="preserve">اّسر </t>
  </si>
  <si>
    <t>42816سيباده عبد المجيد فارسziad_2000z@yahoo.comشــكــوى</t>
  </si>
  <si>
    <t>EM001050431EG</t>
  </si>
  <si>
    <t>42816محمود حماده محمد الرفاعيmahmoudhamada8@gmail.comاستفسار عن مسار الطرد</t>
  </si>
  <si>
    <t>محمود حماده محمد الرفاعي</t>
  </si>
  <si>
    <t>mahmoudhamada8@gmail.com</t>
  </si>
  <si>
    <t>29502011600896</t>
  </si>
  <si>
    <t>01203630560</t>
  </si>
  <si>
    <t>950201</t>
  </si>
  <si>
    <t>42816wael farouk abdelwahabwaelfaroukabdelwahab@gmail.comشــكــوى</t>
  </si>
  <si>
    <t>wael farouk abdelwahab</t>
  </si>
  <si>
    <t xml:space="preserve">wael </t>
  </si>
  <si>
    <t>42816رائف ناجحrady_2323@yahoo.comاستفســار عن خدمــة</t>
  </si>
  <si>
    <t>رائف ناجح</t>
  </si>
  <si>
    <t>rady_2323@yahoo.com</t>
  </si>
  <si>
    <t xml:space="preserve">رائف </t>
  </si>
  <si>
    <t>42816محمد ابو الفتوح عبد االعزيزMahmed_aiad@hotmail.comشــكــوى</t>
  </si>
  <si>
    <t>محمد ابو الفتوح عبد االعزيز</t>
  </si>
  <si>
    <t>Mahmed_aiad@hotmail.com</t>
  </si>
  <si>
    <t>26820232200135</t>
  </si>
  <si>
    <t>0201068128127</t>
  </si>
  <si>
    <t>682023</t>
  </si>
  <si>
    <t>42816حجاج رمضان السيدhr144@hotmail.comشــكــوى</t>
  </si>
  <si>
    <t>حجاج رمضان السيد</t>
  </si>
  <si>
    <t>hr144@hotmail.com</t>
  </si>
  <si>
    <t>27711292402479</t>
  </si>
  <si>
    <t>01112769295</t>
  </si>
  <si>
    <t>771129</t>
  </si>
  <si>
    <t xml:space="preserve">حجاج </t>
  </si>
  <si>
    <t>42816ريمون ناجح فايزRemoonnageh@gmail.comاستفسار عن مسار الطرد</t>
  </si>
  <si>
    <t>rf440932757sg</t>
  </si>
  <si>
    <t>42816tayssir eleishtayssir@yahoo.comاستفسار عن مسار الطرد</t>
  </si>
  <si>
    <t>tayssir eleish</t>
  </si>
  <si>
    <t>tayssir@yahoo.com</t>
  </si>
  <si>
    <t>26401090104333</t>
  </si>
  <si>
    <t>00201208860881</t>
  </si>
  <si>
    <t>640109</t>
  </si>
  <si>
    <t xml:space="preserve">tayssir </t>
  </si>
  <si>
    <t>42815محمود حماده محمد الرفاعيmahmoudhamada8@gmail.comاستفسار عن مسار الطرد</t>
  </si>
  <si>
    <t>42815فريد شوقى حلمىel.mister2010@yahoo.comاستفســار عن خدمــة</t>
  </si>
  <si>
    <t>فريد شوقى حلمى</t>
  </si>
  <si>
    <t>el.mister2010@yahoo.com</t>
  </si>
  <si>
    <t>: A13146666</t>
  </si>
  <si>
    <t>011553040752</t>
  </si>
  <si>
    <t xml:space="preserve">فريد </t>
  </si>
  <si>
    <t>42815محمد اشرف الدسوقي القزازmody.sniperlover14@gmail.comاستفســار عن خدمــة</t>
  </si>
  <si>
    <t>محمد اشرف الدسوقي القزاز</t>
  </si>
  <si>
    <t>mody.sniperlover14@gmail.com</t>
  </si>
  <si>
    <t>29401021602055</t>
  </si>
  <si>
    <t>0201284685557</t>
  </si>
  <si>
    <t>940102</t>
  </si>
  <si>
    <t>42815محمد السعداوي فخرالدين سرورW.w.w mado_2000@yahoo.comاستفســار عن خدمــة</t>
  </si>
  <si>
    <t>محمد السعداوي فخرالدين سرور</t>
  </si>
  <si>
    <t>W.w.w mado_2000@yahoo.com</t>
  </si>
  <si>
    <t>27101261600491y</t>
  </si>
  <si>
    <t>201204010339</t>
  </si>
  <si>
    <t>EE061035635SA</t>
  </si>
  <si>
    <t>42815محمد أحمد حمادhammadeg73@yahoo.comشــكــوى</t>
  </si>
  <si>
    <t>محمد أحمد حماد</t>
  </si>
  <si>
    <t>hammadeg73@yahoo.com</t>
  </si>
  <si>
    <t>27309230200451</t>
  </si>
  <si>
    <t>00966596799414</t>
  </si>
  <si>
    <t>730923</t>
  </si>
  <si>
    <t>42815احمد سعيدahmed_saeed99@ymail.comأخـــــرى</t>
  </si>
  <si>
    <t>احمد سعيد</t>
  </si>
  <si>
    <t>ahmed_saeed99@ymail.com</t>
  </si>
  <si>
    <t>21437214</t>
  </si>
  <si>
    <t>01127888123</t>
  </si>
  <si>
    <t>ee701407157eg</t>
  </si>
  <si>
    <t>42815ايمان مسعدemanmosaad24@yahoo.comاستفسار عن مسار الطرد</t>
  </si>
  <si>
    <t>ايمان مسعد</t>
  </si>
  <si>
    <t>emanmosaad24@yahoo.com</t>
  </si>
  <si>
    <t>29002242103167</t>
  </si>
  <si>
    <t>201119911785</t>
  </si>
  <si>
    <t>900224</t>
  </si>
  <si>
    <t>RR524103856EG</t>
  </si>
  <si>
    <t>42815احمد يحيي محمد يسahmedyahiayassin@yahoo.comاستفسار عن مسار الطرد</t>
  </si>
  <si>
    <t>احمد يحيي محمد يس</t>
  </si>
  <si>
    <t>ahmedyahiayassin@yahoo.com</t>
  </si>
  <si>
    <t>28806288800111</t>
  </si>
  <si>
    <t>201093606223</t>
  </si>
  <si>
    <t>880628</t>
  </si>
  <si>
    <t>42815ahmedahmedeltatawy22@gmail.comأخـــــرى</t>
  </si>
  <si>
    <t>ahmedeltatawy22@gmail.com</t>
  </si>
  <si>
    <t>27708200201595</t>
  </si>
  <si>
    <t>0201066171735</t>
  </si>
  <si>
    <t>770820</t>
  </si>
  <si>
    <t>CC752848365FR</t>
  </si>
  <si>
    <t>42815Mohamed Taha Aminmody1842003@hotmail.comاستفسار عن مسار الطرد</t>
  </si>
  <si>
    <t>Mohamed Taha Amin</t>
  </si>
  <si>
    <t>mody1842003@hotmail.com</t>
  </si>
  <si>
    <t>26908010101531</t>
  </si>
  <si>
    <t>00201223736794</t>
  </si>
  <si>
    <t>690801</t>
  </si>
  <si>
    <t>RS808458125NL</t>
  </si>
  <si>
    <t>42816محمد ناجى عبد القادرm.nagy@tawzef.comشــكــوى</t>
  </si>
  <si>
    <t>محمد ناجى عبد القادر</t>
  </si>
  <si>
    <t>m.nagy@tawzef.com</t>
  </si>
  <si>
    <t>28509280101317</t>
  </si>
  <si>
    <t>00201025444256</t>
  </si>
  <si>
    <t>850928</t>
  </si>
  <si>
    <t>EQ307668605SG</t>
  </si>
  <si>
    <t>42817عثمان عمران عثمان موسىosman.mousa@eng.au.edu.egاستفسار عن مسار الطرد</t>
  </si>
  <si>
    <t>عثمان عمران عثمان موسى</t>
  </si>
  <si>
    <t>osman.mousa@eng.au.edu.eg</t>
  </si>
  <si>
    <t>28601072502476</t>
  </si>
  <si>
    <t>201013433423</t>
  </si>
  <si>
    <t>EQ</t>
  </si>
  <si>
    <t>860107</t>
  </si>
  <si>
    <t>42817جيهان منصور السيدgehan3@yahoo.comشــكــوى</t>
  </si>
  <si>
    <t>جيهان منصور السيد</t>
  </si>
  <si>
    <t>gehan3@yahoo.com</t>
  </si>
  <si>
    <t>: 2515025</t>
  </si>
  <si>
    <t>00201208587124</t>
  </si>
  <si>
    <t>42817heba radwanhradwan@fp7.comاستفسار عن مسار الطرد</t>
  </si>
  <si>
    <t>RJ068420540GB</t>
  </si>
  <si>
    <t>42817محمد صبحيeng.mohamed.soubhi@gmail.comاستفسار عن مسار الطرد</t>
  </si>
  <si>
    <t>محمد صبحي</t>
  </si>
  <si>
    <t>eng.mohamed.soubhi@gmail.com</t>
  </si>
  <si>
    <t>28802178800137</t>
  </si>
  <si>
    <t>01121615555</t>
  </si>
  <si>
    <t>880217</t>
  </si>
  <si>
    <t>42817ابراهيم جادhmau40@yahoo.comشــكــوى</t>
  </si>
  <si>
    <t>ابراهيم جاد</t>
  </si>
  <si>
    <t>hmau40@yahoo.com</t>
  </si>
  <si>
    <t>26712250201671</t>
  </si>
  <si>
    <t>00201002850250</t>
  </si>
  <si>
    <t>671225</t>
  </si>
  <si>
    <t>RE479141241SE</t>
  </si>
  <si>
    <t>42817عمرو العربىAmr.elarbi@gmail.comاستفسار عن مسار الطرد</t>
  </si>
  <si>
    <t>عمرو العربى</t>
  </si>
  <si>
    <t>Amr.elarbi@gmail.com</t>
  </si>
  <si>
    <t>28912201301658</t>
  </si>
  <si>
    <t>00201004859253</t>
  </si>
  <si>
    <t>891220</t>
  </si>
  <si>
    <t>EE014159945EG</t>
  </si>
  <si>
    <t>42817HaythamHaysam3612@live.comاستفسار عن مسار الطرد</t>
  </si>
  <si>
    <t>Haysam3612@live.com</t>
  </si>
  <si>
    <t>27811208800094</t>
  </si>
  <si>
    <t>00201026631000</t>
  </si>
  <si>
    <t>781120</t>
  </si>
  <si>
    <t>42816ذي يزن الحكيميthyazen1987@gmail.comاستفسار عن مسار الطرد</t>
  </si>
  <si>
    <t>: 03902415</t>
  </si>
  <si>
    <t>85659356854</t>
  </si>
  <si>
    <t>محمود ابو الفضل على</t>
  </si>
  <si>
    <t>42816محمود ابو الفضل علىmahmoud5502002@yahoo.comشــكــوى</t>
  </si>
  <si>
    <t>mahmoud5502002@yahoo.com</t>
  </si>
  <si>
    <t>26708202800638</t>
  </si>
  <si>
    <t>01117969651</t>
  </si>
  <si>
    <t>670820</t>
  </si>
  <si>
    <t>42816مصطفى عبد المنعم البحيرىsasa.elbhiry@gmail.comاستفسار عن مسار الطرد</t>
  </si>
  <si>
    <t>42816إبراهيم محمد صابرsaberibrahiem@yahoo.comاستفســار عن خدمــة</t>
  </si>
  <si>
    <t>إبراهيم محمد صابر</t>
  </si>
  <si>
    <t>saberibrahiem@yahoo.com</t>
  </si>
  <si>
    <t>27807011503031</t>
  </si>
  <si>
    <t>00201006804534</t>
  </si>
  <si>
    <t>780701</t>
  </si>
  <si>
    <t>EE701428829EG</t>
  </si>
  <si>
    <t>42816عادل نوفلsreda@niles.edu.egاستفسار عن مسار الطرد</t>
  </si>
  <si>
    <t>عادل نوفل</t>
  </si>
  <si>
    <t>sreda@niles.edu.eg</t>
  </si>
  <si>
    <t>28906232100367</t>
  </si>
  <si>
    <t>01066548019</t>
  </si>
  <si>
    <t>RT907493769HK</t>
  </si>
  <si>
    <t>42816Mohamedmmbacker@hotmail.comشــكــوى</t>
  </si>
  <si>
    <t>mmbacker@hotmail.com</t>
  </si>
  <si>
    <t>01003012</t>
  </si>
  <si>
    <t>201098204135</t>
  </si>
  <si>
    <t>42816علاء جلال الدين مسعودalaa_frag@yahoo.comشــكــوى</t>
  </si>
  <si>
    <t>علاء جلال الدين مسعود</t>
  </si>
  <si>
    <t>alaa_frag@yahoo.com</t>
  </si>
  <si>
    <t>26107242600131</t>
  </si>
  <si>
    <t>00201003414240</t>
  </si>
  <si>
    <t>610724</t>
  </si>
  <si>
    <t>Cp002783892eg</t>
  </si>
  <si>
    <t>42816منى امبارك الزبيديmo0oa-258@hotmail.comاستفسار عن مسار الطرد</t>
  </si>
  <si>
    <t>منى امبارك الزبيدي</t>
  </si>
  <si>
    <t>mo0oa-258@hotmail.com</t>
  </si>
  <si>
    <t>: R323595</t>
  </si>
  <si>
    <t>9660569444514</t>
  </si>
  <si>
    <t>Ek034902826sa</t>
  </si>
  <si>
    <t>42816اسامة فؤادsemsem50100@gmail.comشــكــوى</t>
  </si>
  <si>
    <t>اسامة فؤاد</t>
  </si>
  <si>
    <t>semsem50100@gmail.com</t>
  </si>
  <si>
    <t>28603290201154</t>
  </si>
  <si>
    <t>201005852997</t>
  </si>
  <si>
    <t>860329</t>
  </si>
  <si>
    <t>42816اسامة رجب نجيب الفقيOsama199630@gmail.comشــكــوى</t>
  </si>
  <si>
    <t>اسامة رجب نجيب الفقي</t>
  </si>
  <si>
    <t>Osama199630@gmail.com</t>
  </si>
  <si>
    <t>29612038800919</t>
  </si>
  <si>
    <t>00962790707216</t>
  </si>
  <si>
    <t>961203</t>
  </si>
  <si>
    <t>42816احمد محمد محمد سرحانx_net10@yahoo.comأخـــــرى</t>
  </si>
  <si>
    <t>احمد محمد محمد سرحان</t>
  </si>
  <si>
    <t>x_net10@yahoo.com</t>
  </si>
  <si>
    <t>28502211100177</t>
  </si>
  <si>
    <t>201098607192</t>
  </si>
  <si>
    <t>850221</t>
  </si>
  <si>
    <t>42817Medhatmedhat_10@hotmail.comاستفسار عن مسار الطرد</t>
  </si>
  <si>
    <t>Medhat</t>
  </si>
  <si>
    <t>2511197817001245</t>
  </si>
  <si>
    <t>42817علاء جلال الدين مسعودalaa_frag@yahoo.comشــكــوى</t>
  </si>
  <si>
    <t>0020103414240</t>
  </si>
  <si>
    <t>42820عمرو ماهر حامدamrhamed51@gmail.comأخـــــرى</t>
  </si>
  <si>
    <t>عمرو ماهر حامد</t>
  </si>
  <si>
    <t>amrhamed51@gmail.com</t>
  </si>
  <si>
    <t>1428714</t>
  </si>
  <si>
    <t>201016330388</t>
  </si>
  <si>
    <t>42819وليد محمد توفيق ختعنwalidtawfik21734@yahoo.comاستفســار عن خدمــة</t>
  </si>
  <si>
    <t>وليد محمد توفيق ختعن</t>
  </si>
  <si>
    <t>walidtawfik21734@yahoo.com</t>
  </si>
  <si>
    <t>29603231802938</t>
  </si>
  <si>
    <t>201124166292</t>
  </si>
  <si>
    <t>960323</t>
  </si>
  <si>
    <t>42819مصطفى عبد المنعم البحيرىsasa.elbhiry@gmail.comاستفسار عن مسار الطرد</t>
  </si>
  <si>
    <t>42819هيثم محمد جمال محمدmasterhaitham1@hotmail.comشــكــوى</t>
  </si>
  <si>
    <t>هيثم محمد جمال محمد</t>
  </si>
  <si>
    <t>masterhaitham1@hotmail.com</t>
  </si>
  <si>
    <t>28303052600411</t>
  </si>
  <si>
    <t>00201001956496</t>
  </si>
  <si>
    <t>830305</t>
  </si>
  <si>
    <t>42819مؤمن محمد نجيب عبدالله عليmomen.nageb@gmail.comأخـــــرى</t>
  </si>
  <si>
    <t>مؤمن محمد نجيب عبدالله علي</t>
  </si>
  <si>
    <t>momen.nageb@gmail.com</t>
  </si>
  <si>
    <t>29606242400199</t>
  </si>
  <si>
    <t>01129502462</t>
  </si>
  <si>
    <t>960624</t>
  </si>
  <si>
    <t xml:space="preserve">مؤمن </t>
  </si>
  <si>
    <t>RX828484773DE</t>
  </si>
  <si>
    <t>42819حاتم القاضىegy1974h@gmail.comاستفسار عن مسار الطرد</t>
  </si>
  <si>
    <t>حاتم القاضى</t>
  </si>
  <si>
    <t>egy1974h@gmail.com</t>
  </si>
  <si>
    <t>1805633</t>
  </si>
  <si>
    <t>201229945252</t>
  </si>
  <si>
    <t>42819alimosaalimosa905@gmail.comاستفســار عن خدمــة</t>
  </si>
  <si>
    <t>alimosa</t>
  </si>
  <si>
    <t>alimosa905@gmail.com</t>
  </si>
  <si>
    <t>: 35964</t>
  </si>
  <si>
    <t>0521025254</t>
  </si>
  <si>
    <t>lA871200276it</t>
  </si>
  <si>
    <t>42819عمر محمود حجاجcalid5523@yahoo.comشــكــوى</t>
  </si>
  <si>
    <t>00201223016928</t>
  </si>
  <si>
    <t>42819امانى السيد احمد عليوهamany.elewa89@gmail.comأخـــــرى</t>
  </si>
  <si>
    <t>امانى السيد احمد عليوه</t>
  </si>
  <si>
    <t>amany.elewa89@gmail.com</t>
  </si>
  <si>
    <t>28911211500121</t>
  </si>
  <si>
    <t>01027557990</t>
  </si>
  <si>
    <t>891121</t>
  </si>
  <si>
    <t xml:space="preserve">امانى </t>
  </si>
  <si>
    <t>42819Ahmed Moheyeng_ahmed22289@yahoo.comاستفســار عن خدمــة</t>
  </si>
  <si>
    <t>42819على عبد العاطىalyabdelaty2000@gmail.comاستفسار عن مسار الطرد</t>
  </si>
  <si>
    <t>30011012703194   </t>
  </si>
  <si>
    <t>01157665691</t>
  </si>
  <si>
    <t>Cp003261362eg</t>
  </si>
  <si>
    <t>42819 سمر العبدSweet7eart88@gmail.comاستفسار عن مسار الطرد</t>
  </si>
  <si>
    <t xml:space="preserve"> سمر العبد</t>
  </si>
  <si>
    <t>Sweet7eart88@gmail.com</t>
  </si>
  <si>
    <t>29110011618421</t>
  </si>
  <si>
    <t>201151030393</t>
  </si>
  <si>
    <t>911001</t>
  </si>
  <si>
    <t>EE701575504EG</t>
  </si>
  <si>
    <t>42819ابراهيمibrahem.khalil@gmail.comاستفسار عن مسار الطرد</t>
  </si>
  <si>
    <t>ابراهيم</t>
  </si>
  <si>
    <t>ibrahem.khalil@gmail.com</t>
  </si>
  <si>
    <t>28608051777755</t>
  </si>
  <si>
    <t>96891260005</t>
  </si>
  <si>
    <t>860805</t>
  </si>
  <si>
    <t>42819عاطف طه محمد فرجatiffarag@mail.ruاستفسار عن مسار الطرد</t>
  </si>
  <si>
    <t>00021016556257</t>
  </si>
  <si>
    <t>42819مهاب رضاmohabreda23@yahoo.comأخـــــرى</t>
  </si>
  <si>
    <t>مهاب رضا</t>
  </si>
  <si>
    <t>mohabreda23@yahoo.com</t>
  </si>
  <si>
    <t>: ِA14523169</t>
  </si>
  <si>
    <t>00380730414046</t>
  </si>
  <si>
    <t>42818عماد جوهرemad.gohar2@gmail.comاستفســار عن خدمــة</t>
  </si>
  <si>
    <t>عماد جوهر</t>
  </si>
  <si>
    <t>emad.gohar2@gmail.com</t>
  </si>
  <si>
    <t>28501011704594</t>
  </si>
  <si>
    <t>01002883353</t>
  </si>
  <si>
    <t>42818عمادمحمدجمعهrokcnd@yahoo.comاستفســار عن خدمــة</t>
  </si>
  <si>
    <t>عمادمحمدجمعه</t>
  </si>
  <si>
    <t>rokcnd@yahoo.com</t>
  </si>
  <si>
    <t>29308222300677</t>
  </si>
  <si>
    <t>01148427312</t>
  </si>
  <si>
    <t>930822</t>
  </si>
  <si>
    <t>42818محمود عبد الحفيظ أحمدeng.mahmoudhafeez911@gmail.comاستفسار عن مسار الطرد</t>
  </si>
  <si>
    <t>محمود عبد الحفيظ أحمد</t>
  </si>
  <si>
    <t>eng.mahmoudhafeez911@gmail.com</t>
  </si>
  <si>
    <t>29101222500176</t>
  </si>
  <si>
    <t>00201225547440</t>
  </si>
  <si>
    <t>910122</t>
  </si>
  <si>
    <t>RX563267865DE</t>
  </si>
  <si>
    <t>42818Abdelrahmanakoushabdelrahman@gmail.comاستفسار عن مسار الطرد</t>
  </si>
  <si>
    <t>42818حسين فكرى محمد عبد الجوادhamadafekry65@yahoo.comأخـــــرى</t>
  </si>
  <si>
    <t>حسين فكرى محمد عبد الجواد</t>
  </si>
  <si>
    <t>hamadafekry65@yahoo.com</t>
  </si>
  <si>
    <t>17207082200576</t>
  </si>
  <si>
    <t>00201142108470</t>
  </si>
  <si>
    <t>720708</t>
  </si>
  <si>
    <t>RX566524934DE</t>
  </si>
  <si>
    <t>42818كريم عليkemolovemiroo2014@yahoo.comاستفسار عن مسار الطرد</t>
  </si>
  <si>
    <t>42818 سمر العبدSweet7eart88@gmail.comاستفسار عن مسار الطرد</t>
  </si>
  <si>
    <t>42818علي ابو بكرbakra40578@gmail.comاستفسار عن مسار الطرد</t>
  </si>
  <si>
    <t>علي ابو بكر</t>
  </si>
  <si>
    <t>bakra40578@gmail.com</t>
  </si>
  <si>
    <t>29807301400152</t>
  </si>
  <si>
    <t>2001211652320</t>
  </si>
  <si>
    <t>980730</t>
  </si>
  <si>
    <t>42817على عبد العاطىalyabdelaty2000@gmail.comاستفسار عن مسار الطرد</t>
  </si>
  <si>
    <t>1129475662</t>
  </si>
  <si>
    <t>RX565590296DE</t>
  </si>
  <si>
    <t>42817أحمد عماد الزمزميaboemadelgn@yahoo.comاستفسار عن مسار الطرد</t>
  </si>
  <si>
    <t>أحمد عماد الزمزمي</t>
  </si>
  <si>
    <t>aboemadelgn@yahoo.com</t>
  </si>
  <si>
    <t>29610161201377</t>
  </si>
  <si>
    <t>201147791791</t>
  </si>
  <si>
    <t>961016</t>
  </si>
  <si>
    <t>EM001143898EG</t>
  </si>
  <si>
    <t>42817بهاء احمد غنيميbahaa_ghonimy@yahoo.comاستفسار عن مسار الطرد</t>
  </si>
  <si>
    <t>بهاء احمد غنيمي</t>
  </si>
  <si>
    <t>bahaa_ghonimy@yahoo.com</t>
  </si>
  <si>
    <t>29009151307279</t>
  </si>
  <si>
    <t>00201113012319</t>
  </si>
  <si>
    <t>900915</t>
  </si>
  <si>
    <t>Ca436079839at</t>
  </si>
  <si>
    <t>42817حسين محمد حسين حصرفTiger824@yahoo. Comاستفسار عن مسار الطرد</t>
  </si>
  <si>
    <t>حسين محمد حسين حصرف</t>
  </si>
  <si>
    <t>Tiger824@yahoo. Com</t>
  </si>
  <si>
    <t>28807122700972</t>
  </si>
  <si>
    <t>201005046442</t>
  </si>
  <si>
    <t>880712</t>
  </si>
  <si>
    <t>ee701458794eg</t>
  </si>
  <si>
    <t>42817مرقص فؤادempir.china@hotmail.comاستفسار عن مسار الطرد</t>
  </si>
  <si>
    <t>مرقص فؤاد</t>
  </si>
  <si>
    <t>empir.china@hotmail.com</t>
  </si>
  <si>
    <t>26905180100637</t>
  </si>
  <si>
    <t>00201023555658</t>
  </si>
  <si>
    <t>690518</t>
  </si>
  <si>
    <t xml:space="preserve">مرقص </t>
  </si>
  <si>
    <t>EE701435731EG</t>
  </si>
  <si>
    <t>42817هانى ربيع ابراهيمhany_rabea2012@yahoo.comاستفســار عن خدمــة</t>
  </si>
  <si>
    <t>هانى ربيع ابراهيم</t>
  </si>
  <si>
    <t>hany_rabea2012@yahoo.com</t>
  </si>
  <si>
    <t>20101198885791</t>
  </si>
  <si>
    <t>01091607393</t>
  </si>
  <si>
    <t>010119</t>
  </si>
  <si>
    <t>42817 سمر العبدSweet7eart88@gmail.comاستفسار عن مسار الطرد</t>
  </si>
  <si>
    <t>42817مي مجدي عبدالمجيدmaimagdy751@gmail.comأخـــــرى</t>
  </si>
  <si>
    <t>مي مجدي عبدالمجيد</t>
  </si>
  <si>
    <t>maimagdy751@gmail.com</t>
  </si>
  <si>
    <t>29201012408662</t>
  </si>
  <si>
    <t>201001856689</t>
  </si>
  <si>
    <t>Ee056361654sa</t>
  </si>
  <si>
    <t>42817محمد منصور جابرMandoo.202030@gmail.comاستفسار عن مسار الطرد</t>
  </si>
  <si>
    <t>محمد منصور جابر</t>
  </si>
  <si>
    <t>Mandoo.202030@gmail.com</t>
  </si>
  <si>
    <t>: A17070092</t>
  </si>
  <si>
    <t>00966543306469</t>
  </si>
  <si>
    <t>FP126506905GB</t>
  </si>
  <si>
    <t>RZ345489732GB</t>
  </si>
  <si>
    <t>42817Hazem Hosny Abbas El Sadathazemelsadat@gmail.comاستفسار عن مسار الطرد</t>
  </si>
  <si>
    <t>Hazem Hosny Abbas El Sadat</t>
  </si>
  <si>
    <t>hazemelsadat@gmail.com</t>
  </si>
  <si>
    <t>26709122100194</t>
  </si>
  <si>
    <t>00201223165875</t>
  </si>
  <si>
    <t>FP</t>
  </si>
  <si>
    <t>670912</t>
  </si>
  <si>
    <t>42817امنيه محمد احمدomnia.abdelhakim92@gmail.comاستفســار عن خدمــة</t>
  </si>
  <si>
    <t>امنيه محمد احمد</t>
  </si>
  <si>
    <t>201000847811</t>
  </si>
  <si>
    <t>42817أسماء أحمد عبد الفتاحengineersoma49@yahoo.comاستفسار عن مسار الطرد</t>
  </si>
  <si>
    <t>RX564917227DE</t>
  </si>
  <si>
    <t>42817أمير مكرمamakram97@gmail.comاستفسار عن مسار الطرد</t>
  </si>
  <si>
    <t>42817عمر ناصر محمد عبدالسلام عمرo.nasser.omar@gmail.comاستفسار عن مسار الطرد</t>
  </si>
  <si>
    <t>عمر ناصر محمد عبدالسلام عمر</t>
  </si>
  <si>
    <t>o.nasser.omar@gmail.com</t>
  </si>
  <si>
    <t>29504258800475</t>
  </si>
  <si>
    <t>01011787377</t>
  </si>
  <si>
    <t>950425</t>
  </si>
  <si>
    <t>42817محمود اسامة محمود عليkroohat@gmail.comأخـــــرى</t>
  </si>
  <si>
    <t>محمود اسامة محمود علي</t>
  </si>
  <si>
    <t>kroohat@gmail.com</t>
  </si>
  <si>
    <t>29202010107556</t>
  </si>
  <si>
    <t>000</t>
  </si>
  <si>
    <t>920201</t>
  </si>
  <si>
    <t>42817زكريا عبدالراضى محمود احمدmmz.2017@yahoo.comأخـــــرى</t>
  </si>
  <si>
    <t>زكريا عبدالراضى محمود احمد</t>
  </si>
  <si>
    <t>mmz.2017@yahoo.com</t>
  </si>
  <si>
    <t>28303172701653</t>
  </si>
  <si>
    <t>01005494884</t>
  </si>
  <si>
    <t>830317</t>
  </si>
  <si>
    <t>EE701252185EG</t>
  </si>
  <si>
    <t>42817احمد عبد الناصر حبيبbefree2015@gmail.comاستفسار عن مسار الطرد</t>
  </si>
  <si>
    <t>احمد عبد الناصر حبيب</t>
  </si>
  <si>
    <t>befree2015@gmail.com</t>
  </si>
  <si>
    <t>28709162100755</t>
  </si>
  <si>
    <t>00201022212458</t>
  </si>
  <si>
    <t>870916</t>
  </si>
  <si>
    <t>RL748823098DE</t>
  </si>
  <si>
    <t>42817عمر عادل عبدالرحمن خليلoadel87@yahoo.comاستفسار عن مسار الطرد</t>
  </si>
  <si>
    <t>عمر عادل عبدالرحمن خليل</t>
  </si>
  <si>
    <t>oadel87@yahoo.com</t>
  </si>
  <si>
    <t>28702120104276</t>
  </si>
  <si>
    <t>201023410210</t>
  </si>
  <si>
    <t>870212</t>
  </si>
  <si>
    <t>RR055431606SA</t>
  </si>
  <si>
    <t>42817محمود شلبىm_sh0012010@hotmail.comاستفسار عن مسار الطرد</t>
  </si>
  <si>
    <t>محمود شلبى</t>
  </si>
  <si>
    <t>m_sh0012010@hotmail.com</t>
  </si>
  <si>
    <t>28508281401598</t>
  </si>
  <si>
    <t>+966540663439</t>
  </si>
  <si>
    <t>850828</t>
  </si>
  <si>
    <t>EE058196544SA</t>
  </si>
  <si>
    <t>42820محمد أبو الغيطmohkamal33@yahoo.comشــكــوى</t>
  </si>
  <si>
    <t>محمد أبو الغيط</t>
  </si>
  <si>
    <t>mohkamal33@yahoo.com</t>
  </si>
  <si>
    <t>22810151617</t>
  </si>
  <si>
    <t>966536494913</t>
  </si>
  <si>
    <t>42820محمد حسنlemoine6000@gmail.comشــكــوى</t>
  </si>
  <si>
    <t>lemoine6000@gmail.com</t>
  </si>
  <si>
    <t>: A18849748</t>
  </si>
  <si>
    <t>00966508137169</t>
  </si>
  <si>
    <t>EK001113468SA</t>
  </si>
  <si>
    <t>42820محمد حسنlemoine6000@gmail.comاستفسار عن مسار الطرد</t>
  </si>
  <si>
    <t>Rf443259337sg</t>
  </si>
  <si>
    <t>42820Basma abdlaallBanda3510@hotmail.comاستفسار عن مسار الطرد</t>
  </si>
  <si>
    <t>Basma abdlaall</t>
  </si>
  <si>
    <t>Banda3510@hotmail.com</t>
  </si>
  <si>
    <t>28508081603196</t>
  </si>
  <si>
    <t>201027400380</t>
  </si>
  <si>
    <t>850808</t>
  </si>
  <si>
    <t xml:space="preserve">Basma </t>
  </si>
  <si>
    <t>42820محمد ناجى عبد القادرm.nagy@tawzef.comاستفسار عن مسار الطرد</t>
  </si>
  <si>
    <t>RS808280348NL</t>
  </si>
  <si>
    <t>42820إبراهيم سعد الدين إبراهيمdrebrahem195@gmail.comاستفسار عن مسار الطرد</t>
  </si>
  <si>
    <t>إبراهيم سعد الدين إبراهيم</t>
  </si>
  <si>
    <t>drebrahem195@gmail.com</t>
  </si>
  <si>
    <t>29502250100099</t>
  </si>
  <si>
    <t>01146107345</t>
  </si>
  <si>
    <t>42820Ashraf Saadrobenseul@gmail.comاستفســار عن خدمــة</t>
  </si>
  <si>
    <t>Ashraf Saad</t>
  </si>
  <si>
    <t>robenseul@gmail.com</t>
  </si>
  <si>
    <t>28807200103072</t>
  </si>
  <si>
    <t>201210578230</t>
  </si>
  <si>
    <t>42820محمدعامرmedoamer03@gmail.comشــكــوى</t>
  </si>
  <si>
    <t>201067411760</t>
  </si>
  <si>
    <t>42820د/ محمد عوض ابراهيمmohammeda_26@yahoo.comشــكــوى</t>
  </si>
  <si>
    <t>د/ محمد عوض ابراهيم</t>
  </si>
  <si>
    <t>mohammeda_26@yahoo.com</t>
  </si>
  <si>
    <t>27601263200051</t>
  </si>
  <si>
    <t>01221039292</t>
  </si>
  <si>
    <t>760126</t>
  </si>
  <si>
    <t>42821violet rafikviolarafik@yahoo.comأخـــــرى</t>
  </si>
  <si>
    <t>violet rafik</t>
  </si>
  <si>
    <t>violarafik@yahoo.com</t>
  </si>
  <si>
    <t>26910092400184</t>
  </si>
  <si>
    <t>2001274096303</t>
  </si>
  <si>
    <t>691009</t>
  </si>
  <si>
    <t xml:space="preserve">violet </t>
  </si>
  <si>
    <t>42821violet rafikviolarafik@yahoo.comاستفســار عن خدمــة</t>
  </si>
  <si>
    <t>42821Mohamed Salahmsalah23@gmail.comأخـــــرى</t>
  </si>
  <si>
    <t>msalah23@gmail.com</t>
  </si>
  <si>
    <t>28401120101897</t>
  </si>
  <si>
    <t>201225885266</t>
  </si>
  <si>
    <t>840112</t>
  </si>
  <si>
    <t>42821هاني رفيق شاكرHany.rafik@astrazeneca.comشــكــوى</t>
  </si>
  <si>
    <t>هاني رفيق شاكر</t>
  </si>
  <si>
    <t>Hany.rafik@astrazeneca.com</t>
  </si>
  <si>
    <t>26707202200618</t>
  </si>
  <si>
    <t>01090011885</t>
  </si>
  <si>
    <t>670720</t>
  </si>
  <si>
    <t>42821مصطفي احمد حامدMusafaomran@gmail.comاستفسار عن مسار الطرد</t>
  </si>
  <si>
    <t>01110835692</t>
  </si>
  <si>
    <t>42821رشا فتحىrasha_rasha88@ymail.comاستفســار عن خدمــة</t>
  </si>
  <si>
    <t>رشا فتحى</t>
  </si>
  <si>
    <t>rasha_rasha88@ymail.com</t>
  </si>
  <si>
    <t>28807250101089</t>
  </si>
  <si>
    <t>201117281772</t>
  </si>
  <si>
    <t>880725</t>
  </si>
  <si>
    <t>42821محمد سيد احمد01009244995@yahoo.comشــكــوى</t>
  </si>
  <si>
    <t>محمد سيد احمد</t>
  </si>
  <si>
    <t>01009244995@yahoo.com</t>
  </si>
  <si>
    <t>28503170100619</t>
  </si>
  <si>
    <t>201009244995</t>
  </si>
  <si>
    <t>42821محمد بشير محمدHoraira2002@gmail.comشــكــوى</t>
  </si>
  <si>
    <t>محمد بشير محمد</t>
  </si>
  <si>
    <t>Horaira2002@gmail.com</t>
  </si>
  <si>
    <t>102953</t>
  </si>
  <si>
    <t>00201111120933</t>
  </si>
  <si>
    <t>EE701628184EG</t>
  </si>
  <si>
    <t>42821شيماء صلاح محمدEyad_sallam2010@yahoo.comشــكــوى</t>
  </si>
  <si>
    <t>شيماء صلاح محمد</t>
  </si>
  <si>
    <t>Eyad_sallam2010@yahoo.com</t>
  </si>
  <si>
    <t>28301112100283</t>
  </si>
  <si>
    <t>01129498315</t>
  </si>
  <si>
    <t>830111</t>
  </si>
  <si>
    <t>RE476268795SE</t>
  </si>
  <si>
    <t>RS432488682CN</t>
  </si>
  <si>
    <t>42821عمرو جعفرamr.gaffar@live.comاستفسار عن مسار الطرد</t>
  </si>
  <si>
    <t>عمرو جعفر</t>
  </si>
  <si>
    <t>amr.gaffar@live.com</t>
  </si>
  <si>
    <t>28206291700074</t>
  </si>
  <si>
    <t>201005836003</t>
  </si>
  <si>
    <t>820629</t>
  </si>
  <si>
    <t>EE422422770AE</t>
  </si>
  <si>
    <t>42821عمرو أحمد صالحamrsaleh999@yahoo.comاستفسار عن مسار الطرد</t>
  </si>
  <si>
    <t>عمرو أحمد صالح</t>
  </si>
  <si>
    <t>amrsaleh999@yahoo.com</t>
  </si>
  <si>
    <t>26407042101657</t>
  </si>
  <si>
    <t>201223432987</t>
  </si>
  <si>
    <t>640704</t>
  </si>
  <si>
    <t>RF432034616SG</t>
  </si>
  <si>
    <t>42821mohamed awadmohammeda_26@yahoo.comشــكــوى</t>
  </si>
  <si>
    <t>mohamed awad</t>
  </si>
  <si>
    <t>42821محمد صبحيeng.mohamed.soubhi@gmail.comاستفسار عن مسار الطرد</t>
  </si>
  <si>
    <t>pr015571070eg</t>
  </si>
  <si>
    <t>42821محمد عزت السعيدmohamedez82@gmail.comاستفسار عن مسار الطرد</t>
  </si>
  <si>
    <t>محمد عزت السعيد</t>
  </si>
  <si>
    <t>mohamedez82@gmail.com</t>
  </si>
  <si>
    <t>28210250201931</t>
  </si>
  <si>
    <t>00966523610867</t>
  </si>
  <si>
    <t>821025</t>
  </si>
  <si>
    <t>RR507688605EG</t>
  </si>
  <si>
    <t>42821محمد حلميmh2083@yahoo.comشــكــوى</t>
  </si>
  <si>
    <t>201118850744</t>
  </si>
  <si>
    <t>RG313109185CN</t>
  </si>
  <si>
    <t>42820جوزيف انورjoseph.anwar@yahoo.comاستفسار عن مسار الطرد</t>
  </si>
  <si>
    <t>جوزيف انور</t>
  </si>
  <si>
    <t>joseph.anwar@yahoo.com</t>
  </si>
  <si>
    <t>28905022400094</t>
  </si>
  <si>
    <t>201222232537</t>
  </si>
  <si>
    <t>890502</t>
  </si>
  <si>
    <t xml:space="preserve">جوزيف </t>
  </si>
  <si>
    <t>42820خالد وليدKhaled.waleed3629@gmail.comاستفسار عن مسار الطرد</t>
  </si>
  <si>
    <t>خالد وليد</t>
  </si>
  <si>
    <t>29612190104151</t>
  </si>
  <si>
    <t>42820احمد نبيل رجب الحارونAhmedelharoun11@gmail.comأخـــــرى</t>
  </si>
  <si>
    <t>احمد نبيل رجب الحارون</t>
  </si>
  <si>
    <t>Ahmedelharoun11@gmail.com</t>
  </si>
  <si>
    <t>28701013400753</t>
  </si>
  <si>
    <t>0016196478890</t>
  </si>
  <si>
    <t>42820وسام أحمد عبد المنعم عبد الرازقwesamabdelrazek2010@gmail.comشــكــوى</t>
  </si>
  <si>
    <t>وسام أحمد عبد المنعم عبد الرازق</t>
  </si>
  <si>
    <t>wesamabdelrazek2010@gmail.com</t>
  </si>
  <si>
    <t>28110028800539</t>
  </si>
  <si>
    <t>00201274046681</t>
  </si>
  <si>
    <t>811002</t>
  </si>
  <si>
    <t>CV047815286US</t>
  </si>
  <si>
    <t>42820Hassan Aboulfetouhhassan.fetouh@hotmail.comاستفسار عن مسار الطرد</t>
  </si>
  <si>
    <t>Hassan Aboulfetouh</t>
  </si>
  <si>
    <t>hassan.fetouh@hotmail.com</t>
  </si>
  <si>
    <t>27412172300276</t>
  </si>
  <si>
    <t>001 2036047054</t>
  </si>
  <si>
    <t>42820ماهر محمدmaher_vip2@yahoo.comاستفســار عن خدمــة</t>
  </si>
  <si>
    <t>ماهر محمد</t>
  </si>
  <si>
    <t>maher_vip2@yahoo.com</t>
  </si>
  <si>
    <t>1401551</t>
  </si>
  <si>
    <t>201063390903</t>
  </si>
  <si>
    <t>42820محمد العمدهmedoamer03@gmail.comشــكــوى</t>
  </si>
  <si>
    <t>محمد العمده</t>
  </si>
  <si>
    <t>01067411760</t>
  </si>
  <si>
    <t>42820heba radwanhradwan@fp7.comشــكــوى</t>
  </si>
  <si>
    <t>27306240103463</t>
  </si>
  <si>
    <t>730624</t>
  </si>
  <si>
    <t>42820عاطف طه محمد فرجatiffarag@mail.ruاستفسار عن مسار الطرد</t>
  </si>
  <si>
    <t>+201067063570</t>
  </si>
  <si>
    <t>42820مصطفى البحيرىsasa.elbhiry@gmail.comشــكــوى</t>
  </si>
  <si>
    <t>42820سيباده عبد المجيد فارسziad_2000z@yahoo.comشــكــوى</t>
  </si>
  <si>
    <t>201068952135</t>
  </si>
  <si>
    <t>RS433483443CN</t>
  </si>
  <si>
    <t>42820ايهاب عبد القادر عبد المقصودehab0_0@live.comاستفسار عن مسار الطرد</t>
  </si>
  <si>
    <t>EE011166195EG</t>
  </si>
  <si>
    <t>42820عبدالبارئ محمد الأمينabdelbari.elsir@gmail.comاستفسار عن مسار الطرد</t>
  </si>
  <si>
    <t>عبدالبارئ محمد الأمين</t>
  </si>
  <si>
    <t>abdelbari.elsir@gmail.com</t>
  </si>
  <si>
    <t>: 66052</t>
  </si>
  <si>
    <t>01127723240</t>
  </si>
  <si>
    <t xml:space="preserve">عبدالبارئ </t>
  </si>
  <si>
    <t>42822هديل باسم الخضورhadeel.b.kh1997@hotmail.comاستفسار عن مسار الطرد</t>
  </si>
  <si>
    <t>هديل باسم الخضور</t>
  </si>
  <si>
    <t>201122505770</t>
  </si>
  <si>
    <t>EE701575795EG</t>
  </si>
  <si>
    <t>42822احسان احمد آدمemily.ah.mo@gmail.comاستفسار عن مسار الطرد</t>
  </si>
  <si>
    <t>احسان احمد آدم</t>
  </si>
  <si>
    <t>emily.ah.mo@gmail.com</t>
  </si>
  <si>
    <t>: P02125121</t>
  </si>
  <si>
    <t>00201153377074</t>
  </si>
  <si>
    <t xml:space="preserve">احسان </t>
  </si>
  <si>
    <t>42822محمد سعدm.hegazy@khalda-eg.comاستفســار عن خدمــة</t>
  </si>
  <si>
    <t>m.hegazy@khalda-eg.com</t>
  </si>
  <si>
    <t>28811151702639</t>
  </si>
  <si>
    <t>201226554037</t>
  </si>
  <si>
    <t>881115</t>
  </si>
  <si>
    <t>42822عبدالله العيدdoor900@hotmail.comأخـــــرى</t>
  </si>
  <si>
    <t>RR507691525EG</t>
  </si>
  <si>
    <t>42822خالد محمد عزتKhalidezzat@gmail.comاستفسار عن مسار الطرد</t>
  </si>
  <si>
    <t>خالد محمد عزت</t>
  </si>
  <si>
    <t>Khalidezzat@gmail.com</t>
  </si>
  <si>
    <t>27108250200738</t>
  </si>
  <si>
    <t>201224099377</t>
  </si>
  <si>
    <t>710825</t>
  </si>
  <si>
    <t>42822محمدMediapoint.eg@gmail.comاستفســار عن خدمــة</t>
  </si>
  <si>
    <t>Mediapoint.eg@gmail.com</t>
  </si>
  <si>
    <t>29203261801571</t>
  </si>
  <si>
    <t>201001007881</t>
  </si>
  <si>
    <t>920326</t>
  </si>
  <si>
    <t>42822أحمد عبدالفتاح إبراهيمroatrans@gmail.comاستفســار عن خدمــة</t>
  </si>
  <si>
    <t>أحمد عبدالفتاح إبراهيم</t>
  </si>
  <si>
    <t>roatrans@gmail.com</t>
  </si>
  <si>
    <t>28011232601318</t>
  </si>
  <si>
    <t>201223872773</t>
  </si>
  <si>
    <t>801123</t>
  </si>
  <si>
    <t>RE476167973SE</t>
  </si>
  <si>
    <t>42821احمد محمد منصور محمدhossam.412@gmail.comاستفسار عن مسار الطرد</t>
  </si>
  <si>
    <t>احمد محمد منصور محمد</t>
  </si>
  <si>
    <t>hossam.412@gmail.com</t>
  </si>
  <si>
    <t>28103211302738</t>
  </si>
  <si>
    <t>201092528279</t>
  </si>
  <si>
    <t>810321</t>
  </si>
  <si>
    <t>42821محمد شريف توفيقmsherif200991@yahoo.comشــكــوى</t>
  </si>
  <si>
    <t>محمد شريف توفيق</t>
  </si>
  <si>
    <t>msherif200991@yahoo.com</t>
  </si>
  <si>
    <t>24603011700052</t>
  </si>
  <si>
    <t>201014442380</t>
  </si>
  <si>
    <t>460301</t>
  </si>
  <si>
    <t>RX564599489DE</t>
  </si>
  <si>
    <t>42821عمرو محمد حسن حجاجamrhaggag43@gmail.comاستفسار عن مسار الطرد</t>
  </si>
  <si>
    <t>عمرو محمد حسن حجاج</t>
  </si>
  <si>
    <t>amrhaggag43@gmail.com</t>
  </si>
  <si>
    <t>29703221800532</t>
  </si>
  <si>
    <t>201008484967</t>
  </si>
  <si>
    <t>970322</t>
  </si>
  <si>
    <t>EE701431289EG</t>
  </si>
  <si>
    <t>42821نهى محمد عبد الحميد البدريa_henawy@yahoo.comاستفسار عن مسار الطرد</t>
  </si>
  <si>
    <t>نهى محمد عبد الحميد البدري</t>
  </si>
  <si>
    <t>a_henawy@yahoo.com</t>
  </si>
  <si>
    <t>27810191100071</t>
  </si>
  <si>
    <t>201002224840</t>
  </si>
  <si>
    <t>781019</t>
  </si>
  <si>
    <t xml:space="preserve">نهى </t>
  </si>
  <si>
    <t>42821مصطفي عبد المنعم البحيريsasa.elbhiry@gmail.comاستفسار عن مسار الطرد</t>
  </si>
  <si>
    <t>مصطفي عبد المنعم البحيري</t>
  </si>
  <si>
    <t>42821هانى محمد أبوالعلاAboelela_hany@yahoo.comأخـــــرى</t>
  </si>
  <si>
    <t>هانى محمد أبوالعلا</t>
  </si>
  <si>
    <t>Aboelela_hany@yahoo.com</t>
  </si>
  <si>
    <t>27302020103858</t>
  </si>
  <si>
    <t>201005005944</t>
  </si>
  <si>
    <t>730202</t>
  </si>
  <si>
    <t>EE701584280EG</t>
  </si>
  <si>
    <t>42821حسن عبداللهhas55_55@hotmail.comاستفسار عن مسار الطرد</t>
  </si>
  <si>
    <t>حسن عبدالله</t>
  </si>
  <si>
    <t>has55_55@hotmail.com</t>
  </si>
  <si>
    <t>1014446916</t>
  </si>
  <si>
    <t>00966561446603</t>
  </si>
  <si>
    <t>Cl632537344DE</t>
  </si>
  <si>
    <t>42821شعبان الديبEslam_0007@yahoo.comاستفسار عن مسار الطرد</t>
  </si>
  <si>
    <t>شعبان الديب</t>
  </si>
  <si>
    <t>Eslam_0007@yahoo.com</t>
  </si>
  <si>
    <t>28412011313231</t>
  </si>
  <si>
    <t>002010670804840</t>
  </si>
  <si>
    <t>42822ايمن محمودAyman.mahmoud_2512011@yahoo.comأخـــــرى</t>
  </si>
  <si>
    <t>ايمن محمود</t>
  </si>
  <si>
    <t>Ayman.mahmoud_2512011@yahoo.com</t>
  </si>
  <si>
    <t>28602080105253</t>
  </si>
  <si>
    <t>01008420895</t>
  </si>
  <si>
    <t>EE115626139QA</t>
  </si>
  <si>
    <t>42822فادى فيليبeng_fady_philip@yahoo.comشــكــوى</t>
  </si>
  <si>
    <t>فادى فيليب</t>
  </si>
  <si>
    <t>eng_fady_philip@yahoo.com</t>
  </si>
  <si>
    <t>: A11457220</t>
  </si>
  <si>
    <t>97433462698+</t>
  </si>
  <si>
    <t>RE479179145SE</t>
  </si>
  <si>
    <t>42822Samer mahersamerclever@hotmail.comاستفسار عن مسار الطرد</t>
  </si>
  <si>
    <t>Samer maher</t>
  </si>
  <si>
    <t>samerclever@hotmail.com</t>
  </si>
  <si>
    <t>27711191300071</t>
  </si>
  <si>
    <t>201279350222</t>
  </si>
  <si>
    <t>771119</t>
  </si>
  <si>
    <t>42823محمد ناجى عبد القادرm.nagy@tawzef.comشــكــوى</t>
  </si>
  <si>
    <t>EE701626807EG</t>
  </si>
  <si>
    <t>42823Mohamed HamdyMohamed.Mansy@vodafone.comاستفسار عن مسار الطرد</t>
  </si>
  <si>
    <t>Mohamed Hamdy</t>
  </si>
  <si>
    <t>Mohamed.Mansy@vodafone.com</t>
  </si>
  <si>
    <t>1403157</t>
  </si>
  <si>
    <t>201001407407</t>
  </si>
  <si>
    <t>42823محمد سمير فؤادmohamed1991samir@gmail.comأخـــــرى</t>
  </si>
  <si>
    <t>محمد سمير فؤاد</t>
  </si>
  <si>
    <t>mohamed1991samir@gmail.com</t>
  </si>
  <si>
    <t>28701090400235</t>
  </si>
  <si>
    <t>01095662256</t>
  </si>
  <si>
    <t>870109</t>
  </si>
  <si>
    <t>RR413029905EG</t>
  </si>
  <si>
    <t>42823محمد سعيد عبدالله ابراهيمzdan5649@gmail.comشــكــوى</t>
  </si>
  <si>
    <t>محمد سعيد عبدالله ابراهيم</t>
  </si>
  <si>
    <t>zdan5649@gmail.com</t>
  </si>
  <si>
    <t>28111281602731</t>
  </si>
  <si>
    <t>201027108029</t>
  </si>
  <si>
    <t>811128</t>
  </si>
  <si>
    <t>RR384497355EG</t>
  </si>
  <si>
    <t>42822سالي سمير عبد القادرshawkirabab@hotmail.comاستفسار عن مسار الطرد</t>
  </si>
  <si>
    <t>سالي سمير عبد القادر</t>
  </si>
  <si>
    <t>shawkirabab@hotmail.com</t>
  </si>
  <si>
    <t>38005202352501</t>
  </si>
  <si>
    <t>01223545068</t>
  </si>
  <si>
    <t>800520</t>
  </si>
  <si>
    <t xml:space="preserve">سالي </t>
  </si>
  <si>
    <t>cc750988762fr</t>
  </si>
  <si>
    <t>42822ريم على ابراهيمreem.aboushosha@gmalشــكــوى</t>
  </si>
  <si>
    <t>ريم على ابراهيم</t>
  </si>
  <si>
    <t>reem.aboushosha@gmal</t>
  </si>
  <si>
    <t>27808160200501</t>
  </si>
  <si>
    <t>034211207</t>
  </si>
  <si>
    <t>780816</t>
  </si>
  <si>
    <t>EE088996099TN</t>
  </si>
  <si>
    <t>EE089996099TN</t>
  </si>
  <si>
    <t>42822ضاحى حمادة ربيعيdahy.2314@gmail.comاستفسار عن مسار الطرد</t>
  </si>
  <si>
    <t>ضاحى حمادة ربيعي</t>
  </si>
  <si>
    <t>dahy.2314@gmail.com</t>
  </si>
  <si>
    <t>28708142600658</t>
  </si>
  <si>
    <t>201010238529</t>
  </si>
  <si>
    <t>870814</t>
  </si>
  <si>
    <t xml:space="preserve">ضاحى </t>
  </si>
  <si>
    <t>42822ابراهيم محمد عبد الجليل ابراهيم يحيىwww.ebrahem.mohamed01069367650@gmail.comاستفســار عن خدمــة</t>
  </si>
  <si>
    <t>ابراهيم محمد عبد الجليل ابراهيم يحيى</t>
  </si>
  <si>
    <t>www.ebrahem.mohamed01069367650@gmail.com</t>
  </si>
  <si>
    <t>29901011522536</t>
  </si>
  <si>
    <t>201069367650+</t>
  </si>
  <si>
    <t>990101</t>
  </si>
  <si>
    <t>EK050835135sA</t>
  </si>
  <si>
    <t>42822فاطمه احمد معوضfatmagoha7@gmail.comشــكــوى</t>
  </si>
  <si>
    <t>فاطمه احمد معوض</t>
  </si>
  <si>
    <t>fatmagoha7@gmail.com</t>
  </si>
  <si>
    <t>29409251203509</t>
  </si>
  <si>
    <t>01069175147</t>
  </si>
  <si>
    <t>940925</t>
  </si>
  <si>
    <t>EE115628917QA</t>
  </si>
  <si>
    <t>42822سامي حلمي غاليsolysamylol@gmail.comاستفسار عن مسار الطرد</t>
  </si>
  <si>
    <t>سامي حلمي غالي</t>
  </si>
  <si>
    <t>solysamylol@gmail.com</t>
  </si>
  <si>
    <t>26203022200336</t>
  </si>
  <si>
    <t>201004733558</t>
  </si>
  <si>
    <t>620302</t>
  </si>
  <si>
    <t xml:space="preserve">سامي </t>
  </si>
  <si>
    <t>RU780304427GB</t>
  </si>
  <si>
    <t>42822كريم مجدي محمدKikoabo12345@gmail.comاستفسار عن مسار الطرد</t>
  </si>
  <si>
    <t>كريم مجدي محمد</t>
  </si>
  <si>
    <t>Kikoabo12345@gmail.com</t>
  </si>
  <si>
    <t>28710081401333</t>
  </si>
  <si>
    <t>00201069050021</t>
  </si>
  <si>
    <t>871008</t>
  </si>
  <si>
    <t>42822عامر محمد حُمديstaramer@hotmail.comاستفسار عن مسار الطرد</t>
  </si>
  <si>
    <t>00966509679149</t>
  </si>
  <si>
    <t>42822حفصه محمد محمد احمدhafs.mohamed@yahoo.comشــكــوى</t>
  </si>
  <si>
    <t>حفصه محمد محمد احمد</t>
  </si>
  <si>
    <t>hafs.mohamed@yahoo.com</t>
  </si>
  <si>
    <t>29306051202903</t>
  </si>
  <si>
    <t>201091969455</t>
  </si>
  <si>
    <t xml:space="preserve">حفصه </t>
  </si>
  <si>
    <t>Dl632141425de</t>
  </si>
  <si>
    <t>42822سهام محمد بغداديSeham25791@gmail.comاستفسار عن مسار الطرد</t>
  </si>
  <si>
    <t>سهام محمد بغدادي</t>
  </si>
  <si>
    <t>Seham25791@gmail.com</t>
  </si>
  <si>
    <t>29107252700682</t>
  </si>
  <si>
    <t>01066273395 002</t>
  </si>
  <si>
    <t>DL</t>
  </si>
  <si>
    <t>910725</t>
  </si>
  <si>
    <t>42822شوقيه زكريا أحمد حمودهahmed.rashad.hamouda@gmail.comشــكــوى</t>
  </si>
  <si>
    <t>شوقيه زكريا أحمد حموده</t>
  </si>
  <si>
    <t>ahmed.rashad.hamouda@gmail.com</t>
  </si>
  <si>
    <t>25810060101422</t>
  </si>
  <si>
    <t>201009483233</t>
  </si>
  <si>
    <t>581006</t>
  </si>
  <si>
    <t xml:space="preserve">شوقيه </t>
  </si>
  <si>
    <t>RR534180906EG</t>
  </si>
  <si>
    <t>42822John NessimeJohn.Nessime@outlook.comاستفسار عن مسار الطرد</t>
  </si>
  <si>
    <t>John Nessime</t>
  </si>
  <si>
    <t>John.Nessime@outlook.com</t>
  </si>
  <si>
    <t>28508220101176</t>
  </si>
  <si>
    <t>01210209420</t>
  </si>
  <si>
    <t>850822</t>
  </si>
  <si>
    <t>42822John NessimeJohn.Nessime@outlook.comشــكــوى</t>
  </si>
  <si>
    <t>LX673290177DE</t>
  </si>
  <si>
    <t>42822عادل محمد صالحakarim.adel@gmail.comشــكــوى</t>
  </si>
  <si>
    <t>عادل محمد صالح</t>
  </si>
  <si>
    <t>akarim.adel@gmail.com</t>
  </si>
  <si>
    <t>25205070101314</t>
  </si>
  <si>
    <t>01000787111</t>
  </si>
  <si>
    <t>LX</t>
  </si>
  <si>
    <t>520507</t>
  </si>
  <si>
    <t>42824محمد بسيونىmohamedbasyony86@gmail.comشــكــوى</t>
  </si>
  <si>
    <t>محمد بسيونى</t>
  </si>
  <si>
    <t>mohamedbasyony86@gmail.com</t>
  </si>
  <si>
    <t>28607191700659</t>
  </si>
  <si>
    <t>201023286682</t>
  </si>
  <si>
    <t>860719</t>
  </si>
  <si>
    <t>RX565331257DE</t>
  </si>
  <si>
    <t>42824احمد محمود محمد قطبemekotb@gmail.comاستفسار عن مسار الطرد</t>
  </si>
  <si>
    <t>احمد محمود محمد قطب</t>
  </si>
  <si>
    <t>emekotb@gmail.com</t>
  </si>
  <si>
    <t>28506152102816</t>
  </si>
  <si>
    <t>00201158288831</t>
  </si>
  <si>
    <t>850615</t>
  </si>
  <si>
    <t>42824نجيب مجدى نجيبboutari_naguib@yahoo.comاستفسار عن مسار الطرد</t>
  </si>
  <si>
    <t>نجيب مجدى نجيب</t>
  </si>
  <si>
    <t>boutari_naguib@yahoo.com</t>
  </si>
  <si>
    <t>27304070103274</t>
  </si>
  <si>
    <t>01001485744</t>
  </si>
  <si>
    <t>730407</t>
  </si>
  <si>
    <t xml:space="preserve">نجيب </t>
  </si>
  <si>
    <t>RD116165671SE</t>
  </si>
  <si>
    <t>42824أمير محمد العجميameerajami133@hotmail.comاستفسار عن مسار الطرد</t>
  </si>
  <si>
    <t>أمير محمد العجمي</t>
  </si>
  <si>
    <t>ameerajami133@hotmail.com</t>
  </si>
  <si>
    <t>29103131802393</t>
  </si>
  <si>
    <t>00201094602761</t>
  </si>
  <si>
    <t>RD</t>
  </si>
  <si>
    <t>910313</t>
  </si>
  <si>
    <t>42824السيد احمد احمد احمد عيسيesayedahmed601@gmail.comشــكــوى</t>
  </si>
  <si>
    <t>السيد احمد احمد احمد عيسي</t>
  </si>
  <si>
    <t>esayedahmed601@gmail.com</t>
  </si>
  <si>
    <t>29203011208212</t>
  </si>
  <si>
    <t>201064355601</t>
  </si>
  <si>
    <t>RX248870324CH</t>
  </si>
  <si>
    <t>42824محمد الشمرليShemerly@aucegypt.eduاستفسار عن مسار الطرد</t>
  </si>
  <si>
    <t>محمد الشمرلي</t>
  </si>
  <si>
    <t>Shemerly@aucegypt.edu</t>
  </si>
  <si>
    <t>27407172102357</t>
  </si>
  <si>
    <t>201066616993</t>
  </si>
  <si>
    <t>740717</t>
  </si>
  <si>
    <t>42824المعتصم ادبيش محمدabwayad243@gmail.comأخـــــرى</t>
  </si>
  <si>
    <t>المعتصم ادبيش محمد</t>
  </si>
  <si>
    <t>abwayad243@gmail.com</t>
  </si>
  <si>
    <t>28406202300237</t>
  </si>
  <si>
    <t>201000328685</t>
  </si>
  <si>
    <t>840620</t>
  </si>
  <si>
    <t xml:space="preserve">المعتصم </t>
  </si>
  <si>
    <t>42823احمدفتحىahmed.alsaid55@gmail.comشــكــوى</t>
  </si>
  <si>
    <t>احمدفتحى</t>
  </si>
  <si>
    <t>29103120101075</t>
  </si>
  <si>
    <t>EE009865874SA</t>
  </si>
  <si>
    <t>42823حسام فهميhossamxp55@gmail.comشــكــوى</t>
  </si>
  <si>
    <t>حسام فهمي</t>
  </si>
  <si>
    <t>hossamxp55@gmail.com</t>
  </si>
  <si>
    <t>27310220103391</t>
  </si>
  <si>
    <t>9660540669487</t>
  </si>
  <si>
    <t>731022</t>
  </si>
  <si>
    <t>RR004717131OM</t>
  </si>
  <si>
    <t>42823محمد الشحات إسماعيلcomputer_200021@yahoo.comاستفسار عن مسار الطرد</t>
  </si>
  <si>
    <t>محمد الشحات إسماعيل</t>
  </si>
  <si>
    <t>computer_200021@yahoo.com</t>
  </si>
  <si>
    <t>22706091400831</t>
  </si>
  <si>
    <t>96891256604</t>
  </si>
  <si>
    <t>270609</t>
  </si>
  <si>
    <t>42823يحي شريف اسماعيلy.shrief@yahoo.comشــكــوى</t>
  </si>
  <si>
    <t>يحي شريف اسماعيل</t>
  </si>
  <si>
    <t>y.shrief@yahoo.com</t>
  </si>
  <si>
    <t>28108140201171</t>
  </si>
  <si>
    <t>00201222303414</t>
  </si>
  <si>
    <t>810814</t>
  </si>
  <si>
    <t xml:space="preserve">يحي </t>
  </si>
  <si>
    <t>EE013057281EG</t>
  </si>
  <si>
    <t>42823هاله مصطفى امينHalaabd138@gmail.comاستفسار عن مسار الطرد</t>
  </si>
  <si>
    <t>هاله مصطفى امين</t>
  </si>
  <si>
    <t>Halaabd138@gmail.com</t>
  </si>
  <si>
    <t>29107102703209</t>
  </si>
  <si>
    <t>0201122561398</t>
  </si>
  <si>
    <t>910710</t>
  </si>
  <si>
    <t xml:space="preserve">هاله </t>
  </si>
  <si>
    <t>42823باسم عادلbibooo86@hotmail.comاستفســار عن خدمــة</t>
  </si>
  <si>
    <t>باسم عادل</t>
  </si>
  <si>
    <t>bibooo86@hotmail.com</t>
  </si>
  <si>
    <t>28601250100158</t>
  </si>
  <si>
    <t>201200567668</t>
  </si>
  <si>
    <t>860125</t>
  </si>
  <si>
    <t>42823احمد سامح علي ابوزيدahmed19852006@gmail.comشــكــوى</t>
  </si>
  <si>
    <t>احمد سامح علي ابوزيد</t>
  </si>
  <si>
    <t>ahmed19852006@gmail.com</t>
  </si>
  <si>
    <t>28509011607239</t>
  </si>
  <si>
    <t>0201003836971</t>
  </si>
  <si>
    <t>850901</t>
  </si>
  <si>
    <t>Rs810759415NL</t>
  </si>
  <si>
    <t>42823محمدعبد الرحمن احمد محمدmohemdabozezo@gamil. Comاستفسار عن مسار الطرد</t>
  </si>
  <si>
    <t>محمدعبد الرحمن احمد محمد</t>
  </si>
  <si>
    <t>mohemdabozezo@gamil. Com</t>
  </si>
  <si>
    <t>26801030200919</t>
  </si>
  <si>
    <t>201271939401</t>
  </si>
  <si>
    <t>680103</t>
  </si>
  <si>
    <t xml:space="preserve">محمدعبد </t>
  </si>
  <si>
    <t>EE701180696EG</t>
  </si>
  <si>
    <t>42823محمود محمد فتحي عبد الحميد الخوليhebaelbadawy 2013@yahoo.comشــكــوى</t>
  </si>
  <si>
    <t>محمود محمد فتحي عبد الحميد الخولي</t>
  </si>
  <si>
    <t>hebaelbadawy 2013@yahoo.com</t>
  </si>
  <si>
    <t>A11656558</t>
  </si>
  <si>
    <t>0096597994090</t>
  </si>
  <si>
    <t>42823فادى سمير حافظ على نداfadi_nada@hotmail.comأخـــــرى</t>
  </si>
  <si>
    <t>فادى سمير حافظ على ندا</t>
  </si>
  <si>
    <t>fadi_nada@hotmail.com</t>
  </si>
  <si>
    <t>29107281301118</t>
  </si>
  <si>
    <t>201003830692</t>
  </si>
  <si>
    <t>910728</t>
  </si>
  <si>
    <t>42823محمد عليsoserious2006@gmail.comاستفســار عن خدمــة</t>
  </si>
  <si>
    <t>soserious2006@gmail.com</t>
  </si>
  <si>
    <t>29109102101651</t>
  </si>
  <si>
    <t>01113107693</t>
  </si>
  <si>
    <t>910910</t>
  </si>
  <si>
    <t>42823John NessimeJohn.Nessime@outlook.comشــكــوى</t>
  </si>
  <si>
    <t>42823John NessimeJohn.Nessime@outlook.comاستفسار عن مسار الطرد</t>
  </si>
  <si>
    <t>42823Piril Saydampiril.saydam@hotmail.comاستفســار عن خدمــة</t>
  </si>
  <si>
    <t>EE701558642EG</t>
  </si>
  <si>
    <t>42823محمد عاطف ابو السعود علىasmaa.waheed@law.usc.edu.egشــكــوى</t>
  </si>
  <si>
    <t>محمد عاطف ابو السعود على</t>
  </si>
  <si>
    <t>asmaa.waheed@law.usc.edu.eg</t>
  </si>
  <si>
    <t>28902071701254</t>
  </si>
  <si>
    <t>201010135475</t>
  </si>
  <si>
    <t>890207</t>
  </si>
  <si>
    <t>42823محمد منصور جابرMandoo.202030@gmail.comاستفسار عن مسار الطرد</t>
  </si>
  <si>
    <t>42823محمد نبيلmabdelkhalik@medialine.com.egأخـــــرى</t>
  </si>
  <si>
    <t>محمد نبيل</t>
  </si>
  <si>
    <t>mabdelkhalik@medialine.com.eg</t>
  </si>
  <si>
    <t>27802042200175</t>
  </si>
  <si>
    <t>01002171920</t>
  </si>
  <si>
    <t>780204</t>
  </si>
  <si>
    <t>EE701690495EG</t>
  </si>
  <si>
    <t>42823مدرسة الاسكندريةadministration@asfcs.orgاستفسار عن مسار الطرد</t>
  </si>
  <si>
    <t>مدرسة الاسكندرية</t>
  </si>
  <si>
    <t>administration@asfcs.org</t>
  </si>
  <si>
    <t>0100047</t>
  </si>
  <si>
    <t>201228337722</t>
  </si>
  <si>
    <t xml:space="preserve">مدرسة </t>
  </si>
  <si>
    <t>42823صلاح نجيب عبد القادر شمسيةasmaa.fatima50@gmail.comأخـــــرى</t>
  </si>
  <si>
    <t>صلاح نجيب عبد القادر شمسية</t>
  </si>
  <si>
    <t>asmaa.fatima50@gmail.com</t>
  </si>
  <si>
    <t>27710081800111</t>
  </si>
  <si>
    <t>201068135664</t>
  </si>
  <si>
    <t>771008</t>
  </si>
  <si>
    <t>42823عاطف طه محمد فرجatiffarag@mail.ruاستفسار عن مسار الطرد</t>
  </si>
  <si>
    <t>42823أحمد عبادى محمد عبادىAhmed.Abbadi@gmail.comأخـــــرى</t>
  </si>
  <si>
    <t>أحمد عبادى محمد عبادى</t>
  </si>
  <si>
    <t>Ahmed.Abbadi@gmail.com</t>
  </si>
  <si>
    <t>28310201900772</t>
  </si>
  <si>
    <t>01068676576</t>
  </si>
  <si>
    <t>831020</t>
  </si>
  <si>
    <t>42823عاطف سمير محمد قاسمtifa.won12@yahoo.comاستفسار عن مسار الطرد</t>
  </si>
  <si>
    <t>عاطف سمير محمد قاسم</t>
  </si>
  <si>
    <t>tifa.won12@yahoo.com</t>
  </si>
  <si>
    <t>29102132101899</t>
  </si>
  <si>
    <t>01012984072</t>
  </si>
  <si>
    <t>910213</t>
  </si>
  <si>
    <t>RS552786731CN</t>
  </si>
  <si>
    <t>42823Andrew Wassilyandrewwassily@gmail.comاستفسار عن مسار الطرد</t>
  </si>
  <si>
    <t>Andrew Wassily</t>
  </si>
  <si>
    <t>andrewwassily@gmail.com</t>
  </si>
  <si>
    <t>28910150104434</t>
  </si>
  <si>
    <t>201211641310</t>
  </si>
  <si>
    <t xml:space="preserve">Andrew </t>
  </si>
  <si>
    <t>RF584156153CN</t>
  </si>
  <si>
    <t>42823زينب محمد محمودzainb.mahammed@m-eng.helwan.edu.egاستفسار عن مسار الطرد</t>
  </si>
  <si>
    <t>زينب محمد محمود</t>
  </si>
  <si>
    <t>zainb.mahammed@m-eng.helwan.edu.eg</t>
  </si>
  <si>
    <t>26806181201242</t>
  </si>
  <si>
    <t>0201009993702</t>
  </si>
  <si>
    <t>680618</t>
  </si>
  <si>
    <t>EE701647682EG</t>
  </si>
  <si>
    <t>42824يوسف جمال محمد امباركyousefgamal1333@gmail.comاستفسار عن مسار الطرد</t>
  </si>
  <si>
    <t>يوسف جمال محمد امبارك</t>
  </si>
  <si>
    <t>yousefgamal1333@gmail.com</t>
  </si>
  <si>
    <t>: A16140239</t>
  </si>
  <si>
    <t>966566439850+</t>
  </si>
  <si>
    <t>EE058616034SA</t>
  </si>
  <si>
    <t>42827هاني قشةg_manager@nfewam.comاستفسار عن مسار الطرد</t>
  </si>
  <si>
    <t>هاني قشة</t>
  </si>
  <si>
    <t>g_manager@nfewam.com</t>
  </si>
  <si>
    <t>2261962415</t>
  </si>
  <si>
    <t>00966500023272</t>
  </si>
  <si>
    <t>EL003650359KE</t>
  </si>
  <si>
    <t>EL003650345KE</t>
  </si>
  <si>
    <t>42827Dohler EgyptAbdelrahman.Mohamed@doehler.comاستفسار عن مسار الطرد</t>
  </si>
  <si>
    <t>Dohler Egypt</t>
  </si>
  <si>
    <t>Abdelrahman.Mohamed@doehler.com</t>
  </si>
  <si>
    <t>29201032101857</t>
  </si>
  <si>
    <t>201223018682</t>
  </si>
  <si>
    <t>EL</t>
  </si>
  <si>
    <t>KE</t>
  </si>
  <si>
    <t>920103</t>
  </si>
  <si>
    <t xml:space="preserve">Dohler </t>
  </si>
  <si>
    <t>RR013582769EG</t>
  </si>
  <si>
    <t>42827حمديhamdym183@gmail.comاستفسار عن مسار الطرد</t>
  </si>
  <si>
    <t>حمدي</t>
  </si>
  <si>
    <t>hamdym183@gmail.com</t>
  </si>
  <si>
    <t>: A13341631</t>
  </si>
  <si>
    <t>971526707036</t>
  </si>
  <si>
    <t>RR473163371EG</t>
  </si>
  <si>
    <t>RR563829693EG</t>
  </si>
  <si>
    <t>42827محمد عبدالفتاح العدوىdrmohamedeladawy2015@gmail.comشــكــوى</t>
  </si>
  <si>
    <t>محمد عبدالفتاح العدوى</t>
  </si>
  <si>
    <t>drmohamedeladawy2015@gmail.com</t>
  </si>
  <si>
    <t>28611081500091</t>
  </si>
  <si>
    <t>01090890009</t>
  </si>
  <si>
    <t>861108</t>
  </si>
  <si>
    <t>EX017856260SG</t>
  </si>
  <si>
    <t>42827كريم محمد محمد يونسKareem_younes@me.comشــكــوى</t>
  </si>
  <si>
    <t>كريم محمد محمد يونس</t>
  </si>
  <si>
    <t>Kareem_younes@me.com</t>
  </si>
  <si>
    <t>28310310300351</t>
  </si>
  <si>
    <t>01000247788</t>
  </si>
  <si>
    <t>831031</t>
  </si>
  <si>
    <t>EA263330026HK</t>
  </si>
  <si>
    <t>42827Wafa Chemicals Co.bassant@wafachemicals.comاستفسار عن مسار الطرد</t>
  </si>
  <si>
    <t>Wafa Chemicals Co.</t>
  </si>
  <si>
    <t>bassant@wafachemicals.com</t>
  </si>
  <si>
    <t>27709210100866</t>
  </si>
  <si>
    <t>01000474710</t>
  </si>
  <si>
    <t>770921</t>
  </si>
  <si>
    <t xml:space="preserve">Wafa </t>
  </si>
  <si>
    <t>CY671267414DE</t>
  </si>
  <si>
    <t>42827محمد أبو الفتوح عبد المطلبsara_abulfotooh@yahoo.comاستفسار عن مسار الطرد</t>
  </si>
  <si>
    <t>محمد أبو الفتوح عبد المطلب</t>
  </si>
  <si>
    <t>sara_abulfotooh@yahoo.com</t>
  </si>
  <si>
    <t>28905151201286</t>
  </si>
  <si>
    <t>00201093018753</t>
  </si>
  <si>
    <t>890515</t>
  </si>
  <si>
    <t>42827معاذ محمدmoaz_elektra@hotmail.comاستفسار عن مسار الطرد</t>
  </si>
  <si>
    <t>معاذ محمد</t>
  </si>
  <si>
    <t>moaz_elektra@hotmail.com</t>
  </si>
  <si>
    <t>28903011816211</t>
  </si>
  <si>
    <t>01110550875</t>
  </si>
  <si>
    <t>CJ460983259US</t>
  </si>
  <si>
    <t>42827كريم فاروق إسماعيلkareem.farouk@hotmail.comشــكــوى</t>
  </si>
  <si>
    <t>كريم فاروق إسماعيل</t>
  </si>
  <si>
    <t>kareem.farouk@hotmail.com</t>
  </si>
  <si>
    <t>28110140200935</t>
  </si>
  <si>
    <t>2011211666886</t>
  </si>
  <si>
    <t>811014</t>
  </si>
  <si>
    <t>42827مؤمنه طه ابراهيم عودهdFRDFR@bARID.COMشــكــوى</t>
  </si>
  <si>
    <t>مؤمنه طه ابراهيم عوده</t>
  </si>
  <si>
    <t>dFRDFR@bARID.COM</t>
  </si>
  <si>
    <t>1400661</t>
  </si>
  <si>
    <t>01157629388</t>
  </si>
  <si>
    <t xml:space="preserve">مؤمنه </t>
  </si>
  <si>
    <t>42827مازنmo7smi@yahoo.comاستفســار عن خدمــة</t>
  </si>
  <si>
    <t>مازن</t>
  </si>
  <si>
    <t>mo7smi@yahoo.com</t>
  </si>
  <si>
    <t>: 1358564</t>
  </si>
  <si>
    <t>01116745636</t>
  </si>
  <si>
    <t>42827وسام أحمد عبد المنعم عبد الرازقwesamabdelrazek2010@gmail.comشــكــوى</t>
  </si>
  <si>
    <t>42827المجموعه الدوليه لحلول الملكية الفكريةinfo@igips.com.egاستفســار عن خدمــة</t>
  </si>
  <si>
    <t>المجموعه الدوليه لحلول الملكية الفكرية</t>
  </si>
  <si>
    <t>info@igips.com.eg</t>
  </si>
  <si>
    <t>28009150105059</t>
  </si>
  <si>
    <t>201005995661</t>
  </si>
  <si>
    <t xml:space="preserve">المجموعه </t>
  </si>
  <si>
    <t>42827حفصه محمد محمد احمدhafs.mohamed@yahoo.comشــكــوى</t>
  </si>
  <si>
    <t>01091969455</t>
  </si>
  <si>
    <t>42827Ahmed fathyahmed.alsaid55@gmail.comاستفسار عن مسار الطرد</t>
  </si>
  <si>
    <t>Ahmed fathy</t>
  </si>
  <si>
    <t>RF441393210SG</t>
  </si>
  <si>
    <t>42827عبد الفتاح اسماعيلnilegas@elnilegas.comاستفسار عن مسار الطرد</t>
  </si>
  <si>
    <t>عبد الفتاح اسماعيل</t>
  </si>
  <si>
    <t>nilegas@elnilegas.com</t>
  </si>
  <si>
    <t>25610152101837</t>
  </si>
  <si>
    <t>201005500714</t>
  </si>
  <si>
    <t>561015</t>
  </si>
  <si>
    <t>42827عبد الفتاح اسمعايلnilegas@elnilegas.comاستفسار عن مسار الطرد</t>
  </si>
  <si>
    <t>عبد الفتاح اسمعايل</t>
  </si>
  <si>
    <t>RF593284805CN</t>
  </si>
  <si>
    <t>42827احمدshoma_76@hotmail.comاستفسار عن مسار الطرد</t>
  </si>
  <si>
    <t>shoma_76@hotmail.com</t>
  </si>
  <si>
    <t>27611160201755</t>
  </si>
  <si>
    <t>201028527846</t>
  </si>
  <si>
    <t>761116</t>
  </si>
  <si>
    <t>42827Mohamed Tageldinmts_marine@hotmail.comاستفســار فنـى</t>
  </si>
  <si>
    <t>Mohamed Tageldin</t>
  </si>
  <si>
    <t>mts_marine@hotmail.com</t>
  </si>
  <si>
    <t>: A02817412</t>
  </si>
  <si>
    <t>00971567529604</t>
  </si>
  <si>
    <t>RR884945826IQ</t>
  </si>
  <si>
    <t>42827هانى عبدالمنعم محمد العجمىhanyelagamy199@yahoo.comاستفسار عن مسار الطرد</t>
  </si>
  <si>
    <t>هانى عبدالمنعم محمد العجمى</t>
  </si>
  <si>
    <t>hanyelagamy199@yahoo.com</t>
  </si>
  <si>
    <t>27307271200897</t>
  </si>
  <si>
    <t>201274442415</t>
  </si>
  <si>
    <t>IQ</t>
  </si>
  <si>
    <t>730727</t>
  </si>
  <si>
    <t>RR569034064EG</t>
  </si>
  <si>
    <t>RR569034055EH</t>
  </si>
  <si>
    <t>42827رانيا عبد الرؤف فايدRaniafaeid @gmail.comشــكــوى</t>
  </si>
  <si>
    <t>رانيا عبد الرؤف فايد</t>
  </si>
  <si>
    <t>Raniafaeid @gmail.com</t>
  </si>
  <si>
    <t>28106071300046</t>
  </si>
  <si>
    <t>00966554664087</t>
  </si>
  <si>
    <t>810607</t>
  </si>
  <si>
    <t>RR058535959BR</t>
  </si>
  <si>
    <t>42827وليد عبدالحميد عليleda_land@yahoo.comشــكــوى</t>
  </si>
  <si>
    <t>وليد عبدالحميد علي</t>
  </si>
  <si>
    <t>leda_land@yahoo.com</t>
  </si>
  <si>
    <t>28701152604576</t>
  </si>
  <si>
    <t>201115164242</t>
  </si>
  <si>
    <t>870115</t>
  </si>
  <si>
    <t>42827محمدelmansory2000@yahoo.comاستفسار عن مسار الطرد</t>
  </si>
  <si>
    <t>00201202796852</t>
  </si>
  <si>
    <t>RR367662724EG</t>
  </si>
  <si>
    <t>RR367662738EG</t>
  </si>
  <si>
    <t>42826ايمان ربيع عوض عبدالعليمabuelela8@gmail.comشــكــوى</t>
  </si>
  <si>
    <t>ايمان ربيع عوض عبدالعليم</t>
  </si>
  <si>
    <t>abuelela8@gmail.com</t>
  </si>
  <si>
    <t>27805032200869</t>
  </si>
  <si>
    <t>0201150563164</t>
  </si>
  <si>
    <t>780503</t>
  </si>
  <si>
    <t>42826احمد سيف الدين محمد حسنahmedsaifxp@gmail.comشــكــوى</t>
  </si>
  <si>
    <t>احمد سيف الدين محمد حسن</t>
  </si>
  <si>
    <t>ahmedsaifxp@gmail.com</t>
  </si>
  <si>
    <t>27903013400379</t>
  </si>
  <si>
    <t>00201004243476</t>
  </si>
  <si>
    <t>790301</t>
  </si>
  <si>
    <t>EE422903913AE</t>
  </si>
  <si>
    <t>42826ياسمين عبدالعزيز كامل عبدالراضىWenaayman@gmail.comشــكــوى</t>
  </si>
  <si>
    <t>ياسمين عبدالعزيز كامل عبدالراضى</t>
  </si>
  <si>
    <t>Wenaayman@gmail.com</t>
  </si>
  <si>
    <t>28704010202101</t>
  </si>
  <si>
    <t>01277976835</t>
  </si>
  <si>
    <t>870401</t>
  </si>
  <si>
    <t>CC065837288NL</t>
  </si>
  <si>
    <t>42826شوقي مسعودarmia2999@gmail.comأخـــــرى</t>
  </si>
  <si>
    <t>شوقي مسعود</t>
  </si>
  <si>
    <t>armia2999@gmail.com</t>
  </si>
  <si>
    <t>: A763ta88</t>
  </si>
  <si>
    <t>00201228058282</t>
  </si>
  <si>
    <t xml:space="preserve">شوقي </t>
  </si>
  <si>
    <t>42826خالد احمد سعد الدين محمد اسماعيلfahmyk862@gmai.comاستفســار عن خدمــة</t>
  </si>
  <si>
    <t>خالد احمد سعد الدين محمد اسماعيل</t>
  </si>
  <si>
    <t>fahmyk862@gmai.com</t>
  </si>
  <si>
    <t>26609131900051</t>
  </si>
  <si>
    <t>01007715088</t>
  </si>
  <si>
    <t>660913</t>
  </si>
  <si>
    <t>42826محمود محمد عبد الحسيبSaiko.Sharm.m@gmail.comاستفســار عن خدمــة</t>
  </si>
  <si>
    <t>محمود محمد عبد الحسيب</t>
  </si>
  <si>
    <t>Saiko.Sharm.m@gmail.com</t>
  </si>
  <si>
    <t xml:space="preserve"> ٢٨٩١٠١٥١٧٠٢٩١٢</t>
  </si>
  <si>
    <t>00201069416714</t>
  </si>
  <si>
    <t>42826حفصه محمد محمد احمدhafs.mohamed@yahoo.comشــكــوى</t>
  </si>
  <si>
    <t>42826احمد جمالgmalahmed220@gmail.comاستفســار عن خدمــة</t>
  </si>
  <si>
    <t>احمد جمال</t>
  </si>
  <si>
    <t>gmalahmed220@gmail.com</t>
  </si>
  <si>
    <t>٢٩٠٠٥٢٣١٤٠١٩٩٨</t>
  </si>
  <si>
    <t>٢٠١٠٢٣٢٨٧٣٧٩</t>
  </si>
  <si>
    <t>٩٠٠٥٢٣</t>
  </si>
  <si>
    <t>EE701499745EG</t>
  </si>
  <si>
    <t>42826نايف احمد محمدnaifaljabry@yahoo.comاستفسار عن مسار الطرد</t>
  </si>
  <si>
    <t>نايف احمد محمد</t>
  </si>
  <si>
    <t>naifaljabry@yahoo.com</t>
  </si>
  <si>
    <t>: 05580435</t>
  </si>
  <si>
    <t>0111703051</t>
  </si>
  <si>
    <t xml:space="preserve">نايف </t>
  </si>
  <si>
    <t>42826zainb mohammedzainb.mahammed@m-eng.helwan.edu.egاستفسار عن مسار الطرد</t>
  </si>
  <si>
    <t>zainb mohammed</t>
  </si>
  <si>
    <t>01009993702</t>
  </si>
  <si>
    <t xml:space="preserve">zainb </t>
  </si>
  <si>
    <t>RR005440260EG</t>
  </si>
  <si>
    <t>42826اسلام محمد صالح محمدEslamelameen@yahoo.comاستفسار عن مسار الطرد</t>
  </si>
  <si>
    <t>اسلام محمد صالح محمد</t>
  </si>
  <si>
    <t>Eslamelameen@yahoo.com</t>
  </si>
  <si>
    <t>: A18238890</t>
  </si>
  <si>
    <t>966569267090</t>
  </si>
  <si>
    <t>42826محمد عبد الحليمbader.shokry@gmail.comاستفســار عن خدمــة</t>
  </si>
  <si>
    <t>محمد عبد الحليم</t>
  </si>
  <si>
    <t>bader.shokry@gmail.com</t>
  </si>
  <si>
    <t>26912151603456</t>
  </si>
  <si>
    <t>01000219976</t>
  </si>
  <si>
    <t>691215</t>
  </si>
  <si>
    <t>42826Ammarammarabdo729@gmail.comأخـــــرى</t>
  </si>
  <si>
    <t>Ammar</t>
  </si>
  <si>
    <t>ammarabdo729@gmail.com</t>
  </si>
  <si>
    <t>: 144944355</t>
  </si>
  <si>
    <t>004915902600081</t>
  </si>
  <si>
    <t>42825محمد أبو الفتوح عبد المطلبsara_abulfotooh@yahoo.comاستفسار عن مسار الطرد</t>
  </si>
  <si>
    <t>EE048046749MY</t>
  </si>
  <si>
    <t>42829Tayeb Lachehebtayeb2001@gmail.comاستفسار عن مسار الطرد</t>
  </si>
  <si>
    <t>Tayeb Lacheheb</t>
  </si>
  <si>
    <t>tayeb2001@gmail.com</t>
  </si>
  <si>
    <t>156219343</t>
  </si>
  <si>
    <t>00201011398807</t>
  </si>
  <si>
    <t xml:space="preserve">Tayeb </t>
  </si>
  <si>
    <t>EE171004343SA</t>
  </si>
  <si>
    <t>42829وليد ذكي عبدالصمدAham22@hotmail.comاستفسار عن مسار الطرد</t>
  </si>
  <si>
    <t>وليد ذكي عبدالصمد</t>
  </si>
  <si>
    <t>Aham22@hotmail.com</t>
  </si>
  <si>
    <t>28501210100991</t>
  </si>
  <si>
    <t>966548604039</t>
  </si>
  <si>
    <t>850121</t>
  </si>
  <si>
    <t>RB187082808SG</t>
  </si>
  <si>
    <t>RS547678924CN</t>
  </si>
  <si>
    <t>RF601064511CN</t>
  </si>
  <si>
    <t>42829ماجد نصار شعبانmagednnn@gmail.comاستفسار عن مسار الطرد</t>
  </si>
  <si>
    <t>ماجد نصار شعبان</t>
  </si>
  <si>
    <t>magednnn@gmail.com</t>
  </si>
  <si>
    <t>27011100101819</t>
  </si>
  <si>
    <t>01281010569</t>
  </si>
  <si>
    <t>701110</t>
  </si>
  <si>
    <t>Em001120512eg</t>
  </si>
  <si>
    <t>42829Taha MoussaMoussataha@gmail.comاستفسار عن مسار الطرد</t>
  </si>
  <si>
    <t>Taha Moussa</t>
  </si>
  <si>
    <t>Moussataha@gmail.com</t>
  </si>
  <si>
    <t>28511051900359</t>
  </si>
  <si>
    <t>01224000468</t>
  </si>
  <si>
    <t>851105</t>
  </si>
  <si>
    <t xml:space="preserve">Taha </t>
  </si>
  <si>
    <t>RF590999913CN</t>
  </si>
  <si>
    <t>RF590765547CN</t>
  </si>
  <si>
    <t>RE479506446SE</t>
  </si>
  <si>
    <t>42829sayed hassan alis.hassan78@ymail.comاستفسار عن مسار الطرد</t>
  </si>
  <si>
    <t>sayed hassan ali</t>
  </si>
  <si>
    <t>s.hassan78@ymail.com</t>
  </si>
  <si>
    <t>27810310100378</t>
  </si>
  <si>
    <t>01015050073</t>
  </si>
  <si>
    <t>781031</t>
  </si>
  <si>
    <t xml:space="preserve">sayed </t>
  </si>
  <si>
    <t>42829محمود فتحيmahmoudfathi789 @yahoo.comأخـــــرى</t>
  </si>
  <si>
    <t>محمود فتحي</t>
  </si>
  <si>
    <t>mahmoudfathi789 @yahoo.com</t>
  </si>
  <si>
    <t>28909291601735</t>
  </si>
  <si>
    <t>01212821939</t>
  </si>
  <si>
    <t>42829tarek mansourtarek.mansour@egyptpost.orgاستفســار فنـى</t>
  </si>
  <si>
    <t>tarek mansour</t>
  </si>
  <si>
    <t>tarek.mansour@egyptpost.org</t>
  </si>
  <si>
    <t>27301112101251</t>
  </si>
  <si>
    <t>201111327999</t>
  </si>
  <si>
    <t>730111</t>
  </si>
  <si>
    <t xml:space="preserve">tarek </t>
  </si>
  <si>
    <t>EE012983519EG</t>
  </si>
  <si>
    <t>42829بسنت محمدBassant.mohammed86@yahoo.comاستفسار عن مسار الطرد</t>
  </si>
  <si>
    <t>بسنت محمد</t>
  </si>
  <si>
    <t>Bassant.mohammed86@yahoo.com</t>
  </si>
  <si>
    <t>: A06460609</t>
  </si>
  <si>
    <t>96895967384</t>
  </si>
  <si>
    <t>42829بسنتBassant.mohammed86@yahoo.comاستفسار عن مسار الطرد</t>
  </si>
  <si>
    <t>بسنت</t>
  </si>
  <si>
    <t>0096895967384</t>
  </si>
  <si>
    <t>42829محمد رجب محمد علىlawyershazly@yahoo.comاستفســار عن خدمــة</t>
  </si>
  <si>
    <t>محمد رجب محمد على</t>
  </si>
  <si>
    <t>lawyershazly@yahoo.com</t>
  </si>
  <si>
    <t>29002272602311</t>
  </si>
  <si>
    <t>00201008805581</t>
  </si>
  <si>
    <t>900227</t>
  </si>
  <si>
    <t>EE701457799EG</t>
  </si>
  <si>
    <t>42829على محمد على مطاوعalimohamedali.sport@yahoo.comشــكــوى</t>
  </si>
  <si>
    <t>على محمد على مطاوع</t>
  </si>
  <si>
    <t>alimohamedali.sport@yahoo.com</t>
  </si>
  <si>
    <t>28107280200039</t>
  </si>
  <si>
    <t>00201062298174</t>
  </si>
  <si>
    <t>810728</t>
  </si>
  <si>
    <t>42829هاله محمود رجائىHmr_1971@yahoo.comاستفســار عن خدمــة</t>
  </si>
  <si>
    <t>هاله محمود رجائى</t>
  </si>
  <si>
    <t>Hmr_1971@yahoo.com</t>
  </si>
  <si>
    <t>27112191900167</t>
  </si>
  <si>
    <t>2001224437641</t>
  </si>
  <si>
    <t>RR057809002SA</t>
  </si>
  <si>
    <t>42828روماني فتحي صبحيeng_romany_2005@yahoo.comاستفسار عن مسار الطرد</t>
  </si>
  <si>
    <t>201222846789</t>
  </si>
  <si>
    <t>42828احمد محمد زكرياahmed.zakaria112255@gmail.comأخـــــرى</t>
  </si>
  <si>
    <t>احمد محمد زكريا</t>
  </si>
  <si>
    <t>ahmed.zakaria112255@gmail.com</t>
  </si>
  <si>
    <t>28105220101039</t>
  </si>
  <si>
    <t>0201006840377</t>
  </si>
  <si>
    <t>810522</t>
  </si>
  <si>
    <t>RX566496283DE</t>
  </si>
  <si>
    <t>42828محمد أبراهيمblue.mido2014@gmail.comاستفسار عن مسار الطرد</t>
  </si>
  <si>
    <t>محمد أبراهيم</t>
  </si>
  <si>
    <t>blue.mido2014@gmail.com</t>
  </si>
  <si>
    <t>29801080201097</t>
  </si>
  <si>
    <t>201276003632</t>
  </si>
  <si>
    <t>42828كريم عليkemolovemiroo2014@yahoo.comاستفسار عن مسار الطرد</t>
  </si>
  <si>
    <t>rx566160341de</t>
  </si>
  <si>
    <t>42828ahmed mohamedahmedsaad199786@yahoo.comاستفسار عن مسار الطرد</t>
  </si>
  <si>
    <t>ahmed mohamed</t>
  </si>
  <si>
    <t>ahmedsaad199786@yahoo.com</t>
  </si>
  <si>
    <t>2970623130031</t>
  </si>
  <si>
    <t>01063009042</t>
  </si>
  <si>
    <t>42828احمدفتحىahmed.alsaid55@gmail.comاستفسار عن مسار الطرد</t>
  </si>
  <si>
    <t>RT373899384HK</t>
  </si>
  <si>
    <t>42828احمد علىahmad.youssif@hotmail.comاستفسار عن مسار الطرد</t>
  </si>
  <si>
    <t>احمد على</t>
  </si>
  <si>
    <t>ahmad.youssif@hotmail.com</t>
  </si>
  <si>
    <t>28802212500237</t>
  </si>
  <si>
    <t>01020111120</t>
  </si>
  <si>
    <t>880221</t>
  </si>
  <si>
    <t>42828مؤمنه طه ابراهيم عوده dfrdfr @barid.comشــكــوى</t>
  </si>
  <si>
    <t xml:space="preserve"> dfrdfr @barid.com</t>
  </si>
  <si>
    <t>42828عاشور رحيم حامد عليashoorrahim@gmail.comاستفســار فنـى</t>
  </si>
  <si>
    <t>عاشور رحيم حامد علي</t>
  </si>
  <si>
    <t>ashoorrahim@gmail.com</t>
  </si>
  <si>
    <t>208609192301033</t>
  </si>
  <si>
    <t>01200010872</t>
  </si>
  <si>
    <t xml:space="preserve">عاشور </t>
  </si>
  <si>
    <t>42828طارق محمد لطفي عبد العزيز عطيهmido.ta20@yahoo.comشــكــوى</t>
  </si>
  <si>
    <t>طارق محمد لطفي عبد العزيز عطيه</t>
  </si>
  <si>
    <t>mido.ta20@yahoo.com</t>
  </si>
  <si>
    <t>267030714019787</t>
  </si>
  <si>
    <t>01228651923</t>
  </si>
  <si>
    <t>EQ306443005SG</t>
  </si>
  <si>
    <t>42828هادى محمد ابراهيمhadymohamed744@gmail.comاستفسار عن مسار الطرد</t>
  </si>
  <si>
    <t>هادى محمد ابراهيم</t>
  </si>
  <si>
    <t>hadymohamed744@gmail.com</t>
  </si>
  <si>
    <t>29606271601195</t>
  </si>
  <si>
    <t>201091222338</t>
  </si>
  <si>
    <t>960627</t>
  </si>
  <si>
    <t xml:space="preserve">هادى </t>
  </si>
  <si>
    <t>42828ايهاب محمد محمد ابراهيم اسماعيلeihab842011@hotmail.comشــكــوى</t>
  </si>
  <si>
    <t>RU705023237CN</t>
  </si>
  <si>
    <t>42828معتز عصام الخشابZODA908@HOTMAIL.COMاستفسار عن مسار الطرد</t>
  </si>
  <si>
    <t>معتز عصام الخشاب</t>
  </si>
  <si>
    <t>ZODA908@HOTMAIL.COM</t>
  </si>
  <si>
    <t>27503120104971</t>
  </si>
  <si>
    <t>01150022900</t>
  </si>
  <si>
    <t>750312</t>
  </si>
  <si>
    <t>RR153136855DE</t>
  </si>
  <si>
    <t>42828محمد بهجت محمدMohamed_bahgat_87@yahoo.comاستفسار عن مسار الطرد</t>
  </si>
  <si>
    <t>محمد بهجت محمد</t>
  </si>
  <si>
    <t>Mohamed_bahgat_87@yahoo.com</t>
  </si>
  <si>
    <t>28709290101098</t>
  </si>
  <si>
    <t>00201004211010</t>
  </si>
  <si>
    <t>870929</t>
  </si>
  <si>
    <t>42828هشام ماهر هلالىgeneralhesham@yahoo.comشــكــوى</t>
  </si>
  <si>
    <t>هشام ماهر هلالى</t>
  </si>
  <si>
    <t>generalhesham@yahoo.com</t>
  </si>
  <si>
    <t>28901022102012</t>
  </si>
  <si>
    <t>01117800784</t>
  </si>
  <si>
    <t>890102</t>
  </si>
  <si>
    <t>42828John Nessimejohn.nessime@outlook.comشــكــوى</t>
  </si>
  <si>
    <t>john.nessime@outlook.com</t>
  </si>
  <si>
    <t>42828John Nessimejohn.nessime@outlook.comاستفسار عن مسار الطرد</t>
  </si>
  <si>
    <t>Ee169456296IL</t>
  </si>
  <si>
    <t>42828سوزان مصطفى احمد الحمريSuzanhemri@gmail.comاستفسار عن مسار الطرد</t>
  </si>
  <si>
    <t>سوزان مصطفى احمد الحمري</t>
  </si>
  <si>
    <t>Suzanhemri@gmail.com</t>
  </si>
  <si>
    <t>9000348698</t>
  </si>
  <si>
    <t>00201016324056</t>
  </si>
  <si>
    <t>EE169456305IL</t>
  </si>
  <si>
    <t>EE169456296IL</t>
  </si>
  <si>
    <t>42828احمد عبد الحميد نبيهSuzanhemri@gmail.comاستفسار عن مسار الطرد</t>
  </si>
  <si>
    <t>احمد عبد الحميد نبيه</t>
  </si>
  <si>
    <t>28609182703419</t>
  </si>
  <si>
    <t>860918</t>
  </si>
  <si>
    <t>EE014331807EG</t>
  </si>
  <si>
    <t>42828محمود صلاح محمد المغربيmahmoud_salah626@yahoo.comاستفسار عن مسار الطرد</t>
  </si>
  <si>
    <t>محمود صلاح محمد المغربي</t>
  </si>
  <si>
    <t>mahmoud_salah626@yahoo.com</t>
  </si>
  <si>
    <t>28803131302194</t>
  </si>
  <si>
    <t>201286928091</t>
  </si>
  <si>
    <t>880313</t>
  </si>
  <si>
    <t>42828وكيل شركة مصر للبترولx_tito@hotmail.comشــكــوى</t>
  </si>
  <si>
    <t>وكيل شركة مصر للبترول</t>
  </si>
  <si>
    <t>x_tito@hotmail.com</t>
  </si>
  <si>
    <t>28904271201194</t>
  </si>
  <si>
    <t>01099393526</t>
  </si>
  <si>
    <t xml:space="preserve">وكيل </t>
  </si>
  <si>
    <t>cp002957094eg</t>
  </si>
  <si>
    <t>42828ماجد حميدو فرغلي جوهرkareem_kem55@yahoo.comاستفسار عن مسار الطرد</t>
  </si>
  <si>
    <t>ماجد حميدو فرغلي جوهر</t>
  </si>
  <si>
    <t>kareem_kem55@yahoo.com</t>
  </si>
  <si>
    <t>29206058800151</t>
  </si>
  <si>
    <t>01143380633</t>
  </si>
  <si>
    <t>920605</t>
  </si>
  <si>
    <t>EE701689081EG</t>
  </si>
  <si>
    <t>42828محمد احمد محمد عليM.radwan214@gmail.comاستفسار عن مسار الطرد</t>
  </si>
  <si>
    <t>محمد احمد محمد علي</t>
  </si>
  <si>
    <t>M.radwan214@gmail.com</t>
  </si>
  <si>
    <t>29107311900232</t>
  </si>
  <si>
    <t>01004089996</t>
  </si>
  <si>
    <t>910731</t>
  </si>
  <si>
    <t>42828احمد دسوقي اسماعيل جادahmed.desouky1988@yahoo.comأخـــــرى</t>
  </si>
  <si>
    <t>احمد دسوقي اسماعيل جاد</t>
  </si>
  <si>
    <t>ahmed.desouky1988@yahoo.com</t>
  </si>
  <si>
    <t>28808181800791</t>
  </si>
  <si>
    <t>201004262889</t>
  </si>
  <si>
    <t>880818</t>
  </si>
  <si>
    <t>42828محمد احمد عبد الحمبد شاهينmohamed-shaheen@live.comاستفســار عن خدمــة</t>
  </si>
  <si>
    <t>محمد احمد عبد الحمبد شاهين</t>
  </si>
  <si>
    <t>mohamed-shaheen@live.com</t>
  </si>
  <si>
    <t>28610010119012</t>
  </si>
  <si>
    <t>00201005633516</t>
  </si>
  <si>
    <t>861001</t>
  </si>
  <si>
    <t>RE472840629SE</t>
  </si>
  <si>
    <t>RB179526646SG</t>
  </si>
  <si>
    <t>42828عصام محمد الهادى الدسوقى سلامahmedsallam22666@gmail.comشــكــوى</t>
  </si>
  <si>
    <t>عصام محمد الهادى الدسوقى سلام</t>
  </si>
  <si>
    <t>ahmedsallam22666@gmail.com</t>
  </si>
  <si>
    <t>28001151603213</t>
  </si>
  <si>
    <t>00201021250061</t>
  </si>
  <si>
    <t>800115</t>
  </si>
  <si>
    <t>42828خضرة علي عبد الرازقheba.naguib@nuzum.wsاستفســار عن خدمــة</t>
  </si>
  <si>
    <t>خضرة علي عبد الرازق</t>
  </si>
  <si>
    <t>heba.naguib@nuzum.ws</t>
  </si>
  <si>
    <t>26311201702546</t>
  </si>
  <si>
    <t>01206903812</t>
  </si>
  <si>
    <t>631120</t>
  </si>
  <si>
    <t xml:space="preserve">خضرة </t>
  </si>
  <si>
    <t>EE014135303EG</t>
  </si>
  <si>
    <t>42828Ahmed Moheyeng_ahmed22289@yahoo.comاستفسار عن مسار الطرد</t>
  </si>
  <si>
    <t>42828ماجد نصار شعبانmagednnn@gmail.comاستفسار عن مسار الطرد</t>
  </si>
  <si>
    <t>RB172108985SG</t>
  </si>
  <si>
    <t>42828aya abdel fattahayaabdou77@yahoo.comاستفسار عن مسار الطرد</t>
  </si>
  <si>
    <t>aya abdel fattah</t>
  </si>
  <si>
    <t>ayaabdou77@yahoo.com</t>
  </si>
  <si>
    <t>0201024</t>
  </si>
  <si>
    <t>01001711563</t>
  </si>
  <si>
    <t>42828محمد حمدي عويسEng.abohamdy@yahoo.comشــكــوى</t>
  </si>
  <si>
    <t>محمد حمدي عويس</t>
  </si>
  <si>
    <t>Eng.abohamdy@yahoo.com</t>
  </si>
  <si>
    <t>29112012200139</t>
  </si>
  <si>
    <t>2001147100412</t>
  </si>
  <si>
    <t>911201</t>
  </si>
  <si>
    <t>42828esraa elzenyesraaelzeny93@gmail.comاستفسار عن مسار الطرد</t>
  </si>
  <si>
    <t>esraa elzeny</t>
  </si>
  <si>
    <t>esraaelzeny93@gmail.com</t>
  </si>
  <si>
    <t>29302020106544</t>
  </si>
  <si>
    <t>201098600652</t>
  </si>
  <si>
    <t>930202</t>
  </si>
  <si>
    <t xml:space="preserve">esraa </t>
  </si>
  <si>
    <t>42828العربي نبيلarabice.nabil@gmail.comاستفسار عن مسار الطرد</t>
  </si>
  <si>
    <t>العربي نبيل</t>
  </si>
  <si>
    <t>arabice.nabil@gmail.com</t>
  </si>
  <si>
    <t>29902241200771</t>
  </si>
  <si>
    <t>2001019248672</t>
  </si>
  <si>
    <t>990224</t>
  </si>
  <si>
    <t xml:space="preserve">العربي </t>
  </si>
  <si>
    <t>42828العربي نبيلarabice.nabil@gmail.comأخـــــرى</t>
  </si>
  <si>
    <t>002001019248672</t>
  </si>
  <si>
    <t>42828اسلام محمد صالح محمدEslamelameen@yahoo.comاستفسار عن مسار الطرد</t>
  </si>
  <si>
    <t>EE011002798EG</t>
  </si>
  <si>
    <t>42827هبه أسامه شعبان محمودhebaosama131988@gmail.comاستفسار عن مسار الطرد</t>
  </si>
  <si>
    <t>هبه أسامه شعبان محمود</t>
  </si>
  <si>
    <t>hebaosama131988@gmail.com</t>
  </si>
  <si>
    <t>28803011403221</t>
  </si>
  <si>
    <t>201204188156</t>
  </si>
  <si>
    <t>880301</t>
  </si>
  <si>
    <t>42827على محمد على مطاوعalimohamedali.sport@yahoo.comشــكــوى</t>
  </si>
  <si>
    <t>42827محمود عبد الوهاب سعدabomalekmahmoud1982@gmail.comاستفسار عن مسار الطرد</t>
  </si>
  <si>
    <t>محمود عبد الوهاب سعد</t>
  </si>
  <si>
    <t>00201002245017</t>
  </si>
  <si>
    <t>42827احمد محمود محمد قطبemekotb@gmail.comاستفسار عن مسار الطرد</t>
  </si>
  <si>
    <t>201158288831</t>
  </si>
  <si>
    <t>42827عاطف طه محمدatiffarag@mail.ruاستفسار عن مسار الطرد</t>
  </si>
  <si>
    <t>عاطف طه محمد</t>
  </si>
  <si>
    <t>EE701772946EG</t>
  </si>
  <si>
    <t>42827شحاته نعيم لوندىmakram_naeem@yahoo.comاستفسار عن مسار الطرد</t>
  </si>
  <si>
    <t>شحاته نعيم لوندى</t>
  </si>
  <si>
    <t>makram_naeem@yahoo.com</t>
  </si>
  <si>
    <t>A16235754</t>
  </si>
  <si>
    <t>09656584192</t>
  </si>
  <si>
    <t xml:space="preserve">شحاته </t>
  </si>
  <si>
    <t>RB006212839RU</t>
  </si>
  <si>
    <t>42827Islam Mohamedi.elgamal@mail.ruاستفسار عن مسار الطرد</t>
  </si>
  <si>
    <t>Islam Mohamed</t>
  </si>
  <si>
    <t>Russia (Россия)</t>
  </si>
  <si>
    <t>i.elgamal@mail.ru</t>
  </si>
  <si>
    <t>28012190100115</t>
  </si>
  <si>
    <t>0079990720714</t>
  </si>
  <si>
    <t>801219</t>
  </si>
  <si>
    <t>42827محمد يحيى محمد عبد القادرmohemmedaltelway@yahoo.comاستفســار عن خدمــة</t>
  </si>
  <si>
    <t>محمد يحيى محمد عبد القادر</t>
  </si>
  <si>
    <t>mohemmedaltelway@yahoo.com</t>
  </si>
  <si>
    <t>28311012401214</t>
  </si>
  <si>
    <t>201118751234</t>
  </si>
  <si>
    <t>831101</t>
  </si>
  <si>
    <t>Rx563787335de</t>
  </si>
  <si>
    <t>42827Omar mamdouhOmarmamdouh2001@hotmail.comاستفسار عن مسار الطرد</t>
  </si>
  <si>
    <t>Omar mamdouh</t>
  </si>
  <si>
    <t>Omarmamdouh2001@hotmail.com</t>
  </si>
  <si>
    <t>8998888888888888</t>
  </si>
  <si>
    <t>01147419987</t>
  </si>
  <si>
    <t>CJ531364287US</t>
  </si>
  <si>
    <t>42825saher samirsaher@3handseg.netاستفسار عن مسار الطرد</t>
  </si>
  <si>
    <t>saher samir</t>
  </si>
  <si>
    <t>saher@3handseg.net</t>
  </si>
  <si>
    <t>1401351</t>
  </si>
  <si>
    <t>201015156232</t>
  </si>
  <si>
    <t xml:space="preserve">saher </t>
  </si>
  <si>
    <t>42825محمودwestart2017@gmail.comاستفسار فى المبيعات</t>
  </si>
  <si>
    <t>westart2017@gmail.com</t>
  </si>
  <si>
    <t>29307112601411</t>
  </si>
  <si>
    <t>201004022266</t>
  </si>
  <si>
    <t>930711</t>
  </si>
  <si>
    <t>42825محمودwestart2017@gmail.comشــكــوى</t>
  </si>
  <si>
    <t>00201004022266</t>
  </si>
  <si>
    <t>42825مصطفى عبد المنعم البحيرىsasa.elbhiry@gmail.comاستفسار عن مسار الطرد</t>
  </si>
  <si>
    <t>EE700910796EG</t>
  </si>
  <si>
    <t>42825Reda Adelalhadjoumarziber@yahoo.comأخـــــرى</t>
  </si>
  <si>
    <t>Reda Adel</t>
  </si>
  <si>
    <t>alhadjoumarziber@yahoo.com</t>
  </si>
  <si>
    <t>71323</t>
  </si>
  <si>
    <t>(+1)5146519401</t>
  </si>
  <si>
    <t>RR231135003GB</t>
  </si>
  <si>
    <t>42825هبه عزت كاملboobaa-ezzat@hotmail.comاستفسار عن مسار الطرد</t>
  </si>
  <si>
    <t>هبه عزت كامل</t>
  </si>
  <si>
    <t>boobaa-ezzat@hotmail.com</t>
  </si>
  <si>
    <t>210488</t>
  </si>
  <si>
    <t>00201001887102</t>
  </si>
  <si>
    <t>42825 سمر العبدSweet7eart88@gmail.comشــكــوى</t>
  </si>
  <si>
    <t>RN685712938NL</t>
  </si>
  <si>
    <t>42825هشام حسن عبد الحميدheshamalmasry@hotmail.comشــكــوى</t>
  </si>
  <si>
    <t>هشام حسن عبد الحميد</t>
  </si>
  <si>
    <t>heshamalmasry@hotmail.com</t>
  </si>
  <si>
    <t>27804040100176</t>
  </si>
  <si>
    <t>201121001720</t>
  </si>
  <si>
    <t>780404</t>
  </si>
  <si>
    <t>42825حسام ثابت عبدالقوي محمدTonilove030@Gmail.comشــكــوى</t>
  </si>
  <si>
    <t>حسام ثابت عبدالقوي محمد</t>
  </si>
  <si>
    <t>Tonilove030@Gmail.com</t>
  </si>
  <si>
    <t>29705102304392</t>
  </si>
  <si>
    <t>00201112115387</t>
  </si>
  <si>
    <t>970510</t>
  </si>
  <si>
    <t>42824ايمان ربيع عوض عبدالعليمabuelela8@gmail.comاستفسار عن مسار الطرد</t>
  </si>
  <si>
    <t>01150563164</t>
  </si>
  <si>
    <t>42824اشرف فهيم فهيمAshraf.fahim@outlook.comاستفسار عن مسار الطرد</t>
  </si>
  <si>
    <t>اشرف فهيم فهيم</t>
  </si>
  <si>
    <t>Ashraf.fahim@outlook.com</t>
  </si>
  <si>
    <t>29610160100879</t>
  </si>
  <si>
    <t>01111192981</t>
  </si>
  <si>
    <t>RR704413165EG</t>
  </si>
  <si>
    <t>42824شريف عبد الحليم أحمد محمدsherif.ali@tedata.netشــكــوى</t>
  </si>
  <si>
    <t>شريف عبد الحليم أحمد محمد</t>
  </si>
  <si>
    <t>sherif.ali@tedata.net</t>
  </si>
  <si>
    <t>27602180102215</t>
  </si>
  <si>
    <t>201065509063</t>
  </si>
  <si>
    <t>760218</t>
  </si>
  <si>
    <t>42824ابراهيم احمد ابراهيم وهدانhemaahmed004@gamil.comاستفسار فى المبيعات</t>
  </si>
  <si>
    <t>ابراهيم احمد ابراهيم وهدان</t>
  </si>
  <si>
    <t>hemaahmed004@gamil.com</t>
  </si>
  <si>
    <t>201005497296</t>
  </si>
  <si>
    <t>RH368032279CN</t>
  </si>
  <si>
    <t>42824محمد عز عبد اللطيف خفاجىMoodi.mek@gmail.comاستفسار عن مسار الطرد</t>
  </si>
  <si>
    <t>محمد عز عبد اللطيف خفاجى</t>
  </si>
  <si>
    <t>Moodi.mek@gmail.com</t>
  </si>
  <si>
    <t>29510061202339</t>
  </si>
  <si>
    <t>01208037478</t>
  </si>
  <si>
    <t>951006</t>
  </si>
  <si>
    <t>42824مصطفى البحيرىsasa.elbhiry@gmail.comشــكــوى</t>
  </si>
  <si>
    <t>روماني توفيق لوندي منصور</t>
  </si>
  <si>
    <t>42824روماني توفيق لوندي منصورrtl_2012mmm@yahoo.comاستفســار فنـى</t>
  </si>
  <si>
    <t>rtl_2012mmm@yahoo.com</t>
  </si>
  <si>
    <t>01009284610</t>
  </si>
  <si>
    <t>42824دعاء عباس خليلdoaatne@gmail.comشــكــوى</t>
  </si>
  <si>
    <t>دعاء عباس خليل</t>
  </si>
  <si>
    <t>doaatne@gmail.com</t>
  </si>
  <si>
    <t>28801102706186</t>
  </si>
  <si>
    <t>01028900868</t>
  </si>
  <si>
    <t>880110</t>
  </si>
  <si>
    <t>42824هاله محمود رجائىHmr_1971@yahoo.comشــكــوى</t>
  </si>
  <si>
    <t>01224437641</t>
  </si>
  <si>
    <t>42824هاني فرغلي ثابت سيدhany_alfath@yahoo.comاستفسار عن مسار الطرد</t>
  </si>
  <si>
    <t>هاني فرغلي ثابت سيد</t>
  </si>
  <si>
    <t>hany_alfath@yahoo.com</t>
  </si>
  <si>
    <t>28809012511557</t>
  </si>
  <si>
    <t>00201111239332</t>
  </si>
  <si>
    <t>42824عبدالموجود محمد عبد اللاهى أحمدabdelmawgod@gmail.comشــكــوى</t>
  </si>
  <si>
    <t>عبدالموجود محمد عبد اللاهى أحمد</t>
  </si>
  <si>
    <t>abdelmawgod@gmail.com</t>
  </si>
  <si>
    <t>24805312700378</t>
  </si>
  <si>
    <t>00201000402182</t>
  </si>
  <si>
    <t>480531</t>
  </si>
  <si>
    <t xml:space="preserve">عبدالموجود </t>
  </si>
  <si>
    <t>EE056361654sa</t>
  </si>
  <si>
    <t>42829محمد منصور جابرMandoo.202030@gmail.comاستفسار عن مسار الطرد</t>
  </si>
  <si>
    <t>CP004357464EG</t>
  </si>
  <si>
    <t>42829إسراء طاهر الدسوقي عبد اللطيفme123164@gmail.comاستفسار عن مسار الطرد</t>
  </si>
  <si>
    <t>إسراء طاهر الدسوقي عبد اللطيف</t>
  </si>
  <si>
    <t>me123164@gmail.com</t>
  </si>
  <si>
    <t>٢٩٦٠٦١٥١٢٠٤٨٦٩</t>
  </si>
  <si>
    <t>201125266897 </t>
  </si>
  <si>
    <t>٩٦٠٦١٥</t>
  </si>
  <si>
    <t>42829روماني فتحي صبحيeng_romany_2005@yahoo.comأخـــــرى</t>
  </si>
  <si>
    <t>28102170103052</t>
  </si>
  <si>
    <t>966548794246</t>
  </si>
  <si>
    <t>810217</t>
  </si>
  <si>
    <t>42829ابراهيم الدسوقي زيدانzidankimo@yahoo.itشــكــوى</t>
  </si>
  <si>
    <t>ابراهيم الدسوقي زيدان</t>
  </si>
  <si>
    <t>zidankimo@yahoo.it</t>
  </si>
  <si>
    <t>27007011201756</t>
  </si>
  <si>
    <t>201003828713</t>
  </si>
  <si>
    <t>700701</t>
  </si>
  <si>
    <t>42829أسامه صفوتosamasafwat3@gmail.comاستفسار عن مسار الطرد</t>
  </si>
  <si>
    <t>42829هاجر محمد حسن شاهينmohamedshahin263@gmail.comشــكــوى</t>
  </si>
  <si>
    <t>هاجر محمد حسن شاهين</t>
  </si>
  <si>
    <t>mohamedshahin263@gmail.com</t>
  </si>
  <si>
    <t>28607191500072</t>
  </si>
  <si>
    <t>201066116040</t>
  </si>
  <si>
    <t xml:space="preserve">هاجر </t>
  </si>
  <si>
    <t>42829مصطفى سميرMostafa_kordy@hotmail.comأخـــــرى</t>
  </si>
  <si>
    <t>مصطفى سمير</t>
  </si>
  <si>
    <t>Mostafa_kordy@hotmail.com</t>
  </si>
  <si>
    <t>29005030101719</t>
  </si>
  <si>
    <t>0201120068974</t>
  </si>
  <si>
    <t>900503</t>
  </si>
  <si>
    <t>42829بسام مايز جودهboss01269@gmail.comشــكــوى</t>
  </si>
  <si>
    <t>بسام مايز جوده</t>
  </si>
  <si>
    <t>boss01269@gmail.com</t>
  </si>
  <si>
    <t>28806072400895</t>
  </si>
  <si>
    <t>01017094841</t>
  </si>
  <si>
    <t>880607</t>
  </si>
  <si>
    <t>Lutz Rogler</t>
  </si>
  <si>
    <t>RR701359995EG</t>
  </si>
  <si>
    <t>42829Lutz Roglerlutz-rogler@t-online.deاستفسار عن مسار الطرد</t>
  </si>
  <si>
    <t>lutz-rogler@t-online.de</t>
  </si>
  <si>
    <t>: C84F9M4LV</t>
  </si>
  <si>
    <t>00493419125306</t>
  </si>
  <si>
    <t xml:space="preserve">Lutz </t>
  </si>
  <si>
    <t>42829أحمد القصيفinfo@oricon.com.egاستفســار عن خدمــة</t>
  </si>
  <si>
    <t>42829مروة ظريف محمدroka11_11@yahoo.comاستفســار عن خدمــة</t>
  </si>
  <si>
    <t>مروة ظريف محمد</t>
  </si>
  <si>
    <t>roka11_11@yahoo.com</t>
  </si>
  <si>
    <t>2812591201401</t>
  </si>
  <si>
    <t>201111036290</t>
  </si>
  <si>
    <t>42829محمود محمد حسانwafe700@hotmail.comشــكــوى</t>
  </si>
  <si>
    <t>محمود محمد حسان</t>
  </si>
  <si>
    <t>wafe700@hotmail.com</t>
  </si>
  <si>
    <t>256888592555</t>
  </si>
  <si>
    <t>0123338909</t>
  </si>
  <si>
    <t>42829رضا على زكىreda1485@gmail.comشــكــوى</t>
  </si>
  <si>
    <t>رضا على زكى</t>
  </si>
  <si>
    <t>reda1485@gmail.com</t>
  </si>
  <si>
    <t>26708271401095</t>
  </si>
  <si>
    <t>201028643728</t>
  </si>
  <si>
    <t>670827</t>
  </si>
  <si>
    <t xml:space="preserve">رضا </t>
  </si>
  <si>
    <t>42829أحمد على فرحات علىahmedfarahat085@gmail.comأخـــــرى</t>
  </si>
  <si>
    <t>أحمد على فرحات على</t>
  </si>
  <si>
    <t>ahmedfarahat085@gmail.com</t>
  </si>
  <si>
    <t>28012041500232</t>
  </si>
  <si>
    <t>0021004399631</t>
  </si>
  <si>
    <t>801204</t>
  </si>
  <si>
    <t>42829خالد السعيد عبد الباسطk.elsaadny@yahoo.comأخـــــرى</t>
  </si>
  <si>
    <t>خالد السعيد عبد الباسط</t>
  </si>
  <si>
    <t>k.elsaadny@yahoo.com</t>
  </si>
  <si>
    <t>29501251501473</t>
  </si>
  <si>
    <t>+201065236112</t>
  </si>
  <si>
    <t>950125</t>
  </si>
  <si>
    <t>42829مجدى البيدقmagyelbidek@gmail.comأخـــــرى</t>
  </si>
  <si>
    <t>مجدى البيدق</t>
  </si>
  <si>
    <t>magyelbidek@gmail.com</t>
  </si>
  <si>
    <t>28603192101672</t>
  </si>
  <si>
    <t>201119988070</t>
  </si>
  <si>
    <t>860319</t>
  </si>
  <si>
    <t>42829Piril Saydampiril.saydam@hotmail.comاستفســار عن خدمــة</t>
  </si>
  <si>
    <t>42829مصطفى متولى حسين متولىmahmoudmustafa20074@gmail.comشــكــوى</t>
  </si>
  <si>
    <t>مصطفى متولى حسين متولى</t>
  </si>
  <si>
    <t>mahmoudmustafa20074@gmail.com</t>
  </si>
  <si>
    <t>25702281302239</t>
  </si>
  <si>
    <t>01150407737</t>
  </si>
  <si>
    <t>570228</t>
  </si>
  <si>
    <t>42829ramadan mohamed mohamedrerer9832@gmail.comأخـــــرى</t>
  </si>
  <si>
    <t>ramadan mohamed mohamed</t>
  </si>
  <si>
    <t>rerer9832@gmail.com</t>
  </si>
  <si>
    <t>29602183200118</t>
  </si>
  <si>
    <t>201007242783</t>
  </si>
  <si>
    <t>960218</t>
  </si>
  <si>
    <t xml:space="preserve">ramadan </t>
  </si>
  <si>
    <t>ee701751946eg</t>
  </si>
  <si>
    <t>42829ايمان عبد الرازق مطاوعeno_maes@yahoo.comاستفسار عن مسار الطرد</t>
  </si>
  <si>
    <t>ايمان عبد الرازق مطاوع</t>
  </si>
  <si>
    <t>eno_maes@yahoo.com</t>
  </si>
  <si>
    <t>28601180100864</t>
  </si>
  <si>
    <t>201005634198</t>
  </si>
  <si>
    <t>42829جرجس انسى نصرى شماسgogo_elking19@yahoo.comشــكــوى</t>
  </si>
  <si>
    <t>جرجس انسى نصرى شماس</t>
  </si>
  <si>
    <t>gogo_elking19@yahoo.com</t>
  </si>
  <si>
    <t>28911112701417</t>
  </si>
  <si>
    <t>201220359592</t>
  </si>
  <si>
    <t>891111</t>
  </si>
  <si>
    <t xml:space="preserve">جرجس </t>
  </si>
  <si>
    <t>RF742856433GB</t>
  </si>
  <si>
    <t>42832د. عبد الفتاح محمد عبد الفتاح سيد احمدhert22@hotmail.comشــكــوى</t>
  </si>
  <si>
    <t>د. عبد الفتاح محمد عبد الفتاح سيد احمد</t>
  </si>
  <si>
    <t>hert22@hotmail.com</t>
  </si>
  <si>
    <t>25401221401432</t>
  </si>
  <si>
    <t>00201007000088</t>
  </si>
  <si>
    <t>540122</t>
  </si>
  <si>
    <t>42832أسامه صفوت يوسفosamasafwat3@gmail.comاستفســار عن خدمــة</t>
  </si>
  <si>
    <t>أسامه صفوت يوسف</t>
  </si>
  <si>
    <t>42832أية عصام زين الدينaya_essam224@yahoo.comأخـــــرى</t>
  </si>
  <si>
    <t>أية عصام زين الدين</t>
  </si>
  <si>
    <t>aya_essam224@yahoo.com</t>
  </si>
  <si>
    <t>29104221702025</t>
  </si>
  <si>
    <t>01097888398</t>
  </si>
  <si>
    <t>910422</t>
  </si>
  <si>
    <t>RH032931056TR</t>
  </si>
  <si>
    <t>42832شهيرة احمد القواسshahiraelkawass@gmail.comاستفسار عن مسار الطرد</t>
  </si>
  <si>
    <t>شهيرة احمد القواس</t>
  </si>
  <si>
    <t>shahiraelkawass@gmail.com</t>
  </si>
  <si>
    <t>28903040101905</t>
  </si>
  <si>
    <t>00201001000771</t>
  </si>
  <si>
    <t>890304</t>
  </si>
  <si>
    <t xml:space="preserve">شهيرة </t>
  </si>
  <si>
    <t>42832مكتب تيهاج للاستيراد والتصديرfx257@yahoo.comاستفسار فى المبيعات</t>
  </si>
  <si>
    <t>مكتب تيهاج للاستيراد والتصدير</t>
  </si>
  <si>
    <t>fx257@yahoo.com</t>
  </si>
  <si>
    <t>29001012631036</t>
  </si>
  <si>
    <t>01285518201</t>
  </si>
  <si>
    <t>RX567789235DE</t>
  </si>
  <si>
    <t>42832محمد عمروamrm72647@gmail.comأخـــــرى</t>
  </si>
  <si>
    <t>محمد عمرو</t>
  </si>
  <si>
    <t>amrm72647@gmail.com</t>
  </si>
  <si>
    <t>29703031602335</t>
  </si>
  <si>
    <t>201095114967</t>
  </si>
  <si>
    <t>970303</t>
  </si>
  <si>
    <t>42832عاطف طه محمد فرجatiffarag@mail.ruاستفسار عن مسار الطرد</t>
  </si>
  <si>
    <t>01067063570</t>
  </si>
  <si>
    <t>42832هادى محمد ابراهيمhadymohamed744@gmail.comاستفسار عن مسار الطرد</t>
  </si>
  <si>
    <t>RB183782141SG</t>
  </si>
  <si>
    <t>42832محمد علي احمد الرفاعيEngmmhegazy@gmail.comاستفسار عن مسار الطرد</t>
  </si>
  <si>
    <t>محمد علي احمد الرفاعي</t>
  </si>
  <si>
    <t>Engmmhegazy@gmail.com</t>
  </si>
  <si>
    <t>26104221501215</t>
  </si>
  <si>
    <t>00201023303321</t>
  </si>
  <si>
    <t>610422</t>
  </si>
  <si>
    <t>RB192519891SG</t>
  </si>
  <si>
    <t>42832Taha Al Gailanitahagailani@gmail.comاستفسار عن مسار الطرد</t>
  </si>
  <si>
    <t>Taha Al Gailani</t>
  </si>
  <si>
    <t>tahagailani@gmail.com</t>
  </si>
  <si>
    <t>: A11167713</t>
  </si>
  <si>
    <t>01223121121</t>
  </si>
  <si>
    <t>42832احمد مصطفىahmadetlah@gmail. comأخـــــرى</t>
  </si>
  <si>
    <t>ahmadetlah@gmail. com</t>
  </si>
  <si>
    <t>29406191201219</t>
  </si>
  <si>
    <t>201016021298</t>
  </si>
  <si>
    <t>940619</t>
  </si>
  <si>
    <t>RR121569563Dz</t>
  </si>
  <si>
    <t>42832احمد عبدالوهاب سعد عبد الوهابahmedbadh5647@gmail.comاستفسار عن مسار الطرد</t>
  </si>
  <si>
    <t>احمد عبدالوهاب سعد عبد الوهاب</t>
  </si>
  <si>
    <t>ahmedbadh5647@gmail.com</t>
  </si>
  <si>
    <t>28708091402392</t>
  </si>
  <si>
    <t>0201096607583</t>
  </si>
  <si>
    <t>870809</t>
  </si>
  <si>
    <t>RB194265024SG</t>
  </si>
  <si>
    <t>42832احمد شوقى حامدashawki7@gmail.comاستفسار عن مسار الطرد</t>
  </si>
  <si>
    <t>احمد شوقى حامد</t>
  </si>
  <si>
    <t>ashawki7@gmail.com</t>
  </si>
  <si>
    <t>27706180202112</t>
  </si>
  <si>
    <t>201220613609</t>
  </si>
  <si>
    <t>770618</t>
  </si>
  <si>
    <t>RP355082118SG</t>
  </si>
  <si>
    <t>42832السيد عبد الفتاح حامد علىsavera_egy@yahoo.comاستفسار عن مسار الطرد</t>
  </si>
  <si>
    <t>السيد عبد الفتاح حامد على</t>
  </si>
  <si>
    <t>savera_egy@yahoo.com</t>
  </si>
  <si>
    <t>26808061201934</t>
  </si>
  <si>
    <t>201111441172</t>
  </si>
  <si>
    <t>680806</t>
  </si>
  <si>
    <t>42832ahmadjerusalemisours@yahoo.comاستفســار عن خدمــة</t>
  </si>
  <si>
    <t>ahmad</t>
  </si>
  <si>
    <t>jerusalemisours@yahoo.com</t>
  </si>
  <si>
    <t>22924547152481</t>
  </si>
  <si>
    <t>01140311205</t>
  </si>
  <si>
    <t>292454</t>
  </si>
  <si>
    <t>RX565216415DE</t>
  </si>
  <si>
    <t>42832احمد فهيمMidox2255@gmail.comاستفسار عن مسار الطرد</t>
  </si>
  <si>
    <t>احمد فهيم</t>
  </si>
  <si>
    <t>Midox2255@gmail.com</t>
  </si>
  <si>
    <t>2641221120397</t>
  </si>
  <si>
    <t>201019626403</t>
  </si>
  <si>
    <t>RX567243453DE</t>
  </si>
  <si>
    <t>42831muhammad hamdymedoashmswy@gmail.comاستفسار عن مسار الطرد</t>
  </si>
  <si>
    <t>muhammad hamdy</t>
  </si>
  <si>
    <t>medoashmswy@gmail.com</t>
  </si>
  <si>
    <t>29905052102636</t>
  </si>
  <si>
    <t>01151905595</t>
  </si>
  <si>
    <t>990505</t>
  </si>
  <si>
    <t xml:space="preserve">muhammad </t>
  </si>
  <si>
    <t>42831احمد فهيمMidox2255@gmail.comاستفسار عن مسار الطرد</t>
  </si>
  <si>
    <t>26412211203972</t>
  </si>
  <si>
    <t>641221</t>
  </si>
  <si>
    <t>EE013000185EG</t>
  </si>
  <si>
    <t>42831esraa elzenyesraaelzeny93@gmail.comاستفسار عن مسار الطرد</t>
  </si>
  <si>
    <t>RA913038715It</t>
  </si>
  <si>
    <t>42831محمد مصطفى أبو عربM.aboarab@hotmail.comاستفسار عن مسار الطرد</t>
  </si>
  <si>
    <t>محمد مصطفى أبو عرب</t>
  </si>
  <si>
    <t>Italy (Italia)</t>
  </si>
  <si>
    <t>M.aboarab@hotmail.com</t>
  </si>
  <si>
    <t>: A098713422EGY9109261M2007081</t>
  </si>
  <si>
    <t>00393348739766</t>
  </si>
  <si>
    <t>42831mohamedِahmedzainelabdeenmohamedzainelabdeen@yahoo.comشــكــوى</t>
  </si>
  <si>
    <t>42831احمد حامد ابراهيمaantaka@hotmail.comاستفســار عن خدمــة</t>
  </si>
  <si>
    <t>احمد حامد ابراهيم</t>
  </si>
  <si>
    <t>aantaka@hotmail.com</t>
  </si>
  <si>
    <t>29704230102798</t>
  </si>
  <si>
    <t>01278218923</t>
  </si>
  <si>
    <t>970423</t>
  </si>
  <si>
    <t>42831شادي محمد جمالshadyfouad71@gmail.comشــكــوى</t>
  </si>
  <si>
    <t>شادي محمد جمال</t>
  </si>
  <si>
    <t>shadyfouad71@gmail.com</t>
  </si>
  <si>
    <t>28512201500156</t>
  </si>
  <si>
    <t>01014900914</t>
  </si>
  <si>
    <t>851220</t>
  </si>
  <si>
    <t>42831روماني فتحي صبحيeng_romany_2005@yahoo.comشــكــوى</t>
  </si>
  <si>
    <t>42831محمد محمود عبدالدايم عبدالواحدabdallaheisaabdallah@gmail.comشــكــوى</t>
  </si>
  <si>
    <t>محمد محمود عبدالدايم عبدالواحد</t>
  </si>
  <si>
    <t>abdallaheisaabdallah@gmail.com</t>
  </si>
  <si>
    <t>28009091500097</t>
  </si>
  <si>
    <t>00201090367668</t>
  </si>
  <si>
    <t>800909</t>
  </si>
  <si>
    <t>EE701803983EG</t>
  </si>
  <si>
    <t>42831محمد حمدي محمد طايعmohamadtayea02@gmail.comاستفسار عن مسار الطرد</t>
  </si>
  <si>
    <t>محمد حمدي محمد طايع</t>
  </si>
  <si>
    <t>Afghanistan (‫افغانستان‬‎)</t>
  </si>
  <si>
    <t>mohamadtayea02@gmail.com</t>
  </si>
  <si>
    <t>2706471</t>
  </si>
  <si>
    <t>201200449819</t>
  </si>
  <si>
    <t>42831سهام محمد بغداديseham25791@gmail.comشــكــوى</t>
  </si>
  <si>
    <t>seham25791@gmail.com</t>
  </si>
  <si>
    <t>2001066273395</t>
  </si>
  <si>
    <t>42831hatem Elkadyhatem.elkady@egy.pilship.comأخـــــرى</t>
  </si>
  <si>
    <t>hatem Elkady</t>
  </si>
  <si>
    <t>hatem.elkady@egy.pilship.com</t>
  </si>
  <si>
    <t>27407011805633</t>
  </si>
  <si>
    <t>740701</t>
  </si>
  <si>
    <t xml:space="preserve">hatem </t>
  </si>
  <si>
    <t>42831حاتم القاضىhatem.elkady@egy.pilship.comأخـــــرى</t>
  </si>
  <si>
    <t>RX561014639DE</t>
  </si>
  <si>
    <t>42831Ashraf  Fahim MustafaAshraf.Fahim@outlook.comشــكــوى</t>
  </si>
  <si>
    <t>Ashraf  Fahim Mustafa</t>
  </si>
  <si>
    <t>Ashraf.Fahim@outlook.com</t>
  </si>
  <si>
    <t xml:space="preserve">Ashraf  </t>
  </si>
  <si>
    <t>42831رشا محمد طلعت محمد عز الدينRezzeldine@hotmail.comشــكــوى</t>
  </si>
  <si>
    <t>رشا محمد طلعت محمد عز الدين</t>
  </si>
  <si>
    <t>Rezzeldine@hotmail.com</t>
  </si>
  <si>
    <t>٢٧١٠٤١٢٠١٠١٧٠٨</t>
  </si>
  <si>
    <t>201005649857</t>
  </si>
  <si>
    <t>٧١٠٤١٢</t>
  </si>
  <si>
    <t>42831السيد احمد احمد احمد عيسيesayedahmed601@gmail.comشــكــوى</t>
  </si>
  <si>
    <t>201064355601 -201127022019</t>
  </si>
  <si>
    <t>42831احمد عبدالوهاب سعد عبد الوهابahmedbadh5647@gmail.comاستفسار عن مسار الطرد</t>
  </si>
  <si>
    <t>42831هبه الصغيرheba.el-saghier@hotmail.comاستفســار عن خدمــة</t>
  </si>
  <si>
    <t>هبه الصغير</t>
  </si>
  <si>
    <t>heba.el-saghier@hotmail.com</t>
  </si>
  <si>
    <t>29107080102567</t>
  </si>
  <si>
    <t>01001702476</t>
  </si>
  <si>
    <t>910708</t>
  </si>
  <si>
    <t>42831عباس فؤاد عباس جبريلabdallaheisaabdallah@gmail.comشــكــوى</t>
  </si>
  <si>
    <t>عباس فؤاد عباس جبريل</t>
  </si>
  <si>
    <t>25506251500857</t>
  </si>
  <si>
    <t>00201063583345</t>
  </si>
  <si>
    <t>550625</t>
  </si>
  <si>
    <t xml:space="preserve">عباس </t>
  </si>
  <si>
    <t>RE479178683SE</t>
  </si>
  <si>
    <t>RE478930628SE</t>
  </si>
  <si>
    <t>RE478743165SE</t>
  </si>
  <si>
    <t>42831Mahmoud Sallammahmoud.sallam@hotmail.comاستفسار عن مسار الطرد</t>
  </si>
  <si>
    <t>Mahmoud Sallam</t>
  </si>
  <si>
    <t>mahmoud.sallam@hotmail.com</t>
  </si>
  <si>
    <t>28009010112951</t>
  </si>
  <si>
    <t>01223786664</t>
  </si>
  <si>
    <t>800901</t>
  </si>
  <si>
    <t>RR034868890PL</t>
  </si>
  <si>
    <t>42831تاتيانا الكسندر اليناaxmadka@mail.ruشــكــوى</t>
  </si>
  <si>
    <t>تاتيانا الكسندر الينا</t>
  </si>
  <si>
    <t>axmadka@mail.ru</t>
  </si>
  <si>
    <t>27502288800429</t>
  </si>
  <si>
    <t>201227006417</t>
  </si>
  <si>
    <t>750228</t>
  </si>
  <si>
    <t xml:space="preserve">تاتيانا </t>
  </si>
  <si>
    <t>42831السيدة سليمان أحمدsayeda.soliman@te.egاستفســار عن خدمــة</t>
  </si>
  <si>
    <t>السيدة سليمان أحمد</t>
  </si>
  <si>
    <t>sayeda.soliman@te.eg</t>
  </si>
  <si>
    <t>27011021302183</t>
  </si>
  <si>
    <t>01000313801</t>
  </si>
  <si>
    <t>701102</t>
  </si>
  <si>
    <t xml:space="preserve">السيدة </t>
  </si>
  <si>
    <t>42831أيمن على عبد الرحمنayman.abdo@te.egاستفســار عن خدمــة</t>
  </si>
  <si>
    <t>أيمن على عبد الرحمن</t>
  </si>
  <si>
    <t>ayman.abdo@te.eg</t>
  </si>
  <si>
    <t>27004040102733</t>
  </si>
  <si>
    <t>00201068148584</t>
  </si>
  <si>
    <t>700404</t>
  </si>
  <si>
    <t>RR042169767SA</t>
  </si>
  <si>
    <t>42831مهاب رأفتabouomar13@gmail.comاستفسار عن مسار الطرد</t>
  </si>
  <si>
    <t>مهاب رأفت</t>
  </si>
  <si>
    <t>abouomar13@gmail.com</t>
  </si>
  <si>
    <t>26609130100875</t>
  </si>
  <si>
    <t>009665029029991</t>
  </si>
  <si>
    <t>42831محمد سامي محمد ميهوب01100237509@yahoo.comشــكــوى</t>
  </si>
  <si>
    <t>محمد سامي محمد ميهوب</t>
  </si>
  <si>
    <t>01100237509@yahoo.com</t>
  </si>
  <si>
    <t>2201095</t>
  </si>
  <si>
    <t>0201100237509</t>
  </si>
  <si>
    <t>42831EHAB WAKIMehabwakim@gmail.comاستفسار عن مسار الطرد</t>
  </si>
  <si>
    <t>00201222169855</t>
  </si>
  <si>
    <t>42831فاروق ايهاب فاروق محمدaass_aass1122@yahoo.comشــكــوى</t>
  </si>
  <si>
    <t>فاروق ايهاب فاروق محمد</t>
  </si>
  <si>
    <t>aass_aass1122@yahoo.com</t>
  </si>
  <si>
    <t>29202192102694</t>
  </si>
  <si>
    <t>01288344397</t>
  </si>
  <si>
    <t>920219</t>
  </si>
  <si>
    <t xml:space="preserve">فاروق </t>
  </si>
  <si>
    <t>42831Dr. Nasr Hosnylogistics.sil@teabox.comشــكــوى</t>
  </si>
  <si>
    <t>Dr. Nasr Hosny</t>
  </si>
  <si>
    <t>India (भारत)</t>
  </si>
  <si>
    <t>logistics.sil@teabox.com</t>
  </si>
  <si>
    <t>CNR1085304</t>
  </si>
  <si>
    <t>919734485079+</t>
  </si>
  <si>
    <t xml:space="preserve">Dr. </t>
  </si>
  <si>
    <t>CP004813813EG</t>
  </si>
  <si>
    <t>42831shble saleemshble999@gmail.comاستفسار عن مسار الطرد</t>
  </si>
  <si>
    <t>shble saleem</t>
  </si>
  <si>
    <t>shble999@gmail.com</t>
  </si>
  <si>
    <t>45504809</t>
  </si>
  <si>
    <t>+4745504809</t>
  </si>
  <si>
    <t xml:space="preserve">shble </t>
  </si>
  <si>
    <t>42830هدى احمد سيد احمد ابرهيمhalarafaat26@yahoo.comاستفســار عن خدمــة</t>
  </si>
  <si>
    <t>هدى احمد سيد احمد ابرهيم</t>
  </si>
  <si>
    <t>halarafaat26@yahoo.com</t>
  </si>
  <si>
    <t>26810060103127</t>
  </si>
  <si>
    <t>0201140612662</t>
  </si>
  <si>
    <t>681006</t>
  </si>
  <si>
    <t>42830يحي شريف اسماعيلy.shrief@yahoo.comشــكــوى</t>
  </si>
  <si>
    <t>201222303414</t>
  </si>
  <si>
    <t>EE701772172EG</t>
  </si>
  <si>
    <t>42830أحمد السيد أحمدminardmisr@gmail.comاستفسار عن مسار الطرد</t>
  </si>
  <si>
    <t>أحمد السيد أحمد</t>
  </si>
  <si>
    <t>minardmisr@gmail.com</t>
  </si>
  <si>
    <t>27909012801076</t>
  </si>
  <si>
    <t>201118447127</t>
  </si>
  <si>
    <t>RY562525815DE</t>
  </si>
  <si>
    <t>42830عبد الرحمن جمال خلبفةAlgamalcool2@gmail.comاستفسار عن مسار الطرد</t>
  </si>
  <si>
    <t>عبد الرحمن جمال خلبفة</t>
  </si>
  <si>
    <t>Algamalcool2@gmail.com</t>
  </si>
  <si>
    <t>29510192401795</t>
  </si>
  <si>
    <t>201211212955</t>
  </si>
  <si>
    <t>951019</t>
  </si>
  <si>
    <t>42830احمد يحيي متوليahmedyahye580@gmail.comأخـــــرى</t>
  </si>
  <si>
    <t>احمد يحيي متولي</t>
  </si>
  <si>
    <t>ahmedyahye580@gmail.com</t>
  </si>
  <si>
    <t>29703211402717</t>
  </si>
  <si>
    <t>01154042960</t>
  </si>
  <si>
    <t>970321</t>
  </si>
  <si>
    <t>EE701795085EG</t>
  </si>
  <si>
    <t>42830ايمان مهران عليEmanmahran42@gmail.Comاستفسار عن مسار الطرد</t>
  </si>
  <si>
    <t>ايمان مهران علي</t>
  </si>
  <si>
    <t>Emanmahran42@gmail.Com</t>
  </si>
  <si>
    <t>29111143100109</t>
  </si>
  <si>
    <t>201021101660</t>
  </si>
  <si>
    <t>911114</t>
  </si>
  <si>
    <t>RA240288532SI</t>
  </si>
  <si>
    <t>42830بسنت مجدي الشاذليmissbasant1993@gmail.comاستفسار عن مسار الطرد</t>
  </si>
  <si>
    <t>201016038416</t>
  </si>
  <si>
    <t>SI</t>
  </si>
  <si>
    <t>RS809557022NL</t>
  </si>
  <si>
    <t>42830Yehia Adly Aminiscs@me.comشــكــوى</t>
  </si>
  <si>
    <t>Yehia Adly Amin</t>
  </si>
  <si>
    <t>iscs@me.com</t>
  </si>
  <si>
    <t>26709141600271</t>
  </si>
  <si>
    <t>01001011119</t>
  </si>
  <si>
    <t>670914</t>
  </si>
  <si>
    <t xml:space="preserve">Yehia </t>
  </si>
  <si>
    <t>EE701756104EG</t>
  </si>
  <si>
    <t>42830عمرو شحاته ابراهيمamr-shehata@hotmail.comاستفسار عن مسار الطرد</t>
  </si>
  <si>
    <t>عمرو شحاته ابراهيم</t>
  </si>
  <si>
    <t>amr-shehata@hotmail.com</t>
  </si>
  <si>
    <t>2891212123289</t>
  </si>
  <si>
    <t>00966546448535</t>
  </si>
  <si>
    <t>42830احمد عبده حسن شرفahmadsharf@hotmail.comشــكــوى</t>
  </si>
  <si>
    <t>احمد عبده حسن شرف</t>
  </si>
  <si>
    <t>ahmadsharf@hotmail.com</t>
  </si>
  <si>
    <t>2521128030036</t>
  </si>
  <si>
    <t>01003403466</t>
  </si>
  <si>
    <t>RS773801182NL</t>
  </si>
  <si>
    <t>42830السيد محمد السيدsayedcabo1666@gmail.comاستفسار عن مسار الطرد</t>
  </si>
  <si>
    <t>السيد محمد السيد</t>
  </si>
  <si>
    <t>sayedcabo1666@gmail.com</t>
  </si>
  <si>
    <t>29805150400136</t>
  </si>
  <si>
    <t>201020284853</t>
  </si>
  <si>
    <t>980515</t>
  </si>
  <si>
    <t>RE479540884SE</t>
  </si>
  <si>
    <t>42830Alaa Osmana_osman7@hotmail.comاستفسار عن مسار الطرد</t>
  </si>
  <si>
    <t>Alaa Osman</t>
  </si>
  <si>
    <t>a_osman7@hotmail.com</t>
  </si>
  <si>
    <t>27405040102738</t>
  </si>
  <si>
    <t>201126458888</t>
  </si>
  <si>
    <t>740504</t>
  </si>
  <si>
    <t>EE701703101EG</t>
  </si>
  <si>
    <t>42830MUHAMMAD NADEEMinfo@eylafmed.comأخـــــرى</t>
  </si>
  <si>
    <t>MUHAMMAD NADEEM</t>
  </si>
  <si>
    <t>info@eylafmed.com</t>
  </si>
  <si>
    <t>2323404000</t>
  </si>
  <si>
    <t>00966580312800</t>
  </si>
  <si>
    <t xml:space="preserve">MUHAMMAD </t>
  </si>
  <si>
    <t>42830جمال محمد فتحىدgamalonline@gmail.comشــكــوى</t>
  </si>
  <si>
    <t>جمال محمد فتحىد</t>
  </si>
  <si>
    <t>gamalonline@gmail.com</t>
  </si>
  <si>
    <t>26002151300511</t>
  </si>
  <si>
    <t>00201067632859</t>
  </si>
  <si>
    <t>600215</t>
  </si>
  <si>
    <t>42830السيد احمد احمد احمد عيسيesayedahmed601@gmail.comشــكــوى</t>
  </si>
  <si>
    <t>42830اشرف نصرالدين ابرهيم عبدالرحيمlov_201015@yahoo.comاستفســار عن خدمــة</t>
  </si>
  <si>
    <t>اشرف نصرالدين ابرهيم عبدالرحيم</t>
  </si>
  <si>
    <t>lov_201015@yahoo.com</t>
  </si>
  <si>
    <t>0200536</t>
  </si>
  <si>
    <t>2001200833205</t>
  </si>
  <si>
    <t>42830احمد سعدahmad@ahmadlotfy.wsشــكــوى</t>
  </si>
  <si>
    <t>احمد سعد</t>
  </si>
  <si>
    <t>ahmad@ahmadlotfy.ws</t>
  </si>
  <si>
    <t>28802181701378</t>
  </si>
  <si>
    <t>201003949567</t>
  </si>
  <si>
    <t>880218</t>
  </si>
  <si>
    <t>42830كريم احمد صالحKarim.Saleh@iCloud.comاستفسار عن مسار الطرد</t>
  </si>
  <si>
    <t>42830Ahmed Hanafyahmedhhvh@gmail.cmاستفسار عن مسار الطرد</t>
  </si>
  <si>
    <t>Ahmed Hanafy</t>
  </si>
  <si>
    <t>ahmedhhvh@gmail.cm</t>
  </si>
  <si>
    <t>201147167033</t>
  </si>
  <si>
    <t>42830Mohamed bahgat mohamedMohamed_bahgat_87@yahoo.comاستفسار عن مسار الطرد</t>
  </si>
  <si>
    <t>Mohamed bahgat mohamed</t>
  </si>
  <si>
    <t>01004211010</t>
  </si>
  <si>
    <t>42830صابر حسين ابو بكر محمدahmed77zewail@gmail.comشــكــوى</t>
  </si>
  <si>
    <t>صابر حسين ابو بكر محمد</t>
  </si>
  <si>
    <t>ahmed77zewail@gmail.com</t>
  </si>
  <si>
    <t>27512302100236</t>
  </si>
  <si>
    <t>01156052993</t>
  </si>
  <si>
    <t>751230</t>
  </si>
  <si>
    <t xml:space="preserve">صابر </t>
  </si>
  <si>
    <t>42830فاتن نبيهsallynabeh@yahoo.comأخـــــرى</t>
  </si>
  <si>
    <t>فاتن نبيه</t>
  </si>
  <si>
    <t>sallynabeh@yahoo.com</t>
  </si>
  <si>
    <t>2930501632221</t>
  </si>
  <si>
    <t>00201013715656</t>
  </si>
  <si>
    <t>42830عبدالرحمن محمودAbdo640xl@hotmail.comشــكــوى</t>
  </si>
  <si>
    <t>عبدالرحمن محمود</t>
  </si>
  <si>
    <t>Abdo640xl@hotmail.com</t>
  </si>
  <si>
    <t>26003301801073</t>
  </si>
  <si>
    <t>0201277500474</t>
  </si>
  <si>
    <t>600330</t>
  </si>
  <si>
    <t>RB185983490SG</t>
  </si>
  <si>
    <t>42830أحمد السيد السيد نداahmed.nada187@yahoo.comاستفسار عن مسار الطرد</t>
  </si>
  <si>
    <t>أحمد السيد السيد ندا</t>
  </si>
  <si>
    <t>ahmed.nada187@yahoo.com</t>
  </si>
  <si>
    <t>29102181802916</t>
  </si>
  <si>
    <t>201066418780</t>
  </si>
  <si>
    <t>910218</t>
  </si>
  <si>
    <t>42830عاطف طه محمد فرجatiffarag@mail.ruاستفسار عن مسار الطرد</t>
  </si>
  <si>
    <t>42830نهي احمدNananas83@hotmail.comشــكــوى</t>
  </si>
  <si>
    <t>نهي احمد</t>
  </si>
  <si>
    <t>Nananas83@hotmail.com</t>
  </si>
  <si>
    <t>28310090102405</t>
  </si>
  <si>
    <t>2025172412</t>
  </si>
  <si>
    <t>831009</t>
  </si>
  <si>
    <t xml:space="preserve">نهي </t>
  </si>
  <si>
    <t>RB173119825SG</t>
  </si>
  <si>
    <t>42830إيهاب محسن صلاحinfernomanee@gmail.comشــكــوى</t>
  </si>
  <si>
    <t>إيهاب محسن صلاح</t>
  </si>
  <si>
    <t>infernomanee@gmail.com</t>
  </si>
  <si>
    <t>28107182100611</t>
  </si>
  <si>
    <t>0201000177144</t>
  </si>
  <si>
    <t xml:space="preserve">إيهاب </t>
  </si>
  <si>
    <t>42830Mohamed abdelghaneymr.kars2017@gmail.comاستفسار عن مسار الطرد</t>
  </si>
  <si>
    <t>Mohamed abdelghaney</t>
  </si>
  <si>
    <t>0238944963</t>
  </si>
  <si>
    <t>42830أسامه صفوتosamasafwat3@gmail.comاستفسار عن مسار الطرد</t>
  </si>
  <si>
    <t>42830عادل محمد محمد الرخRokuh2006@hotmail.comشــكــوى</t>
  </si>
  <si>
    <t>عادل محمد محمد الرخ</t>
  </si>
  <si>
    <t>Rokuh2006@hotmail.com</t>
  </si>
  <si>
    <t>27203102100475</t>
  </si>
  <si>
    <t>0020169405251</t>
  </si>
  <si>
    <t>720310</t>
  </si>
  <si>
    <t>42830محمد صلاح الدين محمدiron_man1165@yahoo.comاستفسار عن مسار الطرد</t>
  </si>
  <si>
    <t>محمد صلاح الدين محمد</t>
  </si>
  <si>
    <t>iron_man1165@yahoo.com</t>
  </si>
  <si>
    <t>28909041802832</t>
  </si>
  <si>
    <t>20r01095112871</t>
  </si>
  <si>
    <t>890904</t>
  </si>
  <si>
    <t>42830د. عبد الفتاح محمد عبد الفتاح سيد احمدhert22@hotmail.comشــكــوى</t>
  </si>
  <si>
    <t>CP002783977EG</t>
  </si>
  <si>
    <t>42830مها محمد طه زيانlove_m_b_y@yahoo.comشــكــوى</t>
  </si>
  <si>
    <t>مها محمد طه زيان</t>
  </si>
  <si>
    <t>27506161600761</t>
  </si>
  <si>
    <t>01281299234</t>
  </si>
  <si>
    <t>750616</t>
  </si>
  <si>
    <t>RS820151063NL</t>
  </si>
  <si>
    <t>42830Mohamed orabyMohamed.oraby@gmail.comاستفسار عن مسار الطرد</t>
  </si>
  <si>
    <t>Mohamed oraby</t>
  </si>
  <si>
    <t>Mohamed.oraby@gmail.com</t>
  </si>
  <si>
    <t>28211188800315</t>
  </si>
  <si>
    <t>00201001987387</t>
  </si>
  <si>
    <t>821118</t>
  </si>
  <si>
    <t>42830Raniaraniasaad840@gmail.comشــكــوى</t>
  </si>
  <si>
    <t>Rania</t>
  </si>
  <si>
    <t>raniasaad840@gmail.com</t>
  </si>
  <si>
    <t>29302060100042</t>
  </si>
  <si>
    <t>01095251050</t>
  </si>
  <si>
    <t>42830اشرف نصر الدين ابرهيمlov_201015@yahoo.comاستفسار عن مسار الطرد</t>
  </si>
  <si>
    <t>اشرف نصر الدين ابرهيم</t>
  </si>
  <si>
    <t>42830اشرف نصر الدينlov_201015@yahoo.comاستفسار عن مسار الطرد</t>
  </si>
  <si>
    <t>اشرف نصر الدين</t>
  </si>
  <si>
    <t>42833أحمد السيد أحمدminardmisr@gmail.comاستفسار عن مسار الطرد</t>
  </si>
  <si>
    <t>42834سلوى الزينىsalwaelzeny2014@gmail.comاستفسار عن مسار الطرد</t>
  </si>
  <si>
    <t>سلوى الزينى</t>
  </si>
  <si>
    <t>salwaelzeny2014@gmail.com</t>
  </si>
  <si>
    <t>29302020106021</t>
  </si>
  <si>
    <t>201011570907</t>
  </si>
  <si>
    <t xml:space="preserve">سلوى </t>
  </si>
  <si>
    <t>42834سعد محمد أحمد شاهينsmas38@hotmail.comاستفسار عن مسار الطرد</t>
  </si>
  <si>
    <t>سعد محمد أحمد شاهين</t>
  </si>
  <si>
    <t>smas38@hotmail.com</t>
  </si>
  <si>
    <t>25405211600998</t>
  </si>
  <si>
    <t>201006069649</t>
  </si>
  <si>
    <t>540521</t>
  </si>
  <si>
    <t>42834احمد عبدالعالahmadabdalall@hotmail.comاستفسار عن مسار الطرد</t>
  </si>
  <si>
    <t>احمد عبدالعال</t>
  </si>
  <si>
    <t>ahmadabdalall@hotmail.com</t>
  </si>
  <si>
    <t>28406201404471</t>
  </si>
  <si>
    <t>201221888334</t>
  </si>
  <si>
    <t>42834محمد خميس عويسmkames36@gmail.comاستفســار عن خدمــة</t>
  </si>
  <si>
    <t>محمد خميس عويس</t>
  </si>
  <si>
    <t>mkames36@gmail.com</t>
  </si>
  <si>
    <t>29705192200035</t>
  </si>
  <si>
    <t>201151330425</t>
  </si>
  <si>
    <t>970519</t>
  </si>
  <si>
    <t>42834محمد منصور جابرMandoo.202030@gmail.comاستفسار عن مسار الطرد</t>
  </si>
  <si>
    <t>42834mahmoud salshmeshka72@yahoo.comاستفســار عن خدمــة</t>
  </si>
  <si>
    <t>mahmoud salsh</t>
  </si>
  <si>
    <t>meshka72@yahoo.com</t>
  </si>
  <si>
    <t>271081801014191</t>
  </si>
  <si>
    <t>0020201001219820</t>
  </si>
  <si>
    <t>42834حسن السيد حسن حسنMagic.ayoub@yahoo.comاستفسار عن مسار الطرد</t>
  </si>
  <si>
    <t>حسن السيد حسن حسن</t>
  </si>
  <si>
    <t>Magic.ayoub@yahoo.com</t>
  </si>
  <si>
    <t>28709201307516</t>
  </si>
  <si>
    <t>201271171142</t>
  </si>
  <si>
    <t>870920</t>
  </si>
  <si>
    <t>42834Ahmed Moheyeng_ahmed22289@yahoo.comشــكــوى</t>
  </si>
  <si>
    <t>EE701541718EG</t>
  </si>
  <si>
    <t>42833heba elasmerheba_elasmer92@yahoo.comاستفسار عن مسار الطرد</t>
  </si>
  <si>
    <t>heba elasmer</t>
  </si>
  <si>
    <t>heba_elasmer92@yahoo.com</t>
  </si>
  <si>
    <t>29202051100086</t>
  </si>
  <si>
    <t>01007982531</t>
  </si>
  <si>
    <t>920205</t>
  </si>
  <si>
    <t>42833esraa hameddr.esraa08@gmail.comأخـــــرى</t>
  </si>
  <si>
    <t>esraa hamed</t>
  </si>
  <si>
    <t>dr.esraa08@gmail.com</t>
  </si>
  <si>
    <t>29109011602569</t>
  </si>
  <si>
    <t>201091508904</t>
  </si>
  <si>
    <t>910901</t>
  </si>
  <si>
    <t>cl630148752de</t>
  </si>
  <si>
    <t>42833هيثم عاطفalbadrmad1984@yahoo.caاستفسار عن مسار الطرد</t>
  </si>
  <si>
    <t>هيثم عاطف</t>
  </si>
  <si>
    <t>albadrmad1984@yahoo.ca</t>
  </si>
  <si>
    <t>28405072100994</t>
  </si>
  <si>
    <t>01020052099</t>
  </si>
  <si>
    <t>840507</t>
  </si>
  <si>
    <t>42833نورهان عثمان حسن احمدnourhan.othman39@gmail.comأخـــــرى</t>
  </si>
  <si>
    <t>نورهان عثمان حسن احمد</t>
  </si>
  <si>
    <t>nourhan.othman39@gmail.com</t>
  </si>
  <si>
    <t>27706191601469</t>
  </si>
  <si>
    <t>20112678191297</t>
  </si>
  <si>
    <t>770619</t>
  </si>
  <si>
    <t>EK022102390SA</t>
  </si>
  <si>
    <t>42833ابراهيم عبداللطيف السيد الصباغa_metwaly_83@yahoo.comشــكــوى</t>
  </si>
  <si>
    <t>ابراهيم عبداللطيف السيد الصباغ</t>
  </si>
  <si>
    <t>a_metwaly_83@yahoo.com</t>
  </si>
  <si>
    <t>23908101601853</t>
  </si>
  <si>
    <t>00201095179903</t>
  </si>
  <si>
    <t>390810</t>
  </si>
  <si>
    <t>42833Mohamed bahgat mohamedMohamed_bahgat_87@yahoo.comاستفسار عن مسار الطرد</t>
  </si>
  <si>
    <t>42833مريم نزيه وليمMariam.n.william@gmail.comأخـــــرى</t>
  </si>
  <si>
    <t>مريم نزيه وليم</t>
  </si>
  <si>
    <t>Mariam.n.william@gmail.com</t>
  </si>
  <si>
    <t>29407258800488</t>
  </si>
  <si>
    <t>201091434224</t>
  </si>
  <si>
    <t>940725</t>
  </si>
  <si>
    <t>42833شوقي مسعود غاليarmia2999@gmail.comشــكــوى</t>
  </si>
  <si>
    <t>شوقي مسعود غالي</t>
  </si>
  <si>
    <t>2400496</t>
  </si>
  <si>
    <t>42833روماني فتحي صبحيeng_romany_2005@yahoo.comاستفسار عن مسار الطرد</t>
  </si>
  <si>
    <t>42833روماني فتحي صبحيeng_romany_2005@yahoo.comشــكــوى</t>
  </si>
  <si>
    <t>EE701751946EG</t>
  </si>
  <si>
    <t>42833ايمان عبد الرازق مطاوعeno_maes@yahoo.comاستفسار عن مسار الطرد</t>
  </si>
  <si>
    <t>RT372889350HK</t>
  </si>
  <si>
    <t>42833Dina gamalyoverseas@earthlinkegypt.comاستفسار عن مسار الطرد</t>
  </si>
  <si>
    <t>Dina gamaly</t>
  </si>
  <si>
    <t>overseas@earthlinkegypt.com</t>
  </si>
  <si>
    <t>27706050102124</t>
  </si>
  <si>
    <t>00201272002058</t>
  </si>
  <si>
    <t>770605</t>
  </si>
  <si>
    <t xml:space="preserve">Dina </t>
  </si>
  <si>
    <t>42833ahmed amr ashryamrashri2016@gmail.comشــكــوى</t>
  </si>
  <si>
    <t>ahmed amr ashry</t>
  </si>
  <si>
    <t>amrashri2016@gmail.com</t>
  </si>
  <si>
    <t>27911130102934</t>
  </si>
  <si>
    <t>00201028300037</t>
  </si>
  <si>
    <t>791113</t>
  </si>
  <si>
    <t>42833محمد حافظ ابراهيم سليمCstar_ma@yahoo.comشــكــوى</t>
  </si>
  <si>
    <t>محمد حافظ ابراهيم سليم</t>
  </si>
  <si>
    <t>Cstar_ma@yahoo.com</t>
  </si>
  <si>
    <t>25201071201236</t>
  </si>
  <si>
    <t>01276412437</t>
  </si>
  <si>
    <t>520107</t>
  </si>
  <si>
    <t>RR473897491DZ</t>
  </si>
  <si>
    <t>42833ناصر محمد السماعيل سالمnaserprince1@gmail.comاستفسار عن مسار الطرد</t>
  </si>
  <si>
    <t>ناصر محمد السماعيل سالم</t>
  </si>
  <si>
    <t>naserprince1@gmail.com</t>
  </si>
  <si>
    <t>27403190102636</t>
  </si>
  <si>
    <t>0201018139007</t>
  </si>
  <si>
    <t>740319</t>
  </si>
  <si>
    <t>42833عماد جوهرemad.gohar2@gmail.comاستفســار عن خدمــة</t>
  </si>
  <si>
    <t>42833سيد محمد الزناتيsdalzanaty@yahoo.comاستفســار عن خدمــة</t>
  </si>
  <si>
    <t>سيد محمد الزناتي</t>
  </si>
  <si>
    <t>sdalzanaty@yahoo.com</t>
  </si>
  <si>
    <t>25108312200473</t>
  </si>
  <si>
    <t>201147105228</t>
  </si>
  <si>
    <t>510831</t>
  </si>
  <si>
    <t>RR703826426EG</t>
  </si>
  <si>
    <t>42833السيد حجازي جاد الكريمsamia-hegazy2014@hotmail.comاستفسار عن مسار الطرد</t>
  </si>
  <si>
    <t>السيد حجازي جاد الكريم</t>
  </si>
  <si>
    <t>samia-hegazy2014@hotmail.com</t>
  </si>
  <si>
    <t>26811300101034</t>
  </si>
  <si>
    <t>01093557781</t>
  </si>
  <si>
    <t>681130</t>
  </si>
  <si>
    <t>42833عمر عبد الرحمنomarabdelrhmaan@gmail.comاستفســار فنـى</t>
  </si>
  <si>
    <t>01144388993</t>
  </si>
  <si>
    <t>42833المؤسسة العربية للتجارةjodicover.com@gmail.comاستفســار عن خدمــة</t>
  </si>
  <si>
    <t>المؤسسة العربية للتجارة</t>
  </si>
  <si>
    <t>jodicover.com@gmail.com</t>
  </si>
  <si>
    <t>28201038800575</t>
  </si>
  <si>
    <t>00201005000919</t>
  </si>
  <si>
    <t>820103</t>
  </si>
  <si>
    <t xml:space="preserve">المؤسسة </t>
  </si>
  <si>
    <t>Ee013293475EG</t>
  </si>
  <si>
    <t>42834احمد ممدوحamamdouh@gmail.comاستفسار عن مسار الطرد</t>
  </si>
  <si>
    <t>احمد ممدوح</t>
  </si>
  <si>
    <t>amamdouh@gmail.com</t>
  </si>
  <si>
    <t>27605280202058</t>
  </si>
  <si>
    <t>201222116165</t>
  </si>
  <si>
    <t>760528</t>
  </si>
  <si>
    <t>EE013740725EG</t>
  </si>
  <si>
    <t>42834مي احمدMai.elnaggar@live.comاستفسار عن مسار الطرد</t>
  </si>
  <si>
    <t>مي احمد</t>
  </si>
  <si>
    <t>Mai.elnaggar@live.com</t>
  </si>
  <si>
    <t>29302011606046</t>
  </si>
  <si>
    <t>201009115525</t>
  </si>
  <si>
    <t>RX566646805DE</t>
  </si>
  <si>
    <t>42834Mohamed Kamal Gabermohamedelkased@gmail.comاستفسار عن مسار الطرد</t>
  </si>
  <si>
    <t>Mohamed Kamal Gaber</t>
  </si>
  <si>
    <t>mohamedelkased@gmail.com</t>
  </si>
  <si>
    <t>28902190102857</t>
  </si>
  <si>
    <t>201095404460</t>
  </si>
  <si>
    <t>890219</t>
  </si>
  <si>
    <t>42834eissa.tharwateissa.tharwat2@yahoo.deاستفسار عن مسار الطرد</t>
  </si>
  <si>
    <t>eissa.tharwat</t>
  </si>
  <si>
    <t>eissa.tharwat2@yahoo.de</t>
  </si>
  <si>
    <t>: A10573453</t>
  </si>
  <si>
    <t>0049-1-57-57-07-83-84</t>
  </si>
  <si>
    <t>RX248785983CH</t>
  </si>
  <si>
    <t>42834ahmed amashaasd7530@gmail.comاستفسار عن مسار الطرد</t>
  </si>
  <si>
    <t>ahmed amasha</t>
  </si>
  <si>
    <t>asd7530@gmail.com</t>
  </si>
  <si>
    <t>29411251600499</t>
  </si>
  <si>
    <t>20402150630</t>
  </si>
  <si>
    <t>941125</t>
  </si>
  <si>
    <t>RX566517638DE</t>
  </si>
  <si>
    <t>42834محمد مصطفي سيد العربيmohamed_elaraby.25@yahoo.comاستفسار عن مسار الطرد</t>
  </si>
  <si>
    <t>محمد مصطفي سيد العربي</t>
  </si>
  <si>
    <t>mohamed_elaraby.25@yahoo.com</t>
  </si>
  <si>
    <t>29109112600494</t>
  </si>
  <si>
    <t>201206288838</t>
  </si>
  <si>
    <t>910911</t>
  </si>
  <si>
    <t>ak051075997sa</t>
  </si>
  <si>
    <t>42834محمد نبيل عبدالفتاحeleabaret123@yahoo.comشــكــوى</t>
  </si>
  <si>
    <t>محمد نبيل عبدالفتاح</t>
  </si>
  <si>
    <t>eleabaret123@yahoo.com</t>
  </si>
  <si>
    <t>: A16217758</t>
  </si>
  <si>
    <t>0534149095</t>
  </si>
  <si>
    <t>AK</t>
  </si>
  <si>
    <t>42834إسراء طارق محمودesraatarek1661@gmail.comشــكــوى</t>
  </si>
  <si>
    <t>إسراء طارق محمود</t>
  </si>
  <si>
    <t>esraatarek1661@gmail.com</t>
  </si>
  <si>
    <t>29608170105181</t>
  </si>
  <si>
    <t>201123211656</t>
  </si>
  <si>
    <t>960817</t>
  </si>
  <si>
    <t>42834 أحمد عادلAhmed_adel854@yahoo.comشــكــوى</t>
  </si>
  <si>
    <t xml:space="preserve"> أحمد عادل</t>
  </si>
  <si>
    <t>Ahmed_adel854@yahoo.com</t>
  </si>
  <si>
    <t>27810101704991</t>
  </si>
  <si>
    <t>00201000585804</t>
  </si>
  <si>
    <t>781010</t>
  </si>
  <si>
    <t>42834محمد ناجى عبد القادرm.nagy@tawzef.comاستفســار عن خدمــة</t>
  </si>
  <si>
    <t>42834محمد السيد احمد الخولىElkholy453@gmail.comأخـــــرى</t>
  </si>
  <si>
    <t>محمد السيد احمد الخولى</t>
  </si>
  <si>
    <t>Elkholy453@gmail.com</t>
  </si>
  <si>
    <t>28901030104831</t>
  </si>
  <si>
    <t>201281100376</t>
  </si>
  <si>
    <t>890103</t>
  </si>
  <si>
    <t>42834مينا عادل فنجرى موسىmina_adel1990@hotmail.comشــكــوى</t>
  </si>
  <si>
    <t>مينا عادل فنجرى موسى</t>
  </si>
  <si>
    <t>mina_adel1990@hotmail.com</t>
  </si>
  <si>
    <t>29006150103379</t>
  </si>
  <si>
    <t>201208844464</t>
  </si>
  <si>
    <t>900615</t>
  </si>
  <si>
    <t>: 16217758</t>
  </si>
  <si>
    <t>42834غالية محمد سليمان البرعىreda1485@gmail.comشــكــوى</t>
  </si>
  <si>
    <t>غالية محمد سليمان البرعى</t>
  </si>
  <si>
    <t>26102100103287</t>
  </si>
  <si>
    <t>01224720373</t>
  </si>
  <si>
    <t>610210</t>
  </si>
  <si>
    <t xml:space="preserve">غالية </t>
  </si>
  <si>
    <t>EE014416003EG</t>
  </si>
  <si>
    <t>42834هبه احمد عبد الستارHeba_sattar@hotmail.comاستفسار عن مسار الطرد</t>
  </si>
  <si>
    <t>هبه احمد عبد الستار</t>
  </si>
  <si>
    <t>Heba_sattar@hotmail.com</t>
  </si>
  <si>
    <t>A08327884</t>
  </si>
  <si>
    <t>00201005652150</t>
  </si>
  <si>
    <t>42834محمد نبيل عبدالفتاحeleabarte123@ahoo.comشــكــوى</t>
  </si>
  <si>
    <t>eleabarte123@ahoo.com</t>
  </si>
  <si>
    <t>534149095</t>
  </si>
  <si>
    <t>42834امنيه محمد احمدOMNIA.ABDELHAKIM92@GMAIL.COMاستفســار عن خدمــة</t>
  </si>
  <si>
    <t>OMNIA.ABDELHAKIM92@GMAIL.COM</t>
  </si>
  <si>
    <t>EE013000485EG</t>
  </si>
  <si>
    <t>42834عماد صبحي محمدemadzidan630@gmail.comاستفسار عن مسار الطرد</t>
  </si>
  <si>
    <t>عماد صبحي محمد</t>
  </si>
  <si>
    <t>emadzidan630@gmail.com</t>
  </si>
  <si>
    <t>1700575</t>
  </si>
  <si>
    <t>01066487859</t>
  </si>
  <si>
    <t>42834هشام عادل عبدالحليمAna01205145313@gmail.comشــكــوى</t>
  </si>
  <si>
    <t>هشام عادل عبدالحليم</t>
  </si>
  <si>
    <t>Ana01205145313@gmail.com</t>
  </si>
  <si>
    <t>29607300400354</t>
  </si>
  <si>
    <t>201098881885</t>
  </si>
  <si>
    <t>960730</t>
  </si>
  <si>
    <t>RR169779800LB</t>
  </si>
  <si>
    <t>42835موريس عبد المسيحtharwat.shokry78@gmail.comشــكــوى</t>
  </si>
  <si>
    <t>موريس عبد المسيح</t>
  </si>
  <si>
    <t>tharwat.shokry78@gmail.com</t>
  </si>
  <si>
    <t>27005030104114</t>
  </si>
  <si>
    <t>0201226855155</t>
  </si>
  <si>
    <t>700503</t>
  </si>
  <si>
    <t>42835أحمد سميرcosmetic21@gmail.comشــكــوى</t>
  </si>
  <si>
    <t>أحمد سمير</t>
  </si>
  <si>
    <t>cosmetic21@gmail.com</t>
  </si>
  <si>
    <t>27109041701211</t>
  </si>
  <si>
    <t>00201002657736</t>
  </si>
  <si>
    <t>710904</t>
  </si>
  <si>
    <t>EE012749330EG</t>
  </si>
  <si>
    <t>42835ادم عبد القادر خليلadam_ibrahim@outlook.deاستفسار عن مسار الطرد</t>
  </si>
  <si>
    <t>ادم عبد القادر خليل</t>
  </si>
  <si>
    <t>adam_ibrahim@outlook.de</t>
  </si>
  <si>
    <t>28409308800637</t>
  </si>
  <si>
    <t>201151167702</t>
  </si>
  <si>
    <t>840930</t>
  </si>
  <si>
    <t xml:space="preserve">ادم </t>
  </si>
  <si>
    <t>42835أحمد سميرcosmetic21@gmail.comاستفسار عن مسار الطرد</t>
  </si>
  <si>
    <t>RF438169381SG</t>
  </si>
  <si>
    <t>42835محمود محمد سمير محمودdrmahsamir@gmail.comاستفسار عن مسار الطرد</t>
  </si>
  <si>
    <t>محمود محمد سمير محمود</t>
  </si>
  <si>
    <t>drmahsamir@gmail.com</t>
  </si>
  <si>
    <t>25709030200873</t>
  </si>
  <si>
    <t>01225552002</t>
  </si>
  <si>
    <t>570903</t>
  </si>
  <si>
    <t>RB195233235SG</t>
  </si>
  <si>
    <t>42835Andrew Wassilyandrewwassily@gmail.comاستفســار عن خدمــة</t>
  </si>
  <si>
    <t>RS719255284NL</t>
  </si>
  <si>
    <t>42835سامح سميرbanbonana@yahoo.comاستفسار عن مسار الطرد</t>
  </si>
  <si>
    <t>سامح سمير</t>
  </si>
  <si>
    <t>banbonana@yahoo.com</t>
  </si>
  <si>
    <t>28603100104239</t>
  </si>
  <si>
    <t>01111103557</t>
  </si>
  <si>
    <t>860310</t>
  </si>
  <si>
    <t>EE701956803EG</t>
  </si>
  <si>
    <t>42835مركز الجودة المتميزة للتدريب الادارىalaa.seliem@yahoo.comاستفسار عن مسار الطرد</t>
  </si>
  <si>
    <t>مركز الجودة المتميزة للتدريب الادارى</t>
  </si>
  <si>
    <t>alaa.seliem@yahoo.com</t>
  </si>
  <si>
    <t>27306030101697</t>
  </si>
  <si>
    <t>0097124439091</t>
  </si>
  <si>
    <t>730603</t>
  </si>
  <si>
    <t xml:space="preserve">مركز </t>
  </si>
  <si>
    <t>42835محمد السيد احمد الخولىElkholy453@gmail.comأخـــــرى</t>
  </si>
  <si>
    <t>EE701896897EG</t>
  </si>
  <si>
    <t>42835فيفث ديمنشنbaher.nasr@5d-agency.comاستفسار عن مسار الطرد</t>
  </si>
  <si>
    <t>فيفث ديمنشن</t>
  </si>
  <si>
    <t>baher.nasr@5d-agency.com</t>
  </si>
  <si>
    <t>27806151701171</t>
  </si>
  <si>
    <t>01002513366</t>
  </si>
  <si>
    <t>780615</t>
  </si>
  <si>
    <t xml:space="preserve">فيفث </t>
  </si>
  <si>
    <t>42835مجدي محمدMagdy.dalba10@gmail.comاستفســار عن خدمــة</t>
  </si>
  <si>
    <t>مجدي محمد</t>
  </si>
  <si>
    <t>Magdy.dalba10@gmail.com</t>
  </si>
  <si>
    <t>: A17001210</t>
  </si>
  <si>
    <t>00966566796388</t>
  </si>
  <si>
    <t>RX384927894DE</t>
  </si>
  <si>
    <t>42835يلسمين السيد باهج السيدYasmeena.baheg@gmail.comاستفسار عن مسار الطرد</t>
  </si>
  <si>
    <t>يلسمين السيد باهج السيد</t>
  </si>
  <si>
    <t>Yasmeena.baheg@gmail.com</t>
  </si>
  <si>
    <t>28508272100046</t>
  </si>
  <si>
    <t>201224544040</t>
  </si>
  <si>
    <t>850827</t>
  </si>
  <si>
    <t xml:space="preserve">يلسمين </t>
  </si>
  <si>
    <t>42835احمد كامل رمضانa.kamel1150@yahoo.comشــكــوى</t>
  </si>
  <si>
    <t>احمد كامل رمضان</t>
  </si>
  <si>
    <t>a.kamel1150@yahoo.com</t>
  </si>
  <si>
    <t>29110252201318</t>
  </si>
  <si>
    <t>01150191972</t>
  </si>
  <si>
    <t>911025</t>
  </si>
  <si>
    <t>42835محمد عبدالحليم محمد علىforex2055@yahoo.comشــكــوى</t>
  </si>
  <si>
    <t>محمد عبدالحليم محمد على</t>
  </si>
  <si>
    <t>forex2055@yahoo.com</t>
  </si>
  <si>
    <t>29209022702713</t>
  </si>
  <si>
    <t>0201009431649</t>
  </si>
  <si>
    <t>920902</t>
  </si>
  <si>
    <t>42835Ahmed Hanafyahmedhhvh@gmail.cmاستفسار عن مسار الطرد</t>
  </si>
  <si>
    <t>42835محمد عبد المنعم عبد الوهابabdelmoiem43@gmail.comأخـــــرى</t>
  </si>
  <si>
    <t>محمد عبد المنعم عبد الوهاب</t>
  </si>
  <si>
    <t>abdelmoiem43@gmail.com</t>
  </si>
  <si>
    <t>28912108800377</t>
  </si>
  <si>
    <t>201281667733</t>
  </si>
  <si>
    <t>891210</t>
  </si>
  <si>
    <t>42835Islam Mohamedi.elgamal@mail.ruاستفسار عن مسار الطرد</t>
  </si>
  <si>
    <t>42835اسلام محمد صالح محمدeslamelameen@yahoo.comاستفسار عن مسار الطرد</t>
  </si>
  <si>
    <t>eslamelameen@yahoo.com</t>
  </si>
  <si>
    <t>00966569267090</t>
  </si>
  <si>
    <t>42837Michael Fayekmichaelfayek@yahoo.co.ukاستفسار عن مسار الطرد</t>
  </si>
  <si>
    <t>Michael Fayek</t>
  </si>
  <si>
    <t>michaelfayek@yahoo.co.uk</t>
  </si>
  <si>
    <t>010235</t>
  </si>
  <si>
    <t>00447585609770</t>
  </si>
  <si>
    <t xml:space="preserve">Michael </t>
  </si>
  <si>
    <t>42837محمد أبو الفتوح عبد المطلبsara_abulfotooh@yahoo.comاستفسار عن مسار الطرد</t>
  </si>
  <si>
    <t>42837عبدالرحمن محمود علي محمدasrawy90@yahoo.comأخـــــرى</t>
  </si>
  <si>
    <t>عبدالرحمن محمود علي محمد</t>
  </si>
  <si>
    <t>asrawy90@yahoo.com</t>
  </si>
  <si>
    <t>29110193200078</t>
  </si>
  <si>
    <t>201288860577</t>
  </si>
  <si>
    <t>911019</t>
  </si>
  <si>
    <t>42837عمادالدين عبدالمحسن المنياوىemadelmenyawy@yahoo.comشــكــوى</t>
  </si>
  <si>
    <t>عمادالدين عبدالمحسن المنياوى</t>
  </si>
  <si>
    <t>emadelmenyawy@yahoo.com</t>
  </si>
  <si>
    <t>27207171800639</t>
  </si>
  <si>
    <t>01063372232</t>
  </si>
  <si>
    <t>720717</t>
  </si>
  <si>
    <t xml:space="preserve">عمادالدين </t>
  </si>
  <si>
    <t>42837khaled yehiakhatabkhaled@hotmail.comاستفسار عن مسار الطرد</t>
  </si>
  <si>
    <t>khaled yehia</t>
  </si>
  <si>
    <t>khatabkhaled@hotmail.com</t>
  </si>
  <si>
    <t>28203218800797</t>
  </si>
  <si>
    <t>201223782039</t>
  </si>
  <si>
    <t>820321</t>
  </si>
  <si>
    <t>RX564901425DE</t>
  </si>
  <si>
    <t>42837محمود ابراهيم محمودvanhelsing280@gmail.comاستفسار عن مسار الطرد</t>
  </si>
  <si>
    <t>محمود ابراهيم محمود</t>
  </si>
  <si>
    <t>vanhelsing280@gmail.com</t>
  </si>
  <si>
    <t>29106260102216</t>
  </si>
  <si>
    <t>01122795304</t>
  </si>
  <si>
    <t>910626</t>
  </si>
  <si>
    <t>42837قتيبةqut83@live.comاستفســار عن خدمــة</t>
  </si>
  <si>
    <t>قتيبة</t>
  </si>
  <si>
    <t>qut83@live.com</t>
  </si>
  <si>
    <t>N004872770</t>
  </si>
  <si>
    <t>966501955430</t>
  </si>
  <si>
    <t>CF112032595AU</t>
  </si>
  <si>
    <t>42837بولس خيرى سوريال جيدtedata05@gmail.comشــكــوى</t>
  </si>
  <si>
    <t>بولس خيرى سوريال جيد</t>
  </si>
  <si>
    <t>tedata05@gmail.com</t>
  </si>
  <si>
    <t>29108012409677</t>
  </si>
  <si>
    <t>201120007734</t>
  </si>
  <si>
    <t>910801</t>
  </si>
  <si>
    <t xml:space="preserve">بولس </t>
  </si>
  <si>
    <t>EE701933113EG</t>
  </si>
  <si>
    <t>42836زياد نبيه محمد شريفziadsherif76@gmail.comاستفسار عن مسار الطرد</t>
  </si>
  <si>
    <t>زياد نبيه محمد شريف</t>
  </si>
  <si>
    <t>ziadsherif76@gmail.com</t>
  </si>
  <si>
    <t>27607191802318</t>
  </si>
  <si>
    <t>00201140882698</t>
  </si>
  <si>
    <t>760719</t>
  </si>
  <si>
    <t>42837محمد عطيه مصطفى عبد العزيز أحمدmohamed.atiah911@yahoo.comاستفســار عن خدمــة</t>
  </si>
  <si>
    <t>محمد عطيه مصطفى عبد العزيز أحمد</t>
  </si>
  <si>
    <t>mohamed.atiah911@yahoo.com</t>
  </si>
  <si>
    <t>29106091301492</t>
  </si>
  <si>
    <t>2001150903412</t>
  </si>
  <si>
    <t>910609</t>
  </si>
  <si>
    <t>42836أحمدmoudy-2001@hotmail.comاستفســار عن خدمــة</t>
  </si>
  <si>
    <t>moudy-2001@hotmail.com</t>
  </si>
  <si>
    <t>8800432</t>
  </si>
  <si>
    <t>201003085380</t>
  </si>
  <si>
    <t>RM736751717CN</t>
  </si>
  <si>
    <t>42836Amr gabrAmr_gabr82@hotmail.comاستفسار عن مسار الطرد</t>
  </si>
  <si>
    <t>Amr gabr</t>
  </si>
  <si>
    <t>Amr_gabr82@hotmail.com</t>
  </si>
  <si>
    <t>0105279</t>
  </si>
  <si>
    <t>201008180470</t>
  </si>
  <si>
    <t>Ec700170349eg</t>
  </si>
  <si>
    <t>42836مينا صبرى بركهminasabr77@hotmail.comشــكــوى</t>
  </si>
  <si>
    <t>مينا صبرى بركه</t>
  </si>
  <si>
    <t>minasabr77@hotmail.com</t>
  </si>
  <si>
    <t>28602061600031</t>
  </si>
  <si>
    <t>201288242870</t>
  </si>
  <si>
    <t>860206</t>
  </si>
  <si>
    <t>42836أشرف محمدashraf.elle@gmail.comاستفســار عن خدمــة</t>
  </si>
  <si>
    <t>أشرف محمد</t>
  </si>
  <si>
    <t>ashraf.elle@gmail.com</t>
  </si>
  <si>
    <t>26412151802791</t>
  </si>
  <si>
    <t>01061478043</t>
  </si>
  <si>
    <t>641215</t>
  </si>
  <si>
    <t>RB197147857SG</t>
  </si>
  <si>
    <t>42836ماجد عبدالحميد عبد العزيز سالمelemohamed1977@yahoo.comاستفسار عن مسار الطرد</t>
  </si>
  <si>
    <t>ماجد عبدالحميد عبد العزيز سالم</t>
  </si>
  <si>
    <t>elemohamed1977@yahoo.com</t>
  </si>
  <si>
    <t>26901051303771</t>
  </si>
  <si>
    <t>201158823739</t>
  </si>
  <si>
    <t>690105</t>
  </si>
  <si>
    <t>42836AHMED FATHY GOMAA ALNAGGARalnaggarmedo04@gmail.comاستفسار عن مسار الطرد</t>
  </si>
  <si>
    <t>AHMED FATHY GOMAA ALNAGGAR</t>
  </si>
  <si>
    <t>201097820555</t>
  </si>
  <si>
    <t>EE112578068UA</t>
  </si>
  <si>
    <t>42836احمد فتحي النجارalnaggarmedo04@gmail.comاستفسار عن مسار الطرد</t>
  </si>
  <si>
    <t>احمد فتحي النجار</t>
  </si>
  <si>
    <t>EE012744156EG</t>
  </si>
  <si>
    <t>42836moustafa Salah Labibmoustsalah@gmail.comاستفسار عن مسار الطرد</t>
  </si>
  <si>
    <t>01098588555</t>
  </si>
  <si>
    <t>42836عمر احمد عمرaldoctor97@hotmail.comاستفسار فى المبيعات</t>
  </si>
  <si>
    <t>عمر احمد عمر</t>
  </si>
  <si>
    <t>aldoctor97@hotmail.com</t>
  </si>
  <si>
    <t>28804152501053</t>
  </si>
  <si>
    <t>201064199939</t>
  </si>
  <si>
    <t>880415</t>
  </si>
  <si>
    <t>42836محمد بسيونيamoslim9@gmail.comشــكــوى</t>
  </si>
  <si>
    <t>محمد بسيوني</t>
  </si>
  <si>
    <t>amoslim9@gmail.com</t>
  </si>
  <si>
    <t>27605061801872</t>
  </si>
  <si>
    <t>01095980420</t>
  </si>
  <si>
    <t>760506</t>
  </si>
  <si>
    <t>EE701879960EG</t>
  </si>
  <si>
    <t>42836رامي رفعت داودramydarck@gmail.comاستفسار عن مسار الطرد</t>
  </si>
  <si>
    <t>رامي رفعت داود</t>
  </si>
  <si>
    <t>ramydarck@gmail.com</t>
  </si>
  <si>
    <t>28208100102434</t>
  </si>
  <si>
    <t>01009951192</t>
  </si>
  <si>
    <t>820810</t>
  </si>
  <si>
    <t>42836زكريا سعد مندوه اسماعيل الشيميZakaria.nile@gmail.comشــكــوى</t>
  </si>
  <si>
    <t>زكريا سعد مندوه اسماعيل الشيمي</t>
  </si>
  <si>
    <t>Zakaria.nile@gmail.com</t>
  </si>
  <si>
    <t>28101068800532</t>
  </si>
  <si>
    <t>00201140003884</t>
  </si>
  <si>
    <t>810106</t>
  </si>
  <si>
    <t>RR121569563DZ</t>
  </si>
  <si>
    <t>42836أحمد عبدالوهاب سعد عبدالوهابahmedbadh5647@gmail.comاستفسار عن مسار الطرد</t>
  </si>
  <si>
    <t>أحمد عبدالوهاب سعد عبدالوهاب</t>
  </si>
  <si>
    <t>201096605783</t>
  </si>
  <si>
    <t>42836محمد جلالmazzika72@yahoo.comاستفســار عن خدمــة</t>
  </si>
  <si>
    <t>00201282818193</t>
  </si>
  <si>
    <t>EE701877310EG</t>
  </si>
  <si>
    <t>42836حاتم علي ابو الوفاhatem161@gmail.comاستفسار عن مسار الطرد</t>
  </si>
  <si>
    <t>حاتم علي ابو الوفا</t>
  </si>
  <si>
    <t>hatem161@gmail.com</t>
  </si>
  <si>
    <t>27301161200036</t>
  </si>
  <si>
    <t>01145337111</t>
  </si>
  <si>
    <t>730116</t>
  </si>
  <si>
    <t>42836عمادالدين عبدالمحسن المنياوىemadelmenyawy@yahoo.comشــكــوى</t>
  </si>
  <si>
    <t>42836محمد عطية فؤاد محمدMohamed_attiya@yahoo.comشــكــوى</t>
  </si>
  <si>
    <t>محمد عطية فؤاد محمد</t>
  </si>
  <si>
    <t>Mohamed_attiya@yahoo.com</t>
  </si>
  <si>
    <t>29303270300296</t>
  </si>
  <si>
    <t>01280622996</t>
  </si>
  <si>
    <t>42836مينا صبرى بركهMinasabry77@hotmail.comشــكــوى</t>
  </si>
  <si>
    <t>Minasabry77@hotmail.com</t>
  </si>
  <si>
    <t>42836محمد جادوshopcakesbakes@gmail.comاستفســار عن خدمــة</t>
  </si>
  <si>
    <t>محمد جادو</t>
  </si>
  <si>
    <t>shopcakesbakes@gmail.com</t>
  </si>
  <si>
    <t>27705030102318</t>
  </si>
  <si>
    <t>201146910860</t>
  </si>
  <si>
    <t>770503</t>
  </si>
  <si>
    <t>42836عبدالله احمد كاملMefonagiub@gmail.comشــكــوى</t>
  </si>
  <si>
    <t>عبدالله احمد كامل</t>
  </si>
  <si>
    <t>Mefonagiub@gmail.com</t>
  </si>
  <si>
    <t>29001172700336</t>
  </si>
  <si>
    <t>201150015440</t>
  </si>
  <si>
    <t>900117</t>
  </si>
  <si>
    <t>RR072895034EG</t>
  </si>
  <si>
    <t>RB188218688SG</t>
  </si>
  <si>
    <t>42836محمود هادىtoptec2020@outlook.comشــكــوى</t>
  </si>
  <si>
    <t>محمود هادى</t>
  </si>
  <si>
    <t>toptec2020@outlook.com</t>
  </si>
  <si>
    <t>28405010206958</t>
  </si>
  <si>
    <t>01115866183</t>
  </si>
  <si>
    <t>840501</t>
  </si>
  <si>
    <t>42836محمود هادىtoptec2020@outlook.comأخـــــرى</t>
  </si>
  <si>
    <t>42835يوسف مصطفى مرادyoussefsoft@yahoo.comشــكــوى</t>
  </si>
  <si>
    <t>يوسف مصطفى مراد</t>
  </si>
  <si>
    <t>youssefsoft@yahoo.com</t>
  </si>
  <si>
    <t>28007031801354</t>
  </si>
  <si>
    <t>201119841241</t>
  </si>
  <si>
    <t>800703</t>
  </si>
  <si>
    <t>rr704523333eg</t>
  </si>
  <si>
    <t>42835د أحمد محمد فرحانahmed_farhan33@yahoo.comشــكــوى</t>
  </si>
  <si>
    <t>د أحمد محمد فرحان</t>
  </si>
  <si>
    <t>ahmed_farhan33@yahoo.com</t>
  </si>
  <si>
    <t>: 10001485</t>
  </si>
  <si>
    <t>00201225687608</t>
  </si>
  <si>
    <t xml:space="preserve">د </t>
  </si>
  <si>
    <t>42835هشام سمير عبد الله مرسي السيد العايديhesham_samir18@yahoo.comشــكــوى</t>
  </si>
  <si>
    <t>RB939332825HK</t>
  </si>
  <si>
    <t>42835حسام الالفيHosialfy@hotmail.comاستفسار عن مسار الطرد</t>
  </si>
  <si>
    <t>حسام الالفي</t>
  </si>
  <si>
    <t>Hosialfy@hotmail.com</t>
  </si>
  <si>
    <t>28301060104293</t>
  </si>
  <si>
    <t>201141014403</t>
  </si>
  <si>
    <t>830106</t>
  </si>
  <si>
    <t>RS733091771NL</t>
  </si>
  <si>
    <t>42835محمد مهجت شعبانgggg160160@gmail.comاستفسار عن مسار الطرد</t>
  </si>
  <si>
    <t>محمد مهجت شعبان</t>
  </si>
  <si>
    <t>gggg160160@gmail.com</t>
  </si>
  <si>
    <t>28605051501211</t>
  </si>
  <si>
    <t>00201065645599</t>
  </si>
  <si>
    <t>860505</t>
  </si>
  <si>
    <t>RF445805018SG</t>
  </si>
  <si>
    <t>42835وائل مختار أحمدwmghoneim@yahoo.comاستفسار عن مسار الطرد</t>
  </si>
  <si>
    <t>وائل مختار أحمد</t>
  </si>
  <si>
    <t>wmghoneim@yahoo.com</t>
  </si>
  <si>
    <t>26910300103256</t>
  </si>
  <si>
    <t>201144259140</t>
  </si>
  <si>
    <t>691030</t>
  </si>
  <si>
    <t>42835عاطف طه محمد فرجatiffarag@mail.ruشــكــوى</t>
  </si>
  <si>
    <t>RX248351602CH</t>
  </si>
  <si>
    <t>42835حسام البدراويHelbadrawy@yahoo.comاستفسار عن مسار الطرد</t>
  </si>
  <si>
    <t>حسام البدراوي</t>
  </si>
  <si>
    <t>Helbadrawy@yahoo.com</t>
  </si>
  <si>
    <t>26504150100395</t>
  </si>
  <si>
    <t>201222127703</t>
  </si>
  <si>
    <t>650415</t>
  </si>
  <si>
    <t>سمر عادل العبد</t>
  </si>
  <si>
    <t>cp003261362eg</t>
  </si>
  <si>
    <t>42835سمر عادل العبدSweet7eart88@gmail.comشــكــوى</t>
  </si>
  <si>
    <t>29119011618421</t>
  </si>
  <si>
    <t>911901</t>
  </si>
  <si>
    <t>ee701771870eg</t>
  </si>
  <si>
    <t>42835كريم زكى محمد احمدkarimzaki56@gmail.comاستفسار عن مسار الطرد</t>
  </si>
  <si>
    <t>كريم زكى محمد احمد</t>
  </si>
  <si>
    <t>karimzaki56@gmail.com</t>
  </si>
  <si>
    <t>29310011600113</t>
  </si>
  <si>
    <t>0201281106727</t>
  </si>
  <si>
    <t>42835شوقي مسعودarmia2999@gmail.comأخـــــرى</t>
  </si>
  <si>
    <t>EE700630646EG</t>
  </si>
  <si>
    <t>42837ابراهيم عبد الملكibrahim.a73@gmail.comاستفسار عن مسار الطرد</t>
  </si>
  <si>
    <t>ابراهيم عبد الملك</t>
  </si>
  <si>
    <t>ibrahim.a73@gmail.com</t>
  </si>
  <si>
    <t>: 86467111</t>
  </si>
  <si>
    <t>0046735102033</t>
  </si>
  <si>
    <t>42837انس علاء الدين راضي عبد اللهmnasa36@gmail.comشــكــوى</t>
  </si>
  <si>
    <t>انس علاء الدين راضي عبد الله</t>
  </si>
  <si>
    <t>mnasa36@gmail.com</t>
  </si>
  <si>
    <t>30006252401159</t>
  </si>
  <si>
    <t>201142368930</t>
  </si>
  <si>
    <t>000625</t>
  </si>
  <si>
    <t xml:space="preserve">انس </t>
  </si>
  <si>
    <t>42837محمد رمضان على منصورmansour_pharma88@yahoo.comاستفســار عن خدمــة</t>
  </si>
  <si>
    <t>محمد رمضان على منصور</t>
  </si>
  <si>
    <t>mansour_pharma88@yahoo.com</t>
  </si>
  <si>
    <t>28805012602158</t>
  </si>
  <si>
    <t>201226190430</t>
  </si>
  <si>
    <t>880501</t>
  </si>
  <si>
    <t>RB187412535SG</t>
  </si>
  <si>
    <t>42837محمود عادلmahmoud_aefea@hotmail.comاستفسار عن مسار الطرد</t>
  </si>
  <si>
    <t>محمود عادل</t>
  </si>
  <si>
    <t>mahmoud_aefea@hotmail.com</t>
  </si>
  <si>
    <t>29105090100756</t>
  </si>
  <si>
    <t>201091449898</t>
  </si>
  <si>
    <t>910509</t>
  </si>
  <si>
    <t>Rx565216415De</t>
  </si>
  <si>
    <t>42836احمد فهيمmidox2255@gmail.comاستفسار عن مسار الطرد</t>
  </si>
  <si>
    <t>midox2255@gmail.com</t>
  </si>
  <si>
    <t>01019626403</t>
  </si>
  <si>
    <t>RR705553022EG</t>
  </si>
  <si>
    <t>42836اسماء مصطفىasmaa.moustafa@karmsolar.comاستفسار عن مسار الطرد</t>
  </si>
  <si>
    <t>اسماء مصطفى</t>
  </si>
  <si>
    <t>asmaa.moustafa@karmsolar.com</t>
  </si>
  <si>
    <t>28510210101245</t>
  </si>
  <si>
    <t>01276357019</t>
  </si>
  <si>
    <t>851021</t>
  </si>
  <si>
    <t>42836مجدي محمدMagdy.dalba10@gmail.comشــكــوى</t>
  </si>
  <si>
    <t>42836بولس خيرى سوريال جيدtedata05@gmail.comشــكــوى</t>
  </si>
  <si>
    <t>RR704093571EG</t>
  </si>
  <si>
    <t>42836وليد حماده نصر حسينwalidhamada09@gmail.comاستفسار عن مسار الطرد</t>
  </si>
  <si>
    <t>وليد حماده نصر حسين</t>
  </si>
  <si>
    <t>walidhamada09@gmail.com</t>
  </si>
  <si>
    <t>29312122200371</t>
  </si>
  <si>
    <t>00201151906305</t>
  </si>
  <si>
    <t>931212</t>
  </si>
  <si>
    <t>ee701772668eg</t>
  </si>
  <si>
    <t>42836اسماعيل تمام عبدالرحمنismail.tammam@cate-eg.comاستفسار عن مسار الطرد</t>
  </si>
  <si>
    <t>اسماعيل تمام عبدالرحمن</t>
  </si>
  <si>
    <t>ismail.tammam@cate-eg.com</t>
  </si>
  <si>
    <t>28201102106459</t>
  </si>
  <si>
    <t>01001354372</t>
  </si>
  <si>
    <t>820110</t>
  </si>
  <si>
    <t>RS437502094CN</t>
  </si>
  <si>
    <t>42836هشام صبرى عبد المنعمheshamsabry1987@gmail.comاستفسار عن مسار الطرد</t>
  </si>
  <si>
    <t>هشام صبرى عبد المنعم</t>
  </si>
  <si>
    <t>heshamsabry1987@gmail.com</t>
  </si>
  <si>
    <t>28703120104558</t>
  </si>
  <si>
    <t>00201092184978</t>
  </si>
  <si>
    <t>870312</t>
  </si>
  <si>
    <t>42836عصام علاءالدينessamalaa2024@gmail.comاستفســار عن خدمــة</t>
  </si>
  <si>
    <t>عصام علاءالدين</t>
  </si>
  <si>
    <t>essamalaa2024@gmail.com</t>
  </si>
  <si>
    <t>28807191100111</t>
  </si>
  <si>
    <t>201007459458</t>
  </si>
  <si>
    <t>880719</t>
  </si>
  <si>
    <t>EE701840561EG</t>
  </si>
  <si>
    <t>42836Hossam salibHossam.salib@yahoo.deاستفسار عن مسار الطرد</t>
  </si>
  <si>
    <t>Hossam salib</t>
  </si>
  <si>
    <t>Hossam.salib@yahoo.de</t>
  </si>
  <si>
    <t>: 12345xy6jh</t>
  </si>
  <si>
    <t>4917647906683</t>
  </si>
  <si>
    <t>42836مجدي محمدMagdy.dalba10@gmail.comاستفســار عن خدمــة</t>
  </si>
  <si>
    <t>42837محمد شفيقmohamed.shafek89@yahoo.comاستفسار عن مسار الطرد</t>
  </si>
  <si>
    <t>محمد شفيق</t>
  </si>
  <si>
    <t>mohamed.shafek89@yahoo.com</t>
  </si>
  <si>
    <t>289100110106631</t>
  </si>
  <si>
    <t>00201003060212</t>
  </si>
  <si>
    <t>jagaryousifakar@yahoo.com</t>
  </si>
  <si>
    <t>0046-764092999</t>
  </si>
  <si>
    <t>42840Yousif Akarjagaryousifakar@yahoo.comأخـــــرى</t>
  </si>
  <si>
    <t>Yousif Akar</t>
  </si>
  <si>
    <t>046-76</t>
  </si>
  <si>
    <t xml:space="preserve">Yousif </t>
  </si>
  <si>
    <t>42840فراسqasim.shido98@gmail.comاستفســار عن خدمــة</t>
  </si>
  <si>
    <t>فراس</t>
  </si>
  <si>
    <t>qasim.shido98@gmail.com</t>
  </si>
  <si>
    <t>0215151251</t>
  </si>
  <si>
    <t>00215121212512</t>
  </si>
  <si>
    <t>42840محمد محمود عبد الغنىmelhakim1990@gmail.comاستفســار عن خدمــة</t>
  </si>
  <si>
    <t>محمد محمود عبد الغنى</t>
  </si>
  <si>
    <t>melhakim1990@gmail.com</t>
  </si>
  <si>
    <t>29005121201454</t>
  </si>
  <si>
    <t>00966544607538</t>
  </si>
  <si>
    <t>900512</t>
  </si>
  <si>
    <t>UA363545170US</t>
  </si>
  <si>
    <t>42840شوكت رمضان السمانShawkat2002@hotmail.comاستفسار عن مسار الطرد</t>
  </si>
  <si>
    <t>شوكت رمضان السمان</t>
  </si>
  <si>
    <t>Shawkat2002@hotmail.com</t>
  </si>
  <si>
    <t>28609012609892</t>
  </si>
  <si>
    <t>0020233871449</t>
  </si>
  <si>
    <t xml:space="preserve">شوكت </t>
  </si>
  <si>
    <t>42840محمد رأفت عبد المعطى ابو المعاطىa2680458@yahoo.comشــكــوى</t>
  </si>
  <si>
    <t>محمد رأفت عبد المعطى ابو المعاطى</t>
  </si>
  <si>
    <t>a2680458@yahoo.com</t>
  </si>
  <si>
    <t>28401261201534</t>
  </si>
  <si>
    <t>01000356039</t>
  </si>
  <si>
    <t>840126</t>
  </si>
  <si>
    <t>Rs773105916nl</t>
  </si>
  <si>
    <t>42840Amal Mohamed Abdou saadAmas115@hotmail.comاستفسار عن مسار الطرد</t>
  </si>
  <si>
    <t>Amal Mohamed Abdou saad</t>
  </si>
  <si>
    <t>Amas115@hotmail.com</t>
  </si>
  <si>
    <t>26312152102542</t>
  </si>
  <si>
    <t>201001780939</t>
  </si>
  <si>
    <t>631215</t>
  </si>
  <si>
    <t xml:space="preserve">Amal </t>
  </si>
  <si>
    <t>42840Ahmed Sharaf Eldinahmed.alfekky@gmail.comاستفسار عن مسار الطرد</t>
  </si>
  <si>
    <t>Ahmed Sharaf Eldin</t>
  </si>
  <si>
    <t>ahmed.alfekky@gmail.com</t>
  </si>
  <si>
    <t>28303262103551</t>
  </si>
  <si>
    <t>201149392213</t>
  </si>
  <si>
    <t>42840طه الجيلانيtahagailani@gmail.comاستفسار عن مسار الطرد</t>
  </si>
  <si>
    <t>طه الجيلاني</t>
  </si>
  <si>
    <t>42840احمد صلاح عبد العليمEng.ahmed05@gmail.comاستفســار عن خدمــة</t>
  </si>
  <si>
    <t>احمد صلاح عبد العليم</t>
  </si>
  <si>
    <t>Eng.ahmed05@gmail.com</t>
  </si>
  <si>
    <t>28211150102878</t>
  </si>
  <si>
    <t>201008247643</t>
  </si>
  <si>
    <t>821115</t>
  </si>
  <si>
    <t>42839محمد عبد العزيزmegyptianhandmade@gmail.comشــكــوى</t>
  </si>
  <si>
    <t>محمد عبد العزيز</t>
  </si>
  <si>
    <t>megyptianhandmade@gmail.com</t>
  </si>
  <si>
    <t>28902121803673</t>
  </si>
  <si>
    <t>+201122330602</t>
  </si>
  <si>
    <t>EE702011098EG</t>
  </si>
  <si>
    <t>42839وائل السيد سعدwaelsaad.saad@gmail.comاستفسار عن مسار الطرد</t>
  </si>
  <si>
    <t>وائل السيد سعد</t>
  </si>
  <si>
    <t>waelsaad.saad@gmail.com</t>
  </si>
  <si>
    <t>: A08244019</t>
  </si>
  <si>
    <t>96891191573</t>
  </si>
  <si>
    <t>42839احمد عبد العزبز الالفىaalalfie@gmail.comاستفســار عن خدمــة</t>
  </si>
  <si>
    <t>احمد عبد العزبز الالفى</t>
  </si>
  <si>
    <t>aalalfie@gmail.com</t>
  </si>
  <si>
    <t>26004210200758</t>
  </si>
  <si>
    <t>01275254633</t>
  </si>
  <si>
    <t>600421</t>
  </si>
  <si>
    <t>RX567385227DE</t>
  </si>
  <si>
    <t>42839حسام احمد حسن7ossamjop@gmail.comاستفسار عن مسار الطرد</t>
  </si>
  <si>
    <t>حسام احمد حسن</t>
  </si>
  <si>
    <t>7ossamjop@gmail.com</t>
  </si>
  <si>
    <t>29910211400094</t>
  </si>
  <si>
    <t>201018876920</t>
  </si>
  <si>
    <t>991021</t>
  </si>
  <si>
    <t>EE700827731EG</t>
  </si>
  <si>
    <t>42839احمد جمال احمدmedo_ghazal55@yahoo.comاستفسار عن مسار الطرد</t>
  </si>
  <si>
    <t>احمد جمال احمد</t>
  </si>
  <si>
    <t>medo_ghazal55@yahoo.com</t>
  </si>
  <si>
    <t>29412150100238</t>
  </si>
  <si>
    <t>01116168740</t>
  </si>
  <si>
    <t>941215</t>
  </si>
  <si>
    <t>42839محمد النوبي عبداللطيفelnopy888@gmail.comاستفســار عن خدمــة</t>
  </si>
  <si>
    <t>محمد النوبي عبداللطيف</t>
  </si>
  <si>
    <t>elnopy888@gmail.com</t>
  </si>
  <si>
    <t>29711171400395</t>
  </si>
  <si>
    <t>0201152264845</t>
  </si>
  <si>
    <t>42839محمدabo_gasim25@yahoo.comشــكــوى</t>
  </si>
  <si>
    <t>abo_gasim25@yahoo.com</t>
  </si>
  <si>
    <t>2400994</t>
  </si>
  <si>
    <t>00201000978785</t>
  </si>
  <si>
    <t>42839عمرو حجاجamrhaggag43@gmail.comاستفسار عن مسار الطرد</t>
  </si>
  <si>
    <t>عمرو حجاج</t>
  </si>
  <si>
    <t>42839ابراهيم رمضان شهاب الدينbebosh48@gmail.comاستفســار فنـى</t>
  </si>
  <si>
    <t>ابراهيم رمضان شهاب الدين</t>
  </si>
  <si>
    <t>bebosh48@gmail.com</t>
  </si>
  <si>
    <t>24703171700371</t>
  </si>
  <si>
    <t>00201005684748</t>
  </si>
  <si>
    <t>470317</t>
  </si>
  <si>
    <t>RX557945134DE</t>
  </si>
  <si>
    <t>42839عبدالله مجديtottimilan2@gmail.comاستفسار عن مسار الطرد</t>
  </si>
  <si>
    <t>عبدالله مجدي</t>
  </si>
  <si>
    <t>tottimilan2@gmail.com</t>
  </si>
  <si>
    <t>1900759</t>
  </si>
  <si>
    <t>00201154132351</t>
  </si>
  <si>
    <t>42839سهر عبدالله محمد عليzezosahar5@gmail.comاستفســار فنـى</t>
  </si>
  <si>
    <t>سهر عبدالله محمد علي</t>
  </si>
  <si>
    <t>zezosahar5@gmail.com</t>
  </si>
  <si>
    <t>28802060102044</t>
  </si>
  <si>
    <t>201067166553</t>
  </si>
  <si>
    <t xml:space="preserve">سهر </t>
  </si>
  <si>
    <t>42839احمد طارق السيد يوسفAhmed_tarek_th3@hotmail.comاستفســار فنـى</t>
  </si>
  <si>
    <t>احمد طارق السيد يوسف</t>
  </si>
  <si>
    <t>Ahmed_tarek_th3@hotmail.com</t>
  </si>
  <si>
    <t>29205052102553</t>
  </si>
  <si>
    <t>0096596996302</t>
  </si>
  <si>
    <t>920505</t>
  </si>
  <si>
    <t>RT976680033DE</t>
  </si>
  <si>
    <t>42839أحمد حسن عبد الجليلsgds@live.comشــكــوى</t>
  </si>
  <si>
    <t>أحمد حسن عبد الجليل</t>
  </si>
  <si>
    <t>sgds@live.com</t>
  </si>
  <si>
    <t>28602161100035</t>
  </si>
  <si>
    <t>201019700749</t>
  </si>
  <si>
    <t>860216</t>
  </si>
  <si>
    <t>42839أحمد حسن عبد الجليلsgds@live.comاستفسار عن مسار الطرد</t>
  </si>
  <si>
    <t>01019700749</t>
  </si>
  <si>
    <t>42838رضا حسن أحمد محمودrodyhassan1985@yahoo.comاستفســار فنـى</t>
  </si>
  <si>
    <t>رضا حسن أحمد محمود</t>
  </si>
  <si>
    <t>rodyhassan1985@yahoo.com</t>
  </si>
  <si>
    <t>28506010111681</t>
  </si>
  <si>
    <t>02229630234</t>
  </si>
  <si>
    <t>850601</t>
  </si>
  <si>
    <t>RR705878409EG</t>
  </si>
  <si>
    <t>42838fady samyfadysamy1935@gmail.comاستفسار عن مسار الطرد</t>
  </si>
  <si>
    <t>fady samy</t>
  </si>
  <si>
    <t>fadysamy1935@gmail.com</t>
  </si>
  <si>
    <t>29410081700055</t>
  </si>
  <si>
    <t>201273156320</t>
  </si>
  <si>
    <t>941008</t>
  </si>
  <si>
    <t xml:space="preserve">fady </t>
  </si>
  <si>
    <t>42838عبدالمقصودإسماعيل عبدالمقصودعمرcoda80722@gmail.comشــكــوى</t>
  </si>
  <si>
    <t>عبدالمقصودإسماعيل عبدالمقصودعمر</t>
  </si>
  <si>
    <t>coda80722@gmail.com</t>
  </si>
  <si>
    <t>27302061302431</t>
  </si>
  <si>
    <t>00201270469256</t>
  </si>
  <si>
    <t>730206</t>
  </si>
  <si>
    <t xml:space="preserve">عبدالمقصودإسماعيل </t>
  </si>
  <si>
    <t>EE056364298SA</t>
  </si>
  <si>
    <t>42838FahimFelfeky@gmail.ciاستفسار عن مسار الطرد</t>
  </si>
  <si>
    <t>Fahim</t>
  </si>
  <si>
    <t>Felfeky@gmail.ci</t>
  </si>
  <si>
    <t>27701180705018</t>
  </si>
  <si>
    <t>201276966666</t>
  </si>
  <si>
    <t>770118</t>
  </si>
  <si>
    <t>RB174735214SG</t>
  </si>
  <si>
    <t>42838احمد محمد احمدasd20-21@yandex.comاستفسار عن مسار الطرد</t>
  </si>
  <si>
    <t>asd20-21@yandex.com</t>
  </si>
  <si>
    <t>5200056</t>
  </si>
  <si>
    <t>01010137069</t>
  </si>
  <si>
    <t>42838اشرف عبد الحميدashraf@maatpeace.orgشــكــوى</t>
  </si>
  <si>
    <t>اشرف عبد الحميد</t>
  </si>
  <si>
    <t>ashraf@maatpeace.org</t>
  </si>
  <si>
    <t>27504140104493</t>
  </si>
  <si>
    <t>01285644461</t>
  </si>
  <si>
    <t>750414</t>
  </si>
  <si>
    <t>Ee013963436eg</t>
  </si>
  <si>
    <t>42838احمد سمير احمد تاج الدينahmedtageldi123@yahoo.comاستفسار عن مسار الطرد</t>
  </si>
  <si>
    <t>احمد سمير احمد تاج الدين</t>
  </si>
  <si>
    <t>ahmedtageldi123@yahoo.com</t>
  </si>
  <si>
    <t>29302011208971</t>
  </si>
  <si>
    <t>00201026398897</t>
  </si>
  <si>
    <t>rr179672649sy</t>
  </si>
  <si>
    <t>42838علاء الدين شاحوطةalaaden349@gmail.comاستفسار عن مسار الطرد</t>
  </si>
  <si>
    <t>علاء الدين شاحوطة</t>
  </si>
  <si>
    <t>alaaden349@gmail.com</t>
  </si>
  <si>
    <t>: 007317263</t>
  </si>
  <si>
    <t>201278136576</t>
  </si>
  <si>
    <t>Ra100811050au</t>
  </si>
  <si>
    <t>42838Abdalla goudaAbdalla.gouda86@yahoo.comشــكــوى</t>
  </si>
  <si>
    <t>Abdalla gouda</t>
  </si>
  <si>
    <t>Abdalla.gouda86@yahoo.com</t>
  </si>
  <si>
    <t>28606221301031</t>
  </si>
  <si>
    <t>01068041879</t>
  </si>
  <si>
    <t>860622</t>
  </si>
  <si>
    <t xml:space="preserve">Abdalla </t>
  </si>
  <si>
    <t>EE115147518QA</t>
  </si>
  <si>
    <t>42838محمد عبد القادر احمدd.kader90@yahoo.comاستفسار عن مسار الطرد</t>
  </si>
  <si>
    <t>محمد عبد القادر احمد</t>
  </si>
  <si>
    <t>d.kader90@yahoo.com</t>
  </si>
  <si>
    <t>24811081700591</t>
  </si>
  <si>
    <t>01003092622</t>
  </si>
  <si>
    <t>481108</t>
  </si>
  <si>
    <t>EE015743013EG</t>
  </si>
  <si>
    <t>42838محمد عبد العاطي محمد طاحونmoh_atty@hotmail.comاستفسار عن مسار الطرد</t>
  </si>
  <si>
    <t>محمد عبد العاطي محمد طاحون</t>
  </si>
  <si>
    <t>moh_atty@hotmail.com</t>
  </si>
  <si>
    <t>: A14888000</t>
  </si>
  <si>
    <t>971567918288</t>
  </si>
  <si>
    <t>42838Ahmed Samireng_ahmed.s@live.comشــكــوى</t>
  </si>
  <si>
    <t>Ahmed Samir</t>
  </si>
  <si>
    <t>eng_ahmed.s@live.com</t>
  </si>
  <si>
    <t>28908240100271</t>
  </si>
  <si>
    <t>201003323493</t>
  </si>
  <si>
    <t>EE014619726EG</t>
  </si>
  <si>
    <t>42838محمد يحيى ابراهيمmh@e4r.netشــكــوى</t>
  </si>
  <si>
    <t>: 26625660</t>
  </si>
  <si>
    <t>RB185170629SG</t>
  </si>
  <si>
    <t>42838eslam mohammedetaesj@yahoo.comاستفسار عن مسار الطرد</t>
  </si>
  <si>
    <t>eslam mohammed</t>
  </si>
  <si>
    <t>RR801039490PL</t>
  </si>
  <si>
    <t>42838سامح سيد عطيةSamehsayed111@gmail.comاستفسار عن مسار الطرد</t>
  </si>
  <si>
    <t>سامح سيد عطية</t>
  </si>
  <si>
    <t>Samehsayed111@gmail.com</t>
  </si>
  <si>
    <t>28701180103779</t>
  </si>
  <si>
    <t>201118021506</t>
  </si>
  <si>
    <t>870118</t>
  </si>
  <si>
    <t>42838ابراهيم حسن شاكر محمودih1352614@gmail.comاستفسار عن مسار الطرد</t>
  </si>
  <si>
    <t>ابراهيم حسن شاكر محمود</t>
  </si>
  <si>
    <t>ih1352614@gmail.com</t>
  </si>
  <si>
    <t>29104161400776</t>
  </si>
  <si>
    <t>01112991640</t>
  </si>
  <si>
    <t>EK641919868IN</t>
  </si>
  <si>
    <t>EK641919987IN</t>
  </si>
  <si>
    <t>42838خالد فتحي عبدالمطلب محمدabdelkf@uasd.inاستفسار عن مسار الطرد</t>
  </si>
  <si>
    <t>خالد فتحي عبدالمطلب محمد</t>
  </si>
  <si>
    <t>abdelkf@uasd.in</t>
  </si>
  <si>
    <t>28909211302996</t>
  </si>
  <si>
    <t>+201094898403</t>
  </si>
  <si>
    <t>890921</t>
  </si>
  <si>
    <t>RG320967799CN</t>
  </si>
  <si>
    <t>42838عبدالرحمن محمود علي محمدasrawy90@yahoo.comاستفسار عن مسار الطرد</t>
  </si>
  <si>
    <t>Rr610842846dz</t>
  </si>
  <si>
    <t>42838احمد محمد حسن رمضانhasouma@hotmail.comاستفسار عن مسار الطرد</t>
  </si>
  <si>
    <t>احمد محمد حسن رمضان</t>
  </si>
  <si>
    <t>hasouma@hotmail.com</t>
  </si>
  <si>
    <t>28502031200131</t>
  </si>
  <si>
    <t>00201008181535</t>
  </si>
  <si>
    <t>850203</t>
  </si>
  <si>
    <t>RF613172527CN</t>
  </si>
  <si>
    <t>42838ياسر بريكashaqemar@gmail.comاستفسار عن مسار الطرد</t>
  </si>
  <si>
    <t>ياسر بريك</t>
  </si>
  <si>
    <t>ashaqemar@gmail.com</t>
  </si>
  <si>
    <t>29310308800138</t>
  </si>
  <si>
    <t>201276560415</t>
  </si>
  <si>
    <t>RB849769864RU</t>
  </si>
  <si>
    <t>42838Tamer Abbastamerabbas@egyptproductions.comاستفسار عن مسار الطرد</t>
  </si>
  <si>
    <t>Tamer Abbas</t>
  </si>
  <si>
    <t>tamerabbas@egyptproductions.com</t>
  </si>
  <si>
    <t>27409290104898</t>
  </si>
  <si>
    <t>00201223134644</t>
  </si>
  <si>
    <t>740929</t>
  </si>
  <si>
    <t>42837أحمد محمد السيد العنتبليalentably2010@yahoo.comشــكــوى</t>
  </si>
  <si>
    <t>أحمد محمد السيد العنتبلي</t>
  </si>
  <si>
    <t>201028380265</t>
  </si>
  <si>
    <t>42837وائل مختارwmghoneim@yahoo.comاستفسار عن مسار الطرد</t>
  </si>
  <si>
    <t>وائل مختار</t>
  </si>
  <si>
    <t>2691030013256</t>
  </si>
  <si>
    <t>RF443379105SG</t>
  </si>
  <si>
    <t>42837محمود محمد احمدmahmoudmohamed806@gmail.comاستفسار عن مسار الطرد</t>
  </si>
  <si>
    <t>محمود محمد احمد</t>
  </si>
  <si>
    <t>mahmoudmohamed806@gmail.com</t>
  </si>
  <si>
    <t>29806100101355</t>
  </si>
  <si>
    <t>201288810556</t>
  </si>
  <si>
    <t>980610</t>
  </si>
  <si>
    <t>42837امل محمد جادmoly.gad@yahoo.comاستفســار عن خدمــة</t>
  </si>
  <si>
    <t>امل محمد جاد</t>
  </si>
  <si>
    <t>moly.gad@yahoo.com</t>
  </si>
  <si>
    <t>8501010141049</t>
  </si>
  <si>
    <t>201008968000</t>
  </si>
  <si>
    <t>42837امل محمد جادmoly. gad@yahoo.comاستفســار عن خدمــة</t>
  </si>
  <si>
    <t>moly. gad@yahoo.com</t>
  </si>
  <si>
    <t>01008968000</t>
  </si>
  <si>
    <t>RR150434532DK</t>
  </si>
  <si>
    <t>42837تحسين يحيى الجهمانيTahseen890065@Hotmail. Comاستفسار عن مسار الطرد</t>
  </si>
  <si>
    <t>تحسين يحيى الجهماني</t>
  </si>
  <si>
    <t>Tahseen890065@Hotmail. Com</t>
  </si>
  <si>
    <t>: 004019569</t>
  </si>
  <si>
    <t>201096984605</t>
  </si>
  <si>
    <t>DK</t>
  </si>
  <si>
    <t xml:space="preserve">تحسين </t>
  </si>
  <si>
    <t>42837سعيد عبد الحميد حسين حسنsaid45450@hotmail.comأخـــــرى</t>
  </si>
  <si>
    <t>سعيد عبد الحميد حسين حسن</t>
  </si>
  <si>
    <t>said45450@hotmail.com</t>
  </si>
  <si>
    <t>27510121302195</t>
  </si>
  <si>
    <t>01117691563</t>
  </si>
  <si>
    <t>751012</t>
  </si>
  <si>
    <t>ec700170349eg</t>
  </si>
  <si>
    <t>42837مينا صبرى بركهminasabr77@hotmail.comشــكــوى</t>
  </si>
  <si>
    <t>CA394914630DE</t>
  </si>
  <si>
    <t>42837محمد عبد القادر أحمد صالحmakader_rd@yahoo.comاستفسار عن مسار الطرد</t>
  </si>
  <si>
    <t>محمد عبد القادر أحمد صالح</t>
  </si>
  <si>
    <t>makader_rd@yahoo.com</t>
  </si>
  <si>
    <t>27411110100215</t>
  </si>
  <si>
    <t>01114418976</t>
  </si>
  <si>
    <t>741111</t>
  </si>
  <si>
    <t>cv001284065ES</t>
  </si>
  <si>
    <t>42837زياد سمير ديبzeyadeeb@gmail.comاستفسار عن مسار الطرد</t>
  </si>
  <si>
    <t>زياد سمير ديب</t>
  </si>
  <si>
    <t>zeyadeeb@gmail.com</t>
  </si>
  <si>
    <t>: 3588242</t>
  </si>
  <si>
    <t>201015962703</t>
  </si>
  <si>
    <t>EE015216604EG</t>
  </si>
  <si>
    <t>42837خالد فايزkhaledmarie25@yahoo.comاستفسار عن مسار الطرد</t>
  </si>
  <si>
    <t>خالد فايز</t>
  </si>
  <si>
    <t>khaledmarie25@yahoo.com</t>
  </si>
  <si>
    <t>26611042401835</t>
  </si>
  <si>
    <t>201004303524</t>
  </si>
  <si>
    <t>661104</t>
  </si>
  <si>
    <t>42837Ashraf Fahim MustafaAshraf.Fahim@outlook.comاستفسار عن مسار الطرد</t>
  </si>
  <si>
    <t>Ashraf Fahim Mustafa</t>
  </si>
  <si>
    <t>42837محمد حامد سعد الشريفabonadawebas2017@hotmail.comاستفســار عن خدمــة</t>
  </si>
  <si>
    <t>محمد حامد سعد الشريف</t>
  </si>
  <si>
    <t>abonadawebas2017@hotmail.com</t>
  </si>
  <si>
    <t>29105171800337</t>
  </si>
  <si>
    <t>01002827611</t>
  </si>
  <si>
    <t>910517</t>
  </si>
  <si>
    <t>RA762355475RU</t>
  </si>
  <si>
    <t>42837كريم ابراهيم حامد محمدKarimebrahem4@gmail.comاستفسار عن مسار الطرد</t>
  </si>
  <si>
    <t>كريم ابراهيم حامد محمد</t>
  </si>
  <si>
    <t>Karimebrahem4@gmail.com</t>
  </si>
  <si>
    <t>29309012702671</t>
  </si>
  <si>
    <t>+201063313140</t>
  </si>
  <si>
    <t>RX565216605DE</t>
  </si>
  <si>
    <t>42837المهندس محمد النخالsilent7force@gmail.comاستفسار عن مسار الطرد</t>
  </si>
  <si>
    <t>المهندس محمد النخال</t>
  </si>
  <si>
    <t>29110012104455</t>
  </si>
  <si>
    <t xml:space="preserve">المهندس </t>
  </si>
  <si>
    <t>42841Abdelrahman magdyelmohandes.fac1@hotmail.comاستفســار عن خدمــة</t>
  </si>
  <si>
    <t>Abdelrahman magdy</t>
  </si>
  <si>
    <t>elmohandes.fac1@hotmail.com</t>
  </si>
  <si>
    <t>2103917</t>
  </si>
  <si>
    <t>00393206006754</t>
  </si>
  <si>
    <t>RE482103005SE</t>
  </si>
  <si>
    <t>42841يوسف محمد سعدyoseuf4299@yahoo.comاستفسار عن مسار الطرد</t>
  </si>
  <si>
    <t>يوسف محمد سعد</t>
  </si>
  <si>
    <t>yoseuf4299@yahoo.com</t>
  </si>
  <si>
    <t>27805302700931</t>
  </si>
  <si>
    <t>002001002246429</t>
  </si>
  <si>
    <t>780530</t>
  </si>
  <si>
    <t>RC288701955DE</t>
  </si>
  <si>
    <t>42841ايهاب اليمنىehabelyamany@outlook.comاستفسار عن مسار الطرد</t>
  </si>
  <si>
    <t>ايهاب اليمنى</t>
  </si>
  <si>
    <t>ehabelyamany@outlook.com</t>
  </si>
  <si>
    <t>28511200102631</t>
  </si>
  <si>
    <t>01206719606</t>
  </si>
  <si>
    <t>851120</t>
  </si>
  <si>
    <t>RB194128329SG</t>
  </si>
  <si>
    <t>RB194551047SG</t>
  </si>
  <si>
    <t>42841أحمد شوقى حامدashawki7@gmail.comاستفسار عن مسار الطرد</t>
  </si>
  <si>
    <t>أحمد شوقى حامد</t>
  </si>
  <si>
    <t>EE013544845EG</t>
  </si>
  <si>
    <t>42841waleed mahmoud morsysalamawaleed@yahoo.comشــكــوى</t>
  </si>
  <si>
    <t>waleed mahmoud morsy</t>
  </si>
  <si>
    <t>salamawaleed@yahoo.com</t>
  </si>
  <si>
    <t>27405208800134</t>
  </si>
  <si>
    <t>01068046250</t>
  </si>
  <si>
    <t>740520</t>
  </si>
  <si>
    <t xml:space="preserve">waleed </t>
  </si>
  <si>
    <t>42841ممدوح محمد فيضmamdoh1969@yahoo.comاستفســار عن خدمــة</t>
  </si>
  <si>
    <t>ممدوح محمد فيض</t>
  </si>
  <si>
    <t>mamdoh1969@yahoo.com</t>
  </si>
  <si>
    <t>26903090200176</t>
  </si>
  <si>
    <t>2001221302715</t>
  </si>
  <si>
    <t>690309</t>
  </si>
  <si>
    <t>EE014415161EG</t>
  </si>
  <si>
    <t>42841Osama Sbeitanosama_sbeitan@yahoo.comاستفسار عن مسار الطرد</t>
  </si>
  <si>
    <t>Osama Sbeitan</t>
  </si>
  <si>
    <t>osama_sbeitan@yahoo.com</t>
  </si>
  <si>
    <t>: 00000</t>
  </si>
  <si>
    <t>00962791753510</t>
  </si>
  <si>
    <t xml:space="preserve">Osama </t>
  </si>
  <si>
    <t>42841ياسمين فهمى ياسين02-01007685070استفسار عن مسار الطرد</t>
  </si>
  <si>
    <t>ياسمين فهمى ياسين</t>
  </si>
  <si>
    <t>02-01007685070</t>
  </si>
  <si>
    <t xml:space="preserve"> 28810010129041</t>
  </si>
  <si>
    <t>02-01016660511</t>
  </si>
  <si>
    <t>RX566492281DE</t>
  </si>
  <si>
    <t>42841سعيد شوقي محمدPrince.said.shawqi@gmail.comاستفسار عن مسار الطرد</t>
  </si>
  <si>
    <t>سعيد شوقي محمد</t>
  </si>
  <si>
    <t>Prince.said.shawqi@gmail.com</t>
  </si>
  <si>
    <t>28901011313691</t>
  </si>
  <si>
    <t>201275684242</t>
  </si>
  <si>
    <t>42841 محمد ابراهيم عبدالفتاحm_ghaly1@hotmail.comاستفســار عن خدمــة</t>
  </si>
  <si>
    <t xml:space="preserve"> محمد ابراهيم عبدالفتاح</t>
  </si>
  <si>
    <t>m_ghaly1@hotmail.com</t>
  </si>
  <si>
    <t>28701051600499</t>
  </si>
  <si>
    <t>0201000030818</t>
  </si>
  <si>
    <t>870105</t>
  </si>
  <si>
    <t>42841محمد منصور جابرMandoo.202030@gmail.comاستفسار عن مسار الطرد</t>
  </si>
  <si>
    <t>42841محمد احمدeslam.ashmawy_1212@yahoo.comاستفسار عن مسار الطرد</t>
  </si>
  <si>
    <t>eslam.ashmawy_1212@yahoo.com</t>
  </si>
  <si>
    <t>29509063200076</t>
  </si>
  <si>
    <t>0201129993675</t>
  </si>
  <si>
    <t>950906</t>
  </si>
  <si>
    <t>EE702087088EG</t>
  </si>
  <si>
    <t>42841اسامة انورu1a1saad@gmail.comاستفسار عن مسار الطرد</t>
  </si>
  <si>
    <t>اسامة انور</t>
  </si>
  <si>
    <t>u1a1saad@gmail.com</t>
  </si>
  <si>
    <t>25701110103614</t>
  </si>
  <si>
    <t>01223687352</t>
  </si>
  <si>
    <t>570111</t>
  </si>
  <si>
    <t>EE701994815EG</t>
  </si>
  <si>
    <t>42841Gamal Mohamed gamalJobsmy071@gmail.comشــكــوى</t>
  </si>
  <si>
    <t>Gamal Mohamed gamal</t>
  </si>
  <si>
    <t>Jobsmy071@gmail.com</t>
  </si>
  <si>
    <t>28601010108372</t>
  </si>
  <si>
    <t>201020222089</t>
  </si>
  <si>
    <t xml:space="preserve">Gamal </t>
  </si>
  <si>
    <t>RB196761627SG</t>
  </si>
  <si>
    <t>42841Mohameddangeravanger@gmail.comاستفسار عن مسار الطرد</t>
  </si>
  <si>
    <t>2880110012579</t>
  </si>
  <si>
    <t>01128457090</t>
  </si>
  <si>
    <t>42841ايمان عبد الرازق مطاوعeno_maes@yahoo.comاستفسار عن مسار الطرد</t>
  </si>
  <si>
    <t>RS827212765NL</t>
  </si>
  <si>
    <t>42841عمرو هشام منتصرamrhisham@gmail.comاستفسار عن مسار الطرد</t>
  </si>
  <si>
    <t>عمرو هشام منتصر</t>
  </si>
  <si>
    <t>amrhisham@gmail.com</t>
  </si>
  <si>
    <t>28306210103233</t>
  </si>
  <si>
    <t>201001606062</t>
  </si>
  <si>
    <t>830621</t>
  </si>
  <si>
    <t>RS810831129NL</t>
  </si>
  <si>
    <t>42842مينا ناديmenanade6@gmail.comاستفسار عن مسار الطرد</t>
  </si>
  <si>
    <t>مينا نادي</t>
  </si>
  <si>
    <t>menanade6@gmail.com</t>
  </si>
  <si>
    <t>29805102500412</t>
  </si>
  <si>
    <t>01286956533</t>
  </si>
  <si>
    <t>980510</t>
  </si>
  <si>
    <t>42842Yousef Mohammedyoseuf4299@yahoo.comاستفسار عن مسار الطرد</t>
  </si>
  <si>
    <t>Yousef Mohammed</t>
  </si>
  <si>
    <t>2001002246429</t>
  </si>
  <si>
    <t xml:space="preserve">Yousef </t>
  </si>
  <si>
    <t>42842شريف عوض حسنshirefawad36@gmail.comأخـــــرى</t>
  </si>
  <si>
    <t>شريف عوض حسن</t>
  </si>
  <si>
    <t>shirefawad36@gmail.com</t>
  </si>
  <si>
    <t>29107203200038</t>
  </si>
  <si>
    <t>+2001201794079</t>
  </si>
  <si>
    <t>910720</t>
  </si>
  <si>
    <t>RX563572683DE</t>
  </si>
  <si>
    <t>42842عبدالرحمنabdelrahman01146653648@yahoo.comاستفسار عن مسار الطرد</t>
  </si>
  <si>
    <t>abdelrahman01146653648@yahoo.com</t>
  </si>
  <si>
    <t>29606020100154</t>
  </si>
  <si>
    <t>201146653648</t>
  </si>
  <si>
    <t>42842زينب حسن محمدkoko_toto773@yahoo.comشــكــوى</t>
  </si>
  <si>
    <t>زينب حسن محمد</t>
  </si>
  <si>
    <t>koko_toto773@yahoo.com</t>
  </si>
  <si>
    <t>27807040103603</t>
  </si>
  <si>
    <t>0201226445858</t>
  </si>
  <si>
    <t>780704</t>
  </si>
  <si>
    <t>RS564552756CN</t>
  </si>
  <si>
    <t>42842هانى نصر احمدlordeltnen80@gmail.comاستفسار عن مسار الطرد</t>
  </si>
  <si>
    <t>00201112250011</t>
  </si>
  <si>
    <t>ru463077925ch</t>
  </si>
  <si>
    <t>42842ahmed salaha7med_2210@hotmail.comاستفسار عن مسار الطرد</t>
  </si>
  <si>
    <t>ahmed salah</t>
  </si>
  <si>
    <t>a7med_2210@hotmail.com</t>
  </si>
  <si>
    <t>28806208800655</t>
  </si>
  <si>
    <t>00201112296962</t>
  </si>
  <si>
    <t>880620</t>
  </si>
  <si>
    <t>EE702010509EG</t>
  </si>
  <si>
    <t>42842Ahmed Talaat kouraahmedtalaatkoura@gmail.comشــكــوى</t>
  </si>
  <si>
    <t>Ahmed Talaat koura</t>
  </si>
  <si>
    <t>ahmedtalaatkoura@gmail.com</t>
  </si>
  <si>
    <t>27507060102791</t>
  </si>
  <si>
    <t>01223247199</t>
  </si>
  <si>
    <t>750706</t>
  </si>
  <si>
    <t>42842محمد منصور جابرMandoo.202030@gmail.comاستفسار عن مسار الطرد</t>
  </si>
  <si>
    <t>CP113644639MA</t>
  </si>
  <si>
    <t>42842LEILA KADBANIlkadbani@sofac.maاستفسار عن مسار الطرد</t>
  </si>
  <si>
    <t>LEILA KADBANI</t>
  </si>
  <si>
    <t>Morocco</t>
  </si>
  <si>
    <t>lkadbani@sofac.ma</t>
  </si>
  <si>
    <t>2120617727292</t>
  </si>
  <si>
    <t>MA</t>
  </si>
  <si>
    <t xml:space="preserve">LEILA </t>
  </si>
  <si>
    <t>EP040951962RU</t>
  </si>
  <si>
    <t>42842Daria Kirsanovadkirsanova@yandex.ruاستفسار عن مسار الطرد</t>
  </si>
  <si>
    <t>Daria Kirsanova</t>
  </si>
  <si>
    <t>dkirsanova@yandex.ru</t>
  </si>
  <si>
    <t>702620415</t>
  </si>
  <si>
    <t>+79035056691</t>
  </si>
  <si>
    <t xml:space="preserve">Daria </t>
  </si>
  <si>
    <t>42842علاء جمال السيد احمدalaa.kandil94@yahoo.comأخـــــرى</t>
  </si>
  <si>
    <t>علاء جمال السيد احمد</t>
  </si>
  <si>
    <t>alaa.kandil94@yahoo.com</t>
  </si>
  <si>
    <t>29401311600234</t>
  </si>
  <si>
    <t>21010103529</t>
  </si>
  <si>
    <t>940131</t>
  </si>
  <si>
    <t>42842عبدالحميد فوري مرعيhamidooo7272@gmail.comاستفســار عن خدمــة</t>
  </si>
  <si>
    <t>عبدالحميد فوري مرعي</t>
  </si>
  <si>
    <t>hamidooo7272@gmail.com</t>
  </si>
  <si>
    <t>: a07763360</t>
  </si>
  <si>
    <t>393283012129</t>
  </si>
  <si>
    <t>ec700189827eg</t>
  </si>
  <si>
    <t>42842دراهم سيدec700189827egاستفســار عن خدمــة</t>
  </si>
  <si>
    <t>دراهم سيد</t>
  </si>
  <si>
    <t>27407302200526</t>
  </si>
  <si>
    <t>01145131941</t>
  </si>
  <si>
    <t>740730</t>
  </si>
  <si>
    <t xml:space="preserve">دراهم </t>
  </si>
  <si>
    <t>RR012953772SA</t>
  </si>
  <si>
    <t>42844احمد صلاح الدين اربابarbab_eng@yahoo.comاستفسار عن مسار الطرد</t>
  </si>
  <si>
    <t>احمد صلاح الدين ارباب</t>
  </si>
  <si>
    <t>arbab_eng@yahoo.com</t>
  </si>
  <si>
    <t>28211302500131</t>
  </si>
  <si>
    <t>966543900408</t>
  </si>
  <si>
    <t>821130</t>
  </si>
  <si>
    <t>42844ياسمين عبدالعزيز كامل عبدالراضىWenaayman@gmail.comشــكــوى</t>
  </si>
  <si>
    <t>42844منى ديابmonadiab@hotmail.comاستفســار عن خدمــة</t>
  </si>
  <si>
    <t>منى دياب</t>
  </si>
  <si>
    <t>monadiab@hotmail.com</t>
  </si>
  <si>
    <t>28604028800183</t>
  </si>
  <si>
    <t>01141194438</t>
  </si>
  <si>
    <t>860402</t>
  </si>
  <si>
    <t>42844عفاف حافظmaro_11482@hotmail.comشــكــوى</t>
  </si>
  <si>
    <t>عفاف حافظ</t>
  </si>
  <si>
    <t>maro_11482@hotmail.com</t>
  </si>
  <si>
    <t>25712170100683</t>
  </si>
  <si>
    <t>201222542358</t>
  </si>
  <si>
    <t>571217</t>
  </si>
  <si>
    <t>42844صالح محمد محمد اللبانdalinasaleh@gmail.comاستفسار عن مسار الطرد</t>
  </si>
  <si>
    <t>صالح محمد محمد اللبان</t>
  </si>
  <si>
    <t>dalinasaleh@gmail.com</t>
  </si>
  <si>
    <t>29207161100059</t>
  </si>
  <si>
    <t>201274633668</t>
  </si>
  <si>
    <t>920716</t>
  </si>
  <si>
    <t>ee056361654sa</t>
  </si>
  <si>
    <t>42844محمد منصور جابرMandoo.202030@gmail.comاستفســار عن خدمــة</t>
  </si>
  <si>
    <t>EE701932648EG</t>
  </si>
  <si>
    <t>42844عبد العزيز سعد عبد العزيزdallysaad20@yahoo.comاستفسار عن مسار الطرد</t>
  </si>
  <si>
    <t>عبد العزيز سعد عبد العزيز</t>
  </si>
  <si>
    <t>dallysaad20@yahoo.com</t>
  </si>
  <si>
    <t>1200236</t>
  </si>
  <si>
    <t>01005126072</t>
  </si>
  <si>
    <t>42844محمد منصور جابرMandoo.202030@gmail.comاستفسار عن مسار الطرد</t>
  </si>
  <si>
    <t>42844محمدعامرmedoamer03@gmail.comشــكــوى</t>
  </si>
  <si>
    <t>28111101601457</t>
  </si>
  <si>
    <t>0106711760</t>
  </si>
  <si>
    <t>811110</t>
  </si>
  <si>
    <t>EK055256527SA</t>
  </si>
  <si>
    <t>42844عبير مجدى السعيد محمودahmad.fadali@yahoo.comاستفسار عن مسار الطرد</t>
  </si>
  <si>
    <t>عبير مجدى السعيد محمود</t>
  </si>
  <si>
    <t>ahmad.fadali@yahoo.com</t>
  </si>
  <si>
    <t>29007011204426</t>
  </si>
  <si>
    <t>00201011282332</t>
  </si>
  <si>
    <t>900701</t>
  </si>
  <si>
    <t>42844ايمن لطفي محمد صالحaymanlotfysaleh@gmail.comاستفســار عن خدمــة</t>
  </si>
  <si>
    <t>ايمن لطفي محمد صالح</t>
  </si>
  <si>
    <t>aymanlotfysaleh@gmail.com</t>
  </si>
  <si>
    <t>27910011315435</t>
  </si>
  <si>
    <t>201021899644</t>
  </si>
  <si>
    <t>791001</t>
  </si>
  <si>
    <t>RX565220707DE</t>
  </si>
  <si>
    <t>42844Omar Elashryomar.elashry1000000@yahoo.comاستفسار عن مسار الطرد</t>
  </si>
  <si>
    <t>Omar Elashry</t>
  </si>
  <si>
    <t>omar.elashry1000000@yahoo.com</t>
  </si>
  <si>
    <t>29708210201418</t>
  </si>
  <si>
    <t>01276255115</t>
  </si>
  <si>
    <t>970821</t>
  </si>
  <si>
    <t>42843ميار جمال عليlife.maker94@gmail.comاستفســار عن خدمــة</t>
  </si>
  <si>
    <t>ميار جمال علي</t>
  </si>
  <si>
    <t>life.maker94@gmail.com</t>
  </si>
  <si>
    <t>29410082101066</t>
  </si>
  <si>
    <t>01147088249</t>
  </si>
  <si>
    <t xml:space="preserve">ميار </t>
  </si>
  <si>
    <t>42843محمد سيد عبد المنعم محمدthe_king_202080@yahoo.comأخـــــرى</t>
  </si>
  <si>
    <t>محمد سيد عبد المنعم محمد</t>
  </si>
  <si>
    <t>the_king_202080@yahoo.com</t>
  </si>
  <si>
    <t>29207052400077</t>
  </si>
  <si>
    <t>201272526315</t>
  </si>
  <si>
    <t>920705</t>
  </si>
  <si>
    <t>42843اسلام محمد الحناوىnisso8586@gmail.comاستفسار فى المبيعات</t>
  </si>
  <si>
    <t>اسلام محمد الحناوى</t>
  </si>
  <si>
    <t>nisso8586@gmail.com</t>
  </si>
  <si>
    <t>28610278800316</t>
  </si>
  <si>
    <t>00201002847822</t>
  </si>
  <si>
    <t>42843محمد عمروamrm72647@gmail.comاستفسار عن مسار الطرد</t>
  </si>
  <si>
    <t>01095114967</t>
  </si>
  <si>
    <t>RS554474294CN</t>
  </si>
  <si>
    <t>42843Ahmed ibrahimAhmedtion@msn.comاستفسار عن مسار الطرد</t>
  </si>
  <si>
    <t>Ahmedtion@msn.com</t>
  </si>
  <si>
    <t>28802100106838</t>
  </si>
  <si>
    <t>201011134752</t>
  </si>
  <si>
    <t>880210</t>
  </si>
  <si>
    <t>RS779634973NL</t>
  </si>
  <si>
    <t>42843Ahmed Mohamed Rabeaahrabei@imc-egypt.orgشــكــوى</t>
  </si>
  <si>
    <t>Ahmed Mohamed Rabea</t>
  </si>
  <si>
    <t>ahrabei@imc-egypt.org</t>
  </si>
  <si>
    <t>28207041702353</t>
  </si>
  <si>
    <t>201000061516</t>
  </si>
  <si>
    <t>820704</t>
  </si>
  <si>
    <t>RT334429168HK</t>
  </si>
  <si>
    <t>42843هسثم رمضان خليلhaysam.ramadan@gmail.comاستفسار عن مسار الطرد</t>
  </si>
  <si>
    <t>هسثم رمضان خليل</t>
  </si>
  <si>
    <t>haysam.ramadan@gmail.com</t>
  </si>
  <si>
    <t>28211060200994</t>
  </si>
  <si>
    <t>201090967088</t>
  </si>
  <si>
    <t>821106</t>
  </si>
  <si>
    <t xml:space="preserve">هسثم </t>
  </si>
  <si>
    <t>RX560534275DE</t>
  </si>
  <si>
    <t>42843ياسر عطية عبد المنجي دعيةyasserma8@gmail.comاستفسار عن مسار الطرد</t>
  </si>
  <si>
    <t>ياسر عطية عبد المنجي دعية</t>
  </si>
  <si>
    <t>yasserma8@gmail.com</t>
  </si>
  <si>
    <t>28712020200435</t>
  </si>
  <si>
    <t>201064402923</t>
  </si>
  <si>
    <t>871202</t>
  </si>
  <si>
    <t>42843محمد منصور جابرMandoo.202030@gmail.comاستفسار عن مسار الطرد</t>
  </si>
  <si>
    <t>42843محمد منصور جابرMandoo.202030@gmail.comشــكــوى</t>
  </si>
  <si>
    <t>42843محمود عاصمwestart2017@gmail.comشــكــوى</t>
  </si>
  <si>
    <t>محمود عاصم</t>
  </si>
  <si>
    <t>01004022266</t>
  </si>
  <si>
    <t>RR057049125SA</t>
  </si>
  <si>
    <t>42843محمد نبيل حسن خروبهkharouba126@yahoo.comاستفسار عن مسار الطرد</t>
  </si>
  <si>
    <t>محمد نبيل حسن خروبه</t>
  </si>
  <si>
    <t>kharouba126@yahoo.com</t>
  </si>
  <si>
    <t>: A02799277</t>
  </si>
  <si>
    <t>00966554005245</t>
  </si>
  <si>
    <t>42843Sameh samirbanbonana@yahoo.comاستفسار عن مسار الطرد</t>
  </si>
  <si>
    <t>Sameh samir</t>
  </si>
  <si>
    <t xml:space="preserve">Sameh </t>
  </si>
  <si>
    <t>42843فتحى عبدالحليم محمد عوادfathy3325@gmail.comاستفســار عن خدمــة</t>
  </si>
  <si>
    <t>فتحى عبدالحليم محمد عواد</t>
  </si>
  <si>
    <t>fathy3325@gmail.com</t>
  </si>
  <si>
    <t>27301171702234</t>
  </si>
  <si>
    <t>01008300967</t>
  </si>
  <si>
    <t>730117</t>
  </si>
  <si>
    <t>EE701780620EG</t>
  </si>
  <si>
    <t>42843محمود السيد السيدdoda_1_10@yahoo.comاستفسار عن مسار الطرد</t>
  </si>
  <si>
    <t>محمود السيد السيد</t>
  </si>
  <si>
    <t>Ghana (Gaana)</t>
  </si>
  <si>
    <t>doda_1_10@yahoo.com</t>
  </si>
  <si>
    <t>28411162100055</t>
  </si>
  <si>
    <t>01228173086</t>
  </si>
  <si>
    <t>841116</t>
  </si>
  <si>
    <t>RB176741929SG</t>
  </si>
  <si>
    <t>42843مهاب محب الاعصرelassarpharmacy@hotmail.comاستفسار عن مسار الطرد</t>
  </si>
  <si>
    <t>مهاب محب الاعصر</t>
  </si>
  <si>
    <t>elassarpharmacy@hotmail.com</t>
  </si>
  <si>
    <t>28203062103551</t>
  </si>
  <si>
    <t>201006630724</t>
  </si>
  <si>
    <t>820306</t>
  </si>
  <si>
    <t>RH366676506CN</t>
  </si>
  <si>
    <t>42843عبداللهasd_zxc12332@yahoo.comاستفسار عن مسار الطرد</t>
  </si>
  <si>
    <t>عبدالله</t>
  </si>
  <si>
    <t>asd_zxc12332@yahoo.com</t>
  </si>
  <si>
    <t>29501011111252</t>
  </si>
  <si>
    <t>00201155914290</t>
  </si>
  <si>
    <t>950101</t>
  </si>
  <si>
    <t>RX389027552DE</t>
  </si>
  <si>
    <t>42843عماد احمد ابو المكارمemad.abuelmkarem@gmail.comاستفسار عن مسار الطرد</t>
  </si>
  <si>
    <t>عماد احمد ابو المكارم</t>
  </si>
  <si>
    <t>emad.abuelmkarem@gmail.com</t>
  </si>
  <si>
    <t>27804060102558</t>
  </si>
  <si>
    <t>01010760760</t>
  </si>
  <si>
    <t>42843محمود بكر الروبيmahmod.bakr90@gmail.comشــكــوى</t>
  </si>
  <si>
    <t>محمود بكر الروبي</t>
  </si>
  <si>
    <t>mahmod.bakr90@gmail.com</t>
  </si>
  <si>
    <t>29006152200631</t>
  </si>
  <si>
    <t>01012337785</t>
  </si>
  <si>
    <t>RF626264329CN</t>
  </si>
  <si>
    <t>42843ياسمين الشربينيYasmine.sherbiny@gmail.comاستفسار عن مسار الطرد</t>
  </si>
  <si>
    <t>ياسمين الشربيني</t>
  </si>
  <si>
    <t>Yasmine.sherbiny@gmail.com</t>
  </si>
  <si>
    <t>2103204</t>
  </si>
  <si>
    <t>00201223325344</t>
  </si>
  <si>
    <t>RR334484796DE</t>
  </si>
  <si>
    <t>42843Ahmed Kamalakamal97@hotmail.comاستفسار عن مسار الطرد</t>
  </si>
  <si>
    <t>Ahmed Kamal</t>
  </si>
  <si>
    <t>akamal97@hotmail.com</t>
  </si>
  <si>
    <t>2102096</t>
  </si>
  <si>
    <t>00201000896661</t>
  </si>
  <si>
    <t>RE479745931SE</t>
  </si>
  <si>
    <t>42843أحمد شلتوتahmedshaltout@gmail.comاستفسار عن مسار الطرد</t>
  </si>
  <si>
    <t>أحمد شلتوت</t>
  </si>
  <si>
    <t>ahmedshaltout@gmail.com</t>
  </si>
  <si>
    <t>28106032102253</t>
  </si>
  <si>
    <t>01001523653</t>
  </si>
  <si>
    <t>810603</t>
  </si>
  <si>
    <t>42843محمد عبدالرحيمinfo@taswaq.comاستفســار عن خدمــة</t>
  </si>
  <si>
    <t>محمد عبدالرحيم</t>
  </si>
  <si>
    <t>info@taswaq.com</t>
  </si>
  <si>
    <t>201009004293</t>
  </si>
  <si>
    <t>42843ندا رجبnada@rag-egypt.comاستفســار عن خدمــة</t>
  </si>
  <si>
    <t>ندا رجب</t>
  </si>
  <si>
    <t>nada@rag-egypt.com</t>
  </si>
  <si>
    <t>29603290100203</t>
  </si>
  <si>
    <t>201017619654</t>
  </si>
  <si>
    <t>960329</t>
  </si>
  <si>
    <t xml:space="preserve">ندا </t>
  </si>
  <si>
    <t>42843أحمد سميرmidoz_2000@yahoo.comاستفســار عن خدمــة</t>
  </si>
  <si>
    <t>midoz_2000@yahoo.com</t>
  </si>
  <si>
    <t>: A08523376</t>
  </si>
  <si>
    <t>0097466468708</t>
  </si>
  <si>
    <t>RS767650174NL</t>
  </si>
  <si>
    <t>42843MOHAMED  SAYED TAWFIKMSTH5@YAHOO.COMاستفسار عن مسار الطرد</t>
  </si>
  <si>
    <t>MOHAMED  SAYED TAWFIK</t>
  </si>
  <si>
    <t>MSTH5@YAHOO.COM</t>
  </si>
  <si>
    <t>26101140103895</t>
  </si>
  <si>
    <t>01287077484</t>
  </si>
  <si>
    <t>610114</t>
  </si>
  <si>
    <t xml:space="preserve">MOHAMED  </t>
  </si>
  <si>
    <t>RS567561173CN</t>
  </si>
  <si>
    <t>42843Rabah Abdallahrabah.m.abdallah@gmail.comاستفسار عن مسار الطرد</t>
  </si>
  <si>
    <t>Rabah Abdallah</t>
  </si>
  <si>
    <t>rabah.m.abdallah@gmail.com</t>
  </si>
  <si>
    <t>28211300200415</t>
  </si>
  <si>
    <t>01225064638</t>
  </si>
  <si>
    <t xml:space="preserve">Rabah </t>
  </si>
  <si>
    <t>RR058507670SA</t>
  </si>
  <si>
    <t>42843مجدي مختار عبد الحفيظm.mokhtar@najrancement.comأخـــــرى</t>
  </si>
  <si>
    <t>مجدي مختار عبد الحفيظ</t>
  </si>
  <si>
    <t>m.mokhtar@najrancement.com</t>
  </si>
  <si>
    <t>26312280002503</t>
  </si>
  <si>
    <t>009660553616465</t>
  </si>
  <si>
    <t>631228</t>
  </si>
  <si>
    <t>زينب سيد عمر شاذلي</t>
  </si>
  <si>
    <t>CP700138895EG</t>
  </si>
  <si>
    <t>42843زينب سيد عمر شاذليtaysser_elagamy@yahoo.comاستفسار عن مسار الطرد</t>
  </si>
  <si>
    <t>taysser_elagamy@yahoo.com</t>
  </si>
  <si>
    <t>28809103200325</t>
  </si>
  <si>
    <t>201210370848</t>
  </si>
  <si>
    <t>880910</t>
  </si>
  <si>
    <t>42843مجدي مختار عبد الحفيظm.mokhtar@najrancement.comشــكــوى</t>
  </si>
  <si>
    <t>RE480321634SE</t>
  </si>
  <si>
    <t>42843مصطفى عيد مصطفىmoustafaeleid@gmail.comاستفسار عن مسار الطرد</t>
  </si>
  <si>
    <t>مصطفى عيد مصطفى</t>
  </si>
  <si>
    <t>moustafaeleid@gmail.com</t>
  </si>
  <si>
    <t>27809010103652</t>
  </si>
  <si>
    <t>01114029492</t>
  </si>
  <si>
    <t>EE701991589EG</t>
  </si>
  <si>
    <t>42843محمود رأفت عبد الفتاحmahmodrafat93@gmail.comاستفسار عن مسار الطرد</t>
  </si>
  <si>
    <t>محمود رأفت عبد الفتاح</t>
  </si>
  <si>
    <t>mahmodrafat93@gmail.com</t>
  </si>
  <si>
    <t>29305121500234</t>
  </si>
  <si>
    <t>00201001283891</t>
  </si>
  <si>
    <t>930512</t>
  </si>
  <si>
    <t>42843أحمد الشحات إبراهيمdego_mak2016@yahoo.comاستفســار عن خدمــة</t>
  </si>
  <si>
    <t>أحمد الشحات إبراهيم</t>
  </si>
  <si>
    <t>dego_mak2016@yahoo.com</t>
  </si>
  <si>
    <t>29701011229597</t>
  </si>
  <si>
    <t>2001013841979</t>
  </si>
  <si>
    <t>970101</t>
  </si>
  <si>
    <t>RE483965275SE</t>
  </si>
  <si>
    <t>RE483997432SE</t>
  </si>
  <si>
    <t>RE483518220SE</t>
  </si>
  <si>
    <t>42843احمد شوقى حامدashawki7@gmail.comاستفسار عن مسار الطرد</t>
  </si>
  <si>
    <t>rr110109985br</t>
  </si>
  <si>
    <t>42843abdullah saddikabd_seddik@hotmail.comاستفسار عن مسار الطرد</t>
  </si>
  <si>
    <t>abdullah saddik</t>
  </si>
  <si>
    <t>abd_seddik@hotmail.com</t>
  </si>
  <si>
    <t>: 004997151</t>
  </si>
  <si>
    <t>5511952943457</t>
  </si>
  <si>
    <t>RZ095965396GB</t>
  </si>
  <si>
    <t>42844محمد عدليmohamed.a.elsayegh@gmail.comاستفسار عن مسار الطرد</t>
  </si>
  <si>
    <t>محمد عدلي</t>
  </si>
  <si>
    <t>mohamed.a.elsayegh@gmail.com</t>
  </si>
  <si>
    <t>27603250104713</t>
  </si>
  <si>
    <t>+201226695126</t>
  </si>
  <si>
    <t>760325</t>
  </si>
  <si>
    <t>42844مكاريوس كمال رمزىsamah_01700@yahoo.comشــكــوى</t>
  </si>
  <si>
    <t>مكاريوس كمال رمزى</t>
  </si>
  <si>
    <t>samah_01700@yahoo.com</t>
  </si>
  <si>
    <t>28501222403272</t>
  </si>
  <si>
    <t>01273443005</t>
  </si>
  <si>
    <t>850122</t>
  </si>
  <si>
    <t xml:space="preserve">مكاريوس </t>
  </si>
  <si>
    <t>42844MARWA ADELzoda908@hotmail.comاستفسار عن مسار الطرد</t>
  </si>
  <si>
    <t>MARWA ADEL</t>
  </si>
  <si>
    <t>zoda908@hotmail.com</t>
  </si>
  <si>
    <t>0201020305224</t>
  </si>
  <si>
    <t xml:space="preserve">MARWA </t>
  </si>
  <si>
    <t>42844احمد عاطفAhmedd.aatef@gmail.comاستفســار عن خدمــة</t>
  </si>
  <si>
    <t>احمد عاطف</t>
  </si>
  <si>
    <t>Ahmedd.aatef@gmail.com</t>
  </si>
  <si>
    <t>29427108800531</t>
  </si>
  <si>
    <t>201094571676</t>
  </si>
  <si>
    <t>942710</t>
  </si>
  <si>
    <t>42845رحاب السيد عبدالغني السودانىHAMZA_AHMED57@YAHOO.COMشــكــوى</t>
  </si>
  <si>
    <t>رحاب السيد عبدالغني السودانى</t>
  </si>
  <si>
    <t>HAMZA_AHMED57@YAHOO.COM</t>
  </si>
  <si>
    <t>26806011207783</t>
  </si>
  <si>
    <t>0201275464215</t>
  </si>
  <si>
    <t>680601</t>
  </si>
  <si>
    <t>RF634461095CN</t>
  </si>
  <si>
    <t>42845رامي صلاح محمدromyooo3@gmail.comاستفسار عن مسار الطرد</t>
  </si>
  <si>
    <t>رامي صلاح محمد</t>
  </si>
  <si>
    <t>romyooo3@gmail.com</t>
  </si>
  <si>
    <t>28803252500473</t>
  </si>
  <si>
    <t>201111900789</t>
  </si>
  <si>
    <t>880325</t>
  </si>
  <si>
    <t>42845مصطفى السيد عبد القادرkoriakoria82@gmail.comاستفســار عن خدمــة</t>
  </si>
  <si>
    <t>مصطفى السيد عبد القادر</t>
  </si>
  <si>
    <t>koriakoria82@gmail.com</t>
  </si>
  <si>
    <t>28502210202219</t>
  </si>
  <si>
    <t>01128099353</t>
  </si>
  <si>
    <t>EE015743353EG</t>
  </si>
  <si>
    <t>EE015743367EG</t>
  </si>
  <si>
    <t>42845Ahmed Fahmygeo.ahmed.fahmy85@gmail.comاستفسار عن مسار الطرد</t>
  </si>
  <si>
    <t>Ahmed Fahmy</t>
  </si>
  <si>
    <t>geo.ahmed.fahmy85@gmail.com</t>
  </si>
  <si>
    <t>0100111</t>
  </si>
  <si>
    <t>201003653436</t>
  </si>
  <si>
    <t>RR703829820EG</t>
  </si>
  <si>
    <t>42845احمد محمد احمدhosamelsahy2@gmail.comشــكــوى</t>
  </si>
  <si>
    <t>hosamelsahy2@gmail.com</t>
  </si>
  <si>
    <t>29005252601059</t>
  </si>
  <si>
    <t>201280003478</t>
  </si>
  <si>
    <t>900525</t>
  </si>
  <si>
    <t>42845بهاء صلاح الدينbahaasalaheldin30@gmail.comشــكــوى</t>
  </si>
  <si>
    <t>بهاء صلاح الدين</t>
  </si>
  <si>
    <t>bahaasalaheldin30@gmail.com</t>
  </si>
  <si>
    <t>28501012640077</t>
  </si>
  <si>
    <t>1221483799</t>
  </si>
  <si>
    <t>UC176703355AU</t>
  </si>
  <si>
    <t>42845شوهندا محمدShekabeka111@hotmail.comاستفسار عن مسار الطرد</t>
  </si>
  <si>
    <t>شوهندا محمد</t>
  </si>
  <si>
    <t>Shekabeka111@hotmail.com</t>
  </si>
  <si>
    <t>29403151901162</t>
  </si>
  <si>
    <t>0201019804772</t>
  </si>
  <si>
    <t>UC</t>
  </si>
  <si>
    <t>940315</t>
  </si>
  <si>
    <t xml:space="preserve">شوهندا </t>
  </si>
  <si>
    <t>42845عبدالله مصطفى السعيدjust.bedo1@gmail.comاستفسار عن مسار الطرد</t>
  </si>
  <si>
    <t>عبدالله مصطفى السعيد</t>
  </si>
  <si>
    <t>just.bedo1@gmail.com</t>
  </si>
  <si>
    <t>29509261202491</t>
  </si>
  <si>
    <t>201023024988</t>
  </si>
  <si>
    <t>950926</t>
  </si>
  <si>
    <t>42845رامى صلاح محمدRomyooo3@gmail.comاستفسار عن مسار الطرد</t>
  </si>
  <si>
    <t>رامى صلاح محمد</t>
  </si>
  <si>
    <t>Romyooo3@gmail.com</t>
  </si>
  <si>
    <t>01111900789 (20)</t>
  </si>
  <si>
    <t>RR574238122EG</t>
  </si>
  <si>
    <t>42845فؤادFhs-001@hotmail.comاستفسار عن مسار الطرد</t>
  </si>
  <si>
    <t>فؤاد</t>
  </si>
  <si>
    <t>Fhs-001@hotmail.com</t>
  </si>
  <si>
    <t>: 1052252754</t>
  </si>
  <si>
    <t>00966555772699</t>
  </si>
  <si>
    <t>42845محمد حمدي حسين محمودmohamed.hamdy.hessien@gmail.comاستفســار فنـى</t>
  </si>
  <si>
    <t>محمد حمدي حسين محمود</t>
  </si>
  <si>
    <t>mohamed.hamdy.hessien@gmail.com</t>
  </si>
  <si>
    <t>29103092104039</t>
  </si>
  <si>
    <t>01117319965</t>
  </si>
  <si>
    <t>910309</t>
  </si>
  <si>
    <t>EE701531622EG</t>
  </si>
  <si>
    <t>42845Mahmoudsaid.mahmoud36@yahoo.comاستفسار عن مسار الطرد</t>
  </si>
  <si>
    <t>said.mahmoud36@yahoo.com</t>
  </si>
  <si>
    <t>: A09758903</t>
  </si>
  <si>
    <t>4915218574864</t>
  </si>
  <si>
    <t>42845Ahmedahalimfr@gmail.comاستفســار عن خدمــة</t>
  </si>
  <si>
    <t>ahalimfr@gmail.com</t>
  </si>
  <si>
    <t>: 754867867878678</t>
  </si>
  <si>
    <t>0033695714417</t>
  </si>
  <si>
    <t>RB195118040SG</t>
  </si>
  <si>
    <t>RF621602387CN</t>
  </si>
  <si>
    <t>42845Ahmed el gendyahmedeg88.aeg@gmail.comاستفسار عن مسار الطرد</t>
  </si>
  <si>
    <t>Ahmed el gendy</t>
  </si>
  <si>
    <t>ahmedeg88.aeg@gmail.com</t>
  </si>
  <si>
    <t>28808012110891</t>
  </si>
  <si>
    <t>201115892474</t>
  </si>
  <si>
    <t>880801</t>
  </si>
  <si>
    <t>42845محمد منصور جابرMandoo.202030@gmail.comاستفسار عن مسار الطرد</t>
  </si>
  <si>
    <t>ee013249539eg</t>
  </si>
  <si>
    <t>42845داليا عبد الفتاخ عبدهdaliaabdo246@gmail.comاستفسار عن مسار الطرد</t>
  </si>
  <si>
    <t>داليا عبد الفتاخ عبده</t>
  </si>
  <si>
    <t>daliaabdo246@gmail.com</t>
  </si>
  <si>
    <t>29204092800087</t>
  </si>
  <si>
    <t>0201141150254</t>
  </si>
  <si>
    <t>920409</t>
  </si>
  <si>
    <t>42845ماجد حسنيmaged.hosni@gmail.comشــكــوى</t>
  </si>
  <si>
    <t>00971501722356</t>
  </si>
  <si>
    <t>EE702133349EG</t>
  </si>
  <si>
    <t>42845israaisraamahmoud05@gmail.comاستفسار عن مسار الطرد</t>
  </si>
  <si>
    <t>israa</t>
  </si>
  <si>
    <t>israamahmoud05@gmail.com</t>
  </si>
  <si>
    <t>29876</t>
  </si>
  <si>
    <t>01023188621</t>
  </si>
  <si>
    <t>rf447434938sg</t>
  </si>
  <si>
    <t>42845hendhendaboughali@hotmail.comاستفسار عن مسار الطرد</t>
  </si>
  <si>
    <t>hend</t>
  </si>
  <si>
    <t>hendaboughali@hotmail.com</t>
  </si>
  <si>
    <t>27709150106541</t>
  </si>
  <si>
    <t>01223136588</t>
  </si>
  <si>
    <t>770915</t>
  </si>
  <si>
    <t>42845مكاريوس كمال رمزىsamah_01700@yahoo.comشــكــوى</t>
  </si>
  <si>
    <t>42845سامى محمدgamail.com@samyalshfei815أخـــــرى</t>
  </si>
  <si>
    <t>سامى محمد</t>
  </si>
  <si>
    <t>gamail.com@samyalshfei815</t>
  </si>
  <si>
    <t>28110041800073</t>
  </si>
  <si>
    <t>01117120913</t>
  </si>
  <si>
    <t>811004</t>
  </si>
  <si>
    <t>Ek002257928SA</t>
  </si>
  <si>
    <t>42845محمود مجدى حسنmahmoud.magdy.j2010@gmail.comشــكــوى</t>
  </si>
  <si>
    <t>محمود مجدى حسن</t>
  </si>
  <si>
    <t>mahmoud.magdy.j2010@gmail.com</t>
  </si>
  <si>
    <t>27704300201571</t>
  </si>
  <si>
    <t>966563663813</t>
  </si>
  <si>
    <t>770430</t>
  </si>
  <si>
    <t>42844sameh samirbanbonana@yahoo.comاستفسار عن مسار الطرد</t>
  </si>
  <si>
    <t>sameh samir</t>
  </si>
  <si>
    <t>EE702047849EG</t>
  </si>
  <si>
    <t>42844محمود جمعه عبد الرازقMg1407@fayoum.edu.egاستفسار عن مسار الطرد</t>
  </si>
  <si>
    <t>محمود جمعه عبد الرازق</t>
  </si>
  <si>
    <t>Mg1407@fayoum.edu.eg</t>
  </si>
  <si>
    <t>29802182301793</t>
  </si>
  <si>
    <t>01157077372</t>
  </si>
  <si>
    <t>980218</t>
  </si>
  <si>
    <t>42844شيماء محمودshimaafarah887@hotmail.comشــكــوى</t>
  </si>
  <si>
    <t>شيماء محمود</t>
  </si>
  <si>
    <t>shimaafarah887@hotmail.com</t>
  </si>
  <si>
    <t>28306242800327</t>
  </si>
  <si>
    <t>01092687267</t>
  </si>
  <si>
    <t>42844عمرو محمد حجاجamrhaggag43@gmail.comشــكــوى</t>
  </si>
  <si>
    <t>عمرو محمد حجاج</t>
  </si>
  <si>
    <t>01008484967</t>
  </si>
  <si>
    <t>42844مصطفى السيد عبد القادرkoriakoria82@gmail.comاستفســار عن خدمــة</t>
  </si>
  <si>
    <t>UA363953125US</t>
  </si>
  <si>
    <t>42844محمد فوزيMedoelmasry142@gmail.comاستفسار عن مسار الطرد</t>
  </si>
  <si>
    <t>Medoelmasry142@gmail.com</t>
  </si>
  <si>
    <t>29309211425695</t>
  </si>
  <si>
    <t>201064478050</t>
  </si>
  <si>
    <t>930921</t>
  </si>
  <si>
    <t>42844محمد عبد القادر احمدd. Kader90@yahoo. comشــكــوى</t>
  </si>
  <si>
    <t>d. Kader90@yahoo. com</t>
  </si>
  <si>
    <t>EM708599638IN</t>
  </si>
  <si>
    <t>42844ياسر الأحمدyasiralahmed@hotmail.comاستفسار عن مسار الطرد</t>
  </si>
  <si>
    <t>ياسر الأحمد</t>
  </si>
  <si>
    <t>yasiralahmed@hotmail.com</t>
  </si>
  <si>
    <t>: L485880</t>
  </si>
  <si>
    <t>01021631861</t>
  </si>
  <si>
    <t>EE058277486SA</t>
  </si>
  <si>
    <t>42844عبدالمعطي محمد عبدالمعطي جمعةmuty68@hotmail.comشــكــوى</t>
  </si>
  <si>
    <t>عبدالمعطي محمد عبدالمعطي جمعة</t>
  </si>
  <si>
    <t>muty68@hotmail.com</t>
  </si>
  <si>
    <t>: 12962194</t>
  </si>
  <si>
    <t>00966555091441</t>
  </si>
  <si>
    <t xml:space="preserve">عبدالمعطي </t>
  </si>
  <si>
    <t>cc750779954fr</t>
  </si>
  <si>
    <t>42844نجوى خليل ابراهيمnanakhalil23@yahoo.comشــكــوى</t>
  </si>
  <si>
    <t>نجوى خليل ابراهيم</t>
  </si>
  <si>
    <t>nanakhalil23@yahoo.com</t>
  </si>
  <si>
    <t>27312202400349</t>
  </si>
  <si>
    <t>01283608258</t>
  </si>
  <si>
    <t>731220</t>
  </si>
  <si>
    <t xml:space="preserve">نجوى </t>
  </si>
  <si>
    <t>42844نجوى خليل ابراهيمnanakhalil23@yahoo.comاستفسار عن مسار الطرد</t>
  </si>
  <si>
    <t>RX566701869DE</t>
  </si>
  <si>
    <t>42844mahmoud rabie sabersabermahmoud857@gmail.comاستفسار عن مسار الطرد</t>
  </si>
  <si>
    <t>mahmoud rabie saber</t>
  </si>
  <si>
    <t>sabermahmoud857@gmail.com</t>
  </si>
  <si>
    <t>29106141600119</t>
  </si>
  <si>
    <t>201284354116</t>
  </si>
  <si>
    <t>910614</t>
  </si>
  <si>
    <t>42844مريم حسنيmariam.hosny_s@yahoo.comأخـــــرى</t>
  </si>
  <si>
    <t>مريم حسني</t>
  </si>
  <si>
    <t>mariam.hosny_s@yahoo.com</t>
  </si>
  <si>
    <t>28704068800784</t>
  </si>
  <si>
    <t>01111906862</t>
  </si>
  <si>
    <t>870406</t>
  </si>
  <si>
    <t>42847;lhghg]dk ud] lpl]s.kamaleid@hotmail.comاستفســار عن خدمــة</t>
  </si>
  <si>
    <t>;lhghg]dk ud] lpl]</t>
  </si>
  <si>
    <t>s.kamaleid@hotmail.com</t>
  </si>
  <si>
    <t>26511031705675</t>
  </si>
  <si>
    <t>01204449060</t>
  </si>
  <si>
    <t>651103</t>
  </si>
  <si>
    <t xml:space="preserve">;lhghg]dk </t>
  </si>
  <si>
    <t>EE089969969TN</t>
  </si>
  <si>
    <t>42847ايمان فرحانيBensoltanaimen.if@gmail.comاستفسار عن مسار الطرد</t>
  </si>
  <si>
    <t>ايمان فرحاني</t>
  </si>
  <si>
    <t>Bensoltanaimen.if@gmail.com</t>
  </si>
  <si>
    <t>05471107</t>
  </si>
  <si>
    <t>+21622846822</t>
  </si>
  <si>
    <t>42847هاني محمود حماد خميسbr.hanihammad@gmail.comشــكــوى</t>
  </si>
  <si>
    <t>2790217210189</t>
  </si>
  <si>
    <t>201145349831</t>
  </si>
  <si>
    <t>42847عبد الله عبد الرحمن أحمد محمدalgeneralfantastic@gmail.comشــكــوى</t>
  </si>
  <si>
    <t>عبد الله عبد الرحمن أحمد محمد</t>
  </si>
  <si>
    <t>algeneralfantastic@gmail.com</t>
  </si>
  <si>
    <t>29203242401856</t>
  </si>
  <si>
    <t>00201119875144</t>
  </si>
  <si>
    <t>920324</t>
  </si>
  <si>
    <t>42847Tamer Abbastamerabbas@egyptproductions.comشــكــوى</t>
  </si>
  <si>
    <t>201223134644</t>
  </si>
  <si>
    <t>42847Medhat attarmedhat.attar@hotmail.comاستفســار فنـى</t>
  </si>
  <si>
    <t>Medhat attar</t>
  </si>
  <si>
    <t>medhat.attar@hotmail.com</t>
  </si>
  <si>
    <t>: A03453903</t>
  </si>
  <si>
    <t>971501230678</t>
  </si>
  <si>
    <t xml:space="preserve">Medhat </t>
  </si>
  <si>
    <t>Lx623010648de</t>
  </si>
  <si>
    <t>42847karim sobiehsobie7@live.comاستفسار عن مسار الطرد</t>
  </si>
  <si>
    <t>karim sobieh</t>
  </si>
  <si>
    <t>sobie7@live.com</t>
  </si>
  <si>
    <t>28801150106298</t>
  </si>
  <si>
    <t>201066478780</t>
  </si>
  <si>
    <t>880115</t>
  </si>
  <si>
    <t xml:space="preserve">karim </t>
  </si>
  <si>
    <t>Lk009561572Us</t>
  </si>
  <si>
    <t>42847عبدالله مصطفي محمدAbdala.morgan@gmail.comاستفسار عن مسار الطرد</t>
  </si>
  <si>
    <t>عبدالله مصطفي محمد</t>
  </si>
  <si>
    <t>Abdala.morgan@gmail.com</t>
  </si>
  <si>
    <t>28801270101273</t>
  </si>
  <si>
    <t>201000008381</t>
  </si>
  <si>
    <t>880127</t>
  </si>
  <si>
    <t>42847ديفد عبد المحسن بشارة مترىal-elmohsen@yahoo.comأخـــــرى</t>
  </si>
  <si>
    <t>ديفد عبد المحسن بشارة مترى</t>
  </si>
  <si>
    <t>al-elmohsen@yahoo.com</t>
  </si>
  <si>
    <t>28815102500995</t>
  </si>
  <si>
    <t>1227706994</t>
  </si>
  <si>
    <t>881510</t>
  </si>
  <si>
    <t xml:space="preserve">ديفد </t>
  </si>
  <si>
    <t>42847نجوى خليل ابراهيمnanakhalil23@yahoo.comاستفسار عن مسار الطرد</t>
  </si>
  <si>
    <t>RR705952299EG</t>
  </si>
  <si>
    <t>42847سارة عبد الرازق محمود المرسيsaraa198520200@hotmail.comاستفسار عن مسار الطرد</t>
  </si>
  <si>
    <t>سارة عبد الرازق محمود المرسي</t>
  </si>
  <si>
    <t>saraa198520200@hotmail.com</t>
  </si>
  <si>
    <t>28509281200165</t>
  </si>
  <si>
    <t>201099356763</t>
  </si>
  <si>
    <t>42847أحمد محمد محمد الوزانelwazan96@yahoo.comاستفســار عن خدمــة</t>
  </si>
  <si>
    <t>أحمد محمد محمد الوزان</t>
  </si>
  <si>
    <t>elwazan96@yahoo.com</t>
  </si>
  <si>
    <t>29611171701412</t>
  </si>
  <si>
    <t>01110315916</t>
  </si>
  <si>
    <t>42847عمروamr0006@yahoo.comاستفســار عن خدمــة</t>
  </si>
  <si>
    <t>عمرو</t>
  </si>
  <si>
    <t>amr0006@yahoo.com</t>
  </si>
  <si>
    <t>28605172103493</t>
  </si>
  <si>
    <t>201119592300</t>
  </si>
  <si>
    <t>860517</t>
  </si>
  <si>
    <t>EE702090201EG</t>
  </si>
  <si>
    <t>42847زينب عبد الله محمود محمدshemessameh@yahoo.comاستفسار عن مسار الطرد</t>
  </si>
  <si>
    <t>زينب عبد الله محمود محمد</t>
  </si>
  <si>
    <t>shemessameh@yahoo.com</t>
  </si>
  <si>
    <t>28403081202226</t>
  </si>
  <si>
    <t>00201092364414</t>
  </si>
  <si>
    <t>840308</t>
  </si>
  <si>
    <t>EE702056222EG</t>
  </si>
  <si>
    <t>42846احمد مبروك محمد مبروك الدقلهahmad.mbrouk@gmail.comاستفسار عن مسار الطرد</t>
  </si>
  <si>
    <t>احمد مبروك محمد مبروك الدقله</t>
  </si>
  <si>
    <t>ahmad.mbrouk@gmail.com</t>
  </si>
  <si>
    <t>A05035824</t>
  </si>
  <si>
    <t>0096599077109</t>
  </si>
  <si>
    <t>EE702136305EG</t>
  </si>
  <si>
    <t>42846Tamer Muhammad Younis Alitimourlank@hotmail.comشــكــوى</t>
  </si>
  <si>
    <t>Tamer Muhammad Younis Ali</t>
  </si>
  <si>
    <t>timourlank@hotmail.com</t>
  </si>
  <si>
    <t>: A04090696</t>
  </si>
  <si>
    <t>573104034668</t>
  </si>
  <si>
    <t>42846محمد إبراهيم عبدالواحد إبراهينhamdaabdalohd98@gmail.comشــكــوى</t>
  </si>
  <si>
    <t>محمد إبراهيم عبدالواحد إبراهين</t>
  </si>
  <si>
    <t>hamdaabdalohd98@gmail.com</t>
  </si>
  <si>
    <t>2070789289070513</t>
  </si>
  <si>
    <t>00201132186358</t>
  </si>
  <si>
    <t>RS743329022NL</t>
  </si>
  <si>
    <t>42846سامح لطفى عبد اللطيفSameh.lotfy@hotmail.comاستفسار عن مسار الطرد</t>
  </si>
  <si>
    <t>سامح لطفى عبد اللطيف</t>
  </si>
  <si>
    <t>Sameh.lotfy@hotmail.com</t>
  </si>
  <si>
    <t>27506200104415</t>
  </si>
  <si>
    <t>01271340171</t>
  </si>
  <si>
    <t>750620</t>
  </si>
  <si>
    <t>42846mohamedِahmedzainelabdeenmohamedzainelabdeen@yahoo.comشــكــوى</t>
  </si>
  <si>
    <t>RE479964588SE</t>
  </si>
  <si>
    <t>42846عبدالرحمن ياسرabdelrhmanatta@ymail.comاستفسار عن مسار الطرد</t>
  </si>
  <si>
    <t>عبدالرحمن ياسر</t>
  </si>
  <si>
    <t>abdelrhmanatta@ymail.com</t>
  </si>
  <si>
    <t>29610210201299</t>
  </si>
  <si>
    <t>201127113649</t>
  </si>
  <si>
    <t>961021</t>
  </si>
  <si>
    <t>ahmedhodaib@hotmail.com</t>
  </si>
  <si>
    <t>42846أحمد عماد علي هديبahmedhodaib@hotmail.comاستفســار عن خدمــة</t>
  </si>
  <si>
    <t>أحمد عماد علي هديب</t>
  </si>
  <si>
    <t>: A14364154</t>
  </si>
  <si>
    <t>201151677886</t>
  </si>
  <si>
    <t>RF447700681SG</t>
  </si>
  <si>
    <t>42848حسام إبراهيم احمد الجملhossamebrahim770@gmail.comاستفسار عن مسار الطرد</t>
  </si>
  <si>
    <t>حسام إبراهيم احمد الجمل</t>
  </si>
  <si>
    <t>hossamebrahim770@gmail.com</t>
  </si>
  <si>
    <t>29801181200415</t>
  </si>
  <si>
    <t>01060567130</t>
  </si>
  <si>
    <t>980118</t>
  </si>
  <si>
    <t>RX567989421DE</t>
  </si>
  <si>
    <t>42848امين محمود محمد احمدamin.amr.55@gmail.comاستفسار عن مسار الطرد</t>
  </si>
  <si>
    <t>امين محمود محمد احمد</t>
  </si>
  <si>
    <t>amin.amr.55@gmail.com</t>
  </si>
  <si>
    <t>29306142600774</t>
  </si>
  <si>
    <t>01129206865</t>
  </si>
  <si>
    <t>930614</t>
  </si>
  <si>
    <t xml:space="preserve">امين </t>
  </si>
  <si>
    <t>RR704769288EG</t>
  </si>
  <si>
    <t>42848اسماعيل خليفه اسماغيلismailkhalifa19 @yahoo.comاستفسار عن مسار الطرد</t>
  </si>
  <si>
    <t>اسماعيل خليفه اسماغيل</t>
  </si>
  <si>
    <t>ismailkhalifa19 @yahoo.com</t>
  </si>
  <si>
    <t>2100876</t>
  </si>
  <si>
    <t>00201115980021</t>
  </si>
  <si>
    <t>42848كريم عبدالواحد أحمدkemoelmasry30@gmail.comاستفســار عن خدمــة</t>
  </si>
  <si>
    <t>كريم عبدالواحد أحمد</t>
  </si>
  <si>
    <t>kemoelmasry30@gmail.com</t>
  </si>
  <si>
    <t>30008141301875</t>
  </si>
  <si>
    <t>201013107511</t>
  </si>
  <si>
    <t>000814</t>
  </si>
  <si>
    <t>42848عماد حسن عليemadhas788@gmail.comشــكــوى</t>
  </si>
  <si>
    <t>عماد حسن علي</t>
  </si>
  <si>
    <t>emadhas788@gmail.com</t>
  </si>
  <si>
    <t>27410310103794</t>
  </si>
  <si>
    <t>01228479734</t>
  </si>
  <si>
    <t>741031</t>
  </si>
  <si>
    <t>EE422971887AE</t>
  </si>
  <si>
    <t>42848mahmoud kamal elkadymahmoudelkady20@icloud.comاستفسار عن مسار الطرد</t>
  </si>
  <si>
    <t>mahmoud kamal elkady</t>
  </si>
  <si>
    <t>mahmoudelkady20@icloud.com</t>
  </si>
  <si>
    <t>28709171802771</t>
  </si>
  <si>
    <t>201000109700</t>
  </si>
  <si>
    <t>870917</t>
  </si>
  <si>
    <t>42848هيثم عبد السلام سليمان جلبطhhgalbat@gmail.comأخـــــرى</t>
  </si>
  <si>
    <t>هيثم عبد السلام سليمان جلبط</t>
  </si>
  <si>
    <t>hhgalbat@gmail.com</t>
  </si>
  <si>
    <t>27901018800985</t>
  </si>
  <si>
    <t>201226246128</t>
  </si>
  <si>
    <t>42848د /عبد السلام سالم عبد السلامabdelsalam.salem@hotmail.comشــكــوى</t>
  </si>
  <si>
    <t>د /عبد السلام سالم عبد السلام</t>
  </si>
  <si>
    <t>abdelsalam.salem@hotmail.com</t>
  </si>
  <si>
    <t>27707242501355</t>
  </si>
  <si>
    <t>+201014008856</t>
  </si>
  <si>
    <t>770724</t>
  </si>
  <si>
    <t>cp193953490pl</t>
  </si>
  <si>
    <t>42848سهير تامر بباوى عبيدztamer33@yahoo.comاستفسار عن مسار الطرد</t>
  </si>
  <si>
    <t>سهير تامر بباوى عبيد</t>
  </si>
  <si>
    <t>ztamer33@yahoo.com</t>
  </si>
  <si>
    <t>28002052603208</t>
  </si>
  <si>
    <t>201273317855</t>
  </si>
  <si>
    <t>42848نورا مصطفى عواد سليم عوادNoura22112013@yahoo.comأخـــــرى</t>
  </si>
  <si>
    <t>نورا مصطفى عواد سليم عواد</t>
  </si>
  <si>
    <t>Noura22112013@yahoo.com</t>
  </si>
  <si>
    <t>29310011415804</t>
  </si>
  <si>
    <t>201120576292</t>
  </si>
  <si>
    <t>42848محمد محمد عبدربه ناصرelsafy5@gmail.comشــكــوى</t>
  </si>
  <si>
    <t>محمد محمد عبدربه ناصر</t>
  </si>
  <si>
    <t>elsafy5@gmail.com</t>
  </si>
  <si>
    <t>: 22355544</t>
  </si>
  <si>
    <t>01023882488</t>
  </si>
  <si>
    <t>RX568612852DE</t>
  </si>
  <si>
    <t>42848MARWA ADELzoda908@hotmail.comاستفسار عن مسار الطرد</t>
  </si>
  <si>
    <t>00201020305224</t>
  </si>
  <si>
    <t>42848عبد النبي عبد السميع محمد سليمانtaha.ahmed488@yahoo.comاستفســار عن خدمــة</t>
  </si>
  <si>
    <t>عبد النبي عبد السميع محمد سليمان</t>
  </si>
  <si>
    <t>taha.ahmed488@yahoo.com</t>
  </si>
  <si>
    <t>13003562531125</t>
  </si>
  <si>
    <t>020114762374</t>
  </si>
  <si>
    <t>300356</t>
  </si>
  <si>
    <t>EE109276990EG</t>
  </si>
  <si>
    <t>42848احمد فطين حسنmf.alfateem@gmail.comشــكــوى</t>
  </si>
  <si>
    <t>احمد فطين حسن</t>
  </si>
  <si>
    <t>mf.alfateem@gmail.com</t>
  </si>
  <si>
    <t>28009071500171</t>
  </si>
  <si>
    <t>01067898603</t>
  </si>
  <si>
    <t>800907</t>
  </si>
  <si>
    <t>CL633905875DE</t>
  </si>
  <si>
    <t>42848Salbi khajadorHovsepsalpi@Yahoo.comشــكــوى</t>
  </si>
  <si>
    <t>Salbi khajador</t>
  </si>
  <si>
    <t>Hovsepsalpi@Yahoo.com</t>
  </si>
  <si>
    <t>: N001148608</t>
  </si>
  <si>
    <t>01220211902</t>
  </si>
  <si>
    <t xml:space="preserve">Salbi </t>
  </si>
  <si>
    <t>RR705674215EG</t>
  </si>
  <si>
    <t>42848محمد حمدى عبد الراضى علىmohamed.hamdy@dnata.com.saاستفسار عن مسار الطرد</t>
  </si>
  <si>
    <t>محمد حمدى عبد الراضى على</t>
  </si>
  <si>
    <t>mohamed.hamdy@dnata.com.sa</t>
  </si>
  <si>
    <t>28510302800654</t>
  </si>
  <si>
    <t>00966541418867</t>
  </si>
  <si>
    <t>851030</t>
  </si>
  <si>
    <t>EE702117598EG</t>
  </si>
  <si>
    <t>42848احمد جلال غريب رخاAhmedrakha17@yahoo.comاستفسار عن مسار الطرد</t>
  </si>
  <si>
    <t>احمد جلال غريب رخا</t>
  </si>
  <si>
    <t>Ahmedrakha17@yahoo.com</t>
  </si>
  <si>
    <t>29109061800612</t>
  </si>
  <si>
    <t>01000873123</t>
  </si>
  <si>
    <t>910906</t>
  </si>
  <si>
    <t>RH369037547CN</t>
  </si>
  <si>
    <t>42848heba fathyhe.fathy@gmail.comاستفسار عن مسار الطرد</t>
  </si>
  <si>
    <t>heba fathy</t>
  </si>
  <si>
    <t>he.fathy@gmail.com</t>
  </si>
  <si>
    <t>21709740102841</t>
  </si>
  <si>
    <t>201118426225</t>
  </si>
  <si>
    <t>170974</t>
  </si>
  <si>
    <t>42848محمدالعمدهmedoamer03@gmail.comشــكــوى</t>
  </si>
  <si>
    <t>محمدالعمده</t>
  </si>
  <si>
    <t>281111010601457</t>
  </si>
  <si>
    <t>RS085518227GB</t>
  </si>
  <si>
    <t>42848رامى احمد صوابيramy@sawaby.comشــكــوى</t>
  </si>
  <si>
    <t>رامى احمد صوابي</t>
  </si>
  <si>
    <t>ramy@sawaby.com</t>
  </si>
  <si>
    <t>27911138800215</t>
  </si>
  <si>
    <t>0021009994449</t>
  </si>
  <si>
    <t>42848هانى محمد مصطفىhany_moustafa@hotmail.comاستفســار عن خدمــة</t>
  </si>
  <si>
    <t>هانى محمد مصطفى</t>
  </si>
  <si>
    <t>hany_moustafa@hotmail.com</t>
  </si>
  <si>
    <t>27310100104734</t>
  </si>
  <si>
    <t>01006235001</t>
  </si>
  <si>
    <t>731010</t>
  </si>
  <si>
    <t>RB211109809HR</t>
  </si>
  <si>
    <t>42848أحمد الأميرahmed.alamir@bibalex.orgشــكــوى</t>
  </si>
  <si>
    <t>أحمد الأمير</t>
  </si>
  <si>
    <t>ahmed.alamir@bibalex.org</t>
  </si>
  <si>
    <t>28510200201152</t>
  </si>
  <si>
    <t>00201129292733</t>
  </si>
  <si>
    <t>HR</t>
  </si>
  <si>
    <t>42848walaa khaled mohamedlolaa_lolaa244@yahoo.comاستفســار عن خدمــة</t>
  </si>
  <si>
    <t>walaa khaled mohamed</t>
  </si>
  <si>
    <t>lolaa_lolaa244@yahoo.com</t>
  </si>
  <si>
    <t>28904240101981</t>
  </si>
  <si>
    <t>01126431263</t>
  </si>
  <si>
    <t>890424</t>
  </si>
  <si>
    <t xml:space="preserve">walaa </t>
  </si>
  <si>
    <t>42848محمد منصور جابرMandoo.202030@gmail.comاستفسار عن مسار الطرد</t>
  </si>
  <si>
    <t>rr658384827iq</t>
  </si>
  <si>
    <t>rr758384820iq</t>
  </si>
  <si>
    <t>42848yasser ibrahim mahamoudyasseribrahim13@yahoo.comاستفسار عن مسار الطرد</t>
  </si>
  <si>
    <t>yasser ibrahim mahamoud</t>
  </si>
  <si>
    <t>yasseribrahim13@yahoo.com</t>
  </si>
  <si>
    <t>27505240200372</t>
  </si>
  <si>
    <t>0201006007130</t>
  </si>
  <si>
    <t>750524</t>
  </si>
  <si>
    <t>42848الامانة العامة لرقابة دول البحر المتوسط على الموانىrehab.hosney1986@yahoo.comشــكــوى</t>
  </si>
  <si>
    <t>الامانة العامة لرقابة دول البحر المتوسط على الموانى</t>
  </si>
  <si>
    <t>rehab.hosney1986@yahoo.com</t>
  </si>
  <si>
    <t>2035505770</t>
  </si>
  <si>
    <t xml:space="preserve">الامانة </t>
  </si>
  <si>
    <t>42848Andrew Wassilyandrewwassily@gmail.comاستفسار عن مسار الطرد</t>
  </si>
  <si>
    <t>RX566698780DE</t>
  </si>
  <si>
    <t>42848حسين محمدhusseinbadran@gmail.comاستفسار عن مسار الطرد</t>
  </si>
  <si>
    <t>حسين محمد</t>
  </si>
  <si>
    <t>husseinbadran@gmail.com</t>
  </si>
  <si>
    <t>28309108800531</t>
  </si>
  <si>
    <t>201114454345</t>
  </si>
  <si>
    <t>EE702134636EG</t>
  </si>
  <si>
    <t>42848هاني ربيع عاشور اسماعيلmay_hany2015@icloud.comاستفسار عن مسار الطرد</t>
  </si>
  <si>
    <t>هاني ربيع عاشور اسماعيل</t>
  </si>
  <si>
    <t>may_hany2015@icloud.com</t>
  </si>
  <si>
    <t>28603182402038</t>
  </si>
  <si>
    <t>01145928169</t>
  </si>
  <si>
    <t>860318</t>
  </si>
  <si>
    <t>2402038</t>
  </si>
  <si>
    <t>EE702142972EG</t>
  </si>
  <si>
    <t>42848محمد شبانه محمد اسماعيلMo.shapana@yahoo.comاستفسار عن مسار الطرد</t>
  </si>
  <si>
    <t>محمد شبانه محمد اسماعيل</t>
  </si>
  <si>
    <t>Mo.shapana@yahoo.com</t>
  </si>
  <si>
    <t>28912031300856</t>
  </si>
  <si>
    <t>00201061902358</t>
  </si>
  <si>
    <t>891203</t>
  </si>
  <si>
    <t>RS810433263NL</t>
  </si>
  <si>
    <t>42848Mohamed Fawzy Hassanmohamed.fawzy@vodafone.comشــكــوى</t>
  </si>
  <si>
    <t>Mohamed Fawzy Hassan</t>
  </si>
  <si>
    <t>mohamed.fawzy@vodafone.com</t>
  </si>
  <si>
    <t>100395</t>
  </si>
  <si>
    <t>00201001656966</t>
  </si>
  <si>
    <t>Cp270206761ae</t>
  </si>
  <si>
    <t>42848Manar Dadouchmanar.dadouch@icloud.comاستفسار عن مسار الطرد</t>
  </si>
  <si>
    <t>Manar Dadouch</t>
  </si>
  <si>
    <t>manar.dadouch@icloud.com</t>
  </si>
  <si>
    <t>: 010311293</t>
  </si>
  <si>
    <t>201141226885</t>
  </si>
  <si>
    <t xml:space="preserve">Manar </t>
  </si>
  <si>
    <t>42848احمد محمد منصور محمدhossam.412@gmail.comاستفسار عن مسار الطرد</t>
  </si>
  <si>
    <t>00201092528279</t>
  </si>
  <si>
    <t>42848عمرو محمد حجاجamrhaggag43@gmail.comاستفسار عن مسار الطرد</t>
  </si>
  <si>
    <t>RR152984594DK</t>
  </si>
  <si>
    <t>42848ali ibrahim ismail ibrahimk_x20008@hotmail.comاستفسار عن مسار الطرد</t>
  </si>
  <si>
    <t>ali ibrahim ismail ibrahim</t>
  </si>
  <si>
    <t>k_x20008@hotmail.com</t>
  </si>
  <si>
    <t>: a16375985</t>
  </si>
  <si>
    <t>201110329850</t>
  </si>
  <si>
    <t>42848محمد بهجت محمد عليMohamed_bahgat_87@yahoo.comاستفســار عن خدمــة</t>
  </si>
  <si>
    <t>محمد بهجت محمد علي</t>
  </si>
  <si>
    <t>RX566924781DE</t>
  </si>
  <si>
    <t>42849احمد الشحاتDego_mak2016@yahoo.comاستفسار عن مسار الطرد</t>
  </si>
  <si>
    <t>احمد الشحات</t>
  </si>
  <si>
    <t>Dego_mak2016@yahoo.com</t>
  </si>
  <si>
    <t>29701011229795</t>
  </si>
  <si>
    <t>201013841979</t>
  </si>
  <si>
    <t>42849sameh samirbanbonana@yahoo.comاستفسار عن مسار الطرد</t>
  </si>
  <si>
    <t>LX576913001DE</t>
  </si>
  <si>
    <t>42849رضا محمدdoaa.mohamed@Charité.deاستفسار عن مسار الطرد</t>
  </si>
  <si>
    <t>رضا محمد</t>
  </si>
  <si>
    <t>doaa.mohamed@Charité.de</t>
  </si>
  <si>
    <t>2800362</t>
  </si>
  <si>
    <t>004901521891287z</t>
  </si>
  <si>
    <t>42849محمد الحماقيalrhma.fone2012@yahoo.comاستفســار عن خدمــة</t>
  </si>
  <si>
    <t>محمد الحماقي</t>
  </si>
  <si>
    <t>alrhma.fone2012@yahoo.com</t>
  </si>
  <si>
    <t>28103141200231</t>
  </si>
  <si>
    <t>00201003132384</t>
  </si>
  <si>
    <t>810314</t>
  </si>
  <si>
    <t>42849رضا محمدdoaa_biologist@aswu.edu.egاستفسار عن مسار الطرد</t>
  </si>
  <si>
    <t>doaa_biologist@aswu.edu.eg</t>
  </si>
  <si>
    <t>42849طارق مختار عليmr_tmokhtar@yahoo.comأخـــــرى</t>
  </si>
  <si>
    <t>طارق مختار علي</t>
  </si>
  <si>
    <t>mr_tmokhtar@yahoo.com</t>
  </si>
  <si>
    <t>28105080400154</t>
  </si>
  <si>
    <t>00201116000727</t>
  </si>
  <si>
    <t>810508</t>
  </si>
  <si>
    <t>42849السيد مصطفى مرسى برهامatefborham@yahoo.comشــكــوى</t>
  </si>
  <si>
    <t>السيد مصطفى مرسى برهام</t>
  </si>
  <si>
    <t>atefborham@yahoo.com</t>
  </si>
  <si>
    <t>25109101300338</t>
  </si>
  <si>
    <t>01060640892</t>
  </si>
  <si>
    <t>510910</t>
  </si>
  <si>
    <t>42849عاطف السيد مصطفى مرسىatefborham@yahoo.comشــكــوى</t>
  </si>
  <si>
    <t>عاطف السيد مصطفى مرسى</t>
  </si>
  <si>
    <t>29109141301293</t>
  </si>
  <si>
    <t>01111886268</t>
  </si>
  <si>
    <t>RX567156564DE</t>
  </si>
  <si>
    <t>42849احمد خالد عبداللهahmed.khaled.2018@bk.ruاستفسار عن مسار الطرد</t>
  </si>
  <si>
    <t>احمد خالد عبدالله</t>
  </si>
  <si>
    <t>ahmed.khaled.2018@bk.ru</t>
  </si>
  <si>
    <t>29802162100651</t>
  </si>
  <si>
    <t>201126911226</t>
  </si>
  <si>
    <t>RR106513893TN</t>
  </si>
  <si>
    <t>42849Ghofrane Mayghofdarkangel@hotmail.frاستفسار عن مسار الطرد</t>
  </si>
  <si>
    <t>Ghofrane May</t>
  </si>
  <si>
    <t>ghofdarkangel@hotmail.fr</t>
  </si>
  <si>
    <t>: F496186</t>
  </si>
  <si>
    <t>0021623891718</t>
  </si>
  <si>
    <t xml:space="preserve">Ghofrane </t>
  </si>
  <si>
    <t>42849محمد عمروamrm72647@gmail.comاستفسار عن مسار الطرد</t>
  </si>
  <si>
    <t>EE701986062EG</t>
  </si>
  <si>
    <t>42849esraa hameddr.esraa08@gmail.comاستفسار عن مسار الطرد</t>
  </si>
  <si>
    <t>01091508904</t>
  </si>
  <si>
    <t>RS823215528NL</t>
  </si>
  <si>
    <t>42849Adel Hiebaahieba@petrobel.orgاستفسار عن مسار الطرد</t>
  </si>
  <si>
    <t>Adel Hieba</t>
  </si>
  <si>
    <t>ahieba@petrobel.org</t>
  </si>
  <si>
    <t>26809052100811</t>
  </si>
  <si>
    <t>201114023895</t>
  </si>
  <si>
    <t>680905</t>
  </si>
  <si>
    <t xml:space="preserve">Adel </t>
  </si>
  <si>
    <t>42849على حسن حامد عبداللهalihassan262003@yahoo.comشــكــوى</t>
  </si>
  <si>
    <t>على حسن حامد عبدالله</t>
  </si>
  <si>
    <t>alihassan262003@yahoo.com</t>
  </si>
  <si>
    <t>25003130100914</t>
  </si>
  <si>
    <t>201095227352</t>
  </si>
  <si>
    <t>500313</t>
  </si>
  <si>
    <t>EE702163062EG</t>
  </si>
  <si>
    <t>42849عيد محمد عيد سلامهeid200899@yahoo.comاستفسار عن مسار الطرد</t>
  </si>
  <si>
    <t>عيد محمد عيد سلامه</t>
  </si>
  <si>
    <t>eid200899@yahoo.com</t>
  </si>
  <si>
    <t>1702371</t>
  </si>
  <si>
    <t>00966562750350</t>
  </si>
  <si>
    <t xml:space="preserve">عيد </t>
  </si>
  <si>
    <t>CP700049161EG</t>
  </si>
  <si>
    <t>42849Syoudmimititi13@yahoo.frاستفسار عن مسار الطرد</t>
  </si>
  <si>
    <t>Syoud</t>
  </si>
  <si>
    <t>mimititi13@yahoo.fr</t>
  </si>
  <si>
    <t>: 12CA52272</t>
  </si>
  <si>
    <t>0033652032844</t>
  </si>
  <si>
    <t>42849امير احمد عبد المجيدamir_beriony@yahoo.comاستفســار عن خدمــة</t>
  </si>
  <si>
    <t>امير احمد عبد المجيد</t>
  </si>
  <si>
    <t>amir_beriony@yahoo.com</t>
  </si>
  <si>
    <t>27706050100253</t>
  </si>
  <si>
    <t>01227902202</t>
  </si>
  <si>
    <t>RU705009473CN</t>
  </si>
  <si>
    <t>42849mohameddorghammido_dorgham@hotmail.comأخـــــرى</t>
  </si>
  <si>
    <t>mohameddorgham</t>
  </si>
  <si>
    <t>mido_dorgham@hotmail.com</t>
  </si>
  <si>
    <t>293020010300138</t>
  </si>
  <si>
    <t>01004124795</t>
  </si>
  <si>
    <t>42849mohameddorghammido_dorgham@hotmail.comاستفسار عن مسار الطرد</t>
  </si>
  <si>
    <t>42849هاني ربيع عاشورmay_hany2015@icloud.comاستفسار عن مسار الطرد</t>
  </si>
  <si>
    <t>هاني ربيع عاشور</t>
  </si>
  <si>
    <t>EE701909057EG</t>
  </si>
  <si>
    <t>42849احمدahmed_10_40@yahoo.comاستفسار عن مسار الطرد</t>
  </si>
  <si>
    <t>ahmed_10_40@yahoo.com</t>
  </si>
  <si>
    <t>: A10318239</t>
  </si>
  <si>
    <t>+201009843518</t>
  </si>
  <si>
    <t>EE702165001EG</t>
  </si>
  <si>
    <t>42849محمد مصطفى عبدالناصرhr@berthinkuwait.comاستفسار عن مسار الطرد</t>
  </si>
  <si>
    <t>محمد مصطفى عبدالناصر</t>
  </si>
  <si>
    <t>hr@berthinkuwait.com</t>
  </si>
  <si>
    <t>: A10263536</t>
  </si>
  <si>
    <t>0096597538273</t>
  </si>
  <si>
    <t>EE702215745EG</t>
  </si>
  <si>
    <t>42849محمد محمد شتاmohamed.sheta59@yahoo.comاستفسار عن مسار الطرد</t>
  </si>
  <si>
    <t>محمد محمد شتا</t>
  </si>
  <si>
    <t>mohamed.sheta59@yahoo.com</t>
  </si>
  <si>
    <t>28202180300071</t>
  </si>
  <si>
    <t>02 01005439406</t>
  </si>
  <si>
    <t>820218</t>
  </si>
  <si>
    <t>42849Dariadkirsanova@yandex.ruاستفسار عن مسار الطرد</t>
  </si>
  <si>
    <t>Daria</t>
  </si>
  <si>
    <t>: 4601735730</t>
  </si>
  <si>
    <t>79035056691+</t>
  </si>
  <si>
    <t>42849Hend Abou ghalyhendaboughali@hotmail.comشــكــوى</t>
  </si>
  <si>
    <t>Hend Abou ghaly</t>
  </si>
  <si>
    <t>: 00000000</t>
  </si>
  <si>
    <t>201223136588</t>
  </si>
  <si>
    <t xml:space="preserve">Hend </t>
  </si>
  <si>
    <t>42849hend abou ghalyhendaboughali@hotmail.comاستفسار عن مسار الطرد</t>
  </si>
  <si>
    <t>hend abou ghaly</t>
  </si>
  <si>
    <t>6541</t>
  </si>
  <si>
    <t>00201223136588</t>
  </si>
  <si>
    <t xml:space="preserve">hend </t>
  </si>
  <si>
    <t>42849محمد عبد الرحمن اسماعيلabo_gasim25@yahoo.comشــكــوى</t>
  </si>
  <si>
    <t>محمد عبد الرحمن اسماعيل</t>
  </si>
  <si>
    <t>201000978785</t>
  </si>
  <si>
    <t>RR061066734SA</t>
  </si>
  <si>
    <t>42849محمد محمد نصا رalnassar1974@gmail.comاستفسار عن مسار الطرد</t>
  </si>
  <si>
    <t>محمد محمد نصا ر</t>
  </si>
  <si>
    <t>alnassar1974@gmail.com</t>
  </si>
  <si>
    <t>27403241301215</t>
  </si>
  <si>
    <t>00201151399045</t>
  </si>
  <si>
    <t>740324</t>
  </si>
  <si>
    <t>RF448739074SG</t>
  </si>
  <si>
    <t>42849هانى حنفى محمود سعيدhanysaid2000@hotmail.comاستفسار عن مسار الطرد</t>
  </si>
  <si>
    <t>هانى حنفى محمود سعيد</t>
  </si>
  <si>
    <t>hanysaid2000@hotmail.com</t>
  </si>
  <si>
    <t>28003088800197</t>
  </si>
  <si>
    <t>201094555626</t>
  </si>
  <si>
    <t>800308</t>
  </si>
  <si>
    <t>Ee003978878eg</t>
  </si>
  <si>
    <t>42849حسام الدين بدري عليhossambadry2@gmail.comاستفسار عن مسار الطرد</t>
  </si>
  <si>
    <t>حسام الدين بدري علي</t>
  </si>
  <si>
    <t>hossambadry2@gmail.com</t>
  </si>
  <si>
    <t>: A16495081</t>
  </si>
  <si>
    <t>00966541842674</t>
  </si>
  <si>
    <t>42849احمد النجارahmedel.nagar1190@gmail.comاستفسار عن مسار الطرد</t>
  </si>
  <si>
    <t>احمد النجار</t>
  </si>
  <si>
    <t>ahmedel.nagar1190@gmail.com</t>
  </si>
  <si>
    <t>29011261600219</t>
  </si>
  <si>
    <t>201287134861</t>
  </si>
  <si>
    <t>901126</t>
  </si>
  <si>
    <t>42850جلال عسران عبدالمقصود شحاتهGalal_shehata2012@yahoo.comاستفسار عن مسار الطرد</t>
  </si>
  <si>
    <t>00966550485241</t>
  </si>
  <si>
    <t>EE701726345EG</t>
  </si>
  <si>
    <t>42850عادل احمد حسين الشرقاويAdel.dyaa112@yahoo.comشــكــوى</t>
  </si>
  <si>
    <t>عادل احمد حسين الشرقاوي</t>
  </si>
  <si>
    <t>Adel.dyaa112@yahoo.com</t>
  </si>
  <si>
    <t>26511011700511</t>
  </si>
  <si>
    <t>01148793855 002</t>
  </si>
  <si>
    <t>42850سمر صلاح محمد مغازىsamarsalah804@yahoo.comشــكــوى</t>
  </si>
  <si>
    <t>سمر صلاح محمد مغازى</t>
  </si>
  <si>
    <t>samarsalah804@yahoo.com</t>
  </si>
  <si>
    <t>29008022700201</t>
  </si>
  <si>
    <t>00201066006407</t>
  </si>
  <si>
    <t>900802</t>
  </si>
  <si>
    <t>42850احمدفتحىahmed.alsaid55@gmail.comشــكــوى</t>
  </si>
  <si>
    <t>42850عماد شعبانAwade0@yahoo.comاستفســار عن خدمــة</t>
  </si>
  <si>
    <t>عماد شعبان</t>
  </si>
  <si>
    <t>Awade0@yahoo.com</t>
  </si>
  <si>
    <t xml:space="preserve"> 27008190100297</t>
  </si>
  <si>
    <t>201000072711</t>
  </si>
  <si>
    <t>Ek015250129SA</t>
  </si>
  <si>
    <t>42850محمود احمد ابراهيمwww.facebook.com/ya_bent_alehاستفسار عن مسار الطرد</t>
  </si>
  <si>
    <t>محمود احمد ابراهيم</t>
  </si>
  <si>
    <t>www.facebook.com/ya_bent_aleh</t>
  </si>
  <si>
    <t>28409250104732</t>
  </si>
  <si>
    <t>201005489303</t>
  </si>
  <si>
    <t>840925</t>
  </si>
  <si>
    <t>rs534175336cn</t>
  </si>
  <si>
    <t>42850أحمد قشطهahmadkeshta@gmail.comاستفسار عن مسار الطرد</t>
  </si>
  <si>
    <t>أحمد قشطه</t>
  </si>
  <si>
    <t>ahmadkeshta@gmail.com</t>
  </si>
  <si>
    <t>27509221200359</t>
  </si>
  <si>
    <t>201006164378</t>
  </si>
  <si>
    <t>750922</t>
  </si>
  <si>
    <t>42850LEILA KADBANIlkadbani@sofac.maاستفسار عن مسار الطرد</t>
  </si>
  <si>
    <t>212 0617727292</t>
  </si>
  <si>
    <t>CL633032775DE</t>
  </si>
  <si>
    <t>42850فرحات صالح محمودhossam_f_s@yahoo.comشــكــوى</t>
  </si>
  <si>
    <t>فرحات صالح محمود</t>
  </si>
  <si>
    <t>hossam_f_s@yahoo.com</t>
  </si>
  <si>
    <t>27408202103058</t>
  </si>
  <si>
    <t>01064622727</t>
  </si>
  <si>
    <t>740820</t>
  </si>
  <si>
    <t xml:space="preserve">فرحات </t>
  </si>
  <si>
    <t>RX564085665DE</t>
  </si>
  <si>
    <t>42850martin magdymartenmagdy2@gmail.comاستفسار عن مسار الطرد</t>
  </si>
  <si>
    <t>martin magdy</t>
  </si>
  <si>
    <t>martenmagdy2@gmail.com</t>
  </si>
  <si>
    <t>29808012404057</t>
  </si>
  <si>
    <t>01280422988</t>
  </si>
  <si>
    <t>980801</t>
  </si>
  <si>
    <t xml:space="preserve">martin </t>
  </si>
  <si>
    <t>42850محمد احمدeldeebhero@gmail.comاستفســار عن خدمــة</t>
  </si>
  <si>
    <t>eldeebhero@gmail.com</t>
  </si>
  <si>
    <t>: A10325759</t>
  </si>
  <si>
    <t>00966561373530</t>
  </si>
  <si>
    <t>CY100430158AU</t>
  </si>
  <si>
    <t>42850كريم محمد الوصالKemogolden@gmail.comاستفسار عن مسار الطرد</t>
  </si>
  <si>
    <t>كريم محمد الوصال</t>
  </si>
  <si>
    <t>Kemogolden@gmail.com</t>
  </si>
  <si>
    <t>28812270102697</t>
  </si>
  <si>
    <t>01060907089</t>
  </si>
  <si>
    <t>881227</t>
  </si>
  <si>
    <t>RH033071509TR</t>
  </si>
  <si>
    <t>42850nasr eldeennasr_884@yahoo.comاستفسار عن مسار الطرد</t>
  </si>
  <si>
    <t>nasr eldeen</t>
  </si>
  <si>
    <t>nasr_884@yahoo.com</t>
  </si>
  <si>
    <t>28310020202119</t>
  </si>
  <si>
    <t>201008388139</t>
  </si>
  <si>
    <t>831002</t>
  </si>
  <si>
    <t xml:space="preserve">nasr </t>
  </si>
  <si>
    <t>ee702186117eg</t>
  </si>
  <si>
    <t>42850فاطمه يوسف الحساويpt_ali.alshehri@yahoo.comشــكــوى</t>
  </si>
  <si>
    <t>فاطمه يوسف الحساوي</t>
  </si>
  <si>
    <t>pt_ali.alshehri@yahoo.com</t>
  </si>
  <si>
    <t>: 004245894</t>
  </si>
  <si>
    <t>966536527016</t>
  </si>
  <si>
    <t>42850محمد فوزى عبد الوهابmohamedfawzy1811@gmail.comشــكــوى</t>
  </si>
  <si>
    <t>محمد فوزى عبد الوهاب</t>
  </si>
  <si>
    <t>mohamedfawzy1811@gmail.com</t>
  </si>
  <si>
    <t>28511181900571</t>
  </si>
  <si>
    <t>01008486242</t>
  </si>
  <si>
    <t>851118</t>
  </si>
  <si>
    <t>42851محمد العمدهmedoamer03@gmail.comشــكــوى</t>
  </si>
  <si>
    <t>42851نجوى خليل ابراهيمnanakhalil23@yahoo.comاستفسار عن مسار الطرد</t>
  </si>
  <si>
    <t>RF445649560SG</t>
  </si>
  <si>
    <t>42851Mohamed nageebmohamed_251990@yahoo.comاستفسار عن مسار الطرد</t>
  </si>
  <si>
    <t>Mohamed nageeb</t>
  </si>
  <si>
    <t>mohamed_251990@yahoo.com</t>
  </si>
  <si>
    <t>٢٩٠٠٥٢٥٨٨٠٠١١٨</t>
  </si>
  <si>
    <t>201114535190</t>
  </si>
  <si>
    <t>٩٠٠٥٢٥</t>
  </si>
  <si>
    <t>42851هانى نصر احمدlordeltnen80@gmail.comاستفسار عن مسار الطرد</t>
  </si>
  <si>
    <t>42851هبة جاداللهmmbebo6@gmail.comاستفسار عن مسار الطرد</t>
  </si>
  <si>
    <t>هبة جادالله</t>
  </si>
  <si>
    <t>mmbebo6@gmail.com</t>
  </si>
  <si>
    <t>27908140202022</t>
  </si>
  <si>
    <t>201145750154</t>
  </si>
  <si>
    <t>790814</t>
  </si>
  <si>
    <t>RS155944400GB</t>
  </si>
  <si>
    <t>42851احمد محاربahm72mo83@yahoo.comاستفسار عن مسار الطرد</t>
  </si>
  <si>
    <t>احمد محارب</t>
  </si>
  <si>
    <t>ahm72mo83@yahoo.com</t>
  </si>
  <si>
    <t>: 000086</t>
  </si>
  <si>
    <t>201115444646</t>
  </si>
  <si>
    <t>RR705486549eg</t>
  </si>
  <si>
    <t>42851سلطان السيدالحسينيsultanbio@yahoo.comشــكــوى</t>
  </si>
  <si>
    <t>سلطان السيدالحسيني</t>
  </si>
  <si>
    <t>sultanbio@yahoo.com</t>
  </si>
  <si>
    <t>27103101203137</t>
  </si>
  <si>
    <t>00966506081457</t>
  </si>
  <si>
    <t>710310</t>
  </si>
  <si>
    <t xml:space="preserve">سلطان </t>
  </si>
  <si>
    <t>42851محمد أبو الفتوح عبد المطلبsara_abulfotooh@yahoo.comاستفسار عن مسار الطرد</t>
  </si>
  <si>
    <t>42851سلطان السيدالحسينيsultanbio@yahoo.comاستفسار عن مسار الطرد</t>
  </si>
  <si>
    <t>RU702911255CN</t>
  </si>
  <si>
    <t>42851نانسى محمد فتحىnancyfathycm@gmail.comاستفسار عن مسار الطرد</t>
  </si>
  <si>
    <t>نانسى محمد فتحى</t>
  </si>
  <si>
    <t>nancyfathycm@gmail.com</t>
  </si>
  <si>
    <t>0461</t>
  </si>
  <si>
    <t>201111350949</t>
  </si>
  <si>
    <t xml:space="preserve">نانسى </t>
  </si>
  <si>
    <t>EE702249850EG</t>
  </si>
  <si>
    <t>42851Sherif refaat MohamedKiss_kiss1@yahoo.comاستفسار عن مسار الطرد</t>
  </si>
  <si>
    <t>Sherif refaat Mohamed</t>
  </si>
  <si>
    <t>Kiss_kiss1@yahoo.com</t>
  </si>
  <si>
    <t>29112152701073</t>
  </si>
  <si>
    <t>201116334019</t>
  </si>
  <si>
    <t>911215</t>
  </si>
  <si>
    <t xml:space="preserve">Sherif </t>
  </si>
  <si>
    <t>42851ساره حسين عبد المؤمنsara.mo2men3214@gmail.comاستفســار عن خدمــة</t>
  </si>
  <si>
    <t>ساره حسين عبد المؤمن</t>
  </si>
  <si>
    <t>sara.mo2men3214@gmail.com</t>
  </si>
  <si>
    <t>28806290102243</t>
  </si>
  <si>
    <t>201006460401</t>
  </si>
  <si>
    <t>880629</t>
  </si>
  <si>
    <t>42851مكاريوس كمال رمزىsamah_01700@yahoo.comشــكــوى</t>
  </si>
  <si>
    <t>42851mohamed osmanosgfxman@gmail.comاستفسار عن مسار الطرد</t>
  </si>
  <si>
    <t>mohamed osman</t>
  </si>
  <si>
    <t>osgfxman@gmail.com</t>
  </si>
  <si>
    <t>28509091600337</t>
  </si>
  <si>
    <t>01002446576</t>
  </si>
  <si>
    <t>Ru899855530gb</t>
  </si>
  <si>
    <t>42851عبدالرحمن فوزيabdshatat94@gmail.comاستفسار عن مسار الطرد</t>
  </si>
  <si>
    <t>عبدالرحمن فوزي</t>
  </si>
  <si>
    <t>abdshatat94@gmail.com</t>
  </si>
  <si>
    <t>: 4175265</t>
  </si>
  <si>
    <t>201021532854</t>
  </si>
  <si>
    <t>RS840456753NL</t>
  </si>
  <si>
    <t>42852احمد عطية حلميaah803@gmail.comاستفسار عن مسار الطرد</t>
  </si>
  <si>
    <t>احمد عطية حلمي</t>
  </si>
  <si>
    <t>aah803@gmail.com</t>
  </si>
  <si>
    <t>29701011216653</t>
  </si>
  <si>
    <t>201001840083</t>
  </si>
  <si>
    <t>42852نادي مصطفي عبداللهnadymostafa01@gmail.comشــكــوى</t>
  </si>
  <si>
    <t>نادي مصطفي عبدالله</t>
  </si>
  <si>
    <t>nadymostafa01@gmail.com</t>
  </si>
  <si>
    <t>28811142402517</t>
  </si>
  <si>
    <t>01114373910</t>
  </si>
  <si>
    <t>881114</t>
  </si>
  <si>
    <t xml:space="preserve">نادي </t>
  </si>
  <si>
    <t>EE060758946SA</t>
  </si>
  <si>
    <t>42852محمد ثروت موسيmd_tharwat@safco-co.comاستفسار عن مسار الطرد</t>
  </si>
  <si>
    <t>محمد ثروت موسي</t>
  </si>
  <si>
    <t>md_tharwat@safco-co.com</t>
  </si>
  <si>
    <t>: A19249067</t>
  </si>
  <si>
    <t>00966551430123</t>
  </si>
  <si>
    <t>EE015527181EG</t>
  </si>
  <si>
    <t>42852Ahmed ibraahimA7med.anteka@gmail.comاستفسار عن مسار الطرد</t>
  </si>
  <si>
    <t>Ahmed ibraahim</t>
  </si>
  <si>
    <t>A7med.anteka@gmail.com</t>
  </si>
  <si>
    <t>29403292402011</t>
  </si>
  <si>
    <t>201121144031</t>
  </si>
  <si>
    <t>940329</t>
  </si>
  <si>
    <t>RR699515116SE</t>
  </si>
  <si>
    <t>42852Zeyad sayed mohsenZeyad.mohsen.s@gmail.comشــكــوى</t>
  </si>
  <si>
    <t>Zeyad sayed mohsen</t>
  </si>
  <si>
    <t>Zeyad.mohsen.s@gmail.com</t>
  </si>
  <si>
    <t>: A1515587</t>
  </si>
  <si>
    <t>201119772903</t>
  </si>
  <si>
    <t xml:space="preserve">Zeyad </t>
  </si>
  <si>
    <t>42852Sherif refaat MohamedKiss_kiss1@yahoo.comاستفسار عن مسار الطرد</t>
  </si>
  <si>
    <t>42852عمرو فايدamrfayed1977@hotmail.comأخـــــرى</t>
  </si>
  <si>
    <t>عمرو فايد</t>
  </si>
  <si>
    <t>amrfayed1977@hotmail.com</t>
  </si>
  <si>
    <t>: A09881638</t>
  </si>
  <si>
    <t>009660551286503</t>
  </si>
  <si>
    <t>RS455694869CN</t>
  </si>
  <si>
    <t>42852هشام السيدMr.h.s.talep@gmail.comشــكــوى</t>
  </si>
  <si>
    <t>هشام السيد</t>
  </si>
  <si>
    <t>Mr.h.s.talep@gmail.com</t>
  </si>
  <si>
    <t>27701071300455</t>
  </si>
  <si>
    <t>00201007070502</t>
  </si>
  <si>
    <t>770107</t>
  </si>
  <si>
    <t>42852martinmartenmagdy2@gmail.comأخـــــرى</t>
  </si>
  <si>
    <t>martin</t>
  </si>
  <si>
    <t>Ek055256853sa</t>
  </si>
  <si>
    <t>42852Ramy mohamedRamy.verna@hotmail.comشــكــوى</t>
  </si>
  <si>
    <t>Ramy mohamed</t>
  </si>
  <si>
    <t>Ramy.verna@hotmail.com</t>
  </si>
  <si>
    <t>28607040101192</t>
  </si>
  <si>
    <t>201000666034</t>
  </si>
  <si>
    <t>860704</t>
  </si>
  <si>
    <t>42852Tamer Muhammad Younis Alitimourlank@hotmail.comشــكــوى</t>
  </si>
  <si>
    <t>Colombia</t>
  </si>
  <si>
    <t>27912060102253</t>
  </si>
  <si>
    <t>00573104034668</t>
  </si>
  <si>
    <t>791206</t>
  </si>
  <si>
    <t>42851Tamer Muhammad Younis Alitimourlank@hotmail.comشــكــوى</t>
  </si>
  <si>
    <t>42851رياض عبد الفتاحج عبد الحكمreyad5067@gmail.comشــكــوى</t>
  </si>
  <si>
    <t>رياض عبد الفتاحج عبد الحكم</t>
  </si>
  <si>
    <t>reyad5067@gmail.com</t>
  </si>
  <si>
    <t>29011051702051</t>
  </si>
  <si>
    <t>01210956107</t>
  </si>
  <si>
    <t>901105</t>
  </si>
  <si>
    <t>42851عفيفي محمود عفيفي المقيميalamerafify92@gmail.comأخـــــرى</t>
  </si>
  <si>
    <t>عفيفي محمود عفيفي المقيمي</t>
  </si>
  <si>
    <t>alamerafify92@gmail.com</t>
  </si>
  <si>
    <t>2199212281700436</t>
  </si>
  <si>
    <t>201015499600</t>
  </si>
  <si>
    <t xml:space="preserve">عفيفي </t>
  </si>
  <si>
    <t>RM737047787CN</t>
  </si>
  <si>
    <t>42851adnan saadttdrone@yahoo.comاستفسار عن مسار الطرد</t>
  </si>
  <si>
    <t>adnan saad</t>
  </si>
  <si>
    <t>ttdrone@yahoo.com</t>
  </si>
  <si>
    <t>28703202100739</t>
  </si>
  <si>
    <t>201288877192</t>
  </si>
  <si>
    <t>870320</t>
  </si>
  <si>
    <t xml:space="preserve">adnan </t>
  </si>
  <si>
    <t>EE701635225EG</t>
  </si>
  <si>
    <t>42851Mohamed ali01157116789استفسار عن مسار الطرد</t>
  </si>
  <si>
    <t>Mohamed ali</t>
  </si>
  <si>
    <t>01157116789</t>
  </si>
  <si>
    <t>29202050104673</t>
  </si>
  <si>
    <t xml:space="preserve"> 201111070094</t>
  </si>
  <si>
    <t>RX566524143DE</t>
  </si>
  <si>
    <t>42851Inas Ali Abbasabdallahmoostafa@gmail.comشــكــوى</t>
  </si>
  <si>
    <t>Inas Ali Abbas</t>
  </si>
  <si>
    <t>abdallahmoostafa@gmail.com</t>
  </si>
  <si>
    <t>27601121204164</t>
  </si>
  <si>
    <t>01067836134</t>
  </si>
  <si>
    <t>760112</t>
  </si>
  <si>
    <t xml:space="preserve">Inas </t>
  </si>
  <si>
    <t>ch015266781us</t>
  </si>
  <si>
    <t>42851صبحى جابر سوريالsobhy_sorial@yahoo.comشــكــوى</t>
  </si>
  <si>
    <t>صبحى جابر سوريال</t>
  </si>
  <si>
    <t>sobhy_sorial@yahoo.com</t>
  </si>
  <si>
    <t>27508020200478</t>
  </si>
  <si>
    <t>00201224095251</t>
  </si>
  <si>
    <t>750802</t>
  </si>
  <si>
    <t xml:space="preserve">صبحى </t>
  </si>
  <si>
    <t>42851Islam Mohamedi.elgamal@mail.ruاستفسار عن مسار الطرد</t>
  </si>
  <si>
    <t>42851محمود السيد السيدdoda_1_10@yahoo.comاستفسار عن مسار الطرد</t>
  </si>
  <si>
    <t>20128173086</t>
  </si>
  <si>
    <t>RX568421212DE</t>
  </si>
  <si>
    <t>42851احمد محمود محمد قطبemekotb@gmail.comاستفسار عن مسار الطرد</t>
  </si>
  <si>
    <t>42851Tamer Abbastamerabbas@egyptproductions.comشــكــوى</t>
  </si>
  <si>
    <t>EE702162950EG</t>
  </si>
  <si>
    <t>42851Hesham Hamed  Abdelhamidh.basal2@gmail.comاستفسار عن مسار الطرد</t>
  </si>
  <si>
    <t>Hesham Hamed  Abdelhamid</t>
  </si>
  <si>
    <t>h.basal2@gmail.com</t>
  </si>
  <si>
    <t>29110201207095</t>
  </si>
  <si>
    <t>01115412864</t>
  </si>
  <si>
    <t>911020</t>
  </si>
  <si>
    <t>42851عيسى النادىeisaelnady@gmail.comأخـــــرى</t>
  </si>
  <si>
    <t>عيسى النادى</t>
  </si>
  <si>
    <t>eisaelnady@gmail.com</t>
  </si>
  <si>
    <t>2870101401755</t>
  </si>
  <si>
    <t>01143307881</t>
  </si>
  <si>
    <t xml:space="preserve">عيسى </t>
  </si>
  <si>
    <t>42852احد عاطفAhmedd.aatef@gmail.comاستفســار فنـى</t>
  </si>
  <si>
    <t>احد عاطف</t>
  </si>
  <si>
    <t xml:space="preserve">احد </t>
  </si>
  <si>
    <t>42855درة جسارhanoof_moon@hotmail.comأخـــــرى</t>
  </si>
  <si>
    <t>درة جسار</t>
  </si>
  <si>
    <t>hanoof_moon@hotmail.com</t>
  </si>
  <si>
    <t>08044687</t>
  </si>
  <si>
    <t>0021627849061</t>
  </si>
  <si>
    <t xml:space="preserve">درة </t>
  </si>
  <si>
    <t>RZ139860184GB</t>
  </si>
  <si>
    <t>42855نسمة يحيي محمد السيدnyehia@egy.primegroup.orgاستفسار عن مسار الطرد</t>
  </si>
  <si>
    <t>نسمة يحيي محمد السيد</t>
  </si>
  <si>
    <t>nyehia@egy.primegroup.org</t>
  </si>
  <si>
    <t>28409302103187</t>
  </si>
  <si>
    <t>201272857121</t>
  </si>
  <si>
    <t xml:space="preserve">نسمة </t>
  </si>
  <si>
    <t>EE062638053SA</t>
  </si>
  <si>
    <t>42855وليد عبد الحميد تهاميwal_elmasry@yahoo.comاستفسار عن مسار الطرد</t>
  </si>
  <si>
    <t>وليد عبد الحميد تهامي</t>
  </si>
  <si>
    <t>wal_elmasry@yahoo.com</t>
  </si>
  <si>
    <t>: A13212030</t>
  </si>
  <si>
    <t>966-599505712+</t>
  </si>
  <si>
    <t>RR614128224EG</t>
  </si>
  <si>
    <t>42855طارق عفيفى عطيهtareqafifi22@gmail.comشــكــوى</t>
  </si>
  <si>
    <t>طارق عفيفى عطيه</t>
  </si>
  <si>
    <t>tareqafifi22@gmail.com</t>
  </si>
  <si>
    <t>29106011803573</t>
  </si>
  <si>
    <t>00966542574491</t>
  </si>
  <si>
    <t>EK038653497SA</t>
  </si>
  <si>
    <t>42855محمد عبد الرحيم محمدm.mobasher@yamsteel.comاستفسار عن مسار الطرد</t>
  </si>
  <si>
    <t>محمد عبد الرحيم محمد</t>
  </si>
  <si>
    <t>m.mobasher@yamsteel.com</t>
  </si>
  <si>
    <t>28511091300753</t>
  </si>
  <si>
    <t>00966592938813</t>
  </si>
  <si>
    <t>851109</t>
  </si>
  <si>
    <t>42855حافظ محمد حافظhafez1225031022@gmail.comشــكــوى</t>
  </si>
  <si>
    <t>حافظ محمد حافظ</t>
  </si>
  <si>
    <t>hafez1225031022@gmail.com</t>
  </si>
  <si>
    <t>26912020100459</t>
  </si>
  <si>
    <t>01200959040</t>
  </si>
  <si>
    <t>691202</t>
  </si>
  <si>
    <t xml:space="preserve">حافظ </t>
  </si>
  <si>
    <t>CL632013903DE</t>
  </si>
  <si>
    <t>42855محمد مصطفىmmaee87@hotmail.comاستفسار عن مسار الطرد</t>
  </si>
  <si>
    <t>00201092386595</t>
  </si>
  <si>
    <t>42855مصطفى السيد عبد الرحمن أبو هبلasaidm9@gmail.comشــكــوى</t>
  </si>
  <si>
    <t>مصطفى السيد عبد الرحمن أبو هبل</t>
  </si>
  <si>
    <t>asaidm9@gmail.com</t>
  </si>
  <si>
    <t>25912311601052</t>
  </si>
  <si>
    <t xml:space="preserve"> 201121294274</t>
  </si>
  <si>
    <t>591231</t>
  </si>
  <si>
    <t>rr706411856eg</t>
  </si>
  <si>
    <t>42854محمد صبحي عطيهClosestar@ymail.comاستفسار عن مسار الطرد</t>
  </si>
  <si>
    <t>RR481530157EG</t>
  </si>
  <si>
    <t>42854عماد محمد إبراهيم علي شاديemadalli004@gmail.comاستفسار عن مسار الطرد</t>
  </si>
  <si>
    <t>عماد محمد إبراهيم علي شادي</t>
  </si>
  <si>
    <t>28501011329513</t>
  </si>
  <si>
    <t>201019979520</t>
  </si>
  <si>
    <t>42854مفيدشلتوت سيدهمmofeedshaltout@gmail.comاستفســار عن خدمــة</t>
  </si>
  <si>
    <t>مفيدشلتوت سيدهم</t>
  </si>
  <si>
    <t>mofeedshaltout@gmail.com</t>
  </si>
  <si>
    <t>28401280100552</t>
  </si>
  <si>
    <t>201226353167</t>
  </si>
  <si>
    <t>840128</t>
  </si>
  <si>
    <t xml:space="preserve">مفيدشلتوت </t>
  </si>
  <si>
    <t>42854Osama RashadOrashad@mdlz.comاستفســار عن خدمــة</t>
  </si>
  <si>
    <t>Osama Rashad</t>
  </si>
  <si>
    <t>Orashad@mdlz.com</t>
  </si>
  <si>
    <t>277100160204593</t>
  </si>
  <si>
    <t>201011970003</t>
  </si>
  <si>
    <t>CT343502073IN</t>
  </si>
  <si>
    <t>CT343502087IN</t>
  </si>
  <si>
    <t>42854حنين خالدdr.haneen.kh93@gmail.comاستفسار عن مسار الطرد</t>
  </si>
  <si>
    <t>حنين خالد</t>
  </si>
  <si>
    <t>dr.haneen.kh93@gmail.com</t>
  </si>
  <si>
    <t>29308191800625</t>
  </si>
  <si>
    <t>2001022087703</t>
  </si>
  <si>
    <t>930819</t>
  </si>
  <si>
    <t xml:space="preserve">حنين </t>
  </si>
  <si>
    <t>RN140297488MY</t>
  </si>
  <si>
    <t>42854محمد الزينيM_Elzeny@hotmail.comاستفسار عن مسار الطرد</t>
  </si>
  <si>
    <t>محمد الزيني</t>
  </si>
  <si>
    <t>M_Elzeny@hotmail.com</t>
  </si>
  <si>
    <t>: a10161280</t>
  </si>
  <si>
    <t>01066596669</t>
  </si>
  <si>
    <t>RX568956800DE</t>
  </si>
  <si>
    <t>42854بسام محسن ادمbesoo-101@hotmail.comاستفسار عن مسار الطرد</t>
  </si>
  <si>
    <t>بسام محسن ادم</t>
  </si>
  <si>
    <t>29311272601512</t>
  </si>
  <si>
    <t>01153264288</t>
  </si>
  <si>
    <t>42854احمد عطية حلميaah803@gmail.comاستفسار عن مسار الطرد</t>
  </si>
  <si>
    <t>42854ابراهيم رأفت ابراهيم عويسmrire2010@gmail.comشــكــوى</t>
  </si>
  <si>
    <t>ابراهيم رأفت ابراهيم عويس</t>
  </si>
  <si>
    <t>mrire2010@gmail.com</t>
  </si>
  <si>
    <t>28609011417094</t>
  </si>
  <si>
    <t>01119089002</t>
  </si>
  <si>
    <t>42854MohamedSamehmohamed_sameh2228@yahoo.comاستفسار عن مسار الطرد</t>
  </si>
  <si>
    <t>MohamedSameh</t>
  </si>
  <si>
    <t>mohamed_sameh2228@yahoo.com</t>
  </si>
  <si>
    <t>29804071700276</t>
  </si>
  <si>
    <t>01150954997</t>
  </si>
  <si>
    <t>980407</t>
  </si>
  <si>
    <t>42854عبد الجبار عبد اللطيف مجاهدasalh0777@yahoo.comشــكــوى</t>
  </si>
  <si>
    <t>عبد الجبار عبد اللطيف مجاهد</t>
  </si>
  <si>
    <t>asalh0777@yahoo.com</t>
  </si>
  <si>
    <t>27808262601920</t>
  </si>
  <si>
    <t>01272900190</t>
  </si>
  <si>
    <t>RP356222390SG</t>
  </si>
  <si>
    <t>42854حسام محمد الظفريhzaphry@gmail.comاستفسار عن مسار الطرد</t>
  </si>
  <si>
    <t>حسام محمد الظفري</t>
  </si>
  <si>
    <t>hzaphry@gmail.com</t>
  </si>
  <si>
    <t>28602260400059</t>
  </si>
  <si>
    <t>01220032816</t>
  </si>
  <si>
    <t>860226</t>
  </si>
  <si>
    <t>RX565227585DE</t>
  </si>
  <si>
    <t>42854محمد مختار عبدالوهاب الدماطىmuhammed.aldamaty@gmail.comاستفسار عن مسار الطرد</t>
  </si>
  <si>
    <t>محمد مختار عبدالوهاب الدماطى</t>
  </si>
  <si>
    <t>muhammed.aldamaty@gmail.com</t>
  </si>
  <si>
    <t>29401151300077</t>
  </si>
  <si>
    <t>201205285973</t>
  </si>
  <si>
    <t>940115</t>
  </si>
  <si>
    <t>42854محمود عويس خضرmahmoudleprince@yahoo.comشــكــوى</t>
  </si>
  <si>
    <t>محمود عويس خضر</t>
  </si>
  <si>
    <t>mahmoudleprince@yahoo.com</t>
  </si>
  <si>
    <t>29301101501531</t>
  </si>
  <si>
    <t>201061143085</t>
  </si>
  <si>
    <t>42854نيهال محمد عبد العزيزjana_soo@yahoo.comاستفســار فنـى</t>
  </si>
  <si>
    <t>نيهال محمد عبد العزيز</t>
  </si>
  <si>
    <t>jana_soo@yahoo.com</t>
  </si>
  <si>
    <t>28304240101526</t>
  </si>
  <si>
    <t>01021343309</t>
  </si>
  <si>
    <t>830424</t>
  </si>
  <si>
    <t xml:space="preserve">نيهال </t>
  </si>
  <si>
    <t>42854نادي مصطفي عبداللهnadymostafa01@gmail.comشــكــوى</t>
  </si>
  <si>
    <t>rr367107126eg</t>
  </si>
  <si>
    <t>42853وفدي ابراهيم محمدwafdy999@yahoo.comاستفسار عن مسار الطرد</t>
  </si>
  <si>
    <t>وفدي ابراهيم محمد</t>
  </si>
  <si>
    <t>wafdy999@yahoo.com</t>
  </si>
  <si>
    <t>28801052202971</t>
  </si>
  <si>
    <t>2001120713355</t>
  </si>
  <si>
    <t>880105</t>
  </si>
  <si>
    <t>42853عبدالله محمدoxman35@gmail.comاستفســار عن خدمــة</t>
  </si>
  <si>
    <t>oxman35@gmail.com</t>
  </si>
  <si>
    <t>29007301400474</t>
  </si>
  <si>
    <t>01146865685</t>
  </si>
  <si>
    <t>900730</t>
  </si>
  <si>
    <t>42853احمد محمود محمد قطبemekotb@gmail.comاستفسار عن مسار الطرد</t>
  </si>
  <si>
    <t>42853khaled Mamoun Saadkhaled.helali@gmail.comاستفســار عن خدمــة</t>
  </si>
  <si>
    <t>khaled Mamoun Saad</t>
  </si>
  <si>
    <t>khaled.helali@gmail.com</t>
  </si>
  <si>
    <t>28803021100375</t>
  </si>
  <si>
    <t>01286048848</t>
  </si>
  <si>
    <t>880302</t>
  </si>
  <si>
    <t>42853عمر على على مرسىOmar_Asia_1@yahoo.comاستفسار عن مسار الطرد</t>
  </si>
  <si>
    <t>عمر على على مرسى</t>
  </si>
  <si>
    <t>Omar_Asia_1@yahoo.com</t>
  </si>
  <si>
    <t>28704091900214</t>
  </si>
  <si>
    <t>0201206568404</t>
  </si>
  <si>
    <t>870409</t>
  </si>
  <si>
    <t>42853Mostafa Mahmoud Faredmax15oskar@gmail.comاستفسار عن مسار الطرد</t>
  </si>
  <si>
    <t>Mostafa Mahmoud Fared</t>
  </si>
  <si>
    <t>max15oskar@gmail.com</t>
  </si>
  <si>
    <t>30008091401091</t>
  </si>
  <si>
    <t>01125505326</t>
  </si>
  <si>
    <t>000809</t>
  </si>
  <si>
    <t>42853عطيهatya.mahmoud68@yahoo.comشــكــوى</t>
  </si>
  <si>
    <t>عطيه</t>
  </si>
  <si>
    <t>atya.mahmoud68@yahoo.com</t>
  </si>
  <si>
    <t>27104172600591</t>
  </si>
  <si>
    <t>01067629067</t>
  </si>
  <si>
    <t>710417</t>
  </si>
  <si>
    <t>42853Sherif refaat MohamedKiss_kiss1@yahoo.comشــكــوى</t>
  </si>
  <si>
    <t>42853محمد عبد السلام محمد حسينmohamedeldaoudy85@gmail.comشــكــوى</t>
  </si>
  <si>
    <t>محمد عبد السلام محمد حسين</t>
  </si>
  <si>
    <t>mohamedeldaoudy85@gmail.com</t>
  </si>
  <si>
    <t>28505262701816</t>
  </si>
  <si>
    <t>201012680187</t>
  </si>
  <si>
    <t>850526</t>
  </si>
  <si>
    <t>42853بسام محسن ادمbesoo-101@hotmail.comاستفسار عن مسار الطرد</t>
  </si>
  <si>
    <t>42853خالد ممدوح شوقيkhaledmamdouh8@gmail.comشــكــوى</t>
  </si>
  <si>
    <t>خالد ممدوح شوقي</t>
  </si>
  <si>
    <t>khaledmamdouh8@gmail.com</t>
  </si>
  <si>
    <t>29904012514714</t>
  </si>
  <si>
    <t>201283847547</t>
  </si>
  <si>
    <t>990401</t>
  </si>
  <si>
    <t>EH002505868US</t>
  </si>
  <si>
    <t>42853Néstor MoleroNestorluismolero@gmail.comشــكــوى</t>
  </si>
  <si>
    <t>Néstor Molero</t>
  </si>
  <si>
    <t>Nestorluismolero@gmail.com</t>
  </si>
  <si>
    <t>: 062535150</t>
  </si>
  <si>
    <t>0019549089684</t>
  </si>
  <si>
    <t xml:space="preserve">Néstor </t>
  </si>
  <si>
    <t>42853Nestor MoleroNestorLuisMolero@gmail.comشــكــوى</t>
  </si>
  <si>
    <t>Nestor Molero</t>
  </si>
  <si>
    <t>NestorLuisMolero@gmail.com</t>
  </si>
  <si>
    <t>: 062534150</t>
  </si>
  <si>
    <t>001 (954) 908-9684</t>
  </si>
  <si>
    <t xml:space="preserve">Nestor </t>
  </si>
  <si>
    <t>RS417969713CN</t>
  </si>
  <si>
    <t>42852حسام رفعتhosam_1_766@hotmail.comاستفسار عن مسار الطرد</t>
  </si>
  <si>
    <t>حسام رفعت</t>
  </si>
  <si>
    <t>hosam_1_766@hotmail.com</t>
  </si>
  <si>
    <t>28912061600455</t>
  </si>
  <si>
    <t>+201226447726</t>
  </si>
  <si>
    <t>891206</t>
  </si>
  <si>
    <t>EE063596876SA</t>
  </si>
  <si>
    <t>42852ربيعى إبراهيم عبدالباسط عبدالباقىrabeeyebraheem222@gmail.comاستفسار عن مسار الطرد</t>
  </si>
  <si>
    <t>ربيعى إبراهيم عبدالباسط عبدالباقى</t>
  </si>
  <si>
    <t>rabeeyebraheem222@gmail.com</t>
  </si>
  <si>
    <t>27504142400138</t>
  </si>
  <si>
    <t>201111840466</t>
  </si>
  <si>
    <t xml:space="preserve">ربيعى </t>
  </si>
  <si>
    <t>42852أحمد جابر محمد الحسيني طهahmadgaberelhousseny@gmail.comشــكــوى</t>
  </si>
  <si>
    <t>أحمد جابر محمد الحسيني طه</t>
  </si>
  <si>
    <t>ahmadgaberelhousseny@gmail.com</t>
  </si>
  <si>
    <t>197501240300134</t>
  </si>
  <si>
    <t>01224442192</t>
  </si>
  <si>
    <t>42852على عبد السلام عليaliabdelsalamaliserour@gmail.comاستفســار عن خدمــة</t>
  </si>
  <si>
    <t>على عبد السلام علي</t>
  </si>
  <si>
    <t>aliabdelsalamaliserour@gmail.com</t>
  </si>
  <si>
    <t>28808200200856</t>
  </si>
  <si>
    <t>01012161669</t>
  </si>
  <si>
    <t>880820</t>
  </si>
  <si>
    <t>EE018656684SA</t>
  </si>
  <si>
    <t>42852شادية حماد زهريMoody_elmansy@yahoo.comاستفسار عن مسار الطرد</t>
  </si>
  <si>
    <t>شادية حماد زهري</t>
  </si>
  <si>
    <t>Moody_elmansy@yahoo.com</t>
  </si>
  <si>
    <t>79802082600645</t>
  </si>
  <si>
    <t xml:space="preserve"> 0201150635773</t>
  </si>
  <si>
    <t>980208</t>
  </si>
  <si>
    <t xml:space="preserve">شادية </t>
  </si>
  <si>
    <t>42852محمد درويشdrmamado@gmail.comاستفسار عن مسار الطرد</t>
  </si>
  <si>
    <t>محمد درويش</t>
  </si>
  <si>
    <t>drmamado@gmail.com</t>
  </si>
  <si>
    <t>28806011602517</t>
  </si>
  <si>
    <t>201091581151</t>
  </si>
  <si>
    <t>42852السيد اسماعيل اسماعيل السيدelsayedismailibrahim@yahoo.comأخـــــرى</t>
  </si>
  <si>
    <t>السيد اسماعيل اسماعيل السيد</t>
  </si>
  <si>
    <t>elsayedismailibrahim@yahoo.com</t>
  </si>
  <si>
    <t>24311251300191</t>
  </si>
  <si>
    <t>01006530172</t>
  </si>
  <si>
    <t>431125</t>
  </si>
  <si>
    <t>42852اعتدال عبدالمنعم محمد الصاويwwwmedo.m88@gmail.comاستفســار عن خدمــة</t>
  </si>
  <si>
    <t>اعتدال عبدالمنعم محمد الصاوي</t>
  </si>
  <si>
    <t>wwwmedo.m88@gmail.com</t>
  </si>
  <si>
    <t>26312121303264</t>
  </si>
  <si>
    <t>201119154015</t>
  </si>
  <si>
    <t>631212</t>
  </si>
  <si>
    <t xml:space="preserve">اعتدال </t>
  </si>
  <si>
    <t>RN139083896MY</t>
  </si>
  <si>
    <t>42852وصفى بنيامين قلتهwkolta@hotmal.comشــكــوى</t>
  </si>
  <si>
    <t>وصفى بنيامين قلته</t>
  </si>
  <si>
    <t>wkolta@hotmal.com</t>
  </si>
  <si>
    <t>24102262500118</t>
  </si>
  <si>
    <t>+01202927413</t>
  </si>
  <si>
    <t>410226</t>
  </si>
  <si>
    <t xml:space="preserve">وصفى </t>
  </si>
  <si>
    <t>42852محمد عبد الهادي السمانal_sman@yahoo.comشــكــوى</t>
  </si>
  <si>
    <t>محمد عبد الهادي السمان</t>
  </si>
  <si>
    <t>al_sman@yahoo.com</t>
  </si>
  <si>
    <t>27710072600516</t>
  </si>
  <si>
    <t>01012323911</t>
  </si>
  <si>
    <t>771007</t>
  </si>
  <si>
    <t>EE702226329EG</t>
  </si>
  <si>
    <t>42852خديجة محمد محمودKhadijamohamed094@gmail.comاستفسار عن مسار الطرد</t>
  </si>
  <si>
    <t>خديجة محمد محمود</t>
  </si>
  <si>
    <t>Khadijamohamed094@gmail.com</t>
  </si>
  <si>
    <t>29405050400122</t>
  </si>
  <si>
    <t>201000960796</t>
  </si>
  <si>
    <t>940505</t>
  </si>
  <si>
    <t xml:space="preserve">خديجة </t>
  </si>
  <si>
    <t>EE702179544EG</t>
  </si>
  <si>
    <t>42855عمرو خليلamr.alshemaly93@gmail.comاستفسار عن مسار الطرد</t>
  </si>
  <si>
    <t>عمرو خليل</t>
  </si>
  <si>
    <t>amr.alshemaly93@gmail.com</t>
  </si>
  <si>
    <t>: A17457127</t>
  </si>
  <si>
    <t>201281716391</t>
  </si>
  <si>
    <t>42855Rabah Abdallahrabah.m.abdallah@gmail.comاستفسار عن مسار الطرد</t>
  </si>
  <si>
    <t>42855احمد عطية حلميaah803@gmail.comشــكــوى</t>
  </si>
  <si>
    <t>42855مروه مصطفى محمد محى الدينym489279@gmail.comشــكــوى</t>
  </si>
  <si>
    <t>مروه مصطفى محمد محى الدين</t>
  </si>
  <si>
    <t>ym489279@gmail.com</t>
  </si>
  <si>
    <t>28604041401581</t>
  </si>
  <si>
    <t>201143725018</t>
  </si>
  <si>
    <t>860404</t>
  </si>
  <si>
    <t>RX568299119DE</t>
  </si>
  <si>
    <t>42855محمد عادلElsonny135@gmail.comأخـــــرى</t>
  </si>
  <si>
    <t>محمد عادل</t>
  </si>
  <si>
    <t>Elsonny135@gmail.com</t>
  </si>
  <si>
    <t>26904280103564</t>
  </si>
  <si>
    <t>0201114542341</t>
  </si>
  <si>
    <t>690428</t>
  </si>
  <si>
    <t>42855محمد السيد السيد العربيElaraby2015_k.w@icloud.comاستفسار عن مسار الطرد</t>
  </si>
  <si>
    <t>محمد السيد السيد العربي</t>
  </si>
  <si>
    <t>Elaraby2015_k.w@icloud.com</t>
  </si>
  <si>
    <t>284010140522</t>
  </si>
  <si>
    <t>0096551133892</t>
  </si>
  <si>
    <t>محمد أحمد عبد الحميد</t>
  </si>
  <si>
    <t>42855محمد أحمد عبد الحميدmkhazbak@gmail.comاستفسار عن مسار الطرد</t>
  </si>
  <si>
    <t>mkhazbak@gmail.com</t>
  </si>
  <si>
    <t>27705160102174</t>
  </si>
  <si>
    <t>201005501563</t>
  </si>
  <si>
    <t>770516</t>
  </si>
  <si>
    <t>RS828538370NL</t>
  </si>
  <si>
    <t>42855Mahmoud koraiemKoraiem89@gmail.comاستفسار عن مسار الطرد</t>
  </si>
  <si>
    <t>Mahmoud koraiem</t>
  </si>
  <si>
    <t>Koraiem89@gmail.com</t>
  </si>
  <si>
    <t>28703071600714</t>
  </si>
  <si>
    <t>201225758493</t>
  </si>
  <si>
    <t>870307</t>
  </si>
  <si>
    <t>42856حنان محمد محمد محمد علي السمريNounasam@gmail.comشــكــوى</t>
  </si>
  <si>
    <t>حنان محمد محمد محمد علي السمري</t>
  </si>
  <si>
    <t>Nounasam@gmail.com</t>
  </si>
  <si>
    <t>29506090201328</t>
  </si>
  <si>
    <t>201276952962</t>
  </si>
  <si>
    <t>950609</t>
  </si>
  <si>
    <t>RE489111385SE</t>
  </si>
  <si>
    <t>42855هشام احمد محمد احمد منصورdr.hesham0007@gmail.comاستفسار عن مسار الطرد</t>
  </si>
  <si>
    <t>هشام احمد محمد احمد منصور</t>
  </si>
  <si>
    <t>dr.hesham0007@gmail.com</t>
  </si>
  <si>
    <t>29205170101332</t>
  </si>
  <si>
    <t>01140340098</t>
  </si>
  <si>
    <t>920517</t>
  </si>
  <si>
    <t>42855محم فتحي حامد ابراهيمmohamed fatha‬‏ ‏‪mohamed.fatha8586@gmail.comأخـــــرى</t>
  </si>
  <si>
    <t>محم فتحي حامد ابراهيم</t>
  </si>
  <si>
    <t>mohamed fatha‬‏ ‏‪mohamed.fatha8586@gmail.com</t>
  </si>
  <si>
    <t>٢٩٢٠٥٠٩١٨٢١٥٥</t>
  </si>
  <si>
    <t>٠٣+ ٠١٢٤٠٣٣٩١٤</t>
  </si>
  <si>
    <t xml:space="preserve">محم </t>
  </si>
  <si>
    <t>CG007496068DE</t>
  </si>
  <si>
    <t>42855 محمد مصطفى عزمي جادDrmazmi@gmail.comشــكــوى</t>
  </si>
  <si>
    <t xml:space="preserve"> محمد مصطفى عزمي جاد</t>
  </si>
  <si>
    <t>Drmazmi@gmail.com</t>
  </si>
  <si>
    <t>27709011306099</t>
  </si>
  <si>
    <t>201005090782</t>
  </si>
  <si>
    <t>RR024022986EG</t>
  </si>
  <si>
    <t>42855روماني ناعوم ميناromanynm@yahoo.comشــكــوى</t>
  </si>
  <si>
    <t>روماني ناعوم مينا</t>
  </si>
  <si>
    <t>romanynm@yahoo.com</t>
  </si>
  <si>
    <t>2243470602</t>
  </si>
  <si>
    <t>01003304461</t>
  </si>
  <si>
    <t>42855محمد بهجت محمدMohamed_bahgat_87@yahoo.comاستفســار عن خدمــة</t>
  </si>
  <si>
    <t>EH002429469US</t>
  </si>
  <si>
    <t>42855محمد بلال محمد00218925267643استفسار عن مسار الطرد</t>
  </si>
  <si>
    <t>محمد بلال محمد</t>
  </si>
  <si>
    <t>00218925267643</t>
  </si>
  <si>
    <t>G4PH1FRJ</t>
  </si>
  <si>
    <t>01063408162</t>
  </si>
  <si>
    <t>42855أحمد شلتوتahmedshaltout@gmail.comاستفسار عن مسار الطرد</t>
  </si>
  <si>
    <t>201001523653</t>
  </si>
  <si>
    <t>42855اسامة انورu1a1saad@gmail.comشــكــوى</t>
  </si>
  <si>
    <t>201223687352</t>
  </si>
  <si>
    <t>42855Nada Zahrniz00@hotmail.comاستفســار عن خدمــة</t>
  </si>
  <si>
    <t>Nada Zahr</t>
  </si>
  <si>
    <t>niz00@hotmail.com</t>
  </si>
  <si>
    <t>: 12397673</t>
  </si>
  <si>
    <t>13134149873</t>
  </si>
  <si>
    <t xml:space="preserve">Nada </t>
  </si>
  <si>
    <t>EZ001393136US</t>
  </si>
  <si>
    <t>42855عصام غرابasmaaessam94@yahoo.comاستفسار عن مسار الطرد</t>
  </si>
  <si>
    <t>عصام غراب</t>
  </si>
  <si>
    <t>asmaaessam94@yahoo.com</t>
  </si>
  <si>
    <t>25708110200894</t>
  </si>
  <si>
    <t>00201273806076</t>
  </si>
  <si>
    <t>RR418530157EG</t>
  </si>
  <si>
    <t>42855عماد محمد إبراهيم علي شاديemadalli004@gmail.comاستفسار عن مسار الطرد</t>
  </si>
  <si>
    <t>42855محمد عبد الرحمن عبد الرحمن الشاميmelshamy9999@gmail.comاستفســار عن خدمــة</t>
  </si>
  <si>
    <t>محمد عبد الرحمن عبد الرحمن الشامي</t>
  </si>
  <si>
    <t>melshamy9999@gmail.com</t>
  </si>
  <si>
    <t>09308011607873</t>
  </si>
  <si>
    <t>01019951276</t>
  </si>
  <si>
    <t>EE702326313EG</t>
  </si>
  <si>
    <t>42855تغريد ادم احمدTaghred.adam@yahoo.comاستفسار عن مسار الطرد</t>
  </si>
  <si>
    <t>تغريد ادم احمد</t>
  </si>
  <si>
    <t>Taghred.adam@yahoo.com</t>
  </si>
  <si>
    <t>29307010207948</t>
  </si>
  <si>
    <t>01020359791</t>
  </si>
  <si>
    <t>930701</t>
  </si>
  <si>
    <t xml:space="preserve">تغريد </t>
  </si>
  <si>
    <t>42855بسام محسن ادمbasam_4113434@yahoo.comاستفسار عن مسار الطرد</t>
  </si>
  <si>
    <t>basam_4113434@yahoo.com</t>
  </si>
  <si>
    <t>01124960343</t>
  </si>
  <si>
    <t>RX568925626DE</t>
  </si>
  <si>
    <t>42855شريفSherief.Mamdouh@icloud.comاستفسار عن مسار الطرد</t>
  </si>
  <si>
    <t>شريف</t>
  </si>
  <si>
    <t>01004910944</t>
  </si>
  <si>
    <t>42856محمد ناصرmohamed.naser779622695@gmail.comاستفســار عن خدمــة</t>
  </si>
  <si>
    <t>محمد ناصر</t>
  </si>
  <si>
    <t>mohamed.naser779622695@gmail.com</t>
  </si>
  <si>
    <t>29507072600718</t>
  </si>
  <si>
    <t>01156949859</t>
  </si>
  <si>
    <t>950707</t>
  </si>
  <si>
    <t>42856yousryaminyousryamin@hotmail.comشــكــوى</t>
  </si>
  <si>
    <t>yousryamin</t>
  </si>
  <si>
    <t>yousryamin@hotmail.com</t>
  </si>
  <si>
    <t>: 458672834</t>
  </si>
  <si>
    <t>01225957564</t>
  </si>
  <si>
    <t>42856اسامه عبد المحسن عبد القادر حجازي جلالosama_1200888@yahoo.comاستفســار عن خدمــة</t>
  </si>
  <si>
    <t>اسامه عبد المحسن عبد القادر حجازي جلال</t>
  </si>
  <si>
    <t>osama_1200888@yahoo.com</t>
  </si>
  <si>
    <t>28009061200811</t>
  </si>
  <si>
    <t>0096551026111</t>
  </si>
  <si>
    <t>800906</t>
  </si>
  <si>
    <t>42856بسمة عبد الحي السعوديBosy.elsoudy@gmail.comاستفسار فى المبيعات</t>
  </si>
  <si>
    <t>بسمة عبد الحي السعودي</t>
  </si>
  <si>
    <t>Bosy.elsoudy@gmail.com</t>
  </si>
  <si>
    <t>28611301601586</t>
  </si>
  <si>
    <t>201004511258</t>
  </si>
  <si>
    <t>861130</t>
  </si>
  <si>
    <t>42856حمدى العجمى احمدYossef2233@gmail.comاستفســار عن خدمــة</t>
  </si>
  <si>
    <t>حمدى العجمى احمد</t>
  </si>
  <si>
    <t>Yossef2233@gmail.com</t>
  </si>
  <si>
    <t>27909052603854</t>
  </si>
  <si>
    <t>201111990542</t>
  </si>
  <si>
    <t>790905</t>
  </si>
  <si>
    <t>Rh369210801cn</t>
  </si>
  <si>
    <t>42856أحمد محمد السيد علىWww.dr.a2000@yahoo.comاستفسار عن مسار الطرد</t>
  </si>
  <si>
    <t>أحمد محمد السيد على</t>
  </si>
  <si>
    <t>Www.dr.a2000@yahoo.com</t>
  </si>
  <si>
    <t>27208261600139</t>
  </si>
  <si>
    <t>01222983650</t>
  </si>
  <si>
    <t>720826</t>
  </si>
  <si>
    <t>42856محسن مهنى شهيدmsaleh30@hotmail.comشــكــوى</t>
  </si>
  <si>
    <t>محسن مهنى شهيد</t>
  </si>
  <si>
    <t>msaleh30@hotmail.com</t>
  </si>
  <si>
    <t>25708040101893</t>
  </si>
  <si>
    <t>0201222154001</t>
  </si>
  <si>
    <t>570804</t>
  </si>
  <si>
    <t>42856محمد السيد عبد الحميدmohamedsayed2511@gmail.comأخـــــرى</t>
  </si>
  <si>
    <t>محمد السيد عبد الحميد</t>
  </si>
  <si>
    <t>mohamedsayed2511@gmail.com</t>
  </si>
  <si>
    <t>27510060105839</t>
  </si>
  <si>
    <t>01008912839</t>
  </si>
  <si>
    <t>751006</t>
  </si>
  <si>
    <t>RR542977793EG</t>
  </si>
  <si>
    <t>42856احمد محمد عفيفي عبد الفتاحahmedremsh95@gmail.comاستفسار عن مسار الطرد</t>
  </si>
  <si>
    <t>احمد محمد عفيفي عبد الفتاح</t>
  </si>
  <si>
    <t>ahmedremsh95@gmail.com</t>
  </si>
  <si>
    <t>1301716</t>
  </si>
  <si>
    <t>01024290074</t>
  </si>
  <si>
    <t>RX568905003DE</t>
  </si>
  <si>
    <t>42856محمود نصر الدينmhmnasr@yahoo.comاستفسار عن مسار الطرد</t>
  </si>
  <si>
    <t>محمود نصر الدين</t>
  </si>
  <si>
    <t>mhmnasr@yahoo.com</t>
  </si>
  <si>
    <t>29806211401315</t>
  </si>
  <si>
    <t>0201158861652</t>
  </si>
  <si>
    <t>980621</t>
  </si>
  <si>
    <t>42856محمد بلال محمد00218925267643استفسار عن مسار الطرد</t>
  </si>
  <si>
    <t>EP843500615US</t>
  </si>
  <si>
    <t>42856عمرو احمد احمد محمد الحديدىamr2008177@yahoo.comاستفسار عن مسار الطرد</t>
  </si>
  <si>
    <t>عمرو احمد احمد محمد الحديدى</t>
  </si>
  <si>
    <t>amr2008177@yahoo.com</t>
  </si>
  <si>
    <t>29512101304892</t>
  </si>
  <si>
    <t xml:space="preserve"> 2001023661200+</t>
  </si>
  <si>
    <t>951210</t>
  </si>
  <si>
    <t>42856عمرو احمد احمد محمد الحديدىamr2008177@yahoo.comشــكــوى</t>
  </si>
  <si>
    <t>42856شاديه حماد زهريMoody_elmansy@yahoo.comاستفسار عن مسار الطرد</t>
  </si>
  <si>
    <t>شاديه حماد زهري</t>
  </si>
  <si>
    <t>0201150635773</t>
  </si>
  <si>
    <t xml:space="preserve">شاديه </t>
  </si>
  <si>
    <t>RR706182141EG</t>
  </si>
  <si>
    <t>42856Mohamed khedirmkhidir87@gmail.comاستفسار عن مسار الطرد</t>
  </si>
  <si>
    <t>Mohamed khedir</t>
  </si>
  <si>
    <t>Finland (Suomi)</t>
  </si>
  <si>
    <t>mkhidir87@gmail.com</t>
  </si>
  <si>
    <t>230890-281k</t>
  </si>
  <si>
    <t>+358469390497</t>
  </si>
  <si>
    <t>42856احمد على محمدAhmad2007ali@hotmail.comاستفســار عن خدمــة</t>
  </si>
  <si>
    <t>احمد على محمد</t>
  </si>
  <si>
    <t>Ahmad2007ali@hotmail.com</t>
  </si>
  <si>
    <t>28202010100973</t>
  </si>
  <si>
    <t>01200107284</t>
  </si>
  <si>
    <t>820201</t>
  </si>
  <si>
    <t>42856وليد عبد الحميد تهاميwal_elmasry@yahoo.comاستفسار عن مسار الطرد</t>
  </si>
  <si>
    <t>966599505712+</t>
  </si>
  <si>
    <t>42856د سامح علي أمينamin_sameh2003@yahoo.comشــكــوى</t>
  </si>
  <si>
    <t>د سامح علي أمين</t>
  </si>
  <si>
    <t>amin_sameh2003@yahoo.com</t>
  </si>
  <si>
    <t>: A0240088</t>
  </si>
  <si>
    <t>00966534309127</t>
  </si>
  <si>
    <t>Amr Maged</t>
  </si>
  <si>
    <t>CJ531701483US</t>
  </si>
  <si>
    <t>42856Amr Magedamrmaged@yahoo.comاستفسار عن مسار الطرد</t>
  </si>
  <si>
    <t>amrmaged@yahoo.com</t>
  </si>
  <si>
    <t>27405050100296</t>
  </si>
  <si>
    <t>201111117656</t>
  </si>
  <si>
    <t>740505</t>
  </si>
  <si>
    <t>42856محمد سعيد محمودmohamed_saied@outlook.comأخـــــرى</t>
  </si>
  <si>
    <t>محمد سعيد محمود</t>
  </si>
  <si>
    <t>mohamed_saied@outlook.com</t>
  </si>
  <si>
    <t>28502041600315</t>
  </si>
  <si>
    <t>201012869297</t>
  </si>
  <si>
    <t>850204</t>
  </si>
  <si>
    <t>EE702367264Eg</t>
  </si>
  <si>
    <t>42856اسلام محمد عباسislamafrikano87@gmail.comشــكــوى</t>
  </si>
  <si>
    <t>اسلام محمد عباس</t>
  </si>
  <si>
    <t>islamafrikano87@gmail.com</t>
  </si>
  <si>
    <t>28804270200556</t>
  </si>
  <si>
    <t>201117541589</t>
  </si>
  <si>
    <t>880427</t>
  </si>
  <si>
    <t>42856اسلام محمد عباسislamafrikano87@gmail.comاستفسار عن مسار الطرد</t>
  </si>
  <si>
    <t>42856سعاد محمد عيسي السعدنيtzenbaa@gmail.comشــكــوى</t>
  </si>
  <si>
    <t>سعاد محمد عيسي السعدني</t>
  </si>
  <si>
    <t>tzenbaa@gmail.com</t>
  </si>
  <si>
    <t>25901111800547</t>
  </si>
  <si>
    <t>00201062075154</t>
  </si>
  <si>
    <t>590111</t>
  </si>
  <si>
    <t>42857ايه محمد السيد على محمدhamozamoza21@gmail.comأخـــــرى</t>
  </si>
  <si>
    <t>ايه محمد السيد على محمد</t>
  </si>
  <si>
    <t>hamozamoza21@gmail.com</t>
  </si>
  <si>
    <t>29205071900061</t>
  </si>
  <si>
    <t>201201006568</t>
  </si>
  <si>
    <t>920507</t>
  </si>
  <si>
    <t xml:space="preserve">ايه </t>
  </si>
  <si>
    <t>EE702283096EG</t>
  </si>
  <si>
    <t>42857علي حسنawlstyle@gmail.comشــكــوى</t>
  </si>
  <si>
    <t>علي حسن</t>
  </si>
  <si>
    <t>awlstyle@gmail.com</t>
  </si>
  <si>
    <t>28101010202457</t>
  </si>
  <si>
    <t>00201222228262</t>
  </si>
  <si>
    <t>42857تامر وديع فريدtamer_wadie@hotmail.comاستفســار عن خدمــة</t>
  </si>
  <si>
    <t>تامر وديع فريد</t>
  </si>
  <si>
    <t>tamer_wadie@hotmail.com</t>
  </si>
  <si>
    <t>100333</t>
  </si>
  <si>
    <t>6264177792</t>
  </si>
  <si>
    <t>42857جيلان ممدوح عيسيGalaeissa@Gmail.Comاستفســار عن خدمــة</t>
  </si>
  <si>
    <t>جيلان ممدوح عيسي</t>
  </si>
  <si>
    <t>Galaeissa@Gmail.Com</t>
  </si>
  <si>
    <t>28910101100369</t>
  </si>
  <si>
    <t>0201007007106</t>
  </si>
  <si>
    <t>891010</t>
  </si>
  <si>
    <t xml:space="preserve">جيلان </t>
  </si>
  <si>
    <t>42857احمد ناصرahmed7515048@gmil.comاستفســار عن خدمــة</t>
  </si>
  <si>
    <t>احمد ناصر</t>
  </si>
  <si>
    <t>ahmed7515048@gmil.com</t>
  </si>
  <si>
    <t>29408011207654</t>
  </si>
  <si>
    <t>20 1090262198+</t>
  </si>
  <si>
    <t>940801</t>
  </si>
  <si>
    <t>42857محمد علي محمود عليmali3dm2@gmail.comشــكــوى</t>
  </si>
  <si>
    <t>محمد علي محمود علي</t>
  </si>
  <si>
    <t>mali3dm2@gmail.com</t>
  </si>
  <si>
    <t>28110102101575</t>
  </si>
  <si>
    <t>201090341166</t>
  </si>
  <si>
    <t>811010</t>
  </si>
  <si>
    <t>42857Ahmed Hamdyegybeam@yahoo.comاستفســار عن خدمــة</t>
  </si>
  <si>
    <t>Ahmed Hamdy</t>
  </si>
  <si>
    <t>egybeam@yahoo.com</t>
  </si>
  <si>
    <t>27808031802511</t>
  </si>
  <si>
    <t>01027830707</t>
  </si>
  <si>
    <t>780803</t>
  </si>
  <si>
    <t>CG007544112DE</t>
  </si>
  <si>
    <t>42857أحمد مرسيahmed.seifeldin@gmail.comاستفسار عن مسار الطرد</t>
  </si>
  <si>
    <t>أحمد مرسي</t>
  </si>
  <si>
    <t>ahmed.seifeldin@gmail.com</t>
  </si>
  <si>
    <t>28304012109398</t>
  </si>
  <si>
    <t>201201666636</t>
  </si>
  <si>
    <t>830401</t>
  </si>
  <si>
    <t>42857Hend Abou ghalyhendaboughali@hotmail.comاستفسار عن مسار الطرد</t>
  </si>
  <si>
    <t>6441</t>
  </si>
  <si>
    <t>42857Hend Abou ghalyhendaboughali@hotmail.comشــكــوى</t>
  </si>
  <si>
    <t>6551</t>
  </si>
  <si>
    <t>42857محمد احمد الزينيm_elzeny@hotmail.comاستفسار عن مسار الطرد</t>
  </si>
  <si>
    <t>محمد احمد الزيني</t>
  </si>
  <si>
    <t>m_elzeny@hotmail.com</t>
  </si>
  <si>
    <t>28901011105672</t>
  </si>
  <si>
    <t>42857عبدالقادر محمد عبدالقادرa.kaderlawyer@yahoo.comشــكــوى</t>
  </si>
  <si>
    <t>عبدالقادر محمد عبدالقادر</t>
  </si>
  <si>
    <t>a.kaderlawyer@yahoo.com</t>
  </si>
  <si>
    <t>27608291402577</t>
  </si>
  <si>
    <t>201223686868</t>
  </si>
  <si>
    <t>760829</t>
  </si>
  <si>
    <t xml:space="preserve">عبدالقادر </t>
  </si>
  <si>
    <t>EE015855955EG</t>
  </si>
  <si>
    <t>42858احمد محمد كمالahmedalmotayam@yahoo.comاستفسار عن مسار الطرد</t>
  </si>
  <si>
    <t>احمد محمد كمال</t>
  </si>
  <si>
    <t>ahmedalmotayam@yahoo.com</t>
  </si>
  <si>
    <t>: 6859597</t>
  </si>
  <si>
    <t>00971509897020</t>
  </si>
  <si>
    <t>42858هانى محمد عبد الحميدhany_amar96@yahoo.comشــكــوى</t>
  </si>
  <si>
    <t>هانى محمد عبد الحميد</t>
  </si>
  <si>
    <t>hany_amar96@yahoo.com</t>
  </si>
  <si>
    <t>279040091803478</t>
  </si>
  <si>
    <t>01202488276</t>
  </si>
  <si>
    <t>EE702349291EG</t>
  </si>
  <si>
    <t>42858marwa ahmed fekrymrmr2amr@yahoo.comاستفسار عن مسار الطرد</t>
  </si>
  <si>
    <t>marwa ahmed fekry</t>
  </si>
  <si>
    <t>mrmr2amr@yahoo.com</t>
  </si>
  <si>
    <t>28105300200763</t>
  </si>
  <si>
    <t>01206109097</t>
  </si>
  <si>
    <t>810530</t>
  </si>
  <si>
    <t xml:space="preserve">marwa </t>
  </si>
  <si>
    <t>42858السيد رمضان السيد محمودengelsayed2011@yahoo.comشــكــوى</t>
  </si>
  <si>
    <t>السيد رمضان السيد محمود</t>
  </si>
  <si>
    <t>engelsayed2011@yahoo.com</t>
  </si>
  <si>
    <t>28812141302116</t>
  </si>
  <si>
    <t>201283324269</t>
  </si>
  <si>
    <t>881214</t>
  </si>
  <si>
    <t>42858محمد مهجت شعبانgggg160160@gmail.comاستفسار عن مسار الطرد</t>
  </si>
  <si>
    <t>EE063596862AS</t>
  </si>
  <si>
    <t>42858يحى عبدالحميد محمد الخليفةyehiaabdulhameed222@gmail.comشــكــوى</t>
  </si>
  <si>
    <t>يحى عبدالحميد محمد الخليفة</t>
  </si>
  <si>
    <t>yehiaabdulhameed222@gmail.com</t>
  </si>
  <si>
    <t>26807071700631</t>
  </si>
  <si>
    <t>01158743420</t>
  </si>
  <si>
    <t>AS</t>
  </si>
  <si>
    <t>680707</t>
  </si>
  <si>
    <t xml:space="preserve">يحى </t>
  </si>
  <si>
    <t>42858يحى عبدالحميد محمد الخليفةyehiaabdulhameed222@gmail.comاستفسار عن مسار الطرد</t>
  </si>
  <si>
    <t>EE014831184EG</t>
  </si>
  <si>
    <t>42858أ.د. أشرف عبد المنعم عليashrafaly63@yahoo.comاستفسار عن مسار الطرد</t>
  </si>
  <si>
    <t>أ.د. أشرف عبد المنعم علي</t>
  </si>
  <si>
    <t>ashrafaly63@yahoo.com</t>
  </si>
  <si>
    <t>26305142400131</t>
  </si>
  <si>
    <t>01090562086</t>
  </si>
  <si>
    <t>630514</t>
  </si>
  <si>
    <t xml:space="preserve">أ.د. </t>
  </si>
  <si>
    <t>EE063596862SA</t>
  </si>
  <si>
    <t>42858سحر عبدالحميد محمد الخليفةyehiaabdulhameed222@gmail.comاستفسار عن مسار الطرد</t>
  </si>
  <si>
    <t>سحر عبدالحميد محمد الخليفة</t>
  </si>
  <si>
    <t>42858احمد الشحاتdego_mak2016@yahoo.comاستفسار عن مسار الطرد</t>
  </si>
  <si>
    <t>42858Omar aliOmar.ali26@outlook.comأخـــــرى</t>
  </si>
  <si>
    <t>Omar ali</t>
  </si>
  <si>
    <t>Omar.ali26@outlook.com</t>
  </si>
  <si>
    <t>29310211900154</t>
  </si>
  <si>
    <t>0201203271693</t>
  </si>
  <si>
    <t>931021</t>
  </si>
  <si>
    <t>RS823705393NL</t>
  </si>
  <si>
    <t>42858محمد همام محمودmhammam9@gmail.comاستفسار عن مسار الطرد</t>
  </si>
  <si>
    <t>محمد همام محمود</t>
  </si>
  <si>
    <t>mhammam9@gmail.com</t>
  </si>
  <si>
    <t>24508020200957</t>
  </si>
  <si>
    <t>201222144005</t>
  </si>
  <si>
    <t>450802</t>
  </si>
  <si>
    <t>42857الاء عمر سلومهOmarslomh@yahoo.comاستفســار عن خدمــة</t>
  </si>
  <si>
    <t>الاء عمر سلومه</t>
  </si>
  <si>
    <t>Omarslomh@yahoo.com</t>
  </si>
  <si>
    <t>: A02250555</t>
  </si>
  <si>
    <t>0097338319953</t>
  </si>
  <si>
    <t xml:space="preserve">الاء </t>
  </si>
  <si>
    <t>RR704290418EG</t>
  </si>
  <si>
    <t>42857وسام أحمد عبد المنعم عبد الرازقwesamabdelrazek2010@gmail.comاستفسار عن مسار الطرد</t>
  </si>
  <si>
    <t>42857حبيبةrahhs1984@live.comاستفســار عن خدمــة</t>
  </si>
  <si>
    <t>حبيبة</t>
  </si>
  <si>
    <t>rahhs1984@live.com</t>
  </si>
  <si>
    <t>28408032800569</t>
  </si>
  <si>
    <t>2011267355202</t>
  </si>
  <si>
    <t>840803</t>
  </si>
  <si>
    <t>42857david abdelmohsen beshara metryal-elmohsen@yahoo.comاستفسار عن مسار الطرد</t>
  </si>
  <si>
    <t>david abdelmohsen beshara metry</t>
  </si>
  <si>
    <t>01227706994</t>
  </si>
  <si>
    <t xml:space="preserve">david </t>
  </si>
  <si>
    <t>RN138226987MY</t>
  </si>
  <si>
    <t>42857د/ أيمن علي عاشورashour123@hotmail.comشــكــوى</t>
  </si>
  <si>
    <t>42857ابراهيم الجنديelgendyexports@gmail.comشــكــوى</t>
  </si>
  <si>
    <t>ابراهيم الجندي</t>
  </si>
  <si>
    <t>elgendyexports@gmail.com</t>
  </si>
  <si>
    <t>26406241500939</t>
  </si>
  <si>
    <t>201062609795</t>
  </si>
  <si>
    <t>640624</t>
  </si>
  <si>
    <t>RR706484544EG</t>
  </si>
  <si>
    <t>RR706484266EG</t>
  </si>
  <si>
    <t>42857أحمد شعبان الشاهدkhafalla751@gmail.comاستفسار عن مسار الطرد</t>
  </si>
  <si>
    <t>أحمد شعبان الشاهد</t>
  </si>
  <si>
    <t>khafalla751@gmail.com</t>
  </si>
  <si>
    <t>26104221600914</t>
  </si>
  <si>
    <t>00201028997379</t>
  </si>
  <si>
    <t>42857فهد السيد محمد عبدالعالFahd9999@hotmail.comشــكــوى</t>
  </si>
  <si>
    <t>فهد السيد محمد عبدالعال</t>
  </si>
  <si>
    <t>Fahd9999@hotmail.com</t>
  </si>
  <si>
    <t>28803288800619</t>
  </si>
  <si>
    <t>201001280546</t>
  </si>
  <si>
    <t>880328</t>
  </si>
  <si>
    <t>42857mostafa algammalinfo@elbardy.comاستفســار عن خدمــة</t>
  </si>
  <si>
    <t>42857أحمد سامىmr.ahmedfadel@gmail.comاستفســار عن خدمــة</t>
  </si>
  <si>
    <t>أحمد سامى</t>
  </si>
  <si>
    <t>mr.ahmedfadel@gmail.com</t>
  </si>
  <si>
    <t>28506111700032</t>
  </si>
  <si>
    <t>01024833211</t>
  </si>
  <si>
    <t>850611</t>
  </si>
  <si>
    <t>42857أحمد سامىmr.ahmedfadel@gmail.comشــكــوى</t>
  </si>
  <si>
    <t>42857شهرزاد جاويشmr-akram@hotmail.comشــكــوى</t>
  </si>
  <si>
    <t>شهرزاد جاويش</t>
  </si>
  <si>
    <t>mr-akram@hotmail.com</t>
  </si>
  <si>
    <t>29111261500561</t>
  </si>
  <si>
    <t>0472555851</t>
  </si>
  <si>
    <t>911126</t>
  </si>
  <si>
    <t xml:space="preserve">شهرزاد </t>
  </si>
  <si>
    <t>EE702312433EG</t>
  </si>
  <si>
    <t>42857عبده عبد العزيز أحمدabdouelrayess@yahoo.comشــكــوى</t>
  </si>
  <si>
    <t>عبده عبد العزيز أحمد</t>
  </si>
  <si>
    <t>abdouelrayess@yahoo.com</t>
  </si>
  <si>
    <t>27111291200956</t>
  </si>
  <si>
    <t>0020105605217</t>
  </si>
  <si>
    <t>RZ313086079GB</t>
  </si>
  <si>
    <t>42857عبدالرحمن جانوa.k.gano@gmail.comاستفسار عن مسار الطرد</t>
  </si>
  <si>
    <t>عبدالرحمن جانو</t>
  </si>
  <si>
    <t>a.k.gano@gmail.com</t>
  </si>
  <si>
    <t>28211010202171</t>
  </si>
  <si>
    <t>00201000059906</t>
  </si>
  <si>
    <t>821101</t>
  </si>
  <si>
    <t>RE484096695SE</t>
  </si>
  <si>
    <t>42857محمد مصطفى السيد أحمدmoh.moustafa78@gmail.comاستفسار عن مسار الطرد</t>
  </si>
  <si>
    <t>محمد مصطفى السيد أحمد</t>
  </si>
  <si>
    <t>moh.moustafa78@gmail.com</t>
  </si>
  <si>
    <t>27811170200179</t>
  </si>
  <si>
    <t>201224050775+</t>
  </si>
  <si>
    <t>781117</t>
  </si>
  <si>
    <t>42857احمد مؤمنamoamen@gmail.comاستفسار عن مسار الطرد</t>
  </si>
  <si>
    <t>احمد مؤمن</t>
  </si>
  <si>
    <t>amoamen@gmail.com</t>
  </si>
  <si>
    <t>28406142200114</t>
  </si>
  <si>
    <t>001066610484</t>
  </si>
  <si>
    <t>840614</t>
  </si>
  <si>
    <t>42857مازن عليdr.mazeneldardeery@gmail.comشــكــوى</t>
  </si>
  <si>
    <t>مازن علي</t>
  </si>
  <si>
    <t>dr.mazeneldardeery@gmail.com</t>
  </si>
  <si>
    <t>20160789021053</t>
  </si>
  <si>
    <t>01004271493</t>
  </si>
  <si>
    <t>016078</t>
  </si>
  <si>
    <t xml:space="preserve">مازن </t>
  </si>
  <si>
    <t>42857يحى عبدالحميد محمد الخليفةyehiaabdulhameed222@gmail.comاستفسار عن مسار الطرد</t>
  </si>
  <si>
    <t>201158743420</t>
  </si>
  <si>
    <t>42857ُعماد شعبانawade0@yahoo.comاستفســار عن خدمــة</t>
  </si>
  <si>
    <t>ُعماد شعبان</t>
  </si>
  <si>
    <t>awade0@yahoo.com</t>
  </si>
  <si>
    <t>27008190100297</t>
  </si>
  <si>
    <t xml:space="preserve">ُعماد </t>
  </si>
  <si>
    <t>42857مريم مجدى محمد محمودMostaphahamde@yahoo.comاستفسار عن مسار الطرد</t>
  </si>
  <si>
    <t>مريم مجدى محمد محمود</t>
  </si>
  <si>
    <t>Mostaphahamde@yahoo.com</t>
  </si>
  <si>
    <t>28602170103667</t>
  </si>
  <si>
    <t>02 01128935037</t>
  </si>
  <si>
    <t>860217</t>
  </si>
  <si>
    <t>42858ماجد سميرmagedhala238@gmail.comاستفســار عن خدمــة</t>
  </si>
  <si>
    <t>ماجد سمير</t>
  </si>
  <si>
    <t>magedhala238@gmail.com</t>
  </si>
  <si>
    <t>28808080107512</t>
  </si>
  <si>
    <t>201211059510</t>
  </si>
  <si>
    <t>cp005799004eg</t>
  </si>
  <si>
    <t>42858مياده مجدي اسماعيلmayadadodo59@gmail.comاستفسار عن مسار الطرد</t>
  </si>
  <si>
    <t>مياده مجدي اسماعيل</t>
  </si>
  <si>
    <t>mayadadodo59@gmail.com</t>
  </si>
  <si>
    <t>29208151703321</t>
  </si>
  <si>
    <t>0201205840253</t>
  </si>
  <si>
    <t>920815</t>
  </si>
  <si>
    <t xml:space="preserve">مياده </t>
  </si>
  <si>
    <t>42858حسين ابراهيم السيد حسينhusseinelmahdyhd@gmail.comشــكــوى</t>
  </si>
  <si>
    <t>حسين ابراهيم السيد حسين</t>
  </si>
  <si>
    <t>husseinelmahdyhd@gmail.com</t>
  </si>
  <si>
    <t>28410211801271</t>
  </si>
  <si>
    <t>01113922327</t>
  </si>
  <si>
    <t>841021</t>
  </si>
  <si>
    <t>EK049745129SA</t>
  </si>
  <si>
    <t>42858 احمد محمد الوصيفaalwaisf@gmail.comاستفسار عن مسار الطرد</t>
  </si>
  <si>
    <t xml:space="preserve"> احمد محمد الوصيف</t>
  </si>
  <si>
    <t>aalwaisf@gmail.com</t>
  </si>
  <si>
    <t>: A14606683</t>
  </si>
  <si>
    <t>00966546695682</t>
  </si>
  <si>
    <t>EE702380566EG</t>
  </si>
  <si>
    <t>42858جورج عبداللةgeorge.export@noor-east.comاستفسار عن مسار الطرد</t>
  </si>
  <si>
    <t>جورج عبداللة</t>
  </si>
  <si>
    <t>george.export@noor-east.com</t>
  </si>
  <si>
    <t>25802062101532</t>
  </si>
  <si>
    <t>00201140077368</t>
  </si>
  <si>
    <t>580206</t>
  </si>
  <si>
    <t>42858احمد محمد كمالahmedalmotayam@yahoo.comشــكــوى</t>
  </si>
  <si>
    <t>RF648335693CN</t>
  </si>
  <si>
    <t>42858اسماء السيد بدويAsma_badawy@yahoo.comاستفسار عن مسار الطرد</t>
  </si>
  <si>
    <t>اسماء السيد بدوي</t>
  </si>
  <si>
    <t>Asma_badawy@yahoo.com</t>
  </si>
  <si>
    <t>27810108800104</t>
  </si>
  <si>
    <t>201066649389</t>
  </si>
  <si>
    <t>42858محمد عبد العزيز محمmashaal.88@gmail.comشــكــوى</t>
  </si>
  <si>
    <t>محمد عبد العزيز محم</t>
  </si>
  <si>
    <t>mashaal.88@gmail.com</t>
  </si>
  <si>
    <t>28809048800571</t>
  </si>
  <si>
    <t>01006432256</t>
  </si>
  <si>
    <t>42858محمد اسامه عبد الغني أحمدusamamutayem@yahoo.comاستفســار عن خدمــة</t>
  </si>
  <si>
    <t>RE490231805SE</t>
  </si>
  <si>
    <t>42858ابرام عصامbero_7up92@yahoo.comاستفسار عن مسار الطرد</t>
  </si>
  <si>
    <t>ابرام عصام</t>
  </si>
  <si>
    <t>bero_7up92@yahoo.com</t>
  </si>
  <si>
    <t>29201122300174</t>
  </si>
  <si>
    <t>201281384227</t>
  </si>
  <si>
    <t>920112</t>
  </si>
  <si>
    <t>محمد سالم</t>
  </si>
  <si>
    <t>42858محمد سالمbaronsalemo@gmail.comأخـــــرى</t>
  </si>
  <si>
    <t>baronsalemo@gmail.com</t>
  </si>
  <si>
    <t>27811120104934</t>
  </si>
  <si>
    <t>01006827745</t>
  </si>
  <si>
    <t>781112</t>
  </si>
  <si>
    <t>Cw692026997us</t>
  </si>
  <si>
    <t>42858عماد صبحى بغدادىemadsobhyyousef49استفسار عن مسار الطرد</t>
  </si>
  <si>
    <t>عماد صبحى بغدادى</t>
  </si>
  <si>
    <t>emadsobhyyousef49</t>
  </si>
  <si>
    <t>24908011202298</t>
  </si>
  <si>
    <t>021223983246</t>
  </si>
  <si>
    <t>490801</t>
  </si>
  <si>
    <t>EE420070001AE</t>
  </si>
  <si>
    <t>42858عصام محمد ابراهيم سعيدamamam554433@gmail.comاستفسار عن مسار الطرد</t>
  </si>
  <si>
    <t>عصام محمد ابراهيم سعيد</t>
  </si>
  <si>
    <t>amamam554433@gmail.com</t>
  </si>
  <si>
    <t>279080891201139</t>
  </si>
  <si>
    <t>01064736735</t>
  </si>
  <si>
    <t>42858عبد الرحمن خليل محمدabdokhalil605@gmail.comاستفسار عن مسار الطرد</t>
  </si>
  <si>
    <t>عبد الرحمن خليل محمد</t>
  </si>
  <si>
    <t>abdokhalil605@gmail.com</t>
  </si>
  <si>
    <t>29804302200671</t>
  </si>
  <si>
    <t>01114042203</t>
  </si>
  <si>
    <t>980430</t>
  </si>
  <si>
    <t>RT360217688HK</t>
  </si>
  <si>
    <t>42858أحمد مصطفىahmedmostafabasuony@gmail.comاستفسار عن مسار الطرد</t>
  </si>
  <si>
    <t>أحمد مصطفى</t>
  </si>
  <si>
    <t>ahmedmostafabasuony@gmail.com</t>
  </si>
  <si>
    <t>29403031300335</t>
  </si>
  <si>
    <t>+201228868849</t>
  </si>
  <si>
    <t>940303</t>
  </si>
  <si>
    <t>EE014567136EG</t>
  </si>
  <si>
    <t>42858Maged Saied Fathy Ahmed Hossameldinmaged441987@gmail.comاستفسار عن مسار الطرد</t>
  </si>
  <si>
    <t>Maged Saied Fathy Ahmed Hossameldin</t>
  </si>
  <si>
    <t>maged441987@gmail.com</t>
  </si>
  <si>
    <t>28704040104219</t>
  </si>
  <si>
    <t>201019771011</t>
  </si>
  <si>
    <t>870404</t>
  </si>
  <si>
    <t xml:space="preserve">Maged </t>
  </si>
  <si>
    <t>42858احمد مصطفى امينahmed.mo.amin@gmail.comاستفســار عن خدمــة</t>
  </si>
  <si>
    <t>احمد مصطفى امين</t>
  </si>
  <si>
    <t>201151783363</t>
  </si>
  <si>
    <t>42858محمد ابراهيمmohamed_amaged@yahoo.comأخـــــرى</t>
  </si>
  <si>
    <t>mohamed_amaged@yahoo.com</t>
  </si>
  <si>
    <t>26711302100031</t>
  </si>
  <si>
    <t>01111862082</t>
  </si>
  <si>
    <t>671130</t>
  </si>
  <si>
    <t>RS558333725CN</t>
  </si>
  <si>
    <t>42858Osama Gaberosamagaber79@gmail.comاستفسار عن مسار الطرد</t>
  </si>
  <si>
    <t>Osama Gaber</t>
  </si>
  <si>
    <t>osamagaber79@gmail.com</t>
  </si>
  <si>
    <t>27901038800131</t>
  </si>
  <si>
    <t>201283400504</t>
  </si>
  <si>
    <t>790103</t>
  </si>
  <si>
    <t>RN140287287MY</t>
  </si>
  <si>
    <t>42861اشرف محمد شبانةash123457@gmail.comاستفسار عن مسار الطرد</t>
  </si>
  <si>
    <t>اشرف محمد شبانة</t>
  </si>
  <si>
    <t>ash123457@gmail.com</t>
  </si>
  <si>
    <t>26411170300031</t>
  </si>
  <si>
    <t>201112828221</t>
  </si>
  <si>
    <t>641117</t>
  </si>
  <si>
    <t>42861همام علاء همامHemaamer64@yahoo.comأخـــــرى</t>
  </si>
  <si>
    <t>همام علاء همام</t>
  </si>
  <si>
    <t>Hemaamer64@yahoo.com</t>
  </si>
  <si>
    <t>29612101202954</t>
  </si>
  <si>
    <t>01120560563</t>
  </si>
  <si>
    <t>961210</t>
  </si>
  <si>
    <t xml:space="preserve">همام </t>
  </si>
  <si>
    <t>EE055897199SA</t>
  </si>
  <si>
    <t>42861سعيد محمد محمد علىsaidnigm@gmail.comاستفسار عن مسار الطرد</t>
  </si>
  <si>
    <t>سعيد محمد محمد على</t>
  </si>
  <si>
    <t>saidnigm@gmail.com</t>
  </si>
  <si>
    <t>25610040200492</t>
  </si>
  <si>
    <t>201226056872</t>
  </si>
  <si>
    <t>561004</t>
  </si>
  <si>
    <t>42861كرم جاد اللاه ابوالنجاkaramgadilah@gmail.comشــكــوى</t>
  </si>
  <si>
    <t>كرم جاد اللاه ابوالنجا</t>
  </si>
  <si>
    <t>karamgadilah@gmail.com</t>
  </si>
  <si>
    <t>027906162700333</t>
  </si>
  <si>
    <t>201016877551</t>
  </si>
  <si>
    <t xml:space="preserve">كرم </t>
  </si>
  <si>
    <t>Re481534220Se</t>
  </si>
  <si>
    <t>42861على احمد محمد فوزىAli_fwzy93@yahoo.comاستفسار عن مسار الطرد</t>
  </si>
  <si>
    <t>على احمد محمد فوزى</t>
  </si>
  <si>
    <t>Ali_fwzy93@yahoo.com</t>
  </si>
  <si>
    <t>29212290101758</t>
  </si>
  <si>
    <t>201142239070</t>
  </si>
  <si>
    <t>921229</t>
  </si>
  <si>
    <t>42861احمد محمد كمالahmedalmotayam@yahoo.comشــكــوى</t>
  </si>
  <si>
    <t>EE014731464EG</t>
  </si>
  <si>
    <t>42861ابتهال علي قاسمYoyokasem78@gmail.comاستفسار عن مسار الطرد</t>
  </si>
  <si>
    <t>ابتهال علي قاسم</t>
  </si>
  <si>
    <t>Yoyokasem78@gmail.com</t>
  </si>
  <si>
    <t>8802120400147</t>
  </si>
  <si>
    <t>201097091166</t>
  </si>
  <si>
    <t>42861محمد مصطفى عبد العزيز محمدeng.mo.mostafa@gmail.comشــكــوى</t>
  </si>
  <si>
    <t>محمد مصطفى عبد العزيز محمد</t>
  </si>
  <si>
    <t>eng.mo.mostafa@gmail.com</t>
  </si>
  <si>
    <t>28606220200915</t>
  </si>
  <si>
    <t>201005546473</t>
  </si>
  <si>
    <t>RR705346263EG</t>
  </si>
  <si>
    <t>42861احمد محمودahmedyasso2017@gmail.comاستفسار عن مسار الطرد</t>
  </si>
  <si>
    <t>ahmedyasso2017@gmail.com</t>
  </si>
  <si>
    <t>27907162100031</t>
  </si>
  <si>
    <t>96550485351</t>
  </si>
  <si>
    <t>790716</t>
  </si>
  <si>
    <t>EE702308853EG</t>
  </si>
  <si>
    <t>42860محمد هشام إسماعيلmderbala2011@gmail.comاستفسار عن مسار الطرد</t>
  </si>
  <si>
    <t>محمد هشام إسماعيل</t>
  </si>
  <si>
    <t>mderbala2011@gmail.com</t>
  </si>
  <si>
    <t>29709270202011</t>
  </si>
  <si>
    <t>201017839697</t>
  </si>
  <si>
    <t>970927</t>
  </si>
  <si>
    <t>42860شاديه حماد زهريMoody_elmansy@yahoo.comاستفسار عن مسار الطرد</t>
  </si>
  <si>
    <t>42860نهي مصطفيnoha_gbril@yahoo.comأخـــــرى</t>
  </si>
  <si>
    <t>نهي مصطفي</t>
  </si>
  <si>
    <t>noha_gbril@yahoo.com</t>
  </si>
  <si>
    <t>28206140103546</t>
  </si>
  <si>
    <t>01225096740</t>
  </si>
  <si>
    <t>820614</t>
  </si>
  <si>
    <t>42860ايمن صبري مصطفيfandejoor@gmail.comشــكــوى</t>
  </si>
  <si>
    <t>ايمن صبري مصطفي</t>
  </si>
  <si>
    <t>28006988</t>
  </si>
  <si>
    <t>01110708284</t>
  </si>
  <si>
    <t>RN138230791MY</t>
  </si>
  <si>
    <t>42860الحسنalhassenhamdy@yahoo.comاستفسار عن مسار الطرد</t>
  </si>
  <si>
    <t>الحسن</t>
  </si>
  <si>
    <t>alhassenhamdy@yahoo.com</t>
  </si>
  <si>
    <t>30006211202214</t>
  </si>
  <si>
    <t>00201020098038</t>
  </si>
  <si>
    <t>000621</t>
  </si>
  <si>
    <t>42860محمد عادل حسن حسنLionlionlion@yahoo.comأخـــــرى</t>
  </si>
  <si>
    <t>محمد عادل حسن حسن</t>
  </si>
  <si>
    <t>Lionlionlion@yahoo.com</t>
  </si>
  <si>
    <t>27809201900153</t>
  </si>
  <si>
    <t>01226324509</t>
  </si>
  <si>
    <t>42860محمد مختار محمدmohamed.optics1@gmail.comشــكــوى</t>
  </si>
  <si>
    <t>محمد مختار محمد</t>
  </si>
  <si>
    <t>mohamed.optics1@gmail.com</t>
  </si>
  <si>
    <t>28111112602293</t>
  </si>
  <si>
    <t>01000340201</t>
  </si>
  <si>
    <t>811111</t>
  </si>
  <si>
    <t>RU463096743CH</t>
  </si>
  <si>
    <t>RB209401125SG</t>
  </si>
  <si>
    <t>RH351842105CN</t>
  </si>
  <si>
    <t>42860محمود مصطفى كمال قطبm.od14@yandex.comاستفسار عن مسار الطرد</t>
  </si>
  <si>
    <t>محمود مصطفى كمال قطب</t>
  </si>
  <si>
    <t>m.od14@yandex.com</t>
  </si>
  <si>
    <t>29701012401571</t>
  </si>
  <si>
    <t>201061406918</t>
  </si>
  <si>
    <t>RN651813685CN</t>
  </si>
  <si>
    <t>42860احمد نبيل احمد غد المقصودahmednabil_201187@yahoo.comاستفسار عن مسار الطرد</t>
  </si>
  <si>
    <t>احمد نبيل احمد غد المقصود</t>
  </si>
  <si>
    <t>ahmednabil_201187@yahoo.com</t>
  </si>
  <si>
    <t>27106241300077</t>
  </si>
  <si>
    <t>201223467801</t>
  </si>
  <si>
    <t>710624</t>
  </si>
  <si>
    <t>42860سهير تامر بباويztamer33@yahoo.comاستفسار عن مسار الطرد</t>
  </si>
  <si>
    <t>سهير تامر بباوي</t>
  </si>
  <si>
    <t>Elina Bondarenko</t>
  </si>
  <si>
    <t>EE702025168EG</t>
  </si>
  <si>
    <t>42860Elina Bondarenkogabri@mail.ruاستفســار عن خدمــة</t>
  </si>
  <si>
    <t>gabri@mail.ru</t>
  </si>
  <si>
    <t>9081882104</t>
  </si>
  <si>
    <t xml:space="preserve">Elina </t>
  </si>
  <si>
    <t>42860مصطفى محمد مصطفىbacous@msn.comاستفسار عن مسار الطرد</t>
  </si>
  <si>
    <t>مصطفى محمد مصطفى</t>
  </si>
  <si>
    <t>bacous@msn.com</t>
  </si>
  <si>
    <t>: 474208339</t>
  </si>
  <si>
    <t>8567659464</t>
  </si>
  <si>
    <t>42860tharwat eissaeissa.tharwat2@yahoo.deشــكــوى</t>
  </si>
  <si>
    <t>tharwat eissa</t>
  </si>
  <si>
    <t>: A1058624</t>
  </si>
  <si>
    <t>004915757078384</t>
  </si>
  <si>
    <t xml:space="preserve">tharwat </t>
  </si>
  <si>
    <t>42860ياسر مصطفيyasser6666@hotmail.comاستفســار عن خدمــة</t>
  </si>
  <si>
    <t>ياسر مصطفي</t>
  </si>
  <si>
    <t>yasser6666@hotmail.com</t>
  </si>
  <si>
    <t>: 01245787854</t>
  </si>
  <si>
    <t>0894889334</t>
  </si>
  <si>
    <t>EE013293546EG</t>
  </si>
  <si>
    <t>42860ساره الخضر محمدsaramsh317@gmail.comاستفسار عن مسار الطرد</t>
  </si>
  <si>
    <t>ساره الخضر محمد</t>
  </si>
  <si>
    <t>saramsh317@gmail.com</t>
  </si>
  <si>
    <t>28804200203124</t>
  </si>
  <si>
    <t>01113291013</t>
  </si>
  <si>
    <t>880420</t>
  </si>
  <si>
    <t>LC353030427US</t>
  </si>
  <si>
    <t>42860Ahmed farouk tamam shoienor_eldeen1982@yahoo.comاستفسار عن مسار الطرد</t>
  </si>
  <si>
    <t>Ahmed farouk tamam shoie</t>
  </si>
  <si>
    <t>nor_eldeen1982@yahoo.com</t>
  </si>
  <si>
    <t>28202278800374</t>
  </si>
  <si>
    <t>201287774059</t>
  </si>
  <si>
    <t>820227</t>
  </si>
  <si>
    <t>42859شاهين صلاحelshatershahen@gmail.comأخـــــرى</t>
  </si>
  <si>
    <t>شاهين صلاح</t>
  </si>
  <si>
    <t>elshatershahen@gmail.com</t>
  </si>
  <si>
    <t>29710011606837</t>
  </si>
  <si>
    <t>00201121215864</t>
  </si>
  <si>
    <t>971001</t>
  </si>
  <si>
    <t xml:space="preserve">شاهين </t>
  </si>
  <si>
    <t>RR506441985EG</t>
  </si>
  <si>
    <t>42859احمد عاطف مدبوليAhmed.elrazaz@NOVARTIS.COMشــكــوى</t>
  </si>
  <si>
    <t>احمد عاطف مدبولي</t>
  </si>
  <si>
    <t>Ahmed.elrazaz@NOVARTIS.COM</t>
  </si>
  <si>
    <t>28805281402335</t>
  </si>
  <si>
    <t>201118245759</t>
  </si>
  <si>
    <t>880528</t>
  </si>
  <si>
    <t>EE114707009QA</t>
  </si>
  <si>
    <t>42859ايمن محمد قاسمaaht22@yahoo.comاستفسار عن مسار الطرد</t>
  </si>
  <si>
    <t>ايمن محمد قاسم</t>
  </si>
  <si>
    <t>aaht22@yahoo.com</t>
  </si>
  <si>
    <t>27681805139</t>
  </si>
  <si>
    <t>0097466071785</t>
  </si>
  <si>
    <t>pr506441985eg</t>
  </si>
  <si>
    <t>42859احمد عاطف مدبوليAhmedatef202056@yahoo.comشــكــوى</t>
  </si>
  <si>
    <t>Ahmedatef202056@yahoo.com</t>
  </si>
  <si>
    <t>42859صبرين السيد فرحات فريح يوسفroro42099@gmail.comاستفســار عن خدمــة</t>
  </si>
  <si>
    <t>صبرين السيد فرحات فريح يوسف</t>
  </si>
  <si>
    <t>roro42099@gmail.com</t>
  </si>
  <si>
    <t>27501181201941</t>
  </si>
  <si>
    <t>01064083846</t>
  </si>
  <si>
    <t>750118</t>
  </si>
  <si>
    <t xml:space="preserve">صبرين </t>
  </si>
  <si>
    <t>42859رامى ممدوح عبد الوهابramy_mamdouh85@yahoo.comأخـــــرى</t>
  </si>
  <si>
    <t>رامى ممدوح عبد الوهاب</t>
  </si>
  <si>
    <t>ramy_mamdouh85@yahoo.com</t>
  </si>
  <si>
    <t>28502061602179</t>
  </si>
  <si>
    <t>01000688892</t>
  </si>
  <si>
    <t>850206</t>
  </si>
  <si>
    <t>42859روماني ناعوم مينا حنسromanynm2015@gmail.comشــكــوى</t>
  </si>
  <si>
    <t>روماني ناعوم مينا حنس</t>
  </si>
  <si>
    <t>romanynm2015@gmail.com</t>
  </si>
  <si>
    <t>0538237728</t>
  </si>
  <si>
    <t>42859ايريني فرح ميناromanynm@yahoo.comشــكــوى</t>
  </si>
  <si>
    <t>ايريني فرح مينا</t>
  </si>
  <si>
    <t xml:space="preserve">ايريني </t>
  </si>
  <si>
    <t>EE702431183EG</t>
  </si>
  <si>
    <t>42859خديجة محمد محمودKhadijamohamed094@gmail.comاستفسار عن مسار الطرد</t>
  </si>
  <si>
    <t>42859يحى عبدالحميد محمد الخليفةyehiaabdulhameed222@gmail.comأخـــــرى</t>
  </si>
  <si>
    <t>EE014930831EG</t>
  </si>
  <si>
    <t>42859احمد الصبانahmed.alsabban@gmail.comاستفسار عن مسار الطرد</t>
  </si>
  <si>
    <t>42859علاء محمد توفيق عليaboassem32@yahoo.comشــكــوى</t>
  </si>
  <si>
    <t>علاء محمد توفيق علي</t>
  </si>
  <si>
    <t>aboassem32@yahoo.com</t>
  </si>
  <si>
    <t>28709052401016</t>
  </si>
  <si>
    <t>201272094919</t>
  </si>
  <si>
    <t>870905</t>
  </si>
  <si>
    <t>RF628205371CN</t>
  </si>
  <si>
    <t>42859إسلام محمد إبراهيمesslam.mohammed@yahoo.comاستفسار عن مسار الطرد</t>
  </si>
  <si>
    <t>إسلام محمد إبراهيم</t>
  </si>
  <si>
    <t>esslam.mohammed@yahoo.com</t>
  </si>
  <si>
    <t>28408160201317</t>
  </si>
  <si>
    <t>201144436733</t>
  </si>
  <si>
    <t>840816</t>
  </si>
  <si>
    <t>42859احمد محسن محمد عبد المنعمmedozamalek2015@yahoo.comاستفســار عن خدمــة</t>
  </si>
  <si>
    <t>احمد محسن محمد عبد المنعم</t>
  </si>
  <si>
    <t>medozamalek2015@yahoo.com</t>
  </si>
  <si>
    <t>29308101202139</t>
  </si>
  <si>
    <t>00201011195085</t>
  </si>
  <si>
    <t>930810</t>
  </si>
  <si>
    <t>RR206204104DE</t>
  </si>
  <si>
    <t>42859سلوي عبد السلامsalwaelkadyy@gmail.comاستفسار عن مسار الطرد</t>
  </si>
  <si>
    <t>سلوي عبد السلام</t>
  </si>
  <si>
    <t>salwaelkadyy@gmail.com</t>
  </si>
  <si>
    <t>26102080400344</t>
  </si>
  <si>
    <t>01067553339</t>
  </si>
  <si>
    <t>610208</t>
  </si>
  <si>
    <t xml:space="preserve">سلوي </t>
  </si>
  <si>
    <t>RR036921947SA</t>
  </si>
  <si>
    <t>42859علي عبدالحميد علي عبداللهa.aly2000@yahoo.comاستفسار عن مسار الطرد</t>
  </si>
  <si>
    <t>علي عبدالحميد علي عبدالله</t>
  </si>
  <si>
    <t>a.aly2000@yahoo.com</t>
  </si>
  <si>
    <t>28401011613956</t>
  </si>
  <si>
    <t>00966561530856</t>
  </si>
  <si>
    <t>42859nour eldinnourmedhat88@gmail.comاستفســار عن خدمــة</t>
  </si>
  <si>
    <t>nour eldin</t>
  </si>
  <si>
    <t>nourmedhat88@gmail.com</t>
  </si>
  <si>
    <t>29103170101653</t>
  </si>
  <si>
    <t>01111352377</t>
  </si>
  <si>
    <t>910317</t>
  </si>
  <si>
    <t xml:space="preserve">nour </t>
  </si>
  <si>
    <t>د/ مصطفى المنشاوى</t>
  </si>
  <si>
    <t>RR706055275EG</t>
  </si>
  <si>
    <t>42859د/ مصطفى المنشاوىm.minsh@gmail.comشــكــوى</t>
  </si>
  <si>
    <t>m.minsh@gmail.com</t>
  </si>
  <si>
    <t>25009250103214</t>
  </si>
  <si>
    <t>01123401046</t>
  </si>
  <si>
    <t>500925</t>
  </si>
  <si>
    <t>RG325625822CN</t>
  </si>
  <si>
    <t>42859محمد حامد يوسفmhamed22973@yahoo.comاستفسار عن مسار الطرد</t>
  </si>
  <si>
    <t>محمد حامد يوسف</t>
  </si>
  <si>
    <t>mhamed22973@yahoo.com</t>
  </si>
  <si>
    <t>27309220103938</t>
  </si>
  <si>
    <t>201227927700</t>
  </si>
  <si>
    <t>RX568926003DE</t>
  </si>
  <si>
    <t>42859محمود عبد العظيم محمد عبد الجليلmahmoud.abdulgalil@gmail.comاستفسار عن مسار الطرد</t>
  </si>
  <si>
    <t>محمود عبد العظيم محمد عبد الجليل</t>
  </si>
  <si>
    <t>mahmoud.abdulgalil@gmail.com</t>
  </si>
  <si>
    <t>29507070105671</t>
  </si>
  <si>
    <t>201010145376</t>
  </si>
  <si>
    <t>42859marwa ahmed fekrymrmr2amr@yahoo.comاستفسار عن مسار الطرد</t>
  </si>
  <si>
    <t>01274517378</t>
  </si>
  <si>
    <t>EK014800686SA</t>
  </si>
  <si>
    <t>42859زينب محمد سعدsahar_1967@live.comاستفسار عن مسار الطرد</t>
  </si>
  <si>
    <t>زينب محمد سعد</t>
  </si>
  <si>
    <t>sahar_1967@live.com</t>
  </si>
  <si>
    <t>: A14579445</t>
  </si>
  <si>
    <t>00201004841237</t>
  </si>
  <si>
    <t>ee702403681eg</t>
  </si>
  <si>
    <t>42859محمد مصطفيmmaee87@hotmail.comاستفسار عن مسار الطرد</t>
  </si>
  <si>
    <t>EE702278025EG</t>
  </si>
  <si>
    <t>42859تيمور علاء الدين احمد المرصفيt.edubai8574@gmail.comاستفسار عن مسار الطرد</t>
  </si>
  <si>
    <t>تيمور علاء الدين احمد المرصفي</t>
  </si>
  <si>
    <t>t.edubai8574@gmail.com</t>
  </si>
  <si>
    <t>: A18288747</t>
  </si>
  <si>
    <t>00971503821488</t>
  </si>
  <si>
    <t xml:space="preserve">تيمور </t>
  </si>
  <si>
    <t>RT914426019HK</t>
  </si>
  <si>
    <t>42859Tarek Amintarek.amin.info@gmail.comاستفسار عن مسار الطرد</t>
  </si>
  <si>
    <t>Tarek Amin</t>
  </si>
  <si>
    <t>tarek.amin.info@gmail.com</t>
  </si>
  <si>
    <t>26704160101976</t>
  </si>
  <si>
    <t>01026326326</t>
  </si>
  <si>
    <t>670416</t>
  </si>
  <si>
    <t xml:space="preserve">Tarek </t>
  </si>
  <si>
    <t>42859احمدatbaa.assalaf@gmail.comأخـــــرى</t>
  </si>
  <si>
    <t>atbaa.assalaf@gmail.com</t>
  </si>
  <si>
    <t>28504152500452</t>
  </si>
  <si>
    <t>201151112246</t>
  </si>
  <si>
    <t>850415</t>
  </si>
  <si>
    <t>EE702255648EG</t>
  </si>
  <si>
    <t>42859سامح علي علي نور الدينsameh.a.a@outlook.comاستفسار عن مسار الطرد</t>
  </si>
  <si>
    <t>سامح علي علي نور الدين</t>
  </si>
  <si>
    <t>sameh.a.a@outlook.com</t>
  </si>
  <si>
    <t>: A16341881</t>
  </si>
  <si>
    <t>00971565861116</t>
  </si>
  <si>
    <t>42859احمد محمد الدناصوريdanasoury1@hotmail.comأخـــــرى</t>
  </si>
  <si>
    <t>احمد محمد الدناصوري</t>
  </si>
  <si>
    <t>danasoury1@hotmail.com</t>
  </si>
  <si>
    <t>28501011521015</t>
  </si>
  <si>
    <t>01225371698</t>
  </si>
  <si>
    <t>42859تامر فراج الصاوىtamerfraag@yahoo.caشــكــوى</t>
  </si>
  <si>
    <t>تامر فراج الصاوى</t>
  </si>
  <si>
    <t>tamerfraag@yahoo.ca</t>
  </si>
  <si>
    <t>27608191401891</t>
  </si>
  <si>
    <t>201127993704</t>
  </si>
  <si>
    <t>760819</t>
  </si>
  <si>
    <t>42859ناصرمحممود عبدالتواب يونسnasser_ghalab@yahoo.comأخـــــرى</t>
  </si>
  <si>
    <t>ناصرمحممود عبدالتواب يونس</t>
  </si>
  <si>
    <t>nasser_ghalab@yahoo.com</t>
  </si>
  <si>
    <t>27608120103377</t>
  </si>
  <si>
    <t>0201224985398</t>
  </si>
  <si>
    <t>760812</t>
  </si>
  <si>
    <t xml:space="preserve">ناصرمحممود </t>
  </si>
  <si>
    <t>42859ايمن صبري مصطفيfandejoor@gmail.comاستفسار عن مسار الطرد</t>
  </si>
  <si>
    <t>42859أحمد عبدالقادر صالحةAhmedabdelkader1339@Gmail.comاستفســار عن خدمــة</t>
  </si>
  <si>
    <t>أحمد عبدالقادر صالحة</t>
  </si>
  <si>
    <t>Ahmedabdelkader1339@Gmail.com</t>
  </si>
  <si>
    <t>29107153300257</t>
  </si>
  <si>
    <t>012127217909</t>
  </si>
  <si>
    <t>Rr308943508eg</t>
  </si>
  <si>
    <t>42859زيادziadalkady@hotmail.comاستفسار عن مسار الطرد</t>
  </si>
  <si>
    <t>زياد</t>
  </si>
  <si>
    <t>ziadalkady@hotmail.com</t>
  </si>
  <si>
    <t>٢٨٨١٠٢٠٨٨٠٠١١٣</t>
  </si>
  <si>
    <t>201008566860</t>
  </si>
  <si>
    <t>٨٨١٠٢٠</t>
  </si>
  <si>
    <t>42859حسامhossamebrahim770@gmail.comاستفسار عن مسار الطرد</t>
  </si>
  <si>
    <t>201060567130</t>
  </si>
  <si>
    <t>42862ايمن صبري مصطفيfandejoor@gmail.comشــكــوى</t>
  </si>
  <si>
    <t>RS586543597CN</t>
  </si>
  <si>
    <t>42862محمد عبد الحيmohammedabdelhai@gmail.comاستفسار عن مسار الطرد</t>
  </si>
  <si>
    <t>محمد عبد الحي</t>
  </si>
  <si>
    <t>mohammedabdelhai@gmail.com</t>
  </si>
  <si>
    <t>00201144874874</t>
  </si>
  <si>
    <t>01144874874</t>
  </si>
  <si>
    <t>020114</t>
  </si>
  <si>
    <t>EE702446642EG</t>
  </si>
  <si>
    <t>42862Muhammad Hussain Alimhalisai@gmail.comاستفسار عن مسار الطرد</t>
  </si>
  <si>
    <t>Muhammad Hussain Ali</t>
  </si>
  <si>
    <t>Pakistan (‫پاکستان‬‎)</t>
  </si>
  <si>
    <t>mhalisai@gmail.com</t>
  </si>
  <si>
    <t>: SE1796662</t>
  </si>
  <si>
    <t>00923333589880</t>
  </si>
  <si>
    <t>RR706917293EG</t>
  </si>
  <si>
    <t>42862حسام الشاميHus_77@hotmail.comاستفسار عن مسار الطرد</t>
  </si>
  <si>
    <t>حسام الشامي</t>
  </si>
  <si>
    <t>Hus_77@hotmail.com</t>
  </si>
  <si>
    <t>27705218800357</t>
  </si>
  <si>
    <t>201284814870</t>
  </si>
  <si>
    <t>770521</t>
  </si>
  <si>
    <t>42862زين عبد المعطى محمد الصباحىzeinmohammed11@yahoo.comشــكــوى</t>
  </si>
  <si>
    <t>زين عبد المعطى محمد الصباحى</t>
  </si>
  <si>
    <t>zeinmohammed11@yahoo.com</t>
  </si>
  <si>
    <t>28801181603095</t>
  </si>
  <si>
    <t>201002628668</t>
  </si>
  <si>
    <t>880118</t>
  </si>
  <si>
    <t xml:space="preserve">زين </t>
  </si>
  <si>
    <t>EE123456789fa</t>
  </si>
  <si>
    <t>42862david abd elmohsenal-elmohsen@yahoo.comشــكــوى</t>
  </si>
  <si>
    <t>david abd elmohsen</t>
  </si>
  <si>
    <t>02001227706994</t>
  </si>
  <si>
    <t>FA</t>
  </si>
  <si>
    <t>EE702468135EG</t>
  </si>
  <si>
    <t>42862نهي سعيد امينModo.nosha@gmail.comاستفسار عن مسار الطرد</t>
  </si>
  <si>
    <t>نهي سعيد امين</t>
  </si>
  <si>
    <t>Modo.nosha@gmail.com</t>
  </si>
  <si>
    <t>28711162800069</t>
  </si>
  <si>
    <t>201129801123</t>
  </si>
  <si>
    <t>871116</t>
  </si>
  <si>
    <t>42862اسلام محمود سعد ابراهيمeslamelhga@yahoo.comأخـــــرى</t>
  </si>
  <si>
    <t>اسلام محمود سعد ابراهيم</t>
  </si>
  <si>
    <t>eslamelhga@yahoo.com</t>
  </si>
  <si>
    <t>2980131200091</t>
  </si>
  <si>
    <t>2001095901879</t>
  </si>
  <si>
    <t>42862اسامة عزت الصادقosamanet2007@facebook.comشــكــوى</t>
  </si>
  <si>
    <t>اسامة عزت الصادق</t>
  </si>
  <si>
    <t>osamanet2007@facebook.com</t>
  </si>
  <si>
    <t>27409121300319</t>
  </si>
  <si>
    <t>01221197074</t>
  </si>
  <si>
    <t>740912</t>
  </si>
  <si>
    <t>RS565564804CN</t>
  </si>
  <si>
    <t>42862منال فتحى هاشمhoby_jas@hotmail.comشــكــوى</t>
  </si>
  <si>
    <t>منال فتحى هاشم</t>
  </si>
  <si>
    <t>hoby_jas@hotmail.com</t>
  </si>
  <si>
    <t>: A089290597</t>
  </si>
  <si>
    <t>201154078824</t>
  </si>
  <si>
    <t>EE702502565EG</t>
  </si>
  <si>
    <t>42862م/محمد سليماتmohamed.ahmed@live.co.ukاستفسار عن مسار الطرد</t>
  </si>
  <si>
    <t>م/محمد سليمات</t>
  </si>
  <si>
    <t>mohamed.ahmed@live.co.uk</t>
  </si>
  <si>
    <t>29012252102393</t>
  </si>
  <si>
    <t>01068969259</t>
  </si>
  <si>
    <t>901225</t>
  </si>
  <si>
    <t xml:space="preserve">م/محمد </t>
  </si>
  <si>
    <t>42862عصام عوض عبد السميع ابراهيمesamelnagar2005@yahoo.comاستفســار عن خدمــة</t>
  </si>
  <si>
    <t>عصام عوض عبد السميع ابراهيم</t>
  </si>
  <si>
    <t>esamelnagar2005@yahoo.com</t>
  </si>
  <si>
    <t>27301041205034</t>
  </si>
  <si>
    <t>00201001917681</t>
  </si>
  <si>
    <t>730104</t>
  </si>
  <si>
    <t>42862خديجة محمد محمودKhadijamohamed094@gmail.comاستفسار عن مسار الطرد</t>
  </si>
  <si>
    <t>42862محمود مسعدmahmoud.mosaad.saad@gmail.comاستفسار عن مسار الطرد</t>
  </si>
  <si>
    <t>محمود مسعد</t>
  </si>
  <si>
    <t>mahmoud.mosaad.saad@gmail.com</t>
  </si>
  <si>
    <t>28805150103791</t>
  </si>
  <si>
    <t>201064433789</t>
  </si>
  <si>
    <t>880515</t>
  </si>
  <si>
    <t>RX567588128DE</t>
  </si>
  <si>
    <t>42862AHMED ABDELHAMEEDq.eng.ahmed@gmail.comاستفسار عن مسار الطرد</t>
  </si>
  <si>
    <t>AHMED ABDELHAMEED</t>
  </si>
  <si>
    <t>q.eng.ahmed@gmail.com</t>
  </si>
  <si>
    <t>28712012200035</t>
  </si>
  <si>
    <t>00201005808337</t>
  </si>
  <si>
    <t>871201</t>
  </si>
  <si>
    <t>rr308943508eg</t>
  </si>
  <si>
    <t>42861Zeyad Elkadyziadalkady@hotmail.comاستفسار عن مسار الطرد</t>
  </si>
  <si>
    <t>Zeyad Elkady</t>
  </si>
  <si>
    <t>28810208800113</t>
  </si>
  <si>
    <t>01020829718</t>
  </si>
  <si>
    <t>881020</t>
  </si>
  <si>
    <t>EE063596872SA</t>
  </si>
  <si>
    <t>42861يحى عبدالحميد محمد الخليفةyehiaabdulhameed222@gmail.comشــكــوى</t>
  </si>
  <si>
    <t>42862محمد حلمى عبد العزيز شهابFars_fars9192000@yahoo.comاستفســار عن خدمــة</t>
  </si>
  <si>
    <t>محمد حلمى عبد العزيز شهاب</t>
  </si>
  <si>
    <t>Fars_fars9192000@yahoo.com</t>
  </si>
  <si>
    <t>28909191600596</t>
  </si>
  <si>
    <t>2 01224970233</t>
  </si>
  <si>
    <t>890919</t>
  </si>
  <si>
    <t>EE702123973EG</t>
  </si>
  <si>
    <t>42862هيثم رفعت احمدasd2000585@gmail.comاستفسار عن مسار الطرد</t>
  </si>
  <si>
    <t>هيثم رفعت احمد</t>
  </si>
  <si>
    <t>asd2000585@gmail.com</t>
  </si>
  <si>
    <t>29107102605151</t>
  </si>
  <si>
    <t>0201067349770</t>
  </si>
  <si>
    <t>42862مسعد معوض العدلMOTAWIROONSCH@GMAIL.COMأخـــــرى</t>
  </si>
  <si>
    <t>مسعد معوض العدل</t>
  </si>
  <si>
    <t>MOTAWIROONSCH@GMAIL.COM</t>
  </si>
  <si>
    <t>: a12710757</t>
  </si>
  <si>
    <t>00966533336871</t>
  </si>
  <si>
    <t xml:space="preserve">مسعد </t>
  </si>
  <si>
    <t>42861عفاف حسن عبد الوهابaf_afaf135@yahoo.comأخـــــرى</t>
  </si>
  <si>
    <t>عفاف حسن عبد الوهاب</t>
  </si>
  <si>
    <t>af_afaf135@yahoo.com</t>
  </si>
  <si>
    <t>28708080106449</t>
  </si>
  <si>
    <t>201005468971</t>
  </si>
  <si>
    <t>RS562972897CN</t>
  </si>
  <si>
    <t>42861خالد يحيى أحمد محجوبkhaled.mahgoub@cairorunners.comاستفسار عن مسار الطرد</t>
  </si>
  <si>
    <t>خالد يحيى أحمد محجوب</t>
  </si>
  <si>
    <t>khaled.mahgoub@cairorunners.com</t>
  </si>
  <si>
    <t>28801050102597</t>
  </si>
  <si>
    <t>201111219299</t>
  </si>
  <si>
    <t>42861عفاف حسن عبد الوهابaf_afaf135@yahoo.comشــكــوى</t>
  </si>
  <si>
    <t>01005468971</t>
  </si>
  <si>
    <t>42861Ahmed hassanelmawaziny@gmail.comاستفســار عن خدمــة</t>
  </si>
  <si>
    <t>Ahmed hassan</t>
  </si>
  <si>
    <t>elmawaziny@gmail.com</t>
  </si>
  <si>
    <t>27906061100378</t>
  </si>
  <si>
    <t>201116755553</t>
  </si>
  <si>
    <t>790606</t>
  </si>
  <si>
    <t>42861اسلام محمد ابراهيمislam_elbatawy@yahoo.comاستفســار عن خدمــة</t>
  </si>
  <si>
    <t>islam_elbatawy@yahoo.com</t>
  </si>
  <si>
    <t>1700653</t>
  </si>
  <si>
    <t>00201017238009</t>
  </si>
  <si>
    <t>42861مصطفى السيد عبد القادرkoriakoria82@gmail.comاستفســار عن خدمــة</t>
  </si>
  <si>
    <t>42861مجدي متولي محمد وهبهmagdywahba20@yahoo.comاستفســار عن خدمــة</t>
  </si>
  <si>
    <t>مجدي متولي محمد وهبه</t>
  </si>
  <si>
    <t>magdywahba20@yahoo.com</t>
  </si>
  <si>
    <t>1400611</t>
  </si>
  <si>
    <t>201100229186</t>
  </si>
  <si>
    <t>42861عمر علي بغداديOmarmaro658@gmail.comاستفســار عن خدمــة</t>
  </si>
  <si>
    <t>عمر علي بغدادي</t>
  </si>
  <si>
    <t>Omarmaro658@gmail.com</t>
  </si>
  <si>
    <t>29610312700273</t>
  </si>
  <si>
    <t>201149131021</t>
  </si>
  <si>
    <t>961031</t>
  </si>
  <si>
    <t>42861ايمن صبري مصطفيfandejoor@gmail.comشــكــوى</t>
  </si>
  <si>
    <t>2</t>
  </si>
  <si>
    <t>42861على حسن حامد عبداللهalihassan262003@yahoo.comاستفســار عن خدمــة</t>
  </si>
  <si>
    <t>EE062699874SA</t>
  </si>
  <si>
    <t>42863abdullah hazaeaeng.abdullah.hazaea@live.comاستفسار عن مسار الطرد</t>
  </si>
  <si>
    <t>abdullah hazaea</t>
  </si>
  <si>
    <t>eng.abdullah.hazaea@live.com</t>
  </si>
  <si>
    <t>287111811401558</t>
  </si>
  <si>
    <t>966599373614</t>
  </si>
  <si>
    <t>EE013326805EG</t>
  </si>
  <si>
    <t>42863Jasem Al Hashemihbhbwwhbhbww@gmail.comاستفسار عن مسار الطرد</t>
  </si>
  <si>
    <t>Jasem Al Hashemi</t>
  </si>
  <si>
    <t>hbhbwwhbhbww@gmail.com</t>
  </si>
  <si>
    <t>: k 1226027</t>
  </si>
  <si>
    <t>00436781221625</t>
  </si>
  <si>
    <t xml:space="preserve">Jasem </t>
  </si>
  <si>
    <t>42863وود اند بلكسيwandp@woodandplexi.comاستفسار عن مسار الطرد</t>
  </si>
  <si>
    <t>وود اند بلكسي</t>
  </si>
  <si>
    <t>wandp@woodandplexi.com</t>
  </si>
  <si>
    <t>26010080101175</t>
  </si>
  <si>
    <t>21094737775</t>
  </si>
  <si>
    <t>601008</t>
  </si>
  <si>
    <t xml:space="preserve">وود </t>
  </si>
  <si>
    <t>42863كريم محمد الوصال اسماعيلkemogolden@gmail.comشــكــوى</t>
  </si>
  <si>
    <t>كريم محمد الوصال اسماعيل</t>
  </si>
  <si>
    <t>kemogolden@gmail.com</t>
  </si>
  <si>
    <t>42863احمد صلاح الدين محمدupsalah11@gmail.comاستفســار عن خدمــة</t>
  </si>
  <si>
    <t>احمد صلاح الدين محمد</t>
  </si>
  <si>
    <t>upsalah11@gmail.com</t>
  </si>
  <si>
    <t>29311112701839</t>
  </si>
  <si>
    <t>201000233677</t>
  </si>
  <si>
    <t>931111</t>
  </si>
  <si>
    <t>RR061187613SA</t>
  </si>
  <si>
    <t>42863MAGDY MOKHTAR ABD EL HAFEEZm.mokhtar@najrancement.comشــكــوى</t>
  </si>
  <si>
    <t>MAGDY MOKHTAR ABD EL HAFEEZ</t>
  </si>
  <si>
    <t>26312282500213</t>
  </si>
  <si>
    <t>00966553616465</t>
  </si>
  <si>
    <t xml:space="preserve">MAGDY </t>
  </si>
  <si>
    <t>42863خديجة محمد محمودKhadijamohamed094@gmail.comاستفسار عن مسار الطرد</t>
  </si>
  <si>
    <t>RH049093776TR</t>
  </si>
  <si>
    <t>42863ehab jounathan azerehab_joe@hotmail.comاستفسار عن مسار الطرد</t>
  </si>
  <si>
    <t>ehab jounathan azer</t>
  </si>
  <si>
    <t>ehab_joe@hotmail.com</t>
  </si>
  <si>
    <t>28004202600035</t>
  </si>
  <si>
    <t>201270084667</t>
  </si>
  <si>
    <t>800420</t>
  </si>
  <si>
    <t xml:space="preserve">ehab </t>
  </si>
  <si>
    <t>EE702456485EG</t>
  </si>
  <si>
    <t>42863ابمن فيصل محمدayman.dhow@gmail.comاستفسار عن مسار الطرد</t>
  </si>
  <si>
    <t>ابمن فيصل محمد</t>
  </si>
  <si>
    <t>ayman.dhow@gmail.com</t>
  </si>
  <si>
    <t>: A10741885</t>
  </si>
  <si>
    <t>0096550792249</t>
  </si>
  <si>
    <t xml:space="preserve">ابمن </t>
  </si>
  <si>
    <t>EE702217707EG</t>
  </si>
  <si>
    <t>42863taghrid hafeztaghrid_elbitar@hotmail.comشــكــوى</t>
  </si>
  <si>
    <t>taghrid hafez</t>
  </si>
  <si>
    <t>taghrid_elbitar@hotmail.com</t>
  </si>
  <si>
    <t>: A12110371</t>
  </si>
  <si>
    <t>9971555380021</t>
  </si>
  <si>
    <t xml:space="preserve">taghrid </t>
  </si>
  <si>
    <t>42863طارقtarekamal34@gmail.comاستفســار عن خدمــة</t>
  </si>
  <si>
    <t>طارق</t>
  </si>
  <si>
    <t>tarekamal34@gmail.com</t>
  </si>
  <si>
    <t>29601011255719</t>
  </si>
  <si>
    <t>1028621040</t>
  </si>
  <si>
    <t>960101</t>
  </si>
  <si>
    <t>EE702394503EG</t>
  </si>
  <si>
    <t>42863مروه احمد فكريmrmr2amr@yahoo.comاستفسار عن مسار الطرد</t>
  </si>
  <si>
    <t>مروه احمد فكري</t>
  </si>
  <si>
    <t>42863عمرو محمد بدر الدين جلالamrobadr2010@yahoo.comشــكــوى</t>
  </si>
  <si>
    <t>42863محمد السيد احمد العجيلىzamalk_egypt77@yahoo.comشــكــوى</t>
  </si>
  <si>
    <t>محمد السيد احمد العجيلى</t>
  </si>
  <si>
    <t>zamalk_egypt77@yahoo.com</t>
  </si>
  <si>
    <t>27009251600359</t>
  </si>
  <si>
    <t>201005245896</t>
  </si>
  <si>
    <t>700925</t>
  </si>
  <si>
    <t>CP270205885AE</t>
  </si>
  <si>
    <t>42863Saleh MohammedSalehMohammed08@yahoo.comاستفسار عن مسار الطرد</t>
  </si>
  <si>
    <t>Saleh Mohammed</t>
  </si>
  <si>
    <t>SalehMohammed08@yahoo.com</t>
  </si>
  <si>
    <t>: K0279785</t>
  </si>
  <si>
    <t>971582348287</t>
  </si>
  <si>
    <t xml:space="preserve">Saleh </t>
  </si>
  <si>
    <t>RX568328950DE</t>
  </si>
  <si>
    <t>42863محمد سيد بكريmohammed_bakri@hotmail.comاستفسار عن مسار الطرد</t>
  </si>
  <si>
    <t>محمد سيد بكري</t>
  </si>
  <si>
    <t>mohammed_bakri@hotmail.com</t>
  </si>
  <si>
    <t>27701192700973</t>
  </si>
  <si>
    <t>201007801974</t>
  </si>
  <si>
    <t>770119</t>
  </si>
  <si>
    <t>42863أيمن كرم باسيلى بطوروسaymanbaseily@gmail.comشــكــوى</t>
  </si>
  <si>
    <t>أيمن كرم باسيلى بطوروس</t>
  </si>
  <si>
    <t>aymanbaseily@gmail.com</t>
  </si>
  <si>
    <t>28004072600275</t>
  </si>
  <si>
    <t>01286168693</t>
  </si>
  <si>
    <t>800407</t>
  </si>
  <si>
    <t>42862محمد احمد محمد عبدالحميدalarapy1@gmail.comاستفسار عن مسار الطرد</t>
  </si>
  <si>
    <t>محمد احمد محمد عبدالحميد</t>
  </si>
  <si>
    <t>42862محمود السيد الشاذلىmrshazly885@gmail.comاستفســار عن خدمــة</t>
  </si>
  <si>
    <t>محمود السيد الشاذلى</t>
  </si>
  <si>
    <t>mrshazly885@gmail.com</t>
  </si>
  <si>
    <t>28606140202976</t>
  </si>
  <si>
    <t>00201286748696</t>
  </si>
  <si>
    <t>860614</t>
  </si>
  <si>
    <t>ee702162760eg</t>
  </si>
  <si>
    <t>42862Ahmed Raslan Saidraslan_000@yahoo.comاستفسار عن مسار الطرد</t>
  </si>
  <si>
    <t>Ahmed Raslan Said</t>
  </si>
  <si>
    <t>raslan_000@yahoo.com</t>
  </si>
  <si>
    <t>28507273100094</t>
  </si>
  <si>
    <t>00201066638002</t>
  </si>
  <si>
    <t>850727</t>
  </si>
  <si>
    <t>RJ207702595CN</t>
  </si>
  <si>
    <t>42862هشام نجيبetshalxe80@yahoo.comاستفسار عن مسار الطرد</t>
  </si>
  <si>
    <t>هشام نجيب</t>
  </si>
  <si>
    <t>etshalxe80@yahoo.com</t>
  </si>
  <si>
    <t>28007200201175</t>
  </si>
  <si>
    <t>0020108568206</t>
  </si>
  <si>
    <t>800720</t>
  </si>
  <si>
    <t>42866شادي محمد برتخsh.bartakh@gmail.comاستفسار عن مسار الطرد</t>
  </si>
  <si>
    <t>شادي محمد برتخ</t>
  </si>
  <si>
    <t>sh.bartakh@gmail.com</t>
  </si>
  <si>
    <t>29602191100491</t>
  </si>
  <si>
    <t>1120950600</t>
  </si>
  <si>
    <t>960219</t>
  </si>
  <si>
    <t>42866ناديه جابر محمد أبو العلاNonaabooalela1234@gimel.comأخـــــرى</t>
  </si>
  <si>
    <t>ناديه جابر محمد أبو العلا</t>
  </si>
  <si>
    <t>Nonaabooalela1234@gimel.com</t>
  </si>
  <si>
    <t>27502060200821</t>
  </si>
  <si>
    <t>021273108662</t>
  </si>
  <si>
    <t>750206</t>
  </si>
  <si>
    <t xml:space="preserve">ناديه </t>
  </si>
  <si>
    <t>RH061380951IN</t>
  </si>
  <si>
    <t>RF659541634CN</t>
  </si>
  <si>
    <t>42866طارق حمدى العجمىelagamytarek@yahoo.comاستفسار عن مسار الطرد</t>
  </si>
  <si>
    <t>طارق حمدى العجمى</t>
  </si>
  <si>
    <t>elagamytarek@yahoo.com</t>
  </si>
  <si>
    <t>27009021100675</t>
  </si>
  <si>
    <t>201282592454</t>
  </si>
  <si>
    <t>700902</t>
  </si>
  <si>
    <t>42865سمير عبدالسلام احمد ابوشعيشعsamirabdelsalam29@yahoo.comأخـــــرى</t>
  </si>
  <si>
    <t>سمير عبدالسلام احمد ابوشعيشع</t>
  </si>
  <si>
    <t>samirabdelsalam29@yahoo.com</t>
  </si>
  <si>
    <t>29208011512819</t>
  </si>
  <si>
    <t>0096599356257</t>
  </si>
  <si>
    <t>42865محمد حامدmo_ha1986@yahoo.comأخـــــرى</t>
  </si>
  <si>
    <t>محمد حامد</t>
  </si>
  <si>
    <t>mo_ha1986@yahoo.com</t>
  </si>
  <si>
    <t>28609011313159</t>
  </si>
  <si>
    <t>00201004143183</t>
  </si>
  <si>
    <t>42866عمرو هشام منتصرamrhisham@gmail.comشــكــوى</t>
  </si>
  <si>
    <t>٢٨٣٠٦٢١٠١٠٣٢٣٣</t>
  </si>
  <si>
    <t>٢٠١٠٠١٦٠٦٠٦٢</t>
  </si>
  <si>
    <t>٨٣٠٦٢١</t>
  </si>
  <si>
    <t>EE011035252EG</t>
  </si>
  <si>
    <t>42865Ahmed Mohamed Ramadan Abdelhaleemakandel955@gmail.comاستفسار عن مسار الطرد</t>
  </si>
  <si>
    <t>Ahmed Mohamed Ramadan Abdelhaleem</t>
  </si>
  <si>
    <t>akandel955@gmail.com</t>
  </si>
  <si>
    <t>29511061700351</t>
  </si>
  <si>
    <t>00380604847515</t>
  </si>
  <si>
    <t>951106</t>
  </si>
  <si>
    <t>42866اسامه السعيد محمدosamaaraier@live.comشــكــوى</t>
  </si>
  <si>
    <t>اسامه السعيد محمد</t>
  </si>
  <si>
    <t>osamaaraier@live.com</t>
  </si>
  <si>
    <t>29009091501275</t>
  </si>
  <si>
    <t>01002026348</t>
  </si>
  <si>
    <t>RR706520057EG</t>
  </si>
  <si>
    <t>42865عمرو محمد درويشamr.darwish66@gmail.comاستفسار عن مسار الطرد</t>
  </si>
  <si>
    <t>عمرو محمد درويش</t>
  </si>
  <si>
    <t>amr.darwish66@gmail.com</t>
  </si>
  <si>
    <t>29806110104379</t>
  </si>
  <si>
    <t>2001117676236</t>
  </si>
  <si>
    <t>980611</t>
  </si>
  <si>
    <t>42865مصطفي احمدMusafaomran@gmail.comشــكــوى</t>
  </si>
  <si>
    <t>مصطفي احمد</t>
  </si>
  <si>
    <t>42865MustafaMusafaomran@gmail.comشــكــوى</t>
  </si>
  <si>
    <t>Mustafa</t>
  </si>
  <si>
    <t>2950508869435</t>
  </si>
  <si>
    <t>EE702529418EG</t>
  </si>
  <si>
    <t>42865اسراء يسري عبد اللطيفesraasoska73@gmail.comاستفسار عن مسار الطرد</t>
  </si>
  <si>
    <t>اسراء يسري عبد اللطيف</t>
  </si>
  <si>
    <t>esraasoska73@gmail.com</t>
  </si>
  <si>
    <t>29105062400388</t>
  </si>
  <si>
    <t>201095066136</t>
  </si>
  <si>
    <t>910506</t>
  </si>
  <si>
    <t>42865عبير عبد السميع عبد الحميد صالحZeyadfahmy2@gmail.comاستفسار عن مسار الطرد</t>
  </si>
  <si>
    <t>عبير عبد السميع عبد الحميد صالح</t>
  </si>
  <si>
    <t>Zeyadfahmy2@gmail.com</t>
  </si>
  <si>
    <t>27503171602088</t>
  </si>
  <si>
    <t>01099025858</t>
  </si>
  <si>
    <t>مجدى حسين عبدالكريم</t>
  </si>
  <si>
    <t>EE049459715SA</t>
  </si>
  <si>
    <t>42865مجدى حسين عبدالكريمMAGDIKARIM2000@YAHOO.COMاستفسار عن مسار الطرد</t>
  </si>
  <si>
    <t>MAGDIKARIM2000@YAHOO.COM</t>
  </si>
  <si>
    <t>26604270103279</t>
  </si>
  <si>
    <t>00966561004123</t>
  </si>
  <si>
    <t>660427</t>
  </si>
  <si>
    <t>RR835131357CZ</t>
  </si>
  <si>
    <t>42865Aya shahenm.abaza23@gmail.comاستفسار عن مسار الطرد</t>
  </si>
  <si>
    <t>Aya shahen</t>
  </si>
  <si>
    <t>m.abaza23@gmail.com</t>
  </si>
  <si>
    <t>289191801007</t>
  </si>
  <si>
    <t>٠٠٢٠١٠٢٤٤٤٠٠١٥</t>
  </si>
  <si>
    <t>42865Jasem Al Hashemihbhbwwhbhbww@gmail.comاستفسار عن مسار الطرد</t>
  </si>
  <si>
    <t>k 1226027</t>
  </si>
  <si>
    <t>RU463103413CH</t>
  </si>
  <si>
    <t>42865عمر محمد مقابلom9300520@gmail.comاستفسار عن مسار الطرد</t>
  </si>
  <si>
    <t>عمر محمد مقابل</t>
  </si>
  <si>
    <t>om9300520@gmail.com</t>
  </si>
  <si>
    <t>29903092602353</t>
  </si>
  <si>
    <t>201019058262+</t>
  </si>
  <si>
    <t>990309</t>
  </si>
  <si>
    <t>RB212013126SG</t>
  </si>
  <si>
    <t>42865Mohamed Gamalmgamal.mk@gmail.comاستفسار عن مسار الطرد</t>
  </si>
  <si>
    <t>Mohamed Gamal</t>
  </si>
  <si>
    <t>mgamal.mk@gmail.com</t>
  </si>
  <si>
    <t>28607090104818</t>
  </si>
  <si>
    <t>01203426030</t>
  </si>
  <si>
    <t>860709</t>
  </si>
  <si>
    <t>RX569299557DE</t>
  </si>
  <si>
    <t>42865mohamedkinglvlansy3@gmail.comاستفسار عن مسار الطرد</t>
  </si>
  <si>
    <t>kinglvlansy3@gmail.com</t>
  </si>
  <si>
    <t>RR443925812EG</t>
  </si>
  <si>
    <t>42865علي سمير المرسي الغنامAli.elghannam18@yahoo.comشــكــوى</t>
  </si>
  <si>
    <t>علي سمير المرسي الغنام</t>
  </si>
  <si>
    <t>Ali.elghannam18@yahoo.com</t>
  </si>
  <si>
    <t>29505180200651</t>
  </si>
  <si>
    <t>201001355860</t>
  </si>
  <si>
    <t>950518</t>
  </si>
  <si>
    <t>42865علي سمير المرسي الغنامAli.elghannam18@yahoo.comاستفسار عن مسار الطرد</t>
  </si>
  <si>
    <t>42864محمود عبدالقادر عبدالباقي سرورMahmodsror777@gmail.comشــكــوى</t>
  </si>
  <si>
    <t>محمود عبدالقادر عبدالباقي سرور</t>
  </si>
  <si>
    <t>Mahmodsror777@gmail.com</t>
  </si>
  <si>
    <t>25304091700151</t>
  </si>
  <si>
    <t>201060313149</t>
  </si>
  <si>
    <t>530409</t>
  </si>
  <si>
    <t>RR015562489EG</t>
  </si>
  <si>
    <t>42864د.عبدالحكيم رضوان سعيدa.hafez@mu.edu.saاستفسار عن مسار الطرد</t>
  </si>
  <si>
    <t>د.عبدالحكيم رضوان سعيد</t>
  </si>
  <si>
    <t>a.hafez@mu.edu.sa</t>
  </si>
  <si>
    <t>2500056</t>
  </si>
  <si>
    <t>00966533218426</t>
  </si>
  <si>
    <t xml:space="preserve">د.عبدالحكيم </t>
  </si>
  <si>
    <t>Ru463125285ch</t>
  </si>
  <si>
    <t>42864محمد عبد الحكيم محمدmhakim@live.comاستفسار عن مسار الطرد</t>
  </si>
  <si>
    <t>محمد عبد الحكيم محمد</t>
  </si>
  <si>
    <t>mhakim@live.com</t>
  </si>
  <si>
    <t>28109120100936</t>
  </si>
  <si>
    <t>00201000059940</t>
  </si>
  <si>
    <t>810912</t>
  </si>
  <si>
    <t>201000059940</t>
  </si>
  <si>
    <t>42864Jasem Al Hashemihbhbwwhbhbww@gmail.comاستفسار عن مسار الطرد</t>
  </si>
  <si>
    <t>EE702365229EG</t>
  </si>
  <si>
    <t>42864TAMER ELRAMLYtamerelramly@gmail.comاستفسار عن مسار الطرد</t>
  </si>
  <si>
    <t>TAMER ELRAMLY</t>
  </si>
  <si>
    <t>tamerelramly@gmail.com</t>
  </si>
  <si>
    <t>28509198800959</t>
  </si>
  <si>
    <t>201005865256</t>
  </si>
  <si>
    <t>850919</t>
  </si>
  <si>
    <t xml:space="preserve">TAMER </t>
  </si>
  <si>
    <t>RX568327526DE</t>
  </si>
  <si>
    <t>42864على عبد العاطىmo7med.3bdelfatah@gmail.comاستفسار عن مسار الطرد</t>
  </si>
  <si>
    <t>mo7med.3bdelfatah@gmail.com</t>
  </si>
  <si>
    <t>30101025834612</t>
  </si>
  <si>
    <t>010102</t>
  </si>
  <si>
    <t>Rb211645064sg</t>
  </si>
  <si>
    <t>42864Mostafa ahmedMoss2mpa@gmail.comاستفسار عن مسار الطرد</t>
  </si>
  <si>
    <t>Mostafa ahmed</t>
  </si>
  <si>
    <t>Moss2mpa@gmail.com</t>
  </si>
  <si>
    <t>٢٨٧٠٦٣٠١٢٠١٤١٣</t>
  </si>
  <si>
    <t>2001009850720</t>
  </si>
  <si>
    <t>٨٧٠٦٣٠</t>
  </si>
  <si>
    <t>42864ايه السيد ابوزيدDraya.Abozied@gmail.Comشــكــوى</t>
  </si>
  <si>
    <t>ايه السيد ابوزيد</t>
  </si>
  <si>
    <t>Draya.Abozied@gmail.Com</t>
  </si>
  <si>
    <t>29010241201427</t>
  </si>
  <si>
    <t>01064282696</t>
  </si>
  <si>
    <t>901024</t>
  </si>
  <si>
    <t>42864احمد جابر احمدahmedeg3@hotmail.comشــكــوى</t>
  </si>
  <si>
    <t>احمد جابر احمد</t>
  </si>
  <si>
    <t>ahmedeg3@hotmail.com</t>
  </si>
  <si>
    <t>28508102402277</t>
  </si>
  <si>
    <t>01147469009</t>
  </si>
  <si>
    <t>850810</t>
  </si>
  <si>
    <t>RR001883894om</t>
  </si>
  <si>
    <t>42864HazemDr.hazemahmed@hotmail.comاستفسار عن مسار الطرد</t>
  </si>
  <si>
    <t>Hazem</t>
  </si>
  <si>
    <t>Dr.hazemahmed@hotmail.com</t>
  </si>
  <si>
    <t>: 0103757</t>
  </si>
  <si>
    <t>01099914313</t>
  </si>
  <si>
    <t>EE056075659SA</t>
  </si>
  <si>
    <t>42863عبدالله وجيه سيدomarelmasry72@gmail.comاستفسار عن مسار الطرد</t>
  </si>
  <si>
    <t>عبدالله وجيه سيد</t>
  </si>
  <si>
    <t>omarelmasry72@gmail.com</t>
  </si>
  <si>
    <t>28706042112399</t>
  </si>
  <si>
    <t>01114718000</t>
  </si>
  <si>
    <t>42864زين عبد المعطى محمد الصباحىzeinmohammed11@yahoo.comأخـــــرى</t>
  </si>
  <si>
    <t>01002628668</t>
  </si>
  <si>
    <t>42864زين عبد المعطى محمد الصباحىzeinmohammed11@yahoo.comشــكــوى</t>
  </si>
  <si>
    <t>42863طلال زكى على مكىtalalmaky@ yahoo.comاستفســار عن خدمــة</t>
  </si>
  <si>
    <t>طلال زكى على مكى</t>
  </si>
  <si>
    <t>talalmaky@ yahoo.com</t>
  </si>
  <si>
    <t>26210142200131</t>
  </si>
  <si>
    <t>010112888555</t>
  </si>
  <si>
    <t>621014</t>
  </si>
  <si>
    <t xml:space="preserve">طلال </t>
  </si>
  <si>
    <t>EE702470054EG</t>
  </si>
  <si>
    <t>42863riyam alghaliryam_musa@yahoo.comاستفسار عن مسار الطرد</t>
  </si>
  <si>
    <t>riyam alghali</t>
  </si>
  <si>
    <t>ryam_musa@yahoo.com</t>
  </si>
  <si>
    <t>5555</t>
  </si>
  <si>
    <t>0031685274961</t>
  </si>
  <si>
    <t xml:space="preserve">riyam </t>
  </si>
  <si>
    <t>42863علي خريشي خليل سعدAbatmana52@gmail.comاستفســار عن خدمــة</t>
  </si>
  <si>
    <t>علي خريشي خليل سعد</t>
  </si>
  <si>
    <t>Abatmana52@gmail.com</t>
  </si>
  <si>
    <t>25602142700799</t>
  </si>
  <si>
    <t>01005748229</t>
  </si>
  <si>
    <t>560214</t>
  </si>
  <si>
    <t>42863david abdelmohsen beshara metryal-elmohsen@yahoo.comاستفســار عن خدمــة</t>
  </si>
  <si>
    <t>0201227706994</t>
  </si>
  <si>
    <t>42863نجلاء علي جابرNaglaa_ali25@yahoo.comاستفسار عن مسار الطرد</t>
  </si>
  <si>
    <t>نجلاء علي جابر</t>
  </si>
  <si>
    <t>Naglaa_ali25@yahoo.com</t>
  </si>
  <si>
    <t>26803250200882</t>
  </si>
  <si>
    <t>0224243141</t>
  </si>
  <si>
    <t>680325</t>
  </si>
  <si>
    <t xml:space="preserve">نجلاء </t>
  </si>
  <si>
    <t>RU463125285CH</t>
  </si>
  <si>
    <t>42863محمد عبدالحكيم محمدmhakim@live.comاستفسار عن مسار الطرد</t>
  </si>
  <si>
    <t>محمد عبدالحكيم محمد</t>
  </si>
  <si>
    <t>RE489867736SE</t>
  </si>
  <si>
    <t>42863احمد محمد عبدالله مؤمنamadortarek@yahoo.comاستفسار عن مسار الطرد</t>
  </si>
  <si>
    <t>احمد محمد عبدالله مؤمن</t>
  </si>
  <si>
    <t>amadortarek@yahoo.com</t>
  </si>
  <si>
    <t>: 573436</t>
  </si>
  <si>
    <t>201154106664</t>
  </si>
  <si>
    <t>42863david abdelmohsen besharametryal-elmohsen@yahoo.comأخـــــرى</t>
  </si>
  <si>
    <t>david abdelmohsen besharametry</t>
  </si>
  <si>
    <t>2881512500995</t>
  </si>
  <si>
    <t>42863محمد فوزي صلاح سليمmohamedzidan102013@yahoo.comشــكــوى</t>
  </si>
  <si>
    <t>محمد فوزي صلاح سليم</t>
  </si>
  <si>
    <t>mohamedzidan102013@yahoo.com</t>
  </si>
  <si>
    <t>28806161701939</t>
  </si>
  <si>
    <t>201159784004</t>
  </si>
  <si>
    <t>880616</t>
  </si>
  <si>
    <t>42863ايمانalnajar12qw@yahoo.comاستفســار عن خدمــة</t>
  </si>
  <si>
    <t>alnajar12qw@yahoo.com</t>
  </si>
  <si>
    <t>1600225</t>
  </si>
  <si>
    <t>0016477087069</t>
  </si>
  <si>
    <t>42863احمد عطية حلميaah803@gmail.comاستفسار عن مسار الطرد</t>
  </si>
  <si>
    <t>28701011216653</t>
  </si>
  <si>
    <t>EE702460896EG</t>
  </si>
  <si>
    <t>42864عمرو محمد رضاAMRELMEISARY@YAHOO.COMشــكــوى</t>
  </si>
  <si>
    <t>عمرو محمد رضا</t>
  </si>
  <si>
    <t>AMRELMEISARY@YAHOO.COM</t>
  </si>
  <si>
    <t>: A09240216</t>
  </si>
  <si>
    <t>00966581345677</t>
  </si>
  <si>
    <t>EE702449480EG</t>
  </si>
  <si>
    <t>42863Mohamed youssefMohammed.youssef75@yahoo.comاستفسار عن مسار الطرد</t>
  </si>
  <si>
    <t>Mohamed youssef</t>
  </si>
  <si>
    <t>Mohammed.youssef75@yahoo.com</t>
  </si>
  <si>
    <t>371</t>
  </si>
  <si>
    <t>00201111390868</t>
  </si>
  <si>
    <t>42863بدوى عيد عابدينluxor_discovery@yahoo.comاستفســار عن خدمــة</t>
  </si>
  <si>
    <t>بدوى عيد عابدين</t>
  </si>
  <si>
    <t>luxor_discovery@yahoo.com</t>
  </si>
  <si>
    <t>28911142701853</t>
  </si>
  <si>
    <t>01144668364</t>
  </si>
  <si>
    <t>891114</t>
  </si>
  <si>
    <t xml:space="preserve">بدوى </t>
  </si>
  <si>
    <t>42863محمد ابراهيمmib77mib77@hotmail.comأخـــــرى</t>
  </si>
  <si>
    <t>mib77mib77@hotmail.com</t>
  </si>
  <si>
    <t>27703180100116</t>
  </si>
  <si>
    <t>01156684451</t>
  </si>
  <si>
    <t>770318</t>
  </si>
  <si>
    <t>LB037125088FR</t>
  </si>
  <si>
    <t>42863إسلام محمد نجيبexecutive.secretary@omega-contracting.comاستفسار عن مسار الطرد</t>
  </si>
  <si>
    <t>إسلام محمد نجيب</t>
  </si>
  <si>
    <t>executive.secretary@omega-contracting.com</t>
  </si>
  <si>
    <t>27712120201052</t>
  </si>
  <si>
    <t>202-33378034 / 202-33378093</t>
  </si>
  <si>
    <t>771212</t>
  </si>
  <si>
    <t>42863عمرو محمد عرفةAmr124726@bue.edu.egاستفســار عن خدمــة</t>
  </si>
  <si>
    <t>عمرو محمد عرفة</t>
  </si>
  <si>
    <t>Amr124726@bue.edu.eg</t>
  </si>
  <si>
    <t>: A20321821</t>
  </si>
  <si>
    <t>201099929456</t>
  </si>
  <si>
    <t>cc645455034dk</t>
  </si>
  <si>
    <t>42863Maher Alsaadimaheradnan501@gmail.comاستفسار عن مسار الطرد</t>
  </si>
  <si>
    <t>Maher Alsaadi</t>
  </si>
  <si>
    <t>Denmark (Danmark)</t>
  </si>
  <si>
    <t>maheradnan501@gmail.com</t>
  </si>
  <si>
    <t>0503893851</t>
  </si>
  <si>
    <t>004542222116</t>
  </si>
  <si>
    <t xml:space="preserve">Maher </t>
  </si>
  <si>
    <t>Ek011950390sa</t>
  </si>
  <si>
    <t>42863امل عبدالسلام خالد يونسashalby@hotmail.comشــكــوى</t>
  </si>
  <si>
    <t>امل عبدالسلام خالد يونس</t>
  </si>
  <si>
    <t>ashalby@hotmail.com</t>
  </si>
  <si>
    <t>26312251306362</t>
  </si>
  <si>
    <t>01066482692</t>
  </si>
  <si>
    <t>631225</t>
  </si>
  <si>
    <t>RF660471431CN</t>
  </si>
  <si>
    <t>42863مني سلطان ابو رخاHanenabdelmalek@yahoo.comاستفسار عن مسار الطرد</t>
  </si>
  <si>
    <t>مني سلطان ابو رخا</t>
  </si>
  <si>
    <t>Hanenabdelmalek@yahoo.com</t>
  </si>
  <si>
    <t>29403101100941</t>
  </si>
  <si>
    <t>01011000134</t>
  </si>
  <si>
    <t>940310</t>
  </si>
  <si>
    <t>42864عبدالله هزاع عبداللهeng.abdullah.hazaea@live.comشــكــوى</t>
  </si>
  <si>
    <t>عبدالله هزاع عبدالله</t>
  </si>
  <si>
    <t>28711181401558</t>
  </si>
  <si>
    <t>201111937158</t>
  </si>
  <si>
    <t>871118</t>
  </si>
  <si>
    <t>EE702367882EG</t>
  </si>
  <si>
    <t>42864محمد الهلاليelhelaly@live.comاستفسار عن مسار الطرد</t>
  </si>
  <si>
    <t>محمد الهلالي</t>
  </si>
  <si>
    <t>elhelaly@live.com</t>
  </si>
  <si>
    <t>28508080100379</t>
  </si>
  <si>
    <t>201093121817</t>
  </si>
  <si>
    <t>RX569493065DE</t>
  </si>
  <si>
    <t>42863علاء صبرىalaasabry15@gmail.comاستفسار عن مسار الطرد</t>
  </si>
  <si>
    <t>علاء صبرى</t>
  </si>
  <si>
    <t>alaasabry15@gmail.com</t>
  </si>
  <si>
    <t>29205150104076</t>
  </si>
  <si>
    <t>25614618</t>
  </si>
  <si>
    <t>920515</t>
  </si>
  <si>
    <t>RT353950703HK</t>
  </si>
  <si>
    <t>42864محمد عبدالحميدmohamed_lion301@yahoo.comاستفسار عن مسار الطرد</t>
  </si>
  <si>
    <t>محمد عبدالحميد</t>
  </si>
  <si>
    <t>mohamed_lion301@yahoo.com</t>
  </si>
  <si>
    <t>29205212600059</t>
  </si>
  <si>
    <t>201014146868</t>
  </si>
  <si>
    <t>920521</t>
  </si>
  <si>
    <t>RH369210801CN</t>
  </si>
  <si>
    <t>42864احمد محمد السيد علىdr.a2000@yahoo.comاستفسار عن مسار الطرد</t>
  </si>
  <si>
    <t>احمد محمد السيد على</t>
  </si>
  <si>
    <t>dr.a2000@yahoo.com</t>
  </si>
  <si>
    <t>42864خدمات إستشارات الميكروتمويل " مشروعى"khalid.elmedany@mashroey.comشــكــوى</t>
  </si>
  <si>
    <t>خدمات إستشارات الميكروتمويل " مشروعى"</t>
  </si>
  <si>
    <t>khalid.elmedany@mashroey.com</t>
  </si>
  <si>
    <t>26308100104116</t>
  </si>
  <si>
    <t>00201000104451</t>
  </si>
  <si>
    <t>630810</t>
  </si>
  <si>
    <t xml:space="preserve">خدمات </t>
  </si>
  <si>
    <t>42864شيماء عمروShimaamr84@gmail.comشــكــوى</t>
  </si>
  <si>
    <t>شيماء عمرو</t>
  </si>
  <si>
    <t>Shimaamr84@gmail.com</t>
  </si>
  <si>
    <t>28410300102645</t>
  </si>
  <si>
    <t>0201003330028</t>
  </si>
  <si>
    <t>841030</t>
  </si>
  <si>
    <t>42864اسماء محمد شلقاميSoma albahtete@yahoo.comأخـــــرى</t>
  </si>
  <si>
    <t>اسماء محمد شلقامي</t>
  </si>
  <si>
    <t>Soma albahtete@yahoo.com</t>
  </si>
  <si>
    <t>27708140101502</t>
  </si>
  <si>
    <t>0237205185</t>
  </si>
  <si>
    <t>770814</t>
  </si>
  <si>
    <t>rr059069414sa</t>
  </si>
  <si>
    <t>42864أحمد عبد الفضيلa.hafez@ppcksa.comاستفسار عن مسار الطرد</t>
  </si>
  <si>
    <t>أحمد عبد الفضيل</t>
  </si>
  <si>
    <t>a.hafez@ppcksa.com</t>
  </si>
  <si>
    <t>27710011300714</t>
  </si>
  <si>
    <t>السعودية - 00966/507100407</t>
  </si>
  <si>
    <t>ee016689013eg</t>
  </si>
  <si>
    <t>42864محمد مازن العواexport@ir-cards.comشــكــوى</t>
  </si>
  <si>
    <t>محمد مازن العوا</t>
  </si>
  <si>
    <t>export@ir-cards.com</t>
  </si>
  <si>
    <t>: 004323669</t>
  </si>
  <si>
    <t>201027404004</t>
  </si>
  <si>
    <t>42864حنان محمد محمد حسينtmrelease@gmail.comشــكــوى</t>
  </si>
  <si>
    <t>حنان محمد محمد حسين</t>
  </si>
  <si>
    <t>tmrelease@gmail.com</t>
  </si>
  <si>
    <t>26308251302645</t>
  </si>
  <si>
    <t>0021224358989</t>
  </si>
  <si>
    <t>630825</t>
  </si>
  <si>
    <t>42878يوسف سعيد فوزيlornts_y@yahoo.comشــكــوى</t>
  </si>
  <si>
    <t>يوسف سعيد فوزي</t>
  </si>
  <si>
    <t>lornts_y@yahoo.com</t>
  </si>
  <si>
    <t>27707300201413</t>
  </si>
  <si>
    <t>01228103621</t>
  </si>
  <si>
    <t>770730</t>
  </si>
  <si>
    <t>42878طارق عبد الحميدtarek.amin.info@gmail.comاستفسار عن مسار الطرد</t>
  </si>
  <si>
    <t>طارق عبد الحميد</t>
  </si>
  <si>
    <t>201026326326</t>
  </si>
  <si>
    <t>RR707251886EG</t>
  </si>
  <si>
    <t>42878خالد محمود الفتىafaqhr@yahoo.comشــكــوى</t>
  </si>
  <si>
    <t>خالد محمود الفتى</t>
  </si>
  <si>
    <t>afaqhr@yahoo.com</t>
  </si>
  <si>
    <t>26612101402596</t>
  </si>
  <si>
    <t>201069751260</t>
  </si>
  <si>
    <t>661210</t>
  </si>
  <si>
    <t>UJ004631400US</t>
  </si>
  <si>
    <t>42878 Ahmed nawarDemoka66@gmail. Comاستفسار عن مسار الطرد</t>
  </si>
  <si>
    <t xml:space="preserve"> Ahmed nawar</t>
  </si>
  <si>
    <t>Demoka66@gmail. Com</t>
  </si>
  <si>
    <t>28501218800194</t>
  </si>
  <si>
    <t>01227760513</t>
  </si>
  <si>
    <t>UJ</t>
  </si>
  <si>
    <t>EE702781710EG</t>
  </si>
  <si>
    <t>42878محمد بيوميACCOUNTANT_BAYOMI@YAHOO.COMاستفسار عن مسار الطرد</t>
  </si>
  <si>
    <t>محمد بيومي</t>
  </si>
  <si>
    <t>ACCOUNTANT_BAYOMI@YAHOO.COM</t>
  </si>
  <si>
    <t>: A08196858</t>
  </si>
  <si>
    <t>971566056061</t>
  </si>
  <si>
    <t>EE702792765EG</t>
  </si>
  <si>
    <t>42878ياسمين عصام الدين عبد العظيمy_semsema@yahoo.comاستفسار عن مسار الطرد</t>
  </si>
  <si>
    <t>ياسمين عصام الدين عبد العظيم</t>
  </si>
  <si>
    <t>y_semsema@yahoo.com</t>
  </si>
  <si>
    <t>29209222502727</t>
  </si>
  <si>
    <t>20-01120939582+</t>
  </si>
  <si>
    <t>920922</t>
  </si>
  <si>
    <t>RR173289484DE</t>
  </si>
  <si>
    <t>42879سيد محمد زيد بركاتsayedsabawy@gmail.comاستفسار عن مسار الطرد</t>
  </si>
  <si>
    <t>سيد محمد زيد بركات</t>
  </si>
  <si>
    <t>sayedsabawy@gmail.com</t>
  </si>
  <si>
    <t>28109122502012</t>
  </si>
  <si>
    <t>201006148172</t>
  </si>
  <si>
    <t>RR686174696EG</t>
  </si>
  <si>
    <t>42879Mahmoud Faredmostfaoskar@gmail.comاستفسار عن مسار الطرد</t>
  </si>
  <si>
    <t>Mahmoud Fared</t>
  </si>
  <si>
    <t>mostfaoskar@gmail.com</t>
  </si>
  <si>
    <t>27107221400594</t>
  </si>
  <si>
    <t>+201125505326</t>
  </si>
  <si>
    <t>710722</t>
  </si>
  <si>
    <t>RF676212196CN</t>
  </si>
  <si>
    <t>42879 محمد حسن حجاجmohamed.hagag@mansourgroup.comاستفسار عن مسار الطرد</t>
  </si>
  <si>
    <t xml:space="preserve"> محمد حسن حجاج</t>
  </si>
  <si>
    <t>mohamed.hagag@mansourgroup.com</t>
  </si>
  <si>
    <t>27409110200533</t>
  </si>
  <si>
    <t>201022854672</t>
  </si>
  <si>
    <t>740911</t>
  </si>
  <si>
    <t>EE702858643EG</t>
  </si>
  <si>
    <t>42879سامي زهرانmr_samy2001@yahoo.comاستفسار عن مسار الطرد</t>
  </si>
  <si>
    <t>سامي زهران</t>
  </si>
  <si>
    <t>mr_samy2001@yahoo.com</t>
  </si>
  <si>
    <t>28702111500053</t>
  </si>
  <si>
    <t>201004227317</t>
  </si>
  <si>
    <t>870211</t>
  </si>
  <si>
    <t>42879 دينا عبد الرحمنdina_okasha_88@yahoo.comشــكــوى</t>
  </si>
  <si>
    <t xml:space="preserve"> دينا عبد الرحمن</t>
  </si>
  <si>
    <t>dina_okasha_88@yahoo.com</t>
  </si>
  <si>
    <t>28804061400921</t>
  </si>
  <si>
    <t>01008250781</t>
  </si>
  <si>
    <t>880406</t>
  </si>
  <si>
    <t>42879تيسير ياسر قاسمtisiryasser@gmail.comاستفســار فنـى</t>
  </si>
  <si>
    <t>تيسير ياسر قاسم</t>
  </si>
  <si>
    <t>tisiryasser@gmail.com</t>
  </si>
  <si>
    <t>28804070103599</t>
  </si>
  <si>
    <t>01121110538</t>
  </si>
  <si>
    <t>880407</t>
  </si>
  <si>
    <t xml:space="preserve">تيسير </t>
  </si>
  <si>
    <t>EE702735548EG</t>
  </si>
  <si>
    <t>42879عبد الرحمن السيد محمد حسينouda.abdo2016@gmail.comاستفسار عن مسار الطرد</t>
  </si>
  <si>
    <t>عبد الرحمن السيد محمد حسين</t>
  </si>
  <si>
    <t>ouda.abdo2016@gmail.com</t>
  </si>
  <si>
    <t>: A14567237</t>
  </si>
  <si>
    <t>55666491</t>
  </si>
  <si>
    <t>42879Ahmed ShendiShendy_12@hotmail.comاستفســار عن خدمــة</t>
  </si>
  <si>
    <t>Ahmed Shendi</t>
  </si>
  <si>
    <t>Shendy_12@hotmail.com</t>
  </si>
  <si>
    <t>: A06165251</t>
  </si>
  <si>
    <t>966569463084</t>
  </si>
  <si>
    <t>EE702691081EG</t>
  </si>
  <si>
    <t>42879تميم محمدtameem_25@yahoo.comشــكــوى</t>
  </si>
  <si>
    <t>تميم محمد</t>
  </si>
  <si>
    <t>tameem_25@yahoo.com</t>
  </si>
  <si>
    <t>٢٨٢٠٦٢٥١٢٠٠٣٧١</t>
  </si>
  <si>
    <t>00971505727391</t>
  </si>
  <si>
    <t>٨٢٠٦٢٥</t>
  </si>
  <si>
    <t xml:space="preserve">تميم </t>
  </si>
  <si>
    <t>RX571337687DE</t>
  </si>
  <si>
    <t>42879ابراهيم هلال عبدالتواب ابراهيمaborhmh9@gmail.comاستفسار عن مسار الطرد</t>
  </si>
  <si>
    <t>ابراهيم هلال عبدالتواب ابراهيم</t>
  </si>
  <si>
    <t>aborhmh9@gmail.com</t>
  </si>
  <si>
    <t>29403292400973</t>
  </si>
  <si>
    <t>01158914464</t>
  </si>
  <si>
    <t>42879احمد خالد احمدahmedkhaled0014@gmail.comاستفســار عن خدمــة</t>
  </si>
  <si>
    <t>احمد خالد احمد</t>
  </si>
  <si>
    <t>ahmedkhaled0014@gmail.com</t>
  </si>
  <si>
    <t>29601292100135</t>
  </si>
  <si>
    <t>00201129686961</t>
  </si>
  <si>
    <t>960129</t>
  </si>
  <si>
    <t>Ee702855338eg</t>
  </si>
  <si>
    <t>42879ايهاب موافيWatanehsas@yahoo.comاستفسار عن مسار الطرد</t>
  </si>
  <si>
    <t>ايهاب موافي</t>
  </si>
  <si>
    <t>Watanehsas@yahoo.com</t>
  </si>
  <si>
    <t>27802112101137</t>
  </si>
  <si>
    <t>00201093603608</t>
  </si>
  <si>
    <t>780211</t>
  </si>
  <si>
    <t>EE702440738EG</t>
  </si>
  <si>
    <t>42879مينا اسحق حليم رزق اللهrezkalla.mina@yahoo.comاستفسار عن مسار الطرد</t>
  </si>
  <si>
    <t>مينا اسحق حليم رزق الله</t>
  </si>
  <si>
    <t>Netherlands (Nederland)</t>
  </si>
  <si>
    <t>rezkalla.mina@yahoo.com</t>
  </si>
  <si>
    <t>٢٨٥١٢٢٢٢٦٠٠١٣٤</t>
  </si>
  <si>
    <t>0031642461700</t>
  </si>
  <si>
    <t>٨٥١٢٢٢</t>
  </si>
  <si>
    <t>42879محمد اسلام صلاحEng_fouda2008@yahoo.comاستفسار عن مسار الطرد</t>
  </si>
  <si>
    <t>محمد اسلام صلاح</t>
  </si>
  <si>
    <t>Eng_fouda2008@yahoo.com</t>
  </si>
  <si>
    <t>29411032102831</t>
  </si>
  <si>
    <t>00201117696841</t>
  </si>
  <si>
    <t>LT609993954CN</t>
  </si>
  <si>
    <t>42878مصطفي محمود يسmoustafayassin@enppi.comاستفسار عن مسار الطرد</t>
  </si>
  <si>
    <t>مصطفي محمود يس</t>
  </si>
  <si>
    <t>moustafayassin@enppi.com</t>
  </si>
  <si>
    <t>٢٦٤١٢٠٧٢٨٠٠٥٩٦</t>
  </si>
  <si>
    <t>00201006052042</t>
  </si>
  <si>
    <t>٦٤١٢٠٧</t>
  </si>
  <si>
    <t>42878محمدالعمدهmedoamer03@gmail.comشــكــوى</t>
  </si>
  <si>
    <t>RX569824907DE</t>
  </si>
  <si>
    <t>42878samy waheidsamywaheid@yahoo.comاستفسار عن مسار الطرد</t>
  </si>
  <si>
    <t>samy waheid</t>
  </si>
  <si>
    <t>samywaheid@yahoo.com</t>
  </si>
  <si>
    <t>29001162600554</t>
  </si>
  <si>
    <t>0201288331004</t>
  </si>
  <si>
    <t>900116</t>
  </si>
  <si>
    <t xml:space="preserve">samy </t>
  </si>
  <si>
    <t>42878هاني انور المحلاويhany_mahlawy2002@yahoo.comاستفســار عن خدمــة</t>
  </si>
  <si>
    <t>هاني انور المحلاوي</t>
  </si>
  <si>
    <t>hany_mahlawy2002@yahoo.com</t>
  </si>
  <si>
    <t>: 15461119</t>
  </si>
  <si>
    <t>0097477626454</t>
  </si>
  <si>
    <t>42878نعمة حسين كاملnaamahussien@yahoo.comشــكــوى</t>
  </si>
  <si>
    <t>نعمة حسين كامل</t>
  </si>
  <si>
    <t>naamahussien@yahoo.com</t>
  </si>
  <si>
    <t>28410110104081</t>
  </si>
  <si>
    <t>01151174902</t>
  </si>
  <si>
    <t xml:space="preserve">نعمة </t>
  </si>
  <si>
    <t>42878سامية جادالله نصر حناkanbenahob30@yahoo.comشــكــوى</t>
  </si>
  <si>
    <t>سامية جادالله نصر حنا</t>
  </si>
  <si>
    <t>kanbenahob30@yahoo.com</t>
  </si>
  <si>
    <t>28612252601601</t>
  </si>
  <si>
    <t>01222970906</t>
  </si>
  <si>
    <t>861225</t>
  </si>
  <si>
    <t>EE702808372EG</t>
  </si>
  <si>
    <t>42878محمد هشام إسماعيلmderbala2011@gmail.comاستفسار عن مسار الطرد</t>
  </si>
  <si>
    <t>01017839697</t>
  </si>
  <si>
    <t>RB216308903SG</t>
  </si>
  <si>
    <t>42878alaa khaled zahranalaazah997@gmail.comاستفسار عن مسار الطرد</t>
  </si>
  <si>
    <t>alaa khaled zahran</t>
  </si>
  <si>
    <t>alaazah997@gmail.com</t>
  </si>
  <si>
    <t>29706210200737</t>
  </si>
  <si>
    <t>201146048885</t>
  </si>
  <si>
    <t>970621</t>
  </si>
  <si>
    <t xml:space="preserve">alaa </t>
  </si>
  <si>
    <t>RR567929431EG</t>
  </si>
  <si>
    <t>42878ايمن عبد النبي غريب عرابيouija_ayman@yahoo.comشــكــوى</t>
  </si>
  <si>
    <t>ايمن عبد النبي غريب عرابي</t>
  </si>
  <si>
    <t>ouija_ayman@yahoo.com</t>
  </si>
  <si>
    <t>28105020200377</t>
  </si>
  <si>
    <t>201225352525</t>
  </si>
  <si>
    <t>810502</t>
  </si>
  <si>
    <t>EE016907212EG</t>
  </si>
  <si>
    <t>42878مني حفظي فاضلaboadry87@gmail.comاستفسار عن مسار الطرد</t>
  </si>
  <si>
    <t>مني حفظي فاضل</t>
  </si>
  <si>
    <t>aboadry87@gmail.com</t>
  </si>
  <si>
    <t>28208022100501</t>
  </si>
  <si>
    <t>00201151072290</t>
  </si>
  <si>
    <t>820802</t>
  </si>
  <si>
    <t>RF013588568BE</t>
  </si>
  <si>
    <t>42878mohammed thabet abd elazimm_thabet54@hotmail.comاستفسار عن مسار الطرد</t>
  </si>
  <si>
    <t>mohammed thabet abd elazim</t>
  </si>
  <si>
    <t>m_thabet54@hotmail.com</t>
  </si>
  <si>
    <t>: 28405230103638</t>
  </si>
  <si>
    <t>201061884821</t>
  </si>
  <si>
    <t xml:space="preserve">mohammed </t>
  </si>
  <si>
    <t>42878بهاء عبد الفتاح مرادboshy911@hotmail.comاستفسار عن مسار الطرد</t>
  </si>
  <si>
    <t>بهاء عبد الفتاح مراد</t>
  </si>
  <si>
    <t>boshy911@hotmail.com</t>
  </si>
  <si>
    <t>28309080200755</t>
  </si>
  <si>
    <t>201120333006</t>
  </si>
  <si>
    <t>830908</t>
  </si>
  <si>
    <t>RR649204425EG</t>
  </si>
  <si>
    <t>RR649204439EG</t>
  </si>
  <si>
    <t>42878Hosam solimanhosam4000@yahoo.comاستفسار عن مسار الطرد</t>
  </si>
  <si>
    <t>Hosam soliman</t>
  </si>
  <si>
    <t>hosam4000@yahoo.com</t>
  </si>
  <si>
    <t>200000000000000</t>
  </si>
  <si>
    <t>201003303888</t>
  </si>
  <si>
    <t>42879مهاب طلعت الدمرداشmohab.talaat@ymail.comشــكــوى</t>
  </si>
  <si>
    <t>مهاب طلعت الدمرداش</t>
  </si>
  <si>
    <t>mohab.talaat@ymail.com</t>
  </si>
  <si>
    <t>29004081302892</t>
  </si>
  <si>
    <t>201008178008</t>
  </si>
  <si>
    <t>900408</t>
  </si>
  <si>
    <t>RB214884559SG</t>
  </si>
  <si>
    <t>42879أنس محمود درويشmommomlast3@gmail.comاستفسار عن مسار الطرد</t>
  </si>
  <si>
    <t>أنس محمود درويش</t>
  </si>
  <si>
    <t>mommomlast3@gmail.com</t>
  </si>
  <si>
    <t>29407048800418</t>
  </si>
  <si>
    <t>201111833793</t>
  </si>
  <si>
    <t>940704</t>
  </si>
  <si>
    <t xml:space="preserve">أنس </t>
  </si>
  <si>
    <t>EE423247683AE</t>
  </si>
  <si>
    <t>42879تغريد محمد محمد احمدCat_com0@yahoo.comاستفسار عن مسار الطرد</t>
  </si>
  <si>
    <t>تغريد محمد محمد احمد</t>
  </si>
  <si>
    <t>Cat_com0@yahoo.com</t>
  </si>
  <si>
    <t>29609010101887</t>
  </si>
  <si>
    <t>201125442449</t>
  </si>
  <si>
    <t>EE702738075EG</t>
  </si>
  <si>
    <t>42879Moustafamostafaahmed80@yahoo.comاستفسار عن مسار الطرد</t>
  </si>
  <si>
    <t>Moustafa</t>
  </si>
  <si>
    <t>mostafaahmed80@yahoo.com</t>
  </si>
  <si>
    <t>280012360437</t>
  </si>
  <si>
    <t>96599285927</t>
  </si>
  <si>
    <t>EE702735689EG</t>
  </si>
  <si>
    <t>42879حسام علي علي الغباريHossamsamo96.ha@gmail.comاستفسار عن مسار الطرد</t>
  </si>
  <si>
    <t>حسام علي علي الغباري</t>
  </si>
  <si>
    <t>Hossamsamo96.ha@gmail.com</t>
  </si>
  <si>
    <t>29805171500831</t>
  </si>
  <si>
    <t>201005046133</t>
  </si>
  <si>
    <t>980517</t>
  </si>
  <si>
    <t>EE059156918SA</t>
  </si>
  <si>
    <t>42879محمد سعد ابراهيمmido5ms@yahoo.comاستفسار عن مسار الطرد</t>
  </si>
  <si>
    <t>محمد سعد ابراهيم</t>
  </si>
  <si>
    <t>mido5ms@yahoo.com</t>
  </si>
  <si>
    <t>: A16334463</t>
  </si>
  <si>
    <t>006990548482987</t>
  </si>
  <si>
    <t>42879محمد سعد ابراهيمmido5ms@yahoo.comشــكــوى</t>
  </si>
  <si>
    <t>00201063556052</t>
  </si>
  <si>
    <t>EE702840925EG</t>
  </si>
  <si>
    <t>42879علاء أحمدalaasror2000@yahoo.comاستفسار عن مسار الطرد</t>
  </si>
  <si>
    <t>علاء أحمد</t>
  </si>
  <si>
    <t>alaasror2000@yahoo.com</t>
  </si>
  <si>
    <t>27701192402972</t>
  </si>
  <si>
    <t>01003764587</t>
  </si>
  <si>
    <t>42879مصطفي محمودmostafa.me@gmail.comشــكــوى</t>
  </si>
  <si>
    <t>مصطفي محمود</t>
  </si>
  <si>
    <t>mostafa.me@gmail.com</t>
  </si>
  <si>
    <t>28405240104097</t>
  </si>
  <si>
    <t>201113314733</t>
  </si>
  <si>
    <t>840524</t>
  </si>
  <si>
    <t>EE702826570EG</t>
  </si>
  <si>
    <t>42879عبير الحاجAbeer1987@gmail.comاستفسار عن مسار الطرد</t>
  </si>
  <si>
    <t>عبير الحاج</t>
  </si>
  <si>
    <t>Abeer1987@gmail.com</t>
  </si>
  <si>
    <t>: ٤٠٨٣١٨</t>
  </si>
  <si>
    <t>971555862781</t>
  </si>
  <si>
    <t>RR524385437EG</t>
  </si>
  <si>
    <t>42880Hassan Fathelbabhassan_fathelbab@yahoo.comاستفسار عن مسار الطرد</t>
  </si>
  <si>
    <t>Hassan Fathelbab</t>
  </si>
  <si>
    <t>hassan_fathelbab@yahoo.com</t>
  </si>
  <si>
    <t>24412060201011</t>
  </si>
  <si>
    <t>201001778009</t>
  </si>
  <si>
    <t>441206</t>
  </si>
  <si>
    <t>EE702852190EG</t>
  </si>
  <si>
    <t>42879AYa yasserAyayasser2010@gmail.comاستفسار عن مسار الطرد</t>
  </si>
  <si>
    <t>AYa yasser</t>
  </si>
  <si>
    <t>Ayayasser2010@gmail.com</t>
  </si>
  <si>
    <t>29202181202328</t>
  </si>
  <si>
    <t>‭‭00966565283432‬‬</t>
  </si>
  <si>
    <t>920218</t>
  </si>
  <si>
    <t xml:space="preserve">AYa </t>
  </si>
  <si>
    <t>42879riyam alghaliryam_musa@yahoo.comاستفسار عن مسار الطرد</t>
  </si>
  <si>
    <t>0000</t>
  </si>
  <si>
    <t>42879إسلام أحمد عبد العالcivilsenior@windowslive.comاستفســار عن خدمــة</t>
  </si>
  <si>
    <t>إسلام أحمد عبد العال</t>
  </si>
  <si>
    <t>civilsenior@windowslive.com</t>
  </si>
  <si>
    <t>28707150106372</t>
  </si>
  <si>
    <t>201000498594</t>
  </si>
  <si>
    <t>870715</t>
  </si>
  <si>
    <t>42879eslam nagtNagyeslam45@gmail.comاستفســار عن خدمــة</t>
  </si>
  <si>
    <t>eslam nagt</t>
  </si>
  <si>
    <t>Nagyeslam45@gmail.com</t>
  </si>
  <si>
    <t>28407030201211</t>
  </si>
  <si>
    <t>01002342261</t>
  </si>
  <si>
    <t>840703</t>
  </si>
  <si>
    <t>EE702791898EG</t>
  </si>
  <si>
    <t>42879 ‏ناجي مجدي هاشم السيدMarco999eg@yahoo.comاستفسار عن مسار الطرد</t>
  </si>
  <si>
    <t xml:space="preserve"> ‏ناجي مجدي هاشم السيد</t>
  </si>
  <si>
    <t>Marco999eg@yahoo.com</t>
  </si>
  <si>
    <t>28507050101692</t>
  </si>
  <si>
    <t>79256111750+</t>
  </si>
  <si>
    <t>850705</t>
  </si>
  <si>
    <t>RS581787558CN</t>
  </si>
  <si>
    <t>42879محمد عبدالاله يوسفmuhammad.a.yussuf@gmail.comاستفسار عن مسار الطرد</t>
  </si>
  <si>
    <t>محمد عبدالاله يوسف</t>
  </si>
  <si>
    <t>muhammad.a.yussuf@gmail.com</t>
  </si>
  <si>
    <t>285120101095755156</t>
  </si>
  <si>
    <t>201095755156</t>
  </si>
  <si>
    <t>EJ212101948AU</t>
  </si>
  <si>
    <t>42879Abanob samirlllnoballl@gmail.comشــكــوى</t>
  </si>
  <si>
    <t>Abanob samir</t>
  </si>
  <si>
    <t>lllnoballl@gmail.com</t>
  </si>
  <si>
    <t>29209260201374</t>
  </si>
  <si>
    <t>201270219336</t>
  </si>
  <si>
    <t xml:space="preserve">Abanob </t>
  </si>
  <si>
    <t>UA368418751US</t>
  </si>
  <si>
    <t>42879مايكل فكتور يوسفMicvictor2013@gmail.comاستفسار عن مسار الطرد</t>
  </si>
  <si>
    <t>مايكل فكتور يوسف</t>
  </si>
  <si>
    <t>Micvictor2013@gmail.com</t>
  </si>
  <si>
    <t>A08001960</t>
  </si>
  <si>
    <t>16462700914</t>
  </si>
  <si>
    <t>EE065297676SA</t>
  </si>
  <si>
    <t>42879ايهاب محمد المغازي خليفهehabma1397@gmail.comاستفسار عن مسار الطرد</t>
  </si>
  <si>
    <t>ايهاب محمد المغازي خليفه</t>
  </si>
  <si>
    <t>ehabma1397@gmail.com</t>
  </si>
  <si>
    <t>27705251500334</t>
  </si>
  <si>
    <t>201204611220</t>
  </si>
  <si>
    <t>770525</t>
  </si>
  <si>
    <t>42879احمد حسنىyahoomail3000@gmail.comاستفســار عن خدمــة</t>
  </si>
  <si>
    <t>احمد حسنى</t>
  </si>
  <si>
    <t>yahoomail3000@gmail.com</t>
  </si>
  <si>
    <t>29101200201396</t>
  </si>
  <si>
    <t>01141305280</t>
  </si>
  <si>
    <t>910120</t>
  </si>
  <si>
    <t>RF450242495SG</t>
  </si>
  <si>
    <t>42879احمد حسنىyahoomail3000@gmail.comاستفسار عن مسار الطرد</t>
  </si>
  <si>
    <t>EE011104749EG</t>
  </si>
  <si>
    <t>42879فادي محمود هدلهfadihadla1990@gmail.comاستفسار عن مسار الطرد</t>
  </si>
  <si>
    <t>فادي محمود هدله</t>
  </si>
  <si>
    <t>fadihadla1990@gmail.com</t>
  </si>
  <si>
    <t>: 01025847</t>
  </si>
  <si>
    <t>00201122157669</t>
  </si>
  <si>
    <t>42879كريم محمد الوصالkemogolden@gmail.comشــكــوى</t>
  </si>
  <si>
    <t>RN391912229LT</t>
  </si>
  <si>
    <t>42881hany magdyhanymagdy.ayaad@gmail.comاستفسار عن مسار الطرد</t>
  </si>
  <si>
    <t>hany magdy</t>
  </si>
  <si>
    <t>hanymagdy.ayaad@gmail.com</t>
  </si>
  <si>
    <t>28511112403035</t>
  </si>
  <si>
    <t>201287328887</t>
  </si>
  <si>
    <t>851111</t>
  </si>
  <si>
    <t>RS825091375NL</t>
  </si>
  <si>
    <t>42881مصطفى سعيد أبو حبيشmabohebesh@gmail.comشــكــوى</t>
  </si>
  <si>
    <t>مصطفى سعيد أبو حبيش</t>
  </si>
  <si>
    <t>mabohebesh@gmail.com</t>
  </si>
  <si>
    <t>27006120103075</t>
  </si>
  <si>
    <t>201222695847</t>
  </si>
  <si>
    <t>700612</t>
  </si>
  <si>
    <t>42881ناصر الدسوقى عبدالعزيزnaserbird@gmail.comاستفســار عن خدمــة</t>
  </si>
  <si>
    <t>ناصر الدسوقى عبدالعزيز</t>
  </si>
  <si>
    <t>naserbird@gmail.com</t>
  </si>
  <si>
    <t>29109171601437</t>
  </si>
  <si>
    <t>02001005777926</t>
  </si>
  <si>
    <t>910917</t>
  </si>
  <si>
    <t>CY687774025DE</t>
  </si>
  <si>
    <t>42881ayman mohamed hefnylila.fares12@gmail.comاستفسار عن مسار الطرد</t>
  </si>
  <si>
    <t>ayman mohamed hefny</t>
  </si>
  <si>
    <t>lila.fares12@gmail.com</t>
  </si>
  <si>
    <t>26410271400219</t>
  </si>
  <si>
    <t>01005521512</t>
  </si>
  <si>
    <t>ee015963779eg</t>
  </si>
  <si>
    <t>42881سمر رضا الصاوى حميدةrance-1406@yahoo.comاستفسار عن مسار الطرد</t>
  </si>
  <si>
    <t>سمر رضا الصاوى حميدة</t>
  </si>
  <si>
    <t>rance-1406@yahoo.com</t>
  </si>
  <si>
    <t>28803121601207</t>
  </si>
  <si>
    <t>0201001247982</t>
  </si>
  <si>
    <t>880312</t>
  </si>
  <si>
    <t>42880السيد محمود السيد مرتضيSayed1_net@yahoo.comشــكــوى</t>
  </si>
  <si>
    <t>السيد محمود السيد مرتضي</t>
  </si>
  <si>
    <t>Sayed1_net@yahoo.com</t>
  </si>
  <si>
    <t>29401251100539</t>
  </si>
  <si>
    <t>201116155527</t>
  </si>
  <si>
    <t>940125</t>
  </si>
  <si>
    <t>EE702560228EG</t>
  </si>
  <si>
    <t>42880ضحى احمد ابراهيمadoha0043@gmail.comشــكــوى</t>
  </si>
  <si>
    <t>ضحى احمد ابراهيم</t>
  </si>
  <si>
    <t>adoha0043@gmail.com</t>
  </si>
  <si>
    <t>28901180202741</t>
  </si>
  <si>
    <t>01006145450</t>
  </si>
  <si>
    <t>890118</t>
  </si>
  <si>
    <t>42880سيف الدين احمدsaifel995@gmail.comاستفســار عن خدمــة</t>
  </si>
  <si>
    <t>سيف الدين احمد</t>
  </si>
  <si>
    <t>saifel995@gmail.com</t>
  </si>
  <si>
    <t>29211011903452</t>
  </si>
  <si>
    <t>201015744418</t>
  </si>
  <si>
    <t>921101</t>
  </si>
  <si>
    <t>42880محمد محمد عبد الحميد عطااللهattalah.mohamed.mohamed@gmail.comاستفســار عن خدمــة</t>
  </si>
  <si>
    <t>محمد محمد عبد الحميد عطاالله</t>
  </si>
  <si>
    <t>attalah.mohamed.mohamed@gmail.com</t>
  </si>
  <si>
    <t>29310231602273</t>
  </si>
  <si>
    <t>01284524729</t>
  </si>
  <si>
    <t>931023</t>
  </si>
  <si>
    <t>42880يوسف سعيد فوزيlornts_y@yahoo.comشــكــوى</t>
  </si>
  <si>
    <t>42880سعودى محمدsaudy.mohamed@yahoo.comشــكــوى</t>
  </si>
  <si>
    <t>سعودى محمد</t>
  </si>
  <si>
    <t>saudy.mohamed@yahoo.com</t>
  </si>
  <si>
    <t>2401011</t>
  </si>
  <si>
    <t>01146982161</t>
  </si>
  <si>
    <t xml:space="preserve">سعودى </t>
  </si>
  <si>
    <t>42880IBRAHIM NADY IBRAHIMhimanady39@yahoo.comشــكــوى</t>
  </si>
  <si>
    <t>IBRAHIM NADY IBRAHIM</t>
  </si>
  <si>
    <t>himanady39@yahoo.com</t>
  </si>
  <si>
    <t>29206272100159</t>
  </si>
  <si>
    <t>201149040408</t>
  </si>
  <si>
    <t>920627</t>
  </si>
  <si>
    <t xml:space="preserve">IBRAHIM </t>
  </si>
  <si>
    <t>42880محمد عشري محمودMohamed _elashry_ph@yahoo.comاستفسار عن مسار الطرد</t>
  </si>
  <si>
    <t>محمد عشري محمود</t>
  </si>
  <si>
    <t>Mohamed _elashry_ph@yahoo.com</t>
  </si>
  <si>
    <t>29011182300919</t>
  </si>
  <si>
    <t>966544379448</t>
  </si>
  <si>
    <t>901118</t>
  </si>
  <si>
    <t>EE702867614EG</t>
  </si>
  <si>
    <t>42880د/نبيل محمود فتحيnabilfathy1@gmail.comشــكــوى</t>
  </si>
  <si>
    <t>د/نبيل محمود فتحي</t>
  </si>
  <si>
    <t>nabilfathy1@gmail.com</t>
  </si>
  <si>
    <t>25103171801778</t>
  </si>
  <si>
    <t>00201009552595</t>
  </si>
  <si>
    <t>510317</t>
  </si>
  <si>
    <t xml:space="preserve">د/نبيل </t>
  </si>
  <si>
    <t>42880احمد محمد الحسينيahmedmalorabi@gmail.comشــكــوى</t>
  </si>
  <si>
    <t>احمد محمد الحسيني</t>
  </si>
  <si>
    <t>ahmedmalorabi@gmail.com</t>
  </si>
  <si>
    <t>28603211403413</t>
  </si>
  <si>
    <t>00201003430678</t>
  </si>
  <si>
    <t>860321</t>
  </si>
  <si>
    <t>RM409005791DE</t>
  </si>
  <si>
    <t>42880محمد مصطفى لبيبmohamedmlabib@yahoo.comاستفسار عن مسار الطرد</t>
  </si>
  <si>
    <t>محمد مصطفى لبيب</t>
  </si>
  <si>
    <t>mohamedmlabib@yahoo.com</t>
  </si>
  <si>
    <t>25510220103598</t>
  </si>
  <si>
    <t>00201222379450</t>
  </si>
  <si>
    <t>551022</t>
  </si>
  <si>
    <t>RE491297794SE</t>
  </si>
  <si>
    <t>42880اسامة محمد محمد توفيosamay038@gmail.comاستفسار عن مسار الطرد</t>
  </si>
  <si>
    <t>اسامة محمد محمد توفي</t>
  </si>
  <si>
    <t>osamay038@gmail.com</t>
  </si>
  <si>
    <t>29809202700171</t>
  </si>
  <si>
    <t>0201158010042</t>
  </si>
  <si>
    <t>980920</t>
  </si>
  <si>
    <t>42880هشام الشامىhshamy80@gmail.comاستفسار عن مسار الطرد</t>
  </si>
  <si>
    <t>هشام الشامى</t>
  </si>
  <si>
    <t>hshamy80@gmail.com</t>
  </si>
  <si>
    <t>27907240103793</t>
  </si>
  <si>
    <t>201110515909</t>
  </si>
  <si>
    <t>790724</t>
  </si>
  <si>
    <t>EE052652489SA</t>
  </si>
  <si>
    <t>EE052652492SA</t>
  </si>
  <si>
    <t>42880أحمد عبد العزيزahablass@gmail.comاستفسار عن مسار الطرد</t>
  </si>
  <si>
    <t>أحمد عبد العزيز</t>
  </si>
  <si>
    <t>ahablass@gmail.com</t>
  </si>
  <si>
    <t>28409270103791</t>
  </si>
  <si>
    <t>966530546527</t>
  </si>
  <si>
    <t>EK050985824SA</t>
  </si>
  <si>
    <t>42880محمد علي عباس عليal_soraia@yahoo.comاستفسار عن مسار الطرد</t>
  </si>
  <si>
    <t>محمد علي عباس علي</t>
  </si>
  <si>
    <t>al_soraia@yahoo.com</t>
  </si>
  <si>
    <t>: A12733502</t>
  </si>
  <si>
    <t>00966566334544</t>
  </si>
  <si>
    <t>42880adel ahmed abdallahadelahmed492@gmail.comأخـــــرى</t>
  </si>
  <si>
    <t>adel ahmed abdallah</t>
  </si>
  <si>
    <t>adelahmed492@gmail.com</t>
  </si>
  <si>
    <t>29012291401578</t>
  </si>
  <si>
    <t>201005829565</t>
  </si>
  <si>
    <t xml:space="preserve">adel </t>
  </si>
  <si>
    <t>RR551054077EG</t>
  </si>
  <si>
    <t>42880Amr ElSheriefa.elsherief@gmail.comاستفسار عن مسار الطرد</t>
  </si>
  <si>
    <t>Amr ElSherief</t>
  </si>
  <si>
    <t>a.elsherief@gmail.com</t>
  </si>
  <si>
    <t>28510240102793</t>
  </si>
  <si>
    <t>201226658166</t>
  </si>
  <si>
    <t>851024</t>
  </si>
  <si>
    <t>42880محمد كرم محمودeng.karam.mm@gmail.comاستفســار عن خدمــة</t>
  </si>
  <si>
    <t>محمد كرم محمود</t>
  </si>
  <si>
    <t>eng.karam.mm@gmail.com</t>
  </si>
  <si>
    <t>28809290106833</t>
  </si>
  <si>
    <t>00201009577989</t>
  </si>
  <si>
    <t>880929</t>
  </si>
  <si>
    <t>Ek050985824SA</t>
  </si>
  <si>
    <t>42880عبدالرحمن محمد علي عباسabdelrahman.aly63@gmail.comاستفسار عن مسار الطرد</t>
  </si>
  <si>
    <t>عبدالرحمن محمد علي عباس</t>
  </si>
  <si>
    <t>abdelrahman.aly63@gmail.com</t>
  </si>
  <si>
    <t>29706211200277</t>
  </si>
  <si>
    <t>00201001397830</t>
  </si>
  <si>
    <t>42880عبدالرحمن محمد علي عباسabdelrahman. aly63@gmail.comاستفسار عن مسار الطرد</t>
  </si>
  <si>
    <t>abdelrahman. aly63@gmail.com</t>
  </si>
  <si>
    <t>EE044658480SA</t>
  </si>
  <si>
    <t>42880احمد عبد الحليم عبد المولى الجهاديgihady@hotmail.comاستفسار عن مسار الطرد</t>
  </si>
  <si>
    <t>احمد عبد الحليم عبد المولى الجهادي</t>
  </si>
  <si>
    <t>gihady@hotmail.com</t>
  </si>
  <si>
    <t>28212081802036</t>
  </si>
  <si>
    <t>+966590343631</t>
  </si>
  <si>
    <t>821208</t>
  </si>
  <si>
    <t>42880عبدالرحمن السعيد ابوعربasdsahed@yahoo.comشــكــوى</t>
  </si>
  <si>
    <t>عبدالرحمن السعيد ابوعرب</t>
  </si>
  <si>
    <t>asdsahed@yahoo.com</t>
  </si>
  <si>
    <t>26203181601371</t>
  </si>
  <si>
    <t>01114570091</t>
  </si>
  <si>
    <t>620318</t>
  </si>
  <si>
    <t>RE492822859SE</t>
  </si>
  <si>
    <t>RH042531662TR</t>
  </si>
  <si>
    <t>42880ابراهيم طهarabsun007@gmail.comاستفسار عن مسار الطرد</t>
  </si>
  <si>
    <t>ابراهيم طه</t>
  </si>
  <si>
    <t>arabsun007@gmail.com</t>
  </si>
  <si>
    <t>028509071401192</t>
  </si>
  <si>
    <t>201224070383</t>
  </si>
  <si>
    <t>EE702860770EG</t>
  </si>
  <si>
    <t>42880محمد عشري محمودMohamed_elashry_ph@yahoo.conاستفسار عن مسار الطرد</t>
  </si>
  <si>
    <t>Mohamed_elashry_ph@yahoo.con</t>
  </si>
  <si>
    <t>RR707336799EG</t>
  </si>
  <si>
    <t>42880Asmaa elmasreyasma98elmasrey@hotmail.comاستفسار عن مسار الطرد</t>
  </si>
  <si>
    <t>Asmaa elmasrey</t>
  </si>
  <si>
    <t>asma98elmasrey@hotmail.com</t>
  </si>
  <si>
    <t>29809201101363</t>
  </si>
  <si>
    <t>00201007282983</t>
  </si>
  <si>
    <t xml:space="preserve">Asmaa </t>
  </si>
  <si>
    <t>EE058758307SA</t>
  </si>
  <si>
    <t>42880عبدالرحمن فرج عبدالمقصودacc.abdelrahman.85@gmail.comاستفسار عن مسار الطرد</t>
  </si>
  <si>
    <t>عبدالرحمن فرج عبدالمقصود</t>
  </si>
  <si>
    <t>acc.abdelrahman.85@gmail.com</t>
  </si>
  <si>
    <t>: A19497437</t>
  </si>
  <si>
    <t>201141250927</t>
  </si>
  <si>
    <t>RX569322295DE</t>
  </si>
  <si>
    <t>42880شهاب عادلshehabhoba2001@gmail.comاستفسار عن مسار الطرد</t>
  </si>
  <si>
    <t>شهاب عادل</t>
  </si>
  <si>
    <t>shehabhoba2001@gmail.com</t>
  </si>
  <si>
    <t>30105020104555</t>
  </si>
  <si>
    <t>2001120329350</t>
  </si>
  <si>
    <t>010502</t>
  </si>
  <si>
    <t>42880عبدالرحمن فرجacc.abdelrahman.85@gmail.comاستفسار عن مسار الطرد</t>
  </si>
  <si>
    <t>عبدالرحمن فرج</t>
  </si>
  <si>
    <t>00966596624040</t>
  </si>
  <si>
    <t>EE702913628EG</t>
  </si>
  <si>
    <t>42880AliAli_hamdi2010@yahoo.comاستفسار عن مسار الطرد</t>
  </si>
  <si>
    <t>Ali_hamdi2010@yahoo.com</t>
  </si>
  <si>
    <t>28604041901888</t>
  </si>
  <si>
    <t>01011064309</t>
  </si>
  <si>
    <t>42880محروس حلمي عاليmahrous.helmy@elgouna.comشــكــوى</t>
  </si>
  <si>
    <t>محروس حلمي عالي</t>
  </si>
  <si>
    <t>mahrous.helmy@elgouna.com</t>
  </si>
  <si>
    <t>28003082500418</t>
  </si>
  <si>
    <t>201229275380</t>
  </si>
  <si>
    <t xml:space="preserve">محروس </t>
  </si>
  <si>
    <t>42880AhmedAhmed.alam292@gmail.comاستفســار عن خدمــة</t>
  </si>
  <si>
    <t>Ahmed.alam292@gmail.com</t>
  </si>
  <si>
    <t>28611162100755</t>
  </si>
  <si>
    <t>201002687389</t>
  </si>
  <si>
    <t>861116</t>
  </si>
  <si>
    <t>EM001130775EG</t>
  </si>
  <si>
    <t>42880mostafaadmin.cube@gmail.comاستفسار عن مسار الطرد</t>
  </si>
  <si>
    <t>201112211329</t>
  </si>
  <si>
    <t>42880هانى حسن الشافعىHAMZAHANYELSHAFEY55@GMAIL.COMشــكــوى</t>
  </si>
  <si>
    <t>هانى حسن الشافعى</t>
  </si>
  <si>
    <t>HAMZAHANYELSHAFEY55@GMAIL.COM</t>
  </si>
  <si>
    <t>28103011700917</t>
  </si>
  <si>
    <t>01064670467</t>
  </si>
  <si>
    <t>RH049656260TR</t>
  </si>
  <si>
    <t>42881على النحاسalielnahas21@yahoo.comاستفسار عن مسار الطرد</t>
  </si>
  <si>
    <t>على النحاس</t>
  </si>
  <si>
    <t>alielnahas21@yahoo.com</t>
  </si>
  <si>
    <t>28807271600131</t>
  </si>
  <si>
    <t>00201208559237</t>
  </si>
  <si>
    <t>880727</t>
  </si>
  <si>
    <t>EE062839965SA</t>
  </si>
  <si>
    <t>42883محمد السيد مصطفى البرسيجيm.elbarsege@gmail.comشــكــوى</t>
  </si>
  <si>
    <t>محمد السيد مصطفى البرسيجي</t>
  </si>
  <si>
    <t>m.elbarsege@gmail.com</t>
  </si>
  <si>
    <t>28207070202238</t>
  </si>
  <si>
    <t>01288419470</t>
  </si>
  <si>
    <t>820707</t>
  </si>
  <si>
    <t>EE702852230EG</t>
  </si>
  <si>
    <t>42883Mohamed SaberMohamedsaber261@gmail.comاستفسار عن مسار الطرد</t>
  </si>
  <si>
    <t>Mohamed Saber</t>
  </si>
  <si>
    <t>Mohamedsaber261@gmail.com</t>
  </si>
  <si>
    <t>00971559153558</t>
  </si>
  <si>
    <t>RR707695553EG</t>
  </si>
  <si>
    <t>42882عماد نصيف أرمانيوسemadn62@yahoo.comاستفســار عن خدمــة</t>
  </si>
  <si>
    <t>عماد نصيف أرمانيوس</t>
  </si>
  <si>
    <t>emadn62@yahoo.com</t>
  </si>
  <si>
    <t>26201090102757</t>
  </si>
  <si>
    <t>201287460758</t>
  </si>
  <si>
    <t>620109</t>
  </si>
  <si>
    <t>RR707899865EG</t>
  </si>
  <si>
    <t>42882محمد محمد رأفتshawkirabab@hotmail.comاستفسار عن مسار الطرد</t>
  </si>
  <si>
    <t>محمد محمد رأفت</t>
  </si>
  <si>
    <t>28209180300033</t>
  </si>
  <si>
    <t>0123545068</t>
  </si>
  <si>
    <t>820918</t>
  </si>
  <si>
    <t>EE702756162EG</t>
  </si>
  <si>
    <t>42882Mohammed FawzyMohammed.fawzy378@Gmail.comاستفسار عن مسار الطرد</t>
  </si>
  <si>
    <t>Mohammed Fawzy</t>
  </si>
  <si>
    <t>Mohammed.fawzy378@Gmail.com</t>
  </si>
  <si>
    <t>0102977</t>
  </si>
  <si>
    <t>201094055584</t>
  </si>
  <si>
    <t>RR751912487IL</t>
  </si>
  <si>
    <t>42882احمد نبيل ابراهيمmada.elsherif99@yahoo.comاستفسار عن مسار الطرد</t>
  </si>
  <si>
    <t>احمد نبيل ابراهيم</t>
  </si>
  <si>
    <t>mada.elsherif99@yahoo.com</t>
  </si>
  <si>
    <t>32...221521989</t>
  </si>
  <si>
    <t>201159888714</t>
  </si>
  <si>
    <t>2...22</t>
  </si>
  <si>
    <t>42882أمجد غطاس وهبهamgad.ghattas@yahoo.comشــكــوى</t>
  </si>
  <si>
    <t>أمجد غطاس وهبه</t>
  </si>
  <si>
    <t>amgad.ghattas@yahoo.com</t>
  </si>
  <si>
    <t>29203191601618</t>
  </si>
  <si>
    <t>00971544500791</t>
  </si>
  <si>
    <t>920319</t>
  </si>
  <si>
    <t xml:space="preserve">أمجد </t>
  </si>
  <si>
    <t>RB213175955SG</t>
  </si>
  <si>
    <t>42882زياد سعيد مهديziadsaids@gmail.comاستفسار عن مسار الطرد</t>
  </si>
  <si>
    <t>زياد سعيد مهدي</t>
  </si>
  <si>
    <t>ziadsaids@gmail.com</t>
  </si>
  <si>
    <t>28408242100454</t>
  </si>
  <si>
    <t>01114419270</t>
  </si>
  <si>
    <t>840824</t>
  </si>
  <si>
    <t>42882يوسف سعيد فوزيlornts_y@yahoo.comشــكــوى</t>
  </si>
  <si>
    <t>RX570561099DE</t>
  </si>
  <si>
    <t>42882مهند محمد قاسمmohanadmkassemibrahim@outlook.comاستفسار عن مسار الطرد</t>
  </si>
  <si>
    <t>مهند محمد قاسم</t>
  </si>
  <si>
    <t>mohanadmkassemibrahim@outlook.com</t>
  </si>
  <si>
    <t>29612062100839</t>
  </si>
  <si>
    <t>201024700072</t>
  </si>
  <si>
    <t>961206</t>
  </si>
  <si>
    <t xml:space="preserve">مهند </t>
  </si>
  <si>
    <t>42882هاني شاكر عبد الرازق بيوميfighterf16falcon@yahoo.comاستفسار عن مسار الطرد</t>
  </si>
  <si>
    <t>هاني شاكر عبد الرازق بيومي</t>
  </si>
  <si>
    <t>fighterf16falcon@yahoo.com</t>
  </si>
  <si>
    <t>28007051403894</t>
  </si>
  <si>
    <t>201002345367</t>
  </si>
  <si>
    <t>800705</t>
  </si>
  <si>
    <t>EE702862855EG</t>
  </si>
  <si>
    <t>42882عبد النبي عزازي حسنabdoazazi@gmail.comاستفسار عن مسار الطرد</t>
  </si>
  <si>
    <t>عبد النبي عزازي حسن</t>
  </si>
  <si>
    <t>abdoazazi@gmail.com</t>
  </si>
  <si>
    <t>27906091302552</t>
  </si>
  <si>
    <t>201116411442</t>
  </si>
  <si>
    <t>790609</t>
  </si>
  <si>
    <t>ee016731674eg</t>
  </si>
  <si>
    <t>42882محمد أحمد رضا أحمد ناصرm_reda_nasser85@hotmail.comاستفسار عن مسار الطرد</t>
  </si>
  <si>
    <t>محمد أحمد رضا أحمد ناصر</t>
  </si>
  <si>
    <t>m_reda_nasser85@hotmail.com</t>
  </si>
  <si>
    <t>28510048800819</t>
  </si>
  <si>
    <t>96899742624</t>
  </si>
  <si>
    <t>851004</t>
  </si>
  <si>
    <t>EE702926860EG</t>
  </si>
  <si>
    <t>42882وائل عصام عبد العظيمwael.esam@live.comاستفسار عن مسار الطرد</t>
  </si>
  <si>
    <t>وائل عصام عبد العظيم</t>
  </si>
  <si>
    <t>wael.esam@live.com</t>
  </si>
  <si>
    <t>31000095</t>
  </si>
  <si>
    <t>966539304240</t>
  </si>
  <si>
    <t>RR059706408SA</t>
  </si>
  <si>
    <t>42882محروس عبدالعزيز عبدالعظيم احمدhouras8@gmail.comاستفسار عن مسار الطرد</t>
  </si>
  <si>
    <t>محروس عبدالعزيز عبدالعظيم احمد</t>
  </si>
  <si>
    <t>houras8@gmail.com</t>
  </si>
  <si>
    <t>28408131802077</t>
  </si>
  <si>
    <t>201010105616</t>
  </si>
  <si>
    <t>840813</t>
  </si>
  <si>
    <t>RR700057415EG</t>
  </si>
  <si>
    <t>42882Abdelsabour Ahmedabdopharma08@gmail.comاستفسار عن مسار الطرد</t>
  </si>
  <si>
    <t>Abdelsabour Ahmed</t>
  </si>
  <si>
    <t>abdopharma08@gmail.com</t>
  </si>
  <si>
    <t>0111571</t>
  </si>
  <si>
    <t>01062780580</t>
  </si>
  <si>
    <t xml:space="preserve">Abdelsabour </t>
  </si>
  <si>
    <t>RR288033085DE</t>
  </si>
  <si>
    <t>42882Abdo Halimaa.halima87@yahoo.deاستفسار عن مسار الطرد</t>
  </si>
  <si>
    <t>Abdo Halima</t>
  </si>
  <si>
    <t>a.halima87@yahoo.de</t>
  </si>
  <si>
    <t>: A06596724</t>
  </si>
  <si>
    <t>4915776222002</t>
  </si>
  <si>
    <t xml:space="preserve">Abdo </t>
  </si>
  <si>
    <t>42882محمد احمد سيدmrcv_11@yahoo.comاستفســار فنـى</t>
  </si>
  <si>
    <t>محمد احمد سيد</t>
  </si>
  <si>
    <t>mrcv_11@yahoo.com</t>
  </si>
  <si>
    <t>29409032601132</t>
  </si>
  <si>
    <t>201114650353</t>
  </si>
  <si>
    <t>940903</t>
  </si>
  <si>
    <t>42882احمد حسين على مصطفىdr.ahmedhussein@hotmail.comشــكــوى</t>
  </si>
  <si>
    <t>احمد حسين على مصطفى</t>
  </si>
  <si>
    <t>dr.ahmedhussein@hotmail.com</t>
  </si>
  <si>
    <t>28907150400334</t>
  </si>
  <si>
    <t>201114045246</t>
  </si>
  <si>
    <t>890715</t>
  </si>
  <si>
    <t>CA310038508AT</t>
  </si>
  <si>
    <t>42882محمد صبري عبد المحسنsabrymohamed349@yahoo.comاستفسار عن مسار الطرد</t>
  </si>
  <si>
    <t>محمد صبري عبد المحسن</t>
  </si>
  <si>
    <t>sabrymohamed349@yahoo.com</t>
  </si>
  <si>
    <t>29004191300496</t>
  </si>
  <si>
    <t>201017430097</t>
  </si>
  <si>
    <t>900419</t>
  </si>
  <si>
    <t>42882علي صابر جمعه حسنali.4444418@gmail.comاستفســار عن خدمــة</t>
  </si>
  <si>
    <t>علي صابر جمعه حسن</t>
  </si>
  <si>
    <t>ali.4444418@gmail.com</t>
  </si>
  <si>
    <t>29508102501694</t>
  </si>
  <si>
    <t>01140631381</t>
  </si>
  <si>
    <t>950810</t>
  </si>
  <si>
    <t>42882حسامHossammansour_1@yahoo.comشــكــوى</t>
  </si>
  <si>
    <t>Hossammansour_1@yahoo.com</t>
  </si>
  <si>
    <t>: A1698748</t>
  </si>
  <si>
    <t>971505964955</t>
  </si>
  <si>
    <t>42882اسلام محمدKarabebar@hotmail.comاستفســار عن خدمــة</t>
  </si>
  <si>
    <t>اسلام محمد</t>
  </si>
  <si>
    <t>Karabebar@hotmail.com</t>
  </si>
  <si>
    <t>28112070200617</t>
  </si>
  <si>
    <t>201004589595</t>
  </si>
  <si>
    <t>811207</t>
  </si>
  <si>
    <t>EE015962455EG</t>
  </si>
  <si>
    <t>42882مالك اني ابراهيمmalek2009m44@gmail. Comاستفسار عن مسار الطرد</t>
  </si>
  <si>
    <t>مالك اني ابراهيم</t>
  </si>
  <si>
    <t>malek2009m44@gmail. Com</t>
  </si>
  <si>
    <t>: A08546064</t>
  </si>
  <si>
    <t>0201098535101</t>
  </si>
  <si>
    <t xml:space="preserve">مالك </t>
  </si>
  <si>
    <t>EE702810994EG</t>
  </si>
  <si>
    <t>42882Assem mohamedeng_assem24@yaHoo.comاستفسار عن مسار الطرد</t>
  </si>
  <si>
    <t>Assem mohamed</t>
  </si>
  <si>
    <t>eng_assem24@yaHoo.com</t>
  </si>
  <si>
    <t>: A09059048</t>
  </si>
  <si>
    <t>971553064852</t>
  </si>
  <si>
    <t xml:space="preserve">Assem </t>
  </si>
  <si>
    <t>42882ٌRamy Allamlinux@ramyallam.comاستفسار عن مسار الطرد</t>
  </si>
  <si>
    <t>ٌRamy Allam</t>
  </si>
  <si>
    <t>linux@ramyallam.com</t>
  </si>
  <si>
    <t>123654789321</t>
  </si>
  <si>
    <t>20123456789</t>
  </si>
  <si>
    <t xml:space="preserve">ٌRamy </t>
  </si>
  <si>
    <t>42881خالد على محمد عقيبيkhaldonoqepy12345678@gmail.comاستفســار عن خدمــة</t>
  </si>
  <si>
    <t>خالد على محمد عقيبي</t>
  </si>
  <si>
    <t>khaldonoqepy12345678@gmail.com</t>
  </si>
  <si>
    <t>28205021501855</t>
  </si>
  <si>
    <t>201002054099</t>
  </si>
  <si>
    <t>820502</t>
  </si>
  <si>
    <t>ee702502389eg</t>
  </si>
  <si>
    <t>42881عبد الرحمن احمد عبد الحميدAlviere7@gmail.comاستفسار عن مسار الطرد</t>
  </si>
  <si>
    <t>عبد الرحمن احمد عبد الحميد</t>
  </si>
  <si>
    <t>Alviere7@gmail.com</t>
  </si>
  <si>
    <t>291010125213106</t>
  </si>
  <si>
    <t>201144904425</t>
  </si>
  <si>
    <t>42881يوسف سعيد فوزيlornts_y@yahoo.comشــكــوى</t>
  </si>
  <si>
    <t>42881محمود عويس عبد العزيزmahmoudleprince@yahoo.comشــكــوى</t>
  </si>
  <si>
    <t>محمود عويس عبد العزيز</t>
  </si>
  <si>
    <t>RX571349645DE</t>
  </si>
  <si>
    <t>42881Ahmed khaledtwentyprince@gmail.comاستفسار عن مسار الطرد</t>
  </si>
  <si>
    <t>Ahmed khaled</t>
  </si>
  <si>
    <t>twentyprince@gmail.com</t>
  </si>
  <si>
    <t>29704121501275</t>
  </si>
  <si>
    <t>201122143011</t>
  </si>
  <si>
    <t>970412</t>
  </si>
  <si>
    <t>42881اسماء اشرف احمد الهواريasmaa.ashraf44@yahoo.comأخـــــرى</t>
  </si>
  <si>
    <t>اسماء اشرف احمد الهواري</t>
  </si>
  <si>
    <t>asmaa.ashraf44@yahoo.com</t>
  </si>
  <si>
    <t>29209300104466</t>
  </si>
  <si>
    <t>01019385087</t>
  </si>
  <si>
    <t>RS015680463LT</t>
  </si>
  <si>
    <t>42883Mahmoud Mohamed Hassan Mahmoud Yousefmidoelrazzaz@gmail.comاستفسار عن مسار الطرد</t>
  </si>
  <si>
    <t>Mahmoud Mohamed Hassan Mahmoud Yousef</t>
  </si>
  <si>
    <t>midoelrazzaz@gmail.com</t>
  </si>
  <si>
    <t>: A20564553</t>
  </si>
  <si>
    <t>01001560383</t>
  </si>
  <si>
    <t>EE702704633EG</t>
  </si>
  <si>
    <t>42883Islam Effatislam.effat@cmykme.comاستفسار عن مسار الطرد</t>
  </si>
  <si>
    <t>Islam Effat</t>
  </si>
  <si>
    <t>islam.effat@cmykme.com</t>
  </si>
  <si>
    <t>28212182100199</t>
  </si>
  <si>
    <t>01289886118</t>
  </si>
  <si>
    <t>821218</t>
  </si>
  <si>
    <t>RS369518291CN</t>
  </si>
  <si>
    <t>42883eslam mohammedetaesj@yahoo.comاستفسار عن مسار الطرد</t>
  </si>
  <si>
    <t>RX569306995DE</t>
  </si>
  <si>
    <t>42883محمد صلاحmuhamed.salah.m@gmail.comاستفسار عن مسار الطرد</t>
  </si>
  <si>
    <t>محمد صلاح</t>
  </si>
  <si>
    <t>muhamed.salah.m@gmail.com</t>
  </si>
  <si>
    <t>29902028800412</t>
  </si>
  <si>
    <t>201114571790</t>
  </si>
  <si>
    <t>990202</t>
  </si>
  <si>
    <t>42883ايمن عبد الإله عبد الواحدSaharhamdy96@yahoo.comاستفسار عن مسار الطرد</t>
  </si>
  <si>
    <t>ايمن عبد الإله عبد الواحد</t>
  </si>
  <si>
    <t>Saharhamdy96@yahoo.com</t>
  </si>
  <si>
    <t>28208011406632</t>
  </si>
  <si>
    <t>0201275051697</t>
  </si>
  <si>
    <t>42883خالد ممدوح شوقيkhaledmamdouh8@gmail.comشــكــوى</t>
  </si>
  <si>
    <t>RX572198068DE</t>
  </si>
  <si>
    <t>42883Mostafa Mosad Kashlanamostafa.kashlana@hotmail.comاستفســار فنـى</t>
  </si>
  <si>
    <t>Mostafa Mosad Kashlana</t>
  </si>
  <si>
    <t>01021130378</t>
  </si>
  <si>
    <t>cp043536184tr</t>
  </si>
  <si>
    <t>42883منير قسومةnoury8_9@hotmail.comاستفسار عن مسار الطرد</t>
  </si>
  <si>
    <t>منير قسومة</t>
  </si>
  <si>
    <t>noury8_9@hotmail.com</t>
  </si>
  <si>
    <t>: 009918434</t>
  </si>
  <si>
    <t>01000113514</t>
  </si>
  <si>
    <t>42883amira Khalidwalid_abdelhafiz@avit.com.egأخـــــرى</t>
  </si>
  <si>
    <t>amira Khalid</t>
  </si>
  <si>
    <t>walid_abdelhafiz@avit.com.eg</t>
  </si>
  <si>
    <t>28406101700048</t>
  </si>
  <si>
    <t>201005585251</t>
  </si>
  <si>
    <t xml:space="preserve">amira </t>
  </si>
  <si>
    <t>42883أنس محمود درويشmommomlast3@gmail.comاستفسار عن مسار الطرد</t>
  </si>
  <si>
    <t>01111833793</t>
  </si>
  <si>
    <t>42883هاني رومانيcargo@helalgoldenstar.comاستفســار عن خدمــة</t>
  </si>
  <si>
    <t>cargo@helalgoldenstar.com</t>
  </si>
  <si>
    <t>01000552421</t>
  </si>
  <si>
    <t>EE422510783AE</t>
  </si>
  <si>
    <t>42883محمد فوزي علي طهtaha7869@yahoo.comاستفسار عن مسار الطرد</t>
  </si>
  <si>
    <t>محمد فوزي علي طه</t>
  </si>
  <si>
    <t>taha7869@yahoo.com</t>
  </si>
  <si>
    <t>27802121601452</t>
  </si>
  <si>
    <t>00201066466930</t>
  </si>
  <si>
    <t>780212</t>
  </si>
  <si>
    <t>CL635286662DE</t>
  </si>
  <si>
    <t>42883Mohamed muradMurad.mohamed@hotmail.comاستفسار عن مسار الطرد</t>
  </si>
  <si>
    <t>Mohamed murad</t>
  </si>
  <si>
    <t>Murad.mohamed@hotmail.com</t>
  </si>
  <si>
    <t>26806171700275</t>
  </si>
  <si>
    <t>00201069656666</t>
  </si>
  <si>
    <t>680617</t>
  </si>
  <si>
    <t>RS477337268CN</t>
  </si>
  <si>
    <t>42883هادي سالمMe@hadysalem.comاستفسار عن مسار الطرد</t>
  </si>
  <si>
    <t>هادي سالم</t>
  </si>
  <si>
    <t>Me@hadysalem.com</t>
  </si>
  <si>
    <t>28402248800093</t>
  </si>
  <si>
    <t>00201005539906</t>
  </si>
  <si>
    <t>840224</t>
  </si>
  <si>
    <t xml:space="preserve">هادي </t>
  </si>
  <si>
    <t>RE489077137SE</t>
  </si>
  <si>
    <t>42883شريفsherif-hussein@link.netاستفسار عن مسار الطرد</t>
  </si>
  <si>
    <t>00201227618810</t>
  </si>
  <si>
    <t>RF663573355CN</t>
  </si>
  <si>
    <t>42883سوزان خضرkkhadr@gmail.comاستفسار عن مسار الطرد</t>
  </si>
  <si>
    <t>سوزان خضر</t>
  </si>
  <si>
    <t>kkhadr@gmail.com</t>
  </si>
  <si>
    <t>27808150106078</t>
  </si>
  <si>
    <t>01220425925</t>
  </si>
  <si>
    <t>780815</t>
  </si>
  <si>
    <t>EE702890122EG</t>
  </si>
  <si>
    <t>42883سانديahmedfouad201173@yahoo.comاستفسار عن مسار الطرد</t>
  </si>
  <si>
    <t>ساندي</t>
  </si>
  <si>
    <t>EF877388169JP</t>
  </si>
  <si>
    <t>42883محمد سليمmohamed.mosaad.selim@hotmail.comاستفسار عن مسار الطرد</t>
  </si>
  <si>
    <t>محمد سليم</t>
  </si>
  <si>
    <t>mohamed.mosaad.selim@hotmail.com</t>
  </si>
  <si>
    <t>28702151100872</t>
  </si>
  <si>
    <t>01006714593</t>
  </si>
  <si>
    <t>870215</t>
  </si>
  <si>
    <t>EE702894172EG</t>
  </si>
  <si>
    <t>42883فاطمة ابراهيمinfo@elagamy-egypt.comاستفسار عن مسار الطرد</t>
  </si>
  <si>
    <t>فاطمة ابراهيم</t>
  </si>
  <si>
    <t>info@elagamy-egypt.com</t>
  </si>
  <si>
    <t>28401042103942</t>
  </si>
  <si>
    <t>201020200257</t>
  </si>
  <si>
    <t>840104</t>
  </si>
  <si>
    <t>Cp001695180EG</t>
  </si>
  <si>
    <t>42883yaser younesmohfny@hotmail.comاستفسار عن مسار الطرد</t>
  </si>
  <si>
    <t>yaser younes</t>
  </si>
  <si>
    <t>mohfny@hotmail.com</t>
  </si>
  <si>
    <t>28111261900434</t>
  </si>
  <si>
    <t>201223734124</t>
  </si>
  <si>
    <t>811126</t>
  </si>
  <si>
    <t xml:space="preserve">yaser </t>
  </si>
  <si>
    <t>EE702850596EG</t>
  </si>
  <si>
    <t>42880عمرو شحاته ابراهيمamr-shehata@hotmail.comاستفسار عن مسار الطرد</t>
  </si>
  <si>
    <t>289121200289</t>
  </si>
  <si>
    <t>966546448535</t>
  </si>
  <si>
    <t>EE014155155EG</t>
  </si>
  <si>
    <t>42883محمد الجارحىdoaa.alsheikh@gmail.comاستفسار عن مسار الطرد</t>
  </si>
  <si>
    <t>محمد الجارحى</t>
  </si>
  <si>
    <t>doaa.alsheikh@gmail.com</t>
  </si>
  <si>
    <t>28201161601412</t>
  </si>
  <si>
    <t>201143043033</t>
  </si>
  <si>
    <t>820116</t>
  </si>
  <si>
    <t>EE702773191EG</t>
  </si>
  <si>
    <t>42883صبحى القاضىSobhe1967@gmail.comاستفسار عن مسار الطرد</t>
  </si>
  <si>
    <t>صبحى القاضى</t>
  </si>
  <si>
    <t>Sobhe1967@gmail.com</t>
  </si>
  <si>
    <t>26702181801754</t>
  </si>
  <si>
    <t>201223360329</t>
  </si>
  <si>
    <t>670218</t>
  </si>
  <si>
    <t>EE702950339EG</t>
  </si>
  <si>
    <t>42883تامر ابراهيم احمد سلامtamersallam82@yahoo.comاستفسار عن مسار الطرد</t>
  </si>
  <si>
    <t>تامر ابراهيم احمد سلام</t>
  </si>
  <si>
    <t>tamersallam82@yahoo.com</t>
  </si>
  <si>
    <t>1200113</t>
  </si>
  <si>
    <t>00966548259064</t>
  </si>
  <si>
    <t>42883احمد شوقى حلمدashawki7@gmail.comاستفسار عن مسار الطرد</t>
  </si>
  <si>
    <t>احمد شوقى حلمد</t>
  </si>
  <si>
    <t>EE017087054EG</t>
  </si>
  <si>
    <t>42883osama ghozlnosamaghzolan@hotmail.comاستفسار عن مسار الطرد</t>
  </si>
  <si>
    <t>osama ghozln</t>
  </si>
  <si>
    <t>osamaghzolan@hotmail.com</t>
  </si>
  <si>
    <t>: A17865520</t>
  </si>
  <si>
    <t>00966542615491</t>
  </si>
  <si>
    <t>42883RAHMA NABIL MAGHRABYrahma114306@miuegypt.edu.egاستفسار عن مسار الطرد</t>
  </si>
  <si>
    <t>RAHMA NABIL MAGHRABY</t>
  </si>
  <si>
    <t>rahma114306@miuegypt.edu.eg</t>
  </si>
  <si>
    <t>29302058800207</t>
  </si>
  <si>
    <t>01285332882</t>
  </si>
  <si>
    <t>930205</t>
  </si>
  <si>
    <t xml:space="preserve">RAHMA </t>
  </si>
  <si>
    <t>42883محمد صالح عبداللهBebo.saleh97@Gmail.comاستفسار عن مسار الطرد</t>
  </si>
  <si>
    <t>محمد صالح عبدالله</t>
  </si>
  <si>
    <t>Bebo.saleh97@Gmail.com</t>
  </si>
  <si>
    <t>29701050202019</t>
  </si>
  <si>
    <t>201287662589</t>
  </si>
  <si>
    <t>970105</t>
  </si>
  <si>
    <t>42883ايمن رمضان السيدAYMANRAMADAN850@GMAIL.COMشــكــوى</t>
  </si>
  <si>
    <t>ايمن رمضان السيد</t>
  </si>
  <si>
    <t>AYMANRAMADAN850@GMAIL.COM</t>
  </si>
  <si>
    <t>27112021301951</t>
  </si>
  <si>
    <t>0201097562818</t>
  </si>
  <si>
    <t>711202</t>
  </si>
  <si>
    <t>EL340200312JP</t>
  </si>
  <si>
    <t>42883البكري حامد حسن رضوانbhradwan@gmail.comاستفسار عن مسار الطرد</t>
  </si>
  <si>
    <t>البكري حامد حسن رضوان</t>
  </si>
  <si>
    <t>bhradwan@gmail.com</t>
  </si>
  <si>
    <t>26803180102314</t>
  </si>
  <si>
    <t>201000251350</t>
  </si>
  <si>
    <t>680318</t>
  </si>
  <si>
    <t xml:space="preserve">البكري </t>
  </si>
  <si>
    <t>EE702956994EG</t>
  </si>
  <si>
    <t>42883أشرف عبد الرحيم ابراهيمalhashm90@gmail.comاستفسار عن مسار الطرد</t>
  </si>
  <si>
    <t>أشرف عبد الرحيم ابراهيم</t>
  </si>
  <si>
    <t>alhashm90@gmail.com</t>
  </si>
  <si>
    <t>: P02779046</t>
  </si>
  <si>
    <t>00201114795900</t>
  </si>
  <si>
    <t>RS015680517LT</t>
  </si>
  <si>
    <t>42883mohamed salehm.saleh700@yahoo.comاستفسار عن مسار الطرد</t>
  </si>
  <si>
    <t>mohamed saleh</t>
  </si>
  <si>
    <t>m.saleh700@yahoo.com</t>
  </si>
  <si>
    <t>29004238800697</t>
  </si>
  <si>
    <t>201064500783</t>
  </si>
  <si>
    <t>900423</t>
  </si>
  <si>
    <t>EK049776165SA</t>
  </si>
  <si>
    <t>42883عبدالله عبدالمنعم عبده مصطفى نويرAbdo_nweir@yahoo.comشــكــوى</t>
  </si>
  <si>
    <t>عبدالله عبدالمنعم عبده مصطفى نوير</t>
  </si>
  <si>
    <t>Abdo_nweir@yahoo.com</t>
  </si>
  <si>
    <t>29110061802478</t>
  </si>
  <si>
    <t>201159173817</t>
  </si>
  <si>
    <t>911006</t>
  </si>
  <si>
    <t>42883محمدmohamedelramady77@gmail.comاستفســار عن خدمــة</t>
  </si>
  <si>
    <t>mohamedelramady77@gmail.com</t>
  </si>
  <si>
    <t>27712278800352</t>
  </si>
  <si>
    <t>00201006515080</t>
  </si>
  <si>
    <t>771227</t>
  </si>
  <si>
    <t>42883جمعية تيسير الحياة الخيريةtyseerelhayah@gmail.comاستفسار عن مسار الطرد</t>
  </si>
  <si>
    <t>جمعية تيسير الحياة الخيرية</t>
  </si>
  <si>
    <t>tyseerelhayah@gmail.com</t>
  </si>
  <si>
    <t>25602040201852</t>
  </si>
  <si>
    <t>201005813377</t>
  </si>
  <si>
    <t>560204</t>
  </si>
  <si>
    <t xml:space="preserve">جمعية </t>
  </si>
  <si>
    <t>42883ماجدة مصطفى السيدmofathy@outlook.comأخـــــرى</t>
  </si>
  <si>
    <t>ماجدة مصطفى السيد</t>
  </si>
  <si>
    <t>mofathy@outlook.com</t>
  </si>
  <si>
    <t>24707090201627</t>
  </si>
  <si>
    <t>01225124332</t>
  </si>
  <si>
    <t>470709</t>
  </si>
  <si>
    <t>42883أحمد علي عليان ابراهيمahmedalielyan@gmail.comشــكــوى</t>
  </si>
  <si>
    <t>أحمد علي عليان ابراهيم</t>
  </si>
  <si>
    <t>ahmedalielyan@gmail.com</t>
  </si>
  <si>
    <t>29103052602656</t>
  </si>
  <si>
    <t>01000007794</t>
  </si>
  <si>
    <t>910305</t>
  </si>
  <si>
    <t>42883NAQELmaxim.vyalyy@naqel.com.saأخـــــرى</t>
  </si>
  <si>
    <t>NAQEL</t>
  </si>
  <si>
    <t>maxim.vyalyy@naqel.com.sa</t>
  </si>
  <si>
    <t>: N112312</t>
  </si>
  <si>
    <t>966598895473</t>
  </si>
  <si>
    <t>LC976493438US</t>
  </si>
  <si>
    <t>42883Ayman Yousryayman.yousry810@gmail.comاستفسار عن مسار الطرد</t>
  </si>
  <si>
    <t>Ayman Yousry</t>
  </si>
  <si>
    <t>ayman.yousry810@gmail.com</t>
  </si>
  <si>
    <t>27501052103933</t>
  </si>
  <si>
    <t>00201025556777</t>
  </si>
  <si>
    <t>750105</t>
  </si>
  <si>
    <t xml:space="preserve">Ayman </t>
  </si>
  <si>
    <t>42884مينا عطى صدقىmena.ata333@gmail.comاستفسار عن مسار الطرد</t>
  </si>
  <si>
    <t>مينا عطى صدقى</t>
  </si>
  <si>
    <t>mena.ata333@gmail.com</t>
  </si>
  <si>
    <t>2811152602953</t>
  </si>
  <si>
    <t>0201289992551</t>
  </si>
  <si>
    <t>ee702821498eg</t>
  </si>
  <si>
    <t>42884محمد فتحي جمالelsheaby01020@gmail.comشــكــوى</t>
  </si>
  <si>
    <t>محمد فتحي جمال</t>
  </si>
  <si>
    <t>elsheaby01020@gmail.com</t>
  </si>
  <si>
    <t>28903050100478</t>
  </si>
  <si>
    <t>00201020196878</t>
  </si>
  <si>
    <t>890305</t>
  </si>
  <si>
    <t>Ee702821498eg</t>
  </si>
  <si>
    <t>42884محمد فتحي جمالElsheaby01020@gmail.comاستفسار عن مسار الطرد</t>
  </si>
  <si>
    <t>Elsheaby01020@gmail.com</t>
  </si>
  <si>
    <t>Ee016872014eg</t>
  </si>
  <si>
    <t>42884جورج غاليgeorgeghally@gmail.comاستفسار عن مسار الطرد</t>
  </si>
  <si>
    <t>جورج غالي</t>
  </si>
  <si>
    <t>georgeghally@gmail.com</t>
  </si>
  <si>
    <t>28607142500113</t>
  </si>
  <si>
    <t>201068652013</t>
  </si>
  <si>
    <t>860714</t>
  </si>
  <si>
    <t>RX570698636DE</t>
  </si>
  <si>
    <t>42884محمد السيدmohamedfeto2015@gmail.comاستفسار عن مسار الطرد</t>
  </si>
  <si>
    <t>mohamedfeto2015@gmail.com</t>
  </si>
  <si>
    <t>2990801600256</t>
  </si>
  <si>
    <t>021014387992</t>
  </si>
  <si>
    <t>42884عزيزة شفيق جرجس اسعدtrawan131@gmail.comأخـــــرى</t>
  </si>
  <si>
    <t>عزيزة شفيق جرجس اسعد</t>
  </si>
  <si>
    <t>trawan131@gmail.com</t>
  </si>
  <si>
    <t>26112272501701</t>
  </si>
  <si>
    <t>01113431807</t>
  </si>
  <si>
    <t>611227</t>
  </si>
  <si>
    <t>RU463916196CH</t>
  </si>
  <si>
    <t>RN139936736MY</t>
  </si>
  <si>
    <t>42884ahmed adelahmedeshop2017@hotmail.comاستفسار عن مسار الطرد</t>
  </si>
  <si>
    <t>ahmed adel</t>
  </si>
  <si>
    <t>ahmedeshop2017@hotmail.com</t>
  </si>
  <si>
    <t>28808081600051</t>
  </si>
  <si>
    <t>201027371622</t>
  </si>
  <si>
    <t>RR046636836PL</t>
  </si>
  <si>
    <t>RR048790651PL</t>
  </si>
  <si>
    <t>42884نورهان احمد سعيد جمعهnourabyad@gmail.comاستفسار عن مسار الطرد</t>
  </si>
  <si>
    <t>نورهان احمد سعيد جمعه</t>
  </si>
  <si>
    <t>nourabyad@gmail.com</t>
  </si>
  <si>
    <t>٢٩٢٠٣٠٨٠١٠٠٧٤١</t>
  </si>
  <si>
    <t>+٢٠١٠٠٣٨٨٩٦٨٦</t>
  </si>
  <si>
    <t>٩٢٠٣٠٨</t>
  </si>
  <si>
    <t>42884نورهان احمد سعيدnourabyad@gmail.comاستفسار عن مسار الطرد</t>
  </si>
  <si>
    <t>نورهان احمد سعيد</t>
  </si>
  <si>
    <t>29203080100741</t>
  </si>
  <si>
    <t>+201003889686</t>
  </si>
  <si>
    <t>920308</t>
  </si>
  <si>
    <t>RX570587533DE</t>
  </si>
  <si>
    <t>42884دينا باسم محمدshadialex2105051@gmail.comاستفسار عن مسار الطرد</t>
  </si>
  <si>
    <t>دينا باسم محمد</t>
  </si>
  <si>
    <t>shadialex2105051@gmail.com</t>
  </si>
  <si>
    <t>28907310200884</t>
  </si>
  <si>
    <t>035743929</t>
  </si>
  <si>
    <t>890731</t>
  </si>
  <si>
    <t>RX570187439DE</t>
  </si>
  <si>
    <t>42884محمد سامى حسين حسنnormimo800@gmail.comاستفسار عن مسار الطرد</t>
  </si>
  <si>
    <t>محمد سامى حسين حسن</t>
  </si>
  <si>
    <t>normimo800@gmail.com</t>
  </si>
  <si>
    <t>28605270400072</t>
  </si>
  <si>
    <t>01091506398</t>
  </si>
  <si>
    <t>860527</t>
  </si>
  <si>
    <t>42884هاله عبدالرسول عبدالحاكمhala777.noor@gmail.comأخـــــرى</t>
  </si>
  <si>
    <t>هاله عبدالرسول عبدالحاكم</t>
  </si>
  <si>
    <t>hala777.noor@gmail.com</t>
  </si>
  <si>
    <t>28912262701586</t>
  </si>
  <si>
    <t>201024418006</t>
  </si>
  <si>
    <t>891226</t>
  </si>
  <si>
    <t>RX571355589DE</t>
  </si>
  <si>
    <t>42884mahmoud ahmed saadsmody175@gmail.comاستفسار عن مسار الطرد</t>
  </si>
  <si>
    <t>mahmoud ahmed saad</t>
  </si>
  <si>
    <t>smody175@gmail.com</t>
  </si>
  <si>
    <t>29005031300291</t>
  </si>
  <si>
    <t>01012888394</t>
  </si>
  <si>
    <t>42884محمود الصاوي احمد الفخرانيaleser.mouhamed@gmail.comشــكــوى</t>
  </si>
  <si>
    <t>محمود الصاوي احمد الفخراني</t>
  </si>
  <si>
    <t>aleser.mouhamed@gmail.com</t>
  </si>
  <si>
    <t>25701191600935</t>
  </si>
  <si>
    <t>01112910425</t>
  </si>
  <si>
    <t>570119</t>
  </si>
  <si>
    <t>42884أمنية يحيى إبراهيم عبد السيدmonyyehia23@gmail.comاستفســار عن خدمــة</t>
  </si>
  <si>
    <t>أمنية يحيى إبراهيم عبد السيد</t>
  </si>
  <si>
    <t>monyyehia23@gmail.com</t>
  </si>
  <si>
    <t>29103021803386</t>
  </si>
  <si>
    <t>01227973988</t>
  </si>
  <si>
    <t>910302</t>
  </si>
  <si>
    <t xml:space="preserve">أمنية </t>
  </si>
  <si>
    <t>42884AHMED MOHAMED ABOELKHIERA.ABOELKHIER14@GMAIL.COMاستفسار عن مسار الطرد</t>
  </si>
  <si>
    <t>AHMED MOHAMED ABOELKHIER</t>
  </si>
  <si>
    <t>A.ABOELKHIER14@GMAIL.COM</t>
  </si>
  <si>
    <t>: A18980583</t>
  </si>
  <si>
    <t>971525674443</t>
  </si>
  <si>
    <t>42884محمد زين العابدينmohazein@yahoo.comاستفســار فنـى</t>
  </si>
  <si>
    <t>mohazein@yahoo.com</t>
  </si>
  <si>
    <t>28907202105794</t>
  </si>
  <si>
    <t>201008058284</t>
  </si>
  <si>
    <t>890720</t>
  </si>
  <si>
    <t>42884مستشار/ أشرف عبد العزيز مختارashraf.ab.aziz@hotmail.comشــكــوى</t>
  </si>
  <si>
    <t>مستشار/ أشرف عبد العزيز مختار</t>
  </si>
  <si>
    <t>ashraf.ab.aziz@hotmail.com</t>
  </si>
  <si>
    <t>28202032600074</t>
  </si>
  <si>
    <t>201276092677</t>
  </si>
  <si>
    <t>820203</t>
  </si>
  <si>
    <t xml:space="preserve">مستشار/ </t>
  </si>
  <si>
    <t>42884أحمد ثروت حلمىAhmedtharwat2006@gmail.comاستفسار عن مسار الطرد</t>
  </si>
  <si>
    <t>أحمد ثروت حلمى</t>
  </si>
  <si>
    <t>Ahmedtharwat2006@gmail.com</t>
  </si>
  <si>
    <t>28303101200696</t>
  </si>
  <si>
    <t>01145989581</t>
  </si>
  <si>
    <t>830310</t>
  </si>
  <si>
    <t>42884مني نبيل فؤاد محمدmonanabil42@yahoo.comشــكــوى</t>
  </si>
  <si>
    <t>مني نبيل فؤاد محمد</t>
  </si>
  <si>
    <t>monanabil42@yahoo.com</t>
  </si>
  <si>
    <t>28302140104169</t>
  </si>
  <si>
    <t>01014994953</t>
  </si>
  <si>
    <t>830214</t>
  </si>
  <si>
    <t>RN249748664LT</t>
  </si>
  <si>
    <t>42884دلتا للتفتيش الهندسى والخدمات البتروليةdips.egypt@gmail.comاستفسار عن مسار الطرد</t>
  </si>
  <si>
    <t>دلتا للتفتيش الهندسى والخدمات البترولية</t>
  </si>
  <si>
    <t>dips.egypt@gmail.com</t>
  </si>
  <si>
    <t>28001092103112</t>
  </si>
  <si>
    <t>0220724126</t>
  </si>
  <si>
    <t>800109</t>
  </si>
  <si>
    <t xml:space="preserve">دلتا </t>
  </si>
  <si>
    <t>EE702842538EG</t>
  </si>
  <si>
    <t>42884طارق احمد حسين متولىtarek-chiefaccount@royalmovenpick.comاستفسار عن مسار الطرد</t>
  </si>
  <si>
    <t>طارق احمد حسين متولى</t>
  </si>
  <si>
    <t>tarek-chiefaccount@royalmovenpick.com</t>
  </si>
  <si>
    <t>28101011903637</t>
  </si>
  <si>
    <t>0096555459300</t>
  </si>
  <si>
    <t>RR658204394EG</t>
  </si>
  <si>
    <t>RR658204352EG</t>
  </si>
  <si>
    <t>42884نادر سمير مبروك زهرانegy.n.law@gmail.comاستفسار عن مسار الطرد</t>
  </si>
  <si>
    <t>نادر سمير مبروك زهران</t>
  </si>
  <si>
    <t>egy.n.law@gmail.com</t>
  </si>
  <si>
    <t>27203301801734</t>
  </si>
  <si>
    <t>00201222222007</t>
  </si>
  <si>
    <t>720330</t>
  </si>
  <si>
    <t>42884مصطفى محمودmostafa.mahmoud.201025@gmail.comشــكــوى</t>
  </si>
  <si>
    <t>mostafa.mahmoud.201025@gmail.com</t>
  </si>
  <si>
    <t>1604955</t>
  </si>
  <si>
    <t>201008331831</t>
  </si>
  <si>
    <t>EE702883705EG</t>
  </si>
  <si>
    <t>42884مهند محمد الطملاوىmohanned.tamalawy@gmail.comاستفسار عن مسار الطرد</t>
  </si>
  <si>
    <t>مهند محمد الطملاوى</t>
  </si>
  <si>
    <t>mohanned.tamalawy@gmail.com</t>
  </si>
  <si>
    <t>29301148800498</t>
  </si>
  <si>
    <t>00201271336999</t>
  </si>
  <si>
    <t>930114</t>
  </si>
  <si>
    <t>42884riyam alghaliryam_musa@yahoo.comاستفسار عن مسار الطرد</t>
  </si>
  <si>
    <t>42884Ahmed Kandila_kndl@yahoo.comاستفسار عن مسار الطرد</t>
  </si>
  <si>
    <t>Ahmed Kandil</t>
  </si>
  <si>
    <t>a_kndl@yahoo.com</t>
  </si>
  <si>
    <t>27212141400931</t>
  </si>
  <si>
    <t>010004416001</t>
  </si>
  <si>
    <t>721214</t>
  </si>
  <si>
    <t>RR707889497EG</t>
  </si>
  <si>
    <t>42884 محمد بسيونى أحمد عثمانmo.samasery@yahoo.comاستفسار عن مسار الطرد</t>
  </si>
  <si>
    <t xml:space="preserve"> محمد بسيونى أحمد عثمان</t>
  </si>
  <si>
    <t>mo.samasery@yahoo.com</t>
  </si>
  <si>
    <t>28106252700551</t>
  </si>
  <si>
    <t>00201156138024</t>
  </si>
  <si>
    <t>810625</t>
  </si>
  <si>
    <t>RX568958301DE</t>
  </si>
  <si>
    <t>42885ahmed ismailahmed5030xx@gmail.comاستفسار عن مسار الطرد</t>
  </si>
  <si>
    <t>ahmed ismail</t>
  </si>
  <si>
    <t>ahmed5030xx@gmail.com</t>
  </si>
  <si>
    <t>42885مفيد فوزى امينminamineraloils@gmail.comشــكــوى</t>
  </si>
  <si>
    <t>مفيد فوزى امين</t>
  </si>
  <si>
    <t>minamineraloils@gmail.com</t>
  </si>
  <si>
    <t>24910032400393</t>
  </si>
  <si>
    <t>00201222154087</t>
  </si>
  <si>
    <t>491003</t>
  </si>
  <si>
    <t xml:space="preserve">مفيد </t>
  </si>
  <si>
    <t>RN132242638MY</t>
  </si>
  <si>
    <t>42885أيمن الغرباوىaaaeg@hotmail.comاستفسار عن مسار الطرد</t>
  </si>
  <si>
    <t>أيمن الغرباوى</t>
  </si>
  <si>
    <t>aaaeg@hotmail.com</t>
  </si>
  <si>
    <t>17612180100277</t>
  </si>
  <si>
    <t>201001466480</t>
  </si>
  <si>
    <t>761218</t>
  </si>
  <si>
    <t>EE011429325EG</t>
  </si>
  <si>
    <t>42885عبير عبدالله عليabeer_paradise@yahoo.comاستفسار عن مسار الطرد</t>
  </si>
  <si>
    <t>عبير عبدالله علي</t>
  </si>
  <si>
    <t>abeer_paradise@yahoo.com</t>
  </si>
  <si>
    <t>: A07775565</t>
  </si>
  <si>
    <t>0097466096083</t>
  </si>
  <si>
    <t>EC002121837CY</t>
  </si>
  <si>
    <t>42885Gasser mohamed Elmosselhigassermohamed@yahoo.comاستفسار عن مسار الطرد</t>
  </si>
  <si>
    <t>Gasser mohamed Elmosselhi</t>
  </si>
  <si>
    <t>gassermohamed@yahoo.com</t>
  </si>
  <si>
    <t>27012220201031</t>
  </si>
  <si>
    <t>00201016599114</t>
  </si>
  <si>
    <t>701222</t>
  </si>
  <si>
    <t xml:space="preserve">Gasser </t>
  </si>
  <si>
    <t>42885اية محمدmohamed_aya6490@yahoo.comاستفسار عن مسار الطرد</t>
  </si>
  <si>
    <t>اية محمد</t>
  </si>
  <si>
    <t>mohamed_aya6490@yahoo.com</t>
  </si>
  <si>
    <t>29605191600248</t>
  </si>
  <si>
    <t>201115307973</t>
  </si>
  <si>
    <t>960519</t>
  </si>
  <si>
    <t>42885sapah matwllypeso20062007@gmail.comاستفسار عن مسار الطرد</t>
  </si>
  <si>
    <t>sapah matwlly</t>
  </si>
  <si>
    <t>peso20062007@gmail.com</t>
  </si>
  <si>
    <t>25109082101086</t>
  </si>
  <si>
    <t>00201144489960</t>
  </si>
  <si>
    <t>510908</t>
  </si>
  <si>
    <t xml:space="preserve">sapah </t>
  </si>
  <si>
    <t>RR708049729EG</t>
  </si>
  <si>
    <t>42885ابانوبabanoub8soliman6@gmail.comاستفسار عن مسار الطرد</t>
  </si>
  <si>
    <t>ابانوب</t>
  </si>
  <si>
    <t>abanoub8soliman6@gmail.com</t>
  </si>
  <si>
    <t>29903092300152</t>
  </si>
  <si>
    <t>201152951037</t>
  </si>
  <si>
    <t>42885الشملي رفعت على محمدHosamelshamly75@gamil.comشــكــوى</t>
  </si>
  <si>
    <t>الشملي رفعت على محمد</t>
  </si>
  <si>
    <t>Hosamelshamly75@gamil.com</t>
  </si>
  <si>
    <t>28501130200936</t>
  </si>
  <si>
    <t>01146202939</t>
  </si>
  <si>
    <t>850113</t>
  </si>
  <si>
    <t xml:space="preserve">الشملي </t>
  </si>
  <si>
    <t>42885علاء عيد عليalaae2a@gmail.comشــكــوى</t>
  </si>
  <si>
    <t>علاء عيد علي</t>
  </si>
  <si>
    <t>alaae2a@gmail.com</t>
  </si>
  <si>
    <t>28606162403495</t>
  </si>
  <si>
    <t>0201286350719</t>
  </si>
  <si>
    <t>860616</t>
  </si>
  <si>
    <t>RR206911442TR</t>
  </si>
  <si>
    <t>42885عبدالرحمن عاشورum.basmhz@gmail.comاستفسار عن مسار الطرد</t>
  </si>
  <si>
    <t>عبدالرحمن عاشور</t>
  </si>
  <si>
    <t>um.basmhz@gmail.com</t>
  </si>
  <si>
    <t>28401018800039</t>
  </si>
  <si>
    <t>201111661249</t>
  </si>
  <si>
    <t>EE702064158EG</t>
  </si>
  <si>
    <t>EE702181993EG</t>
  </si>
  <si>
    <t>EE702154074EG</t>
  </si>
  <si>
    <t>42885ابرام جمال فريدibramgamal95@gmail.comشــكــوى</t>
  </si>
  <si>
    <t>ابرام جمال فريد</t>
  </si>
  <si>
    <t>ibramgamal95@gmail.com</t>
  </si>
  <si>
    <t>29208042400211</t>
  </si>
  <si>
    <t>201270144986</t>
  </si>
  <si>
    <t>920804</t>
  </si>
  <si>
    <t>42885عبدالله عرفاتabdalla_arafat@yahoo.comاستفســار عن خدمــة</t>
  </si>
  <si>
    <t>عبدالله عرفات</t>
  </si>
  <si>
    <t>abdalla_arafat@yahoo.com</t>
  </si>
  <si>
    <t>29108151900652</t>
  </si>
  <si>
    <t>00201200291506</t>
  </si>
  <si>
    <t>910815</t>
  </si>
  <si>
    <t>RS495058327CN</t>
  </si>
  <si>
    <t>42885Bahaa Eldin Ahmed MohamedBahaaahmed813@gmail.comاستفسار عن مسار الطرد</t>
  </si>
  <si>
    <t>Bahaa Eldin Ahmed Mohamed</t>
  </si>
  <si>
    <t>Bahaaahmed813@gmail.com</t>
  </si>
  <si>
    <t>28805060103112</t>
  </si>
  <si>
    <t>00201224877839</t>
  </si>
  <si>
    <t>880506</t>
  </si>
  <si>
    <t xml:space="preserve">Bahaa </t>
  </si>
  <si>
    <t>42885الشملي رفعت على محمدHosamelshamly75@gimel.comشــكــوى</t>
  </si>
  <si>
    <t>Hosamelshamly75@gimel.com</t>
  </si>
  <si>
    <t>42885محمد أبوالفتوح أسماعيل يونس الخولىmhd.elkhouly@hotmail.comاستفســار عن خدمــة</t>
  </si>
  <si>
    <t>محمد أبوالفتوح أسماعيل يونس الخولى</t>
  </si>
  <si>
    <t>mhd.elkhouly@hotmail.com</t>
  </si>
  <si>
    <t>28210110400233</t>
  </si>
  <si>
    <t>201005877116</t>
  </si>
  <si>
    <t>821011</t>
  </si>
  <si>
    <t>CY100460058AU</t>
  </si>
  <si>
    <t>42885Mohamed gadallah mohamedm_m1901@yahoo.comاستفسار عن مسار الطرد</t>
  </si>
  <si>
    <t>Mohamed gadallah mohamed</t>
  </si>
  <si>
    <t>m_m1901@yahoo.com</t>
  </si>
  <si>
    <t>29412061701031</t>
  </si>
  <si>
    <t>201141712857</t>
  </si>
  <si>
    <t>42885محمد مسعد محمود عبيدmosaadm810@gmail.comاستفسار عن مسار الطرد</t>
  </si>
  <si>
    <t>42885محمد عبد اللطيفred_hat80@me.comاستفســار عن خدمــة</t>
  </si>
  <si>
    <t>red_hat80@me.com</t>
  </si>
  <si>
    <t>28101240400096</t>
  </si>
  <si>
    <t>00201005601747</t>
  </si>
  <si>
    <t>810124</t>
  </si>
  <si>
    <t>rr707214937eg</t>
  </si>
  <si>
    <t>42885هانى سعيد أحمدhany_hsbc@yahoo.comاستفسار عن مسار الطرد</t>
  </si>
  <si>
    <t>هانى سعيد أحمد</t>
  </si>
  <si>
    <t>hany_hsbc@yahoo.com</t>
  </si>
  <si>
    <t>28003180300176</t>
  </si>
  <si>
    <t>01228121413</t>
  </si>
  <si>
    <t>800318</t>
  </si>
  <si>
    <t>RX570585339DE</t>
  </si>
  <si>
    <t>42885mahmoud sheapanmahmoudsheapan@gmail.comاستفسار عن مسار الطرد</t>
  </si>
  <si>
    <t>mahmoud sheapan</t>
  </si>
  <si>
    <t>mahmoudsheapan@gmail.com</t>
  </si>
  <si>
    <t>29508031800059</t>
  </si>
  <si>
    <t>201019585189</t>
  </si>
  <si>
    <t>950803</t>
  </si>
  <si>
    <t>RM779834467CN</t>
  </si>
  <si>
    <t>42885اماني مسلم حامدamany.mony_m@yahoo.comشــكــوى</t>
  </si>
  <si>
    <t>اماني مسلم حامد</t>
  </si>
  <si>
    <t>amany.mony_m@yahoo.com</t>
  </si>
  <si>
    <t>28803060100927</t>
  </si>
  <si>
    <t>0201119391828</t>
  </si>
  <si>
    <t>880306</t>
  </si>
  <si>
    <t>42885احمد فتحى محمد علامmido1712@yahoo.comاستفســار عن خدمــة</t>
  </si>
  <si>
    <t>احمد فتحى محمد علام</t>
  </si>
  <si>
    <t>mido1712@yahoo.com</t>
  </si>
  <si>
    <t>28612172101977</t>
  </si>
  <si>
    <t>201005839753</t>
  </si>
  <si>
    <t>861217</t>
  </si>
  <si>
    <t>EE125783831EG</t>
  </si>
  <si>
    <t>42885محمد حسنى شلبىm_h_shalaby@hotmail.comاستفسار عن مسار الطرد</t>
  </si>
  <si>
    <t>محمد حسنى شلبى</t>
  </si>
  <si>
    <t>m_h_shalaby@hotmail.com</t>
  </si>
  <si>
    <t>28012051100216</t>
  </si>
  <si>
    <t>201002455786</t>
  </si>
  <si>
    <t>EE702899033EG</t>
  </si>
  <si>
    <t>42885ابوزيد محمد ابوزيدnn.zeid@hotmail.comاستفسار عن مسار الطرد</t>
  </si>
  <si>
    <t>ابوزيد محمد ابوزيد</t>
  </si>
  <si>
    <t>nn.zeid@hotmail.com</t>
  </si>
  <si>
    <t>234578904567789</t>
  </si>
  <si>
    <t>00966548696040</t>
  </si>
  <si>
    <t xml:space="preserve">ابوزيد </t>
  </si>
  <si>
    <t>EE045605673SA</t>
  </si>
  <si>
    <t>42885حمادة السعيد غازي حسنينhamada.ghaze@yahoo.comاستفسار عن مسار الطرد</t>
  </si>
  <si>
    <t>حمادة السعيد غازي حسنين</t>
  </si>
  <si>
    <t>hamada.ghaze@yahoo.com</t>
  </si>
  <si>
    <t>: A06447309</t>
  </si>
  <si>
    <t>536334613966+</t>
  </si>
  <si>
    <t>EE005960225EG</t>
  </si>
  <si>
    <t>42885Salah Haridysalah@pmail.ntu.edu.sgاستفسار عن مسار الطرد</t>
  </si>
  <si>
    <t>Salah Haridy</t>
  </si>
  <si>
    <t>salah@pmail.ntu.edu.sg</t>
  </si>
  <si>
    <t>: A16553278</t>
  </si>
  <si>
    <t>971582687140</t>
  </si>
  <si>
    <t xml:space="preserve">Salah </t>
  </si>
  <si>
    <t>EE702964341EG</t>
  </si>
  <si>
    <t>42885حسن فتحي شتيهhassanshtayyeh@yahoo.comاستفسار عن مسار الطرد</t>
  </si>
  <si>
    <t>حسن فتحي شتيه</t>
  </si>
  <si>
    <t>hassanshtayyeh@yahoo.com</t>
  </si>
  <si>
    <t>27809091100938</t>
  </si>
  <si>
    <t>0201008558841</t>
  </si>
  <si>
    <t>780909</t>
  </si>
  <si>
    <t>EE014264585EG</t>
  </si>
  <si>
    <t>42885عبدالعاطى عبدالفتاح عبدالعاطى عطيةSURVEYOR_MAHMOUD_2006@YAHOO.COMاستفسار عن مسار الطرد</t>
  </si>
  <si>
    <t>عبدالعاطى عبدالفتاح عبدالعاطى عطية</t>
  </si>
  <si>
    <t>SURVEYOR_MAHMOUD_2006@YAHOO.COM</t>
  </si>
  <si>
    <t>28901051501279</t>
  </si>
  <si>
    <t>01201287602424</t>
  </si>
  <si>
    <t xml:space="preserve">عبدالعاطى </t>
  </si>
  <si>
    <t>EE702896227EG</t>
  </si>
  <si>
    <t>42885SAYED M ALSAYEDs.salim@duc.com.kwاستفسار عن مسار الطرد</t>
  </si>
  <si>
    <t>SAYED M ALSAYED</t>
  </si>
  <si>
    <t>s.salim@duc.com.kw</t>
  </si>
  <si>
    <t>27707073400056</t>
  </si>
  <si>
    <t>0096550307897</t>
  </si>
  <si>
    <t>770707</t>
  </si>
  <si>
    <t xml:space="preserve">SAYED </t>
  </si>
  <si>
    <t>RX571349416DE</t>
  </si>
  <si>
    <t>42885عمر محمدmemo_mohamed2012@hotmail.comاستفسار عن مسار الطرد</t>
  </si>
  <si>
    <t>عمر محمد</t>
  </si>
  <si>
    <t>memo_mohamed2012@hotmail.com</t>
  </si>
  <si>
    <t>29701012106294</t>
  </si>
  <si>
    <t>00201094567467</t>
  </si>
  <si>
    <t>42885موسي رضوانmoussaradwan83@gmail.comشــكــوى</t>
  </si>
  <si>
    <t>موسي رضوان</t>
  </si>
  <si>
    <t>moussaradwan83@gmail.com</t>
  </si>
  <si>
    <t>29110011214591</t>
  </si>
  <si>
    <t>004917643755380</t>
  </si>
  <si>
    <t xml:space="preserve">موسي </t>
  </si>
  <si>
    <t>محمد معيط</t>
  </si>
  <si>
    <t>RR789347739CZ</t>
  </si>
  <si>
    <t>42885محمد معيطmmahmoud78@hotmail.comاستفسار عن مسار الطرد</t>
  </si>
  <si>
    <t>mmahmoud78@hotmail.com</t>
  </si>
  <si>
    <t>27810240103773</t>
  </si>
  <si>
    <t>201008159530</t>
  </si>
  <si>
    <t>CL624792795DE</t>
  </si>
  <si>
    <t>42887Samy fathygerges.famg@yahoo.comاستفسار عن مسار الطرد</t>
  </si>
  <si>
    <t>Samy fathy</t>
  </si>
  <si>
    <t>gerges.famg@yahoo.com</t>
  </si>
  <si>
    <t>28112210103552</t>
  </si>
  <si>
    <t>0201224935750</t>
  </si>
  <si>
    <t>811221</t>
  </si>
  <si>
    <t xml:space="preserve">Samy </t>
  </si>
  <si>
    <t>RX570587520DE</t>
  </si>
  <si>
    <t>42887احمد ابراهيمahmed.ib102030@gmail.comاستفسار عن مسار الطرد</t>
  </si>
  <si>
    <t>ahmed.ib102030@gmail.com</t>
  </si>
  <si>
    <t>29801061701151</t>
  </si>
  <si>
    <t>01223615216</t>
  </si>
  <si>
    <t>980106</t>
  </si>
  <si>
    <t>ee015288914eg</t>
  </si>
  <si>
    <t>42887رغده اسعد ابراهيمSamaka.mlwna@yahoo.comشــكــوى</t>
  </si>
  <si>
    <t>رغده اسعد ابراهيم</t>
  </si>
  <si>
    <t>Samaka.mlwna@yahoo.com</t>
  </si>
  <si>
    <t>29102030103943</t>
  </si>
  <si>
    <t>201006929816</t>
  </si>
  <si>
    <t>910203</t>
  </si>
  <si>
    <t xml:space="preserve">رغده </t>
  </si>
  <si>
    <t>42887مصطفي احمد علي عاشورmost_51@yahoo.comشــكــوى</t>
  </si>
  <si>
    <t>مصطفي احمد علي عاشور</t>
  </si>
  <si>
    <t>most_51@yahoo.com</t>
  </si>
  <si>
    <t>25702201600251</t>
  </si>
  <si>
    <t>01006124790</t>
  </si>
  <si>
    <t>570220</t>
  </si>
  <si>
    <t>ek054757500sa</t>
  </si>
  <si>
    <t>42887محمد عبد الستار قاسمm7ms30@yahoo.comشــكــوى</t>
  </si>
  <si>
    <t>محمد عبد الستار قاسم</t>
  </si>
  <si>
    <t>m7ms30@yahoo.com</t>
  </si>
  <si>
    <t>: A17064895</t>
  </si>
  <si>
    <t>966541108976</t>
  </si>
  <si>
    <t>RR624346665EG</t>
  </si>
  <si>
    <t>42887خالد أبو السعود عبد اللهDr_decede11@yahoo.comاستفسار عن مسار الطرد</t>
  </si>
  <si>
    <t>خالد أبو السعود عبد الله</t>
  </si>
  <si>
    <t>Dr_decede11@yahoo.com</t>
  </si>
  <si>
    <t>28709282500595</t>
  </si>
  <si>
    <t>0020882102315</t>
  </si>
  <si>
    <t>870928</t>
  </si>
  <si>
    <t>ee703028320eg</t>
  </si>
  <si>
    <t>42887داليا حسام الدين سيف النصرRabeaeshreen@icloud.comاستفسار عن مسار الطرد</t>
  </si>
  <si>
    <t>داليا حسام الدين سيف النصر</t>
  </si>
  <si>
    <t>Rabeaeshreen@icloud.com</t>
  </si>
  <si>
    <t>0100701</t>
  </si>
  <si>
    <t>201153766563</t>
  </si>
  <si>
    <t>RR334909337IN</t>
  </si>
  <si>
    <t>42887ميريام ناصرmiriam.nasser@hotmail.comاستفسار عن مسار الطرد</t>
  </si>
  <si>
    <t>42887احمد ناصر الداليphahmednasser@gmail.comشــكــوى</t>
  </si>
  <si>
    <t>احمد ناصر الدالي</t>
  </si>
  <si>
    <t>phahmednasser@gmail.com</t>
  </si>
  <si>
    <t>29610012124491</t>
  </si>
  <si>
    <t>201011216926</t>
  </si>
  <si>
    <t>961001</t>
  </si>
  <si>
    <t>RX569396050DE</t>
  </si>
  <si>
    <t>42887حازم الجعيدىzzoz5667@gmail.comاستفسار عن مسار الطرد</t>
  </si>
  <si>
    <t>حازم الجعيدى</t>
  </si>
  <si>
    <t>zzoz5667@gmail.com</t>
  </si>
  <si>
    <t>29705141100451</t>
  </si>
  <si>
    <t>201012588682</t>
  </si>
  <si>
    <t>محمد كمال عبدالباقي عبدالله</t>
  </si>
  <si>
    <t>42887محمد كمال عبدالباقي عبداللهmohndeskimo200@yahoo.comأخـــــرى</t>
  </si>
  <si>
    <t>mohndeskimo200@yahoo.com</t>
  </si>
  <si>
    <t>28709062400239</t>
  </si>
  <si>
    <t>201155352769</t>
  </si>
  <si>
    <t>870906</t>
  </si>
  <si>
    <t>42887اميرة عطية زكي محمدmmido8001@gmailشــكــوى</t>
  </si>
  <si>
    <t>اميرة عطية زكي محمد</t>
  </si>
  <si>
    <t>mmido8001@gmail</t>
  </si>
  <si>
    <t>٢٨٢٠١٢٦٠١٠٤٩٤٣</t>
  </si>
  <si>
    <t>01115577752</t>
  </si>
  <si>
    <t>٨٢٠١٢٦</t>
  </si>
  <si>
    <t>42887حمدى السيد عبد الحميد النواصرىdrhamdyelnawasry@du.edu.egاستفســار عن خدمــة</t>
  </si>
  <si>
    <t>حمدى السيد عبد الحميد النواصرى</t>
  </si>
  <si>
    <t>drhamdyelnawasry@du.edu.eg</t>
  </si>
  <si>
    <t>28808091100056</t>
  </si>
  <si>
    <t>00201276276590</t>
  </si>
  <si>
    <t>880809</t>
  </si>
  <si>
    <t>EE702822428EG</t>
  </si>
  <si>
    <t>42887محمود عوض محمد الشافعيMelshaf3y.cel@gmail.comاستفسار عن مسار الطرد</t>
  </si>
  <si>
    <t>محمود عوض محمد الشافعي</t>
  </si>
  <si>
    <t>Melshaf3y.cel@gmail.com</t>
  </si>
  <si>
    <t>A02679302</t>
  </si>
  <si>
    <t>966541871735</t>
  </si>
  <si>
    <t>EE487942496TN</t>
  </si>
  <si>
    <t>42887فتحية عطاءاللهfathiawael@gmail.comاستفسار فى المبيعات</t>
  </si>
  <si>
    <t>فتحية عطاءالله</t>
  </si>
  <si>
    <t>fathiawael@gmail.com</t>
  </si>
  <si>
    <t>06550978</t>
  </si>
  <si>
    <t>216 21303721</t>
  </si>
  <si>
    <t xml:space="preserve">فتحية </t>
  </si>
  <si>
    <t>42887عماد الدين كامل راغب أحمد وردemadkamel2009@gmail.comشــكــوى</t>
  </si>
  <si>
    <t>عماد الدين كامل راغب أحمد ورد</t>
  </si>
  <si>
    <t>emadkamel2009@gmail.com</t>
  </si>
  <si>
    <t>26805200103854</t>
  </si>
  <si>
    <t>01005265775</t>
  </si>
  <si>
    <t>680520</t>
  </si>
  <si>
    <t>EE702656907EG</t>
  </si>
  <si>
    <t>42887وسام سميرwessam_samir17@yahoo.comشــكــوى</t>
  </si>
  <si>
    <t>وسام سمير</t>
  </si>
  <si>
    <t>wessam_samir17@yahoo.com</t>
  </si>
  <si>
    <t>291912120103565</t>
  </si>
  <si>
    <t>0201124828142</t>
  </si>
  <si>
    <t>42887وسام سميرwessam_samir17@yahoo.comاستفسار عن مسار الطرد</t>
  </si>
  <si>
    <t>29112120103565</t>
  </si>
  <si>
    <t>911212</t>
  </si>
  <si>
    <t>EE702963363EG</t>
  </si>
  <si>
    <t>42887حامد جلال احمدCCS.TAF@ALSOURAYIA.COMاستفسار عن مسار الطرد</t>
  </si>
  <si>
    <t>حامد جلال احمد</t>
  </si>
  <si>
    <t>CCS.TAF@ALSOURAYIA.COM</t>
  </si>
  <si>
    <t>28108122601057</t>
  </si>
  <si>
    <t>00201015202961</t>
  </si>
  <si>
    <t>810812</t>
  </si>
  <si>
    <t>42887أحمد ثروت حلمىAhmedtharwat2006@gmail.comاستفسار عن مسار الطرد</t>
  </si>
  <si>
    <t>42886نشات عبد القادر مصطفىnashatm98@gmail.comاستفســار عن خدمــة</t>
  </si>
  <si>
    <t>نشات عبد القادر مصطفى</t>
  </si>
  <si>
    <t>nashatm98@gmail.com</t>
  </si>
  <si>
    <t>28202011504733</t>
  </si>
  <si>
    <t>201066119854</t>
  </si>
  <si>
    <t xml:space="preserve">نشات </t>
  </si>
  <si>
    <t>42886محمد صبري عبد المحسنsabrymohamed349@yahoo.comاستفسار عن مسار الطرد</t>
  </si>
  <si>
    <t>42886سامح سعيد سالمsss4samo@gmail.comشــكــوى</t>
  </si>
  <si>
    <t>سامح سعيد سالم</t>
  </si>
  <si>
    <t>sss4samo@gmail.com</t>
  </si>
  <si>
    <t>28601141604499</t>
  </si>
  <si>
    <t>201117237772</t>
  </si>
  <si>
    <t>860114</t>
  </si>
  <si>
    <t>EE011429229EG</t>
  </si>
  <si>
    <t>42886ايمان ماهر عبد السلامButterflyfish2014144@gmail.comاستفسار عن مسار الطرد</t>
  </si>
  <si>
    <t>ايمان ماهر عبد السلام</t>
  </si>
  <si>
    <t>Butterflyfish2014144@gmail.com</t>
  </si>
  <si>
    <t>28503280201127</t>
  </si>
  <si>
    <t>00966554512172</t>
  </si>
  <si>
    <t>850328</t>
  </si>
  <si>
    <t>RB234852816SG</t>
  </si>
  <si>
    <t>42889محمد محمود طاهرsakabaka.atiko@gmail.comاستفسار عن مسار الطرد</t>
  </si>
  <si>
    <t>محمد محمود طاهر</t>
  </si>
  <si>
    <t>sakabaka.atiko@gmail.com</t>
  </si>
  <si>
    <t>27110010107191</t>
  </si>
  <si>
    <t>201204423861</t>
  </si>
  <si>
    <t>711001</t>
  </si>
  <si>
    <t>42889سيد عبدالرحيم ريس عبدالرحيمsayedsa376@yahoo.comأخـــــرى</t>
  </si>
  <si>
    <t>سيد عبدالرحيم ريس عبدالرحيم</t>
  </si>
  <si>
    <t>sayedsa376@yahoo.com</t>
  </si>
  <si>
    <t>27709262400175</t>
  </si>
  <si>
    <t>01060868951</t>
  </si>
  <si>
    <t>42889داليا حسام الدين سيف النصرRabeaeshreen@icloud.comاستفسار عن مسار الطرد</t>
  </si>
  <si>
    <t>42889كيرلس مجدي فهمي رزقKerlosmagdy51 @gmail.comشــكــوى</t>
  </si>
  <si>
    <t>كيرلس مجدي فهمي رزق</t>
  </si>
  <si>
    <t>Kerlosmagdy51 @gmail.com</t>
  </si>
  <si>
    <t>29307011711216</t>
  </si>
  <si>
    <t>201276063603</t>
  </si>
  <si>
    <t>EE421204328AE</t>
  </si>
  <si>
    <t>42889احمد فتحي عبده السيد فايدa7mad_fayed@yahoo.comاستفسار عن مسار الطرد</t>
  </si>
  <si>
    <t>احمد فتحي عبده السيد فايد</t>
  </si>
  <si>
    <t>a7mad_fayed@yahoo.com</t>
  </si>
  <si>
    <t>2937150203152</t>
  </si>
  <si>
    <t>201113371799</t>
  </si>
  <si>
    <t>42889ممدوح محمدmamdohmohamed770@gmail.comاستفســار عن خدمــة</t>
  </si>
  <si>
    <t>ممدوح محمد</t>
  </si>
  <si>
    <t>mamdohmohamed770@gmail.com</t>
  </si>
  <si>
    <t>29306152601185</t>
  </si>
  <si>
    <t>0001121121095</t>
  </si>
  <si>
    <t>RX570080450DE</t>
  </si>
  <si>
    <t>42889Ahmed Ibrahim Abdallahengahmed.ibrahim.ai@gmail.comاستفسار عن مسار الطرد</t>
  </si>
  <si>
    <t>Ahmed Ibrahim Abdallah</t>
  </si>
  <si>
    <t>engahmed.ibrahim.ai@gmail.com</t>
  </si>
  <si>
    <t>29005201300216</t>
  </si>
  <si>
    <t>201000364679</t>
  </si>
  <si>
    <t>900520</t>
  </si>
  <si>
    <t>RU759117290GB</t>
  </si>
  <si>
    <t>42889سحر قنديلhodaali2010@gmail.comاستفسار عن مسار الطرد</t>
  </si>
  <si>
    <t>سحر قنديل</t>
  </si>
  <si>
    <t>hodaali2010@gmail.com</t>
  </si>
  <si>
    <t>: A19337390</t>
  </si>
  <si>
    <t>00201001097531</t>
  </si>
  <si>
    <t>RS613688987CN</t>
  </si>
  <si>
    <t>42889mohamed elnahasm.nahas794@gmail.comاستفسار عن مسار الطرد</t>
  </si>
  <si>
    <t>mohamed elnahas</t>
  </si>
  <si>
    <t>m.nahas794@gmail.com</t>
  </si>
  <si>
    <t>29407251801799</t>
  </si>
  <si>
    <t>00201011289241</t>
  </si>
  <si>
    <t>42889احمد اسلمة محمدahmed_osama@hotmail.comاستفسار عن مسار الطرد</t>
  </si>
  <si>
    <t>احمد اسلمة محمد</t>
  </si>
  <si>
    <t>28008090101656</t>
  </si>
  <si>
    <t>0201005253263</t>
  </si>
  <si>
    <t>800809</t>
  </si>
  <si>
    <t>42889حنان عبد المجيد الديبhalaelziny80@gmail.comشــكــوى</t>
  </si>
  <si>
    <t>حنان عبد المجيد الديب</t>
  </si>
  <si>
    <t>halaelziny80@gmail.com</t>
  </si>
  <si>
    <t>27208011100726</t>
  </si>
  <si>
    <t>201006473205</t>
  </si>
  <si>
    <t>720801</t>
  </si>
  <si>
    <t>RF662127714CN</t>
  </si>
  <si>
    <t>42889وائل عماد الدينwaelemad2002@yahoo.comاستفسار عن مسار الطرد</t>
  </si>
  <si>
    <t>وائل عماد الدين</t>
  </si>
  <si>
    <t>waelemad2002@yahoo.com</t>
  </si>
  <si>
    <t>28304082100096</t>
  </si>
  <si>
    <t>01026631661</t>
  </si>
  <si>
    <t>LC969529049US</t>
  </si>
  <si>
    <t>42889مصطفى محمود عبد التوابabomaryam_am@yahoo.comاستفسار عن مسار الطرد</t>
  </si>
  <si>
    <t>مصطفى محمود عبد التواب</t>
  </si>
  <si>
    <t>abomaryam_am@yahoo.com</t>
  </si>
  <si>
    <t>+2 01001888229</t>
  </si>
  <si>
    <t>01001888229</t>
  </si>
  <si>
    <t>2 0100</t>
  </si>
  <si>
    <t>RR672461706EG</t>
  </si>
  <si>
    <t>42889shady tawfiksalt_g@icloud.comاستفسار عن مسار الطرد</t>
  </si>
  <si>
    <t>shady tawfik</t>
  </si>
  <si>
    <t>salt_g@icloud.com</t>
  </si>
  <si>
    <t>27812100201212</t>
  </si>
  <si>
    <t>01008177434</t>
  </si>
  <si>
    <t>781210</t>
  </si>
  <si>
    <t xml:space="preserve">shady </t>
  </si>
  <si>
    <t>42889محمد صالح احمدsaleh5016@yahoo.comشــكــوى</t>
  </si>
  <si>
    <t>محمد صالح احمد</t>
  </si>
  <si>
    <t>saleh5016@yahoo.com</t>
  </si>
  <si>
    <t>28402250104011</t>
  </si>
  <si>
    <t>201289554294</t>
  </si>
  <si>
    <t>RS006766651EG</t>
  </si>
  <si>
    <t>42889محمود حافظ إبراهيمT261075@GMAIL.COMاستفسار عن مسار الطرد</t>
  </si>
  <si>
    <t>محمود حافظ إبراهيم</t>
  </si>
  <si>
    <t>T261075@GMAIL.COM</t>
  </si>
  <si>
    <t>25306271600158</t>
  </si>
  <si>
    <t>01001836725</t>
  </si>
  <si>
    <t>530627</t>
  </si>
  <si>
    <t>EE702995953EG</t>
  </si>
  <si>
    <t>42889سارة عبد الرازق محمود المرسيsaraa198520200@hotmail.comاستفسار عن مسار الطرد</t>
  </si>
  <si>
    <t>EE703041224EG</t>
  </si>
  <si>
    <t>42889وائل كرم رمضان سليمانchirinabbas@gmail.comاستفسار عن مسار الطرد</t>
  </si>
  <si>
    <t>وائل كرم رمضان سليمان</t>
  </si>
  <si>
    <t>chirinabbas@gmail.com</t>
  </si>
  <si>
    <t>27302020101553</t>
  </si>
  <si>
    <t>201144449910</t>
  </si>
  <si>
    <t>EE702953088EG</t>
  </si>
  <si>
    <t>42889WALEEDel_rehim@htmail.comاستفسار عن مسار الطرد</t>
  </si>
  <si>
    <t>WALEED</t>
  </si>
  <si>
    <t>el_rehim@htmail.com</t>
  </si>
  <si>
    <t>: A15832881</t>
  </si>
  <si>
    <t>00966553446954</t>
  </si>
  <si>
    <t>42889ayman mohamed hefnylila.fares12@gmail.comاستفسار عن مسار الطرد</t>
  </si>
  <si>
    <t>RE483518220Se</t>
  </si>
  <si>
    <t>42889احمد شوقى حامدashawki7@gmail.comاستفسار عن مسار الطرد</t>
  </si>
  <si>
    <t>EE703026156EG</t>
  </si>
  <si>
    <t>42889محمد محمود أحمد الجملengineer_elgamal@mans.edu.egاستفسار عن مسار الطرد</t>
  </si>
  <si>
    <t>محمد محمود أحمد الجمل</t>
  </si>
  <si>
    <t>engineer_elgamal@mans.edu.eg</t>
  </si>
  <si>
    <t>28702151502911</t>
  </si>
  <si>
    <t>00201063581826</t>
  </si>
  <si>
    <t>42889hany saidhanysaid2000@hotmail.comاستفسار عن مسار الطرد</t>
  </si>
  <si>
    <t>hany said</t>
  </si>
  <si>
    <t>01094555626</t>
  </si>
  <si>
    <t>cx330495175us</t>
  </si>
  <si>
    <t>42888محمد سيد عباسmohamed12sayed10@gmail.comاستفسار عن مسار الطرد</t>
  </si>
  <si>
    <t>محمد سيد عباس</t>
  </si>
  <si>
    <t>mohamed12sayed10@gmail.com</t>
  </si>
  <si>
    <t>28010120100778</t>
  </si>
  <si>
    <t>01004492505</t>
  </si>
  <si>
    <t>801012</t>
  </si>
  <si>
    <t>42888داليا حسام الدين سيف النصرRabeaeshreen@icloud.comاستفسار عن مسار الطرد</t>
  </si>
  <si>
    <t>42888الحسين أحمد فهمىcitystore702@gmail.comاستفسار عن مسار الطرد</t>
  </si>
  <si>
    <t>الحسين أحمد فهمى</t>
  </si>
  <si>
    <t>citystore702@gmail.com</t>
  </si>
  <si>
    <t>29707092601272</t>
  </si>
  <si>
    <t>0201125219262</t>
  </si>
  <si>
    <t>970709</t>
  </si>
  <si>
    <t xml:space="preserve">الحسين </t>
  </si>
  <si>
    <t>42888Moustafa Shaabandisha404@yahoo.comاستفســار فنـى</t>
  </si>
  <si>
    <t>Moustafa Shaaban</t>
  </si>
  <si>
    <t>disha404@yahoo.com</t>
  </si>
  <si>
    <t>28612061202278</t>
  </si>
  <si>
    <t>201003088202</t>
  </si>
  <si>
    <t xml:space="preserve">Moustafa </t>
  </si>
  <si>
    <t>42888mohamed amrdar.el.hadf@gmail.comاستفســار عن خدمــة</t>
  </si>
  <si>
    <t>mohamed amr</t>
  </si>
  <si>
    <t>dar.el.hadf@gmail.com</t>
  </si>
  <si>
    <t>30102082101375</t>
  </si>
  <si>
    <t>201115093445</t>
  </si>
  <si>
    <t>010208</t>
  </si>
  <si>
    <t>EK025650143SA</t>
  </si>
  <si>
    <t>42888محمد صبحبMooooo81@yahoo.comاستفسار عن مسار الطرد</t>
  </si>
  <si>
    <t>محمد صبحب</t>
  </si>
  <si>
    <t>Mooooo81@yahoo.com</t>
  </si>
  <si>
    <t>28152602119</t>
  </si>
  <si>
    <t>00966592373261</t>
  </si>
  <si>
    <t>42888عماد نصيف أرمانيوس محروسemadn62@yahoo.comشــكــوى</t>
  </si>
  <si>
    <t>عماد نصيف أرمانيوس محروس</t>
  </si>
  <si>
    <t>42888محمد صبحيMooooo81@yahoo.comاستفسار عن مسار الطرد</t>
  </si>
  <si>
    <t>42888مراد ثابت وهبةmoldar_80@yahoo.comاستفســار عن خدمــة</t>
  </si>
  <si>
    <t>مراد ثابت وهبة</t>
  </si>
  <si>
    <t>moldar_80@yahoo.com</t>
  </si>
  <si>
    <t>28008302102933</t>
  </si>
  <si>
    <t>201225409696</t>
  </si>
  <si>
    <t>800830</t>
  </si>
  <si>
    <t>EE703052880EG</t>
  </si>
  <si>
    <t>42888صبرى محمد ابراهيمmora_ever2000@yahoo.comاستفسار عن مسار الطرد</t>
  </si>
  <si>
    <t>صبرى محمد ابراهيم</t>
  </si>
  <si>
    <t>mora_ever2000@yahoo.com</t>
  </si>
  <si>
    <t>25807161300816</t>
  </si>
  <si>
    <t>00201025295062</t>
  </si>
  <si>
    <t>580716</t>
  </si>
  <si>
    <t>RR399273354DE</t>
  </si>
  <si>
    <t>42888Taher seiftahersaif@live.comاستفسار عن مسار الطرد</t>
  </si>
  <si>
    <t>Taher seif</t>
  </si>
  <si>
    <t>tahersaif@live.com</t>
  </si>
  <si>
    <t>: N538058</t>
  </si>
  <si>
    <t>491623990299</t>
  </si>
  <si>
    <t xml:space="preserve">Taher </t>
  </si>
  <si>
    <t>EE702896743EG</t>
  </si>
  <si>
    <t>42888عبير علوى محمدAhmed.samy@wschool.aeشــكــوى</t>
  </si>
  <si>
    <t>عبير علوى محمد</t>
  </si>
  <si>
    <t>Ahmed.samy@wschool.ae</t>
  </si>
  <si>
    <t>280110105401</t>
  </si>
  <si>
    <t>0201100027535</t>
  </si>
  <si>
    <t>42888عبير علوى محمدAhmed.samy@wschool.aeاستفسار عن مسار الطرد</t>
  </si>
  <si>
    <t>42888محسن زهرى النوبى محمدeladlyabdallah@yahoo.comشــكــوى</t>
  </si>
  <si>
    <t>محسن زهرى النوبى محمد</t>
  </si>
  <si>
    <t>eladlyabdallah@yahoo.com</t>
  </si>
  <si>
    <t>26201142701131</t>
  </si>
  <si>
    <t>01008505829</t>
  </si>
  <si>
    <t>620114</t>
  </si>
  <si>
    <t>RX573601375DE</t>
  </si>
  <si>
    <t>42888أحمدahmedf_hathout@yahoo.comاستفسار عن مسار الطرد</t>
  </si>
  <si>
    <t>ahmedf_hathout@yahoo.com</t>
  </si>
  <si>
    <t>29303081701395</t>
  </si>
  <si>
    <t>201018261312</t>
  </si>
  <si>
    <t>930308</t>
  </si>
  <si>
    <t>42888riyam alghaliryam_musa@yahoo.comشــكــوى</t>
  </si>
  <si>
    <t>rr155278370dk</t>
  </si>
  <si>
    <t>42888Ahmed mohamedahmedsaidawi@outlook.saاستفسار عن مسار الطرد</t>
  </si>
  <si>
    <t>Ahmed mohamed</t>
  </si>
  <si>
    <t>ahmedsaidawi@outlook.sa</t>
  </si>
  <si>
    <t>: A07862342</t>
  </si>
  <si>
    <t>71813191 45+</t>
  </si>
  <si>
    <t>EE702957460EG</t>
  </si>
  <si>
    <t>42888عبدالحميد حسن عبدالحميدa.hamid.akader@gmail.comاستفسار عن مسار الطرد</t>
  </si>
  <si>
    <t>عبدالحميد حسن عبدالحميد</t>
  </si>
  <si>
    <t>a.hamid.akader@gmail.com</t>
  </si>
  <si>
    <t>28711248800797</t>
  </si>
  <si>
    <t>0201225965079</t>
  </si>
  <si>
    <t>EE703011491EG</t>
  </si>
  <si>
    <t>42888عماد محمد على ابو نصارdr_emad_3d@yahoo.comاستفسار عن مسار الطرد</t>
  </si>
  <si>
    <t>عماد محمد على ابو نصار</t>
  </si>
  <si>
    <t>dr_emad_3d@yahoo.com</t>
  </si>
  <si>
    <t>: A12523808</t>
  </si>
  <si>
    <t>00201117737352</t>
  </si>
  <si>
    <t>42888عماد محمد على ابو نصارdr_emad_3d@yahoo.comشــكــوى</t>
  </si>
  <si>
    <t>: A125523808</t>
  </si>
  <si>
    <t>EE702896054EG</t>
  </si>
  <si>
    <t>42888rania marmoucheazizhamdy@gmail.comاستفسار عن مسار الطرد</t>
  </si>
  <si>
    <t>rania marmouche</t>
  </si>
  <si>
    <t>azizhamdy@gmail.com</t>
  </si>
  <si>
    <t>: A01884812</t>
  </si>
  <si>
    <t>201001351605</t>
  </si>
  <si>
    <t xml:space="preserve">rania </t>
  </si>
  <si>
    <t>EE702818967EG</t>
  </si>
  <si>
    <t>42888زهراء السيد أحمد محمدzahraa.elfky@gmail.comاستفسار عن مسار الطرد</t>
  </si>
  <si>
    <t>زهراء السيد أحمد محمد</t>
  </si>
  <si>
    <t>zahraa.elfky@gmail.com</t>
  </si>
  <si>
    <t>27810171300308</t>
  </si>
  <si>
    <t>201063800177</t>
  </si>
  <si>
    <t xml:space="preserve">زهراء </t>
  </si>
  <si>
    <t>محمد السيد محمدي</t>
  </si>
  <si>
    <t>mohamadysql@gmail.com</t>
  </si>
  <si>
    <t>EM000022502EG</t>
  </si>
  <si>
    <t>42888محمد السيد محمديmohamadysql@gmail.comاستفســار عن خدمــة</t>
  </si>
  <si>
    <t>28502160103176</t>
  </si>
  <si>
    <t>201007733439</t>
  </si>
  <si>
    <t>850216</t>
  </si>
  <si>
    <t>42887عبد المجيد عبد المحسن محمدabdelmohsenmagdy@yahoo.comشــكــوى</t>
  </si>
  <si>
    <t>عبد المجيد عبد المحسن محمد</t>
  </si>
  <si>
    <t>abdelmohsenmagdy@yahoo.com</t>
  </si>
  <si>
    <t>25011140102039</t>
  </si>
  <si>
    <t>201142272121</t>
  </si>
  <si>
    <t>501114</t>
  </si>
  <si>
    <t>42887محمود خلفmahmoudkhalaf100@gmail.comأخـــــرى</t>
  </si>
  <si>
    <t>محمود خلف</t>
  </si>
  <si>
    <t>mahmoudkhalaf100@gmail.com</t>
  </si>
  <si>
    <t>28807310103299</t>
  </si>
  <si>
    <t>0201112931311</t>
  </si>
  <si>
    <t>880731</t>
  </si>
  <si>
    <t>42887اميرة عطية زكي محمدmahmood.abozaid.7@facebook.comشــكــوى</t>
  </si>
  <si>
    <t>mahmood.abozaid.7@facebook.com</t>
  </si>
  <si>
    <t>EE015575859EG</t>
  </si>
  <si>
    <t>42887mina samir nanmichaelsamir555@gmail.comاستفسار عن مسار الطرد</t>
  </si>
  <si>
    <t>mina samir nan</t>
  </si>
  <si>
    <t>michaelsamir555@gmail.com</t>
  </si>
  <si>
    <t>28808161700617</t>
  </si>
  <si>
    <t>0097466078605</t>
  </si>
  <si>
    <t>880816</t>
  </si>
  <si>
    <t>EE015541078EG</t>
  </si>
  <si>
    <t>42887Ahmed Gamal Ahmed SheriaDrahmedgamal25@gmail.comاستفسار عن مسار الطرد</t>
  </si>
  <si>
    <t>Ahmed Gamal Ahmed Sheria</t>
  </si>
  <si>
    <t>Drahmedgamal25@gmail.com</t>
  </si>
  <si>
    <t>28612071700454</t>
  </si>
  <si>
    <t>00201003800052</t>
  </si>
  <si>
    <t>861207</t>
  </si>
  <si>
    <t>42887محمود عوض محمد الشافعيMelshaf3y.cel@gmail.comشــكــوى</t>
  </si>
  <si>
    <t>: A02679302</t>
  </si>
  <si>
    <t>42887شاذن سامح صلاح ذكىShazen.mostafa77724@yahoo.comشــكــوى</t>
  </si>
  <si>
    <t>شاذن سامح صلاح ذكى</t>
  </si>
  <si>
    <t>Shazen.mostafa77724@yahoo.com</t>
  </si>
  <si>
    <t>٢٨٩٠٧٠٤١٢٠١٤٨٨</t>
  </si>
  <si>
    <t>96569996224</t>
  </si>
  <si>
    <t>٨٩٠٧٠٤</t>
  </si>
  <si>
    <t xml:space="preserve">شاذن </t>
  </si>
  <si>
    <t>EE702942451EG</t>
  </si>
  <si>
    <t>42887Ahmed Adel FawzyAhmed.Adel13000@gmail.comاستفسار عن مسار الطرد</t>
  </si>
  <si>
    <t>Ahmed Adel Fawzy</t>
  </si>
  <si>
    <t>Ahmed.Adel13000@gmail.com</t>
  </si>
  <si>
    <t>29610010104795</t>
  </si>
  <si>
    <t>201125630736</t>
  </si>
  <si>
    <t>42887الحسين أحمد فهميelhosinyahmed12016@nursing.sohag.edu.egاستفسار عن مسار الطرد</t>
  </si>
  <si>
    <t>الحسين أحمد فهمي</t>
  </si>
  <si>
    <t>elhosinyahmed12016@nursing.sohag.edu.eg</t>
  </si>
  <si>
    <t>201125219262</t>
  </si>
  <si>
    <t>EE014825189EG</t>
  </si>
  <si>
    <t>42887محمد مسعد محمود عبيدmosaadm810@gmail.comاستفسار عن مسار الطرد</t>
  </si>
  <si>
    <t>EE062677560SA</t>
  </si>
  <si>
    <t>42887سعد الدين سعيدsaad_abdelrahman@outlook.comاستفسار عن مسار الطرد</t>
  </si>
  <si>
    <t>سعد الدين سعيد</t>
  </si>
  <si>
    <t>saad_abdelrahman@outlook.com</t>
  </si>
  <si>
    <t>28590140101791</t>
  </si>
  <si>
    <t>010604454555</t>
  </si>
  <si>
    <t>859014</t>
  </si>
  <si>
    <t>42887نورهان احمدNorhanahmed479@gmail.comأخـــــرى</t>
  </si>
  <si>
    <t>نورهان احمد</t>
  </si>
  <si>
    <t>Norhanahmed479@gmail.com</t>
  </si>
  <si>
    <t>29405111201161</t>
  </si>
  <si>
    <t>0507391517</t>
  </si>
  <si>
    <t>940511</t>
  </si>
  <si>
    <t>pr255934784fr</t>
  </si>
  <si>
    <t>42887محمد السيد احمد سعدbeb02012@yahoo.comاستفسار عن مسار الطرد</t>
  </si>
  <si>
    <t>محمد السيد احمد سعد</t>
  </si>
  <si>
    <t>beb02012@yahoo.com</t>
  </si>
  <si>
    <t>: 28703011203279</t>
  </si>
  <si>
    <t>0201094645390</t>
  </si>
  <si>
    <t>42887عمرو زكى احمد عمرانAmromran32@yahoo.comشــكــوى</t>
  </si>
  <si>
    <t>عمرو زكى احمد عمران</t>
  </si>
  <si>
    <t>Amromran32@yahoo.com</t>
  </si>
  <si>
    <t>27707060200635</t>
  </si>
  <si>
    <t>201280286203</t>
  </si>
  <si>
    <t>770706</t>
  </si>
  <si>
    <t>42887رجب سميرabo.yazid913@gmail.comاستفســار عن خدمــة</t>
  </si>
  <si>
    <t>رجب سمير</t>
  </si>
  <si>
    <t>abo.yazid913@gmail.com</t>
  </si>
  <si>
    <t>29105042200782</t>
  </si>
  <si>
    <t>201096454543</t>
  </si>
  <si>
    <t>910504</t>
  </si>
  <si>
    <t>42887hazem elgaeedyzzoz5667@gmail.comاستفسار عن مسار الطرد</t>
  </si>
  <si>
    <t>hazem elgaeedy</t>
  </si>
  <si>
    <t xml:space="preserve">hazem </t>
  </si>
  <si>
    <t>42887منير مصطفىmonisoft@gmail.comاستفسار عن مسار الطرد</t>
  </si>
  <si>
    <t>منير مصطفى</t>
  </si>
  <si>
    <t>monisoft@gmail.com</t>
  </si>
  <si>
    <t>28502280103153</t>
  </si>
  <si>
    <t>201016060604</t>
  </si>
  <si>
    <t>850228</t>
  </si>
  <si>
    <t>Rr700627942se</t>
  </si>
  <si>
    <t>42887نور خالد عبدالمجيد صالحmakeup_artist19@yahoo.comاستفسار عن مسار الطرد</t>
  </si>
  <si>
    <t>نور خالد عبدالمجيد صالح</t>
  </si>
  <si>
    <t>makeup_artist19@yahoo.com</t>
  </si>
  <si>
    <t>400864005</t>
  </si>
  <si>
    <t>201118159334</t>
  </si>
  <si>
    <t>RB236729661SG</t>
  </si>
  <si>
    <t>42887wael mohamed hafezwaelhafez417@gmail.com.egاستفسار عن مسار الطرد</t>
  </si>
  <si>
    <t>wael mohamed hafez</t>
  </si>
  <si>
    <t>waelhafez417@gmail.com.eg</t>
  </si>
  <si>
    <t>28310252700638</t>
  </si>
  <si>
    <t>0201000138873</t>
  </si>
  <si>
    <t>831025</t>
  </si>
  <si>
    <t>42887عبد الله محمد محمدabdallh576@yahoo.comشــكــوى</t>
  </si>
  <si>
    <t>عبد الله محمد محمد</t>
  </si>
  <si>
    <t>abdallh576@yahoo.com</t>
  </si>
  <si>
    <t>27807102600315</t>
  </si>
  <si>
    <t>00201118495184</t>
  </si>
  <si>
    <t>780710</t>
  </si>
  <si>
    <t>42887اسلام الشرقاويengsharky@gmail.comاستفسار عن مسار الطرد</t>
  </si>
  <si>
    <t>1019937278</t>
  </si>
  <si>
    <t>42887شركة ماك اويل غازinfo@macoil-egypt.comشــكــوى</t>
  </si>
  <si>
    <t>شركة ماك اويل غاز</t>
  </si>
  <si>
    <t>info@macoil-egypt.com</t>
  </si>
  <si>
    <t>26308100102598</t>
  </si>
  <si>
    <t>01066679773</t>
  </si>
  <si>
    <t>42887شركة ماك اويل ايجيبت بنكرنج اند تريدنجinfo@macoil-egypt.comشــكــوى</t>
  </si>
  <si>
    <t>شركة ماك اويل ايجيبت بنكرنج اند تريدنج</t>
  </si>
  <si>
    <t>EE702821688EG</t>
  </si>
  <si>
    <t>42887لبنى احمد عبد العزيزLily822000@yahoo.comاستفسار عن مسار الطرد</t>
  </si>
  <si>
    <t>لبنى احمد عبد العزيز</t>
  </si>
  <si>
    <t>Lily822000@yahoo.com</t>
  </si>
  <si>
    <t>28206270200861</t>
  </si>
  <si>
    <t>00966561897711</t>
  </si>
  <si>
    <t>820627</t>
  </si>
  <si>
    <t xml:space="preserve">لبنى </t>
  </si>
  <si>
    <t>42887Ahmed Elkhodaryahmed.elkhodary32@gmail.comاستفســار عن خدمــة</t>
  </si>
  <si>
    <t>Ahmed Elkhodary</t>
  </si>
  <si>
    <t>ahmed.elkhodary32@gmail.com</t>
  </si>
  <si>
    <t>28012081600035</t>
  </si>
  <si>
    <t>201001435467</t>
  </si>
  <si>
    <t>801208</t>
  </si>
  <si>
    <t>42887khalilkhalilabubaker2015@gmail.comاستفســار عن خدمــة</t>
  </si>
  <si>
    <t>khalil</t>
  </si>
  <si>
    <t>Palestine (‫فلسطين‬‎)</t>
  </si>
  <si>
    <t>khalilabubaker2015@gmail.com</t>
  </si>
  <si>
    <t>: 20100000000  </t>
  </si>
  <si>
    <t>00970595705113</t>
  </si>
  <si>
    <t>42887احمد أبو العدب احمد عثمان288ahmed@gmail.comشــكــوى</t>
  </si>
  <si>
    <t>احمد أبو العدب احمد عثمان</t>
  </si>
  <si>
    <t>288ahmed@gmail.com</t>
  </si>
  <si>
    <t>٢٩٥٠٨٢٦٢٧٠٢٦٣٧</t>
  </si>
  <si>
    <t>0201064094369</t>
  </si>
  <si>
    <t>٩٥٠٨٢٦</t>
  </si>
  <si>
    <t>42887محمود على السعيدMe700901@gmail.comاستفسار عن مسار الطرد</t>
  </si>
  <si>
    <t>محمود على السعيد</t>
  </si>
  <si>
    <t>Me700901@gmail.com</t>
  </si>
  <si>
    <t>28804250300031</t>
  </si>
  <si>
    <t>0201282823053</t>
  </si>
  <si>
    <t>42887متولى حسن السيدitmanager45@yahoo.comشــكــوى</t>
  </si>
  <si>
    <t>متولى حسن السيد</t>
  </si>
  <si>
    <t>itmanager45@yahoo.com</t>
  </si>
  <si>
    <t>26104240101252</t>
  </si>
  <si>
    <t>01224505100</t>
  </si>
  <si>
    <t>610424</t>
  </si>
  <si>
    <t xml:space="preserve">متولى </t>
  </si>
  <si>
    <t>EE702818091EG</t>
  </si>
  <si>
    <t>RR576913823EG</t>
  </si>
  <si>
    <t>RR576913810EG</t>
  </si>
  <si>
    <t>42887علاء العمريalaaalemary@gmail.comاستفسار عن مسار الطرد</t>
  </si>
  <si>
    <t>علاء العمري</t>
  </si>
  <si>
    <t>alaaalemary@gmail.com</t>
  </si>
  <si>
    <t>: A06850421</t>
  </si>
  <si>
    <t>002 01091129200</t>
  </si>
  <si>
    <t>42887عمرو صلاح محمد السيدAMRMARO2323@GMAIL.COMشــكــوى</t>
  </si>
  <si>
    <t>عمرو صلاح محمد السيد</t>
  </si>
  <si>
    <t>AMRMARO2323@GMAIL.COM</t>
  </si>
  <si>
    <t>: A08324710</t>
  </si>
  <si>
    <t>00966561627358</t>
  </si>
  <si>
    <t>EE049408170SA</t>
  </si>
  <si>
    <t>42887عمرو صلاح محمد السيدAMRMARO2323@GMAIL.COMاستفسار عن مسار الطرد</t>
  </si>
  <si>
    <t>RS851644620NL</t>
  </si>
  <si>
    <t>42887احمد سامىahmsam39@gmail.comاستفسار عن مسار الطرد</t>
  </si>
  <si>
    <t>احمد سامى</t>
  </si>
  <si>
    <t>ahmsam39@gmail.com</t>
  </si>
  <si>
    <t>288111000100979</t>
  </si>
  <si>
    <t>0201002589847</t>
  </si>
  <si>
    <t>42887تغريد محمدtaghreedloaay@outlook.comاستفسار عن مسار الطرد</t>
  </si>
  <si>
    <t>تغريد محمد</t>
  </si>
  <si>
    <t>taghreedloaay@outlook.com</t>
  </si>
  <si>
    <t>29212080104088</t>
  </si>
  <si>
    <t>201016461558</t>
  </si>
  <si>
    <t>921208</t>
  </si>
  <si>
    <t>42887غاده يحيى عطيه داودGhadayahia91@gmail.comشــكــوى</t>
  </si>
  <si>
    <t>غاده يحيى عطيه داود</t>
  </si>
  <si>
    <t>Ghadayahia91@gmail.com</t>
  </si>
  <si>
    <t>29105041602762</t>
  </si>
  <si>
    <t>01091805192</t>
  </si>
  <si>
    <t>RX571436251DE</t>
  </si>
  <si>
    <t>42887السيد السيد ابو عبدهsayed4cnc@gmail.comاستفسار عن مسار الطرد</t>
  </si>
  <si>
    <t>السيد السيد ابو عبده</t>
  </si>
  <si>
    <t>sayed4cnc@gmail.com</t>
  </si>
  <si>
    <t>201060931293</t>
  </si>
  <si>
    <t>HK694598235PY</t>
  </si>
  <si>
    <t>42887مصطفي محمودmostafa.me@gmail.comاستفسار عن مسار الطرد</t>
  </si>
  <si>
    <t>PY</t>
  </si>
  <si>
    <t>EE702947140EG</t>
  </si>
  <si>
    <t>42887عمرو عبدالرازقamr.elbahy123@gmail.comاستفسار عن مسار الطرد</t>
  </si>
  <si>
    <t>عمرو عبدالرازق</t>
  </si>
  <si>
    <t>amr.elbahy123@gmail.com</t>
  </si>
  <si>
    <t>28906101202334</t>
  </si>
  <si>
    <t>00966581951050</t>
  </si>
  <si>
    <t>890610</t>
  </si>
  <si>
    <t>cp700192843eg</t>
  </si>
  <si>
    <t>42887عزيز مختارelzoz153@yahoo.comاستفسار عن مسار الطرد</t>
  </si>
  <si>
    <t>عزيز مختار</t>
  </si>
  <si>
    <t>elzoz153@yahoo.com</t>
  </si>
  <si>
    <t>28909060202153</t>
  </si>
  <si>
    <t>201154969498</t>
  </si>
  <si>
    <t>890906</t>
  </si>
  <si>
    <t xml:space="preserve">عزيز </t>
  </si>
  <si>
    <t>42890Omar Sadekhiheha@hotmail.comشــكــوى</t>
  </si>
  <si>
    <t>Omar Sadek</t>
  </si>
  <si>
    <t>hiheha@hotmail.com</t>
  </si>
  <si>
    <t>: A08254731</t>
  </si>
  <si>
    <t>12896006435</t>
  </si>
  <si>
    <t>EE016997495EG</t>
  </si>
  <si>
    <t>42890 اماني محمد عمر طهTaha1131@hotmail.comاستفسار عن مسار الطرد</t>
  </si>
  <si>
    <t xml:space="preserve"> اماني محمد عمر طه</t>
  </si>
  <si>
    <t>Taha1131@hotmail.com</t>
  </si>
  <si>
    <t>: L6745678</t>
  </si>
  <si>
    <t>00966504350626</t>
  </si>
  <si>
    <t>RO167778744RU</t>
  </si>
  <si>
    <t>42890هشام عبد الحميد احمد حسنH.ahmed_88@hotmail.comاستفسار عن مسار الطرد</t>
  </si>
  <si>
    <t>هشام عبد الحميد احمد حسن</t>
  </si>
  <si>
    <t>H.ahmed_88@hotmail.com</t>
  </si>
  <si>
    <t>28807250103677</t>
  </si>
  <si>
    <t>201146646468</t>
  </si>
  <si>
    <t>RR693989780EG</t>
  </si>
  <si>
    <t>RR693989881EG</t>
  </si>
  <si>
    <t>RR693989793EG</t>
  </si>
  <si>
    <t>RR693989918EG</t>
  </si>
  <si>
    <t>RR693989904EG</t>
  </si>
  <si>
    <t>RR693989895EG</t>
  </si>
  <si>
    <t>42890Emad FayedEmadduldin@gmail.comاستفسار عن مسار الطرد</t>
  </si>
  <si>
    <t>Emad Fayed</t>
  </si>
  <si>
    <t>Emadduldin@gmail.com</t>
  </si>
  <si>
    <t>29301091400153</t>
  </si>
  <si>
    <t>201154555566</t>
  </si>
  <si>
    <t>930109</t>
  </si>
  <si>
    <t xml:space="preserve">Emad </t>
  </si>
  <si>
    <t>EE702941439EG</t>
  </si>
  <si>
    <t>42890ايمان محمد حلابهemy89eg@yahoo.comاستفسار عن مسار الطرد</t>
  </si>
  <si>
    <t>ايمان محمد حلابه</t>
  </si>
  <si>
    <t>emy89eg@yahoo.com</t>
  </si>
  <si>
    <t>28901071202766</t>
  </si>
  <si>
    <t>201010964172</t>
  </si>
  <si>
    <t>890107</t>
  </si>
  <si>
    <t>42890داليا حسام الدين سيف النصرRabeaeshreen@icloud.comاستفسار عن مسار الطرد</t>
  </si>
  <si>
    <t>RX571450284DE</t>
  </si>
  <si>
    <t>42890 Abdelrahman Hassan AbdelraoufQady93@gmail.comاستفسار عن مسار الطرد</t>
  </si>
  <si>
    <t xml:space="preserve"> Abdelrahman Hassan Abdelraouf</t>
  </si>
  <si>
    <t>Qady93@gmail.com</t>
  </si>
  <si>
    <t>29303280102298</t>
  </si>
  <si>
    <t>201009857672</t>
  </si>
  <si>
    <t>930328</t>
  </si>
  <si>
    <t>42890مصطفى محمود يسmoustafayassin@enppi.comاستفسار عن مسار الطرد</t>
  </si>
  <si>
    <t>مصطفى محمود يس</t>
  </si>
  <si>
    <t>26412072800596</t>
  </si>
  <si>
    <t>641207</t>
  </si>
  <si>
    <t>RB213606491SG</t>
  </si>
  <si>
    <t>42890ضحي سمير احمد شكرdu7a.samir@gmail.comاستفسار عن مسار الطرد</t>
  </si>
  <si>
    <t>ضحي سمير احمد شكر</t>
  </si>
  <si>
    <t>01119867602</t>
  </si>
  <si>
    <t xml:space="preserve">ضحي </t>
  </si>
  <si>
    <t>EE702998946EG</t>
  </si>
  <si>
    <t>42890رياض محسن عبدالقويriyadh20202011@hotmail.comاستفسار عن مسار الطرد</t>
  </si>
  <si>
    <t>رياض محسن عبدالقوي</t>
  </si>
  <si>
    <t>riyadh20202011@hotmail.com</t>
  </si>
  <si>
    <t>: 04431273</t>
  </si>
  <si>
    <t>2038512464</t>
  </si>
  <si>
    <t>42890عبد الله عبد الحليم hgsud]housekeepinggroup@gmail.comاستفســار عن خدمــة</t>
  </si>
  <si>
    <t>عبد الله عبد الحليم hgsud]</t>
  </si>
  <si>
    <t>housekeepinggroup@gmail.com</t>
  </si>
  <si>
    <t>24305201200136</t>
  </si>
  <si>
    <t>201005623392</t>
  </si>
  <si>
    <t>430520</t>
  </si>
  <si>
    <t>42890محمد حداث عبدالظاهرmohammed_7ad@yahoo.comاستفسار عن مسار الطرد</t>
  </si>
  <si>
    <t>محمد حداث عبدالظاهر</t>
  </si>
  <si>
    <t>mohammed_7ad@yahoo.com</t>
  </si>
  <si>
    <t>29109011405399</t>
  </si>
  <si>
    <t>01144327016</t>
  </si>
  <si>
    <t>42890عاصم علي السيدasem_5552000@yahoo.comاستفســار عن خدمــة</t>
  </si>
  <si>
    <t>عاصم علي السيد</t>
  </si>
  <si>
    <t>asem_5552000@yahoo.com</t>
  </si>
  <si>
    <t>28111162600879</t>
  </si>
  <si>
    <t>0096555420242</t>
  </si>
  <si>
    <t>811116</t>
  </si>
  <si>
    <t xml:space="preserve">عاصم </t>
  </si>
  <si>
    <t>RB217547065SG</t>
  </si>
  <si>
    <t>42890oraby hassan orabyorabio@hotmail.comشــكــوى</t>
  </si>
  <si>
    <t>oraby hassan oraby</t>
  </si>
  <si>
    <t>orabio@hotmail.com</t>
  </si>
  <si>
    <t>0400134</t>
  </si>
  <si>
    <t>11115999760</t>
  </si>
  <si>
    <t xml:space="preserve">oraby </t>
  </si>
  <si>
    <t>rr061187975sa</t>
  </si>
  <si>
    <t>42890احمد وحيد عزت محمدahmed_waheed88@yahoo.comشــكــوى</t>
  </si>
  <si>
    <t>احمد وحيد عزت محمد</t>
  </si>
  <si>
    <t>ahmed_waheed88@yahoo.com</t>
  </si>
  <si>
    <t>: A16960076</t>
  </si>
  <si>
    <t>966547072062</t>
  </si>
  <si>
    <t>42890ahmedengahmedvip1@gmail.comاستفسار عن مسار الطرد</t>
  </si>
  <si>
    <t>engahmedvip1@gmail.com</t>
  </si>
  <si>
    <t>1702459</t>
  </si>
  <si>
    <t>966500052883</t>
  </si>
  <si>
    <t>EE016441751EG</t>
  </si>
  <si>
    <t>42890جودة احمد جودةgouda.sufaraa@gmail.comاستفسار عن مسار الطرد</t>
  </si>
  <si>
    <t>جودة احمد جودة</t>
  </si>
  <si>
    <t>gouda.sufaraa@gmail.com</t>
  </si>
  <si>
    <t>27412290102454</t>
  </si>
  <si>
    <t>01014238123</t>
  </si>
  <si>
    <t>741229</t>
  </si>
  <si>
    <t xml:space="preserve">جودة </t>
  </si>
  <si>
    <t>RF454338092SG</t>
  </si>
  <si>
    <t>42890Ahmed Zeidarch_ahmed_zaid@hotmail.comاستفسار عن مسار الطرد</t>
  </si>
  <si>
    <t>Ahmed Zeid</t>
  </si>
  <si>
    <t>arch_ahmed_zaid@hotmail.com</t>
  </si>
  <si>
    <t>28105088800771</t>
  </si>
  <si>
    <t>00201002720507</t>
  </si>
  <si>
    <t>42890فوزية محمد طه صبيحomarr.mmm@gmail.comاستفســار عن خدمــة</t>
  </si>
  <si>
    <t>فوزية محمد طه صبيح</t>
  </si>
  <si>
    <t>omarr.mmm@gmail.com</t>
  </si>
  <si>
    <t>25807311400644</t>
  </si>
  <si>
    <t>01016284473</t>
  </si>
  <si>
    <t>580731</t>
  </si>
  <si>
    <t>RR139753260TH</t>
  </si>
  <si>
    <t>42890mahmoud hassanmahmoud@intertelecom-eg.comاستفسار عن مسار الطرد</t>
  </si>
  <si>
    <t>mahmoud hassan</t>
  </si>
  <si>
    <t>mahmoud@intertelecom-eg.com</t>
  </si>
  <si>
    <t>27505282102877</t>
  </si>
  <si>
    <t>01119080758</t>
  </si>
  <si>
    <t>TH</t>
  </si>
  <si>
    <t>750528</t>
  </si>
  <si>
    <t>RX570076835DE</t>
  </si>
  <si>
    <t>42890Omnia Mohamedomniaa.mohamed.oo@gmail.comاستفسار عن مسار الطرد</t>
  </si>
  <si>
    <t>Omnia Mohamed</t>
  </si>
  <si>
    <t>omniaa.mohamed.oo@gmail.com</t>
  </si>
  <si>
    <t>29608311300366</t>
  </si>
  <si>
    <t>01206058698</t>
  </si>
  <si>
    <t>960831</t>
  </si>
  <si>
    <t xml:space="preserve">Omnia </t>
  </si>
  <si>
    <t>RB211832084SG</t>
  </si>
  <si>
    <t>42890محمد سيد يوسفyousef.video@gmail.comاستفسار عن مسار الطرد</t>
  </si>
  <si>
    <t>محمد سيد يوسف</t>
  </si>
  <si>
    <t>yousef.video@gmail.com</t>
  </si>
  <si>
    <t>27305031200251</t>
  </si>
  <si>
    <t>01016683422</t>
  </si>
  <si>
    <t>730503</t>
  </si>
  <si>
    <t>42890مهندس / عصام اليمانىesamelyamany@hotmail.comشــكــوى</t>
  </si>
  <si>
    <t>مهندس / عصام اليمانى</t>
  </si>
  <si>
    <t>esamelyamany@hotmail.com</t>
  </si>
  <si>
    <t>26106111600113</t>
  </si>
  <si>
    <t>02001273442554</t>
  </si>
  <si>
    <t>610611</t>
  </si>
  <si>
    <t>42890شيماء رزق ابراهيم على الزيدىshimaaalzaidy@gmail.comشــكــوى</t>
  </si>
  <si>
    <t>شيماء رزق ابراهيم على الزيدى</t>
  </si>
  <si>
    <t>shimaaalzaidy@gmail.com</t>
  </si>
  <si>
    <t>28910148800628</t>
  </si>
  <si>
    <t>201000968698</t>
  </si>
  <si>
    <t>891014</t>
  </si>
  <si>
    <t>42890مدحت عبدالله محمود احمدhazem.hazem90327@yahoo.comاستفسار عن مسار الطرد</t>
  </si>
  <si>
    <t>مدحت عبدالله محمود احمد</t>
  </si>
  <si>
    <t>hazem.hazem90327@yahoo.com</t>
  </si>
  <si>
    <t>28611292103918</t>
  </si>
  <si>
    <t>0201271540467</t>
  </si>
  <si>
    <t>861129</t>
  </si>
  <si>
    <t xml:space="preserve">مدحت </t>
  </si>
  <si>
    <t>RD117753325SE</t>
  </si>
  <si>
    <t>42890nourhan hossamnourhansharaawy9@gmail.comاستفسار عن مسار الطرد</t>
  </si>
  <si>
    <t>nourhan hossam</t>
  </si>
  <si>
    <t>nourhansharaawy9@gmail.com</t>
  </si>
  <si>
    <t>29309110101228</t>
  </si>
  <si>
    <t>01202422004</t>
  </si>
  <si>
    <t>930911</t>
  </si>
  <si>
    <t xml:space="preserve">nourhan </t>
  </si>
  <si>
    <t>42890ayman mohamed hefnylila.fares12@gmail.comاستفسار عن مسار الطرد</t>
  </si>
  <si>
    <t>42890خالد أبو السعود عبد اللهDr_decede11@yahoo.comاستفسار عن مسار الطرد</t>
  </si>
  <si>
    <t>0201013732621</t>
  </si>
  <si>
    <t>RG902143077CN</t>
  </si>
  <si>
    <t>42890محمد زكريا أمين إبراهيمm.z@qualityservice.comاستفسار عن مسار الطرد</t>
  </si>
  <si>
    <t>محمد زكريا أمين إبراهيم</t>
  </si>
  <si>
    <t>m.z@qualityservice.com</t>
  </si>
  <si>
    <t>28212302102191</t>
  </si>
  <si>
    <t>01111155435</t>
  </si>
  <si>
    <t>821230</t>
  </si>
  <si>
    <t>RM215468033DE</t>
  </si>
  <si>
    <t>42890السيد محمد عبدالرازقayman2020550@gmail.comاستفسار عن مسار الطرد</t>
  </si>
  <si>
    <t>السيد محمد عبدالرازق</t>
  </si>
  <si>
    <t>ayman2020550@gmail.com</t>
  </si>
  <si>
    <t>28003051203456</t>
  </si>
  <si>
    <t>201003944055</t>
  </si>
  <si>
    <t>800305</t>
  </si>
  <si>
    <t>EE702930705EG</t>
  </si>
  <si>
    <t>42890هاجر محمد فريحىkaram_laver@yahoo.comاستفسار عن مسار الطرد</t>
  </si>
  <si>
    <t>هاجر محمد فريحى</t>
  </si>
  <si>
    <t>karam_laver@yahoo.com</t>
  </si>
  <si>
    <t>28906010105905</t>
  </si>
  <si>
    <t>01211229189</t>
  </si>
  <si>
    <t>890601</t>
  </si>
  <si>
    <t>42890سيف إبراهيم السلاليdr.saif2007@gmail.comشــكــوى</t>
  </si>
  <si>
    <t>سيف إبراهيم السلالي</t>
  </si>
  <si>
    <t>dr.saif2007@gmail.com</t>
  </si>
  <si>
    <t>29309118801539</t>
  </si>
  <si>
    <t>01286287170</t>
  </si>
  <si>
    <t>EE702958006EG</t>
  </si>
  <si>
    <t>42890هبة دانيال حكيمEssam100500@yahoo.comاستفسار عن مسار الطرد</t>
  </si>
  <si>
    <t>هبة دانيال حكيم</t>
  </si>
  <si>
    <t>Essam100500@yahoo.com</t>
  </si>
  <si>
    <t>28812032502946</t>
  </si>
  <si>
    <t>00201270805075</t>
  </si>
  <si>
    <t>881203</t>
  </si>
  <si>
    <t>42890محمد هانى عبد اللهmohamed.hany@te.egاستفســار عن خدمــة</t>
  </si>
  <si>
    <t>محمد هانى عبد الله</t>
  </si>
  <si>
    <t>mohamed.hany@te.eg</t>
  </si>
  <si>
    <t>26708012702478</t>
  </si>
  <si>
    <t>01066627049</t>
  </si>
  <si>
    <t>670801</t>
  </si>
  <si>
    <t>Batch count</t>
  </si>
  <si>
    <t>RR708208898EG</t>
  </si>
  <si>
    <t>RR708208592EG</t>
  </si>
  <si>
    <t>42891مصطفي محمود احمدenglish.mostafa@yahoo.comاستفسار عن مسار الطرد</t>
  </si>
  <si>
    <t>مصطفي محمود احمد</t>
  </si>
  <si>
    <t>english.mostafa@yahoo.com</t>
  </si>
  <si>
    <t>27512212501355</t>
  </si>
  <si>
    <t>201145858312</t>
  </si>
  <si>
    <t>751221</t>
  </si>
  <si>
    <t>EE702974216EG</t>
  </si>
  <si>
    <t>42891عمر محمد ربيع محمد عبدالنبيOrabie06@gmail.comاستفسار عن مسار الطرد</t>
  </si>
  <si>
    <t>عمر محمد ربيع محمد عبدالنبي</t>
  </si>
  <si>
    <t>Orabie06@gmail.com</t>
  </si>
  <si>
    <t>28707282401276</t>
  </si>
  <si>
    <t>01157667225</t>
  </si>
  <si>
    <t>870728</t>
  </si>
  <si>
    <t>42891هدى محمد ابراهيم الشبراوىreda1485@gmail.comشــكــوى</t>
  </si>
  <si>
    <t>هدى محمد ابراهيم الشبراوى</t>
  </si>
  <si>
    <t>26911151402543</t>
  </si>
  <si>
    <t>01028643728</t>
  </si>
  <si>
    <t>691115</t>
  </si>
  <si>
    <t>RR058441361SA</t>
  </si>
  <si>
    <t>42891ahmedengahmedvip1@gmail.comشــكــوى</t>
  </si>
  <si>
    <t>201111160520</t>
  </si>
  <si>
    <t>EE703057286EG</t>
  </si>
  <si>
    <t>42891ثروت محمد ابوالمجد الشافعيOmarluxor85@yahoo.comاستفسار عن مسار الطرد</t>
  </si>
  <si>
    <t>ثروت محمد ابوالمجد الشافعي</t>
  </si>
  <si>
    <t>Omarluxor85@yahoo.com</t>
  </si>
  <si>
    <t>2702311</t>
  </si>
  <si>
    <t>201097134387</t>
  </si>
  <si>
    <t>42891احمد ساميRokman32@yahoo.comشــكــوى</t>
  </si>
  <si>
    <t>احمد سامي</t>
  </si>
  <si>
    <t>Rokman32@yahoo.com</t>
  </si>
  <si>
    <t>28407255700891</t>
  </si>
  <si>
    <t>201201881265</t>
  </si>
  <si>
    <t>EE703031774EG</t>
  </si>
  <si>
    <t>42891دعاء ناجي محمد خميسdoaanagy93@yahoo.comاستفسار عن مسار الطرد</t>
  </si>
  <si>
    <t>دعاء ناجي محمد خميس</t>
  </si>
  <si>
    <t>doaanagy93@yahoo.com</t>
  </si>
  <si>
    <t>29307012410201</t>
  </si>
  <si>
    <t>01027537859</t>
  </si>
  <si>
    <t>RS853479545NL</t>
  </si>
  <si>
    <t>42891EMAN ALI RAGHEB ELSAYEDraghebeman@hotmail.co.ukاستفسار عن مسار الطرد</t>
  </si>
  <si>
    <t>EMAN ALI RAGHEB ELSAYED</t>
  </si>
  <si>
    <t>raghebeman@hotmail.co.uk</t>
  </si>
  <si>
    <t>26001230102443</t>
  </si>
  <si>
    <t>201001032042</t>
  </si>
  <si>
    <t>600123</t>
  </si>
  <si>
    <t xml:space="preserve">EMAN </t>
  </si>
  <si>
    <t>EE703057887EG</t>
  </si>
  <si>
    <t>42891محمود خالد عبد الجليل محمدmahmoudkhaliid07@gmail.comاستفسار عن مسار الطرد</t>
  </si>
  <si>
    <t>محمود خالد عبد الجليل محمد</t>
  </si>
  <si>
    <t>mahmoudkhaliid07@gmail.com</t>
  </si>
  <si>
    <t>: A11479671</t>
  </si>
  <si>
    <t>201120208847</t>
  </si>
  <si>
    <t>42891Ahmed mohamedahmedsaidawi@outlook.saاستفسار عن مسار الطرد</t>
  </si>
  <si>
    <t>004571813191</t>
  </si>
  <si>
    <t>RX571978853DE</t>
  </si>
  <si>
    <t>42891محمد عبد الرحمنALMNY8787@GMAIL.COMاستفسار عن مسار الطرد</t>
  </si>
  <si>
    <t>محمد عبد الرحمن</t>
  </si>
  <si>
    <t>ALMNY8787@GMAIL.COM</t>
  </si>
  <si>
    <t>20100000000</t>
  </si>
  <si>
    <t>01098520709</t>
  </si>
  <si>
    <t>42891تامر عبد الناصرtamer020@hotmail.comاستفسار عن مسار الطرد</t>
  </si>
  <si>
    <t>تامر عبد الناصر</t>
  </si>
  <si>
    <t>tamer020@hotmail.com</t>
  </si>
  <si>
    <t>27812110100139</t>
  </si>
  <si>
    <t>01117011633</t>
  </si>
  <si>
    <t>781211</t>
  </si>
  <si>
    <t>42891اسلام محمد نجيبetaesj@yahoo.comاستفسار عن مسار الطرد</t>
  </si>
  <si>
    <t>RE492747194SE</t>
  </si>
  <si>
    <t>42891eslamsmartofficef@gmail.comاستفسار عن مسار الطرد</t>
  </si>
  <si>
    <t>eslam</t>
  </si>
  <si>
    <t>smartofficef@gmail.com</t>
  </si>
  <si>
    <t>28705180104139</t>
  </si>
  <si>
    <t>201221242525</t>
  </si>
  <si>
    <t>870518</t>
  </si>
  <si>
    <t>42891عمر الفاروق محمودomar.elfarouk4@gmail.comاستفســار عن خدمــة</t>
  </si>
  <si>
    <t>عمر الفاروق محمود</t>
  </si>
  <si>
    <t>omar.elfarouk4@gmail.com</t>
  </si>
  <si>
    <t>29011050102395</t>
  </si>
  <si>
    <t>01119175278</t>
  </si>
  <si>
    <t>42891ميسرة عمر محمد خلفmaysarah8020@gmail.comاستفسار عن مسار الطرد</t>
  </si>
  <si>
    <t>ميسرة عمر محمد خلف</t>
  </si>
  <si>
    <t>maysarah8020@gmail.com</t>
  </si>
  <si>
    <t>29009011318351</t>
  </si>
  <si>
    <t>00201027475175</t>
  </si>
  <si>
    <t>900901</t>
  </si>
  <si>
    <t xml:space="preserve">ميسرة </t>
  </si>
  <si>
    <t>EE702989533EG</t>
  </si>
  <si>
    <t>42891صهيب أمين سيف غالبSuhib200@gmail.comاستفسار عن مسار الطرد</t>
  </si>
  <si>
    <t>صهيب أمين سيف غالب</t>
  </si>
  <si>
    <t>Suhib200@gmail.com</t>
  </si>
  <si>
    <t>: 05870398</t>
  </si>
  <si>
    <t>00201123838111</t>
  </si>
  <si>
    <t xml:space="preserve">صهيب </t>
  </si>
  <si>
    <t>RP356114109SG</t>
  </si>
  <si>
    <t>42891wesam nashaat sobhyelpopwesam@gmail.comاستفسار عن مسار الطرد</t>
  </si>
  <si>
    <t>wesam nashaat sobhy</t>
  </si>
  <si>
    <t>elpopwesam@gmail.com</t>
  </si>
  <si>
    <t>29001190200758</t>
  </si>
  <si>
    <t>1011860808</t>
  </si>
  <si>
    <t>900119</t>
  </si>
  <si>
    <t xml:space="preserve">wesam </t>
  </si>
  <si>
    <t>42891كارم خلف عبد الحليم عبد اللاهkaremabdulhalim@gmail.comشــكــوى</t>
  </si>
  <si>
    <t>كارم خلف عبد الحليم عبد اللاه</t>
  </si>
  <si>
    <t>karemabdulhalim@gmail.com</t>
  </si>
  <si>
    <t>28002062602251</t>
  </si>
  <si>
    <t>01229436671</t>
  </si>
  <si>
    <t>800206</t>
  </si>
  <si>
    <t xml:space="preserve">كارم </t>
  </si>
  <si>
    <t>Cp700222372eg</t>
  </si>
  <si>
    <t>42891احمد عيسىHmdss9@gmail.comاستفسار عن مسار الطرد</t>
  </si>
  <si>
    <t>احمد عيسى</t>
  </si>
  <si>
    <t>Hmdss9@gmail.com</t>
  </si>
  <si>
    <t>: R0117676</t>
  </si>
  <si>
    <t>00201112462479</t>
  </si>
  <si>
    <t>RR707548762EG</t>
  </si>
  <si>
    <t>42891احمد عيدahmed.eid.ae@hotmail.comاستفسار عن مسار الطرد</t>
  </si>
  <si>
    <t>احمد عيد</t>
  </si>
  <si>
    <t>ahmed.eid.ae@hotmail.com</t>
  </si>
  <si>
    <t>: A18564672</t>
  </si>
  <si>
    <t>00966567177510</t>
  </si>
  <si>
    <t>RR707768233EG</t>
  </si>
  <si>
    <t>42891كيرلس صبرى سعدKirogerges912@gmail.comاستفسار عن مسار الطرد</t>
  </si>
  <si>
    <t>كيرلس صبرى سعد</t>
  </si>
  <si>
    <t>Kirogerges912@gmail.com</t>
  </si>
  <si>
    <t>29403120103136</t>
  </si>
  <si>
    <t>01228549939</t>
  </si>
  <si>
    <t>940312</t>
  </si>
  <si>
    <t>RZ294630480GB</t>
  </si>
  <si>
    <t>42891احمد محمد طارق محمد توفيق حنفيEng_ahmedtarek@hotmail.comاستفسار عن مسار الطرد</t>
  </si>
  <si>
    <t>احمد محمد طارق محمد توفيق حنفي</t>
  </si>
  <si>
    <t>Eng_ahmedtarek@hotmail.com</t>
  </si>
  <si>
    <t>28211080104011</t>
  </si>
  <si>
    <t>00201065500482</t>
  </si>
  <si>
    <t>821108</t>
  </si>
  <si>
    <t>EE061098391SA</t>
  </si>
  <si>
    <t>42891محمود بكرى محمدMahmoudbakry43@yahoo.comاستفسار عن مسار الطرد</t>
  </si>
  <si>
    <t>محمود بكرى محمد</t>
  </si>
  <si>
    <t>Mahmoudbakry43@yahoo.com</t>
  </si>
  <si>
    <t>2418972564</t>
  </si>
  <si>
    <t>00966569183022</t>
  </si>
  <si>
    <t>42891داليا حسام الدين سيف النصرRabeaeshreen@icloud.comاستفسار عن مسار الطرد</t>
  </si>
  <si>
    <t>CE371844839BE</t>
  </si>
  <si>
    <t>42891عبد العليم عبد العليم البناMr.aboda@gmail.comاستفسار عن مسار الطرد</t>
  </si>
  <si>
    <t>عبد العليم عبد العليم البنا</t>
  </si>
  <si>
    <t>Mr.aboda@gmail.com</t>
  </si>
  <si>
    <t>28209041802199</t>
  </si>
  <si>
    <t>201016666053</t>
  </si>
  <si>
    <t>820904</t>
  </si>
  <si>
    <t>EE702751942EG</t>
  </si>
  <si>
    <t>42891تغريد حسن محمدtaghreedloaay@outlook.comاستفسار عن مسار الطرد</t>
  </si>
  <si>
    <t>تغريد حسن محمد</t>
  </si>
  <si>
    <t>EA282950380CN</t>
  </si>
  <si>
    <t>42891مجدى ابراهيم مصطفى محمد فايدdragon_storm7861@yahoo.comاستفسار عن مسار الطرد</t>
  </si>
  <si>
    <t>مجدى ابراهيم مصطفى محمد فايد</t>
  </si>
  <si>
    <t>dragon_storm7861@yahoo.com</t>
  </si>
  <si>
    <t>29207071803492</t>
  </si>
  <si>
    <t>201279713132</t>
  </si>
  <si>
    <t>920707</t>
  </si>
  <si>
    <t>RS643475362CN</t>
  </si>
  <si>
    <t>42891hisham saidhisham.said@live.comاستفسار عن مسار الطرد</t>
  </si>
  <si>
    <t>hisham said</t>
  </si>
  <si>
    <t>hisham.said@live.com</t>
  </si>
  <si>
    <t>28507120104716</t>
  </si>
  <si>
    <t>201222242730</t>
  </si>
  <si>
    <t>850712</t>
  </si>
  <si>
    <t xml:space="preserve">hisham </t>
  </si>
  <si>
    <t>EE702972714EG</t>
  </si>
  <si>
    <t>42891أمنيه احمدDema_mohamed_2012@yahoo.comاستفسار عن مسار الطرد</t>
  </si>
  <si>
    <t>أمنيه احمد</t>
  </si>
  <si>
    <t>Dema_mohamed_2012@yahoo.com</t>
  </si>
  <si>
    <t>29109141205448</t>
  </si>
  <si>
    <t>0096566146309</t>
  </si>
  <si>
    <t xml:space="preserve">أمنيه </t>
  </si>
  <si>
    <t>CL148136075NL</t>
  </si>
  <si>
    <t>42891Orabiinfo@eggolf.comاستفسار عن مسار الطرد</t>
  </si>
  <si>
    <t>Orabi</t>
  </si>
  <si>
    <t>info@eggolf.com</t>
  </si>
  <si>
    <t>29211131600399</t>
  </si>
  <si>
    <t>20106811044</t>
  </si>
  <si>
    <t>921113</t>
  </si>
  <si>
    <t>42891احمدحسين حلميahmedhalmey25@gmail.comاستفســار عن خدمــة</t>
  </si>
  <si>
    <t>احمدحسين حلمي</t>
  </si>
  <si>
    <t>ahmedhalmey25@gmail.com</t>
  </si>
  <si>
    <t>29702070100057</t>
  </si>
  <si>
    <t>01158875122</t>
  </si>
  <si>
    <t>970207</t>
  </si>
  <si>
    <t xml:space="preserve">احمدحسين </t>
  </si>
  <si>
    <t>42891 اماني محمد عمر طهTaha1131@hotmail.comاستفسار عن مسار الطرد</t>
  </si>
  <si>
    <t>EE115201868QA</t>
  </si>
  <si>
    <t>42891عباده محمود عبدالعزيزobaada96@gmail.comاستفسار عن مسار الطرد</t>
  </si>
  <si>
    <t>عباده محمود عبدالعزيز</t>
  </si>
  <si>
    <t>obaada96@gmail.com</t>
  </si>
  <si>
    <t>29602208800859</t>
  </si>
  <si>
    <t>201019926566</t>
  </si>
  <si>
    <t>960220</t>
  </si>
  <si>
    <t xml:space="preserve">عباده </t>
  </si>
  <si>
    <t>42891ماجدة عبد الخالق حسنahfadgroup2016@gmail.comاستفســار فنـى</t>
  </si>
  <si>
    <t>ماجدة عبد الخالق حسن</t>
  </si>
  <si>
    <t>ahfadgroup2016@gmail.com</t>
  </si>
  <si>
    <t>26410251202267</t>
  </si>
  <si>
    <t>010686898173</t>
  </si>
  <si>
    <t>641025</t>
  </si>
  <si>
    <t>42891محمد عبد الستار قاسمM7MS30@YAHOO.COMشــكــوى</t>
  </si>
  <si>
    <t>M7MS30@YAHOO.COM</t>
  </si>
  <si>
    <t>: a17064895</t>
  </si>
  <si>
    <t>541108976</t>
  </si>
  <si>
    <t>RG611150838UA</t>
  </si>
  <si>
    <t>42891خالد بدري محمدKHALED_SAT2010@YAHOO.COMاستفسار عن مسار الطرد</t>
  </si>
  <si>
    <t>خالد بدري محمد</t>
  </si>
  <si>
    <t>KHALED_SAT2010@YAHOO.COM</t>
  </si>
  <si>
    <t>2700357</t>
  </si>
  <si>
    <t>201113347760</t>
  </si>
  <si>
    <t>EE703007333EG</t>
  </si>
  <si>
    <t>42891منى محمد شوقىdrmonashawky161@gmail.comاستفسار عن مسار الطرد</t>
  </si>
  <si>
    <t>منى محمد شوقى</t>
  </si>
  <si>
    <t>drmonashawky161@gmail.com</t>
  </si>
  <si>
    <t>28109168800581</t>
  </si>
  <si>
    <t>00966538533028</t>
  </si>
  <si>
    <t>810916</t>
  </si>
  <si>
    <t>42891AHMEDdrahmedgamal25@gmail.comاستفسار عن مسار الطرد</t>
  </si>
  <si>
    <t>drahmedgamal25@gmail.com</t>
  </si>
  <si>
    <t>01003809475</t>
  </si>
  <si>
    <t>RR708123472EG</t>
  </si>
  <si>
    <t>RR707737580EG</t>
  </si>
  <si>
    <t>42891حسامHossammansour_1@yahoo.comاستفسار عن مسار الطرد</t>
  </si>
  <si>
    <t>: A348743</t>
  </si>
  <si>
    <t>00971505964955</t>
  </si>
  <si>
    <t>42891احمد أبو العدب احمد عثمان288ahmed@gmail.comأخـــــرى</t>
  </si>
  <si>
    <t>01064094369</t>
  </si>
  <si>
    <t>rr376091764de</t>
  </si>
  <si>
    <t>42891احمد امام عبدالغنيtime_dr@yahoo.comشــكــوى</t>
  </si>
  <si>
    <t>احمد امام عبدالغني</t>
  </si>
  <si>
    <t>time_dr@yahoo.com</t>
  </si>
  <si>
    <t>: A14776293</t>
  </si>
  <si>
    <t>004917624232063</t>
  </si>
  <si>
    <t>42891عمرو صلاح محمد السيدAMRMARO2323@GMAIL.COMشــكــوى</t>
  </si>
  <si>
    <t>42891محمودخالدعبدالجليل محمدmahmoudkhaliid07@gmail.comاستفسار عن مسار الطرد</t>
  </si>
  <si>
    <t>محمودخالدعبدالجليل محمد</t>
  </si>
  <si>
    <t>29601138800272</t>
  </si>
  <si>
    <t>00201120208847</t>
  </si>
  <si>
    <t xml:space="preserve">محمودخالدعبدالجليل </t>
  </si>
  <si>
    <t>EE702971705EG</t>
  </si>
  <si>
    <t>42891Sameh El-Bendaryselbendary@update-egypt.comاستفسار عن مسار الطرد</t>
  </si>
  <si>
    <t>Sameh El-Bendary</t>
  </si>
  <si>
    <t>selbendary@update-egypt.com</t>
  </si>
  <si>
    <t>26106201300071</t>
  </si>
  <si>
    <t>201222183951</t>
  </si>
  <si>
    <t>610620</t>
  </si>
  <si>
    <t>42891عبد اللهtottos.tottos88@gmail.comاستفســار فنـى</t>
  </si>
  <si>
    <t>عبد الله</t>
  </si>
  <si>
    <t>tottos.tottos88@gmail.com</t>
  </si>
  <si>
    <t>28809120301548</t>
  </si>
  <si>
    <t>20122774891</t>
  </si>
  <si>
    <t>880912</t>
  </si>
  <si>
    <t>Rf598111877cn</t>
  </si>
  <si>
    <t>42891محمود السيدmahmoud_elsayed200014@yahoo.comاستفسار عن مسار الطرد</t>
  </si>
  <si>
    <t>محمود السيد</t>
  </si>
  <si>
    <t>mahmoud_elsayed200014@yahoo.com</t>
  </si>
  <si>
    <t>1200452</t>
  </si>
  <si>
    <t>00201000735488</t>
  </si>
  <si>
    <t>Ch017390319US</t>
  </si>
  <si>
    <t>42891ايه عحورAyaagour@hotmail.comاستفسار عن مسار الطرد</t>
  </si>
  <si>
    <t>ايه عحور</t>
  </si>
  <si>
    <t>Ayaagour@hotmail.com</t>
  </si>
  <si>
    <t>28103230102626</t>
  </si>
  <si>
    <t>01065709660</t>
  </si>
  <si>
    <t>810323</t>
  </si>
  <si>
    <t>42891Abdelrahman Waelabdelrahmanwael507@gmail.comأخـــــرى</t>
  </si>
  <si>
    <t>Abdelrahman Wael</t>
  </si>
  <si>
    <t>00201113115769</t>
  </si>
  <si>
    <t>RQ010612890CY</t>
  </si>
  <si>
    <t>42892سيف إبراهيم السلاليdr.saif2007@gmail.comاستفسار عن مسار الطرد</t>
  </si>
  <si>
    <t>RR707860309EG</t>
  </si>
  <si>
    <t>42892مظهر صلاح عطيهtomysalah@hotmail.comاستفسار عن مسار الطرد</t>
  </si>
  <si>
    <t>مظهر صلاح عطيه</t>
  </si>
  <si>
    <t>tomysalah@hotmail.com</t>
  </si>
  <si>
    <t>: A12809847</t>
  </si>
  <si>
    <t>+971563344322</t>
  </si>
  <si>
    <t>42892ayman mohamed hefnylila.fares12@gmail.comاستفسار عن مسار الطرد</t>
  </si>
  <si>
    <t>42892ماهر محمدMaher_vip2@yahoo.comاستفســار عن خدمــة</t>
  </si>
  <si>
    <t>28012061644148</t>
  </si>
  <si>
    <t>01063390903</t>
  </si>
  <si>
    <t>801206</t>
  </si>
  <si>
    <t>EE423169717AE</t>
  </si>
  <si>
    <t>42892عنتر عبدالله عبدالرحيم الفخرانيseifalgamal45@gmail.comاستفسار عن مسار الطرد</t>
  </si>
  <si>
    <t>عنتر عبدالله عبدالرحيم الفخراني</t>
  </si>
  <si>
    <t>seifalgamal45@gmail.com</t>
  </si>
  <si>
    <t>25510242500337</t>
  </si>
  <si>
    <t>201127122252</t>
  </si>
  <si>
    <t>551024</t>
  </si>
  <si>
    <t xml:space="preserve">عنتر </t>
  </si>
  <si>
    <t>42892عصام محمد جادgaaad.essam@yahoo.comاستفســار عن خدمــة</t>
  </si>
  <si>
    <t>عصام محمد جاد</t>
  </si>
  <si>
    <t>gaaad.essam@yahoo.com</t>
  </si>
  <si>
    <t>27802012601213</t>
  </si>
  <si>
    <t>01117069966</t>
  </si>
  <si>
    <t>780201</t>
  </si>
  <si>
    <t>RF453942452SG</t>
  </si>
  <si>
    <t>RS615515539CN</t>
  </si>
  <si>
    <t>42892Mohamed Ibrahimbullyfist@outlook.comاستفسار عن مسار الطرد</t>
  </si>
  <si>
    <t>Mohamed Ibrahim</t>
  </si>
  <si>
    <t>bullyfist@outlook.com</t>
  </si>
  <si>
    <t>29302090200254</t>
  </si>
  <si>
    <t>201024105830</t>
  </si>
  <si>
    <t>930209</t>
  </si>
  <si>
    <t>Ee016635559eg</t>
  </si>
  <si>
    <t>42892سعد محمد جمالbestqueen172@gmail.comاستفسار عن مسار الطرد</t>
  </si>
  <si>
    <t>سعد محمد جمال</t>
  </si>
  <si>
    <t>bestqueen172@gmail.com</t>
  </si>
  <si>
    <t>28109262103967</t>
  </si>
  <si>
    <t>201091163301</t>
  </si>
  <si>
    <t>810926</t>
  </si>
  <si>
    <t>42892محمد على عبد اللطيف مصطفى الشربينىmohamedels56@yahoo.comشــكــوى</t>
  </si>
  <si>
    <t>محمد على عبد اللطيف مصطفى الشربينى</t>
  </si>
  <si>
    <t>mohamedels56@yahoo.com</t>
  </si>
  <si>
    <t>27607241800257</t>
  </si>
  <si>
    <t>01004435827</t>
  </si>
  <si>
    <t>760724</t>
  </si>
  <si>
    <t>42892عنتر عبدالله عبدالرحيم الفخرانيseifalgamal@yahoo.comاستفسار عن مسار الطرد</t>
  </si>
  <si>
    <t>seifalgamal@yahoo.com</t>
  </si>
  <si>
    <t>01127122252</t>
  </si>
  <si>
    <t>rr016259742sa</t>
  </si>
  <si>
    <t>42892غريب عبدالله عبدالسلامgareeb.abdalla@hotmailcشــكــوى</t>
  </si>
  <si>
    <t>غريب عبدالله عبدالسلام</t>
  </si>
  <si>
    <t>gareeb.abdalla@hotmailc</t>
  </si>
  <si>
    <t>27501131301554</t>
  </si>
  <si>
    <t>00201201047786</t>
  </si>
  <si>
    <t>750113</t>
  </si>
  <si>
    <t xml:space="preserve">غريب </t>
  </si>
  <si>
    <t>EE703054174EG</t>
  </si>
  <si>
    <t>42892اكرم إبراهيم عبد المنعمKareka_591980@yahoo.comاستفسار عن مسار الطرد</t>
  </si>
  <si>
    <t>اكرم إبراهيم عبد المنعم</t>
  </si>
  <si>
    <t>Kareka_591980@yahoo.com</t>
  </si>
  <si>
    <t>28009050200291</t>
  </si>
  <si>
    <t>201223504938</t>
  </si>
  <si>
    <t>800905</t>
  </si>
  <si>
    <t xml:space="preserve">اكرم </t>
  </si>
  <si>
    <t>UA636483037US</t>
  </si>
  <si>
    <t>42892ولاء رضا عطاatawalaa@yahoo.comاستفسار عن مسار الطرد</t>
  </si>
  <si>
    <t>ولاء رضا عطا</t>
  </si>
  <si>
    <t>atawalaa@yahoo.com</t>
  </si>
  <si>
    <t>: A20544926</t>
  </si>
  <si>
    <t>01151493117</t>
  </si>
  <si>
    <t>42892حسن محمد على حسن عبدالرحيمhassan.aly46@yahoo.comأخـــــرى</t>
  </si>
  <si>
    <t>حسن محمد على حسن عبدالرحيم</t>
  </si>
  <si>
    <t>hassan.aly46@yahoo.com</t>
  </si>
  <si>
    <t>28302102402237</t>
  </si>
  <si>
    <t>01153699673</t>
  </si>
  <si>
    <t>830210</t>
  </si>
  <si>
    <t>42892Hazem elgaeedyZzoz5667@gmail.comاستفسار عن مسار الطرد</t>
  </si>
  <si>
    <t>Hazem elgaeedy</t>
  </si>
  <si>
    <t>Zzoz5667@gmail.com</t>
  </si>
  <si>
    <t>Rh906150008cn</t>
  </si>
  <si>
    <t>42892hassan walihassanwali2@gmail.comاستفسار عن مسار الطرد</t>
  </si>
  <si>
    <t>hassan wali</t>
  </si>
  <si>
    <t>hassanwali2@gmail.com</t>
  </si>
  <si>
    <t>24507010101113</t>
  </si>
  <si>
    <t>01002220708</t>
  </si>
  <si>
    <t>450701</t>
  </si>
  <si>
    <t xml:space="preserve">hassan </t>
  </si>
  <si>
    <t>EE703065101EG</t>
  </si>
  <si>
    <t>42892احمد عبدالعزيز محمودahmed_3aziz@hotmail.comاستفسار عن مسار الطرد</t>
  </si>
  <si>
    <t>احمد عبدالعزيز محمود</t>
  </si>
  <si>
    <t>ahmed_3aziz@hotmail.com</t>
  </si>
  <si>
    <t>28406218800272</t>
  </si>
  <si>
    <t>201009966664</t>
  </si>
  <si>
    <t>840621</t>
  </si>
  <si>
    <t>42892حسن علي الدسوقي عليhassanaliali139@gmail.comاستفسار عن مسار الطرد</t>
  </si>
  <si>
    <t>حسن علي الدسوقي علي</t>
  </si>
  <si>
    <t>hassanaliali139@gmail.com</t>
  </si>
  <si>
    <t>27306121201678</t>
  </si>
  <si>
    <t>01001888171</t>
  </si>
  <si>
    <t>730612</t>
  </si>
  <si>
    <t>42892محمود عبد الرؤف زغلول حسينmahmoud.work87@gmail.comشــكــوى</t>
  </si>
  <si>
    <t>محمود عبد الرؤف زغلول حسين</t>
  </si>
  <si>
    <t>mahmoud.work87@gmail.com</t>
  </si>
  <si>
    <t>28707308800093</t>
  </si>
  <si>
    <t>201272353228</t>
  </si>
  <si>
    <t>870730</t>
  </si>
  <si>
    <t>PR733599745SE</t>
  </si>
  <si>
    <t>42892احمد محمود حسنFace.nazy@gmail.comاستفسار عن مسار الطرد</t>
  </si>
  <si>
    <t>احمد محمود حسن</t>
  </si>
  <si>
    <t>Face.nazy@gmail.com</t>
  </si>
  <si>
    <t>28603030201037</t>
  </si>
  <si>
    <t>201121517187</t>
  </si>
  <si>
    <t>860303</t>
  </si>
  <si>
    <t>42892أسماء إبراهيم السيد الشناويAsmaaibrahim142@gmail.comشــكــوى</t>
  </si>
  <si>
    <t>أسماء إبراهيم السيد الشناوي</t>
  </si>
  <si>
    <t>Asmaaibrahim142@gmail.com</t>
  </si>
  <si>
    <t>29009271202128</t>
  </si>
  <si>
    <t>٢٠١٠٩٥٢٣٣٣٨٥</t>
  </si>
  <si>
    <t>900927</t>
  </si>
  <si>
    <t>RR270436447AE</t>
  </si>
  <si>
    <t>42892محمود فؤادmail.mahmoud@yahoo.comاستفسار عن مسار الطرد</t>
  </si>
  <si>
    <t>محمود فؤاد</t>
  </si>
  <si>
    <t>mail.mahmoud@yahoo.com</t>
  </si>
  <si>
    <t>27803090101533</t>
  </si>
  <si>
    <t>201000676995</t>
  </si>
  <si>
    <t>EE702987943EG</t>
  </si>
  <si>
    <t>42892اشرف ابو الحسن احمدgogoqu123@hotmail.comاستفسار عن مسار الطرد</t>
  </si>
  <si>
    <t>اشرف ابو الحسن احمد</t>
  </si>
  <si>
    <t>gogoqu123@hotmail.com</t>
  </si>
  <si>
    <t>26904300102276</t>
  </si>
  <si>
    <t>201110127102</t>
  </si>
  <si>
    <t>690430</t>
  </si>
  <si>
    <t>42892محمود عادل احمدmahmoudadel201361@yahoo.comشــكــوى</t>
  </si>
  <si>
    <t>محمود عادل احمد</t>
  </si>
  <si>
    <t>mahmoudadel201361@yahoo.com</t>
  </si>
  <si>
    <t>2702979</t>
  </si>
  <si>
    <t>0109010145</t>
  </si>
  <si>
    <t>42892سارة عبد الرازق محمود المرسيsaraa198520200@hotmail.comشــكــوى</t>
  </si>
  <si>
    <t>42892محمد سالم عبد الغفار سالمalghfar2000@yahoo.comشــكــوى</t>
  </si>
  <si>
    <t>محمد سالم عبد الغفار سالم</t>
  </si>
  <si>
    <t>alghfar2000@yahoo.com</t>
  </si>
  <si>
    <t>27003061200852</t>
  </si>
  <si>
    <t>201001950948</t>
  </si>
  <si>
    <t>700306</t>
  </si>
  <si>
    <t>EE703127512EG</t>
  </si>
  <si>
    <t>42892محمد فؤاد فتوح محمد خليلmo.fouad91@Gmail.comاستفسار عن مسار الطرد</t>
  </si>
  <si>
    <t>محمد فؤاد فتوح محمد خليل</t>
  </si>
  <si>
    <t>mo.fouad91@Gmail.com</t>
  </si>
  <si>
    <t>29102201600631</t>
  </si>
  <si>
    <t>00201024666639</t>
  </si>
  <si>
    <t>910220</t>
  </si>
  <si>
    <t>RF719572123CN</t>
  </si>
  <si>
    <t>RE495522323SE</t>
  </si>
  <si>
    <t>42892Hany Saadhani_it@msn.comاستفسار عن مسار الطرد</t>
  </si>
  <si>
    <t>Hany Saad</t>
  </si>
  <si>
    <t>hani_it@msn.com</t>
  </si>
  <si>
    <t>272060103419</t>
  </si>
  <si>
    <t>201222312200</t>
  </si>
  <si>
    <t>42892آيه عزت محمدAya2ezzat@gmail.comشــكــوى</t>
  </si>
  <si>
    <t>آيه عزت محمد</t>
  </si>
  <si>
    <t>Aya2ezzat@gmail.com</t>
  </si>
  <si>
    <t>29309040201289</t>
  </si>
  <si>
    <t>201019560748</t>
  </si>
  <si>
    <t>930904</t>
  </si>
  <si>
    <t xml:space="preserve">آيه </t>
  </si>
  <si>
    <t>EE060760508FA</t>
  </si>
  <si>
    <t>42892احمدعاشور عبدالنعيم محمدhamada_azoo13@yahoo.comاستفسار عن مسار الطرد</t>
  </si>
  <si>
    <t>احمدعاشور عبدالنعيم محمد</t>
  </si>
  <si>
    <t>hamada_azoo13@yahoo.com</t>
  </si>
  <si>
    <t>29204072403171</t>
  </si>
  <si>
    <t>0109618614</t>
  </si>
  <si>
    <t>920407</t>
  </si>
  <si>
    <t xml:space="preserve">احمدعاشور </t>
  </si>
  <si>
    <t>42892شعبان خميس راعىshaaban_henen@yahoo.comشــكــوى</t>
  </si>
  <si>
    <t>شعبان خميس راعى</t>
  </si>
  <si>
    <t>shaaban_henen@yahoo.com</t>
  </si>
  <si>
    <t>26601270200071</t>
  </si>
  <si>
    <t>01272206888</t>
  </si>
  <si>
    <t>660127</t>
  </si>
  <si>
    <t>CP004820244EG</t>
  </si>
  <si>
    <t>42892احمد عادل فرجAhmedns25j@yahoo.comاستفسار عن مسار الطرد</t>
  </si>
  <si>
    <t>احمد عادل فرج</t>
  </si>
  <si>
    <t>Ahmedns25j@yahoo.com</t>
  </si>
  <si>
    <t>: A03171061</t>
  </si>
  <si>
    <t>00966560443048</t>
  </si>
  <si>
    <t>CP700213716EG</t>
  </si>
  <si>
    <t>42892ندا هشام عبدالرحمنnada.sultan90@gmail.comاستفسار عن مسار الطرد</t>
  </si>
  <si>
    <t>ندا هشام عبدالرحمن</t>
  </si>
  <si>
    <t>nada.sultan90@gmail.com</t>
  </si>
  <si>
    <t>29010010102663</t>
  </si>
  <si>
    <t>00201000628742</t>
  </si>
  <si>
    <t>42892احمد عليahmedalboushy@yahoo.comشــكــوى</t>
  </si>
  <si>
    <t>احمد علي</t>
  </si>
  <si>
    <t>ahmedalboushy@yahoo.com</t>
  </si>
  <si>
    <t>28106140200377</t>
  </si>
  <si>
    <t>01020990452</t>
  </si>
  <si>
    <t>810614</t>
  </si>
  <si>
    <t>42892essam kamalessam.darweesh@ammam-gorup.comاستفسار عن مسار الطرد</t>
  </si>
  <si>
    <t>essam kamal</t>
  </si>
  <si>
    <t>essam.darweesh@ammam-gorup.com</t>
  </si>
  <si>
    <t>28601012126734</t>
  </si>
  <si>
    <t>01060033830</t>
  </si>
  <si>
    <t xml:space="preserve">essam </t>
  </si>
  <si>
    <t>EE703042525EG</t>
  </si>
  <si>
    <t>42892احمد مصطفى احمد حجازىkamilmustafa7943@gmail.comاستفسار عن مسار الطرد</t>
  </si>
  <si>
    <t>احمد مصطفى احمد حجازى</t>
  </si>
  <si>
    <t>kamilmustafa7943@gmail.com</t>
  </si>
  <si>
    <t>28111071801537</t>
  </si>
  <si>
    <t>01020240014</t>
  </si>
  <si>
    <t>811107</t>
  </si>
  <si>
    <t>42892oraby hassan orabyorabio@hotmail.comشــكــوى</t>
  </si>
  <si>
    <t>27210240400134</t>
  </si>
  <si>
    <t>01111599976</t>
  </si>
  <si>
    <t>721024</t>
  </si>
  <si>
    <t>42892Aly Allamaly.allam@me.comاستفســار عن خدمــة</t>
  </si>
  <si>
    <t>Aly Allam</t>
  </si>
  <si>
    <t>aly.allam@me.com</t>
  </si>
  <si>
    <t>27309110102073</t>
  </si>
  <si>
    <t>00201222288674</t>
  </si>
  <si>
    <t>730911</t>
  </si>
  <si>
    <t>AA170297495GB</t>
  </si>
  <si>
    <t>42892Salma Ahmedsuegotswagg@gmail.comاستفسار عن مسار الطرد</t>
  </si>
  <si>
    <t>Salma Ahmed</t>
  </si>
  <si>
    <t>suegotswagg@gmail.com</t>
  </si>
  <si>
    <t>29012052100108</t>
  </si>
  <si>
    <t>01282211379</t>
  </si>
  <si>
    <t xml:space="preserve">Salma </t>
  </si>
  <si>
    <t>CP913209004NG</t>
  </si>
  <si>
    <t>42892Mahmoud EmbabyAli.alshafaai@impactegypt.comاستفسار عن مسار الطرد</t>
  </si>
  <si>
    <t>Mahmoud Embaby</t>
  </si>
  <si>
    <t>Ali.alshafaai@impactegypt.com</t>
  </si>
  <si>
    <t>29107092100055</t>
  </si>
  <si>
    <t>201093200115</t>
  </si>
  <si>
    <t>NG</t>
  </si>
  <si>
    <t>910709</t>
  </si>
  <si>
    <t>EE703020666EG</t>
  </si>
  <si>
    <t>42892سحر اسماعيل عفيفيSaharismail200@gmail.comاستفسار عن مسار الطرد</t>
  </si>
  <si>
    <t>سحر اسماعيل عفيفي</t>
  </si>
  <si>
    <t>Saharismail200@gmail.com</t>
  </si>
  <si>
    <t>28701070100961</t>
  </si>
  <si>
    <t>201009796562</t>
  </si>
  <si>
    <t>870107</t>
  </si>
  <si>
    <t>42892هبة الله أحمد عبد الحليم محمدHebaa4717@gmail.comاستفســار عن خدمــة</t>
  </si>
  <si>
    <t>هبة الله أحمد عبد الحليم محمد</t>
  </si>
  <si>
    <t>Hebaa4717@gmail.com</t>
  </si>
  <si>
    <t>29609101203747</t>
  </si>
  <si>
    <t>201099470238</t>
  </si>
  <si>
    <t>960910</t>
  </si>
  <si>
    <t>RX572071739DE</t>
  </si>
  <si>
    <t>42892محمد حسين طاحونbomalika16@gmail.comاستفسار عن مسار الطرد</t>
  </si>
  <si>
    <t>محمد حسين طاحون</t>
  </si>
  <si>
    <t>bomalika16@gmail.com</t>
  </si>
  <si>
    <t>28407101701296</t>
  </si>
  <si>
    <t>01008030511</t>
  </si>
  <si>
    <t>840710</t>
  </si>
  <si>
    <t>42892شادى على احمدeshtawy@hotmail.comشــكــوى</t>
  </si>
  <si>
    <t>شادى على احمد</t>
  </si>
  <si>
    <t>eshtawy@hotmail.com</t>
  </si>
  <si>
    <t>2830208010579</t>
  </si>
  <si>
    <t>01004014075</t>
  </si>
  <si>
    <t>RN139725184MY</t>
  </si>
  <si>
    <t>42892momen esmatmomen.esmat@gmail.comاستفسار عن مسار الطرد</t>
  </si>
  <si>
    <t>momen esmat</t>
  </si>
  <si>
    <t>momen.esmat@gmail.com</t>
  </si>
  <si>
    <t>28511130103731</t>
  </si>
  <si>
    <t>201000300198</t>
  </si>
  <si>
    <t>851113</t>
  </si>
  <si>
    <t xml:space="preserve">momen </t>
  </si>
  <si>
    <t>Cp002785981eg</t>
  </si>
  <si>
    <t>42892منال عبد الرسول منصورnola-1968@hotmail.comاستفسار عن مسار الطرد</t>
  </si>
  <si>
    <t>منال عبد الرسول منصور</t>
  </si>
  <si>
    <t>nola-1968@hotmail.com</t>
  </si>
  <si>
    <t>26810010201527</t>
  </si>
  <si>
    <t>00201111503240</t>
  </si>
  <si>
    <t>681001</t>
  </si>
  <si>
    <t>EE703023163EG</t>
  </si>
  <si>
    <t>42892محمد حمدي السيد حسينeng.mohammedhamdy88@gmail.comاستفسار عن مسار الطرد</t>
  </si>
  <si>
    <t>محمد حمدي السيد حسين</t>
  </si>
  <si>
    <t>eng.mohammedhamdy88@gmail.com</t>
  </si>
  <si>
    <t>28811221402191</t>
  </si>
  <si>
    <t>00966580139341</t>
  </si>
  <si>
    <t>881122</t>
  </si>
  <si>
    <t>EE016067858EG</t>
  </si>
  <si>
    <t>42892VALYA VIDINSKAvalia_vidinska@abv.bgشــكــوى</t>
  </si>
  <si>
    <t>VALYA VIDINSKA</t>
  </si>
  <si>
    <t>Bulgaria (България)</t>
  </si>
  <si>
    <t>valia_vidinska@abv.bg</t>
  </si>
  <si>
    <t>642225720</t>
  </si>
  <si>
    <t>+359899439419</t>
  </si>
  <si>
    <t xml:space="preserve">VALYA </t>
  </si>
  <si>
    <t>42892سامح لطفىsameh.lotfy@hotmail.comاستفســار عن خدمــة</t>
  </si>
  <si>
    <t>سامح لطفى</t>
  </si>
  <si>
    <t>sameh.lotfy@hotmail.com</t>
  </si>
  <si>
    <t>275060200104415</t>
  </si>
  <si>
    <t>42892محمد حسنى شلبىm_h_shalaby@hotmail.comشــكــوى</t>
  </si>
  <si>
    <t>280120511002016</t>
  </si>
  <si>
    <t>42892نور الدين سمير سعيد اّمونةblackxsmith1990@gmail.comاستفســار عن خدمــة</t>
  </si>
  <si>
    <t>نور الدين سمير سعيد اّمونة</t>
  </si>
  <si>
    <t>blackxsmith1990@gmail.com</t>
  </si>
  <si>
    <t>29008010205018</t>
  </si>
  <si>
    <t>201153073666</t>
  </si>
  <si>
    <t>900801</t>
  </si>
  <si>
    <t>RB212512016SG</t>
  </si>
  <si>
    <t>42892زياد جمال ابوالمجد احمدhanagamal092@gmail.comاستفسار عن مسار الطرد</t>
  </si>
  <si>
    <t>زياد جمال ابوالمجد احمد</t>
  </si>
  <si>
    <t>hanagamal092@gmail.com</t>
  </si>
  <si>
    <t>30109261900595</t>
  </si>
  <si>
    <t>201211045822</t>
  </si>
  <si>
    <t>010926</t>
  </si>
  <si>
    <t>42892خالد ابراهيم على محمدkhaled591@outlook.comشــكــوى</t>
  </si>
  <si>
    <t>خالد ابراهيم على محمد</t>
  </si>
  <si>
    <t>khaled591@outlook.com</t>
  </si>
  <si>
    <t>25912060101454</t>
  </si>
  <si>
    <t>0244800482</t>
  </si>
  <si>
    <t>591206</t>
  </si>
  <si>
    <t>EE702885825EG</t>
  </si>
  <si>
    <t>42892Ahmadunderoath006@gmail.comاستفسار عن مسار الطرد</t>
  </si>
  <si>
    <t>Ahmad</t>
  </si>
  <si>
    <t>underoath006@gmail.com</t>
  </si>
  <si>
    <t>28901121701874</t>
  </si>
  <si>
    <t>201062844459</t>
  </si>
  <si>
    <t>890112</t>
  </si>
  <si>
    <t>42892محمود عوض محمد الشافعيMelshaf3y.cel@gmail.comشــكــوى</t>
  </si>
  <si>
    <t>EA156778139HK</t>
  </si>
  <si>
    <t>42894شركة الأقصر للسياحةoperation@luxor-tours.comاستفسار عن مسار الطرد</t>
  </si>
  <si>
    <t>شركة الأقصر للسياحة</t>
  </si>
  <si>
    <t>operation@luxor-tours.com</t>
  </si>
  <si>
    <t>29306010104522</t>
  </si>
  <si>
    <t>00201022242791</t>
  </si>
  <si>
    <t>930601</t>
  </si>
  <si>
    <t>42894احمد محمد محمودahmed soilman@yahoo 0comشــكــوى</t>
  </si>
  <si>
    <t>ahmed soilman@yahoo 0com</t>
  </si>
  <si>
    <t>27512410240005</t>
  </si>
  <si>
    <t>201059844552</t>
  </si>
  <si>
    <t>751241</t>
  </si>
  <si>
    <t>RM552426755AT</t>
  </si>
  <si>
    <t>42894ِِAhmed Hussein Mamhouda.aletr@outlook.comاستفسار عن مسار الطرد</t>
  </si>
  <si>
    <t>ِِAhmed Hussein Mamhoud</t>
  </si>
  <si>
    <t>a.aletr@outlook.com</t>
  </si>
  <si>
    <t>1200593</t>
  </si>
  <si>
    <t>201005261840</t>
  </si>
  <si>
    <t xml:space="preserve">ِِAhmed </t>
  </si>
  <si>
    <t>42894مصطفي احمدmostafa.ahmed.qa@gmail.comاستفسار عن مسار الطرد</t>
  </si>
  <si>
    <t>mostafa.ahmed.qa@gmail.com</t>
  </si>
  <si>
    <t>2400056</t>
  </si>
  <si>
    <t>01020880310</t>
  </si>
  <si>
    <t>RX572309824DE</t>
  </si>
  <si>
    <t>42894Amr Abdel Raouf El Gamalamr174@yahoo.comاستفسار عن مسار الطرد</t>
  </si>
  <si>
    <t>Amr Abdel Raouf El Gamal</t>
  </si>
  <si>
    <t>amr174@yahoo.com</t>
  </si>
  <si>
    <t>27808261602155</t>
  </si>
  <si>
    <t>0201019871119</t>
  </si>
  <si>
    <t>EE703137792EG</t>
  </si>
  <si>
    <t>42894معتز احمد الصاويmoataz.sawy@gmail.comاستفسار عن مسار الطرد</t>
  </si>
  <si>
    <t>معتز احمد الصاوي</t>
  </si>
  <si>
    <t>moataz.sawy@gmail.com</t>
  </si>
  <si>
    <t>27809162101272</t>
  </si>
  <si>
    <t>201013721349</t>
  </si>
  <si>
    <t>780916</t>
  </si>
  <si>
    <t>42894ابراهيم سيداحمد مصطفىibrahemeyad@gmail.comأخـــــرى</t>
  </si>
  <si>
    <t>ابراهيم سيداحمد مصطفى</t>
  </si>
  <si>
    <t>ibrahemeyad@gmail.com</t>
  </si>
  <si>
    <t>25704061701399</t>
  </si>
  <si>
    <t>01225332600 2</t>
  </si>
  <si>
    <t>570406</t>
  </si>
  <si>
    <t>RR598786463EG</t>
  </si>
  <si>
    <t>42894هشام أحمد عبد القادرcounselor.hisham@yahoo.comاستفسار عن مسار الطرد</t>
  </si>
  <si>
    <t>هشام أحمد عبد القادر</t>
  </si>
  <si>
    <t>counselor.hisham@yahoo.com</t>
  </si>
  <si>
    <t>26807080102231</t>
  </si>
  <si>
    <t>201064034919</t>
  </si>
  <si>
    <t>680708</t>
  </si>
  <si>
    <t>EE702946714EG</t>
  </si>
  <si>
    <t>42894Mohamed  Hassanosakadaisuki@yahoo.comاستفسار عن مسار الطرد</t>
  </si>
  <si>
    <t>Mohamed  Hassan</t>
  </si>
  <si>
    <t>osakadaisuki@yahoo.com</t>
  </si>
  <si>
    <t>: A18764478</t>
  </si>
  <si>
    <t>00818047176</t>
  </si>
  <si>
    <t xml:space="preserve">Mohamed  </t>
  </si>
  <si>
    <t>42894HossamHossammansour_1@yahoo.comاستفسار عن مسار الطرد</t>
  </si>
  <si>
    <t>Hossam</t>
  </si>
  <si>
    <t>42894فاطمه احمدmuhammad_elmoatasim@hotmail.comشــكــوى</t>
  </si>
  <si>
    <t>فاطمه احمد</t>
  </si>
  <si>
    <t>muhammad_elmoatasim@hotmail.com</t>
  </si>
  <si>
    <t>25404042200946</t>
  </si>
  <si>
    <t>201274294257</t>
  </si>
  <si>
    <t>540404</t>
  </si>
  <si>
    <t>42894جهاد عمر جمالKOKOJUSTSMILE@GMAIL.COMشــكــوى</t>
  </si>
  <si>
    <t>جهاد عمر جمال</t>
  </si>
  <si>
    <t>KOKOJUSTSMILE@GMAIL.COM</t>
  </si>
  <si>
    <t>29112192201405</t>
  </si>
  <si>
    <t>201150341132</t>
  </si>
  <si>
    <t>911219</t>
  </si>
  <si>
    <t>42894عبد المؤمن محمد عليmoamen_elazzazy@yahoo.comشــكــوى</t>
  </si>
  <si>
    <t>عبد المؤمن محمد علي</t>
  </si>
  <si>
    <t>moamen_elazzazy@yahoo.com</t>
  </si>
  <si>
    <t>29107010207973</t>
  </si>
  <si>
    <t>201226126223</t>
  </si>
  <si>
    <t>910701</t>
  </si>
  <si>
    <t>42894ayman mohamed hefnylila.fares12@gmail.comاستفسار عن مسار الطرد</t>
  </si>
  <si>
    <t>EE703049744EG</t>
  </si>
  <si>
    <t>42894فايز فكري جرجسminaeshak67@gmail.comاستفسار عن مسار الطرد</t>
  </si>
  <si>
    <t>فايز فكري جرجس</t>
  </si>
  <si>
    <t>minaeshak67@gmail.com</t>
  </si>
  <si>
    <t>26809221301813</t>
  </si>
  <si>
    <t>201285492205</t>
  </si>
  <si>
    <t>680922</t>
  </si>
  <si>
    <t>EE702928931EG</t>
  </si>
  <si>
    <t>42894أحمد الحسين الدمرداشal_dmerdash_mecha@yahoo.comاستفسار عن مسار الطرد</t>
  </si>
  <si>
    <t>أحمد الحسين الدمرداش</t>
  </si>
  <si>
    <t>al_dmerdash_mecha@yahoo.com</t>
  </si>
  <si>
    <t>29011011207619</t>
  </si>
  <si>
    <t>01090165153</t>
  </si>
  <si>
    <t>901101</t>
  </si>
  <si>
    <t>42894احمدحسين حلميahmedhalmey25@gmail.comاستفســار فنـى</t>
  </si>
  <si>
    <t>EE015952008EG</t>
  </si>
  <si>
    <t>EE015951988EG</t>
  </si>
  <si>
    <t>EE015951016EG</t>
  </si>
  <si>
    <t>42894احمد علي عبداللهsgh4900@ymail.comاستفسار عن مسار الطرد</t>
  </si>
  <si>
    <t>احمد علي عبدالله</t>
  </si>
  <si>
    <t>sgh4900@ymail.com</t>
  </si>
  <si>
    <t>28111021301134</t>
  </si>
  <si>
    <t>00201140733101</t>
  </si>
  <si>
    <t>RS829866487NL</t>
  </si>
  <si>
    <t>42893وائل محمد زكي حسينwaelzaki851@yahoo.comاستفسار عن مسار الطرد</t>
  </si>
  <si>
    <t>وائل محمد زكي حسين</t>
  </si>
  <si>
    <t>waelzaki851@yahoo.com</t>
  </si>
  <si>
    <t>28709091303498</t>
  </si>
  <si>
    <t>201228872531</t>
  </si>
  <si>
    <t>870909</t>
  </si>
  <si>
    <t>EE017732747EG</t>
  </si>
  <si>
    <t>42893حازم محمد احمدhazememam11@gmail.comاستفسار عن مسار الطرد</t>
  </si>
  <si>
    <t>حازم محمد احمد</t>
  </si>
  <si>
    <t>hazememam11@gmail.com</t>
  </si>
  <si>
    <t>29004141602858</t>
  </si>
  <si>
    <t>201285861959</t>
  </si>
  <si>
    <t>900414</t>
  </si>
  <si>
    <t>EE015575385EG</t>
  </si>
  <si>
    <t>42893رانيا سيد محمدrania.moharam@yahoo.comاستفسار عن مسار الطرد</t>
  </si>
  <si>
    <t>رانيا سيد محمد</t>
  </si>
  <si>
    <t>rania.moharam@yahoo.com</t>
  </si>
  <si>
    <t>29011150102449</t>
  </si>
  <si>
    <t>01005729861</t>
  </si>
  <si>
    <t>901115</t>
  </si>
  <si>
    <t>ee012284361eg</t>
  </si>
  <si>
    <t>42893محمود يونسm.mahmoudamon@yahoo.comشــكــوى</t>
  </si>
  <si>
    <t>محمود يونس</t>
  </si>
  <si>
    <t>m.mahmoudamon@yahoo.com</t>
  </si>
  <si>
    <t>28906101602871</t>
  </si>
  <si>
    <t>201019700004</t>
  </si>
  <si>
    <t>EE012284361EG</t>
  </si>
  <si>
    <t>42893محمود يونسM.mahmoudamon@yahoo.comاستفسار عن مسار الطرد</t>
  </si>
  <si>
    <t>M.mahmoudamon@yahoo.com</t>
  </si>
  <si>
    <t>0201019700004</t>
  </si>
  <si>
    <t>42893VALYA VIDINSKAvalia_vidinska@abv.bgشــكــوى</t>
  </si>
  <si>
    <t>00359878323220</t>
  </si>
  <si>
    <t>42893محمود عوض محمد الشافعيMelshaf3y.cel@gmail.comشــكــوى</t>
  </si>
  <si>
    <t>42893نهال محمد على المناخلىlove.3yoon14@yahoo.comشــكــوى</t>
  </si>
  <si>
    <t>نهال محمد على المناخلى</t>
  </si>
  <si>
    <t>love.3yoon14@yahoo.com</t>
  </si>
  <si>
    <t>28812101808084</t>
  </si>
  <si>
    <t>01010094854</t>
  </si>
  <si>
    <t>881210</t>
  </si>
  <si>
    <t xml:space="preserve">نهال </t>
  </si>
  <si>
    <t>42893محمد محمد محمد سند عسكرmsaskar_91@yahoo.comأخـــــرى</t>
  </si>
  <si>
    <t>محمد محمد محمد سند عسكر</t>
  </si>
  <si>
    <t>msaskar_91@yahoo.com</t>
  </si>
  <si>
    <t>29110150200571</t>
  </si>
  <si>
    <t>00201145885057</t>
  </si>
  <si>
    <t>911015</t>
  </si>
  <si>
    <t>RR733599745SE</t>
  </si>
  <si>
    <t>42893Ahmed Mahmoud hassanFace.nazy@gmail.comاستفسار عن مسار الطرد</t>
  </si>
  <si>
    <t>Ahmed Mahmoud hassan</t>
  </si>
  <si>
    <t>EE703050597EG</t>
  </si>
  <si>
    <t>42893محسن شبل عطيةm.atta1958@yahoo.comاستفسار عن مسار الطرد</t>
  </si>
  <si>
    <t>محسن شبل عطية</t>
  </si>
  <si>
    <t>m.atta1958@yahoo.com</t>
  </si>
  <si>
    <t>25802220101294</t>
  </si>
  <si>
    <t>00201114527238</t>
  </si>
  <si>
    <t>580222</t>
  </si>
  <si>
    <t>42893احمد محمد سرىahmedserry20@yahoo.comاستفسار عن مسار الطرد</t>
  </si>
  <si>
    <t>احمد محمد سرى</t>
  </si>
  <si>
    <t>ahmedserry20@yahoo.com</t>
  </si>
  <si>
    <t>28312040202118</t>
  </si>
  <si>
    <t>201288828800</t>
  </si>
  <si>
    <t>831204</t>
  </si>
  <si>
    <t>CJ463431422US</t>
  </si>
  <si>
    <t>42893محمد حسينى عبدالمقصودmohhusseiny@hotmail.comاستفسار عن مسار الطرد</t>
  </si>
  <si>
    <t>محمد حسينى عبدالمقصود</t>
  </si>
  <si>
    <t>mohhusseiny@hotmail.com</t>
  </si>
  <si>
    <t>28001081303438</t>
  </si>
  <si>
    <t>01002402780</t>
  </si>
  <si>
    <t>800108</t>
  </si>
  <si>
    <t>42893احمد حسن عبد العزيزpooio2005@yahoo.comشــكــوى</t>
  </si>
  <si>
    <t>احمد حسن عبد العزيز</t>
  </si>
  <si>
    <t>pooio2005@yahoo.com</t>
  </si>
  <si>
    <t>28512020202099</t>
  </si>
  <si>
    <t>01228757035</t>
  </si>
  <si>
    <t>851202</t>
  </si>
  <si>
    <t>Cp700207667eg</t>
  </si>
  <si>
    <t>Cp700207755eg</t>
  </si>
  <si>
    <t>Cp700207790eg</t>
  </si>
  <si>
    <t>Cp700207619eg</t>
  </si>
  <si>
    <t>Cp700207477eg</t>
  </si>
  <si>
    <t>Cp700207361eg</t>
  </si>
  <si>
    <t>Cp700207715eg</t>
  </si>
  <si>
    <t>42893ايمان توفيقManyemy21@gmail.comاستفسار عن مسار الطرد</t>
  </si>
  <si>
    <t>ايمان توفيق</t>
  </si>
  <si>
    <t>Manyemy21@gmail.com</t>
  </si>
  <si>
    <t>27702070101544</t>
  </si>
  <si>
    <t>201122600836</t>
  </si>
  <si>
    <t>770207</t>
  </si>
  <si>
    <t>RS774533213NL</t>
  </si>
  <si>
    <t>42893احمد ربيعDrarabea2006@yahoo.comاستفسار عن مسار الطرد</t>
  </si>
  <si>
    <t>احمد ربيع</t>
  </si>
  <si>
    <t>Drarabea2006@yahoo.com</t>
  </si>
  <si>
    <t>25101062200273</t>
  </si>
  <si>
    <t>201006750466</t>
  </si>
  <si>
    <t>510106</t>
  </si>
  <si>
    <t>RR686172721EG</t>
  </si>
  <si>
    <t>42893احمد حسن عبد العزيزpooio2005@yahoo.comاستفسار عن مسار الطرد</t>
  </si>
  <si>
    <t>42893كريم ابراهيم حامد سيفkarimnahed123@gmail.comشــكــوى</t>
  </si>
  <si>
    <t>كريم ابراهيم حامد سيف</t>
  </si>
  <si>
    <t>karimnahed123@gmail.com</t>
  </si>
  <si>
    <t>27801181100278</t>
  </si>
  <si>
    <t>0201063330011</t>
  </si>
  <si>
    <t>EE703154478EG</t>
  </si>
  <si>
    <t>42893محمود احمد سيد احمد النجارdr.ma7moud1@gmail.comاستفسار عن مسار الطرد</t>
  </si>
  <si>
    <t>محمود احمد سيد احمد النجار</t>
  </si>
  <si>
    <t>dr.ma7moud1@gmail.com</t>
  </si>
  <si>
    <t>28806011613373</t>
  </si>
  <si>
    <t>201002021351</t>
  </si>
  <si>
    <t>CP000371531EG</t>
  </si>
  <si>
    <t>42893mahmoud fahmymahmoudfkhalifa@hotmail.comاستفسار عن مسار الطرد</t>
  </si>
  <si>
    <t>mahmoud fahmy</t>
  </si>
  <si>
    <t>mahmoudfkhalifa@hotmail.com</t>
  </si>
  <si>
    <t>26011160101211</t>
  </si>
  <si>
    <t>201018963550</t>
  </si>
  <si>
    <t>601116</t>
  </si>
  <si>
    <t>42893ممدوح محمدmamdouh.albarawi@gmail.comاستفســار عن خدمــة</t>
  </si>
  <si>
    <t>mamdouh.albarawi@gmail.com</t>
  </si>
  <si>
    <t>29002092101951</t>
  </si>
  <si>
    <t>2001115757952</t>
  </si>
  <si>
    <t>900209</t>
  </si>
  <si>
    <t>42893خالد ابراهيم على محمدkhaled591@outlook.comأخـــــرى</t>
  </si>
  <si>
    <t>42893زكريا زهير نصراللهzoherzakaria@gmail.comاستفسار عن مسار الطرد</t>
  </si>
  <si>
    <t>زكريا زهير نصرالله</t>
  </si>
  <si>
    <t>zoherzakaria@gmail.com</t>
  </si>
  <si>
    <t>28802012709697</t>
  </si>
  <si>
    <t>01279567456</t>
  </si>
  <si>
    <t>42893نهلة اسحق شوقى ينىdodohaidy442@yahoo.comاستفسار عن مسار الطرد</t>
  </si>
  <si>
    <t>نهلة اسحق شوقى ينى</t>
  </si>
  <si>
    <t>dodohaidy442@yahoo.com</t>
  </si>
  <si>
    <t>27910252800725</t>
  </si>
  <si>
    <t>201282120311</t>
  </si>
  <si>
    <t>791025</t>
  </si>
  <si>
    <t xml:space="preserve">نهلة </t>
  </si>
  <si>
    <t>42893مصطفي عبدالفتاح خليل حافظm.atlm@yahoo.comاستفســار عن خدمــة</t>
  </si>
  <si>
    <t>مصطفي عبدالفتاح خليل حافظ</t>
  </si>
  <si>
    <t>m.atlm@yahoo.com</t>
  </si>
  <si>
    <t>28906101403631</t>
  </si>
  <si>
    <t>0106149668</t>
  </si>
  <si>
    <t>42893وسام مصطفىwesam.mostafa@mol-liner.comاستفسار عن مسار الطرد</t>
  </si>
  <si>
    <t>وسام مصطفى</t>
  </si>
  <si>
    <t>wesam.mostafa@mol-liner.com</t>
  </si>
  <si>
    <t>27605308800157</t>
  </si>
  <si>
    <t>00201222350054</t>
  </si>
  <si>
    <t>42893احمد محمد طارق محمد توفيق حنفيEng_ahmedtarek@hotmail.comشــكــوى</t>
  </si>
  <si>
    <t>42893محمد حسين طاحونbomalika16@gmail.comاستفسار عن مسار الطرد</t>
  </si>
  <si>
    <t>42893محمد عبد الستار قاسمM7ms30@yahoo.comشــكــوى</t>
  </si>
  <si>
    <t>M7ms30@yahoo.com</t>
  </si>
  <si>
    <t>0541108976</t>
  </si>
  <si>
    <t>EE703117651EG</t>
  </si>
  <si>
    <t>42893مدحت صلاح جمعةDRDO7A3@GMAIL.COMاستفسار عن مسار الطرد</t>
  </si>
  <si>
    <t>مدحت صلاح جمعة</t>
  </si>
  <si>
    <t>DRDO7A3@GMAIL.COM</t>
  </si>
  <si>
    <t>8108270100351</t>
  </si>
  <si>
    <t>00966542472358</t>
  </si>
  <si>
    <t>RU720910384SA</t>
  </si>
  <si>
    <t>مينا جاد عبدالله عوض</t>
  </si>
  <si>
    <t>42893مينا جاد عبدالله عوضmina.gad@huta.com.saاستفسار عن مسار الطرد</t>
  </si>
  <si>
    <t>mina.gad@huta.com.sa</t>
  </si>
  <si>
    <t>: A02571589</t>
  </si>
  <si>
    <t>00966593158163</t>
  </si>
  <si>
    <t>RB231099102SG</t>
  </si>
  <si>
    <t>42893محمد احمد مطاوعmohamed.motawea.95@gmail.comاستفسار عن مسار الطرد</t>
  </si>
  <si>
    <t>محمد احمد مطاوع</t>
  </si>
  <si>
    <t>mohamed.motawea.95@gmail.com</t>
  </si>
  <si>
    <t>29506061800476</t>
  </si>
  <si>
    <t>201090597944</t>
  </si>
  <si>
    <t>950606</t>
  </si>
  <si>
    <t>42893عبده شفيق طالبafndeprn@hotmail.comاستفسار عن مسار الطرد</t>
  </si>
  <si>
    <t>عبده شفيق طالب</t>
  </si>
  <si>
    <t>afndeprn@hotmail.com</t>
  </si>
  <si>
    <t>: 008165270</t>
  </si>
  <si>
    <t>01120692901</t>
  </si>
  <si>
    <t>EE007335454EG</t>
  </si>
  <si>
    <t>42893إبراهيم محمد جمال القاضيibrahemelkady933@yahoo.comاستفسار عن مسار الطرد</t>
  </si>
  <si>
    <t>إبراهيم محمد جمال القاضي</t>
  </si>
  <si>
    <t>ibrahemelkady933@yahoo.com</t>
  </si>
  <si>
    <t>29509021804231</t>
  </si>
  <si>
    <t>01144028695</t>
  </si>
  <si>
    <t>950902</t>
  </si>
  <si>
    <t>42893زياد سعيد مهديziadsaids@gmail.comاستفسار عن مسار الطرد</t>
  </si>
  <si>
    <t>EE703040317EG</t>
  </si>
  <si>
    <t>42893احمد محمود عبد العزيز ثابتinfo@emaf-herbs.comاستفسار عن مسار الطرد</t>
  </si>
  <si>
    <t>احمد محمود عبد العزيز ثابت</t>
  </si>
  <si>
    <t>info@emaf-herbs.com</t>
  </si>
  <si>
    <t>28611072300712</t>
  </si>
  <si>
    <t>00201002756156</t>
  </si>
  <si>
    <t>861107</t>
  </si>
  <si>
    <t>EE012225757EG</t>
  </si>
  <si>
    <t>42893محمد عبد الحميد عاشورeng.ashor@gmail.comاستفسار عن مسار الطرد</t>
  </si>
  <si>
    <t>محمد عبد الحميد عاشور</t>
  </si>
  <si>
    <t>eng.ashor@gmail.com</t>
  </si>
  <si>
    <t>27606181300733</t>
  </si>
  <si>
    <t>971554043045</t>
  </si>
  <si>
    <t>760618</t>
  </si>
  <si>
    <t>EE065317747SA</t>
  </si>
  <si>
    <t>42893عبدالباسط الصافى السهولى حسينfadeal@outlook.comاستفسار عن مسار الطرد</t>
  </si>
  <si>
    <t>عبدالباسط الصافى السهولى حسين</t>
  </si>
  <si>
    <t>fadeal@outlook.com</t>
  </si>
  <si>
    <t>26012122601559</t>
  </si>
  <si>
    <t>201142646132</t>
  </si>
  <si>
    <t>601212</t>
  </si>
  <si>
    <t xml:space="preserve">عبدالباسط </t>
  </si>
  <si>
    <t>EE702991421EG</t>
  </si>
  <si>
    <t>42893هويدا اسماعيل محمد اسماعيلhwayda.mohamed@te.egاستفسار عن مسار الطرد</t>
  </si>
  <si>
    <t>هويدا اسماعيل محمد اسماعيل</t>
  </si>
  <si>
    <t>hwayda.mohamed@te.eg</t>
  </si>
  <si>
    <t>27911252403242</t>
  </si>
  <si>
    <t>201012999726</t>
  </si>
  <si>
    <t xml:space="preserve">هويدا </t>
  </si>
  <si>
    <t>EE015652167EG</t>
  </si>
  <si>
    <t>42893محمد محمود حلمدmohamedabohamid92@gmail.comاستفسار عن مسار الطرد</t>
  </si>
  <si>
    <t>محمد محمود حلمد</t>
  </si>
  <si>
    <t>mohamedabohamid92@gmail.com</t>
  </si>
  <si>
    <t>29208221201379</t>
  </si>
  <si>
    <t>0201092413228</t>
  </si>
  <si>
    <t>920822</t>
  </si>
  <si>
    <t>EE703085503EG</t>
  </si>
  <si>
    <t>42893محمد عبد المنعم عبد العاطيmazzam961@gmail.comاستفسار عن مسار الطرد</t>
  </si>
  <si>
    <t>محمد عبد المنعم عبد العاطي</t>
  </si>
  <si>
    <t>mazzam961@gmail.com</t>
  </si>
  <si>
    <t>29511100201473</t>
  </si>
  <si>
    <t>00201021579400</t>
  </si>
  <si>
    <t>951110</t>
  </si>
  <si>
    <t>EE703090446EG</t>
  </si>
  <si>
    <t>42893محمد غريبmgmgeg@gmail.comاستفسار عن مسار الطرد</t>
  </si>
  <si>
    <t>محمد غريب</t>
  </si>
  <si>
    <t>mgmgeg@gmail.com</t>
  </si>
  <si>
    <t>27911052104852</t>
  </si>
  <si>
    <t>01001886835</t>
  </si>
  <si>
    <t>791105</t>
  </si>
  <si>
    <t>EE059138185SA</t>
  </si>
  <si>
    <t>42893ماهر سعيدmahersaid88@gmail.comاستفسار عن مسار الطرد</t>
  </si>
  <si>
    <t>ماهر سعيد</t>
  </si>
  <si>
    <t>mahersaid88@gmail.com</t>
  </si>
  <si>
    <t>: A09791924</t>
  </si>
  <si>
    <t>00966543509155</t>
  </si>
  <si>
    <t>RR029208982SA</t>
  </si>
  <si>
    <t>42894محمود علي محمدtantawy.1266@yahoo.comاستفســار فنـى</t>
  </si>
  <si>
    <t>محمود علي محمد</t>
  </si>
  <si>
    <t>tantawy.1266@yahoo.com</t>
  </si>
  <si>
    <t>29006031900155</t>
  </si>
  <si>
    <t>00201227004487</t>
  </si>
  <si>
    <t>900603</t>
  </si>
  <si>
    <t>EE703135275EG</t>
  </si>
  <si>
    <t>42894احمد عبد العزيزstyleman913@hotmail.comاستفسار عن مسار الطرد</t>
  </si>
  <si>
    <t>احمد عبد العزيز</t>
  </si>
  <si>
    <t>styleman913@hotmail.com</t>
  </si>
  <si>
    <t>28107181400859</t>
  </si>
  <si>
    <t>01000656500</t>
  </si>
  <si>
    <t>RB235927175SG</t>
  </si>
  <si>
    <t>42894Mazen Fekrymazenfekry@spinzomedia.comاستفسار عن مسار الطرد</t>
  </si>
  <si>
    <t>Mazen Fekry</t>
  </si>
  <si>
    <t>mazenfekry@spinzomedia.com</t>
  </si>
  <si>
    <t>28503218800952</t>
  </si>
  <si>
    <t>201025299992</t>
  </si>
  <si>
    <t>850321</t>
  </si>
  <si>
    <t>RX569496279DE</t>
  </si>
  <si>
    <t>42896wael mohamedwaelwaly2010@gmail.comاستفسار عن مسار الطرد</t>
  </si>
  <si>
    <t>wael mohamed</t>
  </si>
  <si>
    <t>waelwaly2010@gmail.com</t>
  </si>
  <si>
    <t>28703071404397</t>
  </si>
  <si>
    <t>201225936525</t>
  </si>
  <si>
    <t>42896احمد حسين حلميahmedhalmey25@gmail.comاستفســار عن خدمــة</t>
  </si>
  <si>
    <t>احمد حسين حلمي</t>
  </si>
  <si>
    <t>01008391813</t>
  </si>
  <si>
    <t>42896معوض محمد عبد الغنيmoawadrian202@gmail.comاستفســار عن خدمــة</t>
  </si>
  <si>
    <t>معوض محمد عبد الغني</t>
  </si>
  <si>
    <t>moawadrian202@gmail.com</t>
  </si>
  <si>
    <t>28202012404937</t>
  </si>
  <si>
    <t>01011147101</t>
  </si>
  <si>
    <t xml:space="preserve">معوض </t>
  </si>
  <si>
    <t>RS582525757CN</t>
  </si>
  <si>
    <t>42896Walid Samy Abdel Razekwalid.nokali@wasstech.comاستفسار عن مسار الطرد</t>
  </si>
  <si>
    <t>Walid Samy Abdel Razek</t>
  </si>
  <si>
    <t>walid.nokali@wasstech.com</t>
  </si>
  <si>
    <t>: A09524706</t>
  </si>
  <si>
    <t>201202753390</t>
  </si>
  <si>
    <t xml:space="preserve">Walid </t>
  </si>
  <si>
    <t>ee016044110eg</t>
  </si>
  <si>
    <t>42896hassanmalkhassan15@yahoo.comاستفسار عن مسار الطرد</t>
  </si>
  <si>
    <t>hassan</t>
  </si>
  <si>
    <t>malkhassan15@yahoo.com</t>
  </si>
  <si>
    <t>: a12999580</t>
  </si>
  <si>
    <t>00971529950228</t>
  </si>
  <si>
    <t>ee703177669eg</t>
  </si>
  <si>
    <t>42896عصام حسن احمد حسنarranger_essam@yahoo.comاستفسار عن مسار الطرد</t>
  </si>
  <si>
    <t>عصام حسن احمد حسن</t>
  </si>
  <si>
    <t>arranger_essam@yahoo.com</t>
  </si>
  <si>
    <t>2388637965</t>
  </si>
  <si>
    <t>0503024523</t>
  </si>
  <si>
    <t>CY683566075DE</t>
  </si>
  <si>
    <t>42896عبد الرحمن إبراهيم إسماعيلkhaledaly86@gmail.comاستفسار عن مسار الطرد</t>
  </si>
  <si>
    <t>عبد الرحمن إبراهيم إسماعيل</t>
  </si>
  <si>
    <t>khaledaly86@gmail.com</t>
  </si>
  <si>
    <t>28201068800278</t>
  </si>
  <si>
    <t>01111092878</t>
  </si>
  <si>
    <t>820106</t>
  </si>
  <si>
    <t>EE702814404EG</t>
  </si>
  <si>
    <t>42896فاطمة يوسف عبد الحميد يوسفbata_youssef_71282@yahoo.comشــكــوى</t>
  </si>
  <si>
    <t>فاطمة يوسف عبد الحميد يوسف</t>
  </si>
  <si>
    <t>bata_youssef_71282@yahoo.com</t>
  </si>
  <si>
    <t>28212070101907</t>
  </si>
  <si>
    <t>00201003496339</t>
  </si>
  <si>
    <t>821207</t>
  </si>
  <si>
    <t>RE493377328SE</t>
  </si>
  <si>
    <t>42896Islam sherifIslam.sheriff@outlook.comاستفسار عن مسار الطرد</t>
  </si>
  <si>
    <t>Islam sherif</t>
  </si>
  <si>
    <t>Islam.sheriff@outlook.com</t>
  </si>
  <si>
    <t>29008011300693</t>
  </si>
  <si>
    <t>00201010031434</t>
  </si>
  <si>
    <t>RX571990559DE</t>
  </si>
  <si>
    <t>42896حسين عبدالناصر حسين سالمHessen.nasser@icloud.comاستفسار عن مسار الطرد</t>
  </si>
  <si>
    <t>حسين عبدالناصر حسين سالم</t>
  </si>
  <si>
    <t>Hessen.nasser@icloud.com</t>
  </si>
  <si>
    <t>29701012735895</t>
  </si>
  <si>
    <t>201100267494</t>
  </si>
  <si>
    <t>EE703108535EG</t>
  </si>
  <si>
    <t>42896محمد بدويzekamusic1@gmail.comاستفسار عن مسار الطرد</t>
  </si>
  <si>
    <t>محمد بدوي</t>
  </si>
  <si>
    <t>zekamusic1@gmail.com</t>
  </si>
  <si>
    <t>28812012105215</t>
  </si>
  <si>
    <t>2001001165302</t>
  </si>
  <si>
    <t>42896محمد حنفىeng_m_hanafi@hotmail.comشــكــوى</t>
  </si>
  <si>
    <t>محمد حنفى</t>
  </si>
  <si>
    <t>eng_m_hanafi@hotmail.com</t>
  </si>
  <si>
    <t>26704162800136</t>
  </si>
  <si>
    <t>00201005555123</t>
  </si>
  <si>
    <t>42896mahmoud elmasrymahmoud.sabry@consultix-egypt.comاستفســار فنـى</t>
  </si>
  <si>
    <t>mahmoud elmasry</t>
  </si>
  <si>
    <t>mahmoud.sabry@consultix-egypt.com</t>
  </si>
  <si>
    <t>28708260101551</t>
  </si>
  <si>
    <t>01026804876</t>
  </si>
  <si>
    <t>870826</t>
  </si>
  <si>
    <t>EE061578662SA</t>
  </si>
  <si>
    <t>42896حازم فتحي السيد حميدهf_hazim@hotmail.comاستفسار عن مسار الطرد</t>
  </si>
  <si>
    <t>حازم فتحي السيد حميده</t>
  </si>
  <si>
    <t>f_hazim@hotmail.com</t>
  </si>
  <si>
    <t>: A17052415</t>
  </si>
  <si>
    <t>00966504169621</t>
  </si>
  <si>
    <t>42896بدر علي حسن علي01142727647شــكــوى</t>
  </si>
  <si>
    <t>بدر علي حسن علي</t>
  </si>
  <si>
    <t>01142727647</t>
  </si>
  <si>
    <t>25806082700217</t>
  </si>
  <si>
    <t>+201122246468</t>
  </si>
  <si>
    <t>580608</t>
  </si>
  <si>
    <t>42896هالة صلاح الدين السيد حبيبmandokemo85@gmail.comشــكــوى</t>
  </si>
  <si>
    <t>هالة صلاح الدين السيد حبيب</t>
  </si>
  <si>
    <t>mandokemo85@gmail.com</t>
  </si>
  <si>
    <t>27902171203622</t>
  </si>
  <si>
    <t>00201017630715</t>
  </si>
  <si>
    <t>790217</t>
  </si>
  <si>
    <t xml:space="preserve">هالة </t>
  </si>
  <si>
    <t>42896احمد حسينahmedhussein229@yahoo.comاستفســار عن خدمــة</t>
  </si>
  <si>
    <t>احمد حسين</t>
  </si>
  <si>
    <t>ahmedhussein229@yahoo.com</t>
  </si>
  <si>
    <t>29701080100113</t>
  </si>
  <si>
    <t>01116842211</t>
  </si>
  <si>
    <t>970108</t>
  </si>
  <si>
    <t>42896فادى السرسىfady_elsersy@hotmail.comأخـــــرى</t>
  </si>
  <si>
    <t>فادى السرسى</t>
  </si>
  <si>
    <t>fady_elsersy@hotmail.com</t>
  </si>
  <si>
    <t>28912061700794</t>
  </si>
  <si>
    <t>201066155008</t>
  </si>
  <si>
    <t>RR532802228LV</t>
  </si>
  <si>
    <t>42896اسلام محمد أبوعوفislamthebest2000@hotmail.comاستفسار عن مسار الطرد</t>
  </si>
  <si>
    <t>اسلام محمد أبوعوف</t>
  </si>
  <si>
    <t>islamthebest2000@hotmail.com</t>
  </si>
  <si>
    <t>28709040300036</t>
  </si>
  <si>
    <t>01119732725</t>
  </si>
  <si>
    <t>LV</t>
  </si>
  <si>
    <t>RX570590197DE</t>
  </si>
  <si>
    <t>42896محمد محمود حتفيmhanafy@gmail.comشــكــوى</t>
  </si>
  <si>
    <t>محمد محمود حتفي</t>
  </si>
  <si>
    <t>mhanafy@gmail.com</t>
  </si>
  <si>
    <t>27911160104516</t>
  </si>
  <si>
    <t>01007777837</t>
  </si>
  <si>
    <t>791116</t>
  </si>
  <si>
    <t>42896احمد النجارahmedel.nagar1190@gmail.comاستفسار عن مسار الطرد</t>
  </si>
  <si>
    <t>01287134861</t>
  </si>
  <si>
    <t>42896نهى نبيلNoha.nabil.mohamed@gmail.comاستفســار عن خدمــة</t>
  </si>
  <si>
    <t>نهى نبيل</t>
  </si>
  <si>
    <t>Noha.nabil.mohamed@gmail.com</t>
  </si>
  <si>
    <t>28409060300047</t>
  </si>
  <si>
    <t>0201003107495</t>
  </si>
  <si>
    <t>840906</t>
  </si>
  <si>
    <t>42896محمدmoh.amed.0020017@gmail.comشــكــوى</t>
  </si>
  <si>
    <t>moh.amed.0020017@gmail.com</t>
  </si>
  <si>
    <t>29402091601699</t>
  </si>
  <si>
    <t>01122611088</t>
  </si>
  <si>
    <t>940209</t>
  </si>
  <si>
    <t>PR279333250TR</t>
  </si>
  <si>
    <t>42896Orhan Tenekeciorhan_felah@hotmail.comاستفسار عن مسار الطرد</t>
  </si>
  <si>
    <t>Orhan Tenekeci</t>
  </si>
  <si>
    <t>orhan_felah@hotmail.com</t>
  </si>
  <si>
    <t>20223930418</t>
  </si>
  <si>
    <t>905353505778+</t>
  </si>
  <si>
    <t xml:space="preserve">Orhan </t>
  </si>
  <si>
    <t>42896محمد أحمد محمد إسماعيلt3rek@hotmail.comاستفســار عن خدمــة</t>
  </si>
  <si>
    <t>محمد أحمد محمد إسماعيل</t>
  </si>
  <si>
    <t>t3rek@hotmail.com</t>
  </si>
  <si>
    <t>26102180201357</t>
  </si>
  <si>
    <t>0201001163657</t>
  </si>
  <si>
    <t>610218</t>
  </si>
  <si>
    <t>RK802150398CN</t>
  </si>
  <si>
    <t>RF664581287CN</t>
  </si>
  <si>
    <t>42896احمد سمير نصرakhmedoo@gmail.comشــكــوى</t>
  </si>
  <si>
    <t>احمد سمير نصر</t>
  </si>
  <si>
    <t>42896احمد وحيد عزت محمدahmed_waheed88@yahoo.comشــكــوى</t>
  </si>
  <si>
    <t>RX572562446DE</t>
  </si>
  <si>
    <t>42896محمد حمدي الشيخcivil_prof@yahoo.comاستفسار عن مسار الطرد</t>
  </si>
  <si>
    <t>محمد حمدي الشيخ</t>
  </si>
  <si>
    <t>civil_prof@yahoo.com</t>
  </si>
  <si>
    <t>27902171602411</t>
  </si>
  <si>
    <t>201110900682</t>
  </si>
  <si>
    <t>RS630824489CN</t>
  </si>
  <si>
    <t>42896هيثم هاني احمدhhhaithamhany@yahoo.comاستفسار عن مسار الطرد</t>
  </si>
  <si>
    <t>هيثم هاني احمد</t>
  </si>
  <si>
    <t>hhhaithamhany@yahoo.com</t>
  </si>
  <si>
    <t>28408090104556</t>
  </si>
  <si>
    <t>201002399329</t>
  </si>
  <si>
    <t>840809</t>
  </si>
  <si>
    <t>EE016999117EG</t>
  </si>
  <si>
    <t>42896اسعدعبد الفتاح حسنasmz68@yahoo.comاستفسار عن مسار الطرد</t>
  </si>
  <si>
    <t>اسعدعبد الفتاح حسن</t>
  </si>
  <si>
    <t>asmz68@yahoo.com</t>
  </si>
  <si>
    <t>26802141200914</t>
  </si>
  <si>
    <t>01005105504</t>
  </si>
  <si>
    <t>680214</t>
  </si>
  <si>
    <t xml:space="preserve">اسعدعبد </t>
  </si>
  <si>
    <t>RR045902345SA</t>
  </si>
  <si>
    <t>42896احمدgenaidy1981@yahoo.comاستفسار عن مسار الطرد</t>
  </si>
  <si>
    <t>genaidy1981@yahoo.com</t>
  </si>
  <si>
    <t>28108061801171</t>
  </si>
  <si>
    <t>00966557923042</t>
  </si>
  <si>
    <t>810806</t>
  </si>
  <si>
    <t>RX572564186DE</t>
  </si>
  <si>
    <t>42896احمد ايمن نسيم منيسيLondonisblue12@yahoo.comاستفسار عن مسار الطرد</t>
  </si>
  <si>
    <t>احمد ايمن نسيم منيسي</t>
  </si>
  <si>
    <t>Londonisblue12@yahoo.com</t>
  </si>
  <si>
    <t>29611011200531</t>
  </si>
  <si>
    <t>+201007496255</t>
  </si>
  <si>
    <t>961101</t>
  </si>
  <si>
    <t>42896Mrwan Muhammed Taha Elzoghbymrwan.elzoghby@gmail.comاستفسار عن مسار الطرد</t>
  </si>
  <si>
    <t>Mrwan Muhammed Taha Elzoghby</t>
  </si>
  <si>
    <t>mrwan.elzoghby@gmail.com</t>
  </si>
  <si>
    <t>29608040201839</t>
  </si>
  <si>
    <t>201228821496</t>
  </si>
  <si>
    <t>960804</t>
  </si>
  <si>
    <t xml:space="preserve">Mrwan </t>
  </si>
  <si>
    <t>RT914547241HK</t>
  </si>
  <si>
    <t>RF693391965CN</t>
  </si>
  <si>
    <t>42896تيسير محمود فوزىtayseer26@hotmail.comشــكــوى</t>
  </si>
  <si>
    <t>تيسير محمود فوزى</t>
  </si>
  <si>
    <t>tayseer26@hotmail.com</t>
  </si>
  <si>
    <t>26803080102198</t>
  </si>
  <si>
    <t>01223978929</t>
  </si>
  <si>
    <t>680308</t>
  </si>
  <si>
    <t>RR707568501EG</t>
  </si>
  <si>
    <t>42896نهى موسى موسى عبد اللهmostafaandroid4.4@gmail.comشــكــوى</t>
  </si>
  <si>
    <t>نهى موسى موسى عبد الله</t>
  </si>
  <si>
    <t>mostafaandroid4.4@gmail.com</t>
  </si>
  <si>
    <t>29302060104404</t>
  </si>
  <si>
    <t>201117543399</t>
  </si>
  <si>
    <t>RX571988263DE</t>
  </si>
  <si>
    <t>42896احمد صبحى صالحs-ahmed.saleh@zewailcity.edu.egاستفسار عن مسار الطرد</t>
  </si>
  <si>
    <t>احمد صبحى صالح</t>
  </si>
  <si>
    <t>s-ahmed.saleh@zewailcity.edu.eg</t>
  </si>
  <si>
    <t>29401172101031</t>
  </si>
  <si>
    <t>201152723122</t>
  </si>
  <si>
    <t>940117</t>
  </si>
  <si>
    <t>EE012225385EG</t>
  </si>
  <si>
    <t>42895رامى احمد عبد الرازقramy.ahmed163@gmail.comاستفسار عن مسار الطرد</t>
  </si>
  <si>
    <t>رامى احمد عبد الرازق</t>
  </si>
  <si>
    <t>ramy.ahmed163@gmail.com</t>
  </si>
  <si>
    <t>: A09842059</t>
  </si>
  <si>
    <t>00966542292807</t>
  </si>
  <si>
    <t>RG902445885CN</t>
  </si>
  <si>
    <t>42895Mohamed Abd El RahmanElzarry@yahoo.comاستفسار عن مسار الطرد</t>
  </si>
  <si>
    <t>Mohamed Abd El Rahman</t>
  </si>
  <si>
    <t>Elzarry@yahoo.com</t>
  </si>
  <si>
    <t>28505152105193</t>
  </si>
  <si>
    <t>00201118822898</t>
  </si>
  <si>
    <t>850515</t>
  </si>
  <si>
    <t>42895حسن مصطفى حسن حسنhassan51911@yahoo.comاستفســار عن خدمــة</t>
  </si>
  <si>
    <t>حسن مصطفى حسن حسن</t>
  </si>
  <si>
    <t>hassan51911@yahoo.com</t>
  </si>
  <si>
    <t>25101190101938</t>
  </si>
  <si>
    <t>00201005873805</t>
  </si>
  <si>
    <t>510119</t>
  </si>
  <si>
    <t>42895عمر محمد مقابل محمدmeroalmasry55@gmail.comاستفسار عن مسار الطرد</t>
  </si>
  <si>
    <t>عمر محمد مقابل محمد</t>
  </si>
  <si>
    <t>meroalmasry55@gmail.com</t>
  </si>
  <si>
    <t>201019058262</t>
  </si>
  <si>
    <t>42895ayman mohamed hefnylila.fares12@gmail.comاستفسار عن مسار الطرد</t>
  </si>
  <si>
    <t>42895popmanpopman2012@yahoo.comاستفســار عن خدمــة</t>
  </si>
  <si>
    <t>popman</t>
  </si>
  <si>
    <t>popman2012@yahoo.com</t>
  </si>
  <si>
    <t>01277661000</t>
  </si>
  <si>
    <t>Ee012474958eg</t>
  </si>
  <si>
    <t>42895محمد محمد عبد العزيز محمدMohamedazez4@gmail.comاستفسار عن مسار الطرد</t>
  </si>
  <si>
    <t>محمد محمد عبد العزيز محمد</t>
  </si>
  <si>
    <t>Mohamedazez4@gmail.com</t>
  </si>
  <si>
    <t>28910218800337</t>
  </si>
  <si>
    <t>201062216171</t>
  </si>
  <si>
    <t>891021</t>
  </si>
  <si>
    <t>42895عبداللهoxman35@gmail.comاستفســار عن خدمــة</t>
  </si>
  <si>
    <t>01158601460</t>
  </si>
  <si>
    <t>42895كريم نبيل كاملknabel173@gmail.comشــكــوى</t>
  </si>
  <si>
    <t>كريم نبيل كامل</t>
  </si>
  <si>
    <t>knabel173@gmail.com</t>
  </si>
  <si>
    <t>28708010108657</t>
  </si>
  <si>
    <t>201003559982</t>
  </si>
  <si>
    <t>870801</t>
  </si>
  <si>
    <t>RF716199265CN</t>
  </si>
  <si>
    <t>42895فادى ملاكfady.malak.awad@gmail.comاستفسار عن مسار الطرد</t>
  </si>
  <si>
    <t>فادى ملاك</t>
  </si>
  <si>
    <t>fady.malak.awad@gmail.com</t>
  </si>
  <si>
    <t>29610298800413</t>
  </si>
  <si>
    <t>01276744502</t>
  </si>
  <si>
    <t>961029</t>
  </si>
  <si>
    <t>42895Hassan Fathelbabhassan_fathelbab@yahoo.comاستفسار عن مسار الطرد</t>
  </si>
  <si>
    <t>CP004820244ES</t>
  </si>
  <si>
    <t>CP004820244Es</t>
  </si>
  <si>
    <t>42895احمد عادل فرجAhmedns25j@yahoo.comشــكــوى</t>
  </si>
  <si>
    <t>2374179360</t>
  </si>
  <si>
    <t>42894احمد محمد خلفaboshama182@gmail.comشــكــوى</t>
  </si>
  <si>
    <t>احمد محمد خلف</t>
  </si>
  <si>
    <t>aboshama182@gmail.com</t>
  </si>
  <si>
    <t>28802252603098</t>
  </si>
  <si>
    <t>0201111279520</t>
  </si>
  <si>
    <t>ES003465106EG</t>
  </si>
  <si>
    <t>42894وائل محمد محمد عباس عبد الحليمwael3bbass@gmail.comاستفسار عن مسار الطرد</t>
  </si>
  <si>
    <t>وائل محمد محمد عباس عبد الحليم</t>
  </si>
  <si>
    <t>wael3bbass@gmail.com</t>
  </si>
  <si>
    <t>28007121802619</t>
  </si>
  <si>
    <t>201222205357</t>
  </si>
  <si>
    <t>800712</t>
  </si>
  <si>
    <t>42894Ahmed Mohamed Ahmed Farghalyahmed.farghaly222@gmail.comاستفسار عن مسار الطرد</t>
  </si>
  <si>
    <t>Ahmed Mohamed Ahmed Farghaly</t>
  </si>
  <si>
    <t>ahmed.farghaly222@gmail.com</t>
  </si>
  <si>
    <t>27007212101652</t>
  </si>
  <si>
    <t>201005851219</t>
  </si>
  <si>
    <t>700721</t>
  </si>
  <si>
    <t>42894سميره احمد الطنطاويSH827788@GMAIL.COMشــكــوى</t>
  </si>
  <si>
    <t>سميره احمد الطنطاوي</t>
  </si>
  <si>
    <t>SH827788@GMAIL.COM</t>
  </si>
  <si>
    <t>26412221203423</t>
  </si>
  <si>
    <t>00201096400175</t>
  </si>
  <si>
    <t>641222</t>
  </si>
  <si>
    <t xml:space="preserve">سميره </t>
  </si>
  <si>
    <t>RE493267398SE</t>
  </si>
  <si>
    <t>42894peter wassilypeterwassily@gmail.comاستفسار عن مسار الطرد</t>
  </si>
  <si>
    <t>peter wassily</t>
  </si>
  <si>
    <t>peterwassily@gmail.com</t>
  </si>
  <si>
    <t>29102010107594</t>
  </si>
  <si>
    <t>01285457589</t>
  </si>
  <si>
    <t>910201</t>
  </si>
  <si>
    <t xml:space="preserve">peter </t>
  </si>
  <si>
    <t>42894محمد صالح شحاته حسانينmn29305@yahoo.comأخـــــرى</t>
  </si>
  <si>
    <t>محمد صالح شحاته حسانين</t>
  </si>
  <si>
    <t>mn29305@yahoo.com</t>
  </si>
  <si>
    <t>28211242700895</t>
  </si>
  <si>
    <t>01002092818</t>
  </si>
  <si>
    <t>821124</t>
  </si>
  <si>
    <t>42894زياد جمال ابوالمجد احمدHanagamal092@gmail.comاستفسار عن مسار الطرد</t>
  </si>
  <si>
    <t>Hanagamal092@gmail.com</t>
  </si>
  <si>
    <t>42894احمد جاد احمد محمدabo_dema1977@yahoo.comشــكــوى</t>
  </si>
  <si>
    <t>27710060113253</t>
  </si>
  <si>
    <t>201007419471</t>
  </si>
  <si>
    <t>EE015157591EG</t>
  </si>
  <si>
    <t>42894Mohamed Ashoursalehitch@gmail.comاستفسار عن مسار الطرد</t>
  </si>
  <si>
    <t>Mohamed Ashour</t>
  </si>
  <si>
    <t>salehitch@gmail.com</t>
  </si>
  <si>
    <t>: A05610654</t>
  </si>
  <si>
    <t>201006400641</t>
  </si>
  <si>
    <t>42894محمد عبد الفتاح عبد الهادي عبد الجوادmeisa0721@gmail.comاستفسار عن مسار الطرد</t>
  </si>
  <si>
    <t>محمد عبد الفتاح عبد الهادي عبد الجواد</t>
  </si>
  <si>
    <t>meisa0721@gmail.com</t>
  </si>
  <si>
    <t>29205012102399</t>
  </si>
  <si>
    <t>2001122947386</t>
  </si>
  <si>
    <t>920501</t>
  </si>
  <si>
    <t>42894احمد محمد السيد عليahmedlawy@gmail.comأخـــــرى</t>
  </si>
  <si>
    <t>احمد محمد السيد علي</t>
  </si>
  <si>
    <t>ahmedlawy@gmail.com</t>
  </si>
  <si>
    <t>29406201602292</t>
  </si>
  <si>
    <t>201282666513</t>
  </si>
  <si>
    <t>940620</t>
  </si>
  <si>
    <t>42894عصام محمد جادgaaad.essam@yahoo.comاستفســار عن خدمــة</t>
  </si>
  <si>
    <t>42894محمد النوبيelnopy999@gmail.comأخـــــرى</t>
  </si>
  <si>
    <t>محمد النوبي</t>
  </si>
  <si>
    <t>elnopy999@gmail.com</t>
  </si>
  <si>
    <t>01152264845</t>
  </si>
  <si>
    <t>42897شهاب الدين محمدandrea.refo1@gmail.comاستفســار عن خدمــة</t>
  </si>
  <si>
    <t>andrea.refo1@gmail.com</t>
  </si>
  <si>
    <t>28710220400177</t>
  </si>
  <si>
    <t>201008781794</t>
  </si>
  <si>
    <t>871022</t>
  </si>
  <si>
    <t>EE703064548EG</t>
  </si>
  <si>
    <t>42897عمروdr0amradel@gmail.comاستفسار عن مسار الطرد</t>
  </si>
  <si>
    <t>dr0amradel@gmail.com</t>
  </si>
  <si>
    <t>28809108800819</t>
  </si>
  <si>
    <t>201116508609</t>
  </si>
  <si>
    <t>RX574842090DE</t>
  </si>
  <si>
    <t>42897مينا وفيق وليم ونسminawafek17@gmail.comاستفسار عن مسار الطرد</t>
  </si>
  <si>
    <t>مينا وفيق وليم ونس</t>
  </si>
  <si>
    <t>minawafek17@gmail.com</t>
  </si>
  <si>
    <t>29603172100177</t>
  </si>
  <si>
    <t>201090691806</t>
  </si>
  <si>
    <t>960317</t>
  </si>
  <si>
    <t>42897مينا جاد عبدالله عوضmina.gad@huta.com.saاستفسار عن مسار الطرد</t>
  </si>
  <si>
    <t>RX572242932DE</t>
  </si>
  <si>
    <t>42897عبدالسلام احمد بدر الدينeminem18@hotmail.comاستفسار عن مسار الطرد</t>
  </si>
  <si>
    <t>عبدالسلام احمد بدر الدين</t>
  </si>
  <si>
    <t>eminem18@hotmail.com</t>
  </si>
  <si>
    <t>28808222403271</t>
  </si>
  <si>
    <t>201060160714</t>
  </si>
  <si>
    <t xml:space="preserve">عبدالسلام </t>
  </si>
  <si>
    <t>42897محمد حسين طاحونbomalika16@gmail.comشــكــوى</t>
  </si>
  <si>
    <t>CF113246124AU</t>
  </si>
  <si>
    <t>42897شريف غنيمsherifi1@hotmail.comاستفسار عن مسار الطرد</t>
  </si>
  <si>
    <t>شريف غنيم</t>
  </si>
  <si>
    <t>sherifi1@hotmail.com</t>
  </si>
  <si>
    <t>28709040201297</t>
  </si>
  <si>
    <t>201000863332</t>
  </si>
  <si>
    <t>42897MOHSEN SAMYmohsensamytm@yahoo.comأخـــــرى</t>
  </si>
  <si>
    <t>MOHSEN SAMY</t>
  </si>
  <si>
    <t>mohsensamytm@yahoo.com</t>
  </si>
  <si>
    <t>280818000003541</t>
  </si>
  <si>
    <t>00204833553515</t>
  </si>
  <si>
    <t xml:space="preserve">MOHSEN </t>
  </si>
  <si>
    <t>42897اسعد عبد الفتاح حسنasmz68@yahoo.comاستفسار عن مسار الطرد</t>
  </si>
  <si>
    <t>اسعد عبد الفتاح حسن</t>
  </si>
  <si>
    <t>EE703114195EG</t>
  </si>
  <si>
    <t>42897إسلام محمد سعيدeslammohamedsaid09@gmail.comاستفسار عن مسار الطرد</t>
  </si>
  <si>
    <t>إسلام محمد سعيد</t>
  </si>
  <si>
    <t>eslammohamedsaid09@gmail.com</t>
  </si>
  <si>
    <t>29111011402874</t>
  </si>
  <si>
    <t>01069073901</t>
  </si>
  <si>
    <t>911101</t>
  </si>
  <si>
    <t>RR076610174DE</t>
  </si>
  <si>
    <t>42897عبدالرحمن صلاح عبدالرحمن زغلولaszagloul@gmail.comاستفسار عن مسار الطرد</t>
  </si>
  <si>
    <t>عبدالرحمن صلاح عبدالرحمن زغلول</t>
  </si>
  <si>
    <t>aszagloul@gmail.com</t>
  </si>
  <si>
    <t>28405251500113</t>
  </si>
  <si>
    <t>01007015924</t>
  </si>
  <si>
    <t>CP700222103EG</t>
  </si>
  <si>
    <t>42897أحمد محمد عبد السلامradwany_5@yahoo.comاستفسار عن مسار الطرد</t>
  </si>
  <si>
    <t>أحمد محمد عبد السلام</t>
  </si>
  <si>
    <t>radwany_5@yahoo.com</t>
  </si>
  <si>
    <t>2730102703919</t>
  </si>
  <si>
    <t>201064646945</t>
  </si>
  <si>
    <t>EE703084295EG</t>
  </si>
  <si>
    <t>42897محمد محمودmohamed.roshdy66@gmail.comاستفسار عن مسار الطرد</t>
  </si>
  <si>
    <t>محمد محمود</t>
  </si>
  <si>
    <t>mohamed.roshdy66@gmail.com</t>
  </si>
  <si>
    <t>2600952</t>
  </si>
  <si>
    <t>00966583445350</t>
  </si>
  <si>
    <t>42897امير صادق ابراهيم صادقamirsadek100@gmail.comشــكــوى</t>
  </si>
  <si>
    <t>امير صادق ابراهيم صادق</t>
  </si>
  <si>
    <t>amirsadek100@gmail.com</t>
  </si>
  <si>
    <t>29309271305133</t>
  </si>
  <si>
    <t>201091960760</t>
  </si>
  <si>
    <t>930927</t>
  </si>
  <si>
    <t>RX572679475DE</t>
  </si>
  <si>
    <t>42897مصطفى مجدىelgendymostafa2@gmail.comاستفسار عن مسار الطرد</t>
  </si>
  <si>
    <t>مصطفى مجدى</t>
  </si>
  <si>
    <t>elgendymostafa2@gmail.com</t>
  </si>
  <si>
    <t>29905160103479</t>
  </si>
  <si>
    <t>201018987122</t>
  </si>
  <si>
    <t>990516</t>
  </si>
  <si>
    <t>RR708713899EG</t>
  </si>
  <si>
    <t>42897محمد عدلىm_adly20aug@yahoo.comاستفسار عن مسار الطرد</t>
  </si>
  <si>
    <t>محمد عدلى</t>
  </si>
  <si>
    <t>m_adly20aug@yahoo.com</t>
  </si>
  <si>
    <t>28308200108973</t>
  </si>
  <si>
    <t>00201007898607</t>
  </si>
  <si>
    <t>830820</t>
  </si>
  <si>
    <t>42897lمحمود عبد النبى رمضانsodiomgana22@yahoo.comاستفســار عن خدمــة</t>
  </si>
  <si>
    <t>lمحمود عبد النبى رمضان</t>
  </si>
  <si>
    <t>sodiomgana22@yahoo.com</t>
  </si>
  <si>
    <t>27806252300178</t>
  </si>
  <si>
    <t>01062583412</t>
  </si>
  <si>
    <t>780625</t>
  </si>
  <si>
    <t xml:space="preserve">lمحمود </t>
  </si>
  <si>
    <t>42897عصام سيد على جبرessam_gabbr@yahoo.comشــكــوى</t>
  </si>
  <si>
    <t>عصام سيد على جبر</t>
  </si>
  <si>
    <t>essam_gabbr@yahoo.com</t>
  </si>
  <si>
    <t>27407280100735</t>
  </si>
  <si>
    <t>01223944043</t>
  </si>
  <si>
    <t>740728</t>
  </si>
  <si>
    <t>42897محمدابراهيم احمد محمودlabegypt_s@yahoo.comشــكــوى</t>
  </si>
  <si>
    <t>محمدابراهيم احمد محمود</t>
  </si>
  <si>
    <t>labegypt_s@yahoo.com</t>
  </si>
  <si>
    <t>277102714001174</t>
  </si>
  <si>
    <t>201220847376</t>
  </si>
  <si>
    <t xml:space="preserve">محمدابراهيم </t>
  </si>
  <si>
    <t>EE703120752EG</t>
  </si>
  <si>
    <t>42897ahmedaorganizer007@hotmail.comاستفسار عن مسار الطرد</t>
  </si>
  <si>
    <t>aorganizer007@hotmail.com</t>
  </si>
  <si>
    <t>28606050104533</t>
  </si>
  <si>
    <t>0201067781833</t>
  </si>
  <si>
    <t>860605</t>
  </si>
  <si>
    <t>RB223743894SG</t>
  </si>
  <si>
    <t>42897Essam Abdoessam.abdoibrahim@dar.comاستفسار عن مسار الطرد</t>
  </si>
  <si>
    <t>Essam Abdo</t>
  </si>
  <si>
    <t>essam.abdoibrahim@dar.com</t>
  </si>
  <si>
    <t>28206120104155</t>
  </si>
  <si>
    <t>01225676886</t>
  </si>
  <si>
    <t>820612</t>
  </si>
  <si>
    <t>42897حازم حمديhazem_hamdy@live.comاستفسار عن مسار الطرد</t>
  </si>
  <si>
    <t>حازم حمدي</t>
  </si>
  <si>
    <t>hazem_hamdy@live.com</t>
  </si>
  <si>
    <t>28705011202755</t>
  </si>
  <si>
    <t>021000707005</t>
  </si>
  <si>
    <t>42897هدير عمروhamr2011@live.comأخـــــرى</t>
  </si>
  <si>
    <t>هدير عمرو</t>
  </si>
  <si>
    <t>hamr2011@live.com</t>
  </si>
  <si>
    <t>28412012110563</t>
  </si>
  <si>
    <t>01144003506</t>
  </si>
  <si>
    <t>RB235325952SG</t>
  </si>
  <si>
    <t>42897عبدالرحمن فوزي سعدasdzd2012@gmail.comاستفسار عن مسار الطرد</t>
  </si>
  <si>
    <t>عبدالرحمن فوزي سعد</t>
  </si>
  <si>
    <t>asdzd2012@gmail.com</t>
  </si>
  <si>
    <t>29708131801817</t>
  </si>
  <si>
    <t>01062976765</t>
  </si>
  <si>
    <t>970813</t>
  </si>
  <si>
    <t>LX696870285DE</t>
  </si>
  <si>
    <t>42897كريم مطرkarim.matar.new@googlemail.comاستفسار عن مسار الطرد</t>
  </si>
  <si>
    <t>كريم مطر</t>
  </si>
  <si>
    <t>karim.matar.new@googlemail.com</t>
  </si>
  <si>
    <t>27403062102291</t>
  </si>
  <si>
    <t>1006602959</t>
  </si>
  <si>
    <t>740306</t>
  </si>
  <si>
    <t>RF697406657Cn</t>
  </si>
  <si>
    <t>42897محمودmahmoud.hassnen@elezabypharmacy.comاستفسار عن مسار الطرد</t>
  </si>
  <si>
    <t>mahmoud.hassnen@elezabypharmacy.com</t>
  </si>
  <si>
    <t>28508160100051</t>
  </si>
  <si>
    <t>01007072925</t>
  </si>
  <si>
    <t>850816</t>
  </si>
  <si>
    <t>EE703092495EG</t>
  </si>
  <si>
    <t>42897عمرو على محمد علىamoorali2000@hotmail.comاستفسار عن مسار الطرد</t>
  </si>
  <si>
    <t>عمرو على محمد على</t>
  </si>
  <si>
    <t>amoorali2000@hotmail.com</t>
  </si>
  <si>
    <t>28710101304577</t>
  </si>
  <si>
    <t>00201010505901</t>
  </si>
  <si>
    <t>871010</t>
  </si>
  <si>
    <t>42897بهاء محمد الأمين سيف النصرbahaaamin_74@yahoo.comشــكــوى</t>
  </si>
  <si>
    <t>بهاء محمد الأمين سيف النصر</t>
  </si>
  <si>
    <t>bahaaamin_74@yahoo.com</t>
  </si>
  <si>
    <t>24710011300478</t>
  </si>
  <si>
    <t>01003837296</t>
  </si>
  <si>
    <t>471001</t>
  </si>
  <si>
    <t>EE016119820EG</t>
  </si>
  <si>
    <t>42897ابوالمجدaboelmagd_saad@hotmail.comاستفسار عن مسار الطرد</t>
  </si>
  <si>
    <t>ابوالمجد</t>
  </si>
  <si>
    <t>aboelmagd_saad@hotmail.com</t>
  </si>
  <si>
    <t>28902190101231</t>
  </si>
  <si>
    <t>01021962058</t>
  </si>
  <si>
    <t>42897Mahmoud mohamed genedyMamge@hempel.comشــكــوى</t>
  </si>
  <si>
    <t>Mahmoud mohamed genedy</t>
  </si>
  <si>
    <t>Mamge@hempel.com</t>
  </si>
  <si>
    <t>28210100101751</t>
  </si>
  <si>
    <t>0096560041004</t>
  </si>
  <si>
    <t>821010</t>
  </si>
  <si>
    <t>EE039411832SA</t>
  </si>
  <si>
    <t>42897samy saeedssmohamed@hotmail.comشــكــوى</t>
  </si>
  <si>
    <t>samy saeed</t>
  </si>
  <si>
    <t>ssmohamed@hotmail.com</t>
  </si>
  <si>
    <t>331231321321</t>
  </si>
  <si>
    <t>00966509344749</t>
  </si>
  <si>
    <t>EE065298019SA</t>
  </si>
  <si>
    <t>42897د.أشرف زكي السيدashrafz_s2001@yahoo.comاستفسار عن مسار الطرد</t>
  </si>
  <si>
    <t>د.أشرف زكي السيد</t>
  </si>
  <si>
    <t>ashrafz_s2001@yahoo.com</t>
  </si>
  <si>
    <t>: A05095794</t>
  </si>
  <si>
    <t>009665057279266</t>
  </si>
  <si>
    <t xml:space="preserve">د.أشرف </t>
  </si>
  <si>
    <t>42897محمد سيد انورmohammedsayed2012234@gmail.comأخـــــرى</t>
  </si>
  <si>
    <t>محمد سيد انور</t>
  </si>
  <si>
    <t>mohammedsayed2012234@gmail.com</t>
  </si>
  <si>
    <t>30002252300659</t>
  </si>
  <si>
    <t>201066146926</t>
  </si>
  <si>
    <t>000225</t>
  </si>
  <si>
    <t>42897معتز احمد الصاويmoataz.sawy@gmail.comاستفسار عن مسار الطرد</t>
  </si>
  <si>
    <t>EE703133564EG</t>
  </si>
  <si>
    <t>42897سامح مجدي حافظ محمدsameh.abomagdi@gmail.comاستفسار عن مسار الطرد</t>
  </si>
  <si>
    <t>سامح مجدي حافظ محمد</t>
  </si>
  <si>
    <t>sameh.abomagdi@gmail.com</t>
  </si>
  <si>
    <t>28105172102931</t>
  </si>
  <si>
    <t>01012630555</t>
  </si>
  <si>
    <t>810517</t>
  </si>
  <si>
    <t>42897عصام محمد جاد ابو العلاgaaad.essam@yahoo.comشــكــوى</t>
  </si>
  <si>
    <t>عصام محمد جاد ابو العلا</t>
  </si>
  <si>
    <t>42897محمد على عبد اللطيف مصطفى الشربينىmohamedels56@yahoo.comشــكــوى</t>
  </si>
  <si>
    <t>ee423273017ae</t>
  </si>
  <si>
    <t>42897محمود احمد فهمىblackhorsee.89@gmail.comاستفسار عن مسار الطرد</t>
  </si>
  <si>
    <t>محمود احمد فهمى</t>
  </si>
  <si>
    <t>blackhorsee.89@gmail.com</t>
  </si>
  <si>
    <t>28905140103835</t>
  </si>
  <si>
    <t>01282202673</t>
  </si>
  <si>
    <t>890514</t>
  </si>
  <si>
    <t>42897محمد محمود طاهر العتيقsakabaka.atiko@gmail.comاستفسار عن مسار الطرد</t>
  </si>
  <si>
    <t>محمد محمود طاهر العتيق</t>
  </si>
  <si>
    <t>01204423861</t>
  </si>
  <si>
    <t>42897ابتسام عبد الكريمintecna3in1@gmail.comأخـــــرى</t>
  </si>
  <si>
    <t>RN887173012RO</t>
  </si>
  <si>
    <t>42897ABDALLA MOBASHERabdalla_mobasher@yahoo.comاستفسار عن مسار الطرد</t>
  </si>
  <si>
    <t>ABDALLA MOBASHER</t>
  </si>
  <si>
    <t>Romania (România)</t>
  </si>
  <si>
    <t>abdalla_mobasher@yahoo.com</t>
  </si>
  <si>
    <t>: A06273048</t>
  </si>
  <si>
    <t>0040722274400</t>
  </si>
  <si>
    <t xml:space="preserve">ABDALLA </t>
  </si>
  <si>
    <t>42897هشام سمير عبد الله مرسي السيدhesham_samir18@yahoo.comشــكــوى</t>
  </si>
  <si>
    <t>42897محمود فؤاد السيد شومانmahmoud_shouman2015@yahoo.comشــكــوى</t>
  </si>
  <si>
    <t>محمود فؤاد السيد شومان</t>
  </si>
  <si>
    <t>mahmoud_shouman2015@yahoo.com</t>
  </si>
  <si>
    <t>28806011814671</t>
  </si>
  <si>
    <t>00201281916329</t>
  </si>
  <si>
    <t>42897mostafa mohamedvagner440@gmail.comاستفسار عن مسار الطرد</t>
  </si>
  <si>
    <t>mostafa mohamed</t>
  </si>
  <si>
    <t>vagner440@gmail.com</t>
  </si>
  <si>
    <t>220788198765421411</t>
  </si>
  <si>
    <t>0201114220788</t>
  </si>
  <si>
    <t>Ru705889862cn</t>
  </si>
  <si>
    <t>42897حاتم عبد الفتاح محمدHatem4050@yahoo.comاستفسار عن مسار الطرد</t>
  </si>
  <si>
    <t>حاتم عبد الفتاح محمد</t>
  </si>
  <si>
    <t>Hatem4050@yahoo.com</t>
  </si>
  <si>
    <t>28009062600236</t>
  </si>
  <si>
    <t>201002329952</t>
  </si>
  <si>
    <t>RX568597608DE</t>
  </si>
  <si>
    <t>42898اسراء هشامEsraahesham088@gmail.comاستفسار عن مسار الطرد</t>
  </si>
  <si>
    <t>اسراء هشام</t>
  </si>
  <si>
    <t>Esraahesham088@gmail.com</t>
  </si>
  <si>
    <t>29801303106121</t>
  </si>
  <si>
    <t>201098414555</t>
  </si>
  <si>
    <t>980130</t>
  </si>
  <si>
    <t>EE703130635GE</t>
  </si>
  <si>
    <t>42898احمد عطيه عبدالله مصباح12345استفسار عن مسار الطرد</t>
  </si>
  <si>
    <t>احمد عطيه عبدالله مصباح</t>
  </si>
  <si>
    <t>12345</t>
  </si>
  <si>
    <t>29002011602292</t>
  </si>
  <si>
    <t>201028300585</t>
  </si>
  <si>
    <t>900201</t>
  </si>
  <si>
    <t>42898هشام بكرcitystarit@yahoo.comاستفســار عن خدمــة</t>
  </si>
  <si>
    <t>هشام بكر</t>
  </si>
  <si>
    <t>citystarit@yahoo.com</t>
  </si>
  <si>
    <t>2100994</t>
  </si>
  <si>
    <t>00201022004626</t>
  </si>
  <si>
    <t>42898د. علي شوشانalishushan@gmail.comاستفســار عن خدمــة</t>
  </si>
  <si>
    <t>د. علي شوشان</t>
  </si>
  <si>
    <t>alishushan@gmail.com</t>
  </si>
  <si>
    <t>25612150100992</t>
  </si>
  <si>
    <t>00201001971952</t>
  </si>
  <si>
    <t>561215</t>
  </si>
  <si>
    <t>EE065978524SA</t>
  </si>
  <si>
    <t>42898احمد عبد المنعم كمالeng.ahmed2090@gmail.comاستفسار عن مسار الطرد</t>
  </si>
  <si>
    <t>احمد عبد المنعم كمال</t>
  </si>
  <si>
    <t>eng.ahmed2090@gmail.com</t>
  </si>
  <si>
    <t>: A13784829</t>
  </si>
  <si>
    <t>00966597667727</t>
  </si>
  <si>
    <t>42898ميشيل منير علد الملك تاوضروسAflaton_lover@yahoo.comشــكــوى</t>
  </si>
  <si>
    <t>ميشيل منير علد الملك تاوضروس</t>
  </si>
  <si>
    <t>Aflaton_lover@yahoo.com</t>
  </si>
  <si>
    <t>28505018800471</t>
  </si>
  <si>
    <t>201227068441</t>
  </si>
  <si>
    <t>42898وليد محمد محمد المكاوىmekawywaled@yahoo.comشــكــوى</t>
  </si>
  <si>
    <t>وليد محمد محمد المكاوى</t>
  </si>
  <si>
    <t>mekawywaled@yahoo.com</t>
  </si>
  <si>
    <t>27807231501293</t>
  </si>
  <si>
    <t>96599130855</t>
  </si>
  <si>
    <t>780723</t>
  </si>
  <si>
    <t>rf611518132cn</t>
  </si>
  <si>
    <t>42898ahmed eldmerdashaeldemerdash@ccc.com.saاستفسار عن مسار الطرد</t>
  </si>
  <si>
    <t>ahmed eldmerdash</t>
  </si>
  <si>
    <t>aeldemerdash@ccc.com.sa</t>
  </si>
  <si>
    <t>: A10694300</t>
  </si>
  <si>
    <t>966580106989</t>
  </si>
  <si>
    <t>42898وليد حلمى عبد اللطيف احمدwaleedhelmy125@yahoo.comشــكــوى</t>
  </si>
  <si>
    <t>وليد حلمى عبد اللطيف احمد</t>
  </si>
  <si>
    <t>waleedhelmy125@yahoo.com</t>
  </si>
  <si>
    <t>27402021700099</t>
  </si>
  <si>
    <t>01001976653</t>
  </si>
  <si>
    <t>740202</t>
  </si>
  <si>
    <t>RU102796616CN</t>
  </si>
  <si>
    <t>42898Amira Dowidaramiradowidar@gmail.comاستفسار عن مسار الطرد</t>
  </si>
  <si>
    <t>Amira Dowidar</t>
  </si>
  <si>
    <t>amiradowidar@gmail.com</t>
  </si>
  <si>
    <t>29202273300848</t>
  </si>
  <si>
    <t>201001241246</t>
  </si>
  <si>
    <t>920227</t>
  </si>
  <si>
    <t xml:space="preserve">Amira </t>
  </si>
  <si>
    <t>42898محمد حمدي السيد حسينeng.mohammedhamdy88@gmail.comاستفسار عن مسار الطرد</t>
  </si>
  <si>
    <t>EE031150433SA</t>
  </si>
  <si>
    <t>42898محمدعبدالغنى عبداللطيفmohamed.sleem1976@yahoo.comاستفسار عن مسار الطرد</t>
  </si>
  <si>
    <t>محمدعبدالغنى عبداللطيف</t>
  </si>
  <si>
    <t>mohamed.sleem1976@yahoo.com</t>
  </si>
  <si>
    <t>27602152100452</t>
  </si>
  <si>
    <t>01227738125</t>
  </si>
  <si>
    <t>760215</t>
  </si>
  <si>
    <t xml:space="preserve">محمدعبدالغنى </t>
  </si>
  <si>
    <t>RS770874530NL</t>
  </si>
  <si>
    <t>42898احمد علاء الدينahmedalaa333@gmail.comاستفسار عن مسار الطرد</t>
  </si>
  <si>
    <t>احمد علاء الدين</t>
  </si>
  <si>
    <t>ahmedalaa333@gmail.com</t>
  </si>
  <si>
    <t>29108290201378</t>
  </si>
  <si>
    <t>00201222810412</t>
  </si>
  <si>
    <t>910829</t>
  </si>
  <si>
    <t>EE987815774US</t>
  </si>
  <si>
    <t>42898خالدkhaled.farag@gizasystems.comاستفسار عن مسار الطرد</t>
  </si>
  <si>
    <t>khaled.farag@gizasystems.com</t>
  </si>
  <si>
    <t>26208132101459</t>
  </si>
  <si>
    <t>1001433121</t>
  </si>
  <si>
    <t>620813</t>
  </si>
  <si>
    <t>Cp004820244ES</t>
  </si>
  <si>
    <t>42898احمد عادل فرجAhmedns25j@yahoo.comشــكــوى</t>
  </si>
  <si>
    <t>: 3161071</t>
  </si>
  <si>
    <t>CL632724435DE</t>
  </si>
  <si>
    <t>42898اباظه محمد عارف عبدالجليلahmed_abaza66@yahoo.comاستفسار عن مسار الطرد</t>
  </si>
  <si>
    <t>اباظه محمد عارف عبدالجليل</t>
  </si>
  <si>
    <t>ahmed_abaza66@yahoo.com</t>
  </si>
  <si>
    <t>25909151300971</t>
  </si>
  <si>
    <t>01129289209</t>
  </si>
  <si>
    <t>590915</t>
  </si>
  <si>
    <t xml:space="preserve">اباظه </t>
  </si>
  <si>
    <t>EE703093266EG</t>
  </si>
  <si>
    <t>42898محمد سعد عبد الباسطmohamed.saad.0009@gmail.comاستفسار عن مسار الطرد</t>
  </si>
  <si>
    <t>محمد سعد عبد الباسط</t>
  </si>
  <si>
    <t>mohamed.saad.0009@gmail.com</t>
  </si>
  <si>
    <t>28807122100053</t>
  </si>
  <si>
    <t>201007910162</t>
  </si>
  <si>
    <t>EE703078856EG</t>
  </si>
  <si>
    <t>42898باسلbassel.alrefaie@gmail.comاستفسار عن مسار الطرد</t>
  </si>
  <si>
    <t>باسل</t>
  </si>
  <si>
    <t>bassel.alrefaie@gmail.com</t>
  </si>
  <si>
    <t>27908011200056</t>
  </si>
  <si>
    <t>01002259552</t>
  </si>
  <si>
    <t>790801</t>
  </si>
  <si>
    <t>42898محمد عبد الوهاب عليabdelwahab619@gmail.comاستفســار فنـى</t>
  </si>
  <si>
    <t>محمد عبد الوهاب علي</t>
  </si>
  <si>
    <t>abdelwahab619@gmail.com</t>
  </si>
  <si>
    <t>28303150200111</t>
  </si>
  <si>
    <t>201274425536</t>
  </si>
  <si>
    <t>830315</t>
  </si>
  <si>
    <t>42898عبدالرحمن أحمد محمد شعبانabdoo.shaaban1992@gmail.comشــكــوى</t>
  </si>
  <si>
    <t>عبدالرحمن أحمد محمد شعبان</t>
  </si>
  <si>
    <t>abdoo.shaaban1992@gmail.com</t>
  </si>
  <si>
    <t>29208122201014</t>
  </si>
  <si>
    <t>01115428875</t>
  </si>
  <si>
    <t>920812</t>
  </si>
  <si>
    <t>RX572674408DE</t>
  </si>
  <si>
    <t>42898MARWA ADELzoda908@hotmail.comاستفسار عن مسار الطرد</t>
  </si>
  <si>
    <t>27712110108471</t>
  </si>
  <si>
    <t>01020305224</t>
  </si>
  <si>
    <t>771211</t>
  </si>
  <si>
    <t>EE703155495EG</t>
  </si>
  <si>
    <t>42898ESSAM KAMAL KAMEL  Goudaziosamkebab@gmail.comاستفسار عن مسار الطرد</t>
  </si>
  <si>
    <t>ESSAM KAMAL KAMEL  Gouda</t>
  </si>
  <si>
    <t>ziosamkebab@gmail.com</t>
  </si>
  <si>
    <t>AY1199320</t>
  </si>
  <si>
    <t>00393474341933</t>
  </si>
  <si>
    <t xml:space="preserve">ESSAM </t>
  </si>
  <si>
    <t>42898عبد السلام سمير محمدabdosamir0x0x@yahoo.comأخـــــرى</t>
  </si>
  <si>
    <t>عبد السلام سمير محمد</t>
  </si>
  <si>
    <t>abdosamir0x0x@yahoo.com</t>
  </si>
  <si>
    <t>29902131501253</t>
  </si>
  <si>
    <t>201280292008</t>
  </si>
  <si>
    <t>990213</t>
  </si>
  <si>
    <t>EE703198363EG</t>
  </si>
  <si>
    <t>42898Mohamed Fathiercfathi@gmail.comاستفسار عن مسار الطرد</t>
  </si>
  <si>
    <t>Mohamed Fathi</t>
  </si>
  <si>
    <t>ercfathi@gmail.com</t>
  </si>
  <si>
    <t>27708072200831</t>
  </si>
  <si>
    <t>01001118172</t>
  </si>
  <si>
    <t>770807</t>
  </si>
  <si>
    <t>ee702846185eg</t>
  </si>
  <si>
    <t>42898مصطفى عبدالعزيزmostafa.abdelaziz@rockdal.comاستفسار عن مسار الطرد</t>
  </si>
  <si>
    <t>مصطفى عبدالعزيز</t>
  </si>
  <si>
    <t>mostafa.abdelaziz@rockdal.com</t>
  </si>
  <si>
    <t>1409659</t>
  </si>
  <si>
    <t>201002240991</t>
  </si>
  <si>
    <t>EE066559339SA</t>
  </si>
  <si>
    <t>42898وائل سيف الدين السيد سليمانwailtsc@faresaltoruk.comاستفسار عن مسار الطرد</t>
  </si>
  <si>
    <t>وائل سيف الدين السيد سليمان</t>
  </si>
  <si>
    <t>wailtsc@faresaltoruk.com</t>
  </si>
  <si>
    <t>: 2016783827</t>
  </si>
  <si>
    <t>00966507775733</t>
  </si>
  <si>
    <t>RR041108996SA</t>
  </si>
  <si>
    <t>42898احمد حمدي كاملahmedtayoob83982@gmail.comاستفسار عن مسار الطرد</t>
  </si>
  <si>
    <t>احمد حمدي كامل</t>
  </si>
  <si>
    <t>ahmedtayoob83982@gmail.com</t>
  </si>
  <si>
    <t>29310102302158</t>
  </si>
  <si>
    <t>01100455412</t>
  </si>
  <si>
    <t>931010</t>
  </si>
  <si>
    <t>EE017927862EG</t>
  </si>
  <si>
    <t>42898سما ساميpostaij14@gmail.comاستفسار عن مسار الطرد</t>
  </si>
  <si>
    <t>سما سامي</t>
  </si>
  <si>
    <t>postaij14@gmail.com</t>
  </si>
  <si>
    <t>29004051602328</t>
  </si>
  <si>
    <t>00201119764527</t>
  </si>
  <si>
    <t>900405</t>
  </si>
  <si>
    <t xml:space="preserve">سما </t>
  </si>
  <si>
    <t>42898احمد حمدي كاملahmedtayoob83982@gmail.comاستفســار عن خدمــة</t>
  </si>
  <si>
    <t>EE063257011SA</t>
  </si>
  <si>
    <t>42898ابتسام أحمد محمد أحمدeaahmed@uod.edu.saاستفسار عن مسار الطرد</t>
  </si>
  <si>
    <t>ابتسام أحمد محمد أحمد</t>
  </si>
  <si>
    <t>eaahmed@uod.edu.sa</t>
  </si>
  <si>
    <t>27807250200768</t>
  </si>
  <si>
    <t>01229494816</t>
  </si>
  <si>
    <t>780725</t>
  </si>
  <si>
    <t>LA048548710US</t>
  </si>
  <si>
    <t>42898احمد النجارahmedel.nagar1190@gmail.comاستفسار عن مسار الطرد</t>
  </si>
  <si>
    <t>EE015574561EG</t>
  </si>
  <si>
    <t>42898Ahmed adlyahmedadly105@gmail.comاستفسار عن مسار الطرد</t>
  </si>
  <si>
    <t>Ahmed adly</t>
  </si>
  <si>
    <t>ahmedadly105@gmail.com</t>
  </si>
  <si>
    <t>29207240103471</t>
  </si>
  <si>
    <t>201092300671</t>
  </si>
  <si>
    <t>920724</t>
  </si>
  <si>
    <t>42898فاطمة ناصر كمالfatma.kamal8810@gmail.comشــكــوى</t>
  </si>
  <si>
    <t>فاطمة ناصر كمال</t>
  </si>
  <si>
    <t>fatma.kamal8810@gmail.com</t>
  </si>
  <si>
    <t>28804070103424</t>
  </si>
  <si>
    <t>01004654242</t>
  </si>
  <si>
    <t>Ea263062205HK</t>
  </si>
  <si>
    <t>42898YasmineYasmine_elsheikh@live.comاستفسار عن مسار الطرد</t>
  </si>
  <si>
    <t>Yasmine</t>
  </si>
  <si>
    <t>Yasmine_elsheikh@live.com</t>
  </si>
  <si>
    <t>٢٩٢٠٩١٥١٦٠٦٣٤٨</t>
  </si>
  <si>
    <t>201110520055+</t>
  </si>
  <si>
    <t>٩٢٠٩١٥</t>
  </si>
  <si>
    <t>42898إبراهيم محمد سيد هريدىKarim.Haridy@chubb.comاستفسار عن مسار الطرد</t>
  </si>
  <si>
    <t>إبراهيم محمد سيد هريدى</t>
  </si>
  <si>
    <t>Karim.Haridy@chubb.com</t>
  </si>
  <si>
    <t>25609250103271</t>
  </si>
  <si>
    <t>201149440082</t>
  </si>
  <si>
    <t>560925</t>
  </si>
  <si>
    <t>42898 السيد الرشيدىsayedmosad17@yahoo.comاستفســار عن خدمــة</t>
  </si>
  <si>
    <t xml:space="preserve"> السيد الرشيدى</t>
  </si>
  <si>
    <t>sayedmosad17@yahoo.com</t>
  </si>
  <si>
    <t>28012171602096</t>
  </si>
  <si>
    <t>0966530870013</t>
  </si>
  <si>
    <t>801217</t>
  </si>
  <si>
    <t>42898محمد رجب السيد عليmoh_rgb@hotmail.comشــكــوى</t>
  </si>
  <si>
    <t>محمد رجب السيد علي</t>
  </si>
  <si>
    <t>moh_rgb@hotmail.com</t>
  </si>
  <si>
    <t>27908280202511</t>
  </si>
  <si>
    <t>01222909215</t>
  </si>
  <si>
    <t>790828</t>
  </si>
  <si>
    <t>RA255992601SI</t>
  </si>
  <si>
    <t>42898خالد فوزي حسين جادifabricator777@gmail.comاستفسار عن مسار الطرد</t>
  </si>
  <si>
    <t>خالد فوزي حسين جاد</t>
  </si>
  <si>
    <t>ifabricator777@gmail.com</t>
  </si>
  <si>
    <t>29108081402137</t>
  </si>
  <si>
    <t>201142530250</t>
  </si>
  <si>
    <t>910808</t>
  </si>
  <si>
    <t>42898ماجد محمد عبد الحميد صالحmagedelkased@gmail.comشــكــوى</t>
  </si>
  <si>
    <t>ماجد محمد عبد الحميد صالح</t>
  </si>
  <si>
    <t>magedelkased@gmail.com</t>
  </si>
  <si>
    <t>A09744707</t>
  </si>
  <si>
    <t>ee047697006jo</t>
  </si>
  <si>
    <t>42898Marwan khaled abdelrahman abu awwadmarwanmusallam@yahoo.comاستفسار عن مسار الطرد</t>
  </si>
  <si>
    <t>Marwan khaled abdelrahman abu awwad</t>
  </si>
  <si>
    <t>marwanmusallam@yahoo.com</t>
  </si>
  <si>
    <t>: N736182</t>
  </si>
  <si>
    <t>201159355655+</t>
  </si>
  <si>
    <t>JO</t>
  </si>
  <si>
    <t xml:space="preserve">Marwan </t>
  </si>
  <si>
    <t>42898محمود طلعت طهmouadysamsam@yahoo.comشــكــوى</t>
  </si>
  <si>
    <t>محمود طلعت طه</t>
  </si>
  <si>
    <t>mouadysamsam@yahoo.com</t>
  </si>
  <si>
    <t>29009202600391</t>
  </si>
  <si>
    <t>01156979390</t>
  </si>
  <si>
    <t>42898أحمد صابرahmedsaber4710@gmail.comشــكــوى</t>
  </si>
  <si>
    <t>أحمد صابر</t>
  </si>
  <si>
    <t>ahmedsaber4710@gmail.com</t>
  </si>
  <si>
    <t>29210100101771</t>
  </si>
  <si>
    <t>201147871983</t>
  </si>
  <si>
    <t>42898عصام محمد جاد ابو العلاgaaad.essam@yahoo.comشــكــوى</t>
  </si>
  <si>
    <t>Rz296355198GB</t>
  </si>
  <si>
    <t>42898احمد طارق محمد شبل الجمسيTasha666999@yahoo.comاستفسار عن مسار الطرد</t>
  </si>
  <si>
    <t>احمد طارق محمد شبل الجمسي</t>
  </si>
  <si>
    <t>Tasha666999@yahoo.com</t>
  </si>
  <si>
    <t>29906060201577</t>
  </si>
  <si>
    <t>00201203550356</t>
  </si>
  <si>
    <t>990606</t>
  </si>
  <si>
    <t>42898أحمد عثمانAhmd.osman94@gmail.comشــكــوى</t>
  </si>
  <si>
    <t>أحمد عثمان</t>
  </si>
  <si>
    <t>Ahmd.osman94@gmail.com</t>
  </si>
  <si>
    <t>29403012407331</t>
  </si>
  <si>
    <t>201060020041</t>
  </si>
  <si>
    <t>cp106046666ma</t>
  </si>
  <si>
    <t>42898زكريا حافظ زكريا المهديzakaria@yahoo.comاستفسار عن مسار الطرد</t>
  </si>
  <si>
    <t>زكريا حافظ زكريا المهدي</t>
  </si>
  <si>
    <t>zakaria@yahoo.com</t>
  </si>
  <si>
    <t>26712181800915</t>
  </si>
  <si>
    <t>0111165392</t>
  </si>
  <si>
    <t>671218</t>
  </si>
  <si>
    <t>RE494193762SE</t>
  </si>
  <si>
    <t>42898أحمد زكرياAhmed.zakaria.abdelatif@gmail.comاستفسار عن مسار الطرد</t>
  </si>
  <si>
    <t>أحمد زكريا</t>
  </si>
  <si>
    <t>Ahmed.zakaria.abdelatif@gmail.com</t>
  </si>
  <si>
    <t>28011130104654</t>
  </si>
  <si>
    <t>201277725251</t>
  </si>
  <si>
    <t>42898حسن محمد بكر احمد عثمانhassanbakr50@yahoo.comشــكــوى</t>
  </si>
  <si>
    <t>حسن محمد بكر احمد عثمان</t>
  </si>
  <si>
    <t>hassanbakr50@yahoo.com</t>
  </si>
  <si>
    <t>27909051803779</t>
  </si>
  <si>
    <t>201272507452</t>
  </si>
  <si>
    <t>RK810627159CN</t>
  </si>
  <si>
    <t>42898محمود صلاح محمود مصطفيmlane944@gmail.comاستفسار عن مسار الطرد</t>
  </si>
  <si>
    <t>محمود صلاح محمود مصطفي</t>
  </si>
  <si>
    <t>mlane944@gmail.com</t>
  </si>
  <si>
    <t>29712112100414</t>
  </si>
  <si>
    <t>012116877712</t>
  </si>
  <si>
    <t>CP106046666MA</t>
  </si>
  <si>
    <t>42898زكريا حافظ زكريا المهديYAHIA13@YAHOOCOMاستفسار عن مسار الطرد</t>
  </si>
  <si>
    <t>YAHIA13@YAHOOCOM</t>
  </si>
  <si>
    <t>267121811800915</t>
  </si>
  <si>
    <t>00201111653392</t>
  </si>
  <si>
    <t>42898mina nady hakimminanadyh0@gmail.comشــكــوى</t>
  </si>
  <si>
    <t>mina nady hakim</t>
  </si>
  <si>
    <t>minanadyh0@gmail.com</t>
  </si>
  <si>
    <t>29507052500695</t>
  </si>
  <si>
    <t>01207647310</t>
  </si>
  <si>
    <t>950705</t>
  </si>
  <si>
    <t>EE009867773SA</t>
  </si>
  <si>
    <t>42898علاء محمد بركاتALAA_2166@YAHOO.COMاستفسار عن مسار الطرد</t>
  </si>
  <si>
    <t>علاء محمد بركات</t>
  </si>
  <si>
    <t>ALAA_2166@YAHOO.COM</t>
  </si>
  <si>
    <t>26606211200255</t>
  </si>
  <si>
    <t>966503723307</t>
  </si>
  <si>
    <t>660621</t>
  </si>
  <si>
    <t>RX572681562DE</t>
  </si>
  <si>
    <t>42898محمد عاطف زهرانmazcivilian@gmail.comاستفسار عن مسار الطرد</t>
  </si>
  <si>
    <t>محمد عاطف زهران</t>
  </si>
  <si>
    <t>mazcivilian@gmail.com</t>
  </si>
  <si>
    <t>29304041400135</t>
  </si>
  <si>
    <t>201120601673</t>
  </si>
  <si>
    <t>930404</t>
  </si>
  <si>
    <t>RR503235159EE</t>
  </si>
  <si>
    <t>42898Triin Sepptriin.smith@gmail.comاستفسار عن مسار الطرد</t>
  </si>
  <si>
    <t>Triin Sepp</t>
  </si>
  <si>
    <t>Estonia (Eesti)</t>
  </si>
  <si>
    <t>triin.smith@gmail.com</t>
  </si>
  <si>
    <t>: KD0259726</t>
  </si>
  <si>
    <t>01016085691</t>
  </si>
  <si>
    <t xml:space="preserve">Triin </t>
  </si>
  <si>
    <t>42898Tarek MagedTarekmaged@hotmail.comأخـــــرى</t>
  </si>
  <si>
    <t>Tarek Maged</t>
  </si>
  <si>
    <t>Tarekmaged@hotmail.com</t>
  </si>
  <si>
    <t>26009298800051</t>
  </si>
  <si>
    <t>01001202120</t>
  </si>
  <si>
    <t>600929</t>
  </si>
  <si>
    <t>LX708816045DE</t>
  </si>
  <si>
    <t>42898مقار ميلاد عياد صليبmakarmelad59@outlook.comاستفسار عن مسار الطرد</t>
  </si>
  <si>
    <t>مقار ميلاد عياد صليب</t>
  </si>
  <si>
    <t>makarmelad59@outlook.com</t>
  </si>
  <si>
    <t>: A19896697</t>
  </si>
  <si>
    <t>01224773105</t>
  </si>
  <si>
    <t xml:space="preserve">مقار </t>
  </si>
  <si>
    <t>42899احمد عاطف حجازيahmed.atef.hegazy@outlook.comاستفســار عن خدمــة</t>
  </si>
  <si>
    <t>احمد عاطف حجازي</t>
  </si>
  <si>
    <t>ahmed.atef.hegazy@outlook.com</t>
  </si>
  <si>
    <t>29410010103374</t>
  </si>
  <si>
    <t>201145978930</t>
  </si>
  <si>
    <t>42899محمد حمدي الشيخcivil_prof@yahoo.comاستفسار عن مسار الطرد</t>
  </si>
  <si>
    <t>42899wael mohamed walywaelwaly2010@gmail.comاستفســار عن خدمــة</t>
  </si>
  <si>
    <t>wael mohamed waly</t>
  </si>
  <si>
    <t>201061385997</t>
  </si>
  <si>
    <t>42899محمد فؤاد فتوح محمد خليلmo.fouad91@Gmail.comاستفسار عن مسار الطرد</t>
  </si>
  <si>
    <t>EF849330980JP</t>
  </si>
  <si>
    <t>42899مؤمن راضي أحمدmomen.r.ahmed@gmail.conاستفسار عن مسار الطرد</t>
  </si>
  <si>
    <t>مؤمن راضي أحمد</t>
  </si>
  <si>
    <t>momen.r.ahmed@gmail.con</t>
  </si>
  <si>
    <t>29005010107599</t>
  </si>
  <si>
    <t>201066320902</t>
  </si>
  <si>
    <t>42899Eslam Sabryeslammarly@gmail.comاستفســار عن خدمــة</t>
  </si>
  <si>
    <t>Eslam Sabry</t>
  </si>
  <si>
    <t>eslammarly@gmail.com</t>
  </si>
  <si>
    <t>29501090101054</t>
  </si>
  <si>
    <t>201115417979</t>
  </si>
  <si>
    <t>950109</t>
  </si>
  <si>
    <t>42899ابراهيم ابراهيم محمود سرايهhima.saraya1@yahoo.comشــكــوى</t>
  </si>
  <si>
    <t>ابراهيم ابراهيم محمود سرايه</t>
  </si>
  <si>
    <t>hima.saraya1@yahoo.com</t>
  </si>
  <si>
    <t>28403241100131</t>
  </si>
  <si>
    <t>01066856456</t>
  </si>
  <si>
    <t>840324</t>
  </si>
  <si>
    <t>42899لميس فكرى محندlimma.elfarsy@gmail.comاستفسار عن مسار الطرد</t>
  </si>
  <si>
    <t>لميس فكرى محند</t>
  </si>
  <si>
    <t>limma.elfarsy@gmail.com</t>
  </si>
  <si>
    <t>28810011205647</t>
  </si>
  <si>
    <t>01004875437</t>
  </si>
  <si>
    <t>881001</t>
  </si>
  <si>
    <t xml:space="preserve">لميس </t>
  </si>
  <si>
    <t>42899سامى السيدرمضان احمد خليفةsamyonenightman@yahoo.comشــكــوى</t>
  </si>
  <si>
    <t>سامى السيدرمضان احمد خليفة</t>
  </si>
  <si>
    <t>samyonenightman@yahoo.com</t>
  </si>
  <si>
    <t>28311300101594</t>
  </si>
  <si>
    <t>00201275414865</t>
  </si>
  <si>
    <t>831130</t>
  </si>
  <si>
    <t>42899مصطفى عبدهalmostafa2005@yahoo.comاستفســار عن خدمــة</t>
  </si>
  <si>
    <t>مصطفى عبده</t>
  </si>
  <si>
    <t>almostafa2005@yahoo.com</t>
  </si>
  <si>
    <t>28206238800237</t>
  </si>
  <si>
    <t>00201020005325</t>
  </si>
  <si>
    <t>820623</t>
  </si>
  <si>
    <t>EE060417567SA</t>
  </si>
  <si>
    <t>42899محمد عبد الغفارhha3005@gmail.comاستفسار عن مسار الطرد</t>
  </si>
  <si>
    <t>محمد عبد الغفار</t>
  </si>
  <si>
    <t>hha3005@gmail.com</t>
  </si>
  <si>
    <t>28803152302518</t>
  </si>
  <si>
    <t>00201000786944</t>
  </si>
  <si>
    <t>880315</t>
  </si>
  <si>
    <t>42899ganiyu habeebhatanda@ymail.comاستفســار عن خدمــة</t>
  </si>
  <si>
    <t>ganiyu habeeb</t>
  </si>
  <si>
    <t>hatanda@ymail.com</t>
  </si>
  <si>
    <t>: a06548635</t>
  </si>
  <si>
    <t>201125016567</t>
  </si>
  <si>
    <t xml:space="preserve">ganiyu </t>
  </si>
  <si>
    <t>42899اسلام محمد منشاوىeslam.pharmacist@gmail.comاستفسار عن مسار الطرد</t>
  </si>
  <si>
    <t>اسلام محمد منشاوى</t>
  </si>
  <si>
    <t>eslam.pharmacist@gmail.com</t>
  </si>
  <si>
    <t>28504101701771</t>
  </si>
  <si>
    <t>201119555432</t>
  </si>
  <si>
    <t>850410</t>
  </si>
  <si>
    <t>42899محمد حلمي امينmanzkirt@yahoo.comشــكــوى</t>
  </si>
  <si>
    <t>محمد حلمي امين</t>
  </si>
  <si>
    <t>manzkirt@yahoo.com</t>
  </si>
  <si>
    <t>27202152201676</t>
  </si>
  <si>
    <t>01288779884</t>
  </si>
  <si>
    <t>720215</t>
  </si>
  <si>
    <t>42899مصطفي احمد محمدeng.mafa@yahoo.comاستفسار عن مسار الطرد</t>
  </si>
  <si>
    <t>مصطفي احمد محمد</t>
  </si>
  <si>
    <t>eng.mafa@yahoo.com</t>
  </si>
  <si>
    <t>٢٨٥٠٢٠١٢١٠٠١٣٣</t>
  </si>
  <si>
    <t>٠٢٠١٢٠٥٠٩٧٥٦٦</t>
  </si>
  <si>
    <t>٨٥٠٢٠١</t>
  </si>
  <si>
    <t>42899أحمد فريدahmedf_hathout@yahoo.comاستفسار عن مسار الطرد</t>
  </si>
  <si>
    <t>أحمد فريد</t>
  </si>
  <si>
    <t>42899عبدالرحمن أحمد محمد شعبانabdoo.shaaban1992@gmail.comشــكــوى</t>
  </si>
  <si>
    <t>42899حسين عبدالناصر حسين سالمhessen.nasser@icloud.comاستفسار عن مسار الطرد</t>
  </si>
  <si>
    <t>hessen.nasser@icloud.com</t>
  </si>
  <si>
    <t>42899ساري محمد احمدetab93.em@gmail.comشــكــوى</t>
  </si>
  <si>
    <t>ساري محمد احمد</t>
  </si>
  <si>
    <t>etab93.em@gmail.com</t>
  </si>
  <si>
    <t>29308240201902</t>
  </si>
  <si>
    <t>00201286291688</t>
  </si>
  <si>
    <t>930824</t>
  </si>
  <si>
    <t xml:space="preserve">ساري </t>
  </si>
  <si>
    <t>42899محمد مرضى عبد الحميد حمادهmohamed.mordi55@yahoo.comشــكــوى</t>
  </si>
  <si>
    <t>محمد مرضى عبد الحميد حماده</t>
  </si>
  <si>
    <t>mohamed.mordi55@yahoo.com</t>
  </si>
  <si>
    <t>027103091701591</t>
  </si>
  <si>
    <t>01005816955</t>
  </si>
  <si>
    <t>EE702874589EG</t>
  </si>
  <si>
    <t>42899آلاء محمود حسنaalaamahmoud@gmail.comاستفسار عن مسار الطرد</t>
  </si>
  <si>
    <t>آلاء محمود حسن</t>
  </si>
  <si>
    <t>aalaamahmoud@gmail.com</t>
  </si>
  <si>
    <t>28607058800705</t>
  </si>
  <si>
    <t>201222926457</t>
  </si>
  <si>
    <t>860705</t>
  </si>
  <si>
    <t xml:space="preserve">آلاء </t>
  </si>
  <si>
    <t>42899سلوى صبحي ايو سريعnemodom8@gmail.comشــكــوى</t>
  </si>
  <si>
    <t>سلوى صبحي ايو سريع</t>
  </si>
  <si>
    <t>nemodom8@gmail.com</t>
  </si>
  <si>
    <t>28609182101524</t>
  </si>
  <si>
    <t>2001110478494</t>
  </si>
  <si>
    <t>EE044513220SA</t>
  </si>
  <si>
    <t>42899mohamed nourbasheir66@gmail.comاستفسار عن مسار الطرد</t>
  </si>
  <si>
    <t>basheir66@gmail.com</t>
  </si>
  <si>
    <t>26606240201376</t>
  </si>
  <si>
    <t>00201120200802</t>
  </si>
  <si>
    <t>660624</t>
  </si>
  <si>
    <t>42899مصطفى محمود عبد التوابabomaryam_am@yahoo.comاستفسار عن مسار الطرد</t>
  </si>
  <si>
    <t>27701012111436</t>
  </si>
  <si>
    <t>770101</t>
  </si>
  <si>
    <t>RB232723685SG</t>
  </si>
  <si>
    <t>42899محمد محمود عتمانmohetman@Yahoo.comاستفسار عن مسار الطرد</t>
  </si>
  <si>
    <t>محمد محمود عتمان</t>
  </si>
  <si>
    <t>mohetman@Yahoo.com</t>
  </si>
  <si>
    <t>25107061600217</t>
  </si>
  <si>
    <t>201001420421</t>
  </si>
  <si>
    <t>510706</t>
  </si>
  <si>
    <t>42899على محمد محمود الهنداوىgehad_basha@ymail.comأخـــــرى</t>
  </si>
  <si>
    <t>على محمد محمود الهنداوى</t>
  </si>
  <si>
    <t>gehad_basha@ymail.com</t>
  </si>
  <si>
    <t>25207020200853</t>
  </si>
  <si>
    <t>01280998283</t>
  </si>
  <si>
    <t>520702</t>
  </si>
  <si>
    <t>42899ESSAM KAMAL KAMEL  Goudaziosamkebab@gmail.comاستفسار عن مسار الطرد</t>
  </si>
  <si>
    <t>ee703226064eg</t>
  </si>
  <si>
    <t>42899احمد سمير محمد الاشرفىahmed_alashrafy@yahoo.comاستفسار عن مسار الطرد</t>
  </si>
  <si>
    <t>احمد سمير محمد الاشرفى</t>
  </si>
  <si>
    <t>ahmed_alashrafy@yahoo.com</t>
  </si>
  <si>
    <t>28609012100451</t>
  </si>
  <si>
    <t>01003360109</t>
  </si>
  <si>
    <t>EE015217423SA</t>
  </si>
  <si>
    <t>42899شريف عبد العزيز عبد الفغار علىahmed.shareef@gmail.comاستفسار عن مسار الطرد</t>
  </si>
  <si>
    <t>شريف عبد العزيز عبد الفغار على</t>
  </si>
  <si>
    <t>ahmed.shareef@gmail.com</t>
  </si>
  <si>
    <t>26410301200473</t>
  </si>
  <si>
    <t>00966501080205</t>
  </si>
  <si>
    <t>641030</t>
  </si>
  <si>
    <t>EE015109857SA</t>
  </si>
  <si>
    <t>42899محمد عبدالله سلامهsalama69m@yahoo.comاستفسار عن مسار الطرد</t>
  </si>
  <si>
    <t>محمد عبدالله سلامه</t>
  </si>
  <si>
    <t>salama69m@yahoo.com</t>
  </si>
  <si>
    <t>: A05225708</t>
  </si>
  <si>
    <t>00966505153099</t>
  </si>
  <si>
    <t>42899احمد وحيد عزتahmed_waheed88@yahoo.comشــكــوى</t>
  </si>
  <si>
    <t>احمد وحيد عزت</t>
  </si>
  <si>
    <t>42899أحمد حسين محمد عبد الغني الشرشابيa.elshersh@gmail.comشــكــوى</t>
  </si>
  <si>
    <t>أحمد حسين محمد عبد الغني الشرشابي</t>
  </si>
  <si>
    <t>a.elshersh@gmail.com</t>
  </si>
  <si>
    <t>29604081700852</t>
  </si>
  <si>
    <t>201114459041</t>
  </si>
  <si>
    <t>960408</t>
  </si>
  <si>
    <t>42899        نظله حلمى محمود ابو زيدesam22gad@gmail.comأخـــــرى</t>
  </si>
  <si>
    <t xml:space="preserve">        نظله حلمى محمود ابو زيد</t>
  </si>
  <si>
    <t>esam22gad@gmail.com</t>
  </si>
  <si>
    <t>28008162603805</t>
  </si>
  <si>
    <t>01275294554</t>
  </si>
  <si>
    <t>42899بشري لطفي ابو النورmohmead@yahoo.comشــكــوى</t>
  </si>
  <si>
    <t>بشري لطفي ابو النور</t>
  </si>
  <si>
    <t>mohmead@yahoo.com</t>
  </si>
  <si>
    <t>27306220101138</t>
  </si>
  <si>
    <t>01092390527</t>
  </si>
  <si>
    <t>730622</t>
  </si>
  <si>
    <t xml:space="preserve">بشري </t>
  </si>
  <si>
    <t>42899معتز احمد الصاويmoataz.sawy@gmail.comاستفسار عن مسار الطرد</t>
  </si>
  <si>
    <t>01013721349</t>
  </si>
  <si>
    <t>42899عبدالله ابراهيمabdullahibrahem7@gmail.comاستفســار عن خدمــة</t>
  </si>
  <si>
    <t>عبدالله ابراهيم</t>
  </si>
  <si>
    <t>abdullahibrahem7@gmail.com</t>
  </si>
  <si>
    <t>29210151602634</t>
  </si>
  <si>
    <t>201222883677</t>
  </si>
  <si>
    <t>921015</t>
  </si>
  <si>
    <t>42899داليا ابراهيمrdkm226@gmail.comاستفسار عن مسار الطرد</t>
  </si>
  <si>
    <t>داليا ابراهيم</t>
  </si>
  <si>
    <t>rdkm226@gmail.com</t>
  </si>
  <si>
    <t>26804242401816</t>
  </si>
  <si>
    <t>01114046807</t>
  </si>
  <si>
    <t>680424</t>
  </si>
  <si>
    <t>42899ابراهيم عبدالباقي احمد عبداللهNoha2000.com@gmail.comاستفســار عن خدمــة</t>
  </si>
  <si>
    <t>ابراهيم عبدالباقي احمد عبدالله</t>
  </si>
  <si>
    <t>Noha2000.com@gmail.com</t>
  </si>
  <si>
    <t>25801281201031</t>
  </si>
  <si>
    <t>201006442208</t>
  </si>
  <si>
    <t>580128</t>
  </si>
  <si>
    <t>RX570698790DE</t>
  </si>
  <si>
    <t>42899محمود محمد سيدanamahmoud126@gmail.comاستفسار عن مسار الطرد</t>
  </si>
  <si>
    <t>محمود محمد سيد</t>
  </si>
  <si>
    <t>anamahmoud126@gmail.com</t>
  </si>
  <si>
    <t>29805290101937</t>
  </si>
  <si>
    <t>01124787467</t>
  </si>
  <si>
    <t>980529</t>
  </si>
  <si>
    <t>RH042388436TR</t>
  </si>
  <si>
    <t>42899سيد محمد سيدDESOKY05@GMAIL.COMاستفسار عن مسار الطرد</t>
  </si>
  <si>
    <t>سيد محمد سيد</t>
  </si>
  <si>
    <t>DESOKY05@GMAIL.COM</t>
  </si>
  <si>
    <t>28803031401951</t>
  </si>
  <si>
    <t>01112906045</t>
  </si>
  <si>
    <t>880303</t>
  </si>
  <si>
    <t>EE703158157EG</t>
  </si>
  <si>
    <t>42899شذى خلف محروس إسماعيلshakhalaf@yahoo.comاستفسار عن مسار الطرد</t>
  </si>
  <si>
    <t>شذى خلف محروس إسماعيل</t>
  </si>
  <si>
    <t>shakhalaf@yahoo.com</t>
  </si>
  <si>
    <t>27009012400089</t>
  </si>
  <si>
    <t>0201111047838</t>
  </si>
  <si>
    <t>700901</t>
  </si>
  <si>
    <t xml:space="preserve">شذى </t>
  </si>
  <si>
    <t>42899جمال علي محمد عليGamalali35@yahoo.comاستفســار عن خدمــة</t>
  </si>
  <si>
    <t>جمال علي محمد علي</t>
  </si>
  <si>
    <t>Gamalali35@yahoo.com</t>
  </si>
  <si>
    <t>27501202604235</t>
  </si>
  <si>
    <t>201282081265</t>
  </si>
  <si>
    <t>750120</t>
  </si>
  <si>
    <t>42899مايكا أنسىmichaelonsy@hotmail.comاستفسار عن مسار الطرد</t>
  </si>
  <si>
    <t>مايكا أنسى</t>
  </si>
  <si>
    <t>michaelonsy@hotmail.com</t>
  </si>
  <si>
    <t>28601030103652</t>
  </si>
  <si>
    <t>201157309773</t>
  </si>
  <si>
    <t>860103</t>
  </si>
  <si>
    <t xml:space="preserve">مايكا </t>
  </si>
  <si>
    <t>EE703189865EG</t>
  </si>
  <si>
    <t>42899عادل فتحي عبدالمنعم محمدafa05@fayoum.edu.egاستفسار عن مسار الطرد</t>
  </si>
  <si>
    <t>عادل فتحي عبدالمنعم محمد</t>
  </si>
  <si>
    <t>afa05@fayoum.edu.eg</t>
  </si>
  <si>
    <t>28503152300923</t>
  </si>
  <si>
    <t>201227413176</t>
  </si>
  <si>
    <t>850315</t>
  </si>
  <si>
    <t>RB223280105SG</t>
  </si>
  <si>
    <t>42899Ahmed Saleha.saleh.ismael@gmail.comاستفسار عن مسار الطرد</t>
  </si>
  <si>
    <t>Ahmed Saleh</t>
  </si>
  <si>
    <t>a.saleh.ismael@gmail.com</t>
  </si>
  <si>
    <t>29202072800355</t>
  </si>
  <si>
    <t>1140638928</t>
  </si>
  <si>
    <t>920207</t>
  </si>
  <si>
    <t>Ee010356848eg</t>
  </si>
  <si>
    <t>42899محمد عبدالمنعم شحاتةShehataca@yahoo.comاستفسار عن مسار الطرد</t>
  </si>
  <si>
    <t>محمد عبدالمنعم شحاتة</t>
  </si>
  <si>
    <t>Shehataca@yahoo.com</t>
  </si>
  <si>
    <t>25904111801275</t>
  </si>
  <si>
    <t>01119450000</t>
  </si>
  <si>
    <t>590411</t>
  </si>
  <si>
    <t>RX571441821DE</t>
  </si>
  <si>
    <t>42899نصر صلاح عبد التواب نصرnasr.nasr.nasr1992@gmail.comاستفسار عن مسار الطرد</t>
  </si>
  <si>
    <t>نصر صلاح عبد التواب نصر</t>
  </si>
  <si>
    <t>nasr.nasr.nasr1992@gmail.com</t>
  </si>
  <si>
    <t>29207172100077</t>
  </si>
  <si>
    <t>201001371324</t>
  </si>
  <si>
    <t>Ee065978475sa</t>
  </si>
  <si>
    <t>42899ايمن السيد ابراهيمaymanabdalla591@yahoo.comاستفسار عن مسار الطرد</t>
  </si>
  <si>
    <t>ايمن السيد ابراهيم</t>
  </si>
  <si>
    <t>aymanabdalla591@yahoo.com</t>
  </si>
  <si>
    <t>27108111201479</t>
  </si>
  <si>
    <t>201207996720</t>
  </si>
  <si>
    <t>710811</t>
  </si>
  <si>
    <t>RF455855481SG</t>
  </si>
  <si>
    <t>42899عبدالعزيز فرحات عبدالعزيزAbdulaziz.Farhat@gmail.comاستفسار عن مسار الطرد</t>
  </si>
  <si>
    <t>عبدالعزيز فرحات عبدالعزيز</t>
  </si>
  <si>
    <t>Abdulaziz.Farhat@gmail.com</t>
  </si>
  <si>
    <t>28208201402471</t>
  </si>
  <si>
    <t>201003656463</t>
  </si>
  <si>
    <t>820820</t>
  </si>
  <si>
    <t xml:space="preserve">عبدالعزيز </t>
  </si>
  <si>
    <t>42899محمود سمير امين عليm.samir010177@gmail.comاستفســار عن خدمــة</t>
  </si>
  <si>
    <t>محمود سمير امين علي</t>
  </si>
  <si>
    <t>m.samir010177@gmail.com</t>
  </si>
  <si>
    <t>29008012709951</t>
  </si>
  <si>
    <t>201017765960</t>
  </si>
  <si>
    <t>42899محمود طلعت طهmouadysamsam@yahoo.comشــكــوى</t>
  </si>
  <si>
    <t>42899وسام نشأت صبحى رمضانelpopwesam@gmail.comاستفسار عن مسار الطرد</t>
  </si>
  <si>
    <t>وسام نشأت صبحى رمضان</t>
  </si>
  <si>
    <t>01011860808</t>
  </si>
  <si>
    <t>42899Ramy El Shaarawyramy.elshaarawy@hotmail.comاستفسار فى المبيعات</t>
  </si>
  <si>
    <t>Ramy El Shaarawy</t>
  </si>
  <si>
    <t>ramy.elshaarawy@hotmail.com</t>
  </si>
  <si>
    <t>27311010100035</t>
  </si>
  <si>
    <t>201222156819</t>
  </si>
  <si>
    <t>731101</t>
  </si>
  <si>
    <t>RP012453873NL</t>
  </si>
  <si>
    <t>42899علي وحيدaliwaheed1980@gmail.comاستفسار عن مسار الطرد</t>
  </si>
  <si>
    <t>علي وحيد</t>
  </si>
  <si>
    <t>01008816865</t>
  </si>
  <si>
    <t>Ee060881735SA</t>
  </si>
  <si>
    <t>42899أيمن جمالayman.gamal7@gmail.comاستفسار عن مسار الطرد</t>
  </si>
  <si>
    <t>أيمن جمال</t>
  </si>
  <si>
    <t>ayman.gamal7@gmail.com</t>
  </si>
  <si>
    <t>: A15596785</t>
  </si>
  <si>
    <t>00966569398090</t>
  </si>
  <si>
    <t>RR687368282EG</t>
  </si>
  <si>
    <t>42899خالد احمد مختارkhalid_mham@hotmail.comشــكــوى</t>
  </si>
  <si>
    <t>خالد احمد مختار</t>
  </si>
  <si>
    <t>khalid_mham@hotmail.com</t>
  </si>
  <si>
    <t>26909111200439</t>
  </si>
  <si>
    <t>00966590124040</t>
  </si>
  <si>
    <t>690911</t>
  </si>
  <si>
    <t>RR180590403QA</t>
  </si>
  <si>
    <t>42899محمود رجب محمد منصورMahd9797@gmail.comاستفسار عن مسار الطرد</t>
  </si>
  <si>
    <t>محمود رجب محمد منصور</t>
  </si>
  <si>
    <t>Mahd9797@gmail.com</t>
  </si>
  <si>
    <t>27681801297</t>
  </si>
  <si>
    <t>0097455226575</t>
  </si>
  <si>
    <t>RU101820234CN</t>
  </si>
  <si>
    <t>42899يحيي مدحتamr5610@yahoo.comاستفسار عن مسار الطرد</t>
  </si>
  <si>
    <t>يحيي مدحت</t>
  </si>
  <si>
    <t>amr5610@yahoo.com</t>
  </si>
  <si>
    <t>28406011205676</t>
  </si>
  <si>
    <t>01000500279</t>
  </si>
  <si>
    <t xml:space="preserve">يحيي </t>
  </si>
  <si>
    <t>cp000283046eg</t>
  </si>
  <si>
    <t>42899بسمة فريد عبد الحميد منصورDr_haithamashmony@yahoo.comشــكــوى</t>
  </si>
  <si>
    <t>بسمة فريد عبد الحميد منصور</t>
  </si>
  <si>
    <t>Dr_haithamashmony@yahoo.com</t>
  </si>
  <si>
    <t>28512071702061</t>
  </si>
  <si>
    <t>00201002030427</t>
  </si>
  <si>
    <t>851207</t>
  </si>
  <si>
    <t>RF452971038SG</t>
  </si>
  <si>
    <t>42899abdallah aldeebdr.a.eldeeb@hotmail.comاستفسار عن مسار الطرد</t>
  </si>
  <si>
    <t>abdallah aldeeb</t>
  </si>
  <si>
    <t>dr.a.eldeeb@hotmail.com</t>
  </si>
  <si>
    <t>28512188800099</t>
  </si>
  <si>
    <t>00201008666883</t>
  </si>
  <si>
    <t>851218</t>
  </si>
  <si>
    <t xml:space="preserve">abdallah </t>
  </si>
  <si>
    <t>EE015516590SA</t>
  </si>
  <si>
    <t>42899أيمن عبد الوارثAYMAN_SINGAB2004@YAHOO.COMاستفسار عن مسار الطرد</t>
  </si>
  <si>
    <t>أيمن عبد الوارث</t>
  </si>
  <si>
    <t>AYMAN_SINGAB2004@YAHOO.COM</t>
  </si>
  <si>
    <t>101551</t>
  </si>
  <si>
    <t>00966569726648-00201128087340</t>
  </si>
  <si>
    <t>42899امانى السيد احمد عليوهamany.elewa89@gmail.comأخـــــرى</t>
  </si>
  <si>
    <t>42899احمد اسامةahmed_osama@hotmail.comاستفسار عن مسار الطرد</t>
  </si>
  <si>
    <t>12345678912345</t>
  </si>
  <si>
    <t>234567</t>
  </si>
  <si>
    <t>42899Mo'men Esmatmomen.esmat@gmail.comاستفسار عن مسار الطرد</t>
  </si>
  <si>
    <t>Mo'men Esmat</t>
  </si>
  <si>
    <t>0227031718</t>
  </si>
  <si>
    <t xml:space="preserve">Mo'men </t>
  </si>
  <si>
    <t>RF643692906CN</t>
  </si>
  <si>
    <t>42899Mostafa ElKaramanytifados88@gmail.comاستفسار عن مسار الطرد</t>
  </si>
  <si>
    <t>Mostafa ElKaramany</t>
  </si>
  <si>
    <t>tifados88@gmail.com</t>
  </si>
  <si>
    <t>28803062103672</t>
  </si>
  <si>
    <t>201111214306</t>
  </si>
  <si>
    <t>42899شهاب عادلshehabhoba2001@gmail.comاستفسار عن مسار الطرد</t>
  </si>
  <si>
    <t>201120329350</t>
  </si>
  <si>
    <t>42899محمود سيد احمدm_sayed_tcc@yahoo.comشــكــوى</t>
  </si>
  <si>
    <t>محمود سيد احمد</t>
  </si>
  <si>
    <t>m_sayed_tcc@yahoo.com</t>
  </si>
  <si>
    <t>28002130101931</t>
  </si>
  <si>
    <t>201115666618</t>
  </si>
  <si>
    <t>800213</t>
  </si>
  <si>
    <t>RF715958866CN</t>
  </si>
  <si>
    <t>42899اشرف مصطفي عبد العزيزPeteashraf@yahoo.comاستفســار فنـى</t>
  </si>
  <si>
    <t>اشرف مصطفي عبد العزيز</t>
  </si>
  <si>
    <t>Peteashraf@yahoo.com</t>
  </si>
  <si>
    <t>27610102302499</t>
  </si>
  <si>
    <t>201003704968</t>
  </si>
  <si>
    <t>761010</t>
  </si>
  <si>
    <t>cp039457370it</t>
  </si>
  <si>
    <t>42899shereen hossien mohammedkhaledelgarhi@hotmail.comاستفسار عن مسار الطرد</t>
  </si>
  <si>
    <t>shereen hossien mohammed</t>
  </si>
  <si>
    <t>khaledelgarhi@hotmail.com</t>
  </si>
  <si>
    <t>27605250102021</t>
  </si>
  <si>
    <t>0237198754</t>
  </si>
  <si>
    <t>760525</t>
  </si>
  <si>
    <t xml:space="preserve">shereen </t>
  </si>
  <si>
    <t>EE703149875EG</t>
  </si>
  <si>
    <t>42899سماح اسماعيل عطااللهSomsom1122@yahoo.comاستفسار عن مسار الطرد</t>
  </si>
  <si>
    <t>سماح اسماعيل عطاالله</t>
  </si>
  <si>
    <t>Somsom1122@yahoo.com</t>
  </si>
  <si>
    <t>28911273400085</t>
  </si>
  <si>
    <t>01061307070</t>
  </si>
  <si>
    <t>891127</t>
  </si>
  <si>
    <t>42899hossamh_2you@hotmail.comاستفســار عن خدمــة</t>
  </si>
  <si>
    <t>hossam</t>
  </si>
  <si>
    <t>h_2you@hotmail.com</t>
  </si>
  <si>
    <t>25502221200896</t>
  </si>
  <si>
    <t>01220082428</t>
  </si>
  <si>
    <t>550222</t>
  </si>
  <si>
    <t>42899محب مجدى ابراهيمmohebmagdy226@yahoo.comاستفســار فنـى</t>
  </si>
  <si>
    <t>محب مجدى ابراهيم</t>
  </si>
  <si>
    <t>mohebmagdy226@yahoo.com</t>
  </si>
  <si>
    <t>28402150100417</t>
  </si>
  <si>
    <t>01224619213</t>
  </si>
  <si>
    <t>840215</t>
  </si>
  <si>
    <t xml:space="preserve">محب </t>
  </si>
  <si>
    <t>42899احمد ابو الفتوح مهرانmarkazelgama@gmail.comشــكــوى</t>
  </si>
  <si>
    <t>احمد ابو الفتوح مهران</t>
  </si>
  <si>
    <t>markazelgama@gmail.com</t>
  </si>
  <si>
    <t>28411083200079</t>
  </si>
  <si>
    <t>01007384430</t>
  </si>
  <si>
    <t>EE061360121SA</t>
  </si>
  <si>
    <t>42899YAHIAyahia.diab@HOTMAIL.comاستفسار عن مسار الطرد</t>
  </si>
  <si>
    <t>YAHIA</t>
  </si>
  <si>
    <t>yahia.diab@HOTMAIL.com</t>
  </si>
  <si>
    <t>5545010055446</t>
  </si>
  <si>
    <t>09660562124125</t>
  </si>
  <si>
    <t>EE016889655EG</t>
  </si>
  <si>
    <t>42899مجدى صلاح سليمm.selim@maven.com.egشــكــوى</t>
  </si>
  <si>
    <t>مجدى صلاح سليم</t>
  </si>
  <si>
    <t>m.selim@maven.com.eg</t>
  </si>
  <si>
    <t>25405072101639</t>
  </si>
  <si>
    <t>+201222111823</t>
  </si>
  <si>
    <t>540507</t>
  </si>
  <si>
    <t>42899اميرة محمد عربى mohamedaraby677@yahoo.comاستفسار عن مسار الطرد</t>
  </si>
  <si>
    <t>اميرة محمد عربى</t>
  </si>
  <si>
    <t xml:space="preserve"> mohamedaraby677@yahoo.com</t>
  </si>
  <si>
    <t>30010242700945</t>
  </si>
  <si>
    <t>201096366933</t>
  </si>
  <si>
    <t>001024</t>
  </si>
  <si>
    <t>EE423285823AE</t>
  </si>
  <si>
    <t>42899Ahmed jaberaljabri.ahmed@yahoo.comاستفسار عن مسار الطرد</t>
  </si>
  <si>
    <t>Ahmed jaber</t>
  </si>
  <si>
    <t>aljabri.ahmed@yahoo.com</t>
  </si>
  <si>
    <t>M532951</t>
  </si>
  <si>
    <t>00971505321330</t>
  </si>
  <si>
    <t>RX570708934DE</t>
  </si>
  <si>
    <t>42899عبدالله محمدabduallhm16@gmail.comاستفسار عن مسار الطرد</t>
  </si>
  <si>
    <t>abduallhm16@gmail.com</t>
  </si>
  <si>
    <t>27307152601751</t>
  </si>
  <si>
    <t>201126405489</t>
  </si>
  <si>
    <t>730715</t>
  </si>
  <si>
    <t>42899اميرة محمد عربىmohamedaraby677@yahoo.comشــكــوى</t>
  </si>
  <si>
    <t>mohamedaraby677@yahoo.com</t>
  </si>
  <si>
    <t>CP106046989MA</t>
  </si>
  <si>
    <t>42899فاطمة الزهراء لبيباHs.empireinterior@gmail.comاستفسار عن مسار الطرد</t>
  </si>
  <si>
    <t>فاطمة الزهراء لبيبا</t>
  </si>
  <si>
    <t>Hs.empireinterior@gmail.com</t>
  </si>
  <si>
    <t>: NZ3670956</t>
  </si>
  <si>
    <t>00201115591955</t>
  </si>
  <si>
    <t>42899عصام محمد جاد ابو العلاgaaad.essam@yahoo.comشــكــوى</t>
  </si>
  <si>
    <t>EE061558668SA</t>
  </si>
  <si>
    <t>42899السيد عبدالحميد عليelsayeed111@yahoo.comشــكــوى</t>
  </si>
  <si>
    <t>السيد عبدالحميد علي</t>
  </si>
  <si>
    <t>elsayeed111@yahoo.com</t>
  </si>
  <si>
    <t>28309141300659</t>
  </si>
  <si>
    <t>00201127173713</t>
  </si>
  <si>
    <t>830914</t>
  </si>
  <si>
    <t>42899السيد عبدالحميد عليelsayeed111@yahoo.comاستفسار عن مسار الطرد</t>
  </si>
  <si>
    <t>42899محمود عليm84ahmoud@yahoo.comاستفسار فى المبيعات</t>
  </si>
  <si>
    <t>محمود علي</t>
  </si>
  <si>
    <t>m84ahmoud@yahoo.com</t>
  </si>
  <si>
    <t>28405038801118</t>
  </si>
  <si>
    <t>00201110954069</t>
  </si>
  <si>
    <t>840503</t>
  </si>
  <si>
    <t>EE058279805SA</t>
  </si>
  <si>
    <t>42899محمد يسن حلمي عوانfm@abraji.com.saاستفسار عن مسار الطرد</t>
  </si>
  <si>
    <t>محمد يسن حلمي عوان</t>
  </si>
  <si>
    <t>fm@abraji.com.sa</t>
  </si>
  <si>
    <t>27203300100171</t>
  </si>
  <si>
    <t>00966559720196</t>
  </si>
  <si>
    <t>EE703186590EG</t>
  </si>
  <si>
    <t>42899جلال رضا جلالGalalramez@yahoo.comاستفسار عن مسار الطرد</t>
  </si>
  <si>
    <t>جلال رضا جلال</t>
  </si>
  <si>
    <t>Galalramez@yahoo.com</t>
  </si>
  <si>
    <t>27410021302479</t>
  </si>
  <si>
    <t>00966548979840</t>
  </si>
  <si>
    <t>741002</t>
  </si>
  <si>
    <t>CK049498657DE</t>
  </si>
  <si>
    <t>42899عبدالشهيد نداabdel-shaheed.nada@eg.abb.comاستفسار عن مسار الطرد</t>
  </si>
  <si>
    <t>عبدالشهيد ندا</t>
  </si>
  <si>
    <t>abdel-shaheed.nada@eg.abb.com</t>
  </si>
  <si>
    <t>27307151701531</t>
  </si>
  <si>
    <t>01113994877</t>
  </si>
  <si>
    <t xml:space="preserve">عبدالشهيد </t>
  </si>
  <si>
    <t>42899محمد صالح طهmizopasha22@hotmail.comاستفسار عن مسار الطرد</t>
  </si>
  <si>
    <t>محمد صالح طه</t>
  </si>
  <si>
    <t>mizopasha22@hotmail.com</t>
  </si>
  <si>
    <t>28908260104575</t>
  </si>
  <si>
    <t>201010626548</t>
  </si>
  <si>
    <t>890826</t>
  </si>
  <si>
    <t>Es001319689Eg</t>
  </si>
  <si>
    <t>42899احمد محمد محمد عطا٠١٢٧٣٤٢٢٣٩٣استفسار عن مسار الطرد</t>
  </si>
  <si>
    <t>احمد محمد محمد عطا</t>
  </si>
  <si>
    <t>٠١٢٧٣٤٢٢٣٩٣</t>
  </si>
  <si>
    <t>٢٦٤٠٣٢٠٠٢٠٠٨٧٥</t>
  </si>
  <si>
    <t>٠٢٠١٢٧٣٤٢٢٣٩٣</t>
  </si>
  <si>
    <t>٦٤٠٣٢٠</t>
  </si>
  <si>
    <t>EE905909336MX</t>
  </si>
  <si>
    <t>42899نبيل جمال عبد الواحد ابراهيمnabil20gamal92@gmail.comاستفسار عن مسار الطرد</t>
  </si>
  <si>
    <t>نبيل جمال عبد الواحد ابراهيم</t>
  </si>
  <si>
    <t>nabil20gamal92@gmail.com</t>
  </si>
  <si>
    <t>289030817018179</t>
  </si>
  <si>
    <t>01000868466</t>
  </si>
  <si>
    <t>RX573602314DE</t>
  </si>
  <si>
    <t>42899اسلام فؤادeslamfouad94@gmail.comاستفسار عن مسار الطرد</t>
  </si>
  <si>
    <t>اسلام فؤاد</t>
  </si>
  <si>
    <t>eslamfouad94@gmail.com</t>
  </si>
  <si>
    <t>29403163400037</t>
  </si>
  <si>
    <t>01278992150</t>
  </si>
  <si>
    <t>42899هانئ عبد الفتاح سالم عمارهrhomara@gmail.comأخـــــرى</t>
  </si>
  <si>
    <t>هانئ عبد الفتاح سالم عماره</t>
  </si>
  <si>
    <t>rhomara@gmail.com</t>
  </si>
  <si>
    <t>25604231700355</t>
  </si>
  <si>
    <t>01223397114</t>
  </si>
  <si>
    <t>560423</t>
  </si>
  <si>
    <t xml:space="preserve">هانئ </t>
  </si>
  <si>
    <t>42899Omnia Mohamedomniaa.mohamed.oo@gmail.comاستفسار عن مسار الطرد</t>
  </si>
  <si>
    <t>201206058698</t>
  </si>
  <si>
    <t>RE495445025SE</t>
  </si>
  <si>
    <t>42899مينا مجدىMena.magdy@mag-consulting.netاستفسار عن مسار الطرد</t>
  </si>
  <si>
    <t>مينا مجدى</t>
  </si>
  <si>
    <t>Mena.magdy@mag-consulting.net</t>
  </si>
  <si>
    <t>28702023400111</t>
  </si>
  <si>
    <t>2001221443699</t>
  </si>
  <si>
    <t>870202</t>
  </si>
  <si>
    <t>42899محمد عبد العال أحمد السريتيazayid2005@gmail.comشــكــوى</t>
  </si>
  <si>
    <t>محمد عبد العال أحمد السريتي</t>
  </si>
  <si>
    <t>azayid2005@gmail.com</t>
  </si>
  <si>
    <t>28704151702832</t>
  </si>
  <si>
    <t>201010240216</t>
  </si>
  <si>
    <t>870415</t>
  </si>
  <si>
    <t>42899احمدحسين حلميnedgladiator@yahoo.comاستفســار فنـى</t>
  </si>
  <si>
    <t>nedgladiator@yahoo.com</t>
  </si>
  <si>
    <t>CV049147240US</t>
  </si>
  <si>
    <t>42899hossam s taherhst384@aol.comاستفسار عن مسار الطرد</t>
  </si>
  <si>
    <t>hossam s taher</t>
  </si>
  <si>
    <t>hst384@aol.com</t>
  </si>
  <si>
    <t>27201051303728</t>
  </si>
  <si>
    <t>011201099369550</t>
  </si>
  <si>
    <t>720105</t>
  </si>
  <si>
    <t xml:space="preserve">hossam </t>
  </si>
  <si>
    <t>42900محمود فؤاد السيد شومانmahmoud_shouman2015@yahoo.comشــكــوى</t>
  </si>
  <si>
    <t>EK062608405SA</t>
  </si>
  <si>
    <t>42900نعيمة محمد رأفت محمود زايدnany_turky@yahoo.comاستفسار عن مسار الطرد</t>
  </si>
  <si>
    <t>نعيمة محمد رأفت محمود زايد</t>
  </si>
  <si>
    <t>nany_turky@yahoo.com</t>
  </si>
  <si>
    <t>٢٧٥٠٧١٩٠١٠٠٢٤٢</t>
  </si>
  <si>
    <t>00201001903413</t>
  </si>
  <si>
    <t>٧٥٠٧١٩</t>
  </si>
  <si>
    <t xml:space="preserve">نعيمة </t>
  </si>
  <si>
    <t>42900محمد عبد العال أحمد السريتيazayid2005@gmail.comشــكــوى</t>
  </si>
  <si>
    <t>رامي محمد محمود مدين</t>
  </si>
  <si>
    <t>EE114567536QA</t>
  </si>
  <si>
    <t>42900رامي مدينramy_madyan78@yahoo.comشــكــوى</t>
  </si>
  <si>
    <t>رامي مدين</t>
  </si>
  <si>
    <t>ramy_madyan78@yahoo.com</t>
  </si>
  <si>
    <t>27810240300153</t>
  </si>
  <si>
    <t>0097455266124</t>
  </si>
  <si>
    <t>EE062317513SA</t>
  </si>
  <si>
    <t>42900محمود عبد المحسن سالم زيدانmsalem@mag-sa.comاستفسار عن مسار الطرد</t>
  </si>
  <si>
    <t>محمود عبد المحسن سالم زيدان</t>
  </si>
  <si>
    <t>msalem@mag-sa.com</t>
  </si>
  <si>
    <t>: 16549434</t>
  </si>
  <si>
    <t>009660540702238</t>
  </si>
  <si>
    <t>RX571587472DE</t>
  </si>
  <si>
    <t>42900اسلام محمد علي مختارislam.aaaa7777@gmail.comاستفسار عن مسار الطرد</t>
  </si>
  <si>
    <t>اسلام محمد علي مختار</t>
  </si>
  <si>
    <t>islam.aaaa7777@gmail.com</t>
  </si>
  <si>
    <t>29507318800339</t>
  </si>
  <si>
    <t>00201110749435</t>
  </si>
  <si>
    <t>950731</t>
  </si>
  <si>
    <t>CP004820893EG</t>
  </si>
  <si>
    <t>42900محمد بن ربيع الغامديmohadrabea@hotmail.comاستفسار عن مسار الطرد</t>
  </si>
  <si>
    <t>محمد بن ربيع الغامدي</t>
  </si>
  <si>
    <t>mohadrabea@hotmail.com</t>
  </si>
  <si>
    <t>+966505666887</t>
  </si>
  <si>
    <t>42900أحمد حسين محمد عبد الغني الشرشابيa.elshersh@gmail.comشــكــوى</t>
  </si>
  <si>
    <t>RX573435639DE</t>
  </si>
  <si>
    <t>42900محمد عبد العزيزmax_new55@yahoo.comاستفسار عن مسار الطرد</t>
  </si>
  <si>
    <t>max_new55@yahoo.com</t>
  </si>
  <si>
    <t>2680807102671</t>
  </si>
  <si>
    <t>01004002650</t>
  </si>
  <si>
    <t>42900مينا مجديMena.magdy@mag-consulting.netاستفسار عن مسار الطرد</t>
  </si>
  <si>
    <t>مينا مجدي</t>
  </si>
  <si>
    <t>201221443699</t>
  </si>
  <si>
    <t>د. شادى أديب سلامة</t>
  </si>
  <si>
    <t>42900د. شادى أديب سلامةchadi.salama@gmail.comأخـــــرى</t>
  </si>
  <si>
    <t>chadi.salama@gmail.com</t>
  </si>
  <si>
    <t>28001020100038</t>
  </si>
  <si>
    <t>0226231608</t>
  </si>
  <si>
    <t>800102</t>
  </si>
  <si>
    <t>ED429076219NZ</t>
  </si>
  <si>
    <t>42900عمر علىOmar.balloka1987@Gmail.comاستفسار عن مسار الطرد</t>
  </si>
  <si>
    <t>عمر على</t>
  </si>
  <si>
    <t>Omar.balloka1987@Gmail.com</t>
  </si>
  <si>
    <t>28712150102915</t>
  </si>
  <si>
    <t>201119516342</t>
  </si>
  <si>
    <t>ED</t>
  </si>
  <si>
    <t>NZ</t>
  </si>
  <si>
    <t>871215</t>
  </si>
  <si>
    <t>EE063616669SA</t>
  </si>
  <si>
    <t>42900اسامة عبد الحميد السعدنيosaadany@lbg3.comشــكــوى</t>
  </si>
  <si>
    <t>اسامة عبد الحميد السعدني</t>
  </si>
  <si>
    <t>osaadany@lbg3.com</t>
  </si>
  <si>
    <t>2209410006</t>
  </si>
  <si>
    <t>00966501916871</t>
  </si>
  <si>
    <t>42900اسلام محمد أبوعوفislamthebest2000@hotmail.comاستفسار عن مسار الطرد</t>
  </si>
  <si>
    <t>42900جمعه بدريwwgomaa66@gmail.comأخـــــرى</t>
  </si>
  <si>
    <t>جمعه بدري</t>
  </si>
  <si>
    <t>wwgomaa66@gmail.com</t>
  </si>
  <si>
    <t>2570550427011171</t>
  </si>
  <si>
    <t>01271097897</t>
  </si>
  <si>
    <t xml:space="preserve">جمعه </t>
  </si>
  <si>
    <t>42900ٍسمر سيدsamar.abdelraouf@unicrete.netاستفســار عن خدمــة</t>
  </si>
  <si>
    <t>ٍسمر سيد</t>
  </si>
  <si>
    <t>samar.abdelraouf@unicrete.net</t>
  </si>
  <si>
    <t>28607140105101</t>
  </si>
  <si>
    <t>201005416661</t>
  </si>
  <si>
    <t xml:space="preserve">ٍسمر </t>
  </si>
  <si>
    <t>EE703153781EG</t>
  </si>
  <si>
    <t>42900سالم عبدالله النعيميalsh3ir@hotmail.comاستفسار عن مسار الطرد</t>
  </si>
  <si>
    <t>سالم عبدالله النعيمي</t>
  </si>
  <si>
    <t>alsh3ir@hotmail.com</t>
  </si>
  <si>
    <t>: Ae123453</t>
  </si>
  <si>
    <t>00971505888322</t>
  </si>
  <si>
    <t xml:space="preserve">سالم </t>
  </si>
  <si>
    <t>42900عاطف الكنانى فرحات الحوفىatefplus@gmail.comشــكــوى</t>
  </si>
  <si>
    <t>عاطف الكنانى فرحات الحوفى</t>
  </si>
  <si>
    <t>atefplus@gmail.com</t>
  </si>
  <si>
    <t>25604291201595</t>
  </si>
  <si>
    <t>00201124701011</t>
  </si>
  <si>
    <t>560429</t>
  </si>
  <si>
    <t>42900حازم عبد المطلب عبد الحليمhazem.telep@gmail.comاستفســار فنـى</t>
  </si>
  <si>
    <t>حازم عبد المطلب عبد الحليم</t>
  </si>
  <si>
    <t>hazem.telep@gmail.com</t>
  </si>
  <si>
    <t>27302241303134</t>
  </si>
  <si>
    <t>01020207788</t>
  </si>
  <si>
    <t>730224</t>
  </si>
  <si>
    <t>EE017316715EG</t>
  </si>
  <si>
    <t>42900عصام احمد ابراهيمessamaig@yahoo.comشــكــوى</t>
  </si>
  <si>
    <t>عصام احمد ابراهيم</t>
  </si>
  <si>
    <t>essamaig@yahoo.com</t>
  </si>
  <si>
    <t>27810101402472</t>
  </si>
  <si>
    <t>201005789330</t>
  </si>
  <si>
    <t>42900امانى السيد احمد عليوهamany.elewa89@gmail.comأخـــــرى</t>
  </si>
  <si>
    <t>EE037103578SA</t>
  </si>
  <si>
    <t>42900علاء الدين عبد المنعمalaa.1966@windowslive.comاستفسار عن مسار الطرد</t>
  </si>
  <si>
    <t>علاء الدين عبد المنعم</t>
  </si>
  <si>
    <t>alaa.1966@windowslive.com</t>
  </si>
  <si>
    <t>: A12901780</t>
  </si>
  <si>
    <t>966516423627</t>
  </si>
  <si>
    <t>42900مراد عبد الجواد عبد النبىmourad.abdel.gawad@sammantrading.com.egشــكــوى</t>
  </si>
  <si>
    <t>مراد عبد الجواد عبد النبى</t>
  </si>
  <si>
    <t>mourad.abdel.gawad@sammantrading.com.eg</t>
  </si>
  <si>
    <t>26001010108891</t>
  </si>
  <si>
    <t>00201270507636</t>
  </si>
  <si>
    <t>600101</t>
  </si>
  <si>
    <t>EP844378985US</t>
  </si>
  <si>
    <t>42900Flying Pharaohinfo@fp-logistics.comاستفسار عن مسار الطرد</t>
  </si>
  <si>
    <t>Flying Pharaoh</t>
  </si>
  <si>
    <t>info@fp-logistics.com</t>
  </si>
  <si>
    <t>29309062502843</t>
  </si>
  <si>
    <t>201211163088</t>
  </si>
  <si>
    <t>930906</t>
  </si>
  <si>
    <t xml:space="preserve">Flying </t>
  </si>
  <si>
    <t>42900محمد ابراهيم محمدmuhammed.nabil@live.comاستفســار عن خدمــة</t>
  </si>
  <si>
    <t>محمد ابراهيم محمد</t>
  </si>
  <si>
    <t>muhammed.nabil@live.com</t>
  </si>
  <si>
    <t>28607011205116</t>
  </si>
  <si>
    <t>00201114535214</t>
  </si>
  <si>
    <t>42900فتحي السيد محمد اليمانيshady76fathy@yahoo.comشــكــوى</t>
  </si>
  <si>
    <t>فتحي السيد محمد اليماني</t>
  </si>
  <si>
    <t>shady76fathy@yahoo.com</t>
  </si>
  <si>
    <t>24605251500991</t>
  </si>
  <si>
    <t>201069937664</t>
  </si>
  <si>
    <t>460525</t>
  </si>
  <si>
    <t xml:space="preserve">فتحي </t>
  </si>
  <si>
    <t>42900Flying Pharaohgm@fp-logistics.comاستفسار عن مسار الطرد</t>
  </si>
  <si>
    <t>gm@fp-logistics.com</t>
  </si>
  <si>
    <t>27610252500299</t>
  </si>
  <si>
    <t>+201211163088</t>
  </si>
  <si>
    <t>761025</t>
  </si>
  <si>
    <t>42900هدرا ملاك خير يؤنسhedra_malak@hotmail.comأخـــــرى</t>
  </si>
  <si>
    <t>هدرا ملاك خير يؤنس</t>
  </si>
  <si>
    <t>hedra_malak@hotmail.com</t>
  </si>
  <si>
    <t>28812282700573</t>
  </si>
  <si>
    <t>201112946500</t>
  </si>
  <si>
    <t xml:space="preserve">هدرا </t>
  </si>
  <si>
    <t>ee701364845eg</t>
  </si>
  <si>
    <t>42900عبدالرحمن عبد الرازق محمدrahmansalama56@yahoo.comاستفسار عن مسار الطرد</t>
  </si>
  <si>
    <t>عبدالرحمن عبد الرازق محمد</t>
  </si>
  <si>
    <t>rahmansalama56@yahoo.com</t>
  </si>
  <si>
    <t>25609140100934</t>
  </si>
  <si>
    <t>20101222543444</t>
  </si>
  <si>
    <t>560914</t>
  </si>
  <si>
    <t>EE703081930EG</t>
  </si>
  <si>
    <t>42900شيماء عبداللهShimaa.shahin@abmegypt.comاستفسار عن مسار الطرد</t>
  </si>
  <si>
    <t>شيماء عبدالله</t>
  </si>
  <si>
    <t>Shimaa.shahin@abmegypt.com</t>
  </si>
  <si>
    <t>23809031200489</t>
  </si>
  <si>
    <t>01060301976</t>
  </si>
  <si>
    <t>380903</t>
  </si>
  <si>
    <t>CQ423393417CH</t>
  </si>
  <si>
    <t>42900نادر علي اسماعيل محمدngahmed71@hotmail.comاستفسار عن مسار الطرد</t>
  </si>
  <si>
    <t>نادر علي اسماعيل محمد</t>
  </si>
  <si>
    <t>ngahmed71@hotmail.com</t>
  </si>
  <si>
    <t>26701010400437</t>
  </si>
  <si>
    <t>201227576356</t>
  </si>
  <si>
    <t>42900احمد الصبانahmadalsabban@hotmail.comأخـــــرى</t>
  </si>
  <si>
    <t>42900منة الله حلمى محمد عبد الجوادdr_shahrzad86@yahoo.comاستفســار عن خدمــة</t>
  </si>
  <si>
    <t>منة الله حلمى محمد عبد الجواد</t>
  </si>
  <si>
    <t>dr_shahrzad86@yahoo.com</t>
  </si>
  <si>
    <t>28612270100741</t>
  </si>
  <si>
    <t>01007710253</t>
  </si>
  <si>
    <t>861227</t>
  </si>
  <si>
    <t xml:space="preserve">منة </t>
  </si>
  <si>
    <t>EE023752105SA</t>
  </si>
  <si>
    <t>42900حمدي علي أحمد عوضawadhaa@yahoo.co.ukاستفسار عن مسار الطرد</t>
  </si>
  <si>
    <t>حمدي علي أحمد عوض</t>
  </si>
  <si>
    <t>awadhaa@yahoo.co.uk</t>
  </si>
  <si>
    <t>: A05080968</t>
  </si>
  <si>
    <t>009660505117488</t>
  </si>
  <si>
    <t>42900منة الله حلمى محمد عبد الجوادdr_shahrzad86@yahoo.comأخـــــرى</t>
  </si>
  <si>
    <t>RU606454814SA</t>
  </si>
  <si>
    <t>42900حسامhohassan444@gmail.comاستفسار عن مسار الطرد</t>
  </si>
  <si>
    <t>hohassan444@gmail.com</t>
  </si>
  <si>
    <t>: A15955648</t>
  </si>
  <si>
    <t>00966500361048</t>
  </si>
  <si>
    <t>42900احمد ناصر احمدahmed_nasser1979@yahoo.comشــكــوى</t>
  </si>
  <si>
    <t>احمد ناصر احمد</t>
  </si>
  <si>
    <t>ahmed_nasser1979@yahoo.com</t>
  </si>
  <si>
    <t>27903102602031</t>
  </si>
  <si>
    <t>201062607030</t>
  </si>
  <si>
    <t>790310</t>
  </si>
  <si>
    <t>42900عبدالحافظ سعيد محمد ابراهيمhafezsakr@hotmail.comاستفســار عن خدمــة</t>
  </si>
  <si>
    <t>عبدالحافظ سعيد محمد ابراهيم</t>
  </si>
  <si>
    <t>hafezsakr@hotmail.com</t>
  </si>
  <si>
    <t>28803291301399</t>
  </si>
  <si>
    <t>201027881020</t>
  </si>
  <si>
    <t xml:space="preserve">عبدالحافظ </t>
  </si>
  <si>
    <t>42900oraby hassan orabyorabio@hotmail.comاستفسار عن مسار الطرد</t>
  </si>
  <si>
    <t>RB249017965SG</t>
  </si>
  <si>
    <t>42900محمد امام عباسMohamedemamkassab@hotmail.comشــكــوى</t>
  </si>
  <si>
    <t>محمد امام عباس</t>
  </si>
  <si>
    <t>Mohamedemamkassab@hotmail.com</t>
  </si>
  <si>
    <t>28509010123297</t>
  </si>
  <si>
    <t>00201000690007</t>
  </si>
  <si>
    <t>42900محمود سعد احمد محمدabo_mshaly@yahoo.comأخـــــرى</t>
  </si>
  <si>
    <t>محمود سعد احمد محمد</t>
  </si>
  <si>
    <t>abo_mshaly@yahoo.com</t>
  </si>
  <si>
    <t>29101072702832</t>
  </si>
  <si>
    <t>01119071518</t>
  </si>
  <si>
    <t>910107</t>
  </si>
  <si>
    <t>42900شريفsherifelsharaky@gmail.comاستفســار عن خدمــة</t>
  </si>
  <si>
    <t>sherifelsharaky@gmail.com</t>
  </si>
  <si>
    <t>: A05548061</t>
  </si>
  <si>
    <t>00201061040001</t>
  </si>
  <si>
    <t>EE066559081SA</t>
  </si>
  <si>
    <t>42900Nagah Abbas alnagdyDr.alnagdy@gmail.comاستفسار عن مسار الطرد</t>
  </si>
  <si>
    <t>Nagah Abbas alnagdy</t>
  </si>
  <si>
    <t>Dr.alnagdy@gmail.com</t>
  </si>
  <si>
    <t>: A13933669</t>
  </si>
  <si>
    <t>00966507601800</t>
  </si>
  <si>
    <t xml:space="preserve">Nagah </t>
  </si>
  <si>
    <t>EE703167689EG</t>
  </si>
  <si>
    <t>42900احمد عبد الرحيم الشافعيgamalalal3@gmail.comاستفسار عن مسار الطرد</t>
  </si>
  <si>
    <t>احمد عبد الرحيم الشافعي</t>
  </si>
  <si>
    <t>gamalalal3@gmail.com</t>
  </si>
  <si>
    <t>27401062400818</t>
  </si>
  <si>
    <t>00201275022440</t>
  </si>
  <si>
    <t>740106</t>
  </si>
  <si>
    <t>RX573568493DE</t>
  </si>
  <si>
    <t>42900Islam Fahmy (اسلام فهمي)islamfahmy814@gmail.comاستفسار عن مسار الطرد</t>
  </si>
  <si>
    <t>Islam Fahmy (اسلام فهمي)</t>
  </si>
  <si>
    <t>islamfahmy814@gmail.com</t>
  </si>
  <si>
    <t>29104290100312</t>
  </si>
  <si>
    <t>2001228149156</t>
  </si>
  <si>
    <t>42900يحيي حسن دويدارYahia.dowidar@gmail.comأخـــــرى</t>
  </si>
  <si>
    <t>يحيي حسن دويدار</t>
  </si>
  <si>
    <t>Yahia.dowidar@gmail.com</t>
  </si>
  <si>
    <t>29607170200633</t>
  </si>
  <si>
    <t>01203767939</t>
  </si>
  <si>
    <t>960717</t>
  </si>
  <si>
    <t>42900فاطمة محمد صالح حسينallahrabe33@gmail.comاستفســار عن خدمــة</t>
  </si>
  <si>
    <t>فاطمة محمد صالح حسين</t>
  </si>
  <si>
    <t>allahrabe33@gmail.com</t>
  </si>
  <si>
    <t>28209212500143</t>
  </si>
  <si>
    <t>201099759910</t>
  </si>
  <si>
    <t>820921</t>
  </si>
  <si>
    <t>42900معاذmwhbh355@gmail.comاستفســار عن خدمــة</t>
  </si>
  <si>
    <t>معاذ</t>
  </si>
  <si>
    <t>mwhbh355@gmail.com</t>
  </si>
  <si>
    <t>30102070106134</t>
  </si>
  <si>
    <t>00201146518708</t>
  </si>
  <si>
    <t>010207</t>
  </si>
  <si>
    <t>42900أحمد حسين محمد عبد الغني الشرشابيa.elshersh@yahoo.comشــكــوى</t>
  </si>
  <si>
    <t>a.elshersh@yahoo.com</t>
  </si>
  <si>
    <t>42900سهام فاضل حسن السيدmeshahat1972@gmail.comشــكــوى</t>
  </si>
  <si>
    <t>سهام فاضل حسن السيد</t>
  </si>
  <si>
    <t>meshahat1972@gmail.com</t>
  </si>
  <si>
    <t>27304021201961</t>
  </si>
  <si>
    <t>00201111312573</t>
  </si>
  <si>
    <t>730402</t>
  </si>
  <si>
    <t>42901Sherif El Dardirysherifed@gmail.comاستفسار عن مسار الطرد</t>
  </si>
  <si>
    <t>Sherif El Dardiry</t>
  </si>
  <si>
    <t>sherifed@gmail.com</t>
  </si>
  <si>
    <t>26603152800511</t>
  </si>
  <si>
    <t>01221966315</t>
  </si>
  <si>
    <t>660315</t>
  </si>
  <si>
    <t>42901د. سمير محمود عبد الفضيلSamierom@gmail.comشــكــوى</t>
  </si>
  <si>
    <t>د. سمير محمود عبد الفضيل</t>
  </si>
  <si>
    <t>Samierom@gmail.com</t>
  </si>
  <si>
    <t>26510112101931</t>
  </si>
  <si>
    <t>201000285804</t>
  </si>
  <si>
    <t>651011</t>
  </si>
  <si>
    <t>RX573327489DE</t>
  </si>
  <si>
    <t>42901Ahmed mohamed mashalyahmedmashalyeng@gmail.comاستفسار عن مسار الطرد</t>
  </si>
  <si>
    <t>Ahmed mohamed mashaly</t>
  </si>
  <si>
    <t>ahmedmashalyeng@gmail.com</t>
  </si>
  <si>
    <t>29309081601674</t>
  </si>
  <si>
    <t>201158873655</t>
  </si>
  <si>
    <t>CP000376468EG</t>
  </si>
  <si>
    <t>42901سامى حسن محمد الدسوقى البهىsamyalbahy_eg@yahoo.comاستفسار عن مسار الطرد</t>
  </si>
  <si>
    <t>سامى حسن محمد الدسوقى البهى</t>
  </si>
  <si>
    <t>samyalbahy_eg@yahoo.com</t>
  </si>
  <si>
    <t>28608171500056</t>
  </si>
  <si>
    <t>00201270920975</t>
  </si>
  <si>
    <t>860817</t>
  </si>
  <si>
    <t>42901هاشم سعيد هاشم عليhashemsaid11@yahoo.comاستفســار عن خدمــة</t>
  </si>
  <si>
    <t>هاشم سعيد هاشم علي</t>
  </si>
  <si>
    <t>hashemsaid11@yahoo.com</t>
  </si>
  <si>
    <t>29111118800473</t>
  </si>
  <si>
    <t>01092738180</t>
  </si>
  <si>
    <t>911111</t>
  </si>
  <si>
    <t>RX573433712DE</t>
  </si>
  <si>
    <t>42901Ragab Mohamed Ammaryass_adv@yahoo.comاستفسار عن مسار الطرد</t>
  </si>
  <si>
    <t>Ragab Mohamed Ammar</t>
  </si>
  <si>
    <t>yass_adv@yahoo.com</t>
  </si>
  <si>
    <t>28207191900234</t>
  </si>
  <si>
    <t>01114771781</t>
  </si>
  <si>
    <t>820719</t>
  </si>
  <si>
    <t xml:space="preserve">Ragab </t>
  </si>
  <si>
    <t>42901محمود فؤاد السيد شومانmahmoud_shouman2015@yahoo.comشــكــوى</t>
  </si>
  <si>
    <t>42901إسلام نور الدين زهرانeslamnour4554@gmail.comاستفســار فنـى</t>
  </si>
  <si>
    <t>إسلام نور الدين زهران</t>
  </si>
  <si>
    <t>eslamnour4554@gmail.com</t>
  </si>
  <si>
    <t>29506292101171</t>
  </si>
  <si>
    <t>0201146019218</t>
  </si>
  <si>
    <t>950629</t>
  </si>
  <si>
    <t>42901علياء جمعه سليمان نور اللهaliaagomaa6@gmail.comشــكــوى</t>
  </si>
  <si>
    <t>علياء جمعه سليمان نور الله</t>
  </si>
  <si>
    <t>aliaagomaa6@gmail.com</t>
  </si>
  <si>
    <t>29412220201207</t>
  </si>
  <si>
    <t>01025219472</t>
  </si>
  <si>
    <t>941222</t>
  </si>
  <si>
    <t xml:space="preserve">علياء </t>
  </si>
  <si>
    <t>RN613445490NL</t>
  </si>
  <si>
    <t>42901هشام حسن عبد الحميدheshamalmasry@hotmail.comاستفسار عن مسار الطرد</t>
  </si>
  <si>
    <t>201222596566</t>
  </si>
  <si>
    <t>RR637312246EG</t>
  </si>
  <si>
    <t>42901MOHAMED KHAIRY ABD ELAZIMm.khairy@me.comاستفسار عن مسار الطرد</t>
  </si>
  <si>
    <t>MOHAMED KHAIRY ABD ELAZIM</t>
  </si>
  <si>
    <t>m.khairy@me.com</t>
  </si>
  <si>
    <t>27208181401691</t>
  </si>
  <si>
    <t>01226941649</t>
  </si>
  <si>
    <t>720818</t>
  </si>
  <si>
    <t>42901هيام محمد احمد جبريلoth_hto@yahoo.comاستفســار عن خدمــة</t>
  </si>
  <si>
    <t>هيام محمد احمد جبريل</t>
  </si>
  <si>
    <t>oth_hto@yahoo.com</t>
  </si>
  <si>
    <t>27310031300084</t>
  </si>
  <si>
    <t>201009047091</t>
  </si>
  <si>
    <t>731003</t>
  </si>
  <si>
    <t xml:space="preserve">هيام </t>
  </si>
  <si>
    <t>RP356054572SG</t>
  </si>
  <si>
    <t>RP356054780SG</t>
  </si>
  <si>
    <t>42901عمرو فرج الله حسانfarag_amr@hotmail.comاستفسار عن مسار الطرد</t>
  </si>
  <si>
    <t>عمرو فرج الله حسان</t>
  </si>
  <si>
    <t>farag_amr@hotmail.com</t>
  </si>
  <si>
    <t>29006220101956</t>
  </si>
  <si>
    <t>0222872518</t>
  </si>
  <si>
    <t>900622</t>
  </si>
  <si>
    <t>RS621581789CN</t>
  </si>
  <si>
    <t>42901mostafakhaledmostafaka413@gmail.comاستفسار عن مسار الطرد</t>
  </si>
  <si>
    <t>mostafakhaled</t>
  </si>
  <si>
    <t>mostafaka413@gmail.com</t>
  </si>
  <si>
    <t>30106212400574</t>
  </si>
  <si>
    <t>201099590245</t>
  </si>
  <si>
    <t>010621</t>
  </si>
  <si>
    <t>RX573435452DE</t>
  </si>
  <si>
    <t>42901محمد عصام حمديmohamedessamhamdy@gmail.comاستفسار عن مسار الطرد</t>
  </si>
  <si>
    <t>محمد عصام حمدي</t>
  </si>
  <si>
    <t>mohamedessamhamdy@gmail.com</t>
  </si>
  <si>
    <t>28607092102278</t>
  </si>
  <si>
    <t>201000146530</t>
  </si>
  <si>
    <t>42901أحمد حسين محمد عبد الغني الشرشابيa.elshersh@gmail.comشــكــوى</t>
  </si>
  <si>
    <t>42901اسامة السعدنيosaadany@lbg3.comشــكــوى</t>
  </si>
  <si>
    <t>اسامة السعدني</t>
  </si>
  <si>
    <t>22094100006</t>
  </si>
  <si>
    <t>EE703184470EG</t>
  </si>
  <si>
    <t>42901عمر مختار عباسomaraky2000@yahoo.comاستفسار عن مسار الطرد</t>
  </si>
  <si>
    <t>عمر مختار عباس</t>
  </si>
  <si>
    <t>omaraky2000@yahoo.com</t>
  </si>
  <si>
    <t>25611240103293</t>
  </si>
  <si>
    <t>0201203518518</t>
  </si>
  <si>
    <t>561124</t>
  </si>
  <si>
    <t>rs006651693eg</t>
  </si>
  <si>
    <t>42901هاجر مجديmylifewithoutme2016@gmail.comاستفسار عن مسار الطرد</t>
  </si>
  <si>
    <t>هاجر مجدي</t>
  </si>
  <si>
    <t>mylifewithoutme2016@gmail.com</t>
  </si>
  <si>
    <t>28505210200789</t>
  </si>
  <si>
    <t>00201114494248</t>
  </si>
  <si>
    <t>850521</t>
  </si>
  <si>
    <t>EE703231245EG</t>
  </si>
  <si>
    <t>42901Mohammed alkafafiHamodialkafafi@hotmail.comاستفسار عن مسار الطرد</t>
  </si>
  <si>
    <t>Mohammed alkafafi</t>
  </si>
  <si>
    <t>Hamodialkafafi@hotmail.com</t>
  </si>
  <si>
    <t>0046738997604</t>
  </si>
  <si>
    <t>42901MARWA ADELMADEL908@OUTLOOK.COMاستفسار عن مسار الطرد</t>
  </si>
  <si>
    <t>MADEL908@OUTLOOK.COM</t>
  </si>
  <si>
    <t>27711120104887</t>
  </si>
  <si>
    <t>EE017908917EG</t>
  </si>
  <si>
    <t>42901MAMDOUH GABERmamdohg@hotmail.comاستفسار عن مسار الطرد</t>
  </si>
  <si>
    <t>MAMDOUH GABER</t>
  </si>
  <si>
    <t>mamdohg@hotmail.com</t>
  </si>
  <si>
    <t>26004080103437</t>
  </si>
  <si>
    <t>00201001660455</t>
  </si>
  <si>
    <t>600408</t>
  </si>
  <si>
    <t xml:space="preserve">MAMDOUH </t>
  </si>
  <si>
    <t>EE015651643EG</t>
  </si>
  <si>
    <t>EE015651657EG</t>
  </si>
  <si>
    <t>42901هاله فوادAlaa.elsalhy153@yahoo.comاستفسار عن مسار الطرد</t>
  </si>
  <si>
    <t>هاله فواد</t>
  </si>
  <si>
    <t>Alaa.elsalhy153@yahoo.com</t>
  </si>
  <si>
    <t>2500061</t>
  </si>
  <si>
    <t>0096892558927</t>
  </si>
  <si>
    <t>42901مصطفى خالدmostafaka413@gmail.comاستفسار عن مسار الطرد</t>
  </si>
  <si>
    <t>مصطفى خالد</t>
  </si>
  <si>
    <t>RA915098796IT</t>
  </si>
  <si>
    <t>42901امير سمير لويس حناamer.samer71@yahoo.comاستفسار عن مسار الطرد</t>
  </si>
  <si>
    <t>امير سمير لويس حنا</t>
  </si>
  <si>
    <t>amer.samer71@yahoo.com</t>
  </si>
  <si>
    <t>3000122513001479</t>
  </si>
  <si>
    <t>01067472209</t>
  </si>
  <si>
    <t>RX573436775DE</t>
  </si>
  <si>
    <t>42901محمد عصام هلالhelal.meh@gmail.comاستفسار عن مسار الطرد</t>
  </si>
  <si>
    <t>محمد عصام هلال</t>
  </si>
  <si>
    <t>helal.meh@gmail.com</t>
  </si>
  <si>
    <t>29507250104215</t>
  </si>
  <si>
    <t>201113626240</t>
  </si>
  <si>
    <t>950725</t>
  </si>
  <si>
    <t>EE703211983EG</t>
  </si>
  <si>
    <t>42901Tamer Muhammad Jamaal Mouawad Morsy ShaqrahTamer.Shaqrah@Gmail.comشــكــوى</t>
  </si>
  <si>
    <t>Tamer Muhammad Jamaal Mouawad Morsy Shaqrah</t>
  </si>
  <si>
    <t>Tamer.Shaqrah@Gmail.com</t>
  </si>
  <si>
    <t>: A18755486</t>
  </si>
  <si>
    <t>201120974441</t>
  </si>
  <si>
    <t>42901Amira El Badryamira_elbadry@hotmail.comاستفسار عن مسار الطرد</t>
  </si>
  <si>
    <t>Amira El Badry</t>
  </si>
  <si>
    <t>amira_elbadry@hotmail.com</t>
  </si>
  <si>
    <t>29211250101741</t>
  </si>
  <si>
    <t>01227546060</t>
  </si>
  <si>
    <t>921125</t>
  </si>
  <si>
    <t>42901محمد حمدي السيد حسينeng.mohammedhamdy88@gmail.comشــكــوى</t>
  </si>
  <si>
    <t>966580139341</t>
  </si>
  <si>
    <t>42901شروق مصطفىShoroukmoustafa12@gmail.comاستفسار عن مسار الطرد</t>
  </si>
  <si>
    <t>شروق مصطفى</t>
  </si>
  <si>
    <t>Shoroukmoustafa12@gmail.com</t>
  </si>
  <si>
    <t>٢٩٢٠٣١٢٠٢٠١٥٨٩</t>
  </si>
  <si>
    <t>01277384809</t>
  </si>
  <si>
    <t>٩٢٠٣١٢</t>
  </si>
  <si>
    <t xml:space="preserve">شروق </t>
  </si>
  <si>
    <t>EE703155133EG</t>
  </si>
  <si>
    <t>42901alynafaas.contact@gmail.comاستفسار عن مسار الطرد</t>
  </si>
  <si>
    <t>aly</t>
  </si>
  <si>
    <t>nafaas.contact@gmail.com</t>
  </si>
  <si>
    <t>26902231801636</t>
  </si>
  <si>
    <t>00201016471407</t>
  </si>
  <si>
    <t>690223</t>
  </si>
  <si>
    <t>42901معتز الصاويMoataz.sawy@gmail.comاستفسار عن مسار الطرد</t>
  </si>
  <si>
    <t>معتز الصاوي</t>
  </si>
  <si>
    <t>Moataz.sawy@gmail.com</t>
  </si>
  <si>
    <t>EE006698347EG</t>
  </si>
  <si>
    <t>EE006698355EG</t>
  </si>
  <si>
    <t>42901مصطفي كامل حسن أحمدmk_mucsat@yahoo.comاستفسار عن مسار الطرد</t>
  </si>
  <si>
    <t>مصطفي كامل حسن أحمد</t>
  </si>
  <si>
    <t>mk_mucsat@yahoo.com</t>
  </si>
  <si>
    <t>28704120200316</t>
  </si>
  <si>
    <t>00966541997279</t>
  </si>
  <si>
    <t>870412</t>
  </si>
  <si>
    <t>EE061578778SA</t>
  </si>
  <si>
    <t>42901محمود محمد صالحmahmoud.saleh2022@gmail.comاستفسار عن مسار الطرد</t>
  </si>
  <si>
    <t>محمود محمد صالح</t>
  </si>
  <si>
    <t>mahmoud.saleh2022@gmail.com</t>
  </si>
  <si>
    <t>: A09345493</t>
  </si>
  <si>
    <t>00966509308418</t>
  </si>
  <si>
    <t>EE703071521EG</t>
  </si>
  <si>
    <t>42901محمد مصطفي عبدالعزيزHamadafigo77@yahoo.comشــكــوى</t>
  </si>
  <si>
    <t>محمد مصطفي عبدالعزيز</t>
  </si>
  <si>
    <t>Hamadafigo77@yahoo.com</t>
  </si>
  <si>
    <t>٢٨٦١٠٠١١٣٤٤٥١٦</t>
  </si>
  <si>
    <t>٢٠١٠٩٦٨٦٢١٠٠</t>
  </si>
  <si>
    <t>٨٦١٠٠١</t>
  </si>
  <si>
    <t>Ek044712971SA</t>
  </si>
  <si>
    <t>42901محمد عبد الحميد متولى الحواشىmedohawawshy88@gmail.comاستفسار عن مسار الطرد</t>
  </si>
  <si>
    <t>محمد عبد الحميد متولى الحواشى</t>
  </si>
  <si>
    <t>01222550732</t>
  </si>
  <si>
    <t>42901ماجد بشرى لمعىmagedboshra414@yahoo.comاستفســار عن خدمــة</t>
  </si>
  <si>
    <t>ماجد بشرى لمعى</t>
  </si>
  <si>
    <t>magedboshra414@yahoo.com</t>
  </si>
  <si>
    <t>27803092600111</t>
  </si>
  <si>
    <t>0201203052936</t>
  </si>
  <si>
    <t>CP700206613EG</t>
  </si>
  <si>
    <t>42901السيد محمد كمال محمودAccountant@yahoo.comاستفسار عن مسار الطرد</t>
  </si>
  <si>
    <t>السيد محمد كمال محمود</t>
  </si>
  <si>
    <t>Accountant@yahoo.com</t>
  </si>
  <si>
    <t>28703261200313</t>
  </si>
  <si>
    <t>201062183488</t>
  </si>
  <si>
    <t>870326</t>
  </si>
  <si>
    <t>EE050790261SA</t>
  </si>
  <si>
    <t>42901مجدي عبد المعطي عفيفيAFIFI2512011@HOTMAIL.COMاستفسار عن مسار الطرد</t>
  </si>
  <si>
    <t>مجدي عبد المعطي عفيفي</t>
  </si>
  <si>
    <t>AFIFI2512011@HOTMAIL.COM</t>
  </si>
  <si>
    <t>2233443587</t>
  </si>
  <si>
    <t>00966567907858</t>
  </si>
  <si>
    <t>42901Ahmed Mashalyahmedmashalyeng@gmail.comاستفسار عن مسار الطرد</t>
  </si>
  <si>
    <t>Ahmed Mashaly</t>
  </si>
  <si>
    <t>42901محمد حنفي عبد الحميد ابراهيمmohamed.hanafy47@gmail.comاستفســار فنـى</t>
  </si>
  <si>
    <t>محمد حنفي عبد الحميد ابراهيم</t>
  </si>
  <si>
    <t>mohamed.hanafy47@gmail.com</t>
  </si>
  <si>
    <t>29504280101998</t>
  </si>
  <si>
    <t>0201097638934</t>
  </si>
  <si>
    <t>950428</t>
  </si>
  <si>
    <t>ES000491169EG</t>
  </si>
  <si>
    <t>42901سعد بريقع عبد الجوادEng.mohsaad1@yahoo.comاستفسار عن مسار الطرد</t>
  </si>
  <si>
    <t>سعد بريقع عبد الجواد</t>
  </si>
  <si>
    <t>Eng.mohsaad1@yahoo.com</t>
  </si>
  <si>
    <t>24105052200595</t>
  </si>
  <si>
    <t>201221337374</t>
  </si>
  <si>
    <t>410505</t>
  </si>
  <si>
    <t>42901الهامي فتحي طه حسنelhamyfathy@gmail.comشــكــوى</t>
  </si>
  <si>
    <t>الهامي فتحي طه حسن</t>
  </si>
  <si>
    <t>elhamyfathy@gmail.com</t>
  </si>
  <si>
    <t>28610012601911</t>
  </si>
  <si>
    <t>00201002322359</t>
  </si>
  <si>
    <t xml:space="preserve">الهامي </t>
  </si>
  <si>
    <t>42901سحر ربيع عبدالرازقSahar20192020@gmail.comاستفســار عن خدمــة</t>
  </si>
  <si>
    <t>سحر ربيع عبدالرازق</t>
  </si>
  <si>
    <t>Sahar20192020@gmail.com</t>
  </si>
  <si>
    <t>289102301004362</t>
  </si>
  <si>
    <t>01112724533</t>
  </si>
  <si>
    <t>42901محمود سعد احمد محمدabo_mshaly@yahoo.comاستفســار عن خدمــة</t>
  </si>
  <si>
    <t>RS016537830LT</t>
  </si>
  <si>
    <t>42901محمد محمود رياضmohamed.reyad333@gmail.comاستفسار عن مسار الطرد</t>
  </si>
  <si>
    <t>محمد محمود رياض</t>
  </si>
  <si>
    <t>mohamed.reyad333@gmail.com</t>
  </si>
  <si>
    <t>29407271601435</t>
  </si>
  <si>
    <t>201062322316</t>
  </si>
  <si>
    <t>940727</t>
  </si>
  <si>
    <t>Ee421199441ae</t>
  </si>
  <si>
    <t>42901Eslam Hosneyeslam_hosney@icloud.comشــكــوى</t>
  </si>
  <si>
    <t>Eslam Hosney</t>
  </si>
  <si>
    <t>eslam_hosney@icloud.com</t>
  </si>
  <si>
    <t>: A14581856</t>
  </si>
  <si>
    <t>00971521289834</t>
  </si>
  <si>
    <t>42901سامح منصورsam_2_2_2@hotmail.comاستفسار فى المبيعات</t>
  </si>
  <si>
    <t>سامح منصور</t>
  </si>
  <si>
    <t>sam_2_2_2@hotmail.com</t>
  </si>
  <si>
    <t>027909191900235</t>
  </si>
  <si>
    <t>201223356432</t>
  </si>
  <si>
    <t>42901وائل محمد زكي حسينwaelzaki851@yahoo.comشــكــوى</t>
  </si>
  <si>
    <t>42901احمد وحيد عزت محمدahmed_waheed88@yahoo.comشــكــوى</t>
  </si>
  <si>
    <t>42901رباب محمد أحمدrababelkamash2@gmail.comاستفسار عن مسار الطرد</t>
  </si>
  <si>
    <t>رباب محمد أحمد</t>
  </si>
  <si>
    <t>rababelkamash2@gmail.com</t>
  </si>
  <si>
    <t>28802131200283</t>
  </si>
  <si>
    <t>201018093098</t>
  </si>
  <si>
    <t>880213</t>
  </si>
  <si>
    <t xml:space="preserve">رباب </t>
  </si>
  <si>
    <t>42901مياده السيد محمد نداSasanada70@gmail.comاستفســار عن خدمــة</t>
  </si>
  <si>
    <t>مياده السيد محمد ندا</t>
  </si>
  <si>
    <t>Sasanada70@gmail.com</t>
  </si>
  <si>
    <t>28210181601248</t>
  </si>
  <si>
    <t>00201023180067</t>
  </si>
  <si>
    <t>821018</t>
  </si>
  <si>
    <t>RB223129054SG</t>
  </si>
  <si>
    <t>RB223670273SG</t>
  </si>
  <si>
    <t>RB224515275SG</t>
  </si>
  <si>
    <t>RH049986306TR</t>
  </si>
  <si>
    <t>42901ايات جمالismailseleem@yahoo.comاستفسار عن مسار الطرد</t>
  </si>
  <si>
    <t>ايات جمال</t>
  </si>
  <si>
    <t>ismailseleem@yahoo.com</t>
  </si>
  <si>
    <t>28908131300309</t>
  </si>
  <si>
    <t>01026827902</t>
  </si>
  <si>
    <t>890813</t>
  </si>
  <si>
    <t xml:space="preserve">ايات </t>
  </si>
  <si>
    <t>RN139857432MY</t>
  </si>
  <si>
    <t>42901mohamed wagihmmido14@yahoo.comاستفسار عن مسار الطرد</t>
  </si>
  <si>
    <t>mohamed wagih</t>
  </si>
  <si>
    <t>mmido14@yahoo.com</t>
  </si>
  <si>
    <t>28809251603552</t>
  </si>
  <si>
    <t>201099417754</t>
  </si>
  <si>
    <t>880925</t>
  </si>
  <si>
    <t>42902محمد عطيه يوسفmhmdateh@gmail.comشــكــوى</t>
  </si>
  <si>
    <t>محمد عطيه يوسف</t>
  </si>
  <si>
    <t>mhmdateh@gmail.com</t>
  </si>
  <si>
    <t>28107151603534</t>
  </si>
  <si>
    <t>01117760400</t>
  </si>
  <si>
    <t>810715</t>
  </si>
  <si>
    <t>RU876935994GB</t>
  </si>
  <si>
    <t>42902Tarek ezzEng_tarekezz@hotmail.comاستفسار عن مسار الطرد</t>
  </si>
  <si>
    <t>Tarek ezz</t>
  </si>
  <si>
    <t>Eng_tarekezz@hotmail.com</t>
  </si>
  <si>
    <t>113875</t>
  </si>
  <si>
    <t>201001034576</t>
  </si>
  <si>
    <t>42902الحسن محمد مرتضى محمد عبد العليم المراغىhassanmaraghy@yahoo.comشــكــوى</t>
  </si>
  <si>
    <t>الحسن محمد مرتضى محمد عبد العليم المراغى</t>
  </si>
  <si>
    <t>hassanmaraghy@yahoo.com</t>
  </si>
  <si>
    <t>29008260201336</t>
  </si>
  <si>
    <t>01285875795</t>
  </si>
  <si>
    <t>900826</t>
  </si>
  <si>
    <t xml:space="preserve">الحسن </t>
  </si>
  <si>
    <t>42902مواطنه مصريهs.sanud@yahoo.conشــكــوى</t>
  </si>
  <si>
    <t>مواطنه مصريه</t>
  </si>
  <si>
    <t>s.sanud@yahoo.con</t>
  </si>
  <si>
    <t>201094673208</t>
  </si>
  <si>
    <t xml:space="preserve">مواطنه </t>
  </si>
  <si>
    <t>EE703226988eg</t>
  </si>
  <si>
    <t>42902شركة هاى سينس تكنولوجىMrashed_73@hotmail.comاستفسار عن مسار الطرد</t>
  </si>
  <si>
    <t>شركة هاى سينس تكنولوجى</t>
  </si>
  <si>
    <t>Mrashed_73@hotmail.com</t>
  </si>
  <si>
    <t>27309110101611</t>
  </si>
  <si>
    <t>00201006508990</t>
  </si>
  <si>
    <t>42902 هشام حسن محمد علىmazn123hh@GMAIL.COMشــكــوى</t>
  </si>
  <si>
    <t xml:space="preserve"> هشام حسن محمد على</t>
  </si>
  <si>
    <t>mazn123hh@GMAIL.COM</t>
  </si>
  <si>
    <t>28304161802055</t>
  </si>
  <si>
    <t>0201000644692</t>
  </si>
  <si>
    <t>830416</t>
  </si>
  <si>
    <t>42902هدرا ملاك خير يؤنسhedra_malak@hotmail.comشــكــوى</t>
  </si>
  <si>
    <t>42902عبدالله محمدabduallhm16@gmail.comاستفسار عن مسار الطرد</t>
  </si>
  <si>
    <t>RX570836235DE</t>
  </si>
  <si>
    <t>42902Khaled Ahmed Mohamed AttiaKhald.attya@gmail.comاستفسار عن مسار الطرد</t>
  </si>
  <si>
    <t>Khaled Ahmed Mohamed Attia</t>
  </si>
  <si>
    <t>Khald.attya@gmail.com</t>
  </si>
  <si>
    <t>29103091702633</t>
  </si>
  <si>
    <t>201000283834</t>
  </si>
  <si>
    <t xml:space="preserve">Khaled </t>
  </si>
  <si>
    <t>RF455874446SG</t>
  </si>
  <si>
    <t>RT362435487HK</t>
  </si>
  <si>
    <t>42902اسامه طه مصطفيosamadhoom5495@gmail.comاستفسار عن مسار الطرد</t>
  </si>
  <si>
    <t>اسامه طه مصطفي</t>
  </si>
  <si>
    <t>osamadhoom5495@gmail.com</t>
  </si>
  <si>
    <t>29504052500998</t>
  </si>
  <si>
    <t>01159394040</t>
  </si>
  <si>
    <t>950405</t>
  </si>
  <si>
    <t>42902VALYA VIDINSKAvalia_vidinska@abv.bgشــكــوى</t>
  </si>
  <si>
    <t>EE703116656EG</t>
  </si>
  <si>
    <t>42902محمد علي ابراهيم احمدhawary@yandex.ruاستفسار عن مسار الطرد</t>
  </si>
  <si>
    <t>محمد علي ابراهيم احمد</t>
  </si>
  <si>
    <t>hawary@yandex.ru</t>
  </si>
  <si>
    <t>28806192704553</t>
  </si>
  <si>
    <t>201271904543</t>
  </si>
  <si>
    <t>EE703273634EG</t>
  </si>
  <si>
    <t>42902لمياء عبدالجواد محمدadel_elsherbeny11@yahoo.comاستفسار عن مسار الطرد</t>
  </si>
  <si>
    <t>لمياء عبدالجواد محمد</t>
  </si>
  <si>
    <t>adel_elsherbeny11@yahoo.com</t>
  </si>
  <si>
    <t>27310152102284</t>
  </si>
  <si>
    <t>00201114601810</t>
  </si>
  <si>
    <t>731015</t>
  </si>
  <si>
    <t xml:space="preserve">لمياء </t>
  </si>
  <si>
    <t>42902أحمد على خليفه فراجabu_trieka1992@yahoo.comاستفســار عن خدمــة</t>
  </si>
  <si>
    <t>أحمد على خليفه فراج</t>
  </si>
  <si>
    <t>abu_trieka1992@yahoo.com</t>
  </si>
  <si>
    <t>29203270100233</t>
  </si>
  <si>
    <t>201142820085</t>
  </si>
  <si>
    <t>920327</t>
  </si>
  <si>
    <t>RL709291582CN</t>
  </si>
  <si>
    <t>RG905454277CN</t>
  </si>
  <si>
    <t>42902احمد سامي المنشاويAhmed.El-Menshawy@hotmail.comاستفسار عن مسار الطرد</t>
  </si>
  <si>
    <t>احمد سامي المنشاوي</t>
  </si>
  <si>
    <t>Ahmed.El-Menshawy@hotmail.com</t>
  </si>
  <si>
    <t>29110010124637</t>
  </si>
  <si>
    <t>201111151511</t>
  </si>
  <si>
    <t>EK058657025SA</t>
  </si>
  <si>
    <t>42902خالد رمضان عبد الحليمKhaled.magic@yahoo.comاستفسار عن مسار الطرد</t>
  </si>
  <si>
    <t>خالد رمضان عبد الحليم</t>
  </si>
  <si>
    <t>Khaled.magic@yahoo.com</t>
  </si>
  <si>
    <t>29901310201614</t>
  </si>
  <si>
    <t>01278989608</t>
  </si>
  <si>
    <t>990131</t>
  </si>
  <si>
    <t>42902خالد رمضان عبد الحليمKhald.magic@yahoo.comاستفسار عن مسار الطرد</t>
  </si>
  <si>
    <t>Khald.magic@yahoo.com</t>
  </si>
  <si>
    <t>EE703222592EG</t>
  </si>
  <si>
    <t>42902رباب محمد أحمدruby_m_88@hotmail.comاستفسار عن مسار الطرد</t>
  </si>
  <si>
    <t>ruby_m_88@hotmail.com</t>
  </si>
  <si>
    <t>42902حسامhohassan444@gmail.comاستفسار عن مسار الطرد</t>
  </si>
  <si>
    <t>42902Mena Magdy YousefMena.magdy@mag-consulting.netاستفسار عن مسار الطرد</t>
  </si>
  <si>
    <t>Mena Magdy Yousef</t>
  </si>
  <si>
    <t>287020211134</t>
  </si>
  <si>
    <t>00201221443699</t>
  </si>
  <si>
    <t xml:space="preserve">Mena </t>
  </si>
  <si>
    <t>EE703202686EG</t>
  </si>
  <si>
    <t>EE703202880EG</t>
  </si>
  <si>
    <t>42902وئام مصطفى عبد الحليمoma.mustafa@gmail.comاستفسار عن مسار الطرد</t>
  </si>
  <si>
    <t>وئام مصطفى عبد الحليم</t>
  </si>
  <si>
    <t>oma.mustafa@gmail.com</t>
  </si>
  <si>
    <t>P02323182</t>
  </si>
  <si>
    <t>00201128096423</t>
  </si>
  <si>
    <t xml:space="preserve">وئام </t>
  </si>
  <si>
    <t>EE064058683SA</t>
  </si>
  <si>
    <t>42902عمرو عليAmraly.eg@hotmail.comاستفسار عن مسار الطرد</t>
  </si>
  <si>
    <t>عمرو علي</t>
  </si>
  <si>
    <t>Amraly.eg@hotmail.com</t>
  </si>
  <si>
    <t>400491</t>
  </si>
  <si>
    <t>201061285700</t>
  </si>
  <si>
    <t>EE703259907EG</t>
  </si>
  <si>
    <t>42902داليا جمال عبد الستارsajasabry48@gmail.comاستفسار عن مسار الطرد</t>
  </si>
  <si>
    <t>داليا جمال عبد الستار</t>
  </si>
  <si>
    <t>sajasabry48@gmail.com</t>
  </si>
  <si>
    <t>28203290201385</t>
  </si>
  <si>
    <t>01206084077</t>
  </si>
  <si>
    <t>820329</t>
  </si>
  <si>
    <t>EE703205815EG</t>
  </si>
  <si>
    <t>42902علا عبد اللطيف السيدola_abdellatif@hotmail.comاستفسار عن مسار الطرد</t>
  </si>
  <si>
    <t>علا عبد اللطيف السيد</t>
  </si>
  <si>
    <t>ola_abdellatif@hotmail.com</t>
  </si>
  <si>
    <t>27909148800201</t>
  </si>
  <si>
    <t>201098411655</t>
  </si>
  <si>
    <t>790914</t>
  </si>
  <si>
    <t xml:space="preserve">علا </t>
  </si>
  <si>
    <t>RR170354802MY</t>
  </si>
  <si>
    <t>42902فراس علاوsmile.maker2008@Hotmail. comاستفسار عن مسار الطرد</t>
  </si>
  <si>
    <t>فراس علاو</t>
  </si>
  <si>
    <t>smile.maker2008@Hotmail. com</t>
  </si>
  <si>
    <t>05383887</t>
  </si>
  <si>
    <t>0060172544335</t>
  </si>
  <si>
    <t xml:space="preserve">فراس </t>
  </si>
  <si>
    <t>42902علاء احمد حماد احمدalaabiry@yahoo.comاستفســار عن خدمــة</t>
  </si>
  <si>
    <t>علاء احمد حماد احمد</t>
  </si>
  <si>
    <t>alaabiry@yahoo.com</t>
  </si>
  <si>
    <t>28501122605935</t>
  </si>
  <si>
    <t>0201280805579</t>
  </si>
  <si>
    <t>42903Eslam Hosneyeslam_hosney@icloud.comشــكــوى</t>
  </si>
  <si>
    <t>42903أيه محسن محمد بدويayamohsen151183@gmail.comاستفســار عن خدمــة</t>
  </si>
  <si>
    <t>أيه محسن محمد بدوي</t>
  </si>
  <si>
    <t>ayamohsen151183@gmail.com</t>
  </si>
  <si>
    <t>2971007010005</t>
  </si>
  <si>
    <t>201117314009</t>
  </si>
  <si>
    <t xml:space="preserve">أيه </t>
  </si>
  <si>
    <t>ch017384256us</t>
  </si>
  <si>
    <t>42903salah el deen anisinfo@aviprotect.comاستفسار عن مسار الطرد</t>
  </si>
  <si>
    <t>salah el deen anis</t>
  </si>
  <si>
    <t>info@aviprotect.com</t>
  </si>
  <si>
    <t>27512231301596</t>
  </si>
  <si>
    <t>01274222268</t>
  </si>
  <si>
    <t>751223</t>
  </si>
  <si>
    <t xml:space="preserve">salah </t>
  </si>
  <si>
    <t>RX573612855DE</t>
  </si>
  <si>
    <t>42903محمود يحيىmahmoudyehia94@gmail.comاستفسار عن مسار الطرد</t>
  </si>
  <si>
    <t>محمود يحيى</t>
  </si>
  <si>
    <t>mahmoudyehia94@gmail.com</t>
  </si>
  <si>
    <t>2930231300291</t>
  </si>
  <si>
    <t>2001065781218</t>
  </si>
  <si>
    <t>42903خالد أبو بكر الصديقkhaledelturkey@gmail.comشــكــوى</t>
  </si>
  <si>
    <t>خالد أبو بكر الصديق</t>
  </si>
  <si>
    <t>khaledelturkey@gmail.com</t>
  </si>
  <si>
    <t>28606011307672</t>
  </si>
  <si>
    <t>201024812482+</t>
  </si>
  <si>
    <t>42903رنا جميل فتحيMissflavia67@yahoo.comاستفسار عن مسار الطرد</t>
  </si>
  <si>
    <t>رنا جميل فتحي</t>
  </si>
  <si>
    <t>Missflavia67@yahoo.com</t>
  </si>
  <si>
    <t>29609203100047</t>
  </si>
  <si>
    <t>201120237655</t>
  </si>
  <si>
    <t>960920</t>
  </si>
  <si>
    <t xml:space="preserve">رنا </t>
  </si>
  <si>
    <t>EE703087773EG</t>
  </si>
  <si>
    <t>42903عمرو عبد الجوادamrasals10@gmail.comاستفسار عن مسار الطرد</t>
  </si>
  <si>
    <t>عمرو عبد الجواد</t>
  </si>
  <si>
    <t>amrasals10@gmail.com</t>
  </si>
  <si>
    <t>10755</t>
  </si>
  <si>
    <t>01222841424</t>
  </si>
  <si>
    <t>EE012225726EG</t>
  </si>
  <si>
    <t>42903هاني رومانيcargo@helalgoldenstar.comاستفسار عن مسار الطرد</t>
  </si>
  <si>
    <t>0101093</t>
  </si>
  <si>
    <t>42903هشام عدنان سويلمheshamadnan@yahoo.co.ukاستفسار عن مسار الطرد</t>
  </si>
  <si>
    <t>هشام عدنان سويلم</t>
  </si>
  <si>
    <t>heshamadnan@yahoo.co.uk</t>
  </si>
  <si>
    <t>26604252800434</t>
  </si>
  <si>
    <t>00201126702644</t>
  </si>
  <si>
    <t>660425</t>
  </si>
  <si>
    <t>42903هدرا ملاك خير يؤنسhedra_malak@hotmail.comشــكــوى</t>
  </si>
  <si>
    <t>42903احمد محمد عبدالجواد محمدbebeto93@yamail.comشــكــوى</t>
  </si>
  <si>
    <t>احمد محمد عبدالجواد محمد</t>
  </si>
  <si>
    <t>bebeto93@yamail.com</t>
  </si>
  <si>
    <t>29111271800512</t>
  </si>
  <si>
    <t>201184123259</t>
  </si>
  <si>
    <t>911127</t>
  </si>
  <si>
    <t>42903عبدالله ابراهيمabdullahibrahem7@gmail.comشــكــوى</t>
  </si>
  <si>
    <t>42903ماري نادي شوقيMARYNADY3119@YAHOO.COMشــكــوى</t>
  </si>
  <si>
    <t>ماري نادي شوقي</t>
  </si>
  <si>
    <t>MARYNADY3119@YAHOO.COM</t>
  </si>
  <si>
    <t>28512222400348</t>
  </si>
  <si>
    <t>01274464166</t>
  </si>
  <si>
    <t>851222</t>
  </si>
  <si>
    <t xml:space="preserve">ماري </t>
  </si>
  <si>
    <t>42903محمود محمد محمود احمدrashwan016@gmail.comأخـــــرى</t>
  </si>
  <si>
    <t>محمود محمد محمود احمد</t>
  </si>
  <si>
    <t>rashwan016@gmail.com</t>
  </si>
  <si>
    <t>28905242700153</t>
  </si>
  <si>
    <t>0201090138843</t>
  </si>
  <si>
    <t>42903MohamedHariri.mopco@gmail.comاستفسار عن مسار الطرد</t>
  </si>
  <si>
    <t>Hariri.mopco@gmail.com</t>
  </si>
  <si>
    <t>28005120400433</t>
  </si>
  <si>
    <t>201001222231</t>
  </si>
  <si>
    <t>800512</t>
  </si>
  <si>
    <t>EE049935397MY</t>
  </si>
  <si>
    <t>42903احمد يسري الجمالragabacmc@gmail.comاستفسار عن مسار الطرد</t>
  </si>
  <si>
    <t>احمد يسري الجمال</t>
  </si>
  <si>
    <t>ragabacmc@gmail.com</t>
  </si>
  <si>
    <t>26602188800091</t>
  </si>
  <si>
    <t>00201000900004</t>
  </si>
  <si>
    <t>660218</t>
  </si>
  <si>
    <t>27612090103455</t>
  </si>
  <si>
    <t>761209</t>
  </si>
  <si>
    <t>EE028115873ZA</t>
  </si>
  <si>
    <t>42903احمد عماد حمديahmed1993emad@gmail.comاستفسار عن مسار الطرد</t>
  </si>
  <si>
    <t>احمد عماد حمدي</t>
  </si>
  <si>
    <t>ahmed1993emad@gmail.com</t>
  </si>
  <si>
    <t>29303151401653</t>
  </si>
  <si>
    <t>01011812162</t>
  </si>
  <si>
    <t>ZA</t>
  </si>
  <si>
    <t>930315</t>
  </si>
  <si>
    <t>RR061187975SA</t>
  </si>
  <si>
    <t>42903احمد وحيد عزتahmed_waheed88@yahoo.comشــكــوى</t>
  </si>
  <si>
    <t>42903محمد بلال حسين بيومىbelalshosha@yahoo.comشــكــوى</t>
  </si>
  <si>
    <t>محمد بلال حسين بيومى</t>
  </si>
  <si>
    <t>belalshosha@yahoo.com</t>
  </si>
  <si>
    <t>25003210101351</t>
  </si>
  <si>
    <t>0201001416694 - 0201227731770</t>
  </si>
  <si>
    <t>500321</t>
  </si>
  <si>
    <t>42903ايات جمال محمدismailseleem@yahoo.comاستفسار عن مسار الطرد</t>
  </si>
  <si>
    <t>ايات جمال محمد</t>
  </si>
  <si>
    <t>RX571593858DE</t>
  </si>
  <si>
    <t>42903كريم محمد عباس عبدا الرزاقkarim.abbas211@gmail.comاستفسار عن مسار الطرد</t>
  </si>
  <si>
    <t>كريم محمد عباس عبدا الرزاق</t>
  </si>
  <si>
    <t>karim.abbas211@gmail.com</t>
  </si>
  <si>
    <t>29111250201171</t>
  </si>
  <si>
    <t>01010726266</t>
  </si>
  <si>
    <t>911125</t>
  </si>
  <si>
    <t>42904عمر ياسين حسين محمدoyassin80@gmail.comاستفسار عن مسار الطرد</t>
  </si>
  <si>
    <t>عمر ياسين حسين محمد</t>
  </si>
  <si>
    <t>oyassin80@gmail.com</t>
  </si>
  <si>
    <t>28003062101991</t>
  </si>
  <si>
    <t>00201118577007</t>
  </si>
  <si>
    <t>800306</t>
  </si>
  <si>
    <t>42904شاذن سامح صلاح ذكىShazen.mostafa77724@yahoo.comشــكــوى</t>
  </si>
  <si>
    <t>42904هشام حسانh.hassaan@tmi.careاستفسار عن مسار الطرد</t>
  </si>
  <si>
    <t>هشام حسان</t>
  </si>
  <si>
    <t>h.hassaan@tmi.care</t>
  </si>
  <si>
    <t>26210270101634</t>
  </si>
  <si>
    <t>201140555525</t>
  </si>
  <si>
    <t>621027</t>
  </si>
  <si>
    <t>RX445900668DE</t>
  </si>
  <si>
    <t>42904محمد محمد عبداللطيفmohamed.elswify133@gmail.comاستفسار عن مسار الطرد</t>
  </si>
  <si>
    <t>محمد محمد عبداللطيف</t>
  </si>
  <si>
    <t>mohamed.elswify133@gmail.com</t>
  </si>
  <si>
    <t>28609012204434</t>
  </si>
  <si>
    <t>201024304572</t>
  </si>
  <si>
    <t>EE703067717EG</t>
  </si>
  <si>
    <t>42904mahmoud salaabimahmoudsalaabi@gmail.comاستفسار عن مسار الطرد</t>
  </si>
  <si>
    <t>mahmoud salaabi</t>
  </si>
  <si>
    <t>mahmoudsalaabi@gmail.com</t>
  </si>
  <si>
    <t>29102192600819</t>
  </si>
  <si>
    <t>01118389640</t>
  </si>
  <si>
    <t>910219</t>
  </si>
  <si>
    <t>EE702821816EG</t>
  </si>
  <si>
    <t>42904Ali Hamedali_hamed3@hotmail.comاستفسار عن مسار الطرد</t>
  </si>
  <si>
    <t>Ali Hamed</t>
  </si>
  <si>
    <t>ali_hamed3@hotmail.com</t>
  </si>
  <si>
    <t>27911222302557</t>
  </si>
  <si>
    <t>201014546363</t>
  </si>
  <si>
    <t>791122</t>
  </si>
  <si>
    <t>EE010284094EG</t>
  </si>
  <si>
    <t>42904ماهيتاب الشافعيAbuhagag@live.comاستفسار عن مسار الطرد</t>
  </si>
  <si>
    <t>ماهيتاب الشافعي</t>
  </si>
  <si>
    <t>Abuhagag@live.com</t>
  </si>
  <si>
    <t>28907121200083</t>
  </si>
  <si>
    <t>201064791123</t>
  </si>
  <si>
    <t>890712</t>
  </si>
  <si>
    <t xml:space="preserve">ماهيتاب </t>
  </si>
  <si>
    <t>ee703182482eg</t>
  </si>
  <si>
    <t>42904راضى محمد راضىblal1997@yahoo.comاستفسار عن مسار الطرد</t>
  </si>
  <si>
    <t>راضى محمد راضى</t>
  </si>
  <si>
    <t>blal1997@yahoo.com</t>
  </si>
  <si>
    <t>29701012408134</t>
  </si>
  <si>
    <t>0201140939824</t>
  </si>
  <si>
    <t xml:space="preserve">راضى </t>
  </si>
  <si>
    <t>RX567165226DE</t>
  </si>
  <si>
    <t>42904شرين حسنsherine.elokda@gmail.comاستفسار عن مسار الطرد</t>
  </si>
  <si>
    <t>شرين حسن</t>
  </si>
  <si>
    <t>sherine.elokda@gmail.com</t>
  </si>
  <si>
    <t>27907240102321</t>
  </si>
  <si>
    <t>1001436051</t>
  </si>
  <si>
    <t xml:space="preserve">شرين </t>
  </si>
  <si>
    <t>EE703297865EG</t>
  </si>
  <si>
    <t>42904عبدالخالق مجمد عبدالخالق ابوعطاabdelkhalekmohamed1@gmail.comاستفسار عن مسار الطرد</t>
  </si>
  <si>
    <t>عبدالخالق مجمد عبدالخالق ابوعطا</t>
  </si>
  <si>
    <t>abdelkhalekmohamed1@gmail.com</t>
  </si>
  <si>
    <t>: a17395557</t>
  </si>
  <si>
    <t>00971528797429</t>
  </si>
  <si>
    <t>42904مينا مجدى يوسفmena.magdy@mag-consulting.netاستفسار عن مسار الطرد</t>
  </si>
  <si>
    <t>مينا مجدى يوسف</t>
  </si>
  <si>
    <t>mena.magdy@mag-consulting.net</t>
  </si>
  <si>
    <t>01221443699</t>
  </si>
  <si>
    <t>EE703272846EG</t>
  </si>
  <si>
    <t>42904خالد مازنaminkhalid379@gmail.comاستفسار عن مسار الطرد</t>
  </si>
  <si>
    <t>خالد مازن</t>
  </si>
  <si>
    <t>aminkhalid379@gmail.com</t>
  </si>
  <si>
    <t>: A16820361</t>
  </si>
  <si>
    <t>0096565745529</t>
  </si>
  <si>
    <t>ES000440523EG</t>
  </si>
  <si>
    <t>42904محمد عبد العزيز على الخيالelkhialmohamed@hotmail.comأخـــــرى</t>
  </si>
  <si>
    <t>محمد عبد العزيز على الخيال</t>
  </si>
  <si>
    <t>elkhialmohamed@hotmail.com</t>
  </si>
  <si>
    <t>25601230100592</t>
  </si>
  <si>
    <t>00201224332224</t>
  </si>
  <si>
    <t>560123</t>
  </si>
  <si>
    <t>42904شعبان محمد عبداللهmohamedrgeoy@yahoo.comشــكــوى</t>
  </si>
  <si>
    <t>شعبان محمد عبدالله</t>
  </si>
  <si>
    <t>mohamedrgeoy@yahoo.com</t>
  </si>
  <si>
    <t>25605251701575</t>
  </si>
  <si>
    <t>01026602120</t>
  </si>
  <si>
    <t>560525</t>
  </si>
  <si>
    <t>EK058507025SA</t>
  </si>
  <si>
    <t>42904ُطارق احمد سليمان تقي الدينtarek_976@hotmail.comاستفسار عن مسار الطرد</t>
  </si>
  <si>
    <t>ُطارق احمد سليمان تقي الدين</t>
  </si>
  <si>
    <t>tarek_976@hotmail.com</t>
  </si>
  <si>
    <t>: 110270878</t>
  </si>
  <si>
    <t>00966500303650</t>
  </si>
  <si>
    <t xml:space="preserve">ُطارق </t>
  </si>
  <si>
    <t>EE013417356EG</t>
  </si>
  <si>
    <t>42904عبدالله محمدabdullahmohamed787@gmail.comاستفسار عن مسار الطرد</t>
  </si>
  <si>
    <t>abdullahmohamed787@gmail.com</t>
  </si>
  <si>
    <t>29901238800591</t>
  </si>
  <si>
    <t>201271450196</t>
  </si>
  <si>
    <t>990123</t>
  </si>
  <si>
    <t>42904محمود مسعدmahmoud.mosaad.saad@gmail.comشــكــوى</t>
  </si>
  <si>
    <t>EE423153306AE</t>
  </si>
  <si>
    <t>42904إبراهيم محمد سيد هريدىkarim.Haridy@Chubb.comاستفسار عن مسار الطرد</t>
  </si>
  <si>
    <t>karim.Haridy@Chubb.com</t>
  </si>
  <si>
    <t>201121154902</t>
  </si>
  <si>
    <t>42904احمد يسري الجمالragabacmc@gmail.comاستفسار عن مسار الطرد</t>
  </si>
  <si>
    <t>CP700244007EG</t>
  </si>
  <si>
    <t>42904محمد احمد بهاء الدينm.bahaa@live.comاستفسار عن مسار الطرد</t>
  </si>
  <si>
    <t>محمد احمد بهاء الدين</t>
  </si>
  <si>
    <t>m.bahaa@live.com</t>
  </si>
  <si>
    <t>28201162100778</t>
  </si>
  <si>
    <t>00201151822208</t>
  </si>
  <si>
    <t>EE703161876EG</t>
  </si>
  <si>
    <t>42904أحمد قطب محمد محمدeng.ahmedamer96@yahoo.comاستفسار عن مسار الطرد</t>
  </si>
  <si>
    <t>أحمد قطب محمد محمد</t>
  </si>
  <si>
    <t>eng.ahmedamer96@yahoo.com</t>
  </si>
  <si>
    <t>29608051302777</t>
  </si>
  <si>
    <t>00201117501624</t>
  </si>
  <si>
    <t>960805</t>
  </si>
  <si>
    <t>RH906150008CN</t>
  </si>
  <si>
    <t>42904Hassan walihassanwali2@gmail.comاستفسار عن مسار الطرد</t>
  </si>
  <si>
    <t>Hassan wali</t>
  </si>
  <si>
    <t>201002220708</t>
  </si>
  <si>
    <t>RS853563566NL</t>
  </si>
  <si>
    <t>42904Bahaa singerbahaasinger@gmail.comاستفسار عن مسار الطرد</t>
  </si>
  <si>
    <t>Bahaa singer</t>
  </si>
  <si>
    <t>bahaasinger@gmail.com</t>
  </si>
  <si>
    <t>29002112602218</t>
  </si>
  <si>
    <t>201064394300</t>
  </si>
  <si>
    <t>900211</t>
  </si>
  <si>
    <t>RX572876665DE</t>
  </si>
  <si>
    <t>42904كيرلس القس هدراKerohidra@gmail.comاستفسار عن مسار الطرد</t>
  </si>
  <si>
    <t>كيرلس القس هدرا</t>
  </si>
  <si>
    <t>Kerohidra@gmail.com</t>
  </si>
  <si>
    <t>295040402301211</t>
  </si>
  <si>
    <t>01203327734</t>
  </si>
  <si>
    <t>42904ابراهيم ابراهيم عبد المقصود طهmshata622622@hotmail.comشــكــوى</t>
  </si>
  <si>
    <t>ابراهيم ابراهيم عبد المقصود طه</t>
  </si>
  <si>
    <t>mshata622622@hotmail.com</t>
  </si>
  <si>
    <t>27409161100274</t>
  </si>
  <si>
    <t>01011737083</t>
  </si>
  <si>
    <t>740916</t>
  </si>
  <si>
    <t>42904أحمد محمد السيد العنتبليalentably2010@yahoo.comأخـــــرى</t>
  </si>
  <si>
    <t>EE703192900EG</t>
  </si>
  <si>
    <t>42904محمد ابراهيم احمدhassan7774@yahoo.comاستفسار عن مسار الطرد</t>
  </si>
  <si>
    <t>محمد ابراهيم احمد</t>
  </si>
  <si>
    <t>hassan7774@yahoo.com</t>
  </si>
  <si>
    <t>27706281601051</t>
  </si>
  <si>
    <t>201147773964</t>
  </si>
  <si>
    <t>770628</t>
  </si>
  <si>
    <t>42904رباب محمد أحمدruby_m_88@hotmail.comاستفسار عن مسار الطرد</t>
  </si>
  <si>
    <t>42904حسني محمد رزقalprence23@gmail.comشــكــوى</t>
  </si>
  <si>
    <t>حسني محمد رزق</t>
  </si>
  <si>
    <t>alprence23@gmail.com</t>
  </si>
  <si>
    <t>28901010142817</t>
  </si>
  <si>
    <t>201118182679</t>
  </si>
  <si>
    <t xml:space="preserve">حسني </t>
  </si>
  <si>
    <t>42904محمد حسن محمد سالمMhassan301@yahoo.comاستفســار عن خدمــة</t>
  </si>
  <si>
    <t>محمد حسن محمد سالم</t>
  </si>
  <si>
    <t>Mhassan301@yahoo.com</t>
  </si>
  <si>
    <t>29110102103873</t>
  </si>
  <si>
    <t>00201100874313</t>
  </si>
  <si>
    <t>911010</t>
  </si>
  <si>
    <t>RS016962749LT</t>
  </si>
  <si>
    <t>42904محمد مصطفى مصطفى فليلةmohamedfalila@gmail.comاستفسار عن مسار الطرد</t>
  </si>
  <si>
    <t>محمد مصطفى مصطفى فليلة</t>
  </si>
  <si>
    <t>mohamedfalila@gmail.com</t>
  </si>
  <si>
    <t>29410061702299</t>
  </si>
  <si>
    <t>01093468903</t>
  </si>
  <si>
    <t>941006</t>
  </si>
  <si>
    <t>42904مينا نبيلm_motoushaleh@hotmail.comشــكــوى</t>
  </si>
  <si>
    <t>مينا نبيل</t>
  </si>
  <si>
    <t>m_motoushaleh@hotmail.com</t>
  </si>
  <si>
    <t>27806042400099</t>
  </si>
  <si>
    <t>00201222862996</t>
  </si>
  <si>
    <t>780604</t>
  </si>
  <si>
    <t>42904دعاء ممدوح فرج غنيمmohamed.sobhy949@yahoo.comاستفســار فنـى</t>
  </si>
  <si>
    <t>دعاء ممدوح فرج غنيم</t>
  </si>
  <si>
    <t>mohamed.sobhy949@yahoo.com</t>
  </si>
  <si>
    <t>29306131700203</t>
  </si>
  <si>
    <t>966562878516</t>
  </si>
  <si>
    <t>930613</t>
  </si>
  <si>
    <t>42904محمد احمدMshaker56@yahoo.comاستفســار فنـى</t>
  </si>
  <si>
    <t>Mshaker56@yahoo.com</t>
  </si>
  <si>
    <t>25606122200671</t>
  </si>
  <si>
    <t>201005527710</t>
  </si>
  <si>
    <t>560612</t>
  </si>
  <si>
    <t>ee051115135sa</t>
  </si>
  <si>
    <t>42904ahmed abdullah akeedeng_ahmedakeed@yahoo.comاستفسار عن مسار الطرد</t>
  </si>
  <si>
    <t>ahmed abdullah akeed</t>
  </si>
  <si>
    <t>eng_ahmedakeed@yahoo.com</t>
  </si>
  <si>
    <t>2011019891421212</t>
  </si>
  <si>
    <t>00201280926666</t>
  </si>
  <si>
    <t>42904احمد ابراهيم محمد عبد المنعمVotoahmed@gmail.comشــكــوى</t>
  </si>
  <si>
    <t>احمد ابراهيم محمد عبد المنعم</t>
  </si>
  <si>
    <t>Votoahmed@gmail.com</t>
  </si>
  <si>
    <t>29009221300633</t>
  </si>
  <si>
    <t>201009691918</t>
  </si>
  <si>
    <t>900922</t>
  </si>
  <si>
    <t>EE703206904EG</t>
  </si>
  <si>
    <t>42904محرم عادل محمد احمدSskk_sskk32@yahoo.comاستفسار عن مسار الطرد</t>
  </si>
  <si>
    <t>محرم عادل محمد احمد</t>
  </si>
  <si>
    <t>Sskk_sskk32@yahoo.com</t>
  </si>
  <si>
    <t>292011603314</t>
  </si>
  <si>
    <t>0096550697964</t>
  </si>
  <si>
    <t xml:space="preserve">محرم </t>
  </si>
  <si>
    <t>42904عبدالله محمدabduallhm16@gmail.comاستفسار عن مسار الطرد</t>
  </si>
  <si>
    <t>EE703276180EG</t>
  </si>
  <si>
    <t>42904sherif selymsselym09@gmail.comاستفسار عن مسار الطرد</t>
  </si>
  <si>
    <t>sherif selym</t>
  </si>
  <si>
    <t>sselym09@gmail.com</t>
  </si>
  <si>
    <t>26303152102039</t>
  </si>
  <si>
    <t>01127345299</t>
  </si>
  <si>
    <t>630315</t>
  </si>
  <si>
    <t>42904مصطفي حلمي محمود محمدmostafaaltorke455@yahoo.comاستفســار عن خدمــة</t>
  </si>
  <si>
    <t>مصطفي حلمي محمود محمد</t>
  </si>
  <si>
    <t>mostafaaltorke455@yahoo.com</t>
  </si>
  <si>
    <t>29509091200511</t>
  </si>
  <si>
    <t>01023977228</t>
  </si>
  <si>
    <t>950909</t>
  </si>
  <si>
    <t>42904وليد رمضان الطوخيwaleed_eltoukhy2002@yahoo.comشــكــوى</t>
  </si>
  <si>
    <t>وليد رمضان الطوخي</t>
  </si>
  <si>
    <t>waleed_eltoukhy2002@yahoo.com</t>
  </si>
  <si>
    <t>28306021701456</t>
  </si>
  <si>
    <t>01004635724</t>
  </si>
  <si>
    <t>830602</t>
  </si>
  <si>
    <t>42904Eslam Hosneyeslam_hosney@icloud.comشــكــوى</t>
  </si>
  <si>
    <t>EE066559930SA</t>
  </si>
  <si>
    <t>42904Khaled alharbiSky_4ever1@hotmail.comاستفسار عن مسار الطرد</t>
  </si>
  <si>
    <t>Khaled alharbi</t>
  </si>
  <si>
    <t>Sky_4ever1@hotmail.com</t>
  </si>
  <si>
    <t>1011045869</t>
  </si>
  <si>
    <t>+966555096979</t>
  </si>
  <si>
    <t>ee703303702eg</t>
  </si>
  <si>
    <t>42904زهرة جامعmeryjamaa@gmail.comاستفسار عن مسار الطرد</t>
  </si>
  <si>
    <t>زهرة جامع</t>
  </si>
  <si>
    <t>meryjamaa@gmail.com</t>
  </si>
  <si>
    <t>+212603878345</t>
  </si>
  <si>
    <t xml:space="preserve">زهرة </t>
  </si>
  <si>
    <t>42904اميره سلامه محمدamira.salama@live.comاستفســار عن خدمــة</t>
  </si>
  <si>
    <t>اميره سلامه محمد</t>
  </si>
  <si>
    <t>amira.salama@live.com</t>
  </si>
  <si>
    <t>28505120201506</t>
  </si>
  <si>
    <t>01110257770</t>
  </si>
  <si>
    <t>850512</t>
  </si>
  <si>
    <t xml:space="preserve">اميره </t>
  </si>
  <si>
    <t>EE703267024EG</t>
  </si>
  <si>
    <t>42904رشا سعيد محمدRasha.128@outlook.comاستفسار عن مسار الطرد</t>
  </si>
  <si>
    <t>رشا سعيد محمد</t>
  </si>
  <si>
    <t>Rasha.128@outlook.com</t>
  </si>
  <si>
    <t>28102058800042</t>
  </si>
  <si>
    <t>01115500981</t>
  </si>
  <si>
    <t>810205</t>
  </si>
  <si>
    <t>42904منسى ميشيلmenassamicheal@Gmail.comاستفســار عن خدمــة</t>
  </si>
  <si>
    <t>منسى ميشيل</t>
  </si>
  <si>
    <t>menassamicheal@Gmail.com</t>
  </si>
  <si>
    <t>27607052701914</t>
  </si>
  <si>
    <t>00201281288952</t>
  </si>
  <si>
    <t>760705</t>
  </si>
  <si>
    <t xml:space="preserve">منسى </t>
  </si>
  <si>
    <t>42904محمد يوسف محمدmohamed.nour.eleslam@gmail.comاستفسار عن مسار الطرد</t>
  </si>
  <si>
    <t>محمد يوسف محمد</t>
  </si>
  <si>
    <t>mohamed.nour.eleslam@gmail.com</t>
  </si>
  <si>
    <t>28409252200178</t>
  </si>
  <si>
    <t>01226938390</t>
  </si>
  <si>
    <t>42904sayed abo abdosayed4cnc@gmail.comاستفسار عن مسار الطرد</t>
  </si>
  <si>
    <t>sayed abo abdo</t>
  </si>
  <si>
    <t>1100515</t>
  </si>
  <si>
    <t>42904اسلام محمد أبوعوفislamthebest2000@hotmail.comأخـــــرى</t>
  </si>
  <si>
    <t>42904ايات جمال محمدismailseleem@yahoo.comاستفسار عن مسار الطرد</t>
  </si>
  <si>
    <t>42904Nermine Adel Mostafanermine.adel@aucegypt.eduاستفسار عن مسار الطرد</t>
  </si>
  <si>
    <t>Nermine Adel Mostafa</t>
  </si>
  <si>
    <t>nermine.adel@aucegypt.edu</t>
  </si>
  <si>
    <t>29401012106509</t>
  </si>
  <si>
    <t>01008283715</t>
  </si>
  <si>
    <t xml:space="preserve">Nermine </t>
  </si>
  <si>
    <t>RX573321588DE</t>
  </si>
  <si>
    <t>42904Mina GeorgeMinomina0@gmail.comاستفسار عن مسار الطرد</t>
  </si>
  <si>
    <t>Mina George</t>
  </si>
  <si>
    <t>Minomina0@gmail.com</t>
  </si>
  <si>
    <t>29608041200259</t>
  </si>
  <si>
    <t>201201286161</t>
  </si>
  <si>
    <t>42905نعيمة محمد رأفت محمود زايدnany_turky@yahoo.comاستفسار عن مسار الطرد</t>
  </si>
  <si>
    <t>42905إسلام عبدالمنعمnersab22@gmail.comأخـــــرى</t>
  </si>
  <si>
    <t>إسلام عبدالمنعم</t>
  </si>
  <si>
    <t>nersab22@gmail.com</t>
  </si>
  <si>
    <t>29609281304317</t>
  </si>
  <si>
    <t>201280895702</t>
  </si>
  <si>
    <t>960928</t>
  </si>
  <si>
    <t>RZ335908633GB</t>
  </si>
  <si>
    <t>42905محمود محمد محمد محمدMahmoud.aly949@gmail.comشــكــوى</t>
  </si>
  <si>
    <t>Mahmoud.aly949@gmail.com</t>
  </si>
  <si>
    <t>28611301301451</t>
  </si>
  <si>
    <t>201097439428</t>
  </si>
  <si>
    <t>42905عمادالدين عبدالمحسن المنياوىemadelmenyawy@yahoo.comشــكــوى</t>
  </si>
  <si>
    <t>42905محمود متولي سلامMamisallam212@yahoo.comشــكــوى</t>
  </si>
  <si>
    <t>محمود متولي سلام</t>
  </si>
  <si>
    <t>Mamisallam212@yahoo.com</t>
  </si>
  <si>
    <t>28411131700437</t>
  </si>
  <si>
    <t>201114277468</t>
  </si>
  <si>
    <t>841113</t>
  </si>
  <si>
    <t>EE703269087EG</t>
  </si>
  <si>
    <t>42905فايزة محمد الالفىFAYZA_38@YAHOO.COMاستفسار عن مسار الطرد</t>
  </si>
  <si>
    <t>فايزة محمد الالفى</t>
  </si>
  <si>
    <t>FAYZA_38@YAHOO.COM</t>
  </si>
  <si>
    <t>27908010109721</t>
  </si>
  <si>
    <t>01091524453</t>
  </si>
  <si>
    <t xml:space="preserve">فايزة </t>
  </si>
  <si>
    <t>RF453538968SG</t>
  </si>
  <si>
    <t>42905Eslam Mohamedmohamed@ti-group.comاستفسار عن مسار الطرد</t>
  </si>
  <si>
    <t>Eslam Mohamed</t>
  </si>
  <si>
    <t>mohamed@ti-group.com</t>
  </si>
  <si>
    <t>25601050103496</t>
  </si>
  <si>
    <t>01224398136</t>
  </si>
  <si>
    <t>560105</t>
  </si>
  <si>
    <t>42905محمود الصلابيmahmoudsalaabi@gmail.comاستفسار عن مسار الطرد</t>
  </si>
  <si>
    <t>محمود الصلابي</t>
  </si>
  <si>
    <t>201118389640+</t>
  </si>
  <si>
    <t>RS655634004CN</t>
  </si>
  <si>
    <t>42905Aymanayman_fr2005@yahoo.frاستفسار عن مسار الطرد</t>
  </si>
  <si>
    <t>Ayman</t>
  </si>
  <si>
    <t>ayman_fr2005@yahoo.fr</t>
  </si>
  <si>
    <t>27107010101175</t>
  </si>
  <si>
    <t>201008226354</t>
  </si>
  <si>
    <t>710701</t>
  </si>
  <si>
    <t>42905محمد احمد عبد العظيم محمدmh_a6@yahoo.comشــكــوى</t>
  </si>
  <si>
    <t>محمد احمد عبد العظيم محمد</t>
  </si>
  <si>
    <t>mh_a6@yahoo.com</t>
  </si>
  <si>
    <t>28601252201717</t>
  </si>
  <si>
    <t>01096775762</t>
  </si>
  <si>
    <t>42905ayman mohamed hefnylila.fares12@gmail.comاستفسار عن مسار الطرد</t>
  </si>
  <si>
    <t>RX572892252DE</t>
  </si>
  <si>
    <t>42905مصطفى عصام عليmostafa.amin.essam@gmail.comاستفسار عن مسار الطرد</t>
  </si>
  <si>
    <t>مصطفى عصام علي</t>
  </si>
  <si>
    <t>mostafa.amin.essam@gmail.com</t>
  </si>
  <si>
    <t>29201100202896</t>
  </si>
  <si>
    <t>201099883475</t>
  </si>
  <si>
    <t>920110</t>
  </si>
  <si>
    <t>42905الهامي فتحي طه حسنelhamyfathy@gmail.comشــكــوى</t>
  </si>
  <si>
    <t>42905عرفه صابر محمد توفيقsaber9270@gamial.comاستفســار فنـى</t>
  </si>
  <si>
    <t>عرفه صابر محمد توفيق</t>
  </si>
  <si>
    <t>saber9270@gamial.com</t>
  </si>
  <si>
    <t>29408082702651</t>
  </si>
  <si>
    <t>0201120333267</t>
  </si>
  <si>
    <t>940808</t>
  </si>
  <si>
    <t xml:space="preserve">عرفه </t>
  </si>
  <si>
    <t>42905فتحية محمد ابو المعاطي مشعلengmksalem@gmail.comشــكــوى</t>
  </si>
  <si>
    <t>فتحية محمد ابو المعاطي مشعل</t>
  </si>
  <si>
    <t>engmksalem@gmail.com</t>
  </si>
  <si>
    <t>24504201200848</t>
  </si>
  <si>
    <t>01010140270</t>
  </si>
  <si>
    <t>450420</t>
  </si>
  <si>
    <t>ee063518437sa</t>
  </si>
  <si>
    <t>42905medhat ramadanmedhat124124@gmail.comاستفسار عن مسار الطرد</t>
  </si>
  <si>
    <t>medhat124124@gmail.com</t>
  </si>
  <si>
    <t>28203290201458</t>
  </si>
  <si>
    <t>00966546473851</t>
  </si>
  <si>
    <t>42905احمد يسري الجمالragabacmc@gmail.comاستفسار عن مسار الطرد</t>
  </si>
  <si>
    <t>EE016551403EG</t>
  </si>
  <si>
    <t>42905نيره نبيل السروجيnayrasorogy@yahoo.comاستفسار عن مسار الطرد</t>
  </si>
  <si>
    <t>نيره نبيل السروجي</t>
  </si>
  <si>
    <t>nayrasorogy@yahoo.com</t>
  </si>
  <si>
    <t>28708101502129</t>
  </si>
  <si>
    <t>00201096150096</t>
  </si>
  <si>
    <t xml:space="preserve">نيره </t>
  </si>
  <si>
    <t>42905Khaled alharbiSky_4ever1@hotmail.comاستفسار عن مسار الطرد</t>
  </si>
  <si>
    <t>00966555096979</t>
  </si>
  <si>
    <t>42905oraby hassan orabyorabio@hotmail.comاستفسار عن مسار الطرد</t>
  </si>
  <si>
    <t>42905احمد وحيد عزت محمدahmed_waheed88@yahoo.comشــكــوى</t>
  </si>
  <si>
    <t>CY685197965DE</t>
  </si>
  <si>
    <t>42905محمد كاملsmart.power@live.comاستفسار عن مسار الطرد</t>
  </si>
  <si>
    <t>محمد كامل</t>
  </si>
  <si>
    <t>smart.power@live.com</t>
  </si>
  <si>
    <t>: 006996458</t>
  </si>
  <si>
    <t>00201115001770</t>
  </si>
  <si>
    <t>42905احمد علىelec.ahmed.ali@gmail.comاستفســار عن خدمــة</t>
  </si>
  <si>
    <t>elec.ahmed.ali@gmail.com</t>
  </si>
  <si>
    <t>0101278</t>
  </si>
  <si>
    <t>01200629528</t>
  </si>
  <si>
    <t>EE703058499EG</t>
  </si>
  <si>
    <t>EE703218519EG</t>
  </si>
  <si>
    <t>EE703199341EG</t>
  </si>
  <si>
    <t>EE703171992EG</t>
  </si>
  <si>
    <t>EE703178050EG</t>
  </si>
  <si>
    <t>42905Abir Mohamed AbdoulwaliBella.sara@hotmail.frشــكــوى</t>
  </si>
  <si>
    <t>Abir Mohamed Abdoulwali</t>
  </si>
  <si>
    <t>Bella.sara@hotmail.fr</t>
  </si>
  <si>
    <t>020456</t>
  </si>
  <si>
    <t>0025377879797</t>
  </si>
  <si>
    <t xml:space="preserve">Abir </t>
  </si>
  <si>
    <t>42905محاسن عبد الفتاح احمد العباسيahmedr2gab@yahoo.comشــكــوى</t>
  </si>
  <si>
    <t>محاسن عبد الفتاح احمد العباسي</t>
  </si>
  <si>
    <t>ahmedr2gab@yahoo.com</t>
  </si>
  <si>
    <t>25904111200484</t>
  </si>
  <si>
    <t>201013131185</t>
  </si>
  <si>
    <t>42905احمد محمد حسين محمدLeadertop2022@gmail.comشــكــوى</t>
  </si>
  <si>
    <t>احمد محمد حسين محمد</t>
  </si>
  <si>
    <t>Leadertop2022@gmail.com</t>
  </si>
  <si>
    <t>28301210102618</t>
  </si>
  <si>
    <t>01012121391</t>
  </si>
  <si>
    <t>830121</t>
  </si>
  <si>
    <t>EE703251007EG</t>
  </si>
  <si>
    <t>42905محمد صلاحaero.mohamed.shouman@gmail.comاستفسار عن مسار الطرد</t>
  </si>
  <si>
    <t>aero.mohamed.shouman@gmail.com</t>
  </si>
  <si>
    <t>28510011327498</t>
  </si>
  <si>
    <t>201006405308</t>
  </si>
  <si>
    <t>42905عبداللةwowo_wowo17@yahoo.comشــكــوى</t>
  </si>
  <si>
    <t>عبداللة</t>
  </si>
  <si>
    <t>wowo_wowo17@yahoo.com</t>
  </si>
  <si>
    <t>28510012703094</t>
  </si>
  <si>
    <t>201016837683</t>
  </si>
  <si>
    <t>EE703265916EG</t>
  </si>
  <si>
    <t>42905منال محمد جلالdoody.dondon20@yahoo.comشــكــوى</t>
  </si>
  <si>
    <t>منال محمد جلال</t>
  </si>
  <si>
    <t>doody.dondon20@yahoo.com</t>
  </si>
  <si>
    <t>26302081301128</t>
  </si>
  <si>
    <t>201002092585</t>
  </si>
  <si>
    <t>630208</t>
  </si>
  <si>
    <t>42905حسن محمد بكر احمدhassanbakr50@yahoo.comشــكــوى</t>
  </si>
  <si>
    <t>حسن محمد بكر احمد</t>
  </si>
  <si>
    <t>42905اسراء عصام محمد محمدEsraaessam223@gamil.comشــكــوى</t>
  </si>
  <si>
    <t>اسراء عصام محمد محمد</t>
  </si>
  <si>
    <t>Esraaessam223@gamil.com</t>
  </si>
  <si>
    <t>2930827011465</t>
  </si>
  <si>
    <t>01013629554</t>
  </si>
  <si>
    <t>RB228410831SG</t>
  </si>
  <si>
    <t>42905محمد شرين السيد حسن عليMhmd.sherin@gmail.comاستفسار عن مسار الطرد</t>
  </si>
  <si>
    <t>محمد شرين السيد حسن علي</t>
  </si>
  <si>
    <t>Mhmd.sherin@gmail.com</t>
  </si>
  <si>
    <t>29107150300078</t>
  </si>
  <si>
    <t>00201224459584</t>
  </si>
  <si>
    <t>42905اسلام محمد ابراهيم عليEslamabdallah1419@outlook.comاستفسار عن مسار الطرد</t>
  </si>
  <si>
    <t>اسلام محمد ابراهيم علي</t>
  </si>
  <si>
    <t>Eslamabdallah1419@outlook.com</t>
  </si>
  <si>
    <t>29309150100232</t>
  </si>
  <si>
    <t>201152300085</t>
  </si>
  <si>
    <t>930915</t>
  </si>
  <si>
    <t>EE015934888EG</t>
  </si>
  <si>
    <t>42905مدحت رمضان محمدMedhatbob222@yahoo.comاستفسار عن مسار الطرد</t>
  </si>
  <si>
    <t>مدحت رمضان محمد</t>
  </si>
  <si>
    <t>Medhatbob222@yahoo.com</t>
  </si>
  <si>
    <t>28802201701656</t>
  </si>
  <si>
    <t>00221223046105</t>
  </si>
  <si>
    <t>880220</t>
  </si>
  <si>
    <t>RE490817428SE</t>
  </si>
  <si>
    <t>42905سامر ماهرsamerclever@hotmail.comاستفسار عن مسار الطرد</t>
  </si>
  <si>
    <t>سامر ماهر</t>
  </si>
  <si>
    <t>201279350223</t>
  </si>
  <si>
    <t>EE703091662EG</t>
  </si>
  <si>
    <t>42905أحمد خلف محمدahmed7khalaf@gmail.comاستفسار عن مسار الطرد</t>
  </si>
  <si>
    <t>أحمد خلف محمد</t>
  </si>
  <si>
    <t>ahmed7khalaf@gmail.com</t>
  </si>
  <si>
    <t>2419032</t>
  </si>
  <si>
    <t>0201060730300</t>
  </si>
  <si>
    <t>42905خالد احمد مهديdrismaelegey@gmail.comشــكــوى</t>
  </si>
  <si>
    <t>خالد احمد مهدي</t>
  </si>
  <si>
    <t>drismaelegey@gmail.com</t>
  </si>
  <si>
    <t>26603082400111</t>
  </si>
  <si>
    <t>00201008685608</t>
  </si>
  <si>
    <t>660308</t>
  </si>
  <si>
    <t>RR962518483EG</t>
  </si>
  <si>
    <t>42905ياسين محمد السيدENG_YASEEN33@YAHOO.COMشــكــوى</t>
  </si>
  <si>
    <t>ياسين محمد السيد</t>
  </si>
  <si>
    <t>ENG_YASEEN33@YAHOO.COM</t>
  </si>
  <si>
    <t>27911132404032</t>
  </si>
  <si>
    <t>201003757422</t>
  </si>
  <si>
    <t>42905مدحت رمضان محمدMedhatbob222@yahoo.comشــكــوى</t>
  </si>
  <si>
    <t>42905محمد سعيد عبدالعزيز صبَّاحMEkano2005@hotmail.comشــكــوى</t>
  </si>
  <si>
    <t>محمد سعيد عبدالعزيز صبَّاح</t>
  </si>
  <si>
    <t>MEkano2005@hotmail.com</t>
  </si>
  <si>
    <t>28505278800512</t>
  </si>
  <si>
    <t>+201008880413</t>
  </si>
  <si>
    <t>850527</t>
  </si>
  <si>
    <t>42905عمر احمدomar_love585818@yahoo.comشــكــوى</t>
  </si>
  <si>
    <t>عمر احمد</t>
  </si>
  <si>
    <t>omar_love585818@yahoo.com</t>
  </si>
  <si>
    <t>29708050202013</t>
  </si>
  <si>
    <t>+201228779257</t>
  </si>
  <si>
    <t>970805</t>
  </si>
  <si>
    <t>Ee065838005sa</t>
  </si>
  <si>
    <t>42905مني احمد ابوزيدmonaahmmed2017@yahoo.comاستفسار عن مسار الطرد</t>
  </si>
  <si>
    <t>مني احمد ابوزيد</t>
  </si>
  <si>
    <t>monaahmmed2017@yahoo.com</t>
  </si>
  <si>
    <t>27912251202002</t>
  </si>
  <si>
    <t>00201017206136</t>
  </si>
  <si>
    <t>791225</t>
  </si>
  <si>
    <t>42905امين أحمد محمود علىaawaud@yahoo.comشــكــوى</t>
  </si>
  <si>
    <t>امين أحمد محمود على</t>
  </si>
  <si>
    <t>aawaud@yahoo.com</t>
  </si>
  <si>
    <t>26703221200577</t>
  </si>
  <si>
    <t>0506012187</t>
  </si>
  <si>
    <t>670322</t>
  </si>
  <si>
    <t>RR705497158EG</t>
  </si>
  <si>
    <t>EE703046164EG</t>
  </si>
  <si>
    <t>42905عبدالحميدمحمدوحيدhameedo10@hotmail.comاستفسار عن مسار الطرد</t>
  </si>
  <si>
    <t>عبدالحميدمحمدوحيد</t>
  </si>
  <si>
    <t>hameedo10@hotmail.com</t>
  </si>
  <si>
    <t>29305121200419</t>
  </si>
  <si>
    <t>201017580115</t>
  </si>
  <si>
    <t>EE056017554SA</t>
  </si>
  <si>
    <t>42905محمد سعيد محمدmonde2000@gmail.comاستفسار عن مسار الطرد</t>
  </si>
  <si>
    <t>monde2000@gmail.com</t>
  </si>
  <si>
    <t>28402211300333</t>
  </si>
  <si>
    <t>201009533866</t>
  </si>
  <si>
    <t>840221</t>
  </si>
  <si>
    <t>EE703331155EG</t>
  </si>
  <si>
    <t>42905 امنه كمال جابرAmnakamalmawas@gmail.comاستفسار عن مسار الطرد</t>
  </si>
  <si>
    <t xml:space="preserve"> امنه كمال جابر</t>
  </si>
  <si>
    <t>Amnakamalmawas@gmail.com</t>
  </si>
  <si>
    <t>29503222602182</t>
  </si>
  <si>
    <t>201092189899</t>
  </si>
  <si>
    <t>950322</t>
  </si>
  <si>
    <t>42905مفلح عبدالقادر محمد الشراريmuflihsharari@gmail.comاستفسار عن مسار الطرد</t>
  </si>
  <si>
    <t>مفلح عبدالقادر محمد الشراري</t>
  </si>
  <si>
    <t>muflihsharari@gmail.com</t>
  </si>
  <si>
    <t>9781005435</t>
  </si>
  <si>
    <t>962790727343+</t>
  </si>
  <si>
    <t xml:space="preserve">مفلح </t>
  </si>
  <si>
    <t>42905سعيد نصر عبدالفتاحsna_w500@yahoo.comاستفسار عن مسار الطرد</t>
  </si>
  <si>
    <t>سعيد نصر عبدالفتاح</t>
  </si>
  <si>
    <t>sna_w500@yahoo.com</t>
  </si>
  <si>
    <t>28303211602676</t>
  </si>
  <si>
    <t>201004188482</t>
  </si>
  <si>
    <t>830321</t>
  </si>
  <si>
    <t>42905اسلام سعد بريكeslamabu3esa@gmail.comشــكــوى</t>
  </si>
  <si>
    <t>اسلام سعد بريك</t>
  </si>
  <si>
    <t>eslamabu3esa@gmail.com</t>
  </si>
  <si>
    <t>29104122101672</t>
  </si>
  <si>
    <t>00201064892921</t>
  </si>
  <si>
    <t>910412</t>
  </si>
  <si>
    <t>42905د.احمد فرحاتahmad.farahat@gmail.comاستفســار عن خدمــة</t>
  </si>
  <si>
    <t>د.احمد فرحات</t>
  </si>
  <si>
    <t>ahmad.farahat@gmail.com</t>
  </si>
  <si>
    <t>٢٤٢١١٢٤٠٢٠٠١٧٣</t>
  </si>
  <si>
    <t>201006425006</t>
  </si>
  <si>
    <t>٤٢١١٢٤</t>
  </si>
  <si>
    <t xml:space="preserve">د.احمد </t>
  </si>
  <si>
    <t>EE014450101SA</t>
  </si>
  <si>
    <t>42905Walid Galalwalid-galal@live.comاستفسار عن مسار الطرد</t>
  </si>
  <si>
    <t>Walid Galal</t>
  </si>
  <si>
    <t>walid-galal@live.com</t>
  </si>
  <si>
    <t>27912151503315</t>
  </si>
  <si>
    <t>00966544478165</t>
  </si>
  <si>
    <t>791215</t>
  </si>
  <si>
    <t>42905هشام محمد فوزي محمد علامhisham.m.allam@outlook.comاستفســار عن خدمــة</t>
  </si>
  <si>
    <t>هشام محمد فوزي محمد علام</t>
  </si>
  <si>
    <t>hisham.m.allam@outlook.com</t>
  </si>
  <si>
    <t>12345678901234</t>
  </si>
  <si>
    <t>201005728187</t>
  </si>
  <si>
    <t>42905منير زكريا عبد الحليم السيدmounirzakaria58@gmail.comشــكــوى</t>
  </si>
  <si>
    <t>منير زكريا عبد الحليم السيد</t>
  </si>
  <si>
    <t>mounirzakaria58@gmail.com</t>
  </si>
  <si>
    <t>28511251202397</t>
  </si>
  <si>
    <t>01008188879</t>
  </si>
  <si>
    <t>ED997268865RO</t>
  </si>
  <si>
    <t>42905SABRY MOHAMED FATHYsabri.mohamed@eao.gov.egاستفسار عن مسار الطرد</t>
  </si>
  <si>
    <t>SABRY MOHAMED FATHY</t>
  </si>
  <si>
    <t>sabri.mohamed@eao.gov.eg</t>
  </si>
  <si>
    <t>28309012200117</t>
  </si>
  <si>
    <t>0201111352105</t>
  </si>
  <si>
    <t>830901</t>
  </si>
  <si>
    <t xml:space="preserve">SABRY </t>
  </si>
  <si>
    <t>42905MARWA ADELzoda908@hotmail.comاستفسار عن مسار الطرد</t>
  </si>
  <si>
    <t>42905وائل عيد عبد السلام مغربيa4waool@yahoo.comشــكــوى</t>
  </si>
  <si>
    <t>وائل عيد عبد السلام مغربي</t>
  </si>
  <si>
    <t>a4waool@yahoo.com</t>
  </si>
  <si>
    <t>28712032300591</t>
  </si>
  <si>
    <t>201006166155</t>
  </si>
  <si>
    <t>871203</t>
  </si>
  <si>
    <t>EE066218374SA</t>
  </si>
  <si>
    <t>42905جمال ناصف خضرجي مطاوعeng_gamal73@yahoo.commاستفسار عن مسار الطرد</t>
  </si>
  <si>
    <t>جمال ناصف خضرجي مطاوع</t>
  </si>
  <si>
    <t>eng_gamal73@yahoo.comm</t>
  </si>
  <si>
    <t>: A13268985</t>
  </si>
  <si>
    <t>966503025492</t>
  </si>
  <si>
    <t>42905محمد فوزي علي طهtaha7869@yahoo.comاستفسار عن مسار الطرد</t>
  </si>
  <si>
    <t>201066466930</t>
  </si>
  <si>
    <t>42905طارق الصيادtnt_o2012@yahoo.comأخـــــرى</t>
  </si>
  <si>
    <t>طارق الصياد</t>
  </si>
  <si>
    <t>tnt_o2012@yahoo.com</t>
  </si>
  <si>
    <t>28308102302559</t>
  </si>
  <si>
    <t>201013183013</t>
  </si>
  <si>
    <t>830810</t>
  </si>
  <si>
    <t>42905ياسين محمد عيدQuran777@yahoo.comشــكــوى</t>
  </si>
  <si>
    <t>ياسين محمد عيد</t>
  </si>
  <si>
    <t>Quran777@yahoo.com</t>
  </si>
  <si>
    <t>28210022800914</t>
  </si>
  <si>
    <t>201100685185</t>
  </si>
  <si>
    <t>821002</t>
  </si>
  <si>
    <t>42905محمدmmaee87@hotmail.comشــكــوى</t>
  </si>
  <si>
    <t>RR954613037PL</t>
  </si>
  <si>
    <t>LG005870595FR</t>
  </si>
  <si>
    <t>42905أيمن الدغيدىaldeghady@gmail.comاستفسار عن مسار الطرد</t>
  </si>
  <si>
    <t>أيمن الدغيدى</t>
  </si>
  <si>
    <t>aldeghady@gmail.com</t>
  </si>
  <si>
    <t>26403031300172</t>
  </si>
  <si>
    <t>00201006000652</t>
  </si>
  <si>
    <t>LG</t>
  </si>
  <si>
    <t>42906فتحي محمد عبدالفتاح الدهشانmalekelgabl@gmail.comشــكــوى</t>
  </si>
  <si>
    <t>فتحي محمد عبدالفتاح الدهشان</t>
  </si>
  <si>
    <t>malekelgabl@gmail.com</t>
  </si>
  <si>
    <t>25308071401315</t>
  </si>
  <si>
    <t>0133352804</t>
  </si>
  <si>
    <t>530807</t>
  </si>
  <si>
    <t>42906اسلام فؤادeslamfouad94@gmail.comاستفسار عن مسار الطرد</t>
  </si>
  <si>
    <t>RE988204907US</t>
  </si>
  <si>
    <t>42906وائل شريفAlsharif_un@Hotmail.comشــكــوى</t>
  </si>
  <si>
    <t>وائل شريف</t>
  </si>
  <si>
    <t>Alsharif_un@Hotmail.com</t>
  </si>
  <si>
    <t>2890107880003</t>
  </si>
  <si>
    <t>00201006788561</t>
  </si>
  <si>
    <t>EE702929747EG</t>
  </si>
  <si>
    <t>42906باسم مجدىbasem_magdy1@hotmail.comاستفسار عن مسار الطرد</t>
  </si>
  <si>
    <t>باسم مجدى</t>
  </si>
  <si>
    <t>basem_magdy1@hotmail.com</t>
  </si>
  <si>
    <t>0102837</t>
  </si>
  <si>
    <t>00201008810123</t>
  </si>
  <si>
    <t>42906احمدحسين حلميahmedhalmey25@gmail.comاستفســار فنـى</t>
  </si>
  <si>
    <t>42906سعد باشاbasha.mido36@yahoo.comاستفســار عن خدمــة</t>
  </si>
  <si>
    <t>سعد باشا</t>
  </si>
  <si>
    <t>basha.mido36@yahoo.com</t>
  </si>
  <si>
    <t>25607301601375</t>
  </si>
  <si>
    <t>01060163850</t>
  </si>
  <si>
    <t>560730</t>
  </si>
  <si>
    <t>42906رامي محمد محمود مدينramy_madyan78@yahoo.comاستفسار عن مسار الطرد</t>
  </si>
  <si>
    <t>00201010143118</t>
  </si>
  <si>
    <t>RR102535261DE</t>
  </si>
  <si>
    <t>42906ahmedahmed.abdelfattah@tbtd-egypt.comاستفسار عن مسار الطرد</t>
  </si>
  <si>
    <t>ahmed.abdelfattah@tbtd-egypt.com</t>
  </si>
  <si>
    <t>28908200104312</t>
  </si>
  <si>
    <t>201006781405</t>
  </si>
  <si>
    <t>890820</t>
  </si>
  <si>
    <t>EE703290561EG</t>
  </si>
  <si>
    <t>42906Mohammed Fathi Hegazieng_hegazy_2009@yahoo.comاستفسار عن مسار الطرد</t>
  </si>
  <si>
    <t>Mohammed Fathi Hegazi</t>
  </si>
  <si>
    <t>eng_hegazy_2009@yahoo.com</t>
  </si>
  <si>
    <t>: A18841060</t>
  </si>
  <si>
    <t>00971503901119</t>
  </si>
  <si>
    <t>42906Mohammed Fathi Hegazieng_hegazy_2009@yahoo.comشــكــوى</t>
  </si>
  <si>
    <t>009710503901119</t>
  </si>
  <si>
    <t>EE703220755EG</t>
  </si>
  <si>
    <t>42906مجدى محمد عاطف حسن قاسمmagdykassim@gmail.comاستفسار عن مسار الطرد</t>
  </si>
  <si>
    <t>مجدى محمد عاطف حسن قاسم</t>
  </si>
  <si>
    <t>magdykassim@gmail.com</t>
  </si>
  <si>
    <t>1600575</t>
  </si>
  <si>
    <t>966599694655</t>
  </si>
  <si>
    <t>42906مجدى محمد عاطف حسن قاسمmagdykassim@gmail.comشــكــوى</t>
  </si>
  <si>
    <t>42906مجدى محمد عاطف حسن قاسمmagdykassim@gmail.comأخـــــرى</t>
  </si>
  <si>
    <t>RS620465367CN</t>
  </si>
  <si>
    <t>42906Reem hifnyRim@hadidiegypt.comاستفسار عن مسار الطرد</t>
  </si>
  <si>
    <t>Reem hifny</t>
  </si>
  <si>
    <t>Rim@hadidiegypt.com</t>
  </si>
  <si>
    <t>28306120101801</t>
  </si>
  <si>
    <t>01000519185</t>
  </si>
  <si>
    <t>830612</t>
  </si>
  <si>
    <t>EE017870085EG</t>
  </si>
  <si>
    <t>42906ياسر رشاد احمدyrashad@gedac.comاستفسار عن مسار الطرد</t>
  </si>
  <si>
    <t>ياسر رشاد احمد</t>
  </si>
  <si>
    <t>yrashad@gedac.com</t>
  </si>
  <si>
    <t>26412101701179</t>
  </si>
  <si>
    <t>00966550060373</t>
  </si>
  <si>
    <t>641210</t>
  </si>
  <si>
    <t>EE703300927EG</t>
  </si>
  <si>
    <t>42906محمد ناصر عبدالهادىe.mohamednasser@gmail.comاستفسار عن مسار الطرد</t>
  </si>
  <si>
    <t>محمد ناصر عبدالهادى</t>
  </si>
  <si>
    <t>e.mohamednasser@gmail.com</t>
  </si>
  <si>
    <t>29108051401772</t>
  </si>
  <si>
    <t>01013391875</t>
  </si>
  <si>
    <t>910805</t>
  </si>
  <si>
    <t>RM904563491CN</t>
  </si>
  <si>
    <t>42906khalid moustafakhalid_moustafa@icloud.comاستفسار عن مسار الطرد</t>
  </si>
  <si>
    <t>khalid moustafa</t>
  </si>
  <si>
    <t>khalid_moustafa@icloud.com</t>
  </si>
  <si>
    <t>27505050105616</t>
  </si>
  <si>
    <t>1110059555</t>
  </si>
  <si>
    <t>750505</t>
  </si>
  <si>
    <t xml:space="preserve">khalid </t>
  </si>
  <si>
    <t>42906عبدالخالق محمد عبدالخالقAbdelkhalekmohamed1@gmail.comاستفسار عن مسار الطرد</t>
  </si>
  <si>
    <t>عبدالخالق محمد عبدالخالق</t>
  </si>
  <si>
    <t>Abdelkhalekmohamed1@gmail.com</t>
  </si>
  <si>
    <t>: A17395557</t>
  </si>
  <si>
    <t>42906محمد احمد عبد الجواد على مسعود الابيارىtomohmaster@hotmail.comشــكــوى</t>
  </si>
  <si>
    <t>محمد احمد عبد الجواد على مسعود الابيارى</t>
  </si>
  <si>
    <t>tomohmaster@hotmail.com</t>
  </si>
  <si>
    <t>29207122300075</t>
  </si>
  <si>
    <t>201156989679</t>
  </si>
  <si>
    <t>920712</t>
  </si>
  <si>
    <t>RR608242171EG</t>
  </si>
  <si>
    <t>42906إبراهيم عبد المنعم على محمد سعدEbrahemsaad112@yahoo.comاستفسار عن مسار الطرد</t>
  </si>
  <si>
    <t>إبراهيم عبد المنعم على محمد سعد</t>
  </si>
  <si>
    <t>Ebrahemsaad112@yahoo.com</t>
  </si>
  <si>
    <t>28012251500812</t>
  </si>
  <si>
    <t>00201012001180</t>
  </si>
  <si>
    <t>801225</t>
  </si>
  <si>
    <t>42906احمد وحيد عزت محمدahmed_waheed88@yahoo.comاستفسار عن مسار الطرد</t>
  </si>
  <si>
    <t>EE703357011EG</t>
  </si>
  <si>
    <t>42906محمود محمد عبد المجيد حرحشmahmoud14_14@hotmail.comاستفسار عن مسار الطرد</t>
  </si>
  <si>
    <t>محمود محمد عبد المجيد حرحش</t>
  </si>
  <si>
    <t>mahmoud14_14@hotmail.com</t>
  </si>
  <si>
    <t>: A20287850</t>
  </si>
  <si>
    <t>966568807593</t>
  </si>
  <si>
    <t>42906اسلام عز الدين عبد الغنىis_deutsch@yahoo.comأخـــــرى</t>
  </si>
  <si>
    <t>اسلام عز الدين عبد الغنى</t>
  </si>
  <si>
    <t>is_deutsch@yahoo.com</t>
  </si>
  <si>
    <t>28907041600072</t>
  </si>
  <si>
    <t>201224032315</t>
  </si>
  <si>
    <t>890704</t>
  </si>
  <si>
    <t>Ee703231634EG</t>
  </si>
  <si>
    <t>42906صفوت احمد عويسSafwatahmed777@gmail.comاستفسار عن مسار الطرد</t>
  </si>
  <si>
    <t>صفوت احمد عويس</t>
  </si>
  <si>
    <t>Safwatahmed777@gmail.com</t>
  </si>
  <si>
    <t>27305031400837</t>
  </si>
  <si>
    <t>01028008885</t>
  </si>
  <si>
    <t xml:space="preserve">صفوت </t>
  </si>
  <si>
    <t>RF456320457SG</t>
  </si>
  <si>
    <t>42906Ayman Ahmedayman.sersy@gmail.comاستفسار عن مسار الطرد</t>
  </si>
  <si>
    <t>Ayman Ahmed</t>
  </si>
  <si>
    <t>ayman.sersy@gmail.com</t>
  </si>
  <si>
    <t>27209150201738</t>
  </si>
  <si>
    <t>201150478888</t>
  </si>
  <si>
    <t>720915</t>
  </si>
  <si>
    <t>42906اميرةA.a.alhuthaili@gmail.comاستفســار عن خدمــة</t>
  </si>
  <si>
    <t>اميرة</t>
  </si>
  <si>
    <t>A.a.alhuthaili@gmail.com</t>
  </si>
  <si>
    <t>: 567543788435</t>
  </si>
  <si>
    <t>966543123104</t>
  </si>
  <si>
    <t xml:space="preserve"> 56754</t>
  </si>
  <si>
    <t>42906حسن محمد بكر احمدhassanbakr50@yahoo.comشــكــوى</t>
  </si>
  <si>
    <t>EE064698559SA</t>
  </si>
  <si>
    <t>42906osman Mohamed Ahmedothman123mohamed@gmail.comاستفسار عن مسار الطرد</t>
  </si>
  <si>
    <t>osman Mohamed Ahmed</t>
  </si>
  <si>
    <t>othman123mohamed@gmail.com</t>
  </si>
  <si>
    <t>28102151301676</t>
  </si>
  <si>
    <t>01027998019</t>
  </si>
  <si>
    <t>810215</t>
  </si>
  <si>
    <t xml:space="preserve">osman </t>
  </si>
  <si>
    <t>EE703281131EG</t>
  </si>
  <si>
    <t>42906ياسين محمد عيدQuran777@yahoo.comشــكــوى</t>
  </si>
  <si>
    <t>01100685185</t>
  </si>
  <si>
    <t>42906خالد السيد احمد محمدkhaledelnaggar6@gmail.comشــكــوى</t>
  </si>
  <si>
    <t>خالد السيد احمد محمد</t>
  </si>
  <si>
    <t>khaledelnaggar6@gmail.com</t>
  </si>
  <si>
    <t>28712251900154</t>
  </si>
  <si>
    <t>01201004348</t>
  </si>
  <si>
    <t>871225</t>
  </si>
  <si>
    <t>EF719923690jp</t>
  </si>
  <si>
    <t>42906Sami  Ibrahimlost.in.umeda@gmail.comاستفسار عن مسار الطرد</t>
  </si>
  <si>
    <t>Sami  Ibrahim</t>
  </si>
  <si>
    <t>lost.in.umeda@gmail.com</t>
  </si>
  <si>
    <t>0987654445</t>
  </si>
  <si>
    <t>0118788771</t>
  </si>
  <si>
    <t xml:space="preserve">Sami  </t>
  </si>
  <si>
    <t>RS006766890EG</t>
  </si>
  <si>
    <t>42906فاطمه عبد الحليم حواشazurfatma33@gmail.comاستفسار عن مسار الطرد</t>
  </si>
  <si>
    <t>فاطمه عبد الحليم حواش</t>
  </si>
  <si>
    <t>azurfatma33@gmail.com</t>
  </si>
  <si>
    <t>26511171802469</t>
  </si>
  <si>
    <t>01286838255</t>
  </si>
  <si>
    <t>651117</t>
  </si>
  <si>
    <t>EE703246996eg</t>
  </si>
  <si>
    <t>42906عبير رمزي عبد الغنيbera_gm2007@yahoo.comاستفسار عن مسار الطرد</t>
  </si>
  <si>
    <t>عبير رمزي عبد الغني</t>
  </si>
  <si>
    <t>bera_gm2007@yahoo.com</t>
  </si>
  <si>
    <t>27910150400129</t>
  </si>
  <si>
    <t>201008488573</t>
  </si>
  <si>
    <t>791015</t>
  </si>
  <si>
    <t>EE703165303EG</t>
  </si>
  <si>
    <t>42906جمال عبد المعطي حامدrolagamal35@gmail.comاستفسار عن مسار الطرد</t>
  </si>
  <si>
    <t>جمال عبد المعطي حامد</t>
  </si>
  <si>
    <t>rolagamal35@gmail.com</t>
  </si>
  <si>
    <t>25602011204877</t>
  </si>
  <si>
    <t>00201128801400</t>
  </si>
  <si>
    <t>560201</t>
  </si>
  <si>
    <t>42906محمد النوبيelnopy999@gmail.comاستفســار فنـى</t>
  </si>
  <si>
    <t>EE703368076EG</t>
  </si>
  <si>
    <t>42906اخمد محمد احمدelshal66@yahoo.comاستفسار عن مسار الطرد</t>
  </si>
  <si>
    <t>اخمد محمد احمد</t>
  </si>
  <si>
    <t>elshal66@yahoo.com</t>
  </si>
  <si>
    <t>26601112201213</t>
  </si>
  <si>
    <t>201277307730</t>
  </si>
  <si>
    <t>660111</t>
  </si>
  <si>
    <t xml:space="preserve">اخمد </t>
  </si>
  <si>
    <t>RR975887853EG</t>
  </si>
  <si>
    <t>42906كاملkimobadr332@yahoo.comاستفسار عن مسار الطرد</t>
  </si>
  <si>
    <t>كامل</t>
  </si>
  <si>
    <t>kimobadr332@yahoo.com</t>
  </si>
  <si>
    <t>28609031200814</t>
  </si>
  <si>
    <t>+2001014294333</t>
  </si>
  <si>
    <t>860903</t>
  </si>
  <si>
    <t>RN142461765MY</t>
  </si>
  <si>
    <t>42906محمد مجدىmohamed.magdy.hanafy@gmail.comاستفسار عن مسار الطرد</t>
  </si>
  <si>
    <t>mohamed.magdy.hanafy@gmail.com</t>
  </si>
  <si>
    <t>28706160100333</t>
  </si>
  <si>
    <t>00201028002727</t>
  </si>
  <si>
    <t>870616</t>
  </si>
  <si>
    <t>42906رمضان حسن ابوزيد محمدrmdnh7@gmail.comأخـــــرى</t>
  </si>
  <si>
    <t>رمضان حسن ابوزيد محمد</t>
  </si>
  <si>
    <t>rmdnh7@gmail.com</t>
  </si>
  <si>
    <t>28705232202199</t>
  </si>
  <si>
    <t>01122700329</t>
  </si>
  <si>
    <t>870523</t>
  </si>
  <si>
    <t>EE703301278EG</t>
  </si>
  <si>
    <t>42906Enany Ahmed Saad hassanahmadsushi@hotmail.comاستفسار عن مسار الطرد</t>
  </si>
  <si>
    <t>Enany Ahmed Saad hassan</t>
  </si>
  <si>
    <t>ahmadsushi@hotmail.com</t>
  </si>
  <si>
    <t>: A13506960</t>
  </si>
  <si>
    <t>393204106738</t>
  </si>
  <si>
    <t xml:space="preserve">Enany </t>
  </si>
  <si>
    <t>42906محمود السيد خليفه صابرaldakr.aldakr@yahoo.comشــكــوى</t>
  </si>
  <si>
    <t>محمود السيد خليفه صابر</t>
  </si>
  <si>
    <t>aldakr.aldakr@yahoo.com</t>
  </si>
  <si>
    <t>29111302600053</t>
  </si>
  <si>
    <t>01152591228</t>
  </si>
  <si>
    <t>911130</t>
  </si>
  <si>
    <t>42906احمدحسين حلميahmedhalmey25@gmail.comشــكــوى</t>
  </si>
  <si>
    <t>42906Mohamed Tolbam-tolba@live.comاستفســار عن خدمــة</t>
  </si>
  <si>
    <t>Mohamed Tolba</t>
  </si>
  <si>
    <t>m-tolba@live.com</t>
  </si>
  <si>
    <t>2850202160072</t>
  </si>
  <si>
    <t>201200254933</t>
  </si>
  <si>
    <t>42906ايمن الدغيدىaldeghady@gmail.comاستفسار عن مسار الطرد</t>
  </si>
  <si>
    <t>ايمن الدغيدى</t>
  </si>
  <si>
    <t>42906زكريا رجب البسيونى يوسفZyzo.ragb@yahoo.comاستفسار عن مسار الطرد</t>
  </si>
  <si>
    <t>زكريا رجب البسيونى يوسف</t>
  </si>
  <si>
    <t>Zyzo.ragb@yahoo.com</t>
  </si>
  <si>
    <t>27303051201166</t>
  </si>
  <si>
    <t>00201002779447</t>
  </si>
  <si>
    <t>730305</t>
  </si>
  <si>
    <t>Rs642684130cn</t>
  </si>
  <si>
    <t>42906Ramy mahmoud selimsales@elanasigns.comاستفسار عن مسار الطرد</t>
  </si>
  <si>
    <t>Ramy mahmoud selim</t>
  </si>
  <si>
    <t>sales@elanasigns.com</t>
  </si>
  <si>
    <t>27905310201396</t>
  </si>
  <si>
    <t>00201004309006</t>
  </si>
  <si>
    <t>790531</t>
  </si>
  <si>
    <t>42906محمد سعيد محمدmonde2000@gmail.comاستفسار عن مسار الطرد</t>
  </si>
  <si>
    <t>EE003969346DZ</t>
  </si>
  <si>
    <t>42906أبوزيد أحمد أبوزيدZizo_alpop2001@yahoo.comاستفسار عن مسار الطرد</t>
  </si>
  <si>
    <t>أبوزيد أحمد أبوزيد</t>
  </si>
  <si>
    <t>Zizo_alpop2001@yahoo.com</t>
  </si>
  <si>
    <t>28703221401511</t>
  </si>
  <si>
    <t>01004908879</t>
  </si>
  <si>
    <t xml:space="preserve">أبوزيد </t>
  </si>
  <si>
    <t>Ek063358063SA</t>
  </si>
  <si>
    <t>42906احمد حسن احمد اسماعيلAhmedhassan2020205@gmail.comاستفسار عن مسار الطرد</t>
  </si>
  <si>
    <t>احمد حسن احمد اسماعيل</t>
  </si>
  <si>
    <t>Ahmedhassan2020205@gmail.com</t>
  </si>
  <si>
    <t>: A13085271</t>
  </si>
  <si>
    <t>00966502676830</t>
  </si>
  <si>
    <t>42906الهامي فتحي طه حسنelhamyfathy@gmail.comأخـــــرى</t>
  </si>
  <si>
    <t>EE057734560SA</t>
  </si>
  <si>
    <t>42906احمد روبى فتحى عبد العظيمahmed.roby.7528@facebook.comاستفسار عن مسار الطرد</t>
  </si>
  <si>
    <t>احمد روبى فتحى عبد العظيم</t>
  </si>
  <si>
    <t>ahmed.roby.7528@facebook.com</t>
  </si>
  <si>
    <t>29309042200379</t>
  </si>
  <si>
    <t>201201063998</t>
  </si>
  <si>
    <t>RB258067029SG</t>
  </si>
  <si>
    <t>42906Ahmed El-Hawarya.ha9ary@gmail.comاستفسار عن مسار الطرد</t>
  </si>
  <si>
    <t>Ahmed El-Hawary</t>
  </si>
  <si>
    <t>a.ha9ary@gmail.com</t>
  </si>
  <si>
    <t>28804221600158</t>
  </si>
  <si>
    <t>201007956137</t>
  </si>
  <si>
    <t>880422</t>
  </si>
  <si>
    <t>42906مروة المتولي محمد بقلاوةnoraamrnada1991@gmail.comشــكــوى</t>
  </si>
  <si>
    <t>مروة المتولي محمد بقلاوة</t>
  </si>
  <si>
    <t>noraamrnada1991@gmail.com</t>
  </si>
  <si>
    <t>29105251100905</t>
  </si>
  <si>
    <t>01223941386</t>
  </si>
  <si>
    <t>910525</t>
  </si>
  <si>
    <t>42906ميريام هنرى يسىmiriamsamer@yahoo.comاستفســار عن خدمــة</t>
  </si>
  <si>
    <t>ميريام هنرى يسى</t>
  </si>
  <si>
    <t>miriamsamer@yahoo.com</t>
  </si>
  <si>
    <t>27711180200849</t>
  </si>
  <si>
    <t>01211130041</t>
  </si>
  <si>
    <t>771118</t>
  </si>
  <si>
    <t>42906محمد احمد اسماعيلDr.mohammedismaildeeb@yahoo.comشــكــوى</t>
  </si>
  <si>
    <t>محمد احمد اسماعيل</t>
  </si>
  <si>
    <t>Dr.mohammedismaildeeb@yahoo.com</t>
  </si>
  <si>
    <t>28604011305693</t>
  </si>
  <si>
    <t>00201063357959</t>
  </si>
  <si>
    <t>860401</t>
  </si>
  <si>
    <t>42906محمد يوسف محمدmohamed.nour.eleslam@gmail.comاستفسار عن مسار الطرد</t>
  </si>
  <si>
    <t>42906محمود محمد محمد محمد علىmahmoud.aly949@gmail.comاستفسار عن مسار الطرد</t>
  </si>
  <si>
    <t>محمود محمد محمد محمد على</t>
  </si>
  <si>
    <t>mahmoud.aly949@gmail.com</t>
  </si>
  <si>
    <t>00201097439428</t>
  </si>
  <si>
    <t>42906مروة المتولي محمد بقلاوةnoraamrnada1991@gmail.comأخـــــرى</t>
  </si>
  <si>
    <t>42907mohamedm_aldamasy@hotmail.comاستفسار عن مسار الطرد</t>
  </si>
  <si>
    <t>m_aldamasy@hotmail.com</t>
  </si>
  <si>
    <t>27812190105099</t>
  </si>
  <si>
    <t>201006815205</t>
  </si>
  <si>
    <t>781219</t>
  </si>
  <si>
    <t>42907محمد عادل عبد الحميدmadel4252@gmail.comشــكــوى</t>
  </si>
  <si>
    <t>محمد عادل عبد الحميد</t>
  </si>
  <si>
    <t>madel4252@gmail.com</t>
  </si>
  <si>
    <t>29309090100092</t>
  </si>
  <si>
    <t>01010868950</t>
  </si>
  <si>
    <t>930909</t>
  </si>
  <si>
    <t>42907محمود محمد مرسي محمدeldokshini@gmail.comاستفســار عن خدمــة</t>
  </si>
  <si>
    <t>محمود محمد مرسي محمد</t>
  </si>
  <si>
    <t>eldokshini@gmail.com</t>
  </si>
  <si>
    <t>28803012403098</t>
  </si>
  <si>
    <t>201007486860</t>
  </si>
  <si>
    <t>EE703151437EG</t>
  </si>
  <si>
    <t>42907هالة احمد احمد السقاhalaelsaka@yahoo.comاستفسار عن مسار الطرد</t>
  </si>
  <si>
    <t>هالة احمد احمد السقا</t>
  </si>
  <si>
    <t>halaelsaka@yahoo.com</t>
  </si>
  <si>
    <t>27909131100221</t>
  </si>
  <si>
    <t>0201069181743</t>
  </si>
  <si>
    <t>790913</t>
  </si>
  <si>
    <t>42907نجاة شعبان عبد القادر  اسماعيلkotypop52@yahoo.comاستفســار فنـى</t>
  </si>
  <si>
    <t>نجاة شعبان عبد القادر  اسماعيل</t>
  </si>
  <si>
    <t>kotypop52@yahoo.com</t>
  </si>
  <si>
    <t>2680151801466</t>
  </si>
  <si>
    <t>201200939033</t>
  </si>
  <si>
    <t>EJ541081237JP</t>
  </si>
  <si>
    <t>42907عمر عماد الدين محمدomaremadeldin@hotmail.comاستفسار عن مسار الطرد</t>
  </si>
  <si>
    <t>عمر عماد الدين محمد</t>
  </si>
  <si>
    <t>omaremadeldin@hotmail.com</t>
  </si>
  <si>
    <t>29411140102813</t>
  </si>
  <si>
    <t>01119000513</t>
  </si>
  <si>
    <t>941114</t>
  </si>
  <si>
    <t>EE151244234TH</t>
  </si>
  <si>
    <t>42907Moamen Mohamed Alimo2men20042003@yahoo.comاستفسار عن مسار الطرد</t>
  </si>
  <si>
    <t>Moamen Mohamed Ali</t>
  </si>
  <si>
    <t>mo2men20042003@yahoo.com</t>
  </si>
  <si>
    <t>28303250100131</t>
  </si>
  <si>
    <t>201282244471</t>
  </si>
  <si>
    <t>830325</t>
  </si>
  <si>
    <t xml:space="preserve">Moamen </t>
  </si>
  <si>
    <t>CF113581899AU</t>
  </si>
  <si>
    <t>42907رابح جابر سيد محمدRabehgaber@gmail.comاستفسار عن مسار الطرد</t>
  </si>
  <si>
    <t>رابح جابر سيد محمد</t>
  </si>
  <si>
    <t>Rabehgaber@gmail.com</t>
  </si>
  <si>
    <t>28610292100513</t>
  </si>
  <si>
    <t>201141657538</t>
  </si>
  <si>
    <t>861029</t>
  </si>
  <si>
    <t xml:space="preserve">رابح </t>
  </si>
  <si>
    <t>42907سلطان السيد احمدSultan116@yahoo.comاستفسار عن مسار الطرد</t>
  </si>
  <si>
    <t>سلطان السيد احمد</t>
  </si>
  <si>
    <t>Sultan116@yahoo.com</t>
  </si>
  <si>
    <t>: A08365555</t>
  </si>
  <si>
    <t>00971562518977</t>
  </si>
  <si>
    <t>LX529753235DE</t>
  </si>
  <si>
    <t>42907ramiz moharebenramiz@yahoo.comاستفسار عن مسار الطرد</t>
  </si>
  <si>
    <t>ramiz mohareb</t>
  </si>
  <si>
    <t>enramiz@yahoo.com</t>
  </si>
  <si>
    <t>28210262300331</t>
  </si>
  <si>
    <t>00201002864386</t>
  </si>
  <si>
    <t>821026</t>
  </si>
  <si>
    <t xml:space="preserve">ramiz </t>
  </si>
  <si>
    <t>EE703288069EG</t>
  </si>
  <si>
    <t>42907haithamhaitham.shaker7757@gmail.comاستفسار عن مسار الطرد</t>
  </si>
  <si>
    <t>haitham</t>
  </si>
  <si>
    <t>haitham.shaker7757@gmail.com</t>
  </si>
  <si>
    <t>: a11556897</t>
  </si>
  <si>
    <t>00971544994848</t>
  </si>
  <si>
    <t>42907عبدالوهاب محمد  علي سلامةhemasalama111@gmail.comاستفســار فنـى</t>
  </si>
  <si>
    <t>عبدالوهاب محمد  علي سلامة</t>
  </si>
  <si>
    <t>hemasalama111@gmail.com</t>
  </si>
  <si>
    <t>25411252701456</t>
  </si>
  <si>
    <t>01019219327</t>
  </si>
  <si>
    <t>541125</t>
  </si>
  <si>
    <t xml:space="preserve">عبدالوهاب </t>
  </si>
  <si>
    <t>EE703221570EG</t>
  </si>
  <si>
    <t>42907هبه زكريا محمد علىHebazakaria0208@gmail.comاستفسار عن مسار الطرد</t>
  </si>
  <si>
    <t>هبه زكريا محمد على</t>
  </si>
  <si>
    <t>Hebazakaria0208@gmail.com</t>
  </si>
  <si>
    <t>28308020201142</t>
  </si>
  <si>
    <t>201201076065</t>
  </si>
  <si>
    <t>830802</t>
  </si>
  <si>
    <t>EE017561089EG</t>
  </si>
  <si>
    <t>42907 افراح عبد الرحمن محمدانيaffrah2011@hotmail.comاستفسار عن مسار الطرد</t>
  </si>
  <si>
    <t xml:space="preserve"> افراح عبد الرحمن محمداني</t>
  </si>
  <si>
    <t>affrah2011@hotmail.com</t>
  </si>
  <si>
    <t>: 324426p</t>
  </si>
  <si>
    <t>971502675062</t>
  </si>
  <si>
    <t>EE703377387EG</t>
  </si>
  <si>
    <t>42907طارق عوضcma.cpa2014@gmail.comاستفسار عن مسار الطرد</t>
  </si>
  <si>
    <t>طارق عوض</t>
  </si>
  <si>
    <t>cma.cpa2014@gmail.com</t>
  </si>
  <si>
    <t>28702222300479</t>
  </si>
  <si>
    <t>966569479355</t>
  </si>
  <si>
    <t>RB940682664HK</t>
  </si>
  <si>
    <t>42907Hisham Walihishamw_raafat@hotmail.comاستفسار عن مسار الطرد</t>
  </si>
  <si>
    <t>Hisham Wali</t>
  </si>
  <si>
    <t>hishamw_raafat@hotmail.com</t>
  </si>
  <si>
    <t>28512158800612</t>
  </si>
  <si>
    <t>01222994444</t>
  </si>
  <si>
    <t xml:space="preserve">Hisham </t>
  </si>
  <si>
    <t>EE703355982EG</t>
  </si>
  <si>
    <t>42907اشرف صابر محمد احمدashana88@yahoo.co.ukاستفسار عن مسار الطرد</t>
  </si>
  <si>
    <t>اشرف صابر محمد احمد</t>
  </si>
  <si>
    <t>ashana88@yahoo.co.uk</t>
  </si>
  <si>
    <t>: A12452855</t>
  </si>
  <si>
    <t>96597728404</t>
  </si>
  <si>
    <t>42907ابوبكر محمد محمود مجمد رمضانmrmadanru@gmail.comأخـــــرى</t>
  </si>
  <si>
    <t>ابوبكر محمد محمود مجمد رمضان</t>
  </si>
  <si>
    <t>mrmadanru@gmail.com</t>
  </si>
  <si>
    <t>28905061800334</t>
  </si>
  <si>
    <t>01096874818</t>
  </si>
  <si>
    <t>890506</t>
  </si>
  <si>
    <t>EE703383484EG</t>
  </si>
  <si>
    <t>42907محمد عبد الحميد عبد الغفارm.abdelhamed.vtech@gmail.comاستفسار عن مسار الطرد</t>
  </si>
  <si>
    <t>محمد عبد الحميد عبد الغفار</t>
  </si>
  <si>
    <t>m.abdelhamed.vtech@gmail.com</t>
  </si>
  <si>
    <t>28612170104316</t>
  </si>
  <si>
    <t>201224619641</t>
  </si>
  <si>
    <t>EE012225010EG</t>
  </si>
  <si>
    <t>42907محمد محمود محمد عبد الدايمmohamed.abd.el.daiem.1985@gmail.comاستفسار عن مسار الطرد</t>
  </si>
  <si>
    <t>محمد محمود محمد عبد الدايم</t>
  </si>
  <si>
    <t>mohamed.abd.el.daiem.1985@gmail.com</t>
  </si>
  <si>
    <t>28508281301097</t>
  </si>
  <si>
    <t>0201099601441</t>
  </si>
  <si>
    <t>EE703256640EG</t>
  </si>
  <si>
    <t>42907Dina Hamoudadinahamouda2014@yahoo.comشــكــوى</t>
  </si>
  <si>
    <t>Dina Hamouda</t>
  </si>
  <si>
    <t>dinahamouda2014@yahoo.com</t>
  </si>
  <si>
    <t>28110200104566</t>
  </si>
  <si>
    <t>201002969277</t>
  </si>
  <si>
    <t>811020</t>
  </si>
  <si>
    <t>42907عمرو احمد محمد شرف الدينamrsharf96@gmail.comاستفســار فنـى</t>
  </si>
  <si>
    <t>عمرو احمد محمد شرف الدين</t>
  </si>
  <si>
    <t>amrsharf96@gmail.com</t>
  </si>
  <si>
    <t>28508181802978</t>
  </si>
  <si>
    <t>0452993747</t>
  </si>
  <si>
    <t>850818</t>
  </si>
  <si>
    <t>EE703238898EG</t>
  </si>
  <si>
    <t>42907حمدى سعيدhamdy72tda@yahoo.comاستفسار عن مسار الطرد</t>
  </si>
  <si>
    <t>حمدى سعيد</t>
  </si>
  <si>
    <t>hamdy72tda@yahoo.com</t>
  </si>
  <si>
    <t>27210090100811</t>
  </si>
  <si>
    <t>201006870732</t>
  </si>
  <si>
    <t>721009</t>
  </si>
  <si>
    <t>RX379546385DE</t>
  </si>
  <si>
    <t>42907لؤى المملونlomamlouk@yahoo.comاستفسار عن مسار الطرد</t>
  </si>
  <si>
    <t>لؤى المملون</t>
  </si>
  <si>
    <t>lomamlouk@yahoo.com</t>
  </si>
  <si>
    <t>2012415</t>
  </si>
  <si>
    <t>201222228475</t>
  </si>
  <si>
    <t xml:space="preserve">لؤى </t>
  </si>
  <si>
    <t>ES002060471EG</t>
  </si>
  <si>
    <t>42907إدريس محمد إدريسidresi_3@yahoo.comاستفسار عن مسار الطرد</t>
  </si>
  <si>
    <t>إدريس محمد إدريس</t>
  </si>
  <si>
    <t>idresi_3@yahoo.com</t>
  </si>
  <si>
    <t>26808052400258</t>
  </si>
  <si>
    <t>00201158646646</t>
  </si>
  <si>
    <t>680805</t>
  </si>
  <si>
    <t xml:space="preserve">إدريس </t>
  </si>
  <si>
    <t>EE703328001EG</t>
  </si>
  <si>
    <t>42907ياسمين عمر احمد محمدaalnagar34@gmail.comاستفسار عن مسار الطرد</t>
  </si>
  <si>
    <t>ياسمين عمر احمد محمد</t>
  </si>
  <si>
    <t>aalnagar34@gmail.com</t>
  </si>
  <si>
    <t>29412252601746</t>
  </si>
  <si>
    <t>201277271351</t>
  </si>
  <si>
    <t>941225</t>
  </si>
  <si>
    <t>42907سعيد نصر عبدالفتاحsaidnasr898@gmail.comاستفسار عن مسار الطرد</t>
  </si>
  <si>
    <t>saidnasr898@gmail.com</t>
  </si>
  <si>
    <t>42907اسماء حمدي عبد المعطي حينasmaa_hamdy91@hotmail.comاستفسار عن مسار الطرد</t>
  </si>
  <si>
    <t>اسماء حمدي عبد المعطي حين</t>
  </si>
  <si>
    <t>asmaa_hamdy91@hotmail.com</t>
  </si>
  <si>
    <t>29108220100523</t>
  </si>
  <si>
    <t>201025829234</t>
  </si>
  <si>
    <t>910822</t>
  </si>
  <si>
    <t>EE063257127SA</t>
  </si>
  <si>
    <t>42907Fahd ezzateng.fahdezzat@gmail.comاستفسار عن مسار الطرد</t>
  </si>
  <si>
    <t>Fahd ezzat</t>
  </si>
  <si>
    <t>eng.fahdezzat@gmail.com</t>
  </si>
  <si>
    <t>28403081403514</t>
  </si>
  <si>
    <t>00966541206070</t>
  </si>
  <si>
    <t xml:space="preserve">Fahd </t>
  </si>
  <si>
    <t>EE018040226EG</t>
  </si>
  <si>
    <t>Rq024836742pl</t>
  </si>
  <si>
    <t>42907Eslam mohamedMeslam833@Gmail.comاستفسار عن مسار الطرد</t>
  </si>
  <si>
    <t>Eslam mohamed</t>
  </si>
  <si>
    <t>Meslam833@Gmail.com</t>
  </si>
  <si>
    <t>1401136</t>
  </si>
  <si>
    <t>01000283588</t>
  </si>
  <si>
    <t>42907حنان اسماعيل اسماعيل ابو زيدabohmed424@yahoo.comأخـــــرى</t>
  </si>
  <si>
    <t>حنان اسماعيل اسماعيل ابو زيد</t>
  </si>
  <si>
    <t>abohmed424@yahoo.com</t>
  </si>
  <si>
    <t>27011091100405</t>
  </si>
  <si>
    <t>01061620855</t>
  </si>
  <si>
    <t>701109</t>
  </si>
  <si>
    <t>RR954865472PL</t>
  </si>
  <si>
    <t>42907عبدالرحمن عبدالعظيم عوضdaredevil_blind_man@hotmail.comاستفسار عن مسار الطرد</t>
  </si>
  <si>
    <t>عبدالرحمن عبدالعظيم عوض</t>
  </si>
  <si>
    <t>daredevil_blind_man@hotmail.com</t>
  </si>
  <si>
    <t>28805120104776</t>
  </si>
  <si>
    <t>01140077768</t>
  </si>
  <si>
    <t>880512</t>
  </si>
  <si>
    <t>42907رحاب فوزى مصطفى يوسفahmedemara005@gmail.comشــكــوى</t>
  </si>
  <si>
    <t>رحاب فوزى مصطفى يوسف</t>
  </si>
  <si>
    <t>ahmedemara005@gmail.com</t>
  </si>
  <si>
    <t>0201148484660</t>
  </si>
  <si>
    <t>201148484660</t>
  </si>
  <si>
    <t>42907السيد السيد السيد حسانينali.elsayed57@yahoo.comشــكــوى</t>
  </si>
  <si>
    <t>السيد السيد السيد حسانين</t>
  </si>
  <si>
    <t>ali.elsayed57@yahoo.com</t>
  </si>
  <si>
    <t>28907011301453</t>
  </si>
  <si>
    <t>201091717202</t>
  </si>
  <si>
    <t>EE014930607EG</t>
  </si>
  <si>
    <t>42907احمد الصبانahmadalsabban@hotmail.comاستفسار عن مسار الطرد</t>
  </si>
  <si>
    <t>42907محمد صلاحhadysalah@yahoo.comشــكــوى</t>
  </si>
  <si>
    <t>hadysalah@yahoo.com</t>
  </si>
  <si>
    <t>00000000000</t>
  </si>
  <si>
    <t>01223175797</t>
  </si>
  <si>
    <t>RR014822284SA</t>
  </si>
  <si>
    <t>42907HAMDI SALAHhamdi_mch@yahoo.comأخـــــرى</t>
  </si>
  <si>
    <t>HAMDI SALAH</t>
  </si>
  <si>
    <t>hamdi_mch@yahoo.com</t>
  </si>
  <si>
    <t>278112013078</t>
  </si>
  <si>
    <t>966559916857</t>
  </si>
  <si>
    <t xml:space="preserve">HAMDI </t>
  </si>
  <si>
    <t>42907سامح شعبانDentist_sameh@yahoo.comشــكــوى</t>
  </si>
  <si>
    <t>سامح شعبان</t>
  </si>
  <si>
    <t>Dentist_sameh@yahoo.com</t>
  </si>
  <si>
    <t>27809161201877</t>
  </si>
  <si>
    <t>201069080000</t>
  </si>
  <si>
    <t>42907خالد السيد احمد محمدkhaledelnaggar6@gmail.comشــكــوى</t>
  </si>
  <si>
    <t>42907سعيد نصر عبدالفتاحsaidnasr898@gmail.comشــكــوى</t>
  </si>
  <si>
    <t>EE012223654EG</t>
  </si>
  <si>
    <t>42907محمود المتولى الشحاتm5681941@gmail.comاستفسار عن مسار الطرد</t>
  </si>
  <si>
    <t>محمود المتولى الشحات</t>
  </si>
  <si>
    <t>m5681941@gmail.com</t>
  </si>
  <si>
    <t>28510101203895</t>
  </si>
  <si>
    <t>201092557078</t>
  </si>
  <si>
    <t>851010</t>
  </si>
  <si>
    <t>42907حسام مصطفى محمد إبراهيمhosammostafa_it@yahoo.comشــكــوى</t>
  </si>
  <si>
    <t>حسام مصطفى محمد إبراهيم</t>
  </si>
  <si>
    <t>hosammostafa_it@yahoo.com</t>
  </si>
  <si>
    <t>28005208800237</t>
  </si>
  <si>
    <t>021006763171</t>
  </si>
  <si>
    <t>RZ281306332GB</t>
  </si>
  <si>
    <t>42907Noha Tawfiknoha.tawfik@vodafone.comاستفسار عن مسار الطرد</t>
  </si>
  <si>
    <t>Noha Tawfik</t>
  </si>
  <si>
    <t>noha.tawfik@vodafone.com</t>
  </si>
  <si>
    <t>28503161401321</t>
  </si>
  <si>
    <t>01004040090</t>
  </si>
  <si>
    <t>850316</t>
  </si>
  <si>
    <t xml:space="preserve">Noha </t>
  </si>
  <si>
    <t>EE423149862AE</t>
  </si>
  <si>
    <t>42907HANYhany.mohd2@gmail.comاستفسار عن مسار الطرد</t>
  </si>
  <si>
    <t>hany.mohd2@gmail.com</t>
  </si>
  <si>
    <t>: A08852733</t>
  </si>
  <si>
    <t>00971552546366</t>
  </si>
  <si>
    <t>RP011512822NL</t>
  </si>
  <si>
    <t>42907تهاني عادل احمدTahany-elrachidy@hotmail.comشــكــوى</t>
  </si>
  <si>
    <t>تهاني عادل احمد</t>
  </si>
  <si>
    <t>Tahany-elrachidy@hotmail.com</t>
  </si>
  <si>
    <t>28601011905667</t>
  </si>
  <si>
    <t>201066584841</t>
  </si>
  <si>
    <t xml:space="preserve">تهاني </t>
  </si>
  <si>
    <t>RE495439762SE</t>
  </si>
  <si>
    <t>42907Haitham Elrakaibyhaithamelrakaiby@yahoo.comاستفسار عن مسار الطرد</t>
  </si>
  <si>
    <t>Haitham Elrakaiby</t>
  </si>
  <si>
    <t>haithamelrakaiby@yahoo.com</t>
  </si>
  <si>
    <t>28308261800853</t>
  </si>
  <si>
    <t>201067074570</t>
  </si>
  <si>
    <t>830826</t>
  </si>
  <si>
    <t xml:space="preserve">Haitham </t>
  </si>
  <si>
    <t>42907معتز الصاويMoataz.sawy@gmail.comاستفسار عن مسار الطرد</t>
  </si>
  <si>
    <t>42907Nany saber morsy28304141600243شــكــوى</t>
  </si>
  <si>
    <t>Nany saber morsy</t>
  </si>
  <si>
    <t>28304141600243</t>
  </si>
  <si>
    <t>01127784008</t>
  </si>
  <si>
    <t xml:space="preserve">Nany </t>
  </si>
  <si>
    <t>CL622769437DE</t>
  </si>
  <si>
    <t>42907mohamed seleemseleem666@gmail.comاستفسار عن مسار الطرد</t>
  </si>
  <si>
    <t>mohamed seleem</t>
  </si>
  <si>
    <t>seleem666@gmail.com</t>
  </si>
  <si>
    <t>: A18523424</t>
  </si>
  <si>
    <t>01277236301</t>
  </si>
  <si>
    <t>صابر بدر ابراهيم راجح</t>
  </si>
  <si>
    <t>42907صابر بدر ابراهيم راجحSaber.badr2000@gmail.comشــكــوى</t>
  </si>
  <si>
    <t>Saber.badr2000@gmail.com</t>
  </si>
  <si>
    <t>28104091500251</t>
  </si>
  <si>
    <t>01111129344</t>
  </si>
  <si>
    <t>810409</t>
  </si>
  <si>
    <t>42907محمد يوسف محمدmohamed.nour.eleslam@gmail.comشــكــوى</t>
  </si>
  <si>
    <t>EE703338128EG</t>
  </si>
  <si>
    <t>42907SultanSultan116@yahoo.comاستفسار عن مسار الطرد</t>
  </si>
  <si>
    <t>Sultan</t>
  </si>
  <si>
    <t>42907أحمد محمد محمودahmed_emara3@yahoo.comاستفســار عن خدمــة</t>
  </si>
  <si>
    <t>أحمد محمد محمود</t>
  </si>
  <si>
    <t>ahmed_emara3@yahoo.com</t>
  </si>
  <si>
    <t>27811260100718</t>
  </si>
  <si>
    <t>201006450388</t>
  </si>
  <si>
    <t>781126</t>
  </si>
  <si>
    <t>RR693990235EG</t>
  </si>
  <si>
    <t>42907بهاء ماجد محمد شرف الدينbmalak910@gmail.comاستفسار عن مسار الطرد</t>
  </si>
  <si>
    <t>بهاء ماجد محمد شرف الدين</t>
  </si>
  <si>
    <t>bmalak910@gmail.com</t>
  </si>
  <si>
    <t>28609011618936</t>
  </si>
  <si>
    <t>201227268143</t>
  </si>
  <si>
    <t>EE115201315QA</t>
  </si>
  <si>
    <t>42907محمد عاصم عبدالمنعم محمد شلبيassemshalaby@gmail.comشــكــوى</t>
  </si>
  <si>
    <t>محمد عاصم عبدالمنعم محمد شلبي</t>
  </si>
  <si>
    <t>assemshalaby@gmail.com</t>
  </si>
  <si>
    <t>27309288800114</t>
  </si>
  <si>
    <t>0097470250904</t>
  </si>
  <si>
    <t>730928</t>
  </si>
  <si>
    <t>RX572510877DE</t>
  </si>
  <si>
    <t>42907sanjay vanisanjayvani@gmail.comاستفسار عن مسار الطرد</t>
  </si>
  <si>
    <t>sanjay vani</t>
  </si>
  <si>
    <t>sanjayvani@gmail.com</t>
  </si>
  <si>
    <t>: z2986250</t>
  </si>
  <si>
    <t>01004928846</t>
  </si>
  <si>
    <t xml:space="preserve">sanjay </t>
  </si>
  <si>
    <t>EE016047164EG</t>
  </si>
  <si>
    <t>42908احمد علي طهa.ali.taha@gmail.comاستفسار عن مسار الطرد</t>
  </si>
  <si>
    <t>احمد علي طه</t>
  </si>
  <si>
    <t>a.ali.taha@gmail.com</t>
  </si>
  <si>
    <t>28601161201676</t>
  </si>
  <si>
    <t>201008124596</t>
  </si>
  <si>
    <t>860116</t>
  </si>
  <si>
    <t>42908عبد السميع محمدamdarder@gmail.comشــكــوى</t>
  </si>
  <si>
    <t>عبد السميع محمد</t>
  </si>
  <si>
    <t>amdarder@gmail.com</t>
  </si>
  <si>
    <t>28312122701732</t>
  </si>
  <si>
    <t>01113422439</t>
  </si>
  <si>
    <t>831212</t>
  </si>
  <si>
    <t>42908mostafakhaledmostafaka413@gmail.comاستفسار عن مسار الطرد</t>
  </si>
  <si>
    <t>Cp112132298ma</t>
  </si>
  <si>
    <t>42908Mohamed mohsenauto_love1212@yahoo.comاستفسار عن مسار الطرد</t>
  </si>
  <si>
    <t>Mohamed mohsen</t>
  </si>
  <si>
    <t>auto_love1212@yahoo.com</t>
  </si>
  <si>
    <t>28012120201232</t>
  </si>
  <si>
    <t>01212409025 002</t>
  </si>
  <si>
    <t>42908دكتوره / منى السعيدkoky_mona@yahoo.comشــكــوى</t>
  </si>
  <si>
    <t>دكتوره / منى السعيد</t>
  </si>
  <si>
    <t>koky_mona@yahoo.com</t>
  </si>
  <si>
    <t>28112150100362</t>
  </si>
  <si>
    <t>00201090120128</t>
  </si>
  <si>
    <t>811215</t>
  </si>
  <si>
    <t xml:space="preserve">دكتوره </t>
  </si>
  <si>
    <t>42908MOHAMED FATHI HEGAZIeng_hegazy_2009@yahoo.comشــكــوى</t>
  </si>
  <si>
    <t>MOHAMED FATHI HEGAZI</t>
  </si>
  <si>
    <t>42908MOHAMED FATHI HEGAZIeng_hegazy_2009@yahoo.comاستفسار عن مسار الطرد</t>
  </si>
  <si>
    <t>42908محمد فتحي حجازيeng_hegazy_2009@yahoo.comشــكــوى</t>
  </si>
  <si>
    <t>محمد فتحي حجازي</t>
  </si>
  <si>
    <t>42908Moamen Mohamed Alimo2men20042003@yahoo.comاستفسار عن مسار الطرد</t>
  </si>
  <si>
    <t>CX230488361US</t>
  </si>
  <si>
    <t>CX230488358US</t>
  </si>
  <si>
    <t>42908مقبل جميعىMokbelg@icloud.comاستفسار عن مسار الطرد</t>
  </si>
  <si>
    <t>مقبل جميعى</t>
  </si>
  <si>
    <t>Mokbelg@icloud.com</t>
  </si>
  <si>
    <t>28201190200851</t>
  </si>
  <si>
    <t>201283209977</t>
  </si>
  <si>
    <t>820119</t>
  </si>
  <si>
    <t xml:space="preserve">مقبل </t>
  </si>
  <si>
    <t>RY905974595SG</t>
  </si>
  <si>
    <t>42908Abdulrahman Hamdyabduqah@gmail.comاستفسار عن مسار الطرد</t>
  </si>
  <si>
    <t>Abdulrahman Hamdy</t>
  </si>
  <si>
    <t>abduqah@gmail.com</t>
  </si>
  <si>
    <t>29410012120896</t>
  </si>
  <si>
    <t>201096169843</t>
  </si>
  <si>
    <t xml:space="preserve">Abdulrahman </t>
  </si>
  <si>
    <t>42908نازلى محمد احمد محمدbasma_gandhi@outlook.comشــكــوى</t>
  </si>
  <si>
    <t>نازلى محمد احمد محمد</t>
  </si>
  <si>
    <t>basma_gandhi@outlook.com</t>
  </si>
  <si>
    <t>25106241300126</t>
  </si>
  <si>
    <t>01274594881</t>
  </si>
  <si>
    <t>510624</t>
  </si>
  <si>
    <t xml:space="preserve">نازلى </t>
  </si>
  <si>
    <t>EE703351209EG</t>
  </si>
  <si>
    <t>42908مروه عصام محمدnoursalman200@yahoo.comاستفسار عن مسار الطرد</t>
  </si>
  <si>
    <t>مروه عصام محمد</t>
  </si>
  <si>
    <t>noursalman200@yahoo.com</t>
  </si>
  <si>
    <t>28905200104062</t>
  </si>
  <si>
    <t>01220478008</t>
  </si>
  <si>
    <t>EE703349050EG</t>
  </si>
  <si>
    <t>42908كارين كميلKarinehanna97@hotmail.comاستفسار عن مسار الطرد</t>
  </si>
  <si>
    <t>كارين كميل</t>
  </si>
  <si>
    <t>Karinehanna97@hotmail.com</t>
  </si>
  <si>
    <t>29709260100066</t>
  </si>
  <si>
    <t>201228200167</t>
  </si>
  <si>
    <t>970926</t>
  </si>
  <si>
    <t xml:space="preserve">كارين </t>
  </si>
  <si>
    <t>42908احمد طارق محمود احمدA.tarek.m@outlook.comأخـــــرى</t>
  </si>
  <si>
    <t>احمد طارق محمود احمد</t>
  </si>
  <si>
    <t>A.tarek.m@outlook.com</t>
  </si>
  <si>
    <t>29206012109454</t>
  </si>
  <si>
    <t>201210333358</t>
  </si>
  <si>
    <t>920601</t>
  </si>
  <si>
    <t>42908haithamhaitham.shaker7757@gmail.comاستفسار عن مسار الطرد</t>
  </si>
  <si>
    <t>0256489562856</t>
  </si>
  <si>
    <t>0544994848</t>
  </si>
  <si>
    <t>EE703353244EG</t>
  </si>
  <si>
    <t>42908Mostafa Mikymostafa_mkee@gmx.deاستفسار عن مسار الطرد</t>
  </si>
  <si>
    <t>Mostafa Miky</t>
  </si>
  <si>
    <t>mostafa_mkee@gmx.de</t>
  </si>
  <si>
    <t>27202290101038</t>
  </si>
  <si>
    <t>04917638707052</t>
  </si>
  <si>
    <t>720229</t>
  </si>
  <si>
    <t>EE703387486EG</t>
  </si>
  <si>
    <t>42908رامي فايز خليفهramif1113@gmail.comاستفسار عن مسار الطرد</t>
  </si>
  <si>
    <t>رامي فايز خليفه</t>
  </si>
  <si>
    <t>ramif1113@gmail.com</t>
  </si>
  <si>
    <t>28509201801198</t>
  </si>
  <si>
    <t>01007731085</t>
  </si>
  <si>
    <t>850920</t>
  </si>
  <si>
    <t>42908محمد ابوبكرm.abobakr75@yahoo.comشــكــوى</t>
  </si>
  <si>
    <t>محمد ابوبكر</t>
  </si>
  <si>
    <t>m.abobakr75@yahoo.com</t>
  </si>
  <si>
    <t>27504160201177</t>
  </si>
  <si>
    <t>01223657656</t>
  </si>
  <si>
    <t>750416</t>
  </si>
  <si>
    <t>42908ايمن عز الدين محمودMr.emoo22@yahoo.comاستفســار عن خدمــة</t>
  </si>
  <si>
    <t>ايمن عز الدين محمود</t>
  </si>
  <si>
    <t>Mr.emoo22@yahoo.com</t>
  </si>
  <si>
    <t>29712161300518</t>
  </si>
  <si>
    <t>0663682604</t>
  </si>
  <si>
    <t>971216</t>
  </si>
  <si>
    <t>EE703167701EG</t>
  </si>
  <si>
    <t>42908د/نبيل محمود فتحيnabilfathy1@gmail.comاستفسار عن مسار الطرد</t>
  </si>
  <si>
    <t>42908احمد ربيع احمد منشاوىamenshawy649@gmail.comشــكــوى</t>
  </si>
  <si>
    <t>احمد ربيع احمد منشاوى</t>
  </si>
  <si>
    <t>amenshawy649@gmail.com</t>
  </si>
  <si>
    <t>29106022200935</t>
  </si>
  <si>
    <t>01001436928</t>
  </si>
  <si>
    <t>910602</t>
  </si>
  <si>
    <t>42908د/نبيل محمود فتحيnabilfathy1@gmail.comشــكــوى</t>
  </si>
  <si>
    <t>42908محمد قاسم قاسم عرفةmohamedkassem2050@yahoo.comشــكــوى</t>
  </si>
  <si>
    <t>محمد قاسم قاسم عرفة</t>
  </si>
  <si>
    <t>mohamedkassem2050@yahoo.com</t>
  </si>
  <si>
    <t>٢٨٤٠١٠٨٠٢٠١٢٥٧</t>
  </si>
  <si>
    <t>٠٢٠١٠٠٢٣٢٣٤٢١</t>
  </si>
  <si>
    <t>٨٤٠١٠٨</t>
  </si>
  <si>
    <t>42908ايمن فوزىhana.af84@gmail.comأخـــــرى</t>
  </si>
  <si>
    <t>ايمن فوزى</t>
  </si>
  <si>
    <t>hana.af84@gmail.com</t>
  </si>
  <si>
    <t>27903190103376</t>
  </si>
  <si>
    <t>201286024652</t>
  </si>
  <si>
    <t>790319</t>
  </si>
  <si>
    <t>42908سعيد نصر عبدالفتاحsaidnasr898@gmail.comاستفسار عن مسار الطرد</t>
  </si>
  <si>
    <t>42908yasser mahdyyasser_ny95@yahoo.comشــكــوى</t>
  </si>
  <si>
    <t>yasser mahdy</t>
  </si>
  <si>
    <t>yasser_ny95@yahoo.com</t>
  </si>
  <si>
    <t>29007102700337</t>
  </si>
  <si>
    <t>201118576412</t>
  </si>
  <si>
    <t>900710</t>
  </si>
  <si>
    <t>CY745105022DE</t>
  </si>
  <si>
    <t>CY745105019DE</t>
  </si>
  <si>
    <t>42908Mohamed Salamamohamedabdelbasetsalama@gmail.comاستفسار عن مسار الطرد</t>
  </si>
  <si>
    <t>Mohamed Salama</t>
  </si>
  <si>
    <t>mohamedabdelbasetsalama@gmail.com</t>
  </si>
  <si>
    <t>: A18233154</t>
  </si>
  <si>
    <t>49015774501391</t>
  </si>
  <si>
    <t>42908محمد عبد المعتمد عبد المعبودm_abdelmoatamed@yahoo.comشــكــوى</t>
  </si>
  <si>
    <t>محمد عبد المعتمد عبد المعبود</t>
  </si>
  <si>
    <t>m_abdelmoatamed@yahoo.com</t>
  </si>
  <si>
    <t>29510150103476</t>
  </si>
  <si>
    <t>01063640159</t>
  </si>
  <si>
    <t>951015</t>
  </si>
  <si>
    <t>EZ084414707US</t>
  </si>
  <si>
    <t>42908مريم محمد خميسMayora93memo@gmail.comاستفسار عن مسار الطرد</t>
  </si>
  <si>
    <t>مريم محمد خميس</t>
  </si>
  <si>
    <t>Mayora93memo@gmail.com</t>
  </si>
  <si>
    <t>: 357722</t>
  </si>
  <si>
    <t>201011083937</t>
  </si>
  <si>
    <t>CC059229204NL</t>
  </si>
  <si>
    <t>42908Rana maher ayadRanaghabour@gmail.comاستفسار عن مسار الطرد</t>
  </si>
  <si>
    <t>Rana maher ayad</t>
  </si>
  <si>
    <t>Ranaghabour@gmail.com</t>
  </si>
  <si>
    <t>28808082300301</t>
  </si>
  <si>
    <t>201223443669</t>
  </si>
  <si>
    <t>42908أحمد محمد هاشمahmedhashemeng@gmail.comاستفسار عن مسار الطرد</t>
  </si>
  <si>
    <t>أحمد محمد هاشم</t>
  </si>
  <si>
    <t>ahmedhashemeng@gmail.com</t>
  </si>
  <si>
    <t>29105071900172</t>
  </si>
  <si>
    <t>00201067835691</t>
  </si>
  <si>
    <t>910507</t>
  </si>
  <si>
    <t>EE014255884EG</t>
  </si>
  <si>
    <t>42908MAHMOUD EL FAKHRANYsharm1art@yahoo.comاستفسار عن مسار الطرد</t>
  </si>
  <si>
    <t>MAHMOUD EL FAKHRANY</t>
  </si>
  <si>
    <t>sharm1art@yahoo.com</t>
  </si>
  <si>
    <t>26807111700213</t>
  </si>
  <si>
    <t>01004260517</t>
  </si>
  <si>
    <t>680711</t>
  </si>
  <si>
    <t>RB230179714SG</t>
  </si>
  <si>
    <t>42908محمد يحي سيدELZEERYMOHAMED@GMAIL.COMاستفسار عن مسار الطرد</t>
  </si>
  <si>
    <t>محمد يحي سيد</t>
  </si>
  <si>
    <t>ELZEERYMOHAMED@GMAIL.COM</t>
  </si>
  <si>
    <t>26802182200678</t>
  </si>
  <si>
    <t>201007614036</t>
  </si>
  <si>
    <t>680218</t>
  </si>
  <si>
    <t>EE703430493EG</t>
  </si>
  <si>
    <t>42908ندي محمد محمودnanazayan@gmail.comاستفسار عن مسار الطرد</t>
  </si>
  <si>
    <t>ندي محمد محمود</t>
  </si>
  <si>
    <t>nanazayan@gmail.com</t>
  </si>
  <si>
    <t>20802260101984</t>
  </si>
  <si>
    <t>201099109392</t>
  </si>
  <si>
    <t>080226</t>
  </si>
  <si>
    <t xml:space="preserve">ندي </t>
  </si>
  <si>
    <t>EE703008339EG</t>
  </si>
  <si>
    <t>42908DR. REDA MOSELHIYreda_moselhiy@yahoo.comشــكــوى</t>
  </si>
  <si>
    <t>DR. REDA MOSELHIY</t>
  </si>
  <si>
    <t>reda_moselhiy@yahoo.com</t>
  </si>
  <si>
    <t>: 530541865</t>
  </si>
  <si>
    <t>6281932527644+</t>
  </si>
  <si>
    <t>42908رمضان الحسيني موسيMedoali632@yahoo.comشــكــوى</t>
  </si>
  <si>
    <t>رمضان الحسيني موسي</t>
  </si>
  <si>
    <t>Medoali632@yahoo.com</t>
  </si>
  <si>
    <t>مفيش</t>
  </si>
  <si>
    <t>01022190241</t>
  </si>
  <si>
    <t>Ee703268634eg</t>
  </si>
  <si>
    <t>42909فراس الاتيرهAtera_1983@yahoo.comاستفسار عن مسار الطرد</t>
  </si>
  <si>
    <t>فراس الاتيره</t>
  </si>
  <si>
    <t>Atera_1983@yahoo.com</t>
  </si>
  <si>
    <t>: O039542</t>
  </si>
  <si>
    <t>962781215180</t>
  </si>
  <si>
    <t>RX571442566DE</t>
  </si>
  <si>
    <t>42909مصطفى سامى متولىmostafa.samy1985@gmail.comاستفسار عن مسار الطرد</t>
  </si>
  <si>
    <t>مصطفى سامى متولى</t>
  </si>
  <si>
    <t>mostafa.samy1985@gmail.com</t>
  </si>
  <si>
    <t>28512090104337</t>
  </si>
  <si>
    <t>201069109787</t>
  </si>
  <si>
    <t>851209</t>
  </si>
  <si>
    <t>42909نجاة شعبان عبد القادر  اسماعيلkotypop52@yahoo.comاستفســار فنـى</t>
  </si>
  <si>
    <t>42909ندي محمد محمودnanazayan@gmail.comاستفسار عن مسار الطرد</t>
  </si>
  <si>
    <t>29802260101984</t>
  </si>
  <si>
    <t>980226</t>
  </si>
  <si>
    <t>42909IAN HANDLEYian.handley1@btinternet.comاستفســار عن خدمــة</t>
  </si>
  <si>
    <t>IAN HANDLEY</t>
  </si>
  <si>
    <t>ian.handley1@btinternet.com</t>
  </si>
  <si>
    <t>: 210504132</t>
  </si>
  <si>
    <t>00447763669289</t>
  </si>
  <si>
    <t xml:space="preserve">IAN </t>
  </si>
  <si>
    <t>42909احمد يوسف عبداللهaya300sa@gmail.comأخـــــرى</t>
  </si>
  <si>
    <t>احمد يوسف عبدالله</t>
  </si>
  <si>
    <t>aya300sa@gmail.com</t>
  </si>
  <si>
    <t>10113081005730</t>
  </si>
  <si>
    <t>201279184488</t>
  </si>
  <si>
    <t>011308</t>
  </si>
  <si>
    <t>EE066499207SA</t>
  </si>
  <si>
    <t>42909YASSINYASSINO10@YAHOO.COMاستفسار عن مسار الطرد</t>
  </si>
  <si>
    <t>YASSIN</t>
  </si>
  <si>
    <t>YASSINO10@YAHOO.COM</t>
  </si>
  <si>
    <t>27901268800092</t>
  </si>
  <si>
    <t>00201021366229</t>
  </si>
  <si>
    <t>790126</t>
  </si>
  <si>
    <t>Ee066818617sa</t>
  </si>
  <si>
    <t>42909علي جمال عليAli_gamalo78@yahoo.comاستفسار عن مسار الطرد</t>
  </si>
  <si>
    <t>علي جمال علي</t>
  </si>
  <si>
    <t>Ali_gamalo78@yahoo.com</t>
  </si>
  <si>
    <t>29110191401939</t>
  </si>
  <si>
    <t>01097159177</t>
  </si>
  <si>
    <t>EE018056756EG</t>
  </si>
  <si>
    <t>EE018056835EG</t>
  </si>
  <si>
    <t>42909شيماء احمد قدرىShemo_dd2000@yahoo.comاستفسار عن مسار الطرد</t>
  </si>
  <si>
    <t>شيماء احمد قدرى</t>
  </si>
  <si>
    <t>Shemo_dd2000@yahoo.com</t>
  </si>
  <si>
    <t>28604200200321</t>
  </si>
  <si>
    <t>201281400501</t>
  </si>
  <si>
    <t>860420</t>
  </si>
  <si>
    <t>RX572071963DE</t>
  </si>
  <si>
    <t>42909رمضان الشافعي عبداللهramadan.e.ghaith@gmail.comاستفسار عن مسار الطرد</t>
  </si>
  <si>
    <t>رمضان الشافعي عبدالله</t>
  </si>
  <si>
    <t>ramadan.e.ghaith@gmail.com</t>
  </si>
  <si>
    <t>29204142473</t>
  </si>
  <si>
    <t>00201092033977</t>
  </si>
  <si>
    <t>EE062342022SA</t>
  </si>
  <si>
    <t>42909نص محمد منصورsweafyph@yahoo.comاستفسار عن مسار الطرد</t>
  </si>
  <si>
    <t>نص محمد منصور</t>
  </si>
  <si>
    <t>sweafyph@yahoo.com</t>
  </si>
  <si>
    <t>27108252500232</t>
  </si>
  <si>
    <t>00966502389684</t>
  </si>
  <si>
    <t xml:space="preserve">نص </t>
  </si>
  <si>
    <t>Cp700239801eg</t>
  </si>
  <si>
    <t>42910صالح عبد العزيز صالح عبداللهsalehabdelazizs@hotmail.comشــكــوى</t>
  </si>
  <si>
    <t>صالح عبد العزيز صالح عبدالله</t>
  </si>
  <si>
    <t>salehabdelazizs@hotmail.com</t>
  </si>
  <si>
    <t>26402030104292</t>
  </si>
  <si>
    <t>01007894999</t>
  </si>
  <si>
    <t>640203</t>
  </si>
  <si>
    <t>RR624870688EG</t>
  </si>
  <si>
    <t>42910كريم مصطفىKarimghaly@gmail.comاستفسار عن مسار الطرد</t>
  </si>
  <si>
    <t>كريم مصطفى</t>
  </si>
  <si>
    <t>Karimghaly@gmail.com</t>
  </si>
  <si>
    <t>28008182103612</t>
  </si>
  <si>
    <t>01001667285</t>
  </si>
  <si>
    <t>800818</t>
  </si>
  <si>
    <t>42910ندى محمد محمودnanazayan@gmail.comاستفسار عن مسار الطرد</t>
  </si>
  <si>
    <t>ندى محمد محمود</t>
  </si>
  <si>
    <t xml:space="preserve">ندى </t>
  </si>
  <si>
    <t>42910Omnia Mohamedomniaa.mohamed.oo@gmail.comشــكــوى</t>
  </si>
  <si>
    <t>42910محمد احمد عبد الجواد على مسعود الابيارىtomohmaster@hotmail.comشــكــوى</t>
  </si>
  <si>
    <t>2001156989679</t>
  </si>
  <si>
    <t>ES000185638EG</t>
  </si>
  <si>
    <t>42910أشرف النجارar_alnajjar@yahoo.comاستفسار عن مسار الطرد</t>
  </si>
  <si>
    <t>أشرف النجار</t>
  </si>
  <si>
    <t>ar_alnajjar@yahoo.com</t>
  </si>
  <si>
    <t>26511261700797</t>
  </si>
  <si>
    <t>201118318949</t>
  </si>
  <si>
    <t>651126</t>
  </si>
  <si>
    <t>RR673329831EG</t>
  </si>
  <si>
    <t>42910اميرة عبد العزيزfreelanceegypt@yahoo.comاستفسار عن مسار الطرد</t>
  </si>
  <si>
    <t>اميرة عبد العزيز</t>
  </si>
  <si>
    <t>freelanceegypt@yahoo.com</t>
  </si>
  <si>
    <t>28103150201305</t>
  </si>
  <si>
    <t>01205669331</t>
  </si>
  <si>
    <t>810315</t>
  </si>
  <si>
    <t>RR206207410DE</t>
  </si>
  <si>
    <t>42910marco fahmymarko_mors2000@hotmail.comشــكــوى</t>
  </si>
  <si>
    <t>marco fahmy</t>
  </si>
  <si>
    <t>marko_mors2000@hotmail.com</t>
  </si>
  <si>
    <t>12765890L</t>
  </si>
  <si>
    <t>00201281120203</t>
  </si>
  <si>
    <t xml:space="preserve">marco </t>
  </si>
  <si>
    <t>mohammedtolba4881@gmail.com</t>
  </si>
  <si>
    <t>42910محمدطلبه مصطفا لسيدmohammedtolba4881@gmail.comشــكــوى</t>
  </si>
  <si>
    <t>محمدطلبه مصطفا لسيد</t>
  </si>
  <si>
    <t>28108042301532</t>
  </si>
  <si>
    <t>00201022529383</t>
  </si>
  <si>
    <t>810804</t>
  </si>
  <si>
    <t xml:space="preserve">محمدطلبه </t>
  </si>
  <si>
    <t>42911Ahmed Hassanbondoktkd@gmail.comاستفسار عن مسار الطرد</t>
  </si>
  <si>
    <t>Ahmed Hassan</t>
  </si>
  <si>
    <t>bondoktkd@gmail.com</t>
  </si>
  <si>
    <t>29702050100239</t>
  </si>
  <si>
    <t>13473135110</t>
  </si>
  <si>
    <t>970205</t>
  </si>
  <si>
    <t>42911معتز فرجmoataz.qinawy@gmail.comشــكــوى</t>
  </si>
  <si>
    <t>معتز فرج</t>
  </si>
  <si>
    <t>moataz.qinawy@gmail.com</t>
  </si>
  <si>
    <t>29103010206173</t>
  </si>
  <si>
    <t>01012101160</t>
  </si>
  <si>
    <t>42911جمال شوقى جلالgamalgalal792@yahoo.comاستفســار عن خدمــة</t>
  </si>
  <si>
    <t>جمال شوقى جلال</t>
  </si>
  <si>
    <t>gamalgalal792@yahoo.com</t>
  </si>
  <si>
    <t>27305030400035</t>
  </si>
  <si>
    <t>201223745670</t>
  </si>
  <si>
    <t>42911monzermonzer.kj@gmail.comاستفســار عن خدمــة</t>
  </si>
  <si>
    <t>monzer</t>
  </si>
  <si>
    <t>monzer.kj@gmail.com</t>
  </si>
  <si>
    <t>: 007661435</t>
  </si>
  <si>
    <t>201091922824</t>
  </si>
  <si>
    <t>EE017566497EG</t>
  </si>
  <si>
    <t>42911محمود أحمدmahmoud.iraky2014@gmail.comاستفسار عن مسار الطرد</t>
  </si>
  <si>
    <t>محمود أحمد</t>
  </si>
  <si>
    <t>mahmoud.iraky2014@gmail.com</t>
  </si>
  <si>
    <t>28709101402392</t>
  </si>
  <si>
    <t>01282752693</t>
  </si>
  <si>
    <t>870910</t>
  </si>
  <si>
    <t>42911محمد الحسينى محمد النويهىHero73sept@gmail.comأخـــــرى</t>
  </si>
  <si>
    <t>محمد الحسينى محمد النويهى</t>
  </si>
  <si>
    <t>Hero73sept@gmail.com</t>
  </si>
  <si>
    <t>27309131500915</t>
  </si>
  <si>
    <t>01223443140</t>
  </si>
  <si>
    <t>730913</t>
  </si>
  <si>
    <t>42911محمود كامل محمود طقشmahmoudelhabob5@gmail.comشــكــوى</t>
  </si>
  <si>
    <t>محمود كامل محمود طقش</t>
  </si>
  <si>
    <t>mahmoudelhabob5@gmail.com</t>
  </si>
  <si>
    <t>278020103571</t>
  </si>
  <si>
    <t>00201022297612</t>
  </si>
  <si>
    <t>42911سامح سعد سيدsamehmah2001@yahoo.comاستفســار فنـى</t>
  </si>
  <si>
    <t>سامح سعد سيد</t>
  </si>
  <si>
    <t>samehmah2001@yahoo.com</t>
  </si>
  <si>
    <t>26803100104117</t>
  </si>
  <si>
    <t>01156280992</t>
  </si>
  <si>
    <t>680310</t>
  </si>
  <si>
    <t>42911احمد عادل مجاهدahmedeshop2017@hotmail.comشــكــوى</t>
  </si>
  <si>
    <t>احمد عادل مجاهد</t>
  </si>
  <si>
    <t>RN139609166MY</t>
  </si>
  <si>
    <t>42912mohamed bakrcivil.engineer_2020@hotmail.comاستفسار عن مسار الطرد</t>
  </si>
  <si>
    <t>mohamed bakr</t>
  </si>
  <si>
    <t>civil.engineer_2020@hotmail.com</t>
  </si>
  <si>
    <t>: A16999363</t>
  </si>
  <si>
    <t>0966545029891</t>
  </si>
  <si>
    <t>42912اسعد سعد اسكندرkmma_2006@yahoo.comشــكــوى</t>
  </si>
  <si>
    <t>اسعد سعد اسكندر</t>
  </si>
  <si>
    <t>kmma_2006@yahoo.com</t>
  </si>
  <si>
    <t>27209032601152</t>
  </si>
  <si>
    <t>01019640543</t>
  </si>
  <si>
    <t>720903</t>
  </si>
  <si>
    <t>42912حسين أحمد رشوانsehs_52000@yahoo.comشــكــوى</t>
  </si>
  <si>
    <t>حسين أحمد رشوان</t>
  </si>
  <si>
    <t>sehs_52000@yahoo.com</t>
  </si>
  <si>
    <t>28402272700555</t>
  </si>
  <si>
    <t>01144729624</t>
  </si>
  <si>
    <t>840227</t>
  </si>
  <si>
    <t>RR042179910SA</t>
  </si>
  <si>
    <t>42912تامر عبدالحكيم صابرtamer4islam@gmail.comاستفسار عن مسار الطرد</t>
  </si>
  <si>
    <t>تامر عبدالحكيم صابر</t>
  </si>
  <si>
    <t>tamer4islam@gmail.com</t>
  </si>
  <si>
    <t>: A02449177</t>
  </si>
  <si>
    <t>966533102291</t>
  </si>
  <si>
    <t>42912محمد مصطفي يوسف رضوانengmmyr@gmail.comأخـــــرى</t>
  </si>
  <si>
    <t>محمد مصطفي يوسف رضوان</t>
  </si>
  <si>
    <t>engmmyr@gmail.com</t>
  </si>
  <si>
    <t>28905142102631</t>
  </si>
  <si>
    <t>201000426329</t>
  </si>
  <si>
    <t>RR410658889EG</t>
  </si>
  <si>
    <t>42913عمرو عزت رشدى مرزوقamr.ezzat055@gmail.comاستفسار عن مسار الطرد</t>
  </si>
  <si>
    <t>عمرو عزت رشدى مرزوق</t>
  </si>
  <si>
    <t>amr.ezzat055@gmail.com</t>
  </si>
  <si>
    <t>28702191301676</t>
  </si>
  <si>
    <t>00201064303060</t>
  </si>
  <si>
    <t>870219</t>
  </si>
  <si>
    <t>42913ramiz moharebenramiz@yahoo.comاستفسار عن مسار الطرد</t>
  </si>
  <si>
    <t>42913Abdulrahman Hamdyabduqah@gmail.comاستفسار عن مسار الطرد</t>
  </si>
  <si>
    <t>RX573603297DE</t>
  </si>
  <si>
    <t>42913Mohamed Ibrahemmimi2004_2004@hotmail.comاستفسار عن مسار الطرد</t>
  </si>
  <si>
    <t>Mohamed Ibrahem</t>
  </si>
  <si>
    <t>mimi2004_2004@hotmail.com</t>
  </si>
  <si>
    <t>28302090104235</t>
  </si>
  <si>
    <t>01114274387</t>
  </si>
  <si>
    <t>RT360922861HK</t>
  </si>
  <si>
    <t>42913نادى سعد محمد عزامnadyazzam@yahoo.comاستفسار عن مسار الطرد</t>
  </si>
  <si>
    <t>نادى سعد محمد عزام</t>
  </si>
  <si>
    <t>nadyazzam@yahoo.com</t>
  </si>
  <si>
    <t>26712152500678</t>
  </si>
  <si>
    <t>00201014810000</t>
  </si>
  <si>
    <t>671215</t>
  </si>
  <si>
    <t xml:space="preserve">نادى </t>
  </si>
  <si>
    <t>EE703382095EG</t>
  </si>
  <si>
    <t>42913عبدالرحمن محمود محمدYasmina012@yahoo.comاستفسار عن مسار الطرد</t>
  </si>
  <si>
    <t>عبدالرحمن محمود محمد</t>
  </si>
  <si>
    <t>Yasmina012@yahoo.com</t>
  </si>
  <si>
    <t>28108090103921</t>
  </si>
  <si>
    <t>201100306505</t>
  </si>
  <si>
    <t>810809</t>
  </si>
  <si>
    <t>42913شريف عبدالمنعم محمد السيدvitasemplice3334@gmail.comاستفســار عن خدمــة</t>
  </si>
  <si>
    <t>شريف عبدالمنعم محمد السيد</t>
  </si>
  <si>
    <t>vitasemplice3334@gmail.com</t>
  </si>
  <si>
    <t>28203020100536</t>
  </si>
  <si>
    <t>201011404048</t>
  </si>
  <si>
    <t>42913ميشيل صبحىmeshoo.sobhy88@gmail.comأخـــــرى</t>
  </si>
  <si>
    <t>ميشيل صبحى</t>
  </si>
  <si>
    <t>meshoo.sobhy88@gmail.com</t>
  </si>
  <si>
    <t>28809151701832</t>
  </si>
  <si>
    <t>201201205111</t>
  </si>
  <si>
    <t>880915</t>
  </si>
  <si>
    <t>42913محمد شرين السيد حسن عليMhmd.sherin@gmail.comشــكــوى</t>
  </si>
  <si>
    <t>42913Ahmed Sayeda.sayed.atta@gmail.comأخـــــرى</t>
  </si>
  <si>
    <t>Ahmed Sayed</t>
  </si>
  <si>
    <t>a.sayed.atta@gmail.com</t>
  </si>
  <si>
    <t>29208293100054</t>
  </si>
  <si>
    <t>201010536635</t>
  </si>
  <si>
    <t>920829</t>
  </si>
  <si>
    <t>42913محمد المالكيMohmedhamedm@gmail.comاستفســار عن خدمــة</t>
  </si>
  <si>
    <t>محمد المالكي</t>
  </si>
  <si>
    <t>Mohmedhamedm@gmail.com</t>
  </si>
  <si>
    <t>: No.passport</t>
  </si>
  <si>
    <t>966534357477</t>
  </si>
  <si>
    <t>EE703283747EG</t>
  </si>
  <si>
    <t>42913إسراء سعيد إسماعيلIsraa.saied.17@gmail.comاستفسار عن مسار الطرد</t>
  </si>
  <si>
    <t>إسراء سعيد إسماعيل</t>
  </si>
  <si>
    <t>Israa.saied.17@gmail.com</t>
  </si>
  <si>
    <t>29503012104686</t>
  </si>
  <si>
    <t>201125023634</t>
  </si>
  <si>
    <t>CP700239801EG</t>
  </si>
  <si>
    <t>42913صالح عبد العزيز صالح عبداللهsalehabdelazizs@hotmail.comشــكــوى</t>
  </si>
  <si>
    <t>00201007894999</t>
  </si>
  <si>
    <t>42913محمد مصطفيmmaee87@hotmail.comاستفسار عن مسار الطرد</t>
  </si>
  <si>
    <t>2590074004321</t>
  </si>
  <si>
    <t>أحمد محمد بهجت فايد</t>
  </si>
  <si>
    <t>42913أحمد محمد بهجت فايدabahgat888@gmail.comشــكــوى</t>
  </si>
  <si>
    <t>abahgat888@gmail.com</t>
  </si>
  <si>
    <t>28804011811814</t>
  </si>
  <si>
    <t>201017826665</t>
  </si>
  <si>
    <t>42913عبدالله علي السيد عليDelightprovider@gmail.comشــكــوى</t>
  </si>
  <si>
    <t>عبدالله علي السيد علي</t>
  </si>
  <si>
    <t>Delightprovider@gmail.com</t>
  </si>
  <si>
    <t>1200979</t>
  </si>
  <si>
    <t>01067011208</t>
  </si>
  <si>
    <t>42914AYMAN ALDEGHADYaldeghady@gmail.comاستفسار عن مسار الطرد</t>
  </si>
  <si>
    <t>AYMAN ALDEGHADY</t>
  </si>
  <si>
    <t>01006000652</t>
  </si>
  <si>
    <t xml:space="preserve">AYMAN </t>
  </si>
  <si>
    <t>42914تامر عبدالحكيم صابرtamer4islam@gmail.comشــكــوى</t>
  </si>
  <si>
    <t>00966533102291</t>
  </si>
  <si>
    <t>42914محمد شرين السيد حسن عليMhmd.sherin@gmail.comاستفسار عن مسار الطرد</t>
  </si>
  <si>
    <t>201224459584</t>
  </si>
  <si>
    <t>EE703349960EG</t>
  </si>
  <si>
    <t>42914Hossam Ali alisamali9199@gmail.comاستفسار عن مسار الطرد</t>
  </si>
  <si>
    <t>Hossam Ali ali</t>
  </si>
  <si>
    <t>samali9199@gmail.com</t>
  </si>
  <si>
    <t>٢٩١٠٢٢٦١٢٠٠٥٣٤</t>
  </si>
  <si>
    <t>201090131346</t>
  </si>
  <si>
    <t>٩١٠٢٢٦</t>
  </si>
  <si>
    <t>42914عبدالرحمن عبدالعظيم عوضdaredevil_blind_man@hotmail.comاستفسار عن مسار الطرد</t>
  </si>
  <si>
    <t>201140077768</t>
  </si>
  <si>
    <t>42914ahmedahmedphoenix.legend@gmail.comاستفســار عن خدمــة</t>
  </si>
  <si>
    <t>ahmedphoenix.legend@gmail.com</t>
  </si>
  <si>
    <t>295102222101856</t>
  </si>
  <si>
    <t>01122855145</t>
  </si>
  <si>
    <t>RS017041273LT</t>
  </si>
  <si>
    <t>42914محمد مبارك محمدm.mubarak93@yahoo.comاستفسار عن مسار الطرد</t>
  </si>
  <si>
    <t>محمد مبارك محمد</t>
  </si>
  <si>
    <t>m.mubarak93@yahoo.com</t>
  </si>
  <si>
    <t>29301110108272</t>
  </si>
  <si>
    <t>00201069679767</t>
  </si>
  <si>
    <t>930111</t>
  </si>
  <si>
    <t>42914Mostafa Mosad Zaky Kashlanamostafa.kashlana@hotmail.comاستفسار عن مسار الطرد</t>
  </si>
  <si>
    <t>Mostafa Mosad Zaky Kashlana</t>
  </si>
  <si>
    <t>29602161600457</t>
  </si>
  <si>
    <t>960216</t>
  </si>
  <si>
    <t>CP291081302BR</t>
  </si>
  <si>
    <t>42914Aline Leite Da Silvaalineleite402@gmail.comاستفسار عن مسار الطرد</t>
  </si>
  <si>
    <t>Aline Leite Da Silva</t>
  </si>
  <si>
    <t>alineleite402@gmail.com</t>
  </si>
  <si>
    <t>2002001025990</t>
  </si>
  <si>
    <t>82988326337</t>
  </si>
  <si>
    <t xml:space="preserve">Aline </t>
  </si>
  <si>
    <t>42914محمود هواري محمدhhmm13134839@gmail.comاستفســار عن خدمــة</t>
  </si>
  <si>
    <t>محمود هواري محمد</t>
  </si>
  <si>
    <t>hhmm13134839@gmail.com</t>
  </si>
  <si>
    <t>29703042502391</t>
  </si>
  <si>
    <t>00201211658043</t>
  </si>
  <si>
    <t>970304</t>
  </si>
  <si>
    <t>42914عبدالله امين ابراهيم سالمAbdallah.salem.ahmed@gmail.comشــكــوى</t>
  </si>
  <si>
    <t>عبدالله امين ابراهيم سالم</t>
  </si>
  <si>
    <t>Abdallah.salem.ahmed@gmail.com</t>
  </si>
  <si>
    <t>29201310200713</t>
  </si>
  <si>
    <t>201004815698</t>
  </si>
  <si>
    <t>920131</t>
  </si>
  <si>
    <t>42914اشرف صلاحashraf_shivo2000@yahoo.comشــكــوى</t>
  </si>
  <si>
    <t>اشرف صلاح</t>
  </si>
  <si>
    <t>42914اشرف حسن شيمىashraf.shimy@yahoo.comاستفســار عن خدمــة</t>
  </si>
  <si>
    <t>اشرف حسن شيمى</t>
  </si>
  <si>
    <t>ashraf.shimy@yahoo.com</t>
  </si>
  <si>
    <t>26301280105153</t>
  </si>
  <si>
    <t>201008327789</t>
  </si>
  <si>
    <t>630128</t>
  </si>
  <si>
    <t>42914أشرفachrafrim213@gmail.comاستفســار عن خدمــة</t>
  </si>
  <si>
    <t>أشرف</t>
  </si>
  <si>
    <t>achrafrim213@gmail.com</t>
  </si>
  <si>
    <t>213</t>
  </si>
  <si>
    <t>213669777777777</t>
  </si>
  <si>
    <t>42914فاطمة أبو الحسن إبراهيم سالمfathyelbay@yahoo.comاستفســار عن خدمــة</t>
  </si>
  <si>
    <t>فاطمة أبو الحسن إبراهيم سالم</t>
  </si>
  <si>
    <t>fathyelbay@yahoo.com</t>
  </si>
  <si>
    <t>25504302800084</t>
  </si>
  <si>
    <t>021117192332</t>
  </si>
  <si>
    <t>550430</t>
  </si>
  <si>
    <t>EE703402930EG</t>
  </si>
  <si>
    <t>42914Ahmed BelalAmsb101@hotmail.comاستفسار عن مسار الطرد</t>
  </si>
  <si>
    <t>Ahmed Belal</t>
  </si>
  <si>
    <t>Amsb101@hotmail.com</t>
  </si>
  <si>
    <t>27802130103996</t>
  </si>
  <si>
    <t>201002595588</t>
  </si>
  <si>
    <t>780213</t>
  </si>
  <si>
    <t>42914حسين السيد محمدha_hz23@yahoo.comشــكــوى</t>
  </si>
  <si>
    <t>حسين السيد محمد</t>
  </si>
  <si>
    <t>ha_hz23@yahoo.com</t>
  </si>
  <si>
    <t>27801102100616</t>
  </si>
  <si>
    <t>201068982391</t>
  </si>
  <si>
    <t>780110</t>
  </si>
  <si>
    <t>Cc212223235ca</t>
  </si>
  <si>
    <t>42914سهام محمد مرسي سرحانsmelromy@gmail.comاستفسار عن مسار الطرد</t>
  </si>
  <si>
    <t>سهام محمد مرسي سرحان</t>
  </si>
  <si>
    <t>smelromy@gmail.com</t>
  </si>
  <si>
    <t>29311281803063</t>
  </si>
  <si>
    <t>2010618977582</t>
  </si>
  <si>
    <t>931128</t>
  </si>
  <si>
    <t>42914احمد محمد السيد عبدالمنعمMEDO6918@GMAIL.COMاستفسار عن مسار الطرد</t>
  </si>
  <si>
    <t>احمد محمد السيد عبدالمنعم</t>
  </si>
  <si>
    <t>MEDO6918@GMAIL.COM</t>
  </si>
  <si>
    <t>28508121602015</t>
  </si>
  <si>
    <t>201220509021</t>
  </si>
  <si>
    <t>850812</t>
  </si>
  <si>
    <t>EE703212215EG</t>
  </si>
  <si>
    <t>42914احمد محمد السيد العويلmedo6918@gmail.comاستفسار عن مسار الطرد</t>
  </si>
  <si>
    <t>احمد محمد السيد العويل</t>
  </si>
  <si>
    <t>medo6918@gmail.com</t>
  </si>
  <si>
    <t>201220529021</t>
  </si>
  <si>
    <t>EE703267055EG</t>
  </si>
  <si>
    <t>42914محمود فوزيmfw4000@gmail.comشــكــوى</t>
  </si>
  <si>
    <t>محمود فوزي</t>
  </si>
  <si>
    <t>mfw4000@gmail.com</t>
  </si>
  <si>
    <t>27708112101793</t>
  </si>
  <si>
    <t>00201005471006</t>
  </si>
  <si>
    <t>770811</t>
  </si>
  <si>
    <t>42914ingy maher hamdy abo el nagaingy.maher@yahoo.comاستفسار عن مسار الطرد</t>
  </si>
  <si>
    <t>ingy maher hamdy abo el naga</t>
  </si>
  <si>
    <t>ingy.maher@yahoo.com</t>
  </si>
  <si>
    <t>28710010204901</t>
  </si>
  <si>
    <t>201000746699</t>
  </si>
  <si>
    <t xml:space="preserve">ingy </t>
  </si>
  <si>
    <t>وائل كرم</t>
  </si>
  <si>
    <t>CC065368939NL</t>
  </si>
  <si>
    <t>42914وائل كرمchirinabbas@gmail.comشــكــوى</t>
  </si>
  <si>
    <t>00201144449910</t>
  </si>
  <si>
    <t>42914محمود أحمدmahmoud.iraky2014@gmail.comاستفسار عن مسار الطرد</t>
  </si>
  <si>
    <t>42914إسلام نور الدين زهرانeslamnour4554@gmail.comاستفســار فنـى</t>
  </si>
  <si>
    <t>42914Amramryasein2002@hotmail.comأخـــــرى</t>
  </si>
  <si>
    <t>Amr</t>
  </si>
  <si>
    <t>amryasein2002@hotmail.com</t>
  </si>
  <si>
    <t>27708151500719</t>
  </si>
  <si>
    <t>0021272777878</t>
  </si>
  <si>
    <t>770815</t>
  </si>
  <si>
    <t>42914حسن خلف علي محمدtaha.sci88@yahoo.comاستفســار عن خدمــة</t>
  </si>
  <si>
    <t>حسن خلف علي محمد</t>
  </si>
  <si>
    <t>taha.sci88@yahoo.com</t>
  </si>
  <si>
    <t>25412052500975</t>
  </si>
  <si>
    <t>01065747969</t>
  </si>
  <si>
    <t>541205</t>
  </si>
  <si>
    <t>42914محمد يوسف محمدmohamed.nour.eleslam@gmail.comاستفسار عن مسار الطرد</t>
  </si>
  <si>
    <t>42914محمد يوسف محمدmohamed.nour.eleslam@gmail.comشــكــوى</t>
  </si>
  <si>
    <t>RF705001364CN</t>
  </si>
  <si>
    <t>42914Ahmed Elganinyganiny90@gmail.comاستفسار عن مسار الطرد</t>
  </si>
  <si>
    <t>Ahmed Elganiny</t>
  </si>
  <si>
    <t>ganiny90@gmail.com</t>
  </si>
  <si>
    <t>29001171300235</t>
  </si>
  <si>
    <t>201208070711</t>
  </si>
  <si>
    <t>42914Abdulrahman Hamdyabduqah@gmail.comأخـــــرى</t>
  </si>
  <si>
    <t>RB262471756SG</t>
  </si>
  <si>
    <t>42914Kareem shawkykokoflash26@gmail.comاستفسار عن مسار الطرد</t>
  </si>
  <si>
    <t>Kareem shawky</t>
  </si>
  <si>
    <t>kokoflash26@gmail.com</t>
  </si>
  <si>
    <t>28908270200653</t>
  </si>
  <si>
    <t>00201065949814</t>
  </si>
  <si>
    <t>890827</t>
  </si>
  <si>
    <t xml:space="preserve">Kareem </t>
  </si>
  <si>
    <t>RT914527030HK</t>
  </si>
  <si>
    <t>42915Waleed_elsaidmohamedEng_waleedsaid2000@yahoo.comاستفسار عن مسار الطرد</t>
  </si>
  <si>
    <t>Waleed_elsaidmohamed</t>
  </si>
  <si>
    <t>Eng_waleedsaid2000@yahoo.com</t>
  </si>
  <si>
    <t>28011292600191</t>
  </si>
  <si>
    <t>201060347098</t>
  </si>
  <si>
    <t>801129</t>
  </si>
  <si>
    <t>42915AYMAN ALDEGHADYaldeghady@gmail.comاستفسار عن مسار الطرد</t>
  </si>
  <si>
    <t>EE703359550EG</t>
  </si>
  <si>
    <t>42915محمد عبده امامhamadaimam@gmail.comاستفسار عن مسار الطرد</t>
  </si>
  <si>
    <t>محمد عبده امام</t>
  </si>
  <si>
    <t>hamadaimam@gmail.com</t>
  </si>
  <si>
    <t>: 5247981</t>
  </si>
  <si>
    <t>00971501200563</t>
  </si>
  <si>
    <t>42915علي مختار عبد الحميد الفخرانيalimf35@gmail.comاستفســار عن خدمــة</t>
  </si>
  <si>
    <t>علي مختار عبد الحميد الفخراني</t>
  </si>
  <si>
    <t>alimf35@gmail.com</t>
  </si>
  <si>
    <t>29208011807011</t>
  </si>
  <si>
    <t>201090241638</t>
  </si>
  <si>
    <t>42915Stacia Galilatorresstacia@gmail.comاستفســار عن خدمــة</t>
  </si>
  <si>
    <t>Stacia Galila</t>
  </si>
  <si>
    <t>torresstacia@gmail.com</t>
  </si>
  <si>
    <t>201018486831</t>
  </si>
  <si>
    <t xml:space="preserve">Stacia </t>
  </si>
  <si>
    <t>CP170160545AE</t>
  </si>
  <si>
    <t>42915طارق الكنديhola_8642@hotmail.comاستفسار عن مسار الطرد</t>
  </si>
  <si>
    <t>طارق الكندي</t>
  </si>
  <si>
    <t>hola_8642@hotmail.com</t>
  </si>
  <si>
    <t>009715</t>
  </si>
  <si>
    <t>00971506153155</t>
  </si>
  <si>
    <t>42915محمود سعد احمد محمودmahmoud201582@gmail.comاستفسار عن مسار الطرد</t>
  </si>
  <si>
    <t>محمود سعد احمد محمود</t>
  </si>
  <si>
    <t>mahmoud201582@gmail.com</t>
  </si>
  <si>
    <t>: A14208029</t>
  </si>
  <si>
    <t>00971506852048</t>
  </si>
  <si>
    <t>42915أحمد جمالahmedamer87logi@gmail.comشــكــوى</t>
  </si>
  <si>
    <t>أحمد جمال</t>
  </si>
  <si>
    <t>ahmedamer87logi@gmail.com</t>
  </si>
  <si>
    <t>28712011706474</t>
  </si>
  <si>
    <t>01226778259</t>
  </si>
  <si>
    <t>42915خالد عيسى محمد حسن عيسى الدهشانkysy5044@gmail.comاستفســار عن خدمــة</t>
  </si>
  <si>
    <t>خالد عيسى محمد حسن عيسى الدهشان</t>
  </si>
  <si>
    <t>kysy5044@gmail.com</t>
  </si>
  <si>
    <t>29306101300154</t>
  </si>
  <si>
    <t>0201097344450</t>
  </si>
  <si>
    <t>930610</t>
  </si>
  <si>
    <t>42915مي جمال عبد الناصرMaigamal45@gmail.comاستفسار عن مسار الطرد</t>
  </si>
  <si>
    <t>مي جمال عبد الناصر</t>
  </si>
  <si>
    <t>Maigamal45@gmail.com</t>
  </si>
  <si>
    <t>28609260300181</t>
  </si>
  <si>
    <t>201020400031</t>
  </si>
  <si>
    <t>860926</t>
  </si>
  <si>
    <t>EP844531392US</t>
  </si>
  <si>
    <t>42915المخترع اسامه طه مصطفي محمدosamadhoom5495@gmail.comاستفسار عن مسار الطرد</t>
  </si>
  <si>
    <t>المخترع اسامه طه مصطفي محمد</t>
  </si>
  <si>
    <t>0201067567839</t>
  </si>
  <si>
    <t xml:space="preserve">المخترع </t>
  </si>
  <si>
    <t>42916ملاك تدرى عبد الملاك سعدmeko_meko54@yahoo.comشــكــوى</t>
  </si>
  <si>
    <t>ملاك تدرى عبد الملاك سعد</t>
  </si>
  <si>
    <t>meko_meko54@yahoo.com</t>
  </si>
  <si>
    <t>28901160102058</t>
  </si>
  <si>
    <t>0201224224987</t>
  </si>
  <si>
    <t>890116</t>
  </si>
  <si>
    <t xml:space="preserve">ملاك </t>
  </si>
  <si>
    <t>ee703444886eg</t>
  </si>
  <si>
    <t>42916السيد محمد محمد صالحsandrosmassimo@gmail.comاستفسار عن مسار الطرد</t>
  </si>
  <si>
    <t>السيد محمد محمد صالح</t>
  </si>
  <si>
    <t>sandrosmassimo@gmail.com</t>
  </si>
  <si>
    <t>: a78045321</t>
  </si>
  <si>
    <t>00393512975229</t>
  </si>
  <si>
    <t>RX574857219DE</t>
  </si>
  <si>
    <t>42916السيد احمد عيدwindroid368@gmail.comاستفسار عن مسار الطرد</t>
  </si>
  <si>
    <t>السيد احمد عيد</t>
  </si>
  <si>
    <t>windroid368@gmail.com</t>
  </si>
  <si>
    <t>2961111123871</t>
  </si>
  <si>
    <t>01065789178</t>
  </si>
  <si>
    <t>42916محمد بكرASEERMOH@GMAIL.COMشــكــوى</t>
  </si>
  <si>
    <t>محمد بكر</t>
  </si>
  <si>
    <t>ASEERMOH@GMAIL.COM</t>
  </si>
  <si>
    <t>28804043400077</t>
  </si>
  <si>
    <t>0683503181</t>
  </si>
  <si>
    <t>880404</t>
  </si>
  <si>
    <t>42916ماركو حبشى جاد حبشىmarko.runway@gmail.comاستفســار عن خدمــة</t>
  </si>
  <si>
    <t>ماركو حبشى جاد حبشى</t>
  </si>
  <si>
    <t>marko.runway@gmail.com</t>
  </si>
  <si>
    <t>29108072600139</t>
  </si>
  <si>
    <t>01277451442</t>
  </si>
  <si>
    <t>910807</t>
  </si>
  <si>
    <t>42916محمد صابر محمدMms_5992@yahoo.comاستفســار عن خدمــة</t>
  </si>
  <si>
    <t>محمد صابر محمد</t>
  </si>
  <si>
    <t>Mms_5992@yahoo.com</t>
  </si>
  <si>
    <t>12121981140155</t>
  </si>
  <si>
    <t>01226042785</t>
  </si>
  <si>
    <t>212198</t>
  </si>
  <si>
    <t>42916احمد محمود سليم حسنsaleemking393@gmail.comاستفســار فنـى</t>
  </si>
  <si>
    <t>احمد محمود سليم حسن</t>
  </si>
  <si>
    <t>saleemking393@gmail.com</t>
  </si>
  <si>
    <t>29404011309634</t>
  </si>
  <si>
    <t>01206618909</t>
  </si>
  <si>
    <t>42916عماد نصيف أرمانيوسemadn62@yahoo.comشــكــوى</t>
  </si>
  <si>
    <t>01287460758</t>
  </si>
  <si>
    <t>42916عصام محمد جادesam22gad@gmail.comاستفســار عن خدمــة</t>
  </si>
  <si>
    <t>42916mostafakhaledmostafaka413@gmail.comاستفسار عن مسار الطرد</t>
  </si>
  <si>
    <t>CL632881807DE</t>
  </si>
  <si>
    <t>42916Mohammad Al kassemthe_blue6@icloud.comاستفسار عن مسار الطرد</t>
  </si>
  <si>
    <t>Mohammad Al kassem</t>
  </si>
  <si>
    <t>the_blue6@icloud.com</t>
  </si>
  <si>
    <t>: Z04TORVH5</t>
  </si>
  <si>
    <t>491722041897</t>
  </si>
  <si>
    <t xml:space="preserve">Mohammad </t>
  </si>
  <si>
    <t>EE703436536EG</t>
  </si>
  <si>
    <t>42917Mohamed Abul-elamaboulela@icloud.comاستفسار عن مسار الطرد</t>
  </si>
  <si>
    <t>Mohamed Abul-ela</t>
  </si>
  <si>
    <t>maboulela@icloud.com</t>
  </si>
  <si>
    <t>27812032501431</t>
  </si>
  <si>
    <t>201025017783</t>
  </si>
  <si>
    <t>42917ديناdinaelkahky@ymail.comاستفســار عن خدمــة</t>
  </si>
  <si>
    <t>دينا</t>
  </si>
  <si>
    <t>dinaelkahky@ymail.com</t>
  </si>
  <si>
    <t>2807241800866</t>
  </si>
  <si>
    <t>01009284554</t>
  </si>
  <si>
    <t>RS903438965CH</t>
  </si>
  <si>
    <t>42917Fouad Rasekhfrassekh@yahoo.comاستفسار عن مسار الطرد</t>
  </si>
  <si>
    <t>Fouad Rasekh</t>
  </si>
  <si>
    <t>frassekh@yahoo.com</t>
  </si>
  <si>
    <t>, 27601152300072</t>
  </si>
  <si>
    <t>201005554059</t>
  </si>
  <si>
    <t xml:space="preserve">Fouad </t>
  </si>
  <si>
    <t>42917عبدالرحمن صلاح عبدالرحمن عبدالحفيظ زغلولaszagloul@gmail.comشــكــوى</t>
  </si>
  <si>
    <t>عبدالرحمن صلاح عبدالرحمن عبدالحفيظ زغلول</t>
  </si>
  <si>
    <t>42917أحمد مجدي الهواريa.ha9ary@gmail.comاستفسار عن مسار الطرد</t>
  </si>
  <si>
    <t>أحمد مجدي الهواري</t>
  </si>
  <si>
    <t>42917esam abdulwadouddresamhegab@gmail.comاستفسار عن مسار الطرد</t>
  </si>
  <si>
    <t>esam abdulwadoud</t>
  </si>
  <si>
    <t>dresamhegab@gmail.com</t>
  </si>
  <si>
    <t>27907151402116</t>
  </si>
  <si>
    <t>0096895923159</t>
  </si>
  <si>
    <t>790715</t>
  </si>
  <si>
    <t xml:space="preserve">esam </t>
  </si>
  <si>
    <t>RB267876262SG</t>
  </si>
  <si>
    <t>42917خالد عبد المجيدkhaledhreas@yahoo.comاستفسار عن مسار الطرد</t>
  </si>
  <si>
    <t>خالد عبد المجيد</t>
  </si>
  <si>
    <t>khaledhreas@yahoo.com</t>
  </si>
  <si>
    <t>27905210101378</t>
  </si>
  <si>
    <t>201003351020</t>
  </si>
  <si>
    <t>790521</t>
  </si>
  <si>
    <t>RO112451932TH</t>
  </si>
  <si>
    <t>42917RO112451932THpathyhumba@gmail.comاستفسار عن مسار الطرد</t>
  </si>
  <si>
    <t>Congo (DRC) (Jamhuri ya Kidemokrasia ya Kongo)</t>
  </si>
  <si>
    <t>pathyhumba@gmail.com</t>
  </si>
  <si>
    <t>: OB0521763</t>
  </si>
  <si>
    <t>00243810251548</t>
  </si>
  <si>
    <t>LX238806556DE</t>
  </si>
  <si>
    <t>42917Pamela Blodekpamelablodek@yahoo.deأخـــــرى</t>
  </si>
  <si>
    <t>Pamela Blodek</t>
  </si>
  <si>
    <t>pamelablodek@yahoo.de</t>
  </si>
  <si>
    <t>: CFV47NR7F</t>
  </si>
  <si>
    <t>+491602528041</t>
  </si>
  <si>
    <t xml:space="preserve">Pamela </t>
  </si>
  <si>
    <t>LC641593741US</t>
  </si>
  <si>
    <t>42917أشرف حيدر عارف بسيسوarchitect.ashrafbeseiso@gmail.comاستفسار عن مسار الطرد</t>
  </si>
  <si>
    <t>أشرف حيدر عارف بسيسو</t>
  </si>
  <si>
    <t>architect.ashrafbeseiso@gmail.com</t>
  </si>
  <si>
    <t>28701042105213</t>
  </si>
  <si>
    <t>201009003185</t>
  </si>
  <si>
    <t>42917إيمان حسن محمدeman_hassan669@yahoo.comأخـــــرى</t>
  </si>
  <si>
    <t>إيمان حسن محمد</t>
  </si>
  <si>
    <t>eman_hassan669@yahoo.com</t>
  </si>
  <si>
    <t>28505120100963</t>
  </si>
  <si>
    <t>01091425166</t>
  </si>
  <si>
    <t>42917محمد احمد محمد عبد المطلب محمدmohamedteleb18@gmail.comاستفســار عن خدمــة</t>
  </si>
  <si>
    <t>محمد احمد محمد عبد المطلب محمد</t>
  </si>
  <si>
    <t>mohamedteleb18@gmail.com</t>
  </si>
  <si>
    <t>284102102200711</t>
  </si>
  <si>
    <t>01275780446</t>
  </si>
  <si>
    <t>42917احمد مصطفى محمد العربى01144018877استفســار عن خدمــة</t>
  </si>
  <si>
    <t>احمد مصطفى محمد العربى</t>
  </si>
  <si>
    <t>01144018877</t>
  </si>
  <si>
    <t>26103121200059</t>
  </si>
  <si>
    <t>610312</t>
  </si>
  <si>
    <t>42917abdallh mohmmed gadgago_dando@yahoo.comاستفســار فنـى</t>
  </si>
  <si>
    <t>abdallh mohmmed gad</t>
  </si>
  <si>
    <t>gago_dando@yahoo.com</t>
  </si>
  <si>
    <t>201110535663</t>
  </si>
  <si>
    <t xml:space="preserve">abdallh </t>
  </si>
  <si>
    <t>42917حسن محمد على حسن عبدالرحيمhassan.aly46@yahoo.comشــكــوى</t>
  </si>
  <si>
    <t>42917اميرة محمد عربىmohamed_arabi56@yahoo.comشــكــوى</t>
  </si>
  <si>
    <t>mohamed_arabi56@yahoo.com</t>
  </si>
  <si>
    <t>00201096366933</t>
  </si>
  <si>
    <t>42917Wasil Rezkwasilrezk@yahoo.co.ukاستفســار عن خدمــة</t>
  </si>
  <si>
    <t>Wasil Rezk</t>
  </si>
  <si>
    <t>wasilrezk@yahoo.co.uk</t>
  </si>
  <si>
    <t>Y3485985-G</t>
  </si>
  <si>
    <t>34661025826</t>
  </si>
  <si>
    <t xml:space="preserve">Wasil </t>
  </si>
  <si>
    <t>42919دسوقى كمال دسوقىDesoukielwahsh@yahoo.itشــكــوى</t>
  </si>
  <si>
    <t>دسوقى كمال دسوقى</t>
  </si>
  <si>
    <t>Desoukielwahsh@yahoo.it</t>
  </si>
  <si>
    <t>28402011314631</t>
  </si>
  <si>
    <t>00201144262326</t>
  </si>
  <si>
    <t>840201</t>
  </si>
  <si>
    <t xml:space="preserve">دسوقى </t>
  </si>
  <si>
    <t>EJ213223466AU</t>
  </si>
  <si>
    <t>42919احمد عمر احمدahmad_omar2535@yahoo.comاستفسار عن مسار الطرد</t>
  </si>
  <si>
    <t>احمد عمر احمد</t>
  </si>
  <si>
    <t>ahmad_omar2535@yahoo.com</t>
  </si>
  <si>
    <t>28807072101398</t>
  </si>
  <si>
    <t>0201019636670</t>
  </si>
  <si>
    <t>RC694442505SG</t>
  </si>
  <si>
    <t>42919NORLIANAnorliana@sgp.pilship.comأخـــــرى</t>
  </si>
  <si>
    <t>NORLIANA</t>
  </si>
  <si>
    <t>norliana@sgp.pilship.com</t>
  </si>
  <si>
    <t>s7835025c</t>
  </si>
  <si>
    <t>6564293447</t>
  </si>
  <si>
    <t>EE703439047EG</t>
  </si>
  <si>
    <t>42919نرمين عادل عزمىneradel86@yahoo.comاستفسار عن مسار الطرد</t>
  </si>
  <si>
    <t>نرمين عادل عزمى</t>
  </si>
  <si>
    <t>neradel86@yahoo.com</t>
  </si>
  <si>
    <t>28604180200426</t>
  </si>
  <si>
    <t>00201277585734</t>
  </si>
  <si>
    <t>RR687370269EG</t>
  </si>
  <si>
    <t>42919سارة عبد الرازق محمود المرسيsaraa198520200@hotmail.comاستفسار عن مسار الطرد</t>
  </si>
  <si>
    <t>1099356763</t>
  </si>
  <si>
    <t>42919islamislamsamy249@yahoo.comاستفســار عن خدمــة</t>
  </si>
  <si>
    <t>islam</t>
  </si>
  <si>
    <t>islamsamy249@yahoo.com</t>
  </si>
  <si>
    <t>29204231801611</t>
  </si>
  <si>
    <t>201270302651</t>
  </si>
  <si>
    <t>920423</t>
  </si>
  <si>
    <t>42919إسلام عبد العاطي ثابت احمدeslamthabet@gmail.comاستفسار عن مسار الطرد</t>
  </si>
  <si>
    <t>إسلام عبد العاطي ثابت احمد</t>
  </si>
  <si>
    <t>eslamthabet@gmail.com</t>
  </si>
  <si>
    <t>28811260104199</t>
  </si>
  <si>
    <t>0201098306021</t>
  </si>
  <si>
    <t>Cp001339501cc</t>
  </si>
  <si>
    <t>42919وليد عبدالرحمن فتحيL_s22000@hotmail.comاستفسار عن مسار الطرد</t>
  </si>
  <si>
    <t>وليد عبدالرحمن فتحي</t>
  </si>
  <si>
    <t>L_s22000@hotmail.com</t>
  </si>
  <si>
    <t>2701072</t>
  </si>
  <si>
    <t>201008101044</t>
  </si>
  <si>
    <t>42919هشام عزت حسنين ابراهيمhisham_ezzat86@hotmail.comاستفســار فنـى</t>
  </si>
  <si>
    <t>هشام عزت حسنين ابراهيم</t>
  </si>
  <si>
    <t>hisham_ezzat86@hotmail.com</t>
  </si>
  <si>
    <t>28612082102958</t>
  </si>
  <si>
    <t>0201274739502</t>
  </si>
  <si>
    <t>42919جرجس ناصف توماسgogo_shosho2020@yahoo.comاستفســار عن خدمــة</t>
  </si>
  <si>
    <t>جرجس ناصف توماس</t>
  </si>
  <si>
    <t>gogo_shosho2020@yahoo.com</t>
  </si>
  <si>
    <t>29511222701094</t>
  </si>
  <si>
    <t>201206516033</t>
  </si>
  <si>
    <t>951122</t>
  </si>
  <si>
    <t>42918هشام علي بكرcitystarit@yahoo.comاستفســار عن خدمــة</t>
  </si>
  <si>
    <t>هشام علي بكر</t>
  </si>
  <si>
    <t>28301242100994</t>
  </si>
  <si>
    <t>830124</t>
  </si>
  <si>
    <t>EE015808235EG</t>
  </si>
  <si>
    <t>42918اسامه عبد الرازق راشدusapparts@gmail.comاستفسار عن مسار الطرد</t>
  </si>
  <si>
    <t>اسامه عبد الرازق راشد</t>
  </si>
  <si>
    <t>usapparts@gmail.com</t>
  </si>
  <si>
    <t>28310232102076</t>
  </si>
  <si>
    <t>201115636318</t>
  </si>
  <si>
    <t>831023</t>
  </si>
  <si>
    <t>RX568612027DE</t>
  </si>
  <si>
    <t>42918عبدالله مسعودabdomasoud450@gmail.comاستفسار عن مسار الطرد</t>
  </si>
  <si>
    <t>عبدالله مسعود</t>
  </si>
  <si>
    <t>abdomasoud450@gmail.com</t>
  </si>
  <si>
    <t>3 01 09 09 02 02517</t>
  </si>
  <si>
    <t>01278294771</t>
  </si>
  <si>
    <t>42918علي ابراهيم اسماعيلk_x20008@hotmail.comاستفســار عن خدمــة</t>
  </si>
  <si>
    <t>علي ابراهيم اسماعيل</t>
  </si>
  <si>
    <t>EE703441200EG</t>
  </si>
  <si>
    <t>42918محمود الديبmeldeep2050@yahoo.comاستفسار عن مسار الطرد</t>
  </si>
  <si>
    <t>محمود الديب</t>
  </si>
  <si>
    <t>meldeep2050@yahoo.com</t>
  </si>
  <si>
    <t>2812831600837</t>
  </si>
  <si>
    <t>00966565114637</t>
  </si>
  <si>
    <t>42918ayman mohamed hefnylila.fares12@gmail.comشــكــوى</t>
  </si>
  <si>
    <t>42918ايمن الدغيدىaldeghady@gmail.comاستفسار عن مسار الطرد</t>
  </si>
  <si>
    <t>42918AYMAN ALDEGHADYaldeghady@gmail.comشــكــوى</t>
  </si>
  <si>
    <t>42918فاطمة محمد صالح حسينallahrabe33@gmail.comشــكــوى</t>
  </si>
  <si>
    <t>00201099759910</t>
  </si>
  <si>
    <t>CP003003920EG</t>
  </si>
  <si>
    <t>42918فاطمة محمد صالح حسينallahrabe33@gmail.comاستفسار عن مسار الطرد</t>
  </si>
  <si>
    <t>42918محمد خميس أحمد محمد خطابmohamedkhatab404@gmail.comشــكــوى</t>
  </si>
  <si>
    <t>محمد خميس أحمد محمد خطاب</t>
  </si>
  <si>
    <t>mohamedkhatab404@gmail.com</t>
  </si>
  <si>
    <t>29304201804254</t>
  </si>
  <si>
    <t>201021336625</t>
  </si>
  <si>
    <t>930420</t>
  </si>
  <si>
    <t>42918Abdulrahman Hamdyabduqah@gmail.comاستفسار عن مسار الطرد</t>
  </si>
  <si>
    <t>42918اسلام عبد الحليمeslamhalim1234@gmail.comاستفسار عن مسار الطرد</t>
  </si>
  <si>
    <t>اسلام عبد الحليم</t>
  </si>
  <si>
    <t>eslamhalim1234@gmail.com</t>
  </si>
  <si>
    <t>29310111700671</t>
  </si>
  <si>
    <t>01119709798</t>
  </si>
  <si>
    <t>931011</t>
  </si>
  <si>
    <t>RN140209333MY</t>
  </si>
  <si>
    <t>42918عبدالرحمن عبدالله البشوتىABDELRAHMAN.ABDALLAH@SUMMIT-MEA.COMاستفسار عن مسار الطرد</t>
  </si>
  <si>
    <t>عبدالرحمن عبدالله البشوتى</t>
  </si>
  <si>
    <t>ABDELRAHMAN.ABDALLAH@SUMMIT-MEA.COM</t>
  </si>
  <si>
    <t>27703301402018</t>
  </si>
  <si>
    <t>201223930515</t>
  </si>
  <si>
    <t>EE703372138EG</t>
  </si>
  <si>
    <t>42918ماجد علي أحمد عليوة لاشينmaged.lashin@yahoo.comاستفسار عن مسار الطرد</t>
  </si>
  <si>
    <t>ماجد علي أحمد عليوة لاشين</t>
  </si>
  <si>
    <t>maged.lashin@yahoo.com</t>
  </si>
  <si>
    <t>28405011201895</t>
  </si>
  <si>
    <t>00201159080043</t>
  </si>
  <si>
    <t>42918نادي محمد عبداللهn.m2013016@gmail.comأخـــــرى</t>
  </si>
  <si>
    <t>نادي محمد عبدالله</t>
  </si>
  <si>
    <t>n.m2013016@gmail.com</t>
  </si>
  <si>
    <t>28602162403571</t>
  </si>
  <si>
    <t>01102998242</t>
  </si>
  <si>
    <t>CK052650355DE</t>
  </si>
  <si>
    <t>42918Ziad Aliziad3lim@gmail.comاستفسار عن مسار الطرد</t>
  </si>
  <si>
    <t>Ziad Ali</t>
  </si>
  <si>
    <t>ziad3lim@gmail.com</t>
  </si>
  <si>
    <t>29808201205111</t>
  </si>
  <si>
    <t>01008646713</t>
  </si>
  <si>
    <t xml:space="preserve">Ziad </t>
  </si>
  <si>
    <t>PR474458845EG</t>
  </si>
  <si>
    <t>42918محمد محمد محمود حسنmohamedasd2012@gmail.comاستفسار عن مسار الطرد</t>
  </si>
  <si>
    <t>محمد محمد محمود حسن</t>
  </si>
  <si>
    <t>mohamedasd2012@gmail.com</t>
  </si>
  <si>
    <t>1301674</t>
  </si>
  <si>
    <t>00966551789740</t>
  </si>
  <si>
    <t>42918سحر السيد المليجيsahrora2222@hotmail.comاستفســار فنـى</t>
  </si>
  <si>
    <t>سحر السيد المليجي</t>
  </si>
  <si>
    <t>sahrora2222@hotmail.com</t>
  </si>
  <si>
    <t>26405130200867</t>
  </si>
  <si>
    <t>201223385173</t>
  </si>
  <si>
    <t>640513</t>
  </si>
  <si>
    <t>42918معتز محمد عبدالمجيدmoataz_mohamed_1988@yahoo.comاستفســار عن خدمــة</t>
  </si>
  <si>
    <t>معتز محمد عبدالمجيد</t>
  </si>
  <si>
    <t>moataz_mohamed_1988@yahoo.com</t>
  </si>
  <si>
    <t>0201093</t>
  </si>
  <si>
    <t>201091769849</t>
  </si>
  <si>
    <t>CG008843824DE</t>
  </si>
  <si>
    <t>42918Nezar aliNezo_80@hotmail.comاستفسار عن مسار الطرد</t>
  </si>
  <si>
    <t>Nezar ali</t>
  </si>
  <si>
    <t>Nezo_80@hotmail.com</t>
  </si>
  <si>
    <t>29105298800514</t>
  </si>
  <si>
    <t>00201129888828</t>
  </si>
  <si>
    <t>910529</t>
  </si>
  <si>
    <t xml:space="preserve">Nezar </t>
  </si>
  <si>
    <t>EE017566506EG</t>
  </si>
  <si>
    <t>42918ابراهيم علاء الدين احمد معوضebrahaim.mowad@gmail.comاستفسار عن مسار الطرد</t>
  </si>
  <si>
    <t>ابراهيم علاء الدين احمد معوض</t>
  </si>
  <si>
    <t>ebrahaim.mowad@gmail.com</t>
  </si>
  <si>
    <t>28903141400733</t>
  </si>
  <si>
    <t>01094894923</t>
  </si>
  <si>
    <t>890314</t>
  </si>
  <si>
    <t>CP309641367TN</t>
  </si>
  <si>
    <t>42918يوسف شعبان السيدalbasha5star@gmail.comشــكــوى</t>
  </si>
  <si>
    <t>يوسف شعبان السيد</t>
  </si>
  <si>
    <t>albasha5star@gmail.com</t>
  </si>
  <si>
    <t>28710182701851</t>
  </si>
  <si>
    <t>201112179809</t>
  </si>
  <si>
    <t>871018</t>
  </si>
  <si>
    <t>EE703444532EG</t>
  </si>
  <si>
    <t>42918محمد جمال ابو سريعCheckmeatsir@yahoo.comاستفسار عن مسار الطرد</t>
  </si>
  <si>
    <t>محمد جمال ابو سريع</t>
  </si>
  <si>
    <t>Checkmeatsir@yahoo.com</t>
  </si>
  <si>
    <t>28702228800791</t>
  </si>
  <si>
    <t>201008014490</t>
  </si>
  <si>
    <t>42918احمد محمد محمد غيضانa.ghidan@hotmail.comاستفســار عن خدمــة</t>
  </si>
  <si>
    <t>احمد محمد محمد غيضان</t>
  </si>
  <si>
    <t>a.ghidan@hotmail.com</t>
  </si>
  <si>
    <t>28309132200111</t>
  </si>
  <si>
    <t>201007440311</t>
  </si>
  <si>
    <t>830913</t>
  </si>
  <si>
    <t>42918mostafakhaledmostafaka413@gmail.comاستفسار عن مسار الطرد</t>
  </si>
  <si>
    <t>RC293152196DE</t>
  </si>
  <si>
    <t>42918محمد عزت فتحي محمد مصطفيmohamedkassr@protonmail.comاستفسار عن مسار الطرد</t>
  </si>
  <si>
    <t>محمد عزت فتحي محمد مصطفي</t>
  </si>
  <si>
    <t>mohamedkassr@protonmail.com</t>
  </si>
  <si>
    <t>: A18154841</t>
  </si>
  <si>
    <t>00495730960442</t>
  </si>
  <si>
    <t>42918مصطفى سعيد احمدMoustapha.hewidy@gmail.comاستفسار عن مسار الطرد</t>
  </si>
  <si>
    <t>مصطفى سعيد احمد</t>
  </si>
  <si>
    <t>Moustapha.hewidy@gmail.com</t>
  </si>
  <si>
    <t>28910190100318</t>
  </si>
  <si>
    <t>201273983954</t>
  </si>
  <si>
    <t>891019</t>
  </si>
  <si>
    <t>EE703405905EG</t>
  </si>
  <si>
    <t>42918KHALEDk7aled.morsy@gmail.comاستفسار عن مسار الطرد</t>
  </si>
  <si>
    <t>KHALED</t>
  </si>
  <si>
    <t>k7aled.morsy@gmail.com</t>
  </si>
  <si>
    <t>: A12412661</t>
  </si>
  <si>
    <t>96550595354</t>
  </si>
  <si>
    <t>CD274132993NL</t>
  </si>
  <si>
    <t>42918محمود متولي سلامMamisallam212@yahoo.comشــكــوى</t>
  </si>
  <si>
    <t>1700437</t>
  </si>
  <si>
    <t>CD</t>
  </si>
  <si>
    <t>42918مصطفى سامى متولىmostafa.samy1985@gmail.comاستفسار عن مسار الطرد</t>
  </si>
  <si>
    <t>42918محمد الباروديmohamedelbaroudy80@gmail.comشــكــوى</t>
  </si>
  <si>
    <t>27903211802211</t>
  </si>
  <si>
    <t>01000469489</t>
  </si>
  <si>
    <t>RX248826855CH</t>
  </si>
  <si>
    <t>42918محمدbeherytube@gmail.comاستفسار عن مسار الطرد</t>
  </si>
  <si>
    <t>beherytube@gmail.com</t>
  </si>
  <si>
    <t>28307301303932</t>
  </si>
  <si>
    <t>201024266280</t>
  </si>
  <si>
    <t>830730</t>
  </si>
  <si>
    <t>CH011336703US</t>
  </si>
  <si>
    <t>42918علاء السيد محمدalaamafia1980@gmail.comاستفسار عن مسار الطرد</t>
  </si>
  <si>
    <t>علاء السيد محمد</t>
  </si>
  <si>
    <t>alaamafia1980@gmail.com</t>
  </si>
  <si>
    <t>28006252602732</t>
  </si>
  <si>
    <t>01155525678</t>
  </si>
  <si>
    <t>800625</t>
  </si>
  <si>
    <t>42918عبدالرحمن محمود محمدYasmina012@yahoo.comاستفسار عن مسار الطرد</t>
  </si>
  <si>
    <t>42918شهاب توفيق البناShehab.t.elbanna@gmail.comاستفسار عن مسار الطرد</t>
  </si>
  <si>
    <t>شهاب توفيق البنا</t>
  </si>
  <si>
    <t>Shehab.t.elbanna@gmail.com</t>
  </si>
  <si>
    <t>27312011300875</t>
  </si>
  <si>
    <t>201090555055</t>
  </si>
  <si>
    <t>731201</t>
  </si>
  <si>
    <t>RR412570527DE</t>
  </si>
  <si>
    <t>42918Mamhmoud el asidmahmoudelsaid17@yahoo.comاستفسار عن مسار الطرد</t>
  </si>
  <si>
    <t>Mamhmoud el asid</t>
  </si>
  <si>
    <t>mahmoudelsaid17@yahoo.com</t>
  </si>
  <si>
    <t>A15472746</t>
  </si>
  <si>
    <t>01142303026</t>
  </si>
  <si>
    <t xml:space="preserve">Mamhmoud </t>
  </si>
  <si>
    <t>Ee703414938eg</t>
  </si>
  <si>
    <t>42919وائل فوزى ابراهيمWael_fawzy6@yahoo.comاستفسار عن مسار الطرد</t>
  </si>
  <si>
    <t>وائل فوزى ابراهيم</t>
  </si>
  <si>
    <t>Wael_fawzy6@yahoo.com</t>
  </si>
  <si>
    <t>28003100102913</t>
  </si>
  <si>
    <t>201017005858</t>
  </si>
  <si>
    <t>800310</t>
  </si>
  <si>
    <t>RS654852440CN</t>
  </si>
  <si>
    <t>RF739507061CN</t>
  </si>
  <si>
    <t>42919بيتر جرجسPeter.soccar@bibalex.orgاستفسار عن مسار الطرد</t>
  </si>
  <si>
    <t>بيتر جرجس</t>
  </si>
  <si>
    <t>Peter.soccar@bibalex.org</t>
  </si>
  <si>
    <t>00201224190856</t>
  </si>
  <si>
    <t>ED337267827IN</t>
  </si>
  <si>
    <t>42919السعيد محمودoelshall@hotmail.comاستفسار عن مسار الطرد</t>
  </si>
  <si>
    <t>السعيد محمود</t>
  </si>
  <si>
    <t>oelshall@hotmail.com</t>
  </si>
  <si>
    <t>1200835</t>
  </si>
  <si>
    <t>00201001705758</t>
  </si>
  <si>
    <t>42919باهر احمد محمود شعيرهbeboelgeneral5050@gmail.comشــكــوى</t>
  </si>
  <si>
    <t>باهر احمد محمود شعيره</t>
  </si>
  <si>
    <t>beboelgeneral5050@gmail.com</t>
  </si>
  <si>
    <t>29205151700314</t>
  </si>
  <si>
    <t>201122216459</t>
  </si>
  <si>
    <t>42919إيهاب محمود عبدالله هريدىEhababdalla99@yahoo.comشــكــوى</t>
  </si>
  <si>
    <t>إيهاب محمود عبدالله هريدى</t>
  </si>
  <si>
    <t>Ehababdalla99@yahoo.com</t>
  </si>
  <si>
    <t>28205162600636</t>
  </si>
  <si>
    <t>201008275126</t>
  </si>
  <si>
    <t>820516</t>
  </si>
  <si>
    <t>rr061075489sa</t>
  </si>
  <si>
    <t>42919احمد الخياطelkhayatahmed29@gmail.comاستفسار عن مسار الطرد</t>
  </si>
  <si>
    <t>احمد الخياط</t>
  </si>
  <si>
    <t>elkhayatahmed29@gmail.com</t>
  </si>
  <si>
    <t>: A19485128</t>
  </si>
  <si>
    <t>0595003860</t>
  </si>
  <si>
    <t>صحفى / على القماش</t>
  </si>
  <si>
    <t>42919صحفى / على القماشalyalkammash@yahoo.comشــكــوى</t>
  </si>
  <si>
    <t>alyalkammash@yahoo.com</t>
  </si>
  <si>
    <t>25308072101218</t>
  </si>
  <si>
    <t>مصر 012233754162</t>
  </si>
  <si>
    <t xml:space="preserve">صحفى </t>
  </si>
  <si>
    <t>EE703449472EG</t>
  </si>
  <si>
    <t>42922محمد نافع الشربينيwwwabotaha@yahoo.comاستفسار عن مسار الطرد</t>
  </si>
  <si>
    <t>محمد نافع الشربيني</t>
  </si>
  <si>
    <t>wwwabotaha@yahoo.com</t>
  </si>
  <si>
    <t>29211081501319</t>
  </si>
  <si>
    <t>2001002595402</t>
  </si>
  <si>
    <t>921108</t>
  </si>
  <si>
    <t>RS771599992NL</t>
  </si>
  <si>
    <t>42922أحمد عبد الهاديAhmed.elfiky@gmail.comاستفسار عن مسار الطرد</t>
  </si>
  <si>
    <t>أحمد عبد الهادي</t>
  </si>
  <si>
    <t>Ahmed.elfiky@gmail.com</t>
  </si>
  <si>
    <t>8800156</t>
  </si>
  <si>
    <t>EE703490214EG</t>
  </si>
  <si>
    <t>42922شيماء حسين عليshaima@teamengineering.aeاستفسار عن مسار الطرد</t>
  </si>
  <si>
    <t>شيماء حسين علي</t>
  </si>
  <si>
    <t>shaima@teamengineering.ae</t>
  </si>
  <si>
    <t>: A10077600</t>
  </si>
  <si>
    <t>00971506770053</t>
  </si>
  <si>
    <t>RS007022323EG</t>
  </si>
  <si>
    <t>42922M abd El whabhawyantiks@gmail.comاستفسار عن مسار الطرد</t>
  </si>
  <si>
    <t>M abd El whab</t>
  </si>
  <si>
    <t>hawyantiks@gmail.com</t>
  </si>
  <si>
    <t>26311060201572</t>
  </si>
  <si>
    <t>00201211165882</t>
  </si>
  <si>
    <t>631106</t>
  </si>
  <si>
    <t xml:space="preserve">M </t>
  </si>
  <si>
    <t>RS874294459NL</t>
  </si>
  <si>
    <t>42922محمود احمد زكيeng.ma1992@gmail.comاستفسار عن مسار الطرد</t>
  </si>
  <si>
    <t>محمود احمد زكي</t>
  </si>
  <si>
    <t>eng.ma1992@gmail.com</t>
  </si>
  <si>
    <t>29209011329557</t>
  </si>
  <si>
    <t>201063337052</t>
  </si>
  <si>
    <t>Rf740468820cn</t>
  </si>
  <si>
    <t>42922احمد محمد الشاميahmedshamy86@gmail.comاستفسار عن مسار الطرد</t>
  </si>
  <si>
    <t>احمد محمد الشامي</t>
  </si>
  <si>
    <t>ahmedshamy86@gmail.com</t>
  </si>
  <si>
    <t>28601011112012</t>
  </si>
  <si>
    <t>201002364688</t>
  </si>
  <si>
    <t>RB249601638SG</t>
  </si>
  <si>
    <t>RS655602275CN</t>
  </si>
  <si>
    <t>RS648634896CN</t>
  </si>
  <si>
    <t>42922oraby hassan orabyorabio@hotmail.comاستفسار عن مسار الطرد</t>
  </si>
  <si>
    <t>42922مجدى محمد عمرmmaahh100@yahoo.comشــكــوى</t>
  </si>
  <si>
    <t>مجدى محمد عمر</t>
  </si>
  <si>
    <t>mmaahh100@yahoo.com</t>
  </si>
  <si>
    <t>28510302501932</t>
  </si>
  <si>
    <t>201002393602</t>
  </si>
  <si>
    <t>EE703448888EG</t>
  </si>
  <si>
    <t>42922هاني محمد عبداللهhany_roland@yahoo.comشــكــوى</t>
  </si>
  <si>
    <t>42922Hazem elgaeedyZzoz5667@gmail.comاستفسار عن مسار الطرد</t>
  </si>
  <si>
    <t>42922محمود عمر عبد المجيدmahmoudomar1983@hotmail.comأخـــــرى</t>
  </si>
  <si>
    <t>محمود عمر عبد المجيد</t>
  </si>
  <si>
    <t>mahmoudomar1983@hotmail.com</t>
  </si>
  <si>
    <t>0103311</t>
  </si>
  <si>
    <t>201006622776</t>
  </si>
  <si>
    <t>RY906474560SG</t>
  </si>
  <si>
    <t>42922Mohamed Hamdy Hegazymh677777@gmail.comاستفسار عن مسار الطرد</t>
  </si>
  <si>
    <t>Mohamed Hamdy Hegazy</t>
  </si>
  <si>
    <t>mh677777@gmail.com</t>
  </si>
  <si>
    <t>30009291603051</t>
  </si>
  <si>
    <t>201284039035</t>
  </si>
  <si>
    <t>000929</t>
  </si>
  <si>
    <t>ee703468675eg</t>
  </si>
  <si>
    <t>42922احمد كمالahmed.gahory@gmail.comاستفسار عن مسار الطرد</t>
  </si>
  <si>
    <t>01118531546</t>
  </si>
  <si>
    <t>EE704383880EG</t>
  </si>
  <si>
    <t>42922رضوي محمد عبد السلام رجبradwamohmed1993@gmail.comاستفسار عن مسار الطرد</t>
  </si>
  <si>
    <t>رضوي محمد عبد السلام رجب</t>
  </si>
  <si>
    <t>radwamohmed1993@gmail.com</t>
  </si>
  <si>
    <t>29303231600185</t>
  </si>
  <si>
    <t>0201207278421</t>
  </si>
  <si>
    <t>930323</t>
  </si>
  <si>
    <t>cp700247122eg</t>
  </si>
  <si>
    <t>cp700250926eg</t>
  </si>
  <si>
    <t>42922باتعة جابر احمدmohamed_arabi56@yahoo.comشــكــوى</t>
  </si>
  <si>
    <t>باتعة جابر احمد</t>
  </si>
  <si>
    <t>27610312700047</t>
  </si>
  <si>
    <t>201096366933+</t>
  </si>
  <si>
    <t>761031</t>
  </si>
  <si>
    <t xml:space="preserve">باتعة </t>
  </si>
  <si>
    <t>RR200445053DZ</t>
  </si>
  <si>
    <t>42922احمد محمد سيدAhmedminyawy22@gmail.comأخـــــرى</t>
  </si>
  <si>
    <t>احمد محمد سيد</t>
  </si>
  <si>
    <t>Ahmedminyawy22@gmail.com</t>
  </si>
  <si>
    <t>29205232201151</t>
  </si>
  <si>
    <t>00201210303876</t>
  </si>
  <si>
    <t>920523</t>
  </si>
  <si>
    <t>CP203210560DZ</t>
  </si>
  <si>
    <t>42922احمد محمد سيدAhmedminyawy22@gmail.comاستفسار عن مسار الطرد</t>
  </si>
  <si>
    <t>0021210303876</t>
  </si>
  <si>
    <t>42921مجدى محمد عمرmmaahh100@yahoo.comشــكــوى</t>
  </si>
  <si>
    <t>42921حسن محمد بكر احمدhassanbakr50@yahoo.comشــكــوى</t>
  </si>
  <si>
    <t>CE000082150US</t>
  </si>
  <si>
    <t>داليا احمد عوض الله</t>
  </si>
  <si>
    <t>42921داليا احمد عوض اللهD.Awadalla@ymail.comشــكــوى</t>
  </si>
  <si>
    <t>D.Awadalla@ymail.com</t>
  </si>
  <si>
    <t>26112158800129</t>
  </si>
  <si>
    <t>201000202228</t>
  </si>
  <si>
    <t>611215</t>
  </si>
  <si>
    <t>RR209770766AT</t>
  </si>
  <si>
    <t>42921البشير عبد المعزshakltani@gmail.comاستفسار عن مسار الطرد</t>
  </si>
  <si>
    <t>البشير عبد المعز</t>
  </si>
  <si>
    <t>shakltani@gmail.com</t>
  </si>
  <si>
    <t>29209092300191</t>
  </si>
  <si>
    <t>01143043615</t>
  </si>
  <si>
    <t>920909</t>
  </si>
  <si>
    <t xml:space="preserve">البشير </t>
  </si>
  <si>
    <t>RX574858877DE</t>
  </si>
  <si>
    <t>42921احمد خالد احمدahmedkhaled0014@gmail.comاستفسار عن مسار الطرد</t>
  </si>
  <si>
    <t>42921علي عبد الخالق عبد العال حمادةpersistentme1@gmail.comاستفسار عن مسار الطرد</t>
  </si>
  <si>
    <t>علي عبد الخالق عبد العال حمادة</t>
  </si>
  <si>
    <t>persistentme1@gmail.com</t>
  </si>
  <si>
    <t>: A12375747</t>
  </si>
  <si>
    <t>201212678285</t>
  </si>
  <si>
    <t>42921محمود فتحى مصطفىmahomud_eg2012@live.comأخـــــرى</t>
  </si>
  <si>
    <t>محمود فتحى مصطفى</t>
  </si>
  <si>
    <t>mahomud_eg2012@live.com</t>
  </si>
  <si>
    <t>: A18216412</t>
  </si>
  <si>
    <t>01121582215</t>
  </si>
  <si>
    <t>ES003888042EG</t>
  </si>
  <si>
    <t>42921حسام فؤادfoudhossam16@yahoo.comاستفســار عن خدمــة</t>
  </si>
  <si>
    <t>حسام فؤاد</t>
  </si>
  <si>
    <t>foudhossam16@yahoo.com</t>
  </si>
  <si>
    <t>27610270200391</t>
  </si>
  <si>
    <t>201287660975</t>
  </si>
  <si>
    <t>761027</t>
  </si>
  <si>
    <t>42921بيتر جرجس صبحيpeter.soccar@bibalex.orgشــكــوى</t>
  </si>
  <si>
    <t>بيتر جرجس صبحي</t>
  </si>
  <si>
    <t>EE205327040GR</t>
  </si>
  <si>
    <t>42921Michael Onsymichaelonsy@hotmail.comاستفسار عن مسار الطرد</t>
  </si>
  <si>
    <t>Michael Onsy</t>
  </si>
  <si>
    <t>RC794786525CH</t>
  </si>
  <si>
    <t>42921محمد رضا عبدالستار النجاريmohamed_reda1960@yahhoo.comاستفسار عن مسار الطرد</t>
  </si>
  <si>
    <t>محمد رضا عبدالستار النجاري</t>
  </si>
  <si>
    <t>mohamed_reda1960@yahhoo.com</t>
  </si>
  <si>
    <t>26012040200637</t>
  </si>
  <si>
    <t>01020698288</t>
  </si>
  <si>
    <t>601204</t>
  </si>
  <si>
    <t>RB260470024SG</t>
  </si>
  <si>
    <t>42921محمد رضوان السيدm7md.2525@gmail.comاستفسار عن مسار الطرد</t>
  </si>
  <si>
    <t>محمد رضوان السيد</t>
  </si>
  <si>
    <t>m7md.2525@gmail.com</t>
  </si>
  <si>
    <t>29610091200351</t>
  </si>
  <si>
    <t>01150499915</t>
  </si>
  <si>
    <t>961009</t>
  </si>
  <si>
    <t>42921محمود عبد الواحدLaveratrading@gmail.comشــكــوى</t>
  </si>
  <si>
    <t>محمود عبد الواحد</t>
  </si>
  <si>
    <t>Laveratrading@gmail.com</t>
  </si>
  <si>
    <t>28512251402295</t>
  </si>
  <si>
    <t>201110800885</t>
  </si>
  <si>
    <t>851225</t>
  </si>
  <si>
    <t>42921عبدالله محمد عبدالراضيabdallah.mohammed409@yahoo.comأخـــــرى</t>
  </si>
  <si>
    <t>عبدالله محمد عبدالراضي</t>
  </si>
  <si>
    <t>abdallah.mohammed409@yahoo.com</t>
  </si>
  <si>
    <t>28907152602538</t>
  </si>
  <si>
    <t>01155359500</t>
  </si>
  <si>
    <t>42921محمودma7moud.khater@hotmail.comاستفســار عن خدمــة</t>
  </si>
  <si>
    <t>ma7moud.khater@hotmail.com</t>
  </si>
  <si>
    <t>288081216001499</t>
  </si>
  <si>
    <t>201226664848</t>
  </si>
  <si>
    <t>42921عبد الله رمضانarharidy@gmail.comاستفســار عن خدمــة</t>
  </si>
  <si>
    <t>عبد الله رمضان</t>
  </si>
  <si>
    <t>arharidy@gmail.com</t>
  </si>
  <si>
    <t>27502162300714</t>
  </si>
  <si>
    <t>00201007446388</t>
  </si>
  <si>
    <t>750216</t>
  </si>
  <si>
    <t>42921اكرم ربيع عيدAkrameid800@yahoo.comشــكــوى</t>
  </si>
  <si>
    <t>اكرم ربيع عيد</t>
  </si>
  <si>
    <t>Akrameid800@yahoo.com</t>
  </si>
  <si>
    <t>29107271601938</t>
  </si>
  <si>
    <t>0201012128917</t>
  </si>
  <si>
    <t>910727</t>
  </si>
  <si>
    <t>RR508608970EG</t>
  </si>
  <si>
    <t>42921gamal ahmedgaa7777@gmail.comاستفسار عن مسار الطرد</t>
  </si>
  <si>
    <t>gamal ahmed</t>
  </si>
  <si>
    <t>gaa7777@gmail.com</t>
  </si>
  <si>
    <t>: 312720</t>
  </si>
  <si>
    <t>201116796010</t>
  </si>
  <si>
    <t xml:space="preserve">gamal </t>
  </si>
  <si>
    <t>42921محيي الدين عزتmohey.ezzat@gmail.comشــكــوى</t>
  </si>
  <si>
    <t>محيي الدين عزت</t>
  </si>
  <si>
    <t>mohey.ezzat@gmail.com</t>
  </si>
  <si>
    <t>26108250100799</t>
  </si>
  <si>
    <t>201000002488</t>
  </si>
  <si>
    <t>610825</t>
  </si>
  <si>
    <t>محمد شعبان محمد ابو احمد</t>
  </si>
  <si>
    <t>42921محمد شعبان محمد ابو احمدmmmmmm26393@gmail.comشــكــوى</t>
  </si>
  <si>
    <t>mmmmmm26393@gmail.com</t>
  </si>
  <si>
    <t>29303261800413</t>
  </si>
  <si>
    <t>201006767512</t>
  </si>
  <si>
    <t>42921MohamedShear-force@hotmail.comاستفسار عن مسار الطرد</t>
  </si>
  <si>
    <t>Shear-force@hotmail.com</t>
  </si>
  <si>
    <t>28901011719859</t>
  </si>
  <si>
    <t>201003923072</t>
  </si>
  <si>
    <t>42921سلمى سامى السيد عبيدsalma.samy.ebeid@gmail.comاستفســار عن خدمــة</t>
  </si>
  <si>
    <t>سلمى سامى السيد عبيد</t>
  </si>
  <si>
    <t>salma.samy.ebeid@gmail.com</t>
  </si>
  <si>
    <t>28905110200721</t>
  </si>
  <si>
    <t>201227767157</t>
  </si>
  <si>
    <t>890511</t>
  </si>
  <si>
    <t>42921عمرو فتحىamr_elborgy86@yahoo.comأخـــــرى</t>
  </si>
  <si>
    <t>عمرو فتحى</t>
  </si>
  <si>
    <t>amr_elborgy86@yahoo.com</t>
  </si>
  <si>
    <t>2102734</t>
  </si>
  <si>
    <t>20201112882553</t>
  </si>
  <si>
    <t>42921نديمNadeemmohameduaio@gmail.comاستفســار عن خدمــة</t>
  </si>
  <si>
    <t>نديم</t>
  </si>
  <si>
    <t>Nadeemmohameduaio@gmail.com</t>
  </si>
  <si>
    <t>30101012161234</t>
  </si>
  <si>
    <t>201159413485</t>
  </si>
  <si>
    <t>010101</t>
  </si>
  <si>
    <t>RE496867365SE</t>
  </si>
  <si>
    <t>42921Khaled Alikh607ali@gmail.comاستفسار عن مسار الطرد</t>
  </si>
  <si>
    <t>Khaled Ali</t>
  </si>
  <si>
    <t>kh607ali@gmail.com</t>
  </si>
  <si>
    <t>28101010106211</t>
  </si>
  <si>
    <t>201144429978</t>
  </si>
  <si>
    <t>RK810872239CN</t>
  </si>
  <si>
    <t>42921Peter Saleeb Boshrapetersaleeb@yahoo.comاستفسار عن مسار الطرد</t>
  </si>
  <si>
    <t>Peter Saleeb Boshra</t>
  </si>
  <si>
    <t>petersaleeb@yahoo.com</t>
  </si>
  <si>
    <t>29011010100039</t>
  </si>
  <si>
    <t>01273095085</t>
  </si>
  <si>
    <t xml:space="preserve">Peter </t>
  </si>
  <si>
    <t>42921وليد صلاحALMOGTAMA@HOTMAIL.COMاستفسار عن مسار الطرد</t>
  </si>
  <si>
    <t>وليد صلاح</t>
  </si>
  <si>
    <t>ALMOGTAMA@HOTMAIL.COM</t>
  </si>
  <si>
    <t>28201288800651</t>
  </si>
  <si>
    <t>201003909192</t>
  </si>
  <si>
    <t>820128</t>
  </si>
  <si>
    <t>EE634859554EG</t>
  </si>
  <si>
    <t>42921emad mouniremad62mounir40@gmail.comاستفسار عن مسار الطرد</t>
  </si>
  <si>
    <t>emad mounir</t>
  </si>
  <si>
    <t>emad62mounir40@gmail.com</t>
  </si>
  <si>
    <t>26208280100071</t>
  </si>
  <si>
    <t>01224966675</t>
  </si>
  <si>
    <t>620828</t>
  </si>
  <si>
    <t xml:space="preserve">emad </t>
  </si>
  <si>
    <t>RS641300394CN</t>
  </si>
  <si>
    <t>42921اسلام عبد المجيد يوسف رجبislam-ragab@hotmail.comاستفسار عن مسار الطرد</t>
  </si>
  <si>
    <t>اسلام عبد المجيد يوسف رجب</t>
  </si>
  <si>
    <t>islam-ragab@hotmail.com</t>
  </si>
  <si>
    <t>28503240103351</t>
  </si>
  <si>
    <t>0201223577276</t>
  </si>
  <si>
    <t>850324</t>
  </si>
  <si>
    <t>42921محمد محمد علي موسيmohammedmousa650@gmail.comاستفســار عن خدمــة</t>
  </si>
  <si>
    <t>محمد محمد علي موسي</t>
  </si>
  <si>
    <t>mohammedmousa650@gmail.com</t>
  </si>
  <si>
    <t>0101918</t>
  </si>
  <si>
    <t>00966567150145</t>
  </si>
  <si>
    <t>RR062768570SA</t>
  </si>
  <si>
    <t>42921باسم علي عبد الله احمدmarwanbasem33@yahoo.comاستفسار عن مسار الطرد</t>
  </si>
  <si>
    <t>باسم علي عبد الله احمد</t>
  </si>
  <si>
    <t>marwanbasem33@yahoo.com</t>
  </si>
  <si>
    <t>28408041601218</t>
  </si>
  <si>
    <t>20100942747</t>
  </si>
  <si>
    <t>840804</t>
  </si>
  <si>
    <t>ee017676719eg</t>
  </si>
  <si>
    <t>42921Moaaz Faragmoaaz_fiba@hotmail.comاستفسار عن مسار الطرد</t>
  </si>
  <si>
    <t>Moaaz Farag</t>
  </si>
  <si>
    <t>moaaz_fiba@hotmail.com</t>
  </si>
  <si>
    <t>29505012101272</t>
  </si>
  <si>
    <t>0818083977604</t>
  </si>
  <si>
    <t xml:space="preserve">Moaaz </t>
  </si>
  <si>
    <t>42921عبدالرحمن محمد ابراهيم خطابAbdok8700@gmail.comشــكــوى</t>
  </si>
  <si>
    <t>عبدالرحمن محمد ابراهيم خطاب</t>
  </si>
  <si>
    <t>Abdok8700@gmail.com</t>
  </si>
  <si>
    <t>8800632</t>
  </si>
  <si>
    <t>201228081651</t>
  </si>
  <si>
    <t>RR061589435SA</t>
  </si>
  <si>
    <t>42921مدحت عبد الهادى محمد تمامa4_tamam@yahoo.comشــكــوى</t>
  </si>
  <si>
    <t>مدحت عبد الهادى محمد تمام</t>
  </si>
  <si>
    <t>a4_tamam@yahoo.com</t>
  </si>
  <si>
    <t>: 1216180</t>
  </si>
  <si>
    <t>00201273932766</t>
  </si>
  <si>
    <t>42921محمد شاديshokda@hotmail.comشــكــوى</t>
  </si>
  <si>
    <t>محمد شادي</t>
  </si>
  <si>
    <t>shokda@hotmail.com</t>
  </si>
  <si>
    <t>٢٧١٠٦٠٨١٢٠١١٧٤</t>
  </si>
  <si>
    <t>201001018895</t>
  </si>
  <si>
    <t>٧١٠٦٠٨</t>
  </si>
  <si>
    <t>42921يوسف عبد العزيز حسين على يوسفyoussefa@migrationit.comأخـــــرى</t>
  </si>
  <si>
    <t>يوسف عبد العزيز حسين على يوسف</t>
  </si>
  <si>
    <t>youssefa@migrationit.com</t>
  </si>
  <si>
    <t>29306270101519</t>
  </si>
  <si>
    <t>201064455720</t>
  </si>
  <si>
    <t>930627</t>
  </si>
  <si>
    <t>RL549126623IE</t>
  </si>
  <si>
    <t>42920Ahmed Fouadlordegypt8@hotmail.comشــكــوى</t>
  </si>
  <si>
    <t>Ahmed Fouad</t>
  </si>
  <si>
    <t>lordegypt8@hotmail.com</t>
  </si>
  <si>
    <t>28410260100199</t>
  </si>
  <si>
    <t>00201122444440</t>
  </si>
  <si>
    <t>IE</t>
  </si>
  <si>
    <t>841026</t>
  </si>
  <si>
    <t>EE703107671EG</t>
  </si>
  <si>
    <t>42920مجدىWall-e84@hotmail.comاستفسار عن مسار الطرد</t>
  </si>
  <si>
    <t>مجدى</t>
  </si>
  <si>
    <t>Wall-e84@hotmail.com</t>
  </si>
  <si>
    <t>28405038800235</t>
  </si>
  <si>
    <t>201146244333</t>
  </si>
  <si>
    <t>RS771449953NL</t>
  </si>
  <si>
    <t>RE496093095SE</t>
  </si>
  <si>
    <t>RB241633759SG</t>
  </si>
  <si>
    <t>42920محمد الدمرداشdabor.md@gmail.comاستفسار عن مسار الطرد</t>
  </si>
  <si>
    <t>محمد الدمرداش</t>
  </si>
  <si>
    <t>dabor.md@gmail.com</t>
  </si>
  <si>
    <t>29306031600554</t>
  </si>
  <si>
    <t>201097688315</t>
  </si>
  <si>
    <t>930603</t>
  </si>
  <si>
    <t>Cp031573304Dz</t>
  </si>
  <si>
    <t>42920محمد احمد عبدالسلامroshdyabaza99@gmail.comاستفسار عن مسار الطرد</t>
  </si>
  <si>
    <t>محمد احمد عبدالسلام</t>
  </si>
  <si>
    <t>roshdyabaza99@gmail.com</t>
  </si>
  <si>
    <t>1300331</t>
  </si>
  <si>
    <t>201228899637</t>
  </si>
  <si>
    <t>ee703268634eg</t>
  </si>
  <si>
    <t>42920Firas ateraAtera_1983@yahoo.comشــكــوى</t>
  </si>
  <si>
    <t>Firas atera</t>
  </si>
  <si>
    <t>: E4045</t>
  </si>
  <si>
    <t>00962781215180</t>
  </si>
  <si>
    <t xml:space="preserve">Firas </t>
  </si>
  <si>
    <t>42920محمد عليmohmedali.eldosoky@gmail.comأخـــــرى</t>
  </si>
  <si>
    <t>mohmedali.eldosoky@gmail.com</t>
  </si>
  <si>
    <t>2500051</t>
  </si>
  <si>
    <t>00201022789695</t>
  </si>
  <si>
    <t>42920اشرف مصطفيPeteashraf@yahoo.comشــكــوى</t>
  </si>
  <si>
    <t>اشرف مصطفي</t>
  </si>
  <si>
    <t>2761010232499</t>
  </si>
  <si>
    <t>ee703284019eg</t>
  </si>
  <si>
    <t>42920محمد فتحي سليمانmohammed.fatehy@gmail.comاستفسار عن مسار الطرد</t>
  </si>
  <si>
    <t>محمد فتحي سليمان</t>
  </si>
  <si>
    <t>mohammed.fatehy@gmail.com</t>
  </si>
  <si>
    <t>27805090104098</t>
  </si>
  <si>
    <t>201064136486</t>
  </si>
  <si>
    <t>780509</t>
  </si>
  <si>
    <t>42920Mahmoud Salahmlane944@gmail.comاستفسار عن مسار الطرد</t>
  </si>
  <si>
    <t>Mahmoud Salah</t>
  </si>
  <si>
    <t>01211687771</t>
  </si>
  <si>
    <t>42920عبدالرحمن محمد ابراهيم خطابAbdok8700@gmail.comشــكــوى</t>
  </si>
  <si>
    <t>42920محمد شاهينmohamedshaheen4002@gmail.comاستفســار عن خدمــة</t>
  </si>
  <si>
    <t>محمد شاهين</t>
  </si>
  <si>
    <t>mohamedshaheen4002@gmail.com</t>
  </si>
  <si>
    <t>28805011600974</t>
  </si>
  <si>
    <t>201063742831</t>
  </si>
  <si>
    <t>Cp001339501eg</t>
  </si>
  <si>
    <t>42920وليد عبدالرحمنL_s22000@hotmail.comاستفسار عن مسار الطرد</t>
  </si>
  <si>
    <t>وليد عبدالرحمن</t>
  </si>
  <si>
    <t>EH003047523US</t>
  </si>
  <si>
    <t>42920مايسه حمدى عباس الزوبرىMaisa.hamdy@gmail.comاستفسار عن مسار الطرد</t>
  </si>
  <si>
    <t>مايسه حمدى عباس الزوبرى</t>
  </si>
  <si>
    <t>Maisa.hamdy@gmail.com</t>
  </si>
  <si>
    <t>2790723170030</t>
  </si>
  <si>
    <t>01068688400</t>
  </si>
  <si>
    <t xml:space="preserve">مايسه </t>
  </si>
  <si>
    <t>42920أكرم سمير عبد السلام السيدakrams2010@yahoo.comاستفســار عن خدمــة</t>
  </si>
  <si>
    <t>أكرم سمير عبد السلام السيد</t>
  </si>
  <si>
    <t>akrams2010@yahoo.com</t>
  </si>
  <si>
    <t>28705201702436</t>
  </si>
  <si>
    <t>01065823190</t>
  </si>
  <si>
    <t>870520</t>
  </si>
  <si>
    <t xml:space="preserve">أكرم </t>
  </si>
  <si>
    <t>42920محمد كامل نور الدينu6000@hotmail.comشــكــوى</t>
  </si>
  <si>
    <t>محمد كامل نور الدين</t>
  </si>
  <si>
    <t>u6000@hotmail.com</t>
  </si>
  <si>
    <t>27502112100455</t>
  </si>
  <si>
    <t>00201000038696</t>
  </si>
  <si>
    <t>750211</t>
  </si>
  <si>
    <t>RX572566227DE</t>
  </si>
  <si>
    <t>42920gamal aliislam28150@gmail.comاستفسار عن مسار الطرد</t>
  </si>
  <si>
    <t>gamal ali</t>
  </si>
  <si>
    <t>islam28150@gmail.com</t>
  </si>
  <si>
    <t>26104250104152</t>
  </si>
  <si>
    <t>201286945538</t>
  </si>
  <si>
    <t>610425</t>
  </si>
  <si>
    <t>RT377235663HK</t>
  </si>
  <si>
    <t>42920Ahmed onsy ahmedA7mdonsy@gmail.comاستفسار عن مسار الطرد</t>
  </si>
  <si>
    <t>Ahmed onsy ahmed</t>
  </si>
  <si>
    <t>A7mdonsy@gmail.com</t>
  </si>
  <si>
    <t>28809051604538</t>
  </si>
  <si>
    <t>201098080652</t>
  </si>
  <si>
    <t>880905</t>
  </si>
  <si>
    <t>42920ناجي صبريnagynoishy@gmail.comأخـــــرى</t>
  </si>
  <si>
    <t>ناجي صبري</t>
  </si>
  <si>
    <t>nagynoishy@gmail.com</t>
  </si>
  <si>
    <t>30003121803058</t>
  </si>
  <si>
    <t>201090385105</t>
  </si>
  <si>
    <t>000312</t>
  </si>
  <si>
    <t xml:space="preserve">ناجي </t>
  </si>
  <si>
    <t>RH051725539TR</t>
  </si>
  <si>
    <t>RS628805659CN</t>
  </si>
  <si>
    <t>42920مؤمن عصمتmomen.esmat@gmail.comاستفسار عن مسار الطرد</t>
  </si>
  <si>
    <t>مؤمن عصمت</t>
  </si>
  <si>
    <t>01000300198</t>
  </si>
  <si>
    <t>42920حسن بخيت حسن بخيتhassanbekhit.translator@gmail.comأخـــــرى</t>
  </si>
  <si>
    <t>حسن بخيت حسن بخيت</t>
  </si>
  <si>
    <t>hassanbekhit.translator@gmail.com</t>
  </si>
  <si>
    <t>28212082102151</t>
  </si>
  <si>
    <t>201115557370</t>
  </si>
  <si>
    <t>42920عبد الحكيم عامر عرابىabooraby1@gmail.comاستفســار عن خدمــة</t>
  </si>
  <si>
    <t>عبد الحكيم عامر عرابى</t>
  </si>
  <si>
    <t>abooraby1@gmail.com</t>
  </si>
  <si>
    <t>26011282800551</t>
  </si>
  <si>
    <t>201100204409</t>
  </si>
  <si>
    <t>601128</t>
  </si>
  <si>
    <t>42920كيرلس محسن بديعkirollos.mohsen@gmail.comشــكــوى</t>
  </si>
  <si>
    <t>كيرلس محسن بديع</t>
  </si>
  <si>
    <t>kirollos.mohsen@gmail.com</t>
  </si>
  <si>
    <t>28906202500352</t>
  </si>
  <si>
    <t>01008444895</t>
  </si>
  <si>
    <t>ee703219077eg</t>
  </si>
  <si>
    <t>42920محمد مصطفى كمالmoh507@hotmail.comاستفسار عن مسار الطرد</t>
  </si>
  <si>
    <t>محمد مصطفى كمال</t>
  </si>
  <si>
    <t>moh507@hotmail.com</t>
  </si>
  <si>
    <t>25604110101438</t>
  </si>
  <si>
    <t>021224069327</t>
  </si>
  <si>
    <t>560411</t>
  </si>
  <si>
    <t>ru649601174gb</t>
  </si>
  <si>
    <t>42920mohamed bagouriINFO@SSCOEGYPT.COMاستفسار عن مسار الطرد</t>
  </si>
  <si>
    <t>mohamed bagouri</t>
  </si>
  <si>
    <t>INFO@SSCOEGYPT.COM</t>
  </si>
  <si>
    <t>24905240102092</t>
  </si>
  <si>
    <t>01001621327-20811112</t>
  </si>
  <si>
    <t>490524</t>
  </si>
  <si>
    <t>RR684229030ar</t>
  </si>
  <si>
    <t>42920احمد محمد السيد عبد اللطيفhamdahamoza @gmail.comشــكــوى</t>
  </si>
  <si>
    <t>احمد محمد السيد عبد اللطيف</t>
  </si>
  <si>
    <t>hamdahamoza @gmail.com</t>
  </si>
  <si>
    <t>29005200200153</t>
  </si>
  <si>
    <t>00201201863382</t>
  </si>
  <si>
    <t>AR</t>
  </si>
  <si>
    <t>RF700155885CN</t>
  </si>
  <si>
    <t>RF700046514CN</t>
  </si>
  <si>
    <t>RK804515445CN</t>
  </si>
  <si>
    <t>RF701916999CN</t>
  </si>
  <si>
    <t>RH906308253CN</t>
  </si>
  <si>
    <t>RF717734733CN</t>
  </si>
  <si>
    <t>RF698691595CN</t>
  </si>
  <si>
    <t>RF725952704CN</t>
  </si>
  <si>
    <t>42920شيماء شعبان حامدCANDYEGYPT@GMAIL.COMاستفسار عن مسار الطرد</t>
  </si>
  <si>
    <t>شيماء شعبان حامد</t>
  </si>
  <si>
    <t>CANDYEGYPT@GMAIL.COM</t>
  </si>
  <si>
    <t>28204102100581</t>
  </si>
  <si>
    <t>01022818135</t>
  </si>
  <si>
    <t>820410</t>
  </si>
  <si>
    <t>42920احمد علىelec.ahmed.ali@gmail.comاستفســار فنـى</t>
  </si>
  <si>
    <t>42920اسماعيل عبد الكريمabdelkrem.esmael@yahoo.comشــكــوى</t>
  </si>
  <si>
    <t>اسماعيل عبد الكريم</t>
  </si>
  <si>
    <t>abdelkrem.esmael@yahoo.com</t>
  </si>
  <si>
    <t>27904160102738</t>
  </si>
  <si>
    <t>01224509002</t>
  </si>
  <si>
    <t>EE044513445SA</t>
  </si>
  <si>
    <t>42920مجدي الحسيني البنداري الشرقاويmagdy@10-soft.comاستفسار عن مسار الطرد</t>
  </si>
  <si>
    <t>مجدي الحسيني البنداري الشرقاوي</t>
  </si>
  <si>
    <t>magdy@10-soft.com</t>
  </si>
  <si>
    <t>28707181602611</t>
  </si>
  <si>
    <t>966561050076</t>
  </si>
  <si>
    <t>870718</t>
  </si>
  <si>
    <t>LX352929205DE</t>
  </si>
  <si>
    <t>42920محب اللهmohibs116@gmail.comاستفسار عن مسار الطرد</t>
  </si>
  <si>
    <t>محب الله</t>
  </si>
  <si>
    <t>mohibs116@gmail.com</t>
  </si>
  <si>
    <t>: 55421</t>
  </si>
  <si>
    <t>00201150066278</t>
  </si>
  <si>
    <t>42920اسلام السعيدisl.eltouhami@outlook.comاستفســار عن خدمــة</t>
  </si>
  <si>
    <t>اسلام السعيد</t>
  </si>
  <si>
    <t>isl.eltouhami@outlook.com</t>
  </si>
  <si>
    <t>: A10719892</t>
  </si>
  <si>
    <t>00971551061607</t>
  </si>
  <si>
    <t>RR634859554EC</t>
  </si>
  <si>
    <t>42920emad mouniremad62mounir40@gmail.comاستفسار عن مسار الطرد</t>
  </si>
  <si>
    <t>2001224966675</t>
  </si>
  <si>
    <t>42920مصطفى خالدmostafaka413@gmail.comاستفسار عن مسار الطرد</t>
  </si>
  <si>
    <t>RS824338687NL</t>
  </si>
  <si>
    <t>42920ولاء علي حسنwalaahassanmo@gmail.comاستفسار عن مسار الطرد</t>
  </si>
  <si>
    <t>ولاء علي حسن</t>
  </si>
  <si>
    <t>walaahassanmo@gmail.com</t>
  </si>
  <si>
    <t>28403040200081</t>
  </si>
  <si>
    <t>201023005540</t>
  </si>
  <si>
    <t>840304</t>
  </si>
  <si>
    <t>42920امينه رمضان ابو اليزيدaminarmdan234@gaiml.comشــكــوى</t>
  </si>
  <si>
    <t>امينه رمضان ابو اليزيد</t>
  </si>
  <si>
    <t>aminarmdan234@gaiml.com</t>
  </si>
  <si>
    <t>29406110100405</t>
  </si>
  <si>
    <t>301122519341</t>
  </si>
  <si>
    <t>940611</t>
  </si>
  <si>
    <t xml:space="preserve">امينه </t>
  </si>
  <si>
    <t>RE495712217SE</t>
  </si>
  <si>
    <t>42920عبدالله محمود المغربيAbdomg1989@gmail.comاستفسار عن مسار الطرد</t>
  </si>
  <si>
    <t>عبدالله محمود المغربي</t>
  </si>
  <si>
    <t>Abdomg1989@gmail.com</t>
  </si>
  <si>
    <t>28907148800392</t>
  </si>
  <si>
    <t>01113269638</t>
  </si>
  <si>
    <t>890714</t>
  </si>
  <si>
    <t>42920امينه رمضان ابو اليزيدaminarmdan234@gaiml.comأخـــــرى</t>
  </si>
  <si>
    <t>CE371823516BE</t>
  </si>
  <si>
    <t>42920حنفي محمود عبد القادررضوانmostafa.mahmoud.belgiam@gmail.comاستفسار عن مسار الطرد</t>
  </si>
  <si>
    <t>حنفي محمود عبد القادررضوان</t>
  </si>
  <si>
    <t>mostafa.mahmoud.belgiam@gmail.com</t>
  </si>
  <si>
    <t>27203252102817</t>
  </si>
  <si>
    <t>01116086528</t>
  </si>
  <si>
    <t>720325</t>
  </si>
  <si>
    <t xml:space="preserve">حنفي </t>
  </si>
  <si>
    <t>RR170261558DE</t>
  </si>
  <si>
    <t>42920رامزRglamey.rg@gmail.comاستفسار عن مسار الطرد</t>
  </si>
  <si>
    <t>رامز</t>
  </si>
  <si>
    <t>Rglamey.rg@gmail.com</t>
  </si>
  <si>
    <t>٠١٠١٦٦٧٩٢</t>
  </si>
  <si>
    <t>00491779170886</t>
  </si>
  <si>
    <t>42920نعمه محمد علي محمدDodomero1611@gmail.comاستفســار عن خدمــة</t>
  </si>
  <si>
    <t>نعمه محمد علي محمد</t>
  </si>
  <si>
    <t>Dodomero1611@gmail.com</t>
  </si>
  <si>
    <t>25408210101342</t>
  </si>
  <si>
    <t>201114357217</t>
  </si>
  <si>
    <t>540821</t>
  </si>
  <si>
    <t xml:space="preserve">نعمه </t>
  </si>
  <si>
    <t>42920ناهد محمود هاشم احمدnm6764922@gmail.comشــكــوى</t>
  </si>
  <si>
    <t>ناهد محمود هاشم احمد</t>
  </si>
  <si>
    <t>nm6764922@gmail.com</t>
  </si>
  <si>
    <t>٢٧٥٠٣٠٧٠١٠١٤٤٤</t>
  </si>
  <si>
    <t>٠٠٢٠١١٤٢٨٦٣٣٠٣</t>
  </si>
  <si>
    <t>٧٥٠٣٠٧</t>
  </si>
  <si>
    <t>42920Mostafa Mosad Zaky Kashlanamostafa.kashlana@hotmail.comاستفسار عن مسار الطرد</t>
  </si>
  <si>
    <t>EH150193184SA</t>
  </si>
  <si>
    <t>42919عصام رشاد احمدahmed_graphic_2006@hotmail.comاستفسار عن مسار الطرد</t>
  </si>
  <si>
    <t>عصام رشاد احمد</t>
  </si>
  <si>
    <t>ahmed_graphic_2006@hotmail.com</t>
  </si>
  <si>
    <t>26301250101811</t>
  </si>
  <si>
    <t>201007859425</t>
  </si>
  <si>
    <t>630125</t>
  </si>
  <si>
    <t>ES000579613EG</t>
  </si>
  <si>
    <t>42919الس؟يد شعبانsayed21121984@gmail.comاستفسار عن مسار الطرد</t>
  </si>
  <si>
    <t>الس؟يد شعبان</t>
  </si>
  <si>
    <t>sayed21121984@gmail.com</t>
  </si>
  <si>
    <t>28412211300312</t>
  </si>
  <si>
    <t>201220584888</t>
  </si>
  <si>
    <t>841221</t>
  </si>
  <si>
    <t xml:space="preserve">الس؟يد </t>
  </si>
  <si>
    <t>42919Mohammad Al kassemthe_blue6@icloud.comشــكــوى</t>
  </si>
  <si>
    <t>Z04TORVH5</t>
  </si>
  <si>
    <t>00491722041897</t>
  </si>
  <si>
    <t>RB264720473SG</t>
  </si>
  <si>
    <t>42919حسن جمال محمد السيدelkodery2@gmail.comاستفسار عن مسار الطرد</t>
  </si>
  <si>
    <t>حسن جمال محمد السيد</t>
  </si>
  <si>
    <t>elkodery2@gmail.com</t>
  </si>
  <si>
    <t>28706272700687</t>
  </si>
  <si>
    <t>01008467815</t>
  </si>
  <si>
    <t>870627</t>
  </si>
  <si>
    <t>42919بولا ساميPola.samy20@gmail.comاستفســار عن خدمــة</t>
  </si>
  <si>
    <t>بولا سامي</t>
  </si>
  <si>
    <t>Pola.samy20@gmail.com</t>
  </si>
  <si>
    <t>29009012702856</t>
  </si>
  <si>
    <t>201206647123</t>
  </si>
  <si>
    <t xml:space="preserve">بولا </t>
  </si>
  <si>
    <t>42919عفت محمد نبيلkhalid_mham@hotmail.comشــكــوى</t>
  </si>
  <si>
    <t>عفت محمد نبيل</t>
  </si>
  <si>
    <t>27405091100187</t>
  </si>
  <si>
    <t>201092157443</t>
  </si>
  <si>
    <t>740509</t>
  </si>
  <si>
    <t xml:space="preserve">عفت </t>
  </si>
  <si>
    <t>42919عبدالله عبدالرحمن المحيميدabdullah-100@live.comشــكــوى</t>
  </si>
  <si>
    <t>عبدالله عبدالرحمن المحيميد</t>
  </si>
  <si>
    <t>abdullah-100@live.com</t>
  </si>
  <si>
    <t>: L214L215</t>
  </si>
  <si>
    <t>966555019490</t>
  </si>
  <si>
    <t>RR695501655eg</t>
  </si>
  <si>
    <t>42919دكتور محسن عرفةelsereno@tiscali.itاستفسار عن مسار الطرد</t>
  </si>
  <si>
    <t>دكتور محسن عرفة</t>
  </si>
  <si>
    <t>elsereno@tiscali.it</t>
  </si>
  <si>
    <t>268082118011234</t>
  </si>
  <si>
    <t>00393351480990</t>
  </si>
  <si>
    <t xml:space="preserve">دكتور </t>
  </si>
  <si>
    <t>RB252051595SG</t>
  </si>
  <si>
    <t>42919امل محمودamlmahmod92@gmail.comاستفسار عن مسار الطرد</t>
  </si>
  <si>
    <t>امل محمود</t>
  </si>
  <si>
    <t>amlmahmod92@gmail.com</t>
  </si>
  <si>
    <t>29212201402243</t>
  </si>
  <si>
    <t>201098218974</t>
  </si>
  <si>
    <t>921220</t>
  </si>
  <si>
    <t>42919مدحت عبج الهادى محمدa4_tamam@yahoo.comاستفسار عن مسار الطرد</t>
  </si>
  <si>
    <t>مدحت عبج الهادى محمد</t>
  </si>
  <si>
    <t>RE497956469SE</t>
  </si>
  <si>
    <t>42919نوران محمود معروفnouran.mhmoud@gmail.comاستفسار عن مسار الطرد</t>
  </si>
  <si>
    <t>نوران محمود معروف</t>
  </si>
  <si>
    <t>nouran.mhmoud@gmail.com</t>
  </si>
  <si>
    <t>29207191201763</t>
  </si>
  <si>
    <t>201091005533</t>
  </si>
  <si>
    <t>920719</t>
  </si>
  <si>
    <t xml:space="preserve">نوران </t>
  </si>
  <si>
    <t>EE025911569SA</t>
  </si>
  <si>
    <t>42919محمد حسنhassan81.lap@gmail.comاستفسار عن مسار الطرد</t>
  </si>
  <si>
    <t>hassan81.lap@gmail.com</t>
  </si>
  <si>
    <t>28101201303873</t>
  </si>
  <si>
    <t>0966534356921</t>
  </si>
  <si>
    <t>810120</t>
  </si>
  <si>
    <t>42919Fakorede Gbeminyi Akinolafakoredeakin161@gmail.comاستفســار عن خدمــة</t>
  </si>
  <si>
    <t>Fakorede Gbeminyi Akinola</t>
  </si>
  <si>
    <t>fakoredeakin161@gmail.com</t>
  </si>
  <si>
    <t>: A06548846</t>
  </si>
  <si>
    <t>01022115314</t>
  </si>
  <si>
    <t xml:space="preserve">Fakorede </t>
  </si>
  <si>
    <t>42919mostafakhaledmostafaka413@gmail.comاستفسار عن مسار الطرد</t>
  </si>
  <si>
    <t>RR644189139EG</t>
  </si>
  <si>
    <t>42919ابوعبيدة رضا رجب سعيدoabo3673@gmail.comاستفسار عن مسار الطرد</t>
  </si>
  <si>
    <t>ابوعبيدة رضا رجب سعيد</t>
  </si>
  <si>
    <t>oabo3673@gmail.com</t>
  </si>
  <si>
    <t>29401012416575</t>
  </si>
  <si>
    <t>01157007443</t>
  </si>
  <si>
    <t xml:space="preserve">ابوعبيدة </t>
  </si>
  <si>
    <t>42919محمد سيد انورmohammedsayed2012234@gmail.comشــكــوى</t>
  </si>
  <si>
    <t>201155605978</t>
  </si>
  <si>
    <t>42919محمد عبدالاهMohamedabdallah100@gmail.comاستفســار عن خدمــة</t>
  </si>
  <si>
    <t>محمد عبدالاه</t>
  </si>
  <si>
    <t>Mohamedabdallah100@gmail.com</t>
  </si>
  <si>
    <t>2109938</t>
  </si>
  <si>
    <t>01007796448</t>
  </si>
  <si>
    <t>rs619817490cn</t>
  </si>
  <si>
    <t>42919محمد طلبة الامام محمدsupport@est-egy.comاستفسار عن مسار الطرد</t>
  </si>
  <si>
    <t>محمد طلبة الامام محمد</t>
  </si>
  <si>
    <t>support@est-egy.com</t>
  </si>
  <si>
    <t>28902011208133</t>
  </si>
  <si>
    <t>01126833554</t>
  </si>
  <si>
    <t>890201</t>
  </si>
  <si>
    <t>42919حسن محمد بكر احمدhassanbakr50@yahoo.comشــكــوى</t>
  </si>
  <si>
    <t>RQ504913126my</t>
  </si>
  <si>
    <t>42919Mohsen elsayedmelsayed@marakez.netاستفسار عن مسار الطرد</t>
  </si>
  <si>
    <t>Mohsen elsayed</t>
  </si>
  <si>
    <t>melsayed@marakez.net</t>
  </si>
  <si>
    <t>26807232100132</t>
  </si>
  <si>
    <t>01093777472</t>
  </si>
  <si>
    <t>680723</t>
  </si>
  <si>
    <t>Ee018207867EG</t>
  </si>
  <si>
    <t>42922El sayed yehiaSiso2200@yahoo.comاستفسار عن مسار الطرد</t>
  </si>
  <si>
    <t>El sayed yehia</t>
  </si>
  <si>
    <t>Siso2200@yahoo.com</t>
  </si>
  <si>
    <t>28512230103891</t>
  </si>
  <si>
    <t>00201224554357</t>
  </si>
  <si>
    <t>851223</t>
  </si>
  <si>
    <t>RF692929935GB</t>
  </si>
  <si>
    <t>42922عبد الحليم محمود ماضيHaleem.mahmoud@hotmail.comاستفسار عن مسار الطرد</t>
  </si>
  <si>
    <t>عبد الحليم محمود ماضي</t>
  </si>
  <si>
    <t>Haleem.mahmoud@hotmail.com</t>
  </si>
  <si>
    <t>٢٨٣٠٢١٩٨٨٠٠١٣١</t>
  </si>
  <si>
    <t>+201202370070</t>
  </si>
  <si>
    <t>٨٣٠٢١٩</t>
  </si>
  <si>
    <t>42922سهام نبيل السيدtawkelelfeky@gmail.comاستفســار عن خدمــة</t>
  </si>
  <si>
    <t>سهام نبيل السيد</t>
  </si>
  <si>
    <t>tawkelelfeky@gmail.com</t>
  </si>
  <si>
    <t>28112211601505</t>
  </si>
  <si>
    <t>01223330879</t>
  </si>
  <si>
    <t>42922حسن محمد بكر احمدhassanbakr50@yahoo.comشــكــوى</t>
  </si>
  <si>
    <t>RT372675164HK</t>
  </si>
  <si>
    <t>RS655505870CN</t>
  </si>
  <si>
    <t>RS653463443CN</t>
  </si>
  <si>
    <t>RF741005029CN</t>
  </si>
  <si>
    <t>RF746155042CN</t>
  </si>
  <si>
    <t>RS664912721CN</t>
  </si>
  <si>
    <t>RF755129638CN</t>
  </si>
  <si>
    <t>RF751572125CN</t>
  </si>
  <si>
    <t>42922Ramy Samirrsm82@yahoo.comشــكــوى</t>
  </si>
  <si>
    <t>Ramy Samir</t>
  </si>
  <si>
    <t>rsm82@yahoo.com</t>
  </si>
  <si>
    <t>28211010100336</t>
  </si>
  <si>
    <t>201005751031</t>
  </si>
  <si>
    <t>42922احمد محمد السيدhamdahamoza @gmail.comشــكــوى</t>
  </si>
  <si>
    <t>42922شعبان محمد محرمshaban57m@yahoo.comشــكــوى</t>
  </si>
  <si>
    <t>شعبان محمد محرم</t>
  </si>
  <si>
    <t>shaban57m@yahoo.com</t>
  </si>
  <si>
    <t>25703272600118</t>
  </si>
  <si>
    <t>201119300193</t>
  </si>
  <si>
    <t>570327</t>
  </si>
  <si>
    <t>EE703571712EG</t>
  </si>
  <si>
    <t>42924Esmail Mokheimeresmailm@kfupm.edu.saاستفسار عن مسار الطرد</t>
  </si>
  <si>
    <t>Esmail Mokheimer</t>
  </si>
  <si>
    <t>esmailm@kfupm.edu.sa</t>
  </si>
  <si>
    <t>26210150104672</t>
  </si>
  <si>
    <t>201140157531</t>
  </si>
  <si>
    <t>621015</t>
  </si>
  <si>
    <t xml:space="preserve">Esmail </t>
  </si>
  <si>
    <t>RM908388210CN</t>
  </si>
  <si>
    <t>42924Ahmed fahmiahmed.elbatta@yahoo.comاستفسار عن مسار الطرد</t>
  </si>
  <si>
    <t>Ahmed fahmi</t>
  </si>
  <si>
    <t>ahmed.elbatta@yahoo.com</t>
  </si>
  <si>
    <t>29003071200378</t>
  </si>
  <si>
    <t>00201019997333</t>
  </si>
  <si>
    <t>900307</t>
  </si>
  <si>
    <t>Ee703397965eg</t>
  </si>
  <si>
    <t>42924مينا ماهرHyatt_mena@yahoo.comشــكــوى</t>
  </si>
  <si>
    <t>مينا ماهر</t>
  </si>
  <si>
    <t>Hyatt_mena@yahoo.com</t>
  </si>
  <si>
    <t>28707181200555</t>
  </si>
  <si>
    <t>00966530278236</t>
  </si>
  <si>
    <t>EX018982088SG</t>
  </si>
  <si>
    <t>42924محمود عاشورmahmoudashourbekhet@gmail.comاستفسار عن مسار الطرد</t>
  </si>
  <si>
    <t>محمود عاشور</t>
  </si>
  <si>
    <t>mahmoudashourbekhet@gmail.com</t>
  </si>
  <si>
    <t>28901110202078</t>
  </si>
  <si>
    <t>00201282217931</t>
  </si>
  <si>
    <t>890111</t>
  </si>
  <si>
    <t>RS807366952NL</t>
  </si>
  <si>
    <t>42924Mohamed Magdy Reyadmohammed151553@gmail.comاستفسار عن مسار الطرد</t>
  </si>
  <si>
    <t>Mohamed Magdy Reyad</t>
  </si>
  <si>
    <t>mohammed151553@gmail.com</t>
  </si>
  <si>
    <t>29903281600655</t>
  </si>
  <si>
    <t>01028665043</t>
  </si>
  <si>
    <t>990328</t>
  </si>
  <si>
    <t>42924محمد سعيدadmin.cube@gmail.comاستفسار عن مسار الطرد</t>
  </si>
  <si>
    <t>1501051</t>
  </si>
  <si>
    <t>42924وليد رمضان الطوخيwaleed_eltoukhy2002@yahoo.comأخـــــرى</t>
  </si>
  <si>
    <t>42924احمد مشرفهa_mosharapha@yahoo.comشــكــوى</t>
  </si>
  <si>
    <t>احمد مشرفه</t>
  </si>
  <si>
    <t>a_mosharapha@yahoo.com</t>
  </si>
  <si>
    <t>25909279101171</t>
  </si>
  <si>
    <t>01001042104</t>
  </si>
  <si>
    <t>590927</t>
  </si>
  <si>
    <t>42924ابوعبيدة رضا رجبoabo3673@gmail.comاستفسار عن مسار الطرد</t>
  </si>
  <si>
    <t>ابوعبيدة رضا رجب</t>
  </si>
  <si>
    <t>94010102416575</t>
  </si>
  <si>
    <t>401010</t>
  </si>
  <si>
    <t>LA082911876US</t>
  </si>
  <si>
    <t>42924ماجد سعد غبريال ميخائيلmagedsaad444@gmail.comشــكــوى</t>
  </si>
  <si>
    <t>ماجد سعد غبريال ميخائيل</t>
  </si>
  <si>
    <t>magedsaad444@gmail.com</t>
  </si>
  <si>
    <t>27903082700236</t>
  </si>
  <si>
    <t>201227172520</t>
  </si>
  <si>
    <t>790308</t>
  </si>
  <si>
    <t>42924Abdulrahman Hamdyabduqah@gmail.comاستفسار عن مسار الطرد</t>
  </si>
  <si>
    <t>42924محمد على على محمودxman_xman2200@yahoo.comاستفســار عن خدمــة</t>
  </si>
  <si>
    <t>محمد على على محمود</t>
  </si>
  <si>
    <t>xman_xman2200@yahoo.com</t>
  </si>
  <si>
    <t>29103031401375</t>
  </si>
  <si>
    <t>01212512530</t>
  </si>
  <si>
    <t>910303</t>
  </si>
  <si>
    <t>RU739975991CN</t>
  </si>
  <si>
    <t>42924لميس ياسرLamiessyasser@gmail.comاستفسار عن مسار الطرد</t>
  </si>
  <si>
    <t>لميس ياسر</t>
  </si>
  <si>
    <t>Lamiessyasser@gmail.com</t>
  </si>
  <si>
    <t>29305090300061</t>
  </si>
  <si>
    <t>01272555904</t>
  </si>
  <si>
    <t>42924حسن محمد بكر احمدhassanbakr50@yahoo.comشــكــوى</t>
  </si>
  <si>
    <t>42924مني محمد السيدmona_hzn2000@yahoo.comأخـــــرى</t>
  </si>
  <si>
    <t>مني محمد السيد</t>
  </si>
  <si>
    <t>mona_hzn2000@yahoo.com</t>
  </si>
  <si>
    <t>28212120103302</t>
  </si>
  <si>
    <t>201004280293</t>
  </si>
  <si>
    <t>821212</t>
  </si>
  <si>
    <t>42924محمد محمودmimimarco20@gmail.comاستفسار عن مسار الطرد</t>
  </si>
  <si>
    <t>mimimarco20@gmail.com</t>
  </si>
  <si>
    <t>30209290105995</t>
  </si>
  <si>
    <t>201013595639</t>
  </si>
  <si>
    <t>020929</t>
  </si>
  <si>
    <t>42924احمد ابراهيم علي حسانينahmedebrahimali86@gmail.comأخـــــرى</t>
  </si>
  <si>
    <t>احمد ابراهيم علي حسانين</t>
  </si>
  <si>
    <t>ahmedebrahimali86@gmail.com</t>
  </si>
  <si>
    <t>287110113081111</t>
  </si>
  <si>
    <t>201118532017</t>
  </si>
  <si>
    <t>RS610193871CN</t>
  </si>
  <si>
    <t>42924hany hassanhanyhassan50@gmail.comاستفسار عن مسار الطرد</t>
  </si>
  <si>
    <t>hany hassan</t>
  </si>
  <si>
    <t>hanyhassan50@gmail.com</t>
  </si>
  <si>
    <t>27311252103497</t>
  </si>
  <si>
    <t>01015158617</t>
  </si>
  <si>
    <t>731125</t>
  </si>
  <si>
    <t>42924حمدى صبرى احمد عبدالله درغامa01099663560@gmail.comشــكــوى</t>
  </si>
  <si>
    <t>حمدى صبرى احمد عبدالله درغام</t>
  </si>
  <si>
    <t>a01099663560@gmail.com</t>
  </si>
  <si>
    <t>29103011302834</t>
  </si>
  <si>
    <t>201064993111</t>
  </si>
  <si>
    <t>RR046692237BR</t>
  </si>
  <si>
    <t>42924youssef selimyoussef3ezzat@hotmail.comاستفسار عن مسار الطرد</t>
  </si>
  <si>
    <t>youssef selim</t>
  </si>
  <si>
    <t>youssef3ezzat@hotmail.com</t>
  </si>
  <si>
    <t>: 29712140103453</t>
  </si>
  <si>
    <t>01147199500</t>
  </si>
  <si>
    <t xml:space="preserve">youssef </t>
  </si>
  <si>
    <t>42923هيثم احمد عبد النبىnoorh32009@yahoo.comشــكــوى</t>
  </si>
  <si>
    <t>هيثم احمد عبد النبى</t>
  </si>
  <si>
    <t>noorh32009@yahoo.com</t>
  </si>
  <si>
    <t>28512010201736</t>
  </si>
  <si>
    <t>01126605078</t>
  </si>
  <si>
    <t>42923Mohammad Al kassemthe_blue6@icloud.comاستفســار فنـى</t>
  </si>
  <si>
    <t>42923كريم متولىmetwaly.kareem@gmail.comاستفســار فنـى</t>
  </si>
  <si>
    <t>كريم متولى</t>
  </si>
  <si>
    <t>metwaly.kareem@gmail.com</t>
  </si>
  <si>
    <t>29104010202051</t>
  </si>
  <si>
    <t>00201063940861</t>
  </si>
  <si>
    <t>910401</t>
  </si>
  <si>
    <t>RS864743864NL</t>
  </si>
  <si>
    <t>42923محمد عبد النبى طهamrvision@gmail.comاستفسار عن مسار الطرد</t>
  </si>
  <si>
    <t>محمد عبد النبى طه</t>
  </si>
  <si>
    <t>amrvision@gmail.com</t>
  </si>
  <si>
    <t>26812292102332</t>
  </si>
  <si>
    <t>201095935048</t>
  </si>
  <si>
    <t>681229</t>
  </si>
  <si>
    <t>RX575763932DE</t>
  </si>
  <si>
    <t>42923Murid maged yassaMoreedyassa@hotmail.comاستفسار عن مسار الطرد</t>
  </si>
  <si>
    <t>Murid maged yassa</t>
  </si>
  <si>
    <t>Moreedyassa@hotmail.com</t>
  </si>
  <si>
    <t>29306120102959</t>
  </si>
  <si>
    <t>00201289716701</t>
  </si>
  <si>
    <t>930612</t>
  </si>
  <si>
    <t xml:space="preserve">Murid </t>
  </si>
  <si>
    <t>42923Mohaemd Ezzatmohamedkassr@protonmail.comشــكــوى</t>
  </si>
  <si>
    <t>Mohaemd Ezzat</t>
  </si>
  <si>
    <t>495730960442</t>
  </si>
  <si>
    <t xml:space="preserve">Mohaemd </t>
  </si>
  <si>
    <t>42923Mohaemd Ezzatmohamedkassr@protonmail.comاستفسار عن مسار الطرد</t>
  </si>
  <si>
    <t>42923عبدالله محمد البيدقblack0ang3l@gmail.comاستفسار عن مسار الطرد</t>
  </si>
  <si>
    <t>عبدالله محمد البيدق</t>
  </si>
  <si>
    <t>black0ang3l@gmail.com</t>
  </si>
  <si>
    <t>29808081501213</t>
  </si>
  <si>
    <t>201142965000</t>
  </si>
  <si>
    <t>42923محمود متولي سلامMamisallam212@yahoo.comشــكــوى</t>
  </si>
  <si>
    <t>RE483867446SE</t>
  </si>
  <si>
    <t>42923بسمه محمد حامدModel.siniora@gmail.comاستفسار عن مسار الطرد</t>
  </si>
  <si>
    <t>بسمه محمد حامد</t>
  </si>
  <si>
    <t>Model.siniora@gmail.com</t>
  </si>
  <si>
    <t>29212171200501</t>
  </si>
  <si>
    <t>201068001688</t>
  </si>
  <si>
    <t>921217</t>
  </si>
  <si>
    <t xml:space="preserve">بسمه </t>
  </si>
  <si>
    <t>RK042993611FR</t>
  </si>
  <si>
    <t>42923ABDEL AZIZmurielle.ballan@pwcavocats.comشــكــوى</t>
  </si>
  <si>
    <t>ABDEL AZIZ</t>
  </si>
  <si>
    <t>murielle.ballan@pwcavocats.com</t>
  </si>
  <si>
    <t>EP3958248</t>
  </si>
  <si>
    <t>201270974797</t>
  </si>
  <si>
    <t xml:space="preserve">ABDEL </t>
  </si>
  <si>
    <t>RR277001484TR</t>
  </si>
  <si>
    <t>42923Amr Kamal El-Sayed Abo Mostafaamr.kamal3570@gmail.comاستفسار عن مسار الطرد</t>
  </si>
  <si>
    <t>Amr Kamal El-Sayed Abo Mostafa</t>
  </si>
  <si>
    <t>amr.kamal3570@gmail.com</t>
  </si>
  <si>
    <t>29407180203798</t>
  </si>
  <si>
    <t>035449747</t>
  </si>
  <si>
    <t>940718</t>
  </si>
  <si>
    <t>42923Mostafa Mosad Zaky Kashlanamostafa.kashlana@hotmail.comاستفسار عن مسار الطرد</t>
  </si>
  <si>
    <t>2962161600457</t>
  </si>
  <si>
    <t>42923إيهاب سمير محمد عبد اللطيفsw.eng.ehab@gmail.comأخـــــرى</t>
  </si>
  <si>
    <t>إيهاب سمير محمد عبد اللطيف</t>
  </si>
  <si>
    <t>sw.eng.ehab@gmail.com</t>
  </si>
  <si>
    <t>28609201302072</t>
  </si>
  <si>
    <t>201283648917</t>
  </si>
  <si>
    <t>860920</t>
  </si>
  <si>
    <t>42923فام جوزيف لبيب بباوىfamjoseph2015@yahoo.comشــكــوى</t>
  </si>
  <si>
    <t>فام جوزيف لبيب بباوى</t>
  </si>
  <si>
    <t>famjoseph2015@yahoo.com</t>
  </si>
  <si>
    <t>28807302600219</t>
  </si>
  <si>
    <t>01228237225</t>
  </si>
  <si>
    <t>880730</t>
  </si>
  <si>
    <t xml:space="preserve">فام </t>
  </si>
  <si>
    <t>42923عمرو عبد الباسط عبد السمبعamr_pat2000@yahoo.comشــكــوى</t>
  </si>
  <si>
    <t>عمرو عبد الباسط عبد السمبع</t>
  </si>
  <si>
    <t>amr_pat2000@yahoo.com</t>
  </si>
  <si>
    <t>28304190100558</t>
  </si>
  <si>
    <t>01282868161</t>
  </si>
  <si>
    <t>830419</t>
  </si>
  <si>
    <t>42922ناهد محمود هاشم احمدmwhmouen@gmail.comشــكــوى</t>
  </si>
  <si>
    <t>mwhmouen@gmail.com</t>
  </si>
  <si>
    <t>27503070101444</t>
  </si>
  <si>
    <t>0201142863303</t>
  </si>
  <si>
    <t>750307</t>
  </si>
  <si>
    <t>EE703527427EG</t>
  </si>
  <si>
    <t>42922عبدالاهTangerman2015@gmail.comاستفسار عن مسار الطرد</t>
  </si>
  <si>
    <t>عبدالاه</t>
  </si>
  <si>
    <t>Tangerman2015@gmail.com</t>
  </si>
  <si>
    <t>: KB61671</t>
  </si>
  <si>
    <t>01111888177</t>
  </si>
  <si>
    <t>42922هاني محمدHanymohamed@nbe.com.egاستفســار عن خدمــة</t>
  </si>
  <si>
    <t>هاني محمد</t>
  </si>
  <si>
    <t>Hanymohamed@nbe.com.eg</t>
  </si>
  <si>
    <t>0100632</t>
  </si>
  <si>
    <t>201118012798</t>
  </si>
  <si>
    <t>RR709044250EG</t>
  </si>
  <si>
    <t>42922dr gergesdghdgh_gh2000@yahoo.comاستفسار عن مسار الطرد</t>
  </si>
  <si>
    <t>dr gerges</t>
  </si>
  <si>
    <t>dghdgh_gh2000@yahoo.com</t>
  </si>
  <si>
    <t>: HH577412</t>
  </si>
  <si>
    <t>014388769580</t>
  </si>
  <si>
    <t>42922أحمد  شوقىashawki76@yahoo.comشــكــوى</t>
  </si>
  <si>
    <t>أحمد  شوقى</t>
  </si>
  <si>
    <t>ashawki76@yahoo.com</t>
  </si>
  <si>
    <t>28503011702292</t>
  </si>
  <si>
    <t>00201220170152</t>
  </si>
  <si>
    <t>850301</t>
  </si>
  <si>
    <t xml:space="preserve">أحمد  </t>
  </si>
  <si>
    <t>42922محمد النوبيelnopy999@gmail.comاستفســار فنـى</t>
  </si>
  <si>
    <t>Rt117015143de</t>
  </si>
  <si>
    <t>42922محمود عدنانjoudmardini@icloud.comاستفسار عن مسار الطرد</t>
  </si>
  <si>
    <t>محمود عدنان</t>
  </si>
  <si>
    <t>joudmardini@icloud.com</t>
  </si>
  <si>
    <t>N007840585</t>
  </si>
  <si>
    <t>0224936089</t>
  </si>
  <si>
    <t>42922محمد السيد إبراهيم الشرقاويmoh.elsharkawy15@gmail.comشــكــوى</t>
  </si>
  <si>
    <t>محمد السيد إبراهيم الشرقاوي</t>
  </si>
  <si>
    <t>moh.elsharkawy15@gmail.com</t>
  </si>
  <si>
    <t>1600798</t>
  </si>
  <si>
    <t>00201021989098</t>
  </si>
  <si>
    <t>42922اكرم ربيع عيدAkrameid800@yahoo.comشــكــوى</t>
  </si>
  <si>
    <t>201012128917</t>
  </si>
  <si>
    <t>42922يحيي عمرو محمدyehia.amr@outlook.comشــكــوى</t>
  </si>
  <si>
    <t>يحيي عمرو محمد</t>
  </si>
  <si>
    <t>yehia.amr@outlook.com</t>
  </si>
  <si>
    <t>29109230100595</t>
  </si>
  <si>
    <t>201002127195</t>
  </si>
  <si>
    <t>910923</t>
  </si>
  <si>
    <t>42922عبدالكريم فضل عبدالماجدKimo2771@gmail.comاستفســار فنـى</t>
  </si>
  <si>
    <t>عبدالكريم فضل عبدالماجد</t>
  </si>
  <si>
    <t>Kimo2771@gmail.com</t>
  </si>
  <si>
    <t>29001102801411</t>
  </si>
  <si>
    <t>+201114758852</t>
  </si>
  <si>
    <t>900110</t>
  </si>
  <si>
    <t xml:space="preserve">عبدالكريم </t>
  </si>
  <si>
    <t>EE703454265EG</t>
  </si>
  <si>
    <t>EE703454415EG</t>
  </si>
  <si>
    <t>EE703457187EG</t>
  </si>
  <si>
    <t>EE703457505EG</t>
  </si>
  <si>
    <t>EE703454194EG</t>
  </si>
  <si>
    <t>EE703454058EG</t>
  </si>
  <si>
    <t>42922سارةsara.nasry3@gmail.comشــكــوى</t>
  </si>
  <si>
    <t>سارة</t>
  </si>
  <si>
    <t>sara.nasry3@gmail.com</t>
  </si>
  <si>
    <t>28403142601624</t>
  </si>
  <si>
    <t>201007550470</t>
  </si>
  <si>
    <t>42922سهير عبدالله محمد جاب اللهhossam.eg22@yahoo.comشــكــوى</t>
  </si>
  <si>
    <t>سهير عبدالله محمد جاب الله</t>
  </si>
  <si>
    <t>hossam.eg22@yahoo.com</t>
  </si>
  <si>
    <t>25703062200362</t>
  </si>
  <si>
    <t>201144494959</t>
  </si>
  <si>
    <t>570306</t>
  </si>
  <si>
    <t>42922محمد سمير حبيبhabib@alexcoder.comاستفسار عن مسار الطرد</t>
  </si>
  <si>
    <t>محمد سمير حبيب</t>
  </si>
  <si>
    <t>habib@alexcoder.com</t>
  </si>
  <si>
    <t>28104120201871</t>
  </si>
  <si>
    <t>00201110016886</t>
  </si>
  <si>
    <t>810412</t>
  </si>
  <si>
    <t>42922سهير عبدالله محمد جاب اللهhossam.eg22@yahoo.comأخـــــرى</t>
  </si>
  <si>
    <t>42925وليد محمودwello102@hotmail.comاستفسار عن مسار الطرد</t>
  </si>
  <si>
    <t>وليد محمود</t>
  </si>
  <si>
    <t>wello102@hotmail.com</t>
  </si>
  <si>
    <t>272070260200513</t>
  </si>
  <si>
    <t>201097166844</t>
  </si>
  <si>
    <t>42925Ahmed onsy ahmedA7mdonsy@gmail.comشــكــوى</t>
  </si>
  <si>
    <t>42925احمد محمد عبد الفتاحdabshapop@gmail.comأخـــــرى</t>
  </si>
  <si>
    <t>احمد محمد عبد الفتاح</t>
  </si>
  <si>
    <t>dabshapop@gmail.com</t>
  </si>
  <si>
    <t>30004041400455</t>
  </si>
  <si>
    <t>01200647206</t>
  </si>
  <si>
    <t>000404</t>
  </si>
  <si>
    <t>42925اسلام مسعد الشبراويArejeslam@yahoo.comاستفسار عن مسار الطرد</t>
  </si>
  <si>
    <t>اسلام مسعد الشبراوي</t>
  </si>
  <si>
    <t>Arejeslam@yahoo.com</t>
  </si>
  <si>
    <t>28309010101391</t>
  </si>
  <si>
    <t>201226637966</t>
  </si>
  <si>
    <t>42925mohammedmidobos@hotmail.comأخـــــرى</t>
  </si>
  <si>
    <t>mohammed</t>
  </si>
  <si>
    <t>midobos@hotmail.com</t>
  </si>
  <si>
    <t>28409282102537</t>
  </si>
  <si>
    <t>201004012169</t>
  </si>
  <si>
    <t>840928</t>
  </si>
  <si>
    <t>RX577863669DE</t>
  </si>
  <si>
    <t>42925إسلام عبدالباسطmr.islamelgendy@gmail.comاستفسار عن مسار الطرد</t>
  </si>
  <si>
    <t>إسلام عبدالباسط</t>
  </si>
  <si>
    <t>mr.islamelgendy@gmail.com</t>
  </si>
  <si>
    <t>28810231900257</t>
  </si>
  <si>
    <t>00201229368088</t>
  </si>
  <si>
    <t>881023</t>
  </si>
  <si>
    <t>RR406220249DE</t>
  </si>
  <si>
    <t>42925ابانوب بسخارون رزقabanobb5a@gmail.comاستفسار عن مسار الطرد</t>
  </si>
  <si>
    <t>ابانوب بسخارون رزق</t>
  </si>
  <si>
    <t>abanobb5a@gmail.com</t>
  </si>
  <si>
    <t>29509261400536</t>
  </si>
  <si>
    <t>20127928487</t>
  </si>
  <si>
    <t xml:space="preserve">ابانوب </t>
  </si>
  <si>
    <t>RF724285686CN</t>
  </si>
  <si>
    <t>42925محمد مصطفى محمد يوسف الخواجةmohamedelkhawaga@yahoo.comاستفسار عن مسار الطرد</t>
  </si>
  <si>
    <t>محمد مصطفى محمد يوسف الخواجة</t>
  </si>
  <si>
    <t>mohamedelkhawaga@yahoo.com</t>
  </si>
  <si>
    <t>28709261405975</t>
  </si>
  <si>
    <t>201011730021</t>
  </si>
  <si>
    <t>870926</t>
  </si>
  <si>
    <t>42925محمود جابر عبد العزيز حميدةmasrymkoko@gmail.comشــكــوى</t>
  </si>
  <si>
    <t>محمود جابر عبد العزيز حميدة</t>
  </si>
  <si>
    <t>masrymkoko@gmail.com</t>
  </si>
  <si>
    <t>28812272200238</t>
  </si>
  <si>
    <t>201110190205</t>
  </si>
  <si>
    <t>EE703480075EG</t>
  </si>
  <si>
    <t>42925بدر مجاهدbadr.megahed@yahoo.comاستفسار عن مسار الطرد</t>
  </si>
  <si>
    <t>بدر مجاهد</t>
  </si>
  <si>
    <t>badr.megahed@yahoo.com</t>
  </si>
  <si>
    <t>27410060108779</t>
  </si>
  <si>
    <t>01002884078</t>
  </si>
  <si>
    <t>42925شرين حسنsherine.elokda@gmail.comشــكــوى</t>
  </si>
  <si>
    <t>00201001436051</t>
  </si>
  <si>
    <t>42925حسامHOSSAMALIMOHAMED35@GMAIL.COMاستفسار عن مسار الطرد</t>
  </si>
  <si>
    <t>HOSSAMALIMOHAMED35@GMAIL.COM</t>
  </si>
  <si>
    <t>28307052402291</t>
  </si>
  <si>
    <t>00201140932255</t>
  </si>
  <si>
    <t>830705</t>
  </si>
  <si>
    <t>RX563270970DE</t>
  </si>
  <si>
    <t>42925نادر محمد عليnaderm450@gmail.comاستفسار عن مسار الطرد</t>
  </si>
  <si>
    <t>نادر محمد علي</t>
  </si>
  <si>
    <t>naderm450@gmail.com</t>
  </si>
  <si>
    <t>29503220103677</t>
  </si>
  <si>
    <t>201121568089</t>
  </si>
  <si>
    <t>EE029554712SA</t>
  </si>
  <si>
    <t>42925محمد عبد الفتاح عبد السلام جبهmohammed1_1969@hotmail.comاستفسار عن مسار الطرد</t>
  </si>
  <si>
    <t>محمد عبد الفتاح عبد السلام جبه</t>
  </si>
  <si>
    <t>mohammed1_1969@hotmail.com</t>
  </si>
  <si>
    <t>2097350975</t>
  </si>
  <si>
    <t>00966502444743</t>
  </si>
  <si>
    <t>42925شركة هندسة الاتصالات و المعلومات (تـاي) - مهندس/مصطفى القاضيtiemkady@link.netأخـــــرى</t>
  </si>
  <si>
    <t>شركة هندسة الاتصالات و المعلومات (تـاي) - مهندس/مصطفى القاضي</t>
  </si>
  <si>
    <t>tiemkady@link.net</t>
  </si>
  <si>
    <t>27702270102774</t>
  </si>
  <si>
    <t>201220213888</t>
  </si>
  <si>
    <t>770227</t>
  </si>
  <si>
    <t>CC231668682CA</t>
  </si>
  <si>
    <t>42925DoaaREGISTRATION@PANDCLABS.COMاستفسار عن مسار الطرد</t>
  </si>
  <si>
    <t>Doaa</t>
  </si>
  <si>
    <t>REGISTRATION@PANDCLABS.COM</t>
  </si>
  <si>
    <t>29208200103806</t>
  </si>
  <si>
    <t>01022669004</t>
  </si>
  <si>
    <t>920820</t>
  </si>
  <si>
    <t>EE703424609EG</t>
  </si>
  <si>
    <t>42925ربيع محمود محمد الغنامELKING_200030@YAHOO.COMاستفسار عن مسار الطرد</t>
  </si>
  <si>
    <t>ربيع محمود محمد الغنام</t>
  </si>
  <si>
    <t>ELKING_200030@YAHOO.COM</t>
  </si>
  <si>
    <t>26203111202172</t>
  </si>
  <si>
    <t>01123418900</t>
  </si>
  <si>
    <t>620311</t>
  </si>
  <si>
    <t>42925علا عطيه ابو شعيشعola.atiah11@gmail.comاستفســار عن خدمــة</t>
  </si>
  <si>
    <t>علا عطيه ابو شعيشع</t>
  </si>
  <si>
    <t>ola.atiah11@gmail.com</t>
  </si>
  <si>
    <t>29605201500964</t>
  </si>
  <si>
    <t>201100664671</t>
  </si>
  <si>
    <t>960520</t>
  </si>
  <si>
    <t>42925اسلام عبد المجيد يوسف رجبIslam-ragab@hotmail.comشــكــوى</t>
  </si>
  <si>
    <t>Islam-ragab@hotmail.com</t>
  </si>
  <si>
    <t>EE703596382EG</t>
  </si>
  <si>
    <t>42925ميلاد فوزى فريدmeladf32@gmail.comاستفسار عن مسار الطرد</t>
  </si>
  <si>
    <t>ميلاد فوزى فريد</t>
  </si>
  <si>
    <t>meladf32@gmail.com</t>
  </si>
  <si>
    <t>28704202402171</t>
  </si>
  <si>
    <t>201224514413</t>
  </si>
  <si>
    <t>870420</t>
  </si>
  <si>
    <t xml:space="preserve">ميلاد </t>
  </si>
  <si>
    <t>42925أحمد جابر إمامaemame2013@gmail.comشــكــوى</t>
  </si>
  <si>
    <t>أحمد جابر إمام</t>
  </si>
  <si>
    <t>aemame2013@gmail.com</t>
  </si>
  <si>
    <t>28112071803251</t>
  </si>
  <si>
    <t>00201013270204</t>
  </si>
  <si>
    <t>42926غريب نورالدين يونس محمدwww.krawan_nour@yahoo.comشــكــوى</t>
  </si>
  <si>
    <t>غريب نورالدين يونس محمد</t>
  </si>
  <si>
    <t>www.krawan_nour@yahoo.com</t>
  </si>
  <si>
    <t>27404052600753</t>
  </si>
  <si>
    <t>96599203839</t>
  </si>
  <si>
    <t>740405</t>
  </si>
  <si>
    <t>rs874677100nl</t>
  </si>
  <si>
    <t>42926محدم رفعتmohamed.a.refaat@gmail.comاستفسار عن مسار الطرد</t>
  </si>
  <si>
    <t>محدم رفعت</t>
  </si>
  <si>
    <t xml:space="preserve">محدم </t>
  </si>
  <si>
    <t>42926Abdulrahman Hamdyabduqah@gmail.comاستفسار عن مسار الطرد</t>
  </si>
  <si>
    <t>42926احمد كمالahmed.gahory@gmail.comاستفسار عن مسار الطرد</t>
  </si>
  <si>
    <t>+201118531546</t>
  </si>
  <si>
    <t>42926محمد اشرف ابراهيم حسنzezo.hatem21@yahoo.comاستفسار عن مسار الطرد</t>
  </si>
  <si>
    <t>محمد اشرف ابراهيم حسن</t>
  </si>
  <si>
    <t>zezo.hatem21@yahoo.com</t>
  </si>
  <si>
    <t>30105201602379</t>
  </si>
  <si>
    <t>201221575415</t>
  </si>
  <si>
    <t>010520</t>
  </si>
  <si>
    <t>RE495813105SE</t>
  </si>
  <si>
    <t>42926محمد العتيقsakabaka.atiko@gmail.comشــكــوى</t>
  </si>
  <si>
    <t>محمد العتيق</t>
  </si>
  <si>
    <t>42926محمد العتيقsakabaka.atiko@gmail.comاستفسار عن مسار الطرد</t>
  </si>
  <si>
    <t>42926عمرو صلاحamrsoper007@gmail.comشــكــوى</t>
  </si>
  <si>
    <t>عمرو صلاح</t>
  </si>
  <si>
    <t>amrsoper007@gmail.com</t>
  </si>
  <si>
    <t>1308052</t>
  </si>
  <si>
    <t>201090290234</t>
  </si>
  <si>
    <t>42926مروة سيد محمدmumhum66@gmail.comشــكــوى</t>
  </si>
  <si>
    <t>مروة سيد محمد</t>
  </si>
  <si>
    <t>mumhum66@gmail.com</t>
  </si>
  <si>
    <t>28701311272521</t>
  </si>
  <si>
    <t>1100356160</t>
  </si>
  <si>
    <t>870131</t>
  </si>
  <si>
    <t>UH006177862US</t>
  </si>
  <si>
    <t>42925mahmoud hamaadhamaadmah@yahoo.comاستفسار عن مسار الطرد</t>
  </si>
  <si>
    <t>mahmoud hamaad</t>
  </si>
  <si>
    <t>hamaadmah@yahoo.com</t>
  </si>
  <si>
    <t>25203142500593</t>
  </si>
  <si>
    <t>01229632971</t>
  </si>
  <si>
    <t>520314</t>
  </si>
  <si>
    <t>42925عشماوى حسن فرسhany.faras@yahoo.comشــكــوى</t>
  </si>
  <si>
    <t>عشماوى حسن فرس</t>
  </si>
  <si>
    <t>hany.faras@yahoo.com</t>
  </si>
  <si>
    <t>25505051701053</t>
  </si>
  <si>
    <t>201014241568</t>
  </si>
  <si>
    <t>550505</t>
  </si>
  <si>
    <t xml:space="preserve">عشماوى </t>
  </si>
  <si>
    <t>HK694622370PY</t>
  </si>
  <si>
    <t>42925محمد محمودmimimarco20@gmail.comاستفسار عن مسار الطرد</t>
  </si>
  <si>
    <t>42925طارق الصاعديalmobard16@gmail.comاستفســار عن خدمــة</t>
  </si>
  <si>
    <t>طارق الصاعدي</t>
  </si>
  <si>
    <t>almobard16@gmail.com</t>
  </si>
  <si>
    <t>: 1055551995842</t>
  </si>
  <si>
    <t>00966594378957</t>
  </si>
  <si>
    <t>cd661228362no</t>
  </si>
  <si>
    <t>42925وحيد غالب سيف سلامehab.ghieth1980@gmail.comاستفسار عن مسار الطرد</t>
  </si>
  <si>
    <t>وحيد غالب سيف سلام</t>
  </si>
  <si>
    <t>ehab.ghieth1980@gmail.com</t>
  </si>
  <si>
    <t>28302061202198</t>
  </si>
  <si>
    <t>00201090969332</t>
  </si>
  <si>
    <t>NO</t>
  </si>
  <si>
    <t>830206</t>
  </si>
  <si>
    <t xml:space="preserve">وحيد </t>
  </si>
  <si>
    <t>CP700255883EG</t>
  </si>
  <si>
    <t>42925أحمد حمديahmed.hamdi.rm@gmail.comاستفسار عن مسار الطرد</t>
  </si>
  <si>
    <t>أحمد حمدي</t>
  </si>
  <si>
    <t>ahmed.hamdi.rm@gmail.com</t>
  </si>
  <si>
    <t>29509288800617</t>
  </si>
  <si>
    <t>201151073740</t>
  </si>
  <si>
    <t>42925Al Kassem Mohammadtheblue7697@gmail.comاستفســار فنـى</t>
  </si>
  <si>
    <t>Al Kassem Mohammad</t>
  </si>
  <si>
    <t>theblue7697@gmail.com</t>
  </si>
  <si>
    <t xml:space="preserve">Al </t>
  </si>
  <si>
    <t>RX577391536DE</t>
  </si>
  <si>
    <t>42925أحمد جلال عبد الظاهرahmedgalal185@gmail.comاستفسار عن مسار الطرد</t>
  </si>
  <si>
    <t>أحمد جلال عبد الظاهر</t>
  </si>
  <si>
    <t>ahmedgalal185@gmail.com</t>
  </si>
  <si>
    <t>28507188800656</t>
  </si>
  <si>
    <t>00201143630022</t>
  </si>
  <si>
    <t>850718</t>
  </si>
  <si>
    <t>42925فاطمه علي داود العشيOla_lola91@Yahoo.comشــكــوى</t>
  </si>
  <si>
    <t>فاطمه علي داود العشي</t>
  </si>
  <si>
    <t>Ola_lola91@Yahoo.com</t>
  </si>
  <si>
    <t>25912230400362</t>
  </si>
  <si>
    <t>201005830941</t>
  </si>
  <si>
    <t>591223</t>
  </si>
  <si>
    <t>42925خالدعلى على شلبىmo3922166@gmail.comاستفســار عن خدمــة</t>
  </si>
  <si>
    <t>خالدعلى على شلبى</t>
  </si>
  <si>
    <t>mo3922166@gmail.com</t>
  </si>
  <si>
    <t>26510311500151</t>
  </si>
  <si>
    <t>01026236116</t>
  </si>
  <si>
    <t>651031</t>
  </si>
  <si>
    <t xml:space="preserve">خالدعلى </t>
  </si>
  <si>
    <t>EE703441955EG</t>
  </si>
  <si>
    <t>42925عصام محمد صلاح سليمانesam_salah4@yahoo.comاستفسار عن مسار الطرد</t>
  </si>
  <si>
    <t>عصام محمد صلاح سليمان</t>
  </si>
  <si>
    <t>esam_salah4@yahoo.com</t>
  </si>
  <si>
    <t>: A08871265</t>
  </si>
  <si>
    <t>00201001334050</t>
  </si>
  <si>
    <t>42925عبير نصر محمود محمدbero88259@yahoo.comشــكــوى</t>
  </si>
  <si>
    <t>عبير نصر محمود محمد</t>
  </si>
  <si>
    <t>bero88259@yahoo.com</t>
  </si>
  <si>
    <t>29311138800541</t>
  </si>
  <si>
    <t>2001203361484</t>
  </si>
  <si>
    <t>931113</t>
  </si>
  <si>
    <t>RR754364820IQ</t>
  </si>
  <si>
    <t>42925YASSER IBRAHIM MAHMOUDYASSERIBRAHIM13@YAHOO.COMشــكــوى</t>
  </si>
  <si>
    <t>YASSER IBRAHIM MAHMOUD</t>
  </si>
  <si>
    <t>YASSERIBRAHIM13@YAHOO.COM</t>
  </si>
  <si>
    <t>0227505240200372</t>
  </si>
  <si>
    <t>01006007130</t>
  </si>
  <si>
    <t xml:space="preserve">YASSER </t>
  </si>
  <si>
    <t>EE017683649EG</t>
  </si>
  <si>
    <t>42925Mohamed Khalilmakhalil@utica.eduاستفسار عن مسار الطرد</t>
  </si>
  <si>
    <t>Mohamed Khalil</t>
  </si>
  <si>
    <t>makhalil@utica.edu</t>
  </si>
  <si>
    <t>: A04062059</t>
  </si>
  <si>
    <t>00201116778442</t>
  </si>
  <si>
    <t>42925Mohamed Abdallahmae.abdallah@gmail.comاستفســار عن خدمــة</t>
  </si>
  <si>
    <t>Mohamed Abdallah</t>
  </si>
  <si>
    <t>mae.abdallah@gmail.com</t>
  </si>
  <si>
    <t>: A09120017</t>
  </si>
  <si>
    <t>00201067123131</t>
  </si>
  <si>
    <t>42925YASSER IBRAHIM MAHMOUDYASSERIBRAHIM13@YAHOO.COMاستفسار عن مسار الطرد</t>
  </si>
  <si>
    <t>42925مينا مجدى يوسفmena.magdy@mag-consulting.netاستفسار عن مسار الطرد</t>
  </si>
  <si>
    <t>RT375903254HK</t>
  </si>
  <si>
    <t>42926نورا خضر عبدالرحيم احمدnoura.khedr2014@gmail.comاستفسار عن مسار الطرد</t>
  </si>
  <si>
    <t>نورا خضر عبدالرحيم احمد</t>
  </si>
  <si>
    <t>noura.khedr2014@gmail.com</t>
  </si>
  <si>
    <t>29205170101308</t>
  </si>
  <si>
    <t>01068233524</t>
  </si>
  <si>
    <t>EE703571709EG</t>
  </si>
  <si>
    <t>42926ايهاب على عبداللاهeldaly31@yahoo.comاستفسار عن مسار الطرد</t>
  </si>
  <si>
    <t>ايهاب على عبداللاه</t>
  </si>
  <si>
    <t>eldaly31@yahoo.com</t>
  </si>
  <si>
    <t>: A080379889</t>
  </si>
  <si>
    <t>65592294</t>
  </si>
  <si>
    <t>VV077311551ES</t>
  </si>
  <si>
    <t>42926مريم احمدmahfouz2512@gmail.comاستفسار عن مسار الطرد</t>
  </si>
  <si>
    <t>مريم احمد</t>
  </si>
  <si>
    <t>mahfouz2512@gmail.com</t>
  </si>
  <si>
    <t>: A122033456</t>
  </si>
  <si>
    <t>201278122500</t>
  </si>
  <si>
    <t>RX567789646DE</t>
  </si>
  <si>
    <t>42926Hadir Omar Ramadanhadir.ramadan22@gmail.comاستفسار عن مسار الطرد</t>
  </si>
  <si>
    <t>Hadir Omar Ramadan</t>
  </si>
  <si>
    <t>hadir.ramadan22@gmail.com</t>
  </si>
  <si>
    <t>29405222700565</t>
  </si>
  <si>
    <t>+201019597604</t>
  </si>
  <si>
    <t>940522</t>
  </si>
  <si>
    <t xml:space="preserve">Hadir </t>
  </si>
  <si>
    <t>RB260224805SG</t>
  </si>
  <si>
    <t>42926محمود حلمى باشاmahmoud.helmyeg@gmail.comاستفسار عن مسار الطرد</t>
  </si>
  <si>
    <t>محمود حلمى باشا</t>
  </si>
  <si>
    <t>mahmoud.helmyeg@gmail.com</t>
  </si>
  <si>
    <t>2820010400872</t>
  </si>
  <si>
    <t>01005568221</t>
  </si>
  <si>
    <t>42926عصام احمد ابراهيمessamaig@yahoo.comشــكــوى</t>
  </si>
  <si>
    <t>42926نادر اقلاديوس عبدالملاكnadooo_doda@yahoo.comشــكــوى</t>
  </si>
  <si>
    <t>نادر اقلاديوس عبدالملاك</t>
  </si>
  <si>
    <t>nadooo_doda@yahoo.com</t>
  </si>
  <si>
    <t>28012050105079</t>
  </si>
  <si>
    <t>01225101299</t>
  </si>
  <si>
    <t>Rf795914226cn</t>
  </si>
  <si>
    <t>42926hossam eldeen ahmed hassanpowernet101@yahoo.comاستفسار عن مسار الطرد</t>
  </si>
  <si>
    <t>hossam eldeen ahmed hassan</t>
  </si>
  <si>
    <t>powernet101@yahoo.com</t>
  </si>
  <si>
    <t>27601280201192</t>
  </si>
  <si>
    <t>201211302600</t>
  </si>
  <si>
    <t>760128</t>
  </si>
  <si>
    <t>42926minamina.alfons@hotmail.comاستفســار فنـى</t>
  </si>
  <si>
    <t>mina</t>
  </si>
  <si>
    <t>mina.alfons@hotmail.com</t>
  </si>
  <si>
    <t>0100612</t>
  </si>
  <si>
    <t>01223166069</t>
  </si>
  <si>
    <t>42926محمد زكريا عبد المنعم محمدahmed.zakaria33@gmail.comشــكــوى</t>
  </si>
  <si>
    <t>محمد زكريا عبد المنعم محمد</t>
  </si>
  <si>
    <t>ahmed.zakaria33@gmail.com</t>
  </si>
  <si>
    <t>28407132400774</t>
  </si>
  <si>
    <t>2001112211328</t>
  </si>
  <si>
    <t>840713</t>
  </si>
  <si>
    <t>42926ولىد احمد فؤادwaleed_fouad@hotmail.comشــكــوى</t>
  </si>
  <si>
    <t>ولىد احمد فؤاد</t>
  </si>
  <si>
    <t>waleed_fouad@hotmail.com</t>
  </si>
  <si>
    <t>2100375</t>
  </si>
  <si>
    <t>0133210883</t>
  </si>
  <si>
    <t xml:space="preserve">ولىد </t>
  </si>
  <si>
    <t>42926ايهاب صبري عليehabsabry4321@gmail.comشــكــوى</t>
  </si>
  <si>
    <t>ايهاب صبري علي</t>
  </si>
  <si>
    <t>ehabsabry4321@gmail.com</t>
  </si>
  <si>
    <t>29606010200177</t>
  </si>
  <si>
    <t>01283911726</t>
  </si>
  <si>
    <t>960601</t>
  </si>
  <si>
    <t>EQ307689234SG</t>
  </si>
  <si>
    <t>42926كريم ثروتKareem12683@gmail.comاستفسار عن مسار الطرد</t>
  </si>
  <si>
    <t>كريم ثروت</t>
  </si>
  <si>
    <t>Kareem12683@gmail.com</t>
  </si>
  <si>
    <t>28306122501269</t>
  </si>
  <si>
    <t>01226548501</t>
  </si>
  <si>
    <t>42927جهاد شوقى السعيد موسىg.g201055@yahoo.comأخـــــرى</t>
  </si>
  <si>
    <t>جهاد شوقى السعيد موسى</t>
  </si>
  <si>
    <t>g.g201055@yahoo.com</t>
  </si>
  <si>
    <t>29209171602055</t>
  </si>
  <si>
    <t>01140843744</t>
  </si>
  <si>
    <t>920917</t>
  </si>
  <si>
    <t>42927شرين حسنsherine.elokda@gmail.comشــكــوى</t>
  </si>
  <si>
    <t>42927Monamm.youssef@hotmail.comاستفسار عن مسار الطرد</t>
  </si>
  <si>
    <t>Mona</t>
  </si>
  <si>
    <t>mm.youssef@hotmail.com</t>
  </si>
  <si>
    <t>28312048800723</t>
  </si>
  <si>
    <t>201206779988</t>
  </si>
  <si>
    <t>42927كريم علىkimooaly1610@yahoo.comاستفســار عن خدمــة</t>
  </si>
  <si>
    <t>كريم على</t>
  </si>
  <si>
    <t>kimooaly1610@yahoo.com</t>
  </si>
  <si>
    <t>28210160100231</t>
  </si>
  <si>
    <t>01117422623</t>
  </si>
  <si>
    <t>821016</t>
  </si>
  <si>
    <t>EE018056447EG</t>
  </si>
  <si>
    <t>42927عماد صلاح الدين محمود عبداللهemad123@gmail.comاستفسار عن مسار الطرد</t>
  </si>
  <si>
    <t>عماد صلاح الدين محمود عبدالله</t>
  </si>
  <si>
    <t>emad123@gmail.com</t>
  </si>
  <si>
    <t>256040116002719</t>
  </si>
  <si>
    <t>00971504450242</t>
  </si>
  <si>
    <t>42927oraby hassan orabyorabio@hotmail.comشــكــوى</t>
  </si>
  <si>
    <t>42927محمد عيد العليم محمدmrrm916@gmail.comاستفسار عن مسار الطرد</t>
  </si>
  <si>
    <t>محمد عيد العليم محمد</t>
  </si>
  <si>
    <t>mrrm916@gmail.com</t>
  </si>
  <si>
    <t>28709160201414</t>
  </si>
  <si>
    <t>201014742920</t>
  </si>
  <si>
    <t>42927غريب نورالدين يونس محمدkrawan_nour@yahoo.comشــكــوى</t>
  </si>
  <si>
    <t>krawan_nour@yahoo.com</t>
  </si>
  <si>
    <t>42927نورا خضر عبدالرحيم احمدnoura.khedr2014@gmail.comاستفسار عن مسار الطرد</t>
  </si>
  <si>
    <t>RD412625526NL</t>
  </si>
  <si>
    <t>42927محمد محمد صبري أحمد علي الصباغmohamed.sabry@pullman.com.egاستفسار عن مسار الطرد</t>
  </si>
  <si>
    <t>محمد محمد صبري أحمد علي الصباغ</t>
  </si>
  <si>
    <t>mohamed.sabry@pullman.com.eg</t>
  </si>
  <si>
    <t>27806060104472</t>
  </si>
  <si>
    <t>201003094000</t>
  </si>
  <si>
    <t>780606</t>
  </si>
  <si>
    <t>42927محمد الحداد93mhaddad@gmail.comاستفســار عن خدمــة</t>
  </si>
  <si>
    <t>محمد الحداد</t>
  </si>
  <si>
    <t>93mhaddad@gmail.com</t>
  </si>
  <si>
    <t>29302148800818</t>
  </si>
  <si>
    <t>00201110042475</t>
  </si>
  <si>
    <t>930214</t>
  </si>
  <si>
    <t>42927Ahmed onsy ahmedA7mdonsy@gmail.comاستفســار عن خدمــة</t>
  </si>
  <si>
    <t>201098080662</t>
  </si>
  <si>
    <t>RB261901746SG</t>
  </si>
  <si>
    <t>42927أحمد مجدي الهواريa.ha9ary@gmail.comشــكــوى</t>
  </si>
  <si>
    <t>42927أحمد مجدي الهواريa.ha9ary@gmail.comاستفسار عن مسار الطرد</t>
  </si>
  <si>
    <t>CC722211938DE</t>
  </si>
  <si>
    <t>42927Omar Khairyomargomaa@outlook.comاستفسار عن مسار الطرد</t>
  </si>
  <si>
    <t>Omar Khairy</t>
  </si>
  <si>
    <t>omargomaa@outlook.com</t>
  </si>
  <si>
    <t>28506122402572</t>
  </si>
  <si>
    <t>01122888806</t>
  </si>
  <si>
    <t>850612</t>
  </si>
  <si>
    <t>CL632999430DE</t>
  </si>
  <si>
    <t>42927محمد محمد محمودmemo_klien@yahoo.comاستفسار عن مسار الطرد</t>
  </si>
  <si>
    <t>محمد محمد محمود</t>
  </si>
  <si>
    <t>memo_klien@yahoo.com</t>
  </si>
  <si>
    <t>28103212800715</t>
  </si>
  <si>
    <t>±201119213352</t>
  </si>
  <si>
    <t>42927AYMAN ALDEGHADYaldeghady@gmail.comشــكــوى</t>
  </si>
  <si>
    <t>EE703405423EG</t>
  </si>
  <si>
    <t>42927esraa mustafa saadesraa.mustafa303@gmail.comشــكــوى</t>
  </si>
  <si>
    <t>esraa mustafa saad</t>
  </si>
  <si>
    <t>esraa.mustafa303@gmail.com</t>
  </si>
  <si>
    <t>29606152100609</t>
  </si>
  <si>
    <t>201001884668</t>
  </si>
  <si>
    <t>960615</t>
  </si>
  <si>
    <t>42926ابراهيم محمود محمد ناصفabozyadnasef@yahoo.comأخـــــرى</t>
  </si>
  <si>
    <t>ابراهيم محمود محمد ناصف</t>
  </si>
  <si>
    <t>abozyadnasef@yahoo.com</t>
  </si>
  <si>
    <t>28107261500374</t>
  </si>
  <si>
    <t>201011773150</t>
  </si>
  <si>
    <t>810726</t>
  </si>
  <si>
    <t>42926حسين حنفي محمدhosin@gamil.comشــكــوى</t>
  </si>
  <si>
    <t>حسين حنفي محمد</t>
  </si>
  <si>
    <t>hosin@gamil.com</t>
  </si>
  <si>
    <t>2030100120100</t>
  </si>
  <si>
    <t>0123757309</t>
  </si>
  <si>
    <t>CN755695160LT</t>
  </si>
  <si>
    <t>42926محمد حسام الدين خليفةDukefleed2001@yahoo.comاستفسار عن مسار الطرد</t>
  </si>
  <si>
    <t>محمد حسام الدين خليفة</t>
  </si>
  <si>
    <t>Dukefleed2001@yahoo.com</t>
  </si>
  <si>
    <t>02011339</t>
  </si>
  <si>
    <t>201277155222</t>
  </si>
  <si>
    <t>CA420172615DE</t>
  </si>
  <si>
    <t>42926Randa El Meleigyrandaelmeleigy@gmail.comاستفسار عن مسار الطرد</t>
  </si>
  <si>
    <t>Randa El Meleigy</t>
  </si>
  <si>
    <t>randaelmeleigy@gmail.com</t>
  </si>
  <si>
    <t>01222885720</t>
  </si>
  <si>
    <t>طرد</t>
  </si>
  <si>
    <t xml:space="preserve">Randa </t>
  </si>
  <si>
    <t>42926مصطفى رأفتmraafat@promolinks.comاستفسار عن مسار الطرد</t>
  </si>
  <si>
    <t>مصطفى رأفت</t>
  </si>
  <si>
    <t>mraafat@promolinks.com</t>
  </si>
  <si>
    <t>29301291400239</t>
  </si>
  <si>
    <t>00201282763307</t>
  </si>
  <si>
    <t>42926Ramy Samirrsm82@yahoo.comشــكــوى</t>
  </si>
  <si>
    <t>01005751031</t>
  </si>
  <si>
    <t>42926 د محمد عز الدينdr.mohamed_ezz@yahoo.comشــكــوى</t>
  </si>
  <si>
    <t xml:space="preserve"> د محمد عز الدين</t>
  </si>
  <si>
    <t>dr.mohamed_ezz@yahoo.com</t>
  </si>
  <si>
    <t>25912070222200892</t>
  </si>
  <si>
    <t>01001802210</t>
  </si>
  <si>
    <t>42926أحمد محمد عبد الفتاح البرماويarchiteco72@gmail.comشــكــوى</t>
  </si>
  <si>
    <t>أحمد محمد عبد الفتاح البرماوي</t>
  </si>
  <si>
    <t>architeco72@gmail.com</t>
  </si>
  <si>
    <t>27208071600213</t>
  </si>
  <si>
    <t>201203999571</t>
  </si>
  <si>
    <t>720807</t>
  </si>
  <si>
    <t>42926احمد رافت احمد مصطفىelectric.raafat@gmail.comاستفســار عن خدمــة</t>
  </si>
  <si>
    <t>احمد رافت احمد مصطفى</t>
  </si>
  <si>
    <t>electric.raafat@gmail.com</t>
  </si>
  <si>
    <t>28601030100254</t>
  </si>
  <si>
    <t>010050194317</t>
  </si>
  <si>
    <t>42926kamalkemooo_2010@yahoo.comاستفســار عن خدمــة</t>
  </si>
  <si>
    <t>kamal</t>
  </si>
  <si>
    <t>kemooo_2010@yahoo.com</t>
  </si>
  <si>
    <t>201007447267</t>
  </si>
  <si>
    <t>42926Omnia Mohamedomniaa.mohamed.oo@gmail.comشــكــوى</t>
  </si>
  <si>
    <t>CG009201177DE</t>
  </si>
  <si>
    <t>42926Ezz Ellethyezzeleethy14@gmail.comاستفسار عن مسار الطرد</t>
  </si>
  <si>
    <t>Ezz Ellethy</t>
  </si>
  <si>
    <t>ezzeleethy14@gmail.com</t>
  </si>
  <si>
    <t>29903211101112</t>
  </si>
  <si>
    <t>201069403257</t>
  </si>
  <si>
    <t>990321</t>
  </si>
  <si>
    <t xml:space="preserve">Ezz </t>
  </si>
  <si>
    <t>RB265344544SG</t>
  </si>
  <si>
    <t>42927هاني حسين محمدhanihussein@link.netاستفسار عن مسار الطرد</t>
  </si>
  <si>
    <t>هاني حسين محمد</t>
  </si>
  <si>
    <t>hanihussein@link.net</t>
  </si>
  <si>
    <t>27001212102073</t>
  </si>
  <si>
    <t>201007570066</t>
  </si>
  <si>
    <t>700121</t>
  </si>
  <si>
    <t>42928شرين حسنsherine.elokda@gmail.comشــكــوى</t>
  </si>
  <si>
    <t>42928Mostafa Kashlanamostafakashlana@gmail.comاستفسار عن مسار الطرد</t>
  </si>
  <si>
    <t>Mostafa Kashlana</t>
  </si>
  <si>
    <t>mostafakashlana@gmail.com</t>
  </si>
  <si>
    <t>42928حسن عبد المجيدHassansony29@yahoo.comأخـــــرى</t>
  </si>
  <si>
    <t>حسن عبد المجيد</t>
  </si>
  <si>
    <t>Hassansony29@yahoo.com</t>
  </si>
  <si>
    <t>28711190200514</t>
  </si>
  <si>
    <t>00201027445006</t>
  </si>
  <si>
    <t>871119</t>
  </si>
  <si>
    <t>EE014931151EG</t>
  </si>
  <si>
    <t>42928شروق عليshrouk.ali89@gmail.comاستفسار عن مسار الطرد</t>
  </si>
  <si>
    <t>شروق علي</t>
  </si>
  <si>
    <t>shrouk.ali89@gmail.com</t>
  </si>
  <si>
    <t>  28901301900662</t>
  </si>
  <si>
    <t>6122456857201</t>
  </si>
  <si>
    <t>42928رامى ممدوح عبد الوهابramy_mamdouh85@yahoo.comشــكــوى</t>
  </si>
  <si>
    <t>201000688892</t>
  </si>
  <si>
    <t>42928د حسام الدينHassan.Abdelmola@gmail.comشــكــوى</t>
  </si>
  <si>
    <t>د حسام الدين</t>
  </si>
  <si>
    <t>Hassan.Abdelmola@gmail.com</t>
  </si>
  <si>
    <t>2761216081104762</t>
  </si>
  <si>
    <t>20198652354858</t>
  </si>
  <si>
    <t>42927عماد تاج محمد عطيةemadtag197@yahoo.comشــكــوى</t>
  </si>
  <si>
    <t>عماد تاج محمد عطية</t>
  </si>
  <si>
    <t>emadtag197@yahoo.com</t>
  </si>
  <si>
    <t>27207311500452</t>
  </si>
  <si>
    <t>01068092009</t>
  </si>
  <si>
    <t>720731</t>
  </si>
  <si>
    <t>Ee017632845eg</t>
  </si>
  <si>
    <t>42927احمد سمير شحاته موسيa7medmeer@yahoo.comاستفسار عن مسار الطرد</t>
  </si>
  <si>
    <t>احمد سمير شحاته موسي</t>
  </si>
  <si>
    <t>a7medmeer@yahoo.com</t>
  </si>
  <si>
    <t>28912101403496</t>
  </si>
  <si>
    <t>01279753236</t>
  </si>
  <si>
    <t>42927مرفت محمد رفعت ابوالنصرgmail.com@aa5128674شــكــوى</t>
  </si>
  <si>
    <t>مرفت محمد رفعت ابوالنصر</t>
  </si>
  <si>
    <t>gmail.com@aa5128674</t>
  </si>
  <si>
    <t>26311221700105</t>
  </si>
  <si>
    <t>0201012522322</t>
  </si>
  <si>
    <t>631122</t>
  </si>
  <si>
    <t>42927عبدون عبدون حسانabdoun951@gmail.comشــكــوى</t>
  </si>
  <si>
    <t>عبدون عبدون حسان</t>
  </si>
  <si>
    <t>01026787772</t>
  </si>
  <si>
    <t xml:space="preserve">عبدون </t>
  </si>
  <si>
    <t>42927عفت محمد نبيلkhalid_mham@hotmail.comشــكــوى</t>
  </si>
  <si>
    <t>42927Mohammad Alkassemtheblue7697@gmail.comأخـــــرى</t>
  </si>
  <si>
    <t>Mohammad Alkassem</t>
  </si>
  <si>
    <t>42927محمد يوسف محمدmohamed.nour.eleslam@gmail.comأخـــــرى</t>
  </si>
  <si>
    <t>42927محمد يوسف محمدmohamed.nour.eleslam@gmail.comشــكــوى</t>
  </si>
  <si>
    <t>42927محمد يوسف محمدmohamed.nour.eleslam@gmail.comاستفســار عن خدمــة</t>
  </si>
  <si>
    <t>42927محمد يوسف محمدmohamed.nour.eleslam@gmail.comاستفسار عن مسار الطرد</t>
  </si>
  <si>
    <t>RX574376870DE</t>
  </si>
  <si>
    <t>42927عبداللهabdo_theking2015@yahoo.comاستفسار عن مسار الطرد</t>
  </si>
  <si>
    <t>abdo_theking2015@yahoo.com</t>
  </si>
  <si>
    <t>29310011903051</t>
  </si>
  <si>
    <t>201012928708</t>
  </si>
  <si>
    <t>42927امجد كمالamgoda000764@gmail.comاستفســار عن خدمــة</t>
  </si>
  <si>
    <t>امجد كمال</t>
  </si>
  <si>
    <t>amgoda000764@gmail.com</t>
  </si>
  <si>
    <t>29409200101655</t>
  </si>
  <si>
    <t>01120541454</t>
  </si>
  <si>
    <t>940920</t>
  </si>
  <si>
    <t xml:space="preserve">امجد </t>
  </si>
  <si>
    <t>CH020060958US</t>
  </si>
  <si>
    <t>42927Ahmeddrkoriesh@yahoo.comاستفسار عن مسار الطرد</t>
  </si>
  <si>
    <t>drkoriesh@yahoo.com</t>
  </si>
  <si>
    <t>: A08361611</t>
  </si>
  <si>
    <t>14055017561</t>
  </si>
  <si>
    <t>Ra413783608ru</t>
  </si>
  <si>
    <t>42927محمد عبد القادر عباسMohamed. Kader@yahoo. Comاستفسار عن مسار الطرد</t>
  </si>
  <si>
    <t>محمد عبد القادر عباس</t>
  </si>
  <si>
    <t>Mohamed. Kader@yahoo. Com</t>
  </si>
  <si>
    <t>27405161500099</t>
  </si>
  <si>
    <t>0201003392358</t>
  </si>
  <si>
    <t>740516</t>
  </si>
  <si>
    <t>CX299238791US</t>
  </si>
  <si>
    <t>42927صفاء عقيل ابراهيم والي malokaloka704@yahoo.comاستفسار عن مسار الطرد</t>
  </si>
  <si>
    <t>صفاء عقيل ابراهيم والي</t>
  </si>
  <si>
    <t xml:space="preserve"> malokaloka704@yahoo.com</t>
  </si>
  <si>
    <t>26409220103262</t>
  </si>
  <si>
    <t>01062918817</t>
  </si>
  <si>
    <t>640922</t>
  </si>
  <si>
    <t>RS663617572CN</t>
  </si>
  <si>
    <t>42927Maged gamal youssef mahmoudmaged.fahmy@citystars.com.egاستفسار عن مسار الطرد</t>
  </si>
  <si>
    <t>Maged gamal youssef mahmoud</t>
  </si>
  <si>
    <t>maged.fahmy@citystars.com.eg</t>
  </si>
  <si>
    <t>27802080104198</t>
  </si>
  <si>
    <t>201024926515</t>
  </si>
  <si>
    <t>42927يحيي مدحت صلاحamr5610@yahoo.comشــكــوى</t>
  </si>
  <si>
    <t>يحيي مدحت صلاح</t>
  </si>
  <si>
    <t>42927عبدالله محمد عبدالعظيمdevmuslem@gmail.comشــكــوى</t>
  </si>
  <si>
    <t>عبدالله محمد عبدالعظيم</t>
  </si>
  <si>
    <t>devmuslem@gmail.com</t>
  </si>
  <si>
    <t>29003052402857</t>
  </si>
  <si>
    <t>01006614067</t>
  </si>
  <si>
    <t>900305</t>
  </si>
  <si>
    <t>RE218806543SE</t>
  </si>
  <si>
    <t>42927radwan ahmed radwanradwanah73@gmail.comاستفسار عن مسار الطرد</t>
  </si>
  <si>
    <t>radwan ahmed radwan</t>
  </si>
  <si>
    <t>radwanah73@gmail.com</t>
  </si>
  <si>
    <t>27305262601991</t>
  </si>
  <si>
    <t>2001008865850</t>
  </si>
  <si>
    <t>730526</t>
  </si>
  <si>
    <t xml:space="preserve">radwan </t>
  </si>
  <si>
    <t>42927محمد عادل محمد حسنmm8zz12@hotmail.comشــكــوى</t>
  </si>
  <si>
    <t>محمد عادل محمد حسن</t>
  </si>
  <si>
    <t>mm8zz12@hotmail.com</t>
  </si>
  <si>
    <t>29408280103878</t>
  </si>
  <si>
    <t>201155163091</t>
  </si>
  <si>
    <t>940828</t>
  </si>
  <si>
    <t>42928طارق أحمد محمد عبد الباقيAltarek967@gmail.comشــكــوى</t>
  </si>
  <si>
    <t>طارق أحمد محمد عبد الباقي</t>
  </si>
  <si>
    <t>Altarek967@gmail.com</t>
  </si>
  <si>
    <t>26703172300552</t>
  </si>
  <si>
    <t>01201517411</t>
  </si>
  <si>
    <t>670317</t>
  </si>
  <si>
    <t>42928ايفون عفت نسيمpeter.soccar@bibalex.orgاستفسار عن مسار الطرد</t>
  </si>
  <si>
    <t>ايفون عفت نسيم</t>
  </si>
  <si>
    <t xml:space="preserve">ايفون </t>
  </si>
  <si>
    <t>CP170194748AE</t>
  </si>
  <si>
    <t>42928محمد أبو الحمد سيد أحمدdr.mohamedabulhamd@yahoo.comاستفسار عن مسار الطرد</t>
  </si>
  <si>
    <t>محمد أبو الحمد سيد أحمد</t>
  </si>
  <si>
    <t>dr.mohamedabulhamd@yahoo.com</t>
  </si>
  <si>
    <t>2750152100431</t>
  </si>
  <si>
    <t>201142787201</t>
  </si>
  <si>
    <t>42928محمد رضا محمد عبداللطيفmohamedreda20152015@gmail.comشــكــوى</t>
  </si>
  <si>
    <t>محمد رضا محمد عبداللطيف</t>
  </si>
  <si>
    <t>mohamedreda20152015@gmail.com</t>
  </si>
  <si>
    <t>28802021301234</t>
  </si>
  <si>
    <t>01226335726</t>
  </si>
  <si>
    <t>880202</t>
  </si>
  <si>
    <t>42928كريم مسعد احمدkarim_271183@yahoo.comشــكــوى</t>
  </si>
  <si>
    <t>كريم مسعد احمد</t>
  </si>
  <si>
    <t>karim_271183@yahoo.com</t>
  </si>
  <si>
    <t>103091</t>
  </si>
  <si>
    <t>01066333926</t>
  </si>
  <si>
    <t>RF739507061cn</t>
  </si>
  <si>
    <t>42928ايفون عفت نسيمPeter.soccar@bibalex.orgشــكــوى</t>
  </si>
  <si>
    <t>42928مرقس سامي رافتmorcos.samy@yahoo.comأخـــــرى</t>
  </si>
  <si>
    <t>مرقس سامي رافت</t>
  </si>
  <si>
    <t>morcos.samy@yahoo.com</t>
  </si>
  <si>
    <t>29603232300596</t>
  </si>
  <si>
    <t>201094012910</t>
  </si>
  <si>
    <t xml:space="preserve">مرقس </t>
  </si>
  <si>
    <t>42938محمد محمد السيدMohamed.elsaid282@yahoo.comاستفســار عن خدمــة</t>
  </si>
  <si>
    <t>محمد محمد السيد</t>
  </si>
  <si>
    <t>Mohamed.elsaid282@yahoo.com</t>
  </si>
  <si>
    <t>25311111801355</t>
  </si>
  <si>
    <t>20035857655</t>
  </si>
  <si>
    <t>531111</t>
  </si>
  <si>
    <t>RS682808274CN</t>
  </si>
  <si>
    <t>42938Mostafa Mohamed saberqc.mostafa.saber@gmail.comاستفسار عن مسار الطرد</t>
  </si>
  <si>
    <t>Mostafa Mohamed saber</t>
  </si>
  <si>
    <t>qc.mostafa.saber@gmail.com</t>
  </si>
  <si>
    <t>201017</t>
  </si>
  <si>
    <t>+201003160905</t>
  </si>
  <si>
    <t>RF757751567CN</t>
  </si>
  <si>
    <t>42938Mostafa mahmoudMostafa_mostafa3@hotmail.comاستفسار عن مسار الطرد</t>
  </si>
  <si>
    <t>Mostafa mahmoud</t>
  </si>
  <si>
    <t>Mostafa_mostafa3@hotmail.com</t>
  </si>
  <si>
    <t>28809151200795</t>
  </si>
  <si>
    <t>201000668238</t>
  </si>
  <si>
    <t>RR710435289EG</t>
  </si>
  <si>
    <t>42938احمد ابراهيم عبد الحى طاحونahmed.tahoun07@gmail.comاستفسار عن مسار الطرد</t>
  </si>
  <si>
    <t>احمد ابراهيم عبد الحى طاحون</t>
  </si>
  <si>
    <t>ahmed.tahoun07@gmail.com</t>
  </si>
  <si>
    <t>28605250104035</t>
  </si>
  <si>
    <t>01016375950</t>
  </si>
  <si>
    <t>860525</t>
  </si>
  <si>
    <t>42938Mohamed yasserMidoeleny99@gmail.comاستفســار عن خدمــة</t>
  </si>
  <si>
    <t>Mohamed yasser</t>
  </si>
  <si>
    <t>Midoeleny99@gmail.com</t>
  </si>
  <si>
    <t>29606061200058</t>
  </si>
  <si>
    <t>00201001018369</t>
  </si>
  <si>
    <t>960606</t>
  </si>
  <si>
    <t>EE703624083EG</t>
  </si>
  <si>
    <t>42938اسامه محمد حسنossama525@gmail.comاستفسار عن مسار الطرد</t>
  </si>
  <si>
    <t>اسامه محمد حسن</t>
  </si>
  <si>
    <t>ossama525@gmail.com</t>
  </si>
  <si>
    <t>26905252700391</t>
  </si>
  <si>
    <t>00201090429019</t>
  </si>
  <si>
    <t>690525</t>
  </si>
  <si>
    <t>42938Mohammad al kassemtheblue7697@gmail.comشــكــوى</t>
  </si>
  <si>
    <t>Mohammad al kassem</t>
  </si>
  <si>
    <t>محمد السيد محمد دياب</t>
  </si>
  <si>
    <t>42938محمد السيد محمد ديابmohamed.diab@mu.edu.egاستفسار عن مسار الطرد</t>
  </si>
  <si>
    <t>mohamed.diab@mu.edu.eg</t>
  </si>
  <si>
    <t>27411261600376</t>
  </si>
  <si>
    <t>201009208026</t>
  </si>
  <si>
    <t>741126</t>
  </si>
  <si>
    <t>عبدالحي عبدالقادر عبدالرحيم</t>
  </si>
  <si>
    <t>CP700226431eg</t>
  </si>
  <si>
    <t>42938عبدالحي عبدالقادر عبدالرحيمfcc202055@yahoo.comشــكــوى</t>
  </si>
  <si>
    <t>fcc202055@yahoo.com</t>
  </si>
  <si>
    <t>26101012700538</t>
  </si>
  <si>
    <t>01113569985</t>
  </si>
  <si>
    <t xml:space="preserve">عبدالحي </t>
  </si>
  <si>
    <t>42938عبدالحي عبدالقادر عبدالرحيمfcc202055@yahoo.comاستفسار عن مسار الطرد</t>
  </si>
  <si>
    <t>EE703689230EG</t>
  </si>
  <si>
    <t>42938شوقي صابر صدقيshawky-2000@hotmail.comاستفسار عن مسار الطرد</t>
  </si>
  <si>
    <t>شوقي صابر صدقي</t>
  </si>
  <si>
    <t>shawky-2000@hotmail.com</t>
  </si>
  <si>
    <t>: A11237968</t>
  </si>
  <si>
    <t>00971566061014</t>
  </si>
  <si>
    <t>RX575669526DE</t>
  </si>
  <si>
    <t>42938أحمد إبراهيم عبدالمنعم شلبىahmedshalapy47@gmail.comاستفسار عن مسار الطرد</t>
  </si>
  <si>
    <t>أحمد إبراهيم عبدالمنعم شلبى</t>
  </si>
  <si>
    <t>ahmedshalapy47@gmail.com</t>
  </si>
  <si>
    <t>29107071301913</t>
  </si>
  <si>
    <t>00201125919192</t>
  </si>
  <si>
    <t>RF753253235CN</t>
  </si>
  <si>
    <t>42938خالد عصام جابرkaled.issam@yahoo.comاستفسار عن مسار الطرد</t>
  </si>
  <si>
    <t>خالد عصام جابر</t>
  </si>
  <si>
    <t>kaled.issam@yahoo.com</t>
  </si>
  <si>
    <t>29803290200452</t>
  </si>
  <si>
    <t>2001148560568</t>
  </si>
  <si>
    <t>980329</t>
  </si>
  <si>
    <t>RR032672657PL</t>
  </si>
  <si>
    <t>42938Kamila Leszczynskakamila.leszczynska@op.plشــكــوى</t>
  </si>
  <si>
    <t>Kamila Leszczynska</t>
  </si>
  <si>
    <t>kamila.leszczynska@op.pl</t>
  </si>
  <si>
    <t>: AU3457849</t>
  </si>
  <si>
    <t>48504859809</t>
  </si>
  <si>
    <t xml:space="preserve">Kamila </t>
  </si>
  <si>
    <t>RX577863010DE</t>
  </si>
  <si>
    <t>42938mohamed mostafamo72med88@yahoo.comاستفسار عن مسار الطرد</t>
  </si>
  <si>
    <t>mohamed mostafa</t>
  </si>
  <si>
    <t>mo72med88@yahoo.com</t>
  </si>
  <si>
    <t>28812170100531</t>
  </si>
  <si>
    <t>201008451596</t>
  </si>
  <si>
    <t>881217</t>
  </si>
  <si>
    <t>RR681416210AR</t>
  </si>
  <si>
    <t>42937رحاب عبد المنعم محمودrehab.monam@gmail.comاستفسار عن مسار الطرد</t>
  </si>
  <si>
    <t>رحاب عبد المنعم محمود</t>
  </si>
  <si>
    <t>rehab.monam@gmail.com</t>
  </si>
  <si>
    <t>29512231400184</t>
  </si>
  <si>
    <t>01068960009</t>
  </si>
  <si>
    <t>951223</t>
  </si>
  <si>
    <t>RE220147411SE</t>
  </si>
  <si>
    <t>42937محمد عبدالغفار شريفmohamedsherif92@gmail.comاستفسار عن مسار الطرد</t>
  </si>
  <si>
    <t>محمد عبدالغفار شريف</t>
  </si>
  <si>
    <t>mohamedsherif92@gmail.com</t>
  </si>
  <si>
    <t>29207131600391</t>
  </si>
  <si>
    <t>01200771390</t>
  </si>
  <si>
    <t>920713</t>
  </si>
  <si>
    <t>RE220098565SE</t>
  </si>
  <si>
    <t>42937محمود حامد محمود ابو العلاPioneer 999@gmail.comاستفسار عن مسار الطرد</t>
  </si>
  <si>
    <t>محمود حامد محمود ابو العلا</t>
  </si>
  <si>
    <t>Pioneer 999@gmail.com</t>
  </si>
  <si>
    <t>26805110100856</t>
  </si>
  <si>
    <t>01223383650</t>
  </si>
  <si>
    <t>42937هيثم عمرانHaythamomran12345@gmail.comاستفســار عن خدمــة</t>
  </si>
  <si>
    <t>هيثم عمران</t>
  </si>
  <si>
    <t>Haythamomran12345@gmail.com</t>
  </si>
  <si>
    <t>971568035655</t>
  </si>
  <si>
    <t>RS904646908CH</t>
  </si>
  <si>
    <t>42937هانى نصر احمدlordeltnen80@gmail.comاستفسار عن مسار الطرد</t>
  </si>
  <si>
    <t>00201222931719</t>
  </si>
  <si>
    <t>RB275513675SG</t>
  </si>
  <si>
    <t>42936وائل عبد الحميد حسينsisco.wael@gmail.comاستفسار عن مسار الطرد</t>
  </si>
  <si>
    <t>وائل عبد الحميد حسين</t>
  </si>
  <si>
    <t>sisco.wael@gmail.com</t>
  </si>
  <si>
    <t>27811240101734</t>
  </si>
  <si>
    <t>201008776611</t>
  </si>
  <si>
    <t>781124</t>
  </si>
  <si>
    <t>42936محمد عبد المجيد عباس عبد المجيدvipmego10@gmail.comاستفســار عن خدمــة</t>
  </si>
  <si>
    <t>محمد عبد المجيد عباس عبد المجيد</t>
  </si>
  <si>
    <t>vipmego10@gmail.com</t>
  </si>
  <si>
    <t>29209011211475</t>
  </si>
  <si>
    <t>201094917256</t>
  </si>
  <si>
    <t>CL622769445DE</t>
  </si>
  <si>
    <t>42936محمد إبراهيم حسنFgms0123456789@gmail.comأخـــــرى</t>
  </si>
  <si>
    <t>محمد إبراهيم حسن</t>
  </si>
  <si>
    <t>Fgms0123456789@gmail.com</t>
  </si>
  <si>
    <t>28209010203491</t>
  </si>
  <si>
    <t>01283456100</t>
  </si>
  <si>
    <t>820901</t>
  </si>
  <si>
    <t>42936محمد إبراهيم حسنFgms0123456789@gmail.comشــكــوى</t>
  </si>
  <si>
    <t>42936احمد عبدالله ابوعلامmenomido9991@gmail.comأخـــــرى</t>
  </si>
  <si>
    <t>احمد عبدالله ابوعلام</t>
  </si>
  <si>
    <t>menomido9991@gmail.com</t>
  </si>
  <si>
    <t>29907131500674</t>
  </si>
  <si>
    <t>01090558230</t>
  </si>
  <si>
    <t>990713</t>
  </si>
  <si>
    <t>42936امل محمد جادmoly.gad@yahoo.comاستفســار عن خدمــة</t>
  </si>
  <si>
    <t>28501010141049</t>
  </si>
  <si>
    <t>RI004970819EG</t>
  </si>
  <si>
    <t>42936الشروق الحديثة للطباعة والتغليفmohamed.elbagoury@shorouk.comاستفسار عن مسار الطرد</t>
  </si>
  <si>
    <t>الشروق الحديثة للطباعة والتغليف</t>
  </si>
  <si>
    <t>mohamed.elbagoury@shorouk.com</t>
  </si>
  <si>
    <t>28301131603172</t>
  </si>
  <si>
    <t>00201114345860</t>
  </si>
  <si>
    <t>RI</t>
  </si>
  <si>
    <t>830113</t>
  </si>
  <si>
    <t xml:space="preserve">الشروق </t>
  </si>
  <si>
    <t>42936احمد سميرaccahmedsamir4@gmail.comاستفســار عن خدمــة</t>
  </si>
  <si>
    <t>احمد سمير</t>
  </si>
  <si>
    <t>accahmedsamir4@gmail.com</t>
  </si>
  <si>
    <t>29010201204571</t>
  </si>
  <si>
    <t>0504687461</t>
  </si>
  <si>
    <t>901020</t>
  </si>
  <si>
    <t>42936رحاب عبد المنعم محمودrehab.monam@gmail.comاستفسار عن مسار الطرد</t>
  </si>
  <si>
    <t>42936داليا محمد عمارهdoemara@hotmail.comاستفسار عن مسار الطرد</t>
  </si>
  <si>
    <t>داليا محمد عماره</t>
  </si>
  <si>
    <t>doemara@hotmail.com</t>
  </si>
  <si>
    <t>26804062101989</t>
  </si>
  <si>
    <t>201221735643</t>
  </si>
  <si>
    <t>680406</t>
  </si>
  <si>
    <t>RN142324535MY</t>
  </si>
  <si>
    <t>42936محمد احمد حسن صبرىmohammad_sabri90@hotmail.comاستفســار عن خدمــة</t>
  </si>
  <si>
    <t>محمد احمد حسن صبرى</t>
  </si>
  <si>
    <t>mohammad_sabri90@hotmail.com</t>
  </si>
  <si>
    <t>29003040101576</t>
  </si>
  <si>
    <t>0201110415213</t>
  </si>
  <si>
    <t>900304</t>
  </si>
  <si>
    <t>42936Mohammad alkassemtheblue7697@gmail.comشــكــوى</t>
  </si>
  <si>
    <t>Mohammad alkassem</t>
  </si>
  <si>
    <t>RS915769620NL</t>
  </si>
  <si>
    <t>42936Ahmed el masryDina_ezzat321@hotmail.comاستفسار عن مسار الطرد</t>
  </si>
  <si>
    <t>Ahmed el masry</t>
  </si>
  <si>
    <t>Dina_ezzat321@hotmail.com</t>
  </si>
  <si>
    <t>284110800100162</t>
  </si>
  <si>
    <t>01005210330</t>
  </si>
  <si>
    <t>LX644170937DE</t>
  </si>
  <si>
    <t>42936عرفات محمد رجبMA_TOTOO20@YAHOO.COMشــكــوى</t>
  </si>
  <si>
    <t>عرفات محمد رجب</t>
  </si>
  <si>
    <t>MA_TOTOO20@YAHOO.COM</t>
  </si>
  <si>
    <t>28802171202731</t>
  </si>
  <si>
    <t>01061604064</t>
  </si>
  <si>
    <t xml:space="preserve">عرفات </t>
  </si>
  <si>
    <t>42936هيثم محمد عبد العظيم محمدDr_haythmeltoney@yahoo.comاستفسار عن مسار الطرد</t>
  </si>
  <si>
    <t>هيثم محمد عبد العظيم محمد</t>
  </si>
  <si>
    <t>Dr_haythmeltoney@yahoo.com</t>
  </si>
  <si>
    <t>28810132400994</t>
  </si>
  <si>
    <t>01064614523 2</t>
  </si>
  <si>
    <t>42936جيهان عصام عبد المجيد غنيمgehanessam9669@gmail.comشــكــوى</t>
  </si>
  <si>
    <t>جيهان عصام عبد المجيد غنيم</t>
  </si>
  <si>
    <t>gehanessam9669@gmail.com</t>
  </si>
  <si>
    <t>28911011203122</t>
  </si>
  <si>
    <t>01091869938</t>
  </si>
  <si>
    <t>891101</t>
  </si>
  <si>
    <t>42936نادر مجدي هابيلnader_magdy@hotmail.comشــكــوى</t>
  </si>
  <si>
    <t>نادر مجدي هابيل</t>
  </si>
  <si>
    <t>nader_magdy@hotmail.com</t>
  </si>
  <si>
    <t>21805750200912</t>
  </si>
  <si>
    <t>01001354478</t>
  </si>
  <si>
    <t>180575</t>
  </si>
  <si>
    <t>EE065740726SA</t>
  </si>
  <si>
    <t>42936خالد زكي امين جملkhalid_zaki2020@yahoo.comاستفسار عن مسار الطرد</t>
  </si>
  <si>
    <t>خالد زكي امين جمل</t>
  </si>
  <si>
    <t>khalid_zaki2020@yahoo.com</t>
  </si>
  <si>
    <t>: A16460691</t>
  </si>
  <si>
    <t>00966502868085</t>
  </si>
  <si>
    <t>42936امينه رمضان ابو اليزيدAminarmdan234@gaiml.comشــكــوى</t>
  </si>
  <si>
    <t>Aminarmdan234@gaiml.com</t>
  </si>
  <si>
    <t>201146613270</t>
  </si>
  <si>
    <t>42936محمد حسين منولى محمدmhe_elmagd@yahoo.comاستفســار عن خدمــة</t>
  </si>
  <si>
    <t>محمد حسين منولى محمد</t>
  </si>
  <si>
    <t>mhe_elmagd@yahoo.com</t>
  </si>
  <si>
    <t>2800722170171</t>
  </si>
  <si>
    <t>0201063873138</t>
  </si>
  <si>
    <t>EE017655767EG</t>
  </si>
  <si>
    <t>EE017655719EG</t>
  </si>
  <si>
    <t>42936تبوك للصناعات الهندسيةa.saied139@gmail.comاستفسار عن مسار الطرد</t>
  </si>
  <si>
    <t>تبوك للصناعات الهندسية</t>
  </si>
  <si>
    <t>a.saied139@gmail.com</t>
  </si>
  <si>
    <t>29106180103432</t>
  </si>
  <si>
    <t>201064273114</t>
  </si>
  <si>
    <t>910618</t>
  </si>
  <si>
    <t xml:space="preserve">تبوك </t>
  </si>
  <si>
    <t>EE703654686EG</t>
  </si>
  <si>
    <t>42936عمرو فضلىamrofadly@gmail.comاستفسار عن مسار الطرد</t>
  </si>
  <si>
    <t>عمرو فضلى</t>
  </si>
  <si>
    <t>amrofadly@gmail.com</t>
  </si>
  <si>
    <t>26710171602055</t>
  </si>
  <si>
    <t>201119498862</t>
  </si>
  <si>
    <t>671017</t>
  </si>
  <si>
    <t>rr981441795eg</t>
  </si>
  <si>
    <t>42936محمود عزالدينezzmahmoud80@yahoo.comاستفسار عن مسار الطرد</t>
  </si>
  <si>
    <t>محمود عزالدين</t>
  </si>
  <si>
    <t>ezzmahmoud80@yahoo.com</t>
  </si>
  <si>
    <t>28601081702631</t>
  </si>
  <si>
    <t>201227990846</t>
  </si>
  <si>
    <t>860108</t>
  </si>
  <si>
    <t>EE696986337pt</t>
  </si>
  <si>
    <t>42936خالد رشيد ابراهيمK_loma@hotmail.comاستفسار عن مسار الطرد</t>
  </si>
  <si>
    <t>خالد رشيد ابراهيم</t>
  </si>
  <si>
    <t>K_loma@hotmail.com</t>
  </si>
  <si>
    <t>29601200104555</t>
  </si>
  <si>
    <t>201115175329</t>
  </si>
  <si>
    <t>PT</t>
  </si>
  <si>
    <t>960120</t>
  </si>
  <si>
    <t>RX572999435DE</t>
  </si>
  <si>
    <t>42935عبدالرحمن لطفى يحييabdoelsimy123@gmail.comاستفسار عن مسار الطرد</t>
  </si>
  <si>
    <t>عبدالرحمن لطفى يحيي</t>
  </si>
  <si>
    <t>abdoelsimy123@gmail.com</t>
  </si>
  <si>
    <t>29510162200353</t>
  </si>
  <si>
    <t>01124841951</t>
  </si>
  <si>
    <t>951016</t>
  </si>
  <si>
    <t>42935mohamedbeherytube@gmail.comشــكــوى</t>
  </si>
  <si>
    <t>42935جيهان عصام عبد المجيد غنيمgehanessam9669@gmail.comشــكــوى</t>
  </si>
  <si>
    <t>201091869938</t>
  </si>
  <si>
    <t>42935طاهر احمد احمدebrahimbadwy@gmail.comأخـــــرى</t>
  </si>
  <si>
    <t>طاهر احمد احمد</t>
  </si>
  <si>
    <t>ebrahimbadwy@gmail.com</t>
  </si>
  <si>
    <t>26802231300772</t>
  </si>
  <si>
    <t>1126282541</t>
  </si>
  <si>
    <t>680223</t>
  </si>
  <si>
    <t>RZ089070654GB</t>
  </si>
  <si>
    <t>42935Asmaa Alyasiroy4@Gmail. comشــكــوى</t>
  </si>
  <si>
    <t>Asmaa Aly</t>
  </si>
  <si>
    <t>asiroy4@Gmail. com</t>
  </si>
  <si>
    <t>A10269673</t>
  </si>
  <si>
    <t>00447413336999</t>
  </si>
  <si>
    <t>ee703505687eg</t>
  </si>
  <si>
    <t>42935محمد نافع الشربينيwwwabotaha@yahoo.comاستفسار عن مسار الطرد</t>
  </si>
  <si>
    <t>01023900584</t>
  </si>
  <si>
    <t>42935رحاب عبد المنعم محمودrehab.monam@gmail.comاستفسار عن مسار الطرد</t>
  </si>
  <si>
    <t>42935محمود السيد عبد المجيدالسيد الشاذلىMRSHAZLY885@GMAIL.COMشــكــوى</t>
  </si>
  <si>
    <t>محمود السيد عبد المجيدالسيد الشاذلى</t>
  </si>
  <si>
    <t>MRSHAZLY885@GMAIL.COM</t>
  </si>
  <si>
    <t>42935علاء بدرalaa.badr@gmail.comشــكــوى</t>
  </si>
  <si>
    <t>علاء بدر</t>
  </si>
  <si>
    <t>alaa.badr@gmail.com</t>
  </si>
  <si>
    <t>27512060101071</t>
  </si>
  <si>
    <t>201000072723</t>
  </si>
  <si>
    <t>751206</t>
  </si>
  <si>
    <t>RR570444557EG</t>
  </si>
  <si>
    <t>42935محمد محمود السيد الوصيفيM.elwasify@yahoo.comاستفسار عن مسار الطرد</t>
  </si>
  <si>
    <t>محمد محمود السيد الوصيفي</t>
  </si>
  <si>
    <t>M.elwasify@yahoo.com</t>
  </si>
  <si>
    <t>2868268800577</t>
  </si>
  <si>
    <t>00966566599961</t>
  </si>
  <si>
    <t>EE423699374AE</t>
  </si>
  <si>
    <t>42935Ibrahim Ibrahim Ibrahim Elsharbasydal82sad@gmail.comاستفسار عن مسار الطرد</t>
  </si>
  <si>
    <t>Ibrahim Ibrahim Ibrahim Elsharbasy</t>
  </si>
  <si>
    <t>dal82sad@gmail.com</t>
  </si>
  <si>
    <t>25502211100231</t>
  </si>
  <si>
    <t>01090550718</t>
  </si>
  <si>
    <t>550221</t>
  </si>
  <si>
    <t>EE017341998EG</t>
  </si>
  <si>
    <t>42935اسلام مجديengeslam1988@yahoo.comاستفسار عن مسار الطرد</t>
  </si>
  <si>
    <t>اسلام مجدي</t>
  </si>
  <si>
    <t>engeslam1988@yahoo.com</t>
  </si>
  <si>
    <t>28801311201792</t>
  </si>
  <si>
    <t>00201278351236</t>
  </si>
  <si>
    <t>880131</t>
  </si>
  <si>
    <t>RX575734295DE</t>
  </si>
  <si>
    <t>42935مروان ماهر أبو درهMally_finearts@hotmail.comشــكــوى</t>
  </si>
  <si>
    <t>مروان ماهر أبو دره</t>
  </si>
  <si>
    <t>Mally_finearts@hotmail.com</t>
  </si>
  <si>
    <t>28609260201557</t>
  </si>
  <si>
    <t>201097594900</t>
  </si>
  <si>
    <t>RE494907061SE</t>
  </si>
  <si>
    <t>42935محمود عادل عبد العزيزmahmoud.adel78@gmail.comاستفسار عن مسار الطرد</t>
  </si>
  <si>
    <t>محمود عادل عبد العزيز</t>
  </si>
  <si>
    <t>mahmoud.adel78@gmail.com</t>
  </si>
  <si>
    <t>27811130101313</t>
  </si>
  <si>
    <t>01001620375</t>
  </si>
  <si>
    <t>781113</t>
  </si>
  <si>
    <t>42935نادر مجدي هابيلnader_magdy@hotmail.comشــكــوى</t>
  </si>
  <si>
    <t>27505180200912</t>
  </si>
  <si>
    <t>750518</t>
  </si>
  <si>
    <t>CY100635925AU</t>
  </si>
  <si>
    <t>42935محمد فتحي علي عفيفيmfa01224944267@gmail.comاستفسار عن مسار الطرد</t>
  </si>
  <si>
    <t>محمد فتحي علي عفيفي</t>
  </si>
  <si>
    <t>mfa01224944267@gmail.com</t>
  </si>
  <si>
    <t>27508131400697</t>
  </si>
  <si>
    <t>01224944267</t>
  </si>
  <si>
    <t>750813</t>
  </si>
  <si>
    <t>42935وليد سعيد حسين السيدwalidsaid007@hotmail.comشــكــوى</t>
  </si>
  <si>
    <t>وليد سعيد حسين السيد</t>
  </si>
  <si>
    <t>walidsaid007@hotmail.com</t>
  </si>
  <si>
    <t>28305262101771</t>
  </si>
  <si>
    <t>00201021333236</t>
  </si>
  <si>
    <t>CL632999412DE</t>
  </si>
  <si>
    <t>42935خالد بدويbadawyk00@gmail.comاستفسار عن مسار الطرد</t>
  </si>
  <si>
    <t>خالد بدوي</t>
  </si>
  <si>
    <t>badawyk00@gmail.com</t>
  </si>
  <si>
    <t>26707182101677</t>
  </si>
  <si>
    <t>201009990500</t>
  </si>
  <si>
    <t>670718</t>
  </si>
  <si>
    <t>cp002787642eg</t>
  </si>
  <si>
    <t>42935ابانوب نجاى عبده نصر اللهGeorgelawyer2020@yahoo.comشــكــوى</t>
  </si>
  <si>
    <t>ابانوب نجاى عبده نصر الله</t>
  </si>
  <si>
    <t>Georgelawyer2020@yahoo.com</t>
  </si>
  <si>
    <t>28903270200091</t>
  </si>
  <si>
    <t>00995579007503</t>
  </si>
  <si>
    <t>890327</t>
  </si>
  <si>
    <t>42935اكرامى مصطفى كمال عبد السلامkeimo35@yahoo.comاستفســار عن خدمــة</t>
  </si>
  <si>
    <t>اكرامى مصطفى كمال عبد السلام</t>
  </si>
  <si>
    <t>keimo35@yahoo.com</t>
  </si>
  <si>
    <t>28909012105294</t>
  </si>
  <si>
    <t>01003718645 02 /   0201142281899</t>
  </si>
  <si>
    <t>890901</t>
  </si>
  <si>
    <t xml:space="preserve">اكرامى </t>
  </si>
  <si>
    <t>RS575630998NL</t>
  </si>
  <si>
    <t>42935Medhat Abdesallam Eldahshanmedhatdd@tedata.net.egاستفسار عن مسار الطرد</t>
  </si>
  <si>
    <t>Medhat Abdesallam Eldahshan</t>
  </si>
  <si>
    <t>medhatdd@tedata.net.eg</t>
  </si>
  <si>
    <t>27508040300117</t>
  </si>
  <si>
    <t>01227371990</t>
  </si>
  <si>
    <t>750804</t>
  </si>
  <si>
    <t>RH043144660TR</t>
  </si>
  <si>
    <t>42935gamal al sayed ibrahimgamalomar56@yahoo.comاستفسار عن مسار الطرد</t>
  </si>
  <si>
    <t>gamal al sayed ibrahim</t>
  </si>
  <si>
    <t>gamalomar56@yahoo.com</t>
  </si>
  <si>
    <t>2561217200772</t>
  </si>
  <si>
    <t>0122132853285</t>
  </si>
  <si>
    <t>42935السعيد خيريaljoodabayaeg@yahoo.comشــكــوى</t>
  </si>
  <si>
    <t>السعيد خيري</t>
  </si>
  <si>
    <t>aljoodabayaeg@yahoo.com</t>
  </si>
  <si>
    <t>00201016278222</t>
  </si>
  <si>
    <t>01016278222</t>
  </si>
  <si>
    <t>020101</t>
  </si>
  <si>
    <t>42935احمد محمد احمد عبد الغنيahmedghanymath3@gmail.comاستفســار عن خدمــة</t>
  </si>
  <si>
    <t>احمد محمد احمد عبد الغني</t>
  </si>
  <si>
    <t>ahmedghanymath3@gmail.com</t>
  </si>
  <si>
    <t>26412202402172</t>
  </si>
  <si>
    <t>201118332501</t>
  </si>
  <si>
    <t>641220</t>
  </si>
  <si>
    <t>EE703444930EG</t>
  </si>
  <si>
    <t>42935سفيان احمد سليمانeshtrelly@gmail.comاستفسار عن مسار الطرد</t>
  </si>
  <si>
    <t>سفيان احمد سليمان</t>
  </si>
  <si>
    <t>eshtrelly@gmail.com</t>
  </si>
  <si>
    <t>27106270103558</t>
  </si>
  <si>
    <t>201021100834</t>
  </si>
  <si>
    <t>710627</t>
  </si>
  <si>
    <t xml:space="preserve">سفيان </t>
  </si>
  <si>
    <t>RB248520031SG</t>
  </si>
  <si>
    <t>RB247536477SG</t>
  </si>
  <si>
    <t>42935مارادونا وحيدwaheedmaradona@gmail.comاستفسار عن مسار الطرد</t>
  </si>
  <si>
    <t>مارادونا وحيد</t>
  </si>
  <si>
    <t>waheedmaradona@gmail.com</t>
  </si>
  <si>
    <t>2048935957631</t>
  </si>
  <si>
    <t>201095455025</t>
  </si>
  <si>
    <t xml:space="preserve">مارادونا </t>
  </si>
  <si>
    <t>42935اميره حسن على الهلاوىabdelhadi.ayyad@gmail.comشــكــوى</t>
  </si>
  <si>
    <t>اميره حسن على الهلاوى</t>
  </si>
  <si>
    <t>abdelhadi.ayyad@gmail.com</t>
  </si>
  <si>
    <t>42935فادى فتحىfgeorgy11@gmail.comاستفسار عن مسار الطرد</t>
  </si>
  <si>
    <t>فادى فتحى</t>
  </si>
  <si>
    <t>fgeorgy11@gmail.com</t>
  </si>
  <si>
    <t>29111120102791</t>
  </si>
  <si>
    <t>201226128222</t>
  </si>
  <si>
    <t>911112</t>
  </si>
  <si>
    <t>EA300385998CN</t>
  </si>
  <si>
    <t>42935aymanayman.nabil89@gmail.comاستفسار عن مسار الطرد</t>
  </si>
  <si>
    <t>ayman</t>
  </si>
  <si>
    <t>ayman.nabil89@gmail.com</t>
  </si>
  <si>
    <t>28909102100933</t>
  </si>
  <si>
    <t>01011351454</t>
  </si>
  <si>
    <t>890910</t>
  </si>
  <si>
    <t>RM409470665DE</t>
  </si>
  <si>
    <t>42935ahmed refaatrefaat_hpi@tedata.net.egاستفسار عن مسار الطرد</t>
  </si>
  <si>
    <t>ahmed refaat</t>
  </si>
  <si>
    <t>refaat_hpi@tedata.net.eg</t>
  </si>
  <si>
    <t>27308220200651</t>
  </si>
  <si>
    <t>00201222154441</t>
  </si>
  <si>
    <t>730822</t>
  </si>
  <si>
    <t>RI002594752EG</t>
  </si>
  <si>
    <t>RA908381980IT</t>
  </si>
  <si>
    <t>42935عبده ابراهيم السواقabdo_sara75@yahoo.comاستفسار عن مسار الطرد</t>
  </si>
  <si>
    <t>عبده ابراهيم السواق</t>
  </si>
  <si>
    <t>abdo_sara75@yahoo.com</t>
  </si>
  <si>
    <t>26410261700338</t>
  </si>
  <si>
    <t xml:space="preserve"> 2001013963438</t>
  </si>
  <si>
    <t>641026</t>
  </si>
  <si>
    <t>RH100662205UA</t>
  </si>
  <si>
    <t>42935Angelina Skachkovaangelinapustovoyt@gmail.comاستفســار عن خدمــة</t>
  </si>
  <si>
    <t>Angelina Skachkova</t>
  </si>
  <si>
    <t>angelinapustovoyt@gmail.com</t>
  </si>
  <si>
    <t>396696</t>
  </si>
  <si>
    <t>380937642677+</t>
  </si>
  <si>
    <t xml:space="preserve">Angelina </t>
  </si>
  <si>
    <t>42935اشرف مسعود محمدashrafmelsawy1@gmail.comاستفســار عن خدمــة</t>
  </si>
  <si>
    <t>اشرف مسعود محمد</t>
  </si>
  <si>
    <t>ashrafmelsawy1@gmail.com</t>
  </si>
  <si>
    <t>27110272101657</t>
  </si>
  <si>
    <t>201095582811</t>
  </si>
  <si>
    <t>711027</t>
  </si>
  <si>
    <t>RR708798775EG</t>
  </si>
  <si>
    <t>42935اسامة غريب حسين الشتلةosamaghareep45@gmail.comشــكــوى</t>
  </si>
  <si>
    <t>اسامة غريب حسين الشتلة</t>
  </si>
  <si>
    <t>osamaghareep45@gmail.com</t>
  </si>
  <si>
    <t>: A07525903</t>
  </si>
  <si>
    <t>00966508477125</t>
  </si>
  <si>
    <t>42935اماني ناجي أحمدmenanagi@yahoo.comشــكــوى</t>
  </si>
  <si>
    <t>اماني ناجي أحمد</t>
  </si>
  <si>
    <t>menanagi@yahoo.com</t>
  </si>
  <si>
    <t>028701061203005</t>
  </si>
  <si>
    <t>20506802960</t>
  </si>
  <si>
    <t>42935عمرو عبدالفتاح كاملsecretary@bolidogroup.comأخـــــرى</t>
  </si>
  <si>
    <t>عمرو عبدالفتاح كامل</t>
  </si>
  <si>
    <t>secretary@bolidogroup.com</t>
  </si>
  <si>
    <t>28701102301696</t>
  </si>
  <si>
    <t>01159761162</t>
  </si>
  <si>
    <t>870110</t>
  </si>
  <si>
    <t>EE423594484AE</t>
  </si>
  <si>
    <t>42935عبدالمنعم احمد خليفةdr.abdelmenam@gmail.comاستفسار عن مسار الطرد</t>
  </si>
  <si>
    <t>عبدالمنعم احمد خليفة</t>
  </si>
  <si>
    <t>dr.abdelmenam@gmail.com</t>
  </si>
  <si>
    <t>28304071702299</t>
  </si>
  <si>
    <t>201022668344</t>
  </si>
  <si>
    <t>830407</t>
  </si>
  <si>
    <t>42935اشرف مصطفيPeteashraf@yahoo.comشــكــوى</t>
  </si>
  <si>
    <t>CX276953943US</t>
  </si>
  <si>
    <t>42935عماد محمد حسنemad.elmarakby@gmail.comاستفسار عن مسار الطرد</t>
  </si>
  <si>
    <t>عماد محمد حسن</t>
  </si>
  <si>
    <t>emad.elmarakby@gmail.com</t>
  </si>
  <si>
    <t>28804230300191</t>
  </si>
  <si>
    <t>01024709995</t>
  </si>
  <si>
    <t>880423</t>
  </si>
  <si>
    <t>RB255348674SG</t>
  </si>
  <si>
    <t>42934محمد مصطفىm_m_aziz@hotmail.comاستفسار عن مسار الطرد</t>
  </si>
  <si>
    <t>m_m_aziz@hotmail.com</t>
  </si>
  <si>
    <t>27006011702953</t>
  </si>
  <si>
    <t xml:space="preserve"> 00201111102118</t>
  </si>
  <si>
    <t>700601</t>
  </si>
  <si>
    <t>42934احمد فتحى إبراهيمahmadfat7i9@gmail.comاستفسار عن مسار الطرد</t>
  </si>
  <si>
    <t>احمد فتحى إبراهيم</t>
  </si>
  <si>
    <t>ahmadfat7i9@gmail.com</t>
  </si>
  <si>
    <t>29305012105392</t>
  </si>
  <si>
    <t>01118421853</t>
  </si>
  <si>
    <t>42934نورا مجدي محمد شعبان ابوفنديHyatymelkynora@gmail.comاستفســار عن خدمــة</t>
  </si>
  <si>
    <t>نورا مجدي محمد شعبان ابوفندي</t>
  </si>
  <si>
    <t>Hyatymelkynora@gmail.com</t>
  </si>
  <si>
    <t>29005011211446</t>
  </si>
  <si>
    <t>00201154401770</t>
  </si>
  <si>
    <t>42934رضا جلال محيى التلبانىrgalal05@gmail.comشــكــوى</t>
  </si>
  <si>
    <t>رضا جلال محيى التلبانى</t>
  </si>
  <si>
    <t>rgalal05@gmail.com</t>
  </si>
  <si>
    <t>28909251804234</t>
  </si>
  <si>
    <t>01205054535</t>
  </si>
  <si>
    <t>890925</t>
  </si>
  <si>
    <t>RN139457766MY</t>
  </si>
  <si>
    <t>42934محمد عبدالمنعم عبدالسميعmenem.vip@gmail.comاستفسار عن مسار الطرد</t>
  </si>
  <si>
    <t>محمد عبدالمنعم عبدالسميع</t>
  </si>
  <si>
    <t>menem.vip@gmail.com</t>
  </si>
  <si>
    <t>28709161700473</t>
  </si>
  <si>
    <t>1210387333</t>
  </si>
  <si>
    <t>42934احمد محمد سعد شعيبahmed.saad.eg2000@icloud.comاستفســار فنـى</t>
  </si>
  <si>
    <t>احمد محمد سعد شعيب</t>
  </si>
  <si>
    <t>ahmed.saad.eg2000@icloud.com</t>
  </si>
  <si>
    <t>28605010204911</t>
  </si>
  <si>
    <t>01221863263</t>
  </si>
  <si>
    <t>860501</t>
  </si>
  <si>
    <t>EE703700482EG</t>
  </si>
  <si>
    <t>42934محمد عبدالقوي سنوسي محمدomar1122444@gmail.comاستفسار عن مسار الطرد</t>
  </si>
  <si>
    <t>محمد عبدالقوي سنوسي محمد</t>
  </si>
  <si>
    <t>omar1122444@gmail.com</t>
  </si>
  <si>
    <t>26809092800697</t>
  </si>
  <si>
    <t>01205564884</t>
  </si>
  <si>
    <t>680909</t>
  </si>
  <si>
    <t>RX577371341DE</t>
  </si>
  <si>
    <t>42934محمود خميس على المصري السمانviola4x@gmail.comاستفسار عن مسار الطرد</t>
  </si>
  <si>
    <t>محمود خميس على المصري السمان</t>
  </si>
  <si>
    <t>viola4x@gmail.com</t>
  </si>
  <si>
    <t>30009121801037</t>
  </si>
  <si>
    <t>+201067240097</t>
  </si>
  <si>
    <t>000912</t>
  </si>
  <si>
    <t>42934محمد عبد النبى طهamrvision@gmail.comاستفسار عن مسار الطرد</t>
  </si>
  <si>
    <t>42934مصطفى جمال عبد المجيد محمدtamer_hosny9851@yahoo.comشــكــوى</t>
  </si>
  <si>
    <t>مصطفى جمال عبد المجيد محمد</t>
  </si>
  <si>
    <t>tamer_hosny9851@yahoo.com</t>
  </si>
  <si>
    <t>28912150201572</t>
  </si>
  <si>
    <t>01205834692</t>
  </si>
  <si>
    <t>891215</t>
  </si>
  <si>
    <t>42934خالد كمال عمرkhaled.kamal46@yahoo.comاستفسار عن مسار الطرد</t>
  </si>
  <si>
    <t>خالد كمال عمر</t>
  </si>
  <si>
    <t>khaled.kamal46@yahoo.com</t>
  </si>
  <si>
    <t>26606051400651</t>
  </si>
  <si>
    <t>0201282609548</t>
  </si>
  <si>
    <t>660605</t>
  </si>
  <si>
    <t>42934صلاح الدين عمر محمد عبد العليSalahdien09@gmail.comاستفسار عن مسار الطرد</t>
  </si>
  <si>
    <t>صلاح الدين عمر محمد عبد العلي</t>
  </si>
  <si>
    <t>Salahdien09@gmail.com</t>
  </si>
  <si>
    <t>28307110104671</t>
  </si>
  <si>
    <t>00201017567777</t>
  </si>
  <si>
    <t>830711</t>
  </si>
  <si>
    <t>42934عبدالمنعم احمد خليفةdr.abdelmenam@gmail.comاستفسار عن مسار الطرد</t>
  </si>
  <si>
    <t>42934Mohammad Al kassemtheblue7697@gmail.comشــكــوى</t>
  </si>
  <si>
    <t>42934عبدالرحمن احمد عبدالرحمنabdosarhan2008@hotmail.comاستفســار فنـى</t>
  </si>
  <si>
    <t>عبدالرحمن احمد عبدالرحمن</t>
  </si>
  <si>
    <t>abdosarhan2008@hotmail.com</t>
  </si>
  <si>
    <t>1300575</t>
  </si>
  <si>
    <t>966595801501</t>
  </si>
  <si>
    <t>42934محمود محمدelkhateb90@gmail.comشــكــوى</t>
  </si>
  <si>
    <t>محمود محمد</t>
  </si>
  <si>
    <t>elkhateb90@gmail.com</t>
  </si>
  <si>
    <t>29008260103474</t>
  </si>
  <si>
    <t>201149577717</t>
  </si>
  <si>
    <t>EE052053785SA</t>
  </si>
  <si>
    <t>42934محمد أشرف عبدالرحمن البازmohammed.ashraf@masco.com.saاستفسار عن مسار الطرد</t>
  </si>
  <si>
    <t>محمد أشرف عبدالرحمن الباز</t>
  </si>
  <si>
    <t>mohammed.ashraf@masco.com.sa</t>
  </si>
  <si>
    <t>: A17070726</t>
  </si>
  <si>
    <t>00966540704187</t>
  </si>
  <si>
    <t>42934دينا رضوان السودهdinaradwan18@yahoo.comأخـــــرى</t>
  </si>
  <si>
    <t>دينا رضوان السوده</t>
  </si>
  <si>
    <t>dinaradwan18@yahoo.com</t>
  </si>
  <si>
    <t>28402081200901</t>
  </si>
  <si>
    <t>01028914828</t>
  </si>
  <si>
    <t>840208</t>
  </si>
  <si>
    <t>EE017585417EG</t>
  </si>
  <si>
    <t>42934يوسفelashryyousef@gmail.comاستفسار عن مسار الطرد</t>
  </si>
  <si>
    <t>يوسف</t>
  </si>
  <si>
    <t>elashryyousef@gmail.com</t>
  </si>
  <si>
    <t>2909072600698</t>
  </si>
  <si>
    <t>201111685110</t>
  </si>
  <si>
    <t>42934السيد كامل السيد عبدالعالalwomeking@yahoo.comاستفســار عن خدمــة</t>
  </si>
  <si>
    <t>السيد كامل السيد عبدالعال</t>
  </si>
  <si>
    <t>alwomeking@yahoo.com</t>
  </si>
  <si>
    <t>29002050201319</t>
  </si>
  <si>
    <t>2001288497394</t>
  </si>
  <si>
    <t>900205</t>
  </si>
  <si>
    <t>RB265054900SG</t>
  </si>
  <si>
    <t>42934أحمد أبو رحابaabourehab@hotmail.comاستفسار عن مسار الطرد</t>
  </si>
  <si>
    <t>أحمد أبو رحاب</t>
  </si>
  <si>
    <t>aabourehab@hotmail.com</t>
  </si>
  <si>
    <t>28501010133399</t>
  </si>
  <si>
    <t>201124499881</t>
  </si>
  <si>
    <t>42934د خلف الله حسن محمدkhalafmohammed9999@hotmaill.comاستفسار عن مسار الطرد</t>
  </si>
  <si>
    <t>د خلف الله حسن محمد</t>
  </si>
  <si>
    <t>khalafmohammed9999@hotmaill.com</t>
  </si>
  <si>
    <t>2700937</t>
  </si>
  <si>
    <t>0201024888777</t>
  </si>
  <si>
    <t>42934Ahmed onsy ahmedA7mdonsy@gmail.comشــكــوى</t>
  </si>
  <si>
    <t>42934وليد عبد الفتاح شفيق السيدwalidchem2006@yahoo.comأخـــــرى</t>
  </si>
  <si>
    <t>وليد عبد الفتاح شفيق السيد</t>
  </si>
  <si>
    <t>walidchem2006@yahoo.com</t>
  </si>
  <si>
    <t>27508161200391</t>
  </si>
  <si>
    <t>0097477656454</t>
  </si>
  <si>
    <t>750816</t>
  </si>
  <si>
    <t>EE703686613EG</t>
  </si>
  <si>
    <t>42934د.رمضان بسطاويسيramadanbst@hotmail.comاستفسار عن مسار الطرد</t>
  </si>
  <si>
    <t>د.رمضان بسطاويسي</t>
  </si>
  <si>
    <t>ramadanbst@hotmail.com</t>
  </si>
  <si>
    <t>25512200101516</t>
  </si>
  <si>
    <t>01066726644</t>
  </si>
  <si>
    <t>551220</t>
  </si>
  <si>
    <t xml:space="preserve">د.رمضان </t>
  </si>
  <si>
    <t>42934عماد مصطفى حسن سليمانemadidm@gmail.comاستفســار عن خدمــة</t>
  </si>
  <si>
    <t>عماد مصطفى حسن سليمان</t>
  </si>
  <si>
    <t>emadidm@gmail.com</t>
  </si>
  <si>
    <t>27205213200057</t>
  </si>
  <si>
    <t>01140402600</t>
  </si>
  <si>
    <t>720521</t>
  </si>
  <si>
    <t>RF791846525CN</t>
  </si>
  <si>
    <t>42934محمد علاء الدين محمدmohalaaomoh@gmail.comاستفسار عن مسار الطرد</t>
  </si>
  <si>
    <t>محمد علاء الدين محمد</t>
  </si>
  <si>
    <t>mohalaaomoh@gmail.com</t>
  </si>
  <si>
    <t>01114030700</t>
  </si>
  <si>
    <t>42934عرابى حسن عرابى محمدorabio@hotmail.comشــكــوى</t>
  </si>
  <si>
    <t>عرابى حسن عرابى محمد</t>
  </si>
  <si>
    <t xml:space="preserve">عرابى </t>
  </si>
  <si>
    <t>ek050845685sa</t>
  </si>
  <si>
    <t>42934صبحي عبدالحميدdrsobhigisrs@gmail.comاستفسار عن مسار الطرد</t>
  </si>
  <si>
    <t>صبحي عبدالحميد</t>
  </si>
  <si>
    <t>drsobhigisrs@gmail.com</t>
  </si>
  <si>
    <t>8111171300195</t>
  </si>
  <si>
    <t>00966564552980</t>
  </si>
  <si>
    <t xml:space="preserve">صبحي </t>
  </si>
  <si>
    <t>EE703641665EG</t>
  </si>
  <si>
    <t>EE703741819EG</t>
  </si>
  <si>
    <t>42934احمد حسين حمدى روبىahmedhussein255277@Gmail.comاستفسار عن مسار الطرد</t>
  </si>
  <si>
    <t>احمد حسين حمدى روبى</t>
  </si>
  <si>
    <t>ahmedhussein255277@Gmail.com</t>
  </si>
  <si>
    <t>28501142302599</t>
  </si>
  <si>
    <t>0201097533984</t>
  </si>
  <si>
    <t>850114</t>
  </si>
  <si>
    <t>EE703707931EG</t>
  </si>
  <si>
    <t>42934احمد ابراهيم عسلdr-ahmed-asal@hotmail.comاستفسار عن مسار الطرد</t>
  </si>
  <si>
    <t>احمد ابراهيم عسل</t>
  </si>
  <si>
    <t>dr-ahmed-asal@hotmail.com</t>
  </si>
  <si>
    <t>: 2261970</t>
  </si>
  <si>
    <t>0097339996507</t>
  </si>
  <si>
    <t>42934عز الليثيezzeleethy14@gmail.comاستفسار عن مسار الطرد</t>
  </si>
  <si>
    <t>عز الليثي</t>
  </si>
  <si>
    <t>01069403257</t>
  </si>
  <si>
    <t xml:space="preserve">عز </t>
  </si>
  <si>
    <t>42934احمد عبدالحليم ابراهيمahmed@shanz-egypt.comاستفســار عن خدمــة</t>
  </si>
  <si>
    <t>احمد عبدالحليم ابراهيم</t>
  </si>
  <si>
    <t>ahmed@shanz-egypt.com</t>
  </si>
  <si>
    <t>28511142601478</t>
  </si>
  <si>
    <t>0201098900315</t>
  </si>
  <si>
    <t>CB150740722US</t>
  </si>
  <si>
    <t>42934احمد حمدي عبد اللطيف ابراهيمahmedhamdy@dr.comشــكــوى</t>
  </si>
  <si>
    <t>احمد حمدي عبد اللطيف ابراهيم</t>
  </si>
  <si>
    <t>ahmedhamdy@dr.com</t>
  </si>
  <si>
    <t>29001080400298</t>
  </si>
  <si>
    <t>201027794550</t>
  </si>
  <si>
    <t>CB</t>
  </si>
  <si>
    <t>900108</t>
  </si>
  <si>
    <t>42934سمير عبد الوهاب محمدmidolovesmsm@gmail.comشــكــوى</t>
  </si>
  <si>
    <t>سمير عبد الوهاب محمد</t>
  </si>
  <si>
    <t>midolovesmsm@gmail.com</t>
  </si>
  <si>
    <t>25611241701194</t>
  </si>
  <si>
    <t>01126393152</t>
  </si>
  <si>
    <t>RT375890887HK</t>
  </si>
  <si>
    <t>42934عمرو عبدالعليم صابر علىamr.abdelaleem1991@gmail.comاستفسار عن مسار الطرد</t>
  </si>
  <si>
    <t>عمرو عبدالعليم صابر على</t>
  </si>
  <si>
    <t>amr.abdelaleem1991@gmail.com</t>
  </si>
  <si>
    <t>29110012201213</t>
  </si>
  <si>
    <t>00201153340586</t>
  </si>
  <si>
    <t>RX577116803DE</t>
  </si>
  <si>
    <t>42933عبدالرحمن رزقabdelrahman.rezk.fcis@gmail.comاستفسار عن مسار الطرد</t>
  </si>
  <si>
    <t>عبدالرحمن رزق</t>
  </si>
  <si>
    <t>abdelrahman.rezk.fcis@gmail.com</t>
  </si>
  <si>
    <t>29704070102851</t>
  </si>
  <si>
    <t>2001019128820</t>
  </si>
  <si>
    <t>970407</t>
  </si>
  <si>
    <t>RB260097191SG</t>
  </si>
  <si>
    <t>42933حاتم محمد البرعيhatemelborai@gmail.comشــكــوى</t>
  </si>
  <si>
    <t>حاتم محمد البرعي</t>
  </si>
  <si>
    <t>hatemelborai@gmail.com</t>
  </si>
  <si>
    <t>250004221600673</t>
  </si>
  <si>
    <t>201001832708+</t>
  </si>
  <si>
    <t>42933حاتم محمد البرعيhatemelborai@gmail.comاستفسار عن مسار الطرد</t>
  </si>
  <si>
    <t>42933عصام عبد المنعم صلاح عز الدين محمد قطبanimessam@gmail.comاستفسار عن مسار الطرد</t>
  </si>
  <si>
    <t>عصام عبد المنعم صلاح عز الدين محمد قطب</t>
  </si>
  <si>
    <t>animessam@gmail.com</t>
  </si>
  <si>
    <t>28606272101699</t>
  </si>
  <si>
    <t>00201060084234</t>
  </si>
  <si>
    <t>860627</t>
  </si>
  <si>
    <t>42933محمد هليل حسين عليmohamed.holeil1@gmail.comاستفسار عن مسار الطرد</t>
  </si>
  <si>
    <t>محمد هليل حسين علي</t>
  </si>
  <si>
    <t>mohamed.holeil1@gmail.com</t>
  </si>
  <si>
    <t>29107112201597</t>
  </si>
  <si>
    <t>01157097149</t>
  </si>
  <si>
    <t>910711</t>
  </si>
  <si>
    <t>42933هيثم فاروق احمد حلاوهhfarok71@gmail.comشــكــوى</t>
  </si>
  <si>
    <t>هيثم فاروق احمد حلاوه</t>
  </si>
  <si>
    <t>hfarok71@gmail.com</t>
  </si>
  <si>
    <t>27712140300111</t>
  </si>
  <si>
    <t>201225277917</t>
  </si>
  <si>
    <t>771214</t>
  </si>
  <si>
    <t>Ee067198795sa</t>
  </si>
  <si>
    <t>42933محمد السيد حسن موسىBekokareem@gmail.comاستفسار عن مسار الطرد</t>
  </si>
  <si>
    <t>محمد السيد حسن موسى</t>
  </si>
  <si>
    <t>Bekokareem@gmail.com</t>
  </si>
  <si>
    <t>2333539910</t>
  </si>
  <si>
    <t>00966590662380</t>
  </si>
  <si>
    <t>42933ناريمان يونس محمد عبد اللهahmedmagdy777@eng.psu.edu.egشــكــوى</t>
  </si>
  <si>
    <t>ناريمان يونس محمد عبد الله</t>
  </si>
  <si>
    <t>ahmedmagdy777@eng.psu.edu.eg</t>
  </si>
  <si>
    <t>25107230300228</t>
  </si>
  <si>
    <t>0663635850</t>
  </si>
  <si>
    <t>510723</t>
  </si>
  <si>
    <t xml:space="preserve">ناريمان </t>
  </si>
  <si>
    <t>RS771589142NL</t>
  </si>
  <si>
    <t>42933مها محمدbeauty.moka88@gmail.comاستفسار عن مسار الطرد</t>
  </si>
  <si>
    <t>مها محمد</t>
  </si>
  <si>
    <t>beauty.moka88@gmail.com</t>
  </si>
  <si>
    <t>28806070103788</t>
  </si>
  <si>
    <t>00201141156737</t>
  </si>
  <si>
    <t>42933اشرف محمد محمد محمودmohlot303030@gmill.comأخـــــرى</t>
  </si>
  <si>
    <t>اشرف محمد محمد محمود</t>
  </si>
  <si>
    <t>mohlot303030@gmill.com</t>
  </si>
  <si>
    <t>27005181300195</t>
  </si>
  <si>
    <t>201200726091</t>
  </si>
  <si>
    <t>700518</t>
  </si>
  <si>
    <t>42933مها السيد محمود النمرسيmohlot303030@gmill.comأخـــــرى</t>
  </si>
  <si>
    <t>مها السيد محمود النمرسي</t>
  </si>
  <si>
    <t>27809021300701</t>
  </si>
  <si>
    <t>201000246713</t>
  </si>
  <si>
    <t>780902</t>
  </si>
  <si>
    <t>EE703640951EG</t>
  </si>
  <si>
    <t>42933بيرفكت للتحكم الأليinfo@pas-egy.comشــكــوى</t>
  </si>
  <si>
    <t>بيرفكت للتحكم الألي</t>
  </si>
  <si>
    <t>info@pas-egy.com</t>
  </si>
  <si>
    <t>25606012102119</t>
  </si>
  <si>
    <t>201222480689</t>
  </si>
  <si>
    <t>560601</t>
  </si>
  <si>
    <t xml:space="preserve">بيرفكت </t>
  </si>
  <si>
    <t>EE018791857EG</t>
  </si>
  <si>
    <t>42933آيه عصام وهبه المناويesam.wahba357@gmail.comاستفسار عن مسار الطرد</t>
  </si>
  <si>
    <t>آيه عصام وهبه المناوي</t>
  </si>
  <si>
    <t>esam.wahba357@gmail.com</t>
  </si>
  <si>
    <t>29012121200063</t>
  </si>
  <si>
    <t>009665541517800</t>
  </si>
  <si>
    <t>901212</t>
  </si>
  <si>
    <t>RR369152278EG</t>
  </si>
  <si>
    <t>42933محمد أحمد عبداللطيفmohammedaa2007@yahoo.comاستفسار عن مسار الطرد</t>
  </si>
  <si>
    <t>محمد أحمد عبداللطيف</t>
  </si>
  <si>
    <t>mohammedaa2007@yahoo.com</t>
  </si>
  <si>
    <t>28403012602114</t>
  </si>
  <si>
    <t>201221085774</t>
  </si>
  <si>
    <t>840301</t>
  </si>
  <si>
    <t>42933احمد سمير عبداللهahmed.samir.mousa1@gmail.comاستفسار عن مسار الطرد</t>
  </si>
  <si>
    <t>احمد سمير عبدالله</t>
  </si>
  <si>
    <t>ahmed.samir.mousa1@gmail.com</t>
  </si>
  <si>
    <t>28909140103831</t>
  </si>
  <si>
    <t>2001067437654</t>
  </si>
  <si>
    <t>890914</t>
  </si>
  <si>
    <t>ee703606867eg</t>
  </si>
  <si>
    <t>42933انغام عزت عليa_noga_e@hotmail.comاستفسار عن مسار الطرد</t>
  </si>
  <si>
    <t>انغام عزت علي</t>
  </si>
  <si>
    <t>a_noga_e@hotmail.com</t>
  </si>
  <si>
    <t>28203211300161</t>
  </si>
  <si>
    <t>201060888850</t>
  </si>
  <si>
    <t xml:space="preserve">انغام </t>
  </si>
  <si>
    <t>42933احمد محمد عبد الحفيظ جاد المولىahmed.abdelhafeez@stemredsea.moe.edu.egاستفســار عن خدمــة</t>
  </si>
  <si>
    <t>احمد محمد عبد الحفيظ جاد المولى</t>
  </si>
  <si>
    <t>ahmed.abdelhafeez@stemredsea.moe.edu.eg</t>
  </si>
  <si>
    <t>28511090102311</t>
  </si>
  <si>
    <t>201100816356</t>
  </si>
  <si>
    <t>EE017428195EG</t>
  </si>
  <si>
    <t>42933شادي عدنان الزعبيshadeadnan1988hla@gmail.comشــكــوى</t>
  </si>
  <si>
    <t>شادي عدنان الزعبي</t>
  </si>
  <si>
    <t>shadeadnan1988hla@gmail.com</t>
  </si>
  <si>
    <t>: 007825961</t>
  </si>
  <si>
    <t>00201097126594</t>
  </si>
  <si>
    <t>42933احمد تونيtalelamrna2254549@yahoo.comشــكــوى</t>
  </si>
  <si>
    <t>احمد توني</t>
  </si>
  <si>
    <t>talelamrna2254549@yahoo.com</t>
  </si>
  <si>
    <t>28706172402998</t>
  </si>
  <si>
    <t>01061738069</t>
  </si>
  <si>
    <t>42933SARA ABD ELRHMANsara.saso1976@gmail.comاستفسار عن مسار الطرد</t>
  </si>
  <si>
    <t>SARA ABD ELRHMAN</t>
  </si>
  <si>
    <t>sara.saso1976@gmail.com</t>
  </si>
  <si>
    <t>27609052104005</t>
  </si>
  <si>
    <t>201022379380</t>
  </si>
  <si>
    <t>760905</t>
  </si>
  <si>
    <t xml:space="preserve">SARA </t>
  </si>
  <si>
    <t>42933رضوان أحمد رضوانradwanah73@gmail.comاستفسار عن مسار الطرد</t>
  </si>
  <si>
    <t>رضوان أحمد رضوان</t>
  </si>
  <si>
    <t>01008865850</t>
  </si>
  <si>
    <t>sahar.samy@te.eg</t>
  </si>
  <si>
    <t>42933الشركة المصرية للاتصالاتsahar.samy@te.egاستفســار عن خدمــة</t>
  </si>
  <si>
    <t>الشركة المصرية للاتصالات</t>
  </si>
  <si>
    <t>28211242501329</t>
  </si>
  <si>
    <t>01222472427</t>
  </si>
  <si>
    <t xml:space="preserve">الشركة </t>
  </si>
  <si>
    <t>42933أحمد مرزوق إبراهيم مرزوقAhmedmarzokmarzok@gmail.comشــكــوى</t>
  </si>
  <si>
    <t>أحمد مرزوق إبراهيم مرزوق</t>
  </si>
  <si>
    <t>Ahmedmarzokmarzok@gmail.com</t>
  </si>
  <si>
    <t>29712141400656</t>
  </si>
  <si>
    <t>01149827313 20</t>
  </si>
  <si>
    <t>971214</t>
  </si>
  <si>
    <t>42933محمد احمد عبد الجواد على مسعود الابيارىtomohmaster@hotmail.comشــكــوى</t>
  </si>
  <si>
    <t>01156989679</t>
  </si>
  <si>
    <t>RR598731575EG</t>
  </si>
  <si>
    <t>42933محمود عبد العظيم علىeng.m.azime@gmail.comاستفسار عن مسار الطرد</t>
  </si>
  <si>
    <t>محمود عبد العظيم على</t>
  </si>
  <si>
    <t>eng.m.azime@gmail.com</t>
  </si>
  <si>
    <t>: a11779285</t>
  </si>
  <si>
    <t>009660537340984</t>
  </si>
  <si>
    <t>RR046967166SA</t>
  </si>
  <si>
    <t>42933سمير ابراهيم حمدانSmohamed@abana.com.saاستفسار عن مسار الطرد</t>
  </si>
  <si>
    <t>42933Mostafa Kashlanamostafa.kashlana@hotmail.comاستفسار عن مسار الطرد</t>
  </si>
  <si>
    <t>42933عبد العزيز صابر احمد على حسنcpa2018@yahoo.comاستفســار عن خدمــة</t>
  </si>
  <si>
    <t>عبد العزيز صابر احمد على حسن</t>
  </si>
  <si>
    <t>cpa2018@yahoo.com</t>
  </si>
  <si>
    <t>2030803297</t>
  </si>
  <si>
    <t>00201285454959</t>
  </si>
  <si>
    <t>SP000005833BE</t>
  </si>
  <si>
    <t>42933محمود السفطىElsafty@ymail.comاستفسار عن مسار الطرد</t>
  </si>
  <si>
    <t>محمود السفطى</t>
  </si>
  <si>
    <t>Elsafty@ymail.com</t>
  </si>
  <si>
    <t>28505030101294</t>
  </si>
  <si>
    <t>201015183570+</t>
  </si>
  <si>
    <t>SP</t>
  </si>
  <si>
    <t>850503</t>
  </si>
  <si>
    <t>RB257276238SG</t>
  </si>
  <si>
    <t>42933هشام محمود محمد عزوزazouz-h2010@hotmail.comشــكــوى</t>
  </si>
  <si>
    <t>هشام محمود محمد عزوز</t>
  </si>
  <si>
    <t>azouz-h2010@hotmail.com</t>
  </si>
  <si>
    <t>26108180100478</t>
  </si>
  <si>
    <t>201064922904</t>
  </si>
  <si>
    <t>610818</t>
  </si>
  <si>
    <t>ee703690578eg</t>
  </si>
  <si>
    <t>42933صبحى محمد ابراهيمSobhykhaled@gmail.comشــكــوى</t>
  </si>
  <si>
    <t>صبحى محمد ابراهيم</t>
  </si>
  <si>
    <t>Sobhykhaled@gmail.com</t>
  </si>
  <si>
    <t>27104031801976</t>
  </si>
  <si>
    <t>02201113791179</t>
  </si>
  <si>
    <t>710403</t>
  </si>
  <si>
    <t>EE703679277EG</t>
  </si>
  <si>
    <t>42932عمرو حنفى ابراهيمMastr4451@gmail.comاستفسار عن مسار الطرد</t>
  </si>
  <si>
    <t>عمرو حنفى ابراهيم</t>
  </si>
  <si>
    <t>Mastr4451@gmail.com</t>
  </si>
  <si>
    <t>28006040100516</t>
  </si>
  <si>
    <t>0201159488878</t>
  </si>
  <si>
    <t>800604</t>
  </si>
  <si>
    <t>Rt379041869hk</t>
  </si>
  <si>
    <t>42932محمد عبده عمارةsamoray_love1996@yahoo.comاستفسار عن مسار الطرد</t>
  </si>
  <si>
    <t>محمد عبده عمارة</t>
  </si>
  <si>
    <t>samoray_love1996@yahoo.com</t>
  </si>
  <si>
    <t>29708111701311</t>
  </si>
  <si>
    <t>01060989920</t>
  </si>
  <si>
    <t>970811</t>
  </si>
  <si>
    <t>42932عماد نصيف أرمانيوسemadn62@yahoo.comشــكــوى</t>
  </si>
  <si>
    <t>42932Ahmedassalahmed@gmail.comاستفســار عن خدمــة</t>
  </si>
  <si>
    <t>assalahmed@gmail.com</t>
  </si>
  <si>
    <t>: 160000</t>
  </si>
  <si>
    <t>2012225866930</t>
  </si>
  <si>
    <t>EE703606819EG</t>
  </si>
  <si>
    <t>42932مريم انيسlionmeladmena@yahoo.comشــكــوى</t>
  </si>
  <si>
    <t>مريم انيس</t>
  </si>
  <si>
    <t>lionmeladmena@yahoo.com</t>
  </si>
  <si>
    <t>28401104572122</t>
  </si>
  <si>
    <t>20101225893418</t>
  </si>
  <si>
    <t>840110</t>
  </si>
  <si>
    <t>42932Ahmed Korieshdrkoriesh@yahoo.comاستفسار عن مسار الطرد</t>
  </si>
  <si>
    <t>Ahmed Koriesh</t>
  </si>
  <si>
    <t>0014055017561</t>
  </si>
  <si>
    <t>cp002787293eg</t>
  </si>
  <si>
    <t>42932ابراهيم محمد ابراهيم الديبibrahimeldeeb1980@gmail.comاستفسار عن مسار الطرد</t>
  </si>
  <si>
    <t>ابراهيم محمد ابراهيم الديب</t>
  </si>
  <si>
    <t>ibrahimeldeeb1980@gmail.com</t>
  </si>
  <si>
    <t>: A07074479</t>
  </si>
  <si>
    <t>601111880528+</t>
  </si>
  <si>
    <t>42932عثمان محمد عبد العالosman12915@yahoo.comشــكــوى</t>
  </si>
  <si>
    <t>عثمان محمد عبد العال</t>
  </si>
  <si>
    <t>osman12915@yahoo.com</t>
  </si>
  <si>
    <t>28105232102332</t>
  </si>
  <si>
    <t>01004497130</t>
  </si>
  <si>
    <t>810523</t>
  </si>
  <si>
    <t>RR381587176DE</t>
  </si>
  <si>
    <t>42932احمد ابراهيم محمودbedoali2013@gmail.comاستفسار عن مسار الطرد</t>
  </si>
  <si>
    <t>احمد ابراهيم محمود</t>
  </si>
  <si>
    <t>bedoali2013@gmail.com</t>
  </si>
  <si>
    <t>25201290200156</t>
  </si>
  <si>
    <t>00201001575869</t>
  </si>
  <si>
    <t>520129</t>
  </si>
  <si>
    <t>rr406220249de</t>
  </si>
  <si>
    <t>42932ابانوب بسخارون رزقabanobb5a@gmail.comشــكــوى</t>
  </si>
  <si>
    <t>cc201447775ca</t>
  </si>
  <si>
    <t>42932محمد شيخوkashamdi@gmail.comشــكــوى</t>
  </si>
  <si>
    <t>محمد شيخو</t>
  </si>
  <si>
    <t>kashamdi@gmail.com</t>
  </si>
  <si>
    <t>: 10re77321</t>
  </si>
  <si>
    <t>01008030483</t>
  </si>
  <si>
    <t>UJ006659635US</t>
  </si>
  <si>
    <t>42932اسماعيل نبيلHossameldeen.ismail@gmail.comاستفسار عن مسار الطرد</t>
  </si>
  <si>
    <t>اسماعيل نبيل</t>
  </si>
  <si>
    <t>Hossameldeen.ismail@gmail.com</t>
  </si>
  <si>
    <t>28604188800236</t>
  </si>
  <si>
    <t>201002050747</t>
  </si>
  <si>
    <t>42932محمد السيد حسن موسىBekokareem@gmail.comاستفسار عن مسار الطرد</t>
  </si>
  <si>
    <t>RB265270529SG</t>
  </si>
  <si>
    <t>42932سعيد اشتياق اسحقsaid531982@yahoo.comاستفسار عن مسار الطرد</t>
  </si>
  <si>
    <t>سعيد اشتياق اسحق</t>
  </si>
  <si>
    <t>said531982@yahoo.com</t>
  </si>
  <si>
    <t>28203052500731</t>
  </si>
  <si>
    <t>01275590205</t>
  </si>
  <si>
    <t>42932Mohammad al kassemtheblue7697@gmail.comشــكــوى</t>
  </si>
  <si>
    <t>42932abdelrahman elashryabdelrahman.elashry@te.egاستفسار عن مسار الطرد</t>
  </si>
  <si>
    <t>abdelrahman elashry</t>
  </si>
  <si>
    <t>abdelrahman.elashry@te.eg</t>
  </si>
  <si>
    <t>28802020100677</t>
  </si>
  <si>
    <t>0201025003808</t>
  </si>
  <si>
    <t>ee703603097eg</t>
  </si>
  <si>
    <t>42932nada fouashamswilla@yahoo.comشــكــوى</t>
  </si>
  <si>
    <t>nada fouas</t>
  </si>
  <si>
    <t>hamswilla@yahoo.com</t>
  </si>
  <si>
    <t>29207060102727</t>
  </si>
  <si>
    <t>01006048680</t>
  </si>
  <si>
    <t>920706</t>
  </si>
  <si>
    <t xml:space="preserve">nada </t>
  </si>
  <si>
    <t>42932اسلام محمد نجيبetaesj@yahoo.comاستفسار عن مسار الطرد</t>
  </si>
  <si>
    <t>ee724053072tw</t>
  </si>
  <si>
    <t>42932شركة تارجتtargerco2000@gmail.comاستفسار عن مسار الطرد</t>
  </si>
  <si>
    <t>شركة تارجت</t>
  </si>
  <si>
    <t>targerco2000@gmail.com</t>
  </si>
  <si>
    <t>27308282101196</t>
  </si>
  <si>
    <t>00201064000506</t>
  </si>
  <si>
    <t>730828</t>
  </si>
  <si>
    <t>42932لبني عوضlobna@mazars.com.egاستفسار عن مسار الطرد</t>
  </si>
  <si>
    <t>لبني عوض</t>
  </si>
  <si>
    <t>lobna@mazars.com.eg</t>
  </si>
  <si>
    <t>262.813.1.3322</t>
  </si>
  <si>
    <t>201003529548</t>
  </si>
  <si>
    <t>62.813</t>
  </si>
  <si>
    <t xml:space="preserve">لبني </t>
  </si>
  <si>
    <t>42932محي الدين يعقوب محي الدينtiger2012017@gmail.comأخـــــرى</t>
  </si>
  <si>
    <t>محي الدين يعقوب محي الدين</t>
  </si>
  <si>
    <t>tiger2012017@gmail.com</t>
  </si>
  <si>
    <t>29011263400039</t>
  </si>
  <si>
    <t>01007428585</t>
  </si>
  <si>
    <t xml:space="preserve">محي </t>
  </si>
  <si>
    <t>42932اسلام عبد المجيد يوسف رجبIslam-ragab@hotmail.comاستفسار عن مسار الطرد</t>
  </si>
  <si>
    <t>RX575730228DE</t>
  </si>
  <si>
    <t>42932maher adel georgemahoorjoe@gmail.comاستفسار عن مسار الطرد</t>
  </si>
  <si>
    <t>maher adel george</t>
  </si>
  <si>
    <t>mahoorjoe@gmail.com</t>
  </si>
  <si>
    <t>28709030201919</t>
  </si>
  <si>
    <t>201288842435</t>
  </si>
  <si>
    <t>870903</t>
  </si>
  <si>
    <t>42932كامل محمد عبدالعال صلاح yaseraziz72@gmail.comاستفســار عن خدمــة</t>
  </si>
  <si>
    <t>كامل محمد عبدالعال صلاح</t>
  </si>
  <si>
    <t xml:space="preserve"> yaseraziz72@gmail.com</t>
  </si>
  <si>
    <t>25302181602172</t>
  </si>
  <si>
    <t>00201097276522</t>
  </si>
  <si>
    <t>530218</t>
  </si>
  <si>
    <t>42932Ahmed onsy ahmedA7mdonsy@gmail.comشــكــوى</t>
  </si>
  <si>
    <t>42932عرابى حسن عرابى محمدorabio@hotmail.comشــكــوى</t>
  </si>
  <si>
    <t>42932محمد السيد لطفىa01228188838a@gmail.comأخـــــرى</t>
  </si>
  <si>
    <t>محمد السيد لطفى</t>
  </si>
  <si>
    <t>a01228188838a@gmail.com</t>
  </si>
  <si>
    <t>30001011227814</t>
  </si>
  <si>
    <t>01207866043</t>
  </si>
  <si>
    <t>000101</t>
  </si>
  <si>
    <t>42932خلود عبد الناصر محمودkh.nasser_89@hotmail.comاستفســار عن خدمــة</t>
  </si>
  <si>
    <t>خلود عبد الناصر محمود</t>
  </si>
  <si>
    <t>kh.nasser_89@hotmail.com</t>
  </si>
  <si>
    <t>28903081301781</t>
  </si>
  <si>
    <t>20101285480134</t>
  </si>
  <si>
    <t>RX249148078CH</t>
  </si>
  <si>
    <t>42932وسام نشأت صبحى رمضانelpopwesam@gmail.comاستفسار عن مسار الطرد</t>
  </si>
  <si>
    <t>00201011860808</t>
  </si>
  <si>
    <t>CC062506579NL</t>
  </si>
  <si>
    <t>42932شريف محمود محمدsheref79@gmail.comاستفسار عن مسار الطرد</t>
  </si>
  <si>
    <t>شريف محمود محمد</t>
  </si>
  <si>
    <t>sheref79@gmail.com</t>
  </si>
  <si>
    <t>27903170103116</t>
  </si>
  <si>
    <t>00201008753433</t>
  </si>
  <si>
    <t>790317</t>
  </si>
  <si>
    <t>42932احمد حمدي عبد اللطيف ابراهيمahmedhamdy@dr.comاستفسار عن مسار الطرد</t>
  </si>
  <si>
    <t>EJ213806419AU</t>
  </si>
  <si>
    <t>42932احمد عمر احمدahmad_omar2535@yahoo.comاستفسار عن مسار الطرد</t>
  </si>
  <si>
    <t>+201019636670</t>
  </si>
  <si>
    <t>CP700267215EG</t>
  </si>
  <si>
    <t>42932ابوعبيدة رضا رجبoabo3673@gmail.comاستفسار عن مسار الطرد</t>
  </si>
  <si>
    <t>42931احمد علي عبدالحميد معتوقmanoeltop2248@gmail.comاستفسار عن مسار الطرد</t>
  </si>
  <si>
    <t>احمد علي عبدالحميد معتوق</t>
  </si>
  <si>
    <t>manoeltop2248@gmail.com</t>
  </si>
  <si>
    <t>29806122600151</t>
  </si>
  <si>
    <t>201006658534</t>
  </si>
  <si>
    <t>980612</t>
  </si>
  <si>
    <t>42931بيتر ناجى صليب غبريالpeter_ch_zaman@yahoo.comاستفســار فنـى</t>
  </si>
  <si>
    <t>بيتر ناجى صليب غبريال</t>
  </si>
  <si>
    <t>peter_ch_zaman@yahoo.com</t>
  </si>
  <si>
    <t>28502122501192</t>
  </si>
  <si>
    <t>201283636756</t>
  </si>
  <si>
    <t>850212</t>
  </si>
  <si>
    <t>RT378754245HK</t>
  </si>
  <si>
    <t>42931مصطفي محمودmostafa.me@gmail.comاستفسار عن مسار الطرد</t>
  </si>
  <si>
    <t>RS915689025CH</t>
  </si>
  <si>
    <t>42931السعيد عبدالغنيsaeedshouman@gmail.comاستفسار عن مسار الطرد</t>
  </si>
  <si>
    <t>السعيد عبدالغني</t>
  </si>
  <si>
    <t>saeedshouman@gmail.com</t>
  </si>
  <si>
    <t>29605108800516</t>
  </si>
  <si>
    <t>201011614175</t>
  </si>
  <si>
    <t>42931Ezz Ellethyezzeleethy14@gmail.comاستفسار عن مسار الطرد</t>
  </si>
  <si>
    <t>42931سعيدة جمال عثمان علىmshahat2@gmail.comشــكــوى</t>
  </si>
  <si>
    <t>سعيدة جمال عثمان على</t>
  </si>
  <si>
    <t>mshahat2@gmail.com</t>
  </si>
  <si>
    <t>25609152800524</t>
  </si>
  <si>
    <t>01125567694</t>
  </si>
  <si>
    <t>560915</t>
  </si>
  <si>
    <t xml:space="preserve">سعيدة </t>
  </si>
  <si>
    <t>42931مصطفي سعيد محمدsasazaza41@yahoo.comشــكــوى</t>
  </si>
  <si>
    <t>مصطفي سعيد محمد</t>
  </si>
  <si>
    <t>sasazaza41@yahoo.com</t>
  </si>
  <si>
    <t>28903150102877</t>
  </si>
  <si>
    <t>01143626054</t>
  </si>
  <si>
    <t>42931مصفى البدرىmustafa.elbadry@gmail.comأخـــــرى</t>
  </si>
  <si>
    <t>مصفى البدرى</t>
  </si>
  <si>
    <t>mustafa.elbadry@gmail.com</t>
  </si>
  <si>
    <t>29203072100031</t>
  </si>
  <si>
    <t>01116093007</t>
  </si>
  <si>
    <t xml:space="preserve">مصفى </t>
  </si>
  <si>
    <t>42931شيماء صالح محمدsmart_mood14@yahoo.comاستفســار فنـى</t>
  </si>
  <si>
    <t>شيماء صالح محمد</t>
  </si>
  <si>
    <t>smart_mood14@yahoo.com</t>
  </si>
  <si>
    <t>28204308800521</t>
  </si>
  <si>
    <t>01204220804</t>
  </si>
  <si>
    <t>820430</t>
  </si>
  <si>
    <t>42931محمود محمدelkhateb90@gmail.comشــكــوى</t>
  </si>
  <si>
    <t>42931محمود محمدelkhateb90@gmail.comاستفســار فنـى</t>
  </si>
  <si>
    <t>RX574628587DE</t>
  </si>
  <si>
    <t>42931mina gamal fouadminag2030@gmail.comاستفسار عن مسار الطرد</t>
  </si>
  <si>
    <t>mina gamal fouad</t>
  </si>
  <si>
    <t>minag2030@gmail.com</t>
  </si>
  <si>
    <t>29612288800272</t>
  </si>
  <si>
    <t>01273085245</t>
  </si>
  <si>
    <t>961228</t>
  </si>
  <si>
    <t>EE018667695EG</t>
  </si>
  <si>
    <t>42931جورج موسىgeco_com@yahoo.comشــكــوى</t>
  </si>
  <si>
    <t>جورج موسى</t>
  </si>
  <si>
    <t>201000773139</t>
  </si>
  <si>
    <t>42931محمود محمد رجب احمدAnaselhariry@yahoo.comشــكــوى</t>
  </si>
  <si>
    <t>محمود محمد رجب احمد</t>
  </si>
  <si>
    <t>Anaselhariry@yahoo.com</t>
  </si>
  <si>
    <t>28608230201416</t>
  </si>
  <si>
    <t>01288594005</t>
  </si>
  <si>
    <t>860823</t>
  </si>
  <si>
    <t>42931ابراهيم محمد ابراهيم الديبibrahimeldeeb1980@gmail.comشــكــوى</t>
  </si>
  <si>
    <t>28003100202179</t>
  </si>
  <si>
    <t>42931محمد محمودmimimarco20@gmail.comاستفسار عن مسار الطرد</t>
  </si>
  <si>
    <t>42930عرفات محمد رجبMA_TOTOO20@YAHOO.COMاستفسار عن مسار الطرد</t>
  </si>
  <si>
    <t>RR090383005TW</t>
  </si>
  <si>
    <t>42930علي عبد المجيد علي الهاكعAly77@hotmail.comاستفسار عن مسار الطرد</t>
  </si>
  <si>
    <t>علي عبد المجيد علي الهاكع</t>
  </si>
  <si>
    <t>Aly77@hotmail.com</t>
  </si>
  <si>
    <t>27702062103198</t>
  </si>
  <si>
    <t>01223134880</t>
  </si>
  <si>
    <t>770206</t>
  </si>
  <si>
    <t>RT375038419HK</t>
  </si>
  <si>
    <t>42930محمد احمد شبلmahmoud005555@hotmail.comاستفسار عن مسار الطرد</t>
  </si>
  <si>
    <t>محمد احمد شبل</t>
  </si>
  <si>
    <t>mahmoud005555@hotmail.com</t>
  </si>
  <si>
    <t>: 1425414</t>
  </si>
  <si>
    <t>201093851217</t>
  </si>
  <si>
    <t>EE011430425EG</t>
  </si>
  <si>
    <t>42930كريم احمد ابراهيم محمود الادغمkimo.mega@yahoo.comاستفسار عن مسار الطرد</t>
  </si>
  <si>
    <t>كريم احمد ابراهيم محمود الادغم</t>
  </si>
  <si>
    <t>kimo.mega@yahoo.com</t>
  </si>
  <si>
    <t>29108011211351</t>
  </si>
  <si>
    <t>201001787984</t>
  </si>
  <si>
    <t>42930عباس محمد عباسmohlot303030@gmill.comأخـــــرى</t>
  </si>
  <si>
    <t>عباس محمد عباس</t>
  </si>
  <si>
    <t>1300273</t>
  </si>
  <si>
    <t>201146451625</t>
  </si>
  <si>
    <t>42930طلعت محمد محمدmohlot303030@gmill.comأخـــــرى</t>
  </si>
  <si>
    <t>طلعت محمد محمد</t>
  </si>
  <si>
    <t>27209111300338</t>
  </si>
  <si>
    <t>201099754578</t>
  </si>
  <si>
    <t>720911</t>
  </si>
  <si>
    <t>42930مصطفي محمد مصطفيmohlot303030@gmill.comأخـــــرى</t>
  </si>
  <si>
    <t>مصطفي محمد مصطفي</t>
  </si>
  <si>
    <t>26611171301855</t>
  </si>
  <si>
    <t>201113008656</t>
  </si>
  <si>
    <t>661117</t>
  </si>
  <si>
    <t>RR192313901TN</t>
  </si>
  <si>
    <t>42930Eslam Mohamed alieslam.abd.el.kader90@gmail.comاستفسار عن مسار الطرد</t>
  </si>
  <si>
    <t>Eslam Mohamed ali</t>
  </si>
  <si>
    <t>eslam.abd.el.kader90@gmail.com</t>
  </si>
  <si>
    <t>29011012109734</t>
  </si>
  <si>
    <t>00201007732825</t>
  </si>
  <si>
    <t>42930حاتم محمد البرعيhatemelborai@gmail.comشــكــوى</t>
  </si>
  <si>
    <t>01001832708</t>
  </si>
  <si>
    <t>RB272308030SG</t>
  </si>
  <si>
    <t>RB272136745SG</t>
  </si>
  <si>
    <t>42930نهال حسن ابراهيم ابو طالبkarem_heba_79@yahoo.comاستفسار عن مسار الطرد</t>
  </si>
  <si>
    <t>نهال حسن ابراهيم ابو طالب</t>
  </si>
  <si>
    <t>karem_heba_79@yahoo.com</t>
  </si>
  <si>
    <t>280062380263</t>
  </si>
  <si>
    <t>00201021243810</t>
  </si>
  <si>
    <t>RF113539689ES</t>
  </si>
  <si>
    <t>42930khaled Fathy Morgank.morgan@hotelbeds.comشــكــوى</t>
  </si>
  <si>
    <t>khaled Fathy Morgan</t>
  </si>
  <si>
    <t>k.morgan@hotelbeds.com</t>
  </si>
  <si>
    <t>27404050103612</t>
  </si>
  <si>
    <t>648815290</t>
  </si>
  <si>
    <t>42930محمودm.ftouh68@gmail.comاستفســار عن خدمــة</t>
  </si>
  <si>
    <t>m.ftouh68@gmail.com</t>
  </si>
  <si>
    <t>28909011317735</t>
  </si>
  <si>
    <t>00201026284501</t>
  </si>
  <si>
    <t>RS534175336cn</t>
  </si>
  <si>
    <t>42930د.أحمد يوسف قشطهahmadkeshta@gmail.comشــكــوى</t>
  </si>
  <si>
    <t>د.أحمد يوسف قشطه</t>
  </si>
  <si>
    <t xml:space="preserve">د.أحمد </t>
  </si>
  <si>
    <t>42930ابانوب بسخارون رزقabanobb5a@gmail.comاستفسار عن مسار الطرد</t>
  </si>
  <si>
    <t>42930ايمن عبد الحميد احمد دحروجehhhdaaa@yahoo.comأخـــــرى</t>
  </si>
  <si>
    <t>ايمن عبد الحميد احمد دحروج</t>
  </si>
  <si>
    <t>ehhhdaaa@yahoo.com</t>
  </si>
  <si>
    <t>29401011859732</t>
  </si>
  <si>
    <t>201000181076</t>
  </si>
  <si>
    <t>42929حسن عيسويTrancArc@gmail.comاستفســار عن خدمــة</t>
  </si>
  <si>
    <t>TrancArc@gmail.com</t>
  </si>
  <si>
    <t>201060113167</t>
  </si>
  <si>
    <t>42929popmanpopman2012@yahoo.comأخـــــرى</t>
  </si>
  <si>
    <t>27011896757</t>
  </si>
  <si>
    <t>012776610000</t>
  </si>
  <si>
    <t>42929رائد راتب رزقraedgad@yahoo.comاستفســار عن خدمــة</t>
  </si>
  <si>
    <t>رائد راتب رزق</t>
  </si>
  <si>
    <t>raedgad@yahoo.com</t>
  </si>
  <si>
    <t>27605222700958</t>
  </si>
  <si>
    <t>01062181205</t>
  </si>
  <si>
    <t>760522</t>
  </si>
  <si>
    <t>EE703179007EG</t>
  </si>
  <si>
    <t>42929أمانى عبد الفتاح ابراهيم هلالengramany@hotmail.comشــكــوى</t>
  </si>
  <si>
    <t>أمانى عبد الفتاح ابراهيم هلال</t>
  </si>
  <si>
    <t>engramany@hotmail.com</t>
  </si>
  <si>
    <t>0200661</t>
  </si>
  <si>
    <t>13068815600</t>
  </si>
  <si>
    <t xml:space="preserve">أمانى </t>
  </si>
  <si>
    <t>42929mansour rasslanmansour.rasslan.56@gmail.comاستفســار عن خدمــة</t>
  </si>
  <si>
    <t>mansour rasslan</t>
  </si>
  <si>
    <t>mansour.rasslan.56@gmail.com</t>
  </si>
  <si>
    <t>: A02346585</t>
  </si>
  <si>
    <t>966506210790</t>
  </si>
  <si>
    <t xml:space="preserve">mansour </t>
  </si>
  <si>
    <t>RR173537190LB</t>
  </si>
  <si>
    <t>42929محمد احمد عبيد يوسفmohamed-mostafa@hotmail.comشــكــوى</t>
  </si>
  <si>
    <t>محمد احمد عبيد يوسف</t>
  </si>
  <si>
    <t>mohamed-mostafa@hotmail.com</t>
  </si>
  <si>
    <t>28509231200733</t>
  </si>
  <si>
    <t>201027987527</t>
  </si>
  <si>
    <t>850923</t>
  </si>
  <si>
    <t>42929محمد احمد عبيد يوسفmohamed-mostafa@hotmail.comاستفسار عن مسار الطرد</t>
  </si>
  <si>
    <t>01027987527</t>
  </si>
  <si>
    <t>RC458787114HK</t>
  </si>
  <si>
    <t>42929    محمد عبد الرازقmorazek@hotmail.comاستفسار عن مسار الطرد</t>
  </si>
  <si>
    <t>    محمد عبد الرازق</t>
  </si>
  <si>
    <t>morazek@hotmail.com</t>
  </si>
  <si>
    <t>25212022100892</t>
  </si>
  <si>
    <t>201001400997</t>
  </si>
  <si>
    <t>521202</t>
  </si>
  <si>
    <t xml:space="preserve">    </t>
  </si>
  <si>
    <t>42929ايهاب على عبداللاهeldaly31@yahoo.comاستفسار عن مسار الطرد</t>
  </si>
  <si>
    <t>cf113723402AU</t>
  </si>
  <si>
    <t>cx331804920US</t>
  </si>
  <si>
    <t>42929ايمان احمدahmed_zaki122@yahoo.comاستفسار عن مسار الطرد</t>
  </si>
  <si>
    <t>ايمان احمد</t>
  </si>
  <si>
    <t>ahmed_zaki122@yahoo.com</t>
  </si>
  <si>
    <t>٢٨٢١١٠٥١٢٠٠٢٠٥</t>
  </si>
  <si>
    <t>٠١٠١٣٣٧٦١١٠</t>
  </si>
  <si>
    <t>٨٢١١٠٥</t>
  </si>
  <si>
    <t>RP358337625SG</t>
  </si>
  <si>
    <t>42929Mohamed Adelmadel@fastmgroup.comاستفسار عن مسار الطرد</t>
  </si>
  <si>
    <t>Mohamed Adel</t>
  </si>
  <si>
    <t>madel@fastmgroup.com</t>
  </si>
  <si>
    <t>28807301703496</t>
  </si>
  <si>
    <t>01211500011</t>
  </si>
  <si>
    <t>EE703559212EG</t>
  </si>
  <si>
    <t>42929حنان بن قدورalmoazenh@gmail.comاستفسار عن مسار الطرد</t>
  </si>
  <si>
    <t>حنان بن قدور</t>
  </si>
  <si>
    <t>almoazenh@gmail.com</t>
  </si>
  <si>
    <t>: 153155977</t>
  </si>
  <si>
    <t>01021090043</t>
  </si>
  <si>
    <t>RR676913225SE</t>
  </si>
  <si>
    <t>42929منصور مصطفي منصور الأحولheba.bossily@gmail.comاستفسار عن مسار الطرد</t>
  </si>
  <si>
    <t>منصور مصطفي منصور الأحول</t>
  </si>
  <si>
    <t>heba.bossily@gmail.com</t>
  </si>
  <si>
    <t>26909090103071</t>
  </si>
  <si>
    <t>201227409997</t>
  </si>
  <si>
    <t>690909</t>
  </si>
  <si>
    <t>42929ايمن فوزىhana.af84@gmail.comأخـــــرى</t>
  </si>
  <si>
    <t>201001356561</t>
  </si>
  <si>
    <t>42929alshaymaa mohamed ramzyalshaymaamoselhy@yahoo.comاستفســار عن خدمــة</t>
  </si>
  <si>
    <t>alshaymaa mohamed ramzy</t>
  </si>
  <si>
    <t>alshaymaamoselhy@yahoo.com</t>
  </si>
  <si>
    <t>28412170102004</t>
  </si>
  <si>
    <t>00201011331869</t>
  </si>
  <si>
    <t>841217</t>
  </si>
  <si>
    <t xml:space="preserve">alshaymaa </t>
  </si>
  <si>
    <t>42929ahmed ismailahmed5030xx@gmail.comاستفسار عن مسار الطرد</t>
  </si>
  <si>
    <t>01154025809</t>
  </si>
  <si>
    <t>42929أحمد جلال عبد الظاهرahmedgalal185@gmail.comاستفسار عن مسار الطرد</t>
  </si>
  <si>
    <t>201143630022</t>
  </si>
  <si>
    <t>42929نورا خضر عبدالرحيم احمدnoura.khedr2014@gmail.comشــكــوى</t>
  </si>
  <si>
    <t>RQ502261869MY</t>
  </si>
  <si>
    <t>42929احمد عادل حسني السيدa7mos.net@gmail.comاستفسار عن مسار الطرد</t>
  </si>
  <si>
    <t>احمد عادل حسني السيد</t>
  </si>
  <si>
    <t>a7mos.net@gmail.com</t>
  </si>
  <si>
    <t>29810012512938</t>
  </si>
  <si>
    <t>01017480485</t>
  </si>
  <si>
    <t>RX573004293DE</t>
  </si>
  <si>
    <t>42929عمرو سعيد عبد الفتاحEng.Amrsaeed30@gmail.comشــكــوى</t>
  </si>
  <si>
    <t>عمرو سعيد عبد الفتاح</t>
  </si>
  <si>
    <t>Eng.Amrsaeed30@gmail.com</t>
  </si>
  <si>
    <t>28804301400753</t>
  </si>
  <si>
    <t>201146118990</t>
  </si>
  <si>
    <t>880430</t>
  </si>
  <si>
    <t>42929يسرا يسري إبراهيم بسيونيtwthy2@gmail.comاستفســار عن خدمــة</t>
  </si>
  <si>
    <t>يسرا يسري إبراهيم بسيوني</t>
  </si>
  <si>
    <t>twthy2@gmail.com</t>
  </si>
  <si>
    <t>28511170102142</t>
  </si>
  <si>
    <t>0101541011</t>
  </si>
  <si>
    <t>851117</t>
  </si>
  <si>
    <t xml:space="preserve">يسرا </t>
  </si>
  <si>
    <t>42929nada fouadhamswilla@yahoo.comشــكــوى</t>
  </si>
  <si>
    <t>nada fouad</t>
  </si>
  <si>
    <t>RF760528519CN</t>
  </si>
  <si>
    <t>42929أحمد السخاويasakhawy@gmail.comأخـــــرى</t>
  </si>
  <si>
    <t>أحمد السخاوي</t>
  </si>
  <si>
    <t>asakhawy@gmail.com</t>
  </si>
  <si>
    <t>28807250202837</t>
  </si>
  <si>
    <t>00201113039761</t>
  </si>
  <si>
    <t>42929AHMWD MAHMOUD M  ELSAIDmatiobaby33@gmail.comأخـــــرى</t>
  </si>
  <si>
    <t>AHMWD MAHMOUD M  ELSAID</t>
  </si>
  <si>
    <t>matiobaby33@gmail.com</t>
  </si>
  <si>
    <t>29507151800714</t>
  </si>
  <si>
    <t>01208103908</t>
  </si>
  <si>
    <t xml:space="preserve">AHMWD </t>
  </si>
  <si>
    <t>RZ141960209GB</t>
  </si>
  <si>
    <t>RZ141960291GB</t>
  </si>
  <si>
    <t>42929Noha Maged Mohamed Khalifanohakhalifa@aucegypt.eduاستفسار عن مسار الطرد</t>
  </si>
  <si>
    <t>Noha Maged Mohamed Khalifa</t>
  </si>
  <si>
    <t>nohakhalifa@aucegypt.edu</t>
  </si>
  <si>
    <t>28206190100149</t>
  </si>
  <si>
    <t>01001762383</t>
  </si>
  <si>
    <t>820619</t>
  </si>
  <si>
    <t>42929محمد السباعى شبل صدقهmohamedsadakah@gmail.comأخـــــرى</t>
  </si>
  <si>
    <t>محمد السباعى شبل صدقه</t>
  </si>
  <si>
    <t>mohamedsadakah@gmail.com</t>
  </si>
  <si>
    <t>29408191700838</t>
  </si>
  <si>
    <t>201061605328</t>
  </si>
  <si>
    <t>940819</t>
  </si>
  <si>
    <t>42929وائل أحمد أحمدW94sunset@gmail.comشــكــوى</t>
  </si>
  <si>
    <t>وائل أحمد أحمد</t>
  </si>
  <si>
    <t>W94sunset@gmail.com</t>
  </si>
  <si>
    <t>27211061201532</t>
  </si>
  <si>
    <t>01289115900</t>
  </si>
  <si>
    <t>721106</t>
  </si>
  <si>
    <t>42929nabil hosny arafanabilhosny433@gmail.comاستفسار عن مسار الطرد</t>
  </si>
  <si>
    <t>nabil hosny arafa</t>
  </si>
  <si>
    <t>nabilhosny433@gmail.com</t>
  </si>
  <si>
    <t>26408052101279</t>
  </si>
  <si>
    <t>01016007840</t>
  </si>
  <si>
    <t>640805</t>
  </si>
  <si>
    <t xml:space="preserve">nabil </t>
  </si>
  <si>
    <t>42929وليد فوزى سيدwaleedfawzy@egyptpost.orgشــكــوى</t>
  </si>
  <si>
    <t>وليد فوزى سيد</t>
  </si>
  <si>
    <t>waleedfawzy@egyptpost.org</t>
  </si>
  <si>
    <t>27807050105795</t>
  </si>
  <si>
    <t>0201001536268</t>
  </si>
  <si>
    <t>780705</t>
  </si>
  <si>
    <t>42929ايمان احمد صلاحahmed_zaki122@yahoo.comشــكــوى</t>
  </si>
  <si>
    <t>ايمان احمد صلاح</t>
  </si>
  <si>
    <t>Cx331804920US</t>
  </si>
  <si>
    <t>42929اماني احمد صلاحahmed_zaki122@yahoo.comاستفسار عن مسار الطرد</t>
  </si>
  <si>
    <t>اماني احمد صلاح</t>
  </si>
  <si>
    <t>42929gergesdghdgh_gh2000@yahoo.comاستفسار عن مسار الطرد</t>
  </si>
  <si>
    <t>gerges</t>
  </si>
  <si>
    <t>42929DR/ SAWSAN SALEMSKINCAREKARITE@YAHOO.COMشــكــوى</t>
  </si>
  <si>
    <t>DR/ SAWSAN SALEM</t>
  </si>
  <si>
    <t>SKINCAREKARITE@YAHOO.COM</t>
  </si>
  <si>
    <t>27906100725</t>
  </si>
  <si>
    <t>01226673773</t>
  </si>
  <si>
    <t xml:space="preserve">DR/ </t>
  </si>
  <si>
    <t>42928نجاح محسنnageha44@gmail.comاستفسار عن مسار الطرد</t>
  </si>
  <si>
    <t>نجاح محسن</t>
  </si>
  <si>
    <t>nageha44@gmail.com</t>
  </si>
  <si>
    <t>28009112702612</t>
  </si>
  <si>
    <t>201122566055</t>
  </si>
  <si>
    <t>800911</t>
  </si>
  <si>
    <t xml:space="preserve">نجاح </t>
  </si>
  <si>
    <t>42928عامر قاسم سعيد.. المدير التنفيذي بنادي قوص الرياضيgoodman201048@yahoo.comشــكــوى</t>
  </si>
  <si>
    <t>عامر قاسم سعيد.. المدير التنفيذي بنادي قوص الرياضي</t>
  </si>
  <si>
    <t>goodman201048@yahoo.com</t>
  </si>
  <si>
    <t>25803262700577</t>
  </si>
  <si>
    <t>01120006054</t>
  </si>
  <si>
    <t>580326</t>
  </si>
  <si>
    <t>42928محمد يوسف محمدmohamed.nour.eleslam@gmail.comأخـــــرى</t>
  </si>
  <si>
    <t>42928محمد يوسف محمدmohamed.nour.eleslam@gmail.comشــكــوى</t>
  </si>
  <si>
    <t>42928محمد يوسف محمدmohamed.nour.eleslam@gmail.comاستفســار عن خدمــة</t>
  </si>
  <si>
    <t>42928محمد يوسف محمدmohamed.nour.eleslam@gmail.comاستفسار عن مسار الطرد</t>
  </si>
  <si>
    <t>CH019698875US</t>
  </si>
  <si>
    <t>42928Howaydahowayda812014@gmail.comاستفســار عن خدمــة</t>
  </si>
  <si>
    <t>Howayda</t>
  </si>
  <si>
    <t>howayda812014@gmail.com</t>
  </si>
  <si>
    <t>113297396</t>
  </si>
  <si>
    <t>201062498341</t>
  </si>
  <si>
    <t>42928محمد وصفى محمد فؤاد حويدقmwasfy10@hotmail.comاستفســار عن خدمــة</t>
  </si>
  <si>
    <t>محمد وصفى محمد فؤاد حويدق</t>
  </si>
  <si>
    <t>mwasfy10@hotmail.com</t>
  </si>
  <si>
    <t>256.4.916.1998</t>
  </si>
  <si>
    <t>201224153900</t>
  </si>
  <si>
    <t>56.4.9</t>
  </si>
  <si>
    <t>42928ايهاب احمد جودة سليمانehab_gooda@hotmail.comاستفســار فنـى</t>
  </si>
  <si>
    <t>ايهاب احمد جودة سليمان</t>
  </si>
  <si>
    <t>ehab_gooda@hotmail.com</t>
  </si>
  <si>
    <t>: A18741483</t>
  </si>
  <si>
    <t>201001656933</t>
  </si>
  <si>
    <t>RR709479217EG</t>
  </si>
  <si>
    <t>42928طارق محمد فتحى محمد فوزىtarek.fathy17@yahoo.comاستفســار عن خدمــة</t>
  </si>
  <si>
    <t>طارق محمد فتحى محمد فوزى</t>
  </si>
  <si>
    <t>tarek.fathy17@yahoo.com</t>
  </si>
  <si>
    <t>29103172800214</t>
  </si>
  <si>
    <t>2001110020550</t>
  </si>
  <si>
    <t>42928ايهاب على عبداللاهeldaly31@yahoo.comاستفســار فنـى</t>
  </si>
  <si>
    <t>42928حسن محمد حسن سيHassan_nour72@yahoo.comشــكــوى</t>
  </si>
  <si>
    <t>حسن محمد حسن سي</t>
  </si>
  <si>
    <t>Hassan_nour72@yahoo.com</t>
  </si>
  <si>
    <t>27208220101594</t>
  </si>
  <si>
    <t>201157039393</t>
  </si>
  <si>
    <t>720822</t>
  </si>
  <si>
    <t>EE703564535EG</t>
  </si>
  <si>
    <t>42928أميرة محمد محمد علي سعيدparisredsea@yahoo.comاستفسار عن مسار الطرد</t>
  </si>
  <si>
    <t>أميرة محمد محمد علي سعيد</t>
  </si>
  <si>
    <t>parisredsea@yahoo.com</t>
  </si>
  <si>
    <t>28709291204401</t>
  </si>
  <si>
    <t>201147865858</t>
  </si>
  <si>
    <t>42928خالد انور عابدينkhabdin@gmail.comشــكــوى</t>
  </si>
  <si>
    <t>خالد انور عابدين</t>
  </si>
  <si>
    <t>khabdin@gmail.com</t>
  </si>
  <si>
    <t>26505032800478</t>
  </si>
  <si>
    <t>01223240884</t>
  </si>
  <si>
    <t>650503</t>
  </si>
  <si>
    <t>RX575504867DE</t>
  </si>
  <si>
    <t>42928Mahmoud AbdelazizEng_mahmoudabdelaziz@hotmail.comاستفسار عن مسار الطرد</t>
  </si>
  <si>
    <t>Mahmoud Abdelaziz</t>
  </si>
  <si>
    <t>Eng_mahmoudabdelaziz@hotmail.com</t>
  </si>
  <si>
    <t>28808140200339</t>
  </si>
  <si>
    <t>201221676539</t>
  </si>
  <si>
    <t>ee015395450eg</t>
  </si>
  <si>
    <t>42928Basim Aminbasimamin@hotmail.comاستفسار عن مسار الطرد</t>
  </si>
  <si>
    <t>Basim Amin</t>
  </si>
  <si>
    <t>basimamin@hotmail.com</t>
  </si>
  <si>
    <t>278061700155</t>
  </si>
  <si>
    <t>201223680235</t>
  </si>
  <si>
    <t>rs874294459nl</t>
  </si>
  <si>
    <t>42928محمود احمد ذكي احمد واكدeng.ma1992@gmail.comاستفسار عن مسار الطرد</t>
  </si>
  <si>
    <t>محمود احمد ذكي احمد واكد</t>
  </si>
  <si>
    <t>RF459221688SG</t>
  </si>
  <si>
    <t>42928محمد رواشmrawash@gmail.comاستفسار عن مسار الطرد</t>
  </si>
  <si>
    <t>محمد رواش</t>
  </si>
  <si>
    <t>mrawash@gmail.com</t>
  </si>
  <si>
    <t>28609050104478</t>
  </si>
  <si>
    <t>201275985789</t>
  </si>
  <si>
    <t>860905</t>
  </si>
  <si>
    <t>محمد عبد الحميد مهدى محمد</t>
  </si>
  <si>
    <t>42928محمد عبد الحميد مهدى محمدmahdy810@yahoo.comشــكــوى</t>
  </si>
  <si>
    <t>mahdy810@yahoo.com</t>
  </si>
  <si>
    <t>24708022701171</t>
  </si>
  <si>
    <t>201019201889</t>
  </si>
  <si>
    <t>470802</t>
  </si>
  <si>
    <t>UA366525381US</t>
  </si>
  <si>
    <t>42928Mohamed Salamamojo_ds@yahoo.comاستفسار عن مسار الطرد</t>
  </si>
  <si>
    <t>mojo_ds@yahoo.com</t>
  </si>
  <si>
    <t>28110201603337</t>
  </si>
  <si>
    <t>201111055534</t>
  </si>
  <si>
    <t>CA338298953AT</t>
  </si>
  <si>
    <t>42928محمد حسن محمودm.hassan@sanabeltd.comاستفسار عن مسار الطرد</t>
  </si>
  <si>
    <t>محمد حسن محمود</t>
  </si>
  <si>
    <t>m.hassan@sanabeltd.com</t>
  </si>
  <si>
    <t>28409301605138</t>
  </si>
  <si>
    <t>01061164040</t>
  </si>
  <si>
    <t>42928نيفين محمودnivene_86@hotmail.comاستفســار عن خدمــة</t>
  </si>
  <si>
    <t>نيفين محمود</t>
  </si>
  <si>
    <t>nivene_86@hotmail.com</t>
  </si>
  <si>
    <t>28604160102665</t>
  </si>
  <si>
    <t>01222240165</t>
  </si>
  <si>
    <t xml:space="preserve">نيفين </t>
  </si>
  <si>
    <t>42928صبري عبداللطيفfebadogi@janproz.comأخـــــرى</t>
  </si>
  <si>
    <t>صبري عبداللطيف</t>
  </si>
  <si>
    <t>febadogi@janproz.com</t>
  </si>
  <si>
    <t>27109211300357</t>
  </si>
  <si>
    <t>201068918635+</t>
  </si>
  <si>
    <t>710921</t>
  </si>
  <si>
    <t xml:space="preserve">صبري </t>
  </si>
  <si>
    <t>RB941387629HK</t>
  </si>
  <si>
    <t>42940محمد ممدوح فهمى محمدmoh_elkott@hotmail.comاستفسار عن مسار الطرد</t>
  </si>
  <si>
    <t>محمد ممدوح فهمى محمد</t>
  </si>
  <si>
    <t>moh_elkott@hotmail.com</t>
  </si>
  <si>
    <t>26803161202715</t>
  </si>
  <si>
    <t>01064343733</t>
  </si>
  <si>
    <t>680316</t>
  </si>
  <si>
    <t>42940اسلامmr.islamelgendy@gmail.comاستفسار عن مسار الطرد</t>
  </si>
  <si>
    <t>42940علاء محمد خليل محمودartewy@yahoo.comشــكــوى</t>
  </si>
  <si>
    <t>علاء محمد خليل محمود</t>
  </si>
  <si>
    <t>artewy@yahoo.com</t>
  </si>
  <si>
    <t>26711010201235</t>
  </si>
  <si>
    <t>002011123132455</t>
  </si>
  <si>
    <t>671101</t>
  </si>
  <si>
    <t>42940احمد خليلKhahmed560@yahoo.comاستفسار عن مسار الطرد</t>
  </si>
  <si>
    <t>احمد خليل</t>
  </si>
  <si>
    <t>Khahmed560@yahoo.com</t>
  </si>
  <si>
    <t>28803211306417</t>
  </si>
  <si>
    <t>01026819180</t>
  </si>
  <si>
    <t>880321</t>
  </si>
  <si>
    <t>42940محمود محمد رجب احمدanaselhariry@yahoo.comشــكــوى</t>
  </si>
  <si>
    <t>anaselhariry@yahoo.com</t>
  </si>
  <si>
    <t>00201288594005</t>
  </si>
  <si>
    <t>EE703797999EG</t>
  </si>
  <si>
    <t>42940جينا عصام عطااللهGinaessam@gmail.comاستفسار عن مسار الطرد</t>
  </si>
  <si>
    <t>جينا عصام عطاالله</t>
  </si>
  <si>
    <t>Ginaessam@gmail.com</t>
  </si>
  <si>
    <t>: D00018751</t>
  </si>
  <si>
    <t>0056955955656</t>
  </si>
  <si>
    <t xml:space="preserve">جينا </t>
  </si>
  <si>
    <t>EE703807585EG</t>
  </si>
  <si>
    <t>42940ساميه مصطفى جلالkh32010@YAHOO.COMاستفسار عن مسار الطرد</t>
  </si>
  <si>
    <t>ساميه مصطفى جلال</t>
  </si>
  <si>
    <t>kh32010@YAHOO.COM</t>
  </si>
  <si>
    <t>28506152104568</t>
  </si>
  <si>
    <t>005501148448531</t>
  </si>
  <si>
    <t xml:space="preserve">ساميه </t>
  </si>
  <si>
    <t>RL717121072CN</t>
  </si>
  <si>
    <t>RB270407848SG</t>
  </si>
  <si>
    <t>42940Ayten abdelazizayten.abdelaziz@gmail.comاستفسار عن مسار الطرد</t>
  </si>
  <si>
    <t>Ayten abdelaziz</t>
  </si>
  <si>
    <t>ayten.abdelaziz@gmail.com</t>
  </si>
  <si>
    <t>28403148800581</t>
  </si>
  <si>
    <t>00201222170202</t>
  </si>
  <si>
    <t xml:space="preserve">Ayten </t>
  </si>
  <si>
    <t>42940احمد عمرahmad_omar2535@yahoo.comاستفسار عن مسار الطرد</t>
  </si>
  <si>
    <t>احمد عمر</t>
  </si>
  <si>
    <t>28807072101389</t>
  </si>
  <si>
    <t>42940زمزم سيد عبد الرحيمnasser.zaaki@yahoo.comأخـــــرى</t>
  </si>
  <si>
    <t>زمزم سيد عبد الرحيم</t>
  </si>
  <si>
    <t>nasser.zaaki@yahoo.com</t>
  </si>
  <si>
    <t>27605022800583</t>
  </si>
  <si>
    <t>0237198229</t>
  </si>
  <si>
    <t>760502</t>
  </si>
  <si>
    <t xml:space="preserve">زمزم </t>
  </si>
  <si>
    <t>RN002414040EG</t>
  </si>
  <si>
    <t>42940Muhammad Sabrymuhammad.sabry95@yahoo.comشــكــوى</t>
  </si>
  <si>
    <t>Muhammad Sabry</t>
  </si>
  <si>
    <t>muhammad.sabry95@yahoo.com</t>
  </si>
  <si>
    <t>29506061200738</t>
  </si>
  <si>
    <t>201272729070</t>
  </si>
  <si>
    <t>42940Basim Aminbasimamin@hotmail.comشــكــوى</t>
  </si>
  <si>
    <t>01223680235</t>
  </si>
  <si>
    <t>EE703836851EG</t>
  </si>
  <si>
    <t>42940shenodashenoda@albabtaingroup.com.kwاستفسار عن مسار الطرد</t>
  </si>
  <si>
    <t>shenoda</t>
  </si>
  <si>
    <t>shenoda@albabtaingroup.com.kw</t>
  </si>
  <si>
    <t>0096566667288</t>
  </si>
  <si>
    <t>42940سارة عبد الرازق محمود المرسيsaraa198520200@hotmail.comاستفسار عن مسار الطرد</t>
  </si>
  <si>
    <t>42940سارة عبد الرازق محمود المرسيsaraa198520200@hotmail.comشــكــوى</t>
  </si>
  <si>
    <t>Ee703448888eg</t>
  </si>
  <si>
    <t>42940هاني محمد عبداللهhany_roland@yahoo.comشــكــوى</t>
  </si>
  <si>
    <t>42940رضوان أحمد رضوانradwanah73@gmail.comاستفسار عن مسار الطرد</t>
  </si>
  <si>
    <t>42940نادر مجدي هابيلnader_magdy@hotmail.comاستفســار عن خدمــة</t>
  </si>
  <si>
    <t>RU463747696CH</t>
  </si>
  <si>
    <t>RU719676494CN</t>
  </si>
  <si>
    <t>42940ايمن الغرباوىaaaeg@hotmail.comاستفسار عن مسار الطرد</t>
  </si>
  <si>
    <t>ايمن الغرباوى</t>
  </si>
  <si>
    <t>RR709381314EG</t>
  </si>
  <si>
    <t>42940محمد الحنفي زيدانhanafi.alemad@gmail.comشــكــوى</t>
  </si>
  <si>
    <t>محمد الحنفي زيدان</t>
  </si>
  <si>
    <t>hanafi.alemad@gmail.com</t>
  </si>
  <si>
    <t>: A18694365</t>
  </si>
  <si>
    <t>00966546842334</t>
  </si>
  <si>
    <t>RX578303759DE</t>
  </si>
  <si>
    <t>42940احمدمحمد عبدالعزيز يوسفgalal_shehata2012@yahoo.comاستفسار عن مسار الطرد</t>
  </si>
  <si>
    <t>احمدمحمد عبدالعزيز يوسف</t>
  </si>
  <si>
    <t>galal_shehata2012@yahoo.com</t>
  </si>
  <si>
    <t>29312151802037</t>
  </si>
  <si>
    <t>00201022536274</t>
  </si>
  <si>
    <t xml:space="preserve">احمدمحمد </t>
  </si>
  <si>
    <t>42940محمد مصطفى محمد يوسف الخواجةmohamedelkhawaga@yahoo.comاستفسار عن مسار الطرد</t>
  </si>
  <si>
    <t>42940احمد محمد سعد حسنasadon120@gmail.comاستفسار عن مسار الطرد</t>
  </si>
  <si>
    <t>احمد محمد سعد حسن</t>
  </si>
  <si>
    <t>asadon120@gmail.com</t>
  </si>
  <si>
    <t>29805060200235</t>
  </si>
  <si>
    <t>201212349675</t>
  </si>
  <si>
    <t>980506</t>
  </si>
  <si>
    <t>RJ642570702GB</t>
  </si>
  <si>
    <t>42940محمد مدحتbelbehwashy@gmail.comاستفسار عن مسار الطرد</t>
  </si>
  <si>
    <t>محمد مدحت</t>
  </si>
  <si>
    <t>belbehwashy@gmail.com</t>
  </si>
  <si>
    <t>29310010127571</t>
  </si>
  <si>
    <t>01277265488</t>
  </si>
  <si>
    <t>42940احمد السيد عبدالمجيد يونسkomoteya2000@gmail.comشــكــوى</t>
  </si>
  <si>
    <t>احمد السيد عبدالمجيد يونس</t>
  </si>
  <si>
    <t>komoteya2000@gmail.com</t>
  </si>
  <si>
    <t>28401280100056</t>
  </si>
  <si>
    <t>201002721459</t>
  </si>
  <si>
    <t>42940احمد السيد محمدahmedsaiko22@gmail.comاستفســار عن خدمــة</t>
  </si>
  <si>
    <t>احمد السيد محمد</t>
  </si>
  <si>
    <t>ahmedsaiko22@gmail.com</t>
  </si>
  <si>
    <t>29310230102315</t>
  </si>
  <si>
    <t>0201143122843</t>
  </si>
  <si>
    <t>RS676268646CN</t>
  </si>
  <si>
    <t>42939Ramy ghanemDr_ramyghanem@hotmail.comاستفسار عن مسار الطرد</t>
  </si>
  <si>
    <t>Ramy ghanem</t>
  </si>
  <si>
    <t>Dr_ramyghanem@hotmail.com</t>
  </si>
  <si>
    <t>28210011200338</t>
  </si>
  <si>
    <t>201287078974</t>
  </si>
  <si>
    <t>821001</t>
  </si>
  <si>
    <t>42939عبد السيد جندى اسكندرabdelsaidgindy@gmail.comاستفسار عن مسار الطرد</t>
  </si>
  <si>
    <t>عبد السيد جندى اسكندر</t>
  </si>
  <si>
    <t>abdelsaidgindy@gmail.com</t>
  </si>
  <si>
    <t>26606100300072</t>
  </si>
  <si>
    <t>201227106217</t>
  </si>
  <si>
    <t>660610</t>
  </si>
  <si>
    <t>42939اشرف محمد عبدالحميدashrafelattar1@gmail.comاستفســار عن خدمــة</t>
  </si>
  <si>
    <t>اشرف محمد عبدالحميد</t>
  </si>
  <si>
    <t>ashrafelattar1@gmail.com</t>
  </si>
  <si>
    <t>2418296667</t>
  </si>
  <si>
    <t>0096534765036</t>
  </si>
  <si>
    <t>42939رضوان أحمد رضوانradwanah73@gmail.comاستفسار عن مسار الطرد</t>
  </si>
  <si>
    <t>EE703788144EG</t>
  </si>
  <si>
    <t>42939كيرلس فادي يونانkerofady1@gmail.comاستفسار عن مسار الطرد</t>
  </si>
  <si>
    <t>كيرلس فادي يونان</t>
  </si>
  <si>
    <t>kerofady1@gmail.com</t>
  </si>
  <si>
    <t>29501012427954</t>
  </si>
  <si>
    <t>01282275891</t>
  </si>
  <si>
    <t>RN138099886MY</t>
  </si>
  <si>
    <t>42939سراج الدين عرفهseragarafa@yahoo.comاستفسار عن مسار الطرد</t>
  </si>
  <si>
    <t>سراج الدين عرفه</t>
  </si>
  <si>
    <t>seragarafa@yahoo.com</t>
  </si>
  <si>
    <t>27102268800076</t>
  </si>
  <si>
    <t>201000071946</t>
  </si>
  <si>
    <t>710226</t>
  </si>
  <si>
    <t xml:space="preserve">سراج </t>
  </si>
  <si>
    <t>42939محمد خالد محمد كمال محمدmohamed.khaleed@yahoo.comاستفســار عن خدمــة</t>
  </si>
  <si>
    <t>محمد خالد محمد كمال محمد</t>
  </si>
  <si>
    <t>mohamed.khaleed@yahoo.com</t>
  </si>
  <si>
    <t>29308090100711</t>
  </si>
  <si>
    <t>01159120678</t>
  </si>
  <si>
    <t>930809</t>
  </si>
  <si>
    <t>42939محمد عليmali3dm2@gmail.comأخـــــرى</t>
  </si>
  <si>
    <t>42939خالد محمد مصطفي الجوهريkhaledellol5050@gmail.comاستفســار فنـى</t>
  </si>
  <si>
    <t>خالد محمد مصطفي الجوهري</t>
  </si>
  <si>
    <t>khaledellol5050@gmail.com</t>
  </si>
  <si>
    <t>27208251601595</t>
  </si>
  <si>
    <t>01144742976</t>
  </si>
  <si>
    <t>720825</t>
  </si>
  <si>
    <t>42939محمدعبدالله عبدالنبيoceanheartxxx@gmail.comاستفســار عن خدمــة</t>
  </si>
  <si>
    <t>محمدعبدالله عبدالنبي</t>
  </si>
  <si>
    <t>oceanheartxxx@gmail.com</t>
  </si>
  <si>
    <t>28408251402579</t>
  </si>
  <si>
    <t>01017618501</t>
  </si>
  <si>
    <t>840825</t>
  </si>
  <si>
    <t xml:space="preserve">محمدعبدالله </t>
  </si>
  <si>
    <t>42939خالد زكي امين جملkhalid_zaki2020@yahoo.comاستفسار عن مسار الطرد</t>
  </si>
  <si>
    <t>EE059139203SA</t>
  </si>
  <si>
    <t>42939محمد حسنenglishseeker@gmail.comاستفسار عن مسار الطرد</t>
  </si>
  <si>
    <t>englishseeker@gmail.com</t>
  </si>
  <si>
    <t>27407082400197</t>
  </si>
  <si>
    <t xml:space="preserve"> 966581235500</t>
  </si>
  <si>
    <t>740708</t>
  </si>
  <si>
    <t>42941محمود مصطفى محمدmemoo_m_eg@hotmail.comاستفســار عن خدمــة</t>
  </si>
  <si>
    <t>محمود مصطفى محمد</t>
  </si>
  <si>
    <t>memoo_m_eg@hotmail.com</t>
  </si>
  <si>
    <t>28409011210911</t>
  </si>
  <si>
    <t>201008598397</t>
  </si>
  <si>
    <t>42941Mohammad al kassemtheblue7697@gmail.comشــكــوى</t>
  </si>
  <si>
    <t>42941مصطفي محمد مصطفي احمدmosbro9@gmail.comاستفســار عن خدمــة</t>
  </si>
  <si>
    <t>مصطفي محمد مصطفي احمد</t>
  </si>
  <si>
    <t>mosbro9@gmail.com</t>
  </si>
  <si>
    <t>: A15971467</t>
  </si>
  <si>
    <t>00971509556839</t>
  </si>
  <si>
    <t>42941محمد احمد عبد الجواد على مسعود الابيارىtomohmaster@hotmail.comشــكــوى</t>
  </si>
  <si>
    <t>42941احمدsoelnagar@yahoo.comاستفســار عن خدمــة</t>
  </si>
  <si>
    <t>soelnagar@yahoo.com</t>
  </si>
  <si>
    <t>29709011340537</t>
  </si>
  <si>
    <t>201066540503</t>
  </si>
  <si>
    <t>970901</t>
  </si>
  <si>
    <t>EL042314929JP</t>
  </si>
  <si>
    <t>42941Mohamed Tolbam-tolba@live.comاستفسار عن مسار الطرد</t>
  </si>
  <si>
    <t>RX578325992DE</t>
  </si>
  <si>
    <t>42941محمد احمد نور الدين محمدmohamed.nour@live.comاستفسار عن مسار الطرد</t>
  </si>
  <si>
    <t>محمد احمد نور الدين محمد</t>
  </si>
  <si>
    <t>mohamed.nour@live.com</t>
  </si>
  <si>
    <t>28516110100095</t>
  </si>
  <si>
    <t>01222595200</t>
  </si>
  <si>
    <t>851611</t>
  </si>
  <si>
    <t>42941عبدالعاطى سريةabdelateyserya45@yahoo.comأخـــــرى</t>
  </si>
  <si>
    <t>عبدالعاطى سرية</t>
  </si>
  <si>
    <t>abdelateyserya45@yahoo.com</t>
  </si>
  <si>
    <t>28802021701518</t>
  </si>
  <si>
    <t>0201207584426</t>
  </si>
  <si>
    <t>RN238882566NL</t>
  </si>
  <si>
    <t>42941جرجس نجيب منقريوسg.n.mankaryous@gmail.comاستفسار عن مسار الطرد</t>
  </si>
  <si>
    <t>جرجس نجيب منقريوس</t>
  </si>
  <si>
    <t>g.n.mankaryous@gmail.com</t>
  </si>
  <si>
    <t>Rhhooc8nh Netherlands</t>
  </si>
  <si>
    <t>31623145639</t>
  </si>
  <si>
    <t>RF610476011UA</t>
  </si>
  <si>
    <t>42941MohamedMrady9977@gmail.comاستفسار عن مسار الطرد</t>
  </si>
  <si>
    <t>Mrady9977@gmail.com</t>
  </si>
  <si>
    <t>29701300201153</t>
  </si>
  <si>
    <t>00201145190052</t>
  </si>
  <si>
    <t>970130</t>
  </si>
  <si>
    <t>42941وليد محمد محمود ابراهيمwello102@hotmail.comاستفسار عن مسار الطرد</t>
  </si>
  <si>
    <t>وليد محمد محمود ابراهيم</t>
  </si>
  <si>
    <t>27207260200513</t>
  </si>
  <si>
    <t>720726</t>
  </si>
  <si>
    <t>42941احمد مصطفي محمد ابوغنيمهmedo_hedeab@yahoo.comشــكــوى</t>
  </si>
  <si>
    <t>احمد مصطفي محمد ابوغنيمه</t>
  </si>
  <si>
    <t>42941فاطمه عبد الحميد محمدkokywoky@yahoo.comشــكــوى</t>
  </si>
  <si>
    <t>فاطمه عبد الحميد محمد</t>
  </si>
  <si>
    <t>kokywoky@yahoo.com</t>
  </si>
  <si>
    <t>25109020200061</t>
  </si>
  <si>
    <t>0020106038857</t>
  </si>
  <si>
    <t>510902</t>
  </si>
  <si>
    <t>RX577499776DE</t>
  </si>
  <si>
    <t>42941Anas Ashraf Fawzyanas.a.fawzy@gmail.comشــكــوى</t>
  </si>
  <si>
    <t>Anas Ashraf Fawzy</t>
  </si>
  <si>
    <t>anas.a.fawzy@gmail.com</t>
  </si>
  <si>
    <t>29202022102894</t>
  </si>
  <si>
    <t>01127882821</t>
  </si>
  <si>
    <t>920202</t>
  </si>
  <si>
    <t xml:space="preserve">Anas </t>
  </si>
  <si>
    <t>42941Anas Ashraf Fawzyanas.a.fawzy@gmail.comاستفسار عن مسار الطرد</t>
  </si>
  <si>
    <t>RT362714230HK</t>
  </si>
  <si>
    <t>HK300049625HP</t>
  </si>
  <si>
    <t>RC292614731DE</t>
  </si>
  <si>
    <t>42941Mohammed Habibhabib@alexcoder.comاستفسار عن مسار الطرد</t>
  </si>
  <si>
    <t>Mohammed Habib</t>
  </si>
  <si>
    <t>201110016886</t>
  </si>
  <si>
    <t>42941ابراهيم محمد ابراهيم الديبibrahimeldeeb1980@gmail.comشــكــوى</t>
  </si>
  <si>
    <t>00601111880528</t>
  </si>
  <si>
    <t>EE180263350ID</t>
  </si>
  <si>
    <t>42941Walid Baderwalid.bader@rawya-trading.comاستفسار عن مسار الطرد</t>
  </si>
  <si>
    <t>Walid Bader</t>
  </si>
  <si>
    <t>walid.bader@rawya-trading.com</t>
  </si>
  <si>
    <t>: 9751025176</t>
  </si>
  <si>
    <t>00962797990506</t>
  </si>
  <si>
    <t>42941جابر فاروق جابر محمدjaperfarouk@yahoo.comأخـــــرى</t>
  </si>
  <si>
    <t>جابر فاروق جابر محمد</t>
  </si>
  <si>
    <t>japerfarouk@yahoo.com</t>
  </si>
  <si>
    <t>27307292200439</t>
  </si>
  <si>
    <t>01068366088</t>
  </si>
  <si>
    <t>730729</t>
  </si>
  <si>
    <t xml:space="preserve">جابر </t>
  </si>
  <si>
    <t>42940عمرو سعيد توفيق اسماعيلPr.amrtawfeek @gmail. comشــكــوى</t>
  </si>
  <si>
    <t>عمرو سعيد توفيق اسماعيل</t>
  </si>
  <si>
    <t>Pr.amrtawfeek @gmail. com</t>
  </si>
  <si>
    <t>28503172702454</t>
  </si>
  <si>
    <t>01004474185</t>
  </si>
  <si>
    <t>42940احمد عوض حامد عوضAhmedhamedawad123456789@gmail.comشــكــوى</t>
  </si>
  <si>
    <t>احمد عوض حامد عوض</t>
  </si>
  <si>
    <t>Ahmedhamedawad123456789@gmail.com</t>
  </si>
  <si>
    <t>25112010300298</t>
  </si>
  <si>
    <t>01289025129</t>
  </si>
  <si>
    <t>511201</t>
  </si>
  <si>
    <t>CJ159257596US</t>
  </si>
  <si>
    <t>42940galal amine-galalamin@hotmail.comاستفسار عن مسار الطرد</t>
  </si>
  <si>
    <t>galal amin</t>
  </si>
  <si>
    <t>e-galalamin@hotmail.com</t>
  </si>
  <si>
    <t>26105061900319</t>
  </si>
  <si>
    <t>201063845710</t>
  </si>
  <si>
    <t>610506</t>
  </si>
  <si>
    <t xml:space="preserve">galal </t>
  </si>
  <si>
    <t>UA639232917US</t>
  </si>
  <si>
    <t>42940Dina safwatDinaaboelhassan@gmail.comاستفسار عن مسار الطرد</t>
  </si>
  <si>
    <t>Dina safwat</t>
  </si>
  <si>
    <t>Dinaaboelhassan@gmail.com</t>
  </si>
  <si>
    <t>29308062500844</t>
  </si>
  <si>
    <t>01067797680</t>
  </si>
  <si>
    <t>930806</t>
  </si>
  <si>
    <t>42940مصطفى خالد عبد الغنىmostafaka412@gmail.comاستفسار عن مسار الطرد</t>
  </si>
  <si>
    <t>مصطفى خالد عبد الغنى</t>
  </si>
  <si>
    <t>mostafaka412@gmail.com</t>
  </si>
  <si>
    <t>30106212400874</t>
  </si>
  <si>
    <t>RA890126692IT</t>
  </si>
  <si>
    <t>42940سامى جرجس ابراهيمss7002003@gmail.comاستفسار عن مسار الطرد</t>
  </si>
  <si>
    <t>سامى جرجس ابراهيم</t>
  </si>
  <si>
    <t>ss7002003@gmail.com</t>
  </si>
  <si>
    <t>28004012404451</t>
  </si>
  <si>
    <t>00201282458471</t>
  </si>
  <si>
    <t>800401</t>
  </si>
  <si>
    <t>42940السيد عبد الفتاح السيدsayfath@hotmail.comشــكــوى</t>
  </si>
  <si>
    <t>السيد عبد الفتاح السيد</t>
  </si>
  <si>
    <t>sayfath@hotmail.com</t>
  </si>
  <si>
    <t>25801011603278</t>
  </si>
  <si>
    <t>01001524549</t>
  </si>
  <si>
    <t>580101</t>
  </si>
  <si>
    <t>EE016240468EG</t>
  </si>
  <si>
    <t>42940هبه ابراهيم المتولي فرجmr_hendawy@yahoo.comشــكــوى</t>
  </si>
  <si>
    <t>هبه ابراهيم المتولي فرج</t>
  </si>
  <si>
    <t>mr_hendawy@yahoo.com</t>
  </si>
  <si>
    <t>28808091202509</t>
  </si>
  <si>
    <t>01019769906</t>
  </si>
  <si>
    <t>EE703798288EG</t>
  </si>
  <si>
    <t>42940حسام احمد فهميhossamahmed054@gmail.comشــكــوى</t>
  </si>
  <si>
    <t>حسام احمد فهمي</t>
  </si>
  <si>
    <t>hossamahmed054@gmail.com</t>
  </si>
  <si>
    <t>29511012107751</t>
  </si>
  <si>
    <t>201152686856</t>
  </si>
  <si>
    <t>951101</t>
  </si>
  <si>
    <t>RS822956863NL</t>
  </si>
  <si>
    <t>42940إيهاب محمود حسنIhab.hassan2313@gmail.comاستفسار عن مسار الطرد</t>
  </si>
  <si>
    <t>إيهاب محمود حسن</t>
  </si>
  <si>
    <t>Ihab.hassan2313@gmail.com</t>
  </si>
  <si>
    <t>28302142103135</t>
  </si>
  <si>
    <t>01000601444</t>
  </si>
  <si>
    <t>42940نجوي عبد العظيم محفوظngwa@yahoo.comشــكــوى</t>
  </si>
  <si>
    <t>نجوي عبد العظيم محفوظ</t>
  </si>
  <si>
    <t>ngwa@yahoo.com</t>
  </si>
  <si>
    <t>273005400254</t>
  </si>
  <si>
    <t>42940محسن محمود عبد اللهmohm@gmail.comشــكــوى</t>
  </si>
  <si>
    <t>محسن محمود عبد الله</t>
  </si>
  <si>
    <t>mohm@gmail.com</t>
  </si>
  <si>
    <t>01223738306</t>
  </si>
  <si>
    <t>42940محمد رافي عبد الحكيمmohm@gmail.comأخـــــرى</t>
  </si>
  <si>
    <t>محمد رافي عبد الحكيم</t>
  </si>
  <si>
    <t>01223737908</t>
  </si>
  <si>
    <t>42940احمد محمد عبد الفتاحdabshapop@gmail.comأخـــــرى</t>
  </si>
  <si>
    <t>4097890040538423</t>
  </si>
  <si>
    <t>42940محمود علي حسنmoh@gmail.comشــكــوى</t>
  </si>
  <si>
    <t>محمود علي حسن</t>
  </si>
  <si>
    <t>moh@gmail.com</t>
  </si>
  <si>
    <t>26206200400096</t>
  </si>
  <si>
    <t>620620</t>
  </si>
  <si>
    <t>RX577862323DE</t>
  </si>
  <si>
    <t>42940amramrpopp231@gmail.comاستفسار عن مسار الطرد</t>
  </si>
  <si>
    <t>amr</t>
  </si>
  <si>
    <t>amrpopp231@gmail.com</t>
  </si>
  <si>
    <t>030201456586558</t>
  </si>
  <si>
    <t>201113878206</t>
  </si>
  <si>
    <t>RB264190152SG</t>
  </si>
  <si>
    <t>RF769073770CN</t>
  </si>
  <si>
    <t>RB263834823SG</t>
  </si>
  <si>
    <t>RB268674417SG</t>
  </si>
  <si>
    <t>42940Bisho koltaCancer56@yandex.ruاستفسار عن مسار الطرد</t>
  </si>
  <si>
    <t>Bisho kolta</t>
  </si>
  <si>
    <t>Cancer56@yandex.ru</t>
  </si>
  <si>
    <t>28504010201636</t>
  </si>
  <si>
    <t>01273757313</t>
  </si>
  <si>
    <t>850401</t>
  </si>
  <si>
    <t xml:space="preserve">Bisho </t>
  </si>
  <si>
    <t>42943علاء اسامة رمضانalaaosama462@gmail.comاستفســار عن خدمــة</t>
  </si>
  <si>
    <t>علاء اسامة رمضان</t>
  </si>
  <si>
    <t>alaaosama462@gmail.com</t>
  </si>
  <si>
    <t>29204070103331</t>
  </si>
  <si>
    <t>01141802146</t>
  </si>
  <si>
    <t>42943محمد اشرف مصباحmohamedashraf09@outlook.comاستفســار عن خدمــة</t>
  </si>
  <si>
    <t>محمد اشرف مصباح</t>
  </si>
  <si>
    <t>mohamedashraf09@outlook.com</t>
  </si>
  <si>
    <t>29501011646318</t>
  </si>
  <si>
    <t>01278275402</t>
  </si>
  <si>
    <t>42943احمد عبد المنعم على احمدmr.hendawy@gmail.comشــكــوى</t>
  </si>
  <si>
    <t>احمد عبد المنعم على احمد</t>
  </si>
  <si>
    <t>mr.hendawy@gmail.com</t>
  </si>
  <si>
    <t>: a14590146</t>
  </si>
  <si>
    <t>00966547412427</t>
  </si>
  <si>
    <t>RS780286825NL</t>
  </si>
  <si>
    <t>42943Muhammad El-Saeedm.elsaeed@brightery.com.egاستفسار عن مسار الطرد</t>
  </si>
  <si>
    <t>Muhammad El-Saeed</t>
  </si>
  <si>
    <t>m.elsaeed@brightery.com.eg</t>
  </si>
  <si>
    <t>28901010225615</t>
  </si>
  <si>
    <t>201000709113</t>
  </si>
  <si>
    <t>42943ماهر رشاد قطب علىmaher_rashad@hotmail.comشــكــوى</t>
  </si>
  <si>
    <t>ماهر رشاد قطب على</t>
  </si>
  <si>
    <t>maher_rashad@hotmail.com</t>
  </si>
  <si>
    <t>26809150202312</t>
  </si>
  <si>
    <t>00201005606331</t>
  </si>
  <si>
    <t>680915</t>
  </si>
  <si>
    <t>42943Anas Ashraf Fawzyanas.a.fawzy@gmail.comاستفســار عن خدمــة</t>
  </si>
  <si>
    <t>RX574357178DE</t>
  </si>
  <si>
    <t>42943Shrief Mohamed Abd Elrazekshriefmohamed13@gmail.comاستفسار عن مسار الطرد</t>
  </si>
  <si>
    <t>Shrief Mohamed Abd Elrazek</t>
  </si>
  <si>
    <t>shriefmohamed13@gmail.com</t>
  </si>
  <si>
    <t>29703210200771</t>
  </si>
  <si>
    <t>201210325979</t>
  </si>
  <si>
    <t xml:space="preserve">Shrief </t>
  </si>
  <si>
    <t>42943Mohammad Al kassemtheblue7697@gmail.comاستفسار عن مسار الطرد</t>
  </si>
  <si>
    <t>EE022750200SA</t>
  </si>
  <si>
    <t>42943حنان إبراهيم علي عبدالحميد خلف01125033572أخـــــرى</t>
  </si>
  <si>
    <t>حنان إبراهيم علي عبدالحميد خلف</t>
  </si>
  <si>
    <t>01125033572</t>
  </si>
  <si>
    <t>29811151806322</t>
  </si>
  <si>
    <t>01120336557</t>
  </si>
  <si>
    <t>981115</t>
  </si>
  <si>
    <t>RR268510807DE</t>
  </si>
  <si>
    <t>42943kandil glasssgamal@Kandilglass.comاستفسار عن مسار الطرد</t>
  </si>
  <si>
    <t>kandil glass</t>
  </si>
  <si>
    <t>sgamal@Kandilglass.com</t>
  </si>
  <si>
    <t>0103476</t>
  </si>
  <si>
    <t>01141117733</t>
  </si>
  <si>
    <t xml:space="preserve">kandil </t>
  </si>
  <si>
    <t>RR721420988CZ</t>
  </si>
  <si>
    <t>42943محمود عبد العزيزmahmoud@accu.euاستفسار عن مسار الطرد</t>
  </si>
  <si>
    <t>محمود عبد العزيز</t>
  </si>
  <si>
    <t>mahmoud@accu.eu</t>
  </si>
  <si>
    <t>28712121405178</t>
  </si>
  <si>
    <t>201009804282</t>
  </si>
  <si>
    <t>871212</t>
  </si>
  <si>
    <t>42943احمد عبد المنعم علي احمدmr.hendawy@gmail.comشــكــوى</t>
  </si>
  <si>
    <t>احمد عبد المنعم علي احمد</t>
  </si>
  <si>
    <t>42943اسماعيل ابراهيم يحي محمدmohamedabdalezyz55@gmail.comشــكــوى</t>
  </si>
  <si>
    <t>اسماعيل ابراهيم يحي محمد</t>
  </si>
  <si>
    <t>mohamedabdalezyz55@gmail.com</t>
  </si>
  <si>
    <t>28609292201354</t>
  </si>
  <si>
    <t>01285675085</t>
  </si>
  <si>
    <t>860929</t>
  </si>
  <si>
    <t>RT330840347HK</t>
  </si>
  <si>
    <t>42943Tarek Alitarek_tad_66@yahoo.comاستفسار عن مسار الطرد</t>
  </si>
  <si>
    <t>Tarek Ali</t>
  </si>
  <si>
    <t>tarek_tad_66@yahoo.com</t>
  </si>
  <si>
    <t>28810262200032</t>
  </si>
  <si>
    <t>201006646266</t>
  </si>
  <si>
    <t>881026</t>
  </si>
  <si>
    <t>Rachael Betty</t>
  </si>
  <si>
    <t>RU632177561GB</t>
  </si>
  <si>
    <t>42943Rachael Bettyracheybetty@live.co.ukاستفســار عن خدمــة</t>
  </si>
  <si>
    <t>racheybetty@live.co.uk</t>
  </si>
  <si>
    <t>BETTY956010RP9CP</t>
  </si>
  <si>
    <t>201099311161</t>
  </si>
  <si>
    <t xml:space="preserve">Rachael </t>
  </si>
  <si>
    <t>CH017910527US</t>
  </si>
  <si>
    <t>42943فليب نعيم بشير جرجسphilip_d2k@yahoo.comاستفسار عن مسار الطرد</t>
  </si>
  <si>
    <t>فليب نعيم بشير جرجس</t>
  </si>
  <si>
    <t>philip_d2k@yahoo.com</t>
  </si>
  <si>
    <t>27510302702331</t>
  </si>
  <si>
    <t>201006681796</t>
  </si>
  <si>
    <t>751030</t>
  </si>
  <si>
    <t xml:space="preserve">فليب </t>
  </si>
  <si>
    <t>RT911872017HK</t>
  </si>
  <si>
    <t>42943اسلام احمد درويشislam_darwish@yahoo.comاستفسار عن مسار الطرد</t>
  </si>
  <si>
    <t>اسلام احمد درويش</t>
  </si>
  <si>
    <t>islam_darwish@yahoo.com</t>
  </si>
  <si>
    <t>27407010101098</t>
  </si>
  <si>
    <t>00201003428187</t>
  </si>
  <si>
    <t>42943Ahmed onsy ahmedA7mdonsy@cibeg.comشــكــوى</t>
  </si>
  <si>
    <t>A7mdonsy@cibeg.com</t>
  </si>
  <si>
    <t>RX577498118DE</t>
  </si>
  <si>
    <t>42943Mohamed sayedMohamedSaiyed@outlook.comاستفسار عن مسار الطرد</t>
  </si>
  <si>
    <t>Mohamed sayed</t>
  </si>
  <si>
    <t>MohamedSaiyed@outlook.com</t>
  </si>
  <si>
    <t>30104010102833</t>
  </si>
  <si>
    <t>201153368327</t>
  </si>
  <si>
    <t>010401</t>
  </si>
  <si>
    <t>42943السيد عبدالفتاح محمد نصر الدينnour.egypt@ymail.comشــكــوى</t>
  </si>
  <si>
    <t>السيد عبدالفتاح محمد نصر الدين</t>
  </si>
  <si>
    <t>nour.egypt@ymail.com</t>
  </si>
  <si>
    <t>24506201700436</t>
  </si>
  <si>
    <t>01226330259</t>
  </si>
  <si>
    <t>450620</t>
  </si>
  <si>
    <t>42942محمد الشحات حسنmohamedmeto2012@gmail.comشــكــوى</t>
  </si>
  <si>
    <t>محمد الشحات حسن</t>
  </si>
  <si>
    <t>mohamedmeto2012@gmail.com</t>
  </si>
  <si>
    <t>28905151601055</t>
  </si>
  <si>
    <t>201017326179</t>
  </si>
  <si>
    <t>EX576092561DE</t>
  </si>
  <si>
    <t>42942احمد محمد ابراهيم الشريفaelsheref1@bk.ruشــكــوى</t>
  </si>
  <si>
    <t>احمد محمد ابراهيم الشريف</t>
  </si>
  <si>
    <t>aelsheref1@bk.ru</t>
  </si>
  <si>
    <t>29709201604492</t>
  </si>
  <si>
    <t>01099402257</t>
  </si>
  <si>
    <t>970920</t>
  </si>
  <si>
    <t>RU734739687CN</t>
  </si>
  <si>
    <t>42942محمود محمد هشام محمود مصطفى فتحىMahmoud_hesham@live.comاستفسار عن مسار الطرد</t>
  </si>
  <si>
    <t>محمود محمد هشام محمود مصطفى فتحى</t>
  </si>
  <si>
    <t>Mahmoud_hesham@live.com</t>
  </si>
  <si>
    <t>28511220201392</t>
  </si>
  <si>
    <t>201222400124</t>
  </si>
  <si>
    <t>851122</t>
  </si>
  <si>
    <t>RX574564100DE</t>
  </si>
  <si>
    <t>42942mohamed hafezsweet7eart88@gmail.comأخـــــرى</t>
  </si>
  <si>
    <t>mohamed hafez</t>
  </si>
  <si>
    <t>sweet7eart88@gmail.com</t>
  </si>
  <si>
    <t>28608201604218</t>
  </si>
  <si>
    <t>00201007914298</t>
  </si>
  <si>
    <t>860820</t>
  </si>
  <si>
    <t>42942حسام كمال خلفthelegand2100@gmail.comاستفسار عن مسار الطرد</t>
  </si>
  <si>
    <t>حسام كمال خلف</t>
  </si>
  <si>
    <t>thelegand2100@gmail.com</t>
  </si>
  <si>
    <t>29303032601016</t>
  </si>
  <si>
    <t>00201060550560</t>
  </si>
  <si>
    <t>930303</t>
  </si>
  <si>
    <t>42942محمود حامد محمود ابو العلاPioneer 999@gmail.comاستفسار عن مسار الطرد</t>
  </si>
  <si>
    <t>42942ايمن فرج رزق عمارةallaayman2@gmail.comأخـــــرى</t>
  </si>
  <si>
    <t>ايمن فرج رزق عمارة</t>
  </si>
  <si>
    <t>allaayman2@gmail.com</t>
  </si>
  <si>
    <t>28909011324251</t>
  </si>
  <si>
    <t>00201000486017</t>
  </si>
  <si>
    <t>42942عاهدMony_mohamed33@yahoo.comاستفســار عن خدمــة</t>
  </si>
  <si>
    <t>عاهد</t>
  </si>
  <si>
    <t>Mony_mohamed33@yahoo.com</t>
  </si>
  <si>
    <t>28410142212022</t>
  </si>
  <si>
    <t>966535784593</t>
  </si>
  <si>
    <t>RC099976482MY</t>
  </si>
  <si>
    <t>42942محمد علاء الدين محمدmoh.alaa.aldeen@gmail.comاستفسار عن مسار الطرد</t>
  </si>
  <si>
    <t>moh.alaa.aldeen@gmail.com</t>
  </si>
  <si>
    <t>28110250102815</t>
  </si>
  <si>
    <t>811025</t>
  </si>
  <si>
    <t>42942محمد مصطفى عبد العزيزeng.mo.mostafa@gmail.comاستفســار عن خدمــة</t>
  </si>
  <si>
    <t>محمد مصطفى عبد العزيز</t>
  </si>
  <si>
    <t>01005546473</t>
  </si>
  <si>
    <t>EE006981575SD</t>
  </si>
  <si>
    <t>42942كريم سمير منير شفيقk.samir@rovegypt.orgاستفسار عن مسار الطرد</t>
  </si>
  <si>
    <t>كريم سمير منير شفيق</t>
  </si>
  <si>
    <t>k.samir@rovegypt.org</t>
  </si>
  <si>
    <t>29210011356374</t>
  </si>
  <si>
    <t>00201274735344</t>
  </si>
  <si>
    <t>42942مروة إبراهيم عبد الموجود إبراهيمmarwaibrahim2611@gmail.comاستفســار فنـى</t>
  </si>
  <si>
    <t>مروة إبراهيم عبد الموجود إبراهيم</t>
  </si>
  <si>
    <t>marwaibrahim2611@gmail.com</t>
  </si>
  <si>
    <t>27711260102201</t>
  </si>
  <si>
    <t>201013212117</t>
  </si>
  <si>
    <t>771126</t>
  </si>
  <si>
    <t>EE022750200sA</t>
  </si>
  <si>
    <t>42942حنان إبراهيم علي عبدالحميد خلف01125033572أخـــــرى</t>
  </si>
  <si>
    <t>Rn155062121nl</t>
  </si>
  <si>
    <t>42942Mohamed hamdy haddad waselM.wasel@qh-eg.comاستفسار عن مسار الطرد</t>
  </si>
  <si>
    <t>Mohamed hamdy haddad wasel</t>
  </si>
  <si>
    <t>M.wasel@qh-eg.com</t>
  </si>
  <si>
    <t>27803101700833</t>
  </si>
  <si>
    <t>00201066669945</t>
  </si>
  <si>
    <t>780310</t>
  </si>
  <si>
    <t>42942احمد رشدىahmedroshdy1415@yahoo.comشــكــوى</t>
  </si>
  <si>
    <t>احمد رشدى</t>
  </si>
  <si>
    <t>ahmedroshdy1415@yahoo.com</t>
  </si>
  <si>
    <t>28601070101237</t>
  </si>
  <si>
    <t>201002900936</t>
  </si>
  <si>
    <t>42942نورا محمد عبد العال محمدrasheda0777@gmail.comشــكــوى</t>
  </si>
  <si>
    <t>نورا محمد عبد العال محمد</t>
  </si>
  <si>
    <t>rasheda0777@gmail.com</t>
  </si>
  <si>
    <t>28603118800607</t>
  </si>
  <si>
    <t>00201223249237</t>
  </si>
  <si>
    <t>860311</t>
  </si>
  <si>
    <t>RR692903425EG</t>
  </si>
  <si>
    <t>42942محمد فرج خلفmohamedfarag045@gmail.comشــكــوى</t>
  </si>
  <si>
    <t>محمد فرج خلف</t>
  </si>
  <si>
    <t>mohamedfarag045@gmail.com</t>
  </si>
  <si>
    <t>27605240103096</t>
  </si>
  <si>
    <t>01117600164</t>
  </si>
  <si>
    <t>760524</t>
  </si>
  <si>
    <t>RF771720251CN</t>
  </si>
  <si>
    <t>42942مصطفي عماد محمدMostafaemad123345@gmail.comاستفسار عن مسار الطرد</t>
  </si>
  <si>
    <t>مصطفي عماد محمد</t>
  </si>
  <si>
    <t>Mostafaemad123345@gmail.com</t>
  </si>
  <si>
    <t>29705170102358</t>
  </si>
  <si>
    <t>01009459932</t>
  </si>
  <si>
    <t>42942منصور مصطفي منصور الاحولheba.bossily@gmail.comاستفسار عن مسار الطرد</t>
  </si>
  <si>
    <t>منصور مصطفي منصور الاحول</t>
  </si>
  <si>
    <t>EE416757394IT</t>
  </si>
  <si>
    <t>42942Rowan Kandilrowankandil@gmail.comاستفسار عن مسار الطرد</t>
  </si>
  <si>
    <t>Rowan Kandil</t>
  </si>
  <si>
    <t>rowankandil@gmail.com</t>
  </si>
  <si>
    <t>28805052104142</t>
  </si>
  <si>
    <t>201005500056</t>
  </si>
  <si>
    <t xml:space="preserve">Rowan </t>
  </si>
  <si>
    <t>42942Anas Ashraf Fawzyanas.a.fawzy@gmail.comشــكــوى</t>
  </si>
  <si>
    <t>42942على حسام الدين على أحمد أبو زيدada_elomr_139@yahoo.comشــكــوى</t>
  </si>
  <si>
    <t>على حسام الدين على أحمد أبو زيد</t>
  </si>
  <si>
    <t>ada_elomr_139@yahoo.com</t>
  </si>
  <si>
    <t>28809130100758</t>
  </si>
  <si>
    <t>201009706485</t>
  </si>
  <si>
    <t>880913</t>
  </si>
  <si>
    <t>RB279338892SG</t>
  </si>
  <si>
    <t>42942محمد غريبm_ghareeb2000@hotmail.comاستفسار عن مسار الطرد</t>
  </si>
  <si>
    <t>m_ghareeb2000@hotmail.com</t>
  </si>
  <si>
    <t>27605012105518</t>
  </si>
  <si>
    <t>201007224224</t>
  </si>
  <si>
    <t>42942Mohamed Mohamed Sabry Ahmedmohamed.sabry@pullman.com.egاستفسار عن مسار الطرد</t>
  </si>
  <si>
    <t>Mohamed Mohamed Sabry Ahmed</t>
  </si>
  <si>
    <t>01003094000</t>
  </si>
  <si>
    <t>42942محمد حسين منولى محمد الجحشmhe_elmagd@yahoo.comاستفســار عن خدمــة</t>
  </si>
  <si>
    <t>محمد حسين منولى محمد الجحش</t>
  </si>
  <si>
    <t>EE703863145EG</t>
  </si>
  <si>
    <t>42942د. خاند الصيادelsayyad@hotmail.comاستفسار عن مسار الطرد</t>
  </si>
  <si>
    <t>د. خاند الصياد</t>
  </si>
  <si>
    <t>elsayyad@hotmail.com</t>
  </si>
  <si>
    <t>027608100105233</t>
  </si>
  <si>
    <t>01220005090</t>
  </si>
  <si>
    <t>42942محمد كمال معوض حسنmk19871023@gmail.comشــكــوى</t>
  </si>
  <si>
    <t>محمد كمال معوض حسن</t>
  </si>
  <si>
    <t>mk19871023@gmail.com</t>
  </si>
  <si>
    <t>28701232101991</t>
  </si>
  <si>
    <t>00201147941513</t>
  </si>
  <si>
    <t>870123</t>
  </si>
  <si>
    <t>RQ670558340GB</t>
  </si>
  <si>
    <t>42942Roy Cooperroyelgouna@yahoo.co.ukاستفســار عن خدمــة</t>
  </si>
  <si>
    <t>Roy Cooper</t>
  </si>
  <si>
    <t>royelgouna@yahoo.co.uk</t>
  </si>
  <si>
    <t>: 761213981</t>
  </si>
  <si>
    <t>201228007007</t>
  </si>
  <si>
    <t xml:space="preserve">Roy </t>
  </si>
  <si>
    <t>42942هدي محمود الدهشوريhodamahmoud32@hotmail.comشــكــوى</t>
  </si>
  <si>
    <t>هدي محمود الدهشوري</t>
  </si>
  <si>
    <t>hodamahmoud32@hotmail.com</t>
  </si>
  <si>
    <t>28103278800422</t>
  </si>
  <si>
    <t>201062607101</t>
  </si>
  <si>
    <t>810327</t>
  </si>
  <si>
    <t>42942ايمن فتحي علواني محمودaymanelwanyy@gmail.comأخـــــرى</t>
  </si>
  <si>
    <t>ايمن فتحي علواني محمود</t>
  </si>
  <si>
    <t>aymanelwanyy@gmail.com</t>
  </si>
  <si>
    <t>29007182300156</t>
  </si>
  <si>
    <t>966545308845</t>
  </si>
  <si>
    <t>Rn141934155my</t>
  </si>
  <si>
    <t>Rs713543129cn</t>
  </si>
  <si>
    <t>Rf796454177cn</t>
  </si>
  <si>
    <t>42942حسام الدين احمد حسنpowernet101@yahoo.comاستفسار عن مسار الطرد</t>
  </si>
  <si>
    <t>حسام الدين احمد حسن</t>
  </si>
  <si>
    <t>1192</t>
  </si>
  <si>
    <t>cp292765630br</t>
  </si>
  <si>
    <t>42942hany rashad mohamedhanyrashad_2006@hotmail.comشــكــوى</t>
  </si>
  <si>
    <t>hany rashad mohamed</t>
  </si>
  <si>
    <t>hanyrashad_2006@hotmail.com</t>
  </si>
  <si>
    <t>: 86176480p</t>
  </si>
  <si>
    <t>005513996772255</t>
  </si>
  <si>
    <t>CY014283094US</t>
  </si>
  <si>
    <t>CY014159208US</t>
  </si>
  <si>
    <t>42942Hadir esameng.hadir.esam.ahmed@hotmail.comشــكــوى</t>
  </si>
  <si>
    <t>Hadir esam</t>
  </si>
  <si>
    <t>eng.hadir.esam.ahmed@hotmail.com</t>
  </si>
  <si>
    <t>28712271303985</t>
  </si>
  <si>
    <t>201062222640</t>
  </si>
  <si>
    <t>871227</t>
  </si>
  <si>
    <t>42942محمد ابراهيمmohamedhoms73@gmail.comاستفســار فنـى</t>
  </si>
  <si>
    <t>mohamedhoms73@gmail.com</t>
  </si>
  <si>
    <t>: 008885401</t>
  </si>
  <si>
    <t>01129518948</t>
  </si>
  <si>
    <t>42941ابراهيم ابراهيم الدسوقي زيدانzidankimo@yahoo.itشــكــوى</t>
  </si>
  <si>
    <t>ابراهيم ابراهيم الدسوقي زيدان</t>
  </si>
  <si>
    <t>01003828713</t>
  </si>
  <si>
    <t>42941سهير محمد سعيدsasth@hootmailشــكــوى</t>
  </si>
  <si>
    <t>سهير محمد سعيد</t>
  </si>
  <si>
    <t>sasth@hootmail</t>
  </si>
  <si>
    <t>20270000271</t>
  </si>
  <si>
    <t>00201223737308</t>
  </si>
  <si>
    <t>42941السيد عبد الفتاح السيدsayfath@hotmail.comشــكــوى</t>
  </si>
  <si>
    <t>00201001524549</t>
  </si>
  <si>
    <t>RB275207865SG</t>
  </si>
  <si>
    <t>42941محمد غريبm_ghareeb2000@hotmail.comاستفسار عن مسار الطرد</t>
  </si>
  <si>
    <t>201007224227</t>
  </si>
  <si>
    <t>42941محمد محمود مصطفىnour5mhm@yahoo.comشــكــوى</t>
  </si>
  <si>
    <t>محمد محمود مصطفى</t>
  </si>
  <si>
    <t>nour5mhm@yahoo.com</t>
  </si>
  <si>
    <t>27905060103318</t>
  </si>
  <si>
    <t>01004925440</t>
  </si>
  <si>
    <t>790506</t>
  </si>
  <si>
    <t>42941رأفت حسنى إسماعيلrofee-005@hotmail.comاستفســار عن خدمــة</t>
  </si>
  <si>
    <t>رأفت حسنى إسماعيل</t>
  </si>
  <si>
    <t>rofee-005@hotmail.com</t>
  </si>
  <si>
    <t>2630523260032</t>
  </si>
  <si>
    <t>201102018488</t>
  </si>
  <si>
    <t xml:space="preserve">رأفت </t>
  </si>
  <si>
    <t>CC059266581NL</t>
  </si>
  <si>
    <t>CC059266564NL</t>
  </si>
  <si>
    <t>42941وليدعبدالوهاب خليفةمحمودwaleed3mn@yahoo.comشــكــوى</t>
  </si>
  <si>
    <t>وليدعبدالوهاب خليفةمحمود</t>
  </si>
  <si>
    <t>waleed3mn@yahoo.com</t>
  </si>
  <si>
    <t>27312290102174</t>
  </si>
  <si>
    <t>201273688300</t>
  </si>
  <si>
    <t>731229</t>
  </si>
  <si>
    <t xml:space="preserve">وليدعبدالوهاب </t>
  </si>
  <si>
    <t>ee060060240sa</t>
  </si>
  <si>
    <t>42941اشرف شحاتةshosho0503740298@gmail.comشــكــوى</t>
  </si>
  <si>
    <t>اشرف شحاتة</t>
  </si>
  <si>
    <t>shosho0503740298@gmail.com</t>
  </si>
  <si>
    <t>2209963020</t>
  </si>
  <si>
    <t>009660540250801</t>
  </si>
  <si>
    <t>42941Dina safwatDinaaboelhassan@gmail.comاستفسار عن مسار الطرد</t>
  </si>
  <si>
    <t>RS874677100NL</t>
  </si>
  <si>
    <t>RA004945709JP</t>
  </si>
  <si>
    <t>42941محمد أحمد رفعتmohamed.a.refaat@gmail.comشــكــوى</t>
  </si>
  <si>
    <t>محمد أحمد رفعت</t>
  </si>
  <si>
    <t>42941محمد البدراوى علىmelbadrawy@hotmail.comاستفسار عن مسار الطرد</t>
  </si>
  <si>
    <t>محمد البدراوى على</t>
  </si>
  <si>
    <t>melbadrawy@hotmail.com</t>
  </si>
  <si>
    <t>28703191401014</t>
  </si>
  <si>
    <t>00201002282572</t>
  </si>
  <si>
    <t>42941اماني عاطف محمد عبد الباقيemyrashed550@gmail.comشــكــوى</t>
  </si>
  <si>
    <t>اماني عاطف محمد عبد الباقي</t>
  </si>
  <si>
    <t>emyrashed550@gmail.com</t>
  </si>
  <si>
    <t>28704151403703</t>
  </si>
  <si>
    <t>01060800105</t>
  </si>
  <si>
    <t>EE703835768EG</t>
  </si>
  <si>
    <t>42941امير حسن سعيدamir.hasssan86@gmail.comاستفسار عن مسار الطرد</t>
  </si>
  <si>
    <t>امير حسن سعيد</t>
  </si>
  <si>
    <t>amir.hasssan86@gmail.com</t>
  </si>
  <si>
    <t>: A13057063</t>
  </si>
  <si>
    <t>مصر 0482365971//////السعودية00966532430525</t>
  </si>
  <si>
    <t>EM000872422EG</t>
  </si>
  <si>
    <t>42941تاج الدين لبيب تاج الدين عبداللهmohamed.labib@ajlanbros.comشــكــوى</t>
  </si>
  <si>
    <t>تاج الدين لبيب تاج الدين عبدالله</t>
  </si>
  <si>
    <t>mohamed.labib@ajlanbros.com</t>
  </si>
  <si>
    <t>28611301601039</t>
  </si>
  <si>
    <t>201004532251</t>
  </si>
  <si>
    <t xml:space="preserve">تاج </t>
  </si>
  <si>
    <t>42946هيثم حسام الدين تاج الدين عامر ابراهيمhaytham.taj@gmail.comاستفسار عن مسار الطرد</t>
  </si>
  <si>
    <t>هيثم حسام الدين تاج الدين عامر ابراهيم</t>
  </si>
  <si>
    <t>haytham.taj@gmail.com</t>
  </si>
  <si>
    <t>28605031600094</t>
  </si>
  <si>
    <t>002035846820</t>
  </si>
  <si>
    <t>860503</t>
  </si>
  <si>
    <t>42946محمد فوزي خليل ابراهيمMohamedfk52@gmail.comشــكــوى</t>
  </si>
  <si>
    <t>محمد فوزي خليل ابراهيم</t>
  </si>
  <si>
    <t>Mohamedfk52@gmail.com</t>
  </si>
  <si>
    <t>27201172400091</t>
  </si>
  <si>
    <t>00966551182144</t>
  </si>
  <si>
    <t>RN673376006CN</t>
  </si>
  <si>
    <t>42946Reham amerreham.harpsmedia@gmail.comاستفسار عن مسار الطرد</t>
  </si>
  <si>
    <t>Reham amer</t>
  </si>
  <si>
    <t>reham.harpsmedia@gmail.com</t>
  </si>
  <si>
    <t>28101120105341</t>
  </si>
  <si>
    <t>0201223326777</t>
  </si>
  <si>
    <t>810112</t>
  </si>
  <si>
    <t xml:space="preserve">Reham </t>
  </si>
  <si>
    <t>RB002886628EG</t>
  </si>
  <si>
    <t>42946محمد عوض محمد عوضhouda_h52@yahoo.comاستفسار عن مسار الطرد</t>
  </si>
  <si>
    <t>محمد عوض محمد عوض</t>
  </si>
  <si>
    <t>houda_h52@yahoo.com</t>
  </si>
  <si>
    <t>25705191400672</t>
  </si>
  <si>
    <t>01005434140</t>
  </si>
  <si>
    <t>570519</t>
  </si>
  <si>
    <t>42946هانيshenoda@albabtaingroup.com.kwاستفسار عن مسار الطرد</t>
  </si>
  <si>
    <t>هاني</t>
  </si>
  <si>
    <t>282121302986</t>
  </si>
  <si>
    <t>42946Mohamed Mohamed Sabry Ahmedmohamed.sabry@pullman.com.egاستفسار عن مسار الطرد</t>
  </si>
  <si>
    <t>42946احمد سمير المتولي عبدالرحمنmohamedsamirmetwally11@gmail.comشــكــوى</t>
  </si>
  <si>
    <t>احمد سمير المتولي عبدالرحمن</t>
  </si>
  <si>
    <t>mohamedsamirmetwally11@gmail.com</t>
  </si>
  <si>
    <t>28510101304098</t>
  </si>
  <si>
    <t>01212413421</t>
  </si>
  <si>
    <t>CY686113312DE</t>
  </si>
  <si>
    <t>42946هانى هشام عزيزthelordofcity2014@gmail.comاستفسار عن مسار الطرد</t>
  </si>
  <si>
    <t>هانى هشام عزيز</t>
  </si>
  <si>
    <t>thelordofcity2014@gmail.com</t>
  </si>
  <si>
    <t>29711102400553</t>
  </si>
  <si>
    <t>01120067336</t>
  </si>
  <si>
    <t>971110</t>
  </si>
  <si>
    <t>RA897862949IT</t>
  </si>
  <si>
    <t>42946احمد عنتر محمد جاد الكريمahmedanter3030@gmail.comاستفسار عن مسار الطرد</t>
  </si>
  <si>
    <t>احمد عنتر محمد جاد الكريم</t>
  </si>
  <si>
    <t>ahmedanter3030@gmail.com</t>
  </si>
  <si>
    <t>29001102201677</t>
  </si>
  <si>
    <t>01140187971</t>
  </si>
  <si>
    <t>42946احمد عنتر محمد جاد الكريمahamedanter3030@gmail.comاستفسار عن مسار الطرد</t>
  </si>
  <si>
    <t>ahamedanter3030@gmail.com</t>
  </si>
  <si>
    <t>42946مى احمد محمدmaia55692@gmail.comشــكــوى</t>
  </si>
  <si>
    <t>مى احمد محمد</t>
  </si>
  <si>
    <t>maia55692@gmail.com</t>
  </si>
  <si>
    <t>21894</t>
  </si>
  <si>
    <t>0201111003669</t>
  </si>
  <si>
    <t xml:space="preserve">مى </t>
  </si>
  <si>
    <t>42946اكرامى عبدالجيد فؤاد حسينabomalakgaed@yahoo.comشــكــوى</t>
  </si>
  <si>
    <t>اكرامى عبدالجيد فؤاد حسين</t>
  </si>
  <si>
    <t>abomalakgaed@yahoo.com</t>
  </si>
  <si>
    <t>28506032701392</t>
  </si>
  <si>
    <t>201026656116</t>
  </si>
  <si>
    <t>850603</t>
  </si>
  <si>
    <t>42946محمد غريبm_ghareeb2000@hotmail.comاستفسار عن مسار الطرد</t>
  </si>
  <si>
    <t>42946محمد مصطفى عبد العزيز محمدeng.mo.mostafa@gmail.comاستفســار فنـى</t>
  </si>
  <si>
    <t>42946احمد ابراهيم عبد الحى طاحونahmed.tahoun07@gmail.comشــكــوى</t>
  </si>
  <si>
    <t>42946محمود حامد محمود ابو العلاPioneer 999@gmail.comشــكــوى</t>
  </si>
  <si>
    <t>42946محمد علاء الدين محمدmoh.alaa.aldeen@gmail.comاستفسار عن مسار الطرد</t>
  </si>
  <si>
    <t>RE497797303SE</t>
  </si>
  <si>
    <t>42946بشير ممدوح بشير احمدbeshirahmed@gmail.comاستفسار عن مسار الطرد</t>
  </si>
  <si>
    <t>بشير ممدوح بشير احمد</t>
  </si>
  <si>
    <t>beshirahmed@gmail.com</t>
  </si>
  <si>
    <t>28810250100733</t>
  </si>
  <si>
    <t>201007628024</t>
  </si>
  <si>
    <t>881025</t>
  </si>
  <si>
    <t>42946مؤسسة الحوشى للتسويق والتوكيلات التجاريةelhoshymedia@gmail.comأخـــــرى</t>
  </si>
  <si>
    <t>مؤسسة الحوشى للتسويق والتوكيلات التجارية</t>
  </si>
  <si>
    <t>elhoshymedia@gmail.com</t>
  </si>
  <si>
    <t>28107221800898</t>
  </si>
  <si>
    <t>01097978586 - 01122025500</t>
  </si>
  <si>
    <t>810722</t>
  </si>
  <si>
    <t xml:space="preserve">مؤسسة </t>
  </si>
  <si>
    <t>EE063941107SA</t>
  </si>
  <si>
    <t>42946احمد السيد محسن بطلbatalmohsen7@gmail.comشــكــوى</t>
  </si>
  <si>
    <t>احمد السيد محسن بطل</t>
  </si>
  <si>
    <t>batalmohsen7@gmail.com</t>
  </si>
  <si>
    <t>2429363829</t>
  </si>
  <si>
    <t>00966535254912</t>
  </si>
  <si>
    <t>EE065318265SA</t>
  </si>
  <si>
    <t>42946شادي نصر محمد علامshadyallam9@gmail.comاستفسار عن مسار الطرد</t>
  </si>
  <si>
    <t>شادي نصر محمد علام</t>
  </si>
  <si>
    <t>shadyallam9@gmail.com</t>
  </si>
  <si>
    <t>28907112100891</t>
  </si>
  <si>
    <t>00201094335607</t>
  </si>
  <si>
    <t>890711</t>
  </si>
  <si>
    <t>CP006347955EG</t>
  </si>
  <si>
    <t>42946ابوعبيدة رضا رجبoabo3673@gmail.comاستفسار عن مسار الطرد</t>
  </si>
  <si>
    <t>42946مصطفى سعيد إسماعيل عسلmostafaasal50@yahoo.comأخـــــرى</t>
  </si>
  <si>
    <t>مصطفى سعيد إسماعيل عسل</t>
  </si>
  <si>
    <t>mostafaasal50@yahoo.com</t>
  </si>
  <si>
    <t>29101011809456</t>
  </si>
  <si>
    <t>01113374039</t>
  </si>
  <si>
    <t>RX571869558DE</t>
  </si>
  <si>
    <t>RX577863139DE</t>
  </si>
  <si>
    <t>42946محمد سيد احمد جاب اللهghost.bmg2011@gmail.comاستفسار عن مسار الطرد</t>
  </si>
  <si>
    <t>محمد سيد احمد جاب الله</t>
  </si>
  <si>
    <t>ghost.bmg2011@gmail.com</t>
  </si>
  <si>
    <t>29111111900511</t>
  </si>
  <si>
    <t>01012166923</t>
  </si>
  <si>
    <t>42945سامح محيي الدين علي عبدالكريمmeaasameh@yahoo.comشــكــوى</t>
  </si>
  <si>
    <t>سامح محيي الدين علي عبدالكريم</t>
  </si>
  <si>
    <t>meaasameh@yahoo.com</t>
  </si>
  <si>
    <t>27212140104832</t>
  </si>
  <si>
    <t>01222570800</t>
  </si>
  <si>
    <t>RS876391419NL</t>
  </si>
  <si>
    <t>42945محمد نصرegpmohamed@gmail.comاستفسار عن مسار الطرد</t>
  </si>
  <si>
    <t>محمد نصر</t>
  </si>
  <si>
    <t>egpmohamed@gmail.com</t>
  </si>
  <si>
    <t>28307290100392</t>
  </si>
  <si>
    <t>00201099466655</t>
  </si>
  <si>
    <t>42945احمد عنتر محمد جاد الكريمAhmedanter3030@gmail.comاستفسار عن مسار الطرد</t>
  </si>
  <si>
    <t>Ahmedanter3030@gmail.com</t>
  </si>
  <si>
    <t>201140187971</t>
  </si>
  <si>
    <t>RB279165070SG</t>
  </si>
  <si>
    <t>42945محمد هلالdmo3insan@yahoo.comاستفسار عن مسار الطرد</t>
  </si>
  <si>
    <t>محمد هلال</t>
  </si>
  <si>
    <t>dmo3insan@yahoo.com</t>
  </si>
  <si>
    <t>29108211201031</t>
  </si>
  <si>
    <t>00201114242386</t>
  </si>
  <si>
    <t>910821</t>
  </si>
  <si>
    <t>42945Ashrafalmaraghy11@gmail.comاستفســار عن خدمــة</t>
  </si>
  <si>
    <t>almaraghy11@gmail.com</t>
  </si>
  <si>
    <t>29004302601857</t>
  </si>
  <si>
    <t>966549728619</t>
  </si>
  <si>
    <t>900430</t>
  </si>
  <si>
    <t>EE018988488EG</t>
  </si>
  <si>
    <t>EE018988491EG</t>
  </si>
  <si>
    <t>42945رحاب يحيى زكرياRehab81@gmail.comاستفسار عن مسار الطرد</t>
  </si>
  <si>
    <t>رحاب يحيى زكريا</t>
  </si>
  <si>
    <t>Rehab81@gmail.com</t>
  </si>
  <si>
    <t>A1287750</t>
  </si>
  <si>
    <t>00201122004222</t>
  </si>
  <si>
    <t>RB280553332SG</t>
  </si>
  <si>
    <t>42945Yasmine safwatYsafwat20@gmail.comاستفسار عن مسار الطرد</t>
  </si>
  <si>
    <t>Yasmine safwat</t>
  </si>
  <si>
    <t>Ysafwat20@gmail.com</t>
  </si>
  <si>
    <t>201200301883</t>
  </si>
  <si>
    <t xml:space="preserve">Yasmine </t>
  </si>
  <si>
    <t>EE422702695AE</t>
  </si>
  <si>
    <t>42945احمد محمد ابراهيمummoslim0700@gmail.comاستفسار عن مسار الطرد</t>
  </si>
  <si>
    <t>ummoslim0700@gmail.com</t>
  </si>
  <si>
    <t>25203102401177</t>
  </si>
  <si>
    <t>020862145004</t>
  </si>
  <si>
    <t>520310</t>
  </si>
  <si>
    <t>42945محمد مدحتbelbehwashy@gmail.comاستفسار عن مسار الطرد</t>
  </si>
  <si>
    <t>42945اسامه محمد حسن جمعهossama525@gmail.comشــكــوى</t>
  </si>
  <si>
    <t>اسامه محمد حسن جمعه</t>
  </si>
  <si>
    <t>01090429019</t>
  </si>
  <si>
    <t>42945ريهام فتحيn.fathi2010@gmail.comاستفســار عن خدمــة</t>
  </si>
  <si>
    <t>ريهام فتحي</t>
  </si>
  <si>
    <t>n.fathi2010@gmail.com</t>
  </si>
  <si>
    <t>28704148800866</t>
  </si>
  <si>
    <t>01287410748</t>
  </si>
  <si>
    <t>870414</t>
  </si>
  <si>
    <t>EE702609456EG</t>
  </si>
  <si>
    <t>42945Arslanarslan.abbasi@marriott.comاستفســار عن خدمــة</t>
  </si>
  <si>
    <t>Arslan</t>
  </si>
  <si>
    <t>arslan.abbasi@marriott.com</t>
  </si>
  <si>
    <t>2376534190</t>
  </si>
  <si>
    <t>00966502015584</t>
  </si>
  <si>
    <t>42945androwandrownabel8@gmail.comاستفســار عن خدمــة</t>
  </si>
  <si>
    <t>androw</t>
  </si>
  <si>
    <t>andrownabel8@gmail.com</t>
  </si>
  <si>
    <t>30008132101375</t>
  </si>
  <si>
    <t>201273607896</t>
  </si>
  <si>
    <t>000813</t>
  </si>
  <si>
    <t>RB286668347SG</t>
  </si>
  <si>
    <t>42945ابراهيم محمود ابراهيم فودهelkingfedo@gmail.comاستفسار عن مسار الطرد</t>
  </si>
  <si>
    <t>ابراهيم محمود ابراهيم فوده</t>
  </si>
  <si>
    <t>elkingfedo@gmail.com</t>
  </si>
  <si>
    <t>29003151201898</t>
  </si>
  <si>
    <t>201001392279</t>
  </si>
  <si>
    <t>900315</t>
  </si>
  <si>
    <t>cx331804920us</t>
  </si>
  <si>
    <t>42945ايمان أحمد صلاحahmed_zaki122@yahoo.comشــكــوى</t>
  </si>
  <si>
    <t>ايمان أحمد صلاح</t>
  </si>
  <si>
    <t>CP001338656EG</t>
  </si>
  <si>
    <t>42945وليد كمال احمد سيدebneleslam2day@gmail.comشــكــوى</t>
  </si>
  <si>
    <t>وليد كمال احمد سيد</t>
  </si>
  <si>
    <t>ebneleslam2day@gmail.com</t>
  </si>
  <si>
    <t>28807032201691</t>
  </si>
  <si>
    <t>201006632932</t>
  </si>
  <si>
    <t>880703</t>
  </si>
  <si>
    <t>42945سلمىSalmamhmed319@gmail.comاستفســار عن خدمــة</t>
  </si>
  <si>
    <t>سلمى</t>
  </si>
  <si>
    <t>Salmamhmed319@gmail.com</t>
  </si>
  <si>
    <t>29707030201707</t>
  </si>
  <si>
    <t>2001010478078</t>
  </si>
  <si>
    <t>970703</t>
  </si>
  <si>
    <t>42945Ahmed Samyahmeds2002eg@hotmail.comشــكــوى</t>
  </si>
  <si>
    <t>Ahmed Samy</t>
  </si>
  <si>
    <t>ahmeds2002eg@hotmail.com</t>
  </si>
  <si>
    <t>111111111111111</t>
  </si>
  <si>
    <t>201002241740</t>
  </si>
  <si>
    <t>Ek014301005SA</t>
  </si>
  <si>
    <t>42945ناديه إبراهيمNourhanebrahim6@gimail.comاستفسار عن مسار الطرد</t>
  </si>
  <si>
    <t>ناديه إبراهيم</t>
  </si>
  <si>
    <t>Nourhanebrahim6@gimail.com</t>
  </si>
  <si>
    <t>29910248800866</t>
  </si>
  <si>
    <t>00201149462839</t>
  </si>
  <si>
    <t>991024</t>
  </si>
  <si>
    <t>مصطفي عياد</t>
  </si>
  <si>
    <t>42945مصطفي عيادinfo@arabianacoffee.comاستفســار عن خدمــة</t>
  </si>
  <si>
    <t>info@arabianacoffee.com</t>
  </si>
  <si>
    <t>: T825364</t>
  </si>
  <si>
    <t>01090987637</t>
  </si>
  <si>
    <t>42944وليد كمال احمد سيدebneleslam2day@gmail.comشــكــوى</t>
  </si>
  <si>
    <t>EE703914987EG</t>
  </si>
  <si>
    <t>42944MUNJIDmunjidmb@hotmail.comاستفســار فنـى</t>
  </si>
  <si>
    <t>MUNJID</t>
  </si>
  <si>
    <t>munjidmb@hotmail.com</t>
  </si>
  <si>
    <t>: 471130885021</t>
  </si>
  <si>
    <t>00601111120953</t>
  </si>
  <si>
    <t xml:space="preserve"> 47113</t>
  </si>
  <si>
    <t>RZ331770934GB</t>
  </si>
  <si>
    <t>42944Zakariya Kamelzak_kamz@hotmail.co.ukاستفســار عن خدمــة</t>
  </si>
  <si>
    <t>Zakariya Kamel</t>
  </si>
  <si>
    <t>zak_kamz@hotmail.co.uk</t>
  </si>
  <si>
    <t>: 208763465</t>
  </si>
  <si>
    <t>00201009561813</t>
  </si>
  <si>
    <t xml:space="preserve">Zakariya </t>
  </si>
  <si>
    <t>42944سامح حسنيSamehhosne433@yaHOO.COMاستفســار فنـى</t>
  </si>
  <si>
    <t>سامح حسني</t>
  </si>
  <si>
    <t>Samehhosne433@yaHOO.COM</t>
  </si>
  <si>
    <t>27109100101452</t>
  </si>
  <si>
    <t>023315795</t>
  </si>
  <si>
    <t>710910</t>
  </si>
  <si>
    <t>42944عمر عصام محمدsemba_essam_b3@yahoo.comأخـــــرى</t>
  </si>
  <si>
    <t>عمر عصام محمد</t>
  </si>
  <si>
    <t>semba_essam_b3@yahoo.com</t>
  </si>
  <si>
    <t>2961203190098</t>
  </si>
  <si>
    <t>201273630891</t>
  </si>
  <si>
    <t>42944ابوعبدة رضا رجبoabo3673@gmail.comاستفسار عن مسار الطرد</t>
  </si>
  <si>
    <t>ابوعبدة رضا رجب</t>
  </si>
  <si>
    <t xml:space="preserve">ابوعبدة </t>
  </si>
  <si>
    <t>42944احمد مصطفى محمدahmedmostafa98@gmail.comأخـــــرى</t>
  </si>
  <si>
    <t>احمد مصطفى محمد</t>
  </si>
  <si>
    <t>ahmedmostafa98@gmail.com</t>
  </si>
  <si>
    <t>29306102303491</t>
  </si>
  <si>
    <t>01027927575</t>
  </si>
  <si>
    <t>rx561048473de</t>
  </si>
  <si>
    <t>42944حسام عطا محمدmahakamalkamal@gmail.comاستفسار عن مسار الطرد</t>
  </si>
  <si>
    <t>حسام عطا محمد</t>
  </si>
  <si>
    <t>mahakamalkamal@gmail.com</t>
  </si>
  <si>
    <t>29109111201677</t>
  </si>
  <si>
    <t>201010476456</t>
  </si>
  <si>
    <t>RX579294832DE</t>
  </si>
  <si>
    <t>42944ahmedahmedgonir1@gmail.comاستفسار عن مسار الطرد</t>
  </si>
  <si>
    <t>ahmedgonir1@gmail.com</t>
  </si>
  <si>
    <t>29809201602613</t>
  </si>
  <si>
    <t>01004680165</t>
  </si>
  <si>
    <t>EE066320265SA</t>
  </si>
  <si>
    <t>42944فريده السيد الطنطاويFaridaeltantawy@gmail.comاستفسار عن مسار الطرد</t>
  </si>
  <si>
    <t>فريده السيد الطنطاوي</t>
  </si>
  <si>
    <t>Faridaeltantawy@gmail.com</t>
  </si>
  <si>
    <t>٢٧٧٠٨٠٦٨٨٠٠٠٤٢</t>
  </si>
  <si>
    <t>00201157811166</t>
  </si>
  <si>
    <t>٧٧٠٨٠٦</t>
  </si>
  <si>
    <t xml:space="preserve">فريده </t>
  </si>
  <si>
    <t>EE703821738EG</t>
  </si>
  <si>
    <t>42943اسلام محمد عباس الالفيIslam_elalfy@yahoo.comشــكــوى</t>
  </si>
  <si>
    <t>اسلام محمد عباس الالفي</t>
  </si>
  <si>
    <t>Islam_elalfy@yahoo.com</t>
  </si>
  <si>
    <t>28310310300076</t>
  </si>
  <si>
    <t>201093665641</t>
  </si>
  <si>
    <t>RZ345438205GB</t>
  </si>
  <si>
    <t>42943مجدى عبد الملك جرجسbeshoy.magdy1@hotmail.comاستفسار عن مسار الطرد</t>
  </si>
  <si>
    <t>مجدى عبد الملك جرجس</t>
  </si>
  <si>
    <t>beshoy.magdy1@hotmail.com</t>
  </si>
  <si>
    <t>25601151900231</t>
  </si>
  <si>
    <t>201223401024</t>
  </si>
  <si>
    <t>560115</t>
  </si>
  <si>
    <t>RD117604887se</t>
  </si>
  <si>
    <t>RD117605105SE</t>
  </si>
  <si>
    <t>42943مرفت أبوزيد حسينMzhussain125@gmail.comاستفسار عن مسار الطرد</t>
  </si>
  <si>
    <t>مرفت أبوزيد حسين</t>
  </si>
  <si>
    <t>Mzhussain125@gmail.com</t>
  </si>
  <si>
    <t>27005120102901</t>
  </si>
  <si>
    <t>201116644330</t>
  </si>
  <si>
    <t>700512</t>
  </si>
  <si>
    <t>42943أحمد عبدالحميد محمد هيكلahmedheikal@outlook.comاستفسار عن مسار الطرد</t>
  </si>
  <si>
    <t>أحمد عبدالحميد محمد هيكل</t>
  </si>
  <si>
    <t>ahmedheikal@outlook.com</t>
  </si>
  <si>
    <t>28806291500056</t>
  </si>
  <si>
    <t>00201000882210</t>
  </si>
  <si>
    <t>RX576351898DE</t>
  </si>
  <si>
    <t>42943shreif mohamedshreifosama1998@gmail.comاستفسار عن مسار الطرد</t>
  </si>
  <si>
    <t>shreif mohamed</t>
  </si>
  <si>
    <t>shreifosama1998@gmail.com</t>
  </si>
  <si>
    <t>29810301800496</t>
  </si>
  <si>
    <t>201069304669</t>
  </si>
  <si>
    <t>981030</t>
  </si>
  <si>
    <t xml:space="preserve">shreif </t>
  </si>
  <si>
    <t>42943دنيا السيد سعد عبدالمنعمDoniaelsaid_2013 @yahoo.comشــكــوى</t>
  </si>
  <si>
    <t>دنيا السيد سعد عبدالمنعم</t>
  </si>
  <si>
    <t>Doniaelsaid_2013 @yahoo.com</t>
  </si>
  <si>
    <t>29406011216701</t>
  </si>
  <si>
    <t>201014410661</t>
  </si>
  <si>
    <t>940601</t>
  </si>
  <si>
    <t>42943عبدالحكيم نصر عبدالحكيمEbrahem.nasr19@yahoo.comشــكــوى</t>
  </si>
  <si>
    <t>عبدالحكيم نصر عبدالحكيم</t>
  </si>
  <si>
    <t>Ebrahem.nasr19@yahoo.com</t>
  </si>
  <si>
    <t>29606021202112</t>
  </si>
  <si>
    <t>201004140767</t>
  </si>
  <si>
    <t xml:space="preserve">عبدالحكيم </t>
  </si>
  <si>
    <t>42943fares shereiffafarere9@gmail.comاستفســار عن خدمــة</t>
  </si>
  <si>
    <t>fares shereif</t>
  </si>
  <si>
    <t>fafarere9@gmail.com</t>
  </si>
  <si>
    <t>01158531901</t>
  </si>
  <si>
    <t xml:space="preserve">fares </t>
  </si>
  <si>
    <t>42943اماني منتصر كاملBonbone_a@yahoo.comشــكــوى</t>
  </si>
  <si>
    <t>اماني منتصر كامل</t>
  </si>
  <si>
    <t>Bonbone_a@yahoo.com</t>
  </si>
  <si>
    <t>28209011202286</t>
  </si>
  <si>
    <t>201099090258</t>
  </si>
  <si>
    <t>RS015909954LT</t>
  </si>
  <si>
    <t>42943Ali Hassanshamse11199@gmail.comاستفسار عن مسار الطرد</t>
  </si>
  <si>
    <t>Ali Hassan</t>
  </si>
  <si>
    <t>shamse11199@gmail.com</t>
  </si>
  <si>
    <t>29301011901238</t>
  </si>
  <si>
    <t>001013045945</t>
  </si>
  <si>
    <t>930101</t>
  </si>
  <si>
    <t>42943عاصم عبد المنعم حسين حسانينassem88992@yahoo.comشــكــوى</t>
  </si>
  <si>
    <t>عاصم عبد المنعم حسين حسانين</t>
  </si>
  <si>
    <t>assem88992@yahoo.com</t>
  </si>
  <si>
    <t>29201052702458</t>
  </si>
  <si>
    <t>201066440544</t>
  </si>
  <si>
    <t>920105</t>
  </si>
  <si>
    <t>42946احمد سميرaccahmedsamir4@gmail.comاستفســار عن خدمــة</t>
  </si>
  <si>
    <t>0020504687461</t>
  </si>
  <si>
    <t>42946محمد غريبm_ghareeb2000@hotmail.comشــكــوى</t>
  </si>
  <si>
    <t>42947بدوي قياتي عبد الجوادahab75@yahoo.comشــكــوى</t>
  </si>
  <si>
    <t>بدوي قياتي عبد الجواد</t>
  </si>
  <si>
    <t>ahab75@yahoo.com</t>
  </si>
  <si>
    <t>27205272200915</t>
  </si>
  <si>
    <t>00201000910145</t>
  </si>
  <si>
    <t>720527</t>
  </si>
  <si>
    <t xml:space="preserve">بدوي </t>
  </si>
  <si>
    <t>EE703712667EG</t>
  </si>
  <si>
    <t>42947أحمد محمد محيى الدين أحمدamodin73@gmail.comاستفسار عن مسار الطرد</t>
  </si>
  <si>
    <t>أحمد محمد محيى الدين أحمد</t>
  </si>
  <si>
    <t>amodin73@gmail.com</t>
  </si>
  <si>
    <t>28407091400772</t>
  </si>
  <si>
    <t>201060008936</t>
  </si>
  <si>
    <t>840709</t>
  </si>
  <si>
    <t>RM907902959CN</t>
  </si>
  <si>
    <t>RF774238216CN</t>
  </si>
  <si>
    <t>RS692658821CN</t>
  </si>
  <si>
    <t>RS697458115CN</t>
  </si>
  <si>
    <t>RF781201137CN</t>
  </si>
  <si>
    <t>RF780277001CN</t>
  </si>
  <si>
    <t>42947Ramy Samirrsm82@yahoo.comشــكــوى</t>
  </si>
  <si>
    <t>EE184182166ID</t>
  </si>
  <si>
    <t>42947سامح سيد عطيةSamehsayed111@gmail.comاستفسار عن مسار الطرد</t>
  </si>
  <si>
    <t>0201118021506</t>
  </si>
  <si>
    <t>42947رامي حسين مرزوق عثمانawtarelelle2014@gmail.comشــكــوى</t>
  </si>
  <si>
    <t>رامي حسين مرزوق عثمان</t>
  </si>
  <si>
    <t>awtarelelle2014@gmail.com</t>
  </si>
  <si>
    <t>28604102103813</t>
  </si>
  <si>
    <t>201007940704</t>
  </si>
  <si>
    <t>860410</t>
  </si>
  <si>
    <t>42947احمد فتحىa.fathy9055@gmail.comاستفسار عن مسار الطرد</t>
  </si>
  <si>
    <t>احمد فتحى</t>
  </si>
  <si>
    <t>a.fathy9055@gmail.com</t>
  </si>
  <si>
    <t>29904182202733</t>
  </si>
  <si>
    <t>00201118984166</t>
  </si>
  <si>
    <t>990418</t>
  </si>
  <si>
    <t>42946Mohammad al kassemtheblue7697@gmail.comاستفسار عن مسار الطرد</t>
  </si>
  <si>
    <t>Ee018538400eg</t>
  </si>
  <si>
    <t>42946Fady hanna amtinSameh.hanna332@gmail.comاستفسار عن مسار الطرد</t>
  </si>
  <si>
    <t>Fady hanna amtin</t>
  </si>
  <si>
    <t>Sameh.hanna332@gmail.com</t>
  </si>
  <si>
    <t>28808272703852</t>
  </si>
  <si>
    <t>201272499886</t>
  </si>
  <si>
    <t>880827</t>
  </si>
  <si>
    <t>CP113611012MA</t>
  </si>
  <si>
    <t>42946مصطفي عبد الوهاب مصطفي حمد السماحيmost9210@yahoo.comاستفسار عن مسار الطرد</t>
  </si>
  <si>
    <t>مصطفي عبد الوهاب مصطفي حمد السماحي</t>
  </si>
  <si>
    <t>most9210@yahoo.com</t>
  </si>
  <si>
    <t>29005231500317</t>
  </si>
  <si>
    <t>00201112670947</t>
  </si>
  <si>
    <t>900523</t>
  </si>
  <si>
    <t>RN150640579NL</t>
  </si>
  <si>
    <t>42946حسام سميرhossam.samier85@gmail.comاستفسار عن مسار الطرد</t>
  </si>
  <si>
    <t>حسام سمير</t>
  </si>
  <si>
    <t>hossam.samier85@gmail.com</t>
  </si>
  <si>
    <t>28502018800072</t>
  </si>
  <si>
    <t>201274096099</t>
  </si>
  <si>
    <t>850201</t>
  </si>
  <si>
    <t>RX578743937DE</t>
  </si>
  <si>
    <t>42946السيد السيد ابو عبدهsayed4cnc@gmail.comاستفسار عن مسار الطرد</t>
  </si>
  <si>
    <t>01273125324</t>
  </si>
  <si>
    <t>42947وليد كمال احمد سيدebneleslam2day@gmail.comشــكــوى</t>
  </si>
  <si>
    <t>42947مصطفي محمود ابراهيم محمدmostafa.me@gmail.comشــكــوى</t>
  </si>
  <si>
    <t>مصطفي محمود ابراهيم محمد</t>
  </si>
  <si>
    <t>RX446862087DE</t>
  </si>
  <si>
    <t>42947جمال الذين خيرى حسين الجملramsisiii2006@mail.ruشــكــوى</t>
  </si>
  <si>
    <t>جمال الذين خيرى حسين الجمل</t>
  </si>
  <si>
    <t>ramsisiii2006@mail.ru</t>
  </si>
  <si>
    <t xml:space="preserve"> 25005211600159</t>
  </si>
  <si>
    <t>201222144901</t>
  </si>
  <si>
    <t>Cl636497963de</t>
  </si>
  <si>
    <t>42947Mohsin mahamed hassanmohsenmilano7@gmail.comاستفسار عن مسار الطرد</t>
  </si>
  <si>
    <t>Mohsin mahamed hassan</t>
  </si>
  <si>
    <t>mohsenmilano7@gmail.com</t>
  </si>
  <si>
    <t>05562016</t>
  </si>
  <si>
    <t>4915214952219+</t>
  </si>
  <si>
    <t xml:space="preserve">Mohsin </t>
  </si>
  <si>
    <t>RG987593128BE</t>
  </si>
  <si>
    <t>42947تامرtibrahim.sama@gmail.comاستفسار عن مسار الطرد</t>
  </si>
  <si>
    <t>01208202623</t>
  </si>
  <si>
    <t>RZ296630425GB</t>
  </si>
  <si>
    <t>42947ريهامriham.shenawy@gmail.comاستفسار عن مسار الطرد</t>
  </si>
  <si>
    <t>ريهام</t>
  </si>
  <si>
    <t>riham.shenawy@gmail.com</t>
  </si>
  <si>
    <t>4086</t>
  </si>
  <si>
    <t>201099442207</t>
  </si>
  <si>
    <t>42947ابوعبيدة رضا رجبoabo3673@gmail.comشــكــوى</t>
  </si>
  <si>
    <t>RR062173814SA</t>
  </si>
  <si>
    <t>42947علاء الدين مصطفىalaa6474794@yahoo.comاستفسار عن مسار الطرد</t>
  </si>
  <si>
    <t>علاء الدين مصطفى</t>
  </si>
  <si>
    <t>27906092500218</t>
  </si>
  <si>
    <t>rg907808009cn</t>
  </si>
  <si>
    <t>rg907790722cn</t>
  </si>
  <si>
    <t>42947شريف محمد حسينsherif-hussein@link.netاستفسار عن مسار الطرد</t>
  </si>
  <si>
    <t>شريف محمد حسين</t>
  </si>
  <si>
    <t>0122761881</t>
  </si>
  <si>
    <t>CL631628415DE</t>
  </si>
  <si>
    <t>42947ايمن قاسمCALLINK70@GMAIL.COMاستفسار عن مسار الطرد</t>
  </si>
  <si>
    <t>ايمن قاسم</t>
  </si>
  <si>
    <t>CALLINK70@GMAIL.COM</t>
  </si>
  <si>
    <t>26805300100232</t>
  </si>
  <si>
    <t>00201115847498</t>
  </si>
  <si>
    <t>680530</t>
  </si>
  <si>
    <t>cp036025980sa</t>
  </si>
  <si>
    <t>42947تامر سمير طهtamersmart@yahoo.comشــكــوى</t>
  </si>
  <si>
    <t>تامر سمير طه</t>
  </si>
  <si>
    <t>tamersmart@yahoo.com</t>
  </si>
  <si>
    <t>285041600978</t>
  </si>
  <si>
    <t>0021095259167</t>
  </si>
  <si>
    <t>42947محمد السعيد عبد النبي السعيد الشبةelshabba@msn.comشــكــوى</t>
  </si>
  <si>
    <t>محمد السعيد عبد النبي السعيد الشبة</t>
  </si>
  <si>
    <t>elshabba@msn.com</t>
  </si>
  <si>
    <t>28301011201518</t>
  </si>
  <si>
    <t>201026413146</t>
  </si>
  <si>
    <t>42948السيد أبو عبدهsayed4cnc@gmail.comاستفسار عن مسار الطرد</t>
  </si>
  <si>
    <t>السيد أبو عبده</t>
  </si>
  <si>
    <t>201273125324</t>
  </si>
  <si>
    <t>42948محمد السعيد عبد النبي السعيد الشبةelshabba@msn.comشــكــوى</t>
  </si>
  <si>
    <t>ri010078747EG</t>
  </si>
  <si>
    <t>42948خالد محمد أحمدkh.shahin@hotmail.comشــكــوى</t>
  </si>
  <si>
    <t>خالد محمد أحمد</t>
  </si>
  <si>
    <t>kh.shahin@hotmail.com</t>
  </si>
  <si>
    <t>26008221600753</t>
  </si>
  <si>
    <t>0201001407578</t>
  </si>
  <si>
    <t>600822</t>
  </si>
  <si>
    <t>EY402921904US</t>
  </si>
  <si>
    <t>42948هبه علي عبده اسماعيلhebaism@gmail.comاستفسار عن مسار الطرد</t>
  </si>
  <si>
    <t>هبه علي عبده اسماعيل</t>
  </si>
  <si>
    <t>hebaism@gmail.com</t>
  </si>
  <si>
    <t>26911010105065</t>
  </si>
  <si>
    <t>01223165881</t>
  </si>
  <si>
    <t>EY</t>
  </si>
  <si>
    <t>691101</t>
  </si>
  <si>
    <t>RE492346222SE</t>
  </si>
  <si>
    <t>42947سنيورا المصريModel.siniora@gmail.comاستفسار عن مسار الطرد</t>
  </si>
  <si>
    <t>سنيورا المصري</t>
  </si>
  <si>
    <t>01068001688</t>
  </si>
  <si>
    <t xml:space="preserve">سنيورا </t>
  </si>
  <si>
    <t>Week Number</t>
  </si>
  <si>
    <t>Issuer</t>
  </si>
  <si>
    <t>قطاع خدمة العملاء -  المحور التجاري</t>
  </si>
  <si>
    <t>[Issuer]</t>
  </si>
  <si>
    <t>42948Muhamed Harbmharb2040@yahoo.comشــكــوى</t>
  </si>
  <si>
    <t>Muhamed Harb</t>
  </si>
  <si>
    <t>mharb2040@yahoo.com</t>
  </si>
  <si>
    <t>29209151310732</t>
  </si>
  <si>
    <t>01208777706</t>
  </si>
  <si>
    <t>920915</t>
  </si>
  <si>
    <t xml:space="preserve">Muhamed </t>
  </si>
  <si>
    <t>42948محمد عبدالله عبدالنبي محمدoceanheartxxx@gmail.comاستفســار عن خدمــة</t>
  </si>
  <si>
    <t>محمد عبدالله عبدالنبي محمد</t>
  </si>
  <si>
    <t>0201017618501</t>
  </si>
  <si>
    <t>42948احمد علي عبد الرؤف سعدzerovb2012@gmail.comاستفســار عن خدمــة</t>
  </si>
  <si>
    <t>احمد علي عبد الرؤف سعد</t>
  </si>
  <si>
    <t>zerovb2012@gmail.com</t>
  </si>
  <si>
    <t>29705041100859</t>
  </si>
  <si>
    <t>201099421640</t>
  </si>
  <si>
    <t>970504</t>
  </si>
  <si>
    <t>EE703935871EG</t>
  </si>
  <si>
    <t>42948تامر داود يوسفtato_exx@hotmail.comشــكــوى</t>
  </si>
  <si>
    <t>تامر داود يوسف</t>
  </si>
  <si>
    <t>tato_exx@hotmail.com</t>
  </si>
  <si>
    <t>28402060200056</t>
  </si>
  <si>
    <t>01093099093</t>
  </si>
  <si>
    <t>42948مريم خطاب احمد خطابeltab3y89@gmail.comشــكــوى</t>
  </si>
  <si>
    <t>مريم خطاب احمد خطاب</t>
  </si>
  <si>
    <t>eltab3y89@gmail.com</t>
  </si>
  <si>
    <t>28808081700047</t>
  </si>
  <si>
    <t>01287308638</t>
  </si>
  <si>
    <t>CC722269938DE</t>
  </si>
  <si>
    <t>42948عصام االدين حلمى عبد العزيزessam.lwr@gmail.comاستفسار عن مسار الطرد</t>
  </si>
  <si>
    <t>عصام االدين حلمى عبد العزيز</t>
  </si>
  <si>
    <t>essam.lwr@gmail.com</t>
  </si>
  <si>
    <t>26511040100116</t>
  </si>
  <si>
    <t>201020060003</t>
  </si>
  <si>
    <t>651104</t>
  </si>
  <si>
    <t>ee703895642eg</t>
  </si>
  <si>
    <t>42948احمد ابراهيمa.ibrahim79@hotmail.comشــكــوى</t>
  </si>
  <si>
    <t>a.ibrahim79@hotmail.com</t>
  </si>
  <si>
    <t>27905011402857</t>
  </si>
  <si>
    <t>20104491695</t>
  </si>
  <si>
    <t>790501</t>
  </si>
  <si>
    <t>42948احمد علي عبدالؤف سعدzerovb2012@gmail.comشــكــوى</t>
  </si>
  <si>
    <t>احمد علي عبدالؤف سعد</t>
  </si>
  <si>
    <t>29605041100859</t>
  </si>
  <si>
    <t>960504</t>
  </si>
  <si>
    <t>RS730441266CN</t>
  </si>
  <si>
    <t>42948اشرف خلف عبد اللاهashraff_7311@yahoo.comاستفسار عن مسار الطرد</t>
  </si>
  <si>
    <t>اشرف خلف عبد اللاه</t>
  </si>
  <si>
    <t>ashraff_7311@yahoo.com</t>
  </si>
  <si>
    <t>28004050103634</t>
  </si>
  <si>
    <t>00201225181899</t>
  </si>
  <si>
    <t>800405</t>
  </si>
  <si>
    <t>42948Mohamed saadMohamed_elshreay244@yahoo.comاستفسار عن مسار الطرد</t>
  </si>
  <si>
    <t>Mohamed saad</t>
  </si>
  <si>
    <t>Mohamed_elshreay244@yahoo.com</t>
  </si>
  <si>
    <t>29405301201132</t>
  </si>
  <si>
    <t>00201278275076</t>
  </si>
  <si>
    <t>940530</t>
  </si>
  <si>
    <t>RN125100210LT</t>
  </si>
  <si>
    <t>42948سعيد محمد احمدsaied75@hotmail.comاستفسار عن مسار الطرد</t>
  </si>
  <si>
    <t>سعيد محمد احمد</t>
  </si>
  <si>
    <t>saied75@hotmail.com</t>
  </si>
  <si>
    <t>25603070200938</t>
  </si>
  <si>
    <t>21001958926</t>
  </si>
  <si>
    <t>560307</t>
  </si>
  <si>
    <t>RS904655330CH</t>
  </si>
  <si>
    <t>42948الدكتور / أشرف السيد محمودashrafemahmoud@gmail.comاستفسار عن مسار الطرد</t>
  </si>
  <si>
    <t>الدكتور / أشرف السيد محمود</t>
  </si>
  <si>
    <t>ashrafemahmoud@gmail.com</t>
  </si>
  <si>
    <t>25307180101937</t>
  </si>
  <si>
    <t>01223103249</t>
  </si>
  <si>
    <t>530718</t>
  </si>
  <si>
    <t>42948تامر ابراهيم حمودةtamerhamoudaa@gmail.comاستفســار عن خدمــة</t>
  </si>
  <si>
    <t>تامر ابراهيم حمودة</t>
  </si>
  <si>
    <t>tamerhamoudaa@gmail.com</t>
  </si>
  <si>
    <t>27310201802939</t>
  </si>
  <si>
    <t>201129215246</t>
  </si>
  <si>
    <t>731020</t>
  </si>
  <si>
    <t>EE703897453EG</t>
  </si>
  <si>
    <t>42948إبراهيم منصور الجراديibrahimjarad27@gmail.comاستفسار عن مسار الطرد</t>
  </si>
  <si>
    <t>إبراهيم منصور الجرادي</t>
  </si>
  <si>
    <t>ibrahimjarad27@gmail.com</t>
  </si>
  <si>
    <t>: 05307244</t>
  </si>
  <si>
    <t>00966501724067</t>
  </si>
  <si>
    <t>42948علاء الدين مصطفىalaa6474794@yahoo.comاستفسار عن مسار الطرد</t>
  </si>
  <si>
    <t>EE704052501EG</t>
  </si>
  <si>
    <t>42953أيمن صلاح عبدالرحمن القطAyman.alkot@gmail.comشــكــوى</t>
  </si>
  <si>
    <t>أيمن صلاح عبدالرحمن القط</t>
  </si>
  <si>
    <t>Ayman.alkot@gmail.com</t>
  </si>
  <si>
    <t>: A10335880</t>
  </si>
  <si>
    <t>00971569491069</t>
  </si>
  <si>
    <t>LC574421891US</t>
  </si>
  <si>
    <t>42953mobeen mohamedmob4egyjuju@gmail.comاستفسار عن مسار الطرد</t>
  </si>
  <si>
    <t>mobeen mohamed</t>
  </si>
  <si>
    <t>mob4egyjuju@gmail.com</t>
  </si>
  <si>
    <t>: kh313675</t>
  </si>
  <si>
    <t>01153870977</t>
  </si>
  <si>
    <t xml:space="preserve">mobeen </t>
  </si>
  <si>
    <t>42953أيمن صلاح عبدالرحمن القطAyman.alkot@gmail.comاستفسار عن مسار الطرد</t>
  </si>
  <si>
    <t>42953مصطفى محمد مصطفىMostafaabkreno72@gmail.comاستفســار عن خدمــة</t>
  </si>
  <si>
    <t>Mostafaabkreno72@gmail.com</t>
  </si>
  <si>
    <t>29605160201655</t>
  </si>
  <si>
    <t>201117108646</t>
  </si>
  <si>
    <t>960516</t>
  </si>
  <si>
    <t>RT378829062HK</t>
  </si>
  <si>
    <t>42952ايمان بلبعebalbaa@gmail.comاستفسار عن مسار الطرد</t>
  </si>
  <si>
    <t>ايمان بلبع</t>
  </si>
  <si>
    <t>ebalbaa@gmail.com</t>
  </si>
  <si>
    <t>28103088800124</t>
  </si>
  <si>
    <t>201280899886</t>
  </si>
  <si>
    <t>810308</t>
  </si>
  <si>
    <t>RR064436473SA</t>
  </si>
  <si>
    <t>42952محمد شعبان مصطفي محمدmohamed_shaban61@yahoo.comاستفسار عن مسار الطرد</t>
  </si>
  <si>
    <t>محمد شعبان مصطفي محمد</t>
  </si>
  <si>
    <t>mohamed_shaban61@yahoo.com</t>
  </si>
  <si>
    <t>28307292200114</t>
  </si>
  <si>
    <t>201012670833</t>
  </si>
  <si>
    <t>RN141955637MY</t>
  </si>
  <si>
    <t>42952عدنان سعد يوسفado_youssef@yahoo.comاستفسار عن مسار الطرد</t>
  </si>
  <si>
    <t>عدنان سعد يوسف</t>
  </si>
  <si>
    <t>ado_youssef@yahoo.com</t>
  </si>
  <si>
    <t>2001288877192</t>
  </si>
  <si>
    <t xml:space="preserve">عدنان </t>
  </si>
  <si>
    <t>RS753294416CN</t>
  </si>
  <si>
    <t>42952احمد عبد الجليل السيدahmedalagme36@gmail.comاستفسار عن مسار الطرد</t>
  </si>
  <si>
    <t>احمد عبد الجليل السيد</t>
  </si>
  <si>
    <t>ahmedalagme36@gmail.com</t>
  </si>
  <si>
    <t>29801151300512</t>
  </si>
  <si>
    <t>201020476238</t>
  </si>
  <si>
    <t>980115</t>
  </si>
  <si>
    <t>RF462846383SG</t>
  </si>
  <si>
    <t>42952عبدالله نمر حجازيmatreex_00_2@hotmail.comاستفسار عن مسار الطرد</t>
  </si>
  <si>
    <t>عبدالله نمر حجازي</t>
  </si>
  <si>
    <t>matreex_00_2@hotmail.com</t>
  </si>
  <si>
    <t>29311118801177</t>
  </si>
  <si>
    <t>00201280031574</t>
  </si>
  <si>
    <t>42952سمير عبد الخالقaaly33@yahoo.comشــكــوى</t>
  </si>
  <si>
    <t>سمير عبد الخالق</t>
  </si>
  <si>
    <t>aaly33@yahoo.com</t>
  </si>
  <si>
    <t>652140013</t>
  </si>
  <si>
    <t>01119550111</t>
  </si>
  <si>
    <t>EE704033710EG</t>
  </si>
  <si>
    <t>42952شاكر ابراهيم محمد خير الصماديshsmadi@outlook.comاستفسار عن مسار الطرد</t>
  </si>
  <si>
    <t>شاكر ابراهيم محمد خير الصمادي</t>
  </si>
  <si>
    <t>shsmadi@outlook.com</t>
  </si>
  <si>
    <t>28005018800163</t>
  </si>
  <si>
    <t>00201142463603</t>
  </si>
  <si>
    <t>800501</t>
  </si>
  <si>
    <t>RB282735205SG</t>
  </si>
  <si>
    <t>42952Hisham Mahmoud abobakr aboalihesham.bakr@yahoo.comاستفسار عن مسار الطرد</t>
  </si>
  <si>
    <t>Hisham Mahmoud abobakr aboali</t>
  </si>
  <si>
    <t>hesham.bakr@yahoo.com</t>
  </si>
  <si>
    <t>26909131200494</t>
  </si>
  <si>
    <t>201006028300</t>
  </si>
  <si>
    <t>690913</t>
  </si>
  <si>
    <t>42952محمود محمد رجبanaselhariry@yahoo.comشــكــوى</t>
  </si>
  <si>
    <t>محمود محمد رجب</t>
  </si>
  <si>
    <t>42952السيد أبو عبدهsayed4cnc@gmail.comاستفسار عن مسار الطرد</t>
  </si>
  <si>
    <t>42952محمود السيد السيد حتاتةhatata113@gmail.comاستفســار عن خدمــة</t>
  </si>
  <si>
    <t>محمود السيد السيد حتاتة</t>
  </si>
  <si>
    <t>hatata113@gmail.com</t>
  </si>
  <si>
    <t>26412091201652</t>
  </si>
  <si>
    <t>01010009424</t>
  </si>
  <si>
    <t>641209</t>
  </si>
  <si>
    <t>EE055575225SA</t>
  </si>
  <si>
    <t>42952Mostafa Mohsenmostafamohsen265@gmail.comاستفسار عن مسار الطرد</t>
  </si>
  <si>
    <t>Mostafa Mohsen</t>
  </si>
  <si>
    <t>mostafamohsen265@gmail.com</t>
  </si>
  <si>
    <t>29209182102534</t>
  </si>
  <si>
    <t>201005589275</t>
  </si>
  <si>
    <t>RR093501466DE</t>
  </si>
  <si>
    <t>42952Khaled   Gaghmangaghmang@gmail.comاستفسار عن مسار الطرد</t>
  </si>
  <si>
    <t>Khaled   Gaghman</t>
  </si>
  <si>
    <t>gaghmang@gmail.com</t>
  </si>
  <si>
    <t>: 03706206</t>
  </si>
  <si>
    <t>004917677234400</t>
  </si>
  <si>
    <t xml:space="preserve">Khaled   </t>
  </si>
  <si>
    <t>RR288647795TR</t>
  </si>
  <si>
    <t>42952ابراهيم أحمد شكرى ابراهيمibrahim.shoukry@gmail.comاستفسار عن مسار الطرد</t>
  </si>
  <si>
    <t>ابراهيم أحمد شكرى ابراهيم</t>
  </si>
  <si>
    <t>ibrahim.shoukry@gmail.com</t>
  </si>
  <si>
    <t>26510222102291</t>
  </si>
  <si>
    <t>00201222107292</t>
  </si>
  <si>
    <t>651022</t>
  </si>
  <si>
    <t>42952محمد عبدالقادر محمد محمدam_nm16@yahoo.comأخـــــرى</t>
  </si>
  <si>
    <t>محمد عبدالقادر محمد محمد</t>
  </si>
  <si>
    <t>am_nm16@yahoo.com</t>
  </si>
  <si>
    <t>29710011315395</t>
  </si>
  <si>
    <t>00201022977968</t>
  </si>
  <si>
    <t>EE703949218EG</t>
  </si>
  <si>
    <t>42952محمود محمد احمد مصطفيFREEFREE397@YAHOO.COMاستفسار عن مسار الطرد</t>
  </si>
  <si>
    <t>محمود محمد احمد مصطفي</t>
  </si>
  <si>
    <t>FREEFREE397@YAHOO.COM</t>
  </si>
  <si>
    <t>: 28910282300879</t>
  </si>
  <si>
    <t>201158287788</t>
  </si>
  <si>
    <t>: A20146902</t>
  </si>
  <si>
    <t>cc678673275dk</t>
  </si>
  <si>
    <t>rr147859165dk</t>
  </si>
  <si>
    <t>42951محمود السيد احمدm01091090548@gmail.comاستفسار عن مسار الطرد</t>
  </si>
  <si>
    <t>محمود السيد احمد</t>
  </si>
  <si>
    <t>m01091090548@gmail.com</t>
  </si>
  <si>
    <t>27901012305591</t>
  </si>
  <si>
    <t>01091090548</t>
  </si>
  <si>
    <t>42951اشرف خلفashraff_7311@yahoo.comاستفسار عن مسار الطرد</t>
  </si>
  <si>
    <t>اشرف خلف</t>
  </si>
  <si>
    <t>20800405103634</t>
  </si>
  <si>
    <t>0201225181899</t>
  </si>
  <si>
    <t>080040</t>
  </si>
  <si>
    <t>42951حسن محمد بحرhasanbahr1975@yahoo.comاستفســار عن خدمــة</t>
  </si>
  <si>
    <t>حسن محمد بحر</t>
  </si>
  <si>
    <t>hasanbahr1975@yahoo.com</t>
  </si>
  <si>
    <t>27504180101799</t>
  </si>
  <si>
    <t>00201003123461</t>
  </si>
  <si>
    <t>750418</t>
  </si>
  <si>
    <t>42951محمد عبد الرحمن عوش احمد الشريفm_e_f_2020@yahoo.comاستفســار عن خدمــة</t>
  </si>
  <si>
    <t>محمد عبد الرحمن عوش احمد الشريف</t>
  </si>
  <si>
    <t>m_e_f_2020@yahoo.com</t>
  </si>
  <si>
    <t>28808051100291</t>
  </si>
  <si>
    <t>201066112047</t>
  </si>
  <si>
    <t>880805</t>
  </si>
  <si>
    <t>EE704068078EG</t>
  </si>
  <si>
    <t>42951Ahmed Salahahmed_salah496@yahoo.comاستفسار عن مسار الطرد</t>
  </si>
  <si>
    <t>Ahmed Salah</t>
  </si>
  <si>
    <t>ahmed_salah496@yahoo.com</t>
  </si>
  <si>
    <t>29505251801375</t>
  </si>
  <si>
    <t>20120748163</t>
  </si>
  <si>
    <t>950525</t>
  </si>
  <si>
    <t>RP358209158SG</t>
  </si>
  <si>
    <t>42951Ahmed Sayed ghreebAna_king75@yahoo.comاستفسار عن مسار الطرد</t>
  </si>
  <si>
    <t>Ahmed Sayed ghreeb</t>
  </si>
  <si>
    <t>Ana_king75@yahoo.com</t>
  </si>
  <si>
    <t>29204102100917</t>
  </si>
  <si>
    <t>201226636995</t>
  </si>
  <si>
    <t>42951مينا يوسف عبد اللهmenay087@gmail.comشــكــوى</t>
  </si>
  <si>
    <t>مينا يوسف عبد الله</t>
  </si>
  <si>
    <t>menay087@gmail.com</t>
  </si>
  <si>
    <t>28703022400459</t>
  </si>
  <si>
    <t>0201222632029</t>
  </si>
  <si>
    <t>870302</t>
  </si>
  <si>
    <t>RI005925507eg</t>
  </si>
  <si>
    <t>42951حازم محي الدين حسن مرعيhazem.mmarie@gmail.comشــكــوى</t>
  </si>
  <si>
    <t>حازم محي الدين حسن مرعي</t>
  </si>
  <si>
    <t>hazem.mmarie@gmail.com</t>
  </si>
  <si>
    <t>28002110100114</t>
  </si>
  <si>
    <t>01005511808</t>
  </si>
  <si>
    <t>42951محمد طاهر محمد عبد العالmh.taher@yahoo.comاستفسار عن مسار الطرد</t>
  </si>
  <si>
    <t>محمد طاهر محمد عبد العال</t>
  </si>
  <si>
    <t>mh.taher@yahoo.com</t>
  </si>
  <si>
    <t>27003132200077</t>
  </si>
  <si>
    <t>01003244144</t>
  </si>
  <si>
    <t>700313</t>
  </si>
  <si>
    <t>EE704043685EG</t>
  </si>
  <si>
    <t>42951احمد عرابيaorabi@moh.gov.kwشــكــوى</t>
  </si>
  <si>
    <t>احمد عرابي</t>
  </si>
  <si>
    <t>aorabi@moh.gov.kw</t>
  </si>
  <si>
    <t>28402222400399</t>
  </si>
  <si>
    <t>0096566035381</t>
  </si>
  <si>
    <t>840222</t>
  </si>
  <si>
    <t>RM409578260DE</t>
  </si>
  <si>
    <t>42951Osma Terraosama.terra@gmail.comاستفسار عن مسار الطرد</t>
  </si>
  <si>
    <t>Osma Terra</t>
  </si>
  <si>
    <t>osama.terra@gmail.com</t>
  </si>
  <si>
    <t>27511270104815</t>
  </si>
  <si>
    <t>201141172900</t>
  </si>
  <si>
    <t>751127</t>
  </si>
  <si>
    <t xml:space="preserve">Osma </t>
  </si>
  <si>
    <t>EE018275164EG</t>
  </si>
  <si>
    <t>42951Mohammed Fathymohammedabdelwahab4@gmail.comاستفسار عن مسار الطرد</t>
  </si>
  <si>
    <t>Mohammed Fathy</t>
  </si>
  <si>
    <t>mohammedabdelwahab4@gmail.com</t>
  </si>
  <si>
    <t>28812100103532</t>
  </si>
  <si>
    <t>201144444893</t>
  </si>
  <si>
    <t>جمال علام</t>
  </si>
  <si>
    <t>42951جمال علامallamsteel@gmail.comاستفســار فنـى</t>
  </si>
  <si>
    <t>allamsteel@gmail.com</t>
  </si>
  <si>
    <t>1551402818</t>
  </si>
  <si>
    <t>01289981000</t>
  </si>
  <si>
    <t>42951هاني محمد عبداللهhany_roland@yahoo.comشــكــوى</t>
  </si>
  <si>
    <t>RR709329795EG</t>
  </si>
  <si>
    <t>42950محمد محمد وجيهmdewan2013@yahoo.comشــكــوى</t>
  </si>
  <si>
    <t>محمد محمد وجيه</t>
  </si>
  <si>
    <t>mdewan2013@yahoo.com</t>
  </si>
  <si>
    <t>27806150300131</t>
  </si>
  <si>
    <t>00201211132879</t>
  </si>
  <si>
    <t>42950رضا ابراهيم سيد احمد السعدنيreda55.rr67@gmail.comشــكــوى</t>
  </si>
  <si>
    <t>رضا ابراهيم سيد احمد السعدني</t>
  </si>
  <si>
    <t>reda55.rr67@gmail.com</t>
  </si>
  <si>
    <t>27407041500837</t>
  </si>
  <si>
    <t>201020692300</t>
  </si>
  <si>
    <t>740704</t>
  </si>
  <si>
    <t>RR711083739EG</t>
  </si>
  <si>
    <t>42950وائل احمد السيد ابراهيمwaele920@gamil.comاستفسار عن مسار الطرد</t>
  </si>
  <si>
    <t>وائل احمد السيد ابراهيم</t>
  </si>
  <si>
    <t>waele920@gamil.com</t>
  </si>
  <si>
    <t>28605261401252</t>
  </si>
  <si>
    <t>00201203941350</t>
  </si>
  <si>
    <t>860526</t>
  </si>
  <si>
    <t>42950سلوى  منصور عبداللهJoorymaryk@yahoo.comاستفسار عن مسار الطرد</t>
  </si>
  <si>
    <t>سلوى  منصور عبدالله</t>
  </si>
  <si>
    <t>Yemen (‫اليمن‬‎)</t>
  </si>
  <si>
    <t>Joorymaryk@yahoo.com</t>
  </si>
  <si>
    <t>02086919</t>
  </si>
  <si>
    <t>0967775492016</t>
  </si>
  <si>
    <t xml:space="preserve">سلوى  </t>
  </si>
  <si>
    <t>RT378806217HK</t>
  </si>
  <si>
    <t>42950عبير سيد فهمي أحمدabeerfahmy63@hotmail.comشــكــوى</t>
  </si>
  <si>
    <t>عبير سيد فهمي أحمد</t>
  </si>
  <si>
    <t>abeerfahmy63@hotmail.com</t>
  </si>
  <si>
    <t>26909290103602</t>
  </si>
  <si>
    <t>201140228747</t>
  </si>
  <si>
    <t>690929</t>
  </si>
  <si>
    <t>EE018362892EG</t>
  </si>
  <si>
    <t>42950احمد فتحى على شحاتةashehata8383@gmail.comاستفسار عن مسار الطرد</t>
  </si>
  <si>
    <t>احمد فتحى على شحاتة</t>
  </si>
  <si>
    <t>ashehata8383@gmail.com</t>
  </si>
  <si>
    <t>28310012612812</t>
  </si>
  <si>
    <t>201122614605</t>
  </si>
  <si>
    <t>831001</t>
  </si>
  <si>
    <t>EE060276612SA</t>
  </si>
  <si>
    <t>42950بسمةعبدالواحدعويضةالشرنوبي شاهينbassma_shaheen@yahoo.comاستفسار عن مسار الطرد</t>
  </si>
  <si>
    <t>بسمةعبدالواحدعويضةالشرنوبي شاهين</t>
  </si>
  <si>
    <t>bassma_shaheen@yahoo.com</t>
  </si>
  <si>
    <t>28406291800124</t>
  </si>
  <si>
    <t>201065447761</t>
  </si>
  <si>
    <t>840629</t>
  </si>
  <si>
    <t xml:space="preserve">بسمةعبدالواحدعويضةالشرنوبي </t>
  </si>
  <si>
    <t>EE041605506AE</t>
  </si>
  <si>
    <t>42950ابراهيم حسين ابراهيمIHMANSY@GMAIL.COMاستفسار عن مسار الطرد</t>
  </si>
  <si>
    <t>ابراهيم حسين ابراهيم</t>
  </si>
  <si>
    <t>IHMANSY@GMAIL.COM</t>
  </si>
  <si>
    <t>27009080201116</t>
  </si>
  <si>
    <t>00201156486565</t>
  </si>
  <si>
    <t>700908</t>
  </si>
  <si>
    <t>RR063593101SA</t>
  </si>
  <si>
    <t>42950فتحي عبدالفتاح غانمengfathy76@gmail.comاستفسار عن مسار الطرد</t>
  </si>
  <si>
    <t>فتحي عبدالفتاح غانم</t>
  </si>
  <si>
    <t>engfathy76@gmail.com</t>
  </si>
  <si>
    <t>27602061700198</t>
  </si>
  <si>
    <t>966560056898</t>
  </si>
  <si>
    <t>760206</t>
  </si>
  <si>
    <t>42950Amr Mostafa Osmana_eldemiry@hotmail.comاستفسار عن مسار الطرد</t>
  </si>
  <si>
    <t>Amr Mostafa Osman</t>
  </si>
  <si>
    <t>a_eldemiry@hotmail.com</t>
  </si>
  <si>
    <t>29002190100857</t>
  </si>
  <si>
    <t>01122442552</t>
  </si>
  <si>
    <t>900219</t>
  </si>
  <si>
    <t>42950داليا عبد السلام علىShimaa.elhosiny@gmail.comشــكــوى</t>
  </si>
  <si>
    <t>داليا عبد السلام على</t>
  </si>
  <si>
    <t>Shimaa.elhosiny@gmail.com</t>
  </si>
  <si>
    <t>29304231100189</t>
  </si>
  <si>
    <t>01015079115</t>
  </si>
  <si>
    <t>930423</t>
  </si>
  <si>
    <t>42950عبد الله حسين محمد شعراوىagsg@yahoo.comشــكــوى</t>
  </si>
  <si>
    <t>عبد الله حسين محمد شعراوى</t>
  </si>
  <si>
    <t>agsg@yahoo.com</t>
  </si>
  <si>
    <t>26810132201595</t>
  </si>
  <si>
    <t>01110550686</t>
  </si>
  <si>
    <t>681013</t>
  </si>
  <si>
    <t>RS915699138CH</t>
  </si>
  <si>
    <t>42950Hisham soliman metaweHisham.metawe@yahoo.comاستفسار عن مسار الطرد</t>
  </si>
  <si>
    <t>Hisham soliman metawe</t>
  </si>
  <si>
    <t>Hisham.metawe@yahoo.com</t>
  </si>
  <si>
    <t>26306191602013RS915699138CHRS915699138CH</t>
  </si>
  <si>
    <t>201222242454</t>
  </si>
  <si>
    <t>EP981241057US</t>
  </si>
  <si>
    <t>42950ياسمين محروس فتحىyasmin31aug@gmail.comاستفسار عن مسار الطرد</t>
  </si>
  <si>
    <t>ياسمين محروس فتحى</t>
  </si>
  <si>
    <t>yasmin31aug@gmail.com</t>
  </si>
  <si>
    <t>28708318800322</t>
  </si>
  <si>
    <t>002 01115652586</t>
  </si>
  <si>
    <t>870831</t>
  </si>
  <si>
    <t>42950محمد عبدالقادر محمدam_nm16@yahoo.comاستفســار عن خدمــة</t>
  </si>
  <si>
    <t>محمد عبدالقادر محمد</t>
  </si>
  <si>
    <t>01022977968</t>
  </si>
  <si>
    <t>ee019275894eg</t>
  </si>
  <si>
    <t>42950anwer mahmoudanwer.fci@gmail.comاستفسار عن مسار الطرد</t>
  </si>
  <si>
    <t>anwer mahmoud</t>
  </si>
  <si>
    <t>anwer.fci@gmail.com</t>
  </si>
  <si>
    <t>29308271200394</t>
  </si>
  <si>
    <t>2010000464184</t>
  </si>
  <si>
    <t>930827</t>
  </si>
  <si>
    <t xml:space="preserve">anwer </t>
  </si>
  <si>
    <t>RC696209457SG</t>
  </si>
  <si>
    <t>42950شويكارshowekar.galal203@hotmail.comاستفسار عن مسار الطرد</t>
  </si>
  <si>
    <t>شويكار</t>
  </si>
  <si>
    <t>showekar.galal203@hotmail.com</t>
  </si>
  <si>
    <t>26405310400228</t>
  </si>
  <si>
    <t>201005129755</t>
  </si>
  <si>
    <t>640531</t>
  </si>
  <si>
    <t>CP700283561EG</t>
  </si>
  <si>
    <t>42950نرمين عادل محمدnonabadran@ymail.comاستفسار عن مسار الطرد</t>
  </si>
  <si>
    <t>نرمين عادل محمد</t>
  </si>
  <si>
    <t>nonabadran@ymail.com</t>
  </si>
  <si>
    <t>28609128800808</t>
  </si>
  <si>
    <t>201099185896</t>
  </si>
  <si>
    <t>Ee065741854sa</t>
  </si>
  <si>
    <t>42950Ramy Shaaban ElmezianRamy_shaban_ali@yahoo.comاستفسار عن مسار الطرد</t>
  </si>
  <si>
    <t>Ramy Shaaban Elmezian</t>
  </si>
  <si>
    <t>Ramy_shaban_ali@yahoo.com</t>
  </si>
  <si>
    <t>28207201700778</t>
  </si>
  <si>
    <t>00966566444759</t>
  </si>
  <si>
    <t>820720</t>
  </si>
  <si>
    <t>42950أيمن صلاح عبدالرحمن القطAyman.alkot@gmail.comشــكــوى</t>
  </si>
  <si>
    <t>42950Hossam Ali alisamali9199@gmail.comاستفسار عن مسار الطرد</t>
  </si>
  <si>
    <t>01090131346</t>
  </si>
  <si>
    <t>42950مها مصطفى محمد كمالangelwings_8882007@yahoo.comاستفســار عن خدمــة</t>
  </si>
  <si>
    <t>مها مصطفى محمد كمال</t>
  </si>
  <si>
    <t>angelwings_8882007@yahoo.com</t>
  </si>
  <si>
    <t>29004070101186</t>
  </si>
  <si>
    <t>01118015588</t>
  </si>
  <si>
    <t>900407</t>
  </si>
  <si>
    <t>42950محمود محمد احمد مصطفيFREEFREE379@YAHOO.COMاستفسار عن مسار الطرد</t>
  </si>
  <si>
    <t>FREEFREE379@YAHOO.COM</t>
  </si>
  <si>
    <t>RS703479854CN</t>
  </si>
  <si>
    <t>42950عمرو السعيد عبدالجليل ابراهيمAmoriemio@gmail.comاستفسار عن مسار الطرد</t>
  </si>
  <si>
    <t>عمرو السعيد عبدالجليل ابراهيم</t>
  </si>
  <si>
    <t>Amoriemio@gmail.com</t>
  </si>
  <si>
    <t>28612201200416</t>
  </si>
  <si>
    <t>201117887725</t>
  </si>
  <si>
    <t>861220</t>
  </si>
  <si>
    <t>42950أيمن صلاح عبدالرحمنAyman.alkot@gmail.comاستفسار عن مسار الطرد</t>
  </si>
  <si>
    <t>أيمن صلاح عبدالرحمن</t>
  </si>
  <si>
    <t>971569491069</t>
  </si>
  <si>
    <t>Rr955939327PL</t>
  </si>
  <si>
    <t>42950اشرف محمد احمد السيدashraf63elsayed@gmail.comاستفسار عن مسار الطرد</t>
  </si>
  <si>
    <t>اشرف محمد احمد السيد</t>
  </si>
  <si>
    <t>ashraf63elsayed@gmail.com</t>
  </si>
  <si>
    <t>٢٠١٢/٠١٢٦٤٠١١٥٠٢٠١٨٥٦</t>
  </si>
  <si>
    <t>201016077177</t>
  </si>
  <si>
    <t>42950السيد ابو عبدهsayed4cnc@gmail.comاستفسار عن مسار الطرد</t>
  </si>
  <si>
    <t>السيد ابو عبده</t>
  </si>
  <si>
    <t>RY907186065SG</t>
  </si>
  <si>
    <t>RX352810228CH</t>
  </si>
  <si>
    <t>42950احمد عاطفahmedatef01502153413@yahoo.comاستفسار عن مسار الطرد</t>
  </si>
  <si>
    <t>ahmedatef01502153413@yahoo.com</t>
  </si>
  <si>
    <t>29508180103972</t>
  </si>
  <si>
    <t>0201022642378</t>
  </si>
  <si>
    <t>950818</t>
  </si>
  <si>
    <t>RS916418633NL</t>
  </si>
  <si>
    <t>RS916074751NL</t>
  </si>
  <si>
    <t>42949Nada ismail shoukryNada.shoukry@yahoo.comاستفسار عن مسار الطرد</t>
  </si>
  <si>
    <t>Nada ismail shoukry</t>
  </si>
  <si>
    <t>Nada.shoukry@yahoo.com</t>
  </si>
  <si>
    <t>28901010106268</t>
  </si>
  <si>
    <t>00201009279184</t>
  </si>
  <si>
    <t>RN002472232EG</t>
  </si>
  <si>
    <t>42949وسام أحمد عبد المنعم عبد الرازقwesamabdelrazek2010@gmail.comاستفسار عن مسار الطرد</t>
  </si>
  <si>
    <t>01274046681</t>
  </si>
  <si>
    <t>RR044510957SA</t>
  </si>
  <si>
    <t>42949محمد محمد بهاء الدين حسنMbahaa_1973@yahoo.comاستفسار عن مسار الطرد</t>
  </si>
  <si>
    <t>محمد محمد بهاء الدين حسن</t>
  </si>
  <si>
    <t>Mbahaa_1973@yahoo.com</t>
  </si>
  <si>
    <t>27307198800031</t>
  </si>
  <si>
    <t>00966557578480</t>
  </si>
  <si>
    <t>730719</t>
  </si>
  <si>
    <t>EK059458003SA</t>
  </si>
  <si>
    <t>42949keun leeoarsman7@naver.comشــكــوى</t>
  </si>
  <si>
    <t>keun lee</t>
  </si>
  <si>
    <t>oarsman7@naver.com</t>
  </si>
  <si>
    <t>: m38475133</t>
  </si>
  <si>
    <t>201000290052</t>
  </si>
  <si>
    <t xml:space="preserve">keun </t>
  </si>
  <si>
    <t>42949Mostafa Mohsenmostafamohsen265@gmail.comاستفسار عن مسار الطرد</t>
  </si>
  <si>
    <t>EE703985793EG</t>
  </si>
  <si>
    <t>42949Mohamed Tarekdr.mohamed.tarek@hotmail.comاستفسار عن مسار الطرد</t>
  </si>
  <si>
    <t>Mohamed Tarek</t>
  </si>
  <si>
    <t>dr.mohamed.tarek@hotmail.com</t>
  </si>
  <si>
    <t>28705092102616</t>
  </si>
  <si>
    <t>201003840620</t>
  </si>
  <si>
    <t>870509</t>
  </si>
  <si>
    <t>42949محمد عطيه فرج عزامmatya9809@gmail.comأخـــــرى</t>
  </si>
  <si>
    <t>محمد عطيه فرج عزام</t>
  </si>
  <si>
    <t>matya9809@gmail.com</t>
  </si>
  <si>
    <t>29405261601159</t>
  </si>
  <si>
    <t>00201224874460</t>
  </si>
  <si>
    <t>940526</t>
  </si>
  <si>
    <t>42949محمدabonagy2@gmail.comاستفســار عن خدمــة</t>
  </si>
  <si>
    <t>abonagy2@gmail.com</t>
  </si>
  <si>
    <t>28802011204166</t>
  </si>
  <si>
    <t>201009793214</t>
  </si>
  <si>
    <t>RS657727755NL</t>
  </si>
  <si>
    <t>42949Hazem elbattaHazem.elbatta88@gmail.comاستفسار عن مسار الطرد</t>
  </si>
  <si>
    <t>Hazem elbatta</t>
  </si>
  <si>
    <t>Hazem.elbatta88@gmail.com</t>
  </si>
  <si>
    <t>28808251700136</t>
  </si>
  <si>
    <t>01148555116</t>
  </si>
  <si>
    <t>42949زينب عبد الله عليopalegypt88@gmail.comاستفســار عن خدمــة</t>
  </si>
  <si>
    <t>زينب عبد الله علي</t>
  </si>
  <si>
    <t>opalegypt88@gmail.com</t>
  </si>
  <si>
    <t>27508160201024</t>
  </si>
  <si>
    <t>1200772318</t>
  </si>
  <si>
    <t>RB274728318SG</t>
  </si>
  <si>
    <t>RB276583664SG</t>
  </si>
  <si>
    <t>42949hossam nassarseaman_nassar@yahoo.comاستفسار عن مسار الطرد</t>
  </si>
  <si>
    <t>hossam nassar</t>
  </si>
  <si>
    <t>seaman_nassar@yahoo.com</t>
  </si>
  <si>
    <t>27602081701778</t>
  </si>
  <si>
    <t>00201223965635</t>
  </si>
  <si>
    <t>760208</t>
  </si>
  <si>
    <t>42949مسعد محمد محمد الزلبانىmos3ad49@hotmail.comاستفســار عن خدمــة</t>
  </si>
  <si>
    <t>مسعد محمد محمد الزلبانى</t>
  </si>
  <si>
    <t>mos3ad49@hotmail.com</t>
  </si>
  <si>
    <t>24910161601079</t>
  </si>
  <si>
    <t>01115062093</t>
  </si>
  <si>
    <t>491016</t>
  </si>
  <si>
    <t>429493236262fsd@n.comاستفسار عن مسار الطرد</t>
  </si>
  <si>
    <t>3236262</t>
  </si>
  <si>
    <t>fsd@n.com</t>
  </si>
  <si>
    <t>: 6262</t>
  </si>
  <si>
    <t>20123549235</t>
  </si>
  <si>
    <t>RR024271541SA</t>
  </si>
  <si>
    <t>42949mOHAMMEDmabsawy@yahoo.comاستفسار عن مسار الطرد</t>
  </si>
  <si>
    <t>mOHAMMED</t>
  </si>
  <si>
    <t>mabsawy@yahoo.com</t>
  </si>
  <si>
    <t>27312281200678</t>
  </si>
  <si>
    <t>00201004317161</t>
  </si>
  <si>
    <t>731228</t>
  </si>
  <si>
    <t>42949علاء الدين خالد زهرانalaazahran997@gmail.comاستفسار عن مسار الطرد</t>
  </si>
  <si>
    <t>علاء الدين خالد زهران</t>
  </si>
  <si>
    <t>alaazahran997@gmail.com</t>
  </si>
  <si>
    <t>1146048885</t>
  </si>
  <si>
    <t>42949حسام حسن محمود احمدhossam.hassan3122013@gmail.comاستفسار عن مسار الطرد</t>
  </si>
  <si>
    <t>حسام حسن محمود احمد</t>
  </si>
  <si>
    <t>hossam.hassan3122013@gmail.com</t>
  </si>
  <si>
    <t>28402151701996</t>
  </si>
  <si>
    <t>00201021046154</t>
  </si>
  <si>
    <t>42949حسام حسن محمود احمدhossam.hassan3122013@yahoo.comاستفسار عن مسار الطرد</t>
  </si>
  <si>
    <t>hossam.hassan3122013@yahoo.com</t>
  </si>
  <si>
    <t>42949محمد السعيد عبد النبي السعيد الشبةelshabba@msn.comشــكــوى</t>
  </si>
  <si>
    <t>RR711073294EG</t>
  </si>
  <si>
    <t>42949  احمد حمدي محمد مصطفىahm.hamdy@hotmail.comاستفسار عن مسار الطرد</t>
  </si>
  <si>
    <t>  احمد حمدي محمد مصطفى</t>
  </si>
  <si>
    <t>ahm.hamdy@hotmail.com</t>
  </si>
  <si>
    <t>27810300103174</t>
  </si>
  <si>
    <t>201001158526</t>
  </si>
  <si>
    <t>781030</t>
  </si>
  <si>
    <t xml:space="preserve">  </t>
  </si>
  <si>
    <t>42949حسام الدين احمد حسنpowernet101@yahoo.comاستفســار عن خدمــة</t>
  </si>
  <si>
    <t>RX577474289DE</t>
  </si>
  <si>
    <t>42949زياد احمد منصور احمدziyadahmed653@gmail.comاستفسار عن مسار الطرد</t>
  </si>
  <si>
    <t>زياد احمد منصور احمد</t>
  </si>
  <si>
    <t>ziyadahmed653@gmail.com</t>
  </si>
  <si>
    <t>29812170200792</t>
  </si>
  <si>
    <t>01221385390</t>
  </si>
  <si>
    <t>EE703948495EG</t>
  </si>
  <si>
    <t>42949عمرو جمال محمد فهميAmrgamal8787@gmail.comاستفسار عن مسار الطرد</t>
  </si>
  <si>
    <t>عمرو جمال محمد فهمي</t>
  </si>
  <si>
    <t>Amrgamal8787@gmail.com</t>
  </si>
  <si>
    <t>29411190102318</t>
  </si>
  <si>
    <t>201143157725</t>
  </si>
  <si>
    <t>941119</t>
  </si>
  <si>
    <t>RF817363385CN</t>
  </si>
  <si>
    <t>42949Mostafa ahmed mohamedMostafaelromh@yahoo.comاستفسار عن مسار الطرد</t>
  </si>
  <si>
    <t>Mostafa ahmed mohamed</t>
  </si>
  <si>
    <t>Mostafaelromh@yahoo.com</t>
  </si>
  <si>
    <t>28705020200153</t>
  </si>
  <si>
    <t>201000904748</t>
  </si>
  <si>
    <t>870502</t>
  </si>
  <si>
    <t>42949عمرو عبدالفتاح كاملsecretary@bolidogroup.comأخـــــرى</t>
  </si>
  <si>
    <t>42949محمد نصرegpmohamed@gmail.comشــكــوى</t>
  </si>
  <si>
    <t>01099466655</t>
  </si>
  <si>
    <t>42949عصمت سيد حامدmoamen_54@Yahoo.comاستفسار عن مسار الطرد</t>
  </si>
  <si>
    <t>عصمت سيد حامد</t>
  </si>
  <si>
    <t>moamen_54@Yahoo.com</t>
  </si>
  <si>
    <t>27707212500834</t>
  </si>
  <si>
    <t>01227037457</t>
  </si>
  <si>
    <t>770721</t>
  </si>
  <si>
    <t xml:space="preserve">عصمت </t>
  </si>
  <si>
    <t>RR372365922JP</t>
  </si>
  <si>
    <t>42949محمداحمد سعدmohamedsaad_3045@yahoo.comاستفسار عن مسار الطرد</t>
  </si>
  <si>
    <t>محمداحمد سعد</t>
  </si>
  <si>
    <t>mohamedsaad_3045@yahoo.com</t>
  </si>
  <si>
    <t>A14469448</t>
  </si>
  <si>
    <t>+966538843101</t>
  </si>
  <si>
    <t xml:space="preserve">محمداحمد </t>
  </si>
  <si>
    <t>RE220419812SE</t>
  </si>
  <si>
    <t>42948احمد ماهرEng_ah.maher@yahoo.comاستفسار عن مسار الطرد</t>
  </si>
  <si>
    <t>احمد ماهر</t>
  </si>
  <si>
    <t>Eng_ah.maher@yahoo.com</t>
  </si>
  <si>
    <t>28405030101613</t>
  </si>
  <si>
    <t>201002209612</t>
  </si>
  <si>
    <t>RB260696646SG</t>
  </si>
  <si>
    <t>42948جيلان حافظ محمدjylanhafez@yahoo.comاستفسار عن مسار الطرد</t>
  </si>
  <si>
    <t>جيلان حافظ محمد</t>
  </si>
  <si>
    <t>jylanhafez@yahoo.com</t>
  </si>
  <si>
    <t>2680130021726</t>
  </si>
  <si>
    <t>01006415689</t>
  </si>
  <si>
    <t>42948سميره محمد احمدomda27126@gmail.comاستفسار عن مسار الطرد</t>
  </si>
  <si>
    <t>سميره محمد احمد</t>
  </si>
  <si>
    <t>omda27126@gmail.com</t>
  </si>
  <si>
    <t>27506061200684</t>
  </si>
  <si>
    <t>01024612394</t>
  </si>
  <si>
    <t>750606</t>
  </si>
  <si>
    <t>42948هبه علي عبده اسماعيلhebaism@gmail.comشــكــوى</t>
  </si>
  <si>
    <t>42948السيد محمد ماهر السيد عليelsayedmaher@gmail.comشــكــوى</t>
  </si>
  <si>
    <t>السيد محمد ماهر السيد علي</t>
  </si>
  <si>
    <t>elsayedmaher@gmail.com</t>
  </si>
  <si>
    <t>28410272101972</t>
  </si>
  <si>
    <t>01116565541</t>
  </si>
  <si>
    <t>42948احمد مصطفى احمد عويدahmed13603@feng.bu.edu.egشــكــوى</t>
  </si>
  <si>
    <t>احمد مصطفى احمد عويد</t>
  </si>
  <si>
    <t>ahmed13603@feng.bu.edu.eg</t>
  </si>
  <si>
    <t>29301011412318</t>
  </si>
  <si>
    <t>01221955320</t>
  </si>
  <si>
    <t>42948هبه محمد محمودmheba782@gmail.comاستفســار عن خدمــة</t>
  </si>
  <si>
    <t>هبه محمد محمود</t>
  </si>
  <si>
    <t>mheba782@gmail.com</t>
  </si>
  <si>
    <t>28604190104484</t>
  </si>
  <si>
    <t>201116178867</t>
  </si>
  <si>
    <t>860419</t>
  </si>
  <si>
    <t>42953وسام أحمد عبد المنعم عبد الرازقwesamabdelrazek2010@gmail.comاستفسار عن مسار الطرد</t>
  </si>
  <si>
    <t>42953محمد مدحتbelbehwashy@gmail.comاستفسار عن مسار الطرد</t>
  </si>
  <si>
    <t>ee065741868sa</t>
  </si>
  <si>
    <t>42953محمود حافظ محمودmahmodhafez2565@yahoo.comاستفسار عن مسار الطرد</t>
  </si>
  <si>
    <t>محمود حافظ محمود</t>
  </si>
  <si>
    <t>mahmodhafez2565@yahoo.com</t>
  </si>
  <si>
    <t>0568589019</t>
  </si>
  <si>
    <t>RR413642211DE</t>
  </si>
  <si>
    <t>42953Ehab El AhwanyEhab.ElAhwany@ge.comاستفسار عن مسار الطرد</t>
  </si>
  <si>
    <t>Ehab El Ahwany</t>
  </si>
  <si>
    <t>Ehab.ElAhwany@ge.com</t>
  </si>
  <si>
    <t>28603191301899</t>
  </si>
  <si>
    <t>201019000545</t>
  </si>
  <si>
    <t>RR710993512EG</t>
  </si>
  <si>
    <t>42953احمد ابراهيمPurchasing@nabawater.com.saاستفسار عن مسار الطرد</t>
  </si>
  <si>
    <t>Purchasing@nabawater.com.sa</t>
  </si>
  <si>
    <t>2200791</t>
  </si>
  <si>
    <t>966593406727</t>
  </si>
  <si>
    <t>EM000405116EG</t>
  </si>
  <si>
    <t>42953اسامه زهير العجيزىosama.zohier@yahoo.comاستفسار عن مسار الطرد</t>
  </si>
  <si>
    <t>اسامه زهير العجيزى</t>
  </si>
  <si>
    <t>osama.zohier@yahoo.com</t>
  </si>
  <si>
    <t>28604051603735</t>
  </si>
  <si>
    <t>201006155164</t>
  </si>
  <si>
    <t>860405</t>
  </si>
  <si>
    <t>Rs863861096NL</t>
  </si>
  <si>
    <t>42953Tarek wafaaTarek_wafaa@hotmail.comاستفسار عن مسار الطرد</t>
  </si>
  <si>
    <t>Tarek wafaa</t>
  </si>
  <si>
    <t>Tarek_wafaa@hotmail.com</t>
  </si>
  <si>
    <t>27908010104819</t>
  </si>
  <si>
    <t>01006087617</t>
  </si>
  <si>
    <t>42953محمد يحىmohamedsanad2008@gmailشــكــوى</t>
  </si>
  <si>
    <t>محمد يحى</t>
  </si>
  <si>
    <t>mohamedsanad2008@gmail</t>
  </si>
  <si>
    <t>27912201603472</t>
  </si>
  <si>
    <t>01013255553</t>
  </si>
  <si>
    <t>791220</t>
  </si>
  <si>
    <t>CC747093548FR</t>
  </si>
  <si>
    <t>42953Chady ZAZAchady.zaza@free.frشــكــوى</t>
  </si>
  <si>
    <t>Chady ZAZA</t>
  </si>
  <si>
    <t>chady.zaza@free.fr</t>
  </si>
  <si>
    <t>0033678243312</t>
  </si>
  <si>
    <t xml:space="preserve">Chady </t>
  </si>
  <si>
    <t>EE703685887Eg</t>
  </si>
  <si>
    <t>42953نشات فاروق حسن عبدالرحمنnashaat64eg@yahoo.comاستفسار عن مسار الطرد</t>
  </si>
  <si>
    <t>نشات فاروق حسن عبدالرحمن</t>
  </si>
  <si>
    <t>nashaat64eg@yahoo.com</t>
  </si>
  <si>
    <t>26416032100039</t>
  </si>
  <si>
    <t>21227373110</t>
  </si>
  <si>
    <t>641603</t>
  </si>
  <si>
    <t>RU473325485CH</t>
  </si>
  <si>
    <t>42953mahmoud mahmoud aly mahmoud salehdiva-angel1@live.comاستفسار عن مسار الطرد</t>
  </si>
  <si>
    <t>mahmoud mahmoud aly mahmoud saleh</t>
  </si>
  <si>
    <t>diva-angel1@live.com</t>
  </si>
  <si>
    <t>29401140102958</t>
  </si>
  <si>
    <t>201009131572</t>
  </si>
  <si>
    <t>940114</t>
  </si>
  <si>
    <t>42954محمد عبدالقادر محمدam_nm16@yahoo.comشــكــوى</t>
  </si>
  <si>
    <t>2001022977968</t>
  </si>
  <si>
    <t>CH021780620US</t>
  </si>
  <si>
    <t>42954محمد لطفي محمد مؤمنsheryintrag27@Hotmail.comاستفسار عن مسار الطرد</t>
  </si>
  <si>
    <t>محمد لطفي محمد مؤمن</t>
  </si>
  <si>
    <t>sheryintrag27@Hotmail.com</t>
  </si>
  <si>
    <t>131 00 11 08 02 49 2</t>
  </si>
  <si>
    <t>201222143211</t>
  </si>
  <si>
    <t>rr138010645de</t>
  </si>
  <si>
    <t>42954محمود محمد احمد جهلانjahlanm@yahoo.comاستفسار عن مسار الطرد</t>
  </si>
  <si>
    <t>محمود محمد احمد جهلان</t>
  </si>
  <si>
    <t>jahlanm@yahoo.com</t>
  </si>
  <si>
    <t>28108052700974</t>
  </si>
  <si>
    <t>00201091263992</t>
  </si>
  <si>
    <t>810805</t>
  </si>
  <si>
    <t>42953نرمين عادل محمدnonabadran@ymail.comشــكــوى</t>
  </si>
  <si>
    <t>EE704067007EG</t>
  </si>
  <si>
    <t>42953محمد ثابت السيدvipf16@yahoo.comاستفسار عن مسار الطرد</t>
  </si>
  <si>
    <t>محمد ثابت السيد</t>
  </si>
  <si>
    <t>vipf16@yahoo.com</t>
  </si>
  <si>
    <t>27303192600973</t>
  </si>
  <si>
    <t>01279999743</t>
  </si>
  <si>
    <t>730319</t>
  </si>
  <si>
    <t>42953محمدmm4788040 @gmail.comاستفســار عن خدمــة</t>
  </si>
  <si>
    <t>mm4788040 @gmail.com</t>
  </si>
  <si>
    <t>٢٩٥٠٦٢٦٢١٠٠٥١١</t>
  </si>
  <si>
    <t>‏‪01112642403‬‏2</t>
  </si>
  <si>
    <t>٩٥٠٦٢٦</t>
  </si>
  <si>
    <t>42953محمد ثابت السيدvipf16@yahoo.comشــكــوى</t>
  </si>
  <si>
    <t>EE391711880IT</t>
  </si>
  <si>
    <t>42953ayman elsayed ahmed hegabayman.hegab1@gmail.comشــكــوى</t>
  </si>
  <si>
    <t>ayman elsayed ahmed hegab</t>
  </si>
  <si>
    <t>ayman.hegab1@gmail.com</t>
  </si>
  <si>
    <t>26709010103719</t>
  </si>
  <si>
    <t>00201158111778</t>
  </si>
  <si>
    <t>670901</t>
  </si>
  <si>
    <t>42953محمد الجباليAmgd @yahoo. Comشــكــوى</t>
  </si>
  <si>
    <t>محمد الجبالي</t>
  </si>
  <si>
    <t>Amgd @yahoo. Com</t>
  </si>
  <si>
    <t>28605132700123</t>
  </si>
  <si>
    <t>01228204596</t>
  </si>
  <si>
    <t>860513</t>
  </si>
  <si>
    <t>42953مريم خطاب أحمد خطابeltab3y89@gmail.comشــكــوى</t>
  </si>
  <si>
    <t>مريم خطاب أحمد خطاب</t>
  </si>
  <si>
    <t>2001287308638</t>
  </si>
  <si>
    <t>EE000602460kw</t>
  </si>
  <si>
    <t>42953mohamadmoforpro@yahoo.comشــكــوى</t>
  </si>
  <si>
    <t>mohamad</t>
  </si>
  <si>
    <t>moforpro@yahoo.com</t>
  </si>
  <si>
    <t>27404040103533</t>
  </si>
  <si>
    <t>0096599197882</t>
  </si>
  <si>
    <t>740404</t>
  </si>
  <si>
    <t>RR061511475SA</t>
  </si>
  <si>
    <t>42953مصطفي ابراهيم حسن ابراهيمengmostafa400@gmail.comاستفسار عن مسار الطرد</t>
  </si>
  <si>
    <t>مصطفي ابراهيم حسن ابراهيم</t>
  </si>
  <si>
    <t>engmostafa400@gmail.com</t>
  </si>
  <si>
    <t>: A</t>
  </si>
  <si>
    <t>00966569833860</t>
  </si>
  <si>
    <t>42953ayman elsayed ahmed hegabayman.hegab1@gmail.comاستفسار عن مسار الطرد</t>
  </si>
  <si>
    <t>42953سعاد معوض ابراهيم نصرayman.atya80@yahoo.coomشــكــوى</t>
  </si>
  <si>
    <t>سعاد معوض ابراهيم نصر</t>
  </si>
  <si>
    <t>ayman.atya80@yahoo.coom</t>
  </si>
  <si>
    <t>2561010171023</t>
  </si>
  <si>
    <t>01010596603</t>
  </si>
  <si>
    <t>EE703736014EG</t>
  </si>
  <si>
    <t>42953وسيلة السيد حلميwaseela920@gmail.comشــكــوى</t>
  </si>
  <si>
    <t>وسيلة السيد حلمي</t>
  </si>
  <si>
    <t>waseela920@gmail.com</t>
  </si>
  <si>
    <t>28703301203302</t>
  </si>
  <si>
    <t>201007745016</t>
  </si>
  <si>
    <t>870330</t>
  </si>
  <si>
    <t xml:space="preserve">وسيلة </t>
  </si>
  <si>
    <t>RX577402021DE</t>
  </si>
  <si>
    <t>42953محمد خالد منصورmohamed_khaled743@yahoo.comاستفسار عن مسار الطرد</t>
  </si>
  <si>
    <t>محمد خالد منصور</t>
  </si>
  <si>
    <t>mohamed_khaled743@yahoo.com</t>
  </si>
  <si>
    <t>29507170103153</t>
  </si>
  <si>
    <t>0201142138743</t>
  </si>
  <si>
    <t>950717</t>
  </si>
  <si>
    <t>42953Mostafa Mohsenmostafamohsen265@gmail.comشــكــوى</t>
  </si>
  <si>
    <t>RR407619465DE</t>
  </si>
  <si>
    <t>42953Safa Hassanehima.juki@gmail.comاستفسار عن مسار الطرد</t>
  </si>
  <si>
    <t>Safa Hassane</t>
  </si>
  <si>
    <t>hima.juki@gmail.com</t>
  </si>
  <si>
    <t>27410012702561</t>
  </si>
  <si>
    <t>01122612654</t>
  </si>
  <si>
    <t xml:space="preserve">Safa </t>
  </si>
  <si>
    <t>42953سمير عزتsezzat2003@yahoo.comاستفسار عن مسار الطرد</t>
  </si>
  <si>
    <t>سمير عزت</t>
  </si>
  <si>
    <t>sezzat2003@yahoo.com</t>
  </si>
  <si>
    <t>27909221602331</t>
  </si>
  <si>
    <t>00201097965556</t>
  </si>
  <si>
    <t>790922</t>
  </si>
  <si>
    <t>EE059139441SA</t>
  </si>
  <si>
    <t>42953حسن الجوهرىmadhy7@gmail.comاستفسار عن مسار الطرد</t>
  </si>
  <si>
    <t>حسن الجوهرى</t>
  </si>
  <si>
    <t>madhy7@gmail.com</t>
  </si>
  <si>
    <t>: A10033538</t>
  </si>
  <si>
    <t>966563311211</t>
  </si>
  <si>
    <t>42953Hazem elbattaHazem.elbatta88@gmail.comاستفسار عن مسار الطرد</t>
  </si>
  <si>
    <t>1700136</t>
  </si>
  <si>
    <t>RS706948485CN</t>
  </si>
  <si>
    <t>42955Hatem Abdel Tawab AhmedHatem.ahmed.faith@gmail.comاستفسار عن مسار الطرد</t>
  </si>
  <si>
    <t>Hatem Abdel Tawab Ahmed</t>
  </si>
  <si>
    <t>Hatem.ahmed.faith@gmail.com</t>
  </si>
  <si>
    <t>28803190103219</t>
  </si>
  <si>
    <t>201067984134</t>
  </si>
  <si>
    <t>880319</t>
  </si>
  <si>
    <t xml:space="preserve">Hatem </t>
  </si>
  <si>
    <t>42955محمد لطفي محمد مؤمنsheryintrag27@Hotmail.comاستفسار عن مسار الطرد</t>
  </si>
  <si>
    <t>42955عمرو محمد عبد الجواMamr9885@gmail.comاستفســار عن خدمــة</t>
  </si>
  <si>
    <t>عمرو محمد عبد الجوا</t>
  </si>
  <si>
    <t>Mamr9885@gmail.com</t>
  </si>
  <si>
    <t>28609050107779</t>
  </si>
  <si>
    <t>01154334823</t>
  </si>
  <si>
    <t>42955محمد مختارdodomgharbia@gmail.comشــكــوى</t>
  </si>
  <si>
    <t>dodomgharbia@gmail.com</t>
  </si>
  <si>
    <t>27407282500099</t>
  </si>
  <si>
    <t>01002818989</t>
  </si>
  <si>
    <t>42955هاني عبدالجليلHanigalil@hotmail.comاستفســار عن خدمــة</t>
  </si>
  <si>
    <t>هاني عبدالجليل</t>
  </si>
  <si>
    <t>Hanigalil@hotmail.com</t>
  </si>
  <si>
    <t>٢٧٢١٠١١١٢٠١٤٣٥</t>
  </si>
  <si>
    <t>٧٢١٠١١</t>
  </si>
  <si>
    <t>42955احمد حمدىghallap@yahoo.comشــكــوى</t>
  </si>
  <si>
    <t>ghallap@yahoo.com</t>
  </si>
  <si>
    <t>1202244</t>
  </si>
  <si>
    <t>201289000057</t>
  </si>
  <si>
    <t>42955مرفت أبوزيد حسينMzhussain125@gmail.comاستفسار عن مسار الطرد</t>
  </si>
  <si>
    <t>RS019003499LT</t>
  </si>
  <si>
    <t>42955Ahmed Redaa.reda5@yahoo.comاستفسار عن مسار الطرد</t>
  </si>
  <si>
    <t>Ahmed Reda</t>
  </si>
  <si>
    <t>a.reda5@yahoo.com</t>
  </si>
  <si>
    <t>29605130300039</t>
  </si>
  <si>
    <t>201205116354</t>
  </si>
  <si>
    <t>960513</t>
  </si>
  <si>
    <t>RS803345461NL</t>
  </si>
  <si>
    <t>42955Mahmoud Mahfouz Mahmoudmahmoudoptions@gmail.comاستفسار عن مسار الطرد</t>
  </si>
  <si>
    <t>Mahmoud Mahfouz Mahmoud</t>
  </si>
  <si>
    <t>mahmoudoptions@gmail.com</t>
  </si>
  <si>
    <t>29101121900351</t>
  </si>
  <si>
    <t>201019108341</t>
  </si>
  <si>
    <t>42955احمد محسن سعد نحلهelhagahmed10@yahoo.comشــكــوى</t>
  </si>
  <si>
    <t>احمد محسن سعد نحله</t>
  </si>
  <si>
    <t>elhagahmed10@yahoo.com</t>
  </si>
  <si>
    <t>28810271602232</t>
  </si>
  <si>
    <t>01113429728</t>
  </si>
  <si>
    <t>881027</t>
  </si>
  <si>
    <t>EE704142652EG</t>
  </si>
  <si>
    <t>42955احمد نبيلahmed.hagras@msn.comاستفسار عن مسار الطرد</t>
  </si>
  <si>
    <t>احمد نبيل</t>
  </si>
  <si>
    <t>ahmed.hagras@msn.com</t>
  </si>
  <si>
    <t>A1227568</t>
  </si>
  <si>
    <t>0096555840916</t>
  </si>
  <si>
    <t>42955محمد عبد السلام أحمد محمودmohamed_cena2112@yahoo.comشــكــوى</t>
  </si>
  <si>
    <t>محمد عبد السلام أحمد محمود</t>
  </si>
  <si>
    <t>mohamed_cena2112@yahoo.com</t>
  </si>
  <si>
    <t>2890301130923</t>
  </si>
  <si>
    <t>2 01144812993</t>
  </si>
  <si>
    <t>EE704069895EG</t>
  </si>
  <si>
    <t>42955أحمد محمد عبد اللطيفAHMEDXLATIF@YAHOO.COMاستفسار عن مسار الطرد</t>
  </si>
  <si>
    <t>أحمد محمد عبد اللطيف</t>
  </si>
  <si>
    <t>AHMEDXLATIF@YAHOO.COM</t>
  </si>
  <si>
    <t>27804062102032</t>
  </si>
  <si>
    <t>01005352196</t>
  </si>
  <si>
    <t>EE704083058EG</t>
  </si>
  <si>
    <t>42955على محمد عبد الرؤفalilaw_good@yahoo.comاستفسار عن مسار الطرد</t>
  </si>
  <si>
    <t>على محمد عبد الرؤف</t>
  </si>
  <si>
    <t>alilaw_good@yahoo.com</t>
  </si>
  <si>
    <t>28004212500578</t>
  </si>
  <si>
    <t>0097430681264//00201288135075</t>
  </si>
  <si>
    <t>Ee703920506eg</t>
  </si>
  <si>
    <t>42955السيد محمود السيد مرتضيSayed1_net@yahoo.comاستفسار عن مسار الطرد</t>
  </si>
  <si>
    <t>201203200014</t>
  </si>
  <si>
    <t>42955emad saleh abdallahemad_saleh204@yahoo.comأخـــــرى</t>
  </si>
  <si>
    <t>emad saleh abdallah</t>
  </si>
  <si>
    <t>emad_saleh204@yahoo.com</t>
  </si>
  <si>
    <t>288042017016910</t>
  </si>
  <si>
    <t>00201221392054</t>
  </si>
  <si>
    <t>EE704081746EG</t>
  </si>
  <si>
    <t>42955محمود محمد مرسي احمدBbb.k_969@ymail.comاستفسار عن مسار الطرد</t>
  </si>
  <si>
    <t>محمود محمد مرسي احمد</t>
  </si>
  <si>
    <t>Bbb.k_969@ymail.com</t>
  </si>
  <si>
    <t>29711292400155</t>
  </si>
  <si>
    <t>201095586077</t>
  </si>
  <si>
    <t>971129</t>
  </si>
  <si>
    <t>RB278992030SG</t>
  </si>
  <si>
    <t>RF802747472CN</t>
  </si>
  <si>
    <t>RF823965861CN</t>
  </si>
  <si>
    <t>RF847391235CN</t>
  </si>
  <si>
    <t>RB299388629SG</t>
  </si>
  <si>
    <t>RS682674250CN</t>
  </si>
  <si>
    <t>42955محمد احمد عبد الوهاب حلاوةHalawa_h@hotmail.comاستفسار عن مسار الطرد</t>
  </si>
  <si>
    <t>محمد احمد عبد الوهاب حلاوة</t>
  </si>
  <si>
    <t>Halawa_h@hotmail.com</t>
  </si>
  <si>
    <t>27807150102254</t>
  </si>
  <si>
    <t>201096666376</t>
  </si>
  <si>
    <t>780715</t>
  </si>
  <si>
    <t>RR711236845EG</t>
  </si>
  <si>
    <t>42955Ragaa Riadsr.ragaariad@gmail.comاستفسار عن مسار الطرد</t>
  </si>
  <si>
    <t>Ragaa Riad</t>
  </si>
  <si>
    <t>02 0201211130784</t>
  </si>
  <si>
    <t xml:space="preserve">Ragaa </t>
  </si>
  <si>
    <t>42955محمد السيد محمدHanaasoliman33@gmail.comشــكــوى</t>
  </si>
  <si>
    <t>محمد السيد محمد</t>
  </si>
  <si>
    <t>Hanaasoliman33@gmail.com</t>
  </si>
  <si>
    <t>28012140102613</t>
  </si>
  <si>
    <t>201099124505</t>
  </si>
  <si>
    <t>801214</t>
  </si>
  <si>
    <t>42955مصطفي عبد الوهاب مصطفي حمد السماحيmost9210@yahoo.comشــكــوى</t>
  </si>
  <si>
    <t>42955حسام الدين هاني الحسينيhosamh3@gmail.comشــكــوى</t>
  </si>
  <si>
    <t>حسام الدين هاني الحسيني</t>
  </si>
  <si>
    <t>hosamh3@gmail.com</t>
  </si>
  <si>
    <t>28001020100534</t>
  </si>
  <si>
    <t>201007748213</t>
  </si>
  <si>
    <t>Ej214460617au</t>
  </si>
  <si>
    <t>42955احمد عمرahmad_omar2535@yahoo.comاستفسار عن مسار الطرد</t>
  </si>
  <si>
    <t>2001019636670</t>
  </si>
  <si>
    <t>EE704118018EG</t>
  </si>
  <si>
    <t>42955HaniHani_alshemi2000@yahoo.comشــكــوى</t>
  </si>
  <si>
    <t>Hani</t>
  </si>
  <si>
    <t>Hani_alshemi2000@yahoo.com</t>
  </si>
  <si>
    <t>28302132401898</t>
  </si>
  <si>
    <t>96550505316</t>
  </si>
  <si>
    <t>830213</t>
  </si>
  <si>
    <t>RN049078473NL</t>
  </si>
  <si>
    <t>42955جرجس نجيب منقريوسg.n.mankaryous @gmail.comاستفسار عن مسار الطرد</t>
  </si>
  <si>
    <t>g.n.mankaryous @gmail.com</t>
  </si>
  <si>
    <t>Rhhon654vc</t>
  </si>
  <si>
    <t>42955HaniHani_alshemi2000@yahoo.comاستفسار عن مسار الطرد</t>
  </si>
  <si>
    <t>42955سميرجوزيف عزمىvisa.gnob@yahoo.comشــكــوى</t>
  </si>
  <si>
    <t>سميرجوزيف عزمى</t>
  </si>
  <si>
    <t>visa.gnob@yahoo.com</t>
  </si>
  <si>
    <t>201222667860</t>
  </si>
  <si>
    <t>01222667860</t>
  </si>
  <si>
    <t xml:space="preserve">سميرجوزيف </t>
  </si>
  <si>
    <t>42955عمر السيدomar.elsayed33@gmail.comأخـــــرى</t>
  </si>
  <si>
    <t>عمر السيد</t>
  </si>
  <si>
    <t>omar.elsayed33@gmail.com</t>
  </si>
  <si>
    <t>29108250201138</t>
  </si>
  <si>
    <t>201090977696</t>
  </si>
  <si>
    <t>910825</t>
  </si>
  <si>
    <t>RB941423825HK</t>
  </si>
  <si>
    <t>42955mostafa seddikmostafa-seddik@hotmail.comاستفسار عن مسار الطرد</t>
  </si>
  <si>
    <t>mostafa seddik</t>
  </si>
  <si>
    <t>mostafa-seddik@hotmail.com</t>
  </si>
  <si>
    <t>202171</t>
  </si>
  <si>
    <t>01090610088</t>
  </si>
  <si>
    <t>42955Tarek Alitarek_tad_66@yahoo.comاستفسار عن مسار الطرد</t>
  </si>
  <si>
    <t>42955عبدالغفارabdo01000868222@gmail.comاستفسار عن مسار الطرد</t>
  </si>
  <si>
    <t>عبدالغفار</t>
  </si>
  <si>
    <t>abdo01000868222@gmail.com</t>
  </si>
  <si>
    <t>29003131200194</t>
  </si>
  <si>
    <t>01000868222</t>
  </si>
  <si>
    <t>900313</t>
  </si>
  <si>
    <t>Cp082042367dz</t>
  </si>
  <si>
    <t>42955بهيةMaged make@hotmail.comاستفسار عن مسار الطرد</t>
  </si>
  <si>
    <t>بهية</t>
  </si>
  <si>
    <t>Maged make@hotmail.com</t>
  </si>
  <si>
    <t>26808192200682</t>
  </si>
  <si>
    <t>00201096856827</t>
  </si>
  <si>
    <t>680819</t>
  </si>
  <si>
    <t>42955مجدى عبد الملك جرجسBeshoy.magdy1@hotmail.comاستفسار عن مسار الطرد</t>
  </si>
  <si>
    <t>Beshoy.magdy1@hotmail.com</t>
  </si>
  <si>
    <t>42954اسلام السيد عبدالخالقeslamshanb550@yahoo.comأخـــــرى</t>
  </si>
  <si>
    <t>اسلام السيد عبدالخالق</t>
  </si>
  <si>
    <t>eslamshanb550@yahoo.com</t>
  </si>
  <si>
    <t>29307251302852</t>
  </si>
  <si>
    <t>01016057600</t>
  </si>
  <si>
    <t>930725</t>
  </si>
  <si>
    <t>RR709416530EG</t>
  </si>
  <si>
    <t>42954محمد عادل عبدالله الخازندارmidooadell530@gmail.comاستفسار عن مسار الطرد</t>
  </si>
  <si>
    <t>محمد عادل عبدالله الخازندار</t>
  </si>
  <si>
    <t>midooadell530@gmail.com</t>
  </si>
  <si>
    <t>29304220201374</t>
  </si>
  <si>
    <t>01274475502</t>
  </si>
  <si>
    <t>930422</t>
  </si>
  <si>
    <t>RB252536205SG</t>
  </si>
  <si>
    <t>42954mohamed ahmedmlatif@souq.comاستفسار عن مسار الطرد</t>
  </si>
  <si>
    <t>mlatif@souq.com</t>
  </si>
  <si>
    <t>29001161701357</t>
  </si>
  <si>
    <t>201060866566</t>
  </si>
  <si>
    <t>42954مارى عبدالله جاد عبدللهsr.ragaariad@gmail.comاستفسار عن مسار الطرد</t>
  </si>
  <si>
    <t>مارى عبدالله جاد عبدلله</t>
  </si>
  <si>
    <t>0201211130784</t>
  </si>
  <si>
    <t xml:space="preserve">مارى </t>
  </si>
  <si>
    <t>EE018321460EG</t>
  </si>
  <si>
    <t>42954اسلام عبدالله محمد احمد بركاتibarakat984@gmail.comاستفسار عن مسار الطرد</t>
  </si>
  <si>
    <t>اسلام عبدالله محمد احمد بركات</t>
  </si>
  <si>
    <t>ibarakat984@gmail.com</t>
  </si>
  <si>
    <t>29205101502155</t>
  </si>
  <si>
    <t>00201028123614</t>
  </si>
  <si>
    <t>920510</t>
  </si>
  <si>
    <t>RX579463156DE</t>
  </si>
  <si>
    <t>42954علي ابراهيم اسماعيلk_x20008@hotmail.comاستفسار عن مسار الطرد</t>
  </si>
  <si>
    <t>RR971736265EG</t>
  </si>
  <si>
    <t>42954محمد راضى محمدmohamed_radi87@yahoo.comاستفسار عن مسار الطرد</t>
  </si>
  <si>
    <t>محمد راضى محمد</t>
  </si>
  <si>
    <t>mohamed_radi87@yahoo.com</t>
  </si>
  <si>
    <t>001281808456</t>
  </si>
  <si>
    <t>01281808456</t>
  </si>
  <si>
    <t>42954محمد احمد عبد المنعم وهبهThegostrider853@yahoo.comاستفســار عن خدمــة</t>
  </si>
  <si>
    <t>محمد احمد عبد المنعم وهبه</t>
  </si>
  <si>
    <t>Thegostrider853@yahoo.com</t>
  </si>
  <si>
    <t>29608011408092</t>
  </si>
  <si>
    <t>201275090162</t>
  </si>
  <si>
    <t>960801</t>
  </si>
  <si>
    <t>EE019424457EG</t>
  </si>
  <si>
    <t>42954محمد ممدوح السيد الخولىmohamed.mohamedelkholy@hotmail.comاستفسار عن مسار الطرد</t>
  </si>
  <si>
    <t>محمد ممدوح السيد الخولى</t>
  </si>
  <si>
    <t>mohamed.mohamedelkholy@hotmail.com</t>
  </si>
  <si>
    <t>29610300300199</t>
  </si>
  <si>
    <t>01288632196</t>
  </si>
  <si>
    <t>961030</t>
  </si>
  <si>
    <t>42954عمرو فتحي احمدAmrfathy.1983@gmail.comشــكــوى</t>
  </si>
  <si>
    <t>عمرو فتحي احمد</t>
  </si>
  <si>
    <t>Amrfathy.1983@gmail.com</t>
  </si>
  <si>
    <t>28306120102416</t>
  </si>
  <si>
    <t>201008932427</t>
  </si>
  <si>
    <t>cc770541639fr</t>
  </si>
  <si>
    <t>42954ahmedkhedrahmedhamdykhedr@gmail.comاستفسار عن مسار الطرد</t>
  </si>
  <si>
    <t>ahmedkhedr</t>
  </si>
  <si>
    <t>ahmedhamdykhedr@gmail.com</t>
  </si>
  <si>
    <t>28503031701713</t>
  </si>
  <si>
    <t>00201008073697</t>
  </si>
  <si>
    <t>850303</t>
  </si>
  <si>
    <t>RR138383523EG</t>
  </si>
  <si>
    <t>42954محمد صلاح احمد ابوزيدabozeid.2017@gmail.comاستفسار عن مسار الطرد</t>
  </si>
  <si>
    <t>محمد صلاح احمد ابوزيد</t>
  </si>
  <si>
    <t>abozeid.2017@gmail.com</t>
  </si>
  <si>
    <t>: A06646386</t>
  </si>
  <si>
    <t>966580422999</t>
  </si>
  <si>
    <t>42954محمد احمد شبلmahmoud005555@hotmail.comاستفسار عن مسار الطرد</t>
  </si>
  <si>
    <t>25002171600691</t>
  </si>
  <si>
    <t>500217</t>
  </si>
  <si>
    <t>42954محمود عبد العزيز محمودحسنMahmoud777111555@gamil.comاستفســار عن خدمــة</t>
  </si>
  <si>
    <t>محمود عبد العزيز محمودحسن</t>
  </si>
  <si>
    <t>Mahmoud777111555@gamil.com</t>
  </si>
  <si>
    <t>: A19645138</t>
  </si>
  <si>
    <t>0097152</t>
  </si>
  <si>
    <t>EE703866045EG</t>
  </si>
  <si>
    <t>42954عمرو عبد العظيم محمد الشريفamrazeem9@gmail.comشــكــوى</t>
  </si>
  <si>
    <t>عمرو عبد العظيم محمد الشريف</t>
  </si>
  <si>
    <t>amrazeem9@gmail.com</t>
  </si>
  <si>
    <t>28911148800233</t>
  </si>
  <si>
    <t>201010481618</t>
  </si>
  <si>
    <t>RR354966245DE</t>
  </si>
  <si>
    <t>42954Mohamed dahy Abbas ahmedMdahy29@yahoo.comاستفسار عن مسار الطرد</t>
  </si>
  <si>
    <t>Mohamed dahy Abbas ahmed</t>
  </si>
  <si>
    <t>Mdahy29@yahoo.com</t>
  </si>
  <si>
    <t>29308232400459</t>
  </si>
  <si>
    <t>01000719717</t>
  </si>
  <si>
    <t>42954محمد طاهر محمد عبد العالmh.taher@yahoo.comاستفسار عن مسار الطرد</t>
  </si>
  <si>
    <t>RR389429128HU</t>
  </si>
  <si>
    <t>42954جامعة المستقبل (Future University in Egypt)kareemnabiel@live.comاستفسار عن مسار الطرد</t>
  </si>
  <si>
    <t>جامعة المستقبل (Future University in Egypt)</t>
  </si>
  <si>
    <t>kareemnabiel@live.com</t>
  </si>
  <si>
    <t>28809070104457</t>
  </si>
  <si>
    <t>201004693416</t>
  </si>
  <si>
    <t>880907</t>
  </si>
  <si>
    <t xml:space="preserve">جامعة </t>
  </si>
  <si>
    <t>42954Mohamed azmyM4a_azmy@yahoo.comأخـــــرى</t>
  </si>
  <si>
    <t>Mohamed azmy</t>
  </si>
  <si>
    <t>M4a_azmy@yahoo.com</t>
  </si>
  <si>
    <t>28702282102412</t>
  </si>
  <si>
    <t>201005509872</t>
  </si>
  <si>
    <t>870228</t>
  </si>
  <si>
    <t>42954MUNJIDmunjidmb@hotmail.comشــكــوى</t>
  </si>
  <si>
    <t>006</t>
  </si>
  <si>
    <t>RF462951700SG</t>
  </si>
  <si>
    <t>42954mahmoud fahmishopiaabrandz@hotmail.comشــكــوى</t>
  </si>
  <si>
    <t>mahmoud fahmi</t>
  </si>
  <si>
    <t>shopiaabrandz@hotmail.com</t>
  </si>
  <si>
    <t>28012180200251</t>
  </si>
  <si>
    <t>201226126534</t>
  </si>
  <si>
    <t>801218</t>
  </si>
  <si>
    <t>42954شركة لاشين مون لإلحاق العمالةlashin.moon@yahoo.comشــكــوى</t>
  </si>
  <si>
    <t>شركة لاشين مون لإلحاق العمالة</t>
  </si>
  <si>
    <t>lashin.moon@yahoo.com</t>
  </si>
  <si>
    <t>1500218</t>
  </si>
  <si>
    <t>2001066766304</t>
  </si>
  <si>
    <t>صادق بالعلمي</t>
  </si>
  <si>
    <t>42954صادق بالعلميSadoksam@yahoo.deاستفســار عن خدمــة</t>
  </si>
  <si>
    <t>Sadoksam@yahoo.de</t>
  </si>
  <si>
    <t>: Lh40765970</t>
  </si>
  <si>
    <t>004915175854949</t>
  </si>
  <si>
    <t xml:space="preserve">صادق </t>
  </si>
  <si>
    <t>EE703852063EG</t>
  </si>
  <si>
    <t>EE703972517EG</t>
  </si>
  <si>
    <t>42954محمد صلاح قطب محمدmohamedsalahkotb12@gmail.comشــكــوى</t>
  </si>
  <si>
    <t>محمد صلاح قطب محمد</t>
  </si>
  <si>
    <t>mohamedsalahkotb12@gmail.com</t>
  </si>
  <si>
    <t>29009301501176</t>
  </si>
  <si>
    <t>00201024933332</t>
  </si>
  <si>
    <t>900930</t>
  </si>
  <si>
    <t>42954لمياء شعبان عبد الحميد برعىeng-alzahraataha@yahoo.comشــكــوى</t>
  </si>
  <si>
    <t>لمياء شعبان عبد الحميد برعى</t>
  </si>
  <si>
    <t>eng-alzahraataha@yahoo.com</t>
  </si>
  <si>
    <t>28310312200249</t>
  </si>
  <si>
    <t>00201144133552</t>
  </si>
  <si>
    <t>42954تامر داود يوسفtato_exx@hotmail.comشــكــوى</t>
  </si>
  <si>
    <t>EE704059005EG</t>
  </si>
  <si>
    <t>42954ابراهيم احمد ابراهيمnourelden1414@gmail.comاستفسار عن مسار الطرد</t>
  </si>
  <si>
    <t>ابراهيم احمد ابراهيم</t>
  </si>
  <si>
    <t>nourelden1414@gmail.com</t>
  </si>
  <si>
    <t>29609151504152</t>
  </si>
  <si>
    <t>01123950801</t>
  </si>
  <si>
    <t>960915</t>
  </si>
  <si>
    <t>42954على محمد عبد الرؤفalilaw_good@yahoo.comاستفسار عن مسار الطرد</t>
  </si>
  <si>
    <t>0097430681264</t>
  </si>
  <si>
    <t>CC057147207NL</t>
  </si>
  <si>
    <t>42954نبيل محمد محمدelgen_nabel@yahoo.comاستفسار عن مسار الطرد</t>
  </si>
  <si>
    <t>نبيل محمد محمد</t>
  </si>
  <si>
    <t>elgen_nabel@yahoo.com</t>
  </si>
  <si>
    <t>26906262102138</t>
  </si>
  <si>
    <t>00201114808180</t>
  </si>
  <si>
    <t>690626</t>
  </si>
  <si>
    <t>42954شاكر ابراهيم محمد خير الصماديshsmadi@outlook.comاستفسار عن مسار الطرد</t>
  </si>
  <si>
    <t>42954ريهام حسين عبد المولى دهبLifehappy35@yahoo.comشــكــوى</t>
  </si>
  <si>
    <t>ريهام حسين عبد المولى دهب</t>
  </si>
  <si>
    <t>Lifehappy35@yahoo.com</t>
  </si>
  <si>
    <t>28306170200541</t>
  </si>
  <si>
    <t>01286548899</t>
  </si>
  <si>
    <t>830617</t>
  </si>
  <si>
    <t>42954خالد عصام جابرkaled_201210@yahoo.comشــكــوى</t>
  </si>
  <si>
    <t>kaled_201210@yahoo.com</t>
  </si>
  <si>
    <t>201148560568</t>
  </si>
  <si>
    <t>42954ehab anissukraine2005@hotmail.comاستفســار عن خدمــة</t>
  </si>
  <si>
    <t>ehab aniss</t>
  </si>
  <si>
    <t>ukraine2005@hotmail.com</t>
  </si>
  <si>
    <t>1005332</t>
  </si>
  <si>
    <t>01284847150</t>
  </si>
  <si>
    <t>42954احمد ناجى محمد رشادnagy30081@gamil.comاستفســار فنـى</t>
  </si>
  <si>
    <t>احمد ناجى محمد رشاد</t>
  </si>
  <si>
    <t>nagy30081@gamil.com</t>
  </si>
  <si>
    <t>29506100201178</t>
  </si>
  <si>
    <t>301212265060</t>
  </si>
  <si>
    <t>950610</t>
  </si>
  <si>
    <t>42954Mohamed Ragabmohsen.ragab@pz-solutions.comاستفسار عن مسار الطرد</t>
  </si>
  <si>
    <t>Mohamed Ragab</t>
  </si>
  <si>
    <t>mohsen.ragab@pz-solutions.com</t>
  </si>
  <si>
    <t>: A16400642</t>
  </si>
  <si>
    <t>00966548444421</t>
  </si>
  <si>
    <t>42954ahmed nabil refaatahmed.refaat@elhandasiapacks.comشــكــوى</t>
  </si>
  <si>
    <t>ahmed nabil refaat</t>
  </si>
  <si>
    <t>ahmed.refaat@elhandasiapacks.com</t>
  </si>
  <si>
    <t>EE068258901AS</t>
  </si>
  <si>
    <t>42954انور عبد الكريم فراج حسنينanwar_skbh10@yahoo.comاستفسار عن مسار الطرد</t>
  </si>
  <si>
    <t>انور عبد الكريم فراج حسنين</t>
  </si>
  <si>
    <t>anwar_skbh10@yahoo.com</t>
  </si>
  <si>
    <t>26809152800772</t>
  </si>
  <si>
    <t>201119343335</t>
  </si>
  <si>
    <t>EE053175794SA</t>
  </si>
  <si>
    <t>42954Ahmed Samira.demardesh@gmail.comاستفسار عن مسار الطرد</t>
  </si>
  <si>
    <t>a.demardesh@gmail.com</t>
  </si>
  <si>
    <t>27912198800351</t>
  </si>
  <si>
    <t>966542085130</t>
  </si>
  <si>
    <t>791219</t>
  </si>
  <si>
    <t>EE013113567EG</t>
  </si>
  <si>
    <t>42954شحاته الضبع عبد الرحيمshehataraheem@gmail.comاستفسار عن مسار الطرد</t>
  </si>
  <si>
    <t>شحاته الضبع عبد الرحيم</t>
  </si>
  <si>
    <t>201117857478</t>
  </si>
  <si>
    <t>ee067679275sa</t>
  </si>
  <si>
    <t>42954رجب محمد احمدragab_ragab115@yahoo.comشــكــوى</t>
  </si>
  <si>
    <t>رجب محمد احمد</t>
  </si>
  <si>
    <t>ragab_ragab115@yahoo.com</t>
  </si>
  <si>
    <t>2209824800</t>
  </si>
  <si>
    <t>00966501099472</t>
  </si>
  <si>
    <t>42954احمد عمر احمدAhmad_omar2535@yahoo.comاستفسار عن مسار الطرد</t>
  </si>
  <si>
    <t>Ahmad_omar2535@yahoo.com</t>
  </si>
  <si>
    <t>RB284427502SG</t>
  </si>
  <si>
    <t>RF812473999CN</t>
  </si>
  <si>
    <t>RB291996552SG</t>
  </si>
  <si>
    <t>RB283438870SG</t>
  </si>
  <si>
    <t>RB284642979SG</t>
  </si>
  <si>
    <t>RF816375626CN</t>
  </si>
  <si>
    <t>42957Nrmeen Ragab Abd El Gawadnermo.r_82@yahoo.comاستفسار عن مسار الطرد</t>
  </si>
  <si>
    <t>Nrmeen Ragab Abd El Gawad</t>
  </si>
  <si>
    <t>nermo.r_82@yahoo.com</t>
  </si>
  <si>
    <t>28202220101549</t>
  </si>
  <si>
    <t>201007230294</t>
  </si>
  <si>
    <t>820222</t>
  </si>
  <si>
    <t xml:space="preserve">Nrmeen </t>
  </si>
  <si>
    <t>EE704147898EG</t>
  </si>
  <si>
    <t>42957Ahmed Saeedkunsaeed@gmail.comاستفسار عن مسار الطرد</t>
  </si>
  <si>
    <t>Ahmed Saeed</t>
  </si>
  <si>
    <t>kunsaeed@gmail.com</t>
  </si>
  <si>
    <t>: A08157656</t>
  </si>
  <si>
    <t>0096551660553</t>
  </si>
  <si>
    <t>RE222003843SE</t>
  </si>
  <si>
    <t>42957محمد صبحيM7mdel3alem@gmail.comاستفسار عن مسار الطرد</t>
  </si>
  <si>
    <t>M7mdel3alem@gmail.com</t>
  </si>
  <si>
    <t>28303011601594</t>
  </si>
  <si>
    <t>201200285599</t>
  </si>
  <si>
    <t>830301</t>
  </si>
  <si>
    <t>ES000430336EG</t>
  </si>
  <si>
    <t>42957محمد فتحي بسيوني محمدmo.basyouni@hotmail.comاستفسار عن مسار الطرد</t>
  </si>
  <si>
    <t>محمد فتحي بسيوني محمد</t>
  </si>
  <si>
    <t>mo.basyouni@hotmail.com</t>
  </si>
  <si>
    <t>27704270102513</t>
  </si>
  <si>
    <t>201157272445</t>
  </si>
  <si>
    <t>770427</t>
  </si>
  <si>
    <t>cp700290134eg</t>
  </si>
  <si>
    <t>42957اسراء احمد محمد محمودesraaahmedsasooo@gamail.comشــكــوى</t>
  </si>
  <si>
    <t>اسراء احمد محمد محمود</t>
  </si>
  <si>
    <t>esraaahmedsasooo@gamail.com</t>
  </si>
  <si>
    <t>29704272800746</t>
  </si>
  <si>
    <t>0750112437743</t>
  </si>
  <si>
    <t>EE704187490EG</t>
  </si>
  <si>
    <t>EE704207574EG</t>
  </si>
  <si>
    <t>42957Rgaa Riadsr.ragaariad@gmail.comاستفسار عن مسار الطرد</t>
  </si>
  <si>
    <t>Rgaa Riad</t>
  </si>
  <si>
    <t>01211130784</t>
  </si>
  <si>
    <t xml:space="preserve">Rgaa </t>
  </si>
  <si>
    <t>RR663089031EG</t>
  </si>
  <si>
    <t>42957احمد عصام محمد أحمدAhmedessam2012@yahoo.comشــكــوى</t>
  </si>
  <si>
    <t>احمد عصام محمد أحمد</t>
  </si>
  <si>
    <t>Ahmedessam2012@yahoo.com</t>
  </si>
  <si>
    <t>29102282601075</t>
  </si>
  <si>
    <t>201151046686</t>
  </si>
  <si>
    <t>42957خالد صلاح رشوانksrashwan@banquemisr.comشــكــوى</t>
  </si>
  <si>
    <t>خالد صلاح رشوان</t>
  </si>
  <si>
    <t>ksrashwan@banquemisr.com</t>
  </si>
  <si>
    <t>25905040100811</t>
  </si>
  <si>
    <t>01007558839</t>
  </si>
  <si>
    <t>590504</t>
  </si>
  <si>
    <t>RB293987672SG</t>
  </si>
  <si>
    <t>42957Roger rifaatrog_roro3@yahoo.comاستفسار عن مسار الطرد</t>
  </si>
  <si>
    <t>EE703860039EG</t>
  </si>
  <si>
    <t>42957شريف رسمي عمارهsherifomarah@yahoo.comاستفسار عن مسار الطرد</t>
  </si>
  <si>
    <t>شريف رسمي عماره</t>
  </si>
  <si>
    <t>sherifomarah@yahoo.com</t>
  </si>
  <si>
    <t>28506241601095</t>
  </si>
  <si>
    <t>201205354460</t>
  </si>
  <si>
    <t>EG011623664GH</t>
  </si>
  <si>
    <t>42957اسلام محمد يونسislamislam252525@gmail.comاستفسار عن مسار الطرد</t>
  </si>
  <si>
    <t>اسلام محمد يونس</t>
  </si>
  <si>
    <t>islamislam252525@gmail.com</t>
  </si>
  <si>
    <t>28907062103435</t>
  </si>
  <si>
    <t>01069628900</t>
  </si>
  <si>
    <t>GH</t>
  </si>
  <si>
    <t>890706</t>
  </si>
  <si>
    <t>EE014930385EG</t>
  </si>
  <si>
    <t>42957احمد عبد الناصرaabdelnaser@mcit.gov.egاستفسار عن مسار الطرد</t>
  </si>
  <si>
    <t>احمد عبد الناصر</t>
  </si>
  <si>
    <t>aabdelnaser@mcit.gov.eg</t>
  </si>
  <si>
    <t>28402022300853</t>
  </si>
  <si>
    <t>201006534646</t>
  </si>
  <si>
    <t>42957اكرم ربيع عبدالعالakrameid800@yahoo.comشــكــوى</t>
  </si>
  <si>
    <t>اكرم ربيع عبدالعال</t>
  </si>
  <si>
    <t>akrameid800@yahoo.com</t>
  </si>
  <si>
    <t>42957اكرم ربيع عيدakrameid800@yahoo.comشــكــوى</t>
  </si>
  <si>
    <t>RX576371291DE</t>
  </si>
  <si>
    <t>42957عمرو خالد عليamrography@hotmail.comاستفسار عن مسار الطرد</t>
  </si>
  <si>
    <t>عمرو خالد علي</t>
  </si>
  <si>
    <t>amrography@hotmail.com</t>
  </si>
  <si>
    <t>29508261701076</t>
  </si>
  <si>
    <t>0020482962029</t>
  </si>
  <si>
    <t>950826</t>
  </si>
  <si>
    <t>42957عبدالله يوسفabdalayosef88@gmail.comشــكــوى</t>
  </si>
  <si>
    <t>عبدالله يوسف</t>
  </si>
  <si>
    <t>abdalayosef88@gmail.com</t>
  </si>
  <si>
    <t>28806062104392</t>
  </si>
  <si>
    <t>201225586853</t>
  </si>
  <si>
    <t>880606</t>
  </si>
  <si>
    <t>42957أحمد عبد الخالق محرمyahmedj2@gmail.comأخـــــرى</t>
  </si>
  <si>
    <t>أحمد عبد الخالق محرم</t>
  </si>
  <si>
    <t>yahmedj2@gmail.com</t>
  </si>
  <si>
    <t>28511281601873</t>
  </si>
  <si>
    <t>00201006557275</t>
  </si>
  <si>
    <t>851128</t>
  </si>
  <si>
    <t>42957anas ashraf fawzyanas.a.fawzy@gmail.comاستفســار عن خدمــة</t>
  </si>
  <si>
    <t>anas ashraf fawzy</t>
  </si>
  <si>
    <t xml:space="preserve">anas </t>
  </si>
  <si>
    <t>RX579427383DE</t>
  </si>
  <si>
    <t>42957رغدا محمد عبد الحميدraghdamohamed03@gmail.comاستفسار عن مسار الطرد</t>
  </si>
  <si>
    <t>رغدا محمد عبد الحميد</t>
  </si>
  <si>
    <t>raghdamohamed03@gmail.com</t>
  </si>
  <si>
    <t>29309280400106</t>
  </si>
  <si>
    <t>201145513774</t>
  </si>
  <si>
    <t>930928</t>
  </si>
  <si>
    <t xml:space="preserve">رغدا </t>
  </si>
  <si>
    <t>42957Mohamed sanadmohamedsanad2008@gmail.comشــكــوى</t>
  </si>
  <si>
    <t>Mohamed sanad</t>
  </si>
  <si>
    <t>mohamedsanad2008@gmail.com</t>
  </si>
  <si>
    <t>٢٧٩١٢٢٠١٦٠١٦٠٣٤٧٢</t>
  </si>
  <si>
    <t>010132555553</t>
  </si>
  <si>
    <t>42957Hisham Mahmoud abobakr aboalihesham.bakr@yahoo.comاستفسار عن مسار الطرد</t>
  </si>
  <si>
    <t>RX576522031DE</t>
  </si>
  <si>
    <t>42957احمد فاضل طلبهahmad_el-sheikh@hotmail.comاستفسار عن مسار الطرد</t>
  </si>
  <si>
    <t>احمد فاضل طلبه</t>
  </si>
  <si>
    <t>ahmad_el-sheikh@hotmail.com</t>
  </si>
  <si>
    <t>29002258800399</t>
  </si>
  <si>
    <t>201007007553</t>
  </si>
  <si>
    <t>RK001601372EG</t>
  </si>
  <si>
    <t>RK001601369EG</t>
  </si>
  <si>
    <t>42957السيد حسن عبد الحميدsa_const@yahoo.comاستفسار عن مسار الطرد</t>
  </si>
  <si>
    <t>السيد حسن عبد الحميد</t>
  </si>
  <si>
    <t>sa_const@yahoo.com</t>
  </si>
  <si>
    <t>27501011310215</t>
  </si>
  <si>
    <t>01093435040</t>
  </si>
  <si>
    <t>750101</t>
  </si>
  <si>
    <t>RF465991570SG</t>
  </si>
  <si>
    <t>42957حمدي السنوسيhamdyelsnosy@gmail.comأخـــــرى</t>
  </si>
  <si>
    <t>حمدي السنوسي</t>
  </si>
  <si>
    <t>hamdyelsnosy@gmail.com</t>
  </si>
  <si>
    <t>27007250101895</t>
  </si>
  <si>
    <t>201223582576</t>
  </si>
  <si>
    <t>700725</t>
  </si>
  <si>
    <t>42957نوران احمد رجب عبد الغنىA_ragab_accountant@yahoo.comشــكــوى</t>
  </si>
  <si>
    <t>نوران احمد رجب عبد الغنى</t>
  </si>
  <si>
    <t>A_ragab_accountant@yahoo.com</t>
  </si>
  <si>
    <t>28803162101413</t>
  </si>
  <si>
    <t>201063836376</t>
  </si>
  <si>
    <t>880316</t>
  </si>
  <si>
    <t>RA957289995DE</t>
  </si>
  <si>
    <t>RE041052400UA</t>
  </si>
  <si>
    <t>UA641270556US</t>
  </si>
  <si>
    <t>RR500331275JP</t>
  </si>
  <si>
    <t>RM557405908JP</t>
  </si>
  <si>
    <t>42957صلاح الدين أحمد صلاح دربالةderbalator@gmail.comاستفسار عن مسار الطرد</t>
  </si>
  <si>
    <t>صلاح الدين أحمد صلاح دربالة</t>
  </si>
  <si>
    <t>derbalator@gmail.com</t>
  </si>
  <si>
    <t>28311010108854</t>
  </si>
  <si>
    <t>00201118180811</t>
  </si>
  <si>
    <t>CP960999371HK</t>
  </si>
  <si>
    <t>42957محمد عبداللهmohammedsecret@gmail.comاستفسار عن مسار الطرد</t>
  </si>
  <si>
    <t>محمد عبدالله</t>
  </si>
  <si>
    <t>mohammedsecret@gmail.com</t>
  </si>
  <si>
    <t>27712120102674</t>
  </si>
  <si>
    <t>01222805957</t>
  </si>
  <si>
    <t>42957ابراهيم احمد شحاتةibrahemshehata1990@hotmail.comأخـــــرى</t>
  </si>
  <si>
    <t>ابراهيم احمد شحاتة</t>
  </si>
  <si>
    <t>ibrahemshehata1990@hotmail.com</t>
  </si>
  <si>
    <t>29012171700334</t>
  </si>
  <si>
    <t>00201120220001</t>
  </si>
  <si>
    <t>901217</t>
  </si>
  <si>
    <t>EE704117777EG</t>
  </si>
  <si>
    <t>42956السعيد محمد فودهsaid.fouda45@gmail.comاستفسار عن مسار الطرد</t>
  </si>
  <si>
    <t>السعيد محمد فوده</t>
  </si>
  <si>
    <t>said.fouda45@gmail.com</t>
  </si>
  <si>
    <t>29406201201531</t>
  </si>
  <si>
    <t>01090252097</t>
  </si>
  <si>
    <t>42956اسلام على السيد محمدsemsem_sho1979@yahoo.comشــكــوى</t>
  </si>
  <si>
    <t>اسلام على السيد محمد</t>
  </si>
  <si>
    <t>semsem_sho1979@yahoo.com</t>
  </si>
  <si>
    <t>27908200201659</t>
  </si>
  <si>
    <t>01221191565</t>
  </si>
  <si>
    <t>790820</t>
  </si>
  <si>
    <t>42956محمد عصام محمد الدرديرtervexdesigner@gmail.comأخـــــرى</t>
  </si>
  <si>
    <t>محمد عصام محمد الدردير</t>
  </si>
  <si>
    <t>tervexdesigner@gmail.com</t>
  </si>
  <si>
    <t>29507100103954</t>
  </si>
  <si>
    <t>01092395412</t>
  </si>
  <si>
    <t>950710</t>
  </si>
  <si>
    <t>42956اشرف خلفashraff_7311@yahoo.comاستفسار عن مسار الطرد</t>
  </si>
  <si>
    <t>42956محمد لطفي محمد مؤمنsheryintrag27@Hotmail.comأخـــــرى</t>
  </si>
  <si>
    <t>RB262687338SG</t>
  </si>
  <si>
    <t>42956محسن يوسف حسينmohsenyoussef20@gmail.comاستفسار عن مسار الطرد</t>
  </si>
  <si>
    <t>محسن يوسف حسين</t>
  </si>
  <si>
    <t>mohsenyoussef20@gmail.com</t>
  </si>
  <si>
    <t>27401300102812</t>
  </si>
  <si>
    <t>0201111742777</t>
  </si>
  <si>
    <t>740130</t>
  </si>
  <si>
    <t>RT380068824HK</t>
  </si>
  <si>
    <t>42956عبدالرحيم حسينvetabdelraheemhussein@gmail.comاستفسار عن مسار الطرد</t>
  </si>
  <si>
    <t>عبدالرحيم حسين</t>
  </si>
  <si>
    <t>vetabdelraheemhussein@gmail.com</t>
  </si>
  <si>
    <t>29412022600538</t>
  </si>
  <si>
    <t>21000127464</t>
  </si>
  <si>
    <t>941202</t>
  </si>
  <si>
    <t xml:space="preserve">عبدالرحيم </t>
  </si>
  <si>
    <t>EE017917091EG</t>
  </si>
  <si>
    <t>42956ابتسام ابراهيم عبد الفضيلbosyibrahem2828@yahoo.comاستفسار عن مسار الطرد</t>
  </si>
  <si>
    <t>ابتسام ابراهيم عبد الفضيل</t>
  </si>
  <si>
    <t>bosyibrahem2828@yahoo.com</t>
  </si>
  <si>
    <t>29408022800068</t>
  </si>
  <si>
    <t>01145508834</t>
  </si>
  <si>
    <t>940802</t>
  </si>
  <si>
    <t>42956مصطفي عادل السيد أمامMohamedtote31@yahoo.comأخـــــرى</t>
  </si>
  <si>
    <t>مصطفي عادل السيد أمام</t>
  </si>
  <si>
    <t>Mohamedtote31@yahoo.com</t>
  </si>
  <si>
    <t>2029604010104337</t>
  </si>
  <si>
    <t>01276193438</t>
  </si>
  <si>
    <t>42956ahmedkhedrahmedhamdykhedr@gmail.comشــكــوى</t>
  </si>
  <si>
    <t>EE064297895SA</t>
  </si>
  <si>
    <t>42956محمد علامallamm710@gmail.comاستفسار عن مسار الطرد</t>
  </si>
  <si>
    <t>محمد علام</t>
  </si>
  <si>
    <t>allamm710@gmail.com</t>
  </si>
  <si>
    <t>A11020100</t>
  </si>
  <si>
    <t>00201156765414</t>
  </si>
  <si>
    <t>42956ايمن السيدsamasalma17@gmail.comاستفســار فنـى</t>
  </si>
  <si>
    <t>ايمن السيد</t>
  </si>
  <si>
    <t>samasalma17@gmail.com</t>
  </si>
  <si>
    <t>27805108800097</t>
  </si>
  <si>
    <t>01273391545</t>
  </si>
  <si>
    <t>780510</t>
  </si>
  <si>
    <t>42956اشرف احمد كامل محمودaakm65@gmail.comشــكــوى</t>
  </si>
  <si>
    <t>اشرف احمد كامل محمود</t>
  </si>
  <si>
    <t>aakm65@gmail.com</t>
  </si>
  <si>
    <t>26505032300874</t>
  </si>
  <si>
    <t>01063913453</t>
  </si>
  <si>
    <t>42956مصطفي محمود ابراهيم محمدmostafa.me@gmail.comشــكــوى</t>
  </si>
  <si>
    <t>42956250gms Cellphoneanaj2008cn@yahoo.comشــكــوى</t>
  </si>
  <si>
    <t>250gms Cellphone</t>
  </si>
  <si>
    <t>Hong Kong (香港)</t>
  </si>
  <si>
    <t>anaj2008cn@yahoo.com</t>
  </si>
  <si>
    <t>Cellphone 250gm</t>
  </si>
  <si>
    <t xml:space="preserve"> 20 1211114132</t>
  </si>
  <si>
    <t xml:space="preserve">250gms </t>
  </si>
  <si>
    <t>42956محمد عيدmeid@issoegypt.comشــكــوى</t>
  </si>
  <si>
    <t>محمد عيد</t>
  </si>
  <si>
    <t>meid@issoegypt.com</t>
  </si>
  <si>
    <t>28508312102438</t>
  </si>
  <si>
    <t>201066653112</t>
  </si>
  <si>
    <t>RS883906980NL</t>
  </si>
  <si>
    <t>RS831367936NL</t>
  </si>
  <si>
    <t>42956احمد عبد القادرahmed.akader@gmail.comشــكــوى</t>
  </si>
  <si>
    <t>احمد عبد القادر</t>
  </si>
  <si>
    <t>ahmed.akader@gmail.com</t>
  </si>
  <si>
    <t>20860250102215</t>
  </si>
  <si>
    <t>201021939710</t>
  </si>
  <si>
    <t>086025</t>
  </si>
  <si>
    <t>EE704009199EG</t>
  </si>
  <si>
    <t>42956Hamdy Elzawawyglobyard@hotmail.comأخـــــرى</t>
  </si>
  <si>
    <t>Hamdy Elzawawy</t>
  </si>
  <si>
    <t>globyard@hotmail.com</t>
  </si>
  <si>
    <t>: A19044902</t>
  </si>
  <si>
    <t>971505535572</t>
  </si>
  <si>
    <t xml:space="preserve">Hamdy </t>
  </si>
  <si>
    <t>RR029250486SA</t>
  </si>
  <si>
    <t>42956عبدالله عوض الشربيني ساداتhammoudah88@yahoo.comاستفسار عن مسار الطرد</t>
  </si>
  <si>
    <t>عبدالله عوض الشربيني سادات</t>
  </si>
  <si>
    <t>hammoudah88@yahoo.com</t>
  </si>
  <si>
    <t>: A2421083</t>
  </si>
  <si>
    <t>00966508973647</t>
  </si>
  <si>
    <t>42956كريم محسن سيدKareem_amar2010@hotmail.comاستفســار عن خدمــة</t>
  </si>
  <si>
    <t>كريم محسن سيد</t>
  </si>
  <si>
    <t>Kareem_amar2010@hotmail.com</t>
  </si>
  <si>
    <t>201012222977</t>
  </si>
  <si>
    <t>42956اسلام خيري محمد اسماعيلEslamelomda805@yahoo.comشــكــوى</t>
  </si>
  <si>
    <t>اسلام خيري محمد اسماعيل</t>
  </si>
  <si>
    <t>Eslamelomda805@yahoo.com</t>
  </si>
  <si>
    <t>28803212703151</t>
  </si>
  <si>
    <t>01061008287</t>
  </si>
  <si>
    <t>RB941670720HK</t>
  </si>
  <si>
    <t>42956Sherif Hamdy Alazharyazharytopgun@gmail.comاستفسار عن مسار الطرد</t>
  </si>
  <si>
    <t>Sherif Hamdy Alazhary</t>
  </si>
  <si>
    <t>azharytopgun@gmail.com</t>
  </si>
  <si>
    <t>28412090105312</t>
  </si>
  <si>
    <t>201114048041</t>
  </si>
  <si>
    <t>841209</t>
  </si>
  <si>
    <t>42956Hossam Ali alisamali9199@gmail.comاستفسار عن مسار الطرد</t>
  </si>
  <si>
    <t>42956عمر محمد لطفي مصطفىomarAlseny@yahoo.comأخـــــرى</t>
  </si>
  <si>
    <t>عمر محمد لطفي مصطفى</t>
  </si>
  <si>
    <t>omarAlseny@yahoo.com</t>
  </si>
  <si>
    <t>29803032103892</t>
  </si>
  <si>
    <t>01158382858</t>
  </si>
  <si>
    <t>980303</t>
  </si>
  <si>
    <t>42956احمد عمرAhmad_omar2535@yahoo.comاستفسار عن مسار الطرد</t>
  </si>
  <si>
    <t>42956محمد سعيد إبراهيم الزينىelzeny2300@gmail.comشــكــوى</t>
  </si>
  <si>
    <t>محمد سعيد إبراهيم الزينى</t>
  </si>
  <si>
    <t>elzeny2300@gmail.com</t>
  </si>
  <si>
    <t>28206011801679</t>
  </si>
  <si>
    <t>201117960308</t>
  </si>
  <si>
    <t>820601</t>
  </si>
  <si>
    <t>42960Zeyadmatt.nulledto@gmail.comشــكــوى</t>
  </si>
  <si>
    <t>Zeyad</t>
  </si>
  <si>
    <t>matt.nulledto@gmail.com</t>
  </si>
  <si>
    <t>1231312313131</t>
  </si>
  <si>
    <t>01000150699</t>
  </si>
  <si>
    <t>42960محمد السيد صرصارmohamed.sorsaur@globeon-group.comأخـــــرى</t>
  </si>
  <si>
    <t>محمد السيد صرصار</t>
  </si>
  <si>
    <t>mohamed.sorsaur@globeon-group.com</t>
  </si>
  <si>
    <t>26111030200173</t>
  </si>
  <si>
    <t>2033935991</t>
  </si>
  <si>
    <t>611103</t>
  </si>
  <si>
    <t>RF809072810CN</t>
  </si>
  <si>
    <t>42960د محمد ابراهيم شرقاويsharkawy@kasralainy.edu.egاستفسار عن مسار الطرد</t>
  </si>
  <si>
    <t>د محمد ابراهيم شرقاوي</t>
  </si>
  <si>
    <t>sharkawy@kasralainy.edu.eg</t>
  </si>
  <si>
    <t>٢٥٤٠٣٢٥٠١٠٣٣٧١</t>
  </si>
  <si>
    <t>01222118327</t>
  </si>
  <si>
    <t>٥٤٠٣٢٥</t>
  </si>
  <si>
    <t>42960احمد حسن محمد حسن عمارهAhmedomara750@gmail.comاستفســار عن خدمــة</t>
  </si>
  <si>
    <t>احمد حسن محمد حسن عماره</t>
  </si>
  <si>
    <t>Ahmedomara750@gmail.com</t>
  </si>
  <si>
    <t>28910290200239</t>
  </si>
  <si>
    <t>201204700201</t>
  </si>
  <si>
    <t>891029</t>
  </si>
  <si>
    <t>RB235655358SG</t>
  </si>
  <si>
    <t>42960Inas Hussein Abdel Ghaffarinooo555@gmail.comاستفسار عن مسار الطرد</t>
  </si>
  <si>
    <t>Inas Hussein Abdel Ghaffar</t>
  </si>
  <si>
    <t>inooo555@gmail.com</t>
  </si>
  <si>
    <t>27511250103464</t>
  </si>
  <si>
    <t>201115522816</t>
  </si>
  <si>
    <t>751125</t>
  </si>
  <si>
    <t>EE049517585SA</t>
  </si>
  <si>
    <t>42960راندا ماهرRanda.Maher205025@gmail.comاستفسار عن مسار الطرد</t>
  </si>
  <si>
    <t>راندا ماهر</t>
  </si>
  <si>
    <t>Randa.Maher205025@gmail.com</t>
  </si>
  <si>
    <t>29308040103604</t>
  </si>
  <si>
    <t>0201011159507</t>
  </si>
  <si>
    <t>930804</t>
  </si>
  <si>
    <t xml:space="preserve">راندا </t>
  </si>
  <si>
    <t>42960د أميرة عبدالله عبدالوهاب عامرamira_amer81@hotmail.comاستفســار عن خدمــة</t>
  </si>
  <si>
    <t>د أميرة عبدالله عبدالوهاب عامر</t>
  </si>
  <si>
    <t>amira_amer81@hotmail.com</t>
  </si>
  <si>
    <t>28109021500124</t>
  </si>
  <si>
    <t>01093971793</t>
  </si>
  <si>
    <t>810902</t>
  </si>
  <si>
    <t>RB272227225SG</t>
  </si>
  <si>
    <t>RF785686970CN</t>
  </si>
  <si>
    <t>42960mahmmoud mahermahmmoudmaher@gmail.comشــكــوى</t>
  </si>
  <si>
    <t>mahmmoud maher</t>
  </si>
  <si>
    <t>mahmmoudmaher@gmail.com</t>
  </si>
  <si>
    <t>: a14832332</t>
  </si>
  <si>
    <t>00966544946577</t>
  </si>
  <si>
    <t xml:space="preserve">mahmmoud </t>
  </si>
  <si>
    <t>42960شريف فارسsheriffares90@gmail.comاستفســار عن خدمــة</t>
  </si>
  <si>
    <t>شريف فارس</t>
  </si>
  <si>
    <t>sheriffares90@gmail.com</t>
  </si>
  <si>
    <t>28401012136676</t>
  </si>
  <si>
    <t>0201063319956</t>
  </si>
  <si>
    <t>EE704107315EG</t>
  </si>
  <si>
    <t>42960محمد أحمد على حسنmaahm1959@gmail.comاستفسار عن مسار الطرد</t>
  </si>
  <si>
    <t>محمد أحمد على حسن</t>
  </si>
  <si>
    <t>maahm1959@gmail.com</t>
  </si>
  <si>
    <t>25912140101455</t>
  </si>
  <si>
    <t>201066022000</t>
  </si>
  <si>
    <t>591214</t>
  </si>
  <si>
    <t>RF776697841CN</t>
  </si>
  <si>
    <t>42960george micheal armanuosgeorgearmanuos@gmail.comاستفسار عن مسار الطرد</t>
  </si>
  <si>
    <t>george micheal armanuos</t>
  </si>
  <si>
    <t>georgearmanuos@gmail.com</t>
  </si>
  <si>
    <t>27810150100031</t>
  </si>
  <si>
    <t>201006006685</t>
  </si>
  <si>
    <t>781015</t>
  </si>
  <si>
    <t xml:space="preserve">george </t>
  </si>
  <si>
    <t>RF469625191SG</t>
  </si>
  <si>
    <t>42960Muhammed Radymohamedabdelradi88@yahoo.comاستفسار عن مسار الطرد</t>
  </si>
  <si>
    <t>Muhammed Rady</t>
  </si>
  <si>
    <t>mohamedabdelradi88@yahoo.com</t>
  </si>
  <si>
    <t>29511022101238</t>
  </si>
  <si>
    <t>00201110436903</t>
  </si>
  <si>
    <t>951102</t>
  </si>
  <si>
    <t xml:space="preserve">Muhammed </t>
  </si>
  <si>
    <t>RS911693917NL</t>
  </si>
  <si>
    <t>42960Ahmed Daoudahmed.mustafa.daoud@gmail.comاستفسار عن مسار الطرد</t>
  </si>
  <si>
    <t>Ahmed Daoud</t>
  </si>
  <si>
    <t>ahmed.mustafa.daoud@gmail.com</t>
  </si>
  <si>
    <t>28812068800137</t>
  </si>
  <si>
    <t>201068401959+</t>
  </si>
  <si>
    <t>42960ا.د. محمد حسونةmohammed_088@yahoo.comشــكــوى</t>
  </si>
  <si>
    <t>ا.د. محمد حسونة</t>
  </si>
  <si>
    <t>mohammed_088@yahoo.com</t>
  </si>
  <si>
    <t>28306262500079</t>
  </si>
  <si>
    <t>01007814142</t>
  </si>
  <si>
    <t>830626</t>
  </si>
  <si>
    <t xml:space="preserve">ا.د. </t>
  </si>
  <si>
    <t>RB236008770SG</t>
  </si>
  <si>
    <t>42960يسرى محمد محمد علىYoussrymohamed_e@yahoo.comشــكــوى</t>
  </si>
  <si>
    <t>يسرى محمد محمد على</t>
  </si>
  <si>
    <t>Youssrymohamed_e@yahoo.com</t>
  </si>
  <si>
    <t>27905180104199</t>
  </si>
  <si>
    <t>201149830050</t>
  </si>
  <si>
    <t>42960Hazem elbattaHazem.elbatta88@gmail.comاستفسار عن مسار الطرد</t>
  </si>
  <si>
    <t>42960عبدالرحيم محمد صالخaboayteenh@gmail.comشــكــوى</t>
  </si>
  <si>
    <t>عبدالرحيم محمد صالخ</t>
  </si>
  <si>
    <t>aboayteenh@gmail.com</t>
  </si>
  <si>
    <t>27501292800054</t>
  </si>
  <si>
    <t>01224392073</t>
  </si>
  <si>
    <t>750129</t>
  </si>
  <si>
    <t>42960Nrmeen Ragab Abd El Gawadnermo.r_82@yahoo.comاستفسار عن مسار الطرد</t>
  </si>
  <si>
    <t>42960اسماعيل ابراهيم عامر علىAbu esaf2@yahoo.comشــكــوى</t>
  </si>
  <si>
    <t>اسماعيل ابراهيم عامر على</t>
  </si>
  <si>
    <t>Abu esaf2@yahoo.com</t>
  </si>
  <si>
    <t>235042213010078</t>
  </si>
  <si>
    <t>01009551449</t>
  </si>
  <si>
    <t>42960احمد صالح محمد فؤادAhmedsaleh758@yahoo.comاستفســار عن خدمــة</t>
  </si>
  <si>
    <t>احمد صالح محمد فؤاد</t>
  </si>
  <si>
    <t>Ahmedsaleh758@yahoo.com</t>
  </si>
  <si>
    <t>29803102704538</t>
  </si>
  <si>
    <t>201062269193</t>
  </si>
  <si>
    <t>980310</t>
  </si>
  <si>
    <t>42960فاتن عبد الحليم علىstar.cool2001@yahoo.comشــكــوى</t>
  </si>
  <si>
    <t>فاتن عبد الحليم على</t>
  </si>
  <si>
    <t>star.cool2001@yahoo.com</t>
  </si>
  <si>
    <t>26809210104323</t>
  </si>
  <si>
    <t>201012248259</t>
  </si>
  <si>
    <t>680921</t>
  </si>
  <si>
    <t>RG991451497BE</t>
  </si>
  <si>
    <t>42960Ashraf MostafaPeteashraf@yahoo.comاستفسار عن مسار الطرد</t>
  </si>
  <si>
    <t>Ashraf Mostafa</t>
  </si>
  <si>
    <t>42960مايكل رأفت عطيةMichaelraafat2@gmail.comشــكــوى</t>
  </si>
  <si>
    <t>مايكل رأفت عطية</t>
  </si>
  <si>
    <t>Michaelraafat2@gmail.com</t>
  </si>
  <si>
    <t>28811130202351</t>
  </si>
  <si>
    <t>201281203932</t>
  </si>
  <si>
    <t>881113</t>
  </si>
  <si>
    <t>42960طارق سالم عباس كاملTrook202023@gmial.comشــكــوى</t>
  </si>
  <si>
    <t>طارق سالم عباس كامل</t>
  </si>
  <si>
    <t>Trook202023@gmial.com</t>
  </si>
  <si>
    <t>28210130101178</t>
  </si>
  <si>
    <t>201223077942</t>
  </si>
  <si>
    <t>821013</t>
  </si>
  <si>
    <t>RF511604258CN</t>
  </si>
  <si>
    <t>42960عبد السيد جندى اسكندرabdelsaidgindy@gmail.comاستفسار عن مسار الطرد</t>
  </si>
  <si>
    <t>42960حنان عبدالفتاحSosonona403@gma.comاستفسار عن مسار الطرد</t>
  </si>
  <si>
    <t>حنان عبدالفتاح</t>
  </si>
  <si>
    <t>Sosonona403@gma.com</t>
  </si>
  <si>
    <t>28908121300483</t>
  </si>
  <si>
    <t>0201156844511</t>
  </si>
  <si>
    <t>890812</t>
  </si>
  <si>
    <t>42960سوسن محمد عبدالمنعم السيدmahmoudelshadly2010@gmail.comشــكــوى</t>
  </si>
  <si>
    <t>سوسن محمد عبدالمنعم السيد</t>
  </si>
  <si>
    <t>mahmoudelshadly2010@gmail.com</t>
  </si>
  <si>
    <t>26604191400641</t>
  </si>
  <si>
    <t>201123677662</t>
  </si>
  <si>
    <t>660419</t>
  </si>
  <si>
    <t xml:space="preserve">سوسن </t>
  </si>
  <si>
    <t>RB257100386SG</t>
  </si>
  <si>
    <t>42960محمد عبدالرحمنmandobob97791@gmail.comشــكــوى</t>
  </si>
  <si>
    <t>محمد عبدالرحمن</t>
  </si>
  <si>
    <t>mandobob97791@gmail.com</t>
  </si>
  <si>
    <t>30010011330215</t>
  </si>
  <si>
    <t>201098116394</t>
  </si>
  <si>
    <t>001001</t>
  </si>
  <si>
    <t>RF780856473CN</t>
  </si>
  <si>
    <t>42960فينوس نجيب جرجس vinus naguib guirguispeter.soccar@bibalex.orgاستفسار عن مسار الطرد</t>
  </si>
  <si>
    <t>فينوس نجيب جرجس vinus naguib guirguis</t>
  </si>
  <si>
    <t>01224190856</t>
  </si>
  <si>
    <t xml:space="preserve">فينوس </t>
  </si>
  <si>
    <t>EE704218149EG</t>
  </si>
  <si>
    <t>42960يمنى حسني عبد الحميدybassuony@gmail.comاستفسار عن مسار الطرد</t>
  </si>
  <si>
    <t>يمنى حسني عبد الحميد</t>
  </si>
  <si>
    <t>ybassuony@gmail.com</t>
  </si>
  <si>
    <t>28911191500065</t>
  </si>
  <si>
    <t>201064995226</t>
  </si>
  <si>
    <t>891119</t>
  </si>
  <si>
    <t xml:space="preserve">يمنى </t>
  </si>
  <si>
    <t>42960محمود محمد احمدfreefree379@yahoo.comاستفسار عن مسار الطرد</t>
  </si>
  <si>
    <t>freefree379@yahoo.com</t>
  </si>
  <si>
    <t>01158287788</t>
  </si>
  <si>
    <t>EE059139509SA</t>
  </si>
  <si>
    <t>42959احمد عباس عيسي آدمegahmedabbasadam@gmail.comاستفسار عن مسار الطرد</t>
  </si>
  <si>
    <t>احمد عباس عيسي آدم</t>
  </si>
  <si>
    <t>egahmedabbasadam@gmail.com</t>
  </si>
  <si>
    <t>: a08170279</t>
  </si>
  <si>
    <t>00966559676433</t>
  </si>
  <si>
    <t>42959مينا مجدى يعقوبmina.magdy.jacop@gmail.comشــكــوى</t>
  </si>
  <si>
    <t>مينا مجدى يعقوب</t>
  </si>
  <si>
    <t>mina.magdy.jacop@gmail.com</t>
  </si>
  <si>
    <t>28710011501772</t>
  </si>
  <si>
    <t>00201222616338</t>
  </si>
  <si>
    <t>42959احمد محمد اسماعياNoor@yahoo.comشــكــوى</t>
  </si>
  <si>
    <t>احمد محمد اسماعيا</t>
  </si>
  <si>
    <t>Noor@yahoo.com</t>
  </si>
  <si>
    <t>201228284569</t>
  </si>
  <si>
    <t>42959سليمان محمد سليمانgcyv631@gmail.comاستفسار عن مسار الطرد</t>
  </si>
  <si>
    <t>gcyv631@gmail.com</t>
  </si>
  <si>
    <t>29908130104232</t>
  </si>
  <si>
    <t>01115799133</t>
  </si>
  <si>
    <t>990813</t>
  </si>
  <si>
    <t>42959سليمان محمد سليمانgcyv631@gmail.commاستفسار عن مسار الطرد</t>
  </si>
  <si>
    <t>gcyv631@gmail.comm</t>
  </si>
  <si>
    <t>42959احمد الحديديahmed.hadedy@yahoo.comأخـــــرى</t>
  </si>
  <si>
    <t>احمد الحديدي</t>
  </si>
  <si>
    <t>ahmed.hadedy@yahoo.com</t>
  </si>
  <si>
    <t>29103211100152</t>
  </si>
  <si>
    <t>201000698696</t>
  </si>
  <si>
    <t>910321</t>
  </si>
  <si>
    <t>42959رأفت حسنى إسماعيلrofee-005@hotmail.comاستفســار عن خدمــة</t>
  </si>
  <si>
    <t>42959احمد عبدالوهاب احمد محمدahmed.abdo.007.egy@gmail.comاستفســار عن خدمــة</t>
  </si>
  <si>
    <t>احمد عبدالوهاب احمد محمد</t>
  </si>
  <si>
    <t>ahmed.abdo.007.egy@gmail.com</t>
  </si>
  <si>
    <t>29402050100651</t>
  </si>
  <si>
    <t>0201141789086</t>
  </si>
  <si>
    <t>940205</t>
  </si>
  <si>
    <t>42959رضوان أحمد رضوانradwanah73@gmail.comاستفسار عن مسار الطرد</t>
  </si>
  <si>
    <t>42959احمد مصطفي ايوبa.203066@yahoo.comشــكــوى</t>
  </si>
  <si>
    <t>احمد مصطفي ايوب</t>
  </si>
  <si>
    <t>a.203066@yahoo.com</t>
  </si>
  <si>
    <t>28809160102771</t>
  </si>
  <si>
    <t>01111821644</t>
  </si>
  <si>
    <t>880916</t>
  </si>
  <si>
    <t>RK818861081CN</t>
  </si>
  <si>
    <t>42959Rasha Mahmmed Metwalleyahmadyousef@danwayeme.comاستفسار عن مسار الطرد</t>
  </si>
  <si>
    <t>Rasha Mahmmed Metwalley</t>
  </si>
  <si>
    <t>ahmadyousef@danwayeme.com</t>
  </si>
  <si>
    <t>27702152800653</t>
  </si>
  <si>
    <t>00971509084315</t>
  </si>
  <si>
    <t>RR409304844DE</t>
  </si>
  <si>
    <t>amrbremen@yahoo.de</t>
  </si>
  <si>
    <t>عمرو حسن محمود</t>
  </si>
  <si>
    <t>42959عمرو حسن محمودamrbremen@yahoo.deاستفسار عن مسار الطرد</t>
  </si>
  <si>
    <t>: A14652668</t>
  </si>
  <si>
    <t>0049017668919120</t>
  </si>
  <si>
    <t>42959السيد محمد السيدsayed_mohamed_2000@yahoo.comشــكــوى</t>
  </si>
  <si>
    <t>sayed_mohamed_2000@yahoo.com</t>
  </si>
  <si>
    <t>00201278073333</t>
  </si>
  <si>
    <t>01278073333</t>
  </si>
  <si>
    <t>020127</t>
  </si>
  <si>
    <t>42959رضوان أحمد رضوانradwanah73@gmail.comشــكــوى</t>
  </si>
  <si>
    <t>RG003402927EG</t>
  </si>
  <si>
    <t>42959لبنى أيمن على حمدHAMAD1956@GMAIL.COMشــكــوى</t>
  </si>
  <si>
    <t>لبنى أيمن على حمد</t>
  </si>
  <si>
    <t>HAMAD1956@GMAIL.COM</t>
  </si>
  <si>
    <t>28804291600104</t>
  </si>
  <si>
    <t>01065569212</t>
  </si>
  <si>
    <t>880429</t>
  </si>
  <si>
    <t>42959دعاء ديابdoaa.diab1088@gmail.comاستفســار عن خدمــة</t>
  </si>
  <si>
    <t>دعاء دياب</t>
  </si>
  <si>
    <t>doaa.diab1088@gmail.com</t>
  </si>
  <si>
    <t>28810060103604</t>
  </si>
  <si>
    <t>01115451204</t>
  </si>
  <si>
    <t>881006</t>
  </si>
  <si>
    <t>حمدي ابراهيم خليل</t>
  </si>
  <si>
    <t>42959حمدي ابراهيم خليلhamdikhalil777@yahoo.comشــكــوى</t>
  </si>
  <si>
    <t>hamdikhalil777@yahoo.com</t>
  </si>
  <si>
    <t>261070601700258</t>
  </si>
  <si>
    <t>201068674603</t>
  </si>
  <si>
    <t>42958محمد شعبان مصطفي محمدmohamed_shaban61@yahoo.comاستفسار عن مسار الطرد</t>
  </si>
  <si>
    <t>966567072957</t>
  </si>
  <si>
    <t>EE019425214EG</t>
  </si>
  <si>
    <t>42958وائل شفيقwael_youssef_2@yahoo.comشــكــوى</t>
  </si>
  <si>
    <t>وائل شفيق</t>
  </si>
  <si>
    <t>wael_youssef_2@yahoo.com</t>
  </si>
  <si>
    <t>27201091600053</t>
  </si>
  <si>
    <t>201210081280</t>
  </si>
  <si>
    <t>720109</t>
  </si>
  <si>
    <t>RF777273733CN</t>
  </si>
  <si>
    <t>42958وليد محمود الجوهريpower.hors.ph@gmail.comاستفسار عن مسار الطرد</t>
  </si>
  <si>
    <t>وليد محمود الجوهري</t>
  </si>
  <si>
    <t>power.hors.ph@gmail.com</t>
  </si>
  <si>
    <t>27707301300059</t>
  </si>
  <si>
    <t>201024001750</t>
  </si>
  <si>
    <t>42958طارق علىtarek_tad_66@yahoo.comشــكــوى</t>
  </si>
  <si>
    <t>طارق على</t>
  </si>
  <si>
    <t>42958أمل فايدdkyoko66@gmail.comاستفســار عن خدمــة</t>
  </si>
  <si>
    <t>أمل فايد</t>
  </si>
  <si>
    <t>dkyoko66@gmail.com</t>
  </si>
  <si>
    <t>29607171100209</t>
  </si>
  <si>
    <t>01005377734</t>
  </si>
  <si>
    <t xml:space="preserve">أمل </t>
  </si>
  <si>
    <t>rf816932125cn</t>
  </si>
  <si>
    <t>42958Mahmoud Sayed Mahmoudmahmoudsayed24@gmail.comاستفسار عن مسار الطرد</t>
  </si>
  <si>
    <t>Mahmoud Sayed Mahmoud</t>
  </si>
  <si>
    <t>mahmoudsayed24@gmail.com</t>
  </si>
  <si>
    <t>29002200100133</t>
  </si>
  <si>
    <t>01000960244</t>
  </si>
  <si>
    <t>900220</t>
  </si>
  <si>
    <t>42958حسام محمود محمد محمد متولىhossam.metwally688@gmail.comاستفسار عن مسار الطرد</t>
  </si>
  <si>
    <t>حسام محمود محمد محمد متولى</t>
  </si>
  <si>
    <t>hossam.metwally688@gmail.com</t>
  </si>
  <si>
    <t>29212270102138</t>
  </si>
  <si>
    <t>201129822464</t>
  </si>
  <si>
    <t>921227</t>
  </si>
  <si>
    <t>RX568914393DE</t>
  </si>
  <si>
    <t>42958احمد طهhattia98@gmail.comاستفسار عن مسار الطرد</t>
  </si>
  <si>
    <t>احمد طه</t>
  </si>
  <si>
    <t>hattia98@gmail.com</t>
  </si>
  <si>
    <t>29309170200934</t>
  </si>
  <si>
    <t>01287555992</t>
  </si>
  <si>
    <t>930917</t>
  </si>
  <si>
    <t>42958keun leeoarsman7@naver.comشــكــوى</t>
  </si>
  <si>
    <t>RS692372510CN</t>
  </si>
  <si>
    <t>42958MaiMai_elbedeawy@hotmail.comاستفسار عن مسار الطرد</t>
  </si>
  <si>
    <t>Mai</t>
  </si>
  <si>
    <t>Mai_elbedeawy@hotmail.com</t>
  </si>
  <si>
    <t>28809240104023</t>
  </si>
  <si>
    <t>201005132452</t>
  </si>
  <si>
    <t>880924</t>
  </si>
  <si>
    <t>42958أشرف متياس فهيمpeterashraf89@gmail.comأخـــــرى</t>
  </si>
  <si>
    <t>أشرف متياس فهيم</t>
  </si>
  <si>
    <t>peterashraf89@gmail.com</t>
  </si>
  <si>
    <t>2197111142600631</t>
  </si>
  <si>
    <t>201277254951</t>
  </si>
  <si>
    <t>42958جلال متوليGalalmedo71@gmail.comاستفسار عن مسار الطرد</t>
  </si>
  <si>
    <t>جلال متولي</t>
  </si>
  <si>
    <t>Galalmedo71@gmail.com</t>
  </si>
  <si>
    <t>29603270200953</t>
  </si>
  <si>
    <t>201141431754</t>
  </si>
  <si>
    <t>960327</t>
  </si>
  <si>
    <t>42958البئر ميخاءيل انطنيوسMralbair@gmail.comشــكــوى</t>
  </si>
  <si>
    <t>البئر ميخاءيل انطنيوس</t>
  </si>
  <si>
    <t>Mralbair@gmail.com</t>
  </si>
  <si>
    <t>28103011403297</t>
  </si>
  <si>
    <t>01229702977</t>
  </si>
  <si>
    <t xml:space="preserve">البئر </t>
  </si>
  <si>
    <t>rs703479854cn</t>
  </si>
  <si>
    <t>42958عمرو السعيدamoriemio@gmail.comشــكــوى</t>
  </si>
  <si>
    <t>عمرو السعيد</t>
  </si>
  <si>
    <t>amoriemio@gmail.com</t>
  </si>
  <si>
    <t>EE704065686EG</t>
  </si>
  <si>
    <t>42958Hristina Stoyanovastoyanova.hristina.stoyanova@gmail.comشــكــوى</t>
  </si>
  <si>
    <t>Hristina Stoyanova</t>
  </si>
  <si>
    <t>stoyanova.hristina.stoyanova@gmail.com</t>
  </si>
  <si>
    <t>: 000000000000000000</t>
  </si>
  <si>
    <t>00359988213459</t>
  </si>
  <si>
    <t xml:space="preserve">Hristina </t>
  </si>
  <si>
    <t>42961حسام الدين احمد حسنpowernet101@yahoo.comشــكــوى</t>
  </si>
  <si>
    <t>RF817690730CN</t>
  </si>
  <si>
    <t>42961مصطفى مدحتmostafa.medhat80@yahoo.comاستفسار عن مسار الطرد</t>
  </si>
  <si>
    <t>مصطفى مدحت</t>
  </si>
  <si>
    <t>mostafa.medhat80@yahoo.com</t>
  </si>
  <si>
    <t>28004220201296</t>
  </si>
  <si>
    <t>201111100424</t>
  </si>
  <si>
    <t>800422</t>
  </si>
  <si>
    <t>RF850046545CN</t>
  </si>
  <si>
    <t>RG913093385CN</t>
  </si>
  <si>
    <t>42961Mohamed abd ellatiafMohamedmido.mm759@gmail.comاستفسار عن مسار الطرد</t>
  </si>
  <si>
    <t>Mohamed abd ellatiaf</t>
  </si>
  <si>
    <t>Mohamedmido.mm759@gmail.com</t>
  </si>
  <si>
    <t>29509010110598</t>
  </si>
  <si>
    <t>201122270921</t>
  </si>
  <si>
    <t>950901</t>
  </si>
  <si>
    <t>RB266779318SG</t>
  </si>
  <si>
    <t>RS688673805CN</t>
  </si>
  <si>
    <t>RN673205409CN</t>
  </si>
  <si>
    <t>RS691298985CN</t>
  </si>
  <si>
    <t>42961كريستين فاضل أيوبChristine_fadel@yahoo.conاستفسار عن مسار الطرد</t>
  </si>
  <si>
    <t>كريستين فاضل أيوب</t>
  </si>
  <si>
    <t>Christine_fadel@yahoo.con</t>
  </si>
  <si>
    <t>28306171600861</t>
  </si>
  <si>
    <t>201223618836</t>
  </si>
  <si>
    <t xml:space="preserve">كريستين </t>
  </si>
  <si>
    <t>RA004935794EG</t>
  </si>
  <si>
    <t>42961محمد محمد على منصورmohamed.mansour@alfanar.comاستفسار عن مسار الطرد</t>
  </si>
  <si>
    <t>محمد محمد على منصور</t>
  </si>
  <si>
    <t>mohamed.mansour@alfanar.com</t>
  </si>
  <si>
    <t>: A07791259</t>
  </si>
  <si>
    <t>966504540719</t>
  </si>
  <si>
    <t>AA211399981YN</t>
  </si>
  <si>
    <t>42961هشام عكوشheshamakoush@yahoo.comاستفسار عن مسار الطرد</t>
  </si>
  <si>
    <t>هشام عكوش</t>
  </si>
  <si>
    <t>heshamakoush@yahoo.com</t>
  </si>
  <si>
    <t>25105272100919</t>
  </si>
  <si>
    <t>201223135158</t>
  </si>
  <si>
    <t>YN</t>
  </si>
  <si>
    <t>510527</t>
  </si>
  <si>
    <t>RR569780171EG</t>
  </si>
  <si>
    <t>42961محمد السيد محمدSAASOOMASR@GMAIL.COMاستفسار عن مسار الطرد</t>
  </si>
  <si>
    <t>SAASOOMASR@GMAIL.COM</t>
  </si>
  <si>
    <t>29108102606196</t>
  </si>
  <si>
    <t>201115670357</t>
  </si>
  <si>
    <t>910810</t>
  </si>
  <si>
    <t>42961محمد أحمد على حسنmaahm1959@gmail.comاستفسار عن مسار الطرد</t>
  </si>
  <si>
    <t>42961حسينhfahmy98@gmail.comأخـــــرى</t>
  </si>
  <si>
    <t>hfahmy98@gmail.com</t>
  </si>
  <si>
    <t>29201202700491</t>
  </si>
  <si>
    <t>201009863812</t>
  </si>
  <si>
    <t>920120</t>
  </si>
  <si>
    <t>rr010966787sa</t>
  </si>
  <si>
    <t>42961محمد حسن عبد المنعمeng_hasan2050@yahoo.comشــكــوى</t>
  </si>
  <si>
    <t>محمد حسن عبد المنعم</t>
  </si>
  <si>
    <t>eng_hasan2050@yahoo.com</t>
  </si>
  <si>
    <t>: a18793464</t>
  </si>
  <si>
    <t>00201006270059</t>
  </si>
  <si>
    <t>42961رشا عايدسليمان السيدmarumamohamedاستفســار عن خدمــة</t>
  </si>
  <si>
    <t>رشا عايدسليمان السيد</t>
  </si>
  <si>
    <t>marumamohamed</t>
  </si>
  <si>
    <t>28203071301421                  01140641087</t>
  </si>
  <si>
    <t>01140641087</t>
  </si>
  <si>
    <t>42961عبدالمقصود حمدىabdo.h1010@gmail.comاستفســار عن خدمــة</t>
  </si>
  <si>
    <t>عبدالمقصود حمدى</t>
  </si>
  <si>
    <t>abdo.h1010@gmail.com</t>
  </si>
  <si>
    <t>29001201304577</t>
  </si>
  <si>
    <t>01007479097</t>
  </si>
  <si>
    <t>900120</t>
  </si>
  <si>
    <t xml:space="preserve">عبدالمقصود </t>
  </si>
  <si>
    <t>RR065849476SA</t>
  </si>
  <si>
    <t>42961عبدالله محمد عبداللهabdalla.m@obeikan.com.saاستفسار عن مسار الطرد</t>
  </si>
  <si>
    <t>عبدالله محمد عبدالله</t>
  </si>
  <si>
    <t>abdalla.m@obeikan.com.sa</t>
  </si>
  <si>
    <t>28702011508677</t>
  </si>
  <si>
    <t>00966505396522</t>
  </si>
  <si>
    <t>870201</t>
  </si>
  <si>
    <t>EE704164159EG</t>
  </si>
  <si>
    <t>42961ابراهيم احمد على ابو الفتوحhemaaahmed111@Gmail.comاستفسار عن مسار الطرد</t>
  </si>
  <si>
    <t>ابراهيم احمد على ابو الفتوح</t>
  </si>
  <si>
    <t>hemaaahmed111@Gmail.com</t>
  </si>
  <si>
    <t>28905201200871</t>
  </si>
  <si>
    <t>01128023322</t>
  </si>
  <si>
    <t>42961حسن محمد بحرhasanbahr1975@yahoo.comاستفســار عن خدمــة</t>
  </si>
  <si>
    <t>42961اشرف احمد كامل محمودaakm65@gmail.comشــكــوى</t>
  </si>
  <si>
    <t>EE704264072EG</t>
  </si>
  <si>
    <t>42961أحمد أبوشادىahmedshady60@gmail.comاستفسار عن مسار الطرد</t>
  </si>
  <si>
    <t>أحمد أبوشادى</t>
  </si>
  <si>
    <t>ahmedshady60@gmail.com</t>
  </si>
  <si>
    <t>26002170102771</t>
  </si>
  <si>
    <t>201005144355</t>
  </si>
  <si>
    <t>600217</t>
  </si>
  <si>
    <t>42961Muhammed Radymohamedabdelradi88@yahoo.comاستفسار عن مسار الطرد</t>
  </si>
  <si>
    <t>RI018254986EG</t>
  </si>
  <si>
    <t>42961ابراهيم جميل بطرسusab2011@gmail.comشــكــوى</t>
  </si>
  <si>
    <t>ابراهيم جميل بطرس</t>
  </si>
  <si>
    <t>usab2011@gmail.com</t>
  </si>
  <si>
    <t>26804270101712</t>
  </si>
  <si>
    <t>201222191824</t>
  </si>
  <si>
    <t>680427</t>
  </si>
  <si>
    <t>42961اسلام محمد احمد محمد عبد الفتاحislammohamed92@yahoo.comأخـــــرى</t>
  </si>
  <si>
    <t>اسلام محمد احمد محمد عبد الفتاح</t>
  </si>
  <si>
    <t>islammohamed92@yahoo.com</t>
  </si>
  <si>
    <t>28309092101017</t>
  </si>
  <si>
    <t>201154111558</t>
  </si>
  <si>
    <t>830909</t>
  </si>
  <si>
    <t>42961محمود متولي سلامMamisallam212@yahoo.comشــكــوى</t>
  </si>
  <si>
    <t>42961محمد حسن عبد المنعم السيدeng_hasan2050@yahoo.comاستفسار عن مسار الطرد</t>
  </si>
  <si>
    <t>محمد حسن عبد المنعم السيد</t>
  </si>
  <si>
    <t>42961Hamdy Elzawawyglobyard@hotmail.comشــكــوى</t>
  </si>
  <si>
    <t>42961محمد محمود دسوقىmimimarco20@gmail.comاستفسار عن مسار الطرد</t>
  </si>
  <si>
    <t>محمد محمود دسوقى</t>
  </si>
  <si>
    <t>RR345056674EG</t>
  </si>
  <si>
    <t>42961تامرtamerelshaarawy@yahoo.comاستفسار عن مسار الطرد</t>
  </si>
  <si>
    <t>tamerelshaarawy@yahoo.com</t>
  </si>
  <si>
    <t>27612030100301701</t>
  </si>
  <si>
    <t>01222751157</t>
  </si>
  <si>
    <t>RP356147328SG</t>
  </si>
  <si>
    <t>42961محمود عادل عبداللهmahmoud.adel@ymail.comشــكــوى</t>
  </si>
  <si>
    <t>محمود عادل عبدالله</t>
  </si>
  <si>
    <t>mahmoud.adel@ymail.com</t>
  </si>
  <si>
    <t>28908221200516</t>
  </si>
  <si>
    <t>201092692625</t>
  </si>
  <si>
    <t>42961طارق عبد الخالق عبد الكريم مصطفىkareem_kareem201190@yahoo.comاستفســار فنـى</t>
  </si>
  <si>
    <t>طارق عبد الخالق عبد الكريم مصطفى</t>
  </si>
  <si>
    <t>kareem_kareem201190@yahoo.com</t>
  </si>
  <si>
    <t>28902240102331</t>
  </si>
  <si>
    <t>201280460313</t>
  </si>
  <si>
    <t>890224</t>
  </si>
  <si>
    <t>42961Muhammad Aamereng.m333@gmail.comأخـــــرى</t>
  </si>
  <si>
    <t>Muhammad Aamer</t>
  </si>
  <si>
    <t>eng.m333@gmail.com</t>
  </si>
  <si>
    <t>29002011500414</t>
  </si>
  <si>
    <t>201093971793</t>
  </si>
  <si>
    <t>42961رأفت حسنى إسماعيلrofee-005@hotmail.comاستفســار عن خدمــة</t>
  </si>
  <si>
    <t>026305232600032</t>
  </si>
  <si>
    <t>RX574546809DE</t>
  </si>
  <si>
    <t>42961محمد عبد اللطيف محمود خلفmak@ultimateserv.comاستفسار عن مسار الطرد</t>
  </si>
  <si>
    <t>محمد عبد اللطيف محمود خلف</t>
  </si>
  <si>
    <t>mak@ultimateserv.com</t>
  </si>
  <si>
    <t>28408211602478</t>
  </si>
  <si>
    <t>201003188292</t>
  </si>
  <si>
    <t>840821</t>
  </si>
  <si>
    <t>42961محمود معاذ حمزه البحيرىmahmoud_moaz@yahoo.comشــكــوى</t>
  </si>
  <si>
    <t>محمود معاذ حمزه البحيرى</t>
  </si>
  <si>
    <t>mahmoud_moaz@yahoo.com</t>
  </si>
  <si>
    <t>28210261201933</t>
  </si>
  <si>
    <t>00201224089740</t>
  </si>
  <si>
    <t>42961مهندMohaned_aydeen@yahoo.comاستفسار عن مسار الطرد</t>
  </si>
  <si>
    <t>مهند</t>
  </si>
  <si>
    <t>Mohaned_aydeen@yahoo.com</t>
  </si>
  <si>
    <t>29006198800497</t>
  </si>
  <si>
    <t>201006694470</t>
  </si>
  <si>
    <t>900619</t>
  </si>
  <si>
    <t>42961خيرى عبدالوهاب حسين عبدالرحيمtrawan131@gmail.comاستفســار عن خدمــة</t>
  </si>
  <si>
    <t>خيرى عبدالوهاب حسين عبدالرحيم</t>
  </si>
  <si>
    <t>27601082502799</t>
  </si>
  <si>
    <t>201140277230</t>
  </si>
  <si>
    <t>760108</t>
  </si>
  <si>
    <t xml:space="preserve">خيرى </t>
  </si>
  <si>
    <t>42961محمد على ابراهيمismail12211@yahoo.comشــكــوى</t>
  </si>
  <si>
    <t>محمد على ابراهيم</t>
  </si>
  <si>
    <t>ismail12211@yahoo.com</t>
  </si>
  <si>
    <t>26707162800579</t>
  </si>
  <si>
    <t>00201004285687</t>
  </si>
  <si>
    <t>670716</t>
  </si>
  <si>
    <t>EC415157779SG</t>
  </si>
  <si>
    <t>42961Ibrahim Mohamad Atta Omaribrahim.geophysicist@outlook.comشــكــوى</t>
  </si>
  <si>
    <t>Ibrahim Mohamad Atta Omar</t>
  </si>
  <si>
    <t>ibrahim.geophysicist@outlook.com</t>
  </si>
  <si>
    <t>29109141203879</t>
  </si>
  <si>
    <t>201116840060</t>
  </si>
  <si>
    <t>42961رانيا محمد الهاديRelhady2011@gmail.comشــكــوى</t>
  </si>
  <si>
    <t>رانيا محمد الهادي</t>
  </si>
  <si>
    <t>Relhady2011@gmail.com</t>
  </si>
  <si>
    <t>27901071303801</t>
  </si>
  <si>
    <t>01067038333 2</t>
  </si>
  <si>
    <t>790107</t>
  </si>
  <si>
    <t>42962هبه الله محمود محمد ربيع متوليMask.girls@yahoo.comشــكــوى</t>
  </si>
  <si>
    <t>هبه الله محمود محمد ربيع متولي</t>
  </si>
  <si>
    <t>Mask.girls@yahoo.com</t>
  </si>
  <si>
    <t>29011142200067</t>
  </si>
  <si>
    <t>01000456151</t>
  </si>
  <si>
    <t>901114</t>
  </si>
  <si>
    <t>42962يمنى حسني عبد الحميدybassuony@gmail.comاستفسار عن مسار الطرد</t>
  </si>
  <si>
    <t>EE704076940EG</t>
  </si>
  <si>
    <t>42962عمرو محمد عاطف السيدamratef117@hotmail.comاستفسار عن مسار الطرد</t>
  </si>
  <si>
    <t>عمرو محمد عاطف السيد</t>
  </si>
  <si>
    <t>amratef117@hotmail.com</t>
  </si>
  <si>
    <t>28306280100193</t>
  </si>
  <si>
    <t>201005444223</t>
  </si>
  <si>
    <t>830628</t>
  </si>
  <si>
    <t>RT363795645HK</t>
  </si>
  <si>
    <t>42962Hady Mostafa IbrahimHady821095@gmail.comاستفسار عن مسار الطرد</t>
  </si>
  <si>
    <t>Hady Mostafa Ibrahim</t>
  </si>
  <si>
    <t>Hady821095@gmail.com</t>
  </si>
  <si>
    <t>28009150100651</t>
  </si>
  <si>
    <t>00201066624040</t>
  </si>
  <si>
    <t xml:space="preserve">Hady </t>
  </si>
  <si>
    <t>42962Hamdy Elzawawyglobyard@hotmail.comشــكــوى</t>
  </si>
  <si>
    <t>42962أروي عبد الحليمarwazakaria@hotmail.comأخـــــرى</t>
  </si>
  <si>
    <t>أروي عبد الحليم</t>
  </si>
  <si>
    <t>arwazakaria@hotmail.com</t>
  </si>
  <si>
    <t>27908160201545</t>
  </si>
  <si>
    <t>01001899355</t>
  </si>
  <si>
    <t>790816</t>
  </si>
  <si>
    <t xml:space="preserve">أروي </t>
  </si>
  <si>
    <t>42962اسلام محمد احمد محمد عبد الفتاحislammohamed92@yahoo.comاستفسار عن مسار الطرد</t>
  </si>
  <si>
    <t>42962محمد على محمد محمودomda1716@yahoo.comاستفســار عن خدمــة</t>
  </si>
  <si>
    <t>محمد على محمد محمود</t>
  </si>
  <si>
    <t>omda1716@yahoo.com</t>
  </si>
  <si>
    <t>28710012417856</t>
  </si>
  <si>
    <t>00966565034352</t>
  </si>
  <si>
    <t>EE704228044EG</t>
  </si>
  <si>
    <t>42962محمود صبرى عبود محمدaboud.s.m@aun.edu.egاستفسار عن مسار الطرد</t>
  </si>
  <si>
    <t>محمود صبرى عبود محمد</t>
  </si>
  <si>
    <t>aboud.s.m@aun.edu.eg</t>
  </si>
  <si>
    <t>29201052503692</t>
  </si>
  <si>
    <t>00201068687206</t>
  </si>
  <si>
    <t>RF785167538CN</t>
  </si>
  <si>
    <t>42962محمد شاهينDr.mshahin@icloud.comاستفسار عن مسار الطرد</t>
  </si>
  <si>
    <t>Dr.mshahin@icloud.com</t>
  </si>
  <si>
    <t>29010031500171</t>
  </si>
  <si>
    <t>201008500074</t>
  </si>
  <si>
    <t>901003</t>
  </si>
  <si>
    <t>42962ثروت سامى نصيفtharwatsamy00.ts@gmail.comاستفســار عن خدمــة</t>
  </si>
  <si>
    <t>ثروت سامى نصيف</t>
  </si>
  <si>
    <t>tharwatsamy00.ts@gmail.com</t>
  </si>
  <si>
    <t>28608011704755</t>
  </si>
  <si>
    <t>201228624374</t>
  </si>
  <si>
    <t>42962احمد فتحى عبد المنعمa.fathy014@yahoo.comاستفسار عن مسار الطرد</t>
  </si>
  <si>
    <t>احمد فتحى عبد المنعم</t>
  </si>
  <si>
    <t>a.fathy014@yahoo.com</t>
  </si>
  <si>
    <t>27211230201652</t>
  </si>
  <si>
    <t>01117882517</t>
  </si>
  <si>
    <t>721123</t>
  </si>
  <si>
    <t>42962امجدAmgad_vico@yahoo.comأخـــــرى</t>
  </si>
  <si>
    <t>امجد</t>
  </si>
  <si>
    <t>Amgad_vico@yahoo.com</t>
  </si>
  <si>
    <t>28905262102139</t>
  </si>
  <si>
    <t>0201201820984</t>
  </si>
  <si>
    <t>890526</t>
  </si>
  <si>
    <t>RX581044665DE</t>
  </si>
  <si>
    <t>42962شريف انتصارshrmony@gmail.comاستفسار عن مسار الطرد</t>
  </si>
  <si>
    <t>شريف انتصار</t>
  </si>
  <si>
    <t>shrmony@gmail.com</t>
  </si>
  <si>
    <t>29006121401131</t>
  </si>
  <si>
    <t>201147354254</t>
  </si>
  <si>
    <t>42962حمادة مصطفي حسن مصطفيhassanhamada184@yahoo.comاستفسار عن مسار الطرد</t>
  </si>
  <si>
    <t>حمادة مصطفي حسن مصطفي</t>
  </si>
  <si>
    <t>hassanhamada184@yahoo.com</t>
  </si>
  <si>
    <t>28110072700339</t>
  </si>
  <si>
    <t>00201060264119</t>
  </si>
  <si>
    <t>811007</t>
  </si>
  <si>
    <t>42962محمد عبد اللطيف محمود خلفmak@ultimateserv.comاستفسار عن مسار الطرد</t>
  </si>
  <si>
    <t>42962سعيد جيد مغاريوسelromany2tok@yahoo.comشــكــوى</t>
  </si>
  <si>
    <t>سعيد جيد مغاريوس</t>
  </si>
  <si>
    <t>elromany2tok@yahoo.com</t>
  </si>
  <si>
    <t>24804292700191</t>
  </si>
  <si>
    <t>201205090909</t>
  </si>
  <si>
    <t>480429</t>
  </si>
  <si>
    <t>EE704176293EG</t>
  </si>
  <si>
    <t>42962ali mohammed mansyMaryeme_islam@hotmail.comاستفسار عن مسار الطرد</t>
  </si>
  <si>
    <t>ali mohammed mansy</t>
  </si>
  <si>
    <t>Maryeme_islam@hotmail.com</t>
  </si>
  <si>
    <t>28801160300475</t>
  </si>
  <si>
    <t>201090960240</t>
  </si>
  <si>
    <t>880116</t>
  </si>
  <si>
    <t>RB280212979SG</t>
  </si>
  <si>
    <t>42962عماد عبد الفتاح محمد محمدZERO.FAII@YAHOO.COMاستفسار عن مسار الطرد</t>
  </si>
  <si>
    <t>عماد عبد الفتاح محمد محمد</t>
  </si>
  <si>
    <t>ZERO.FAII@YAHOO.COM</t>
  </si>
  <si>
    <t>28912192800417</t>
  </si>
  <si>
    <t>201211281024</t>
  </si>
  <si>
    <t>891219</t>
  </si>
  <si>
    <t>RS845346729NL</t>
  </si>
  <si>
    <t>42962أحمد عادل جمال الدين سيف الله رحميahmedrahmy842@gmail.comاستفسار عن مسار الطرد</t>
  </si>
  <si>
    <t>أحمد عادل جمال الدين سيف الله رحمي</t>
  </si>
  <si>
    <t>ahmedrahmy842@gmail.com</t>
  </si>
  <si>
    <t>29502130100478</t>
  </si>
  <si>
    <t>201113450877</t>
  </si>
  <si>
    <t>950213</t>
  </si>
  <si>
    <t>42962Hazem elbattaHazem.elbatta88@gmail.comشــكــوى</t>
  </si>
  <si>
    <t>42962Nehma Bakrynehmabakry@yahoo.comأخـــــرى</t>
  </si>
  <si>
    <t>Nehma Bakry</t>
  </si>
  <si>
    <t>nehmabakry@yahoo.com</t>
  </si>
  <si>
    <t>: eb7302063</t>
  </si>
  <si>
    <t>1095358867</t>
  </si>
  <si>
    <t xml:space="preserve">Nehma </t>
  </si>
  <si>
    <t>RO005125679EG</t>
  </si>
  <si>
    <t>42962بلال محمد جمال الدينbelalelshabrawy01@gmail.comاستفسار عن مسار الطرد</t>
  </si>
  <si>
    <t>بلال محمد جمال الدين</t>
  </si>
  <si>
    <t>belalelshabrawy01@gmail.com</t>
  </si>
  <si>
    <t>28811212600133</t>
  </si>
  <si>
    <t>201004810585</t>
  </si>
  <si>
    <t>881121</t>
  </si>
  <si>
    <t xml:space="preserve">بلال </t>
  </si>
  <si>
    <t>42962بدر الدين محمد انورbaderanwer@hotmail.comاستفسار عن مسار الطرد</t>
  </si>
  <si>
    <t>بدر الدين محمد انور</t>
  </si>
  <si>
    <t>baderanwer@hotmail.com</t>
  </si>
  <si>
    <t>24004061600058</t>
  </si>
  <si>
    <t>01280936081</t>
  </si>
  <si>
    <t>400406</t>
  </si>
  <si>
    <t>42962سعد نصر محمدsaad.nasr1992@gmail.comاستفســار عن خدمــة</t>
  </si>
  <si>
    <t>سعد نصر محمد</t>
  </si>
  <si>
    <t>saad.nasr1992@gmail.com</t>
  </si>
  <si>
    <t>29201071800851</t>
  </si>
  <si>
    <t>01287227209</t>
  </si>
  <si>
    <t>920107</t>
  </si>
  <si>
    <t>42962خالد سيد محمد عليsaied22elkadi@gmail.comاستفســار عن خدمــة</t>
  </si>
  <si>
    <t>خالد سيد محمد علي</t>
  </si>
  <si>
    <t>saied22elkadi@gmail.com</t>
  </si>
  <si>
    <t>27207290104713</t>
  </si>
  <si>
    <t>201024000776</t>
  </si>
  <si>
    <t>720729</t>
  </si>
  <si>
    <t>42962جيهان محمد محمد موسيtamermmosa@gmail.comشــكــوى</t>
  </si>
  <si>
    <t>جيهان محمد محمد موسي</t>
  </si>
  <si>
    <t>tamermmosa@gmail.com</t>
  </si>
  <si>
    <t>27611230200506</t>
  </si>
  <si>
    <t>201094769069</t>
  </si>
  <si>
    <t>761123</t>
  </si>
  <si>
    <t>42962hany rashad mohamedhanyrashad_2006@hotmail.comشــكــوى</t>
  </si>
  <si>
    <t>86176480</t>
  </si>
  <si>
    <t>RF469673926SG</t>
  </si>
  <si>
    <t>42962هاني محمد عبداللهhany_roland@yahoo.comاستفسار عن مسار الطرد</t>
  </si>
  <si>
    <t>42963Ahmedmedo1989oooo@gmail.comاستفسار عن مسار الطرد</t>
  </si>
  <si>
    <t>medo1989oooo@gmail.com</t>
  </si>
  <si>
    <t>28907011317694</t>
  </si>
  <si>
    <t>201093082020</t>
  </si>
  <si>
    <t>42963عائشه جمال الدين محمدaasha2016@yahoo.comأخـــــرى</t>
  </si>
  <si>
    <t>عائشه جمال الدين محمد</t>
  </si>
  <si>
    <t>aasha2016@yahoo.com</t>
  </si>
  <si>
    <t>29406012607381</t>
  </si>
  <si>
    <t>0201148889207</t>
  </si>
  <si>
    <t xml:space="preserve">عائشه </t>
  </si>
  <si>
    <t>42963ابراهيم نادي ابراهيم نادي محمدhimanady39@yahoo.comاستفســار عن خدمــة</t>
  </si>
  <si>
    <t>ابراهيم نادي ابراهيم نادي محمد</t>
  </si>
  <si>
    <t>42963عبدالرحمن محمد ربيعwww.manager.oka@gmail.comشــكــوى</t>
  </si>
  <si>
    <t>عبدالرحمن محمد ربيع</t>
  </si>
  <si>
    <t>www.manager.oka@gmail.com</t>
  </si>
  <si>
    <t>29009071401339</t>
  </si>
  <si>
    <t>01276740635</t>
  </si>
  <si>
    <t>900907</t>
  </si>
  <si>
    <t>42963احمد عزت مليجيahmed.123.melegy@gmail.comأخـــــرى</t>
  </si>
  <si>
    <t>احمد عزت مليجي</t>
  </si>
  <si>
    <t>ahmed.123.melegy@gmail.com</t>
  </si>
  <si>
    <t>29011160103931</t>
  </si>
  <si>
    <t>01125547921</t>
  </si>
  <si>
    <t>901116</t>
  </si>
  <si>
    <t>42963Tamer malak fayez kaldastamer_malak@hotmail.comاستفســار عن خدمــة</t>
  </si>
  <si>
    <t>Tamer malak fayez kaldas</t>
  </si>
  <si>
    <t>tamer_malak@hotmail.com</t>
  </si>
  <si>
    <t>28307120100592</t>
  </si>
  <si>
    <t>0015629120720</t>
  </si>
  <si>
    <t>830712</t>
  </si>
  <si>
    <t>EE704251269EG</t>
  </si>
  <si>
    <t>EE704251391EG</t>
  </si>
  <si>
    <t>EE704251493EG</t>
  </si>
  <si>
    <t>EE704251048EG</t>
  </si>
  <si>
    <t>42963Ahmed Mostafamustafam@ksu.edu.saاستفسار عن مسار الطرد</t>
  </si>
  <si>
    <t>Ahmed Mostafa</t>
  </si>
  <si>
    <t>mustafam@ksu.edu.sa</t>
  </si>
  <si>
    <t>: A20912282</t>
  </si>
  <si>
    <t>01026161835</t>
  </si>
  <si>
    <t>rs763508629nl</t>
  </si>
  <si>
    <t>42963محمد علي عبد العزيز محمد سعدmedoelmasry464@yahoo.comاستفسار عن مسار الطرد</t>
  </si>
  <si>
    <t>محمد علي عبد العزيز محمد سعد</t>
  </si>
  <si>
    <t>medoelmasry464@yahoo.com</t>
  </si>
  <si>
    <t>29705241602411</t>
  </si>
  <si>
    <t>201211435580</t>
  </si>
  <si>
    <t>970524</t>
  </si>
  <si>
    <t>42963محمود على عفيفىm_aliafifi688@yahoo.comاستفســار عن خدمــة</t>
  </si>
  <si>
    <t>محمود على عفيفى</t>
  </si>
  <si>
    <t>m_aliafifi688@yahoo.com</t>
  </si>
  <si>
    <t>27412030103457</t>
  </si>
  <si>
    <t>201118466646</t>
  </si>
  <si>
    <t>741203</t>
  </si>
  <si>
    <t>RU632068345GB</t>
  </si>
  <si>
    <t>42963طارق عاطف عباس عبدالغنيtareek.atef@gmail.comاستفسار عن مسار الطرد</t>
  </si>
  <si>
    <t>طارق عاطف عباس عبدالغني</t>
  </si>
  <si>
    <t>tareek.atef@gmail.com</t>
  </si>
  <si>
    <t>29506210101497</t>
  </si>
  <si>
    <t>201151119201</t>
  </si>
  <si>
    <t>950621</t>
  </si>
  <si>
    <t>42963محمد المهدىmohamedpmo@yahoo.comاستفسار عن مسار الطرد</t>
  </si>
  <si>
    <t>mohamedpmo@yahoo.com</t>
  </si>
  <si>
    <t>01284445151</t>
  </si>
  <si>
    <t>42963محمد المهدىmohamedpmo@yahoo.comشــكــوى</t>
  </si>
  <si>
    <t>EE704315741EG</t>
  </si>
  <si>
    <t>42963عبدالحليم على احمدGABDELHALIM@BANQUEMISR.COMاستفسار عن مسار الطرد</t>
  </si>
  <si>
    <t>عبدالحليم على احمد</t>
  </si>
  <si>
    <t>GABDELHALIM@BANQUEMISR.COM</t>
  </si>
  <si>
    <t>27204050102072</t>
  </si>
  <si>
    <t>01200435512</t>
  </si>
  <si>
    <t>720405</t>
  </si>
  <si>
    <t xml:space="preserve">عبدالحليم </t>
  </si>
  <si>
    <t>42963سمير ناجي محمدsamirhasib@yahoo.comاستفسار فى المبيعات</t>
  </si>
  <si>
    <t>سمير ناجي محمد</t>
  </si>
  <si>
    <t>samirhasib@yahoo.com</t>
  </si>
  <si>
    <t>27609252101931</t>
  </si>
  <si>
    <t>01012827422</t>
  </si>
  <si>
    <t>RR061729637SA</t>
  </si>
  <si>
    <t>42963تامر منسي ابراهيمtamerynot@gmail.comاستفسار عن مسار الطرد</t>
  </si>
  <si>
    <t>تامر منسي ابراهيم</t>
  </si>
  <si>
    <t>tamerynot@gmail.com</t>
  </si>
  <si>
    <t>27902042100159</t>
  </si>
  <si>
    <t>0201000409009</t>
  </si>
  <si>
    <t>790204</t>
  </si>
  <si>
    <t>RR113280236GB</t>
  </si>
  <si>
    <t>42963عمر علاءالدين لاسنهوريosanhoury@razytech.comاستفسار عن مسار الطرد</t>
  </si>
  <si>
    <t>عمر علاءالدين لاسنهوري</t>
  </si>
  <si>
    <t>osanhoury@razytech.com</t>
  </si>
  <si>
    <t>26801270103279</t>
  </si>
  <si>
    <t>201001200004</t>
  </si>
  <si>
    <t>680127</t>
  </si>
  <si>
    <t>42963mohamedmzg714@yahoo.comأخـــــرى</t>
  </si>
  <si>
    <t>mzg714@yahoo.com</t>
  </si>
  <si>
    <t>2105554</t>
  </si>
  <si>
    <t>00201005319040</t>
  </si>
  <si>
    <t>RX580656834DE</t>
  </si>
  <si>
    <t>42963مؤمن علي البشكارmomenali2500@gmail.comاستفسار عن مسار الطرد</t>
  </si>
  <si>
    <t>مؤمن علي البشكار</t>
  </si>
  <si>
    <t>momenali2500@gmail.com</t>
  </si>
  <si>
    <t>29411121600179</t>
  </si>
  <si>
    <t>01158001201</t>
  </si>
  <si>
    <t>941112</t>
  </si>
  <si>
    <t>EE704322994EG</t>
  </si>
  <si>
    <t>42963عمار ابو عجميةammarabuajamieh@gmail.comاستفسار عن مسار الطرد</t>
  </si>
  <si>
    <t>عمار ابو عجمية</t>
  </si>
  <si>
    <t>ammarabuajamieh@gmail.com</t>
  </si>
  <si>
    <t>00962796182556</t>
  </si>
  <si>
    <t>096279</t>
  </si>
  <si>
    <t xml:space="preserve">عمار </t>
  </si>
  <si>
    <t>CP102124748MA</t>
  </si>
  <si>
    <t>42963mohammed el gamaldr.mohamed.ragab7@gmail.comاستفسار عن مسار الطرد</t>
  </si>
  <si>
    <t>mohammed el gamal</t>
  </si>
  <si>
    <t>dr.mohamed.ragab7@gmail.com</t>
  </si>
  <si>
    <t>28903058800835</t>
  </si>
  <si>
    <t>01110004810</t>
  </si>
  <si>
    <t>EE005195754DZ</t>
  </si>
  <si>
    <t>42963حمادة مصطفي حسن مصطفيhassanhamada184@yahoo.comاستفسار عن مسار الطرد</t>
  </si>
  <si>
    <t>0201060264119</t>
  </si>
  <si>
    <t>42963محمد عبد السلام أحمد محمودmohamed_cena2112@yahoo.comشــكــوى</t>
  </si>
  <si>
    <t>28903011309238</t>
  </si>
  <si>
    <t>42963صفوتsafwatsharif72@yahoo.comاستفســار عن خدمــة</t>
  </si>
  <si>
    <t>صفوت</t>
  </si>
  <si>
    <t>safwatsharif72@yahoo.com</t>
  </si>
  <si>
    <t>27201081303557</t>
  </si>
  <si>
    <t>0020100504713</t>
  </si>
  <si>
    <t>720108</t>
  </si>
  <si>
    <t>EM000571970EG</t>
  </si>
  <si>
    <t>42963YASSMEN IBRAHIMtransdawy@gmil.comشــكــوى</t>
  </si>
  <si>
    <t>YASSMEN IBRAHIM</t>
  </si>
  <si>
    <t>transdawy@gmil.com</t>
  </si>
  <si>
    <t>29304011816965</t>
  </si>
  <si>
    <t>01282017890</t>
  </si>
  <si>
    <t xml:space="preserve">YASSMEN </t>
  </si>
  <si>
    <t>42963دعاء محمد عبد المحسنDody_roka2010@yahoo.comشــكــوى</t>
  </si>
  <si>
    <t>دعاء محمد عبد المحسن</t>
  </si>
  <si>
    <t>Dody_roka2010@yahoo.com</t>
  </si>
  <si>
    <t>28508011408825</t>
  </si>
  <si>
    <t>01067054854</t>
  </si>
  <si>
    <t>42963دولاجي عماد رمزي تاوضروسemaddolagy@gmail.comشــكــوى</t>
  </si>
  <si>
    <t>دولاجي عماد رمزي تاوضروس</t>
  </si>
  <si>
    <t>emaddolagy@gmail.com</t>
  </si>
  <si>
    <t>29509142601205</t>
  </si>
  <si>
    <t>01280850871</t>
  </si>
  <si>
    <t>950914</t>
  </si>
  <si>
    <t xml:space="preserve">دولاجي </t>
  </si>
  <si>
    <t>CK052904942DE</t>
  </si>
  <si>
    <t>CK052904956DE</t>
  </si>
  <si>
    <t>CK052904823DE</t>
  </si>
  <si>
    <t>42963ماجد فكرى حامد سليمانMaged.soliman80@gmail.comاستفسار عن مسار الطرد</t>
  </si>
  <si>
    <t>ماجد فكرى حامد سليمان</t>
  </si>
  <si>
    <t>Maged.soliman80@gmail.com</t>
  </si>
  <si>
    <t>28208042100655</t>
  </si>
  <si>
    <t>00201004568307</t>
  </si>
  <si>
    <t>820804</t>
  </si>
  <si>
    <t>42963وائل بدرالدين فتحى سيدwael01012110044@gmail.comأخـــــرى</t>
  </si>
  <si>
    <t>وائل بدرالدين فتحى سيد</t>
  </si>
  <si>
    <t>wael01012110044@gmail.com</t>
  </si>
  <si>
    <t>2807012500033</t>
  </si>
  <si>
    <t>01012110044</t>
  </si>
  <si>
    <t>42963الدكتور / أشرف السيد محمودashrafemahmoud@gmail.comشــكــوى</t>
  </si>
  <si>
    <t>LX617510185DE</t>
  </si>
  <si>
    <t>42963Hassan Khedr Hassanyararmia001@hotmail.comاستفسار عن مسار الطرد</t>
  </si>
  <si>
    <t>Hassan Khedr Hassan</t>
  </si>
  <si>
    <t>yararmia001@hotmail.com</t>
  </si>
  <si>
    <t>26511260400374</t>
  </si>
  <si>
    <t>011453395911</t>
  </si>
  <si>
    <t>EE704360913EG</t>
  </si>
  <si>
    <t>42963Mohammed AbdoHedahed@hotmail.comاستفسار عن مسار الطرد</t>
  </si>
  <si>
    <t>Mohammed Abdo</t>
  </si>
  <si>
    <t>Hedahed@hotmail.com</t>
  </si>
  <si>
    <t>: A03408298</t>
  </si>
  <si>
    <t>971589231083</t>
  </si>
  <si>
    <t>42963مجدى عبد الملك جرجسbeshoy.magdy1@hotmail.comاستفسار عن مسار الطرد</t>
  </si>
  <si>
    <t>CP443143047BR</t>
  </si>
  <si>
    <t>42963وليد عبدالعزيز عبدالرؤف زهرانaleser.mouhamed @gmail.comاستفسار عن مسار الطرد</t>
  </si>
  <si>
    <t>وليد عبدالعزيز عبدالرؤف زهران</t>
  </si>
  <si>
    <t>aleser.mouhamed @gmail.com</t>
  </si>
  <si>
    <t>28210031600979</t>
  </si>
  <si>
    <t>01006712875</t>
  </si>
  <si>
    <t>821003</t>
  </si>
  <si>
    <t>42963محمود صبرى عبود محمدaboud.s.m@aun.edu.egاستفسار عن مسار الطرد</t>
  </si>
  <si>
    <t>42963يونسem.flag@yahoo.comشــكــوى</t>
  </si>
  <si>
    <t>يونس</t>
  </si>
  <si>
    <t>em.flag@yahoo.com</t>
  </si>
  <si>
    <t>98798798789798</t>
  </si>
  <si>
    <t>0012024272649</t>
  </si>
  <si>
    <t>879879</t>
  </si>
  <si>
    <t>42963صالح عمر خليفة محمدsalehtito1990@yahoo.comأخـــــرى</t>
  </si>
  <si>
    <t>صالح عمر خليفة محمد</t>
  </si>
  <si>
    <t>salehtito1990@yahoo.com</t>
  </si>
  <si>
    <t>29012042502232</t>
  </si>
  <si>
    <t>01220400105</t>
  </si>
  <si>
    <t>901204</t>
  </si>
  <si>
    <t>EE058760521SA</t>
  </si>
  <si>
    <t>42963على حمدي بدر الدينAli.hamdy@gmail.comاستفسار عن مسار الطرد</t>
  </si>
  <si>
    <t>على حمدي بدر الدين</t>
  </si>
  <si>
    <t>Ali.hamdy@gmail.com</t>
  </si>
  <si>
    <t>29002222100919</t>
  </si>
  <si>
    <t>00201110210559</t>
  </si>
  <si>
    <t>900222</t>
  </si>
  <si>
    <t>أحمد جمال الدين أحمد خليفه</t>
  </si>
  <si>
    <t>RF799498424CN</t>
  </si>
  <si>
    <t>42963أحمد جمال الدين أحمد خليفهahmedgkhalifa@gmail.comشــكــوى</t>
  </si>
  <si>
    <t>ahmedgkhalifa@gmail.com</t>
  </si>
  <si>
    <t>26606050400194</t>
  </si>
  <si>
    <t>01222221822</t>
  </si>
  <si>
    <t>42963شركة ميراج لتداول الاوراق الماليةmiragebrokerage@miragebrokerage.netشــكــوى</t>
  </si>
  <si>
    <t>شركة ميراج لتداول الاوراق المالية</t>
  </si>
  <si>
    <t>miragebrokerage@miragebrokerage.net</t>
  </si>
  <si>
    <t>2401</t>
  </si>
  <si>
    <t>01066600656 - 01066600653-01066600655</t>
  </si>
  <si>
    <t>42963ماجد على أحمد السيدmagedali92@gmail.comأخـــــرى</t>
  </si>
  <si>
    <t>ماجد على أحمد السيد</t>
  </si>
  <si>
    <t>magedali92@gmail.com</t>
  </si>
  <si>
    <t>28108131601051</t>
  </si>
  <si>
    <t>00201068722962</t>
  </si>
  <si>
    <t>810813</t>
  </si>
  <si>
    <t>RB278449906SG</t>
  </si>
  <si>
    <t>RF820284039CN</t>
  </si>
  <si>
    <t>RS746120193CN</t>
  </si>
  <si>
    <t>RF828353557CN</t>
  </si>
  <si>
    <t>RB291509215SG</t>
  </si>
  <si>
    <t>RS767059214CN</t>
  </si>
  <si>
    <t>RF835298873CN</t>
  </si>
  <si>
    <t>RB293430629SG</t>
  </si>
  <si>
    <t>42963RAMY SAMIRRSM82@YAHOO.COMاستفسار عن مسار الطرد</t>
  </si>
  <si>
    <t>RAMY SAMIR</t>
  </si>
  <si>
    <t>RSM82@YAHOO.COM</t>
  </si>
  <si>
    <t xml:space="preserve">RAMY </t>
  </si>
  <si>
    <t>42963ahmedabc073576@gmail.comاستفســار عن خدمــة</t>
  </si>
  <si>
    <t>abc073576@gmail.com</t>
  </si>
  <si>
    <t>29805011701534</t>
  </si>
  <si>
    <t>00201024911017</t>
  </si>
  <si>
    <t>42963جورج سمير غطاسgeorgeayoub234@gmail.comاستفســار عن خدمــة</t>
  </si>
  <si>
    <t>جورج سمير غطاس</t>
  </si>
  <si>
    <t>georgeayoub234@gmail.com</t>
  </si>
  <si>
    <t>27309270200853</t>
  </si>
  <si>
    <t>01224812561</t>
  </si>
  <si>
    <t>730927</t>
  </si>
  <si>
    <t>42964محمد احمد محمد المصرىaboelbrkat@gmail.comشــكــوى</t>
  </si>
  <si>
    <t>محمد احمد محمد المصرى</t>
  </si>
  <si>
    <t>aboelbrkat@gmail.com</t>
  </si>
  <si>
    <t>27203011100678</t>
  </si>
  <si>
    <t>0201006686900</t>
  </si>
  <si>
    <t>720301</t>
  </si>
  <si>
    <t>RR209400350DE</t>
  </si>
  <si>
    <t>42964حسان اللحامTahaallham40@gmail.comاستفسار عن مسار الطرد</t>
  </si>
  <si>
    <t>حسان اللحام</t>
  </si>
  <si>
    <t>Tahaallham40@gmail.com</t>
  </si>
  <si>
    <t>: 007565804</t>
  </si>
  <si>
    <t>00201159501405</t>
  </si>
  <si>
    <t>RP432753365SG</t>
  </si>
  <si>
    <t>42964Karim ShoaibKarimshoaib96@gmail.comاستفسار عن مسار الطرد</t>
  </si>
  <si>
    <t>Karim Shoaib</t>
  </si>
  <si>
    <t>Karimshoaib96@gmail.com</t>
  </si>
  <si>
    <t>22801961401133</t>
  </si>
  <si>
    <t>201063530534</t>
  </si>
  <si>
    <t>280196</t>
  </si>
  <si>
    <t>cp700299535eg</t>
  </si>
  <si>
    <t>42964خضر ربيعي طلعتkhadr.rabie@efsa.gov.egاستفسار عن مسار الطرد</t>
  </si>
  <si>
    <t>خضر ربيعي طلعت</t>
  </si>
  <si>
    <t>khadr.rabie@efsa.gov.eg</t>
  </si>
  <si>
    <t>28103282400978</t>
  </si>
  <si>
    <t>201117438543</t>
  </si>
  <si>
    <t>810328</t>
  </si>
  <si>
    <t xml:space="preserve">خضر </t>
  </si>
  <si>
    <t>RR061531285SA</t>
  </si>
  <si>
    <t>42964 اشرف زكي عمر خالدashrafzaki_2@hotmail.comاستفسار عن مسار الطرد</t>
  </si>
  <si>
    <t xml:space="preserve"> اشرف زكي عمر خالد</t>
  </si>
  <si>
    <t>ashrafzaki_2@hotmail.com</t>
  </si>
  <si>
    <t>26203020101357</t>
  </si>
  <si>
    <t>00966502515773</t>
  </si>
  <si>
    <t>RR053145775SA</t>
  </si>
  <si>
    <t>42964جمال عزتgamal.ezzat2003@gmail.comاستفسار عن مسار الطرد</t>
  </si>
  <si>
    <t>جمال عزت</t>
  </si>
  <si>
    <t>gamal.ezzat2003@gmail.com</t>
  </si>
  <si>
    <t>28609153200076</t>
  </si>
  <si>
    <t>20927923040</t>
  </si>
  <si>
    <t>860915</t>
  </si>
  <si>
    <t>EE018733148EG</t>
  </si>
  <si>
    <t>42964ثروت محمد سالمtharwat.hassan@svu.edu.egاستفسار عن مسار الطرد</t>
  </si>
  <si>
    <t>ثروت محمد سالم</t>
  </si>
  <si>
    <t>tharwat.hassan@svu.edu.eg</t>
  </si>
  <si>
    <t>28610011345571</t>
  </si>
  <si>
    <t>01022541669</t>
  </si>
  <si>
    <t>42964اشرف احمد كاملaakm65@gmail.comشــكــوى</t>
  </si>
  <si>
    <t>اشرف احمد كامل</t>
  </si>
  <si>
    <t>RE629335523GR</t>
  </si>
  <si>
    <t>42964شعبان عبدالشافي مصطفي عيدagriengshaban@gmail.comاستفسار عن مسار الطرد</t>
  </si>
  <si>
    <t>شعبان عبدالشافي مصطفي عيد</t>
  </si>
  <si>
    <t>agriengshaban@gmail.com</t>
  </si>
  <si>
    <t>29405012705556</t>
  </si>
  <si>
    <t>01100600657</t>
  </si>
  <si>
    <t>940501</t>
  </si>
  <si>
    <t>42964محمد عبدالله ابراهيم حسنBeda2002eg@yahoo.comشــكــوى</t>
  </si>
  <si>
    <t>محمد عبدالله ابراهيم حسن</t>
  </si>
  <si>
    <t>Beda2002eg@yahoo.com</t>
  </si>
  <si>
    <t>28604011901971</t>
  </si>
  <si>
    <t>201276357855</t>
  </si>
  <si>
    <t>RB298031552SG</t>
  </si>
  <si>
    <t>42964mahmoud nadydarkhuman5@yahoo.comاستفسار عن مسار الطرد</t>
  </si>
  <si>
    <t>mahmoud nady</t>
  </si>
  <si>
    <t>darkhuman5@yahoo.com</t>
  </si>
  <si>
    <t>27510150100054</t>
  </si>
  <si>
    <t>00201004038363</t>
  </si>
  <si>
    <t>751015</t>
  </si>
  <si>
    <t>CC678673275DK</t>
  </si>
  <si>
    <t>42964محمود السيد احمدm01091090548@gmail.comاستفسار عن مسار الطرد</t>
  </si>
  <si>
    <t>RI010145543EG</t>
  </si>
  <si>
    <t>42964ahmed mahmoudanamnafd@live.comاستفسار عن مسار الطرد</t>
  </si>
  <si>
    <t>ahmed mahmoud</t>
  </si>
  <si>
    <t>anamnafd@live.com</t>
  </si>
  <si>
    <t>29202210103016</t>
  </si>
  <si>
    <t>201128032559</t>
  </si>
  <si>
    <t>920221</t>
  </si>
  <si>
    <t>42964محمد فتحي بسيونيmo.basyouni@hotmail.comاستفسار عن مسار الطرد</t>
  </si>
  <si>
    <t>محمد فتحي بسيوني</t>
  </si>
  <si>
    <t>RY907155046SG</t>
  </si>
  <si>
    <t>42964Mohand khedrmsalama_khedr@yahoo.comاستفسار عن مسار الطرد</t>
  </si>
  <si>
    <t>Mohand khedr</t>
  </si>
  <si>
    <t>msalama_khedr@yahoo.com</t>
  </si>
  <si>
    <t>25304171500935</t>
  </si>
  <si>
    <t>201203770335</t>
  </si>
  <si>
    <t>530417</t>
  </si>
  <si>
    <t xml:space="preserve">Mohand </t>
  </si>
  <si>
    <t>42964محمد شاهينDr.mshahin@icloud.comاستفسار عن مسار الطرد</t>
  </si>
  <si>
    <t>ee703991516eg</t>
  </si>
  <si>
    <t>42964د ايمن البتانةنيaymanalbatanony@hotmail.comاستفسار عن مسار الطرد</t>
  </si>
  <si>
    <t>د ايمن البتانةني</t>
  </si>
  <si>
    <t>aymanalbatanony@hotmail.com</t>
  </si>
  <si>
    <t>26809111701751</t>
  </si>
  <si>
    <t>00201024341333</t>
  </si>
  <si>
    <t>680911</t>
  </si>
  <si>
    <t>42964ولاء عادلsoroca.trading987@gmail.comاستفسار فى المبيعات</t>
  </si>
  <si>
    <t>ولاء عادل</t>
  </si>
  <si>
    <t>soroca.trading987@gmail.com</t>
  </si>
  <si>
    <t>29309080100981</t>
  </si>
  <si>
    <t>01117361895</t>
  </si>
  <si>
    <t>42964يسري ابراهيمitinfo45@yahoo.comشــكــوى</t>
  </si>
  <si>
    <t>يسري ابراهيم</t>
  </si>
  <si>
    <t>itinfo45@yahoo.com</t>
  </si>
  <si>
    <t>29301200107054</t>
  </si>
  <si>
    <t>0201156007679</t>
  </si>
  <si>
    <t>930120</t>
  </si>
  <si>
    <t xml:space="preserve">يسري </t>
  </si>
  <si>
    <t>RB287814810SG</t>
  </si>
  <si>
    <t>42964أحمد جاد الربahmed.gad2002@gmail.comاستفسار عن مسار الطرد</t>
  </si>
  <si>
    <t>أحمد جاد الرب</t>
  </si>
  <si>
    <t>ahmed.gad2002@gmail.com</t>
  </si>
  <si>
    <t>27207102102733</t>
  </si>
  <si>
    <t>00201024636752</t>
  </si>
  <si>
    <t>720710</t>
  </si>
  <si>
    <t>42964تامر منسي ابراهيمtamerynot@gmail.comاستفسار عن مسار الطرد</t>
  </si>
  <si>
    <t>RR217891960EG</t>
  </si>
  <si>
    <t>42964لبنى أيمن على حمدHAMAD1956@GMAIL.COMشــكــوى</t>
  </si>
  <si>
    <t>RR015481961EG</t>
  </si>
  <si>
    <t>42964محمدعبدالحميدابوالغيطromyo202063@gmail.comاستفسار عن مسار الطرد</t>
  </si>
  <si>
    <t>محمدعبدالحميدابوالغيط</t>
  </si>
  <si>
    <t>romyo202063@gmail.com</t>
  </si>
  <si>
    <t>2103196</t>
  </si>
  <si>
    <t>00201111303076</t>
  </si>
  <si>
    <t>42964محمد الخواجه السبع محمدabdom13800@gmail.comشــكــوى</t>
  </si>
  <si>
    <t>محمد الخواجه السبع محمد</t>
  </si>
  <si>
    <t>abdom13800@gmail.com</t>
  </si>
  <si>
    <t>29206062112057</t>
  </si>
  <si>
    <t>201014082672</t>
  </si>
  <si>
    <t>920606</t>
  </si>
  <si>
    <t>EE704282938EG</t>
  </si>
  <si>
    <t>42964عبير عزت علي منصورAhmedezzat994@yahoo.comاستفسار عن مسار الطرد</t>
  </si>
  <si>
    <t>عبير عزت علي منصور</t>
  </si>
  <si>
    <t>Ahmedezzat994@yahoo.com</t>
  </si>
  <si>
    <t>093091923012</t>
  </si>
  <si>
    <t>0201013521314</t>
  </si>
  <si>
    <t>RR234889855SE</t>
  </si>
  <si>
    <t>42964مصطفى عادل عطيةarch.moustafa_adel@hotmail.comاستفسار عن مسار الطرد</t>
  </si>
  <si>
    <t>مصطفى عادل عطية</t>
  </si>
  <si>
    <t>arch.moustafa_adel@hotmail.com</t>
  </si>
  <si>
    <t>29210120101114</t>
  </si>
  <si>
    <t>00201100995272</t>
  </si>
  <si>
    <t>921012</t>
  </si>
  <si>
    <t>ee704101304eg</t>
  </si>
  <si>
    <t>42964HANY KASHABHANYKASHAB@YAHOO.COMاستفسار عن مسار الطرد</t>
  </si>
  <si>
    <t>HANY KASHAB</t>
  </si>
  <si>
    <t>HANYKASHAB@YAHOO.COM</t>
  </si>
  <si>
    <t>255051021003</t>
  </si>
  <si>
    <t>00201277851776</t>
  </si>
  <si>
    <t xml:space="preserve">HANY </t>
  </si>
  <si>
    <t>42964Muhammed Radymohamedabdelradi88@yahoo.comاستفسار عن مسار الطرد</t>
  </si>
  <si>
    <t>42964احمد مصطفي  فوزيtottimem2008@yahoo.comأخـــــرى</t>
  </si>
  <si>
    <t>احمد مصطفي  فوزي</t>
  </si>
  <si>
    <t>tottimem2008@yahoo.com</t>
  </si>
  <si>
    <t>28606252101579</t>
  </si>
  <si>
    <t>2001095659120</t>
  </si>
  <si>
    <t>860625</t>
  </si>
  <si>
    <t>EX019203172SG</t>
  </si>
  <si>
    <t>42964Mohamed Diabeng.m.diab@live.comاستفسار عن مسار الطرد</t>
  </si>
  <si>
    <t>Mohamed Diab</t>
  </si>
  <si>
    <t>eng.m.diab@live.com</t>
  </si>
  <si>
    <t>28608260100614</t>
  </si>
  <si>
    <t>01008875968</t>
  </si>
  <si>
    <t>860826</t>
  </si>
  <si>
    <t>42964مصطفي سيد مصطفي عبدالعزيزmoustafasayed69@yahoo.comاستفسار عن مسار الطرد</t>
  </si>
  <si>
    <t>مصطفي سيد مصطفي عبدالعزيز</t>
  </si>
  <si>
    <t>moustafasayed69@yahoo.com</t>
  </si>
  <si>
    <t>28409200105495</t>
  </si>
  <si>
    <t>00201096996876</t>
  </si>
  <si>
    <t>840920</t>
  </si>
  <si>
    <t>EH700080823SA</t>
  </si>
  <si>
    <t>42964علي محمد علي غانمAlighanemmr@gmail.comاستفسار عن مسار الطرد</t>
  </si>
  <si>
    <t>علي محمد علي غانم</t>
  </si>
  <si>
    <t>Alighanemmr@gmail.com</t>
  </si>
  <si>
    <t>26001111100793</t>
  </si>
  <si>
    <t>00201200083579</t>
  </si>
  <si>
    <t>600111</t>
  </si>
  <si>
    <t>RR711191645EG</t>
  </si>
  <si>
    <t>42964محمد حسن عبدالحيmohamed.memoo78@yahoo.comاستفسار عن مسار الطرد</t>
  </si>
  <si>
    <t>محمد حسن عبدالحي</t>
  </si>
  <si>
    <t>mohamed.memoo78@yahoo.com</t>
  </si>
  <si>
    <t>29112112200918</t>
  </si>
  <si>
    <t>00966505389525</t>
  </si>
  <si>
    <t>42964فرج عامر عمار لطيفalfaydyf6@gmail.comشــكــوى</t>
  </si>
  <si>
    <t>فرج عامر عمار لطيف</t>
  </si>
  <si>
    <t>alfaydyf6@gmail.com</t>
  </si>
  <si>
    <t>27412062300874</t>
  </si>
  <si>
    <t>201140637428</t>
  </si>
  <si>
    <t>741206</t>
  </si>
  <si>
    <t xml:space="preserve">فرج </t>
  </si>
  <si>
    <t>42964Roger rifaatrog_roro3@yahoo.comاستفسار عن مسار الطرد</t>
  </si>
  <si>
    <t>42964رحاب عبد المنعمrehab.monam@gmail.comاستفسار عن مسار الطرد</t>
  </si>
  <si>
    <t>رحاب عبد المنعم</t>
  </si>
  <si>
    <t>RR969066584EG</t>
  </si>
  <si>
    <t>RR969066598EG</t>
  </si>
  <si>
    <t>EE019847535EG</t>
  </si>
  <si>
    <t>42964احمد عنتر توفيق ابو زهرةmohammed_cabo666@yahoo.comاستفسار عن مسار الطرد</t>
  </si>
  <si>
    <t>احمد عنتر توفيق ابو زهرة</t>
  </si>
  <si>
    <t>mohammed_cabo666@yahoo.com</t>
  </si>
  <si>
    <t>25509091500137</t>
  </si>
  <si>
    <t>201224693987</t>
  </si>
  <si>
    <t>42965fadelamer.al7ooop@gmail.comاستفســار عن خدمــة</t>
  </si>
  <si>
    <t>fadel</t>
  </si>
  <si>
    <t>amer.al7ooop@gmail.com</t>
  </si>
  <si>
    <t>: k54445846</t>
  </si>
  <si>
    <t>004368861141802</t>
  </si>
  <si>
    <t>42965محمدmm4788040 @gmail.comاستفســار فنـى</t>
  </si>
  <si>
    <t>42965أحمد مرزوق إبراهيم مرزوقAhmedmarzokmarzok@gmail.comشــكــوى</t>
  </si>
  <si>
    <t>01149827313</t>
  </si>
  <si>
    <t>RF810682932CN</t>
  </si>
  <si>
    <t>42965محمد محمد عبد الرحمنkazparoph@gmail.comاستفسار عن مسار الطرد</t>
  </si>
  <si>
    <t>محمد محمد عبد الرحمن</t>
  </si>
  <si>
    <t>kazparoph@gmail.com</t>
  </si>
  <si>
    <t>28208011500795</t>
  </si>
  <si>
    <t>201000191592</t>
  </si>
  <si>
    <t>42965احمد صلاحahmed_salah496@yahoo.comشــكــوى</t>
  </si>
  <si>
    <t>احمد صلاح</t>
  </si>
  <si>
    <t>01270748163</t>
  </si>
  <si>
    <t>42965محمدmohamed.kammel@gmail.comاستفســار عن خدمــة</t>
  </si>
  <si>
    <t>mohamed.kammel@gmail.com</t>
  </si>
  <si>
    <t>11111111111111111111111111111111</t>
  </si>
  <si>
    <t>0111111111111</t>
  </si>
  <si>
    <t>EE704231953EG</t>
  </si>
  <si>
    <t>Ee703876612EG</t>
  </si>
  <si>
    <t>42965جمال سعد محمد عبد الخليمttgamal@yahoo.comاستفسار عن مسار الطرد</t>
  </si>
  <si>
    <t>جمال سعد محمد عبد الخليم</t>
  </si>
  <si>
    <t>ttgamal@yahoo.com</t>
  </si>
  <si>
    <t>26703291202194</t>
  </si>
  <si>
    <t>00201018216850</t>
  </si>
  <si>
    <t>670329</t>
  </si>
  <si>
    <t>42965حربيه بشرى اسكندرCh_emadsobhy@hotmail.comأخـــــرى</t>
  </si>
  <si>
    <t>حربيه بشرى اسكندر</t>
  </si>
  <si>
    <t>Ch_emadsobhy@hotmail.com</t>
  </si>
  <si>
    <t>26706250200445</t>
  </si>
  <si>
    <t>00201276860014</t>
  </si>
  <si>
    <t>670625</t>
  </si>
  <si>
    <t xml:space="preserve">حربيه </t>
  </si>
  <si>
    <t>EE704216240EG</t>
  </si>
  <si>
    <t>42965عبدالعزيز عادل عبدالعزيز احمدzezoelmagic27@gmail.comاستفسار عن مسار الطرد</t>
  </si>
  <si>
    <t>عبدالعزيز عادل عبدالعزيز احمد</t>
  </si>
  <si>
    <t>zezoelmagic27@gmail.com</t>
  </si>
  <si>
    <t>29010230102192</t>
  </si>
  <si>
    <t>01027488266</t>
  </si>
  <si>
    <t>901023</t>
  </si>
  <si>
    <t>42965ياسمين نبيل منصورy8_6_1985@hotmail.comشــكــوى</t>
  </si>
  <si>
    <t>ياسمين نبيل منصور</t>
  </si>
  <si>
    <t>y8_6_1985@hotmail.com</t>
  </si>
  <si>
    <t>28506082100063</t>
  </si>
  <si>
    <t>01008264497</t>
  </si>
  <si>
    <t>850608</t>
  </si>
  <si>
    <t>42965أمل زكريا محمدamal.taha499@gmail.comاستفســار عن خدمــة</t>
  </si>
  <si>
    <t>أمل زكريا محمد</t>
  </si>
  <si>
    <t>amal.taha499@gmail.com</t>
  </si>
  <si>
    <t>28604250106325</t>
  </si>
  <si>
    <t>0201002489795</t>
  </si>
  <si>
    <t>42965محمود صبرى عبود محمدaboud.s.m@aun.edu.egاستفسار عن مسار الطرد</t>
  </si>
  <si>
    <t>42965رضوان أحمد رضوانradwanah73@gmail.comاستفسار عن مسار الطرد</t>
  </si>
  <si>
    <t>42965Muhammed Radymohamedabdelradi88@yahoo.comاستفسار عن مسار الطرد</t>
  </si>
  <si>
    <t>RX583059963DE</t>
  </si>
  <si>
    <t>42965شحاته عبدالجيد الشحات محمودs.salama12@hotmail.comاستفسار عن مسار الطرد</t>
  </si>
  <si>
    <t>شحاته عبدالجيد الشحات محمود</t>
  </si>
  <si>
    <t>s.salama12@hotmail.com</t>
  </si>
  <si>
    <t>29008231300171</t>
  </si>
  <si>
    <t>00201020220473</t>
  </si>
  <si>
    <t>900823</t>
  </si>
  <si>
    <t>Ek068359202sa</t>
  </si>
  <si>
    <t>42965محمد عصام الخوليAlkhoulymohammed@gmail.comاستفسار عن مسار الطرد</t>
  </si>
  <si>
    <t>محمد عصام الخولي</t>
  </si>
  <si>
    <t>Alkhoulymohammed@gmail.com</t>
  </si>
  <si>
    <t>29701228800551</t>
  </si>
  <si>
    <t>201152888098</t>
  </si>
  <si>
    <t>970122</t>
  </si>
  <si>
    <t>RT380186741HK</t>
  </si>
  <si>
    <t>42965Mohamed Bassiounysfactory100@yahoo.comاستفسار عن مسار الطرد</t>
  </si>
  <si>
    <t>Mohamed Bassiouny</t>
  </si>
  <si>
    <t>sfactory100@yahoo.com</t>
  </si>
  <si>
    <t>25709070103579</t>
  </si>
  <si>
    <t>201006983000</t>
  </si>
  <si>
    <t>570907</t>
  </si>
  <si>
    <t>42965رشا فتحىrasha_rasha88@ymail.comاستفســار عن خدمــة</t>
  </si>
  <si>
    <t>CP110044012MA</t>
  </si>
  <si>
    <t>42966أحمد فرج سالم موسىahmedfarg@outlook.comاستفسار عن مسار الطرد</t>
  </si>
  <si>
    <t>أحمد فرج سالم موسى</t>
  </si>
  <si>
    <t>ahmedfarg@outlook.com</t>
  </si>
  <si>
    <t>29701131800379</t>
  </si>
  <si>
    <t>201008660852</t>
  </si>
  <si>
    <t>970113</t>
  </si>
  <si>
    <t>EE704212591EG</t>
  </si>
  <si>
    <t>42966علاء مصباح عبد المحسن عبد الرازقalaamosbah12@gmail.comاستفسار عن مسار الطرد</t>
  </si>
  <si>
    <t>علاء مصباح عبد المحسن عبد الرازق</t>
  </si>
  <si>
    <t>alaamosbah12@gmail.com</t>
  </si>
  <si>
    <t>28811111201611</t>
  </si>
  <si>
    <t>201113332367</t>
  </si>
  <si>
    <t>RF468971415SG</t>
  </si>
  <si>
    <t>42966mohamed fathybeherytube@gmail.comاستفسار عن مسار الطرد</t>
  </si>
  <si>
    <t>mohamed fathy</t>
  </si>
  <si>
    <t>01024266280</t>
  </si>
  <si>
    <t>Ee016158165eG</t>
  </si>
  <si>
    <t>42966محمد سامىEng.moh.sami@gmail.comاستفسار عن مسار الطرد</t>
  </si>
  <si>
    <t>محمد سامى</t>
  </si>
  <si>
    <t>Eng.moh.sami@gmail.com</t>
  </si>
  <si>
    <t>28108221401035</t>
  </si>
  <si>
    <t>0096598701567</t>
  </si>
  <si>
    <t>810822</t>
  </si>
  <si>
    <t>42966Mahmoud nadydarkhuman5@yahoo.comاستفسار عن مسار الطرد</t>
  </si>
  <si>
    <t>Mahmoud nady</t>
  </si>
  <si>
    <t>RS755858194CN</t>
  </si>
  <si>
    <t>42966Ahmed sayed ahmed fathieng.ahmed.sohaim@gmail.comاستفسار عن مسار الطرد</t>
  </si>
  <si>
    <t>Ahmed sayed ahmed fathi</t>
  </si>
  <si>
    <t>eng.ahmed.sohaim@gmail.com</t>
  </si>
  <si>
    <t>28612231301373</t>
  </si>
  <si>
    <t>201011117217</t>
  </si>
  <si>
    <t>861223</t>
  </si>
  <si>
    <t>42966فاطمة حسنين صابرfatma.saber@arabiainform.comأخـــــرى</t>
  </si>
  <si>
    <t>فاطمة حسنين صابر</t>
  </si>
  <si>
    <t>fatma.saber@arabiainform.com</t>
  </si>
  <si>
    <t>28304080104108</t>
  </si>
  <si>
    <t>01011197494</t>
  </si>
  <si>
    <t>UM246376972US</t>
  </si>
  <si>
    <t>42966محمد عبد العليم محمودlimo@aucegypt.eduاستفسار عن مسار الطرد</t>
  </si>
  <si>
    <t>محمد عبد العليم محمود</t>
  </si>
  <si>
    <t>limo@aucegypt.edu</t>
  </si>
  <si>
    <t>27609110103413</t>
  </si>
  <si>
    <t>01001999999</t>
  </si>
  <si>
    <t>760911</t>
  </si>
  <si>
    <t>RU748344154CN</t>
  </si>
  <si>
    <t>42966احمد صابرahmed.saber57@gmail.comاستفسار عن مسار الطرد</t>
  </si>
  <si>
    <t>ahmed.saber57@gmail.com</t>
  </si>
  <si>
    <t>28802131401099</t>
  </si>
  <si>
    <t>201062442902</t>
  </si>
  <si>
    <t>42966طارق عاطف عباسtareek.atef@gmail.comاستفسار عن مسار الطرد</t>
  </si>
  <si>
    <t>طارق عاطف عباس</t>
  </si>
  <si>
    <t>EE704271983EG</t>
  </si>
  <si>
    <t>42966عبدالعظيم مشهور ابوالفضلabdelazemmashhor@yahoo.comاستفسار عن مسار الطرد</t>
  </si>
  <si>
    <t>عبدالعظيم مشهور ابوالفضل</t>
  </si>
  <si>
    <t>abdelazemmashhor@yahoo.com</t>
  </si>
  <si>
    <t>29508152602637</t>
  </si>
  <si>
    <t>2001151752542</t>
  </si>
  <si>
    <t>950815</t>
  </si>
  <si>
    <t xml:space="preserve">عبدالعظيم </t>
  </si>
  <si>
    <t>RE220836549SE</t>
  </si>
  <si>
    <t>42966احمد الطيب الحساني احمدAhmed.a.hassany@gmail.comاستفسار عن مسار الطرد</t>
  </si>
  <si>
    <t>احمد الطيب الحساني احمد</t>
  </si>
  <si>
    <t>Ahmed.a.hassany@gmail.com</t>
  </si>
  <si>
    <t>28508022600876</t>
  </si>
  <si>
    <t>201115095071</t>
  </si>
  <si>
    <t>42966أمنية طارق عبد العاطي سيدanosha.m442@gmail.comأخـــــرى</t>
  </si>
  <si>
    <t>أمنية طارق عبد العاطي سيد</t>
  </si>
  <si>
    <t>anosha.m442@gmail.com</t>
  </si>
  <si>
    <t>29312012104589</t>
  </si>
  <si>
    <t>201118813671</t>
  </si>
  <si>
    <t>42966عماد عبد الفتاح محمد محمدZERO.FAII@YAHOO.COMاستفسار عن مسار الطرد</t>
  </si>
  <si>
    <t>01211281024</t>
  </si>
  <si>
    <t>EE063339135SA</t>
  </si>
  <si>
    <t>42966محمود عبدالرحيمalnfainy@gmail.comاستفسار عن مسار الطرد</t>
  </si>
  <si>
    <t>محمود عبدالرحيم</t>
  </si>
  <si>
    <t>alnfainy@gmail.com</t>
  </si>
  <si>
    <t>29808142500431</t>
  </si>
  <si>
    <t>01142498513</t>
  </si>
  <si>
    <t>980814</t>
  </si>
  <si>
    <t>42966محمد المهدىmohamedpmo@yahoo.comاستفسار عن مسار الطرد</t>
  </si>
  <si>
    <t>42966محمد المهدىsenior.planner@yahoo.comشــكــوى</t>
  </si>
  <si>
    <t>42966رحاب عبد المنعم محمودrehab.monam@gmail.comاستفسار عن مسار الطرد</t>
  </si>
  <si>
    <t>42966اسلام اسامهeslam97osama97@gmail.comاستفســار عن خدمــة</t>
  </si>
  <si>
    <t>اسلام اسامه</t>
  </si>
  <si>
    <t>eslam97osama97@gmail.com</t>
  </si>
  <si>
    <t>29705141600292</t>
  </si>
  <si>
    <t>201111217431</t>
  </si>
  <si>
    <t>RB270892367SG</t>
  </si>
  <si>
    <t>42966أحمد نبيلzaza_feedo@hotmail.comاستفسار عن مسار الطرد</t>
  </si>
  <si>
    <t>أحمد نبيل</t>
  </si>
  <si>
    <t>zaza_feedo@hotmail.com</t>
  </si>
  <si>
    <t>27507012105338</t>
  </si>
  <si>
    <t>0201001515548</t>
  </si>
  <si>
    <t>42966نور الدين سيد محمد عيساوىnourgh@gmail.comاستفسار عن مسار الطرد</t>
  </si>
  <si>
    <t>نور الدين سيد محمد عيساوى</t>
  </si>
  <si>
    <t>nourgh@gmail.com</t>
  </si>
  <si>
    <t>27707070202555</t>
  </si>
  <si>
    <t>1063228966</t>
  </si>
  <si>
    <t>42966محمد ابراهيم عيدmohamed.ibrahim781999@gmail.comاستفســار عن خدمــة</t>
  </si>
  <si>
    <t>محمد ابراهيم عيد</t>
  </si>
  <si>
    <t>mohamed.ibrahim781999@gmail.com</t>
  </si>
  <si>
    <t>29908151404473</t>
  </si>
  <si>
    <t>2001127982696</t>
  </si>
  <si>
    <t>990815</t>
  </si>
  <si>
    <t>42966محمد احمد محمد المصرىn.elmasry82@gmail.comشــكــوى</t>
  </si>
  <si>
    <t>n.elmasry82@gmail.com</t>
  </si>
  <si>
    <t>27203011100679</t>
  </si>
  <si>
    <t>0201064049550</t>
  </si>
  <si>
    <t>42966حنان محمد عبد العزيز الحنفىhanan911111@gmail.comأخـــــرى</t>
  </si>
  <si>
    <t>حنان محمد عبد العزيز الحنفى</t>
  </si>
  <si>
    <t>hanan911111@gmail.com</t>
  </si>
  <si>
    <t>29107101701725</t>
  </si>
  <si>
    <t>201091849552</t>
  </si>
  <si>
    <t>42966ابراهيم الموافى ابراهيمibrahimelmoafy@yahoo.comأخـــــرى</t>
  </si>
  <si>
    <t>ابراهيم الموافى ابراهيم</t>
  </si>
  <si>
    <t>ibrahimelmoafy@yahoo.com</t>
  </si>
  <si>
    <t>26402151201911</t>
  </si>
  <si>
    <t>01009234105</t>
  </si>
  <si>
    <t>640215</t>
  </si>
  <si>
    <t>42966عمرو محمد عاطف السيدamratef117@hotmail.comشــكــوى</t>
  </si>
  <si>
    <t>RR496825935EG</t>
  </si>
  <si>
    <t>42970هانى محمد عثمانhany1673@gmail.comاستفسار عن مسار الطرد</t>
  </si>
  <si>
    <t>هانى محمد عثمان</t>
  </si>
  <si>
    <t>hany1673@gmail.com</t>
  </si>
  <si>
    <t>28403251303595</t>
  </si>
  <si>
    <t>201007738586</t>
  </si>
  <si>
    <t>840325</t>
  </si>
  <si>
    <t>42970إسلام عبدالعزيز محمدislam_abdelaziez@hotmail.comأخـــــرى</t>
  </si>
  <si>
    <t>إسلام عبدالعزيز محمد</t>
  </si>
  <si>
    <t>islam_abdelaziez@hotmail.com</t>
  </si>
  <si>
    <t>28411292800431</t>
  </si>
  <si>
    <t>201000387174</t>
  </si>
  <si>
    <t>841129</t>
  </si>
  <si>
    <t>42970Mohamed Bassiounysfactory100@yahoo.comشــكــوى</t>
  </si>
  <si>
    <t>01006983000</t>
  </si>
  <si>
    <t>RF797563068CN</t>
  </si>
  <si>
    <t>42970منال عبد الرحيمmanal.hassan71@gmail.comاستفسار عن مسار الطرد</t>
  </si>
  <si>
    <t>منال عبد الرحيم</t>
  </si>
  <si>
    <t>manal.hassan71@gmail.com</t>
  </si>
  <si>
    <t>27101092100084</t>
  </si>
  <si>
    <t>01001298206</t>
  </si>
  <si>
    <t>710109</t>
  </si>
  <si>
    <t>EE704353461EG</t>
  </si>
  <si>
    <t>42970سعيد محمدsaid.siliman@outlook.comشــكــوى</t>
  </si>
  <si>
    <t>سعيد محمد</t>
  </si>
  <si>
    <t>said.siliman@outlook.com</t>
  </si>
  <si>
    <t>28607211802178</t>
  </si>
  <si>
    <t>00201225923238</t>
  </si>
  <si>
    <t>860721</t>
  </si>
  <si>
    <t>RR000378502EG</t>
  </si>
  <si>
    <t>42970بهجت الشبراوي غانمraneemghanem76@gmail.comاستفسار عن مسار الطرد</t>
  </si>
  <si>
    <t>بهجت الشبراوي غانم</t>
  </si>
  <si>
    <t>raneemghanem76@gmail.com</t>
  </si>
  <si>
    <t>: A14001168</t>
  </si>
  <si>
    <t>966595256757</t>
  </si>
  <si>
    <t xml:space="preserve">بهجت </t>
  </si>
  <si>
    <t>EE704436064EG</t>
  </si>
  <si>
    <t>42970Tamim Elsayedtamim@gsgis.comشــكــوى</t>
  </si>
  <si>
    <t>Tamim Elsayed</t>
  </si>
  <si>
    <t>tamim@gsgis.com</t>
  </si>
  <si>
    <t>RR710704051EG</t>
  </si>
  <si>
    <t>42970يمنى محمد حسام الدينyomhdeen@yahoo.comاستفسار عن مسار الطرد</t>
  </si>
  <si>
    <t>يمنى محمد حسام الدين</t>
  </si>
  <si>
    <t>yomhdeen@yahoo.com</t>
  </si>
  <si>
    <t>26302271200204</t>
  </si>
  <si>
    <t>00201008203463</t>
  </si>
  <si>
    <t>630227</t>
  </si>
  <si>
    <t>EE188701564ID</t>
  </si>
  <si>
    <t>42970عبد الوهاب ناجي عبد الوهابabdooo2517@gmail.comاستفسار عن مسار الطرد</t>
  </si>
  <si>
    <t>عبد الوهاب ناجي عبد الوهاب</t>
  </si>
  <si>
    <t>abdooo2517@gmail.com</t>
  </si>
  <si>
    <t>28801082402517</t>
  </si>
  <si>
    <t>00201201750516</t>
  </si>
  <si>
    <t>880108</t>
  </si>
  <si>
    <t>42970Ahmed elshabasyLordofdark13000@gmail.comاستفســار عن خدمــة</t>
  </si>
  <si>
    <t>Ahmed elshabasy</t>
  </si>
  <si>
    <t>Lordofdark13000@gmail.com</t>
  </si>
  <si>
    <t>29912210200957</t>
  </si>
  <si>
    <t>201153686888</t>
  </si>
  <si>
    <t>991221</t>
  </si>
  <si>
    <t>Cp111935554ma</t>
  </si>
  <si>
    <t>42970عبدالخالق محمد عبدالخالقR0126249200@yahoo.comاستفسار عن مسار الطرد</t>
  </si>
  <si>
    <t>R0126249200@yahoo.com</t>
  </si>
  <si>
    <t>2101898</t>
  </si>
  <si>
    <t>00201026868606</t>
  </si>
  <si>
    <t>RT911476515HK</t>
  </si>
  <si>
    <t>42970احمد علي احمدmatrix_bond_star@yahoo.comاستفسار عن مسار الطرد</t>
  </si>
  <si>
    <t>matrix_bond_star@yahoo.com</t>
  </si>
  <si>
    <t>29202192200211</t>
  </si>
  <si>
    <t>01007161366</t>
  </si>
  <si>
    <t>42970ديفيد ماجد منير صليبKokomaged455@yahoo.comاستفســار عن خدمــة</t>
  </si>
  <si>
    <t>ديفيد ماجد منير صليب</t>
  </si>
  <si>
    <t>Kokomaged455@yahoo.com</t>
  </si>
  <si>
    <t>29911020100739</t>
  </si>
  <si>
    <t>01277875077</t>
  </si>
  <si>
    <t>991102</t>
  </si>
  <si>
    <t>42970محمد عصام القاضىme_elkady@hotmail.comاستفســار عن خدمــة</t>
  </si>
  <si>
    <t>محمد عصام القاضى</t>
  </si>
  <si>
    <t>me_elkady@hotmail.com</t>
  </si>
  <si>
    <t>25108252100652</t>
  </si>
  <si>
    <t>01008874485</t>
  </si>
  <si>
    <t>510825</t>
  </si>
  <si>
    <t>RS636452595CN</t>
  </si>
  <si>
    <t>42969Mohamed Hussein Salehmoh_85_hussein@yahoo.comاستفسار عن مسار الطرد</t>
  </si>
  <si>
    <t>Mohamed Hussein Saleh</t>
  </si>
  <si>
    <t>moh_85_hussein@yahoo.com</t>
  </si>
  <si>
    <t>28508070101032</t>
  </si>
  <si>
    <t>201065501440</t>
  </si>
  <si>
    <t>850807</t>
  </si>
  <si>
    <t>42969محمد يوسفlovestorylovostory@gmail.comاستفســار عن خدمــة</t>
  </si>
  <si>
    <t>محمد يوسف</t>
  </si>
  <si>
    <t>lovestorylovostory@gmail.com</t>
  </si>
  <si>
    <t>29807211801794</t>
  </si>
  <si>
    <t>01221869932</t>
  </si>
  <si>
    <t>980721</t>
  </si>
  <si>
    <t>RR711552525EG</t>
  </si>
  <si>
    <t>42969صفاء ذاكر حمادAlfhadroz2000@gmail.comاستفسار عن مسار الطرد</t>
  </si>
  <si>
    <t>صفاء ذاكر حماد</t>
  </si>
  <si>
    <t>Alfhadroz2000@gmail.com</t>
  </si>
  <si>
    <t>: A1977223</t>
  </si>
  <si>
    <t>00201063712720</t>
  </si>
  <si>
    <t>42969محمد ابراهيم عبد العزيز زين الدينmohamed14.ibrahim@yahoo.comشــكــوى</t>
  </si>
  <si>
    <t>محمد ابراهيم عبد العزيز زين الدين</t>
  </si>
  <si>
    <t>mohamed14.ibrahim@yahoo.com</t>
  </si>
  <si>
    <t>30005201700716</t>
  </si>
  <si>
    <t>2001004381348</t>
  </si>
  <si>
    <t>000520</t>
  </si>
  <si>
    <t>42969سهيلة فتحى وهب اللهsuhaila.fathy@gmail.comأخـــــرى</t>
  </si>
  <si>
    <t>سهيلة فتحى وهب الله</t>
  </si>
  <si>
    <t>suhaila.fathy@gmail.com</t>
  </si>
  <si>
    <t>29401090102706</t>
  </si>
  <si>
    <t>33645470879</t>
  </si>
  <si>
    <t>940109</t>
  </si>
  <si>
    <t xml:space="preserve">سهيلة </t>
  </si>
  <si>
    <t>42969Muhammed Radymohamedabdelradi88@yahoo.comاستفسار عن مسار الطرد</t>
  </si>
  <si>
    <t>RU746645562CN</t>
  </si>
  <si>
    <t>42969شريف محمد عبد العزيز جلالsherif_galal_5@yahoo.comشــكــوى</t>
  </si>
  <si>
    <t>شريف محمد عبد العزيز جلال</t>
  </si>
  <si>
    <t>sherif_galal_5@yahoo.com</t>
  </si>
  <si>
    <t>26709302101733</t>
  </si>
  <si>
    <t>01001171106</t>
  </si>
  <si>
    <t>670930</t>
  </si>
  <si>
    <t>42969جانت ابراهيم يوسفmateratef@yahoo.comشــكــوى</t>
  </si>
  <si>
    <t>جانت ابراهيم يوسف</t>
  </si>
  <si>
    <t>materatef@yahoo.com</t>
  </si>
  <si>
    <t>23810280400083</t>
  </si>
  <si>
    <t>01227867865</t>
  </si>
  <si>
    <t>381028</t>
  </si>
  <si>
    <t xml:space="preserve">جانت </t>
  </si>
  <si>
    <t>EE014861583EG</t>
  </si>
  <si>
    <t>42969هاني محمد حامد دويدارhanydwidar2105@yahoo.comاستفسار عن مسار الطرد</t>
  </si>
  <si>
    <t>هاني محمد حامد دويدار</t>
  </si>
  <si>
    <t>27203270100457</t>
  </si>
  <si>
    <t>RB292030284SG</t>
  </si>
  <si>
    <t>42969اشرف سيد ابراهيمashraf.heda@yahoo.comاستفسار عن مسار الطرد</t>
  </si>
  <si>
    <t>اشرف سيد ابراهيم</t>
  </si>
  <si>
    <t>ashraf.heda@yahoo.com</t>
  </si>
  <si>
    <t>2700807013799</t>
  </si>
  <si>
    <t>01001698006</t>
  </si>
  <si>
    <t>RT379457813HK</t>
  </si>
  <si>
    <t>42969عمرو السيد الشاميdr.amrelshamy25@gmail.comاستفسار عن مسار الطرد</t>
  </si>
  <si>
    <t>عمرو السيد الشامي</t>
  </si>
  <si>
    <t>dr.amrelshamy25@gmail.com</t>
  </si>
  <si>
    <t>29009140300094</t>
  </si>
  <si>
    <t>00201207296450</t>
  </si>
  <si>
    <t>42969محمدعبدالحميدابوالغيطromyo202063@gmail.comشــكــوى</t>
  </si>
  <si>
    <t>42969شركة جوجرين لزيوت الجوجوباmohamed.tohamy@jojobagogreen.comاستفســار عن خدمــة</t>
  </si>
  <si>
    <t>شركة جوجرين لزيوت الجوجوبا</t>
  </si>
  <si>
    <t>mohamed.tohamy@jojobagogreen.com</t>
  </si>
  <si>
    <t>27610200102431</t>
  </si>
  <si>
    <t>201288625154</t>
  </si>
  <si>
    <t>761020</t>
  </si>
  <si>
    <t>42969احمد محمد عبد الفتاحdabshapop@gmail.comأخـــــرى</t>
  </si>
  <si>
    <t>201200647206</t>
  </si>
  <si>
    <t>EE704280163EG</t>
  </si>
  <si>
    <t>42969رحمة محمد شعبانremo.medo7@yahoo.comاستفسار عن مسار الطرد</t>
  </si>
  <si>
    <t>رحمة محمد شعبان</t>
  </si>
  <si>
    <t>remo.medo7@yahoo.com</t>
  </si>
  <si>
    <t>28305021600416</t>
  </si>
  <si>
    <t>201211393206</t>
  </si>
  <si>
    <t xml:space="preserve">رحمة </t>
  </si>
  <si>
    <t>42969محمد ربيع احمد عبداللهspace_engineer@yahoo.comاستفسار عن مسار الطرد</t>
  </si>
  <si>
    <t>محمد ربيع احمد عبدالله</t>
  </si>
  <si>
    <t>space_engineer@yahoo.com</t>
  </si>
  <si>
    <t>: A132577</t>
  </si>
  <si>
    <t>00966506419643</t>
  </si>
  <si>
    <t>42969احمد اشرف احمد سالمaabbss12000@yahoo.comشــكــوى</t>
  </si>
  <si>
    <t>احمد اشرف احمد سالم</t>
  </si>
  <si>
    <t>aabbss12000@yahoo.com</t>
  </si>
  <si>
    <t>29512131200932</t>
  </si>
  <si>
    <t>00201022304418</t>
  </si>
  <si>
    <t>951213</t>
  </si>
  <si>
    <t>RX447578353DE</t>
  </si>
  <si>
    <t>42973AYMAN ALDEGHADYaldeghady@gmail.comاستفسار عن مسار الطرد</t>
  </si>
  <si>
    <t>42973Mykolanikipavl@mail.ruاستفســار عن خدمــة</t>
  </si>
  <si>
    <t>Mykola</t>
  </si>
  <si>
    <t>nikipavl@mail.ru</t>
  </si>
  <si>
    <t>: YU874548</t>
  </si>
  <si>
    <t>48656985744</t>
  </si>
  <si>
    <t>EE704274273EG</t>
  </si>
  <si>
    <t>42973Mohamed abd.elrazek tahaM_a73799@yahoo.comشــكــوى</t>
  </si>
  <si>
    <t>Mohamed abd.elrazek taha</t>
  </si>
  <si>
    <t>M_a73799@yahoo.com</t>
  </si>
  <si>
    <t>29308051700876</t>
  </si>
  <si>
    <t>201013349213</t>
  </si>
  <si>
    <t>930805</t>
  </si>
  <si>
    <t>RN141502424MY</t>
  </si>
  <si>
    <t>42973Mahmoud Fareedmohamed.fareed1954@gmail.comاستفسار عن مسار الطرد</t>
  </si>
  <si>
    <t>Mahmoud Fareed</t>
  </si>
  <si>
    <t>mohamed.fareed1954@gmail.com</t>
  </si>
  <si>
    <t>20505735478965</t>
  </si>
  <si>
    <t>201115629876</t>
  </si>
  <si>
    <t>050573</t>
  </si>
  <si>
    <t>ek050655655sa</t>
  </si>
  <si>
    <t>42973محمد عبد العزيزmmohamed@alissa-autostar.comشــكــوى</t>
  </si>
  <si>
    <t>mmohamed@alissa-autostar.com</t>
  </si>
  <si>
    <t>29011071200567</t>
  </si>
  <si>
    <t>966557004682</t>
  </si>
  <si>
    <t>901107</t>
  </si>
  <si>
    <t>42973هبة الله فاروقmmohamed@alissa-autostar.comشــكــوى</t>
  </si>
  <si>
    <t>هبة الله فاروق</t>
  </si>
  <si>
    <t>201127271805</t>
  </si>
  <si>
    <t>42973بيومي حسن عبد الرحمن بيوميsami4oil@hotmail.comشــكــوى</t>
  </si>
  <si>
    <t>بيومي حسن عبد الرحمن بيومي</t>
  </si>
  <si>
    <t>sami4oil@hotmail.com</t>
  </si>
  <si>
    <t>26501051300511</t>
  </si>
  <si>
    <t>01128964449</t>
  </si>
  <si>
    <t>650105</t>
  </si>
  <si>
    <t xml:space="preserve">بيومي </t>
  </si>
  <si>
    <t>RF830318085CN</t>
  </si>
  <si>
    <t>42973وائل مختار أحمدwmghoneim@yahoo.comاستفسار عن مسار الطرد</t>
  </si>
  <si>
    <t>01144259140</t>
  </si>
  <si>
    <t>RF468765060SG</t>
  </si>
  <si>
    <t>42973احمد الحديديa7adidy@gmail.comاستفسار عن مسار الطرد</t>
  </si>
  <si>
    <t>a7adidy@gmail.com</t>
  </si>
  <si>
    <t>29101090300211</t>
  </si>
  <si>
    <t>201002901919</t>
  </si>
  <si>
    <t>910109</t>
  </si>
  <si>
    <t>RR711664481EG</t>
  </si>
  <si>
    <t>42973صباح منصور شحاتةsmsmlove1011@yahoo.comاستفسار عن مسار الطرد</t>
  </si>
  <si>
    <t>صباح منصور شحاتة</t>
  </si>
  <si>
    <t>smsmlove1011@yahoo.com</t>
  </si>
  <si>
    <t>27302250200763</t>
  </si>
  <si>
    <t>046726808074</t>
  </si>
  <si>
    <t>730225</t>
  </si>
  <si>
    <t xml:space="preserve">صباح </t>
  </si>
  <si>
    <t>42973احمد محمد عبد الفتاحdabshapop@gmail.comأخـــــرى</t>
  </si>
  <si>
    <t>EE704506967EG</t>
  </si>
  <si>
    <t>42973عبدالرحمن محمد محمد الدسوقيdasa_tuning@yahoo.comاستفسار عن مسار الطرد</t>
  </si>
  <si>
    <t>عبدالرحمن محمد محمد الدسوقي</t>
  </si>
  <si>
    <t>dasa_tuning@yahoo.com</t>
  </si>
  <si>
    <t>29106200300353</t>
  </si>
  <si>
    <t>2001270646064</t>
  </si>
  <si>
    <t>910620</t>
  </si>
  <si>
    <t>RS776998943NL</t>
  </si>
  <si>
    <t>RS777209117NL</t>
  </si>
  <si>
    <t>42973عصام محمد عونىAlmoshkala1@gmail.comشــكــوى</t>
  </si>
  <si>
    <t>عصام محمد عونى</t>
  </si>
  <si>
    <t>Almoshkala1@gmail.com</t>
  </si>
  <si>
    <t>28805172102313</t>
  </si>
  <si>
    <t>201120009336</t>
  </si>
  <si>
    <t>42973مؤسسة الحوشى للتسويسق والتوكيلات التجاريةelhoshymedia@gmail.comشــكــوى</t>
  </si>
  <si>
    <t>مؤسسة الحوشى للتسويسق والتوكيلات التجارية</t>
  </si>
  <si>
    <t>201097978586</t>
  </si>
  <si>
    <t>42973اشرف خلف عبد اللاهashraff_7311@yahoo.comاستفسار عن مسار الطرد</t>
  </si>
  <si>
    <t>RR568998155EG</t>
  </si>
  <si>
    <t>42973Salam Al Hebsalamalheb93@hotmail.comاستفسار عن مسار الطرد</t>
  </si>
  <si>
    <t>Salam Al Heb</t>
  </si>
  <si>
    <t>salamalheb93@hotmail.com</t>
  </si>
  <si>
    <t>: K1233669</t>
  </si>
  <si>
    <t>00436764923423</t>
  </si>
  <si>
    <t xml:space="preserve">Salam </t>
  </si>
  <si>
    <t>Ee054508431sa</t>
  </si>
  <si>
    <t>42973احمد عبد الرازق منيرMounirplus75@gmail.comاستفسار عن مسار الطرد</t>
  </si>
  <si>
    <t>احمد عبد الرازق منير</t>
  </si>
  <si>
    <t>Mounirplus75@gmail.com</t>
  </si>
  <si>
    <t>: A14967787</t>
  </si>
  <si>
    <t>966548004900</t>
  </si>
  <si>
    <t>RX582293240DE</t>
  </si>
  <si>
    <t>42973محمود عبد الحميدmamomaq123@gmail.comاستفسار عن مسار الطرد</t>
  </si>
  <si>
    <t>محمود عبد الحميد</t>
  </si>
  <si>
    <t>mamomaq123@gmail.com</t>
  </si>
  <si>
    <t>29805011210756</t>
  </si>
  <si>
    <t>201114210301</t>
  </si>
  <si>
    <t>42973خالدkhaled.m.zidan@gmail.comاستفســار فنـى</t>
  </si>
  <si>
    <t>khaled.m.zidan@gmail.com</t>
  </si>
  <si>
    <t>: A07279149</t>
  </si>
  <si>
    <t>00971501379022</t>
  </si>
  <si>
    <t>42973زينب علي محمدlovlygirl.ali@gmail.comاستفســار عن خدمــة</t>
  </si>
  <si>
    <t>زينب علي محمد</t>
  </si>
  <si>
    <t>lovlygirl.ali@gmail.com</t>
  </si>
  <si>
    <t>28509150100742</t>
  </si>
  <si>
    <t>201113301465</t>
  </si>
  <si>
    <t>850915</t>
  </si>
  <si>
    <t>RS791801113CN</t>
  </si>
  <si>
    <t>42972محمودElsheikh513@gmail.comاستفسار عن مسار الطرد</t>
  </si>
  <si>
    <t>Elsheikh513@gmail.com</t>
  </si>
  <si>
    <t>29501071200599</t>
  </si>
  <si>
    <t>00201144175210</t>
  </si>
  <si>
    <t>950107</t>
  </si>
  <si>
    <t>EE704320429EG</t>
  </si>
  <si>
    <t>42972MohamedAccountant.mismail@gmail.comاستفسار عن مسار الطرد</t>
  </si>
  <si>
    <t>Accountant.mismail@gmail.com</t>
  </si>
  <si>
    <t>: A1895076</t>
  </si>
  <si>
    <t>96597868281</t>
  </si>
  <si>
    <t>42972احمد محمد عبد الفتاحdabshapop@gmail.comأخـــــرى</t>
  </si>
  <si>
    <t>42972محمد يوسفMuhammadYoussefAtta@gmail.comاستفســار عن خدمــة</t>
  </si>
  <si>
    <t>MuhammadYoussefAtta@gmail.com</t>
  </si>
  <si>
    <t>42972esmailemilluk44@gmail.comاستفســار عن خدمــة</t>
  </si>
  <si>
    <t>esmail</t>
  </si>
  <si>
    <t>emilluk44@gmail.com</t>
  </si>
  <si>
    <t>: E00976632457</t>
  </si>
  <si>
    <t>00967770077084</t>
  </si>
  <si>
    <t xml:space="preserve"> E0097</t>
  </si>
  <si>
    <t>42972علاء الدين مختار عبد الرحمنahmedmokhtar71@gmail.comشــكــوى</t>
  </si>
  <si>
    <t>علاء الدين مختار عبد الرحمن</t>
  </si>
  <si>
    <t>ahmedmokhtar71@gmail.com</t>
  </si>
  <si>
    <t>25801011202397</t>
  </si>
  <si>
    <t>01006116688</t>
  </si>
  <si>
    <t>RR576857980EG</t>
  </si>
  <si>
    <t>42972اسامة سالم ابراهيمosama_miln@yahoo.comاستفسار عن مسار الطرد</t>
  </si>
  <si>
    <t>اسامة سالم ابراهيم</t>
  </si>
  <si>
    <t>osama_miln@yahoo.com</t>
  </si>
  <si>
    <t>28302011210718</t>
  </si>
  <si>
    <t>00201066283635</t>
  </si>
  <si>
    <t>830201</t>
  </si>
  <si>
    <t>UM403223949US</t>
  </si>
  <si>
    <t>42972Sondos Ahmedsondos.ahmed@hotmail.comاستفسار عن مسار الطرد</t>
  </si>
  <si>
    <t>Sondos Ahmed</t>
  </si>
  <si>
    <t>sondos.ahmed@hotmail.com</t>
  </si>
  <si>
    <t>29605220102287</t>
  </si>
  <si>
    <t>201122793239</t>
  </si>
  <si>
    <t>960522</t>
  </si>
  <si>
    <t xml:space="preserve">Sondos </t>
  </si>
  <si>
    <t>42972مني عادل محمد كاملhamada_basha_hussien@yahoo.comأخـــــرى</t>
  </si>
  <si>
    <t>مني عادل محمد كامل</t>
  </si>
  <si>
    <t>hamada_basha_hussien@yahoo.com</t>
  </si>
  <si>
    <t>28410012300368</t>
  </si>
  <si>
    <t>01015567556</t>
  </si>
  <si>
    <t>RR712075889EG</t>
  </si>
  <si>
    <t>42972عبدالحميد حسين عبدالحميدabdelhamiednil2@gmail.comاستفسار عن مسار الطرد</t>
  </si>
  <si>
    <t>عبدالحميد حسين عبدالحميد</t>
  </si>
  <si>
    <t>abdelhamiednil2@gmail.com</t>
  </si>
  <si>
    <t>1205874</t>
  </si>
  <si>
    <t>01147020585</t>
  </si>
  <si>
    <t>42972احمد سميرAhmedsamirabdelkarim@gmail.comاستفســار عن خدمــة</t>
  </si>
  <si>
    <t>Ahmedsamirabdelkarim@gmail.com</t>
  </si>
  <si>
    <t>29201012104833</t>
  </si>
  <si>
    <t>00201220317511</t>
  </si>
  <si>
    <t>42972عبد الناصر علام ابوزيدfaragfarghal@gmail.comشــكــوى</t>
  </si>
  <si>
    <t>عبد الناصر علام ابوزيد</t>
  </si>
  <si>
    <t>faragfarghal@gmail.com</t>
  </si>
  <si>
    <t>2601110260233</t>
  </si>
  <si>
    <t>201121280564</t>
  </si>
  <si>
    <t>EE550159495GB</t>
  </si>
  <si>
    <t>42972المهندس شامل عثمانshamelosman@hotmail.comشــكــوى</t>
  </si>
  <si>
    <t>المهندس شامل عثمان</t>
  </si>
  <si>
    <t>shamelosman@hotmail.com</t>
  </si>
  <si>
    <t>27003080101776</t>
  </si>
  <si>
    <t>00447624316367</t>
  </si>
  <si>
    <t>700308</t>
  </si>
  <si>
    <t>42972منى خالد عوضwww.01210031159@facebook.comأخـــــرى</t>
  </si>
  <si>
    <t>منى خالد عوض</t>
  </si>
  <si>
    <t>www.01210031159@facebook.com</t>
  </si>
  <si>
    <t>29107150104449</t>
  </si>
  <si>
    <t>201210031159</t>
  </si>
  <si>
    <t>RL315419287CN</t>
  </si>
  <si>
    <t>42972ماريا الغزالىmaria_elghazaly@hotmail.comاستفسار عن مسار الطرد</t>
  </si>
  <si>
    <t>ماريا الغزالى</t>
  </si>
  <si>
    <t>maria_elghazaly@hotmail.com</t>
  </si>
  <si>
    <t>27910078800061</t>
  </si>
  <si>
    <t>01222732911</t>
  </si>
  <si>
    <t>791007</t>
  </si>
  <si>
    <t xml:space="preserve">ماريا </t>
  </si>
  <si>
    <t>EE704302779EG</t>
  </si>
  <si>
    <t>42972Sara hafezsarah.redahafez@gmail.comشــكــوى</t>
  </si>
  <si>
    <t>Sara hafez</t>
  </si>
  <si>
    <t>sarah.redahafez@gmail.com</t>
  </si>
  <si>
    <t>29301100203561</t>
  </si>
  <si>
    <t>00420734152854</t>
  </si>
  <si>
    <t xml:space="preserve">Sara </t>
  </si>
  <si>
    <t>42972shimaa husieenanghamelmosiqa@outlook.comاستفســار فنـى</t>
  </si>
  <si>
    <t>shimaa husieen</t>
  </si>
  <si>
    <t>anghamelmosiqa@outlook.com</t>
  </si>
  <si>
    <t>28209132300102</t>
  </si>
  <si>
    <t>00201067257377</t>
  </si>
  <si>
    <t>820913</t>
  </si>
  <si>
    <t>42972عبدالخالق محمد عبدالخالقR0126249200@yahoo.comاستفسار عن مسار الطرد</t>
  </si>
  <si>
    <t>0201026868606</t>
  </si>
  <si>
    <t>EE704577610EG</t>
  </si>
  <si>
    <t>42972عماد الدين قطب سعدomda200088@gmail.comاستفسار عن مسار الطرد</t>
  </si>
  <si>
    <t>عماد الدين قطب سعد</t>
  </si>
  <si>
    <t>omda200088@gmail.com</t>
  </si>
  <si>
    <t>26702211501319</t>
  </si>
  <si>
    <t>9660578989169+</t>
  </si>
  <si>
    <t>670221</t>
  </si>
  <si>
    <t>42972علي سيدAli.said1990.alisaid@gmail.comاستفســار عن خدمــة</t>
  </si>
  <si>
    <t>علي سيد</t>
  </si>
  <si>
    <t>Ali.said1990.alisaid@gmail.com</t>
  </si>
  <si>
    <t>H652668</t>
  </si>
  <si>
    <t>00971600532465</t>
  </si>
  <si>
    <t>42971عطاء أحمدattaa.newsletter@gmail.comأخـــــرى</t>
  </si>
  <si>
    <t>عطاء أحمد</t>
  </si>
  <si>
    <t>attaa.newsletter@gmail.com</t>
  </si>
  <si>
    <t>28106180103374</t>
  </si>
  <si>
    <t>201028941173</t>
  </si>
  <si>
    <t>810618</t>
  </si>
  <si>
    <t xml:space="preserve">عطاء </t>
  </si>
  <si>
    <t>42971محمد السعودى سليمان الرشيدىmohammed.elsaoudy.co@gmail.comشــكــوى</t>
  </si>
  <si>
    <t>محمد السعودى سليمان الرشيدى</t>
  </si>
  <si>
    <t>mohammed.elsaoudy.co@gmail.com</t>
  </si>
  <si>
    <t>29712011707539</t>
  </si>
  <si>
    <t>0201010888553</t>
  </si>
  <si>
    <t>971201</t>
  </si>
  <si>
    <t>42971ايهاب عبد الرحمن احمد السيسىehabelsesy55@gmail.comأخـــــرى</t>
  </si>
  <si>
    <t>ايهاب عبد الرحمن احمد السيسى</t>
  </si>
  <si>
    <t>ehabelsesy55@gmail.com</t>
  </si>
  <si>
    <t>29208191700111</t>
  </si>
  <si>
    <t>01021731334</t>
  </si>
  <si>
    <t>920819</t>
  </si>
  <si>
    <t>42971وائل شفيقwael_youssef_2@yahoo.comأخـــــرى</t>
  </si>
  <si>
    <t>01210081280</t>
  </si>
  <si>
    <t>42971رامي مصطفى عنترRamy.antr@gmail.comاستفســار عن خدمــة</t>
  </si>
  <si>
    <t>رامي مصطفى عنتر</t>
  </si>
  <si>
    <t>Ramy.antr@gmail.com</t>
  </si>
  <si>
    <t>28410061200192</t>
  </si>
  <si>
    <t>201006457505</t>
  </si>
  <si>
    <t>841006</t>
  </si>
  <si>
    <t>42971صباح منصور شحاتةSmsmlove1011@yahoo.comاستفسار عن مسار الطرد</t>
  </si>
  <si>
    <t>Smsmlove1011@yahoo.com</t>
  </si>
  <si>
    <t>EE704504966EG</t>
  </si>
  <si>
    <t>42971نورهان ابراهيم عمر خطابNourhankhattab89@gmail.comاستفسار عن مسار الطرد</t>
  </si>
  <si>
    <t>نورهان ابراهيم عمر خطاب</t>
  </si>
  <si>
    <t>Nourhankhattab89@gmail.com</t>
  </si>
  <si>
    <t>28912093100128</t>
  </si>
  <si>
    <t>01272777827</t>
  </si>
  <si>
    <t>891209</t>
  </si>
  <si>
    <t>42971هاني محمد حامد دويدارhanydwidar2105@yahoo.comشــكــوى</t>
  </si>
  <si>
    <t>2624227284</t>
  </si>
  <si>
    <t>42971منال صلاح محمد علىMsm44442000@yahoo.comاستفسار عن مسار الطرد</t>
  </si>
  <si>
    <t>منال صلاح محمد على</t>
  </si>
  <si>
    <t>Msm44442000@yahoo.com</t>
  </si>
  <si>
    <t>28812050201244</t>
  </si>
  <si>
    <t>01202134241</t>
  </si>
  <si>
    <t>881205</t>
  </si>
  <si>
    <t>42971مصطفى علي توفيقpharaohson50@hotmail.comشــكــوى</t>
  </si>
  <si>
    <t>مصطفى علي توفيق</t>
  </si>
  <si>
    <t>pharaohson50@hotmail.com</t>
  </si>
  <si>
    <t>28406012110237</t>
  </si>
  <si>
    <t>201002200764</t>
  </si>
  <si>
    <t>42971محمد صلاحmohamed_salah_1976@yahoo.comاستفسار عن مسار الطرد</t>
  </si>
  <si>
    <t>mohamed_salah_1976@yahoo.com</t>
  </si>
  <si>
    <t>27612060201479</t>
  </si>
  <si>
    <t>01270982620</t>
  </si>
  <si>
    <t>761206</t>
  </si>
  <si>
    <t>42971عبدالخالق محمدعبدالخالقR0126249200@yahoo.comاستفسار عن مسار الطرد</t>
  </si>
  <si>
    <t>عبدالخالق محمدعبدالخالق</t>
  </si>
  <si>
    <t>01026868606</t>
  </si>
  <si>
    <t>وليد كمال خالد</t>
  </si>
  <si>
    <t>waleed-kamal@hotmail.com</t>
  </si>
  <si>
    <t>EE704454995EG</t>
  </si>
  <si>
    <t>42971وليد كمال خالدwaleed-kamal@hotmail.comاستفسار عن مسار الطرد</t>
  </si>
  <si>
    <t>27512131700256</t>
  </si>
  <si>
    <t>00971567939902</t>
  </si>
  <si>
    <t>751213</t>
  </si>
  <si>
    <t>EE704536822EG</t>
  </si>
  <si>
    <t>42971Khader mohammedmohdibrmkhader1992@gmail.comاستفسار عن مسار الطرد</t>
  </si>
  <si>
    <t>Khader mohammed</t>
  </si>
  <si>
    <t>mohdibrmkhader1992@gmail.com</t>
  </si>
  <si>
    <t>19920321</t>
  </si>
  <si>
    <t>0046735835508</t>
  </si>
  <si>
    <t xml:space="preserve">Khader </t>
  </si>
  <si>
    <t>RN142801610MY</t>
  </si>
  <si>
    <t>42971Roger rifaatrog_roro3@yahoo.comاستفسار عن مسار الطرد</t>
  </si>
  <si>
    <t>42971مني بيوميMona_bayomi2000@yahoo.comأخـــــرى</t>
  </si>
  <si>
    <t>مني بيومي</t>
  </si>
  <si>
    <t>Mona_bayomi2000@yahoo.com</t>
  </si>
  <si>
    <t>28512090200883</t>
  </si>
  <si>
    <t>20197107121</t>
  </si>
  <si>
    <t>ch022817520us</t>
  </si>
  <si>
    <t>ch022817065us</t>
  </si>
  <si>
    <t>ch022816657us</t>
  </si>
  <si>
    <t>42971احمد حافظ حامدhafezelmasry82@yahoo.comاستفسار عن مسار الطرد</t>
  </si>
  <si>
    <t>احمد حافظ حامد</t>
  </si>
  <si>
    <t>hafezelmasry82@yahoo.com</t>
  </si>
  <si>
    <t>100115</t>
  </si>
  <si>
    <t>00201094640164</t>
  </si>
  <si>
    <t>EE704465865EG</t>
  </si>
  <si>
    <t>42971السيد محمد محمد السيدemelsayed2003@yahoo.comاستفسار عن مسار الطرد</t>
  </si>
  <si>
    <t>السيد محمد محمد السيد</t>
  </si>
  <si>
    <t>emelsayed2003@yahoo.com</t>
  </si>
  <si>
    <t>27809211202993</t>
  </si>
  <si>
    <t>00966553866573</t>
  </si>
  <si>
    <t>780921</t>
  </si>
  <si>
    <t>RB278505894SG</t>
  </si>
  <si>
    <t>42971Mennatullah NaderMennat7@outlook.comاستفسار عن مسار الطرد</t>
  </si>
  <si>
    <t>Mennatullah Nader</t>
  </si>
  <si>
    <t>Mennat7@outlook.com</t>
  </si>
  <si>
    <t>28809290100789</t>
  </si>
  <si>
    <t>01142555333</t>
  </si>
  <si>
    <t xml:space="preserve">Mennatullah </t>
  </si>
  <si>
    <t>42971بسمة نادي محمد عبيدmostafaradwan53@gmail.comشــكــوى</t>
  </si>
  <si>
    <t>بسمة نادي محمد عبيد</t>
  </si>
  <si>
    <t>mostafaradwan53@gmail.com</t>
  </si>
  <si>
    <t>28608020102962</t>
  </si>
  <si>
    <t>201126963193</t>
  </si>
  <si>
    <t>EE704446302EG</t>
  </si>
  <si>
    <t>EE704451565EG</t>
  </si>
  <si>
    <t>EE704455178EG</t>
  </si>
  <si>
    <t>42971عمر فتحي البولينيomar.elboliny@yahoo.comاستفسار عن مسار الطرد</t>
  </si>
  <si>
    <t>عمر فتحي البوليني</t>
  </si>
  <si>
    <t>omar.elboliny@yahoo.com</t>
  </si>
  <si>
    <t>1802792</t>
  </si>
  <si>
    <t>201099991221</t>
  </si>
  <si>
    <t>42971مصطفى ناجى عبد البصيرgsc.nec@gmail.comشــكــوى</t>
  </si>
  <si>
    <t>مصطفى ناجى عبد البصير</t>
  </si>
  <si>
    <t>gsc.nec@gmail.com</t>
  </si>
  <si>
    <t>27807012500737</t>
  </si>
  <si>
    <t>01283011616</t>
  </si>
  <si>
    <t>EE020654435EG</t>
  </si>
  <si>
    <t>42971شيماء محمد الملاحDR_SHIMO22@HOTMAIL.COMشــكــوى</t>
  </si>
  <si>
    <t>شيماء محمد الملاح</t>
  </si>
  <si>
    <t>DR_SHIMO22@HOTMAIL.COM</t>
  </si>
  <si>
    <t>8800421</t>
  </si>
  <si>
    <t>01002909909</t>
  </si>
  <si>
    <t>42971الخضر ابراهيم ابراهيم الرفاعىelh_refay@yahoo.comشــكــوى</t>
  </si>
  <si>
    <t>الخضر ابراهيم ابراهيم الرفاعى</t>
  </si>
  <si>
    <t>elh_refay@yahoo.com</t>
  </si>
  <si>
    <t>25707191200234</t>
  </si>
  <si>
    <t>201021340769</t>
  </si>
  <si>
    <t>570719</t>
  </si>
  <si>
    <t xml:space="preserve">الخضر </t>
  </si>
  <si>
    <t>42971محمد مدحتmohamed5shandidy@yahoo.comأخـــــرى</t>
  </si>
  <si>
    <t>mohamed5shandidy@yahoo.com</t>
  </si>
  <si>
    <t>29005210102257</t>
  </si>
  <si>
    <t>01285652810</t>
  </si>
  <si>
    <t>900521</t>
  </si>
  <si>
    <t>42971احمدabdalla_kelany@yahoo.comاستفســار عن خدمــة</t>
  </si>
  <si>
    <t>abdalla_kelany@yahoo.com</t>
  </si>
  <si>
    <t>29008011503411</t>
  </si>
  <si>
    <t>01028332989</t>
  </si>
  <si>
    <t>EE704225480EG</t>
  </si>
  <si>
    <t>42971Essam.Aminessamamin51@yahoo.comشــكــوى</t>
  </si>
  <si>
    <t>Essam.Amin</t>
  </si>
  <si>
    <t>essamamin51@yahoo.com</t>
  </si>
  <si>
    <t>25111150101035</t>
  </si>
  <si>
    <t>1060569474</t>
  </si>
  <si>
    <t>511115</t>
  </si>
  <si>
    <t>42971Hazem elbattaHazem.elbatta88@gmail.comشــكــوى</t>
  </si>
  <si>
    <t>RR981447263EG</t>
  </si>
  <si>
    <t>42971شركة بيتك للاستثمار و التنميه العقاريهbetak.info@gmail.comاستفسار عن مسار الطرد</t>
  </si>
  <si>
    <t>شركة بيتك للاستثمار و التنميه العقاريه</t>
  </si>
  <si>
    <t>betak.info@gmail.com</t>
  </si>
  <si>
    <t>28001112101618</t>
  </si>
  <si>
    <t>201118181900</t>
  </si>
  <si>
    <t>800111</t>
  </si>
  <si>
    <t>42971المهندس وليد التلبانيtelbanage@hotmail.comشــكــوى</t>
  </si>
  <si>
    <t>المهندس وليد التلباني</t>
  </si>
  <si>
    <t>telbanage@hotmail.com</t>
  </si>
  <si>
    <t>: A12881402</t>
  </si>
  <si>
    <t>01063025104</t>
  </si>
  <si>
    <t>42971أحمد نبيلzaza_feedo@hotmail.comشــكــوى</t>
  </si>
  <si>
    <t>00201001515548</t>
  </si>
  <si>
    <t>42971احمد عاطفahmedatef01502153413@yahoo.comاستفسار عن مسار الطرد</t>
  </si>
  <si>
    <t>201022642378</t>
  </si>
  <si>
    <t>CC747071613FR</t>
  </si>
  <si>
    <t>42971رفيق سامي أسعد حناEngy_ramzy2008@yahoo.comاستفسار عن مسار الطرد</t>
  </si>
  <si>
    <t>رفيق سامي أسعد حنا</t>
  </si>
  <si>
    <t>Engy_ramzy2008@yahoo.com</t>
  </si>
  <si>
    <t>27906091500737</t>
  </si>
  <si>
    <t>201064211102 /201223294341</t>
  </si>
  <si>
    <t>42970hany rashad mohamedhanyrashad_2006@hotmail.comشــكــوى</t>
  </si>
  <si>
    <t>v918233-r</t>
  </si>
  <si>
    <t>EE704321384EG</t>
  </si>
  <si>
    <t>42970محمد حسنmhaothman123@gmail.comشــكــوى</t>
  </si>
  <si>
    <t>mhaothman123@gmail.com</t>
  </si>
  <si>
    <t>00966535513513</t>
  </si>
  <si>
    <t>42970ماهر محمد ابراهيمMaher_vip2@yahoo.comشــكــوى</t>
  </si>
  <si>
    <t>ماهر محمد ابراهيم</t>
  </si>
  <si>
    <t>28710041401551</t>
  </si>
  <si>
    <t>42970مجدي محمد فؤادsasa@yahoo.comشــكــوى</t>
  </si>
  <si>
    <t>مجدي محمد فؤاد</t>
  </si>
  <si>
    <t>sasa@yahoo.com</t>
  </si>
  <si>
    <t>EE704082494EG</t>
  </si>
  <si>
    <t>42970مني محمدgana_osama05@yahoo.com استفسار عن مسار الطرد</t>
  </si>
  <si>
    <t>مني محمد</t>
  </si>
  <si>
    <t>gana_osama05@yahoo.com </t>
  </si>
  <si>
    <t>28211131100341 </t>
  </si>
  <si>
    <t>201066031646 </t>
  </si>
  <si>
    <t>42970Sondos Ahmedsondos.ahmed@hotmail.comاستفسار عن مسار الطرد</t>
  </si>
  <si>
    <t>CX209552412US</t>
  </si>
  <si>
    <t>42970محمود سيد احمد جابر عيسي جامعmahmoud.jamea@hotmail.comاستفسار عن مسار الطرد</t>
  </si>
  <si>
    <t>محمود سيد احمد جابر عيسي جامع</t>
  </si>
  <si>
    <t>mahmoud.jamea@hotmail.com</t>
  </si>
  <si>
    <t>1602319</t>
  </si>
  <si>
    <t>201149171271</t>
  </si>
  <si>
    <t>EE703855042EG</t>
  </si>
  <si>
    <t>42970sameh mohamed hata ghazysghazy76@gmail.comاستفسار عن مسار الطرد</t>
  </si>
  <si>
    <t>sameh mohamed hata ghazy</t>
  </si>
  <si>
    <t>sghazy76@gmail.com</t>
  </si>
  <si>
    <t>27601101603674</t>
  </si>
  <si>
    <t>0020403326727</t>
  </si>
  <si>
    <t>760110</t>
  </si>
  <si>
    <t>42970mahmoud wahied ahmedmnisrelshark1@gmail.comأخـــــرى</t>
  </si>
  <si>
    <t>mahmoud wahied ahmed</t>
  </si>
  <si>
    <t>mnisrelshark1@gmail.com</t>
  </si>
  <si>
    <t>1301494</t>
  </si>
  <si>
    <t>00201094675566</t>
  </si>
  <si>
    <t>EZ168480206US</t>
  </si>
  <si>
    <t>42970امجد حلميafhelmy2005@yahoo.comاستفسار عن مسار الطرد</t>
  </si>
  <si>
    <t>امجد حلمي</t>
  </si>
  <si>
    <t>afhelmy2005@yahoo.com</t>
  </si>
  <si>
    <t>: A19912888</t>
  </si>
  <si>
    <t>15098684063</t>
  </si>
  <si>
    <t>EB090232218BR</t>
  </si>
  <si>
    <t>42970مجدي عبدالله احمد عبد ربهKimi.kimo95@gmail.comاستفسار عن مسار الطرد</t>
  </si>
  <si>
    <t>مجدي عبدالله احمد عبد ربه</t>
  </si>
  <si>
    <t>Kimi.kimo95@gmail.com</t>
  </si>
  <si>
    <t>26108220104536</t>
  </si>
  <si>
    <t>002-01008891365</t>
  </si>
  <si>
    <t>610822</t>
  </si>
  <si>
    <t>42970Karim Magdi Abdalla ahmedKimi.kimo95@gmail.comاستفسار عن مسار الطرد</t>
  </si>
  <si>
    <t>Karim Magdi Abdalla ahmed</t>
  </si>
  <si>
    <t>28812180102418</t>
  </si>
  <si>
    <t>005-3199094877</t>
  </si>
  <si>
    <t>RF470635633SG</t>
  </si>
  <si>
    <t>42970حامد طه حامدhamed.taha@gmail.comاستفسار عن مسار الطرد</t>
  </si>
  <si>
    <t>1116081818</t>
  </si>
  <si>
    <t>EE704432093EG</t>
  </si>
  <si>
    <t>42970RIAD M IMAMriad@riad.usاستفسار عن مسار الطرد</t>
  </si>
  <si>
    <t>RIAD M IMAM</t>
  </si>
  <si>
    <t>riad@riad.us</t>
  </si>
  <si>
    <t>24804262100718</t>
  </si>
  <si>
    <t>201222139753</t>
  </si>
  <si>
    <t>480426</t>
  </si>
  <si>
    <t xml:space="preserve">RIAD </t>
  </si>
  <si>
    <t>42970محمد يحيىmh@e4r.netشــكــوى</t>
  </si>
  <si>
    <t>محمد يحيى</t>
  </si>
  <si>
    <t>: 11745</t>
  </si>
  <si>
    <t>01115551868</t>
  </si>
  <si>
    <t>42970محمد عبد السلام عيدmohamedabdel.salameid@gmail.comأخـــــرى</t>
  </si>
  <si>
    <t>محمد عبد السلام عيد</t>
  </si>
  <si>
    <t>mohamedabdel.salameid@gmail.com</t>
  </si>
  <si>
    <t>29107011814776</t>
  </si>
  <si>
    <t>201111233787</t>
  </si>
  <si>
    <t>EE704340763EG</t>
  </si>
  <si>
    <t>42970المعتز بالله عاطفmoataz.dobal@gmail.comاستفسار عن مسار الطرد</t>
  </si>
  <si>
    <t>المعتز بالله عاطف</t>
  </si>
  <si>
    <t>moataz.dobal@gmail.com</t>
  </si>
  <si>
    <t>28205152203078</t>
  </si>
  <si>
    <t>201281830006</t>
  </si>
  <si>
    <t>820515</t>
  </si>
  <si>
    <t xml:space="preserve">المعتز </t>
  </si>
  <si>
    <t>42970Muhammed Radymohamedabdelradi88@yahoo.comاستفسار عن مسار الطرد</t>
  </si>
  <si>
    <t>rr712064585eg</t>
  </si>
  <si>
    <t>42970احمد صلاح حافظthescorpion50@yahoo.comاستفسار عن مسار الطرد</t>
  </si>
  <si>
    <t>احمد صلاح حافظ</t>
  </si>
  <si>
    <t>thescorpion50@yahoo.com</t>
  </si>
  <si>
    <t>28911200103813</t>
  </si>
  <si>
    <t>01285474269</t>
  </si>
  <si>
    <t>EE704398613EG</t>
  </si>
  <si>
    <t>EE704398485EG</t>
  </si>
  <si>
    <t>42970alaa mohamed elameer mokhtaralaa.elameer2014@gmail.comاستفسار عن مسار الطرد</t>
  </si>
  <si>
    <t>alaa mohamed elameer mokhtar</t>
  </si>
  <si>
    <t>alaa.elameer2014@gmail.com</t>
  </si>
  <si>
    <t>29107060100576</t>
  </si>
  <si>
    <t>01017516123</t>
  </si>
  <si>
    <t>910706</t>
  </si>
  <si>
    <t>EE014126394EG</t>
  </si>
  <si>
    <t>42970Shehab Mahmoud Elsayed AboudoniaShehababodonuia@gmail.comاستفسار عن مسار الطرد</t>
  </si>
  <si>
    <t>Shehab Mahmoud Elsayed Aboudonia</t>
  </si>
  <si>
    <t>Shehababodonuia@gmail.com</t>
  </si>
  <si>
    <t>29803161500113</t>
  </si>
  <si>
    <t>201097202054</t>
  </si>
  <si>
    <t>980316</t>
  </si>
  <si>
    <t xml:space="preserve">Shehab </t>
  </si>
  <si>
    <t>42970احمد الحديديa7adidy@gmail.comاستفسار عن مسار الطرد</t>
  </si>
  <si>
    <t>42970عبدالله عزت ابراهيم ابوصالحabdalla_saleh54@yahoo.comشــكــوى</t>
  </si>
  <si>
    <t>عبدالله عزت ابراهيم ابوصالح</t>
  </si>
  <si>
    <t>abdalla_saleh54@yahoo.com</t>
  </si>
  <si>
    <t>1601553</t>
  </si>
  <si>
    <t>00201095629560</t>
  </si>
  <si>
    <t>42970Abanoub Romany gayedOmda_samir2000@yahoo.comاستفسار عن مسار الطرد</t>
  </si>
  <si>
    <t>Abanoub Romany gayed</t>
  </si>
  <si>
    <t>Omda_samir2000@yahoo.com</t>
  </si>
  <si>
    <t>29402022701991</t>
  </si>
  <si>
    <t>201206770907</t>
  </si>
  <si>
    <t>940202</t>
  </si>
  <si>
    <t xml:space="preserve">Abanoub </t>
  </si>
  <si>
    <t>42970Mahmoud nadydarkhuman5@yahoo.comاستفسار عن مسار الطرد</t>
  </si>
  <si>
    <t>42970كريم محمد حسينengkareem18"yahoo.comاستفســار عن خدمــة</t>
  </si>
  <si>
    <t>كريم محمد حسين</t>
  </si>
  <si>
    <t>engkareem18"yahoo.com</t>
  </si>
  <si>
    <t>28206262103415</t>
  </si>
  <si>
    <t>201006728115</t>
  </si>
  <si>
    <t>820626</t>
  </si>
  <si>
    <t>RR249848835EG</t>
  </si>
  <si>
    <t>42970محمد أسامه عابدMohamedabed_pharmacist@yahoo.comاستفسار عن مسار الطرد</t>
  </si>
  <si>
    <t>محمد أسامه عابد</t>
  </si>
  <si>
    <t>Mohamedabed_pharmacist@yahoo.com</t>
  </si>
  <si>
    <t>28711091100095</t>
  </si>
  <si>
    <t>00201221450408</t>
  </si>
  <si>
    <t>871109</t>
  </si>
  <si>
    <t>42970محمد أحمد إبراهيمmuhamed.ebrahim8@gmail.comاستفســار عن خدمــة</t>
  </si>
  <si>
    <t>محمد أحمد إبراهيم</t>
  </si>
  <si>
    <t>muhamed.ebrahim8@gmail.com</t>
  </si>
  <si>
    <t>28812011211879</t>
  </si>
  <si>
    <t>00201116396494</t>
  </si>
  <si>
    <t>42970Essam.Aminessamamin51@yahoo.comاستفسار عن مسار الطرد</t>
  </si>
  <si>
    <t>01060569474</t>
  </si>
  <si>
    <t>42969محمود صبرى عبود محمدaboud.s.m@aun.edu.egشــكــوى</t>
  </si>
  <si>
    <t>EE704217381EG</t>
  </si>
  <si>
    <t>42969ايهاب حسام الدين محمد السيدihabelsayed15@gmail.comاستفسار عن مسار الطرد</t>
  </si>
  <si>
    <t>ايهاب حسام الدين محمد السيد</t>
  </si>
  <si>
    <t>ihabelsayed15@gmail.com</t>
  </si>
  <si>
    <t>: 9507700</t>
  </si>
  <si>
    <t>00966555864559</t>
  </si>
  <si>
    <t>RF807516541CN</t>
  </si>
  <si>
    <t>42969زكريا محمد سليمانzakaria_soliman@yahoo.comاستفســار فنـى</t>
  </si>
  <si>
    <t>زكريا محمد سليمان</t>
  </si>
  <si>
    <t>zakaria_soliman@yahoo.com</t>
  </si>
  <si>
    <t>27010170200672</t>
  </si>
  <si>
    <t>0201112608265</t>
  </si>
  <si>
    <t>701017</t>
  </si>
  <si>
    <t>RB262519198SG</t>
  </si>
  <si>
    <t>42969نور الدين سيد محمد عيساوىnourgh@gmail.comشــكــوى</t>
  </si>
  <si>
    <t>42969صلاح محمود محمد مصطفيAlzaaym2003@hotmail.comاستفســار عن خدمــة</t>
  </si>
  <si>
    <t>صلاح محمود محمد مصطفي</t>
  </si>
  <si>
    <t>Alzaaym2003@hotmail.com</t>
  </si>
  <si>
    <t>28709272703099</t>
  </si>
  <si>
    <t>00201225078744</t>
  </si>
  <si>
    <t>870927</t>
  </si>
  <si>
    <t>RS720093575CN</t>
  </si>
  <si>
    <t>RS720093725CN</t>
  </si>
  <si>
    <t>42969اشرف احمد عبدربهASHRAFabdrabo@hotmail.comشــكــوى</t>
  </si>
  <si>
    <t>اشرف احمد عبدربه</t>
  </si>
  <si>
    <t>ASHRAFabdrabo@hotmail.com</t>
  </si>
  <si>
    <t>28601150201992</t>
  </si>
  <si>
    <t>201270000132</t>
  </si>
  <si>
    <t>860115</t>
  </si>
  <si>
    <t>42969Mahmoud nadydarkhuman5@yahoo.comاستفسار عن مسار الطرد</t>
  </si>
  <si>
    <t>42969أدم سامح جمعة الرشيدىadamsam560@gmail.comاستفســار عن خدمــة</t>
  </si>
  <si>
    <t>أدم سامح جمعة الرشيدى</t>
  </si>
  <si>
    <t>adamsam560@gmail.com</t>
  </si>
  <si>
    <t>29201168800414</t>
  </si>
  <si>
    <t>01227975772</t>
  </si>
  <si>
    <t xml:space="preserve">أدم </t>
  </si>
  <si>
    <t>Rr711696745eg</t>
  </si>
  <si>
    <t>42969خالد سمير عبد الرحمنKha160185@yahoo.comاستفسار عن مسار الطرد</t>
  </si>
  <si>
    <t>خالد سمير عبد الرحمن</t>
  </si>
  <si>
    <t>Kha160185@yahoo.com</t>
  </si>
  <si>
    <t>28501161900375</t>
  </si>
  <si>
    <t>00201000938947</t>
  </si>
  <si>
    <t>850116</t>
  </si>
  <si>
    <t>42969اية عبد الحميد بكرىYOYOA7780@GMAIL.COMأخـــــرى</t>
  </si>
  <si>
    <t>اية عبد الحميد بكرى</t>
  </si>
  <si>
    <t>YOYOA7780@GMAIL.COM</t>
  </si>
  <si>
    <t>29408142700822</t>
  </si>
  <si>
    <t>01142329570</t>
  </si>
  <si>
    <t>940814</t>
  </si>
  <si>
    <t>42969عصام محمدAlmoshkala1@gmail.comاستفسار عن مسار الطرد</t>
  </si>
  <si>
    <t>عصام محمد</t>
  </si>
  <si>
    <t>CP007774098EG</t>
  </si>
  <si>
    <t>42969سارة خالد محمدbasma_sk23_2012@hotmail.comاستفسار عن مسار الطرد</t>
  </si>
  <si>
    <t>سارة خالد محمد</t>
  </si>
  <si>
    <t>basma_sk23_2012@hotmail.com</t>
  </si>
  <si>
    <t>28904270103148</t>
  </si>
  <si>
    <t>01120433124</t>
  </si>
  <si>
    <t>42969جيهان رشادgrashad@hotmail.comاستفسار عن مسار الطرد</t>
  </si>
  <si>
    <t>جيهان رشاد</t>
  </si>
  <si>
    <t>grashad@hotmail.com</t>
  </si>
  <si>
    <t>26208260103065</t>
  </si>
  <si>
    <t>201001516817</t>
  </si>
  <si>
    <t>620826</t>
  </si>
  <si>
    <t>RD118296860SE</t>
  </si>
  <si>
    <t>42969Mohammad BasuonyMohamedghanem7@gmail.comاستفسار عن مسار الطرد</t>
  </si>
  <si>
    <t>Mohammad Basuony</t>
  </si>
  <si>
    <t>Mohamedghanem7@gmail.com</t>
  </si>
  <si>
    <t>29605101600155</t>
  </si>
  <si>
    <t>201204260046</t>
  </si>
  <si>
    <t>RR711292768EG</t>
  </si>
  <si>
    <t>42969عبدالعليم فتوح شيشيDr.abdelaleem@gmail.comاستفسار عن مسار الطرد</t>
  </si>
  <si>
    <t>عبدالعليم فتوح شيشي</t>
  </si>
  <si>
    <t>Dr.abdelaleem@gmail.com</t>
  </si>
  <si>
    <t>: A14907355</t>
  </si>
  <si>
    <t>009660543689151</t>
  </si>
  <si>
    <t xml:space="preserve">عبدالعليم </t>
  </si>
  <si>
    <t>CP700280976EG</t>
  </si>
  <si>
    <t>CP700281132EG</t>
  </si>
  <si>
    <t>CP700290001EG</t>
  </si>
  <si>
    <t>42969محمد رافعrafiouhr@gmail.comشــكــوى</t>
  </si>
  <si>
    <t>محمد رافع</t>
  </si>
  <si>
    <t>rafiouhr@gmail.com</t>
  </si>
  <si>
    <t>: nbe285802</t>
  </si>
  <si>
    <t>01111702522</t>
  </si>
  <si>
    <t>RY907219342SG</t>
  </si>
  <si>
    <t>42969طارق إكرام أحمد عبد الحليمTarek.ekram@gmail.comاستفسار عن مسار الطرد</t>
  </si>
  <si>
    <t>طارق إكرام أحمد عبد الحليم</t>
  </si>
  <si>
    <t>Tarek.ekram@gmail.com</t>
  </si>
  <si>
    <t>29003068800232</t>
  </si>
  <si>
    <t>201066171858</t>
  </si>
  <si>
    <t>900306</t>
  </si>
  <si>
    <t>42969Roger rifaatrog_roro3@yahoo.comاستفسار عن مسار الطرد</t>
  </si>
  <si>
    <t>RR710033064EG</t>
  </si>
  <si>
    <t>42968محمد سعيد محمد علي البحراويdoo00oom77@gmail.comاستفسار عن مسار الطرد</t>
  </si>
  <si>
    <t>محمد سعيد محمد علي البحراوي</t>
  </si>
  <si>
    <t>doo00oom77@gmail.com</t>
  </si>
  <si>
    <t>A08158148</t>
  </si>
  <si>
    <t>00966553779444</t>
  </si>
  <si>
    <t>42968سمير سعدsamirsaad736@gmail.comاستفســار عن خدمــة</t>
  </si>
  <si>
    <t>samirsaad736@gmail.com</t>
  </si>
  <si>
    <t>27011282200299</t>
  </si>
  <si>
    <t>01069006074</t>
  </si>
  <si>
    <t>701128</t>
  </si>
  <si>
    <t>RX581338700DE</t>
  </si>
  <si>
    <t>42968Mohamed Esmatmido01129121672@gmail.comأخـــــرى</t>
  </si>
  <si>
    <t>Mohamed Esmat</t>
  </si>
  <si>
    <t>mido01129121672@gmail.com</t>
  </si>
  <si>
    <t>29407022200412</t>
  </si>
  <si>
    <t>201129121672</t>
  </si>
  <si>
    <t>42968Muhammed Radymohamedabdelradi88@yahoo.comاستفسار عن مسار الطرد</t>
  </si>
  <si>
    <t>42968وائل مختارwmghoneim@yahoo.comاستفسار عن مسار الطرد</t>
  </si>
  <si>
    <t>42968أحمد السيد عبد الدايم السمانىAhmedseman2017@hotmail.comاستفســار عن خدمــة</t>
  </si>
  <si>
    <t>أحمد السيد عبد الدايم السمانى</t>
  </si>
  <si>
    <t>Ahmedseman2017@hotmail.com</t>
  </si>
  <si>
    <t>29212242700259</t>
  </si>
  <si>
    <t>01143296779</t>
  </si>
  <si>
    <t>921224</t>
  </si>
  <si>
    <t>RS904876225CH</t>
  </si>
  <si>
    <t>42968حسين مصطفى محمد علىsonson20122013@gmail.comاستفسار عن مسار الطرد</t>
  </si>
  <si>
    <t>حسين مصطفى محمد على</t>
  </si>
  <si>
    <t>sonson20122013@gmail.com</t>
  </si>
  <si>
    <t>28412082702514</t>
  </si>
  <si>
    <t>01159596898</t>
  </si>
  <si>
    <t>841208</t>
  </si>
  <si>
    <t>42968وائل نبيل بدويwaeln40@gmail.comاستفســار عن خدمــة</t>
  </si>
  <si>
    <t>وائل نبيل بدوي</t>
  </si>
  <si>
    <t>waeln40@gmail.com</t>
  </si>
  <si>
    <t>28508071200336</t>
  </si>
  <si>
    <t>00966599010651</t>
  </si>
  <si>
    <t>42968سيد هشام سيدramo_net2003@yahoo.comاستفســار عن خدمــة</t>
  </si>
  <si>
    <t>سيد هشام سيد</t>
  </si>
  <si>
    <t>ramo_net2003@yahoo.com</t>
  </si>
  <si>
    <t>28110101402199</t>
  </si>
  <si>
    <t>201068506630</t>
  </si>
  <si>
    <t>RR710497102EG</t>
  </si>
  <si>
    <t>42968احمد جمال عبد الناصرA.GAMAL236904@YAHOO.COMاستفسار عن مسار الطرد</t>
  </si>
  <si>
    <t>احمد جمال عبد الناصر</t>
  </si>
  <si>
    <t>A.GAMAL236904@YAHOO.COM</t>
  </si>
  <si>
    <t>29006230103531</t>
  </si>
  <si>
    <t>01157710021</t>
  </si>
  <si>
    <t>900623</t>
  </si>
  <si>
    <t>42968رأفت حسنى إسماعيلrofee-005@hotmail.comشــكــوى</t>
  </si>
  <si>
    <t>42968نور الدين سيد محمد عيساوىnourgh@gmail.comشــكــوى</t>
  </si>
  <si>
    <t>RH140312083GB</t>
  </si>
  <si>
    <t>42968عمر علاءالدين ابوبكر السنهوريosanhoury@razytech.comاستفسار عن مسار الطرد</t>
  </si>
  <si>
    <t>عمر علاءالدين ابوبكر السنهوري</t>
  </si>
  <si>
    <t>42968أحمد الصيفيdr_ahmed_hist@yahoo.comاستفســار عن خدمــة</t>
  </si>
  <si>
    <t>أحمد الصيفي</t>
  </si>
  <si>
    <t>dr_ahmed_hist@yahoo.com</t>
  </si>
  <si>
    <t>28704011310918</t>
  </si>
  <si>
    <t>20552847827</t>
  </si>
  <si>
    <t>EE015218097SA</t>
  </si>
  <si>
    <t>42968عبدالصبور قاسمsaboor@saudi-aircon.comاستفسار عن مسار الطرد</t>
  </si>
  <si>
    <t>عبدالصبور قاسم</t>
  </si>
  <si>
    <t>saboor@saudi-aircon.com</t>
  </si>
  <si>
    <t>: A11972360</t>
  </si>
  <si>
    <t>00966553132453</t>
  </si>
  <si>
    <t xml:space="preserve">عبدالصبور </t>
  </si>
  <si>
    <t>rr015481961eg</t>
  </si>
  <si>
    <t>42968محمدعبدالحميدابوالغيطromyo202063@gmail.comشــكــوى</t>
  </si>
  <si>
    <t>42968زكريا محمد سليمانzakaria_soliman@yahoo.comشــكــوى</t>
  </si>
  <si>
    <t>42968شركة بيتك للاستثمار و التنميه العقاريهbetak.info@gmail.comاستفسار عن مسار الطرد</t>
  </si>
  <si>
    <t>EE704262757EG</t>
  </si>
  <si>
    <t>42968الطيب احمدalfaloptics@gmail.comشــكــوى</t>
  </si>
  <si>
    <t>الطيب احمد</t>
  </si>
  <si>
    <t>alfaloptics@gmail.com</t>
  </si>
  <si>
    <t>11111</t>
  </si>
  <si>
    <t>00249912286048</t>
  </si>
  <si>
    <t xml:space="preserve">الطيب </t>
  </si>
  <si>
    <t>EE704186548EG</t>
  </si>
  <si>
    <t>42968يحيي محمد السيدyahiaawed490@gmail.comاستفسار عن مسار الطرد</t>
  </si>
  <si>
    <t>يحيي محمد السيد</t>
  </si>
  <si>
    <t>yahiaawed490@gmail.com</t>
  </si>
  <si>
    <t>2065141448</t>
  </si>
  <si>
    <t>00966552764301</t>
  </si>
  <si>
    <t>42968اسامة انورu1a1saad@gmail.comشــكــوى</t>
  </si>
  <si>
    <t>RR493854985EG</t>
  </si>
  <si>
    <t>42968محمد فوزىkorzaty@gmail.comاستفسار عن مسار الطرد</t>
  </si>
  <si>
    <t>محمد فوزى</t>
  </si>
  <si>
    <t>korzaty@gmail.com</t>
  </si>
  <si>
    <t>28907258800819</t>
  </si>
  <si>
    <t>01002326312</t>
  </si>
  <si>
    <t>890725</t>
  </si>
  <si>
    <t>42968احمد محمد عبد الفتاحdabshapop@gmail.conأخـــــرى</t>
  </si>
  <si>
    <t>dabshapop@gmail.con</t>
  </si>
  <si>
    <t>42968عبدالعزيز عادل عبدالعزيز احمدzezoelmagic27@gmail.comاستفسار عن مسار الطرد</t>
  </si>
  <si>
    <t>0201027488266</t>
  </si>
  <si>
    <t>42968تامر محمد اشرف عمارهtemarawho@gmail.comشــكــوى</t>
  </si>
  <si>
    <t>تامر محمد اشرف عماره</t>
  </si>
  <si>
    <t>temarawho@gmail.com</t>
  </si>
  <si>
    <t>27712010104914</t>
  </si>
  <si>
    <t>201227757482</t>
  </si>
  <si>
    <t>771201</t>
  </si>
  <si>
    <t>42968محمدعبدالحميدابوالغيطromyo202063@gmail.comاستفسار عن مسار الطرد</t>
  </si>
  <si>
    <t>42968Bassant Mostafamustafam@ksu.edu.saاستفسار عن مسار الطرد</t>
  </si>
  <si>
    <t>Bassant Mostafa</t>
  </si>
  <si>
    <t>29404130100867</t>
  </si>
  <si>
    <t>00201020440099</t>
  </si>
  <si>
    <t>940413</t>
  </si>
  <si>
    <t>RS873899428NL</t>
  </si>
  <si>
    <t>42968Gharieb Ahmedgharieb.quenawy@gmail.comاستفسار عن مسار الطرد</t>
  </si>
  <si>
    <t>Gharieb Ahmed</t>
  </si>
  <si>
    <t>gharieb.quenawy@gmail.com</t>
  </si>
  <si>
    <t>26507031900315</t>
  </si>
  <si>
    <t>201155503339</t>
  </si>
  <si>
    <t>650703</t>
  </si>
  <si>
    <t xml:space="preserve">Gharieb </t>
  </si>
  <si>
    <t>42968محمد احمد محمد عمرانlegend.love86@yahoo.comاستفســار عن خدمــة</t>
  </si>
  <si>
    <t>محمد احمد محمد عمران</t>
  </si>
  <si>
    <t>legend.love86@yahoo.com</t>
  </si>
  <si>
    <t>29003182600693</t>
  </si>
  <si>
    <t>201008481315</t>
  </si>
  <si>
    <t>900318</t>
  </si>
  <si>
    <t>CY694226355DE</t>
  </si>
  <si>
    <t>42968Islam Kindsvaterislamkindsvater@gmail.comاستفسار عن مسار الطرد</t>
  </si>
  <si>
    <t>Islam Kindsvater</t>
  </si>
  <si>
    <t>islamkindsvater@gmail.com</t>
  </si>
  <si>
    <t>: A2630435</t>
  </si>
  <si>
    <t>201210204252</t>
  </si>
  <si>
    <t>42967زكريا محمد سليمانzakaria_soliman@yahoo.comشــكــوى</t>
  </si>
  <si>
    <t>00201112608265</t>
  </si>
  <si>
    <t>42967محمد عبد الجواد احمد ابراهيمzyad6540@gmail.comاستفســار عن خدمــة</t>
  </si>
  <si>
    <t>محمد عبد الجواد احمد ابراهيم</t>
  </si>
  <si>
    <t>zyad6540@gmail.com</t>
  </si>
  <si>
    <t>27705282201611</t>
  </si>
  <si>
    <t>201159888621</t>
  </si>
  <si>
    <t>770528</t>
  </si>
  <si>
    <t>42967hatem  ahmedhatem.ahmed.abd.elmaksoud@gmail.comشــكــوى</t>
  </si>
  <si>
    <t>hatem  ahmed</t>
  </si>
  <si>
    <t>hatem.ahmed.abd.elmaksoud@gmail.com</t>
  </si>
  <si>
    <t>28311150200653</t>
  </si>
  <si>
    <t>01226321404</t>
  </si>
  <si>
    <t>831115</t>
  </si>
  <si>
    <t xml:space="preserve">hatem  </t>
  </si>
  <si>
    <t>EK052108095SA</t>
  </si>
  <si>
    <t>42967عبدالله محمد صبرى محمدabdallhe.sabry@gmail.comاستفسار عن مسار الطرد</t>
  </si>
  <si>
    <t>عبدالله محمد صبرى محمد</t>
  </si>
  <si>
    <t>abdallhe.sabry@gmail.com</t>
  </si>
  <si>
    <t>29403212201754</t>
  </si>
  <si>
    <t>+201150316266</t>
  </si>
  <si>
    <t>940321</t>
  </si>
  <si>
    <t>42967ibrahim gadhemogad97@gmail.comاستفســار عن خدمــة</t>
  </si>
  <si>
    <t>ibrahim gad</t>
  </si>
  <si>
    <t>hemogad97@gmail.com</t>
  </si>
  <si>
    <t>29707012111857</t>
  </si>
  <si>
    <t>201152925271</t>
  </si>
  <si>
    <t>970701</t>
  </si>
  <si>
    <t>cA108058891AT</t>
  </si>
  <si>
    <t>cA108058905AT</t>
  </si>
  <si>
    <t>cA108058888AT</t>
  </si>
  <si>
    <t>42967Salem salemSalemberg22@gmail.comشــكــوى</t>
  </si>
  <si>
    <t>Salem salem</t>
  </si>
  <si>
    <t>Salemberg22@gmail.com</t>
  </si>
  <si>
    <t>At 10683974</t>
  </si>
  <si>
    <t>004368181272754</t>
  </si>
  <si>
    <t xml:space="preserve">Salem </t>
  </si>
  <si>
    <t>RB302301620SG</t>
  </si>
  <si>
    <t>42967رانيا السيد محمد فتوحLiyeforu@hotmail.comاستفسار عن مسار الطرد</t>
  </si>
  <si>
    <t>رانيا السيد محمد فتوح</t>
  </si>
  <si>
    <t>Liyeforu@hotmail.com</t>
  </si>
  <si>
    <t>28009180202521</t>
  </si>
  <si>
    <t>00201222521894</t>
  </si>
  <si>
    <t>800918</t>
  </si>
  <si>
    <t>42967احمد محمد محمد على احمدeeyad100@yahoo.comاستفســار عن خدمــة</t>
  </si>
  <si>
    <t>احمد محمد محمد على احمد</t>
  </si>
  <si>
    <t>eeyad100@yahoo.com</t>
  </si>
  <si>
    <t>29104011206777</t>
  </si>
  <si>
    <t>201003751274</t>
  </si>
  <si>
    <t>EE041667063AE</t>
  </si>
  <si>
    <t>42967خالد عبد الغني عبد الحميد عليmb9021881@gmail.comاستفسار عن مسار الطرد</t>
  </si>
  <si>
    <t>خالد عبد الغني عبد الحميد علي</t>
  </si>
  <si>
    <t>mb9021881@gmail.com</t>
  </si>
  <si>
    <t>27101312400076</t>
  </si>
  <si>
    <t>01002983382</t>
  </si>
  <si>
    <t>710131</t>
  </si>
  <si>
    <t>42967طارق حامد صديقtarek121163@gmail.comاستفســار فنـى</t>
  </si>
  <si>
    <t>طارق حامد صديق</t>
  </si>
  <si>
    <t>tarek121163@gmail.com</t>
  </si>
  <si>
    <t>26311121201872</t>
  </si>
  <si>
    <t>201062345274</t>
  </si>
  <si>
    <t>631112</t>
  </si>
  <si>
    <t>42967عمرو محمد سمير ابراهيمAmrosamir693@gmail.comاستفســار عن خدمــة</t>
  </si>
  <si>
    <t>عمرو محمد سمير ابراهيم</t>
  </si>
  <si>
    <t>Amrosamir693@gmail.com</t>
  </si>
  <si>
    <t>٢٨٨٠٩١٣٢١٠٠٠٧١</t>
  </si>
  <si>
    <t>0201009629038</t>
  </si>
  <si>
    <t>٨٨٠٩١٣</t>
  </si>
  <si>
    <t>42967محمد ابو اليزيد الشامىmansy201441@yahoo.comأخـــــرى</t>
  </si>
  <si>
    <t>محمد ابو اليزيد الشامى</t>
  </si>
  <si>
    <t>mansy201441@yahoo.com</t>
  </si>
  <si>
    <t>28510181600059</t>
  </si>
  <si>
    <t>01007305597</t>
  </si>
  <si>
    <t>851018</t>
  </si>
  <si>
    <t>42967تامر حسن محمد خليلtamerkhlil@yahoo.comشــكــوى</t>
  </si>
  <si>
    <t>تامر حسن محمد خليل</t>
  </si>
  <si>
    <t>tamerkhlil@yahoo.com</t>
  </si>
  <si>
    <t>28402201801091</t>
  </si>
  <si>
    <t>01153684722</t>
  </si>
  <si>
    <t>840220</t>
  </si>
  <si>
    <t>42967مينا سامى فايقmina.samy89@hotmail.comاستفســار عن خدمــة</t>
  </si>
  <si>
    <t>مينا سامى فايق</t>
  </si>
  <si>
    <t>mina.samy89@hotmail.com</t>
  </si>
  <si>
    <t>28902120105638</t>
  </si>
  <si>
    <t>201283451782</t>
  </si>
  <si>
    <t>42967أسامة حمدان عبد الحميدosamaelshazly333@gmail.comأخـــــرى</t>
  </si>
  <si>
    <t>أسامة حمدان عبد الحميد</t>
  </si>
  <si>
    <t>osamaelshazly333@gmail.com</t>
  </si>
  <si>
    <t>27710120102957</t>
  </si>
  <si>
    <t>01118969914</t>
  </si>
  <si>
    <t>771012</t>
  </si>
  <si>
    <t>42967Mohamed Diabeng.m.diab@live.comشــكــوى</t>
  </si>
  <si>
    <t>0201008875968</t>
  </si>
  <si>
    <t>42967اشرف يسرى محمد محمدashrafymmk@gmail.comشــكــوى</t>
  </si>
  <si>
    <t>اشرف يسرى محمد محمد</t>
  </si>
  <si>
    <t>ashrafymmk@gmail.com</t>
  </si>
  <si>
    <t>29301012128818</t>
  </si>
  <si>
    <t>01140929216</t>
  </si>
  <si>
    <t>42967مسعد رجب ابراهيمmosaadx@yahoo.comاستفســار عن خدمــة</t>
  </si>
  <si>
    <t>مسعد رجب ابراهيم</t>
  </si>
  <si>
    <t>mosaadx@yahoo.com</t>
  </si>
  <si>
    <t>27912110104759</t>
  </si>
  <si>
    <t>01224649488</t>
  </si>
  <si>
    <t>791211</t>
  </si>
  <si>
    <t>42967سعاد مصطفىshnh_jc@yahoo.comشــكــوى</t>
  </si>
  <si>
    <t>سعاد مصطفى</t>
  </si>
  <si>
    <t>shnh_jc@yahoo.com</t>
  </si>
  <si>
    <t>26307051300567</t>
  </si>
  <si>
    <t>201245645861</t>
  </si>
  <si>
    <t>630705</t>
  </si>
  <si>
    <t>42967رأفت حسنى إسماعيلrofee-005@hotmail.comشــكــوى</t>
  </si>
  <si>
    <t>42967احمد اسماعيل محمد الحديديa7adidy@gmail.comاستفسار عن مسار الطرد</t>
  </si>
  <si>
    <t>احمد اسماعيل محمد الحديدي</t>
  </si>
  <si>
    <t>EE704407142EG</t>
  </si>
  <si>
    <t>42967محمود ابراهيم محمد ابراهيمclickbanknew1@gmail.comاستفسار عن مسار الطرد</t>
  </si>
  <si>
    <t>محمود ابراهيم محمد ابراهيم</t>
  </si>
  <si>
    <t>clickbanknew1@gmail.com</t>
  </si>
  <si>
    <t>29311150202617</t>
  </si>
  <si>
    <t>201276166889</t>
  </si>
  <si>
    <t>931115</t>
  </si>
  <si>
    <t>42967سمير محسن عبد الحكيم ابو سلامsamermohsen32@gmail.comشــكــوى</t>
  </si>
  <si>
    <t>سمير محسن عبد الحكيم ابو سلام</t>
  </si>
  <si>
    <t>samermohsen32@gmail.com</t>
  </si>
  <si>
    <t>28807281703516</t>
  </si>
  <si>
    <t>201028004071</t>
  </si>
  <si>
    <t>42967عمرو صلاح محمدamrsoper007@gmail.comشــكــوى</t>
  </si>
  <si>
    <t>عمرو صلاح محمد</t>
  </si>
  <si>
    <t>28906011308052</t>
  </si>
  <si>
    <t>42967محمود صبرى عبود محمدaboud.s.m@aun.edu.egشــكــوى</t>
  </si>
  <si>
    <t>EK011950443SA</t>
  </si>
  <si>
    <t>42967مصطفى عبدالله عبدالعزيزmostafadahab6@gmail.comاستفسار عن مسار الطرد</t>
  </si>
  <si>
    <t>مصطفى عبدالله عبدالعزيز</t>
  </si>
  <si>
    <t>mostafadahab6@gmail.com</t>
  </si>
  <si>
    <t>A13556281</t>
  </si>
  <si>
    <t>+966507548734</t>
  </si>
  <si>
    <t>42967أكاديمية انسبشن للتدريب والتطوير والاستشاراتeca_krm@inception-ar.comأخـــــرى</t>
  </si>
  <si>
    <t>أكاديمية انسبشن للتدريب والتطوير والاستشارات</t>
  </si>
  <si>
    <t>eca_krm@inception-ar.com</t>
  </si>
  <si>
    <t>25506281300976</t>
  </si>
  <si>
    <t>0104683196</t>
  </si>
  <si>
    <t>550628</t>
  </si>
  <si>
    <t xml:space="preserve">أكاديمية </t>
  </si>
  <si>
    <t>42967شريف محمد عبد العزيز محمود جلالsherif_galal_5@yahoo.comشــكــوى</t>
  </si>
  <si>
    <t>شريف محمد عبد العزيز محمود جلال</t>
  </si>
  <si>
    <t>201001171106</t>
  </si>
  <si>
    <t>EE704288105EG</t>
  </si>
  <si>
    <t>42967عمرو محمود أحمدamr84590@gmail.comاستفسار عن مسار الطرد</t>
  </si>
  <si>
    <t>عمرو محمود أحمد</t>
  </si>
  <si>
    <t>amr84590@gmail.com</t>
  </si>
  <si>
    <t>1803236</t>
  </si>
  <si>
    <t>01140084590</t>
  </si>
  <si>
    <t>42967يوسف المحمديyoussef.a.ksa@gmail.comاستفســار عن خدمــة</t>
  </si>
  <si>
    <t>يوسف المحمدي</t>
  </si>
  <si>
    <t>youssef.a.ksa@gmail.com</t>
  </si>
  <si>
    <t>: P460700</t>
  </si>
  <si>
    <t>00966500383892</t>
  </si>
  <si>
    <t>42967محمد بسيونىsfactory100@yahoo.comاستفسار عن مسار الطرد</t>
  </si>
  <si>
    <t>2570907013579</t>
  </si>
  <si>
    <t>RF466914336SG</t>
  </si>
  <si>
    <t>42967اسحاق ايوب عبد الملاكisaacsaad@yahoo.comاستفسار عن مسار الطرد</t>
  </si>
  <si>
    <t>اسحاق ايوب عبد الملاك</t>
  </si>
  <si>
    <t>isaacsaad@yahoo.com</t>
  </si>
  <si>
    <t>26801230103331</t>
  </si>
  <si>
    <t>201205600998</t>
  </si>
  <si>
    <t>680123</t>
  </si>
  <si>
    <t xml:space="preserve">اسحاق </t>
  </si>
  <si>
    <t>42967أحمد جاد الربahmed.gad2002@gmail.comاستفسار عن مسار الطرد</t>
  </si>
  <si>
    <t>RS939523095NL</t>
  </si>
  <si>
    <t>42967محمد احمد الخراشىscorpion_198230@yahoo.comاستفسار عن مسار الطرد</t>
  </si>
  <si>
    <t>محمد احمد الخراشى</t>
  </si>
  <si>
    <t>scorpion_198230@yahoo.com</t>
  </si>
  <si>
    <t>28209061802918</t>
  </si>
  <si>
    <t>201090677998</t>
  </si>
  <si>
    <t>820906</t>
  </si>
  <si>
    <t>EE704409205EG</t>
  </si>
  <si>
    <t>42967يحيي محمد احمدlyehia36@yahoo.comاستفسار عن مسار الطرد</t>
  </si>
  <si>
    <t>يحيي محمد احمد</t>
  </si>
  <si>
    <t>lyehia36@yahoo.com</t>
  </si>
  <si>
    <t>28803148800619</t>
  </si>
  <si>
    <t>201025682422</t>
  </si>
  <si>
    <t>880314</t>
  </si>
  <si>
    <t>42967نشوىnshwa82@gmail.comاستفســار عن خدمــة</t>
  </si>
  <si>
    <t>نشوى</t>
  </si>
  <si>
    <t>nshwa82@gmail.com</t>
  </si>
  <si>
    <t>: 136301</t>
  </si>
  <si>
    <t>49015256498459</t>
  </si>
  <si>
    <t>42967محمود احمد عبدالحميد امامm.abdelhamed@yahoo.comأخـــــرى</t>
  </si>
  <si>
    <t>محمود احمد عبدالحميد امام</t>
  </si>
  <si>
    <t>m.abdelhamed@yahoo.com</t>
  </si>
  <si>
    <t>27911052105051</t>
  </si>
  <si>
    <t>00201001313023</t>
  </si>
  <si>
    <t>42967أحمد عبدالجواد ابراهيم احمدahmeeed.2255@gmail.comأخـــــرى</t>
  </si>
  <si>
    <t>أحمد عبدالجواد ابراهيم احمد</t>
  </si>
  <si>
    <t>ahmeeed.2255@gmail.com</t>
  </si>
  <si>
    <t>28709233100077</t>
  </si>
  <si>
    <t>201229766688</t>
  </si>
  <si>
    <t>42967رضوان أحمد رضوانradwanah73@gmail.comاستفسار عن مسار الطرد</t>
  </si>
  <si>
    <t>42967Mahmoud nadydarkhuman5@yahoo.comاستفسار عن مسار الطرد</t>
  </si>
  <si>
    <t>EE704198254EG</t>
  </si>
  <si>
    <t>42967السيد فاروق محمدsayd_f@hotmail.comاستفسار عن مسار الطرد</t>
  </si>
  <si>
    <t>السيد فاروق محمد</t>
  </si>
  <si>
    <t>sayd_f@hotmail.com</t>
  </si>
  <si>
    <t>: A15595010</t>
  </si>
  <si>
    <t>00971566657731</t>
  </si>
  <si>
    <t>RS763517529NL</t>
  </si>
  <si>
    <t>42967شويكار حسنgigielqabbaney@gmail.comاستفسار عن مسار الطرد</t>
  </si>
  <si>
    <t>شويكار حسن</t>
  </si>
  <si>
    <t>gigielqabbaney@gmail.com</t>
  </si>
  <si>
    <t>27812120100684</t>
  </si>
  <si>
    <t>201007166877</t>
  </si>
  <si>
    <t>781212</t>
  </si>
  <si>
    <t xml:space="preserve">شويكار </t>
  </si>
  <si>
    <t>42967نور الدين سيد محمد عيساوىnourgh@gmail.comاستفسار عن مسار الطرد</t>
  </si>
  <si>
    <t>42967OSAMA ABBASosama.abbas@etisalat.comشــكــوى</t>
  </si>
  <si>
    <t>OSAMA ABBAS</t>
  </si>
  <si>
    <t>osama.abbas@etisalat.com</t>
  </si>
  <si>
    <t>28708221200258</t>
  </si>
  <si>
    <t>201111157560</t>
  </si>
  <si>
    <t>870822</t>
  </si>
  <si>
    <t xml:space="preserve">OSAMA </t>
  </si>
  <si>
    <t>42967رحاب عبد المنعم محمودrehab.monam@gmail.comاستفسار عن مسار الطرد</t>
  </si>
  <si>
    <t>Cp339190622Gr</t>
  </si>
  <si>
    <t>42976محمود عاشورBasemalive@gmail.comشــكــوى</t>
  </si>
  <si>
    <t>Basemalive@gmail.com</t>
  </si>
  <si>
    <t>28012161402293</t>
  </si>
  <si>
    <t>0021128096086</t>
  </si>
  <si>
    <t>801216</t>
  </si>
  <si>
    <t>RM915174299CN</t>
  </si>
  <si>
    <t>42976هشام احمد يوسفhesham.youssef@icloud.comشــكــوى</t>
  </si>
  <si>
    <t>هشام احمد يوسف</t>
  </si>
  <si>
    <t>hesham.youssef@icloud.com</t>
  </si>
  <si>
    <t>26711010107115</t>
  </si>
  <si>
    <t>00201065522735</t>
  </si>
  <si>
    <t>42976فاطمة مصطفىaelsayed010150150@gmail.comاستفســار عن خدمــة</t>
  </si>
  <si>
    <t>فاطمة مصطفى</t>
  </si>
  <si>
    <t>aelsayed010150150@gmail.com</t>
  </si>
  <si>
    <t>27507081201802</t>
  </si>
  <si>
    <t>2001003251413</t>
  </si>
  <si>
    <t>750708</t>
  </si>
  <si>
    <t>42976محمود كمالmahmoud1983_8@hotmail.comاستفسار عن مسار الطرد</t>
  </si>
  <si>
    <t>محمود كمال</t>
  </si>
  <si>
    <t>mahmoud1983_8@hotmail.com</t>
  </si>
  <si>
    <t>28301011428911</t>
  </si>
  <si>
    <t>01006219898</t>
  </si>
  <si>
    <t>42976عمرو عادل الصعيدىamretoo@gmail.comاستفســار فنـى</t>
  </si>
  <si>
    <t>عمرو عادل الصعيدى</t>
  </si>
  <si>
    <t>amretoo@gmail.com</t>
  </si>
  <si>
    <t>294040451600552</t>
  </si>
  <si>
    <t>9178036898 1+</t>
  </si>
  <si>
    <t>42976عمرو محمد عاطف السيدamratef117@hotmail.comاستفسار عن مسار الطرد</t>
  </si>
  <si>
    <t>01005444223</t>
  </si>
  <si>
    <t>42976رضا ابراهيم محمد الصفطىibrihem.reda@yahoo.comشــكــوى</t>
  </si>
  <si>
    <t>رضا ابراهيم محمد الصفطى</t>
  </si>
  <si>
    <t>ibrihem.reda@yahoo.com</t>
  </si>
  <si>
    <t>26610231600893</t>
  </si>
  <si>
    <t>01225826428</t>
  </si>
  <si>
    <t>661023</t>
  </si>
  <si>
    <t>42976رحاب عبد المنعم محمودrehab.monam@gmail.comاستفسار عن مسار الطرد</t>
  </si>
  <si>
    <t>EE100042749OM</t>
  </si>
  <si>
    <t>42976وائل حسونةwaelhasona2013@gmail.comاستفسار عن مسار الطرد</t>
  </si>
  <si>
    <t>وائل حسونة</t>
  </si>
  <si>
    <t>waelhasona2013@gmail.com</t>
  </si>
  <si>
    <t>٢٦٥٠٨١٠١١٠٠٣٧٧</t>
  </si>
  <si>
    <t>00201027213210</t>
  </si>
  <si>
    <t>٦٥٠٨١٠</t>
  </si>
  <si>
    <t>EE704626369EG</t>
  </si>
  <si>
    <t>42975محمد مصطفيmmaee87@hotmail.comاستفسار عن مسار الطرد</t>
  </si>
  <si>
    <t>EE704603028EG</t>
  </si>
  <si>
    <t>42975اسماء السيد احمد السيد01010984419استفسار عن مسار الطرد</t>
  </si>
  <si>
    <t>اسماء السيد احمد السيد</t>
  </si>
  <si>
    <t>01010984419</t>
  </si>
  <si>
    <t>29011211900467</t>
  </si>
  <si>
    <t>901121</t>
  </si>
  <si>
    <t>42975مريم خطاب أحمد خطابeltab3y89@gmail.comشــكــوى</t>
  </si>
  <si>
    <t>028808081700047</t>
  </si>
  <si>
    <t>42975كريم رأفت محمودkimoo_kimoo988@yahoo.comشــكــوى</t>
  </si>
  <si>
    <t>كريم رأفت محمود</t>
  </si>
  <si>
    <t>kimoo_kimoo988@yahoo.com</t>
  </si>
  <si>
    <t>29208140100179</t>
  </si>
  <si>
    <t>201114561523</t>
  </si>
  <si>
    <t>920814</t>
  </si>
  <si>
    <t>42975محمد عبدالرازق طهM_a73799@yahoo.comشــكــوى</t>
  </si>
  <si>
    <t>محمد عبدالرازق طه</t>
  </si>
  <si>
    <t>201065096454</t>
  </si>
  <si>
    <t>42975محمودElsheikh513@gmail.comاستفسار عن مسار الطرد</t>
  </si>
  <si>
    <t>rf861119840cn</t>
  </si>
  <si>
    <t>rf861178304cn</t>
  </si>
  <si>
    <t>rf860814242cn</t>
  </si>
  <si>
    <t>rs781609473cn</t>
  </si>
  <si>
    <t>rf863570589cn</t>
  </si>
  <si>
    <t>rf869577228cn</t>
  </si>
  <si>
    <t>rf868730279cn</t>
  </si>
  <si>
    <t>rb303565971sg</t>
  </si>
  <si>
    <t>42975yasser mostafa elsayed elbatatailinklaptop@hotmail.comاستفسار عن مسار الطرد</t>
  </si>
  <si>
    <t>yasser mostafa elsayed elbatata</t>
  </si>
  <si>
    <t>ilinklaptop@hotmail.com</t>
  </si>
  <si>
    <t>22710751600291</t>
  </si>
  <si>
    <t>00201005149950</t>
  </si>
  <si>
    <t>271075</t>
  </si>
  <si>
    <t>42975sameh makram saadsameh@tibaland.coاستفسار فى المبيعات</t>
  </si>
  <si>
    <t>sameh makram saad</t>
  </si>
  <si>
    <t>sameh@tibaland.co</t>
  </si>
  <si>
    <t>28105102105259</t>
  </si>
  <si>
    <t>0201229755710</t>
  </si>
  <si>
    <t>810510</t>
  </si>
  <si>
    <t>42975هشام احمد محمد علىHesham30f77@gmail.comاستفســار عن خدمــة</t>
  </si>
  <si>
    <t>هشام احمد محمد على</t>
  </si>
  <si>
    <t>Hesham30f77@gmail.com</t>
  </si>
  <si>
    <t>29203032403376</t>
  </si>
  <si>
    <t>00201112808464</t>
  </si>
  <si>
    <t>920303</t>
  </si>
  <si>
    <t>CH023077348US</t>
  </si>
  <si>
    <t>42975عبدالله وليد عبده شطاAbdallawalled@yahoo.comاستفسار عن مسار الطرد</t>
  </si>
  <si>
    <t>عبدالله وليد عبده شطا</t>
  </si>
  <si>
    <t>Abdallawalled@yahoo.com</t>
  </si>
  <si>
    <t>29903170300199</t>
  </si>
  <si>
    <t>201279516015</t>
  </si>
  <si>
    <t>990317</t>
  </si>
  <si>
    <t>42975مصطفى ناجى عبد البصيرmustafa.abdelbaki.78@gmail.comشــكــوى</t>
  </si>
  <si>
    <t>mustafa.abdelbaki.78@gmail.com</t>
  </si>
  <si>
    <t>42975Karim Magdi Abdalla AhmedKimi.kimo95@gmail.comاستفسار عن مسار الطرد</t>
  </si>
  <si>
    <t>Karim Magdi Abdalla Ahmed</t>
  </si>
  <si>
    <t>0055-31992094877</t>
  </si>
  <si>
    <t>42975منال عبد الرحيمmanal.hassan71@gmail.comاستفسار عن مسار الطرد</t>
  </si>
  <si>
    <t>42975اشرف محمد احمد غمبادرaembader@yahoo.comأخـــــرى</t>
  </si>
  <si>
    <t>اشرف محمد احمد غمبادر</t>
  </si>
  <si>
    <t>aembader@yahoo.com</t>
  </si>
  <si>
    <t>26802182601338</t>
  </si>
  <si>
    <t>01098908171</t>
  </si>
  <si>
    <t>42975محمد محمد عبد الرحمن سعوديm.saudyyy@gmail.comشــكــوى</t>
  </si>
  <si>
    <t>محمد محمد عبد الرحمن سعودي</t>
  </si>
  <si>
    <t>m.saudyyy@gmail.com</t>
  </si>
  <si>
    <t>24807020200535</t>
  </si>
  <si>
    <t>201155006613</t>
  </si>
  <si>
    <t>480702</t>
  </si>
  <si>
    <t>42975محمد كمال أحمد محمدabo_kamal201091@yahoo.comشــكــوى</t>
  </si>
  <si>
    <t>محمد كمال أحمد محمد</t>
  </si>
  <si>
    <t>abo_kamal201091@yahoo.com</t>
  </si>
  <si>
    <t>28403122800418</t>
  </si>
  <si>
    <t>0201003040595</t>
  </si>
  <si>
    <t>840312</t>
  </si>
  <si>
    <t>RE221876867SE</t>
  </si>
  <si>
    <t>42975hesham Fouad Mohamedhesham.fouad@hotmail.comاستفسار عن مسار الطرد</t>
  </si>
  <si>
    <t>hesham Fouad Mohamed</t>
  </si>
  <si>
    <t>hesham.fouad@hotmail.com</t>
  </si>
  <si>
    <t>28609282104237</t>
  </si>
  <si>
    <t>201001664303</t>
  </si>
  <si>
    <t>42975محمد كمال عبد العليمdesertadorer7@gmail.comشــكــوى</t>
  </si>
  <si>
    <t>محمد كمال عبد العليم</t>
  </si>
  <si>
    <t>desertadorer7@gmail.com</t>
  </si>
  <si>
    <t>28807022100293</t>
  </si>
  <si>
    <t>01288596964</t>
  </si>
  <si>
    <t>880702</t>
  </si>
  <si>
    <t>RS873751206NL</t>
  </si>
  <si>
    <t>RS873892535NL</t>
  </si>
  <si>
    <t>42975محمد عبد الرحمن احمدmo.a.rhman@gmail.comاستفسار عن مسار الطرد</t>
  </si>
  <si>
    <t>محمد عبد الرحمن احمد</t>
  </si>
  <si>
    <t>mo.a.rhman@gmail.com</t>
  </si>
  <si>
    <t>28406120200617</t>
  </si>
  <si>
    <t>201004480472</t>
  </si>
  <si>
    <t>840612</t>
  </si>
  <si>
    <t>42975Mahmoud Ebeidtheromantic57@yahoo.comاستفسار عن مسار الطرد</t>
  </si>
  <si>
    <t>Mahmoud Ebeid</t>
  </si>
  <si>
    <t>theromantic57@yahoo.com</t>
  </si>
  <si>
    <t>206042701779</t>
  </si>
  <si>
    <t>01013163968</t>
  </si>
  <si>
    <t>RB279085646SG</t>
  </si>
  <si>
    <t>42975محمود احمد حامدmhamedortho2@gmail.comاستفسار عن مسار الطرد</t>
  </si>
  <si>
    <t>محمود احمد حامد</t>
  </si>
  <si>
    <t>mhamedortho2@gmail.com</t>
  </si>
  <si>
    <t>28606210103458</t>
  </si>
  <si>
    <t>201006909646</t>
  </si>
  <si>
    <t>860621</t>
  </si>
  <si>
    <t>42975طاهر محمود محمود حسن حيدرtaherhader3@yahoo.comشــكــوى</t>
  </si>
  <si>
    <t>طاهر محمود محمود حسن حيدر</t>
  </si>
  <si>
    <t>taherhader3@yahoo.com</t>
  </si>
  <si>
    <t>27304151402357</t>
  </si>
  <si>
    <t>01006591272</t>
  </si>
  <si>
    <t>730415</t>
  </si>
  <si>
    <t>RB283680825SG</t>
  </si>
  <si>
    <t>42975سامح عبد العزيز محمد محسنsameh.mohsen2006@gmail.comاستفسار عن مسار الطرد</t>
  </si>
  <si>
    <t>سامح عبد العزيز محمد محسن</t>
  </si>
  <si>
    <t>sameh.mohsen2006@gmail.com</t>
  </si>
  <si>
    <t>28409091601096</t>
  </si>
  <si>
    <t>201147231127</t>
  </si>
  <si>
    <t>42975Hazem elbattaHazem.elbatta88@gmail.comشــكــوى</t>
  </si>
  <si>
    <t>RR966980815GB</t>
  </si>
  <si>
    <t>42975Roy Cooperroyelgouna@yahoo.co.ukشــكــوى</t>
  </si>
  <si>
    <t>42975حامد احمد حامد علي الاسودmohlot303030@gmail.comأخـــــرى</t>
  </si>
  <si>
    <t>حامد احمد حامد علي الاسود</t>
  </si>
  <si>
    <t>mohlot303030@gmail.com</t>
  </si>
  <si>
    <t>26411111300478</t>
  </si>
  <si>
    <t>201022149061+</t>
  </si>
  <si>
    <t>641111</t>
  </si>
  <si>
    <t>EC415154724SG</t>
  </si>
  <si>
    <t>42975Ibrahim Mohamad Atta Omaribrahim.geophysicist@outlook.comاستفسار عن مسار الطرد</t>
  </si>
  <si>
    <t>42975رحاب عبد المنعم محمودrehab.monam@gmail.comاستفسار عن مسار الطرد</t>
  </si>
  <si>
    <t>42975Muhammed Radymohamedabdelradi88@yahoo.comاستفسار عن مسار الطرد</t>
  </si>
  <si>
    <t>42975EmanRemas.gamal@yahoo.comاستفســار عن خدمــة</t>
  </si>
  <si>
    <t>Eman</t>
  </si>
  <si>
    <t>Remas.gamal@yahoo.com</t>
  </si>
  <si>
    <t>28911161700183</t>
  </si>
  <si>
    <t>02001069623897</t>
  </si>
  <si>
    <t>891116</t>
  </si>
  <si>
    <t>42975محمد عصام القاضىme_elkady@hotmail.comاستفســار عن خدمــة</t>
  </si>
  <si>
    <t>RX581043634DE</t>
  </si>
  <si>
    <t>42974KareemKareem.elfeshawy@yahoo.comشــكــوى</t>
  </si>
  <si>
    <t>Kareem</t>
  </si>
  <si>
    <t>Kareem.elfeshawy@yahoo.com</t>
  </si>
  <si>
    <t>29401231700891</t>
  </si>
  <si>
    <t>00966583199118</t>
  </si>
  <si>
    <t>940123</t>
  </si>
  <si>
    <t>42974عمرو محمد عاطف السيدamratef117@hotmail.comشــكــوى</t>
  </si>
  <si>
    <t>ee123456789eg</t>
  </si>
  <si>
    <t>42974محمد علي محمد عليelbakryahmed70@yahoo.comاستفسار عن مسار الطرد</t>
  </si>
  <si>
    <t>محمد علي محمد علي</t>
  </si>
  <si>
    <t>elbakryahmed70@yahoo.com</t>
  </si>
  <si>
    <t>28909112103671</t>
  </si>
  <si>
    <t>0201100998639</t>
  </si>
  <si>
    <t>42974رحاب عبد المنعم محمودrehab.monam@gmail.comاستفسار عن مسار الطرد</t>
  </si>
  <si>
    <t>42974ياسر محمود حفنىfarahat_ahmed@ecseg.comاستفسار عن مسار الطرد</t>
  </si>
  <si>
    <t>ياسر محمود حفنى</t>
  </si>
  <si>
    <t>farahat_ahmed@ecseg.com</t>
  </si>
  <si>
    <t>27712202402391</t>
  </si>
  <si>
    <t>0201027430609</t>
  </si>
  <si>
    <t>771220</t>
  </si>
  <si>
    <t>RD974908720PT</t>
  </si>
  <si>
    <t>42974Rasha Hassan sayedbunny_tsubasa33@yahoo.comاستفسار عن مسار الطرد</t>
  </si>
  <si>
    <t>Rasha Hassan sayed</t>
  </si>
  <si>
    <t>bunny_tsubasa33@yahoo.com</t>
  </si>
  <si>
    <t>28712050105224</t>
  </si>
  <si>
    <t>201090799908</t>
  </si>
  <si>
    <t>42974زينب عبدالحميد محمدtrssadd@yahoo.comشــكــوى</t>
  </si>
  <si>
    <t>زينب عبدالحميد محمد</t>
  </si>
  <si>
    <t>trssadd@yahoo.com</t>
  </si>
  <si>
    <t>251091713015228</t>
  </si>
  <si>
    <t>201124748977</t>
  </si>
  <si>
    <t>42974احمد الطيب الحساني احمدad-rift@hotmail.comشــكــوى</t>
  </si>
  <si>
    <t>ad-rift@hotmail.com</t>
  </si>
  <si>
    <t>EE704283200EG</t>
  </si>
  <si>
    <t>42974أمينة حسن أحمدkhan.amina.2014@gmail.comاستفسار عن مسار الطرد</t>
  </si>
  <si>
    <t>أمينة حسن أحمد</t>
  </si>
  <si>
    <t xml:space="preserve">أمينة </t>
  </si>
  <si>
    <t>42974أحمد علي محمد زغلولabozagaleel@yahoo.comشــكــوى</t>
  </si>
  <si>
    <t>أحمد علي محمد زغلول</t>
  </si>
  <si>
    <t>abozagaleel@yahoo.com</t>
  </si>
  <si>
    <t>26902011702335</t>
  </si>
  <si>
    <t>002101118450389</t>
  </si>
  <si>
    <t>690201</t>
  </si>
  <si>
    <t>ek000502577sa</t>
  </si>
  <si>
    <t>42974اسلام حسين يسري شتاWww.i.sheta@yahoo.comشــكــوى</t>
  </si>
  <si>
    <t>اسلام حسين يسري شتا</t>
  </si>
  <si>
    <t>Www.i.sheta@yahoo.com</t>
  </si>
  <si>
    <t>: A16872678</t>
  </si>
  <si>
    <t>00966592815728</t>
  </si>
  <si>
    <t>42974جمعه مجدى جمعه محمد المنهىgomaamagde.gmg@gmail.comأخـــــرى</t>
  </si>
  <si>
    <t>جمعه مجدى جمعه محمد المنهى</t>
  </si>
  <si>
    <t>gomaamagde.gmg@gmail.com</t>
  </si>
  <si>
    <t>029009201402511</t>
  </si>
  <si>
    <t>01092101230</t>
  </si>
  <si>
    <t>42974عمر احمد محمودomrkaseb1111@yahoo.comاستفســار عن خدمــة</t>
  </si>
  <si>
    <t>عمر احمد محمود</t>
  </si>
  <si>
    <t>omrkaseb1111@yahoo.com</t>
  </si>
  <si>
    <t>29105062102433</t>
  </si>
  <si>
    <t>01100944308</t>
  </si>
  <si>
    <t>EE704440996EG</t>
  </si>
  <si>
    <t>42974Ahmed Abdelrahimahmedabdelrahim1981@gmail.comاستفسار عن مسار الطرد</t>
  </si>
  <si>
    <t>Ahmed Abdelrahim</t>
  </si>
  <si>
    <t>ahmedabdelrahim1981@gmail.com</t>
  </si>
  <si>
    <t>: A14117257</t>
  </si>
  <si>
    <t>966544742978</t>
  </si>
  <si>
    <t>42974جون وديع ميخائيلcivileng_john@hotmail.comاستفســار فنـى</t>
  </si>
  <si>
    <t>جون وديع ميخائيل</t>
  </si>
  <si>
    <t>civileng_john@hotmail.com</t>
  </si>
  <si>
    <t>28707071404871</t>
  </si>
  <si>
    <t>01226706766</t>
  </si>
  <si>
    <t>870707</t>
  </si>
  <si>
    <t xml:space="preserve">جون </t>
  </si>
  <si>
    <t>42974أحمد فتحى نصر أحمدfathi_nasr_7410@yahoo.comشــكــوى</t>
  </si>
  <si>
    <t>أحمد فتحى نصر أحمد</t>
  </si>
  <si>
    <t>fathi_nasr_7410@yahoo.com</t>
  </si>
  <si>
    <t>28310161601718</t>
  </si>
  <si>
    <t>201062767106</t>
  </si>
  <si>
    <t>831016</t>
  </si>
  <si>
    <t>42974hamadfoodandbeveragedirector.makadi@labranda.comشــكــوى</t>
  </si>
  <si>
    <t>hamad</t>
  </si>
  <si>
    <t>foodandbeveragedirector.makadi@labranda.com</t>
  </si>
  <si>
    <t>196601240101116</t>
  </si>
  <si>
    <t>01223852641</t>
  </si>
  <si>
    <t>EE704244047EG</t>
  </si>
  <si>
    <t>42974حسن سيد منصورhassanelhelaly2530@gmil.comاستفسار عن مسار الطرد</t>
  </si>
  <si>
    <t>حسن سيد منصور</t>
  </si>
  <si>
    <t>hassanelhelaly2530@gmil.com</t>
  </si>
  <si>
    <t>28008141402494</t>
  </si>
  <si>
    <t>01025253826</t>
  </si>
  <si>
    <t>800814</t>
  </si>
  <si>
    <t>42974أية شعبان حسنAyasherif753@gmail.comاستفســار عن خدمــة</t>
  </si>
  <si>
    <t>أية شعبان حسن</t>
  </si>
  <si>
    <t>Ayasherif753@gmail.com</t>
  </si>
  <si>
    <t>29007110100926</t>
  </si>
  <si>
    <t>01143912509</t>
  </si>
  <si>
    <t>900711</t>
  </si>
  <si>
    <t>EE067281135SA</t>
  </si>
  <si>
    <t>42974محمود صابر محمدmahmooud_284@yahoo.comاستفسار عن مسار الطرد</t>
  </si>
  <si>
    <t>محمود صابر محمد</t>
  </si>
  <si>
    <t>mahmooud_284@yahoo.com</t>
  </si>
  <si>
    <t>28402242102114</t>
  </si>
  <si>
    <t>0201146625721</t>
  </si>
  <si>
    <t>42974حسن سيد منصورhassanelhelaly2530@gmil.comشــكــوى</t>
  </si>
  <si>
    <t>RE219590168SE</t>
  </si>
  <si>
    <t>42974Mahmoud Helmymahmoud.helmyeg@gmail.comاستفسار عن مسار الطرد</t>
  </si>
  <si>
    <t>Mahmoud Helmy</t>
  </si>
  <si>
    <t>28204010400872</t>
  </si>
  <si>
    <t>820401</t>
  </si>
  <si>
    <t>42974حامد احمد علي الاسودfebadogi@janproz.comأخـــــرى</t>
  </si>
  <si>
    <t>حامد احمد علي الاسود</t>
  </si>
  <si>
    <t>201022149061+t</t>
  </si>
  <si>
    <t>RP107135274SG</t>
  </si>
  <si>
    <t>42974ايمن احمد السرسىaymansersy.bb@gmail.comاستفسار عن مسار الطرد</t>
  </si>
  <si>
    <t>ايمن احمد السرسى</t>
  </si>
  <si>
    <t>aymansersy.bb@gmail.com</t>
  </si>
  <si>
    <t>42974أحمد نبيل شوقى يسن نصارahmednassar9494@yahoo.comشــكــوى</t>
  </si>
  <si>
    <t>أحمد نبيل شوقى يسن نصار</t>
  </si>
  <si>
    <t>ahmednassar9494@yahoo.com</t>
  </si>
  <si>
    <t>29407241402039</t>
  </si>
  <si>
    <t>01273044105</t>
  </si>
  <si>
    <t>940724</t>
  </si>
  <si>
    <t>42974Mahmoud Shalatamahmoudshalata@gmail.comشــكــوى</t>
  </si>
  <si>
    <t>Mahmoud Shalata</t>
  </si>
  <si>
    <t>mahmoudshalata@gmail.com</t>
  </si>
  <si>
    <t>28605181100316</t>
  </si>
  <si>
    <t>201003611178</t>
  </si>
  <si>
    <t>860518</t>
  </si>
  <si>
    <t>CC002078688PK</t>
  </si>
  <si>
    <t>42974Suleman Ahmedbeagamechangerman@gmail.comشــكــوى</t>
  </si>
  <si>
    <t>Suleman Ahmed</t>
  </si>
  <si>
    <t>beagamechangerman@gmail.com</t>
  </si>
  <si>
    <t>3740546400383</t>
  </si>
  <si>
    <t>923459714402+</t>
  </si>
  <si>
    <t>PK</t>
  </si>
  <si>
    <t xml:space="preserve">Suleman </t>
  </si>
  <si>
    <t>EE704515093EG</t>
  </si>
  <si>
    <t>42974MUHAMMAD SAMIsafy1997@hotmail.comاستفسار عن مسار الطرد</t>
  </si>
  <si>
    <t>MUHAMMAD SAMI</t>
  </si>
  <si>
    <t>safy1997@hotmail.com</t>
  </si>
  <si>
    <t>: A12909046</t>
  </si>
  <si>
    <t>00201223288523</t>
  </si>
  <si>
    <t>42974فاتن عبد الحليم علىstar.cool2001@yahoo.comشــكــوى</t>
  </si>
  <si>
    <t>01012248259</t>
  </si>
  <si>
    <t>42974صفاء ذاكر حمادalfhadroz2000@gmail.comشــكــوى</t>
  </si>
  <si>
    <t>alfhadroz2000@gmail.com</t>
  </si>
  <si>
    <t>: 1977223</t>
  </si>
  <si>
    <t>01063712720</t>
  </si>
  <si>
    <t>CC722257719DE</t>
  </si>
  <si>
    <t>42974خالد عبد الرشيد بسيونىinfo@elbostan-group.comاستفسار عن مسار الطرد</t>
  </si>
  <si>
    <t>27112131600458</t>
  </si>
  <si>
    <t>711213</t>
  </si>
  <si>
    <t>42974محمد حسنين محمد يوسفmyclearlife@hotmail.comشــكــوى</t>
  </si>
  <si>
    <t>محمد حسنين محمد يوسف</t>
  </si>
  <si>
    <t>myclearlife@hotmail.com</t>
  </si>
  <si>
    <t>2870318171613</t>
  </si>
  <si>
    <t>201006051479</t>
  </si>
  <si>
    <t>EE018766733EG</t>
  </si>
  <si>
    <t>42974احمد الضبانahmadalsabban@hotmail.comاستفسار عن مسار الطرد</t>
  </si>
  <si>
    <t>احمد الضبان</t>
  </si>
  <si>
    <t>201001913875</t>
  </si>
  <si>
    <t>RS885103380NL</t>
  </si>
  <si>
    <t>RN141693454MY</t>
  </si>
  <si>
    <t>42974محمد محمود عبد السلام الشناوىmaalshanawiii@Gmail. comاستفسار عن مسار الطرد</t>
  </si>
  <si>
    <t>محمد محمود عبد السلام الشناوى</t>
  </si>
  <si>
    <t>maalshanawiii@Gmail. com</t>
  </si>
  <si>
    <t>25110011800437</t>
  </si>
  <si>
    <t>+201276655420</t>
  </si>
  <si>
    <t>511001</t>
  </si>
  <si>
    <t>RB296399755SG</t>
  </si>
  <si>
    <t>RB297199375SG</t>
  </si>
  <si>
    <t>42974Khaled madkourKhaled.Madkour@gmail.comاستفسار عن مسار الطرد</t>
  </si>
  <si>
    <t>Khaled madkour</t>
  </si>
  <si>
    <t>Khaled.Madkour@gmail.com</t>
  </si>
  <si>
    <t>26010252101555</t>
  </si>
  <si>
    <t>201026562227</t>
  </si>
  <si>
    <t>601025</t>
  </si>
  <si>
    <t>42974شركة بيتك للاستثمار و التنميه العقاريهbetak.info@gmail.comاستفسار عن مسار الطرد</t>
  </si>
  <si>
    <t>EE423533445AE</t>
  </si>
  <si>
    <t>42974كمال محمد احمد البدرشينيkelbadrashiny@gmail.comشــكــوى</t>
  </si>
  <si>
    <t>كمال محمد احمد البدرشيني</t>
  </si>
  <si>
    <t>kelbadrashiny@gmail.com</t>
  </si>
  <si>
    <t>: A20873042</t>
  </si>
  <si>
    <t>971503101750</t>
  </si>
  <si>
    <t xml:space="preserve">كمال </t>
  </si>
  <si>
    <t>42974وحيد عبد الرحيم عمر بكريwahed00002000@gmail.comاستفســار عن خدمــة</t>
  </si>
  <si>
    <t>وحيد عبد الرحيم عمر بكري</t>
  </si>
  <si>
    <t>wahed00002000@gmail.com</t>
  </si>
  <si>
    <t>2199410012628679</t>
  </si>
  <si>
    <t>201118552733</t>
  </si>
  <si>
    <t>42974محمد المهدىsenior.planner@yahoo.comشــكــوى</t>
  </si>
  <si>
    <t>42974محمد المهدىmohamedpmo@yahoo.comاستفسار عن مسار الطرد</t>
  </si>
  <si>
    <t>42974Omar Yassin Hussein Mohamedoyassin80@gmail.comاستفسار عن مسار الطرد</t>
  </si>
  <si>
    <t>Omar Yassin Hussein Mohamed</t>
  </si>
  <si>
    <t>01060160010</t>
  </si>
  <si>
    <t>RR975858826EG</t>
  </si>
  <si>
    <t>42974كيرلس رضاء صليب حنا975858826استفسار عن مسار الطرد</t>
  </si>
  <si>
    <t>كيرلس رضاء صليب حنا</t>
  </si>
  <si>
    <t>975858826</t>
  </si>
  <si>
    <t>28609201504457</t>
  </si>
  <si>
    <t>01210604945</t>
  </si>
  <si>
    <t>42974وسام عبد العزيز ابراهيم المحلاوىwessam__9@hotmail.comأخـــــرى</t>
  </si>
  <si>
    <t>وسام عبد العزيز ابراهيم المحلاوى</t>
  </si>
  <si>
    <t>wessam__9@hotmail.com</t>
  </si>
  <si>
    <t>28907231602837</t>
  </si>
  <si>
    <t>00201285017887</t>
  </si>
  <si>
    <t>890723</t>
  </si>
  <si>
    <t>42976احمد عبد الفتاح القطب عواضamer.amal@yahoo.comأخـــــرى</t>
  </si>
  <si>
    <t>احمد عبد الفتاح القطب عواض</t>
  </si>
  <si>
    <t>amer.amal@yahoo.com</t>
  </si>
  <si>
    <t>26104060100711</t>
  </si>
  <si>
    <t>00966536034946</t>
  </si>
  <si>
    <t>610406</t>
  </si>
  <si>
    <t>RS863777464NL</t>
  </si>
  <si>
    <t>42976serag eldin amin mohamedserag879@yahoo.comاستفسار عن مسار الطرد</t>
  </si>
  <si>
    <t>serag eldin amin mohamed</t>
  </si>
  <si>
    <t>serag879@yahoo.com</t>
  </si>
  <si>
    <t>25610123100031</t>
  </si>
  <si>
    <t>201288240091</t>
  </si>
  <si>
    <t>561012</t>
  </si>
  <si>
    <t xml:space="preserve">serag </t>
  </si>
  <si>
    <t>42976احمد سيد غريبahmedxperiaj@gmail.comشــكــوى</t>
  </si>
  <si>
    <t>احمد سيد غريب</t>
  </si>
  <si>
    <t>ahmedxperiaj@gmail.com</t>
  </si>
  <si>
    <t>01226636995</t>
  </si>
  <si>
    <t>CP707947963FR</t>
  </si>
  <si>
    <t>CP265612475FR</t>
  </si>
  <si>
    <t>42976علاء سليمانalaaeldins@yahoo.comشــكــوى</t>
  </si>
  <si>
    <t>علاء سليمان</t>
  </si>
  <si>
    <t>alaaeldins@yahoo.com</t>
  </si>
  <si>
    <t>27409280104075</t>
  </si>
  <si>
    <t>01229668200</t>
  </si>
  <si>
    <t>740928</t>
  </si>
  <si>
    <t>EC813907379US</t>
  </si>
  <si>
    <t>42976محمد سيد جيوشىmgeoshy2009@gmail.comأخـــــرى</t>
  </si>
  <si>
    <t>محمد سيد جيوشى</t>
  </si>
  <si>
    <t>mgeoshy2009@gmail.com</t>
  </si>
  <si>
    <t>28902172100456</t>
  </si>
  <si>
    <t>201093106826</t>
  </si>
  <si>
    <t>890217</t>
  </si>
  <si>
    <t>RQ505343522MY</t>
  </si>
  <si>
    <t>42976ahmed said gabrahmed.said.gabr@gmail.comاستفسار عن مسار الطرد</t>
  </si>
  <si>
    <t>ahmed said gabr</t>
  </si>
  <si>
    <t>ahmed.said.gabr@gmail.com</t>
  </si>
  <si>
    <t>28906030102911</t>
  </si>
  <si>
    <t>01007760333</t>
  </si>
  <si>
    <t>890603</t>
  </si>
  <si>
    <t>RR576865694EG</t>
  </si>
  <si>
    <t>42980سارة عبد الرازق محمود المرسيsaraa198520200@hotmail.comاستفسار عن مسار الطرد</t>
  </si>
  <si>
    <t>Ee703827205eg</t>
  </si>
  <si>
    <t>42980اسلم بوراويaslem2010@live.frاستفسار عن مسار الطرد</t>
  </si>
  <si>
    <t>اسلم بوراوي</t>
  </si>
  <si>
    <t>aslem2010@live.fr</t>
  </si>
  <si>
    <t>14761377</t>
  </si>
  <si>
    <t>21697982905+</t>
  </si>
  <si>
    <t xml:space="preserve">اسلم </t>
  </si>
  <si>
    <t>RR711980461EG</t>
  </si>
  <si>
    <t>42980محمدdangeravanger@gmail.comاستفسار عن مسار الطرد</t>
  </si>
  <si>
    <t>28507180100547</t>
  </si>
  <si>
    <t>42980محمودElsheikh513@gmail.comاستفسار عن مسار الطرد</t>
  </si>
  <si>
    <t>‭‭201015191098‬‬+</t>
  </si>
  <si>
    <t>EE010488680EG</t>
  </si>
  <si>
    <t>42980احمد عادل محمدahmedadel261@hotmail.comاستفسار عن مسار الطرد</t>
  </si>
  <si>
    <t>احمد عادل محمد</t>
  </si>
  <si>
    <t>ahmedadel261@hotmail.com</t>
  </si>
  <si>
    <t>: A08340341</t>
  </si>
  <si>
    <t>966532790340</t>
  </si>
  <si>
    <t>UM238369569US</t>
  </si>
  <si>
    <t>42979سيف طلعت شعراويjikandia@yahoo.comاستفسار عن مسار الطرد</t>
  </si>
  <si>
    <t>سيف طلعت شعراوي</t>
  </si>
  <si>
    <t>jikandia@yahoo.com</t>
  </si>
  <si>
    <t>٢٩٨٠٨٢٤٢١٠٢٧٩٣</t>
  </si>
  <si>
    <t>201147770752</t>
  </si>
  <si>
    <t>٩٨٠٨٢٤</t>
  </si>
  <si>
    <t>EE704484250EG</t>
  </si>
  <si>
    <t>42979احمد عبدالفتاحabaddee75@gmail.comاستفسار عن مسار الطرد</t>
  </si>
  <si>
    <t>احمد عبدالفتاح</t>
  </si>
  <si>
    <t>abaddee75@gmail.com</t>
  </si>
  <si>
    <t>٢٧٥٠١٠٦٠١٠٣٦٩١</t>
  </si>
  <si>
    <t>01158392225</t>
  </si>
  <si>
    <t>٧٥٠١٠٦</t>
  </si>
  <si>
    <t>UH006577834US</t>
  </si>
  <si>
    <t>42979عمر محمد أبوسريعo-mohamed@hotmail.comاستفسار عن مسار الطرد</t>
  </si>
  <si>
    <t>عمر محمد أبوسريع</t>
  </si>
  <si>
    <t>o-mohamed@hotmail.com</t>
  </si>
  <si>
    <t>29605220100195</t>
  </si>
  <si>
    <t>01114575041</t>
  </si>
  <si>
    <t>42979محمد السعودى سليمان الرشيدىmohammed.elsaoudy.co@gmail.comشــكــوى</t>
  </si>
  <si>
    <t>01010888553</t>
  </si>
  <si>
    <t>42979علاء عمر احمد سليمانeachway-travel@hotmail.comاستفســار عن خدمــة</t>
  </si>
  <si>
    <t>علاء عمر احمد سليمان</t>
  </si>
  <si>
    <t>eachway-travel@hotmail.com</t>
  </si>
  <si>
    <t>27207300100754</t>
  </si>
  <si>
    <t>01114037014</t>
  </si>
  <si>
    <t>720730</t>
  </si>
  <si>
    <t>42979Muhammed Radymohamedabdelradi88@yahoo.comاستفسار عن مسار الطرد</t>
  </si>
  <si>
    <t>42978هاني محمد عبداللهhany_roland@yahoo.comاستفسار عن مسار الطرد</t>
  </si>
  <si>
    <t>EE704636264EG</t>
  </si>
  <si>
    <t>42978احمد فهيمA7mad.fahim@gmail.comاستفسار عن مسار الطرد</t>
  </si>
  <si>
    <t>A7mad.fahim@gmail.com</t>
  </si>
  <si>
    <t>29308162301296</t>
  </si>
  <si>
    <t>201020185971</t>
  </si>
  <si>
    <t>930816</t>
  </si>
  <si>
    <t>RT390982930HK</t>
  </si>
  <si>
    <t>RT380212398HK</t>
  </si>
  <si>
    <t>42978أحمد هشام أحمد جدانشahmed.danish@hotmail.comاستفسار عن مسار الطرد</t>
  </si>
  <si>
    <t>أحمد هشام أحمد جدانش</t>
  </si>
  <si>
    <t>ahmed.danish@hotmail.com</t>
  </si>
  <si>
    <t>27410250100154</t>
  </si>
  <si>
    <t>201001423681</t>
  </si>
  <si>
    <t>741025</t>
  </si>
  <si>
    <t>EE018734832EG</t>
  </si>
  <si>
    <t>42978kamilia ali ahmed mahranahmedvip20100@yahoo.comاستفسار عن مسار الطرد</t>
  </si>
  <si>
    <t>kamilia ali ahmed mahran</t>
  </si>
  <si>
    <t>ahmedvip20100@yahoo.com</t>
  </si>
  <si>
    <t>28805101401786</t>
  </si>
  <si>
    <t>01066909025</t>
  </si>
  <si>
    <t>880510</t>
  </si>
  <si>
    <t xml:space="preserve">kamilia </t>
  </si>
  <si>
    <t>CX388191328US</t>
  </si>
  <si>
    <t>42977خالد محمدIman212@aol.comشــكــوى</t>
  </si>
  <si>
    <t>خالد محمد</t>
  </si>
  <si>
    <t>Iman212@aol.com</t>
  </si>
  <si>
    <t>٢٧١٠٨٠٩٨٨٠٠٠٥٨</t>
  </si>
  <si>
    <t>19174552881</t>
  </si>
  <si>
    <t>٧١٠٨٠٩</t>
  </si>
  <si>
    <t>RS785981433CN</t>
  </si>
  <si>
    <t>42977سمير عبد الفتاحsamir@cloudypedia.comاستفسار عن مسار الطرد</t>
  </si>
  <si>
    <t>سمير عبد الفتاح</t>
  </si>
  <si>
    <t>samir@cloudypedia.com</t>
  </si>
  <si>
    <t>: A05819357</t>
  </si>
  <si>
    <t>201004990000</t>
  </si>
  <si>
    <t>RS873773524NL</t>
  </si>
  <si>
    <t>42977Hazem Hagrasshazemhagrass@gmail.comاستفسار عن مسار الطرد</t>
  </si>
  <si>
    <t>Hazem Hagrass</t>
  </si>
  <si>
    <t>hazemhagrass@gmail.com</t>
  </si>
  <si>
    <t>28810318800992</t>
  </si>
  <si>
    <t>201008383086</t>
  </si>
  <si>
    <t>RU763950108CN</t>
  </si>
  <si>
    <t>RU763904015CN</t>
  </si>
  <si>
    <t>42977sameh samirbanbonana@yahoo.comاستفسار عن مسار الطرد</t>
  </si>
  <si>
    <t>RR576857962EG</t>
  </si>
  <si>
    <t>42977ابراهيم حامد ابراهيم علىhima200499@gmail.comاستفسار عن مسار الطرد</t>
  </si>
  <si>
    <t>ابراهيم حامد ابراهيم على</t>
  </si>
  <si>
    <t>hima200499@gmail.com</t>
  </si>
  <si>
    <t>28312311200299</t>
  </si>
  <si>
    <t>0201003488993</t>
  </si>
  <si>
    <t>831231</t>
  </si>
  <si>
    <t>42977محمد السعيد محمد المشدmohammad_elsaid11@yahoo.comاستفســار فنـى</t>
  </si>
  <si>
    <t>محمد السعيد محمد المشد</t>
  </si>
  <si>
    <t>mohammad_elsaid11@yahoo.com</t>
  </si>
  <si>
    <t>29501241601453</t>
  </si>
  <si>
    <t>01149877725</t>
  </si>
  <si>
    <t>950124</t>
  </si>
  <si>
    <t>42977Ahmed Sayed Ahmed Fathieng.ahmed.sohaim@gmail.comاستفسار عن مسار الطرد</t>
  </si>
  <si>
    <t>Ahmed Sayed Ahmed Fathi</t>
  </si>
  <si>
    <t>01011117217</t>
  </si>
  <si>
    <t>42977Jehad Ali Khalifaloay.hossamelden@hotmail.comاستفسار عن مسار الطرد</t>
  </si>
  <si>
    <t>Jehad Ali Khalifa</t>
  </si>
  <si>
    <t>loay.hossamelden@hotmail.com</t>
  </si>
  <si>
    <t>28909100101983</t>
  </si>
  <si>
    <t>01093780660</t>
  </si>
  <si>
    <t xml:space="preserve">Jehad </t>
  </si>
  <si>
    <t>RS786306412CN</t>
  </si>
  <si>
    <t>42977Ahmed Magdyah.mag89@gmail.comاستفسار عن مسار الطرد</t>
  </si>
  <si>
    <t>Ahmed Magdy</t>
  </si>
  <si>
    <t>ah.mag89@gmail.com</t>
  </si>
  <si>
    <t>28910161802478</t>
  </si>
  <si>
    <t>201060007357</t>
  </si>
  <si>
    <t>EK056957251SA</t>
  </si>
  <si>
    <t>42977جمعه موسىEng_gomaamousa@yahoo.comاستفسار عن مسار الطرد</t>
  </si>
  <si>
    <t>جمعه موسى</t>
  </si>
  <si>
    <t>Eng_gomaamousa@yahoo.com</t>
  </si>
  <si>
    <t>: A10213175</t>
  </si>
  <si>
    <t>009660550629815</t>
  </si>
  <si>
    <t>EE704743674EG</t>
  </si>
  <si>
    <t>42977ضحي السيد الامامelsonbatydoha@gmail.comاستفسار عن مسار الطرد</t>
  </si>
  <si>
    <t>ضحي السيد الامام</t>
  </si>
  <si>
    <t>elsonbatydoha@gmail.com</t>
  </si>
  <si>
    <t>29112071602402</t>
  </si>
  <si>
    <t>01210514610</t>
  </si>
  <si>
    <t>911207</t>
  </si>
  <si>
    <t>42977محمد لملوم صابر صالح رحيمmohammedlolo94@yahoo.comاستفســار فنـى</t>
  </si>
  <si>
    <t>محمد لملوم صابر صالح رحيم</t>
  </si>
  <si>
    <t>mohammedlolo94@yahoo.com</t>
  </si>
  <si>
    <t>29011011802878</t>
  </si>
  <si>
    <t>0201002346223</t>
  </si>
  <si>
    <t>42977ثروت عبدالسيد ميخائيلtharwat_abdalseed@yahoo.comشــكــوى</t>
  </si>
  <si>
    <t>ثروت عبدالسيد ميخائيل</t>
  </si>
  <si>
    <t>tharwat_abdalseed@yahoo.com</t>
  </si>
  <si>
    <t>26306202800271</t>
  </si>
  <si>
    <t>201221497031</t>
  </si>
  <si>
    <t>630620</t>
  </si>
  <si>
    <t>RX582159214DE</t>
  </si>
  <si>
    <t>42977محمد صبحي امينmohamedsophy961@gmail.comاستفسار عن مسار الطرد</t>
  </si>
  <si>
    <t>محمد صبحي امين</t>
  </si>
  <si>
    <t>mohamedsophy961@gmail.com</t>
  </si>
  <si>
    <t>29404142200611</t>
  </si>
  <si>
    <t>01151785621</t>
  </si>
  <si>
    <t>940414</t>
  </si>
  <si>
    <t>42977أمل حسين سلام سلامstar_1573@yahoo.comشــكــوى</t>
  </si>
  <si>
    <t>أمل حسين سلام سلام</t>
  </si>
  <si>
    <t>star_1573@yahoo.com</t>
  </si>
  <si>
    <t>27204151400589</t>
  </si>
  <si>
    <t>01148104103</t>
  </si>
  <si>
    <t>720415</t>
  </si>
  <si>
    <t>RI028778529EG</t>
  </si>
  <si>
    <t>42977ihabihab_morsy@yahoo.comاستفسار عن مسار الطرد</t>
  </si>
  <si>
    <t>ihab</t>
  </si>
  <si>
    <t>ihab_morsy@yahoo.com</t>
  </si>
  <si>
    <t>26707190200773</t>
  </si>
  <si>
    <t>00201027888874</t>
  </si>
  <si>
    <t>670719</t>
  </si>
  <si>
    <t>42977أمل حسين سلام سلامstar_1573@yahoo.comاستفســار عن خدمــة</t>
  </si>
  <si>
    <t>42977Ahmed El-Hadidya7adidy@gmail.comشــكــوى</t>
  </si>
  <si>
    <t>Ahmed El-Hadidy</t>
  </si>
  <si>
    <t>42977اشرف سيد ابراهيمashraf.heda@yahoo.comشــكــوى</t>
  </si>
  <si>
    <t>EE704627404EG</t>
  </si>
  <si>
    <t>42977ابو بكر الصديق احمدabobekoo@gmail.comاستفسار عن مسار الطرد</t>
  </si>
  <si>
    <t>ابو بكر الصديق احمد</t>
  </si>
  <si>
    <t>abobekoo@gmail.com</t>
  </si>
  <si>
    <t>26802238800256</t>
  </si>
  <si>
    <t>01008709718</t>
  </si>
  <si>
    <t xml:space="preserve">ابو </t>
  </si>
  <si>
    <t>42977kamilia ali ahmed mahranahmedvip20100@yahoo.comشــكــوى</t>
  </si>
  <si>
    <t>LX740871265DE</t>
  </si>
  <si>
    <t>42977Victor Ibraheemvictorghali@gmail.comاستفسار عن مسار الطرد</t>
  </si>
  <si>
    <t>Victor Ibraheem</t>
  </si>
  <si>
    <t>victorghali@gmail.com</t>
  </si>
  <si>
    <t>: A20893288</t>
  </si>
  <si>
    <t>201287202622</t>
  </si>
  <si>
    <t xml:space="preserve">Victor </t>
  </si>
  <si>
    <t>EE704646006EG</t>
  </si>
  <si>
    <t>42977MOHAMED ELSYEDmd20200355@gmail.comشــكــوى</t>
  </si>
  <si>
    <t>MOHAMED ELSYED</t>
  </si>
  <si>
    <t>md20200355@gmail.com</t>
  </si>
  <si>
    <t>278091904334</t>
  </si>
  <si>
    <t>0096555191053</t>
  </si>
  <si>
    <t>42977MOHAMED ELSYEDmd20200355@gmail.comاستفسار عن مسار الطرد</t>
  </si>
  <si>
    <t>42977kamilia ali ahmed mahranahmedvip20100@yahoo.comاستفسار عن مسار الطرد</t>
  </si>
  <si>
    <t>RE220951650SE</t>
  </si>
  <si>
    <t>42977احمد سمير عليahmed.samir.aast@gmail.comاستفسار عن مسار الطرد</t>
  </si>
  <si>
    <t>احمد سمير علي</t>
  </si>
  <si>
    <t>ahmed.samir.aast@gmail.com</t>
  </si>
  <si>
    <t>28412121200734</t>
  </si>
  <si>
    <t>00201111555977</t>
  </si>
  <si>
    <t>841212</t>
  </si>
  <si>
    <t>CK058565607DE</t>
  </si>
  <si>
    <t>42977Dr. Ahmed Abdelkarima4karim@gmail.comاستفسار عن مسار الطرد</t>
  </si>
  <si>
    <t>Dr. Ahmed Abdelkarim</t>
  </si>
  <si>
    <t>a4karim@gmail.com</t>
  </si>
  <si>
    <t>: A19004043</t>
  </si>
  <si>
    <t>00436605365864</t>
  </si>
  <si>
    <t>ER020652417EG</t>
  </si>
  <si>
    <t>42977ابتسام السيد صالح عبدالغنيSemsemsaleh95@gmail.comشــكــوى</t>
  </si>
  <si>
    <t>ابتسام السيد صالح عبدالغني</t>
  </si>
  <si>
    <t>Semsemsaleh95@gmail.com</t>
  </si>
  <si>
    <t>29309031300962</t>
  </si>
  <si>
    <t>201006764476</t>
  </si>
  <si>
    <t>ER</t>
  </si>
  <si>
    <t>930903</t>
  </si>
  <si>
    <t>EE704115626EG</t>
  </si>
  <si>
    <t>EE704115855EG</t>
  </si>
  <si>
    <t>42977سماح نبيل أبوالحمد عثمانsnabil13@gmail.comاستفسار عن مسار الطرد</t>
  </si>
  <si>
    <t>سماح نبيل أبوالحمد عثمان</t>
  </si>
  <si>
    <t>snabil13@gmail.com</t>
  </si>
  <si>
    <t>28604032100544</t>
  </si>
  <si>
    <t>201013246146</t>
  </si>
  <si>
    <t>42977عزالدين درويش محمد احمدezz_swim@yahoo.comشــكــوى</t>
  </si>
  <si>
    <t>عزالدين درويش محمد احمد</t>
  </si>
  <si>
    <t>ezz_swim@yahoo.com</t>
  </si>
  <si>
    <t>28309172500192</t>
  </si>
  <si>
    <t>20109040401</t>
  </si>
  <si>
    <t>830917</t>
  </si>
  <si>
    <t xml:space="preserve">عزالدين </t>
  </si>
  <si>
    <t>EE011432276EG</t>
  </si>
  <si>
    <t>42977حازم محمد حسن سعيدhhassan@alzahrani.com.saاستفسار عن مسار الطرد</t>
  </si>
  <si>
    <t>حازم محمد حسن سعيد</t>
  </si>
  <si>
    <t>hhassan@alzahrani.com.sa</t>
  </si>
  <si>
    <t>27810300201273</t>
  </si>
  <si>
    <t>00966582640002</t>
  </si>
  <si>
    <t>Ee704612909eg</t>
  </si>
  <si>
    <t>42977بسمه جمال محمدBasmamody5@gmail.comاستفسار عن مسار الطرد</t>
  </si>
  <si>
    <t>بسمه جمال محمد</t>
  </si>
  <si>
    <t>Basmamody5@gmail.com</t>
  </si>
  <si>
    <t>29109231200089</t>
  </si>
  <si>
    <t>201091646071</t>
  </si>
  <si>
    <t>EE704039669EG</t>
  </si>
  <si>
    <t>42977محمد احمد محمد عبد العالamrhmada237@gmail.comاستفسار عن مسار الطرد</t>
  </si>
  <si>
    <t>محمد احمد محمد عبد العال</t>
  </si>
  <si>
    <t>amrhmada237@gmail.com</t>
  </si>
  <si>
    <t>29101152600933</t>
  </si>
  <si>
    <t>01097273489</t>
  </si>
  <si>
    <t>910115</t>
  </si>
  <si>
    <t>RX581783304DE</t>
  </si>
  <si>
    <t>42977Mostafaengmostafahamdy16@yahoo.comاستفسار عن مسار الطرد</t>
  </si>
  <si>
    <t>Mostafa</t>
  </si>
  <si>
    <t>engmostafahamdy16@yahoo.com</t>
  </si>
  <si>
    <t>29411050202851</t>
  </si>
  <si>
    <t>201278340629</t>
  </si>
  <si>
    <t>941105</t>
  </si>
  <si>
    <t>42976محمد فتحي إبراهيم حسنcheetosfathy321@gmail.comشــكــوى</t>
  </si>
  <si>
    <t>محمد فتحي إبراهيم حسن</t>
  </si>
  <si>
    <t>cheetosfathy321@gmail.com</t>
  </si>
  <si>
    <t>282071190335</t>
  </si>
  <si>
    <t>00201011044115</t>
  </si>
  <si>
    <t>42976احمد صابر علteameltalmza@gmail.comاستفســار فنـى</t>
  </si>
  <si>
    <t>احمد صابر عل</t>
  </si>
  <si>
    <t>teameltalmza@gmail.com</t>
  </si>
  <si>
    <t>29707272601513</t>
  </si>
  <si>
    <t>01099237687</t>
  </si>
  <si>
    <t>970727</t>
  </si>
  <si>
    <t>RR711365173EG</t>
  </si>
  <si>
    <t>42976حسن ابراهيم محمدmr.hassan.mohammed70@gmail.comاستفسار عن مسار الطرد</t>
  </si>
  <si>
    <t>حسن ابراهيم محمد</t>
  </si>
  <si>
    <t>mr.hassan.mohammed70@gmail.com</t>
  </si>
  <si>
    <t>23908200102133</t>
  </si>
  <si>
    <t>0226360870</t>
  </si>
  <si>
    <t>390820</t>
  </si>
  <si>
    <t>42976هاني محمد عبداللهhany_roland@yahoo.comاستفسار عن مسار الطرد</t>
  </si>
  <si>
    <t>42976محمد محسن وجيةfaresbody@yahoo.comأخـــــرى</t>
  </si>
  <si>
    <t>محمد محسن وجية</t>
  </si>
  <si>
    <t>faresbody@yahoo.com</t>
  </si>
  <si>
    <t>28709130102136</t>
  </si>
  <si>
    <t>01226712818</t>
  </si>
  <si>
    <t>870913</t>
  </si>
  <si>
    <t>42976Roger rifaatrog_roro3@yahoo.comاستفســار فنـى</t>
  </si>
  <si>
    <t>42976اسماعيل محمد اسماعيل امينsok_rat2000@yahoo.comشــكــوى</t>
  </si>
  <si>
    <t>اسماعيل محمد اسماعيل امين</t>
  </si>
  <si>
    <t>sok_rat2000@yahoo.com</t>
  </si>
  <si>
    <t>27903012106671</t>
  </si>
  <si>
    <t>201061083151</t>
  </si>
  <si>
    <t>42976Hazem elbattaHazem.elbatta88@gmail.comشــكــوى</t>
  </si>
  <si>
    <t>rr061537950sa</t>
  </si>
  <si>
    <t>42976هانى نعيم الخياطhhaannyy@gmail.comشــكــوى</t>
  </si>
  <si>
    <t>هانى نعيم الخياط</t>
  </si>
  <si>
    <t>hhaannyy@gmail.com</t>
  </si>
  <si>
    <t>: A13616861</t>
  </si>
  <si>
    <t>00966501274607</t>
  </si>
  <si>
    <t>42976حسام الدين محمد إبراهيمhossammohamed9784@gmail.comاستفســار عن خدمــة</t>
  </si>
  <si>
    <t>حسام الدين محمد إبراهيم</t>
  </si>
  <si>
    <t>hossammohamed9784@gmail.com</t>
  </si>
  <si>
    <t>: A10414368</t>
  </si>
  <si>
    <t>0097477419025</t>
  </si>
  <si>
    <t>42976ساميsamysonosy741@yahoo.comشــكــوى</t>
  </si>
  <si>
    <t>سامي</t>
  </si>
  <si>
    <t>samysonosy741@yahoo.com</t>
  </si>
  <si>
    <t>: A124563</t>
  </si>
  <si>
    <t>009660567331893</t>
  </si>
  <si>
    <t>42976إسراء أحمدelgindy_con@hotmail.comاستفســار عن خدمــة</t>
  </si>
  <si>
    <t>إسراء أحمد</t>
  </si>
  <si>
    <t>elgindy_con@hotmail.com</t>
  </si>
  <si>
    <t>29108210200821</t>
  </si>
  <si>
    <t>00201141317913</t>
  </si>
  <si>
    <t>RQ505678132MY</t>
  </si>
  <si>
    <t>42976احمد حافظ احمدahmed_hafiz@yahoo.comاستفسار عن مسار الطرد</t>
  </si>
  <si>
    <t>احمد حافظ احمد</t>
  </si>
  <si>
    <t>ahmed_hafiz@yahoo.com</t>
  </si>
  <si>
    <t>27909088800052</t>
  </si>
  <si>
    <t>01001963496</t>
  </si>
  <si>
    <t>790908</t>
  </si>
  <si>
    <t>42976احمد حسن سليمان ربيعahmed_rabie123@hotmail.comشــكــوى</t>
  </si>
  <si>
    <t>احمد حسن سليمان ربيع</t>
  </si>
  <si>
    <t>ahmed_rabie123@hotmail.com</t>
  </si>
  <si>
    <t>26010170103312</t>
  </si>
  <si>
    <t>00201001642890</t>
  </si>
  <si>
    <t>601017</t>
  </si>
  <si>
    <t>ee016118064eg</t>
  </si>
  <si>
    <t>42976احمد جمالadams.paradise@yahoo.comاستفسار عن مسار الطرد</t>
  </si>
  <si>
    <t>adams.paradise@yahoo.com</t>
  </si>
  <si>
    <t>27801010124993</t>
  </si>
  <si>
    <t>00201149765548</t>
  </si>
  <si>
    <t>RG909699099CN</t>
  </si>
  <si>
    <t>42976Ayman Eysa atyaeng.ayman.e@gmail.comاستفسار عن مسار الطرد</t>
  </si>
  <si>
    <t>Ayman Eysa atya</t>
  </si>
  <si>
    <t>eng.ayman.e@gmail.com</t>
  </si>
  <si>
    <t>28301010120875</t>
  </si>
  <si>
    <t>201281666589</t>
  </si>
  <si>
    <t>42976احمد الطيب الحساني احمدad-rift@hotmail.comاستفسار عن مسار الطرد</t>
  </si>
  <si>
    <t>EE704719162EG</t>
  </si>
  <si>
    <t>42976محمد عبد الباسط عبدالصمدNA.AH82@YAHOO.COMاستفسار عن مسار الطرد</t>
  </si>
  <si>
    <t>محمد عبد الباسط عبدالصمد</t>
  </si>
  <si>
    <t>NA.AH82@YAHOO.COM</t>
  </si>
  <si>
    <t>28805158800253</t>
  </si>
  <si>
    <t>0201028065683</t>
  </si>
  <si>
    <t>أحمد أبو شادى</t>
  </si>
  <si>
    <t>EE704800615EG</t>
  </si>
  <si>
    <t>EE704801068EG</t>
  </si>
  <si>
    <t>42985أحمد أبو شادىahmedshady60@gmail.comاستفسار عن مسار الطرد</t>
  </si>
  <si>
    <t>EE704487097EG</t>
  </si>
  <si>
    <t>42985اشرف امين امين قاسمashrafkasem68@hotmail.comاستفسار عن مسار الطرد</t>
  </si>
  <si>
    <t>اشرف امين امين قاسم</t>
  </si>
  <si>
    <t>ashrafkasem68@hotmail.com</t>
  </si>
  <si>
    <t>: A12505239</t>
  </si>
  <si>
    <t>201024000134</t>
  </si>
  <si>
    <t>42985صباح منصور شحاتةSmsmlove1011@yahoo.comشــكــوى</t>
  </si>
  <si>
    <t>0046726808074</t>
  </si>
  <si>
    <t>RB022504566UA</t>
  </si>
  <si>
    <t>42985TamerTamer.moniem@hotmail.comاستفسار عن مسار الطرد</t>
  </si>
  <si>
    <t>Tamer</t>
  </si>
  <si>
    <t>Tamer.moniem@hotmail.com</t>
  </si>
  <si>
    <t>28211220102277</t>
  </si>
  <si>
    <t>00201006543915</t>
  </si>
  <si>
    <t>821122</t>
  </si>
  <si>
    <t>RX583044218DE</t>
  </si>
  <si>
    <t>42985احمد طهhattia98@gmail.comاستفسار عن مسار الطرد</t>
  </si>
  <si>
    <t>42985السيد محمد محمد السيدemelsayed2003@yahoo.comاستفسار عن مسار الطرد</t>
  </si>
  <si>
    <t>+966553866573</t>
  </si>
  <si>
    <t>RF875860756CN</t>
  </si>
  <si>
    <t>42985عمرو ابراهيمIbrahim.amr.desouky@gmail.comاستفسار عن مسار الطرد</t>
  </si>
  <si>
    <t>عمرو ابراهيم</t>
  </si>
  <si>
    <t>Ibrahim.amr.desouky@gmail.com</t>
  </si>
  <si>
    <t>28704210400276</t>
  </si>
  <si>
    <t>01004285596</t>
  </si>
  <si>
    <t>870421</t>
  </si>
  <si>
    <t>EE704657318EG</t>
  </si>
  <si>
    <t>42985صديق يسرى صديقsedekyousry0@gmail.comشــكــوى</t>
  </si>
  <si>
    <t>صديق يسرى صديق</t>
  </si>
  <si>
    <t>sedekyousry0@gmail.com</t>
  </si>
  <si>
    <t>28702011303358</t>
  </si>
  <si>
    <t>201064227180</t>
  </si>
  <si>
    <t>RF796577882CN</t>
  </si>
  <si>
    <t>42985اكرم محمد مصطفىAkrm.diab@hotmail.comاستفسار عن مسار الطرد</t>
  </si>
  <si>
    <t>اكرم محمد مصطفى</t>
  </si>
  <si>
    <t>Akrm.diab@hotmail.com</t>
  </si>
  <si>
    <t>28201118800479</t>
  </si>
  <si>
    <t>201143250971</t>
  </si>
  <si>
    <t>820111</t>
  </si>
  <si>
    <t>EE423747004AE</t>
  </si>
  <si>
    <t>42985هيثم احمد محمد رمضانhaitham_rmdn@yahoo.comاستفسار عن مسار الطرد</t>
  </si>
  <si>
    <t>هيثم احمد محمد رمضان</t>
  </si>
  <si>
    <t>haitham_rmdn@yahoo.com</t>
  </si>
  <si>
    <t>27902252103371</t>
  </si>
  <si>
    <t>971562275111</t>
  </si>
  <si>
    <t>790225</t>
  </si>
  <si>
    <t>42985عصام محمد عونىAlmoshkala1@gmail.comشــكــوى</t>
  </si>
  <si>
    <t>RS791717194CN</t>
  </si>
  <si>
    <t>42985شهاب الدين عماد محمدshehab303emad@gmail.comاستفسار عن مسار الطرد</t>
  </si>
  <si>
    <t>شهاب الدين عماد محمد</t>
  </si>
  <si>
    <t>shehab303emad@gmail.com</t>
  </si>
  <si>
    <t>29708282100691</t>
  </si>
  <si>
    <t>0201147541908</t>
  </si>
  <si>
    <t>970828</t>
  </si>
  <si>
    <t>RB301826541SG</t>
  </si>
  <si>
    <t>42985رانيا السيد فتوحLiyeforu@hotmail.comاستفسار عن مسار الطرد</t>
  </si>
  <si>
    <t>رانيا السيد فتوح</t>
  </si>
  <si>
    <t>EE704762130EG</t>
  </si>
  <si>
    <t>42985نيازي حسنm.niazey@gmail.comاستفسار عن مسار الطرد</t>
  </si>
  <si>
    <t>نيازي حسن</t>
  </si>
  <si>
    <t>m.niazey@gmail.com</t>
  </si>
  <si>
    <t>00201010351121</t>
  </si>
  <si>
    <t xml:space="preserve">نيازي </t>
  </si>
  <si>
    <t>42985hany rashad mohamedhanyrashad_2006@hotmail.comاستفسار عن مسار الطرد</t>
  </si>
  <si>
    <t>: v918233-r</t>
  </si>
  <si>
    <t>cf114868332au</t>
  </si>
  <si>
    <t>42985محروس حلمي عاليmahrous.helmy@elgouna.comاستفسار عن مسار الطرد</t>
  </si>
  <si>
    <t>01229275380</t>
  </si>
  <si>
    <t>ek000502550sa</t>
  </si>
  <si>
    <t>42985هدي محمد السيدWww.wardamohamed87@gmail.comشــكــوى</t>
  </si>
  <si>
    <t>هدي محمد السيد</t>
  </si>
  <si>
    <t>Www.wardamohamed87@gmail.com</t>
  </si>
  <si>
    <t>: A18490892</t>
  </si>
  <si>
    <t>00966544632920</t>
  </si>
  <si>
    <t>42985محمود سامي أحمد داودmahmoud.sami81@yahoo.comأخـــــرى</t>
  </si>
  <si>
    <t>محمود سامي أحمد داود</t>
  </si>
  <si>
    <t>mahmoud.sami81@yahoo.com</t>
  </si>
  <si>
    <t>29202021700135</t>
  </si>
  <si>
    <t>00201066055430</t>
  </si>
  <si>
    <t>EE019659165EG</t>
  </si>
  <si>
    <t>42985محمد مصطفىmoh1178@gmail.comشــكــوى</t>
  </si>
  <si>
    <t>moh1178@gmail.com</t>
  </si>
  <si>
    <t>27811030200314</t>
  </si>
  <si>
    <t>00201221109291</t>
  </si>
  <si>
    <t>781103</t>
  </si>
  <si>
    <t>42985احمد محمد سليمانsulimare07@gmail.comشــكــوى</t>
  </si>
  <si>
    <t>احمد محمد سليمان</t>
  </si>
  <si>
    <t>sulimare07@gmail.com</t>
  </si>
  <si>
    <t>28709258800413</t>
  </si>
  <si>
    <t>201116718603</t>
  </si>
  <si>
    <t>870925</t>
  </si>
  <si>
    <t>RU755244704CN</t>
  </si>
  <si>
    <t>42985احمد مصطفي محمدahmed_mostafa21@hotmail.comاستفسار عن مسار الطرد</t>
  </si>
  <si>
    <t>ahmed_mostafa21@hotmail.com</t>
  </si>
  <si>
    <t>28911170101578</t>
  </si>
  <si>
    <t>201119201493</t>
  </si>
  <si>
    <t>42985محمد احمد محمد عبد العالamrhmada237@gmail.comاستفسار عن مسار الطرد</t>
  </si>
  <si>
    <t>1114009796</t>
  </si>
  <si>
    <t>EE704067395EG</t>
  </si>
  <si>
    <t>EE704085969EG</t>
  </si>
  <si>
    <t>EE704390265EG</t>
  </si>
  <si>
    <t>EE704391102EG</t>
  </si>
  <si>
    <t>42985محمد هاني محمد سعدMohamedhany.1976@gmail.comشــكــوى</t>
  </si>
  <si>
    <t>محمد هاني محمد سعد</t>
  </si>
  <si>
    <t>Mohamedhany.1976@gmail.com</t>
  </si>
  <si>
    <t>41300883070672</t>
  </si>
  <si>
    <t>201005203097</t>
  </si>
  <si>
    <t>130088</t>
  </si>
  <si>
    <t>EE704562252EG</t>
  </si>
  <si>
    <t>42984محمد عبدالوهاب مسعود عبدالوهاب3bdelwahab@gmail.comشــكــوى</t>
  </si>
  <si>
    <t>محمد عبدالوهاب مسعود عبدالوهاب</t>
  </si>
  <si>
    <t>3bdelwahab@gmail.com</t>
  </si>
  <si>
    <t>28212060201997</t>
  </si>
  <si>
    <t>201222238077</t>
  </si>
  <si>
    <t>42984شكري عبد الحميدmohamedesmaeil66@outlook.saشــكــوى</t>
  </si>
  <si>
    <t>شكري عبد الحميد</t>
  </si>
  <si>
    <t>mohamedesmaeil66@outlook.sa</t>
  </si>
  <si>
    <t>25512171400673</t>
  </si>
  <si>
    <t>201227645818</t>
  </si>
  <si>
    <t>551217</t>
  </si>
  <si>
    <t xml:space="preserve">شكري </t>
  </si>
  <si>
    <t>42984Ibrahim Mohamad Atta Omaribrahim.geophysicist@outlook.comاستفسار عن مسار الطرد</t>
  </si>
  <si>
    <t>CP700327418EG</t>
  </si>
  <si>
    <t>42984OLGUI ZINEBZinebslassi555@gmail.comشــكــوى</t>
  </si>
  <si>
    <t>OLGUI ZINEB</t>
  </si>
  <si>
    <t>Zinebslassi555@gmail.com</t>
  </si>
  <si>
    <t>CD189004</t>
  </si>
  <si>
    <t>212662118627+</t>
  </si>
  <si>
    <t xml:space="preserve">OLGUI </t>
  </si>
  <si>
    <t>42984السيد عبد العزيز محمد حسنadelhosnywbs@gmail.comشــكــوى</t>
  </si>
  <si>
    <t>السيد عبد العزيز محمد حسن</t>
  </si>
  <si>
    <t>adelhosnywbs@gmail.com</t>
  </si>
  <si>
    <t>24311120200131</t>
  </si>
  <si>
    <t>01223062992</t>
  </si>
  <si>
    <t>431112</t>
  </si>
  <si>
    <t>EE019773055EG</t>
  </si>
  <si>
    <t>42984وصفى حكيم لويزwasfy_h6666@yahoo.comاستفسار عن مسار الطرد</t>
  </si>
  <si>
    <t>وصفى حكيم لويز</t>
  </si>
  <si>
    <t>wasfy_h6666@yahoo.com</t>
  </si>
  <si>
    <t>27412042400252</t>
  </si>
  <si>
    <t>01226670935</t>
  </si>
  <si>
    <t>741204</t>
  </si>
  <si>
    <t>EE704713275EG</t>
  </si>
  <si>
    <t>42984محمد أشرف محمد عبدهm.ashraf3000@gmail.comاستفسار عن مسار الطرد</t>
  </si>
  <si>
    <t>محمد أشرف محمد عبده</t>
  </si>
  <si>
    <t>m.ashraf3000@gmail.com</t>
  </si>
  <si>
    <t>28509138800437</t>
  </si>
  <si>
    <t>201000615435</t>
  </si>
  <si>
    <t>850913</t>
  </si>
  <si>
    <t>42984أحمد هشام أحمد دانشahmed.danish@hotmail.comاستفسار عن مسار الطرد</t>
  </si>
  <si>
    <t>أحمد هشام أحمد دانش</t>
  </si>
  <si>
    <t>42984مؤسسة الحوشى للتسويق والتوكيلات التجاريةelhoshymedia@gmail.comشــكــوى</t>
  </si>
  <si>
    <t>42984محمد هاني عماره ابراهيمMohamedhanys@hotmail.comشــكــوى</t>
  </si>
  <si>
    <t>محمد هاني عماره ابراهيم</t>
  </si>
  <si>
    <t>Mohamedhanys@hotmail.com</t>
  </si>
  <si>
    <t>28108241202357</t>
  </si>
  <si>
    <t>01289493200</t>
  </si>
  <si>
    <t>810824</t>
  </si>
  <si>
    <t>rf474649394sg</t>
  </si>
  <si>
    <t>42984ahmed hamada ahmed ibrahimahmed.hamada919192@gmail.comاستفسار عن مسار الطرد</t>
  </si>
  <si>
    <t>ahmed hamada ahmed ibrahim</t>
  </si>
  <si>
    <t>ahmed.hamada919192@gmail.com</t>
  </si>
  <si>
    <t>29108151180</t>
  </si>
  <si>
    <t>01000504278</t>
  </si>
  <si>
    <t>EE704584111EG</t>
  </si>
  <si>
    <t>42984كرم عبدالظاهرKaram.abdelzaher@gmail.comاستفسار عن مسار الطرد</t>
  </si>
  <si>
    <t>كرم عبدالظاهر</t>
  </si>
  <si>
    <t>Karam.abdelzaher@gmail.com</t>
  </si>
  <si>
    <t>: A10697778</t>
  </si>
  <si>
    <t>00966500659576</t>
  </si>
  <si>
    <t>42984وردة عيسى حقار محمدينwrda.eiisa@yahoo.comاستفســار عن خدمــة</t>
  </si>
  <si>
    <t>وردة عيسى حقار محمدين</t>
  </si>
  <si>
    <t>wrda.eiisa@yahoo.com</t>
  </si>
  <si>
    <t>28306012800123</t>
  </si>
  <si>
    <t>00201156893215</t>
  </si>
  <si>
    <t>830601</t>
  </si>
  <si>
    <t xml:space="preserve">وردة </t>
  </si>
  <si>
    <t>Sinin Al-Motori</t>
  </si>
  <si>
    <t>42984Sinin Al-MotoriSininalmotori20@gmail.comاستفســار عن خدمــة</t>
  </si>
  <si>
    <t>Sininalmotori20@gmail.com</t>
  </si>
  <si>
    <t>0049</t>
  </si>
  <si>
    <t>968224761519400</t>
  </si>
  <si>
    <t xml:space="preserve">Sinin </t>
  </si>
  <si>
    <t>RR421782224EG</t>
  </si>
  <si>
    <t>42984Ali Taher Ali Ahmedalitaher87@gmail.comاستفسار عن مسار الطرد</t>
  </si>
  <si>
    <t>Ali Taher Ali Ahmed</t>
  </si>
  <si>
    <t>alitaher87@gmail.com</t>
  </si>
  <si>
    <t>: A18334031</t>
  </si>
  <si>
    <t>+36704122047</t>
  </si>
  <si>
    <t>42984رحاب عبد المنعمrehab.monam@gmail.comاستفسار عن مسار الطرد</t>
  </si>
  <si>
    <t>42984محمد عبد الوهاب مسعود عبد الوهاب3BDELWAHAB@GMAIL.COMشــكــوى</t>
  </si>
  <si>
    <t>محمد عبد الوهاب مسعود عبد الوهاب</t>
  </si>
  <si>
    <t>3BDELWAHAB@GMAIL.COM</t>
  </si>
  <si>
    <t>01222238077</t>
  </si>
  <si>
    <t>CP003093960EG</t>
  </si>
  <si>
    <t>42984Mohammad daliCo_dali@yahoo.comاستفسار عن مسار الطرد</t>
  </si>
  <si>
    <t>Mohammad dali</t>
  </si>
  <si>
    <t>Co_dali@yahoo.com</t>
  </si>
  <si>
    <t>197704191233</t>
  </si>
  <si>
    <t>0046733332080</t>
  </si>
  <si>
    <t>42984محمد رشدي عليmoe.roshdy@gmail.comشــكــوى</t>
  </si>
  <si>
    <t>محمد رشدي علي</t>
  </si>
  <si>
    <t>moe.roshdy@gmail.com</t>
  </si>
  <si>
    <t>28605220104553</t>
  </si>
  <si>
    <t>201007711163</t>
  </si>
  <si>
    <t>860522</t>
  </si>
  <si>
    <t>EE017004298EG</t>
  </si>
  <si>
    <t>42984ماجد غنيمfrxqbc12@gmail.comاستفسار عن مسار الطرد</t>
  </si>
  <si>
    <t>ماجد غنيم</t>
  </si>
  <si>
    <t>frxqbc12@gmail.com</t>
  </si>
  <si>
    <t>27612101200075</t>
  </si>
  <si>
    <t>4663410001514</t>
  </si>
  <si>
    <t>761210</t>
  </si>
  <si>
    <t>42984ahmed gamilzinebslassi555@gmail.comاستفسار عن مسار الطرد</t>
  </si>
  <si>
    <t>ahmed gamil</t>
  </si>
  <si>
    <t>zinebslassi555@gmail.com</t>
  </si>
  <si>
    <t>: A17028294</t>
  </si>
  <si>
    <t>01001854058</t>
  </si>
  <si>
    <t>EE018766747EG</t>
  </si>
  <si>
    <t>42984Ahmed Elsabbanahmadalsabban@hotmail.comاستفسار عن مسار الطرد</t>
  </si>
  <si>
    <t>Ahmed Elsabban</t>
  </si>
  <si>
    <t>RX582612495DE</t>
  </si>
  <si>
    <t>42984محمود أحمد14130@stemegypt.edu.egاستفسار عن مسار الطرد</t>
  </si>
  <si>
    <t>14130@stemegypt.edu.eg</t>
  </si>
  <si>
    <t>29812192201776</t>
  </si>
  <si>
    <t>01278484096</t>
  </si>
  <si>
    <t>981219</t>
  </si>
  <si>
    <t>UA377788300US</t>
  </si>
  <si>
    <t>42984خلود محمد احمدkholoud.hemmat@gmail.comاستفسار عن مسار الطرد</t>
  </si>
  <si>
    <t>خلود محمد احمد</t>
  </si>
  <si>
    <t>kholoud.hemmat@gmail.com</t>
  </si>
  <si>
    <t>28309040102007</t>
  </si>
  <si>
    <t>01121121183</t>
  </si>
  <si>
    <t>830904</t>
  </si>
  <si>
    <t>RM275993040CN</t>
  </si>
  <si>
    <t>42984محمد عبد القادر متوليmkmetwally@gmail.comاستفسار عن مسار الطرد</t>
  </si>
  <si>
    <t>محمد عبد القادر متولي</t>
  </si>
  <si>
    <t>mkmetwally@gmail.com</t>
  </si>
  <si>
    <t>28002250200755</t>
  </si>
  <si>
    <t>01009455594</t>
  </si>
  <si>
    <t>800225</t>
  </si>
  <si>
    <t>RR711625602EG</t>
  </si>
  <si>
    <t>42984بدر عبداللهBadrabdalla@outlook.comاستفسار عن مسار الطرد</t>
  </si>
  <si>
    <t>بدر عبدالله</t>
  </si>
  <si>
    <t>Badrabdalla@outlook.com</t>
  </si>
  <si>
    <t>27909080400217</t>
  </si>
  <si>
    <t>201224691468</t>
  </si>
  <si>
    <t>RL563600265IE</t>
  </si>
  <si>
    <t>42984محمد رشاد عبدالعالrashadphotography@yahoo.comاستفسار عن مسار الطرد</t>
  </si>
  <si>
    <t>محمد رشاد عبدالعال</t>
  </si>
  <si>
    <t>rashadphotography@yahoo.com</t>
  </si>
  <si>
    <t>28705280200734</t>
  </si>
  <si>
    <t>201126621123</t>
  </si>
  <si>
    <t>870528</t>
  </si>
  <si>
    <t>rb307975019sg</t>
  </si>
  <si>
    <t>42984ehab medhatehabceg@gmail.comاستفسار عن مسار الطرد</t>
  </si>
  <si>
    <t>ehab medhat</t>
  </si>
  <si>
    <t>ehabceg@gmail.com</t>
  </si>
  <si>
    <t>27307180101454</t>
  </si>
  <si>
    <t>201005289191</t>
  </si>
  <si>
    <t>730718</t>
  </si>
  <si>
    <t>42984خالد سمير عبد الرحمنKha160185@yahoo.comاستفسار عن مسار الطرد</t>
  </si>
  <si>
    <t>EE019454595EG</t>
  </si>
  <si>
    <t>42984 Mahmoud RezkMahmoud.rezk.843@gmail.comاستفسار عن مسار الطرد</t>
  </si>
  <si>
    <t xml:space="preserve"> Mahmoud Rezk</t>
  </si>
  <si>
    <t>Mahmoud.rezk.843@gmail.com</t>
  </si>
  <si>
    <t>29402121803739</t>
  </si>
  <si>
    <t>201116480047</t>
  </si>
  <si>
    <t>940212</t>
  </si>
  <si>
    <t>42984أحمد نبيل شوقى يسن نصارahmednassar9494@yahoo.comأخـــــرى</t>
  </si>
  <si>
    <t>42983رحاب عبد المنعم محمودrehab.monam@gmail.comاستفسار عن مسار الطرد</t>
  </si>
  <si>
    <t>RQ129078551MY</t>
  </si>
  <si>
    <t>42983Saif Haggagseifeleslam40@gmail.comاستفسار عن مسار الطرد</t>
  </si>
  <si>
    <t>Saif Haggag</t>
  </si>
  <si>
    <t>seifeleslam40@gmail.com</t>
  </si>
  <si>
    <t>29203120101339</t>
  </si>
  <si>
    <t>01009559252</t>
  </si>
  <si>
    <t>920312</t>
  </si>
  <si>
    <t xml:space="preserve">Saif </t>
  </si>
  <si>
    <t>eb018056005it</t>
  </si>
  <si>
    <t>42983عبدالواحد صلاح عبدالرسولabdelwahed.asser@gmail.comاستفسار عن مسار الطرد</t>
  </si>
  <si>
    <t>عبدالواحد صلاح عبدالرسول</t>
  </si>
  <si>
    <t>abdelwahed.asser@gmail.com</t>
  </si>
  <si>
    <t>28809101403156</t>
  </si>
  <si>
    <t>01094302930</t>
  </si>
  <si>
    <t xml:space="preserve">عبدالواحد </t>
  </si>
  <si>
    <t>EP045271683RU</t>
  </si>
  <si>
    <t>42983Ayah N.A NassarYakh_2012@hotmail.comاستفسار عن مسار الطرد</t>
  </si>
  <si>
    <t>Ayah N.A Nassar</t>
  </si>
  <si>
    <t>Yakh_2012@hotmail.com</t>
  </si>
  <si>
    <t>: 3599220</t>
  </si>
  <si>
    <t>00201151189666</t>
  </si>
  <si>
    <t xml:space="preserve">Ayah </t>
  </si>
  <si>
    <t>EE704624941EG</t>
  </si>
  <si>
    <t>42983Mohammad Mahmoud M F Alhosseinym_alhosseiny@hotmail.comشــكــوى</t>
  </si>
  <si>
    <t>Mohammad Mahmoud M F Alhosseiny</t>
  </si>
  <si>
    <t>m_alhosseiny@hotmail.com</t>
  </si>
  <si>
    <t>26305302100113</t>
  </si>
  <si>
    <t>201112135895</t>
  </si>
  <si>
    <t>630530</t>
  </si>
  <si>
    <t>42983احمد سمير محمد سعدmaney2015@gmail.comشــكــوى</t>
  </si>
  <si>
    <t>احمد سمير محمد سعد</t>
  </si>
  <si>
    <t>maney2015@gmail.com</t>
  </si>
  <si>
    <t>28605311801451</t>
  </si>
  <si>
    <t>01223447638</t>
  </si>
  <si>
    <t>860531</t>
  </si>
  <si>
    <t>42983محمود ياسر محمودlookyoue321@gmail.comأخـــــرى</t>
  </si>
  <si>
    <t>محمود ياسر محمود</t>
  </si>
  <si>
    <t>lookyoue321@gmail.com</t>
  </si>
  <si>
    <t>29712221300415</t>
  </si>
  <si>
    <t>01110576595</t>
  </si>
  <si>
    <t>971222</t>
  </si>
  <si>
    <t>42983شحاته عبدالجيد الشحات محمودs.salama12@hotmail.comاستفسار عن مسار الطرد</t>
  </si>
  <si>
    <t>RR504887196JP</t>
  </si>
  <si>
    <t>42983Ibrahim TahaTahahassan2003@hotmail.comاستفسار عن مسار الطرد</t>
  </si>
  <si>
    <t>Ibrahim Taha</t>
  </si>
  <si>
    <t>Tahahassan2003@hotmail.com</t>
  </si>
  <si>
    <t>29608252101214</t>
  </si>
  <si>
    <t>00201155610191</t>
  </si>
  <si>
    <t>960825</t>
  </si>
  <si>
    <t>42983kamilia ali ahmed mahranahmedvip20100@yahoo.comشــكــوى</t>
  </si>
  <si>
    <t>rx582027071de</t>
  </si>
  <si>
    <t>42983tamer sabratamersabra1975@gmail.comاستفسار عن مسار الطرد</t>
  </si>
  <si>
    <t>tamer sabra</t>
  </si>
  <si>
    <t>tamersabra1975@gmail.com</t>
  </si>
  <si>
    <t>2750521010934</t>
  </si>
  <si>
    <t>201006642436</t>
  </si>
  <si>
    <t>42983بدر عبداللهBadrabdalla@outlook.comشــكــوى</t>
  </si>
  <si>
    <t>42983طه جادtagad35@gmail.comاستفســار فنـى</t>
  </si>
  <si>
    <t>طه جاد</t>
  </si>
  <si>
    <t>tagad35@gmail.com</t>
  </si>
  <si>
    <t>29807022600052</t>
  </si>
  <si>
    <t>01063978041</t>
  </si>
  <si>
    <t>980702</t>
  </si>
  <si>
    <t>42982Ayman Garhy Halmyaymang071@gmail.comاستفسار عن مسار الطرد</t>
  </si>
  <si>
    <t>Ayman Garhy Halmy</t>
  </si>
  <si>
    <t>aymang071@gmail.com</t>
  </si>
  <si>
    <t>29307232500074</t>
  </si>
  <si>
    <t>±201122756644</t>
  </si>
  <si>
    <t>42982نفين عادل جورجي ميخائيلmoreinmakram212@gmail.comشــكــوى</t>
  </si>
  <si>
    <t>نفين عادل جورجي ميخائيل</t>
  </si>
  <si>
    <t>moreinmakram212@gmail.com</t>
  </si>
  <si>
    <t>27012142500248</t>
  </si>
  <si>
    <t>01223247284</t>
  </si>
  <si>
    <t>701214</t>
  </si>
  <si>
    <t xml:space="preserve">نفين </t>
  </si>
  <si>
    <t>42982احمد جمال احمد سالمagamal6060@gmail.comشــكــوى</t>
  </si>
  <si>
    <t>احمد جمال احمد سالم</t>
  </si>
  <si>
    <t>agamal6060@gmail.com</t>
  </si>
  <si>
    <t>28807231300933</t>
  </si>
  <si>
    <t>201274601402</t>
  </si>
  <si>
    <t>880723</t>
  </si>
  <si>
    <t>42982Muhammed Radymohamedabdelradi88@yahoo.comاستفسار عن مسار الطرد</t>
  </si>
  <si>
    <t>42982Gamilgamil.nash47@gmail.comاستفســار عن خدمــة</t>
  </si>
  <si>
    <t>Gamil</t>
  </si>
  <si>
    <t>gamil.nash47@gmail.com</t>
  </si>
  <si>
    <t>: A20506313</t>
  </si>
  <si>
    <t>00966570159845</t>
  </si>
  <si>
    <t>RC100143421MY</t>
  </si>
  <si>
    <t>42982Medhat Tharwat Girgismedhat_tharwat76@yahoo.comاستفسار عن مسار الطرد</t>
  </si>
  <si>
    <t>Medhat Tharwat Girgis</t>
  </si>
  <si>
    <t>medhat_tharwat76@yahoo.com</t>
  </si>
  <si>
    <t>27701012405316</t>
  </si>
  <si>
    <t>00201227336837</t>
  </si>
  <si>
    <t>EE423700157AE</t>
  </si>
  <si>
    <t>42982فايقة نبيه عبدالمجيدyahiaalbehairy@outlook.comشــكــوى</t>
  </si>
  <si>
    <t>فايقة نبيه عبدالمجيد</t>
  </si>
  <si>
    <t>yahiaalbehairy@outlook.com</t>
  </si>
  <si>
    <t>A15561957</t>
  </si>
  <si>
    <t>00201113635944</t>
  </si>
  <si>
    <t xml:space="preserve">فايقة </t>
  </si>
  <si>
    <t>rs006854784eg</t>
  </si>
  <si>
    <t>42982وسام جرجسWesam.girgis@yahoo.co.ukاستفسار عن مسار الطرد</t>
  </si>
  <si>
    <t>وسام جرجس</t>
  </si>
  <si>
    <t>Wesam.girgis@yahoo.co.uk</t>
  </si>
  <si>
    <t>: 509069415</t>
  </si>
  <si>
    <t>00201208161101</t>
  </si>
  <si>
    <t>RK820314005CN</t>
  </si>
  <si>
    <t>42982Shady youssryshadyyoussry@hotmail.comاستفسار عن مسار الطرد</t>
  </si>
  <si>
    <t>Shady youssry</t>
  </si>
  <si>
    <t>shadyyoussry@hotmail.com</t>
  </si>
  <si>
    <t>28302200100419</t>
  </si>
  <si>
    <t>201001465363</t>
  </si>
  <si>
    <t>830220</t>
  </si>
  <si>
    <t xml:space="preserve">Shady </t>
  </si>
  <si>
    <t>42982السيد محمد حسن محمدsagda.shakaa@gmail.comاستفســار عن خدمــة</t>
  </si>
  <si>
    <t>السيد محمد حسن محمد</t>
  </si>
  <si>
    <t>sagda.shakaa@gmail.com</t>
  </si>
  <si>
    <t>28801081201119</t>
  </si>
  <si>
    <t>00201000946540</t>
  </si>
  <si>
    <t>عبدالله محمد عبدربه</t>
  </si>
  <si>
    <t>42982عبدالله محمد عبدربهSweet7eart88@gmail.comأخـــــرى</t>
  </si>
  <si>
    <t>201007914298</t>
  </si>
  <si>
    <t>EM998323943RO</t>
  </si>
  <si>
    <t>42982MIHAELA DESPINA STEFANmihaela.p.stefan@gmail.comشــكــوى</t>
  </si>
  <si>
    <t>MIHAELA DESPINA STEFAN</t>
  </si>
  <si>
    <t>mihaela.p.stefan@gmail.com</t>
  </si>
  <si>
    <t>0722437657</t>
  </si>
  <si>
    <t>0040722437657</t>
  </si>
  <si>
    <t xml:space="preserve">MIHAELA </t>
  </si>
  <si>
    <t>42982صباح منصور شحاتةSmsmlove1011@yahoo.comاستفسار عن مسار الطرد</t>
  </si>
  <si>
    <t>RU825998125GB</t>
  </si>
  <si>
    <t>42982Oday SamadOdai.samad@gmail.comاستفسار عن مسار الطرد</t>
  </si>
  <si>
    <t>Oday Samad</t>
  </si>
  <si>
    <t>Odai.samad@gmail.com</t>
  </si>
  <si>
    <t>: 1586899</t>
  </si>
  <si>
    <t>0096599594268</t>
  </si>
  <si>
    <t xml:space="preserve">Oday </t>
  </si>
  <si>
    <t>42981 محمد يوسف محمد اسماعيلMohamedjoh4@gmail.comاستفسار عن مسار الطرد</t>
  </si>
  <si>
    <t xml:space="preserve"> محمد يوسف محمد اسماعيل</t>
  </si>
  <si>
    <t>Mohamedjoh4@gmail.com</t>
  </si>
  <si>
    <t>29503021402096</t>
  </si>
  <si>
    <t>+201001690959</t>
  </si>
  <si>
    <t>950302</t>
  </si>
  <si>
    <t>EE704526105EG</t>
  </si>
  <si>
    <t>42981هند عبد الناصر احمدhend.elhawary57@gmail.comاستفسار عن مسار الطرد</t>
  </si>
  <si>
    <t>هند عبد الناصر احمد</t>
  </si>
  <si>
    <t>hend.elhawary57@gmail.com</t>
  </si>
  <si>
    <t>290071004752</t>
  </si>
  <si>
    <t>00201017103207</t>
  </si>
  <si>
    <t>42981نبيل عبد الحليمnabil.abdelhaleem@hotmail.comاستفسار عن مسار الطرد</t>
  </si>
  <si>
    <t>نبيل عبد الحليم</t>
  </si>
  <si>
    <t>nabil.abdelhaleem@hotmail.com</t>
  </si>
  <si>
    <t>27702271900151</t>
  </si>
  <si>
    <t>201000710175</t>
  </si>
  <si>
    <t>42981احمد محمود الشباسيLordofdark13000@gmail.comاستفســار عن خدمــة</t>
  </si>
  <si>
    <t>احمد محمود الشباسي</t>
  </si>
  <si>
    <t>42981محمود محمد محمدdodo9000451@gmail.comشــكــوى</t>
  </si>
  <si>
    <t>محمود محمد محمد</t>
  </si>
  <si>
    <t>01150020510  -01144520342</t>
  </si>
  <si>
    <t>42981sameh samirbanbonana@yahoo.comاستفسار عن مسار الطرد</t>
  </si>
  <si>
    <t>42981محمد اسماعيل البدرىAccountant.mismail@gmail.comاستفسار عن مسار الطرد</t>
  </si>
  <si>
    <t>محمد اسماعيل البدرى</t>
  </si>
  <si>
    <t>: A18953334</t>
  </si>
  <si>
    <t>0096597868281</t>
  </si>
  <si>
    <t>42981محمد رفعت امين عمرeng.mohamedrefaat1371989@yahoo.comاستفسار عن مسار الطرد</t>
  </si>
  <si>
    <t>محمد رفعت امين عمر</t>
  </si>
  <si>
    <t>eng.mohamedrefaat1371989@yahoo.com</t>
  </si>
  <si>
    <t>28907132100498</t>
  </si>
  <si>
    <t>0201149277838</t>
  </si>
  <si>
    <t>890713</t>
  </si>
  <si>
    <t>42981محمد محسنahmed.virus00@gmail.comاستفســار عن خدمــة</t>
  </si>
  <si>
    <t>ahmed.virus00@gmail.com</t>
  </si>
  <si>
    <t>0101575</t>
  </si>
  <si>
    <t>201000388255</t>
  </si>
  <si>
    <t>42981علاء عمر احمد سليمانeachway-travel@hotmail.comاستفســار فنـى</t>
  </si>
  <si>
    <t>42981علاء عمر احمد سليمانeachway-travel@hotmail.comاستفســار عن خدمــة</t>
  </si>
  <si>
    <t>EE704344266EG</t>
  </si>
  <si>
    <t>42985محمد عوض مصطفيmawad140@gmail.comشــكــوى</t>
  </si>
  <si>
    <t>محمد عوض مصطفي</t>
  </si>
  <si>
    <t>mawad140@gmail.com</t>
  </si>
  <si>
    <t>28507292800277</t>
  </si>
  <si>
    <t>201000102768</t>
  </si>
  <si>
    <t>RF789320308CN</t>
  </si>
  <si>
    <t>42985علاء نبيه بدران عوض اللهa.badran84@gmail.comاستفسار عن مسار الطرد</t>
  </si>
  <si>
    <t>علاء نبيه بدران عوض الله</t>
  </si>
  <si>
    <t>a.badran84@gmail.com</t>
  </si>
  <si>
    <t>28401231204156</t>
  </si>
  <si>
    <t>201121780903</t>
  </si>
  <si>
    <t>840123</t>
  </si>
  <si>
    <t>EE704689151EG</t>
  </si>
  <si>
    <t>42985أحمد عبد العاطي رشيديrashidyahmad@yahoo.comاستفسار عن مسار الطرد</t>
  </si>
  <si>
    <t>أحمد عبد العاطي رشيدي</t>
  </si>
  <si>
    <t>rashidyahmad@yahoo.com</t>
  </si>
  <si>
    <t>281008162700074</t>
  </si>
  <si>
    <t>01111338021</t>
  </si>
  <si>
    <t>EE704443771Eg</t>
  </si>
  <si>
    <t>42985محمد السيد عبد الحميد حفنيmohammed.hefni@lnu.seاستفسار عن مسار الطرد</t>
  </si>
  <si>
    <t>mohammed.hefni@lnu.se</t>
  </si>
  <si>
    <t>RR956135391EG</t>
  </si>
  <si>
    <t>42985محمد سمير عثمانMohamed.moustafa@ats.mynaghi.comشــكــوى</t>
  </si>
  <si>
    <t>محمد سمير عثمان</t>
  </si>
  <si>
    <t>Mohamed.moustafa@ats.mynaghi.com</t>
  </si>
  <si>
    <t>27808251402476</t>
  </si>
  <si>
    <t>966560966710</t>
  </si>
  <si>
    <t>780825</t>
  </si>
  <si>
    <t>42985حماده صلاحysalah535@yahoo.comشــكــوى</t>
  </si>
  <si>
    <t>حماده صلاح</t>
  </si>
  <si>
    <t>ysalah535@yahoo.com</t>
  </si>
  <si>
    <t>28711072704257</t>
  </si>
  <si>
    <t>201221757393</t>
  </si>
  <si>
    <t>871107</t>
  </si>
  <si>
    <t>42985Mohammed khaderMohdibrmkhader1992@gmail.comشــكــوى</t>
  </si>
  <si>
    <t>Mohammed khader</t>
  </si>
  <si>
    <t>Mohdibrmkhader1992@gmail.com</t>
  </si>
  <si>
    <t>199203211678</t>
  </si>
  <si>
    <t>0046735835580</t>
  </si>
  <si>
    <t>RF000905770ES</t>
  </si>
  <si>
    <t>42985محمد احمد مصطفيdrmam1978@yahoo.comاستفسار عن مسار الطرد</t>
  </si>
  <si>
    <t>محمد احمد مصطفي</t>
  </si>
  <si>
    <t>drmam1978@yahoo.com</t>
  </si>
  <si>
    <t>27808310400091</t>
  </si>
  <si>
    <t>201002412686</t>
  </si>
  <si>
    <t>780831</t>
  </si>
  <si>
    <t>42985عبدالتواب محمد عطا محمدabdeltawab_ata@mu.edu.egشــكــوى</t>
  </si>
  <si>
    <t>عبدالتواب محمد عطا محمد</t>
  </si>
  <si>
    <t>abdeltawab_ata@mu.edu.eg</t>
  </si>
  <si>
    <t>26009182401558</t>
  </si>
  <si>
    <t>01285003750</t>
  </si>
  <si>
    <t>600918</t>
  </si>
  <si>
    <t xml:space="preserve">عبدالتواب </t>
  </si>
  <si>
    <t>RR712615076EG</t>
  </si>
  <si>
    <t>42985Dr Magdy H Aghamagdyaga@hotmail.comاستفسار عن مسار الطرد</t>
  </si>
  <si>
    <t>Dr Magdy H Agha</t>
  </si>
  <si>
    <t>magdyaga@hotmail.com</t>
  </si>
  <si>
    <t>25812110300297</t>
  </si>
  <si>
    <t>00966532652033</t>
  </si>
  <si>
    <t>581211</t>
  </si>
  <si>
    <t xml:space="preserve">Dr </t>
  </si>
  <si>
    <t>Cp055574953lT</t>
  </si>
  <si>
    <t>42985كريم فاروق محمودKarim.farouk85@gmail.comاستفسار عن مسار الطرد</t>
  </si>
  <si>
    <t>كريم فاروق محمود</t>
  </si>
  <si>
    <t>Karim.farouk85@gmail.com</t>
  </si>
  <si>
    <t>28510010214797</t>
  </si>
  <si>
    <t>00201289242221</t>
  </si>
  <si>
    <t>RG010430702EG</t>
  </si>
  <si>
    <t>RG010430716EG</t>
  </si>
  <si>
    <t>42985ضياءالدين حسن حسن القناديليDiaahassan103@gmail.comأخـــــرى</t>
  </si>
  <si>
    <t>ضياءالدين حسن حسن القناديلي</t>
  </si>
  <si>
    <t>Diaahassan103@gmail.com</t>
  </si>
  <si>
    <t>28612051601158</t>
  </si>
  <si>
    <t>00201068131014</t>
  </si>
  <si>
    <t>861205</t>
  </si>
  <si>
    <t xml:space="preserve">ضياءالدين </t>
  </si>
  <si>
    <t>EE704516045EG</t>
  </si>
  <si>
    <t>42985سامح فراج زكير بربريshadymazen666@yahoo.comشــكــوى</t>
  </si>
  <si>
    <t>سامح فراج زكير بربري</t>
  </si>
  <si>
    <t>shadymazen666@yahoo.com</t>
  </si>
  <si>
    <t>28302102700858</t>
  </si>
  <si>
    <t>201273474557</t>
  </si>
  <si>
    <t>42985سامح فراج زكير بربريsamehmazen222@yahoo.comشــكــوى</t>
  </si>
  <si>
    <t>samehmazen222@yahoo.com</t>
  </si>
  <si>
    <t>42985نجوي عبده جابرNoogaaaa@hotmail.comاستفســار عن خدمــة</t>
  </si>
  <si>
    <t>نجوي عبده جابر</t>
  </si>
  <si>
    <t>201069366745</t>
  </si>
  <si>
    <t>RQ505535669MY</t>
  </si>
  <si>
    <t>42985سامح سامىsamehsamy74@gmail.comاستفسار عن مسار الطرد</t>
  </si>
  <si>
    <t>سامح سامى</t>
  </si>
  <si>
    <t>samehsamy74@gmail.com</t>
  </si>
  <si>
    <t>27911062104311</t>
  </si>
  <si>
    <t>201011881661</t>
  </si>
  <si>
    <t>791106</t>
  </si>
  <si>
    <t>CP001340495EG</t>
  </si>
  <si>
    <t>42986محمد السيدFADY20103@HOTMAIL.COMاستفسار عن مسار الطرد</t>
  </si>
  <si>
    <t>FADY20103@HOTMAIL.COM</t>
  </si>
  <si>
    <t>27910092601011</t>
  </si>
  <si>
    <t>201024099629</t>
  </si>
  <si>
    <t>791009</t>
  </si>
  <si>
    <t>RE224698803SE</t>
  </si>
  <si>
    <t>42987عبدالرحمن جمالabdo.vn01@gmail.comاستفسار عن مسار الطرد</t>
  </si>
  <si>
    <t>عبدالرحمن جمال</t>
  </si>
  <si>
    <t>abdo.vn01@gmail.com</t>
  </si>
  <si>
    <t>29406038800251</t>
  </si>
  <si>
    <t>201003435126</t>
  </si>
  <si>
    <t>940603</t>
  </si>
  <si>
    <t>Cp206855710pl</t>
  </si>
  <si>
    <t>42987عصمت مجدي عبدالله محمد نصيرesmat431@gmail.comاستفسار عن مسار الطرد</t>
  </si>
  <si>
    <t>عصمت مجدي عبدالله محمد نصير</t>
  </si>
  <si>
    <t>esmat431@gmail.com</t>
  </si>
  <si>
    <t>29109231300857</t>
  </si>
  <si>
    <t>01289814334</t>
  </si>
  <si>
    <t>RI028776134EG</t>
  </si>
  <si>
    <t>42987ahmed hisham mohamed mohamedmedoshinety@yahoo.comاستفســار عن خدمــة</t>
  </si>
  <si>
    <t>ahmed hisham mohamed mohamed</t>
  </si>
  <si>
    <t>medoshinety@yahoo.com</t>
  </si>
  <si>
    <t>29612071201036</t>
  </si>
  <si>
    <t>01094736316</t>
  </si>
  <si>
    <t>961207</t>
  </si>
  <si>
    <t>42987عوض سامى عوضawadsamy22@yahoo.comاستفسار عن مسار الطرد</t>
  </si>
  <si>
    <t>عوض سامى عوض</t>
  </si>
  <si>
    <t>awadsamy22@yahoo.com</t>
  </si>
  <si>
    <t>28209021800475</t>
  </si>
  <si>
    <t>01022228939</t>
  </si>
  <si>
    <t>820902</t>
  </si>
  <si>
    <t>RX564077669DE</t>
  </si>
  <si>
    <t>42987محمد جمال كاملmr1991games@gmail.comاستفسار عن مسار الطرد</t>
  </si>
  <si>
    <t>محمد جمال كامل</t>
  </si>
  <si>
    <t>mr1991games@gmail.com</t>
  </si>
  <si>
    <t>29102142101595</t>
  </si>
  <si>
    <t>201128118679</t>
  </si>
  <si>
    <t>42987ناجى محمد السيدAhmedelsawy121 @gmail.comاستفسار عن مسار الطرد</t>
  </si>
  <si>
    <t>ناجى محمد السيد</t>
  </si>
  <si>
    <t>Ahmedelsawy121 @gmail.com</t>
  </si>
  <si>
    <t>26710141700052</t>
  </si>
  <si>
    <t>01281307505</t>
  </si>
  <si>
    <t>671014</t>
  </si>
  <si>
    <t xml:space="preserve">ناجى </t>
  </si>
  <si>
    <t>42987حسام ياسرhossam_297@yahoo.comاستفســار عن خدمــة</t>
  </si>
  <si>
    <t>حسام ياسر</t>
  </si>
  <si>
    <t>hossam_297@yahoo.com</t>
  </si>
  <si>
    <t>29809302601456</t>
  </si>
  <si>
    <t>201096475520</t>
  </si>
  <si>
    <t>980930</t>
  </si>
  <si>
    <t>EE704664883EG</t>
  </si>
  <si>
    <t>42987ياسر عمر محمد سليمانYasser.yom@gmail.comشــكــوى</t>
  </si>
  <si>
    <t>ياسر عمر محمد سليمان</t>
  </si>
  <si>
    <t>Yasser.yom@gmail.com</t>
  </si>
  <si>
    <t>27607072800439</t>
  </si>
  <si>
    <t>201144143983</t>
  </si>
  <si>
    <t>760707</t>
  </si>
  <si>
    <t>42987هاني محمد عبداللهhany_roland@yahoo.comاستفسار عن مسار الطرد</t>
  </si>
  <si>
    <t>RX574339276DE</t>
  </si>
  <si>
    <t>42987محمد حامد ابراهيم عليmuhammedhamed886@gmail.comاستفسار عن مسار الطرد</t>
  </si>
  <si>
    <t>محمد حامد ابراهيم علي</t>
  </si>
  <si>
    <t>muhammedhamed886@gmail.com</t>
  </si>
  <si>
    <t>28609131305893</t>
  </si>
  <si>
    <t>201203425730ي</t>
  </si>
  <si>
    <t>860913</t>
  </si>
  <si>
    <t>EE019912874EG</t>
  </si>
  <si>
    <t>42987RawandRawandden@yahoo.comاستفسار عن مسار الطرد</t>
  </si>
  <si>
    <t>Rawand</t>
  </si>
  <si>
    <t>Rawandden@yahoo.com</t>
  </si>
  <si>
    <t>: A2336506</t>
  </si>
  <si>
    <t>009647504623011</t>
  </si>
  <si>
    <t>RW016213286CN</t>
  </si>
  <si>
    <t>RQ936570074CN</t>
  </si>
  <si>
    <t>42986خليفه محمود خليفه عبدربهhamdy_211064@yahoo.comاستفسار عن مسار الطرد</t>
  </si>
  <si>
    <t>خليفه محمود خليفه عبدربه</t>
  </si>
  <si>
    <t>hamdy_211064@yahoo.com</t>
  </si>
  <si>
    <t>06410210200314</t>
  </si>
  <si>
    <t>201223423016</t>
  </si>
  <si>
    <t>641021</t>
  </si>
  <si>
    <t xml:space="preserve">خليفه </t>
  </si>
  <si>
    <t>RT380573140HK</t>
  </si>
  <si>
    <t>42986نيفين امام صقرniveen.sakr@gmail.comاستفسار عن مسار الطرد</t>
  </si>
  <si>
    <t>نيفين امام صقر</t>
  </si>
  <si>
    <t>niveen.sakr@gmail.com</t>
  </si>
  <si>
    <t>26807281100521</t>
  </si>
  <si>
    <t>01002220018</t>
  </si>
  <si>
    <t>680728</t>
  </si>
  <si>
    <t>RD118325380SE</t>
  </si>
  <si>
    <t>42986هيثم حسينinfo@egy-dev.comاستفسار عن مسار الطرد</t>
  </si>
  <si>
    <t>هيثم حسين</t>
  </si>
  <si>
    <t>info@egy-dev.com</t>
  </si>
  <si>
    <t>28002100102356</t>
  </si>
  <si>
    <t>201065791072</t>
  </si>
  <si>
    <t>800210</t>
  </si>
  <si>
    <t>42986Roger rifaatrog_roro3@yahoo.comاستفسار عن مسار الطرد</t>
  </si>
  <si>
    <t>42986آلاءalaawnassar@gmail.comاستفســار عن خدمــة</t>
  </si>
  <si>
    <t>آلاء</t>
  </si>
  <si>
    <t>alaawnassar@gmail.com</t>
  </si>
  <si>
    <t>29803178800102</t>
  </si>
  <si>
    <t>201123118806</t>
  </si>
  <si>
    <t>980317</t>
  </si>
  <si>
    <t>42986MahmoudKoper.dispro@gmail.comاستفســار عن خدمــة</t>
  </si>
  <si>
    <t>Koper.dispro@gmail.com</t>
  </si>
  <si>
    <t>29906261601239</t>
  </si>
  <si>
    <t>201013715940</t>
  </si>
  <si>
    <t>990626</t>
  </si>
  <si>
    <t>EE704517307EG</t>
  </si>
  <si>
    <t>42986Abdalla Zahgar Abdellah Ahmedabdallahzahger@gmail.comاستفسار عن مسار الطرد</t>
  </si>
  <si>
    <t>Abdalla Zahgar Abdellah Ahmed</t>
  </si>
  <si>
    <t>Slovakia (Slovensko)</t>
  </si>
  <si>
    <t>abdallahzahger@gmail.com</t>
  </si>
  <si>
    <t>29111170102652</t>
  </si>
  <si>
    <t>421903018905</t>
  </si>
  <si>
    <t>911117</t>
  </si>
  <si>
    <t>42986Ahmed Yehia MohamedAhmedabocela98@gmail.comأخـــــرى</t>
  </si>
  <si>
    <t>Ahmed Yehia Mohamed</t>
  </si>
  <si>
    <t>Ahmedabocela98@gmail.com</t>
  </si>
  <si>
    <t>29805170400396</t>
  </si>
  <si>
    <t>0201068073756</t>
  </si>
  <si>
    <t>42990عصمت مجدي عبدالله محمد نصيرesmat431@gmail.comأخـــــرى</t>
  </si>
  <si>
    <t>42990عصمت مجدي عبدالله محمد نصيرesmat431@gmail.comاستفسار عن مسار الطرد</t>
  </si>
  <si>
    <t>42990محمد جمال كاملmr1991games@gmail.comاستفســار عن خدمــة</t>
  </si>
  <si>
    <t>42990رنا عبدالناصر احمدrana.nasser63@gmail.comاستفسار عن مسار الطرد</t>
  </si>
  <si>
    <t>رنا عبدالناصر احمد</t>
  </si>
  <si>
    <t>rana.nasser63@gmail.com</t>
  </si>
  <si>
    <t>29505130101287</t>
  </si>
  <si>
    <t>201111470898</t>
  </si>
  <si>
    <t>950513</t>
  </si>
  <si>
    <t>42990هدرا ملاك خيرunnnlxr@gmail.comشــكــوى</t>
  </si>
  <si>
    <t>هدرا ملاك خير</t>
  </si>
  <si>
    <t>unnnlxr@gmail.com</t>
  </si>
  <si>
    <t>01227006523</t>
  </si>
  <si>
    <t>EE704752486EG</t>
  </si>
  <si>
    <t>42990Kholoud Ramadan Khalil Elghoolkholoud.elghool1@yahoo.comاستفسار عن مسار الطرد</t>
  </si>
  <si>
    <t>Kholoud Ramadan Khalil Elghool</t>
  </si>
  <si>
    <t>kholoud.elghool1@yahoo.com</t>
  </si>
  <si>
    <t>29108261802389</t>
  </si>
  <si>
    <t>01002887885</t>
  </si>
  <si>
    <t>910826</t>
  </si>
  <si>
    <t>42990محمد عبدالوهابm.abdelwahab9790@gmail.comشــكــوى</t>
  </si>
  <si>
    <t>محمد عبدالوهاب</t>
  </si>
  <si>
    <t>m.abdelwahab9790@gmail.com</t>
  </si>
  <si>
    <t>29007090400057</t>
  </si>
  <si>
    <t>01116541543</t>
  </si>
  <si>
    <t>900709</t>
  </si>
  <si>
    <t>42990Mona Abdul hameidNona610@hotmail.comاستفســار عن خدمــة</t>
  </si>
  <si>
    <t>Mona Abdul hameid</t>
  </si>
  <si>
    <t>Nona610@hotmail.com</t>
  </si>
  <si>
    <t>: 55691</t>
  </si>
  <si>
    <t>971502037781+</t>
  </si>
  <si>
    <t>42990هاني محمد عبداللهhany_roland@yahoo.comشــكــوى</t>
  </si>
  <si>
    <t>42990احمد الطيب الحساني احمدad-rift@hotmail.comاستفسار عن مسار الطرد</t>
  </si>
  <si>
    <t>42990ابراهيم احمدhema43535@gmail.comشــكــوى</t>
  </si>
  <si>
    <t>ابراهيم احمد</t>
  </si>
  <si>
    <t>hema43535@gmail.com</t>
  </si>
  <si>
    <t>29802150106598</t>
  </si>
  <si>
    <t>01144300652</t>
  </si>
  <si>
    <t>980215</t>
  </si>
  <si>
    <t>42990عبد الرحمن صيام عبد الفتاحabdulrahmanseyam@icloud.comاستفســار عن خدمــة</t>
  </si>
  <si>
    <t>عبد الرحمن صيام عبد الفتاح</t>
  </si>
  <si>
    <t>abdulrahmanseyam@icloud.com</t>
  </si>
  <si>
    <t>29212211300791</t>
  </si>
  <si>
    <t>201062079460</t>
  </si>
  <si>
    <t>921221</t>
  </si>
  <si>
    <t>RB302211972SG</t>
  </si>
  <si>
    <t>42989مصطفى جابر عباس حسينmostafa_gaber31@yahoo.comاستفسار عن مسار الطرد</t>
  </si>
  <si>
    <t>مصطفى جابر عباس حسين</t>
  </si>
  <si>
    <t>mostafa_gaber31@yahoo.com</t>
  </si>
  <si>
    <t>28206102701715</t>
  </si>
  <si>
    <t>00201002777020\0020120580010</t>
  </si>
  <si>
    <t>42989نهله بيومى على عوض الجمل01206216902@yahoo.comأخـــــرى</t>
  </si>
  <si>
    <t>نهله بيومى على عوض الجمل</t>
  </si>
  <si>
    <t>01206216902@yahoo.com</t>
  </si>
  <si>
    <t>27501070201462</t>
  </si>
  <si>
    <t>201204032991</t>
  </si>
  <si>
    <t>750107</t>
  </si>
  <si>
    <t>42989احمد ناصر عبد الباسط محمدahmed.6nasser@gmail.comشــكــوى</t>
  </si>
  <si>
    <t>احمد ناصر عبد الباسط محمد</t>
  </si>
  <si>
    <t>ahmed.6nasser@gmail.com</t>
  </si>
  <si>
    <t>29109292102951</t>
  </si>
  <si>
    <t>01110553564</t>
  </si>
  <si>
    <t>910929</t>
  </si>
  <si>
    <t>RR700180160SE</t>
  </si>
  <si>
    <t>42989السيد عبدالهادي السيد موسىmousa71@yahoo.comاستفسار عن مسار الطرد</t>
  </si>
  <si>
    <t>السيد عبدالهادي السيد موسى</t>
  </si>
  <si>
    <t>mousa71@yahoo.com</t>
  </si>
  <si>
    <t>: A07102534</t>
  </si>
  <si>
    <t>46702100165</t>
  </si>
  <si>
    <t>Ee704549361eg</t>
  </si>
  <si>
    <t>42989هدى نبيل حسين عشرىamr.wahid17@gmail.comاستفسار عن مسار الطرد</t>
  </si>
  <si>
    <t>هدى نبيل حسين عشرى</t>
  </si>
  <si>
    <t>amr.wahid17@gmail.com</t>
  </si>
  <si>
    <t>27502220201624</t>
  </si>
  <si>
    <t>201001000633</t>
  </si>
  <si>
    <t>750222</t>
  </si>
  <si>
    <t>EE704649824EG</t>
  </si>
  <si>
    <t>42989ahmed abd alrahman osmanbiboaljamal@gmail.comاستفسار عن مسار الطرد</t>
  </si>
  <si>
    <t>ahmed abd alrahman osman</t>
  </si>
  <si>
    <t>biboaljamal@gmail.com</t>
  </si>
  <si>
    <t>8006282101959</t>
  </si>
  <si>
    <t>201002434374</t>
  </si>
  <si>
    <t>RZ406555772GB</t>
  </si>
  <si>
    <t>42989Kamilia ali salemKamilia.salem1990@gmail.comاستفسار عن مسار الطرد</t>
  </si>
  <si>
    <t>Kamilia ali salem</t>
  </si>
  <si>
    <t>Kamilia.salem1990@gmail.com</t>
  </si>
  <si>
    <t>29004308800541</t>
  </si>
  <si>
    <t>00201022145228</t>
  </si>
  <si>
    <t xml:space="preserve">Kamilia </t>
  </si>
  <si>
    <t>42989حسام احمد حسنpowernet101@yahoo.comشــكــوى</t>
  </si>
  <si>
    <t>EE604636822EG</t>
  </si>
  <si>
    <t>42989Mohammed khaderMohdibrmkhader1992@gmail.comاستفسار عن مسار الطرد</t>
  </si>
  <si>
    <t>19920321678</t>
  </si>
  <si>
    <t>RU943222738GB</t>
  </si>
  <si>
    <t>42989Mohamed Yehia Metwaly sayedyehia_egypt@hotmail.comاستفسار عن مسار الطرد</t>
  </si>
  <si>
    <t>Mohamed Yehia Metwaly sayed</t>
  </si>
  <si>
    <t>yehia_egypt@hotmail.com</t>
  </si>
  <si>
    <t>28509210104475</t>
  </si>
  <si>
    <t>201001813115</t>
  </si>
  <si>
    <t>42989Sebastijansebastijan.havrlisan@gmail.comاستفســار فنـى</t>
  </si>
  <si>
    <t>Sebastijan</t>
  </si>
  <si>
    <t>sebastijan.havrlisan@gmail.com</t>
  </si>
  <si>
    <t>201000000</t>
  </si>
  <si>
    <t>Rs894416531nl</t>
  </si>
  <si>
    <t>42989وصفي ويصا فريز موسيMenawessa@gmail.comاستفسار عن مسار الطرد</t>
  </si>
  <si>
    <t>وصفي ويصا فريز موسي</t>
  </si>
  <si>
    <t>Menawessa@gmail.com</t>
  </si>
  <si>
    <t>28706122102039</t>
  </si>
  <si>
    <t>0201200990110</t>
  </si>
  <si>
    <t>870612</t>
  </si>
  <si>
    <t xml:space="preserve">وصفي </t>
  </si>
  <si>
    <t>42989حسام أبوزيد حسينhossam_abuzeid@hotmail.comاستفســار عن خدمــة</t>
  </si>
  <si>
    <t>حسام أبوزيد حسين</t>
  </si>
  <si>
    <t>hossam_abuzeid@hotmail.com</t>
  </si>
  <si>
    <t>27307050104893</t>
  </si>
  <si>
    <t>01114361701</t>
  </si>
  <si>
    <t>730705</t>
  </si>
  <si>
    <t>42989محمد مصطفي حسنmohamed.mostafa_it@yahoo.comشــكــوى</t>
  </si>
  <si>
    <t>محمد مصطفي حسن</t>
  </si>
  <si>
    <t>mohamed.mostafa_it@yahoo.com</t>
  </si>
  <si>
    <t>28406130400193</t>
  </si>
  <si>
    <t>01002522127</t>
  </si>
  <si>
    <t>840613</t>
  </si>
  <si>
    <t>RB306455122SG</t>
  </si>
  <si>
    <t>42989Medhat atef halimMedhat@gum-eg.comاستفسار عن مسار الطرد</t>
  </si>
  <si>
    <t>Medhat atef halim</t>
  </si>
  <si>
    <t>Medhat@gum-eg.com</t>
  </si>
  <si>
    <t>28201010400555</t>
  </si>
  <si>
    <t>01284122269</t>
  </si>
  <si>
    <t>42989شعبان عبدالشافي مصطفي عيدagriengshaban@gmail.comشــكــوى</t>
  </si>
  <si>
    <t>42989بلال السبوعيsboui_bilel2008@hotmail.frاستفســار عن خدمــة</t>
  </si>
  <si>
    <t>بلال السبوعي</t>
  </si>
  <si>
    <t>sboui_bilel2008@hotmail.fr</t>
  </si>
  <si>
    <t>07679784</t>
  </si>
  <si>
    <t>0021696608330</t>
  </si>
  <si>
    <t>42989Abdalla Mohamed Mamdouh Elsyedebneltbry@gmail.comشــكــوى</t>
  </si>
  <si>
    <t>Abdalla Mohamed Mamdouh Elsyed</t>
  </si>
  <si>
    <t>ebneltbry@gmail.com</t>
  </si>
  <si>
    <t>26901011500159</t>
  </si>
  <si>
    <t>02-22381836</t>
  </si>
  <si>
    <t>690101</t>
  </si>
  <si>
    <t>42989محمد عبد الشكور علىm@mshakour.meاستفسار عن مسار الطرد</t>
  </si>
  <si>
    <t>محمد عبد الشكور على</t>
  </si>
  <si>
    <t>m@mshakour.me</t>
  </si>
  <si>
    <t>28909280104811</t>
  </si>
  <si>
    <t>01274559626</t>
  </si>
  <si>
    <t>890928</t>
  </si>
  <si>
    <t>42989محمد مصطفىmoh1178@gmail.comشــكــوى</t>
  </si>
  <si>
    <t>42989محمد جمال كاملmr1991games@gmail.comاستفســار عن خدمــة</t>
  </si>
  <si>
    <t>42989محروس حلمي عاليmahrous.helmy@elgouna.comاستفسار عن مسار الطرد</t>
  </si>
  <si>
    <t>42989أشرف أمين قاسمashrafkasem68@hotmail.comاستفسار عن مسار الطرد</t>
  </si>
  <si>
    <t>أشرف أمين قاسم</t>
  </si>
  <si>
    <t>2680601800894</t>
  </si>
  <si>
    <t>00201024000134</t>
  </si>
  <si>
    <t>EE423386549AE</t>
  </si>
  <si>
    <t>42989علياء محمد راغبعلياء راغباستفسار عن مسار الطرد</t>
  </si>
  <si>
    <t>علياء محمد راغب</t>
  </si>
  <si>
    <t>علياء راغب</t>
  </si>
  <si>
    <t>27810181601764</t>
  </si>
  <si>
    <t>01007289235</t>
  </si>
  <si>
    <t>781018</t>
  </si>
  <si>
    <t>42989منه محمود جمعه محمود ابرهيمmoustafa ahmed733@yahoo.comأخـــــرى</t>
  </si>
  <si>
    <t>منه محمود جمعه محمود ابرهيم</t>
  </si>
  <si>
    <t>moustafa ahmed733@yahoo.com</t>
  </si>
  <si>
    <t>28806040202412</t>
  </si>
  <si>
    <t>01202463123</t>
  </si>
  <si>
    <t>880604</t>
  </si>
  <si>
    <t xml:space="preserve">منه </t>
  </si>
  <si>
    <t>42989سيد خيرى سعدىKebashluxor@gmail.comاستفســار عن خدمــة</t>
  </si>
  <si>
    <t>سيد خيرى سعدى</t>
  </si>
  <si>
    <t>Kebashluxor@gmail.com</t>
  </si>
  <si>
    <t>29111202702398</t>
  </si>
  <si>
    <t>201141970933</t>
  </si>
  <si>
    <t>Re224137542se</t>
  </si>
  <si>
    <t>42989Maha Salahmahasalah994@hotmail.comاستفسار عن مسار الطرد</t>
  </si>
  <si>
    <t>Maha Salah</t>
  </si>
  <si>
    <t>mahasalah994@hotmail.com</t>
  </si>
  <si>
    <t>28510050101049</t>
  </si>
  <si>
    <t>01001915103</t>
  </si>
  <si>
    <t>851005</t>
  </si>
  <si>
    <t xml:space="preserve">Maha </t>
  </si>
  <si>
    <t>42989محمد سالم منصور سليمانm.salim1st@gmail.comشــكــوى</t>
  </si>
  <si>
    <t>محمد سالم منصور سليمان</t>
  </si>
  <si>
    <t>m.salim1st@gmail.com</t>
  </si>
  <si>
    <t>27503201801757</t>
  </si>
  <si>
    <t>01009118170</t>
  </si>
  <si>
    <t>750320</t>
  </si>
  <si>
    <t>Ru760144099CN</t>
  </si>
  <si>
    <t>42989طارق مصطفيteromostafa@hotmail.comاستفسار عن مسار الطرد</t>
  </si>
  <si>
    <t>طارق مصطفي</t>
  </si>
  <si>
    <t>teromostafa@hotmail.com</t>
  </si>
  <si>
    <t>27011022800616</t>
  </si>
  <si>
    <t>00201007004748</t>
  </si>
  <si>
    <t>42989فاطمة سيد أحمد مصطفىelazawey@gmail.comشــكــوى</t>
  </si>
  <si>
    <t>فاطمة سيد أحمد مصطفى</t>
  </si>
  <si>
    <t>elazawey@gmail.com</t>
  </si>
  <si>
    <t>26005060100888</t>
  </si>
  <si>
    <t>01225905238</t>
  </si>
  <si>
    <t>600506</t>
  </si>
  <si>
    <t>42989محمد اشرف بدر احمدMoashraf103@gmail.comشــكــوى</t>
  </si>
  <si>
    <t>محمد اشرف بدر احمد</t>
  </si>
  <si>
    <t>Moashraf103@gmail.com</t>
  </si>
  <si>
    <t>29301010402572</t>
  </si>
  <si>
    <t>201061576189</t>
  </si>
  <si>
    <t>Rm276246429cn</t>
  </si>
  <si>
    <t>42989Mohamed emamMemam34@gmail.comاستفسار عن مسار الطرد</t>
  </si>
  <si>
    <t>Mohamed emam</t>
  </si>
  <si>
    <t>Memam34@gmail.com</t>
  </si>
  <si>
    <t>28106010112336</t>
  </si>
  <si>
    <t>00201220021620</t>
  </si>
  <si>
    <t>810601</t>
  </si>
  <si>
    <t>42989نشات فتحىnashat01228657394@gmail.comاستفســار فنـى</t>
  </si>
  <si>
    <t>نشات فتحى</t>
  </si>
  <si>
    <t>nashat01228657394@gmail.com</t>
  </si>
  <si>
    <t>28601042600473</t>
  </si>
  <si>
    <t>01228657394</t>
  </si>
  <si>
    <t>42989مدحت مرزق ذاكى اسكندرmedhatmerzk2017@gmail.comشــكــوى</t>
  </si>
  <si>
    <t>مدحت مرزق ذاكى اسكندر</t>
  </si>
  <si>
    <t>medhatmerzk2017@gmail.com</t>
  </si>
  <si>
    <t>29309292500076</t>
  </si>
  <si>
    <t>201287818125</t>
  </si>
  <si>
    <t>930929</t>
  </si>
  <si>
    <t>42989مدحت مرزق ذاكى اسكندرmedhatmerzk2017@gmail.comاستفسار عن مسار الطرد</t>
  </si>
  <si>
    <t>42989زاكى مرزق ذاكى اسكندرmedhatmerzk2017@gmail.comأخـــــرى</t>
  </si>
  <si>
    <t>زاكى مرزق ذاكى اسكندر</t>
  </si>
  <si>
    <t>29309292500033</t>
  </si>
  <si>
    <t>201202237383</t>
  </si>
  <si>
    <t xml:space="preserve">زاكى </t>
  </si>
  <si>
    <t>42989زاكى مرزق ذاكى اسكندرmedhatmerzk2017@gmail.comشــكــوى</t>
  </si>
  <si>
    <t>42989السباعى سعيد كامل دسوقىAlsbaey.2016@gmail.comشــكــوى</t>
  </si>
  <si>
    <t>السباعى سعيد كامل دسوقى</t>
  </si>
  <si>
    <t>Alsbaey.2016@gmail.com</t>
  </si>
  <si>
    <t>28901011425391</t>
  </si>
  <si>
    <t>0201005020313</t>
  </si>
  <si>
    <t xml:space="preserve">السباعى </t>
  </si>
  <si>
    <t>42989ميادة رضا احمد امام عبد العالjsukk5267@gmail.comشــكــوى</t>
  </si>
  <si>
    <t>ميادة رضا احمد امام عبد العال</t>
  </si>
  <si>
    <t>jsukk5267@gmail.com</t>
  </si>
  <si>
    <t>29306051804385</t>
  </si>
  <si>
    <t>01201961372</t>
  </si>
  <si>
    <t xml:space="preserve">ميادة </t>
  </si>
  <si>
    <t>42988زاكى مرزق ذاكى اسكندرmedhatmerzk2017@gmail.comاستفسار عن مسار الطرد</t>
  </si>
  <si>
    <t>42988هاني محمد عبداللهhany_roland@yahoo.comاستفسار عن مسار الطرد</t>
  </si>
  <si>
    <t>RF902349252CN</t>
  </si>
  <si>
    <t>42988mahmoud mohamed mahmoud fayedm.fayed@hotmail.comاستفسار عن مسار الطرد</t>
  </si>
  <si>
    <t>mahmoud mohamed mahmoud fayed</t>
  </si>
  <si>
    <t>m.fayed@hotmail.com</t>
  </si>
  <si>
    <t>28806152104855</t>
  </si>
  <si>
    <t>01005257872</t>
  </si>
  <si>
    <t>880615</t>
  </si>
  <si>
    <t>ek064960779sa</t>
  </si>
  <si>
    <t>42988يسرى معوض محمدyosry.mawd@yahoo.comاستفسار عن مسار الطرد</t>
  </si>
  <si>
    <t>يسرى معوض محمد</t>
  </si>
  <si>
    <t>yosry.mawd@yahoo.com</t>
  </si>
  <si>
    <t>26811020104275</t>
  </si>
  <si>
    <t>00201021900592</t>
  </si>
  <si>
    <t>681102</t>
  </si>
  <si>
    <t>42988صفاء ذاكر حمادalfhadroz2000@gmail.comشــكــوى</t>
  </si>
  <si>
    <t>EA247868559CN</t>
  </si>
  <si>
    <t>42988Dr.osamaosama_algazeery@mans.edu.egشــكــوى</t>
  </si>
  <si>
    <t>Dr.osama</t>
  </si>
  <si>
    <t>osama_algazeery@mans.edu.eg</t>
  </si>
  <si>
    <t>28910011244243</t>
  </si>
  <si>
    <t>01065880928</t>
  </si>
  <si>
    <t>42988Dr.osamaosama_algazeery@mans.edu.egاستفسار عن مسار الطرد</t>
  </si>
  <si>
    <t>rf856394243cn</t>
  </si>
  <si>
    <t>42988محمد ناجى عبدالحليم شوشةsanseemoon@hotmail.comشــكــوى</t>
  </si>
  <si>
    <t>محمد ناجى عبدالحليم شوشة</t>
  </si>
  <si>
    <t>sanseemoon@hotmail.com</t>
  </si>
  <si>
    <t>28611191100454</t>
  </si>
  <si>
    <t>00201206617016</t>
  </si>
  <si>
    <t>861119</t>
  </si>
  <si>
    <t>RB983530860RU</t>
  </si>
  <si>
    <t>42988محمد محسن السيدmohamed_mohsen2050@mail.ruشــكــوى</t>
  </si>
  <si>
    <t>محمد محسن السيد</t>
  </si>
  <si>
    <t>mohamed_mohsen2050@mail.ru</t>
  </si>
  <si>
    <t>29011082103831</t>
  </si>
  <si>
    <t>201116603916</t>
  </si>
  <si>
    <t>901108</t>
  </si>
  <si>
    <t>42988Mohamed atyajosyomar@hotmail.comشــكــوى</t>
  </si>
  <si>
    <t>Mohamed atya</t>
  </si>
  <si>
    <t>josyomar@hotmail.com</t>
  </si>
  <si>
    <t>: A00848007</t>
  </si>
  <si>
    <t>00201223535440</t>
  </si>
  <si>
    <t>RB311377683SG</t>
  </si>
  <si>
    <t>42988احمد سعيدaboelmagd80@yahoo.comاستفسار عن مسار الطرد</t>
  </si>
  <si>
    <t>aboelmagd80@yahoo.com</t>
  </si>
  <si>
    <t>28003302101838</t>
  </si>
  <si>
    <t>201017008290</t>
  </si>
  <si>
    <t>800330</t>
  </si>
  <si>
    <t>42988أحمد أبو شادىahmedshady60@gmail.comاستفسار عن مسار الطرد</t>
  </si>
  <si>
    <t>42988النادى العربى للسيارات والخدمات السياحيةALARABYCLUB@YAHOO.COMشــكــوى</t>
  </si>
  <si>
    <t>النادى العربى للسيارات والخدمات السياحية</t>
  </si>
  <si>
    <t>ALARABYCLUB@YAHOO.COM</t>
  </si>
  <si>
    <t>28010288800139</t>
  </si>
  <si>
    <t>01001375555</t>
  </si>
  <si>
    <t>801028</t>
  </si>
  <si>
    <t xml:space="preserve">النادى </t>
  </si>
  <si>
    <t>42988احمد محمد عبد الجوادam.gawad86@gmail.comاستفســار فنـى</t>
  </si>
  <si>
    <t>احمد محمد عبد الجواد</t>
  </si>
  <si>
    <t>am.gawad86@gmail.com</t>
  </si>
  <si>
    <t>28608090102579</t>
  </si>
  <si>
    <t>201003624497</t>
  </si>
  <si>
    <t>860809</t>
  </si>
  <si>
    <t>RR050711215SA</t>
  </si>
  <si>
    <t>42988محمد حسن النويهيmelnewehy@hotmail.comاستفسار عن مسار الطرد</t>
  </si>
  <si>
    <t>محمد حسن النويهي</t>
  </si>
  <si>
    <t>melnewehy@hotmail.com</t>
  </si>
  <si>
    <t>: A12946268</t>
  </si>
  <si>
    <t>00966564792999</t>
  </si>
  <si>
    <t>42988علاء نبيه بدران عوض اللهa.badran84@gmail.comاستفسار عن مسار الطرد</t>
  </si>
  <si>
    <t>RR637319111EG</t>
  </si>
  <si>
    <t>42988هاجر سامى محمد كمال الدينHagarRaslan1@gmail.comاستفسار عن مسار الطرد</t>
  </si>
  <si>
    <t>هاجر سامى محمد كمال الدين</t>
  </si>
  <si>
    <t>HagarRaslan1@gmail.com</t>
  </si>
  <si>
    <t>28507241600346</t>
  </si>
  <si>
    <t>0201144403525</t>
  </si>
  <si>
    <t>850724</t>
  </si>
  <si>
    <t>RS021521894LT</t>
  </si>
  <si>
    <t>42988Fatma Ghoneimfatima.ali.ghoneim@gmail.comاستفسار عن مسار الطرد</t>
  </si>
  <si>
    <t>Fatma Ghoneim</t>
  </si>
  <si>
    <t>fatima.ali.ghoneim@gmail.com</t>
  </si>
  <si>
    <t>29103011205626</t>
  </si>
  <si>
    <t>201282680559</t>
  </si>
  <si>
    <t>42988فاطمة محمد صالحallahrabe33@gmail.comاستفسار عن مسار الطرد</t>
  </si>
  <si>
    <t>فاطمة محمد صالح</t>
  </si>
  <si>
    <t>28209222500143</t>
  </si>
  <si>
    <t>820922</t>
  </si>
  <si>
    <t>42988رمضان رفاعى سويفىIslamramadan246@gmail.comأخـــــرى</t>
  </si>
  <si>
    <t>رمضان رفاعى سويفى</t>
  </si>
  <si>
    <t>Islamramadan246@gmail.com</t>
  </si>
  <si>
    <t>26102282500731</t>
  </si>
  <si>
    <t>201150570179</t>
  </si>
  <si>
    <t>610228</t>
  </si>
  <si>
    <t>42988Amira ElbadwyServicestecno3lab@gmail.comاستفســار عن خدمــة</t>
  </si>
  <si>
    <t>Amira Elbadwy</t>
  </si>
  <si>
    <t>Servicestecno3lab@gmail.com</t>
  </si>
  <si>
    <t>27708101500726</t>
  </si>
  <si>
    <t>01018875261</t>
  </si>
  <si>
    <t>770810</t>
  </si>
  <si>
    <t>42988ضياء الدين حسن حسن القناديليDiaahassan103@gmail.comشــكــوى</t>
  </si>
  <si>
    <t>ضياء الدين حسن حسن القناديلي</t>
  </si>
  <si>
    <t>201068131014</t>
  </si>
  <si>
    <t>42988محمد جمال كاملmr1991games@gmail.comاستفســار عن خدمــة</t>
  </si>
  <si>
    <t>RN501872192CN</t>
  </si>
  <si>
    <t>42988Mohammed Abdel Wahabmohammedabdelwahab4@gmail.comشــكــوى</t>
  </si>
  <si>
    <t>Mohammed Abdel Wahab</t>
  </si>
  <si>
    <t>0103532</t>
  </si>
  <si>
    <t>محمد السعيد محمد علي</t>
  </si>
  <si>
    <t>RR654896255EG</t>
  </si>
  <si>
    <t>42988محمد السعيد محمد عليdrmelsaeed@gmail.comشــكــوى</t>
  </si>
  <si>
    <t>drmelsaeed@gmail.com</t>
  </si>
  <si>
    <t>28903231500796</t>
  </si>
  <si>
    <t>00201006731326</t>
  </si>
  <si>
    <t>42988hany mohammed efat khattabhany25_2000@yahoo.comاستفسار عن مسار الطرد</t>
  </si>
  <si>
    <t>hany mohammed efat khattab</t>
  </si>
  <si>
    <t>hany25_2000@yahoo.com</t>
  </si>
  <si>
    <t>27501091700591</t>
  </si>
  <si>
    <t>2001066781585</t>
  </si>
  <si>
    <t>750109</t>
  </si>
  <si>
    <t>42988حسن محمد حسنhassanmh13@gmail.comاستفســار عن خدمــة</t>
  </si>
  <si>
    <t>حسن محمد حسن</t>
  </si>
  <si>
    <t>hassanmh13@gmail.com</t>
  </si>
  <si>
    <t>28407132402157</t>
  </si>
  <si>
    <t>01148050537</t>
  </si>
  <si>
    <t>EE704422706EG</t>
  </si>
  <si>
    <t>42988AmirAmir.fouad001@yahoo.comشــكــوى</t>
  </si>
  <si>
    <t>Amir</t>
  </si>
  <si>
    <t>Amir.fouad001@yahoo.com</t>
  </si>
  <si>
    <t>02408048801619</t>
  </si>
  <si>
    <t>240804</t>
  </si>
  <si>
    <t>Ru853492198GB</t>
  </si>
  <si>
    <t>42988حسام دردير محمدHossamdardeer@yahoo.comاستفسار عن مسار الطرد</t>
  </si>
  <si>
    <t>حسام دردير محمد</t>
  </si>
  <si>
    <t>Hossamdardeer@yahoo.com</t>
  </si>
  <si>
    <t>26911160100894</t>
  </si>
  <si>
    <t>0104007797</t>
  </si>
  <si>
    <t>691116</t>
  </si>
  <si>
    <t>42988احمد صبحى عبد العزيز العنتبلىmedo_2007117@yahoo.comأخـــــرى</t>
  </si>
  <si>
    <t>احمد صبحى عبد العزيز العنتبلى</t>
  </si>
  <si>
    <t>medo_2007117@yahoo.com</t>
  </si>
  <si>
    <t>289091504491</t>
  </si>
  <si>
    <t>00201005464886</t>
  </si>
  <si>
    <t>42988ماجدة محمد سعدhamdysaidkalil@yahoo.comشــكــوى</t>
  </si>
  <si>
    <t>ماجدة محمد سعد</t>
  </si>
  <si>
    <t>hamdysaidkalil@yahoo.com</t>
  </si>
  <si>
    <t>2401383</t>
  </si>
  <si>
    <t>01027302321</t>
  </si>
  <si>
    <t>RN011054058EG</t>
  </si>
  <si>
    <t>42988هانى محمد عبد الحميدhanyelbakari@gmail.comاستفسار عن مسار الطرد</t>
  </si>
  <si>
    <t>hanyelbakari@gmail.com</t>
  </si>
  <si>
    <t>28510101204514</t>
  </si>
  <si>
    <t>01003688632</t>
  </si>
  <si>
    <t>42988Mahmoud Rezkmahmoud.rezk.843@gmail.comاستفسار عن مسار الطرد</t>
  </si>
  <si>
    <t>Mahmoud Rezk</t>
  </si>
  <si>
    <t>mahmoud.rezk.843@gmail.com</t>
  </si>
  <si>
    <t>42988هشام احمد يوسفhesham.youssef@icloud.comشــكــوى</t>
  </si>
  <si>
    <t>201065522735</t>
  </si>
  <si>
    <t>42988محمد جمال كاملmr1991games@gmail.comاستفسار عن مسار الطرد</t>
  </si>
  <si>
    <t>42988محمد مصطفيmohamedsaraevo66@gmail.comاستفســار عن خدمــة</t>
  </si>
  <si>
    <t>mohamedsaraevo66@gmail.com</t>
  </si>
  <si>
    <t>26612182800698</t>
  </si>
  <si>
    <t>00201018121966</t>
  </si>
  <si>
    <t>661218</t>
  </si>
  <si>
    <t>RB310712967SG</t>
  </si>
  <si>
    <t>42988حسام حسن زكرياhossamelsawy1989@gmail.comاستفسار عن مسار الطرد</t>
  </si>
  <si>
    <t>حسام حسن زكريا</t>
  </si>
  <si>
    <t>hossamelsawy1989@gmail.com</t>
  </si>
  <si>
    <t>28909090104474</t>
  </si>
  <si>
    <t>201111058250</t>
  </si>
  <si>
    <t>890909</t>
  </si>
  <si>
    <t>42988احمد علي احمدmatrix_bond_star@yahoo.comاستفسار عن مسار الطرد</t>
  </si>
  <si>
    <t>292021922001</t>
  </si>
  <si>
    <t>42988Ibrahim Mohamad Atta Omaribrahim.geophysicist@outlook.comاستفسار عن مسار الطرد</t>
  </si>
  <si>
    <t>42988bssambssammakky@hotmail.comاستفســار عن خدمــة</t>
  </si>
  <si>
    <t>bssam</t>
  </si>
  <si>
    <t>bssammakky@hotmail.com</t>
  </si>
  <si>
    <t>42988محمود محمد احمد جهلانmaxijahlanm@yahoo.comاستفسار عن مسار الطرد</t>
  </si>
  <si>
    <t>maxijahlanm@yahoo.com</t>
  </si>
  <si>
    <t>RX585844105DE</t>
  </si>
  <si>
    <t>42987عمر ايمنomaraymannegm97@gmail.comاستفسار عن مسار الطرد</t>
  </si>
  <si>
    <t>عمر ايمن</t>
  </si>
  <si>
    <t>omaraymannegm97@gmail.com</t>
  </si>
  <si>
    <t>: 201068590086</t>
  </si>
  <si>
    <t>01068590086</t>
  </si>
  <si>
    <t xml:space="preserve"> 20106</t>
  </si>
  <si>
    <t>RE628202622GR</t>
  </si>
  <si>
    <t>42987TOUMAZANISISIDOROS.TOUMAZANIS@GMAIL.COMاستفسار عن مسار الطرد</t>
  </si>
  <si>
    <t>TOUMAZANIS</t>
  </si>
  <si>
    <t>ISIDOROS.TOUMAZANIS@GMAIL.COM</t>
  </si>
  <si>
    <t>am527575</t>
  </si>
  <si>
    <t>306937215422</t>
  </si>
  <si>
    <t>42987سامح محمد زينSamehzain95@yahoo.comشــكــوى</t>
  </si>
  <si>
    <t>سامح محمد زين</t>
  </si>
  <si>
    <t>Samehzain95@yahoo.com</t>
  </si>
  <si>
    <t>28210061300074</t>
  </si>
  <si>
    <t>00201011212875</t>
  </si>
  <si>
    <t>821006</t>
  </si>
  <si>
    <t>42987هيثم حسينinfo@egy-dev.comاستفسار عن مسار الطرد</t>
  </si>
  <si>
    <t>EE704918693EG</t>
  </si>
  <si>
    <t>42991السيد صابر السيد حميدElsaids@pmico-steel.comاستفسار عن مسار الطرد</t>
  </si>
  <si>
    <t>السيد صابر السيد حميد</t>
  </si>
  <si>
    <t>Elsaids@pmico-steel.com</t>
  </si>
  <si>
    <t>27408070300053</t>
  </si>
  <si>
    <t>01222163902</t>
  </si>
  <si>
    <t>740807</t>
  </si>
  <si>
    <t>42991احمد جميلZinebslassi555@gmail.comاستفسار عن مسار الطرد</t>
  </si>
  <si>
    <t>احمد جميل</t>
  </si>
  <si>
    <t>A</t>
  </si>
  <si>
    <t>42991رضا عرفه احمدArafa_reda2000@yahoo.comأخـــــرى</t>
  </si>
  <si>
    <t>رضا عرفه احمد</t>
  </si>
  <si>
    <t>Arafa_reda2000@yahoo.com</t>
  </si>
  <si>
    <t>28805311200732</t>
  </si>
  <si>
    <t>00201116974267</t>
  </si>
  <si>
    <t>880531</t>
  </si>
  <si>
    <t>42991عوض سامى عوضawadsamy22@yahoo.comاستفسار عن مسار الطرد</t>
  </si>
  <si>
    <t>0201022228939</t>
  </si>
  <si>
    <t>RE223245727SE</t>
  </si>
  <si>
    <t>42991Marwa ali mahmoudmeroooo17789@gmail.comاستفسار عن مسار الطرد</t>
  </si>
  <si>
    <t>Marwa ali mahmoud</t>
  </si>
  <si>
    <t>meroooo17789@gmail.com</t>
  </si>
  <si>
    <t>28907172100741</t>
  </si>
  <si>
    <t>201002085973</t>
  </si>
  <si>
    <t>890717</t>
  </si>
  <si>
    <t>42991karimgamalsaifkarimsaif830@gmail.comاستفسار فى المبيعات</t>
  </si>
  <si>
    <t>karimgamalsaif</t>
  </si>
  <si>
    <t>karimsaif830@gmail.com</t>
  </si>
  <si>
    <t>29803011510919</t>
  </si>
  <si>
    <t>201141395059</t>
  </si>
  <si>
    <t>980301</t>
  </si>
  <si>
    <t>42991احمد ابو العدب احمد عثمان288ahmed@gmail.comاستفســار عن خدمــة</t>
  </si>
  <si>
    <t>احمد ابو العدب احمد عثمان</t>
  </si>
  <si>
    <t>29508262702637</t>
  </si>
  <si>
    <t>00201064094369</t>
  </si>
  <si>
    <t>RF801624888CN</t>
  </si>
  <si>
    <t>RB278864398SG</t>
  </si>
  <si>
    <t>42990Baher Rahmabaherrahma@gmail.comاستفسار عن مسار الطرد</t>
  </si>
  <si>
    <t>Baher Rahma</t>
  </si>
  <si>
    <t>baherrahma@gmail.com</t>
  </si>
  <si>
    <t>200378</t>
  </si>
  <si>
    <t>201144446346</t>
  </si>
  <si>
    <t xml:space="preserve">Baher </t>
  </si>
  <si>
    <t>42990بلالBel.mo@outlook.comاستفســار عن خدمــة</t>
  </si>
  <si>
    <t>Bel.mo@outlook.com</t>
  </si>
  <si>
    <t>28509241602279</t>
  </si>
  <si>
    <t>201005504636</t>
  </si>
  <si>
    <t>850924</t>
  </si>
  <si>
    <t>42990مصطفى عبد الباسط عبد اللطيفmostafa_moussa2000@yahoo.comشــكــوى</t>
  </si>
  <si>
    <t>مصطفى عبد الباسط عبد اللطيف</t>
  </si>
  <si>
    <t>mostafa_moussa2000@yahoo.com</t>
  </si>
  <si>
    <t>27610021301773</t>
  </si>
  <si>
    <t>00201222559228</t>
  </si>
  <si>
    <t>761002</t>
  </si>
  <si>
    <t>42990د محمد الشحات ابراهيم على موسىDK-M2020@YAHOO.COMشــكــوى</t>
  </si>
  <si>
    <t>د محمد الشحات ابراهيم على موسى</t>
  </si>
  <si>
    <t>DK-M2020@YAHOO.COM</t>
  </si>
  <si>
    <t>28303211206533</t>
  </si>
  <si>
    <t>2001007697769</t>
  </si>
  <si>
    <t>42990محمد عبدالوهاب مسعود عبدالوهاب3bdelwahab@gmail.comشــكــوى</t>
  </si>
  <si>
    <t>42990رحاب عبد المنعم محمودrehab.monam@gmail.comاستفسار عن مسار الطرد</t>
  </si>
  <si>
    <t>RF860243810CN</t>
  </si>
  <si>
    <t>RB303599096SG</t>
  </si>
  <si>
    <t>42990اسلام السيد عوض محمدislam.awad1985@gmail.comاستفسار عن مسار الطرد</t>
  </si>
  <si>
    <t>اسلام السيد عوض محمد</t>
  </si>
  <si>
    <t>islam.awad1985@gmail.com</t>
  </si>
  <si>
    <t>28507160300071</t>
  </si>
  <si>
    <t>00201000160413</t>
  </si>
  <si>
    <t>850716</t>
  </si>
  <si>
    <t>42990عربي جمعه رمضان عليNear2010am@gmail.comشــكــوى</t>
  </si>
  <si>
    <t>عربي جمعه رمضان علي</t>
  </si>
  <si>
    <t>Near2010am@gmail.com</t>
  </si>
  <si>
    <t>28903060104277</t>
  </si>
  <si>
    <t>201118388370</t>
  </si>
  <si>
    <t>890306</t>
  </si>
  <si>
    <t xml:space="preserve">عربي </t>
  </si>
  <si>
    <t>RB324428888SG</t>
  </si>
  <si>
    <t>42990Bassam Ahmed Alibassamahmed67@gmail.comاستفسار عن مسار الطرد</t>
  </si>
  <si>
    <t>Bassam Ahmed Ali</t>
  </si>
  <si>
    <t xml:space="preserve">Bassam </t>
  </si>
  <si>
    <t>42990احمد حافظ احمدahmed_hafiz@yahoo.comاستفسار عن مسار الطرد</t>
  </si>
  <si>
    <t>42990باسم عليbassemali896@gmail.comاستفســار عن خدمــة</t>
  </si>
  <si>
    <t>باسم علي</t>
  </si>
  <si>
    <t>bassemali896@gmail.com</t>
  </si>
  <si>
    <t>29505022603551</t>
  </si>
  <si>
    <t>201090125036</t>
  </si>
  <si>
    <t>950502</t>
  </si>
  <si>
    <t>UA642526831US</t>
  </si>
  <si>
    <t>42990mohamed elderamohammed_eldera2060@yahoo.comاستفسار عن مسار الطرد</t>
  </si>
  <si>
    <t>mohamed eldera</t>
  </si>
  <si>
    <t>mohammed_eldera2060@yahoo.com</t>
  </si>
  <si>
    <t>: a09881679</t>
  </si>
  <si>
    <t>01001279059</t>
  </si>
  <si>
    <t>42990بدر عبداللهBadrabdalla@outlook.comشــكــوى</t>
  </si>
  <si>
    <t>42990رامى السعيد عمر على الجزايرلىeng.ramysaeed@gmail.comشــكــوى</t>
  </si>
  <si>
    <t>رامى السعيد عمر على الجزايرلى</t>
  </si>
  <si>
    <t>eng.ramysaeed@gmail.com</t>
  </si>
  <si>
    <t>29105041501354</t>
  </si>
  <si>
    <t>01119214003</t>
  </si>
  <si>
    <t>RS907959785NL</t>
  </si>
  <si>
    <t>42990Joseph Sedhomjoseph.sedhom.1987@gmail.comاستفسار عن مسار الطرد</t>
  </si>
  <si>
    <t>Joseph Sedhom</t>
  </si>
  <si>
    <t>joseph.sedhom.1987@gmail.com</t>
  </si>
  <si>
    <t>28709291200111</t>
  </si>
  <si>
    <t>201009500089</t>
  </si>
  <si>
    <t xml:space="preserve">Joseph </t>
  </si>
  <si>
    <t>42990محمد كامل نور الدين سعدu6000@hotmail.comشــكــوى</t>
  </si>
  <si>
    <t>محمد كامل نور الدين سعد</t>
  </si>
  <si>
    <t>01111348615</t>
  </si>
  <si>
    <t>RF893757415CN</t>
  </si>
  <si>
    <t>42990Ahmed El-Hadidyhadidy@live.comاستفسار عن مسار الطرد</t>
  </si>
  <si>
    <t>hadidy@live.com</t>
  </si>
  <si>
    <t>01002901919</t>
  </si>
  <si>
    <t>RM909876125CN</t>
  </si>
  <si>
    <t>42990محمد صلاح تمامmohamed.tammam@gmail.comاستفسار عن مسار الطرد</t>
  </si>
  <si>
    <t>محمد صلاح تمام</t>
  </si>
  <si>
    <t>mohamed.tammam@gmail.com</t>
  </si>
  <si>
    <t>28110270104733</t>
  </si>
  <si>
    <t>201008885289</t>
  </si>
  <si>
    <t>811027</t>
  </si>
  <si>
    <t>42990شيماء رضا محمد محمودomrawan853@gemil.comاستفســار عن خدمــة</t>
  </si>
  <si>
    <t>شيماء رضا محمد محمود</t>
  </si>
  <si>
    <t>omrawan853@gemil.com</t>
  </si>
  <si>
    <t>28901251302807</t>
  </si>
  <si>
    <t>00201202929721</t>
  </si>
  <si>
    <t>890125</t>
  </si>
  <si>
    <t>RR272508447EG</t>
  </si>
  <si>
    <t>42990سارة عبد الرازق محمود المرسيsaraa198520200@hotmail.comاستفسار عن مسار الطرد</t>
  </si>
  <si>
    <t>RB316696919SG</t>
  </si>
  <si>
    <t>RB317052708SG</t>
  </si>
  <si>
    <t>42990Mohamed Elsayedmuhammed.elsayed@gmail.comاستفسار عن مسار الطرد</t>
  </si>
  <si>
    <t>muhammed.elsayed@gmail.com</t>
  </si>
  <si>
    <t>28507240200832</t>
  </si>
  <si>
    <t>201111655526</t>
  </si>
  <si>
    <t>RB323578245SG</t>
  </si>
  <si>
    <t>RB323705443SG</t>
  </si>
  <si>
    <t>42990مصطفى محمود حسينengmostafa175@gmail.comاستفسار عن مسار الطرد</t>
  </si>
  <si>
    <t>مصطفى محمود حسين</t>
  </si>
  <si>
    <t>engmostafa175@gmail.com</t>
  </si>
  <si>
    <t>28505170103076</t>
  </si>
  <si>
    <t>201227723359</t>
  </si>
  <si>
    <t>850517</t>
  </si>
  <si>
    <t>42990محمد السيدmo7amedkabes@gmail.comاستفســار عن خدمــة</t>
  </si>
  <si>
    <t>mo7amedkabes@gmail.com</t>
  </si>
  <si>
    <t>29102010101111</t>
  </si>
  <si>
    <t>01008999179</t>
  </si>
  <si>
    <t>42990Ayman Ahmed El Sersyayman.sersy@gmail.comاستفسار عن مسار الطرد</t>
  </si>
  <si>
    <t>Ayman Ahmed El Sersy</t>
  </si>
  <si>
    <t>01150478888</t>
  </si>
  <si>
    <t>42990محمود حسن محمودMHM20101329@GMAIL.COMاستفســار عن خدمــة</t>
  </si>
  <si>
    <t>محمود حسن محمود</t>
  </si>
  <si>
    <t>MHM20101329@GMAIL.COM</t>
  </si>
  <si>
    <t>29610102602007</t>
  </si>
  <si>
    <t>201006425756</t>
  </si>
  <si>
    <t>961010</t>
  </si>
  <si>
    <t>42990احمد جميلzinebslassi555@gmail.comاستفسار عن مسار الطرد</t>
  </si>
  <si>
    <t>EE018735501EG</t>
  </si>
  <si>
    <t>42990فاطمة محمود احمد رضوانalradwan.84@gmail.comاستفسار عن مسار الطرد</t>
  </si>
  <si>
    <t>فاطمة محمود احمد رضوان</t>
  </si>
  <si>
    <t>alradwan.84@gmail.com</t>
  </si>
  <si>
    <t>28409091306281</t>
  </si>
  <si>
    <t>201004605072</t>
  </si>
  <si>
    <t>42990أحمد محمد عبد الجوادam.gawad86@gmail.comاستفســار فنـى</t>
  </si>
  <si>
    <t>أحمد محمد عبد الجواد</t>
  </si>
  <si>
    <t>EE702246898EG</t>
  </si>
  <si>
    <t>42991احمد محمود الصديقahmed01007727752@yahoo.comشــكــوى</t>
  </si>
  <si>
    <t>احمد محمود الصديق</t>
  </si>
  <si>
    <t>ahmed01007727752@yahoo.com</t>
  </si>
  <si>
    <t>27709011502777</t>
  </si>
  <si>
    <t>201007727752+</t>
  </si>
  <si>
    <t>42991AHMED SAIDA.SAID@GPLCO.COMاستفسار فى المبيعات</t>
  </si>
  <si>
    <t>AHMED SAID</t>
  </si>
  <si>
    <t>A.SAID@GPLCO.COM</t>
  </si>
  <si>
    <t>27912301701099</t>
  </si>
  <si>
    <t>00201096040060</t>
  </si>
  <si>
    <t>42991ميرفت ابراهيم محمدmervatebraheem2@gmail.comشــكــوى</t>
  </si>
  <si>
    <t>ميرفت ابراهيم محمد</t>
  </si>
  <si>
    <t>mervatebraheem2@gmail.com</t>
  </si>
  <si>
    <t>29403211205624</t>
  </si>
  <si>
    <t>01010072686</t>
  </si>
  <si>
    <t>RE219577011SE</t>
  </si>
  <si>
    <t>42991مصطفى محمد توفيقMoustafa.tawfiq@tatweermisr.comاستفسار عن مسار الطرد</t>
  </si>
  <si>
    <t>مصطفى محمد توفيق</t>
  </si>
  <si>
    <t>Moustafa.tawfiq@tatweermisr.com</t>
  </si>
  <si>
    <t>29002082500091</t>
  </si>
  <si>
    <t>00201007178497</t>
  </si>
  <si>
    <t>900208</t>
  </si>
  <si>
    <t>42991احمد محمد موافى الششتاويamowafy01@sfdegypt.orgشــكــوى</t>
  </si>
  <si>
    <t>احمد محمد موافى الششتاوي</t>
  </si>
  <si>
    <t>amowafy01@sfdegypt.org</t>
  </si>
  <si>
    <t>+0026807151200337</t>
  </si>
  <si>
    <t>201008728899</t>
  </si>
  <si>
    <t>RF474824495SG</t>
  </si>
  <si>
    <t>42991علاء الدين عبدالله محمد موسىpharaoh8183@gmail.comاستفسار عن مسار الطرد</t>
  </si>
  <si>
    <t>علاء الدين عبدالله محمد موسى</t>
  </si>
  <si>
    <t>pharaoh8183@gmail.com</t>
  </si>
  <si>
    <t>13049</t>
  </si>
  <si>
    <t>201006048846</t>
  </si>
  <si>
    <t>42991وردة عيسى حقار محمدينwrda.eiisa@yahoo.comشــكــوى</t>
  </si>
  <si>
    <t>EE045507795SA</t>
  </si>
  <si>
    <t>42991فاطمه حسين  سيد عبدالمنعمmfal11333@gmail.comاستفسار عن مسار الطرد</t>
  </si>
  <si>
    <t>فاطمه حسين  سيد عبدالمنعم</t>
  </si>
  <si>
    <t>mfal11333@gmail.com</t>
  </si>
  <si>
    <t>27702202400953</t>
  </si>
  <si>
    <t>01024672867</t>
  </si>
  <si>
    <t>770220</t>
  </si>
  <si>
    <t>42991عبدالله عبدالباري نعيم عبدالباريaboshka.pary@gmail.comاستفســار فنـى</t>
  </si>
  <si>
    <t>عبدالله عبدالباري نعيم عبدالباري</t>
  </si>
  <si>
    <t>aboshka.pary@gmail.com</t>
  </si>
  <si>
    <t>29310111800071</t>
  </si>
  <si>
    <t>201127370909</t>
  </si>
  <si>
    <t>RF835720937CN</t>
  </si>
  <si>
    <t>42991محمد طلعتabokamel4misr@gmail.comاستفسار عن مسار الطرد</t>
  </si>
  <si>
    <t>محمد طلعت</t>
  </si>
  <si>
    <t>abokamel4misr@gmail.com</t>
  </si>
  <si>
    <t>28701152700</t>
  </si>
  <si>
    <t>201204444678</t>
  </si>
  <si>
    <t>42991السباعى سعيد كامل دسوقىAlsbaey.2016@gmail.comشــكــوى</t>
  </si>
  <si>
    <t>201005020313</t>
  </si>
  <si>
    <t>42991محمد عبدالرازق عمرmfal11333@gmail.comاستفسار عن مسار الطرد</t>
  </si>
  <si>
    <t>محمد عبدالرازق عمر</t>
  </si>
  <si>
    <t>00966590669522</t>
  </si>
  <si>
    <t>42991كريم السيد ابراهبمKemolove888@yahoo.comأخـــــرى</t>
  </si>
  <si>
    <t>كريم السيد ابراهبم</t>
  </si>
  <si>
    <t>Kemolove888@yahoo.com</t>
  </si>
  <si>
    <t>28811060300074</t>
  </si>
  <si>
    <t>01009342680</t>
  </si>
  <si>
    <t>881106</t>
  </si>
  <si>
    <t>RF865266548CN</t>
  </si>
  <si>
    <t>42991أحمد عزت أحمد علىa7med_3zzat@yahoo.comشــكــوى</t>
  </si>
  <si>
    <t>أحمد عزت أحمد على</t>
  </si>
  <si>
    <t>a7med_3zzat@yahoo.com</t>
  </si>
  <si>
    <t>28805281201313</t>
  </si>
  <si>
    <t>201008997939</t>
  </si>
  <si>
    <t>42991مينا منير نظير مرقصMina.nazeer2016@yahoo.comشــكــوى</t>
  </si>
  <si>
    <t>مينا منير نظير مرقص</t>
  </si>
  <si>
    <t>Mina.nazeer2016@yahoo.com</t>
  </si>
  <si>
    <t>28702010300713</t>
  </si>
  <si>
    <t>201228717371</t>
  </si>
  <si>
    <t>42991احمد بلتاجي بيومي الطبلاويelbeltagy2ahmed@gmail.comاستفســار عن خدمــة</t>
  </si>
  <si>
    <t>احمد بلتاجي بيومي الطبلاوي</t>
  </si>
  <si>
    <t>elbeltagy2ahmed@gmail.com</t>
  </si>
  <si>
    <t>27809260103712</t>
  </si>
  <si>
    <t>201112626290</t>
  </si>
  <si>
    <t>780926</t>
  </si>
  <si>
    <t>RR712554995EG</t>
  </si>
  <si>
    <t>42991محمد فاروق محمدRokaa77_m@yahoo.comاستفسار عن مسار الطرد</t>
  </si>
  <si>
    <t>محمد فاروق محمد</t>
  </si>
  <si>
    <t>Rokaa77_m@yahoo.com</t>
  </si>
  <si>
    <t>27707010106719</t>
  </si>
  <si>
    <t>0201113115119</t>
  </si>
  <si>
    <t>770701</t>
  </si>
  <si>
    <t>EE019772182EG</t>
  </si>
  <si>
    <t>42992dr mousa eissamosa1034@gmail.comاستفسار عن مسار الطرد</t>
  </si>
  <si>
    <t>dr mousa eissa</t>
  </si>
  <si>
    <t>mosa1034@gmail.com</t>
  </si>
  <si>
    <t>: a20623655</t>
  </si>
  <si>
    <t>01091907862</t>
  </si>
  <si>
    <t>42992محمد عيد محمدmohamed_eidm@hotmail.comاستفســار عن خدمــة</t>
  </si>
  <si>
    <t>محمد عيد محمد</t>
  </si>
  <si>
    <t>mohamed_eidm@hotmail.com</t>
  </si>
  <si>
    <t>27209092200599</t>
  </si>
  <si>
    <t>01227512249</t>
  </si>
  <si>
    <t>720909</t>
  </si>
  <si>
    <t>42992ابراهيم سلامة فتحيibrahimsalama766@gmail.comأخـــــرى</t>
  </si>
  <si>
    <t>ابراهيم سلامة فتحي</t>
  </si>
  <si>
    <t>ibrahimsalama766@gmail.com</t>
  </si>
  <si>
    <t>29607011316272</t>
  </si>
  <si>
    <t>201147546743</t>
  </si>
  <si>
    <t>42992محمد هاني محمد سعدmohamedhany.1976@gmail.comشــكــوى</t>
  </si>
  <si>
    <t>mohamedhany.1976@gmail.com</t>
  </si>
  <si>
    <t>42992هشام نبيل شوقي محمودdyna_love_1988@yahoo.comشــكــوى</t>
  </si>
  <si>
    <t>هشام نبيل شوقي محمود</t>
  </si>
  <si>
    <t>dyna_love_1988@yahoo.com</t>
  </si>
  <si>
    <t>28807288800479</t>
  </si>
  <si>
    <t>00201005619704</t>
  </si>
  <si>
    <t>42991عبدالله مصطفى فتح اللهakbrmall@yahoo.comأخـــــرى</t>
  </si>
  <si>
    <t>عبدالله مصطفى فتح الله</t>
  </si>
  <si>
    <t>akbrmall@yahoo.com</t>
  </si>
  <si>
    <t>28409010206295</t>
  </si>
  <si>
    <t>01003225590 - 01003827033</t>
  </si>
  <si>
    <t>42991دميانه ميخائيل ميخائيل مشرقىALNESEEM3030@YAHOO.COMاستفسار عن مسار الطرد</t>
  </si>
  <si>
    <t>دميانه ميخائيل ميخائيل مشرقى</t>
  </si>
  <si>
    <t>ALNESEEM3030@YAHOO.COM</t>
  </si>
  <si>
    <t>28210012405944</t>
  </si>
  <si>
    <t>01272710098</t>
  </si>
  <si>
    <t xml:space="preserve">دميانه </t>
  </si>
  <si>
    <t>Ch023200155us</t>
  </si>
  <si>
    <t>42991Khairy danialKhairydanial@gmail.comاستفسار عن مسار الطرد</t>
  </si>
  <si>
    <t>Khairy danial</t>
  </si>
  <si>
    <t>Khairydanial@gmail.com</t>
  </si>
  <si>
    <t>27201012506136</t>
  </si>
  <si>
    <t>201005814798</t>
  </si>
  <si>
    <t>720101</t>
  </si>
  <si>
    <t xml:space="preserve">Khairy </t>
  </si>
  <si>
    <t>42991نهال محمد عبد العزيزjana_soo@yahoo.comشــكــوى</t>
  </si>
  <si>
    <t>نهال محمد عبد العزيز</t>
  </si>
  <si>
    <t>42991hany rashad mohamed ibrahimhanyrashad_2017@hotmail.comشــكــوى</t>
  </si>
  <si>
    <t>hany rashad mohamed ibrahim</t>
  </si>
  <si>
    <t>hanyrashad_2017@hotmail.com</t>
  </si>
  <si>
    <t>42991Bassam Ahmedbassamahmed67@gmail.comشــكــوى</t>
  </si>
  <si>
    <t>Bassam Ahmed</t>
  </si>
  <si>
    <t>42991رحاب عبد المنعم محمودrehab.monam@gmail.comاستفسار عن مسار الطرد</t>
  </si>
  <si>
    <t>EE704901158EG</t>
  </si>
  <si>
    <t>42991نورا أحمد على شبايكtamerdawoud7@gmail.comاستفسار عن مسار الطرد</t>
  </si>
  <si>
    <t>نورا أحمد على شبايك</t>
  </si>
  <si>
    <t>tamerdawoud7@gmail.com</t>
  </si>
  <si>
    <t>28104260102406</t>
  </si>
  <si>
    <t>        01102432067 02</t>
  </si>
  <si>
    <t>810426</t>
  </si>
  <si>
    <t>RS789347795CN</t>
  </si>
  <si>
    <t>RS783864757CN</t>
  </si>
  <si>
    <t>RB303220777SG</t>
  </si>
  <si>
    <t>42991هشامmohamadsoliman1962@hotmail.comاستفسار عن مسار الطرد</t>
  </si>
  <si>
    <t>mohamadsoliman1962@hotmail.com</t>
  </si>
  <si>
    <t>29606252104032</t>
  </si>
  <si>
    <t>00201124836619</t>
  </si>
  <si>
    <t>960625</t>
  </si>
  <si>
    <t>EK058209013SA</t>
  </si>
  <si>
    <t>42991عبدالرحمن السعدانabd1r7man2013@hotmail.comاستفسار عن مسار الطرد</t>
  </si>
  <si>
    <t>عبدالرحمن السعدان</t>
  </si>
  <si>
    <t>abd1r7man2013@hotmail.com</t>
  </si>
  <si>
    <t>: 1067237105</t>
  </si>
  <si>
    <t>966567798644</t>
  </si>
  <si>
    <t>42991السيد صلاح حسن المرسيSAYEDSHEBA7@GMAIL.COMاستفسار عن مسار الطرد</t>
  </si>
  <si>
    <t>السيد صلاح حسن المرسي</t>
  </si>
  <si>
    <t>SAYEDSHEBA7@GMAIL.COM</t>
  </si>
  <si>
    <t>28006111201556</t>
  </si>
  <si>
    <t>01000426040</t>
  </si>
  <si>
    <t>800611</t>
  </si>
  <si>
    <t>42991هشام محمدmohamadsoliman1962@hotmail.comاستفسار عن مسار الطرد</t>
  </si>
  <si>
    <t>هشام محمد</t>
  </si>
  <si>
    <t>42991رامي سعيد عبد المنعمRamy_elking60@hotmail.comاستفسار عن مسار الطرد</t>
  </si>
  <si>
    <t>رامي سعيد عبد المنعم</t>
  </si>
  <si>
    <t>Ramy_elking60@hotmail.com</t>
  </si>
  <si>
    <t>29010010128158</t>
  </si>
  <si>
    <t>201140701002</t>
  </si>
  <si>
    <t>42991Mohammed khadermohdibrmkhader1992@gmail.comشــكــوى</t>
  </si>
  <si>
    <t>42991احمد حسن متولى علىbarhum2010@hotmail.comأخـــــرى</t>
  </si>
  <si>
    <t>احمد حسن متولى على</t>
  </si>
  <si>
    <t>barhum2010@hotmail.com</t>
  </si>
  <si>
    <t>28605172800437</t>
  </si>
  <si>
    <t>201270076680</t>
  </si>
  <si>
    <t>42991حسام حسن زكرياhossamelsawy1989@gmail.comاستفسار عن مسار الطرد</t>
  </si>
  <si>
    <t>42991محمود محمد ابراهيم ابوعسلm2_sh@yahoo.comشــكــوى</t>
  </si>
  <si>
    <t>محمود محمد ابراهيم ابوعسل</t>
  </si>
  <si>
    <t>m2_sh@yahoo.com</t>
  </si>
  <si>
    <t>28706101804033</t>
  </si>
  <si>
    <t>01220881707</t>
  </si>
  <si>
    <t>870610</t>
  </si>
  <si>
    <t>RE223177085SE</t>
  </si>
  <si>
    <t>42991فادي فريد حسينdododode661@yahoo.comاستفسار عن مسار الطرد</t>
  </si>
  <si>
    <t>فادي فريد حسين</t>
  </si>
  <si>
    <t>dododode661@yahoo.com</t>
  </si>
  <si>
    <t>29907270202513</t>
  </si>
  <si>
    <t>201210451029</t>
  </si>
  <si>
    <t>990727</t>
  </si>
  <si>
    <t>42991بهي الدين علي جنيديBahey.e.ali@trichieg.comاستفســار عن خدمــة</t>
  </si>
  <si>
    <t>بهي الدين علي جنيدي</t>
  </si>
  <si>
    <t>Bahey.e.ali@trichieg.com</t>
  </si>
  <si>
    <t>29409132100394</t>
  </si>
  <si>
    <t>01117737679</t>
  </si>
  <si>
    <t>940913</t>
  </si>
  <si>
    <t xml:space="preserve">بهي </t>
  </si>
  <si>
    <t>42991احمد محمد عبد الهاديAhmedphoenix012@gmail.comأخـــــرى</t>
  </si>
  <si>
    <t>احمد محمد عبد الهادي</t>
  </si>
  <si>
    <t>Ahmedphoenix012@gmail.com</t>
  </si>
  <si>
    <t>2820221401854</t>
  </si>
  <si>
    <t>201121502428</t>
  </si>
  <si>
    <t>42991ابراهيم نادي ابراهيم نادي محمدhimanady39@yahoo.comاستفســار عن خدمــة</t>
  </si>
  <si>
    <t>00201149040408</t>
  </si>
  <si>
    <t>42992إسلام خيري محمدeslamelomda53@gmail.comشــكــوى</t>
  </si>
  <si>
    <t>إسلام خيري محمد</t>
  </si>
  <si>
    <t>eslamelomda53@gmail.com</t>
  </si>
  <si>
    <t>00201061008287</t>
  </si>
  <si>
    <t>EE704847759EG</t>
  </si>
  <si>
    <t>42992محمد حسين جاداللهmhussein2002@msn.comشــكــوى</t>
  </si>
  <si>
    <t>محمد حسين جادالله</t>
  </si>
  <si>
    <t>mhussein2002@msn.com</t>
  </si>
  <si>
    <t>27205280200436</t>
  </si>
  <si>
    <t>201120700009</t>
  </si>
  <si>
    <t>720528</t>
  </si>
  <si>
    <t>42992هشام نبيل شوقيdyna_love_1988@yahoo.comشــكــوى</t>
  </si>
  <si>
    <t>هشام نبيل شوقي</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</si>
</sst>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F400]h:mm:ss\ AM/PM"/>
    <numFmt numFmtId="165" formatCode="[$-2000401]0.#####E+00"/>
    <numFmt numFmtId="166" formatCode="[$-2000401]0.####E+00"/>
    <numFmt numFmtId="167" formatCode="0.0%"/>
  </numFmts>
  <fonts count="32" x14ac:knownFonts="1">
    <font>
      <sz val="11"/>
      <color theme="1"/>
      <name val="Calibri"/>
      <family val="2"/>
      <scheme val="minor"/>
    </font>
    <font>
      <b/>
      <sz val="11"/>
      <color theme="1"/>
      <name val="Calibri"/>
      <family val="2"/>
      <scheme val="minor"/>
    </font>
    <font>
      <sz val="11"/>
      <color rgb="FF000000"/>
      <name val="Calibri"/>
      <family val="2"/>
    </font>
    <font>
      <sz val="11"/>
      <color theme="0" tint="-0.249977111117893"/>
      <name val="Calibri"/>
      <family val="2"/>
      <scheme val="minor"/>
    </font>
    <font>
      <sz val="11"/>
      <color theme="1"/>
      <name val="Calibri"/>
      <family val="2"/>
      <scheme val="minor"/>
    </font>
    <font>
      <sz val="12"/>
      <color rgb="FF000000"/>
      <name val="Times New Roman"/>
      <family val="1"/>
    </font>
    <font>
      <u/>
      <sz val="11"/>
      <color theme="10"/>
      <name val="Calibri"/>
      <family val="2"/>
      <scheme val="minor"/>
    </font>
    <font>
      <sz val="11"/>
      <color theme="0" tint="-0.499984740745262"/>
      <name val="Calibri"/>
      <family val="2"/>
      <scheme val="minor"/>
    </font>
    <font>
      <sz val="12"/>
      <color theme="1"/>
      <name val="GE Smooth Light"/>
      <family val="1"/>
    </font>
    <font>
      <sz val="8"/>
      <color rgb="FF000000"/>
      <name val="Segoe UI"/>
      <family val="2"/>
    </font>
    <font>
      <sz val="8"/>
      <color theme="1"/>
      <name val="Calibri"/>
      <family val="2"/>
      <scheme val="minor"/>
    </font>
    <font>
      <i/>
      <sz val="11"/>
      <color theme="0" tint="-0.34998626667073579"/>
      <name val="Calibri"/>
      <family val="2"/>
      <scheme val="minor"/>
    </font>
    <font>
      <sz val="14"/>
      <color theme="1"/>
      <name val="GE Smooth Light"/>
      <family val="1"/>
    </font>
    <font>
      <sz val="10"/>
      <color theme="0"/>
      <name val="GE Smooth Light"/>
      <family val="1"/>
    </font>
    <font>
      <sz val="11"/>
      <color theme="1"/>
      <name val="GE Smooth Light"/>
      <family val="1"/>
    </font>
    <font>
      <sz val="24"/>
      <color theme="1"/>
      <name val="GE Smooth Light"/>
      <family val="1"/>
    </font>
    <font>
      <sz val="20"/>
      <color theme="1"/>
      <name val="GE Smooth Light"/>
      <family val="1"/>
    </font>
    <font>
      <sz val="13"/>
      <color theme="1"/>
      <name val="GE Smooth Light"/>
      <family val="1"/>
    </font>
    <font>
      <sz val="16"/>
      <color theme="1"/>
      <name val="GE Smooth Light"/>
      <family val="1"/>
    </font>
    <font>
      <sz val="15"/>
      <color theme="1"/>
      <name val="GE Smooth Light"/>
      <family val="1"/>
    </font>
    <font>
      <sz val="19"/>
      <color rgb="FFFF0000"/>
      <name val="GE Smooth Light"/>
      <family val="1"/>
    </font>
    <font>
      <sz val="18"/>
      <color theme="5" tint="-0.249977111117893"/>
      <name val="GE Smooth Light"/>
      <family val="1"/>
    </font>
    <font>
      <sz val="28"/>
      <color theme="8" tint="-0.249977111117893"/>
      <name val="GE Smooth Light"/>
      <family val="1"/>
    </font>
    <font>
      <sz val="22"/>
      <color theme="3"/>
      <name val="GE Smooth Light"/>
      <family val="1"/>
    </font>
    <font>
      <sz val="36"/>
      <color rgb="FFC00000"/>
      <name val="GE Smooth Light"/>
      <family val="1"/>
    </font>
    <font>
      <sz val="50"/>
      <color theme="0" tint="-0.499984740745262"/>
      <name val="GE Smooth Light"/>
      <family val="1"/>
    </font>
    <font>
      <sz val="26"/>
      <color theme="5"/>
      <name val="GE Smooth Light"/>
      <family val="1"/>
    </font>
    <font>
      <sz val="17"/>
      <color theme="9" tint="-0.499984740745262"/>
      <name val="GE Smooth Light"/>
      <family val="1"/>
    </font>
    <font>
      <sz val="32"/>
      <color rgb="FFFFC000"/>
      <name val="GE Smooth Light"/>
      <family val="1"/>
    </font>
    <font>
      <sz val="11"/>
      <color theme="4" tint="-0.499984740745262"/>
      <name val="GE Smooth Light"/>
      <family val="1"/>
    </font>
    <font>
      <b/>
      <sz val="72"/>
      <color theme="9" tint="-0.249977111117893"/>
      <name val="GE Smooth Light"/>
      <family val="1"/>
    </font>
    <font>
      <sz val="56"/>
      <color rgb="FFFFC000"/>
      <name val="GE Smooth Light"/>
      <family val="1"/>
    </font>
  </fonts>
  <fills count="8">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3"/>
        <bgColor indexed="64"/>
      </patternFill>
    </fill>
  </fills>
  <borders count="7">
    <border>
      <left/>
      <right/>
      <top/>
      <bottom/>
      <diagonal/>
    </border>
    <border>
      <left/>
      <right/>
      <top/>
      <bottom style="thin">
        <color theme="4" tint="0.39997558519241921"/>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medium">
        <color indexed="64"/>
      </bottom>
      <diagonal/>
    </border>
  </borders>
  <cellStyleXfs count="3">
    <xf numFmtId="0" fontId="0" fillId="0" borderId="0"/>
    <xf numFmtId="9" fontId="4" fillId="0" borderId="0" applyFont="0" applyFill="0" applyBorder="0" applyAlignment="0" applyProtection="0"/>
    <xf numFmtId="0" fontId="6" fillId="0" borderId="0" applyNumberFormat="0" applyFill="0" applyBorder="0" applyAlignment="0" applyProtection="0"/>
  </cellStyleXfs>
  <cellXfs count="76">
    <xf numFmtId="0" fontId="0" fillId="0" borderId="0" xfId="0"/>
    <xf numFmtId="14" fontId="0" fillId="0" borderId="0" xfId="0" applyNumberFormat="1"/>
    <xf numFmtId="164" fontId="0" fillId="0" borderId="0" xfId="0" applyNumberFormat="1"/>
    <xf numFmtId="0" fontId="0" fillId="0" borderId="0" xfId="0" applyNumberFormat="1"/>
    <xf numFmtId="165" fontId="0" fillId="0" borderId="0" xfId="0" applyNumberFormat="1"/>
    <xf numFmtId="0" fontId="0" fillId="0" borderId="0" xfId="0" pivotButton="1"/>
    <xf numFmtId="0" fontId="0" fillId="0" borderId="0" xfId="0" applyAlignment="1">
      <alignment horizontal="left"/>
    </xf>
    <xf numFmtId="14" fontId="0" fillId="2" borderId="0" xfId="0" applyNumberFormat="1" applyFill="1"/>
    <xf numFmtId="166" fontId="0" fillId="0" borderId="0" xfId="0" applyNumberFormat="1"/>
    <xf numFmtId="0" fontId="1" fillId="3" borderId="1" xfId="0" applyFont="1" applyFill="1" applyBorder="1"/>
    <xf numFmtId="0" fontId="0" fillId="4" borderId="2" xfId="0" applyFill="1" applyBorder="1"/>
    <xf numFmtId="0" fontId="0" fillId="4" borderId="0" xfId="0" applyFill="1" applyBorder="1"/>
    <xf numFmtId="3" fontId="0" fillId="0" borderId="0" xfId="0" applyNumberFormat="1"/>
    <xf numFmtId="0" fontId="3" fillId="0" borderId="0" xfId="0" applyFont="1"/>
    <xf numFmtId="1" fontId="0" fillId="0" borderId="0" xfId="0" applyNumberFormat="1"/>
    <xf numFmtId="0" fontId="0" fillId="0" borderId="0" xfId="0" applyAlignment="1">
      <alignment horizontal="center"/>
    </xf>
    <xf numFmtId="167" fontId="0" fillId="0" borderId="0" xfId="1" applyNumberFormat="1" applyFont="1" applyAlignment="1">
      <alignment horizontal="center"/>
    </xf>
    <xf numFmtId="0" fontId="0" fillId="5" borderId="0" xfId="0" applyFill="1"/>
    <xf numFmtId="14" fontId="0" fillId="5" borderId="0" xfId="0" applyNumberFormat="1" applyFill="1"/>
    <xf numFmtId="18" fontId="0" fillId="5" borderId="0" xfId="0" applyNumberFormat="1" applyFill="1"/>
    <xf numFmtId="1" fontId="0" fillId="5" borderId="0" xfId="0" applyNumberFormat="1" applyFill="1"/>
    <xf numFmtId="0" fontId="5" fillId="0" borderId="0" xfId="0" applyFont="1"/>
    <xf numFmtId="0" fontId="6" fillId="0" borderId="0" xfId="2"/>
    <xf numFmtId="0" fontId="0" fillId="2" borderId="0" xfId="0" applyFill="1"/>
    <xf numFmtId="0" fontId="0" fillId="0" borderId="0" xfId="0" applyFill="1"/>
    <xf numFmtId="0" fontId="5" fillId="0" borderId="0" xfId="0" applyFont="1" applyFill="1"/>
    <xf numFmtId="167" fontId="0" fillId="0" borderId="0" xfId="1" applyNumberFormat="1" applyFont="1"/>
    <xf numFmtId="0" fontId="7" fillId="0" borderId="0" xfId="0" applyFont="1"/>
    <xf numFmtId="0" fontId="0" fillId="0" borderId="0" xfId="0" applyAlignment="1">
      <alignment readingOrder="2"/>
    </xf>
    <xf numFmtId="20" fontId="0" fillId="0" borderId="0" xfId="0" applyNumberFormat="1"/>
    <xf numFmtId="0" fontId="8" fillId="0" borderId="3" xfId="0" applyFont="1"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xf>
    <xf numFmtId="14" fontId="10" fillId="4" borderId="0" xfId="0" applyNumberFormat="1" applyFont="1" applyFill="1" applyBorder="1"/>
    <xf numFmtId="16" fontId="10" fillId="4" borderId="2" xfId="0" applyNumberFormat="1" applyFont="1" applyFill="1" applyBorder="1"/>
    <xf numFmtId="0" fontId="11" fillId="0" borderId="0" xfId="0" applyFont="1"/>
    <xf numFmtId="0" fontId="0" fillId="6" borderId="0" xfId="0" applyFill="1"/>
    <xf numFmtId="14" fontId="0" fillId="6" borderId="0" xfId="0" applyNumberFormat="1" applyFill="1"/>
    <xf numFmtId="1" fontId="0" fillId="6" borderId="0" xfId="0" applyNumberFormat="1" applyFill="1"/>
    <xf numFmtId="0" fontId="13" fillId="7" borderId="0" xfId="0" applyFont="1" applyFill="1" applyBorder="1"/>
    <xf numFmtId="0" fontId="12" fillId="0" borderId="4" xfId="0" applyFont="1" applyBorder="1"/>
    <xf numFmtId="0" fontId="12" fillId="0" borderId="5" xfId="0" applyFont="1" applyBorder="1"/>
    <xf numFmtId="0" fontId="12" fillId="0" borderId="6" xfId="0" applyFont="1" applyBorder="1"/>
    <xf numFmtId="0" fontId="0" fillId="0" borderId="0" xfId="0" applyAlignment="1">
      <alignment horizontal="center" vertical="center"/>
    </xf>
    <xf numFmtId="167" fontId="0" fillId="0" borderId="0" xfId="1" applyNumberFormat="1" applyFont="1" applyAlignment="1">
      <alignment horizontal="center" vertical="center"/>
    </xf>
    <xf numFmtId="0" fontId="0" fillId="4" borderId="2" xfId="0" applyFill="1" applyBorder="1" applyAlignment="1">
      <alignment horizontal="center" vertical="center"/>
    </xf>
    <xf numFmtId="0" fontId="1" fillId="3" borderId="1" xfId="0" applyFont="1" applyFill="1" applyBorder="1" applyAlignment="1">
      <alignment horizontal="center" vertical="center"/>
    </xf>
    <xf numFmtId="0" fontId="1" fillId="3" borderId="0" xfId="0" applyFont="1" applyFill="1" applyBorder="1" applyAlignment="1">
      <alignment horizontal="center" vertical="center"/>
    </xf>
    <xf numFmtId="0" fontId="0" fillId="4" borderId="0" xfId="0" applyFill="1" applyBorder="1" applyAlignment="1">
      <alignment horizontal="center" vertical="center"/>
    </xf>
    <xf numFmtId="16" fontId="10" fillId="4" borderId="2" xfId="0" applyNumberFormat="1" applyFont="1" applyFill="1" applyBorder="1" applyAlignment="1">
      <alignment horizontal="center" vertical="center"/>
    </xf>
    <xf numFmtId="20" fontId="0" fillId="0" borderId="0" xfId="0" applyNumberFormat="1" applyAlignment="1">
      <alignment horizontal="center" vertical="center"/>
    </xf>
    <xf numFmtId="0" fontId="14" fillId="0" borderId="0" xfId="0" applyFont="1" applyAlignment="1">
      <alignment horizontal="center" vertical="center"/>
    </xf>
    <xf numFmtId="0" fontId="12" fillId="0" borderId="0" xfId="0" applyFont="1" applyAlignment="1">
      <alignment horizontal="center" vertical="center"/>
    </xf>
    <xf numFmtId="0" fontId="17" fillId="0" borderId="0" xfId="0" applyFont="1" applyAlignment="1">
      <alignment horizontal="center" vertical="center"/>
    </xf>
    <xf numFmtId="0" fontId="18" fillId="0" borderId="0" xfId="0" applyFont="1" applyAlignment="1">
      <alignment horizontal="center" vertical="center"/>
    </xf>
    <xf numFmtId="0" fontId="19" fillId="0" borderId="0" xfId="0" applyFont="1" applyAlignment="1">
      <alignment horizontal="center" vertical="center"/>
    </xf>
    <xf numFmtId="0" fontId="8" fillId="0" borderId="0" xfId="0" applyFont="1" applyAlignment="1">
      <alignment horizontal="center" vertical="center"/>
    </xf>
    <xf numFmtId="0" fontId="20" fillId="0" borderId="0" xfId="0" applyFont="1" applyAlignment="1">
      <alignment horizontal="center" vertical="center"/>
    </xf>
    <xf numFmtId="0" fontId="15" fillId="0" borderId="0" xfId="0" applyFont="1" applyAlignment="1">
      <alignment horizontal="right" vertical="center"/>
    </xf>
    <xf numFmtId="0" fontId="21" fillId="0" borderId="0" xfId="0" applyFont="1" applyAlignment="1">
      <alignment horizontal="center" vertical="center"/>
    </xf>
    <xf numFmtId="0" fontId="22" fillId="0" borderId="0" xfId="0" applyFont="1" applyAlignment="1">
      <alignment horizontal="center" vertical="center"/>
    </xf>
    <xf numFmtId="0" fontId="27" fillId="0" borderId="0" xfId="0" applyFont="1" applyAlignment="1">
      <alignment horizontal="center" vertical="center"/>
    </xf>
    <xf numFmtId="0" fontId="29" fillId="0" borderId="0" xfId="0" applyFont="1" applyAlignment="1">
      <alignment horizontal="center" vertical="center"/>
    </xf>
    <xf numFmtId="0" fontId="0" fillId="0" borderId="0" xfId="0" applyFont="1"/>
    <xf numFmtId="0" fontId="12" fillId="0" borderId="5" xfId="0" applyFont="1" applyBorder="1" applyAlignment="1">
      <alignment horizontal="right"/>
    </xf>
    <xf numFmtId="0" fontId="13" fillId="7" borderId="0" xfId="0" applyFont="1" applyFill="1" applyBorder="1" applyAlignment="1">
      <alignment horizontal="right"/>
    </xf>
    <xf numFmtId="0" fontId="12" fillId="0" borderId="4" xfId="0" applyFont="1" applyBorder="1" applyAlignment="1">
      <alignment horizontal="right"/>
    </xf>
    <xf numFmtId="0" fontId="12" fillId="0" borderId="6" xfId="0" applyFont="1" applyBorder="1" applyAlignment="1">
      <alignment horizontal="right"/>
    </xf>
    <xf numFmtId="0" fontId="28" fillId="0" borderId="0" xfId="0" applyFont="1" applyAlignment="1">
      <alignment horizontal="center" vertical="center"/>
    </xf>
    <xf numFmtId="0" fontId="31" fillId="0" borderId="0" xfId="0" applyFont="1" applyAlignment="1">
      <alignment horizontal="center" vertical="center"/>
    </xf>
    <xf numFmtId="0" fontId="16" fillId="0" borderId="0" xfId="0" applyFont="1" applyAlignment="1">
      <alignment horizontal="left" vertical="center"/>
    </xf>
    <xf numFmtId="0" fontId="26" fillId="0" borderId="0" xfId="0" applyFont="1" applyAlignment="1">
      <alignment horizontal="center" vertical="center"/>
    </xf>
    <xf numFmtId="0" fontId="23" fillId="0" borderId="0" xfId="0" applyFont="1" applyAlignment="1">
      <alignment horizontal="center" vertical="center"/>
    </xf>
    <xf numFmtId="0" fontId="25" fillId="0" borderId="0" xfId="0" applyFont="1" applyAlignment="1">
      <alignment horizontal="right" vertical="center"/>
    </xf>
    <xf numFmtId="0" fontId="30" fillId="0" borderId="0" xfId="0" applyFont="1" applyAlignment="1">
      <alignment horizontal="center" vertical="center"/>
    </xf>
    <xf numFmtId="0" fontId="24" fillId="0" borderId="0" xfId="0" applyFont="1" applyAlignment="1">
      <alignment horizontal="center" vertical="center"/>
    </xf>
  </cellXfs>
  <cellStyles count="3">
    <cellStyle name="Hyperlink" xfId="2" builtinId="8"/>
    <cellStyle name="Normal" xfId="0" builtinId="0"/>
    <cellStyle name="Percent" xfId="1" builtinId="5"/>
  </cellStyles>
  <dxfs count="4">
    <dxf>
      <fill>
        <patternFill>
          <bgColor theme="0" tint="-0.499984740745262"/>
        </patternFill>
      </fill>
    </dxf>
    <dxf>
      <fill>
        <patternFill>
          <bgColor theme="0" tint="-0.499984740745262"/>
        </patternFill>
      </fill>
    </dxf>
    <dxf>
      <font>
        <color auto="1"/>
      </font>
      <fill>
        <patternFill>
          <bgColor rgb="FFFFC000"/>
        </patternFill>
      </fill>
    </dxf>
    <dxf>
      <font>
        <color auto="1"/>
      </font>
      <fill>
        <patternFill>
          <bgColor rgb="FFFFC000"/>
        </patternFill>
      </fill>
    </dxf>
  </dxfs>
  <tableStyles count="0" defaultTableStyle="TableStyleMedium2" defaultPivotStyle="PivotStyleLight16"/>
  <colors>
    <mruColors>
      <color rgb="FF000000"/>
      <color rgb="FFED7D31"/>
      <color rgb="FFC00000"/>
      <color rgb="FF4454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 data'!$S$2</c:f>
          <c:strCache>
            <c:ptCount val="1"/>
            <c:pt idx="0">
              <c:v>بيان بالإستفسارات المرسلة عن طريق الموقع الإليكترونى
لشهر سبتمبر 2017</c:v>
            </c:pt>
          </c:strCache>
        </c:strRef>
      </c:tx>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title>
    <c:autoTitleDeleted val="0"/>
    <c:plotArea>
      <c:layout/>
      <c:pieChart>
        <c:varyColors val="1"/>
        <c:ser>
          <c:idx val="0"/>
          <c:order val="0"/>
          <c:dPt>
            <c:idx val="0"/>
            <c:bubble3D val="0"/>
            <c:spPr>
              <a:solidFill>
                <a:schemeClr val="accent2"/>
              </a:solidFill>
              <a:ln w="19050">
                <a:solidFill>
                  <a:schemeClr val="lt1"/>
                </a:solidFill>
              </a:ln>
              <a:effectLst/>
            </c:spPr>
          </c:dPt>
          <c:dPt>
            <c:idx val="1"/>
            <c:bubble3D val="0"/>
            <c:spPr>
              <a:solidFill>
                <a:schemeClr val="accent4"/>
              </a:solidFill>
              <a:ln w="19050">
                <a:solidFill>
                  <a:schemeClr val="lt1"/>
                </a:solidFill>
              </a:ln>
              <a:effectLst/>
            </c:spPr>
          </c:dPt>
          <c:dPt>
            <c:idx val="2"/>
            <c:bubble3D val="0"/>
            <c:spPr>
              <a:solidFill>
                <a:schemeClr val="accent6"/>
              </a:solidFill>
              <a:ln w="19050">
                <a:solidFill>
                  <a:schemeClr val="lt1"/>
                </a:solidFill>
              </a:ln>
              <a:effectLst/>
            </c:spPr>
          </c:dPt>
          <c:dPt>
            <c:idx val="3"/>
            <c:bubble3D val="0"/>
            <c:spPr>
              <a:solidFill>
                <a:schemeClr val="accent2">
                  <a:lumMod val="60000"/>
                </a:schemeClr>
              </a:solidFill>
              <a:ln w="19050">
                <a:solidFill>
                  <a:schemeClr val="lt1"/>
                </a:solidFill>
              </a:ln>
              <a:effectLst/>
            </c:spPr>
          </c:dPt>
          <c:dPt>
            <c:idx val="4"/>
            <c:bubble3D val="0"/>
            <c:spPr>
              <a:solidFill>
                <a:schemeClr val="accent4">
                  <a:lumMod val="60000"/>
                </a:schemeClr>
              </a:solidFill>
              <a:ln w="19050">
                <a:solidFill>
                  <a:schemeClr val="lt1"/>
                </a:solidFill>
              </a:ln>
              <a:effectLst/>
            </c:spPr>
          </c:dPt>
          <c:dPt>
            <c:idx val="5"/>
            <c:bubble3D val="0"/>
            <c:spPr>
              <a:solidFill>
                <a:schemeClr val="accent6">
                  <a:lumMod val="60000"/>
                </a:schemeClr>
              </a:solidFill>
              <a:ln w="19050">
                <a:solidFill>
                  <a:schemeClr val="lt1"/>
                </a:solidFill>
              </a:ln>
              <a:effectLst/>
            </c:spPr>
          </c:dPt>
          <c:dLbls>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dLbl>
            <c:dLbl>
              <c:idx val="2"/>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'Graph data'!$V$3:$V$8</c:f>
              <c:strCache>
                <c:ptCount val="6"/>
                <c:pt idx="0">
                  <c:v>استفسار عن مسار الطرد</c:v>
                </c:pt>
                <c:pt idx="1">
                  <c:v>شــكــوى</c:v>
                </c:pt>
                <c:pt idx="2">
                  <c:v>استفســار عن خدمــة</c:v>
                </c:pt>
                <c:pt idx="3">
                  <c:v>أخـــــرى</c:v>
                </c:pt>
                <c:pt idx="4">
                  <c:v>استفســار فنـى</c:v>
                </c:pt>
                <c:pt idx="5">
                  <c:v>استفسار فى المبيعات</c:v>
                </c:pt>
              </c:strCache>
            </c:strRef>
          </c:cat>
          <c:val>
            <c:numRef>
              <c:f>'Graph data'!$W$3:$W$8</c:f>
              <c:numCache>
                <c:formatCode>General</c:formatCode>
                <c:ptCount val="6"/>
                <c:pt idx="0">
                  <c:v>167</c:v>
                </c:pt>
                <c:pt idx="1">
                  <c:v>87</c:v>
                </c:pt>
                <c:pt idx="2">
                  <c:v>35</c:v>
                </c:pt>
                <c:pt idx="3">
                  <c:v>18</c:v>
                </c:pt>
                <c:pt idx="4">
                  <c:v>7</c:v>
                </c:pt>
                <c:pt idx="5">
                  <c:v>2</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1"/>
      <c:spPr>
        <a:noFill/>
        <a:ln>
          <a:noFill/>
        </a:ln>
        <a:effectLst/>
      </c:spPr>
      <c:txPr>
        <a:bodyPr rot="0" spcFirstLastPara="1" vertOverflow="ellipsis" vert="horz" wrap="square" anchor="ctr" anchorCtr="1"/>
        <a:lstStyle/>
        <a:p>
          <a:pPr rtl="1">
            <a:defRPr sz="900" b="0" i="0" u="none" strike="noStrike" kern="12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legend>
    <c:plotVisOnly val="1"/>
    <c:dispBlanksAs val="gap"/>
    <c:showDLblsOverMax val="0"/>
  </c:chart>
  <c:spPr>
    <a:noFill/>
    <a:ln w="9525" cap="flat" cmpd="sng" algn="ctr">
      <a:noFill/>
      <a:round/>
    </a:ln>
    <a:effectLst/>
  </c:spPr>
  <c:txPr>
    <a:bodyPr/>
    <a:lstStyle/>
    <a:p>
      <a:pPr rtl="1">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[WebsiteInquiries - 2017.xlsm]Sheet1!PivotTable1</c:name>
    <c:fmtId val="3"/>
  </c:pivotSource>
  <c:chart>
    <c:title>
      <c:tx>
        <c:strRef>
          <c:f>'Graph data'!$C$32</c:f>
          <c:strCache>
            <c:ptCount val="1"/>
            <c:pt idx="0">
              <c:v>بيان بالإستفسارات المرسلة عن طريق الموقع الإليكترونى 
لشهر سبتمبر 2017 تبعا للبلد</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title>
    <c:autoTitleDeleted val="0"/>
    <c:pivotFmts>
      <c:pivotFmt>
        <c:idx val="0"/>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2"/>
          </a:solidFill>
          <a:ln>
            <a:noFill/>
          </a:ln>
          <a:effectLst/>
        </c:spPr>
      </c:pivotFmt>
      <c:pivotFmt>
        <c:idx val="7"/>
        <c:spPr>
          <a:solidFill>
            <a:schemeClr val="accent2"/>
          </a:solidFill>
          <a:ln>
            <a:noFill/>
          </a:ln>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pivotFmt>
      <c:pivotFmt>
        <c:idx val="12"/>
        <c:spPr>
          <a:solidFill>
            <a:schemeClr val="accent2"/>
          </a:solidFill>
          <a:ln>
            <a:noFill/>
          </a:ln>
          <a:effectLst/>
        </c:spPr>
        <c:marker>
          <c:symbol val="none"/>
        </c:marker>
      </c:pivotFmt>
      <c:pivotFmt>
        <c:idx val="13"/>
        <c:spPr>
          <a:solidFill>
            <a:schemeClr val="accent2"/>
          </a:solidFill>
          <a:ln>
            <a:noFill/>
          </a:ln>
          <a:effectLst/>
        </c:spPr>
        <c:marker>
          <c:symbol val="none"/>
        </c:marker>
      </c:pivotFmt>
      <c:pivotFmt>
        <c:idx val="14"/>
        <c:spPr>
          <a:solidFill>
            <a:schemeClr val="accent2"/>
          </a:solidFill>
          <a:ln>
            <a:noFill/>
          </a:ln>
          <a:effectLst/>
        </c:spPr>
        <c:marker>
          <c:symbol val="none"/>
        </c:marker>
      </c:pivotFmt>
      <c:pivotFmt>
        <c:idx val="15"/>
        <c:spPr>
          <a:solidFill>
            <a:schemeClr val="accent2"/>
          </a:solidFill>
          <a:ln>
            <a:noFill/>
          </a:ln>
          <a:effectLst/>
        </c:spPr>
        <c:marker>
          <c:symbol val="none"/>
        </c:marker>
      </c:pivotFmt>
      <c:pivotFmt>
        <c:idx val="16"/>
        <c:spPr>
          <a:solidFill>
            <a:schemeClr val="accent2"/>
          </a:solidFill>
          <a:ln>
            <a:noFill/>
          </a:ln>
          <a:effectLst/>
        </c:spPr>
        <c:marker>
          <c:symbol val="none"/>
        </c:marker>
      </c:pivotFmt>
      <c:pivotFmt>
        <c:idx val="17"/>
        <c:spPr>
          <a:solidFill>
            <a:schemeClr val="accent2"/>
          </a:solidFill>
          <a:ln>
            <a:noFill/>
          </a:ln>
          <a:effectLst/>
        </c:spPr>
        <c:marker>
          <c:symbol val="none"/>
        </c:marker>
      </c:pivotFmt>
      <c:pivotFmt>
        <c:idx val="18"/>
        <c:spPr>
          <a:solidFill>
            <a:schemeClr val="accent2"/>
          </a:solidFill>
          <a:ln>
            <a:noFill/>
          </a:ln>
          <a:effectLst/>
        </c:spPr>
        <c:marker>
          <c:symbol val="none"/>
        </c:marker>
      </c:pivotFmt>
      <c:pivotFmt>
        <c:idx val="19"/>
        <c:spPr>
          <a:solidFill>
            <a:schemeClr val="accent2"/>
          </a:solidFill>
          <a:ln>
            <a:noFill/>
          </a:ln>
          <a:effectLst/>
        </c:spPr>
        <c:marker>
          <c:symbol val="none"/>
        </c:marker>
      </c:pivotFmt>
    </c:pivotFmts>
    <c:plotArea>
      <c:layout>
        <c:manualLayout>
          <c:layoutTarget val="inner"/>
          <c:xMode val="edge"/>
          <c:yMode val="edge"/>
          <c:x val="8.8633715061109314E-2"/>
          <c:y val="0.23689910912574785"/>
          <c:w val="0.6759246527777778"/>
          <c:h val="0.61566080246913579"/>
        </c:manualLayout>
      </c:layout>
      <c:barChart>
        <c:barDir val="col"/>
        <c:grouping val="stacked"/>
        <c:varyColors val="0"/>
        <c:ser>
          <c:idx val="0"/>
          <c:order val="0"/>
          <c:tx>
            <c:strRef>
              <c:f>'Graph data'!$C$32</c:f>
              <c:strCache>
                <c:ptCount val="1"/>
                <c:pt idx="0">
                  <c:v>أخـــــرى</c:v>
                </c:pt>
              </c:strCache>
            </c:strRef>
          </c:tx>
          <c:spPr>
            <a:solidFill>
              <a:schemeClr val="accent2"/>
            </a:solidFill>
            <a:ln>
              <a:noFill/>
            </a:ln>
            <a:effectLst/>
          </c:spPr>
          <c:invertIfNegative val="0"/>
          <c:cat>
            <c:strRef>
              <c:f>'Graph data'!$C$32</c:f>
              <c:strCache>
                <c:ptCount val="13"/>
                <c:pt idx="0">
                  <c:v>Egypt (‫مصر‬‎)</c:v>
                </c:pt>
                <c:pt idx="1">
                  <c:v>Saudi Arabia (‫المملكة العربية السعودية‬‎)</c:v>
                </c:pt>
                <c:pt idx="2">
                  <c:v>Sweden (Sverige)</c:v>
                </c:pt>
                <c:pt idx="3">
                  <c:v>United Arab Emirates (‫الإمارات العربية المتحدة‬‎)</c:v>
                </c:pt>
                <c:pt idx="4">
                  <c:v>Tunisia</c:v>
                </c:pt>
                <c:pt idx="5">
                  <c:v>Slovakia (Slovensko)</c:v>
                </c:pt>
                <c:pt idx="6">
                  <c:v>Morocco</c:v>
                </c:pt>
                <c:pt idx="7">
                  <c:v>Brazil (Brasil)</c:v>
                </c:pt>
                <c:pt idx="8">
                  <c:v>Germany (Deutschland)</c:v>
                </c:pt>
                <c:pt idx="9">
                  <c:v>Romania (România)</c:v>
                </c:pt>
                <c:pt idx="10">
                  <c:v>China (中国)</c:v>
                </c:pt>
                <c:pt idx="11">
                  <c:v>United Kingdom</c:v>
                </c:pt>
                <c:pt idx="12">
                  <c:v>Iraq (‫العراق‬‎)</c:v>
                </c:pt>
              </c:strCache>
            </c:strRef>
          </c:cat>
          <c:val>
            <c:numRef>
              <c:f>'Graph data'!$C$32</c:f>
              <c:numCache>
                <c:formatCode>General</c:formatCode>
                <c:ptCount val="13"/>
                <c:pt idx="0">
                  <c:v>18</c:v>
                </c:pt>
              </c:numCache>
            </c:numRef>
          </c:val>
        </c:ser>
        <c:ser>
          <c:idx val="1"/>
          <c:order val="1"/>
          <c:tx>
            <c:strRef>
              <c:f>'Graph data'!$C$32</c:f>
              <c:strCache>
                <c:ptCount val="1"/>
                <c:pt idx="0">
                  <c:v>استفســار عن خدمــة</c:v>
                </c:pt>
              </c:strCache>
            </c:strRef>
          </c:tx>
          <c:spPr>
            <a:solidFill>
              <a:schemeClr val="accent4"/>
            </a:solidFill>
            <a:ln>
              <a:noFill/>
            </a:ln>
            <a:effectLst/>
          </c:spPr>
          <c:invertIfNegative val="0"/>
          <c:cat>
            <c:strRef>
              <c:f>'Graph data'!$C$32</c:f>
              <c:strCache>
                <c:ptCount val="13"/>
                <c:pt idx="0">
                  <c:v>Egypt (‫مصر‬‎)</c:v>
                </c:pt>
                <c:pt idx="1">
                  <c:v>Saudi Arabia (‫المملكة العربية السعودية‬‎)</c:v>
                </c:pt>
                <c:pt idx="2">
                  <c:v>Sweden (Sverige)</c:v>
                </c:pt>
                <c:pt idx="3">
                  <c:v>United Arab Emirates (‫الإمارات العربية المتحدة‬‎)</c:v>
                </c:pt>
                <c:pt idx="4">
                  <c:v>Tunisia</c:v>
                </c:pt>
                <c:pt idx="5">
                  <c:v>Slovakia (Slovensko)</c:v>
                </c:pt>
                <c:pt idx="6">
                  <c:v>Morocco</c:v>
                </c:pt>
                <c:pt idx="7">
                  <c:v>Brazil (Brasil)</c:v>
                </c:pt>
                <c:pt idx="8">
                  <c:v>Germany (Deutschland)</c:v>
                </c:pt>
                <c:pt idx="9">
                  <c:v>Romania (România)</c:v>
                </c:pt>
                <c:pt idx="10">
                  <c:v>China (中国)</c:v>
                </c:pt>
                <c:pt idx="11">
                  <c:v>United Kingdom</c:v>
                </c:pt>
                <c:pt idx="12">
                  <c:v>Iraq (‫العراق‬‎)</c:v>
                </c:pt>
              </c:strCache>
            </c:strRef>
          </c:cat>
          <c:val>
            <c:numRef>
              <c:f>'Graph data'!$C$32</c:f>
              <c:numCache>
                <c:formatCode>General</c:formatCode>
                <c:ptCount val="13"/>
                <c:pt idx="0">
                  <c:v>31</c:v>
                </c:pt>
                <c:pt idx="1">
                  <c:v>1</c:v>
                </c:pt>
                <c:pt idx="3">
                  <c:v>1</c:v>
                </c:pt>
                <c:pt idx="4">
                  <c:v>1</c:v>
                </c:pt>
                <c:pt idx="8">
                  <c:v>1</c:v>
                </c:pt>
              </c:numCache>
            </c:numRef>
          </c:val>
        </c:ser>
        <c:ser>
          <c:idx val="2"/>
          <c:order val="2"/>
          <c:tx>
            <c:strRef>
              <c:f>'Graph data'!$C$32</c:f>
              <c:strCache>
                <c:ptCount val="1"/>
                <c:pt idx="0">
                  <c:v>استفسار عن مسار الطرد</c:v>
                </c:pt>
              </c:strCache>
            </c:strRef>
          </c:tx>
          <c:spPr>
            <a:solidFill>
              <a:schemeClr val="accent6"/>
            </a:solidFill>
            <a:ln>
              <a:noFill/>
            </a:ln>
            <a:effectLst/>
          </c:spPr>
          <c:invertIfNegative val="0"/>
          <c:cat>
            <c:strRef>
              <c:f>'Graph data'!$C$32</c:f>
              <c:strCache>
                <c:ptCount val="13"/>
                <c:pt idx="0">
                  <c:v>Egypt (‫مصر‬‎)</c:v>
                </c:pt>
                <c:pt idx="1">
                  <c:v>Saudi Arabia (‫المملكة العربية السعودية‬‎)</c:v>
                </c:pt>
                <c:pt idx="2">
                  <c:v>Sweden (Sverige)</c:v>
                </c:pt>
                <c:pt idx="3">
                  <c:v>United Arab Emirates (‫الإمارات العربية المتحدة‬‎)</c:v>
                </c:pt>
                <c:pt idx="4">
                  <c:v>Tunisia</c:v>
                </c:pt>
                <c:pt idx="5">
                  <c:v>Slovakia (Slovensko)</c:v>
                </c:pt>
                <c:pt idx="6">
                  <c:v>Morocco</c:v>
                </c:pt>
                <c:pt idx="7">
                  <c:v>Brazil (Brasil)</c:v>
                </c:pt>
                <c:pt idx="8">
                  <c:v>Germany (Deutschland)</c:v>
                </c:pt>
                <c:pt idx="9">
                  <c:v>Romania (România)</c:v>
                </c:pt>
                <c:pt idx="10">
                  <c:v>China (中国)</c:v>
                </c:pt>
                <c:pt idx="11">
                  <c:v>United Kingdom</c:v>
                </c:pt>
                <c:pt idx="12">
                  <c:v>Iraq (‫العراق‬‎)</c:v>
                </c:pt>
              </c:strCache>
            </c:strRef>
          </c:cat>
          <c:val>
            <c:numRef>
              <c:f>'Graph data'!$C$32</c:f>
              <c:numCache>
                <c:formatCode>General</c:formatCode>
                <c:ptCount val="13"/>
                <c:pt idx="0">
                  <c:v>152</c:v>
                </c:pt>
                <c:pt idx="1">
                  <c:v>5</c:v>
                </c:pt>
                <c:pt idx="2">
                  <c:v>4</c:v>
                </c:pt>
                <c:pt idx="3">
                  <c:v>1</c:v>
                </c:pt>
                <c:pt idx="4">
                  <c:v>1</c:v>
                </c:pt>
                <c:pt idx="5">
                  <c:v>1</c:v>
                </c:pt>
                <c:pt idx="10">
                  <c:v>1</c:v>
                </c:pt>
                <c:pt idx="11">
                  <c:v>1</c:v>
                </c:pt>
                <c:pt idx="12">
                  <c:v>1</c:v>
                </c:pt>
              </c:numCache>
            </c:numRef>
          </c:val>
        </c:ser>
        <c:ser>
          <c:idx val="3"/>
          <c:order val="3"/>
          <c:tx>
            <c:strRef>
              <c:f>'Graph data'!$C$32</c:f>
              <c:strCache>
                <c:ptCount val="1"/>
                <c:pt idx="0">
                  <c:v>شــكــوى</c:v>
                </c:pt>
              </c:strCache>
            </c:strRef>
          </c:tx>
          <c:spPr>
            <a:solidFill>
              <a:schemeClr val="accent2">
                <a:lumMod val="60000"/>
              </a:schemeClr>
            </a:solidFill>
            <a:ln>
              <a:noFill/>
            </a:ln>
            <a:effectLst/>
          </c:spPr>
          <c:invertIfNegative val="0"/>
          <c:cat>
            <c:strRef>
              <c:f>'Graph data'!$C$32</c:f>
              <c:strCache>
                <c:ptCount val="13"/>
                <c:pt idx="0">
                  <c:v>Egypt (‫مصر‬‎)</c:v>
                </c:pt>
                <c:pt idx="1">
                  <c:v>Saudi Arabia (‫المملكة العربية السعودية‬‎)</c:v>
                </c:pt>
                <c:pt idx="2">
                  <c:v>Sweden (Sverige)</c:v>
                </c:pt>
                <c:pt idx="3">
                  <c:v>United Arab Emirates (‫الإمارات العربية المتحدة‬‎)</c:v>
                </c:pt>
                <c:pt idx="4">
                  <c:v>Tunisia</c:v>
                </c:pt>
                <c:pt idx="5">
                  <c:v>Slovakia (Slovensko)</c:v>
                </c:pt>
                <c:pt idx="6">
                  <c:v>Morocco</c:v>
                </c:pt>
                <c:pt idx="7">
                  <c:v>Brazil (Brasil)</c:v>
                </c:pt>
                <c:pt idx="8">
                  <c:v>Germany (Deutschland)</c:v>
                </c:pt>
                <c:pt idx="9">
                  <c:v>Romania (România)</c:v>
                </c:pt>
                <c:pt idx="10">
                  <c:v>China (中国)</c:v>
                </c:pt>
                <c:pt idx="11">
                  <c:v>United Kingdom</c:v>
                </c:pt>
                <c:pt idx="12">
                  <c:v>Iraq (‫العراق‬‎)</c:v>
                </c:pt>
              </c:strCache>
            </c:strRef>
          </c:cat>
          <c:val>
            <c:numRef>
              <c:f>'Graph data'!$C$32</c:f>
              <c:numCache>
                <c:formatCode>General</c:formatCode>
                <c:ptCount val="13"/>
                <c:pt idx="0">
                  <c:v>79</c:v>
                </c:pt>
                <c:pt idx="1">
                  <c:v>1</c:v>
                </c:pt>
                <c:pt idx="2">
                  <c:v>2</c:v>
                </c:pt>
                <c:pt idx="6">
                  <c:v>1</c:v>
                </c:pt>
                <c:pt idx="7">
                  <c:v>1</c:v>
                </c:pt>
                <c:pt idx="9">
                  <c:v>1</c:v>
                </c:pt>
              </c:numCache>
            </c:numRef>
          </c:val>
        </c:ser>
        <c:ser>
          <c:idx val="4"/>
          <c:order val="4"/>
          <c:tx>
            <c:strRef>
              <c:f>'Graph data'!$C$32</c:f>
              <c:strCache>
                <c:ptCount val="1"/>
                <c:pt idx="0">
                  <c:v>استفسار فى المبيعات</c:v>
                </c:pt>
              </c:strCache>
            </c:strRef>
          </c:tx>
          <c:spPr>
            <a:solidFill>
              <a:schemeClr val="accent4">
                <a:lumMod val="60000"/>
              </a:schemeClr>
            </a:solidFill>
            <a:ln>
              <a:noFill/>
            </a:ln>
            <a:effectLst/>
          </c:spPr>
          <c:invertIfNegative val="0"/>
          <c:cat>
            <c:strRef>
              <c:f>'Graph data'!$C$32</c:f>
              <c:strCache>
                <c:ptCount val="13"/>
                <c:pt idx="0">
                  <c:v>Egypt (‫مصر‬‎)</c:v>
                </c:pt>
                <c:pt idx="1">
                  <c:v>Saudi Arabia (‫المملكة العربية السعودية‬‎)</c:v>
                </c:pt>
                <c:pt idx="2">
                  <c:v>Sweden (Sverige)</c:v>
                </c:pt>
                <c:pt idx="3">
                  <c:v>United Arab Emirates (‫الإمارات العربية المتحدة‬‎)</c:v>
                </c:pt>
                <c:pt idx="4">
                  <c:v>Tunisia</c:v>
                </c:pt>
                <c:pt idx="5">
                  <c:v>Slovakia (Slovensko)</c:v>
                </c:pt>
                <c:pt idx="6">
                  <c:v>Morocco</c:v>
                </c:pt>
                <c:pt idx="7">
                  <c:v>Brazil (Brasil)</c:v>
                </c:pt>
                <c:pt idx="8">
                  <c:v>Germany (Deutschland)</c:v>
                </c:pt>
                <c:pt idx="9">
                  <c:v>Romania (România)</c:v>
                </c:pt>
                <c:pt idx="10">
                  <c:v>China (中国)</c:v>
                </c:pt>
                <c:pt idx="11">
                  <c:v>United Kingdom</c:v>
                </c:pt>
                <c:pt idx="12">
                  <c:v>Iraq (‫العراق‬‎)</c:v>
                </c:pt>
              </c:strCache>
            </c:strRef>
          </c:cat>
          <c:val>
            <c:numRef>
              <c:f>'Graph data'!$C$32</c:f>
              <c:numCache>
                <c:formatCode>General</c:formatCode>
                <c:ptCount val="13"/>
                <c:pt idx="0">
                  <c:v>2</c:v>
                </c:pt>
              </c:numCache>
            </c:numRef>
          </c:val>
        </c:ser>
        <c:ser>
          <c:idx val="5"/>
          <c:order val="5"/>
          <c:tx>
            <c:strRef>
              <c:f>'Graph data'!$C$32</c:f>
              <c:strCache>
                <c:ptCount val="1"/>
                <c:pt idx="0">
                  <c:v>استفســار فنـى</c:v>
                </c:pt>
              </c:strCache>
            </c:strRef>
          </c:tx>
          <c:spPr>
            <a:solidFill>
              <a:schemeClr val="accent6">
                <a:lumMod val="60000"/>
              </a:schemeClr>
            </a:solidFill>
            <a:ln>
              <a:noFill/>
            </a:ln>
            <a:effectLst/>
          </c:spPr>
          <c:invertIfNegative val="0"/>
          <c:cat>
            <c:strRef>
              <c:f>'Graph data'!$C$32</c:f>
              <c:strCache>
                <c:ptCount val="13"/>
                <c:pt idx="0">
                  <c:v>Egypt (‫مصر‬‎)</c:v>
                </c:pt>
                <c:pt idx="1">
                  <c:v>Saudi Arabia (‫المملكة العربية السعودية‬‎)</c:v>
                </c:pt>
                <c:pt idx="2">
                  <c:v>Sweden (Sverige)</c:v>
                </c:pt>
                <c:pt idx="3">
                  <c:v>United Arab Emirates (‫الإمارات العربية المتحدة‬‎)</c:v>
                </c:pt>
                <c:pt idx="4">
                  <c:v>Tunisia</c:v>
                </c:pt>
                <c:pt idx="5">
                  <c:v>Slovakia (Slovensko)</c:v>
                </c:pt>
                <c:pt idx="6">
                  <c:v>Morocco</c:v>
                </c:pt>
                <c:pt idx="7">
                  <c:v>Brazil (Brasil)</c:v>
                </c:pt>
                <c:pt idx="8">
                  <c:v>Germany (Deutschland)</c:v>
                </c:pt>
                <c:pt idx="9">
                  <c:v>Romania (România)</c:v>
                </c:pt>
                <c:pt idx="10">
                  <c:v>China (中国)</c:v>
                </c:pt>
                <c:pt idx="11">
                  <c:v>United Kingdom</c:v>
                </c:pt>
                <c:pt idx="12">
                  <c:v>Iraq (‫العراق‬‎)</c:v>
                </c:pt>
              </c:strCache>
            </c:strRef>
          </c:cat>
          <c:val>
            <c:numRef>
              <c:f>'Graph data'!$C$32</c:f>
              <c:numCache>
                <c:formatCode>General</c:formatCode>
                <c:ptCount val="13"/>
                <c:pt idx="0">
                  <c:v>7</c:v>
                </c:pt>
              </c:numCache>
            </c:numRef>
          </c:val>
        </c:ser>
        <c:dLbls>
          <c:showLegendKey val="0"/>
          <c:showVal val="0"/>
          <c:showCatName val="0"/>
          <c:showSerName val="0"/>
          <c:showPercent val="0"/>
          <c:showBubbleSize val="0"/>
        </c:dLbls>
        <c:gapWidth val="62"/>
        <c:overlap val="100"/>
        <c:axId val="384715824"/>
        <c:axId val="386080368"/>
      </c:barChart>
      <c:catAx>
        <c:axId val="384715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080368"/>
        <c:crosses val="autoZero"/>
        <c:auto val="1"/>
        <c:lblAlgn val="ctr"/>
        <c:lblOffset val="100"/>
        <c:noMultiLvlLbl val="0"/>
      </c:catAx>
      <c:valAx>
        <c:axId val="3860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7158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 data'!$S$2</c:f>
          <c:strCache>
            <c:ptCount val="1"/>
            <c:pt idx="0">
              <c:v>بيان بالإستفسارات المرسلة عن طريق الموقع الإليكترونى
لشهر سبتمبر 2017</c:v>
            </c:pt>
          </c:strCache>
        </c:strRef>
      </c:tx>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title>
    <c:autoTitleDeleted val="0"/>
    <c:plotArea>
      <c:layout/>
      <c:barChart>
        <c:barDir val="col"/>
        <c:grouping val="stacked"/>
        <c:varyColors val="0"/>
        <c:ser>
          <c:idx val="0"/>
          <c:order val="0"/>
          <c:tx>
            <c:strRef>
              <c:f>'Graph data'!$R$13</c:f>
              <c:strCache>
                <c:ptCount val="1"/>
                <c:pt idx="0">
                  <c:v>استفسار عن مسار الطرد</c:v>
                </c:pt>
              </c:strCache>
            </c:strRef>
          </c:tx>
          <c:spPr>
            <a:solidFill>
              <a:schemeClr val="accent2"/>
            </a:solidFill>
            <a:ln>
              <a:noFill/>
            </a:ln>
            <a:effectLst/>
          </c:spPr>
          <c:invertIfNegative val="0"/>
          <c:cat>
            <c:strRef>
              <c:f>'Graph data'!$S$12:$AW$12</c:f>
              <c:strCach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strCache>
            </c:strRef>
          </c:cat>
          <c:val>
            <c:numRef>
              <c:f>'Graph data'!$S$13:$AW$13</c:f>
              <c:numCache>
                <c:formatCode>General</c:formatCode>
                <c:ptCount val="31"/>
                <c:pt idx="0">
                  <c:v>4</c:v>
                </c:pt>
                <c:pt idx="1">
                  <c:v>5</c:v>
                </c:pt>
                <c:pt idx="2">
                  <c:v>6</c:v>
                </c:pt>
                <c:pt idx="3">
                  <c:v>7</c:v>
                </c:pt>
                <c:pt idx="4">
                  <c:v>7</c:v>
                </c:pt>
                <c:pt idx="5">
                  <c:v>20</c:v>
                </c:pt>
                <c:pt idx="6">
                  <c:v>22</c:v>
                </c:pt>
                <c:pt idx="7">
                  <c:v>6</c:v>
                </c:pt>
                <c:pt idx="8">
                  <c:v>11</c:v>
                </c:pt>
                <c:pt idx="9">
                  <c:v>21</c:v>
                </c:pt>
                <c:pt idx="10">
                  <c:v>17</c:v>
                </c:pt>
                <c:pt idx="11">
                  <c:v>19</c:v>
                </c:pt>
                <c:pt idx="12">
                  <c:v>21</c:v>
                </c:pt>
                <c:pt idx="13">
                  <c:v>1</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ser>
        <c:ser>
          <c:idx val="1"/>
          <c:order val="1"/>
          <c:tx>
            <c:strRef>
              <c:f>'Graph data'!$R$14</c:f>
              <c:strCache>
                <c:ptCount val="1"/>
                <c:pt idx="0">
                  <c:v>شــكــوى</c:v>
                </c:pt>
              </c:strCache>
            </c:strRef>
          </c:tx>
          <c:spPr>
            <a:solidFill>
              <a:schemeClr val="accent4"/>
            </a:solidFill>
            <a:ln>
              <a:noFill/>
            </a:ln>
            <a:effectLst/>
          </c:spPr>
          <c:invertIfNegative val="0"/>
          <c:cat>
            <c:strRef>
              <c:f>'Graph data'!$S$12:$AW$12</c:f>
              <c:strCach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strCache>
            </c:strRef>
          </c:cat>
          <c:val>
            <c:numRef>
              <c:f>'Graph data'!$S$14:$AW$14</c:f>
              <c:numCache>
                <c:formatCode>General</c:formatCode>
                <c:ptCount val="31"/>
                <c:pt idx="0">
                  <c:v>1</c:v>
                </c:pt>
                <c:pt idx="1">
                  <c:v>0</c:v>
                </c:pt>
                <c:pt idx="2">
                  <c:v>1</c:v>
                </c:pt>
                <c:pt idx="3">
                  <c:v>4</c:v>
                </c:pt>
                <c:pt idx="4">
                  <c:v>4</c:v>
                </c:pt>
                <c:pt idx="5">
                  <c:v>8</c:v>
                </c:pt>
                <c:pt idx="6">
                  <c:v>14</c:v>
                </c:pt>
                <c:pt idx="7">
                  <c:v>0</c:v>
                </c:pt>
                <c:pt idx="8">
                  <c:v>2</c:v>
                </c:pt>
                <c:pt idx="9">
                  <c:v>12</c:v>
                </c:pt>
                <c:pt idx="10">
                  <c:v>13</c:v>
                </c:pt>
                <c:pt idx="11">
                  <c:v>11</c:v>
                </c:pt>
                <c:pt idx="12">
                  <c:v>12</c:v>
                </c:pt>
                <c:pt idx="13">
                  <c:v>5</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ser>
        <c:ser>
          <c:idx val="2"/>
          <c:order val="2"/>
          <c:tx>
            <c:strRef>
              <c:f>'Graph data'!$R$15</c:f>
              <c:strCache>
                <c:ptCount val="1"/>
                <c:pt idx="0">
                  <c:v>استفســار عن خدمــة</c:v>
                </c:pt>
              </c:strCache>
            </c:strRef>
          </c:tx>
          <c:spPr>
            <a:solidFill>
              <a:schemeClr val="accent6"/>
            </a:solidFill>
            <a:ln>
              <a:noFill/>
            </a:ln>
            <a:effectLst/>
          </c:spPr>
          <c:invertIfNegative val="0"/>
          <c:cat>
            <c:strRef>
              <c:f>'Graph data'!$S$12:$AW$12</c:f>
              <c:strCach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strCache>
            </c:strRef>
          </c:cat>
          <c:val>
            <c:numRef>
              <c:f>'Graph data'!$S$15:$AW$15</c:f>
              <c:numCache>
                <c:formatCode>General</c:formatCode>
                <c:ptCount val="31"/>
                <c:pt idx="0">
                  <c:v>1</c:v>
                </c:pt>
                <c:pt idx="1">
                  <c:v>0</c:v>
                </c:pt>
                <c:pt idx="2">
                  <c:v>3</c:v>
                </c:pt>
                <c:pt idx="3">
                  <c:v>2</c:v>
                </c:pt>
                <c:pt idx="4">
                  <c:v>0</c:v>
                </c:pt>
                <c:pt idx="5">
                  <c:v>2</c:v>
                </c:pt>
                <c:pt idx="6">
                  <c:v>1</c:v>
                </c:pt>
                <c:pt idx="7">
                  <c:v>2</c:v>
                </c:pt>
                <c:pt idx="8">
                  <c:v>2</c:v>
                </c:pt>
                <c:pt idx="9">
                  <c:v>5</c:v>
                </c:pt>
                <c:pt idx="10">
                  <c:v>4</c:v>
                </c:pt>
                <c:pt idx="11">
                  <c:v>8</c:v>
                </c:pt>
                <c:pt idx="12">
                  <c:v>4</c:v>
                </c:pt>
                <c:pt idx="13">
                  <c:v>1</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ser>
        <c:ser>
          <c:idx val="3"/>
          <c:order val="3"/>
          <c:tx>
            <c:strRef>
              <c:f>'Graph data'!$R$16</c:f>
              <c:strCache>
                <c:ptCount val="1"/>
                <c:pt idx="0">
                  <c:v>أخـــــرى</c:v>
                </c:pt>
              </c:strCache>
            </c:strRef>
          </c:tx>
          <c:spPr>
            <a:solidFill>
              <a:schemeClr val="accent2">
                <a:lumMod val="60000"/>
              </a:schemeClr>
            </a:solidFill>
            <a:ln>
              <a:noFill/>
            </a:ln>
            <a:effectLst/>
          </c:spPr>
          <c:invertIfNegative val="0"/>
          <c:cat>
            <c:strRef>
              <c:f>'Graph data'!$S$12:$AW$12</c:f>
              <c:strCach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strCache>
            </c:strRef>
          </c:cat>
          <c:val>
            <c:numRef>
              <c:f>'Graph data'!$S$16:$AW$16</c:f>
              <c:numCache>
                <c:formatCode>General</c:formatCode>
                <c:ptCount val="31"/>
                <c:pt idx="0">
                  <c:v>0</c:v>
                </c:pt>
                <c:pt idx="1">
                  <c:v>0</c:v>
                </c:pt>
                <c:pt idx="2">
                  <c:v>0</c:v>
                </c:pt>
                <c:pt idx="3">
                  <c:v>1</c:v>
                </c:pt>
                <c:pt idx="4">
                  <c:v>1</c:v>
                </c:pt>
                <c:pt idx="5">
                  <c:v>1</c:v>
                </c:pt>
                <c:pt idx="6">
                  <c:v>2</c:v>
                </c:pt>
                <c:pt idx="7">
                  <c:v>1</c:v>
                </c:pt>
                <c:pt idx="8">
                  <c:v>0</c:v>
                </c:pt>
                <c:pt idx="9">
                  <c:v>2</c:v>
                </c:pt>
                <c:pt idx="10">
                  <c:v>3</c:v>
                </c:pt>
                <c:pt idx="11">
                  <c:v>1</c:v>
                </c:pt>
                <c:pt idx="12">
                  <c:v>5</c:v>
                </c:pt>
                <c:pt idx="13">
                  <c:v>1</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ser>
        <c:ser>
          <c:idx val="4"/>
          <c:order val="4"/>
          <c:tx>
            <c:strRef>
              <c:f>'Graph data'!$R$17</c:f>
              <c:strCache>
                <c:ptCount val="1"/>
                <c:pt idx="0">
                  <c:v>استفســار فنـى</c:v>
                </c:pt>
              </c:strCache>
            </c:strRef>
          </c:tx>
          <c:spPr>
            <a:solidFill>
              <a:schemeClr val="accent4">
                <a:lumMod val="60000"/>
              </a:schemeClr>
            </a:solidFill>
            <a:ln>
              <a:noFill/>
            </a:ln>
            <a:effectLst/>
          </c:spPr>
          <c:invertIfNegative val="0"/>
          <c:cat>
            <c:strRef>
              <c:f>'Graph data'!$S$12:$AW$12</c:f>
              <c:strCach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strCache>
            </c:strRef>
          </c:cat>
          <c:val>
            <c:numRef>
              <c:f>'Graph data'!$S$17:$AW$17</c:f>
              <c:numCache>
                <c:formatCode>General</c:formatCode>
                <c:ptCount val="31"/>
                <c:pt idx="0">
                  <c:v>0</c:v>
                </c:pt>
                <c:pt idx="1">
                  <c:v>0</c:v>
                </c:pt>
                <c:pt idx="2">
                  <c:v>1</c:v>
                </c:pt>
                <c:pt idx="3">
                  <c:v>0</c:v>
                </c:pt>
                <c:pt idx="4">
                  <c:v>1</c:v>
                </c:pt>
                <c:pt idx="5">
                  <c:v>0</c:v>
                </c:pt>
                <c:pt idx="6">
                  <c:v>0</c:v>
                </c:pt>
                <c:pt idx="7">
                  <c:v>0</c:v>
                </c:pt>
                <c:pt idx="8">
                  <c:v>0</c:v>
                </c:pt>
                <c:pt idx="9">
                  <c:v>1</c:v>
                </c:pt>
                <c:pt idx="10">
                  <c:v>2</c:v>
                </c:pt>
                <c:pt idx="11">
                  <c:v>1</c:v>
                </c:pt>
                <c:pt idx="12">
                  <c:v>1</c:v>
                </c:pt>
                <c:pt idx="13">
                  <c:v>0</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ser>
        <c:ser>
          <c:idx val="5"/>
          <c:order val="5"/>
          <c:tx>
            <c:strRef>
              <c:f>'Graph data'!$R$18</c:f>
              <c:strCache>
                <c:ptCount val="1"/>
                <c:pt idx="0">
                  <c:v>استفسار فى المبيعات</c:v>
                </c:pt>
              </c:strCache>
            </c:strRef>
          </c:tx>
          <c:spPr>
            <a:solidFill>
              <a:schemeClr val="accent6">
                <a:lumMod val="60000"/>
              </a:schemeClr>
            </a:solidFill>
            <a:ln>
              <a:noFill/>
            </a:ln>
            <a:effectLst/>
          </c:spPr>
          <c:invertIfNegative val="0"/>
          <c:cat>
            <c:strRef>
              <c:f>'Graph data'!$S$12:$AW$12</c:f>
              <c:strCach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strCache>
            </c:strRef>
          </c:cat>
          <c:val>
            <c:numRef>
              <c:f>'Graph data'!$S$18:$AW$18</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2</c:v>
                </c:pt>
                <c:pt idx="13">
                  <c:v>0</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ser>
        <c:dLbls>
          <c:showLegendKey val="0"/>
          <c:showVal val="0"/>
          <c:showCatName val="0"/>
          <c:showSerName val="0"/>
          <c:showPercent val="0"/>
          <c:showBubbleSize val="0"/>
        </c:dLbls>
        <c:gapWidth val="62"/>
        <c:overlap val="100"/>
        <c:axId val="307642256"/>
        <c:axId val="35227928"/>
      </c:barChart>
      <c:catAx>
        <c:axId val="3076422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227928"/>
        <c:crosses val="autoZero"/>
        <c:auto val="1"/>
        <c:lblAlgn val="ctr"/>
        <c:lblOffset val="100"/>
        <c:noMultiLvlLbl val="0"/>
      </c:catAx>
      <c:valAx>
        <c:axId val="35227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7642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 data'!$S$11</c:f>
          <c:strCache>
            <c:ptCount val="1"/>
            <c:pt idx="0">
              <c:v>بيان بالإستفسارات المرسلة عن طريق الموقع الإليكترونى يوميا 
لشهر سبتمبر 2017</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title>
    <c:autoTitleDeleted val="0"/>
    <c:plotArea>
      <c:layout/>
      <c:bubbleChart>
        <c:varyColors val="0"/>
        <c:ser>
          <c:idx val="0"/>
          <c:order val="0"/>
          <c:tx>
            <c:strRef>
              <c:f>'Graph data'!$C$52</c:f>
              <c:strCache>
                <c:ptCount val="1"/>
                <c:pt idx="0">
                  <c:v>استفسار عن مسار الطرد</c:v>
                </c:pt>
              </c:strCache>
            </c:strRef>
          </c:tx>
          <c:spPr>
            <a:solidFill>
              <a:schemeClr val="accent2">
                <a:alpha val="75000"/>
              </a:schemeClr>
            </a:solidFill>
            <a:ln>
              <a:noFill/>
            </a:ln>
            <a:effectLst/>
          </c:spPr>
          <c:invertIfNegative val="0"/>
          <c:xVal>
            <c:numRef>
              <c:f>'Graph data'!$D$51:$J$51</c:f>
              <c:numCache>
                <c:formatCode>General</c:formatCode>
                <c:ptCount val="7"/>
                <c:pt idx="0">
                  <c:v>1</c:v>
                </c:pt>
                <c:pt idx="1">
                  <c:v>2</c:v>
                </c:pt>
                <c:pt idx="2">
                  <c:v>3</c:v>
                </c:pt>
                <c:pt idx="3">
                  <c:v>4</c:v>
                </c:pt>
                <c:pt idx="4">
                  <c:v>5</c:v>
                </c:pt>
                <c:pt idx="5">
                  <c:v>6</c:v>
                </c:pt>
                <c:pt idx="6">
                  <c:v>7</c:v>
                </c:pt>
              </c:numCache>
            </c:numRef>
          </c:xVal>
          <c:yVal>
            <c:numRef>
              <c:f>'Graph data'!$D$52:$J$52</c:f>
              <c:numCache>
                <c:formatCode>General</c:formatCode>
                <c:ptCount val="7"/>
                <c:pt idx="0">
                  <c:v>1</c:v>
                </c:pt>
                <c:pt idx="1">
                  <c:v>1</c:v>
                </c:pt>
                <c:pt idx="2">
                  <c:v>1</c:v>
                </c:pt>
                <c:pt idx="3">
                  <c:v>1</c:v>
                </c:pt>
                <c:pt idx="4">
                  <c:v>1</c:v>
                </c:pt>
                <c:pt idx="5">
                  <c:v>1</c:v>
                </c:pt>
                <c:pt idx="6">
                  <c:v>1</c:v>
                </c:pt>
              </c:numCache>
            </c:numRef>
          </c:yVal>
          <c:bubbleSize>
            <c:numRef>
              <c:f>'Graph data'!$D$53:$J$53</c:f>
              <c:numCache>
                <c:formatCode>General</c:formatCode>
                <c:ptCount val="7"/>
                <c:pt idx="0">
                  <c:v>27</c:v>
                </c:pt>
                <c:pt idx="1">
                  <c:v>24</c:v>
                </c:pt>
                <c:pt idx="2">
                  <c:v>26</c:v>
                </c:pt>
                <c:pt idx="3">
                  <c:v>41</c:v>
                </c:pt>
                <c:pt idx="4">
                  <c:v>23</c:v>
                </c:pt>
                <c:pt idx="5">
                  <c:v>10</c:v>
                </c:pt>
                <c:pt idx="6">
                  <c:v>16</c:v>
                </c:pt>
              </c:numCache>
            </c:numRef>
          </c:bubbleSize>
          <c:bubble3D val="0"/>
        </c:ser>
        <c:ser>
          <c:idx val="1"/>
          <c:order val="1"/>
          <c:tx>
            <c:strRef>
              <c:f>'Graph data'!$C$54</c:f>
              <c:strCache>
                <c:ptCount val="1"/>
                <c:pt idx="0">
                  <c:v>شــكــوى</c:v>
                </c:pt>
              </c:strCache>
            </c:strRef>
          </c:tx>
          <c:spPr>
            <a:solidFill>
              <a:schemeClr val="accent4">
                <a:alpha val="75000"/>
              </a:schemeClr>
            </a:solidFill>
            <a:ln>
              <a:noFill/>
            </a:ln>
            <a:effectLst/>
          </c:spPr>
          <c:invertIfNegative val="0"/>
          <c:xVal>
            <c:numRef>
              <c:f>'Graph data'!$D$51:$J$51</c:f>
              <c:numCache>
                <c:formatCode>General</c:formatCode>
                <c:ptCount val="7"/>
                <c:pt idx="0">
                  <c:v>1</c:v>
                </c:pt>
                <c:pt idx="1">
                  <c:v>2</c:v>
                </c:pt>
                <c:pt idx="2">
                  <c:v>3</c:v>
                </c:pt>
                <c:pt idx="3">
                  <c:v>4</c:v>
                </c:pt>
                <c:pt idx="4">
                  <c:v>5</c:v>
                </c:pt>
                <c:pt idx="5">
                  <c:v>6</c:v>
                </c:pt>
                <c:pt idx="6">
                  <c:v>7</c:v>
                </c:pt>
              </c:numCache>
            </c:numRef>
          </c:xVal>
          <c:yVal>
            <c:numRef>
              <c:f>'Graph data'!$D$54:$J$54</c:f>
              <c:numCache>
                <c:formatCode>General</c:formatCode>
                <c:ptCount val="7"/>
                <c:pt idx="0">
                  <c:v>2</c:v>
                </c:pt>
                <c:pt idx="1">
                  <c:v>2</c:v>
                </c:pt>
                <c:pt idx="2">
                  <c:v>2</c:v>
                </c:pt>
                <c:pt idx="3">
                  <c:v>2</c:v>
                </c:pt>
                <c:pt idx="4">
                  <c:v>2</c:v>
                </c:pt>
                <c:pt idx="5">
                  <c:v>2</c:v>
                </c:pt>
                <c:pt idx="6">
                  <c:v>2</c:v>
                </c:pt>
              </c:numCache>
            </c:numRef>
          </c:yVal>
          <c:bubbleSize>
            <c:numRef>
              <c:f>'Graph data'!$D$55:$J$55</c:f>
              <c:numCache>
                <c:formatCode>General</c:formatCode>
                <c:ptCount val="7"/>
                <c:pt idx="0">
                  <c:v>13</c:v>
                </c:pt>
                <c:pt idx="1">
                  <c:v>17</c:v>
                </c:pt>
                <c:pt idx="2">
                  <c:v>15</c:v>
                </c:pt>
                <c:pt idx="3">
                  <c:v>20</c:v>
                </c:pt>
                <c:pt idx="4">
                  <c:v>19</c:v>
                </c:pt>
                <c:pt idx="5">
                  <c:v>1</c:v>
                </c:pt>
                <c:pt idx="6">
                  <c:v>2</c:v>
                </c:pt>
              </c:numCache>
            </c:numRef>
          </c:bubbleSize>
          <c:bubble3D val="0"/>
        </c:ser>
        <c:ser>
          <c:idx val="2"/>
          <c:order val="2"/>
          <c:tx>
            <c:strRef>
              <c:f>'Graph data'!$C$56</c:f>
              <c:strCache>
                <c:ptCount val="1"/>
                <c:pt idx="0">
                  <c:v>استفســار عن خدمــة</c:v>
                </c:pt>
              </c:strCache>
            </c:strRef>
          </c:tx>
          <c:spPr>
            <a:solidFill>
              <a:schemeClr val="accent6">
                <a:alpha val="75000"/>
              </a:schemeClr>
            </a:solidFill>
            <a:ln>
              <a:noFill/>
            </a:ln>
            <a:effectLst/>
          </c:spPr>
          <c:invertIfNegative val="0"/>
          <c:xVal>
            <c:numRef>
              <c:f>'Graph data'!$D$51:$J$51</c:f>
              <c:numCache>
                <c:formatCode>General</c:formatCode>
                <c:ptCount val="7"/>
                <c:pt idx="0">
                  <c:v>1</c:v>
                </c:pt>
                <c:pt idx="1">
                  <c:v>2</c:v>
                </c:pt>
                <c:pt idx="2">
                  <c:v>3</c:v>
                </c:pt>
                <c:pt idx="3">
                  <c:v>4</c:v>
                </c:pt>
                <c:pt idx="4">
                  <c:v>5</c:v>
                </c:pt>
                <c:pt idx="5">
                  <c:v>6</c:v>
                </c:pt>
                <c:pt idx="6">
                  <c:v>7</c:v>
                </c:pt>
              </c:numCache>
            </c:numRef>
          </c:xVal>
          <c:yVal>
            <c:numRef>
              <c:f>'Graph data'!$D$56:$J$56</c:f>
              <c:numCache>
                <c:formatCode>General</c:formatCode>
                <c:ptCount val="7"/>
                <c:pt idx="0">
                  <c:v>3</c:v>
                </c:pt>
                <c:pt idx="1">
                  <c:v>3</c:v>
                </c:pt>
                <c:pt idx="2">
                  <c:v>3</c:v>
                </c:pt>
                <c:pt idx="3">
                  <c:v>3</c:v>
                </c:pt>
                <c:pt idx="4">
                  <c:v>3</c:v>
                </c:pt>
                <c:pt idx="5">
                  <c:v>3</c:v>
                </c:pt>
                <c:pt idx="6">
                  <c:v>3</c:v>
                </c:pt>
              </c:numCache>
            </c:numRef>
          </c:yVal>
          <c:bubbleSize>
            <c:numRef>
              <c:f>'Graph data'!$D$57:$J$57</c:f>
              <c:numCache>
                <c:formatCode>General</c:formatCode>
                <c:ptCount val="7"/>
                <c:pt idx="0">
                  <c:v>8</c:v>
                </c:pt>
                <c:pt idx="1">
                  <c:v>6</c:v>
                </c:pt>
                <c:pt idx="2">
                  <c:v>8</c:v>
                </c:pt>
                <c:pt idx="3">
                  <c:v>6</c:v>
                </c:pt>
                <c:pt idx="4">
                  <c:v>2</c:v>
                </c:pt>
                <c:pt idx="5">
                  <c:v>3</c:v>
                </c:pt>
                <c:pt idx="6">
                  <c:v>2</c:v>
                </c:pt>
              </c:numCache>
            </c:numRef>
          </c:bubbleSize>
          <c:bubble3D val="0"/>
        </c:ser>
        <c:ser>
          <c:idx val="3"/>
          <c:order val="3"/>
          <c:tx>
            <c:strRef>
              <c:f>'Graph data'!$C$58</c:f>
              <c:strCache>
                <c:ptCount val="1"/>
                <c:pt idx="0">
                  <c:v>أخـــــرى</c:v>
                </c:pt>
              </c:strCache>
            </c:strRef>
          </c:tx>
          <c:spPr>
            <a:solidFill>
              <a:schemeClr val="accent2">
                <a:lumMod val="60000"/>
                <a:alpha val="75000"/>
              </a:schemeClr>
            </a:solidFill>
            <a:ln>
              <a:noFill/>
            </a:ln>
            <a:effectLst/>
          </c:spPr>
          <c:invertIfNegative val="0"/>
          <c:xVal>
            <c:numRef>
              <c:f>'Graph data'!$D$51:$J$51</c:f>
              <c:numCache>
                <c:formatCode>General</c:formatCode>
                <c:ptCount val="7"/>
                <c:pt idx="0">
                  <c:v>1</c:v>
                </c:pt>
                <c:pt idx="1">
                  <c:v>2</c:v>
                </c:pt>
                <c:pt idx="2">
                  <c:v>3</c:v>
                </c:pt>
                <c:pt idx="3">
                  <c:v>4</c:v>
                </c:pt>
                <c:pt idx="4">
                  <c:v>5</c:v>
                </c:pt>
                <c:pt idx="5">
                  <c:v>6</c:v>
                </c:pt>
                <c:pt idx="6">
                  <c:v>7</c:v>
                </c:pt>
              </c:numCache>
            </c:numRef>
          </c:xVal>
          <c:yVal>
            <c:numRef>
              <c:f>'Graph data'!$D$58:$J$58</c:f>
              <c:numCache>
                <c:formatCode>General</c:formatCode>
                <c:ptCount val="7"/>
                <c:pt idx="0">
                  <c:v>4</c:v>
                </c:pt>
                <c:pt idx="1">
                  <c:v>4</c:v>
                </c:pt>
                <c:pt idx="2">
                  <c:v>4</c:v>
                </c:pt>
                <c:pt idx="3">
                  <c:v>4</c:v>
                </c:pt>
                <c:pt idx="4">
                  <c:v>4</c:v>
                </c:pt>
                <c:pt idx="5">
                  <c:v>4</c:v>
                </c:pt>
                <c:pt idx="6">
                  <c:v>4</c:v>
                </c:pt>
              </c:numCache>
            </c:numRef>
          </c:yVal>
          <c:bubbleSize>
            <c:numRef>
              <c:f>'Graph data'!$D$59:$J$59</c:f>
              <c:numCache>
                <c:formatCode>General</c:formatCode>
                <c:ptCount val="7"/>
                <c:pt idx="0">
                  <c:v>2</c:v>
                </c:pt>
                <c:pt idx="1">
                  <c:v>4</c:v>
                </c:pt>
                <c:pt idx="2">
                  <c:v>2</c:v>
                </c:pt>
                <c:pt idx="3">
                  <c:v>6</c:v>
                </c:pt>
                <c:pt idx="4">
                  <c:v>3</c:v>
                </c:pt>
                <c:pt idx="5">
                  <c:v>1</c:v>
                </c:pt>
                <c:pt idx="6">
                  <c:v>0</c:v>
                </c:pt>
              </c:numCache>
            </c:numRef>
          </c:bubbleSize>
          <c:bubble3D val="0"/>
        </c:ser>
        <c:ser>
          <c:idx val="4"/>
          <c:order val="4"/>
          <c:tx>
            <c:strRef>
              <c:f>'Graph data'!$C$60</c:f>
              <c:strCache>
                <c:ptCount val="1"/>
                <c:pt idx="0">
                  <c:v>استفســار فنـى</c:v>
                </c:pt>
              </c:strCache>
            </c:strRef>
          </c:tx>
          <c:spPr>
            <a:solidFill>
              <a:schemeClr val="accent4">
                <a:lumMod val="60000"/>
                <a:alpha val="75000"/>
              </a:schemeClr>
            </a:solidFill>
            <a:ln>
              <a:noFill/>
            </a:ln>
            <a:effectLst/>
          </c:spPr>
          <c:invertIfNegative val="0"/>
          <c:xVal>
            <c:numRef>
              <c:f>'Graph data'!$D$51:$J$51</c:f>
              <c:numCache>
                <c:formatCode>General</c:formatCode>
                <c:ptCount val="7"/>
                <c:pt idx="0">
                  <c:v>1</c:v>
                </c:pt>
                <c:pt idx="1">
                  <c:v>2</c:v>
                </c:pt>
                <c:pt idx="2">
                  <c:v>3</c:v>
                </c:pt>
                <c:pt idx="3">
                  <c:v>4</c:v>
                </c:pt>
                <c:pt idx="4">
                  <c:v>5</c:v>
                </c:pt>
                <c:pt idx="5">
                  <c:v>6</c:v>
                </c:pt>
                <c:pt idx="6">
                  <c:v>7</c:v>
                </c:pt>
              </c:numCache>
            </c:numRef>
          </c:xVal>
          <c:yVal>
            <c:numRef>
              <c:f>'Graph data'!$D$60:$J$60</c:f>
              <c:numCache>
                <c:formatCode>General</c:formatCode>
                <c:ptCount val="7"/>
                <c:pt idx="0">
                  <c:v>5</c:v>
                </c:pt>
                <c:pt idx="1">
                  <c:v>5</c:v>
                </c:pt>
                <c:pt idx="2">
                  <c:v>5</c:v>
                </c:pt>
                <c:pt idx="3">
                  <c:v>5</c:v>
                </c:pt>
                <c:pt idx="4">
                  <c:v>5</c:v>
                </c:pt>
                <c:pt idx="5">
                  <c:v>5</c:v>
                </c:pt>
                <c:pt idx="6">
                  <c:v>5</c:v>
                </c:pt>
              </c:numCache>
            </c:numRef>
          </c:yVal>
          <c:bubbleSize>
            <c:numRef>
              <c:f>'Graph data'!$D$61:$J$61</c:f>
              <c:numCache>
                <c:formatCode>General</c:formatCode>
                <c:ptCount val="7"/>
                <c:pt idx="0">
                  <c:v>2</c:v>
                </c:pt>
                <c:pt idx="1">
                  <c:v>2</c:v>
                </c:pt>
                <c:pt idx="2">
                  <c:v>2</c:v>
                </c:pt>
                <c:pt idx="3">
                  <c:v>1</c:v>
                </c:pt>
                <c:pt idx="4">
                  <c:v>0</c:v>
                </c:pt>
                <c:pt idx="5">
                  <c:v>0</c:v>
                </c:pt>
                <c:pt idx="6">
                  <c:v>0</c:v>
                </c:pt>
              </c:numCache>
            </c:numRef>
          </c:bubbleSize>
          <c:bubble3D val="0"/>
        </c:ser>
        <c:ser>
          <c:idx val="5"/>
          <c:order val="5"/>
          <c:tx>
            <c:strRef>
              <c:f>'Graph data'!$C$62</c:f>
              <c:strCache>
                <c:ptCount val="1"/>
                <c:pt idx="0">
                  <c:v>استفسار فى المبيعات</c:v>
                </c:pt>
              </c:strCache>
            </c:strRef>
          </c:tx>
          <c:spPr>
            <a:solidFill>
              <a:schemeClr val="accent6">
                <a:lumMod val="60000"/>
                <a:alpha val="75000"/>
              </a:schemeClr>
            </a:solidFill>
            <a:ln>
              <a:noFill/>
            </a:ln>
            <a:effectLst/>
          </c:spPr>
          <c:invertIfNegative val="0"/>
          <c:xVal>
            <c:numRef>
              <c:f>'Graph data'!$D$51:$J$51</c:f>
              <c:numCache>
                <c:formatCode>General</c:formatCode>
                <c:ptCount val="7"/>
                <c:pt idx="0">
                  <c:v>1</c:v>
                </c:pt>
                <c:pt idx="1">
                  <c:v>2</c:v>
                </c:pt>
                <c:pt idx="2">
                  <c:v>3</c:v>
                </c:pt>
                <c:pt idx="3">
                  <c:v>4</c:v>
                </c:pt>
                <c:pt idx="4">
                  <c:v>5</c:v>
                </c:pt>
                <c:pt idx="5">
                  <c:v>6</c:v>
                </c:pt>
                <c:pt idx="6">
                  <c:v>7</c:v>
                </c:pt>
              </c:numCache>
            </c:numRef>
          </c:xVal>
          <c:yVal>
            <c:numRef>
              <c:f>'Graph data'!$D$62:$J$62</c:f>
              <c:numCache>
                <c:formatCode>General</c:formatCode>
                <c:ptCount val="7"/>
                <c:pt idx="0">
                  <c:v>6</c:v>
                </c:pt>
                <c:pt idx="1">
                  <c:v>6</c:v>
                </c:pt>
                <c:pt idx="2">
                  <c:v>6</c:v>
                </c:pt>
                <c:pt idx="3">
                  <c:v>6</c:v>
                </c:pt>
                <c:pt idx="4">
                  <c:v>6</c:v>
                </c:pt>
                <c:pt idx="5">
                  <c:v>6</c:v>
                </c:pt>
                <c:pt idx="6">
                  <c:v>6</c:v>
                </c:pt>
              </c:numCache>
            </c:numRef>
          </c:yVal>
          <c:bubbleSize>
            <c:numRef>
              <c:f>'Graph data'!$D$63:$J$63</c:f>
              <c:numCache>
                <c:formatCode>General</c:formatCode>
                <c:ptCount val="7"/>
                <c:pt idx="0">
                  <c:v>0</c:v>
                </c:pt>
                <c:pt idx="1">
                  <c:v>0</c:v>
                </c:pt>
                <c:pt idx="2">
                  <c:v>0</c:v>
                </c:pt>
                <c:pt idx="3">
                  <c:v>2</c:v>
                </c:pt>
                <c:pt idx="4">
                  <c:v>0</c:v>
                </c:pt>
                <c:pt idx="5">
                  <c:v>0</c:v>
                </c:pt>
                <c:pt idx="6">
                  <c:v>0</c:v>
                </c:pt>
              </c:numCache>
            </c:numRef>
          </c:bubbleSize>
          <c:bubble3D val="0"/>
        </c:ser>
        <c:dLbls>
          <c:showLegendKey val="0"/>
          <c:showVal val="0"/>
          <c:showCatName val="0"/>
          <c:showSerName val="0"/>
          <c:showPercent val="0"/>
          <c:showBubbleSize val="0"/>
        </c:dLbls>
        <c:bubbleScale val="80"/>
        <c:showNegBubbles val="0"/>
        <c:axId val="291089792"/>
        <c:axId val="291090184"/>
      </c:bubbleChart>
      <c:valAx>
        <c:axId val="291089792"/>
        <c:scaling>
          <c:orientation val="maxMin"/>
          <c:max val="8"/>
          <c:min val="0"/>
        </c:scaling>
        <c:delete val="0"/>
        <c:axPos val="t"/>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090184"/>
        <c:crosses val="autoZero"/>
        <c:crossBetween val="midCat"/>
      </c:valAx>
      <c:valAx>
        <c:axId val="291090184"/>
        <c:scaling>
          <c:orientation val="maxMin"/>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089792"/>
        <c:crosses val="autoZero"/>
        <c:crossBetween val="midCat"/>
      </c:valAx>
      <c:spPr>
        <a:noFill/>
        <a:ln>
          <a:noFill/>
        </a:ln>
        <a:effectLst/>
      </c:spPr>
    </c:plotArea>
    <c:legend>
      <c:legendPos val="r"/>
      <c:layout>
        <c:manualLayout>
          <c:xMode val="edge"/>
          <c:yMode val="edge"/>
          <c:x val="0.74310673665791771"/>
          <c:y val="0.2770123456790124"/>
          <c:w val="0.24022659667541557"/>
          <c:h val="0.6147719135802469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 data'!$C$39</c:f>
          <c:strCache>
            <c:ptCount val="1"/>
            <c:pt idx="0">
              <c:v>الفئات العمرية للعملاء
لشهر سبتمبر 2017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title>
    <c:autoTitleDeleted val="0"/>
    <c:plotArea>
      <c:layout/>
      <c:barChart>
        <c:barDir val="col"/>
        <c:grouping val="clustered"/>
        <c:varyColors val="1"/>
        <c:ser>
          <c:idx val="1"/>
          <c:order val="0"/>
          <c:tx>
            <c:v>Age</c:v>
          </c:tx>
          <c:invertIfNegative val="0"/>
          <c:dPt>
            <c:idx val="0"/>
            <c:invertIfNegative val="0"/>
            <c:bubble3D val="0"/>
            <c:spPr>
              <a:solidFill>
                <a:schemeClr val="accent2"/>
              </a:solidFill>
              <a:ln>
                <a:noFill/>
              </a:ln>
              <a:effectLst/>
            </c:spPr>
          </c:dPt>
          <c:dPt>
            <c:idx val="1"/>
            <c:invertIfNegative val="0"/>
            <c:bubble3D val="0"/>
            <c:spPr>
              <a:solidFill>
                <a:schemeClr val="accent4"/>
              </a:solidFill>
              <a:ln>
                <a:noFill/>
              </a:ln>
              <a:effectLst/>
            </c:spPr>
          </c:dPt>
          <c:dPt>
            <c:idx val="2"/>
            <c:invertIfNegative val="0"/>
            <c:bubble3D val="0"/>
            <c:spPr>
              <a:solidFill>
                <a:schemeClr val="accent6"/>
              </a:solidFill>
              <a:ln>
                <a:noFill/>
              </a:ln>
              <a:effectLst/>
            </c:spPr>
          </c:dPt>
          <c:dPt>
            <c:idx val="3"/>
            <c:invertIfNegative val="0"/>
            <c:bubble3D val="0"/>
            <c:spPr>
              <a:solidFill>
                <a:schemeClr val="accent2">
                  <a:lumMod val="60000"/>
                </a:schemeClr>
              </a:solidFill>
              <a:ln>
                <a:noFill/>
              </a:ln>
              <a:effectLst/>
            </c:spPr>
          </c:dPt>
          <c:dPt>
            <c:idx val="4"/>
            <c:invertIfNegative val="0"/>
            <c:bubble3D val="0"/>
            <c:spPr>
              <a:solidFill>
                <a:schemeClr val="accent4">
                  <a:lumMod val="60000"/>
                </a:schemeClr>
              </a:solidFill>
              <a:ln>
                <a:noFill/>
              </a:ln>
              <a:effectLst/>
            </c:spPr>
          </c:dPt>
          <c:dPt>
            <c:idx val="5"/>
            <c:invertIfNegative val="0"/>
            <c:bubble3D val="0"/>
            <c:spPr>
              <a:solidFill>
                <a:schemeClr val="accent6">
                  <a:lumMod val="60000"/>
                </a:schemeClr>
              </a:solidFill>
              <a:ln>
                <a:noFill/>
              </a:ln>
              <a:effectLst/>
            </c:spPr>
          </c:dPt>
          <c:dPt>
            <c:idx val="6"/>
            <c:invertIfNegative val="0"/>
            <c:bubble3D val="0"/>
            <c:spPr>
              <a:solidFill>
                <a:schemeClr val="accent2">
                  <a:lumMod val="80000"/>
                  <a:lumOff val="20000"/>
                </a:schemeClr>
              </a:solidFill>
              <a:ln>
                <a:noFill/>
              </a:ln>
              <a:effectLst/>
            </c:spPr>
          </c:dPt>
          <c:dPt>
            <c:idx val="7"/>
            <c:invertIfNegative val="0"/>
            <c:bubble3D val="0"/>
            <c:spPr>
              <a:solidFill>
                <a:schemeClr val="accent4">
                  <a:lumMod val="80000"/>
                  <a:lumOff val="20000"/>
                </a:schemeClr>
              </a:solidFill>
              <a:ln>
                <a:noFill/>
              </a:ln>
              <a:effectLst/>
            </c:spPr>
          </c:dPt>
          <c:dLbls>
            <c:dLbl>
              <c:idx val="0"/>
              <c:tx>
                <c:rich>
                  <a:bodyPr/>
                  <a:lstStyle/>
                  <a:p>
                    <a:fld id="{BA218F78-08FA-449A-8C57-3A9DD18B169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1"/>
              <c:tx>
                <c:rich>
                  <a:bodyPr/>
                  <a:lstStyle/>
                  <a:p>
                    <a:fld id="{9ED73A2B-905F-4092-833A-F175A699666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2"/>
              <c:tx>
                <c:rich>
                  <a:bodyPr/>
                  <a:lstStyle/>
                  <a:p>
                    <a:fld id="{C7F54F47-E8D6-4195-9A2F-385A135503A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3"/>
              <c:tx>
                <c:rich>
                  <a:bodyPr/>
                  <a:lstStyle/>
                  <a:p>
                    <a:fld id="{06E7979A-B50F-40AB-84F7-86DD5138720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4"/>
              <c:tx>
                <c:rich>
                  <a:bodyPr/>
                  <a:lstStyle/>
                  <a:p>
                    <a:fld id="{39024655-A667-4668-99FD-48E91CC54E7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5"/>
              <c:tx>
                <c:rich>
                  <a:bodyPr/>
                  <a:lstStyle/>
                  <a:p>
                    <a:fld id="{A2E18743-87F0-4378-AF89-92D03EAA089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6"/>
              <c:tx>
                <c:rich>
                  <a:bodyPr/>
                  <a:lstStyle/>
                  <a:p>
                    <a:fld id="{A5E60589-3BFD-4202-A043-52181DC0AB2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7"/>
              <c:tx>
                <c:rich>
                  <a:bodyPr/>
                  <a:lstStyle/>
                  <a:p>
                    <a:fld id="{7F9212BA-240E-42D7-AD5A-08BA449D4FE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numFmt formatCode="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'Graph data'!$B$40:$B$47</c:f>
              <c:strCache>
                <c:ptCount val="8"/>
                <c:pt idx="0">
                  <c:v>20 فأقل</c:v>
                </c:pt>
                <c:pt idx="1">
                  <c:v>من 21 -30</c:v>
                </c:pt>
                <c:pt idx="2">
                  <c:v>من 31 - 40</c:v>
                </c:pt>
                <c:pt idx="3">
                  <c:v>من 41 - 50</c:v>
                </c:pt>
                <c:pt idx="4">
                  <c:v>من 51 - 60</c:v>
                </c:pt>
                <c:pt idx="5">
                  <c:v>من 61 - 70</c:v>
                </c:pt>
                <c:pt idx="6">
                  <c:v>من 71 - 80</c:v>
                </c:pt>
                <c:pt idx="7">
                  <c:v>من 81 - 90</c:v>
                </c:pt>
              </c:strCache>
            </c:strRef>
          </c:cat>
          <c:val>
            <c:numRef>
              <c:f>'Graph data'!$F$40:$F$47</c:f>
              <c:numCache>
                <c:formatCode>0.0%</c:formatCode>
                <c:ptCount val="8"/>
                <c:pt idx="0">
                  <c:v>7.0588235294117646E-2</c:v>
                </c:pt>
                <c:pt idx="1">
                  <c:v>0.4</c:v>
                </c:pt>
                <c:pt idx="2">
                  <c:v>0.36862745098039218</c:v>
                </c:pt>
                <c:pt idx="3">
                  <c:v>0.12156862745098039</c:v>
                </c:pt>
                <c:pt idx="4">
                  <c:v>3.1372549019607843E-2</c:v>
                </c:pt>
                <c:pt idx="5">
                  <c:v>3.9215686274509803E-3</c:v>
                </c:pt>
                <c:pt idx="6">
                  <c:v>3.9215686274509803E-3</c:v>
                </c:pt>
                <c:pt idx="7">
                  <c:v>0</c:v>
                </c:pt>
              </c:numCache>
            </c:numRef>
          </c:val>
          <c:extLst>
            <c:ext xmlns:c15="http://schemas.microsoft.com/office/drawing/2012/chart" uri="{02D57815-91ED-43cb-92C2-25804820EDAC}">
              <c15:datalabelsRange>
                <c15:f>'Graph data'!$E$40:$E$47</c15:f>
                <c15:dlblRangeCache>
                  <c:ptCount val="8"/>
                  <c:pt idx="0">
                    <c:v>18</c:v>
                  </c:pt>
                  <c:pt idx="1">
                    <c:v>102</c:v>
                  </c:pt>
                  <c:pt idx="2">
                    <c:v>94</c:v>
                  </c:pt>
                  <c:pt idx="3">
                    <c:v>31</c:v>
                  </c:pt>
                  <c:pt idx="4">
                    <c:v>8</c:v>
                  </c:pt>
                  <c:pt idx="5">
                    <c:v>1</c:v>
                  </c:pt>
                  <c:pt idx="6">
                    <c:v>1</c:v>
                  </c:pt>
                  <c:pt idx="7">
                    <c:v>0</c:v>
                  </c:pt>
                </c15:dlblRangeCache>
              </c15:datalabelsRange>
            </c:ext>
          </c:extLst>
        </c:ser>
        <c:dLbls>
          <c:showLegendKey val="0"/>
          <c:showVal val="0"/>
          <c:showCatName val="0"/>
          <c:showSerName val="0"/>
          <c:showPercent val="0"/>
          <c:showBubbleSize val="0"/>
        </c:dLbls>
        <c:gapWidth val="62"/>
        <c:overlap val="-27"/>
        <c:axId val="291090968"/>
        <c:axId val="420475312"/>
      </c:barChart>
      <c:catAx>
        <c:axId val="291090968"/>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crossAx val="420475312"/>
        <c:crosses val="autoZero"/>
        <c:auto val="1"/>
        <c:lblAlgn val="ctr"/>
        <c:lblOffset val="100"/>
        <c:noMultiLvlLbl val="0"/>
      </c:catAx>
      <c:valAx>
        <c:axId val="420475312"/>
        <c:scaling>
          <c:orientation val="minMax"/>
        </c:scaling>
        <c:delete val="0"/>
        <c:axPos val="r"/>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09096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 data'!$C$34</c:f>
          <c:strCache>
            <c:ptCount val="1"/>
            <c:pt idx="0">
              <c:v>التصنيف تبعا للنوع
لشهر سبتمبر 2017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title>
    <c:autoTitleDeleted val="0"/>
    <c:plotArea>
      <c:layout/>
      <c:doughnutChart>
        <c:varyColors val="1"/>
        <c:ser>
          <c:idx val="0"/>
          <c:order val="0"/>
          <c:spPr>
            <a:effectLst/>
          </c:spPr>
          <c:dPt>
            <c:idx val="0"/>
            <c:bubble3D val="0"/>
            <c:spPr>
              <a:solidFill>
                <a:schemeClr val="accent2"/>
              </a:solidFill>
              <a:ln w="19050">
                <a:solidFill>
                  <a:schemeClr val="lt1"/>
                </a:solidFill>
              </a:ln>
              <a:effectLst/>
            </c:spPr>
          </c:dPt>
          <c:dPt>
            <c:idx val="1"/>
            <c:bubble3D val="0"/>
            <c:spPr>
              <a:solidFill>
                <a:schemeClr val="accent4"/>
              </a:solidFill>
              <a:ln w="19050">
                <a:solidFill>
                  <a:schemeClr val="lt1"/>
                </a:solidFill>
              </a:ln>
              <a:effectLst/>
            </c:spPr>
          </c:dPt>
          <c:dPt>
            <c:idx val="2"/>
            <c:bubble3D val="0"/>
            <c:spPr>
              <a:solidFill>
                <a:schemeClr val="accent6"/>
              </a:solidFill>
              <a:ln w="19050">
                <a:solidFill>
                  <a:schemeClr val="lt1"/>
                </a:solidFill>
              </a:ln>
              <a:effectLst/>
            </c:spPr>
          </c:dPt>
          <c:dLbls>
            <c:dLbl>
              <c:idx val="0"/>
              <c:layout>
                <c:manualLayout>
                  <c:x val="6.173611111111111E-2"/>
                  <c:y val="1.9598765432098767E-2"/>
                </c:manualLayout>
              </c:layout>
              <c:showLegendKey val="0"/>
              <c:showVal val="0"/>
              <c:showCatName val="1"/>
              <c:showSerName val="0"/>
              <c:showPercent val="1"/>
              <c:showBubbleSize val="0"/>
              <c:separator>
</c:separator>
              <c:extLst>
                <c:ext xmlns:c15="http://schemas.microsoft.com/office/drawing/2012/chart" uri="{CE6537A1-D6FC-4f65-9D91-7224C49458BB}"/>
              </c:extLst>
            </c:dLbl>
            <c:dLbl>
              <c:idx val="1"/>
              <c:layout>
                <c:manualLayout>
                  <c:x val="-4.409722222222226E-2"/>
                  <c:y val="-4.7037037037037037E-2"/>
                </c:manualLayout>
              </c:layout>
              <c:showLegendKey val="0"/>
              <c:showVal val="0"/>
              <c:showCatName val="1"/>
              <c:showSerName val="0"/>
              <c:showPercent val="1"/>
              <c:showBubbleSize val="0"/>
              <c:separator>
</c:separator>
              <c:extLst>
                <c:ext xmlns:c15="http://schemas.microsoft.com/office/drawing/2012/chart" uri="{CE6537A1-D6FC-4f65-9D91-7224C49458BB}"/>
              </c:extLst>
            </c:dLbl>
            <c:dLbl>
              <c:idx val="2"/>
              <c:layout>
                <c:manualLayout>
                  <c:x val="0"/>
                  <c:y val="-7.055555555555558E-2"/>
                </c:manualLayout>
              </c:layout>
              <c:showLegendKey val="0"/>
              <c:showVal val="0"/>
              <c:showCatName val="1"/>
              <c:showSerName val="0"/>
              <c:showPercent val="1"/>
              <c:showBubbleSize val="0"/>
              <c:separator>
</c:separator>
              <c:extLst>
                <c:ext xmlns:c15="http://schemas.microsoft.com/office/drawing/2012/chart" uri="{CE6537A1-D6FC-4f65-9D91-7224C49458BB}"/>
              </c:extLst>
            </c:dLbl>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 data'!$B$35:$B$37</c:f>
              <c:strCache>
                <c:ptCount val="3"/>
                <c:pt idx="0">
                  <c:v>رجال</c:v>
                </c:pt>
                <c:pt idx="1">
                  <c:v>سيدات</c:v>
                </c:pt>
                <c:pt idx="2">
                  <c:v>غير محدد</c:v>
                </c:pt>
              </c:strCache>
            </c:strRef>
          </c:cat>
          <c:val>
            <c:numRef>
              <c:f>'Graph data'!$D$35:$D$37</c:f>
              <c:numCache>
                <c:formatCode>General</c:formatCode>
                <c:ptCount val="3"/>
                <c:pt idx="0">
                  <c:v>260</c:v>
                </c:pt>
                <c:pt idx="1">
                  <c:v>50</c:v>
                </c:pt>
                <c:pt idx="2">
                  <c:v>6</c:v>
                </c:pt>
              </c:numCache>
            </c:numRef>
          </c:val>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 data'!$N$66</c:f>
          <c:strCache>
            <c:ptCount val="1"/>
            <c:pt idx="0">
              <c:v>بيان بالإستفسارات المرسلة عن طريق الموقع الإليكترونى 
لشهر سبتمبر 2017 تبعا للفئة العمرية</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title>
    <c:autoTitleDeleted val="0"/>
    <c:plotArea>
      <c:layout/>
      <c:bubbleChart>
        <c:varyColors val="0"/>
        <c:ser>
          <c:idx val="0"/>
          <c:order val="0"/>
          <c:tx>
            <c:strRef>
              <c:f>'Graph data'!$C$67</c:f>
              <c:strCache>
                <c:ptCount val="1"/>
                <c:pt idx="0">
                  <c:v>استفسار عن مسار الطرد</c:v>
                </c:pt>
              </c:strCache>
            </c:strRef>
          </c:tx>
          <c:spPr>
            <a:solidFill>
              <a:schemeClr val="accent2">
                <a:alpha val="75000"/>
              </a:schemeClr>
            </a:solidFill>
            <a:ln w="25400">
              <a:noFill/>
            </a:ln>
            <a:effectLst/>
          </c:spPr>
          <c:invertIfNegative val="0"/>
          <c:xVal>
            <c:numRef>
              <c:f>'Graph data'!$D$66:$K$66</c:f>
              <c:numCache>
                <c:formatCode>General</c:formatCode>
                <c:ptCount val="8"/>
                <c:pt idx="0">
                  <c:v>20</c:v>
                </c:pt>
                <c:pt idx="1">
                  <c:v>30</c:v>
                </c:pt>
                <c:pt idx="2">
                  <c:v>40</c:v>
                </c:pt>
                <c:pt idx="3">
                  <c:v>50</c:v>
                </c:pt>
                <c:pt idx="4">
                  <c:v>60</c:v>
                </c:pt>
                <c:pt idx="5">
                  <c:v>70</c:v>
                </c:pt>
                <c:pt idx="6">
                  <c:v>80</c:v>
                </c:pt>
                <c:pt idx="7">
                  <c:v>90</c:v>
                </c:pt>
              </c:numCache>
            </c:numRef>
          </c:xVal>
          <c:yVal>
            <c:numRef>
              <c:f>'Graph data'!$D$67:$K$67</c:f>
              <c:numCache>
                <c:formatCode>General</c:formatCode>
                <c:ptCount val="8"/>
                <c:pt idx="0">
                  <c:v>1</c:v>
                </c:pt>
                <c:pt idx="1">
                  <c:v>1</c:v>
                </c:pt>
                <c:pt idx="2">
                  <c:v>1</c:v>
                </c:pt>
                <c:pt idx="3">
                  <c:v>1</c:v>
                </c:pt>
                <c:pt idx="4">
                  <c:v>1</c:v>
                </c:pt>
                <c:pt idx="5">
                  <c:v>1</c:v>
                </c:pt>
                <c:pt idx="6">
                  <c:v>1</c:v>
                </c:pt>
                <c:pt idx="7">
                  <c:v>1</c:v>
                </c:pt>
              </c:numCache>
            </c:numRef>
          </c:yVal>
          <c:bubbleSize>
            <c:numRef>
              <c:f>'Graph data'!$D$68:$K$68</c:f>
              <c:numCache>
                <c:formatCode>General</c:formatCode>
                <c:ptCount val="8"/>
                <c:pt idx="0">
                  <c:v>5</c:v>
                </c:pt>
                <c:pt idx="1">
                  <c:v>50</c:v>
                </c:pt>
                <c:pt idx="2">
                  <c:v>57</c:v>
                </c:pt>
                <c:pt idx="3">
                  <c:v>15</c:v>
                </c:pt>
                <c:pt idx="4">
                  <c:v>3</c:v>
                </c:pt>
                <c:pt idx="5">
                  <c:v>0</c:v>
                </c:pt>
                <c:pt idx="6">
                  <c:v>0</c:v>
                </c:pt>
                <c:pt idx="7">
                  <c:v>0</c:v>
                </c:pt>
              </c:numCache>
            </c:numRef>
          </c:bubbleSize>
          <c:bubble3D val="0"/>
        </c:ser>
        <c:ser>
          <c:idx val="1"/>
          <c:order val="1"/>
          <c:tx>
            <c:strRef>
              <c:f>'Graph data'!$C$69</c:f>
              <c:strCache>
                <c:ptCount val="1"/>
                <c:pt idx="0">
                  <c:v>شــكــوى</c:v>
                </c:pt>
              </c:strCache>
            </c:strRef>
          </c:tx>
          <c:spPr>
            <a:solidFill>
              <a:schemeClr val="accent4">
                <a:alpha val="75000"/>
              </a:schemeClr>
            </a:solidFill>
            <a:ln w="25400">
              <a:noFill/>
            </a:ln>
            <a:effectLst/>
          </c:spPr>
          <c:invertIfNegative val="0"/>
          <c:xVal>
            <c:numRef>
              <c:f>'Graph data'!$D$66:$K$66</c:f>
              <c:numCache>
                <c:formatCode>General</c:formatCode>
                <c:ptCount val="8"/>
                <c:pt idx="0">
                  <c:v>20</c:v>
                </c:pt>
                <c:pt idx="1">
                  <c:v>30</c:v>
                </c:pt>
                <c:pt idx="2">
                  <c:v>40</c:v>
                </c:pt>
                <c:pt idx="3">
                  <c:v>50</c:v>
                </c:pt>
                <c:pt idx="4">
                  <c:v>60</c:v>
                </c:pt>
                <c:pt idx="5">
                  <c:v>70</c:v>
                </c:pt>
                <c:pt idx="6">
                  <c:v>80</c:v>
                </c:pt>
                <c:pt idx="7">
                  <c:v>90</c:v>
                </c:pt>
              </c:numCache>
            </c:numRef>
          </c:xVal>
          <c:yVal>
            <c:numRef>
              <c:f>'Graph data'!$D$69:$K$69</c:f>
              <c:numCache>
                <c:formatCode>General</c:formatCode>
                <c:ptCount val="8"/>
                <c:pt idx="0">
                  <c:v>2</c:v>
                </c:pt>
                <c:pt idx="1">
                  <c:v>2</c:v>
                </c:pt>
                <c:pt idx="2">
                  <c:v>2</c:v>
                </c:pt>
                <c:pt idx="3">
                  <c:v>2</c:v>
                </c:pt>
                <c:pt idx="4">
                  <c:v>2</c:v>
                </c:pt>
                <c:pt idx="5">
                  <c:v>2</c:v>
                </c:pt>
                <c:pt idx="6">
                  <c:v>2</c:v>
                </c:pt>
                <c:pt idx="7">
                  <c:v>2</c:v>
                </c:pt>
              </c:numCache>
            </c:numRef>
          </c:yVal>
          <c:bubbleSize>
            <c:numRef>
              <c:f>'Graph data'!$D$70:$K$70</c:f>
              <c:numCache>
                <c:formatCode>General</c:formatCode>
                <c:ptCount val="8"/>
                <c:pt idx="0">
                  <c:v>3</c:v>
                </c:pt>
                <c:pt idx="1">
                  <c:v>30</c:v>
                </c:pt>
                <c:pt idx="2">
                  <c:v>25</c:v>
                </c:pt>
                <c:pt idx="3">
                  <c:v>9</c:v>
                </c:pt>
                <c:pt idx="4">
                  <c:v>3</c:v>
                </c:pt>
                <c:pt idx="5">
                  <c:v>1</c:v>
                </c:pt>
                <c:pt idx="6">
                  <c:v>1</c:v>
                </c:pt>
                <c:pt idx="7">
                  <c:v>0</c:v>
                </c:pt>
              </c:numCache>
            </c:numRef>
          </c:bubbleSize>
          <c:bubble3D val="0"/>
        </c:ser>
        <c:ser>
          <c:idx val="2"/>
          <c:order val="2"/>
          <c:tx>
            <c:strRef>
              <c:f>'Graph data'!$C$71</c:f>
              <c:strCache>
                <c:ptCount val="1"/>
                <c:pt idx="0">
                  <c:v>استفســار عن خدمــة</c:v>
                </c:pt>
              </c:strCache>
            </c:strRef>
          </c:tx>
          <c:spPr>
            <a:solidFill>
              <a:schemeClr val="accent6">
                <a:alpha val="75000"/>
              </a:schemeClr>
            </a:solidFill>
            <a:ln w="25400">
              <a:noFill/>
            </a:ln>
            <a:effectLst/>
          </c:spPr>
          <c:invertIfNegative val="0"/>
          <c:xVal>
            <c:numRef>
              <c:f>'Graph data'!$D$66:$K$66</c:f>
              <c:numCache>
                <c:formatCode>General</c:formatCode>
                <c:ptCount val="8"/>
                <c:pt idx="0">
                  <c:v>20</c:v>
                </c:pt>
                <c:pt idx="1">
                  <c:v>30</c:v>
                </c:pt>
                <c:pt idx="2">
                  <c:v>40</c:v>
                </c:pt>
                <c:pt idx="3">
                  <c:v>50</c:v>
                </c:pt>
                <c:pt idx="4">
                  <c:v>60</c:v>
                </c:pt>
                <c:pt idx="5">
                  <c:v>70</c:v>
                </c:pt>
                <c:pt idx="6">
                  <c:v>80</c:v>
                </c:pt>
                <c:pt idx="7">
                  <c:v>90</c:v>
                </c:pt>
              </c:numCache>
            </c:numRef>
          </c:xVal>
          <c:yVal>
            <c:numRef>
              <c:f>'Graph data'!$D$71:$K$71</c:f>
              <c:numCache>
                <c:formatCode>General</c:formatCode>
                <c:ptCount val="8"/>
                <c:pt idx="0">
                  <c:v>3</c:v>
                </c:pt>
                <c:pt idx="1">
                  <c:v>3</c:v>
                </c:pt>
                <c:pt idx="2">
                  <c:v>3</c:v>
                </c:pt>
                <c:pt idx="3">
                  <c:v>3</c:v>
                </c:pt>
                <c:pt idx="4">
                  <c:v>3</c:v>
                </c:pt>
                <c:pt idx="5">
                  <c:v>3</c:v>
                </c:pt>
                <c:pt idx="6">
                  <c:v>3</c:v>
                </c:pt>
                <c:pt idx="7">
                  <c:v>3</c:v>
                </c:pt>
              </c:numCache>
            </c:numRef>
          </c:yVal>
          <c:bubbleSize>
            <c:numRef>
              <c:f>'Graph data'!$D$72:$K$72</c:f>
              <c:numCache>
                <c:formatCode>General</c:formatCode>
                <c:ptCount val="8"/>
                <c:pt idx="0">
                  <c:v>6</c:v>
                </c:pt>
                <c:pt idx="1">
                  <c:v>12</c:v>
                </c:pt>
                <c:pt idx="2">
                  <c:v>5</c:v>
                </c:pt>
                <c:pt idx="3">
                  <c:v>5</c:v>
                </c:pt>
                <c:pt idx="4">
                  <c:v>1</c:v>
                </c:pt>
                <c:pt idx="5">
                  <c:v>0</c:v>
                </c:pt>
                <c:pt idx="6">
                  <c:v>0</c:v>
                </c:pt>
                <c:pt idx="7">
                  <c:v>0</c:v>
                </c:pt>
              </c:numCache>
            </c:numRef>
          </c:bubbleSize>
          <c:bubble3D val="0"/>
        </c:ser>
        <c:ser>
          <c:idx val="3"/>
          <c:order val="3"/>
          <c:tx>
            <c:strRef>
              <c:f>'Graph data'!$C$73</c:f>
              <c:strCache>
                <c:ptCount val="1"/>
                <c:pt idx="0">
                  <c:v>أخـــــرى</c:v>
                </c:pt>
              </c:strCache>
            </c:strRef>
          </c:tx>
          <c:spPr>
            <a:solidFill>
              <a:schemeClr val="accent2">
                <a:lumMod val="60000"/>
                <a:alpha val="75000"/>
              </a:schemeClr>
            </a:solidFill>
            <a:ln w="25400">
              <a:noFill/>
            </a:ln>
            <a:effectLst/>
          </c:spPr>
          <c:invertIfNegative val="0"/>
          <c:xVal>
            <c:numRef>
              <c:f>'Graph data'!$D$66:$K$66</c:f>
              <c:numCache>
                <c:formatCode>General</c:formatCode>
                <c:ptCount val="8"/>
                <c:pt idx="0">
                  <c:v>20</c:v>
                </c:pt>
                <c:pt idx="1">
                  <c:v>30</c:v>
                </c:pt>
                <c:pt idx="2">
                  <c:v>40</c:v>
                </c:pt>
                <c:pt idx="3">
                  <c:v>50</c:v>
                </c:pt>
                <c:pt idx="4">
                  <c:v>60</c:v>
                </c:pt>
                <c:pt idx="5">
                  <c:v>70</c:v>
                </c:pt>
                <c:pt idx="6">
                  <c:v>80</c:v>
                </c:pt>
                <c:pt idx="7">
                  <c:v>90</c:v>
                </c:pt>
              </c:numCache>
            </c:numRef>
          </c:xVal>
          <c:yVal>
            <c:numRef>
              <c:f>'Graph data'!$D$73:$K$73</c:f>
              <c:numCache>
                <c:formatCode>General</c:formatCode>
                <c:ptCount val="8"/>
                <c:pt idx="0">
                  <c:v>4</c:v>
                </c:pt>
                <c:pt idx="1">
                  <c:v>4</c:v>
                </c:pt>
                <c:pt idx="2">
                  <c:v>4</c:v>
                </c:pt>
                <c:pt idx="3">
                  <c:v>4</c:v>
                </c:pt>
                <c:pt idx="4">
                  <c:v>4</c:v>
                </c:pt>
                <c:pt idx="5">
                  <c:v>4</c:v>
                </c:pt>
                <c:pt idx="6">
                  <c:v>4</c:v>
                </c:pt>
                <c:pt idx="7">
                  <c:v>4</c:v>
                </c:pt>
              </c:numCache>
            </c:numRef>
          </c:yVal>
          <c:bubbleSize>
            <c:numRef>
              <c:f>'Graph data'!$D$74:$K$74</c:f>
              <c:numCache>
                <c:formatCode>General</c:formatCode>
                <c:ptCount val="8"/>
                <c:pt idx="0">
                  <c:v>2</c:v>
                </c:pt>
                <c:pt idx="1">
                  <c:v>9</c:v>
                </c:pt>
                <c:pt idx="2">
                  <c:v>3</c:v>
                </c:pt>
                <c:pt idx="3">
                  <c:v>1</c:v>
                </c:pt>
                <c:pt idx="4">
                  <c:v>1</c:v>
                </c:pt>
                <c:pt idx="5">
                  <c:v>0</c:v>
                </c:pt>
                <c:pt idx="6">
                  <c:v>0</c:v>
                </c:pt>
                <c:pt idx="7">
                  <c:v>0</c:v>
                </c:pt>
              </c:numCache>
            </c:numRef>
          </c:bubbleSize>
          <c:bubble3D val="0"/>
        </c:ser>
        <c:ser>
          <c:idx val="4"/>
          <c:order val="4"/>
          <c:tx>
            <c:strRef>
              <c:f>'Graph data'!$C$75</c:f>
              <c:strCache>
                <c:ptCount val="1"/>
                <c:pt idx="0">
                  <c:v>استفسار فى المبيعات</c:v>
                </c:pt>
              </c:strCache>
            </c:strRef>
          </c:tx>
          <c:spPr>
            <a:solidFill>
              <a:schemeClr val="accent4">
                <a:lumMod val="60000"/>
                <a:alpha val="75000"/>
              </a:schemeClr>
            </a:solidFill>
            <a:ln w="25400">
              <a:noFill/>
            </a:ln>
            <a:effectLst/>
          </c:spPr>
          <c:invertIfNegative val="0"/>
          <c:xVal>
            <c:numRef>
              <c:f>'Graph data'!$D$66:$K$66</c:f>
              <c:numCache>
                <c:formatCode>General</c:formatCode>
                <c:ptCount val="8"/>
                <c:pt idx="0">
                  <c:v>20</c:v>
                </c:pt>
                <c:pt idx="1">
                  <c:v>30</c:v>
                </c:pt>
                <c:pt idx="2">
                  <c:v>40</c:v>
                </c:pt>
                <c:pt idx="3">
                  <c:v>50</c:v>
                </c:pt>
                <c:pt idx="4">
                  <c:v>60</c:v>
                </c:pt>
                <c:pt idx="5">
                  <c:v>70</c:v>
                </c:pt>
                <c:pt idx="6">
                  <c:v>80</c:v>
                </c:pt>
                <c:pt idx="7">
                  <c:v>90</c:v>
                </c:pt>
              </c:numCache>
            </c:numRef>
          </c:xVal>
          <c:yVal>
            <c:numRef>
              <c:f>'Graph data'!$D$75:$K$75</c:f>
              <c:numCache>
                <c:formatCode>General</c:formatCode>
                <c:ptCount val="8"/>
                <c:pt idx="0">
                  <c:v>5</c:v>
                </c:pt>
                <c:pt idx="1">
                  <c:v>5</c:v>
                </c:pt>
                <c:pt idx="2">
                  <c:v>5</c:v>
                </c:pt>
                <c:pt idx="3">
                  <c:v>5</c:v>
                </c:pt>
                <c:pt idx="4">
                  <c:v>5</c:v>
                </c:pt>
                <c:pt idx="5">
                  <c:v>5</c:v>
                </c:pt>
                <c:pt idx="6">
                  <c:v>5</c:v>
                </c:pt>
                <c:pt idx="7">
                  <c:v>5</c:v>
                </c:pt>
              </c:numCache>
            </c:numRef>
          </c:yVal>
          <c:bubbleSize>
            <c:numRef>
              <c:f>'Graph data'!$D$76:$K$76</c:f>
              <c:numCache>
                <c:formatCode>General</c:formatCode>
                <c:ptCount val="8"/>
                <c:pt idx="0">
                  <c:v>1</c:v>
                </c:pt>
                <c:pt idx="1">
                  <c:v>0</c:v>
                </c:pt>
                <c:pt idx="2">
                  <c:v>1</c:v>
                </c:pt>
                <c:pt idx="3">
                  <c:v>0</c:v>
                </c:pt>
                <c:pt idx="4">
                  <c:v>0</c:v>
                </c:pt>
                <c:pt idx="5">
                  <c:v>0</c:v>
                </c:pt>
                <c:pt idx="6">
                  <c:v>0</c:v>
                </c:pt>
                <c:pt idx="7">
                  <c:v>0</c:v>
                </c:pt>
              </c:numCache>
            </c:numRef>
          </c:bubbleSize>
          <c:bubble3D val="0"/>
        </c:ser>
        <c:ser>
          <c:idx val="5"/>
          <c:order val="5"/>
          <c:tx>
            <c:strRef>
              <c:f>'Graph data'!$C$77</c:f>
              <c:strCache>
                <c:ptCount val="1"/>
                <c:pt idx="0">
                  <c:v>استفســار فنـى</c:v>
                </c:pt>
              </c:strCache>
            </c:strRef>
          </c:tx>
          <c:spPr>
            <a:solidFill>
              <a:schemeClr val="accent6">
                <a:lumMod val="60000"/>
                <a:alpha val="75000"/>
              </a:schemeClr>
            </a:solidFill>
            <a:ln w="25400">
              <a:noFill/>
            </a:ln>
            <a:effectLst/>
          </c:spPr>
          <c:invertIfNegative val="0"/>
          <c:xVal>
            <c:numRef>
              <c:f>'Graph data'!$D$66:$K$66</c:f>
              <c:numCache>
                <c:formatCode>General</c:formatCode>
                <c:ptCount val="8"/>
                <c:pt idx="0">
                  <c:v>20</c:v>
                </c:pt>
                <c:pt idx="1">
                  <c:v>30</c:v>
                </c:pt>
                <c:pt idx="2">
                  <c:v>40</c:v>
                </c:pt>
                <c:pt idx="3">
                  <c:v>50</c:v>
                </c:pt>
                <c:pt idx="4">
                  <c:v>60</c:v>
                </c:pt>
                <c:pt idx="5">
                  <c:v>70</c:v>
                </c:pt>
                <c:pt idx="6">
                  <c:v>80</c:v>
                </c:pt>
                <c:pt idx="7">
                  <c:v>90</c:v>
                </c:pt>
              </c:numCache>
            </c:numRef>
          </c:xVal>
          <c:yVal>
            <c:numRef>
              <c:f>'Graph data'!$D$77:$K$77</c:f>
              <c:numCache>
                <c:formatCode>General</c:formatCode>
                <c:ptCount val="8"/>
                <c:pt idx="0">
                  <c:v>6</c:v>
                </c:pt>
                <c:pt idx="1">
                  <c:v>6</c:v>
                </c:pt>
                <c:pt idx="2">
                  <c:v>6</c:v>
                </c:pt>
                <c:pt idx="3">
                  <c:v>6</c:v>
                </c:pt>
                <c:pt idx="4">
                  <c:v>6</c:v>
                </c:pt>
                <c:pt idx="5">
                  <c:v>6</c:v>
                </c:pt>
                <c:pt idx="6">
                  <c:v>6</c:v>
                </c:pt>
                <c:pt idx="7">
                  <c:v>6</c:v>
                </c:pt>
              </c:numCache>
            </c:numRef>
          </c:yVal>
          <c:bubbleSize>
            <c:numRef>
              <c:f>'Graph data'!$D$78:$K$78</c:f>
              <c:numCache>
                <c:formatCode>General</c:formatCode>
                <c:ptCount val="8"/>
                <c:pt idx="0">
                  <c:v>1</c:v>
                </c:pt>
                <c:pt idx="1">
                  <c:v>1</c:v>
                </c:pt>
                <c:pt idx="2">
                  <c:v>3</c:v>
                </c:pt>
                <c:pt idx="3">
                  <c:v>1</c:v>
                </c:pt>
                <c:pt idx="4">
                  <c:v>0</c:v>
                </c:pt>
                <c:pt idx="5">
                  <c:v>0</c:v>
                </c:pt>
                <c:pt idx="6">
                  <c:v>0</c:v>
                </c:pt>
                <c:pt idx="7">
                  <c:v>0</c:v>
                </c:pt>
              </c:numCache>
            </c:numRef>
          </c:bubbleSize>
          <c:bubble3D val="0"/>
        </c:ser>
        <c:dLbls>
          <c:showLegendKey val="0"/>
          <c:showVal val="0"/>
          <c:showCatName val="0"/>
          <c:showSerName val="0"/>
          <c:showPercent val="0"/>
          <c:showBubbleSize val="0"/>
        </c:dLbls>
        <c:bubbleScale val="80"/>
        <c:showNegBubbles val="0"/>
        <c:axId val="420476880"/>
        <c:axId val="420476488"/>
      </c:bubbleChart>
      <c:valAx>
        <c:axId val="420476880"/>
        <c:scaling>
          <c:orientation val="maxMin"/>
          <c:max val="100"/>
          <c:min val="10"/>
        </c:scaling>
        <c:delete val="0"/>
        <c:axPos val="t"/>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476488"/>
        <c:crosses val="autoZero"/>
        <c:crossBetween val="midCat"/>
      </c:valAx>
      <c:valAx>
        <c:axId val="420476488"/>
        <c:scaling>
          <c:orientation val="maxMin"/>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476880"/>
        <c:crosses val="autoZero"/>
        <c:crossBetween val="midCat"/>
      </c:valAx>
      <c:spPr>
        <a:noFill/>
        <a:ln>
          <a:noFill/>
        </a:ln>
        <a:effectLst/>
      </c:spPr>
    </c:plotArea>
    <c:legend>
      <c:legendPos val="r"/>
      <c:layout>
        <c:manualLayout>
          <c:xMode val="edge"/>
          <c:yMode val="edge"/>
          <c:x val="0.74310673665791771"/>
          <c:y val="0.2770123456790124"/>
          <c:w val="0.24022659667541557"/>
          <c:h val="0.6147719135802469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 data'!$N$82</c:f>
          <c:strCache>
            <c:ptCount val="1"/>
            <c:pt idx="0">
              <c:v>بيان بالإستفسارات المرسلة عن طريق الموقع الإليكترونى
لشهر سبتمبر 2017 تبعا للمحافظة</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title>
    <c:autoTitleDeleted val="0"/>
    <c:plotArea>
      <c:layout/>
      <c:barChart>
        <c:barDir val="col"/>
        <c:grouping val="clustered"/>
        <c:varyColors val="1"/>
        <c:ser>
          <c:idx val="0"/>
          <c:order val="0"/>
          <c:invertIfNegative val="0"/>
          <c:dPt>
            <c:idx val="0"/>
            <c:invertIfNegative val="0"/>
            <c:bubble3D val="0"/>
            <c:spPr>
              <a:solidFill>
                <a:schemeClr val="accent2"/>
              </a:solidFill>
              <a:ln>
                <a:noFill/>
              </a:ln>
              <a:effectLst/>
            </c:spPr>
          </c:dPt>
          <c:dPt>
            <c:idx val="1"/>
            <c:invertIfNegative val="0"/>
            <c:bubble3D val="0"/>
            <c:spPr>
              <a:solidFill>
                <a:schemeClr val="accent4"/>
              </a:solidFill>
              <a:ln>
                <a:noFill/>
              </a:ln>
              <a:effectLst/>
            </c:spPr>
          </c:dPt>
          <c:dPt>
            <c:idx val="2"/>
            <c:invertIfNegative val="0"/>
            <c:bubble3D val="0"/>
            <c:spPr>
              <a:solidFill>
                <a:schemeClr val="accent6"/>
              </a:solidFill>
              <a:ln>
                <a:noFill/>
              </a:ln>
              <a:effectLst/>
            </c:spPr>
          </c:dPt>
          <c:dPt>
            <c:idx val="3"/>
            <c:invertIfNegative val="0"/>
            <c:bubble3D val="0"/>
            <c:spPr>
              <a:solidFill>
                <a:schemeClr val="accent2">
                  <a:lumMod val="60000"/>
                </a:schemeClr>
              </a:solidFill>
              <a:ln>
                <a:noFill/>
              </a:ln>
              <a:effectLst/>
            </c:spPr>
          </c:dPt>
          <c:dPt>
            <c:idx val="4"/>
            <c:invertIfNegative val="0"/>
            <c:bubble3D val="0"/>
            <c:spPr>
              <a:solidFill>
                <a:schemeClr val="accent4">
                  <a:lumMod val="60000"/>
                </a:schemeClr>
              </a:solidFill>
              <a:ln>
                <a:noFill/>
              </a:ln>
              <a:effectLst/>
            </c:spPr>
          </c:dPt>
          <c:dPt>
            <c:idx val="5"/>
            <c:invertIfNegative val="0"/>
            <c:bubble3D val="0"/>
            <c:spPr>
              <a:solidFill>
                <a:schemeClr val="accent6">
                  <a:lumMod val="60000"/>
                </a:schemeClr>
              </a:solidFill>
              <a:ln>
                <a:noFill/>
              </a:ln>
              <a:effectLst/>
            </c:spPr>
          </c:dPt>
          <c:dPt>
            <c:idx val="6"/>
            <c:invertIfNegative val="0"/>
            <c:bubble3D val="0"/>
            <c:spPr>
              <a:solidFill>
                <a:schemeClr val="accent2">
                  <a:lumMod val="80000"/>
                  <a:lumOff val="20000"/>
                </a:schemeClr>
              </a:solidFill>
              <a:ln>
                <a:noFill/>
              </a:ln>
              <a:effectLst/>
            </c:spPr>
          </c:dPt>
          <c:dPt>
            <c:idx val="7"/>
            <c:invertIfNegative val="0"/>
            <c:bubble3D val="0"/>
            <c:spPr>
              <a:solidFill>
                <a:schemeClr val="accent4">
                  <a:lumMod val="80000"/>
                  <a:lumOff val="20000"/>
                </a:schemeClr>
              </a:solidFill>
              <a:ln>
                <a:noFill/>
              </a:ln>
              <a:effectLst/>
            </c:spPr>
          </c:dPt>
          <c:dPt>
            <c:idx val="8"/>
            <c:invertIfNegative val="0"/>
            <c:bubble3D val="0"/>
            <c:spPr>
              <a:solidFill>
                <a:schemeClr val="accent6">
                  <a:lumMod val="80000"/>
                  <a:lumOff val="20000"/>
                </a:schemeClr>
              </a:solidFill>
              <a:ln>
                <a:noFill/>
              </a:ln>
              <a:effectLst/>
            </c:spPr>
          </c:dPt>
          <c:dPt>
            <c:idx val="9"/>
            <c:invertIfNegative val="0"/>
            <c:bubble3D val="0"/>
            <c:spPr>
              <a:solidFill>
                <a:schemeClr val="accent2">
                  <a:lumMod val="80000"/>
                </a:schemeClr>
              </a:solidFill>
              <a:ln>
                <a:noFill/>
              </a:ln>
              <a:effectLst/>
            </c:spPr>
          </c:dPt>
          <c:dPt>
            <c:idx val="10"/>
            <c:invertIfNegative val="0"/>
            <c:bubble3D val="0"/>
            <c:spPr>
              <a:solidFill>
                <a:schemeClr val="accent4">
                  <a:lumMod val="80000"/>
                </a:schemeClr>
              </a:solidFill>
              <a:ln>
                <a:noFill/>
              </a:ln>
              <a:effectLst/>
            </c:spPr>
          </c:dPt>
          <c:dPt>
            <c:idx val="11"/>
            <c:invertIfNegative val="0"/>
            <c:bubble3D val="0"/>
            <c:spPr>
              <a:solidFill>
                <a:schemeClr val="accent6">
                  <a:lumMod val="80000"/>
                </a:schemeClr>
              </a:solidFill>
              <a:ln>
                <a:noFill/>
              </a:ln>
              <a:effectLst/>
            </c:spPr>
          </c:dPt>
          <c:dPt>
            <c:idx val="12"/>
            <c:invertIfNegative val="0"/>
            <c:bubble3D val="0"/>
            <c:spPr>
              <a:solidFill>
                <a:schemeClr val="accent2">
                  <a:lumMod val="60000"/>
                  <a:lumOff val="40000"/>
                </a:schemeClr>
              </a:solidFill>
              <a:ln>
                <a:noFill/>
              </a:ln>
              <a:effectLst/>
            </c:spPr>
          </c:dPt>
          <c:dPt>
            <c:idx val="13"/>
            <c:invertIfNegative val="0"/>
            <c:bubble3D val="0"/>
            <c:spPr>
              <a:solidFill>
                <a:schemeClr val="accent4">
                  <a:lumMod val="60000"/>
                  <a:lumOff val="40000"/>
                </a:schemeClr>
              </a:solidFill>
              <a:ln>
                <a:noFill/>
              </a:ln>
              <a:effectLst/>
            </c:spPr>
          </c:dPt>
          <c:dPt>
            <c:idx val="14"/>
            <c:invertIfNegative val="0"/>
            <c:bubble3D val="0"/>
            <c:spPr>
              <a:solidFill>
                <a:schemeClr val="accent6">
                  <a:lumMod val="60000"/>
                  <a:lumOff val="40000"/>
                </a:schemeClr>
              </a:solidFill>
              <a:ln>
                <a:noFill/>
              </a:ln>
              <a:effectLst/>
            </c:spPr>
          </c:dPt>
          <c:dPt>
            <c:idx val="15"/>
            <c:invertIfNegative val="0"/>
            <c:bubble3D val="0"/>
            <c:spPr>
              <a:solidFill>
                <a:schemeClr val="accent2">
                  <a:lumMod val="50000"/>
                </a:schemeClr>
              </a:solidFill>
              <a:ln>
                <a:noFill/>
              </a:ln>
              <a:effectLst/>
            </c:spPr>
          </c:dPt>
          <c:dPt>
            <c:idx val="16"/>
            <c:invertIfNegative val="0"/>
            <c:bubble3D val="0"/>
            <c:spPr>
              <a:solidFill>
                <a:schemeClr val="accent4">
                  <a:lumMod val="50000"/>
                </a:schemeClr>
              </a:solidFill>
              <a:ln>
                <a:noFill/>
              </a:ln>
              <a:effectLst/>
            </c:spPr>
          </c:dPt>
          <c:dPt>
            <c:idx val="17"/>
            <c:invertIfNegative val="0"/>
            <c:bubble3D val="0"/>
            <c:spPr>
              <a:solidFill>
                <a:schemeClr val="accent6">
                  <a:lumMod val="50000"/>
                </a:schemeClr>
              </a:solidFill>
              <a:ln>
                <a:noFill/>
              </a:ln>
              <a:effectLst/>
            </c:spPr>
          </c:dPt>
          <c:dPt>
            <c:idx val="18"/>
            <c:invertIfNegative val="0"/>
            <c:bubble3D val="0"/>
            <c:spPr>
              <a:solidFill>
                <a:schemeClr val="accent2">
                  <a:lumMod val="70000"/>
                  <a:lumOff val="30000"/>
                </a:schemeClr>
              </a:solidFill>
              <a:ln>
                <a:noFill/>
              </a:ln>
              <a:effectLst/>
            </c:spPr>
          </c:dPt>
          <c:dPt>
            <c:idx val="19"/>
            <c:invertIfNegative val="0"/>
            <c:bubble3D val="0"/>
            <c:spPr>
              <a:solidFill>
                <a:schemeClr val="accent4">
                  <a:lumMod val="70000"/>
                  <a:lumOff val="30000"/>
                </a:schemeClr>
              </a:solidFill>
              <a:ln>
                <a:noFill/>
              </a:ln>
              <a:effectLst/>
            </c:spPr>
          </c:dPt>
          <c:dPt>
            <c:idx val="20"/>
            <c:invertIfNegative val="0"/>
            <c:bubble3D val="0"/>
            <c:spPr>
              <a:solidFill>
                <a:schemeClr val="accent6">
                  <a:lumMod val="70000"/>
                  <a:lumOff val="30000"/>
                </a:schemeClr>
              </a:solidFill>
              <a:ln>
                <a:noFill/>
              </a:ln>
              <a:effectLst/>
            </c:spPr>
          </c:dPt>
          <c:dPt>
            <c:idx val="21"/>
            <c:invertIfNegative val="0"/>
            <c:bubble3D val="0"/>
            <c:spPr>
              <a:solidFill>
                <a:schemeClr val="accent2">
                  <a:lumMod val="70000"/>
                </a:schemeClr>
              </a:solidFill>
              <a:ln>
                <a:noFill/>
              </a:ln>
              <a:effectLst/>
            </c:spPr>
          </c:dPt>
          <c:dPt>
            <c:idx val="22"/>
            <c:invertIfNegative val="0"/>
            <c:bubble3D val="0"/>
            <c:spPr>
              <a:solidFill>
                <a:schemeClr val="accent4">
                  <a:lumMod val="70000"/>
                </a:schemeClr>
              </a:solidFill>
              <a:ln>
                <a:noFill/>
              </a:ln>
              <a:effectLst/>
            </c:spPr>
          </c:dPt>
          <c:dPt>
            <c:idx val="23"/>
            <c:invertIfNegative val="0"/>
            <c:bubble3D val="0"/>
            <c:spPr>
              <a:solidFill>
                <a:schemeClr val="accent6">
                  <a:lumMod val="70000"/>
                </a:schemeClr>
              </a:solidFill>
              <a:ln>
                <a:noFill/>
              </a:ln>
              <a:effectLst/>
            </c:spPr>
          </c:dPt>
          <c:dPt>
            <c:idx val="24"/>
            <c:invertIfNegative val="0"/>
            <c:bubble3D val="0"/>
            <c:spPr>
              <a:solidFill>
                <a:schemeClr val="accent2">
                  <a:lumMod val="50000"/>
                  <a:lumOff val="50000"/>
                </a:schemeClr>
              </a:solidFill>
              <a:ln>
                <a:noFill/>
              </a:ln>
              <a:effectLst/>
            </c:spPr>
          </c:dPt>
          <c:dPt>
            <c:idx val="25"/>
            <c:invertIfNegative val="0"/>
            <c:bubble3D val="0"/>
            <c:spPr>
              <a:solidFill>
                <a:schemeClr val="accent4">
                  <a:lumMod val="50000"/>
                  <a:lumOff val="50000"/>
                </a:schemeClr>
              </a:solidFill>
              <a:ln>
                <a:noFill/>
              </a:ln>
              <a:effectLst/>
            </c:spPr>
          </c:dPt>
          <c:dPt>
            <c:idx val="26"/>
            <c:invertIfNegative val="0"/>
            <c:bubble3D val="0"/>
            <c:spPr>
              <a:solidFill>
                <a:schemeClr val="accent6">
                  <a:lumMod val="50000"/>
                  <a:lumOff val="50000"/>
                </a:schemeClr>
              </a:solidFill>
              <a:ln>
                <a:noFill/>
              </a:ln>
              <a:effectLst/>
            </c:spPr>
          </c:dPt>
          <c:dPt>
            <c:idx val="27"/>
            <c:invertIfNegative val="0"/>
            <c:bubble3D val="0"/>
            <c:spPr>
              <a:solidFill>
                <a:schemeClr val="accent2"/>
              </a:solidFill>
              <a:ln>
                <a:noFill/>
              </a:ln>
              <a:effectLst/>
            </c:spPr>
          </c:dPt>
          <c:cat>
            <c:strRef>
              <c:f>'Graph data'!$I$82:$I$109</c:f>
              <c:strCache>
                <c:ptCount val="28"/>
                <c:pt idx="0">
                  <c:v>القاهرة</c:v>
                </c:pt>
                <c:pt idx="1">
                  <c:v>الإسكندرية</c:v>
                </c:pt>
                <c:pt idx="2">
                  <c:v>الجيزة</c:v>
                </c:pt>
                <c:pt idx="3">
                  <c:v>الدقهلية</c:v>
                </c:pt>
                <c:pt idx="4">
                  <c:v>الشرقية</c:v>
                </c:pt>
                <c:pt idx="5">
                  <c:v>أسيوط</c:v>
                </c:pt>
                <c:pt idx="6">
                  <c:v>القليوبية</c:v>
                </c:pt>
                <c:pt idx="7">
                  <c:v>البحيرة</c:v>
                </c:pt>
                <c:pt idx="8">
                  <c:v>خارج الجمهورية</c:v>
                </c:pt>
                <c:pt idx="9">
                  <c:v>السويس</c:v>
                </c:pt>
                <c:pt idx="10">
                  <c:v>قنا</c:v>
                </c:pt>
                <c:pt idx="11">
                  <c:v>الغربية</c:v>
                </c:pt>
                <c:pt idx="12">
                  <c:v>المنيا</c:v>
                </c:pt>
                <c:pt idx="13">
                  <c:v>سوهاج</c:v>
                </c:pt>
                <c:pt idx="14">
                  <c:v>بورسعيد</c:v>
                </c:pt>
                <c:pt idx="15">
                  <c:v>أسوان</c:v>
                </c:pt>
                <c:pt idx="16">
                  <c:v>كفر الشيخ</c:v>
                </c:pt>
                <c:pt idx="17">
                  <c:v>المنوفية</c:v>
                </c:pt>
                <c:pt idx="18">
                  <c:v>دمياط</c:v>
                </c:pt>
                <c:pt idx="19">
                  <c:v>الإسماعيلية</c:v>
                </c:pt>
                <c:pt idx="20">
                  <c:v>بني سويف</c:v>
                </c:pt>
                <c:pt idx="21">
                  <c:v>الفيوم</c:v>
                </c:pt>
                <c:pt idx="22">
                  <c:v>الأقصر</c:v>
                </c:pt>
                <c:pt idx="23">
                  <c:v>البحر الأحمر</c:v>
                </c:pt>
                <c:pt idx="24">
                  <c:v>الوادى الجديد</c:v>
                </c:pt>
                <c:pt idx="25">
                  <c:v>مطروح</c:v>
                </c:pt>
                <c:pt idx="26">
                  <c:v>شمال سيناء</c:v>
                </c:pt>
                <c:pt idx="27">
                  <c:v>جنوب سيناء</c:v>
                </c:pt>
              </c:strCache>
            </c:strRef>
          </c:cat>
          <c:val>
            <c:numRef>
              <c:f>'Graph data'!$K$82:$K$109</c:f>
              <c:numCache>
                <c:formatCode>0.0%</c:formatCode>
                <c:ptCount val="28"/>
                <c:pt idx="0">
                  <c:v>0.18217054263565891</c:v>
                </c:pt>
                <c:pt idx="1">
                  <c:v>0.10077519379844961</c:v>
                </c:pt>
                <c:pt idx="2">
                  <c:v>0.10077519379844961</c:v>
                </c:pt>
                <c:pt idx="3">
                  <c:v>8.5271317829457363E-2</c:v>
                </c:pt>
                <c:pt idx="4">
                  <c:v>5.4263565891472867E-2</c:v>
                </c:pt>
                <c:pt idx="5">
                  <c:v>5.0387596899224806E-2</c:v>
                </c:pt>
                <c:pt idx="6">
                  <c:v>4.6511627906976744E-2</c:v>
                </c:pt>
                <c:pt idx="7">
                  <c:v>4.6511627906976744E-2</c:v>
                </c:pt>
                <c:pt idx="8">
                  <c:v>4.2635658914728682E-2</c:v>
                </c:pt>
                <c:pt idx="9">
                  <c:v>3.875968992248062E-2</c:v>
                </c:pt>
                <c:pt idx="10">
                  <c:v>3.875968992248062E-2</c:v>
                </c:pt>
                <c:pt idx="11">
                  <c:v>3.1007751937984496E-2</c:v>
                </c:pt>
                <c:pt idx="12">
                  <c:v>3.1007751937984496E-2</c:v>
                </c:pt>
                <c:pt idx="13">
                  <c:v>3.1007751937984496E-2</c:v>
                </c:pt>
                <c:pt idx="14">
                  <c:v>2.7131782945736434E-2</c:v>
                </c:pt>
                <c:pt idx="15">
                  <c:v>2.7131782945736434E-2</c:v>
                </c:pt>
                <c:pt idx="16">
                  <c:v>2.3255813953488372E-2</c:v>
                </c:pt>
                <c:pt idx="17">
                  <c:v>1.937984496124031E-2</c:v>
                </c:pt>
                <c:pt idx="18">
                  <c:v>7.7519379844961239E-3</c:v>
                </c:pt>
                <c:pt idx="19">
                  <c:v>7.7519379844961239E-3</c:v>
                </c:pt>
                <c:pt idx="20">
                  <c:v>7.7519379844961239E-3</c:v>
                </c:pt>
                <c:pt idx="21">
                  <c:v>0</c:v>
                </c:pt>
                <c:pt idx="22">
                  <c:v>0</c:v>
                </c:pt>
                <c:pt idx="23">
                  <c:v>0</c:v>
                </c:pt>
                <c:pt idx="24">
                  <c:v>0</c:v>
                </c:pt>
                <c:pt idx="25">
                  <c:v>0</c:v>
                </c:pt>
                <c:pt idx="26">
                  <c:v>0</c:v>
                </c:pt>
                <c:pt idx="27">
                  <c:v>0</c:v>
                </c:pt>
              </c:numCache>
            </c:numRef>
          </c:val>
        </c:ser>
        <c:dLbls>
          <c:showLegendKey val="0"/>
          <c:showVal val="0"/>
          <c:showCatName val="0"/>
          <c:showSerName val="0"/>
          <c:showPercent val="0"/>
          <c:showBubbleSize val="0"/>
        </c:dLbls>
        <c:gapWidth val="62"/>
        <c:axId val="420477664"/>
        <c:axId val="420478056"/>
      </c:barChart>
      <c:catAx>
        <c:axId val="420477664"/>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crossAx val="420478056"/>
        <c:crosses val="autoZero"/>
        <c:auto val="1"/>
        <c:lblAlgn val="ctr"/>
        <c:lblOffset val="100"/>
        <c:noMultiLvlLbl val="0"/>
      </c:catAx>
      <c:valAx>
        <c:axId val="420478056"/>
        <c:scaling>
          <c:orientation val="minMax"/>
        </c:scaling>
        <c:delete val="0"/>
        <c:axPos val="r"/>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47766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 data'!$C$114</c:f>
          <c:strCache>
            <c:ptCount val="1"/>
            <c:pt idx="0">
              <c:v>بيان بالإستفسارات المرسلة عن طريق الموقع الإليكترونى
لشهر سبتمبر 2017 على مدار اليوم</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title>
    <c:autoTitleDeleted val="0"/>
    <c:plotArea>
      <c:layout/>
      <c:areaChart>
        <c:grouping val="stacked"/>
        <c:varyColors val="0"/>
        <c:ser>
          <c:idx val="0"/>
          <c:order val="0"/>
          <c:tx>
            <c:strRef>
              <c:f>'Graph data'!$C$117</c:f>
              <c:strCache>
                <c:ptCount val="1"/>
                <c:pt idx="0">
                  <c:v>استفسار عن مسار الطرد</c:v>
                </c:pt>
              </c:strCache>
            </c:strRef>
          </c:tx>
          <c:spPr>
            <a:solidFill>
              <a:srgbClr val="ED7D31"/>
            </a:solidFill>
            <a:ln>
              <a:noFill/>
            </a:ln>
            <a:effectLst/>
          </c:spPr>
          <c:cat>
            <c:numRef>
              <c:f>'Graph data'!$D$116:$AA$116</c:f>
              <c:numCache>
                <c:formatCode>h:mm</c:formatCode>
                <c:ptCount val="24"/>
                <c:pt idx="0">
                  <c:v>0</c:v>
                </c:pt>
                <c:pt idx="1">
                  <c:v>4.1666666666666664E-2</c:v>
                </c:pt>
                <c:pt idx="2">
                  <c:v>8.3333333333333329E-2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'Graph data'!$D$117:$AA$117</c:f>
              <c:numCache>
                <c:formatCode>General</c:formatCode>
                <c:ptCount val="24"/>
                <c:pt idx="0">
                  <c:v>4</c:v>
                </c:pt>
                <c:pt idx="1">
                  <c:v>2</c:v>
                </c:pt>
                <c:pt idx="2">
                  <c:v>2</c:v>
                </c:pt>
                <c:pt idx="3">
                  <c:v>0</c:v>
                </c:pt>
                <c:pt idx="4">
                  <c:v>1</c:v>
                </c:pt>
                <c:pt idx="5">
                  <c:v>1</c:v>
                </c:pt>
                <c:pt idx="6">
                  <c:v>3</c:v>
                </c:pt>
                <c:pt idx="7">
                  <c:v>4</c:v>
                </c:pt>
                <c:pt idx="8">
                  <c:v>4</c:v>
                </c:pt>
                <c:pt idx="9">
                  <c:v>8</c:v>
                </c:pt>
                <c:pt idx="10">
                  <c:v>6</c:v>
                </c:pt>
                <c:pt idx="11">
                  <c:v>17</c:v>
                </c:pt>
                <c:pt idx="12">
                  <c:v>10</c:v>
                </c:pt>
                <c:pt idx="13">
                  <c:v>23</c:v>
                </c:pt>
                <c:pt idx="14">
                  <c:v>12</c:v>
                </c:pt>
                <c:pt idx="15">
                  <c:v>8</c:v>
                </c:pt>
                <c:pt idx="16">
                  <c:v>8</c:v>
                </c:pt>
                <c:pt idx="17">
                  <c:v>4</c:v>
                </c:pt>
                <c:pt idx="18">
                  <c:v>11</c:v>
                </c:pt>
                <c:pt idx="19">
                  <c:v>8</c:v>
                </c:pt>
                <c:pt idx="20">
                  <c:v>6</c:v>
                </c:pt>
                <c:pt idx="21">
                  <c:v>6</c:v>
                </c:pt>
                <c:pt idx="22">
                  <c:v>8</c:v>
                </c:pt>
                <c:pt idx="23">
                  <c:v>11</c:v>
                </c:pt>
              </c:numCache>
            </c:numRef>
          </c:val>
        </c:ser>
        <c:ser>
          <c:idx val="1"/>
          <c:order val="1"/>
          <c:tx>
            <c:strRef>
              <c:f>'Graph data'!$C$118</c:f>
              <c:strCache>
                <c:ptCount val="1"/>
                <c:pt idx="0">
                  <c:v>شــكــوى</c:v>
                </c:pt>
              </c:strCache>
            </c:strRef>
          </c:tx>
          <c:spPr>
            <a:solidFill>
              <a:schemeClr val="accent4"/>
            </a:solidFill>
            <a:ln>
              <a:noFill/>
            </a:ln>
            <a:effectLst/>
          </c:spPr>
          <c:cat>
            <c:numRef>
              <c:f>'Graph data'!$D$116:$AA$116</c:f>
              <c:numCache>
                <c:formatCode>h:mm</c:formatCode>
                <c:ptCount val="24"/>
                <c:pt idx="0">
                  <c:v>0</c:v>
                </c:pt>
                <c:pt idx="1">
                  <c:v>4.1666666666666664E-2</c:v>
                </c:pt>
                <c:pt idx="2">
                  <c:v>8.3333333333333329E-2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'Graph data'!$D$118:$AA$118</c:f>
              <c:numCache>
                <c:formatCode>General</c:formatCode>
                <c:ptCount val="24"/>
                <c:pt idx="0">
                  <c:v>5</c:v>
                </c:pt>
                <c:pt idx="1">
                  <c:v>0</c:v>
                </c:pt>
                <c:pt idx="2">
                  <c:v>3</c:v>
                </c:pt>
                <c:pt idx="3">
                  <c:v>0</c:v>
                </c:pt>
                <c:pt idx="4">
                  <c:v>1</c:v>
                </c:pt>
                <c:pt idx="5">
                  <c:v>0</c:v>
                </c:pt>
                <c:pt idx="6">
                  <c:v>0</c:v>
                </c:pt>
                <c:pt idx="7">
                  <c:v>2</c:v>
                </c:pt>
                <c:pt idx="8">
                  <c:v>1</c:v>
                </c:pt>
                <c:pt idx="9">
                  <c:v>4</c:v>
                </c:pt>
                <c:pt idx="10">
                  <c:v>7</c:v>
                </c:pt>
                <c:pt idx="11">
                  <c:v>7</c:v>
                </c:pt>
                <c:pt idx="12">
                  <c:v>6</c:v>
                </c:pt>
                <c:pt idx="13">
                  <c:v>7</c:v>
                </c:pt>
                <c:pt idx="14">
                  <c:v>6</c:v>
                </c:pt>
                <c:pt idx="15">
                  <c:v>6</c:v>
                </c:pt>
                <c:pt idx="16">
                  <c:v>4</c:v>
                </c:pt>
                <c:pt idx="17">
                  <c:v>7</c:v>
                </c:pt>
                <c:pt idx="18">
                  <c:v>5</c:v>
                </c:pt>
                <c:pt idx="19">
                  <c:v>4</c:v>
                </c:pt>
                <c:pt idx="20">
                  <c:v>3</c:v>
                </c:pt>
                <c:pt idx="21">
                  <c:v>3</c:v>
                </c:pt>
                <c:pt idx="22">
                  <c:v>5</c:v>
                </c:pt>
                <c:pt idx="23">
                  <c:v>1</c:v>
                </c:pt>
              </c:numCache>
            </c:numRef>
          </c:val>
        </c:ser>
        <c:ser>
          <c:idx val="2"/>
          <c:order val="2"/>
          <c:tx>
            <c:strRef>
              <c:f>'Graph data'!$C$119</c:f>
              <c:strCache>
                <c:ptCount val="1"/>
                <c:pt idx="0">
                  <c:v>استفســار عن خدمــة</c:v>
                </c:pt>
              </c:strCache>
            </c:strRef>
          </c:tx>
          <c:spPr>
            <a:solidFill>
              <a:schemeClr val="accent6"/>
            </a:solidFill>
            <a:ln>
              <a:noFill/>
            </a:ln>
            <a:effectLst/>
          </c:spPr>
          <c:cat>
            <c:numRef>
              <c:f>'Graph data'!$D$116:$AA$116</c:f>
              <c:numCache>
                <c:formatCode>h:mm</c:formatCode>
                <c:ptCount val="24"/>
                <c:pt idx="0">
                  <c:v>0</c:v>
                </c:pt>
                <c:pt idx="1">
                  <c:v>4.1666666666666664E-2</c:v>
                </c:pt>
                <c:pt idx="2">
                  <c:v>8.3333333333333329E-2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'Graph data'!$D$119:$AA$119</c:f>
              <c:numCache>
                <c:formatCode>General</c:formatCode>
                <c:ptCount val="24"/>
                <c:pt idx="0">
                  <c:v>2</c:v>
                </c:pt>
                <c:pt idx="1">
                  <c:v>1</c:v>
                </c:pt>
                <c:pt idx="2">
                  <c:v>0</c:v>
                </c:pt>
                <c:pt idx="3">
                  <c:v>0</c:v>
                </c:pt>
                <c:pt idx="4">
                  <c:v>1</c:v>
                </c:pt>
                <c:pt idx="5">
                  <c:v>1</c:v>
                </c:pt>
                <c:pt idx="6">
                  <c:v>2</c:v>
                </c:pt>
                <c:pt idx="7">
                  <c:v>1</c:v>
                </c:pt>
                <c:pt idx="8">
                  <c:v>1</c:v>
                </c:pt>
                <c:pt idx="9">
                  <c:v>0</c:v>
                </c:pt>
                <c:pt idx="10">
                  <c:v>0</c:v>
                </c:pt>
                <c:pt idx="11">
                  <c:v>5</c:v>
                </c:pt>
                <c:pt idx="12">
                  <c:v>5</c:v>
                </c:pt>
                <c:pt idx="13">
                  <c:v>4</c:v>
                </c:pt>
                <c:pt idx="14">
                  <c:v>4</c:v>
                </c:pt>
                <c:pt idx="15">
                  <c:v>3</c:v>
                </c:pt>
                <c:pt idx="16">
                  <c:v>1</c:v>
                </c:pt>
                <c:pt idx="17">
                  <c:v>0</c:v>
                </c:pt>
                <c:pt idx="18">
                  <c:v>2</c:v>
                </c:pt>
                <c:pt idx="19">
                  <c:v>0</c:v>
                </c:pt>
                <c:pt idx="20">
                  <c:v>1</c:v>
                </c:pt>
                <c:pt idx="21">
                  <c:v>0</c:v>
                </c:pt>
                <c:pt idx="22">
                  <c:v>1</c:v>
                </c:pt>
                <c:pt idx="23">
                  <c:v>0</c:v>
                </c:pt>
              </c:numCache>
            </c:numRef>
          </c:val>
        </c:ser>
        <c:ser>
          <c:idx val="3"/>
          <c:order val="3"/>
          <c:tx>
            <c:strRef>
              <c:f>'Graph data'!$C$120</c:f>
              <c:strCache>
                <c:ptCount val="1"/>
                <c:pt idx="0">
                  <c:v>أخـــــرى</c:v>
                </c:pt>
              </c:strCache>
            </c:strRef>
          </c:tx>
          <c:spPr>
            <a:solidFill>
              <a:schemeClr val="accent2">
                <a:lumMod val="60000"/>
              </a:schemeClr>
            </a:solidFill>
            <a:ln>
              <a:noFill/>
            </a:ln>
            <a:effectLst/>
          </c:spPr>
          <c:cat>
            <c:numRef>
              <c:f>'Graph data'!$D$116:$AA$116</c:f>
              <c:numCache>
                <c:formatCode>h:mm</c:formatCode>
                <c:ptCount val="24"/>
                <c:pt idx="0">
                  <c:v>0</c:v>
                </c:pt>
                <c:pt idx="1">
                  <c:v>4.1666666666666664E-2</c:v>
                </c:pt>
                <c:pt idx="2">
                  <c:v>8.3333333333333329E-2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'Graph data'!$D$120:$AA$120</c:f>
              <c:numCache>
                <c:formatCode>General</c:formatCode>
                <c:ptCount val="24"/>
                <c:pt idx="0">
                  <c:v>1</c:v>
                </c:pt>
                <c:pt idx="1">
                  <c:v>1</c:v>
                </c:pt>
                <c:pt idx="2">
                  <c:v>1</c:v>
                </c:pt>
                <c:pt idx="3">
                  <c:v>0</c:v>
                </c:pt>
                <c:pt idx="4">
                  <c:v>0</c:v>
                </c:pt>
                <c:pt idx="5">
                  <c:v>0</c:v>
                </c:pt>
                <c:pt idx="6">
                  <c:v>0</c:v>
                </c:pt>
                <c:pt idx="7">
                  <c:v>0</c:v>
                </c:pt>
                <c:pt idx="8">
                  <c:v>1</c:v>
                </c:pt>
                <c:pt idx="9">
                  <c:v>1</c:v>
                </c:pt>
                <c:pt idx="10">
                  <c:v>3</c:v>
                </c:pt>
                <c:pt idx="11">
                  <c:v>1</c:v>
                </c:pt>
                <c:pt idx="12">
                  <c:v>1</c:v>
                </c:pt>
                <c:pt idx="13">
                  <c:v>3</c:v>
                </c:pt>
                <c:pt idx="14">
                  <c:v>0</c:v>
                </c:pt>
                <c:pt idx="15">
                  <c:v>2</c:v>
                </c:pt>
                <c:pt idx="16">
                  <c:v>0</c:v>
                </c:pt>
                <c:pt idx="17">
                  <c:v>1</c:v>
                </c:pt>
                <c:pt idx="18">
                  <c:v>0</c:v>
                </c:pt>
                <c:pt idx="19">
                  <c:v>0</c:v>
                </c:pt>
                <c:pt idx="20">
                  <c:v>0</c:v>
                </c:pt>
                <c:pt idx="21">
                  <c:v>1</c:v>
                </c:pt>
                <c:pt idx="22">
                  <c:v>0</c:v>
                </c:pt>
                <c:pt idx="23">
                  <c:v>1</c:v>
                </c:pt>
              </c:numCache>
            </c:numRef>
          </c:val>
        </c:ser>
        <c:ser>
          <c:idx val="4"/>
          <c:order val="4"/>
          <c:tx>
            <c:strRef>
              <c:f>'Graph data'!$C$121</c:f>
              <c:strCache>
                <c:ptCount val="1"/>
                <c:pt idx="0">
                  <c:v>استفســار فنـى</c:v>
                </c:pt>
              </c:strCache>
            </c:strRef>
          </c:tx>
          <c:spPr>
            <a:solidFill>
              <a:schemeClr val="accent4">
                <a:lumMod val="60000"/>
              </a:schemeClr>
            </a:solidFill>
            <a:ln>
              <a:noFill/>
            </a:ln>
            <a:effectLst/>
          </c:spPr>
          <c:cat>
            <c:numRef>
              <c:f>'Graph data'!$D$116:$AA$116</c:f>
              <c:numCache>
                <c:formatCode>h:mm</c:formatCode>
                <c:ptCount val="24"/>
                <c:pt idx="0">
                  <c:v>0</c:v>
                </c:pt>
                <c:pt idx="1">
                  <c:v>4.1666666666666664E-2</c:v>
                </c:pt>
                <c:pt idx="2">
                  <c:v>8.3333333333333329E-2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'Graph data'!$D$121:$AA$121</c:f>
              <c:numCache>
                <c:formatCode>General</c:formatCode>
                <c:ptCount val="24"/>
                <c:pt idx="0">
                  <c:v>0</c:v>
                </c:pt>
                <c:pt idx="1">
                  <c:v>1</c:v>
                </c:pt>
                <c:pt idx="2">
                  <c:v>0</c:v>
                </c:pt>
                <c:pt idx="3">
                  <c:v>1</c:v>
                </c:pt>
                <c:pt idx="4">
                  <c:v>1</c:v>
                </c:pt>
                <c:pt idx="5">
                  <c:v>0</c:v>
                </c:pt>
                <c:pt idx="6">
                  <c:v>0</c:v>
                </c:pt>
                <c:pt idx="7">
                  <c:v>0</c:v>
                </c:pt>
                <c:pt idx="8">
                  <c:v>0</c:v>
                </c:pt>
                <c:pt idx="9">
                  <c:v>0</c:v>
                </c:pt>
                <c:pt idx="10">
                  <c:v>0</c:v>
                </c:pt>
                <c:pt idx="11">
                  <c:v>0</c:v>
                </c:pt>
                <c:pt idx="12">
                  <c:v>0</c:v>
                </c:pt>
                <c:pt idx="13">
                  <c:v>1</c:v>
                </c:pt>
                <c:pt idx="14">
                  <c:v>2</c:v>
                </c:pt>
                <c:pt idx="15">
                  <c:v>1</c:v>
                </c:pt>
                <c:pt idx="16">
                  <c:v>0</c:v>
                </c:pt>
                <c:pt idx="17">
                  <c:v>0</c:v>
                </c:pt>
                <c:pt idx="18">
                  <c:v>0</c:v>
                </c:pt>
                <c:pt idx="19">
                  <c:v>0</c:v>
                </c:pt>
                <c:pt idx="20">
                  <c:v>0</c:v>
                </c:pt>
                <c:pt idx="21">
                  <c:v>0</c:v>
                </c:pt>
                <c:pt idx="22">
                  <c:v>0</c:v>
                </c:pt>
                <c:pt idx="23">
                  <c:v>0</c:v>
                </c:pt>
              </c:numCache>
            </c:numRef>
          </c:val>
        </c:ser>
        <c:ser>
          <c:idx val="5"/>
          <c:order val="5"/>
          <c:tx>
            <c:strRef>
              <c:f>'Graph data'!$C$122</c:f>
              <c:strCache>
                <c:ptCount val="1"/>
                <c:pt idx="0">
                  <c:v>استفسار فى المبيعات</c:v>
                </c:pt>
              </c:strCache>
            </c:strRef>
          </c:tx>
          <c:spPr>
            <a:solidFill>
              <a:schemeClr val="accent6">
                <a:lumMod val="60000"/>
              </a:schemeClr>
            </a:solidFill>
            <a:ln>
              <a:noFill/>
            </a:ln>
            <a:effectLst/>
          </c:spPr>
          <c:cat>
            <c:numRef>
              <c:f>'Graph data'!$D$116:$AA$116</c:f>
              <c:numCache>
                <c:formatCode>h:mm</c:formatCode>
                <c:ptCount val="24"/>
                <c:pt idx="0">
                  <c:v>0</c:v>
                </c:pt>
                <c:pt idx="1">
                  <c:v>4.1666666666666664E-2</c:v>
                </c:pt>
                <c:pt idx="2">
                  <c:v>8.3333333333333329E-2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'Graph data'!$D$122:$AA$122</c:f>
              <c:numCache>
                <c:formatCode>General</c:formatCode>
                <c:ptCount val="24"/>
                <c:pt idx="0">
                  <c:v>0</c:v>
                </c:pt>
                <c:pt idx="1">
                  <c:v>1</c:v>
                </c:pt>
                <c:pt idx="2">
                  <c:v>0</c:v>
                </c:pt>
                <c:pt idx="3">
                  <c:v>0</c:v>
                </c:pt>
                <c:pt idx="4">
                  <c:v>0</c:v>
                </c:pt>
                <c:pt idx="5">
                  <c:v>0</c:v>
                </c:pt>
                <c:pt idx="6">
                  <c:v>0</c:v>
                </c:pt>
                <c:pt idx="7">
                  <c:v>0</c:v>
                </c:pt>
                <c:pt idx="8">
                  <c:v>0</c:v>
                </c:pt>
                <c:pt idx="9">
                  <c:v>0</c:v>
                </c:pt>
                <c:pt idx="10">
                  <c:v>1</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er>
        <c:dLbls>
          <c:showLegendKey val="0"/>
          <c:showVal val="0"/>
          <c:showCatName val="0"/>
          <c:showSerName val="0"/>
          <c:showPercent val="0"/>
          <c:showBubbleSize val="0"/>
        </c:dLbls>
        <c:axId val="420974960"/>
        <c:axId val="420975352"/>
      </c:areaChart>
      <c:catAx>
        <c:axId val="420974960"/>
        <c:scaling>
          <c:orientation val="minMax"/>
        </c:scaling>
        <c:delete val="0"/>
        <c:axPos val="b"/>
        <c:numFmt formatCode="h:mm"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75352"/>
        <c:crosses val="autoZero"/>
        <c:auto val="1"/>
        <c:lblAlgn val="ctr"/>
        <c:lblOffset val="100"/>
        <c:noMultiLvlLbl val="0"/>
      </c:catAx>
      <c:valAx>
        <c:axId val="420975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749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r>
              <a:rPr lang="ar-EG">
                <a:latin typeface="GE Smooth Light" panose="020A0503020102020204" pitchFamily="18" charset="-78"/>
                <a:ea typeface="GE Smooth Light" panose="020A0503020102020204" pitchFamily="18" charset="-78"/>
                <a:cs typeface="GE Smooth Light" panose="020A0503020102020204" pitchFamily="18" charset="-78"/>
              </a:rPr>
              <a:t>أعداد الإستفسارات تبعا للفئة العمرية و النوع</a:t>
            </a:r>
            <a:endParaRPr lang="en-US">
              <a:latin typeface="GE Smooth Light" panose="020A0503020102020204" pitchFamily="18" charset="-78"/>
              <a:ea typeface="GE Smooth Light" panose="020A0503020102020204" pitchFamily="18" charset="-78"/>
              <a:cs typeface="GE Smooth Light" panose="020A0503020102020204" pitchFamily="18" charset="-78"/>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title>
    <c:autoTitleDeleted val="0"/>
    <c:plotArea>
      <c:layout/>
      <c:barChart>
        <c:barDir val="bar"/>
        <c:grouping val="stacked"/>
        <c:varyColors val="0"/>
        <c:ser>
          <c:idx val="1"/>
          <c:order val="0"/>
          <c:tx>
            <c:v>سيدات</c:v>
          </c:tx>
          <c:spPr>
            <a:solidFill>
              <a:srgbClr val="FFC000">
                <a:alpha val="69804"/>
              </a:srgbClr>
            </a:solidFill>
            <a:ln>
              <a:noFill/>
            </a:ln>
            <a:effectLst/>
          </c:spPr>
          <c:invertIfNegative val="0"/>
          <c:dLbls>
            <c:numFmt formatCode="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 data'!$B$40:$B$47</c:f>
              <c:strCache>
                <c:ptCount val="8"/>
                <c:pt idx="0">
                  <c:v>20 فأقل</c:v>
                </c:pt>
                <c:pt idx="1">
                  <c:v>من 21 -30</c:v>
                </c:pt>
                <c:pt idx="2">
                  <c:v>من 31 - 40</c:v>
                </c:pt>
                <c:pt idx="3">
                  <c:v>من 41 - 50</c:v>
                </c:pt>
                <c:pt idx="4">
                  <c:v>من 51 - 60</c:v>
                </c:pt>
                <c:pt idx="5">
                  <c:v>من 61 - 70</c:v>
                </c:pt>
                <c:pt idx="6">
                  <c:v>من 71 - 80</c:v>
                </c:pt>
                <c:pt idx="7">
                  <c:v>من 81 - 90</c:v>
                </c:pt>
              </c:strCache>
            </c:strRef>
          </c:cat>
          <c:val>
            <c:numRef>
              <c:f>'Graph data'!$O$40:$O$47</c:f>
              <c:numCache>
                <c:formatCode>General</c:formatCode>
                <c:ptCount val="8"/>
                <c:pt idx="0">
                  <c:v>-2</c:v>
                </c:pt>
                <c:pt idx="1">
                  <c:v>-15</c:v>
                </c:pt>
                <c:pt idx="2">
                  <c:v>-16</c:v>
                </c:pt>
                <c:pt idx="3">
                  <c:v>-6</c:v>
                </c:pt>
                <c:pt idx="4">
                  <c:v>-2</c:v>
                </c:pt>
                <c:pt idx="5">
                  <c:v>0</c:v>
                </c:pt>
                <c:pt idx="6">
                  <c:v>0</c:v>
                </c:pt>
                <c:pt idx="7">
                  <c:v>0</c:v>
                </c:pt>
              </c:numCache>
            </c:numRef>
          </c:val>
        </c:ser>
        <c:ser>
          <c:idx val="0"/>
          <c:order val="1"/>
          <c:tx>
            <c:v>رجال</c:v>
          </c:tx>
          <c:spPr>
            <a:solidFill>
              <a:schemeClr val="accent2">
                <a:alpha val="69804"/>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 data'!$B$40:$B$47</c:f>
              <c:strCache>
                <c:ptCount val="8"/>
                <c:pt idx="0">
                  <c:v>20 فأقل</c:v>
                </c:pt>
                <c:pt idx="1">
                  <c:v>من 21 -30</c:v>
                </c:pt>
                <c:pt idx="2">
                  <c:v>من 31 - 40</c:v>
                </c:pt>
                <c:pt idx="3">
                  <c:v>من 41 - 50</c:v>
                </c:pt>
                <c:pt idx="4">
                  <c:v>من 51 - 60</c:v>
                </c:pt>
                <c:pt idx="5">
                  <c:v>من 61 - 70</c:v>
                </c:pt>
                <c:pt idx="6">
                  <c:v>من 71 - 80</c:v>
                </c:pt>
                <c:pt idx="7">
                  <c:v>من 81 - 90</c:v>
                </c:pt>
              </c:strCache>
            </c:strRef>
          </c:cat>
          <c:val>
            <c:numRef>
              <c:f>'Graph data'!$N$40:$N$47</c:f>
              <c:numCache>
                <c:formatCode>General</c:formatCode>
                <c:ptCount val="8"/>
                <c:pt idx="0">
                  <c:v>16</c:v>
                </c:pt>
                <c:pt idx="1">
                  <c:v>87</c:v>
                </c:pt>
                <c:pt idx="2">
                  <c:v>78</c:v>
                </c:pt>
                <c:pt idx="3">
                  <c:v>25</c:v>
                </c:pt>
                <c:pt idx="4">
                  <c:v>6</c:v>
                </c:pt>
                <c:pt idx="5">
                  <c:v>1</c:v>
                </c:pt>
                <c:pt idx="6">
                  <c:v>1</c:v>
                </c:pt>
                <c:pt idx="7">
                  <c:v>0</c:v>
                </c:pt>
              </c:numCache>
            </c:numRef>
          </c:val>
        </c:ser>
        <c:dLbls>
          <c:showLegendKey val="0"/>
          <c:showVal val="0"/>
          <c:showCatName val="0"/>
          <c:showSerName val="0"/>
          <c:showPercent val="0"/>
          <c:showBubbleSize val="0"/>
        </c:dLbls>
        <c:gapWidth val="62"/>
        <c:overlap val="100"/>
        <c:axId val="420975744"/>
        <c:axId val="420976136"/>
      </c:barChart>
      <c:catAx>
        <c:axId val="420975744"/>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crossAx val="420976136"/>
        <c:crosses val="autoZero"/>
        <c:auto val="1"/>
        <c:lblAlgn val="ctr"/>
        <c:lblOffset val="100"/>
        <c:noMultiLvlLbl val="0"/>
      </c:catAx>
      <c:valAx>
        <c:axId val="420976136"/>
        <c:scaling>
          <c:orientation val="minMax"/>
        </c:scaling>
        <c:delete val="0"/>
        <c:axPos val="t"/>
        <c:majorGridlines>
          <c:spPr>
            <a:ln w="9525" cap="flat" cmpd="sng" algn="ctr">
              <a:solidFill>
                <a:schemeClr val="tx1">
                  <a:lumMod val="15000"/>
                  <a:lumOff val="85000"/>
                </a:schemeClr>
              </a:solidFill>
              <a:round/>
            </a:ln>
            <a:effectLst/>
          </c:spPr>
        </c:majorGridlines>
        <c:numFmt formatCode="0;0;&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75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r>
              <a:rPr lang="ar-EG">
                <a:latin typeface="GE Smooth Light" panose="020A0503020102020204" pitchFamily="18" charset="-78"/>
                <a:ea typeface="GE Smooth Light" panose="020A0503020102020204" pitchFamily="18" charset="-78"/>
                <a:cs typeface="GE Smooth Light" panose="020A0503020102020204" pitchFamily="18" charset="-78"/>
              </a:rPr>
              <a:t>تقسيم الإستفسارات تبعا للنوع</a:t>
            </a:r>
            <a:endParaRPr lang="en-US">
              <a:latin typeface="GE Smooth Light" panose="020A0503020102020204" pitchFamily="18" charset="-78"/>
              <a:ea typeface="GE Smooth Light" panose="020A0503020102020204" pitchFamily="18" charset="-78"/>
              <a:cs typeface="GE Smooth Light" panose="020A0503020102020204" pitchFamily="18" charset="-78"/>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title>
    <c:autoTitleDeleted val="0"/>
    <c:plotArea>
      <c:layout/>
      <c:barChart>
        <c:barDir val="bar"/>
        <c:grouping val="stacked"/>
        <c:varyColors val="0"/>
        <c:ser>
          <c:idx val="1"/>
          <c:order val="0"/>
          <c:tx>
            <c:v>سيدات</c:v>
          </c:tx>
          <c:spPr>
            <a:solidFill>
              <a:srgbClr val="FFC000">
                <a:alpha val="69804"/>
              </a:srgb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 data'!$V$3:$V$8</c:f>
              <c:strCache>
                <c:ptCount val="6"/>
                <c:pt idx="0">
                  <c:v>استفسار عن مسار الطرد</c:v>
                </c:pt>
                <c:pt idx="1">
                  <c:v>شــكــوى</c:v>
                </c:pt>
                <c:pt idx="2">
                  <c:v>استفســار عن خدمــة</c:v>
                </c:pt>
                <c:pt idx="3">
                  <c:v>أخـــــرى</c:v>
                </c:pt>
                <c:pt idx="4">
                  <c:v>استفســار فنـى</c:v>
                </c:pt>
                <c:pt idx="5">
                  <c:v>استفسار فى المبيعات</c:v>
                </c:pt>
              </c:strCache>
            </c:strRef>
          </c:cat>
          <c:val>
            <c:numRef>
              <c:f>'Graph data'!$Z$3:$Z$8</c:f>
              <c:numCache>
                <c:formatCode>General</c:formatCode>
                <c:ptCount val="6"/>
                <c:pt idx="0">
                  <c:v>-29</c:v>
                </c:pt>
                <c:pt idx="1">
                  <c:v>-13</c:v>
                </c:pt>
                <c:pt idx="2">
                  <c:v>-7</c:v>
                </c:pt>
                <c:pt idx="3">
                  <c:v>-1</c:v>
                </c:pt>
                <c:pt idx="4">
                  <c:v>0</c:v>
                </c:pt>
                <c:pt idx="5">
                  <c:v>0</c:v>
                </c:pt>
              </c:numCache>
            </c:numRef>
          </c:val>
        </c:ser>
        <c:ser>
          <c:idx val="0"/>
          <c:order val="1"/>
          <c:tx>
            <c:v>رجال</c:v>
          </c:tx>
          <c:spPr>
            <a:solidFill>
              <a:srgbClr val="ED7D31">
                <a:alpha val="69804"/>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 data'!$V$3:$V$8</c:f>
              <c:strCache>
                <c:ptCount val="6"/>
                <c:pt idx="0">
                  <c:v>استفسار عن مسار الطرد</c:v>
                </c:pt>
                <c:pt idx="1">
                  <c:v>شــكــوى</c:v>
                </c:pt>
                <c:pt idx="2">
                  <c:v>استفســار عن خدمــة</c:v>
                </c:pt>
                <c:pt idx="3">
                  <c:v>أخـــــرى</c:v>
                </c:pt>
                <c:pt idx="4">
                  <c:v>استفســار فنـى</c:v>
                </c:pt>
                <c:pt idx="5">
                  <c:v>استفسار فى المبيعات</c:v>
                </c:pt>
              </c:strCache>
            </c:strRef>
          </c:cat>
          <c:val>
            <c:numRef>
              <c:f>'Graph data'!$Y$3:$Y$8</c:f>
              <c:numCache>
                <c:formatCode>General</c:formatCode>
                <c:ptCount val="6"/>
                <c:pt idx="0">
                  <c:v>135</c:v>
                </c:pt>
                <c:pt idx="1">
                  <c:v>72</c:v>
                </c:pt>
                <c:pt idx="2">
                  <c:v>27</c:v>
                </c:pt>
                <c:pt idx="3">
                  <c:v>17</c:v>
                </c:pt>
                <c:pt idx="4">
                  <c:v>7</c:v>
                </c:pt>
                <c:pt idx="5">
                  <c:v>2</c:v>
                </c:pt>
              </c:numCache>
            </c:numRef>
          </c:val>
        </c:ser>
        <c:dLbls>
          <c:showLegendKey val="0"/>
          <c:showVal val="0"/>
          <c:showCatName val="0"/>
          <c:showSerName val="0"/>
          <c:showPercent val="0"/>
          <c:showBubbleSize val="0"/>
        </c:dLbls>
        <c:gapWidth val="62"/>
        <c:overlap val="100"/>
        <c:axId val="420976920"/>
        <c:axId val="420977312"/>
      </c:barChart>
      <c:catAx>
        <c:axId val="420976920"/>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crossAx val="420977312"/>
        <c:crosses val="autoZero"/>
        <c:auto val="1"/>
        <c:lblAlgn val="ctr"/>
        <c:lblOffset val="100"/>
        <c:noMultiLvlLbl val="0"/>
      </c:catAx>
      <c:valAx>
        <c:axId val="420977312"/>
        <c:scaling>
          <c:orientation val="minMax"/>
        </c:scaling>
        <c:delete val="0"/>
        <c:axPos val="t"/>
        <c:majorGridlines>
          <c:spPr>
            <a:ln w="9525" cap="flat" cmpd="sng" algn="ctr">
              <a:solidFill>
                <a:schemeClr val="tx1">
                  <a:lumMod val="15000"/>
                  <a:lumOff val="85000"/>
                </a:schemeClr>
              </a:solidFill>
              <a:round/>
            </a:ln>
            <a:effectLst/>
          </c:spPr>
        </c:majorGridlines>
        <c:numFmt formatCode="0;0;&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76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 data'!$S$2</c:f>
          <c:strCache>
            <c:ptCount val="1"/>
            <c:pt idx="0">
              <c:v>بيان بالإستفسارات المرسلة عن طريق الموقع الإليكترونى
لشهر سبتمبر 2017</c:v>
            </c:pt>
          </c:strCache>
        </c:strRef>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title>
    <c:autoTitleDeleted val="0"/>
    <c:plotArea>
      <c:layout/>
      <c:barChart>
        <c:barDir val="col"/>
        <c:grouping val="stacked"/>
        <c:varyColors val="0"/>
        <c:ser>
          <c:idx val="0"/>
          <c:order val="0"/>
          <c:tx>
            <c:strRef>
              <c:f>'Graph data'!$C$23</c:f>
              <c:strCache>
                <c:ptCount val="1"/>
                <c:pt idx="0">
                  <c:v>استفسار عن مسار الطرد</c:v>
                </c:pt>
              </c:strCache>
            </c:strRef>
          </c:tx>
          <c:spPr>
            <a:solidFill>
              <a:schemeClr val="accent2"/>
            </a:solidFill>
            <a:ln>
              <a:noFill/>
            </a:ln>
            <a:effectLst/>
          </c:spPr>
          <c:invertIfNegative val="0"/>
          <c:cat>
            <c:numRef>
              <c:f>'Graph data'!$D$22:$J$22</c:f>
              <c:numCache>
                <c:formatCode>d\-mmm</c:formatCode>
                <c:ptCount val="7"/>
                <c:pt idx="0">
                  <c:v>42979</c:v>
                </c:pt>
                <c:pt idx="1">
                  <c:v>42980</c:v>
                </c:pt>
                <c:pt idx="2">
                  <c:v>42981</c:v>
                </c:pt>
                <c:pt idx="3">
                  <c:v>42982</c:v>
                </c:pt>
                <c:pt idx="4">
                  <c:v>42983</c:v>
                </c:pt>
                <c:pt idx="5">
                  <c:v>42984</c:v>
                </c:pt>
                <c:pt idx="6">
                  <c:v>42985</c:v>
                </c:pt>
              </c:numCache>
            </c:numRef>
          </c:cat>
          <c:val>
            <c:numRef>
              <c:f>'Graph data'!$D$23:$J$23</c:f>
              <c:numCache>
                <c:formatCode>General</c:formatCode>
                <c:ptCount val="7"/>
                <c:pt idx="0">
                  <c:v>4</c:v>
                </c:pt>
                <c:pt idx="1">
                  <c:v>5</c:v>
                </c:pt>
                <c:pt idx="2">
                  <c:v>6</c:v>
                </c:pt>
                <c:pt idx="3">
                  <c:v>7</c:v>
                </c:pt>
                <c:pt idx="4">
                  <c:v>7</c:v>
                </c:pt>
                <c:pt idx="5">
                  <c:v>20</c:v>
                </c:pt>
                <c:pt idx="6">
                  <c:v>22</c:v>
                </c:pt>
              </c:numCache>
            </c:numRef>
          </c:val>
        </c:ser>
        <c:ser>
          <c:idx val="1"/>
          <c:order val="1"/>
          <c:tx>
            <c:strRef>
              <c:f>'Graph data'!$C$24</c:f>
              <c:strCache>
                <c:ptCount val="1"/>
                <c:pt idx="0">
                  <c:v>شــكــوى</c:v>
                </c:pt>
              </c:strCache>
            </c:strRef>
          </c:tx>
          <c:spPr>
            <a:solidFill>
              <a:schemeClr val="accent4"/>
            </a:solidFill>
            <a:ln>
              <a:noFill/>
            </a:ln>
            <a:effectLst/>
          </c:spPr>
          <c:invertIfNegative val="0"/>
          <c:cat>
            <c:numRef>
              <c:f>'Graph data'!$D$22:$J$22</c:f>
              <c:numCache>
                <c:formatCode>d\-mmm</c:formatCode>
                <c:ptCount val="7"/>
                <c:pt idx="0">
                  <c:v>42979</c:v>
                </c:pt>
                <c:pt idx="1">
                  <c:v>42980</c:v>
                </c:pt>
                <c:pt idx="2">
                  <c:v>42981</c:v>
                </c:pt>
                <c:pt idx="3">
                  <c:v>42982</c:v>
                </c:pt>
                <c:pt idx="4">
                  <c:v>42983</c:v>
                </c:pt>
                <c:pt idx="5">
                  <c:v>42984</c:v>
                </c:pt>
                <c:pt idx="6">
                  <c:v>42985</c:v>
                </c:pt>
              </c:numCache>
            </c:numRef>
          </c:cat>
          <c:val>
            <c:numRef>
              <c:f>'Graph data'!$D$24:$J$24</c:f>
              <c:numCache>
                <c:formatCode>General</c:formatCode>
                <c:ptCount val="7"/>
                <c:pt idx="0">
                  <c:v>1</c:v>
                </c:pt>
                <c:pt idx="1">
                  <c:v>0</c:v>
                </c:pt>
                <c:pt idx="2">
                  <c:v>1</c:v>
                </c:pt>
                <c:pt idx="3">
                  <c:v>4</c:v>
                </c:pt>
                <c:pt idx="4">
                  <c:v>4</c:v>
                </c:pt>
                <c:pt idx="5">
                  <c:v>8</c:v>
                </c:pt>
                <c:pt idx="6">
                  <c:v>14</c:v>
                </c:pt>
              </c:numCache>
            </c:numRef>
          </c:val>
        </c:ser>
        <c:ser>
          <c:idx val="2"/>
          <c:order val="2"/>
          <c:tx>
            <c:strRef>
              <c:f>'Graph data'!$C$25</c:f>
              <c:strCache>
                <c:ptCount val="1"/>
                <c:pt idx="0">
                  <c:v>استفســار عن خدمــة</c:v>
                </c:pt>
              </c:strCache>
            </c:strRef>
          </c:tx>
          <c:spPr>
            <a:solidFill>
              <a:schemeClr val="accent6"/>
            </a:solidFill>
            <a:ln>
              <a:noFill/>
            </a:ln>
            <a:effectLst/>
          </c:spPr>
          <c:invertIfNegative val="0"/>
          <c:cat>
            <c:numRef>
              <c:f>'Graph data'!$D$22:$J$22</c:f>
              <c:numCache>
                <c:formatCode>d\-mmm</c:formatCode>
                <c:ptCount val="7"/>
                <c:pt idx="0">
                  <c:v>42979</c:v>
                </c:pt>
                <c:pt idx="1">
                  <c:v>42980</c:v>
                </c:pt>
                <c:pt idx="2">
                  <c:v>42981</c:v>
                </c:pt>
                <c:pt idx="3">
                  <c:v>42982</c:v>
                </c:pt>
                <c:pt idx="4">
                  <c:v>42983</c:v>
                </c:pt>
                <c:pt idx="5">
                  <c:v>42984</c:v>
                </c:pt>
                <c:pt idx="6">
                  <c:v>42985</c:v>
                </c:pt>
              </c:numCache>
            </c:numRef>
          </c:cat>
          <c:val>
            <c:numRef>
              <c:f>'Graph data'!$D$25:$J$25</c:f>
              <c:numCache>
                <c:formatCode>General</c:formatCode>
                <c:ptCount val="7"/>
                <c:pt idx="0">
                  <c:v>1</c:v>
                </c:pt>
                <c:pt idx="1">
                  <c:v>0</c:v>
                </c:pt>
                <c:pt idx="2">
                  <c:v>3</c:v>
                </c:pt>
                <c:pt idx="3">
                  <c:v>2</c:v>
                </c:pt>
                <c:pt idx="4">
                  <c:v>0</c:v>
                </c:pt>
                <c:pt idx="5">
                  <c:v>2</c:v>
                </c:pt>
                <c:pt idx="6">
                  <c:v>1</c:v>
                </c:pt>
              </c:numCache>
            </c:numRef>
          </c:val>
        </c:ser>
        <c:ser>
          <c:idx val="3"/>
          <c:order val="3"/>
          <c:tx>
            <c:strRef>
              <c:f>'Graph data'!$C$26</c:f>
              <c:strCache>
                <c:ptCount val="1"/>
                <c:pt idx="0">
                  <c:v>أخـــــرى</c:v>
                </c:pt>
              </c:strCache>
            </c:strRef>
          </c:tx>
          <c:spPr>
            <a:solidFill>
              <a:schemeClr val="accent2">
                <a:lumMod val="60000"/>
              </a:schemeClr>
            </a:solidFill>
            <a:ln>
              <a:noFill/>
            </a:ln>
            <a:effectLst/>
          </c:spPr>
          <c:invertIfNegative val="0"/>
          <c:cat>
            <c:numRef>
              <c:f>'Graph data'!$D$22:$J$22</c:f>
              <c:numCache>
                <c:formatCode>d\-mmm</c:formatCode>
                <c:ptCount val="7"/>
                <c:pt idx="0">
                  <c:v>42979</c:v>
                </c:pt>
                <c:pt idx="1">
                  <c:v>42980</c:v>
                </c:pt>
                <c:pt idx="2">
                  <c:v>42981</c:v>
                </c:pt>
                <c:pt idx="3">
                  <c:v>42982</c:v>
                </c:pt>
                <c:pt idx="4">
                  <c:v>42983</c:v>
                </c:pt>
                <c:pt idx="5">
                  <c:v>42984</c:v>
                </c:pt>
                <c:pt idx="6">
                  <c:v>42985</c:v>
                </c:pt>
              </c:numCache>
            </c:numRef>
          </c:cat>
          <c:val>
            <c:numRef>
              <c:f>'Graph data'!$D$26:$J$26</c:f>
              <c:numCache>
                <c:formatCode>General</c:formatCode>
                <c:ptCount val="7"/>
                <c:pt idx="0">
                  <c:v>0</c:v>
                </c:pt>
                <c:pt idx="1">
                  <c:v>0</c:v>
                </c:pt>
                <c:pt idx="2">
                  <c:v>0</c:v>
                </c:pt>
                <c:pt idx="3">
                  <c:v>1</c:v>
                </c:pt>
                <c:pt idx="4">
                  <c:v>1</c:v>
                </c:pt>
                <c:pt idx="5">
                  <c:v>1</c:v>
                </c:pt>
                <c:pt idx="6">
                  <c:v>2</c:v>
                </c:pt>
              </c:numCache>
            </c:numRef>
          </c:val>
        </c:ser>
        <c:ser>
          <c:idx val="4"/>
          <c:order val="4"/>
          <c:tx>
            <c:strRef>
              <c:f>'Graph data'!$C$27</c:f>
              <c:strCache>
                <c:ptCount val="1"/>
                <c:pt idx="0">
                  <c:v>استفســار فنـى</c:v>
                </c:pt>
              </c:strCache>
            </c:strRef>
          </c:tx>
          <c:spPr>
            <a:solidFill>
              <a:schemeClr val="accent4">
                <a:lumMod val="60000"/>
              </a:schemeClr>
            </a:solidFill>
            <a:ln>
              <a:noFill/>
            </a:ln>
            <a:effectLst/>
          </c:spPr>
          <c:invertIfNegative val="0"/>
          <c:cat>
            <c:numRef>
              <c:f>'Graph data'!$D$22:$J$22</c:f>
              <c:numCache>
                <c:formatCode>d\-mmm</c:formatCode>
                <c:ptCount val="7"/>
                <c:pt idx="0">
                  <c:v>42979</c:v>
                </c:pt>
                <c:pt idx="1">
                  <c:v>42980</c:v>
                </c:pt>
                <c:pt idx="2">
                  <c:v>42981</c:v>
                </c:pt>
                <c:pt idx="3">
                  <c:v>42982</c:v>
                </c:pt>
                <c:pt idx="4">
                  <c:v>42983</c:v>
                </c:pt>
                <c:pt idx="5">
                  <c:v>42984</c:v>
                </c:pt>
                <c:pt idx="6">
                  <c:v>42985</c:v>
                </c:pt>
              </c:numCache>
            </c:numRef>
          </c:cat>
          <c:val>
            <c:numRef>
              <c:f>'Graph data'!$D$27:$J$27</c:f>
              <c:numCache>
                <c:formatCode>General</c:formatCode>
                <c:ptCount val="7"/>
                <c:pt idx="0">
                  <c:v>0</c:v>
                </c:pt>
                <c:pt idx="1">
                  <c:v>0</c:v>
                </c:pt>
                <c:pt idx="2">
                  <c:v>1</c:v>
                </c:pt>
                <c:pt idx="3">
                  <c:v>0</c:v>
                </c:pt>
                <c:pt idx="4">
                  <c:v>1</c:v>
                </c:pt>
                <c:pt idx="5">
                  <c:v>0</c:v>
                </c:pt>
                <c:pt idx="6">
                  <c:v>0</c:v>
                </c:pt>
              </c:numCache>
            </c:numRef>
          </c:val>
        </c:ser>
        <c:ser>
          <c:idx val="5"/>
          <c:order val="5"/>
          <c:tx>
            <c:strRef>
              <c:f>'Graph data'!$C$28</c:f>
              <c:strCache>
                <c:ptCount val="1"/>
                <c:pt idx="0">
                  <c:v>استفسار فى المبيعات</c:v>
                </c:pt>
              </c:strCache>
            </c:strRef>
          </c:tx>
          <c:spPr>
            <a:solidFill>
              <a:schemeClr val="accent6">
                <a:lumMod val="60000"/>
              </a:schemeClr>
            </a:solidFill>
            <a:ln>
              <a:noFill/>
            </a:ln>
            <a:effectLst/>
          </c:spPr>
          <c:invertIfNegative val="0"/>
          <c:cat>
            <c:numRef>
              <c:f>'Graph data'!$D$22:$J$22</c:f>
              <c:numCache>
                <c:formatCode>d\-mmm</c:formatCode>
                <c:ptCount val="7"/>
                <c:pt idx="0">
                  <c:v>42979</c:v>
                </c:pt>
                <c:pt idx="1">
                  <c:v>42980</c:v>
                </c:pt>
                <c:pt idx="2">
                  <c:v>42981</c:v>
                </c:pt>
                <c:pt idx="3">
                  <c:v>42982</c:v>
                </c:pt>
                <c:pt idx="4">
                  <c:v>42983</c:v>
                </c:pt>
                <c:pt idx="5">
                  <c:v>42984</c:v>
                </c:pt>
                <c:pt idx="6">
                  <c:v>42985</c:v>
                </c:pt>
              </c:numCache>
            </c:numRef>
          </c:cat>
          <c:val>
            <c:numRef>
              <c:f>'Graph data'!$D$28:$J$28</c:f>
              <c:numCache>
                <c:formatCode>General</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dLbls>
        <c:gapWidth val="62"/>
        <c:overlap val="100"/>
        <c:axId val="420978096"/>
        <c:axId val="420478840"/>
      </c:barChart>
      <c:dateAx>
        <c:axId val="420978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478840"/>
        <c:crosses val="autoZero"/>
        <c:auto val="1"/>
        <c:lblOffset val="100"/>
        <c:baseTimeUnit val="days"/>
      </c:dateAx>
      <c:valAx>
        <c:axId val="420478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7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ReportMonth" max="12" min="1" page="10" val="9"/>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Graph data'!$E$114" lockText="1" noThreeD="1"/>
</file>

<file path=xl/ctrlProps/ctrlProp5.xml><?xml version="1.0" encoding="utf-8"?>
<formControlPr xmlns="http://schemas.microsoft.com/office/spreadsheetml/2009/9/main" objectType="CheckBox" fmlaLink="'Graph data'!$G$114" lockText="1" noThreeD="1"/>
</file>

<file path=xl/ctrlProps/ctrlProp6.xml><?xml version="1.0" encoding="utf-8"?>
<formControlPr xmlns="http://schemas.microsoft.com/office/spreadsheetml/2009/9/main" objectType="CheckBox" fmlaLink="Settings!$K$14"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561975</xdr:colOff>
      <xdr:row>4</xdr:row>
      <xdr:rowOff>66675</xdr:rowOff>
    </xdr:from>
    <xdr:to>
      <xdr:col>10</xdr:col>
      <xdr:colOff>225975</xdr:colOff>
      <xdr:row>21</xdr:row>
      <xdr:rowOff>68175</xdr:rowOff>
    </xdr:to>
    <xdr:graphicFrame macro="">
      <xdr:nvGraphicFramePr>
        <xdr:cNvPr id="2" name="[PieChart_Breakdow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561974</xdr:colOff>
      <xdr:row>23</xdr:row>
      <xdr:rowOff>66675</xdr:rowOff>
    </xdr:from>
    <xdr:to>
      <xdr:col>10</xdr:col>
      <xdr:colOff>225974</xdr:colOff>
      <xdr:row>40</xdr:row>
      <xdr:rowOff>68175</xdr:rowOff>
    </xdr:to>
    <xdr:graphicFrame macro="">
      <xdr:nvGraphicFramePr>
        <xdr:cNvPr id="4" name="[BarChart_EmailLocati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142875</xdr:colOff>
          <xdr:row>1</xdr:row>
          <xdr:rowOff>0</xdr:rowOff>
        </xdr:from>
        <xdr:to>
          <xdr:col>0</xdr:col>
          <xdr:colOff>428625</xdr:colOff>
          <xdr:row>3</xdr:row>
          <xdr:rowOff>142875</xdr:rowOff>
        </xdr:to>
        <xdr:sp macro="" textlink="">
          <xdr:nvSpPr>
            <xdr:cNvPr id="4098" name="Spinner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xdr:row>
          <xdr:rowOff>47625</xdr:rowOff>
        </xdr:from>
        <xdr:to>
          <xdr:col>10</xdr:col>
          <xdr:colOff>552450</xdr:colOff>
          <xdr:row>2</xdr:row>
          <xdr:rowOff>95250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a:t>
              </a:r>
            </a:p>
          </xdr:txBody>
        </xdr:sp>
        <xdr:clientData fPrintsWithSheet="0"/>
      </xdr:twoCellAnchor>
    </mc:Choice>
    <mc:Fallback/>
  </mc:AlternateContent>
  <xdr:twoCellAnchor>
    <xdr:from>
      <xdr:col>10</xdr:col>
      <xdr:colOff>561975</xdr:colOff>
      <xdr:row>4</xdr:row>
      <xdr:rowOff>66675</xdr:rowOff>
    </xdr:from>
    <xdr:to>
      <xdr:col>20</xdr:col>
      <xdr:colOff>225975</xdr:colOff>
      <xdr:row>21</xdr:row>
      <xdr:rowOff>68175</xdr:rowOff>
    </xdr:to>
    <xdr:graphicFrame macro="">
      <xdr:nvGraphicFramePr>
        <xdr:cNvPr id="7" name="[BarChart_Dail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561975</xdr:colOff>
      <xdr:row>23</xdr:row>
      <xdr:rowOff>66675</xdr:rowOff>
    </xdr:from>
    <xdr:to>
      <xdr:col>20</xdr:col>
      <xdr:colOff>225975</xdr:colOff>
      <xdr:row>40</xdr:row>
      <xdr:rowOff>68175</xdr:rowOff>
    </xdr:to>
    <xdr:graphicFrame macro="">
      <xdr:nvGraphicFramePr>
        <xdr:cNvPr id="10" name="[BubbleChart_Density_Weekday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42</xdr:row>
      <xdr:rowOff>0</xdr:rowOff>
    </xdr:from>
    <xdr:to>
      <xdr:col>10</xdr:col>
      <xdr:colOff>273600</xdr:colOff>
      <xdr:row>59</xdr:row>
      <xdr:rowOff>1500</xdr:rowOff>
    </xdr:to>
    <xdr:graphicFrame macro="">
      <xdr:nvGraphicFramePr>
        <xdr:cNvPr id="11" name="[BarChart_AgeGroup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42</xdr:row>
      <xdr:rowOff>0</xdr:rowOff>
    </xdr:from>
    <xdr:to>
      <xdr:col>20</xdr:col>
      <xdr:colOff>273600</xdr:colOff>
      <xdr:row>59</xdr:row>
      <xdr:rowOff>1500</xdr:rowOff>
    </xdr:to>
    <xdr:graphicFrame macro="">
      <xdr:nvGraphicFramePr>
        <xdr:cNvPr id="12" name="[PieChart_Gende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61</xdr:row>
      <xdr:rowOff>0</xdr:rowOff>
    </xdr:from>
    <xdr:to>
      <xdr:col>10</xdr:col>
      <xdr:colOff>273600</xdr:colOff>
      <xdr:row>78</xdr:row>
      <xdr:rowOff>1500</xdr:rowOff>
    </xdr:to>
    <xdr:graphicFrame macro="">
      <xdr:nvGraphicFramePr>
        <xdr:cNvPr id="13" name="[BubbleChart_InqDensity_Ag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61</xdr:row>
      <xdr:rowOff>0</xdr:rowOff>
    </xdr:from>
    <xdr:to>
      <xdr:col>20</xdr:col>
      <xdr:colOff>273600</xdr:colOff>
      <xdr:row>78</xdr:row>
      <xdr:rowOff>1500</xdr:rowOff>
    </xdr:to>
    <xdr:graphicFrame macro="">
      <xdr:nvGraphicFramePr>
        <xdr:cNvPr id="14" name="[BarChart_Locati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xdr:from>
          <xdr:col>11</xdr:col>
          <xdr:colOff>28575</xdr:colOff>
          <xdr:row>1</xdr:row>
          <xdr:rowOff>38100</xdr:rowOff>
        </xdr:from>
        <xdr:to>
          <xdr:col>12</xdr:col>
          <xdr:colOff>352425</xdr:colOff>
          <xdr:row>2</xdr:row>
          <xdr:rowOff>104775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Presentation</a:t>
              </a:r>
            </a:p>
          </xdr:txBody>
        </xdr:sp>
        <xdr:clientData fPrintsWithSheet="0"/>
      </xdr:twoCellAnchor>
    </mc:Choice>
    <mc:Fallback/>
  </mc:AlternateContent>
  <xdr:twoCellAnchor>
    <xdr:from>
      <xdr:col>1</xdr:col>
      <xdr:colOff>0</xdr:colOff>
      <xdr:row>80</xdr:row>
      <xdr:rowOff>0</xdr:rowOff>
    </xdr:from>
    <xdr:to>
      <xdr:col>10</xdr:col>
      <xdr:colOff>273600</xdr:colOff>
      <xdr:row>97</xdr:row>
      <xdr:rowOff>1500</xdr:rowOff>
    </xdr:to>
    <xdr:graphicFrame macro="">
      <xdr:nvGraphicFramePr>
        <xdr:cNvPr id="15" name="[INQUIRIES_BY_HOU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0</xdr:colOff>
      <xdr:row>80</xdr:row>
      <xdr:rowOff>0</xdr:rowOff>
    </xdr:from>
    <xdr:to>
      <xdr:col>20</xdr:col>
      <xdr:colOff>273600</xdr:colOff>
      <xdr:row>97</xdr:row>
      <xdr:rowOff>1500</xdr:rowOff>
    </xdr:to>
    <xdr:graphicFrame macro="">
      <xdr:nvGraphicFramePr>
        <xdr:cNvPr id="17" name="[Count_By_Age_Gende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257175</xdr:colOff>
          <xdr:row>97</xdr:row>
          <xdr:rowOff>38100</xdr:rowOff>
        </xdr:from>
        <xdr:to>
          <xdr:col>5</xdr:col>
          <xdr:colOff>457200</xdr:colOff>
          <xdr:row>98</xdr:row>
          <xdr:rowOff>57150</xdr:rowOff>
        </xdr:to>
        <xdr:sp macro="" textlink="">
          <xdr:nvSpPr>
            <xdr:cNvPr id="4102" name="Check Box 6" hidden="1">
              <a:extLst>
                <a:ext uri="{63B3BB69-23CF-44E3-9099-C40C66FF867C}">
                  <a14:compatExt spid="_x0000_s41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1">
                <a:defRPr sz="1000"/>
              </a:pPr>
              <a:r>
                <a:rPr lang="en-US" sz="800" b="0" i="0" u="none" strike="noStrike" baseline="0">
                  <a:solidFill>
                    <a:srgbClr val="000000"/>
                  </a:solidFill>
                  <a:latin typeface="Segoe UI"/>
                  <a:ea typeface="Segoe UI"/>
                  <a:cs typeface="Segoe UI"/>
                </a:rPr>
                <a:t>رجال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97</xdr:row>
          <xdr:rowOff>76200</xdr:rowOff>
        </xdr:from>
        <xdr:to>
          <xdr:col>7</xdr:col>
          <xdr:colOff>342900</xdr:colOff>
          <xdr:row>98</xdr:row>
          <xdr:rowOff>95250</xdr:rowOff>
        </xdr:to>
        <xdr:sp macro="" textlink="">
          <xdr:nvSpPr>
            <xdr:cNvPr id="4103" name="Check Box 7" hidden="1">
              <a:extLst>
                <a:ext uri="{63B3BB69-23CF-44E3-9099-C40C66FF867C}">
                  <a14:compatExt spid="_x0000_s41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1">
                <a:defRPr sz="1000"/>
              </a:pPr>
              <a:r>
                <a:rPr lang="en-US" sz="800" b="0" i="0" u="none" strike="noStrike" baseline="0">
                  <a:solidFill>
                    <a:srgbClr val="000000"/>
                  </a:solidFill>
                  <a:latin typeface="Segoe UI"/>
                  <a:ea typeface="Segoe UI"/>
                  <a:cs typeface="Segoe UI"/>
                </a:rPr>
                <a:t>سيدات</a:t>
              </a:r>
            </a:p>
          </xdr:txBody>
        </xdr:sp>
        <xdr:clientData/>
      </xdr:twoCellAnchor>
    </mc:Choice>
    <mc:Fallback/>
  </mc:AlternateContent>
  <xdr:twoCellAnchor>
    <xdr:from>
      <xdr:col>11</xdr:col>
      <xdr:colOff>0</xdr:colOff>
      <xdr:row>98</xdr:row>
      <xdr:rowOff>190499</xdr:rowOff>
    </xdr:from>
    <xdr:to>
      <xdr:col>20</xdr:col>
      <xdr:colOff>273600</xdr:colOff>
      <xdr:row>111</xdr:row>
      <xdr:rowOff>258674</xdr:rowOff>
    </xdr:to>
    <xdr:graphicFrame macro="">
      <xdr:nvGraphicFramePr>
        <xdr:cNvPr id="18" name="[Count_By_Inq_Gende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28575</xdr:colOff>
          <xdr:row>2</xdr:row>
          <xdr:rowOff>19050</xdr:rowOff>
        </xdr:from>
        <xdr:to>
          <xdr:col>6</xdr:col>
          <xdr:colOff>228600</xdr:colOff>
          <xdr:row>3</xdr:row>
          <xdr:rowOff>0</xdr:rowOff>
        </xdr:to>
        <xdr:sp macro="" textlink="">
          <xdr:nvSpPr>
            <xdr:cNvPr id="4104" name="Check Box 8" hidden="1">
              <a:extLst>
                <a:ext uri="{63B3BB69-23CF-44E3-9099-C40C66FF867C}">
                  <a14:compatExt spid="_x0000_s41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Weekly</a:t>
              </a:r>
            </a:p>
          </xdr:txBody>
        </xdr:sp>
        <xdr:clientData/>
      </xdr:twoCellAnchor>
    </mc:Choice>
    <mc:Fallback/>
  </mc:AlternateContent>
  <xdr:twoCellAnchor>
    <xdr:from>
      <xdr:col>21</xdr:col>
      <xdr:colOff>0</xdr:colOff>
      <xdr:row>4</xdr:row>
      <xdr:rowOff>0</xdr:rowOff>
    </xdr:from>
    <xdr:to>
      <xdr:col>27</xdr:col>
      <xdr:colOff>330750</xdr:colOff>
      <xdr:row>21</xdr:row>
      <xdr:rowOff>1500</xdr:rowOff>
    </xdr:to>
    <xdr:graphicFrame macro="">
      <xdr:nvGraphicFramePr>
        <xdr:cNvPr id="19" name="[BarChart_Week_Dail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0</xdr:colOff>
      <xdr:row>27</xdr:row>
      <xdr:rowOff>0</xdr:rowOff>
    </xdr:from>
    <xdr:to>
      <xdr:col>1</xdr:col>
      <xdr:colOff>85724</xdr:colOff>
      <xdr:row>41</xdr:row>
      <xdr:rowOff>123825</xdr:rowOff>
    </xdr:to>
    <mc:AlternateContent xmlns:mc="http://schemas.openxmlformats.org/markup-compatibility/2006" xmlns:a14="http://schemas.microsoft.com/office/drawing/2010/main">
      <mc:Choice Requires="a14">
        <xdr:graphicFrame macro="">
          <xdr:nvGraphicFramePr>
            <xdr:cNvPr id="21"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5181600"/>
              <a:ext cx="47625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0.02646</cdr:x>
      <cdr:y>0.89771</cdr:y>
    </cdr:from>
    <cdr:to>
      <cdr:x>0.76564</cdr:x>
      <cdr:y>0.98278</cdr:y>
    </cdr:to>
    <cdr:sp macro="" textlink="">
      <cdr:nvSpPr>
        <cdr:cNvPr id="2" name="TextBox 1"/>
        <cdr:cNvSpPr txBox="1"/>
      </cdr:nvSpPr>
      <cdr:spPr>
        <a:xfrm xmlns:a="http://schemas.openxmlformats.org/drawingml/2006/main">
          <a:off x="152400" y="2908579"/>
          <a:ext cx="4257675" cy="275626"/>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none" rtlCol="0"/>
        <a:lstStyle xmlns:a="http://schemas.openxmlformats.org/drawingml/2006/main"/>
        <a:p xmlns:a="http://schemas.openxmlformats.org/drawingml/2006/main">
          <a:pPr algn="ctr" rtl="1"/>
          <a:r>
            <a:rPr lang="ar-EG" sz="1000">
              <a:solidFill>
                <a:schemeClr val="tx1">
                  <a:lumMod val="75000"/>
                  <a:lumOff val="25000"/>
                </a:schemeClr>
              </a:solidFill>
              <a:latin typeface="GE Smooth Light" panose="020A0503020102020204" pitchFamily="18" charset="-78"/>
              <a:ea typeface="GE Smooth Light" panose="020A0503020102020204" pitchFamily="18" charset="-78"/>
              <a:cs typeface="GE Smooth Light" panose="020A0503020102020204" pitchFamily="18" charset="-78"/>
            </a:rPr>
            <a:t>    الأحد         الإثنين           الثلاثاء         الأربعاء      الخميس       الجمعة         السبت</a:t>
          </a:r>
          <a:endParaRPr lang="en-US" sz="1000">
            <a:solidFill>
              <a:schemeClr val="tx1">
                <a:lumMod val="75000"/>
                <a:lumOff val="25000"/>
              </a:schemeClr>
            </a:solidFill>
            <a:latin typeface="GE Smooth Light" panose="020A0503020102020204" pitchFamily="18" charset="-78"/>
            <a:ea typeface="GE Smooth Light" panose="020A0503020102020204" pitchFamily="18" charset="-78"/>
            <a:cs typeface="GE Smooth Light" panose="020A0503020102020204" pitchFamily="18" charset="-78"/>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0.02646</cdr:x>
      <cdr:y>0.89664</cdr:y>
    </cdr:from>
    <cdr:to>
      <cdr:x>0.77225</cdr:x>
      <cdr:y>0.98236</cdr:y>
    </cdr:to>
    <cdr:sp macro="" textlink="">
      <cdr:nvSpPr>
        <cdr:cNvPr id="3" name="TextBox 2"/>
        <cdr:cNvSpPr txBox="1"/>
      </cdr:nvSpPr>
      <cdr:spPr>
        <a:xfrm xmlns:a="http://schemas.openxmlformats.org/drawingml/2006/main">
          <a:off x="152400" y="2905117"/>
          <a:ext cx="4295775" cy="277733"/>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none" rtlCol="0"/>
        <a:lstStyle xmlns:a="http://schemas.openxmlformats.org/drawingml/2006/main"/>
        <a:p xmlns:a="http://schemas.openxmlformats.org/drawingml/2006/main">
          <a:pPr lvl="0" rtl="1"/>
          <a:r>
            <a:rPr lang="ar-EG" sz="110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a:t>
          </a:r>
          <a:r>
            <a:rPr lang="en-US" sz="110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a:t>
          </a:r>
          <a:r>
            <a:rPr lang="ar-EG" sz="110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20</a:t>
          </a:r>
          <a:r>
            <a:rPr lang="ar-EG"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فأقل  </a:t>
          </a:r>
          <a:r>
            <a:rPr lang="en-US"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a:t>
          </a:r>
          <a:r>
            <a:rPr lang="ar-EG"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21-30 </a:t>
          </a:r>
          <a:r>
            <a:rPr lang="en-US"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a:t>
          </a:r>
          <a:r>
            <a:rPr lang="ar-EG"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31-40  </a:t>
          </a:r>
          <a:r>
            <a:rPr lang="en-US"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a:t>
          </a:r>
          <a:r>
            <a:rPr lang="ar-EG"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a:t>
          </a:r>
          <a:r>
            <a:rPr lang="en-US"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a:t>
          </a:r>
          <a:r>
            <a:rPr lang="ar-EG"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41-50 </a:t>
          </a:r>
          <a:r>
            <a:rPr lang="en-US"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a:t>
          </a:r>
          <a:r>
            <a:rPr lang="ar-EG"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51-60  </a:t>
          </a:r>
          <a:r>
            <a:rPr lang="en-US"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a:t>
          </a:r>
          <a:r>
            <a:rPr lang="ar-EG"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61-70  </a:t>
          </a:r>
          <a:r>
            <a:rPr lang="en-US"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a:t>
          </a:r>
          <a:r>
            <a:rPr lang="ar-EG"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a:t>
          </a:r>
          <a:r>
            <a:rPr lang="en-US"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a:t>
          </a:r>
          <a:r>
            <a:rPr lang="ar-EG" sz="1100" baseline="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rPr>
            <a:t>  71-80        81-90</a:t>
          </a:r>
          <a:endParaRPr lang="en-US" sz="1100">
            <a:solidFill>
              <a:schemeClr val="tx1">
                <a:lumMod val="65000"/>
                <a:lumOff val="35000"/>
              </a:schemeClr>
            </a:solidFill>
            <a:latin typeface="GE Smooth Light" panose="020A0503020102020204" pitchFamily="18" charset="-78"/>
            <a:ea typeface="GE Smooth Light" panose="020A0503020102020204" pitchFamily="18" charset="-78"/>
            <a:cs typeface="GE Smooth Light" panose="020A0503020102020204" pitchFamily="18" charset="-78"/>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Yasser Elsherif" refreshedDate="42992.444565393518" createdVersion="5" refreshedVersion="5" minRefreshableVersion="3" recordCount="634">
  <cacheSource type="worksheet">
    <worksheetSource ref="A1:AE635" sheet="Report"/>
  </cacheSource>
  <cacheFields count="31">
    <cacheField name="IDX" numFmtId="0">
      <sharedItems/>
    </cacheField>
    <cacheField name="Date" numFmtId="14">
      <sharedItems containsSemiMixedTypes="0" containsNonDate="0" containsDate="1" containsString="0" minDate="2017-01-01T00:00:00" maxDate="2017-01-30T00:00:00"/>
    </cacheField>
    <cacheField name="Time" numFmtId="164">
      <sharedItems containsSemiMixedTypes="0" containsNonDate="0" containsDate="1" containsString="0" minDate="1899-12-30T00:01:14" maxDate="1899-12-30T23:53:13"/>
    </cacheField>
    <cacheField name="Name" numFmtId="0">
      <sharedItems/>
    </cacheField>
    <cacheField name="Location" numFmtId="0">
      <sharedItems/>
    </cacheField>
    <cacheField name="Email" numFmtId="0">
      <sharedItems containsMixedTypes="1" containsNumber="1" containsInteger="1" minValue="1146768081" maxValue="1146768081"/>
    </cacheField>
    <cacheField name="ID" numFmtId="0">
      <sharedItems containsMixedTypes="1" containsNumber="1" containsInteger="1" minValue="126" maxValue="29801012601737"/>
    </cacheField>
    <cacheField name="Phone" numFmtId="0">
      <sharedItems containsMixedTypes="1" containsNumber="1" containsInteger="1" minValue="1000469489" maxValue="2011591114631"/>
    </cacheField>
    <cacheField name="Subject" numFmtId="0">
      <sharedItems count="6">
        <s v="استفســار عن خدمــة"/>
        <s v="استفسار عن مسار الطرد"/>
        <s v="شــكــوى"/>
        <s v="استفسار فى المبيعات"/>
        <s v="أخـــــرى"/>
        <s v="استفســار فنـى"/>
      </sharedItems>
    </cacheField>
    <cacheField name="Repeated" numFmtId="0">
      <sharedItems containsString="0" containsBlank="1" containsNumber="1" containsInteger="1" minValue="1" maxValue="1"/>
    </cacheField>
    <cacheField name="Month" numFmtId="0">
      <sharedItems containsSemiMixedTypes="0" containsString="0" containsNumber="1" containsInteger="1" minValue="1" maxValue="1"/>
    </cacheField>
    <cacheField name="Day of Month" numFmtId="0">
      <sharedItems containsSemiMixedTypes="0" containsString="0" containsNumber="1" containsInteger="1" minValue="1" maxValue="29"/>
    </cacheField>
    <cacheField name="Hour" numFmtId="0">
      <sharedItems containsSemiMixedTypes="0" containsString="0" containsNumber="1" containsInteger="1" minValue="0" maxValue="23"/>
    </cacheField>
    <cacheField name="day of week" numFmtId="0">
      <sharedItems containsSemiMixedTypes="0" containsString="0" containsNumber="1" containsInteger="1" minValue="1" maxValue="7"/>
    </cacheField>
    <cacheField name="Code 1" numFmtId="0">
      <sharedItems containsBlank="1"/>
    </cacheField>
    <cacheField name="Code 2" numFmtId="0">
      <sharedItems containsBlank="1"/>
    </cacheField>
    <cacheField name="Code 3" numFmtId="0">
      <sharedItems containsBlank="1"/>
    </cacheField>
    <cacheField name="Code 4" numFmtId="0">
      <sharedItems containsBlank="1"/>
    </cacheField>
    <cacheField name="Code 5" numFmtId="0">
      <sharedItems containsBlank="1"/>
    </cacheField>
    <cacheField name="Code 6" numFmtId="0">
      <sharedItems containsBlank="1"/>
    </cacheField>
    <cacheField name="Code 7" numFmtId="0">
      <sharedItems containsBlank="1"/>
    </cacheField>
    <cacheField name="Code 8" numFmtId="0">
      <sharedItems containsBlank="1"/>
    </cacheField>
    <cacheField name="Service" numFmtId="0">
      <sharedItems containsBlank="1" count="47">
        <s v=""/>
        <s v="RR"/>
        <s v="RT"/>
        <s v="LN"/>
        <s v="EE"/>
        <s v="RX"/>
        <s v="RY"/>
        <s v="RB"/>
        <s v="RF"/>
        <s v="RC"/>
        <s v="RA"/>
        <s v="RU"/>
        <s v="RS"/>
        <s v="RQ"/>
        <s v="CC"/>
        <s v="UA"/>
        <s v="EK"/>
        <s v="RE"/>
        <s v="CG"/>
        <s v="RO"/>
        <m/>
        <s v="UM"/>
        <s v="RV"/>
        <s v="EM"/>
        <s v="CM"/>
        <s v="EZ"/>
        <s v="CL"/>
        <s v="CP"/>
        <s v="RN"/>
        <s v="RG"/>
        <s v="EB"/>
        <s v="FF"/>
        <s v="RH"/>
        <s v="CY"/>
        <s v="EJ"/>
        <s v="EP"/>
        <s v="EC"/>
        <s v="CF"/>
        <s v="EA"/>
        <s v="EG"/>
        <s v="CV"/>
        <s v="EH"/>
        <s v="RJ"/>
        <s v="RZ"/>
        <s v="RP"/>
        <s v="RM"/>
        <s v="VN"/>
      </sharedItems>
    </cacheField>
    <cacheField name="Destination" numFmtId="0">
      <sharedItems containsBlank="1"/>
    </cacheField>
    <cacheField name="Birthday" numFmtId="0">
      <sharedItems containsBlank="1" containsMixedTypes="1" containsNumber="1" containsInteger="1" minValue="580321" maxValue="840226"/>
    </cacheField>
    <cacheField name="Date2" numFmtId="14">
      <sharedItems containsDate="1" containsBlank="1" containsMixedTypes="1" minDate="1933-12-19T00:00:00" maxDate="2000-07-25T00:00:00"/>
    </cacheField>
    <cacheField name="1st name" numFmtId="0">
      <sharedItems/>
    </cacheField>
    <cacheField name="Age" numFmtId="0">
      <sharedItems containsBlank="1" containsMixedTypes="1" containsNumber="1" containsInteger="1" minValue="16" maxValue="83"/>
    </cacheField>
    <cacheField name="Sex" numFmtId="0">
      <sharedItems/>
    </cacheField>
    <cacheField name="Governorate" numFmtId="0">
      <sharedItems containsBlank="1"/>
    </cacheField>
    <cacheField name="Frequency"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Yasser Elsherif" refreshedDate="42992.444653935185" createdVersion="5" refreshedVersion="5" minRefreshableVersion="3" recordCount="6700">
  <cacheSource type="worksheet">
    <worksheetSource ref="A1:X45925" sheet="Report"/>
  </cacheSource>
  <cacheFields count="24">
    <cacheField name="IDX" numFmtId="0">
      <sharedItems containsBlank="1"/>
    </cacheField>
    <cacheField name="Date" numFmtId="0">
      <sharedItems containsDate="1" containsString="0" containsBlank="1" containsMixedTypes="1" minDate="2017-01-01T00:00:00" maxDate="2017-09-15T00:00:00"/>
    </cacheField>
    <cacheField name="Time" numFmtId="0">
      <sharedItems containsDate="1" containsString="0" containsBlank="1" containsMixedTypes="1" minDate="1899-12-30T00:00:25" maxDate="1899-12-30T16:31:54"/>
    </cacheField>
    <cacheField name="Name" numFmtId="0">
      <sharedItems containsBlank="1"/>
    </cacheField>
    <cacheField name="Location" numFmtId="0">
      <sharedItems containsBlank="1" count="60">
        <s v="Egypt (‫مصر‬‎)"/>
        <s v="United States"/>
        <s v="Saudi Arabia (‫المملكة العربية السعودية‬‎)"/>
        <s v="France"/>
        <s v="Kuwait (‫الكويت‬‎)"/>
        <s v="Oman (‫عُمان‬‎)"/>
        <s v="Hungary (Magyarország)"/>
        <s v="United Arab Emirates (‫الإمارات العربية المتحدة‬‎)"/>
        <s v="Jordan (‫الأردن‬‎)"/>
        <s v="Turkey (Türkiye)"/>
        <s v="Germany (Deutschland)"/>
        <s v="Canada"/>
        <s v="Lebanon (‫لبنان‬‎)"/>
        <s v="Sudan (‫السودان‬‎)"/>
        <s v="Sweden (Sverige)"/>
        <s v="Poland (Polska)"/>
        <s v="United Kingdom"/>
        <s v="Swaziland"/>
        <s v="Taiwan (台灣)"/>
        <s v="Algeria"/>
        <s v="Norway (Norge)"/>
        <s v="Tunisia"/>
        <s v="Qatar (‫قطر‬‎)"/>
        <s v="Malaysia"/>
        <s v="China (中国)"/>
        <s v="Ukraine (Україна)"/>
        <s v="Iraq (‫العراق‬‎)"/>
        <s v="Spain (España)"/>
        <s v="Brazil (Brasil)"/>
        <s v="Bahrain (‫البحرين‬‎)"/>
        <s v="Ireland"/>
        <s v="Austria (Österreich)"/>
        <s v="Belgium"/>
        <s v="Lithuania (Lietuva)"/>
        <s v="Libya (‫ليبيا‬‎)"/>
        <s v="Chile"/>
        <s v="Czech Republic (Česká republika)"/>
        <s v="Japan (日本)"/>
        <s v="Indonesia"/>
        <s v="Russia (Россия)"/>
        <s v="Italy (Italia)"/>
        <s v="Afghanistan (‫افغانستان‬‎)"/>
        <s v="India (भारत)"/>
        <s v="Morocco"/>
        <s v="Ghana (Gaana)"/>
        <s v="Colombia"/>
        <s v="Finland (Suomi)"/>
        <s v="Pakistan (‫پاکستان‬‎)"/>
        <s v="Denmark (Danmark)"/>
        <s v="Netherlands (Nederland)"/>
        <s v="Palestine (‫فلسطين‬‎)"/>
        <s v="Bulgaria (България)"/>
        <s v="Romania (România)"/>
        <s v="Estonia (Eesti)"/>
        <s v="Congo (DRC) (Jamhuri ya Kidemokrasia ya Kongo)"/>
        <s v="Yemen (‫اليمن‬‎)"/>
        <s v="Hong Kong (香港)"/>
        <s v="Slovakia (Slovensko)"/>
        <m/>
        <e v="#VALUE!" u="1"/>
      </sharedItems>
    </cacheField>
    <cacheField name="Email" numFmtId="0">
      <sharedItems containsBlank="1" containsMixedTypes="1" containsNumber="1" containsInteger="1" minValue="1146768081" maxValue="1146768081"/>
    </cacheField>
    <cacheField name="ID" numFmtId="0">
      <sharedItems containsBlank="1" containsMixedTypes="1" containsNumber="1" containsInteger="1" minValue="126" maxValue="29801012601737"/>
    </cacheField>
    <cacheField name="Phone" numFmtId="0">
      <sharedItems containsBlank="1" containsMixedTypes="1" containsNumber="1" containsInteger="1" minValue="1000469489" maxValue="2011591114631"/>
    </cacheField>
    <cacheField name="Subject" numFmtId="0">
      <sharedItems containsBlank="1" count="8">
        <s v="استفســار عن خدمــة"/>
        <s v="استفسار عن مسار الطرد"/>
        <s v="شــكــوى"/>
        <s v="استفسار فى المبيعات"/>
        <s v="أخـــــرى"/>
        <s v="استفســار فنـى"/>
        <m/>
        <e v="#VALUE!" u="1"/>
      </sharedItems>
    </cacheField>
    <cacheField name="Repeated" numFmtId="0">
      <sharedItems containsString="0" containsBlank="1" containsNumber="1" containsInteger="1" minValue="1" maxValue="1"/>
    </cacheField>
    <cacheField name="Month" numFmtId="0">
      <sharedItems containsString="0" containsBlank="1" containsNumber="1" containsInteger="1" minValue="1" maxValue="9" count="10">
        <n v="1"/>
        <n v="2"/>
        <n v="3"/>
        <n v="4"/>
        <n v="5"/>
        <n v="6"/>
        <n v="7"/>
        <n v="8"/>
        <n v="9"/>
        <m/>
      </sharedItems>
    </cacheField>
    <cacheField name="Day of Month" numFmtId="0">
      <sharedItems containsString="0" containsBlank="1" containsNumber="1" containsInteger="1" minValue="1" maxValue="31"/>
    </cacheField>
    <cacheField name="Hour" numFmtId="0">
      <sharedItems containsString="0" containsBlank="1" containsNumber="1" containsInteger="1" minValue="0" maxValue="23"/>
    </cacheField>
    <cacheField name="day of week" numFmtId="0">
      <sharedItems containsString="0" containsBlank="1" containsNumber="1" containsInteger="1" minValue="1" maxValue="7"/>
    </cacheField>
    <cacheField name="Code 1" numFmtId="0">
      <sharedItems containsBlank="1"/>
    </cacheField>
    <cacheField name="Code 2" numFmtId="0">
      <sharedItems containsBlank="1"/>
    </cacheField>
    <cacheField name="Code 3" numFmtId="0">
      <sharedItems containsBlank="1"/>
    </cacheField>
    <cacheField name="Code 4" numFmtId="0">
      <sharedItems containsBlank="1"/>
    </cacheField>
    <cacheField name="Code 5" numFmtId="0">
      <sharedItems containsBlank="1"/>
    </cacheField>
    <cacheField name="Code 6" numFmtId="0">
      <sharedItems containsBlank="1"/>
    </cacheField>
    <cacheField name="Code 7" numFmtId="0">
      <sharedItems containsBlank="1"/>
    </cacheField>
    <cacheField name="Code 8" numFmtId="0">
      <sharedItems containsBlank="1"/>
    </cacheField>
    <cacheField name="Service" numFmtId="0">
      <sharedItems containsBlank="1"/>
    </cacheField>
    <cacheField name="Destination" numFmtId="0">
      <sharedItems containsBlank="1"/>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Yasser Elsherif" refreshedDate="42992.444761921295" createdVersion="5" refreshedVersion="5" minRefreshableVersion="3" recordCount="4396">
  <cacheSource type="worksheet">
    <worksheetSource ref="A1:AD4397" sheet="Report"/>
  </cacheSource>
  <cacheFields count="30">
    <cacheField name="IDX" numFmtId="0">
      <sharedItems/>
    </cacheField>
    <cacheField name="Date" numFmtId="14">
      <sharedItems containsSemiMixedTypes="0" containsNonDate="0" containsDate="1" containsString="0" minDate="2017-01-01T00:00:00" maxDate="2017-06-21T00:00:00"/>
    </cacheField>
    <cacheField name="Time" numFmtId="164">
      <sharedItems containsSemiMixedTypes="0" containsNonDate="0" containsDate="1" containsString="0" minDate="1899-12-30T00:00:32" maxDate="1899-12-30T23:59:51"/>
    </cacheField>
    <cacheField name="Name" numFmtId="0">
      <sharedItems/>
    </cacheField>
    <cacheField name="Location" numFmtId="0">
      <sharedItems/>
    </cacheField>
    <cacheField name="Email" numFmtId="0">
      <sharedItems containsMixedTypes="1" containsNumber="1" containsInteger="1" minValue="1146768081" maxValue="1146768081"/>
    </cacheField>
    <cacheField name="ID" numFmtId="0">
      <sharedItems containsBlank="1" containsMixedTypes="1" containsNumber="1" containsInteger="1" minValue="126" maxValue="29801012601737"/>
    </cacheField>
    <cacheField name="Phone" numFmtId="0">
      <sharedItems containsMixedTypes="1" containsNumber="1" containsInteger="1" minValue="1000469489" maxValue="2011591114631"/>
    </cacheField>
    <cacheField name="Subject" numFmtId="0">
      <sharedItems/>
    </cacheField>
    <cacheField name="Repeated" numFmtId="0">
      <sharedItems containsString="0" containsBlank="1" containsNumber="1" containsInteger="1" minValue="1" maxValue="1"/>
    </cacheField>
    <cacheField name="Month" numFmtId="0">
      <sharedItems containsSemiMixedTypes="0" containsString="0" containsNumber="1" containsInteger="1" minValue="1" maxValue="6"/>
    </cacheField>
    <cacheField name="Day of Month" numFmtId="0">
      <sharedItems containsSemiMixedTypes="0" containsString="0" containsNumber="1" containsInteger="1" minValue="1" maxValue="31"/>
    </cacheField>
    <cacheField name="Hour" numFmtId="0">
      <sharedItems containsSemiMixedTypes="0" containsString="0" containsNumber="1" containsInteger="1" minValue="0" maxValue="23"/>
    </cacheField>
    <cacheField name="day of week" numFmtId="0">
      <sharedItems containsSemiMixedTypes="0" containsString="0" containsNumber="1" containsInteger="1" minValue="1" maxValue="7"/>
    </cacheField>
    <cacheField name="Code 1" numFmtId="0">
      <sharedItems containsBlank="1"/>
    </cacheField>
    <cacheField name="Code 2" numFmtId="0">
      <sharedItems containsBlank="1"/>
    </cacheField>
    <cacheField name="Code 3" numFmtId="0">
      <sharedItems containsBlank="1"/>
    </cacheField>
    <cacheField name="Code 4" numFmtId="0">
      <sharedItems containsBlank="1"/>
    </cacheField>
    <cacheField name="Code 5" numFmtId="0">
      <sharedItems containsBlank="1"/>
    </cacheField>
    <cacheField name="Code 6" numFmtId="0">
      <sharedItems containsBlank="1"/>
    </cacheField>
    <cacheField name="Code 7" numFmtId="0">
      <sharedItems containsBlank="1"/>
    </cacheField>
    <cacheField name="Code 8" numFmtId="0">
      <sharedItems containsBlank="1"/>
    </cacheField>
    <cacheField name="Service" numFmtId="0">
      <sharedItems containsBlank="1" count="86">
        <s v=""/>
        <s v="RR"/>
        <s v="RT"/>
        <s v="LN"/>
        <s v="EE"/>
        <s v="RX"/>
        <s v="RY"/>
        <s v="RB"/>
        <s v="RF"/>
        <s v="RC"/>
        <s v="RA"/>
        <s v="RU"/>
        <s v="RS"/>
        <s v="RQ"/>
        <s v="CC"/>
        <s v="UA"/>
        <s v="EK"/>
        <s v="RE"/>
        <s v="CG"/>
        <s v="RO"/>
        <m/>
        <s v="UM"/>
        <s v="RV"/>
        <s v="EM"/>
        <s v="CM"/>
        <s v="EZ"/>
        <s v="CL"/>
        <s v="CP"/>
        <s v="RN"/>
        <s v="RG"/>
        <s v="EB"/>
        <s v="FF"/>
        <s v="RH"/>
        <s v="CY"/>
        <s v="EJ"/>
        <s v="EP"/>
        <s v="EC"/>
        <s v="CF"/>
        <s v="EA"/>
        <s v="EG"/>
        <s v="CV"/>
        <s v="EH"/>
        <s v="RJ"/>
        <s v="RZ"/>
        <s v="RP"/>
        <s v="RM"/>
        <s v="VN"/>
        <s v="CH"/>
        <s v="CK"/>
        <s v="EX"/>
        <s v="LK"/>
        <s v="CA"/>
        <s v="RL"/>
        <s v="CQ"/>
        <s v="PR"/>
        <s v="LC"/>
        <s v="CW"/>
        <s v="LJ"/>
        <s v="EF"/>
        <s v="CJ"/>
        <s v="CX"/>
        <s v="AA"/>
        <s v="CI"/>
        <s v="VV"/>
        <s v="ES"/>
        <s v="LA"/>
        <s v="RK"/>
        <s v="CT"/>
        <s v="AU"/>
        <s v="UH"/>
        <s v="KW"/>
        <s v="CE"/>
        <s v="EQ"/>
        <s v="FP"/>
        <s v="DL"/>
        <s v="LX"/>
        <s v="RD"/>
        <s v="EL"/>
        <s v="AK"/>
        <s v="UC"/>
        <s v="LB"/>
        <s v="UJ"/>
        <s v="LT"/>
        <s v="HK"/>
        <s v="ED"/>
        <s v="LG"/>
      </sharedItems>
    </cacheField>
    <cacheField name="Destination" numFmtId="0">
      <sharedItems containsBlank="1" count="71">
        <s v=""/>
        <s v="EG"/>
        <s v="DE"/>
        <s v="US"/>
        <s v="SA"/>
        <s v="SG"/>
        <s v="HK"/>
        <s v="EE"/>
        <s v="CN"/>
        <s v="IL"/>
        <s v="PL"/>
        <s v="GB"/>
        <s v="NL"/>
        <s v="ES"/>
        <s v="MY"/>
        <s v="FR"/>
        <s v="IT"/>
        <s v="SE"/>
        <s v="OM"/>
        <m/>
        <s v="HU"/>
        <s v="CZ"/>
        <s v="EA"/>
        <s v="CH"/>
        <s v="JP"/>
        <s v="IN"/>
        <s v="AE"/>
        <s v="UA"/>
        <s v="BR"/>
        <s v="TR"/>
        <s v="GE"/>
        <s v="AU"/>
        <s v="CA"/>
        <s v="TN"/>
        <s v="RU"/>
        <s v="RO"/>
        <s v="KW"/>
        <s v="SY"/>
        <s v="QA"/>
        <s v="BE"/>
        <s v="TW"/>
        <s v="BA"/>
        <s v="LB"/>
        <s v="LT"/>
        <s v="EC"/>
        <s v="AT"/>
        <s v="SK"/>
        <s v="JE"/>
        <s v="SD"/>
        <s v="KR"/>
        <s v="CY"/>
        <s v="DZ"/>
        <s v="LY"/>
        <s v="EN"/>
        <s v="MX"/>
        <s v="GR"/>
        <s v="KE"/>
        <s v="IQ"/>
        <s v="SI"/>
        <s v="DK"/>
        <s v="MA"/>
        <s v="HR"/>
        <s v="AS"/>
        <s v="FA"/>
        <s v="PY"/>
        <s v="TH"/>
        <s v="NG"/>
        <s v="LV"/>
        <s v="JO"/>
        <s v="NZ"/>
        <s v="ZA"/>
      </sharedItems>
    </cacheField>
    <cacheField name="Birthday" numFmtId="0">
      <sharedItems containsBlank="1" containsMixedTypes="1" containsNumber="1" containsInteger="1" minValue="580321" maxValue="840226"/>
    </cacheField>
    <cacheField name="Date2" numFmtId="0">
      <sharedItems containsDate="1" containsBlank="1" containsMixedTypes="1" minDate="1901-01-19T00:00:00" maxDate="1997-11-18T00:00:00"/>
    </cacheField>
    <cacheField name="1st name" numFmtId="0">
      <sharedItems/>
    </cacheField>
    <cacheField name="Age" numFmtId="0">
      <sharedItems containsBlank="1" containsMixedTypes="1" containsNumber="1" containsInteger="1" minValue="15" maxValue="115"/>
    </cacheField>
    <cacheField name="Sex" numFmtId="0">
      <sharedItems/>
    </cacheField>
    <cacheField name="Governorate"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34">
  <r>
    <s v="42736أمال عبد الرحمن عبد القادرamalelgabry6@gmail.comاستفســار عن خدمــة"/>
    <d v="2017-01-01T00:00:00"/>
    <d v="1899-12-30T13:37:20"/>
    <s v="أمال عبد الرحمن عبد القادر"/>
    <s v="Egypt (‫مصر‬‎)"/>
    <s v="amalelgabry6@gmail.com"/>
    <n v="25311020201444"/>
    <n v="201003801526"/>
    <x v="0"/>
    <n v="1"/>
    <n v="1"/>
    <n v="1"/>
    <n v="13"/>
    <n v="1"/>
    <m/>
    <m/>
    <m/>
    <m/>
    <m/>
    <m/>
    <m/>
    <m/>
    <x v="0"/>
    <s v=""/>
    <s v="531102"/>
    <d v="1953-11-02T00:00:00"/>
    <s v="أمال "/>
    <n v="63"/>
    <s v="F"/>
    <s v="الإسكندرية"/>
    <m/>
  </r>
  <r>
    <s v="42736سامح ادوارد زكرىsupermiho2000@yahoo.comاستفسار عن مسار الطرد"/>
    <d v="2017-01-01T00:00:00"/>
    <d v="1899-12-30T13:22:14"/>
    <s v="سامح ادوارد زكرى"/>
    <s v="Egypt (‫مصر‬‎)"/>
    <s v="supermiho2000@yahoo.com"/>
    <n v="27711122600152"/>
    <n v="201007129126"/>
    <x v="1"/>
    <n v="1"/>
    <n v="1"/>
    <n v="1"/>
    <n v="13"/>
    <n v="1"/>
    <s v="RR381662345EG"/>
    <m/>
    <m/>
    <m/>
    <m/>
    <m/>
    <m/>
    <m/>
    <x v="1"/>
    <s v="EG"/>
    <s v="771112"/>
    <d v="1977-11-12T00:00:00"/>
    <s v="سامح "/>
    <n v="39"/>
    <s v="M"/>
    <s v="سوهاج"/>
    <m/>
  </r>
  <r>
    <s v="42736حازم سعيد ابراهيمhazemsaeed2015@gmail.comاستفسار عن مسار الطرد"/>
    <d v="2017-01-01T00:00:00"/>
    <d v="1899-12-30T13:01:26"/>
    <s v="حازم سعيد ابراهيم"/>
    <s v="Egypt (‫مصر‬‎)"/>
    <s v="hazemsaeed2015@gmail.com"/>
    <n v="28005161700034"/>
    <n v="201096986206"/>
    <x v="1"/>
    <n v="1"/>
    <n v="1"/>
    <n v="1"/>
    <n v="13"/>
    <n v="1"/>
    <s v="RT951284204DE"/>
    <m/>
    <m/>
    <m/>
    <m/>
    <m/>
    <m/>
    <m/>
    <x v="2"/>
    <s v="DE"/>
    <s v="800516"/>
    <d v="1980-05-16T00:00:00"/>
    <s v="حازم "/>
    <n v="36"/>
    <s v="M"/>
    <s v="المنوفية"/>
    <m/>
  </r>
  <r>
    <s v="42736ريم محمد محمود البباويreemelbibawy@yahoo.comشــكــوى"/>
    <d v="2017-01-01T00:00:00"/>
    <d v="1899-12-30T11:02:02"/>
    <s v="ريم محمد محمود البباوي"/>
    <s v="Egypt (‫مصر‬‎)"/>
    <s v="reemelbibawy@yahoo.com"/>
    <n v="101345"/>
    <n v="201013280101"/>
    <x v="2"/>
    <n v="1"/>
    <n v="1"/>
    <n v="1"/>
    <n v="11"/>
    <n v="1"/>
    <m/>
    <m/>
    <m/>
    <m/>
    <m/>
    <m/>
    <m/>
    <m/>
    <x v="0"/>
    <s v=""/>
    <s v=""/>
    <s v=""/>
    <s v="ريم "/>
    <s v=""/>
    <s v="F"/>
    <s v=""/>
    <m/>
  </r>
  <r>
    <s v="42736Islam elbedewyOnlymalsi@yahoo.comاستفسار عن مسار الطرد"/>
    <d v="2017-01-01T00:00:00"/>
    <d v="1899-12-30T10:46:08"/>
    <s v="Islam elbedewy"/>
    <s v="Egypt (‫مصر‬‎)"/>
    <s v="Onlymalsi@yahoo.com"/>
    <n v="28705121500255"/>
    <n v="201025547880"/>
    <x v="1"/>
    <n v="1"/>
    <n v="1"/>
    <n v="1"/>
    <n v="10"/>
    <n v="1"/>
    <s v="LN495328470us"/>
    <s v="LN498797313us"/>
    <s v="CJ525713638US"/>
    <m/>
    <m/>
    <m/>
    <m/>
    <m/>
    <x v="3"/>
    <s v="US"/>
    <s v="870512"/>
    <d v="1987-05-12T00:00:00"/>
    <s v="Islam "/>
    <n v="29"/>
    <s v="M"/>
    <s v="كفر الشيخ"/>
    <m/>
  </r>
  <r>
    <s v="42736إسراء سالمshando_4ev@yahoo.comشــكــوى"/>
    <d v="2017-01-01T00:00:00"/>
    <d v="1899-12-30T14:14:06"/>
    <s v="إسراء سالم"/>
    <s v="Egypt (‫مصر‬‎)"/>
    <s v="shando_4ev@yahoo.com"/>
    <n v="29303161400141"/>
    <n v="1025260189"/>
    <x v="2"/>
    <n v="1"/>
    <n v="1"/>
    <n v="1"/>
    <n v="14"/>
    <n v="1"/>
    <s v="RR011864550SA"/>
    <m/>
    <m/>
    <m/>
    <m/>
    <m/>
    <m/>
    <m/>
    <x v="1"/>
    <s v="SA"/>
    <s v="930316"/>
    <d v="1993-03-16T00:00:00"/>
    <s v="إسراء "/>
    <n v="24"/>
    <s v="F"/>
    <s v="القليوبية"/>
    <m/>
  </r>
  <r>
    <s v="42737المهندسون الاستشاريون المصريونraafat1954@yahoo.comاستفسار عن مسار الطرد"/>
    <d v="2017-01-02T00:00:00"/>
    <d v="1899-12-30T11:38:52"/>
    <s v="المهندسون الاستشاريون المصريون"/>
    <s v="Egypt (‫مصر‬‎)"/>
    <s v="raafat1954@yahoo.com"/>
    <n v="25406210100491"/>
    <n v="201001772488"/>
    <x v="1"/>
    <n v="1"/>
    <n v="1"/>
    <n v="2"/>
    <n v="11"/>
    <n v="2"/>
    <s v="EE009802066EG"/>
    <m/>
    <m/>
    <m/>
    <m/>
    <m/>
    <m/>
    <m/>
    <x v="4"/>
    <s v="EG"/>
    <s v="540621"/>
    <d v="1954-06-21T00:00:00"/>
    <s v="المهندسون "/>
    <n v="62"/>
    <s v="M"/>
    <s v="القاهرة"/>
    <m/>
  </r>
  <r>
    <s v="42737احمد كيلانى احمدelbasha99@hotmail.comاستفسار عن مسار الطرد"/>
    <d v="2017-01-02T00:00:00"/>
    <d v="1899-12-30T11:14:20"/>
    <s v="احمد كيلانى احمد"/>
    <s v="Egypt (‫مصر‬‎)"/>
    <s v="elbasha99@hotmail.com"/>
    <n v="26902030602018"/>
    <n v="201227905132"/>
    <x v="1"/>
    <n v="1"/>
    <n v="1"/>
    <n v="2"/>
    <n v="11"/>
    <n v="2"/>
    <m/>
    <m/>
    <m/>
    <m/>
    <m/>
    <m/>
    <m/>
    <m/>
    <x v="0"/>
    <s v=""/>
    <s v="690203"/>
    <d v="1969-02-03T00:00:00"/>
    <s v="احمد "/>
    <n v="48"/>
    <s v="M"/>
    <s v=""/>
    <m/>
  </r>
  <r>
    <s v="42737Omar Abdel Halim Ibrahimomarabdelhalim42@gmail.comاستفسار عن مسار الطرد"/>
    <d v="2017-01-02T00:00:00"/>
    <d v="1899-12-30T11:13:22"/>
    <s v="Omar Abdel Halim Ibrahim"/>
    <s v="Egypt (‫مصر‬‎)"/>
    <s v="omarabdelhalim42@gmail.com"/>
    <n v="29102100101757"/>
    <n v="1115517567"/>
    <x v="1"/>
    <n v="1"/>
    <n v="1"/>
    <n v="2"/>
    <n v="11"/>
    <n v="2"/>
    <s v="RX557507235DE"/>
    <m/>
    <m/>
    <m/>
    <m/>
    <m/>
    <m/>
    <m/>
    <x v="5"/>
    <s v="DE"/>
    <s v="910210"/>
    <d v="1991-02-10T00:00:00"/>
    <s v="Omar "/>
    <n v="26"/>
    <s v="M"/>
    <s v="القاهرة"/>
    <m/>
  </r>
  <r>
    <s v="42737bishoy senoutybishoyrezkalla@gmail.comاستفســار عن خدمــة"/>
    <d v="2017-01-02T00:00:00"/>
    <d v="1899-12-30T11:11:05"/>
    <s v="bishoy senouty"/>
    <s v="Egypt (‫مصر‬‎)"/>
    <s v="bishoyrezkalla@gmail.com"/>
    <n v="28608010206239"/>
    <n v="201229543795"/>
    <x v="0"/>
    <n v="1"/>
    <n v="1"/>
    <n v="2"/>
    <n v="11"/>
    <n v="2"/>
    <m/>
    <m/>
    <m/>
    <m/>
    <m/>
    <m/>
    <m/>
    <m/>
    <x v="0"/>
    <s v=""/>
    <s v="860801"/>
    <d v="1986-08-01T00:00:00"/>
    <s v="bishoy "/>
    <n v="30"/>
    <s v="M"/>
    <s v="الإسكندرية"/>
    <m/>
  </r>
  <r>
    <s v="42737إبراهيم عمرibrahim.geophysicist@gmail.comاستفسار عن مسار الطرد"/>
    <d v="2017-01-02T00:00:00"/>
    <d v="1899-12-30T09:11:14"/>
    <s v="إبراهيم عمر"/>
    <s v="Egypt (‫مصر‬‎)"/>
    <s v="ibrahim.geophysicist@gmail.com"/>
    <n v="29109141203879"/>
    <n v="1116840060"/>
    <x v="1"/>
    <n v="1"/>
    <n v="1"/>
    <n v="2"/>
    <n v="9"/>
    <n v="2"/>
    <s v="RY904625810SG"/>
    <m/>
    <m/>
    <m/>
    <m/>
    <m/>
    <m/>
    <m/>
    <x v="6"/>
    <s v="SG"/>
    <s v="910914"/>
    <d v="1991-09-14T00:00:00"/>
    <s v="إبراهيم "/>
    <n v="25"/>
    <s v="M"/>
    <s v="الدقهلية"/>
    <m/>
  </r>
  <r>
    <s v="42737Karim Turkykarimturky@gmail.comاستفسار عن مسار الطرد"/>
    <d v="2017-01-02T00:00:00"/>
    <d v="1899-12-30T09:05:28"/>
    <s v="Karim Turky"/>
    <s v="Egypt (‫مصر‬‎)"/>
    <s v="karimturky@gmail.com"/>
    <n v="28606010108293"/>
    <n v="1092680655"/>
    <x v="1"/>
    <n v="1"/>
    <n v="1"/>
    <n v="2"/>
    <n v="9"/>
    <n v="2"/>
    <s v="RT349146755HK"/>
    <m/>
    <m/>
    <m/>
    <m/>
    <m/>
    <m/>
    <m/>
    <x v="2"/>
    <s v="HK"/>
    <s v="860601"/>
    <d v="1986-06-01T00:00:00"/>
    <s v="Karim "/>
    <n v="30"/>
    <s v="M"/>
    <s v="القاهرة"/>
    <m/>
  </r>
  <r>
    <s v="42737احمد جاد احمد محمدabo_dema1977@yahoo.comاستفسار عن مسار الطرد"/>
    <d v="2017-01-02T00:00:00"/>
    <d v="1899-12-30T08:43:33"/>
    <s v="احمد جاد احمد محمد"/>
    <s v="Egypt (‫مصر‬‎)"/>
    <s v="abo_dema1977@yahoo.com"/>
    <n v="27710060113253"/>
    <n v="201007419471"/>
    <x v="1"/>
    <n v="1"/>
    <n v="1"/>
    <n v="2"/>
    <n v="8"/>
    <n v="2"/>
    <s v="EE601960102EG"/>
    <m/>
    <m/>
    <m/>
    <m/>
    <m/>
    <m/>
    <m/>
    <x v="4"/>
    <s v="EG"/>
    <s v="771006"/>
    <d v="1977-10-06T00:00:00"/>
    <s v="احمد "/>
    <n v="39"/>
    <s v="M"/>
    <s v="القاهرة"/>
    <m/>
  </r>
  <r>
    <s v="42737هالةhalooti@hotmail.comاستفسار فى المبيعات"/>
    <d v="2017-01-02T00:00:00"/>
    <d v="1899-12-30T06:52:14"/>
    <s v="هالة"/>
    <s v="United States"/>
    <s v="halooti@hotmail.com"/>
    <n v="20100000000"/>
    <n v="12485627085"/>
    <x v="3"/>
    <n v="1"/>
    <n v="1"/>
    <n v="2"/>
    <n v="6"/>
    <n v="2"/>
    <m/>
    <m/>
    <m/>
    <m/>
    <m/>
    <m/>
    <m/>
    <m/>
    <x v="0"/>
    <s v=""/>
    <s v=""/>
    <s v=""/>
    <s v="هالة"/>
    <s v=""/>
    <s v="F"/>
    <s v=""/>
    <m/>
  </r>
  <r>
    <s v="42737محمود محمد صبري ابراهيم رجبmidosabry16995@gmail.comاستفســار عن خدمــة"/>
    <d v="2017-01-02T00:00:00"/>
    <d v="1899-12-30T02:40:36"/>
    <s v="محمود محمد صبري ابراهيم رجب"/>
    <s v="Egypt (‫مصر‬‎)"/>
    <s v="midosabry16995@gmail.com"/>
    <n v="29509161203911"/>
    <s v="201019482518+"/>
    <x v="0"/>
    <n v="1"/>
    <n v="1"/>
    <n v="2"/>
    <n v="2"/>
    <n v="2"/>
    <m/>
    <m/>
    <m/>
    <m/>
    <m/>
    <m/>
    <m/>
    <m/>
    <x v="0"/>
    <s v=""/>
    <s v="950916"/>
    <d v="1995-09-16T00:00:00"/>
    <s v="محمود "/>
    <n v="21"/>
    <s v="M"/>
    <s v="الدقهلية"/>
    <m/>
  </r>
  <r>
    <s v="42737شيماء ربيعshaimaaradea18@gmail.comاستفســار عن خدمــة"/>
    <d v="2017-01-02T00:00:00"/>
    <d v="1899-12-30T01:58:19"/>
    <s v="شيماء ربيع"/>
    <s v="Egypt (‫مصر‬‎)"/>
    <s v="shaimaaradea18@gmail.com"/>
    <n v="28711041401108"/>
    <n v="201288225171"/>
    <x v="0"/>
    <n v="1"/>
    <n v="1"/>
    <n v="2"/>
    <n v="1"/>
    <n v="2"/>
    <m/>
    <m/>
    <m/>
    <m/>
    <m/>
    <m/>
    <m/>
    <m/>
    <x v="0"/>
    <s v=""/>
    <s v="871104"/>
    <d v="1987-11-04T00:00:00"/>
    <s v="شيماء "/>
    <n v="29"/>
    <s v="F"/>
    <s v="القليوبية"/>
    <m/>
  </r>
  <r>
    <s v="42737مايكل هاني امينmichaelhany_90@hotmail.comشــكــوى"/>
    <d v="2017-01-02T00:00:00"/>
    <d v="1899-12-30T00:54:37"/>
    <s v="مايكل هاني امين"/>
    <s v="Egypt (‫مصر‬‎)"/>
    <s v="michaelhany_90@hotmail.com"/>
    <n v="29003030202811"/>
    <n v="201118393162"/>
    <x v="2"/>
    <n v="1"/>
    <n v="1"/>
    <n v="2"/>
    <n v="0"/>
    <n v="2"/>
    <s v="rb122791175sg"/>
    <m/>
    <m/>
    <m/>
    <m/>
    <m/>
    <m/>
    <m/>
    <x v="7"/>
    <s v="SG"/>
    <s v="900303"/>
    <d v="1990-03-03T00:00:00"/>
    <s v="مايكل "/>
    <n v="27"/>
    <s v="M"/>
    <s v="الإسكندرية"/>
    <m/>
  </r>
  <r>
    <s v="42736محمد عبد الرحمن ابراهيم عبد الرحمنmmidommido690@gmail.comشــكــوى"/>
    <d v="2017-01-01T00:00:00"/>
    <d v="1899-12-30T21:28:47"/>
    <s v="محمد عبد الرحمن ابراهيم عبد الرحمن"/>
    <s v="Saudi Arabia (‫المملكة العربية السعودية‬‎)"/>
    <s v="mmidommido690@gmail.com"/>
    <s v=": A12880736"/>
    <n v="966537450775"/>
    <x v="2"/>
    <n v="1"/>
    <n v="1"/>
    <n v="1"/>
    <n v="21"/>
    <n v="1"/>
    <m/>
    <m/>
    <m/>
    <m/>
    <m/>
    <m/>
    <m/>
    <m/>
    <x v="0"/>
    <s v=""/>
    <s v=""/>
    <s v=""/>
    <s v="محمد "/>
    <s v=""/>
    <s v="M"/>
    <s v=""/>
    <m/>
  </r>
  <r>
    <s v="42736احمد جاد احمد محمدabo_dema1977@yahoo.comاستفسار عن مسار الطرد"/>
    <d v="2017-01-01T00:00:00"/>
    <d v="1899-12-30T20:42:07"/>
    <s v="احمد جاد احمد محمد"/>
    <s v="Egypt (‫مصر‬‎)"/>
    <s v="abo_dema1977@yahoo.com"/>
    <n v="27710060113253"/>
    <n v="201007419471"/>
    <x v="1"/>
    <n v="1"/>
    <n v="1"/>
    <n v="1"/>
    <n v="20"/>
    <n v="1"/>
    <s v="EE601960102EG"/>
    <m/>
    <m/>
    <m/>
    <m/>
    <m/>
    <m/>
    <m/>
    <x v="4"/>
    <s v="EG"/>
    <s v="771006"/>
    <d v="1977-10-06T00:00:00"/>
    <s v="احمد "/>
    <n v="39"/>
    <s v="M"/>
    <s v="القاهرة"/>
    <m/>
  </r>
  <r>
    <s v="42736سمر هلال مصطفى حسنazema20102001@yahoo.comشــكــوى"/>
    <d v="2017-01-01T00:00:00"/>
    <d v="1899-12-30T20:35:52"/>
    <s v="سمر هلال مصطفى حسن"/>
    <s v="Egypt (‫مصر‬‎)"/>
    <s v="azema20102001@yahoo.com"/>
    <n v="28707030201029"/>
    <n v="201229726746"/>
    <x v="2"/>
    <n v="1"/>
    <n v="1"/>
    <n v="1"/>
    <n v="20"/>
    <n v="1"/>
    <m/>
    <m/>
    <m/>
    <m/>
    <m/>
    <m/>
    <m/>
    <m/>
    <x v="0"/>
    <s v=""/>
    <s v="870703"/>
    <d v="1987-07-03T00:00:00"/>
    <s v="سمر "/>
    <n v="29"/>
    <s v="F"/>
    <s v="الإسكندرية"/>
    <m/>
  </r>
  <r>
    <s v="42736احمد سليمان عبد الرحمن سليمانsolipress64@gmail.comاستفســار عن خدمــة"/>
    <d v="2017-01-01T00:00:00"/>
    <d v="1899-12-30T20:04:09"/>
    <s v="احمد سليمان عبد الرحمن سليمان"/>
    <s v="Egypt (‫مصر‬‎)"/>
    <s v="solipress64@gmail.com"/>
    <n v="29209260103852"/>
    <n v="201093014888"/>
    <x v="0"/>
    <n v="1"/>
    <n v="1"/>
    <n v="1"/>
    <n v="20"/>
    <n v="1"/>
    <m/>
    <m/>
    <m/>
    <m/>
    <m/>
    <m/>
    <m/>
    <m/>
    <x v="0"/>
    <s v=""/>
    <s v="920926"/>
    <d v="1992-09-26T00:00:00"/>
    <s v="احمد "/>
    <n v="24"/>
    <s v="M"/>
    <s v="القاهرة"/>
    <m/>
  </r>
  <r>
    <s v="42736غادة نبيه حسين محمد1146768081استفسار عن مسار الطرد"/>
    <d v="2017-01-01T00:00:00"/>
    <d v="1899-12-30T20:02:22"/>
    <s v="غادة نبيه حسين محمد"/>
    <s v="Egypt (‫مصر‬‎)"/>
    <n v="1146768081"/>
    <n v="27612290102364"/>
    <n v="1147678081"/>
    <x v="1"/>
    <n v="1"/>
    <n v="1"/>
    <n v="1"/>
    <n v="20"/>
    <n v="1"/>
    <s v="EE421041015EE"/>
    <m/>
    <m/>
    <m/>
    <m/>
    <m/>
    <m/>
    <m/>
    <x v="4"/>
    <s v="EE"/>
    <s v="761229"/>
    <d v="1976-12-29T00:00:00"/>
    <s v="غادة "/>
    <n v="40"/>
    <s v="F"/>
    <s v="القاهرة"/>
    <m/>
  </r>
  <r>
    <s v="42736ايهاب عرفهihab_2005ih@hotmail.comشــكــوى"/>
    <d v="2017-01-01T00:00:00"/>
    <d v="1899-12-30T19:39:46"/>
    <s v="ايهاب عرفه"/>
    <s v="Egypt (‫مصر‬‎)"/>
    <s v="ihab_2005ih@hotmail.com"/>
    <n v="28103261700076"/>
    <n v="201288802990"/>
    <x v="2"/>
    <n v="1"/>
    <n v="1"/>
    <n v="1"/>
    <n v="19"/>
    <n v="1"/>
    <m/>
    <m/>
    <m/>
    <m/>
    <m/>
    <m/>
    <m/>
    <m/>
    <x v="0"/>
    <s v=""/>
    <s v="810326"/>
    <d v="1981-03-26T00:00:00"/>
    <s v="ايهاب "/>
    <n v="35"/>
    <s v="M"/>
    <s v="المنوفية"/>
    <m/>
  </r>
  <r>
    <s v="42736مهى السيد احمد محمد عبدالمنعمaaaly1969@gmail.comشــكــوى"/>
    <d v="2017-01-01T00:00:00"/>
    <d v="1899-12-30T18:31:04"/>
    <s v="مهى السيد احمد محمد عبدالمنعم"/>
    <s v="Egypt (‫مصر‬‎)"/>
    <s v="aaaly1969@gmail.com"/>
    <n v="29711082700202"/>
    <n v="2011591114631"/>
    <x v="2"/>
    <n v="1"/>
    <n v="1"/>
    <n v="1"/>
    <n v="18"/>
    <n v="1"/>
    <m/>
    <m/>
    <m/>
    <m/>
    <m/>
    <m/>
    <m/>
    <m/>
    <x v="0"/>
    <s v=""/>
    <s v="971108"/>
    <d v="1997-11-08T00:00:00"/>
    <s v="مهى "/>
    <n v="19"/>
    <s v="F"/>
    <s v="قنا"/>
    <m/>
  </r>
  <r>
    <s v="42736محمد عبد الحليم أحمدma7med.7alim25@gmail.comشــكــوى"/>
    <d v="2017-01-01T00:00:00"/>
    <d v="1899-12-30T18:18:43"/>
    <s v="محمد عبد الحليم أحمد"/>
    <s v="Egypt (‫مصر‬‎)"/>
    <s v="ma7med.7alim25@gmail.com"/>
    <n v="29208241402354"/>
    <n v="201090120047"/>
    <x v="2"/>
    <n v="1"/>
    <n v="1"/>
    <n v="1"/>
    <n v="18"/>
    <n v="1"/>
    <s v="RX556763957DE"/>
    <m/>
    <m/>
    <m/>
    <m/>
    <m/>
    <m/>
    <m/>
    <x v="5"/>
    <s v="DE"/>
    <s v="920824"/>
    <d v="1992-08-24T00:00:00"/>
    <s v="محمد "/>
    <n v="24"/>
    <s v="M"/>
    <s v="القليوبية"/>
    <m/>
  </r>
  <r>
    <s v="42736خالد السيد مسعدKhaled212116@gmail.comاستفسار عن مسار الطرد"/>
    <d v="2017-01-01T00:00:00"/>
    <d v="1899-12-30T16:02:49"/>
    <s v="خالد السيد مسعد"/>
    <s v="Egypt (‫مصر‬‎)"/>
    <s v="Khaled212116@gmail.com"/>
    <n v="27301081204111"/>
    <n v="201060669666"/>
    <x v="1"/>
    <n v="1"/>
    <n v="1"/>
    <n v="1"/>
    <n v="16"/>
    <n v="1"/>
    <s v="RF435792535CN"/>
    <m/>
    <m/>
    <m/>
    <m/>
    <m/>
    <m/>
    <m/>
    <x v="8"/>
    <s v="CN"/>
    <s v="730108"/>
    <d v="1973-01-08T00:00:00"/>
    <s v="خالد "/>
    <n v="44"/>
    <s v="M"/>
    <s v="الدقهلية"/>
    <m/>
  </r>
  <r>
    <s v="42736mohamedmmon3m@gmail.comأخـــــرى"/>
    <d v="2017-01-01T00:00:00"/>
    <d v="1899-12-30T15:12:24"/>
    <s v="mohamed"/>
    <s v="Egypt (‫مصر‬‎)"/>
    <s v="mmon3m@gmail.com"/>
    <s v=": 1604926"/>
    <n v="1065171830"/>
    <x v="4"/>
    <n v="1"/>
    <n v="1"/>
    <n v="1"/>
    <n v="15"/>
    <n v="1"/>
    <m/>
    <m/>
    <m/>
    <m/>
    <m/>
    <m/>
    <m/>
    <m/>
    <x v="0"/>
    <s v=""/>
    <s v=""/>
    <s v=""/>
    <s v="mohamed"/>
    <s v=""/>
    <s v="M"/>
    <s v=""/>
    <m/>
  </r>
  <r>
    <s v="42737مينا شحاته فخريKerlis2010@gmail.comاستفســار عن خدمــة"/>
    <d v="2017-01-02T00:00:00"/>
    <d v="1899-12-30T11:52:35"/>
    <s v="مينا شحاته فخري"/>
    <s v="Egypt (‫مصر‬‎)"/>
    <s v="Kerlis2010@gmail.com"/>
    <n v="28810102604056"/>
    <n v="1202659857"/>
    <x v="0"/>
    <n v="1"/>
    <n v="1"/>
    <n v="2"/>
    <n v="11"/>
    <n v="2"/>
    <m/>
    <m/>
    <m/>
    <m/>
    <m/>
    <m/>
    <m/>
    <m/>
    <x v="0"/>
    <s v=""/>
    <s v="881010"/>
    <d v="1988-10-10T00:00:00"/>
    <s v="مينا "/>
    <n v="28"/>
    <s v="M"/>
    <s v="سوهاج"/>
    <m/>
  </r>
  <r>
    <s v="42737محمد رضا محمود سندalnour.united@hotmail.comشــكــوى"/>
    <d v="2017-01-02T00:00:00"/>
    <d v="1899-12-30T12:08:42"/>
    <s v="محمد رضا محمود سند"/>
    <s v="Egypt (‫مصر‬‎)"/>
    <s v="alnour.united@hotmail.com"/>
    <n v="28610061602371"/>
    <n v="966563542287"/>
    <x v="2"/>
    <n v="1"/>
    <n v="1"/>
    <n v="2"/>
    <n v="12"/>
    <n v="2"/>
    <m/>
    <m/>
    <m/>
    <m/>
    <m/>
    <m/>
    <m/>
    <m/>
    <x v="0"/>
    <s v=""/>
    <s v="861006"/>
    <d v="1986-10-06T00:00:00"/>
    <s v="محمد "/>
    <n v="30"/>
    <s v="M"/>
    <s v="الغربية"/>
    <m/>
  </r>
  <r>
    <s v="42737islam elrizakigennystroy@gmail.comاستفسار عن مسار الطرد"/>
    <d v="2017-01-02T00:00:00"/>
    <d v="1899-12-30T13:28:30"/>
    <s v="islam elrizaki"/>
    <s v="Egypt (‫مصر‬‎)"/>
    <s v="gennystroy@gmail.com"/>
    <n v="29401015325141"/>
    <n v="201159573964"/>
    <x v="1"/>
    <n v="1"/>
    <n v="1"/>
    <n v="2"/>
    <n v="13"/>
    <n v="2"/>
    <s v="RT351863604HK"/>
    <m/>
    <m/>
    <m/>
    <m/>
    <m/>
    <m/>
    <m/>
    <x v="2"/>
    <s v="HK"/>
    <s v="940101"/>
    <d v="1994-01-01T00:00:00"/>
    <s v="Islam "/>
    <n v="23"/>
    <s v="F"/>
    <s v=""/>
    <m/>
  </r>
  <r>
    <s v="42737جورج برسوم نعيمbarsoumgeorge@yahoo.comاستفسار عن مسار الطرد"/>
    <d v="2017-01-02T00:00:00"/>
    <d v="1899-12-30T13:11:19"/>
    <s v="جورج برسوم نعيم"/>
    <s v="Egypt (‫مصر‬‎)"/>
    <s v="barsoumgeorge@yahoo.com"/>
    <n v="28001230104699"/>
    <n v="1227734107"/>
    <x v="1"/>
    <n v="1"/>
    <n v="1"/>
    <n v="2"/>
    <n v="13"/>
    <n v="2"/>
    <s v="RF426700726SG"/>
    <m/>
    <m/>
    <m/>
    <m/>
    <m/>
    <m/>
    <m/>
    <x v="8"/>
    <s v="SG"/>
    <s v="800123"/>
    <d v="1980-01-23T00:00:00"/>
    <s v="جورج "/>
    <n v="37"/>
    <s v="M"/>
    <s v="القاهرة"/>
    <m/>
  </r>
  <r>
    <s v="42737antony gamal saadantony_gamal@yahoo.comشــكــوى"/>
    <d v="2017-01-02T00:00:00"/>
    <d v="1899-12-30T12:58:02"/>
    <s v="antony gamal saad"/>
    <s v="Egypt (‫مصر‬‎)"/>
    <s v="antony_gamal@yahoo.com"/>
    <n v="29801012601737"/>
    <n v="1289122471"/>
    <x v="2"/>
    <n v="1"/>
    <n v="1"/>
    <n v="2"/>
    <n v="12"/>
    <n v="2"/>
    <m/>
    <m/>
    <m/>
    <m/>
    <m/>
    <m/>
    <m/>
    <m/>
    <x v="0"/>
    <s v=""/>
    <s v="980101"/>
    <d v="1998-01-01T00:00:00"/>
    <s v="antony "/>
    <n v="19"/>
    <s v="M"/>
    <s v="سوهاج"/>
    <m/>
  </r>
  <r>
    <s v="42737محمود شوقيMAHMOUD.SHAWKY1@GMAIL.COMشــكــوى"/>
    <d v="2017-01-02T00:00:00"/>
    <d v="1899-12-30T12:47:35"/>
    <s v="محمود شوقي"/>
    <s v="Egypt (‫مصر‬‎)"/>
    <s v="MAHMOUD.SHAWKY1@GMAIL.COM"/>
    <n v="28310300201517"/>
    <n v="201285800813"/>
    <x v="2"/>
    <n v="1"/>
    <n v="1"/>
    <n v="2"/>
    <n v="12"/>
    <n v="2"/>
    <s v="RC066209545DE"/>
    <m/>
    <m/>
    <m/>
    <m/>
    <m/>
    <m/>
    <m/>
    <x v="9"/>
    <s v="DE"/>
    <s v="831030"/>
    <d v="1983-10-30T00:00:00"/>
    <s v="محمود "/>
    <n v="33"/>
    <s v="M"/>
    <s v="الإسكندرية"/>
    <m/>
  </r>
  <r>
    <s v="42737MOHAMED ABDEL AZIZ MOSTAFAMOHAMED.A.AZIZZ@GMAIL.COMاستفسار عن مسار الطرد"/>
    <d v="2017-01-02T00:00:00"/>
    <d v="1899-12-30T12:41:09"/>
    <s v="MOHAMED ABDEL AZIZ MOSTAFA"/>
    <s v="Egypt (‫مصر‬‎)"/>
    <s v="MOHAMED.A.AZIZZ@GMAIL.COM"/>
    <n v="28204140103691"/>
    <n v="201222203554"/>
    <x v="1"/>
    <n v="1"/>
    <n v="1"/>
    <n v="2"/>
    <n v="12"/>
    <n v="2"/>
    <s v="RF430568255SG"/>
    <m/>
    <m/>
    <m/>
    <m/>
    <m/>
    <m/>
    <m/>
    <x v="8"/>
    <s v="SG"/>
    <s v="820414"/>
    <d v="1982-04-14T00:00:00"/>
    <s v="MOHAMED "/>
    <n v="34"/>
    <s v="M"/>
    <s v="القاهرة"/>
    <m/>
  </r>
  <r>
    <s v="42737abdulazzizabdulazziz.h.k@egyptpost.orgأخـــــرى"/>
    <d v="2017-01-02T00:00:00"/>
    <d v="1899-12-30T12:41:02"/>
    <s v="abdulazziz"/>
    <s v="Egypt (‫مصر‬‎)"/>
    <s v="abdulazziz.h.k@egyptpost.org"/>
    <n v="26326108800031"/>
    <n v="1012606099"/>
    <x v="4"/>
    <n v="1"/>
    <n v="1"/>
    <n v="2"/>
    <n v="12"/>
    <n v="2"/>
    <m/>
    <m/>
    <m/>
    <m/>
    <m/>
    <m/>
    <m/>
    <m/>
    <x v="0"/>
    <s v=""/>
    <s v="632610"/>
    <d v="1965-02-10T00:00:00"/>
    <s v="abdulazziz"/>
    <n v="52"/>
    <s v="M"/>
    <s v="خارج الجمهورية"/>
    <m/>
  </r>
  <r>
    <s v="42737MARGERET AWAD BEKHITinfo@craft-group.netاستفسار عن مسار الطرد"/>
    <d v="2017-01-02T00:00:00"/>
    <d v="1899-12-30T12:22:06"/>
    <s v="MARGERET AWAD BEKHIT"/>
    <s v="Egypt (‫مصر‬‎)"/>
    <s v="info@craft-group.net"/>
    <s v=": a03635475"/>
    <n v="201222221012"/>
    <x v="1"/>
    <n v="1"/>
    <n v="1"/>
    <n v="2"/>
    <n v="12"/>
    <n v="2"/>
    <s v="EE008472672IL"/>
    <m/>
    <m/>
    <m/>
    <m/>
    <m/>
    <m/>
    <m/>
    <x v="4"/>
    <s v="IL"/>
    <s v=""/>
    <s v=""/>
    <s v="MARGERET "/>
    <s v=""/>
    <s v="F"/>
    <s v=""/>
    <m/>
  </r>
  <r>
    <s v="42737وليد ابو اليزيدwmazen98@yahoo.comشــكــوى"/>
    <d v="2017-01-02T00:00:00"/>
    <d v="1899-12-30T14:33:41"/>
    <s v="وليد ابو اليزيد"/>
    <s v="Egypt (‫مصر‬‎)"/>
    <s v="wmazen98@yahoo.com"/>
    <n v="27010121701593"/>
    <n v="201154442877"/>
    <x v="2"/>
    <n v="1"/>
    <n v="1"/>
    <n v="2"/>
    <n v="14"/>
    <n v="2"/>
    <m/>
    <m/>
    <m/>
    <m/>
    <m/>
    <m/>
    <m/>
    <m/>
    <x v="0"/>
    <s v=""/>
    <s v="701012"/>
    <d v="1970-10-12T00:00:00"/>
    <s v="وليد "/>
    <n v="46"/>
    <s v="M"/>
    <s v="المنوفية"/>
    <m/>
  </r>
  <r>
    <s v="42737ميشيل الفونس غطاسmghattas@gmail.comاستفسار عن مسار الطرد"/>
    <d v="2017-01-02T00:00:00"/>
    <d v="1899-12-30T14:17:47"/>
    <s v="ميشيل الفونس غطاس"/>
    <s v="Egypt (‫مصر‬‎)"/>
    <s v="mghattas@gmail.com"/>
    <n v="27504290101891"/>
    <n v="201000952121"/>
    <x v="1"/>
    <n v="1"/>
    <n v="1"/>
    <n v="2"/>
    <n v="14"/>
    <n v="2"/>
    <s v="RX557194112DE"/>
    <m/>
    <m/>
    <m/>
    <m/>
    <m/>
    <m/>
    <m/>
    <x v="5"/>
    <s v="DE"/>
    <s v="750429"/>
    <d v="1975-04-29T00:00:00"/>
    <s v="ميشيل "/>
    <n v="41"/>
    <s v="M"/>
    <s v="القاهرة"/>
    <m/>
  </r>
  <r>
    <s v="42737hosam eldeen mostafahosam972006@gmail.comشــكــوى"/>
    <d v="2017-01-02T00:00:00"/>
    <d v="1899-12-30T13:58:44"/>
    <s v="hosam eldeen mostafa"/>
    <s v="Egypt (‫مصر‬‎)"/>
    <s v="hosam972006@gmail.com"/>
    <n v="1501455"/>
    <n v="1223620054"/>
    <x v="2"/>
    <n v="1"/>
    <n v="1"/>
    <n v="2"/>
    <n v="13"/>
    <n v="2"/>
    <m/>
    <m/>
    <m/>
    <m/>
    <m/>
    <m/>
    <m/>
    <m/>
    <x v="0"/>
    <s v=""/>
    <s v=""/>
    <s v=""/>
    <s v="hosam "/>
    <s v=""/>
    <s v="M"/>
    <s v=""/>
    <m/>
  </r>
  <r>
    <s v="42737على عبد المجيد عبد الصمدaliabdelmagid2016@gmail.comاستفســار عن خدمــة"/>
    <d v="2017-01-02T00:00:00"/>
    <d v="1899-12-30T13:52:18"/>
    <s v="على عبد المجيد عبد الصمد"/>
    <s v="Egypt (‫مصر‬‎)"/>
    <s v="aliabdelmagid2016@gmail.com"/>
    <n v="27207040102979"/>
    <n v="201001516421"/>
    <x v="0"/>
    <n v="1"/>
    <n v="1"/>
    <n v="2"/>
    <n v="13"/>
    <n v="2"/>
    <m/>
    <m/>
    <m/>
    <m/>
    <m/>
    <m/>
    <m/>
    <m/>
    <x v="0"/>
    <s v=""/>
    <s v="720704"/>
    <d v="1972-07-04T00:00:00"/>
    <s v="على "/>
    <n v="44"/>
    <s v="M"/>
    <s v="القاهرة"/>
    <m/>
  </r>
  <r>
    <s v="42738Mohamed Mahmoud Nasrmohamed-nasr@t-online.deاستفسار عن مسار الطرد"/>
    <d v="2017-01-03T00:00:00"/>
    <d v="1899-12-30T10:16:28"/>
    <s v="Mohamed Mahmoud Nasr"/>
    <s v="Egypt (‫مصر‬‎)"/>
    <s v="mohamed-nasr@t-online.de"/>
    <n v="24207270101699"/>
    <n v="201227866953"/>
    <x v="1"/>
    <n v="1"/>
    <n v="1"/>
    <n v="3"/>
    <n v="10"/>
    <n v="3"/>
    <s v="RR168512629DE"/>
    <m/>
    <m/>
    <m/>
    <m/>
    <m/>
    <m/>
    <m/>
    <x v="1"/>
    <s v="DE"/>
    <s v="420727"/>
    <d v="1942-07-27T00:00:00"/>
    <s v="Mohamed "/>
    <n v="74"/>
    <s v="M"/>
    <s v="القاهرة"/>
    <m/>
  </r>
  <r>
    <s v="42738INTERNATIONAL CO.FOR FOOD INDUSTRIESredahrby@yahoo.comاستفسار عن مسار الطرد"/>
    <d v="2017-01-03T00:00:00"/>
    <d v="1899-12-30T10:13:16"/>
    <s v="INTERNATIONAL CO.FOR FOOD INDUSTRIES"/>
    <s v="Egypt (‫مصر‬‎)"/>
    <s v="redahrby@yahoo.com"/>
    <n v="27705140103905"/>
    <n v="201276678786"/>
    <x v="1"/>
    <n v="1"/>
    <n v="1"/>
    <n v="3"/>
    <n v="10"/>
    <n v="3"/>
    <s v="RA718374047US"/>
    <m/>
    <m/>
    <m/>
    <m/>
    <m/>
    <m/>
    <m/>
    <x v="10"/>
    <s v="US"/>
    <s v="770514"/>
    <d v="1977-05-14T00:00:00"/>
    <s v="INTERNATIONAL "/>
    <n v="39"/>
    <s v="F"/>
    <s v="القاهرة"/>
    <m/>
  </r>
  <r>
    <s v="42738Ahmed Shataa.shata90@yahoo.comاستفســار عن خدمــة"/>
    <d v="2017-01-03T00:00:00"/>
    <d v="1899-12-30T08:56:02"/>
    <s v="Ahmed Shata"/>
    <s v="Egypt (‫مصر‬‎)"/>
    <s v="a.shata90@yahoo.com"/>
    <n v="27574732907"/>
    <n v="201225791016"/>
    <x v="0"/>
    <n v="1"/>
    <n v="1"/>
    <n v="3"/>
    <n v="8"/>
    <n v="3"/>
    <m/>
    <m/>
    <m/>
    <m/>
    <m/>
    <m/>
    <m/>
    <m/>
    <x v="0"/>
    <s v=""/>
    <s v=""/>
    <s v=""/>
    <s v="Ahmed "/>
    <s v=""/>
    <s v="M"/>
    <s v=""/>
    <m/>
  </r>
  <r>
    <s v="42738بسام محسن عبدالحميدbesoo-101@hotmail.comاستفسار عن مسار الطرد"/>
    <d v="2017-01-03T00:00:00"/>
    <d v="1899-12-30T01:27:31"/>
    <s v="بسام محسن عبدالحميد"/>
    <s v="Egypt (‫مصر‬‎)"/>
    <s v="besoo-101@hotmail.com"/>
    <n v="29311272601512"/>
    <n v="1153264288"/>
    <x v="1"/>
    <n v="1"/>
    <n v="1"/>
    <n v="3"/>
    <n v="1"/>
    <n v="3"/>
    <s v="RX553587048DE"/>
    <m/>
    <m/>
    <m/>
    <m/>
    <m/>
    <m/>
    <m/>
    <x v="5"/>
    <s v="DE"/>
    <s v="931127"/>
    <d v="1993-11-27T00:00:00"/>
    <s v="بسام "/>
    <n v="23"/>
    <s v="M"/>
    <s v="سوهاج"/>
    <m/>
  </r>
  <r>
    <s v="42737Hala Abdelkhalekhala.abdelkhalek@gmail.comاستفسار عن مسار الطرد"/>
    <d v="2017-01-02T00:00:00"/>
    <d v="1899-12-30T23:43:23"/>
    <s v="Hala Abdelkhalek"/>
    <s v="Egypt (‫مصر‬‎)"/>
    <s v="hala.abdelkhalek@gmail.com"/>
    <n v="126"/>
    <n v="201004449777"/>
    <x v="1"/>
    <n v="1"/>
    <n v="1"/>
    <n v="2"/>
    <n v="23"/>
    <n v="2"/>
    <s v="LN498401182US"/>
    <m/>
    <m/>
    <m/>
    <m/>
    <m/>
    <m/>
    <m/>
    <x v="3"/>
    <s v="US"/>
    <s v=""/>
    <s v=""/>
    <s v="Hala "/>
    <s v=""/>
    <s v="F"/>
    <s v=""/>
    <m/>
  </r>
  <r>
    <s v="42737عبدالله بكر السيد عبد العالAbdallahbakr518@yahoo.comاستفســار عن خدمــة"/>
    <d v="2017-01-02T00:00:00"/>
    <d v="1899-12-30T22:00:03"/>
    <s v="عبدالله بكر السيد عبد العال"/>
    <s v="Egypt (‫مصر‬‎)"/>
    <s v="Abdallahbakr518@yahoo.com"/>
    <n v="28809041804377"/>
    <n v="201090316896"/>
    <x v="0"/>
    <n v="1"/>
    <n v="1"/>
    <n v="2"/>
    <n v="22"/>
    <n v="2"/>
    <m/>
    <m/>
    <m/>
    <m/>
    <m/>
    <m/>
    <m/>
    <m/>
    <x v="0"/>
    <s v=""/>
    <s v="880904"/>
    <d v="1988-09-04T00:00:00"/>
    <s v="عبدالله "/>
    <n v="28"/>
    <s v="M"/>
    <s v="البحيرة"/>
    <m/>
  </r>
  <r>
    <s v="42737محمد السيد محمود قبطانmkobtan@hotmail.comاستفســار عن خدمــة"/>
    <d v="2017-01-02T00:00:00"/>
    <d v="1899-12-30T21:53:54"/>
    <s v="محمد السيد محمود قبطان"/>
    <s v="Egypt (‫مصر‬‎)"/>
    <s v="mkobtan@hotmail.com"/>
    <n v="24412120200698"/>
    <n v="201091967662"/>
    <x v="0"/>
    <n v="1"/>
    <n v="1"/>
    <n v="2"/>
    <n v="21"/>
    <n v="2"/>
    <m/>
    <m/>
    <m/>
    <m/>
    <m/>
    <m/>
    <m/>
    <m/>
    <x v="0"/>
    <s v=""/>
    <s v="441212"/>
    <d v="1944-12-12T00:00:00"/>
    <s v="محمد "/>
    <n v="72"/>
    <s v="M"/>
    <s v="الإسكندرية"/>
    <m/>
  </r>
  <r>
    <s v="42737سعد شلبىsaad1475@gmail.comاستفسار عن مسار الطرد"/>
    <d v="2017-01-02T00:00:00"/>
    <d v="1899-12-30T20:42:33"/>
    <s v="سعد شلبى"/>
    <s v="Egypt (‫مصر‬‎)"/>
    <s v="saad1475@gmail.com"/>
    <n v="25509091800491"/>
    <n v="201003454124"/>
    <x v="1"/>
    <n v="1"/>
    <n v="1"/>
    <n v="2"/>
    <n v="20"/>
    <n v="2"/>
    <s v="RR026049641PL"/>
    <m/>
    <m/>
    <m/>
    <m/>
    <m/>
    <m/>
    <m/>
    <x v="1"/>
    <s v="PL"/>
    <s v="550909"/>
    <d v="1955-09-09T00:00:00"/>
    <s v="سعد "/>
    <n v="61"/>
    <s v="M"/>
    <s v="البحيرة"/>
    <m/>
  </r>
  <r>
    <s v="42737ahmed mohamed el-shamaaahmed_elshamaa97@yahoo.comاستفسار عن مسار الطرد"/>
    <d v="2017-01-02T00:00:00"/>
    <d v="1899-12-30T19:23:07"/>
    <s v="ahmed mohamed el-shamaa"/>
    <s v="Egypt (‫مصر‬‎)"/>
    <s v="ahmed_elshamaa97@yahoo.com"/>
    <n v="28401011824137"/>
    <n v="2010003372534"/>
    <x v="1"/>
    <n v="1"/>
    <n v="1"/>
    <n v="2"/>
    <n v="19"/>
    <n v="2"/>
    <s v="RR326180254EG"/>
    <m/>
    <m/>
    <m/>
    <m/>
    <m/>
    <m/>
    <m/>
    <x v="1"/>
    <s v="EG"/>
    <s v="840101"/>
    <d v="1984-01-01T00:00:00"/>
    <s v="ahmed "/>
    <n v="33"/>
    <s v="M"/>
    <s v="البحيرة"/>
    <m/>
  </r>
  <r>
    <s v="42737جيهان السيد محمدgege1975@windowslive.comاستفسار عن مسار الطرد"/>
    <d v="2017-01-02T00:00:00"/>
    <d v="1899-12-30T15:31:05"/>
    <s v="جيهان السيد محمد"/>
    <s v="Egypt (‫مصر‬‎)"/>
    <s v="gege1975@windowslive.com"/>
    <n v="27501250100702"/>
    <n v="201112230100"/>
    <x v="1"/>
    <n v="1"/>
    <n v="1"/>
    <n v="2"/>
    <n v="15"/>
    <n v="2"/>
    <s v="EE602250339EG"/>
    <m/>
    <m/>
    <m/>
    <m/>
    <m/>
    <m/>
    <m/>
    <x v="4"/>
    <s v="EG"/>
    <s v="750125"/>
    <d v="1975-01-25T00:00:00"/>
    <s v="جيهان "/>
    <n v="42"/>
    <s v="F"/>
    <s v="القاهرة"/>
    <m/>
  </r>
  <r>
    <s v="42737جميل عوض خليلgamilawad72@yahoo.comاستفســار عن خدمــة"/>
    <d v="2017-01-02T00:00:00"/>
    <d v="1899-12-30T15:27:29"/>
    <s v="جميل عوض خليل"/>
    <s v="Egypt (‫مصر‬‎)"/>
    <s v="gamilawad72@yahoo.com"/>
    <n v="27410121401474"/>
    <n v="201022763662"/>
    <x v="0"/>
    <n v="1"/>
    <n v="1"/>
    <n v="2"/>
    <n v="15"/>
    <n v="2"/>
    <m/>
    <m/>
    <m/>
    <m/>
    <m/>
    <m/>
    <m/>
    <m/>
    <x v="0"/>
    <s v=""/>
    <s v="741012"/>
    <d v="1974-10-12T00:00:00"/>
    <s v="جميل "/>
    <n v="42"/>
    <s v="M"/>
    <s v="القليوبية"/>
    <m/>
  </r>
  <r>
    <s v="42737محمد فهد سعد الهزاعa_alhamoud7@hotmail.comاستفسار عن مسار الطرد"/>
    <d v="2017-01-02T00:00:00"/>
    <d v="1899-12-30T15:27:26"/>
    <s v="محمد فهد سعد الهزاع"/>
    <s v="Saudi Arabia (‫المملكة العربية السعودية‬‎)"/>
    <s v="a_alhamoud7@hotmail.com"/>
    <s v=": M685034"/>
    <n v="201146864838"/>
    <x v="1"/>
    <n v="1"/>
    <n v="1"/>
    <n v="2"/>
    <n v="15"/>
    <n v="2"/>
    <s v="RU821281802GB"/>
    <m/>
    <m/>
    <m/>
    <m/>
    <m/>
    <m/>
    <m/>
    <x v="11"/>
    <s v="GB"/>
    <s v=""/>
    <s v=""/>
    <s v="محمد "/>
    <s v=""/>
    <s v="M"/>
    <s v=""/>
    <m/>
  </r>
  <r>
    <s v="42738محمد حسين عباسapas.a0@gmail.comاستفسار عن مسار الطرد"/>
    <d v="2017-01-03T00:00:00"/>
    <d v="1899-12-30T13:19:58"/>
    <s v="محمد حسين عباس"/>
    <s v="Egypt (‫مصر‬‎)"/>
    <s v="apas.a0@gmail.com"/>
    <n v="29606028800279"/>
    <n v="1012967588"/>
    <x v="1"/>
    <n v="1"/>
    <n v="1"/>
    <n v="3"/>
    <n v="13"/>
    <n v="3"/>
    <s v="RS662586539NL"/>
    <m/>
    <m/>
    <m/>
    <m/>
    <m/>
    <m/>
    <m/>
    <x v="12"/>
    <s v="NL"/>
    <s v="960602"/>
    <d v="1996-06-02T00:00:00"/>
    <s v="محمد "/>
    <n v="20"/>
    <s v="M"/>
    <s v="خارج الجمهورية"/>
    <m/>
  </r>
  <r>
    <s v="42738محمود صبرى محمدeng.mahmoud.holah@gmail.comشــكــوى"/>
    <d v="2017-01-03T00:00:00"/>
    <d v="1899-12-30T13:07:06"/>
    <s v="محمود صبرى محمد"/>
    <s v="Egypt (‫مصر‬‎)"/>
    <s v="eng.mahmoud.holah@gmail.com"/>
    <n v="28509092301554"/>
    <n v="201064169411"/>
    <x v="2"/>
    <n v="1"/>
    <n v="1"/>
    <n v="3"/>
    <n v="13"/>
    <n v="3"/>
    <s v="EE602249208EG"/>
    <m/>
    <m/>
    <m/>
    <m/>
    <m/>
    <m/>
    <m/>
    <x v="4"/>
    <s v="EG"/>
    <s v="850909"/>
    <d v="1985-09-09T00:00:00"/>
    <s v="محمود "/>
    <n v="31"/>
    <s v="M"/>
    <s v="الفيوم"/>
    <m/>
  </r>
  <r>
    <s v="42738على عبد المجيد عبد الصمدaliabdelmagid2016@gmail.comشــكــوى"/>
    <d v="2017-01-03T00:00:00"/>
    <d v="1899-12-30T12:27:36"/>
    <s v="على عبد المجيد عبد الصمد"/>
    <s v="Egypt (‫مصر‬‎)"/>
    <s v="aliabdelmagid2016@gmail.com"/>
    <n v="27207040102979"/>
    <n v="201001516421"/>
    <x v="2"/>
    <n v="1"/>
    <n v="1"/>
    <n v="3"/>
    <n v="12"/>
    <n v="3"/>
    <m/>
    <m/>
    <m/>
    <m/>
    <m/>
    <m/>
    <m/>
    <m/>
    <x v="0"/>
    <s v=""/>
    <s v="720704"/>
    <d v="1972-07-04T00:00:00"/>
    <s v="على "/>
    <n v="44"/>
    <s v="M"/>
    <s v="القاهرة"/>
    <m/>
  </r>
  <r>
    <s v="42738يسرى محمد عطيةyoussrii@hotmail.comشــكــوى"/>
    <d v="2017-01-03T00:00:00"/>
    <d v="1899-12-30T12:25:14"/>
    <s v="يسرى محمد عطية"/>
    <s v="Egypt (‫مصر‬‎)"/>
    <s v="youssrii@hotmail.com"/>
    <n v="26403010204297"/>
    <n v="201220030146"/>
    <x v="2"/>
    <n v="1"/>
    <n v="1"/>
    <n v="3"/>
    <n v="12"/>
    <n v="3"/>
    <s v="EE002609868EG"/>
    <m/>
    <m/>
    <m/>
    <m/>
    <m/>
    <m/>
    <m/>
    <x v="4"/>
    <s v="EG"/>
    <s v="640301"/>
    <d v="1964-03-01T00:00:00"/>
    <s v="يسرى "/>
    <n v="53"/>
    <s v="M"/>
    <s v="الإسكندرية"/>
    <m/>
  </r>
  <r>
    <s v="42738Raed AlSaifRaed532@gmail.comاستفسار عن مسار الطرد"/>
    <d v="2017-01-03T00:00:00"/>
    <d v="1899-12-30T12:09:12"/>
    <s v="Raed AlSaif"/>
    <s v="Egypt (‫مصر‬‎)"/>
    <s v="Raed532@gmail.com"/>
    <s v=": S036597"/>
    <n v="201014540585"/>
    <x v="1"/>
    <n v="1"/>
    <n v="1"/>
    <n v="3"/>
    <n v="12"/>
    <n v="3"/>
    <s v="RF096003111ES"/>
    <m/>
    <m/>
    <m/>
    <m/>
    <m/>
    <m/>
    <m/>
    <x v="8"/>
    <s v="ES"/>
    <s v=""/>
    <s v=""/>
    <s v="Raed "/>
    <s v=""/>
    <s v="M"/>
    <s v=""/>
    <m/>
  </r>
  <r>
    <s v="42738شريف الطوبجىsherif.tobgi@eltobgi.coاستفسار عن مسار الطرد"/>
    <d v="2017-01-03T00:00:00"/>
    <d v="1899-12-30T12:08:51"/>
    <s v="شريف الطوبجى"/>
    <s v="Egypt (‫مصر‬‎)"/>
    <s v="sherif.tobgi@eltobgi.co"/>
    <n v="26107270200793"/>
    <n v="201009907517"/>
    <x v="1"/>
    <n v="1"/>
    <n v="1"/>
    <n v="3"/>
    <n v="12"/>
    <n v="3"/>
    <m/>
    <m/>
    <m/>
    <m/>
    <m/>
    <m/>
    <m/>
    <m/>
    <x v="0"/>
    <s v=""/>
    <s v="610727"/>
    <d v="1961-07-27T00:00:00"/>
    <s v="شريف "/>
    <n v="55"/>
    <s v="M"/>
    <s v="الإسكندرية"/>
    <m/>
  </r>
  <r>
    <s v="42738شريف حسينsherif-hussein@link.netاستفسار عن مسار الطرد"/>
    <d v="2017-01-03T00:00:00"/>
    <d v="1899-12-30T11:40:20"/>
    <s v="شريف حسين"/>
    <s v="Egypt (‫مصر‬‎)"/>
    <s v="sherif-hussein@link.net"/>
    <n v="25903200100578"/>
    <n v="1227618810"/>
    <x v="1"/>
    <n v="1"/>
    <n v="1"/>
    <n v="3"/>
    <n v="11"/>
    <n v="3"/>
    <s v="RQ050071194MY"/>
    <m/>
    <m/>
    <m/>
    <m/>
    <m/>
    <m/>
    <m/>
    <x v="13"/>
    <s v="MY"/>
    <s v="590320"/>
    <d v="1959-03-20T00:00:00"/>
    <s v="شريف "/>
    <n v="57"/>
    <s v="M"/>
    <s v="القاهرة"/>
    <m/>
  </r>
  <r>
    <s v="42738مصباح اسماعيل عبدالعزيزahmedmosbah9099@gmail.comشــكــوى"/>
    <d v="2017-01-03T00:00:00"/>
    <d v="1899-12-30T11:08:07"/>
    <s v="مصباح اسماعيل عبدالعزيز"/>
    <s v="Egypt (‫مصر‬‎)"/>
    <s v="ahmedmosbah9099@gmail.com"/>
    <n v="26711271200813"/>
    <n v="1008467569"/>
    <x v="2"/>
    <n v="1"/>
    <n v="1"/>
    <n v="3"/>
    <n v="11"/>
    <n v="3"/>
    <s v="RR117567172Eg"/>
    <m/>
    <m/>
    <m/>
    <m/>
    <m/>
    <m/>
    <m/>
    <x v="1"/>
    <s v="EG"/>
    <s v="671127"/>
    <d v="1967-11-27T00:00:00"/>
    <s v="مصباح "/>
    <n v="49"/>
    <s v="M"/>
    <s v="الدقهلية"/>
    <m/>
  </r>
  <r>
    <s v="42738على عبد المجيد عبد الصمدaliabdelmagid2016@gmail.comأخـــــرى"/>
    <d v="2017-01-03T00:00:00"/>
    <d v="1899-12-30T13:55:16"/>
    <s v="على عبد المجيد عبد الصمد"/>
    <s v="Egypt (‫مصر‬‎)"/>
    <s v="aliabdelmagid2016@gmail.com"/>
    <n v="27207040102979"/>
    <n v="201001516421"/>
    <x v="4"/>
    <n v="1"/>
    <n v="1"/>
    <n v="3"/>
    <n v="13"/>
    <n v="3"/>
    <m/>
    <m/>
    <m/>
    <m/>
    <m/>
    <m/>
    <m/>
    <m/>
    <x v="0"/>
    <s v=""/>
    <s v="720704"/>
    <d v="1972-07-04T00:00:00"/>
    <s v="على "/>
    <n v="44"/>
    <s v="M"/>
    <s v="القاهرة"/>
    <m/>
  </r>
  <r>
    <s v="42738ايهاب  محمود ehab_2000ahmed@hotmail.comاستفسار عن مسار الطرد"/>
    <d v="2017-01-03T00:00:00"/>
    <d v="1899-12-30T14:50:48"/>
    <s v="ايهاب  محمود "/>
    <s v="Egypt (‫مصر‬‎)"/>
    <s v="ehab_2000ahmed@hotmail.com"/>
    <n v="27711060200951"/>
    <n v="1144424223"/>
    <x v="1"/>
    <n v="1"/>
    <n v="1"/>
    <n v="3"/>
    <n v="14"/>
    <n v="3"/>
    <m/>
    <m/>
    <m/>
    <m/>
    <m/>
    <m/>
    <m/>
    <m/>
    <x v="0"/>
    <s v=""/>
    <s v="771106"/>
    <d v="1977-11-06T00:00:00"/>
    <s v="ايهاب  "/>
    <n v="39"/>
    <s v="M"/>
    <s v="الإسكندرية"/>
    <m/>
  </r>
  <r>
    <s v="42738ismail iraqiismail.iraqi17@gmail.comاستفسار عن مسار الطرد"/>
    <d v="2017-01-03T00:00:00"/>
    <d v="1899-12-30T14:24:57"/>
    <s v="ismail iraqi"/>
    <s v="France"/>
    <s v="ismail.iraqi17@gmail.com"/>
    <s v=": LR4752932"/>
    <s v="33784459951+"/>
    <x v="1"/>
    <n v="1"/>
    <n v="1"/>
    <n v="3"/>
    <n v="14"/>
    <n v="3"/>
    <s v="CC704161634FR"/>
    <m/>
    <m/>
    <m/>
    <m/>
    <m/>
    <m/>
    <m/>
    <x v="14"/>
    <s v="FR"/>
    <s v=""/>
    <s v=""/>
    <s v="ismail "/>
    <s v=""/>
    <s v="M"/>
    <s v=""/>
    <m/>
  </r>
  <r>
    <s v="42738هميس العربيhames.elarabi@gmail.comاستفسار عن مسار الطرد"/>
    <d v="2017-01-03T00:00:00"/>
    <d v="1899-12-30T14:24:14"/>
    <s v="هميس العربي"/>
    <s v="Kuwait (‫الكويت‬‎)"/>
    <s v="hames.elarabi@gmail.com"/>
    <n v="29010210101343"/>
    <n v="96569646120"/>
    <x v="1"/>
    <n v="1"/>
    <n v="1"/>
    <n v="3"/>
    <n v="14"/>
    <n v="3"/>
    <m/>
    <m/>
    <m/>
    <m/>
    <m/>
    <m/>
    <m/>
    <m/>
    <x v="0"/>
    <s v=""/>
    <s v="901021"/>
    <d v="1990-10-21T00:00:00"/>
    <s v="هميس "/>
    <n v="26"/>
    <s v="F"/>
    <s v="القاهرة"/>
    <m/>
  </r>
  <r>
    <s v="42739عمرو ابراهيم عبيدوebeido@gmail.comاستفسار عن مسار الطرد"/>
    <d v="2017-01-04T00:00:00"/>
    <d v="1899-12-30T13:01:16"/>
    <s v="عمرو ابراهيم عبيدو"/>
    <s v="Egypt (‫مصر‬‎)"/>
    <s v="ebeido@gmail.com"/>
    <n v="26410158800057"/>
    <n v="201222131510"/>
    <x v="1"/>
    <n v="1"/>
    <n v="1"/>
    <n v="4"/>
    <n v="13"/>
    <n v="4"/>
    <s v="UA100739718US"/>
    <m/>
    <m/>
    <m/>
    <m/>
    <m/>
    <m/>
    <m/>
    <x v="15"/>
    <s v="US"/>
    <s v="641015"/>
    <d v="1964-10-15T00:00:00"/>
    <s v="عمرو "/>
    <n v="52"/>
    <s v="M"/>
    <s v="خارج الجمهورية"/>
    <m/>
  </r>
  <r>
    <s v="42739مهاب اسامه طه فودهeng.mohabosama@gmail.comاستفسار عن مسار الطرد"/>
    <d v="2017-01-04T00:00:00"/>
    <d v="1899-12-30T12:37:46"/>
    <s v="مهاب اسامه طه فوده"/>
    <s v="Saudi Arabia (‫المملكة العربية السعودية‬‎)"/>
    <s v="eng.mohabosama@gmail.com"/>
    <s v=": A12400670"/>
    <n v="966544761938"/>
    <x v="1"/>
    <n v="1"/>
    <n v="1"/>
    <n v="4"/>
    <n v="12"/>
    <n v="4"/>
    <m/>
    <m/>
    <m/>
    <m/>
    <m/>
    <m/>
    <m/>
    <m/>
    <x v="0"/>
    <s v=""/>
    <s v=""/>
    <s v=""/>
    <s v="مهاب "/>
    <s v=""/>
    <s v="M"/>
    <s v=""/>
    <m/>
  </r>
  <r>
    <s v="42739نصر شحاتهMOHAMEDNS@ALJ.COMشــكــوى"/>
    <d v="2017-01-04T00:00:00"/>
    <d v="1899-12-30T12:15:25"/>
    <s v="نصر شحاته"/>
    <s v="Saudi Arabia (‫المملكة العربية السعودية‬‎)"/>
    <s v="MOHAMEDNS@ALJ.COM"/>
    <n v="2211438514"/>
    <n v="966566503856"/>
    <x v="2"/>
    <n v="1"/>
    <n v="1"/>
    <n v="4"/>
    <n v="12"/>
    <n v="4"/>
    <s v="EE048955713SA"/>
    <s v="EE048955713SA"/>
    <m/>
    <m/>
    <m/>
    <m/>
    <m/>
    <m/>
    <x v="4"/>
    <s v="SA"/>
    <s v=""/>
    <s v=""/>
    <s v="نصر "/>
    <s v=""/>
    <s v="M"/>
    <s v=""/>
    <m/>
  </r>
  <r>
    <s v="42739hany samir mohamedsamirhany88@gmail.comشــكــوى"/>
    <d v="2017-01-04T00:00:00"/>
    <d v="1899-12-30T12:06:27"/>
    <s v="hany samir mohamed"/>
    <s v="Egypt (‫مصر‬‎)"/>
    <s v="samirhany88@gmail.com"/>
    <n v="27305011204071"/>
    <n v="1144320003"/>
    <x v="2"/>
    <n v="1"/>
    <n v="1"/>
    <n v="4"/>
    <n v="12"/>
    <n v="4"/>
    <m/>
    <m/>
    <m/>
    <m/>
    <m/>
    <m/>
    <m/>
    <m/>
    <x v="0"/>
    <s v=""/>
    <s v="730501"/>
    <d v="1973-05-01T00:00:00"/>
    <s v="hany "/>
    <n v="43"/>
    <s v="M"/>
    <s v="الدقهلية"/>
    <m/>
  </r>
  <r>
    <s v="42739محمد الباروديmohamedelbaroudy80@gmail.comشــكــوى"/>
    <d v="2017-01-04T00:00:00"/>
    <d v="1899-12-30T11:58:10"/>
    <s v="محمد البارودي"/>
    <s v="Egypt (‫مصر‬‎)"/>
    <s v="mohamedelbaroudy80@gmail.com"/>
    <n v="27903211802211"/>
    <n v="1000469489"/>
    <x v="2"/>
    <n v="1"/>
    <n v="1"/>
    <n v="4"/>
    <n v="11"/>
    <n v="4"/>
    <m/>
    <m/>
    <m/>
    <m/>
    <m/>
    <m/>
    <m/>
    <m/>
    <x v="0"/>
    <s v=""/>
    <s v="790321"/>
    <d v="1979-03-21T00:00:00"/>
    <s v="محمد "/>
    <n v="37"/>
    <s v="M"/>
    <s v="البحيرة"/>
    <m/>
  </r>
  <r>
    <s v="42739Karim Tarek Imamktimam@gmail.comاستفسار عن مسار الطرد"/>
    <d v="2017-01-04T00:00:00"/>
    <d v="1899-12-30T11:11:48"/>
    <s v="Karim Tarek Imam"/>
    <s v="Egypt (‫مصر‬‎)"/>
    <s v="ktimam@gmail.com"/>
    <n v="2830123010186"/>
    <n v="1225616666"/>
    <x v="1"/>
    <n v="1"/>
    <n v="1"/>
    <n v="4"/>
    <n v="11"/>
    <n v="4"/>
    <s v="RC303915978NL"/>
    <m/>
    <m/>
    <m/>
    <m/>
    <m/>
    <m/>
    <m/>
    <x v="9"/>
    <s v="NL"/>
    <s v=""/>
    <s v=""/>
    <s v="Karim "/>
    <s v=""/>
    <s v="M"/>
    <s v=""/>
    <m/>
  </r>
  <r>
    <s v="42739أميرة حسن على الهلاوىayyada@gupco.netأخـــــرى"/>
    <d v="2017-01-04T00:00:00"/>
    <d v="1899-12-30T09:27:38"/>
    <s v="أميرة حسن على الهلاوى"/>
    <s v="Egypt (‫مصر‬‎)"/>
    <s v="ayyada@gupco.net"/>
    <n v="29306241200541"/>
    <n v="201098230277"/>
    <x v="4"/>
    <n v="1"/>
    <n v="1"/>
    <n v="4"/>
    <n v="9"/>
    <n v="4"/>
    <m/>
    <m/>
    <m/>
    <m/>
    <m/>
    <m/>
    <m/>
    <m/>
    <x v="0"/>
    <s v=""/>
    <s v="930624"/>
    <d v="1993-06-24T00:00:00"/>
    <s v="أميرة "/>
    <n v="23"/>
    <s v="F"/>
    <s v="الدقهلية"/>
    <m/>
  </r>
  <r>
    <s v="42739محمد احمد ردادraddad_m@yahoo.comاستفســار عن خدمــة"/>
    <d v="2017-01-04T00:00:00"/>
    <d v="1899-12-30T06:52:18"/>
    <s v="محمد احمد رداد"/>
    <s v="Egypt (‫مصر‬‎)"/>
    <s v="raddad_m@yahoo.com"/>
    <n v="24305120101559"/>
    <n v="201002534191"/>
    <x v="0"/>
    <n v="1"/>
    <n v="1"/>
    <n v="4"/>
    <n v="6"/>
    <n v="4"/>
    <m/>
    <m/>
    <m/>
    <m/>
    <m/>
    <m/>
    <m/>
    <m/>
    <x v="0"/>
    <s v=""/>
    <s v="430512"/>
    <d v="1943-05-12T00:00:00"/>
    <s v="محمد "/>
    <n v="73"/>
    <s v="M"/>
    <s v="القاهرة"/>
    <m/>
  </r>
  <r>
    <s v="42739هاني محمود حماد خميسbr.hanihammad@gmail.comشــكــوى"/>
    <d v="2017-01-04T00:00:00"/>
    <d v="1899-12-30T01:48:28"/>
    <s v="هاني محمود حماد خميس"/>
    <s v="Egypt (‫مصر‬‎)"/>
    <s v="br.hanihammad@gmail.com"/>
    <n v="2790217210189"/>
    <n v="1145349831"/>
    <x v="2"/>
    <n v="1"/>
    <n v="1"/>
    <n v="4"/>
    <n v="1"/>
    <n v="4"/>
    <m/>
    <m/>
    <m/>
    <m/>
    <m/>
    <m/>
    <m/>
    <m/>
    <x v="0"/>
    <s v=""/>
    <s v=""/>
    <s v=""/>
    <s v="هاني "/>
    <s v=""/>
    <s v="M"/>
    <s v=""/>
    <m/>
  </r>
  <r>
    <s v="42738عبدالرحمن اسماعيلapdo4118@gmail.comاستفســار عن خدمــة"/>
    <d v="2017-01-03T00:00:00"/>
    <d v="1899-12-30T20:06:01"/>
    <s v="عبدالرحمن اسماعيل"/>
    <s v="Egypt (‫مصر‬‎)"/>
    <s v="apdo4118@gmail.com"/>
    <n v="29104020103531"/>
    <n v="201114805667"/>
    <x v="0"/>
    <n v="1"/>
    <n v="1"/>
    <n v="3"/>
    <n v="20"/>
    <n v="3"/>
    <m/>
    <m/>
    <m/>
    <m/>
    <m/>
    <m/>
    <m/>
    <m/>
    <x v="0"/>
    <s v=""/>
    <s v="910402"/>
    <d v="1991-04-02T00:00:00"/>
    <s v="عبدالرحمن "/>
    <n v="25"/>
    <s v="M"/>
    <s v="القاهرة"/>
    <m/>
  </r>
  <r>
    <s v="42738محمد سعد احمد جابرmohamedsaaad34@yahoo.comاستفسار عن مسار الطرد"/>
    <d v="2017-01-03T00:00:00"/>
    <d v="1899-12-30T19:48:43"/>
    <s v="محمد سعد احمد جابر"/>
    <s v="Egypt (‫مصر‬‎)"/>
    <s v="mohamedsaaad34@yahoo.com"/>
    <n v="26510140101172"/>
    <n v="201143984032"/>
    <x v="1"/>
    <n v="1"/>
    <n v="1"/>
    <n v="3"/>
    <n v="19"/>
    <n v="3"/>
    <s v="ek042906776sa"/>
    <m/>
    <m/>
    <m/>
    <m/>
    <m/>
    <m/>
    <m/>
    <x v="16"/>
    <s v="SA"/>
    <s v="651014"/>
    <d v="1965-10-14T00:00:00"/>
    <s v="محمد "/>
    <n v="51"/>
    <s v="M"/>
    <s v="القاهرة"/>
    <m/>
  </r>
  <r>
    <s v="42738ضياء مصطفى كامل محمودdiaamax@gmail.comأخـــــرى"/>
    <d v="2017-01-03T00:00:00"/>
    <d v="1899-12-30T19:20:48"/>
    <s v="ضياء مصطفى كامل محمود"/>
    <s v="Egypt (‫مصر‬‎)"/>
    <s v="diaamax@gmail.com"/>
    <n v="28606192502897"/>
    <n v="1004949580"/>
    <x v="4"/>
    <n v="1"/>
    <n v="1"/>
    <n v="3"/>
    <n v="19"/>
    <n v="3"/>
    <m/>
    <m/>
    <m/>
    <m/>
    <m/>
    <m/>
    <m/>
    <m/>
    <x v="0"/>
    <s v=""/>
    <s v="860619"/>
    <d v="1986-06-19T00:00:00"/>
    <s v="ضياء "/>
    <n v="30"/>
    <s v="M"/>
    <s v="أسيوط"/>
    <m/>
  </r>
  <r>
    <s v="42738محمود مختار احمد سليمانmahmoudmokhtarlove@gmail.comاستفسار عن مسار الطرد"/>
    <d v="2017-01-03T00:00:00"/>
    <d v="1899-12-30T17:53:31"/>
    <s v="محمود مختار احمد سليمان"/>
    <s v="Egypt (‫مصر‬‎)"/>
    <s v="mahmoudmokhtarlove@gmail.com"/>
    <n v="29705142101851"/>
    <n v="201152494699"/>
    <x v="1"/>
    <n v="1"/>
    <n v="1"/>
    <n v="3"/>
    <n v="17"/>
    <n v="3"/>
    <s v="RR144141591DE"/>
    <m/>
    <m/>
    <m/>
    <m/>
    <m/>
    <m/>
    <m/>
    <x v="1"/>
    <s v="DE"/>
    <s v="970514"/>
    <d v="1997-05-14T00:00:00"/>
    <s v="محمود "/>
    <n v="19"/>
    <s v="M"/>
    <s v="الجيزة"/>
    <m/>
  </r>
  <r>
    <s v="42738عمر محمد محمود ابو المجدomarmagd87@hotmail.comشــكــوى"/>
    <d v="2017-01-03T00:00:00"/>
    <d v="1899-12-30T17:38:07"/>
    <s v="عمر محمد محمود ابو المجد"/>
    <s v="Egypt (‫مصر‬‎)"/>
    <s v="omarmagd87@hotmail.com"/>
    <n v="28703010206991"/>
    <n v="201061194066"/>
    <x v="2"/>
    <n v="1"/>
    <n v="1"/>
    <n v="3"/>
    <n v="17"/>
    <n v="3"/>
    <s v="re700482806de"/>
    <m/>
    <m/>
    <m/>
    <m/>
    <m/>
    <m/>
    <m/>
    <x v="17"/>
    <s v="DE"/>
    <s v="870301"/>
    <d v="1987-03-01T00:00:00"/>
    <s v="عمر "/>
    <n v="30"/>
    <s v="M"/>
    <s v="الإسكندرية"/>
    <m/>
  </r>
  <r>
    <s v="42738eman shabanemanmarco55@yahoo.comاستفسار عن مسار الطرد"/>
    <d v="2017-01-03T00:00:00"/>
    <d v="1899-12-30T16:35:40"/>
    <s v="eman shaban"/>
    <s v="Egypt (‫مصر‬‎)"/>
    <s v="emanmarco55@yahoo.com"/>
    <n v="27208150201421"/>
    <n v="122005947102"/>
    <x v="1"/>
    <n v="1"/>
    <n v="1"/>
    <n v="3"/>
    <n v="16"/>
    <n v="3"/>
    <s v="RA909684284IT"/>
    <m/>
    <m/>
    <m/>
    <m/>
    <m/>
    <m/>
    <m/>
    <x v="10"/>
    <s v="IT"/>
    <s v="720815"/>
    <d v="1972-08-15T00:00:00"/>
    <s v="eman "/>
    <n v="44"/>
    <s v="F"/>
    <s v="الإسكندرية"/>
    <m/>
  </r>
  <r>
    <s v="42738شركة الهدى لالحاق العمالة المصريةnowjob40@yahoo.comشــكــوى"/>
    <d v="2017-01-03T00:00:00"/>
    <d v="1899-12-30T16:02:02"/>
    <s v="شركة الهدى لالحاق العمالة المصرية"/>
    <s v="Egypt (‫مصر‬‎)"/>
    <s v="nowjob40@yahoo.com"/>
    <n v="28107082400073"/>
    <n v="201011854499"/>
    <x v="2"/>
    <n v="1"/>
    <n v="1"/>
    <n v="3"/>
    <n v="16"/>
    <n v="3"/>
    <s v="EE009126122EG"/>
    <m/>
    <m/>
    <m/>
    <m/>
    <m/>
    <m/>
    <m/>
    <x v="4"/>
    <s v="EG"/>
    <s v="810708"/>
    <d v="1981-07-08T00:00:00"/>
    <s v="شركة "/>
    <n v="35"/>
    <s v="M"/>
    <s v="المنيا"/>
    <m/>
  </r>
  <r>
    <s v="42738محمد الحسنmuhammad.elhassan@icloud.comاستفسار عن مسار الطرد"/>
    <d v="2017-01-03T00:00:00"/>
    <d v="1899-12-30T15:34:05"/>
    <s v="محمد الحسن"/>
    <s v="Egypt (‫مصر‬‎)"/>
    <s v="muhammad.elhassan@icloud.com"/>
    <n v="28803262403476"/>
    <n v="21000670892"/>
    <x v="1"/>
    <n v="1"/>
    <n v="1"/>
    <n v="3"/>
    <n v="15"/>
    <n v="3"/>
    <s v="RU946252760GB"/>
    <m/>
    <m/>
    <m/>
    <m/>
    <m/>
    <m/>
    <m/>
    <x v="11"/>
    <s v="GB"/>
    <s v="880326"/>
    <d v="1988-03-26T00:00:00"/>
    <s v="محمد "/>
    <n v="28"/>
    <s v="M"/>
    <s v="المنيا"/>
    <m/>
  </r>
  <r>
    <s v="42739محمد جابر حسونه علىHassona983@yahoo.comاستفسار عن مسار الطرد"/>
    <d v="2017-01-04T00:00:00"/>
    <d v="1899-12-30T21:03:53"/>
    <s v="محمد جابر حسونه على"/>
    <s v="Saudi Arabia (‫المملكة العربية السعودية‬‎)"/>
    <s v="Hassona983@yahoo.com"/>
    <n v="28302152201658"/>
    <n v="966547654042"/>
    <x v="1"/>
    <n v="1"/>
    <n v="1"/>
    <n v="4"/>
    <n v="21"/>
    <n v="4"/>
    <s v="RR039708183SA"/>
    <m/>
    <m/>
    <m/>
    <m/>
    <m/>
    <m/>
    <m/>
    <x v="1"/>
    <s v="SA"/>
    <s v="830215"/>
    <d v="1983-02-15T00:00:00"/>
    <s v="محمد "/>
    <n v="34"/>
    <s v="M"/>
    <s v="بني سويف"/>
    <m/>
  </r>
  <r>
    <s v="42739عمادjuba5000@gmail.comاستفسار عن مسار الطرد"/>
    <d v="2017-01-04T00:00:00"/>
    <d v="1899-12-30T19:58:19"/>
    <s v="عماد"/>
    <s v="Egypt (‫مصر‬‎)"/>
    <s v="juba5000@gmail.com"/>
    <n v="29001302600754"/>
    <n v="1060090240"/>
    <x v="1"/>
    <n v="1"/>
    <n v="1"/>
    <n v="4"/>
    <n v="19"/>
    <n v="4"/>
    <s v="EE008891731EG"/>
    <m/>
    <m/>
    <m/>
    <m/>
    <m/>
    <m/>
    <m/>
    <x v="4"/>
    <s v="EG"/>
    <s v="900130"/>
    <d v="1990-01-30T00:00:00"/>
    <s v="عماد"/>
    <n v="27"/>
    <s v="M"/>
    <s v="سوهاج"/>
    <m/>
  </r>
  <r>
    <s v="42739وليد اسامة محمود فريدwaleed_hr@hotmail.comشــكــوى"/>
    <d v="2017-01-04T00:00:00"/>
    <d v="1899-12-30T19:31:23"/>
    <s v="وليد اسامة محمود فريد"/>
    <s v="Egypt (‫مصر‬‎)"/>
    <s v="waleed_hr@hotmail.com"/>
    <n v="28403160104654"/>
    <n v="201005211527"/>
    <x v="2"/>
    <n v="1"/>
    <n v="1"/>
    <n v="4"/>
    <n v="19"/>
    <n v="4"/>
    <s v="RR326182992EG"/>
    <m/>
    <m/>
    <m/>
    <m/>
    <m/>
    <m/>
    <m/>
    <x v="1"/>
    <s v="EG"/>
    <s v="840316"/>
    <d v="1984-03-16T00:00:00"/>
    <s v="وليد "/>
    <n v="33"/>
    <s v="M"/>
    <s v="القاهرة"/>
    <m/>
  </r>
  <r>
    <s v="42739احمد شاهين عبد الوهاب المزينghghhkjjol@gmail.comاستفسار عن مسار الطرد"/>
    <d v="2017-01-04T00:00:00"/>
    <d v="1899-12-30T18:47:07"/>
    <s v="احمد شاهين عبد الوهاب المزين"/>
    <s v="Egypt (‫مصر‬‎)"/>
    <s v="ghghhkjjol@gmail.com"/>
    <s v=": 28910011614339"/>
    <n v="201095088511"/>
    <x v="1"/>
    <n v="1"/>
    <n v="1"/>
    <n v="4"/>
    <n v="18"/>
    <n v="4"/>
    <s v="EE025214735SA"/>
    <m/>
    <m/>
    <m/>
    <m/>
    <m/>
    <m/>
    <m/>
    <x v="4"/>
    <s v="SA"/>
    <s v=""/>
    <s v=""/>
    <s v="احمد "/>
    <s v=""/>
    <s v="M"/>
    <s v=""/>
    <m/>
  </r>
  <r>
    <s v="42739محمد حسين عباسapas.a0@gmail.comاستفسار عن مسار الطرد"/>
    <d v="2017-01-04T00:00:00"/>
    <d v="1899-12-30T16:57:34"/>
    <s v="محمد حسين عباس"/>
    <s v="Egypt (‫مصر‬‎)"/>
    <s v="apas.a0@gmail.com"/>
    <n v="29606028800279"/>
    <n v="1012967588"/>
    <x v="1"/>
    <n v="1"/>
    <n v="1"/>
    <n v="4"/>
    <n v="16"/>
    <n v="4"/>
    <s v="RS662586539NL"/>
    <m/>
    <m/>
    <m/>
    <m/>
    <m/>
    <m/>
    <m/>
    <x v="12"/>
    <s v="NL"/>
    <s v="960602"/>
    <d v="1996-06-02T00:00:00"/>
    <s v="محمد "/>
    <n v="20"/>
    <s v="M"/>
    <s v="خارج الجمهورية"/>
    <m/>
  </r>
  <r>
    <s v="42739إيمان علامEman.allam@gmail.comشــكــوى"/>
    <d v="2017-01-04T00:00:00"/>
    <d v="1899-12-30T16:57:25"/>
    <s v="إيمان علام"/>
    <s v="Egypt (‫مصر‬‎)"/>
    <s v="Eman.allam@gmail.com"/>
    <n v="28005188800189"/>
    <n v="201005216660"/>
    <x v="2"/>
    <n v="1"/>
    <n v="1"/>
    <n v="4"/>
    <n v="16"/>
    <n v="4"/>
    <m/>
    <m/>
    <m/>
    <m/>
    <m/>
    <m/>
    <m/>
    <m/>
    <x v="0"/>
    <s v=""/>
    <s v="800518"/>
    <d v="1980-05-18T00:00:00"/>
    <s v="إيمان "/>
    <n v="36"/>
    <s v="F"/>
    <s v="خارج الجمهورية"/>
    <m/>
  </r>
  <r>
    <s v="42739rasha mohamed hassandolcey_2k@hotmail.comاستفسار عن مسار الطرد"/>
    <d v="2017-01-04T00:00:00"/>
    <d v="1899-12-30T16:16:46"/>
    <s v="rasha mohamed hassan"/>
    <s v="Egypt (‫مصر‬‎)"/>
    <s v="dolcey_2k@hotmail.com"/>
    <n v="28606120101189"/>
    <n v="201009183250"/>
    <x v="1"/>
    <n v="1"/>
    <n v="1"/>
    <n v="4"/>
    <n v="16"/>
    <n v="4"/>
    <s v="CG005416141DE"/>
    <m/>
    <m/>
    <m/>
    <m/>
    <m/>
    <m/>
    <m/>
    <x v="18"/>
    <s v="DE"/>
    <s v="860612"/>
    <d v="1986-06-12T00:00:00"/>
    <s v="rasha "/>
    <n v="30"/>
    <s v="F"/>
    <s v="القاهرة"/>
    <m/>
  </r>
  <r>
    <s v="42739اسعد سناده فوزىsaadon0000@yahoo.comشــكــوى"/>
    <d v="2017-01-04T00:00:00"/>
    <d v="1899-12-30T15:37:26"/>
    <s v="اسعد سناده فوزى"/>
    <s v="Egypt (‫مصر‬‎)"/>
    <s v="saadon0000@yahoo.com"/>
    <n v="29012052602219"/>
    <n v="201275592902"/>
    <x v="2"/>
    <n v="1"/>
    <n v="1"/>
    <n v="4"/>
    <n v="15"/>
    <n v="4"/>
    <m/>
    <m/>
    <m/>
    <m/>
    <m/>
    <m/>
    <m/>
    <m/>
    <x v="0"/>
    <s v=""/>
    <s v="901205"/>
    <d v="1990-12-05T00:00:00"/>
    <s v="اسعد "/>
    <n v="26"/>
    <s v="M"/>
    <s v="سوهاج"/>
    <m/>
  </r>
  <r>
    <s v="42739سامح بهي الدين الحسيني متوليeng.samehmetwally@yahoo.comاستفسار عن مسار الطرد"/>
    <d v="2017-01-04T00:00:00"/>
    <d v="1899-12-30T15:31:05"/>
    <s v="سامح بهي الدين الحسيني متولي"/>
    <s v="Egypt (‫مصر‬‎)"/>
    <s v="eng.samehmetwally@yahoo.com"/>
    <n v="28508091402253"/>
    <n v="201274244177"/>
    <x v="1"/>
    <n v="1"/>
    <n v="1"/>
    <n v="4"/>
    <n v="15"/>
    <n v="4"/>
    <s v="RE453912795SE"/>
    <m/>
    <m/>
    <m/>
    <m/>
    <m/>
    <m/>
    <m/>
    <x v="17"/>
    <s v="SE"/>
    <s v="850809"/>
    <d v="1985-08-09T00:00:00"/>
    <s v="سامح "/>
    <n v="31"/>
    <s v="M"/>
    <s v="القليوبية"/>
    <m/>
  </r>
  <r>
    <s v="42739مصطفي ناجي محمدMostafan@hotmail.comاستفسار عن مسار الطرد"/>
    <d v="2017-01-04T00:00:00"/>
    <d v="1899-12-30T14:39:36"/>
    <s v="مصطفي ناجي محمد"/>
    <s v="Egypt (‫مصر‬‎)"/>
    <s v="Mostafan@hotmail.com"/>
    <n v="28306150201214"/>
    <n v="201025008066"/>
    <x v="1"/>
    <n v="1"/>
    <n v="1"/>
    <n v="4"/>
    <n v="14"/>
    <n v="4"/>
    <s v="RS720961908NL"/>
    <m/>
    <m/>
    <m/>
    <m/>
    <m/>
    <m/>
    <m/>
    <x v="12"/>
    <s v="NL"/>
    <s v="830615"/>
    <d v="1983-06-15T00:00:00"/>
    <s v="مصطفي "/>
    <n v="33"/>
    <s v="M"/>
    <s v="الإسكندرية"/>
    <m/>
  </r>
  <r>
    <s v="42739عبدالرحمن اسماعيلapdo4118@gmail.comاستفســار عن خدمــة"/>
    <d v="2017-01-04T00:00:00"/>
    <d v="1899-12-30T14:16:58"/>
    <s v="عبدالرحمن اسماعيل"/>
    <s v="Egypt (‫مصر‬‎)"/>
    <s v="apdo4118@gmail.com"/>
    <n v="29104020103531"/>
    <n v="201114805667"/>
    <x v="0"/>
    <n v="1"/>
    <n v="1"/>
    <n v="4"/>
    <n v="14"/>
    <n v="4"/>
    <m/>
    <m/>
    <m/>
    <m/>
    <m/>
    <m/>
    <m/>
    <m/>
    <x v="0"/>
    <s v=""/>
    <s v="910402"/>
    <d v="1991-04-02T00:00:00"/>
    <s v="عبدالرحمن "/>
    <n v="25"/>
    <s v="M"/>
    <s v="القاهرة"/>
    <m/>
  </r>
  <r>
    <s v="42739Rasha Maged Ahmed Abdel Gawadrasha_maged@hotmail.comشــكــوى"/>
    <d v="2017-01-04T00:00:00"/>
    <d v="1899-12-30T14:05:00"/>
    <s v="Rasha Maged Ahmed Abdel Gawad"/>
    <s v="Egypt (‫مصر‬‎)"/>
    <s v="rasha_maged@hotmail.com"/>
    <n v="27404268800145"/>
    <n v="1118050000"/>
    <x v="2"/>
    <n v="1"/>
    <n v="1"/>
    <n v="4"/>
    <n v="14"/>
    <n v="4"/>
    <s v="RO630607731CN"/>
    <m/>
    <m/>
    <m/>
    <m/>
    <m/>
    <m/>
    <m/>
    <x v="19"/>
    <s v="CN"/>
    <s v="740426"/>
    <d v="1974-04-26T00:00:00"/>
    <s v="Rasha "/>
    <n v="42"/>
    <s v="F"/>
    <s v="خارج الجمهورية"/>
    <m/>
  </r>
  <r>
    <s v="42739احمد محمد حسنAgwa4@hotmail.comأخـــــرى"/>
    <d v="2017-01-04T00:00:00"/>
    <d v="1899-12-30T13:51:59"/>
    <s v="احمد محمد حسن"/>
    <s v="Egypt (‫مصر‬‎)"/>
    <s v="Agwa4@hotmail.com"/>
    <n v="28810130102091"/>
    <n v="201113045589"/>
    <x v="4"/>
    <n v="1"/>
    <n v="1"/>
    <n v="4"/>
    <n v="13"/>
    <n v="4"/>
    <m/>
    <m/>
    <m/>
    <m/>
    <m/>
    <m/>
    <m/>
    <m/>
    <x v="0"/>
    <s v=""/>
    <s v="881013"/>
    <d v="1988-10-13T00:00:00"/>
    <s v="احمد "/>
    <n v="28"/>
    <s v="M"/>
    <s v="القاهرة"/>
    <m/>
  </r>
  <r>
    <s v="42739احمد عبدالنبى عبدالواحدaaae.khatab@gmail.comشــكــوى"/>
    <d v="2017-01-04T00:00:00"/>
    <d v="1899-12-30T13:51:42"/>
    <s v="احمد عبدالنبى عبدالواحد"/>
    <s v="Egypt (‫مصر‬‎)"/>
    <s v="aaae.khatab@gmail.com"/>
    <n v="28610232101014"/>
    <n v="1004661718"/>
    <x v="2"/>
    <n v="1"/>
    <n v="1"/>
    <n v="4"/>
    <n v="13"/>
    <n v="4"/>
    <m/>
    <m/>
    <m/>
    <m/>
    <m/>
    <m/>
    <m/>
    <m/>
    <x v="0"/>
    <s v=""/>
    <s v="861023"/>
    <d v="1986-10-23T00:00:00"/>
    <s v="احمد "/>
    <n v="30"/>
    <s v="M"/>
    <s v="الجيزة"/>
    <m/>
  </r>
  <r>
    <s v="42739مارك ميخائيل وهبهmark201673@gmail.comشــكــوى"/>
    <d v="2017-01-04T00:00:00"/>
    <d v="1899-12-30T13:41:05"/>
    <s v="مارك ميخائيل وهبه"/>
    <s v="Egypt (‫مصر‬‎)"/>
    <s v="mark201673@gmail.com"/>
    <n v="28910160200598"/>
    <n v="201016156860"/>
    <x v="2"/>
    <n v="1"/>
    <n v="1"/>
    <n v="4"/>
    <n v="13"/>
    <n v="4"/>
    <s v="EE602204351EG"/>
    <s v="EE602204405EG"/>
    <m/>
    <m/>
    <m/>
    <m/>
    <m/>
    <m/>
    <x v="4"/>
    <s v="EG"/>
    <s v="891016"/>
    <d v="1989-10-16T00:00:00"/>
    <s v="مارك "/>
    <n v="27"/>
    <s v="M"/>
    <s v="الإسكندرية"/>
    <m/>
  </r>
  <r>
    <s v="42739عبدالغنى اسماعيل محمدa_ghany@hotmail.comاستفسار عن مسار الطرد"/>
    <d v="2017-01-04T00:00:00"/>
    <d v="1899-12-30T13:31:01"/>
    <s v="عبدالغنى اسماعيل محمد"/>
    <s v="Egypt (‫مصر‬‎)"/>
    <s v="a_ghany@hotmail.com"/>
    <n v="25408010201172"/>
    <n v="201223974679"/>
    <x v="1"/>
    <n v="1"/>
    <n v="1"/>
    <n v="4"/>
    <n v="13"/>
    <n v="4"/>
    <s v="RR602626496EG"/>
    <m/>
    <m/>
    <m/>
    <m/>
    <m/>
    <m/>
    <m/>
    <x v="1"/>
    <s v="EG"/>
    <s v="540801"/>
    <d v="1954-08-01T00:00:00"/>
    <s v="عبدالغنى "/>
    <n v="62"/>
    <s v="M"/>
    <s v="الإسكندرية"/>
    <m/>
  </r>
  <r>
    <s v="42739ahmed mohamed el-shamaaahmed_elshamaa97@yahoo.comاستفسار عن مسار الطرد"/>
    <d v="2017-01-04T00:00:00"/>
    <d v="1899-12-30T21:48:37"/>
    <s v="ahmed mohamed el-shamaa"/>
    <s v="Egypt (‫مصر‬‎)"/>
    <s v="ahmed_elshamaa97@yahoo.com"/>
    <n v="28401011824137"/>
    <n v="201003372534"/>
    <x v="1"/>
    <n v="1"/>
    <n v="1"/>
    <n v="4"/>
    <n v="21"/>
    <n v="4"/>
    <s v="RR326180254EG"/>
    <m/>
    <m/>
    <m/>
    <m/>
    <m/>
    <m/>
    <m/>
    <x v="1"/>
    <s v="EG"/>
    <s v="840101"/>
    <d v="1984-01-01T00:00:00"/>
    <s v="ahmed "/>
    <n v="33"/>
    <s v="M"/>
    <s v="البحيرة"/>
    <m/>
  </r>
  <r>
    <s v="42739نرمين عليNermeenali@hotmail.comاستفسار عن مسار الطرد"/>
    <d v="2017-01-04T00:00:00"/>
    <d v="1899-12-30T23:24:30"/>
    <s v="نرمين علي"/>
    <s v="Egypt (‫مصر‬‎)"/>
    <s v="Nermeenali@hotmail.com"/>
    <n v="28212278800043"/>
    <n v="201013432959"/>
    <x v="1"/>
    <n v="1"/>
    <n v="1"/>
    <n v="4"/>
    <n v="23"/>
    <n v="4"/>
    <s v="Ee009765805eg"/>
    <m/>
    <m/>
    <m/>
    <m/>
    <m/>
    <m/>
    <m/>
    <x v="4"/>
    <s v="EG"/>
    <s v="821227"/>
    <d v="1982-12-27T00:00:00"/>
    <s v="نرمين "/>
    <n v="34"/>
    <s v="F"/>
    <s v="خارج الجمهورية"/>
    <m/>
  </r>
  <r>
    <s v="42739أحمد محمد الباروديahmad.mohammad.elbaroudy@gmail.comاستفســار عن خدمــة"/>
    <d v="2017-01-04T00:00:00"/>
    <d v="1899-12-30T23:20:17"/>
    <s v="أحمد محمد البارودي"/>
    <s v="Egypt (‫مصر‬‎)"/>
    <s v="ahmad.mohammad.elbaroudy@gmail.com"/>
    <n v="29512081400571"/>
    <n v="201002956589"/>
    <x v="0"/>
    <n v="1"/>
    <n v="1"/>
    <n v="4"/>
    <n v="23"/>
    <n v="4"/>
    <m/>
    <m/>
    <m/>
    <m/>
    <m/>
    <m/>
    <m/>
    <m/>
    <x v="0"/>
    <s v=""/>
    <s v="951208"/>
    <d v="1995-12-08T00:00:00"/>
    <s v="أحمد "/>
    <n v="21"/>
    <s v="M"/>
    <s v="القليوبية"/>
    <m/>
  </r>
  <r>
    <s v="42739محمد سيدmsko1965@yahoo.comاستفسار عن مسار الطرد"/>
    <d v="2017-01-04T00:00:00"/>
    <d v="1899-12-30T22:50:10"/>
    <s v="محمد سيد"/>
    <s v="Kuwait (‫الكويت‬‎)"/>
    <s v="msko1965@yahoo.com"/>
    <n v="100337"/>
    <n v="1223860932"/>
    <x v="1"/>
    <n v="1"/>
    <n v="1"/>
    <n v="4"/>
    <n v="22"/>
    <n v="4"/>
    <m/>
    <m/>
    <m/>
    <m/>
    <m/>
    <m/>
    <m/>
    <m/>
    <x v="0"/>
    <s v=""/>
    <s v=""/>
    <s v=""/>
    <s v="محمد "/>
    <s v=""/>
    <s v="M"/>
    <s v=""/>
    <m/>
  </r>
  <r>
    <s v="42739ابراهيم سرحانihsarhan2005@yahoo.comاستفسار عن مسار الطرد"/>
    <d v="2017-01-04T00:00:00"/>
    <d v="1899-12-30T22:45:48"/>
    <s v="ابراهيم سرحان"/>
    <s v="Saudi Arabia (‫المملكة العربية السعودية‬‎)"/>
    <s v="ihsarhan2005@yahoo.com"/>
    <s v=": A11535811"/>
    <n v="966544199466"/>
    <x v="1"/>
    <n v="1"/>
    <n v="1"/>
    <n v="4"/>
    <n v="22"/>
    <n v="4"/>
    <s v="RR016646494EG"/>
    <m/>
    <m/>
    <m/>
    <m/>
    <m/>
    <m/>
    <m/>
    <x v="1"/>
    <s v="EG"/>
    <s v=""/>
    <s v=""/>
    <s v="ابراهيم "/>
    <s v=""/>
    <s v="M"/>
    <s v=""/>
    <m/>
  </r>
  <r>
    <s v="42739محمد توفيقabuzyd@gmail.comشــكــوى"/>
    <d v="2017-01-04T00:00:00"/>
    <d v="1899-12-30T22:17:48"/>
    <s v="محمد توفيق"/>
    <s v="Egypt (‫مصر‬‎)"/>
    <s v="abuzyd@gmail.com"/>
    <n v="27512281800992"/>
    <n v="201098129836"/>
    <x v="2"/>
    <n v="1"/>
    <n v="1"/>
    <n v="4"/>
    <n v="22"/>
    <n v="4"/>
    <m/>
    <m/>
    <m/>
    <m/>
    <m/>
    <m/>
    <m/>
    <m/>
    <x v="0"/>
    <s v=""/>
    <s v="751228"/>
    <d v="1975-12-28T00:00:00"/>
    <s v="محمد "/>
    <n v="41"/>
    <s v="M"/>
    <s v="البحيرة"/>
    <m/>
  </r>
  <r>
    <s v="42740شركة أولاد عبد السند للاستيراد والتصديرaoladabdelsanad@gmail.comاستفسار عن مسار الطرد"/>
    <d v="2017-01-05T00:00:00"/>
    <d v="1899-12-30T10:52:29"/>
    <s v="شركة أولاد عبد السند للاستيراد والتصدير"/>
    <s v="Egypt (‫مصر‬‎)"/>
    <s v="aoladabdelsanad@gmail.com"/>
    <n v="26807202400336"/>
    <n v="201001356133"/>
    <x v="1"/>
    <n v="1"/>
    <n v="1"/>
    <n v="5"/>
    <n v="10"/>
    <n v="5"/>
    <s v="EE602244506EG"/>
    <m/>
    <m/>
    <m/>
    <m/>
    <m/>
    <m/>
    <m/>
    <x v="4"/>
    <s v="EG"/>
    <s v="680720"/>
    <d v="1968-07-20T00:00:00"/>
    <s v="شركة "/>
    <n v="48"/>
    <s v="M"/>
    <s v="المنيا"/>
    <m/>
  </r>
  <r>
    <s v="42740محمد محمود نصرmohamed-nasr@t-online.deاستفسار عن مسار الطرد"/>
    <d v="2017-01-05T00:00:00"/>
    <d v="1899-12-30T10:48:58"/>
    <s v="محمد محمود نصر"/>
    <s v="Egypt (‫مصر‬‎)"/>
    <s v="mohamed-nasr@t-online.de"/>
    <n v="24207270101699"/>
    <n v="1227866953"/>
    <x v="1"/>
    <n v="1"/>
    <n v="1"/>
    <n v="5"/>
    <n v="10"/>
    <n v="5"/>
    <s v="RR168512629DE"/>
    <m/>
    <m/>
    <m/>
    <m/>
    <m/>
    <m/>
    <m/>
    <x v="1"/>
    <s v="DE"/>
    <s v="420727"/>
    <d v="1942-07-27T00:00:00"/>
    <s v="محمد "/>
    <n v="74"/>
    <s v="M"/>
    <s v="القاهرة"/>
    <m/>
  </r>
  <r>
    <s v="42740Moahmed Sabrymohamed.sabry1986@gmail.comاستفسار عن مسار الطرد"/>
    <d v="2017-01-05T00:00:00"/>
    <d v="1899-12-30T10:46:05"/>
    <s v="Moahmed Sabry"/>
    <s v="Egypt (‫مصر‬‎)"/>
    <s v="mohamed.sabry1986@gmail.com"/>
    <n v="28605111301535"/>
    <n v="1018349941"/>
    <x v="1"/>
    <n v="1"/>
    <n v="1"/>
    <n v="5"/>
    <n v="10"/>
    <n v="5"/>
    <s v="EE045754933SA"/>
    <m/>
    <m/>
    <m/>
    <m/>
    <m/>
    <m/>
    <m/>
    <x v="4"/>
    <s v="SA"/>
    <s v="860511"/>
    <d v="1986-05-11T00:00:00"/>
    <s v="Moahmed "/>
    <n v="30"/>
    <s v="M"/>
    <s v="الشرقية"/>
    <m/>
  </r>
  <r>
    <s v="42740ahmed elwanymr_cool911@hotmail.comاستفسار عن مسار الطرد"/>
    <d v="2017-01-05T00:00:00"/>
    <d v="1899-12-30T10:36:07"/>
    <s v="ahmed elwany"/>
    <s v="Egypt (‫مصر‬‎)"/>
    <s v="mr_cool911@hotmail.com"/>
    <n v="28007310400114"/>
    <n v="201001666859"/>
    <x v="1"/>
    <n v="1"/>
    <n v="1"/>
    <n v="5"/>
    <n v="10"/>
    <n v="5"/>
    <s v="RR326184335EG"/>
    <m/>
    <m/>
    <m/>
    <m/>
    <m/>
    <m/>
    <m/>
    <x v="1"/>
    <s v="EG"/>
    <s v="800731"/>
    <d v="1980-07-31T00:00:00"/>
    <s v="ahmed "/>
    <n v="36"/>
    <s v="M"/>
    <s v="السويس"/>
    <m/>
  </r>
  <r>
    <s v="42740المكاوى ابراهيم المكاوى حرازmekawy_haraz@yahoo.comاستفسار عن مسار الطرد"/>
    <d v="2017-01-05T00:00:00"/>
    <d v="1899-12-30T10:18:48"/>
    <s v="المكاوى ابراهيم المكاوى حراز"/>
    <s v="Egypt (‫مصر‬‎)"/>
    <s v="mekawy_haraz@yahoo.com"/>
    <n v="28211191600777"/>
    <n v="201000017887"/>
    <x v="1"/>
    <n v="1"/>
    <n v="1"/>
    <n v="5"/>
    <n v="10"/>
    <n v="5"/>
    <s v="EE056356915SA"/>
    <m/>
    <m/>
    <m/>
    <m/>
    <m/>
    <m/>
    <m/>
    <x v="4"/>
    <s v="SA"/>
    <s v="821119"/>
    <d v="1982-11-19T00:00:00"/>
    <s v="المكاوى "/>
    <n v="34"/>
    <s v="M"/>
    <s v="الغربية"/>
    <m/>
  </r>
  <r>
    <s v="42740Ahmed Kotbahmedmslm@hotmail.comاستفســار عن خدمــة"/>
    <d v="2017-01-05T00:00:00"/>
    <d v="1899-12-30T09:17:57"/>
    <s v="Ahmed Kotb"/>
    <s v="Egypt (‫مصر‬‎)"/>
    <s v="ahmedmslm@hotmail.com"/>
    <n v="27501301200031"/>
    <n v="201007028129"/>
    <x v="0"/>
    <n v="1"/>
    <n v="1"/>
    <n v="5"/>
    <n v="9"/>
    <n v="5"/>
    <m/>
    <m/>
    <m/>
    <m/>
    <m/>
    <m/>
    <m/>
    <m/>
    <x v="0"/>
    <s v=""/>
    <s v="750130"/>
    <d v="1975-01-30T00:00:00"/>
    <s v="Ahmed "/>
    <n v="42"/>
    <s v="M"/>
    <s v="الدقهلية"/>
    <m/>
  </r>
  <r>
    <s v="42740Mahmoud Said Morsymahmoudmorsy888@gmail.comاستفسار عن مسار الطرد"/>
    <d v="2017-01-05T00:00:00"/>
    <d v="1899-12-30T08:51:28"/>
    <s v="Mahmoud Said Morsy"/>
    <s v="Oman (‫عُمان‬‎)"/>
    <s v="mahmoudmorsy888@gmail.com"/>
    <s v=": A14258824"/>
    <n v="201004408826"/>
    <x v="1"/>
    <n v="1"/>
    <n v="1"/>
    <n v="5"/>
    <n v="8"/>
    <n v="5"/>
    <s v="EE010049562OM"/>
    <m/>
    <m/>
    <m/>
    <m/>
    <m/>
    <m/>
    <m/>
    <x v="4"/>
    <s v="OM"/>
    <s v=""/>
    <s v=""/>
    <s v="Mahmoud "/>
    <s v=""/>
    <s v="M"/>
    <s v=""/>
    <m/>
  </r>
  <r>
    <s v="42740حنان محمد احمد محمد البرعيmizo_fth2007@yahoo.comشــكــوى"/>
    <d v="2017-01-05T00:00:00"/>
    <d v="1899-12-30T07:28:03"/>
    <s v="حنان محمد احمد محمد البرعي"/>
    <s v="Egypt (‫مصر‬‎)"/>
    <s v="mizo_fth2007@yahoo.com"/>
    <n v="28903010111108"/>
    <n v="201010377765"/>
    <x v="2"/>
    <n v="1"/>
    <n v="1"/>
    <n v="5"/>
    <n v="7"/>
    <n v="5"/>
    <m/>
    <m/>
    <m/>
    <m/>
    <m/>
    <m/>
    <m/>
    <m/>
    <x v="0"/>
    <s v=""/>
    <s v="890301"/>
    <d v="1989-03-01T00:00:00"/>
    <s v="حنان "/>
    <n v="28"/>
    <s v="F"/>
    <s v="القاهرة"/>
    <m/>
  </r>
  <r>
    <s v="42740د/ أيمن علي عاشورashour123@hotmail.comشــكــوى"/>
    <d v="2017-01-05T00:00:00"/>
    <d v="1899-12-30T02:05:38"/>
    <s v="د/ أيمن علي عاشور"/>
    <s v="Egypt (‫مصر‬‎)"/>
    <s v="ashour123@hotmail.com"/>
    <n v="25803211602457"/>
    <n v="201144683683"/>
    <x v="2"/>
    <n v="1"/>
    <n v="1"/>
    <n v="5"/>
    <n v="2"/>
    <n v="5"/>
    <m/>
    <m/>
    <m/>
    <m/>
    <m/>
    <m/>
    <m/>
    <m/>
    <x v="20"/>
    <m/>
    <n v="580321"/>
    <d v="1958-03-21T00:00:00"/>
    <s v="أيمن"/>
    <n v="58"/>
    <s v="M"/>
    <s v="الغربية"/>
    <m/>
  </r>
  <r>
    <s v="42740خالد السيد مسعدKhaled212116@gmail.comاستفسار عن مسار الطرد"/>
    <d v="2017-01-05T00:00:00"/>
    <d v="1899-12-30T12:11:03"/>
    <s v="خالد السيد مسعد"/>
    <s v="Egypt (‫مصر‬‎)"/>
    <s v="Khaled212116@gmail.com"/>
    <n v="27301081204111"/>
    <n v="201060669666"/>
    <x v="1"/>
    <n v="1"/>
    <n v="1"/>
    <n v="5"/>
    <n v="12"/>
    <n v="5"/>
    <m/>
    <m/>
    <m/>
    <m/>
    <m/>
    <m/>
    <m/>
    <m/>
    <x v="20"/>
    <m/>
    <n v="730108"/>
    <d v="1973-01-08T00:00:00"/>
    <s v="خالد "/>
    <n v="43"/>
    <s v="M"/>
    <s v="الدقهلية"/>
    <m/>
  </r>
  <r>
    <s v="42740محمود حسن محمد حسنwzakissidie@hotmail.comشــكــوى"/>
    <d v="2017-01-05T00:00:00"/>
    <d v="1899-12-30T12:02:00"/>
    <s v="محمود حسن محمد حسن"/>
    <s v="Egypt (‫مصر‬‎)"/>
    <s v="wzakissidie@hotmail.com"/>
    <n v="28402263200078"/>
    <n v="201003854835"/>
    <x v="2"/>
    <n v="1"/>
    <n v="1"/>
    <n v="5"/>
    <n v="12"/>
    <n v="5"/>
    <s v="RS349715479CN"/>
    <m/>
    <m/>
    <m/>
    <m/>
    <m/>
    <m/>
    <m/>
    <x v="12"/>
    <s v="CN"/>
    <n v="840226"/>
    <d v="1984-02-26T00:00:00"/>
    <s v="محمود "/>
    <n v="32"/>
    <s v="M"/>
    <s v="الوادى الجديد"/>
    <m/>
  </r>
  <r>
    <s v="42740أحمد صلاح عبدالستارSalah0000070@gmail.comشــكــوى"/>
    <d v="2017-01-05T00:00:00"/>
    <d v="1899-12-30T13:30:34"/>
    <s v="أحمد صلاح عبدالستار"/>
    <s v="Egypt (‫مصر‬‎)"/>
    <s v="Salah0000070@gmail.com"/>
    <s v="28806011320279"/>
    <s v="201003102123"/>
    <x v="2"/>
    <n v="1"/>
    <n v="1"/>
    <n v="5"/>
    <n v="13"/>
    <n v="5"/>
    <s v=""/>
    <s v=""/>
    <s v=""/>
    <s v=""/>
    <s v=""/>
    <s v=""/>
    <s v=""/>
    <s v=""/>
    <x v="0"/>
    <s v=""/>
    <s v="880601"/>
    <d v="1988-06-01T00:00:00"/>
    <s v="أحمد "/>
    <n v="28"/>
    <s v="M"/>
    <s v="الشرقية"/>
    <m/>
  </r>
  <r>
    <s v="42740محمد عبد العاطيm.abdelati@gmail.comاستفســار فنـى"/>
    <d v="2017-01-05T00:00:00"/>
    <d v="1899-12-30T12:54:44"/>
    <s v="محمد عبد العاطي"/>
    <s v="Egypt (‫مصر‬‎)"/>
    <s v="m.abdelati@gmail.com"/>
    <s v="28310221401314"/>
    <s v="201221999931"/>
    <x v="5"/>
    <n v="1"/>
    <n v="1"/>
    <n v="5"/>
    <n v="12"/>
    <n v="5"/>
    <s v="RX557685995DE"/>
    <s v=""/>
    <s v=""/>
    <s v=""/>
    <s v=""/>
    <s v=""/>
    <s v=""/>
    <s v=""/>
    <x v="5"/>
    <s v="DE"/>
    <s v="831022"/>
    <d v="1983-10-22T00:00:00"/>
    <s v="محمد "/>
    <n v="33"/>
    <s v="M"/>
    <s v="القليوبية"/>
    <m/>
  </r>
  <r>
    <s v="42741محمد السيد رمضانCheetah.alsayed@gmail.comاستفسار عن مسار الطرد"/>
    <d v="2017-01-06T00:00:00"/>
    <d v="1899-12-30T18:52:13"/>
    <s v="محمد السيد رمضان"/>
    <s v="Hungary (Magyarország)"/>
    <s v="Cheetah.alsayed@gmail.com"/>
    <s v="29310171600331"/>
    <s v="+36206255780"/>
    <x v="1"/>
    <n v="1"/>
    <n v="1"/>
    <n v="6"/>
    <n v="18"/>
    <n v="6"/>
    <s v="RR327761746HU"/>
    <s v=""/>
    <s v=""/>
    <s v=""/>
    <s v=""/>
    <s v=""/>
    <s v=""/>
    <s v=""/>
    <x v="1"/>
    <s v="HU"/>
    <s v="931017"/>
    <d v="1993-10-17T00:00:00"/>
    <s v="محمد "/>
    <n v="23"/>
    <s v="M"/>
    <s v="الغربية"/>
    <m/>
  </r>
  <r>
    <s v="42741احمد محمدAelaraby1@gmail.comاستفســار عن خدمــة"/>
    <d v="2017-01-06T00:00:00"/>
    <d v="1899-12-30T17:07:29"/>
    <s v="احمد محمد"/>
    <s v="United Arab Emirates (‫الإمارات العربية المتحدة‬‎)"/>
    <s v="Aelaraby1@gmail.com"/>
    <s v="784198874309739"/>
    <s v="00971503544104"/>
    <x v="0"/>
    <n v="1"/>
    <n v="1"/>
    <n v="6"/>
    <n v="17"/>
    <n v="6"/>
    <s v=""/>
    <s v=""/>
    <s v=""/>
    <s v=""/>
    <s v=""/>
    <s v=""/>
    <s v=""/>
    <s v=""/>
    <x v="0"/>
    <s v=""/>
    <s v=""/>
    <s v=""/>
    <s v="احمد "/>
    <s v=""/>
    <s v="M"/>
    <s v=""/>
    <m/>
  </r>
  <r>
    <s v="42741ahmed rishadr.ahmedrisha@gmail.comاستفسار عن مسار الطرد"/>
    <d v="2017-01-06T00:00:00"/>
    <d v="1899-12-30T15:52:55"/>
    <s v="ahmed risha"/>
    <s v="Egypt (‫مصر‬‎)"/>
    <s v="dr.ahmedrisha@gmail.com"/>
    <s v="28103208800531"/>
    <s v="00201018788894"/>
    <x v="1"/>
    <n v="1"/>
    <n v="1"/>
    <n v="6"/>
    <n v="15"/>
    <n v="6"/>
    <s v="UM259474015US"/>
    <s v=""/>
    <s v=""/>
    <s v=""/>
    <s v=""/>
    <s v=""/>
    <s v=""/>
    <s v=""/>
    <x v="21"/>
    <s v="US"/>
    <s v="810320"/>
    <d v="1981-03-20T00:00:00"/>
    <s v="ahmed "/>
    <n v="35"/>
    <s v="M"/>
    <s v="خارج الجمهورية"/>
    <m/>
  </r>
  <r>
    <s v="42741mohamed ahmed hasanmido7es7es97@gmail.comاستفسار عن مسار الطرد"/>
    <d v="2017-01-06T00:00:00"/>
    <d v="1899-12-30T15:52:52"/>
    <s v="mohamed ahmed hasan"/>
    <s v="Egypt (‫مصر‬‎)"/>
    <s v="mido7es7es97@gmail.com"/>
    <s v="29701110101951"/>
    <s v="0201115533740"/>
    <x v="1"/>
    <n v="1"/>
    <n v="1"/>
    <n v="6"/>
    <n v="15"/>
    <n v="6"/>
    <s v="RR650000185CZ"/>
    <s v=""/>
    <s v=""/>
    <s v=""/>
    <s v=""/>
    <s v=""/>
    <s v=""/>
    <s v=""/>
    <x v="1"/>
    <s v="CZ"/>
    <s v="970111"/>
    <d v="1997-01-11T00:00:00"/>
    <s v="mohamed "/>
    <n v="19"/>
    <s v="M"/>
    <s v="القاهرة"/>
    <m/>
  </r>
  <r>
    <s v="42741كريم مندورkarimmandour2020@gmail.comاستفســار عن خدمــة"/>
    <d v="2017-01-06T00:00:00"/>
    <d v="1899-12-30T12:22:07"/>
    <s v="كريم مندور"/>
    <s v="Egypt (‫مصر‬‎)"/>
    <s v="karimmandour2020@gmail.com"/>
    <s v="29103290201538"/>
    <s v="201018365962"/>
    <x v="0"/>
    <n v="1"/>
    <n v="1"/>
    <n v="6"/>
    <n v="12"/>
    <n v="6"/>
    <s v=""/>
    <s v=""/>
    <s v=""/>
    <s v=""/>
    <s v=""/>
    <s v=""/>
    <s v=""/>
    <s v=""/>
    <x v="0"/>
    <s v=""/>
    <s v="910329"/>
    <d v="1991-03-29T00:00:00"/>
    <s v="كريم "/>
    <n v="25"/>
    <s v="M"/>
    <s v="الإسكندرية"/>
    <m/>
  </r>
  <r>
    <s v="42741عبد المجيد فتحى عبد المجيدafathy@eg.ibm.comاستفسار عن مسار الطرد"/>
    <d v="2017-01-06T00:00:00"/>
    <d v="1899-12-30T09:56:33"/>
    <s v="عبد المجيد فتحى عبد المجيد"/>
    <s v="Egypt (‫مصر‬‎)"/>
    <s v="afathy@eg.ibm.com"/>
    <s v="28708102104119"/>
    <s v="00201143062461"/>
    <x v="1"/>
    <n v="1"/>
    <n v="1"/>
    <n v="6"/>
    <n v="9"/>
    <n v="6"/>
    <s v="RU779060435GB"/>
    <s v="RU779060435GB"/>
    <s v=""/>
    <s v=""/>
    <s v=""/>
    <s v=""/>
    <s v=""/>
    <s v=""/>
    <x v="11"/>
    <s v="GB"/>
    <s v="870810"/>
    <d v="1987-08-10T00:00:00"/>
    <s v="عبد "/>
    <n v="29"/>
    <s v="M"/>
    <s v="الجيزة"/>
    <m/>
  </r>
  <r>
    <s v="42741MOUTAFA ALI  ALI MATTARosama26.01.16@gmail.comشــكــوى"/>
    <d v="2017-01-06T00:00:00"/>
    <d v="1899-12-30T03:11:01"/>
    <s v="MOUTAFA ALI  ALI MATTAR"/>
    <s v="Egypt (‫مصر‬‎)"/>
    <s v="osama26.01.16@gmail.com"/>
    <s v=": A02036051"/>
    <s v="0105622722"/>
    <x v="2"/>
    <n v="1"/>
    <n v="1"/>
    <n v="6"/>
    <n v="3"/>
    <n v="6"/>
    <s v="EE700080816EG"/>
    <s v=""/>
    <s v=""/>
    <s v=""/>
    <s v=""/>
    <s v=""/>
    <s v=""/>
    <s v=""/>
    <x v="4"/>
    <s v="EG"/>
    <s v=""/>
    <s v=""/>
    <s v="MOUTAFA "/>
    <s v=""/>
    <s v="M"/>
    <s v=""/>
    <m/>
  </r>
  <r>
    <s v="42741سعيد محمد متولي فراجsaid.metwaly36@yahoo.comاستفسار عن مسار الطرد"/>
    <d v="2017-01-06T00:00:00"/>
    <d v="1899-12-30T01:50:46"/>
    <s v="سعيد محمد متولي فراج"/>
    <s v="United Arab Emirates (‫الإمارات العربية المتحدة‬‎)"/>
    <s v="said.metwaly36@yahoo.com"/>
    <s v="28102081302998"/>
    <s v="00971528701990"/>
    <x v="1"/>
    <n v="1"/>
    <n v="1"/>
    <n v="6"/>
    <n v="1"/>
    <n v="6"/>
    <s v="EE422193989EA"/>
    <s v=""/>
    <s v=""/>
    <s v=""/>
    <s v=""/>
    <s v=""/>
    <s v=""/>
    <s v=""/>
    <x v="4"/>
    <s v="EA"/>
    <s v="810208"/>
    <d v="1981-02-08T00:00:00"/>
    <s v="سعيد "/>
    <n v="35"/>
    <s v="M"/>
    <s v="الشرقية"/>
    <m/>
  </r>
  <r>
    <s v="42741احمد نسيم احمد الديبAhmed_nasem74@yahoo.comاستفسار عن مسار الطرد"/>
    <d v="2017-01-06T00:00:00"/>
    <d v="1899-12-30T01:22:52"/>
    <s v="احمد نسيم احمد الديب"/>
    <s v="Egypt (‫مصر‬‎)"/>
    <s v="Ahmed_nasem74@yahoo.com"/>
    <s v="27401011606357"/>
    <s v="0201012121191"/>
    <x v="1"/>
    <n v="1"/>
    <n v="1"/>
    <n v="6"/>
    <n v="1"/>
    <n v="6"/>
    <s v="EE602239188EG"/>
    <s v=""/>
    <s v=""/>
    <s v=""/>
    <s v=""/>
    <s v=""/>
    <s v=""/>
    <s v=""/>
    <x v="4"/>
    <s v="EG"/>
    <s v="740101"/>
    <d v="1974-01-01T00:00:00"/>
    <s v="احمد "/>
    <n v="43"/>
    <s v="M"/>
    <s v="الغربية"/>
    <m/>
  </r>
  <r>
    <s v="42740عمر ابراهيم نمر طعمةfarahirbid@yahoo.comاستفسار فى المبيعات"/>
    <d v="2017-01-05T00:00:00"/>
    <d v="1899-12-30T19:42:39"/>
    <s v="عمر ابراهيم نمر طعمة"/>
    <s v="Jordan (‫الأردن‬‎)"/>
    <s v="farahirbid@yahoo.com"/>
    <s v="97010772"/>
    <s v="0796282862"/>
    <x v="3"/>
    <n v="1"/>
    <n v="1"/>
    <n v="5"/>
    <n v="19"/>
    <n v="5"/>
    <s v=""/>
    <s v=""/>
    <s v=""/>
    <s v=""/>
    <s v=""/>
    <s v=""/>
    <s v=""/>
    <s v=""/>
    <x v="0"/>
    <s v=""/>
    <s v=""/>
    <s v=""/>
    <s v="عمر "/>
    <s v=""/>
    <s v="M"/>
    <s v=""/>
    <m/>
  </r>
  <r>
    <s v="42740سامر امين احمدsanotnow@hotmail.comاستفسار عن مسار الطرد"/>
    <d v="2017-01-05T00:00:00"/>
    <d v="1899-12-30T19:37:56"/>
    <s v="سامر امين احمد"/>
    <s v="Egypt (‫مصر‬‎)"/>
    <s v="sanotnow@hotmail.com"/>
    <s v="28512218800234"/>
    <s v="201060003386"/>
    <x v="1"/>
    <n v="1"/>
    <n v="1"/>
    <n v="5"/>
    <n v="19"/>
    <n v="5"/>
    <s v="RB142066615SG"/>
    <s v="RB142066615SG"/>
    <s v=""/>
    <s v=""/>
    <s v=""/>
    <s v=""/>
    <s v=""/>
    <s v=""/>
    <x v="7"/>
    <s v="SG"/>
    <s v="851221"/>
    <d v="1985-12-21T00:00:00"/>
    <s v="سامر "/>
    <n v="31"/>
    <s v="M"/>
    <s v="خارج الجمهورية"/>
    <m/>
  </r>
  <r>
    <s v="42740محمد اسماعيل السيدmohamed.samy9077@gmail.comاستفســار عن خدمــة"/>
    <d v="2017-01-05T00:00:00"/>
    <d v="1899-12-30T19:18:10"/>
    <s v="محمد اسماعيل السيد"/>
    <s v="Egypt (‫مصر‬‎)"/>
    <s v="mohamed.samy9077@gmail.com"/>
    <s v="28808141804297"/>
    <s v="01227967439"/>
    <x v="0"/>
    <n v="1"/>
    <n v="1"/>
    <n v="5"/>
    <n v="19"/>
    <n v="5"/>
    <s v=""/>
    <s v=""/>
    <s v=""/>
    <s v=""/>
    <s v=""/>
    <s v=""/>
    <s v=""/>
    <s v=""/>
    <x v="0"/>
    <s v=""/>
    <s v="880814"/>
    <d v="1988-08-14T00:00:00"/>
    <s v="محمد "/>
    <n v="28"/>
    <s v="M"/>
    <s v="البحيرة"/>
    <m/>
  </r>
  <r>
    <s v="42740عفاف محمد عبد الوهاب عطاfafyata@gmail.comأخـــــرى"/>
    <d v="2017-01-05T00:00:00"/>
    <d v="1899-12-30T16:16:44"/>
    <s v="عفاف محمد عبد الوهاب عطا"/>
    <s v="Egypt (‫مصر‬‎)"/>
    <s v="fafyata@gmail.com"/>
    <s v="27202091501302"/>
    <s v="201202319734"/>
    <x v="4"/>
    <n v="1"/>
    <n v="1"/>
    <n v="5"/>
    <n v="16"/>
    <n v="5"/>
    <s v=""/>
    <s v=""/>
    <s v=""/>
    <s v=""/>
    <s v=""/>
    <s v=""/>
    <s v=""/>
    <s v=""/>
    <x v="0"/>
    <s v=""/>
    <s v="720209"/>
    <d v="1972-02-09T00:00:00"/>
    <s v="عفاف "/>
    <n v="44"/>
    <s v="F"/>
    <s v="كفر الشيخ"/>
    <m/>
  </r>
  <r>
    <s v="42740امينة حسن احمدkhan.amina.2014@gmail.comشــكــوى"/>
    <d v="2017-01-05T00:00:00"/>
    <d v="1899-12-30T15:48:35"/>
    <s v="امينة حسن احمد"/>
    <s v="Egypt (‫مصر‬‎)"/>
    <s v="khan.amina.2014@gmail.com"/>
    <s v="28011283100186"/>
    <s v="01120955224"/>
    <x v="2"/>
    <n v="1"/>
    <n v="1"/>
    <n v="5"/>
    <n v="15"/>
    <n v="5"/>
    <s v="EE700036145EG"/>
    <s v=""/>
    <s v=""/>
    <s v=""/>
    <s v=""/>
    <s v=""/>
    <s v=""/>
    <s v=""/>
    <x v="4"/>
    <s v="EG"/>
    <s v="801128"/>
    <d v="1980-11-28T00:00:00"/>
    <s v="امينة "/>
    <n v="36"/>
    <s v="F"/>
    <s v="البحر الأحمر"/>
    <m/>
  </r>
  <r>
    <s v="42740محمد حازمmohamedhazem575@yahoo.comاستفســار عن خدمــة"/>
    <d v="2017-01-05T00:00:00"/>
    <d v="1899-12-30T15:45:15"/>
    <s v="محمد حازم"/>
    <s v="Egypt (‫مصر‬‎)"/>
    <s v="mohamedhazem575@yahoo.com"/>
    <s v="29409151307471"/>
    <s v="201064466405"/>
    <x v="0"/>
    <n v="1"/>
    <n v="1"/>
    <n v="5"/>
    <n v="15"/>
    <n v="5"/>
    <s v=""/>
    <s v=""/>
    <s v=""/>
    <s v=""/>
    <s v=""/>
    <s v=""/>
    <s v=""/>
    <s v=""/>
    <x v="0"/>
    <s v=""/>
    <s v="940915"/>
    <d v="1994-09-15T00:00:00"/>
    <s v="محمد "/>
    <n v="22"/>
    <s v="M"/>
    <s v="الشرقية"/>
    <m/>
  </r>
  <r>
    <s v="42740عبدالله مصطفى أحمد محمدbodymostafa20@gmail.comشــكــوى"/>
    <d v="2017-01-05T00:00:00"/>
    <d v="1899-12-30T15:43:13"/>
    <s v="عبدالله مصطفى أحمد محمد"/>
    <s v="Egypt (‫مصر‬‎)"/>
    <s v="bodymostafa20@gmail.com"/>
    <s v="29812228800876"/>
    <s v="201278468744"/>
    <x v="2"/>
    <n v="1"/>
    <n v="1"/>
    <n v="5"/>
    <n v="15"/>
    <n v="5"/>
    <s v="RX557053208DE"/>
    <s v=""/>
    <s v=""/>
    <s v=""/>
    <s v=""/>
    <s v=""/>
    <s v=""/>
    <s v=""/>
    <x v="5"/>
    <s v="DE"/>
    <s v="981222"/>
    <d v="1998-12-22T00:00:00"/>
    <s v="عبدالله "/>
    <n v="18"/>
    <s v="M"/>
    <s v="خارج الجمهورية"/>
    <m/>
  </r>
  <r>
    <s v="42740أحمد إسماعيل عبد الرحمن ربيعAhmedrabee79@yahoo.comشــكــوى"/>
    <d v="2017-01-05T00:00:00"/>
    <d v="1899-12-30T14:45:01"/>
    <s v="أحمد إسماعيل عبد الرحمن ربيع"/>
    <s v="Egypt (‫مصر‬‎)"/>
    <s v="Ahmedrabee79@yahoo.com"/>
    <s v="27905121804195"/>
    <s v="201001812449"/>
    <x v="2"/>
    <n v="1"/>
    <n v="1"/>
    <n v="5"/>
    <n v="14"/>
    <n v="5"/>
    <s v=""/>
    <s v=""/>
    <s v=""/>
    <s v=""/>
    <s v=""/>
    <s v=""/>
    <s v=""/>
    <s v=""/>
    <x v="0"/>
    <s v=""/>
    <s v="790512"/>
    <d v="1979-05-12T00:00:00"/>
    <s v="أحمد "/>
    <n v="37"/>
    <s v="M"/>
    <s v="البحيرة"/>
    <m/>
  </r>
  <r>
    <s v="42740عمرو عبد الجواد محمدamrviber@gmail.comاستفسار عن مسار الطرد"/>
    <d v="2017-01-05T00:00:00"/>
    <d v="1899-12-30T14:31:27"/>
    <s v="عمرو عبد الجواد محمد"/>
    <s v="Egypt (‫مصر‬‎)"/>
    <s v="amrviber@gmail.com"/>
    <s v="28801020103131"/>
    <s v="01212355548"/>
    <x v="1"/>
    <n v="1"/>
    <n v="1"/>
    <n v="5"/>
    <n v="14"/>
    <n v="5"/>
    <s v="RF431673833SG"/>
    <s v=""/>
    <s v=""/>
    <s v=""/>
    <s v=""/>
    <s v=""/>
    <s v=""/>
    <s v=""/>
    <x v="8"/>
    <s v="SG"/>
    <s v="880102"/>
    <d v="1988-01-02T00:00:00"/>
    <s v="عمرو "/>
    <n v="29"/>
    <s v="M"/>
    <s v="القاهرة"/>
    <m/>
  </r>
  <r>
    <s v="42742محمد جمالmohamedgamal17373@gmail.comاستفســار عن خدمــة"/>
    <d v="2017-01-07T00:00:00"/>
    <d v="1899-12-30T18:47:51"/>
    <s v="محمد جمال"/>
    <s v="Egypt (‫مصر‬‎)"/>
    <s v="mohamedgamal17373@gmail.com"/>
    <s v="29812150100872"/>
    <s v="2001140580637"/>
    <x v="0"/>
    <n v="1"/>
    <n v="1"/>
    <n v="7"/>
    <n v="18"/>
    <n v="7"/>
    <s v=""/>
    <s v=""/>
    <s v=""/>
    <s v=""/>
    <s v=""/>
    <s v=""/>
    <s v=""/>
    <s v=""/>
    <x v="0"/>
    <s v=""/>
    <s v="981215"/>
    <d v="1998-12-15T00:00:00"/>
    <s v="محمد "/>
    <n v="18"/>
    <s v="M"/>
    <s v="القاهرة"/>
    <m/>
  </r>
  <r>
    <s v="42742عبدالفتاح علاءالدين عبدالفتاح محمدanamuslem87@yahoo.comأخـــــرى"/>
    <d v="2017-01-07T00:00:00"/>
    <d v="1899-12-30T17:30:12"/>
    <s v="عبدالفتاح علاءالدين عبدالفتاح محمد"/>
    <s v="Egypt (‫مصر‬‎)"/>
    <s v="anamuslem87@yahoo.com"/>
    <s v="28712051801518"/>
    <s v="01141514272"/>
    <x v="4"/>
    <n v="1"/>
    <n v="1"/>
    <n v="7"/>
    <n v="17"/>
    <n v="7"/>
    <s v=""/>
    <s v=""/>
    <s v=""/>
    <s v=""/>
    <s v=""/>
    <s v=""/>
    <s v=""/>
    <s v=""/>
    <x v="0"/>
    <s v=""/>
    <s v="871205"/>
    <d v="1987-12-05T00:00:00"/>
    <s v="عبدالفتاح "/>
    <n v="29"/>
    <s v="M"/>
    <s v="البحيرة"/>
    <m/>
  </r>
  <r>
    <s v="42742مصطفى فتح الله أحمدعلىmoooo909014@gmail.comاستفســار عن خدمــة"/>
    <d v="2017-01-07T00:00:00"/>
    <d v="1899-12-30T16:48:10"/>
    <s v="مصطفى فتح الله أحمدعلى"/>
    <s v="Egypt (‫مصر‬‎)"/>
    <s v="moooo909014@gmail.com"/>
    <s v="26810150100615"/>
    <s v="01110794223"/>
    <x v="0"/>
    <n v="1"/>
    <n v="1"/>
    <n v="7"/>
    <n v="16"/>
    <n v="7"/>
    <s v=""/>
    <s v=""/>
    <s v=""/>
    <s v=""/>
    <s v=""/>
    <s v=""/>
    <s v=""/>
    <s v=""/>
    <x v="0"/>
    <s v=""/>
    <s v="681015"/>
    <d v="1968-10-15T00:00:00"/>
    <s v="مصطفى "/>
    <n v="48"/>
    <s v="M"/>
    <s v="القاهرة"/>
    <m/>
  </r>
  <r>
    <s v="42742Shahenda gamala.moustafa37@gmail.comاستفسار عن مسار الطرد"/>
    <d v="2017-01-07T00:00:00"/>
    <d v="1899-12-30T12:21:12"/>
    <s v="Shahenda gamal"/>
    <s v="Egypt (‫مصر‬‎)"/>
    <s v="a.moustafa37@gmail.com"/>
    <s v=": A17493588"/>
    <s v="00201020886691"/>
    <x v="1"/>
    <n v="1"/>
    <n v="1"/>
    <n v="7"/>
    <n v="12"/>
    <n v="7"/>
    <s v="RF415256198CN"/>
    <s v=""/>
    <s v=""/>
    <s v=""/>
    <s v=""/>
    <s v=""/>
    <s v=""/>
    <s v=""/>
    <x v="8"/>
    <s v="CN"/>
    <s v=""/>
    <s v=""/>
    <s v="Shahenda "/>
    <s v=""/>
    <s v="F"/>
    <s v=""/>
    <m/>
  </r>
  <r>
    <s v="42742OmniaOmnia.nayel@hotmail.comاستفســار عن خدمــة"/>
    <d v="2017-01-07T00:00:00"/>
    <d v="1899-12-30T10:35:29"/>
    <s v="Omnia"/>
    <s v="Egypt (‫مصر‬‎)"/>
    <s v="Omnia.nayel@hotmail.com"/>
    <s v="29508270100409"/>
    <s v="201002681772"/>
    <x v="0"/>
    <n v="1"/>
    <n v="1"/>
    <n v="7"/>
    <n v="10"/>
    <n v="7"/>
    <s v=""/>
    <s v=""/>
    <s v=""/>
    <s v=""/>
    <s v=""/>
    <s v=""/>
    <s v=""/>
    <s v=""/>
    <x v="0"/>
    <s v=""/>
    <s v="950827"/>
    <d v="1995-08-27T00:00:00"/>
    <s v="Omnia"/>
    <n v="21"/>
    <s v="F"/>
    <s v="القاهرة"/>
    <m/>
  </r>
  <r>
    <s v="42742صفاء السيد نصرsafaa.nasr92@yahoo.comأخـــــرى"/>
    <d v="2017-01-07T00:00:00"/>
    <d v="1899-12-30T10:24:27"/>
    <s v="صفاء السيد نصر"/>
    <s v="Egypt (‫مصر‬‎)"/>
    <s v="safaa.nasr92@yahoo.com"/>
    <s v="29210101274247"/>
    <s v="01011734844"/>
    <x v="4"/>
    <n v="1"/>
    <n v="1"/>
    <n v="7"/>
    <n v="10"/>
    <n v="7"/>
    <s v=""/>
    <s v=""/>
    <s v=""/>
    <s v=""/>
    <s v=""/>
    <s v=""/>
    <s v=""/>
    <s v=""/>
    <x v="0"/>
    <s v=""/>
    <s v="921010"/>
    <d v="1992-10-10T00:00:00"/>
    <s v="صفاء "/>
    <n v="24"/>
    <s v="F"/>
    <s v="الدقهلية"/>
    <m/>
  </r>
  <r>
    <s v="42742محمد يحيى ابراهيمThe22miz22@gmail.comاستفسار عن مسار الطرد"/>
    <d v="2017-01-07T00:00:00"/>
    <d v="1899-12-30T09:50:43"/>
    <s v="محمد يحيى ابراهيم"/>
    <s v="Egypt (‫مصر‬‎)"/>
    <s v="The22miz22@gmail.com"/>
    <s v="29807011600034"/>
    <s v="201003016075"/>
    <x v="1"/>
    <n v="1"/>
    <n v="1"/>
    <n v="7"/>
    <n v="9"/>
    <n v="7"/>
    <s v="RV205228118ES"/>
    <s v=""/>
    <s v=""/>
    <s v=""/>
    <s v=""/>
    <s v=""/>
    <s v=""/>
    <s v=""/>
    <x v="22"/>
    <s v="ES"/>
    <s v="980701"/>
    <d v="1998-07-01T00:00:00"/>
    <s v="محمد "/>
    <n v="18"/>
    <s v="M"/>
    <s v="الغربية"/>
    <m/>
  </r>
  <r>
    <s v="42742محمد احمدmohamedahmed_fit@hotmail.comاستفســار عن خدمــة"/>
    <d v="2017-01-07T00:00:00"/>
    <d v="1899-12-30T01:16:40"/>
    <s v="محمد احمد"/>
    <s v="Egypt (‫مصر‬‎)"/>
    <s v="mohamedahmed_fit@hotmail.com"/>
    <s v="28510010119654"/>
    <s v="002012758675439"/>
    <x v="0"/>
    <n v="1"/>
    <n v="1"/>
    <n v="7"/>
    <n v="1"/>
    <n v="7"/>
    <s v=""/>
    <s v=""/>
    <s v=""/>
    <s v=""/>
    <s v=""/>
    <s v=""/>
    <s v=""/>
    <s v=""/>
    <x v="0"/>
    <s v=""/>
    <s v="851001"/>
    <d v="1985-10-01T00:00:00"/>
    <s v="محمد "/>
    <n v="31"/>
    <s v="M"/>
    <s v="القاهرة"/>
    <m/>
  </r>
  <r>
    <s v="42742غادةghada.ghaly@gmail.comاستفســار عن خدمــة"/>
    <d v="2017-01-07T00:00:00"/>
    <d v="1899-12-30T01:15:25"/>
    <s v="غادة"/>
    <s v="United States"/>
    <s v="ghada.ghaly@gmail.com"/>
    <s v="28804010109962"/>
    <s v="14844569034"/>
    <x v="0"/>
    <n v="1"/>
    <n v="1"/>
    <n v="7"/>
    <n v="1"/>
    <n v="7"/>
    <s v=""/>
    <s v=""/>
    <s v=""/>
    <s v=""/>
    <s v=""/>
    <s v=""/>
    <s v=""/>
    <s v=""/>
    <x v="0"/>
    <s v=""/>
    <s v="880401"/>
    <d v="1988-04-01T00:00:00"/>
    <s v="غادة"/>
    <n v="28"/>
    <s v="F"/>
    <s v="القاهرة"/>
    <m/>
  </r>
  <r>
    <s v="42742هشام عبد العظيمhrefaat17@hotmail.comاستفسار عن مسار الطرد"/>
    <d v="2017-01-07T00:00:00"/>
    <d v="1899-12-30T22:45:46"/>
    <s v="هشام عبد العظيم"/>
    <s v="Egypt (‫مصر‬‎)"/>
    <s v="hrefaat17@hotmail.com"/>
    <s v="25308020103336"/>
    <s v="01223479013"/>
    <x v="1"/>
    <m/>
    <n v="1"/>
    <n v="7"/>
    <n v="22"/>
    <n v="7"/>
    <s v="EE700013564EG"/>
    <s v=""/>
    <s v=""/>
    <s v=""/>
    <s v=""/>
    <s v=""/>
    <s v=""/>
    <s v=""/>
    <x v="4"/>
    <s v="EG"/>
    <s v="530802"/>
    <d v="1953-08-02T00:00:00"/>
    <s v="هشام "/>
    <n v="63"/>
    <s v="M"/>
    <s v="القاهرة"/>
    <m/>
  </r>
  <r>
    <s v="42743محمود محمد محمود حسنينmahmoud_mohmed01219@yahoo.comشــكــوى"/>
    <d v="2017-01-08T00:00:00"/>
    <d v="1899-12-30T11:36:12"/>
    <s v="محمود محمد محمود حسنين"/>
    <s v="Egypt (‫مصر‬‎)"/>
    <s v="mahmoud_mohmed01219@yahoo.com"/>
    <s v="29701200400493"/>
    <s v="01153845627"/>
    <x v="2"/>
    <m/>
    <n v="1"/>
    <n v="8"/>
    <n v="11"/>
    <n v="1"/>
    <s v=""/>
    <s v=""/>
    <s v=""/>
    <s v=""/>
    <s v=""/>
    <s v=""/>
    <s v=""/>
    <s v=""/>
    <x v="0"/>
    <s v=""/>
    <s v="970120"/>
    <d v="1997-01-20T00:00:00"/>
    <s v="محمود "/>
    <n v="19"/>
    <s v="M"/>
    <s v="السويس"/>
    <m/>
  </r>
  <r>
    <s v="42743مجموعة مصر الحجازsafwat2010d@yahoo.comشــكــوى"/>
    <d v="2017-01-08T00:00:00"/>
    <d v="1899-12-30T11:29:50"/>
    <s v="مجموعة مصر الحجاز"/>
    <s v="Egypt (‫مصر‬‎)"/>
    <s v="safwat2010d@yahoo.com"/>
    <s v="26603090101638"/>
    <s v="201224786581"/>
    <x v="2"/>
    <m/>
    <n v="1"/>
    <n v="8"/>
    <n v="11"/>
    <n v="1"/>
    <s v=""/>
    <s v=""/>
    <s v=""/>
    <s v=""/>
    <s v=""/>
    <s v=""/>
    <s v=""/>
    <s v=""/>
    <x v="0"/>
    <s v=""/>
    <s v="660309"/>
    <d v="1966-03-09T00:00:00"/>
    <s v="مجموعة "/>
    <n v="50"/>
    <s v="M"/>
    <s v="القاهرة"/>
    <m/>
  </r>
  <r>
    <s v="42743Abdulla mostafaAbodmostafa91@gmail.comاستفسار عن مسار الطرد"/>
    <d v="2017-01-08T00:00:00"/>
    <d v="1899-12-30T11:15:54"/>
    <s v="Abdulla mostafa"/>
    <s v="Egypt (‫مصر‬‎)"/>
    <s v="Abodmostafa91@gmail.com"/>
    <s v="29812228800876"/>
    <s v="01278468744"/>
    <x v="1"/>
    <m/>
    <n v="1"/>
    <n v="8"/>
    <n v="11"/>
    <n v="1"/>
    <s v="RX557053208DE"/>
    <s v=""/>
    <s v=""/>
    <s v=""/>
    <s v=""/>
    <s v=""/>
    <s v=""/>
    <s v=""/>
    <x v="5"/>
    <s v="DE"/>
    <s v="981222"/>
    <d v="1998-12-22T00:00:00"/>
    <s v="Abdulla "/>
    <n v="18"/>
    <s v="M"/>
    <s v="خارج الجمهورية"/>
    <m/>
  </r>
  <r>
    <s v="42743مصطفى ناجىmostafan@hotmail.comاستفسار عن مسار الطرد"/>
    <d v="2017-01-08T00:00:00"/>
    <d v="1899-12-30T11:10:08"/>
    <s v="مصطفى ناجى"/>
    <s v="Egypt (‫مصر‬‎)"/>
    <s v="mostafan@hotmail.com"/>
    <s v="28306150201214"/>
    <s v="201025008066"/>
    <x v="1"/>
    <m/>
    <n v="1"/>
    <n v="8"/>
    <n v="11"/>
    <n v="1"/>
    <s v=""/>
    <s v=""/>
    <s v=""/>
    <s v=""/>
    <s v=""/>
    <s v=""/>
    <s v=""/>
    <s v=""/>
    <x v="0"/>
    <s v=""/>
    <s v="830615"/>
    <d v="1983-06-15T00:00:00"/>
    <s v="مصطفى "/>
    <n v="33"/>
    <s v="M"/>
    <s v="الإسكندرية"/>
    <m/>
  </r>
  <r>
    <s v="42743عروة صلاح الدين يحيى قصابrzqs89@gmail.comاستفسار عن مسار الطرد"/>
    <d v="2017-01-08T00:00:00"/>
    <d v="1899-12-30T11:00:40"/>
    <s v="عروة صلاح الدين يحيى قصاب"/>
    <s v="Turkey (Türkiye)"/>
    <s v="rzqs89@gmail.com"/>
    <s v=": 005494640"/>
    <s v="00905319184625"/>
    <x v="1"/>
    <m/>
    <n v="1"/>
    <n v="8"/>
    <n v="11"/>
    <n v="1"/>
    <s v="EM001123200EG"/>
    <s v=""/>
    <s v=""/>
    <s v=""/>
    <s v=""/>
    <s v=""/>
    <s v=""/>
    <s v=""/>
    <x v="23"/>
    <s v="EG"/>
    <s v=""/>
    <s v=""/>
    <s v="عروة "/>
    <s v=""/>
    <s v="M"/>
    <s v=""/>
    <m/>
  </r>
  <r>
    <s v="42743مها فتحي عبد الغنيmemo.fathy00@gmail.comاستفســار عن خدمــة"/>
    <d v="2017-01-08T00:00:00"/>
    <d v="1899-12-30T04:02:02"/>
    <s v="مها فتحي عبد الغني"/>
    <s v="Egypt (‫مصر‬‎)"/>
    <s v="memo.fathy00@gmail.com"/>
    <s v="29005150202265"/>
    <s v="+201282282976"/>
    <x v="0"/>
    <m/>
    <n v="1"/>
    <n v="8"/>
    <n v="4"/>
    <n v="1"/>
    <s v=""/>
    <s v=""/>
    <s v=""/>
    <s v=""/>
    <s v=""/>
    <s v=""/>
    <s v=""/>
    <s v=""/>
    <x v="0"/>
    <s v=""/>
    <s v="900515"/>
    <d v="1990-05-15T00:00:00"/>
    <s v="مها "/>
    <n v="26"/>
    <s v="F"/>
    <s v="الإسكندرية"/>
    <m/>
  </r>
  <r>
    <s v="42743محمد صلاح محمد طهM.salah2211@gmail.comاستفسار عن مسار الطرد"/>
    <d v="2017-01-08T00:00:00"/>
    <d v="1899-12-30T01:53:16"/>
    <s v="محمد صلاح محمد طه"/>
    <s v="Egypt (‫مصر‬‎)"/>
    <s v="M.salah2211@gmail.com"/>
    <s v="28611221402671"/>
    <s v="010024672302"/>
    <x v="1"/>
    <m/>
    <n v="1"/>
    <n v="8"/>
    <n v="1"/>
    <n v="1"/>
    <s v="EM001134366EG"/>
    <s v="EM001134366EG"/>
    <s v=""/>
    <s v=""/>
    <s v=""/>
    <s v=""/>
    <s v=""/>
    <s v=""/>
    <x v="23"/>
    <s v="EG"/>
    <s v="861122"/>
    <d v="1986-11-22T00:00:00"/>
    <s v="محمد "/>
    <n v="30"/>
    <s v="M"/>
    <s v="القليوبية"/>
    <m/>
  </r>
  <r>
    <s v="42743محمد سامى الجبةmidosamy26@gmail.comاستفســار عن خدمــة"/>
    <d v="2017-01-08T00:00:00"/>
    <d v="1899-12-30T11:55:25"/>
    <s v="محمد سامى الجبة"/>
    <s v="Egypt (‫مصر‬‎)"/>
    <s v="midosamy26@gmail.com"/>
    <s v="28802061100037"/>
    <s v="01005855788"/>
    <x v="0"/>
    <m/>
    <n v="1"/>
    <n v="8"/>
    <n v="11"/>
    <n v="1"/>
    <s v=""/>
    <s v=""/>
    <s v=""/>
    <s v=""/>
    <s v=""/>
    <s v=""/>
    <s v=""/>
    <s v=""/>
    <x v="0"/>
    <s v=""/>
    <s v="880206"/>
    <d v="1988-02-06T00:00:00"/>
    <s v="محمد "/>
    <n v="28"/>
    <s v="M"/>
    <s v="دمياط"/>
    <m/>
  </r>
  <r>
    <s v="42743محمد جاد عبدالعال محمدmohammedgadbadwy@gmail.comاستفســار عن خدمــة"/>
    <d v="2017-01-08T00:00:00"/>
    <d v="1899-12-30T12:39:31"/>
    <s v="محمد جاد عبدالعال محمد"/>
    <s v="Egypt (‫مصر‬‎)"/>
    <s v="mohammedgadbadwy@gmail.com"/>
    <s v="29108201300912"/>
    <s v="00201005344766"/>
    <x v="0"/>
    <m/>
    <n v="1"/>
    <n v="8"/>
    <n v="12"/>
    <n v="1"/>
    <s v=""/>
    <s v=""/>
    <s v=""/>
    <s v=""/>
    <s v=""/>
    <s v=""/>
    <s v=""/>
    <s v=""/>
    <x v="0"/>
    <s v=""/>
    <s v="910820"/>
    <d v="1991-08-20T00:00:00"/>
    <s v="محمد "/>
    <n v="25"/>
    <s v="M"/>
    <s v="الشرقية"/>
    <m/>
  </r>
  <r>
    <s v="42743حسام الدين محمود محمد الطوخىheltoukhy@gmail.comشــكــوى"/>
    <d v="2017-01-08T00:00:00"/>
    <d v="1899-12-30T12:36:53"/>
    <s v="حسام الدين محمود محمد الطوخى"/>
    <s v="Egypt (‫مصر‬‎)"/>
    <s v="heltoukhy@gmail.com"/>
    <s v="26506120200797"/>
    <s v="201229395046"/>
    <x v="2"/>
    <m/>
    <n v="1"/>
    <n v="8"/>
    <n v="12"/>
    <n v="1"/>
    <s v=""/>
    <s v=""/>
    <s v=""/>
    <s v=""/>
    <s v=""/>
    <s v=""/>
    <s v=""/>
    <s v=""/>
    <x v="0"/>
    <s v=""/>
    <s v="650612"/>
    <d v="1965-06-12T00:00:00"/>
    <s v="حسام "/>
    <n v="51"/>
    <s v="M"/>
    <s v="الإسكندرية"/>
    <m/>
  </r>
  <r>
    <s v="42743Salwa KhallafSalwa.Khallaf@hotmail.comشــكــوى"/>
    <d v="2017-01-08T00:00:00"/>
    <d v="1899-12-30T12:34:10"/>
    <s v="Salwa Khallaf"/>
    <s v="Egypt (‫مصر‬‎)"/>
    <s v="Salwa.Khallaf@hotmail.com"/>
    <s v="28702248800682"/>
    <s v="201003728880"/>
    <x v="2"/>
    <m/>
    <n v="1"/>
    <n v="8"/>
    <n v="12"/>
    <n v="1"/>
    <s v="CM214637067US"/>
    <s v=""/>
    <s v=""/>
    <s v=""/>
    <s v=""/>
    <s v=""/>
    <s v=""/>
    <s v=""/>
    <x v="24"/>
    <s v="US"/>
    <s v="870224"/>
    <d v="1987-02-24T00:00:00"/>
    <s v="Salwa "/>
    <n v="29"/>
    <s v="F"/>
    <s v="خارج الجمهورية"/>
    <m/>
  </r>
  <r>
    <s v="42743محمد حسنrisks_mohamedhassan@yahoo.comأخـــــرى"/>
    <d v="2017-01-08T00:00:00"/>
    <d v="1899-12-30T12:46:50"/>
    <s v="محمد حسن"/>
    <s v="Egypt (‫مصر‬‎)"/>
    <s v="risks_mohamedhassan@yahoo.com"/>
    <s v="28401080103778"/>
    <s v="01100366357"/>
    <x v="4"/>
    <m/>
    <n v="1"/>
    <n v="8"/>
    <n v="12"/>
    <n v="1"/>
    <s v=""/>
    <s v=""/>
    <s v=""/>
    <s v=""/>
    <s v=""/>
    <s v=""/>
    <s v=""/>
    <s v=""/>
    <x v="0"/>
    <s v=""/>
    <s v="840108"/>
    <d v="1984-01-08T00:00:00"/>
    <s v="محمد "/>
    <n v="32"/>
    <s v="M"/>
    <s v="القاهرة"/>
    <m/>
  </r>
  <r>
    <s v="42743Abdulla mostafaAbodmostafa91@gmail.comأخـــــرى"/>
    <d v="2017-01-08T00:00:00"/>
    <d v="1899-12-30T13:10:47"/>
    <s v="Abdulla mostafa"/>
    <s v="Egypt (‫مصر‬‎)"/>
    <s v="Abodmostafa91@gmail.com"/>
    <s v="2981222880087"/>
    <s v="01278468744"/>
    <x v="4"/>
    <m/>
    <n v="1"/>
    <n v="8"/>
    <n v="13"/>
    <n v="1"/>
    <s v=""/>
    <s v=""/>
    <s v=""/>
    <s v=""/>
    <s v=""/>
    <s v=""/>
    <s v=""/>
    <s v=""/>
    <x v="0"/>
    <s v=""/>
    <s v=""/>
    <s v=""/>
    <s v="Abdulla "/>
    <s v=""/>
    <s v="M"/>
    <s v=""/>
    <m/>
  </r>
  <r>
    <s v="42743وائل فتحى محمد السيد أحمدwael.maklad@yahoo.comأخـــــرى"/>
    <d v="2017-01-08T00:00:00"/>
    <d v="1899-12-30T13:13:42"/>
    <s v="وائل فتحى محمد السيد أحمد"/>
    <s v="Egypt (‫مصر‬‎)"/>
    <s v="wael.maklad@yahoo.com"/>
    <s v="28003161400933"/>
    <s v="01144140586"/>
    <x v="4"/>
    <m/>
    <n v="1"/>
    <n v="8"/>
    <n v="13"/>
    <n v="1"/>
    <s v=""/>
    <s v=""/>
    <s v=""/>
    <s v=""/>
    <s v=""/>
    <s v=""/>
    <s v=""/>
    <s v=""/>
    <x v="0"/>
    <s v=""/>
    <s v="800316"/>
    <d v="1980-03-16T00:00:00"/>
    <s v="وائل "/>
    <n v="36"/>
    <s v="M"/>
    <s v="القليوبية"/>
    <m/>
  </r>
  <r>
    <s v="42743معتز ابراهيم حامدmoatazibrahim39@yahoo.comاستفسار عن مسار الطرد"/>
    <d v="2017-01-08T00:00:00"/>
    <d v="1899-12-30T13:14:14"/>
    <s v="معتز ابراهيم حامد"/>
    <s v="Egypt (‫مصر‬‎)"/>
    <s v="moatazibrahim39@yahoo.com"/>
    <s v=": A04104839"/>
    <s v="00201098405864"/>
    <x v="1"/>
    <m/>
    <n v="1"/>
    <n v="8"/>
    <n v="13"/>
    <n v="1"/>
    <s v=""/>
    <s v=""/>
    <s v=""/>
    <s v=""/>
    <s v=""/>
    <s v=""/>
    <s v=""/>
    <s v=""/>
    <x v="0"/>
    <s v=""/>
    <s v=""/>
    <s v=""/>
    <s v="معتز "/>
    <s v=""/>
    <s v="M"/>
    <s v=""/>
    <m/>
  </r>
  <r>
    <s v="42743عمرو عبد الجواد محمدamrviber@gmail.comاستفسار عن مسار الطرد"/>
    <d v="2017-01-08T00:00:00"/>
    <d v="1899-12-30T16:28:06"/>
    <s v="عمرو عبد الجواد محمد"/>
    <s v="Egypt (‫مصر‬‎)"/>
    <s v="amrviber@gmail.com"/>
    <s v="28801020103131"/>
    <s v="01212355548"/>
    <x v="1"/>
    <m/>
    <n v="1"/>
    <n v="8"/>
    <n v="16"/>
    <n v="1"/>
    <s v="RF431673833SG"/>
    <s v=""/>
    <s v=""/>
    <s v=""/>
    <s v=""/>
    <s v=""/>
    <s v=""/>
    <s v=""/>
    <x v="8"/>
    <s v="SG"/>
    <s v="880102"/>
    <d v="1988-01-02T00:00:00"/>
    <s v="عمرو "/>
    <n v="29"/>
    <s v="M"/>
    <s v="القاهرة"/>
    <m/>
  </r>
  <r>
    <s v="42743حسن عبد العزيز محمودhassanica@gmail.comشــكــوى"/>
    <d v="2017-01-08T00:00:00"/>
    <d v="1899-12-30T15:44:00"/>
    <s v="حسن عبد العزيز محمود"/>
    <s v="Egypt (‫مصر‬‎)"/>
    <s v="hassanica@gmail.com"/>
    <s v="26803301301018"/>
    <s v="01150931111"/>
    <x v="2"/>
    <m/>
    <n v="1"/>
    <n v="8"/>
    <n v="15"/>
    <n v="1"/>
    <s v="RA889033959IT"/>
    <s v=""/>
    <s v=""/>
    <s v=""/>
    <s v=""/>
    <s v=""/>
    <s v=""/>
    <s v=""/>
    <x v="10"/>
    <s v="IT"/>
    <s v="680330"/>
    <d v="1968-03-30T00:00:00"/>
    <s v="حسن "/>
    <n v="48"/>
    <s v="M"/>
    <s v="الشرقية"/>
    <m/>
  </r>
  <r>
    <s v="42743ايمان موسيemanbmail@gmail.comاستفســار عن خدمــة"/>
    <d v="2017-01-08T00:00:00"/>
    <d v="1899-12-30T15:06:38"/>
    <s v="ايمان موسي"/>
    <s v="Egypt (‫مصر‬‎)"/>
    <s v="emanbmail@gmail.com"/>
    <s v="28412010103161"/>
    <s v="201010493253"/>
    <x v="0"/>
    <m/>
    <n v="1"/>
    <n v="8"/>
    <n v="15"/>
    <n v="1"/>
    <s v=""/>
    <s v=""/>
    <s v=""/>
    <s v=""/>
    <s v=""/>
    <s v=""/>
    <s v=""/>
    <s v=""/>
    <x v="0"/>
    <s v=""/>
    <s v="841201"/>
    <d v="1984-12-01T00:00:00"/>
    <s v="ايمان "/>
    <n v="32"/>
    <s v="F"/>
    <s v="القاهرة"/>
    <m/>
  </r>
  <r>
    <s v="42743عمرو نبيل ابو خليلdam.amr00@gmail.comاستفسار فى المبيعات"/>
    <d v="2017-01-08T00:00:00"/>
    <d v="1899-12-30T14:41:10"/>
    <s v="عمرو نبيل ابو خليل"/>
    <s v="Egypt (‫مصر‬‎)"/>
    <s v="dam.amr00@gmail.com"/>
    <s v="28311141300114"/>
    <s v="01027000096"/>
    <x v="3"/>
    <m/>
    <n v="1"/>
    <n v="8"/>
    <n v="14"/>
    <n v="1"/>
    <s v=""/>
    <s v=""/>
    <s v=""/>
    <s v=""/>
    <s v=""/>
    <s v=""/>
    <s v=""/>
    <s v=""/>
    <x v="0"/>
    <s v=""/>
    <s v="831114"/>
    <d v="1983-11-14T00:00:00"/>
    <s v="عمرو "/>
    <n v="33"/>
    <s v="M"/>
    <s v="الشرقية"/>
    <m/>
  </r>
  <r>
    <s v="42743محمد السيدmohamedshehab2511@gmail.comشــكــوى"/>
    <d v="2017-01-08T00:00:00"/>
    <d v="1899-12-30T14:27:41"/>
    <s v="محمد السيد"/>
    <s v="Egypt (‫مصر‬‎)"/>
    <s v="mohamedshehab2511@gmail.com"/>
    <s v="28511250106432"/>
    <s v="201001389225"/>
    <x v="2"/>
    <m/>
    <n v="1"/>
    <n v="8"/>
    <n v="14"/>
    <n v="1"/>
    <s v=""/>
    <s v=""/>
    <s v=""/>
    <s v=""/>
    <s v=""/>
    <s v=""/>
    <s v=""/>
    <s v=""/>
    <x v="0"/>
    <s v=""/>
    <s v="851125"/>
    <d v="1985-11-25T00:00:00"/>
    <s v="محمد "/>
    <n v="31"/>
    <s v="M"/>
    <s v="القاهرة"/>
    <m/>
  </r>
  <r>
    <s v="42743 علي عبده عليalimorsi4646@gmail.comشــكــوى"/>
    <d v="2017-01-08T00:00:00"/>
    <d v="1899-12-30T14:26:05"/>
    <s v="علي عبده علي"/>
    <s v="Egypt (‫مصر‬‎)"/>
    <s v="alimorsi4646@gmail.com"/>
    <s v="5908010102371"/>
    <s v="0201001408748"/>
    <x v="2"/>
    <m/>
    <n v="1"/>
    <n v="8"/>
    <n v="14"/>
    <n v="1"/>
    <s v=""/>
    <s v=""/>
    <s v=""/>
    <s v=""/>
    <s v=""/>
    <s v=""/>
    <s v=""/>
    <s v=""/>
    <x v="0"/>
    <s v=""/>
    <s v=""/>
    <s v=""/>
    <s v="علي"/>
    <s v=""/>
    <s v="M"/>
    <s v=""/>
    <m/>
  </r>
  <r>
    <s v="42743محمد حسن علىmha32158@hotmail.comشــكــوى"/>
    <d v="2017-01-08T00:00:00"/>
    <d v="1899-12-30T17:01:55"/>
    <s v="محمد حسن على"/>
    <s v="Saudi Arabia (‫المملكة العربية السعودية‬‎)"/>
    <s v="mha32158@hotmail.com"/>
    <s v="28611112300991"/>
    <s v="00966569009773"/>
    <x v="2"/>
    <m/>
    <n v="1"/>
    <n v="8"/>
    <n v="17"/>
    <n v="1"/>
    <s v="EE024201625SA"/>
    <s v=""/>
    <s v=""/>
    <s v=""/>
    <s v=""/>
    <s v=""/>
    <s v=""/>
    <s v=""/>
    <x v="4"/>
    <s v="SA"/>
    <s v="861111"/>
    <d v="1986-11-11T00:00:00"/>
    <s v="محمد "/>
    <n v="30"/>
    <s v="M"/>
    <s v="الفيوم"/>
    <m/>
  </r>
  <r>
    <s v="42743فاطمه محمد عبد العظيمfatma.d2010@gmail.comشــكــوى"/>
    <d v="2017-01-08T00:00:00"/>
    <d v="1899-12-30T18:48:42"/>
    <s v="فاطمه محمد عبد العظيم"/>
    <s v="Egypt (‫مصر‬‎)"/>
    <s v="fatma.d2010@gmail.com"/>
    <s v="28702172104029"/>
    <s v="01094223719"/>
    <x v="2"/>
    <m/>
    <n v="1"/>
    <n v="8"/>
    <n v="18"/>
    <n v="1"/>
    <s v=""/>
    <s v=""/>
    <s v=""/>
    <s v=""/>
    <s v=""/>
    <s v=""/>
    <s v=""/>
    <s v=""/>
    <x v="0"/>
    <s v=""/>
    <s v="870217"/>
    <d v="1987-02-17T00:00:00"/>
    <s v="فاطمه "/>
    <n v="29"/>
    <s v="F"/>
    <s v="الجيزة"/>
    <m/>
  </r>
  <r>
    <s v="42743Omaro_mora112@yahoo. Comأخـــــرى"/>
    <d v="2017-01-08T00:00:00"/>
    <d v="1899-12-30T19:03:07"/>
    <s v="Omar"/>
    <s v="Egypt (‫مصر‬‎)"/>
    <s v="o_mora112@yahoo. Com"/>
    <s v="29712280102171"/>
    <s v="01153336376"/>
    <x v="4"/>
    <m/>
    <n v="1"/>
    <n v="8"/>
    <n v="19"/>
    <n v="1"/>
    <s v=""/>
    <s v=""/>
    <s v=""/>
    <s v=""/>
    <s v=""/>
    <s v=""/>
    <s v=""/>
    <s v=""/>
    <x v="0"/>
    <s v=""/>
    <s v="971228"/>
    <d v="1997-12-28T00:00:00"/>
    <s v="Omar"/>
    <n v="19"/>
    <s v="M"/>
    <s v="القاهرة"/>
    <m/>
  </r>
  <r>
    <s v="42743فاطمه محمد عبد العظيمfatma.d2010@gmail.comاستفسار فى المبيعات"/>
    <d v="2017-01-08T00:00:00"/>
    <d v="1899-12-30T18:54:11"/>
    <s v="فاطمه محمد عبد العظيم"/>
    <s v="Egypt (‫مصر‬‎)"/>
    <s v="fatma.d2010@gmail.com"/>
    <s v="28702172104029"/>
    <s v="01094223719"/>
    <x v="3"/>
    <m/>
    <n v="1"/>
    <n v="8"/>
    <n v="18"/>
    <n v="1"/>
    <s v=""/>
    <s v=""/>
    <s v=""/>
    <s v=""/>
    <s v=""/>
    <s v=""/>
    <s v=""/>
    <s v=""/>
    <x v="0"/>
    <s v=""/>
    <s v="870217"/>
    <d v="1987-02-17T00:00:00"/>
    <s v="فاطمه "/>
    <n v="29"/>
    <s v="F"/>
    <s v="الجيزة"/>
    <m/>
  </r>
  <r>
    <s v="42743RAHIL MORCOSamged@tds.netاستفسار عن مسار الطرد"/>
    <d v="2017-01-08T00:00:00"/>
    <d v="1899-12-30T19:31:38"/>
    <s v="RAHIL MORCOS"/>
    <s v="Egypt (‫مصر‬‎)"/>
    <s v="amged@tds.net"/>
    <s v=": 459513725"/>
    <s v="16159950626"/>
    <x v="1"/>
    <m/>
    <n v="1"/>
    <n v="8"/>
    <n v="19"/>
    <n v="1"/>
    <s v="EZ087225163US"/>
    <s v=""/>
    <s v=""/>
    <s v=""/>
    <s v=""/>
    <s v=""/>
    <s v=""/>
    <s v=""/>
    <x v="25"/>
    <s v="US"/>
    <s v=""/>
    <s v=""/>
    <s v="RAHIL "/>
    <s v=""/>
    <s v="F"/>
    <s v=""/>
    <m/>
  </r>
  <r>
    <s v="42743المعتزبالله متولي محمدcaptain.majid@gmail.comاستفسار عن مسار الطرد"/>
    <d v="2017-01-08T00:00:00"/>
    <d v="1899-12-30T22:48:21"/>
    <s v="المعتزبالله متولي محمد"/>
    <s v="Egypt (‫مصر‬‎)"/>
    <s v="captain.majid@gmail.com"/>
    <s v="28203112600136"/>
    <s v="201220148713"/>
    <x v="1"/>
    <m/>
    <n v="1"/>
    <n v="8"/>
    <n v="22"/>
    <n v="1"/>
    <s v="RF431068661SG"/>
    <s v=""/>
    <s v=""/>
    <s v=""/>
    <s v=""/>
    <s v=""/>
    <s v=""/>
    <s v=""/>
    <x v="8"/>
    <s v="SG"/>
    <s v="820311"/>
    <d v="1982-03-11T00:00:00"/>
    <s v="المعتزبالله "/>
    <n v="34"/>
    <s v="M"/>
    <s v="سوهاج"/>
    <m/>
  </r>
  <r>
    <s v="42743بلعب بسwerew@erw.comاستفسار عن مسار الطرد"/>
    <d v="2017-01-08T00:00:00"/>
    <d v="1899-12-30T22:44:47"/>
    <s v="بلعب بس"/>
    <s v="Egypt (‫مصر‬‎)"/>
    <s v="werew@erw.com"/>
    <s v="werwer"/>
    <s v="98"/>
    <x v="1"/>
    <m/>
    <n v="1"/>
    <n v="8"/>
    <n v="22"/>
    <n v="1"/>
    <s v=""/>
    <s v=""/>
    <s v=""/>
    <s v=""/>
    <s v=""/>
    <s v=""/>
    <s v=""/>
    <s v=""/>
    <x v="0"/>
    <s v=""/>
    <s v=""/>
    <s v=""/>
    <s v="بلعب "/>
    <s v=""/>
    <s v="X"/>
    <s v=""/>
    <m/>
  </r>
  <r>
    <s v="42743ياسر خالد رمضانYasser.khaled99@yahoo.comاستفســار عن خدمــة"/>
    <d v="2017-01-08T00:00:00"/>
    <d v="1899-12-30T22:42:08"/>
    <s v="ياسر خالد رمضان"/>
    <s v="Saudi Arabia (‫المملكة العربية السعودية‬‎)"/>
    <s v="Yasser.khaled99@yahoo.com"/>
    <s v=": A13015123"/>
    <s v="966546162168"/>
    <x v="0"/>
    <m/>
    <n v="1"/>
    <n v="8"/>
    <n v="22"/>
    <n v="1"/>
    <s v=""/>
    <s v=""/>
    <s v=""/>
    <s v=""/>
    <s v=""/>
    <s v=""/>
    <s v=""/>
    <s v=""/>
    <x v="0"/>
    <s v=""/>
    <s v=""/>
    <s v=""/>
    <s v="ياسر "/>
    <s v=""/>
    <s v="M"/>
    <s v=""/>
    <m/>
  </r>
  <r>
    <s v="42743احمد محمد محسن عبداللهaaaahmed1006@gmail.comشــكــوى"/>
    <d v="2017-01-08T00:00:00"/>
    <d v="1899-12-30T20:57:08"/>
    <s v="احمد محمد محسن عبدالله"/>
    <s v="Egypt (‫مصر‬‎)"/>
    <s v="aaaahmed1006@gmail.com"/>
    <s v="28901148800416"/>
    <s v="01224068457"/>
    <x v="2"/>
    <m/>
    <n v="1"/>
    <n v="8"/>
    <n v="20"/>
    <n v="1"/>
    <s v=""/>
    <s v=""/>
    <s v=""/>
    <s v=""/>
    <s v=""/>
    <s v=""/>
    <s v=""/>
    <s v=""/>
    <x v="0"/>
    <s v=""/>
    <s v="890114"/>
    <d v="1989-01-14T00:00:00"/>
    <s v="احمد "/>
    <n v="27"/>
    <s v="M"/>
    <s v="خارج الجمهورية"/>
    <m/>
  </r>
  <r>
    <s v="42743ياسر السيد محمد عسكرaskar_2222@yahoo.comاستفســار عن خدمــة"/>
    <d v="2017-01-08T00:00:00"/>
    <d v="1899-12-30T23:01:14"/>
    <s v="ياسر السيد محمد عسكر"/>
    <s v="Egypt (‫مصر‬‎)"/>
    <s v="askar_2222@yahoo.com"/>
    <s v="26903221501576"/>
    <s v="249991672374+"/>
    <x v="0"/>
    <m/>
    <n v="1"/>
    <n v="8"/>
    <n v="23"/>
    <n v="1"/>
    <s v=""/>
    <s v=""/>
    <s v=""/>
    <s v=""/>
    <s v=""/>
    <s v=""/>
    <s v=""/>
    <s v=""/>
    <x v="0"/>
    <s v=""/>
    <s v="690322"/>
    <d v="1969-03-22T00:00:00"/>
    <s v="ياسر "/>
    <n v="47"/>
    <s v="M"/>
    <s v="كفر الشيخ"/>
    <m/>
  </r>
  <r>
    <s v="42743محمد السعيد ابراهيم شلبىmeshalaby2014@yahoo.comشــكــوى"/>
    <d v="2017-01-08T00:00:00"/>
    <d v="1899-12-30T23:05:43"/>
    <s v="محمد السعيد ابراهيم شلبى"/>
    <s v="Egypt (‫مصر‬‎)"/>
    <s v="meshalaby2014@yahoo.com"/>
    <s v="26805111601034"/>
    <s v="0201203708988"/>
    <x v="2"/>
    <m/>
    <n v="1"/>
    <n v="8"/>
    <n v="23"/>
    <n v="1"/>
    <s v=""/>
    <s v=""/>
    <s v=""/>
    <s v=""/>
    <s v=""/>
    <s v=""/>
    <s v=""/>
    <s v=""/>
    <x v="0"/>
    <s v=""/>
    <s v="680511"/>
    <d v="1968-05-11T00:00:00"/>
    <s v="محمد "/>
    <n v="48"/>
    <s v="M"/>
    <s v="الغربية"/>
    <m/>
  </r>
  <r>
    <s v="42744عبد المؤمن حسن محمد السيدAbohassn78@yahoo.comشــكــوى"/>
    <d v="2017-01-09T00:00:00"/>
    <d v="1899-12-30T01:02:51"/>
    <s v="عبد المؤمن حسن محمد السيد"/>
    <s v="Egypt (‫مصر‬‎)"/>
    <s v="Abohassn78@yahoo.com"/>
    <s v="29508131301831"/>
    <s v="01123877025"/>
    <x v="2"/>
    <m/>
    <n v="1"/>
    <n v="9"/>
    <n v="1"/>
    <n v="2"/>
    <s v=""/>
    <s v=""/>
    <s v=""/>
    <s v=""/>
    <s v=""/>
    <s v=""/>
    <s v=""/>
    <s v=""/>
    <x v="0"/>
    <s v=""/>
    <s v="950813"/>
    <d v="1995-08-13T00:00:00"/>
    <s v="عبد "/>
    <n v="21"/>
    <s v="M"/>
    <s v="الشرقية"/>
    <m/>
  </r>
  <r>
    <s v="42745شريف ممدوح راشدSherief.Mamdouh@icloud.comاستفسار عن مسار الطرد"/>
    <d v="2017-01-10T00:00:00"/>
    <d v="1899-12-30T11:40:31"/>
    <s v="شريف ممدوح راشد"/>
    <s v="Egypt (‫مصر‬‎)"/>
    <s v="Sherief.Mamdouh@icloud.com"/>
    <s v="28512011211077"/>
    <s v="201004910944"/>
    <x v="1"/>
    <m/>
    <n v="1"/>
    <n v="10"/>
    <n v="11"/>
    <n v="3"/>
    <s v="RX557950576DE"/>
    <s v=""/>
    <s v=""/>
    <s v=""/>
    <s v=""/>
    <s v=""/>
    <s v=""/>
    <s v=""/>
    <x v="5"/>
    <s v="DE"/>
    <s v="851201"/>
    <d v="1985-12-01T00:00:00"/>
    <s v="شريف "/>
    <n v="31"/>
    <s v="M"/>
    <s v="الدقهلية"/>
    <m/>
  </r>
  <r>
    <s v="42745اشرفEL3KRAME@YAHOO.COMاستفســار عن خدمــة"/>
    <d v="2017-01-10T00:00:00"/>
    <d v="1899-12-30T11:14:13"/>
    <s v="اشرف"/>
    <s v="Saudi Arabia (‫المملكة العربية السعودية‬‎)"/>
    <s v="EL3KRAME@YAHOO.COM"/>
    <s v=": A15654080"/>
    <s v="00996561258787"/>
    <x v="0"/>
    <m/>
    <n v="1"/>
    <n v="10"/>
    <n v="11"/>
    <n v="3"/>
    <s v=""/>
    <s v=""/>
    <s v=""/>
    <s v=""/>
    <s v=""/>
    <s v=""/>
    <s v=""/>
    <s v=""/>
    <x v="0"/>
    <s v=""/>
    <s v=""/>
    <s v=""/>
    <s v="اشرف"/>
    <s v=""/>
    <s v="M"/>
    <s v=""/>
    <m/>
  </r>
  <r>
    <s v="42745هانى محمد صالح عبد العزيزhany.abdelaziz@dmc-dmg.comاستفســار عن خدمــة"/>
    <d v="2017-01-10T00:00:00"/>
    <d v="1899-12-30T10:05:38"/>
    <s v="هانى محمد صالح عبد العزيز"/>
    <s v="Egypt (‫مصر‬‎)"/>
    <s v="hany.abdelaziz@dmc-dmg.com"/>
    <s v="28706012801071"/>
    <s v="01026090113"/>
    <x v="0"/>
    <m/>
    <n v="1"/>
    <n v="10"/>
    <n v="10"/>
    <n v="3"/>
    <s v=""/>
    <s v=""/>
    <s v=""/>
    <s v=""/>
    <s v=""/>
    <s v=""/>
    <s v=""/>
    <s v=""/>
    <x v="0"/>
    <s v=""/>
    <s v="870601"/>
    <d v="1987-06-01T00:00:00"/>
    <s v="هانى "/>
    <n v="29"/>
    <s v="M"/>
    <s v="أسوان"/>
    <m/>
  </r>
  <r>
    <s v="42745محمود احمد السمانel.samma2013@gmail.comاستفســار عن خدمــة"/>
    <d v="2017-01-10T00:00:00"/>
    <d v="1899-12-30T01:09:40"/>
    <s v="محمود احمد السمان"/>
    <s v="Egypt (‫مصر‬‎)"/>
    <s v="el.samma2013@gmail.com"/>
    <s v="27008182601937"/>
    <s v="00201125571118"/>
    <x v="0"/>
    <m/>
    <n v="1"/>
    <n v="10"/>
    <n v="1"/>
    <n v="3"/>
    <s v=""/>
    <s v=""/>
    <s v=""/>
    <s v=""/>
    <s v=""/>
    <s v=""/>
    <s v=""/>
    <s v=""/>
    <x v="0"/>
    <s v=""/>
    <s v="700818"/>
    <d v="1970-08-18T00:00:00"/>
    <s v="محمود "/>
    <n v="46"/>
    <s v="M"/>
    <s v="سوهاج"/>
    <m/>
  </r>
  <r>
    <s v="42744محمد رمضان هاشمMohammed_hashem201086@yahoo.comشــكــوى"/>
    <d v="2017-01-09T00:00:00"/>
    <d v="1899-12-30T22:19:48"/>
    <s v="محمد رمضان هاشم"/>
    <s v="Egypt (‫مصر‬‎)"/>
    <s v="Mohammed_hashem201086@yahoo.com"/>
    <s v="29112112201019"/>
    <s v="01014845902"/>
    <x v="2"/>
    <m/>
    <n v="1"/>
    <n v="9"/>
    <n v="22"/>
    <n v="2"/>
    <s v=""/>
    <s v=""/>
    <s v=""/>
    <s v=""/>
    <s v=""/>
    <s v=""/>
    <s v=""/>
    <s v=""/>
    <x v="0"/>
    <s v=""/>
    <s v="911211"/>
    <d v="1991-12-11T00:00:00"/>
    <s v="محمد "/>
    <n v="25"/>
    <s v="M"/>
    <s v="بني سويف"/>
    <m/>
  </r>
  <r>
    <s v="42744حنان احمدshehab_721@yahoo.comشــكــوى"/>
    <d v="2017-01-09T00:00:00"/>
    <d v="1899-12-30T21:02:58"/>
    <s v="حنان احمد"/>
    <s v="Egypt (‫مصر‬‎)"/>
    <s v="shehab_721@yahoo.com"/>
    <s v="27202130102101"/>
    <s v="01157822182"/>
    <x v="2"/>
    <m/>
    <n v="1"/>
    <n v="9"/>
    <n v="21"/>
    <n v="2"/>
    <s v=""/>
    <s v=""/>
    <s v=""/>
    <s v=""/>
    <s v=""/>
    <s v=""/>
    <s v=""/>
    <s v=""/>
    <x v="0"/>
    <s v=""/>
    <s v="720213"/>
    <d v="1972-02-13T00:00:00"/>
    <s v="حنان "/>
    <n v="44"/>
    <s v="F"/>
    <s v="القاهرة"/>
    <m/>
  </r>
  <r>
    <s v="42744Rana ibrahimRanaibrahim884@gmail.comاستفسار عن مسار الطرد"/>
    <d v="2017-01-09T00:00:00"/>
    <d v="1899-12-30T21:02:01"/>
    <s v="Rana ibrahim"/>
    <s v="Egypt (‫مصر‬‎)"/>
    <s v="Ranaibrahim884@gmail.com"/>
    <s v="28903230101103"/>
    <s v="201023899888"/>
    <x v="1"/>
    <m/>
    <n v="1"/>
    <n v="9"/>
    <n v="21"/>
    <n v="2"/>
    <s v="Rs912213400ch"/>
    <s v=""/>
    <s v=""/>
    <s v=""/>
    <s v=""/>
    <s v=""/>
    <s v=""/>
    <s v=""/>
    <x v="12"/>
    <s v="CH"/>
    <s v="890323"/>
    <d v="1989-03-23T00:00:00"/>
    <s v="Rana "/>
    <n v="27"/>
    <s v="F"/>
    <s v="القاهرة"/>
    <m/>
  </r>
  <r>
    <s v="42744ياسر لمعى محمد الشامىelshamy.y@gmail.comشــكــوى"/>
    <d v="2017-01-09T00:00:00"/>
    <d v="1899-12-30T20:23:52"/>
    <s v="ياسر لمعى محمد الشامى"/>
    <s v="Egypt (‫مصر‬‎)"/>
    <s v="elshamy.y@gmail.com"/>
    <s v="26701018800272"/>
    <s v="01001777948"/>
    <x v="2"/>
    <m/>
    <n v="1"/>
    <n v="9"/>
    <n v="20"/>
    <n v="2"/>
    <s v="CL623486661DE"/>
    <s v=""/>
    <s v=""/>
    <s v=""/>
    <s v=""/>
    <s v=""/>
    <s v=""/>
    <s v=""/>
    <x v="26"/>
    <s v="DE"/>
    <s v="670101"/>
    <d v="1967-01-01T00:00:00"/>
    <s v="ياسر "/>
    <n v="50"/>
    <s v="M"/>
    <s v="خارج الجمهورية"/>
    <m/>
  </r>
  <r>
    <s v="42744نورهان جمالnoura_gamal@windowslive.comاستفســار عن خدمــة"/>
    <d v="2017-01-09T00:00:00"/>
    <d v="1899-12-30T18:35:38"/>
    <s v="نورهان جمال"/>
    <s v="Egypt (‫مصر‬‎)"/>
    <s v="noura_gamal@windowslive.com"/>
    <s v="29307030103464"/>
    <s v="201004813289"/>
    <x v="0"/>
    <m/>
    <n v="1"/>
    <n v="9"/>
    <n v="18"/>
    <n v="2"/>
    <s v=""/>
    <s v=""/>
    <s v=""/>
    <s v=""/>
    <s v=""/>
    <s v=""/>
    <s v=""/>
    <s v=""/>
    <x v="0"/>
    <s v=""/>
    <s v="930703"/>
    <d v="1993-07-03T00:00:00"/>
    <s v="نورهان "/>
    <n v="23"/>
    <s v="F"/>
    <s v="القاهرة"/>
    <m/>
  </r>
  <r>
    <s v="42744زينب عاطف جميل ناصفMohamed.410.mt@gmail.comاستفسار عن مسار الطرد"/>
    <d v="2017-01-09T00:00:00"/>
    <d v="1899-12-30T17:55:43"/>
    <s v="زينب عاطف جميل ناصف"/>
    <s v="Egypt (‫مصر‬‎)"/>
    <s v="Mohamed.410.mt@gmail.com"/>
    <s v="29210031600123"/>
    <s v="01153523573 002"/>
    <x v="1"/>
    <m/>
    <n v="1"/>
    <n v="9"/>
    <n v="17"/>
    <n v="2"/>
    <s v="EE014408112SA"/>
    <s v=""/>
    <s v=""/>
    <s v=""/>
    <s v=""/>
    <s v=""/>
    <s v=""/>
    <s v=""/>
    <x v="4"/>
    <s v="SA"/>
    <s v="921003"/>
    <d v="1992-10-03T00:00:00"/>
    <s v="زينب "/>
    <n v="24"/>
    <s v="F"/>
    <s v="الغربية"/>
    <m/>
  </r>
  <r>
    <s v="42744عصام محمد حسن محمودesshassan@yahoo.comأخـــــرى"/>
    <d v="2017-01-09T00:00:00"/>
    <d v="1899-12-30T17:11:09"/>
    <s v="عصام محمد حسن محمود"/>
    <s v="Egypt (‫مصر‬‎)"/>
    <s v="esshassan@yahoo.com"/>
    <s v="27004210102415"/>
    <s v="201286048486"/>
    <x v="4"/>
    <m/>
    <n v="1"/>
    <n v="9"/>
    <n v="17"/>
    <n v="2"/>
    <s v=""/>
    <s v=""/>
    <s v=""/>
    <s v=""/>
    <s v=""/>
    <s v=""/>
    <s v=""/>
    <s v=""/>
    <x v="0"/>
    <s v=""/>
    <s v="700421"/>
    <d v="1970-04-21T00:00:00"/>
    <s v="عصام "/>
    <n v="46"/>
    <s v="M"/>
    <s v="القاهرة"/>
    <m/>
  </r>
  <r>
    <s v="42744رمضان على حسنccn4nada@egyptpost.orgاستفسار عن مسار الطرد"/>
    <d v="2017-01-09T00:00:00"/>
    <d v="1899-12-30T16:54:06"/>
    <s v="رمضان على حسن"/>
    <s v="Egypt (‫مصر‬‎)"/>
    <s v="ccn4nada@egyptpost.org"/>
    <s v="26003180104035"/>
    <s v="0201119928883"/>
    <x v="1"/>
    <m/>
    <n v="1"/>
    <n v="9"/>
    <n v="16"/>
    <n v="2"/>
    <s v=""/>
    <s v=""/>
    <s v=""/>
    <s v=""/>
    <s v=""/>
    <s v=""/>
    <s v=""/>
    <s v=""/>
    <x v="0"/>
    <s v=""/>
    <s v="600318"/>
    <d v="1960-03-18T00:00:00"/>
    <s v="رمضان "/>
    <n v="56"/>
    <s v="M"/>
    <s v="القاهرة"/>
    <m/>
  </r>
  <r>
    <s v="42744اسلام محمد محمدeslammohamedmohamed89@yahoo.comشــكــوى"/>
    <d v="2017-01-09T00:00:00"/>
    <d v="1899-12-30T16:27:33"/>
    <s v="اسلام محمد محمد"/>
    <s v="Egypt (‫مصر‬‎)"/>
    <s v="eslammohamedmohamed89@yahoo.com"/>
    <s v="28901292402433"/>
    <s v="00201009783209"/>
    <x v="2"/>
    <m/>
    <n v="1"/>
    <n v="9"/>
    <n v="16"/>
    <n v="2"/>
    <s v="RR370491857JP"/>
    <s v=""/>
    <s v=""/>
    <s v=""/>
    <s v=""/>
    <s v=""/>
    <s v=""/>
    <s v=""/>
    <x v="1"/>
    <s v="JP"/>
    <s v="890129"/>
    <d v="1989-01-29T00:00:00"/>
    <s v="اسلام "/>
    <n v="27"/>
    <s v="M"/>
    <s v="المنيا"/>
    <m/>
  </r>
  <r>
    <s v="42744طلعت عبدالباقي عبادهashraftalaat29@gmail.comاستفسار عن مسار الطرد"/>
    <d v="2017-01-09T00:00:00"/>
    <d v="1899-12-30T16:14:18"/>
    <s v="طلعت عبدالباقي عباده"/>
    <s v="Egypt (‫مصر‬‎)"/>
    <s v="ashraftalaat29@gmail.com"/>
    <s v="24703051202432"/>
    <s v="01002763418"/>
    <x v="1"/>
    <m/>
    <n v="1"/>
    <n v="9"/>
    <n v="16"/>
    <n v="2"/>
    <s v="EE003093602EG"/>
    <s v=""/>
    <s v=""/>
    <s v=""/>
    <s v=""/>
    <s v=""/>
    <s v=""/>
    <s v=""/>
    <x v="4"/>
    <s v="EG"/>
    <s v="470305"/>
    <d v="1947-03-05T00:00:00"/>
    <s v="طلعت "/>
    <n v="69"/>
    <s v="M"/>
    <s v="الدقهلية"/>
    <m/>
  </r>
  <r>
    <s v="42744محمود حافظ مهيبmhmoheeb@tedata.net.egشــكــوى"/>
    <d v="2017-01-09T00:00:00"/>
    <d v="1899-12-30T15:27:57"/>
    <s v="محمود حافظ مهيب"/>
    <s v="Egypt (‫مصر‬‎)"/>
    <s v="mhmoheeb@tedata.net.eg"/>
    <s v="24709070100533"/>
    <s v="201001981988"/>
    <x v="2"/>
    <m/>
    <n v="1"/>
    <n v="9"/>
    <n v="15"/>
    <n v="2"/>
    <s v=""/>
    <s v=""/>
    <s v=""/>
    <s v=""/>
    <s v=""/>
    <s v=""/>
    <s v=""/>
    <s v=""/>
    <x v="0"/>
    <s v=""/>
    <s v="470907"/>
    <d v="1947-09-07T00:00:00"/>
    <s v="محمود "/>
    <n v="69"/>
    <s v="M"/>
    <s v="القاهرة"/>
    <m/>
  </r>
  <r>
    <s v="42744محمد طلعت يوسف الشمبكىshambakey1@gmail.comاستفسار عن مسار الطرد"/>
    <d v="2017-01-09T00:00:00"/>
    <d v="1899-12-30T15:27:17"/>
    <s v="محمد طلعت يوسف الشمبكى"/>
    <s v="United States"/>
    <s v="shambakey1@gmail.com"/>
    <s v=": A16459993"/>
    <s v="0017046059503"/>
    <x v="1"/>
    <m/>
    <n v="1"/>
    <n v="9"/>
    <n v="15"/>
    <n v="2"/>
    <s v=""/>
    <s v=""/>
    <s v=""/>
    <s v=""/>
    <s v=""/>
    <s v=""/>
    <s v=""/>
    <s v=""/>
    <x v="0"/>
    <s v=""/>
    <s v=""/>
    <s v=""/>
    <s v="محمد "/>
    <s v=""/>
    <s v="M"/>
    <s v=""/>
    <m/>
  </r>
  <r>
    <s v="42744محمود حافظ مهيبmhmoheeb@tedata.net.egاستفســار عن خدمــة"/>
    <d v="2017-01-09T00:00:00"/>
    <d v="1899-12-30T15:09:19"/>
    <s v="محمود حافظ مهيب"/>
    <s v="Egypt (‫مصر‬‎)"/>
    <s v="mhmoheeb@tedata.net.eg"/>
    <s v="24709070100533"/>
    <s v="01001981988"/>
    <x v="0"/>
    <m/>
    <n v="1"/>
    <n v="9"/>
    <n v="15"/>
    <n v="2"/>
    <s v="RR602865394EG"/>
    <s v=""/>
    <s v=""/>
    <s v=""/>
    <s v=""/>
    <s v=""/>
    <s v=""/>
    <s v=""/>
    <x v="1"/>
    <s v="EG"/>
    <s v="470907"/>
    <d v="1947-09-07T00:00:00"/>
    <s v="محمود "/>
    <n v="69"/>
    <s v="M"/>
    <s v="القاهرة"/>
    <m/>
  </r>
  <r>
    <s v="42744حمدي محمد داودaboahamed303@hotmail.comشــكــوى"/>
    <d v="2017-01-09T00:00:00"/>
    <d v="1899-12-30T15:02:23"/>
    <s v="حمدي محمد داود"/>
    <s v="Egypt (‫مصر‬‎)"/>
    <s v="aboahamed303@hotmail.com"/>
    <s v="26303190101216"/>
    <s v="201062609106"/>
    <x v="2"/>
    <m/>
    <n v="1"/>
    <n v="9"/>
    <n v="15"/>
    <n v="2"/>
    <s v=""/>
    <s v=""/>
    <s v=""/>
    <s v=""/>
    <s v=""/>
    <s v=""/>
    <s v=""/>
    <s v=""/>
    <x v="0"/>
    <s v=""/>
    <s v="630319"/>
    <d v="1963-03-19T00:00:00"/>
    <s v="حمدي "/>
    <n v="53"/>
    <s v="M"/>
    <s v="القاهرة"/>
    <m/>
  </r>
  <r>
    <s v="42744mohamed bissarmagdy_bisar2@yahoo.comاستفسار عن مسار الطرد"/>
    <d v="2017-01-09T00:00:00"/>
    <d v="1899-12-30T14:29:17"/>
    <s v="mohamed bissar"/>
    <s v="Egypt (‫مصر‬‎)"/>
    <s v="magdy_bisar2@yahoo.com"/>
    <s v="259.2.91100531"/>
    <s v="00201000005499"/>
    <x v="1"/>
    <m/>
    <n v="1"/>
    <n v="9"/>
    <n v="14"/>
    <n v="2"/>
    <s v="CL633150605DE"/>
    <s v=""/>
    <s v=""/>
    <s v=""/>
    <s v=""/>
    <s v=""/>
    <s v=""/>
    <s v=""/>
    <x v="26"/>
    <s v="DE"/>
    <s v="59.2.9"/>
    <d v="1958-11-30T00:00:00"/>
    <s v="mohamed "/>
    <n v="58"/>
    <s v="M"/>
    <s v="دمياط"/>
    <m/>
  </r>
  <r>
    <s v="42744احمد حمزة احمد محروسahmwd_vf@yahoo.comشــكــوى"/>
    <d v="2017-01-09T00:00:00"/>
    <d v="1899-12-30T14:09:36"/>
    <s v="احمد حمزة احمد محروس"/>
    <s v="Egypt (‫مصر‬‎)"/>
    <s v="ahmwd_vf@yahoo.com"/>
    <s v="28702222104254"/>
    <s v="201117512180"/>
    <x v="2"/>
    <m/>
    <n v="1"/>
    <n v="9"/>
    <n v="14"/>
    <n v="2"/>
    <s v=""/>
    <s v=""/>
    <s v=""/>
    <s v=""/>
    <s v=""/>
    <s v=""/>
    <s v=""/>
    <s v=""/>
    <x v="0"/>
    <s v=""/>
    <s v="870222"/>
    <d v="1987-02-22T00:00:00"/>
    <s v="احمد "/>
    <n v="29"/>
    <s v="M"/>
    <s v="الجيزة"/>
    <m/>
  </r>
  <r>
    <s v="42744ضحى سمير احمدdu7a.samir@gmail.comاستفسار عن مسار الطرد"/>
    <d v="2017-01-09T00:00:00"/>
    <d v="1899-12-30T14:02:03"/>
    <s v="ضحى سمير احمد"/>
    <s v="Egypt (‫مصر‬‎)"/>
    <s v="du7a.samir@gmail.com"/>
    <s v="29206091600869"/>
    <s v="201119867602"/>
    <x v="1"/>
    <m/>
    <n v="1"/>
    <n v="9"/>
    <n v="14"/>
    <n v="2"/>
    <s v="RT347333239HK"/>
    <s v=""/>
    <s v=""/>
    <s v=""/>
    <s v=""/>
    <s v=""/>
    <s v=""/>
    <s v=""/>
    <x v="2"/>
    <s v="HK"/>
    <s v="920609"/>
    <d v="1992-06-09T00:00:00"/>
    <s v="ضحى "/>
    <n v="24"/>
    <s v="F"/>
    <s v="الغربية"/>
    <m/>
  </r>
  <r>
    <s v="42744محمد على محمد لبيبlebaz20@gmail.comاستفسار عن مسار الطرد"/>
    <d v="2017-01-09T00:00:00"/>
    <d v="1899-12-30T14:00:59"/>
    <s v="محمد على محمد لبيب"/>
    <s v="Egypt (‫مصر‬‎)"/>
    <s v="lebaz20@gmail.com"/>
    <s v="29111200100196"/>
    <s v="1005794575"/>
    <x v="1"/>
    <m/>
    <n v="1"/>
    <n v="9"/>
    <n v="14"/>
    <n v="2"/>
    <s v="RR505852321EE"/>
    <s v=""/>
    <s v=""/>
    <s v=""/>
    <s v=""/>
    <s v=""/>
    <s v=""/>
    <s v=""/>
    <x v="1"/>
    <s v="EE"/>
    <s v="911120"/>
    <d v="1991-11-20T00:00:00"/>
    <s v="محمد "/>
    <n v="25"/>
    <s v="M"/>
    <s v="القاهرة"/>
    <m/>
  </r>
  <r>
    <s v="42744هميس محمد العربيhames.elarabi@gmail.comشــكــوى"/>
    <d v="2017-01-09T00:00:00"/>
    <d v="1899-12-30T13:21:10"/>
    <s v="هميس محمد العربي"/>
    <s v="Kuwait (‫الكويت‬‎)"/>
    <s v="hames.elarabi@gmail.com"/>
    <s v="29010210101343"/>
    <s v="0096569646120"/>
    <x v="2"/>
    <m/>
    <n v="1"/>
    <n v="9"/>
    <n v="13"/>
    <n v="2"/>
    <s v=""/>
    <s v=""/>
    <s v=""/>
    <s v=""/>
    <s v=""/>
    <s v=""/>
    <s v=""/>
    <s v=""/>
    <x v="0"/>
    <s v=""/>
    <s v="901021"/>
    <d v="1990-10-21T00:00:00"/>
    <s v="هميس "/>
    <n v="26"/>
    <s v="F"/>
    <s v="القاهرة"/>
    <m/>
  </r>
  <r>
    <s v="42744شريف محمدsherif-hussein@link.netاستفسار عن مسار الطرد"/>
    <d v="2017-01-09T00:00:00"/>
    <d v="1899-12-30T12:54:01"/>
    <s v="شريف محمد"/>
    <s v="Egypt (‫مصر‬‎)"/>
    <s v="sherif-hussein@link.net"/>
    <s v="25903200100578"/>
    <s v="01227618810"/>
    <x v="1"/>
    <m/>
    <n v="1"/>
    <n v="9"/>
    <n v="12"/>
    <n v="2"/>
    <s v="RQ050071194MY"/>
    <s v=""/>
    <s v=""/>
    <s v=""/>
    <s v=""/>
    <s v=""/>
    <s v=""/>
    <s v=""/>
    <x v="13"/>
    <s v="MY"/>
    <s v="590320"/>
    <d v="1959-03-20T00:00:00"/>
    <s v="شريف "/>
    <n v="57"/>
    <s v="M"/>
    <s v="القاهرة"/>
    <m/>
  </r>
  <r>
    <s v="42744Hazem Elderwyhazemelderwy75@gmail.comاستفسار عن مسار الطرد"/>
    <d v="2017-01-09T00:00:00"/>
    <d v="1899-12-30T11:51:09"/>
    <s v="Hazem Elderwy"/>
    <s v="Egypt (‫مصر‬‎)"/>
    <s v="hazemelderwy75@gmail.com"/>
    <s v="27501230104795"/>
    <s v="0201000056563"/>
    <x v="1"/>
    <m/>
    <n v="1"/>
    <n v="9"/>
    <n v="11"/>
    <n v="2"/>
    <s v="RS912213245CH"/>
    <s v=""/>
    <s v=""/>
    <s v=""/>
    <s v=""/>
    <s v=""/>
    <s v=""/>
    <s v=""/>
    <x v="12"/>
    <s v="CH"/>
    <s v="750123"/>
    <d v="1975-01-23T00:00:00"/>
    <s v="Hazem "/>
    <n v="41"/>
    <s v="M"/>
    <s v="القاهرة"/>
    <m/>
  </r>
  <r>
    <s v="42744دعاء عبدالله عطيه بيوميdoaamohammedkhalifa@gmail.comشــكــوى"/>
    <d v="2017-01-09T00:00:00"/>
    <d v="1899-12-30T11:17:35"/>
    <s v="دعاء عبدالله عطيه بيومي"/>
    <s v="Egypt (‫مصر‬‎)"/>
    <s v="doaamohammedkhalifa@gmail.com"/>
    <s v="29304251301849"/>
    <s v="201125009860"/>
    <x v="2"/>
    <m/>
    <n v="1"/>
    <n v="9"/>
    <n v="11"/>
    <n v="2"/>
    <s v=""/>
    <s v=""/>
    <s v=""/>
    <s v=""/>
    <s v=""/>
    <s v=""/>
    <s v=""/>
    <s v=""/>
    <x v="0"/>
    <s v=""/>
    <s v="930425"/>
    <d v="1993-04-25T00:00:00"/>
    <s v="دعاء "/>
    <n v="23"/>
    <s v="F"/>
    <s v="الشرقية"/>
    <m/>
  </r>
  <r>
    <s v="42744د. شريف بدويbadawi@link.netاستفسار عن مسار الطرد"/>
    <d v="2017-01-09T00:00:00"/>
    <d v="1899-12-30T10:54:05"/>
    <s v="د. شريف بدوي"/>
    <s v="Egypt (‫مصر‬‎)"/>
    <s v="badawi@link.net"/>
    <s v="24707140200538"/>
    <s v="01222183091"/>
    <x v="1"/>
    <m/>
    <n v="1"/>
    <n v="9"/>
    <n v="10"/>
    <n v="2"/>
    <s v="RR602636167EG"/>
    <s v=""/>
    <s v=""/>
    <s v=""/>
    <s v=""/>
    <s v=""/>
    <s v=""/>
    <s v=""/>
    <x v="1"/>
    <s v="EG"/>
    <s v="470714"/>
    <d v="1947-07-14T00:00:00"/>
    <s v="د. "/>
    <n v="69"/>
    <s v="M"/>
    <s v="الإسكندرية"/>
    <m/>
  </r>
  <r>
    <s v="42744ميريام ناصرmiriam.nasser@hotmail.comاستفسار عن مسار الطرد"/>
    <d v="2017-01-09T00:00:00"/>
    <d v="1899-12-30T10:26:04"/>
    <s v="ميريام ناصر"/>
    <s v="Egypt (‫مصر‬‎)"/>
    <s v="miriam.nasser@hotmail.com"/>
    <s v="28105260201001"/>
    <s v="01007212479"/>
    <x v="1"/>
    <m/>
    <n v="1"/>
    <n v="9"/>
    <n v="10"/>
    <n v="2"/>
    <s v="RR321775818IN"/>
    <s v=""/>
    <s v=""/>
    <s v=""/>
    <s v=""/>
    <s v=""/>
    <s v=""/>
    <s v=""/>
    <x v="1"/>
    <s v="IN"/>
    <s v="810526"/>
    <d v="1981-05-26T00:00:00"/>
    <s v="ميريام "/>
    <n v="35"/>
    <s v="F"/>
    <s v="الإسكندرية"/>
    <m/>
  </r>
  <r>
    <s v="42744sabry el-sayedsabrymoh2877@gmail.comشــكــوى"/>
    <d v="2017-01-09T00:00:00"/>
    <d v="1899-12-30T10:24:53"/>
    <s v="sabry el-sayed"/>
    <s v="Saudi Arabia (‫المملكة العربية السعودية‬‎)"/>
    <s v="sabrymoh2877@gmail.com"/>
    <s v="27708020104613"/>
    <s v="201017762554"/>
    <x v="2"/>
    <m/>
    <n v="1"/>
    <n v="9"/>
    <n v="10"/>
    <n v="2"/>
    <s v="EE058193980SA"/>
    <s v=""/>
    <s v=""/>
    <s v=""/>
    <s v=""/>
    <s v=""/>
    <s v=""/>
    <s v=""/>
    <x v="4"/>
    <s v="SA"/>
    <s v="770802"/>
    <d v="1977-08-02T00:00:00"/>
    <s v="sabry "/>
    <n v="39"/>
    <s v="M"/>
    <s v="القاهرة"/>
    <m/>
  </r>
  <r>
    <s v="42744الحاج أحمد محمد رمضانalhagramadan@yahoo.comاستفسار عن مسار الطرد"/>
    <d v="2017-01-09T00:00:00"/>
    <d v="1899-12-30T09:20:44"/>
    <s v="الحاج أحمد محمد رمضان"/>
    <s v="Saudi Arabia (‫المملكة العربية السعودية‬‎)"/>
    <s v="alhagramadan@yahoo.com"/>
    <s v="1500911"/>
    <s v="00966545716789"/>
    <x v="1"/>
    <m/>
    <n v="1"/>
    <n v="9"/>
    <n v="9"/>
    <n v="2"/>
    <s v="rr023072354sa"/>
    <s v=""/>
    <s v=""/>
    <s v=""/>
    <s v=""/>
    <s v=""/>
    <s v=""/>
    <s v=""/>
    <x v="1"/>
    <s v="SA"/>
    <s v=""/>
    <s v=""/>
    <s v="الحاج "/>
    <s v=""/>
    <s v="M"/>
    <s v=""/>
    <m/>
  </r>
  <r>
    <s v="42744Ibrahim sarhanihsarhan2005@yahoo.comاستفســار عن خدمــة"/>
    <d v="2017-01-09T00:00:00"/>
    <d v="1899-12-30T08:21:13"/>
    <s v="Ibrahim sarhan"/>
    <s v="Saudi Arabia (‫المملكة العربية السعودية‬‎)"/>
    <s v="ihsarhan2005@yahoo.com"/>
    <s v=": A11535811"/>
    <s v="966544199466"/>
    <x v="0"/>
    <m/>
    <n v="1"/>
    <n v="9"/>
    <n v="8"/>
    <n v="2"/>
    <s v="RR016646494EG"/>
    <s v=""/>
    <s v=""/>
    <s v=""/>
    <s v=""/>
    <s v=""/>
    <s v=""/>
    <s v=""/>
    <x v="1"/>
    <s v="EG"/>
    <s v=""/>
    <s v=""/>
    <s v="Ibrahim "/>
    <s v=""/>
    <s v="M"/>
    <s v=""/>
    <m/>
  </r>
  <r>
    <s v="42745روان السرجانيrawanelsergany@gmail.comاستفســار عن خدمــة"/>
    <d v="2017-01-10T00:00:00"/>
    <d v="1899-12-30T12:20:55"/>
    <s v="روان السرجاني"/>
    <s v="Egypt (‫مصر‬‎)"/>
    <s v="rawanelsergany@gmail.com"/>
    <s v="29102110102808"/>
    <s v="01028334277"/>
    <x v="0"/>
    <m/>
    <n v="1"/>
    <n v="10"/>
    <n v="12"/>
    <n v="3"/>
    <s v=""/>
    <s v=""/>
    <s v=""/>
    <s v=""/>
    <s v=""/>
    <s v=""/>
    <s v=""/>
    <s v=""/>
    <x v="0"/>
    <s v=""/>
    <s v="910211"/>
    <d v="1991-02-11T00:00:00"/>
    <s v="روان "/>
    <n v="25"/>
    <s v="F"/>
    <s v="القاهرة"/>
    <m/>
  </r>
  <r>
    <s v="42745خالد محمد محمد حسنkhalidabdelshafy80@gmail.comشــكــوى"/>
    <d v="2017-01-10T00:00:00"/>
    <d v="1899-12-30T12:20:50"/>
    <s v="خالد محمد محمد حسن"/>
    <s v="Egypt (‫مصر‬‎)"/>
    <s v="khalidabdelshafy80@gmail.com"/>
    <s v="29303201304239"/>
    <s v="201149947800"/>
    <x v="2"/>
    <m/>
    <n v="1"/>
    <n v="10"/>
    <n v="12"/>
    <n v="3"/>
    <s v="EE601986348EG"/>
    <s v=""/>
    <s v=""/>
    <s v=""/>
    <s v=""/>
    <s v=""/>
    <s v=""/>
    <s v=""/>
    <x v="4"/>
    <s v="EG"/>
    <s v="930320"/>
    <d v="1993-03-20T00:00:00"/>
    <s v="خالد "/>
    <n v="23"/>
    <s v="M"/>
    <s v="الشرقية"/>
    <m/>
  </r>
  <r>
    <s v="42745مصطفى ابو الفتوح عبد الفتاحasoomemo167@gmail.comاستفسار عن مسار الطرد"/>
    <d v="2017-01-10T00:00:00"/>
    <d v="1899-12-30T14:20:33"/>
    <s v="مصطفى ابو الفتوح عبد الفتاح"/>
    <s v="Egypt (‫مصر‬‎)"/>
    <s v="asoomemo167@gmail.com"/>
    <s v="28908240201612"/>
    <s v="01009265253"/>
    <x v="1"/>
    <m/>
    <n v="1"/>
    <n v="10"/>
    <n v="14"/>
    <n v="3"/>
    <s v="CP003078313EG"/>
    <s v=""/>
    <s v=""/>
    <s v=""/>
    <s v=""/>
    <s v=""/>
    <s v=""/>
    <s v=""/>
    <x v="27"/>
    <s v="EG"/>
    <s v="890824"/>
    <d v="1989-08-24T00:00:00"/>
    <s v="مصطفى "/>
    <n v="27"/>
    <s v="M"/>
    <s v="الإسكندرية"/>
    <m/>
  </r>
  <r>
    <s v="42745محمد الشريفmishoz@gmail.comشــكــوى"/>
    <d v="2017-01-10T00:00:00"/>
    <d v="1899-12-30T14:17:09"/>
    <s v="محمد الشريف"/>
    <s v="Egypt (‫مصر‬‎)"/>
    <s v="mishoz@gmail.com"/>
    <s v=": a01935484"/>
    <s v="201224643333"/>
    <x v="2"/>
    <m/>
    <n v="1"/>
    <n v="10"/>
    <n v="14"/>
    <n v="3"/>
    <s v="RS298248188CN"/>
    <s v=""/>
    <s v=""/>
    <s v=""/>
    <s v=""/>
    <s v=""/>
    <s v=""/>
    <s v=""/>
    <x v="12"/>
    <s v="CN"/>
    <s v=""/>
    <s v=""/>
    <s v="محمد "/>
    <s v=""/>
    <s v="M"/>
    <s v=""/>
    <m/>
  </r>
  <r>
    <s v="42745هيثم سعيد أحمدhaythamelsisi@yahoo.comاستفسار عن مسار الطرد"/>
    <d v="2017-01-10T00:00:00"/>
    <d v="1899-12-30T14:03:18"/>
    <s v="هيثم سعيد أحمد"/>
    <s v="Egypt (‫مصر‬‎)"/>
    <s v="haythamelsisi@yahoo.com"/>
    <s v="27804160201715"/>
    <s v="966536896953"/>
    <x v="1"/>
    <m/>
    <n v="1"/>
    <n v="10"/>
    <n v="14"/>
    <n v="3"/>
    <s v=""/>
    <s v=""/>
    <s v=""/>
    <s v=""/>
    <s v=""/>
    <s v=""/>
    <s v=""/>
    <s v=""/>
    <x v="0"/>
    <s v=""/>
    <s v="780416"/>
    <d v="1978-04-16T00:00:00"/>
    <s v="هيثم "/>
    <n v="38"/>
    <s v="M"/>
    <s v="الإسكندرية"/>
    <m/>
  </r>
  <r>
    <s v="42745هند رضا محمد الطوخىahmed_reda971@yahoo.comاستفسار عن مسار الطرد"/>
    <d v="2017-01-10T00:00:00"/>
    <d v="1899-12-30T13:46:37"/>
    <s v="هند رضا محمد الطوخى"/>
    <s v="Egypt (‫مصر‬‎)"/>
    <s v="ahmed_reda971@yahoo.com"/>
    <s v="28702051401549"/>
    <s v="01270365306"/>
    <x v="1"/>
    <m/>
    <n v="1"/>
    <n v="10"/>
    <n v="13"/>
    <n v="3"/>
    <s v="EE418361819AE"/>
    <s v=""/>
    <s v=""/>
    <s v=""/>
    <s v=""/>
    <s v=""/>
    <s v=""/>
    <s v=""/>
    <x v="4"/>
    <s v="AE"/>
    <s v="870205"/>
    <d v="1987-02-05T00:00:00"/>
    <s v="هند "/>
    <n v="29"/>
    <s v="F"/>
    <s v="القليوبية"/>
    <m/>
  </r>
  <r>
    <s v="42745ahmed magdy ahmedahmed.ahmed-gaber@outlook.comاستفسار عن مسار الطرد"/>
    <d v="2017-01-10T00:00:00"/>
    <d v="1899-12-30T13:22:36"/>
    <s v="ahmed magdy ahmed"/>
    <s v="Egypt (‫مصر‬‎)"/>
    <s v="ahmed.ahmed-gaber@outlook.com"/>
    <s v="28405250102092"/>
    <s v="201009096594"/>
    <x v="1"/>
    <m/>
    <n v="1"/>
    <n v="10"/>
    <n v="13"/>
    <n v="3"/>
    <s v="RN196543675NL"/>
    <s v=""/>
    <s v=""/>
    <s v=""/>
    <s v=""/>
    <s v=""/>
    <s v=""/>
    <s v=""/>
    <x v="28"/>
    <s v="NL"/>
    <s v="840525"/>
    <d v="1984-05-25T00:00:00"/>
    <s v="ahmed "/>
    <n v="32"/>
    <s v="M"/>
    <s v="القاهرة"/>
    <m/>
  </r>
  <r>
    <s v="42745محمد عليmagebaly@egas.com.egاستفســار عن خدمــة"/>
    <d v="2017-01-10T00:00:00"/>
    <d v="1899-12-30T13:03:29"/>
    <s v="محمد علي"/>
    <s v="Egypt (‫مصر‬‎)"/>
    <s v="magebaly@egas.com.eg"/>
    <s v="28310260300118"/>
    <s v="0201002860687"/>
    <x v="0"/>
    <m/>
    <n v="1"/>
    <n v="10"/>
    <n v="13"/>
    <n v="3"/>
    <s v=""/>
    <s v=""/>
    <s v=""/>
    <s v=""/>
    <s v=""/>
    <s v=""/>
    <s v=""/>
    <s v=""/>
    <x v="0"/>
    <s v=""/>
    <s v="831026"/>
    <d v="1983-10-26T00:00:00"/>
    <s v="محمد "/>
    <n v="33"/>
    <s v="M"/>
    <s v="بورسعيد"/>
    <m/>
  </r>
  <r>
    <s v="42745اسلام محمد عمرislamkhatab4@gmail.comاستفسار عن مسار الطرد"/>
    <d v="2017-01-10T00:00:00"/>
    <d v="1899-12-30T12:42:51"/>
    <s v="اسلام محمد عمر"/>
    <s v="Saudi Arabia (‫المملكة العربية السعودية‬‎)"/>
    <s v="islamkhatab4@gmail.com"/>
    <s v=": A15516944"/>
    <s v="00966531390051"/>
    <x v="1"/>
    <m/>
    <n v="1"/>
    <n v="10"/>
    <n v="12"/>
    <n v="3"/>
    <s v=""/>
    <s v=""/>
    <s v=""/>
    <s v=""/>
    <s v=""/>
    <s v=""/>
    <s v=""/>
    <s v=""/>
    <x v="0"/>
    <s v=""/>
    <s v=""/>
    <s v=""/>
    <s v="اسلام "/>
    <s v=""/>
    <s v="M"/>
    <s v=""/>
    <m/>
  </r>
  <r>
    <s v="42745حناhananabil@live.comاستفســار عن خدمــة"/>
    <d v="2017-01-10T00:00:00"/>
    <d v="1899-12-30T14:32:22"/>
    <s v="حنا"/>
    <s v="Egypt (‫مصر‬‎)"/>
    <s v="hananabil@live.com"/>
    <s v="29504180300136"/>
    <s v="01212111807"/>
    <x v="0"/>
    <m/>
    <n v="1"/>
    <n v="10"/>
    <n v="14"/>
    <n v="3"/>
    <s v=""/>
    <s v=""/>
    <s v=""/>
    <s v=""/>
    <s v=""/>
    <s v=""/>
    <s v=""/>
    <s v=""/>
    <x v="0"/>
    <s v=""/>
    <s v="950418"/>
    <d v="1995-04-18T00:00:00"/>
    <s v="حنا"/>
    <n v="21"/>
    <s v="M"/>
    <s v="بورسعيد"/>
    <m/>
  </r>
  <r>
    <s v="42745جورج سمير لويزGeorge.youssef09@yahoo.comاستفسار عن مسار الطرد"/>
    <d v="2017-01-10T00:00:00"/>
    <d v="1899-12-30T15:26:01"/>
    <s v="جورج سمير لويز"/>
    <s v="Egypt (‫مصر‬‎)"/>
    <s v="George.youssef09@yahoo.com"/>
    <s v="28710061403259"/>
    <s v="01282656422"/>
    <x v="1"/>
    <m/>
    <n v="1"/>
    <n v="10"/>
    <n v="15"/>
    <n v="3"/>
    <s v="EE700101935EG"/>
    <s v=""/>
    <s v=""/>
    <s v=""/>
    <s v=""/>
    <s v=""/>
    <s v=""/>
    <s v=""/>
    <x v="4"/>
    <s v="EG"/>
    <s v="871006"/>
    <d v="1987-10-06T00:00:00"/>
    <s v="جورج "/>
    <n v="29"/>
    <s v="M"/>
    <s v="القليوبية"/>
    <m/>
  </r>
  <r>
    <s v="42745شريف الطوبجىsherif.tobgi@eltobgi.coاستفسار عن مسار الطرد"/>
    <d v="2017-01-10T00:00:00"/>
    <d v="1899-12-30T15:05:58"/>
    <s v="شريف الطوبجى"/>
    <s v="Egypt (‫مصر‬‎)"/>
    <s v="sherif.tobgi@eltobgi.co"/>
    <s v="26107270200793"/>
    <s v="201009907517"/>
    <x v="1"/>
    <m/>
    <n v="1"/>
    <n v="10"/>
    <n v="15"/>
    <n v="3"/>
    <s v=""/>
    <s v=""/>
    <s v=""/>
    <s v=""/>
    <s v=""/>
    <s v=""/>
    <s v=""/>
    <s v=""/>
    <x v="0"/>
    <s v=""/>
    <s v="610727"/>
    <d v="1961-07-27T00:00:00"/>
    <s v="شريف "/>
    <n v="55"/>
    <s v="M"/>
    <s v="الإسكندرية"/>
    <m/>
  </r>
  <r>
    <s v="42745شريف الطوبجىsherif.tobgi@eltobgi.coشــكــوى"/>
    <d v="2017-01-10T00:00:00"/>
    <d v="1899-12-30T15:03:30"/>
    <s v="شريف الطوبجى"/>
    <s v="Egypt (‫مصر‬‎)"/>
    <s v="sherif.tobgi@eltobgi.co"/>
    <s v="26107270200793"/>
    <s v="201009907517"/>
    <x v="2"/>
    <m/>
    <n v="1"/>
    <n v="10"/>
    <n v="15"/>
    <n v="3"/>
    <s v=""/>
    <s v=""/>
    <s v=""/>
    <s v=""/>
    <s v=""/>
    <s v=""/>
    <s v=""/>
    <s v=""/>
    <x v="0"/>
    <s v=""/>
    <s v="610727"/>
    <d v="1961-07-27T00:00:00"/>
    <s v="شريف "/>
    <n v="55"/>
    <s v="M"/>
    <s v="الإسكندرية"/>
    <m/>
  </r>
  <r>
    <s v="42745Ehab mohamed zahabEhabdahab119@gmail.comاستفسار عن مسار الطرد"/>
    <d v="2017-01-10T00:00:00"/>
    <d v="1899-12-30T21:42:45"/>
    <s v="Ehab mohamed zahab"/>
    <s v="Germany (Deutschland)"/>
    <s v="Ehabdahab119@gmail.com"/>
    <s v="29009118800334"/>
    <s v="4915257229868"/>
    <x v="1"/>
    <m/>
    <n v="1"/>
    <n v="10"/>
    <n v="21"/>
    <n v="3"/>
    <s v="RR152517053DE"/>
    <s v=""/>
    <s v=""/>
    <s v=""/>
    <s v=""/>
    <s v=""/>
    <s v=""/>
    <s v=""/>
    <x v="1"/>
    <s v="DE"/>
    <s v="900911"/>
    <d v="1990-09-11T00:00:00"/>
    <s v="Ehab "/>
    <n v="26"/>
    <s v="M"/>
    <s v="خارج الجمهورية"/>
    <m/>
  </r>
  <r>
    <s v="42745مايكل مكرم لطفىmaikl.mobinil2010@gmail.comاستفسار عن مسار الطرد"/>
    <d v="2017-01-10T00:00:00"/>
    <d v="1899-12-30T19:03:44"/>
    <s v="مايكل مكرم لطفى"/>
    <s v="Egypt (‫مصر‬‎)"/>
    <s v="maikl.mobinil2010@gmail.com"/>
    <s v="28809230300398"/>
    <s v="01201777087"/>
    <x v="1"/>
    <m/>
    <n v="1"/>
    <n v="10"/>
    <n v="19"/>
    <n v="3"/>
    <s v="RR170739119EG"/>
    <s v=""/>
    <s v=""/>
    <s v=""/>
    <s v=""/>
    <s v=""/>
    <s v=""/>
    <s v=""/>
    <x v="1"/>
    <s v="EG"/>
    <s v="880923"/>
    <d v="1988-09-23T00:00:00"/>
    <s v="مايكل "/>
    <n v="28"/>
    <s v="M"/>
    <s v="بورسعيد"/>
    <m/>
  </r>
  <r>
    <s v="42745احمد حامدahmedhamed122122@gmail.comاستفسار عن مسار الطرد"/>
    <d v="2017-01-10T00:00:00"/>
    <d v="1899-12-30T16:21:30"/>
    <s v="احمد حامد"/>
    <s v="Egypt (‫مصر‬‎)"/>
    <s v="ahmedhamed122122@gmail.com"/>
    <s v="29304142100591"/>
    <s v="01006462427"/>
    <x v="1"/>
    <m/>
    <n v="1"/>
    <n v="10"/>
    <n v="16"/>
    <n v="3"/>
    <s v="RR310959078HU"/>
    <s v=""/>
    <s v=""/>
    <s v=""/>
    <s v=""/>
    <s v=""/>
    <s v=""/>
    <s v=""/>
    <x v="1"/>
    <s v="HU"/>
    <s v="930414"/>
    <d v="1993-04-14T00:00:00"/>
    <s v="احمد "/>
    <n v="23"/>
    <s v="M"/>
    <s v="الجيزة"/>
    <m/>
  </r>
  <r>
    <s v="42745سامح محمد عبدالعال خليلsameh_elbardisy@yahoo.comاستفســار عن خدمــة"/>
    <d v="2017-01-10T00:00:00"/>
    <d v="1899-12-30T15:40:49"/>
    <s v="سامح محمد عبدالعال خليل"/>
    <s v="Egypt (‫مصر‬‎)"/>
    <s v="sameh_elbardisy@yahoo.com"/>
    <s v="201064849396"/>
    <s v="01064849396"/>
    <x v="0"/>
    <m/>
    <n v="1"/>
    <n v="10"/>
    <n v="15"/>
    <n v="3"/>
    <s v=""/>
    <s v=""/>
    <s v=""/>
    <s v=""/>
    <s v=""/>
    <s v=""/>
    <s v=""/>
    <s v=""/>
    <x v="0"/>
    <s v=""/>
    <s v=""/>
    <s v=""/>
    <s v="سامح "/>
    <s v=""/>
    <s v="M"/>
    <s v=""/>
    <m/>
  </r>
  <r>
    <s v="42746emademadhanna7312@yahoo.comاستفسار عن مسار الطرد"/>
    <d v="2017-01-11T00:00:00"/>
    <d v="1899-12-30T11:52:18"/>
    <s v="emad"/>
    <s v="Canada"/>
    <s v="emadhanna7312@yahoo.com"/>
    <s v=": A09403492"/>
    <s v="4039032304"/>
    <x v="1"/>
    <m/>
    <n v="1"/>
    <n v="11"/>
    <n v="11"/>
    <n v="4"/>
    <s v="EE009649610EG"/>
    <s v=""/>
    <s v=""/>
    <s v=""/>
    <s v=""/>
    <s v=""/>
    <s v=""/>
    <s v=""/>
    <x v="4"/>
    <s v="EG"/>
    <s v=""/>
    <s v=""/>
    <s v="emad"/>
    <s v=""/>
    <s v="M"/>
    <s v=""/>
    <m/>
  </r>
  <r>
    <s v="42746mohamed nourmohamednour.mn700@gmail.comاستفسار عن مسار الطرد"/>
    <d v="2017-01-11T00:00:00"/>
    <d v="1899-12-30T11:39:29"/>
    <s v="mohamed nour"/>
    <s v="Egypt (‫مصر‬‎)"/>
    <s v="mohamednour.mn700@gmail.com"/>
    <s v="30007242104896"/>
    <s v="01208597769"/>
    <x v="1"/>
    <m/>
    <n v="1"/>
    <n v="11"/>
    <n v="11"/>
    <n v="4"/>
    <s v="RX552013207DE"/>
    <s v=""/>
    <s v=""/>
    <s v=""/>
    <s v=""/>
    <s v=""/>
    <s v=""/>
    <s v=""/>
    <x v="5"/>
    <s v="DE"/>
    <s v="000724"/>
    <d v="2000-07-24T00:00:00"/>
    <s v="mohamed "/>
    <n v="16"/>
    <s v="M"/>
    <s v="الجيزة"/>
    <m/>
  </r>
  <r>
    <s v="42746عمرو عبد الجواد محمدamrviber@gmail.comأخـــــرى"/>
    <d v="2017-01-11T00:00:00"/>
    <d v="1899-12-30T11:18:31"/>
    <s v="عمرو عبد الجواد محمد"/>
    <s v="Egypt (‫مصر‬‎)"/>
    <s v="amrviber@gmail.com"/>
    <s v="28801020103131"/>
    <s v="01212355548"/>
    <x v="4"/>
    <m/>
    <n v="1"/>
    <n v="11"/>
    <n v="11"/>
    <n v="4"/>
    <s v="RF431673833SG"/>
    <s v=""/>
    <s v=""/>
    <s v=""/>
    <s v=""/>
    <s v=""/>
    <s v=""/>
    <s v=""/>
    <x v="8"/>
    <s v="SG"/>
    <s v="880102"/>
    <d v="1988-01-02T00:00:00"/>
    <s v="عمرو "/>
    <n v="29"/>
    <s v="M"/>
    <s v="القاهرة"/>
    <m/>
  </r>
  <r>
    <s v="42746عمرو عبد الجواد محمدamrviber@gmail.comشــكــوى"/>
    <d v="2017-01-11T00:00:00"/>
    <d v="1899-12-30T11:17:40"/>
    <s v="عمرو عبد الجواد محمد"/>
    <s v="Egypt (‫مصر‬‎)"/>
    <s v="amrviber@gmail.com"/>
    <s v="28801020103131"/>
    <s v="01212355548"/>
    <x v="2"/>
    <m/>
    <n v="1"/>
    <n v="11"/>
    <n v="11"/>
    <n v="4"/>
    <s v="RF431673833SG"/>
    <s v=""/>
    <s v=""/>
    <s v=""/>
    <s v=""/>
    <s v=""/>
    <s v=""/>
    <s v=""/>
    <x v="8"/>
    <s v="SG"/>
    <s v="880102"/>
    <d v="1988-01-02T00:00:00"/>
    <s v="عمرو "/>
    <n v="29"/>
    <s v="M"/>
    <s v="القاهرة"/>
    <m/>
  </r>
  <r>
    <s v="42746عمرو عبد الجواد محمدamrviber@gmail.comاستفسار عن مسار الطرد"/>
    <d v="2017-01-11T00:00:00"/>
    <d v="1899-12-30T11:17:04"/>
    <s v="عمرو عبد الجواد محمد"/>
    <s v="Egypt (‫مصر‬‎)"/>
    <s v="amrviber@gmail.com"/>
    <s v="28801020103131"/>
    <s v="01212355548"/>
    <x v="1"/>
    <m/>
    <n v="1"/>
    <n v="11"/>
    <n v="11"/>
    <n v="4"/>
    <s v="RF431673833SG"/>
    <s v=""/>
    <s v=""/>
    <s v=""/>
    <s v=""/>
    <s v=""/>
    <s v=""/>
    <s v=""/>
    <x v="8"/>
    <s v="SG"/>
    <s v="880102"/>
    <d v="1988-01-02T00:00:00"/>
    <s v="عمرو "/>
    <n v="29"/>
    <s v="M"/>
    <s v="القاهرة"/>
    <m/>
  </r>
  <r>
    <s v="42746 ZakariaZak_allaw@yahoo.comاستفسار عن مسار الطرد"/>
    <d v="2017-01-11T00:00:00"/>
    <d v="1899-12-30T10:55:27"/>
    <s v="Zakaria"/>
    <s v="Lebanon (‫لبنان‬‎)"/>
    <s v="Zak_allaw@yahoo.com"/>
    <s v=": Rl3362172"/>
    <s v="009613627808"/>
    <x v="1"/>
    <m/>
    <n v="1"/>
    <n v="11"/>
    <n v="10"/>
    <n v="4"/>
    <s v="CP642006120UA"/>
    <s v=""/>
    <s v=""/>
    <s v=""/>
    <s v=""/>
    <s v=""/>
    <s v=""/>
    <s v=""/>
    <x v="27"/>
    <s v="UA"/>
    <s v=""/>
    <s v=""/>
    <s v="Zakaria"/>
    <s v=""/>
    <s v="M"/>
    <s v=""/>
    <m/>
  </r>
  <r>
    <s v="42746حسام حسن سالمmasr120120@gmail.comاستفسار عن مسار الطرد"/>
    <d v="2017-01-11T00:00:00"/>
    <d v="1899-12-30T10:55:26"/>
    <s v="حسام حسن سالم"/>
    <s v="Egypt (‫مصر‬‎)"/>
    <s v="masr120120@gmail.com"/>
    <s v="2288806211302658"/>
    <s v="20553902739"/>
    <x v="1"/>
    <m/>
    <n v="1"/>
    <n v="11"/>
    <n v="10"/>
    <n v="4"/>
    <s v="EE057154066SA"/>
    <s v=""/>
    <s v=""/>
    <s v=""/>
    <s v=""/>
    <s v=""/>
    <s v=""/>
    <s v=""/>
    <x v="4"/>
    <s v="SA"/>
    <s v=""/>
    <s v=""/>
    <s v="حسام "/>
    <s v=""/>
    <s v="M"/>
    <s v=""/>
    <m/>
  </r>
  <r>
    <s v="42746محمود النجارmezomezo1201@yahoo.comاستفسار عن مسار الطرد"/>
    <d v="2017-01-11T00:00:00"/>
    <d v="1899-12-30T10:41:58"/>
    <s v="محمود النجار"/>
    <s v="Egypt (‫مصر‬‎)"/>
    <s v="mezomezo1201@yahoo.com"/>
    <s v="28409011210873"/>
    <s v="00966567544337"/>
    <x v="1"/>
    <m/>
    <n v="1"/>
    <n v="11"/>
    <n v="10"/>
    <n v="4"/>
    <s v="EE700096250EG"/>
    <s v=""/>
    <s v=""/>
    <s v=""/>
    <s v=""/>
    <s v=""/>
    <s v=""/>
    <s v=""/>
    <x v="4"/>
    <s v="EG"/>
    <s v="840901"/>
    <d v="1984-09-01T00:00:00"/>
    <s v="محمود "/>
    <n v="32"/>
    <s v="M"/>
    <s v="الدقهلية"/>
    <m/>
  </r>
  <r>
    <s v="42746محمد احمد محمدsot.toonn@gmail.comاستفسار عن مسار الطرد"/>
    <d v="2017-01-11T00:00:00"/>
    <d v="1899-12-30T10:30:08"/>
    <s v="محمد احمد محمد"/>
    <s v="Egypt (‫مصر‬‎)"/>
    <s v="sot.toonn@gmail.com"/>
    <s v="29312150102716"/>
    <s v="201091322314"/>
    <x v="1"/>
    <m/>
    <n v="1"/>
    <n v="11"/>
    <n v="10"/>
    <n v="4"/>
    <s v="RX558773869DE"/>
    <s v=""/>
    <s v=""/>
    <s v=""/>
    <s v=""/>
    <s v=""/>
    <s v=""/>
    <s v=""/>
    <x v="5"/>
    <s v="DE"/>
    <s v="931215"/>
    <d v="1993-12-15T00:00:00"/>
    <s v="محمد "/>
    <n v="23"/>
    <s v="M"/>
    <s v="القاهرة"/>
    <m/>
  </r>
  <r>
    <s v="42746أيمن نبيل سيد محمدaymansh35@yahoo.comاستفسار عن مسار الطرد"/>
    <d v="2017-01-11T00:00:00"/>
    <d v="1899-12-30T10:10:56"/>
    <s v="أيمن نبيل سيد محمد"/>
    <s v="Egypt (‫مصر‬‎)"/>
    <s v="aymansh35@yahoo.com"/>
    <s v="27810170101514"/>
    <s v="201097097603"/>
    <x v="1"/>
    <m/>
    <n v="1"/>
    <n v="11"/>
    <n v="10"/>
    <n v="4"/>
    <s v=""/>
    <s v=""/>
    <s v=""/>
    <s v=""/>
    <s v=""/>
    <s v=""/>
    <s v=""/>
    <s v=""/>
    <x v="0"/>
    <s v=""/>
    <s v="781017"/>
    <d v="1978-10-17T00:00:00"/>
    <s v="أيمن "/>
    <n v="38"/>
    <s v="M"/>
    <s v="القاهرة"/>
    <m/>
  </r>
  <r>
    <s v="42746تامر عليtamershemy@hotmail.comاستفسار عن مسار الطرد"/>
    <d v="2017-01-11T00:00:00"/>
    <d v="1899-12-30T09:54:19"/>
    <s v="تامر علي"/>
    <s v="Saudi Arabia (‫المملكة العربية السعودية‬‎)"/>
    <s v="tamershemy@hotmail.com"/>
    <s v="28901052105857"/>
    <s v="966547657353"/>
    <x v="1"/>
    <m/>
    <n v="1"/>
    <n v="11"/>
    <n v="9"/>
    <n v="4"/>
    <s v="UM267089084US"/>
    <s v=""/>
    <s v=""/>
    <s v=""/>
    <s v=""/>
    <s v=""/>
    <s v=""/>
    <s v=""/>
    <x v="21"/>
    <s v="US"/>
    <s v="890105"/>
    <d v="1989-01-05T00:00:00"/>
    <s v="تامر "/>
    <n v="28"/>
    <s v="M"/>
    <s v="الجيزة"/>
    <m/>
  </r>
  <r>
    <s v="42746شريف ممدوحSherief.Mamdouh@icloud.comاستفسار عن مسار الطرد"/>
    <d v="2017-01-11T00:00:00"/>
    <d v="1899-12-30T09:53:48"/>
    <s v="شريف ممدوح"/>
    <s v="Egypt (‫مصر‬‎)"/>
    <s v="Sherief.Mamdouh@icloud.com"/>
    <s v="28512011211077"/>
    <s v="201004910944"/>
    <x v="1"/>
    <m/>
    <n v="1"/>
    <n v="11"/>
    <n v="9"/>
    <n v="4"/>
    <s v="RX557950576DE"/>
    <s v=""/>
    <s v=""/>
    <s v=""/>
    <s v=""/>
    <s v=""/>
    <s v=""/>
    <s v=""/>
    <x v="5"/>
    <s v="DE"/>
    <s v="851201"/>
    <d v="1985-12-01T00:00:00"/>
    <s v="شريف "/>
    <n v="31"/>
    <s v="M"/>
    <s v="الدقهلية"/>
    <m/>
  </r>
  <r>
    <s v="42746شركه السويدي للعدادات العامريه اسكندريهMhelmy@sewedy.com.egاستفسار عن مسار الطرد"/>
    <d v="2017-01-11T00:00:00"/>
    <d v="1899-12-30T08:09:09"/>
    <s v="شركه السويدي للعدادات العامريه اسكندريه"/>
    <s v="Egypt (‫مصر‬‎)"/>
    <s v="Mhelmy@sewedy.com.eg"/>
    <s v="0101336"/>
    <s v="201001600603"/>
    <x v="1"/>
    <m/>
    <n v="1"/>
    <n v="11"/>
    <n v="8"/>
    <n v="4"/>
    <s v="CL633148014DE"/>
    <s v=""/>
    <s v=""/>
    <s v=""/>
    <s v=""/>
    <s v=""/>
    <s v=""/>
    <s v=""/>
    <x v="26"/>
    <s v="DE"/>
    <s v=""/>
    <s v=""/>
    <s v="شركه "/>
    <s v=""/>
    <s v="X"/>
    <s v=""/>
    <m/>
  </r>
  <r>
    <s v="42746ahmedahmedbmw1990@hotmail.comاستفسار عن مسار الطرد"/>
    <d v="2017-01-11T00:00:00"/>
    <d v="1899-12-30T07:07:46"/>
    <s v="ahmed"/>
    <s v="Egypt (‫مصر‬‎)"/>
    <s v="ahmedbmw1990@hotmail.com"/>
    <s v="29408068800453"/>
    <s v="201129033385"/>
    <x v="1"/>
    <m/>
    <n v="1"/>
    <n v="11"/>
    <n v="7"/>
    <n v="4"/>
    <s v="EE700119790EG"/>
    <s v=""/>
    <s v=""/>
    <s v=""/>
    <s v=""/>
    <s v=""/>
    <s v=""/>
    <s v=""/>
    <x v="4"/>
    <s v="EG"/>
    <s v="940806"/>
    <d v="1994-08-06T00:00:00"/>
    <s v="ahmed"/>
    <n v="22"/>
    <s v="M"/>
    <s v="خارج الجمهورية"/>
    <m/>
  </r>
  <r>
    <s v="42746الحاج أحمد محمد رمضانalhagramadan@yahoo.comاستفسار عن مسار الطرد"/>
    <d v="2017-01-11T00:00:00"/>
    <d v="1899-12-30T06:43:51"/>
    <s v="الحاج أحمد محمد رمضان"/>
    <s v="Saudi Arabia (‫المملكة العربية السعودية‬‎)"/>
    <s v="alhagramadan@yahoo.com"/>
    <s v=": A05595401"/>
    <s v="00966545716789"/>
    <x v="1"/>
    <m/>
    <n v="1"/>
    <n v="11"/>
    <n v="6"/>
    <n v="4"/>
    <s v="rr023072354sa"/>
    <s v=""/>
    <s v=""/>
    <s v=""/>
    <s v=""/>
    <s v=""/>
    <s v=""/>
    <s v=""/>
    <x v="1"/>
    <s v="SA"/>
    <s v=""/>
    <s v=""/>
    <s v="الحاج "/>
    <s v=""/>
    <s v="M"/>
    <s v=""/>
    <m/>
  </r>
  <r>
    <s v="42746هيثم سعيد أحمد احمدhaythamelsisi@yahoo.comاستفسار عن مسار الطرد"/>
    <d v="2017-01-11T00:00:00"/>
    <d v="1899-12-30T05:50:20"/>
    <s v="هيثم سعيد أحمد احمد"/>
    <s v="Egypt (‫مصر‬‎)"/>
    <s v="haythamelsisi@yahoo.com"/>
    <s v="27804160201715"/>
    <s v="966536896953"/>
    <x v="1"/>
    <m/>
    <n v="1"/>
    <n v="11"/>
    <n v="5"/>
    <n v="4"/>
    <s v=""/>
    <s v=""/>
    <s v=""/>
    <s v=""/>
    <s v=""/>
    <s v=""/>
    <s v=""/>
    <s v=""/>
    <x v="0"/>
    <s v=""/>
    <s v="780416"/>
    <d v="1978-04-16T00:00:00"/>
    <s v="هيثم "/>
    <n v="38"/>
    <s v="M"/>
    <s v="الإسكندرية"/>
    <m/>
  </r>
  <r>
    <s v="42746حمدي محمود هلالtrustmail1@yahoo.comشــكــوى"/>
    <d v="2017-01-11T00:00:00"/>
    <d v="1899-12-30T12:22:34"/>
    <s v="حمدي محمود هلال"/>
    <s v="Saudi Arabia (‫المملكة العربية السعودية‬‎)"/>
    <s v="trustmail1@yahoo.com"/>
    <s v=": a15900885"/>
    <s v="966501782321"/>
    <x v="2"/>
    <m/>
    <n v="1"/>
    <n v="11"/>
    <n v="12"/>
    <n v="4"/>
    <s v="ee007016795eg"/>
    <s v=""/>
    <s v=""/>
    <s v=""/>
    <s v=""/>
    <s v=""/>
    <s v=""/>
    <s v=""/>
    <x v="4"/>
    <s v="EG"/>
    <s v=""/>
    <s v=""/>
    <s v="حمدي "/>
    <s v=""/>
    <s v="M"/>
    <s v=""/>
    <m/>
  </r>
  <r>
    <s v="42746ايمان  محمد  فراج  جهلانSALLYMOHAMMAD89@YAHOO.COMاستفسار عن مسار الطرد"/>
    <d v="2017-01-11T00:00:00"/>
    <d v="1899-12-30T12:18:36"/>
    <s v="ايمان  محمد  فراج  جهلان"/>
    <s v="Egypt (‫مصر‬‎)"/>
    <s v="SALLYMOHAMMAD89@YAHOO.COM"/>
    <s v="28812062100168"/>
    <s v="201096807812"/>
    <x v="1"/>
    <m/>
    <n v="1"/>
    <n v="11"/>
    <n v="12"/>
    <n v="4"/>
    <s v="RR602391610EG"/>
    <s v=""/>
    <s v=""/>
    <s v=""/>
    <s v=""/>
    <s v=""/>
    <s v=""/>
    <s v=""/>
    <x v="1"/>
    <s v="EG"/>
    <s v="881206"/>
    <d v="1988-12-06T00:00:00"/>
    <s v="ايمان  "/>
    <n v="28"/>
    <s v="F"/>
    <s v="الجيزة"/>
    <m/>
  </r>
  <r>
    <s v="42746حمادهthesad.beloved@yahoo.comاستفســار عن خدمــة"/>
    <d v="2017-01-11T00:00:00"/>
    <d v="1899-12-30T12:32:59"/>
    <s v="حماده"/>
    <s v="Egypt (‫مصر‬‎)"/>
    <s v="thesad.beloved@yahoo.com"/>
    <s v="29203011610096"/>
    <s v="00201094486583"/>
    <x v="0"/>
    <m/>
    <n v="1"/>
    <n v="11"/>
    <n v="12"/>
    <n v="4"/>
    <s v=""/>
    <s v=""/>
    <s v=""/>
    <s v=""/>
    <s v=""/>
    <s v=""/>
    <s v=""/>
    <s v=""/>
    <x v="0"/>
    <s v=""/>
    <s v="920301"/>
    <d v="1992-03-01T00:00:00"/>
    <s v="حماده"/>
    <n v="24"/>
    <s v="M"/>
    <s v="الغربية"/>
    <m/>
  </r>
  <r>
    <s v="42746George Williamgwilliam@karastoor.comاستفسار فى المبيعات"/>
    <d v="2017-01-11T00:00:00"/>
    <d v="1899-12-30T12:33:02"/>
    <s v="George William"/>
    <s v="Egypt (‫مصر‬‎)"/>
    <s v="gwilliam@karastoor.com"/>
    <s v="27509262102396"/>
    <s v="201203366889"/>
    <x v="3"/>
    <m/>
    <n v="1"/>
    <n v="11"/>
    <n v="12"/>
    <n v="4"/>
    <s v=""/>
    <s v=""/>
    <s v=""/>
    <s v=""/>
    <s v=""/>
    <s v=""/>
    <s v=""/>
    <s v=""/>
    <x v="0"/>
    <s v=""/>
    <s v="750926"/>
    <d v="1975-09-26T00:00:00"/>
    <s v="George "/>
    <n v="41"/>
    <s v="M"/>
    <s v="الجيزة"/>
    <m/>
  </r>
  <r>
    <s v="42746اسامه عباسosamaabbas.hr@gmail.comاستفسار عن مسار الطرد"/>
    <d v="2017-01-11T00:00:00"/>
    <d v="1899-12-30T13:22:24"/>
    <s v="اسامه عباس"/>
    <s v="Egypt (‫مصر‬‎)"/>
    <s v="osamaabbas.hr@gmail.com"/>
    <s v="28610192200138"/>
    <s v="01000707015"/>
    <x v="1"/>
    <m/>
    <n v="1"/>
    <n v="11"/>
    <n v="13"/>
    <n v="4"/>
    <s v="RE454046942SE"/>
    <s v=""/>
    <s v=""/>
    <s v=""/>
    <s v=""/>
    <s v=""/>
    <s v=""/>
    <s v=""/>
    <x v="17"/>
    <s v="SE"/>
    <s v="861019"/>
    <d v="1986-10-19T00:00:00"/>
    <s v="اسامه "/>
    <n v="30"/>
    <s v="M"/>
    <s v="بني سويف"/>
    <m/>
  </r>
  <r>
    <s v="42746محمد ممدوح عبد العزيز غنيمmohamedtito02@gmail.comاستفسار عن مسار الطرد"/>
    <d v="2017-01-11T00:00:00"/>
    <d v="1899-12-30T14:00:49"/>
    <s v="محمد ممدوح عبد العزيز غنيم"/>
    <s v="Egypt (‫مصر‬‎)"/>
    <s v="mohamedtito02@gmail.com"/>
    <s v="29403200205797"/>
    <s v="01272260867"/>
    <x v="1"/>
    <m/>
    <n v="1"/>
    <n v="11"/>
    <n v="14"/>
    <n v="4"/>
    <s v="ee008607953eg"/>
    <s v=""/>
    <s v=""/>
    <s v=""/>
    <s v=""/>
    <s v=""/>
    <s v=""/>
    <s v=""/>
    <x v="4"/>
    <s v="EG"/>
    <s v="940320"/>
    <d v="1994-03-20T00:00:00"/>
    <s v="محمد "/>
    <n v="22"/>
    <s v="M"/>
    <s v="الإسكندرية"/>
    <m/>
  </r>
  <r>
    <s v="42746أسلام احمد محمد ابوالقاسمislam.abuelqasim@hotmail.comاستفسار عن مسار الطرد"/>
    <d v="2017-01-11T00:00:00"/>
    <d v="1899-12-30T14:10:07"/>
    <s v="أسلام احمد محمد ابوالقاسم"/>
    <s v="Egypt (‫مصر‬‎)"/>
    <s v="islam.abuelqasim@hotmail.com"/>
    <s v="28808232100217"/>
    <s v="201280677770"/>
    <x v="1"/>
    <m/>
    <n v="1"/>
    <n v="11"/>
    <n v="14"/>
    <n v="4"/>
    <s v="RG308122357CN"/>
    <s v=""/>
    <s v=""/>
    <s v=""/>
    <s v=""/>
    <s v=""/>
    <s v=""/>
    <s v=""/>
    <x v="29"/>
    <s v="CN"/>
    <s v="880823"/>
    <d v="1988-08-23T00:00:00"/>
    <s v="أسلام "/>
    <n v="28"/>
    <s v="M"/>
    <s v="الجيزة"/>
    <m/>
  </r>
  <r>
    <s v="42746احمد رشاد لبيبarl_hmn@hotmail.comاستفســار عن خدمــة"/>
    <d v="2017-01-11T00:00:00"/>
    <d v="1899-12-30T14:39:32"/>
    <s v="احمد رشاد لبيب"/>
    <s v="Egypt (‫مصر‬‎)"/>
    <s v="arl_hmn@hotmail.com"/>
    <s v="28701110100691"/>
    <s v="201009523263"/>
    <x v="0"/>
    <m/>
    <n v="1"/>
    <n v="11"/>
    <n v="14"/>
    <n v="4"/>
    <s v=""/>
    <s v=""/>
    <s v=""/>
    <s v=""/>
    <s v=""/>
    <s v=""/>
    <s v=""/>
    <s v=""/>
    <x v="0"/>
    <s v=""/>
    <s v="870111"/>
    <d v="1987-01-11T00:00:00"/>
    <s v="احمد "/>
    <n v="29"/>
    <s v="M"/>
    <s v="القاهرة"/>
    <m/>
  </r>
  <r>
    <s v="42746حاتم زينهم عبداللهhatem-999-z@hotmail.comاستفسار عن مسار الطرد"/>
    <d v="2017-01-11T00:00:00"/>
    <d v="1899-12-30T22:15:31"/>
    <s v="حاتم زينهم عبدالله"/>
    <s v="Egypt (‫مصر‬‎)"/>
    <s v="hatem-999-z@hotmail.com"/>
    <s v="29005158800552"/>
    <s v="201018000957"/>
    <x v="1"/>
    <m/>
    <n v="1"/>
    <n v="11"/>
    <n v="22"/>
    <n v="4"/>
    <s v=""/>
    <s v=""/>
    <s v=""/>
    <s v=""/>
    <s v=""/>
    <s v=""/>
    <s v=""/>
    <s v=""/>
    <x v="0"/>
    <s v=""/>
    <s v="900515"/>
    <d v="1990-05-15T00:00:00"/>
    <s v="حاتم "/>
    <n v="26"/>
    <s v="M"/>
    <s v="خارج الجمهورية"/>
    <m/>
  </r>
  <r>
    <s v="42746ashraf salahashraf_shivo2000@yahoo.comاستفســار عن خدمــة"/>
    <d v="2017-01-11T00:00:00"/>
    <d v="1899-12-30T21:09:11"/>
    <s v="ashraf salah"/>
    <s v="Egypt (‫مصر‬‎)"/>
    <s v="ashraf_shivo2000@yahoo.com"/>
    <s v="28906090102677"/>
    <s v="01009713507"/>
    <x v="0"/>
    <m/>
    <n v="1"/>
    <n v="11"/>
    <n v="21"/>
    <n v="4"/>
    <s v=""/>
    <s v=""/>
    <s v=""/>
    <s v=""/>
    <s v=""/>
    <s v=""/>
    <s v=""/>
    <s v=""/>
    <x v="0"/>
    <s v=""/>
    <s v="890609"/>
    <d v="1989-06-09T00:00:00"/>
    <s v="ashraf "/>
    <n v="27"/>
    <s v="M"/>
    <s v="القاهرة"/>
    <m/>
  </r>
  <r>
    <s v="42746أحمد السيد عبد العزيز السيدلا يوجدشــكــوى"/>
    <d v="2017-01-11T00:00:00"/>
    <d v="1899-12-30T19:23:44"/>
    <s v="أحمد السيد عبد العزيز السيد"/>
    <s v="Egypt (‫مصر‬‎)"/>
    <s v="لا يوجد"/>
    <s v="27808141602496"/>
    <s v="01221948650"/>
    <x v="2"/>
    <m/>
    <n v="1"/>
    <n v="11"/>
    <n v="19"/>
    <n v="4"/>
    <s v=""/>
    <s v=""/>
    <s v=""/>
    <s v=""/>
    <s v=""/>
    <s v=""/>
    <s v=""/>
    <s v=""/>
    <x v="0"/>
    <s v=""/>
    <s v="780814"/>
    <d v="1978-08-14T00:00:00"/>
    <s v="أحمد "/>
    <n v="38"/>
    <s v="M"/>
    <s v="الغربية"/>
    <m/>
  </r>
  <r>
    <s v="42746هند رضا محمد الطوخىahmed_reda971@yahoo.comاستفسار عن مسار الطرد"/>
    <d v="2017-01-11T00:00:00"/>
    <d v="1899-12-30T16:45:35"/>
    <s v="هند رضا محمد الطوخى"/>
    <s v="Egypt (‫مصر‬‎)"/>
    <s v="ahmed_reda971@yahoo.com"/>
    <s v="28702051401549"/>
    <s v="01270365306"/>
    <x v="1"/>
    <m/>
    <n v="1"/>
    <n v="11"/>
    <n v="16"/>
    <n v="4"/>
    <s v="EE418361819Ae"/>
    <s v=""/>
    <s v=""/>
    <s v=""/>
    <s v=""/>
    <s v=""/>
    <s v=""/>
    <s v=""/>
    <x v="4"/>
    <s v="AE"/>
    <s v="870205"/>
    <d v="1987-02-05T00:00:00"/>
    <s v="هند "/>
    <n v="29"/>
    <s v="F"/>
    <s v="القليوبية"/>
    <m/>
  </r>
  <r>
    <s v="42746mohamed habibmohamed.habib1981@gmail.comشــكــوى"/>
    <d v="2017-01-11T00:00:00"/>
    <d v="1899-12-30T15:56:48"/>
    <s v="mohamed habib"/>
    <s v="Egypt (‫مصر‬‎)"/>
    <s v="mohamed.habib1981@gmail.com"/>
    <s v="28111121600058"/>
    <s v="01007770429"/>
    <x v="2"/>
    <m/>
    <n v="1"/>
    <n v="11"/>
    <n v="15"/>
    <n v="4"/>
    <s v=""/>
    <s v=""/>
    <s v=""/>
    <s v=""/>
    <s v=""/>
    <s v=""/>
    <s v=""/>
    <s v=""/>
    <x v="0"/>
    <s v=""/>
    <s v="811112"/>
    <d v="1981-11-12T00:00:00"/>
    <s v="mohamed "/>
    <n v="35"/>
    <s v="M"/>
    <s v="الغربية"/>
    <m/>
  </r>
  <r>
    <s v="42746ISMAIL ELSABBAGHi.elsabbagh@yahoo.comاستفسار عن مسار الطرد"/>
    <d v="2017-01-11T00:00:00"/>
    <d v="1899-12-30T15:55:58"/>
    <s v="ISMAIL ELSABBAGH"/>
    <s v="Egypt (‫مصر‬‎)"/>
    <s v="i.elsabbagh@yahoo.com"/>
    <s v="29010011332051"/>
    <s v="201093407791"/>
    <x v="1"/>
    <m/>
    <n v="1"/>
    <n v="11"/>
    <n v="15"/>
    <n v="4"/>
    <s v="EE700186454EG"/>
    <s v=""/>
    <s v=""/>
    <s v=""/>
    <s v=""/>
    <s v=""/>
    <s v=""/>
    <s v=""/>
    <x v="4"/>
    <s v="EG"/>
    <s v="901001"/>
    <d v="1990-10-01T00:00:00"/>
    <s v="ISMAIL "/>
    <n v="26"/>
    <s v="M"/>
    <s v="الشرقية"/>
    <m/>
  </r>
  <r>
    <s v="42746السيد شوقىliveegypt2010@gmail.comاستفسار عن مسار الطرد"/>
    <d v="2017-01-11T00:00:00"/>
    <d v="1899-12-30T22:20:30"/>
    <s v="السيد شوقى"/>
    <s v="Egypt (‫مصر‬‎)"/>
    <s v="liveegypt2010@gmail.com"/>
    <s v="29005011500073"/>
    <s v="201092721388"/>
    <x v="1"/>
    <m/>
    <n v="1"/>
    <n v="11"/>
    <n v="22"/>
    <n v="4"/>
    <s v="EB044283875BR"/>
    <s v=""/>
    <s v=""/>
    <s v=""/>
    <s v=""/>
    <s v=""/>
    <s v=""/>
    <s v=""/>
    <x v="30"/>
    <s v="BR"/>
    <s v="900501"/>
    <d v="1990-05-01T00:00:00"/>
    <s v="السيد "/>
    <n v="26"/>
    <s v="M"/>
    <s v="كفر الشيخ"/>
    <m/>
  </r>
  <r>
    <s v="42746شسد عبد الوهاب محمد راشدsayed_rashed@hotmail.comاستفسار عن مسار الطرد"/>
    <d v="2017-01-11T00:00:00"/>
    <d v="1899-12-30T22:37:46"/>
    <s v="شسد عبد الوهاب محمد راشد"/>
    <s v="Egypt (‫مصر‬‎)"/>
    <s v="sayed_rashed@hotmail.com"/>
    <s v="26401260104139"/>
    <s v="00201001790927"/>
    <x v="1"/>
    <m/>
    <n v="1"/>
    <n v="11"/>
    <n v="22"/>
    <n v="4"/>
    <s v="RF428928771SG"/>
    <s v=""/>
    <s v=""/>
    <s v=""/>
    <s v=""/>
    <s v=""/>
    <s v=""/>
    <s v=""/>
    <x v="8"/>
    <s v="SG"/>
    <s v="640126"/>
    <d v="1964-01-26T00:00:00"/>
    <s v="شسد "/>
    <n v="52"/>
    <s v="M"/>
    <s v="القاهرة"/>
    <m/>
  </r>
  <r>
    <s v="42747اسماعيل محمد فهميismail_m_fahmy@yahoo.comشــكــوى"/>
    <d v="2017-01-12T00:00:00"/>
    <d v="1899-12-30T00:28:33"/>
    <s v="اسماعيل محمد فهمي"/>
    <s v="Egypt (‫مصر‬‎)"/>
    <s v="ismail_m_fahmy@yahoo.com"/>
    <s v="5337"/>
    <s v="201003432134"/>
    <x v="2"/>
    <m/>
    <n v="1"/>
    <n v="12"/>
    <n v="0"/>
    <n v="5"/>
    <s v="RX552503086DE"/>
    <s v=""/>
    <s v=""/>
    <s v=""/>
    <s v=""/>
    <s v=""/>
    <s v=""/>
    <s v=""/>
    <x v="5"/>
    <s v="DE"/>
    <s v=""/>
    <s v=""/>
    <s v="اسماعيل "/>
    <s v=""/>
    <s v="M"/>
    <s v=""/>
    <m/>
  </r>
  <r>
    <s v="42747حماده ابراهيم محمدHamada115511@gmail.comاستفســار عن خدمــة"/>
    <d v="2017-01-12T00:00:00"/>
    <d v="1899-12-30T11:17:13"/>
    <s v="حماده ابراهيم محمد"/>
    <s v="Saudi Arabia (‫المملكة العربية السعودية‬‎)"/>
    <s v="Hamada115511@gmail.com"/>
    <s v="29103122701991"/>
    <s v="00966545802615"/>
    <x v="0"/>
    <m/>
    <n v="1"/>
    <n v="12"/>
    <n v="11"/>
    <n v="5"/>
    <s v=""/>
    <s v=""/>
    <s v=""/>
    <s v=""/>
    <s v=""/>
    <s v=""/>
    <s v=""/>
    <s v=""/>
    <x v="0"/>
    <s v=""/>
    <s v="910312"/>
    <d v="1991-03-12T00:00:00"/>
    <s v="حماده "/>
    <n v="25"/>
    <s v="M"/>
    <s v="قنا"/>
    <m/>
  </r>
  <r>
    <s v="42747ابراهيم عبد الرؤف برعي البناbana.mytaxi@gmail.comاستفسار عن مسار الطرد"/>
    <d v="2017-01-12T00:00:00"/>
    <d v="1899-12-30T11:16:54"/>
    <s v="ابراهيم عبد الرؤف برعي البنا"/>
    <s v="Saudi Arabia (‫المملكة العربية السعودية‬‎)"/>
    <s v="bana.mytaxi@gmail.com"/>
    <s v=":  A07311378"/>
    <s v="9660509973413"/>
    <x v="1"/>
    <m/>
    <n v="1"/>
    <n v="12"/>
    <n v="11"/>
    <n v="5"/>
    <s v="FF700096436EG"/>
    <s v=""/>
    <s v=""/>
    <s v=""/>
    <s v=""/>
    <s v=""/>
    <s v=""/>
    <s v=""/>
    <x v="31"/>
    <s v="EG"/>
    <s v=""/>
    <s v=""/>
    <s v="ابراهيم "/>
    <s v=""/>
    <s v="M"/>
    <s v=""/>
    <m/>
  </r>
  <r>
    <s v="42747محمد حسين محمد المهديmohamed.hussein-elmahdy@vodafone.comاستفسار عن مسار الطرد"/>
    <d v="2017-01-12T00:00:00"/>
    <d v="1899-12-30T11:10:01"/>
    <s v="محمد حسين محمد المهدي"/>
    <s v="Egypt (‫مصر‬‎)"/>
    <s v="mohamed.hussein-elmahdy@vodafone.com"/>
    <s v="28810290101911"/>
    <s v="201020020059"/>
    <x v="1"/>
    <m/>
    <n v="1"/>
    <n v="12"/>
    <n v="11"/>
    <n v="5"/>
    <s v=""/>
    <s v=""/>
    <s v=""/>
    <s v=""/>
    <s v=""/>
    <s v=""/>
    <s v=""/>
    <s v=""/>
    <x v="0"/>
    <s v=""/>
    <s v="881029"/>
    <d v="1988-10-29T00:00:00"/>
    <s v="محمد "/>
    <n v="28"/>
    <s v="M"/>
    <s v="القاهرة"/>
    <m/>
  </r>
  <r>
    <s v="42747محمد مبارك عليMobarakmidomido@yahoo.comاستفسار عن مسار الطرد"/>
    <d v="2017-01-12T00:00:00"/>
    <d v="1899-12-30T11:07:42"/>
    <s v="محمد مبارك علي"/>
    <s v="Saudi Arabia (‫المملكة العربية السعودية‬‎)"/>
    <s v="Mobarakmidomido@yahoo.com"/>
    <s v=": A17459235"/>
    <s v="09665062636740"/>
    <x v="1"/>
    <m/>
    <n v="1"/>
    <n v="12"/>
    <n v="11"/>
    <n v="5"/>
    <s v=""/>
    <s v=""/>
    <s v=""/>
    <s v=""/>
    <s v=""/>
    <s v=""/>
    <s v=""/>
    <s v=""/>
    <x v="0"/>
    <s v=""/>
    <s v=""/>
    <s v=""/>
    <s v="محمد "/>
    <s v=""/>
    <s v="M"/>
    <s v=""/>
    <m/>
  </r>
  <r>
    <s v="42747محمود شوقيMAHMOUD.SHAWKY1@GMAIL.COMشــكــوى"/>
    <d v="2017-01-12T00:00:00"/>
    <d v="1899-12-30T11:05:26"/>
    <s v="محمود شوقي"/>
    <s v="Egypt (‫مصر‬‎)"/>
    <s v="MAHMOUD.SHAWKY1@GMAIL.COM"/>
    <s v="28310300201517"/>
    <s v="0201285800813"/>
    <x v="2"/>
    <m/>
    <n v="1"/>
    <n v="12"/>
    <n v="11"/>
    <n v="5"/>
    <s v="RC066209545DE"/>
    <s v=""/>
    <s v=""/>
    <s v=""/>
    <s v=""/>
    <s v=""/>
    <s v=""/>
    <s v=""/>
    <x v="9"/>
    <s v="DE"/>
    <s v="831030"/>
    <d v="1983-10-30T00:00:00"/>
    <s v="محمود "/>
    <n v="33"/>
    <s v="M"/>
    <s v="الإسكندرية"/>
    <m/>
  </r>
  <r>
    <s v="42747Ahmed hossamAhmed.hossam0225@gmail.comاستفسار عن مسار الطرد"/>
    <d v="2017-01-12T00:00:00"/>
    <d v="1899-12-30T10:25:16"/>
    <s v="Ahmed hossam"/>
    <s v="Egypt (‫مصر‬‎)"/>
    <s v="Ahmed.hossam0225@gmail.com"/>
    <s v="28911201307137"/>
    <s v="201202661904+"/>
    <x v="1"/>
    <m/>
    <n v="1"/>
    <n v="12"/>
    <n v="10"/>
    <n v="5"/>
    <s v="EE008709056EG"/>
    <s v=""/>
    <s v=""/>
    <s v=""/>
    <s v=""/>
    <s v=""/>
    <s v=""/>
    <s v=""/>
    <x v="4"/>
    <s v="EG"/>
    <s v="891120"/>
    <d v="1989-11-20T00:00:00"/>
    <s v="Ahmed "/>
    <n v="27"/>
    <s v="M"/>
    <s v="الشرقية"/>
    <m/>
  </r>
  <r>
    <s v="42747bishoy senoutybishoyrezkalla@gmail.comاستفســار عن خدمــة"/>
    <d v="2017-01-12T00:00:00"/>
    <d v="1899-12-30T10:14:14"/>
    <s v="bishoy senouty"/>
    <s v="Egypt (‫مصر‬‎)"/>
    <s v="bishoyrezkalla@gmail.com"/>
    <s v="28608010206239"/>
    <s v="01229543795"/>
    <x v="0"/>
    <m/>
    <n v="1"/>
    <n v="12"/>
    <n v="10"/>
    <n v="5"/>
    <s v=""/>
    <s v=""/>
    <s v=""/>
    <s v=""/>
    <s v=""/>
    <s v=""/>
    <s v=""/>
    <s v=""/>
    <x v="0"/>
    <s v=""/>
    <s v="860801"/>
    <d v="1986-08-01T00:00:00"/>
    <s v="bishoy "/>
    <n v="30"/>
    <s v="M"/>
    <s v="الإسكندرية"/>
    <m/>
  </r>
  <r>
    <s v="42747شهاب الدين محمدshehab_abdallah@yahoo.comاستفســار عن خدمــة"/>
    <d v="2017-01-12T00:00:00"/>
    <d v="1899-12-30T09:11:14"/>
    <s v="شهاب الدين محمد"/>
    <s v="Egypt (‫مصر‬‎)"/>
    <s v="shehab_abdallah@yahoo.com"/>
    <s v="28803222202354"/>
    <s v="01002258124"/>
    <x v="0"/>
    <m/>
    <n v="1"/>
    <n v="12"/>
    <n v="9"/>
    <n v="5"/>
    <s v=""/>
    <s v=""/>
    <s v=""/>
    <s v=""/>
    <s v=""/>
    <s v=""/>
    <s v=""/>
    <s v=""/>
    <x v="0"/>
    <s v=""/>
    <s v="880322"/>
    <d v="1988-03-22T00:00:00"/>
    <s v="شهاب "/>
    <n v="28"/>
    <s v="M"/>
    <s v="بني سويف"/>
    <m/>
  </r>
  <r>
    <s v="42747Tahaeng_taha18@yahoo.comاستفسار عن مسار الطرد"/>
    <d v="2017-01-12T00:00:00"/>
    <d v="1899-12-30T11:39:00"/>
    <s v="Taha"/>
    <s v="Egypt (‫مصر‬‎)"/>
    <s v="eng_taha18@yahoo.com"/>
    <s v="28407181402693"/>
    <s v="201129708666"/>
    <x v="1"/>
    <m/>
    <n v="1"/>
    <n v="12"/>
    <n v="11"/>
    <n v="5"/>
    <s v="RS585582912NL"/>
    <s v=""/>
    <s v=""/>
    <s v=""/>
    <s v=""/>
    <s v=""/>
    <s v=""/>
    <s v=""/>
    <x v="12"/>
    <s v="NL"/>
    <s v="840718"/>
    <d v="1984-07-18T00:00:00"/>
    <s v="Taha"/>
    <n v="32"/>
    <s v="M"/>
    <s v="القليوبية"/>
    <m/>
  </r>
  <r>
    <s v="42747جهاد مصطفى محمودmomen_lab4@yahoo.comاستفســار فنـى"/>
    <d v="2017-01-12T00:00:00"/>
    <d v="1899-12-30T11:40:30"/>
    <s v="جهاد مصطفى محمود"/>
    <s v="Egypt (‫مصر‬‎)"/>
    <s v="momen_lab4@yahoo.com"/>
    <s v="29803040104687"/>
    <s v="01005714448"/>
    <x v="5"/>
    <m/>
    <n v="1"/>
    <n v="12"/>
    <n v="11"/>
    <n v="5"/>
    <s v=""/>
    <s v=""/>
    <s v=""/>
    <s v=""/>
    <s v=""/>
    <s v=""/>
    <s v=""/>
    <s v=""/>
    <x v="0"/>
    <s v=""/>
    <s v="980304"/>
    <d v="1998-03-04T00:00:00"/>
    <s v="جهاد "/>
    <n v="18"/>
    <s v="F"/>
    <s v="القاهرة"/>
    <m/>
  </r>
  <r>
    <s v="42747Safwat Ghalysafwatghaly@hotmail.comاستفسار عن مسار الطرد"/>
    <d v="2017-01-12T00:00:00"/>
    <d v="1899-12-30T11:40:28"/>
    <s v="Safwat Ghaly"/>
    <s v="Egypt (‫مصر‬‎)"/>
    <s v="safwatghaly@hotmail.com"/>
    <s v="24907202701392"/>
    <s v="201005241622"/>
    <x v="1"/>
    <m/>
    <n v="1"/>
    <n v="12"/>
    <n v="11"/>
    <n v="5"/>
    <s v="EE006564053EG"/>
    <s v=""/>
    <s v=""/>
    <s v=""/>
    <s v=""/>
    <s v=""/>
    <s v=""/>
    <s v=""/>
    <x v="4"/>
    <s v="EG"/>
    <s v="490720"/>
    <d v="1949-07-20T00:00:00"/>
    <s v="Safwat "/>
    <n v="67"/>
    <s v="M"/>
    <s v="قنا"/>
    <m/>
  </r>
  <r>
    <s v="42747emademadhanna7312@yahoo.comشــكــوى"/>
    <d v="2017-01-12T00:00:00"/>
    <d v="1899-12-30T12:07:00"/>
    <s v="emad"/>
    <s v="Canada"/>
    <s v="emadhanna7312@yahoo.com"/>
    <s v=": A09403492"/>
    <s v="4039032304"/>
    <x v="2"/>
    <m/>
    <n v="1"/>
    <n v="12"/>
    <n v="12"/>
    <n v="5"/>
    <s v="EE009649610EG"/>
    <s v=""/>
    <s v=""/>
    <s v=""/>
    <s v=""/>
    <s v=""/>
    <s v=""/>
    <s v=""/>
    <x v="4"/>
    <s v="EG"/>
    <s v=""/>
    <s v=""/>
    <s v="emad"/>
    <s v=""/>
    <s v="M"/>
    <s v=""/>
    <m/>
  </r>
  <r>
    <s v="42747khaledkh.ss17@yahoo.comاستفســار عن خدمــة"/>
    <d v="2017-01-12T00:00:00"/>
    <d v="1899-12-30T12:21:20"/>
    <s v="khaled"/>
    <s v="Saudi Arabia (‫المملكة العربية السعودية‬‎)"/>
    <s v="kh.ss17@yahoo.com"/>
    <s v="27702032402492"/>
    <s v="00966538633148"/>
    <x v="0"/>
    <m/>
    <n v="1"/>
    <n v="12"/>
    <n v="12"/>
    <n v="5"/>
    <s v=""/>
    <s v=""/>
    <s v=""/>
    <s v=""/>
    <s v=""/>
    <s v=""/>
    <s v=""/>
    <s v=""/>
    <x v="0"/>
    <s v=""/>
    <s v="770203"/>
    <d v="1977-02-03T00:00:00"/>
    <s v="khaled"/>
    <n v="39"/>
    <s v="M"/>
    <s v="المنيا"/>
    <m/>
  </r>
  <r>
    <s v="42747احمد سمير احمد محمدasamir@primemetaleg.comاستفســار عن خدمــة"/>
    <d v="2017-01-12T00:00:00"/>
    <d v="1899-12-30T12:09:11"/>
    <s v="احمد سمير احمد محمد"/>
    <s v="Egypt (‫مصر‬‎)"/>
    <s v="asamir@primemetaleg.com"/>
    <s v="28305011403191"/>
    <s v="201002008000"/>
    <x v="0"/>
    <m/>
    <n v="1"/>
    <n v="12"/>
    <n v="12"/>
    <n v="5"/>
    <s v=""/>
    <s v=""/>
    <s v=""/>
    <s v=""/>
    <s v=""/>
    <s v=""/>
    <s v=""/>
    <s v=""/>
    <x v="0"/>
    <s v=""/>
    <s v="830501"/>
    <d v="1983-05-01T00:00:00"/>
    <s v="احمد "/>
    <n v="33"/>
    <s v="M"/>
    <s v="القليوبية"/>
    <m/>
  </r>
  <r>
    <s v="42747Dora Adamdora.adam2016@gmail.comأخـــــرى"/>
    <d v="2017-01-12T00:00:00"/>
    <d v="1899-12-30T13:12:25"/>
    <s v="Dora Adam"/>
    <s v="Egypt (‫مصر‬‎)"/>
    <s v="dora.adam2016@gmail.com"/>
    <s v="122344556676"/>
    <s v="044 1234567"/>
    <x v="4"/>
    <m/>
    <n v="1"/>
    <n v="12"/>
    <n v="13"/>
    <n v="5"/>
    <s v=""/>
    <s v=""/>
    <s v=""/>
    <s v=""/>
    <s v=""/>
    <s v=""/>
    <s v=""/>
    <s v=""/>
    <x v="0"/>
    <s v=""/>
    <s v=""/>
    <s v=""/>
    <s v="Dora "/>
    <s v=""/>
    <s v="F"/>
    <s v=""/>
    <m/>
  </r>
  <r>
    <s v="42747محمد حسن على محمودmha32158@hotmail.comشــكــوى"/>
    <d v="2017-01-12T00:00:00"/>
    <d v="1899-12-30T15:23:19"/>
    <s v="محمد حسن على محمود"/>
    <s v="Saudi Arabia (‫المملكة العربية السعودية‬‎)"/>
    <s v="mha32158@hotmail.com"/>
    <s v="28611112300991"/>
    <s v="00966569009773"/>
    <x v="2"/>
    <m/>
    <n v="1"/>
    <n v="12"/>
    <n v="15"/>
    <n v="5"/>
    <s v="EE024201625SA"/>
    <s v="EE024201625SA"/>
    <s v="EE024201625SA"/>
    <s v=""/>
    <s v=""/>
    <s v=""/>
    <s v=""/>
    <s v=""/>
    <x v="4"/>
    <s v="SA"/>
    <s v="861111"/>
    <d v="1986-11-11T00:00:00"/>
    <s v="محمد "/>
    <n v="30"/>
    <s v="M"/>
    <s v="الفيوم"/>
    <m/>
  </r>
  <r>
    <s v="42747Karim Ahmed Salahkaremsalah97@gmail.comاستفسار عن مسار الطرد"/>
    <d v="2017-01-12T00:00:00"/>
    <d v="1899-12-30T15:20:14"/>
    <s v="Karim Ahmed Salah"/>
    <s v="Egypt (‫مصر‬‎)"/>
    <s v="karemsalah97@gmail.com"/>
    <s v="29709021600316"/>
    <s v="201004695020"/>
    <x v="1"/>
    <m/>
    <n v="1"/>
    <n v="12"/>
    <n v="15"/>
    <n v="5"/>
    <s v="RA886851525IT"/>
    <s v=""/>
    <s v=""/>
    <s v=""/>
    <s v=""/>
    <s v=""/>
    <s v=""/>
    <s v=""/>
    <x v="10"/>
    <s v="IT"/>
    <s v="970902"/>
    <d v="1997-09-02T00:00:00"/>
    <s v="Karim "/>
    <n v="19"/>
    <s v="M"/>
    <s v="الغربية"/>
    <m/>
  </r>
  <r>
    <s v="42747Tamim ELsayedtamim@joylgroup.comاستفسار عن مسار الطرد"/>
    <d v="2017-01-12T00:00:00"/>
    <d v="1899-12-30T14:43:48"/>
    <s v="Tamim ELsayed"/>
    <s v="Egypt (‫مصر‬‎)"/>
    <s v="tamim@joylgroup.com"/>
    <s v="29307270100853"/>
    <s v="201000731971"/>
    <x v="1"/>
    <m/>
    <n v="1"/>
    <n v="12"/>
    <n v="14"/>
    <n v="5"/>
    <s v="ee009818446eg"/>
    <s v=""/>
    <s v=""/>
    <s v=""/>
    <s v=""/>
    <s v=""/>
    <s v=""/>
    <s v=""/>
    <x v="4"/>
    <s v="EG"/>
    <s v="930727"/>
    <d v="1993-07-27T00:00:00"/>
    <s v="Tamim "/>
    <n v="23"/>
    <s v="M"/>
    <s v="القاهرة"/>
    <m/>
  </r>
  <r>
    <s v="42747بشيرفكربشيرعويسbnousir@gmail.comاستفسار عن مسار الطرد"/>
    <d v="2017-01-12T00:00:00"/>
    <d v="1899-12-30T14:18:17"/>
    <s v="بشيرفكربشيرعويس"/>
    <s v="Egypt (‫مصر‬‎)"/>
    <s v="bnousir@gmail.com"/>
    <s v="26406080102075"/>
    <s v="201026686689"/>
    <x v="1"/>
    <m/>
    <n v="1"/>
    <n v="12"/>
    <n v="14"/>
    <n v="5"/>
    <s v="RR700171239EG"/>
    <s v=""/>
    <s v=""/>
    <s v=""/>
    <s v=""/>
    <s v=""/>
    <s v=""/>
    <s v=""/>
    <x v="1"/>
    <s v="EG"/>
    <s v="640608"/>
    <d v="1964-06-08T00:00:00"/>
    <s v="بشيرفكربشيرعويس"/>
    <n v="52"/>
    <s v="M"/>
    <s v="القاهرة"/>
    <m/>
  </r>
  <r>
    <s v="42747سامى عمر يوسفsamymekawy@yahoo.comاستفسار عن مسار الطرد"/>
    <d v="2017-01-12T00:00:00"/>
    <d v="1899-12-30T13:34:31"/>
    <s v="سامى عمر يوسف"/>
    <s v="Saudi Arabia (‫المملكة العربية السعودية‬‎)"/>
    <s v="samymekawy@yahoo.com"/>
    <s v=": a14007391"/>
    <s v="00966535841766"/>
    <x v="1"/>
    <m/>
    <n v="1"/>
    <n v="12"/>
    <n v="13"/>
    <n v="5"/>
    <s v=""/>
    <s v=""/>
    <s v=""/>
    <s v=""/>
    <s v=""/>
    <s v=""/>
    <s v=""/>
    <s v=""/>
    <x v="0"/>
    <s v=""/>
    <s v=""/>
    <s v=""/>
    <s v="سامى "/>
    <s v=""/>
    <s v="M"/>
    <s v=""/>
    <m/>
  </r>
  <r>
    <s v="42748mohamed allammohamedallam93@gmail.comاستفسار عن مسار الطرد"/>
    <d v="2017-01-13T00:00:00"/>
    <d v="1899-12-30T11:26:20"/>
    <s v="mohamed allam"/>
    <s v="Egypt (‫مصر‬‎)"/>
    <s v="mohamedallam93@gmail.com"/>
    <s v="29301281800077"/>
    <s v="1282709257"/>
    <x v="1"/>
    <m/>
    <n v="1"/>
    <n v="13"/>
    <n v="11"/>
    <n v="6"/>
    <s v="RS741934806NL"/>
    <s v=""/>
    <s v=""/>
    <s v=""/>
    <s v=""/>
    <s v=""/>
    <s v=""/>
    <s v=""/>
    <x v="12"/>
    <s v="NL"/>
    <s v="930128"/>
    <d v="1993-01-28T00:00:00"/>
    <s v="mohamed "/>
    <n v="23"/>
    <s v="M"/>
    <s v="البحيرة"/>
    <m/>
  </r>
  <r>
    <s v="42748Neil Boldingboldings@sky.comاستفسار فى المبيعات"/>
    <d v="2017-01-13T00:00:00"/>
    <d v="1899-12-30T10:42:00"/>
    <s v="Neil Bolding"/>
    <s v="Egypt (‫مصر‬‎)"/>
    <s v="boldings@sky.com"/>
    <s v="441621860622"/>
    <s v="441621860622"/>
    <x v="3"/>
    <m/>
    <n v="1"/>
    <n v="13"/>
    <n v="10"/>
    <n v="6"/>
    <s v="RU668143953GB"/>
    <s v=""/>
    <s v=""/>
    <s v=""/>
    <s v=""/>
    <s v=""/>
    <s v=""/>
    <s v=""/>
    <x v="11"/>
    <s v="GB"/>
    <s v=""/>
    <s v=""/>
    <s v="Neil "/>
    <s v=""/>
    <s v="M"/>
    <s v=""/>
    <m/>
  </r>
  <r>
    <s v="42748ابوبكر عبدالمنعمabubakerrt@gmail.comاستفســار عن خدمــة"/>
    <d v="2017-01-13T00:00:00"/>
    <d v="1899-12-30T09:26:48"/>
    <s v="ابوبكر عبدالمنعم"/>
    <s v="Sudan (‫السودان‬‎)"/>
    <s v="abubakerrt@gmail.com"/>
    <s v=": p02159816"/>
    <s v="01156673315"/>
    <x v="0"/>
    <m/>
    <n v="1"/>
    <n v="13"/>
    <n v="9"/>
    <n v="6"/>
    <s v=""/>
    <s v=""/>
    <s v=""/>
    <s v=""/>
    <s v=""/>
    <s v=""/>
    <s v=""/>
    <s v=""/>
    <x v="0"/>
    <s v=""/>
    <s v=""/>
    <s v=""/>
    <s v="ابوبكر "/>
    <s v=""/>
    <s v="M"/>
    <s v=""/>
    <m/>
  </r>
  <r>
    <s v="42748مهاب اسامه طه فودهEng.mohabosama@gmail.comشــكــوى"/>
    <d v="2017-01-13T00:00:00"/>
    <d v="1899-12-30T01:40:01"/>
    <s v="مهاب اسامه طه فوده"/>
    <s v="Egypt (‫مصر‬‎)"/>
    <s v="Eng.mohabosama@gmail.com"/>
    <s v="28811111600116"/>
    <s v="201228818277"/>
    <x v="2"/>
    <m/>
    <n v="1"/>
    <n v="13"/>
    <n v="1"/>
    <n v="6"/>
    <s v="EK046202738SA"/>
    <s v=""/>
    <s v=""/>
    <s v=""/>
    <s v=""/>
    <s v=""/>
    <s v=""/>
    <s v=""/>
    <x v="16"/>
    <s v="SA"/>
    <s v="881111"/>
    <d v="1988-11-11T00:00:00"/>
    <s v="مهاب "/>
    <n v="28"/>
    <s v="M"/>
    <s v="الغربية"/>
    <m/>
  </r>
  <r>
    <s v="42748أحمد صبرى أحمدAhmed.alpop1111@gmail.comأخـــــرى"/>
    <d v="2017-01-13T00:00:00"/>
    <d v="1899-12-30T00:48:26"/>
    <s v="أحمد صبرى أحمد"/>
    <s v="Egypt (‫مصر‬‎)"/>
    <s v="Ahmed.alpop1111@gmail.com"/>
    <s v="29107212500338"/>
    <s v="201155047550"/>
    <x v="4"/>
    <m/>
    <n v="1"/>
    <n v="13"/>
    <n v="0"/>
    <n v="6"/>
    <s v=""/>
    <s v=""/>
    <s v=""/>
    <s v=""/>
    <s v=""/>
    <s v=""/>
    <s v=""/>
    <s v=""/>
    <x v="0"/>
    <s v=""/>
    <s v="910721"/>
    <d v="1991-07-21T00:00:00"/>
    <s v="أحمد "/>
    <n v="25"/>
    <s v="M"/>
    <s v="أسيوط"/>
    <m/>
  </r>
  <r>
    <s v="42747إندي محمدandooda95@gmail.comاستفسار عن مسار الطرد"/>
    <d v="2017-01-12T00:00:00"/>
    <d v="1899-12-30T20:21:43"/>
    <s v="إندي محمد"/>
    <s v="Egypt (‫مصر‬‎)"/>
    <s v="andooda95@gmail.com"/>
    <s v="29506152104561"/>
    <s v="+201144775791"/>
    <x v="1"/>
    <m/>
    <n v="1"/>
    <n v="12"/>
    <n v="20"/>
    <n v="5"/>
    <s v="EE007201086EG"/>
    <s v=""/>
    <s v=""/>
    <s v=""/>
    <s v=""/>
    <s v=""/>
    <s v=""/>
    <s v=""/>
    <x v="4"/>
    <s v="EG"/>
    <s v="950615"/>
    <d v="1995-06-15T00:00:00"/>
    <s v="إندي "/>
    <n v="21"/>
    <s v="F"/>
    <s v="الجيزة"/>
    <m/>
  </r>
  <r>
    <s v="42747احمد مصطفي محمدmedo_hedeab@yahoo.comاستفسار عن مسار الطرد"/>
    <d v="2017-01-12T00:00:00"/>
    <d v="1899-12-30T19:12:54"/>
    <s v="احمد مصطفي محمد"/>
    <s v="Egypt (‫مصر‬‎)"/>
    <s v="medo_hedeab@yahoo.com"/>
    <s v="29010102403716"/>
    <s v="01284013036"/>
    <x v="1"/>
    <m/>
    <n v="1"/>
    <n v="12"/>
    <n v="19"/>
    <n v="5"/>
    <s v=""/>
    <s v=""/>
    <s v=""/>
    <s v=""/>
    <s v=""/>
    <s v=""/>
    <s v=""/>
    <s v=""/>
    <x v="0"/>
    <s v=""/>
    <s v="901010"/>
    <d v="1990-10-10T00:00:00"/>
    <s v="احمد "/>
    <n v="26"/>
    <s v="M"/>
    <s v="المنيا"/>
    <m/>
  </r>
  <r>
    <s v="42747Mohamed Labiblebaz20@gmail.comاستفسار عن مسار الطرد"/>
    <d v="2017-01-12T00:00:00"/>
    <d v="1899-12-30T19:06:16"/>
    <s v="Mohamed Labib"/>
    <s v="Egypt (‫مصر‬‎)"/>
    <s v="lebaz20@gmail.com"/>
    <s v="29111200100196"/>
    <s v="1005794575"/>
    <x v="1"/>
    <m/>
    <n v="1"/>
    <n v="12"/>
    <n v="19"/>
    <n v="5"/>
    <s v="RR505852321EE"/>
    <s v=""/>
    <s v=""/>
    <s v=""/>
    <s v=""/>
    <s v=""/>
    <s v=""/>
    <s v=""/>
    <x v="1"/>
    <s v="EE"/>
    <s v="911120"/>
    <d v="1991-11-20T00:00:00"/>
    <s v="Mohamed "/>
    <n v="25"/>
    <s v="M"/>
    <s v="القاهرة"/>
    <m/>
  </r>
  <r>
    <s v="42747نور رزقnona_elamora16@yahoo.comاستفسار عن مسار الطرد"/>
    <d v="2017-01-12T00:00:00"/>
    <d v="1899-12-30T18:14:33"/>
    <s v="نور رزق"/>
    <s v="Saudi Arabia (‫المملكة العربية السعودية‬‎)"/>
    <s v="nona_elamora16@yahoo.com"/>
    <s v="29211140201049"/>
    <s v="00966502917754"/>
    <x v="1"/>
    <m/>
    <n v="1"/>
    <n v="12"/>
    <n v="18"/>
    <n v="5"/>
    <s v="CP700008873EG"/>
    <s v=""/>
    <s v=""/>
    <s v=""/>
    <s v=""/>
    <s v=""/>
    <s v=""/>
    <s v=""/>
    <x v="27"/>
    <s v="EG"/>
    <s v="921114"/>
    <d v="1992-11-14T00:00:00"/>
    <s v="نور "/>
    <n v="24"/>
    <s v="F"/>
    <s v="الإسكندرية"/>
    <m/>
  </r>
  <r>
    <s v="42747حسين جابر محمودaboyoussief@gmail.comشــكــوى"/>
    <d v="2017-01-12T00:00:00"/>
    <d v="1899-12-30T17:26:19"/>
    <s v="حسين جابر محمود"/>
    <s v="Egypt (‫مصر‬‎)"/>
    <s v="aboyoussief@gmail.com"/>
    <s v="27605010105693"/>
    <s v="01012994995"/>
    <x v="2"/>
    <m/>
    <n v="1"/>
    <n v="12"/>
    <n v="17"/>
    <n v="5"/>
    <s v="RH019982328TR"/>
    <s v=""/>
    <s v=""/>
    <s v=""/>
    <s v=""/>
    <s v=""/>
    <s v=""/>
    <s v=""/>
    <x v="32"/>
    <s v="TR"/>
    <s v="760501"/>
    <d v="1976-05-01T00:00:00"/>
    <s v="حسين "/>
    <n v="40"/>
    <s v="M"/>
    <s v="القاهرة"/>
    <m/>
  </r>
  <r>
    <s v="42747wagdywagdy057@gmail.comاستفســار عن خدمــة"/>
    <d v="2017-01-12T00:00:00"/>
    <d v="1899-12-30T17:18:04"/>
    <s v="wagdy"/>
    <s v="Egypt (‫مصر‬‎)"/>
    <s v="wagdy057@gmail.com"/>
    <s v="25706291200693"/>
    <s v="201270868820"/>
    <x v="0"/>
    <m/>
    <n v="1"/>
    <n v="12"/>
    <n v="17"/>
    <n v="5"/>
    <s v=""/>
    <s v=""/>
    <s v=""/>
    <s v=""/>
    <s v=""/>
    <s v=""/>
    <s v=""/>
    <s v=""/>
    <x v="0"/>
    <s v=""/>
    <s v="570629"/>
    <d v="1957-06-29T00:00:00"/>
    <s v="wagdy"/>
    <n v="59"/>
    <s v="M"/>
    <s v="الدقهلية"/>
    <m/>
  </r>
  <r>
    <s v="42747محمد حلمي انورhelmyxxx@hotmail.comشــكــوى"/>
    <d v="2017-01-12T00:00:00"/>
    <d v="1899-12-30T15:51:54"/>
    <s v="محمد حلمي انور"/>
    <s v="Egypt (‫مصر‬‎)"/>
    <s v="helmyxxx@hotmail.com"/>
    <s v="28407010108274"/>
    <s v="01220730777"/>
    <x v="2"/>
    <m/>
    <n v="1"/>
    <n v="12"/>
    <n v="15"/>
    <n v="5"/>
    <s v="RB140717525SG"/>
    <s v=""/>
    <s v=""/>
    <s v=""/>
    <s v=""/>
    <s v=""/>
    <s v=""/>
    <s v=""/>
    <x v="7"/>
    <s v="SG"/>
    <s v="840701"/>
    <d v="1984-07-01T00:00:00"/>
    <s v="محمد "/>
    <n v="32"/>
    <s v="M"/>
    <s v="القاهرة"/>
    <m/>
  </r>
  <r>
    <s v="42748HAZEM TAMIMhazem.tamim@outlook.comاستفسار عن مسار الطرد"/>
    <d v="2017-01-13T00:00:00"/>
    <d v="1899-12-30T14:59:21"/>
    <s v="HAZEM TAMIM"/>
    <s v="Egypt (‫مصر‬‎)"/>
    <s v="hazem.tamim@outlook.com"/>
    <s v="28211132600496"/>
    <s v="01022111027"/>
    <x v="1"/>
    <m/>
    <n v="1"/>
    <n v="13"/>
    <n v="14"/>
    <n v="6"/>
    <s v="EE009652199EG"/>
    <s v="EE700093289EG"/>
    <s v=""/>
    <s v=""/>
    <s v=""/>
    <s v=""/>
    <s v=""/>
    <s v=""/>
    <x v="4"/>
    <s v="EG"/>
    <s v="821113"/>
    <d v="1982-11-13T00:00:00"/>
    <s v="HAZEM "/>
    <n v="34"/>
    <s v="M"/>
    <s v="سوهاج"/>
    <m/>
  </r>
  <r>
    <s v="42748محمد سيد راتبTop_gear_304@yahoo.comاستفسار عن مسار الطرد"/>
    <d v="2017-01-13T00:00:00"/>
    <d v="1899-12-30T17:39:31"/>
    <s v="محمد سيد راتب"/>
    <s v="Egypt (‫مصر‬‎)"/>
    <s v="Top_gear_304@yahoo.com"/>
    <s v="28504300101457"/>
    <s v="201004109228"/>
    <x v="1"/>
    <m/>
    <n v="1"/>
    <n v="13"/>
    <n v="17"/>
    <n v="6"/>
    <s v=""/>
    <s v=""/>
    <s v=""/>
    <s v=""/>
    <s v=""/>
    <s v=""/>
    <s v=""/>
    <s v=""/>
    <x v="0"/>
    <s v=""/>
    <s v="850430"/>
    <d v="1985-04-30T00:00:00"/>
    <s v="محمد "/>
    <n v="31"/>
    <s v="M"/>
    <s v="القاهرة"/>
    <m/>
  </r>
  <r>
    <s v="42748نادية لبيب اسكندرkokosamirsamy@gmail.comاستفسار عن مسار الطرد"/>
    <d v="2017-01-13T00:00:00"/>
    <d v="1899-12-30T18:08:01"/>
    <s v="نادية لبيب اسكندر"/>
    <s v="Egypt (‫مصر‬‎)"/>
    <s v="kokosamirsamy@gmail.com"/>
    <s v="26412171303341"/>
    <s v="01224295753"/>
    <x v="1"/>
    <m/>
    <n v="1"/>
    <n v="13"/>
    <n v="18"/>
    <n v="6"/>
    <s v="CY674012104DE"/>
    <s v=""/>
    <s v=""/>
    <s v=""/>
    <s v=""/>
    <s v=""/>
    <s v=""/>
    <s v=""/>
    <x v="33"/>
    <s v="DE"/>
    <s v="641217"/>
    <d v="1964-12-17T00:00:00"/>
    <s v="نادية "/>
    <n v="52"/>
    <s v="F"/>
    <s v="الشرقية"/>
    <m/>
  </r>
  <r>
    <s v="42748Hazem Elderwyhazemelderwy75@gmail.comاستفســار عن خدمــة"/>
    <d v="2017-01-13T00:00:00"/>
    <d v="1899-12-30T19:03:25"/>
    <s v="Hazem Elderwy"/>
    <s v="Egypt (‫مصر‬‎)"/>
    <s v="hazemelderwy75@gmail.com"/>
    <s v="27501230104795"/>
    <s v="201000056563"/>
    <x v="0"/>
    <m/>
    <n v="1"/>
    <n v="13"/>
    <n v="19"/>
    <n v="6"/>
    <s v="RS912213245CH"/>
    <s v=""/>
    <s v=""/>
    <s v=""/>
    <s v=""/>
    <s v=""/>
    <s v=""/>
    <s v=""/>
    <x v="12"/>
    <s v="CH"/>
    <s v="750123"/>
    <d v="1975-01-23T00:00:00"/>
    <s v="Hazem "/>
    <n v="41"/>
    <s v="M"/>
    <s v="القاهرة"/>
    <m/>
  </r>
  <r>
    <s v="42749محمد نزارMahammedguth2@gmail.comاستفسار عن مسار الطرد"/>
    <d v="2017-01-14T00:00:00"/>
    <d v="1899-12-30T19:36:36"/>
    <s v="محمد نزار"/>
    <s v="Egypt (‫مصر‬‎)"/>
    <s v="Mahammedguth2@gmail.com"/>
    <s v="29409120204691"/>
    <s v="01007826519"/>
    <x v="1"/>
    <m/>
    <n v="1"/>
    <n v="14"/>
    <n v="19"/>
    <n v="7"/>
    <s v="RU634313888GB"/>
    <s v=""/>
    <s v=""/>
    <s v=""/>
    <s v=""/>
    <s v=""/>
    <s v=""/>
    <s v=""/>
    <x v="11"/>
    <s v="GB"/>
    <s v="940912"/>
    <d v="1994-09-12T00:00:00"/>
    <s v="محمد "/>
    <n v="22"/>
    <s v="M"/>
    <s v="الإسكندرية"/>
    <m/>
  </r>
  <r>
    <s v="42749محمد السيد عبد الحميد حفنيMohammed.hefni@lnu.seاستفسار عن مسار الطرد"/>
    <d v="2017-01-14T00:00:00"/>
    <d v="1899-12-30T19:23:57"/>
    <s v="محمد السيد عبد الحميد حفني"/>
    <s v="Sweden (Sverige)"/>
    <s v="Mohammed.hefni@lnu.se"/>
    <s v=": A12556860"/>
    <s v="0046727632336"/>
    <x v="1"/>
    <m/>
    <n v="1"/>
    <n v="14"/>
    <n v="19"/>
    <n v="7"/>
    <s v="EE009919688Eg"/>
    <s v=""/>
    <s v=""/>
    <s v=""/>
    <s v=""/>
    <s v=""/>
    <s v=""/>
    <s v=""/>
    <x v="4"/>
    <s v="EG"/>
    <s v=""/>
    <s v=""/>
    <s v="محمد "/>
    <s v=""/>
    <s v="M"/>
    <s v=""/>
    <m/>
  </r>
  <r>
    <s v="42749محمد السيد عبد الحميد حفنيHefnimohammed@yahoo.comاستفسار عن مسار الطرد"/>
    <d v="2017-01-14T00:00:00"/>
    <d v="1899-12-30T19:13:47"/>
    <s v="محمد السيد عبد الحميد حفني"/>
    <s v="Sweden (Sverige)"/>
    <s v="Hefnimohammed@yahoo.com"/>
    <s v=": A12556860"/>
    <s v="0046727632336"/>
    <x v="1"/>
    <m/>
    <n v="1"/>
    <n v="14"/>
    <n v="19"/>
    <n v="7"/>
    <s v="EE009919688Eg"/>
    <s v=""/>
    <s v=""/>
    <s v=""/>
    <s v=""/>
    <s v=""/>
    <s v=""/>
    <s v=""/>
    <x v="4"/>
    <s v="EG"/>
    <s v=""/>
    <s v=""/>
    <s v="محمد "/>
    <s v=""/>
    <s v="M"/>
    <s v=""/>
    <m/>
  </r>
  <r>
    <s v="42749إيمان حمدي محمد عمارdr_emanammar8@yahoo.comشــكــوى"/>
    <d v="2017-01-14T00:00:00"/>
    <d v="1899-12-30T16:26:10"/>
    <s v="إيمان حمدي محمد عمار"/>
    <s v="Egypt (‫مصر‬‎)"/>
    <s v="dr_emanammar8@yahoo.com"/>
    <s v="26908291701027"/>
    <s v="201002974579"/>
    <x v="2"/>
    <m/>
    <n v="1"/>
    <n v="14"/>
    <n v="16"/>
    <n v="7"/>
    <s v=""/>
    <s v=""/>
    <s v=""/>
    <s v=""/>
    <s v=""/>
    <s v=""/>
    <s v=""/>
    <s v=""/>
    <x v="0"/>
    <s v=""/>
    <s v="690829"/>
    <d v="1969-08-29T00:00:00"/>
    <s v="إيمان "/>
    <n v="47"/>
    <s v="F"/>
    <s v="المنوفية"/>
    <m/>
  </r>
  <r>
    <s v="42749صفاء طاهر الخضريSf123456789استفسار عن مسار الطرد"/>
    <d v="2017-01-14T00:00:00"/>
    <d v="1899-12-30T15:36:19"/>
    <s v="صفاء طاهر الخضري"/>
    <s v="Egypt (‫مصر‬‎)"/>
    <s v="Sf123456789"/>
    <s v="28601011110681"/>
    <s v="01003032052"/>
    <x v="1"/>
    <m/>
    <n v="1"/>
    <n v="14"/>
    <n v="15"/>
    <n v="7"/>
    <s v="EE700209668gE"/>
    <s v=""/>
    <s v=""/>
    <s v=""/>
    <s v=""/>
    <s v=""/>
    <s v=""/>
    <s v=""/>
    <x v="4"/>
    <s v="GE"/>
    <s v="860101"/>
    <d v="1986-01-01T00:00:00"/>
    <s v="صفاء "/>
    <n v="31"/>
    <s v="F"/>
    <s v="دمياط"/>
    <m/>
  </r>
  <r>
    <s v="42749DENGDENG.DAU55@YAHOO.COMاستفسار عن مسار الطرد"/>
    <d v="2017-01-14T00:00:00"/>
    <d v="1899-12-30T15:13:13"/>
    <s v="DENG"/>
    <s v="Egypt (‫مصر‬‎)"/>
    <s v="DENG.DAU55@YAHOO.COM"/>
    <s v=": R00071154"/>
    <s v="01129161082"/>
    <x v="1"/>
    <m/>
    <n v="1"/>
    <n v="14"/>
    <n v="15"/>
    <n v="7"/>
    <s v="EJ205788347AU"/>
    <s v=""/>
    <s v=""/>
    <s v=""/>
    <s v=""/>
    <s v=""/>
    <s v=""/>
    <s v=""/>
    <x v="34"/>
    <s v="AU"/>
    <s v=""/>
    <s v=""/>
    <s v="DENG"/>
    <s v=""/>
    <s v="X"/>
    <s v=""/>
    <m/>
  </r>
  <r>
    <s v="42749محمد عبد العظيم محمد سلامةmohsalama89@yahoo.comشــكــوى"/>
    <d v="2017-01-14T00:00:00"/>
    <d v="1899-12-30T13:52:46"/>
    <s v="محمد عبد العظيم محمد سلامة"/>
    <s v="Egypt (‫مصر‬‎)"/>
    <s v="mohsalama89@yahoo.com"/>
    <s v="28910011304615"/>
    <s v="01221004087"/>
    <x v="2"/>
    <m/>
    <n v="1"/>
    <n v="14"/>
    <n v="13"/>
    <n v="7"/>
    <s v=""/>
    <s v=""/>
    <s v=""/>
    <s v=""/>
    <s v=""/>
    <s v=""/>
    <s v=""/>
    <s v=""/>
    <x v="0"/>
    <s v=""/>
    <s v="891001"/>
    <d v="1989-10-01T00:00:00"/>
    <s v="محمد "/>
    <n v="27"/>
    <s v="M"/>
    <s v="الشرقية"/>
    <m/>
  </r>
  <r>
    <s v="42749احمد محمود محمد عويدahmed.sharkawy999@gmail.comاستفسار عن مسار الطرد"/>
    <d v="2017-01-14T00:00:00"/>
    <d v="1899-12-30T13:48:16"/>
    <s v="احمد محمود محمد عويد"/>
    <s v="Egypt (‫مصر‬‎)"/>
    <s v="ahmed.sharkawy999@gmail.com"/>
    <s v="29109151305157"/>
    <s v="00966590008263"/>
    <x v="1"/>
    <m/>
    <n v="1"/>
    <n v="14"/>
    <n v="13"/>
    <n v="7"/>
    <s v=""/>
    <s v=""/>
    <s v=""/>
    <s v=""/>
    <s v=""/>
    <s v=""/>
    <s v=""/>
    <s v=""/>
    <x v="0"/>
    <s v=""/>
    <s v="910915"/>
    <d v="1991-09-15T00:00:00"/>
    <s v="احمد "/>
    <n v="25"/>
    <s v="M"/>
    <s v="الشرقية"/>
    <m/>
  </r>
  <r>
    <s v="42749د خالدDr_kh710@yahoo.comاستفســار عن خدمــة"/>
    <d v="2017-01-14T00:00:00"/>
    <d v="1899-12-30T13:07:38"/>
    <s v="د خالد"/>
    <s v="Egypt (‫مصر‬‎)"/>
    <s v="Dr_kh710@yahoo.com"/>
    <s v="314011"/>
    <s v="00966581210151"/>
    <x v="0"/>
    <m/>
    <n v="1"/>
    <n v="14"/>
    <n v="13"/>
    <n v="7"/>
    <s v=""/>
    <s v=""/>
    <s v=""/>
    <s v=""/>
    <s v=""/>
    <s v=""/>
    <s v=""/>
    <s v=""/>
    <x v="0"/>
    <s v=""/>
    <s v=""/>
    <s v=""/>
    <s v="خالد "/>
    <s v=""/>
    <s v="M"/>
    <s v=""/>
    <m/>
  </r>
  <r>
    <s v="42749ماجد حسنيmaged.hosni@gmail.comاستفسار عن مسار الطرد"/>
    <d v="2017-01-14T00:00:00"/>
    <d v="1899-12-30T12:08:16"/>
    <s v="ماجد حسني"/>
    <s v="Egypt (‫مصر‬‎)"/>
    <s v="maged.hosni@gmail.com"/>
    <s v=": A18655336"/>
    <s v="97144297888"/>
    <x v="1"/>
    <m/>
    <n v="1"/>
    <n v="14"/>
    <n v="12"/>
    <n v="7"/>
    <s v="EE007104760EG"/>
    <s v=""/>
    <s v=""/>
    <s v=""/>
    <s v=""/>
    <s v=""/>
    <s v=""/>
    <s v=""/>
    <x v="4"/>
    <s v="EG"/>
    <s v=""/>
    <s v=""/>
    <s v="ماجد "/>
    <s v=""/>
    <s v="M"/>
    <s v=""/>
    <m/>
  </r>
  <r>
    <s v="42749محمد علي مصطفي خليل خضرrano ahmed23@yahoo.comاستفسار عن مسار الطرد"/>
    <d v="2017-01-14T00:00:00"/>
    <d v="1899-12-30T12:04:22"/>
    <s v="محمد علي مصطفي خليل خضر"/>
    <s v="Egypt (‫مصر‬‎)"/>
    <s v="rano ahmed23@yahoo.com"/>
    <s v="28501100300456"/>
    <s v="01228308343"/>
    <x v="1"/>
    <m/>
    <n v="1"/>
    <n v="14"/>
    <n v="12"/>
    <n v="7"/>
    <s v="RR243825751EG"/>
    <s v=""/>
    <s v=""/>
    <s v=""/>
    <s v=""/>
    <s v=""/>
    <s v=""/>
    <s v=""/>
    <x v="1"/>
    <s v="EG"/>
    <s v="850110"/>
    <d v="1985-01-10T00:00:00"/>
    <s v="محمد "/>
    <n v="32"/>
    <s v="M"/>
    <s v="بورسعيد"/>
    <m/>
  </r>
  <r>
    <s v="42749هيثم سعيد احمدhaythamelsisi@yahoo.comاستفسار عن مسار الطرد"/>
    <d v="2017-01-14T00:00:00"/>
    <d v="1899-12-30T08:43:15"/>
    <s v="هيثم سعيد احمد"/>
    <s v="Egypt (‫مصر‬‎)"/>
    <s v="haythamelsisi@yahoo.com"/>
    <s v="27804160201715"/>
    <s v="966536896953"/>
    <x v="1"/>
    <m/>
    <n v="1"/>
    <n v="14"/>
    <n v="8"/>
    <n v="7"/>
    <s v="EE006694756EG"/>
    <s v=""/>
    <s v=""/>
    <s v=""/>
    <s v=""/>
    <s v=""/>
    <s v=""/>
    <s v=""/>
    <x v="4"/>
    <s v="EG"/>
    <s v="780416"/>
    <d v="1978-04-16T00:00:00"/>
    <s v="هيثم "/>
    <n v="38"/>
    <s v="M"/>
    <s v="الإسكندرية"/>
    <m/>
  </r>
  <r>
    <s v="42749سامية حسن جادالله حسن خطابsamia.gadkh@gmail.comشــكــوى"/>
    <d v="2017-01-14T00:00:00"/>
    <d v="1899-12-30T03:56:47"/>
    <s v="سامية حسن جادالله حسن خطاب"/>
    <s v="Egypt (‫مصر‬‎)"/>
    <s v="samia.gadkh@gmail.com"/>
    <s v="28509031802208"/>
    <s v="01272668776"/>
    <x v="2"/>
    <m/>
    <n v="1"/>
    <n v="14"/>
    <n v="3"/>
    <n v="7"/>
    <s v="ee008517127eg"/>
    <s v=""/>
    <s v=""/>
    <s v=""/>
    <s v=""/>
    <s v=""/>
    <s v=""/>
    <s v=""/>
    <x v="4"/>
    <s v="EG"/>
    <s v="850903"/>
    <d v="1985-09-03T00:00:00"/>
    <s v="سامية "/>
    <n v="31"/>
    <s v="F"/>
    <s v="البحيرة"/>
    <m/>
  </r>
  <r>
    <s v="42749أحمد فؤاد مصطفي جمال التلبانيteboahmed98@gmail.comاستفسار فى المبيعات"/>
    <d v="2017-01-14T00:00:00"/>
    <d v="1899-12-30T02:15:49"/>
    <s v="أحمد فؤاد مصطفي جمال التلباني"/>
    <s v="Egypt (‫مصر‬‎)"/>
    <s v="teboahmed98@gmail.com"/>
    <s v="29802201200995"/>
    <s v="201010079591"/>
    <x v="3"/>
    <m/>
    <n v="1"/>
    <n v="14"/>
    <n v="2"/>
    <n v="7"/>
    <s v=""/>
    <s v=""/>
    <s v=""/>
    <s v=""/>
    <s v=""/>
    <s v=""/>
    <s v=""/>
    <s v=""/>
    <x v="0"/>
    <s v=""/>
    <s v="980220"/>
    <d v="1998-02-20T00:00:00"/>
    <s v="أحمد "/>
    <n v="18"/>
    <s v="M"/>
    <s v="الدقهلية"/>
    <m/>
  </r>
  <r>
    <s v="42748سامح بهي الدين الحسيني متوليeng.samehmetwally@yahoo.comاستفسار عن مسار الطرد"/>
    <d v="2017-01-13T00:00:00"/>
    <d v="1899-12-30T23:53:13"/>
    <s v="سامح بهي الدين الحسيني متولي"/>
    <s v="Egypt (‫مصر‬‎)"/>
    <s v="eng.samehmetwally@yahoo.com"/>
    <s v="28508091402253"/>
    <s v="201022901515"/>
    <x v="1"/>
    <m/>
    <n v="1"/>
    <n v="13"/>
    <n v="23"/>
    <n v="6"/>
    <s v="RE453912795SE"/>
    <s v=""/>
    <s v=""/>
    <s v=""/>
    <s v=""/>
    <s v=""/>
    <s v=""/>
    <s v=""/>
    <x v="17"/>
    <s v="SE"/>
    <s v="850809"/>
    <d v="1985-08-09T00:00:00"/>
    <s v="سامح "/>
    <n v="31"/>
    <s v="M"/>
    <s v="القليوبية"/>
    <m/>
  </r>
  <r>
    <s v="42748Engy Saadyashial2005@yahoo.comاستفسار عن مسار الطرد"/>
    <d v="2017-01-13T00:00:00"/>
    <d v="1899-12-30T23:37:18"/>
    <s v="Engy Saad"/>
    <s v="Canada"/>
    <s v="yashial2005@yahoo.com"/>
    <s v=": A07568787"/>
    <s v="6477679103"/>
    <x v="1"/>
    <m/>
    <n v="1"/>
    <n v="13"/>
    <n v="23"/>
    <n v="6"/>
    <s v="RN063332843CA"/>
    <s v=""/>
    <s v=""/>
    <s v=""/>
    <s v=""/>
    <s v=""/>
    <s v=""/>
    <s v=""/>
    <x v="28"/>
    <s v="CA"/>
    <s v=""/>
    <s v=""/>
    <s v="Engy "/>
    <s v=""/>
    <s v="F"/>
    <s v=""/>
    <m/>
  </r>
  <r>
    <s v="42748محمدالسيدmohamed.lasheen@live.comاستفســار عن خدمــة"/>
    <d v="2017-01-13T00:00:00"/>
    <d v="1899-12-30T22:39:35"/>
    <s v="محمدالسيد"/>
    <s v="Egypt (‫مصر‬‎)"/>
    <s v="mohamed.lasheen@live.com"/>
    <s v="27902270100657"/>
    <s v="00201154446655"/>
    <x v="0"/>
    <m/>
    <n v="1"/>
    <n v="13"/>
    <n v="22"/>
    <n v="6"/>
    <s v=""/>
    <s v=""/>
    <s v=""/>
    <s v=""/>
    <s v=""/>
    <s v=""/>
    <s v=""/>
    <s v=""/>
    <x v="0"/>
    <s v=""/>
    <s v="790227"/>
    <d v="1979-02-27T00:00:00"/>
    <s v="محمدالسيد"/>
    <n v="37"/>
    <s v="M"/>
    <s v="القاهرة"/>
    <m/>
  </r>
  <r>
    <s v="42748المقدم محمد حسنينmhmdhsnynalmqdm@gmail.comشــكــوى"/>
    <d v="2017-01-13T00:00:00"/>
    <d v="1899-12-30T22:02:47"/>
    <s v="المقدم محمد حسنين"/>
    <s v="Egypt (‫مصر‬‎)"/>
    <s v="mhmdhsnynalmqdm@gmail.com"/>
    <s v="27711141200785"/>
    <s v="201007040393"/>
    <x v="2"/>
    <m/>
    <n v="1"/>
    <n v="13"/>
    <n v="22"/>
    <n v="6"/>
    <s v=""/>
    <s v=""/>
    <s v=""/>
    <s v=""/>
    <s v=""/>
    <s v=""/>
    <s v=""/>
    <s v=""/>
    <x v="0"/>
    <s v=""/>
    <s v="771114"/>
    <d v="1977-11-14T00:00:00"/>
    <s v="محمد"/>
    <n v="39"/>
    <s v="F"/>
    <s v="الدقهلية"/>
    <m/>
  </r>
  <r>
    <s v="42748ليلى محمد خميس الصبروتىleilaelkader@yahoo.comاستفســار عن خدمــة"/>
    <d v="2017-01-13T00:00:00"/>
    <d v="1899-12-30T19:49:53"/>
    <s v="ليلى محمد خميس الصبروتى"/>
    <s v="Egypt (‫مصر‬‎)"/>
    <s v="leilaelkader@yahoo.com"/>
    <s v="25804150200667"/>
    <s v="33931905"/>
    <x v="0"/>
    <m/>
    <n v="1"/>
    <n v="13"/>
    <n v="19"/>
    <n v="6"/>
    <s v=""/>
    <s v=""/>
    <s v=""/>
    <s v=""/>
    <s v=""/>
    <s v=""/>
    <s v=""/>
    <s v=""/>
    <x v="0"/>
    <s v=""/>
    <s v="580415"/>
    <d v="1958-04-15T00:00:00"/>
    <s v="ليلى "/>
    <n v="58"/>
    <s v="F"/>
    <s v="الإسكندرية"/>
    <m/>
  </r>
  <r>
    <s v="42748حسن غريب أحمدhassanghribahmed13@gmail.comشــكــوى"/>
    <d v="2017-01-13T00:00:00"/>
    <d v="1899-12-30T19:30:19"/>
    <s v="حسن غريب أحمد"/>
    <s v="Egypt (‫مصر‬‎)"/>
    <s v="hassanghribahmed13@gmail.com"/>
    <s v="26306133400036"/>
    <s v="201274963613"/>
    <x v="2"/>
    <m/>
    <n v="1"/>
    <n v="13"/>
    <n v="19"/>
    <n v="6"/>
    <s v=""/>
    <s v=""/>
    <s v=""/>
    <s v=""/>
    <s v=""/>
    <s v=""/>
    <s v=""/>
    <s v=""/>
    <x v="0"/>
    <s v=""/>
    <s v="630613"/>
    <d v="1963-06-13T00:00:00"/>
    <s v="حسن "/>
    <n v="53"/>
    <s v="M"/>
    <s v="شمال سيناء"/>
    <m/>
  </r>
  <r>
    <s v="42749محمد حسن علىmha32158@hotmail.comاستفسار عن مسار الطرد"/>
    <d v="2017-01-14T00:00:00"/>
    <d v="1899-12-30T20:18:00"/>
    <s v="محمد حسن على"/>
    <s v="Saudi Arabia (‫المملكة العربية السعودية‬‎)"/>
    <s v="mha32158@hotmail.com"/>
    <s v="28611112300991"/>
    <s v="00966569009773"/>
    <x v="1"/>
    <m/>
    <n v="1"/>
    <n v="14"/>
    <n v="20"/>
    <n v="7"/>
    <s v="EE024201625sa"/>
    <s v=""/>
    <s v=""/>
    <s v=""/>
    <s v=""/>
    <s v=""/>
    <s v=""/>
    <s v=""/>
    <x v="4"/>
    <s v="SA"/>
    <s v="861111"/>
    <d v="1986-11-11T00:00:00"/>
    <s v="محمد "/>
    <n v="30"/>
    <s v="M"/>
    <s v="الفيوم"/>
    <m/>
  </r>
  <r>
    <s v="42749ابراهيم سرحانihsarhan2005@yahoo.comاستفسار عن مسار الطرد"/>
    <d v="2017-01-14T00:00:00"/>
    <d v="1899-12-30T23:20:30"/>
    <s v="ابراهيم سرحان"/>
    <s v="Saudi Arabia (‫المملكة العربية السعودية‬‎)"/>
    <s v="ihsarhan2005@yahoo.com"/>
    <s v="A11535811"/>
    <s v="00966544199466"/>
    <x v="1"/>
    <m/>
    <n v="1"/>
    <n v="14"/>
    <n v="23"/>
    <n v="7"/>
    <s v="RR016646494EG"/>
    <s v=""/>
    <s v=""/>
    <s v=""/>
    <s v=""/>
    <s v=""/>
    <s v=""/>
    <s v=""/>
    <x v="1"/>
    <s v="EG"/>
    <s v=""/>
    <s v=""/>
    <s v="ابراهيم "/>
    <s v=""/>
    <s v="M"/>
    <s v=""/>
    <m/>
  </r>
  <r>
    <s v="42750ياسر حسن ابراهيم حسانyasser.hassan303@gmail.comاستفسار عن مسار الطرد"/>
    <d v="2017-01-15T00:00:00"/>
    <d v="1899-12-30T11:01:02"/>
    <s v="ياسر حسن ابراهيم حسان"/>
    <s v="Egypt (‫مصر‬‎)"/>
    <s v="yasser.hassan303@gmail.com"/>
    <s v="29103300200195"/>
    <s v="00201221443367"/>
    <x v="1"/>
    <m/>
    <n v="1"/>
    <n v="15"/>
    <n v="11"/>
    <n v="1"/>
    <s v="RR149654845TN"/>
    <s v=""/>
    <s v=""/>
    <s v=""/>
    <s v=""/>
    <s v=""/>
    <s v=""/>
    <s v=""/>
    <x v="1"/>
    <s v="TN"/>
    <s v="910330"/>
    <d v="1991-03-30T00:00:00"/>
    <s v="ياسر "/>
    <n v="25"/>
    <s v="M"/>
    <s v="الإسكندرية"/>
    <m/>
  </r>
  <r>
    <s v="42750ايمن حسانين محمد محمدaymanhasanen@hotmail.comاستفسار عن مسار الطرد"/>
    <d v="2017-01-15T00:00:00"/>
    <d v="1899-12-30T09:29:44"/>
    <s v="ايمن حسانين محمد محمد"/>
    <s v="Saudi Arabia (‫المملكة العربية السعودية‬‎)"/>
    <s v="aymanhasanen@hotmail.com"/>
    <s v=": A07404377"/>
    <s v="00966568723431"/>
    <x v="1"/>
    <m/>
    <n v="1"/>
    <n v="15"/>
    <n v="9"/>
    <n v="1"/>
    <s v="RR253207308EG"/>
    <s v=""/>
    <s v=""/>
    <s v=""/>
    <s v=""/>
    <s v=""/>
    <s v=""/>
    <s v=""/>
    <x v="1"/>
    <s v="EG"/>
    <s v=""/>
    <s v=""/>
    <s v="ايمن "/>
    <s v=""/>
    <s v="M"/>
    <s v=""/>
    <m/>
  </r>
  <r>
    <s v="42750 هيثم سعيد احمدhaythamelsisi@yahoo.comاستفسار عن مسار الطرد"/>
    <d v="2017-01-15T00:00:00"/>
    <d v="1899-12-30T08:59:40"/>
    <s v=" هيثم سعيد احمد"/>
    <s v="Egypt (‫مصر‬‎)"/>
    <s v="haythamelsisi@yahoo.com"/>
    <s v="27804160201715"/>
    <s v="966536896953"/>
    <x v="1"/>
    <m/>
    <n v="1"/>
    <n v="15"/>
    <n v="8"/>
    <n v="1"/>
    <s v="EE006694756EG"/>
    <s v=""/>
    <s v=""/>
    <s v=""/>
    <s v=""/>
    <s v=""/>
    <s v=""/>
    <s v=""/>
    <x v="4"/>
    <s v="EG"/>
    <s v="780416"/>
    <d v="1978-04-16T00:00:00"/>
    <s v=" "/>
    <n v="38"/>
    <s v="M"/>
    <s v="الإسكندرية"/>
    <m/>
  </r>
  <r>
    <s v="42750ريهام حمدي المصريMirhan_site@yahoo.comاستفســار عن خدمــة"/>
    <d v="2017-01-15T00:00:00"/>
    <d v="1899-12-30T02:34:00"/>
    <s v="ريهام حمدي المصري"/>
    <s v="Egypt (‫مصر‬‎)"/>
    <s v="Mirhan_site@yahoo.com"/>
    <s v="27812030105342"/>
    <s v="201117167711"/>
    <x v="0"/>
    <m/>
    <n v="1"/>
    <n v="15"/>
    <n v="2"/>
    <n v="1"/>
    <s v=""/>
    <s v=""/>
    <s v=""/>
    <s v=""/>
    <s v=""/>
    <s v=""/>
    <s v=""/>
    <s v=""/>
    <x v="0"/>
    <s v=""/>
    <s v="781203"/>
    <d v="1978-12-03T00:00:00"/>
    <s v="ريهام "/>
    <n v="38"/>
    <s v="F"/>
    <s v="القاهرة"/>
    <m/>
  </r>
  <r>
    <s v="42750Amr aly ahmedAmrogad@gmail.comاستفسار عن مسار الطرد"/>
    <d v="2017-01-15T00:00:00"/>
    <d v="1899-12-30T00:43:49"/>
    <s v="Amr aly ahmed"/>
    <s v="Egypt (‫مصر‬‎)"/>
    <s v="Amrogad@gmail.com"/>
    <s v="28203230200371"/>
    <s v="201025736325"/>
    <x v="1"/>
    <m/>
    <n v="1"/>
    <n v="15"/>
    <n v="0"/>
    <n v="1"/>
    <s v="RB114619233SG"/>
    <s v=""/>
    <s v=""/>
    <s v=""/>
    <s v=""/>
    <s v=""/>
    <s v=""/>
    <s v=""/>
    <x v="7"/>
    <s v="SG"/>
    <s v="820323"/>
    <d v="1982-03-23T00:00:00"/>
    <s v="Amr "/>
    <n v="34"/>
    <s v="M"/>
    <s v="الإسكندرية"/>
    <m/>
  </r>
  <r>
    <s v="42750احمد سعيد عبد اللطيفDr.ahmed_pharma85@yahoo.comاستفسار عن مسار الطرد"/>
    <d v="2017-01-15T00:00:00"/>
    <d v="1899-12-30T11:22:42"/>
    <s v="احمد سعيد عبد اللطيف"/>
    <s v="Egypt (‫مصر‬‎)"/>
    <s v="Dr.ahmed_pharma85@yahoo.com"/>
    <s v=": A14298266"/>
    <s v="00201289418829"/>
    <x v="1"/>
    <m/>
    <n v="1"/>
    <n v="15"/>
    <n v="11"/>
    <n v="1"/>
    <s v="EE056593962SA"/>
    <s v=""/>
    <s v=""/>
    <s v=""/>
    <s v=""/>
    <s v=""/>
    <s v=""/>
    <s v=""/>
    <x v="4"/>
    <s v="SA"/>
    <s v=""/>
    <s v=""/>
    <s v="احمد "/>
    <s v=""/>
    <s v="M"/>
    <s v=""/>
    <m/>
  </r>
  <r>
    <s v="42750مصطفى عبدالحليم محمد علىelmasry2000100@gmail.comاستفسار عن مسار الطرد"/>
    <d v="2017-01-15T00:00:00"/>
    <d v="1899-12-30T11:46:21"/>
    <s v="مصطفى عبدالحليم محمد على"/>
    <s v="Egypt (‫مصر‬‎)"/>
    <s v="elmasry2000100@gmail.com"/>
    <s v="29407022700318"/>
    <s v="2001007867297"/>
    <x v="1"/>
    <m/>
    <n v="1"/>
    <n v="15"/>
    <n v="11"/>
    <n v="1"/>
    <s v="RX557067992DE"/>
    <s v=""/>
    <s v=""/>
    <s v=""/>
    <s v=""/>
    <s v=""/>
    <s v=""/>
    <s v=""/>
    <x v="5"/>
    <s v="DE"/>
    <s v="940702"/>
    <d v="1994-07-02T00:00:00"/>
    <s v="مصطفى "/>
    <n v="22"/>
    <s v="M"/>
    <s v="قنا"/>
    <m/>
  </r>
  <r>
    <s v="42750Tamer Ibrahim Abdallatibrahim71@gmail.comاستفسار عن مسار الطرد"/>
    <d v="2017-01-15T00:00:00"/>
    <d v="1899-12-30T11:51:11"/>
    <s v="Tamer Ibrahim Abdalla"/>
    <s v="Egypt (‫مصر‬‎)"/>
    <s v="tibrahim71@gmail.com"/>
    <s v="27108292102353"/>
    <s v="00201222299991"/>
    <x v="1"/>
    <m/>
    <n v="1"/>
    <n v="15"/>
    <n v="11"/>
    <n v="1"/>
    <s v="RE456874646SE"/>
    <s v=""/>
    <s v=""/>
    <s v=""/>
    <s v=""/>
    <s v=""/>
    <s v=""/>
    <s v=""/>
    <x v="17"/>
    <s v="SE"/>
    <s v="710829"/>
    <d v="1971-08-29T00:00:00"/>
    <s v="Tamer "/>
    <n v="45"/>
    <s v="M"/>
    <s v="الجيزة"/>
    <m/>
  </r>
  <r>
    <s v="42750عزوز يوسف محمد البكريazozyousef@yahoo.comاستفسار عن مسار الطرد"/>
    <d v="2017-01-15T00:00:00"/>
    <d v="1899-12-30T12:10:05"/>
    <s v="عزوز يوسف محمد البكري"/>
    <s v="Egypt (‫مصر‬‎)"/>
    <s v="azozyousef@yahoo.com"/>
    <s v="1801089"/>
    <s v="00201092599008"/>
    <x v="1"/>
    <m/>
    <n v="1"/>
    <n v="15"/>
    <n v="12"/>
    <n v="1"/>
    <s v="Ek030800279SA"/>
    <s v=""/>
    <s v=""/>
    <s v=""/>
    <s v=""/>
    <s v=""/>
    <s v=""/>
    <s v=""/>
    <x v="16"/>
    <s v="SA"/>
    <s v=""/>
    <s v=""/>
    <s v="عزوز "/>
    <s v=""/>
    <s v="M"/>
    <s v=""/>
    <m/>
  </r>
  <r>
    <s v="42750يحيى أحمد حفنىtheblacktiger_mail@yahoo.comاستفسار عن مسار الطرد"/>
    <d v="2017-01-15T00:00:00"/>
    <d v="1899-12-30T12:31:15"/>
    <s v="يحيى أحمد حفنى"/>
    <s v="Egypt (‫مصر‬‎)"/>
    <s v="theblacktiger_mail@yahoo.com"/>
    <s v="23801012712613"/>
    <s v="201111529330"/>
    <x v="1"/>
    <m/>
    <n v="1"/>
    <n v="15"/>
    <n v="12"/>
    <n v="1"/>
    <s v="EP028558219RU"/>
    <s v=""/>
    <s v=""/>
    <s v=""/>
    <s v=""/>
    <s v=""/>
    <s v=""/>
    <s v=""/>
    <x v="35"/>
    <s v="RU"/>
    <s v="380101"/>
    <d v="1938-01-01T00:00:00"/>
    <s v="يحيى "/>
    <n v="79"/>
    <s v="M"/>
    <s v="قنا"/>
    <m/>
  </r>
  <r>
    <s v="42750اسامه عباسosamaabbas.hr@gmail.comاستفسار عن مسار الطرد"/>
    <d v="2017-01-15T00:00:00"/>
    <d v="1899-12-30T12:38:27"/>
    <s v="اسامه عباس"/>
    <s v="Egypt (‫مصر‬‎)"/>
    <s v="osamaabbas.hr@gmail.com"/>
    <s v="28610192200138"/>
    <s v="01022275285"/>
    <x v="1"/>
    <m/>
    <n v="1"/>
    <n v="15"/>
    <n v="12"/>
    <n v="1"/>
    <s v="RE454046942SE"/>
    <s v=""/>
    <s v=""/>
    <s v=""/>
    <s v=""/>
    <s v=""/>
    <s v=""/>
    <s v=""/>
    <x v="17"/>
    <s v="SE"/>
    <s v="861019"/>
    <d v="1986-10-19T00:00:00"/>
    <s v="اسامه "/>
    <n v="30"/>
    <s v="M"/>
    <s v="بني سويف"/>
    <m/>
  </r>
  <r>
    <s v="42750مكتب الأنصارى للمحاماه والإستشارات القانونيةalansary_law@yahoo.comاستفسار عن مسار الطرد"/>
    <d v="2017-01-15T00:00:00"/>
    <d v="1899-12-30T13:43:02"/>
    <s v="مكتب الأنصارى للمحاماه والإستشارات القانونية"/>
    <s v="Egypt (‫مصر‬‎)"/>
    <s v="alansary_law@yahoo.com"/>
    <s v="28807200105385"/>
    <s v="201008485531"/>
    <x v="1"/>
    <m/>
    <n v="1"/>
    <n v="15"/>
    <n v="13"/>
    <n v="1"/>
    <s v="EE700158277EG"/>
    <s v=""/>
    <s v=""/>
    <s v=""/>
    <s v=""/>
    <s v=""/>
    <s v=""/>
    <s v=""/>
    <x v="4"/>
    <s v="EG"/>
    <s v="880720"/>
    <d v="1988-07-20T00:00:00"/>
    <s v="مكتب "/>
    <n v="28"/>
    <s v="F"/>
    <s v="القاهرة"/>
    <m/>
  </r>
  <r>
    <s v="42750رامى فرنسيس حبيبelwessam4computer@gmail.comشــكــوى"/>
    <d v="2017-01-15T00:00:00"/>
    <d v="1899-12-30T13:49:27"/>
    <s v="رامى فرنسيس حبيب"/>
    <s v="Egypt (‫مصر‬‎)"/>
    <s v="elwessam4computer@gmail.com"/>
    <s v="28009152401178"/>
    <s v="01004974127"/>
    <x v="2"/>
    <m/>
    <n v="1"/>
    <n v="15"/>
    <n v="13"/>
    <n v="1"/>
    <s v="ee700072409eg"/>
    <s v=""/>
    <s v=""/>
    <s v=""/>
    <s v=""/>
    <s v=""/>
    <s v=""/>
    <s v=""/>
    <x v="4"/>
    <s v="EG"/>
    <s v="800915"/>
    <d v="1980-09-15T00:00:00"/>
    <s v="رامى "/>
    <n v="36"/>
    <s v="M"/>
    <s v="المنيا"/>
    <m/>
  </r>
  <r>
    <s v="42750باسل محمد إسماعيل محمدbassel.ismail@khalda-eg.comشــكــوى"/>
    <d v="2017-01-15T00:00:00"/>
    <d v="1899-12-30T14:01:43"/>
    <s v="باسل محمد إسماعيل محمد"/>
    <s v="Egypt (‫مصر‬‎)"/>
    <s v="bassel.ismail@khalda-eg.com"/>
    <s v="26711120103115"/>
    <s v="01223955332"/>
    <x v="2"/>
    <m/>
    <n v="1"/>
    <n v="15"/>
    <n v="14"/>
    <n v="1"/>
    <s v="RR376100280EG"/>
    <s v=""/>
    <s v=""/>
    <s v=""/>
    <s v=""/>
    <s v=""/>
    <s v=""/>
    <s v=""/>
    <x v="1"/>
    <s v="EG"/>
    <s v="671112"/>
    <d v="1967-11-12T00:00:00"/>
    <s v="باسل "/>
    <n v="49"/>
    <s v="M"/>
    <s v="القاهرة"/>
    <m/>
  </r>
  <r>
    <s v="42750أحمد فؤادahmedfouad201173@yahoo.comاستفسار عن مسار الطرد"/>
    <d v="2017-01-15T00:00:00"/>
    <d v="1899-12-30T14:13:57"/>
    <s v="أحمد فؤاد"/>
    <s v="Egypt (‫مصر‬‎)"/>
    <s v="ahmedfouad201173@yahoo.com"/>
    <s v="27311150201133"/>
    <s v="01001696439"/>
    <x v="1"/>
    <m/>
    <n v="1"/>
    <n v="15"/>
    <n v="14"/>
    <n v="1"/>
    <s v="EE700135660EG"/>
    <s v="EE700196054EG"/>
    <s v=""/>
    <s v=""/>
    <s v=""/>
    <s v=""/>
    <s v=""/>
    <s v=""/>
    <x v="4"/>
    <s v="EG"/>
    <s v="731115"/>
    <d v="1973-11-15T00:00:00"/>
    <s v="أحمد "/>
    <n v="43"/>
    <s v="M"/>
    <s v="الإسكندرية"/>
    <m/>
  </r>
  <r>
    <s v="42750Mohamed Gabermgabdelazem@hotmail.comاستفســار عن خدمــة"/>
    <d v="2017-01-15T00:00:00"/>
    <d v="1899-12-30T14:56:27"/>
    <s v="Mohamed Gaber"/>
    <s v="Egypt (‫مصر‬‎)"/>
    <s v="mgabdelazem@hotmail.com"/>
    <s v="28112240104197"/>
    <s v="201061510432"/>
    <x v="0"/>
    <m/>
    <n v="1"/>
    <n v="15"/>
    <n v="14"/>
    <n v="1"/>
    <s v=""/>
    <s v=""/>
    <s v=""/>
    <s v=""/>
    <s v=""/>
    <s v=""/>
    <s v=""/>
    <s v=""/>
    <x v="0"/>
    <s v=""/>
    <s v="811224"/>
    <d v="1981-12-24T00:00:00"/>
    <s v="Mohamed "/>
    <n v="35"/>
    <s v="M"/>
    <s v="القاهرة"/>
    <m/>
  </r>
  <r>
    <s v="42751Hekmat El atboulyhelmatbouly@gmail.comاستفسار عن مسار الطرد"/>
    <d v="2017-01-16T00:00:00"/>
    <d v="1899-12-30T11:05:43"/>
    <s v="Hekmat El atbouly"/>
    <s v="Egypt (‫مصر‬‎)"/>
    <s v="helmatbouly@gmail.com"/>
    <s v="29310290101644"/>
    <s v="201225120752"/>
    <x v="1"/>
    <m/>
    <n v="1"/>
    <n v="16"/>
    <n v="11"/>
    <n v="2"/>
    <s v="RX553293790DE"/>
    <s v=""/>
    <s v=""/>
    <s v=""/>
    <s v=""/>
    <s v=""/>
    <s v=""/>
    <s v=""/>
    <x v="5"/>
    <s v="DE"/>
    <s v="931029"/>
    <d v="1993-10-29T00:00:00"/>
    <s v="Hekmat "/>
    <n v="23"/>
    <s v="F"/>
    <s v="القاهرة"/>
    <m/>
  </r>
  <r>
    <s v="42751مراد أحمد صالح أحمدmouradslh18@gmail.comاستفسار فى المبيعات"/>
    <d v="2017-01-16T00:00:00"/>
    <d v="1899-12-30T10:52:33"/>
    <s v="مراد أحمد صالح أحمد"/>
    <s v="Saudi Arabia (‫المملكة العربية السعودية‬‎)"/>
    <s v="mouradslh18@gmail.com"/>
    <s v="0100631"/>
    <s v="0096501769954"/>
    <x v="3"/>
    <m/>
    <n v="1"/>
    <n v="16"/>
    <n v="10"/>
    <n v="2"/>
    <s v=""/>
    <s v=""/>
    <s v=""/>
    <s v=""/>
    <s v=""/>
    <s v=""/>
    <s v=""/>
    <s v=""/>
    <x v="0"/>
    <s v=""/>
    <s v=""/>
    <s v=""/>
    <s v="مراد "/>
    <s v=""/>
    <s v="M"/>
    <s v=""/>
    <m/>
  </r>
  <r>
    <s v="42751احمد محمد عبدالقوى عبدالسلامahmedM3000@yahoo.comشــكــوى"/>
    <d v="2017-01-16T00:00:00"/>
    <d v="1899-12-30T10:48:14"/>
    <s v="احمد محمد عبدالقوى عبدالسلام"/>
    <s v="Egypt (‫مصر‬‎)"/>
    <s v="ahmedM3000@yahoo.com"/>
    <s v="27803042700573"/>
    <s v="01148139149"/>
    <x v="2"/>
    <m/>
    <n v="1"/>
    <n v="16"/>
    <n v="10"/>
    <n v="2"/>
    <s v="EE700153181EG"/>
    <s v=""/>
    <s v=""/>
    <s v=""/>
    <s v=""/>
    <s v=""/>
    <s v=""/>
    <s v=""/>
    <x v="4"/>
    <s v="EG"/>
    <s v="780304"/>
    <d v="1978-03-04T00:00:00"/>
    <s v="احمد "/>
    <n v="38"/>
    <s v="M"/>
    <s v="قنا"/>
    <m/>
  </r>
  <r>
    <s v="42751شريف ممدوحSherie.Mamdouh@icloud.comاستفسار عن مسار الطرد"/>
    <d v="2017-01-16T00:00:00"/>
    <d v="1899-12-30T09:40:27"/>
    <s v="شريف ممدوح"/>
    <s v="Egypt (‫مصر‬‎)"/>
    <s v="Sherie.Mamdouh@icloud.com"/>
    <s v="28512011211077"/>
    <s v="21004910944"/>
    <x v="1"/>
    <m/>
    <n v="1"/>
    <n v="16"/>
    <n v="9"/>
    <n v="2"/>
    <s v="RX557950576DE"/>
    <s v=""/>
    <s v=""/>
    <s v=""/>
    <s v=""/>
    <s v=""/>
    <s v=""/>
    <s v=""/>
    <x v="5"/>
    <s v="DE"/>
    <s v="851201"/>
    <d v="1985-12-01T00:00:00"/>
    <s v="شريف "/>
    <n v="31"/>
    <s v="M"/>
    <s v="الدقهلية"/>
    <m/>
  </r>
  <r>
    <s v="42751عصام الدين رحمي عبد القادرessamrahmy1108@gmail.comاستفسار عن مسار الطرد"/>
    <d v="2017-01-16T00:00:00"/>
    <d v="1899-12-30T09:25:06"/>
    <s v="عصام الدين رحمي عبد القادر"/>
    <s v="Saudi Arabia (‫المملكة العربية السعودية‬‎)"/>
    <s v="essamrahmy1108@gmail.com"/>
    <s v="25708110100091"/>
    <s v="966569423666+"/>
    <x v="1"/>
    <m/>
    <n v="1"/>
    <n v="16"/>
    <n v="9"/>
    <n v="2"/>
    <s v="RR053504084SA"/>
    <s v=""/>
    <s v=""/>
    <s v=""/>
    <s v=""/>
    <s v=""/>
    <s v=""/>
    <s v=""/>
    <x v="1"/>
    <s v="SA"/>
    <s v="570811"/>
    <d v="1957-08-11T00:00:00"/>
    <s v="عصام "/>
    <n v="59"/>
    <s v="M"/>
    <s v="القاهرة"/>
    <m/>
  </r>
  <r>
    <s v="42751mohamed mohamed badrebadr3001@gmail.comاستفسار عن مسار الطرد"/>
    <d v="2017-01-16T00:00:00"/>
    <d v="1899-12-30T08:48:26"/>
    <s v="mohamed mohamed badr"/>
    <s v="Egypt (‫مصر‬‎)"/>
    <s v="ebadr3001@gmail.com"/>
    <s v="2540121800171"/>
    <s v="201066521579"/>
    <x v="1"/>
    <m/>
    <n v="1"/>
    <n v="16"/>
    <n v="8"/>
    <n v="2"/>
    <s v="RF431377447SG"/>
    <s v=""/>
    <s v=""/>
    <s v=""/>
    <s v=""/>
    <s v=""/>
    <s v=""/>
    <s v=""/>
    <x v="8"/>
    <s v="SG"/>
    <s v=""/>
    <s v=""/>
    <s v="mohamed "/>
    <s v=""/>
    <s v="M"/>
    <s v=""/>
    <m/>
  </r>
  <r>
    <s v="42751خالد عبدالسلام أحمد احمدKhaldlithy@gmail.comشــكــوى"/>
    <d v="2017-01-16T00:00:00"/>
    <d v="1899-12-30T05:18:51"/>
    <s v="خالد عبدالسلام أحمد احمد"/>
    <s v="Egypt (‫مصر‬‎)"/>
    <s v="Khaldlithy@gmail.com"/>
    <s v="26904201401539"/>
    <s v="201145769506"/>
    <x v="2"/>
    <m/>
    <n v="1"/>
    <n v="16"/>
    <n v="5"/>
    <n v="2"/>
    <s v=""/>
    <s v=""/>
    <s v=""/>
    <s v=""/>
    <s v=""/>
    <s v=""/>
    <s v=""/>
    <s v=""/>
    <x v="0"/>
    <s v=""/>
    <s v="690420"/>
    <d v="1969-04-20T00:00:00"/>
    <s v="خالد "/>
    <n v="47"/>
    <s v="M"/>
    <s v="القليوبية"/>
    <m/>
  </r>
  <r>
    <s v="42751شهاب الدين محمدshehab_abdallah@yahoo.comأخـــــرى"/>
    <d v="2017-01-16T00:00:00"/>
    <d v="1899-12-30T01:51:05"/>
    <s v="شهاب الدين محمد"/>
    <s v="Egypt (‫مصر‬‎)"/>
    <s v="shehab_abdallah@yahoo.com"/>
    <s v="28803222202354"/>
    <s v="01002258124"/>
    <x v="4"/>
    <m/>
    <n v="1"/>
    <n v="16"/>
    <n v="1"/>
    <n v="2"/>
    <s v=""/>
    <s v=""/>
    <s v=""/>
    <s v=""/>
    <s v=""/>
    <s v=""/>
    <s v=""/>
    <s v=""/>
    <x v="0"/>
    <s v=""/>
    <s v="880322"/>
    <d v="1988-03-22T00:00:00"/>
    <s v="شهاب "/>
    <n v="28"/>
    <s v="M"/>
    <s v="بني سويف"/>
    <m/>
  </r>
  <r>
    <s v="42751عبير عادل عبدالرسول محمد الجرفAbee.fares25@gmail.comاستفســار عن خدمــة"/>
    <d v="2017-01-16T00:00:00"/>
    <d v="1899-12-30T01:30:11"/>
    <s v="عبير عادل عبدالرسول محمد الجرف"/>
    <s v="Egypt (‫مصر‬‎)"/>
    <s v="Abee.fares25@gmail.com"/>
    <s v="29401011717008"/>
    <s v="201019308089"/>
    <x v="0"/>
    <m/>
    <n v="1"/>
    <n v="16"/>
    <n v="1"/>
    <n v="2"/>
    <s v=""/>
    <s v=""/>
    <s v=""/>
    <s v=""/>
    <s v=""/>
    <s v=""/>
    <s v=""/>
    <s v=""/>
    <x v="0"/>
    <s v=""/>
    <s v="940101"/>
    <d v="1994-01-01T00:00:00"/>
    <s v="عبير "/>
    <n v="23"/>
    <s v="F"/>
    <s v="المنوفية"/>
    <m/>
  </r>
  <r>
    <s v="42750محمد مجدىeng.mohamed_eldawa@yahoo.comاستفســار عن خدمــة"/>
    <d v="2017-01-15T00:00:00"/>
    <d v="1899-12-30T21:55:31"/>
    <s v="محمد مجدى"/>
    <s v="Egypt (‫مصر‬‎)"/>
    <s v="eng.mohamed_eldawa@yahoo.com"/>
    <s v="29407261700834"/>
    <s v="01285673521"/>
    <x v="0"/>
    <m/>
    <n v="1"/>
    <n v="15"/>
    <n v="21"/>
    <n v="1"/>
    <s v=""/>
    <s v=""/>
    <s v=""/>
    <s v=""/>
    <s v=""/>
    <s v=""/>
    <s v=""/>
    <s v=""/>
    <x v="0"/>
    <s v=""/>
    <s v="940726"/>
    <d v="1994-07-26T00:00:00"/>
    <s v="محمد "/>
    <n v="22"/>
    <s v="M"/>
    <s v="المنوفية"/>
    <m/>
  </r>
  <r>
    <s v="42750ايمن حسانين محمد محمدaymanhasanen@hotmail.comشــكــوى"/>
    <d v="2017-01-15T00:00:00"/>
    <d v="1899-12-30T20:24:46"/>
    <s v="ايمن حسانين محمد محمد"/>
    <s v="Egypt (‫مصر‬‎)"/>
    <s v="aymanhasanen@hotmail.com"/>
    <s v=": A07404377"/>
    <s v="00966568723431"/>
    <x v="2"/>
    <m/>
    <n v="1"/>
    <n v="15"/>
    <n v="20"/>
    <n v="1"/>
    <s v="RR253207308EG"/>
    <s v=""/>
    <s v=""/>
    <s v=""/>
    <s v=""/>
    <s v=""/>
    <s v=""/>
    <s v=""/>
    <x v="1"/>
    <s v="EG"/>
    <s v=""/>
    <s v=""/>
    <s v="ايمن "/>
    <s v=""/>
    <s v="M"/>
    <s v=""/>
    <m/>
  </r>
  <r>
    <s v="42750sherifsheriff.gafar@gmail.comاستفسار عن مسار الطرد"/>
    <d v="2017-01-15T00:00:00"/>
    <d v="1899-12-30T19:30:55"/>
    <s v="sherif"/>
    <s v="Canada"/>
    <s v="sheriff.gafar@gmail.com"/>
    <s v=": A10861318"/>
    <s v="5142474920"/>
    <x v="1"/>
    <m/>
    <n v="1"/>
    <n v="15"/>
    <n v="19"/>
    <n v="1"/>
    <s v="EE700200981EG"/>
    <s v=""/>
    <s v=""/>
    <s v=""/>
    <s v=""/>
    <s v=""/>
    <s v=""/>
    <s v=""/>
    <x v="4"/>
    <s v="EG"/>
    <s v=""/>
    <s v=""/>
    <s v="sherif"/>
    <s v=""/>
    <s v="M"/>
    <s v=""/>
    <m/>
  </r>
  <r>
    <s v="42750Jehan dorrahDora.export.co@gmail.comاستفســار عن خدمــة"/>
    <d v="2017-01-15T00:00:00"/>
    <d v="1899-12-30T18:59:23"/>
    <s v="Jehan dorrah"/>
    <s v="Egypt (‫مصر‬‎)"/>
    <s v="Dora.export.co@gmail.com"/>
    <s v="27001011600423"/>
    <s v="00201207630151"/>
    <x v="0"/>
    <m/>
    <n v="1"/>
    <n v="15"/>
    <n v="18"/>
    <n v="1"/>
    <s v=""/>
    <s v=""/>
    <s v=""/>
    <s v=""/>
    <s v=""/>
    <s v=""/>
    <s v=""/>
    <s v=""/>
    <x v="0"/>
    <s v=""/>
    <s v="700101"/>
    <d v="1970-01-01T00:00:00"/>
    <s v="Jehan "/>
    <n v="47"/>
    <s v="F"/>
    <s v="الغربية"/>
    <m/>
  </r>
  <r>
    <s v="42750Aly Eldafrawyali_alaa_99@yahoo.comاستفسار عن مسار الطرد"/>
    <d v="2017-01-15T00:00:00"/>
    <d v="1899-12-30T18:53:00"/>
    <s v="Aly Eldafrawy"/>
    <s v="Germany (Deutschland)"/>
    <s v="ali_alaa_99@yahoo.com"/>
    <s v=": A12756778"/>
    <s v="21123060171"/>
    <x v="1"/>
    <m/>
    <n v="1"/>
    <n v="15"/>
    <n v="18"/>
    <n v="1"/>
    <s v="RR135015533DE"/>
    <s v=""/>
    <s v=""/>
    <s v=""/>
    <s v=""/>
    <s v=""/>
    <s v=""/>
    <s v=""/>
    <x v="1"/>
    <s v="DE"/>
    <s v=""/>
    <s v=""/>
    <s v="Aly "/>
    <s v=""/>
    <s v="M"/>
    <s v=""/>
    <m/>
  </r>
  <r>
    <s v="42750محمود الطاهر عبدالاهي معوضmabduo12@yahoo.comشــكــوى"/>
    <d v="2017-01-15T00:00:00"/>
    <d v="1899-12-30T18:19:57"/>
    <s v="محمود الطاهر عبدالاهي معوض"/>
    <s v="Egypt (‫مصر‬‎)"/>
    <s v="mabduo12@yahoo.com"/>
    <s v="25311022701037"/>
    <s v="00201008483149"/>
    <x v="2"/>
    <m/>
    <n v="1"/>
    <n v="15"/>
    <n v="18"/>
    <n v="1"/>
    <s v="EC700014043EG"/>
    <s v="EC700013961EG"/>
    <s v="EC700013785EG"/>
    <s v=""/>
    <s v=""/>
    <s v=""/>
    <s v=""/>
    <s v=""/>
    <x v="36"/>
    <s v="EG"/>
    <s v="531102"/>
    <d v="1953-11-02T00:00:00"/>
    <s v="محمود "/>
    <n v="63"/>
    <s v="M"/>
    <s v="قنا"/>
    <m/>
  </r>
  <r>
    <s v="42750سحر علي حسن احمدzxz76389@gmail.comاستفسار عن مسار الطرد"/>
    <d v="2017-01-15T00:00:00"/>
    <d v="1899-12-30T17:22:44"/>
    <s v="سحر علي حسن احمد"/>
    <s v="Egypt (‫مصر‬‎)"/>
    <s v="zxz76389@gmail.com"/>
    <s v="26811170103021"/>
    <s v="201018554708"/>
    <x v="1"/>
    <m/>
    <n v="1"/>
    <n v="15"/>
    <n v="17"/>
    <n v="1"/>
    <s v="EE700230475EG"/>
    <s v=""/>
    <s v=""/>
    <s v=""/>
    <s v=""/>
    <s v=""/>
    <s v=""/>
    <s v=""/>
    <x v="4"/>
    <s v="EG"/>
    <s v="681117"/>
    <d v="1968-11-17T00:00:00"/>
    <s v="سحر "/>
    <n v="48"/>
    <s v="F"/>
    <s v="القاهرة"/>
    <m/>
  </r>
  <r>
    <s v="42750Safwatsafwatghaly@hotmail.comشــكــوى"/>
    <d v="2017-01-15T00:00:00"/>
    <d v="1899-12-30T15:43:57"/>
    <s v="Safwat"/>
    <s v="Egypt (‫مصر‬‎)"/>
    <s v="safwatghaly@hotmail.com"/>
    <s v="24907202701392"/>
    <s v="201005241622"/>
    <x v="2"/>
    <m/>
    <n v="1"/>
    <n v="15"/>
    <n v="15"/>
    <n v="1"/>
    <s v="EE006564053EG"/>
    <s v=""/>
    <s v=""/>
    <s v=""/>
    <s v=""/>
    <s v=""/>
    <s v=""/>
    <s v=""/>
    <x v="4"/>
    <s v="EG"/>
    <s v="490720"/>
    <d v="1949-07-20T00:00:00"/>
    <s v="Safwat"/>
    <n v="67"/>
    <s v="M"/>
    <s v="قنا"/>
    <m/>
  </r>
  <r>
    <s v="42750محمد سامى الجبةmidosamy26@gmail.comاستفسار عن مسار الطرد"/>
    <d v="2017-01-15T00:00:00"/>
    <d v="1899-12-30T15:26:00"/>
    <s v="محمد سامى الجبة"/>
    <s v="Egypt (‫مصر‬‎)"/>
    <s v="midosamy26@gmail.com"/>
    <s v="28802061100037"/>
    <s v="0201005855788"/>
    <x v="1"/>
    <m/>
    <n v="1"/>
    <n v="15"/>
    <n v="15"/>
    <n v="1"/>
    <s v=""/>
    <s v=""/>
    <s v=""/>
    <s v=""/>
    <s v=""/>
    <s v=""/>
    <s v=""/>
    <s v=""/>
    <x v="0"/>
    <s v=""/>
    <s v="880206"/>
    <d v="1988-02-06T00:00:00"/>
    <s v="محمد "/>
    <n v="28"/>
    <s v="M"/>
    <s v="دمياط"/>
    <m/>
  </r>
  <r>
    <s v="42750خالد محمد محمد حسنkhalidabdelshafy80@gmail.comاستفسار عن مسار الطرد"/>
    <d v="2017-01-15T00:00:00"/>
    <d v="1899-12-30T15:23:52"/>
    <s v="خالد محمد محمد حسن"/>
    <s v="Egypt (‫مصر‬‎)"/>
    <s v="khalidabdelshafy80@gmail.com"/>
    <s v="29303201304239"/>
    <s v="201149947800"/>
    <x v="1"/>
    <m/>
    <n v="1"/>
    <n v="15"/>
    <n v="15"/>
    <n v="1"/>
    <s v="EE109265949EG"/>
    <s v=""/>
    <s v=""/>
    <s v=""/>
    <s v=""/>
    <s v=""/>
    <s v=""/>
    <s v=""/>
    <x v="4"/>
    <s v="EG"/>
    <s v="930320"/>
    <d v="1993-03-20T00:00:00"/>
    <s v="خالد "/>
    <n v="23"/>
    <s v="M"/>
    <s v="الشرقية"/>
    <m/>
  </r>
  <r>
    <s v="42751عبد المنعم عبد اللطيف على حجازىaaahegazy@yahoo.comاستفســار عن خدمــة"/>
    <d v="2017-01-16T00:00:00"/>
    <d v="1899-12-30T11:28:27"/>
    <s v="عبد المنعم عبد اللطيف على حجازى"/>
    <s v="Egypt (‫مصر‬‎)"/>
    <s v="aaahegazy@yahoo.com"/>
    <s v="25404081400294"/>
    <s v="01227451299"/>
    <x v="0"/>
    <m/>
    <n v="1"/>
    <n v="16"/>
    <n v="11"/>
    <n v="2"/>
    <s v=""/>
    <s v=""/>
    <s v=""/>
    <s v=""/>
    <s v=""/>
    <s v=""/>
    <s v=""/>
    <s v=""/>
    <x v="0"/>
    <s v=""/>
    <s v="540408"/>
    <d v="1954-04-08T00:00:00"/>
    <s v="عبد "/>
    <n v="62"/>
    <s v="M"/>
    <s v="القليوبية"/>
    <m/>
  </r>
  <r>
    <s v="42751عدي محمد زكيdodidk001@gmail.comاستفسار عن مسار الطرد"/>
    <d v="2017-01-16T00:00:00"/>
    <d v="1899-12-30T11:38:16"/>
    <s v="عدي محمد زكي"/>
    <s v="Saudi Arabia (‫المملكة العربية السعودية‬‎)"/>
    <s v="dodidk001@gmail.com"/>
    <s v=": A08478136"/>
    <s v="00966541075892"/>
    <x v="1"/>
    <m/>
    <n v="1"/>
    <n v="16"/>
    <n v="11"/>
    <n v="2"/>
    <s v="RR249934896EG"/>
    <s v=""/>
    <s v=""/>
    <s v=""/>
    <s v=""/>
    <s v=""/>
    <s v=""/>
    <s v=""/>
    <x v="1"/>
    <s v="EG"/>
    <s v=""/>
    <s v=""/>
    <s v="عدي "/>
    <s v=""/>
    <s v="M"/>
    <s v=""/>
    <m/>
  </r>
  <r>
    <s v="42751رشدى رشيد لميع جبرهRoshdyrashid 2014@gmail.comشــكــوى"/>
    <d v="2017-01-16T00:00:00"/>
    <d v="1899-12-30T11:56:06"/>
    <s v="رشدى رشيد لميع جبره"/>
    <s v="Egypt (‫مصر‬‎)"/>
    <s v="Roshdyrashid 2014@gmail.com"/>
    <s v="28209122601171"/>
    <s v="0020934893342"/>
    <x v="2"/>
    <m/>
    <n v="1"/>
    <n v="16"/>
    <n v="11"/>
    <n v="2"/>
    <s v=""/>
    <s v=""/>
    <s v=""/>
    <s v=""/>
    <s v=""/>
    <s v=""/>
    <s v=""/>
    <s v=""/>
    <x v="0"/>
    <s v=""/>
    <s v="820912"/>
    <d v="1982-09-12T00:00:00"/>
    <s v="رشدى "/>
    <n v="34"/>
    <s v="M"/>
    <s v="سوهاج"/>
    <m/>
  </r>
  <r>
    <s v="42751sameh hanafy mohamed salemsameh@projectgroup-eg.comاستفسار عن مسار الطرد"/>
    <d v="2017-01-16T00:00:00"/>
    <d v="1899-12-30T11:57:57"/>
    <s v="sameh hanafy mohamed salem"/>
    <s v="Egypt (‫مصر‬‎)"/>
    <s v="sameh@projectgroup-eg.com"/>
    <s v="28009160300194"/>
    <s v="01115703231"/>
    <x v="1"/>
    <m/>
    <n v="1"/>
    <n v="16"/>
    <n v="11"/>
    <n v="2"/>
    <s v="RX475396691DE"/>
    <s v=""/>
    <s v=""/>
    <s v=""/>
    <s v=""/>
    <s v=""/>
    <s v=""/>
    <s v=""/>
    <x v="5"/>
    <s v="DE"/>
    <s v="800916"/>
    <d v="1980-09-16T00:00:00"/>
    <s v="sameh "/>
    <n v="36"/>
    <s v="M"/>
    <s v="بورسعيد"/>
    <m/>
  </r>
  <r>
    <s v="42751مصطفى محمد علامmoustafaallam0@gmail.comاستفســار عن خدمــة"/>
    <d v="2017-01-16T00:00:00"/>
    <d v="1899-12-30T12:35:27"/>
    <s v="مصطفى محمد علام"/>
    <s v="Egypt (‫مصر‬‎)"/>
    <s v="moustafaallam0@gmail.com"/>
    <s v="29010300103817"/>
    <s v="201118193122"/>
    <x v="0"/>
    <m/>
    <n v="1"/>
    <n v="16"/>
    <n v="12"/>
    <n v="2"/>
    <s v=""/>
    <s v=""/>
    <s v=""/>
    <s v=""/>
    <s v=""/>
    <s v=""/>
    <s v=""/>
    <s v=""/>
    <x v="0"/>
    <s v=""/>
    <s v="901030"/>
    <d v="1990-10-30T00:00:00"/>
    <s v="مصطفى "/>
    <n v="26"/>
    <s v="M"/>
    <s v="القاهرة"/>
    <m/>
  </r>
  <r>
    <s v="42751محمد اسامه عبد الغني أحمدusamamutayem@yahoo.comاستفسار عن مسار الطرد"/>
    <d v="2017-01-16T00:00:00"/>
    <d v="1899-12-30T12:35:31"/>
    <s v="محمد اسامه عبد الغني أحمد"/>
    <s v="Egypt (‫مصر‬‎)"/>
    <s v="usamamutayem@yahoo.com"/>
    <s v=": A05307165"/>
    <s v="201147888212"/>
    <x v="1"/>
    <m/>
    <n v="1"/>
    <n v="16"/>
    <n v="12"/>
    <n v="2"/>
    <s v=""/>
    <s v=""/>
    <s v=""/>
    <s v=""/>
    <s v=""/>
    <s v=""/>
    <s v=""/>
    <s v=""/>
    <x v="0"/>
    <s v=""/>
    <s v=""/>
    <s v=""/>
    <s v="محمد "/>
    <s v=""/>
    <s v="M"/>
    <s v=""/>
    <m/>
  </r>
  <r>
    <s v="42751MARGERET AWAD BEKHITinfo@craft-group.netاستفسار عن مسار الطرد"/>
    <d v="2017-01-16T00:00:00"/>
    <d v="1899-12-30T12:36:56"/>
    <s v="MARGERET AWAD BEKHIT"/>
    <s v="Egypt (‫مصر‬‎)"/>
    <s v="info@craft-group.net"/>
    <s v=": a03635475"/>
    <s v="201222221012"/>
    <x v="1"/>
    <m/>
    <n v="1"/>
    <n v="16"/>
    <n v="12"/>
    <n v="2"/>
    <s v="EE008472672IL"/>
    <s v=""/>
    <s v=""/>
    <s v=""/>
    <s v=""/>
    <s v=""/>
    <s v=""/>
    <s v=""/>
    <x v="4"/>
    <s v="IL"/>
    <s v=""/>
    <s v=""/>
    <s v="MARGERET "/>
    <s v=""/>
    <s v="F"/>
    <s v=""/>
    <m/>
  </r>
  <r>
    <s v="42751محمد احمد فاويmahmedahmed201413@yahoo.comشــكــوى"/>
    <d v="2017-01-16T00:00:00"/>
    <d v="1899-12-30T13:14:48"/>
    <s v="محمد احمد فاوي"/>
    <s v="Egypt (‫مصر‬‎)"/>
    <s v="mahmedahmed201413@yahoo.com"/>
    <s v="29711172700856"/>
    <s v="0201090348938"/>
    <x v="2"/>
    <m/>
    <n v="1"/>
    <n v="16"/>
    <n v="13"/>
    <n v="2"/>
    <s v=""/>
    <s v=""/>
    <s v=""/>
    <s v=""/>
    <s v=""/>
    <s v=""/>
    <s v=""/>
    <s v=""/>
    <x v="0"/>
    <s v=""/>
    <s v="971117"/>
    <d v="1997-11-17T00:00:00"/>
    <s v="محمد "/>
    <n v="19"/>
    <s v="M"/>
    <s v="قنا"/>
    <m/>
  </r>
  <r>
    <s v="42751محمد جلال محمود ابراهيمamr.galal@bibalex.orgشــكــوى"/>
    <d v="2017-01-16T00:00:00"/>
    <d v="1899-12-30T13:55:20"/>
    <s v="محمد جلال محمود ابراهيم"/>
    <s v="Egypt (‫مصر‬‎)"/>
    <s v="amr.galal@bibalex.org"/>
    <s v="23312190200131"/>
    <s v="01001562345"/>
    <x v="2"/>
    <m/>
    <n v="1"/>
    <n v="16"/>
    <n v="13"/>
    <n v="2"/>
    <s v=""/>
    <s v=""/>
    <s v=""/>
    <s v=""/>
    <s v=""/>
    <s v=""/>
    <s v=""/>
    <s v=""/>
    <x v="0"/>
    <s v=""/>
    <s v="331219"/>
    <d v="1933-12-19T00:00:00"/>
    <s v="محمد "/>
    <n v="83"/>
    <s v="M"/>
    <s v="الإسكندرية"/>
    <m/>
  </r>
  <r>
    <s v="42751عصام محمد فرج محمد عبد الجليلessamfarag@khalda-eg.comاستفسار عن مسار الطرد"/>
    <d v="2017-01-16T00:00:00"/>
    <d v="1899-12-30T15:00:44"/>
    <s v="عصام محمد فرج محمد عبد الجليل"/>
    <s v="Egypt (‫مصر‬‎)"/>
    <s v="essamfarag@khalda-eg.com"/>
    <s v="28303161402531"/>
    <s v="201010245102"/>
    <x v="1"/>
    <m/>
    <n v="1"/>
    <n v="16"/>
    <n v="15"/>
    <n v="2"/>
    <s v=""/>
    <s v=""/>
    <s v=""/>
    <s v=""/>
    <s v=""/>
    <s v=""/>
    <s v=""/>
    <s v=""/>
    <x v="0"/>
    <s v=""/>
    <s v="830316"/>
    <d v="1983-03-16T00:00:00"/>
    <s v="عصام "/>
    <n v="33"/>
    <s v="M"/>
    <s v="القليوبية"/>
    <m/>
  </r>
  <r>
    <s v="42751احمدbahaee00@gmail.comاستفســار عن خدمــة"/>
    <d v="2017-01-16T00:00:00"/>
    <d v="1899-12-30T15:51:07"/>
    <s v="احمد"/>
    <s v="Egypt (‫مصر‬‎)"/>
    <s v="bahaee00@gmail.com"/>
    <s v="28509072100731"/>
    <s v="201113552370"/>
    <x v="0"/>
    <m/>
    <n v="1"/>
    <n v="16"/>
    <n v="15"/>
    <n v="2"/>
    <s v=""/>
    <s v=""/>
    <s v=""/>
    <s v=""/>
    <s v=""/>
    <s v=""/>
    <s v=""/>
    <s v=""/>
    <x v="0"/>
    <s v=""/>
    <s v="850907"/>
    <d v="1985-09-07T00:00:00"/>
    <s v="احمد"/>
    <n v="31"/>
    <s v="M"/>
    <s v="الجيزة"/>
    <m/>
  </r>
  <r>
    <s v="42752Ahmed Youssef Mouradahmed.mourad84@gmail.comاستفســار عن خدمــة"/>
    <d v="2017-01-17T00:00:00"/>
    <d v="1899-12-30T11:05:05"/>
    <s v="Ahmed Youssef Mourad"/>
    <s v="Egypt (‫مصر‬‎)"/>
    <s v="ahmed.mourad84@gmail.com"/>
    <s v="28412190102779"/>
    <s v="201202390030"/>
    <x v="0"/>
    <m/>
    <n v="1"/>
    <n v="17"/>
    <n v="11"/>
    <n v="3"/>
    <s v=""/>
    <s v=""/>
    <s v=""/>
    <s v=""/>
    <s v=""/>
    <s v=""/>
    <s v=""/>
    <s v=""/>
    <x v="0"/>
    <s v=""/>
    <s v="841219"/>
    <d v="1984-12-19T00:00:00"/>
    <s v="Ahmed "/>
    <n v="32"/>
    <s v="M"/>
    <s v="القاهرة"/>
    <m/>
  </r>
  <r>
    <s v="42752حسن فريد فهمىhassanfaridfahmy@gmail.comاستفسار عن مسار الطرد"/>
    <d v="2017-01-17T00:00:00"/>
    <d v="1899-12-30T10:32:24"/>
    <s v="حسن فريد فهمى"/>
    <s v="Egypt (‫مصر‬‎)"/>
    <s v="hassanfaridfahmy@gmail.com"/>
    <s v="28908160102559"/>
    <s v="201005566633"/>
    <x v="1"/>
    <m/>
    <n v="1"/>
    <n v="17"/>
    <n v="10"/>
    <n v="3"/>
    <s v="rx556741086de"/>
    <s v=""/>
    <s v=""/>
    <s v=""/>
    <s v=""/>
    <s v=""/>
    <s v=""/>
    <s v=""/>
    <x v="5"/>
    <s v="DE"/>
    <s v="890816"/>
    <d v="1989-08-16T00:00:00"/>
    <s v="حسن "/>
    <n v="27"/>
    <s v="M"/>
    <s v="القاهرة"/>
    <m/>
  </r>
  <r>
    <s v="42752عصام الدين رحمي عبد القادرessamrahmy1108@gmail.comشــكــوى"/>
    <d v="2017-01-17T00:00:00"/>
    <d v="1899-12-30T09:56:12"/>
    <s v="عصام الدين رحمي عبد القادر"/>
    <s v="Saudi Arabia (‫المملكة العربية السعودية‬‎)"/>
    <s v="essamrahmy1108@gmail.com"/>
    <s v="25708110100091"/>
    <s v="+966569423666"/>
    <x v="2"/>
    <m/>
    <n v="1"/>
    <n v="17"/>
    <n v="9"/>
    <n v="3"/>
    <s v="RR053504084SA"/>
    <s v=""/>
    <s v=""/>
    <s v=""/>
    <s v=""/>
    <s v=""/>
    <s v=""/>
    <s v=""/>
    <x v="1"/>
    <s v="SA"/>
    <s v="570811"/>
    <d v="1957-08-11T00:00:00"/>
    <s v="عصام "/>
    <n v="59"/>
    <s v="M"/>
    <s v="القاهرة"/>
    <m/>
  </r>
  <r>
    <s v="42752احمد علي سلطانAhmedhelmy200520@gmail.comأخـــــرى"/>
    <d v="2017-01-17T00:00:00"/>
    <d v="1899-12-30T07:39:54"/>
    <s v="احمد علي سلطان"/>
    <s v="Egypt (‫مصر‬‎)"/>
    <s v="Ahmedhelmy200520@gmail.com"/>
    <s v="28911101501653"/>
    <s v="20100017892"/>
    <x v="4"/>
    <m/>
    <n v="1"/>
    <n v="17"/>
    <n v="7"/>
    <n v="3"/>
    <s v=""/>
    <s v=""/>
    <s v=""/>
    <s v=""/>
    <s v=""/>
    <s v=""/>
    <s v=""/>
    <s v=""/>
    <x v="0"/>
    <s v=""/>
    <s v="891110"/>
    <d v="1989-11-10T00:00:00"/>
    <s v="احمد "/>
    <n v="27"/>
    <s v="M"/>
    <s v="كفر الشيخ"/>
    <m/>
  </r>
  <r>
    <s v="42752بسام احمد ابو العلاbassamaboalala@gmail.comاستفسار عن مسار الطرد"/>
    <d v="2017-01-17T00:00:00"/>
    <d v="1899-12-30T03:51:42"/>
    <s v="بسام احمد ابو العلا"/>
    <s v="Egypt (‫مصر‬‎)"/>
    <s v="bassamaboalala@gmail.com"/>
    <s v="28002220200491"/>
    <s v="002035252494"/>
    <x v="1"/>
    <m/>
    <n v="1"/>
    <n v="17"/>
    <n v="3"/>
    <n v="3"/>
    <s v=""/>
    <s v=""/>
    <s v=""/>
    <s v=""/>
    <s v=""/>
    <s v=""/>
    <s v=""/>
    <s v=""/>
    <x v="0"/>
    <s v=""/>
    <s v="800222"/>
    <d v="1980-02-22T00:00:00"/>
    <s v="بسام "/>
    <n v="36"/>
    <s v="M"/>
    <s v="الإسكندرية"/>
    <m/>
  </r>
  <r>
    <s v="42752احمد محمد عبدالقوى عبدالسلامahmedM3000@yahoo.comشــكــوى"/>
    <d v="2017-01-17T00:00:00"/>
    <d v="1899-12-30T00:01:14"/>
    <s v="احمد محمد عبدالقوى عبدالسلام"/>
    <s v="Egypt (‫مصر‬‎)"/>
    <s v="ahmedM3000@yahoo.com"/>
    <s v="27803042700573"/>
    <s v="01148139149"/>
    <x v="2"/>
    <m/>
    <n v="1"/>
    <n v="17"/>
    <n v="0"/>
    <n v="3"/>
    <s v="EE700153181EG"/>
    <s v=""/>
    <s v=""/>
    <s v=""/>
    <s v=""/>
    <s v=""/>
    <s v=""/>
    <s v=""/>
    <x v="4"/>
    <s v="EG"/>
    <s v="780304"/>
    <d v="1978-03-04T00:00:00"/>
    <s v="احمد "/>
    <n v="38"/>
    <s v="M"/>
    <s v="قنا"/>
    <m/>
  </r>
  <r>
    <s v="42751أحمد محمد السيد محمد عبد العنتبليalentably2010@yahoo.comشــكــوى"/>
    <d v="2017-01-16T00:00:00"/>
    <d v="1899-12-30T23:10:38"/>
    <s v="أحمد محمد السيد محمد عبد العنتبلي"/>
    <s v="Egypt (‫مصر‬‎)"/>
    <s v="alentably2010@yahoo.com"/>
    <s v="28607101501695"/>
    <s v="00201009984524"/>
    <x v="2"/>
    <m/>
    <n v="1"/>
    <n v="16"/>
    <n v="23"/>
    <n v="2"/>
    <s v=""/>
    <s v=""/>
    <s v=""/>
    <s v=""/>
    <s v=""/>
    <s v=""/>
    <s v=""/>
    <s v=""/>
    <x v="0"/>
    <s v=""/>
    <s v="860710"/>
    <d v="1986-07-10T00:00:00"/>
    <s v="أحمد "/>
    <n v="30"/>
    <s v="M"/>
    <s v="كفر الشيخ"/>
    <m/>
  </r>
  <r>
    <s v="42751محمد حسن عبدالعزيز حسنmohamedx4@gmail.comشــكــوى"/>
    <d v="2017-01-16T00:00:00"/>
    <d v="1899-12-30T21:58:45"/>
    <s v="محمد حسن عبدالعزيز حسن"/>
    <s v="Egypt (‫مصر‬‎)"/>
    <s v="mohamedx4@gmail.com"/>
    <s v="26809301300371   "/>
    <s v="201228774843"/>
    <x v="2"/>
    <m/>
    <n v="1"/>
    <n v="16"/>
    <n v="21"/>
    <n v="2"/>
    <s v=""/>
    <s v=""/>
    <s v=""/>
    <s v=""/>
    <s v=""/>
    <s v=""/>
    <s v=""/>
    <s v=""/>
    <x v="0"/>
    <s v=""/>
    <s v=""/>
    <s v=""/>
    <s v="محمد "/>
    <s v=""/>
    <s v="M"/>
    <s v=""/>
    <m/>
  </r>
  <r>
    <s v="42751محمد احمد محمود علىmohammed.alii2020@gmail.comاستفسار عن مسار الطرد"/>
    <d v="2017-01-16T00:00:00"/>
    <d v="1899-12-30T21:26:59"/>
    <s v="محمد احمد محمود على"/>
    <s v="Egypt (‫مصر‬‎)"/>
    <s v="mohammed.alii2020@gmail.com"/>
    <s v="29803300200031"/>
    <s v="00201224649526"/>
    <x v="1"/>
    <m/>
    <n v="1"/>
    <n v="16"/>
    <n v="21"/>
    <n v="2"/>
    <s v="RR427018567EG"/>
    <s v=""/>
    <s v=""/>
    <s v=""/>
    <s v=""/>
    <s v=""/>
    <s v=""/>
    <s v=""/>
    <x v="1"/>
    <s v="EG"/>
    <s v="980330"/>
    <d v="1998-03-30T00:00:00"/>
    <s v="محمد "/>
    <n v="18"/>
    <s v="M"/>
    <s v="الإسكندرية"/>
    <m/>
  </r>
  <r>
    <s v="42751احمدEng.ahmedzayan@gmail.comاستفســار عن خدمــة"/>
    <d v="2017-01-16T00:00:00"/>
    <d v="1899-12-30T21:22:51"/>
    <s v="احمد"/>
    <s v="Egypt (‫مصر‬‎)"/>
    <s v="Eng.ahmedzayan@gmail.com"/>
    <s v="1202274"/>
    <s v="00201005623407"/>
    <x v="0"/>
    <m/>
    <n v="1"/>
    <n v="16"/>
    <n v="21"/>
    <n v="2"/>
    <s v=""/>
    <s v=""/>
    <s v=""/>
    <s v=""/>
    <s v=""/>
    <s v=""/>
    <s v=""/>
    <s v=""/>
    <x v="0"/>
    <s v=""/>
    <s v=""/>
    <s v=""/>
    <s v="احمد"/>
    <s v=""/>
    <s v="M"/>
    <s v=""/>
    <m/>
  </r>
  <r>
    <s v="42751محمد شحاته نظيرmarwa_201164@yahoo.comاستفسار عن مسار الطرد"/>
    <d v="2017-01-16T00:00:00"/>
    <d v="1899-12-30T21:13:59"/>
    <s v="محمد شحاته نظير"/>
    <s v="Egypt (‫مصر‬‎)"/>
    <s v="marwa_201164@yahoo.com"/>
    <s v="28404150203111"/>
    <s v="201220022800"/>
    <x v="1"/>
    <m/>
    <n v="1"/>
    <n v="16"/>
    <n v="21"/>
    <n v="2"/>
    <s v=""/>
    <s v=""/>
    <s v=""/>
    <s v=""/>
    <s v=""/>
    <s v=""/>
    <s v=""/>
    <s v=""/>
    <x v="0"/>
    <s v=""/>
    <s v="840415"/>
    <d v="1984-04-15T00:00:00"/>
    <s v="محمد "/>
    <n v="32"/>
    <s v="M"/>
    <s v="الإسكندرية"/>
    <m/>
  </r>
  <r>
    <s v="42751مينا سمير حليمmic_str@yahoo.comاستفسار عن مسار الطرد"/>
    <d v="2017-01-16T00:00:00"/>
    <d v="1899-12-30T20:59:50"/>
    <s v="مينا سمير حليم"/>
    <s v="Egypt (‫مصر‬‎)"/>
    <s v="mic_str@yahoo.com"/>
    <s v="28708302500795"/>
    <s v="00201220708905"/>
    <x v="1"/>
    <m/>
    <n v="1"/>
    <n v="16"/>
    <n v="20"/>
    <n v="2"/>
    <s v="RN875744415RO"/>
    <s v=""/>
    <s v=""/>
    <s v=""/>
    <s v=""/>
    <s v=""/>
    <s v=""/>
    <s v=""/>
    <x v="28"/>
    <s v="RO"/>
    <s v="870830"/>
    <d v="1987-08-30T00:00:00"/>
    <s v="مينا "/>
    <n v="29"/>
    <s v="M"/>
    <s v="أسيوط"/>
    <m/>
  </r>
  <r>
    <s v="42751محمود سامى الدويكstaregypt@live.comأخـــــرى"/>
    <d v="2017-01-16T00:00:00"/>
    <d v="1899-12-30T19:59:33"/>
    <s v="محمود سامى الدويك"/>
    <s v="Egypt (‫مصر‬‎)"/>
    <s v="staregypt@live.com"/>
    <s v="28802271702714"/>
    <s v="201202646676"/>
    <x v="4"/>
    <m/>
    <n v="1"/>
    <n v="16"/>
    <n v="19"/>
    <n v="2"/>
    <s v=""/>
    <s v=""/>
    <s v=""/>
    <s v=""/>
    <s v=""/>
    <s v=""/>
    <s v=""/>
    <s v=""/>
    <x v="0"/>
    <s v=""/>
    <s v="880227"/>
    <d v="1988-02-27T00:00:00"/>
    <s v="محمود "/>
    <n v="28"/>
    <s v="M"/>
    <s v="المنوفية"/>
    <m/>
  </r>
  <r>
    <s v="42751محمد مبارك عليMobarakmidomido@yahoo.comشــكــوى"/>
    <d v="2017-01-16T00:00:00"/>
    <d v="1899-12-30T19:44:44"/>
    <s v="محمد مبارك علي"/>
    <s v="Egypt (‫مصر‬‎)"/>
    <s v="Mobarakmidomido@yahoo.com"/>
    <s v="A17459235"/>
    <s v="00201270717736"/>
    <x v="2"/>
    <m/>
    <n v="1"/>
    <n v="16"/>
    <n v="19"/>
    <n v="2"/>
    <s v="EK041100670SA"/>
    <s v=""/>
    <s v=""/>
    <s v=""/>
    <s v=""/>
    <s v=""/>
    <s v=""/>
    <s v=""/>
    <x v="16"/>
    <s v="SA"/>
    <s v=""/>
    <s v=""/>
    <s v="محمد "/>
    <s v=""/>
    <s v="M"/>
    <s v=""/>
    <m/>
  </r>
  <r>
    <s v="42751هيثم عطا بديرةhaitham.bedera@kamsco.comشــكــوى"/>
    <d v="2017-01-16T00:00:00"/>
    <d v="1899-12-30T18:04:14"/>
    <s v="هيثم عطا بديرة"/>
    <s v="Egypt (‫مصر‬‎)"/>
    <s v="haitham.bedera@kamsco.com"/>
    <s v="28218081700314"/>
    <s v="01066943566"/>
    <x v="2"/>
    <m/>
    <n v="1"/>
    <n v="16"/>
    <n v="18"/>
    <n v="2"/>
    <s v=""/>
    <s v=""/>
    <s v=""/>
    <s v=""/>
    <s v=""/>
    <s v=""/>
    <s v=""/>
    <s v=""/>
    <x v="0"/>
    <s v=""/>
    <s v="821808"/>
    <d v="1983-06-08T00:00:00"/>
    <s v="هيثم "/>
    <n v="33"/>
    <s v="M"/>
    <s v="المنوفية"/>
    <m/>
  </r>
  <r>
    <s v="42752نبيل محمد السيدNABILALEBIARY2016@GMAIL.COMاستفسار عن مسار الطرد"/>
    <d v="2017-01-17T00:00:00"/>
    <d v="1899-12-30T11:44:58"/>
    <s v="نبيل محمد السيد"/>
    <s v="Saudi Arabia (‫المملكة العربية السعودية‬‎)"/>
    <s v="NABILALEBIARY2016@GMAIL.COM"/>
    <s v=": A07355101"/>
    <s v="00966540700356"/>
    <x v="1"/>
    <m/>
    <n v="1"/>
    <n v="17"/>
    <n v="11"/>
    <n v="3"/>
    <s v="RR053084784SA"/>
    <s v=""/>
    <s v=""/>
    <s v=""/>
    <s v=""/>
    <s v=""/>
    <s v=""/>
    <s v=""/>
    <x v="1"/>
    <s v="SA"/>
    <s v=""/>
    <s v=""/>
    <s v="نبيل "/>
    <s v=""/>
    <s v="M"/>
    <s v=""/>
    <m/>
  </r>
  <r>
    <s v="42752ADAMfaraonco@gmail.comاستفسار عن مسار الطرد"/>
    <d v="2017-01-17T00:00:00"/>
    <d v="1899-12-30T12:04:18"/>
    <s v="ADAM"/>
    <s v="Poland (Polska)"/>
    <s v="faraonco@gmail.com"/>
    <s v="cpu1238476"/>
    <s v="0048669158808"/>
    <x v="1"/>
    <m/>
    <n v="1"/>
    <n v="17"/>
    <n v="12"/>
    <n v="3"/>
    <s v="RR015361005PL"/>
    <s v=""/>
    <s v=""/>
    <s v=""/>
    <s v=""/>
    <s v=""/>
    <s v=""/>
    <s v=""/>
    <x v="1"/>
    <s v="PL"/>
    <s v=""/>
    <s v=""/>
    <s v="ADAM"/>
    <s v=""/>
    <s v="M"/>
    <s v=""/>
    <m/>
  </r>
  <r>
    <s v="42752محمد عبدالرحمن محمد عبدالمعطى السنباطىalfr3onalmohager1983@yahoo.comشــكــوى"/>
    <d v="2017-01-17T00:00:00"/>
    <d v="1899-12-30T12:15:09"/>
    <s v="محمد عبدالرحمن محمد عبدالمعطى السنباطى"/>
    <s v="Egypt (‫مصر‬‎)"/>
    <s v="alfr3onalmohager1983@yahoo.com"/>
    <s v=": A02973583"/>
    <s v="00201008062431"/>
    <x v="2"/>
    <m/>
    <n v="1"/>
    <n v="17"/>
    <n v="12"/>
    <n v="3"/>
    <s v="rf423367037sg"/>
    <s v=""/>
    <s v=""/>
    <s v=""/>
    <s v=""/>
    <s v=""/>
    <s v=""/>
    <s v=""/>
    <x v="8"/>
    <s v="SG"/>
    <s v=""/>
    <s v=""/>
    <s v="محمد "/>
    <s v=""/>
    <s v="M"/>
    <s v=""/>
    <m/>
  </r>
  <r>
    <s v="42752Karim Tarek Imamktimam@gmail.comاستفسار عن مسار الطرد"/>
    <d v="2017-01-17T00:00:00"/>
    <d v="1899-12-30T12:32:56"/>
    <s v="Karim Tarek Imam"/>
    <s v="Egypt (‫مصر‬‎)"/>
    <s v="ktimam@gmail.com"/>
    <s v="2830123010186"/>
    <s v="01225616666"/>
    <x v="1"/>
    <m/>
    <n v="1"/>
    <n v="17"/>
    <n v="12"/>
    <n v="3"/>
    <s v="RT352298101HK"/>
    <s v=""/>
    <s v=""/>
    <s v=""/>
    <s v=""/>
    <s v=""/>
    <s v=""/>
    <s v=""/>
    <x v="2"/>
    <s v="HK"/>
    <s v=""/>
    <s v=""/>
    <s v="Karim "/>
    <s v=""/>
    <s v="M"/>
    <s v=""/>
    <m/>
  </r>
  <r>
    <s v="42752محمد مصطفيmmaee87@hotmail.comاستفسار عن مسار الطرد"/>
    <d v="2017-01-17T00:00:00"/>
    <d v="1899-12-30T13:04:20"/>
    <s v="محمد مصطفي"/>
    <s v="Egypt (‫مصر‬‎)"/>
    <s v="mmaee87@hotmail.com"/>
    <s v="28710018800775"/>
    <s v="01092386595"/>
    <x v="1"/>
    <m/>
    <n v="1"/>
    <n v="17"/>
    <n v="13"/>
    <n v="3"/>
    <s v="EE700109863EG"/>
    <s v=""/>
    <s v=""/>
    <s v=""/>
    <s v=""/>
    <s v=""/>
    <s v=""/>
    <s v=""/>
    <x v="4"/>
    <s v="EG"/>
    <s v="871001"/>
    <d v="1987-10-01T00:00:00"/>
    <s v="محمد "/>
    <n v="29"/>
    <s v="M"/>
    <s v="خارج الجمهورية"/>
    <m/>
  </r>
  <r>
    <s v="42752احمد فوزي احمدahmed.fh50@gmail.comاستفسار عن مسار الطرد"/>
    <d v="2017-01-17T00:00:00"/>
    <d v="1899-12-30T13:10:56"/>
    <s v="احمد فوزي احمد"/>
    <s v="Egypt (‫مصر‬‎)"/>
    <s v="ahmed.fh50@gmail.com"/>
    <s v="29006161202051"/>
    <s v="00201128765139"/>
    <x v="1"/>
    <m/>
    <n v="1"/>
    <n v="17"/>
    <n v="13"/>
    <n v="3"/>
    <s v="EE700203197EG"/>
    <s v=""/>
    <s v=""/>
    <s v=""/>
    <s v=""/>
    <s v=""/>
    <s v=""/>
    <s v=""/>
    <x v="4"/>
    <s v="EG"/>
    <s v="900616"/>
    <d v="1990-06-16T00:00:00"/>
    <s v="احمد "/>
    <n v="26"/>
    <s v="M"/>
    <s v="الدقهلية"/>
    <m/>
  </r>
  <r>
    <s v="42752مصطفى ناجى محمدmostafan@hotmail.comاستفسار عن مسار الطرد"/>
    <d v="2017-01-17T00:00:00"/>
    <d v="1899-12-30T13:18:16"/>
    <s v="مصطفى ناجى محمد"/>
    <s v="Egypt (‫مصر‬‎)"/>
    <s v="mostafan@hotmail.com"/>
    <s v="28306150201214"/>
    <s v="201025008066"/>
    <x v="1"/>
    <m/>
    <n v="1"/>
    <n v="17"/>
    <n v="13"/>
    <n v="3"/>
    <s v=""/>
    <s v=""/>
    <s v=""/>
    <s v=""/>
    <s v=""/>
    <s v=""/>
    <s v=""/>
    <s v=""/>
    <x v="0"/>
    <s v=""/>
    <s v="830615"/>
    <d v="1983-06-15T00:00:00"/>
    <s v="مصطفى "/>
    <n v="33"/>
    <s v="M"/>
    <s v="الإسكندرية"/>
    <m/>
  </r>
  <r>
    <s v="42752محمود محمد شحاته احمدmahmoudshehata815@yahoo.comاستفســار فنـى"/>
    <d v="2017-01-17T00:00:00"/>
    <d v="1899-12-30T13:14:17"/>
    <s v="محمود محمد شحاته احمد"/>
    <s v="Egypt (‫مصر‬‎)"/>
    <s v="mahmoudshehata815@yahoo.com"/>
    <s v="29806201206697"/>
    <s v="01026238017"/>
    <x v="5"/>
    <m/>
    <n v="1"/>
    <n v="17"/>
    <n v="13"/>
    <n v="3"/>
    <s v=""/>
    <s v=""/>
    <s v=""/>
    <s v=""/>
    <s v=""/>
    <s v=""/>
    <s v=""/>
    <s v=""/>
    <x v="0"/>
    <s v=""/>
    <s v="980620"/>
    <d v="1998-06-20T00:00:00"/>
    <s v="محمود "/>
    <n v="18"/>
    <s v="M"/>
    <s v="الدقهلية"/>
    <m/>
  </r>
  <r>
    <s v="42752Amr Mohamed Radwanamr-radwan1@live.comاستفسار عن مسار الطرد"/>
    <d v="2017-01-17T00:00:00"/>
    <d v="1899-12-30T13:27:09"/>
    <s v="Amr Mohamed Radwan"/>
    <s v="Egypt (‫مصر‬‎)"/>
    <s v="amr-radwan1@live.com"/>
    <s v="28212030100517"/>
    <s v="201227964103"/>
    <x v="1"/>
    <m/>
    <n v="1"/>
    <n v="17"/>
    <n v="13"/>
    <n v="3"/>
    <s v="RR219349155EG"/>
    <s v=""/>
    <s v=""/>
    <s v=""/>
    <s v=""/>
    <s v=""/>
    <s v=""/>
    <s v=""/>
    <x v="1"/>
    <s v="EG"/>
    <s v="821203"/>
    <d v="1982-12-03T00:00:00"/>
    <s v="Amr "/>
    <n v="34"/>
    <s v="M"/>
    <s v="القاهرة"/>
    <m/>
  </r>
  <r>
    <s v="42752محمد مجدىmmabdelazim@hotmail.comاستفسار عن مسار الطرد"/>
    <d v="2017-01-17T00:00:00"/>
    <d v="1899-12-30T13:29:32"/>
    <s v="محمد مجدى"/>
    <s v="Egypt (‫مصر‬‎)"/>
    <s v="mmabdelazim@hotmail.com"/>
    <s v="27801181200116"/>
    <s v="201062225000"/>
    <x v="1"/>
    <m/>
    <n v="1"/>
    <n v="17"/>
    <n v="13"/>
    <n v="3"/>
    <s v="RS509720476CN"/>
    <s v=""/>
    <s v=""/>
    <s v=""/>
    <s v=""/>
    <s v=""/>
    <s v=""/>
    <s v=""/>
    <x v="12"/>
    <s v="CN"/>
    <s v="780118"/>
    <d v="1978-01-18T00:00:00"/>
    <s v="محمد "/>
    <n v="38"/>
    <s v="M"/>
    <s v="الدقهلية"/>
    <m/>
  </r>
  <r>
    <s v="42752سامح ميشيل شوقىsameh.malati8@gmail.comاستفســار عن خدمــة"/>
    <d v="2017-01-17T00:00:00"/>
    <d v="1899-12-30T13:34:54"/>
    <s v="سامح ميشيل شوقى"/>
    <s v="Egypt (‫مصر‬‎)"/>
    <s v="sameh.malati8@gmail.com"/>
    <s v="27910022601413"/>
    <s v="201221676727"/>
    <x v="0"/>
    <m/>
    <n v="1"/>
    <n v="17"/>
    <n v="13"/>
    <n v="3"/>
    <s v=""/>
    <s v=""/>
    <s v=""/>
    <s v=""/>
    <s v=""/>
    <s v=""/>
    <s v=""/>
    <s v=""/>
    <x v="0"/>
    <s v=""/>
    <s v="791002"/>
    <d v="1979-10-02T00:00:00"/>
    <s v="سامح "/>
    <n v="37"/>
    <s v="M"/>
    <s v="سوهاج"/>
    <m/>
  </r>
  <r>
    <s v="42752رامى فرنسيس حبيبelwessam4computer@gmail.comشــكــوى"/>
    <d v="2017-01-17T00:00:00"/>
    <d v="1899-12-30T14:00:46"/>
    <s v="رامى فرنسيس حبيب"/>
    <s v="Egypt (‫مصر‬‎)"/>
    <s v="elwessam4computer@gmail.com"/>
    <s v="28009152401178"/>
    <s v="01004974127"/>
    <x v="2"/>
    <m/>
    <n v="1"/>
    <n v="17"/>
    <n v="14"/>
    <n v="3"/>
    <s v="ee700072409eg"/>
    <s v=""/>
    <s v=""/>
    <s v=""/>
    <s v=""/>
    <s v=""/>
    <s v=""/>
    <s v=""/>
    <x v="4"/>
    <s v="EG"/>
    <s v="800915"/>
    <d v="1980-09-15T00:00:00"/>
    <s v="رامى "/>
    <n v="36"/>
    <s v="M"/>
    <s v="المنيا"/>
    <m/>
  </r>
  <r>
    <s v="42752Abdelazime Khairiabdughira@gmail.comأخـــــرى"/>
    <d v="2017-01-17T00:00:00"/>
    <d v="1899-12-30T14:15:41"/>
    <s v="Abdelazime Khairi"/>
    <s v="Egypt (‫مصر‬‎)"/>
    <s v="abdughira@gmail.com"/>
    <s v="29006121701178"/>
    <s v="00201288822220"/>
    <x v="4"/>
    <m/>
    <n v="1"/>
    <n v="17"/>
    <n v="14"/>
    <n v="3"/>
    <s v=""/>
    <s v=""/>
    <s v=""/>
    <s v=""/>
    <s v=""/>
    <s v=""/>
    <s v=""/>
    <s v=""/>
    <x v="0"/>
    <s v=""/>
    <s v="900612"/>
    <d v="1990-06-12T00:00:00"/>
    <s v="Abdelazime "/>
    <n v="26"/>
    <s v="M"/>
    <s v="المنوفية"/>
    <m/>
  </r>
  <r>
    <s v="42752احمد محمد عبدالقوى عبدالسلامahmedM3000@yahoo.comأخـــــرى"/>
    <d v="2017-01-17T00:00:00"/>
    <d v="1899-12-30T14:26:19"/>
    <s v="احمد محمد عبدالقوى عبدالسلام"/>
    <s v="Egypt (‫مصر‬‎)"/>
    <s v="ahmedM3000@yahoo.com"/>
    <s v="27803042700573"/>
    <s v="01148139149"/>
    <x v="4"/>
    <m/>
    <n v="1"/>
    <n v="17"/>
    <n v="14"/>
    <n v="3"/>
    <s v=""/>
    <s v=""/>
    <s v=""/>
    <s v=""/>
    <s v=""/>
    <s v=""/>
    <s v=""/>
    <s v=""/>
    <x v="0"/>
    <s v=""/>
    <s v="780304"/>
    <d v="1978-03-04T00:00:00"/>
    <s v="احمد "/>
    <n v="38"/>
    <s v="M"/>
    <s v="قنا"/>
    <m/>
  </r>
  <r>
    <s v="42752اشرف عطيةatia814@gmail.comاستفسار فى المبيعات"/>
    <d v="2017-01-17T00:00:00"/>
    <d v="1899-12-30T14:42:57"/>
    <s v="اشرف عطية"/>
    <s v="Egypt (‫مصر‬‎)"/>
    <s v="atia814@gmail.com"/>
    <s v="28612022100034"/>
    <s v="01010073573"/>
    <x v="3"/>
    <m/>
    <n v="1"/>
    <n v="17"/>
    <n v="14"/>
    <n v="3"/>
    <s v=""/>
    <s v=""/>
    <s v=""/>
    <s v=""/>
    <s v=""/>
    <s v=""/>
    <s v=""/>
    <s v=""/>
    <x v="0"/>
    <s v=""/>
    <s v="861202"/>
    <d v="1986-12-02T00:00:00"/>
    <s v="اشرف "/>
    <n v="30"/>
    <s v="M"/>
    <s v="الجيزة"/>
    <m/>
  </r>
  <r>
    <s v="42752noha zaghloulnoha_zaghloul@yahoo.comاستفسار عن مسار الطرد"/>
    <d v="2017-01-17T00:00:00"/>
    <d v="1899-12-30T15:03:27"/>
    <s v="noha zaghloul"/>
    <s v="Egypt (‫مصر‬‎)"/>
    <s v="noha_zaghloul@yahoo.com"/>
    <s v="28101270201781"/>
    <s v="01005876887"/>
    <x v="1"/>
    <m/>
    <n v="1"/>
    <n v="17"/>
    <n v="15"/>
    <n v="3"/>
    <s v="EE004900177EG"/>
    <s v=""/>
    <s v=""/>
    <s v=""/>
    <s v=""/>
    <s v=""/>
    <s v=""/>
    <s v=""/>
    <x v="4"/>
    <s v="EG"/>
    <s v="810127"/>
    <d v="1981-01-27T00:00:00"/>
    <s v="noha "/>
    <n v="35"/>
    <s v="F"/>
    <s v="الإسكندرية"/>
    <m/>
  </r>
  <r>
    <s v="42752احمد محمودHmadasc@gmail.comشــكــوى"/>
    <d v="2017-01-17T00:00:00"/>
    <d v="1899-12-30T19:06:05"/>
    <s v="احمد محمود"/>
    <s v="Egypt (‫مصر‬‎)"/>
    <s v="Hmadasc@gmail.com"/>
    <s v="28609080201273"/>
    <s v="201067353719"/>
    <x v="2"/>
    <m/>
    <n v="1"/>
    <n v="17"/>
    <n v="19"/>
    <n v="3"/>
    <s v=""/>
    <s v=""/>
    <s v=""/>
    <s v=""/>
    <s v=""/>
    <s v=""/>
    <s v=""/>
    <s v=""/>
    <x v="0"/>
    <s v=""/>
    <s v="860908"/>
    <d v="1986-09-08T00:00:00"/>
    <s v="احمد "/>
    <n v="30"/>
    <s v="M"/>
    <s v="الإسكندرية"/>
    <m/>
  </r>
  <r>
    <s v="42752كريم محمد السيدkareem.pocket@gmail.comاستفســار عن خدمــة"/>
    <d v="2017-01-17T00:00:00"/>
    <d v="1899-12-30T18:43:53"/>
    <s v="كريم محمد السيد"/>
    <s v="Egypt (‫مصر‬‎)"/>
    <s v="kareem.pocket@gmail.com"/>
    <s v="28211172102111"/>
    <s v="01153502600"/>
    <x v="0"/>
    <m/>
    <n v="1"/>
    <n v="17"/>
    <n v="18"/>
    <n v="3"/>
    <s v=""/>
    <s v=""/>
    <s v=""/>
    <s v=""/>
    <s v=""/>
    <s v=""/>
    <s v=""/>
    <s v=""/>
    <x v="0"/>
    <s v=""/>
    <s v="821117"/>
    <d v="1982-11-17T00:00:00"/>
    <s v="كريم "/>
    <n v="34"/>
    <s v="M"/>
    <s v="الجيزة"/>
    <m/>
  </r>
  <r>
    <s v="42752حسام صدقي قاسمHOSSAMRRR@HOTMAIL.COMاستفسار عن مسار الطرد"/>
    <d v="2017-01-17T00:00:00"/>
    <d v="1899-12-30T15:58:52"/>
    <s v="حسام صدقي قاسم"/>
    <s v="United Arab Emirates (‫الإمارات العربية المتحدة‬‎)"/>
    <s v="HOSSAMRRR@HOTMAIL.COM"/>
    <s v=": A10337627"/>
    <s v="00971502632436"/>
    <x v="1"/>
    <m/>
    <n v="1"/>
    <n v="17"/>
    <n v="15"/>
    <n v="3"/>
    <s v="EE008298925EG"/>
    <s v=""/>
    <s v=""/>
    <s v=""/>
    <s v=""/>
    <s v=""/>
    <s v=""/>
    <s v=""/>
    <x v="4"/>
    <s v="EG"/>
    <s v=""/>
    <s v=""/>
    <s v="حسام "/>
    <s v=""/>
    <s v="M"/>
    <s v=""/>
    <m/>
  </r>
  <r>
    <s v="42752Hassan Mohieddinhassan.mohieddin@fmtsteel.comاستفسار عن مسار الطرد"/>
    <d v="2017-01-17T00:00:00"/>
    <d v="1899-12-30T15:38:27"/>
    <s v="Hassan Mohieddin"/>
    <s v="Egypt (‫مصر‬‎)"/>
    <s v="hassan.mohieddin@fmtsteel.com"/>
    <s v="29010070200117"/>
    <s v="00201099943553"/>
    <x v="1"/>
    <m/>
    <n v="1"/>
    <n v="17"/>
    <n v="15"/>
    <n v="3"/>
    <s v="CL722025697DE"/>
    <s v=""/>
    <s v=""/>
    <s v=""/>
    <s v=""/>
    <s v=""/>
    <s v=""/>
    <s v=""/>
    <x v="26"/>
    <s v="DE"/>
    <s v="901007"/>
    <d v="1990-10-07T00:00:00"/>
    <s v="Hassan "/>
    <n v="26"/>
    <s v="M"/>
    <s v="الإسكندرية"/>
    <m/>
  </r>
  <r>
    <s v="42753Nermeen Rahibnermeen_rahib@hotmail.comاستفسار عن مسار الطرد"/>
    <d v="2017-01-18T00:00:00"/>
    <d v="1899-12-30T11:38:31"/>
    <s v="Nermeen Rahib"/>
    <s v="Egypt (‫مصر‬‎)"/>
    <s v="nermeen_rahib@hotmail.com"/>
    <s v="28903100105662"/>
    <s v="201024704037"/>
    <x v="1"/>
    <m/>
    <n v="1"/>
    <n v="18"/>
    <n v="11"/>
    <n v="4"/>
    <s v="EM001142305EG"/>
    <s v=""/>
    <s v=""/>
    <s v=""/>
    <s v=""/>
    <s v=""/>
    <s v=""/>
    <s v=""/>
    <x v="23"/>
    <s v="EG"/>
    <s v="890310"/>
    <d v="1989-03-10T00:00:00"/>
    <s v="Nermeen "/>
    <n v="27"/>
    <s v="F"/>
    <s v="القاهرة"/>
    <m/>
  </r>
  <r>
    <s v="42753جاسر ثروتgasser.abdelallah@hotmail.comاستفســار عن خدمــة"/>
    <d v="2017-01-18T00:00:00"/>
    <d v="1899-12-30T11:30:18"/>
    <s v="جاسر ثروت"/>
    <s v="Egypt (‫مصر‬‎)"/>
    <s v="gasser.abdelallah@hotmail.com"/>
    <s v="29002100104875"/>
    <s v="01113654325"/>
    <x v="0"/>
    <m/>
    <n v="1"/>
    <n v="18"/>
    <n v="11"/>
    <n v="4"/>
    <s v=""/>
    <s v=""/>
    <s v=""/>
    <s v=""/>
    <s v=""/>
    <s v=""/>
    <s v=""/>
    <s v=""/>
    <x v="0"/>
    <s v=""/>
    <s v="900210"/>
    <d v="1990-02-10T00:00:00"/>
    <s v="جاسر "/>
    <n v="26"/>
    <s v="M"/>
    <s v="القاهرة"/>
    <m/>
  </r>
  <r>
    <s v="42753Ramy Salahmr.ramysalah@gmail.comاستفســار عن خدمــة"/>
    <d v="2017-01-18T00:00:00"/>
    <d v="1899-12-30T11:25:18"/>
    <s v="Ramy Salah"/>
    <s v="Egypt (‫مصر‬‎)"/>
    <s v="mr.ramysalah@gmail.com"/>
    <s v=": 851918"/>
    <s v="01007900995"/>
    <x v="0"/>
    <m/>
    <n v="1"/>
    <n v="18"/>
    <n v="11"/>
    <n v="4"/>
    <s v=""/>
    <s v=""/>
    <s v=""/>
    <s v=""/>
    <s v=""/>
    <s v=""/>
    <s v=""/>
    <s v=""/>
    <x v="0"/>
    <s v=""/>
    <s v=""/>
    <s v=""/>
    <s v="Ramy "/>
    <s v=""/>
    <s v="M"/>
    <s v=""/>
    <m/>
  </r>
  <r>
    <s v="42753ماجد احمد عثمانamrhany@hotmail.comاستفسار عن مسار الطرد"/>
    <d v="2017-01-18T00:00:00"/>
    <d v="1899-12-30T11:23:58"/>
    <s v="ماجد احمد عثمان"/>
    <s v="Egypt (‫مصر‬‎)"/>
    <s v="amrhany@hotmail.com"/>
    <s v="25407050100976"/>
    <s v="201288621777"/>
    <x v="1"/>
    <m/>
    <n v="1"/>
    <n v="18"/>
    <n v="11"/>
    <n v="4"/>
    <s v="EE700168243EG"/>
    <s v=""/>
    <s v=""/>
    <s v=""/>
    <s v=""/>
    <s v=""/>
    <s v=""/>
    <s v=""/>
    <x v="4"/>
    <s v="EG"/>
    <s v="540705"/>
    <d v="1954-07-05T00:00:00"/>
    <s v="ماجد "/>
    <n v="62"/>
    <s v="M"/>
    <s v="القاهرة"/>
    <m/>
  </r>
  <r>
    <s v="42753دينا سعيد جاويشdandangawish@hotmail.comاستفســار عن خدمــة"/>
    <d v="2017-01-18T00:00:00"/>
    <d v="1899-12-30T11:21:28"/>
    <s v="دينا سعيد جاويش"/>
    <s v="Egypt (‫مصر‬‎)"/>
    <s v="dandangawish@hotmail.com"/>
    <s v="27707181301609"/>
    <s v="00201062110012"/>
    <x v="0"/>
    <m/>
    <n v="1"/>
    <n v="18"/>
    <n v="11"/>
    <n v="4"/>
    <s v=""/>
    <s v=""/>
    <s v=""/>
    <s v=""/>
    <s v=""/>
    <s v=""/>
    <s v=""/>
    <s v=""/>
    <x v="0"/>
    <s v=""/>
    <s v="770718"/>
    <d v="1977-07-18T00:00:00"/>
    <s v="دينا "/>
    <n v="39"/>
    <s v="F"/>
    <s v="الشرقية"/>
    <m/>
  </r>
  <r>
    <s v="42753Hiatham Mohamedsanofoodsales@gmail.comاستفسار عن مسار الطرد"/>
    <d v="2017-01-18T00:00:00"/>
    <d v="1899-12-30T10:39:48"/>
    <s v="Hiatham Mohamed"/>
    <s v="Egypt (‫مصر‬‎)"/>
    <s v="sanofoodsales@gmail.com"/>
    <s v="28511040102558"/>
    <s v="00201282095506"/>
    <x v="1"/>
    <m/>
    <n v="1"/>
    <n v="18"/>
    <n v="10"/>
    <n v="4"/>
    <s v="RS234629569CN"/>
    <s v=""/>
    <s v=""/>
    <s v=""/>
    <s v=""/>
    <s v=""/>
    <s v=""/>
    <s v=""/>
    <x v="12"/>
    <s v="CN"/>
    <s v="851104"/>
    <d v="1985-11-04T00:00:00"/>
    <s v="Hiatham "/>
    <n v="31"/>
    <s v="M"/>
    <s v="القاهرة"/>
    <m/>
  </r>
  <r>
    <s v="42753د/ أيمن علي عاشورashour123@hotmail.comشــكــوى"/>
    <d v="2017-01-18T00:00:00"/>
    <d v="1899-12-30T06:12:34"/>
    <s v="د/ أيمن علي عاشور"/>
    <s v="Egypt (‫مصر‬‎)"/>
    <s v="ashour123@hotmail.com"/>
    <s v="25803211602457"/>
    <s v="201144683683"/>
    <x v="2"/>
    <m/>
    <n v="1"/>
    <n v="18"/>
    <n v="6"/>
    <n v="4"/>
    <s v=""/>
    <s v=""/>
    <s v=""/>
    <s v=""/>
    <s v=""/>
    <s v=""/>
    <s v=""/>
    <s v=""/>
    <x v="0"/>
    <s v=""/>
    <s v="580321"/>
    <d v="1958-03-21T00:00:00"/>
    <s v="د/ "/>
    <n v="58"/>
    <s v="M"/>
    <s v="الغربية"/>
    <m/>
  </r>
  <r>
    <s v="42753قاسم عوض ابو عرهKasemawadabooura@hotmail.comاستفسار عن مسار الطرد"/>
    <d v="2017-01-18T00:00:00"/>
    <d v="1899-12-30T04:41:44"/>
    <s v="قاسم عوض ابو عره"/>
    <s v="Egypt (‫مصر‬‎)"/>
    <s v="Kasemawadabooura@hotmail.com"/>
    <s v=": 006502423"/>
    <s v="00201113602990"/>
    <x v="1"/>
    <m/>
    <n v="1"/>
    <n v="18"/>
    <n v="4"/>
    <n v="4"/>
    <s v="RR014452022KW"/>
    <s v=""/>
    <s v=""/>
    <s v=""/>
    <s v=""/>
    <s v=""/>
    <s v=""/>
    <s v=""/>
    <x v="1"/>
    <s v="KW"/>
    <s v=""/>
    <s v=""/>
    <s v="قاسم "/>
    <s v=""/>
    <s v="M"/>
    <s v=""/>
    <m/>
  </r>
  <r>
    <s v="42753منصور شوقي الموقعmohand.moq3@gmail.comاستفسار عن مسار الطرد"/>
    <d v="2017-01-18T00:00:00"/>
    <d v="1899-12-30T12:17:17"/>
    <s v="منصور شوقي الموقع"/>
    <s v="Egypt (‫مصر‬‎)"/>
    <s v="mohand.moq3@gmail.com"/>
    <s v="03 3588742"/>
    <s v="01124265535"/>
    <x v="1"/>
    <m/>
    <n v="1"/>
    <n v="18"/>
    <n v="12"/>
    <n v="4"/>
    <s v="EE010442405sy"/>
    <s v=""/>
    <s v=""/>
    <s v=""/>
    <s v=""/>
    <s v=""/>
    <s v=""/>
    <s v=""/>
    <x v="4"/>
    <s v="SY"/>
    <s v=""/>
    <s v=""/>
    <s v="منصور "/>
    <s v=""/>
    <s v="M"/>
    <s v=""/>
    <m/>
  </r>
  <r>
    <s v="42753انجيل وليم عزيزraheel.mounir@hotmail.comاستفسار عن مسار الطرد"/>
    <d v="2017-01-18T00:00:00"/>
    <d v="1899-12-30T12:20:14"/>
    <s v="انجيل وليم عزيز"/>
    <s v="Egypt (‫مصر‬‎)"/>
    <s v="raheel.mounir@hotmail.com"/>
    <s v="27001230102609"/>
    <s v="01287598899"/>
    <x v="1"/>
    <m/>
    <n v="1"/>
    <n v="18"/>
    <n v="12"/>
    <n v="4"/>
    <s v="cf108213375au"/>
    <s v=""/>
    <s v=""/>
    <s v=""/>
    <s v=""/>
    <s v=""/>
    <s v=""/>
    <s v=""/>
    <x v="37"/>
    <s v="AU"/>
    <s v="700123"/>
    <d v="1970-01-23T00:00:00"/>
    <s v="انجيل "/>
    <n v="46"/>
    <s v="F"/>
    <s v="القاهرة"/>
    <m/>
  </r>
  <r>
    <s v="42753Ramy Rabieramy4ramy@gmail.comشــكــوى"/>
    <d v="2017-01-18T00:00:00"/>
    <d v="1899-12-30T12:32:50"/>
    <s v="Ramy Rabie"/>
    <s v="Saudi Arabia (‫المملكة العربية السعودية‬‎)"/>
    <s v="ramy4ramy@gmail.com"/>
    <s v="28506228800534"/>
    <s v="00966560016914"/>
    <x v="2"/>
    <m/>
    <n v="1"/>
    <n v="18"/>
    <n v="12"/>
    <n v="4"/>
    <s v="EE700108275EG"/>
    <s v=""/>
    <s v=""/>
    <s v=""/>
    <s v=""/>
    <s v=""/>
    <s v=""/>
    <s v=""/>
    <x v="4"/>
    <s v="EG"/>
    <s v="850622"/>
    <d v="1985-06-22T00:00:00"/>
    <s v="Ramy "/>
    <n v="31"/>
    <s v="M"/>
    <s v="خارج الجمهورية"/>
    <m/>
  </r>
  <r>
    <s v="42753هند رضا محمد الطوخىahmed_reda971@yahoo.comاستفسار عن مسار الطرد"/>
    <d v="2017-01-18T00:00:00"/>
    <d v="1899-12-30T12:58:54"/>
    <s v="هند رضا محمد الطوخى"/>
    <s v="Egypt (‫مصر‬‎)"/>
    <s v="ahmed_reda971@yahoo.com"/>
    <s v="28702051401549"/>
    <s v="01270365306"/>
    <x v="1"/>
    <m/>
    <n v="1"/>
    <n v="18"/>
    <n v="12"/>
    <n v="4"/>
    <s v="EE148361819AE"/>
    <s v=""/>
    <s v=""/>
    <s v=""/>
    <s v=""/>
    <s v=""/>
    <s v=""/>
    <s v=""/>
    <x v="4"/>
    <s v="AE"/>
    <s v="870205"/>
    <d v="1987-02-05T00:00:00"/>
    <s v="هند "/>
    <n v="29"/>
    <s v="F"/>
    <s v="القليوبية"/>
    <m/>
  </r>
  <r>
    <s v="42753عامر فزاع محمدamer.fazaa@miraco.com.egشــكــوى"/>
    <d v="2017-01-18T00:00:00"/>
    <d v="1899-12-30T13:12:50"/>
    <s v="عامر فزاع محمد"/>
    <s v="Egypt (‫مصر‬‎)"/>
    <s v="amer.fazaa@miraco.com.eg"/>
    <s v="28306270101817"/>
    <s v="01279195917"/>
    <x v="2"/>
    <m/>
    <n v="1"/>
    <n v="18"/>
    <n v="13"/>
    <n v="4"/>
    <s v=""/>
    <s v=""/>
    <s v=""/>
    <s v=""/>
    <s v=""/>
    <s v=""/>
    <s v=""/>
    <s v=""/>
    <x v="0"/>
    <s v=""/>
    <s v="830627"/>
    <d v="1983-06-27T00:00:00"/>
    <s v="عامر "/>
    <n v="33"/>
    <s v="M"/>
    <s v="القاهرة"/>
    <m/>
  </r>
  <r>
    <s v="42753عمرو عبدالله اسماعيل عبدالله شلبيdjiedo@yahoo.comاستفســار عن خدمــة"/>
    <d v="2017-01-18T00:00:00"/>
    <d v="1899-12-30T13:15:00"/>
    <s v="عمرو عبدالله اسماعيل عبدالله شلبي"/>
    <s v="Egypt (‫مصر‬‎)"/>
    <s v="djiedo@yahoo.com"/>
    <s v="29903301600312"/>
    <s v="01200839657"/>
    <x v="0"/>
    <m/>
    <n v="1"/>
    <n v="18"/>
    <n v="13"/>
    <n v="4"/>
    <s v=""/>
    <s v=""/>
    <s v=""/>
    <s v=""/>
    <s v=""/>
    <s v=""/>
    <s v=""/>
    <s v=""/>
    <x v="0"/>
    <s v=""/>
    <s v="990330"/>
    <d v="1999-03-30T00:00:00"/>
    <s v="عمرو "/>
    <n v="17"/>
    <s v="M"/>
    <s v="الغربية"/>
    <m/>
  </r>
  <r>
    <s v="42753محمود رجب نادي عبدالرحمنmragab3233@gmail.comشــكــوى"/>
    <d v="2017-01-18T00:00:00"/>
    <d v="1899-12-30T13:45:54"/>
    <s v="محمود رجب نادي عبدالرحمن"/>
    <s v="Egypt (‫مصر‬‎)"/>
    <s v="mragab3233@gmail.com"/>
    <s v="2880502500735"/>
    <s v="201090819146"/>
    <x v="2"/>
    <m/>
    <n v="1"/>
    <n v="18"/>
    <n v="13"/>
    <n v="4"/>
    <s v=""/>
    <s v=""/>
    <s v=""/>
    <s v=""/>
    <s v=""/>
    <s v=""/>
    <s v=""/>
    <s v=""/>
    <x v="0"/>
    <s v=""/>
    <s v=""/>
    <s v=""/>
    <s v="محمود "/>
    <s v=""/>
    <s v="M"/>
    <s v=""/>
    <m/>
  </r>
  <r>
    <s v="42753وائل صلاح الدين محمدwsalahz@hotmail.comشــكــوى"/>
    <d v="2017-01-18T00:00:00"/>
    <d v="1899-12-30T13:58:51"/>
    <s v="وائل صلاح الدين محمد"/>
    <s v="Egypt (‫مصر‬‎)"/>
    <s v="wsalahz@hotmail.com"/>
    <s v="27605311600134"/>
    <s v="201222177209"/>
    <x v="2"/>
    <m/>
    <n v="1"/>
    <n v="18"/>
    <n v="13"/>
    <n v="4"/>
    <s v=""/>
    <s v=""/>
    <s v=""/>
    <s v=""/>
    <s v=""/>
    <s v=""/>
    <s v=""/>
    <s v=""/>
    <x v="0"/>
    <s v=""/>
    <s v="760531"/>
    <d v="1976-05-31T00:00:00"/>
    <s v="وائل "/>
    <n v="40"/>
    <s v="M"/>
    <s v="الغربية"/>
    <m/>
  </r>
  <r>
    <s v="42753شريف علي حسينSherif3ms@yahoo.comأخـــــرى"/>
    <d v="2017-01-18T00:00:00"/>
    <d v="1899-12-30T14:10:28"/>
    <s v="شريف علي حسين"/>
    <s v="Egypt (‫مصر‬‎)"/>
    <s v="Sherif3ms@yahoo.com"/>
    <s v="1100258"/>
    <s v="01011447574"/>
    <x v="4"/>
    <m/>
    <n v="1"/>
    <n v="18"/>
    <n v="14"/>
    <n v="4"/>
    <s v="RB141933720SG"/>
    <s v="RB142465334SG"/>
    <s v=""/>
    <s v=""/>
    <s v=""/>
    <s v=""/>
    <s v=""/>
    <s v=""/>
    <x v="7"/>
    <s v="SG"/>
    <s v=""/>
    <s v=""/>
    <s v="شريف "/>
    <s v=""/>
    <s v="M"/>
    <s v=""/>
    <m/>
  </r>
  <r>
    <s v="42753مصطفى عبدالحليم محمد علىelmasry2000100@gmail.comشــكــوى"/>
    <d v="2017-01-18T00:00:00"/>
    <d v="1899-12-30T14:14:53"/>
    <s v="مصطفى عبدالحليم محمد على"/>
    <s v="Egypt (‫مصر‬‎)"/>
    <s v="elmasry2000100@gmail.com"/>
    <s v="29407022700318"/>
    <s v="2001007867297"/>
    <x v="2"/>
    <m/>
    <n v="1"/>
    <n v="18"/>
    <n v="14"/>
    <n v="4"/>
    <s v="RX557067992DE"/>
    <s v=""/>
    <s v=""/>
    <s v=""/>
    <s v=""/>
    <s v=""/>
    <s v=""/>
    <s v=""/>
    <x v="5"/>
    <s v="DE"/>
    <s v="940702"/>
    <d v="1994-07-02T00:00:00"/>
    <s v="مصطفى "/>
    <n v="22"/>
    <s v="M"/>
    <s v="قنا"/>
    <m/>
  </r>
  <r>
    <s v="42753حسن عبد العزيز محمودhassanica@gmail.comشــكــوى"/>
    <d v="2017-01-18T00:00:00"/>
    <d v="1899-12-30T14:21:43"/>
    <s v="حسن عبد العزيز محمود"/>
    <s v="Egypt (‫مصر‬‎)"/>
    <s v="hassanica@gmail.com"/>
    <s v="26803301301018"/>
    <s v="01150931111"/>
    <x v="2"/>
    <m/>
    <n v="1"/>
    <n v="18"/>
    <n v="14"/>
    <n v="4"/>
    <s v="RA889033959IT"/>
    <s v=""/>
    <s v=""/>
    <s v=""/>
    <s v=""/>
    <s v=""/>
    <s v=""/>
    <s v=""/>
    <x v="10"/>
    <s v="IT"/>
    <s v="680330"/>
    <d v="1968-03-30T00:00:00"/>
    <s v="حسن "/>
    <n v="48"/>
    <s v="M"/>
    <s v="الشرقية"/>
    <m/>
  </r>
  <r>
    <s v="42753انعام احمد عليossama161@yahoo.comشــكــوى"/>
    <d v="2017-01-18T00:00:00"/>
    <d v="1899-12-30T14:48:09"/>
    <s v="انعام احمد علي"/>
    <s v="Egypt (‫مصر‬‎)"/>
    <s v="ossama161@yahoo.com"/>
    <s v="26206038800065"/>
    <s v="00201093469375"/>
    <x v="2"/>
    <m/>
    <n v="1"/>
    <n v="18"/>
    <n v="14"/>
    <n v="4"/>
    <s v=""/>
    <s v=""/>
    <s v=""/>
    <s v=""/>
    <s v=""/>
    <s v=""/>
    <s v=""/>
    <s v=""/>
    <x v="0"/>
    <s v=""/>
    <s v="620603"/>
    <d v="1962-06-03T00:00:00"/>
    <s v="انعام "/>
    <n v="54"/>
    <s v="F"/>
    <s v="خارج الجمهورية"/>
    <m/>
  </r>
  <r>
    <s v="42755محمود أيمن زكي السباعيayman_zekwa@yahoo.comشــكــوى"/>
    <d v="2017-01-20T00:00:00"/>
    <d v="1899-12-30T19:17:49"/>
    <s v="محمود أيمن زكي السباعي"/>
    <s v="Egypt (‫مصر‬‎)"/>
    <s v="ayman_zekwa@yahoo.com"/>
    <s v="29405140102953"/>
    <s v="01068889920"/>
    <x v="2"/>
    <m/>
    <n v="1"/>
    <n v="20"/>
    <n v="19"/>
    <n v="6"/>
    <s v="EE700314140EG"/>
    <s v=""/>
    <s v=""/>
    <s v=""/>
    <s v=""/>
    <s v=""/>
    <s v=""/>
    <s v=""/>
    <x v="4"/>
    <s v="EG"/>
    <s v="940514"/>
    <d v="1994-05-14T00:00:00"/>
    <s v="محمود "/>
    <n v="22"/>
    <s v="M"/>
    <s v="القاهرة"/>
    <m/>
  </r>
  <r>
    <s v="42755عثمان حسن زكي عثمانcat1979103@hotmail.comاستفســار عن خدمــة"/>
    <d v="2017-01-20T00:00:00"/>
    <d v="1899-12-30T18:57:03"/>
    <s v="عثمان حسن زكي عثمان"/>
    <s v="Egypt (‫مصر‬‎)"/>
    <s v="cat1979103@hotmail.com"/>
    <s v=": 12917050"/>
    <s v="+20 114 0007242"/>
    <x v="0"/>
    <m/>
    <n v="1"/>
    <n v="20"/>
    <n v="18"/>
    <n v="6"/>
    <s v=""/>
    <s v=""/>
    <s v=""/>
    <s v=""/>
    <s v=""/>
    <s v=""/>
    <s v=""/>
    <s v=""/>
    <x v="0"/>
    <s v=""/>
    <s v=""/>
    <s v=""/>
    <s v="عثمان "/>
    <s v=""/>
    <s v="M"/>
    <s v=""/>
    <m/>
  </r>
  <r>
    <s v="42755Abdelrahmanakoushabdelrahman@gmail.comاستفسار عن مسار الطرد"/>
    <d v="2017-01-20T00:00:00"/>
    <d v="1899-12-30T16:01:10"/>
    <s v="Abdelrahman"/>
    <s v="Egypt (‫مصر‬‎)"/>
    <s v="akoushabdelrahman@gmail.com"/>
    <s v="29802162403557"/>
    <s v="201124747109"/>
    <x v="1"/>
    <m/>
    <n v="1"/>
    <n v="20"/>
    <n v="16"/>
    <n v="6"/>
    <s v="RX559653536DE"/>
    <s v=""/>
    <s v=""/>
    <s v=""/>
    <s v=""/>
    <s v=""/>
    <s v=""/>
    <s v=""/>
    <x v="5"/>
    <s v="DE"/>
    <s v="980216"/>
    <d v="1998-02-16T00:00:00"/>
    <s v="Abdelrahman"/>
    <n v="18"/>
    <s v="M"/>
    <s v="المنيا"/>
    <m/>
  </r>
  <r>
    <s v="42755سامح عبدالعزيز محمد القسطاويsameh_egypt25@yahoo.comأخـــــرى"/>
    <d v="2017-01-20T00:00:00"/>
    <d v="1899-12-30T14:38:06"/>
    <s v="سامح عبدالعزيز محمد القسطاوي"/>
    <s v="Egypt (‫مصر‬‎)"/>
    <s v="sameh_egypt25@yahoo.com"/>
    <s v="28503271602372"/>
    <s v="00201274754324"/>
    <x v="4"/>
    <m/>
    <n v="1"/>
    <n v="20"/>
    <n v="14"/>
    <n v="6"/>
    <s v=""/>
    <s v=""/>
    <s v=""/>
    <s v=""/>
    <s v=""/>
    <s v=""/>
    <s v=""/>
    <s v=""/>
    <x v="0"/>
    <s v=""/>
    <s v="850327"/>
    <d v="1985-03-27T00:00:00"/>
    <s v="سامح "/>
    <n v="31"/>
    <s v="M"/>
    <s v="الغربية"/>
    <m/>
  </r>
  <r>
    <s v="42755محمد مجدى عبد المطلبmagdy292@gmail.comاستفســار عن خدمــة"/>
    <d v="2017-01-20T00:00:00"/>
    <d v="1899-12-30T11:38:15"/>
    <s v="محمد مجدى عبد المطلب"/>
    <s v="Egypt (‫مصر‬‎)"/>
    <s v="magdy292@gmail.com"/>
    <s v="29601181100411"/>
    <s v="01068678899"/>
    <x v="0"/>
    <m/>
    <n v="1"/>
    <n v="20"/>
    <n v="11"/>
    <n v="6"/>
    <s v=""/>
    <s v=""/>
    <s v=""/>
    <s v=""/>
    <s v=""/>
    <s v=""/>
    <s v=""/>
    <s v=""/>
    <x v="0"/>
    <s v=""/>
    <s v="960118"/>
    <d v="1996-01-18T00:00:00"/>
    <s v="محمد "/>
    <n v="21"/>
    <s v="M"/>
    <s v="دمياط"/>
    <m/>
  </r>
  <r>
    <s v="42755mohamed allammohamedallam93@gmail.comاستفسار عن مسار الطرد"/>
    <d v="2017-01-20T00:00:00"/>
    <d v="1899-12-30T09:30:25"/>
    <s v="mohamed allam"/>
    <s v="Egypt (‫مصر‬‎)"/>
    <s v="mohamedallam93@gmail.com"/>
    <s v="09301281800077"/>
    <s v="01282709257"/>
    <x v="1"/>
    <m/>
    <n v="1"/>
    <n v="20"/>
    <n v="9"/>
    <n v="6"/>
    <s v="RS741934806NL"/>
    <s v=""/>
    <s v=""/>
    <s v=""/>
    <s v=""/>
    <s v=""/>
    <s v=""/>
    <s v=""/>
    <x v="12"/>
    <s v="NL"/>
    <s v="930128"/>
    <d v="1993-01-28T00:00:00"/>
    <s v="mohamed "/>
    <n v="23"/>
    <s v="M"/>
    <s v="البحيرة"/>
    <m/>
  </r>
  <r>
    <s v="42754سامية أحمد السيدadelio_2005@yahoo.co.ukشــكــوى"/>
    <d v="2017-01-19T00:00:00"/>
    <d v="1899-12-30T21:29:54"/>
    <s v="سامية أحمد السيد"/>
    <s v="Egypt (‫مصر‬‎)"/>
    <s v="adelio_2005@yahoo.co.uk"/>
    <s v="25603031700184"/>
    <s v="00201016436137"/>
    <x v="2"/>
    <m/>
    <n v="1"/>
    <n v="19"/>
    <n v="21"/>
    <n v="5"/>
    <s v="EE421077981AE"/>
    <s v=""/>
    <s v=""/>
    <s v=""/>
    <s v=""/>
    <s v=""/>
    <s v=""/>
    <s v=""/>
    <x v="4"/>
    <s v="AE"/>
    <s v="560303"/>
    <d v="1956-03-03T00:00:00"/>
    <s v="سامية "/>
    <n v="60"/>
    <s v="F"/>
    <s v="المنوفية"/>
    <m/>
  </r>
  <r>
    <s v="42754ورده عيسى حقار مجمدينwwrda513@yahoo.coشــكــوى"/>
    <d v="2017-01-19T00:00:00"/>
    <d v="1899-12-30T21:15:48"/>
    <s v="ورده عيسى حقار مجمدين"/>
    <s v="Egypt (‫مصر‬‎)"/>
    <s v="wwrda513@yahoo.co"/>
    <s v="28306012800123  00201145046209"/>
    <s v="01145046209"/>
    <x v="2"/>
    <m/>
    <n v="1"/>
    <n v="19"/>
    <n v="21"/>
    <n v="5"/>
    <s v=""/>
    <s v=""/>
    <s v=""/>
    <s v=""/>
    <s v=""/>
    <s v=""/>
    <s v=""/>
    <s v=""/>
    <x v="0"/>
    <s v=""/>
    <s v=""/>
    <s v=""/>
    <s v="ورده "/>
    <s v=""/>
    <s v="F"/>
    <s v=""/>
    <m/>
  </r>
  <r>
    <s v="42754حسام صدقي قاسمHossamrrr@hotmail.comشــكــوى"/>
    <d v="2017-01-19T00:00:00"/>
    <d v="1899-12-30T18:30:30"/>
    <s v="حسام صدقي قاسم"/>
    <s v="United Arab Emirates (‫الإمارات العربية المتحدة‬‎)"/>
    <s v="Hossamrrr@hotmail.com"/>
    <s v=": A10337627"/>
    <s v="00971502632436"/>
    <x v="2"/>
    <m/>
    <n v="1"/>
    <n v="19"/>
    <n v="18"/>
    <n v="5"/>
    <s v="ee008298925eg"/>
    <s v=""/>
    <s v=""/>
    <s v=""/>
    <s v=""/>
    <s v=""/>
    <s v=""/>
    <s v=""/>
    <x v="4"/>
    <s v="EG"/>
    <s v=""/>
    <s v=""/>
    <s v="حسام "/>
    <s v=""/>
    <s v="M"/>
    <s v=""/>
    <m/>
  </r>
  <r>
    <s v="42754تماضرhwaidit16@gmail.comاستفســار عن خدمــة"/>
    <d v="2017-01-19T00:00:00"/>
    <d v="1899-12-30T16:37:29"/>
    <s v="تماضر"/>
    <s v="United Kingdom"/>
    <s v="hwaidit16@gmail.com"/>
    <s v=": 781120"/>
    <s v="00447738079217"/>
    <x v="0"/>
    <m/>
    <n v="1"/>
    <n v="19"/>
    <n v="16"/>
    <n v="5"/>
    <s v=""/>
    <s v=""/>
    <s v=""/>
    <s v=""/>
    <s v=""/>
    <s v=""/>
    <s v=""/>
    <s v=""/>
    <x v="0"/>
    <s v=""/>
    <s v=""/>
    <s v=""/>
    <s v="تماضر"/>
    <s v=""/>
    <s v="F"/>
    <s v=""/>
    <m/>
  </r>
  <r>
    <s v="42754عوض جميل عوض احمدtarek89mohamed@gmail.comاستفسار عن مسار الطرد"/>
    <d v="2017-01-19T00:00:00"/>
    <d v="1899-12-30T16:37:19"/>
    <s v="عوض جميل عوض احمد"/>
    <s v="Egypt (‫مصر‬‎)"/>
    <s v="tarek89mohamed@gmail.com"/>
    <s v="28209141202113"/>
    <s v="0201001871621"/>
    <x v="1"/>
    <m/>
    <n v="1"/>
    <n v="19"/>
    <n v="16"/>
    <n v="5"/>
    <s v="EE112329454QA"/>
    <s v=""/>
    <s v=""/>
    <s v=""/>
    <s v=""/>
    <s v=""/>
    <s v=""/>
    <s v=""/>
    <x v="4"/>
    <s v="QA"/>
    <s v="820914"/>
    <d v="1982-09-14T00:00:00"/>
    <s v="عوض "/>
    <n v="34"/>
    <s v="M"/>
    <s v="الدقهلية"/>
    <m/>
  </r>
  <r>
    <s v="42754Adam Ibrahim Mohamedadamcoralsea@outlook.comاستفسار عن مسار الطرد"/>
    <d v="2017-01-19T00:00:00"/>
    <d v="1899-12-30T16:04:28"/>
    <s v="Adam Ibrahim Mohamed"/>
    <s v="Egypt (‫مصر‬‎)"/>
    <s v="adamcoralsea@outlook.com"/>
    <s v="29012158800559"/>
    <s v="00201007185385"/>
    <x v="1"/>
    <m/>
    <n v="1"/>
    <n v="19"/>
    <n v="16"/>
    <n v="5"/>
    <s v="EE700271104EG"/>
    <s v=""/>
    <s v=""/>
    <s v=""/>
    <s v=""/>
    <s v=""/>
    <s v=""/>
    <s v=""/>
    <x v="4"/>
    <s v="EG"/>
    <s v="901215"/>
    <d v="1990-12-15T00:00:00"/>
    <s v="Adam "/>
    <n v="26"/>
    <s v="M"/>
    <s v="خارج الجمهورية"/>
    <m/>
  </r>
  <r>
    <s v="42754فادي جميل سالمfady_temon@yahoo.comشــكــوى"/>
    <d v="2017-01-19T00:00:00"/>
    <d v="1899-12-30T15:20:44"/>
    <s v="فادي جميل سالم"/>
    <s v="Egypt (‫مصر‬‎)"/>
    <s v="fady_temon@yahoo.com"/>
    <s v="28806032100571"/>
    <s v="201283260268"/>
    <x v="2"/>
    <m/>
    <n v="1"/>
    <n v="19"/>
    <n v="15"/>
    <n v="5"/>
    <s v=""/>
    <s v=""/>
    <s v=""/>
    <s v=""/>
    <s v=""/>
    <s v=""/>
    <s v=""/>
    <s v=""/>
    <x v="0"/>
    <s v=""/>
    <s v="880603"/>
    <d v="1988-06-03T00:00:00"/>
    <s v="فادي "/>
    <n v="28"/>
    <s v="M"/>
    <s v="الجيزة"/>
    <m/>
  </r>
  <r>
    <s v="42754كايتك لنظم المعلوماتmohamed.zedan@caitek.comاستفسار عن مسار الطرد"/>
    <d v="2017-01-19T00:00:00"/>
    <d v="1899-12-30T15:04:49"/>
    <s v="كايتك لنظم المعلومات"/>
    <s v="Egypt (‫مصر‬‎)"/>
    <s v="mohamed.zedan@caitek.com"/>
    <s v="2 71 06 14 01 01839"/>
    <s v="00201112756668"/>
    <x v="1"/>
    <m/>
    <n v="1"/>
    <n v="19"/>
    <n v="15"/>
    <n v="5"/>
    <s v="EE700275463EG"/>
    <s v=""/>
    <s v=""/>
    <s v=""/>
    <s v=""/>
    <s v=""/>
    <s v=""/>
    <s v=""/>
    <x v="4"/>
    <s v="EG"/>
    <s v=""/>
    <s v=""/>
    <s v="كايتك "/>
    <s v=""/>
    <s v="X"/>
    <s v=""/>
    <m/>
  </r>
  <r>
    <s v="42754محمد سمير عبدالرحمن ابراهيمahmed.ashraf1@hotmail.comاستفسار عن مسار الطرد"/>
    <d v="2017-01-19T00:00:00"/>
    <d v="1899-12-30T14:55:31"/>
    <s v="محمد سمير عبدالرحمن ابراهيم"/>
    <s v="Saudi Arabia (‫المملكة العربية السعودية‬‎)"/>
    <s v="ahmed.ashraf1@hotmail.com"/>
    <s v=": A18729341"/>
    <s v="00201287135676"/>
    <x v="1"/>
    <m/>
    <n v="1"/>
    <n v="19"/>
    <n v="14"/>
    <n v="5"/>
    <s v="EE045016456SA"/>
    <s v=""/>
    <s v=""/>
    <s v=""/>
    <s v=""/>
    <s v=""/>
    <s v=""/>
    <s v=""/>
    <x v="4"/>
    <s v="SA"/>
    <s v=""/>
    <s v=""/>
    <s v="محمد "/>
    <s v=""/>
    <s v="M"/>
    <s v=""/>
    <m/>
  </r>
  <r>
    <s v="42754احمد امامahmed.emam55@hotmail.comاستفسار عن مسار الطرد"/>
    <d v="2017-01-19T00:00:00"/>
    <d v="1899-12-30T13:36:28"/>
    <s v="احمد امام"/>
    <s v="Egypt (‫مصر‬‎)"/>
    <s v="ahmed.emam55@hotmail.com"/>
    <s v="0102616"/>
    <s v="8613940418190"/>
    <x v="1"/>
    <m/>
    <n v="1"/>
    <n v="19"/>
    <n v="13"/>
    <n v="5"/>
    <s v="EA142777898CN"/>
    <s v=""/>
    <s v=""/>
    <s v=""/>
    <s v=""/>
    <s v=""/>
    <s v=""/>
    <s v=""/>
    <x v="38"/>
    <s v="CN"/>
    <s v=""/>
    <s v=""/>
    <s v="احمد "/>
    <s v=""/>
    <s v="M"/>
    <s v=""/>
    <m/>
  </r>
  <r>
    <s v="42754محمد جمعه عبدالباقىmg_kg2000@yahoo.comاستفسار عن مسار الطرد"/>
    <d v="2017-01-19T00:00:00"/>
    <d v="1899-12-30T13:22:34"/>
    <s v="محمد جمعه عبدالباقى"/>
    <s v="Egypt (‫مصر‬‎)"/>
    <s v="mg_kg2000@yahoo.com"/>
    <s v="29101022100378"/>
    <s v="01153182217"/>
    <x v="1"/>
    <m/>
    <n v="1"/>
    <n v="19"/>
    <n v="13"/>
    <n v="5"/>
    <s v="RX554916023DE"/>
    <s v=""/>
    <s v=""/>
    <s v=""/>
    <s v=""/>
    <s v=""/>
    <s v=""/>
    <s v=""/>
    <x v="5"/>
    <s v="DE"/>
    <s v="910102"/>
    <d v="1991-01-02T00:00:00"/>
    <s v="محمد "/>
    <n v="26"/>
    <s v="M"/>
    <s v="الجيزة"/>
    <m/>
  </r>
  <r>
    <s v="42754hany samir mohamedsamirhany88@gmail.comشــكــوى"/>
    <d v="2017-01-19T00:00:00"/>
    <d v="1899-12-30T11:59:49"/>
    <s v="hany samir mohamed"/>
    <s v="Egypt (‫مصر‬‎)"/>
    <s v="samirhany88@gmail.com"/>
    <s v="27305011204071"/>
    <s v="01144320003"/>
    <x v="2"/>
    <m/>
    <n v="1"/>
    <n v="19"/>
    <n v="11"/>
    <n v="5"/>
    <s v="rr700504400eg"/>
    <s v=""/>
    <s v=""/>
    <s v=""/>
    <s v=""/>
    <s v=""/>
    <s v=""/>
    <s v=""/>
    <x v="1"/>
    <s v="EG"/>
    <s v="730501"/>
    <d v="1973-05-01T00:00:00"/>
    <s v="hany "/>
    <n v="43"/>
    <s v="M"/>
    <s v="الدقهلية"/>
    <m/>
  </r>
  <r>
    <s v="42754فاطمه محمد محمود محمدme1361@fayoum.edu.egاستفسار عن مسار الطرد"/>
    <d v="2017-01-19T00:00:00"/>
    <d v="1899-12-30T11:48:44"/>
    <s v="فاطمه محمد محمود محمد"/>
    <s v="Egypt (‫مصر‬‎)"/>
    <s v="me1361@fayoum.edu.eg"/>
    <s v="26808132300181"/>
    <s v="01228363714"/>
    <x v="1"/>
    <m/>
    <n v="1"/>
    <n v="19"/>
    <n v="11"/>
    <n v="5"/>
    <s v="EE048161537SA"/>
    <s v=""/>
    <s v=""/>
    <s v=""/>
    <s v=""/>
    <s v=""/>
    <s v=""/>
    <s v=""/>
    <x v="4"/>
    <s v="SA"/>
    <s v="680813"/>
    <d v="1968-08-13T00:00:00"/>
    <s v="فاطمه "/>
    <n v="48"/>
    <s v="F"/>
    <s v="الفيوم"/>
    <m/>
  </r>
  <r>
    <s v="42754محمد حمدي طه ابراهيمMohamedhamdy125@gmail.comشــكــوى"/>
    <d v="2017-01-19T00:00:00"/>
    <d v="1899-12-30T11:33:32"/>
    <s v="محمد حمدي طه ابراهيم"/>
    <s v="Egypt (‫مصر‬‎)"/>
    <s v="Mohamedhamdy125@gmail.com"/>
    <s v="28612061603051"/>
    <s v="201008163825"/>
    <x v="2"/>
    <m/>
    <n v="1"/>
    <n v="19"/>
    <n v="11"/>
    <n v="5"/>
    <s v=""/>
    <s v=""/>
    <s v=""/>
    <s v=""/>
    <s v=""/>
    <s v=""/>
    <s v=""/>
    <s v=""/>
    <x v="0"/>
    <s v=""/>
    <s v="861206"/>
    <d v="1986-12-06T00:00:00"/>
    <s v="محمد "/>
    <n v="30"/>
    <s v="M"/>
    <s v="الغربية"/>
    <m/>
  </r>
  <r>
    <s v="42754حسن عبد العزيز محمودhassanica@gmail.comشــكــوى"/>
    <d v="2017-01-19T00:00:00"/>
    <d v="1899-12-30T11:33:03"/>
    <s v="حسن عبد العزيز محمود"/>
    <s v="Egypt (‫مصر‬‎)"/>
    <s v="hassanica@gmail.com"/>
    <s v="26803301301018"/>
    <s v="00201150931111"/>
    <x v="2"/>
    <m/>
    <n v="1"/>
    <n v="19"/>
    <n v="11"/>
    <n v="5"/>
    <s v="RA889033959IT"/>
    <s v=""/>
    <s v=""/>
    <s v=""/>
    <s v=""/>
    <s v=""/>
    <s v=""/>
    <s v=""/>
    <x v="10"/>
    <s v="IT"/>
    <s v="680330"/>
    <d v="1968-03-30T00:00:00"/>
    <s v="حسن "/>
    <n v="48"/>
    <s v="M"/>
    <s v="الشرقية"/>
    <m/>
  </r>
  <r>
    <s v="42754مصطفى احمد ابراهيم قمرmostafakamer@gmail.comاستفســار عن خدمــة"/>
    <d v="2017-01-19T00:00:00"/>
    <d v="1899-12-30T11:12:17"/>
    <s v="مصطفى احمد ابراهيم قمر"/>
    <s v="Egypt (‫مصر‬‎)"/>
    <s v="mostafakamer@gmail.com"/>
    <s v="29101121602792"/>
    <s v="201091615949"/>
    <x v="0"/>
    <m/>
    <n v="1"/>
    <n v="19"/>
    <n v="11"/>
    <n v="5"/>
    <s v=""/>
    <s v=""/>
    <s v=""/>
    <s v=""/>
    <s v=""/>
    <s v=""/>
    <s v=""/>
    <s v=""/>
    <x v="0"/>
    <s v=""/>
    <s v="910112"/>
    <d v="1991-01-12T00:00:00"/>
    <s v="مصطفى "/>
    <n v="26"/>
    <s v="M"/>
    <s v="الغربية"/>
    <m/>
  </r>
  <r>
    <s v="42754osama abbasosamaabbas.hr@gmail.comاستفسار عن مسار الطرد"/>
    <d v="2017-01-19T00:00:00"/>
    <d v="1899-12-30T10:48:26"/>
    <s v="osama abbas"/>
    <s v="Egypt (‫مصر‬‎)"/>
    <s v="osamaabbas.hr@gmail.com"/>
    <s v="28610192200138"/>
    <s v="01022275285"/>
    <x v="1"/>
    <m/>
    <n v="1"/>
    <n v="19"/>
    <n v="10"/>
    <n v="5"/>
    <s v="EE700244165EG"/>
    <s v=""/>
    <s v=""/>
    <s v=""/>
    <s v=""/>
    <s v=""/>
    <s v=""/>
    <s v=""/>
    <x v="4"/>
    <s v="EG"/>
    <s v="861019"/>
    <d v="1986-10-19T00:00:00"/>
    <s v="osama "/>
    <n v="30"/>
    <s v="M"/>
    <s v="بني سويف"/>
    <m/>
  </r>
  <r>
    <s v="42754ميريام ناصرmiriam.nasser@hotmail.comاستفسار عن مسار الطرد"/>
    <d v="2017-01-19T00:00:00"/>
    <d v="1899-12-30T10:40:44"/>
    <s v="ميريام ناصر"/>
    <s v="Egypt (‫مصر‬‎)"/>
    <s v="miriam.nasser@hotmail.com"/>
    <s v="28105260201001"/>
    <s v="201007212479"/>
    <x v="1"/>
    <m/>
    <n v="1"/>
    <n v="19"/>
    <n v="10"/>
    <n v="5"/>
    <s v="RB143992836SG"/>
    <s v=""/>
    <s v=""/>
    <s v=""/>
    <s v=""/>
    <s v=""/>
    <s v=""/>
    <s v=""/>
    <x v="7"/>
    <s v="SG"/>
    <s v="810526"/>
    <d v="1981-05-26T00:00:00"/>
    <s v="ميريام "/>
    <n v="35"/>
    <s v="F"/>
    <s v="الإسكندرية"/>
    <m/>
  </r>
  <r>
    <s v="42754حازم عبدالهادي متولي عبدهhaz_abdou@yahoo.comشــكــوى"/>
    <d v="2017-01-19T00:00:00"/>
    <d v="1899-12-30T09:31:13"/>
    <s v="حازم عبدالهادي متولي عبده"/>
    <s v="Egypt (‫مصر‬‎)"/>
    <s v="haz_abdou@yahoo.com"/>
    <s v="266030717700431"/>
    <s v="201222322767"/>
    <x v="2"/>
    <m/>
    <n v="1"/>
    <n v="19"/>
    <n v="9"/>
    <n v="5"/>
    <s v=""/>
    <s v=""/>
    <s v=""/>
    <s v=""/>
    <s v=""/>
    <s v=""/>
    <s v=""/>
    <s v=""/>
    <x v="0"/>
    <s v=""/>
    <s v=""/>
    <s v=""/>
    <s v="حازم "/>
    <s v=""/>
    <s v="M"/>
    <s v=""/>
    <m/>
  </r>
  <r>
    <s v="42754احمد خالدoutlet.swe@gmail.comاستفسار فى المبيعات"/>
    <d v="2017-01-19T00:00:00"/>
    <d v="1899-12-30T02:06:43"/>
    <s v="احمد خالد"/>
    <s v="Swaziland"/>
    <s v="outlet.swe@gmail.com"/>
    <s v="NA12345678N"/>
    <s v="0046760000000"/>
    <x v="3"/>
    <m/>
    <n v="1"/>
    <n v="19"/>
    <n v="2"/>
    <n v="5"/>
    <s v=""/>
    <s v=""/>
    <s v=""/>
    <s v=""/>
    <s v=""/>
    <s v=""/>
    <s v=""/>
    <s v=""/>
    <x v="0"/>
    <s v=""/>
    <s v=""/>
    <s v=""/>
    <s v="احمد "/>
    <s v=""/>
    <s v="M"/>
    <s v=""/>
    <m/>
  </r>
  <r>
    <s v="42753احمد محمد على حسينsekeen@gmail.comاستفسار عن مسار الطرد"/>
    <d v="2017-01-18T00:00:00"/>
    <d v="1899-12-30T23:23:28"/>
    <s v="احمد محمد على حسين"/>
    <s v="Egypt (‫مصر‬‎)"/>
    <s v="sekeen@gmail.com"/>
    <s v="28708298800339"/>
    <s v="00201007139123"/>
    <x v="1"/>
    <m/>
    <n v="1"/>
    <n v="18"/>
    <n v="23"/>
    <n v="4"/>
    <s v="RR255411686EG"/>
    <s v=""/>
    <s v=""/>
    <s v=""/>
    <s v=""/>
    <s v=""/>
    <s v=""/>
    <s v=""/>
    <x v="1"/>
    <s v="EG"/>
    <s v="870829"/>
    <d v="1987-08-29T00:00:00"/>
    <s v="احمد "/>
    <n v="29"/>
    <s v="M"/>
    <s v="خارج الجمهورية"/>
    <m/>
  </r>
  <r>
    <s v="42753حسن علي حسن عبدالعالengineer_hassan2013@yahoo.comاستفســار عن خدمــة"/>
    <d v="2017-01-18T00:00:00"/>
    <d v="1899-12-30T22:37:51"/>
    <s v="حسن علي حسن عبدالعال"/>
    <s v="Egypt (‫مصر‬‎)"/>
    <s v="engineer_hassan2013@yahoo.com"/>
    <s v="29410151701615"/>
    <s v="01099365488"/>
    <x v="0"/>
    <m/>
    <n v="1"/>
    <n v="18"/>
    <n v="22"/>
    <n v="4"/>
    <s v=""/>
    <s v=""/>
    <s v=""/>
    <s v=""/>
    <s v=""/>
    <s v=""/>
    <s v=""/>
    <s v=""/>
    <x v="0"/>
    <s v=""/>
    <s v="941015"/>
    <d v="1994-10-15T00:00:00"/>
    <s v="حسن "/>
    <n v="22"/>
    <s v="M"/>
    <s v="المنوفية"/>
    <m/>
  </r>
  <r>
    <s v="42753محمد شحاته نظيرmmelegy2014@gmail.comشــكــوى"/>
    <d v="2017-01-18T00:00:00"/>
    <d v="1899-12-30T20:31:20"/>
    <s v="محمد شحاته نظير"/>
    <s v="Egypt (‫مصر‬‎)"/>
    <s v="mmelegy2014@gmail.com"/>
    <s v="28404150203111"/>
    <s v="01158823878"/>
    <x v="2"/>
    <m/>
    <n v="1"/>
    <n v="18"/>
    <n v="20"/>
    <n v="4"/>
    <s v=""/>
    <s v=""/>
    <s v=""/>
    <s v=""/>
    <s v=""/>
    <s v=""/>
    <s v=""/>
    <s v=""/>
    <x v="0"/>
    <s v=""/>
    <s v="840415"/>
    <d v="1984-04-15T00:00:00"/>
    <s v="محمد "/>
    <n v="32"/>
    <s v="M"/>
    <s v="الإسكندرية"/>
    <m/>
  </r>
  <r>
    <s v="42753أشرف عثمان عثمان يوسفOsmanao@gmail.comاستفسار عن مسار الطرد"/>
    <d v="2017-01-18T00:00:00"/>
    <d v="1899-12-30T20:06:37"/>
    <s v="أشرف عثمان عثمان يوسف"/>
    <s v="Egypt (‫مصر‬‎)"/>
    <s v="Osmanao@gmail.com"/>
    <s v="27601251401271"/>
    <s v="201001325552"/>
    <x v="1"/>
    <m/>
    <n v="1"/>
    <n v="18"/>
    <n v="20"/>
    <n v="4"/>
    <s v="RS716921385NL"/>
    <s v=""/>
    <s v=""/>
    <s v=""/>
    <s v=""/>
    <s v=""/>
    <s v=""/>
    <s v=""/>
    <x v="12"/>
    <s v="NL"/>
    <s v="760125"/>
    <d v="1976-01-25T00:00:00"/>
    <s v="أشرف "/>
    <n v="40"/>
    <s v="M"/>
    <s v="القليوبية"/>
    <m/>
  </r>
  <r>
    <s v="42753شريف عبد المنعم عبد العاطىsherifmira70@gmail.comشــكــوى"/>
    <d v="2017-01-18T00:00:00"/>
    <d v="1899-12-30T20:06:12"/>
    <s v="شريف عبد المنعم عبد العاطى"/>
    <s v="Egypt (‫مصر‬‎)"/>
    <s v="sherifmira70@gmail.com"/>
    <s v=": A13073618"/>
    <s v="009665533918078"/>
    <x v="2"/>
    <m/>
    <n v="1"/>
    <n v="18"/>
    <n v="20"/>
    <n v="4"/>
    <s v="EE009960725EG"/>
    <s v=""/>
    <s v=""/>
    <s v=""/>
    <s v=""/>
    <s v=""/>
    <s v=""/>
    <s v=""/>
    <x v="4"/>
    <s v="EG"/>
    <s v=""/>
    <s v=""/>
    <s v="شريف "/>
    <s v=""/>
    <s v="M"/>
    <s v=""/>
    <m/>
  </r>
  <r>
    <s v="42753شريف عبد المنعم عبد العاطىsherifmira70@gmail.comاستفسار عن مسار الطرد"/>
    <d v="2017-01-18T00:00:00"/>
    <d v="1899-12-30T19:50:39"/>
    <s v="شريف عبد المنعم عبد العاطى"/>
    <s v="Egypt (‫مصر‬‎)"/>
    <s v="sherifmira70@gmail.com"/>
    <s v=": A13073618"/>
    <s v="009665533918078"/>
    <x v="1"/>
    <m/>
    <n v="1"/>
    <n v="18"/>
    <n v="19"/>
    <n v="4"/>
    <s v="EE009960725EG"/>
    <s v=""/>
    <s v=""/>
    <s v=""/>
    <s v=""/>
    <s v=""/>
    <s v=""/>
    <s v=""/>
    <x v="4"/>
    <s v="EG"/>
    <s v=""/>
    <s v=""/>
    <s v="شريف "/>
    <s v=""/>
    <s v="M"/>
    <s v=""/>
    <m/>
  </r>
  <r>
    <s v="42753أحمد إسماعيل عبد الرحمن ربيعAhmedrabee79@yahoo.comشــكــوى"/>
    <d v="2017-01-18T00:00:00"/>
    <d v="1899-12-30T19:46:39"/>
    <s v="أحمد إسماعيل عبد الرحمن ربيع"/>
    <s v="Egypt (‫مصر‬‎)"/>
    <s v="Ahmedrabee79@yahoo.com"/>
    <s v="27905121804195"/>
    <s v="201001812449"/>
    <x v="2"/>
    <m/>
    <n v="1"/>
    <n v="18"/>
    <n v="19"/>
    <n v="4"/>
    <s v=""/>
    <s v=""/>
    <s v=""/>
    <s v=""/>
    <s v=""/>
    <s v=""/>
    <s v=""/>
    <s v=""/>
    <x v="0"/>
    <s v=""/>
    <s v="790512"/>
    <d v="1979-05-12T00:00:00"/>
    <s v="أحمد "/>
    <n v="37"/>
    <s v="M"/>
    <s v="البحيرة"/>
    <m/>
  </r>
  <r>
    <s v="42753محمد حسن علىmha32158@hotmail.comشــكــوى"/>
    <d v="2017-01-18T00:00:00"/>
    <d v="1899-12-30T19:37:42"/>
    <s v="محمد حسن على"/>
    <s v="Saudi Arabia (‫المملكة العربية السعودية‬‎)"/>
    <s v="mha32158@hotmail.com"/>
    <s v="28611112300991"/>
    <s v="00966569009773"/>
    <x v="2"/>
    <m/>
    <n v="1"/>
    <n v="18"/>
    <n v="19"/>
    <n v="4"/>
    <s v="EE024201625SA"/>
    <s v=""/>
    <s v=""/>
    <s v=""/>
    <s v=""/>
    <s v=""/>
    <s v=""/>
    <s v=""/>
    <x v="4"/>
    <s v="SA"/>
    <s v="861111"/>
    <d v="1986-11-11T00:00:00"/>
    <s v="محمد "/>
    <n v="30"/>
    <s v="M"/>
    <s v="الفيوم"/>
    <m/>
  </r>
  <r>
    <s v="42753MOATAZ KADRYkadry_77@yahoo.comاستفسار عن مسار الطرد"/>
    <d v="2017-01-18T00:00:00"/>
    <d v="1899-12-30T19:07:17"/>
    <s v="MOATAZ KADRY"/>
    <s v="Egypt (‫مصر‬‎)"/>
    <s v="kadry_77@yahoo.com"/>
    <s v="27710010104776"/>
    <s v="00201223375168"/>
    <x v="1"/>
    <m/>
    <n v="1"/>
    <n v="18"/>
    <n v="19"/>
    <n v="4"/>
    <s v="EM001138500EG"/>
    <s v=""/>
    <s v=""/>
    <s v=""/>
    <s v=""/>
    <s v=""/>
    <s v=""/>
    <s v=""/>
    <x v="23"/>
    <s v="EG"/>
    <s v="771001"/>
    <d v="1977-10-01T00:00:00"/>
    <s v="MOATAZ "/>
    <n v="39"/>
    <s v="M"/>
    <s v="القاهرة"/>
    <m/>
  </r>
  <r>
    <s v="42753صلاح فؤاد شعيرsalah2fsh2@gmail.comاستفسار عن مسار الطرد"/>
    <d v="2017-01-18T00:00:00"/>
    <d v="1899-12-30T18:20:21"/>
    <s v="صلاح فؤاد شعير"/>
    <s v="Egypt (‫مصر‬‎)"/>
    <s v="salah2fsh2@gmail.com"/>
    <s v="26607011700772"/>
    <s v="0201009695417"/>
    <x v="1"/>
    <m/>
    <n v="1"/>
    <n v="18"/>
    <n v="18"/>
    <n v="4"/>
    <s v="EE700220178EG"/>
    <s v=""/>
    <s v=""/>
    <s v=""/>
    <s v=""/>
    <s v=""/>
    <s v=""/>
    <s v=""/>
    <x v="4"/>
    <s v="EG"/>
    <s v="660701"/>
    <d v="1966-07-01T00:00:00"/>
    <s v="صلاح "/>
    <n v="50"/>
    <s v="M"/>
    <s v="المنوفية"/>
    <m/>
  </r>
  <r>
    <s v="42753امنيه ايمنNadaayman_95@yahoo.comاستفسار عن مسار الطرد"/>
    <d v="2017-01-18T00:00:00"/>
    <d v="1899-12-30T17:21:18"/>
    <s v="امنيه ايمن"/>
    <s v="Egypt (‫مصر‬‎)"/>
    <s v="Nadaayman_95@yahoo.com"/>
    <s v="29510210100366"/>
    <s v="0201016143973"/>
    <x v="1"/>
    <m/>
    <n v="1"/>
    <n v="18"/>
    <n v="17"/>
    <n v="4"/>
    <s v="Ee700280830eg"/>
    <s v=""/>
    <s v=""/>
    <s v=""/>
    <s v=""/>
    <s v=""/>
    <s v=""/>
    <s v=""/>
    <x v="4"/>
    <s v="EG"/>
    <s v="951021"/>
    <d v="1995-10-21T00:00:00"/>
    <s v="امنيه "/>
    <n v="21"/>
    <s v="F"/>
    <s v="القاهرة"/>
    <m/>
  </r>
  <r>
    <s v="42753aya aseem mohammedremo_remo654@yahoo.comاستفسار عن مسار الطرد"/>
    <d v="2017-01-18T00:00:00"/>
    <d v="1899-12-30T17:08:59"/>
    <s v="aya aseem mohammed"/>
    <s v="Saudi Arabia (‫المملكة العربية السعودية‬‎)"/>
    <s v="remo_remo654@yahoo.com"/>
    <s v=": A14105495"/>
    <s v="00966580086636"/>
    <x v="1"/>
    <m/>
    <n v="1"/>
    <n v="18"/>
    <n v="17"/>
    <n v="4"/>
    <s v="EE602221920EG"/>
    <s v=""/>
    <s v=""/>
    <s v=""/>
    <s v=""/>
    <s v=""/>
    <s v=""/>
    <s v=""/>
    <x v="4"/>
    <s v="EG"/>
    <s v=""/>
    <s v=""/>
    <s v="aya "/>
    <s v=""/>
    <s v="F"/>
    <s v=""/>
    <m/>
  </r>
  <r>
    <s v="42753طارق على أصلان على كاملtarekaslan74@gmail.comاستفســار عن خدمــة"/>
    <d v="2017-01-18T00:00:00"/>
    <d v="1899-12-30T16:44:59"/>
    <s v="طارق على أصلان على كامل"/>
    <s v="Egypt (‫مصر‬‎)"/>
    <s v="tarekaslan74@gmail.com"/>
    <s v="27409071201659"/>
    <s v="00201222525904"/>
    <x v="0"/>
    <m/>
    <n v="1"/>
    <n v="18"/>
    <n v="16"/>
    <n v="4"/>
    <s v=""/>
    <s v=""/>
    <s v=""/>
    <s v=""/>
    <s v=""/>
    <s v=""/>
    <s v=""/>
    <s v=""/>
    <x v="0"/>
    <s v=""/>
    <s v="740907"/>
    <d v="1974-09-07T00:00:00"/>
    <s v="طارق "/>
    <n v="42"/>
    <s v="M"/>
    <s v="الدقهلية"/>
    <m/>
  </r>
  <r>
    <s v="42753Aya ibrahimayaebrahim97@yahoo.comاستفســار عن خدمــة"/>
    <d v="2017-01-18T00:00:00"/>
    <d v="1899-12-30T16:43:25"/>
    <s v="Aya ibrahim"/>
    <s v="Egypt (‫مصر‬‎)"/>
    <s v="ayaebrahim97@yahoo.com"/>
    <s v="0004040103643"/>
    <s v="01151015311"/>
    <x v="0"/>
    <m/>
    <n v="1"/>
    <n v="18"/>
    <n v="16"/>
    <n v="4"/>
    <s v=""/>
    <s v=""/>
    <s v=""/>
    <s v=""/>
    <s v=""/>
    <s v=""/>
    <s v=""/>
    <s v=""/>
    <x v="0"/>
    <s v=""/>
    <s v=""/>
    <s v=""/>
    <s v="Aya "/>
    <s v=""/>
    <s v="F"/>
    <s v=""/>
    <m/>
  </r>
  <r>
    <s v="42753Basem Mansourbasem_m_mansour@yahoo.comاستفسار عن مسار الطرد"/>
    <d v="2017-01-18T00:00:00"/>
    <d v="1899-12-30T16:06:51"/>
    <s v="Basem Mansour"/>
    <s v="Saudi Arabia (‫المملكة العربية السعودية‬‎)"/>
    <s v="basem_m_mansour@yahoo.com"/>
    <s v=": A135577220"/>
    <s v="00966556553494"/>
    <x v="1"/>
    <m/>
    <n v="1"/>
    <n v="18"/>
    <n v="16"/>
    <n v="4"/>
    <s v="CP002980583EG"/>
    <s v=""/>
    <s v=""/>
    <s v=""/>
    <s v=""/>
    <s v=""/>
    <s v=""/>
    <s v=""/>
    <x v="27"/>
    <s v="EG"/>
    <s v=""/>
    <s v=""/>
    <s v="Basem "/>
    <s v=""/>
    <s v="M"/>
    <s v=""/>
    <m/>
  </r>
  <r>
    <s v="42755محمود محمد قناوي أحمدragabansary1@gmail.comشــكــوى"/>
    <d v="2017-01-20T00:00:00"/>
    <d v="1899-12-30T22:17:57"/>
    <s v="محمود محمد قناوي أحمد"/>
    <s v="Egypt (‫مصر‬‎)"/>
    <s v="ragabansary1@gmail.com"/>
    <s v="27008132700331"/>
    <s v="201145668181"/>
    <x v="2"/>
    <m/>
    <n v="1"/>
    <n v="20"/>
    <n v="22"/>
    <n v="6"/>
    <s v=""/>
    <s v=""/>
    <s v=""/>
    <s v=""/>
    <s v=""/>
    <s v=""/>
    <s v=""/>
    <s v=""/>
    <x v="0"/>
    <s v=""/>
    <s v="700813"/>
    <d v="1970-08-13T00:00:00"/>
    <s v="محمود "/>
    <n v="46"/>
    <s v="M"/>
    <s v="قنا"/>
    <m/>
  </r>
  <r>
    <s v="42755HatemHatem-999-z@hotmail.comاستفسار عن مسار الطرد"/>
    <d v="2017-01-20T00:00:00"/>
    <d v="1899-12-30T22:29:31"/>
    <s v="Hatem"/>
    <s v="Egypt (‫مصر‬‎)"/>
    <s v="Hatem-999-z@hotmail.com"/>
    <s v="29005158800552"/>
    <s v="201018000957"/>
    <x v="1"/>
    <m/>
    <n v="1"/>
    <n v="20"/>
    <n v="22"/>
    <n v="6"/>
    <s v="rr239706585eg"/>
    <s v=""/>
    <s v=""/>
    <s v=""/>
    <s v=""/>
    <s v=""/>
    <s v=""/>
    <s v=""/>
    <x v="1"/>
    <s v="EG"/>
    <s v="900515"/>
    <d v="1990-05-15T00:00:00"/>
    <s v="Hatem"/>
    <n v="26"/>
    <s v="M"/>
    <s v="خارج الجمهورية"/>
    <m/>
  </r>
  <r>
    <s v="42756أحمد محمد محمد حسنينahmed_hassanin@accountant.comاستفسار عن مسار الطرد"/>
    <d v="2017-01-21T00:00:00"/>
    <d v="1899-12-30T11:50:21"/>
    <s v="أحمد محمد محمد حسنين"/>
    <s v="Saudi Arabia (‫المملكة العربية السعودية‬‎)"/>
    <s v="ahmed_hassanin@accountant.com"/>
    <s v="28408061201453"/>
    <s v="966548579057"/>
    <x v="1"/>
    <m/>
    <n v="1"/>
    <n v="21"/>
    <n v="11"/>
    <n v="7"/>
    <s v="RR055468243SA"/>
    <s v=""/>
    <s v=""/>
    <s v=""/>
    <s v=""/>
    <s v=""/>
    <s v=""/>
    <s v=""/>
    <x v="1"/>
    <s v="SA"/>
    <s v="840806"/>
    <d v="1984-08-06T00:00:00"/>
    <s v="أحمد "/>
    <n v="32"/>
    <s v="M"/>
    <s v="الدقهلية"/>
    <m/>
  </r>
  <r>
    <s v="42756امير سعيد السيدamirmagda507@gmail.comاستفسار عن مسار الطرد"/>
    <d v="2017-01-21T00:00:00"/>
    <d v="1899-12-30T07:15:10"/>
    <s v="امير سعيد السيد"/>
    <s v="Egypt (‫مصر‬‎)"/>
    <s v="amirmagda507@gmail.com"/>
    <s v="*201228662149"/>
    <s v="21228662149"/>
    <x v="1"/>
    <m/>
    <n v="1"/>
    <n v="21"/>
    <n v="7"/>
    <n v="7"/>
    <s v=""/>
    <s v=""/>
    <s v=""/>
    <s v=""/>
    <s v=""/>
    <s v=""/>
    <s v=""/>
    <s v=""/>
    <x v="0"/>
    <s v=""/>
    <s v=""/>
    <s v=""/>
    <s v="امير "/>
    <s v=""/>
    <s v="M"/>
    <s v=""/>
    <m/>
  </r>
  <r>
    <s v="42756Mohammed M. FaridMohammed.farid2@yahoo.com.sgاستفسار عن مسار الطرد"/>
    <d v="2017-01-21T00:00:00"/>
    <d v="1899-12-30T06:24:18"/>
    <s v="Mohammed M. Farid"/>
    <s v="Egypt (‫مصر‬‎)"/>
    <s v="Mohammed.farid2@yahoo.com.sg"/>
    <s v="0280213801015"/>
    <s v="201011912016"/>
    <x v="1"/>
    <m/>
    <n v="1"/>
    <n v="21"/>
    <n v="6"/>
    <n v="7"/>
    <s v="EE080015669EG"/>
    <s v=""/>
    <s v=""/>
    <s v=""/>
    <s v=""/>
    <s v=""/>
    <s v=""/>
    <s v=""/>
    <x v="4"/>
    <s v="EG"/>
    <s v=""/>
    <s v=""/>
    <s v="Mohammed "/>
    <s v=""/>
    <s v="M"/>
    <s v=""/>
    <m/>
  </r>
  <r>
    <s v="42756خليل ابراهيم الكبيرKhalil.palmyra@hotmail.comأخـــــرى"/>
    <d v="2017-01-21T00:00:00"/>
    <d v="1899-12-30T02:21:31"/>
    <s v="خليل ابراهيم الكبير"/>
    <s v="Egypt (‫مصر‬‎)"/>
    <s v="Khalil.palmyra@hotmail.com"/>
    <s v="006151256"/>
    <s v="00201014446758"/>
    <x v="4"/>
    <m/>
    <n v="1"/>
    <n v="21"/>
    <n v="2"/>
    <n v="7"/>
    <s v="Eg543591723jp"/>
    <s v=""/>
    <s v=""/>
    <s v=""/>
    <s v=""/>
    <s v=""/>
    <s v=""/>
    <s v=""/>
    <x v="39"/>
    <s v="JP"/>
    <s v=""/>
    <s v=""/>
    <s v="خليل "/>
    <s v=""/>
    <s v="M"/>
    <s v=""/>
    <m/>
  </r>
  <r>
    <s v="42756احمد صلاح عارفAhmedsalahareff@gmail.comاستفسار عن مسار الطرد"/>
    <d v="2017-01-21T00:00:00"/>
    <d v="1899-12-30T01:57:58"/>
    <s v="احمد صلاح عارف"/>
    <s v="Egypt (‫مصر‬‎)"/>
    <s v="Ahmedsalahareff@gmail.com"/>
    <s v="29512161200191"/>
    <s v="01095501252"/>
    <x v="1"/>
    <m/>
    <n v="1"/>
    <n v="21"/>
    <n v="1"/>
    <n v="7"/>
    <s v="ee602021000eg"/>
    <s v=""/>
    <s v=""/>
    <s v=""/>
    <s v=""/>
    <s v=""/>
    <s v=""/>
    <s v=""/>
    <x v="4"/>
    <s v="EG"/>
    <s v="951216"/>
    <d v="1995-12-16T00:00:00"/>
    <s v="احمد "/>
    <n v="21"/>
    <s v="M"/>
    <s v="الدقهلية"/>
    <m/>
  </r>
  <r>
    <s v="42756محمد فوزيmhmdfawzy60@gmail.comاستفســار عن خدمــة"/>
    <d v="2017-01-21T00:00:00"/>
    <d v="1899-12-30T17:05:54"/>
    <s v="محمد فوزي"/>
    <s v="Egypt (‫مصر‬‎)"/>
    <s v="mhmdfawzy60@gmail.com"/>
    <s v="28311241200079"/>
    <s v="01011889075"/>
    <x v="0"/>
    <m/>
    <n v="1"/>
    <n v="21"/>
    <n v="17"/>
    <n v="7"/>
    <s v=""/>
    <s v=""/>
    <s v=""/>
    <s v=""/>
    <s v=""/>
    <s v=""/>
    <s v=""/>
    <s v=""/>
    <x v="0"/>
    <s v=""/>
    <s v="831124"/>
    <d v="1983-11-24T00:00:00"/>
    <s v="محمد "/>
    <n v="33"/>
    <s v="M"/>
    <s v="الدقهلية"/>
    <m/>
  </r>
  <r>
    <s v="42756ضياء الدين فهمي عبدالصبورdiaeldinf@hotmail.comاستفســار فنـى"/>
    <d v="2017-01-21T00:00:00"/>
    <d v="1899-12-30T19:24:25"/>
    <s v="ضياء الدين فهمي عبدالصبور"/>
    <s v="Egypt (‫مصر‬‎)"/>
    <s v="diaeldinf@hotmail.com"/>
    <s v="28107180102951"/>
    <s v="00201060822226"/>
    <x v="5"/>
    <m/>
    <n v="1"/>
    <n v="21"/>
    <n v="19"/>
    <n v="7"/>
    <s v=""/>
    <s v=""/>
    <s v=""/>
    <s v=""/>
    <s v=""/>
    <s v=""/>
    <s v=""/>
    <s v=""/>
    <x v="0"/>
    <s v=""/>
    <s v="810718"/>
    <d v="1981-07-18T00:00:00"/>
    <s v="ضياء "/>
    <n v="35"/>
    <s v="M"/>
    <s v="القاهرة"/>
    <m/>
  </r>
  <r>
    <s v="42757احمد صبرى توفيق شعبانahmedsabry92699@gmail.comأخـــــرى"/>
    <d v="2017-01-22T00:00:00"/>
    <d v="1899-12-30T00:56:59"/>
    <s v="احمد صبرى توفيق شعبان"/>
    <s v="Egypt (‫مصر‬‎)"/>
    <s v="ahmedsabry92699@gmail.com"/>
    <s v="29209062600034"/>
    <s v="201016615754"/>
    <x v="4"/>
    <m/>
    <n v="1"/>
    <n v="22"/>
    <n v="0"/>
    <n v="1"/>
    <s v=""/>
    <s v=""/>
    <s v=""/>
    <s v=""/>
    <s v=""/>
    <s v=""/>
    <s v=""/>
    <s v=""/>
    <x v="0"/>
    <s v=""/>
    <s v="920906"/>
    <d v="1992-09-06T00:00:00"/>
    <s v="احمد "/>
    <n v="24"/>
    <s v="M"/>
    <s v="سوهاج"/>
    <m/>
  </r>
  <r>
    <s v="42757محمد عاطفmohamedatef0021@gmail.comاستفســار عن خدمــة"/>
    <d v="2017-01-22T00:00:00"/>
    <d v="1899-12-30T00:44:04"/>
    <s v="محمد عاطف"/>
    <s v="Egypt (‫مصر‬‎)"/>
    <s v="mohamedatef0021@gmail.com"/>
    <s v="29303191200154"/>
    <s v="01007406865"/>
    <x v="0"/>
    <m/>
    <n v="1"/>
    <n v="22"/>
    <n v="0"/>
    <n v="1"/>
    <s v="RG303450687CN"/>
    <s v=""/>
    <s v=""/>
    <s v=""/>
    <s v=""/>
    <s v=""/>
    <s v=""/>
    <s v=""/>
    <x v="29"/>
    <s v="CN"/>
    <s v="930319"/>
    <d v="1993-03-19T00:00:00"/>
    <s v="محمد "/>
    <n v="23"/>
    <s v="M"/>
    <s v="الدقهلية"/>
    <m/>
  </r>
  <r>
    <s v="42757محمد عاطفmohamedatef0021@gmail.comاستفسار عن مسار الطرد"/>
    <d v="2017-01-22T00:00:00"/>
    <d v="1899-12-30T00:43:14"/>
    <s v="محمد عاطف"/>
    <s v="Egypt (‫مصر‬‎)"/>
    <s v="mohamedatef0021@gmail.com"/>
    <s v="29303191200154"/>
    <s v="01007406865"/>
    <x v="1"/>
    <m/>
    <n v="1"/>
    <n v="22"/>
    <n v="0"/>
    <n v="1"/>
    <s v="RG303450687CN"/>
    <s v=""/>
    <s v=""/>
    <s v=""/>
    <s v=""/>
    <s v=""/>
    <s v=""/>
    <s v=""/>
    <x v="29"/>
    <s v="CN"/>
    <s v="930319"/>
    <d v="1993-03-19T00:00:00"/>
    <s v="محمد "/>
    <n v="23"/>
    <s v="M"/>
    <s v="الدقهلية"/>
    <m/>
  </r>
  <r>
    <s v="42757محمد عاطفmohamedatef0021@gmail.comشــكــوى"/>
    <d v="2017-01-22T00:00:00"/>
    <d v="1899-12-30T00:41:40"/>
    <s v="محمد عاطف"/>
    <s v="Egypt (‫مصر‬‎)"/>
    <s v="mohamedatef0021@gmail.com"/>
    <s v="29303191200154"/>
    <s v="01007406865"/>
    <x v="2"/>
    <m/>
    <n v="1"/>
    <n v="22"/>
    <n v="0"/>
    <n v="1"/>
    <s v="RG303450687CN"/>
    <s v=""/>
    <s v=""/>
    <s v=""/>
    <s v=""/>
    <s v=""/>
    <s v=""/>
    <s v=""/>
    <x v="29"/>
    <s v="CN"/>
    <s v="930319"/>
    <d v="1993-03-19T00:00:00"/>
    <s v="محمد "/>
    <n v="23"/>
    <s v="M"/>
    <s v="الدقهلية"/>
    <m/>
  </r>
  <r>
    <s v="42756افنانafnan.youssef@gmail.comاستفسار عن مسار الطرد"/>
    <d v="2017-01-21T00:00:00"/>
    <d v="1899-12-30T22:32:36"/>
    <s v="افنان"/>
    <s v="Egypt (‫مصر‬‎)"/>
    <s v="afnan.youssef@gmail.com"/>
    <s v="29403140100729"/>
    <s v="00201099140812"/>
    <x v="1"/>
    <m/>
    <n v="1"/>
    <n v="21"/>
    <n v="22"/>
    <n v="7"/>
    <s v="RX555870040DE"/>
    <s v=""/>
    <s v=""/>
    <s v=""/>
    <s v=""/>
    <s v=""/>
    <s v=""/>
    <s v=""/>
    <x v="5"/>
    <s v="DE"/>
    <s v="940314"/>
    <d v="1994-03-14T00:00:00"/>
    <s v="افنان"/>
    <n v="22"/>
    <s v="F"/>
    <s v="القاهرة"/>
    <m/>
  </r>
  <r>
    <s v="42757فادى فؤاد فيليبFadyfox90@gmail.comاستفسار عن مسار الطرد"/>
    <d v="2017-01-22T00:00:00"/>
    <d v="1899-12-30T10:45:23"/>
    <s v="فادى فؤاد فيليب"/>
    <s v="Egypt (‫مصر‬‎)"/>
    <s v="Fadyfox90@gmail.com"/>
    <s v="29001050106115"/>
    <s v="0201113044202"/>
    <x v="1"/>
    <m/>
    <n v="1"/>
    <n v="22"/>
    <n v="10"/>
    <n v="1"/>
    <s v="RU473325471CH"/>
    <s v=""/>
    <s v=""/>
    <s v=""/>
    <s v=""/>
    <s v=""/>
    <s v=""/>
    <s v=""/>
    <x v="11"/>
    <s v="CH"/>
    <s v="900105"/>
    <d v="1990-01-05T00:00:00"/>
    <s v="فادى "/>
    <n v="27"/>
    <s v="M"/>
    <s v="القاهرة"/>
    <m/>
  </r>
  <r>
    <s v="42757صبرى خيرى الشحات محمدsabry_s111@hotmail.comأخـــــرى"/>
    <d v="2017-01-22T00:00:00"/>
    <d v="1899-12-30T08:34:14"/>
    <s v="صبرى خيرى الشحات محمد"/>
    <s v="Egypt (‫مصر‬‎)"/>
    <s v="sabry_s111@hotmail.com"/>
    <s v="28206031301036"/>
    <s v="20553621715"/>
    <x v="4"/>
    <m/>
    <n v="1"/>
    <n v="22"/>
    <n v="8"/>
    <n v="1"/>
    <s v=""/>
    <s v=""/>
    <s v=""/>
    <s v=""/>
    <s v=""/>
    <s v=""/>
    <s v=""/>
    <s v=""/>
    <x v="0"/>
    <s v=""/>
    <s v="820603"/>
    <d v="1982-06-03T00:00:00"/>
    <s v="صبرى "/>
    <n v="34"/>
    <s v="M"/>
    <s v="الشرقية"/>
    <m/>
  </r>
  <r>
    <s v="42757عبدالعاطي حامد عبدالعاطي أبوالعلاbader175@gmail.comاستفسار عن مسار الطرد"/>
    <d v="2017-01-22T00:00:00"/>
    <d v="1899-12-30T08:03:25"/>
    <s v="عبدالعاطي حامد عبدالعاطي أبوالعلا"/>
    <s v="Saudi Arabia (‫المملكة العربية السعودية‬‎)"/>
    <s v="bader175@gmail.com"/>
    <s v="284012623001095"/>
    <s v="00966560213366"/>
    <x v="1"/>
    <m/>
    <n v="1"/>
    <n v="22"/>
    <n v="8"/>
    <n v="1"/>
    <s v="EE700197222EG"/>
    <s v=""/>
    <s v=""/>
    <s v=""/>
    <s v=""/>
    <s v=""/>
    <s v=""/>
    <s v=""/>
    <x v="4"/>
    <s v="EG"/>
    <s v=""/>
    <s v=""/>
    <s v="عبدالعاطي "/>
    <s v=""/>
    <s v="M"/>
    <s v=""/>
    <m/>
  </r>
  <r>
    <s v="42757اميل فتحى جيد حنينEmelstar@yahoo.comأخـــــرى"/>
    <d v="2017-01-22T00:00:00"/>
    <d v="1899-12-30T23:18:49"/>
    <s v="اميل فتحى جيد حنين"/>
    <s v="Egypt (‫مصر‬‎)"/>
    <s v="Emelstar@yahoo.com"/>
    <s v="228802262500718"/>
    <s v="201229980490"/>
    <x v="4"/>
    <m/>
    <n v="1"/>
    <n v="22"/>
    <n v="23"/>
    <n v="1"/>
    <s v="CV025236064cz"/>
    <s v=""/>
    <s v=""/>
    <s v=""/>
    <s v=""/>
    <s v=""/>
    <s v=""/>
    <s v=""/>
    <x v="40"/>
    <s v="CZ"/>
    <s v=""/>
    <s v=""/>
    <s v="اميل "/>
    <s v=""/>
    <s v="M"/>
    <s v=""/>
    <m/>
  </r>
  <r>
    <s v="42757ابراهيم كمال ابراهيم رجبibrahim_ragab12@hotmail.comشــكــوى"/>
    <d v="2017-01-22T00:00:00"/>
    <d v="1899-12-30T21:36:22"/>
    <s v="ابراهيم كمال ابراهيم رجب"/>
    <s v="Egypt (‫مصر‬‎)"/>
    <s v="ibrahim_ragab12@hotmail.com"/>
    <s v="26402020200218"/>
    <s v="201143592374"/>
    <x v="2"/>
    <m/>
    <n v="1"/>
    <n v="22"/>
    <n v="21"/>
    <n v="1"/>
    <s v="RR445057505EG"/>
    <s v=""/>
    <s v=""/>
    <s v=""/>
    <s v=""/>
    <s v=""/>
    <s v=""/>
    <s v=""/>
    <x v="1"/>
    <s v="EG"/>
    <s v="640202"/>
    <d v="1964-02-02T00:00:00"/>
    <s v="ابراهيم "/>
    <n v="52"/>
    <s v="M"/>
    <s v="الإسكندرية"/>
    <m/>
  </r>
  <r>
    <s v="42757محمد مسعد محمود عبيدmosaadm810@gmail.comاستفسار عن مسار الطرد"/>
    <d v="2017-01-22T00:00:00"/>
    <d v="1899-12-30T20:30:06"/>
    <s v="محمد مسعد محمود عبيد"/>
    <s v="Egypt (‫مصر‬‎)"/>
    <s v="mosaadm810@gmail.com"/>
    <s v="28410140300194"/>
    <s v="01270458441"/>
    <x v="1"/>
    <m/>
    <n v="1"/>
    <n v="22"/>
    <n v="20"/>
    <n v="1"/>
    <s v="EE009219249EG"/>
    <s v=""/>
    <s v=""/>
    <s v=""/>
    <s v=""/>
    <s v=""/>
    <s v=""/>
    <s v=""/>
    <x v="4"/>
    <s v="EG"/>
    <s v="841014"/>
    <d v="1984-10-14T00:00:00"/>
    <s v="محمد "/>
    <n v="32"/>
    <s v="M"/>
    <s v="بورسعيد"/>
    <m/>
  </r>
  <r>
    <s v="42757Ashraf Saad Elmallakhashrafelmallakh@gmail.comاستفسار عن مسار الطرد"/>
    <d v="2017-01-22T00:00:00"/>
    <d v="1899-12-30T20:22:50"/>
    <s v="Ashraf Saad Elmallakh"/>
    <s v="Egypt (‫مصر‬‎)"/>
    <s v="ashrafelmallakh@gmail.com"/>
    <s v="26010230101071"/>
    <s v="201010005666"/>
    <x v="1"/>
    <m/>
    <n v="1"/>
    <n v="22"/>
    <n v="20"/>
    <n v="1"/>
    <s v="EE005749966EG"/>
    <s v=""/>
    <s v=""/>
    <s v=""/>
    <s v=""/>
    <s v=""/>
    <s v=""/>
    <s v=""/>
    <x v="4"/>
    <s v="EG"/>
    <s v="601023"/>
    <d v="1960-10-23T00:00:00"/>
    <s v="Ashraf "/>
    <n v="56"/>
    <s v="M"/>
    <s v="القاهرة"/>
    <m/>
  </r>
  <r>
    <s v="42757محمد حسن علىmha32158@hotmail.comشــكــوى"/>
    <d v="2017-01-22T00:00:00"/>
    <d v="1899-12-30T17:32:22"/>
    <s v="محمد حسن على"/>
    <s v="Saudi Arabia (‫المملكة العربية السعودية‬‎)"/>
    <s v="mha32158@hotmail.com"/>
    <s v="28611112300991"/>
    <s v="00966569009773"/>
    <x v="2"/>
    <m/>
    <n v="1"/>
    <n v="22"/>
    <n v="17"/>
    <n v="1"/>
    <s v="EE024201625SA"/>
    <s v=""/>
    <s v=""/>
    <s v=""/>
    <s v=""/>
    <s v=""/>
    <s v=""/>
    <s v=""/>
    <x v="4"/>
    <s v="SA"/>
    <s v="861111"/>
    <d v="1986-11-11T00:00:00"/>
    <s v="محمد "/>
    <n v="30"/>
    <s v="M"/>
    <s v="الفيوم"/>
    <m/>
  </r>
  <r>
    <s v="42757محمد طارق جابرhamoza2008@hotmail.comشــكــوى"/>
    <d v="2017-01-22T00:00:00"/>
    <d v="1899-12-30T16:38:07"/>
    <s v="محمد طارق جابر"/>
    <s v="Egypt (‫مصر‬‎)"/>
    <s v="hamoza2008@hotmail.com"/>
    <s v="29004110201031"/>
    <s v="201009274317"/>
    <x v="2"/>
    <m/>
    <n v="1"/>
    <n v="22"/>
    <n v="16"/>
    <n v="1"/>
    <s v=""/>
    <s v=""/>
    <s v=""/>
    <s v=""/>
    <s v=""/>
    <s v=""/>
    <s v=""/>
    <s v=""/>
    <x v="0"/>
    <s v=""/>
    <s v="900411"/>
    <d v="1990-04-11T00:00:00"/>
    <s v="محمد "/>
    <n v="26"/>
    <s v="M"/>
    <s v="الإسكندرية"/>
    <m/>
  </r>
  <r>
    <s v="42757abdallahdirect1@faragalla.comاستفسار عن مسار الطرد"/>
    <d v="2017-01-22T00:00:00"/>
    <d v="1899-12-30T16:12:53"/>
    <s v="abdallah"/>
    <s v="Egypt (‫مصر‬‎)"/>
    <s v="direct1@faragalla.com"/>
    <s v="293031800256"/>
    <s v="201274932479"/>
    <x v="1"/>
    <m/>
    <n v="1"/>
    <n v="22"/>
    <n v="16"/>
    <n v="1"/>
    <s v="RS741934806NL"/>
    <s v=""/>
    <s v=""/>
    <s v=""/>
    <s v=""/>
    <s v=""/>
    <s v=""/>
    <s v=""/>
    <x v="12"/>
    <s v="NL"/>
    <s v=""/>
    <s v=""/>
    <s v="abdallah"/>
    <s v=""/>
    <s v="M"/>
    <s v=""/>
    <m/>
  </r>
  <r>
    <s v="42757Roger rifaatrog_roro3@yahoo.comاستفسار عن مسار الطرد"/>
    <d v="2017-01-22T00:00:00"/>
    <d v="1899-12-30T15:51:26"/>
    <s v="Roger rifaat"/>
    <s v="Egypt (‫مصر‬‎)"/>
    <s v="rog_roro3@yahoo.com"/>
    <s v="28007212400092"/>
    <s v="201201277442"/>
    <x v="1"/>
    <m/>
    <n v="1"/>
    <n v="22"/>
    <n v="15"/>
    <n v="1"/>
    <s v="RF426896308SG"/>
    <s v=""/>
    <s v=""/>
    <s v=""/>
    <s v=""/>
    <s v=""/>
    <s v=""/>
    <s v=""/>
    <x v="8"/>
    <s v="SG"/>
    <s v="800721"/>
    <d v="1980-07-21T00:00:00"/>
    <s v="Roger "/>
    <n v="36"/>
    <s v="M"/>
    <s v="المنيا"/>
    <m/>
  </r>
  <r>
    <s v="42757Hossam El-Din Mohamed Abdel Halimhoshalim@eg.ibm.comشــكــوى"/>
    <d v="2017-01-22T00:00:00"/>
    <d v="1899-12-30T15:46:45"/>
    <s v="Hossam El-Din Mohamed Abdel Halim"/>
    <s v="Egypt (‫مصر‬‎)"/>
    <s v="hoshalim@eg.ibm.com"/>
    <s v="28301190100133"/>
    <s v="201000919116"/>
    <x v="2"/>
    <m/>
    <n v="1"/>
    <n v="22"/>
    <n v="15"/>
    <n v="1"/>
    <s v="RB133217039SG"/>
    <s v=""/>
    <s v=""/>
    <s v=""/>
    <s v=""/>
    <s v=""/>
    <s v=""/>
    <s v=""/>
    <x v="7"/>
    <s v="SG"/>
    <s v="830119"/>
    <d v="1983-01-19T00:00:00"/>
    <s v="Hossam "/>
    <n v="34"/>
    <s v="M"/>
    <s v="القاهرة"/>
    <m/>
  </r>
  <r>
    <s v="42757حسام عبد الحليمSemosoft@gmail.comشــكــوى"/>
    <d v="2017-01-22T00:00:00"/>
    <d v="1899-12-30T15:39:43"/>
    <s v="حسام عبد الحليم"/>
    <s v="Egypt (‫مصر‬‎)"/>
    <s v="Semosoft@gmail.com"/>
    <s v="28301190100133"/>
    <s v="201000919116"/>
    <x v="2"/>
    <m/>
    <n v="1"/>
    <n v="22"/>
    <n v="15"/>
    <n v="1"/>
    <s v="RB133217039SG"/>
    <s v=""/>
    <s v=""/>
    <s v=""/>
    <s v=""/>
    <s v=""/>
    <s v=""/>
    <s v=""/>
    <x v="7"/>
    <s v="SG"/>
    <s v="830119"/>
    <d v="1983-01-19T00:00:00"/>
    <s v="حسام "/>
    <n v="34"/>
    <s v="M"/>
    <s v="القاهرة"/>
    <m/>
  </r>
  <r>
    <s v="42757islam abdelhadiislam89.sarai@gmail.comاستفسار عن مسار الطرد"/>
    <d v="2017-01-22T00:00:00"/>
    <d v="1899-12-30T15:04:12"/>
    <s v="islam abdelhadi"/>
    <s v="United Arab Emirates (‫الإمارات العربية المتحدة‬‎)"/>
    <s v="islam89.sarai@gmail.com"/>
    <s v=": A07464854"/>
    <s v="00971528920705"/>
    <x v="1"/>
    <m/>
    <n v="1"/>
    <n v="22"/>
    <n v="15"/>
    <n v="1"/>
    <s v="EE007713893EG"/>
    <s v=""/>
    <s v=""/>
    <s v=""/>
    <s v=""/>
    <s v=""/>
    <s v=""/>
    <s v=""/>
    <x v="4"/>
    <s v="EG"/>
    <s v=""/>
    <s v=""/>
    <s v="islam "/>
    <s v=""/>
    <s v="M"/>
    <s v=""/>
    <m/>
  </r>
  <r>
    <s v="42757عمرو عبد الجواد محمدamrviber@gmail.comاستفسار عن مسار الطرد"/>
    <d v="2017-01-22T00:00:00"/>
    <d v="1899-12-30T14:14:36"/>
    <s v="عمرو عبد الجواد محمد"/>
    <s v="Egypt (‫مصر‬‎)"/>
    <s v="amrviber@gmail.com"/>
    <s v="28801020103131"/>
    <s v="201212355548"/>
    <x v="1"/>
    <m/>
    <n v="1"/>
    <n v="22"/>
    <n v="14"/>
    <n v="1"/>
    <s v="RR427019559EG"/>
    <s v="RR427018275EG"/>
    <s v=""/>
    <s v=""/>
    <s v=""/>
    <s v=""/>
    <s v=""/>
    <s v=""/>
    <x v="1"/>
    <s v="EG"/>
    <s v="880102"/>
    <d v="1988-01-02T00:00:00"/>
    <s v="عمرو "/>
    <n v="29"/>
    <s v="M"/>
    <s v="القاهرة"/>
    <m/>
  </r>
  <r>
    <s v="42757رضوان عبد اللة وردانى سليمadel.rayain@gmail.comاستفسار عن مسار الطرد"/>
    <d v="2017-01-22T00:00:00"/>
    <d v="1899-12-30T14:11:56"/>
    <s v="رضوان عبد اللة وردانى سليم"/>
    <s v="Egypt (‫مصر‬‎)"/>
    <s v="adel.rayain@gmail.com"/>
    <s v="08222700099"/>
    <s v="01026104720"/>
    <x v="1"/>
    <m/>
    <n v="1"/>
    <n v="22"/>
    <n v="14"/>
    <n v="1"/>
    <s v=""/>
    <s v=""/>
    <s v=""/>
    <s v=""/>
    <s v=""/>
    <s v=""/>
    <s v=""/>
    <s v=""/>
    <x v="0"/>
    <s v=""/>
    <s v=""/>
    <s v=""/>
    <s v="رضوان "/>
    <s v=""/>
    <s v="M"/>
    <s v=""/>
    <m/>
  </r>
  <r>
    <s v="42757محمد غريب عبدهmgh0102229231@hotmail.comاستفسار عن مسار الطرد"/>
    <d v="2017-01-22T00:00:00"/>
    <d v="1899-12-30T13:46:07"/>
    <s v="محمد غريب عبده"/>
    <s v="Egypt (‫مصر‬‎)"/>
    <s v="mgh0102229231@hotmail.com"/>
    <s v="27010041600176"/>
    <s v="01100900801"/>
    <x v="1"/>
    <m/>
    <n v="1"/>
    <n v="22"/>
    <n v="13"/>
    <n v="1"/>
    <s v="RX554992872DE"/>
    <s v=""/>
    <s v=""/>
    <s v=""/>
    <s v=""/>
    <s v=""/>
    <s v=""/>
    <s v=""/>
    <x v="5"/>
    <s v="DE"/>
    <s v="701004"/>
    <d v="1970-10-04T00:00:00"/>
    <s v="محمد "/>
    <n v="46"/>
    <s v="M"/>
    <s v="الغربية"/>
    <m/>
  </r>
  <r>
    <s v="42757Karem ElhindyK.elhindy@gmail.comاستفســار عن خدمــة"/>
    <d v="2017-01-22T00:00:00"/>
    <d v="1899-12-30T13:44:51"/>
    <s v="Karem Elhindy"/>
    <s v="Egypt (‫مصر‬‎)"/>
    <s v="K.elhindy@gmail.com"/>
    <s v="28802118800391"/>
    <s v="201009730931"/>
    <x v="0"/>
    <m/>
    <n v="1"/>
    <n v="22"/>
    <n v="13"/>
    <n v="1"/>
    <s v=""/>
    <s v=""/>
    <s v=""/>
    <s v=""/>
    <s v=""/>
    <s v=""/>
    <s v=""/>
    <s v=""/>
    <x v="0"/>
    <s v=""/>
    <s v="880211"/>
    <d v="1988-02-11T00:00:00"/>
    <s v="Karem "/>
    <n v="28"/>
    <s v="M"/>
    <s v="خارج الجمهورية"/>
    <m/>
  </r>
  <r>
    <s v="42757حسين محمد جمالasd_pop402@yahoo.comاستفســار عن خدمــة"/>
    <d v="2017-01-22T00:00:00"/>
    <d v="1899-12-30T13:31:51"/>
    <s v="حسين محمد جمال"/>
    <s v="Egypt (‫مصر‬‎)"/>
    <s v="asd_pop402@yahoo.com"/>
    <s v="29507190101335"/>
    <s v="201150727347"/>
    <x v="0"/>
    <m/>
    <n v="1"/>
    <n v="22"/>
    <n v="13"/>
    <n v="1"/>
    <s v=""/>
    <s v=""/>
    <s v=""/>
    <s v=""/>
    <s v=""/>
    <s v=""/>
    <s v=""/>
    <s v=""/>
    <x v="0"/>
    <s v=""/>
    <s v="950719"/>
    <d v="1995-07-19T00:00:00"/>
    <s v="حسين "/>
    <n v="21"/>
    <s v="M"/>
    <s v="القاهرة"/>
    <m/>
  </r>
  <r>
    <s v="42757احمد محمد محمودahmed.aransho@gmail.comاستفسار عن مسار الطرد"/>
    <d v="2017-01-22T00:00:00"/>
    <d v="1899-12-30T13:11:58"/>
    <s v="احمد محمد محمود"/>
    <s v="Egypt (‫مصر‬‎)"/>
    <s v="ahmed.aransho@gmail.com"/>
    <s v="29107071600091"/>
    <s v="01270779316"/>
    <x v="1"/>
    <m/>
    <n v="1"/>
    <n v="22"/>
    <n v="13"/>
    <n v="1"/>
    <s v="ee700258978eg"/>
    <s v=""/>
    <s v=""/>
    <s v=""/>
    <s v=""/>
    <s v=""/>
    <s v=""/>
    <s v=""/>
    <x v="4"/>
    <s v="EG"/>
    <s v="910707"/>
    <d v="1991-07-07T00:00:00"/>
    <s v="احمد "/>
    <n v="25"/>
    <s v="M"/>
    <s v="الغربية"/>
    <m/>
  </r>
  <r>
    <s v="42757ايليا تاوضروسtawadrouseleya@yahoo.comاستفســار عن خدمــة"/>
    <d v="2017-01-22T00:00:00"/>
    <d v="1899-12-30T13:06:39"/>
    <s v="ايليا تاوضروس"/>
    <s v="Egypt (‫مصر‬‎)"/>
    <s v="tawadrouseleya@yahoo.com"/>
    <s v="24712030100639"/>
    <s v="0201277448690"/>
    <x v="0"/>
    <m/>
    <n v="1"/>
    <n v="22"/>
    <n v="13"/>
    <n v="1"/>
    <s v=""/>
    <s v=""/>
    <s v=""/>
    <s v=""/>
    <s v=""/>
    <s v=""/>
    <s v=""/>
    <s v=""/>
    <x v="0"/>
    <s v=""/>
    <s v="471203"/>
    <d v="1947-12-03T00:00:00"/>
    <s v="ايليا "/>
    <n v="69"/>
    <s v="M"/>
    <s v="القاهرة"/>
    <m/>
  </r>
  <r>
    <s v="42757رانيا السيد مجاهدraniaegypt78@yahoo.comشــكــوى"/>
    <d v="2017-01-22T00:00:00"/>
    <d v="1899-12-30T12:46:23"/>
    <s v="رانيا السيد مجاهد"/>
    <s v="Saudi Arabia (‫المملكة العربية السعودية‬‎)"/>
    <s v="raniaegypt78@yahoo.com"/>
    <s v="27802081200069"/>
    <s v="00966543188992"/>
    <x v="2"/>
    <m/>
    <n v="1"/>
    <n v="22"/>
    <n v="12"/>
    <n v="1"/>
    <s v="EE010188172EG"/>
    <s v=""/>
    <s v=""/>
    <s v=""/>
    <s v=""/>
    <s v=""/>
    <s v=""/>
    <s v=""/>
    <x v="4"/>
    <s v="EG"/>
    <s v="780208"/>
    <d v="1978-02-08T00:00:00"/>
    <s v="رانيا "/>
    <n v="38"/>
    <s v="F"/>
    <s v="الدقهلية"/>
    <m/>
  </r>
  <r>
    <s v="42757احمد ابراهيم خليل عليahmed_khalil8937@yahoo.comاستفسار عن مسار الطرد"/>
    <d v="2017-01-22T00:00:00"/>
    <d v="1899-12-30T12:33:52"/>
    <s v="احمد ابراهيم خليل علي"/>
    <s v="Saudi Arabia (‫المملكة العربية السعودية‬‎)"/>
    <s v="ahmed_khalil8937@yahoo.com"/>
    <s v=": A08991069"/>
    <s v="00966508642352"/>
    <x v="1"/>
    <m/>
    <n v="1"/>
    <n v="22"/>
    <n v="12"/>
    <n v="1"/>
    <s v="EE019852209SA"/>
    <s v=""/>
    <s v=""/>
    <s v=""/>
    <s v=""/>
    <s v=""/>
    <s v=""/>
    <s v=""/>
    <x v="4"/>
    <s v="SA"/>
    <s v=""/>
    <s v=""/>
    <s v="احمد "/>
    <s v=""/>
    <s v="M"/>
    <s v=""/>
    <m/>
  </r>
  <r>
    <s v="42757طارق عبد الرازق احمد سويلمtarek_swelm@hotmail.comاستفسار عن مسار الطرد"/>
    <d v="2017-01-22T00:00:00"/>
    <d v="1899-12-30T12:22:56"/>
    <s v="طارق عبد الرازق احمد سويلم"/>
    <s v="Egypt (‫مصر‬‎)"/>
    <s v="tarek_swelm@hotmail.com"/>
    <s v="27709260200977"/>
    <s v="01001547044"/>
    <x v="1"/>
    <m/>
    <n v="1"/>
    <n v="22"/>
    <n v="12"/>
    <n v="1"/>
    <s v="RB138841952SG"/>
    <s v=""/>
    <s v=""/>
    <s v=""/>
    <s v=""/>
    <s v=""/>
    <s v=""/>
    <s v=""/>
    <x v="7"/>
    <s v="SG"/>
    <s v="770926"/>
    <d v="1977-09-26T00:00:00"/>
    <s v="طارق "/>
    <n v="39"/>
    <s v="M"/>
    <s v="الإسكندرية"/>
    <m/>
  </r>
  <r>
    <s v="42758منصور شوقي الموقعmohand.moq3@gmail.comاستفسار عن مسار الطرد"/>
    <d v="2017-01-23T00:00:00"/>
    <d v="1899-12-30T12:53:45"/>
    <s v="منصور شوقي الموقع"/>
    <s v="Egypt (‫مصر‬‎)"/>
    <s v="mohand.moq3@gmail.com"/>
    <s v="0112465535"/>
    <s v="01124265535"/>
    <x v="1"/>
    <m/>
    <n v="1"/>
    <n v="23"/>
    <n v="12"/>
    <n v="2"/>
    <s v="EE010442405sy"/>
    <s v=""/>
    <s v=""/>
    <s v=""/>
    <s v=""/>
    <s v=""/>
    <s v=""/>
    <s v=""/>
    <x v="4"/>
    <s v="SY"/>
    <s v=""/>
    <s v=""/>
    <s v="منصور "/>
    <s v=""/>
    <s v="M"/>
    <s v=""/>
    <m/>
  </r>
  <r>
    <s v="42758احمد ممدوح احمدahmed.mamdouh.ahmed@gmail.comشــكــوى"/>
    <d v="2017-01-23T00:00:00"/>
    <d v="1899-12-30T12:32:30"/>
    <s v="احمد ممدوح احمد"/>
    <s v="Egypt (‫مصر‬‎)"/>
    <s v="ahmed.mamdouh.ahmed@gmail.com"/>
    <s v="29006170102778"/>
    <s v="00201146215161"/>
    <x v="2"/>
    <m/>
    <n v="1"/>
    <n v="23"/>
    <n v="12"/>
    <n v="2"/>
    <s v="EE700278460EG"/>
    <s v=""/>
    <s v=""/>
    <s v=""/>
    <s v=""/>
    <s v=""/>
    <s v=""/>
    <s v=""/>
    <x v="4"/>
    <s v="EG"/>
    <s v="900617"/>
    <d v="1990-06-17T00:00:00"/>
    <s v="احمد "/>
    <n v="26"/>
    <s v="M"/>
    <s v="القاهرة"/>
    <m/>
  </r>
  <r>
    <s v="42758محمد ابراهيم المغاوري محمود عمارهMohamedemara21015@gmail.comاستفسار عن مسار الطرد"/>
    <d v="2017-01-23T00:00:00"/>
    <d v="1899-12-30T12:26:39"/>
    <s v="محمد ابراهيم المغاوري محمود عماره"/>
    <s v="Egypt (‫مصر‬‎)"/>
    <s v="Mohamedemara21015@gmail.com"/>
    <s v="28608301201951"/>
    <s v="00201270615252"/>
    <x v="1"/>
    <m/>
    <n v="1"/>
    <n v="23"/>
    <n v="12"/>
    <n v="2"/>
    <s v="EH601658869SA"/>
    <s v=""/>
    <s v=""/>
    <s v=""/>
    <s v=""/>
    <s v=""/>
    <s v=""/>
    <s v=""/>
    <x v="41"/>
    <s v="SA"/>
    <s v="860830"/>
    <d v="1986-08-30T00:00:00"/>
    <s v="محمد "/>
    <n v="30"/>
    <s v="M"/>
    <s v="الدقهلية"/>
    <m/>
  </r>
  <r>
    <s v="42758إميل  فتحى جيد حنينemelstarاستفسار عن مسار الطرد"/>
    <d v="2017-01-23T00:00:00"/>
    <d v="1899-12-30T12:21:57"/>
    <s v="إميل  فتحى جيد حنين"/>
    <s v="Egypt (‫مصر‬‎)"/>
    <s v="emelstar"/>
    <s v="28802262500718"/>
    <s v="01229980490"/>
    <x v="1"/>
    <m/>
    <n v="1"/>
    <n v="23"/>
    <n v="12"/>
    <n v="2"/>
    <s v="Cv025236064cz"/>
    <s v=""/>
    <s v=""/>
    <s v=""/>
    <s v=""/>
    <s v=""/>
    <s v=""/>
    <s v=""/>
    <x v="40"/>
    <s v="CZ"/>
    <s v="880226"/>
    <d v="1988-02-26T00:00:00"/>
    <s v="إميل  "/>
    <n v="28"/>
    <s v="M"/>
    <s v="أسيوط"/>
    <m/>
  </r>
  <r>
    <s v="42758raniaops@rglshipping.comاستفسار عن مسار الطرد"/>
    <d v="2017-01-23T00:00:00"/>
    <d v="1899-12-30T11:53:22"/>
    <s v="rania"/>
    <s v="Egypt (‫مصر‬‎)"/>
    <s v="ops@rglshipping.com"/>
    <s v="2936"/>
    <s v="201000964880"/>
    <x v="1"/>
    <m/>
    <n v="1"/>
    <n v="23"/>
    <n v="11"/>
    <n v="2"/>
    <s v="RJ904328153CN"/>
    <s v=""/>
    <s v=""/>
    <s v=""/>
    <s v=""/>
    <s v=""/>
    <s v=""/>
    <s v=""/>
    <x v="42"/>
    <s v="CN"/>
    <s v=""/>
    <s v=""/>
    <s v="rania"/>
    <s v=""/>
    <s v="F"/>
    <s v=""/>
    <m/>
  </r>
  <r>
    <s v="42758محمد فاضل زلابيةmohamed.fadel@outlook.comأخـــــرى"/>
    <d v="2017-01-23T00:00:00"/>
    <d v="1899-12-30T11:44:09"/>
    <s v="محمد فاضل زلابية"/>
    <s v="Egypt (‫مصر‬‎)"/>
    <s v="mohamed.fadel@outlook.com"/>
    <s v="1700695"/>
    <s v="201001831863"/>
    <x v="4"/>
    <m/>
    <n v="1"/>
    <n v="23"/>
    <n v="11"/>
    <n v="2"/>
    <s v="RX553381503DE"/>
    <s v=""/>
    <s v=""/>
    <s v=""/>
    <s v=""/>
    <s v=""/>
    <s v=""/>
    <s v=""/>
    <x v="5"/>
    <s v="DE"/>
    <s v=""/>
    <s v=""/>
    <s v="محمد "/>
    <s v=""/>
    <s v="M"/>
    <s v=""/>
    <m/>
  </r>
  <r>
    <s v="42758مختار محمدmokhtar247@gmail.comاستفسار عن مسار الطرد"/>
    <d v="2017-01-23T00:00:00"/>
    <d v="1899-12-30T11:35:45"/>
    <s v="مختار محمد"/>
    <s v="Egypt (‫مصر‬‎)"/>
    <s v="mokhtar247@gmail.com"/>
    <s v="1203692"/>
    <s v="966532336973"/>
    <x v="1"/>
    <m/>
    <n v="1"/>
    <n v="23"/>
    <n v="11"/>
    <n v="2"/>
    <s v=""/>
    <s v=""/>
    <s v=""/>
    <s v=""/>
    <s v=""/>
    <s v=""/>
    <s v=""/>
    <s v=""/>
    <x v="0"/>
    <s v=""/>
    <s v=""/>
    <s v=""/>
    <s v="مختار "/>
    <s v=""/>
    <s v="M"/>
    <s v=""/>
    <m/>
  </r>
  <r>
    <s v="42758محمد السيد كسيبهmohamed.kesseba@kesseba.comاستفسار فى المبيعات"/>
    <d v="2017-01-23T00:00:00"/>
    <d v="1899-12-30T11:08:04"/>
    <s v="محمد السيد كسيبه"/>
    <s v="Egypt (‫مصر‬‎)"/>
    <s v="mohamed.kesseba@kesseba.com"/>
    <s v=": A09871501"/>
    <s v="201007014355"/>
    <x v="3"/>
    <m/>
    <n v="1"/>
    <n v="23"/>
    <n v="11"/>
    <n v="2"/>
    <s v=""/>
    <s v=""/>
    <s v=""/>
    <s v=""/>
    <s v=""/>
    <s v=""/>
    <s v=""/>
    <s v=""/>
    <x v="0"/>
    <s v=""/>
    <s v=""/>
    <s v=""/>
    <s v="محمد "/>
    <s v=""/>
    <s v="M"/>
    <s v=""/>
    <m/>
  </r>
  <r>
    <s v="42758حسين محمد صلاح ابراهيمhessien_mohamd_salah@yahoo.comشــكــوى"/>
    <d v="2017-01-23T00:00:00"/>
    <d v="1899-12-30T10:05:35"/>
    <s v="حسين محمد صلاح ابراهيم"/>
    <s v="Egypt (‫مصر‬‎)"/>
    <s v="hessien_mohamd_salah@yahoo.com"/>
    <s v="28403312500933"/>
    <s v="01098456233"/>
    <x v="2"/>
    <m/>
    <n v="1"/>
    <n v="23"/>
    <n v="10"/>
    <n v="2"/>
    <s v=""/>
    <s v=""/>
    <s v=""/>
    <s v=""/>
    <s v=""/>
    <s v=""/>
    <s v=""/>
    <s v=""/>
    <x v="0"/>
    <s v=""/>
    <s v="840331"/>
    <d v="1984-03-31T00:00:00"/>
    <s v="حسين "/>
    <n v="32"/>
    <s v="M"/>
    <s v="أسيوط"/>
    <m/>
  </r>
  <r>
    <s v="42758Mohammed salahthedarkmanzero@gmail.comاستفســار عن خدمــة"/>
    <d v="2017-01-23T00:00:00"/>
    <d v="1899-12-30T09:50:06"/>
    <s v="Mohammed salah"/>
    <s v="Egypt (‫مصر‬‎)"/>
    <s v="thedarkmanzero@gmail.com"/>
    <s v="29801081600173"/>
    <s v="01153403578"/>
    <x v="0"/>
    <m/>
    <n v="1"/>
    <n v="23"/>
    <n v="9"/>
    <n v="2"/>
    <s v=""/>
    <s v=""/>
    <s v=""/>
    <s v=""/>
    <s v=""/>
    <s v=""/>
    <s v=""/>
    <s v=""/>
    <x v="0"/>
    <s v=""/>
    <s v="980108"/>
    <d v="1998-01-08T00:00:00"/>
    <s v="Mohammed "/>
    <n v="19"/>
    <s v="M"/>
    <s v="الغربية"/>
    <m/>
  </r>
  <r>
    <s v="42758محمد وائلengmwael@gmail.comاستفســار عن خدمــة"/>
    <d v="2017-01-23T00:00:00"/>
    <d v="1899-12-30T09:37:15"/>
    <s v="محمد وائل"/>
    <s v="Egypt (‫مصر‬‎)"/>
    <s v="engmwael@gmail.com"/>
    <s v="29412318800371"/>
    <s v="201114147610"/>
    <x v="0"/>
    <m/>
    <n v="1"/>
    <n v="23"/>
    <n v="9"/>
    <n v="2"/>
    <s v=""/>
    <s v=""/>
    <s v=""/>
    <s v=""/>
    <s v=""/>
    <s v=""/>
    <s v=""/>
    <s v=""/>
    <x v="0"/>
    <s v=""/>
    <s v="941231"/>
    <d v="1994-12-31T00:00:00"/>
    <s v="محمد "/>
    <n v="22"/>
    <s v="M"/>
    <s v="خارج الجمهورية"/>
    <m/>
  </r>
  <r>
    <s v="42758eslam elsadanyeslam_elsadany2005@hotmail.comاستفسار عن مسار الطرد"/>
    <d v="2017-01-23T00:00:00"/>
    <d v="1899-12-30T04:55:01"/>
    <s v="eslam elsadany"/>
    <s v="Egypt (‫مصر‬‎)"/>
    <s v="eslam_elsadany2005@hotmail.com"/>
    <s v="28409091604433"/>
    <s v="01227679423"/>
    <x v="1"/>
    <m/>
    <n v="1"/>
    <n v="23"/>
    <n v="4"/>
    <n v="2"/>
    <s v="RS701488779NL"/>
    <s v=""/>
    <s v=""/>
    <s v=""/>
    <s v=""/>
    <s v=""/>
    <s v=""/>
    <s v=""/>
    <x v="12"/>
    <s v="NL"/>
    <s v="840909"/>
    <d v="1984-09-09T00:00:00"/>
    <s v="eslam "/>
    <n v="32"/>
    <s v="M"/>
    <s v="الغربية"/>
    <m/>
  </r>
  <r>
    <s v="42758محمد سعيد محمدmfdrad@gmail.comاستفسار عن مسار الطرد"/>
    <d v="2017-01-23T00:00:00"/>
    <d v="1899-12-30T03:43:15"/>
    <s v="محمد سعيد محمد"/>
    <s v="Egypt (‫مصر‬‎)"/>
    <s v="mfdrad@gmail.com"/>
    <s v="29801012123916"/>
    <s v="201141173045"/>
    <x v="1"/>
    <m/>
    <n v="1"/>
    <n v="23"/>
    <n v="3"/>
    <n v="2"/>
    <s v="RX560018943DE"/>
    <s v=""/>
    <s v=""/>
    <s v=""/>
    <s v=""/>
    <s v=""/>
    <s v=""/>
    <s v=""/>
    <x v="5"/>
    <s v="DE"/>
    <s v="980101"/>
    <d v="1998-01-01T00:00:00"/>
    <s v="محمد "/>
    <n v="19"/>
    <s v="M"/>
    <s v="الجيزة"/>
    <m/>
  </r>
  <r>
    <s v="42758محمد سيد عبد الصبورms3725597@gmail.comشــكــوى"/>
    <d v="2017-01-23T00:00:00"/>
    <d v="1899-12-30T02:28:49"/>
    <s v="محمد سيد عبد الصبور"/>
    <s v="Egypt (‫مصر‬‎)"/>
    <s v="ms3725597@gmail.com"/>
    <s v="29703082500693"/>
    <s v="01115875796"/>
    <x v="2"/>
    <m/>
    <n v="1"/>
    <n v="23"/>
    <n v="2"/>
    <n v="2"/>
    <s v="RX558100289DE"/>
    <s v=""/>
    <s v=""/>
    <s v=""/>
    <s v=""/>
    <s v=""/>
    <s v=""/>
    <s v=""/>
    <x v="5"/>
    <s v="DE"/>
    <s v="970308"/>
    <d v="1997-03-08T00:00:00"/>
    <s v="محمد "/>
    <n v="19"/>
    <s v="M"/>
    <s v="أسيوط"/>
    <m/>
  </r>
  <r>
    <s v="42758احمد مصطفى ابوالعزمAAZ_FIRST@YAHOO.COMاستفسار فى المبيعات"/>
    <d v="2017-01-23T00:00:00"/>
    <d v="1899-12-30T02:03:54"/>
    <s v="احمد مصطفى ابوالعزم"/>
    <s v="Egypt (‫مصر‬‎)"/>
    <s v="AAZ_FIRST@YAHOO.COM"/>
    <s v="28809191600371"/>
    <s v="201220251895"/>
    <x v="3"/>
    <m/>
    <n v="1"/>
    <n v="23"/>
    <n v="2"/>
    <n v="2"/>
    <s v=""/>
    <s v=""/>
    <s v=""/>
    <s v=""/>
    <s v=""/>
    <s v=""/>
    <s v=""/>
    <s v=""/>
    <x v="0"/>
    <s v=""/>
    <s v="880919"/>
    <d v="1988-09-19T00:00:00"/>
    <s v="احمد "/>
    <n v="28"/>
    <s v="M"/>
    <s v="الغربية"/>
    <m/>
  </r>
  <r>
    <s v="42758HatemHatem-999-z@hotmail.comاستفسار عن مسار الطرد"/>
    <d v="2017-01-23T00:00:00"/>
    <d v="1899-12-30T14:09:41"/>
    <s v="Hatem"/>
    <s v="Egypt (‫مصر‬‎)"/>
    <s v="Hatem-999-z@hotmail.com"/>
    <s v="29005158800552"/>
    <s v="201018000957"/>
    <x v="1"/>
    <m/>
    <n v="1"/>
    <n v="23"/>
    <n v="14"/>
    <n v="2"/>
    <s v="Rr239714140eg"/>
    <s v=""/>
    <s v=""/>
    <s v=""/>
    <s v=""/>
    <s v=""/>
    <s v=""/>
    <s v=""/>
    <x v="1"/>
    <s v="EG"/>
    <s v="900515"/>
    <d v="1990-05-15T00:00:00"/>
    <s v="Hatem"/>
    <n v="26"/>
    <s v="M"/>
    <s v="خارج الجمهورية"/>
    <m/>
  </r>
  <r>
    <s v="42758أحمد فؤادahmedfouad201173@yahoo.comاستفسار عن مسار الطرد"/>
    <d v="2017-01-23T00:00:00"/>
    <d v="1899-12-30T13:20:07"/>
    <s v="أحمد فؤاد"/>
    <s v="Egypt (‫مصر‬‎)"/>
    <s v="ahmedfouad201173@yahoo.com"/>
    <s v="27311150201133"/>
    <s v="01001696439"/>
    <x v="1"/>
    <m/>
    <n v="1"/>
    <n v="23"/>
    <n v="13"/>
    <n v="2"/>
    <s v="EE700135660EG"/>
    <s v=""/>
    <s v=""/>
    <s v=""/>
    <s v=""/>
    <s v=""/>
    <s v=""/>
    <s v=""/>
    <x v="4"/>
    <s v="EG"/>
    <s v="731115"/>
    <d v="1973-11-15T00:00:00"/>
    <s v="أحمد "/>
    <n v="43"/>
    <s v="M"/>
    <s v="الإسكندرية"/>
    <m/>
  </r>
  <r>
    <s v="42758هدى سيد يوسف علىa01124788011@gmail.comاستفسار عن مسار الطرد"/>
    <d v="2017-01-23T00:00:00"/>
    <d v="1899-12-30T13:12:26"/>
    <s v="هدى سيد يوسف على"/>
    <s v="Egypt (‫مصر‬‎)"/>
    <s v="a01124788011@gmail.com"/>
    <s v="27107302500844"/>
    <s v="201115753681"/>
    <x v="1"/>
    <m/>
    <n v="1"/>
    <n v="23"/>
    <n v="13"/>
    <n v="2"/>
    <s v=""/>
    <s v=""/>
    <s v=""/>
    <s v=""/>
    <s v=""/>
    <s v=""/>
    <s v=""/>
    <s v=""/>
    <x v="0"/>
    <s v=""/>
    <s v="710730"/>
    <d v="1971-07-30T00:00:00"/>
    <s v="هدى "/>
    <n v="45"/>
    <s v="F"/>
    <s v="أسيوط"/>
    <m/>
  </r>
  <r>
    <s v="42758عزوز يوسف محمد البكريazozyousef@yahoo.comاستفسار عن مسار الطرد"/>
    <d v="2017-01-23T00:00:00"/>
    <d v="1899-12-30T13:04:24"/>
    <s v="عزوز يوسف محمد البكري"/>
    <s v="Egypt (‫مصر‬‎)"/>
    <s v="azozyousef@yahoo.com"/>
    <s v="1801098"/>
    <s v="00201092599008"/>
    <x v="1"/>
    <m/>
    <n v="1"/>
    <n v="23"/>
    <n v="13"/>
    <n v="2"/>
    <s v="Ek030800279SA"/>
    <s v=""/>
    <s v=""/>
    <s v=""/>
    <s v=""/>
    <s v=""/>
    <s v=""/>
    <s v=""/>
    <x v="16"/>
    <s v="SA"/>
    <s v=""/>
    <s v=""/>
    <s v="عزوز "/>
    <s v=""/>
    <s v="M"/>
    <s v=""/>
    <m/>
  </r>
  <r>
    <s v="42759محمد جمالmoh.gamal84@gmail.comاستفسار عن مسار الطرد"/>
    <d v="2017-01-24T00:00:00"/>
    <d v="1899-12-30T12:05:55"/>
    <s v="محمد جمال"/>
    <s v="Egypt (‫مصر‬‎)"/>
    <s v="moh.gamal84@gmail.com"/>
    <s v="2840429122518"/>
    <s v="01220030939"/>
    <x v="1"/>
    <m/>
    <n v="1"/>
    <n v="24"/>
    <n v="12"/>
    <n v="3"/>
    <s v="RS389795475CN"/>
    <s v=""/>
    <s v=""/>
    <s v=""/>
    <s v=""/>
    <s v=""/>
    <s v=""/>
    <s v=""/>
    <x v="12"/>
    <s v="CN"/>
    <s v=""/>
    <s v=""/>
    <s v="محمد "/>
    <s v=""/>
    <s v="M"/>
    <s v=""/>
    <m/>
  </r>
  <r>
    <s v="42759عمرو عبد الجواد محمدamrviber@gmail.comاستفسار عن مسار الطرد"/>
    <d v="2017-01-24T00:00:00"/>
    <d v="1899-12-30T12:05:46"/>
    <s v="عمرو عبد الجواد محمد"/>
    <s v="Egypt (‫مصر‬‎)"/>
    <s v="amrviber@gmail.com"/>
    <s v="28801020103131"/>
    <s v="201212355548"/>
    <x v="1"/>
    <m/>
    <n v="1"/>
    <n v="24"/>
    <n v="12"/>
    <n v="3"/>
    <s v=""/>
    <s v=""/>
    <s v=""/>
    <s v=""/>
    <s v=""/>
    <s v=""/>
    <s v=""/>
    <s v=""/>
    <x v="0"/>
    <s v=""/>
    <s v="880102"/>
    <d v="1988-01-02T00:00:00"/>
    <s v="عمرو "/>
    <n v="29"/>
    <s v="M"/>
    <s v="القاهرة"/>
    <m/>
  </r>
  <r>
    <s v="42759كريم محمد أبو النصر خليلm.kareim@gmail.comاستفسار عن مسار الطرد"/>
    <d v="2017-01-24T00:00:00"/>
    <d v="1899-12-30T11:53:52"/>
    <s v="كريم محمد أبو النصر خليل"/>
    <s v="Egypt (‫مصر‬‎)"/>
    <s v="m.kareim@gmail.com"/>
    <s v="28811261301737"/>
    <s v="0201005648493"/>
    <x v="1"/>
    <m/>
    <n v="1"/>
    <n v="24"/>
    <n v="11"/>
    <n v="3"/>
    <s v="RN203641247NL"/>
    <s v=""/>
    <s v=""/>
    <s v=""/>
    <s v=""/>
    <s v=""/>
    <s v=""/>
    <s v=""/>
    <x v="28"/>
    <s v="NL"/>
    <s v="881126"/>
    <d v="1988-11-26T00:00:00"/>
    <s v="كريم "/>
    <n v="28"/>
    <s v="M"/>
    <s v="الشرقية"/>
    <m/>
  </r>
  <r>
    <s v="42759احمد السعيدelnegmahmed12345@gmail.comشــكــوى"/>
    <d v="2017-01-24T00:00:00"/>
    <d v="1899-12-30T11:23:08"/>
    <s v="احمد السعيد"/>
    <s v="Egypt (‫مصر‬‎)"/>
    <s v="elnegmahmed12345@gmail.com"/>
    <s v="29310011605654"/>
    <s v="01064642477"/>
    <x v="2"/>
    <m/>
    <n v="1"/>
    <n v="24"/>
    <n v="11"/>
    <n v="3"/>
    <s v=""/>
    <s v=""/>
    <s v=""/>
    <s v=""/>
    <s v=""/>
    <s v=""/>
    <s v=""/>
    <s v=""/>
    <x v="0"/>
    <s v=""/>
    <s v="931001"/>
    <d v="1993-10-01T00:00:00"/>
    <s v="احمد "/>
    <n v="23"/>
    <s v="M"/>
    <s v="الغربية"/>
    <m/>
  </r>
  <r>
    <s v="42759احمد فهمي خليل الزرقاsekooahmed@yahoo.comشــكــوى"/>
    <d v="2017-01-24T00:00:00"/>
    <d v="1899-12-30T11:06:45"/>
    <s v="احمد فهمي خليل الزرقا"/>
    <s v="Egypt (‫مصر‬‎)"/>
    <s v="sekooahmed@yahoo.com"/>
    <s v="٢٦٦٠٢١٥١٨٠٣٣١٦"/>
    <s v="00201091305996"/>
    <x v="2"/>
    <m/>
    <n v="1"/>
    <n v="24"/>
    <n v="11"/>
    <n v="3"/>
    <s v="RS005824928EG"/>
    <s v=""/>
    <s v=""/>
    <s v=""/>
    <s v=""/>
    <s v=""/>
    <s v=""/>
    <s v=""/>
    <x v="12"/>
    <s v="EG"/>
    <s v="٦٦٠٢١٥"/>
    <d v="1966-02-15T00:00:00"/>
    <s v="احمد "/>
    <n v="50"/>
    <s v="M"/>
    <s v="البحيرة"/>
    <m/>
  </r>
  <r>
    <s v="42759Hagar Mohamednewlife.2014@yahoo.comشــكــوى"/>
    <d v="2017-01-24T00:00:00"/>
    <d v="1899-12-30T10:45:55"/>
    <s v="Hagar Mohamed"/>
    <s v="Egypt (‫مصر‬‎)"/>
    <s v="newlife.2014@yahoo.com"/>
    <s v="28808291401743"/>
    <s v="201090606595"/>
    <x v="2"/>
    <m/>
    <n v="1"/>
    <n v="24"/>
    <n v="10"/>
    <n v="3"/>
    <s v=""/>
    <s v=""/>
    <s v=""/>
    <s v=""/>
    <s v=""/>
    <s v=""/>
    <s v=""/>
    <s v=""/>
    <x v="0"/>
    <s v=""/>
    <s v="880829"/>
    <d v="1988-08-29T00:00:00"/>
    <s v="Hagar "/>
    <n v="28"/>
    <s v="F"/>
    <s v="القليوبية"/>
    <m/>
  </r>
  <r>
    <s v="42759احمد حسني حسنsadheart62002@gmail.comاستفسار عن مسار الطرد"/>
    <d v="2017-01-24T00:00:00"/>
    <d v="1899-12-30T09:47:25"/>
    <s v="احمد حسني حسن"/>
    <s v="Egypt (‫مصر‬‎)"/>
    <s v="sadheart62002@gmail.com"/>
    <s v="28207102400614"/>
    <s v="201147685808"/>
    <x v="1"/>
    <m/>
    <n v="1"/>
    <n v="24"/>
    <n v="9"/>
    <n v="3"/>
    <s v="EE007357239EG"/>
    <s v=""/>
    <s v=""/>
    <s v=""/>
    <s v=""/>
    <s v=""/>
    <s v=""/>
    <s v=""/>
    <x v="4"/>
    <s v="EG"/>
    <s v="820710"/>
    <d v="1982-07-10T00:00:00"/>
    <s v="احمد "/>
    <n v="34"/>
    <s v="M"/>
    <s v="المنيا"/>
    <m/>
  </r>
  <r>
    <s v="42759اسلام الشرقاويengsharky@gmail.comاستفسار عن مسار الطرد"/>
    <d v="2017-01-24T00:00:00"/>
    <d v="1899-12-30T07:20:18"/>
    <s v="اسلام الشرقاوي"/>
    <s v="Egypt (‫مصر‬‎)"/>
    <s v="engsharky@gmail.com"/>
    <s v="28608028800219"/>
    <s v="201019937278"/>
    <x v="1"/>
    <m/>
    <n v="1"/>
    <n v="24"/>
    <n v="7"/>
    <n v="3"/>
    <s v="RT905974547HK"/>
    <s v=""/>
    <s v=""/>
    <s v=""/>
    <s v=""/>
    <s v=""/>
    <s v=""/>
    <s v=""/>
    <x v="2"/>
    <s v="HK"/>
    <s v="860802"/>
    <d v="1986-08-02T00:00:00"/>
    <s v="اسلام "/>
    <n v="30"/>
    <s v="M"/>
    <s v="خارج الجمهورية"/>
    <m/>
  </r>
  <r>
    <s v="42759وائل السعيد محمدledow2012@gmail.comاستفسار عن مسار الطرد"/>
    <d v="2017-01-24T00:00:00"/>
    <d v="1899-12-30T06:42:00"/>
    <s v="وائل السعيد محمد"/>
    <s v="Egypt (‫مصر‬‎)"/>
    <s v="ledow2012@gmail.com"/>
    <s v="28404111202116"/>
    <s v="01004158095"/>
    <x v="1"/>
    <m/>
    <n v="1"/>
    <n v="24"/>
    <n v="6"/>
    <n v="3"/>
    <s v="RR844272273PL"/>
    <s v=""/>
    <s v=""/>
    <s v=""/>
    <s v=""/>
    <s v=""/>
    <s v=""/>
    <s v=""/>
    <x v="1"/>
    <s v="PL"/>
    <s v="840411"/>
    <d v="1984-04-11T00:00:00"/>
    <s v="وائل "/>
    <n v="32"/>
    <s v="M"/>
    <s v="الدقهلية"/>
    <m/>
  </r>
  <r>
    <s v="42759Galin Ganchevjh_digtal@163.comشــكــوى"/>
    <d v="2017-01-24T00:00:00"/>
    <d v="1899-12-30T05:03:46"/>
    <s v="Galin Ganchev"/>
    <s v="Egypt (‫مصر‬‎)"/>
    <s v="jh_digtal@163.com"/>
    <s v=": 201061439572"/>
    <s v="201061439572"/>
    <x v="2"/>
    <m/>
    <n v="1"/>
    <n v="24"/>
    <n v="5"/>
    <n v="3"/>
    <s v="RG994039988BE"/>
    <s v=""/>
    <s v=""/>
    <s v=""/>
    <s v=""/>
    <s v=""/>
    <s v=""/>
    <s v=""/>
    <x v="29"/>
    <s v="BE"/>
    <m/>
    <m/>
    <s v="Galin "/>
    <m/>
    <s v="X"/>
    <m/>
    <m/>
  </r>
  <r>
    <s v="42759مصطفى ابوالقاسم عبدالفتاح حسنadwaamorocco_b767@yahoo.comاستفسار عن مسار الطرد"/>
    <d v="2017-01-24T00:00:00"/>
    <d v="1899-12-30T03:21:04"/>
    <s v="مصطفى ابوالقاسم عبدالفتاح حسن"/>
    <s v="Egypt (‫مصر‬‎)"/>
    <s v="adwaamorocco_b767@yahoo.com"/>
    <s v="28907181403391"/>
    <s v="00201015887007"/>
    <x v="1"/>
    <m/>
    <n v="1"/>
    <n v="24"/>
    <n v="3"/>
    <n v="3"/>
    <s v="EE602075705EG"/>
    <s v=""/>
    <s v=""/>
    <s v=""/>
    <s v=""/>
    <s v=""/>
    <s v=""/>
    <s v=""/>
    <x v="4"/>
    <s v="EG"/>
    <s v="890718"/>
    <d v="1989-07-18T00:00:00"/>
    <s v="مصطفى "/>
    <n v="27"/>
    <s v="M"/>
    <s v="القليوبية"/>
    <m/>
  </r>
  <r>
    <s v="42759Karim Farragkfarrag2590@gmail.comاستفسار عن مسار الطرد"/>
    <d v="2017-01-24T00:00:00"/>
    <d v="1899-12-30T01:27:25"/>
    <s v="Karim Farrag"/>
    <s v="Egypt (‫مصر‬‎)"/>
    <s v="kfarrag2590@gmail.com"/>
    <s v="29003252100057"/>
    <s v="01280772033"/>
    <x v="1"/>
    <m/>
    <n v="1"/>
    <n v="24"/>
    <n v="1"/>
    <n v="3"/>
    <s v="RX558490672DE"/>
    <s v=""/>
    <s v=""/>
    <s v=""/>
    <s v=""/>
    <s v=""/>
    <s v=""/>
    <s v=""/>
    <x v="5"/>
    <s v="DE"/>
    <s v="900325"/>
    <d v="1990-03-25T00:00:00"/>
    <s v="Karim "/>
    <n v="26"/>
    <s v="M"/>
    <s v="الجيزة"/>
    <m/>
  </r>
  <r>
    <s v="42759هانى عزيز رياضhanyazizriadnakhla@gmail.comاستفسار عن مسار الطرد"/>
    <d v="2017-01-24T00:00:00"/>
    <d v="1899-12-30T00:50:39"/>
    <s v="هانى عزيز رياض"/>
    <s v="Egypt (‫مصر‬‎)"/>
    <s v="hanyazizriadnakhla@gmail.com"/>
    <s v="27202070201694"/>
    <s v="201223436625"/>
    <x v="1"/>
    <m/>
    <n v="1"/>
    <n v="24"/>
    <n v="0"/>
    <n v="3"/>
    <s v="EE700041358EG"/>
    <s v=""/>
    <s v=""/>
    <s v=""/>
    <s v=""/>
    <s v=""/>
    <s v=""/>
    <s v=""/>
    <x v="4"/>
    <s v="EG"/>
    <s v="720207"/>
    <d v="1972-02-07T00:00:00"/>
    <s v="هانى "/>
    <n v="44"/>
    <s v="M"/>
    <s v="الإسكندرية"/>
    <m/>
  </r>
  <r>
    <s v="42759حسن مصطفي عبد المجيد عيسويTrancarc@gmail.comاستفسار عن مسار الطرد"/>
    <d v="2017-01-24T00:00:00"/>
    <d v="1899-12-30T00:41:54"/>
    <s v="حسن مصطفي عبد المجيد عيسوي"/>
    <s v="Egypt (‫مصر‬‎)"/>
    <s v="Trancarc@gmail.com"/>
    <s v="28709122104618"/>
    <s v="201000721276"/>
    <x v="1"/>
    <m/>
    <n v="1"/>
    <n v="24"/>
    <n v="0"/>
    <n v="3"/>
    <s v="RX560624130DE"/>
    <s v=""/>
    <s v=""/>
    <s v=""/>
    <s v=""/>
    <s v=""/>
    <s v=""/>
    <s v=""/>
    <x v="5"/>
    <s v="DE"/>
    <s v="870912"/>
    <d v="1987-09-12T00:00:00"/>
    <s v="حسن "/>
    <n v="29"/>
    <s v="M"/>
    <s v="الجيزة"/>
    <m/>
  </r>
  <r>
    <s v="42758مصطفي اسماعيلM.mohamed@gmail.comشــكــوى"/>
    <d v="2017-01-23T00:00:00"/>
    <d v="1899-12-30T23:25:50"/>
    <s v="مصطفي اسماعيل"/>
    <s v="Egypt (‫مصر‬‎)"/>
    <s v="M.mohamed@gmail.com"/>
    <s v="28806110104553"/>
    <s v="201069697012"/>
    <x v="2"/>
    <m/>
    <n v="1"/>
    <n v="23"/>
    <n v="23"/>
    <n v="2"/>
    <s v=""/>
    <s v=""/>
    <s v=""/>
    <s v=""/>
    <s v=""/>
    <s v=""/>
    <s v=""/>
    <s v=""/>
    <x v="0"/>
    <s v=""/>
    <s v="880611"/>
    <d v="1988-06-11T00:00:00"/>
    <s v="مصطفي "/>
    <n v="28"/>
    <s v="M"/>
    <s v="القاهرة"/>
    <m/>
  </r>
  <r>
    <s v="42758رائد بدر حسن بدرalshab2002@yahoo.comاستفســار عن خدمــة"/>
    <d v="2017-01-23T00:00:00"/>
    <d v="1899-12-30T22:05:45"/>
    <s v="رائد بدر حسن بدر"/>
    <s v="Egypt (‫مصر‬‎)"/>
    <s v="alshab2002@yahoo.com"/>
    <s v="29210010124356"/>
    <s v="01111473182"/>
    <x v="0"/>
    <m/>
    <n v="1"/>
    <n v="23"/>
    <n v="22"/>
    <n v="2"/>
    <s v=""/>
    <s v=""/>
    <s v=""/>
    <s v=""/>
    <s v=""/>
    <s v=""/>
    <s v=""/>
    <s v=""/>
    <x v="0"/>
    <s v=""/>
    <s v="921001"/>
    <d v="1992-10-01T00:00:00"/>
    <s v="رائد "/>
    <n v="24"/>
    <s v="M"/>
    <s v="القاهرة"/>
    <m/>
  </r>
  <r>
    <s v="42758احمد صلاح عارفAhmedsalahareff@gmail.comاستفسار عن مسار الطرد"/>
    <d v="2017-01-23T00:00:00"/>
    <d v="1899-12-30T21:54:44"/>
    <s v="احمد صلاح عارف"/>
    <s v="Egypt (‫مصر‬‎)"/>
    <s v="Ahmedsalahareff@gmail.com"/>
    <s v="29512161200191"/>
    <s v="02001095501252"/>
    <x v="1"/>
    <m/>
    <n v="1"/>
    <n v="23"/>
    <n v="21"/>
    <n v="2"/>
    <s v="ee602021000eg"/>
    <s v=""/>
    <s v=""/>
    <s v=""/>
    <s v=""/>
    <s v=""/>
    <s v=""/>
    <s v=""/>
    <x v="4"/>
    <s v="EG"/>
    <s v="951216"/>
    <d v="1995-12-16T00:00:00"/>
    <s v="احمد "/>
    <n v="21"/>
    <s v="M"/>
    <s v="الدقهلية"/>
    <m/>
  </r>
  <r>
    <s v="42758علي محمد بكتاش احمدAliboktash@hotmail.comاستفسار عن مسار الطرد"/>
    <d v="2017-01-23T00:00:00"/>
    <d v="1899-12-30T19:34:32"/>
    <s v="علي محمد بكتاش احمد"/>
    <s v="Egypt (‫مصر‬‎)"/>
    <s v="Aliboktash@hotmail.com"/>
    <s v="28610272701855"/>
    <s v="201000602291"/>
    <x v="1"/>
    <m/>
    <n v="1"/>
    <n v="23"/>
    <n v="19"/>
    <n v="2"/>
    <s v="CL632504893DE"/>
    <s v=""/>
    <s v=""/>
    <s v=""/>
    <s v=""/>
    <s v=""/>
    <s v=""/>
    <s v=""/>
    <x v="26"/>
    <s v="DE"/>
    <s v="861027"/>
    <d v="1986-10-27T00:00:00"/>
    <s v="علي "/>
    <n v="30"/>
    <s v="M"/>
    <s v="قنا"/>
    <m/>
  </r>
  <r>
    <s v="42764Fatma ibrahim mohammed alimohammed.fatma20@yahoo.comاستفســار عن خدمــة"/>
    <d v="2017-01-29T00:00:00"/>
    <d v="1899-12-30T10:50:55"/>
    <s v="Fatma ibrahim mohammed ali"/>
    <s v="Egypt (‫مصر‬‎)"/>
    <s v="mohammed.fatma20@yahoo.com"/>
    <s v="2921212030201261"/>
    <s v="201279679790"/>
    <x v="0"/>
    <m/>
    <n v="1"/>
    <n v="29"/>
    <n v="10"/>
    <n v="1"/>
    <s v=""/>
    <s v=""/>
    <s v=""/>
    <s v=""/>
    <s v=""/>
    <s v=""/>
    <s v=""/>
    <s v=""/>
    <x v="0"/>
    <s v=""/>
    <s v=""/>
    <s v=""/>
    <s v="Fatma "/>
    <s v=""/>
    <s v="F"/>
    <s v=""/>
    <m/>
  </r>
  <r>
    <s v="42764شركة سمارت سيستمزfinance@smartsystms-eg.comاستفسار عن مسار الطرد"/>
    <d v="2017-01-29T00:00:00"/>
    <d v="1899-12-30T10:41:46"/>
    <s v="شركة سمارت سيستمز"/>
    <s v="Egypt (‫مصر‬‎)"/>
    <s v="finance@smartsystms-eg.com"/>
    <s v="28612022100034"/>
    <s v="201010073573"/>
    <x v="1"/>
    <m/>
    <n v="1"/>
    <n v="29"/>
    <n v="10"/>
    <n v="1"/>
    <s v="EE700321185EG"/>
    <s v=""/>
    <s v=""/>
    <s v=""/>
    <s v=""/>
    <s v=""/>
    <s v=""/>
    <s v=""/>
    <x v="4"/>
    <s v="EG"/>
    <s v="861202"/>
    <d v="1986-12-02T00:00:00"/>
    <s v="شركة "/>
    <n v="30"/>
    <s v="M"/>
    <s v="الجيزة"/>
    <m/>
  </r>
  <r>
    <s v="42764باسل محمد إسماعيلbassel.ismail@khalda-eg.comشــكــوى"/>
    <d v="2017-01-29T00:00:00"/>
    <d v="1899-12-30T10:35:17"/>
    <s v="باسل محمد إسماعيل"/>
    <s v="Egypt (‫مصر‬‎)"/>
    <s v="bassel.ismail@khalda-eg.com"/>
    <s v="26711120103115"/>
    <s v="201223955332"/>
    <x v="2"/>
    <m/>
    <n v="1"/>
    <n v="29"/>
    <n v="10"/>
    <n v="1"/>
    <s v="RZ274354332GB"/>
    <s v=""/>
    <s v=""/>
    <s v=""/>
    <s v=""/>
    <s v=""/>
    <s v=""/>
    <s v=""/>
    <x v="43"/>
    <s v="GB"/>
    <s v="671112"/>
    <d v="1967-11-12T00:00:00"/>
    <s v="باسل "/>
    <n v="49"/>
    <s v="M"/>
    <s v="القاهرة"/>
    <m/>
  </r>
  <r>
    <s v="42764Hossam Sayed Dessoukyhossam.sayed.desouky@gmail.comاستفسار عن مسار الطرد"/>
    <d v="2017-01-29T00:00:00"/>
    <d v="1899-12-30T10:17:44"/>
    <s v="Hossam Sayed Dessouky"/>
    <s v="Egypt (‫مصر‬‎)"/>
    <s v="hossam.sayed.desouky@gmail.com"/>
    <s v="29011061900153"/>
    <s v="201222833563"/>
    <x v="1"/>
    <m/>
    <n v="1"/>
    <n v="29"/>
    <n v="10"/>
    <n v="1"/>
    <s v="RE463032748SE"/>
    <s v=""/>
    <s v=""/>
    <s v=""/>
    <s v=""/>
    <s v=""/>
    <s v=""/>
    <s v=""/>
    <x v="17"/>
    <s v="SE"/>
    <s v="901106"/>
    <d v="1990-11-06T00:00:00"/>
    <s v="Hossam "/>
    <n v="26"/>
    <s v="M"/>
    <s v="الإسماعيلية"/>
    <m/>
  </r>
  <r>
    <s v="42764صلاح محمد مهدي نصارsmmnka@yahoo.comاستفسار عن مسار الطرد"/>
    <d v="2017-01-29T00:00:00"/>
    <d v="1899-12-30T10:11:55"/>
    <s v="صلاح محمد مهدي نصار"/>
    <s v="Egypt (‫مصر‬‎)"/>
    <s v="smmnka@yahoo.com"/>
    <s v="27403281402632"/>
    <s v=" 01004436166"/>
    <x v="1"/>
    <m/>
    <n v="1"/>
    <n v="29"/>
    <n v="10"/>
    <n v="1"/>
    <s v=""/>
    <s v=""/>
    <s v=""/>
    <s v=""/>
    <s v=""/>
    <s v=""/>
    <s v=""/>
    <s v=""/>
    <x v="0"/>
    <s v=""/>
    <s v="740328"/>
    <d v="1974-03-28T00:00:00"/>
    <s v="صلاح "/>
    <n v="42"/>
    <s v="M"/>
    <s v="القليوبية"/>
    <m/>
  </r>
  <r>
    <s v="42764dr mohamed eletrebiallimm@gmail.comاستفسار عن مسار الطرد"/>
    <d v="2017-01-29T00:00:00"/>
    <d v="1899-12-30T08:08:40"/>
    <s v="dr mohamed eletrebi"/>
    <s v="Egypt (‫مصر‬‎)"/>
    <s v="allimm@gmail.com"/>
    <s v="25611031202152"/>
    <s v="0201005309538"/>
    <x v="1"/>
    <m/>
    <n v="1"/>
    <n v="29"/>
    <n v="8"/>
    <n v="1"/>
    <s v=""/>
    <s v=""/>
    <s v=""/>
    <s v=""/>
    <s v=""/>
    <s v=""/>
    <s v=""/>
    <s v=""/>
    <x v="0"/>
    <s v=""/>
    <s v="561103"/>
    <d v="1956-11-03T00:00:00"/>
    <s v="dr "/>
    <n v="60"/>
    <s v="M"/>
    <s v="الدقهلية"/>
    <m/>
  </r>
  <r>
    <s v="42764أحمد محمد عبد العزيز الصرويamsarawy@yahoo.comاستفسار عن مسار الطرد"/>
    <d v="2017-01-29T00:00:00"/>
    <d v="1899-12-30T07:32:57"/>
    <s v="أحمد محمد عبد العزيز الصروي"/>
    <s v="Taiwan (台灣)"/>
    <s v="amsarawy@yahoo.com"/>
    <s v="27905182102096"/>
    <s v="+886979009170"/>
    <x v="1"/>
    <m/>
    <n v="1"/>
    <n v="29"/>
    <n v="7"/>
    <n v="1"/>
    <s v="EE754676310TW"/>
    <s v=""/>
    <s v=""/>
    <s v=""/>
    <s v=""/>
    <s v=""/>
    <s v=""/>
    <s v=""/>
    <x v="4"/>
    <s v="TW"/>
    <s v="790518"/>
    <d v="1979-05-18T00:00:00"/>
    <s v="أحمد "/>
    <n v="37"/>
    <s v="M"/>
    <s v="الجيزة"/>
    <m/>
  </r>
  <r>
    <s v="42764ايمانEmannabil59@gmail.comاستفسار عن مسار الطرد"/>
    <d v="2017-01-29T00:00:00"/>
    <d v="1899-12-30T06:35:46"/>
    <s v="ايمان"/>
    <s v="Egypt (‫مصر‬‎)"/>
    <s v="Emannabil59@gmail.com"/>
    <s v="29505011213824"/>
    <s v="2001012510041+"/>
    <x v="1"/>
    <m/>
    <n v="1"/>
    <n v="29"/>
    <n v="6"/>
    <n v="1"/>
    <s v=""/>
    <s v=""/>
    <s v=""/>
    <s v=""/>
    <s v=""/>
    <s v=""/>
    <s v=""/>
    <s v=""/>
    <x v="0"/>
    <s v=""/>
    <s v="950501"/>
    <d v="1995-05-01T00:00:00"/>
    <s v="ايمان"/>
    <n v="21"/>
    <s v="F"/>
    <s v="الدقهلية"/>
    <m/>
  </r>
  <r>
    <s v="42764maher fouadmahermorkos22@yahoo.comاستفســار عن خدمــة"/>
    <d v="2017-01-29T00:00:00"/>
    <d v="1899-12-30T05:17:36"/>
    <s v="maher fouad"/>
    <s v="Canada"/>
    <s v="mahermorkos22@yahoo.com"/>
    <s v=": A02644012"/>
    <s v="0016477700812"/>
    <x v="0"/>
    <m/>
    <n v="1"/>
    <n v="29"/>
    <n v="5"/>
    <n v="1"/>
    <s v=""/>
    <s v=""/>
    <s v=""/>
    <s v=""/>
    <s v=""/>
    <s v=""/>
    <s v=""/>
    <s v=""/>
    <x v="0"/>
    <s v=""/>
    <s v=""/>
    <s v=""/>
    <s v="maher "/>
    <s v=""/>
    <s v="M"/>
    <s v=""/>
    <m/>
  </r>
  <r>
    <s v="42763Amr Hassan Ahmedmostafahasan29311@gmail.comاستفسار عن مسار الطرد"/>
    <d v="2017-01-28T00:00:00"/>
    <d v="1899-12-30T21:27:29"/>
    <s v="Amr Hassan Ahmed"/>
    <s v="Egypt (‫مصر‬‎)"/>
    <s v="mostafahasan29311@gmail.com"/>
    <s v="29003210103455"/>
    <s v="201228252881"/>
    <x v="1"/>
    <m/>
    <n v="1"/>
    <n v="28"/>
    <n v="21"/>
    <n v="7"/>
    <s v="RP423897180SG"/>
    <s v="RS733710660NL"/>
    <s v=""/>
    <s v=""/>
    <s v=""/>
    <s v=""/>
    <s v=""/>
    <s v=""/>
    <x v="44"/>
    <s v="SG"/>
    <s v="900321"/>
    <d v="1990-03-21T00:00:00"/>
    <s v="Amr "/>
    <n v="26"/>
    <s v="M"/>
    <s v="القاهرة"/>
    <m/>
  </r>
  <r>
    <s v="42763احمد حمدىa_h988@hotmail.comاستفســار عن خدمــة"/>
    <d v="2017-01-28T00:00:00"/>
    <d v="1899-12-30T20:06:44"/>
    <s v="احمد حمدى"/>
    <s v="Egypt (‫مصر‬‎)"/>
    <s v="a_h988@hotmail.com"/>
    <s v="28708081805537"/>
    <s v="01226012595"/>
    <x v="0"/>
    <m/>
    <n v="1"/>
    <n v="28"/>
    <n v="20"/>
    <n v="7"/>
    <s v=""/>
    <s v=""/>
    <s v=""/>
    <s v=""/>
    <s v=""/>
    <s v=""/>
    <s v=""/>
    <s v=""/>
    <x v="0"/>
    <s v=""/>
    <s v="870808"/>
    <d v="1987-08-08T00:00:00"/>
    <s v="احمد "/>
    <n v="29"/>
    <s v="M"/>
    <s v="البحيرة"/>
    <m/>
  </r>
  <r>
    <s v="42763عمرو محمد ابو الفتوحamroalmoghane92@gmail.comاستفســار عن خدمــة"/>
    <d v="2017-01-28T00:00:00"/>
    <d v="1899-12-30T18:51:16"/>
    <s v="عمرو محمد ابو الفتوح"/>
    <s v="Egypt (‫مصر‬‎)"/>
    <s v="amroalmoghane92@gmail.com"/>
    <s v="28203050101499"/>
    <s v="201014656443"/>
    <x v="0"/>
    <m/>
    <n v="1"/>
    <n v="28"/>
    <n v="18"/>
    <n v="7"/>
    <s v=""/>
    <s v=""/>
    <s v=""/>
    <s v=""/>
    <s v=""/>
    <s v=""/>
    <s v=""/>
    <s v=""/>
    <x v="0"/>
    <s v=""/>
    <s v="820305"/>
    <d v="1982-03-05T00:00:00"/>
    <s v="عمرو "/>
    <n v="34"/>
    <s v="M"/>
    <s v="القاهرة"/>
    <m/>
  </r>
  <r>
    <s v="42763حسنى محمد احمد الماحىmhosni341@gmail.comشــكــوى"/>
    <d v="2017-01-28T00:00:00"/>
    <d v="1899-12-30T18:28:44"/>
    <s v="حسنى محمد احمد الماحى"/>
    <s v="Egypt (‫مصر‬‎)"/>
    <s v="mhosni341@gmail.com"/>
    <s v="26903081701995"/>
    <s v="201147904458"/>
    <x v="2"/>
    <m/>
    <n v="1"/>
    <n v="28"/>
    <n v="18"/>
    <n v="7"/>
    <s v=""/>
    <s v=""/>
    <s v=""/>
    <s v=""/>
    <s v=""/>
    <s v=""/>
    <s v=""/>
    <s v=""/>
    <x v="0"/>
    <s v=""/>
    <s v="690308"/>
    <d v="1969-03-08T00:00:00"/>
    <s v="حسنى "/>
    <n v="47"/>
    <s v="M"/>
    <s v="المنوفية"/>
    <m/>
  </r>
  <r>
    <s v="42763هشام  فاروقheshamfarouk2222@yahoo.comاستفسار عن مسار الطرد"/>
    <d v="2017-01-28T00:00:00"/>
    <d v="1899-12-30T16:12:04"/>
    <s v="هشام  فاروق"/>
    <s v="Egypt (‫مصر‬‎)"/>
    <s v="heshamfarouk2222@yahoo.com"/>
    <s v="26301071400571"/>
    <s v="010013v69954"/>
    <x v="1"/>
    <m/>
    <n v="1"/>
    <n v="28"/>
    <n v="16"/>
    <n v="7"/>
    <s v=""/>
    <s v=""/>
    <s v=""/>
    <s v=""/>
    <s v=""/>
    <s v=""/>
    <s v=""/>
    <s v=""/>
    <x v="0"/>
    <s v=""/>
    <s v="630107"/>
    <d v="1963-01-07T00:00:00"/>
    <s v="هشام  "/>
    <n v="54"/>
    <s v="M"/>
    <s v="القليوبية"/>
    <m/>
  </r>
  <r>
    <s v="42763اية محمد محمد حسينhamada.eltete88@gmail.comشــكــوى"/>
    <d v="2017-01-28T00:00:00"/>
    <d v="1899-12-30T16:01:35"/>
    <s v="اية محمد محمد حسين"/>
    <s v="Egypt (‫مصر‬‎)"/>
    <s v="hamada.eltete88@gmail.com"/>
    <s v="29201010218505"/>
    <s v="01206454712 &amp; 01127973944"/>
    <x v="2"/>
    <m/>
    <n v="1"/>
    <n v="28"/>
    <n v="16"/>
    <n v="7"/>
    <s v=""/>
    <s v=""/>
    <s v=""/>
    <s v=""/>
    <s v=""/>
    <s v=""/>
    <s v=""/>
    <s v=""/>
    <x v="0"/>
    <s v=""/>
    <s v="920101"/>
    <d v="1992-01-01T00:00:00"/>
    <s v="اية "/>
    <n v="25"/>
    <s v="F"/>
    <s v="الإسكندرية"/>
    <m/>
  </r>
  <r>
    <s v="42763ابراهيم كمال ابراهيم رجبibrahim_ragab12@hotmail.comاستفسار عن مسار الطرد"/>
    <d v="2017-01-28T00:00:00"/>
    <d v="1899-12-30T14:54:32"/>
    <s v="ابراهيم كمال ابراهيم رجب"/>
    <s v="Egypt (‫مصر‬‎)"/>
    <s v="ibrahim_ragab12@hotmail.com"/>
    <s v="26402020200218"/>
    <s v="201143592374"/>
    <x v="1"/>
    <m/>
    <n v="1"/>
    <n v="28"/>
    <n v="14"/>
    <n v="7"/>
    <s v="RR445057505EG"/>
    <s v=""/>
    <s v=""/>
    <s v=""/>
    <s v=""/>
    <s v=""/>
    <s v=""/>
    <s v=""/>
    <x v="1"/>
    <s v="EG"/>
    <s v="640202"/>
    <d v="1964-02-02T00:00:00"/>
    <s v="ابراهيم "/>
    <n v="52"/>
    <s v="M"/>
    <s v="الإسكندرية"/>
    <m/>
  </r>
  <r>
    <s v="42763محمد نجاح حسن احمد عفيفيMohamed_afifi88@ymail.comاستفســار عن خدمــة"/>
    <d v="2017-01-28T00:00:00"/>
    <d v="1899-12-30T14:07:31"/>
    <s v="محمد نجاح حسن احمد عفيفي"/>
    <s v="Egypt (‫مصر‬‎)"/>
    <s v="Mohamed_afifi88@ymail.com"/>
    <s v="28811251900195"/>
    <s v="00201007334878"/>
    <x v="0"/>
    <m/>
    <n v="1"/>
    <n v="28"/>
    <n v="14"/>
    <n v="7"/>
    <s v=""/>
    <s v=""/>
    <s v=""/>
    <s v=""/>
    <s v=""/>
    <s v=""/>
    <s v=""/>
    <s v=""/>
    <x v="0"/>
    <s v=""/>
    <s v="881125"/>
    <d v="1988-11-25T00:00:00"/>
    <s v="محمد "/>
    <n v="28"/>
    <s v="M"/>
    <s v="الإسماعيلية"/>
    <m/>
  </r>
  <r>
    <s v="42763Melad shafikMldhanna@yahoo.comاستفسار عن مسار الطرد"/>
    <d v="2017-01-28T00:00:00"/>
    <d v="1899-12-30T12:51:23"/>
    <s v="Melad shafik"/>
    <s v="Egypt (‫مصر‬‎)"/>
    <s v="Mldhanna@yahoo.com"/>
    <s v="24606092600757"/>
    <s v="2001004115764"/>
    <x v="1"/>
    <m/>
    <n v="1"/>
    <n v="28"/>
    <n v="12"/>
    <n v="7"/>
    <s v="EE700394559EG"/>
    <s v=""/>
    <s v=""/>
    <s v=""/>
    <s v=""/>
    <s v=""/>
    <s v=""/>
    <s v=""/>
    <x v="4"/>
    <s v="EG"/>
    <s v="460609"/>
    <d v="1946-06-09T00:00:00"/>
    <s v="Melad "/>
    <n v="70"/>
    <s v="M"/>
    <s v="سوهاج"/>
    <m/>
  </r>
  <r>
    <s v="42763محمد حسن علىmha32158@hotmail.comاستفسار عن مسار الطرد"/>
    <d v="2017-01-28T00:00:00"/>
    <d v="1899-12-30T10:40:56"/>
    <s v="محمد حسن على"/>
    <s v="Saudi Arabia (‫المملكة العربية السعودية‬‎)"/>
    <s v="mha32158@hotmail.com"/>
    <s v="28611112300991"/>
    <s v="00966569009773"/>
    <x v="1"/>
    <m/>
    <n v="1"/>
    <n v="28"/>
    <n v="10"/>
    <n v="7"/>
    <s v="EE024201625SA"/>
    <s v=""/>
    <s v=""/>
    <s v=""/>
    <s v=""/>
    <s v=""/>
    <s v=""/>
    <s v=""/>
    <x v="4"/>
    <s v="SA"/>
    <s v="861111"/>
    <d v="1986-11-11T00:00:00"/>
    <s v="محمد "/>
    <n v="30"/>
    <s v="M"/>
    <s v="الفيوم"/>
    <m/>
  </r>
  <r>
    <s v="42763عمرو عبد الجواد محمدamrviber@gmail.comاستفسار عن مسار الطرد"/>
    <d v="2017-01-28T00:00:00"/>
    <d v="1899-12-30T09:47:12"/>
    <s v="عمرو عبد الجواد محمد"/>
    <s v="Egypt (‫مصر‬‎)"/>
    <s v="amrviber@gmail.com"/>
    <s v="28801020103131"/>
    <s v="201212355548"/>
    <x v="1"/>
    <m/>
    <n v="1"/>
    <n v="28"/>
    <n v="9"/>
    <n v="7"/>
    <s v=""/>
    <s v=""/>
    <s v=""/>
    <s v=""/>
    <s v=""/>
    <s v=""/>
    <s v=""/>
    <s v=""/>
    <x v="0"/>
    <s v=""/>
    <s v="880102"/>
    <d v="1988-01-02T00:00:00"/>
    <s v="عمرو "/>
    <n v="29"/>
    <s v="M"/>
    <s v="القاهرة"/>
    <m/>
  </r>
  <r>
    <s v="42763عامر فتحيamerfathi123@gmail.comاستفسار عن مسار الطرد"/>
    <d v="2017-01-28T00:00:00"/>
    <d v="1899-12-30T00:29:40"/>
    <s v="عامر فتحي"/>
    <s v="Egypt (‫مصر‬‎)"/>
    <s v="amerfathi123@gmail.com"/>
    <s v="29310202404519"/>
    <s v="201229472769"/>
    <x v="1"/>
    <m/>
    <n v="1"/>
    <n v="28"/>
    <n v="0"/>
    <n v="7"/>
    <s v="RX560524105DE"/>
    <s v=""/>
    <s v=""/>
    <s v=""/>
    <s v=""/>
    <s v=""/>
    <s v=""/>
    <s v=""/>
    <x v="5"/>
    <s v="DE"/>
    <s v="931020"/>
    <d v="1993-10-20T00:00:00"/>
    <s v="عامر "/>
    <n v="23"/>
    <s v="M"/>
    <s v="المنيا"/>
    <m/>
  </r>
  <r>
    <s v="42762ريهام نسيم عبد الحيJannaaquamarine17112009@gmail.comاستفسار عن مسار الطرد"/>
    <d v="2017-01-27T00:00:00"/>
    <d v="1899-12-30T23:09:37"/>
    <s v="ريهام نسيم عبد الحي"/>
    <s v="Saudi Arabia (‫المملكة العربية السعودية‬‎)"/>
    <s v="Jannaaquamarine17112009@gmail.com"/>
    <s v=": A13192755"/>
    <s v="00966506462950"/>
    <x v="1"/>
    <m/>
    <n v="1"/>
    <n v="27"/>
    <n v="23"/>
    <n v="6"/>
    <s v="EE700235257EG"/>
    <s v=""/>
    <s v=""/>
    <s v=""/>
    <s v=""/>
    <s v=""/>
    <s v=""/>
    <s v=""/>
    <x v="4"/>
    <s v="EG"/>
    <s v=""/>
    <s v=""/>
    <s v="ريهام "/>
    <s v=""/>
    <s v="F"/>
    <s v=""/>
    <m/>
  </r>
  <r>
    <s v="42764محمد فوزي معوضShadowcoder2@gmail.comاستفسار عن مسار الطرد"/>
    <d v="2017-01-29T00:00:00"/>
    <d v="1899-12-30T11:54:55"/>
    <s v="محمد فوزي معوض"/>
    <s v="Egypt (‫مصر‬‎)"/>
    <s v="Shadowcoder2@gmail.com"/>
    <s v="29408110103733"/>
    <s v="201124570732"/>
    <x v="1"/>
    <m/>
    <n v="1"/>
    <n v="29"/>
    <n v="11"/>
    <n v="1"/>
    <s v="EE700399105EG"/>
    <s v=""/>
    <s v=""/>
    <s v=""/>
    <s v=""/>
    <s v=""/>
    <s v=""/>
    <s v=""/>
    <x v="4"/>
    <s v="EG"/>
    <s v="940811"/>
    <d v="1994-08-11T00:00:00"/>
    <s v="محمد "/>
    <n v="22"/>
    <s v="M"/>
    <s v="القاهرة"/>
    <m/>
  </r>
  <r>
    <s v="42764سوزان نبيل عوض الله جرجسmamasozy123@yahoo.comشــكــوى"/>
    <d v="2017-01-29T00:00:00"/>
    <d v="1899-12-30T11:28:58"/>
    <s v="سوزان نبيل عوض الله جرجس"/>
    <s v="Egypt (‫مصر‬‎)"/>
    <s v="mamasozy123@yahoo.com"/>
    <s v="28701041201146"/>
    <s v="201222781581"/>
    <x v="2"/>
    <m/>
    <n v="1"/>
    <n v="29"/>
    <n v="11"/>
    <n v="1"/>
    <s v=""/>
    <s v=""/>
    <s v=""/>
    <s v=""/>
    <s v=""/>
    <s v=""/>
    <s v=""/>
    <s v=""/>
    <x v="0"/>
    <s v=""/>
    <s v="870104"/>
    <d v="1987-01-04T00:00:00"/>
    <s v="سوزان "/>
    <n v="30"/>
    <s v="F"/>
    <s v="الدقهلية"/>
    <m/>
  </r>
  <r>
    <s v="42758Islam Ibrahim Abdelhamidislamibrahim51@gmail.comشــكــوى"/>
    <d v="2017-01-23T00:00:00"/>
    <d v="1899-12-30T18:25:40"/>
    <s v="Islam Ibrahim Abdelhamid"/>
    <s v="Egypt (‫مصر‬‎)"/>
    <s v="islamibrahim51@gmail.com"/>
    <s v="28911200400231"/>
    <s v="01224109495"/>
    <x v="2"/>
    <m/>
    <n v="1"/>
    <n v="23"/>
    <n v="18"/>
    <n v="2"/>
    <s v="EE700260279EG"/>
    <s v=""/>
    <s v=""/>
    <s v=""/>
    <s v=""/>
    <s v=""/>
    <s v=""/>
    <s v=""/>
    <x v="4"/>
    <s v="EG"/>
    <s v="891120"/>
    <d v="1989-11-20T00:00:00"/>
    <s v="Islam "/>
    <n v="27"/>
    <s v="M"/>
    <s v="السويس"/>
    <m/>
  </r>
  <r>
    <s v="42758أحمد عبد التواب علىahmed_tawab72@yahoo.comاستفسار عن مسار الطرد"/>
    <d v="2017-01-23T00:00:00"/>
    <d v="1899-12-30T16:52:46"/>
    <s v="أحمد عبد التواب على"/>
    <s v="Egypt (‫مصر‬‎)"/>
    <s v="ahmed_tawab72@yahoo.com"/>
    <s v="272112888114"/>
    <s v="01019603880"/>
    <x v="1"/>
    <m/>
    <n v="1"/>
    <n v="23"/>
    <n v="16"/>
    <n v="2"/>
    <s v="RR042173673BA"/>
    <s v=""/>
    <s v=""/>
    <s v=""/>
    <s v=""/>
    <s v=""/>
    <s v=""/>
    <s v=""/>
    <x v="1"/>
    <s v="BA"/>
    <s v=""/>
    <s v=""/>
    <s v="أحمد "/>
    <s v=""/>
    <s v="M"/>
    <s v=""/>
    <m/>
  </r>
  <r>
    <s v="42758احمد قاعود عبد اللطيفheder4442@gmail.comأخـــــرى"/>
    <d v="2017-01-23T00:00:00"/>
    <d v="1899-12-30T16:27:41"/>
    <s v="احمد قاعود عبد اللطيف"/>
    <s v="Egypt (‫مصر‬‎)"/>
    <s v="heder4442@gmail.com"/>
    <s v="29409160203956"/>
    <s v="201061017152"/>
    <x v="4"/>
    <m/>
    <n v="1"/>
    <n v="23"/>
    <n v="16"/>
    <n v="2"/>
    <s v=""/>
    <s v=""/>
    <s v=""/>
    <s v=""/>
    <s v=""/>
    <s v=""/>
    <s v=""/>
    <s v=""/>
    <x v="0"/>
    <s v=""/>
    <s v="940916"/>
    <d v="1994-09-16T00:00:00"/>
    <s v="احمد "/>
    <n v="22"/>
    <s v="M"/>
    <s v="الإسكندرية"/>
    <m/>
  </r>
  <r>
    <s v="42758مروه سعيد زكي البكلLonly_rose81@hotmail.comشــكــوى"/>
    <d v="2017-01-23T00:00:00"/>
    <d v="1899-12-30T15:26:05"/>
    <s v="مروه سعيد زكي البكل"/>
    <s v="Egypt (‫مصر‬‎)"/>
    <s v="Lonly_rose81@hotmail.com"/>
    <s v="28105130102567"/>
    <s v="201003093034"/>
    <x v="2"/>
    <m/>
    <n v="1"/>
    <n v="23"/>
    <n v="15"/>
    <n v="2"/>
    <s v=""/>
    <s v=""/>
    <s v=""/>
    <s v=""/>
    <s v=""/>
    <s v=""/>
    <s v=""/>
    <s v=""/>
    <x v="0"/>
    <s v=""/>
    <s v="810513"/>
    <d v="1981-05-13T00:00:00"/>
    <s v="مروه "/>
    <n v="35"/>
    <s v="F"/>
    <s v="القاهرة"/>
    <m/>
  </r>
  <r>
    <s v="42758محمود عبد الوهاب محمدMahmoudabdelwahab750@yahoo.comاستفسار عن مسار الطرد"/>
    <d v="2017-01-23T00:00:00"/>
    <d v="1899-12-30T15:25:21"/>
    <s v="محمود عبد الوهاب محمد"/>
    <s v="Egypt (‫مصر‬‎)"/>
    <s v="Mahmoudabdelwahab750@yahoo.com"/>
    <s v="26210051801078"/>
    <s v="201008555940"/>
    <x v="1"/>
    <m/>
    <n v="1"/>
    <n v="23"/>
    <n v="15"/>
    <n v="2"/>
    <s v="Cc698514383fr"/>
    <s v=""/>
    <s v=""/>
    <s v=""/>
    <s v=""/>
    <s v=""/>
    <s v=""/>
    <s v=""/>
    <x v="14"/>
    <s v="FR"/>
    <s v="621005"/>
    <d v="1962-10-05T00:00:00"/>
    <s v="محمود "/>
    <n v="54"/>
    <s v="M"/>
    <s v="البحيرة"/>
    <m/>
  </r>
  <r>
    <s v="42762أسامة أيوبAZHARYYES@YAHOO.COMاستفسار عن مسار الطرد"/>
    <d v="2017-01-27T00:00:00"/>
    <d v="1899-12-30T20:30:57"/>
    <s v="أسامة أيوب"/>
    <s v="Egypt (‫مصر‬‎)"/>
    <s v="AZHARYYES@YAHOO.COM"/>
    <s v="28905241600813"/>
    <s v="201272378792"/>
    <x v="1"/>
    <m/>
    <n v="1"/>
    <n v="27"/>
    <n v="20"/>
    <n v="6"/>
    <s v="RR700260852EG"/>
    <s v=""/>
    <s v=""/>
    <s v=""/>
    <s v=""/>
    <s v=""/>
    <s v=""/>
    <s v=""/>
    <x v="1"/>
    <s v="EG"/>
    <s v="890524"/>
    <d v="1989-05-24T00:00:00"/>
    <s v="أسامة "/>
    <n v="27"/>
    <s v="M"/>
    <s v="الغربية"/>
    <m/>
  </r>
  <r>
    <s v="42762Mohamed Hasiebm.hassieb@yahoo.comشــكــوى"/>
    <d v="2017-01-27T00:00:00"/>
    <d v="1899-12-30T20:03:41"/>
    <s v="Mohamed Hasieb"/>
    <s v="Egypt (‫مصر‬‎)"/>
    <s v="m.hassieb@yahoo.com"/>
    <s v=": A1252254586"/>
    <s v="201025455277"/>
    <x v="2"/>
    <m/>
    <n v="1"/>
    <n v="27"/>
    <n v="20"/>
    <n v="6"/>
    <s v=""/>
    <s v=""/>
    <s v=""/>
    <s v=""/>
    <s v=""/>
    <s v=""/>
    <s v=""/>
    <s v=""/>
    <x v="0"/>
    <s v=""/>
    <s v=""/>
    <s v=""/>
    <s v="Mohamed "/>
    <s v=""/>
    <s v="M"/>
    <s v=""/>
    <m/>
  </r>
  <r>
    <s v="42762مبروكة محمد ضحا01023739579استفسار عن مسار الطرد"/>
    <d v="2017-01-27T00:00:00"/>
    <d v="1899-12-30T19:16:03"/>
    <s v="مبروكة محمد ضحا"/>
    <s v="Egypt (‫مصر‬‎)"/>
    <s v="01023739579"/>
    <s v="27309221701863"/>
    <s v="0201017422996"/>
    <x v="1"/>
    <m/>
    <n v="1"/>
    <n v="27"/>
    <n v="19"/>
    <n v="6"/>
    <s v="EE700385486EG"/>
    <s v=""/>
    <s v=""/>
    <s v=""/>
    <s v=""/>
    <s v=""/>
    <s v=""/>
    <s v=""/>
    <x v="4"/>
    <s v="EG"/>
    <s v="730922"/>
    <d v="1973-09-22T00:00:00"/>
    <s v="مبروكة "/>
    <n v="43"/>
    <s v="F"/>
    <s v="المنوفية"/>
    <m/>
  </r>
  <r>
    <s v="42762عبدالرحمن جمال كامل محمدabdo_gamal4213@yahoo.comاستفســار عن خدمــة"/>
    <d v="2017-01-27T00:00:00"/>
    <d v="1899-12-30T16:40:56"/>
    <s v="عبدالرحمن جمال كامل محمد"/>
    <s v="Egypt (‫مصر‬‎)"/>
    <s v="abdo_gamal4213@yahoo.com"/>
    <s v="29502152503835"/>
    <s v="00201155059099"/>
    <x v="0"/>
    <m/>
    <n v="1"/>
    <n v="27"/>
    <n v="16"/>
    <n v="6"/>
    <s v=""/>
    <s v=""/>
    <s v=""/>
    <s v=""/>
    <s v=""/>
    <s v=""/>
    <s v=""/>
    <s v=""/>
    <x v="0"/>
    <s v=""/>
    <s v="950215"/>
    <d v="1995-02-15T00:00:00"/>
    <s v="عبدالرحمن "/>
    <n v="21"/>
    <s v="M"/>
    <s v="أسيوط"/>
    <m/>
  </r>
  <r>
    <s v="42762سامح عادل حسنmr.sameh_zidaan@yahoo.comاستفسار عن مسار الطرد"/>
    <d v="2017-01-27T00:00:00"/>
    <d v="1899-12-30T14:36:26"/>
    <s v="سامح عادل حسن"/>
    <s v="Egypt (‫مصر‬‎)"/>
    <s v="mr.sameh_zidaan@yahoo.com"/>
    <s v="28611140102291"/>
    <s v="00201143427282"/>
    <x v="1"/>
    <m/>
    <n v="1"/>
    <n v="27"/>
    <n v="14"/>
    <n v="6"/>
    <s v="EZ114911764Us"/>
    <s v="EH001556231US"/>
    <s v=""/>
    <s v=""/>
    <s v=""/>
    <s v=""/>
    <s v=""/>
    <s v=""/>
    <x v="25"/>
    <s v="US"/>
    <s v="861114"/>
    <d v="1986-11-14T00:00:00"/>
    <s v="سامح "/>
    <n v="30"/>
    <s v="M"/>
    <s v="القاهرة"/>
    <m/>
  </r>
  <r>
    <s v="42762طارق على أصلانtarekaslan74@gmail.comشــكــوى"/>
    <d v="2017-01-27T00:00:00"/>
    <d v="1899-12-30T11:13:12"/>
    <s v="طارق على أصلان"/>
    <s v="Egypt (‫مصر‬‎)"/>
    <s v="tarekaslan74@gmail.com"/>
    <s v="27409071201659"/>
    <s v="00201222525904"/>
    <x v="2"/>
    <m/>
    <n v="1"/>
    <n v="27"/>
    <n v="11"/>
    <n v="6"/>
    <s v=""/>
    <s v=""/>
    <s v=""/>
    <s v=""/>
    <s v=""/>
    <s v=""/>
    <s v=""/>
    <s v=""/>
    <x v="0"/>
    <s v=""/>
    <s v="740907"/>
    <d v="1974-09-07T00:00:00"/>
    <s v="طارق "/>
    <n v="42"/>
    <s v="M"/>
    <s v="الدقهلية"/>
    <m/>
  </r>
  <r>
    <s v="42762abdelrahman hamdyhamdyabdo470@gmail.comاستفسار عن مسار الطرد"/>
    <d v="2017-01-27T00:00:00"/>
    <d v="1899-12-30T09:23:57"/>
    <s v="abdelrahman hamdy"/>
    <s v="Egypt (‫مصر‬‎)"/>
    <s v="hamdyabdo470@gmail.com"/>
    <s v=": a18986821"/>
    <s v="00201008347865"/>
    <x v="1"/>
    <m/>
    <n v="1"/>
    <n v="27"/>
    <n v="9"/>
    <n v="6"/>
    <s v="RH359295586cn"/>
    <s v=""/>
    <s v=""/>
    <s v=""/>
    <s v=""/>
    <s v=""/>
    <s v=""/>
    <s v=""/>
    <x v="32"/>
    <s v="CN"/>
    <s v=""/>
    <s v=""/>
    <s v="abdelrahman "/>
    <s v=""/>
    <s v="M"/>
    <s v=""/>
    <m/>
  </r>
  <r>
    <s v="42762sherifsheriff.gafar@gmail.comاستفسار عن مسار الطرد"/>
    <d v="2017-01-27T00:00:00"/>
    <d v="1899-12-30T02:50:52"/>
    <s v="sherif"/>
    <s v="Egypt (‫مصر‬‎)"/>
    <s v="sheriff.gafar@gmail.com"/>
    <s v=": A10861318"/>
    <s v="0015142474920"/>
    <x v="1"/>
    <m/>
    <n v="1"/>
    <n v="27"/>
    <n v="2"/>
    <n v="6"/>
    <s v="EE700200981EG"/>
    <s v=""/>
    <s v=""/>
    <s v=""/>
    <s v=""/>
    <s v=""/>
    <s v=""/>
    <s v=""/>
    <x v="4"/>
    <s v="EG"/>
    <s v=""/>
    <s v=""/>
    <s v="sherif"/>
    <s v=""/>
    <s v="M"/>
    <s v=""/>
    <m/>
  </r>
  <r>
    <s v="42762sherifsheriff.gafar@gmail.comشــكــوى"/>
    <d v="2017-01-27T00:00:00"/>
    <d v="1899-12-30T02:37:22"/>
    <s v="sherif"/>
    <s v="Canada"/>
    <s v="sheriff.gafar@gmail.com"/>
    <s v=": A10861318"/>
    <s v="0015142474920"/>
    <x v="2"/>
    <m/>
    <n v="1"/>
    <n v="27"/>
    <n v="2"/>
    <n v="6"/>
    <s v="EE123456789EG"/>
    <s v=""/>
    <s v=""/>
    <s v=""/>
    <s v=""/>
    <s v=""/>
    <s v=""/>
    <s v=""/>
    <x v="4"/>
    <s v="EG"/>
    <s v=""/>
    <s v=""/>
    <s v="sherif"/>
    <s v=""/>
    <s v="M"/>
    <s v=""/>
    <m/>
  </r>
  <r>
    <s v="42762محمود عوض الله عوض الله عليuefa_uefa@yahoo.comاستفسار عن مسار الطرد"/>
    <d v="2017-01-27T00:00:00"/>
    <d v="1899-12-30T01:25:05"/>
    <s v="محمود عوض الله عوض الله علي"/>
    <s v="Egypt (‫مصر‬‎)"/>
    <s v="uefa_uefa@yahoo.com"/>
    <s v="29406151204215"/>
    <s v="00201111964073"/>
    <x v="1"/>
    <m/>
    <n v="1"/>
    <n v="27"/>
    <n v="1"/>
    <n v="6"/>
    <s v="RX560926400DE"/>
    <s v=""/>
    <s v=""/>
    <s v=""/>
    <s v=""/>
    <s v=""/>
    <s v=""/>
    <s v=""/>
    <x v="5"/>
    <s v="DE"/>
    <s v="940615"/>
    <d v="1994-06-15T00:00:00"/>
    <s v="محمود "/>
    <n v="22"/>
    <s v="M"/>
    <s v="الدقهلية"/>
    <m/>
  </r>
  <r>
    <s v="42761Sandrasandrazgheib@topchronolb.comاستفسار عن مسار الطرد"/>
    <d v="2017-01-26T00:00:00"/>
    <d v="1899-12-30T23:42:48"/>
    <s v="Sandra"/>
    <s v="Lebanon (‫لبنان‬‎)"/>
    <s v="sandrazgheib@topchronolb.com"/>
    <s v="NA"/>
    <s v="9613962252"/>
    <x v="1"/>
    <m/>
    <n v="1"/>
    <n v="26"/>
    <n v="23"/>
    <n v="5"/>
    <s v="RR172301820lb"/>
    <s v=""/>
    <s v=""/>
    <s v=""/>
    <s v=""/>
    <s v=""/>
    <s v=""/>
    <s v=""/>
    <x v="1"/>
    <s v="LB"/>
    <s v=""/>
    <s v=""/>
    <s v="Sandra"/>
    <s v=""/>
    <s v="F"/>
    <s v=""/>
    <m/>
  </r>
  <r>
    <s v="42761بديع رفعت السيوفيbade3.syria10@gmail.comاستفسار عن مسار الطرد"/>
    <d v="2017-01-26T00:00:00"/>
    <d v="1899-12-30T20:58:38"/>
    <s v="بديع رفعت السيوفي"/>
    <s v="Egypt (‫مصر‬‎)"/>
    <s v="bade3.syria10@gmail.com"/>
    <s v="N008505219"/>
    <s v="00201063444436"/>
    <x v="1"/>
    <m/>
    <n v="1"/>
    <n v="26"/>
    <n v="20"/>
    <n v="5"/>
    <s v="EE420982374AE"/>
    <s v=""/>
    <s v=""/>
    <s v=""/>
    <s v=""/>
    <s v=""/>
    <s v=""/>
    <s v=""/>
    <x v="4"/>
    <s v="AE"/>
    <s v=""/>
    <s v=""/>
    <s v="بديع "/>
    <s v=""/>
    <s v="M"/>
    <s v=""/>
    <m/>
  </r>
  <r>
    <s v="42761مصطفي حسام الدين محمدmostafa.hosam1993@gmail.comاستفسار عن مسار الطرد"/>
    <d v="2017-01-26T00:00:00"/>
    <d v="1899-12-30T19:59:50"/>
    <s v="مصطفي حسام الدين محمد"/>
    <s v="Egypt (‫مصر‬‎)"/>
    <s v="mostafa.hosam1993@gmail.com"/>
    <s v="29312012308214"/>
    <s v="201017242252"/>
    <x v="1"/>
    <m/>
    <n v="1"/>
    <n v="26"/>
    <n v="19"/>
    <n v="5"/>
    <s v="RX561075598DE"/>
    <s v=""/>
    <s v=""/>
    <s v=""/>
    <s v=""/>
    <s v=""/>
    <s v=""/>
    <s v=""/>
    <x v="5"/>
    <s v="DE"/>
    <s v="931201"/>
    <d v="1993-12-01T00:00:00"/>
    <s v="مصطفي "/>
    <n v="23"/>
    <s v="M"/>
    <s v="الفيوم"/>
    <m/>
  </r>
  <r>
    <s v="42761محمد عبدالجليل سعد عبدالجليل جاويشmgawish97@gmail.comاستفسار عن مسار الطرد"/>
    <d v="2017-01-26T00:00:00"/>
    <d v="1899-12-30T19:35:04"/>
    <s v="محمد عبدالجليل سعد عبدالجليل جاويش"/>
    <s v="Egypt (‫مصر‬‎)"/>
    <s v="mgawish97@gmail.com"/>
    <s v="29712101200298"/>
    <s v="201006684633"/>
    <x v="1"/>
    <m/>
    <n v="1"/>
    <n v="26"/>
    <n v="19"/>
    <n v="5"/>
    <s v=""/>
    <s v=""/>
    <s v=""/>
    <s v=""/>
    <s v=""/>
    <s v=""/>
    <s v=""/>
    <s v=""/>
    <x v="0"/>
    <s v=""/>
    <s v="971210"/>
    <d v="1997-12-10T00:00:00"/>
    <s v="محمد "/>
    <n v="19"/>
    <s v="M"/>
    <s v="الدقهلية"/>
    <m/>
  </r>
  <r>
    <s v="42761noha nesimnoha.nesim@yahoo.comأخـــــرى"/>
    <d v="2017-01-26T00:00:00"/>
    <d v="1899-12-30T18:52:49"/>
    <s v="noha nesim"/>
    <s v="Egypt (‫مصر‬‎)"/>
    <s v="noha.nesim@yahoo.com"/>
    <s v="27808040201369"/>
    <s v="201203004516"/>
    <x v="4"/>
    <m/>
    <n v="1"/>
    <n v="26"/>
    <n v="18"/>
    <n v="5"/>
    <s v=""/>
    <s v=""/>
    <s v=""/>
    <s v=""/>
    <s v=""/>
    <s v=""/>
    <s v=""/>
    <s v=""/>
    <x v="0"/>
    <s v=""/>
    <s v="780804"/>
    <d v="1978-08-04T00:00:00"/>
    <s v="noha "/>
    <n v="38"/>
    <s v="F"/>
    <s v="الإسكندرية"/>
    <m/>
  </r>
  <r>
    <s v="42761هدير جمال عبد المنعم علي الصباغhadeer_mohamed201012@yahoo.comأخـــــرى"/>
    <d v="2017-01-26T00:00:00"/>
    <d v="1899-12-30T18:20:55"/>
    <s v="هدير جمال عبد المنعم علي الصباغ"/>
    <s v="Egypt (‫مصر‬‎)"/>
    <s v="hadeer_mohamed201012@yahoo.com"/>
    <s v="29410201801764"/>
    <s v="0201021310917"/>
    <x v="4"/>
    <m/>
    <n v="1"/>
    <n v="26"/>
    <n v="18"/>
    <n v="5"/>
    <s v=""/>
    <s v=""/>
    <s v=""/>
    <s v=""/>
    <s v=""/>
    <s v=""/>
    <s v=""/>
    <s v=""/>
    <x v="0"/>
    <s v=""/>
    <s v="941020"/>
    <d v="1994-10-20T00:00:00"/>
    <s v="هدير "/>
    <n v="22"/>
    <s v="F"/>
    <s v="البحيرة"/>
    <m/>
  </r>
  <r>
    <s v="42761محمد طارق جابرhamoza2008@hotmail.comشــكــوى"/>
    <d v="2017-01-26T00:00:00"/>
    <d v="1899-12-30T15:27:28"/>
    <s v="محمد طارق جابر"/>
    <s v="Egypt (‫مصر‬‎)"/>
    <s v="hamoza2008@hotmail.com"/>
    <s v="29004110201031"/>
    <s v="201009274317"/>
    <x v="2"/>
    <m/>
    <n v="1"/>
    <n v="26"/>
    <n v="15"/>
    <n v="5"/>
    <s v=""/>
    <s v=""/>
    <s v=""/>
    <s v=""/>
    <s v=""/>
    <s v=""/>
    <s v=""/>
    <s v=""/>
    <x v="0"/>
    <s v=""/>
    <s v="900411"/>
    <d v="1990-04-11T00:00:00"/>
    <s v="محمد "/>
    <n v="26"/>
    <s v="M"/>
    <s v="الإسكندرية"/>
    <m/>
  </r>
  <r>
    <s v="42761marselmarsel_ibrahim@yahoo.comاستفســار عن خدمــة"/>
    <d v="2017-01-26T00:00:00"/>
    <d v="1899-12-30T14:48:54"/>
    <s v="marsel"/>
    <s v="Egypt (‫مصر‬‎)"/>
    <s v="marsel_ibrahim@yahoo.com"/>
    <s v="28312080100521"/>
    <s v="01283077966"/>
    <x v="0"/>
    <m/>
    <n v="1"/>
    <n v="26"/>
    <n v="14"/>
    <n v="5"/>
    <s v=""/>
    <s v=""/>
    <s v=""/>
    <s v=""/>
    <s v=""/>
    <s v=""/>
    <s v=""/>
    <s v=""/>
    <x v="0"/>
    <s v=""/>
    <s v="831208"/>
    <d v="1983-12-08T00:00:00"/>
    <s v="marsel"/>
    <n v="33"/>
    <s v="F"/>
    <s v="القاهرة"/>
    <m/>
  </r>
  <r>
    <s v="42761moustafa Salah Labibmoustsalah@gmail.comاستفسار عن مسار الطرد"/>
    <d v="2017-01-26T00:00:00"/>
    <d v="1899-12-30T14:41:32"/>
    <s v="moustafa Salah Labib"/>
    <s v="Egypt (‫مصر‬‎)"/>
    <s v="moustsalah@gmail.com"/>
    <s v="27604280100816"/>
    <s v="00201098588555"/>
    <x v="1"/>
    <m/>
    <n v="1"/>
    <n v="26"/>
    <n v="14"/>
    <n v="5"/>
    <s v=""/>
    <s v=""/>
    <s v=""/>
    <s v=""/>
    <s v=""/>
    <s v=""/>
    <s v=""/>
    <s v=""/>
    <x v="0"/>
    <s v=""/>
    <s v="760428"/>
    <d v="1976-04-28T00:00:00"/>
    <s v="moustafa "/>
    <n v="40"/>
    <s v="M"/>
    <s v="القاهرة"/>
    <m/>
  </r>
  <r>
    <s v="42761noha nessimnohanesim.nn@gmail.comشــكــوى"/>
    <d v="2017-01-26T00:00:00"/>
    <d v="1899-12-30T14:41:32"/>
    <s v="noha nessim"/>
    <s v="Egypt (‫مصر‬‎)"/>
    <s v="nohanesim.nn@gmail.com"/>
    <s v="27808040201369"/>
    <s v="201203004516"/>
    <x v="2"/>
    <m/>
    <n v="1"/>
    <n v="26"/>
    <n v="14"/>
    <n v="5"/>
    <s v=""/>
    <s v=""/>
    <s v=""/>
    <s v=""/>
    <s v=""/>
    <s v=""/>
    <s v=""/>
    <s v=""/>
    <x v="0"/>
    <s v=""/>
    <s v="780804"/>
    <d v="1978-08-04T00:00:00"/>
    <s v="noha "/>
    <n v="38"/>
    <s v="F"/>
    <s v="الإسكندرية"/>
    <m/>
  </r>
  <r>
    <s v="42761محمد بسيوني ثابت احمدmohamedbasuoni73@gmail.comأخـــــرى"/>
    <d v="2017-01-26T00:00:00"/>
    <d v="1899-12-30T14:20:51"/>
    <s v="محمد بسيوني ثابت احمد"/>
    <s v="Egypt (‫مصر‬‎)"/>
    <s v="mohamedbasuoni73@gmail.com"/>
    <s v="29101011252575"/>
    <s v="201110808228"/>
    <x v="4"/>
    <m/>
    <n v="1"/>
    <n v="26"/>
    <n v="14"/>
    <n v="5"/>
    <s v=""/>
    <s v=""/>
    <s v=""/>
    <s v=""/>
    <s v=""/>
    <s v=""/>
    <s v=""/>
    <s v=""/>
    <x v="0"/>
    <s v=""/>
    <s v="910101"/>
    <d v="1991-01-01T00:00:00"/>
    <s v="محمد "/>
    <n v="26"/>
    <s v="M"/>
    <s v="الدقهلية"/>
    <m/>
  </r>
  <r>
    <s v="42761ايهاب عبد القادر عبد المقصودehab0_0@live.comاستفسار عن مسار الطرد"/>
    <d v="2017-01-26T00:00:00"/>
    <d v="1899-12-30T13:58:46"/>
    <s v="ايهاب عبد القادر عبد المقصود"/>
    <s v="Egypt (‫مصر‬‎)"/>
    <s v="ehab0_0@live.com"/>
    <s v="27411060102955"/>
    <s v="201001441173"/>
    <x v="1"/>
    <m/>
    <n v="1"/>
    <n v="26"/>
    <n v="13"/>
    <n v="5"/>
    <s v="RS400878372CN"/>
    <s v=""/>
    <s v=""/>
    <s v=""/>
    <s v=""/>
    <s v=""/>
    <s v=""/>
    <s v=""/>
    <x v="12"/>
    <s v="CN"/>
    <s v="741106"/>
    <d v="1974-11-06T00:00:00"/>
    <s v="ايهاب "/>
    <n v="42"/>
    <s v="M"/>
    <s v="القاهرة"/>
    <m/>
  </r>
  <r>
    <s v="42761عبداللطيف محمد عبداللطيفtefa.m39@yahoo.comاستفسار عن مسار الطرد"/>
    <d v="2017-01-26T00:00:00"/>
    <d v="1899-12-30T13:29:54"/>
    <s v="عبداللطيف محمد عبداللطيف"/>
    <s v="Egypt (‫مصر‬‎)"/>
    <s v="tefa.m39@yahoo.com"/>
    <s v="29512071401855"/>
    <s v="201122970437"/>
    <x v="1"/>
    <m/>
    <n v="1"/>
    <n v="26"/>
    <n v="13"/>
    <n v="5"/>
    <s v="RS912687484CH"/>
    <s v=""/>
    <s v=""/>
    <s v=""/>
    <s v=""/>
    <s v=""/>
    <s v=""/>
    <s v=""/>
    <x v="12"/>
    <s v="CH"/>
    <s v="951207"/>
    <d v="1995-12-07T00:00:00"/>
    <s v="عبداللطيف "/>
    <n v="21"/>
    <s v="M"/>
    <s v="القليوبية"/>
    <m/>
  </r>
  <r>
    <s v="42761اسلام محمد عبد الرسول الننىIslam.elnny@gmail.comشــكــوى"/>
    <d v="2017-01-26T00:00:00"/>
    <d v="1899-12-30T13:15:28"/>
    <s v="اسلام محمد عبد الرسول الننى"/>
    <s v="Egypt (‫مصر‬‎)"/>
    <s v="Islam.elnny@gmail.com"/>
    <s v="29102281800651"/>
    <s v="0201017174149"/>
    <x v="2"/>
    <m/>
    <n v="1"/>
    <n v="26"/>
    <n v="13"/>
    <n v="5"/>
    <s v=""/>
    <s v=""/>
    <s v=""/>
    <s v=""/>
    <s v=""/>
    <s v=""/>
    <s v=""/>
    <s v=""/>
    <x v="0"/>
    <s v=""/>
    <s v="910228"/>
    <d v="1991-02-28T00:00:00"/>
    <s v="اسلام "/>
    <n v="25"/>
    <s v="M"/>
    <s v="البحيرة"/>
    <m/>
  </r>
  <r>
    <s v="42761محمود سعيد حسن سعيدMahmouds725@gmail.comاستفسار عن مسار الطرد"/>
    <d v="2017-01-26T00:00:00"/>
    <d v="1899-12-30T13:11:35"/>
    <s v="محمود سعيد حسن سعيد"/>
    <s v="Egypt (‫مصر‬‎)"/>
    <s v="Mahmouds725@gmail.com"/>
    <s v="28801211900758"/>
    <s v="201000658100"/>
    <x v="1"/>
    <m/>
    <n v="1"/>
    <n v="26"/>
    <n v="13"/>
    <n v="5"/>
    <s v="Rf459301307cn"/>
    <s v=""/>
    <s v=""/>
    <s v=""/>
    <s v=""/>
    <s v=""/>
    <s v=""/>
    <s v=""/>
    <x v="8"/>
    <s v="CN"/>
    <s v="880121"/>
    <d v="1988-01-21T00:00:00"/>
    <s v="محمود "/>
    <n v="29"/>
    <s v="M"/>
    <s v="الإسماعيلية"/>
    <m/>
  </r>
  <r>
    <s v="42761سيف الدين احمد عبد الفتاح احمد ىمحمودseefmahmood@yahoo.comاستفسار عن مسار الطرد"/>
    <d v="2017-01-26T00:00:00"/>
    <d v="1899-12-30T12:44:17"/>
    <s v="سيف الدين احمد عبد الفتاح احمد ىمحمود"/>
    <s v="Egypt (‫مصر‬‎)"/>
    <s v="seefmahmood@yahoo.com"/>
    <s v="01092326635"/>
    <s v="01092326635"/>
    <x v="1"/>
    <m/>
    <n v="1"/>
    <n v="26"/>
    <n v="12"/>
    <n v="5"/>
    <s v="EE123456789EG"/>
    <s v=""/>
    <s v=""/>
    <s v=""/>
    <s v=""/>
    <s v=""/>
    <s v=""/>
    <s v=""/>
    <x v="4"/>
    <s v="EG"/>
    <s v=""/>
    <s v=""/>
    <s v="سيف "/>
    <s v=""/>
    <s v="M"/>
    <s v=""/>
    <m/>
  </r>
  <r>
    <s v="42761معتز يحيىmoatazy@hotmail.comاستفسار عن مسار الطرد"/>
    <d v="2017-01-26T00:00:00"/>
    <d v="1899-12-30T12:41:13"/>
    <s v="معتز يحيى"/>
    <s v="Egypt (‫مصر‬‎)"/>
    <s v="moatazy@hotmail.com"/>
    <s v="26309242100912"/>
    <s v="201222221646"/>
    <x v="1"/>
    <m/>
    <n v="1"/>
    <n v="26"/>
    <n v="12"/>
    <n v="5"/>
    <s v="RS405949314CN"/>
    <s v=""/>
    <s v=""/>
    <s v=""/>
    <s v=""/>
    <s v=""/>
    <s v=""/>
    <s v=""/>
    <x v="12"/>
    <s v="CN"/>
    <s v="630924"/>
    <d v="1963-09-24T00:00:00"/>
    <s v="معتز "/>
    <n v="53"/>
    <s v="M"/>
    <s v="الجيزة"/>
    <m/>
  </r>
  <r>
    <s v="42761Ahmed El ShafeyAhmedelshafey@gmail.comاستفسار عن مسار الطرد"/>
    <d v="2017-01-26T00:00:00"/>
    <d v="1899-12-30T12:38:01"/>
    <s v="Ahmed El Shafey"/>
    <s v="Egypt (‫مصر‬‎)"/>
    <s v="Ahmedelshafey@gmail.com"/>
    <s v="27810220202457"/>
    <s v="00201117988355"/>
    <x v="1"/>
    <m/>
    <n v="1"/>
    <n v="26"/>
    <n v="12"/>
    <n v="5"/>
    <s v=""/>
    <s v=""/>
    <s v=""/>
    <s v=""/>
    <s v=""/>
    <s v=""/>
    <s v=""/>
    <s v=""/>
    <x v="0"/>
    <s v=""/>
    <s v="781022"/>
    <d v="1978-10-22T00:00:00"/>
    <s v="Ahmed "/>
    <n v="38"/>
    <s v="M"/>
    <s v="الإسكندرية"/>
    <m/>
  </r>
  <r>
    <s v="42761بدر معتمدbadrsmsm@gmail.comأخـــــرى"/>
    <d v="2017-01-26T00:00:00"/>
    <d v="1899-12-30T12:38:00"/>
    <s v="بدر معتمد"/>
    <s v="Egypt (‫مصر‬‎)"/>
    <s v="badrsmsm@gmail.com"/>
    <s v="29107152602535"/>
    <s v="00201200800887"/>
    <x v="4"/>
    <m/>
    <n v="1"/>
    <n v="26"/>
    <n v="12"/>
    <n v="5"/>
    <s v=""/>
    <s v=""/>
    <s v=""/>
    <s v=""/>
    <s v=""/>
    <s v=""/>
    <s v=""/>
    <s v=""/>
    <x v="0"/>
    <s v=""/>
    <s v="910715"/>
    <d v="1991-07-15T00:00:00"/>
    <s v="بدر "/>
    <n v="25"/>
    <s v="M"/>
    <s v="سوهاج"/>
    <m/>
  </r>
  <r>
    <s v="42761walid jadwalid.jadelfnan@gmail.comأخـــــرى"/>
    <d v="2017-01-26T00:00:00"/>
    <d v="1899-12-30T11:49:07"/>
    <s v="walid jad"/>
    <s v="Egypt (‫مصر‬‎)"/>
    <s v="walid.jadelfnan@gmail.com"/>
    <s v="29306222101353"/>
    <s v="201010641062"/>
    <x v="4"/>
    <m/>
    <n v="1"/>
    <n v="26"/>
    <n v="11"/>
    <n v="5"/>
    <s v=""/>
    <s v=""/>
    <s v=""/>
    <s v=""/>
    <s v=""/>
    <s v=""/>
    <s v=""/>
    <s v=""/>
    <x v="0"/>
    <s v=""/>
    <s v="930622"/>
    <d v="1993-06-22T00:00:00"/>
    <s v="walid "/>
    <n v="23"/>
    <s v="M"/>
    <s v="الجيزة"/>
    <m/>
  </r>
  <r>
    <s v="42761جورج موسى لبيبgeco_com@yahoo.comاستفسار عن مسار الطرد"/>
    <d v="2017-01-26T00:00:00"/>
    <d v="1899-12-30T11:31:31"/>
    <s v="جورج موسى لبيب"/>
    <s v="Egypt (‫مصر‬‎)"/>
    <s v="geco_com@yahoo.com"/>
    <s v="28002050101451"/>
    <s v="201224581462"/>
    <x v="1"/>
    <m/>
    <n v="1"/>
    <n v="26"/>
    <n v="11"/>
    <n v="5"/>
    <s v="EE009629646EG"/>
    <s v="EE009629650EG"/>
    <s v=""/>
    <s v=""/>
    <s v=""/>
    <s v=""/>
    <s v=""/>
    <s v=""/>
    <x v="4"/>
    <s v="EG"/>
    <s v="800205"/>
    <d v="1980-02-05T00:00:00"/>
    <s v="جورج "/>
    <n v="36"/>
    <s v="M"/>
    <s v="القاهرة"/>
    <m/>
  </r>
  <r>
    <s v="42761جورج موسى لبيبgeco_com@yahoo.comشــكــوى"/>
    <d v="2017-01-26T00:00:00"/>
    <d v="1899-12-30T11:30:16"/>
    <s v="جورج موسى لبيب"/>
    <s v="Egypt (‫مصر‬‎)"/>
    <s v="geco_com@yahoo.com"/>
    <s v="28002050101451"/>
    <s v="201224581462"/>
    <x v="2"/>
    <m/>
    <n v="1"/>
    <n v="26"/>
    <n v="11"/>
    <n v="5"/>
    <s v="EE009629646EG"/>
    <s v="EE009629650EG"/>
    <s v=""/>
    <s v=""/>
    <s v=""/>
    <s v=""/>
    <s v=""/>
    <s v=""/>
    <x v="4"/>
    <s v="EG"/>
    <s v="800205"/>
    <d v="1980-02-05T00:00:00"/>
    <s v="جورج "/>
    <n v="36"/>
    <s v="M"/>
    <s v="القاهرة"/>
    <m/>
  </r>
  <r>
    <s v="42761Haythamhayviper@live.comاستفسار عن مسار الطرد"/>
    <d v="2017-01-26T00:00:00"/>
    <d v="1899-12-30T11:26:18"/>
    <s v="Haytham"/>
    <s v="Egypt (‫مصر‬‎)"/>
    <s v="hayviper@live.com"/>
    <s v="27501068800294"/>
    <s v="201062011119"/>
    <x v="1"/>
    <m/>
    <n v="1"/>
    <n v="26"/>
    <n v="11"/>
    <n v="5"/>
    <s v="RX560259927DE"/>
    <s v=""/>
    <s v=""/>
    <s v=""/>
    <s v=""/>
    <s v=""/>
    <s v=""/>
    <s v=""/>
    <x v="5"/>
    <s v="DE"/>
    <s v="750106"/>
    <d v="1975-01-06T00:00:00"/>
    <s v="Haytham"/>
    <n v="42"/>
    <s v="M"/>
    <s v="خارج الجمهورية"/>
    <m/>
  </r>
  <r>
    <s v="42761حازم عبدالهادي متولي عبدهhaz_abdou@yahoo.comشــكــوى"/>
    <d v="2017-01-26T00:00:00"/>
    <d v="1899-12-30T10:07:09"/>
    <s v="حازم عبدالهادي متولي عبده"/>
    <s v="Egypt (‫مصر‬‎)"/>
    <s v="haz_abdou@yahoo.com"/>
    <s v="266030717700431"/>
    <s v="201222322767"/>
    <x v="2"/>
    <m/>
    <n v="1"/>
    <n v="26"/>
    <n v="10"/>
    <n v="5"/>
    <s v=""/>
    <s v=""/>
    <s v=""/>
    <s v=""/>
    <s v=""/>
    <s v=""/>
    <s v=""/>
    <s v=""/>
    <x v="0"/>
    <s v=""/>
    <s v=""/>
    <s v=""/>
    <s v="حازم "/>
    <s v=""/>
    <s v="M"/>
    <s v=""/>
    <m/>
  </r>
  <r>
    <s v="42761مصطفى محمد على أحمدelblky2015@gmail.comاستفسار عن مسار الطرد"/>
    <d v="2017-01-26T00:00:00"/>
    <d v="1899-12-30T08:58:05"/>
    <s v="مصطفى محمد على أحمد"/>
    <s v="Egypt (‫مصر‬‎)"/>
    <s v="elblky2015@gmail.com"/>
    <s v="27201172502251"/>
    <s v="01063819677"/>
    <x v="1"/>
    <m/>
    <n v="1"/>
    <n v="26"/>
    <n v="8"/>
    <n v="5"/>
    <s v="EE700253865EG"/>
    <s v=""/>
    <s v=""/>
    <s v=""/>
    <s v=""/>
    <s v=""/>
    <s v=""/>
    <s v=""/>
    <x v="4"/>
    <s v="EG"/>
    <s v="720117"/>
    <d v="1972-01-17T00:00:00"/>
    <s v="مصطفى "/>
    <n v="45"/>
    <s v="M"/>
    <s v="أسيوط"/>
    <m/>
  </r>
  <r>
    <s v="42761ayman attia abdul-rahhimaymashtain@live.comاستفسار عن مسار الطرد"/>
    <d v="2017-01-26T00:00:00"/>
    <d v="1899-12-30T07:53:17"/>
    <s v="ayman attia abdul-rahhim"/>
    <s v="Egypt (‫مصر‬‎)"/>
    <s v="aymashtain@live.com"/>
    <s v="29203188800774"/>
    <s v="201068933874"/>
    <x v="1"/>
    <m/>
    <n v="1"/>
    <n v="26"/>
    <n v="7"/>
    <n v="5"/>
    <s v="RS391063403CN"/>
    <s v=""/>
    <s v=""/>
    <s v=""/>
    <s v=""/>
    <s v=""/>
    <s v=""/>
    <s v=""/>
    <x v="12"/>
    <s v="CN"/>
    <s v="920318"/>
    <d v="1992-03-18T00:00:00"/>
    <s v="ayman "/>
    <n v="24"/>
    <s v="M"/>
    <s v="خارج الجمهورية"/>
    <m/>
  </r>
  <r>
    <s v="42761Galin Ganchevjh_digtal@163.comأخـــــرى"/>
    <d v="2017-01-26T00:00:00"/>
    <d v="1899-12-30T06:07:14"/>
    <s v="Galin Ganchev"/>
    <s v="Egypt (‫مصر‬‎)"/>
    <s v="jh_digtal@163.com"/>
    <s v=": 201061439572"/>
    <s v="201061439572"/>
    <x v="4"/>
    <m/>
    <n v="1"/>
    <n v="26"/>
    <n v="6"/>
    <n v="5"/>
    <s v="RG994039988BE"/>
    <s v="RG994039988BE"/>
    <s v=""/>
    <s v=""/>
    <s v=""/>
    <s v=""/>
    <s v=""/>
    <s v=""/>
    <x v="29"/>
    <s v="BE"/>
    <m/>
    <m/>
    <s v="Galin "/>
    <m/>
    <s v="M"/>
    <m/>
    <m/>
  </r>
  <r>
    <s v="42761]د.عمر الفاروق عبد الحميد بخيتalfaroukconsult@gmail.comاستفسار عن مسار الطرد"/>
    <d v="2017-01-26T00:00:00"/>
    <d v="1899-12-30T05:26:44"/>
    <s v="]د.عمر الفاروق عبد الحميد بخيت"/>
    <s v="Egypt (‫مصر‬‎)"/>
    <s v="alfaroukconsult@gmail.com"/>
    <s v="25010202600174"/>
    <s v="0233840939"/>
    <x v="1"/>
    <m/>
    <n v="1"/>
    <n v="26"/>
    <n v="5"/>
    <n v="5"/>
    <s v="EE700330071EG"/>
    <s v="EE700330006EG"/>
    <s v=""/>
    <s v=""/>
    <s v=""/>
    <s v=""/>
    <s v=""/>
    <s v=""/>
    <x v="4"/>
    <s v="EG"/>
    <s v="501020"/>
    <d v="1950-10-20T00:00:00"/>
    <s v="]د.عمر "/>
    <n v="66"/>
    <s v="M"/>
    <s v="سوهاج"/>
    <m/>
  </r>
  <r>
    <s v="42761هيثمhaitham@yahoo.comشــكــوى"/>
    <d v="2017-01-26T00:00:00"/>
    <d v="1899-12-30T02:32:34"/>
    <s v="هيثم"/>
    <s v="Egypt (‫مصر‬‎)"/>
    <s v="haitham@yahoo.com"/>
    <s v=": A125686520"/>
    <s v="201222449033"/>
    <x v="2"/>
    <m/>
    <n v="1"/>
    <n v="26"/>
    <n v="2"/>
    <n v="5"/>
    <s v="RM251984658DE"/>
    <s v=""/>
    <s v=""/>
    <s v=""/>
    <s v=""/>
    <s v=""/>
    <s v=""/>
    <s v=""/>
    <x v="45"/>
    <s v="DE"/>
    <s v=""/>
    <s v=""/>
    <s v="هيثم"/>
    <s v=""/>
    <s v="M"/>
    <s v=""/>
    <m/>
  </r>
  <r>
    <s v="42760عمرو عبد الجواد محمدamrviber@gmail.comاستفسار عن مسار الطرد"/>
    <d v="2017-01-25T00:00:00"/>
    <d v="1899-12-30T22:42:50"/>
    <s v="عمرو عبد الجواد محمد"/>
    <s v="Egypt (‫مصر‬‎)"/>
    <s v="amrviber@gmail.com"/>
    <s v="28801020103131"/>
    <s v="201212355548"/>
    <x v="1"/>
    <m/>
    <n v="1"/>
    <n v="25"/>
    <n v="22"/>
    <n v="4"/>
    <s v="RR427019559EG"/>
    <s v="RR427018275EG"/>
    <s v=""/>
    <s v=""/>
    <s v=""/>
    <s v=""/>
    <s v=""/>
    <s v=""/>
    <x v="1"/>
    <s v="EG"/>
    <s v="880102"/>
    <d v="1988-01-02T00:00:00"/>
    <s v="عمرو "/>
    <n v="29"/>
    <s v="M"/>
    <s v="القاهرة"/>
    <m/>
  </r>
  <r>
    <s v="42760Mahmoud Horanimahmoud.horani@gmail.comاستفسار عن مسار الطرد"/>
    <d v="2017-01-25T00:00:00"/>
    <d v="1899-12-30T22:03:31"/>
    <s v="Mahmoud Horani"/>
    <s v="Canada"/>
    <s v="mahmoud.horani@gmail.com"/>
    <s v="1234567"/>
    <s v="6478874275"/>
    <x v="1"/>
    <m/>
    <n v="1"/>
    <n v="25"/>
    <n v="22"/>
    <n v="4"/>
    <s v="EE700298668EG"/>
    <s v=""/>
    <s v=""/>
    <s v=""/>
    <s v=""/>
    <s v=""/>
    <s v=""/>
    <s v=""/>
    <x v="4"/>
    <s v="EG"/>
    <s v=""/>
    <s v=""/>
    <s v="Mahmoud "/>
    <s v=""/>
    <s v="M"/>
    <s v=""/>
    <m/>
  </r>
  <r>
    <s v="42760وجدي أحمد محمد عصرwagdy2007@gmail.comاستفســار عن خدمــة"/>
    <d v="2017-01-25T00:00:00"/>
    <d v="1899-12-30T20:51:21"/>
    <s v="وجدي أحمد محمد عصر"/>
    <s v="Egypt (‫مصر‬‎)"/>
    <s v="wagdy2007@gmail.com"/>
    <s v="28712141700273"/>
    <s v="01000331355"/>
    <x v="0"/>
    <m/>
    <n v="1"/>
    <n v="25"/>
    <n v="20"/>
    <n v="4"/>
    <s v=""/>
    <s v=""/>
    <s v=""/>
    <s v=""/>
    <s v=""/>
    <s v=""/>
    <s v=""/>
    <s v=""/>
    <x v="0"/>
    <s v=""/>
    <s v="871214"/>
    <d v="1987-12-14T00:00:00"/>
    <s v="وجدي "/>
    <n v="29"/>
    <s v="M"/>
    <s v="المنوفية"/>
    <m/>
  </r>
  <r>
    <s v="42760عبده عبد المجيدeng2010_aa@yahoo.comاستفســار عن خدمــة"/>
    <d v="2017-01-25T00:00:00"/>
    <d v="1899-12-30T20:09:40"/>
    <s v="عبده عبد المجيد"/>
    <s v="Egypt (‫مصر‬‎)"/>
    <s v="eng2010_aa@yahoo.com"/>
    <s v="28708161703471"/>
    <s v="201203390442"/>
    <x v="0"/>
    <m/>
    <n v="1"/>
    <n v="25"/>
    <n v="20"/>
    <n v="4"/>
    <s v=""/>
    <s v=""/>
    <s v=""/>
    <s v=""/>
    <s v=""/>
    <s v=""/>
    <s v=""/>
    <s v=""/>
    <x v="0"/>
    <s v=""/>
    <s v="870816"/>
    <d v="1987-08-16T00:00:00"/>
    <s v="عبده "/>
    <n v="29"/>
    <s v="M"/>
    <s v="المنوفية"/>
    <m/>
  </r>
  <r>
    <s v="42760د/ أيمن علي عاشورashour123@hotmail.comأخـــــرى"/>
    <d v="2017-01-25T00:00:00"/>
    <d v="1899-12-30T20:04:55"/>
    <s v="د/ أيمن علي عاشور"/>
    <s v="Egypt (‫مصر‬‎)"/>
    <s v="ashour123@hotmail.com"/>
    <s v="25803211602457"/>
    <s v="201144683683"/>
    <x v="4"/>
    <m/>
    <n v="1"/>
    <n v="25"/>
    <n v="20"/>
    <n v="4"/>
    <s v="RS373693310CN"/>
    <s v=""/>
    <s v=""/>
    <s v=""/>
    <s v=""/>
    <s v=""/>
    <s v=""/>
    <s v=""/>
    <x v="12"/>
    <s v="CN"/>
    <s v="580321"/>
    <d v="1958-03-21T00:00:00"/>
    <s v="د/ "/>
    <n v="58"/>
    <s v="M"/>
    <s v="الغربية"/>
    <m/>
  </r>
  <r>
    <s v="42760محمد سعيد محمدmedomfdr@gmail.comاستفسار عن مسار الطرد"/>
    <d v="2017-01-25T00:00:00"/>
    <d v="1899-12-30T19:20:13"/>
    <s v="محمد سعيد محمد"/>
    <s v="Egypt (‫مصر‬‎)"/>
    <s v="medomfdr@gmail.com"/>
    <s v="29801012123916"/>
    <s v="201141173045"/>
    <x v="1"/>
    <m/>
    <n v="1"/>
    <n v="25"/>
    <n v="19"/>
    <n v="4"/>
    <s v="RX560018943DE"/>
    <s v=""/>
    <s v=""/>
    <s v=""/>
    <s v=""/>
    <s v=""/>
    <s v=""/>
    <s v=""/>
    <x v="5"/>
    <s v="DE"/>
    <s v="980101"/>
    <d v="1998-01-01T00:00:00"/>
    <s v="محمد "/>
    <n v="19"/>
    <s v="M"/>
    <s v="الجيزة"/>
    <m/>
  </r>
  <r>
    <s v="42760شريهان سيد حنفي السيدsafsaf6666@yahoo.comشــكــوى"/>
    <d v="2017-01-25T00:00:00"/>
    <d v="1899-12-30T18:46:23"/>
    <s v="شريهان سيد حنفي السيد"/>
    <s v="Egypt (‫مصر‬‎)"/>
    <s v="safsaf6666@yahoo.com"/>
    <s v="28207160100183"/>
    <s v="01090333186"/>
    <x v="2"/>
    <m/>
    <n v="1"/>
    <n v="25"/>
    <n v="18"/>
    <n v="4"/>
    <s v=""/>
    <s v=""/>
    <s v=""/>
    <s v=""/>
    <s v=""/>
    <s v=""/>
    <s v=""/>
    <s v=""/>
    <x v="0"/>
    <s v=""/>
    <s v="820716"/>
    <d v="1982-07-16T00:00:00"/>
    <s v="شريهان "/>
    <n v="34"/>
    <s v="F"/>
    <s v="القاهرة"/>
    <m/>
  </r>
  <r>
    <s v="42760mohamed nabilmohamed_bakabeko@hotmail.comاستفسار عن مسار الطرد"/>
    <d v="2017-01-25T00:00:00"/>
    <d v="1899-12-30T17:31:42"/>
    <s v="mohamed nabil"/>
    <s v="Egypt (‫مصر‬‎)"/>
    <s v="mohamed_bakabeko@hotmail.com"/>
    <s v="29212232101934"/>
    <s v="201010388201"/>
    <x v="1"/>
    <m/>
    <n v="1"/>
    <n v="25"/>
    <n v="17"/>
    <n v="4"/>
    <s v="VN703579883LT"/>
    <s v=""/>
    <s v=""/>
    <s v=""/>
    <s v=""/>
    <s v=""/>
    <s v=""/>
    <s v=""/>
    <x v="46"/>
    <s v="LT"/>
    <s v="921223"/>
    <d v="1992-12-23T00:00:00"/>
    <s v="mohamed "/>
    <n v="24"/>
    <s v="M"/>
    <s v="الجيزة"/>
    <m/>
  </r>
  <r>
    <s v="42760Magdy Ayoubmagdy_9am@yahoo.comشــكــوى"/>
    <d v="2017-01-25T00:00:00"/>
    <d v="1899-12-30T16:25:05"/>
    <s v="Magdy Ayoub"/>
    <s v="Egypt (‫مصر‬‎)"/>
    <s v="magdy_9am@yahoo.com"/>
    <s v="28101090104051"/>
    <s v="01205318328"/>
    <x v="2"/>
    <m/>
    <n v="1"/>
    <n v="25"/>
    <n v="16"/>
    <n v="4"/>
    <s v=""/>
    <s v=""/>
    <s v=""/>
    <s v=""/>
    <s v=""/>
    <s v=""/>
    <s v=""/>
    <s v=""/>
    <x v="0"/>
    <s v=""/>
    <s v="810109"/>
    <d v="1981-01-09T00:00:00"/>
    <s v="Magdy "/>
    <n v="36"/>
    <s v="M"/>
    <s v="القاهرة"/>
    <m/>
  </r>
  <r>
    <s v="42760عبير ابو المعاطى محمودabeermaatty70@hotmail.comاستفسار عن مسار الطرد"/>
    <d v="2017-01-25T00:00:00"/>
    <d v="1899-12-30T15:01:36"/>
    <s v="عبير ابو المعاطى محمود"/>
    <s v="Egypt (‫مصر‬‎)"/>
    <s v="abeermaatty70@hotmail.com"/>
    <s v="27011081100369"/>
    <s v="01099525624"/>
    <x v="1"/>
    <m/>
    <n v="1"/>
    <n v="25"/>
    <n v="15"/>
    <n v="4"/>
    <s v="EE700301424EG"/>
    <s v=""/>
    <s v=""/>
    <s v=""/>
    <s v=""/>
    <s v=""/>
    <s v=""/>
    <s v=""/>
    <x v="4"/>
    <s v="EG"/>
    <s v="701108"/>
    <d v="1970-11-08T00:00:00"/>
    <s v="عبير "/>
    <n v="46"/>
    <s v="F"/>
    <s v="دمياط"/>
    <m/>
  </r>
  <r>
    <s v="42760احمد نصر محمد ابو الفتوحahmed71469593@gmail.comاستفسار عن مسار الطرد"/>
    <d v="2017-01-25T00:00:00"/>
    <d v="1899-12-30T14:11:42"/>
    <s v="احمد نصر محمد ابو الفتوح"/>
    <s v="Lebanon (‫لبنان‬‎)"/>
    <s v="ahmed71469593@gmail.com"/>
    <s v="28910011239813"/>
    <s v="0096171469593"/>
    <x v="1"/>
    <m/>
    <n v="1"/>
    <n v="25"/>
    <n v="14"/>
    <n v="4"/>
    <s v="EM001135361EG"/>
    <s v=""/>
    <s v=""/>
    <s v=""/>
    <s v=""/>
    <s v=""/>
    <s v=""/>
    <s v=""/>
    <x v="23"/>
    <s v="EG"/>
    <s v="891001"/>
    <d v="1989-10-01T00:00:00"/>
    <s v="احمد "/>
    <n v="27"/>
    <s v="M"/>
    <s v="الدقهلية"/>
    <m/>
  </r>
  <r>
    <s v="42760Ahmed ibrahim ahmed mohamed yehiaAlhematit@outlook.comاستفسار عن مسار الطرد"/>
    <d v="2017-01-25T00:00:00"/>
    <d v="1899-12-30T12:41:39"/>
    <s v="Ahmed ibrahim ahmed mohamed yehia"/>
    <s v="Egypt (‫مصر‬‎)"/>
    <s v="Alhematit@outlook.com"/>
    <s v="29404071400771"/>
    <s v="201113009615"/>
    <x v="1"/>
    <m/>
    <n v="1"/>
    <n v="25"/>
    <n v="12"/>
    <n v="4"/>
    <s v="RX559658065DE"/>
    <s v=""/>
    <s v=""/>
    <s v=""/>
    <s v=""/>
    <s v=""/>
    <s v=""/>
    <s v=""/>
    <x v="5"/>
    <s v="DE"/>
    <s v="940407"/>
    <d v="1994-04-07T00:00:00"/>
    <s v="Ahmed "/>
    <n v="22"/>
    <s v="M"/>
    <s v="القليوبية"/>
    <m/>
  </r>
  <r>
    <s v="42760JOE MATHEWjoe6776@gmail.comاستفســار عن خدمــة"/>
    <d v="2017-01-25T00:00:00"/>
    <d v="1899-12-30T05:51:25"/>
    <s v="JOE MATHEW"/>
    <s v="United Arab Emirates (‫الإمارات العربية المتحدة‬‎)"/>
    <s v="joe6776@gmail.com"/>
    <s v="458956"/>
    <s v="502929975"/>
    <x v="0"/>
    <m/>
    <n v="1"/>
    <n v="25"/>
    <n v="5"/>
    <n v="4"/>
    <s v=""/>
    <s v=""/>
    <s v=""/>
    <s v=""/>
    <s v=""/>
    <s v=""/>
    <s v=""/>
    <s v=""/>
    <x v="0"/>
    <s v=""/>
    <s v=""/>
    <s v=""/>
    <s v="JOE "/>
    <s v=""/>
    <s v="M"/>
    <s v=""/>
    <m/>
  </r>
  <r>
    <s v="42760islam magdylavie278@yahoo.comاستفسار عن مسار الطرد"/>
    <d v="2017-01-25T00:00:00"/>
    <d v="1899-12-30T02:06:06"/>
    <s v="islam magdy"/>
    <s v="Egypt (‫مصر‬‎)"/>
    <s v="lavie278@yahoo.com"/>
    <s v="29606191300976"/>
    <s v="201112883707"/>
    <x v="1"/>
    <m/>
    <n v="1"/>
    <n v="25"/>
    <n v="2"/>
    <n v="4"/>
    <s v="RB110938316SG"/>
    <s v=""/>
    <s v=""/>
    <s v=""/>
    <s v=""/>
    <s v=""/>
    <s v=""/>
    <s v=""/>
    <x v="7"/>
    <s v="SG"/>
    <s v="960619"/>
    <d v="1996-06-19T00:00:00"/>
    <s v="islam "/>
    <n v="20"/>
    <s v="M"/>
    <s v="الشرقية"/>
    <m/>
  </r>
  <r>
    <s v="42760هند محمد علامallamnice@hotmail.comاستفسار عن مسار الطرد"/>
    <d v="2017-01-25T00:00:00"/>
    <d v="1899-12-30T01:04:17"/>
    <s v="هند محمد علام"/>
    <s v="Egypt (‫مصر‬‎)"/>
    <s v="allamnice@hotmail.com"/>
    <s v="28604188800147"/>
    <s v="00201006417971"/>
    <x v="1"/>
    <m/>
    <n v="1"/>
    <n v="25"/>
    <n v="1"/>
    <n v="4"/>
    <s v="EM001081822EG"/>
    <s v=""/>
    <s v=""/>
    <s v=""/>
    <s v=""/>
    <s v=""/>
    <s v=""/>
    <s v=""/>
    <x v="23"/>
    <s v="EG"/>
    <s v="860418"/>
    <d v="1986-04-18T00:00:00"/>
    <s v="هند "/>
    <n v="30"/>
    <s v="F"/>
    <s v="خارج الجمهورية"/>
    <m/>
  </r>
  <r>
    <s v="42759بلالbilal.oulmi@hotmail.comاستفسار فى المبيعات"/>
    <d v="2017-01-24T00:00:00"/>
    <d v="1899-12-30T20:07:43"/>
    <s v="بلال"/>
    <s v="Algeria"/>
    <s v="bilal.oulmi@hotmail.com"/>
    <s v="13800841"/>
    <s v="213555070618"/>
    <x v="3"/>
    <m/>
    <n v="1"/>
    <n v="24"/>
    <n v="20"/>
    <n v="3"/>
    <s v=""/>
    <s v=""/>
    <s v=""/>
    <s v=""/>
    <s v=""/>
    <s v=""/>
    <s v=""/>
    <s v=""/>
    <x v="0"/>
    <s v=""/>
    <s v=""/>
    <s v=""/>
    <s v="بلال"/>
    <s v=""/>
    <s v="M"/>
    <s v=""/>
    <m/>
  </r>
  <r>
    <s v="42759AshrafAshrafnofal@gmail.comاستفســار عن خدمــة"/>
    <d v="2017-01-24T00:00:00"/>
    <d v="1899-12-30T18:06:45"/>
    <s v="Ashraf"/>
    <s v="Egypt (‫مصر‬‎)"/>
    <s v="Ashrafnofal@gmail.com"/>
    <s v="27111100104511"/>
    <s v="01002336410"/>
    <x v="0"/>
    <m/>
    <n v="1"/>
    <n v="24"/>
    <n v="18"/>
    <n v="3"/>
    <s v=""/>
    <s v=""/>
    <s v=""/>
    <s v=""/>
    <s v=""/>
    <s v=""/>
    <s v=""/>
    <s v=""/>
    <x v="0"/>
    <s v=""/>
    <s v="711110"/>
    <d v="1971-11-10T00:00:00"/>
    <s v="Ashraf"/>
    <n v="45"/>
    <s v="M"/>
    <s v="القاهرة"/>
    <m/>
  </r>
  <r>
    <s v="42759اية محمد محمد حسينhamada.eltete88@gmail.comشــكــوى"/>
    <d v="2017-01-24T00:00:00"/>
    <d v="1899-12-30T16:56:42"/>
    <s v="اية محمد محمد حسين"/>
    <s v="Egypt (‫مصر‬‎)"/>
    <s v="hamada.eltete88@gmail.com"/>
    <s v="209201010218505"/>
    <s v="201206454712 &amp; 201127973944"/>
    <x v="2"/>
    <m/>
    <n v="1"/>
    <n v="24"/>
    <n v="16"/>
    <n v="3"/>
    <s v=""/>
    <s v=""/>
    <s v=""/>
    <s v=""/>
    <s v=""/>
    <s v=""/>
    <s v=""/>
    <s v=""/>
    <x v="0"/>
    <s v=""/>
    <s v=""/>
    <s v=""/>
    <s v="اية "/>
    <s v=""/>
    <s v="F"/>
    <s v=""/>
    <m/>
  </r>
  <r>
    <s v="42759عمرو عبد الجواد محمدamrviber@gmail.comشــكــوى"/>
    <d v="2017-01-24T00:00:00"/>
    <d v="1899-12-30T16:39:27"/>
    <s v="عمرو عبد الجواد محمد"/>
    <s v="Egypt (‫مصر‬‎)"/>
    <s v="amrviber@gmail.com"/>
    <s v="28801020103131"/>
    <s v="201212355548"/>
    <x v="2"/>
    <m/>
    <n v="1"/>
    <n v="24"/>
    <n v="16"/>
    <n v="3"/>
    <s v=""/>
    <s v=""/>
    <s v=""/>
    <s v=""/>
    <s v=""/>
    <s v=""/>
    <s v=""/>
    <s v=""/>
    <x v="0"/>
    <s v=""/>
    <s v="880102"/>
    <d v="1988-01-02T00:00:00"/>
    <s v="عمرو "/>
    <n v="29"/>
    <s v="M"/>
    <s v="القاهرة"/>
    <m/>
  </r>
  <r>
    <s v="42759ramymr.ramysalah@gmail.comاستفســار عن خدمــة"/>
    <d v="2017-01-24T00:00:00"/>
    <d v="1899-12-30T16:18:48"/>
    <s v="ramy"/>
    <s v="Egypt (‫مصر‬‎)"/>
    <s v="mr.ramysalah@gmail.com"/>
    <s v=": 851918"/>
    <s v="00201273151351"/>
    <x v="0"/>
    <m/>
    <n v="1"/>
    <n v="24"/>
    <n v="16"/>
    <n v="3"/>
    <s v=""/>
    <s v=""/>
    <s v=""/>
    <s v=""/>
    <s v=""/>
    <s v=""/>
    <s v=""/>
    <s v=""/>
    <x v="0"/>
    <s v=""/>
    <s v=""/>
    <s v=""/>
    <s v="ramy"/>
    <s v=""/>
    <s v="M"/>
    <s v=""/>
    <m/>
  </r>
  <r>
    <s v="42759omar abdulazizmusallam123.az@gmail.comاستفسار عن مسار الطرد"/>
    <d v="2017-01-24T00:00:00"/>
    <d v="1899-12-30T15:16:04"/>
    <s v="omar abdulaziz"/>
    <s v="Egypt (‫مصر‬‎)"/>
    <s v="musallam123.az@gmail.com"/>
    <s v="29808201302273"/>
    <s v="00201014903764"/>
    <x v="1"/>
    <m/>
    <n v="1"/>
    <n v="24"/>
    <n v="15"/>
    <n v="3"/>
    <s v="EE419738099AE"/>
    <s v=""/>
    <s v=""/>
    <s v=""/>
    <s v=""/>
    <s v=""/>
    <s v=""/>
    <s v=""/>
    <x v="4"/>
    <s v="AE"/>
    <s v="980820"/>
    <d v="1998-08-20T00:00:00"/>
    <s v="omar "/>
    <n v="18"/>
    <s v="M"/>
    <s v="الشرقية"/>
    <m/>
  </r>
  <r>
    <s v="42759سمر سيد محمدsasoww@hotmail.comشــكــوى"/>
    <d v="2017-01-24T00:00:00"/>
    <d v="1899-12-30T14:38:26"/>
    <s v="سمر سيد محمد"/>
    <s v="Egypt (‫مصر‬‎)"/>
    <s v="sasoww@hotmail.com"/>
    <s v="28706210102901"/>
    <s v="201289816656"/>
    <x v="2"/>
    <m/>
    <n v="1"/>
    <n v="24"/>
    <n v="14"/>
    <n v="3"/>
    <s v=""/>
    <s v=""/>
    <s v=""/>
    <s v=""/>
    <s v=""/>
    <s v=""/>
    <s v=""/>
    <s v=""/>
    <x v="0"/>
    <s v=""/>
    <s v="870621"/>
    <d v="1987-06-21T00:00:00"/>
    <s v="سمر "/>
    <n v="29"/>
    <s v="F"/>
    <s v="القاهرة"/>
    <m/>
  </r>
  <r>
    <s v="42759sherif younessherif.younes82@gmail.comاستفسار عن مسار الطرد"/>
    <d v="2017-01-24T00:00:00"/>
    <d v="1899-12-30T14:29:20"/>
    <s v="sherif younes"/>
    <s v="Sweden (Sverige)"/>
    <s v="sherif.younes82@gmail.com"/>
    <s v=": NA12345678N"/>
    <s v="0764361423"/>
    <x v="1"/>
    <m/>
    <n v="1"/>
    <n v="24"/>
    <n v="14"/>
    <n v="3"/>
    <s v="EE700260375EG"/>
    <s v=""/>
    <s v=""/>
    <s v=""/>
    <s v=""/>
    <s v=""/>
    <s v=""/>
    <s v=""/>
    <x v="4"/>
    <s v="EG"/>
    <s v=""/>
    <s v=""/>
    <s v="sherif "/>
    <s v=""/>
    <s v="M"/>
    <s v=""/>
    <m/>
  </r>
  <r>
    <s v="42759اسلامislam89.sarai@gmail.comشــكــوى"/>
    <d v="2017-01-24T00:00:00"/>
    <d v="1899-12-30T14:24:45"/>
    <s v="اسلام"/>
    <s v="United Arab Emirates (‫الإمارات العربية المتحدة‬‎)"/>
    <s v="islam89.sarai@gmail.com"/>
    <s v=": A07464854"/>
    <s v="00971528920705"/>
    <x v="2"/>
    <m/>
    <n v="1"/>
    <n v="24"/>
    <n v="14"/>
    <n v="3"/>
    <s v=""/>
    <s v=""/>
    <s v=""/>
    <s v=""/>
    <s v=""/>
    <s v=""/>
    <s v=""/>
    <s v=""/>
    <x v="0"/>
    <s v=""/>
    <s v=""/>
    <s v=""/>
    <s v="اسلام"/>
    <s v=""/>
    <s v="M"/>
    <s v=""/>
    <m/>
  </r>
  <r>
    <s v="42759سعيد عبدالحميد سعيد قاسمsaidqasim922@yahoo.comاستفسار عن مسار الطرد"/>
    <d v="2017-01-24T00:00:00"/>
    <d v="1899-12-30T14:08:38"/>
    <s v="سعيد عبدالحميد سعيد قاسم"/>
    <s v="Egypt (‫مصر‬‎)"/>
    <s v="saidqasim922@yahoo.com"/>
    <s v="1701771"/>
    <s v="00201009013700"/>
    <x v="1"/>
    <m/>
    <n v="1"/>
    <n v="24"/>
    <n v="14"/>
    <n v="3"/>
    <s v="EE009942576EG"/>
    <s v=""/>
    <s v=""/>
    <s v=""/>
    <s v=""/>
    <s v=""/>
    <s v=""/>
    <s v=""/>
    <x v="4"/>
    <s v="EG"/>
    <s v=""/>
    <s v=""/>
    <s v="سعيد "/>
    <s v=""/>
    <s v="M"/>
    <s v=""/>
    <m/>
  </r>
  <r>
    <s v="42759سامى عمر يوسفsamymekawy@yahoo.comاستفسار عن مسار الطرد"/>
    <d v="2017-01-24T00:00:00"/>
    <d v="1899-12-30T13:01:19"/>
    <s v="سامى عمر يوسف"/>
    <s v="Egypt (‫مصر‬‎)"/>
    <s v="samymekawy@yahoo.com"/>
    <s v=": a14007391"/>
    <s v="00966535841766"/>
    <x v="1"/>
    <m/>
    <n v="1"/>
    <n v="24"/>
    <n v="13"/>
    <n v="3"/>
    <s v=""/>
    <s v=""/>
    <s v=""/>
    <s v=""/>
    <s v=""/>
    <s v=""/>
    <s v=""/>
    <s v=""/>
    <x v="0"/>
    <s v=""/>
    <s v=""/>
    <s v=""/>
    <s v="سامى "/>
    <s v=""/>
    <s v="M"/>
    <s v=""/>
    <m/>
  </r>
  <r>
    <s v="42759عبدالناصر محمد بدويbasheer033@gmail.comاستفسار عن مسار الطرد"/>
    <d v="2017-01-24T00:00:00"/>
    <d v="1899-12-30T12:29:59"/>
    <s v="عبدالناصر محمد بدوي"/>
    <s v="Egypt (‫مصر‬‎)"/>
    <s v="basheer033@gmail.com"/>
    <s v="272212242402056"/>
    <s v="00971566070059"/>
    <x v="1"/>
    <m/>
    <n v="1"/>
    <n v="24"/>
    <n v="12"/>
    <n v="3"/>
    <s v=""/>
    <s v=""/>
    <s v=""/>
    <s v=""/>
    <s v=""/>
    <s v=""/>
    <s v=""/>
    <s v=""/>
    <x v="0"/>
    <s v=""/>
    <s v=""/>
    <s v=""/>
    <s v="عبدالناصر "/>
    <s v=""/>
    <s v="M"/>
    <s v=""/>
    <m/>
  </r>
  <r>
    <s v="42764يسرى محمد عطيةyoussrii@hotmail.comاستفسار عن مسار الطرد"/>
    <d v="2017-01-29T00:00:00"/>
    <d v="1899-12-30T12:02:06"/>
    <s v="يسرى محمد عطية"/>
    <s v="Egypt (‫مصر‬‎)"/>
    <s v="youssrii@hotmail.com"/>
    <s v="26403010204297"/>
    <s v="01220030146"/>
    <x v="1"/>
    <m/>
    <n v="1"/>
    <n v="29"/>
    <n v="12"/>
    <n v="1"/>
    <s v="EE002609868EG"/>
    <s v="EE007595471EG"/>
    <s v="EE002608200EG"/>
    <s v="EE004007790EG"/>
    <s v=""/>
    <s v=""/>
    <s v=""/>
    <s v=""/>
    <x v="4"/>
    <s v="EG"/>
    <s v="640301"/>
    <d v="1964-03-01T00:00:00"/>
    <s v="يسرى "/>
    <n v="52"/>
    <s v="M"/>
    <s v="الإسكندرية"/>
    <m/>
  </r>
  <r>
    <s v="42764مريم امين فهيم اقلاديوسmariam_amin_fahim@yahoo.comاستفسار عن مسار الطرد"/>
    <d v="2017-01-29T00:00:00"/>
    <d v="1899-12-30T12:08:05"/>
    <s v="مريم امين فهيم اقلاديوس"/>
    <s v="Egypt (‫مصر‬‎)"/>
    <s v="mariam_amin_fahim@yahoo.com"/>
    <s v="27411221900229"/>
    <s v="01202545363"/>
    <x v="1"/>
    <m/>
    <n v="1"/>
    <n v="29"/>
    <n v="12"/>
    <n v="1"/>
    <s v="RX560617329DE"/>
    <s v=""/>
    <s v=""/>
    <s v=""/>
    <s v=""/>
    <s v=""/>
    <s v=""/>
    <s v=""/>
    <x v="5"/>
    <s v="DE"/>
    <s v="741122"/>
    <d v="1974-11-22T00:00:00"/>
    <s v="مريم "/>
    <n v="42"/>
    <s v="F"/>
    <s v="الإسماعيلية"/>
    <m/>
  </r>
  <r>
    <s v="42764حسن مصطفي عبد المجيد عيسويTrancarc@gmail.comاستفسار عن مسار الطرد"/>
    <d v="2017-01-29T00:00:00"/>
    <d v="1899-12-30T12:15:11"/>
    <s v="حسن مصطفي عبد المجيد عيسوي"/>
    <s v="Egypt (‫مصر‬‎)"/>
    <s v="Trancarc@gmail.com"/>
    <s v="28709122104618"/>
    <s v="201000721276"/>
    <x v="1"/>
    <m/>
    <n v="1"/>
    <n v="29"/>
    <n v="12"/>
    <n v="1"/>
    <s v="rx560624130de"/>
    <s v=""/>
    <s v=""/>
    <s v=""/>
    <s v=""/>
    <s v=""/>
    <s v=""/>
    <s v=""/>
    <x v="5"/>
    <s v="DE"/>
    <s v="870912"/>
    <d v="1987-09-12T00:00:00"/>
    <s v="حسن "/>
    <n v="29"/>
    <s v="M"/>
    <s v="الجيزة"/>
    <m/>
  </r>
  <r>
    <s v="42764يسرى محمد عطيةyoussrii@hotmail.comشــكــوى"/>
    <d v="2017-01-29T00:00:00"/>
    <d v="1899-12-30T12:18:22"/>
    <s v="يسرى محمد عطية"/>
    <s v="Egypt (‫مصر‬‎)"/>
    <s v="youssrii@hotmail.com"/>
    <s v="26403010204297"/>
    <s v="01220030146"/>
    <x v="2"/>
    <m/>
    <n v="1"/>
    <n v="29"/>
    <n v="12"/>
    <n v="1"/>
    <s v="EE002609868EG"/>
    <s v="EE007595471EG"/>
    <s v="EE002608200EG"/>
    <s v="EE004007790EG"/>
    <s v=""/>
    <s v=""/>
    <s v=""/>
    <s v=""/>
    <x v="4"/>
    <s v="EG"/>
    <s v="640301"/>
    <d v="1964-03-01T00:00:00"/>
    <s v="يسرى "/>
    <n v="52"/>
    <s v="M"/>
    <s v="الإسكندرية"/>
    <m/>
  </r>
  <r>
    <s v="42764احمد ابراهيمnews19982000@gmail.comاستفسار عن مسار الطرد"/>
    <d v="2017-01-29T00:00:00"/>
    <d v="1899-12-30T12:40:18"/>
    <s v="احمد ابراهيم"/>
    <s v="Egypt (‫مصر‬‎)"/>
    <s v="news19982000@gmail.com"/>
    <s v="29812012612951"/>
    <s v="2001124467942"/>
    <x v="1"/>
    <m/>
    <n v="1"/>
    <n v="29"/>
    <n v="12"/>
    <n v="1"/>
    <s v="RX558779305DE"/>
    <s v=""/>
    <s v=""/>
    <s v=""/>
    <s v=""/>
    <s v=""/>
    <s v=""/>
    <s v=""/>
    <x v="5"/>
    <s v="DE"/>
    <s v="981201"/>
    <d v="1998-12-01T00:00:00"/>
    <s v="احمد "/>
    <n v="18"/>
    <s v="M"/>
    <s v="سوهاج"/>
    <m/>
  </r>
  <r>
    <s v="42764شريف ممدوحSherief.Mamdouh@gmail.comاستفسار عن مسار الطرد"/>
    <d v="2017-01-29T00:00:00"/>
    <d v="1899-12-30T12:46:38"/>
    <s v="شريف ممدوح"/>
    <s v="Egypt (‫مصر‬‎)"/>
    <s v="Sherief.Mamdouh@gmail.com"/>
    <s v="28512011211077"/>
    <s v="01061113270"/>
    <x v="1"/>
    <m/>
    <n v="1"/>
    <n v="29"/>
    <n v="12"/>
    <n v="1"/>
    <s v="RB146108236SG"/>
    <s v=""/>
    <s v=""/>
    <s v=""/>
    <s v=""/>
    <s v=""/>
    <s v=""/>
    <s v=""/>
    <x v="7"/>
    <s v="SG"/>
    <s v="851201"/>
    <d v="1985-12-01T00:00:00"/>
    <s v="شريف "/>
    <n v="31"/>
    <s v="M"/>
    <s v="الدقهلية"/>
    <m/>
  </r>
</pivotCacheRecords>
</file>

<file path=xl/pivotCache/pivotCacheRecords2.xml><?xml version="1.0" encoding="utf-8"?>
<pivotCacheRecords xmlns="http://schemas.openxmlformats.org/spreadsheetml/2006/main" xmlns:r="http://schemas.openxmlformats.org/officeDocument/2006/relationships" count="6700">
  <r>
    <s v="42736أمال عبد الرحمن عبد القادرamalelgabry6@gmail.comاستفســار عن خدمــة"/>
    <d v="2017-01-01T00:00:00"/>
    <d v="1899-12-30T13:37:20"/>
    <s v="أمال عبد الرحمن عبد القادر"/>
    <x v="0"/>
    <s v="amalelgabry6@gmail.com"/>
    <n v="25311020201444"/>
    <n v="201003801526"/>
    <x v="0"/>
    <n v="1"/>
    <x v="0"/>
    <n v="1"/>
    <n v="13"/>
    <n v="1"/>
    <m/>
    <m/>
    <m/>
    <m/>
    <m/>
    <m/>
    <m/>
    <m/>
    <s v=""/>
    <s v=""/>
  </r>
  <r>
    <s v="42736سامح ادوارد زكرىsupermiho2000@yahoo.comاستفسار عن مسار الطرد"/>
    <d v="2017-01-01T00:00:00"/>
    <d v="1899-12-30T13:22:14"/>
    <s v="سامح ادوارد زكرى"/>
    <x v="0"/>
    <s v="supermiho2000@yahoo.com"/>
    <n v="27711122600152"/>
    <n v="201007129126"/>
    <x v="1"/>
    <n v="1"/>
    <x v="0"/>
    <n v="1"/>
    <n v="13"/>
    <n v="1"/>
    <s v="RR381662345EG"/>
    <m/>
    <m/>
    <m/>
    <m/>
    <m/>
    <m/>
    <m/>
    <s v="RR"/>
    <s v="EG"/>
  </r>
  <r>
    <s v="42736حازم سعيد ابراهيمhazemsaeed2015@gmail.comاستفسار عن مسار الطرد"/>
    <d v="2017-01-01T00:00:00"/>
    <d v="1899-12-30T13:01:26"/>
    <s v="حازم سعيد ابراهيم"/>
    <x v="0"/>
    <s v="hazemsaeed2015@gmail.com"/>
    <n v="28005161700034"/>
    <n v="201096986206"/>
    <x v="1"/>
    <n v="1"/>
    <x v="0"/>
    <n v="1"/>
    <n v="13"/>
    <n v="1"/>
    <s v="RT951284204DE"/>
    <m/>
    <m/>
    <m/>
    <m/>
    <m/>
    <m/>
    <m/>
    <s v="RT"/>
    <s v="DE"/>
  </r>
  <r>
    <s v="42736ريم محمد محمود البباويreemelbibawy@yahoo.comشــكــوى"/>
    <d v="2017-01-01T00:00:00"/>
    <d v="1899-12-30T11:02:02"/>
    <s v="ريم محمد محمود البباوي"/>
    <x v="0"/>
    <s v="reemelbibawy@yahoo.com"/>
    <n v="101345"/>
    <n v="201013280101"/>
    <x v="2"/>
    <n v="1"/>
    <x v="0"/>
    <n v="1"/>
    <n v="11"/>
    <n v="1"/>
    <m/>
    <m/>
    <m/>
    <m/>
    <m/>
    <m/>
    <m/>
    <m/>
    <s v=""/>
    <s v=""/>
  </r>
  <r>
    <s v="42736Islam elbedewyOnlymalsi@yahoo.comاستفسار عن مسار الطرد"/>
    <d v="2017-01-01T00:00:00"/>
    <d v="1899-12-30T10:46:08"/>
    <s v="Islam elbedewy"/>
    <x v="0"/>
    <s v="Onlymalsi@yahoo.com"/>
    <n v="28705121500255"/>
    <n v="201025547880"/>
    <x v="1"/>
    <n v="1"/>
    <x v="0"/>
    <n v="1"/>
    <n v="10"/>
    <n v="1"/>
    <s v="LN495328470us"/>
    <s v="LN498797313us"/>
    <s v="CJ525713638US"/>
    <m/>
    <m/>
    <m/>
    <m/>
    <m/>
    <s v="LN"/>
    <s v="US"/>
  </r>
  <r>
    <s v="42736إسراء سالمshando_4ev@yahoo.comشــكــوى"/>
    <d v="2017-01-01T00:00:00"/>
    <d v="1899-12-30T14:14:06"/>
    <s v="إسراء سالم"/>
    <x v="0"/>
    <s v="shando_4ev@yahoo.com"/>
    <n v="29303161400141"/>
    <n v="1025260189"/>
    <x v="2"/>
    <n v="1"/>
    <x v="0"/>
    <n v="1"/>
    <n v="14"/>
    <n v="1"/>
    <s v="RR011864550SA"/>
    <m/>
    <m/>
    <m/>
    <m/>
    <m/>
    <m/>
    <m/>
    <s v="RR"/>
    <s v="SA"/>
  </r>
  <r>
    <s v="42737المهندسون الاستشاريون المصريونraafat1954@yahoo.comاستفسار عن مسار الطرد"/>
    <d v="2017-01-02T00:00:00"/>
    <d v="1899-12-30T11:38:52"/>
    <s v="المهندسون الاستشاريون المصريون"/>
    <x v="0"/>
    <s v="raafat1954@yahoo.com"/>
    <n v="25406210100491"/>
    <n v="201001772488"/>
    <x v="1"/>
    <n v="1"/>
    <x v="0"/>
    <n v="2"/>
    <n v="11"/>
    <n v="2"/>
    <s v="EE009802066EG"/>
    <m/>
    <m/>
    <m/>
    <m/>
    <m/>
    <m/>
    <m/>
    <s v="EE"/>
    <s v="EG"/>
  </r>
  <r>
    <s v="42737احمد كيلانى احمدelbasha99@hotmail.comاستفسار عن مسار الطرد"/>
    <d v="2017-01-02T00:00:00"/>
    <d v="1899-12-30T11:14:20"/>
    <s v="احمد كيلانى احمد"/>
    <x v="0"/>
    <s v="elbasha99@hotmail.com"/>
    <n v="26902030602018"/>
    <n v="201227905132"/>
    <x v="1"/>
    <n v="1"/>
    <x v="0"/>
    <n v="2"/>
    <n v="11"/>
    <n v="2"/>
    <m/>
    <m/>
    <m/>
    <m/>
    <m/>
    <m/>
    <m/>
    <m/>
    <s v=""/>
    <s v=""/>
  </r>
  <r>
    <s v="42737Omar Abdel Halim Ibrahimomarabdelhalim42@gmail.comاستفسار عن مسار الطرد"/>
    <d v="2017-01-02T00:00:00"/>
    <d v="1899-12-30T11:13:22"/>
    <s v="Omar Abdel Halim Ibrahim"/>
    <x v="0"/>
    <s v="omarabdelhalim42@gmail.com"/>
    <n v="29102100101757"/>
    <n v="1115517567"/>
    <x v="1"/>
    <n v="1"/>
    <x v="0"/>
    <n v="2"/>
    <n v="11"/>
    <n v="2"/>
    <s v="RX557507235DE"/>
    <m/>
    <m/>
    <m/>
    <m/>
    <m/>
    <m/>
    <m/>
    <s v="RX"/>
    <s v="DE"/>
  </r>
  <r>
    <s v="42737bishoy senoutybishoyrezkalla@gmail.comاستفســار عن خدمــة"/>
    <d v="2017-01-02T00:00:00"/>
    <d v="1899-12-30T11:11:05"/>
    <s v="bishoy senouty"/>
    <x v="0"/>
    <s v="bishoyrezkalla@gmail.com"/>
    <n v="28608010206239"/>
    <n v="201229543795"/>
    <x v="0"/>
    <n v="1"/>
    <x v="0"/>
    <n v="2"/>
    <n v="11"/>
    <n v="2"/>
    <m/>
    <m/>
    <m/>
    <m/>
    <m/>
    <m/>
    <m/>
    <m/>
    <s v=""/>
    <s v=""/>
  </r>
  <r>
    <s v="42737إبراهيم عمرibrahim.geophysicist@gmail.comاستفسار عن مسار الطرد"/>
    <d v="2017-01-02T00:00:00"/>
    <d v="1899-12-30T09:11:14"/>
    <s v="إبراهيم عمر"/>
    <x v="0"/>
    <s v="ibrahim.geophysicist@gmail.com"/>
    <n v="29109141203879"/>
    <n v="1116840060"/>
    <x v="1"/>
    <n v="1"/>
    <x v="0"/>
    <n v="2"/>
    <n v="9"/>
    <n v="2"/>
    <s v="RY904625810SG"/>
    <m/>
    <m/>
    <m/>
    <m/>
    <m/>
    <m/>
    <m/>
    <s v="RY"/>
    <s v="SG"/>
  </r>
  <r>
    <s v="42737Karim Turkykarimturky@gmail.comاستفسار عن مسار الطرد"/>
    <d v="2017-01-02T00:00:00"/>
    <d v="1899-12-30T09:05:28"/>
    <s v="Karim Turky"/>
    <x v="0"/>
    <s v="karimturky@gmail.com"/>
    <n v="28606010108293"/>
    <n v="1092680655"/>
    <x v="1"/>
    <n v="1"/>
    <x v="0"/>
    <n v="2"/>
    <n v="9"/>
    <n v="2"/>
    <s v="RT349146755HK"/>
    <m/>
    <m/>
    <m/>
    <m/>
    <m/>
    <m/>
    <m/>
    <s v="RT"/>
    <s v="HK"/>
  </r>
  <r>
    <s v="42737احمد جاد احمد محمدabo_dema1977@yahoo.comاستفسار عن مسار الطرد"/>
    <d v="2017-01-02T00:00:00"/>
    <d v="1899-12-30T08:43:33"/>
    <s v="احمد جاد احمد محمد"/>
    <x v="0"/>
    <s v="abo_dema1977@yahoo.com"/>
    <n v="27710060113253"/>
    <n v="201007419471"/>
    <x v="1"/>
    <n v="1"/>
    <x v="0"/>
    <n v="2"/>
    <n v="8"/>
    <n v="2"/>
    <s v="EE601960102EG"/>
    <m/>
    <m/>
    <m/>
    <m/>
    <m/>
    <m/>
    <m/>
    <s v="EE"/>
    <s v="EG"/>
  </r>
  <r>
    <s v="42737هالةhalooti@hotmail.comاستفسار فى المبيعات"/>
    <d v="2017-01-02T00:00:00"/>
    <d v="1899-12-30T06:52:14"/>
    <s v="هالة"/>
    <x v="1"/>
    <s v="halooti@hotmail.com"/>
    <n v="20100000000"/>
    <n v="12485627085"/>
    <x v="3"/>
    <n v="1"/>
    <x v="0"/>
    <n v="2"/>
    <n v="6"/>
    <n v="2"/>
    <m/>
    <m/>
    <m/>
    <m/>
    <m/>
    <m/>
    <m/>
    <m/>
    <s v=""/>
    <s v=""/>
  </r>
  <r>
    <s v="42737محمود محمد صبري ابراهيم رجبmidosabry16995@gmail.comاستفســار عن خدمــة"/>
    <d v="2017-01-02T00:00:00"/>
    <d v="1899-12-30T02:40:36"/>
    <s v="محمود محمد صبري ابراهيم رجب"/>
    <x v="0"/>
    <s v="midosabry16995@gmail.com"/>
    <n v="29509161203911"/>
    <s v="201019482518+"/>
    <x v="0"/>
    <n v="1"/>
    <x v="0"/>
    <n v="2"/>
    <n v="2"/>
    <n v="2"/>
    <m/>
    <m/>
    <m/>
    <m/>
    <m/>
    <m/>
    <m/>
    <m/>
    <s v=""/>
    <s v=""/>
  </r>
  <r>
    <s v="42737شيماء ربيعshaimaaradea18@gmail.comاستفســار عن خدمــة"/>
    <d v="2017-01-02T00:00:00"/>
    <d v="1899-12-30T01:58:19"/>
    <s v="شيماء ربيع"/>
    <x v="0"/>
    <s v="shaimaaradea18@gmail.com"/>
    <n v="28711041401108"/>
    <n v="201288225171"/>
    <x v="0"/>
    <n v="1"/>
    <x v="0"/>
    <n v="2"/>
    <n v="1"/>
    <n v="2"/>
    <m/>
    <m/>
    <m/>
    <m/>
    <m/>
    <m/>
    <m/>
    <m/>
    <s v=""/>
    <s v=""/>
  </r>
  <r>
    <s v="42737مايكل هاني امينmichaelhany_90@hotmail.comشــكــوى"/>
    <d v="2017-01-02T00:00:00"/>
    <d v="1899-12-30T00:54:37"/>
    <s v="مايكل هاني امين"/>
    <x v="0"/>
    <s v="michaelhany_90@hotmail.com"/>
    <n v="29003030202811"/>
    <n v="201118393162"/>
    <x v="2"/>
    <n v="1"/>
    <x v="0"/>
    <n v="2"/>
    <n v="0"/>
    <n v="2"/>
    <s v="rb122791175sg"/>
    <m/>
    <m/>
    <m/>
    <m/>
    <m/>
    <m/>
    <m/>
    <s v="RB"/>
    <s v="SG"/>
  </r>
  <r>
    <s v="42736محمد عبد الرحمن ابراهيم عبد الرحمنmmidommido690@gmail.comشــكــوى"/>
    <d v="2017-01-01T00:00:00"/>
    <d v="1899-12-30T21:28:47"/>
    <s v="محمد عبد الرحمن ابراهيم عبد الرحمن"/>
    <x v="2"/>
    <s v="mmidommido690@gmail.com"/>
    <s v=": A12880736"/>
    <n v="966537450775"/>
    <x v="2"/>
    <n v="1"/>
    <x v="0"/>
    <n v="1"/>
    <n v="21"/>
    <n v="1"/>
    <m/>
    <m/>
    <m/>
    <m/>
    <m/>
    <m/>
    <m/>
    <m/>
    <s v=""/>
    <s v=""/>
  </r>
  <r>
    <s v="42736احمد جاد احمد محمدabo_dema1977@yahoo.comاستفسار عن مسار الطرد"/>
    <d v="2017-01-01T00:00:00"/>
    <d v="1899-12-30T20:42:07"/>
    <s v="احمد جاد احمد محمد"/>
    <x v="0"/>
    <s v="abo_dema1977@yahoo.com"/>
    <n v="27710060113253"/>
    <n v="201007419471"/>
    <x v="1"/>
    <n v="1"/>
    <x v="0"/>
    <n v="1"/>
    <n v="20"/>
    <n v="1"/>
    <s v="EE601960102EG"/>
    <m/>
    <m/>
    <m/>
    <m/>
    <m/>
    <m/>
    <m/>
    <s v="EE"/>
    <s v="EG"/>
  </r>
  <r>
    <s v="42736سمر هلال مصطفى حسنazema20102001@yahoo.comشــكــوى"/>
    <d v="2017-01-01T00:00:00"/>
    <d v="1899-12-30T20:35:52"/>
    <s v="سمر هلال مصطفى حسن"/>
    <x v="0"/>
    <s v="azema20102001@yahoo.com"/>
    <n v="28707030201029"/>
    <n v="201229726746"/>
    <x v="2"/>
    <n v="1"/>
    <x v="0"/>
    <n v="1"/>
    <n v="20"/>
    <n v="1"/>
    <m/>
    <m/>
    <m/>
    <m/>
    <m/>
    <m/>
    <m/>
    <m/>
    <s v=""/>
    <s v=""/>
  </r>
  <r>
    <s v="42736احمد سليمان عبد الرحمن سليمانsolipress64@gmail.comاستفســار عن خدمــة"/>
    <d v="2017-01-01T00:00:00"/>
    <d v="1899-12-30T20:04:09"/>
    <s v="احمد سليمان عبد الرحمن سليمان"/>
    <x v="0"/>
    <s v="solipress64@gmail.com"/>
    <n v="29209260103852"/>
    <n v="201093014888"/>
    <x v="0"/>
    <n v="1"/>
    <x v="0"/>
    <n v="1"/>
    <n v="20"/>
    <n v="1"/>
    <m/>
    <m/>
    <m/>
    <m/>
    <m/>
    <m/>
    <m/>
    <m/>
    <s v=""/>
    <s v=""/>
  </r>
  <r>
    <s v="42736غادة نبيه حسين محمد1146768081استفسار عن مسار الطرد"/>
    <d v="2017-01-01T00:00:00"/>
    <d v="1899-12-30T20:02:22"/>
    <s v="غادة نبيه حسين محمد"/>
    <x v="0"/>
    <n v="1146768081"/>
    <n v="27612290102364"/>
    <n v="1147678081"/>
    <x v="1"/>
    <n v="1"/>
    <x v="0"/>
    <n v="1"/>
    <n v="20"/>
    <n v="1"/>
    <s v="EE421041015EE"/>
    <m/>
    <m/>
    <m/>
    <m/>
    <m/>
    <m/>
    <m/>
    <s v="EE"/>
    <s v="EE"/>
  </r>
  <r>
    <s v="42736ايهاب عرفهihab_2005ih@hotmail.comشــكــوى"/>
    <d v="2017-01-01T00:00:00"/>
    <d v="1899-12-30T19:39:46"/>
    <s v="ايهاب عرفه"/>
    <x v="0"/>
    <s v="ihab_2005ih@hotmail.com"/>
    <n v="28103261700076"/>
    <n v="201288802990"/>
    <x v="2"/>
    <n v="1"/>
    <x v="0"/>
    <n v="1"/>
    <n v="19"/>
    <n v="1"/>
    <m/>
    <m/>
    <m/>
    <m/>
    <m/>
    <m/>
    <m/>
    <m/>
    <s v=""/>
    <s v=""/>
  </r>
  <r>
    <s v="42736مهى السيد احمد محمد عبدالمنعمaaaly1969@gmail.comشــكــوى"/>
    <d v="2017-01-01T00:00:00"/>
    <d v="1899-12-30T18:31:04"/>
    <s v="مهى السيد احمد محمد عبدالمنعم"/>
    <x v="0"/>
    <s v="aaaly1969@gmail.com"/>
    <n v="29711082700202"/>
    <n v="2011591114631"/>
    <x v="2"/>
    <n v="1"/>
    <x v="0"/>
    <n v="1"/>
    <n v="18"/>
    <n v="1"/>
    <m/>
    <m/>
    <m/>
    <m/>
    <m/>
    <m/>
    <m/>
    <m/>
    <s v=""/>
    <s v=""/>
  </r>
  <r>
    <s v="42736محمد عبد الحليم أحمدma7med.7alim25@gmail.comشــكــوى"/>
    <d v="2017-01-01T00:00:00"/>
    <d v="1899-12-30T18:18:43"/>
    <s v="محمد عبد الحليم أحمد"/>
    <x v="0"/>
    <s v="ma7med.7alim25@gmail.com"/>
    <n v="29208241402354"/>
    <n v="201090120047"/>
    <x v="2"/>
    <n v="1"/>
    <x v="0"/>
    <n v="1"/>
    <n v="18"/>
    <n v="1"/>
    <s v="RX556763957DE"/>
    <m/>
    <m/>
    <m/>
    <m/>
    <m/>
    <m/>
    <m/>
    <s v="RX"/>
    <s v="DE"/>
  </r>
  <r>
    <s v="42736خالد السيد مسعدKhaled212116@gmail.comاستفسار عن مسار الطرد"/>
    <d v="2017-01-01T00:00:00"/>
    <d v="1899-12-30T16:02:49"/>
    <s v="خالد السيد مسعد"/>
    <x v="0"/>
    <s v="Khaled212116@gmail.com"/>
    <n v="27301081204111"/>
    <n v="201060669666"/>
    <x v="1"/>
    <n v="1"/>
    <x v="0"/>
    <n v="1"/>
    <n v="16"/>
    <n v="1"/>
    <s v="RF435792535CN"/>
    <m/>
    <m/>
    <m/>
    <m/>
    <m/>
    <m/>
    <m/>
    <s v="RF"/>
    <s v="CN"/>
  </r>
  <r>
    <s v="42736mohamedmmon3m@gmail.comأخـــــرى"/>
    <d v="2017-01-01T00:00:00"/>
    <d v="1899-12-30T15:12:24"/>
    <s v="mohamed"/>
    <x v="0"/>
    <s v="mmon3m@gmail.com"/>
    <s v=": 1604926"/>
    <n v="1065171830"/>
    <x v="4"/>
    <n v="1"/>
    <x v="0"/>
    <n v="1"/>
    <n v="15"/>
    <n v="1"/>
    <m/>
    <m/>
    <m/>
    <m/>
    <m/>
    <m/>
    <m/>
    <m/>
    <s v=""/>
    <s v=""/>
  </r>
  <r>
    <s v="42737مينا شحاته فخريKerlis2010@gmail.comاستفســار عن خدمــة"/>
    <d v="2017-01-02T00:00:00"/>
    <d v="1899-12-30T11:52:35"/>
    <s v="مينا شحاته فخري"/>
    <x v="0"/>
    <s v="Kerlis2010@gmail.com"/>
    <n v="28810102604056"/>
    <n v="1202659857"/>
    <x v="0"/>
    <n v="1"/>
    <x v="0"/>
    <n v="2"/>
    <n v="11"/>
    <n v="2"/>
    <m/>
    <m/>
    <m/>
    <m/>
    <m/>
    <m/>
    <m/>
    <m/>
    <s v=""/>
    <s v=""/>
  </r>
  <r>
    <s v="42737محمد رضا محمود سندalnour.united@hotmail.comشــكــوى"/>
    <d v="2017-01-02T00:00:00"/>
    <d v="1899-12-30T12:08:42"/>
    <s v="محمد رضا محمود سند"/>
    <x v="0"/>
    <s v="alnour.united@hotmail.com"/>
    <n v="28610061602371"/>
    <n v="966563542287"/>
    <x v="2"/>
    <n v="1"/>
    <x v="0"/>
    <n v="2"/>
    <n v="12"/>
    <n v="2"/>
    <m/>
    <m/>
    <m/>
    <m/>
    <m/>
    <m/>
    <m/>
    <m/>
    <s v=""/>
    <s v=""/>
  </r>
  <r>
    <s v="42737islam elrizakigennystroy@gmail.comاستفسار عن مسار الطرد"/>
    <d v="2017-01-02T00:00:00"/>
    <d v="1899-12-30T13:28:30"/>
    <s v="islam elrizaki"/>
    <x v="0"/>
    <s v="gennystroy@gmail.com"/>
    <n v="29401015325141"/>
    <n v="201159573964"/>
    <x v="1"/>
    <n v="1"/>
    <x v="0"/>
    <n v="2"/>
    <n v="13"/>
    <n v="2"/>
    <s v="RT351863604HK"/>
    <m/>
    <m/>
    <m/>
    <m/>
    <m/>
    <m/>
    <m/>
    <s v="RT"/>
    <s v="HK"/>
  </r>
  <r>
    <s v="42737جورج برسوم نعيمbarsoumgeorge@yahoo.comاستفسار عن مسار الطرد"/>
    <d v="2017-01-02T00:00:00"/>
    <d v="1899-12-30T13:11:19"/>
    <s v="جورج برسوم نعيم"/>
    <x v="0"/>
    <s v="barsoumgeorge@yahoo.com"/>
    <n v="28001230104699"/>
    <n v="1227734107"/>
    <x v="1"/>
    <n v="1"/>
    <x v="0"/>
    <n v="2"/>
    <n v="13"/>
    <n v="2"/>
    <s v="RF426700726SG"/>
    <m/>
    <m/>
    <m/>
    <m/>
    <m/>
    <m/>
    <m/>
    <s v="RF"/>
    <s v="SG"/>
  </r>
  <r>
    <s v="42737antony gamal saadantony_gamal@yahoo.comشــكــوى"/>
    <d v="2017-01-02T00:00:00"/>
    <d v="1899-12-30T12:58:02"/>
    <s v="antony gamal saad"/>
    <x v="0"/>
    <s v="antony_gamal@yahoo.com"/>
    <n v="29801012601737"/>
    <n v="1289122471"/>
    <x v="2"/>
    <n v="1"/>
    <x v="0"/>
    <n v="2"/>
    <n v="12"/>
    <n v="2"/>
    <m/>
    <m/>
    <m/>
    <m/>
    <m/>
    <m/>
    <m/>
    <m/>
    <s v=""/>
    <s v=""/>
  </r>
  <r>
    <s v="42737محمود شوقيMAHMOUD.SHAWKY1@GMAIL.COMشــكــوى"/>
    <d v="2017-01-02T00:00:00"/>
    <d v="1899-12-30T12:47:35"/>
    <s v="محمود شوقي"/>
    <x v="0"/>
    <s v="MAHMOUD.SHAWKY1@GMAIL.COM"/>
    <n v="28310300201517"/>
    <n v="201285800813"/>
    <x v="2"/>
    <n v="1"/>
    <x v="0"/>
    <n v="2"/>
    <n v="12"/>
    <n v="2"/>
    <s v="RC066209545DE"/>
    <m/>
    <m/>
    <m/>
    <m/>
    <m/>
    <m/>
    <m/>
    <s v="RC"/>
    <s v="DE"/>
  </r>
  <r>
    <s v="42737MOHAMED ABDEL AZIZ MOSTAFAMOHAMED.A.AZIZZ@GMAIL.COMاستفسار عن مسار الطرد"/>
    <d v="2017-01-02T00:00:00"/>
    <d v="1899-12-30T12:41:09"/>
    <s v="MOHAMED ABDEL AZIZ MOSTAFA"/>
    <x v="0"/>
    <s v="MOHAMED.A.AZIZZ@GMAIL.COM"/>
    <n v="28204140103691"/>
    <n v="201222203554"/>
    <x v="1"/>
    <n v="1"/>
    <x v="0"/>
    <n v="2"/>
    <n v="12"/>
    <n v="2"/>
    <s v="RF430568255SG"/>
    <m/>
    <m/>
    <m/>
    <m/>
    <m/>
    <m/>
    <m/>
    <s v="RF"/>
    <s v="SG"/>
  </r>
  <r>
    <s v="42737abdulazzizabdulazziz.h.k@egyptpost.orgأخـــــرى"/>
    <d v="2017-01-02T00:00:00"/>
    <d v="1899-12-30T12:41:02"/>
    <s v="abdulazziz"/>
    <x v="0"/>
    <s v="abdulazziz.h.k@egyptpost.org"/>
    <n v="26326108800031"/>
    <n v="1012606099"/>
    <x v="4"/>
    <n v="1"/>
    <x v="0"/>
    <n v="2"/>
    <n v="12"/>
    <n v="2"/>
    <m/>
    <m/>
    <m/>
    <m/>
    <m/>
    <m/>
    <m/>
    <m/>
    <s v=""/>
    <s v=""/>
  </r>
  <r>
    <s v="42737MARGERET AWAD BEKHITinfo@craft-group.netاستفسار عن مسار الطرد"/>
    <d v="2017-01-02T00:00:00"/>
    <d v="1899-12-30T12:22:06"/>
    <s v="MARGERET AWAD BEKHIT"/>
    <x v="0"/>
    <s v="info@craft-group.net"/>
    <s v=": a03635475"/>
    <n v="201222221012"/>
    <x v="1"/>
    <n v="1"/>
    <x v="0"/>
    <n v="2"/>
    <n v="12"/>
    <n v="2"/>
    <s v="EE008472672IL"/>
    <m/>
    <m/>
    <m/>
    <m/>
    <m/>
    <m/>
    <m/>
    <s v="EE"/>
    <s v="IL"/>
  </r>
  <r>
    <s v="42737وليد ابو اليزيدwmazen98@yahoo.comشــكــوى"/>
    <d v="2017-01-02T00:00:00"/>
    <d v="1899-12-30T14:33:41"/>
    <s v="وليد ابو اليزيد"/>
    <x v="0"/>
    <s v="wmazen98@yahoo.com"/>
    <n v="27010121701593"/>
    <n v="201154442877"/>
    <x v="2"/>
    <n v="1"/>
    <x v="0"/>
    <n v="2"/>
    <n v="14"/>
    <n v="2"/>
    <m/>
    <m/>
    <m/>
    <m/>
    <m/>
    <m/>
    <m/>
    <m/>
    <s v=""/>
    <s v=""/>
  </r>
  <r>
    <s v="42737ميشيل الفونس غطاسmghattas@gmail.comاستفسار عن مسار الطرد"/>
    <d v="2017-01-02T00:00:00"/>
    <d v="1899-12-30T14:17:47"/>
    <s v="ميشيل الفونس غطاس"/>
    <x v="0"/>
    <s v="mghattas@gmail.com"/>
    <n v="27504290101891"/>
    <n v="201000952121"/>
    <x v="1"/>
    <n v="1"/>
    <x v="0"/>
    <n v="2"/>
    <n v="14"/>
    <n v="2"/>
    <s v="RX557194112DE"/>
    <m/>
    <m/>
    <m/>
    <m/>
    <m/>
    <m/>
    <m/>
    <s v="RX"/>
    <s v="DE"/>
  </r>
  <r>
    <s v="42737hosam eldeen mostafahosam972006@gmail.comشــكــوى"/>
    <d v="2017-01-02T00:00:00"/>
    <d v="1899-12-30T13:58:44"/>
    <s v="hosam eldeen mostafa"/>
    <x v="0"/>
    <s v="hosam972006@gmail.com"/>
    <n v="1501455"/>
    <n v="1223620054"/>
    <x v="2"/>
    <n v="1"/>
    <x v="0"/>
    <n v="2"/>
    <n v="13"/>
    <n v="2"/>
    <m/>
    <m/>
    <m/>
    <m/>
    <m/>
    <m/>
    <m/>
    <m/>
    <s v=""/>
    <s v=""/>
  </r>
  <r>
    <s v="42737على عبد المجيد عبد الصمدaliabdelmagid2016@gmail.comاستفســار عن خدمــة"/>
    <d v="2017-01-02T00:00:00"/>
    <d v="1899-12-30T13:52:18"/>
    <s v="على عبد المجيد عبد الصمد"/>
    <x v="0"/>
    <s v="aliabdelmagid2016@gmail.com"/>
    <n v="27207040102979"/>
    <n v="201001516421"/>
    <x v="0"/>
    <n v="1"/>
    <x v="0"/>
    <n v="2"/>
    <n v="13"/>
    <n v="2"/>
    <m/>
    <m/>
    <m/>
    <m/>
    <m/>
    <m/>
    <m/>
    <m/>
    <s v=""/>
    <s v=""/>
  </r>
  <r>
    <s v="42738Mohamed Mahmoud Nasrmohamed-nasr@t-online.deاستفسار عن مسار الطرد"/>
    <d v="2017-01-03T00:00:00"/>
    <d v="1899-12-30T10:16:28"/>
    <s v="Mohamed Mahmoud Nasr"/>
    <x v="0"/>
    <s v="mohamed-nasr@t-online.de"/>
    <n v="24207270101699"/>
    <n v="201227866953"/>
    <x v="1"/>
    <n v="1"/>
    <x v="0"/>
    <n v="3"/>
    <n v="10"/>
    <n v="3"/>
    <s v="RR168512629DE"/>
    <m/>
    <m/>
    <m/>
    <m/>
    <m/>
    <m/>
    <m/>
    <s v="RR"/>
    <s v="DE"/>
  </r>
  <r>
    <s v="42738INTERNATIONAL CO.FOR FOOD INDUSTRIESredahrby@yahoo.comاستفسار عن مسار الطرد"/>
    <d v="2017-01-03T00:00:00"/>
    <d v="1899-12-30T10:13:16"/>
    <s v="INTERNATIONAL CO.FOR FOOD INDUSTRIES"/>
    <x v="0"/>
    <s v="redahrby@yahoo.com"/>
    <n v="27705140103905"/>
    <n v="201276678786"/>
    <x v="1"/>
    <n v="1"/>
    <x v="0"/>
    <n v="3"/>
    <n v="10"/>
    <n v="3"/>
    <s v="RA718374047US"/>
    <m/>
    <m/>
    <m/>
    <m/>
    <m/>
    <m/>
    <m/>
    <s v="RA"/>
    <s v="US"/>
  </r>
  <r>
    <s v="42738Ahmed Shataa.shata90@yahoo.comاستفســار عن خدمــة"/>
    <d v="2017-01-03T00:00:00"/>
    <d v="1899-12-30T08:56:02"/>
    <s v="Ahmed Shata"/>
    <x v="0"/>
    <s v="a.shata90@yahoo.com"/>
    <n v="27574732907"/>
    <n v="201225791016"/>
    <x v="0"/>
    <n v="1"/>
    <x v="0"/>
    <n v="3"/>
    <n v="8"/>
    <n v="3"/>
    <m/>
    <m/>
    <m/>
    <m/>
    <m/>
    <m/>
    <m/>
    <m/>
    <s v=""/>
    <s v=""/>
  </r>
  <r>
    <s v="42738بسام محسن عبدالحميدbesoo-101@hotmail.comاستفسار عن مسار الطرد"/>
    <d v="2017-01-03T00:00:00"/>
    <d v="1899-12-30T01:27:31"/>
    <s v="بسام محسن عبدالحميد"/>
    <x v="0"/>
    <s v="besoo-101@hotmail.com"/>
    <n v="29311272601512"/>
    <n v="1153264288"/>
    <x v="1"/>
    <n v="1"/>
    <x v="0"/>
    <n v="3"/>
    <n v="1"/>
    <n v="3"/>
    <s v="RX553587048DE"/>
    <m/>
    <m/>
    <m/>
    <m/>
    <m/>
    <m/>
    <m/>
    <s v="RX"/>
    <s v="DE"/>
  </r>
  <r>
    <s v="42737Hala Abdelkhalekhala.abdelkhalek@gmail.comاستفسار عن مسار الطرد"/>
    <d v="2017-01-02T00:00:00"/>
    <d v="1899-12-30T23:43:23"/>
    <s v="Hala Abdelkhalek"/>
    <x v="0"/>
    <s v="hala.abdelkhalek@gmail.com"/>
    <n v="126"/>
    <n v="201004449777"/>
    <x v="1"/>
    <n v="1"/>
    <x v="0"/>
    <n v="2"/>
    <n v="23"/>
    <n v="2"/>
    <s v="LN498401182US"/>
    <m/>
    <m/>
    <m/>
    <m/>
    <m/>
    <m/>
    <m/>
    <s v="LN"/>
    <s v="US"/>
  </r>
  <r>
    <s v="42737عبدالله بكر السيد عبد العالAbdallahbakr518@yahoo.comاستفســار عن خدمــة"/>
    <d v="2017-01-02T00:00:00"/>
    <d v="1899-12-30T22:00:03"/>
    <s v="عبدالله بكر السيد عبد العال"/>
    <x v="0"/>
    <s v="Abdallahbakr518@yahoo.com"/>
    <n v="28809041804377"/>
    <n v="201090316896"/>
    <x v="0"/>
    <n v="1"/>
    <x v="0"/>
    <n v="2"/>
    <n v="22"/>
    <n v="2"/>
    <m/>
    <m/>
    <m/>
    <m/>
    <m/>
    <m/>
    <m/>
    <m/>
    <s v=""/>
    <s v=""/>
  </r>
  <r>
    <s v="42737محمد السيد محمود قبطانmkobtan@hotmail.comاستفســار عن خدمــة"/>
    <d v="2017-01-02T00:00:00"/>
    <d v="1899-12-30T21:53:54"/>
    <s v="محمد السيد محمود قبطان"/>
    <x v="0"/>
    <s v="mkobtan@hotmail.com"/>
    <n v="24412120200698"/>
    <n v="201091967662"/>
    <x v="0"/>
    <n v="1"/>
    <x v="0"/>
    <n v="2"/>
    <n v="21"/>
    <n v="2"/>
    <m/>
    <m/>
    <m/>
    <m/>
    <m/>
    <m/>
    <m/>
    <m/>
    <s v=""/>
    <s v=""/>
  </r>
  <r>
    <s v="42737سعد شلبىsaad1475@gmail.comاستفسار عن مسار الطرد"/>
    <d v="2017-01-02T00:00:00"/>
    <d v="1899-12-30T20:42:33"/>
    <s v="سعد شلبى"/>
    <x v="0"/>
    <s v="saad1475@gmail.com"/>
    <n v="25509091800491"/>
    <n v="201003454124"/>
    <x v="1"/>
    <n v="1"/>
    <x v="0"/>
    <n v="2"/>
    <n v="20"/>
    <n v="2"/>
    <s v="RR026049641PL"/>
    <m/>
    <m/>
    <m/>
    <m/>
    <m/>
    <m/>
    <m/>
    <s v="RR"/>
    <s v="PL"/>
  </r>
  <r>
    <s v="42737ahmed mohamed el-shamaaahmed_elshamaa97@yahoo.comاستفسار عن مسار الطرد"/>
    <d v="2017-01-02T00:00:00"/>
    <d v="1899-12-30T19:23:07"/>
    <s v="ahmed mohamed el-shamaa"/>
    <x v="0"/>
    <s v="ahmed_elshamaa97@yahoo.com"/>
    <n v="28401011824137"/>
    <n v="2010003372534"/>
    <x v="1"/>
    <n v="1"/>
    <x v="0"/>
    <n v="2"/>
    <n v="19"/>
    <n v="2"/>
    <s v="RR326180254EG"/>
    <m/>
    <m/>
    <m/>
    <m/>
    <m/>
    <m/>
    <m/>
    <s v="RR"/>
    <s v="EG"/>
  </r>
  <r>
    <s v="42737جيهان السيد محمدgege1975@windowslive.comاستفسار عن مسار الطرد"/>
    <d v="2017-01-02T00:00:00"/>
    <d v="1899-12-30T15:31:05"/>
    <s v="جيهان السيد محمد"/>
    <x v="0"/>
    <s v="gege1975@windowslive.com"/>
    <n v="27501250100702"/>
    <n v="201112230100"/>
    <x v="1"/>
    <n v="1"/>
    <x v="0"/>
    <n v="2"/>
    <n v="15"/>
    <n v="2"/>
    <s v="EE602250339EG"/>
    <m/>
    <m/>
    <m/>
    <m/>
    <m/>
    <m/>
    <m/>
    <s v="EE"/>
    <s v="EG"/>
  </r>
  <r>
    <s v="42737جميل عوض خليلgamilawad72@yahoo.comاستفســار عن خدمــة"/>
    <d v="2017-01-02T00:00:00"/>
    <d v="1899-12-30T15:27:29"/>
    <s v="جميل عوض خليل"/>
    <x v="0"/>
    <s v="gamilawad72@yahoo.com"/>
    <n v="27410121401474"/>
    <n v="201022763662"/>
    <x v="0"/>
    <n v="1"/>
    <x v="0"/>
    <n v="2"/>
    <n v="15"/>
    <n v="2"/>
    <m/>
    <m/>
    <m/>
    <m/>
    <m/>
    <m/>
    <m/>
    <m/>
    <s v=""/>
    <s v=""/>
  </r>
  <r>
    <s v="42737محمد فهد سعد الهزاعa_alhamoud7@hotmail.comاستفسار عن مسار الطرد"/>
    <d v="2017-01-02T00:00:00"/>
    <d v="1899-12-30T15:27:26"/>
    <s v="محمد فهد سعد الهزاع"/>
    <x v="2"/>
    <s v="a_alhamoud7@hotmail.com"/>
    <s v=": M685034"/>
    <n v="201146864838"/>
    <x v="1"/>
    <n v="1"/>
    <x v="0"/>
    <n v="2"/>
    <n v="15"/>
    <n v="2"/>
    <s v="RU821281802GB"/>
    <m/>
    <m/>
    <m/>
    <m/>
    <m/>
    <m/>
    <m/>
    <s v="RU"/>
    <s v="GB"/>
  </r>
  <r>
    <s v="42738محمد حسين عباسapas.a0@gmail.comاستفسار عن مسار الطرد"/>
    <d v="2017-01-03T00:00:00"/>
    <d v="1899-12-30T13:19:58"/>
    <s v="محمد حسين عباس"/>
    <x v="0"/>
    <s v="apas.a0@gmail.com"/>
    <n v="29606028800279"/>
    <n v="1012967588"/>
    <x v="1"/>
    <n v="1"/>
    <x v="0"/>
    <n v="3"/>
    <n v="13"/>
    <n v="3"/>
    <s v="RS662586539NL"/>
    <m/>
    <m/>
    <m/>
    <m/>
    <m/>
    <m/>
    <m/>
    <s v="RS"/>
    <s v="NL"/>
  </r>
  <r>
    <s v="42738محمود صبرى محمدeng.mahmoud.holah@gmail.comشــكــوى"/>
    <d v="2017-01-03T00:00:00"/>
    <d v="1899-12-30T13:07:06"/>
    <s v="محمود صبرى محمد"/>
    <x v="0"/>
    <s v="eng.mahmoud.holah@gmail.com"/>
    <n v="28509092301554"/>
    <n v="201064169411"/>
    <x v="2"/>
    <n v="1"/>
    <x v="0"/>
    <n v="3"/>
    <n v="13"/>
    <n v="3"/>
    <s v="EE602249208EG"/>
    <m/>
    <m/>
    <m/>
    <m/>
    <m/>
    <m/>
    <m/>
    <s v="EE"/>
    <s v="EG"/>
  </r>
  <r>
    <s v="42738على عبد المجيد عبد الصمدaliabdelmagid2016@gmail.comشــكــوى"/>
    <d v="2017-01-03T00:00:00"/>
    <d v="1899-12-30T12:27:36"/>
    <s v="على عبد المجيد عبد الصمد"/>
    <x v="0"/>
    <s v="aliabdelmagid2016@gmail.com"/>
    <n v="27207040102979"/>
    <n v="201001516421"/>
    <x v="2"/>
    <n v="1"/>
    <x v="0"/>
    <n v="3"/>
    <n v="12"/>
    <n v="3"/>
    <m/>
    <m/>
    <m/>
    <m/>
    <m/>
    <m/>
    <m/>
    <m/>
    <s v=""/>
    <s v=""/>
  </r>
  <r>
    <s v="42738يسرى محمد عطيةyoussrii@hotmail.comشــكــوى"/>
    <d v="2017-01-03T00:00:00"/>
    <d v="1899-12-30T12:25:14"/>
    <s v="يسرى محمد عطية"/>
    <x v="0"/>
    <s v="youssrii@hotmail.com"/>
    <n v="26403010204297"/>
    <n v="201220030146"/>
    <x v="2"/>
    <n v="1"/>
    <x v="0"/>
    <n v="3"/>
    <n v="12"/>
    <n v="3"/>
    <s v="EE002609868EG"/>
    <m/>
    <m/>
    <m/>
    <m/>
    <m/>
    <m/>
    <m/>
    <s v="EE"/>
    <s v="EG"/>
  </r>
  <r>
    <s v="42738Raed AlSaifRaed532@gmail.comاستفسار عن مسار الطرد"/>
    <d v="2017-01-03T00:00:00"/>
    <d v="1899-12-30T12:09:12"/>
    <s v="Raed AlSaif"/>
    <x v="0"/>
    <s v="Raed532@gmail.com"/>
    <s v=": S036597"/>
    <n v="201014540585"/>
    <x v="1"/>
    <n v="1"/>
    <x v="0"/>
    <n v="3"/>
    <n v="12"/>
    <n v="3"/>
    <s v="RF096003111ES"/>
    <m/>
    <m/>
    <m/>
    <m/>
    <m/>
    <m/>
    <m/>
    <s v="RF"/>
    <s v="ES"/>
  </r>
  <r>
    <s v="42738شريف الطوبجىsherif.tobgi@eltobgi.coاستفسار عن مسار الطرد"/>
    <d v="2017-01-03T00:00:00"/>
    <d v="1899-12-30T12:08:51"/>
    <s v="شريف الطوبجى"/>
    <x v="0"/>
    <s v="sherif.tobgi@eltobgi.co"/>
    <n v="26107270200793"/>
    <n v="201009907517"/>
    <x v="1"/>
    <n v="1"/>
    <x v="0"/>
    <n v="3"/>
    <n v="12"/>
    <n v="3"/>
    <m/>
    <m/>
    <m/>
    <m/>
    <m/>
    <m/>
    <m/>
    <m/>
    <s v=""/>
    <s v=""/>
  </r>
  <r>
    <s v="42738شريف حسينsherif-hussein@link.netاستفسار عن مسار الطرد"/>
    <d v="2017-01-03T00:00:00"/>
    <d v="1899-12-30T11:40:20"/>
    <s v="شريف حسين"/>
    <x v="0"/>
    <s v="sherif-hussein@link.net"/>
    <n v="25903200100578"/>
    <n v="1227618810"/>
    <x v="1"/>
    <n v="1"/>
    <x v="0"/>
    <n v="3"/>
    <n v="11"/>
    <n v="3"/>
    <s v="RQ050071194MY"/>
    <m/>
    <m/>
    <m/>
    <m/>
    <m/>
    <m/>
    <m/>
    <s v="RQ"/>
    <s v="MY"/>
  </r>
  <r>
    <s v="42738مصباح اسماعيل عبدالعزيزahmedmosbah9099@gmail.comشــكــوى"/>
    <d v="2017-01-03T00:00:00"/>
    <d v="1899-12-30T11:08:07"/>
    <s v="مصباح اسماعيل عبدالعزيز"/>
    <x v="0"/>
    <s v="ahmedmosbah9099@gmail.com"/>
    <n v="26711271200813"/>
    <n v="1008467569"/>
    <x v="2"/>
    <n v="1"/>
    <x v="0"/>
    <n v="3"/>
    <n v="11"/>
    <n v="3"/>
    <s v="RR117567172Eg"/>
    <m/>
    <m/>
    <m/>
    <m/>
    <m/>
    <m/>
    <m/>
    <s v="RR"/>
    <s v="EG"/>
  </r>
  <r>
    <s v="42738على عبد المجيد عبد الصمدaliabdelmagid2016@gmail.comأخـــــرى"/>
    <d v="2017-01-03T00:00:00"/>
    <d v="1899-12-30T13:55:16"/>
    <s v="على عبد المجيد عبد الصمد"/>
    <x v="0"/>
    <s v="aliabdelmagid2016@gmail.com"/>
    <n v="27207040102979"/>
    <n v="201001516421"/>
    <x v="4"/>
    <n v="1"/>
    <x v="0"/>
    <n v="3"/>
    <n v="13"/>
    <n v="3"/>
    <m/>
    <m/>
    <m/>
    <m/>
    <m/>
    <m/>
    <m/>
    <m/>
    <s v=""/>
    <s v=""/>
  </r>
  <r>
    <s v="42738ايهاب  محمود ehab_2000ahmed@hotmail.comاستفسار عن مسار الطرد"/>
    <d v="2017-01-03T00:00:00"/>
    <d v="1899-12-30T14:50:48"/>
    <s v="ايهاب  محمود "/>
    <x v="0"/>
    <s v="ehab_2000ahmed@hotmail.com"/>
    <n v="27711060200951"/>
    <n v="1144424223"/>
    <x v="1"/>
    <n v="1"/>
    <x v="0"/>
    <n v="3"/>
    <n v="14"/>
    <n v="3"/>
    <m/>
    <m/>
    <m/>
    <m/>
    <m/>
    <m/>
    <m/>
    <m/>
    <s v=""/>
    <s v=""/>
  </r>
  <r>
    <s v="42738ismail iraqiismail.iraqi17@gmail.comاستفسار عن مسار الطرد"/>
    <d v="2017-01-03T00:00:00"/>
    <d v="1899-12-30T14:24:57"/>
    <s v="ismail iraqi"/>
    <x v="3"/>
    <s v="ismail.iraqi17@gmail.com"/>
    <s v=": LR4752932"/>
    <s v="33784459951+"/>
    <x v="1"/>
    <n v="1"/>
    <x v="0"/>
    <n v="3"/>
    <n v="14"/>
    <n v="3"/>
    <s v="CC704161634FR"/>
    <m/>
    <m/>
    <m/>
    <m/>
    <m/>
    <m/>
    <m/>
    <s v="CC"/>
    <s v="FR"/>
  </r>
  <r>
    <s v="42738هميس العربيhames.elarabi@gmail.comاستفسار عن مسار الطرد"/>
    <d v="2017-01-03T00:00:00"/>
    <d v="1899-12-30T14:24:14"/>
    <s v="هميس العربي"/>
    <x v="4"/>
    <s v="hames.elarabi@gmail.com"/>
    <n v="29010210101343"/>
    <n v="96569646120"/>
    <x v="1"/>
    <n v="1"/>
    <x v="0"/>
    <n v="3"/>
    <n v="14"/>
    <n v="3"/>
    <m/>
    <m/>
    <m/>
    <m/>
    <m/>
    <m/>
    <m/>
    <m/>
    <s v=""/>
    <s v=""/>
  </r>
  <r>
    <s v="42739عمرو ابراهيم عبيدوebeido@gmail.comاستفسار عن مسار الطرد"/>
    <d v="2017-01-04T00:00:00"/>
    <d v="1899-12-30T13:01:16"/>
    <s v="عمرو ابراهيم عبيدو"/>
    <x v="0"/>
    <s v="ebeido@gmail.com"/>
    <n v="26410158800057"/>
    <n v="201222131510"/>
    <x v="1"/>
    <n v="1"/>
    <x v="0"/>
    <n v="4"/>
    <n v="13"/>
    <n v="4"/>
    <s v="UA100739718US"/>
    <m/>
    <m/>
    <m/>
    <m/>
    <m/>
    <m/>
    <m/>
    <s v="UA"/>
    <s v="US"/>
  </r>
  <r>
    <s v="42739مهاب اسامه طه فودهeng.mohabosama@gmail.comاستفسار عن مسار الطرد"/>
    <d v="2017-01-04T00:00:00"/>
    <d v="1899-12-30T12:37:46"/>
    <s v="مهاب اسامه طه فوده"/>
    <x v="2"/>
    <s v="eng.mohabosama@gmail.com"/>
    <s v=": A12400670"/>
    <n v="966544761938"/>
    <x v="1"/>
    <n v="1"/>
    <x v="0"/>
    <n v="4"/>
    <n v="12"/>
    <n v="4"/>
    <m/>
    <m/>
    <m/>
    <m/>
    <m/>
    <m/>
    <m/>
    <m/>
    <s v=""/>
    <s v=""/>
  </r>
  <r>
    <s v="42739نصر شحاتهMOHAMEDNS@ALJ.COMشــكــوى"/>
    <d v="2017-01-04T00:00:00"/>
    <d v="1899-12-30T12:15:25"/>
    <s v="نصر شحاته"/>
    <x v="2"/>
    <s v="MOHAMEDNS@ALJ.COM"/>
    <n v="2211438514"/>
    <n v="966566503856"/>
    <x v="2"/>
    <n v="1"/>
    <x v="0"/>
    <n v="4"/>
    <n v="12"/>
    <n v="4"/>
    <s v="EE048955713SA"/>
    <s v="EE048955713SA"/>
    <m/>
    <m/>
    <m/>
    <m/>
    <m/>
    <m/>
    <s v="EE"/>
    <s v="SA"/>
  </r>
  <r>
    <s v="42739hany samir mohamedsamirhany88@gmail.comشــكــوى"/>
    <d v="2017-01-04T00:00:00"/>
    <d v="1899-12-30T12:06:27"/>
    <s v="hany samir mohamed"/>
    <x v="0"/>
    <s v="samirhany88@gmail.com"/>
    <n v="27305011204071"/>
    <n v="1144320003"/>
    <x v="2"/>
    <n v="1"/>
    <x v="0"/>
    <n v="4"/>
    <n v="12"/>
    <n v="4"/>
    <m/>
    <m/>
    <m/>
    <m/>
    <m/>
    <m/>
    <m/>
    <m/>
    <s v=""/>
    <s v=""/>
  </r>
  <r>
    <s v="42739محمد الباروديmohamedelbaroudy80@gmail.comشــكــوى"/>
    <d v="2017-01-04T00:00:00"/>
    <d v="1899-12-30T11:58:10"/>
    <s v="محمد البارودي"/>
    <x v="0"/>
    <s v="mohamedelbaroudy80@gmail.com"/>
    <n v="27903211802211"/>
    <n v="1000469489"/>
    <x v="2"/>
    <n v="1"/>
    <x v="0"/>
    <n v="4"/>
    <n v="11"/>
    <n v="4"/>
    <m/>
    <m/>
    <m/>
    <m/>
    <m/>
    <m/>
    <m/>
    <m/>
    <s v=""/>
    <s v=""/>
  </r>
  <r>
    <s v="42739Karim Tarek Imamktimam@gmail.comاستفسار عن مسار الطرد"/>
    <d v="2017-01-04T00:00:00"/>
    <d v="1899-12-30T11:11:48"/>
    <s v="Karim Tarek Imam"/>
    <x v="0"/>
    <s v="ktimam@gmail.com"/>
    <n v="2830123010186"/>
    <n v="1225616666"/>
    <x v="1"/>
    <n v="1"/>
    <x v="0"/>
    <n v="4"/>
    <n v="11"/>
    <n v="4"/>
    <s v="RC303915978NL"/>
    <m/>
    <m/>
    <m/>
    <m/>
    <m/>
    <m/>
    <m/>
    <s v="RC"/>
    <s v="NL"/>
  </r>
  <r>
    <s v="42739أميرة حسن على الهلاوىayyada@gupco.netأخـــــرى"/>
    <d v="2017-01-04T00:00:00"/>
    <d v="1899-12-30T09:27:38"/>
    <s v="أميرة حسن على الهلاوى"/>
    <x v="0"/>
    <s v="ayyada@gupco.net"/>
    <n v="29306241200541"/>
    <n v="201098230277"/>
    <x v="4"/>
    <n v="1"/>
    <x v="0"/>
    <n v="4"/>
    <n v="9"/>
    <n v="4"/>
    <m/>
    <m/>
    <m/>
    <m/>
    <m/>
    <m/>
    <m/>
    <m/>
    <s v=""/>
    <s v=""/>
  </r>
  <r>
    <s v="42739محمد احمد ردادraddad_m@yahoo.comاستفســار عن خدمــة"/>
    <d v="2017-01-04T00:00:00"/>
    <d v="1899-12-30T06:52:18"/>
    <s v="محمد احمد رداد"/>
    <x v="0"/>
    <s v="raddad_m@yahoo.com"/>
    <n v="24305120101559"/>
    <n v="201002534191"/>
    <x v="0"/>
    <n v="1"/>
    <x v="0"/>
    <n v="4"/>
    <n v="6"/>
    <n v="4"/>
    <m/>
    <m/>
    <m/>
    <m/>
    <m/>
    <m/>
    <m/>
    <m/>
    <s v=""/>
    <s v=""/>
  </r>
  <r>
    <s v="42739هاني محمود حماد خميسbr.hanihammad@gmail.comشــكــوى"/>
    <d v="2017-01-04T00:00:00"/>
    <d v="1899-12-30T01:48:28"/>
    <s v="هاني محمود حماد خميس"/>
    <x v="0"/>
    <s v="br.hanihammad@gmail.com"/>
    <n v="2790217210189"/>
    <n v="1145349831"/>
    <x v="2"/>
    <n v="1"/>
    <x v="0"/>
    <n v="4"/>
    <n v="1"/>
    <n v="4"/>
    <m/>
    <m/>
    <m/>
    <m/>
    <m/>
    <m/>
    <m/>
    <m/>
    <s v=""/>
    <s v=""/>
  </r>
  <r>
    <s v="42738عبدالرحمن اسماعيلapdo4118@gmail.comاستفســار عن خدمــة"/>
    <d v="2017-01-03T00:00:00"/>
    <d v="1899-12-30T20:06:01"/>
    <s v="عبدالرحمن اسماعيل"/>
    <x v="0"/>
    <s v="apdo4118@gmail.com"/>
    <n v="29104020103531"/>
    <n v="201114805667"/>
    <x v="0"/>
    <n v="1"/>
    <x v="0"/>
    <n v="3"/>
    <n v="20"/>
    <n v="3"/>
    <m/>
    <m/>
    <m/>
    <m/>
    <m/>
    <m/>
    <m/>
    <m/>
    <s v=""/>
    <s v=""/>
  </r>
  <r>
    <s v="42738محمد سعد احمد جابرmohamedsaaad34@yahoo.comاستفسار عن مسار الطرد"/>
    <d v="2017-01-03T00:00:00"/>
    <d v="1899-12-30T19:48:43"/>
    <s v="محمد سعد احمد جابر"/>
    <x v="0"/>
    <s v="mohamedsaaad34@yahoo.com"/>
    <n v="26510140101172"/>
    <n v="201143984032"/>
    <x v="1"/>
    <n v="1"/>
    <x v="0"/>
    <n v="3"/>
    <n v="19"/>
    <n v="3"/>
    <s v="ek042906776sa"/>
    <m/>
    <m/>
    <m/>
    <m/>
    <m/>
    <m/>
    <m/>
    <s v="EK"/>
    <s v="SA"/>
  </r>
  <r>
    <s v="42738ضياء مصطفى كامل محمودdiaamax@gmail.comأخـــــرى"/>
    <d v="2017-01-03T00:00:00"/>
    <d v="1899-12-30T19:20:48"/>
    <s v="ضياء مصطفى كامل محمود"/>
    <x v="0"/>
    <s v="diaamax@gmail.com"/>
    <n v="28606192502897"/>
    <n v="1004949580"/>
    <x v="4"/>
    <n v="1"/>
    <x v="0"/>
    <n v="3"/>
    <n v="19"/>
    <n v="3"/>
    <m/>
    <m/>
    <m/>
    <m/>
    <m/>
    <m/>
    <m/>
    <m/>
    <s v=""/>
    <s v=""/>
  </r>
  <r>
    <s v="42738محمود مختار احمد سليمانmahmoudmokhtarlove@gmail.comاستفسار عن مسار الطرد"/>
    <d v="2017-01-03T00:00:00"/>
    <d v="1899-12-30T17:53:31"/>
    <s v="محمود مختار احمد سليمان"/>
    <x v="0"/>
    <s v="mahmoudmokhtarlove@gmail.com"/>
    <n v="29705142101851"/>
    <n v="201152494699"/>
    <x v="1"/>
    <n v="1"/>
    <x v="0"/>
    <n v="3"/>
    <n v="17"/>
    <n v="3"/>
    <s v="RR144141591DE"/>
    <m/>
    <m/>
    <m/>
    <m/>
    <m/>
    <m/>
    <m/>
    <s v="RR"/>
    <s v="DE"/>
  </r>
  <r>
    <s v="42738عمر محمد محمود ابو المجدomarmagd87@hotmail.comشــكــوى"/>
    <d v="2017-01-03T00:00:00"/>
    <d v="1899-12-30T17:38:07"/>
    <s v="عمر محمد محمود ابو المجد"/>
    <x v="0"/>
    <s v="omarmagd87@hotmail.com"/>
    <n v="28703010206991"/>
    <n v="201061194066"/>
    <x v="2"/>
    <n v="1"/>
    <x v="0"/>
    <n v="3"/>
    <n v="17"/>
    <n v="3"/>
    <s v="re700482806de"/>
    <m/>
    <m/>
    <m/>
    <m/>
    <m/>
    <m/>
    <m/>
    <s v="RE"/>
    <s v="DE"/>
  </r>
  <r>
    <s v="42738eman shabanemanmarco55@yahoo.comاستفسار عن مسار الطرد"/>
    <d v="2017-01-03T00:00:00"/>
    <d v="1899-12-30T16:35:40"/>
    <s v="eman shaban"/>
    <x v="0"/>
    <s v="emanmarco55@yahoo.com"/>
    <n v="27208150201421"/>
    <n v="122005947102"/>
    <x v="1"/>
    <n v="1"/>
    <x v="0"/>
    <n v="3"/>
    <n v="16"/>
    <n v="3"/>
    <s v="RA909684284IT"/>
    <m/>
    <m/>
    <m/>
    <m/>
    <m/>
    <m/>
    <m/>
    <s v="RA"/>
    <s v="IT"/>
  </r>
  <r>
    <s v="42738شركة الهدى لالحاق العمالة المصريةnowjob40@yahoo.comشــكــوى"/>
    <d v="2017-01-03T00:00:00"/>
    <d v="1899-12-30T16:02:02"/>
    <s v="شركة الهدى لالحاق العمالة المصرية"/>
    <x v="0"/>
    <s v="nowjob40@yahoo.com"/>
    <n v="28107082400073"/>
    <n v="201011854499"/>
    <x v="2"/>
    <n v="1"/>
    <x v="0"/>
    <n v="3"/>
    <n v="16"/>
    <n v="3"/>
    <s v="EE009126122EG"/>
    <m/>
    <m/>
    <m/>
    <m/>
    <m/>
    <m/>
    <m/>
    <s v="EE"/>
    <s v="EG"/>
  </r>
  <r>
    <s v="42738محمد الحسنmuhammad.elhassan@icloud.comاستفسار عن مسار الطرد"/>
    <d v="2017-01-03T00:00:00"/>
    <d v="1899-12-30T15:34:05"/>
    <s v="محمد الحسن"/>
    <x v="0"/>
    <s v="muhammad.elhassan@icloud.com"/>
    <n v="28803262403476"/>
    <n v="21000670892"/>
    <x v="1"/>
    <n v="1"/>
    <x v="0"/>
    <n v="3"/>
    <n v="15"/>
    <n v="3"/>
    <s v="RU946252760GB"/>
    <m/>
    <m/>
    <m/>
    <m/>
    <m/>
    <m/>
    <m/>
    <s v="RU"/>
    <s v="GB"/>
  </r>
  <r>
    <s v="42739محمد جابر حسونه علىHassona983@yahoo.comاستفسار عن مسار الطرد"/>
    <d v="2017-01-04T00:00:00"/>
    <d v="1899-12-30T21:03:53"/>
    <s v="محمد جابر حسونه على"/>
    <x v="2"/>
    <s v="Hassona983@yahoo.com"/>
    <n v="28302152201658"/>
    <n v="966547654042"/>
    <x v="1"/>
    <n v="1"/>
    <x v="0"/>
    <n v="4"/>
    <n v="21"/>
    <n v="4"/>
    <s v="RR039708183SA"/>
    <m/>
    <m/>
    <m/>
    <m/>
    <m/>
    <m/>
    <m/>
    <s v="RR"/>
    <s v="SA"/>
  </r>
  <r>
    <s v="42739عمادjuba5000@gmail.comاستفسار عن مسار الطرد"/>
    <d v="2017-01-04T00:00:00"/>
    <d v="1899-12-30T19:58:19"/>
    <s v="عماد"/>
    <x v="0"/>
    <s v="juba5000@gmail.com"/>
    <n v="29001302600754"/>
    <n v="1060090240"/>
    <x v="1"/>
    <n v="1"/>
    <x v="0"/>
    <n v="4"/>
    <n v="19"/>
    <n v="4"/>
    <s v="EE008891731EG"/>
    <m/>
    <m/>
    <m/>
    <m/>
    <m/>
    <m/>
    <m/>
    <s v="EE"/>
    <s v="EG"/>
  </r>
  <r>
    <s v="42739وليد اسامة محمود فريدwaleed_hr@hotmail.comشــكــوى"/>
    <d v="2017-01-04T00:00:00"/>
    <d v="1899-12-30T19:31:23"/>
    <s v="وليد اسامة محمود فريد"/>
    <x v="0"/>
    <s v="waleed_hr@hotmail.com"/>
    <n v="28403160104654"/>
    <n v="201005211527"/>
    <x v="2"/>
    <n v="1"/>
    <x v="0"/>
    <n v="4"/>
    <n v="19"/>
    <n v="4"/>
    <s v="RR326182992EG"/>
    <m/>
    <m/>
    <m/>
    <m/>
    <m/>
    <m/>
    <m/>
    <s v="RR"/>
    <s v="EG"/>
  </r>
  <r>
    <s v="42739احمد شاهين عبد الوهاب المزينghghhkjjol@gmail.comاستفسار عن مسار الطرد"/>
    <d v="2017-01-04T00:00:00"/>
    <d v="1899-12-30T18:47:07"/>
    <s v="احمد شاهين عبد الوهاب المزين"/>
    <x v="0"/>
    <s v="ghghhkjjol@gmail.com"/>
    <s v=": 28910011614339"/>
    <n v="201095088511"/>
    <x v="1"/>
    <n v="1"/>
    <x v="0"/>
    <n v="4"/>
    <n v="18"/>
    <n v="4"/>
    <s v="EE025214735SA"/>
    <m/>
    <m/>
    <m/>
    <m/>
    <m/>
    <m/>
    <m/>
    <s v="EE"/>
    <s v="SA"/>
  </r>
  <r>
    <s v="42739محمد حسين عباسapas.a0@gmail.comاستفسار عن مسار الطرد"/>
    <d v="2017-01-04T00:00:00"/>
    <d v="1899-12-30T16:57:34"/>
    <s v="محمد حسين عباس"/>
    <x v="0"/>
    <s v="apas.a0@gmail.com"/>
    <n v="29606028800279"/>
    <n v="1012967588"/>
    <x v="1"/>
    <n v="1"/>
    <x v="0"/>
    <n v="4"/>
    <n v="16"/>
    <n v="4"/>
    <s v="RS662586539NL"/>
    <m/>
    <m/>
    <m/>
    <m/>
    <m/>
    <m/>
    <m/>
    <s v="RS"/>
    <s v="NL"/>
  </r>
  <r>
    <s v="42739إيمان علامEman.allam@gmail.comشــكــوى"/>
    <d v="2017-01-04T00:00:00"/>
    <d v="1899-12-30T16:57:25"/>
    <s v="إيمان علام"/>
    <x v="0"/>
    <s v="Eman.allam@gmail.com"/>
    <n v="28005188800189"/>
    <n v="201005216660"/>
    <x v="2"/>
    <n v="1"/>
    <x v="0"/>
    <n v="4"/>
    <n v="16"/>
    <n v="4"/>
    <m/>
    <m/>
    <m/>
    <m/>
    <m/>
    <m/>
    <m/>
    <m/>
    <s v=""/>
    <s v=""/>
  </r>
  <r>
    <s v="42739rasha mohamed hassandolcey_2k@hotmail.comاستفسار عن مسار الطرد"/>
    <d v="2017-01-04T00:00:00"/>
    <d v="1899-12-30T16:16:46"/>
    <s v="rasha mohamed hassan"/>
    <x v="0"/>
    <s v="dolcey_2k@hotmail.com"/>
    <n v="28606120101189"/>
    <n v="201009183250"/>
    <x v="1"/>
    <n v="1"/>
    <x v="0"/>
    <n v="4"/>
    <n v="16"/>
    <n v="4"/>
    <s v="CG005416141DE"/>
    <m/>
    <m/>
    <m/>
    <m/>
    <m/>
    <m/>
    <m/>
    <s v="CG"/>
    <s v="DE"/>
  </r>
  <r>
    <s v="42739اسعد سناده فوزىsaadon0000@yahoo.comشــكــوى"/>
    <d v="2017-01-04T00:00:00"/>
    <d v="1899-12-30T15:37:26"/>
    <s v="اسعد سناده فوزى"/>
    <x v="0"/>
    <s v="saadon0000@yahoo.com"/>
    <n v="29012052602219"/>
    <n v="201275592902"/>
    <x v="2"/>
    <n v="1"/>
    <x v="0"/>
    <n v="4"/>
    <n v="15"/>
    <n v="4"/>
    <m/>
    <m/>
    <m/>
    <m/>
    <m/>
    <m/>
    <m/>
    <m/>
    <s v=""/>
    <s v=""/>
  </r>
  <r>
    <s v="42739سامح بهي الدين الحسيني متوليeng.samehmetwally@yahoo.comاستفسار عن مسار الطرد"/>
    <d v="2017-01-04T00:00:00"/>
    <d v="1899-12-30T15:31:05"/>
    <s v="سامح بهي الدين الحسيني متولي"/>
    <x v="0"/>
    <s v="eng.samehmetwally@yahoo.com"/>
    <n v="28508091402253"/>
    <n v="201274244177"/>
    <x v="1"/>
    <n v="1"/>
    <x v="0"/>
    <n v="4"/>
    <n v="15"/>
    <n v="4"/>
    <s v="RE453912795SE"/>
    <m/>
    <m/>
    <m/>
    <m/>
    <m/>
    <m/>
    <m/>
    <s v="RE"/>
    <s v="SE"/>
  </r>
  <r>
    <s v="42739مصطفي ناجي محمدMostafan@hotmail.comاستفسار عن مسار الطرد"/>
    <d v="2017-01-04T00:00:00"/>
    <d v="1899-12-30T14:39:36"/>
    <s v="مصطفي ناجي محمد"/>
    <x v="0"/>
    <s v="Mostafan@hotmail.com"/>
    <n v="28306150201214"/>
    <n v="201025008066"/>
    <x v="1"/>
    <n v="1"/>
    <x v="0"/>
    <n v="4"/>
    <n v="14"/>
    <n v="4"/>
    <s v="RS720961908NL"/>
    <m/>
    <m/>
    <m/>
    <m/>
    <m/>
    <m/>
    <m/>
    <s v="RS"/>
    <s v="NL"/>
  </r>
  <r>
    <s v="42739عبدالرحمن اسماعيلapdo4118@gmail.comاستفســار عن خدمــة"/>
    <d v="2017-01-04T00:00:00"/>
    <d v="1899-12-30T14:16:58"/>
    <s v="عبدالرحمن اسماعيل"/>
    <x v="0"/>
    <s v="apdo4118@gmail.com"/>
    <n v="29104020103531"/>
    <n v="201114805667"/>
    <x v="0"/>
    <n v="1"/>
    <x v="0"/>
    <n v="4"/>
    <n v="14"/>
    <n v="4"/>
    <m/>
    <m/>
    <m/>
    <m/>
    <m/>
    <m/>
    <m/>
    <m/>
    <s v=""/>
    <s v=""/>
  </r>
  <r>
    <s v="42739Rasha Maged Ahmed Abdel Gawadrasha_maged@hotmail.comشــكــوى"/>
    <d v="2017-01-04T00:00:00"/>
    <d v="1899-12-30T14:05:00"/>
    <s v="Rasha Maged Ahmed Abdel Gawad"/>
    <x v="0"/>
    <s v="rasha_maged@hotmail.com"/>
    <n v="27404268800145"/>
    <n v="1118050000"/>
    <x v="2"/>
    <n v="1"/>
    <x v="0"/>
    <n v="4"/>
    <n v="14"/>
    <n v="4"/>
    <s v="RO630607731CN"/>
    <m/>
    <m/>
    <m/>
    <m/>
    <m/>
    <m/>
    <m/>
    <s v="RO"/>
    <s v="CN"/>
  </r>
  <r>
    <s v="42739احمد محمد حسنAgwa4@hotmail.comأخـــــرى"/>
    <d v="2017-01-04T00:00:00"/>
    <d v="1899-12-30T13:51:59"/>
    <s v="احمد محمد حسن"/>
    <x v="0"/>
    <s v="Agwa4@hotmail.com"/>
    <n v="28810130102091"/>
    <n v="201113045589"/>
    <x v="4"/>
    <n v="1"/>
    <x v="0"/>
    <n v="4"/>
    <n v="13"/>
    <n v="4"/>
    <m/>
    <m/>
    <m/>
    <m/>
    <m/>
    <m/>
    <m/>
    <m/>
    <s v=""/>
    <s v=""/>
  </r>
  <r>
    <s v="42739احمد عبدالنبى عبدالواحدaaae.khatab@gmail.comشــكــوى"/>
    <d v="2017-01-04T00:00:00"/>
    <d v="1899-12-30T13:51:42"/>
    <s v="احمد عبدالنبى عبدالواحد"/>
    <x v="0"/>
    <s v="aaae.khatab@gmail.com"/>
    <n v="28610232101014"/>
    <n v="1004661718"/>
    <x v="2"/>
    <n v="1"/>
    <x v="0"/>
    <n v="4"/>
    <n v="13"/>
    <n v="4"/>
    <m/>
    <m/>
    <m/>
    <m/>
    <m/>
    <m/>
    <m/>
    <m/>
    <s v=""/>
    <s v=""/>
  </r>
  <r>
    <s v="42739مارك ميخائيل وهبهmark201673@gmail.comشــكــوى"/>
    <d v="2017-01-04T00:00:00"/>
    <d v="1899-12-30T13:41:05"/>
    <s v="مارك ميخائيل وهبه"/>
    <x v="0"/>
    <s v="mark201673@gmail.com"/>
    <n v="28910160200598"/>
    <n v="201016156860"/>
    <x v="2"/>
    <n v="1"/>
    <x v="0"/>
    <n v="4"/>
    <n v="13"/>
    <n v="4"/>
    <s v="EE602204351EG"/>
    <s v="EE602204405EG"/>
    <m/>
    <m/>
    <m/>
    <m/>
    <m/>
    <m/>
    <s v="EE"/>
    <s v="EG"/>
  </r>
  <r>
    <s v="42739عبدالغنى اسماعيل محمدa_ghany@hotmail.comاستفسار عن مسار الطرد"/>
    <d v="2017-01-04T00:00:00"/>
    <d v="1899-12-30T13:31:01"/>
    <s v="عبدالغنى اسماعيل محمد"/>
    <x v="0"/>
    <s v="a_ghany@hotmail.com"/>
    <n v="25408010201172"/>
    <n v="201223974679"/>
    <x v="1"/>
    <n v="1"/>
    <x v="0"/>
    <n v="4"/>
    <n v="13"/>
    <n v="4"/>
    <s v="RR602626496EG"/>
    <m/>
    <m/>
    <m/>
    <m/>
    <m/>
    <m/>
    <m/>
    <s v="RR"/>
    <s v="EG"/>
  </r>
  <r>
    <s v="42739ahmed mohamed el-shamaaahmed_elshamaa97@yahoo.comاستفسار عن مسار الطرد"/>
    <d v="2017-01-04T00:00:00"/>
    <d v="1899-12-30T21:48:37"/>
    <s v="ahmed mohamed el-shamaa"/>
    <x v="0"/>
    <s v="ahmed_elshamaa97@yahoo.com"/>
    <n v="28401011824137"/>
    <n v="201003372534"/>
    <x v="1"/>
    <n v="1"/>
    <x v="0"/>
    <n v="4"/>
    <n v="21"/>
    <n v="4"/>
    <s v="RR326180254EG"/>
    <m/>
    <m/>
    <m/>
    <m/>
    <m/>
    <m/>
    <m/>
    <s v="RR"/>
    <s v="EG"/>
  </r>
  <r>
    <s v="42739نرمين عليNermeenali@hotmail.comاستفسار عن مسار الطرد"/>
    <d v="2017-01-04T00:00:00"/>
    <d v="1899-12-30T23:24:30"/>
    <s v="نرمين علي"/>
    <x v="0"/>
    <s v="Nermeenali@hotmail.com"/>
    <n v="28212278800043"/>
    <n v="201013432959"/>
    <x v="1"/>
    <n v="1"/>
    <x v="0"/>
    <n v="4"/>
    <n v="23"/>
    <n v="4"/>
    <s v="Ee009765805eg"/>
    <m/>
    <m/>
    <m/>
    <m/>
    <m/>
    <m/>
    <m/>
    <s v="EE"/>
    <s v="EG"/>
  </r>
  <r>
    <s v="42739أحمد محمد الباروديahmad.mohammad.elbaroudy@gmail.comاستفســار عن خدمــة"/>
    <d v="2017-01-04T00:00:00"/>
    <d v="1899-12-30T23:20:17"/>
    <s v="أحمد محمد البارودي"/>
    <x v="0"/>
    <s v="ahmad.mohammad.elbaroudy@gmail.com"/>
    <n v="29512081400571"/>
    <n v="201002956589"/>
    <x v="0"/>
    <n v="1"/>
    <x v="0"/>
    <n v="4"/>
    <n v="23"/>
    <n v="4"/>
    <m/>
    <m/>
    <m/>
    <m/>
    <m/>
    <m/>
    <m/>
    <m/>
    <s v=""/>
    <s v=""/>
  </r>
  <r>
    <s v="42739محمد سيدmsko1965@yahoo.comاستفسار عن مسار الطرد"/>
    <d v="2017-01-04T00:00:00"/>
    <d v="1899-12-30T22:50:10"/>
    <s v="محمد سيد"/>
    <x v="4"/>
    <s v="msko1965@yahoo.com"/>
    <n v="100337"/>
    <n v="1223860932"/>
    <x v="1"/>
    <n v="1"/>
    <x v="0"/>
    <n v="4"/>
    <n v="22"/>
    <n v="4"/>
    <m/>
    <m/>
    <m/>
    <m/>
    <m/>
    <m/>
    <m/>
    <m/>
    <s v=""/>
    <s v=""/>
  </r>
  <r>
    <s v="42739ابراهيم سرحانihsarhan2005@yahoo.comاستفسار عن مسار الطرد"/>
    <d v="2017-01-04T00:00:00"/>
    <d v="1899-12-30T22:45:48"/>
    <s v="ابراهيم سرحان"/>
    <x v="2"/>
    <s v="ihsarhan2005@yahoo.com"/>
    <s v=": A11535811"/>
    <n v="966544199466"/>
    <x v="1"/>
    <n v="1"/>
    <x v="0"/>
    <n v="4"/>
    <n v="22"/>
    <n v="4"/>
    <s v="RR016646494EG"/>
    <m/>
    <m/>
    <m/>
    <m/>
    <m/>
    <m/>
    <m/>
    <s v="RR"/>
    <s v="EG"/>
  </r>
  <r>
    <s v="42739محمد توفيقabuzyd@gmail.comشــكــوى"/>
    <d v="2017-01-04T00:00:00"/>
    <d v="1899-12-30T22:17:48"/>
    <s v="محمد توفيق"/>
    <x v="0"/>
    <s v="abuzyd@gmail.com"/>
    <n v="27512281800992"/>
    <n v="201098129836"/>
    <x v="2"/>
    <n v="1"/>
    <x v="0"/>
    <n v="4"/>
    <n v="22"/>
    <n v="4"/>
    <m/>
    <m/>
    <m/>
    <m/>
    <m/>
    <m/>
    <m/>
    <m/>
    <s v=""/>
    <s v=""/>
  </r>
  <r>
    <s v="42740شركة أولاد عبد السند للاستيراد والتصديرaoladabdelsanad@gmail.comاستفسار عن مسار الطرد"/>
    <d v="2017-01-05T00:00:00"/>
    <d v="1899-12-30T10:52:29"/>
    <s v="شركة أولاد عبد السند للاستيراد والتصدير"/>
    <x v="0"/>
    <s v="aoladabdelsanad@gmail.com"/>
    <n v="26807202400336"/>
    <n v="201001356133"/>
    <x v="1"/>
    <n v="1"/>
    <x v="0"/>
    <n v="5"/>
    <n v="10"/>
    <n v="5"/>
    <s v="EE602244506EG"/>
    <m/>
    <m/>
    <m/>
    <m/>
    <m/>
    <m/>
    <m/>
    <s v="EE"/>
    <s v="EG"/>
  </r>
  <r>
    <s v="42740محمد محمود نصرmohamed-nasr@t-online.deاستفسار عن مسار الطرد"/>
    <d v="2017-01-05T00:00:00"/>
    <d v="1899-12-30T10:48:58"/>
    <s v="محمد محمود نصر"/>
    <x v="0"/>
    <s v="mohamed-nasr@t-online.de"/>
    <n v="24207270101699"/>
    <n v="1227866953"/>
    <x v="1"/>
    <n v="1"/>
    <x v="0"/>
    <n v="5"/>
    <n v="10"/>
    <n v="5"/>
    <s v="RR168512629DE"/>
    <m/>
    <m/>
    <m/>
    <m/>
    <m/>
    <m/>
    <m/>
    <s v="RR"/>
    <s v="DE"/>
  </r>
  <r>
    <s v="42740Moahmed Sabrymohamed.sabry1986@gmail.comاستفسار عن مسار الطرد"/>
    <d v="2017-01-05T00:00:00"/>
    <d v="1899-12-30T10:46:05"/>
    <s v="Moahmed Sabry"/>
    <x v="0"/>
    <s v="mohamed.sabry1986@gmail.com"/>
    <n v="28605111301535"/>
    <n v="1018349941"/>
    <x v="1"/>
    <n v="1"/>
    <x v="0"/>
    <n v="5"/>
    <n v="10"/>
    <n v="5"/>
    <s v="EE045754933SA"/>
    <m/>
    <m/>
    <m/>
    <m/>
    <m/>
    <m/>
    <m/>
    <s v="EE"/>
    <s v="SA"/>
  </r>
  <r>
    <s v="42740ahmed elwanymr_cool911@hotmail.comاستفسار عن مسار الطرد"/>
    <d v="2017-01-05T00:00:00"/>
    <d v="1899-12-30T10:36:07"/>
    <s v="ahmed elwany"/>
    <x v="0"/>
    <s v="mr_cool911@hotmail.com"/>
    <n v="28007310400114"/>
    <n v="201001666859"/>
    <x v="1"/>
    <n v="1"/>
    <x v="0"/>
    <n v="5"/>
    <n v="10"/>
    <n v="5"/>
    <s v="RR326184335EG"/>
    <m/>
    <m/>
    <m/>
    <m/>
    <m/>
    <m/>
    <m/>
    <s v="RR"/>
    <s v="EG"/>
  </r>
  <r>
    <s v="42740المكاوى ابراهيم المكاوى حرازmekawy_haraz@yahoo.comاستفسار عن مسار الطرد"/>
    <d v="2017-01-05T00:00:00"/>
    <d v="1899-12-30T10:18:48"/>
    <s v="المكاوى ابراهيم المكاوى حراز"/>
    <x v="0"/>
    <s v="mekawy_haraz@yahoo.com"/>
    <n v="28211191600777"/>
    <n v="201000017887"/>
    <x v="1"/>
    <n v="1"/>
    <x v="0"/>
    <n v="5"/>
    <n v="10"/>
    <n v="5"/>
    <s v="EE056356915SA"/>
    <m/>
    <m/>
    <m/>
    <m/>
    <m/>
    <m/>
    <m/>
    <s v="EE"/>
    <s v="SA"/>
  </r>
  <r>
    <s v="42740Ahmed Kotbahmedmslm@hotmail.comاستفســار عن خدمــة"/>
    <d v="2017-01-05T00:00:00"/>
    <d v="1899-12-30T09:17:57"/>
    <s v="Ahmed Kotb"/>
    <x v="0"/>
    <s v="ahmedmslm@hotmail.com"/>
    <n v="27501301200031"/>
    <n v="201007028129"/>
    <x v="0"/>
    <n v="1"/>
    <x v="0"/>
    <n v="5"/>
    <n v="9"/>
    <n v="5"/>
    <m/>
    <m/>
    <m/>
    <m/>
    <m/>
    <m/>
    <m/>
    <m/>
    <s v=""/>
    <s v=""/>
  </r>
  <r>
    <s v="42740Mahmoud Said Morsymahmoudmorsy888@gmail.comاستفسار عن مسار الطرد"/>
    <d v="2017-01-05T00:00:00"/>
    <d v="1899-12-30T08:51:28"/>
    <s v="Mahmoud Said Morsy"/>
    <x v="5"/>
    <s v="mahmoudmorsy888@gmail.com"/>
    <s v=": A14258824"/>
    <n v="201004408826"/>
    <x v="1"/>
    <n v="1"/>
    <x v="0"/>
    <n v="5"/>
    <n v="8"/>
    <n v="5"/>
    <s v="EE010049562OM"/>
    <m/>
    <m/>
    <m/>
    <m/>
    <m/>
    <m/>
    <m/>
    <s v="EE"/>
    <s v="OM"/>
  </r>
  <r>
    <s v="42740حنان محمد احمد محمد البرعيmizo_fth2007@yahoo.comشــكــوى"/>
    <d v="2017-01-05T00:00:00"/>
    <d v="1899-12-30T07:28:03"/>
    <s v="حنان محمد احمد محمد البرعي"/>
    <x v="0"/>
    <s v="mizo_fth2007@yahoo.com"/>
    <n v="28903010111108"/>
    <n v="201010377765"/>
    <x v="2"/>
    <n v="1"/>
    <x v="0"/>
    <n v="5"/>
    <n v="7"/>
    <n v="5"/>
    <m/>
    <m/>
    <m/>
    <m/>
    <m/>
    <m/>
    <m/>
    <m/>
    <s v=""/>
    <s v=""/>
  </r>
  <r>
    <s v="42740د/ أيمن علي عاشورashour123@hotmail.comشــكــوى"/>
    <d v="2017-01-05T00:00:00"/>
    <d v="1899-12-30T02:05:38"/>
    <s v="د/ أيمن علي عاشور"/>
    <x v="0"/>
    <s v="ashour123@hotmail.com"/>
    <n v="25803211602457"/>
    <n v="201144683683"/>
    <x v="2"/>
    <n v="1"/>
    <x v="0"/>
    <n v="5"/>
    <n v="2"/>
    <n v="5"/>
    <m/>
    <m/>
    <m/>
    <m/>
    <m/>
    <m/>
    <m/>
    <m/>
    <m/>
    <m/>
  </r>
  <r>
    <s v="42740خالد السيد مسعدKhaled212116@gmail.comاستفسار عن مسار الطرد"/>
    <d v="2017-01-05T00:00:00"/>
    <d v="1899-12-30T12:11:03"/>
    <s v="خالد السيد مسعد"/>
    <x v="0"/>
    <s v="Khaled212116@gmail.com"/>
    <n v="27301081204111"/>
    <n v="201060669666"/>
    <x v="1"/>
    <n v="1"/>
    <x v="0"/>
    <n v="5"/>
    <n v="12"/>
    <n v="5"/>
    <m/>
    <m/>
    <m/>
    <m/>
    <m/>
    <m/>
    <m/>
    <m/>
    <m/>
    <m/>
  </r>
  <r>
    <s v="42740محمود حسن محمد حسنwzakissidie@hotmail.comشــكــوى"/>
    <d v="2017-01-05T00:00:00"/>
    <d v="1899-12-30T12:02:00"/>
    <s v="محمود حسن محمد حسن"/>
    <x v="0"/>
    <s v="wzakissidie@hotmail.com"/>
    <n v="28402263200078"/>
    <n v="201003854835"/>
    <x v="2"/>
    <n v="1"/>
    <x v="0"/>
    <n v="5"/>
    <n v="12"/>
    <n v="5"/>
    <s v="RS349715479CN"/>
    <m/>
    <m/>
    <m/>
    <m/>
    <m/>
    <m/>
    <m/>
    <s v="RS"/>
    <s v="CN"/>
  </r>
  <r>
    <s v="42740أحمد صلاح عبدالستارSalah0000070@gmail.comشــكــوى"/>
    <d v="2017-01-05T00:00:00"/>
    <d v="1899-12-30T13:30:34"/>
    <s v="أحمد صلاح عبدالستار"/>
    <x v="0"/>
    <s v="Salah0000070@gmail.com"/>
    <s v="28806011320279"/>
    <s v="201003102123"/>
    <x v="2"/>
    <n v="1"/>
    <x v="0"/>
    <n v="5"/>
    <n v="13"/>
    <n v="5"/>
    <s v=""/>
    <s v=""/>
    <s v=""/>
    <s v=""/>
    <s v=""/>
    <s v=""/>
    <s v=""/>
    <s v=""/>
    <s v=""/>
    <s v=""/>
  </r>
  <r>
    <s v="42740محمد عبد العاطيm.abdelati@gmail.comاستفســار فنـى"/>
    <d v="2017-01-05T00:00:00"/>
    <d v="1899-12-30T12:54:44"/>
    <s v="محمد عبد العاطي"/>
    <x v="0"/>
    <s v="m.abdelati@gmail.com"/>
    <s v="28310221401314"/>
    <s v="201221999931"/>
    <x v="5"/>
    <n v="1"/>
    <x v="0"/>
    <n v="5"/>
    <n v="12"/>
    <n v="5"/>
    <s v="RX557685995DE"/>
    <s v=""/>
    <s v=""/>
    <s v=""/>
    <s v=""/>
    <s v=""/>
    <s v=""/>
    <s v=""/>
    <s v="RX"/>
    <s v="DE"/>
  </r>
  <r>
    <s v="42741محمد السيد رمضانCheetah.alsayed@gmail.comاستفسار عن مسار الطرد"/>
    <d v="2017-01-06T00:00:00"/>
    <d v="1899-12-30T18:52:13"/>
    <s v="محمد السيد رمضان"/>
    <x v="6"/>
    <s v="Cheetah.alsayed@gmail.com"/>
    <s v="29310171600331"/>
    <s v="+36206255780"/>
    <x v="1"/>
    <n v="1"/>
    <x v="0"/>
    <n v="6"/>
    <n v="18"/>
    <n v="6"/>
    <s v="RR327761746HU"/>
    <s v=""/>
    <s v=""/>
    <s v=""/>
    <s v=""/>
    <s v=""/>
    <s v=""/>
    <s v=""/>
    <s v="RR"/>
    <s v="HU"/>
  </r>
  <r>
    <s v="42741احمد محمدAelaraby1@gmail.comاستفســار عن خدمــة"/>
    <d v="2017-01-06T00:00:00"/>
    <d v="1899-12-30T17:07:29"/>
    <s v="احمد محمد"/>
    <x v="7"/>
    <s v="Aelaraby1@gmail.com"/>
    <s v="784198874309739"/>
    <s v="00971503544104"/>
    <x v="0"/>
    <n v="1"/>
    <x v="0"/>
    <n v="6"/>
    <n v="17"/>
    <n v="6"/>
    <s v=""/>
    <s v=""/>
    <s v=""/>
    <s v=""/>
    <s v=""/>
    <s v=""/>
    <s v=""/>
    <s v=""/>
    <s v=""/>
    <s v=""/>
  </r>
  <r>
    <s v="42741ahmed rishadr.ahmedrisha@gmail.comاستفسار عن مسار الطرد"/>
    <d v="2017-01-06T00:00:00"/>
    <d v="1899-12-30T15:52:55"/>
    <s v="ahmed risha"/>
    <x v="0"/>
    <s v="dr.ahmedrisha@gmail.com"/>
    <s v="28103208800531"/>
    <s v="00201018788894"/>
    <x v="1"/>
    <n v="1"/>
    <x v="0"/>
    <n v="6"/>
    <n v="15"/>
    <n v="6"/>
    <s v="UM259474015US"/>
    <s v=""/>
    <s v=""/>
    <s v=""/>
    <s v=""/>
    <s v=""/>
    <s v=""/>
    <s v=""/>
    <s v="UM"/>
    <s v="US"/>
  </r>
  <r>
    <s v="42741mohamed ahmed hasanmido7es7es97@gmail.comاستفسار عن مسار الطرد"/>
    <d v="2017-01-06T00:00:00"/>
    <d v="1899-12-30T15:52:52"/>
    <s v="mohamed ahmed hasan"/>
    <x v="0"/>
    <s v="mido7es7es97@gmail.com"/>
    <s v="29701110101951"/>
    <s v="0201115533740"/>
    <x v="1"/>
    <n v="1"/>
    <x v="0"/>
    <n v="6"/>
    <n v="15"/>
    <n v="6"/>
    <s v="RR650000185CZ"/>
    <s v=""/>
    <s v=""/>
    <s v=""/>
    <s v=""/>
    <s v=""/>
    <s v=""/>
    <s v=""/>
    <s v="RR"/>
    <s v="CZ"/>
  </r>
  <r>
    <s v="42741كريم مندورkarimmandour2020@gmail.comاستفســار عن خدمــة"/>
    <d v="2017-01-06T00:00:00"/>
    <d v="1899-12-30T12:22:07"/>
    <s v="كريم مندور"/>
    <x v="0"/>
    <s v="karimmandour2020@gmail.com"/>
    <s v="29103290201538"/>
    <s v="201018365962"/>
    <x v="0"/>
    <n v="1"/>
    <x v="0"/>
    <n v="6"/>
    <n v="12"/>
    <n v="6"/>
    <s v=""/>
    <s v=""/>
    <s v=""/>
    <s v=""/>
    <s v=""/>
    <s v=""/>
    <s v=""/>
    <s v=""/>
    <s v=""/>
    <s v=""/>
  </r>
  <r>
    <s v="42741عبد المجيد فتحى عبد المجيدafathy@eg.ibm.comاستفسار عن مسار الطرد"/>
    <d v="2017-01-06T00:00:00"/>
    <d v="1899-12-30T09:56:33"/>
    <s v="عبد المجيد فتحى عبد المجيد"/>
    <x v="0"/>
    <s v="afathy@eg.ibm.com"/>
    <s v="28708102104119"/>
    <s v="00201143062461"/>
    <x v="1"/>
    <n v="1"/>
    <x v="0"/>
    <n v="6"/>
    <n v="9"/>
    <n v="6"/>
    <s v="RU779060435GB"/>
    <s v="RU779060435GB"/>
    <s v=""/>
    <s v=""/>
    <s v=""/>
    <s v=""/>
    <s v=""/>
    <s v=""/>
    <s v="RU"/>
    <s v="GB"/>
  </r>
  <r>
    <s v="42741MOUTAFA ALI  ALI MATTARosama26.01.16@gmail.comشــكــوى"/>
    <d v="2017-01-06T00:00:00"/>
    <d v="1899-12-30T03:11:01"/>
    <s v="MOUTAFA ALI  ALI MATTAR"/>
    <x v="0"/>
    <s v="osama26.01.16@gmail.com"/>
    <s v=": A02036051"/>
    <s v="0105622722"/>
    <x v="2"/>
    <n v="1"/>
    <x v="0"/>
    <n v="6"/>
    <n v="3"/>
    <n v="6"/>
    <s v="EE700080816EG"/>
    <s v=""/>
    <s v=""/>
    <s v=""/>
    <s v=""/>
    <s v=""/>
    <s v=""/>
    <s v=""/>
    <s v="EE"/>
    <s v="EG"/>
  </r>
  <r>
    <s v="42741سعيد محمد متولي فراجsaid.metwaly36@yahoo.comاستفسار عن مسار الطرد"/>
    <d v="2017-01-06T00:00:00"/>
    <d v="1899-12-30T01:50:46"/>
    <s v="سعيد محمد متولي فراج"/>
    <x v="7"/>
    <s v="said.metwaly36@yahoo.com"/>
    <s v="28102081302998"/>
    <s v="00971528701990"/>
    <x v="1"/>
    <n v="1"/>
    <x v="0"/>
    <n v="6"/>
    <n v="1"/>
    <n v="6"/>
    <s v="EE422193989EA"/>
    <s v=""/>
    <s v=""/>
    <s v=""/>
    <s v=""/>
    <s v=""/>
    <s v=""/>
    <s v=""/>
    <s v="EE"/>
    <s v="EA"/>
  </r>
  <r>
    <s v="42741احمد نسيم احمد الديبAhmed_nasem74@yahoo.comاستفسار عن مسار الطرد"/>
    <d v="2017-01-06T00:00:00"/>
    <d v="1899-12-30T01:22:52"/>
    <s v="احمد نسيم احمد الديب"/>
    <x v="0"/>
    <s v="Ahmed_nasem74@yahoo.com"/>
    <s v="27401011606357"/>
    <s v="0201012121191"/>
    <x v="1"/>
    <n v="1"/>
    <x v="0"/>
    <n v="6"/>
    <n v="1"/>
    <n v="6"/>
    <s v="EE602239188EG"/>
    <s v=""/>
    <s v=""/>
    <s v=""/>
    <s v=""/>
    <s v=""/>
    <s v=""/>
    <s v=""/>
    <s v="EE"/>
    <s v="EG"/>
  </r>
  <r>
    <s v="42740عمر ابراهيم نمر طعمةfarahirbid@yahoo.comاستفسار فى المبيعات"/>
    <d v="2017-01-05T00:00:00"/>
    <d v="1899-12-30T19:42:39"/>
    <s v="عمر ابراهيم نمر طعمة"/>
    <x v="8"/>
    <s v="farahirbid@yahoo.com"/>
    <s v="97010772"/>
    <s v="0796282862"/>
    <x v="3"/>
    <n v="1"/>
    <x v="0"/>
    <n v="5"/>
    <n v="19"/>
    <n v="5"/>
    <s v=""/>
    <s v=""/>
    <s v=""/>
    <s v=""/>
    <s v=""/>
    <s v=""/>
    <s v=""/>
    <s v=""/>
    <s v=""/>
    <s v=""/>
  </r>
  <r>
    <s v="42740سامر امين احمدsanotnow@hotmail.comاستفسار عن مسار الطرد"/>
    <d v="2017-01-05T00:00:00"/>
    <d v="1899-12-30T19:37:56"/>
    <s v="سامر امين احمد"/>
    <x v="0"/>
    <s v="sanotnow@hotmail.com"/>
    <s v="28512218800234"/>
    <s v="201060003386"/>
    <x v="1"/>
    <n v="1"/>
    <x v="0"/>
    <n v="5"/>
    <n v="19"/>
    <n v="5"/>
    <s v="RB142066615SG"/>
    <s v="RB142066615SG"/>
    <s v=""/>
    <s v=""/>
    <s v=""/>
    <s v=""/>
    <s v=""/>
    <s v=""/>
    <s v="RB"/>
    <s v="SG"/>
  </r>
  <r>
    <s v="42740محمد اسماعيل السيدmohamed.samy9077@gmail.comاستفســار عن خدمــة"/>
    <d v="2017-01-05T00:00:00"/>
    <d v="1899-12-30T19:18:10"/>
    <s v="محمد اسماعيل السيد"/>
    <x v="0"/>
    <s v="mohamed.samy9077@gmail.com"/>
    <s v="28808141804297"/>
    <s v="01227967439"/>
    <x v="0"/>
    <n v="1"/>
    <x v="0"/>
    <n v="5"/>
    <n v="19"/>
    <n v="5"/>
    <s v=""/>
    <s v=""/>
    <s v=""/>
    <s v=""/>
    <s v=""/>
    <s v=""/>
    <s v=""/>
    <s v=""/>
    <s v=""/>
    <s v=""/>
  </r>
  <r>
    <s v="42740عفاف محمد عبد الوهاب عطاfafyata@gmail.comأخـــــرى"/>
    <d v="2017-01-05T00:00:00"/>
    <d v="1899-12-30T16:16:44"/>
    <s v="عفاف محمد عبد الوهاب عطا"/>
    <x v="0"/>
    <s v="fafyata@gmail.com"/>
    <s v="27202091501302"/>
    <s v="201202319734"/>
    <x v="4"/>
    <n v="1"/>
    <x v="0"/>
    <n v="5"/>
    <n v="16"/>
    <n v="5"/>
    <s v=""/>
    <s v=""/>
    <s v=""/>
    <s v=""/>
    <s v=""/>
    <s v=""/>
    <s v=""/>
    <s v=""/>
    <s v=""/>
    <s v=""/>
  </r>
  <r>
    <s v="42740امينة حسن احمدkhan.amina.2014@gmail.comشــكــوى"/>
    <d v="2017-01-05T00:00:00"/>
    <d v="1899-12-30T15:48:35"/>
    <s v="امينة حسن احمد"/>
    <x v="0"/>
    <s v="khan.amina.2014@gmail.com"/>
    <s v="28011283100186"/>
    <s v="01120955224"/>
    <x v="2"/>
    <n v="1"/>
    <x v="0"/>
    <n v="5"/>
    <n v="15"/>
    <n v="5"/>
    <s v="EE700036145EG"/>
    <s v=""/>
    <s v=""/>
    <s v=""/>
    <s v=""/>
    <s v=""/>
    <s v=""/>
    <s v=""/>
    <s v="EE"/>
    <s v="EG"/>
  </r>
  <r>
    <s v="42740محمد حازمmohamedhazem575@yahoo.comاستفســار عن خدمــة"/>
    <d v="2017-01-05T00:00:00"/>
    <d v="1899-12-30T15:45:15"/>
    <s v="محمد حازم"/>
    <x v="0"/>
    <s v="mohamedhazem575@yahoo.com"/>
    <s v="29409151307471"/>
    <s v="201064466405"/>
    <x v="0"/>
    <n v="1"/>
    <x v="0"/>
    <n v="5"/>
    <n v="15"/>
    <n v="5"/>
    <s v=""/>
    <s v=""/>
    <s v=""/>
    <s v=""/>
    <s v=""/>
    <s v=""/>
    <s v=""/>
    <s v=""/>
    <s v=""/>
    <s v=""/>
  </r>
  <r>
    <s v="42740عبدالله مصطفى أحمد محمدbodymostafa20@gmail.comشــكــوى"/>
    <d v="2017-01-05T00:00:00"/>
    <d v="1899-12-30T15:43:13"/>
    <s v="عبدالله مصطفى أحمد محمد"/>
    <x v="0"/>
    <s v="bodymostafa20@gmail.com"/>
    <s v="29812228800876"/>
    <s v="201278468744"/>
    <x v="2"/>
    <n v="1"/>
    <x v="0"/>
    <n v="5"/>
    <n v="15"/>
    <n v="5"/>
    <s v="RX557053208DE"/>
    <s v=""/>
    <s v=""/>
    <s v=""/>
    <s v=""/>
    <s v=""/>
    <s v=""/>
    <s v=""/>
    <s v="RX"/>
    <s v="DE"/>
  </r>
  <r>
    <s v="42740أحمد إسماعيل عبد الرحمن ربيعAhmedrabee79@yahoo.comشــكــوى"/>
    <d v="2017-01-05T00:00:00"/>
    <d v="1899-12-30T14:45:01"/>
    <s v="أحمد إسماعيل عبد الرحمن ربيع"/>
    <x v="0"/>
    <s v="Ahmedrabee79@yahoo.com"/>
    <s v="27905121804195"/>
    <s v="201001812449"/>
    <x v="2"/>
    <n v="1"/>
    <x v="0"/>
    <n v="5"/>
    <n v="14"/>
    <n v="5"/>
    <s v=""/>
    <s v=""/>
    <s v=""/>
    <s v=""/>
    <s v=""/>
    <s v=""/>
    <s v=""/>
    <s v=""/>
    <s v=""/>
    <s v=""/>
  </r>
  <r>
    <s v="42740عمرو عبد الجواد محمدamrviber@gmail.comاستفسار عن مسار الطرد"/>
    <d v="2017-01-05T00:00:00"/>
    <d v="1899-12-30T14:31:27"/>
    <s v="عمرو عبد الجواد محمد"/>
    <x v="0"/>
    <s v="amrviber@gmail.com"/>
    <s v="28801020103131"/>
    <s v="01212355548"/>
    <x v="1"/>
    <n v="1"/>
    <x v="0"/>
    <n v="5"/>
    <n v="14"/>
    <n v="5"/>
    <s v="RF431673833SG"/>
    <s v=""/>
    <s v=""/>
    <s v=""/>
    <s v=""/>
    <s v=""/>
    <s v=""/>
    <s v=""/>
    <s v="RF"/>
    <s v="SG"/>
  </r>
  <r>
    <s v="42742محمد جمالmohamedgamal17373@gmail.comاستفســار عن خدمــة"/>
    <d v="2017-01-07T00:00:00"/>
    <d v="1899-12-30T18:47:51"/>
    <s v="محمد جمال"/>
    <x v="0"/>
    <s v="mohamedgamal17373@gmail.com"/>
    <s v="29812150100872"/>
    <s v="2001140580637"/>
    <x v="0"/>
    <n v="1"/>
    <x v="0"/>
    <n v="7"/>
    <n v="18"/>
    <n v="7"/>
    <s v=""/>
    <s v=""/>
    <s v=""/>
    <s v=""/>
    <s v=""/>
    <s v=""/>
    <s v=""/>
    <s v=""/>
    <s v=""/>
    <s v=""/>
  </r>
  <r>
    <s v="42742عبدالفتاح علاءالدين عبدالفتاح محمدanamuslem87@yahoo.comأخـــــرى"/>
    <d v="2017-01-07T00:00:00"/>
    <d v="1899-12-30T17:30:12"/>
    <s v="عبدالفتاح علاءالدين عبدالفتاح محمد"/>
    <x v="0"/>
    <s v="anamuslem87@yahoo.com"/>
    <s v="28712051801518"/>
    <s v="01141514272"/>
    <x v="4"/>
    <n v="1"/>
    <x v="0"/>
    <n v="7"/>
    <n v="17"/>
    <n v="7"/>
    <s v=""/>
    <s v=""/>
    <s v=""/>
    <s v=""/>
    <s v=""/>
    <s v=""/>
    <s v=""/>
    <s v=""/>
    <s v=""/>
    <s v=""/>
  </r>
  <r>
    <s v="42742مصطفى فتح الله أحمدعلىmoooo909014@gmail.comاستفســار عن خدمــة"/>
    <d v="2017-01-07T00:00:00"/>
    <d v="1899-12-30T16:48:10"/>
    <s v="مصطفى فتح الله أحمدعلى"/>
    <x v="0"/>
    <s v="moooo909014@gmail.com"/>
    <s v="26810150100615"/>
    <s v="01110794223"/>
    <x v="0"/>
    <n v="1"/>
    <x v="0"/>
    <n v="7"/>
    <n v="16"/>
    <n v="7"/>
    <s v=""/>
    <s v=""/>
    <s v=""/>
    <s v=""/>
    <s v=""/>
    <s v=""/>
    <s v=""/>
    <s v=""/>
    <s v=""/>
    <s v=""/>
  </r>
  <r>
    <s v="42742Shahenda gamala.moustafa37@gmail.comاستفسار عن مسار الطرد"/>
    <d v="2017-01-07T00:00:00"/>
    <d v="1899-12-30T12:21:12"/>
    <s v="Shahenda gamal"/>
    <x v="0"/>
    <s v="a.moustafa37@gmail.com"/>
    <s v=": A17493588"/>
    <s v="00201020886691"/>
    <x v="1"/>
    <n v="1"/>
    <x v="0"/>
    <n v="7"/>
    <n v="12"/>
    <n v="7"/>
    <s v="RF415256198CN"/>
    <s v=""/>
    <s v=""/>
    <s v=""/>
    <s v=""/>
    <s v=""/>
    <s v=""/>
    <s v=""/>
    <s v="RF"/>
    <s v="CN"/>
  </r>
  <r>
    <s v="42742OmniaOmnia.nayel@hotmail.comاستفســار عن خدمــة"/>
    <d v="2017-01-07T00:00:00"/>
    <d v="1899-12-30T10:35:29"/>
    <s v="Omnia"/>
    <x v="0"/>
    <s v="Omnia.nayel@hotmail.com"/>
    <s v="29508270100409"/>
    <s v="201002681772"/>
    <x v="0"/>
    <n v="1"/>
    <x v="0"/>
    <n v="7"/>
    <n v="10"/>
    <n v="7"/>
    <s v=""/>
    <s v=""/>
    <s v=""/>
    <s v=""/>
    <s v=""/>
    <s v=""/>
    <s v=""/>
    <s v=""/>
    <s v=""/>
    <s v=""/>
  </r>
  <r>
    <s v="42742صفاء السيد نصرsafaa.nasr92@yahoo.comأخـــــرى"/>
    <d v="2017-01-07T00:00:00"/>
    <d v="1899-12-30T10:24:27"/>
    <s v="صفاء السيد نصر"/>
    <x v="0"/>
    <s v="safaa.nasr92@yahoo.com"/>
    <s v="29210101274247"/>
    <s v="01011734844"/>
    <x v="4"/>
    <n v="1"/>
    <x v="0"/>
    <n v="7"/>
    <n v="10"/>
    <n v="7"/>
    <s v=""/>
    <s v=""/>
    <s v=""/>
    <s v=""/>
    <s v=""/>
    <s v=""/>
    <s v=""/>
    <s v=""/>
    <s v=""/>
    <s v=""/>
  </r>
  <r>
    <s v="42742محمد يحيى ابراهيمThe22miz22@gmail.comاستفسار عن مسار الطرد"/>
    <d v="2017-01-07T00:00:00"/>
    <d v="1899-12-30T09:50:43"/>
    <s v="محمد يحيى ابراهيم"/>
    <x v="0"/>
    <s v="The22miz22@gmail.com"/>
    <s v="29807011600034"/>
    <s v="201003016075"/>
    <x v="1"/>
    <n v="1"/>
    <x v="0"/>
    <n v="7"/>
    <n v="9"/>
    <n v="7"/>
    <s v="RV205228118ES"/>
    <s v=""/>
    <s v=""/>
    <s v=""/>
    <s v=""/>
    <s v=""/>
    <s v=""/>
    <s v=""/>
    <s v="RV"/>
    <s v="ES"/>
  </r>
  <r>
    <s v="42742محمد احمدmohamedahmed_fit@hotmail.comاستفســار عن خدمــة"/>
    <d v="2017-01-07T00:00:00"/>
    <d v="1899-12-30T01:16:40"/>
    <s v="محمد احمد"/>
    <x v="0"/>
    <s v="mohamedahmed_fit@hotmail.com"/>
    <s v="28510010119654"/>
    <s v="002012758675439"/>
    <x v="0"/>
    <n v="1"/>
    <x v="0"/>
    <n v="7"/>
    <n v="1"/>
    <n v="7"/>
    <s v=""/>
    <s v=""/>
    <s v=""/>
    <s v=""/>
    <s v=""/>
    <s v=""/>
    <s v=""/>
    <s v=""/>
    <s v=""/>
    <s v=""/>
  </r>
  <r>
    <s v="42742غادةghada.ghaly@gmail.comاستفســار عن خدمــة"/>
    <d v="2017-01-07T00:00:00"/>
    <d v="1899-12-30T01:15:25"/>
    <s v="غادة"/>
    <x v="1"/>
    <s v="ghada.ghaly@gmail.com"/>
    <s v="28804010109962"/>
    <s v="14844569034"/>
    <x v="0"/>
    <n v="1"/>
    <x v="0"/>
    <n v="7"/>
    <n v="1"/>
    <n v="7"/>
    <s v=""/>
    <s v=""/>
    <s v=""/>
    <s v=""/>
    <s v=""/>
    <s v=""/>
    <s v=""/>
    <s v=""/>
    <s v=""/>
    <s v=""/>
  </r>
  <r>
    <s v="42742هشام عبد العظيمhrefaat17@hotmail.comاستفسار عن مسار الطرد"/>
    <d v="2017-01-07T00:00:00"/>
    <d v="1899-12-30T22:45:46"/>
    <s v="هشام عبد العظيم"/>
    <x v="0"/>
    <s v="hrefaat17@hotmail.com"/>
    <s v="25308020103336"/>
    <s v="01223479013"/>
    <x v="1"/>
    <m/>
    <x v="0"/>
    <n v="7"/>
    <n v="22"/>
    <n v="7"/>
    <s v="EE700013564EG"/>
    <s v=""/>
    <s v=""/>
    <s v=""/>
    <s v=""/>
    <s v=""/>
    <s v=""/>
    <s v=""/>
    <s v="EE"/>
    <s v="EG"/>
  </r>
  <r>
    <s v="42743محمود محمد محمود حسنينmahmoud_mohmed01219@yahoo.comشــكــوى"/>
    <d v="2017-01-08T00:00:00"/>
    <d v="1899-12-30T11:36:12"/>
    <s v="محمود محمد محمود حسنين"/>
    <x v="0"/>
    <s v="mahmoud_mohmed01219@yahoo.com"/>
    <s v="29701200400493"/>
    <s v="01153845627"/>
    <x v="2"/>
    <m/>
    <x v="0"/>
    <n v="8"/>
    <n v="11"/>
    <n v="1"/>
    <s v=""/>
    <s v=""/>
    <s v=""/>
    <s v=""/>
    <s v=""/>
    <s v=""/>
    <s v=""/>
    <s v=""/>
    <s v=""/>
    <s v=""/>
  </r>
  <r>
    <s v="42743مجموعة مصر الحجازsafwat2010d@yahoo.comشــكــوى"/>
    <d v="2017-01-08T00:00:00"/>
    <d v="1899-12-30T11:29:50"/>
    <s v="مجموعة مصر الحجاز"/>
    <x v="0"/>
    <s v="safwat2010d@yahoo.com"/>
    <s v="26603090101638"/>
    <s v="201224786581"/>
    <x v="2"/>
    <m/>
    <x v="0"/>
    <n v="8"/>
    <n v="11"/>
    <n v="1"/>
    <s v=""/>
    <s v=""/>
    <s v=""/>
    <s v=""/>
    <s v=""/>
    <s v=""/>
    <s v=""/>
    <s v=""/>
    <s v=""/>
    <s v=""/>
  </r>
  <r>
    <s v="42743Abdulla mostafaAbodmostafa91@gmail.comاستفسار عن مسار الطرد"/>
    <d v="2017-01-08T00:00:00"/>
    <d v="1899-12-30T11:15:54"/>
    <s v="Abdulla mostafa"/>
    <x v="0"/>
    <s v="Abodmostafa91@gmail.com"/>
    <s v="29812228800876"/>
    <s v="01278468744"/>
    <x v="1"/>
    <m/>
    <x v="0"/>
    <n v="8"/>
    <n v="11"/>
    <n v="1"/>
    <s v="RX557053208DE"/>
    <s v=""/>
    <s v=""/>
    <s v=""/>
    <s v=""/>
    <s v=""/>
    <s v=""/>
    <s v=""/>
    <s v="RX"/>
    <s v="DE"/>
  </r>
  <r>
    <s v="42743مصطفى ناجىmostafan@hotmail.comاستفسار عن مسار الطرد"/>
    <d v="2017-01-08T00:00:00"/>
    <d v="1899-12-30T11:10:08"/>
    <s v="مصطفى ناجى"/>
    <x v="0"/>
    <s v="mostafan@hotmail.com"/>
    <s v="28306150201214"/>
    <s v="201025008066"/>
    <x v="1"/>
    <m/>
    <x v="0"/>
    <n v="8"/>
    <n v="11"/>
    <n v="1"/>
    <s v=""/>
    <s v=""/>
    <s v=""/>
    <s v=""/>
    <s v=""/>
    <s v=""/>
    <s v=""/>
    <s v=""/>
    <s v=""/>
    <s v=""/>
  </r>
  <r>
    <s v="42743عروة صلاح الدين يحيى قصابrzqs89@gmail.comاستفسار عن مسار الطرد"/>
    <d v="2017-01-08T00:00:00"/>
    <d v="1899-12-30T11:00:40"/>
    <s v="عروة صلاح الدين يحيى قصاب"/>
    <x v="9"/>
    <s v="rzqs89@gmail.com"/>
    <s v=": 005494640"/>
    <s v="00905319184625"/>
    <x v="1"/>
    <m/>
    <x v="0"/>
    <n v="8"/>
    <n v="11"/>
    <n v="1"/>
    <s v="EM001123200EG"/>
    <s v=""/>
    <s v=""/>
    <s v=""/>
    <s v=""/>
    <s v=""/>
    <s v=""/>
    <s v=""/>
    <s v="EM"/>
    <s v="EG"/>
  </r>
  <r>
    <s v="42743مها فتحي عبد الغنيmemo.fathy00@gmail.comاستفســار عن خدمــة"/>
    <d v="2017-01-08T00:00:00"/>
    <d v="1899-12-30T04:02:02"/>
    <s v="مها فتحي عبد الغني"/>
    <x v="0"/>
    <s v="memo.fathy00@gmail.com"/>
    <s v="29005150202265"/>
    <s v="+201282282976"/>
    <x v="0"/>
    <m/>
    <x v="0"/>
    <n v="8"/>
    <n v="4"/>
    <n v="1"/>
    <s v=""/>
    <s v=""/>
    <s v=""/>
    <s v=""/>
    <s v=""/>
    <s v=""/>
    <s v=""/>
    <s v=""/>
    <s v=""/>
    <s v=""/>
  </r>
  <r>
    <s v="42743محمد صلاح محمد طهM.salah2211@gmail.comاستفسار عن مسار الطرد"/>
    <d v="2017-01-08T00:00:00"/>
    <d v="1899-12-30T01:53:16"/>
    <s v="محمد صلاح محمد طه"/>
    <x v="0"/>
    <s v="M.salah2211@gmail.com"/>
    <s v="28611221402671"/>
    <s v="010024672302"/>
    <x v="1"/>
    <m/>
    <x v="0"/>
    <n v="8"/>
    <n v="1"/>
    <n v="1"/>
    <s v="EM001134366EG"/>
    <s v="EM001134366EG"/>
    <s v=""/>
    <s v=""/>
    <s v=""/>
    <s v=""/>
    <s v=""/>
    <s v=""/>
    <s v="EM"/>
    <s v="EG"/>
  </r>
  <r>
    <s v="42743محمد سامى الجبةmidosamy26@gmail.comاستفســار عن خدمــة"/>
    <d v="2017-01-08T00:00:00"/>
    <d v="1899-12-30T11:55:25"/>
    <s v="محمد سامى الجبة"/>
    <x v="0"/>
    <s v="midosamy26@gmail.com"/>
    <s v="28802061100037"/>
    <s v="01005855788"/>
    <x v="0"/>
    <m/>
    <x v="0"/>
    <n v="8"/>
    <n v="11"/>
    <n v="1"/>
    <s v=""/>
    <s v=""/>
    <s v=""/>
    <s v=""/>
    <s v=""/>
    <s v=""/>
    <s v=""/>
    <s v=""/>
    <s v=""/>
    <s v=""/>
  </r>
  <r>
    <s v="42743محمد جاد عبدالعال محمدmohammedgadbadwy@gmail.comاستفســار عن خدمــة"/>
    <d v="2017-01-08T00:00:00"/>
    <d v="1899-12-30T12:39:31"/>
    <s v="محمد جاد عبدالعال محمد"/>
    <x v="0"/>
    <s v="mohammedgadbadwy@gmail.com"/>
    <s v="29108201300912"/>
    <s v="00201005344766"/>
    <x v="0"/>
    <m/>
    <x v="0"/>
    <n v="8"/>
    <n v="12"/>
    <n v="1"/>
    <s v=""/>
    <s v=""/>
    <s v=""/>
    <s v=""/>
    <s v=""/>
    <s v=""/>
    <s v=""/>
    <s v=""/>
    <s v=""/>
    <s v=""/>
  </r>
  <r>
    <s v="42743حسام الدين محمود محمد الطوخىheltoukhy@gmail.comشــكــوى"/>
    <d v="2017-01-08T00:00:00"/>
    <d v="1899-12-30T12:36:53"/>
    <s v="حسام الدين محمود محمد الطوخى"/>
    <x v="0"/>
    <s v="heltoukhy@gmail.com"/>
    <s v="26506120200797"/>
    <s v="201229395046"/>
    <x v="2"/>
    <m/>
    <x v="0"/>
    <n v="8"/>
    <n v="12"/>
    <n v="1"/>
    <s v=""/>
    <s v=""/>
    <s v=""/>
    <s v=""/>
    <s v=""/>
    <s v=""/>
    <s v=""/>
    <s v=""/>
    <s v=""/>
    <s v=""/>
  </r>
  <r>
    <s v="42743Salwa KhallafSalwa.Khallaf@hotmail.comشــكــوى"/>
    <d v="2017-01-08T00:00:00"/>
    <d v="1899-12-30T12:34:10"/>
    <s v="Salwa Khallaf"/>
    <x v="0"/>
    <s v="Salwa.Khallaf@hotmail.com"/>
    <s v="28702248800682"/>
    <s v="201003728880"/>
    <x v="2"/>
    <m/>
    <x v="0"/>
    <n v="8"/>
    <n v="12"/>
    <n v="1"/>
    <s v="CM214637067US"/>
    <s v=""/>
    <s v=""/>
    <s v=""/>
    <s v=""/>
    <s v=""/>
    <s v=""/>
    <s v=""/>
    <s v="CM"/>
    <s v="US"/>
  </r>
  <r>
    <s v="42743محمد حسنrisks_mohamedhassan@yahoo.comأخـــــرى"/>
    <d v="2017-01-08T00:00:00"/>
    <d v="1899-12-30T12:46:50"/>
    <s v="محمد حسن"/>
    <x v="0"/>
    <s v="risks_mohamedhassan@yahoo.com"/>
    <s v="28401080103778"/>
    <s v="01100366357"/>
    <x v="4"/>
    <m/>
    <x v="0"/>
    <n v="8"/>
    <n v="12"/>
    <n v="1"/>
    <s v=""/>
    <s v=""/>
    <s v=""/>
    <s v=""/>
    <s v=""/>
    <s v=""/>
    <s v=""/>
    <s v=""/>
    <s v=""/>
    <s v=""/>
  </r>
  <r>
    <s v="42743Abdulla mostafaAbodmostafa91@gmail.comأخـــــرى"/>
    <d v="2017-01-08T00:00:00"/>
    <d v="1899-12-30T13:10:47"/>
    <s v="Abdulla mostafa"/>
    <x v="0"/>
    <s v="Abodmostafa91@gmail.com"/>
    <s v="2981222880087"/>
    <s v="01278468744"/>
    <x v="4"/>
    <m/>
    <x v="0"/>
    <n v="8"/>
    <n v="13"/>
    <n v="1"/>
    <s v=""/>
    <s v=""/>
    <s v=""/>
    <s v=""/>
    <s v=""/>
    <s v=""/>
    <s v=""/>
    <s v=""/>
    <s v=""/>
    <s v=""/>
  </r>
  <r>
    <s v="42743وائل فتحى محمد السيد أحمدwael.maklad@yahoo.comأخـــــرى"/>
    <d v="2017-01-08T00:00:00"/>
    <d v="1899-12-30T13:13:42"/>
    <s v="وائل فتحى محمد السيد أحمد"/>
    <x v="0"/>
    <s v="wael.maklad@yahoo.com"/>
    <s v="28003161400933"/>
    <s v="01144140586"/>
    <x v="4"/>
    <m/>
    <x v="0"/>
    <n v="8"/>
    <n v="13"/>
    <n v="1"/>
    <s v=""/>
    <s v=""/>
    <s v=""/>
    <s v=""/>
    <s v=""/>
    <s v=""/>
    <s v=""/>
    <s v=""/>
    <s v=""/>
    <s v=""/>
  </r>
  <r>
    <s v="42743معتز ابراهيم حامدmoatazibrahim39@yahoo.comاستفسار عن مسار الطرد"/>
    <d v="2017-01-08T00:00:00"/>
    <d v="1899-12-30T13:14:14"/>
    <s v="معتز ابراهيم حامد"/>
    <x v="0"/>
    <s v="moatazibrahim39@yahoo.com"/>
    <s v=": A04104839"/>
    <s v="00201098405864"/>
    <x v="1"/>
    <m/>
    <x v="0"/>
    <n v="8"/>
    <n v="13"/>
    <n v="1"/>
    <s v=""/>
    <s v=""/>
    <s v=""/>
    <s v=""/>
    <s v=""/>
    <s v=""/>
    <s v=""/>
    <s v=""/>
    <s v=""/>
    <s v=""/>
  </r>
  <r>
    <s v="42743عمرو عبد الجواد محمدamrviber@gmail.comاستفسار عن مسار الطرد"/>
    <d v="2017-01-08T00:00:00"/>
    <d v="1899-12-30T16:28:06"/>
    <s v="عمرو عبد الجواد محمد"/>
    <x v="0"/>
    <s v="amrviber@gmail.com"/>
    <s v="28801020103131"/>
    <s v="01212355548"/>
    <x v="1"/>
    <m/>
    <x v="0"/>
    <n v="8"/>
    <n v="16"/>
    <n v="1"/>
    <s v="RF431673833SG"/>
    <s v=""/>
    <s v=""/>
    <s v=""/>
    <s v=""/>
    <s v=""/>
    <s v=""/>
    <s v=""/>
    <s v="RF"/>
    <s v="SG"/>
  </r>
  <r>
    <s v="42743حسن عبد العزيز محمودhassanica@gmail.comشــكــوى"/>
    <d v="2017-01-08T00:00:00"/>
    <d v="1899-12-30T15:44:00"/>
    <s v="حسن عبد العزيز محمود"/>
    <x v="0"/>
    <s v="hassanica@gmail.com"/>
    <s v="26803301301018"/>
    <s v="01150931111"/>
    <x v="2"/>
    <m/>
    <x v="0"/>
    <n v="8"/>
    <n v="15"/>
    <n v="1"/>
    <s v="RA889033959IT"/>
    <s v=""/>
    <s v=""/>
    <s v=""/>
    <s v=""/>
    <s v=""/>
    <s v=""/>
    <s v=""/>
    <s v="RA"/>
    <s v="IT"/>
  </r>
  <r>
    <s v="42743ايمان موسيemanbmail@gmail.comاستفســار عن خدمــة"/>
    <d v="2017-01-08T00:00:00"/>
    <d v="1899-12-30T15:06:38"/>
    <s v="ايمان موسي"/>
    <x v="0"/>
    <s v="emanbmail@gmail.com"/>
    <s v="28412010103161"/>
    <s v="201010493253"/>
    <x v="0"/>
    <m/>
    <x v="0"/>
    <n v="8"/>
    <n v="15"/>
    <n v="1"/>
    <s v=""/>
    <s v=""/>
    <s v=""/>
    <s v=""/>
    <s v=""/>
    <s v=""/>
    <s v=""/>
    <s v=""/>
    <s v=""/>
    <s v=""/>
  </r>
  <r>
    <s v="42743عمرو نبيل ابو خليلdam.amr00@gmail.comاستفسار فى المبيعات"/>
    <d v="2017-01-08T00:00:00"/>
    <d v="1899-12-30T14:41:10"/>
    <s v="عمرو نبيل ابو خليل"/>
    <x v="0"/>
    <s v="dam.amr00@gmail.com"/>
    <s v="28311141300114"/>
    <s v="01027000096"/>
    <x v="3"/>
    <m/>
    <x v="0"/>
    <n v="8"/>
    <n v="14"/>
    <n v="1"/>
    <s v=""/>
    <s v=""/>
    <s v=""/>
    <s v=""/>
    <s v=""/>
    <s v=""/>
    <s v=""/>
    <s v=""/>
    <s v=""/>
    <s v=""/>
  </r>
  <r>
    <s v="42743محمد السيدmohamedshehab2511@gmail.comشــكــوى"/>
    <d v="2017-01-08T00:00:00"/>
    <d v="1899-12-30T14:27:41"/>
    <s v="محمد السيد"/>
    <x v="0"/>
    <s v="mohamedshehab2511@gmail.com"/>
    <s v="28511250106432"/>
    <s v="201001389225"/>
    <x v="2"/>
    <m/>
    <x v="0"/>
    <n v="8"/>
    <n v="14"/>
    <n v="1"/>
    <s v=""/>
    <s v=""/>
    <s v=""/>
    <s v=""/>
    <s v=""/>
    <s v=""/>
    <s v=""/>
    <s v=""/>
    <s v=""/>
    <s v=""/>
  </r>
  <r>
    <s v="42743 علي عبده عليalimorsi4646@gmail.comشــكــوى"/>
    <d v="2017-01-08T00:00:00"/>
    <d v="1899-12-30T14:26:05"/>
    <s v="علي عبده علي"/>
    <x v="0"/>
    <s v="alimorsi4646@gmail.com"/>
    <s v="5908010102371"/>
    <s v="0201001408748"/>
    <x v="2"/>
    <m/>
    <x v="0"/>
    <n v="8"/>
    <n v="14"/>
    <n v="1"/>
    <s v=""/>
    <s v=""/>
    <s v=""/>
    <s v=""/>
    <s v=""/>
    <s v=""/>
    <s v=""/>
    <s v=""/>
    <s v=""/>
    <s v=""/>
  </r>
  <r>
    <s v="42743محمد حسن علىmha32158@hotmail.comشــكــوى"/>
    <d v="2017-01-08T00:00:00"/>
    <d v="1899-12-30T17:01:55"/>
    <s v="محمد حسن على"/>
    <x v="2"/>
    <s v="mha32158@hotmail.com"/>
    <s v="28611112300991"/>
    <s v="00966569009773"/>
    <x v="2"/>
    <m/>
    <x v="0"/>
    <n v="8"/>
    <n v="17"/>
    <n v="1"/>
    <s v="EE024201625SA"/>
    <s v=""/>
    <s v=""/>
    <s v=""/>
    <s v=""/>
    <s v=""/>
    <s v=""/>
    <s v=""/>
    <s v="EE"/>
    <s v="SA"/>
  </r>
  <r>
    <s v="42743فاطمه محمد عبد العظيمfatma.d2010@gmail.comشــكــوى"/>
    <d v="2017-01-08T00:00:00"/>
    <d v="1899-12-30T18:48:42"/>
    <s v="فاطمه محمد عبد العظيم"/>
    <x v="0"/>
    <s v="fatma.d2010@gmail.com"/>
    <s v="28702172104029"/>
    <s v="01094223719"/>
    <x v="2"/>
    <m/>
    <x v="0"/>
    <n v="8"/>
    <n v="18"/>
    <n v="1"/>
    <s v=""/>
    <s v=""/>
    <s v=""/>
    <s v=""/>
    <s v=""/>
    <s v=""/>
    <s v=""/>
    <s v=""/>
    <s v=""/>
    <s v=""/>
  </r>
  <r>
    <s v="42743Omaro_mora112@yahoo. Comأخـــــرى"/>
    <d v="2017-01-08T00:00:00"/>
    <d v="1899-12-30T19:03:07"/>
    <s v="Omar"/>
    <x v="0"/>
    <s v="o_mora112@yahoo. Com"/>
    <s v="29712280102171"/>
    <s v="01153336376"/>
    <x v="4"/>
    <m/>
    <x v="0"/>
    <n v="8"/>
    <n v="19"/>
    <n v="1"/>
    <s v=""/>
    <s v=""/>
    <s v=""/>
    <s v=""/>
    <s v=""/>
    <s v=""/>
    <s v=""/>
    <s v=""/>
    <s v=""/>
    <s v=""/>
  </r>
  <r>
    <s v="42743فاطمه محمد عبد العظيمfatma.d2010@gmail.comاستفسار فى المبيعات"/>
    <d v="2017-01-08T00:00:00"/>
    <d v="1899-12-30T18:54:11"/>
    <s v="فاطمه محمد عبد العظيم"/>
    <x v="0"/>
    <s v="fatma.d2010@gmail.com"/>
    <s v="28702172104029"/>
    <s v="01094223719"/>
    <x v="3"/>
    <m/>
    <x v="0"/>
    <n v="8"/>
    <n v="18"/>
    <n v="1"/>
    <s v=""/>
    <s v=""/>
    <s v=""/>
    <s v=""/>
    <s v=""/>
    <s v=""/>
    <s v=""/>
    <s v=""/>
    <s v=""/>
    <s v=""/>
  </r>
  <r>
    <s v="42743RAHIL MORCOSamged@tds.netاستفسار عن مسار الطرد"/>
    <d v="2017-01-08T00:00:00"/>
    <d v="1899-12-30T19:31:38"/>
    <s v="RAHIL MORCOS"/>
    <x v="0"/>
    <s v="amged@tds.net"/>
    <s v=": 459513725"/>
    <s v="16159950626"/>
    <x v="1"/>
    <m/>
    <x v="0"/>
    <n v="8"/>
    <n v="19"/>
    <n v="1"/>
    <s v="EZ087225163US"/>
    <s v=""/>
    <s v=""/>
    <s v=""/>
    <s v=""/>
    <s v=""/>
    <s v=""/>
    <s v=""/>
    <s v="EZ"/>
    <s v="US"/>
  </r>
  <r>
    <s v="42743المعتزبالله متولي محمدcaptain.majid@gmail.comاستفسار عن مسار الطرد"/>
    <d v="2017-01-08T00:00:00"/>
    <d v="1899-12-30T22:48:21"/>
    <s v="المعتزبالله متولي محمد"/>
    <x v="0"/>
    <s v="captain.majid@gmail.com"/>
    <s v="28203112600136"/>
    <s v="201220148713"/>
    <x v="1"/>
    <m/>
    <x v="0"/>
    <n v="8"/>
    <n v="22"/>
    <n v="1"/>
    <s v="RF431068661SG"/>
    <s v=""/>
    <s v=""/>
    <s v=""/>
    <s v=""/>
    <s v=""/>
    <s v=""/>
    <s v=""/>
    <s v="RF"/>
    <s v="SG"/>
  </r>
  <r>
    <s v="42743بلعب بسwerew@erw.comاستفسار عن مسار الطرد"/>
    <d v="2017-01-08T00:00:00"/>
    <d v="1899-12-30T22:44:47"/>
    <s v="بلعب بس"/>
    <x v="0"/>
    <s v="werew@erw.com"/>
    <s v="werwer"/>
    <s v="98"/>
    <x v="1"/>
    <m/>
    <x v="0"/>
    <n v="8"/>
    <n v="22"/>
    <n v="1"/>
    <s v=""/>
    <s v=""/>
    <s v=""/>
    <s v=""/>
    <s v=""/>
    <s v=""/>
    <s v=""/>
    <s v=""/>
    <s v=""/>
    <s v=""/>
  </r>
  <r>
    <s v="42743ياسر خالد رمضانYasser.khaled99@yahoo.comاستفســار عن خدمــة"/>
    <d v="2017-01-08T00:00:00"/>
    <d v="1899-12-30T22:42:08"/>
    <s v="ياسر خالد رمضان"/>
    <x v="2"/>
    <s v="Yasser.khaled99@yahoo.com"/>
    <s v=": A13015123"/>
    <s v="966546162168"/>
    <x v="0"/>
    <m/>
    <x v="0"/>
    <n v="8"/>
    <n v="22"/>
    <n v="1"/>
    <s v=""/>
    <s v=""/>
    <s v=""/>
    <s v=""/>
    <s v=""/>
    <s v=""/>
    <s v=""/>
    <s v=""/>
    <s v=""/>
    <s v=""/>
  </r>
  <r>
    <s v="42743احمد محمد محسن عبداللهaaaahmed1006@gmail.comشــكــوى"/>
    <d v="2017-01-08T00:00:00"/>
    <d v="1899-12-30T20:57:08"/>
    <s v="احمد محمد محسن عبدالله"/>
    <x v="0"/>
    <s v="aaaahmed1006@gmail.com"/>
    <s v="28901148800416"/>
    <s v="01224068457"/>
    <x v="2"/>
    <m/>
    <x v="0"/>
    <n v="8"/>
    <n v="20"/>
    <n v="1"/>
    <s v=""/>
    <s v=""/>
    <s v=""/>
    <s v=""/>
    <s v=""/>
    <s v=""/>
    <s v=""/>
    <s v=""/>
    <s v=""/>
    <s v=""/>
  </r>
  <r>
    <s v="42743ياسر السيد محمد عسكرaskar_2222@yahoo.comاستفســار عن خدمــة"/>
    <d v="2017-01-08T00:00:00"/>
    <d v="1899-12-30T23:01:14"/>
    <s v="ياسر السيد محمد عسكر"/>
    <x v="0"/>
    <s v="askar_2222@yahoo.com"/>
    <s v="26903221501576"/>
    <s v="249991672374+"/>
    <x v="0"/>
    <m/>
    <x v="0"/>
    <n v="8"/>
    <n v="23"/>
    <n v="1"/>
    <s v=""/>
    <s v=""/>
    <s v=""/>
    <s v=""/>
    <s v=""/>
    <s v=""/>
    <s v=""/>
    <s v=""/>
    <s v=""/>
    <s v=""/>
  </r>
  <r>
    <s v="42743محمد السعيد ابراهيم شلبىmeshalaby2014@yahoo.comشــكــوى"/>
    <d v="2017-01-08T00:00:00"/>
    <d v="1899-12-30T23:05:43"/>
    <s v="محمد السعيد ابراهيم شلبى"/>
    <x v="0"/>
    <s v="meshalaby2014@yahoo.com"/>
    <s v="26805111601034"/>
    <s v="0201203708988"/>
    <x v="2"/>
    <m/>
    <x v="0"/>
    <n v="8"/>
    <n v="23"/>
    <n v="1"/>
    <s v=""/>
    <s v=""/>
    <s v=""/>
    <s v=""/>
    <s v=""/>
    <s v=""/>
    <s v=""/>
    <s v=""/>
    <s v=""/>
    <s v=""/>
  </r>
  <r>
    <s v="42744عبد المؤمن حسن محمد السيدAbohassn78@yahoo.comشــكــوى"/>
    <d v="2017-01-09T00:00:00"/>
    <d v="1899-12-30T01:02:51"/>
    <s v="عبد المؤمن حسن محمد السيد"/>
    <x v="0"/>
    <s v="Abohassn78@yahoo.com"/>
    <s v="29508131301831"/>
    <s v="01123877025"/>
    <x v="2"/>
    <m/>
    <x v="0"/>
    <n v="9"/>
    <n v="1"/>
    <n v="2"/>
    <s v=""/>
    <s v=""/>
    <s v=""/>
    <s v=""/>
    <s v=""/>
    <s v=""/>
    <s v=""/>
    <s v=""/>
    <s v=""/>
    <s v=""/>
  </r>
  <r>
    <s v="42745شريف ممدوح راشدSherief.Mamdouh@icloud.comاستفسار عن مسار الطرد"/>
    <d v="2017-01-10T00:00:00"/>
    <d v="1899-12-30T11:40:31"/>
    <s v="شريف ممدوح راشد"/>
    <x v="0"/>
    <s v="Sherief.Mamdouh@icloud.com"/>
    <s v="28512011211077"/>
    <s v="201004910944"/>
    <x v="1"/>
    <m/>
    <x v="0"/>
    <n v="10"/>
    <n v="11"/>
    <n v="3"/>
    <s v="RX557950576DE"/>
    <s v=""/>
    <s v=""/>
    <s v=""/>
    <s v=""/>
    <s v=""/>
    <s v=""/>
    <s v=""/>
    <s v="RX"/>
    <s v="DE"/>
  </r>
  <r>
    <s v="42745اشرفEL3KRAME@YAHOO.COMاستفســار عن خدمــة"/>
    <d v="2017-01-10T00:00:00"/>
    <d v="1899-12-30T11:14:13"/>
    <s v="اشرف"/>
    <x v="2"/>
    <s v="EL3KRAME@YAHOO.COM"/>
    <s v=": A15654080"/>
    <s v="00996561258787"/>
    <x v="0"/>
    <m/>
    <x v="0"/>
    <n v="10"/>
    <n v="11"/>
    <n v="3"/>
    <s v=""/>
    <s v=""/>
    <s v=""/>
    <s v=""/>
    <s v=""/>
    <s v=""/>
    <s v=""/>
    <s v=""/>
    <s v=""/>
    <s v=""/>
  </r>
  <r>
    <s v="42745هانى محمد صالح عبد العزيزhany.abdelaziz@dmc-dmg.comاستفســار عن خدمــة"/>
    <d v="2017-01-10T00:00:00"/>
    <d v="1899-12-30T10:05:38"/>
    <s v="هانى محمد صالح عبد العزيز"/>
    <x v="0"/>
    <s v="hany.abdelaziz@dmc-dmg.com"/>
    <s v="28706012801071"/>
    <s v="01026090113"/>
    <x v="0"/>
    <m/>
    <x v="0"/>
    <n v="10"/>
    <n v="10"/>
    <n v="3"/>
    <s v=""/>
    <s v=""/>
    <s v=""/>
    <s v=""/>
    <s v=""/>
    <s v=""/>
    <s v=""/>
    <s v=""/>
    <s v=""/>
    <s v=""/>
  </r>
  <r>
    <s v="42745محمود احمد السمانel.samma2013@gmail.comاستفســار عن خدمــة"/>
    <d v="2017-01-10T00:00:00"/>
    <d v="1899-12-30T01:09:40"/>
    <s v="محمود احمد السمان"/>
    <x v="0"/>
    <s v="el.samma2013@gmail.com"/>
    <s v="27008182601937"/>
    <s v="00201125571118"/>
    <x v="0"/>
    <m/>
    <x v="0"/>
    <n v="10"/>
    <n v="1"/>
    <n v="3"/>
    <s v=""/>
    <s v=""/>
    <s v=""/>
    <s v=""/>
    <s v=""/>
    <s v=""/>
    <s v=""/>
    <s v=""/>
    <s v=""/>
    <s v=""/>
  </r>
  <r>
    <s v="42744محمد رمضان هاشمMohammed_hashem201086@yahoo.comشــكــوى"/>
    <d v="2017-01-09T00:00:00"/>
    <d v="1899-12-30T22:19:48"/>
    <s v="محمد رمضان هاشم"/>
    <x v="0"/>
    <s v="Mohammed_hashem201086@yahoo.com"/>
    <s v="29112112201019"/>
    <s v="01014845902"/>
    <x v="2"/>
    <m/>
    <x v="0"/>
    <n v="9"/>
    <n v="22"/>
    <n v="2"/>
    <s v=""/>
    <s v=""/>
    <s v=""/>
    <s v=""/>
    <s v=""/>
    <s v=""/>
    <s v=""/>
    <s v=""/>
    <s v=""/>
    <s v=""/>
  </r>
  <r>
    <s v="42744حنان احمدshehab_721@yahoo.comشــكــوى"/>
    <d v="2017-01-09T00:00:00"/>
    <d v="1899-12-30T21:02:58"/>
    <s v="حنان احمد"/>
    <x v="0"/>
    <s v="shehab_721@yahoo.com"/>
    <s v="27202130102101"/>
    <s v="01157822182"/>
    <x v="2"/>
    <m/>
    <x v="0"/>
    <n v="9"/>
    <n v="21"/>
    <n v="2"/>
    <s v=""/>
    <s v=""/>
    <s v=""/>
    <s v=""/>
    <s v=""/>
    <s v=""/>
    <s v=""/>
    <s v=""/>
    <s v=""/>
    <s v=""/>
  </r>
  <r>
    <s v="42744Rana ibrahimRanaibrahim884@gmail.comاستفسار عن مسار الطرد"/>
    <d v="2017-01-09T00:00:00"/>
    <d v="1899-12-30T21:02:01"/>
    <s v="Rana ibrahim"/>
    <x v="0"/>
    <s v="Ranaibrahim884@gmail.com"/>
    <s v="28903230101103"/>
    <s v="201023899888"/>
    <x v="1"/>
    <m/>
    <x v="0"/>
    <n v="9"/>
    <n v="21"/>
    <n v="2"/>
    <s v="Rs912213400ch"/>
    <s v=""/>
    <s v=""/>
    <s v=""/>
    <s v=""/>
    <s v=""/>
    <s v=""/>
    <s v=""/>
    <s v="RS"/>
    <s v="CH"/>
  </r>
  <r>
    <s v="42744ياسر لمعى محمد الشامىelshamy.y@gmail.comشــكــوى"/>
    <d v="2017-01-09T00:00:00"/>
    <d v="1899-12-30T20:23:52"/>
    <s v="ياسر لمعى محمد الشامى"/>
    <x v="0"/>
    <s v="elshamy.y@gmail.com"/>
    <s v="26701018800272"/>
    <s v="01001777948"/>
    <x v="2"/>
    <m/>
    <x v="0"/>
    <n v="9"/>
    <n v="20"/>
    <n v="2"/>
    <s v="CL623486661DE"/>
    <s v=""/>
    <s v=""/>
    <s v=""/>
    <s v=""/>
    <s v=""/>
    <s v=""/>
    <s v=""/>
    <s v="CL"/>
    <s v="DE"/>
  </r>
  <r>
    <s v="42744نورهان جمالnoura_gamal@windowslive.comاستفســار عن خدمــة"/>
    <d v="2017-01-09T00:00:00"/>
    <d v="1899-12-30T18:35:38"/>
    <s v="نورهان جمال"/>
    <x v="0"/>
    <s v="noura_gamal@windowslive.com"/>
    <s v="29307030103464"/>
    <s v="201004813289"/>
    <x v="0"/>
    <m/>
    <x v="0"/>
    <n v="9"/>
    <n v="18"/>
    <n v="2"/>
    <s v=""/>
    <s v=""/>
    <s v=""/>
    <s v=""/>
    <s v=""/>
    <s v=""/>
    <s v=""/>
    <s v=""/>
    <s v=""/>
    <s v=""/>
  </r>
  <r>
    <s v="42744زينب عاطف جميل ناصفMohamed.410.mt@gmail.comاستفسار عن مسار الطرد"/>
    <d v="2017-01-09T00:00:00"/>
    <d v="1899-12-30T17:55:43"/>
    <s v="زينب عاطف جميل ناصف"/>
    <x v="0"/>
    <s v="Mohamed.410.mt@gmail.com"/>
    <s v="29210031600123"/>
    <s v="01153523573 002"/>
    <x v="1"/>
    <m/>
    <x v="0"/>
    <n v="9"/>
    <n v="17"/>
    <n v="2"/>
    <s v="EE014408112SA"/>
    <s v=""/>
    <s v=""/>
    <s v=""/>
    <s v=""/>
    <s v=""/>
    <s v=""/>
    <s v=""/>
    <s v="EE"/>
    <s v="SA"/>
  </r>
  <r>
    <s v="42744عصام محمد حسن محمودesshassan@yahoo.comأخـــــرى"/>
    <d v="2017-01-09T00:00:00"/>
    <d v="1899-12-30T17:11:09"/>
    <s v="عصام محمد حسن محمود"/>
    <x v="0"/>
    <s v="esshassan@yahoo.com"/>
    <s v="27004210102415"/>
    <s v="201286048486"/>
    <x v="4"/>
    <m/>
    <x v="0"/>
    <n v="9"/>
    <n v="17"/>
    <n v="2"/>
    <s v=""/>
    <s v=""/>
    <s v=""/>
    <s v=""/>
    <s v=""/>
    <s v=""/>
    <s v=""/>
    <s v=""/>
    <s v=""/>
    <s v=""/>
  </r>
  <r>
    <s v="42744رمضان على حسنccn4nada@egyptpost.orgاستفسار عن مسار الطرد"/>
    <d v="2017-01-09T00:00:00"/>
    <d v="1899-12-30T16:54:06"/>
    <s v="رمضان على حسن"/>
    <x v="0"/>
    <s v="ccn4nada@egyptpost.org"/>
    <s v="26003180104035"/>
    <s v="0201119928883"/>
    <x v="1"/>
    <m/>
    <x v="0"/>
    <n v="9"/>
    <n v="16"/>
    <n v="2"/>
    <s v=""/>
    <s v=""/>
    <s v=""/>
    <s v=""/>
    <s v=""/>
    <s v=""/>
    <s v=""/>
    <s v=""/>
    <s v=""/>
    <s v=""/>
  </r>
  <r>
    <s v="42744اسلام محمد محمدeslammohamedmohamed89@yahoo.comشــكــوى"/>
    <d v="2017-01-09T00:00:00"/>
    <d v="1899-12-30T16:27:33"/>
    <s v="اسلام محمد محمد"/>
    <x v="0"/>
    <s v="eslammohamedmohamed89@yahoo.com"/>
    <s v="28901292402433"/>
    <s v="00201009783209"/>
    <x v="2"/>
    <m/>
    <x v="0"/>
    <n v="9"/>
    <n v="16"/>
    <n v="2"/>
    <s v="RR370491857JP"/>
    <s v=""/>
    <s v=""/>
    <s v=""/>
    <s v=""/>
    <s v=""/>
    <s v=""/>
    <s v=""/>
    <s v="RR"/>
    <s v="JP"/>
  </r>
  <r>
    <s v="42744طلعت عبدالباقي عبادهashraftalaat29@gmail.comاستفسار عن مسار الطرد"/>
    <d v="2017-01-09T00:00:00"/>
    <d v="1899-12-30T16:14:18"/>
    <s v="طلعت عبدالباقي عباده"/>
    <x v="0"/>
    <s v="ashraftalaat29@gmail.com"/>
    <s v="24703051202432"/>
    <s v="01002763418"/>
    <x v="1"/>
    <m/>
    <x v="0"/>
    <n v="9"/>
    <n v="16"/>
    <n v="2"/>
    <s v="EE003093602EG"/>
    <s v=""/>
    <s v=""/>
    <s v=""/>
    <s v=""/>
    <s v=""/>
    <s v=""/>
    <s v=""/>
    <s v="EE"/>
    <s v="EG"/>
  </r>
  <r>
    <s v="42744محمود حافظ مهيبmhmoheeb@tedata.net.egشــكــوى"/>
    <d v="2017-01-09T00:00:00"/>
    <d v="1899-12-30T15:27:57"/>
    <s v="محمود حافظ مهيب"/>
    <x v="0"/>
    <s v="mhmoheeb@tedata.net.eg"/>
    <s v="24709070100533"/>
    <s v="201001981988"/>
    <x v="2"/>
    <m/>
    <x v="0"/>
    <n v="9"/>
    <n v="15"/>
    <n v="2"/>
    <s v=""/>
    <s v=""/>
    <s v=""/>
    <s v=""/>
    <s v=""/>
    <s v=""/>
    <s v=""/>
    <s v=""/>
    <s v=""/>
    <s v=""/>
  </r>
  <r>
    <s v="42744محمد طلعت يوسف الشمبكىshambakey1@gmail.comاستفسار عن مسار الطرد"/>
    <d v="2017-01-09T00:00:00"/>
    <d v="1899-12-30T15:27:17"/>
    <s v="محمد طلعت يوسف الشمبكى"/>
    <x v="1"/>
    <s v="shambakey1@gmail.com"/>
    <s v=": A16459993"/>
    <s v="0017046059503"/>
    <x v="1"/>
    <m/>
    <x v="0"/>
    <n v="9"/>
    <n v="15"/>
    <n v="2"/>
    <s v=""/>
    <s v=""/>
    <s v=""/>
    <s v=""/>
    <s v=""/>
    <s v=""/>
    <s v=""/>
    <s v=""/>
    <s v=""/>
    <s v=""/>
  </r>
  <r>
    <s v="42744محمود حافظ مهيبmhmoheeb@tedata.net.egاستفســار عن خدمــة"/>
    <d v="2017-01-09T00:00:00"/>
    <d v="1899-12-30T15:09:19"/>
    <s v="محمود حافظ مهيب"/>
    <x v="0"/>
    <s v="mhmoheeb@tedata.net.eg"/>
    <s v="24709070100533"/>
    <s v="01001981988"/>
    <x v="0"/>
    <m/>
    <x v="0"/>
    <n v="9"/>
    <n v="15"/>
    <n v="2"/>
    <s v="RR602865394EG"/>
    <s v=""/>
    <s v=""/>
    <s v=""/>
    <s v=""/>
    <s v=""/>
    <s v=""/>
    <s v=""/>
    <s v="RR"/>
    <s v="EG"/>
  </r>
  <r>
    <s v="42744حمدي محمد داودaboahamed303@hotmail.comشــكــوى"/>
    <d v="2017-01-09T00:00:00"/>
    <d v="1899-12-30T15:02:23"/>
    <s v="حمدي محمد داود"/>
    <x v="0"/>
    <s v="aboahamed303@hotmail.com"/>
    <s v="26303190101216"/>
    <s v="201062609106"/>
    <x v="2"/>
    <m/>
    <x v="0"/>
    <n v="9"/>
    <n v="15"/>
    <n v="2"/>
    <s v=""/>
    <s v=""/>
    <s v=""/>
    <s v=""/>
    <s v=""/>
    <s v=""/>
    <s v=""/>
    <s v=""/>
    <s v=""/>
    <s v=""/>
  </r>
  <r>
    <s v="42744mohamed bissarmagdy_bisar2@yahoo.comاستفسار عن مسار الطرد"/>
    <d v="2017-01-09T00:00:00"/>
    <d v="1899-12-30T14:29:17"/>
    <s v="mohamed bissar"/>
    <x v="0"/>
    <s v="magdy_bisar2@yahoo.com"/>
    <s v="259.2.91100531"/>
    <s v="00201000005499"/>
    <x v="1"/>
    <m/>
    <x v="0"/>
    <n v="9"/>
    <n v="14"/>
    <n v="2"/>
    <s v="CL633150605DE"/>
    <s v=""/>
    <s v=""/>
    <s v=""/>
    <s v=""/>
    <s v=""/>
    <s v=""/>
    <s v=""/>
    <s v="CL"/>
    <s v="DE"/>
  </r>
  <r>
    <s v="42744احمد حمزة احمد محروسahmwd_vf@yahoo.comشــكــوى"/>
    <d v="2017-01-09T00:00:00"/>
    <d v="1899-12-30T14:09:36"/>
    <s v="احمد حمزة احمد محروس"/>
    <x v="0"/>
    <s v="ahmwd_vf@yahoo.com"/>
    <s v="28702222104254"/>
    <s v="201117512180"/>
    <x v="2"/>
    <m/>
    <x v="0"/>
    <n v="9"/>
    <n v="14"/>
    <n v="2"/>
    <s v=""/>
    <s v=""/>
    <s v=""/>
    <s v=""/>
    <s v=""/>
    <s v=""/>
    <s v=""/>
    <s v=""/>
    <s v=""/>
    <s v=""/>
  </r>
  <r>
    <s v="42744ضحى سمير احمدdu7a.samir@gmail.comاستفسار عن مسار الطرد"/>
    <d v="2017-01-09T00:00:00"/>
    <d v="1899-12-30T14:02:03"/>
    <s v="ضحى سمير احمد"/>
    <x v="0"/>
    <s v="du7a.samir@gmail.com"/>
    <s v="29206091600869"/>
    <s v="201119867602"/>
    <x v="1"/>
    <m/>
    <x v="0"/>
    <n v="9"/>
    <n v="14"/>
    <n v="2"/>
    <s v="RT347333239HK"/>
    <s v=""/>
    <s v=""/>
    <s v=""/>
    <s v=""/>
    <s v=""/>
    <s v=""/>
    <s v=""/>
    <s v="RT"/>
    <s v="HK"/>
  </r>
  <r>
    <s v="42744محمد على محمد لبيبlebaz20@gmail.comاستفسار عن مسار الطرد"/>
    <d v="2017-01-09T00:00:00"/>
    <d v="1899-12-30T14:00:59"/>
    <s v="محمد على محمد لبيب"/>
    <x v="0"/>
    <s v="lebaz20@gmail.com"/>
    <s v="29111200100196"/>
    <s v="1005794575"/>
    <x v="1"/>
    <m/>
    <x v="0"/>
    <n v="9"/>
    <n v="14"/>
    <n v="2"/>
    <s v="RR505852321EE"/>
    <s v=""/>
    <s v=""/>
    <s v=""/>
    <s v=""/>
    <s v=""/>
    <s v=""/>
    <s v=""/>
    <s v="RR"/>
    <s v="EE"/>
  </r>
  <r>
    <s v="42744هميس محمد العربيhames.elarabi@gmail.comشــكــوى"/>
    <d v="2017-01-09T00:00:00"/>
    <d v="1899-12-30T13:21:10"/>
    <s v="هميس محمد العربي"/>
    <x v="4"/>
    <s v="hames.elarabi@gmail.com"/>
    <s v="29010210101343"/>
    <s v="0096569646120"/>
    <x v="2"/>
    <m/>
    <x v="0"/>
    <n v="9"/>
    <n v="13"/>
    <n v="2"/>
    <s v=""/>
    <s v=""/>
    <s v=""/>
    <s v=""/>
    <s v=""/>
    <s v=""/>
    <s v=""/>
    <s v=""/>
    <s v=""/>
    <s v=""/>
  </r>
  <r>
    <s v="42744شريف محمدsherif-hussein@link.netاستفسار عن مسار الطرد"/>
    <d v="2017-01-09T00:00:00"/>
    <d v="1899-12-30T12:54:01"/>
    <s v="شريف محمد"/>
    <x v="0"/>
    <s v="sherif-hussein@link.net"/>
    <s v="25903200100578"/>
    <s v="01227618810"/>
    <x v="1"/>
    <m/>
    <x v="0"/>
    <n v="9"/>
    <n v="12"/>
    <n v="2"/>
    <s v="RQ050071194MY"/>
    <s v=""/>
    <s v=""/>
    <s v=""/>
    <s v=""/>
    <s v=""/>
    <s v=""/>
    <s v=""/>
    <s v="RQ"/>
    <s v="MY"/>
  </r>
  <r>
    <s v="42744Hazem Elderwyhazemelderwy75@gmail.comاستفسار عن مسار الطرد"/>
    <d v="2017-01-09T00:00:00"/>
    <d v="1899-12-30T11:51:09"/>
    <s v="Hazem Elderwy"/>
    <x v="0"/>
    <s v="hazemelderwy75@gmail.com"/>
    <s v="27501230104795"/>
    <s v="0201000056563"/>
    <x v="1"/>
    <m/>
    <x v="0"/>
    <n v="9"/>
    <n v="11"/>
    <n v="2"/>
    <s v="RS912213245CH"/>
    <s v=""/>
    <s v=""/>
    <s v=""/>
    <s v=""/>
    <s v=""/>
    <s v=""/>
    <s v=""/>
    <s v="RS"/>
    <s v="CH"/>
  </r>
  <r>
    <s v="42744دعاء عبدالله عطيه بيوميdoaamohammedkhalifa@gmail.comشــكــوى"/>
    <d v="2017-01-09T00:00:00"/>
    <d v="1899-12-30T11:17:35"/>
    <s v="دعاء عبدالله عطيه بيومي"/>
    <x v="0"/>
    <s v="doaamohammedkhalifa@gmail.com"/>
    <s v="29304251301849"/>
    <s v="201125009860"/>
    <x v="2"/>
    <m/>
    <x v="0"/>
    <n v="9"/>
    <n v="11"/>
    <n v="2"/>
    <s v=""/>
    <s v=""/>
    <s v=""/>
    <s v=""/>
    <s v=""/>
    <s v=""/>
    <s v=""/>
    <s v=""/>
    <s v=""/>
    <s v=""/>
  </r>
  <r>
    <s v="42744د. شريف بدويbadawi@link.netاستفسار عن مسار الطرد"/>
    <d v="2017-01-09T00:00:00"/>
    <d v="1899-12-30T10:54:05"/>
    <s v="د. شريف بدوي"/>
    <x v="0"/>
    <s v="badawi@link.net"/>
    <s v="24707140200538"/>
    <s v="01222183091"/>
    <x v="1"/>
    <m/>
    <x v="0"/>
    <n v="9"/>
    <n v="10"/>
    <n v="2"/>
    <s v="RR602636167EG"/>
    <s v=""/>
    <s v=""/>
    <s v=""/>
    <s v=""/>
    <s v=""/>
    <s v=""/>
    <s v=""/>
    <s v="RR"/>
    <s v="EG"/>
  </r>
  <r>
    <s v="42744ميريام ناصرmiriam.nasser@hotmail.comاستفسار عن مسار الطرد"/>
    <d v="2017-01-09T00:00:00"/>
    <d v="1899-12-30T10:26:04"/>
    <s v="ميريام ناصر"/>
    <x v="0"/>
    <s v="miriam.nasser@hotmail.com"/>
    <s v="28105260201001"/>
    <s v="01007212479"/>
    <x v="1"/>
    <m/>
    <x v="0"/>
    <n v="9"/>
    <n v="10"/>
    <n v="2"/>
    <s v="RR321775818IN"/>
    <s v=""/>
    <s v=""/>
    <s v=""/>
    <s v=""/>
    <s v=""/>
    <s v=""/>
    <s v=""/>
    <s v="RR"/>
    <s v="IN"/>
  </r>
  <r>
    <s v="42744sabry el-sayedsabrymoh2877@gmail.comشــكــوى"/>
    <d v="2017-01-09T00:00:00"/>
    <d v="1899-12-30T10:24:53"/>
    <s v="sabry el-sayed"/>
    <x v="2"/>
    <s v="sabrymoh2877@gmail.com"/>
    <s v="27708020104613"/>
    <s v="201017762554"/>
    <x v="2"/>
    <m/>
    <x v="0"/>
    <n v="9"/>
    <n v="10"/>
    <n v="2"/>
    <s v="EE058193980SA"/>
    <s v=""/>
    <s v=""/>
    <s v=""/>
    <s v=""/>
    <s v=""/>
    <s v=""/>
    <s v=""/>
    <s v="EE"/>
    <s v="SA"/>
  </r>
  <r>
    <s v="42744الحاج أحمد محمد رمضانalhagramadan@yahoo.comاستفسار عن مسار الطرد"/>
    <d v="2017-01-09T00:00:00"/>
    <d v="1899-12-30T09:20:44"/>
    <s v="الحاج أحمد محمد رمضان"/>
    <x v="2"/>
    <s v="alhagramadan@yahoo.com"/>
    <s v="1500911"/>
    <s v="00966545716789"/>
    <x v="1"/>
    <m/>
    <x v="0"/>
    <n v="9"/>
    <n v="9"/>
    <n v="2"/>
    <s v="rr023072354sa"/>
    <s v=""/>
    <s v=""/>
    <s v=""/>
    <s v=""/>
    <s v=""/>
    <s v=""/>
    <s v=""/>
    <s v="RR"/>
    <s v="SA"/>
  </r>
  <r>
    <s v="42744Ibrahim sarhanihsarhan2005@yahoo.comاستفســار عن خدمــة"/>
    <d v="2017-01-09T00:00:00"/>
    <d v="1899-12-30T08:21:13"/>
    <s v="Ibrahim sarhan"/>
    <x v="2"/>
    <s v="ihsarhan2005@yahoo.com"/>
    <s v=": A11535811"/>
    <s v="966544199466"/>
    <x v="0"/>
    <m/>
    <x v="0"/>
    <n v="9"/>
    <n v="8"/>
    <n v="2"/>
    <s v="RR016646494EG"/>
    <s v=""/>
    <s v=""/>
    <s v=""/>
    <s v=""/>
    <s v=""/>
    <s v=""/>
    <s v=""/>
    <s v="RR"/>
    <s v="EG"/>
  </r>
  <r>
    <s v="42745روان السرجانيrawanelsergany@gmail.comاستفســار عن خدمــة"/>
    <d v="2017-01-10T00:00:00"/>
    <d v="1899-12-30T12:20:55"/>
    <s v="روان السرجاني"/>
    <x v="0"/>
    <s v="rawanelsergany@gmail.com"/>
    <s v="29102110102808"/>
    <s v="01028334277"/>
    <x v="0"/>
    <m/>
    <x v="0"/>
    <n v="10"/>
    <n v="12"/>
    <n v="3"/>
    <s v=""/>
    <s v=""/>
    <s v=""/>
    <s v=""/>
    <s v=""/>
    <s v=""/>
    <s v=""/>
    <s v=""/>
    <s v=""/>
    <s v=""/>
  </r>
  <r>
    <s v="42745خالد محمد محمد حسنkhalidabdelshafy80@gmail.comشــكــوى"/>
    <d v="2017-01-10T00:00:00"/>
    <d v="1899-12-30T12:20:50"/>
    <s v="خالد محمد محمد حسن"/>
    <x v="0"/>
    <s v="khalidabdelshafy80@gmail.com"/>
    <s v="29303201304239"/>
    <s v="201149947800"/>
    <x v="2"/>
    <m/>
    <x v="0"/>
    <n v="10"/>
    <n v="12"/>
    <n v="3"/>
    <s v="EE601986348EG"/>
    <s v=""/>
    <s v=""/>
    <s v=""/>
    <s v=""/>
    <s v=""/>
    <s v=""/>
    <s v=""/>
    <s v="EE"/>
    <s v="EG"/>
  </r>
  <r>
    <s v="42745مصطفى ابو الفتوح عبد الفتاحasoomemo167@gmail.comاستفسار عن مسار الطرد"/>
    <d v="2017-01-10T00:00:00"/>
    <d v="1899-12-30T14:20:33"/>
    <s v="مصطفى ابو الفتوح عبد الفتاح"/>
    <x v="0"/>
    <s v="asoomemo167@gmail.com"/>
    <s v="28908240201612"/>
    <s v="01009265253"/>
    <x v="1"/>
    <m/>
    <x v="0"/>
    <n v="10"/>
    <n v="14"/>
    <n v="3"/>
    <s v="CP003078313EG"/>
    <s v=""/>
    <s v=""/>
    <s v=""/>
    <s v=""/>
    <s v=""/>
    <s v=""/>
    <s v=""/>
    <s v="CP"/>
    <s v="EG"/>
  </r>
  <r>
    <s v="42745محمد الشريفmishoz@gmail.comشــكــوى"/>
    <d v="2017-01-10T00:00:00"/>
    <d v="1899-12-30T14:17:09"/>
    <s v="محمد الشريف"/>
    <x v="0"/>
    <s v="mishoz@gmail.com"/>
    <s v=": a01935484"/>
    <s v="201224643333"/>
    <x v="2"/>
    <m/>
    <x v="0"/>
    <n v="10"/>
    <n v="14"/>
    <n v="3"/>
    <s v="RS298248188CN"/>
    <s v=""/>
    <s v=""/>
    <s v=""/>
    <s v=""/>
    <s v=""/>
    <s v=""/>
    <s v=""/>
    <s v="RS"/>
    <s v="CN"/>
  </r>
  <r>
    <s v="42745هيثم سعيد أحمدhaythamelsisi@yahoo.comاستفسار عن مسار الطرد"/>
    <d v="2017-01-10T00:00:00"/>
    <d v="1899-12-30T14:03:18"/>
    <s v="هيثم سعيد أحمد"/>
    <x v="0"/>
    <s v="haythamelsisi@yahoo.com"/>
    <s v="27804160201715"/>
    <s v="966536896953"/>
    <x v="1"/>
    <m/>
    <x v="0"/>
    <n v="10"/>
    <n v="14"/>
    <n v="3"/>
    <s v=""/>
    <s v=""/>
    <s v=""/>
    <s v=""/>
    <s v=""/>
    <s v=""/>
    <s v=""/>
    <s v=""/>
    <s v=""/>
    <s v=""/>
  </r>
  <r>
    <s v="42745هند رضا محمد الطوخىahmed_reda971@yahoo.comاستفسار عن مسار الطرد"/>
    <d v="2017-01-10T00:00:00"/>
    <d v="1899-12-30T13:46:37"/>
    <s v="هند رضا محمد الطوخى"/>
    <x v="0"/>
    <s v="ahmed_reda971@yahoo.com"/>
    <s v="28702051401549"/>
    <s v="01270365306"/>
    <x v="1"/>
    <m/>
    <x v="0"/>
    <n v="10"/>
    <n v="13"/>
    <n v="3"/>
    <s v="EE418361819AE"/>
    <s v=""/>
    <s v=""/>
    <s v=""/>
    <s v=""/>
    <s v=""/>
    <s v=""/>
    <s v=""/>
    <s v="EE"/>
    <s v="AE"/>
  </r>
  <r>
    <s v="42745ahmed magdy ahmedahmed.ahmed-gaber@outlook.comاستفسار عن مسار الطرد"/>
    <d v="2017-01-10T00:00:00"/>
    <d v="1899-12-30T13:22:36"/>
    <s v="ahmed magdy ahmed"/>
    <x v="0"/>
    <s v="ahmed.ahmed-gaber@outlook.com"/>
    <s v="28405250102092"/>
    <s v="201009096594"/>
    <x v="1"/>
    <m/>
    <x v="0"/>
    <n v="10"/>
    <n v="13"/>
    <n v="3"/>
    <s v="RN196543675NL"/>
    <s v=""/>
    <s v=""/>
    <s v=""/>
    <s v=""/>
    <s v=""/>
    <s v=""/>
    <s v=""/>
    <s v="RN"/>
    <s v="NL"/>
  </r>
  <r>
    <s v="42745محمد عليmagebaly@egas.com.egاستفســار عن خدمــة"/>
    <d v="2017-01-10T00:00:00"/>
    <d v="1899-12-30T13:03:29"/>
    <s v="محمد علي"/>
    <x v="0"/>
    <s v="magebaly@egas.com.eg"/>
    <s v="28310260300118"/>
    <s v="0201002860687"/>
    <x v="0"/>
    <m/>
    <x v="0"/>
    <n v="10"/>
    <n v="13"/>
    <n v="3"/>
    <s v=""/>
    <s v=""/>
    <s v=""/>
    <s v=""/>
    <s v=""/>
    <s v=""/>
    <s v=""/>
    <s v=""/>
    <s v=""/>
    <s v=""/>
  </r>
  <r>
    <s v="42745اسلام محمد عمرislamkhatab4@gmail.comاستفسار عن مسار الطرد"/>
    <d v="2017-01-10T00:00:00"/>
    <d v="1899-12-30T12:42:51"/>
    <s v="اسلام محمد عمر"/>
    <x v="2"/>
    <s v="islamkhatab4@gmail.com"/>
    <s v=": A15516944"/>
    <s v="00966531390051"/>
    <x v="1"/>
    <m/>
    <x v="0"/>
    <n v="10"/>
    <n v="12"/>
    <n v="3"/>
    <s v=""/>
    <s v=""/>
    <s v=""/>
    <s v=""/>
    <s v=""/>
    <s v=""/>
    <s v=""/>
    <s v=""/>
    <s v=""/>
    <s v=""/>
  </r>
  <r>
    <s v="42745حناhananabil@live.comاستفســار عن خدمــة"/>
    <d v="2017-01-10T00:00:00"/>
    <d v="1899-12-30T14:32:22"/>
    <s v="حنا"/>
    <x v="0"/>
    <s v="hananabil@live.com"/>
    <s v="29504180300136"/>
    <s v="01212111807"/>
    <x v="0"/>
    <m/>
    <x v="0"/>
    <n v="10"/>
    <n v="14"/>
    <n v="3"/>
    <s v=""/>
    <s v=""/>
    <s v=""/>
    <s v=""/>
    <s v=""/>
    <s v=""/>
    <s v=""/>
    <s v=""/>
    <s v=""/>
    <s v=""/>
  </r>
  <r>
    <s v="42745جورج سمير لويزGeorge.youssef09@yahoo.comاستفسار عن مسار الطرد"/>
    <d v="2017-01-10T00:00:00"/>
    <d v="1899-12-30T15:26:01"/>
    <s v="جورج سمير لويز"/>
    <x v="0"/>
    <s v="George.youssef09@yahoo.com"/>
    <s v="28710061403259"/>
    <s v="01282656422"/>
    <x v="1"/>
    <m/>
    <x v="0"/>
    <n v="10"/>
    <n v="15"/>
    <n v="3"/>
    <s v="EE700101935EG"/>
    <s v=""/>
    <s v=""/>
    <s v=""/>
    <s v=""/>
    <s v=""/>
    <s v=""/>
    <s v=""/>
    <s v="EE"/>
    <s v="EG"/>
  </r>
  <r>
    <s v="42745شريف الطوبجىsherif.tobgi@eltobgi.coاستفسار عن مسار الطرد"/>
    <d v="2017-01-10T00:00:00"/>
    <d v="1899-12-30T15:05:58"/>
    <s v="شريف الطوبجى"/>
    <x v="0"/>
    <s v="sherif.tobgi@eltobgi.co"/>
    <s v="26107270200793"/>
    <s v="201009907517"/>
    <x v="1"/>
    <m/>
    <x v="0"/>
    <n v="10"/>
    <n v="15"/>
    <n v="3"/>
    <s v=""/>
    <s v=""/>
    <s v=""/>
    <s v=""/>
    <s v=""/>
    <s v=""/>
    <s v=""/>
    <s v=""/>
    <s v=""/>
    <s v=""/>
  </r>
  <r>
    <s v="42745شريف الطوبجىsherif.tobgi@eltobgi.coشــكــوى"/>
    <d v="2017-01-10T00:00:00"/>
    <d v="1899-12-30T15:03:30"/>
    <s v="شريف الطوبجى"/>
    <x v="0"/>
    <s v="sherif.tobgi@eltobgi.co"/>
    <s v="26107270200793"/>
    <s v="201009907517"/>
    <x v="2"/>
    <m/>
    <x v="0"/>
    <n v="10"/>
    <n v="15"/>
    <n v="3"/>
    <s v=""/>
    <s v=""/>
    <s v=""/>
    <s v=""/>
    <s v=""/>
    <s v=""/>
    <s v=""/>
    <s v=""/>
    <s v=""/>
    <s v=""/>
  </r>
  <r>
    <s v="42745Ehab mohamed zahabEhabdahab119@gmail.comاستفسار عن مسار الطرد"/>
    <d v="2017-01-10T00:00:00"/>
    <d v="1899-12-30T21:42:45"/>
    <s v="Ehab mohamed zahab"/>
    <x v="10"/>
    <s v="Ehabdahab119@gmail.com"/>
    <s v="29009118800334"/>
    <s v="4915257229868"/>
    <x v="1"/>
    <m/>
    <x v="0"/>
    <n v="10"/>
    <n v="21"/>
    <n v="3"/>
    <s v="RR152517053DE"/>
    <s v=""/>
    <s v=""/>
    <s v=""/>
    <s v=""/>
    <s v=""/>
    <s v=""/>
    <s v=""/>
    <s v="RR"/>
    <s v="DE"/>
  </r>
  <r>
    <s v="42745مايكل مكرم لطفىmaikl.mobinil2010@gmail.comاستفسار عن مسار الطرد"/>
    <d v="2017-01-10T00:00:00"/>
    <d v="1899-12-30T19:03:44"/>
    <s v="مايكل مكرم لطفى"/>
    <x v="0"/>
    <s v="maikl.mobinil2010@gmail.com"/>
    <s v="28809230300398"/>
    <s v="01201777087"/>
    <x v="1"/>
    <m/>
    <x v="0"/>
    <n v="10"/>
    <n v="19"/>
    <n v="3"/>
    <s v="RR170739119EG"/>
    <s v=""/>
    <s v=""/>
    <s v=""/>
    <s v=""/>
    <s v=""/>
    <s v=""/>
    <s v=""/>
    <s v="RR"/>
    <s v="EG"/>
  </r>
  <r>
    <s v="42745احمد حامدahmedhamed122122@gmail.comاستفسار عن مسار الطرد"/>
    <d v="2017-01-10T00:00:00"/>
    <d v="1899-12-30T16:21:30"/>
    <s v="احمد حامد"/>
    <x v="0"/>
    <s v="ahmedhamed122122@gmail.com"/>
    <s v="29304142100591"/>
    <s v="01006462427"/>
    <x v="1"/>
    <m/>
    <x v="0"/>
    <n v="10"/>
    <n v="16"/>
    <n v="3"/>
    <s v="RR310959078HU"/>
    <s v=""/>
    <s v=""/>
    <s v=""/>
    <s v=""/>
    <s v=""/>
    <s v=""/>
    <s v=""/>
    <s v="RR"/>
    <s v="HU"/>
  </r>
  <r>
    <s v="42745سامح محمد عبدالعال خليلsameh_elbardisy@yahoo.comاستفســار عن خدمــة"/>
    <d v="2017-01-10T00:00:00"/>
    <d v="1899-12-30T15:40:49"/>
    <s v="سامح محمد عبدالعال خليل"/>
    <x v="0"/>
    <s v="sameh_elbardisy@yahoo.com"/>
    <s v="201064849396"/>
    <s v="01064849396"/>
    <x v="0"/>
    <m/>
    <x v="0"/>
    <n v="10"/>
    <n v="15"/>
    <n v="3"/>
    <s v=""/>
    <s v=""/>
    <s v=""/>
    <s v=""/>
    <s v=""/>
    <s v=""/>
    <s v=""/>
    <s v=""/>
    <s v=""/>
    <s v=""/>
  </r>
  <r>
    <s v="42746emademadhanna7312@yahoo.comاستفسار عن مسار الطرد"/>
    <d v="2017-01-11T00:00:00"/>
    <d v="1899-12-30T11:52:18"/>
    <s v="emad"/>
    <x v="11"/>
    <s v="emadhanna7312@yahoo.com"/>
    <s v=": A09403492"/>
    <s v="4039032304"/>
    <x v="1"/>
    <m/>
    <x v="0"/>
    <n v="11"/>
    <n v="11"/>
    <n v="4"/>
    <s v="EE009649610EG"/>
    <s v=""/>
    <s v=""/>
    <s v=""/>
    <s v=""/>
    <s v=""/>
    <s v=""/>
    <s v=""/>
    <s v="EE"/>
    <s v="EG"/>
  </r>
  <r>
    <s v="42746mohamed nourmohamednour.mn700@gmail.comاستفسار عن مسار الطرد"/>
    <d v="2017-01-11T00:00:00"/>
    <d v="1899-12-30T11:39:29"/>
    <s v="mohamed nour"/>
    <x v="0"/>
    <s v="mohamednour.mn700@gmail.com"/>
    <s v="30007242104896"/>
    <s v="01208597769"/>
    <x v="1"/>
    <m/>
    <x v="0"/>
    <n v="11"/>
    <n v="11"/>
    <n v="4"/>
    <s v="RX552013207DE"/>
    <s v=""/>
    <s v=""/>
    <s v=""/>
    <s v=""/>
    <s v=""/>
    <s v=""/>
    <s v=""/>
    <s v="RX"/>
    <s v="DE"/>
  </r>
  <r>
    <s v="42746عمرو عبد الجواد محمدamrviber@gmail.comأخـــــرى"/>
    <d v="2017-01-11T00:00:00"/>
    <d v="1899-12-30T11:18:31"/>
    <s v="عمرو عبد الجواد محمد"/>
    <x v="0"/>
    <s v="amrviber@gmail.com"/>
    <s v="28801020103131"/>
    <s v="01212355548"/>
    <x v="4"/>
    <m/>
    <x v="0"/>
    <n v="11"/>
    <n v="11"/>
    <n v="4"/>
    <s v="RF431673833SG"/>
    <s v=""/>
    <s v=""/>
    <s v=""/>
    <s v=""/>
    <s v=""/>
    <s v=""/>
    <s v=""/>
    <s v="RF"/>
    <s v="SG"/>
  </r>
  <r>
    <s v="42746عمرو عبد الجواد محمدamrviber@gmail.comشــكــوى"/>
    <d v="2017-01-11T00:00:00"/>
    <d v="1899-12-30T11:17:40"/>
    <s v="عمرو عبد الجواد محمد"/>
    <x v="0"/>
    <s v="amrviber@gmail.com"/>
    <s v="28801020103131"/>
    <s v="01212355548"/>
    <x v="2"/>
    <m/>
    <x v="0"/>
    <n v="11"/>
    <n v="11"/>
    <n v="4"/>
    <s v="RF431673833SG"/>
    <s v=""/>
    <s v=""/>
    <s v=""/>
    <s v=""/>
    <s v=""/>
    <s v=""/>
    <s v=""/>
    <s v="RF"/>
    <s v="SG"/>
  </r>
  <r>
    <s v="42746عمرو عبد الجواد محمدamrviber@gmail.comاستفسار عن مسار الطرد"/>
    <d v="2017-01-11T00:00:00"/>
    <d v="1899-12-30T11:17:04"/>
    <s v="عمرو عبد الجواد محمد"/>
    <x v="0"/>
    <s v="amrviber@gmail.com"/>
    <s v="28801020103131"/>
    <s v="01212355548"/>
    <x v="1"/>
    <m/>
    <x v="0"/>
    <n v="11"/>
    <n v="11"/>
    <n v="4"/>
    <s v="RF431673833SG"/>
    <s v=""/>
    <s v=""/>
    <s v=""/>
    <s v=""/>
    <s v=""/>
    <s v=""/>
    <s v=""/>
    <s v="RF"/>
    <s v="SG"/>
  </r>
  <r>
    <s v="42746 ZakariaZak_allaw@yahoo.comاستفسار عن مسار الطرد"/>
    <d v="2017-01-11T00:00:00"/>
    <d v="1899-12-30T10:55:27"/>
    <s v="Zakaria"/>
    <x v="12"/>
    <s v="Zak_allaw@yahoo.com"/>
    <s v=": Rl3362172"/>
    <s v="009613627808"/>
    <x v="1"/>
    <m/>
    <x v="0"/>
    <n v="11"/>
    <n v="10"/>
    <n v="4"/>
    <s v="CP642006120UA"/>
    <s v=""/>
    <s v=""/>
    <s v=""/>
    <s v=""/>
    <s v=""/>
    <s v=""/>
    <s v=""/>
    <s v="CP"/>
    <s v="UA"/>
  </r>
  <r>
    <s v="42746حسام حسن سالمmasr120120@gmail.comاستفسار عن مسار الطرد"/>
    <d v="2017-01-11T00:00:00"/>
    <d v="1899-12-30T10:55:26"/>
    <s v="حسام حسن سالم"/>
    <x v="0"/>
    <s v="masr120120@gmail.com"/>
    <s v="2288806211302658"/>
    <s v="20553902739"/>
    <x v="1"/>
    <m/>
    <x v="0"/>
    <n v="11"/>
    <n v="10"/>
    <n v="4"/>
    <s v="EE057154066SA"/>
    <s v=""/>
    <s v=""/>
    <s v=""/>
    <s v=""/>
    <s v=""/>
    <s v=""/>
    <s v=""/>
    <s v="EE"/>
    <s v="SA"/>
  </r>
  <r>
    <s v="42746محمود النجارmezomezo1201@yahoo.comاستفسار عن مسار الطرد"/>
    <d v="2017-01-11T00:00:00"/>
    <d v="1899-12-30T10:41:58"/>
    <s v="محمود النجار"/>
    <x v="0"/>
    <s v="mezomezo1201@yahoo.com"/>
    <s v="28409011210873"/>
    <s v="00966567544337"/>
    <x v="1"/>
    <m/>
    <x v="0"/>
    <n v="11"/>
    <n v="10"/>
    <n v="4"/>
    <s v="EE700096250EG"/>
    <s v=""/>
    <s v=""/>
    <s v=""/>
    <s v=""/>
    <s v=""/>
    <s v=""/>
    <s v=""/>
    <s v="EE"/>
    <s v="EG"/>
  </r>
  <r>
    <s v="42746محمد احمد محمدsot.toonn@gmail.comاستفسار عن مسار الطرد"/>
    <d v="2017-01-11T00:00:00"/>
    <d v="1899-12-30T10:30:08"/>
    <s v="محمد احمد محمد"/>
    <x v="0"/>
    <s v="sot.toonn@gmail.com"/>
    <s v="29312150102716"/>
    <s v="201091322314"/>
    <x v="1"/>
    <m/>
    <x v="0"/>
    <n v="11"/>
    <n v="10"/>
    <n v="4"/>
    <s v="RX558773869DE"/>
    <s v=""/>
    <s v=""/>
    <s v=""/>
    <s v=""/>
    <s v=""/>
    <s v=""/>
    <s v=""/>
    <s v="RX"/>
    <s v="DE"/>
  </r>
  <r>
    <s v="42746أيمن نبيل سيد محمدaymansh35@yahoo.comاستفسار عن مسار الطرد"/>
    <d v="2017-01-11T00:00:00"/>
    <d v="1899-12-30T10:10:56"/>
    <s v="أيمن نبيل سيد محمد"/>
    <x v="0"/>
    <s v="aymansh35@yahoo.com"/>
    <s v="27810170101514"/>
    <s v="201097097603"/>
    <x v="1"/>
    <m/>
    <x v="0"/>
    <n v="11"/>
    <n v="10"/>
    <n v="4"/>
    <s v=""/>
    <s v=""/>
    <s v=""/>
    <s v=""/>
    <s v=""/>
    <s v=""/>
    <s v=""/>
    <s v=""/>
    <s v=""/>
    <s v=""/>
  </r>
  <r>
    <s v="42746تامر عليtamershemy@hotmail.comاستفسار عن مسار الطرد"/>
    <d v="2017-01-11T00:00:00"/>
    <d v="1899-12-30T09:54:19"/>
    <s v="تامر علي"/>
    <x v="2"/>
    <s v="tamershemy@hotmail.com"/>
    <s v="28901052105857"/>
    <s v="966547657353"/>
    <x v="1"/>
    <m/>
    <x v="0"/>
    <n v="11"/>
    <n v="9"/>
    <n v="4"/>
    <s v="UM267089084US"/>
    <s v=""/>
    <s v=""/>
    <s v=""/>
    <s v=""/>
    <s v=""/>
    <s v=""/>
    <s v=""/>
    <s v="UM"/>
    <s v="US"/>
  </r>
  <r>
    <s v="42746شريف ممدوحSherief.Mamdouh@icloud.comاستفسار عن مسار الطرد"/>
    <d v="2017-01-11T00:00:00"/>
    <d v="1899-12-30T09:53:48"/>
    <s v="شريف ممدوح"/>
    <x v="0"/>
    <s v="Sherief.Mamdouh@icloud.com"/>
    <s v="28512011211077"/>
    <s v="201004910944"/>
    <x v="1"/>
    <m/>
    <x v="0"/>
    <n v="11"/>
    <n v="9"/>
    <n v="4"/>
    <s v="RX557950576DE"/>
    <s v=""/>
    <s v=""/>
    <s v=""/>
    <s v=""/>
    <s v=""/>
    <s v=""/>
    <s v=""/>
    <s v="RX"/>
    <s v="DE"/>
  </r>
  <r>
    <s v="42746شركه السويدي للعدادات العامريه اسكندريهMhelmy@sewedy.com.egاستفسار عن مسار الطرد"/>
    <d v="2017-01-11T00:00:00"/>
    <d v="1899-12-30T08:09:09"/>
    <s v="شركه السويدي للعدادات العامريه اسكندريه"/>
    <x v="0"/>
    <s v="Mhelmy@sewedy.com.eg"/>
    <s v="0101336"/>
    <s v="201001600603"/>
    <x v="1"/>
    <m/>
    <x v="0"/>
    <n v="11"/>
    <n v="8"/>
    <n v="4"/>
    <s v="CL633148014DE"/>
    <s v=""/>
    <s v=""/>
    <s v=""/>
    <s v=""/>
    <s v=""/>
    <s v=""/>
    <s v=""/>
    <s v="CL"/>
    <s v="DE"/>
  </r>
  <r>
    <s v="42746ahmedahmedbmw1990@hotmail.comاستفسار عن مسار الطرد"/>
    <d v="2017-01-11T00:00:00"/>
    <d v="1899-12-30T07:07:46"/>
    <s v="ahmed"/>
    <x v="0"/>
    <s v="ahmedbmw1990@hotmail.com"/>
    <s v="29408068800453"/>
    <s v="201129033385"/>
    <x v="1"/>
    <m/>
    <x v="0"/>
    <n v="11"/>
    <n v="7"/>
    <n v="4"/>
    <s v="EE700119790EG"/>
    <s v=""/>
    <s v=""/>
    <s v=""/>
    <s v=""/>
    <s v=""/>
    <s v=""/>
    <s v=""/>
    <s v="EE"/>
    <s v="EG"/>
  </r>
  <r>
    <s v="42746الحاج أحمد محمد رمضانalhagramadan@yahoo.comاستفسار عن مسار الطرد"/>
    <d v="2017-01-11T00:00:00"/>
    <d v="1899-12-30T06:43:51"/>
    <s v="الحاج أحمد محمد رمضان"/>
    <x v="2"/>
    <s v="alhagramadan@yahoo.com"/>
    <s v=": A05595401"/>
    <s v="00966545716789"/>
    <x v="1"/>
    <m/>
    <x v="0"/>
    <n v="11"/>
    <n v="6"/>
    <n v="4"/>
    <s v="rr023072354sa"/>
    <s v=""/>
    <s v=""/>
    <s v=""/>
    <s v=""/>
    <s v=""/>
    <s v=""/>
    <s v=""/>
    <s v="RR"/>
    <s v="SA"/>
  </r>
  <r>
    <s v="42746هيثم سعيد أحمد احمدhaythamelsisi@yahoo.comاستفسار عن مسار الطرد"/>
    <d v="2017-01-11T00:00:00"/>
    <d v="1899-12-30T05:50:20"/>
    <s v="هيثم سعيد أحمد احمد"/>
    <x v="0"/>
    <s v="haythamelsisi@yahoo.com"/>
    <s v="27804160201715"/>
    <s v="966536896953"/>
    <x v="1"/>
    <m/>
    <x v="0"/>
    <n v="11"/>
    <n v="5"/>
    <n v="4"/>
    <s v=""/>
    <s v=""/>
    <s v=""/>
    <s v=""/>
    <s v=""/>
    <s v=""/>
    <s v=""/>
    <s v=""/>
    <s v=""/>
    <s v=""/>
  </r>
  <r>
    <s v="42746حمدي محمود هلالtrustmail1@yahoo.comشــكــوى"/>
    <d v="2017-01-11T00:00:00"/>
    <d v="1899-12-30T12:22:34"/>
    <s v="حمدي محمود هلال"/>
    <x v="2"/>
    <s v="trustmail1@yahoo.com"/>
    <s v=": a15900885"/>
    <s v="966501782321"/>
    <x v="2"/>
    <m/>
    <x v="0"/>
    <n v="11"/>
    <n v="12"/>
    <n v="4"/>
    <s v="ee007016795eg"/>
    <s v=""/>
    <s v=""/>
    <s v=""/>
    <s v=""/>
    <s v=""/>
    <s v=""/>
    <s v=""/>
    <s v="EE"/>
    <s v="EG"/>
  </r>
  <r>
    <s v="42746ايمان  محمد  فراج  جهلانSALLYMOHAMMAD89@YAHOO.COMاستفسار عن مسار الطرد"/>
    <d v="2017-01-11T00:00:00"/>
    <d v="1899-12-30T12:18:36"/>
    <s v="ايمان  محمد  فراج  جهلان"/>
    <x v="0"/>
    <s v="SALLYMOHAMMAD89@YAHOO.COM"/>
    <s v="28812062100168"/>
    <s v="201096807812"/>
    <x v="1"/>
    <m/>
    <x v="0"/>
    <n v="11"/>
    <n v="12"/>
    <n v="4"/>
    <s v="RR602391610EG"/>
    <s v=""/>
    <s v=""/>
    <s v=""/>
    <s v=""/>
    <s v=""/>
    <s v=""/>
    <s v=""/>
    <s v="RR"/>
    <s v="EG"/>
  </r>
  <r>
    <s v="42746حمادهthesad.beloved@yahoo.comاستفســار عن خدمــة"/>
    <d v="2017-01-11T00:00:00"/>
    <d v="1899-12-30T12:32:59"/>
    <s v="حماده"/>
    <x v="0"/>
    <s v="thesad.beloved@yahoo.com"/>
    <s v="29203011610096"/>
    <s v="00201094486583"/>
    <x v="0"/>
    <m/>
    <x v="0"/>
    <n v="11"/>
    <n v="12"/>
    <n v="4"/>
    <s v=""/>
    <s v=""/>
    <s v=""/>
    <s v=""/>
    <s v=""/>
    <s v=""/>
    <s v=""/>
    <s v=""/>
    <s v=""/>
    <s v=""/>
  </r>
  <r>
    <s v="42746George Williamgwilliam@karastoor.comاستفسار فى المبيعات"/>
    <d v="2017-01-11T00:00:00"/>
    <d v="1899-12-30T12:33:02"/>
    <s v="George William"/>
    <x v="0"/>
    <s v="gwilliam@karastoor.com"/>
    <s v="27509262102396"/>
    <s v="201203366889"/>
    <x v="3"/>
    <m/>
    <x v="0"/>
    <n v="11"/>
    <n v="12"/>
    <n v="4"/>
    <s v=""/>
    <s v=""/>
    <s v=""/>
    <s v=""/>
    <s v=""/>
    <s v=""/>
    <s v=""/>
    <s v=""/>
    <s v=""/>
    <s v=""/>
  </r>
  <r>
    <s v="42746اسامه عباسosamaabbas.hr@gmail.comاستفسار عن مسار الطرد"/>
    <d v="2017-01-11T00:00:00"/>
    <d v="1899-12-30T13:22:24"/>
    <s v="اسامه عباس"/>
    <x v="0"/>
    <s v="osamaabbas.hr@gmail.com"/>
    <s v="28610192200138"/>
    <s v="01000707015"/>
    <x v="1"/>
    <m/>
    <x v="0"/>
    <n v="11"/>
    <n v="13"/>
    <n v="4"/>
    <s v="RE454046942SE"/>
    <s v=""/>
    <s v=""/>
    <s v=""/>
    <s v=""/>
    <s v=""/>
    <s v=""/>
    <s v=""/>
    <s v="RE"/>
    <s v="SE"/>
  </r>
  <r>
    <s v="42746محمد ممدوح عبد العزيز غنيمmohamedtito02@gmail.comاستفسار عن مسار الطرد"/>
    <d v="2017-01-11T00:00:00"/>
    <d v="1899-12-30T14:00:49"/>
    <s v="محمد ممدوح عبد العزيز غنيم"/>
    <x v="0"/>
    <s v="mohamedtito02@gmail.com"/>
    <s v="29403200205797"/>
    <s v="01272260867"/>
    <x v="1"/>
    <m/>
    <x v="0"/>
    <n v="11"/>
    <n v="14"/>
    <n v="4"/>
    <s v="ee008607953eg"/>
    <s v=""/>
    <s v=""/>
    <s v=""/>
    <s v=""/>
    <s v=""/>
    <s v=""/>
    <s v=""/>
    <s v="EE"/>
    <s v="EG"/>
  </r>
  <r>
    <s v="42746أسلام احمد محمد ابوالقاسمislam.abuelqasim@hotmail.comاستفسار عن مسار الطرد"/>
    <d v="2017-01-11T00:00:00"/>
    <d v="1899-12-30T14:10:07"/>
    <s v="أسلام احمد محمد ابوالقاسم"/>
    <x v="0"/>
    <s v="islam.abuelqasim@hotmail.com"/>
    <s v="28808232100217"/>
    <s v="201280677770"/>
    <x v="1"/>
    <m/>
    <x v="0"/>
    <n v="11"/>
    <n v="14"/>
    <n v="4"/>
    <s v="RG308122357CN"/>
    <s v=""/>
    <s v=""/>
    <s v=""/>
    <s v=""/>
    <s v=""/>
    <s v=""/>
    <s v=""/>
    <s v="RG"/>
    <s v="CN"/>
  </r>
  <r>
    <s v="42746احمد رشاد لبيبarl_hmn@hotmail.comاستفســار عن خدمــة"/>
    <d v="2017-01-11T00:00:00"/>
    <d v="1899-12-30T14:39:32"/>
    <s v="احمد رشاد لبيب"/>
    <x v="0"/>
    <s v="arl_hmn@hotmail.com"/>
    <s v="28701110100691"/>
    <s v="201009523263"/>
    <x v="0"/>
    <m/>
    <x v="0"/>
    <n v="11"/>
    <n v="14"/>
    <n v="4"/>
    <s v=""/>
    <s v=""/>
    <s v=""/>
    <s v=""/>
    <s v=""/>
    <s v=""/>
    <s v=""/>
    <s v=""/>
    <s v=""/>
    <s v=""/>
  </r>
  <r>
    <s v="42746حاتم زينهم عبداللهhatem-999-z@hotmail.comاستفسار عن مسار الطرد"/>
    <d v="2017-01-11T00:00:00"/>
    <d v="1899-12-30T22:15:31"/>
    <s v="حاتم زينهم عبدالله"/>
    <x v="0"/>
    <s v="hatem-999-z@hotmail.com"/>
    <s v="29005158800552"/>
    <s v="201018000957"/>
    <x v="1"/>
    <m/>
    <x v="0"/>
    <n v="11"/>
    <n v="22"/>
    <n v="4"/>
    <s v=""/>
    <s v=""/>
    <s v=""/>
    <s v=""/>
    <s v=""/>
    <s v=""/>
    <s v=""/>
    <s v=""/>
    <s v=""/>
    <s v=""/>
  </r>
  <r>
    <s v="42746ashraf salahashraf_shivo2000@yahoo.comاستفســار عن خدمــة"/>
    <d v="2017-01-11T00:00:00"/>
    <d v="1899-12-30T21:09:11"/>
    <s v="ashraf salah"/>
    <x v="0"/>
    <s v="ashraf_shivo2000@yahoo.com"/>
    <s v="28906090102677"/>
    <s v="01009713507"/>
    <x v="0"/>
    <m/>
    <x v="0"/>
    <n v="11"/>
    <n v="21"/>
    <n v="4"/>
    <s v=""/>
    <s v=""/>
    <s v=""/>
    <s v=""/>
    <s v=""/>
    <s v=""/>
    <s v=""/>
    <s v=""/>
    <s v=""/>
    <s v=""/>
  </r>
  <r>
    <s v="42746أحمد السيد عبد العزيز السيدلا يوجدشــكــوى"/>
    <d v="2017-01-11T00:00:00"/>
    <d v="1899-12-30T19:23:44"/>
    <s v="أحمد السيد عبد العزيز السيد"/>
    <x v="0"/>
    <s v="لا يوجد"/>
    <s v="27808141602496"/>
    <s v="01221948650"/>
    <x v="2"/>
    <m/>
    <x v="0"/>
    <n v="11"/>
    <n v="19"/>
    <n v="4"/>
    <s v=""/>
    <s v=""/>
    <s v=""/>
    <s v=""/>
    <s v=""/>
    <s v=""/>
    <s v=""/>
    <s v=""/>
    <s v=""/>
    <s v=""/>
  </r>
  <r>
    <s v="42746هند رضا محمد الطوخىahmed_reda971@yahoo.comاستفسار عن مسار الطرد"/>
    <d v="2017-01-11T00:00:00"/>
    <d v="1899-12-30T16:45:35"/>
    <s v="هند رضا محمد الطوخى"/>
    <x v="0"/>
    <s v="ahmed_reda971@yahoo.com"/>
    <s v="28702051401549"/>
    <s v="01270365306"/>
    <x v="1"/>
    <m/>
    <x v="0"/>
    <n v="11"/>
    <n v="16"/>
    <n v="4"/>
    <s v="EE418361819Ae"/>
    <s v=""/>
    <s v=""/>
    <s v=""/>
    <s v=""/>
    <s v=""/>
    <s v=""/>
    <s v=""/>
    <s v="EE"/>
    <s v="AE"/>
  </r>
  <r>
    <s v="42746mohamed habibmohamed.habib1981@gmail.comشــكــوى"/>
    <d v="2017-01-11T00:00:00"/>
    <d v="1899-12-30T15:56:48"/>
    <s v="mohamed habib"/>
    <x v="0"/>
    <s v="mohamed.habib1981@gmail.com"/>
    <s v="28111121600058"/>
    <s v="01007770429"/>
    <x v="2"/>
    <m/>
    <x v="0"/>
    <n v="11"/>
    <n v="15"/>
    <n v="4"/>
    <s v=""/>
    <s v=""/>
    <s v=""/>
    <s v=""/>
    <s v=""/>
    <s v=""/>
    <s v=""/>
    <s v=""/>
    <s v=""/>
    <s v=""/>
  </r>
  <r>
    <s v="42746ISMAIL ELSABBAGHi.elsabbagh@yahoo.comاستفسار عن مسار الطرد"/>
    <d v="2017-01-11T00:00:00"/>
    <d v="1899-12-30T15:55:58"/>
    <s v="ISMAIL ELSABBAGH"/>
    <x v="0"/>
    <s v="i.elsabbagh@yahoo.com"/>
    <s v="29010011332051"/>
    <s v="201093407791"/>
    <x v="1"/>
    <m/>
    <x v="0"/>
    <n v="11"/>
    <n v="15"/>
    <n v="4"/>
    <s v="EE700186454EG"/>
    <s v=""/>
    <s v=""/>
    <s v=""/>
    <s v=""/>
    <s v=""/>
    <s v=""/>
    <s v=""/>
    <s v="EE"/>
    <s v="EG"/>
  </r>
  <r>
    <s v="42746السيد شوقىliveegypt2010@gmail.comاستفسار عن مسار الطرد"/>
    <d v="2017-01-11T00:00:00"/>
    <d v="1899-12-30T22:20:30"/>
    <s v="السيد شوقى"/>
    <x v="0"/>
    <s v="liveegypt2010@gmail.com"/>
    <s v="29005011500073"/>
    <s v="201092721388"/>
    <x v="1"/>
    <m/>
    <x v="0"/>
    <n v="11"/>
    <n v="22"/>
    <n v="4"/>
    <s v="EB044283875BR"/>
    <s v=""/>
    <s v=""/>
    <s v=""/>
    <s v=""/>
    <s v=""/>
    <s v=""/>
    <s v=""/>
    <s v="EB"/>
    <s v="BR"/>
  </r>
  <r>
    <s v="42746شسد عبد الوهاب محمد راشدsayed_rashed@hotmail.comاستفسار عن مسار الطرد"/>
    <d v="2017-01-11T00:00:00"/>
    <d v="1899-12-30T22:37:46"/>
    <s v="شسد عبد الوهاب محمد راشد"/>
    <x v="0"/>
    <s v="sayed_rashed@hotmail.com"/>
    <s v="26401260104139"/>
    <s v="00201001790927"/>
    <x v="1"/>
    <m/>
    <x v="0"/>
    <n v="11"/>
    <n v="22"/>
    <n v="4"/>
    <s v="RF428928771SG"/>
    <s v=""/>
    <s v=""/>
    <s v=""/>
    <s v=""/>
    <s v=""/>
    <s v=""/>
    <s v=""/>
    <s v="RF"/>
    <s v="SG"/>
  </r>
  <r>
    <s v="42747اسماعيل محمد فهميismail_m_fahmy@yahoo.comشــكــوى"/>
    <d v="2017-01-12T00:00:00"/>
    <d v="1899-12-30T00:28:33"/>
    <s v="اسماعيل محمد فهمي"/>
    <x v="0"/>
    <s v="ismail_m_fahmy@yahoo.com"/>
    <s v="5337"/>
    <s v="201003432134"/>
    <x v="2"/>
    <m/>
    <x v="0"/>
    <n v="12"/>
    <n v="0"/>
    <n v="5"/>
    <s v="RX552503086DE"/>
    <s v=""/>
    <s v=""/>
    <s v=""/>
    <s v=""/>
    <s v=""/>
    <s v=""/>
    <s v=""/>
    <s v="RX"/>
    <s v="DE"/>
  </r>
  <r>
    <s v="42747حماده ابراهيم محمدHamada115511@gmail.comاستفســار عن خدمــة"/>
    <d v="2017-01-12T00:00:00"/>
    <d v="1899-12-30T11:17:13"/>
    <s v="حماده ابراهيم محمد"/>
    <x v="2"/>
    <s v="Hamada115511@gmail.com"/>
    <s v="29103122701991"/>
    <s v="00966545802615"/>
    <x v="0"/>
    <m/>
    <x v="0"/>
    <n v="12"/>
    <n v="11"/>
    <n v="5"/>
    <s v=""/>
    <s v=""/>
    <s v=""/>
    <s v=""/>
    <s v=""/>
    <s v=""/>
    <s v=""/>
    <s v=""/>
    <s v=""/>
    <s v=""/>
  </r>
  <r>
    <s v="42747ابراهيم عبد الرؤف برعي البناbana.mytaxi@gmail.comاستفسار عن مسار الطرد"/>
    <d v="2017-01-12T00:00:00"/>
    <d v="1899-12-30T11:16:54"/>
    <s v="ابراهيم عبد الرؤف برعي البنا"/>
    <x v="2"/>
    <s v="bana.mytaxi@gmail.com"/>
    <s v=":  A07311378"/>
    <s v="9660509973413"/>
    <x v="1"/>
    <m/>
    <x v="0"/>
    <n v="12"/>
    <n v="11"/>
    <n v="5"/>
    <s v="FF700096436EG"/>
    <s v=""/>
    <s v=""/>
    <s v=""/>
    <s v=""/>
    <s v=""/>
    <s v=""/>
    <s v=""/>
    <s v="FF"/>
    <s v="EG"/>
  </r>
  <r>
    <s v="42747محمد حسين محمد المهديmohamed.hussein-elmahdy@vodafone.comاستفسار عن مسار الطرد"/>
    <d v="2017-01-12T00:00:00"/>
    <d v="1899-12-30T11:10:01"/>
    <s v="محمد حسين محمد المهدي"/>
    <x v="0"/>
    <s v="mohamed.hussein-elmahdy@vodafone.com"/>
    <s v="28810290101911"/>
    <s v="201020020059"/>
    <x v="1"/>
    <m/>
    <x v="0"/>
    <n v="12"/>
    <n v="11"/>
    <n v="5"/>
    <s v=""/>
    <s v=""/>
    <s v=""/>
    <s v=""/>
    <s v=""/>
    <s v=""/>
    <s v=""/>
    <s v=""/>
    <s v=""/>
    <s v=""/>
  </r>
  <r>
    <s v="42747محمد مبارك عليMobarakmidomido@yahoo.comاستفسار عن مسار الطرد"/>
    <d v="2017-01-12T00:00:00"/>
    <d v="1899-12-30T11:07:42"/>
    <s v="محمد مبارك علي"/>
    <x v="2"/>
    <s v="Mobarakmidomido@yahoo.com"/>
    <s v=": A17459235"/>
    <s v="09665062636740"/>
    <x v="1"/>
    <m/>
    <x v="0"/>
    <n v="12"/>
    <n v="11"/>
    <n v="5"/>
    <s v=""/>
    <s v=""/>
    <s v=""/>
    <s v=""/>
    <s v=""/>
    <s v=""/>
    <s v=""/>
    <s v=""/>
    <s v=""/>
    <s v=""/>
  </r>
  <r>
    <s v="42747محمود شوقيMAHMOUD.SHAWKY1@GMAIL.COMشــكــوى"/>
    <d v="2017-01-12T00:00:00"/>
    <d v="1899-12-30T11:05:26"/>
    <s v="محمود شوقي"/>
    <x v="0"/>
    <s v="MAHMOUD.SHAWKY1@GMAIL.COM"/>
    <s v="28310300201517"/>
    <s v="0201285800813"/>
    <x v="2"/>
    <m/>
    <x v="0"/>
    <n v="12"/>
    <n v="11"/>
    <n v="5"/>
    <s v="RC066209545DE"/>
    <s v=""/>
    <s v=""/>
    <s v=""/>
    <s v=""/>
    <s v=""/>
    <s v=""/>
    <s v=""/>
    <s v="RC"/>
    <s v="DE"/>
  </r>
  <r>
    <s v="42747Ahmed hossamAhmed.hossam0225@gmail.comاستفسار عن مسار الطرد"/>
    <d v="2017-01-12T00:00:00"/>
    <d v="1899-12-30T10:25:16"/>
    <s v="Ahmed hossam"/>
    <x v="0"/>
    <s v="Ahmed.hossam0225@gmail.com"/>
    <s v="28911201307137"/>
    <s v="201202661904+"/>
    <x v="1"/>
    <m/>
    <x v="0"/>
    <n v="12"/>
    <n v="10"/>
    <n v="5"/>
    <s v="EE008709056EG"/>
    <s v=""/>
    <s v=""/>
    <s v=""/>
    <s v=""/>
    <s v=""/>
    <s v=""/>
    <s v=""/>
    <s v="EE"/>
    <s v="EG"/>
  </r>
  <r>
    <s v="42747bishoy senoutybishoyrezkalla@gmail.comاستفســار عن خدمــة"/>
    <d v="2017-01-12T00:00:00"/>
    <d v="1899-12-30T10:14:14"/>
    <s v="bishoy senouty"/>
    <x v="0"/>
    <s v="bishoyrezkalla@gmail.com"/>
    <s v="28608010206239"/>
    <s v="01229543795"/>
    <x v="0"/>
    <m/>
    <x v="0"/>
    <n v="12"/>
    <n v="10"/>
    <n v="5"/>
    <s v=""/>
    <s v=""/>
    <s v=""/>
    <s v=""/>
    <s v=""/>
    <s v=""/>
    <s v=""/>
    <s v=""/>
    <s v=""/>
    <s v=""/>
  </r>
  <r>
    <s v="42747شهاب الدين محمدshehab_abdallah@yahoo.comاستفســار عن خدمــة"/>
    <d v="2017-01-12T00:00:00"/>
    <d v="1899-12-30T09:11:14"/>
    <s v="شهاب الدين محمد"/>
    <x v="0"/>
    <s v="shehab_abdallah@yahoo.com"/>
    <s v="28803222202354"/>
    <s v="01002258124"/>
    <x v="0"/>
    <m/>
    <x v="0"/>
    <n v="12"/>
    <n v="9"/>
    <n v="5"/>
    <s v=""/>
    <s v=""/>
    <s v=""/>
    <s v=""/>
    <s v=""/>
    <s v=""/>
    <s v=""/>
    <s v=""/>
    <s v=""/>
    <s v=""/>
  </r>
  <r>
    <s v="42747Tahaeng_taha18@yahoo.comاستفسار عن مسار الطرد"/>
    <d v="2017-01-12T00:00:00"/>
    <d v="1899-12-30T11:39:00"/>
    <s v="Taha"/>
    <x v="0"/>
    <s v="eng_taha18@yahoo.com"/>
    <s v="28407181402693"/>
    <s v="201129708666"/>
    <x v="1"/>
    <m/>
    <x v="0"/>
    <n v="12"/>
    <n v="11"/>
    <n v="5"/>
    <s v="RS585582912NL"/>
    <s v=""/>
    <s v=""/>
    <s v=""/>
    <s v=""/>
    <s v=""/>
    <s v=""/>
    <s v=""/>
    <s v="RS"/>
    <s v="NL"/>
  </r>
  <r>
    <s v="42747جهاد مصطفى محمودmomen_lab4@yahoo.comاستفســار فنـى"/>
    <d v="2017-01-12T00:00:00"/>
    <d v="1899-12-30T11:40:30"/>
    <s v="جهاد مصطفى محمود"/>
    <x v="0"/>
    <s v="momen_lab4@yahoo.com"/>
    <s v="29803040104687"/>
    <s v="01005714448"/>
    <x v="5"/>
    <m/>
    <x v="0"/>
    <n v="12"/>
    <n v="11"/>
    <n v="5"/>
    <s v=""/>
    <s v=""/>
    <s v=""/>
    <s v=""/>
    <s v=""/>
    <s v=""/>
    <s v=""/>
    <s v=""/>
    <s v=""/>
    <s v=""/>
  </r>
  <r>
    <s v="42747Safwat Ghalysafwatghaly@hotmail.comاستفسار عن مسار الطرد"/>
    <d v="2017-01-12T00:00:00"/>
    <d v="1899-12-30T11:40:28"/>
    <s v="Safwat Ghaly"/>
    <x v="0"/>
    <s v="safwatghaly@hotmail.com"/>
    <s v="24907202701392"/>
    <s v="201005241622"/>
    <x v="1"/>
    <m/>
    <x v="0"/>
    <n v="12"/>
    <n v="11"/>
    <n v="5"/>
    <s v="EE006564053EG"/>
    <s v=""/>
    <s v=""/>
    <s v=""/>
    <s v=""/>
    <s v=""/>
    <s v=""/>
    <s v=""/>
    <s v="EE"/>
    <s v="EG"/>
  </r>
  <r>
    <s v="42747emademadhanna7312@yahoo.comشــكــوى"/>
    <d v="2017-01-12T00:00:00"/>
    <d v="1899-12-30T12:07:00"/>
    <s v="emad"/>
    <x v="11"/>
    <s v="emadhanna7312@yahoo.com"/>
    <s v=": A09403492"/>
    <s v="4039032304"/>
    <x v="2"/>
    <m/>
    <x v="0"/>
    <n v="12"/>
    <n v="12"/>
    <n v="5"/>
    <s v="EE009649610EG"/>
    <s v=""/>
    <s v=""/>
    <s v=""/>
    <s v=""/>
    <s v=""/>
    <s v=""/>
    <s v=""/>
    <s v="EE"/>
    <s v="EG"/>
  </r>
  <r>
    <s v="42747khaledkh.ss17@yahoo.comاستفســار عن خدمــة"/>
    <d v="2017-01-12T00:00:00"/>
    <d v="1899-12-30T12:21:20"/>
    <s v="khaled"/>
    <x v="2"/>
    <s v="kh.ss17@yahoo.com"/>
    <s v="27702032402492"/>
    <s v="00966538633148"/>
    <x v="0"/>
    <m/>
    <x v="0"/>
    <n v="12"/>
    <n v="12"/>
    <n v="5"/>
    <s v=""/>
    <s v=""/>
    <s v=""/>
    <s v=""/>
    <s v=""/>
    <s v=""/>
    <s v=""/>
    <s v=""/>
    <s v=""/>
    <s v=""/>
  </r>
  <r>
    <s v="42747احمد سمير احمد محمدasamir@primemetaleg.comاستفســار عن خدمــة"/>
    <d v="2017-01-12T00:00:00"/>
    <d v="1899-12-30T12:09:11"/>
    <s v="احمد سمير احمد محمد"/>
    <x v="0"/>
    <s v="asamir@primemetaleg.com"/>
    <s v="28305011403191"/>
    <s v="201002008000"/>
    <x v="0"/>
    <m/>
    <x v="0"/>
    <n v="12"/>
    <n v="12"/>
    <n v="5"/>
    <s v=""/>
    <s v=""/>
    <s v=""/>
    <s v=""/>
    <s v=""/>
    <s v=""/>
    <s v=""/>
    <s v=""/>
    <s v=""/>
    <s v=""/>
  </r>
  <r>
    <s v="42747Dora Adamdora.adam2016@gmail.comأخـــــرى"/>
    <d v="2017-01-12T00:00:00"/>
    <d v="1899-12-30T13:12:25"/>
    <s v="Dora Adam"/>
    <x v="0"/>
    <s v="dora.adam2016@gmail.com"/>
    <s v="122344556676"/>
    <s v="044 1234567"/>
    <x v="4"/>
    <m/>
    <x v="0"/>
    <n v="12"/>
    <n v="13"/>
    <n v="5"/>
    <s v=""/>
    <s v=""/>
    <s v=""/>
    <s v=""/>
    <s v=""/>
    <s v=""/>
    <s v=""/>
    <s v=""/>
    <s v=""/>
    <s v=""/>
  </r>
  <r>
    <s v="42747محمد حسن على محمودmha32158@hotmail.comشــكــوى"/>
    <d v="2017-01-12T00:00:00"/>
    <d v="1899-12-30T15:23:19"/>
    <s v="محمد حسن على محمود"/>
    <x v="2"/>
    <s v="mha32158@hotmail.com"/>
    <s v="28611112300991"/>
    <s v="00966569009773"/>
    <x v="2"/>
    <m/>
    <x v="0"/>
    <n v="12"/>
    <n v="15"/>
    <n v="5"/>
    <s v="EE024201625SA"/>
    <s v="EE024201625SA"/>
    <s v="EE024201625SA"/>
    <s v=""/>
    <s v=""/>
    <s v=""/>
    <s v=""/>
    <s v=""/>
    <s v="EE"/>
    <s v="SA"/>
  </r>
  <r>
    <s v="42747Karim Ahmed Salahkaremsalah97@gmail.comاستفسار عن مسار الطرد"/>
    <d v="2017-01-12T00:00:00"/>
    <d v="1899-12-30T15:20:14"/>
    <s v="Karim Ahmed Salah"/>
    <x v="0"/>
    <s v="karemsalah97@gmail.com"/>
    <s v="29709021600316"/>
    <s v="201004695020"/>
    <x v="1"/>
    <m/>
    <x v="0"/>
    <n v="12"/>
    <n v="15"/>
    <n v="5"/>
    <s v="RA886851525IT"/>
    <s v=""/>
    <s v=""/>
    <s v=""/>
    <s v=""/>
    <s v=""/>
    <s v=""/>
    <s v=""/>
    <s v="RA"/>
    <s v="IT"/>
  </r>
  <r>
    <s v="42747Tamim ELsayedtamim@joylgroup.comاستفسار عن مسار الطرد"/>
    <d v="2017-01-12T00:00:00"/>
    <d v="1899-12-30T14:43:48"/>
    <s v="Tamim ELsayed"/>
    <x v="0"/>
    <s v="tamim@joylgroup.com"/>
    <s v="29307270100853"/>
    <s v="201000731971"/>
    <x v="1"/>
    <m/>
    <x v="0"/>
    <n v="12"/>
    <n v="14"/>
    <n v="5"/>
    <s v="ee009818446eg"/>
    <s v=""/>
    <s v=""/>
    <s v=""/>
    <s v=""/>
    <s v=""/>
    <s v=""/>
    <s v=""/>
    <s v="EE"/>
    <s v="EG"/>
  </r>
  <r>
    <s v="42747بشيرفكربشيرعويسbnousir@gmail.comاستفسار عن مسار الطرد"/>
    <d v="2017-01-12T00:00:00"/>
    <d v="1899-12-30T14:18:17"/>
    <s v="بشيرفكربشيرعويس"/>
    <x v="0"/>
    <s v="bnousir@gmail.com"/>
    <s v="26406080102075"/>
    <s v="201026686689"/>
    <x v="1"/>
    <m/>
    <x v="0"/>
    <n v="12"/>
    <n v="14"/>
    <n v="5"/>
    <s v="RR700171239EG"/>
    <s v=""/>
    <s v=""/>
    <s v=""/>
    <s v=""/>
    <s v=""/>
    <s v=""/>
    <s v=""/>
    <s v="RR"/>
    <s v="EG"/>
  </r>
  <r>
    <s v="42747سامى عمر يوسفsamymekawy@yahoo.comاستفسار عن مسار الطرد"/>
    <d v="2017-01-12T00:00:00"/>
    <d v="1899-12-30T13:34:31"/>
    <s v="سامى عمر يوسف"/>
    <x v="2"/>
    <s v="samymekawy@yahoo.com"/>
    <s v=": a14007391"/>
    <s v="00966535841766"/>
    <x v="1"/>
    <m/>
    <x v="0"/>
    <n v="12"/>
    <n v="13"/>
    <n v="5"/>
    <s v=""/>
    <s v=""/>
    <s v=""/>
    <s v=""/>
    <s v=""/>
    <s v=""/>
    <s v=""/>
    <s v=""/>
    <s v=""/>
    <s v=""/>
  </r>
  <r>
    <s v="42748mohamed allammohamedallam93@gmail.comاستفسار عن مسار الطرد"/>
    <d v="2017-01-13T00:00:00"/>
    <d v="1899-12-30T11:26:20"/>
    <s v="mohamed allam"/>
    <x v="0"/>
    <s v="mohamedallam93@gmail.com"/>
    <s v="29301281800077"/>
    <s v="1282709257"/>
    <x v="1"/>
    <m/>
    <x v="0"/>
    <n v="13"/>
    <n v="11"/>
    <n v="6"/>
    <s v="RS741934806NL"/>
    <s v=""/>
    <s v=""/>
    <s v=""/>
    <s v=""/>
    <s v=""/>
    <s v=""/>
    <s v=""/>
    <s v="RS"/>
    <s v="NL"/>
  </r>
  <r>
    <s v="42748Neil Boldingboldings@sky.comاستفسار فى المبيعات"/>
    <d v="2017-01-13T00:00:00"/>
    <d v="1899-12-30T10:42:00"/>
    <s v="Neil Bolding"/>
    <x v="0"/>
    <s v="boldings@sky.com"/>
    <s v="441621860622"/>
    <s v="441621860622"/>
    <x v="3"/>
    <m/>
    <x v="0"/>
    <n v="13"/>
    <n v="10"/>
    <n v="6"/>
    <s v="RU668143953GB"/>
    <s v=""/>
    <s v=""/>
    <s v=""/>
    <s v=""/>
    <s v=""/>
    <s v=""/>
    <s v=""/>
    <s v="RU"/>
    <s v="GB"/>
  </r>
  <r>
    <s v="42748ابوبكر عبدالمنعمabubakerrt@gmail.comاستفســار عن خدمــة"/>
    <d v="2017-01-13T00:00:00"/>
    <d v="1899-12-30T09:26:48"/>
    <s v="ابوبكر عبدالمنعم"/>
    <x v="13"/>
    <s v="abubakerrt@gmail.com"/>
    <s v=": p02159816"/>
    <s v="01156673315"/>
    <x v="0"/>
    <m/>
    <x v="0"/>
    <n v="13"/>
    <n v="9"/>
    <n v="6"/>
    <s v=""/>
    <s v=""/>
    <s v=""/>
    <s v=""/>
    <s v=""/>
    <s v=""/>
    <s v=""/>
    <s v=""/>
    <s v=""/>
    <s v=""/>
  </r>
  <r>
    <s v="42748مهاب اسامه طه فودهEng.mohabosama@gmail.comشــكــوى"/>
    <d v="2017-01-13T00:00:00"/>
    <d v="1899-12-30T01:40:01"/>
    <s v="مهاب اسامه طه فوده"/>
    <x v="0"/>
    <s v="Eng.mohabosama@gmail.com"/>
    <s v="28811111600116"/>
    <s v="201228818277"/>
    <x v="2"/>
    <m/>
    <x v="0"/>
    <n v="13"/>
    <n v="1"/>
    <n v="6"/>
    <s v="EK046202738SA"/>
    <s v=""/>
    <s v=""/>
    <s v=""/>
    <s v=""/>
    <s v=""/>
    <s v=""/>
    <s v=""/>
    <s v="EK"/>
    <s v="SA"/>
  </r>
  <r>
    <s v="42748أحمد صبرى أحمدAhmed.alpop1111@gmail.comأخـــــرى"/>
    <d v="2017-01-13T00:00:00"/>
    <d v="1899-12-30T00:48:26"/>
    <s v="أحمد صبرى أحمد"/>
    <x v="0"/>
    <s v="Ahmed.alpop1111@gmail.com"/>
    <s v="29107212500338"/>
    <s v="201155047550"/>
    <x v="4"/>
    <m/>
    <x v="0"/>
    <n v="13"/>
    <n v="0"/>
    <n v="6"/>
    <s v=""/>
    <s v=""/>
    <s v=""/>
    <s v=""/>
    <s v=""/>
    <s v=""/>
    <s v=""/>
    <s v=""/>
    <s v=""/>
    <s v=""/>
  </r>
  <r>
    <s v="42747إندي محمدandooda95@gmail.comاستفسار عن مسار الطرد"/>
    <d v="2017-01-12T00:00:00"/>
    <d v="1899-12-30T20:21:43"/>
    <s v="إندي محمد"/>
    <x v="0"/>
    <s v="andooda95@gmail.com"/>
    <s v="29506152104561"/>
    <s v="+201144775791"/>
    <x v="1"/>
    <m/>
    <x v="0"/>
    <n v="12"/>
    <n v="20"/>
    <n v="5"/>
    <s v="EE007201086EG"/>
    <s v=""/>
    <s v=""/>
    <s v=""/>
    <s v=""/>
    <s v=""/>
    <s v=""/>
    <s v=""/>
    <s v="EE"/>
    <s v="EG"/>
  </r>
  <r>
    <s v="42747احمد مصطفي محمدmedo_hedeab@yahoo.comاستفسار عن مسار الطرد"/>
    <d v="2017-01-12T00:00:00"/>
    <d v="1899-12-30T19:12:54"/>
    <s v="احمد مصطفي محمد"/>
    <x v="0"/>
    <s v="medo_hedeab@yahoo.com"/>
    <s v="29010102403716"/>
    <s v="01284013036"/>
    <x v="1"/>
    <m/>
    <x v="0"/>
    <n v="12"/>
    <n v="19"/>
    <n v="5"/>
    <s v=""/>
    <s v=""/>
    <s v=""/>
    <s v=""/>
    <s v=""/>
    <s v=""/>
    <s v=""/>
    <s v=""/>
    <s v=""/>
    <s v=""/>
  </r>
  <r>
    <s v="42747Mohamed Labiblebaz20@gmail.comاستفسار عن مسار الطرد"/>
    <d v="2017-01-12T00:00:00"/>
    <d v="1899-12-30T19:06:16"/>
    <s v="Mohamed Labib"/>
    <x v="0"/>
    <s v="lebaz20@gmail.com"/>
    <s v="29111200100196"/>
    <s v="1005794575"/>
    <x v="1"/>
    <m/>
    <x v="0"/>
    <n v="12"/>
    <n v="19"/>
    <n v="5"/>
    <s v="RR505852321EE"/>
    <s v=""/>
    <s v=""/>
    <s v=""/>
    <s v=""/>
    <s v=""/>
    <s v=""/>
    <s v=""/>
    <s v="RR"/>
    <s v="EE"/>
  </r>
  <r>
    <s v="42747نور رزقnona_elamora16@yahoo.comاستفسار عن مسار الطرد"/>
    <d v="2017-01-12T00:00:00"/>
    <d v="1899-12-30T18:14:33"/>
    <s v="نور رزق"/>
    <x v="2"/>
    <s v="nona_elamora16@yahoo.com"/>
    <s v="29211140201049"/>
    <s v="00966502917754"/>
    <x v="1"/>
    <m/>
    <x v="0"/>
    <n v="12"/>
    <n v="18"/>
    <n v="5"/>
    <s v="CP700008873EG"/>
    <s v=""/>
    <s v=""/>
    <s v=""/>
    <s v=""/>
    <s v=""/>
    <s v=""/>
    <s v=""/>
    <s v="CP"/>
    <s v="EG"/>
  </r>
  <r>
    <s v="42747حسين جابر محمودaboyoussief@gmail.comشــكــوى"/>
    <d v="2017-01-12T00:00:00"/>
    <d v="1899-12-30T17:26:19"/>
    <s v="حسين جابر محمود"/>
    <x v="0"/>
    <s v="aboyoussief@gmail.com"/>
    <s v="27605010105693"/>
    <s v="01012994995"/>
    <x v="2"/>
    <m/>
    <x v="0"/>
    <n v="12"/>
    <n v="17"/>
    <n v="5"/>
    <s v="RH019982328TR"/>
    <s v=""/>
    <s v=""/>
    <s v=""/>
    <s v=""/>
    <s v=""/>
    <s v=""/>
    <s v=""/>
    <s v="RH"/>
    <s v="TR"/>
  </r>
  <r>
    <s v="42747wagdywagdy057@gmail.comاستفســار عن خدمــة"/>
    <d v="2017-01-12T00:00:00"/>
    <d v="1899-12-30T17:18:04"/>
    <s v="wagdy"/>
    <x v="0"/>
    <s v="wagdy057@gmail.com"/>
    <s v="25706291200693"/>
    <s v="201270868820"/>
    <x v="0"/>
    <m/>
    <x v="0"/>
    <n v="12"/>
    <n v="17"/>
    <n v="5"/>
    <s v=""/>
    <s v=""/>
    <s v=""/>
    <s v=""/>
    <s v=""/>
    <s v=""/>
    <s v=""/>
    <s v=""/>
    <s v=""/>
    <s v=""/>
  </r>
  <r>
    <s v="42747محمد حلمي انورhelmyxxx@hotmail.comشــكــوى"/>
    <d v="2017-01-12T00:00:00"/>
    <d v="1899-12-30T15:51:54"/>
    <s v="محمد حلمي انور"/>
    <x v="0"/>
    <s v="helmyxxx@hotmail.com"/>
    <s v="28407010108274"/>
    <s v="01220730777"/>
    <x v="2"/>
    <m/>
    <x v="0"/>
    <n v="12"/>
    <n v="15"/>
    <n v="5"/>
    <s v="RB140717525SG"/>
    <s v=""/>
    <s v=""/>
    <s v=""/>
    <s v=""/>
    <s v=""/>
    <s v=""/>
    <s v=""/>
    <s v="RB"/>
    <s v="SG"/>
  </r>
  <r>
    <s v="42748HAZEM TAMIMhazem.tamim@outlook.comاستفسار عن مسار الطرد"/>
    <d v="2017-01-13T00:00:00"/>
    <d v="1899-12-30T14:59:21"/>
    <s v="HAZEM TAMIM"/>
    <x v="0"/>
    <s v="hazem.tamim@outlook.com"/>
    <s v="28211132600496"/>
    <s v="01022111027"/>
    <x v="1"/>
    <m/>
    <x v="0"/>
    <n v="13"/>
    <n v="14"/>
    <n v="6"/>
    <s v="EE009652199EG"/>
    <s v="EE700093289EG"/>
    <s v=""/>
    <s v=""/>
    <s v=""/>
    <s v=""/>
    <s v=""/>
    <s v=""/>
    <s v="EE"/>
    <s v="EG"/>
  </r>
  <r>
    <s v="42748محمد سيد راتبTop_gear_304@yahoo.comاستفسار عن مسار الطرد"/>
    <d v="2017-01-13T00:00:00"/>
    <d v="1899-12-30T17:39:31"/>
    <s v="محمد سيد راتب"/>
    <x v="0"/>
    <s v="Top_gear_304@yahoo.com"/>
    <s v="28504300101457"/>
    <s v="201004109228"/>
    <x v="1"/>
    <m/>
    <x v="0"/>
    <n v="13"/>
    <n v="17"/>
    <n v="6"/>
    <s v=""/>
    <s v=""/>
    <s v=""/>
    <s v=""/>
    <s v=""/>
    <s v=""/>
    <s v=""/>
    <s v=""/>
    <s v=""/>
    <s v=""/>
  </r>
  <r>
    <s v="42748نادية لبيب اسكندرkokosamirsamy@gmail.comاستفسار عن مسار الطرد"/>
    <d v="2017-01-13T00:00:00"/>
    <d v="1899-12-30T18:08:01"/>
    <s v="نادية لبيب اسكندر"/>
    <x v="0"/>
    <s v="kokosamirsamy@gmail.com"/>
    <s v="26412171303341"/>
    <s v="01224295753"/>
    <x v="1"/>
    <m/>
    <x v="0"/>
    <n v="13"/>
    <n v="18"/>
    <n v="6"/>
    <s v="CY674012104DE"/>
    <s v=""/>
    <s v=""/>
    <s v=""/>
    <s v=""/>
    <s v=""/>
    <s v=""/>
    <s v=""/>
    <s v="CY"/>
    <s v="DE"/>
  </r>
  <r>
    <s v="42748Hazem Elderwyhazemelderwy75@gmail.comاستفســار عن خدمــة"/>
    <d v="2017-01-13T00:00:00"/>
    <d v="1899-12-30T19:03:25"/>
    <s v="Hazem Elderwy"/>
    <x v="0"/>
    <s v="hazemelderwy75@gmail.com"/>
    <s v="27501230104795"/>
    <s v="201000056563"/>
    <x v="0"/>
    <m/>
    <x v="0"/>
    <n v="13"/>
    <n v="19"/>
    <n v="6"/>
    <s v="RS912213245CH"/>
    <s v=""/>
    <s v=""/>
    <s v=""/>
    <s v=""/>
    <s v=""/>
    <s v=""/>
    <s v=""/>
    <s v="RS"/>
    <s v="CH"/>
  </r>
  <r>
    <s v="42749محمد نزارMahammedguth2@gmail.comاستفسار عن مسار الطرد"/>
    <d v="2017-01-14T00:00:00"/>
    <d v="1899-12-30T19:36:36"/>
    <s v="محمد نزار"/>
    <x v="0"/>
    <s v="Mahammedguth2@gmail.com"/>
    <s v="29409120204691"/>
    <s v="01007826519"/>
    <x v="1"/>
    <m/>
    <x v="0"/>
    <n v="14"/>
    <n v="19"/>
    <n v="7"/>
    <s v="RU634313888GB"/>
    <s v=""/>
    <s v=""/>
    <s v=""/>
    <s v=""/>
    <s v=""/>
    <s v=""/>
    <s v=""/>
    <s v="RU"/>
    <s v="GB"/>
  </r>
  <r>
    <s v="42749محمد السيد عبد الحميد حفنيMohammed.hefni@lnu.seاستفسار عن مسار الطرد"/>
    <d v="2017-01-14T00:00:00"/>
    <d v="1899-12-30T19:23:57"/>
    <s v="محمد السيد عبد الحميد حفني"/>
    <x v="14"/>
    <s v="Mohammed.hefni@lnu.se"/>
    <s v=": A12556860"/>
    <s v="0046727632336"/>
    <x v="1"/>
    <m/>
    <x v="0"/>
    <n v="14"/>
    <n v="19"/>
    <n v="7"/>
    <s v="EE009919688Eg"/>
    <s v=""/>
    <s v=""/>
    <s v=""/>
    <s v=""/>
    <s v=""/>
    <s v=""/>
    <s v=""/>
    <s v="EE"/>
    <s v="EG"/>
  </r>
  <r>
    <s v="42749محمد السيد عبد الحميد حفنيHefnimohammed@yahoo.comاستفسار عن مسار الطرد"/>
    <d v="2017-01-14T00:00:00"/>
    <d v="1899-12-30T19:13:47"/>
    <s v="محمد السيد عبد الحميد حفني"/>
    <x v="14"/>
    <s v="Hefnimohammed@yahoo.com"/>
    <s v=": A12556860"/>
    <s v="0046727632336"/>
    <x v="1"/>
    <m/>
    <x v="0"/>
    <n v="14"/>
    <n v="19"/>
    <n v="7"/>
    <s v="EE009919688Eg"/>
    <s v=""/>
    <s v=""/>
    <s v=""/>
    <s v=""/>
    <s v=""/>
    <s v=""/>
    <s v=""/>
    <s v="EE"/>
    <s v="EG"/>
  </r>
  <r>
    <s v="42749إيمان حمدي محمد عمارdr_emanammar8@yahoo.comشــكــوى"/>
    <d v="2017-01-14T00:00:00"/>
    <d v="1899-12-30T16:26:10"/>
    <s v="إيمان حمدي محمد عمار"/>
    <x v="0"/>
    <s v="dr_emanammar8@yahoo.com"/>
    <s v="26908291701027"/>
    <s v="201002974579"/>
    <x v="2"/>
    <m/>
    <x v="0"/>
    <n v="14"/>
    <n v="16"/>
    <n v="7"/>
    <s v=""/>
    <s v=""/>
    <s v=""/>
    <s v=""/>
    <s v=""/>
    <s v=""/>
    <s v=""/>
    <s v=""/>
    <s v=""/>
    <s v=""/>
  </r>
  <r>
    <s v="42749صفاء طاهر الخضريSf123456789استفسار عن مسار الطرد"/>
    <d v="2017-01-14T00:00:00"/>
    <d v="1899-12-30T15:36:19"/>
    <s v="صفاء طاهر الخضري"/>
    <x v="0"/>
    <s v="Sf123456789"/>
    <s v="28601011110681"/>
    <s v="01003032052"/>
    <x v="1"/>
    <m/>
    <x v="0"/>
    <n v="14"/>
    <n v="15"/>
    <n v="7"/>
    <s v="EE700209668gE"/>
    <s v=""/>
    <s v=""/>
    <s v=""/>
    <s v=""/>
    <s v=""/>
    <s v=""/>
    <s v=""/>
    <s v="EE"/>
    <s v="GE"/>
  </r>
  <r>
    <s v="42749DENGDENG.DAU55@YAHOO.COMاستفسار عن مسار الطرد"/>
    <d v="2017-01-14T00:00:00"/>
    <d v="1899-12-30T15:13:13"/>
    <s v="DENG"/>
    <x v="0"/>
    <s v="DENG.DAU55@YAHOO.COM"/>
    <s v=": R00071154"/>
    <s v="01129161082"/>
    <x v="1"/>
    <m/>
    <x v="0"/>
    <n v="14"/>
    <n v="15"/>
    <n v="7"/>
    <s v="EJ205788347AU"/>
    <s v=""/>
    <s v=""/>
    <s v=""/>
    <s v=""/>
    <s v=""/>
    <s v=""/>
    <s v=""/>
    <s v="EJ"/>
    <s v="AU"/>
  </r>
  <r>
    <s v="42749محمد عبد العظيم محمد سلامةmohsalama89@yahoo.comشــكــوى"/>
    <d v="2017-01-14T00:00:00"/>
    <d v="1899-12-30T13:52:46"/>
    <s v="محمد عبد العظيم محمد سلامة"/>
    <x v="0"/>
    <s v="mohsalama89@yahoo.com"/>
    <s v="28910011304615"/>
    <s v="01221004087"/>
    <x v="2"/>
    <m/>
    <x v="0"/>
    <n v="14"/>
    <n v="13"/>
    <n v="7"/>
    <s v=""/>
    <s v=""/>
    <s v=""/>
    <s v=""/>
    <s v=""/>
    <s v=""/>
    <s v=""/>
    <s v=""/>
    <s v=""/>
    <s v=""/>
  </r>
  <r>
    <s v="42749احمد محمود محمد عويدahmed.sharkawy999@gmail.comاستفسار عن مسار الطرد"/>
    <d v="2017-01-14T00:00:00"/>
    <d v="1899-12-30T13:48:16"/>
    <s v="احمد محمود محمد عويد"/>
    <x v="0"/>
    <s v="ahmed.sharkawy999@gmail.com"/>
    <s v="29109151305157"/>
    <s v="00966590008263"/>
    <x v="1"/>
    <m/>
    <x v="0"/>
    <n v="14"/>
    <n v="13"/>
    <n v="7"/>
    <s v=""/>
    <s v=""/>
    <s v=""/>
    <s v=""/>
    <s v=""/>
    <s v=""/>
    <s v=""/>
    <s v=""/>
    <s v=""/>
    <s v=""/>
  </r>
  <r>
    <s v="42749د خالدDr_kh710@yahoo.comاستفســار عن خدمــة"/>
    <d v="2017-01-14T00:00:00"/>
    <d v="1899-12-30T13:07:38"/>
    <s v="د خالد"/>
    <x v="0"/>
    <s v="Dr_kh710@yahoo.com"/>
    <s v="314011"/>
    <s v="00966581210151"/>
    <x v="0"/>
    <m/>
    <x v="0"/>
    <n v="14"/>
    <n v="13"/>
    <n v="7"/>
    <s v=""/>
    <s v=""/>
    <s v=""/>
    <s v=""/>
    <s v=""/>
    <s v=""/>
    <s v=""/>
    <s v=""/>
    <s v=""/>
    <s v=""/>
  </r>
  <r>
    <s v="42749ماجد حسنيmaged.hosni@gmail.comاستفسار عن مسار الطرد"/>
    <d v="2017-01-14T00:00:00"/>
    <d v="1899-12-30T12:08:16"/>
    <s v="ماجد حسني"/>
    <x v="0"/>
    <s v="maged.hosni@gmail.com"/>
    <s v=": A18655336"/>
    <s v="97144297888"/>
    <x v="1"/>
    <m/>
    <x v="0"/>
    <n v="14"/>
    <n v="12"/>
    <n v="7"/>
    <s v="EE007104760EG"/>
    <s v=""/>
    <s v=""/>
    <s v=""/>
    <s v=""/>
    <s v=""/>
    <s v=""/>
    <s v=""/>
    <s v="EE"/>
    <s v="EG"/>
  </r>
  <r>
    <s v="42749محمد علي مصطفي خليل خضرrano ahmed23@yahoo.comاستفسار عن مسار الطرد"/>
    <d v="2017-01-14T00:00:00"/>
    <d v="1899-12-30T12:04:22"/>
    <s v="محمد علي مصطفي خليل خضر"/>
    <x v="0"/>
    <s v="rano ahmed23@yahoo.com"/>
    <s v="28501100300456"/>
    <s v="01228308343"/>
    <x v="1"/>
    <m/>
    <x v="0"/>
    <n v="14"/>
    <n v="12"/>
    <n v="7"/>
    <s v="RR243825751EG"/>
    <s v=""/>
    <s v=""/>
    <s v=""/>
    <s v=""/>
    <s v=""/>
    <s v=""/>
    <s v=""/>
    <s v="RR"/>
    <s v="EG"/>
  </r>
  <r>
    <s v="42749هيثم سعيد احمدhaythamelsisi@yahoo.comاستفسار عن مسار الطرد"/>
    <d v="2017-01-14T00:00:00"/>
    <d v="1899-12-30T08:43:15"/>
    <s v="هيثم سعيد احمد"/>
    <x v="0"/>
    <s v="haythamelsisi@yahoo.com"/>
    <s v="27804160201715"/>
    <s v="966536896953"/>
    <x v="1"/>
    <m/>
    <x v="0"/>
    <n v="14"/>
    <n v="8"/>
    <n v="7"/>
    <s v="EE006694756EG"/>
    <s v=""/>
    <s v=""/>
    <s v=""/>
    <s v=""/>
    <s v=""/>
    <s v=""/>
    <s v=""/>
    <s v="EE"/>
    <s v="EG"/>
  </r>
  <r>
    <s v="42749سامية حسن جادالله حسن خطابsamia.gadkh@gmail.comشــكــوى"/>
    <d v="2017-01-14T00:00:00"/>
    <d v="1899-12-30T03:56:47"/>
    <s v="سامية حسن جادالله حسن خطاب"/>
    <x v="0"/>
    <s v="samia.gadkh@gmail.com"/>
    <s v="28509031802208"/>
    <s v="01272668776"/>
    <x v="2"/>
    <m/>
    <x v="0"/>
    <n v="14"/>
    <n v="3"/>
    <n v="7"/>
    <s v="ee008517127eg"/>
    <s v=""/>
    <s v=""/>
    <s v=""/>
    <s v=""/>
    <s v=""/>
    <s v=""/>
    <s v=""/>
    <s v="EE"/>
    <s v="EG"/>
  </r>
  <r>
    <s v="42749أحمد فؤاد مصطفي جمال التلبانيteboahmed98@gmail.comاستفسار فى المبيعات"/>
    <d v="2017-01-14T00:00:00"/>
    <d v="1899-12-30T02:15:49"/>
    <s v="أحمد فؤاد مصطفي جمال التلباني"/>
    <x v="0"/>
    <s v="teboahmed98@gmail.com"/>
    <s v="29802201200995"/>
    <s v="201010079591"/>
    <x v="3"/>
    <m/>
    <x v="0"/>
    <n v="14"/>
    <n v="2"/>
    <n v="7"/>
    <s v=""/>
    <s v=""/>
    <s v=""/>
    <s v=""/>
    <s v=""/>
    <s v=""/>
    <s v=""/>
    <s v=""/>
    <s v=""/>
    <s v=""/>
  </r>
  <r>
    <s v="42748سامح بهي الدين الحسيني متوليeng.samehmetwally@yahoo.comاستفسار عن مسار الطرد"/>
    <d v="2017-01-13T00:00:00"/>
    <d v="1899-12-30T23:53:13"/>
    <s v="سامح بهي الدين الحسيني متولي"/>
    <x v="0"/>
    <s v="eng.samehmetwally@yahoo.com"/>
    <s v="28508091402253"/>
    <s v="201022901515"/>
    <x v="1"/>
    <m/>
    <x v="0"/>
    <n v="13"/>
    <n v="23"/>
    <n v="6"/>
    <s v="RE453912795SE"/>
    <s v=""/>
    <s v=""/>
    <s v=""/>
    <s v=""/>
    <s v=""/>
    <s v=""/>
    <s v=""/>
    <s v="RE"/>
    <s v="SE"/>
  </r>
  <r>
    <s v="42748Engy Saadyashial2005@yahoo.comاستفسار عن مسار الطرد"/>
    <d v="2017-01-13T00:00:00"/>
    <d v="1899-12-30T23:37:18"/>
    <s v="Engy Saad"/>
    <x v="11"/>
    <s v="yashial2005@yahoo.com"/>
    <s v=": A07568787"/>
    <s v="6477679103"/>
    <x v="1"/>
    <m/>
    <x v="0"/>
    <n v="13"/>
    <n v="23"/>
    <n v="6"/>
    <s v="RN063332843CA"/>
    <s v=""/>
    <s v=""/>
    <s v=""/>
    <s v=""/>
    <s v=""/>
    <s v=""/>
    <s v=""/>
    <s v="RN"/>
    <s v="CA"/>
  </r>
  <r>
    <s v="42748محمدالسيدmohamed.lasheen@live.comاستفســار عن خدمــة"/>
    <d v="2017-01-13T00:00:00"/>
    <d v="1899-12-30T22:39:35"/>
    <s v="محمدالسيد"/>
    <x v="0"/>
    <s v="mohamed.lasheen@live.com"/>
    <s v="27902270100657"/>
    <s v="00201154446655"/>
    <x v="0"/>
    <m/>
    <x v="0"/>
    <n v="13"/>
    <n v="22"/>
    <n v="6"/>
    <s v=""/>
    <s v=""/>
    <s v=""/>
    <s v=""/>
    <s v=""/>
    <s v=""/>
    <s v=""/>
    <s v=""/>
    <s v=""/>
    <s v=""/>
  </r>
  <r>
    <s v="42748المقدم محمد حسنينmhmdhsnynalmqdm@gmail.comشــكــوى"/>
    <d v="2017-01-13T00:00:00"/>
    <d v="1899-12-30T22:02:47"/>
    <s v="المقدم محمد حسنين"/>
    <x v="0"/>
    <s v="mhmdhsnynalmqdm@gmail.com"/>
    <s v="27711141200785"/>
    <s v="201007040393"/>
    <x v="2"/>
    <m/>
    <x v="0"/>
    <n v="13"/>
    <n v="22"/>
    <n v="6"/>
    <s v=""/>
    <s v=""/>
    <s v=""/>
    <s v=""/>
    <s v=""/>
    <s v=""/>
    <s v=""/>
    <s v=""/>
    <s v=""/>
    <s v=""/>
  </r>
  <r>
    <s v="42748ليلى محمد خميس الصبروتىleilaelkader@yahoo.comاستفســار عن خدمــة"/>
    <d v="2017-01-13T00:00:00"/>
    <d v="1899-12-30T19:49:53"/>
    <s v="ليلى محمد خميس الصبروتى"/>
    <x v="0"/>
    <s v="leilaelkader@yahoo.com"/>
    <s v="25804150200667"/>
    <s v="33931905"/>
    <x v="0"/>
    <m/>
    <x v="0"/>
    <n v="13"/>
    <n v="19"/>
    <n v="6"/>
    <s v=""/>
    <s v=""/>
    <s v=""/>
    <s v=""/>
    <s v=""/>
    <s v=""/>
    <s v=""/>
    <s v=""/>
    <s v=""/>
    <s v=""/>
  </r>
  <r>
    <s v="42748حسن غريب أحمدhassanghribahmed13@gmail.comشــكــوى"/>
    <d v="2017-01-13T00:00:00"/>
    <d v="1899-12-30T19:30:19"/>
    <s v="حسن غريب أحمد"/>
    <x v="0"/>
    <s v="hassanghribahmed13@gmail.com"/>
    <s v="26306133400036"/>
    <s v="201274963613"/>
    <x v="2"/>
    <m/>
    <x v="0"/>
    <n v="13"/>
    <n v="19"/>
    <n v="6"/>
    <s v=""/>
    <s v=""/>
    <s v=""/>
    <s v=""/>
    <s v=""/>
    <s v=""/>
    <s v=""/>
    <s v=""/>
    <s v=""/>
    <s v=""/>
  </r>
  <r>
    <s v="42749محمد حسن علىmha32158@hotmail.comاستفسار عن مسار الطرد"/>
    <d v="2017-01-14T00:00:00"/>
    <d v="1899-12-30T20:18:00"/>
    <s v="محمد حسن على"/>
    <x v="2"/>
    <s v="mha32158@hotmail.com"/>
    <s v="28611112300991"/>
    <s v="00966569009773"/>
    <x v="1"/>
    <m/>
    <x v="0"/>
    <n v="14"/>
    <n v="20"/>
    <n v="7"/>
    <s v="EE024201625sa"/>
    <s v=""/>
    <s v=""/>
    <s v=""/>
    <s v=""/>
    <s v=""/>
    <s v=""/>
    <s v=""/>
    <s v="EE"/>
    <s v="SA"/>
  </r>
  <r>
    <s v="42749ابراهيم سرحانihsarhan2005@yahoo.comاستفسار عن مسار الطرد"/>
    <d v="2017-01-14T00:00:00"/>
    <d v="1899-12-30T23:20:30"/>
    <s v="ابراهيم سرحان"/>
    <x v="2"/>
    <s v="ihsarhan2005@yahoo.com"/>
    <s v="A11535811"/>
    <s v="00966544199466"/>
    <x v="1"/>
    <m/>
    <x v="0"/>
    <n v="14"/>
    <n v="23"/>
    <n v="7"/>
    <s v="RR016646494EG"/>
    <s v=""/>
    <s v=""/>
    <s v=""/>
    <s v=""/>
    <s v=""/>
    <s v=""/>
    <s v=""/>
    <s v="RR"/>
    <s v="EG"/>
  </r>
  <r>
    <s v="42750ياسر حسن ابراهيم حسانyasser.hassan303@gmail.comاستفسار عن مسار الطرد"/>
    <d v="2017-01-15T00:00:00"/>
    <d v="1899-12-30T11:01:02"/>
    <s v="ياسر حسن ابراهيم حسان"/>
    <x v="0"/>
    <s v="yasser.hassan303@gmail.com"/>
    <s v="29103300200195"/>
    <s v="00201221443367"/>
    <x v="1"/>
    <m/>
    <x v="0"/>
    <n v="15"/>
    <n v="11"/>
    <n v="1"/>
    <s v="RR149654845TN"/>
    <s v=""/>
    <s v=""/>
    <s v=""/>
    <s v=""/>
    <s v=""/>
    <s v=""/>
    <s v=""/>
    <s v="RR"/>
    <s v="TN"/>
  </r>
  <r>
    <s v="42750ايمن حسانين محمد محمدaymanhasanen@hotmail.comاستفسار عن مسار الطرد"/>
    <d v="2017-01-15T00:00:00"/>
    <d v="1899-12-30T09:29:44"/>
    <s v="ايمن حسانين محمد محمد"/>
    <x v="2"/>
    <s v="aymanhasanen@hotmail.com"/>
    <s v=": A07404377"/>
    <s v="00966568723431"/>
    <x v="1"/>
    <m/>
    <x v="0"/>
    <n v="15"/>
    <n v="9"/>
    <n v="1"/>
    <s v="RR253207308EG"/>
    <s v=""/>
    <s v=""/>
    <s v=""/>
    <s v=""/>
    <s v=""/>
    <s v=""/>
    <s v=""/>
    <s v="RR"/>
    <s v="EG"/>
  </r>
  <r>
    <s v="42750 هيثم سعيد احمدhaythamelsisi@yahoo.comاستفسار عن مسار الطرد"/>
    <d v="2017-01-15T00:00:00"/>
    <d v="1899-12-30T08:59:40"/>
    <s v=" هيثم سعيد احمد"/>
    <x v="0"/>
    <s v="haythamelsisi@yahoo.com"/>
    <s v="27804160201715"/>
    <s v="966536896953"/>
    <x v="1"/>
    <m/>
    <x v="0"/>
    <n v="15"/>
    <n v="8"/>
    <n v="1"/>
    <s v="EE006694756EG"/>
    <s v=""/>
    <s v=""/>
    <s v=""/>
    <s v=""/>
    <s v=""/>
    <s v=""/>
    <s v=""/>
    <s v="EE"/>
    <s v="EG"/>
  </r>
  <r>
    <s v="42750ريهام حمدي المصريMirhan_site@yahoo.comاستفســار عن خدمــة"/>
    <d v="2017-01-15T00:00:00"/>
    <d v="1899-12-30T02:34:00"/>
    <s v="ريهام حمدي المصري"/>
    <x v="0"/>
    <s v="Mirhan_site@yahoo.com"/>
    <s v="27812030105342"/>
    <s v="201117167711"/>
    <x v="0"/>
    <m/>
    <x v="0"/>
    <n v="15"/>
    <n v="2"/>
    <n v="1"/>
    <s v=""/>
    <s v=""/>
    <s v=""/>
    <s v=""/>
    <s v=""/>
    <s v=""/>
    <s v=""/>
    <s v=""/>
    <s v=""/>
    <s v=""/>
  </r>
  <r>
    <s v="42750Amr aly ahmedAmrogad@gmail.comاستفسار عن مسار الطرد"/>
    <d v="2017-01-15T00:00:00"/>
    <d v="1899-12-30T00:43:49"/>
    <s v="Amr aly ahmed"/>
    <x v="0"/>
    <s v="Amrogad@gmail.com"/>
    <s v="28203230200371"/>
    <s v="201025736325"/>
    <x v="1"/>
    <m/>
    <x v="0"/>
    <n v="15"/>
    <n v="0"/>
    <n v="1"/>
    <s v="RB114619233SG"/>
    <s v=""/>
    <s v=""/>
    <s v=""/>
    <s v=""/>
    <s v=""/>
    <s v=""/>
    <s v=""/>
    <s v="RB"/>
    <s v="SG"/>
  </r>
  <r>
    <s v="42750احمد سعيد عبد اللطيفDr.ahmed_pharma85@yahoo.comاستفسار عن مسار الطرد"/>
    <d v="2017-01-15T00:00:00"/>
    <d v="1899-12-30T11:22:42"/>
    <s v="احمد سعيد عبد اللطيف"/>
    <x v="0"/>
    <s v="Dr.ahmed_pharma85@yahoo.com"/>
    <s v=": A14298266"/>
    <s v="00201289418829"/>
    <x v="1"/>
    <m/>
    <x v="0"/>
    <n v="15"/>
    <n v="11"/>
    <n v="1"/>
    <s v="EE056593962SA"/>
    <s v=""/>
    <s v=""/>
    <s v=""/>
    <s v=""/>
    <s v=""/>
    <s v=""/>
    <s v=""/>
    <s v="EE"/>
    <s v="SA"/>
  </r>
  <r>
    <s v="42750مصطفى عبدالحليم محمد علىelmasry2000100@gmail.comاستفسار عن مسار الطرد"/>
    <d v="2017-01-15T00:00:00"/>
    <d v="1899-12-30T11:46:21"/>
    <s v="مصطفى عبدالحليم محمد على"/>
    <x v="0"/>
    <s v="elmasry2000100@gmail.com"/>
    <s v="29407022700318"/>
    <s v="2001007867297"/>
    <x v="1"/>
    <m/>
    <x v="0"/>
    <n v="15"/>
    <n v="11"/>
    <n v="1"/>
    <s v="RX557067992DE"/>
    <s v=""/>
    <s v=""/>
    <s v=""/>
    <s v=""/>
    <s v=""/>
    <s v=""/>
    <s v=""/>
    <s v="RX"/>
    <s v="DE"/>
  </r>
  <r>
    <s v="42750Tamer Ibrahim Abdallatibrahim71@gmail.comاستفسار عن مسار الطرد"/>
    <d v="2017-01-15T00:00:00"/>
    <d v="1899-12-30T11:51:11"/>
    <s v="Tamer Ibrahim Abdalla"/>
    <x v="0"/>
    <s v="tibrahim71@gmail.com"/>
    <s v="27108292102353"/>
    <s v="00201222299991"/>
    <x v="1"/>
    <m/>
    <x v="0"/>
    <n v="15"/>
    <n v="11"/>
    <n v="1"/>
    <s v="RE456874646SE"/>
    <s v=""/>
    <s v=""/>
    <s v=""/>
    <s v=""/>
    <s v=""/>
    <s v=""/>
    <s v=""/>
    <s v="RE"/>
    <s v="SE"/>
  </r>
  <r>
    <s v="42750عزوز يوسف محمد البكريazozyousef@yahoo.comاستفسار عن مسار الطرد"/>
    <d v="2017-01-15T00:00:00"/>
    <d v="1899-12-30T12:10:05"/>
    <s v="عزوز يوسف محمد البكري"/>
    <x v="0"/>
    <s v="azozyousef@yahoo.com"/>
    <s v="1801089"/>
    <s v="00201092599008"/>
    <x v="1"/>
    <m/>
    <x v="0"/>
    <n v="15"/>
    <n v="12"/>
    <n v="1"/>
    <s v="Ek030800279SA"/>
    <s v=""/>
    <s v=""/>
    <s v=""/>
    <s v=""/>
    <s v=""/>
    <s v=""/>
    <s v=""/>
    <s v="EK"/>
    <s v="SA"/>
  </r>
  <r>
    <s v="42750يحيى أحمد حفنىtheblacktiger_mail@yahoo.comاستفسار عن مسار الطرد"/>
    <d v="2017-01-15T00:00:00"/>
    <d v="1899-12-30T12:31:15"/>
    <s v="يحيى أحمد حفنى"/>
    <x v="0"/>
    <s v="theblacktiger_mail@yahoo.com"/>
    <s v="23801012712613"/>
    <s v="201111529330"/>
    <x v="1"/>
    <m/>
    <x v="0"/>
    <n v="15"/>
    <n v="12"/>
    <n v="1"/>
    <s v="EP028558219RU"/>
    <s v=""/>
    <s v=""/>
    <s v=""/>
    <s v=""/>
    <s v=""/>
    <s v=""/>
    <s v=""/>
    <s v="EP"/>
    <s v="RU"/>
  </r>
  <r>
    <s v="42750اسامه عباسosamaabbas.hr@gmail.comاستفسار عن مسار الطرد"/>
    <d v="2017-01-15T00:00:00"/>
    <d v="1899-12-30T12:38:27"/>
    <s v="اسامه عباس"/>
    <x v="0"/>
    <s v="osamaabbas.hr@gmail.com"/>
    <s v="28610192200138"/>
    <s v="01022275285"/>
    <x v="1"/>
    <m/>
    <x v="0"/>
    <n v="15"/>
    <n v="12"/>
    <n v="1"/>
    <s v="RE454046942SE"/>
    <s v=""/>
    <s v=""/>
    <s v=""/>
    <s v=""/>
    <s v=""/>
    <s v=""/>
    <s v=""/>
    <s v="RE"/>
    <s v="SE"/>
  </r>
  <r>
    <s v="42750مكتب الأنصارى للمحاماه والإستشارات القانونيةalansary_law@yahoo.comاستفسار عن مسار الطرد"/>
    <d v="2017-01-15T00:00:00"/>
    <d v="1899-12-30T13:43:02"/>
    <s v="مكتب الأنصارى للمحاماه والإستشارات القانونية"/>
    <x v="0"/>
    <s v="alansary_law@yahoo.com"/>
    <s v="28807200105385"/>
    <s v="201008485531"/>
    <x v="1"/>
    <m/>
    <x v="0"/>
    <n v="15"/>
    <n v="13"/>
    <n v="1"/>
    <s v="EE700158277EG"/>
    <s v=""/>
    <s v=""/>
    <s v=""/>
    <s v=""/>
    <s v=""/>
    <s v=""/>
    <s v=""/>
    <s v="EE"/>
    <s v="EG"/>
  </r>
  <r>
    <s v="42750رامى فرنسيس حبيبelwessam4computer@gmail.comشــكــوى"/>
    <d v="2017-01-15T00:00:00"/>
    <d v="1899-12-30T13:49:27"/>
    <s v="رامى فرنسيس حبيب"/>
    <x v="0"/>
    <s v="elwessam4computer@gmail.com"/>
    <s v="28009152401178"/>
    <s v="01004974127"/>
    <x v="2"/>
    <m/>
    <x v="0"/>
    <n v="15"/>
    <n v="13"/>
    <n v="1"/>
    <s v="ee700072409eg"/>
    <s v=""/>
    <s v=""/>
    <s v=""/>
    <s v=""/>
    <s v=""/>
    <s v=""/>
    <s v=""/>
    <s v="EE"/>
    <s v="EG"/>
  </r>
  <r>
    <s v="42750باسل محمد إسماعيل محمدbassel.ismail@khalda-eg.comشــكــوى"/>
    <d v="2017-01-15T00:00:00"/>
    <d v="1899-12-30T14:01:43"/>
    <s v="باسل محمد إسماعيل محمد"/>
    <x v="0"/>
    <s v="bassel.ismail@khalda-eg.com"/>
    <s v="26711120103115"/>
    <s v="01223955332"/>
    <x v="2"/>
    <m/>
    <x v="0"/>
    <n v="15"/>
    <n v="14"/>
    <n v="1"/>
    <s v="RR376100280EG"/>
    <s v=""/>
    <s v=""/>
    <s v=""/>
    <s v=""/>
    <s v=""/>
    <s v=""/>
    <s v=""/>
    <s v="RR"/>
    <s v="EG"/>
  </r>
  <r>
    <s v="42750أحمد فؤادahmedfouad201173@yahoo.comاستفسار عن مسار الطرد"/>
    <d v="2017-01-15T00:00:00"/>
    <d v="1899-12-30T14:13:57"/>
    <s v="أحمد فؤاد"/>
    <x v="0"/>
    <s v="ahmedfouad201173@yahoo.com"/>
    <s v="27311150201133"/>
    <s v="01001696439"/>
    <x v="1"/>
    <m/>
    <x v="0"/>
    <n v="15"/>
    <n v="14"/>
    <n v="1"/>
    <s v="EE700135660EG"/>
    <s v="EE700196054EG"/>
    <s v=""/>
    <s v=""/>
    <s v=""/>
    <s v=""/>
    <s v=""/>
    <s v=""/>
    <s v="EE"/>
    <s v="EG"/>
  </r>
  <r>
    <s v="42750Mohamed Gabermgabdelazem@hotmail.comاستفســار عن خدمــة"/>
    <d v="2017-01-15T00:00:00"/>
    <d v="1899-12-30T14:56:27"/>
    <s v="Mohamed Gaber"/>
    <x v="0"/>
    <s v="mgabdelazem@hotmail.com"/>
    <s v="28112240104197"/>
    <s v="201061510432"/>
    <x v="0"/>
    <m/>
    <x v="0"/>
    <n v="15"/>
    <n v="14"/>
    <n v="1"/>
    <s v=""/>
    <s v=""/>
    <s v=""/>
    <s v=""/>
    <s v=""/>
    <s v=""/>
    <s v=""/>
    <s v=""/>
    <s v=""/>
    <s v=""/>
  </r>
  <r>
    <s v="42751Hekmat El atboulyhelmatbouly@gmail.comاستفسار عن مسار الطرد"/>
    <d v="2017-01-16T00:00:00"/>
    <d v="1899-12-30T11:05:43"/>
    <s v="Hekmat El atbouly"/>
    <x v="0"/>
    <s v="helmatbouly@gmail.com"/>
    <s v="29310290101644"/>
    <s v="201225120752"/>
    <x v="1"/>
    <m/>
    <x v="0"/>
    <n v="16"/>
    <n v="11"/>
    <n v="2"/>
    <s v="RX553293790DE"/>
    <s v=""/>
    <s v=""/>
    <s v=""/>
    <s v=""/>
    <s v=""/>
    <s v=""/>
    <s v=""/>
    <s v="RX"/>
    <s v="DE"/>
  </r>
  <r>
    <s v="42751مراد أحمد صالح أحمدmouradslh18@gmail.comاستفسار فى المبيعات"/>
    <d v="2017-01-16T00:00:00"/>
    <d v="1899-12-30T10:52:33"/>
    <s v="مراد أحمد صالح أحمد"/>
    <x v="2"/>
    <s v="mouradslh18@gmail.com"/>
    <s v="0100631"/>
    <s v="0096501769954"/>
    <x v="3"/>
    <m/>
    <x v="0"/>
    <n v="16"/>
    <n v="10"/>
    <n v="2"/>
    <s v=""/>
    <s v=""/>
    <s v=""/>
    <s v=""/>
    <s v=""/>
    <s v=""/>
    <s v=""/>
    <s v=""/>
    <s v=""/>
    <s v=""/>
  </r>
  <r>
    <s v="42751احمد محمد عبدالقوى عبدالسلامahmedM3000@yahoo.comشــكــوى"/>
    <d v="2017-01-16T00:00:00"/>
    <d v="1899-12-30T10:48:14"/>
    <s v="احمد محمد عبدالقوى عبدالسلام"/>
    <x v="0"/>
    <s v="ahmedM3000@yahoo.com"/>
    <s v="27803042700573"/>
    <s v="01148139149"/>
    <x v="2"/>
    <m/>
    <x v="0"/>
    <n v="16"/>
    <n v="10"/>
    <n v="2"/>
    <s v="EE700153181EG"/>
    <s v=""/>
    <s v=""/>
    <s v=""/>
    <s v=""/>
    <s v=""/>
    <s v=""/>
    <s v=""/>
    <s v="EE"/>
    <s v="EG"/>
  </r>
  <r>
    <s v="42751شريف ممدوحSherie.Mamdouh@icloud.comاستفسار عن مسار الطرد"/>
    <d v="2017-01-16T00:00:00"/>
    <d v="1899-12-30T09:40:27"/>
    <s v="شريف ممدوح"/>
    <x v="0"/>
    <s v="Sherie.Mamdouh@icloud.com"/>
    <s v="28512011211077"/>
    <s v="21004910944"/>
    <x v="1"/>
    <m/>
    <x v="0"/>
    <n v="16"/>
    <n v="9"/>
    <n v="2"/>
    <s v="RX557950576DE"/>
    <s v=""/>
    <s v=""/>
    <s v=""/>
    <s v=""/>
    <s v=""/>
    <s v=""/>
    <s v=""/>
    <s v="RX"/>
    <s v="DE"/>
  </r>
  <r>
    <s v="42751عصام الدين رحمي عبد القادرessamrahmy1108@gmail.comاستفسار عن مسار الطرد"/>
    <d v="2017-01-16T00:00:00"/>
    <d v="1899-12-30T09:25:06"/>
    <s v="عصام الدين رحمي عبد القادر"/>
    <x v="2"/>
    <s v="essamrahmy1108@gmail.com"/>
    <s v="25708110100091"/>
    <s v="966569423666+"/>
    <x v="1"/>
    <m/>
    <x v="0"/>
    <n v="16"/>
    <n v="9"/>
    <n v="2"/>
    <s v="RR053504084SA"/>
    <s v=""/>
    <s v=""/>
    <s v=""/>
    <s v=""/>
    <s v=""/>
    <s v=""/>
    <s v=""/>
    <s v="RR"/>
    <s v="SA"/>
  </r>
  <r>
    <s v="42751mohamed mohamed badrebadr3001@gmail.comاستفسار عن مسار الطرد"/>
    <d v="2017-01-16T00:00:00"/>
    <d v="1899-12-30T08:48:26"/>
    <s v="mohamed mohamed badr"/>
    <x v="0"/>
    <s v="ebadr3001@gmail.com"/>
    <s v="2540121800171"/>
    <s v="201066521579"/>
    <x v="1"/>
    <m/>
    <x v="0"/>
    <n v="16"/>
    <n v="8"/>
    <n v="2"/>
    <s v="RF431377447SG"/>
    <s v=""/>
    <s v=""/>
    <s v=""/>
    <s v=""/>
    <s v=""/>
    <s v=""/>
    <s v=""/>
    <s v="RF"/>
    <s v="SG"/>
  </r>
  <r>
    <s v="42751خالد عبدالسلام أحمد احمدKhaldlithy@gmail.comشــكــوى"/>
    <d v="2017-01-16T00:00:00"/>
    <d v="1899-12-30T05:18:51"/>
    <s v="خالد عبدالسلام أحمد احمد"/>
    <x v="0"/>
    <s v="Khaldlithy@gmail.com"/>
    <s v="26904201401539"/>
    <s v="201145769506"/>
    <x v="2"/>
    <m/>
    <x v="0"/>
    <n v="16"/>
    <n v="5"/>
    <n v="2"/>
    <s v=""/>
    <s v=""/>
    <s v=""/>
    <s v=""/>
    <s v=""/>
    <s v=""/>
    <s v=""/>
    <s v=""/>
    <s v=""/>
    <s v=""/>
  </r>
  <r>
    <s v="42751شهاب الدين محمدshehab_abdallah@yahoo.comأخـــــرى"/>
    <d v="2017-01-16T00:00:00"/>
    <d v="1899-12-30T01:51:05"/>
    <s v="شهاب الدين محمد"/>
    <x v="0"/>
    <s v="shehab_abdallah@yahoo.com"/>
    <s v="28803222202354"/>
    <s v="01002258124"/>
    <x v="4"/>
    <m/>
    <x v="0"/>
    <n v="16"/>
    <n v="1"/>
    <n v="2"/>
    <s v=""/>
    <s v=""/>
    <s v=""/>
    <s v=""/>
    <s v=""/>
    <s v=""/>
    <s v=""/>
    <s v=""/>
    <s v=""/>
    <s v=""/>
  </r>
  <r>
    <s v="42751عبير عادل عبدالرسول محمد الجرفAbee.fares25@gmail.comاستفســار عن خدمــة"/>
    <d v="2017-01-16T00:00:00"/>
    <d v="1899-12-30T01:30:11"/>
    <s v="عبير عادل عبدالرسول محمد الجرف"/>
    <x v="0"/>
    <s v="Abee.fares25@gmail.com"/>
    <s v="29401011717008"/>
    <s v="201019308089"/>
    <x v="0"/>
    <m/>
    <x v="0"/>
    <n v="16"/>
    <n v="1"/>
    <n v="2"/>
    <s v=""/>
    <s v=""/>
    <s v=""/>
    <s v=""/>
    <s v=""/>
    <s v=""/>
    <s v=""/>
    <s v=""/>
    <s v=""/>
    <s v=""/>
  </r>
  <r>
    <s v="42750محمد مجدىeng.mohamed_eldawa@yahoo.comاستفســار عن خدمــة"/>
    <d v="2017-01-15T00:00:00"/>
    <d v="1899-12-30T21:55:31"/>
    <s v="محمد مجدى"/>
    <x v="0"/>
    <s v="eng.mohamed_eldawa@yahoo.com"/>
    <s v="29407261700834"/>
    <s v="01285673521"/>
    <x v="0"/>
    <m/>
    <x v="0"/>
    <n v="15"/>
    <n v="21"/>
    <n v="1"/>
    <s v=""/>
    <s v=""/>
    <s v=""/>
    <s v=""/>
    <s v=""/>
    <s v=""/>
    <s v=""/>
    <s v=""/>
    <s v=""/>
    <s v=""/>
  </r>
  <r>
    <s v="42750ايمن حسانين محمد محمدaymanhasanen@hotmail.comشــكــوى"/>
    <d v="2017-01-15T00:00:00"/>
    <d v="1899-12-30T20:24:46"/>
    <s v="ايمن حسانين محمد محمد"/>
    <x v="0"/>
    <s v="aymanhasanen@hotmail.com"/>
    <s v=": A07404377"/>
    <s v="00966568723431"/>
    <x v="2"/>
    <m/>
    <x v="0"/>
    <n v="15"/>
    <n v="20"/>
    <n v="1"/>
    <s v="RR253207308EG"/>
    <s v=""/>
    <s v=""/>
    <s v=""/>
    <s v=""/>
    <s v=""/>
    <s v=""/>
    <s v=""/>
    <s v="RR"/>
    <s v="EG"/>
  </r>
  <r>
    <s v="42750sherifsheriff.gafar@gmail.comاستفسار عن مسار الطرد"/>
    <d v="2017-01-15T00:00:00"/>
    <d v="1899-12-30T19:30:55"/>
    <s v="sherif"/>
    <x v="11"/>
    <s v="sheriff.gafar@gmail.com"/>
    <s v=": A10861318"/>
    <s v="5142474920"/>
    <x v="1"/>
    <m/>
    <x v="0"/>
    <n v="15"/>
    <n v="19"/>
    <n v="1"/>
    <s v="EE700200981EG"/>
    <s v=""/>
    <s v=""/>
    <s v=""/>
    <s v=""/>
    <s v=""/>
    <s v=""/>
    <s v=""/>
    <s v="EE"/>
    <s v="EG"/>
  </r>
  <r>
    <s v="42750Jehan dorrahDora.export.co@gmail.comاستفســار عن خدمــة"/>
    <d v="2017-01-15T00:00:00"/>
    <d v="1899-12-30T18:59:23"/>
    <s v="Jehan dorrah"/>
    <x v="0"/>
    <s v="Dora.export.co@gmail.com"/>
    <s v="27001011600423"/>
    <s v="00201207630151"/>
    <x v="0"/>
    <m/>
    <x v="0"/>
    <n v="15"/>
    <n v="18"/>
    <n v="1"/>
    <s v=""/>
    <s v=""/>
    <s v=""/>
    <s v=""/>
    <s v=""/>
    <s v=""/>
    <s v=""/>
    <s v=""/>
    <s v=""/>
    <s v=""/>
  </r>
  <r>
    <s v="42750Aly Eldafrawyali_alaa_99@yahoo.comاستفسار عن مسار الطرد"/>
    <d v="2017-01-15T00:00:00"/>
    <d v="1899-12-30T18:53:00"/>
    <s v="Aly Eldafrawy"/>
    <x v="10"/>
    <s v="ali_alaa_99@yahoo.com"/>
    <s v=": A12756778"/>
    <s v="21123060171"/>
    <x v="1"/>
    <m/>
    <x v="0"/>
    <n v="15"/>
    <n v="18"/>
    <n v="1"/>
    <s v="RR135015533DE"/>
    <s v=""/>
    <s v=""/>
    <s v=""/>
    <s v=""/>
    <s v=""/>
    <s v=""/>
    <s v=""/>
    <s v="RR"/>
    <s v="DE"/>
  </r>
  <r>
    <s v="42750محمود الطاهر عبدالاهي معوضmabduo12@yahoo.comشــكــوى"/>
    <d v="2017-01-15T00:00:00"/>
    <d v="1899-12-30T18:19:57"/>
    <s v="محمود الطاهر عبدالاهي معوض"/>
    <x v="0"/>
    <s v="mabduo12@yahoo.com"/>
    <s v="25311022701037"/>
    <s v="00201008483149"/>
    <x v="2"/>
    <m/>
    <x v="0"/>
    <n v="15"/>
    <n v="18"/>
    <n v="1"/>
    <s v="EC700014043EG"/>
    <s v="EC700013961EG"/>
    <s v="EC700013785EG"/>
    <s v=""/>
    <s v=""/>
    <s v=""/>
    <s v=""/>
    <s v=""/>
    <s v="EC"/>
    <s v="EG"/>
  </r>
  <r>
    <s v="42750سحر علي حسن احمدzxz76389@gmail.comاستفسار عن مسار الطرد"/>
    <d v="2017-01-15T00:00:00"/>
    <d v="1899-12-30T17:22:44"/>
    <s v="سحر علي حسن احمد"/>
    <x v="0"/>
    <s v="zxz76389@gmail.com"/>
    <s v="26811170103021"/>
    <s v="201018554708"/>
    <x v="1"/>
    <m/>
    <x v="0"/>
    <n v="15"/>
    <n v="17"/>
    <n v="1"/>
    <s v="EE700230475EG"/>
    <s v=""/>
    <s v=""/>
    <s v=""/>
    <s v=""/>
    <s v=""/>
    <s v=""/>
    <s v=""/>
    <s v="EE"/>
    <s v="EG"/>
  </r>
  <r>
    <s v="42750Safwatsafwatghaly@hotmail.comشــكــوى"/>
    <d v="2017-01-15T00:00:00"/>
    <d v="1899-12-30T15:43:57"/>
    <s v="Safwat"/>
    <x v="0"/>
    <s v="safwatghaly@hotmail.com"/>
    <s v="24907202701392"/>
    <s v="201005241622"/>
    <x v="2"/>
    <m/>
    <x v="0"/>
    <n v="15"/>
    <n v="15"/>
    <n v="1"/>
    <s v="EE006564053EG"/>
    <s v=""/>
    <s v=""/>
    <s v=""/>
    <s v=""/>
    <s v=""/>
    <s v=""/>
    <s v=""/>
    <s v="EE"/>
    <s v="EG"/>
  </r>
  <r>
    <s v="42750محمد سامى الجبةmidosamy26@gmail.comاستفسار عن مسار الطرد"/>
    <d v="2017-01-15T00:00:00"/>
    <d v="1899-12-30T15:26:00"/>
    <s v="محمد سامى الجبة"/>
    <x v="0"/>
    <s v="midosamy26@gmail.com"/>
    <s v="28802061100037"/>
    <s v="0201005855788"/>
    <x v="1"/>
    <m/>
    <x v="0"/>
    <n v="15"/>
    <n v="15"/>
    <n v="1"/>
    <s v=""/>
    <s v=""/>
    <s v=""/>
    <s v=""/>
    <s v=""/>
    <s v=""/>
    <s v=""/>
    <s v=""/>
    <s v=""/>
    <s v=""/>
  </r>
  <r>
    <s v="42750خالد محمد محمد حسنkhalidabdelshafy80@gmail.comاستفسار عن مسار الطرد"/>
    <d v="2017-01-15T00:00:00"/>
    <d v="1899-12-30T15:23:52"/>
    <s v="خالد محمد محمد حسن"/>
    <x v="0"/>
    <s v="khalidabdelshafy80@gmail.com"/>
    <s v="29303201304239"/>
    <s v="201149947800"/>
    <x v="1"/>
    <m/>
    <x v="0"/>
    <n v="15"/>
    <n v="15"/>
    <n v="1"/>
    <s v="EE109265949EG"/>
    <s v=""/>
    <s v=""/>
    <s v=""/>
    <s v=""/>
    <s v=""/>
    <s v=""/>
    <s v=""/>
    <s v="EE"/>
    <s v="EG"/>
  </r>
  <r>
    <s v="42751عبد المنعم عبد اللطيف على حجازىaaahegazy@yahoo.comاستفســار عن خدمــة"/>
    <d v="2017-01-16T00:00:00"/>
    <d v="1899-12-30T11:28:27"/>
    <s v="عبد المنعم عبد اللطيف على حجازى"/>
    <x v="0"/>
    <s v="aaahegazy@yahoo.com"/>
    <s v="25404081400294"/>
    <s v="01227451299"/>
    <x v="0"/>
    <m/>
    <x v="0"/>
    <n v="16"/>
    <n v="11"/>
    <n v="2"/>
    <s v=""/>
    <s v=""/>
    <s v=""/>
    <s v=""/>
    <s v=""/>
    <s v=""/>
    <s v=""/>
    <s v=""/>
    <s v=""/>
    <s v=""/>
  </r>
  <r>
    <s v="42751عدي محمد زكيdodidk001@gmail.comاستفسار عن مسار الطرد"/>
    <d v="2017-01-16T00:00:00"/>
    <d v="1899-12-30T11:38:16"/>
    <s v="عدي محمد زكي"/>
    <x v="2"/>
    <s v="dodidk001@gmail.com"/>
    <s v=": A08478136"/>
    <s v="00966541075892"/>
    <x v="1"/>
    <m/>
    <x v="0"/>
    <n v="16"/>
    <n v="11"/>
    <n v="2"/>
    <s v="RR249934896EG"/>
    <s v=""/>
    <s v=""/>
    <s v=""/>
    <s v=""/>
    <s v=""/>
    <s v=""/>
    <s v=""/>
    <s v="RR"/>
    <s v="EG"/>
  </r>
  <r>
    <s v="42751رشدى رشيد لميع جبرهRoshdyrashid 2014@gmail.comشــكــوى"/>
    <d v="2017-01-16T00:00:00"/>
    <d v="1899-12-30T11:56:06"/>
    <s v="رشدى رشيد لميع جبره"/>
    <x v="0"/>
    <s v="Roshdyrashid 2014@gmail.com"/>
    <s v="28209122601171"/>
    <s v="0020934893342"/>
    <x v="2"/>
    <m/>
    <x v="0"/>
    <n v="16"/>
    <n v="11"/>
    <n v="2"/>
    <s v=""/>
    <s v=""/>
    <s v=""/>
    <s v=""/>
    <s v=""/>
    <s v=""/>
    <s v=""/>
    <s v=""/>
    <s v=""/>
    <s v=""/>
  </r>
  <r>
    <s v="42751sameh hanafy mohamed salemsameh@projectgroup-eg.comاستفسار عن مسار الطرد"/>
    <d v="2017-01-16T00:00:00"/>
    <d v="1899-12-30T11:57:57"/>
    <s v="sameh hanafy mohamed salem"/>
    <x v="0"/>
    <s v="sameh@projectgroup-eg.com"/>
    <s v="28009160300194"/>
    <s v="01115703231"/>
    <x v="1"/>
    <m/>
    <x v="0"/>
    <n v="16"/>
    <n v="11"/>
    <n v="2"/>
    <s v="RX475396691DE"/>
    <s v=""/>
    <s v=""/>
    <s v=""/>
    <s v=""/>
    <s v=""/>
    <s v=""/>
    <s v=""/>
    <s v="RX"/>
    <s v="DE"/>
  </r>
  <r>
    <s v="42751مصطفى محمد علامmoustafaallam0@gmail.comاستفســار عن خدمــة"/>
    <d v="2017-01-16T00:00:00"/>
    <d v="1899-12-30T12:35:27"/>
    <s v="مصطفى محمد علام"/>
    <x v="0"/>
    <s v="moustafaallam0@gmail.com"/>
    <s v="29010300103817"/>
    <s v="201118193122"/>
    <x v="0"/>
    <m/>
    <x v="0"/>
    <n v="16"/>
    <n v="12"/>
    <n v="2"/>
    <s v=""/>
    <s v=""/>
    <s v=""/>
    <s v=""/>
    <s v=""/>
    <s v=""/>
    <s v=""/>
    <s v=""/>
    <s v=""/>
    <s v=""/>
  </r>
  <r>
    <s v="42751محمد اسامه عبد الغني أحمدusamamutayem@yahoo.comاستفسار عن مسار الطرد"/>
    <d v="2017-01-16T00:00:00"/>
    <d v="1899-12-30T12:35:31"/>
    <s v="محمد اسامه عبد الغني أحمد"/>
    <x v="0"/>
    <s v="usamamutayem@yahoo.com"/>
    <s v=": A05307165"/>
    <s v="201147888212"/>
    <x v="1"/>
    <m/>
    <x v="0"/>
    <n v="16"/>
    <n v="12"/>
    <n v="2"/>
    <s v=""/>
    <s v=""/>
    <s v=""/>
    <s v=""/>
    <s v=""/>
    <s v=""/>
    <s v=""/>
    <s v=""/>
    <s v=""/>
    <s v=""/>
  </r>
  <r>
    <s v="42751MARGERET AWAD BEKHITinfo@craft-group.netاستفسار عن مسار الطرد"/>
    <d v="2017-01-16T00:00:00"/>
    <d v="1899-12-30T12:36:56"/>
    <s v="MARGERET AWAD BEKHIT"/>
    <x v="0"/>
    <s v="info@craft-group.net"/>
    <s v=": a03635475"/>
    <s v="201222221012"/>
    <x v="1"/>
    <m/>
    <x v="0"/>
    <n v="16"/>
    <n v="12"/>
    <n v="2"/>
    <s v="EE008472672IL"/>
    <s v=""/>
    <s v=""/>
    <s v=""/>
    <s v=""/>
    <s v=""/>
    <s v=""/>
    <s v=""/>
    <s v="EE"/>
    <s v="IL"/>
  </r>
  <r>
    <s v="42751محمد احمد فاويmahmedahmed201413@yahoo.comشــكــوى"/>
    <d v="2017-01-16T00:00:00"/>
    <d v="1899-12-30T13:14:48"/>
    <s v="محمد احمد فاوي"/>
    <x v="0"/>
    <s v="mahmedahmed201413@yahoo.com"/>
    <s v="29711172700856"/>
    <s v="0201090348938"/>
    <x v="2"/>
    <m/>
    <x v="0"/>
    <n v="16"/>
    <n v="13"/>
    <n v="2"/>
    <s v=""/>
    <s v=""/>
    <s v=""/>
    <s v=""/>
    <s v=""/>
    <s v=""/>
    <s v=""/>
    <s v=""/>
    <s v=""/>
    <s v=""/>
  </r>
  <r>
    <s v="42751محمد جلال محمود ابراهيمamr.galal@bibalex.orgشــكــوى"/>
    <d v="2017-01-16T00:00:00"/>
    <d v="1899-12-30T13:55:20"/>
    <s v="محمد جلال محمود ابراهيم"/>
    <x v="0"/>
    <s v="amr.galal@bibalex.org"/>
    <s v="23312190200131"/>
    <s v="01001562345"/>
    <x v="2"/>
    <m/>
    <x v="0"/>
    <n v="16"/>
    <n v="13"/>
    <n v="2"/>
    <s v=""/>
    <s v=""/>
    <s v=""/>
    <s v=""/>
    <s v=""/>
    <s v=""/>
    <s v=""/>
    <s v=""/>
    <s v=""/>
    <s v=""/>
  </r>
  <r>
    <s v="42751عصام محمد فرج محمد عبد الجليلessamfarag@khalda-eg.comاستفسار عن مسار الطرد"/>
    <d v="2017-01-16T00:00:00"/>
    <d v="1899-12-30T15:00:44"/>
    <s v="عصام محمد فرج محمد عبد الجليل"/>
    <x v="0"/>
    <s v="essamfarag@khalda-eg.com"/>
    <s v="28303161402531"/>
    <s v="201010245102"/>
    <x v="1"/>
    <m/>
    <x v="0"/>
    <n v="16"/>
    <n v="15"/>
    <n v="2"/>
    <s v=""/>
    <s v=""/>
    <s v=""/>
    <s v=""/>
    <s v=""/>
    <s v=""/>
    <s v=""/>
    <s v=""/>
    <s v=""/>
    <s v=""/>
  </r>
  <r>
    <s v="42751احمدbahaee00@gmail.comاستفســار عن خدمــة"/>
    <d v="2017-01-16T00:00:00"/>
    <d v="1899-12-30T15:51:07"/>
    <s v="احمد"/>
    <x v="0"/>
    <s v="bahaee00@gmail.com"/>
    <s v="28509072100731"/>
    <s v="201113552370"/>
    <x v="0"/>
    <m/>
    <x v="0"/>
    <n v="16"/>
    <n v="15"/>
    <n v="2"/>
    <s v=""/>
    <s v=""/>
    <s v=""/>
    <s v=""/>
    <s v=""/>
    <s v=""/>
    <s v=""/>
    <s v=""/>
    <s v=""/>
    <s v=""/>
  </r>
  <r>
    <s v="42752Ahmed Youssef Mouradahmed.mourad84@gmail.comاستفســار عن خدمــة"/>
    <d v="2017-01-17T00:00:00"/>
    <d v="1899-12-30T11:05:05"/>
    <s v="Ahmed Youssef Mourad"/>
    <x v="0"/>
    <s v="ahmed.mourad84@gmail.com"/>
    <s v="28412190102779"/>
    <s v="201202390030"/>
    <x v="0"/>
    <m/>
    <x v="0"/>
    <n v="17"/>
    <n v="11"/>
    <n v="3"/>
    <s v=""/>
    <s v=""/>
    <s v=""/>
    <s v=""/>
    <s v=""/>
    <s v=""/>
    <s v=""/>
    <s v=""/>
    <s v=""/>
    <s v=""/>
  </r>
  <r>
    <s v="42752حسن فريد فهمىhassanfaridfahmy@gmail.comاستفسار عن مسار الطرد"/>
    <d v="2017-01-17T00:00:00"/>
    <d v="1899-12-30T10:32:24"/>
    <s v="حسن فريد فهمى"/>
    <x v="0"/>
    <s v="hassanfaridfahmy@gmail.com"/>
    <s v="28908160102559"/>
    <s v="201005566633"/>
    <x v="1"/>
    <m/>
    <x v="0"/>
    <n v="17"/>
    <n v="10"/>
    <n v="3"/>
    <s v="rx556741086de"/>
    <s v=""/>
    <s v=""/>
    <s v=""/>
    <s v=""/>
    <s v=""/>
    <s v=""/>
    <s v=""/>
    <s v="RX"/>
    <s v="DE"/>
  </r>
  <r>
    <s v="42752عصام الدين رحمي عبد القادرessamrahmy1108@gmail.comشــكــوى"/>
    <d v="2017-01-17T00:00:00"/>
    <d v="1899-12-30T09:56:12"/>
    <s v="عصام الدين رحمي عبد القادر"/>
    <x v="2"/>
    <s v="essamrahmy1108@gmail.com"/>
    <s v="25708110100091"/>
    <s v="+966569423666"/>
    <x v="2"/>
    <m/>
    <x v="0"/>
    <n v="17"/>
    <n v="9"/>
    <n v="3"/>
    <s v="RR053504084SA"/>
    <s v=""/>
    <s v=""/>
    <s v=""/>
    <s v=""/>
    <s v=""/>
    <s v=""/>
    <s v=""/>
    <s v="RR"/>
    <s v="SA"/>
  </r>
  <r>
    <s v="42752احمد علي سلطانAhmedhelmy200520@gmail.comأخـــــرى"/>
    <d v="2017-01-17T00:00:00"/>
    <d v="1899-12-30T07:39:54"/>
    <s v="احمد علي سلطان"/>
    <x v="0"/>
    <s v="Ahmedhelmy200520@gmail.com"/>
    <s v="28911101501653"/>
    <s v="20100017892"/>
    <x v="4"/>
    <m/>
    <x v="0"/>
    <n v="17"/>
    <n v="7"/>
    <n v="3"/>
    <s v=""/>
    <s v=""/>
    <s v=""/>
    <s v=""/>
    <s v=""/>
    <s v=""/>
    <s v=""/>
    <s v=""/>
    <s v=""/>
    <s v=""/>
  </r>
  <r>
    <s v="42752بسام احمد ابو العلاbassamaboalala@gmail.comاستفسار عن مسار الطرد"/>
    <d v="2017-01-17T00:00:00"/>
    <d v="1899-12-30T03:51:42"/>
    <s v="بسام احمد ابو العلا"/>
    <x v="0"/>
    <s v="bassamaboalala@gmail.com"/>
    <s v="28002220200491"/>
    <s v="002035252494"/>
    <x v="1"/>
    <m/>
    <x v="0"/>
    <n v="17"/>
    <n v="3"/>
    <n v="3"/>
    <s v=""/>
    <s v=""/>
    <s v=""/>
    <s v=""/>
    <s v=""/>
    <s v=""/>
    <s v=""/>
    <s v=""/>
    <s v=""/>
    <s v=""/>
  </r>
  <r>
    <s v="42752احمد محمد عبدالقوى عبدالسلامahmedM3000@yahoo.comشــكــوى"/>
    <d v="2017-01-17T00:00:00"/>
    <d v="1899-12-30T00:01:14"/>
    <s v="احمد محمد عبدالقوى عبدالسلام"/>
    <x v="0"/>
    <s v="ahmedM3000@yahoo.com"/>
    <s v="27803042700573"/>
    <s v="01148139149"/>
    <x v="2"/>
    <m/>
    <x v="0"/>
    <n v="17"/>
    <n v="0"/>
    <n v="3"/>
    <s v="EE700153181EG"/>
    <s v=""/>
    <s v=""/>
    <s v=""/>
    <s v=""/>
    <s v=""/>
    <s v=""/>
    <s v=""/>
    <s v="EE"/>
    <s v="EG"/>
  </r>
  <r>
    <s v="42751أحمد محمد السيد محمد عبد العنتبليalentably2010@yahoo.comشــكــوى"/>
    <d v="2017-01-16T00:00:00"/>
    <d v="1899-12-30T23:10:38"/>
    <s v="أحمد محمد السيد محمد عبد العنتبلي"/>
    <x v="0"/>
    <s v="alentably2010@yahoo.com"/>
    <s v="28607101501695"/>
    <s v="00201009984524"/>
    <x v="2"/>
    <m/>
    <x v="0"/>
    <n v="16"/>
    <n v="23"/>
    <n v="2"/>
    <s v=""/>
    <s v=""/>
    <s v=""/>
    <s v=""/>
    <s v=""/>
    <s v=""/>
    <s v=""/>
    <s v=""/>
    <s v=""/>
    <s v=""/>
  </r>
  <r>
    <s v="42751محمد حسن عبدالعزيز حسنmohamedx4@gmail.comشــكــوى"/>
    <d v="2017-01-16T00:00:00"/>
    <d v="1899-12-30T21:58:45"/>
    <s v="محمد حسن عبدالعزيز حسن"/>
    <x v="0"/>
    <s v="mohamedx4@gmail.com"/>
    <s v="26809301300371   "/>
    <s v="201228774843"/>
    <x v="2"/>
    <m/>
    <x v="0"/>
    <n v="16"/>
    <n v="21"/>
    <n v="2"/>
    <s v=""/>
    <s v=""/>
    <s v=""/>
    <s v=""/>
    <s v=""/>
    <s v=""/>
    <s v=""/>
    <s v=""/>
    <s v=""/>
    <s v=""/>
  </r>
  <r>
    <s v="42751محمد احمد محمود علىmohammed.alii2020@gmail.comاستفسار عن مسار الطرد"/>
    <d v="2017-01-16T00:00:00"/>
    <d v="1899-12-30T21:26:59"/>
    <s v="محمد احمد محمود على"/>
    <x v="0"/>
    <s v="mohammed.alii2020@gmail.com"/>
    <s v="29803300200031"/>
    <s v="00201224649526"/>
    <x v="1"/>
    <m/>
    <x v="0"/>
    <n v="16"/>
    <n v="21"/>
    <n v="2"/>
    <s v="RR427018567EG"/>
    <s v=""/>
    <s v=""/>
    <s v=""/>
    <s v=""/>
    <s v=""/>
    <s v=""/>
    <s v=""/>
    <s v="RR"/>
    <s v="EG"/>
  </r>
  <r>
    <s v="42751احمدEng.ahmedzayan@gmail.comاستفســار عن خدمــة"/>
    <d v="2017-01-16T00:00:00"/>
    <d v="1899-12-30T21:22:51"/>
    <s v="احمد"/>
    <x v="0"/>
    <s v="Eng.ahmedzayan@gmail.com"/>
    <s v="1202274"/>
    <s v="00201005623407"/>
    <x v="0"/>
    <m/>
    <x v="0"/>
    <n v="16"/>
    <n v="21"/>
    <n v="2"/>
    <s v=""/>
    <s v=""/>
    <s v=""/>
    <s v=""/>
    <s v=""/>
    <s v=""/>
    <s v=""/>
    <s v=""/>
    <s v=""/>
    <s v=""/>
  </r>
  <r>
    <s v="42751محمد شحاته نظيرmarwa_201164@yahoo.comاستفسار عن مسار الطرد"/>
    <d v="2017-01-16T00:00:00"/>
    <d v="1899-12-30T21:13:59"/>
    <s v="محمد شحاته نظير"/>
    <x v="0"/>
    <s v="marwa_201164@yahoo.com"/>
    <s v="28404150203111"/>
    <s v="201220022800"/>
    <x v="1"/>
    <m/>
    <x v="0"/>
    <n v="16"/>
    <n v="21"/>
    <n v="2"/>
    <s v=""/>
    <s v=""/>
    <s v=""/>
    <s v=""/>
    <s v=""/>
    <s v=""/>
    <s v=""/>
    <s v=""/>
    <s v=""/>
    <s v=""/>
  </r>
  <r>
    <s v="42751مينا سمير حليمmic_str@yahoo.comاستفسار عن مسار الطرد"/>
    <d v="2017-01-16T00:00:00"/>
    <d v="1899-12-30T20:59:50"/>
    <s v="مينا سمير حليم"/>
    <x v="0"/>
    <s v="mic_str@yahoo.com"/>
    <s v="28708302500795"/>
    <s v="00201220708905"/>
    <x v="1"/>
    <m/>
    <x v="0"/>
    <n v="16"/>
    <n v="20"/>
    <n v="2"/>
    <s v="RN875744415RO"/>
    <s v=""/>
    <s v=""/>
    <s v=""/>
    <s v=""/>
    <s v=""/>
    <s v=""/>
    <s v=""/>
    <s v="RN"/>
    <s v="RO"/>
  </r>
  <r>
    <s v="42751محمود سامى الدويكstaregypt@live.comأخـــــرى"/>
    <d v="2017-01-16T00:00:00"/>
    <d v="1899-12-30T19:59:33"/>
    <s v="محمود سامى الدويك"/>
    <x v="0"/>
    <s v="staregypt@live.com"/>
    <s v="28802271702714"/>
    <s v="201202646676"/>
    <x v="4"/>
    <m/>
    <x v="0"/>
    <n v="16"/>
    <n v="19"/>
    <n v="2"/>
    <s v=""/>
    <s v=""/>
    <s v=""/>
    <s v=""/>
    <s v=""/>
    <s v=""/>
    <s v=""/>
    <s v=""/>
    <s v=""/>
    <s v=""/>
  </r>
  <r>
    <s v="42751محمد مبارك عليMobarakmidomido@yahoo.comشــكــوى"/>
    <d v="2017-01-16T00:00:00"/>
    <d v="1899-12-30T19:44:44"/>
    <s v="محمد مبارك علي"/>
    <x v="0"/>
    <s v="Mobarakmidomido@yahoo.com"/>
    <s v="A17459235"/>
    <s v="00201270717736"/>
    <x v="2"/>
    <m/>
    <x v="0"/>
    <n v="16"/>
    <n v="19"/>
    <n v="2"/>
    <s v="EK041100670SA"/>
    <s v=""/>
    <s v=""/>
    <s v=""/>
    <s v=""/>
    <s v=""/>
    <s v=""/>
    <s v=""/>
    <s v="EK"/>
    <s v="SA"/>
  </r>
  <r>
    <s v="42751هيثم عطا بديرةhaitham.bedera@kamsco.comشــكــوى"/>
    <d v="2017-01-16T00:00:00"/>
    <d v="1899-12-30T18:04:14"/>
    <s v="هيثم عطا بديرة"/>
    <x v="0"/>
    <s v="haitham.bedera@kamsco.com"/>
    <s v="28218081700314"/>
    <s v="01066943566"/>
    <x v="2"/>
    <m/>
    <x v="0"/>
    <n v="16"/>
    <n v="18"/>
    <n v="2"/>
    <s v=""/>
    <s v=""/>
    <s v=""/>
    <s v=""/>
    <s v=""/>
    <s v=""/>
    <s v=""/>
    <s v=""/>
    <s v=""/>
    <s v=""/>
  </r>
  <r>
    <s v="42752نبيل محمد السيدNABILALEBIARY2016@GMAIL.COMاستفسار عن مسار الطرد"/>
    <d v="2017-01-17T00:00:00"/>
    <d v="1899-12-30T11:44:58"/>
    <s v="نبيل محمد السيد"/>
    <x v="2"/>
    <s v="NABILALEBIARY2016@GMAIL.COM"/>
    <s v=": A07355101"/>
    <s v="00966540700356"/>
    <x v="1"/>
    <m/>
    <x v="0"/>
    <n v="17"/>
    <n v="11"/>
    <n v="3"/>
    <s v="RR053084784SA"/>
    <s v=""/>
    <s v=""/>
    <s v=""/>
    <s v=""/>
    <s v=""/>
    <s v=""/>
    <s v=""/>
    <s v="RR"/>
    <s v="SA"/>
  </r>
  <r>
    <s v="42752ADAMfaraonco@gmail.comاستفسار عن مسار الطرد"/>
    <d v="2017-01-17T00:00:00"/>
    <d v="1899-12-30T12:04:18"/>
    <s v="ADAM"/>
    <x v="15"/>
    <s v="faraonco@gmail.com"/>
    <s v="cpu1238476"/>
    <s v="0048669158808"/>
    <x v="1"/>
    <m/>
    <x v="0"/>
    <n v="17"/>
    <n v="12"/>
    <n v="3"/>
    <s v="RR015361005PL"/>
    <s v=""/>
    <s v=""/>
    <s v=""/>
    <s v=""/>
    <s v=""/>
    <s v=""/>
    <s v=""/>
    <s v="RR"/>
    <s v="PL"/>
  </r>
  <r>
    <s v="42752محمد عبدالرحمن محمد عبدالمعطى السنباطىalfr3onalmohager1983@yahoo.comشــكــوى"/>
    <d v="2017-01-17T00:00:00"/>
    <d v="1899-12-30T12:15:09"/>
    <s v="محمد عبدالرحمن محمد عبدالمعطى السنباطى"/>
    <x v="0"/>
    <s v="alfr3onalmohager1983@yahoo.com"/>
    <s v=": A02973583"/>
    <s v="00201008062431"/>
    <x v="2"/>
    <m/>
    <x v="0"/>
    <n v="17"/>
    <n v="12"/>
    <n v="3"/>
    <s v="rf423367037sg"/>
    <s v=""/>
    <s v=""/>
    <s v=""/>
    <s v=""/>
    <s v=""/>
    <s v=""/>
    <s v=""/>
    <s v="RF"/>
    <s v="SG"/>
  </r>
  <r>
    <s v="42752Karim Tarek Imamktimam@gmail.comاستفسار عن مسار الطرد"/>
    <d v="2017-01-17T00:00:00"/>
    <d v="1899-12-30T12:32:56"/>
    <s v="Karim Tarek Imam"/>
    <x v="0"/>
    <s v="ktimam@gmail.com"/>
    <s v="2830123010186"/>
    <s v="01225616666"/>
    <x v="1"/>
    <m/>
    <x v="0"/>
    <n v="17"/>
    <n v="12"/>
    <n v="3"/>
    <s v="RT352298101HK"/>
    <s v=""/>
    <s v=""/>
    <s v=""/>
    <s v=""/>
    <s v=""/>
    <s v=""/>
    <s v=""/>
    <s v="RT"/>
    <s v="HK"/>
  </r>
  <r>
    <s v="42752محمد مصطفيmmaee87@hotmail.comاستفسار عن مسار الطرد"/>
    <d v="2017-01-17T00:00:00"/>
    <d v="1899-12-30T13:04:20"/>
    <s v="محمد مصطفي"/>
    <x v="0"/>
    <s v="mmaee87@hotmail.com"/>
    <s v="28710018800775"/>
    <s v="01092386595"/>
    <x v="1"/>
    <m/>
    <x v="0"/>
    <n v="17"/>
    <n v="13"/>
    <n v="3"/>
    <s v="EE700109863EG"/>
    <s v=""/>
    <s v=""/>
    <s v=""/>
    <s v=""/>
    <s v=""/>
    <s v=""/>
    <s v=""/>
    <s v="EE"/>
    <s v="EG"/>
  </r>
  <r>
    <s v="42752احمد فوزي احمدahmed.fh50@gmail.comاستفسار عن مسار الطرد"/>
    <d v="2017-01-17T00:00:00"/>
    <d v="1899-12-30T13:10:56"/>
    <s v="احمد فوزي احمد"/>
    <x v="0"/>
    <s v="ahmed.fh50@gmail.com"/>
    <s v="29006161202051"/>
    <s v="00201128765139"/>
    <x v="1"/>
    <m/>
    <x v="0"/>
    <n v="17"/>
    <n v="13"/>
    <n v="3"/>
    <s v="EE700203197EG"/>
    <s v=""/>
    <s v=""/>
    <s v=""/>
    <s v=""/>
    <s v=""/>
    <s v=""/>
    <s v=""/>
    <s v="EE"/>
    <s v="EG"/>
  </r>
  <r>
    <s v="42752مصطفى ناجى محمدmostafan@hotmail.comاستفسار عن مسار الطرد"/>
    <d v="2017-01-17T00:00:00"/>
    <d v="1899-12-30T13:18:16"/>
    <s v="مصطفى ناجى محمد"/>
    <x v="0"/>
    <s v="mostafan@hotmail.com"/>
    <s v="28306150201214"/>
    <s v="201025008066"/>
    <x v="1"/>
    <m/>
    <x v="0"/>
    <n v="17"/>
    <n v="13"/>
    <n v="3"/>
    <s v=""/>
    <s v=""/>
    <s v=""/>
    <s v=""/>
    <s v=""/>
    <s v=""/>
    <s v=""/>
    <s v=""/>
    <s v=""/>
    <s v=""/>
  </r>
  <r>
    <s v="42752محمود محمد شحاته احمدmahmoudshehata815@yahoo.comاستفســار فنـى"/>
    <d v="2017-01-17T00:00:00"/>
    <d v="1899-12-30T13:14:17"/>
    <s v="محمود محمد شحاته احمد"/>
    <x v="0"/>
    <s v="mahmoudshehata815@yahoo.com"/>
    <s v="29806201206697"/>
    <s v="01026238017"/>
    <x v="5"/>
    <m/>
    <x v="0"/>
    <n v="17"/>
    <n v="13"/>
    <n v="3"/>
    <s v=""/>
    <s v=""/>
    <s v=""/>
    <s v=""/>
    <s v=""/>
    <s v=""/>
    <s v=""/>
    <s v=""/>
    <s v=""/>
    <s v=""/>
  </r>
  <r>
    <s v="42752Amr Mohamed Radwanamr-radwan1@live.comاستفسار عن مسار الطرد"/>
    <d v="2017-01-17T00:00:00"/>
    <d v="1899-12-30T13:27:09"/>
    <s v="Amr Mohamed Radwan"/>
    <x v="0"/>
    <s v="amr-radwan1@live.com"/>
    <s v="28212030100517"/>
    <s v="201227964103"/>
    <x v="1"/>
    <m/>
    <x v="0"/>
    <n v="17"/>
    <n v="13"/>
    <n v="3"/>
    <s v="RR219349155EG"/>
    <s v=""/>
    <s v=""/>
    <s v=""/>
    <s v=""/>
    <s v=""/>
    <s v=""/>
    <s v=""/>
    <s v="RR"/>
    <s v="EG"/>
  </r>
  <r>
    <s v="42752محمد مجدىmmabdelazim@hotmail.comاستفسار عن مسار الطرد"/>
    <d v="2017-01-17T00:00:00"/>
    <d v="1899-12-30T13:29:32"/>
    <s v="محمد مجدى"/>
    <x v="0"/>
    <s v="mmabdelazim@hotmail.com"/>
    <s v="27801181200116"/>
    <s v="201062225000"/>
    <x v="1"/>
    <m/>
    <x v="0"/>
    <n v="17"/>
    <n v="13"/>
    <n v="3"/>
    <s v="RS509720476CN"/>
    <s v=""/>
    <s v=""/>
    <s v=""/>
    <s v=""/>
    <s v=""/>
    <s v=""/>
    <s v=""/>
    <s v="RS"/>
    <s v="CN"/>
  </r>
  <r>
    <s v="42752سامح ميشيل شوقىsameh.malati8@gmail.comاستفســار عن خدمــة"/>
    <d v="2017-01-17T00:00:00"/>
    <d v="1899-12-30T13:34:54"/>
    <s v="سامح ميشيل شوقى"/>
    <x v="0"/>
    <s v="sameh.malati8@gmail.com"/>
    <s v="27910022601413"/>
    <s v="201221676727"/>
    <x v="0"/>
    <m/>
    <x v="0"/>
    <n v="17"/>
    <n v="13"/>
    <n v="3"/>
    <s v=""/>
    <s v=""/>
    <s v=""/>
    <s v=""/>
    <s v=""/>
    <s v=""/>
    <s v=""/>
    <s v=""/>
    <s v=""/>
    <s v=""/>
  </r>
  <r>
    <s v="42752رامى فرنسيس حبيبelwessam4computer@gmail.comشــكــوى"/>
    <d v="2017-01-17T00:00:00"/>
    <d v="1899-12-30T14:00:46"/>
    <s v="رامى فرنسيس حبيب"/>
    <x v="0"/>
    <s v="elwessam4computer@gmail.com"/>
    <s v="28009152401178"/>
    <s v="01004974127"/>
    <x v="2"/>
    <m/>
    <x v="0"/>
    <n v="17"/>
    <n v="14"/>
    <n v="3"/>
    <s v="ee700072409eg"/>
    <s v=""/>
    <s v=""/>
    <s v=""/>
    <s v=""/>
    <s v=""/>
    <s v=""/>
    <s v=""/>
    <s v="EE"/>
    <s v="EG"/>
  </r>
  <r>
    <s v="42752Abdelazime Khairiabdughira@gmail.comأخـــــرى"/>
    <d v="2017-01-17T00:00:00"/>
    <d v="1899-12-30T14:15:41"/>
    <s v="Abdelazime Khairi"/>
    <x v="0"/>
    <s v="abdughira@gmail.com"/>
    <s v="29006121701178"/>
    <s v="00201288822220"/>
    <x v="4"/>
    <m/>
    <x v="0"/>
    <n v="17"/>
    <n v="14"/>
    <n v="3"/>
    <s v=""/>
    <s v=""/>
    <s v=""/>
    <s v=""/>
    <s v=""/>
    <s v=""/>
    <s v=""/>
    <s v=""/>
    <s v=""/>
    <s v=""/>
  </r>
  <r>
    <s v="42752احمد محمد عبدالقوى عبدالسلامahmedM3000@yahoo.comأخـــــرى"/>
    <d v="2017-01-17T00:00:00"/>
    <d v="1899-12-30T14:26:19"/>
    <s v="احمد محمد عبدالقوى عبدالسلام"/>
    <x v="0"/>
    <s v="ahmedM3000@yahoo.com"/>
    <s v="27803042700573"/>
    <s v="01148139149"/>
    <x v="4"/>
    <m/>
    <x v="0"/>
    <n v="17"/>
    <n v="14"/>
    <n v="3"/>
    <s v=""/>
    <s v=""/>
    <s v=""/>
    <s v=""/>
    <s v=""/>
    <s v=""/>
    <s v=""/>
    <s v=""/>
    <s v=""/>
    <s v=""/>
  </r>
  <r>
    <s v="42752اشرف عطيةatia814@gmail.comاستفسار فى المبيعات"/>
    <d v="2017-01-17T00:00:00"/>
    <d v="1899-12-30T14:42:57"/>
    <s v="اشرف عطية"/>
    <x v="0"/>
    <s v="atia814@gmail.com"/>
    <s v="28612022100034"/>
    <s v="01010073573"/>
    <x v="3"/>
    <m/>
    <x v="0"/>
    <n v="17"/>
    <n v="14"/>
    <n v="3"/>
    <s v=""/>
    <s v=""/>
    <s v=""/>
    <s v=""/>
    <s v=""/>
    <s v=""/>
    <s v=""/>
    <s v=""/>
    <s v=""/>
    <s v=""/>
  </r>
  <r>
    <s v="42752noha zaghloulnoha_zaghloul@yahoo.comاستفسار عن مسار الطرد"/>
    <d v="2017-01-17T00:00:00"/>
    <d v="1899-12-30T15:03:27"/>
    <s v="noha zaghloul"/>
    <x v="0"/>
    <s v="noha_zaghloul@yahoo.com"/>
    <s v="28101270201781"/>
    <s v="01005876887"/>
    <x v="1"/>
    <m/>
    <x v="0"/>
    <n v="17"/>
    <n v="15"/>
    <n v="3"/>
    <s v="EE004900177EG"/>
    <s v=""/>
    <s v=""/>
    <s v=""/>
    <s v=""/>
    <s v=""/>
    <s v=""/>
    <s v=""/>
    <s v="EE"/>
    <s v="EG"/>
  </r>
  <r>
    <s v="42752احمد محمودHmadasc@gmail.comشــكــوى"/>
    <d v="2017-01-17T00:00:00"/>
    <d v="1899-12-30T19:06:05"/>
    <s v="احمد محمود"/>
    <x v="0"/>
    <s v="Hmadasc@gmail.com"/>
    <s v="28609080201273"/>
    <s v="201067353719"/>
    <x v="2"/>
    <m/>
    <x v="0"/>
    <n v="17"/>
    <n v="19"/>
    <n v="3"/>
    <s v=""/>
    <s v=""/>
    <s v=""/>
    <s v=""/>
    <s v=""/>
    <s v=""/>
    <s v=""/>
    <s v=""/>
    <s v=""/>
    <s v=""/>
  </r>
  <r>
    <s v="42752كريم محمد السيدkareem.pocket@gmail.comاستفســار عن خدمــة"/>
    <d v="2017-01-17T00:00:00"/>
    <d v="1899-12-30T18:43:53"/>
    <s v="كريم محمد السيد"/>
    <x v="0"/>
    <s v="kareem.pocket@gmail.com"/>
    <s v="28211172102111"/>
    <s v="01153502600"/>
    <x v="0"/>
    <m/>
    <x v="0"/>
    <n v="17"/>
    <n v="18"/>
    <n v="3"/>
    <s v=""/>
    <s v=""/>
    <s v=""/>
    <s v=""/>
    <s v=""/>
    <s v=""/>
    <s v=""/>
    <s v=""/>
    <s v=""/>
    <s v=""/>
  </r>
  <r>
    <s v="42752حسام صدقي قاسمHOSSAMRRR@HOTMAIL.COMاستفسار عن مسار الطرد"/>
    <d v="2017-01-17T00:00:00"/>
    <d v="1899-12-30T15:58:52"/>
    <s v="حسام صدقي قاسم"/>
    <x v="7"/>
    <s v="HOSSAMRRR@HOTMAIL.COM"/>
    <s v=": A10337627"/>
    <s v="00971502632436"/>
    <x v="1"/>
    <m/>
    <x v="0"/>
    <n v="17"/>
    <n v="15"/>
    <n v="3"/>
    <s v="EE008298925EG"/>
    <s v=""/>
    <s v=""/>
    <s v=""/>
    <s v=""/>
    <s v=""/>
    <s v=""/>
    <s v=""/>
    <s v="EE"/>
    <s v="EG"/>
  </r>
  <r>
    <s v="42752Hassan Mohieddinhassan.mohieddin@fmtsteel.comاستفسار عن مسار الطرد"/>
    <d v="2017-01-17T00:00:00"/>
    <d v="1899-12-30T15:38:27"/>
    <s v="Hassan Mohieddin"/>
    <x v="0"/>
    <s v="hassan.mohieddin@fmtsteel.com"/>
    <s v="29010070200117"/>
    <s v="00201099943553"/>
    <x v="1"/>
    <m/>
    <x v="0"/>
    <n v="17"/>
    <n v="15"/>
    <n v="3"/>
    <s v="CL722025697DE"/>
    <s v=""/>
    <s v=""/>
    <s v=""/>
    <s v=""/>
    <s v=""/>
    <s v=""/>
    <s v=""/>
    <s v="CL"/>
    <s v="DE"/>
  </r>
  <r>
    <s v="42753Nermeen Rahibnermeen_rahib@hotmail.comاستفسار عن مسار الطرد"/>
    <d v="2017-01-18T00:00:00"/>
    <d v="1899-12-30T11:38:31"/>
    <s v="Nermeen Rahib"/>
    <x v="0"/>
    <s v="nermeen_rahib@hotmail.com"/>
    <s v="28903100105662"/>
    <s v="201024704037"/>
    <x v="1"/>
    <m/>
    <x v="0"/>
    <n v="18"/>
    <n v="11"/>
    <n v="4"/>
    <s v="EM001142305EG"/>
    <s v=""/>
    <s v=""/>
    <s v=""/>
    <s v=""/>
    <s v=""/>
    <s v=""/>
    <s v=""/>
    <s v="EM"/>
    <s v="EG"/>
  </r>
  <r>
    <s v="42753جاسر ثروتgasser.abdelallah@hotmail.comاستفســار عن خدمــة"/>
    <d v="2017-01-18T00:00:00"/>
    <d v="1899-12-30T11:30:18"/>
    <s v="جاسر ثروت"/>
    <x v="0"/>
    <s v="gasser.abdelallah@hotmail.com"/>
    <s v="29002100104875"/>
    <s v="01113654325"/>
    <x v="0"/>
    <m/>
    <x v="0"/>
    <n v="18"/>
    <n v="11"/>
    <n v="4"/>
    <s v=""/>
    <s v=""/>
    <s v=""/>
    <s v=""/>
    <s v=""/>
    <s v=""/>
    <s v=""/>
    <s v=""/>
    <s v=""/>
    <s v=""/>
  </r>
  <r>
    <s v="42753Ramy Salahmr.ramysalah@gmail.comاستفســار عن خدمــة"/>
    <d v="2017-01-18T00:00:00"/>
    <d v="1899-12-30T11:25:18"/>
    <s v="Ramy Salah"/>
    <x v="0"/>
    <s v="mr.ramysalah@gmail.com"/>
    <s v=": 851918"/>
    <s v="01007900995"/>
    <x v="0"/>
    <m/>
    <x v="0"/>
    <n v="18"/>
    <n v="11"/>
    <n v="4"/>
    <s v=""/>
    <s v=""/>
    <s v=""/>
    <s v=""/>
    <s v=""/>
    <s v=""/>
    <s v=""/>
    <s v=""/>
    <s v=""/>
    <s v=""/>
  </r>
  <r>
    <s v="42753ماجد احمد عثمانamrhany@hotmail.comاستفسار عن مسار الطرد"/>
    <d v="2017-01-18T00:00:00"/>
    <d v="1899-12-30T11:23:58"/>
    <s v="ماجد احمد عثمان"/>
    <x v="0"/>
    <s v="amrhany@hotmail.com"/>
    <s v="25407050100976"/>
    <s v="201288621777"/>
    <x v="1"/>
    <m/>
    <x v="0"/>
    <n v="18"/>
    <n v="11"/>
    <n v="4"/>
    <s v="EE700168243EG"/>
    <s v=""/>
    <s v=""/>
    <s v=""/>
    <s v=""/>
    <s v=""/>
    <s v=""/>
    <s v=""/>
    <s v="EE"/>
    <s v="EG"/>
  </r>
  <r>
    <s v="42753دينا سعيد جاويشdandangawish@hotmail.comاستفســار عن خدمــة"/>
    <d v="2017-01-18T00:00:00"/>
    <d v="1899-12-30T11:21:28"/>
    <s v="دينا سعيد جاويش"/>
    <x v="0"/>
    <s v="dandangawish@hotmail.com"/>
    <s v="27707181301609"/>
    <s v="00201062110012"/>
    <x v="0"/>
    <m/>
    <x v="0"/>
    <n v="18"/>
    <n v="11"/>
    <n v="4"/>
    <s v=""/>
    <s v=""/>
    <s v=""/>
    <s v=""/>
    <s v=""/>
    <s v=""/>
    <s v=""/>
    <s v=""/>
    <s v=""/>
    <s v=""/>
  </r>
  <r>
    <s v="42753Hiatham Mohamedsanofoodsales@gmail.comاستفسار عن مسار الطرد"/>
    <d v="2017-01-18T00:00:00"/>
    <d v="1899-12-30T10:39:48"/>
    <s v="Hiatham Mohamed"/>
    <x v="0"/>
    <s v="sanofoodsales@gmail.com"/>
    <s v="28511040102558"/>
    <s v="00201282095506"/>
    <x v="1"/>
    <m/>
    <x v="0"/>
    <n v="18"/>
    <n v="10"/>
    <n v="4"/>
    <s v="RS234629569CN"/>
    <s v=""/>
    <s v=""/>
    <s v=""/>
    <s v=""/>
    <s v=""/>
    <s v=""/>
    <s v=""/>
    <s v="RS"/>
    <s v="CN"/>
  </r>
  <r>
    <s v="42753د/ أيمن علي عاشورashour123@hotmail.comشــكــوى"/>
    <d v="2017-01-18T00:00:00"/>
    <d v="1899-12-30T06:12:34"/>
    <s v="د/ أيمن علي عاشور"/>
    <x v="0"/>
    <s v="ashour123@hotmail.com"/>
    <s v="25803211602457"/>
    <s v="201144683683"/>
    <x v="2"/>
    <m/>
    <x v="0"/>
    <n v="18"/>
    <n v="6"/>
    <n v="4"/>
    <s v=""/>
    <s v=""/>
    <s v=""/>
    <s v=""/>
    <s v=""/>
    <s v=""/>
    <s v=""/>
    <s v=""/>
    <s v=""/>
    <s v=""/>
  </r>
  <r>
    <s v="42753قاسم عوض ابو عرهKasemawadabooura@hotmail.comاستفسار عن مسار الطرد"/>
    <d v="2017-01-18T00:00:00"/>
    <d v="1899-12-30T04:41:44"/>
    <s v="قاسم عوض ابو عره"/>
    <x v="0"/>
    <s v="Kasemawadabooura@hotmail.com"/>
    <s v=": 006502423"/>
    <s v="00201113602990"/>
    <x v="1"/>
    <m/>
    <x v="0"/>
    <n v="18"/>
    <n v="4"/>
    <n v="4"/>
    <s v="RR014452022KW"/>
    <s v=""/>
    <s v=""/>
    <s v=""/>
    <s v=""/>
    <s v=""/>
    <s v=""/>
    <s v=""/>
    <s v="RR"/>
    <s v="KW"/>
  </r>
  <r>
    <s v="42753منصور شوقي الموقعmohand.moq3@gmail.comاستفسار عن مسار الطرد"/>
    <d v="2017-01-18T00:00:00"/>
    <d v="1899-12-30T12:17:17"/>
    <s v="منصور شوقي الموقع"/>
    <x v="0"/>
    <s v="mohand.moq3@gmail.com"/>
    <s v="03 3588742"/>
    <s v="01124265535"/>
    <x v="1"/>
    <m/>
    <x v="0"/>
    <n v="18"/>
    <n v="12"/>
    <n v="4"/>
    <s v="EE010442405sy"/>
    <s v=""/>
    <s v=""/>
    <s v=""/>
    <s v=""/>
    <s v=""/>
    <s v=""/>
    <s v=""/>
    <s v="EE"/>
    <s v="SY"/>
  </r>
  <r>
    <s v="42753انجيل وليم عزيزraheel.mounir@hotmail.comاستفسار عن مسار الطرد"/>
    <d v="2017-01-18T00:00:00"/>
    <d v="1899-12-30T12:20:14"/>
    <s v="انجيل وليم عزيز"/>
    <x v="0"/>
    <s v="raheel.mounir@hotmail.com"/>
    <s v="27001230102609"/>
    <s v="01287598899"/>
    <x v="1"/>
    <m/>
    <x v="0"/>
    <n v="18"/>
    <n v="12"/>
    <n v="4"/>
    <s v="cf108213375au"/>
    <s v=""/>
    <s v=""/>
    <s v=""/>
    <s v=""/>
    <s v=""/>
    <s v=""/>
    <s v=""/>
    <s v="CF"/>
    <s v="AU"/>
  </r>
  <r>
    <s v="42753Ramy Rabieramy4ramy@gmail.comشــكــوى"/>
    <d v="2017-01-18T00:00:00"/>
    <d v="1899-12-30T12:32:50"/>
    <s v="Ramy Rabie"/>
    <x v="2"/>
    <s v="ramy4ramy@gmail.com"/>
    <s v="28506228800534"/>
    <s v="00966560016914"/>
    <x v="2"/>
    <m/>
    <x v="0"/>
    <n v="18"/>
    <n v="12"/>
    <n v="4"/>
    <s v="EE700108275EG"/>
    <s v=""/>
    <s v=""/>
    <s v=""/>
    <s v=""/>
    <s v=""/>
    <s v=""/>
    <s v=""/>
    <s v="EE"/>
    <s v="EG"/>
  </r>
  <r>
    <s v="42753هند رضا محمد الطوخىahmed_reda971@yahoo.comاستفسار عن مسار الطرد"/>
    <d v="2017-01-18T00:00:00"/>
    <d v="1899-12-30T12:58:54"/>
    <s v="هند رضا محمد الطوخى"/>
    <x v="0"/>
    <s v="ahmed_reda971@yahoo.com"/>
    <s v="28702051401549"/>
    <s v="01270365306"/>
    <x v="1"/>
    <m/>
    <x v="0"/>
    <n v="18"/>
    <n v="12"/>
    <n v="4"/>
    <s v="EE148361819AE"/>
    <s v=""/>
    <s v=""/>
    <s v=""/>
    <s v=""/>
    <s v=""/>
    <s v=""/>
    <s v=""/>
    <s v="EE"/>
    <s v="AE"/>
  </r>
  <r>
    <s v="42753عامر فزاع محمدamer.fazaa@miraco.com.egشــكــوى"/>
    <d v="2017-01-18T00:00:00"/>
    <d v="1899-12-30T13:12:50"/>
    <s v="عامر فزاع محمد"/>
    <x v="0"/>
    <s v="amer.fazaa@miraco.com.eg"/>
    <s v="28306270101817"/>
    <s v="01279195917"/>
    <x v="2"/>
    <m/>
    <x v="0"/>
    <n v="18"/>
    <n v="13"/>
    <n v="4"/>
    <s v=""/>
    <s v=""/>
    <s v=""/>
    <s v=""/>
    <s v=""/>
    <s v=""/>
    <s v=""/>
    <s v=""/>
    <s v=""/>
    <s v=""/>
  </r>
  <r>
    <s v="42753عمرو عبدالله اسماعيل عبدالله شلبيdjiedo@yahoo.comاستفســار عن خدمــة"/>
    <d v="2017-01-18T00:00:00"/>
    <d v="1899-12-30T13:15:00"/>
    <s v="عمرو عبدالله اسماعيل عبدالله شلبي"/>
    <x v="0"/>
    <s v="djiedo@yahoo.com"/>
    <s v="29903301600312"/>
    <s v="01200839657"/>
    <x v="0"/>
    <m/>
    <x v="0"/>
    <n v="18"/>
    <n v="13"/>
    <n v="4"/>
    <s v=""/>
    <s v=""/>
    <s v=""/>
    <s v=""/>
    <s v=""/>
    <s v=""/>
    <s v=""/>
    <s v=""/>
    <s v=""/>
    <s v=""/>
  </r>
  <r>
    <s v="42753محمود رجب نادي عبدالرحمنmragab3233@gmail.comشــكــوى"/>
    <d v="2017-01-18T00:00:00"/>
    <d v="1899-12-30T13:45:54"/>
    <s v="محمود رجب نادي عبدالرحمن"/>
    <x v="0"/>
    <s v="mragab3233@gmail.com"/>
    <s v="2880502500735"/>
    <s v="201090819146"/>
    <x v="2"/>
    <m/>
    <x v="0"/>
    <n v="18"/>
    <n v="13"/>
    <n v="4"/>
    <s v=""/>
    <s v=""/>
    <s v=""/>
    <s v=""/>
    <s v=""/>
    <s v=""/>
    <s v=""/>
    <s v=""/>
    <s v=""/>
    <s v=""/>
  </r>
  <r>
    <s v="42753وائل صلاح الدين محمدwsalahz@hotmail.comشــكــوى"/>
    <d v="2017-01-18T00:00:00"/>
    <d v="1899-12-30T13:58:51"/>
    <s v="وائل صلاح الدين محمد"/>
    <x v="0"/>
    <s v="wsalahz@hotmail.com"/>
    <s v="27605311600134"/>
    <s v="201222177209"/>
    <x v="2"/>
    <m/>
    <x v="0"/>
    <n v="18"/>
    <n v="13"/>
    <n v="4"/>
    <s v=""/>
    <s v=""/>
    <s v=""/>
    <s v=""/>
    <s v=""/>
    <s v=""/>
    <s v=""/>
    <s v=""/>
    <s v=""/>
    <s v=""/>
  </r>
  <r>
    <s v="42753شريف علي حسينSherif3ms@yahoo.comأخـــــرى"/>
    <d v="2017-01-18T00:00:00"/>
    <d v="1899-12-30T14:10:28"/>
    <s v="شريف علي حسين"/>
    <x v="0"/>
    <s v="Sherif3ms@yahoo.com"/>
    <s v="1100258"/>
    <s v="01011447574"/>
    <x v="4"/>
    <m/>
    <x v="0"/>
    <n v="18"/>
    <n v="14"/>
    <n v="4"/>
    <s v="RB141933720SG"/>
    <s v="RB142465334SG"/>
    <s v=""/>
    <s v=""/>
    <s v=""/>
    <s v=""/>
    <s v=""/>
    <s v=""/>
    <s v="RB"/>
    <s v="SG"/>
  </r>
  <r>
    <s v="42753مصطفى عبدالحليم محمد علىelmasry2000100@gmail.comشــكــوى"/>
    <d v="2017-01-18T00:00:00"/>
    <d v="1899-12-30T14:14:53"/>
    <s v="مصطفى عبدالحليم محمد على"/>
    <x v="0"/>
    <s v="elmasry2000100@gmail.com"/>
    <s v="29407022700318"/>
    <s v="2001007867297"/>
    <x v="2"/>
    <m/>
    <x v="0"/>
    <n v="18"/>
    <n v="14"/>
    <n v="4"/>
    <s v="RX557067992DE"/>
    <s v=""/>
    <s v=""/>
    <s v=""/>
    <s v=""/>
    <s v=""/>
    <s v=""/>
    <s v=""/>
    <s v="RX"/>
    <s v="DE"/>
  </r>
  <r>
    <s v="42753حسن عبد العزيز محمودhassanica@gmail.comشــكــوى"/>
    <d v="2017-01-18T00:00:00"/>
    <d v="1899-12-30T14:21:43"/>
    <s v="حسن عبد العزيز محمود"/>
    <x v="0"/>
    <s v="hassanica@gmail.com"/>
    <s v="26803301301018"/>
    <s v="01150931111"/>
    <x v="2"/>
    <m/>
    <x v="0"/>
    <n v="18"/>
    <n v="14"/>
    <n v="4"/>
    <s v="RA889033959IT"/>
    <s v=""/>
    <s v=""/>
    <s v=""/>
    <s v=""/>
    <s v=""/>
    <s v=""/>
    <s v=""/>
    <s v="RA"/>
    <s v="IT"/>
  </r>
  <r>
    <s v="42753انعام احمد عليossama161@yahoo.comشــكــوى"/>
    <d v="2017-01-18T00:00:00"/>
    <d v="1899-12-30T14:48:09"/>
    <s v="انعام احمد علي"/>
    <x v="0"/>
    <s v="ossama161@yahoo.com"/>
    <s v="26206038800065"/>
    <s v="00201093469375"/>
    <x v="2"/>
    <m/>
    <x v="0"/>
    <n v="18"/>
    <n v="14"/>
    <n v="4"/>
    <s v=""/>
    <s v=""/>
    <s v=""/>
    <s v=""/>
    <s v=""/>
    <s v=""/>
    <s v=""/>
    <s v=""/>
    <s v=""/>
    <s v=""/>
  </r>
  <r>
    <s v="42755محمود أيمن زكي السباعيayman_zekwa@yahoo.comشــكــوى"/>
    <d v="2017-01-20T00:00:00"/>
    <d v="1899-12-30T19:17:49"/>
    <s v="محمود أيمن زكي السباعي"/>
    <x v="0"/>
    <s v="ayman_zekwa@yahoo.com"/>
    <s v="29405140102953"/>
    <s v="01068889920"/>
    <x v="2"/>
    <m/>
    <x v="0"/>
    <n v="20"/>
    <n v="19"/>
    <n v="6"/>
    <s v="EE700314140EG"/>
    <s v=""/>
    <s v=""/>
    <s v=""/>
    <s v=""/>
    <s v=""/>
    <s v=""/>
    <s v=""/>
    <s v="EE"/>
    <s v="EG"/>
  </r>
  <r>
    <s v="42755عثمان حسن زكي عثمانcat1979103@hotmail.comاستفســار عن خدمــة"/>
    <d v="2017-01-20T00:00:00"/>
    <d v="1899-12-30T18:57:03"/>
    <s v="عثمان حسن زكي عثمان"/>
    <x v="0"/>
    <s v="cat1979103@hotmail.com"/>
    <s v=": 12917050"/>
    <s v="+20 114 0007242"/>
    <x v="0"/>
    <m/>
    <x v="0"/>
    <n v="20"/>
    <n v="18"/>
    <n v="6"/>
    <s v=""/>
    <s v=""/>
    <s v=""/>
    <s v=""/>
    <s v=""/>
    <s v=""/>
    <s v=""/>
    <s v=""/>
    <s v=""/>
    <s v=""/>
  </r>
  <r>
    <s v="42755Abdelrahmanakoushabdelrahman@gmail.comاستفسار عن مسار الطرد"/>
    <d v="2017-01-20T00:00:00"/>
    <d v="1899-12-30T16:01:10"/>
    <s v="Abdelrahman"/>
    <x v="0"/>
    <s v="akoushabdelrahman@gmail.com"/>
    <s v="29802162403557"/>
    <s v="201124747109"/>
    <x v="1"/>
    <m/>
    <x v="0"/>
    <n v="20"/>
    <n v="16"/>
    <n v="6"/>
    <s v="RX559653536DE"/>
    <s v=""/>
    <s v=""/>
    <s v=""/>
    <s v=""/>
    <s v=""/>
    <s v=""/>
    <s v=""/>
    <s v="RX"/>
    <s v="DE"/>
  </r>
  <r>
    <s v="42755سامح عبدالعزيز محمد القسطاويsameh_egypt25@yahoo.comأخـــــرى"/>
    <d v="2017-01-20T00:00:00"/>
    <d v="1899-12-30T14:38:06"/>
    <s v="سامح عبدالعزيز محمد القسطاوي"/>
    <x v="0"/>
    <s v="sameh_egypt25@yahoo.com"/>
    <s v="28503271602372"/>
    <s v="00201274754324"/>
    <x v="4"/>
    <m/>
    <x v="0"/>
    <n v="20"/>
    <n v="14"/>
    <n v="6"/>
    <s v=""/>
    <s v=""/>
    <s v=""/>
    <s v=""/>
    <s v=""/>
    <s v=""/>
    <s v=""/>
    <s v=""/>
    <s v=""/>
    <s v=""/>
  </r>
  <r>
    <s v="42755محمد مجدى عبد المطلبmagdy292@gmail.comاستفســار عن خدمــة"/>
    <d v="2017-01-20T00:00:00"/>
    <d v="1899-12-30T11:38:15"/>
    <s v="محمد مجدى عبد المطلب"/>
    <x v="0"/>
    <s v="magdy292@gmail.com"/>
    <s v="29601181100411"/>
    <s v="01068678899"/>
    <x v="0"/>
    <m/>
    <x v="0"/>
    <n v="20"/>
    <n v="11"/>
    <n v="6"/>
    <s v=""/>
    <s v=""/>
    <s v=""/>
    <s v=""/>
    <s v=""/>
    <s v=""/>
    <s v=""/>
    <s v=""/>
    <s v=""/>
    <s v=""/>
  </r>
  <r>
    <s v="42755mohamed allammohamedallam93@gmail.comاستفسار عن مسار الطرد"/>
    <d v="2017-01-20T00:00:00"/>
    <d v="1899-12-30T09:30:25"/>
    <s v="mohamed allam"/>
    <x v="0"/>
    <s v="mohamedallam93@gmail.com"/>
    <s v="09301281800077"/>
    <s v="01282709257"/>
    <x v="1"/>
    <m/>
    <x v="0"/>
    <n v="20"/>
    <n v="9"/>
    <n v="6"/>
    <s v="RS741934806NL"/>
    <s v=""/>
    <s v=""/>
    <s v=""/>
    <s v=""/>
    <s v=""/>
    <s v=""/>
    <s v=""/>
    <s v="RS"/>
    <s v="NL"/>
  </r>
  <r>
    <s v="42754سامية أحمد السيدadelio_2005@yahoo.co.ukشــكــوى"/>
    <d v="2017-01-19T00:00:00"/>
    <d v="1899-12-30T21:29:54"/>
    <s v="سامية أحمد السيد"/>
    <x v="0"/>
    <s v="adelio_2005@yahoo.co.uk"/>
    <s v="25603031700184"/>
    <s v="00201016436137"/>
    <x v="2"/>
    <m/>
    <x v="0"/>
    <n v="19"/>
    <n v="21"/>
    <n v="5"/>
    <s v="EE421077981AE"/>
    <s v=""/>
    <s v=""/>
    <s v=""/>
    <s v=""/>
    <s v=""/>
    <s v=""/>
    <s v=""/>
    <s v="EE"/>
    <s v="AE"/>
  </r>
  <r>
    <s v="42754ورده عيسى حقار مجمدينwwrda513@yahoo.coشــكــوى"/>
    <d v="2017-01-19T00:00:00"/>
    <d v="1899-12-30T21:15:48"/>
    <s v="ورده عيسى حقار مجمدين"/>
    <x v="0"/>
    <s v="wwrda513@yahoo.co"/>
    <s v="28306012800123  00201145046209"/>
    <s v="01145046209"/>
    <x v="2"/>
    <m/>
    <x v="0"/>
    <n v="19"/>
    <n v="21"/>
    <n v="5"/>
    <s v=""/>
    <s v=""/>
    <s v=""/>
    <s v=""/>
    <s v=""/>
    <s v=""/>
    <s v=""/>
    <s v=""/>
    <s v=""/>
    <s v=""/>
  </r>
  <r>
    <s v="42754حسام صدقي قاسمHossamrrr@hotmail.comشــكــوى"/>
    <d v="2017-01-19T00:00:00"/>
    <d v="1899-12-30T18:30:30"/>
    <s v="حسام صدقي قاسم"/>
    <x v="7"/>
    <s v="Hossamrrr@hotmail.com"/>
    <s v=": A10337627"/>
    <s v="00971502632436"/>
    <x v="2"/>
    <m/>
    <x v="0"/>
    <n v="19"/>
    <n v="18"/>
    <n v="5"/>
    <s v="ee008298925eg"/>
    <s v=""/>
    <s v=""/>
    <s v=""/>
    <s v=""/>
    <s v=""/>
    <s v=""/>
    <s v=""/>
    <s v="EE"/>
    <s v="EG"/>
  </r>
  <r>
    <s v="42754تماضرhwaidit16@gmail.comاستفســار عن خدمــة"/>
    <d v="2017-01-19T00:00:00"/>
    <d v="1899-12-30T16:37:29"/>
    <s v="تماضر"/>
    <x v="16"/>
    <s v="hwaidit16@gmail.com"/>
    <s v=": 781120"/>
    <s v="00447738079217"/>
    <x v="0"/>
    <m/>
    <x v="0"/>
    <n v="19"/>
    <n v="16"/>
    <n v="5"/>
    <s v=""/>
    <s v=""/>
    <s v=""/>
    <s v=""/>
    <s v=""/>
    <s v=""/>
    <s v=""/>
    <s v=""/>
    <s v=""/>
    <s v=""/>
  </r>
  <r>
    <s v="42754عوض جميل عوض احمدtarek89mohamed@gmail.comاستفسار عن مسار الطرد"/>
    <d v="2017-01-19T00:00:00"/>
    <d v="1899-12-30T16:37:19"/>
    <s v="عوض جميل عوض احمد"/>
    <x v="0"/>
    <s v="tarek89mohamed@gmail.com"/>
    <s v="28209141202113"/>
    <s v="0201001871621"/>
    <x v="1"/>
    <m/>
    <x v="0"/>
    <n v="19"/>
    <n v="16"/>
    <n v="5"/>
    <s v="EE112329454QA"/>
    <s v=""/>
    <s v=""/>
    <s v=""/>
    <s v=""/>
    <s v=""/>
    <s v=""/>
    <s v=""/>
    <s v="EE"/>
    <s v="QA"/>
  </r>
  <r>
    <s v="42754Adam Ibrahim Mohamedadamcoralsea@outlook.comاستفسار عن مسار الطرد"/>
    <d v="2017-01-19T00:00:00"/>
    <d v="1899-12-30T16:04:28"/>
    <s v="Adam Ibrahim Mohamed"/>
    <x v="0"/>
    <s v="adamcoralsea@outlook.com"/>
    <s v="29012158800559"/>
    <s v="00201007185385"/>
    <x v="1"/>
    <m/>
    <x v="0"/>
    <n v="19"/>
    <n v="16"/>
    <n v="5"/>
    <s v="EE700271104EG"/>
    <s v=""/>
    <s v=""/>
    <s v=""/>
    <s v=""/>
    <s v=""/>
    <s v=""/>
    <s v=""/>
    <s v="EE"/>
    <s v="EG"/>
  </r>
  <r>
    <s v="42754فادي جميل سالمfady_temon@yahoo.comشــكــوى"/>
    <d v="2017-01-19T00:00:00"/>
    <d v="1899-12-30T15:20:44"/>
    <s v="فادي جميل سالم"/>
    <x v="0"/>
    <s v="fady_temon@yahoo.com"/>
    <s v="28806032100571"/>
    <s v="201283260268"/>
    <x v="2"/>
    <m/>
    <x v="0"/>
    <n v="19"/>
    <n v="15"/>
    <n v="5"/>
    <s v=""/>
    <s v=""/>
    <s v=""/>
    <s v=""/>
    <s v=""/>
    <s v=""/>
    <s v=""/>
    <s v=""/>
    <s v=""/>
    <s v=""/>
  </r>
  <r>
    <s v="42754كايتك لنظم المعلوماتmohamed.zedan@caitek.comاستفسار عن مسار الطرد"/>
    <d v="2017-01-19T00:00:00"/>
    <d v="1899-12-30T15:04:49"/>
    <s v="كايتك لنظم المعلومات"/>
    <x v="0"/>
    <s v="mohamed.zedan@caitek.com"/>
    <s v="2 71 06 14 01 01839"/>
    <s v="00201112756668"/>
    <x v="1"/>
    <m/>
    <x v="0"/>
    <n v="19"/>
    <n v="15"/>
    <n v="5"/>
    <s v="EE700275463EG"/>
    <s v=""/>
    <s v=""/>
    <s v=""/>
    <s v=""/>
    <s v=""/>
    <s v=""/>
    <s v=""/>
    <s v="EE"/>
    <s v="EG"/>
  </r>
  <r>
    <s v="42754محمد سمير عبدالرحمن ابراهيمahmed.ashraf1@hotmail.comاستفسار عن مسار الطرد"/>
    <d v="2017-01-19T00:00:00"/>
    <d v="1899-12-30T14:55:31"/>
    <s v="محمد سمير عبدالرحمن ابراهيم"/>
    <x v="2"/>
    <s v="ahmed.ashraf1@hotmail.com"/>
    <s v=": A18729341"/>
    <s v="00201287135676"/>
    <x v="1"/>
    <m/>
    <x v="0"/>
    <n v="19"/>
    <n v="14"/>
    <n v="5"/>
    <s v="EE045016456SA"/>
    <s v=""/>
    <s v=""/>
    <s v=""/>
    <s v=""/>
    <s v=""/>
    <s v=""/>
    <s v=""/>
    <s v="EE"/>
    <s v="SA"/>
  </r>
  <r>
    <s v="42754احمد امامahmed.emam55@hotmail.comاستفسار عن مسار الطرد"/>
    <d v="2017-01-19T00:00:00"/>
    <d v="1899-12-30T13:36:28"/>
    <s v="احمد امام"/>
    <x v="0"/>
    <s v="ahmed.emam55@hotmail.com"/>
    <s v="0102616"/>
    <s v="8613940418190"/>
    <x v="1"/>
    <m/>
    <x v="0"/>
    <n v="19"/>
    <n v="13"/>
    <n v="5"/>
    <s v="EA142777898CN"/>
    <s v=""/>
    <s v=""/>
    <s v=""/>
    <s v=""/>
    <s v=""/>
    <s v=""/>
    <s v=""/>
    <s v="EA"/>
    <s v="CN"/>
  </r>
  <r>
    <s v="42754محمد جمعه عبدالباقىmg_kg2000@yahoo.comاستفسار عن مسار الطرد"/>
    <d v="2017-01-19T00:00:00"/>
    <d v="1899-12-30T13:22:34"/>
    <s v="محمد جمعه عبدالباقى"/>
    <x v="0"/>
    <s v="mg_kg2000@yahoo.com"/>
    <s v="29101022100378"/>
    <s v="01153182217"/>
    <x v="1"/>
    <m/>
    <x v="0"/>
    <n v="19"/>
    <n v="13"/>
    <n v="5"/>
    <s v="RX554916023DE"/>
    <s v=""/>
    <s v=""/>
    <s v=""/>
    <s v=""/>
    <s v=""/>
    <s v=""/>
    <s v=""/>
    <s v="RX"/>
    <s v="DE"/>
  </r>
  <r>
    <s v="42754hany samir mohamedsamirhany88@gmail.comشــكــوى"/>
    <d v="2017-01-19T00:00:00"/>
    <d v="1899-12-30T11:59:49"/>
    <s v="hany samir mohamed"/>
    <x v="0"/>
    <s v="samirhany88@gmail.com"/>
    <s v="27305011204071"/>
    <s v="01144320003"/>
    <x v="2"/>
    <m/>
    <x v="0"/>
    <n v="19"/>
    <n v="11"/>
    <n v="5"/>
    <s v="rr700504400eg"/>
    <s v=""/>
    <s v=""/>
    <s v=""/>
    <s v=""/>
    <s v=""/>
    <s v=""/>
    <s v=""/>
    <s v="RR"/>
    <s v="EG"/>
  </r>
  <r>
    <s v="42754فاطمه محمد محمود محمدme1361@fayoum.edu.egاستفسار عن مسار الطرد"/>
    <d v="2017-01-19T00:00:00"/>
    <d v="1899-12-30T11:48:44"/>
    <s v="فاطمه محمد محمود محمد"/>
    <x v="0"/>
    <s v="me1361@fayoum.edu.eg"/>
    <s v="26808132300181"/>
    <s v="01228363714"/>
    <x v="1"/>
    <m/>
    <x v="0"/>
    <n v="19"/>
    <n v="11"/>
    <n v="5"/>
    <s v="EE048161537SA"/>
    <s v=""/>
    <s v=""/>
    <s v=""/>
    <s v=""/>
    <s v=""/>
    <s v=""/>
    <s v=""/>
    <s v="EE"/>
    <s v="SA"/>
  </r>
  <r>
    <s v="42754محمد حمدي طه ابراهيمMohamedhamdy125@gmail.comشــكــوى"/>
    <d v="2017-01-19T00:00:00"/>
    <d v="1899-12-30T11:33:32"/>
    <s v="محمد حمدي طه ابراهيم"/>
    <x v="0"/>
    <s v="Mohamedhamdy125@gmail.com"/>
    <s v="28612061603051"/>
    <s v="201008163825"/>
    <x v="2"/>
    <m/>
    <x v="0"/>
    <n v="19"/>
    <n v="11"/>
    <n v="5"/>
    <s v=""/>
    <s v=""/>
    <s v=""/>
    <s v=""/>
    <s v=""/>
    <s v=""/>
    <s v=""/>
    <s v=""/>
    <s v=""/>
    <s v=""/>
  </r>
  <r>
    <s v="42754حسن عبد العزيز محمودhassanica@gmail.comشــكــوى"/>
    <d v="2017-01-19T00:00:00"/>
    <d v="1899-12-30T11:33:03"/>
    <s v="حسن عبد العزيز محمود"/>
    <x v="0"/>
    <s v="hassanica@gmail.com"/>
    <s v="26803301301018"/>
    <s v="00201150931111"/>
    <x v="2"/>
    <m/>
    <x v="0"/>
    <n v="19"/>
    <n v="11"/>
    <n v="5"/>
    <s v="RA889033959IT"/>
    <s v=""/>
    <s v=""/>
    <s v=""/>
    <s v=""/>
    <s v=""/>
    <s v=""/>
    <s v=""/>
    <s v="RA"/>
    <s v="IT"/>
  </r>
  <r>
    <s v="42754مصطفى احمد ابراهيم قمرmostafakamer@gmail.comاستفســار عن خدمــة"/>
    <d v="2017-01-19T00:00:00"/>
    <d v="1899-12-30T11:12:17"/>
    <s v="مصطفى احمد ابراهيم قمر"/>
    <x v="0"/>
    <s v="mostafakamer@gmail.com"/>
    <s v="29101121602792"/>
    <s v="201091615949"/>
    <x v="0"/>
    <m/>
    <x v="0"/>
    <n v="19"/>
    <n v="11"/>
    <n v="5"/>
    <s v=""/>
    <s v=""/>
    <s v=""/>
    <s v=""/>
    <s v=""/>
    <s v=""/>
    <s v=""/>
    <s v=""/>
    <s v=""/>
    <s v=""/>
  </r>
  <r>
    <s v="42754osama abbasosamaabbas.hr@gmail.comاستفسار عن مسار الطرد"/>
    <d v="2017-01-19T00:00:00"/>
    <d v="1899-12-30T10:48:26"/>
    <s v="osama abbas"/>
    <x v="0"/>
    <s v="osamaabbas.hr@gmail.com"/>
    <s v="28610192200138"/>
    <s v="01022275285"/>
    <x v="1"/>
    <m/>
    <x v="0"/>
    <n v="19"/>
    <n v="10"/>
    <n v="5"/>
    <s v="EE700244165EG"/>
    <s v=""/>
    <s v=""/>
    <s v=""/>
    <s v=""/>
    <s v=""/>
    <s v=""/>
    <s v=""/>
    <s v="EE"/>
    <s v="EG"/>
  </r>
  <r>
    <s v="42754ميريام ناصرmiriam.nasser@hotmail.comاستفسار عن مسار الطرد"/>
    <d v="2017-01-19T00:00:00"/>
    <d v="1899-12-30T10:40:44"/>
    <s v="ميريام ناصر"/>
    <x v="0"/>
    <s v="miriam.nasser@hotmail.com"/>
    <s v="28105260201001"/>
    <s v="201007212479"/>
    <x v="1"/>
    <m/>
    <x v="0"/>
    <n v="19"/>
    <n v="10"/>
    <n v="5"/>
    <s v="RB143992836SG"/>
    <s v=""/>
    <s v=""/>
    <s v=""/>
    <s v=""/>
    <s v=""/>
    <s v=""/>
    <s v=""/>
    <s v="RB"/>
    <s v="SG"/>
  </r>
  <r>
    <s v="42754حازم عبدالهادي متولي عبدهhaz_abdou@yahoo.comشــكــوى"/>
    <d v="2017-01-19T00:00:00"/>
    <d v="1899-12-30T09:31:13"/>
    <s v="حازم عبدالهادي متولي عبده"/>
    <x v="0"/>
    <s v="haz_abdou@yahoo.com"/>
    <s v="266030717700431"/>
    <s v="201222322767"/>
    <x v="2"/>
    <m/>
    <x v="0"/>
    <n v="19"/>
    <n v="9"/>
    <n v="5"/>
    <s v=""/>
    <s v=""/>
    <s v=""/>
    <s v=""/>
    <s v=""/>
    <s v=""/>
    <s v=""/>
    <s v=""/>
    <s v=""/>
    <s v=""/>
  </r>
  <r>
    <s v="42754احمد خالدoutlet.swe@gmail.comاستفسار فى المبيعات"/>
    <d v="2017-01-19T00:00:00"/>
    <d v="1899-12-30T02:06:43"/>
    <s v="احمد خالد"/>
    <x v="17"/>
    <s v="outlet.swe@gmail.com"/>
    <s v="NA12345678N"/>
    <s v="0046760000000"/>
    <x v="3"/>
    <m/>
    <x v="0"/>
    <n v="19"/>
    <n v="2"/>
    <n v="5"/>
    <s v=""/>
    <s v=""/>
    <s v=""/>
    <s v=""/>
    <s v=""/>
    <s v=""/>
    <s v=""/>
    <s v=""/>
    <s v=""/>
    <s v=""/>
  </r>
  <r>
    <s v="42753احمد محمد على حسينsekeen@gmail.comاستفسار عن مسار الطرد"/>
    <d v="2017-01-18T00:00:00"/>
    <d v="1899-12-30T23:23:28"/>
    <s v="احمد محمد على حسين"/>
    <x v="0"/>
    <s v="sekeen@gmail.com"/>
    <s v="28708298800339"/>
    <s v="00201007139123"/>
    <x v="1"/>
    <m/>
    <x v="0"/>
    <n v="18"/>
    <n v="23"/>
    <n v="4"/>
    <s v="RR255411686EG"/>
    <s v=""/>
    <s v=""/>
    <s v=""/>
    <s v=""/>
    <s v=""/>
    <s v=""/>
    <s v=""/>
    <s v="RR"/>
    <s v="EG"/>
  </r>
  <r>
    <s v="42753حسن علي حسن عبدالعالengineer_hassan2013@yahoo.comاستفســار عن خدمــة"/>
    <d v="2017-01-18T00:00:00"/>
    <d v="1899-12-30T22:37:51"/>
    <s v="حسن علي حسن عبدالعال"/>
    <x v="0"/>
    <s v="engineer_hassan2013@yahoo.com"/>
    <s v="29410151701615"/>
    <s v="01099365488"/>
    <x v="0"/>
    <m/>
    <x v="0"/>
    <n v="18"/>
    <n v="22"/>
    <n v="4"/>
    <s v=""/>
    <s v=""/>
    <s v=""/>
    <s v=""/>
    <s v=""/>
    <s v=""/>
    <s v=""/>
    <s v=""/>
    <s v=""/>
    <s v=""/>
  </r>
  <r>
    <s v="42753محمد شحاته نظيرmmelegy2014@gmail.comشــكــوى"/>
    <d v="2017-01-18T00:00:00"/>
    <d v="1899-12-30T20:31:20"/>
    <s v="محمد شحاته نظير"/>
    <x v="0"/>
    <s v="mmelegy2014@gmail.com"/>
    <s v="28404150203111"/>
    <s v="01158823878"/>
    <x v="2"/>
    <m/>
    <x v="0"/>
    <n v="18"/>
    <n v="20"/>
    <n v="4"/>
    <s v=""/>
    <s v=""/>
    <s v=""/>
    <s v=""/>
    <s v=""/>
    <s v=""/>
    <s v=""/>
    <s v=""/>
    <s v=""/>
    <s v=""/>
  </r>
  <r>
    <s v="42753أشرف عثمان عثمان يوسفOsmanao@gmail.comاستفسار عن مسار الطرد"/>
    <d v="2017-01-18T00:00:00"/>
    <d v="1899-12-30T20:06:37"/>
    <s v="أشرف عثمان عثمان يوسف"/>
    <x v="0"/>
    <s v="Osmanao@gmail.com"/>
    <s v="27601251401271"/>
    <s v="201001325552"/>
    <x v="1"/>
    <m/>
    <x v="0"/>
    <n v="18"/>
    <n v="20"/>
    <n v="4"/>
    <s v="RS716921385NL"/>
    <s v=""/>
    <s v=""/>
    <s v=""/>
    <s v=""/>
    <s v=""/>
    <s v=""/>
    <s v=""/>
    <s v="RS"/>
    <s v="NL"/>
  </r>
  <r>
    <s v="42753شريف عبد المنعم عبد العاطىsherifmira70@gmail.comشــكــوى"/>
    <d v="2017-01-18T00:00:00"/>
    <d v="1899-12-30T20:06:12"/>
    <s v="شريف عبد المنعم عبد العاطى"/>
    <x v="0"/>
    <s v="sherifmira70@gmail.com"/>
    <s v=": A13073618"/>
    <s v="009665533918078"/>
    <x v="2"/>
    <m/>
    <x v="0"/>
    <n v="18"/>
    <n v="20"/>
    <n v="4"/>
    <s v="EE009960725EG"/>
    <s v=""/>
    <s v=""/>
    <s v=""/>
    <s v=""/>
    <s v=""/>
    <s v=""/>
    <s v=""/>
    <s v="EE"/>
    <s v="EG"/>
  </r>
  <r>
    <s v="42753شريف عبد المنعم عبد العاطىsherifmira70@gmail.comاستفسار عن مسار الطرد"/>
    <d v="2017-01-18T00:00:00"/>
    <d v="1899-12-30T19:50:39"/>
    <s v="شريف عبد المنعم عبد العاطى"/>
    <x v="0"/>
    <s v="sherifmira70@gmail.com"/>
    <s v=": A13073618"/>
    <s v="009665533918078"/>
    <x v="1"/>
    <m/>
    <x v="0"/>
    <n v="18"/>
    <n v="19"/>
    <n v="4"/>
    <s v="EE009960725EG"/>
    <s v=""/>
    <s v=""/>
    <s v=""/>
    <s v=""/>
    <s v=""/>
    <s v=""/>
    <s v=""/>
    <s v="EE"/>
    <s v="EG"/>
  </r>
  <r>
    <s v="42753أحمد إسماعيل عبد الرحمن ربيعAhmedrabee79@yahoo.comشــكــوى"/>
    <d v="2017-01-18T00:00:00"/>
    <d v="1899-12-30T19:46:39"/>
    <s v="أحمد إسماعيل عبد الرحمن ربيع"/>
    <x v="0"/>
    <s v="Ahmedrabee79@yahoo.com"/>
    <s v="27905121804195"/>
    <s v="201001812449"/>
    <x v="2"/>
    <m/>
    <x v="0"/>
    <n v="18"/>
    <n v="19"/>
    <n v="4"/>
    <s v=""/>
    <s v=""/>
    <s v=""/>
    <s v=""/>
    <s v=""/>
    <s v=""/>
    <s v=""/>
    <s v=""/>
    <s v=""/>
    <s v=""/>
  </r>
  <r>
    <s v="42753محمد حسن علىmha32158@hotmail.comشــكــوى"/>
    <d v="2017-01-18T00:00:00"/>
    <d v="1899-12-30T19:37:42"/>
    <s v="محمد حسن على"/>
    <x v="2"/>
    <s v="mha32158@hotmail.com"/>
    <s v="28611112300991"/>
    <s v="00966569009773"/>
    <x v="2"/>
    <m/>
    <x v="0"/>
    <n v="18"/>
    <n v="19"/>
    <n v="4"/>
    <s v="EE024201625SA"/>
    <s v=""/>
    <s v=""/>
    <s v=""/>
    <s v=""/>
    <s v=""/>
    <s v=""/>
    <s v=""/>
    <s v="EE"/>
    <s v="SA"/>
  </r>
  <r>
    <s v="42753MOATAZ KADRYkadry_77@yahoo.comاستفسار عن مسار الطرد"/>
    <d v="2017-01-18T00:00:00"/>
    <d v="1899-12-30T19:07:17"/>
    <s v="MOATAZ KADRY"/>
    <x v="0"/>
    <s v="kadry_77@yahoo.com"/>
    <s v="27710010104776"/>
    <s v="00201223375168"/>
    <x v="1"/>
    <m/>
    <x v="0"/>
    <n v="18"/>
    <n v="19"/>
    <n v="4"/>
    <s v="EM001138500EG"/>
    <s v=""/>
    <s v=""/>
    <s v=""/>
    <s v=""/>
    <s v=""/>
    <s v=""/>
    <s v=""/>
    <s v="EM"/>
    <s v="EG"/>
  </r>
  <r>
    <s v="42753صلاح فؤاد شعيرsalah2fsh2@gmail.comاستفسار عن مسار الطرد"/>
    <d v="2017-01-18T00:00:00"/>
    <d v="1899-12-30T18:20:21"/>
    <s v="صلاح فؤاد شعير"/>
    <x v="0"/>
    <s v="salah2fsh2@gmail.com"/>
    <s v="26607011700772"/>
    <s v="0201009695417"/>
    <x v="1"/>
    <m/>
    <x v="0"/>
    <n v="18"/>
    <n v="18"/>
    <n v="4"/>
    <s v="EE700220178EG"/>
    <s v=""/>
    <s v=""/>
    <s v=""/>
    <s v=""/>
    <s v=""/>
    <s v=""/>
    <s v=""/>
    <s v="EE"/>
    <s v="EG"/>
  </r>
  <r>
    <s v="42753امنيه ايمنNadaayman_95@yahoo.comاستفسار عن مسار الطرد"/>
    <d v="2017-01-18T00:00:00"/>
    <d v="1899-12-30T17:21:18"/>
    <s v="امنيه ايمن"/>
    <x v="0"/>
    <s v="Nadaayman_95@yahoo.com"/>
    <s v="29510210100366"/>
    <s v="0201016143973"/>
    <x v="1"/>
    <m/>
    <x v="0"/>
    <n v="18"/>
    <n v="17"/>
    <n v="4"/>
    <s v="Ee700280830eg"/>
    <s v=""/>
    <s v=""/>
    <s v=""/>
    <s v=""/>
    <s v=""/>
    <s v=""/>
    <s v=""/>
    <s v="EE"/>
    <s v="EG"/>
  </r>
  <r>
    <s v="42753aya aseem mohammedremo_remo654@yahoo.comاستفسار عن مسار الطرد"/>
    <d v="2017-01-18T00:00:00"/>
    <d v="1899-12-30T17:08:59"/>
    <s v="aya aseem mohammed"/>
    <x v="2"/>
    <s v="remo_remo654@yahoo.com"/>
    <s v=": A14105495"/>
    <s v="00966580086636"/>
    <x v="1"/>
    <m/>
    <x v="0"/>
    <n v="18"/>
    <n v="17"/>
    <n v="4"/>
    <s v="EE602221920EG"/>
    <s v=""/>
    <s v=""/>
    <s v=""/>
    <s v=""/>
    <s v=""/>
    <s v=""/>
    <s v=""/>
    <s v="EE"/>
    <s v="EG"/>
  </r>
  <r>
    <s v="42753طارق على أصلان على كاملtarekaslan74@gmail.comاستفســار عن خدمــة"/>
    <d v="2017-01-18T00:00:00"/>
    <d v="1899-12-30T16:44:59"/>
    <s v="طارق على أصلان على كامل"/>
    <x v="0"/>
    <s v="tarekaslan74@gmail.com"/>
    <s v="27409071201659"/>
    <s v="00201222525904"/>
    <x v="0"/>
    <m/>
    <x v="0"/>
    <n v="18"/>
    <n v="16"/>
    <n v="4"/>
    <s v=""/>
    <s v=""/>
    <s v=""/>
    <s v=""/>
    <s v=""/>
    <s v=""/>
    <s v=""/>
    <s v=""/>
    <s v=""/>
    <s v=""/>
  </r>
  <r>
    <s v="42753Aya ibrahimayaebrahim97@yahoo.comاستفســار عن خدمــة"/>
    <d v="2017-01-18T00:00:00"/>
    <d v="1899-12-30T16:43:25"/>
    <s v="Aya ibrahim"/>
    <x v="0"/>
    <s v="ayaebrahim97@yahoo.com"/>
    <s v="0004040103643"/>
    <s v="01151015311"/>
    <x v="0"/>
    <m/>
    <x v="0"/>
    <n v="18"/>
    <n v="16"/>
    <n v="4"/>
    <s v=""/>
    <s v=""/>
    <s v=""/>
    <s v=""/>
    <s v=""/>
    <s v=""/>
    <s v=""/>
    <s v=""/>
    <s v=""/>
    <s v=""/>
  </r>
  <r>
    <s v="42753Basem Mansourbasem_m_mansour@yahoo.comاستفسار عن مسار الطرد"/>
    <d v="2017-01-18T00:00:00"/>
    <d v="1899-12-30T16:06:51"/>
    <s v="Basem Mansour"/>
    <x v="2"/>
    <s v="basem_m_mansour@yahoo.com"/>
    <s v=": A135577220"/>
    <s v="00966556553494"/>
    <x v="1"/>
    <m/>
    <x v="0"/>
    <n v="18"/>
    <n v="16"/>
    <n v="4"/>
    <s v="CP002980583EG"/>
    <s v=""/>
    <s v=""/>
    <s v=""/>
    <s v=""/>
    <s v=""/>
    <s v=""/>
    <s v=""/>
    <s v="CP"/>
    <s v="EG"/>
  </r>
  <r>
    <s v="42755محمود محمد قناوي أحمدragabansary1@gmail.comشــكــوى"/>
    <d v="2017-01-20T00:00:00"/>
    <d v="1899-12-30T22:17:57"/>
    <s v="محمود محمد قناوي أحمد"/>
    <x v="0"/>
    <s v="ragabansary1@gmail.com"/>
    <s v="27008132700331"/>
    <s v="201145668181"/>
    <x v="2"/>
    <m/>
    <x v="0"/>
    <n v="20"/>
    <n v="22"/>
    <n v="6"/>
    <s v=""/>
    <s v=""/>
    <s v=""/>
    <s v=""/>
    <s v=""/>
    <s v=""/>
    <s v=""/>
    <s v=""/>
    <s v=""/>
    <s v=""/>
  </r>
  <r>
    <s v="42755HatemHatem-999-z@hotmail.comاستفسار عن مسار الطرد"/>
    <d v="2017-01-20T00:00:00"/>
    <d v="1899-12-30T22:29:31"/>
    <s v="Hatem"/>
    <x v="0"/>
    <s v="Hatem-999-z@hotmail.com"/>
    <s v="29005158800552"/>
    <s v="201018000957"/>
    <x v="1"/>
    <m/>
    <x v="0"/>
    <n v="20"/>
    <n v="22"/>
    <n v="6"/>
    <s v="rr239706585eg"/>
    <s v=""/>
    <s v=""/>
    <s v=""/>
    <s v=""/>
    <s v=""/>
    <s v=""/>
    <s v=""/>
    <s v="RR"/>
    <s v="EG"/>
  </r>
  <r>
    <s v="42756أحمد محمد محمد حسنينahmed_hassanin@accountant.comاستفسار عن مسار الطرد"/>
    <d v="2017-01-21T00:00:00"/>
    <d v="1899-12-30T11:50:21"/>
    <s v="أحمد محمد محمد حسنين"/>
    <x v="2"/>
    <s v="ahmed_hassanin@accountant.com"/>
    <s v="28408061201453"/>
    <s v="966548579057"/>
    <x v="1"/>
    <m/>
    <x v="0"/>
    <n v="21"/>
    <n v="11"/>
    <n v="7"/>
    <s v="RR055468243SA"/>
    <s v=""/>
    <s v=""/>
    <s v=""/>
    <s v=""/>
    <s v=""/>
    <s v=""/>
    <s v=""/>
    <s v="RR"/>
    <s v="SA"/>
  </r>
  <r>
    <s v="42756امير سعيد السيدamirmagda507@gmail.comاستفسار عن مسار الطرد"/>
    <d v="2017-01-21T00:00:00"/>
    <d v="1899-12-30T07:15:10"/>
    <s v="امير سعيد السيد"/>
    <x v="0"/>
    <s v="amirmagda507@gmail.com"/>
    <s v="*201228662149"/>
    <s v="21228662149"/>
    <x v="1"/>
    <m/>
    <x v="0"/>
    <n v="21"/>
    <n v="7"/>
    <n v="7"/>
    <s v=""/>
    <s v=""/>
    <s v=""/>
    <s v=""/>
    <s v=""/>
    <s v=""/>
    <s v=""/>
    <s v=""/>
    <s v=""/>
    <s v=""/>
  </r>
  <r>
    <s v="42756Mohammed M. FaridMohammed.farid2@yahoo.com.sgاستفسار عن مسار الطرد"/>
    <d v="2017-01-21T00:00:00"/>
    <d v="1899-12-30T06:24:18"/>
    <s v="Mohammed M. Farid"/>
    <x v="0"/>
    <s v="Mohammed.farid2@yahoo.com.sg"/>
    <s v="0280213801015"/>
    <s v="201011912016"/>
    <x v="1"/>
    <m/>
    <x v="0"/>
    <n v="21"/>
    <n v="6"/>
    <n v="7"/>
    <s v="EE080015669EG"/>
    <s v=""/>
    <s v=""/>
    <s v=""/>
    <s v=""/>
    <s v=""/>
    <s v=""/>
    <s v=""/>
    <s v="EE"/>
    <s v="EG"/>
  </r>
  <r>
    <s v="42756خليل ابراهيم الكبيرKhalil.palmyra@hotmail.comأخـــــرى"/>
    <d v="2017-01-21T00:00:00"/>
    <d v="1899-12-30T02:21:31"/>
    <s v="خليل ابراهيم الكبير"/>
    <x v="0"/>
    <s v="Khalil.palmyra@hotmail.com"/>
    <s v="006151256"/>
    <s v="00201014446758"/>
    <x v="4"/>
    <m/>
    <x v="0"/>
    <n v="21"/>
    <n v="2"/>
    <n v="7"/>
    <s v="Eg543591723jp"/>
    <s v=""/>
    <s v=""/>
    <s v=""/>
    <s v=""/>
    <s v=""/>
    <s v=""/>
    <s v=""/>
    <s v="EG"/>
    <s v="JP"/>
  </r>
  <r>
    <s v="42756احمد صلاح عارفAhmedsalahareff@gmail.comاستفسار عن مسار الطرد"/>
    <d v="2017-01-21T00:00:00"/>
    <d v="1899-12-30T01:57:58"/>
    <s v="احمد صلاح عارف"/>
    <x v="0"/>
    <s v="Ahmedsalahareff@gmail.com"/>
    <s v="29512161200191"/>
    <s v="01095501252"/>
    <x v="1"/>
    <m/>
    <x v="0"/>
    <n v="21"/>
    <n v="1"/>
    <n v="7"/>
    <s v="ee602021000eg"/>
    <s v=""/>
    <s v=""/>
    <s v=""/>
    <s v=""/>
    <s v=""/>
    <s v=""/>
    <s v=""/>
    <s v="EE"/>
    <s v="EG"/>
  </r>
  <r>
    <s v="42756محمد فوزيmhmdfawzy60@gmail.comاستفســار عن خدمــة"/>
    <d v="2017-01-21T00:00:00"/>
    <d v="1899-12-30T17:05:54"/>
    <s v="محمد فوزي"/>
    <x v="0"/>
    <s v="mhmdfawzy60@gmail.com"/>
    <s v="28311241200079"/>
    <s v="01011889075"/>
    <x v="0"/>
    <m/>
    <x v="0"/>
    <n v="21"/>
    <n v="17"/>
    <n v="7"/>
    <s v=""/>
    <s v=""/>
    <s v=""/>
    <s v=""/>
    <s v=""/>
    <s v=""/>
    <s v=""/>
    <s v=""/>
    <s v=""/>
    <s v=""/>
  </r>
  <r>
    <s v="42756ضياء الدين فهمي عبدالصبورdiaeldinf@hotmail.comاستفســار فنـى"/>
    <d v="2017-01-21T00:00:00"/>
    <d v="1899-12-30T19:24:25"/>
    <s v="ضياء الدين فهمي عبدالصبور"/>
    <x v="0"/>
    <s v="diaeldinf@hotmail.com"/>
    <s v="28107180102951"/>
    <s v="00201060822226"/>
    <x v="5"/>
    <m/>
    <x v="0"/>
    <n v="21"/>
    <n v="19"/>
    <n v="7"/>
    <s v=""/>
    <s v=""/>
    <s v=""/>
    <s v=""/>
    <s v=""/>
    <s v=""/>
    <s v=""/>
    <s v=""/>
    <s v=""/>
    <s v=""/>
  </r>
  <r>
    <s v="42757احمد صبرى توفيق شعبانahmedsabry92699@gmail.comأخـــــرى"/>
    <d v="2017-01-22T00:00:00"/>
    <d v="1899-12-30T00:56:59"/>
    <s v="احمد صبرى توفيق شعبان"/>
    <x v="0"/>
    <s v="ahmedsabry92699@gmail.com"/>
    <s v="29209062600034"/>
    <s v="201016615754"/>
    <x v="4"/>
    <m/>
    <x v="0"/>
    <n v="22"/>
    <n v="0"/>
    <n v="1"/>
    <s v=""/>
    <s v=""/>
    <s v=""/>
    <s v=""/>
    <s v=""/>
    <s v=""/>
    <s v=""/>
    <s v=""/>
    <s v=""/>
    <s v=""/>
  </r>
  <r>
    <s v="42757محمد عاطفmohamedatef0021@gmail.comاستفســار عن خدمــة"/>
    <d v="2017-01-22T00:00:00"/>
    <d v="1899-12-30T00:44:04"/>
    <s v="محمد عاطف"/>
    <x v="0"/>
    <s v="mohamedatef0021@gmail.com"/>
    <s v="29303191200154"/>
    <s v="01007406865"/>
    <x v="0"/>
    <m/>
    <x v="0"/>
    <n v="22"/>
    <n v="0"/>
    <n v="1"/>
    <s v="RG303450687CN"/>
    <s v=""/>
    <s v=""/>
    <s v=""/>
    <s v=""/>
    <s v=""/>
    <s v=""/>
    <s v=""/>
    <s v="RG"/>
    <s v="CN"/>
  </r>
  <r>
    <s v="42757محمد عاطفmohamedatef0021@gmail.comاستفسار عن مسار الطرد"/>
    <d v="2017-01-22T00:00:00"/>
    <d v="1899-12-30T00:43:14"/>
    <s v="محمد عاطف"/>
    <x v="0"/>
    <s v="mohamedatef0021@gmail.com"/>
    <s v="29303191200154"/>
    <s v="01007406865"/>
    <x v="1"/>
    <m/>
    <x v="0"/>
    <n v="22"/>
    <n v="0"/>
    <n v="1"/>
    <s v="RG303450687CN"/>
    <s v=""/>
    <s v=""/>
    <s v=""/>
    <s v=""/>
    <s v=""/>
    <s v=""/>
    <s v=""/>
    <s v="RG"/>
    <s v="CN"/>
  </r>
  <r>
    <s v="42757محمد عاطفmohamedatef0021@gmail.comشــكــوى"/>
    <d v="2017-01-22T00:00:00"/>
    <d v="1899-12-30T00:41:40"/>
    <s v="محمد عاطف"/>
    <x v="0"/>
    <s v="mohamedatef0021@gmail.com"/>
    <s v="29303191200154"/>
    <s v="01007406865"/>
    <x v="2"/>
    <m/>
    <x v="0"/>
    <n v="22"/>
    <n v="0"/>
    <n v="1"/>
    <s v="RG303450687CN"/>
    <s v=""/>
    <s v=""/>
    <s v=""/>
    <s v=""/>
    <s v=""/>
    <s v=""/>
    <s v=""/>
    <s v="RG"/>
    <s v="CN"/>
  </r>
  <r>
    <s v="42756افنانafnan.youssef@gmail.comاستفسار عن مسار الطرد"/>
    <d v="2017-01-21T00:00:00"/>
    <d v="1899-12-30T22:32:36"/>
    <s v="افنان"/>
    <x v="0"/>
    <s v="afnan.youssef@gmail.com"/>
    <s v="29403140100729"/>
    <s v="00201099140812"/>
    <x v="1"/>
    <m/>
    <x v="0"/>
    <n v="21"/>
    <n v="22"/>
    <n v="7"/>
    <s v="RX555870040DE"/>
    <s v=""/>
    <s v=""/>
    <s v=""/>
    <s v=""/>
    <s v=""/>
    <s v=""/>
    <s v=""/>
    <s v="RX"/>
    <s v="DE"/>
  </r>
  <r>
    <s v="42757فادى فؤاد فيليبFadyfox90@gmail.comاستفسار عن مسار الطرد"/>
    <d v="2017-01-22T00:00:00"/>
    <d v="1899-12-30T10:45:23"/>
    <s v="فادى فؤاد فيليب"/>
    <x v="0"/>
    <s v="Fadyfox90@gmail.com"/>
    <s v="29001050106115"/>
    <s v="0201113044202"/>
    <x v="1"/>
    <m/>
    <x v="0"/>
    <n v="22"/>
    <n v="10"/>
    <n v="1"/>
    <s v="RU473325471CH"/>
    <s v=""/>
    <s v=""/>
    <s v=""/>
    <s v=""/>
    <s v=""/>
    <s v=""/>
    <s v=""/>
    <s v="RU"/>
    <s v="CH"/>
  </r>
  <r>
    <s v="42757صبرى خيرى الشحات محمدsabry_s111@hotmail.comأخـــــرى"/>
    <d v="2017-01-22T00:00:00"/>
    <d v="1899-12-30T08:34:14"/>
    <s v="صبرى خيرى الشحات محمد"/>
    <x v="0"/>
    <s v="sabry_s111@hotmail.com"/>
    <s v="28206031301036"/>
    <s v="20553621715"/>
    <x v="4"/>
    <m/>
    <x v="0"/>
    <n v="22"/>
    <n v="8"/>
    <n v="1"/>
    <s v=""/>
    <s v=""/>
    <s v=""/>
    <s v=""/>
    <s v=""/>
    <s v=""/>
    <s v=""/>
    <s v=""/>
    <s v=""/>
    <s v=""/>
  </r>
  <r>
    <s v="42757عبدالعاطي حامد عبدالعاطي أبوالعلاbader175@gmail.comاستفسار عن مسار الطرد"/>
    <d v="2017-01-22T00:00:00"/>
    <d v="1899-12-30T08:03:25"/>
    <s v="عبدالعاطي حامد عبدالعاطي أبوالعلا"/>
    <x v="2"/>
    <s v="bader175@gmail.com"/>
    <s v="284012623001095"/>
    <s v="00966560213366"/>
    <x v="1"/>
    <m/>
    <x v="0"/>
    <n v="22"/>
    <n v="8"/>
    <n v="1"/>
    <s v="EE700197222EG"/>
    <s v=""/>
    <s v=""/>
    <s v=""/>
    <s v=""/>
    <s v=""/>
    <s v=""/>
    <s v=""/>
    <s v="EE"/>
    <s v="EG"/>
  </r>
  <r>
    <s v="42757اميل فتحى جيد حنينEmelstar@yahoo.comأخـــــرى"/>
    <d v="2017-01-22T00:00:00"/>
    <d v="1899-12-30T23:18:49"/>
    <s v="اميل فتحى جيد حنين"/>
    <x v="0"/>
    <s v="Emelstar@yahoo.com"/>
    <s v="228802262500718"/>
    <s v="201229980490"/>
    <x v="4"/>
    <m/>
    <x v="0"/>
    <n v="22"/>
    <n v="23"/>
    <n v="1"/>
    <s v="CV025236064cz"/>
    <s v=""/>
    <s v=""/>
    <s v=""/>
    <s v=""/>
    <s v=""/>
    <s v=""/>
    <s v=""/>
    <s v="CV"/>
    <s v="CZ"/>
  </r>
  <r>
    <s v="42757ابراهيم كمال ابراهيم رجبibrahim_ragab12@hotmail.comشــكــوى"/>
    <d v="2017-01-22T00:00:00"/>
    <d v="1899-12-30T21:36:22"/>
    <s v="ابراهيم كمال ابراهيم رجب"/>
    <x v="0"/>
    <s v="ibrahim_ragab12@hotmail.com"/>
    <s v="26402020200218"/>
    <s v="201143592374"/>
    <x v="2"/>
    <m/>
    <x v="0"/>
    <n v="22"/>
    <n v="21"/>
    <n v="1"/>
    <s v="RR445057505EG"/>
    <s v=""/>
    <s v=""/>
    <s v=""/>
    <s v=""/>
    <s v=""/>
    <s v=""/>
    <s v=""/>
    <s v="RR"/>
    <s v="EG"/>
  </r>
  <r>
    <s v="42757محمد مسعد محمود عبيدmosaadm810@gmail.comاستفسار عن مسار الطرد"/>
    <d v="2017-01-22T00:00:00"/>
    <d v="1899-12-30T20:30:06"/>
    <s v="محمد مسعد محمود عبيد"/>
    <x v="0"/>
    <s v="mosaadm810@gmail.com"/>
    <s v="28410140300194"/>
    <s v="01270458441"/>
    <x v="1"/>
    <m/>
    <x v="0"/>
    <n v="22"/>
    <n v="20"/>
    <n v="1"/>
    <s v="EE009219249EG"/>
    <s v=""/>
    <s v=""/>
    <s v=""/>
    <s v=""/>
    <s v=""/>
    <s v=""/>
    <s v=""/>
    <s v="EE"/>
    <s v="EG"/>
  </r>
  <r>
    <s v="42757Ashraf Saad Elmallakhashrafelmallakh@gmail.comاستفسار عن مسار الطرد"/>
    <d v="2017-01-22T00:00:00"/>
    <d v="1899-12-30T20:22:50"/>
    <s v="Ashraf Saad Elmallakh"/>
    <x v="0"/>
    <s v="ashrafelmallakh@gmail.com"/>
    <s v="26010230101071"/>
    <s v="201010005666"/>
    <x v="1"/>
    <m/>
    <x v="0"/>
    <n v="22"/>
    <n v="20"/>
    <n v="1"/>
    <s v="EE005749966EG"/>
    <s v=""/>
    <s v=""/>
    <s v=""/>
    <s v=""/>
    <s v=""/>
    <s v=""/>
    <s v=""/>
    <s v="EE"/>
    <s v="EG"/>
  </r>
  <r>
    <s v="42757محمد حسن علىmha32158@hotmail.comشــكــوى"/>
    <d v="2017-01-22T00:00:00"/>
    <d v="1899-12-30T17:32:22"/>
    <s v="محمد حسن على"/>
    <x v="2"/>
    <s v="mha32158@hotmail.com"/>
    <s v="28611112300991"/>
    <s v="00966569009773"/>
    <x v="2"/>
    <m/>
    <x v="0"/>
    <n v="22"/>
    <n v="17"/>
    <n v="1"/>
    <s v="EE024201625SA"/>
    <s v=""/>
    <s v=""/>
    <s v=""/>
    <s v=""/>
    <s v=""/>
    <s v=""/>
    <s v=""/>
    <s v="EE"/>
    <s v="SA"/>
  </r>
  <r>
    <s v="42757محمد طارق جابرhamoza2008@hotmail.comشــكــوى"/>
    <d v="2017-01-22T00:00:00"/>
    <d v="1899-12-30T16:38:07"/>
    <s v="محمد طارق جابر"/>
    <x v="0"/>
    <s v="hamoza2008@hotmail.com"/>
    <s v="29004110201031"/>
    <s v="201009274317"/>
    <x v="2"/>
    <m/>
    <x v="0"/>
    <n v="22"/>
    <n v="16"/>
    <n v="1"/>
    <s v=""/>
    <s v=""/>
    <s v=""/>
    <s v=""/>
    <s v=""/>
    <s v=""/>
    <s v=""/>
    <s v=""/>
    <s v=""/>
    <s v=""/>
  </r>
  <r>
    <s v="42757abdallahdirect1@faragalla.comاستفسار عن مسار الطرد"/>
    <d v="2017-01-22T00:00:00"/>
    <d v="1899-12-30T16:12:53"/>
    <s v="abdallah"/>
    <x v="0"/>
    <s v="direct1@faragalla.com"/>
    <s v="293031800256"/>
    <s v="201274932479"/>
    <x v="1"/>
    <m/>
    <x v="0"/>
    <n v="22"/>
    <n v="16"/>
    <n v="1"/>
    <s v="RS741934806NL"/>
    <s v=""/>
    <s v=""/>
    <s v=""/>
    <s v=""/>
    <s v=""/>
    <s v=""/>
    <s v=""/>
    <s v="RS"/>
    <s v="NL"/>
  </r>
  <r>
    <s v="42757Roger rifaatrog_roro3@yahoo.comاستفسار عن مسار الطرد"/>
    <d v="2017-01-22T00:00:00"/>
    <d v="1899-12-30T15:51:26"/>
    <s v="Roger rifaat"/>
    <x v="0"/>
    <s v="rog_roro3@yahoo.com"/>
    <s v="28007212400092"/>
    <s v="201201277442"/>
    <x v="1"/>
    <m/>
    <x v="0"/>
    <n v="22"/>
    <n v="15"/>
    <n v="1"/>
    <s v="RF426896308SG"/>
    <s v=""/>
    <s v=""/>
    <s v=""/>
    <s v=""/>
    <s v=""/>
    <s v=""/>
    <s v=""/>
    <s v="RF"/>
    <s v="SG"/>
  </r>
  <r>
    <s v="42757Hossam El-Din Mohamed Abdel Halimhoshalim@eg.ibm.comشــكــوى"/>
    <d v="2017-01-22T00:00:00"/>
    <d v="1899-12-30T15:46:45"/>
    <s v="Hossam El-Din Mohamed Abdel Halim"/>
    <x v="0"/>
    <s v="hoshalim@eg.ibm.com"/>
    <s v="28301190100133"/>
    <s v="201000919116"/>
    <x v="2"/>
    <m/>
    <x v="0"/>
    <n v="22"/>
    <n v="15"/>
    <n v="1"/>
    <s v="RB133217039SG"/>
    <s v=""/>
    <s v=""/>
    <s v=""/>
    <s v=""/>
    <s v=""/>
    <s v=""/>
    <s v=""/>
    <s v="RB"/>
    <s v="SG"/>
  </r>
  <r>
    <s v="42757حسام عبد الحليمSemosoft@gmail.comشــكــوى"/>
    <d v="2017-01-22T00:00:00"/>
    <d v="1899-12-30T15:39:43"/>
    <s v="حسام عبد الحليم"/>
    <x v="0"/>
    <s v="Semosoft@gmail.com"/>
    <s v="28301190100133"/>
    <s v="201000919116"/>
    <x v="2"/>
    <m/>
    <x v="0"/>
    <n v="22"/>
    <n v="15"/>
    <n v="1"/>
    <s v="RB133217039SG"/>
    <s v=""/>
    <s v=""/>
    <s v=""/>
    <s v=""/>
    <s v=""/>
    <s v=""/>
    <s v=""/>
    <s v="RB"/>
    <s v="SG"/>
  </r>
  <r>
    <s v="42757islam abdelhadiislam89.sarai@gmail.comاستفسار عن مسار الطرد"/>
    <d v="2017-01-22T00:00:00"/>
    <d v="1899-12-30T15:04:12"/>
    <s v="islam abdelhadi"/>
    <x v="7"/>
    <s v="islam89.sarai@gmail.com"/>
    <s v=": A07464854"/>
    <s v="00971528920705"/>
    <x v="1"/>
    <m/>
    <x v="0"/>
    <n v="22"/>
    <n v="15"/>
    <n v="1"/>
    <s v="EE007713893EG"/>
    <s v=""/>
    <s v=""/>
    <s v=""/>
    <s v=""/>
    <s v=""/>
    <s v=""/>
    <s v=""/>
    <s v="EE"/>
    <s v="EG"/>
  </r>
  <r>
    <s v="42757عمرو عبد الجواد محمدamrviber@gmail.comاستفسار عن مسار الطرد"/>
    <d v="2017-01-22T00:00:00"/>
    <d v="1899-12-30T14:14:36"/>
    <s v="عمرو عبد الجواد محمد"/>
    <x v="0"/>
    <s v="amrviber@gmail.com"/>
    <s v="28801020103131"/>
    <s v="201212355548"/>
    <x v="1"/>
    <m/>
    <x v="0"/>
    <n v="22"/>
    <n v="14"/>
    <n v="1"/>
    <s v="RR427019559EG"/>
    <s v="RR427018275EG"/>
    <s v=""/>
    <s v=""/>
    <s v=""/>
    <s v=""/>
    <s v=""/>
    <s v=""/>
    <s v="RR"/>
    <s v="EG"/>
  </r>
  <r>
    <s v="42757رضوان عبد اللة وردانى سليمadel.rayain@gmail.comاستفسار عن مسار الطرد"/>
    <d v="2017-01-22T00:00:00"/>
    <d v="1899-12-30T14:11:56"/>
    <s v="رضوان عبد اللة وردانى سليم"/>
    <x v="0"/>
    <s v="adel.rayain@gmail.com"/>
    <s v="08222700099"/>
    <s v="01026104720"/>
    <x v="1"/>
    <m/>
    <x v="0"/>
    <n v="22"/>
    <n v="14"/>
    <n v="1"/>
    <s v=""/>
    <s v=""/>
    <s v=""/>
    <s v=""/>
    <s v=""/>
    <s v=""/>
    <s v=""/>
    <s v=""/>
    <s v=""/>
    <s v=""/>
  </r>
  <r>
    <s v="42757محمد غريب عبدهmgh0102229231@hotmail.comاستفسار عن مسار الطرد"/>
    <d v="2017-01-22T00:00:00"/>
    <d v="1899-12-30T13:46:07"/>
    <s v="محمد غريب عبده"/>
    <x v="0"/>
    <s v="mgh0102229231@hotmail.com"/>
    <s v="27010041600176"/>
    <s v="01100900801"/>
    <x v="1"/>
    <m/>
    <x v="0"/>
    <n v="22"/>
    <n v="13"/>
    <n v="1"/>
    <s v="RX554992872DE"/>
    <s v=""/>
    <s v=""/>
    <s v=""/>
    <s v=""/>
    <s v=""/>
    <s v=""/>
    <s v=""/>
    <s v="RX"/>
    <s v="DE"/>
  </r>
  <r>
    <s v="42757Karem ElhindyK.elhindy@gmail.comاستفســار عن خدمــة"/>
    <d v="2017-01-22T00:00:00"/>
    <d v="1899-12-30T13:44:51"/>
    <s v="Karem Elhindy"/>
    <x v="0"/>
    <s v="K.elhindy@gmail.com"/>
    <s v="28802118800391"/>
    <s v="201009730931"/>
    <x v="0"/>
    <m/>
    <x v="0"/>
    <n v="22"/>
    <n v="13"/>
    <n v="1"/>
    <s v=""/>
    <s v=""/>
    <s v=""/>
    <s v=""/>
    <s v=""/>
    <s v=""/>
    <s v=""/>
    <s v=""/>
    <s v=""/>
    <s v=""/>
  </r>
  <r>
    <s v="42757حسين محمد جمالasd_pop402@yahoo.comاستفســار عن خدمــة"/>
    <d v="2017-01-22T00:00:00"/>
    <d v="1899-12-30T13:31:51"/>
    <s v="حسين محمد جمال"/>
    <x v="0"/>
    <s v="asd_pop402@yahoo.com"/>
    <s v="29507190101335"/>
    <s v="201150727347"/>
    <x v="0"/>
    <m/>
    <x v="0"/>
    <n v="22"/>
    <n v="13"/>
    <n v="1"/>
    <s v=""/>
    <s v=""/>
    <s v=""/>
    <s v=""/>
    <s v=""/>
    <s v=""/>
    <s v=""/>
    <s v=""/>
    <s v=""/>
    <s v=""/>
  </r>
  <r>
    <s v="42757احمد محمد محمودahmed.aransho@gmail.comاستفسار عن مسار الطرد"/>
    <d v="2017-01-22T00:00:00"/>
    <d v="1899-12-30T13:11:58"/>
    <s v="احمد محمد محمود"/>
    <x v="0"/>
    <s v="ahmed.aransho@gmail.com"/>
    <s v="29107071600091"/>
    <s v="01270779316"/>
    <x v="1"/>
    <m/>
    <x v="0"/>
    <n v="22"/>
    <n v="13"/>
    <n v="1"/>
    <s v="ee700258978eg"/>
    <s v=""/>
    <s v=""/>
    <s v=""/>
    <s v=""/>
    <s v=""/>
    <s v=""/>
    <s v=""/>
    <s v="EE"/>
    <s v="EG"/>
  </r>
  <r>
    <s v="42757ايليا تاوضروسtawadrouseleya@yahoo.comاستفســار عن خدمــة"/>
    <d v="2017-01-22T00:00:00"/>
    <d v="1899-12-30T13:06:39"/>
    <s v="ايليا تاوضروس"/>
    <x v="0"/>
    <s v="tawadrouseleya@yahoo.com"/>
    <s v="24712030100639"/>
    <s v="0201277448690"/>
    <x v="0"/>
    <m/>
    <x v="0"/>
    <n v="22"/>
    <n v="13"/>
    <n v="1"/>
    <s v=""/>
    <s v=""/>
    <s v=""/>
    <s v=""/>
    <s v=""/>
    <s v=""/>
    <s v=""/>
    <s v=""/>
    <s v=""/>
    <s v=""/>
  </r>
  <r>
    <s v="42757رانيا السيد مجاهدraniaegypt78@yahoo.comشــكــوى"/>
    <d v="2017-01-22T00:00:00"/>
    <d v="1899-12-30T12:46:23"/>
    <s v="رانيا السيد مجاهد"/>
    <x v="2"/>
    <s v="raniaegypt78@yahoo.com"/>
    <s v="27802081200069"/>
    <s v="00966543188992"/>
    <x v="2"/>
    <m/>
    <x v="0"/>
    <n v="22"/>
    <n v="12"/>
    <n v="1"/>
    <s v="EE010188172EG"/>
    <s v=""/>
    <s v=""/>
    <s v=""/>
    <s v=""/>
    <s v=""/>
    <s v=""/>
    <s v=""/>
    <s v="EE"/>
    <s v="EG"/>
  </r>
  <r>
    <s v="42757احمد ابراهيم خليل عليahmed_khalil8937@yahoo.comاستفسار عن مسار الطرد"/>
    <d v="2017-01-22T00:00:00"/>
    <d v="1899-12-30T12:33:52"/>
    <s v="احمد ابراهيم خليل علي"/>
    <x v="2"/>
    <s v="ahmed_khalil8937@yahoo.com"/>
    <s v=": A08991069"/>
    <s v="00966508642352"/>
    <x v="1"/>
    <m/>
    <x v="0"/>
    <n v="22"/>
    <n v="12"/>
    <n v="1"/>
    <s v="EE019852209SA"/>
    <s v=""/>
    <s v=""/>
    <s v=""/>
    <s v=""/>
    <s v=""/>
    <s v=""/>
    <s v=""/>
    <s v="EE"/>
    <s v="SA"/>
  </r>
  <r>
    <s v="42757طارق عبد الرازق احمد سويلمtarek_swelm@hotmail.comاستفسار عن مسار الطرد"/>
    <d v="2017-01-22T00:00:00"/>
    <d v="1899-12-30T12:22:56"/>
    <s v="طارق عبد الرازق احمد سويلم"/>
    <x v="0"/>
    <s v="tarek_swelm@hotmail.com"/>
    <s v="27709260200977"/>
    <s v="01001547044"/>
    <x v="1"/>
    <m/>
    <x v="0"/>
    <n v="22"/>
    <n v="12"/>
    <n v="1"/>
    <s v="RB138841952SG"/>
    <s v=""/>
    <s v=""/>
    <s v=""/>
    <s v=""/>
    <s v=""/>
    <s v=""/>
    <s v=""/>
    <s v="RB"/>
    <s v="SG"/>
  </r>
  <r>
    <s v="42758منصور شوقي الموقعmohand.moq3@gmail.comاستفسار عن مسار الطرد"/>
    <d v="2017-01-23T00:00:00"/>
    <d v="1899-12-30T12:53:45"/>
    <s v="منصور شوقي الموقع"/>
    <x v="0"/>
    <s v="mohand.moq3@gmail.com"/>
    <s v="0112465535"/>
    <s v="01124265535"/>
    <x v="1"/>
    <m/>
    <x v="0"/>
    <n v="23"/>
    <n v="12"/>
    <n v="2"/>
    <s v="EE010442405sy"/>
    <s v=""/>
    <s v=""/>
    <s v=""/>
    <s v=""/>
    <s v=""/>
    <s v=""/>
    <s v=""/>
    <s v="EE"/>
    <s v="SY"/>
  </r>
  <r>
    <s v="42758احمد ممدوح احمدahmed.mamdouh.ahmed@gmail.comشــكــوى"/>
    <d v="2017-01-23T00:00:00"/>
    <d v="1899-12-30T12:32:30"/>
    <s v="احمد ممدوح احمد"/>
    <x v="0"/>
    <s v="ahmed.mamdouh.ahmed@gmail.com"/>
    <s v="29006170102778"/>
    <s v="00201146215161"/>
    <x v="2"/>
    <m/>
    <x v="0"/>
    <n v="23"/>
    <n v="12"/>
    <n v="2"/>
    <s v="EE700278460EG"/>
    <s v=""/>
    <s v=""/>
    <s v=""/>
    <s v=""/>
    <s v=""/>
    <s v=""/>
    <s v=""/>
    <s v="EE"/>
    <s v="EG"/>
  </r>
  <r>
    <s v="42758محمد ابراهيم المغاوري محمود عمارهMohamedemara21015@gmail.comاستفسار عن مسار الطرد"/>
    <d v="2017-01-23T00:00:00"/>
    <d v="1899-12-30T12:26:39"/>
    <s v="محمد ابراهيم المغاوري محمود عماره"/>
    <x v="0"/>
    <s v="Mohamedemara21015@gmail.com"/>
    <s v="28608301201951"/>
    <s v="00201270615252"/>
    <x v="1"/>
    <m/>
    <x v="0"/>
    <n v="23"/>
    <n v="12"/>
    <n v="2"/>
    <s v="EH601658869SA"/>
    <s v=""/>
    <s v=""/>
    <s v=""/>
    <s v=""/>
    <s v=""/>
    <s v=""/>
    <s v=""/>
    <s v="EH"/>
    <s v="SA"/>
  </r>
  <r>
    <s v="42758إميل  فتحى جيد حنينemelstarاستفسار عن مسار الطرد"/>
    <d v="2017-01-23T00:00:00"/>
    <d v="1899-12-30T12:21:57"/>
    <s v="إميل  فتحى جيد حنين"/>
    <x v="0"/>
    <s v="emelstar"/>
    <s v="28802262500718"/>
    <s v="01229980490"/>
    <x v="1"/>
    <m/>
    <x v="0"/>
    <n v="23"/>
    <n v="12"/>
    <n v="2"/>
    <s v="Cv025236064cz"/>
    <s v=""/>
    <s v=""/>
    <s v=""/>
    <s v=""/>
    <s v=""/>
    <s v=""/>
    <s v=""/>
    <s v="CV"/>
    <s v="CZ"/>
  </r>
  <r>
    <s v="42758raniaops@rglshipping.comاستفسار عن مسار الطرد"/>
    <d v="2017-01-23T00:00:00"/>
    <d v="1899-12-30T11:53:22"/>
    <s v="rania"/>
    <x v="0"/>
    <s v="ops@rglshipping.com"/>
    <s v="2936"/>
    <s v="201000964880"/>
    <x v="1"/>
    <m/>
    <x v="0"/>
    <n v="23"/>
    <n v="11"/>
    <n v="2"/>
    <s v="RJ904328153CN"/>
    <s v=""/>
    <s v=""/>
    <s v=""/>
    <s v=""/>
    <s v=""/>
    <s v=""/>
    <s v=""/>
    <s v="RJ"/>
    <s v="CN"/>
  </r>
  <r>
    <s v="42758محمد فاضل زلابيةmohamed.fadel@outlook.comأخـــــرى"/>
    <d v="2017-01-23T00:00:00"/>
    <d v="1899-12-30T11:44:09"/>
    <s v="محمد فاضل زلابية"/>
    <x v="0"/>
    <s v="mohamed.fadel@outlook.com"/>
    <s v="1700695"/>
    <s v="201001831863"/>
    <x v="4"/>
    <m/>
    <x v="0"/>
    <n v="23"/>
    <n v="11"/>
    <n v="2"/>
    <s v="RX553381503DE"/>
    <s v=""/>
    <s v=""/>
    <s v=""/>
    <s v=""/>
    <s v=""/>
    <s v=""/>
    <s v=""/>
    <s v="RX"/>
    <s v="DE"/>
  </r>
  <r>
    <s v="42758مختار محمدmokhtar247@gmail.comاستفسار عن مسار الطرد"/>
    <d v="2017-01-23T00:00:00"/>
    <d v="1899-12-30T11:35:45"/>
    <s v="مختار محمد"/>
    <x v="0"/>
    <s v="mokhtar247@gmail.com"/>
    <s v="1203692"/>
    <s v="966532336973"/>
    <x v="1"/>
    <m/>
    <x v="0"/>
    <n v="23"/>
    <n v="11"/>
    <n v="2"/>
    <s v=""/>
    <s v=""/>
    <s v=""/>
    <s v=""/>
    <s v=""/>
    <s v=""/>
    <s v=""/>
    <s v=""/>
    <s v=""/>
    <s v=""/>
  </r>
  <r>
    <s v="42758محمد السيد كسيبهmohamed.kesseba@kesseba.comاستفسار فى المبيعات"/>
    <d v="2017-01-23T00:00:00"/>
    <d v="1899-12-30T11:08:04"/>
    <s v="محمد السيد كسيبه"/>
    <x v="0"/>
    <s v="mohamed.kesseba@kesseba.com"/>
    <s v=": A09871501"/>
    <s v="201007014355"/>
    <x v="3"/>
    <m/>
    <x v="0"/>
    <n v="23"/>
    <n v="11"/>
    <n v="2"/>
    <s v=""/>
    <s v=""/>
    <s v=""/>
    <s v=""/>
    <s v=""/>
    <s v=""/>
    <s v=""/>
    <s v=""/>
    <s v=""/>
    <s v=""/>
  </r>
  <r>
    <s v="42758حسين محمد صلاح ابراهيمhessien_mohamd_salah@yahoo.comشــكــوى"/>
    <d v="2017-01-23T00:00:00"/>
    <d v="1899-12-30T10:05:35"/>
    <s v="حسين محمد صلاح ابراهيم"/>
    <x v="0"/>
    <s v="hessien_mohamd_salah@yahoo.com"/>
    <s v="28403312500933"/>
    <s v="01098456233"/>
    <x v="2"/>
    <m/>
    <x v="0"/>
    <n v="23"/>
    <n v="10"/>
    <n v="2"/>
    <s v=""/>
    <s v=""/>
    <s v=""/>
    <s v=""/>
    <s v=""/>
    <s v=""/>
    <s v=""/>
    <s v=""/>
    <s v=""/>
    <s v=""/>
  </r>
  <r>
    <s v="42758Mohammed salahthedarkmanzero@gmail.comاستفســار عن خدمــة"/>
    <d v="2017-01-23T00:00:00"/>
    <d v="1899-12-30T09:50:06"/>
    <s v="Mohammed salah"/>
    <x v="0"/>
    <s v="thedarkmanzero@gmail.com"/>
    <s v="29801081600173"/>
    <s v="01153403578"/>
    <x v="0"/>
    <m/>
    <x v="0"/>
    <n v="23"/>
    <n v="9"/>
    <n v="2"/>
    <s v=""/>
    <s v=""/>
    <s v=""/>
    <s v=""/>
    <s v=""/>
    <s v=""/>
    <s v=""/>
    <s v=""/>
    <s v=""/>
    <s v=""/>
  </r>
  <r>
    <s v="42758محمد وائلengmwael@gmail.comاستفســار عن خدمــة"/>
    <d v="2017-01-23T00:00:00"/>
    <d v="1899-12-30T09:37:15"/>
    <s v="محمد وائل"/>
    <x v="0"/>
    <s v="engmwael@gmail.com"/>
    <s v="29412318800371"/>
    <s v="201114147610"/>
    <x v="0"/>
    <m/>
    <x v="0"/>
    <n v="23"/>
    <n v="9"/>
    <n v="2"/>
    <s v=""/>
    <s v=""/>
    <s v=""/>
    <s v=""/>
    <s v=""/>
    <s v=""/>
    <s v=""/>
    <s v=""/>
    <s v=""/>
    <s v=""/>
  </r>
  <r>
    <s v="42758eslam elsadanyeslam_elsadany2005@hotmail.comاستفسار عن مسار الطرد"/>
    <d v="2017-01-23T00:00:00"/>
    <d v="1899-12-30T04:55:01"/>
    <s v="eslam elsadany"/>
    <x v="0"/>
    <s v="eslam_elsadany2005@hotmail.com"/>
    <s v="28409091604433"/>
    <s v="01227679423"/>
    <x v="1"/>
    <m/>
    <x v="0"/>
    <n v="23"/>
    <n v="4"/>
    <n v="2"/>
    <s v="RS701488779NL"/>
    <s v=""/>
    <s v=""/>
    <s v=""/>
    <s v=""/>
    <s v=""/>
    <s v=""/>
    <s v=""/>
    <s v="RS"/>
    <s v="NL"/>
  </r>
  <r>
    <s v="42758محمد سعيد محمدmfdrad@gmail.comاستفسار عن مسار الطرد"/>
    <d v="2017-01-23T00:00:00"/>
    <d v="1899-12-30T03:43:15"/>
    <s v="محمد سعيد محمد"/>
    <x v="0"/>
    <s v="mfdrad@gmail.com"/>
    <s v="29801012123916"/>
    <s v="201141173045"/>
    <x v="1"/>
    <m/>
    <x v="0"/>
    <n v="23"/>
    <n v="3"/>
    <n v="2"/>
    <s v="RX560018943DE"/>
    <s v=""/>
    <s v=""/>
    <s v=""/>
    <s v=""/>
    <s v=""/>
    <s v=""/>
    <s v=""/>
    <s v="RX"/>
    <s v="DE"/>
  </r>
  <r>
    <s v="42758محمد سيد عبد الصبورms3725597@gmail.comشــكــوى"/>
    <d v="2017-01-23T00:00:00"/>
    <d v="1899-12-30T02:28:49"/>
    <s v="محمد سيد عبد الصبور"/>
    <x v="0"/>
    <s v="ms3725597@gmail.com"/>
    <s v="29703082500693"/>
    <s v="01115875796"/>
    <x v="2"/>
    <m/>
    <x v="0"/>
    <n v="23"/>
    <n v="2"/>
    <n v="2"/>
    <s v="RX558100289DE"/>
    <s v=""/>
    <s v=""/>
    <s v=""/>
    <s v=""/>
    <s v=""/>
    <s v=""/>
    <s v=""/>
    <s v="RX"/>
    <s v="DE"/>
  </r>
  <r>
    <s v="42758احمد مصطفى ابوالعزمAAZ_FIRST@YAHOO.COMاستفسار فى المبيعات"/>
    <d v="2017-01-23T00:00:00"/>
    <d v="1899-12-30T02:03:54"/>
    <s v="احمد مصطفى ابوالعزم"/>
    <x v="0"/>
    <s v="AAZ_FIRST@YAHOO.COM"/>
    <s v="28809191600371"/>
    <s v="201220251895"/>
    <x v="3"/>
    <m/>
    <x v="0"/>
    <n v="23"/>
    <n v="2"/>
    <n v="2"/>
    <s v=""/>
    <s v=""/>
    <s v=""/>
    <s v=""/>
    <s v=""/>
    <s v=""/>
    <s v=""/>
    <s v=""/>
    <s v=""/>
    <s v=""/>
  </r>
  <r>
    <s v="42758HatemHatem-999-z@hotmail.comاستفسار عن مسار الطرد"/>
    <d v="2017-01-23T00:00:00"/>
    <d v="1899-12-30T14:09:41"/>
    <s v="Hatem"/>
    <x v="0"/>
    <s v="Hatem-999-z@hotmail.com"/>
    <s v="29005158800552"/>
    <s v="201018000957"/>
    <x v="1"/>
    <m/>
    <x v="0"/>
    <n v="23"/>
    <n v="14"/>
    <n v="2"/>
    <s v="Rr239714140eg"/>
    <s v=""/>
    <s v=""/>
    <s v=""/>
    <s v=""/>
    <s v=""/>
    <s v=""/>
    <s v=""/>
    <s v="RR"/>
    <s v="EG"/>
  </r>
  <r>
    <s v="42758أحمد فؤادahmedfouad201173@yahoo.comاستفسار عن مسار الطرد"/>
    <d v="2017-01-23T00:00:00"/>
    <d v="1899-12-30T13:20:07"/>
    <s v="أحمد فؤاد"/>
    <x v="0"/>
    <s v="ahmedfouad201173@yahoo.com"/>
    <s v="27311150201133"/>
    <s v="01001696439"/>
    <x v="1"/>
    <m/>
    <x v="0"/>
    <n v="23"/>
    <n v="13"/>
    <n v="2"/>
    <s v="EE700135660EG"/>
    <s v=""/>
    <s v=""/>
    <s v=""/>
    <s v=""/>
    <s v=""/>
    <s v=""/>
    <s v=""/>
    <s v="EE"/>
    <s v="EG"/>
  </r>
  <r>
    <s v="42758هدى سيد يوسف علىa01124788011@gmail.comاستفسار عن مسار الطرد"/>
    <d v="2017-01-23T00:00:00"/>
    <d v="1899-12-30T13:12:26"/>
    <s v="هدى سيد يوسف على"/>
    <x v="0"/>
    <s v="a01124788011@gmail.com"/>
    <s v="27107302500844"/>
    <s v="201115753681"/>
    <x v="1"/>
    <m/>
    <x v="0"/>
    <n v="23"/>
    <n v="13"/>
    <n v="2"/>
    <s v=""/>
    <s v=""/>
    <s v=""/>
    <s v=""/>
    <s v=""/>
    <s v=""/>
    <s v=""/>
    <s v=""/>
    <s v=""/>
    <s v=""/>
  </r>
  <r>
    <s v="42758عزوز يوسف محمد البكريazozyousef@yahoo.comاستفسار عن مسار الطرد"/>
    <d v="2017-01-23T00:00:00"/>
    <d v="1899-12-30T13:04:24"/>
    <s v="عزوز يوسف محمد البكري"/>
    <x v="0"/>
    <s v="azozyousef@yahoo.com"/>
    <s v="1801098"/>
    <s v="00201092599008"/>
    <x v="1"/>
    <m/>
    <x v="0"/>
    <n v="23"/>
    <n v="13"/>
    <n v="2"/>
    <s v="Ek030800279SA"/>
    <s v=""/>
    <s v=""/>
    <s v=""/>
    <s v=""/>
    <s v=""/>
    <s v=""/>
    <s v=""/>
    <s v="EK"/>
    <s v="SA"/>
  </r>
  <r>
    <s v="42759محمد جمالmoh.gamal84@gmail.comاستفسار عن مسار الطرد"/>
    <d v="2017-01-24T00:00:00"/>
    <d v="1899-12-30T12:05:55"/>
    <s v="محمد جمال"/>
    <x v="0"/>
    <s v="moh.gamal84@gmail.com"/>
    <s v="2840429122518"/>
    <s v="01220030939"/>
    <x v="1"/>
    <m/>
    <x v="0"/>
    <n v="24"/>
    <n v="12"/>
    <n v="3"/>
    <s v="RS389795475CN"/>
    <s v=""/>
    <s v=""/>
    <s v=""/>
    <s v=""/>
    <s v=""/>
    <s v=""/>
    <s v=""/>
    <s v="RS"/>
    <s v="CN"/>
  </r>
  <r>
    <s v="42759عمرو عبد الجواد محمدamrviber@gmail.comاستفسار عن مسار الطرد"/>
    <d v="2017-01-24T00:00:00"/>
    <d v="1899-12-30T12:05:46"/>
    <s v="عمرو عبد الجواد محمد"/>
    <x v="0"/>
    <s v="amrviber@gmail.com"/>
    <s v="28801020103131"/>
    <s v="201212355548"/>
    <x v="1"/>
    <m/>
    <x v="0"/>
    <n v="24"/>
    <n v="12"/>
    <n v="3"/>
    <s v=""/>
    <s v=""/>
    <s v=""/>
    <s v=""/>
    <s v=""/>
    <s v=""/>
    <s v=""/>
    <s v=""/>
    <s v=""/>
    <s v=""/>
  </r>
  <r>
    <s v="42759كريم محمد أبو النصر خليلm.kareim@gmail.comاستفسار عن مسار الطرد"/>
    <d v="2017-01-24T00:00:00"/>
    <d v="1899-12-30T11:53:52"/>
    <s v="كريم محمد أبو النصر خليل"/>
    <x v="0"/>
    <s v="m.kareim@gmail.com"/>
    <s v="28811261301737"/>
    <s v="0201005648493"/>
    <x v="1"/>
    <m/>
    <x v="0"/>
    <n v="24"/>
    <n v="11"/>
    <n v="3"/>
    <s v="RN203641247NL"/>
    <s v=""/>
    <s v=""/>
    <s v=""/>
    <s v=""/>
    <s v=""/>
    <s v=""/>
    <s v=""/>
    <s v="RN"/>
    <s v="NL"/>
  </r>
  <r>
    <s v="42759احمد السعيدelnegmahmed12345@gmail.comشــكــوى"/>
    <d v="2017-01-24T00:00:00"/>
    <d v="1899-12-30T11:23:08"/>
    <s v="احمد السعيد"/>
    <x v="0"/>
    <s v="elnegmahmed12345@gmail.com"/>
    <s v="29310011605654"/>
    <s v="01064642477"/>
    <x v="2"/>
    <m/>
    <x v="0"/>
    <n v="24"/>
    <n v="11"/>
    <n v="3"/>
    <s v=""/>
    <s v=""/>
    <s v=""/>
    <s v=""/>
    <s v=""/>
    <s v=""/>
    <s v=""/>
    <s v=""/>
    <s v=""/>
    <s v=""/>
  </r>
  <r>
    <s v="42759احمد فهمي خليل الزرقاsekooahmed@yahoo.comشــكــوى"/>
    <d v="2017-01-24T00:00:00"/>
    <d v="1899-12-30T11:06:45"/>
    <s v="احمد فهمي خليل الزرقا"/>
    <x v="0"/>
    <s v="sekooahmed@yahoo.com"/>
    <s v="٢٦٦٠٢١٥١٨٠٣٣١٦"/>
    <s v="00201091305996"/>
    <x v="2"/>
    <m/>
    <x v="0"/>
    <n v="24"/>
    <n v="11"/>
    <n v="3"/>
    <s v="RS005824928EG"/>
    <s v=""/>
    <s v=""/>
    <s v=""/>
    <s v=""/>
    <s v=""/>
    <s v=""/>
    <s v=""/>
    <s v="RS"/>
    <s v="EG"/>
  </r>
  <r>
    <s v="42759Hagar Mohamednewlife.2014@yahoo.comشــكــوى"/>
    <d v="2017-01-24T00:00:00"/>
    <d v="1899-12-30T10:45:55"/>
    <s v="Hagar Mohamed"/>
    <x v="0"/>
    <s v="newlife.2014@yahoo.com"/>
    <s v="28808291401743"/>
    <s v="201090606595"/>
    <x v="2"/>
    <m/>
    <x v="0"/>
    <n v="24"/>
    <n v="10"/>
    <n v="3"/>
    <s v=""/>
    <s v=""/>
    <s v=""/>
    <s v=""/>
    <s v=""/>
    <s v=""/>
    <s v=""/>
    <s v=""/>
    <s v=""/>
    <s v=""/>
  </r>
  <r>
    <s v="42759احمد حسني حسنsadheart62002@gmail.comاستفسار عن مسار الطرد"/>
    <d v="2017-01-24T00:00:00"/>
    <d v="1899-12-30T09:47:25"/>
    <s v="احمد حسني حسن"/>
    <x v="0"/>
    <s v="sadheart62002@gmail.com"/>
    <s v="28207102400614"/>
    <s v="201147685808"/>
    <x v="1"/>
    <m/>
    <x v="0"/>
    <n v="24"/>
    <n v="9"/>
    <n v="3"/>
    <s v="EE007357239EG"/>
    <s v=""/>
    <s v=""/>
    <s v=""/>
    <s v=""/>
    <s v=""/>
    <s v=""/>
    <s v=""/>
    <s v="EE"/>
    <s v="EG"/>
  </r>
  <r>
    <s v="42759اسلام الشرقاويengsharky@gmail.comاستفسار عن مسار الطرد"/>
    <d v="2017-01-24T00:00:00"/>
    <d v="1899-12-30T07:20:18"/>
    <s v="اسلام الشرقاوي"/>
    <x v="0"/>
    <s v="engsharky@gmail.com"/>
    <s v="28608028800219"/>
    <s v="201019937278"/>
    <x v="1"/>
    <m/>
    <x v="0"/>
    <n v="24"/>
    <n v="7"/>
    <n v="3"/>
    <s v="RT905974547HK"/>
    <s v=""/>
    <s v=""/>
    <s v=""/>
    <s v=""/>
    <s v=""/>
    <s v=""/>
    <s v=""/>
    <s v="RT"/>
    <s v="HK"/>
  </r>
  <r>
    <s v="42759وائل السعيد محمدledow2012@gmail.comاستفسار عن مسار الطرد"/>
    <d v="2017-01-24T00:00:00"/>
    <d v="1899-12-30T06:42:00"/>
    <s v="وائل السعيد محمد"/>
    <x v="0"/>
    <s v="ledow2012@gmail.com"/>
    <s v="28404111202116"/>
    <s v="01004158095"/>
    <x v="1"/>
    <m/>
    <x v="0"/>
    <n v="24"/>
    <n v="6"/>
    <n v="3"/>
    <s v="RR844272273PL"/>
    <s v=""/>
    <s v=""/>
    <s v=""/>
    <s v=""/>
    <s v=""/>
    <s v=""/>
    <s v=""/>
    <s v="RR"/>
    <s v="PL"/>
  </r>
  <r>
    <s v="42759Galin Ganchevjh_digtal@163.comشــكــوى"/>
    <d v="2017-01-24T00:00:00"/>
    <d v="1899-12-30T05:03:46"/>
    <s v="Galin Ganchev"/>
    <x v="0"/>
    <s v="jh_digtal@163.com"/>
    <s v=": 201061439572"/>
    <s v="201061439572"/>
    <x v="2"/>
    <m/>
    <x v="0"/>
    <n v="24"/>
    <n v="5"/>
    <n v="3"/>
    <s v="RG994039988BE"/>
    <s v=""/>
    <s v=""/>
    <s v=""/>
    <s v=""/>
    <s v=""/>
    <s v=""/>
    <s v=""/>
    <s v="RG"/>
    <s v="BE"/>
  </r>
  <r>
    <s v="42759مصطفى ابوالقاسم عبدالفتاح حسنadwaamorocco_b767@yahoo.comاستفسار عن مسار الطرد"/>
    <d v="2017-01-24T00:00:00"/>
    <d v="1899-12-30T03:21:04"/>
    <s v="مصطفى ابوالقاسم عبدالفتاح حسن"/>
    <x v="0"/>
    <s v="adwaamorocco_b767@yahoo.com"/>
    <s v="28907181403391"/>
    <s v="00201015887007"/>
    <x v="1"/>
    <m/>
    <x v="0"/>
    <n v="24"/>
    <n v="3"/>
    <n v="3"/>
    <s v="EE602075705EG"/>
    <s v=""/>
    <s v=""/>
    <s v=""/>
    <s v=""/>
    <s v=""/>
    <s v=""/>
    <s v=""/>
    <s v="EE"/>
    <s v="EG"/>
  </r>
  <r>
    <s v="42759Karim Farragkfarrag2590@gmail.comاستفسار عن مسار الطرد"/>
    <d v="2017-01-24T00:00:00"/>
    <d v="1899-12-30T01:27:25"/>
    <s v="Karim Farrag"/>
    <x v="0"/>
    <s v="kfarrag2590@gmail.com"/>
    <s v="29003252100057"/>
    <s v="01280772033"/>
    <x v="1"/>
    <m/>
    <x v="0"/>
    <n v="24"/>
    <n v="1"/>
    <n v="3"/>
    <s v="RX558490672DE"/>
    <s v=""/>
    <s v=""/>
    <s v=""/>
    <s v=""/>
    <s v=""/>
    <s v=""/>
    <s v=""/>
    <s v="RX"/>
    <s v="DE"/>
  </r>
  <r>
    <s v="42759هانى عزيز رياضhanyazizriadnakhla@gmail.comاستفسار عن مسار الطرد"/>
    <d v="2017-01-24T00:00:00"/>
    <d v="1899-12-30T00:50:39"/>
    <s v="هانى عزيز رياض"/>
    <x v="0"/>
    <s v="hanyazizriadnakhla@gmail.com"/>
    <s v="27202070201694"/>
    <s v="201223436625"/>
    <x v="1"/>
    <m/>
    <x v="0"/>
    <n v="24"/>
    <n v="0"/>
    <n v="3"/>
    <s v="EE700041358EG"/>
    <s v=""/>
    <s v=""/>
    <s v=""/>
    <s v=""/>
    <s v=""/>
    <s v=""/>
    <s v=""/>
    <s v="EE"/>
    <s v="EG"/>
  </r>
  <r>
    <s v="42759حسن مصطفي عبد المجيد عيسويTrancarc@gmail.comاستفسار عن مسار الطرد"/>
    <d v="2017-01-24T00:00:00"/>
    <d v="1899-12-30T00:41:54"/>
    <s v="حسن مصطفي عبد المجيد عيسوي"/>
    <x v="0"/>
    <s v="Trancarc@gmail.com"/>
    <s v="28709122104618"/>
    <s v="201000721276"/>
    <x v="1"/>
    <m/>
    <x v="0"/>
    <n v="24"/>
    <n v="0"/>
    <n v="3"/>
    <s v="RX560624130DE"/>
    <s v=""/>
    <s v=""/>
    <s v=""/>
    <s v=""/>
    <s v=""/>
    <s v=""/>
    <s v=""/>
    <s v="RX"/>
    <s v="DE"/>
  </r>
  <r>
    <s v="42758مصطفي اسماعيلM.mohamed@gmail.comشــكــوى"/>
    <d v="2017-01-23T00:00:00"/>
    <d v="1899-12-30T23:25:50"/>
    <s v="مصطفي اسماعيل"/>
    <x v="0"/>
    <s v="M.mohamed@gmail.com"/>
    <s v="28806110104553"/>
    <s v="201069697012"/>
    <x v="2"/>
    <m/>
    <x v="0"/>
    <n v="23"/>
    <n v="23"/>
    <n v="2"/>
    <s v=""/>
    <s v=""/>
    <s v=""/>
    <s v=""/>
    <s v=""/>
    <s v=""/>
    <s v=""/>
    <s v=""/>
    <s v=""/>
    <s v=""/>
  </r>
  <r>
    <s v="42758رائد بدر حسن بدرalshab2002@yahoo.comاستفســار عن خدمــة"/>
    <d v="2017-01-23T00:00:00"/>
    <d v="1899-12-30T22:05:45"/>
    <s v="رائد بدر حسن بدر"/>
    <x v="0"/>
    <s v="alshab2002@yahoo.com"/>
    <s v="29210010124356"/>
    <s v="01111473182"/>
    <x v="0"/>
    <m/>
    <x v="0"/>
    <n v="23"/>
    <n v="22"/>
    <n v="2"/>
    <s v=""/>
    <s v=""/>
    <s v=""/>
    <s v=""/>
    <s v=""/>
    <s v=""/>
    <s v=""/>
    <s v=""/>
    <s v=""/>
    <s v=""/>
  </r>
  <r>
    <s v="42758احمد صلاح عارفAhmedsalahareff@gmail.comاستفسار عن مسار الطرد"/>
    <d v="2017-01-23T00:00:00"/>
    <d v="1899-12-30T21:54:44"/>
    <s v="احمد صلاح عارف"/>
    <x v="0"/>
    <s v="Ahmedsalahareff@gmail.com"/>
    <s v="29512161200191"/>
    <s v="02001095501252"/>
    <x v="1"/>
    <m/>
    <x v="0"/>
    <n v="23"/>
    <n v="21"/>
    <n v="2"/>
    <s v="ee602021000eg"/>
    <s v=""/>
    <s v=""/>
    <s v=""/>
    <s v=""/>
    <s v=""/>
    <s v=""/>
    <s v=""/>
    <s v="EE"/>
    <s v="EG"/>
  </r>
  <r>
    <s v="42758علي محمد بكتاش احمدAliboktash@hotmail.comاستفسار عن مسار الطرد"/>
    <d v="2017-01-23T00:00:00"/>
    <d v="1899-12-30T19:34:32"/>
    <s v="علي محمد بكتاش احمد"/>
    <x v="0"/>
    <s v="Aliboktash@hotmail.com"/>
    <s v="28610272701855"/>
    <s v="201000602291"/>
    <x v="1"/>
    <m/>
    <x v="0"/>
    <n v="23"/>
    <n v="19"/>
    <n v="2"/>
    <s v="CL632504893DE"/>
    <s v=""/>
    <s v=""/>
    <s v=""/>
    <s v=""/>
    <s v=""/>
    <s v=""/>
    <s v=""/>
    <s v="CL"/>
    <s v="DE"/>
  </r>
  <r>
    <s v="42764Fatma ibrahim mohammed alimohammed.fatma20@yahoo.comاستفســار عن خدمــة"/>
    <d v="2017-01-29T00:00:00"/>
    <d v="1899-12-30T10:50:55"/>
    <s v="Fatma ibrahim mohammed ali"/>
    <x v="0"/>
    <s v="mohammed.fatma20@yahoo.com"/>
    <s v="2921212030201261"/>
    <s v="201279679790"/>
    <x v="0"/>
    <m/>
    <x v="0"/>
    <n v="29"/>
    <n v="10"/>
    <n v="1"/>
    <s v=""/>
    <s v=""/>
    <s v=""/>
    <s v=""/>
    <s v=""/>
    <s v=""/>
    <s v=""/>
    <s v=""/>
    <s v=""/>
    <s v=""/>
  </r>
  <r>
    <s v="42764شركة سمارت سيستمزfinance@smartsystms-eg.comاستفسار عن مسار الطرد"/>
    <d v="2017-01-29T00:00:00"/>
    <d v="1899-12-30T10:41:46"/>
    <s v="شركة سمارت سيستمز"/>
    <x v="0"/>
    <s v="finance@smartsystms-eg.com"/>
    <s v="28612022100034"/>
    <s v="201010073573"/>
    <x v="1"/>
    <m/>
    <x v="0"/>
    <n v="29"/>
    <n v="10"/>
    <n v="1"/>
    <s v="EE700321185EG"/>
    <s v=""/>
    <s v=""/>
    <s v=""/>
    <s v=""/>
    <s v=""/>
    <s v=""/>
    <s v=""/>
    <s v="EE"/>
    <s v="EG"/>
  </r>
  <r>
    <s v="42764باسل محمد إسماعيلbassel.ismail@khalda-eg.comشــكــوى"/>
    <d v="2017-01-29T00:00:00"/>
    <d v="1899-12-30T10:35:17"/>
    <s v="باسل محمد إسماعيل"/>
    <x v="0"/>
    <s v="bassel.ismail@khalda-eg.com"/>
    <s v="26711120103115"/>
    <s v="201223955332"/>
    <x v="2"/>
    <m/>
    <x v="0"/>
    <n v="29"/>
    <n v="10"/>
    <n v="1"/>
    <s v="RZ274354332GB"/>
    <s v=""/>
    <s v=""/>
    <s v=""/>
    <s v=""/>
    <s v=""/>
    <s v=""/>
    <s v=""/>
    <s v="RZ"/>
    <s v="GB"/>
  </r>
  <r>
    <s v="42764Hossam Sayed Dessoukyhossam.sayed.desouky@gmail.comاستفسار عن مسار الطرد"/>
    <d v="2017-01-29T00:00:00"/>
    <d v="1899-12-30T10:17:44"/>
    <s v="Hossam Sayed Dessouky"/>
    <x v="0"/>
    <s v="hossam.sayed.desouky@gmail.com"/>
    <s v="29011061900153"/>
    <s v="201222833563"/>
    <x v="1"/>
    <m/>
    <x v="0"/>
    <n v="29"/>
    <n v="10"/>
    <n v="1"/>
    <s v="RE463032748SE"/>
    <s v=""/>
    <s v=""/>
    <s v=""/>
    <s v=""/>
    <s v=""/>
    <s v=""/>
    <s v=""/>
    <s v="RE"/>
    <s v="SE"/>
  </r>
  <r>
    <s v="42764صلاح محمد مهدي نصارsmmnka@yahoo.comاستفسار عن مسار الطرد"/>
    <d v="2017-01-29T00:00:00"/>
    <d v="1899-12-30T10:11:55"/>
    <s v="صلاح محمد مهدي نصار"/>
    <x v="0"/>
    <s v="smmnka@yahoo.com"/>
    <s v="27403281402632"/>
    <s v=" 01004436166"/>
    <x v="1"/>
    <m/>
    <x v="0"/>
    <n v="29"/>
    <n v="10"/>
    <n v="1"/>
    <s v=""/>
    <s v=""/>
    <s v=""/>
    <s v=""/>
    <s v=""/>
    <s v=""/>
    <s v=""/>
    <s v=""/>
    <s v=""/>
    <s v=""/>
  </r>
  <r>
    <s v="42764dr mohamed eletrebiallimm@gmail.comاستفسار عن مسار الطرد"/>
    <d v="2017-01-29T00:00:00"/>
    <d v="1899-12-30T08:08:40"/>
    <s v="dr mohamed eletrebi"/>
    <x v="0"/>
    <s v="allimm@gmail.com"/>
    <s v="25611031202152"/>
    <s v="0201005309538"/>
    <x v="1"/>
    <m/>
    <x v="0"/>
    <n v="29"/>
    <n v="8"/>
    <n v="1"/>
    <s v=""/>
    <s v=""/>
    <s v=""/>
    <s v=""/>
    <s v=""/>
    <s v=""/>
    <s v=""/>
    <s v=""/>
    <s v=""/>
    <s v=""/>
  </r>
  <r>
    <s v="42764أحمد محمد عبد العزيز الصرويamsarawy@yahoo.comاستفسار عن مسار الطرد"/>
    <d v="2017-01-29T00:00:00"/>
    <d v="1899-12-30T07:32:57"/>
    <s v="أحمد محمد عبد العزيز الصروي"/>
    <x v="18"/>
    <s v="amsarawy@yahoo.com"/>
    <s v="27905182102096"/>
    <s v="+886979009170"/>
    <x v="1"/>
    <m/>
    <x v="0"/>
    <n v="29"/>
    <n v="7"/>
    <n v="1"/>
    <s v="EE754676310TW"/>
    <s v=""/>
    <s v=""/>
    <s v=""/>
    <s v=""/>
    <s v=""/>
    <s v=""/>
    <s v=""/>
    <s v="EE"/>
    <s v="TW"/>
  </r>
  <r>
    <s v="42764ايمانEmannabil59@gmail.comاستفسار عن مسار الطرد"/>
    <d v="2017-01-29T00:00:00"/>
    <d v="1899-12-30T06:35:46"/>
    <s v="ايمان"/>
    <x v="0"/>
    <s v="Emannabil59@gmail.com"/>
    <s v="29505011213824"/>
    <s v="2001012510041+"/>
    <x v="1"/>
    <m/>
    <x v="0"/>
    <n v="29"/>
    <n v="6"/>
    <n v="1"/>
    <s v=""/>
    <s v=""/>
    <s v=""/>
    <s v=""/>
    <s v=""/>
    <s v=""/>
    <s v=""/>
    <s v=""/>
    <s v=""/>
    <s v=""/>
  </r>
  <r>
    <s v="42764maher fouadmahermorkos22@yahoo.comاستفســار عن خدمــة"/>
    <d v="2017-01-29T00:00:00"/>
    <d v="1899-12-30T05:17:36"/>
    <s v="maher fouad"/>
    <x v="11"/>
    <s v="mahermorkos22@yahoo.com"/>
    <s v=": A02644012"/>
    <s v="0016477700812"/>
    <x v="0"/>
    <m/>
    <x v="0"/>
    <n v="29"/>
    <n v="5"/>
    <n v="1"/>
    <s v=""/>
    <s v=""/>
    <s v=""/>
    <s v=""/>
    <s v=""/>
    <s v=""/>
    <s v=""/>
    <s v=""/>
    <s v=""/>
    <s v=""/>
  </r>
  <r>
    <s v="42763Amr Hassan Ahmedmostafahasan29311@gmail.comاستفسار عن مسار الطرد"/>
    <d v="2017-01-28T00:00:00"/>
    <d v="1899-12-30T21:27:29"/>
    <s v="Amr Hassan Ahmed"/>
    <x v="0"/>
    <s v="mostafahasan29311@gmail.com"/>
    <s v="29003210103455"/>
    <s v="201228252881"/>
    <x v="1"/>
    <m/>
    <x v="0"/>
    <n v="28"/>
    <n v="21"/>
    <n v="7"/>
    <s v="RP423897180SG"/>
    <s v="RS733710660NL"/>
    <s v=""/>
    <s v=""/>
    <s v=""/>
    <s v=""/>
    <s v=""/>
    <s v=""/>
    <s v="RP"/>
    <s v="SG"/>
  </r>
  <r>
    <s v="42763احمد حمدىa_h988@hotmail.comاستفســار عن خدمــة"/>
    <d v="2017-01-28T00:00:00"/>
    <d v="1899-12-30T20:06:44"/>
    <s v="احمد حمدى"/>
    <x v="0"/>
    <s v="a_h988@hotmail.com"/>
    <s v="28708081805537"/>
    <s v="01226012595"/>
    <x v="0"/>
    <m/>
    <x v="0"/>
    <n v="28"/>
    <n v="20"/>
    <n v="7"/>
    <s v=""/>
    <s v=""/>
    <s v=""/>
    <s v=""/>
    <s v=""/>
    <s v=""/>
    <s v=""/>
    <s v=""/>
    <s v=""/>
    <s v=""/>
  </r>
  <r>
    <s v="42763عمرو محمد ابو الفتوحamroalmoghane92@gmail.comاستفســار عن خدمــة"/>
    <d v="2017-01-28T00:00:00"/>
    <d v="1899-12-30T18:51:16"/>
    <s v="عمرو محمد ابو الفتوح"/>
    <x v="0"/>
    <s v="amroalmoghane92@gmail.com"/>
    <s v="28203050101499"/>
    <s v="201014656443"/>
    <x v="0"/>
    <m/>
    <x v="0"/>
    <n v="28"/>
    <n v="18"/>
    <n v="7"/>
    <s v=""/>
    <s v=""/>
    <s v=""/>
    <s v=""/>
    <s v=""/>
    <s v=""/>
    <s v=""/>
    <s v=""/>
    <s v=""/>
    <s v=""/>
  </r>
  <r>
    <s v="42763حسنى محمد احمد الماحىmhosni341@gmail.comشــكــوى"/>
    <d v="2017-01-28T00:00:00"/>
    <d v="1899-12-30T18:28:44"/>
    <s v="حسنى محمد احمد الماحى"/>
    <x v="0"/>
    <s v="mhosni341@gmail.com"/>
    <s v="26903081701995"/>
    <s v="201147904458"/>
    <x v="2"/>
    <m/>
    <x v="0"/>
    <n v="28"/>
    <n v="18"/>
    <n v="7"/>
    <s v=""/>
    <s v=""/>
    <s v=""/>
    <s v=""/>
    <s v=""/>
    <s v=""/>
    <s v=""/>
    <s v=""/>
    <s v=""/>
    <s v=""/>
  </r>
  <r>
    <s v="42763هشام  فاروقheshamfarouk2222@yahoo.comاستفسار عن مسار الطرد"/>
    <d v="2017-01-28T00:00:00"/>
    <d v="1899-12-30T16:12:04"/>
    <s v="هشام  فاروق"/>
    <x v="0"/>
    <s v="heshamfarouk2222@yahoo.com"/>
    <s v="26301071400571"/>
    <s v="010013v69954"/>
    <x v="1"/>
    <m/>
    <x v="0"/>
    <n v="28"/>
    <n v="16"/>
    <n v="7"/>
    <s v=""/>
    <s v=""/>
    <s v=""/>
    <s v=""/>
    <s v=""/>
    <s v=""/>
    <s v=""/>
    <s v=""/>
    <s v=""/>
    <s v=""/>
  </r>
  <r>
    <s v="42763اية محمد محمد حسينhamada.eltete88@gmail.comشــكــوى"/>
    <d v="2017-01-28T00:00:00"/>
    <d v="1899-12-30T16:01:35"/>
    <s v="اية محمد محمد حسين"/>
    <x v="0"/>
    <s v="hamada.eltete88@gmail.com"/>
    <s v="29201010218505"/>
    <s v="01206454712 &amp; 01127973944"/>
    <x v="2"/>
    <m/>
    <x v="0"/>
    <n v="28"/>
    <n v="16"/>
    <n v="7"/>
    <s v=""/>
    <s v=""/>
    <s v=""/>
    <s v=""/>
    <s v=""/>
    <s v=""/>
    <s v=""/>
    <s v=""/>
    <s v=""/>
    <s v=""/>
  </r>
  <r>
    <s v="42763ابراهيم كمال ابراهيم رجبibrahim_ragab12@hotmail.comاستفسار عن مسار الطرد"/>
    <d v="2017-01-28T00:00:00"/>
    <d v="1899-12-30T14:54:32"/>
    <s v="ابراهيم كمال ابراهيم رجب"/>
    <x v="0"/>
    <s v="ibrahim_ragab12@hotmail.com"/>
    <s v="26402020200218"/>
    <s v="201143592374"/>
    <x v="1"/>
    <m/>
    <x v="0"/>
    <n v="28"/>
    <n v="14"/>
    <n v="7"/>
    <s v="RR445057505EG"/>
    <s v=""/>
    <s v=""/>
    <s v=""/>
    <s v=""/>
    <s v=""/>
    <s v=""/>
    <s v=""/>
    <s v="RR"/>
    <s v="EG"/>
  </r>
  <r>
    <s v="42763محمد نجاح حسن احمد عفيفيMohamed_afifi88@ymail.comاستفســار عن خدمــة"/>
    <d v="2017-01-28T00:00:00"/>
    <d v="1899-12-30T14:07:31"/>
    <s v="محمد نجاح حسن احمد عفيفي"/>
    <x v="0"/>
    <s v="Mohamed_afifi88@ymail.com"/>
    <s v="28811251900195"/>
    <s v="00201007334878"/>
    <x v="0"/>
    <m/>
    <x v="0"/>
    <n v="28"/>
    <n v="14"/>
    <n v="7"/>
    <s v=""/>
    <s v=""/>
    <s v=""/>
    <s v=""/>
    <s v=""/>
    <s v=""/>
    <s v=""/>
    <s v=""/>
    <s v=""/>
    <s v=""/>
  </r>
  <r>
    <s v="42763Melad shafikMldhanna@yahoo.comاستفسار عن مسار الطرد"/>
    <d v="2017-01-28T00:00:00"/>
    <d v="1899-12-30T12:51:23"/>
    <s v="Melad shafik"/>
    <x v="0"/>
    <s v="Mldhanna@yahoo.com"/>
    <s v="24606092600757"/>
    <s v="2001004115764"/>
    <x v="1"/>
    <m/>
    <x v="0"/>
    <n v="28"/>
    <n v="12"/>
    <n v="7"/>
    <s v="EE700394559EG"/>
    <s v=""/>
    <s v=""/>
    <s v=""/>
    <s v=""/>
    <s v=""/>
    <s v=""/>
    <s v=""/>
    <s v="EE"/>
    <s v="EG"/>
  </r>
  <r>
    <s v="42763محمد حسن علىmha32158@hotmail.comاستفسار عن مسار الطرد"/>
    <d v="2017-01-28T00:00:00"/>
    <d v="1899-12-30T10:40:56"/>
    <s v="محمد حسن على"/>
    <x v="2"/>
    <s v="mha32158@hotmail.com"/>
    <s v="28611112300991"/>
    <s v="00966569009773"/>
    <x v="1"/>
    <m/>
    <x v="0"/>
    <n v="28"/>
    <n v="10"/>
    <n v="7"/>
    <s v="EE024201625SA"/>
    <s v=""/>
    <s v=""/>
    <s v=""/>
    <s v=""/>
    <s v=""/>
    <s v=""/>
    <s v=""/>
    <s v="EE"/>
    <s v="SA"/>
  </r>
  <r>
    <s v="42763عمرو عبد الجواد محمدamrviber@gmail.comاستفسار عن مسار الطرد"/>
    <d v="2017-01-28T00:00:00"/>
    <d v="1899-12-30T09:47:12"/>
    <s v="عمرو عبد الجواد محمد"/>
    <x v="0"/>
    <s v="amrviber@gmail.com"/>
    <s v="28801020103131"/>
    <s v="201212355548"/>
    <x v="1"/>
    <m/>
    <x v="0"/>
    <n v="28"/>
    <n v="9"/>
    <n v="7"/>
    <s v=""/>
    <s v=""/>
    <s v=""/>
    <s v=""/>
    <s v=""/>
    <s v=""/>
    <s v=""/>
    <s v=""/>
    <s v=""/>
    <s v=""/>
  </r>
  <r>
    <s v="42763عامر فتحيamerfathi123@gmail.comاستفسار عن مسار الطرد"/>
    <d v="2017-01-28T00:00:00"/>
    <d v="1899-12-30T00:29:40"/>
    <s v="عامر فتحي"/>
    <x v="0"/>
    <s v="amerfathi123@gmail.com"/>
    <s v="29310202404519"/>
    <s v="201229472769"/>
    <x v="1"/>
    <m/>
    <x v="0"/>
    <n v="28"/>
    <n v="0"/>
    <n v="7"/>
    <s v="RX560524105DE"/>
    <s v=""/>
    <s v=""/>
    <s v=""/>
    <s v=""/>
    <s v=""/>
    <s v=""/>
    <s v=""/>
    <s v="RX"/>
    <s v="DE"/>
  </r>
  <r>
    <s v="42762ريهام نسيم عبد الحيJannaaquamarine17112009@gmail.comاستفسار عن مسار الطرد"/>
    <d v="2017-01-27T00:00:00"/>
    <d v="1899-12-30T23:09:37"/>
    <s v="ريهام نسيم عبد الحي"/>
    <x v="2"/>
    <s v="Jannaaquamarine17112009@gmail.com"/>
    <s v=": A13192755"/>
    <s v="00966506462950"/>
    <x v="1"/>
    <m/>
    <x v="0"/>
    <n v="27"/>
    <n v="23"/>
    <n v="6"/>
    <s v="EE700235257EG"/>
    <s v=""/>
    <s v=""/>
    <s v=""/>
    <s v=""/>
    <s v=""/>
    <s v=""/>
    <s v=""/>
    <s v="EE"/>
    <s v="EG"/>
  </r>
  <r>
    <s v="42764محمد فوزي معوضShadowcoder2@gmail.comاستفسار عن مسار الطرد"/>
    <d v="2017-01-29T00:00:00"/>
    <d v="1899-12-30T11:54:55"/>
    <s v="محمد فوزي معوض"/>
    <x v="0"/>
    <s v="Shadowcoder2@gmail.com"/>
    <s v="29408110103733"/>
    <s v="201124570732"/>
    <x v="1"/>
    <m/>
    <x v="0"/>
    <n v="29"/>
    <n v="11"/>
    <n v="1"/>
    <s v="EE700399105EG"/>
    <s v=""/>
    <s v=""/>
    <s v=""/>
    <s v=""/>
    <s v=""/>
    <s v=""/>
    <s v=""/>
    <s v="EE"/>
    <s v="EG"/>
  </r>
  <r>
    <s v="42764سوزان نبيل عوض الله جرجسmamasozy123@yahoo.comشــكــوى"/>
    <d v="2017-01-29T00:00:00"/>
    <d v="1899-12-30T11:28:58"/>
    <s v="سوزان نبيل عوض الله جرجس"/>
    <x v="0"/>
    <s v="mamasozy123@yahoo.com"/>
    <s v="28701041201146"/>
    <s v="201222781581"/>
    <x v="2"/>
    <m/>
    <x v="0"/>
    <n v="29"/>
    <n v="11"/>
    <n v="1"/>
    <s v=""/>
    <s v=""/>
    <s v=""/>
    <s v=""/>
    <s v=""/>
    <s v=""/>
    <s v=""/>
    <s v=""/>
    <s v=""/>
    <s v=""/>
  </r>
  <r>
    <s v="42758Islam Ibrahim Abdelhamidislamibrahim51@gmail.comشــكــوى"/>
    <d v="2017-01-23T00:00:00"/>
    <d v="1899-12-30T18:25:40"/>
    <s v="Islam Ibrahim Abdelhamid"/>
    <x v="0"/>
    <s v="islamibrahim51@gmail.com"/>
    <s v="28911200400231"/>
    <s v="01224109495"/>
    <x v="2"/>
    <m/>
    <x v="0"/>
    <n v="23"/>
    <n v="18"/>
    <n v="2"/>
    <s v="EE700260279EG"/>
    <s v=""/>
    <s v=""/>
    <s v=""/>
    <s v=""/>
    <s v=""/>
    <s v=""/>
    <s v=""/>
    <s v="EE"/>
    <s v="EG"/>
  </r>
  <r>
    <s v="42758أحمد عبد التواب علىahmed_tawab72@yahoo.comاستفسار عن مسار الطرد"/>
    <d v="2017-01-23T00:00:00"/>
    <d v="1899-12-30T16:52:46"/>
    <s v="أحمد عبد التواب على"/>
    <x v="0"/>
    <s v="ahmed_tawab72@yahoo.com"/>
    <s v="272112888114"/>
    <s v="01019603880"/>
    <x v="1"/>
    <m/>
    <x v="0"/>
    <n v="23"/>
    <n v="16"/>
    <n v="2"/>
    <s v="RR042173673BA"/>
    <s v=""/>
    <s v=""/>
    <s v=""/>
    <s v=""/>
    <s v=""/>
    <s v=""/>
    <s v=""/>
    <s v="RR"/>
    <s v="BA"/>
  </r>
  <r>
    <s v="42758احمد قاعود عبد اللطيفheder4442@gmail.comأخـــــرى"/>
    <d v="2017-01-23T00:00:00"/>
    <d v="1899-12-30T16:27:41"/>
    <s v="احمد قاعود عبد اللطيف"/>
    <x v="0"/>
    <s v="heder4442@gmail.com"/>
    <s v="29409160203956"/>
    <s v="201061017152"/>
    <x v="4"/>
    <m/>
    <x v="0"/>
    <n v="23"/>
    <n v="16"/>
    <n v="2"/>
    <s v=""/>
    <s v=""/>
    <s v=""/>
    <s v=""/>
    <s v=""/>
    <s v=""/>
    <s v=""/>
    <s v=""/>
    <s v=""/>
    <s v=""/>
  </r>
  <r>
    <s v="42758مروه سعيد زكي البكلLonly_rose81@hotmail.comشــكــوى"/>
    <d v="2017-01-23T00:00:00"/>
    <d v="1899-12-30T15:26:05"/>
    <s v="مروه سعيد زكي البكل"/>
    <x v="0"/>
    <s v="Lonly_rose81@hotmail.com"/>
    <s v="28105130102567"/>
    <s v="201003093034"/>
    <x v="2"/>
    <m/>
    <x v="0"/>
    <n v="23"/>
    <n v="15"/>
    <n v="2"/>
    <s v=""/>
    <s v=""/>
    <s v=""/>
    <s v=""/>
    <s v=""/>
    <s v=""/>
    <s v=""/>
    <s v=""/>
    <s v=""/>
    <s v=""/>
  </r>
  <r>
    <s v="42758محمود عبد الوهاب محمدMahmoudabdelwahab750@yahoo.comاستفسار عن مسار الطرد"/>
    <d v="2017-01-23T00:00:00"/>
    <d v="1899-12-30T15:25:21"/>
    <s v="محمود عبد الوهاب محمد"/>
    <x v="0"/>
    <s v="Mahmoudabdelwahab750@yahoo.com"/>
    <s v="26210051801078"/>
    <s v="201008555940"/>
    <x v="1"/>
    <m/>
    <x v="0"/>
    <n v="23"/>
    <n v="15"/>
    <n v="2"/>
    <s v="Cc698514383fr"/>
    <s v=""/>
    <s v=""/>
    <s v=""/>
    <s v=""/>
    <s v=""/>
    <s v=""/>
    <s v=""/>
    <s v="CC"/>
    <s v="FR"/>
  </r>
  <r>
    <s v="42762أسامة أيوبAZHARYYES@YAHOO.COMاستفسار عن مسار الطرد"/>
    <d v="2017-01-27T00:00:00"/>
    <d v="1899-12-30T20:30:57"/>
    <s v="أسامة أيوب"/>
    <x v="0"/>
    <s v="AZHARYYES@YAHOO.COM"/>
    <s v="28905241600813"/>
    <s v="201272378792"/>
    <x v="1"/>
    <m/>
    <x v="0"/>
    <n v="27"/>
    <n v="20"/>
    <n v="6"/>
    <s v="RR700260852EG"/>
    <s v=""/>
    <s v=""/>
    <s v=""/>
    <s v=""/>
    <s v=""/>
    <s v=""/>
    <s v=""/>
    <s v="RR"/>
    <s v="EG"/>
  </r>
  <r>
    <s v="42762Mohamed Hasiebm.hassieb@yahoo.comشــكــوى"/>
    <d v="2017-01-27T00:00:00"/>
    <d v="1899-12-30T20:03:41"/>
    <s v="Mohamed Hasieb"/>
    <x v="0"/>
    <s v="m.hassieb@yahoo.com"/>
    <s v=": A1252254586"/>
    <s v="201025455277"/>
    <x v="2"/>
    <m/>
    <x v="0"/>
    <n v="27"/>
    <n v="20"/>
    <n v="6"/>
    <s v=""/>
    <s v=""/>
    <s v=""/>
    <s v=""/>
    <s v=""/>
    <s v=""/>
    <s v=""/>
    <s v=""/>
    <s v=""/>
    <s v=""/>
  </r>
  <r>
    <s v="42762مبروكة محمد ضحا01023739579استفسار عن مسار الطرد"/>
    <d v="2017-01-27T00:00:00"/>
    <d v="1899-12-30T19:16:03"/>
    <s v="مبروكة محمد ضحا"/>
    <x v="0"/>
    <s v="01023739579"/>
    <s v="27309221701863"/>
    <s v="0201017422996"/>
    <x v="1"/>
    <m/>
    <x v="0"/>
    <n v="27"/>
    <n v="19"/>
    <n v="6"/>
    <s v="EE700385486EG"/>
    <s v=""/>
    <s v=""/>
    <s v=""/>
    <s v=""/>
    <s v=""/>
    <s v=""/>
    <s v=""/>
    <s v="EE"/>
    <s v="EG"/>
  </r>
  <r>
    <s v="42762عبدالرحمن جمال كامل محمدabdo_gamal4213@yahoo.comاستفســار عن خدمــة"/>
    <d v="2017-01-27T00:00:00"/>
    <d v="1899-12-30T16:40:56"/>
    <s v="عبدالرحمن جمال كامل محمد"/>
    <x v="0"/>
    <s v="abdo_gamal4213@yahoo.com"/>
    <s v="29502152503835"/>
    <s v="00201155059099"/>
    <x v="0"/>
    <m/>
    <x v="0"/>
    <n v="27"/>
    <n v="16"/>
    <n v="6"/>
    <s v=""/>
    <s v=""/>
    <s v=""/>
    <s v=""/>
    <s v=""/>
    <s v=""/>
    <s v=""/>
    <s v=""/>
    <s v=""/>
    <s v=""/>
  </r>
  <r>
    <s v="42762سامح عادل حسنmr.sameh_zidaan@yahoo.comاستفسار عن مسار الطرد"/>
    <d v="2017-01-27T00:00:00"/>
    <d v="1899-12-30T14:36:26"/>
    <s v="سامح عادل حسن"/>
    <x v="0"/>
    <s v="mr.sameh_zidaan@yahoo.com"/>
    <s v="28611140102291"/>
    <s v="00201143427282"/>
    <x v="1"/>
    <m/>
    <x v="0"/>
    <n v="27"/>
    <n v="14"/>
    <n v="6"/>
    <s v="EZ114911764Us"/>
    <s v="EH001556231US"/>
    <s v=""/>
    <s v=""/>
    <s v=""/>
    <s v=""/>
    <s v=""/>
    <s v=""/>
    <s v="EZ"/>
    <s v="US"/>
  </r>
  <r>
    <s v="42762طارق على أصلانtarekaslan74@gmail.comشــكــوى"/>
    <d v="2017-01-27T00:00:00"/>
    <d v="1899-12-30T11:13:12"/>
    <s v="طارق على أصلان"/>
    <x v="0"/>
    <s v="tarekaslan74@gmail.com"/>
    <s v="27409071201659"/>
    <s v="00201222525904"/>
    <x v="2"/>
    <m/>
    <x v="0"/>
    <n v="27"/>
    <n v="11"/>
    <n v="6"/>
    <s v=""/>
    <s v=""/>
    <s v=""/>
    <s v=""/>
    <s v=""/>
    <s v=""/>
    <s v=""/>
    <s v=""/>
    <s v=""/>
    <s v=""/>
  </r>
  <r>
    <s v="42762abdelrahman hamdyhamdyabdo470@gmail.comاستفسار عن مسار الطرد"/>
    <d v="2017-01-27T00:00:00"/>
    <d v="1899-12-30T09:23:57"/>
    <s v="abdelrahman hamdy"/>
    <x v="0"/>
    <s v="hamdyabdo470@gmail.com"/>
    <s v=": a18986821"/>
    <s v="00201008347865"/>
    <x v="1"/>
    <m/>
    <x v="0"/>
    <n v="27"/>
    <n v="9"/>
    <n v="6"/>
    <s v="RH359295586cn"/>
    <s v=""/>
    <s v=""/>
    <s v=""/>
    <s v=""/>
    <s v=""/>
    <s v=""/>
    <s v=""/>
    <s v="RH"/>
    <s v="CN"/>
  </r>
  <r>
    <s v="42762sherifsheriff.gafar@gmail.comاستفسار عن مسار الطرد"/>
    <d v="2017-01-27T00:00:00"/>
    <d v="1899-12-30T02:50:52"/>
    <s v="sherif"/>
    <x v="0"/>
    <s v="sheriff.gafar@gmail.com"/>
    <s v=": A10861318"/>
    <s v="0015142474920"/>
    <x v="1"/>
    <m/>
    <x v="0"/>
    <n v="27"/>
    <n v="2"/>
    <n v="6"/>
    <s v="EE700200981EG"/>
    <s v=""/>
    <s v=""/>
    <s v=""/>
    <s v=""/>
    <s v=""/>
    <s v=""/>
    <s v=""/>
    <s v="EE"/>
    <s v="EG"/>
  </r>
  <r>
    <s v="42762sherifsheriff.gafar@gmail.comشــكــوى"/>
    <d v="2017-01-27T00:00:00"/>
    <d v="1899-12-30T02:37:22"/>
    <s v="sherif"/>
    <x v="11"/>
    <s v="sheriff.gafar@gmail.com"/>
    <s v=": A10861318"/>
    <s v="0015142474920"/>
    <x v="2"/>
    <m/>
    <x v="0"/>
    <n v="27"/>
    <n v="2"/>
    <n v="6"/>
    <s v="EE123456789EG"/>
    <s v=""/>
    <s v=""/>
    <s v=""/>
    <s v=""/>
    <s v=""/>
    <s v=""/>
    <s v=""/>
    <s v="EE"/>
    <s v="EG"/>
  </r>
  <r>
    <s v="42762محمود عوض الله عوض الله عليuefa_uefa@yahoo.comاستفسار عن مسار الطرد"/>
    <d v="2017-01-27T00:00:00"/>
    <d v="1899-12-30T01:25:05"/>
    <s v="محمود عوض الله عوض الله علي"/>
    <x v="0"/>
    <s v="uefa_uefa@yahoo.com"/>
    <s v="29406151204215"/>
    <s v="00201111964073"/>
    <x v="1"/>
    <m/>
    <x v="0"/>
    <n v="27"/>
    <n v="1"/>
    <n v="6"/>
    <s v="RX560926400DE"/>
    <s v=""/>
    <s v=""/>
    <s v=""/>
    <s v=""/>
    <s v=""/>
    <s v=""/>
    <s v=""/>
    <s v="RX"/>
    <s v="DE"/>
  </r>
  <r>
    <s v="42761Sandrasandrazgheib@topchronolb.comاستفسار عن مسار الطرد"/>
    <d v="2017-01-26T00:00:00"/>
    <d v="1899-12-30T23:42:48"/>
    <s v="Sandra"/>
    <x v="12"/>
    <s v="sandrazgheib@topchronolb.com"/>
    <s v="NA"/>
    <s v="9613962252"/>
    <x v="1"/>
    <m/>
    <x v="0"/>
    <n v="26"/>
    <n v="23"/>
    <n v="5"/>
    <s v="RR172301820lb"/>
    <s v=""/>
    <s v=""/>
    <s v=""/>
    <s v=""/>
    <s v=""/>
    <s v=""/>
    <s v=""/>
    <s v="RR"/>
    <s v="LB"/>
  </r>
  <r>
    <s v="42761بديع رفعت السيوفيbade3.syria10@gmail.comاستفسار عن مسار الطرد"/>
    <d v="2017-01-26T00:00:00"/>
    <d v="1899-12-30T20:58:38"/>
    <s v="بديع رفعت السيوفي"/>
    <x v="0"/>
    <s v="bade3.syria10@gmail.com"/>
    <s v="N008505219"/>
    <s v="00201063444436"/>
    <x v="1"/>
    <m/>
    <x v="0"/>
    <n v="26"/>
    <n v="20"/>
    <n v="5"/>
    <s v="EE420982374AE"/>
    <s v=""/>
    <s v=""/>
    <s v=""/>
    <s v=""/>
    <s v=""/>
    <s v=""/>
    <s v=""/>
    <s v="EE"/>
    <s v="AE"/>
  </r>
  <r>
    <s v="42761مصطفي حسام الدين محمدmostafa.hosam1993@gmail.comاستفسار عن مسار الطرد"/>
    <d v="2017-01-26T00:00:00"/>
    <d v="1899-12-30T19:59:50"/>
    <s v="مصطفي حسام الدين محمد"/>
    <x v="0"/>
    <s v="mostafa.hosam1993@gmail.com"/>
    <s v="29312012308214"/>
    <s v="201017242252"/>
    <x v="1"/>
    <m/>
    <x v="0"/>
    <n v="26"/>
    <n v="19"/>
    <n v="5"/>
    <s v="RX561075598DE"/>
    <s v=""/>
    <s v=""/>
    <s v=""/>
    <s v=""/>
    <s v=""/>
    <s v=""/>
    <s v=""/>
    <s v="RX"/>
    <s v="DE"/>
  </r>
  <r>
    <s v="42761محمد عبدالجليل سعد عبدالجليل جاويشmgawish97@gmail.comاستفسار عن مسار الطرد"/>
    <d v="2017-01-26T00:00:00"/>
    <d v="1899-12-30T19:35:04"/>
    <s v="محمد عبدالجليل سعد عبدالجليل جاويش"/>
    <x v="0"/>
    <s v="mgawish97@gmail.com"/>
    <s v="29712101200298"/>
    <s v="201006684633"/>
    <x v="1"/>
    <m/>
    <x v="0"/>
    <n v="26"/>
    <n v="19"/>
    <n v="5"/>
    <s v=""/>
    <s v=""/>
    <s v=""/>
    <s v=""/>
    <s v=""/>
    <s v=""/>
    <s v=""/>
    <s v=""/>
    <s v=""/>
    <s v=""/>
  </r>
  <r>
    <s v="42761noha nesimnoha.nesim@yahoo.comأخـــــرى"/>
    <d v="2017-01-26T00:00:00"/>
    <d v="1899-12-30T18:52:49"/>
    <s v="noha nesim"/>
    <x v="0"/>
    <s v="noha.nesim@yahoo.com"/>
    <s v="27808040201369"/>
    <s v="201203004516"/>
    <x v="4"/>
    <m/>
    <x v="0"/>
    <n v="26"/>
    <n v="18"/>
    <n v="5"/>
    <s v=""/>
    <s v=""/>
    <s v=""/>
    <s v=""/>
    <s v=""/>
    <s v=""/>
    <s v=""/>
    <s v=""/>
    <s v=""/>
    <s v=""/>
  </r>
  <r>
    <s v="42761هدير جمال عبد المنعم علي الصباغhadeer_mohamed201012@yahoo.comأخـــــرى"/>
    <d v="2017-01-26T00:00:00"/>
    <d v="1899-12-30T18:20:55"/>
    <s v="هدير جمال عبد المنعم علي الصباغ"/>
    <x v="0"/>
    <s v="hadeer_mohamed201012@yahoo.com"/>
    <s v="29410201801764"/>
    <s v="0201021310917"/>
    <x v="4"/>
    <m/>
    <x v="0"/>
    <n v="26"/>
    <n v="18"/>
    <n v="5"/>
    <s v=""/>
    <s v=""/>
    <s v=""/>
    <s v=""/>
    <s v=""/>
    <s v=""/>
    <s v=""/>
    <s v=""/>
    <s v=""/>
    <s v=""/>
  </r>
  <r>
    <s v="42761محمد طارق جابرhamoza2008@hotmail.comشــكــوى"/>
    <d v="2017-01-26T00:00:00"/>
    <d v="1899-12-30T15:27:28"/>
    <s v="محمد طارق جابر"/>
    <x v="0"/>
    <s v="hamoza2008@hotmail.com"/>
    <s v="29004110201031"/>
    <s v="201009274317"/>
    <x v="2"/>
    <m/>
    <x v="0"/>
    <n v="26"/>
    <n v="15"/>
    <n v="5"/>
    <s v=""/>
    <s v=""/>
    <s v=""/>
    <s v=""/>
    <s v=""/>
    <s v=""/>
    <s v=""/>
    <s v=""/>
    <s v=""/>
    <s v=""/>
  </r>
  <r>
    <s v="42761marselmarsel_ibrahim@yahoo.comاستفســار عن خدمــة"/>
    <d v="2017-01-26T00:00:00"/>
    <d v="1899-12-30T14:48:54"/>
    <s v="marsel"/>
    <x v="0"/>
    <s v="marsel_ibrahim@yahoo.com"/>
    <s v="28312080100521"/>
    <s v="01283077966"/>
    <x v="0"/>
    <m/>
    <x v="0"/>
    <n v="26"/>
    <n v="14"/>
    <n v="5"/>
    <s v=""/>
    <s v=""/>
    <s v=""/>
    <s v=""/>
    <s v=""/>
    <s v=""/>
    <s v=""/>
    <s v=""/>
    <s v=""/>
    <s v=""/>
  </r>
  <r>
    <s v="42761moustafa Salah Labibmoustsalah@gmail.comاستفسار عن مسار الطرد"/>
    <d v="2017-01-26T00:00:00"/>
    <d v="1899-12-30T14:41:32"/>
    <s v="moustafa Salah Labib"/>
    <x v="0"/>
    <s v="moustsalah@gmail.com"/>
    <s v="27604280100816"/>
    <s v="00201098588555"/>
    <x v="1"/>
    <m/>
    <x v="0"/>
    <n v="26"/>
    <n v="14"/>
    <n v="5"/>
    <s v=""/>
    <s v=""/>
    <s v=""/>
    <s v=""/>
    <s v=""/>
    <s v=""/>
    <s v=""/>
    <s v=""/>
    <s v=""/>
    <s v=""/>
  </r>
  <r>
    <s v="42761noha nessimnohanesim.nn@gmail.comشــكــوى"/>
    <d v="2017-01-26T00:00:00"/>
    <d v="1899-12-30T14:41:32"/>
    <s v="noha nessim"/>
    <x v="0"/>
    <s v="nohanesim.nn@gmail.com"/>
    <s v="27808040201369"/>
    <s v="201203004516"/>
    <x v="2"/>
    <m/>
    <x v="0"/>
    <n v="26"/>
    <n v="14"/>
    <n v="5"/>
    <s v=""/>
    <s v=""/>
    <s v=""/>
    <s v=""/>
    <s v=""/>
    <s v=""/>
    <s v=""/>
    <s v=""/>
    <s v=""/>
    <s v=""/>
  </r>
  <r>
    <s v="42761محمد بسيوني ثابت احمدmohamedbasuoni73@gmail.comأخـــــرى"/>
    <d v="2017-01-26T00:00:00"/>
    <d v="1899-12-30T14:20:51"/>
    <s v="محمد بسيوني ثابت احمد"/>
    <x v="0"/>
    <s v="mohamedbasuoni73@gmail.com"/>
    <s v="29101011252575"/>
    <s v="201110808228"/>
    <x v="4"/>
    <m/>
    <x v="0"/>
    <n v="26"/>
    <n v="14"/>
    <n v="5"/>
    <s v=""/>
    <s v=""/>
    <s v=""/>
    <s v=""/>
    <s v=""/>
    <s v=""/>
    <s v=""/>
    <s v=""/>
    <s v=""/>
    <s v=""/>
  </r>
  <r>
    <s v="42761ايهاب عبد القادر عبد المقصودehab0_0@live.comاستفسار عن مسار الطرد"/>
    <d v="2017-01-26T00:00:00"/>
    <d v="1899-12-30T13:58:46"/>
    <s v="ايهاب عبد القادر عبد المقصود"/>
    <x v="0"/>
    <s v="ehab0_0@live.com"/>
    <s v="27411060102955"/>
    <s v="201001441173"/>
    <x v="1"/>
    <m/>
    <x v="0"/>
    <n v="26"/>
    <n v="13"/>
    <n v="5"/>
    <s v="RS400878372CN"/>
    <s v=""/>
    <s v=""/>
    <s v=""/>
    <s v=""/>
    <s v=""/>
    <s v=""/>
    <s v=""/>
    <s v="RS"/>
    <s v="CN"/>
  </r>
  <r>
    <s v="42761عبداللطيف محمد عبداللطيفtefa.m39@yahoo.comاستفسار عن مسار الطرد"/>
    <d v="2017-01-26T00:00:00"/>
    <d v="1899-12-30T13:29:54"/>
    <s v="عبداللطيف محمد عبداللطيف"/>
    <x v="0"/>
    <s v="tefa.m39@yahoo.com"/>
    <s v="29512071401855"/>
    <s v="201122970437"/>
    <x v="1"/>
    <m/>
    <x v="0"/>
    <n v="26"/>
    <n v="13"/>
    <n v="5"/>
    <s v="RS912687484CH"/>
    <s v=""/>
    <s v=""/>
    <s v=""/>
    <s v=""/>
    <s v=""/>
    <s v=""/>
    <s v=""/>
    <s v="RS"/>
    <s v="CH"/>
  </r>
  <r>
    <s v="42761اسلام محمد عبد الرسول الننىIslam.elnny@gmail.comشــكــوى"/>
    <d v="2017-01-26T00:00:00"/>
    <d v="1899-12-30T13:15:28"/>
    <s v="اسلام محمد عبد الرسول الننى"/>
    <x v="0"/>
    <s v="Islam.elnny@gmail.com"/>
    <s v="29102281800651"/>
    <s v="0201017174149"/>
    <x v="2"/>
    <m/>
    <x v="0"/>
    <n v="26"/>
    <n v="13"/>
    <n v="5"/>
    <s v=""/>
    <s v=""/>
    <s v=""/>
    <s v=""/>
    <s v=""/>
    <s v=""/>
    <s v=""/>
    <s v=""/>
    <s v=""/>
    <s v=""/>
  </r>
  <r>
    <s v="42761محمود سعيد حسن سعيدMahmouds725@gmail.comاستفسار عن مسار الطرد"/>
    <d v="2017-01-26T00:00:00"/>
    <d v="1899-12-30T13:11:35"/>
    <s v="محمود سعيد حسن سعيد"/>
    <x v="0"/>
    <s v="Mahmouds725@gmail.com"/>
    <s v="28801211900758"/>
    <s v="201000658100"/>
    <x v="1"/>
    <m/>
    <x v="0"/>
    <n v="26"/>
    <n v="13"/>
    <n v="5"/>
    <s v="Rf459301307cn"/>
    <s v=""/>
    <s v=""/>
    <s v=""/>
    <s v=""/>
    <s v=""/>
    <s v=""/>
    <s v=""/>
    <s v="RF"/>
    <s v="CN"/>
  </r>
  <r>
    <s v="42761سيف الدين احمد عبد الفتاح احمد ىمحمودseefmahmood@yahoo.comاستفسار عن مسار الطرد"/>
    <d v="2017-01-26T00:00:00"/>
    <d v="1899-12-30T12:44:17"/>
    <s v="سيف الدين احمد عبد الفتاح احمد ىمحمود"/>
    <x v="0"/>
    <s v="seefmahmood@yahoo.com"/>
    <s v="01092326635"/>
    <s v="01092326635"/>
    <x v="1"/>
    <m/>
    <x v="0"/>
    <n v="26"/>
    <n v="12"/>
    <n v="5"/>
    <s v="EE123456789EG"/>
    <s v=""/>
    <s v=""/>
    <s v=""/>
    <s v=""/>
    <s v=""/>
    <s v=""/>
    <s v=""/>
    <s v="EE"/>
    <s v="EG"/>
  </r>
  <r>
    <s v="42761معتز يحيىmoatazy@hotmail.comاستفسار عن مسار الطرد"/>
    <d v="2017-01-26T00:00:00"/>
    <d v="1899-12-30T12:41:13"/>
    <s v="معتز يحيى"/>
    <x v="0"/>
    <s v="moatazy@hotmail.com"/>
    <s v="26309242100912"/>
    <s v="201222221646"/>
    <x v="1"/>
    <m/>
    <x v="0"/>
    <n v="26"/>
    <n v="12"/>
    <n v="5"/>
    <s v="RS405949314CN"/>
    <s v=""/>
    <s v=""/>
    <s v=""/>
    <s v=""/>
    <s v=""/>
    <s v=""/>
    <s v=""/>
    <s v="RS"/>
    <s v="CN"/>
  </r>
  <r>
    <s v="42761Ahmed El ShafeyAhmedelshafey@gmail.comاستفسار عن مسار الطرد"/>
    <d v="2017-01-26T00:00:00"/>
    <d v="1899-12-30T12:38:01"/>
    <s v="Ahmed El Shafey"/>
    <x v="0"/>
    <s v="Ahmedelshafey@gmail.com"/>
    <s v="27810220202457"/>
    <s v="00201117988355"/>
    <x v="1"/>
    <m/>
    <x v="0"/>
    <n v="26"/>
    <n v="12"/>
    <n v="5"/>
    <s v=""/>
    <s v=""/>
    <s v=""/>
    <s v=""/>
    <s v=""/>
    <s v=""/>
    <s v=""/>
    <s v=""/>
    <s v=""/>
    <s v=""/>
  </r>
  <r>
    <s v="42761بدر معتمدbadrsmsm@gmail.comأخـــــرى"/>
    <d v="2017-01-26T00:00:00"/>
    <d v="1899-12-30T12:38:00"/>
    <s v="بدر معتمد"/>
    <x v="0"/>
    <s v="badrsmsm@gmail.com"/>
    <s v="29107152602535"/>
    <s v="00201200800887"/>
    <x v="4"/>
    <m/>
    <x v="0"/>
    <n v="26"/>
    <n v="12"/>
    <n v="5"/>
    <s v=""/>
    <s v=""/>
    <s v=""/>
    <s v=""/>
    <s v=""/>
    <s v=""/>
    <s v=""/>
    <s v=""/>
    <s v=""/>
    <s v=""/>
  </r>
  <r>
    <s v="42761walid jadwalid.jadelfnan@gmail.comأخـــــرى"/>
    <d v="2017-01-26T00:00:00"/>
    <d v="1899-12-30T11:49:07"/>
    <s v="walid jad"/>
    <x v="0"/>
    <s v="walid.jadelfnan@gmail.com"/>
    <s v="29306222101353"/>
    <s v="201010641062"/>
    <x v="4"/>
    <m/>
    <x v="0"/>
    <n v="26"/>
    <n v="11"/>
    <n v="5"/>
    <s v=""/>
    <s v=""/>
    <s v=""/>
    <s v=""/>
    <s v=""/>
    <s v=""/>
    <s v=""/>
    <s v=""/>
    <s v=""/>
    <s v=""/>
  </r>
  <r>
    <s v="42761جورج موسى لبيبgeco_com@yahoo.comاستفسار عن مسار الطرد"/>
    <d v="2017-01-26T00:00:00"/>
    <d v="1899-12-30T11:31:31"/>
    <s v="جورج موسى لبيب"/>
    <x v="0"/>
    <s v="geco_com@yahoo.com"/>
    <s v="28002050101451"/>
    <s v="201224581462"/>
    <x v="1"/>
    <m/>
    <x v="0"/>
    <n v="26"/>
    <n v="11"/>
    <n v="5"/>
    <s v="EE009629646EG"/>
    <s v="EE009629650EG"/>
    <s v=""/>
    <s v=""/>
    <s v=""/>
    <s v=""/>
    <s v=""/>
    <s v=""/>
    <s v="EE"/>
    <s v="EG"/>
  </r>
  <r>
    <s v="42761جورج موسى لبيبgeco_com@yahoo.comشــكــوى"/>
    <d v="2017-01-26T00:00:00"/>
    <d v="1899-12-30T11:30:16"/>
    <s v="جورج موسى لبيب"/>
    <x v="0"/>
    <s v="geco_com@yahoo.com"/>
    <s v="28002050101451"/>
    <s v="201224581462"/>
    <x v="2"/>
    <m/>
    <x v="0"/>
    <n v="26"/>
    <n v="11"/>
    <n v="5"/>
    <s v="EE009629646EG"/>
    <s v="EE009629650EG"/>
    <s v=""/>
    <s v=""/>
    <s v=""/>
    <s v=""/>
    <s v=""/>
    <s v=""/>
    <s v="EE"/>
    <s v="EG"/>
  </r>
  <r>
    <s v="42761Haythamhayviper@live.comاستفسار عن مسار الطرد"/>
    <d v="2017-01-26T00:00:00"/>
    <d v="1899-12-30T11:26:18"/>
    <s v="Haytham"/>
    <x v="0"/>
    <s v="hayviper@live.com"/>
    <s v="27501068800294"/>
    <s v="201062011119"/>
    <x v="1"/>
    <m/>
    <x v="0"/>
    <n v="26"/>
    <n v="11"/>
    <n v="5"/>
    <s v="RX560259927DE"/>
    <s v=""/>
    <s v=""/>
    <s v=""/>
    <s v=""/>
    <s v=""/>
    <s v=""/>
    <s v=""/>
    <s v="RX"/>
    <s v="DE"/>
  </r>
  <r>
    <s v="42761حازم عبدالهادي متولي عبدهhaz_abdou@yahoo.comشــكــوى"/>
    <d v="2017-01-26T00:00:00"/>
    <d v="1899-12-30T10:07:09"/>
    <s v="حازم عبدالهادي متولي عبده"/>
    <x v="0"/>
    <s v="haz_abdou@yahoo.com"/>
    <s v="266030717700431"/>
    <s v="201222322767"/>
    <x v="2"/>
    <m/>
    <x v="0"/>
    <n v="26"/>
    <n v="10"/>
    <n v="5"/>
    <s v=""/>
    <s v=""/>
    <s v=""/>
    <s v=""/>
    <s v=""/>
    <s v=""/>
    <s v=""/>
    <s v=""/>
    <s v=""/>
    <s v=""/>
  </r>
  <r>
    <s v="42761مصطفى محمد على أحمدelblky2015@gmail.comاستفسار عن مسار الطرد"/>
    <d v="2017-01-26T00:00:00"/>
    <d v="1899-12-30T08:58:05"/>
    <s v="مصطفى محمد على أحمد"/>
    <x v="0"/>
    <s v="elblky2015@gmail.com"/>
    <s v="27201172502251"/>
    <s v="01063819677"/>
    <x v="1"/>
    <m/>
    <x v="0"/>
    <n v="26"/>
    <n v="8"/>
    <n v="5"/>
    <s v="EE700253865EG"/>
    <s v=""/>
    <s v=""/>
    <s v=""/>
    <s v=""/>
    <s v=""/>
    <s v=""/>
    <s v=""/>
    <s v="EE"/>
    <s v="EG"/>
  </r>
  <r>
    <s v="42761ayman attia abdul-rahhimaymashtain@live.comاستفسار عن مسار الطرد"/>
    <d v="2017-01-26T00:00:00"/>
    <d v="1899-12-30T07:53:17"/>
    <s v="ayman attia abdul-rahhim"/>
    <x v="0"/>
    <s v="aymashtain@live.com"/>
    <s v="29203188800774"/>
    <s v="201068933874"/>
    <x v="1"/>
    <m/>
    <x v="0"/>
    <n v="26"/>
    <n v="7"/>
    <n v="5"/>
    <s v="RS391063403CN"/>
    <s v=""/>
    <s v=""/>
    <s v=""/>
    <s v=""/>
    <s v=""/>
    <s v=""/>
    <s v=""/>
    <s v="RS"/>
    <s v="CN"/>
  </r>
  <r>
    <s v="42761Galin Ganchevjh_digtal@163.comأخـــــرى"/>
    <d v="2017-01-26T00:00:00"/>
    <d v="1899-12-30T06:07:14"/>
    <s v="Galin Ganchev"/>
    <x v="0"/>
    <s v="jh_digtal@163.com"/>
    <s v=": 201061439572"/>
    <s v="201061439572"/>
    <x v="4"/>
    <m/>
    <x v="0"/>
    <n v="26"/>
    <n v="6"/>
    <n v="5"/>
    <s v="RG994039988BE"/>
    <s v="RG994039988BE"/>
    <s v=""/>
    <s v=""/>
    <s v=""/>
    <s v=""/>
    <s v=""/>
    <s v=""/>
    <s v="RG"/>
    <s v="BE"/>
  </r>
  <r>
    <s v="42761]د.عمر الفاروق عبد الحميد بخيتalfaroukconsult@gmail.comاستفسار عن مسار الطرد"/>
    <d v="2017-01-26T00:00:00"/>
    <d v="1899-12-30T05:26:44"/>
    <s v="]د.عمر الفاروق عبد الحميد بخيت"/>
    <x v="0"/>
    <s v="alfaroukconsult@gmail.com"/>
    <s v="25010202600174"/>
    <s v="0233840939"/>
    <x v="1"/>
    <m/>
    <x v="0"/>
    <n v="26"/>
    <n v="5"/>
    <n v="5"/>
    <s v="EE700330071EG"/>
    <s v="EE700330006EG"/>
    <s v=""/>
    <s v=""/>
    <s v=""/>
    <s v=""/>
    <s v=""/>
    <s v=""/>
    <s v="EE"/>
    <s v="EG"/>
  </r>
  <r>
    <s v="42761هيثمhaitham@yahoo.comشــكــوى"/>
    <d v="2017-01-26T00:00:00"/>
    <d v="1899-12-30T02:32:34"/>
    <s v="هيثم"/>
    <x v="0"/>
    <s v="haitham@yahoo.com"/>
    <s v=": A125686520"/>
    <s v="201222449033"/>
    <x v="2"/>
    <m/>
    <x v="0"/>
    <n v="26"/>
    <n v="2"/>
    <n v="5"/>
    <s v="RM251984658DE"/>
    <s v=""/>
    <s v=""/>
    <s v=""/>
    <s v=""/>
    <s v=""/>
    <s v=""/>
    <s v=""/>
    <s v="RM"/>
    <s v="DE"/>
  </r>
  <r>
    <s v="42760عمرو عبد الجواد محمدamrviber@gmail.comاستفسار عن مسار الطرد"/>
    <d v="2017-01-25T00:00:00"/>
    <d v="1899-12-30T22:42:50"/>
    <s v="عمرو عبد الجواد محمد"/>
    <x v="0"/>
    <s v="amrviber@gmail.com"/>
    <s v="28801020103131"/>
    <s v="201212355548"/>
    <x v="1"/>
    <m/>
    <x v="0"/>
    <n v="25"/>
    <n v="22"/>
    <n v="4"/>
    <s v="RR427019559EG"/>
    <s v="RR427018275EG"/>
    <s v=""/>
    <s v=""/>
    <s v=""/>
    <s v=""/>
    <s v=""/>
    <s v=""/>
    <s v="RR"/>
    <s v="EG"/>
  </r>
  <r>
    <s v="42760Mahmoud Horanimahmoud.horani@gmail.comاستفسار عن مسار الطرد"/>
    <d v="2017-01-25T00:00:00"/>
    <d v="1899-12-30T22:03:31"/>
    <s v="Mahmoud Horani"/>
    <x v="11"/>
    <s v="mahmoud.horani@gmail.com"/>
    <s v="1234567"/>
    <s v="6478874275"/>
    <x v="1"/>
    <m/>
    <x v="0"/>
    <n v="25"/>
    <n v="22"/>
    <n v="4"/>
    <s v="EE700298668EG"/>
    <s v=""/>
    <s v=""/>
    <s v=""/>
    <s v=""/>
    <s v=""/>
    <s v=""/>
    <s v=""/>
    <s v="EE"/>
    <s v="EG"/>
  </r>
  <r>
    <s v="42760وجدي أحمد محمد عصرwagdy2007@gmail.comاستفســار عن خدمــة"/>
    <d v="2017-01-25T00:00:00"/>
    <d v="1899-12-30T20:51:21"/>
    <s v="وجدي أحمد محمد عصر"/>
    <x v="0"/>
    <s v="wagdy2007@gmail.com"/>
    <s v="28712141700273"/>
    <s v="01000331355"/>
    <x v="0"/>
    <m/>
    <x v="0"/>
    <n v="25"/>
    <n v="20"/>
    <n v="4"/>
    <s v=""/>
    <s v=""/>
    <s v=""/>
    <s v=""/>
    <s v=""/>
    <s v=""/>
    <s v=""/>
    <s v=""/>
    <s v=""/>
    <s v=""/>
  </r>
  <r>
    <s v="42760عبده عبد المجيدeng2010_aa@yahoo.comاستفســار عن خدمــة"/>
    <d v="2017-01-25T00:00:00"/>
    <d v="1899-12-30T20:09:40"/>
    <s v="عبده عبد المجيد"/>
    <x v="0"/>
    <s v="eng2010_aa@yahoo.com"/>
    <s v="28708161703471"/>
    <s v="201203390442"/>
    <x v="0"/>
    <m/>
    <x v="0"/>
    <n v="25"/>
    <n v="20"/>
    <n v="4"/>
    <s v=""/>
    <s v=""/>
    <s v=""/>
    <s v=""/>
    <s v=""/>
    <s v=""/>
    <s v=""/>
    <s v=""/>
    <s v=""/>
    <s v=""/>
  </r>
  <r>
    <s v="42760د/ أيمن علي عاشورashour123@hotmail.comأخـــــرى"/>
    <d v="2017-01-25T00:00:00"/>
    <d v="1899-12-30T20:04:55"/>
    <s v="د/ أيمن علي عاشور"/>
    <x v="0"/>
    <s v="ashour123@hotmail.com"/>
    <s v="25803211602457"/>
    <s v="201144683683"/>
    <x v="4"/>
    <m/>
    <x v="0"/>
    <n v="25"/>
    <n v="20"/>
    <n v="4"/>
    <s v="RS373693310CN"/>
    <s v=""/>
    <s v=""/>
    <s v=""/>
    <s v=""/>
    <s v=""/>
    <s v=""/>
    <s v=""/>
    <s v="RS"/>
    <s v="CN"/>
  </r>
  <r>
    <s v="42760محمد سعيد محمدmedomfdr@gmail.comاستفسار عن مسار الطرد"/>
    <d v="2017-01-25T00:00:00"/>
    <d v="1899-12-30T19:20:13"/>
    <s v="محمد سعيد محمد"/>
    <x v="0"/>
    <s v="medomfdr@gmail.com"/>
    <s v="29801012123916"/>
    <s v="201141173045"/>
    <x v="1"/>
    <m/>
    <x v="0"/>
    <n v="25"/>
    <n v="19"/>
    <n v="4"/>
    <s v="RX560018943DE"/>
    <s v=""/>
    <s v=""/>
    <s v=""/>
    <s v=""/>
    <s v=""/>
    <s v=""/>
    <s v=""/>
    <s v="RX"/>
    <s v="DE"/>
  </r>
  <r>
    <s v="42760شريهان سيد حنفي السيدsafsaf6666@yahoo.comشــكــوى"/>
    <d v="2017-01-25T00:00:00"/>
    <d v="1899-12-30T18:46:23"/>
    <s v="شريهان سيد حنفي السيد"/>
    <x v="0"/>
    <s v="safsaf6666@yahoo.com"/>
    <s v="28207160100183"/>
    <s v="01090333186"/>
    <x v="2"/>
    <m/>
    <x v="0"/>
    <n v="25"/>
    <n v="18"/>
    <n v="4"/>
    <s v=""/>
    <s v=""/>
    <s v=""/>
    <s v=""/>
    <s v=""/>
    <s v=""/>
    <s v=""/>
    <s v=""/>
    <s v=""/>
    <s v=""/>
  </r>
  <r>
    <s v="42760mohamed nabilmohamed_bakabeko@hotmail.comاستفسار عن مسار الطرد"/>
    <d v="2017-01-25T00:00:00"/>
    <d v="1899-12-30T17:31:42"/>
    <s v="mohamed nabil"/>
    <x v="0"/>
    <s v="mohamed_bakabeko@hotmail.com"/>
    <s v="29212232101934"/>
    <s v="201010388201"/>
    <x v="1"/>
    <m/>
    <x v="0"/>
    <n v="25"/>
    <n v="17"/>
    <n v="4"/>
    <s v="VN703579883LT"/>
    <s v=""/>
    <s v=""/>
    <s v=""/>
    <s v=""/>
    <s v=""/>
    <s v=""/>
    <s v=""/>
    <s v="VN"/>
    <s v="LT"/>
  </r>
  <r>
    <s v="42760Magdy Ayoubmagdy_9am@yahoo.comشــكــوى"/>
    <d v="2017-01-25T00:00:00"/>
    <d v="1899-12-30T16:25:05"/>
    <s v="Magdy Ayoub"/>
    <x v="0"/>
    <s v="magdy_9am@yahoo.com"/>
    <s v="28101090104051"/>
    <s v="01205318328"/>
    <x v="2"/>
    <m/>
    <x v="0"/>
    <n v="25"/>
    <n v="16"/>
    <n v="4"/>
    <s v=""/>
    <s v=""/>
    <s v=""/>
    <s v=""/>
    <s v=""/>
    <s v=""/>
    <s v=""/>
    <s v=""/>
    <s v=""/>
    <s v=""/>
  </r>
  <r>
    <s v="42760عبير ابو المعاطى محمودabeermaatty70@hotmail.comاستفسار عن مسار الطرد"/>
    <d v="2017-01-25T00:00:00"/>
    <d v="1899-12-30T15:01:36"/>
    <s v="عبير ابو المعاطى محمود"/>
    <x v="0"/>
    <s v="abeermaatty70@hotmail.com"/>
    <s v="27011081100369"/>
    <s v="01099525624"/>
    <x v="1"/>
    <m/>
    <x v="0"/>
    <n v="25"/>
    <n v="15"/>
    <n v="4"/>
    <s v="EE700301424EG"/>
    <s v=""/>
    <s v=""/>
    <s v=""/>
    <s v=""/>
    <s v=""/>
    <s v=""/>
    <s v=""/>
    <s v="EE"/>
    <s v="EG"/>
  </r>
  <r>
    <s v="42760احمد نصر محمد ابو الفتوحahmed71469593@gmail.comاستفسار عن مسار الطرد"/>
    <d v="2017-01-25T00:00:00"/>
    <d v="1899-12-30T14:11:42"/>
    <s v="احمد نصر محمد ابو الفتوح"/>
    <x v="12"/>
    <s v="ahmed71469593@gmail.com"/>
    <s v="28910011239813"/>
    <s v="0096171469593"/>
    <x v="1"/>
    <m/>
    <x v="0"/>
    <n v="25"/>
    <n v="14"/>
    <n v="4"/>
    <s v="EM001135361EG"/>
    <s v=""/>
    <s v=""/>
    <s v=""/>
    <s v=""/>
    <s v=""/>
    <s v=""/>
    <s v=""/>
    <s v="EM"/>
    <s v="EG"/>
  </r>
  <r>
    <s v="42760Ahmed ibrahim ahmed mohamed yehiaAlhematit@outlook.comاستفسار عن مسار الطرد"/>
    <d v="2017-01-25T00:00:00"/>
    <d v="1899-12-30T12:41:39"/>
    <s v="Ahmed ibrahim ahmed mohamed yehia"/>
    <x v="0"/>
    <s v="Alhematit@outlook.com"/>
    <s v="29404071400771"/>
    <s v="201113009615"/>
    <x v="1"/>
    <m/>
    <x v="0"/>
    <n v="25"/>
    <n v="12"/>
    <n v="4"/>
    <s v="RX559658065DE"/>
    <s v=""/>
    <s v=""/>
    <s v=""/>
    <s v=""/>
    <s v=""/>
    <s v=""/>
    <s v=""/>
    <s v="RX"/>
    <s v="DE"/>
  </r>
  <r>
    <s v="42760JOE MATHEWjoe6776@gmail.comاستفســار عن خدمــة"/>
    <d v="2017-01-25T00:00:00"/>
    <d v="1899-12-30T05:51:25"/>
    <s v="JOE MATHEW"/>
    <x v="7"/>
    <s v="joe6776@gmail.com"/>
    <s v="458956"/>
    <s v="502929975"/>
    <x v="0"/>
    <m/>
    <x v="0"/>
    <n v="25"/>
    <n v="5"/>
    <n v="4"/>
    <s v=""/>
    <s v=""/>
    <s v=""/>
    <s v=""/>
    <s v=""/>
    <s v=""/>
    <s v=""/>
    <s v=""/>
    <s v=""/>
    <s v=""/>
  </r>
  <r>
    <s v="42760islam magdylavie278@yahoo.comاستفسار عن مسار الطرد"/>
    <d v="2017-01-25T00:00:00"/>
    <d v="1899-12-30T02:06:06"/>
    <s v="islam magdy"/>
    <x v="0"/>
    <s v="lavie278@yahoo.com"/>
    <s v="29606191300976"/>
    <s v="201112883707"/>
    <x v="1"/>
    <m/>
    <x v="0"/>
    <n v="25"/>
    <n v="2"/>
    <n v="4"/>
    <s v="RB110938316SG"/>
    <s v=""/>
    <s v=""/>
    <s v=""/>
    <s v=""/>
    <s v=""/>
    <s v=""/>
    <s v=""/>
    <s v="RB"/>
    <s v="SG"/>
  </r>
  <r>
    <s v="42760هند محمد علامallamnice@hotmail.comاستفسار عن مسار الطرد"/>
    <d v="2017-01-25T00:00:00"/>
    <d v="1899-12-30T01:04:17"/>
    <s v="هند محمد علام"/>
    <x v="0"/>
    <s v="allamnice@hotmail.com"/>
    <s v="28604188800147"/>
    <s v="00201006417971"/>
    <x v="1"/>
    <m/>
    <x v="0"/>
    <n v="25"/>
    <n v="1"/>
    <n v="4"/>
    <s v="EM001081822EG"/>
    <s v=""/>
    <s v=""/>
    <s v=""/>
    <s v=""/>
    <s v=""/>
    <s v=""/>
    <s v=""/>
    <s v="EM"/>
    <s v="EG"/>
  </r>
  <r>
    <s v="42759بلالbilal.oulmi@hotmail.comاستفسار فى المبيعات"/>
    <d v="2017-01-24T00:00:00"/>
    <d v="1899-12-30T20:07:43"/>
    <s v="بلال"/>
    <x v="19"/>
    <s v="bilal.oulmi@hotmail.com"/>
    <s v="13800841"/>
    <s v="213555070618"/>
    <x v="3"/>
    <m/>
    <x v="0"/>
    <n v="24"/>
    <n v="20"/>
    <n v="3"/>
    <s v=""/>
    <s v=""/>
    <s v=""/>
    <s v=""/>
    <s v=""/>
    <s v=""/>
    <s v=""/>
    <s v=""/>
    <s v=""/>
    <s v=""/>
  </r>
  <r>
    <s v="42759AshrafAshrafnofal@gmail.comاستفســار عن خدمــة"/>
    <d v="2017-01-24T00:00:00"/>
    <d v="1899-12-30T18:06:45"/>
    <s v="Ashraf"/>
    <x v="0"/>
    <s v="Ashrafnofal@gmail.com"/>
    <s v="27111100104511"/>
    <s v="01002336410"/>
    <x v="0"/>
    <m/>
    <x v="0"/>
    <n v="24"/>
    <n v="18"/>
    <n v="3"/>
    <s v=""/>
    <s v=""/>
    <s v=""/>
    <s v=""/>
    <s v=""/>
    <s v=""/>
    <s v=""/>
    <s v=""/>
    <s v=""/>
    <s v=""/>
  </r>
  <r>
    <s v="42759اية محمد محمد حسينhamada.eltete88@gmail.comشــكــوى"/>
    <d v="2017-01-24T00:00:00"/>
    <d v="1899-12-30T16:56:42"/>
    <s v="اية محمد محمد حسين"/>
    <x v="0"/>
    <s v="hamada.eltete88@gmail.com"/>
    <s v="209201010218505"/>
    <s v="201206454712 &amp; 201127973944"/>
    <x v="2"/>
    <m/>
    <x v="0"/>
    <n v="24"/>
    <n v="16"/>
    <n v="3"/>
    <s v=""/>
    <s v=""/>
    <s v=""/>
    <s v=""/>
    <s v=""/>
    <s v=""/>
    <s v=""/>
    <s v=""/>
    <s v=""/>
    <s v=""/>
  </r>
  <r>
    <s v="42759عمرو عبد الجواد محمدamrviber@gmail.comشــكــوى"/>
    <d v="2017-01-24T00:00:00"/>
    <d v="1899-12-30T16:39:27"/>
    <s v="عمرو عبد الجواد محمد"/>
    <x v="0"/>
    <s v="amrviber@gmail.com"/>
    <s v="28801020103131"/>
    <s v="201212355548"/>
    <x v="2"/>
    <m/>
    <x v="0"/>
    <n v="24"/>
    <n v="16"/>
    <n v="3"/>
    <s v=""/>
    <s v=""/>
    <s v=""/>
    <s v=""/>
    <s v=""/>
    <s v=""/>
    <s v=""/>
    <s v=""/>
    <s v=""/>
    <s v=""/>
  </r>
  <r>
    <s v="42759ramymr.ramysalah@gmail.comاستفســار عن خدمــة"/>
    <d v="2017-01-24T00:00:00"/>
    <d v="1899-12-30T16:18:48"/>
    <s v="ramy"/>
    <x v="0"/>
    <s v="mr.ramysalah@gmail.com"/>
    <s v=": 851918"/>
    <s v="00201273151351"/>
    <x v="0"/>
    <m/>
    <x v="0"/>
    <n v="24"/>
    <n v="16"/>
    <n v="3"/>
    <s v=""/>
    <s v=""/>
    <s v=""/>
    <s v=""/>
    <s v=""/>
    <s v=""/>
    <s v=""/>
    <s v=""/>
    <s v=""/>
    <s v=""/>
  </r>
  <r>
    <s v="42759omar abdulazizmusallam123.az@gmail.comاستفسار عن مسار الطرد"/>
    <d v="2017-01-24T00:00:00"/>
    <d v="1899-12-30T15:16:04"/>
    <s v="omar abdulaziz"/>
    <x v="0"/>
    <s v="musallam123.az@gmail.com"/>
    <s v="29808201302273"/>
    <s v="00201014903764"/>
    <x v="1"/>
    <m/>
    <x v="0"/>
    <n v="24"/>
    <n v="15"/>
    <n v="3"/>
    <s v="EE419738099AE"/>
    <s v=""/>
    <s v=""/>
    <s v=""/>
    <s v=""/>
    <s v=""/>
    <s v=""/>
    <s v=""/>
    <s v="EE"/>
    <s v="AE"/>
  </r>
  <r>
    <s v="42759سمر سيد محمدsasoww@hotmail.comشــكــوى"/>
    <d v="2017-01-24T00:00:00"/>
    <d v="1899-12-30T14:38:26"/>
    <s v="سمر سيد محمد"/>
    <x v="0"/>
    <s v="sasoww@hotmail.com"/>
    <s v="28706210102901"/>
    <s v="201289816656"/>
    <x v="2"/>
    <m/>
    <x v="0"/>
    <n v="24"/>
    <n v="14"/>
    <n v="3"/>
    <s v=""/>
    <s v=""/>
    <s v=""/>
    <s v=""/>
    <s v=""/>
    <s v=""/>
    <s v=""/>
    <s v=""/>
    <s v=""/>
    <s v=""/>
  </r>
  <r>
    <s v="42759sherif younessherif.younes82@gmail.comاستفسار عن مسار الطرد"/>
    <d v="2017-01-24T00:00:00"/>
    <d v="1899-12-30T14:29:20"/>
    <s v="sherif younes"/>
    <x v="14"/>
    <s v="sherif.younes82@gmail.com"/>
    <s v=": NA12345678N"/>
    <s v="0764361423"/>
    <x v="1"/>
    <m/>
    <x v="0"/>
    <n v="24"/>
    <n v="14"/>
    <n v="3"/>
    <s v="EE700260375EG"/>
    <s v=""/>
    <s v=""/>
    <s v=""/>
    <s v=""/>
    <s v=""/>
    <s v=""/>
    <s v=""/>
    <s v="EE"/>
    <s v="EG"/>
  </r>
  <r>
    <s v="42759اسلامislam89.sarai@gmail.comشــكــوى"/>
    <d v="2017-01-24T00:00:00"/>
    <d v="1899-12-30T14:24:45"/>
    <s v="اسلام"/>
    <x v="7"/>
    <s v="islam89.sarai@gmail.com"/>
    <s v=": A07464854"/>
    <s v="00971528920705"/>
    <x v="2"/>
    <m/>
    <x v="0"/>
    <n v="24"/>
    <n v="14"/>
    <n v="3"/>
    <s v=""/>
    <s v=""/>
    <s v=""/>
    <s v=""/>
    <s v=""/>
    <s v=""/>
    <s v=""/>
    <s v=""/>
    <s v=""/>
    <s v=""/>
  </r>
  <r>
    <s v="42759سعيد عبدالحميد سعيد قاسمsaidqasim922@yahoo.comاستفسار عن مسار الطرد"/>
    <d v="2017-01-24T00:00:00"/>
    <d v="1899-12-30T14:08:38"/>
    <s v="سعيد عبدالحميد سعيد قاسم"/>
    <x v="0"/>
    <s v="saidqasim922@yahoo.com"/>
    <s v="1701771"/>
    <s v="00201009013700"/>
    <x v="1"/>
    <m/>
    <x v="0"/>
    <n v="24"/>
    <n v="14"/>
    <n v="3"/>
    <s v="EE009942576EG"/>
    <s v=""/>
    <s v=""/>
    <s v=""/>
    <s v=""/>
    <s v=""/>
    <s v=""/>
    <s v=""/>
    <s v="EE"/>
    <s v="EG"/>
  </r>
  <r>
    <s v="42759سامى عمر يوسفsamymekawy@yahoo.comاستفسار عن مسار الطرد"/>
    <d v="2017-01-24T00:00:00"/>
    <d v="1899-12-30T13:01:19"/>
    <s v="سامى عمر يوسف"/>
    <x v="0"/>
    <s v="samymekawy@yahoo.com"/>
    <s v=": a14007391"/>
    <s v="00966535841766"/>
    <x v="1"/>
    <m/>
    <x v="0"/>
    <n v="24"/>
    <n v="13"/>
    <n v="3"/>
    <s v=""/>
    <s v=""/>
    <s v=""/>
    <s v=""/>
    <s v=""/>
    <s v=""/>
    <s v=""/>
    <s v=""/>
    <s v=""/>
    <s v=""/>
  </r>
  <r>
    <s v="42759عبدالناصر محمد بدويbasheer033@gmail.comاستفسار عن مسار الطرد"/>
    <d v="2017-01-24T00:00:00"/>
    <d v="1899-12-30T12:29:59"/>
    <s v="عبدالناصر محمد بدوي"/>
    <x v="0"/>
    <s v="basheer033@gmail.com"/>
    <s v="272212242402056"/>
    <s v="00971566070059"/>
    <x v="1"/>
    <m/>
    <x v="0"/>
    <n v="24"/>
    <n v="12"/>
    <n v="3"/>
    <s v=""/>
    <s v=""/>
    <s v=""/>
    <s v=""/>
    <s v=""/>
    <s v=""/>
    <s v=""/>
    <s v=""/>
    <s v=""/>
    <s v=""/>
  </r>
  <r>
    <s v="42764يسرى محمد عطيةyoussrii@hotmail.comاستفسار عن مسار الطرد"/>
    <d v="2017-01-29T00:00:00"/>
    <d v="1899-12-30T12:02:06"/>
    <s v="يسرى محمد عطية"/>
    <x v="0"/>
    <s v="youssrii@hotmail.com"/>
    <s v="26403010204297"/>
    <s v="01220030146"/>
    <x v="1"/>
    <m/>
    <x v="0"/>
    <n v="29"/>
    <n v="12"/>
    <n v="1"/>
    <s v="EE002609868EG"/>
    <s v="EE007595471EG"/>
    <s v="EE002608200EG"/>
    <s v="EE004007790EG"/>
    <s v=""/>
    <s v=""/>
    <s v=""/>
    <s v=""/>
    <s v="EE"/>
    <s v="EG"/>
  </r>
  <r>
    <s v="42764مريم امين فهيم اقلاديوسmariam_amin_fahim@yahoo.comاستفسار عن مسار الطرد"/>
    <d v="2017-01-29T00:00:00"/>
    <d v="1899-12-30T12:08:05"/>
    <s v="مريم امين فهيم اقلاديوس"/>
    <x v="0"/>
    <s v="mariam_amin_fahim@yahoo.com"/>
    <s v="27411221900229"/>
    <s v="01202545363"/>
    <x v="1"/>
    <m/>
    <x v="0"/>
    <n v="29"/>
    <n v="12"/>
    <n v="1"/>
    <s v="RX560617329DE"/>
    <s v=""/>
    <s v=""/>
    <s v=""/>
    <s v=""/>
    <s v=""/>
    <s v=""/>
    <s v=""/>
    <s v="RX"/>
    <s v="DE"/>
  </r>
  <r>
    <s v="42764حسن مصطفي عبد المجيد عيسويTrancarc@gmail.comاستفسار عن مسار الطرد"/>
    <d v="2017-01-29T00:00:00"/>
    <d v="1899-12-30T12:15:11"/>
    <s v="حسن مصطفي عبد المجيد عيسوي"/>
    <x v="0"/>
    <s v="Trancarc@gmail.com"/>
    <s v="28709122104618"/>
    <s v="201000721276"/>
    <x v="1"/>
    <m/>
    <x v="0"/>
    <n v="29"/>
    <n v="12"/>
    <n v="1"/>
    <s v="rx560624130de"/>
    <s v=""/>
    <s v=""/>
    <s v=""/>
    <s v=""/>
    <s v=""/>
    <s v=""/>
    <s v=""/>
    <s v="RX"/>
    <s v="DE"/>
  </r>
  <r>
    <s v="42764يسرى محمد عطيةyoussrii@hotmail.comشــكــوى"/>
    <d v="2017-01-29T00:00:00"/>
    <d v="1899-12-30T12:18:22"/>
    <s v="يسرى محمد عطية"/>
    <x v="0"/>
    <s v="youssrii@hotmail.com"/>
    <s v="26403010204297"/>
    <s v="01220030146"/>
    <x v="2"/>
    <m/>
    <x v="0"/>
    <n v="29"/>
    <n v="12"/>
    <n v="1"/>
    <s v="EE002609868EG"/>
    <s v="EE007595471EG"/>
    <s v="EE002608200EG"/>
    <s v="EE004007790EG"/>
    <s v=""/>
    <s v=""/>
    <s v=""/>
    <s v=""/>
    <s v="EE"/>
    <s v="EG"/>
  </r>
  <r>
    <s v="42764احمد ابراهيمnews19982000@gmail.comاستفسار عن مسار الطرد"/>
    <d v="2017-01-29T00:00:00"/>
    <d v="1899-12-30T12:40:18"/>
    <s v="احمد ابراهيم"/>
    <x v="0"/>
    <s v="news19982000@gmail.com"/>
    <s v="29812012612951"/>
    <s v="2001124467942"/>
    <x v="1"/>
    <m/>
    <x v="0"/>
    <n v="29"/>
    <n v="12"/>
    <n v="1"/>
    <s v="RX558779305DE"/>
    <s v=""/>
    <s v=""/>
    <s v=""/>
    <s v=""/>
    <s v=""/>
    <s v=""/>
    <s v=""/>
    <s v="RX"/>
    <s v="DE"/>
  </r>
  <r>
    <s v="42764شريف ممدوحSherief.Mamdouh@gmail.comاستفسار عن مسار الطرد"/>
    <d v="2017-01-29T00:00:00"/>
    <d v="1899-12-30T12:46:38"/>
    <s v="شريف ممدوح"/>
    <x v="0"/>
    <s v="Sherief.Mamdouh@gmail.com"/>
    <s v="28512011211077"/>
    <s v="01061113270"/>
    <x v="1"/>
    <m/>
    <x v="0"/>
    <n v="29"/>
    <n v="12"/>
    <n v="1"/>
    <s v="RB146108236SG"/>
    <s v=""/>
    <s v=""/>
    <s v=""/>
    <s v=""/>
    <s v=""/>
    <s v=""/>
    <s v=""/>
    <s v="RB"/>
    <s v="SG"/>
  </r>
  <r>
    <s v="42764شريف راشدSherief.Mamdouh@gmail.comاستفسار عن مسار الطرد"/>
    <d v="2017-01-29T00:00:00"/>
    <d v="1899-12-30T12:50:17"/>
    <s v="شريف راشد"/>
    <x v="0"/>
    <s v="Sherief.Mamdouh@gmail.com"/>
    <s v="28512011211077"/>
    <s v="201061113270"/>
    <x v="1"/>
    <m/>
    <x v="0"/>
    <n v="29"/>
    <n v="12"/>
    <n v="1"/>
    <s v="RB146108236SG"/>
    <s v=""/>
    <s v=""/>
    <s v=""/>
    <s v=""/>
    <s v=""/>
    <s v=""/>
    <s v=""/>
    <s v="RB"/>
    <s v="SG"/>
  </r>
  <r>
    <s v="42764عبدالله محمدabdullahattia09@gmail.comاستفسار عن مسار الطرد"/>
    <d v="2017-01-29T00:00:00"/>
    <d v="1899-12-30T13:01:57"/>
    <s v="عبدالله محمد"/>
    <x v="0"/>
    <s v="abdullahattia09@gmail.com"/>
    <s v="28609068800358"/>
    <s v="01010825151"/>
    <x v="1"/>
    <m/>
    <x v="0"/>
    <n v="29"/>
    <n v="13"/>
    <n v="1"/>
    <s v="EE700426693EG"/>
    <s v=""/>
    <s v=""/>
    <s v=""/>
    <s v=""/>
    <s v=""/>
    <s v=""/>
    <s v=""/>
    <s v="EE"/>
    <s v="EG"/>
  </r>
  <r>
    <s v="42764بسام محمود اسماعيلue_mham@hotmail.comأخـــــرى"/>
    <d v="2017-01-29T00:00:00"/>
    <d v="1899-12-30T13:25:22"/>
    <s v="بسام محمود اسماعيل"/>
    <x v="0"/>
    <s v="ue_mham@hotmail.com"/>
    <s v="29804220100414"/>
    <s v="201111334258"/>
    <x v="4"/>
    <m/>
    <x v="0"/>
    <n v="29"/>
    <n v="13"/>
    <n v="1"/>
    <s v=""/>
    <s v=""/>
    <s v=""/>
    <s v=""/>
    <s v=""/>
    <s v=""/>
    <s v=""/>
    <s v=""/>
    <s v=""/>
    <s v=""/>
  </r>
  <r>
    <s v="42764ابراهيم كمال ابراهيم رجبibrahim_ragab12@hotmail.comأخـــــرى"/>
    <d v="2017-01-29T00:00:00"/>
    <d v="1899-12-30T13:42:22"/>
    <s v="ابراهيم كمال ابراهيم رجب"/>
    <x v="0"/>
    <s v="ibrahim_ragab12@hotmail.com"/>
    <s v="26402020200218"/>
    <s v="201143592374"/>
    <x v="4"/>
    <m/>
    <x v="0"/>
    <n v="29"/>
    <n v="13"/>
    <n v="1"/>
    <s v=""/>
    <s v=""/>
    <s v=""/>
    <s v=""/>
    <s v=""/>
    <s v=""/>
    <s v=""/>
    <s v=""/>
    <s v=""/>
    <s v=""/>
  </r>
  <r>
    <s v="42764هيثم محمد محمد أحمدexport3@helalgoldenstar.comاستفسار عن مسار الطرد"/>
    <d v="2017-01-29T00:00:00"/>
    <d v="1899-12-30T13:43:24"/>
    <s v="هيثم محمد محمد أحمد"/>
    <x v="0"/>
    <s v="export3@helalgoldenstar.com"/>
    <s v="28012021301993"/>
    <s v="00201020983741"/>
    <x v="1"/>
    <m/>
    <x v="0"/>
    <n v="29"/>
    <n v="13"/>
    <n v="1"/>
    <s v="RU975976244GB"/>
    <s v=""/>
    <s v=""/>
    <s v=""/>
    <s v=""/>
    <s v=""/>
    <s v=""/>
    <s v=""/>
    <s v="RU"/>
    <s v="GB"/>
  </r>
  <r>
    <s v="42764وفاءShoma-rahoma@hotmail.frاستفســار عن خدمــة"/>
    <d v="2017-01-29T00:00:00"/>
    <d v="1899-12-30T14:02:27"/>
    <s v="وفاء"/>
    <x v="0"/>
    <s v="Shoma-rahoma@hotmail.fr"/>
    <s v="212"/>
    <s v="2120610993827"/>
    <x v="0"/>
    <m/>
    <x v="0"/>
    <n v="29"/>
    <n v="14"/>
    <n v="1"/>
    <s v=""/>
    <s v=""/>
    <s v=""/>
    <s v=""/>
    <s v=""/>
    <s v=""/>
    <s v=""/>
    <s v=""/>
    <s v=""/>
    <s v=""/>
  </r>
  <r>
    <s v="42764صلاح عبدالستار محمد الشهاويsalahalshehawy@yahoo.comاستفسار عن مسار الطرد"/>
    <d v="2017-01-29T00:00:00"/>
    <d v="1899-12-30T14:21:25"/>
    <s v="صلاح عبدالستار محمد الشهاوي"/>
    <x v="0"/>
    <s v="salahalshehawy@yahoo.com"/>
    <s v="27001181600738"/>
    <s v="00201009356970"/>
    <x v="1"/>
    <m/>
    <x v="0"/>
    <n v="29"/>
    <n v="14"/>
    <n v="1"/>
    <s v="CP370006215AE"/>
    <s v=""/>
    <s v=""/>
    <s v=""/>
    <s v=""/>
    <s v=""/>
    <s v=""/>
    <s v=""/>
    <s v="CP"/>
    <s v="AE"/>
  </r>
  <r>
    <s v="42764نجاةShoma_rahoma@hotmail.frاستفســار عن خدمــة"/>
    <d v="2017-01-29T00:00:00"/>
    <d v="1899-12-30T14:37:19"/>
    <s v="نجاة"/>
    <x v="0"/>
    <s v="Shoma_rahoma@hotmail.fr"/>
    <s v="212"/>
    <s v="20106579064"/>
    <x v="0"/>
    <m/>
    <x v="0"/>
    <n v="29"/>
    <n v="14"/>
    <n v="1"/>
    <s v=""/>
    <s v=""/>
    <s v=""/>
    <s v=""/>
    <s v=""/>
    <s v=""/>
    <s v=""/>
    <s v=""/>
    <s v=""/>
    <s v=""/>
  </r>
  <r>
    <s v="42764 Ahmed samir nasr abdelnaserakhmedoo@gmail.comاستفسار عن مسار الطرد"/>
    <d v="2017-01-29T00:00:00"/>
    <d v="1899-12-30T14:45:46"/>
    <s v=" Ahmed samir nasr abdelnaser"/>
    <x v="0"/>
    <s v="akhmedoo@gmail.com"/>
    <s v="28604252102653"/>
    <s v="201008998993"/>
    <x v="1"/>
    <m/>
    <x v="0"/>
    <n v="29"/>
    <n v="14"/>
    <n v="1"/>
    <s v="RS375447550CN"/>
    <s v=""/>
    <s v=""/>
    <s v=""/>
    <s v=""/>
    <s v=""/>
    <s v=""/>
    <s v=""/>
    <s v="RS"/>
    <s v="CN"/>
  </r>
  <r>
    <s v="42764Roger rifaatrog_roro3@yahoo.comاستفسار عن مسار الطرد"/>
    <d v="2017-01-29T00:00:00"/>
    <d v="1899-12-30T14:58:14"/>
    <s v="Roger rifaat"/>
    <x v="0"/>
    <s v="rog_roro3@yahoo.com"/>
    <s v="28007212400092"/>
    <s v="201201277442"/>
    <x v="1"/>
    <m/>
    <x v="0"/>
    <n v="29"/>
    <n v="14"/>
    <n v="1"/>
    <s v="RF426896308SG"/>
    <s v=""/>
    <s v=""/>
    <s v=""/>
    <s v=""/>
    <s v=""/>
    <s v=""/>
    <s v=""/>
    <s v="RF"/>
    <s v="SG"/>
  </r>
  <r>
    <s v="42764محمد حسن علىmha32158@hotmail.comشــكــوى"/>
    <d v="2017-01-29T00:00:00"/>
    <d v="1899-12-30T15:18:31"/>
    <s v="محمد حسن على"/>
    <x v="2"/>
    <s v="mha32158@hotmail.com"/>
    <s v="28611112300991"/>
    <s v="00966569009773"/>
    <x v="2"/>
    <m/>
    <x v="0"/>
    <n v="29"/>
    <n v="15"/>
    <n v="1"/>
    <s v="EE024201625SA"/>
    <s v=""/>
    <s v=""/>
    <s v=""/>
    <s v=""/>
    <s v=""/>
    <s v=""/>
    <s v=""/>
    <s v="EE"/>
    <s v="SA"/>
  </r>
  <r>
    <s v="42764محمد صلاح مصطفي الشرقاويmelsharkwi@petrobel.orgاستفسار عن مسار الطرد"/>
    <d v="2017-01-29T00:00:00"/>
    <d v="1899-12-30T15:33:21"/>
    <s v="محمد صلاح مصطفي الشرقاوي"/>
    <x v="0"/>
    <s v="melsharkwi@petrobel.org"/>
    <s v="26807011602257"/>
    <s v="01005736395"/>
    <x v="1"/>
    <m/>
    <x v="0"/>
    <n v="29"/>
    <n v="15"/>
    <n v="1"/>
    <s v="RS384663702CN"/>
    <s v=""/>
    <s v=""/>
    <s v=""/>
    <s v=""/>
    <s v=""/>
    <s v=""/>
    <s v=""/>
    <s v="RS"/>
    <s v="CN"/>
  </r>
  <r>
    <s v="42765محمد فوزي محمود يوسفafawzy@petrobel.orgاستفسار عن مسار الطرد"/>
    <d v="2017-01-30T00:00:00"/>
    <d v="1899-12-30T12:14:20"/>
    <s v="محمد فوزي محمود يوسف"/>
    <x v="0"/>
    <s v="afawzy@petrobel.org"/>
    <s v="28902200104331"/>
    <s v="201008343692"/>
    <x v="1"/>
    <m/>
    <x v="0"/>
    <n v="30"/>
    <n v="12"/>
    <n v="2"/>
    <s v="RR345304433EG"/>
    <s v=""/>
    <s v=""/>
    <s v=""/>
    <s v=""/>
    <s v=""/>
    <s v=""/>
    <s v=""/>
    <s v="RR"/>
    <s v="EG"/>
  </r>
  <r>
    <s v="42765محمد حسن زكى الابيارىlove_m_b_y@yahoo.comشــكــوى"/>
    <d v="2017-01-30T00:00:00"/>
    <d v="1899-12-30T12:01:20"/>
    <s v="محمد حسن زكى الابيارى"/>
    <x v="0"/>
    <s v="love_m_b_y@yahoo.com"/>
    <s v="2410122501455"/>
    <s v="035435424"/>
    <x v="2"/>
    <m/>
    <x v="0"/>
    <n v="30"/>
    <n v="12"/>
    <n v="2"/>
    <s v="EE007649838EG"/>
    <s v=""/>
    <s v=""/>
    <s v=""/>
    <s v=""/>
    <s v=""/>
    <s v=""/>
    <s v=""/>
    <s v="EE"/>
    <s v="EG"/>
  </r>
  <r>
    <s v="42765محمد شعبان محمدmido_egypt20@hotmail.comاستفسار عن مسار الطرد"/>
    <d v="2017-01-30T00:00:00"/>
    <d v="1899-12-30T11:16:57"/>
    <s v="محمد شعبان محمد"/>
    <x v="0"/>
    <s v="mido_egypt20@hotmail.com"/>
    <s v="28504180104791"/>
    <s v="00201002875146"/>
    <x v="1"/>
    <m/>
    <x v="0"/>
    <n v="30"/>
    <n v="11"/>
    <n v="2"/>
    <s v="RB146478877SG"/>
    <s v=""/>
    <s v=""/>
    <s v=""/>
    <s v=""/>
    <s v=""/>
    <s v=""/>
    <s v=""/>
    <s v="RB"/>
    <s v="SG"/>
  </r>
  <r>
    <s v="42765وائل السعيدledow2012@gmail.comاستفسار عن مسار الطرد"/>
    <d v="2017-01-30T00:00:00"/>
    <d v="1899-12-30T10:17:13"/>
    <s v="وائل السعيد"/>
    <x v="0"/>
    <s v="ledow2012@gmail.com"/>
    <s v="28404111202116"/>
    <s v="201004158095"/>
    <x v="1"/>
    <m/>
    <x v="0"/>
    <n v="30"/>
    <n v="10"/>
    <n v="2"/>
    <s v="RR844272273PL"/>
    <s v=""/>
    <s v=""/>
    <s v=""/>
    <s v=""/>
    <s v=""/>
    <s v=""/>
    <s v=""/>
    <s v="RR"/>
    <s v="PL"/>
  </r>
  <r>
    <s v="42765وائل السعيد محمدledow2012@gmail.comاستفسار عن مسار الطرد"/>
    <d v="2017-01-30T00:00:00"/>
    <d v="1899-12-30T09:46:50"/>
    <s v="وائل السعيد محمد"/>
    <x v="0"/>
    <s v="ledow2012@gmail.com"/>
    <s v="28404111202116"/>
    <s v="01004158095"/>
    <x v="1"/>
    <m/>
    <x v="0"/>
    <n v="30"/>
    <n v="9"/>
    <n v="2"/>
    <s v="RR844272273PL"/>
    <s v=""/>
    <s v=""/>
    <s v=""/>
    <s v=""/>
    <s v=""/>
    <s v=""/>
    <s v=""/>
    <s v="RR"/>
    <s v="PL"/>
  </r>
  <r>
    <s v="42765محمد صلاح الشرقاويmelsharkawi@petrobel.orgاستفسار عن مسار الطرد"/>
    <d v="2017-01-30T00:00:00"/>
    <d v="1899-12-30T08:59:52"/>
    <s v="محمد صلاح الشرقاوي"/>
    <x v="0"/>
    <s v="melsharkawi@petrobel.org"/>
    <s v="26807011602257"/>
    <s v="201005736395"/>
    <x v="1"/>
    <m/>
    <x v="0"/>
    <n v="30"/>
    <n v="8"/>
    <n v="2"/>
    <s v="RS384663702CN"/>
    <s v=""/>
    <s v=""/>
    <s v=""/>
    <s v=""/>
    <s v=""/>
    <s v=""/>
    <s v=""/>
    <s v="RS"/>
    <s v="CN"/>
  </r>
  <r>
    <s v="42765حسن غريب أحمدhassanghribahmed13@gmail.comشــكــوى"/>
    <d v="2017-01-30T00:00:00"/>
    <d v="1899-12-30T02:37:34"/>
    <s v="حسن غريب أحمد"/>
    <x v="0"/>
    <s v="hassanghribahmed13@gmail.com"/>
    <s v="26306133400036"/>
    <s v="201096602010"/>
    <x v="2"/>
    <m/>
    <x v="0"/>
    <n v="30"/>
    <n v="2"/>
    <n v="2"/>
    <s v=""/>
    <s v=""/>
    <s v=""/>
    <s v=""/>
    <s v=""/>
    <s v=""/>
    <s v=""/>
    <s v=""/>
    <s v=""/>
    <s v=""/>
  </r>
  <r>
    <s v="42764فارس غضبان الجريانfares chadban AL jarrianfares_lll@yahoo.comاستفسار عن مسار الطرد"/>
    <d v="2017-01-29T00:00:00"/>
    <d v="1899-12-30T22:38:47"/>
    <s v="فارس غضبان الجريانfares chadban AL jarrian"/>
    <x v="20"/>
    <s v="fares_lll@yahoo.com"/>
    <s v="1711194824747"/>
    <s v="004795261905"/>
    <x v="1"/>
    <m/>
    <x v="0"/>
    <n v="29"/>
    <n v="22"/>
    <n v="1"/>
    <s v="Rs007008560EG"/>
    <s v=""/>
    <s v=""/>
    <s v=""/>
    <s v=""/>
    <s v=""/>
    <s v=""/>
    <s v=""/>
    <s v="RS"/>
    <s v="EG"/>
  </r>
  <r>
    <s v="42764ابراهيم كمال ابراهيم رجبibrahim_ragab12@hotmail.comاستفسار عن مسار الطرد"/>
    <d v="2017-01-29T00:00:00"/>
    <d v="1899-12-30T19:57:04"/>
    <s v="ابراهيم كمال ابراهيم رجب"/>
    <x v="0"/>
    <s v="ibrahim_ragab12@hotmail.com"/>
    <s v="26402020200218"/>
    <s v="201143592374"/>
    <x v="1"/>
    <m/>
    <x v="0"/>
    <n v="29"/>
    <n v="19"/>
    <n v="1"/>
    <s v="RR445057505EG"/>
    <s v=""/>
    <s v=""/>
    <s v=""/>
    <s v=""/>
    <s v=""/>
    <s v=""/>
    <s v=""/>
    <s v="RR"/>
    <s v="EG"/>
  </r>
  <r>
    <s v="42764محيي محمد المأمون محمدmo7iey@Gmail.Comاستفسار عن مسار الطرد"/>
    <d v="2017-01-29T00:00:00"/>
    <d v="1899-12-30T18:53:13"/>
    <s v="محيي محمد المأمون محمد"/>
    <x v="0"/>
    <s v="mo7iey@Gmail.Com"/>
    <s v="26511012800919"/>
    <s v="00201111688361"/>
    <x v="1"/>
    <m/>
    <x v="0"/>
    <n v="29"/>
    <n v="18"/>
    <n v="1"/>
    <s v="EM001101408EG"/>
    <s v=""/>
    <s v=""/>
    <s v=""/>
    <s v=""/>
    <s v=""/>
    <s v=""/>
    <s v=""/>
    <s v="EM"/>
    <s v="EG"/>
  </r>
  <r>
    <s v="42764Mohamed nabilMohamed_bakabeko@hotmail.comاستفسار عن مسار الطرد"/>
    <d v="2017-01-29T00:00:00"/>
    <d v="1899-12-30T17:27:45"/>
    <s v="Mohamed nabil"/>
    <x v="0"/>
    <s v="Mohamed_bakabeko@hotmail.com"/>
    <s v="29212232101934"/>
    <s v="01010388201"/>
    <x v="1"/>
    <m/>
    <x v="0"/>
    <n v="29"/>
    <n v="17"/>
    <n v="1"/>
    <s v="VN703579883LT"/>
    <s v=""/>
    <s v=""/>
    <s v=""/>
    <s v=""/>
    <s v=""/>
    <s v=""/>
    <s v=""/>
    <s v="VN"/>
    <s v="LT"/>
  </r>
  <r>
    <s v="42764ايمانEmannabil59@gmail.comاستفســار عن خدمــة"/>
    <d v="2017-01-29T00:00:00"/>
    <d v="1899-12-30T17:22:00"/>
    <s v="ايمان"/>
    <x v="0"/>
    <s v="Emannabil59@gmail.com"/>
    <s v="29505011213824"/>
    <s v="2001012510041+"/>
    <x v="0"/>
    <m/>
    <x v="0"/>
    <n v="29"/>
    <n v="17"/>
    <n v="1"/>
    <s v=""/>
    <s v=""/>
    <s v=""/>
    <s v=""/>
    <s v=""/>
    <s v=""/>
    <s v=""/>
    <s v=""/>
    <s v=""/>
    <s v=""/>
  </r>
  <r>
    <s v="42764eslam tomaetaesj@yahoo.comاستفسار عن مسار الطرد"/>
    <d v="2017-01-29T00:00:00"/>
    <d v="1899-12-30T17:21:52"/>
    <s v="eslam toma"/>
    <x v="0"/>
    <s v="etaesj@yahoo.com"/>
    <s v="28803040400355"/>
    <s v="201111918140"/>
    <x v="1"/>
    <m/>
    <x v="0"/>
    <n v="29"/>
    <n v="17"/>
    <n v="1"/>
    <s v="RS742970813NL"/>
    <s v=""/>
    <s v=""/>
    <s v=""/>
    <s v=""/>
    <s v=""/>
    <s v=""/>
    <s v=""/>
    <s v="RS"/>
    <s v="NL"/>
  </r>
  <r>
    <s v="42764محمود ابراهيم عبد الحميد الزينMody00048@yahoo.comشــكــوى"/>
    <d v="2017-01-29T00:00:00"/>
    <d v="1899-12-30T16:29:23"/>
    <s v="محمود ابراهيم عبد الحميد الزين"/>
    <x v="0"/>
    <s v="Mody00048@yahoo.com"/>
    <s v="219912101800195"/>
    <s v="01092988045"/>
    <x v="2"/>
    <m/>
    <x v="0"/>
    <n v="29"/>
    <n v="16"/>
    <n v="1"/>
    <s v=""/>
    <s v=""/>
    <s v=""/>
    <s v=""/>
    <s v=""/>
    <s v=""/>
    <s v=""/>
    <s v=""/>
    <s v=""/>
    <s v=""/>
  </r>
  <r>
    <s v="42764مختار عبد الحكيم احمد شعراويMOKHTARSHARAWY6@YAHOO.COMاستفسار عن مسار الطرد"/>
    <d v="2017-01-29T00:00:00"/>
    <d v="1899-12-30T16:14:24"/>
    <s v="مختار عبد الحكيم احمد شعراوي"/>
    <x v="0"/>
    <s v="MOKHTARSHARAWY6@YAHOO.COM"/>
    <s v="26006100101871"/>
    <s v="01158610140"/>
    <x v="1"/>
    <m/>
    <x v="0"/>
    <n v="29"/>
    <n v="16"/>
    <n v="1"/>
    <s v="EE100001579OM"/>
    <s v=""/>
    <s v=""/>
    <s v=""/>
    <s v=""/>
    <s v=""/>
    <s v=""/>
    <s v=""/>
    <s v="EE"/>
    <s v="OM"/>
  </r>
  <r>
    <s v="42765ahmed samir nasr abdelnaserakhmedoo@gmail.comاستفسار عن مسار الطرد"/>
    <d v="2017-01-30T00:00:00"/>
    <d v="1899-12-30T13:13:47"/>
    <s v="ahmed samir nasr abdelnaser"/>
    <x v="0"/>
    <s v="akhmedoo@gmail.com"/>
    <s v="28604252102653"/>
    <s v="201008998993"/>
    <x v="1"/>
    <m/>
    <x v="0"/>
    <n v="30"/>
    <n v="13"/>
    <n v="2"/>
    <s v="RT354820735HK"/>
    <s v=""/>
    <s v=""/>
    <s v=""/>
    <s v=""/>
    <s v=""/>
    <s v=""/>
    <s v=""/>
    <s v="RT"/>
    <s v="HK"/>
  </r>
  <r>
    <s v="42765مريم امين فهيم اقلاديوسmariam_amin_fahim@yahoo.comاستفسار عن مسار الطرد"/>
    <d v="2017-01-30T00:00:00"/>
    <d v="1899-12-30T12:36:03"/>
    <s v="مريم امين فهيم اقلاديوس"/>
    <x v="0"/>
    <s v="mariam_amin_fahim@yahoo.com"/>
    <s v="27411221900229"/>
    <s v="01202545363"/>
    <x v="1"/>
    <m/>
    <x v="0"/>
    <n v="30"/>
    <n v="12"/>
    <n v="2"/>
    <s v="RX560617329DE"/>
    <s v=""/>
    <s v=""/>
    <s v=""/>
    <s v=""/>
    <s v=""/>
    <s v=""/>
    <s v=""/>
    <s v="RX"/>
    <s v="DE"/>
  </r>
  <r>
    <s v="42765احمد مصطفىaeltourky2@gmail.comاستفسار عن مسار الطرد"/>
    <d v="2017-01-30T00:00:00"/>
    <d v="1899-12-30T13:50:52"/>
    <s v="احمد مصطفى"/>
    <x v="0"/>
    <s v="aeltourky2@gmail.com"/>
    <s v="29304022102298"/>
    <s v="201122329994"/>
    <x v="1"/>
    <m/>
    <x v="0"/>
    <n v="30"/>
    <n v="13"/>
    <n v="2"/>
    <s v="RX560877403DE"/>
    <s v=""/>
    <s v=""/>
    <s v=""/>
    <s v=""/>
    <s v=""/>
    <s v=""/>
    <s v=""/>
    <s v="RX"/>
    <s v="DE"/>
  </r>
  <r>
    <s v="42765عبدالرحمن سلطانnutyboy888@gmail.comاستفسار عن مسار الطرد"/>
    <d v="2017-01-30T00:00:00"/>
    <d v="1899-12-30T13:41:12"/>
    <s v="عبدالرحمن سلطان"/>
    <x v="0"/>
    <s v="nutyboy888@gmail.com"/>
    <s v="29804250300132"/>
    <s v="201141188612"/>
    <x v="1"/>
    <m/>
    <x v="0"/>
    <n v="30"/>
    <n v="13"/>
    <n v="2"/>
    <s v="RS362958807CN"/>
    <s v=""/>
    <s v=""/>
    <s v=""/>
    <s v=""/>
    <s v=""/>
    <s v=""/>
    <s v=""/>
    <s v="RS"/>
    <s v="CN"/>
  </r>
  <r>
    <s v="42765صفاء صلاح تمامhsasa0444@gmail.comشــكــوى"/>
    <d v="2017-01-30T00:00:00"/>
    <d v="1899-12-30T15:12:28"/>
    <s v="صفاء صلاح تمام"/>
    <x v="0"/>
    <s v="hsasa0444@gmail.com"/>
    <s v="28703222502621"/>
    <s v="01146867754"/>
    <x v="2"/>
    <m/>
    <x v="0"/>
    <n v="30"/>
    <n v="15"/>
    <n v="2"/>
    <s v=""/>
    <s v=""/>
    <s v=""/>
    <s v=""/>
    <s v=""/>
    <s v=""/>
    <s v=""/>
    <s v=""/>
    <s v=""/>
    <s v=""/>
  </r>
  <r>
    <s v="42765طارق نادرtnader@mcit.gov.egاستفسار عن مسار الطرد"/>
    <d v="2017-01-30T00:00:00"/>
    <d v="1899-12-30T15:20:06"/>
    <s v="طارق نادر"/>
    <x v="0"/>
    <s v="tnader@mcit.gov.eg"/>
    <s v="2910419910400173"/>
    <s v="01111248401"/>
    <x v="1"/>
    <m/>
    <x v="0"/>
    <n v="30"/>
    <n v="15"/>
    <n v="2"/>
    <s v="EE700238338EG"/>
    <s v=""/>
    <s v=""/>
    <s v=""/>
    <s v=""/>
    <s v=""/>
    <s v=""/>
    <s v=""/>
    <s v="EE"/>
    <s v="EG"/>
  </r>
  <r>
    <s v="42766مصعب السيدmosab.hawash@yahoo.comاستفســار عن خدمــة"/>
    <d v="2017-01-31T00:00:00"/>
    <d v="1899-12-30T10:40:08"/>
    <s v="مصعب السيد"/>
    <x v="0"/>
    <s v="mosab.hawash@yahoo.com"/>
    <s v="29101130201679"/>
    <s v="2001112453254"/>
    <x v="0"/>
    <m/>
    <x v="0"/>
    <n v="31"/>
    <n v="10"/>
    <n v="3"/>
    <s v=""/>
    <s v=""/>
    <s v=""/>
    <s v=""/>
    <s v=""/>
    <s v=""/>
    <s v=""/>
    <s v=""/>
    <s v=""/>
    <s v=""/>
  </r>
  <r>
    <s v="42766عثمان محمد غنيمom01201929358@gmail.comأخـــــرى"/>
    <d v="2017-01-31T00:00:00"/>
    <d v="1899-12-30T09:36:16"/>
    <s v="عثمان محمد غنيم"/>
    <x v="0"/>
    <s v="om01201929358@gmail.com"/>
    <s v="30007011328856"/>
    <s v="201115681297"/>
    <x v="4"/>
    <m/>
    <x v="0"/>
    <n v="31"/>
    <n v="9"/>
    <n v="3"/>
    <s v=""/>
    <s v=""/>
    <s v=""/>
    <s v=""/>
    <s v=""/>
    <s v=""/>
    <s v=""/>
    <s v=""/>
    <s v=""/>
    <s v=""/>
  </r>
  <r>
    <s v="42766Ahmedmohamedkaouh@yahoo.comشــكــوى"/>
    <d v="2017-01-31T00:00:00"/>
    <d v="1899-12-30T07:33:57"/>
    <s v="Ahmed"/>
    <x v="0"/>
    <s v="mohamedkaouh@yahoo.com"/>
    <s v="28601188800695"/>
    <s v="00201064703247"/>
    <x v="2"/>
    <m/>
    <x v="0"/>
    <n v="31"/>
    <n v="7"/>
    <n v="3"/>
    <s v="RR046907065SA"/>
    <s v=""/>
    <s v=""/>
    <s v=""/>
    <s v=""/>
    <s v=""/>
    <s v=""/>
    <s v=""/>
    <s v="RR"/>
    <s v="SA"/>
  </r>
  <r>
    <s v="42766محمد الامير احمدMohamedelamir175@gamil.comأخـــــرى"/>
    <d v="2017-01-31T00:00:00"/>
    <d v="1899-12-30T03:42:25"/>
    <s v="محمد الامير احمد"/>
    <x v="0"/>
    <s v="Mohamedelamir175@gamil.com"/>
    <s v="29603141201056"/>
    <s v="201001793091"/>
    <x v="4"/>
    <m/>
    <x v="0"/>
    <n v="31"/>
    <n v="3"/>
    <n v="3"/>
    <s v=""/>
    <s v=""/>
    <s v=""/>
    <s v=""/>
    <s v=""/>
    <s v=""/>
    <s v=""/>
    <s v=""/>
    <s v=""/>
    <s v=""/>
  </r>
  <r>
    <s v="42766محمد عبد الواحدmww05325@gmail.comشــكــوى"/>
    <d v="2017-01-31T00:00:00"/>
    <d v="1899-12-30T00:48:22"/>
    <s v="محمد عبد الواحد"/>
    <x v="0"/>
    <s v="mww05325@gmail.com"/>
    <s v="29706011207099"/>
    <s v="01028672672"/>
    <x v="2"/>
    <m/>
    <x v="0"/>
    <n v="31"/>
    <n v="0"/>
    <n v="3"/>
    <s v="RX560944978DE"/>
    <s v=""/>
    <s v=""/>
    <s v=""/>
    <s v=""/>
    <s v=""/>
    <s v=""/>
    <s v=""/>
    <s v="RX"/>
    <s v="DE"/>
  </r>
  <r>
    <s v="42766ابراهيم مسلم غازي يسeeeemmmm29@yahoo.comاستفسار عن مسار الطرد"/>
    <d v="2017-01-31T00:00:00"/>
    <d v="1899-12-30T00:44:51"/>
    <s v="ابراهيم مسلم غازي يس"/>
    <x v="0"/>
    <s v="eeeemmmm29@yahoo.com"/>
    <s v="27410061500699"/>
    <s v="020473321684"/>
    <x v="1"/>
    <m/>
    <x v="0"/>
    <n v="31"/>
    <n v="0"/>
    <n v="3"/>
    <s v="EE045504198SA"/>
    <s v=""/>
    <s v=""/>
    <s v=""/>
    <s v=""/>
    <s v=""/>
    <s v=""/>
    <s v=""/>
    <s v="EE"/>
    <s v="SA"/>
  </r>
  <r>
    <s v="42766محمد كامل عبدالرحمن محمد ابوجبلmk756736@gmai. comاستفسار عن مسار الطرد"/>
    <d v="2017-01-31T00:00:00"/>
    <d v="1899-12-30T00:00:39"/>
    <s v="محمد كامل عبدالرحمن محمد ابوجبل"/>
    <x v="0"/>
    <s v="mk756736@gmai. com"/>
    <s v="28501122102453"/>
    <s v="01122133444"/>
    <x v="1"/>
    <m/>
    <x v="0"/>
    <n v="31"/>
    <n v="0"/>
    <n v="3"/>
    <s v="RR360914233EG"/>
    <s v=""/>
    <s v=""/>
    <s v=""/>
    <s v=""/>
    <s v=""/>
    <s v=""/>
    <s v=""/>
    <s v="RR"/>
    <s v="EG"/>
  </r>
  <r>
    <s v="42765محمد كامل عبدالرحمن محمد ابوجبلmk756736@gmai. comاستفسار عن مسار الطرد"/>
    <d v="2017-01-30T00:00:00"/>
    <d v="1899-12-30T23:59:44"/>
    <s v="محمد كامل عبدالرحمن محمد ابوجبل"/>
    <x v="0"/>
    <s v="mk756736@gmai. com"/>
    <s v="28501122102453"/>
    <s v="01122133444"/>
    <x v="1"/>
    <m/>
    <x v="0"/>
    <n v="30"/>
    <n v="23"/>
    <n v="2"/>
    <s v="RR360914233EG"/>
    <s v=""/>
    <s v=""/>
    <s v=""/>
    <s v=""/>
    <s v=""/>
    <s v=""/>
    <s v=""/>
    <s v="RR"/>
    <s v="EG"/>
  </r>
  <r>
    <s v="42765ضياءDYAA77@GMAIL.COMاستفسار عن مسار الطرد"/>
    <d v="2017-01-30T00:00:00"/>
    <d v="1899-12-30T23:10:14"/>
    <s v="ضياء"/>
    <x v="0"/>
    <s v="DYAA77@GMAIL.COM"/>
    <s v=": A18693237"/>
    <s v="00966053395018"/>
    <x v="1"/>
    <m/>
    <x v="0"/>
    <n v="30"/>
    <n v="23"/>
    <n v="2"/>
    <s v="EE700363715EG"/>
    <s v=""/>
    <s v=""/>
    <s v=""/>
    <s v=""/>
    <s v=""/>
    <s v=""/>
    <s v=""/>
    <s v="EE"/>
    <s v="EG"/>
  </r>
  <r>
    <s v="42765هند محمد علامallamnice@hotmail.comاستفسار عن مسار الطرد"/>
    <d v="2017-01-30T00:00:00"/>
    <d v="1899-12-30T23:05:10"/>
    <s v="هند محمد علام"/>
    <x v="0"/>
    <s v="allamnice@hotmail.com"/>
    <s v="28604188800147"/>
    <s v="00201006417971"/>
    <x v="1"/>
    <m/>
    <x v="0"/>
    <n v="30"/>
    <n v="23"/>
    <n v="2"/>
    <s v="EM001081822EG"/>
    <s v=""/>
    <s v=""/>
    <s v=""/>
    <s v=""/>
    <s v=""/>
    <s v=""/>
    <s v=""/>
    <s v="EM"/>
    <s v="EG"/>
  </r>
  <r>
    <s v="42765صلاح عبدالستار محمد الشهاويsalahalshehawy@yahoo.comاستفسار عن مسار الطرد"/>
    <d v="2017-01-30T00:00:00"/>
    <d v="1899-12-30T20:36:50"/>
    <s v="صلاح عبدالستار محمد الشهاوي"/>
    <x v="0"/>
    <s v="salahalshehawy@yahoo.com"/>
    <s v="27001181600738"/>
    <s v="00201009356970"/>
    <x v="1"/>
    <m/>
    <x v="0"/>
    <n v="30"/>
    <n v="20"/>
    <n v="2"/>
    <s v="CP370006215AE"/>
    <s v=""/>
    <s v=""/>
    <s v=""/>
    <s v=""/>
    <s v=""/>
    <s v=""/>
    <s v=""/>
    <s v="CP"/>
    <s v="AE"/>
  </r>
  <r>
    <s v="42765حسن عيسويTrancarc@gmail.comاستفسار عن مسار الطرد"/>
    <d v="2017-01-30T00:00:00"/>
    <d v="1899-12-30T19:52:21"/>
    <s v="حسن عيسوي"/>
    <x v="0"/>
    <s v="Trancarc@gmail.com"/>
    <s v="28709122104618"/>
    <s v="201000721276"/>
    <x v="1"/>
    <m/>
    <x v="0"/>
    <n v="30"/>
    <n v="19"/>
    <n v="2"/>
    <s v=""/>
    <s v=""/>
    <s v=""/>
    <s v=""/>
    <s v=""/>
    <s v=""/>
    <s v=""/>
    <s v=""/>
    <s v=""/>
    <s v=""/>
  </r>
  <r>
    <s v="42765حمدي عبداللهHamdiabdallah99@yahoo.comاستفسار عن مسار الطرد"/>
    <d v="2017-01-30T00:00:00"/>
    <d v="1899-12-30T19:28:07"/>
    <s v="حمدي عبدالله"/>
    <x v="21"/>
    <s v="Hamdiabdallah99@yahoo.com"/>
    <s v="06917938"/>
    <s v="21624879524+"/>
    <x v="1"/>
    <m/>
    <x v="0"/>
    <n v="30"/>
    <n v="19"/>
    <n v="2"/>
    <s v="RR113269482TN"/>
    <s v=""/>
    <s v=""/>
    <s v=""/>
    <s v=""/>
    <s v=""/>
    <s v=""/>
    <s v=""/>
    <s v="RR"/>
    <s v="TN"/>
  </r>
  <r>
    <s v="42765عبدالعال محمد مغازى الطوخىmoghazy_2015@yahoo.comشــكــوى"/>
    <d v="2017-01-30T00:00:00"/>
    <d v="1899-12-30T19:14:36"/>
    <s v="عبدالعال محمد مغازى الطوخى"/>
    <x v="0"/>
    <s v="moghazy_2015@yahoo.com"/>
    <s v="25403311501072"/>
    <s v="01006566017"/>
    <x v="2"/>
    <m/>
    <x v="0"/>
    <n v="30"/>
    <n v="19"/>
    <n v="2"/>
    <s v=""/>
    <s v=""/>
    <s v=""/>
    <s v=""/>
    <s v=""/>
    <s v=""/>
    <s v=""/>
    <s v=""/>
    <s v=""/>
    <s v=""/>
  </r>
  <r>
    <s v="42765حسين محمد صلاح ابراهيمhessien_mohamd_salah@yahoo.comشــكــوى"/>
    <d v="2017-01-30T00:00:00"/>
    <d v="1899-12-30T17:19:39"/>
    <s v="حسين محمد صلاح ابراهيم"/>
    <x v="0"/>
    <s v="hessien_mohamd_salah@yahoo.com"/>
    <s v="28403312500933"/>
    <s v="01098456233"/>
    <x v="2"/>
    <m/>
    <x v="0"/>
    <n v="30"/>
    <n v="17"/>
    <n v="2"/>
    <s v=""/>
    <s v=""/>
    <s v=""/>
    <s v=""/>
    <s v=""/>
    <s v=""/>
    <s v=""/>
    <s v=""/>
    <s v=""/>
    <s v=""/>
  </r>
  <r>
    <s v="42765أية عبد الرحمن محمودAya.abdelrahman48@gmail.comشــكــوى"/>
    <d v="2017-01-30T00:00:00"/>
    <d v="1899-12-30T16:29:09"/>
    <s v="أية عبد الرحمن محمود"/>
    <x v="0"/>
    <s v="Aya.abdelrahman48@gmail.com"/>
    <s v="29302080201261"/>
    <s v="201114079537"/>
    <x v="2"/>
    <m/>
    <x v="0"/>
    <n v="30"/>
    <n v="16"/>
    <n v="2"/>
    <s v="cp003132685eg"/>
    <s v=""/>
    <s v=""/>
    <s v=""/>
    <s v=""/>
    <s v=""/>
    <s v=""/>
    <s v=""/>
    <s v="CP"/>
    <s v="EG"/>
  </r>
  <r>
    <s v="42765منيmonaamfm@yahoo.comشــكــوى"/>
    <d v="2017-01-30T00:00:00"/>
    <d v="1899-12-30T16:13:07"/>
    <s v="مني"/>
    <x v="0"/>
    <s v="monaamfm@yahoo.com"/>
    <s v="6205195f1806106"/>
    <s v="04915759059359"/>
    <x v="2"/>
    <m/>
    <x v="0"/>
    <n v="30"/>
    <n v="16"/>
    <n v="2"/>
    <s v="CL633178617DE"/>
    <s v=""/>
    <s v=""/>
    <s v=""/>
    <s v=""/>
    <s v=""/>
    <s v=""/>
    <s v=""/>
    <s v="CL"/>
    <s v="DE"/>
  </r>
  <r>
    <s v="42765أحمد القصيفinfo@oricon.com.egاستفسار عن مسار الطرد"/>
    <d v="2017-01-30T00:00:00"/>
    <d v="1899-12-30T15:26:04"/>
    <s v="أحمد القصيف"/>
    <x v="0"/>
    <s v="info@oricon.com.eg"/>
    <s v="28712101501332"/>
    <s v="00966562801648"/>
    <x v="1"/>
    <m/>
    <x v="0"/>
    <n v="30"/>
    <n v="15"/>
    <n v="2"/>
    <s v="EE117971254EG"/>
    <s v=""/>
    <s v=""/>
    <s v=""/>
    <s v=""/>
    <s v=""/>
    <s v=""/>
    <s v=""/>
    <s v="EE"/>
    <s v="EG"/>
  </r>
  <r>
    <s v="42766Sally Ezzosallyezzo@gmail.comاستفسار عن مسار الطرد"/>
    <d v="2017-01-31T00:00:00"/>
    <d v="1899-12-30T11:11:20"/>
    <s v="Sally Ezzo"/>
    <x v="0"/>
    <s v="sallyezzo@gmail.com"/>
    <s v=": 545653583 باسبور أمريكي"/>
    <s v="201092419997"/>
    <x v="1"/>
    <m/>
    <x v="0"/>
    <n v="31"/>
    <n v="11"/>
    <n v="3"/>
    <s v="CH010825705US"/>
    <s v=""/>
    <s v=""/>
    <s v=""/>
    <s v=""/>
    <s v=""/>
    <s v=""/>
    <s v=""/>
    <s v="CH"/>
    <s v="US"/>
  </r>
  <r>
    <s v="42765نجاةShoma_rahoma@hotmail.frاستفســار عن خدمــة"/>
    <d v="2017-01-30T00:00:00"/>
    <d v="1899-12-30T17:44:36"/>
    <s v="نجاة"/>
    <x v="0"/>
    <s v="Shoma_rahoma@hotmail.fr"/>
    <s v="212"/>
    <s v="20106579064"/>
    <x v="0"/>
    <m/>
    <x v="0"/>
    <n v="30"/>
    <n v="17"/>
    <n v="2"/>
    <s v=""/>
    <s v=""/>
    <s v=""/>
    <s v=""/>
    <s v=""/>
    <s v=""/>
    <s v=""/>
    <s v=""/>
    <s v=""/>
    <s v=""/>
  </r>
  <r>
    <s v="42766مظهر ابو النجا احمدmazhrabualnaga@gmail.comاستفسار عن مسار الطرد"/>
    <d v="2017-01-31T00:00:00"/>
    <d v="1899-12-30T13:53:59"/>
    <s v="مظهر ابو النجا احمد"/>
    <x v="0"/>
    <s v="mazhrabualnaga@gmail.com"/>
    <s v="28701112705078"/>
    <s v="01156548101"/>
    <x v="1"/>
    <m/>
    <x v="0"/>
    <n v="31"/>
    <n v="13"/>
    <n v="3"/>
    <s v="EE039756192SA"/>
    <s v=""/>
    <s v=""/>
    <s v=""/>
    <s v=""/>
    <s v=""/>
    <s v=""/>
    <s v=""/>
    <s v="EE"/>
    <s v="SA"/>
  </r>
  <r>
    <s v="42766محمود رجب محمود سليمlovestormody@yahoo.comاستفســار فنـى"/>
    <d v="2017-01-31T00:00:00"/>
    <d v="1899-12-30T13:35:01"/>
    <s v="محمود رجب محمود سليم"/>
    <x v="0"/>
    <s v="lovestormody@yahoo.com"/>
    <s v="29503011902198"/>
    <s v="0201000646071"/>
    <x v="5"/>
    <m/>
    <x v="0"/>
    <n v="31"/>
    <n v="13"/>
    <n v="3"/>
    <s v=""/>
    <s v=""/>
    <s v=""/>
    <s v=""/>
    <s v=""/>
    <s v=""/>
    <s v=""/>
    <s v=""/>
    <s v=""/>
    <s v=""/>
  </r>
  <r>
    <s v="42766moustafabigmostafa@gmail.comاستفسار عن مسار الطرد"/>
    <d v="2017-01-31T00:00:00"/>
    <d v="1899-12-30T12:52:37"/>
    <s v="moustafa"/>
    <x v="0"/>
    <s v="bigmostafa@gmail.com"/>
    <s v="28312098800198"/>
    <s v="01229136333"/>
    <x v="1"/>
    <m/>
    <x v="0"/>
    <n v="31"/>
    <n v="12"/>
    <n v="3"/>
    <s v="CH006003084DE"/>
    <s v=""/>
    <s v=""/>
    <s v=""/>
    <s v=""/>
    <s v=""/>
    <s v=""/>
    <s v=""/>
    <s v="CH"/>
    <s v="DE"/>
  </r>
  <r>
    <s v="42766وفاء علي محمودwa0120786faa@gmail.comاستفسار عن مسار الطرد"/>
    <d v="2017-01-31T00:00:00"/>
    <d v="1899-12-30T12:15:22"/>
    <s v="وفاء علي محمود"/>
    <x v="0"/>
    <s v="wa0120786faa@gmail.com"/>
    <s v="27907070202287"/>
    <s v="01207868040"/>
    <x v="1"/>
    <m/>
    <x v="0"/>
    <n v="31"/>
    <n v="12"/>
    <n v="3"/>
    <s v=""/>
    <s v=""/>
    <s v=""/>
    <s v=""/>
    <s v=""/>
    <s v=""/>
    <s v=""/>
    <s v=""/>
    <s v=""/>
    <s v=""/>
  </r>
  <r>
    <s v="42766ابراهيم مسلم غازيeeeemmmm29@yahoo.comاستفسار عن مسار الطرد"/>
    <d v="2017-01-31T00:00:00"/>
    <d v="1899-12-30T14:15:48"/>
    <s v="ابراهيم مسلم غازي"/>
    <x v="0"/>
    <s v="eeeemmmm29@yahoo.com"/>
    <s v="27410061500699"/>
    <s v="0473321684"/>
    <x v="1"/>
    <m/>
    <x v="0"/>
    <n v="31"/>
    <n v="14"/>
    <n v="3"/>
    <s v="EE045504198SA"/>
    <s v=""/>
    <s v=""/>
    <s v=""/>
    <s v=""/>
    <s v=""/>
    <s v=""/>
    <s v=""/>
    <s v="EE"/>
    <s v="SA"/>
  </r>
  <r>
    <s v="42766islam magdylavie278@yahoo.comاستفسار عن مسار الطرد"/>
    <d v="2017-01-31T00:00:00"/>
    <d v="1899-12-30T14:17:45"/>
    <s v="islam magdy"/>
    <x v="0"/>
    <s v="lavie278@yahoo.com"/>
    <s v="29606191300976"/>
    <s v="01112883707"/>
    <x v="1"/>
    <m/>
    <x v="0"/>
    <n v="31"/>
    <n v="14"/>
    <n v="3"/>
    <s v="RB110938316SG"/>
    <s v=""/>
    <s v=""/>
    <s v=""/>
    <s v=""/>
    <s v=""/>
    <s v=""/>
    <s v=""/>
    <s v="RB"/>
    <s v="SG"/>
  </r>
  <r>
    <s v="42766هيثم محمد محمد أحمدexport3@helalgoldenstar.comشــكــوى"/>
    <d v="2017-01-31T00:00:00"/>
    <d v="1899-12-30T15:13:28"/>
    <s v="هيثم محمد محمد أحمد"/>
    <x v="0"/>
    <s v="export3@helalgoldenstar.com"/>
    <s v="28012021301993"/>
    <s v="00201020983741"/>
    <x v="2"/>
    <m/>
    <x v="0"/>
    <n v="31"/>
    <n v="15"/>
    <n v="3"/>
    <s v="RU975976244GB"/>
    <s v=""/>
    <s v=""/>
    <s v=""/>
    <s v=""/>
    <s v=""/>
    <s v=""/>
    <s v=""/>
    <s v="RU"/>
    <s v="GB"/>
  </r>
  <r>
    <s v="42766محمد جمعه عبدالباقىmg_kg2000@yahoo.comاستفسار عن مسار الطرد"/>
    <d v="2017-01-31T00:00:00"/>
    <d v="1899-12-30T14:42:13"/>
    <s v="محمد جمعه عبدالباقى"/>
    <x v="0"/>
    <s v="mg_kg2000@yahoo.com"/>
    <s v="29101022100378"/>
    <s v="0201153182217"/>
    <x v="1"/>
    <m/>
    <x v="0"/>
    <n v="31"/>
    <n v="14"/>
    <n v="3"/>
    <s v="RX554916023DE"/>
    <s v=""/>
    <s v=""/>
    <s v=""/>
    <s v=""/>
    <s v=""/>
    <s v=""/>
    <s v=""/>
    <s v="RX"/>
    <s v="DE"/>
  </r>
  <r>
    <s v="42766محمدعبدالمجيدعامرmedoamer03@gmail.comاستفســار عن خدمــة"/>
    <d v="2017-01-31T00:00:00"/>
    <d v="1899-12-30T22:56:11"/>
    <s v="محمدعبدالمجيدعامر"/>
    <x v="0"/>
    <s v="medoamer03@gmail.com"/>
    <s v="1601457"/>
    <s v="201093067553"/>
    <x v="0"/>
    <m/>
    <x v="0"/>
    <n v="31"/>
    <n v="22"/>
    <n v="3"/>
    <s v=""/>
    <s v=""/>
    <s v=""/>
    <s v=""/>
    <s v=""/>
    <s v=""/>
    <s v=""/>
    <s v=""/>
    <s v=""/>
    <s v=""/>
  </r>
  <r>
    <s v="42766ashrafashraf_afifi79@yahoo.comاستفسار عن مسار الطرد"/>
    <d v="2017-01-31T00:00:00"/>
    <d v="1899-12-30T22:23:32"/>
    <s v="ashraf"/>
    <x v="0"/>
    <s v="ashraf_afifi79@yahoo.com"/>
    <s v="201893"/>
    <s v="01006475551"/>
    <x v="1"/>
    <m/>
    <x v="0"/>
    <n v="31"/>
    <n v="22"/>
    <n v="3"/>
    <s v="rr230649917eg"/>
    <s v=""/>
    <s v=""/>
    <s v=""/>
    <s v=""/>
    <s v=""/>
    <s v=""/>
    <s v=""/>
    <s v="RR"/>
    <s v="EG"/>
  </r>
  <r>
    <s v="42766مني عبدالنبي هاشمMonausama29@yahoo.comاستفسار عن مسار الطرد"/>
    <d v="2017-01-31T00:00:00"/>
    <d v="1899-12-30T22:23:25"/>
    <s v="مني عبدالنبي هاشم"/>
    <x v="0"/>
    <s v="Monausama29@yahoo.com"/>
    <s v="27705070103163"/>
    <s v="20101121101144"/>
    <x v="1"/>
    <m/>
    <x v="0"/>
    <n v="31"/>
    <n v="22"/>
    <n v="3"/>
    <s v="EE163006360IL"/>
    <s v=""/>
    <s v=""/>
    <s v=""/>
    <s v=""/>
    <s v=""/>
    <s v=""/>
    <s v=""/>
    <s v="EE"/>
    <s v="IL"/>
  </r>
  <r>
    <s v="42766فارس غضبان الجريانfares chadban AL jarrianfares_lll@yahoo.comاستفسار عن مسار الطرد"/>
    <d v="2017-01-31T00:00:00"/>
    <d v="1899-12-30T22:18:04"/>
    <s v="فارس غضبان الجريانfares chadban AL jarrian"/>
    <x v="20"/>
    <s v="fares_lll@yahoo.com"/>
    <s v="1711194824747"/>
    <s v="004795261905"/>
    <x v="1"/>
    <m/>
    <x v="0"/>
    <n v="31"/>
    <n v="22"/>
    <n v="3"/>
    <s v="Rs007008560Eg"/>
    <s v="Rs007008281EG"/>
    <s v=""/>
    <s v=""/>
    <s v=""/>
    <s v=""/>
    <s v=""/>
    <s v=""/>
    <s v="RS"/>
    <s v="EG"/>
  </r>
  <r>
    <s v="42766ماهر علد العزيز عبادهmaher13@arid.comشــكــوى"/>
    <d v="2017-01-31T00:00:00"/>
    <d v="1899-12-30T22:16:19"/>
    <s v="ماهر علد العزيز عباده"/>
    <x v="0"/>
    <s v="maher13@arid.com"/>
    <s v="26310132500832"/>
    <s v="01275510977"/>
    <x v="2"/>
    <m/>
    <x v="0"/>
    <n v="31"/>
    <n v="22"/>
    <n v="3"/>
    <s v=""/>
    <s v=""/>
    <s v=""/>
    <s v=""/>
    <s v=""/>
    <s v=""/>
    <s v=""/>
    <s v=""/>
    <s v=""/>
    <s v=""/>
  </r>
  <r>
    <s v="42766عبدالله عوادbodyawaad2 @gmail.comاستفســار عن خدمــة"/>
    <d v="2017-01-31T00:00:00"/>
    <d v="1899-12-30T18:42:12"/>
    <s v="عبدالله عواد"/>
    <x v="2"/>
    <s v="bodyawaad2 @gmail.com"/>
    <s v="2418128688"/>
    <s v="00966536989377"/>
    <x v="0"/>
    <m/>
    <x v="0"/>
    <n v="31"/>
    <n v="18"/>
    <n v="3"/>
    <s v=""/>
    <s v=""/>
    <s v=""/>
    <s v=""/>
    <s v=""/>
    <s v=""/>
    <s v=""/>
    <s v=""/>
    <s v=""/>
    <s v=""/>
  </r>
  <r>
    <s v="42766شريف عبدالخالقsheriefabdo@gmail.comأخـــــرى"/>
    <d v="2017-01-31T00:00:00"/>
    <d v="1899-12-30T17:57:47"/>
    <s v="شريف عبدالخالق"/>
    <x v="0"/>
    <s v="sheriefabdo@gmail.com"/>
    <s v="2840729131303259"/>
    <s v="00966561114640"/>
    <x v="4"/>
    <m/>
    <x v="0"/>
    <n v="31"/>
    <n v="17"/>
    <n v="3"/>
    <s v="ee700424539eg"/>
    <s v=""/>
    <s v=""/>
    <s v=""/>
    <s v=""/>
    <s v=""/>
    <s v=""/>
    <s v=""/>
    <s v="EE"/>
    <s v="EG"/>
  </r>
  <r>
    <s v="42766حسن تامر حسنsona9977@wp.plأخـــــرى"/>
    <d v="2017-01-31T00:00:00"/>
    <d v="1899-12-30T17:04:59"/>
    <s v="حسن تامر حسن"/>
    <x v="0"/>
    <s v="sona9977@wp.pl"/>
    <s v="28509092100516"/>
    <s v="201274877773"/>
    <x v="4"/>
    <m/>
    <x v="0"/>
    <n v="31"/>
    <n v="17"/>
    <n v="3"/>
    <s v=""/>
    <s v=""/>
    <s v=""/>
    <s v=""/>
    <s v=""/>
    <s v=""/>
    <s v=""/>
    <s v=""/>
    <s v=""/>
    <s v=""/>
  </r>
  <r>
    <s v="42766عبدالرحمن راجىabdelrahmanragi@gmail.comشــكــوى"/>
    <d v="2017-01-31T00:00:00"/>
    <d v="1899-12-30T16:51:38"/>
    <s v="عبدالرحمن راجى"/>
    <x v="0"/>
    <s v="abdelrahmanragi@gmail.com"/>
    <s v="29512071900215"/>
    <s v="201274545653"/>
    <x v="2"/>
    <m/>
    <x v="0"/>
    <n v="31"/>
    <n v="16"/>
    <n v="3"/>
    <s v=""/>
    <s v=""/>
    <s v=""/>
    <s v=""/>
    <s v=""/>
    <s v=""/>
    <s v=""/>
    <s v=""/>
    <s v=""/>
    <s v=""/>
  </r>
  <r>
    <s v="42766ابراهيم مسلم غازيeeeemmmm29@yahoo.comأخـــــرى"/>
    <d v="2017-01-31T00:00:00"/>
    <d v="1899-12-30T16:09:57"/>
    <s v="ابراهيم مسلم غازي"/>
    <x v="0"/>
    <s v="eeeemmmm29@yahoo.com"/>
    <s v="27410061500699"/>
    <s v="0473321684"/>
    <x v="4"/>
    <m/>
    <x v="0"/>
    <n v="31"/>
    <n v="16"/>
    <n v="3"/>
    <s v=""/>
    <s v=""/>
    <s v=""/>
    <s v=""/>
    <s v=""/>
    <s v=""/>
    <s v=""/>
    <s v=""/>
    <s v=""/>
    <s v=""/>
  </r>
  <r>
    <s v="42767اسلام محمد نجيبetaesj@yahoo.comاستفسار عن مسار الطرد"/>
    <d v="2017-02-01T00:00:00"/>
    <d v="1899-12-30T10:47:13"/>
    <s v="اسلام محمد نجيب"/>
    <x v="0"/>
    <s v="etaesj@yahoo.com"/>
    <s v="28207260400249"/>
    <s v="201111918140"/>
    <x v="1"/>
    <m/>
    <x v="1"/>
    <n v="1"/>
    <n v="10"/>
    <n v="4"/>
    <s v="RS742747155NL"/>
    <s v=""/>
    <s v=""/>
    <s v=""/>
    <s v=""/>
    <s v=""/>
    <s v=""/>
    <s v=""/>
    <s v="RS"/>
    <s v="NL"/>
  </r>
  <r>
    <s v="42767وائل السعيدledow2012@gmail.comاستفسار عن مسار الطرد"/>
    <d v="2017-02-01T00:00:00"/>
    <d v="1899-12-30T10:32:05"/>
    <s v="وائل السعيد"/>
    <x v="0"/>
    <s v="ledow2012@gmail.com"/>
    <s v="2116"/>
    <s v="201004158095"/>
    <x v="1"/>
    <m/>
    <x v="1"/>
    <n v="1"/>
    <n v="10"/>
    <n v="4"/>
    <s v="RR844272273PL"/>
    <s v=""/>
    <s v=""/>
    <s v=""/>
    <s v=""/>
    <s v=""/>
    <s v=""/>
    <s v=""/>
    <s v="RR"/>
    <s v="PL"/>
  </r>
  <r>
    <s v="42767Mohamed SalahTiger200728@yahoo.comأخـــــرى"/>
    <d v="2017-02-01T00:00:00"/>
    <d v="1899-12-30T10:21:45"/>
    <s v="Mohamed Salah"/>
    <x v="0"/>
    <s v="Tiger200728@yahoo.com"/>
    <s v="28507290101851"/>
    <s v="201001745969"/>
    <x v="4"/>
    <m/>
    <x v="1"/>
    <n v="1"/>
    <n v="10"/>
    <n v="4"/>
    <s v="RS520240936CN"/>
    <s v=""/>
    <s v=""/>
    <s v=""/>
    <s v=""/>
    <s v=""/>
    <s v=""/>
    <s v=""/>
    <s v="RS"/>
    <s v="CN"/>
  </r>
  <r>
    <s v="42767Ahmedmohamedkaouh@yahoo.comشــكــوى"/>
    <d v="2017-02-01T00:00:00"/>
    <d v="1899-12-30T08:07:24"/>
    <s v="Ahmed"/>
    <x v="0"/>
    <s v="mohamedkaouh@yahoo.com"/>
    <s v="28601188800695"/>
    <s v="00201064703247"/>
    <x v="2"/>
    <m/>
    <x v="1"/>
    <n v="1"/>
    <n v="8"/>
    <n v="4"/>
    <s v="RR046907065SA"/>
    <s v=""/>
    <s v=""/>
    <s v=""/>
    <s v=""/>
    <s v=""/>
    <s v=""/>
    <s v=""/>
    <s v="RR"/>
    <s v="SA"/>
  </r>
  <r>
    <s v="42767محمد عبدالناصر محمد فؤادMohammed.darwish.elhmamy@gmail.comاستفسار عن مسار الطرد"/>
    <d v="2017-02-01T00:00:00"/>
    <d v="1899-12-30T04:54:24"/>
    <s v="محمد عبدالناصر محمد فؤاد"/>
    <x v="0"/>
    <s v="Mohammed.darwish.elhmamy@gmail.com"/>
    <s v="29403012706631"/>
    <s v="201000656236"/>
    <x v="1"/>
    <m/>
    <x v="1"/>
    <n v="1"/>
    <n v="4"/>
    <n v="4"/>
    <s v="RX548409380DE"/>
    <s v=""/>
    <s v=""/>
    <s v=""/>
    <s v=""/>
    <s v=""/>
    <s v=""/>
    <s v=""/>
    <s v="RX"/>
    <s v="DE"/>
  </r>
  <r>
    <s v="42767محمود عبد الفتاح على علىpilot_mahmoud@hotmail.comاستفسار عن مسار الطرد"/>
    <d v="2017-02-01T00:00:00"/>
    <d v="1899-12-30T00:26:11"/>
    <s v="محمود عبد الفتاح على على"/>
    <x v="0"/>
    <s v="pilot_mahmoud@hotmail.com"/>
    <s v="28007098800255"/>
    <s v="201011180801"/>
    <x v="1"/>
    <m/>
    <x v="1"/>
    <n v="1"/>
    <n v="0"/>
    <n v="4"/>
    <s v="RF495197522CN"/>
    <s v="RF495197522CN"/>
    <s v=""/>
    <s v=""/>
    <s v=""/>
    <s v=""/>
    <s v=""/>
    <s v=""/>
    <s v="RF"/>
    <s v="CN"/>
  </r>
  <r>
    <s v="42767شنودةsheno_shenouda@yahoo.comشــكــوى"/>
    <d v="2017-02-01T00:00:00"/>
    <d v="1899-12-30T00:17:35"/>
    <s v="شنودة"/>
    <x v="0"/>
    <s v="sheno_shenouda@yahoo.com"/>
    <s v="28706212800274"/>
    <s v="201272495277"/>
    <x v="2"/>
    <m/>
    <x v="1"/>
    <n v="1"/>
    <n v="0"/>
    <n v="4"/>
    <s v=""/>
    <s v=""/>
    <s v=""/>
    <s v=""/>
    <s v=""/>
    <s v=""/>
    <s v=""/>
    <s v=""/>
    <s v=""/>
    <s v=""/>
  </r>
  <r>
    <s v="42767سعد فاتح كاملsaadxkamel@gmail.comشــكــوى"/>
    <d v="2017-02-01T00:00:00"/>
    <d v="1899-12-30T11:21:15"/>
    <s v="سعد فاتح كامل"/>
    <x v="0"/>
    <s v="saadxkamel@gmail.com"/>
    <s v=": 011110093"/>
    <s v="00201009251909"/>
    <x v="2"/>
    <m/>
    <x v="1"/>
    <n v="1"/>
    <n v="11"/>
    <n v="4"/>
    <s v=""/>
    <s v=""/>
    <s v=""/>
    <s v=""/>
    <s v=""/>
    <s v=""/>
    <s v=""/>
    <s v=""/>
    <s v=""/>
    <s v=""/>
  </r>
  <r>
    <s v="42767احمد طارق رفعت عبد الباريahmadtarq99@hotmail.comاستفسار عن مسار الطرد"/>
    <d v="2017-02-01T00:00:00"/>
    <d v="1899-12-30T11:18:32"/>
    <s v="احمد طارق رفعت عبد الباري"/>
    <x v="0"/>
    <s v="ahmadtarq99@hotmail.com"/>
    <s v="29412060100395"/>
    <s v="2001112989065"/>
    <x v="1"/>
    <m/>
    <x v="1"/>
    <n v="1"/>
    <n v="11"/>
    <n v="4"/>
    <s v="RX559655466DE"/>
    <s v=""/>
    <s v=""/>
    <s v=""/>
    <s v=""/>
    <s v=""/>
    <s v=""/>
    <s v=""/>
    <s v="RX"/>
    <s v="DE"/>
  </r>
  <r>
    <s v="42767محمد على ابراهيم ابو العزma.ezz1178@gmail.comاستفسار عن مسار الطرد"/>
    <d v="2017-02-01T00:00:00"/>
    <d v="1899-12-30T14:04:24"/>
    <s v="محمد على ابراهيم ابو العز"/>
    <x v="0"/>
    <s v="ma.ezz1178@gmail.com"/>
    <s v="27801011613513"/>
    <s v="01026956332"/>
    <x v="1"/>
    <m/>
    <x v="1"/>
    <n v="1"/>
    <n v="14"/>
    <n v="4"/>
    <s v="ck050230911de"/>
    <s v=""/>
    <s v=""/>
    <s v=""/>
    <s v=""/>
    <s v=""/>
    <s v=""/>
    <s v=""/>
    <s v="CK"/>
    <s v="DE"/>
  </r>
  <r>
    <s v="42767محمد على ابراهيم ابو الع8زma.ezz1178@gmail.comاستفسار عن مسار الطرد"/>
    <d v="2017-02-01T00:00:00"/>
    <d v="1899-12-30T14:01:42"/>
    <s v="محمد على ابراهيم ابو الع8ز"/>
    <x v="0"/>
    <s v="ma.ezz1178@gmail.com"/>
    <s v="27801011613513"/>
    <s v="01026956332"/>
    <x v="1"/>
    <m/>
    <x v="1"/>
    <n v="1"/>
    <n v="14"/>
    <n v="4"/>
    <s v="ck050230911de"/>
    <s v=""/>
    <s v=""/>
    <s v=""/>
    <s v=""/>
    <s v=""/>
    <s v=""/>
    <s v=""/>
    <s v="CK"/>
    <s v="DE"/>
  </r>
  <r>
    <s v="42767hamza ismail Ahmedhamzayaman73@gmail.comشــكــوى"/>
    <d v="2017-02-01T00:00:00"/>
    <d v="1899-12-30T13:54:55"/>
    <s v="hamza ismail Ahmed"/>
    <x v="0"/>
    <s v="hamzayaman73@gmail.com"/>
    <s v="29806071401239"/>
    <s v="201272411767"/>
    <x v="2"/>
    <m/>
    <x v="1"/>
    <n v="1"/>
    <n v="13"/>
    <n v="4"/>
    <s v=""/>
    <s v=""/>
    <s v=""/>
    <s v=""/>
    <s v=""/>
    <s v=""/>
    <s v=""/>
    <s v=""/>
    <s v=""/>
    <s v=""/>
  </r>
  <r>
    <s v="42767عمرو جريشة السيدamrgerisha752@gmail.comأخـــــرى"/>
    <d v="2017-02-01T00:00:00"/>
    <d v="1899-12-30T13:51:06"/>
    <s v="عمرو جريشة السيد"/>
    <x v="0"/>
    <s v="amrgerisha752@gmail.com"/>
    <s v="28512168800513"/>
    <s v="01069727881"/>
    <x v="4"/>
    <m/>
    <x v="1"/>
    <n v="1"/>
    <n v="13"/>
    <n v="4"/>
    <s v=""/>
    <s v=""/>
    <s v=""/>
    <s v=""/>
    <s v=""/>
    <s v=""/>
    <s v=""/>
    <s v=""/>
    <s v=""/>
    <s v=""/>
  </r>
  <r>
    <s v="42767 ضياءDyaa77@Gmail.Comشــكــوى"/>
    <d v="2017-02-01T00:00:00"/>
    <d v="1899-12-30T13:32:25"/>
    <s v=" ضياء"/>
    <x v="2"/>
    <s v="Dyaa77@Gmail.Com"/>
    <s v="A18693237"/>
    <s v="009660533950218"/>
    <x v="2"/>
    <m/>
    <x v="1"/>
    <n v="1"/>
    <n v="13"/>
    <n v="4"/>
    <s v="EE700363715EG"/>
    <s v=""/>
    <s v=""/>
    <s v=""/>
    <s v=""/>
    <s v=""/>
    <s v=""/>
    <s v=""/>
    <s v="EE"/>
    <s v="EG"/>
  </r>
  <r>
    <s v="42767عبدالرحمن رزق كمال داودabdo702001@yahoo.comشــكــوى"/>
    <d v="2017-02-01T00:00:00"/>
    <d v="1899-12-30T13:31:40"/>
    <s v="عبدالرحمن رزق كمال داود"/>
    <x v="0"/>
    <s v="abdo702001@yahoo.com"/>
    <s v="27901011705951"/>
    <s v="201118709506"/>
    <x v="2"/>
    <m/>
    <x v="1"/>
    <n v="1"/>
    <n v="13"/>
    <n v="4"/>
    <s v=""/>
    <s v=""/>
    <s v=""/>
    <s v=""/>
    <s v=""/>
    <s v=""/>
    <s v=""/>
    <s v=""/>
    <s v=""/>
    <s v=""/>
  </r>
  <r>
    <s v="42767عبدالرحمنevel_eyes2002@yahoo.comاستفسار عن مسار الطرد"/>
    <d v="2017-02-01T00:00:00"/>
    <d v="1899-12-30T13:20:42"/>
    <s v="عبدالرحمن"/>
    <x v="0"/>
    <s v="evel_eyes2002@yahoo.com"/>
    <s v="29308238800599"/>
    <s v="201121214132"/>
    <x v="1"/>
    <m/>
    <x v="1"/>
    <n v="1"/>
    <n v="13"/>
    <n v="4"/>
    <s v="RX560018784DE"/>
    <s v=""/>
    <s v=""/>
    <s v=""/>
    <s v=""/>
    <s v=""/>
    <s v=""/>
    <s v=""/>
    <s v="RX"/>
    <s v="DE"/>
  </r>
  <r>
    <s v="42767 ضياءDyaa77@Gmail.Comاستفسار عن مسار الطرد"/>
    <d v="2017-02-01T00:00:00"/>
    <d v="1899-12-30T12:54:14"/>
    <s v=" ضياء"/>
    <x v="2"/>
    <s v="Dyaa77@Gmail.Com"/>
    <s v=": A18693237"/>
    <s v="009660533950218"/>
    <x v="1"/>
    <m/>
    <x v="1"/>
    <n v="1"/>
    <n v="12"/>
    <n v="4"/>
    <s v="EE700363715EG"/>
    <s v=""/>
    <s v=""/>
    <s v=""/>
    <s v=""/>
    <s v=""/>
    <s v=""/>
    <s v=""/>
    <s v="EE"/>
    <s v="EG"/>
  </r>
  <r>
    <s v="42767هشام محمد نصارh_al_nassar@hotmail.comشــكــوى"/>
    <d v="2017-02-01T00:00:00"/>
    <d v="1899-12-30T12:35:42"/>
    <s v="هشام محمد نصار"/>
    <x v="0"/>
    <s v="h_al_nassar@hotmail.com"/>
    <s v="25703211303358"/>
    <s v="0201227648438"/>
    <x v="2"/>
    <m/>
    <x v="1"/>
    <n v="1"/>
    <n v="12"/>
    <n v="4"/>
    <s v="rr121766373eg"/>
    <s v=""/>
    <s v=""/>
    <s v=""/>
    <s v=""/>
    <s v=""/>
    <s v=""/>
    <s v=""/>
    <s v="RR"/>
    <s v="EG"/>
  </r>
  <r>
    <s v="42767محمد كامل عبدالرحمن محمدmk756736@gmail.comاستفسار عن مسار الطرد"/>
    <d v="2017-02-01T00:00:00"/>
    <d v="1899-12-30T15:13:40"/>
    <s v="محمد كامل عبدالرحمن محمد"/>
    <x v="0"/>
    <s v="mk756736@gmail.com"/>
    <s v="28501122102453"/>
    <s v="01122133444"/>
    <x v="1"/>
    <m/>
    <x v="1"/>
    <n v="1"/>
    <n v="15"/>
    <n v="4"/>
    <s v="RR360914233EG"/>
    <s v=""/>
    <s v=""/>
    <s v=""/>
    <s v=""/>
    <s v=""/>
    <s v=""/>
    <s v=""/>
    <s v="RR"/>
    <s v="EG"/>
  </r>
  <r>
    <s v="42767احمد اسامةahmed_osama@hotmail.comاستفسار عن مسار الطرد"/>
    <d v="2017-02-01T00:00:00"/>
    <d v="1899-12-30T14:50:17"/>
    <s v="احمد اسامة"/>
    <x v="0"/>
    <s v="ahmed_osama@hotmail.com"/>
    <s v="280008090101656"/>
    <s v="201005253263"/>
    <x v="1"/>
    <m/>
    <x v="1"/>
    <n v="1"/>
    <n v="14"/>
    <n v="4"/>
    <s v="RB119049309SG"/>
    <s v=""/>
    <s v=""/>
    <s v=""/>
    <s v=""/>
    <s v=""/>
    <s v=""/>
    <s v=""/>
    <s v="RB"/>
    <s v="SG"/>
  </r>
  <r>
    <s v="42767ياسر محمد حرب عبد المعطي حسنyasser_4x@yahoo.comاستفســار عن خدمــة"/>
    <d v="2017-02-01T00:00:00"/>
    <d v="1899-12-30T14:36:39"/>
    <s v="ياسر محمد حرب عبد المعطي حسن"/>
    <x v="0"/>
    <s v="yasser_4x@yahoo.com"/>
    <s v="26509100201575"/>
    <s v="00201222756918"/>
    <x v="0"/>
    <m/>
    <x v="1"/>
    <n v="1"/>
    <n v="14"/>
    <n v="4"/>
    <s v=""/>
    <s v=""/>
    <s v=""/>
    <s v=""/>
    <s v=""/>
    <s v=""/>
    <s v=""/>
    <s v=""/>
    <s v=""/>
    <s v=""/>
  </r>
  <r>
    <s v="42767Ahmed Gaberahmedelsabbagh@msn.comشــكــوى"/>
    <d v="2017-02-01T00:00:00"/>
    <d v="1899-12-30T15:16:15"/>
    <s v="Ahmed Gaber"/>
    <x v="0"/>
    <s v="ahmedelsabbagh@msn.com"/>
    <s v="27809200201391"/>
    <s v="201223157350"/>
    <x v="2"/>
    <m/>
    <x v="1"/>
    <n v="1"/>
    <n v="15"/>
    <n v="4"/>
    <s v=""/>
    <s v=""/>
    <s v=""/>
    <s v=""/>
    <s v=""/>
    <s v=""/>
    <s v=""/>
    <s v=""/>
    <s v=""/>
    <s v=""/>
  </r>
  <r>
    <s v="42768محمد هانئ صلاح الدين أحمدtranshany@yahoo.comاستفسار عن مسار الطرد"/>
    <d v="2017-02-02T00:00:00"/>
    <d v="1899-12-30T01:01:25"/>
    <s v="محمد هانئ صلاح الدين أحمد"/>
    <x v="0"/>
    <s v="transhany@yahoo.com"/>
    <s v="24303140101854"/>
    <s v="201069133456"/>
    <x v="1"/>
    <m/>
    <x v="1"/>
    <n v="2"/>
    <n v="1"/>
    <n v="5"/>
    <s v="RT353104181HK"/>
    <s v=""/>
    <s v=""/>
    <s v=""/>
    <s v=""/>
    <s v=""/>
    <s v=""/>
    <s v=""/>
    <s v="RT"/>
    <s v="HK"/>
  </r>
  <r>
    <s v="42767عمرو عبد الجواد محمدamrviber@gmail.comاستفسار عن مسار الطرد"/>
    <d v="2017-02-01T00:00:00"/>
    <d v="1899-12-30T22:48:24"/>
    <s v="عمرو عبد الجواد محمد"/>
    <x v="0"/>
    <s v="amrviber@gmail.com"/>
    <s v="28801020103131"/>
    <s v="201212355548"/>
    <x v="1"/>
    <m/>
    <x v="1"/>
    <n v="1"/>
    <n v="22"/>
    <n v="4"/>
    <s v="EX017410424SG"/>
    <s v=""/>
    <s v=""/>
    <s v=""/>
    <s v=""/>
    <s v=""/>
    <s v=""/>
    <s v=""/>
    <s v="EX"/>
    <s v="SG"/>
  </r>
  <r>
    <s v="42767محمد اشرف عبده هديهMido_star610@yahoo.comأخـــــرى"/>
    <d v="2017-02-01T00:00:00"/>
    <d v="1899-12-30T20:39:12"/>
    <s v="محمد اشرف عبده هديه"/>
    <x v="0"/>
    <s v="Mido_star610@yahoo.com"/>
    <s v="29208010400731"/>
    <s v="Mido_star610@yahoo.com"/>
    <x v="4"/>
    <m/>
    <x v="1"/>
    <n v="1"/>
    <n v="20"/>
    <n v="4"/>
    <s v=""/>
    <s v=""/>
    <s v=""/>
    <s v=""/>
    <s v=""/>
    <s v=""/>
    <s v=""/>
    <s v=""/>
    <s v=""/>
    <s v=""/>
  </r>
  <r>
    <s v="42767على عبدالواحد علىahmed11.ali11@yahoo.comأخـــــرى"/>
    <d v="2017-02-01T00:00:00"/>
    <d v="1899-12-30T19:01:29"/>
    <s v="على عبدالواحد على"/>
    <x v="0"/>
    <s v="ahmed11.ali11@yahoo.com"/>
    <s v="25611151300514"/>
    <s v="01224597503"/>
    <x v="4"/>
    <m/>
    <x v="1"/>
    <n v="1"/>
    <n v="19"/>
    <n v="4"/>
    <s v=""/>
    <s v=""/>
    <s v=""/>
    <s v=""/>
    <s v=""/>
    <s v=""/>
    <s v=""/>
    <s v=""/>
    <s v=""/>
    <s v=""/>
  </r>
  <r>
    <s v="42767حمدى صوفى عوادhamdysoufy21@hotmail.comاستفسار عن مسار الطرد"/>
    <d v="2017-02-01T00:00:00"/>
    <d v="1899-12-30T18:56:59"/>
    <s v="حمدى صوفى عواد"/>
    <x v="0"/>
    <s v="hamdysoufy21@hotmail.com"/>
    <s v="26712052101555"/>
    <s v="00201093933313"/>
    <x v="1"/>
    <m/>
    <x v="1"/>
    <n v="1"/>
    <n v="18"/>
    <n v="4"/>
    <s v="RR379571861EG"/>
    <s v=""/>
    <s v=""/>
    <s v=""/>
    <s v=""/>
    <s v=""/>
    <s v=""/>
    <s v=""/>
    <s v="RR"/>
    <s v="EG"/>
  </r>
  <r>
    <s v="42767طارق مسعود السيد السيد البلاطtarekali862@gmail.comاستفسار عن مسار الطرد"/>
    <d v="2017-02-01T00:00:00"/>
    <d v="1899-12-30T16:23:55"/>
    <s v="طارق مسعود السيد السيد البلاط"/>
    <x v="22"/>
    <s v="tarekali862@gmail.com"/>
    <s v=": A03391851"/>
    <s v="0097430314747"/>
    <x v="1"/>
    <m/>
    <x v="1"/>
    <n v="1"/>
    <n v="16"/>
    <n v="4"/>
    <s v="EE115576260QA"/>
    <s v=""/>
    <s v=""/>
    <s v=""/>
    <s v=""/>
    <s v=""/>
    <s v=""/>
    <s v=""/>
    <s v="EE"/>
    <s v="QA"/>
  </r>
  <r>
    <s v="42767احمد علي احمدahmedsaafan27@yahoo.comاستفسار عن مسار الطرد"/>
    <d v="2017-02-01T00:00:00"/>
    <d v="1899-12-30T16:00:08"/>
    <s v="احمد علي احمد"/>
    <x v="4"/>
    <s v="ahmedsaafan27@yahoo.com"/>
    <s v=": A12263198"/>
    <s v="96598006050"/>
    <x v="1"/>
    <m/>
    <x v="1"/>
    <n v="1"/>
    <n v="16"/>
    <n v="4"/>
    <s v="EE700425905EG"/>
    <s v=""/>
    <s v=""/>
    <s v=""/>
    <s v=""/>
    <s v=""/>
    <s v=""/>
    <s v=""/>
    <s v="EE"/>
    <s v="EG"/>
  </r>
  <r>
    <s v="42768rimarima.mallat@yahoo.frاستفسار عن مسار الطرد"/>
    <d v="2017-02-02T00:00:00"/>
    <d v="1899-12-30T11:28:59"/>
    <s v="rima"/>
    <x v="0"/>
    <s v="rima.mallat@yahoo.fr"/>
    <s v=": 14ce07309"/>
    <s v="201020122931"/>
    <x v="1"/>
    <m/>
    <x v="1"/>
    <n v="2"/>
    <n v="11"/>
    <n v="5"/>
    <s v="RR166873987LB"/>
    <s v=""/>
    <s v=""/>
    <s v=""/>
    <s v=""/>
    <s v=""/>
    <s v=""/>
    <s v=""/>
    <s v="RR"/>
    <s v="LB"/>
  </r>
  <r>
    <s v="42768منال السيد محمد عبدالعالelhelaly81@gmail.comاستفسار عن مسار الطرد"/>
    <d v="2017-02-02T00:00:00"/>
    <d v="1899-12-30T11:06:00"/>
    <s v="منال السيد محمد عبدالعال"/>
    <x v="0"/>
    <s v="elhelaly81@gmail.com"/>
    <s v="28002121303203"/>
    <s v="00201017120760"/>
    <x v="1"/>
    <m/>
    <x v="1"/>
    <n v="2"/>
    <n v="11"/>
    <n v="5"/>
    <s v="EE045017289SA"/>
    <s v=""/>
    <s v=""/>
    <s v=""/>
    <s v=""/>
    <s v=""/>
    <s v=""/>
    <s v=""/>
    <s v="EE"/>
    <s v="SA"/>
  </r>
  <r>
    <s v="42768Ahmed Gamalagnasser56@hotmail.comاستفسار عن مسار الطرد"/>
    <d v="2017-02-02T00:00:00"/>
    <d v="1899-12-30T10:47:53"/>
    <s v="Ahmed Gamal"/>
    <x v="2"/>
    <s v="agnasser56@hotmail.com"/>
    <s v="08602088800694"/>
    <s v="00966533321787"/>
    <x v="1"/>
    <m/>
    <x v="1"/>
    <n v="2"/>
    <n v="10"/>
    <n v="5"/>
    <s v="EH601835705SA"/>
    <s v=""/>
    <s v=""/>
    <s v=""/>
    <s v=""/>
    <s v=""/>
    <s v=""/>
    <s v=""/>
    <s v="EH"/>
    <s v="SA"/>
  </r>
  <r>
    <s v="42768أحمد صبح إبراهيمa.sobh34@yahoo.comشــكــوى"/>
    <d v="2017-02-02T00:00:00"/>
    <d v="1899-12-30T08:13:03"/>
    <s v="أحمد صبح إبراهيم"/>
    <x v="0"/>
    <s v="a.sobh34@yahoo.com"/>
    <s v="28903091200517"/>
    <s v="01000748991"/>
    <x v="2"/>
    <m/>
    <x v="1"/>
    <n v="2"/>
    <n v="8"/>
    <n v="5"/>
    <s v="RT349940041HK"/>
    <s v=""/>
    <s v=""/>
    <s v=""/>
    <s v=""/>
    <s v=""/>
    <s v=""/>
    <s v=""/>
    <s v="RT"/>
    <s v="HK"/>
  </r>
  <r>
    <s v="42768Muhammad Zayedmuh.zayed@gmail.comاستفسار عن مسار الطرد"/>
    <d v="2017-02-02T00:00:00"/>
    <d v="1899-12-30T06:14:23"/>
    <s v="Muhammad Zayed"/>
    <x v="0"/>
    <s v="muh.zayed@gmail.com"/>
    <s v="28903088800473"/>
    <s v="18582621947"/>
    <x v="1"/>
    <m/>
    <x v="1"/>
    <n v="2"/>
    <n v="6"/>
    <n v="5"/>
    <s v="CV047062776US"/>
    <s v="CV047062776US"/>
    <s v=""/>
    <s v=""/>
    <s v=""/>
    <s v=""/>
    <s v=""/>
    <s v=""/>
    <s v="CV"/>
    <s v="US"/>
  </r>
  <r>
    <s v="42768محمد رشديmohamed.roushdy@emceg.comاستفسار عن مسار الطرد"/>
    <d v="2017-02-02T00:00:00"/>
    <d v="1899-12-30T12:23:01"/>
    <s v="محمد رشدي"/>
    <x v="0"/>
    <s v="mohamed.roushdy@emceg.com"/>
    <s v="27111290103957"/>
    <s v="01000822822"/>
    <x v="1"/>
    <m/>
    <x v="1"/>
    <n v="2"/>
    <n v="12"/>
    <n v="5"/>
    <s v="RU772024561GB"/>
    <s v=""/>
    <s v=""/>
    <s v=""/>
    <s v=""/>
    <s v=""/>
    <s v=""/>
    <s v=""/>
    <s v="RU"/>
    <s v="GB"/>
  </r>
  <r>
    <s v="42768Reem Jabakreemjabak@gmail.comاستفسار عن مسار الطرد"/>
    <d v="2017-02-02T00:00:00"/>
    <d v="1899-12-30T14:53:42"/>
    <s v="Reem Jabak"/>
    <x v="0"/>
    <s v="reemjabak@gmail.com"/>
    <s v="8800741"/>
    <s v="00201001879933"/>
    <x v="1"/>
    <m/>
    <x v="1"/>
    <n v="2"/>
    <n v="14"/>
    <n v="5"/>
    <s v=""/>
    <s v=""/>
    <s v=""/>
    <s v=""/>
    <s v=""/>
    <s v=""/>
    <s v=""/>
    <s v=""/>
    <s v=""/>
    <s v=""/>
  </r>
  <r>
    <s v="42768عمرو عبد الجواد محمدamrviber@gmail.comاستفسار عن مسار الطرد"/>
    <d v="2017-02-02T00:00:00"/>
    <d v="1899-12-30T14:12:29"/>
    <s v="عمرو عبد الجواد محمد"/>
    <x v="0"/>
    <s v="amrviber@gmail.com"/>
    <s v="28801020103131"/>
    <s v="201212355548"/>
    <x v="1"/>
    <m/>
    <x v="1"/>
    <n v="2"/>
    <n v="14"/>
    <n v="5"/>
    <s v="EX017410424SG"/>
    <s v=""/>
    <s v=""/>
    <s v=""/>
    <s v=""/>
    <s v=""/>
    <s v=""/>
    <s v=""/>
    <s v="EX"/>
    <s v="SG"/>
  </r>
  <r>
    <s v="42768هانى صلاحit.hphur@gmail.comاستفسار عن مسار الطرد"/>
    <d v="2017-02-02T00:00:00"/>
    <d v="1899-12-30T14:39:52"/>
    <s v="هانى صلاح"/>
    <x v="0"/>
    <s v="it.hphur@gmail.com"/>
    <s v=": A18344146"/>
    <s v="201129561414"/>
    <x v="1"/>
    <m/>
    <x v="1"/>
    <n v="2"/>
    <n v="14"/>
    <n v="5"/>
    <s v="EE115576401QA"/>
    <s v=""/>
    <s v=""/>
    <s v=""/>
    <s v=""/>
    <s v=""/>
    <s v=""/>
    <s v=""/>
    <s v="EE"/>
    <s v="QA"/>
  </r>
  <r>
    <s v="42768رامي عمرRamyomar2013@gmail.comشــكــوى"/>
    <d v="2017-02-02T00:00:00"/>
    <d v="1899-12-30T14:08:02"/>
    <s v="رامي عمر"/>
    <x v="0"/>
    <s v="Ramyomar2013@gmail.com"/>
    <s v="28601200201972"/>
    <s v="20105077220"/>
    <x v="2"/>
    <m/>
    <x v="1"/>
    <n v="2"/>
    <n v="14"/>
    <n v="5"/>
    <s v=""/>
    <s v=""/>
    <s v=""/>
    <s v=""/>
    <s v=""/>
    <s v=""/>
    <s v=""/>
    <s v=""/>
    <s v=""/>
    <s v=""/>
  </r>
  <r>
    <s v="42768اسلام رشاد عبد العذيزeslam201012250@yahoo.comاستفســار عن خدمــة"/>
    <d v="2017-02-02T00:00:00"/>
    <d v="1899-12-30T13:43:27"/>
    <s v="اسلام رشاد عبد العذيز"/>
    <x v="0"/>
    <s v="eslam201012250@yahoo.com"/>
    <s v="29007172700636"/>
    <s v="01099721189"/>
    <x v="0"/>
    <m/>
    <x v="1"/>
    <n v="2"/>
    <n v="13"/>
    <n v="5"/>
    <s v=""/>
    <s v=""/>
    <s v=""/>
    <s v=""/>
    <s v=""/>
    <s v=""/>
    <s v=""/>
    <s v=""/>
    <s v=""/>
    <s v=""/>
  </r>
  <r>
    <s v="42768يارا محمد عبد الجوادyarahamada1988@gmail.comاستفسار عن مسار الطرد"/>
    <d v="2017-02-02T00:00:00"/>
    <d v="1899-12-30T15:01:35"/>
    <s v="يارا محمد عبد الجواد"/>
    <x v="0"/>
    <s v="yarahamada1988@gmail.com"/>
    <s v="28812010201586"/>
    <s v="201023263120"/>
    <x v="1"/>
    <m/>
    <x v="1"/>
    <n v="2"/>
    <n v="15"/>
    <n v="5"/>
    <s v="RA901129706IT"/>
    <s v=""/>
    <s v=""/>
    <s v=""/>
    <s v=""/>
    <s v=""/>
    <s v=""/>
    <s v=""/>
    <s v="RA"/>
    <s v="IT"/>
  </r>
  <r>
    <s v="42770أحمد محمد عادلMeligi@hotmail.comاستفسار عن مسار الطرد"/>
    <d v="2017-02-04T00:00:00"/>
    <d v="1899-12-30T11:07:46"/>
    <s v="أحمد محمد عادل"/>
    <x v="0"/>
    <s v="Meligi@hotmail.com"/>
    <s v="00732"/>
    <s v="201008555450"/>
    <x v="1"/>
    <m/>
    <x v="1"/>
    <n v="4"/>
    <n v="11"/>
    <n v="7"/>
    <s v="CC722054897DE"/>
    <s v=""/>
    <s v=""/>
    <s v=""/>
    <s v=""/>
    <s v=""/>
    <s v=""/>
    <s v=""/>
    <s v="CC"/>
    <s v="DE"/>
  </r>
  <r>
    <s v="42770شركة دمياط للغزل والنسيجdamietex@hotmail.comاستفسار عن مسار الطرد"/>
    <d v="2017-02-04T00:00:00"/>
    <d v="1899-12-30T09:54:14"/>
    <s v="شركة دمياط للغزل والنسيج"/>
    <x v="0"/>
    <s v="damietex@hotmail.com"/>
    <s v="27604011601779"/>
    <s v="00201225698413"/>
    <x v="1"/>
    <m/>
    <x v="1"/>
    <n v="4"/>
    <n v="9"/>
    <n v="7"/>
    <s v="EE700015976EG"/>
    <s v=""/>
    <s v=""/>
    <s v=""/>
    <s v=""/>
    <s v=""/>
    <s v=""/>
    <s v=""/>
    <s v="EE"/>
    <s v="EG"/>
  </r>
  <r>
    <s v="42770عمرو محمد بدر الدين جلالamrobadr2010@yahoo.comشــكــوى"/>
    <d v="2017-02-04T00:00:00"/>
    <d v="1899-12-30T08:02:22"/>
    <s v="عمرو محمد بدر الدين جلال"/>
    <x v="0"/>
    <s v="amrobadr2010@yahoo.com"/>
    <s v="26902072500115"/>
    <s v="01006326564"/>
    <x v="2"/>
    <m/>
    <x v="1"/>
    <n v="4"/>
    <n v="8"/>
    <n v="7"/>
    <s v="EE700215204EG"/>
    <s v=""/>
    <s v=""/>
    <s v=""/>
    <s v=""/>
    <s v=""/>
    <s v=""/>
    <s v=""/>
    <s v="EE"/>
    <s v="EG"/>
  </r>
  <r>
    <s v="42770ضياء قاسمdeyaakassem9@gmail.comاستفســار عن خدمــة"/>
    <d v="2017-02-04T00:00:00"/>
    <d v="1899-12-30T02:19:03"/>
    <s v="ضياء قاسم"/>
    <x v="0"/>
    <s v="deyaakassem9@gmail.com"/>
    <s v="30108050202178"/>
    <s v="2001002014878"/>
    <x v="0"/>
    <m/>
    <x v="1"/>
    <n v="4"/>
    <n v="2"/>
    <n v="7"/>
    <s v=""/>
    <s v=""/>
    <s v=""/>
    <s v=""/>
    <s v=""/>
    <s v=""/>
    <s v=""/>
    <s v=""/>
    <s v=""/>
    <s v=""/>
  </r>
  <r>
    <s v="42769عادل عبد المنعم محمدesam306@yahoo.comشــكــوى"/>
    <d v="2017-02-03T00:00:00"/>
    <d v="1899-12-30T22:53:48"/>
    <s v="عادل عبد المنعم محمد"/>
    <x v="0"/>
    <s v="esam306@yahoo.com"/>
    <s v="26512042500592"/>
    <s v="00201006642900"/>
    <x v="2"/>
    <m/>
    <x v="1"/>
    <n v="3"/>
    <n v="22"/>
    <n v="6"/>
    <s v=""/>
    <s v=""/>
    <s v=""/>
    <s v=""/>
    <s v=""/>
    <s v=""/>
    <s v=""/>
    <s v=""/>
    <s v=""/>
    <s v=""/>
  </r>
  <r>
    <s v="42769Mahmod sabry abdelasimSabry_abdelasim@yahoo.comاستفسار عن مسار الطرد"/>
    <d v="2017-02-03T00:00:00"/>
    <d v="1899-12-30T20:52:21"/>
    <s v="Mahmod sabry abdelasim"/>
    <x v="0"/>
    <s v="Sabry_abdelasim@yahoo.com"/>
    <s v="29706061701299"/>
    <s v="201027140760"/>
    <x v="1"/>
    <m/>
    <x v="1"/>
    <n v="3"/>
    <n v="20"/>
    <n v="6"/>
    <s v="RX560529522DE"/>
    <s v=""/>
    <s v=""/>
    <s v=""/>
    <s v=""/>
    <s v=""/>
    <s v=""/>
    <s v=""/>
    <s v="RX"/>
    <s v="DE"/>
  </r>
  <r>
    <s v="42769سعاد احمد محمد احمدfoly490@gmail.comاستفسار عن مسار الطرد"/>
    <d v="2017-02-03T00:00:00"/>
    <d v="1899-12-30T20:24:02"/>
    <s v="سعاد احمد محمد احمد"/>
    <x v="0"/>
    <s v="foly490@gmail.com"/>
    <s v="27806011402743"/>
    <s v="002001155924299"/>
    <x v="1"/>
    <m/>
    <x v="1"/>
    <n v="3"/>
    <n v="20"/>
    <n v="6"/>
    <s v="ee047555572sa"/>
    <s v=""/>
    <s v=""/>
    <s v=""/>
    <s v=""/>
    <s v=""/>
    <s v=""/>
    <s v=""/>
    <s v="EE"/>
    <s v="SA"/>
  </r>
  <r>
    <s v="42769mahmoud gomaamahmoud_gomaa19@mu.edu.egاستفسار عن مسار الطرد"/>
    <d v="2017-02-03T00:00:00"/>
    <d v="1899-12-30T13:23:23"/>
    <s v="mahmoud gomaa"/>
    <x v="10"/>
    <s v="mahmoud_gomaa19@mu.edu.eg"/>
    <s v=": A18108893"/>
    <s v="49015766089913"/>
    <x v="1"/>
    <m/>
    <x v="1"/>
    <n v="3"/>
    <n v="13"/>
    <n v="6"/>
    <s v="EE700449629EG"/>
    <s v=""/>
    <s v=""/>
    <s v=""/>
    <s v=""/>
    <s v=""/>
    <s v=""/>
    <s v=""/>
    <s v="EE"/>
    <s v="EG"/>
  </r>
  <r>
    <s v="42769هشام عبدالعزيز محمد خليلhesham19275@yahoo.comاستفسار عن مسار الطرد"/>
    <d v="2017-02-03T00:00:00"/>
    <d v="1899-12-30T11:42:25"/>
    <s v="هشام عبدالعزيز محمد خليل"/>
    <x v="0"/>
    <s v="hesham19275@yahoo.com"/>
    <s v="27804101600291"/>
    <s v="20403343670"/>
    <x v="1"/>
    <m/>
    <x v="1"/>
    <n v="3"/>
    <n v="11"/>
    <n v="6"/>
    <s v="ra889027335it"/>
    <s v=""/>
    <s v=""/>
    <s v=""/>
    <s v=""/>
    <s v=""/>
    <s v=""/>
    <s v=""/>
    <s v="RA"/>
    <s v="IT"/>
  </r>
  <r>
    <s v="42769عبدالرحمن عبدالحميد عبداللهhlfaya1985@gmail.comاستفسار عن مسار الطرد"/>
    <d v="2017-02-03T00:00:00"/>
    <d v="1899-12-30T06:44:19"/>
    <s v="عبدالرحمن عبدالحميد عبدالله"/>
    <x v="23"/>
    <s v="hlfaya1985@gmail.com"/>
    <s v="28502052301131"/>
    <s v="601129455650"/>
    <x v="1"/>
    <m/>
    <x v="1"/>
    <n v="3"/>
    <n v="6"/>
    <n v="6"/>
    <s v="EE949329732MY"/>
    <s v=""/>
    <s v=""/>
    <s v=""/>
    <s v=""/>
    <s v=""/>
    <s v=""/>
    <s v=""/>
    <s v="EE"/>
    <s v="MY"/>
  </r>
  <r>
    <s v="42768محمود جمال محمد حسينgemymody55@gmail.comاستفسار عن مسار الطرد"/>
    <d v="2017-02-02T00:00:00"/>
    <d v="1899-12-30T23:29:31"/>
    <s v="محمود جمال محمد حسين"/>
    <x v="0"/>
    <s v="gemymody55@gmail.com"/>
    <s v="28604168800191"/>
    <s v="201000551992"/>
    <x v="1"/>
    <m/>
    <x v="1"/>
    <n v="2"/>
    <n v="23"/>
    <n v="5"/>
    <s v=""/>
    <s v=""/>
    <s v=""/>
    <s v=""/>
    <s v=""/>
    <s v=""/>
    <s v=""/>
    <s v=""/>
    <s v=""/>
    <s v=""/>
  </r>
  <r>
    <s v="42768ورده عيسى حقار مجمدينwwrda513@yahoo.coأخـــــرى"/>
    <d v="2017-02-02T00:00:00"/>
    <d v="1899-12-30T22:09:20"/>
    <s v="ورده عيسى حقار مجمدين"/>
    <x v="0"/>
    <s v="wwrda513@yahoo.co"/>
    <s v="28306012800123  00201145046209"/>
    <s v="01145046209"/>
    <x v="4"/>
    <m/>
    <x v="1"/>
    <n v="2"/>
    <n v="22"/>
    <n v="5"/>
    <s v=""/>
    <s v=""/>
    <s v=""/>
    <s v=""/>
    <s v=""/>
    <s v=""/>
    <s v=""/>
    <s v=""/>
    <s v=""/>
    <s v=""/>
  </r>
  <r>
    <s v="42768عبير عادل عبدالرسول محمد الجرفAbee.fares25@gmail.comاستفسار عن مسار الطرد"/>
    <d v="2017-02-02T00:00:00"/>
    <d v="1899-12-30T22:05:43"/>
    <s v="عبير عادل عبدالرسول محمد الجرف"/>
    <x v="0"/>
    <s v="Abee.fares25@gmail.com"/>
    <s v="29401011717008"/>
    <s v="201019308089"/>
    <x v="1"/>
    <m/>
    <x v="1"/>
    <n v="2"/>
    <n v="22"/>
    <n v="5"/>
    <s v="EE700372655EG"/>
    <s v=""/>
    <s v=""/>
    <s v=""/>
    <s v=""/>
    <s v=""/>
    <s v=""/>
    <s v=""/>
    <s v="EE"/>
    <s v="EG"/>
  </r>
  <r>
    <s v="42768محمد حسين عبداللطيفEng-theghost@live.comاستفســار عن خدمــة"/>
    <d v="2017-02-02T00:00:00"/>
    <d v="1899-12-30T20:08:27"/>
    <s v="محمد حسين عبداللطيف"/>
    <x v="0"/>
    <s v="Eng-theghost@live.com"/>
    <s v="29309081302952"/>
    <s v="01112312812"/>
    <x v="0"/>
    <m/>
    <x v="1"/>
    <n v="2"/>
    <n v="20"/>
    <n v="5"/>
    <s v=""/>
    <s v=""/>
    <s v=""/>
    <s v=""/>
    <s v=""/>
    <s v=""/>
    <s v=""/>
    <s v=""/>
    <s v=""/>
    <s v=""/>
  </r>
  <r>
    <s v="42768محمد مغربي علي محمد القليعيmmaghrabyaly2@hotmail.comشــكــوى"/>
    <d v="2017-02-02T00:00:00"/>
    <d v="1899-12-30T18:27:28"/>
    <s v="محمد مغربي علي محمد القليعي"/>
    <x v="0"/>
    <s v="mmaghrabyaly2@hotmail.com"/>
    <s v="٢٦٦٠٩٠٤٠٢٠٢٣٧٧"/>
    <s v="00966567991567"/>
    <x v="2"/>
    <m/>
    <x v="1"/>
    <n v="2"/>
    <n v="18"/>
    <n v="5"/>
    <s v="EE601598811EG"/>
    <s v=""/>
    <s v=""/>
    <s v=""/>
    <s v=""/>
    <s v=""/>
    <s v=""/>
    <s v=""/>
    <s v="EE"/>
    <s v="EG"/>
  </r>
  <r>
    <s v="42768Arno Lauhonyradolau@gmail.comأخـــــرى"/>
    <d v="2017-02-02T00:00:00"/>
    <d v="1899-12-30T18:05:46"/>
    <s v="Arno Lau"/>
    <x v="24"/>
    <s v="honyradolau@gmail.com"/>
    <s v="120105200003275012"/>
    <s v="008617612208014"/>
    <x v="4"/>
    <m/>
    <x v="1"/>
    <n v="2"/>
    <n v="18"/>
    <n v="5"/>
    <s v=""/>
    <s v=""/>
    <s v=""/>
    <s v=""/>
    <s v=""/>
    <s v=""/>
    <s v=""/>
    <s v=""/>
    <s v=""/>
    <s v=""/>
  </r>
  <r>
    <s v="42768عبدالرحمن عبدالحميد عبداللهhlfaya1985@gmail.comاستفسار عن مسار الطرد"/>
    <d v="2017-02-02T00:00:00"/>
    <d v="1899-12-30T17:20:26"/>
    <s v="عبدالرحمن عبدالحميد عبدالله"/>
    <x v="23"/>
    <s v="hlfaya1985@gmail.com"/>
    <s v="601129455650"/>
    <s v="hlfaya1985@gmail.com"/>
    <x v="1"/>
    <m/>
    <x v="1"/>
    <n v="2"/>
    <n v="17"/>
    <n v="5"/>
    <s v="EE949329732MY"/>
    <s v=""/>
    <s v=""/>
    <s v=""/>
    <s v=""/>
    <s v=""/>
    <s v=""/>
    <s v=""/>
    <s v="EE"/>
    <s v="MY"/>
  </r>
  <r>
    <s v="42768محمد مسعد عبدالحليم عبدالرحمنmidosiam2007@gmail.comأخـــــرى"/>
    <d v="2017-02-02T00:00:00"/>
    <d v="1899-12-30T17:00:50"/>
    <s v="محمد مسعد عبدالحليم عبدالرحمن"/>
    <x v="0"/>
    <s v="midosiam2007@gmail.com"/>
    <s v="28710261401994"/>
    <s v="201225411024"/>
    <x v="4"/>
    <m/>
    <x v="1"/>
    <n v="2"/>
    <n v="17"/>
    <n v="5"/>
    <s v=""/>
    <s v=""/>
    <s v=""/>
    <s v=""/>
    <s v=""/>
    <s v=""/>
    <s v=""/>
    <s v=""/>
    <s v=""/>
    <s v=""/>
  </r>
  <r>
    <s v="42768Hosam Alieng.hosam.ali@gmail.comشــكــوى"/>
    <d v="2017-02-02T00:00:00"/>
    <d v="1899-12-30T16:45:09"/>
    <s v="Hosam Ali"/>
    <x v="0"/>
    <s v="eng.hosam.ali@gmail.com"/>
    <s v="28303260103197"/>
    <s v="201000136023"/>
    <x v="2"/>
    <m/>
    <x v="1"/>
    <n v="2"/>
    <n v="16"/>
    <n v="5"/>
    <s v="RT333505818HK"/>
    <s v=""/>
    <s v=""/>
    <s v=""/>
    <s v=""/>
    <s v=""/>
    <s v=""/>
    <s v=""/>
    <s v="RT"/>
    <s v="HK"/>
  </r>
  <r>
    <s v="42768محمد إبراهيم صقر إبراهيمmizo3310@gmail.comشــكــوى"/>
    <d v="2017-02-02T00:00:00"/>
    <d v="1899-12-30T15:53:36"/>
    <s v="محمد إبراهيم صقر إبراهيم"/>
    <x v="0"/>
    <s v="mizo3310@gmail.com"/>
    <s v=": A11789831"/>
    <s v="00201001134967"/>
    <x v="2"/>
    <m/>
    <x v="1"/>
    <n v="2"/>
    <n v="15"/>
    <n v="5"/>
    <s v="RS007018916EG"/>
    <s v=""/>
    <s v=""/>
    <s v=""/>
    <s v=""/>
    <s v=""/>
    <s v=""/>
    <s v=""/>
    <s v="RS"/>
    <s v="EG"/>
  </r>
  <r>
    <s v="42768عمر اليمانى اليمانى صقرelyamaniomar2@gmail.comاستفسار عن مسار الطرد"/>
    <d v="2017-02-02T00:00:00"/>
    <d v="1899-12-30T15:41:34"/>
    <s v="عمر اليمانى اليمانى صقر"/>
    <x v="0"/>
    <s v="elyamaniomar2@gmail.com"/>
    <s v="27610281601673"/>
    <s v="201272430719"/>
    <x v="1"/>
    <m/>
    <x v="1"/>
    <n v="2"/>
    <n v="15"/>
    <n v="5"/>
    <s v="RX560876345DE"/>
    <s v=""/>
    <s v=""/>
    <s v=""/>
    <s v=""/>
    <s v=""/>
    <s v=""/>
    <s v=""/>
    <s v="RX"/>
    <s v="DE"/>
  </r>
  <r>
    <s v="42770tamer ibrahimtibrahim.sama@gmail.comاستفسار عن مسار الطرد"/>
    <d v="2017-02-04T00:00:00"/>
    <d v="1899-12-30T12:56:34"/>
    <s v="tamer ibrahim"/>
    <x v="0"/>
    <s v="tibrahim.sama@gmail.com"/>
    <s v="28706090200254"/>
    <s v="201208202623"/>
    <x v="1"/>
    <m/>
    <x v="1"/>
    <n v="4"/>
    <n v="12"/>
    <n v="7"/>
    <s v="RB150180546SG"/>
    <s v=""/>
    <s v=""/>
    <s v=""/>
    <s v=""/>
    <s v=""/>
    <s v=""/>
    <s v=""/>
    <s v="RB"/>
    <s v="SG"/>
  </r>
  <r>
    <s v="42771Galin Ganchev594336129@qq.comاستفسار عن مسار الطرد"/>
    <d v="2017-02-05T00:00:00"/>
    <d v="1899-12-30T11:15:25"/>
    <s v="Galin Ganchev"/>
    <x v="0"/>
    <s v="594336129@qq.com"/>
    <s v="201061439572"/>
    <s v="201061439572"/>
    <x v="1"/>
    <m/>
    <x v="1"/>
    <n v="5"/>
    <n v="11"/>
    <n v="1"/>
    <s v="RG994039988BE"/>
    <s v=""/>
    <s v=""/>
    <s v=""/>
    <s v=""/>
    <s v=""/>
    <s v=""/>
    <s v=""/>
    <s v="RG"/>
    <s v="BE"/>
  </r>
  <r>
    <s v="42771Galin Ganchevjh_digtal@163.comاستفسار عن مسار الطرد"/>
    <d v="2017-02-05T00:00:00"/>
    <d v="1899-12-30T11:12:19"/>
    <s v="Galin Ganchev"/>
    <x v="0"/>
    <s v="jh_digtal@163.com"/>
    <s v="201061439572"/>
    <s v="201061439572"/>
    <x v="1"/>
    <m/>
    <x v="1"/>
    <n v="5"/>
    <n v="11"/>
    <n v="1"/>
    <s v="RG994039988BE"/>
    <s v=""/>
    <s v=""/>
    <s v=""/>
    <s v=""/>
    <s v=""/>
    <s v=""/>
    <s v=""/>
    <s v="RG"/>
    <s v="BE"/>
  </r>
  <r>
    <s v="42771حاتم محمود محمود الصيفىhhatemeelsafe@gmail.comأخـــــرى"/>
    <d v="2017-02-05T00:00:00"/>
    <d v="1899-12-30T11:06:12"/>
    <s v="حاتم محمود محمود الصيفى"/>
    <x v="0"/>
    <s v="hhatemeelsafe@gmail.com"/>
    <s v="28508021601097"/>
    <s v="201060047245"/>
    <x v="4"/>
    <m/>
    <x v="1"/>
    <n v="5"/>
    <n v="11"/>
    <n v="1"/>
    <s v=""/>
    <s v=""/>
    <s v=""/>
    <s v=""/>
    <s v=""/>
    <s v=""/>
    <s v=""/>
    <s v=""/>
    <s v=""/>
    <s v=""/>
  </r>
  <r>
    <s v="42771احمد سمير نصر عبظالناصرakhmedoo@gmail.comاستفسار عن مسار الطرد"/>
    <d v="2017-02-05T00:00:00"/>
    <d v="1899-12-30T10:59:49"/>
    <s v="احمد سمير نصر عبظالناصر"/>
    <x v="0"/>
    <s v="akhmedoo@gmail.com"/>
    <s v="28604252102653"/>
    <s v="201008998993"/>
    <x v="1"/>
    <m/>
    <x v="1"/>
    <n v="5"/>
    <n v="10"/>
    <n v="1"/>
    <s v="RS375447550CN"/>
    <s v=""/>
    <s v=""/>
    <s v=""/>
    <s v=""/>
    <s v=""/>
    <s v=""/>
    <s v=""/>
    <s v="RS"/>
    <s v="CN"/>
  </r>
  <r>
    <s v="42771محمد جمال الدين جمعة المليجىmohamedelmeligi@yahoo.comاستفسار عن مسار الطرد"/>
    <d v="2017-02-05T00:00:00"/>
    <d v="1899-12-30T10:37:06"/>
    <s v="محمد جمال الدين جمعة المليجى"/>
    <x v="0"/>
    <s v="mohamedelmeligi@yahoo.com"/>
    <s v="27803050201292"/>
    <s v="201006541753"/>
    <x v="1"/>
    <m/>
    <x v="1"/>
    <n v="5"/>
    <n v="10"/>
    <n v="1"/>
    <s v="RH032280770TR"/>
    <s v=""/>
    <s v=""/>
    <s v=""/>
    <s v=""/>
    <s v=""/>
    <s v=""/>
    <s v=""/>
    <s v="RH"/>
    <s v="TR"/>
  </r>
  <r>
    <s v="42771dyaadyaa77@gmail.comاستفسار عن مسار الطرد"/>
    <d v="2017-02-05T00:00:00"/>
    <d v="1899-12-30T09:39:37"/>
    <s v="dyaa"/>
    <x v="0"/>
    <s v="dyaa77@gmail.com"/>
    <s v="A18693237"/>
    <s v="009660533950218"/>
    <x v="1"/>
    <m/>
    <x v="1"/>
    <n v="5"/>
    <n v="9"/>
    <n v="1"/>
    <s v="EE700363715EG"/>
    <s v=""/>
    <s v=""/>
    <s v=""/>
    <s v=""/>
    <s v=""/>
    <s v=""/>
    <s v=""/>
    <s v="EE"/>
    <s v="EG"/>
  </r>
  <r>
    <s v="42771وليد خيرت شاكرWalid.mano7@gmail.comاستفســار فنـى"/>
    <d v="2017-02-05T00:00:00"/>
    <d v="1899-12-30T08:17:01"/>
    <s v="وليد خيرت شاكر"/>
    <x v="0"/>
    <s v="Walid.mano7@gmail.com"/>
    <s v="28710160400075"/>
    <s v="201002859150"/>
    <x v="5"/>
    <m/>
    <x v="1"/>
    <n v="5"/>
    <n v="8"/>
    <n v="1"/>
    <s v=""/>
    <s v=""/>
    <s v=""/>
    <s v=""/>
    <s v=""/>
    <s v=""/>
    <s v=""/>
    <s v=""/>
    <s v=""/>
    <s v=""/>
  </r>
  <r>
    <s v="42771محمد خلف عبد الهادي محمدsniper_el7azen@yahoo.comأخـــــرى"/>
    <d v="2017-02-05T00:00:00"/>
    <d v="1899-12-30T01:14:00"/>
    <s v="محمد خلف عبد الهادي محمد"/>
    <x v="0"/>
    <s v="sniper_el7azen@yahoo.com"/>
    <s v="2600092"/>
    <s v="201151585007o"/>
    <x v="4"/>
    <m/>
    <x v="1"/>
    <n v="5"/>
    <n v="1"/>
    <n v="1"/>
    <s v=""/>
    <s v=""/>
    <s v=""/>
    <s v=""/>
    <s v=""/>
    <s v=""/>
    <s v=""/>
    <s v=""/>
    <s v=""/>
    <s v=""/>
  </r>
  <r>
    <s v="42770خالد أحمد نعمة اللهkh_pharma13@hotmail.comاستفسار عن مسار الطرد"/>
    <d v="2017-02-04T00:00:00"/>
    <d v="1899-12-30T22:15:43"/>
    <s v="خالد أحمد نعمة الله"/>
    <x v="0"/>
    <s v="kh_pharma13@hotmail.com"/>
    <s v="28701138800354"/>
    <s v="201000953434"/>
    <x v="1"/>
    <m/>
    <x v="1"/>
    <n v="4"/>
    <n v="22"/>
    <n v="7"/>
    <s v="LK008961295US"/>
    <s v=""/>
    <s v=""/>
    <s v=""/>
    <s v=""/>
    <s v=""/>
    <s v=""/>
    <s v=""/>
    <s v="LK"/>
    <s v="US"/>
  </r>
  <r>
    <s v="42770صلاح عبدالستار محمد الشهاويsalahalshehawy@yahoo.comاستفسار عن مسار الطرد"/>
    <d v="2017-02-04T00:00:00"/>
    <d v="1899-12-30T19:13:59"/>
    <s v="صلاح عبدالستار محمد الشهاوي"/>
    <x v="0"/>
    <s v="salahalshehawy@yahoo.com"/>
    <s v="27001181600738"/>
    <s v="00201009356970"/>
    <x v="1"/>
    <m/>
    <x v="1"/>
    <n v="4"/>
    <n v="19"/>
    <n v="7"/>
    <s v="CP370006215AE"/>
    <s v=""/>
    <s v=""/>
    <s v=""/>
    <s v=""/>
    <s v=""/>
    <s v=""/>
    <s v=""/>
    <s v="CP"/>
    <s v="AE"/>
  </r>
  <r>
    <s v="42770فتيحه رضا احمد الغرباويyoosefahmed80@yahoo.comشــكــوى"/>
    <d v="2017-02-04T00:00:00"/>
    <d v="1899-12-30T16:54:51"/>
    <s v="فتيحه رضا احمد الغرباوي"/>
    <x v="0"/>
    <s v="yoosefahmed80@yahoo.com"/>
    <s v="27709251703168"/>
    <s v="2001273622679"/>
    <x v="2"/>
    <m/>
    <x v="1"/>
    <n v="4"/>
    <n v="16"/>
    <n v="7"/>
    <s v=""/>
    <s v=""/>
    <s v=""/>
    <s v=""/>
    <s v=""/>
    <s v=""/>
    <s v=""/>
    <s v=""/>
    <s v=""/>
    <s v=""/>
  </r>
  <r>
    <s v="42771محمد عبد اللطيف احمد فتحىugteam1948@link.netشــكــوى"/>
    <d v="2017-02-05T00:00:00"/>
    <d v="1899-12-30T13:59:26"/>
    <s v="محمد عبد اللطيف احمد فتحى"/>
    <x v="0"/>
    <s v="ugteam1948@link.net"/>
    <s v="24802072101057"/>
    <s v="01002139492"/>
    <x v="2"/>
    <m/>
    <x v="1"/>
    <n v="5"/>
    <n v="13"/>
    <n v="1"/>
    <s v=""/>
    <s v=""/>
    <s v=""/>
    <s v=""/>
    <s v=""/>
    <s v=""/>
    <s v=""/>
    <s v=""/>
    <s v=""/>
    <s v=""/>
  </r>
  <r>
    <s v="42771البير عزيزalbeir.hanna@gmail.comاستفسار عن مسار الطرد"/>
    <d v="2017-02-05T00:00:00"/>
    <d v="1899-12-30T13:52:39"/>
    <s v="البير عزيز"/>
    <x v="0"/>
    <s v="albeir.hanna@gmail.com"/>
    <s v="28211052200055"/>
    <s v="00201006060494"/>
    <x v="1"/>
    <m/>
    <x v="1"/>
    <n v="5"/>
    <n v="13"/>
    <n v="1"/>
    <s v="EE700413743EG"/>
    <s v=""/>
    <s v=""/>
    <s v=""/>
    <s v=""/>
    <s v=""/>
    <s v=""/>
    <s v=""/>
    <s v="EE"/>
    <s v="EG"/>
  </r>
  <r>
    <s v="42771محمد متولىmohamed_metwaly_acc@rocketmail.comاستفسار عن مسار الطرد"/>
    <d v="2017-02-05T00:00:00"/>
    <d v="1899-12-30T13:35:54"/>
    <s v="محمد متولى"/>
    <x v="0"/>
    <s v="mohamed_metwaly_acc@rocketmail.com"/>
    <s v="28603231301293"/>
    <s v="01065516118"/>
    <x v="1"/>
    <m/>
    <x v="1"/>
    <n v="5"/>
    <n v="13"/>
    <n v="1"/>
    <s v="ee010112298ec"/>
    <s v=""/>
    <s v=""/>
    <s v=""/>
    <s v=""/>
    <s v=""/>
    <s v=""/>
    <s v=""/>
    <s v="EE"/>
    <s v="EC"/>
  </r>
  <r>
    <s v="42771سامح محمد حسن على نعمانsr201268@Yahoo. comشــكــوى"/>
    <d v="2017-02-05T00:00:00"/>
    <d v="1899-12-30T13:22:48"/>
    <s v="سامح محمد حسن على نعمان"/>
    <x v="0"/>
    <s v="sr201268@Yahoo. com"/>
    <s v="28206241300334"/>
    <s v="01068019500"/>
    <x v="2"/>
    <m/>
    <x v="1"/>
    <n v="5"/>
    <n v="13"/>
    <n v="1"/>
    <s v=""/>
    <s v=""/>
    <s v=""/>
    <s v=""/>
    <s v=""/>
    <s v=""/>
    <s v=""/>
    <s v=""/>
    <s v=""/>
    <s v=""/>
  </r>
  <r>
    <s v="42771أشرف علي عطية البرعيaicashraf@yahoo.comاستفسار عن مسار الطرد"/>
    <d v="2017-02-05T00:00:00"/>
    <d v="1899-12-30T12:26:42"/>
    <s v="أشرف علي عطية البرعي"/>
    <x v="0"/>
    <s v="aicashraf@yahoo.com"/>
    <s v="26101010200058"/>
    <s v="201005607717"/>
    <x v="1"/>
    <m/>
    <x v="1"/>
    <n v="5"/>
    <n v="12"/>
    <n v="1"/>
    <s v="CA008789553AT"/>
    <s v=""/>
    <s v=""/>
    <s v=""/>
    <s v=""/>
    <s v=""/>
    <s v=""/>
    <s v=""/>
    <s v="CA"/>
    <s v="AT"/>
  </r>
  <r>
    <s v="42771Haythem El Massryhaythemel.massry@gmail.comاستفسار عن مسار الطرد"/>
    <d v="2017-02-05T00:00:00"/>
    <d v="1899-12-30T12:14:53"/>
    <s v="Haythem El Massry"/>
    <x v="0"/>
    <s v="haythemel.massry@gmail.com"/>
    <m/>
    <s v="01006611880"/>
    <x v="1"/>
    <m/>
    <x v="1"/>
    <n v="5"/>
    <n v="12"/>
    <n v="1"/>
    <s v="RT348777335HK"/>
    <s v=""/>
    <s v=""/>
    <s v=""/>
    <s v=""/>
    <s v=""/>
    <s v=""/>
    <s v=""/>
    <s v="RT"/>
    <s v="HK"/>
  </r>
  <r>
    <s v="42771محمد رشاد شعبان عليs.kh20002002@yahoo.comاستفسار عن مسار الطرد"/>
    <d v="2017-02-05T00:00:00"/>
    <d v="1899-12-30T11:53:48"/>
    <s v="محمد رشاد شعبان علي"/>
    <x v="0"/>
    <s v="s.kh20002002@yahoo.com"/>
    <s v="26601080201194"/>
    <s v="0201207921880"/>
    <x v="1"/>
    <m/>
    <x v="1"/>
    <n v="5"/>
    <n v="11"/>
    <n v="1"/>
    <s v="EE057135875SA"/>
    <s v=""/>
    <s v=""/>
    <s v=""/>
    <s v=""/>
    <s v=""/>
    <s v=""/>
    <s v=""/>
    <s v="EE"/>
    <s v="SA"/>
  </r>
  <r>
    <s v="42771عبداللاه صلاح عبداللاه اسماعيلabdellah_567@yahoo.comشــكــوى"/>
    <d v="2017-02-05T00:00:00"/>
    <d v="1899-12-30T11:38:17"/>
    <s v="عبداللاه صلاح عبداللاه اسماعيل"/>
    <x v="0"/>
    <s v="abdellah_567@yahoo.com"/>
    <s v="28904152503557"/>
    <s v="01069170965"/>
    <x v="2"/>
    <m/>
    <x v="1"/>
    <n v="5"/>
    <n v="11"/>
    <n v="1"/>
    <s v=""/>
    <s v=""/>
    <s v=""/>
    <s v=""/>
    <s v=""/>
    <s v=""/>
    <s v=""/>
    <s v=""/>
    <s v=""/>
    <s v=""/>
  </r>
  <r>
    <s v="42771السيد عبد العظيم السيدSayedabdo35@gmail.comشــكــوى"/>
    <d v="2017-02-05T00:00:00"/>
    <d v="1899-12-30T17:10:50"/>
    <s v="السيد عبد العظيم السيد"/>
    <x v="0"/>
    <s v="Sayedabdo35@gmail.com"/>
    <s v="27610031201912"/>
    <s v="01092266663"/>
    <x v="2"/>
    <m/>
    <x v="1"/>
    <n v="5"/>
    <n v="17"/>
    <n v="1"/>
    <s v=""/>
    <s v=""/>
    <s v=""/>
    <s v=""/>
    <s v=""/>
    <s v=""/>
    <s v=""/>
    <s v=""/>
    <s v=""/>
    <s v=""/>
  </r>
  <r>
    <s v="42771مختار فؤاد السيدmokhtarfouadh@hotmail.comاستفسار عن مسار الطرد"/>
    <d v="2017-02-05T00:00:00"/>
    <d v="1899-12-30T16:46:44"/>
    <s v="مختار فؤاد السيد"/>
    <x v="0"/>
    <s v="mokhtarfouadh@hotmail.com"/>
    <s v="26310260102459"/>
    <s v="201095407016"/>
    <x v="1"/>
    <m/>
    <x v="1"/>
    <n v="5"/>
    <n v="16"/>
    <n v="1"/>
    <s v="RR294233354EG"/>
    <s v=""/>
    <s v=""/>
    <s v=""/>
    <s v=""/>
    <s v=""/>
    <s v=""/>
    <s v=""/>
    <s v="RR"/>
    <s v="EG"/>
  </r>
  <r>
    <s v="42771عمرو عبد الجواد محمدamrviber@gmail.comاستفسار عن مسار الطرد"/>
    <d v="2017-02-05T00:00:00"/>
    <d v="1899-12-30T16:26:55"/>
    <s v="عمرو عبد الجواد محمد"/>
    <x v="0"/>
    <s v="amrviber@gmail.com"/>
    <s v="28801020103131"/>
    <s v="01212355548"/>
    <x v="1"/>
    <m/>
    <x v="1"/>
    <n v="5"/>
    <n v="16"/>
    <n v="1"/>
    <s v="EX017410424SG"/>
    <s v=""/>
    <s v=""/>
    <s v=""/>
    <s v=""/>
    <s v=""/>
    <s v=""/>
    <s v=""/>
    <s v="EX"/>
    <s v="SG"/>
  </r>
  <r>
    <s v="42771د. شحاته الضبع عبد الرحيمshehataraheem@gmail.comاستفسار عن مسار الطرد"/>
    <d v="2017-02-05T00:00:00"/>
    <d v="1899-12-30T16:08:21"/>
    <s v="د. شحاته الضبع عبد الرحيم"/>
    <x v="2"/>
    <s v="shehataraheem@gmail.com"/>
    <s v="27212212601879"/>
    <s v="00966569080208"/>
    <x v="1"/>
    <m/>
    <x v="1"/>
    <n v="5"/>
    <n v="16"/>
    <n v="1"/>
    <s v="EE000762458EG"/>
    <s v=""/>
    <s v=""/>
    <s v=""/>
    <s v=""/>
    <s v=""/>
    <s v=""/>
    <s v=""/>
    <s v="EE"/>
    <s v="EG"/>
  </r>
  <r>
    <s v="42771هانى درويشhanivic505@yahoo.comاستفسار عن مسار الطرد"/>
    <d v="2017-02-05T00:00:00"/>
    <d v="1899-12-30T15:33:50"/>
    <s v="هانى درويش"/>
    <x v="0"/>
    <s v="hanivic505@yahoo.com"/>
    <s v="27812220103436"/>
    <s v="01009383977"/>
    <x v="1"/>
    <m/>
    <x v="1"/>
    <n v="5"/>
    <n v="15"/>
    <n v="1"/>
    <s v="RL904361392CH"/>
    <s v=""/>
    <s v=""/>
    <s v=""/>
    <s v=""/>
    <s v=""/>
    <s v=""/>
    <s v=""/>
    <s v="RL"/>
    <s v="CH"/>
  </r>
  <r>
    <s v="42771Ahmed ibrahimahmad.global1@yahoo.comاستفســار عن خدمــة"/>
    <d v="2017-02-05T00:00:00"/>
    <d v="1899-12-30T14:59:18"/>
    <s v="Ahmed ibrahim"/>
    <x v="0"/>
    <s v="ahmad.global1@yahoo.com"/>
    <s v="1355696"/>
    <s v="01008009111"/>
    <x v="0"/>
    <m/>
    <x v="1"/>
    <n v="5"/>
    <n v="14"/>
    <n v="1"/>
    <s v=""/>
    <s v=""/>
    <s v=""/>
    <s v=""/>
    <s v=""/>
    <s v=""/>
    <s v=""/>
    <s v=""/>
    <s v=""/>
    <s v=""/>
  </r>
  <r>
    <s v="42771أحمد محمد حسن علىah_hassan81@hotmail.comاستفســار عن خدمــة"/>
    <d v="2017-02-05T00:00:00"/>
    <d v="1899-12-30T14:46:25"/>
    <s v="أحمد محمد حسن على"/>
    <x v="0"/>
    <s v="ah_hassan81@hotmail.com"/>
    <s v="28101010106075"/>
    <s v="01006313379"/>
    <x v="0"/>
    <m/>
    <x v="1"/>
    <n v="5"/>
    <n v="14"/>
    <n v="1"/>
    <s v=""/>
    <s v=""/>
    <s v=""/>
    <s v=""/>
    <s v=""/>
    <s v=""/>
    <s v=""/>
    <s v=""/>
    <s v=""/>
    <s v=""/>
  </r>
  <r>
    <s v="42771محمد عيسوى نصرemaydark@gmail.comاستفسار عن مسار الطرد"/>
    <d v="2017-02-05T00:00:00"/>
    <d v="1899-12-30T14:35:27"/>
    <s v="محمد عيسوى نصر"/>
    <x v="0"/>
    <s v="emaydark@gmail.com"/>
    <s v="27008150105016"/>
    <s v="01003206180"/>
    <x v="1"/>
    <m/>
    <x v="1"/>
    <n v="5"/>
    <n v="14"/>
    <n v="1"/>
    <s v="RY561863175DE"/>
    <s v=""/>
    <s v=""/>
    <s v=""/>
    <s v=""/>
    <s v=""/>
    <s v=""/>
    <s v=""/>
    <s v="RY"/>
    <s v="DE"/>
  </r>
  <r>
    <s v="42771عماد عبد الرحيم  -  داتا تكنولوجىemadhashem@dtegypt.comشــكــوى"/>
    <d v="2017-02-05T00:00:00"/>
    <d v="1899-12-30T14:32:02"/>
    <s v="عماد عبد الرحيم  -  داتا تكنولوجى"/>
    <x v="0"/>
    <s v="emadhashem@dtegypt.com"/>
    <s v="27402110100054"/>
    <s v="01005787313"/>
    <x v="2"/>
    <m/>
    <x v="1"/>
    <n v="5"/>
    <n v="14"/>
    <n v="1"/>
    <s v="RR601062762EG"/>
    <s v="RR601366809EG"/>
    <s v=""/>
    <s v=""/>
    <s v=""/>
    <s v=""/>
    <s v=""/>
    <s v=""/>
    <s v="RR"/>
    <s v="EG"/>
  </r>
  <r>
    <s v="42771Amr Dawoodmr.amrdawood@gmail.comاستفسار عن مسار الطرد"/>
    <d v="2017-02-05T00:00:00"/>
    <d v="1899-12-30T18:13:44"/>
    <s v="Amr Dawood"/>
    <x v="22"/>
    <s v="mr.amrdawood@gmail.com"/>
    <s v="28805091200591"/>
    <s v="0097431007767"/>
    <x v="1"/>
    <m/>
    <x v="1"/>
    <n v="5"/>
    <n v="18"/>
    <n v="1"/>
    <s v="EE114237662QA"/>
    <s v=""/>
    <s v=""/>
    <s v=""/>
    <s v=""/>
    <s v=""/>
    <s v=""/>
    <s v=""/>
    <s v="EE"/>
    <s v="QA"/>
  </r>
  <r>
    <s v="42772هشام محمد اسماعيل خليفةHesham_khalifa@hotmail.comشــكــوى"/>
    <d v="2017-02-06T00:00:00"/>
    <d v="1899-12-30T03:07:13"/>
    <s v="هشام محمد اسماعيل خليفة"/>
    <x v="0"/>
    <s v="Hesham_khalifa@hotmail.com"/>
    <s v="26607120103491"/>
    <s v="00201001999909"/>
    <x v="2"/>
    <m/>
    <x v="1"/>
    <n v="6"/>
    <n v="3"/>
    <n v="2"/>
    <s v="RB098523548SG"/>
    <s v=""/>
    <s v=""/>
    <s v=""/>
    <s v=""/>
    <s v=""/>
    <s v=""/>
    <s v=""/>
    <s v="RB"/>
    <s v="SG"/>
  </r>
  <r>
    <s v="42772اكرام ابراهيم محمد غزىTheking2005a@hotmail.comشــكــوى"/>
    <d v="2017-02-06T00:00:00"/>
    <d v="1899-12-30T01:40:00"/>
    <s v="اكرام ابراهيم محمد غزى"/>
    <x v="0"/>
    <s v="Theking2005a@hotmail.com"/>
    <s v="26202271500246"/>
    <s v="201060098474"/>
    <x v="2"/>
    <m/>
    <x v="1"/>
    <n v="6"/>
    <n v="1"/>
    <n v="2"/>
    <s v=""/>
    <s v=""/>
    <s v=""/>
    <s v=""/>
    <s v=""/>
    <s v=""/>
    <s v=""/>
    <s v=""/>
    <s v=""/>
    <s v=""/>
  </r>
  <r>
    <s v="42772Ahmed Farag Mokbelfigo.ah.z@gmail.comاستفسار عن مسار الطرد"/>
    <d v="2017-02-06T00:00:00"/>
    <d v="1899-12-30T00:23:37"/>
    <s v="Ahmed Farag Mokbel"/>
    <x v="0"/>
    <s v="figo.ah.z@gmail.com"/>
    <s v="29001011242877"/>
    <s v="201006691121"/>
    <x v="1"/>
    <m/>
    <x v="1"/>
    <n v="6"/>
    <n v="0"/>
    <n v="2"/>
    <s v="CP042598196TR"/>
    <s v=""/>
    <s v=""/>
    <s v=""/>
    <s v=""/>
    <s v=""/>
    <s v=""/>
    <s v=""/>
    <s v="CP"/>
    <s v="TR"/>
  </r>
  <r>
    <s v="42771ahmedahmedantr1@gmail.comاستفســار عن خدمــة"/>
    <d v="2017-02-05T00:00:00"/>
    <d v="1899-12-30T23:53:48"/>
    <s v="ahmed"/>
    <x v="25"/>
    <s v="ahmedantr1@gmail.com"/>
    <s v=": A17655168"/>
    <s v="+380956930722"/>
    <x v="0"/>
    <m/>
    <x v="1"/>
    <n v="5"/>
    <n v="23"/>
    <n v="1"/>
    <s v=""/>
    <s v=""/>
    <s v=""/>
    <s v=""/>
    <s v=""/>
    <s v=""/>
    <s v=""/>
    <s v=""/>
    <s v=""/>
    <s v=""/>
  </r>
  <r>
    <s v="42771طارق اسحق محمود محمدazmnt7710@gmail.comاستفســار عن خدمــة"/>
    <d v="2017-02-05T00:00:00"/>
    <d v="1899-12-30T22:50:20"/>
    <s v="طارق اسحق محمود محمد"/>
    <x v="0"/>
    <s v="azmnt7710@gmail.com"/>
    <s v="26605040102156"/>
    <s v="01224548488"/>
    <x v="0"/>
    <m/>
    <x v="1"/>
    <n v="5"/>
    <n v="22"/>
    <n v="1"/>
    <s v=""/>
    <s v=""/>
    <s v=""/>
    <s v=""/>
    <s v=""/>
    <s v=""/>
    <s v=""/>
    <s v=""/>
    <s v=""/>
    <s v=""/>
  </r>
  <r>
    <s v="42771shimaa ahmedarch.designer.mr@gmail.comاستفسار عن مسار الطرد"/>
    <d v="2017-02-05T00:00:00"/>
    <d v="1899-12-30T21:29:34"/>
    <s v="shimaa ahmed"/>
    <x v="0"/>
    <s v="arch.designer.mr@gmail.com"/>
    <s v="28604030101403"/>
    <s v="201061248600"/>
    <x v="1"/>
    <m/>
    <x v="1"/>
    <n v="5"/>
    <n v="21"/>
    <n v="1"/>
    <s v="RN137423455MY"/>
    <s v=""/>
    <s v=""/>
    <s v=""/>
    <s v=""/>
    <s v=""/>
    <s v=""/>
    <s v=""/>
    <s v="RN"/>
    <s v="MY"/>
  </r>
  <r>
    <s v="42771صلاح عبدالستار محمد الشهاويsalahalshehawy@yahoo.comاستفسار عن مسار الطرد"/>
    <d v="2017-02-05T00:00:00"/>
    <d v="1899-12-30T20:32:32"/>
    <s v="صلاح عبدالستار محمد الشهاوي"/>
    <x v="0"/>
    <s v="salahalshehawy@yahoo.com"/>
    <s v="27001181600738"/>
    <s v="00201009356970"/>
    <x v="1"/>
    <m/>
    <x v="1"/>
    <n v="5"/>
    <n v="20"/>
    <n v="1"/>
    <s v="CP370006215AE"/>
    <s v=""/>
    <s v=""/>
    <s v=""/>
    <s v=""/>
    <s v=""/>
    <s v=""/>
    <s v=""/>
    <s v="CP"/>
    <s v="AE"/>
  </r>
  <r>
    <s v="42771مجدى عبد الحميد حافظ الصابرmagdyhafez74@gmail.comاستفسار عن مسار الطرد"/>
    <d v="2017-02-05T00:00:00"/>
    <d v="1899-12-30T20:07:06"/>
    <s v="مجدى عبد الحميد حافظ الصابر"/>
    <x v="2"/>
    <s v="magdyhafez74@gmail.com"/>
    <s v="27408311801172"/>
    <s v="00966551086288"/>
    <x v="1"/>
    <m/>
    <x v="1"/>
    <n v="5"/>
    <n v="20"/>
    <n v="1"/>
    <s v="EE004901549EG"/>
    <s v=""/>
    <s v=""/>
    <s v=""/>
    <s v=""/>
    <s v=""/>
    <s v=""/>
    <s v=""/>
    <s v="EE"/>
    <s v="EG"/>
  </r>
  <r>
    <s v="42772Ashraf Mohammedashrafchico4@gmail.comأخـــــرى"/>
    <d v="2017-02-06T00:00:00"/>
    <d v="1899-12-30T06:29:04"/>
    <s v="Ashraf Mohammed"/>
    <x v="0"/>
    <s v="ashrafchico4@gmail.com"/>
    <s v="29003310102651"/>
    <s v="0201153891054"/>
    <x v="4"/>
    <m/>
    <x v="1"/>
    <n v="6"/>
    <n v="6"/>
    <n v="2"/>
    <s v=""/>
    <s v=""/>
    <s v=""/>
    <s v=""/>
    <s v=""/>
    <s v=""/>
    <s v=""/>
    <s v=""/>
    <s v=""/>
    <s v=""/>
  </r>
  <r>
    <s v="42772Ali Mohamedzerro_ali@yahoo.comاستفسار عن مسار الطرد"/>
    <d v="2017-02-06T00:00:00"/>
    <d v="1899-12-30T09:26:40"/>
    <s v="Ali Mohamed"/>
    <x v="4"/>
    <s v="zerro_ali@yahoo.com"/>
    <s v="0096560450660"/>
    <s v="60450660"/>
    <x v="1"/>
    <m/>
    <x v="1"/>
    <n v="6"/>
    <n v="9"/>
    <n v="2"/>
    <s v="EE004901977EG"/>
    <s v=""/>
    <s v=""/>
    <s v=""/>
    <s v=""/>
    <s v=""/>
    <s v=""/>
    <s v=""/>
    <s v="EE"/>
    <s v="EG"/>
  </r>
  <r>
    <s v="42772tamer ibrahimtibrahim.sama@gmail.comاستفسار عن مسار الطرد"/>
    <d v="2017-02-06T00:00:00"/>
    <d v="1899-12-30T10:13:33"/>
    <s v="tamer ibrahim"/>
    <x v="0"/>
    <s v="tibrahim.sama@gmail.com"/>
    <s v="28706090200254"/>
    <s v="201208202623"/>
    <x v="1"/>
    <m/>
    <x v="1"/>
    <n v="6"/>
    <n v="10"/>
    <n v="2"/>
    <s v="RB150180546SG"/>
    <s v=""/>
    <s v=""/>
    <s v=""/>
    <s v=""/>
    <s v=""/>
    <s v=""/>
    <s v=""/>
    <s v="RB"/>
    <s v="SG"/>
  </r>
  <r>
    <s v="42772MahmoudMahmoudelsayedabdelfatah@gmail.comاستفسار عن مسار الطرد"/>
    <d v="2017-02-06T00:00:00"/>
    <d v="1899-12-30T11:11:15"/>
    <s v="Mahmoud"/>
    <x v="0"/>
    <s v="Mahmoudelsayedabdelfatah@gmail.com"/>
    <s v="29211092100472"/>
    <s v="201064428092"/>
    <x v="1"/>
    <m/>
    <x v="1"/>
    <n v="6"/>
    <n v="11"/>
    <n v="2"/>
    <s v=""/>
    <s v=""/>
    <s v=""/>
    <s v=""/>
    <s v=""/>
    <s v=""/>
    <s v=""/>
    <s v=""/>
    <s v=""/>
    <s v=""/>
  </r>
  <r>
    <s v="42772د.محمد شوقيmohamedarafa1981@gmail.comأخـــــرى"/>
    <d v="2017-02-06T00:00:00"/>
    <d v="1899-12-30T10:28:47"/>
    <s v="د.محمد شوقي"/>
    <x v="0"/>
    <s v="mohamedarafa1981@gmail.com"/>
    <s v="28101181701472"/>
    <s v="012237120590"/>
    <x v="4"/>
    <m/>
    <x v="1"/>
    <n v="6"/>
    <n v="10"/>
    <n v="2"/>
    <s v=""/>
    <s v=""/>
    <s v=""/>
    <s v=""/>
    <s v=""/>
    <s v=""/>
    <s v=""/>
    <s v=""/>
    <s v=""/>
    <s v=""/>
  </r>
  <r>
    <s v="42772مني صابر عبد الفتاحmona.saber@yahoo.comشــكــوى"/>
    <d v="2017-02-06T00:00:00"/>
    <d v="1899-12-30T11:24:04"/>
    <s v="مني صابر عبد الفتاح"/>
    <x v="0"/>
    <s v="mona.saber@yahoo.com"/>
    <s v="26808110101444"/>
    <s v="0020122157030"/>
    <x v="2"/>
    <m/>
    <x v="1"/>
    <n v="6"/>
    <n v="11"/>
    <n v="2"/>
    <s v=""/>
    <s v=""/>
    <s v=""/>
    <s v=""/>
    <s v=""/>
    <s v=""/>
    <s v=""/>
    <s v=""/>
    <s v=""/>
    <s v=""/>
  </r>
  <r>
    <s v="42772صلاح عبدالستار محمد الشهاويsalahalshehawy@yahoo.comاستفسار عن مسار الطرد"/>
    <d v="2017-02-06T00:00:00"/>
    <d v="1899-12-30T14:57:49"/>
    <s v="صلاح عبدالستار محمد الشهاوي"/>
    <x v="0"/>
    <s v="salahalshehawy@yahoo.com"/>
    <s v="27001181600738"/>
    <s v="00201009356970"/>
    <x v="1"/>
    <m/>
    <x v="1"/>
    <n v="6"/>
    <n v="14"/>
    <n v="2"/>
    <s v="CP370006215AE"/>
    <s v=""/>
    <s v=""/>
    <s v=""/>
    <s v=""/>
    <s v=""/>
    <s v=""/>
    <s v=""/>
    <s v="CP"/>
    <s v="AE"/>
  </r>
  <r>
    <s v="42772ممدوح اميل رمزيmamdouh_emeil2002@yahoo.comاستفسار عن مسار الطرد"/>
    <d v="2017-02-06T00:00:00"/>
    <d v="1899-12-30T14:42:56"/>
    <s v="ممدوح اميل رمزي"/>
    <x v="0"/>
    <s v="mamdouh_emeil2002@yahoo.com"/>
    <s v="28907071401937"/>
    <s v="201275889959"/>
    <x v="1"/>
    <m/>
    <x v="1"/>
    <n v="6"/>
    <n v="14"/>
    <n v="2"/>
    <s v="RT334050993HK"/>
    <s v=""/>
    <s v=""/>
    <s v=""/>
    <s v=""/>
    <s v=""/>
    <s v=""/>
    <s v=""/>
    <s v="RT"/>
    <s v="HK"/>
  </r>
  <r>
    <s v="42772فارس سمير رسميfaresgawesh19@gmail.comاستفسار عن مسار الطرد"/>
    <d v="2017-02-06T00:00:00"/>
    <d v="1899-12-30T14:13:30"/>
    <s v="فارس سمير رسمي"/>
    <x v="0"/>
    <s v="faresgawesh19@gmail.com"/>
    <s v="29302012404111"/>
    <s v="201112809633"/>
    <x v="1"/>
    <m/>
    <x v="1"/>
    <n v="6"/>
    <n v="14"/>
    <n v="2"/>
    <s v="RX561523557DE"/>
    <s v=""/>
    <s v=""/>
    <s v=""/>
    <s v=""/>
    <s v=""/>
    <s v=""/>
    <s v=""/>
    <s v="RX"/>
    <s v="DE"/>
  </r>
  <r>
    <s v="42772Amr Ali Osmanamr_ali@yahoo.comاستفسار عن مسار الطرد"/>
    <d v="2017-02-06T00:00:00"/>
    <d v="1899-12-30T14:10:04"/>
    <s v="Amr Ali Osman"/>
    <x v="0"/>
    <s v="amr_ali@yahoo.com"/>
    <s v="27410010101111"/>
    <s v="0201119495000"/>
    <x v="1"/>
    <m/>
    <x v="1"/>
    <n v="6"/>
    <n v="14"/>
    <n v="2"/>
    <s v="CQ001055005SK"/>
    <s v=""/>
    <s v=""/>
    <s v=""/>
    <s v=""/>
    <s v=""/>
    <s v=""/>
    <s v=""/>
    <s v="CQ"/>
    <s v="SK"/>
  </r>
  <r>
    <s v="42772خالد محمد الهادى عبد المجيدkhaled_elhady@rmc-partners.comاستفسار عن مسار الطرد"/>
    <d v="2017-02-06T00:00:00"/>
    <d v="1899-12-30T13:57:46"/>
    <s v="خالد محمد الهادى عبد المجيد"/>
    <x v="0"/>
    <s v="khaled_elhady@rmc-partners.com"/>
    <s v="26904242800791"/>
    <s v="201001788813"/>
    <x v="1"/>
    <m/>
    <x v="1"/>
    <n v="6"/>
    <n v="13"/>
    <n v="2"/>
    <s v="EE700561821EG"/>
    <s v=""/>
    <s v=""/>
    <s v=""/>
    <s v=""/>
    <s v=""/>
    <s v=""/>
    <s v=""/>
    <s v="EE"/>
    <s v="EG"/>
  </r>
  <r>
    <s v="42772أحمد محمد صالح سرورahmed.sourror@gmail.comاستفسار عن مسار الطرد"/>
    <d v="2017-02-06T00:00:00"/>
    <d v="1899-12-30T13:22:33"/>
    <s v="أحمد محمد صالح سرور"/>
    <x v="0"/>
    <s v="ahmed.sourror@gmail.com"/>
    <s v="28511270103855"/>
    <s v="01006769858"/>
    <x v="1"/>
    <m/>
    <x v="1"/>
    <n v="6"/>
    <n v="13"/>
    <n v="2"/>
    <s v="EE700374320EG"/>
    <s v=""/>
    <s v=""/>
    <s v=""/>
    <s v=""/>
    <s v=""/>
    <s v=""/>
    <s v=""/>
    <s v="EE"/>
    <s v="EG"/>
  </r>
  <r>
    <s v="42773ِAlizerro_ali@yahoo.comأخـــــرى"/>
    <d v="2017-02-07T00:00:00"/>
    <d v="1899-12-30T05:54:10"/>
    <s v="ِAli"/>
    <x v="4"/>
    <s v="zerro_ali@yahoo.com"/>
    <s v="0096560450660"/>
    <s v="60450660"/>
    <x v="4"/>
    <m/>
    <x v="1"/>
    <n v="7"/>
    <n v="5"/>
    <n v="3"/>
    <s v="EE004901977EG"/>
    <s v=""/>
    <s v=""/>
    <s v=""/>
    <s v=""/>
    <s v=""/>
    <s v=""/>
    <s v=""/>
    <s v="EE"/>
    <s v="EG"/>
  </r>
  <r>
    <s v="42773مريم مدحت حسنkdmoussa@hotmail.comاستفسار عن مسار الطرد"/>
    <d v="2017-02-07T00:00:00"/>
    <d v="1899-12-30T03:41:49"/>
    <s v="مريم مدحت حسن"/>
    <x v="0"/>
    <s v="kdmoussa@hotmail.com"/>
    <s v="28904162102364"/>
    <s v="201001627002"/>
    <x v="1"/>
    <m/>
    <x v="1"/>
    <n v="7"/>
    <n v="3"/>
    <n v="3"/>
    <s v="RS375787607CN"/>
    <s v=""/>
    <s v=""/>
    <s v=""/>
    <s v=""/>
    <s v=""/>
    <s v=""/>
    <s v=""/>
    <s v="RS"/>
    <s v="CN"/>
  </r>
  <r>
    <s v="42773أحمد مصطفى عليam753@yahoo.comشــكــوى"/>
    <d v="2017-02-07T00:00:00"/>
    <d v="1899-12-30T01:58:07"/>
    <s v="أحمد مصطفى علي"/>
    <x v="0"/>
    <s v="am753@yahoo.com"/>
    <s v="28002192502533"/>
    <s v="01007900809"/>
    <x v="2"/>
    <m/>
    <x v="1"/>
    <n v="7"/>
    <n v="1"/>
    <n v="3"/>
    <s v=""/>
    <s v=""/>
    <s v=""/>
    <s v=""/>
    <s v=""/>
    <s v=""/>
    <s v=""/>
    <s v=""/>
    <s v=""/>
    <s v=""/>
  </r>
  <r>
    <s v="42772عبدالرحمن رزق كمال داودabdo72001@yahoo.comأخـــــرى"/>
    <d v="2017-02-06T00:00:00"/>
    <d v="1899-12-30T23:53:47"/>
    <s v="عبدالرحمن رزق كمال داود"/>
    <x v="0"/>
    <s v="abdo72001@yahoo.com"/>
    <s v="27901011705951"/>
    <s v="01118709506"/>
    <x v="4"/>
    <m/>
    <x v="1"/>
    <n v="6"/>
    <n v="23"/>
    <n v="2"/>
    <s v=""/>
    <s v=""/>
    <s v=""/>
    <s v=""/>
    <s v=""/>
    <s v=""/>
    <s v=""/>
    <s v=""/>
    <s v=""/>
    <s v=""/>
  </r>
  <r>
    <s v="42772 امجد جوزيف حبيب حناamgedgalal@yahoo.comأخـــــرى"/>
    <d v="2017-02-06T00:00:00"/>
    <d v="1899-12-30T23:15:41"/>
    <s v=" امجد جوزيف حبيب حنا"/>
    <x v="0"/>
    <s v="amgedgalal@yahoo.com"/>
    <s v="28302172401611"/>
    <s v="0201208959891/0201143926443"/>
    <x v="4"/>
    <m/>
    <x v="1"/>
    <n v="6"/>
    <n v="23"/>
    <n v="2"/>
    <s v=""/>
    <s v=""/>
    <s v=""/>
    <s v=""/>
    <s v=""/>
    <s v=""/>
    <s v=""/>
    <s v=""/>
    <s v=""/>
    <s v=""/>
  </r>
  <r>
    <s v="42772محمود القطبmahmoudelkotb97@gmail.comاستفسار عن مسار الطرد"/>
    <d v="2017-02-06T00:00:00"/>
    <d v="1899-12-30T20:44:58"/>
    <s v="محمود القطب"/>
    <x v="2"/>
    <s v="mahmoudelkotb97@gmail.com"/>
    <s v="28409141600789"/>
    <s v="9660541322681"/>
    <x v="1"/>
    <m/>
    <x v="1"/>
    <n v="6"/>
    <n v="20"/>
    <n v="2"/>
    <s v="RR017601171SA"/>
    <s v=""/>
    <s v=""/>
    <s v=""/>
    <s v=""/>
    <s v=""/>
    <s v=""/>
    <s v=""/>
    <s v="RR"/>
    <s v="SA"/>
  </r>
  <r>
    <s v="42772سيد لطفي محمد السيد عبدالغنىsayedlotfey27@gmail.comشــكــوى"/>
    <d v="2017-02-06T00:00:00"/>
    <d v="1899-12-30T20:42:46"/>
    <s v="سيد لطفي محمد السيد عبدالغنى"/>
    <x v="0"/>
    <s v="sayedlotfey27@gmail.com"/>
    <s v="27610231402033"/>
    <s v="201097979669"/>
    <x v="2"/>
    <m/>
    <x v="1"/>
    <n v="6"/>
    <n v="20"/>
    <n v="2"/>
    <s v="RR700601548EG"/>
    <s v=""/>
    <s v=""/>
    <s v=""/>
    <s v=""/>
    <s v=""/>
    <s v=""/>
    <s v=""/>
    <s v="RR"/>
    <s v="EG"/>
  </r>
  <r>
    <s v="42772هدى السيد محمود السيدhudabasyony@gmail.comاستفسار عن مسار الطرد"/>
    <d v="2017-02-06T00:00:00"/>
    <d v="1899-12-30T20:06:24"/>
    <s v="هدى السيد محمود السيد"/>
    <x v="0"/>
    <s v="hudabasyony@gmail.com"/>
    <s v="28508092101702"/>
    <s v="201003596451"/>
    <x v="1"/>
    <m/>
    <x v="1"/>
    <n v="6"/>
    <n v="20"/>
    <n v="2"/>
    <s v="PR701423486EG"/>
    <s v=""/>
    <s v=""/>
    <s v=""/>
    <s v=""/>
    <s v=""/>
    <s v=""/>
    <s v=""/>
    <s v="PR"/>
    <s v="EG"/>
  </r>
  <r>
    <s v="42773احمد علاء بسيونيAhmedazhari200@gmail.comأخـــــرى"/>
    <d v="2017-02-07T00:00:00"/>
    <d v="1899-12-30T10:20:15"/>
    <s v="احمد علاء بسيوني"/>
    <x v="0"/>
    <s v="Ahmedazhari200@gmail.com"/>
    <s v="29010012205559"/>
    <s v="201143355247"/>
    <x v="4"/>
    <m/>
    <x v="1"/>
    <n v="7"/>
    <n v="10"/>
    <n v="3"/>
    <s v="EE700602945EG"/>
    <s v=""/>
    <s v=""/>
    <s v=""/>
    <s v=""/>
    <s v=""/>
    <s v=""/>
    <s v=""/>
    <s v="EE"/>
    <s v="EG"/>
  </r>
  <r>
    <s v="42773shimaa shawkyarch.designer.mr@gmail.comاستفسار عن مسار الطرد"/>
    <d v="2017-02-07T00:00:00"/>
    <d v="1899-12-30T11:01:32"/>
    <s v="shimaa shawky"/>
    <x v="0"/>
    <s v="arch.designer.mr@gmail.com"/>
    <s v="28604030101403"/>
    <s v="201061248600"/>
    <x v="1"/>
    <m/>
    <x v="1"/>
    <n v="7"/>
    <n v="11"/>
    <n v="3"/>
    <s v="RN137423455my"/>
    <s v=""/>
    <s v=""/>
    <s v=""/>
    <s v=""/>
    <s v=""/>
    <s v=""/>
    <s v=""/>
    <s v="RN"/>
    <s v="MY"/>
  </r>
  <r>
    <s v="42773هيثم جمال محمدhgamal@tra.gov.egأخـــــرى"/>
    <d v="2017-02-07T00:00:00"/>
    <d v="1899-12-30T10:23:22"/>
    <s v="هيثم جمال محمد"/>
    <x v="0"/>
    <s v="hgamal@tra.gov.eg"/>
    <s v="28109282103173"/>
    <s v="201097556077"/>
    <x v="4"/>
    <m/>
    <x v="1"/>
    <n v="7"/>
    <n v="10"/>
    <n v="3"/>
    <s v=""/>
    <s v=""/>
    <s v=""/>
    <s v=""/>
    <s v=""/>
    <s v=""/>
    <s v=""/>
    <s v=""/>
    <s v=""/>
    <s v=""/>
  </r>
  <r>
    <s v="42773طارق معتزtkmoataz@gmail.comاستفسار عن مسار الطرد"/>
    <d v="2017-02-07T00:00:00"/>
    <d v="1899-12-30T11:21:36"/>
    <s v="طارق معتز"/>
    <x v="0"/>
    <s v="tkmoataz@gmail.com"/>
    <s v="29304060101696"/>
    <s v="01014333971"/>
    <x v="1"/>
    <m/>
    <x v="1"/>
    <n v="7"/>
    <n v="11"/>
    <n v="3"/>
    <s v="RS336663870CN"/>
    <s v=""/>
    <s v=""/>
    <s v=""/>
    <s v=""/>
    <s v=""/>
    <s v=""/>
    <s v=""/>
    <s v="RS"/>
    <s v="CN"/>
  </r>
  <r>
    <s v="42773مصطفى محمودfuture_health.wellness@yahoo.comاستفسار عن مسار الطرد"/>
    <d v="2017-02-07T00:00:00"/>
    <d v="1899-12-30T11:24:01"/>
    <s v="مصطفى محمود"/>
    <x v="0"/>
    <s v="future_health.wellness@yahoo.com"/>
    <s v="28205010100212"/>
    <s v="201069767174"/>
    <x v="1"/>
    <m/>
    <x v="1"/>
    <n v="7"/>
    <n v="11"/>
    <n v="3"/>
    <s v="EA052785729CN"/>
    <s v=""/>
    <s v=""/>
    <s v=""/>
    <s v=""/>
    <s v=""/>
    <s v=""/>
    <s v=""/>
    <s v="EA"/>
    <s v="CN"/>
  </r>
  <r>
    <s v="42773Mohsen Shatamohsenshata92@gmail.comاستفسار عن مسار الطرد"/>
    <d v="2017-02-07T00:00:00"/>
    <d v="1899-12-30T13:22:08"/>
    <s v="Mohsen Shata"/>
    <x v="0"/>
    <s v="mohsenshata92@gmail.com"/>
    <s v="29512091100495"/>
    <s v="+201091852852"/>
    <x v="1"/>
    <m/>
    <x v="1"/>
    <n v="7"/>
    <n v="13"/>
    <n v="3"/>
    <s v=""/>
    <s v=""/>
    <s v=""/>
    <s v=""/>
    <s v=""/>
    <s v=""/>
    <s v=""/>
    <s v=""/>
    <s v=""/>
    <s v=""/>
  </r>
  <r>
    <s v="42773عبد المحسن بشارةprof.teacher@hotmail.comاستفسار عن مسار الطرد"/>
    <d v="2017-02-07T00:00:00"/>
    <d v="1899-12-30T12:36:31"/>
    <s v="عبد المحسن بشارة"/>
    <x v="2"/>
    <s v="prof.teacher@hotmail.com"/>
    <s v=": RL46250"/>
    <s v="966597987660"/>
    <x v="1"/>
    <m/>
    <x v="1"/>
    <n v="7"/>
    <n v="12"/>
    <n v="3"/>
    <s v="RU621548085SA"/>
    <s v=""/>
    <s v=""/>
    <s v=""/>
    <s v=""/>
    <s v=""/>
    <s v=""/>
    <s v=""/>
    <s v="RU"/>
    <s v="SA"/>
  </r>
  <r>
    <s v="42773عبدالرحمن مصطفيabdelrahmanmostafa2019@gmail.comاستفسار عن مسار الطرد"/>
    <d v="2017-02-07T00:00:00"/>
    <d v="1899-12-30T12:36:09"/>
    <s v="عبدالرحمن مصطفي"/>
    <x v="0"/>
    <s v="abdelrahmanmostafa2019@gmail.com"/>
    <s v="29707160101356"/>
    <s v="00201110309574"/>
    <x v="1"/>
    <m/>
    <x v="1"/>
    <n v="7"/>
    <n v="12"/>
    <n v="3"/>
    <s v="EE700498491EG"/>
    <s v=""/>
    <s v=""/>
    <s v=""/>
    <s v=""/>
    <s v=""/>
    <s v=""/>
    <s v=""/>
    <s v="EE"/>
    <s v="EG"/>
  </r>
  <r>
    <s v="42773avشركة بنت النيلmohamed_metwaly_acc@rocketmail.comاستفسار عن مسار الطرد"/>
    <d v="2017-02-07T00:00:00"/>
    <d v="1899-12-30T11:58:38"/>
    <s v="avشركة بنت النيل"/>
    <x v="0"/>
    <s v="mohamed_metwaly_acc@rocketmail.com"/>
    <s v="28603231301293"/>
    <s v="01065516118"/>
    <x v="1"/>
    <m/>
    <x v="1"/>
    <n v="7"/>
    <n v="11"/>
    <n v="3"/>
    <s v="ee010112298ec"/>
    <s v=""/>
    <s v=""/>
    <s v=""/>
    <s v=""/>
    <s v=""/>
    <s v=""/>
    <s v=""/>
    <s v="EE"/>
    <s v="EC"/>
  </r>
  <r>
    <s v="42773طارق سامى على أحمدtekafifa7@yahoo.comشــكــوى"/>
    <d v="2017-02-07T00:00:00"/>
    <d v="1899-12-30T14:03:15"/>
    <s v="طارق سامى على أحمد"/>
    <x v="0"/>
    <s v="tekafifa7@yahoo.com"/>
    <s v="27712290100773"/>
    <s v="201115030303"/>
    <x v="2"/>
    <m/>
    <x v="1"/>
    <n v="7"/>
    <n v="14"/>
    <n v="3"/>
    <s v="RE676065436DE"/>
    <s v=""/>
    <s v=""/>
    <s v=""/>
    <s v=""/>
    <s v=""/>
    <s v=""/>
    <s v=""/>
    <s v="RE"/>
    <s v="DE"/>
  </r>
  <r>
    <s v="42773رحاب محمد حمادrehab.allinone86@gmail.comاستفســار عن خدمــة"/>
    <d v="2017-02-07T00:00:00"/>
    <d v="1899-12-30T14:06:26"/>
    <s v="رحاب محمد حماد"/>
    <x v="0"/>
    <s v="rehab.allinone86@gmail.com"/>
    <s v="28604090100201"/>
    <s v="01060093079"/>
    <x v="0"/>
    <m/>
    <x v="1"/>
    <n v="7"/>
    <n v="14"/>
    <n v="3"/>
    <s v=""/>
    <s v=""/>
    <s v=""/>
    <s v=""/>
    <s v=""/>
    <s v=""/>
    <s v=""/>
    <s v=""/>
    <s v=""/>
    <s v=""/>
  </r>
  <r>
    <s v="42773أحمد محمد بهوتahmed.bohoot20@gmail.comاستفســار عن خدمــة"/>
    <d v="2017-02-07T00:00:00"/>
    <d v="1899-12-30T14:17:30"/>
    <s v="أحمد محمد بهوت"/>
    <x v="0"/>
    <s v="ahmed.bohoot20@gmail.com"/>
    <s v="29508011503414"/>
    <s v="201063246708"/>
    <x v="0"/>
    <m/>
    <x v="1"/>
    <n v="7"/>
    <n v="14"/>
    <n v="3"/>
    <s v=""/>
    <s v=""/>
    <s v=""/>
    <s v=""/>
    <s v=""/>
    <s v=""/>
    <s v=""/>
    <s v=""/>
    <s v=""/>
    <s v=""/>
  </r>
  <r>
    <s v="42773احمد محمد على جبريلahmedmagdy44445555@yahoo.comشــكــوى"/>
    <d v="2017-02-07T00:00:00"/>
    <d v="1899-12-30T14:39:18"/>
    <s v="احمد محمد على جبريل"/>
    <x v="0"/>
    <s v="ahmedmagdy44445555@yahoo.com"/>
    <s v="29508191702118"/>
    <s v="0483462834"/>
    <x v="2"/>
    <m/>
    <x v="1"/>
    <n v="7"/>
    <n v="14"/>
    <n v="3"/>
    <s v=""/>
    <s v=""/>
    <s v=""/>
    <s v=""/>
    <s v=""/>
    <s v=""/>
    <s v=""/>
    <s v=""/>
    <s v=""/>
    <s v=""/>
  </r>
  <r>
    <s v="42773عبدالرحمن محمد محمد يوسفabdo.torkey88@gmail.comاستفســار عن خدمــة"/>
    <d v="2017-02-07T00:00:00"/>
    <d v="1899-12-30T15:03:32"/>
    <s v="عبدالرحمن محمد محمد يوسف"/>
    <x v="0"/>
    <s v="abdo.torkey88@gmail.com"/>
    <s v="29309011500471"/>
    <s v="201090040370"/>
    <x v="0"/>
    <m/>
    <x v="1"/>
    <n v="7"/>
    <n v="15"/>
    <n v="3"/>
    <s v=""/>
    <s v=""/>
    <s v=""/>
    <s v=""/>
    <s v=""/>
    <s v=""/>
    <s v=""/>
    <s v=""/>
    <s v=""/>
    <s v=""/>
  </r>
  <r>
    <s v="42773عمرو محمد محمد سلامهamro4557@gmail.comاستفسار عن مسار الطرد"/>
    <d v="2017-02-07T00:00:00"/>
    <d v="1899-12-30T14:56:37"/>
    <s v="عمرو محمد محمد سلامه"/>
    <x v="0"/>
    <s v="amro4557@gmail.com"/>
    <s v="28710041200955"/>
    <s v="201278110963"/>
    <x v="1"/>
    <m/>
    <x v="1"/>
    <n v="7"/>
    <n v="14"/>
    <n v="3"/>
    <s v="ee700514384eg"/>
    <s v=""/>
    <s v=""/>
    <s v=""/>
    <s v=""/>
    <s v=""/>
    <s v=""/>
    <s v=""/>
    <s v="EE"/>
    <s v="EG"/>
  </r>
  <r>
    <s v="42773Ahmed Shahienahmedshahien4@gmail.comاستفسار عن مسار الطرد"/>
    <d v="2017-02-07T00:00:00"/>
    <d v="1899-12-30T15:35:30"/>
    <s v="Ahmed Shahien"/>
    <x v="0"/>
    <s v="ahmedshahien4@gmail.com"/>
    <s v="29901081601158"/>
    <s v="2001028748831"/>
    <x v="1"/>
    <m/>
    <x v="1"/>
    <n v="7"/>
    <n v="15"/>
    <n v="3"/>
    <s v="RQ053002374MY"/>
    <s v=""/>
    <s v=""/>
    <s v=""/>
    <s v=""/>
    <s v=""/>
    <s v=""/>
    <s v=""/>
    <s v="RQ"/>
    <s v="MY"/>
  </r>
  <r>
    <s v="42773سحر محمدattiagamal@ymail.comشــكــوى"/>
    <d v="2017-02-07T00:00:00"/>
    <d v="1899-12-30T15:24:33"/>
    <s v="سحر محمد"/>
    <x v="0"/>
    <s v="attiagamal@ymail.com"/>
    <s v="28609022104403"/>
    <s v="00201141766682"/>
    <x v="2"/>
    <m/>
    <x v="1"/>
    <n v="7"/>
    <n v="15"/>
    <n v="3"/>
    <s v=""/>
    <s v=""/>
    <s v=""/>
    <s v=""/>
    <s v=""/>
    <s v=""/>
    <s v=""/>
    <s v=""/>
    <s v=""/>
    <s v=""/>
  </r>
  <r>
    <s v="42773شنودةsheno_shenouda@yahoo.comشــكــوى"/>
    <d v="2017-02-07T00:00:00"/>
    <d v="1899-12-30T23:34:41"/>
    <s v="شنودة"/>
    <x v="0"/>
    <s v="sheno_shenouda@yahoo.com"/>
    <s v="28706212800274"/>
    <s v="201272495277"/>
    <x v="2"/>
    <m/>
    <x v="1"/>
    <n v="7"/>
    <n v="23"/>
    <n v="3"/>
    <s v=""/>
    <s v=""/>
    <s v=""/>
    <s v=""/>
    <s v=""/>
    <s v=""/>
    <s v=""/>
    <s v=""/>
    <s v=""/>
    <s v=""/>
  </r>
  <r>
    <s v="42773امل محمد عاشورAhmed87a8887@Gmail.comأخـــــرى"/>
    <d v="2017-02-07T00:00:00"/>
    <d v="1899-12-30T23:21:57"/>
    <s v="امل محمد عاشور"/>
    <x v="0"/>
    <s v="Ahmed87a8887@Gmail.com"/>
    <s v="28805050102827"/>
    <s v="201009834374"/>
    <x v="4"/>
    <m/>
    <x v="1"/>
    <n v="7"/>
    <n v="23"/>
    <n v="3"/>
    <s v=""/>
    <s v=""/>
    <s v=""/>
    <s v=""/>
    <s v=""/>
    <s v=""/>
    <s v=""/>
    <s v=""/>
    <s v=""/>
    <s v=""/>
  </r>
  <r>
    <s v="42773عماد شهديebotrous@yahoo.comاستفسار عن مسار الطرد"/>
    <d v="2017-02-07T00:00:00"/>
    <d v="1899-12-30T23:16:16"/>
    <s v="عماد شهدي"/>
    <x v="0"/>
    <s v="ebotrous@yahoo.com"/>
    <s v="28003260102936"/>
    <s v="201200025349EE700502236EG"/>
    <x v="1"/>
    <m/>
    <x v="1"/>
    <n v="7"/>
    <n v="23"/>
    <n v="3"/>
    <s v="EE700502236EG"/>
    <s v="EE700502236EG"/>
    <s v=""/>
    <s v=""/>
    <s v=""/>
    <s v=""/>
    <s v=""/>
    <s v=""/>
    <s v="EE"/>
    <s v="EG"/>
  </r>
  <r>
    <s v="42773ناصر فايز عبدهnfayzster@gmail.comاستفسار عن مسار الطرد"/>
    <d v="2017-02-07T00:00:00"/>
    <d v="1899-12-30T23:05:36"/>
    <s v="ناصر فايز عبده"/>
    <x v="0"/>
    <s v="nfayzster@gmail.com"/>
    <s v="27009272100534"/>
    <s v="00201212012223"/>
    <x v="1"/>
    <m/>
    <x v="1"/>
    <n v="7"/>
    <n v="23"/>
    <n v="3"/>
    <s v="Rm703721880cn"/>
    <s v=""/>
    <s v=""/>
    <s v=""/>
    <s v=""/>
    <s v=""/>
    <s v=""/>
    <s v=""/>
    <s v="RM"/>
    <s v="CN"/>
  </r>
  <r>
    <s v="42773ريم محمد محمود البباويreemelbibawy@Yahoo.comشــكــوى"/>
    <d v="2017-02-07T00:00:00"/>
    <d v="1899-12-30T22:13:58"/>
    <s v="ريم محمد محمود البباوي"/>
    <x v="0"/>
    <s v="reemelbibawy@Yahoo.com"/>
    <s v="0101345"/>
    <s v="201013280101"/>
    <x v="2"/>
    <m/>
    <x v="1"/>
    <n v="7"/>
    <n v="22"/>
    <n v="3"/>
    <s v=""/>
    <s v=""/>
    <s v=""/>
    <s v=""/>
    <s v=""/>
    <s v=""/>
    <s v=""/>
    <s v=""/>
    <s v=""/>
    <s v=""/>
  </r>
  <r>
    <s v="42773Reda karimkarimreda123@gmail.comاستفسار عن مسار الطرد"/>
    <d v="2017-02-07T00:00:00"/>
    <d v="1899-12-30T21:07:13"/>
    <s v="Reda karim"/>
    <x v="0"/>
    <s v="karimreda123@gmail.com"/>
    <s v="25105150101931"/>
    <s v="01275325336"/>
    <x v="1"/>
    <m/>
    <x v="1"/>
    <n v="7"/>
    <n v="21"/>
    <n v="3"/>
    <s v="LC634379178DE"/>
    <s v=""/>
    <s v=""/>
    <s v=""/>
    <s v=""/>
    <s v=""/>
    <s v=""/>
    <s v=""/>
    <s v="LC"/>
    <s v="DE"/>
  </r>
  <r>
    <s v="42773هدى السيد محمود السيدhudabasyony@gmail.comاستفسار عن مسار الطرد"/>
    <d v="2017-02-07T00:00:00"/>
    <d v="1899-12-30T19:20:37"/>
    <s v="هدى السيد محمود السيد"/>
    <x v="0"/>
    <s v="hudabasyony@gmail.com"/>
    <s v="28508092101702"/>
    <s v="201003596451"/>
    <x v="1"/>
    <m/>
    <x v="1"/>
    <n v="7"/>
    <n v="19"/>
    <n v="3"/>
    <s v="RR701423486EG"/>
    <s v=""/>
    <s v=""/>
    <s v=""/>
    <s v=""/>
    <s v=""/>
    <s v=""/>
    <s v=""/>
    <s v="RR"/>
    <s v="EG"/>
  </r>
  <r>
    <s v="42774Mina khalil yowakemMenakhalil80@gmail.comاستفسار عن مسار الطرد"/>
    <d v="2017-02-08T00:00:00"/>
    <d v="1899-12-30T01:00:14"/>
    <s v="Mina khalil yowakem"/>
    <x v="0"/>
    <s v="Menakhalil80@gmail.com"/>
    <s v="29005222100632"/>
    <s v="2001285215341"/>
    <x v="1"/>
    <m/>
    <x v="1"/>
    <n v="8"/>
    <n v="1"/>
    <n v="4"/>
    <s v="Ep041313604ru"/>
    <s v=""/>
    <s v=""/>
    <s v=""/>
    <s v=""/>
    <s v=""/>
    <s v=""/>
    <s v=""/>
    <s v="EP"/>
    <s v="RU"/>
  </r>
  <r>
    <s v="42775محمد خالد أحمد عليmohamedkhaled2086@yahoo.comشــكــوى"/>
    <d v="2017-02-09T00:00:00"/>
    <d v="1899-12-30T11:25:01"/>
    <s v="محمد خالد أحمد علي"/>
    <x v="0"/>
    <s v="mohamedkhaled2086@yahoo.com"/>
    <s v="29508040102917"/>
    <s v="201114552640"/>
    <x v="2"/>
    <m/>
    <x v="1"/>
    <n v="9"/>
    <n v="11"/>
    <n v="5"/>
    <s v="EE700182965EG"/>
    <s v=""/>
    <s v=""/>
    <s v=""/>
    <s v=""/>
    <s v=""/>
    <s v=""/>
    <s v=""/>
    <s v="EE"/>
    <s v="EG"/>
  </r>
  <r>
    <s v="42775sameh hanafy salemsameh@projectgroup-eg.comاستفسار عن مسار الطرد"/>
    <d v="2017-02-09T00:00:00"/>
    <d v="1899-12-30T11:14:13"/>
    <s v="sameh hanafy salem"/>
    <x v="0"/>
    <s v="sameh@projectgroup-eg.com"/>
    <s v="28009160300194"/>
    <s v="01115703231"/>
    <x v="1"/>
    <m/>
    <x v="1"/>
    <n v="9"/>
    <n v="11"/>
    <n v="5"/>
    <s v="RR946993599PL"/>
    <s v=""/>
    <s v=""/>
    <s v=""/>
    <s v=""/>
    <s v=""/>
    <s v=""/>
    <s v=""/>
    <s v="RR"/>
    <s v="PL"/>
  </r>
  <r>
    <s v="42775أيمن ميزار عبدالحميدaymanrohaym@gmail.comشــكــوى"/>
    <d v="2017-02-09T00:00:00"/>
    <d v="1899-12-30T11:04:57"/>
    <s v="أيمن ميزار عبدالحميد"/>
    <x v="0"/>
    <s v="aymanrohaym@gmail.com"/>
    <s v=": A19723900"/>
    <s v="966566466560"/>
    <x v="2"/>
    <m/>
    <x v="1"/>
    <n v="9"/>
    <n v="11"/>
    <n v="5"/>
    <s v="EE700602565EG"/>
    <s v=""/>
    <s v=""/>
    <s v=""/>
    <s v=""/>
    <s v=""/>
    <s v=""/>
    <s v=""/>
    <s v="EE"/>
    <s v="EG"/>
  </r>
  <r>
    <s v="42775محمودmahmoud8122005@gmail.comاستفســار عن خدمــة"/>
    <d v="2017-02-09T00:00:00"/>
    <d v="1899-12-30T10:35:42"/>
    <s v="محمود"/>
    <x v="0"/>
    <s v="mahmoud8122005@gmail.com"/>
    <s v="30112081500239"/>
    <s v="201097880255"/>
    <x v="0"/>
    <m/>
    <x v="1"/>
    <n v="9"/>
    <n v="10"/>
    <n v="5"/>
    <s v=""/>
    <s v=""/>
    <s v=""/>
    <s v=""/>
    <s v=""/>
    <s v=""/>
    <s v=""/>
    <s v=""/>
    <s v=""/>
    <s v=""/>
  </r>
  <r>
    <s v="42775محمد حسن الشربينيsusukigixxer@gmail.comاستفسار عن مسار الطرد"/>
    <d v="2017-02-09T00:00:00"/>
    <d v="1899-12-30T10:35:10"/>
    <s v="محمد حسن الشربيني"/>
    <x v="0"/>
    <s v="susukigixxer@gmail.com"/>
    <s v="27707310200873"/>
    <s v="201000015511"/>
    <x v="1"/>
    <m/>
    <x v="1"/>
    <n v="9"/>
    <n v="10"/>
    <n v="5"/>
    <s v="RR000914808JE"/>
    <s v=""/>
    <s v=""/>
    <s v=""/>
    <s v=""/>
    <s v=""/>
    <s v=""/>
    <s v=""/>
    <s v="RR"/>
    <s v="JE"/>
  </r>
  <r>
    <s v="42775أحمد علي مصطفي يوسف العوضيahmed.alawady@gmail.comاستفســار عن خدمــة"/>
    <d v="2017-02-09T00:00:00"/>
    <d v="1899-12-30T09:51:21"/>
    <s v="أحمد علي مصطفي يوسف العوضي"/>
    <x v="0"/>
    <s v="ahmed.alawady@gmail.com"/>
    <s v="28407160100697"/>
    <s v="201005264358"/>
    <x v="0"/>
    <m/>
    <x v="1"/>
    <n v="9"/>
    <n v="9"/>
    <n v="5"/>
    <s v=""/>
    <s v=""/>
    <s v=""/>
    <s v=""/>
    <s v=""/>
    <s v=""/>
    <s v=""/>
    <s v=""/>
    <s v=""/>
    <s v=""/>
  </r>
  <r>
    <s v="42775محمد محسنmmohsen55@hotmail.comاستفسار عن مسار الطرد"/>
    <d v="2017-02-09T00:00:00"/>
    <d v="1899-12-30T09:46:12"/>
    <s v="محمد محسن"/>
    <x v="7"/>
    <s v="mmohsen55@hotmail.com"/>
    <s v="28304082300575"/>
    <s v="00971565251753"/>
    <x v="1"/>
    <m/>
    <x v="1"/>
    <n v="9"/>
    <n v="9"/>
    <n v="5"/>
    <s v="RR023062391EG"/>
    <s v=""/>
    <s v=""/>
    <s v=""/>
    <s v=""/>
    <s v=""/>
    <s v=""/>
    <s v=""/>
    <s v="RR"/>
    <s v="EG"/>
  </r>
  <r>
    <s v="42775مصطفى نصر جادmostafan096@gmail.comاستفسار عن مسار الطرد"/>
    <d v="2017-02-09T00:00:00"/>
    <d v="1899-12-30T09:44:54"/>
    <s v="مصطفى نصر جاد"/>
    <x v="0"/>
    <s v="mostafan096@gmail.com"/>
    <s v="29109262701892"/>
    <s v="201094769680"/>
    <x v="1"/>
    <m/>
    <x v="1"/>
    <n v="9"/>
    <n v="9"/>
    <n v="5"/>
    <s v="EE056293574SA"/>
    <s v=""/>
    <s v=""/>
    <s v=""/>
    <s v=""/>
    <s v=""/>
    <s v=""/>
    <s v=""/>
    <s v="EE"/>
    <s v="SA"/>
  </r>
  <r>
    <s v="42775شعبان اسماعيل طايلaccshabaan@gmail.comشــكــوى"/>
    <d v="2017-02-09T00:00:00"/>
    <d v="1899-12-30T09:10:46"/>
    <s v="شعبان اسماعيل طايل"/>
    <x v="0"/>
    <s v="accshabaan@gmail.com"/>
    <s v="28506241701677"/>
    <s v="201211066855"/>
    <x v="2"/>
    <m/>
    <x v="1"/>
    <n v="9"/>
    <n v="9"/>
    <n v="5"/>
    <s v=""/>
    <s v=""/>
    <s v=""/>
    <s v=""/>
    <s v=""/>
    <s v=""/>
    <s v=""/>
    <s v=""/>
    <s v=""/>
    <s v=""/>
  </r>
  <r>
    <s v="42775كريم جابر مرسى احمدkarim.ga.ahmed@gmail.comشــكــوى"/>
    <d v="2017-02-09T00:00:00"/>
    <d v="1899-12-30T09:04:45"/>
    <s v="كريم جابر مرسى احمد"/>
    <x v="22"/>
    <s v="karim.ga.ahmed@gmail.com"/>
    <s v="a10696626"/>
    <s v="0097474741460"/>
    <x v="2"/>
    <m/>
    <x v="1"/>
    <n v="9"/>
    <n v="9"/>
    <n v="5"/>
    <s v="RR180592228QA"/>
    <s v=""/>
    <s v=""/>
    <s v=""/>
    <s v=""/>
    <s v=""/>
    <s v=""/>
    <s v=""/>
    <s v="RR"/>
    <s v="QA"/>
  </r>
  <r>
    <s v="42775Ibrahim eldebikyibrahim_eldebiky@yahoo.comاستفسار عن مسار الطرد"/>
    <d v="2017-02-09T00:00:00"/>
    <d v="1899-12-30T08:58:24"/>
    <s v="Ibrahim eldebiky"/>
    <x v="0"/>
    <s v="ibrahim_eldebiky@yahoo.com"/>
    <s v="28108200105215"/>
    <s v="01222223969"/>
    <x v="1"/>
    <m/>
    <x v="1"/>
    <n v="9"/>
    <n v="8"/>
    <n v="5"/>
    <s v="RS738747777NL"/>
    <s v=""/>
    <s v=""/>
    <s v=""/>
    <s v=""/>
    <s v=""/>
    <s v=""/>
    <s v=""/>
    <s v="RS"/>
    <s v="NL"/>
  </r>
  <r>
    <s v="42775ashrafashrafchico4@gmail.comاستفسار عن مسار الطرد"/>
    <d v="2017-02-09T00:00:00"/>
    <d v="1899-12-30T08:19:11"/>
    <s v="ashraf"/>
    <x v="0"/>
    <s v="ashrafchico4@gmail.com"/>
    <s v="29003310102651"/>
    <s v="201153891054"/>
    <x v="1"/>
    <m/>
    <x v="1"/>
    <n v="9"/>
    <n v="8"/>
    <n v="5"/>
    <s v="RX561040228DE"/>
    <s v=""/>
    <s v=""/>
    <s v=""/>
    <s v=""/>
    <s v=""/>
    <s v=""/>
    <s v=""/>
    <s v="RX"/>
    <s v="DE"/>
  </r>
  <r>
    <s v="42775خالدkhaloda.shosho@gmail.comاستفســار عن خدمــة"/>
    <d v="2017-02-09T00:00:00"/>
    <d v="1899-12-30T07:44:38"/>
    <s v="خالد"/>
    <x v="0"/>
    <s v="khaloda.shosho@gmail.com"/>
    <s v="28406011808769"/>
    <s v="01006367432"/>
    <x v="0"/>
    <m/>
    <x v="1"/>
    <n v="9"/>
    <n v="7"/>
    <n v="5"/>
    <s v=""/>
    <s v=""/>
    <s v=""/>
    <s v=""/>
    <s v=""/>
    <s v=""/>
    <s v=""/>
    <s v=""/>
    <s v=""/>
    <s v=""/>
  </r>
  <r>
    <s v="42775محمد محمد سيد سلامة النخالsilent7force@gmail.comاستفسار عن مسار الطرد"/>
    <d v="2017-02-09T00:00:00"/>
    <d v="1899-12-30T04:51:38"/>
    <s v="محمد محمد سيد سلامة النخال"/>
    <x v="0"/>
    <s v="silent7force@gmail.com"/>
    <s v=": A11273923"/>
    <s v="201220868653"/>
    <x v="1"/>
    <m/>
    <x v="1"/>
    <n v="9"/>
    <n v="4"/>
    <n v="5"/>
    <s v="RX561020869DE"/>
    <s v=""/>
    <s v=""/>
    <s v=""/>
    <s v=""/>
    <s v=""/>
    <s v=""/>
    <s v=""/>
    <s v="RX"/>
    <s v="DE"/>
  </r>
  <r>
    <s v="42775 أمال بشرى جيد عبداللهahmed_mersal@yahoo.comاستفسار عن مسار الطرد"/>
    <d v="2017-02-09T00:00:00"/>
    <d v="1899-12-30T00:59:49"/>
    <s v=" أمال بشرى جيد عبدالله"/>
    <x v="0"/>
    <s v="ahmed_mersal@yahoo.com"/>
    <s v="25807022400261"/>
    <s v="2001225930824"/>
    <x v="1"/>
    <m/>
    <x v="1"/>
    <n v="9"/>
    <n v="0"/>
    <n v="5"/>
    <s v="cw760209016us"/>
    <s v=""/>
    <s v=""/>
    <s v=""/>
    <s v=""/>
    <s v=""/>
    <s v=""/>
    <s v=""/>
    <s v="CW"/>
    <s v="US"/>
  </r>
  <r>
    <s v="42774السيد سامى السيدeslam_adriano2002@yahoo.comأخـــــرى"/>
    <d v="2017-02-08T00:00:00"/>
    <d v="1899-12-30T22:51:38"/>
    <s v="السيد سامى السيد"/>
    <x v="0"/>
    <s v="eslam_adriano2002@yahoo.com"/>
    <s v="29208102104497"/>
    <s v="01122015910"/>
    <x v="4"/>
    <m/>
    <x v="1"/>
    <n v="8"/>
    <n v="22"/>
    <n v="4"/>
    <s v=""/>
    <s v=""/>
    <s v=""/>
    <s v=""/>
    <s v=""/>
    <s v=""/>
    <s v=""/>
    <s v=""/>
    <s v=""/>
    <s v=""/>
  </r>
  <r>
    <s v="42774جهاد طارق حلمي الديبlokman261@yahoo.comاستفســار عن خدمــة"/>
    <d v="2017-02-08T00:00:00"/>
    <d v="1899-12-30T22:34:45"/>
    <s v="جهاد طارق حلمي الديب"/>
    <x v="0"/>
    <s v="lokman261@yahoo.com"/>
    <s v="28808101205315"/>
    <s v="00201009613729"/>
    <x v="0"/>
    <m/>
    <x v="1"/>
    <n v="8"/>
    <n v="22"/>
    <n v="4"/>
    <s v=""/>
    <s v=""/>
    <s v=""/>
    <s v=""/>
    <s v=""/>
    <s v=""/>
    <s v=""/>
    <s v=""/>
    <s v=""/>
    <s v=""/>
  </r>
  <r>
    <s v="42774مصعب السيد محمدmosab.hawash@yahoo.comاستفســار عن خدمــة"/>
    <d v="2017-02-08T00:00:00"/>
    <d v="1899-12-30T21:30:55"/>
    <s v="مصعب السيد محمد"/>
    <x v="0"/>
    <s v="mosab.hawash@yahoo.com"/>
    <s v="29101130201679"/>
    <s v="01112453254"/>
    <x v="0"/>
    <m/>
    <x v="1"/>
    <n v="8"/>
    <n v="21"/>
    <n v="4"/>
    <s v=""/>
    <s v=""/>
    <s v=""/>
    <s v=""/>
    <s v=""/>
    <s v=""/>
    <s v=""/>
    <s v=""/>
    <s v=""/>
    <s v=""/>
  </r>
  <r>
    <s v="42774محمد رشدي ابراهيم خضرMidoproblems5050@gmail.comشــكــوى"/>
    <d v="2017-02-08T00:00:00"/>
    <d v="1899-12-30T14:03:28"/>
    <s v="محمد رشدي ابراهيم خضر"/>
    <x v="0"/>
    <s v="Midoproblems5050@gmail.com"/>
    <s v="28912011100257"/>
    <s v="201063762451"/>
    <x v="2"/>
    <m/>
    <x v="1"/>
    <n v="8"/>
    <n v="14"/>
    <n v="4"/>
    <s v=""/>
    <s v=""/>
    <s v=""/>
    <s v=""/>
    <s v=""/>
    <s v=""/>
    <s v=""/>
    <s v=""/>
    <s v=""/>
    <s v=""/>
  </r>
  <r>
    <s v="42774sohib said mohamedsohibsaid87@gmail.comأخـــــرى"/>
    <d v="2017-02-08T00:00:00"/>
    <d v="1899-12-30T13:27:10"/>
    <s v="sohib said mohamed"/>
    <x v="0"/>
    <s v="sohibsaid87@gmail.com"/>
    <s v="28702170101952"/>
    <s v="201224688780"/>
    <x v="4"/>
    <m/>
    <x v="1"/>
    <n v="8"/>
    <n v="13"/>
    <n v="4"/>
    <s v=""/>
    <s v=""/>
    <s v=""/>
    <s v=""/>
    <s v=""/>
    <s v=""/>
    <s v=""/>
    <s v=""/>
    <s v=""/>
    <s v=""/>
  </r>
  <r>
    <s v="42774محمود محمد مرسيmahmoud82@web.deاستفسار عن مسار الطرد"/>
    <d v="2017-02-08T00:00:00"/>
    <d v="1899-12-30T13:12:03"/>
    <s v="محمود محمد مرسي"/>
    <x v="10"/>
    <s v="mahmoud82@web.de"/>
    <s v="L5n2k2yk J"/>
    <s v="0049017643513950"/>
    <x v="1"/>
    <m/>
    <x v="1"/>
    <n v="8"/>
    <n v="13"/>
    <n v="4"/>
    <s v=""/>
    <s v=""/>
    <s v=""/>
    <s v=""/>
    <s v=""/>
    <s v=""/>
    <s v=""/>
    <s v=""/>
    <s v=""/>
    <s v=""/>
  </r>
  <r>
    <s v="42774Mohamed nabilMohamed_bakabeko@hotmail.comاستفسار عن مسار الطرد"/>
    <d v="2017-02-08T00:00:00"/>
    <d v="1899-12-30T13:06:39"/>
    <s v="Mohamed nabil"/>
    <x v="0"/>
    <s v="Mohamed_bakabeko@hotmail.com"/>
    <s v="29212232101934"/>
    <s v="201010388201"/>
    <x v="1"/>
    <m/>
    <x v="1"/>
    <n v="8"/>
    <n v="13"/>
    <n v="4"/>
    <s v="VN703579883LT"/>
    <s v=""/>
    <s v=""/>
    <s v=""/>
    <s v=""/>
    <s v=""/>
    <s v=""/>
    <s v=""/>
    <s v="VN"/>
    <s v="LT"/>
  </r>
  <r>
    <s v="42774ibrahim Gadibrahim.gad@outlook.comاستفسار عن مسار الطرد"/>
    <d v="2017-02-08T00:00:00"/>
    <d v="1899-12-30T12:55:25"/>
    <s v="ibrahim Gad"/>
    <x v="0"/>
    <s v="ibrahim.gad@outlook.com"/>
    <s v="28808072102455"/>
    <s v="01000680268"/>
    <x v="1"/>
    <m/>
    <x v="1"/>
    <n v="8"/>
    <n v="12"/>
    <n v="4"/>
    <s v="RF424566697SG"/>
    <s v=""/>
    <s v=""/>
    <s v=""/>
    <s v=""/>
    <s v=""/>
    <s v=""/>
    <s v=""/>
    <s v="RF"/>
    <s v="SG"/>
  </r>
  <r>
    <s v="42774ضياء الدين فهمي ناصفdiaeldinf@hotmail.comاستفسار عن مسار الطرد"/>
    <d v="2017-02-08T00:00:00"/>
    <d v="1899-12-30T12:50:59"/>
    <s v="ضياء الدين فهمي ناصف"/>
    <x v="0"/>
    <s v="diaeldinf@hotmail.com"/>
    <s v="28107180102951"/>
    <s v="00201060822226"/>
    <x v="1"/>
    <m/>
    <x v="1"/>
    <n v="8"/>
    <n v="12"/>
    <n v="4"/>
    <s v="CL634495664DE"/>
    <s v=""/>
    <s v=""/>
    <s v=""/>
    <s v=""/>
    <s v=""/>
    <s v=""/>
    <s v=""/>
    <s v="CL"/>
    <s v="DE"/>
  </r>
  <r>
    <s v="42774محمد السيد توفيقTawhamada1984@yahoo.comاستفســار عن خدمــة"/>
    <d v="2017-02-08T00:00:00"/>
    <d v="1899-12-30T12:42:13"/>
    <s v="محمد السيد توفيق"/>
    <x v="0"/>
    <s v="Tawhamada1984@yahoo.com"/>
    <s v="28409121800056"/>
    <s v="201221716633"/>
    <x v="0"/>
    <m/>
    <x v="1"/>
    <n v="8"/>
    <n v="12"/>
    <n v="4"/>
    <s v=""/>
    <s v=""/>
    <s v=""/>
    <s v=""/>
    <s v=""/>
    <s v=""/>
    <s v=""/>
    <s v=""/>
    <s v=""/>
    <s v=""/>
  </r>
  <r>
    <s v="42774عبد الرحمن محمد فريدbido762@gmail.comاستفسار عن مسار الطرد"/>
    <d v="2017-02-08T00:00:00"/>
    <d v="1899-12-30T12:27:39"/>
    <s v="عبد الرحمن محمد فريد"/>
    <x v="0"/>
    <s v="bido762@gmail.com"/>
    <s v="28510098800313"/>
    <s v="01222222301"/>
    <x v="1"/>
    <m/>
    <x v="1"/>
    <n v="8"/>
    <n v="12"/>
    <n v="4"/>
    <s v="EE011413569EG"/>
    <s v=""/>
    <s v=""/>
    <s v=""/>
    <s v=""/>
    <s v=""/>
    <s v=""/>
    <s v=""/>
    <s v="EE"/>
    <s v="EG"/>
  </r>
  <r>
    <s v="42774ثروت عبد العظيم علىthazim@idsc.net.egاستفســار عن خدمــة"/>
    <d v="2017-02-08T00:00:00"/>
    <d v="1899-12-30T11:36:06"/>
    <s v="ثروت عبد العظيم على"/>
    <x v="0"/>
    <s v="thazim@idsc.net.eg"/>
    <s v="27704071300918"/>
    <s v="01002372126"/>
    <x v="0"/>
    <m/>
    <x v="1"/>
    <n v="8"/>
    <n v="11"/>
    <n v="4"/>
    <s v=""/>
    <s v=""/>
    <s v=""/>
    <s v=""/>
    <s v=""/>
    <s v=""/>
    <s v=""/>
    <s v=""/>
    <s v=""/>
    <s v=""/>
  </r>
  <r>
    <s v="42774Fady atefFady.atef.nnn@gmail.comاستفسار عن مسار الطرد"/>
    <d v="2017-02-08T00:00:00"/>
    <d v="1899-12-30T11:12:19"/>
    <s v="Fady atef"/>
    <x v="0"/>
    <s v="Fady.atef.nnn@gmail.com"/>
    <s v="29912122500096"/>
    <s v="01022675733"/>
    <x v="1"/>
    <m/>
    <x v="1"/>
    <n v="8"/>
    <n v="11"/>
    <n v="4"/>
    <s v="CP700064752EG"/>
    <s v=""/>
    <s v=""/>
    <s v=""/>
    <s v=""/>
    <s v=""/>
    <s v=""/>
    <s v=""/>
    <s v="CP"/>
    <s v="EG"/>
  </r>
  <r>
    <s v="42774عبدالرحمن عطيةabdelrhman789@gmail.comشــكــوى"/>
    <d v="2017-02-08T00:00:00"/>
    <d v="1899-12-30T10:19:34"/>
    <s v="عبدالرحمن عطية"/>
    <x v="0"/>
    <s v="abdelrhman789@gmail.com"/>
    <s v="29008071701336"/>
    <s v="01061941731"/>
    <x v="2"/>
    <m/>
    <x v="1"/>
    <n v="8"/>
    <n v="10"/>
    <n v="4"/>
    <s v=""/>
    <s v=""/>
    <s v=""/>
    <s v=""/>
    <s v=""/>
    <s v=""/>
    <s v=""/>
    <s v=""/>
    <s v=""/>
    <s v=""/>
  </r>
  <r>
    <s v="42774محمد ماهر محمدMmboxpro@gmail.comشــكــوى"/>
    <d v="2017-02-08T00:00:00"/>
    <d v="1899-12-30T02:48:38"/>
    <s v="محمد ماهر محمد"/>
    <x v="0"/>
    <s v="Mmboxpro@gmail.com"/>
    <s v="27909012300671"/>
    <s v="201113300255"/>
    <x v="2"/>
    <m/>
    <x v="1"/>
    <n v="8"/>
    <n v="2"/>
    <n v="4"/>
    <s v="RC355586637HK"/>
    <s v=""/>
    <s v=""/>
    <s v=""/>
    <s v=""/>
    <s v=""/>
    <s v=""/>
    <s v=""/>
    <s v="RC"/>
    <s v="HK"/>
  </r>
  <r>
    <s v="42774Mahmod sabry abdelasimSabry_abdelasim@yahoo.comاستفسار عن مسار الطرد"/>
    <d v="2017-02-08T00:00:00"/>
    <d v="1899-12-30T02:09:37"/>
    <s v="Mahmod sabry abdelasim"/>
    <x v="0"/>
    <s v="Sabry_abdelasim@yahoo.com"/>
    <s v="29706061701299"/>
    <s v="+201027140760"/>
    <x v="1"/>
    <m/>
    <x v="1"/>
    <n v="8"/>
    <n v="2"/>
    <n v="4"/>
    <s v="RX560529522DE"/>
    <s v=""/>
    <s v=""/>
    <s v=""/>
    <s v=""/>
    <s v=""/>
    <s v=""/>
    <s v=""/>
    <s v="RX"/>
    <s v="DE"/>
  </r>
  <r>
    <s v="42775اياتayat_elturky@hotmail.comاستفســار عن خدمــة"/>
    <d v="2017-02-09T00:00:00"/>
    <d v="1899-12-30T11:26:57"/>
    <s v="ايات"/>
    <x v="0"/>
    <s v="ayat_elturky@hotmail.com"/>
    <s v="28108158800323"/>
    <s v="1227300506"/>
    <x v="0"/>
    <m/>
    <x v="1"/>
    <n v="9"/>
    <n v="11"/>
    <n v="5"/>
    <s v=""/>
    <s v=""/>
    <s v=""/>
    <s v=""/>
    <s v=""/>
    <s v=""/>
    <s v=""/>
    <s v=""/>
    <s v=""/>
    <s v=""/>
  </r>
  <r>
    <s v="42777عمرو عبد الجواد محمدamrviber@gmail.comشــكــوى"/>
    <d v="2017-02-11T00:00:00"/>
    <d v="1899-12-30T14:40:47"/>
    <s v="عمرو عبد الجواد محمد"/>
    <x v="0"/>
    <s v="amrviber@gmail.com"/>
    <s v="28801020103131"/>
    <s v="201212355548"/>
    <x v="2"/>
    <m/>
    <x v="1"/>
    <n v="11"/>
    <n v="14"/>
    <n v="7"/>
    <s v="EX017410424SG"/>
    <s v=""/>
    <s v=""/>
    <s v=""/>
    <s v=""/>
    <s v=""/>
    <s v=""/>
    <s v=""/>
    <s v="EX"/>
    <s v="SG"/>
  </r>
  <r>
    <s v="42777عمرو عبد الجواد محمدamrviber@gmail.comاستفسار عن مسار الطرد"/>
    <d v="2017-02-11T00:00:00"/>
    <d v="1899-12-30T14:40:00"/>
    <s v="عمرو عبد الجواد محمد"/>
    <x v="0"/>
    <s v="amrviber@gmail.com"/>
    <s v="28801020103131"/>
    <s v="201212355548"/>
    <x v="1"/>
    <m/>
    <x v="1"/>
    <n v="11"/>
    <n v="14"/>
    <n v="7"/>
    <s v="EX017410424SG"/>
    <s v=""/>
    <s v=""/>
    <s v=""/>
    <s v=""/>
    <s v=""/>
    <s v=""/>
    <s v=""/>
    <s v="EX"/>
    <s v="SG"/>
  </r>
  <r>
    <s v="42777Fady atefFady.atef.nnn@gmail.comاستفسار عن مسار الطرد"/>
    <d v="2017-02-11T00:00:00"/>
    <d v="1899-12-30T11:28:05"/>
    <s v="Fady atef"/>
    <x v="0"/>
    <s v="Fady.atef.nnn@gmail.com"/>
    <s v="29912122500096"/>
    <s v="01022675733"/>
    <x v="1"/>
    <m/>
    <x v="1"/>
    <n v="11"/>
    <n v="11"/>
    <n v="7"/>
    <s v=""/>
    <s v=""/>
    <s v=""/>
    <s v=""/>
    <s v=""/>
    <s v=""/>
    <s v=""/>
    <s v=""/>
    <s v=""/>
    <s v=""/>
  </r>
  <r>
    <s v="42777رحاب محمد عبد الله سليمانBirtny_11@hotmail.comاستفســار عن خدمــة"/>
    <d v="2017-02-11T00:00:00"/>
    <d v="1899-12-30T10:24:35"/>
    <s v="رحاب محمد عبد الله سليمان"/>
    <x v="0"/>
    <s v="Birtny_11@hotmail.com"/>
    <s v="28607011300429"/>
    <s v="+201022440689"/>
    <x v="0"/>
    <m/>
    <x v="1"/>
    <n v="11"/>
    <n v="10"/>
    <n v="7"/>
    <s v=""/>
    <s v=""/>
    <s v=""/>
    <s v=""/>
    <s v=""/>
    <s v=""/>
    <s v=""/>
    <s v=""/>
    <s v=""/>
    <s v=""/>
  </r>
  <r>
    <s v="42777ايهاب موسى احمدihab_mosa@yahoo.comاستفسار عن مسار الطرد"/>
    <d v="2017-02-11T00:00:00"/>
    <d v="1899-12-30T10:01:28"/>
    <s v="ايهاب موسى احمد"/>
    <x v="0"/>
    <s v="ihab_mosa@yahoo.com"/>
    <s v="27611091201136"/>
    <s v="01006848220"/>
    <x v="1"/>
    <m/>
    <x v="1"/>
    <n v="11"/>
    <n v="10"/>
    <n v="7"/>
    <s v="RM716875377CN"/>
    <s v=""/>
    <s v=""/>
    <s v=""/>
    <s v=""/>
    <s v=""/>
    <s v=""/>
    <s v=""/>
    <s v="RM"/>
    <s v="CN"/>
  </r>
  <r>
    <s v="42777معتز محمود الجيارmoataz810@gmail.comاستفسار عن مسار الطرد"/>
    <d v="2017-02-11T00:00:00"/>
    <d v="1899-12-30T07:56:44"/>
    <s v="معتز محمود الجيار"/>
    <x v="0"/>
    <s v="moataz810@gmail.com"/>
    <s v="29306051700695"/>
    <s v="201289472587"/>
    <x v="1"/>
    <m/>
    <x v="1"/>
    <n v="11"/>
    <n v="7"/>
    <n v="7"/>
    <s v="RR164739857EG"/>
    <s v=""/>
    <s v=""/>
    <s v=""/>
    <s v=""/>
    <s v=""/>
    <s v=""/>
    <s v=""/>
    <s v="RR"/>
    <s v="EG"/>
  </r>
  <r>
    <s v="42777محمد عبدالجليل سعد عبدالجليل جاويشmgawish97@gmail.comاستفسار عن مسار الطرد"/>
    <d v="2017-02-11T00:00:00"/>
    <d v="1899-12-30T03:13:39"/>
    <s v="محمد عبدالجليل سعد عبدالجليل جاويش"/>
    <x v="0"/>
    <s v="mgawish97@gmail.com"/>
    <s v="29712101200298"/>
    <s v="201006684633"/>
    <x v="1"/>
    <m/>
    <x v="1"/>
    <n v="11"/>
    <n v="3"/>
    <n v="7"/>
    <s v="RX561048748DE"/>
    <s v=""/>
    <s v=""/>
    <s v=""/>
    <s v=""/>
    <s v=""/>
    <s v=""/>
    <s v=""/>
    <s v="RX"/>
    <s v="DE"/>
  </r>
  <r>
    <s v="42776Heba ibrahimhebas.535@gmail.comاستفسار عن مسار الطرد"/>
    <d v="2017-02-10T00:00:00"/>
    <d v="1899-12-30T23:38:36"/>
    <s v="Heba ibrahim"/>
    <x v="0"/>
    <s v="hebas.535@gmail.com"/>
    <s v="84271050669"/>
    <s v="201100403268"/>
    <x v="1"/>
    <m/>
    <x v="1"/>
    <n v="10"/>
    <n v="23"/>
    <n v="6"/>
    <s v="RE462848702SE"/>
    <s v=""/>
    <s v=""/>
    <s v=""/>
    <s v=""/>
    <s v=""/>
    <s v=""/>
    <s v=""/>
    <s v="RE"/>
    <s v="SE"/>
  </r>
  <r>
    <s v="42776ربيع حلمى مسعود فرج خيراللهmalkraeahelmi@gmail.comأخـــــرى"/>
    <d v="2017-02-10T00:00:00"/>
    <d v="1899-12-30T22:58:47"/>
    <s v="ربيع حلمى مسعود فرج خيرالله"/>
    <x v="0"/>
    <s v="malkraeahelmi@gmail.com"/>
    <s v="28601012115651"/>
    <s v="01220011918"/>
    <x v="4"/>
    <m/>
    <x v="1"/>
    <n v="10"/>
    <n v="22"/>
    <n v="6"/>
    <s v=""/>
    <s v=""/>
    <s v=""/>
    <s v=""/>
    <s v=""/>
    <s v=""/>
    <s v=""/>
    <s v=""/>
    <s v=""/>
    <s v=""/>
  </r>
  <r>
    <s v="42776احمد سماحهahmedsamaha84@gmail.comاستفســار عن خدمــة"/>
    <d v="2017-02-10T00:00:00"/>
    <d v="1899-12-30T21:46:53"/>
    <s v="احمد سماحه"/>
    <x v="0"/>
    <s v="ahmedsamaha84@gmail.com"/>
    <s v="28404011707075"/>
    <s v="201009575225"/>
    <x v="0"/>
    <m/>
    <x v="1"/>
    <n v="10"/>
    <n v="21"/>
    <n v="6"/>
    <s v=""/>
    <s v=""/>
    <s v=""/>
    <s v=""/>
    <s v=""/>
    <s v=""/>
    <s v=""/>
    <s v=""/>
    <s v=""/>
    <s v=""/>
  </r>
  <r>
    <s v="42776صلاح عبدالستار محمد الشهاويsalahalshehawy@yahoo.comاستفسار عن مسار الطرد"/>
    <d v="2017-02-10T00:00:00"/>
    <d v="1899-12-30T20:24:19"/>
    <s v="صلاح عبدالستار محمد الشهاوي"/>
    <x v="0"/>
    <s v="salahalshehawy@yahoo.com"/>
    <s v="27001181600738"/>
    <s v="00201009356970"/>
    <x v="1"/>
    <m/>
    <x v="1"/>
    <n v="10"/>
    <n v="20"/>
    <n v="6"/>
    <s v="CP370006215AE"/>
    <s v=""/>
    <s v=""/>
    <s v=""/>
    <s v=""/>
    <s v=""/>
    <s v=""/>
    <s v=""/>
    <s v="CP"/>
    <s v="AE"/>
  </r>
  <r>
    <s v="42776رامي عمرRamyomar2013@gmail.comشــكــوى"/>
    <d v="2017-02-10T00:00:00"/>
    <d v="1899-12-30T16:13:39"/>
    <s v="رامي عمر"/>
    <x v="0"/>
    <s v="Ramyomar2013@gmail.com"/>
    <s v="28601200201972"/>
    <s v="0105077220"/>
    <x v="2"/>
    <m/>
    <x v="1"/>
    <n v="10"/>
    <n v="16"/>
    <n v="6"/>
    <s v="EE700591868EG"/>
    <s v="EE700592673EG"/>
    <s v="EE700592948EG"/>
    <s v="EE700610862EG"/>
    <s v=""/>
    <s v=""/>
    <s v=""/>
    <s v=""/>
    <s v="EE"/>
    <s v="EG"/>
  </r>
  <r>
    <s v="42776فوزية محمد يوسف شلبى قداحmahmoud.mustafa49@yahoo.comاستفسار عن مسار الطرد"/>
    <d v="2017-02-10T00:00:00"/>
    <d v="1899-12-30T16:00:25"/>
    <s v="فوزية محمد يوسف شلبى قداح"/>
    <x v="0"/>
    <s v="mahmoud.mustafa49@yahoo.com"/>
    <s v="26703161202567"/>
    <s v="201091124505"/>
    <x v="1"/>
    <m/>
    <x v="1"/>
    <n v="10"/>
    <n v="16"/>
    <n v="6"/>
    <s v=""/>
    <s v=""/>
    <s v=""/>
    <s v=""/>
    <s v=""/>
    <s v=""/>
    <s v=""/>
    <s v=""/>
    <s v=""/>
    <s v=""/>
  </r>
  <r>
    <s v="42776مصعب السيد محمد احمد هواشmosab.hawash@yahoo.comأخـــــرى"/>
    <d v="2017-02-10T00:00:00"/>
    <d v="1899-12-30T14:54:17"/>
    <s v="مصعب السيد محمد احمد هواش"/>
    <x v="0"/>
    <s v="mosab.hawash@yahoo.com"/>
    <s v="29101130201679"/>
    <s v="01112453254"/>
    <x v="4"/>
    <m/>
    <x v="1"/>
    <n v="10"/>
    <n v="14"/>
    <n v="6"/>
    <s v=""/>
    <s v=""/>
    <s v=""/>
    <s v=""/>
    <s v=""/>
    <s v=""/>
    <s v=""/>
    <s v=""/>
    <s v=""/>
    <s v=""/>
  </r>
  <r>
    <s v="42776محمود احمد محمود مدكورMH_MADKOUR@LIVE.COMاستفسار عن مسار الطرد"/>
    <d v="2017-02-10T00:00:00"/>
    <d v="1899-12-30T14:05:31"/>
    <s v="محمود احمد محمود مدكور"/>
    <x v="2"/>
    <s v="MH_MADKOUR@LIVE.COM"/>
    <s v="26405160200217"/>
    <s v="00966558650012"/>
    <x v="1"/>
    <m/>
    <x v="1"/>
    <n v="10"/>
    <n v="14"/>
    <n v="6"/>
    <s v="CP003132685EG"/>
    <s v=""/>
    <s v=""/>
    <s v=""/>
    <s v=""/>
    <s v=""/>
    <s v=""/>
    <s v=""/>
    <s v="CP"/>
    <s v="EG"/>
  </r>
  <r>
    <s v="42776احمد فرجPharmadr.a.farag@gmail.comاستفسار عن مسار الطرد"/>
    <d v="2017-02-10T00:00:00"/>
    <d v="1899-12-30T13:56:46"/>
    <s v="احمد فرج"/>
    <x v="4"/>
    <s v="Pharmadr.a.farag@gmail.com"/>
    <s v="283072903666"/>
    <s v="96565897166"/>
    <x v="1"/>
    <m/>
    <x v="1"/>
    <n v="10"/>
    <n v="13"/>
    <n v="6"/>
    <s v="EE700577177EG"/>
    <s v=""/>
    <s v=""/>
    <s v=""/>
    <s v=""/>
    <s v=""/>
    <s v=""/>
    <s v=""/>
    <s v="EE"/>
    <s v="EG"/>
  </r>
  <r>
    <s v="42776مصطفى مجدي عبدالشافي محمدabobody96@gmail.comاستفســار عن خدمــة"/>
    <d v="2017-02-10T00:00:00"/>
    <d v="1899-12-30T11:52:27"/>
    <s v="مصطفى مجدي عبدالشافي محمد"/>
    <x v="0"/>
    <s v="abobody96@gmail.com"/>
    <s v="296101601051"/>
    <s v="201155341302"/>
    <x v="0"/>
    <m/>
    <x v="1"/>
    <n v="10"/>
    <n v="11"/>
    <n v="6"/>
    <s v=""/>
    <s v=""/>
    <s v=""/>
    <s v=""/>
    <s v=""/>
    <s v=""/>
    <s v=""/>
    <s v=""/>
    <s v=""/>
    <s v=""/>
  </r>
  <r>
    <s v="42776ياسين عبدالله محمدYassenkarem43@gmail.comاستفسار عن مسار الطرد"/>
    <d v="2017-02-10T00:00:00"/>
    <d v="1899-12-30T08:03:21"/>
    <s v="ياسين عبدالله محمد"/>
    <x v="0"/>
    <s v="Yassenkarem43@gmail.com"/>
    <s v="28809111302692"/>
    <s v="2001018782425"/>
    <x v="1"/>
    <m/>
    <x v="1"/>
    <n v="10"/>
    <n v="8"/>
    <n v="6"/>
    <s v="EB021420958BR"/>
    <s v=""/>
    <s v=""/>
    <s v=""/>
    <s v=""/>
    <s v=""/>
    <s v=""/>
    <s v=""/>
    <s v="EB"/>
    <s v="BR"/>
  </r>
  <r>
    <s v="42776دنيا اسامه محمد ابراهيم دسوقيb.magdy1968@gmail.comاستفســار عن خدمــة"/>
    <d v="2017-02-10T00:00:00"/>
    <d v="1899-12-30T04:14:15"/>
    <s v="دنيا اسامه محمد ابراهيم دسوقي"/>
    <x v="0"/>
    <s v="b.magdy1968@gmail.com"/>
    <s v="٢٩٦٠٥٢٠١٤٠١٤٢٧"/>
    <s v="01127427824"/>
    <x v="0"/>
    <m/>
    <x v="1"/>
    <n v="10"/>
    <n v="4"/>
    <n v="6"/>
    <s v=""/>
    <s v=""/>
    <s v=""/>
    <s v=""/>
    <s v=""/>
    <s v=""/>
    <s v=""/>
    <s v=""/>
    <s v=""/>
    <s v=""/>
  </r>
  <r>
    <s v="42776Muhammadmuh.zayed@gmail.comاستفسار عن مسار الطرد"/>
    <d v="2017-02-10T00:00:00"/>
    <d v="1899-12-30T02:37:04"/>
    <s v="Muhammad"/>
    <x v="0"/>
    <s v="muh.zayed@gmail.com"/>
    <s v="28903088800473"/>
    <s v="18582621947"/>
    <x v="1"/>
    <m/>
    <x v="1"/>
    <n v="10"/>
    <n v="2"/>
    <n v="6"/>
    <s v="CV047062776US"/>
    <s v=""/>
    <s v=""/>
    <s v=""/>
    <s v=""/>
    <s v=""/>
    <s v=""/>
    <s v=""/>
    <s v="CV"/>
    <s v="US"/>
  </r>
  <r>
    <s v="42775Fatma AydinFatmaydin92@hotmail.deاستفسار عن مسار الطرد"/>
    <d v="2017-02-09T00:00:00"/>
    <d v="1899-12-30T23:58:42"/>
    <s v="Fatma Aydin"/>
    <x v="10"/>
    <s v="Fatmaydin92@hotmail.de"/>
    <s v="53840"/>
    <s v="022413010831"/>
    <x v="1"/>
    <m/>
    <x v="1"/>
    <n v="9"/>
    <n v="23"/>
    <n v="5"/>
    <s v="RT898390741DE"/>
    <s v=""/>
    <s v=""/>
    <s v=""/>
    <s v=""/>
    <s v=""/>
    <s v=""/>
    <s v=""/>
    <s v="RT"/>
    <s v="DE"/>
  </r>
  <r>
    <s v="42775اسلام محمد ابراهيمMaher_vip2@yahoo.comشــكــوى"/>
    <d v="2017-02-09T00:00:00"/>
    <d v="1899-12-30T22:12:45"/>
    <s v="اسلام محمد ابراهيم"/>
    <x v="0"/>
    <s v="Maher_vip2@yahoo.com"/>
    <s v="29603011405857"/>
    <s v="201122245933"/>
    <x v="2"/>
    <m/>
    <x v="1"/>
    <n v="9"/>
    <n v="22"/>
    <n v="5"/>
    <s v=""/>
    <s v=""/>
    <s v=""/>
    <s v=""/>
    <s v=""/>
    <s v=""/>
    <s v=""/>
    <s v=""/>
    <s v=""/>
    <s v=""/>
  </r>
  <r>
    <s v="42775احمدahf733@gmail.comاستفســار عن خدمــة"/>
    <d v="2017-02-09T00:00:00"/>
    <d v="1899-12-30T19:05:15"/>
    <s v="احمد"/>
    <x v="26"/>
    <s v="ahf733@gmail.com"/>
    <s v=": 000000000000"/>
    <s v="0000000"/>
    <x v="0"/>
    <m/>
    <x v="1"/>
    <n v="9"/>
    <n v="19"/>
    <n v="5"/>
    <s v=""/>
    <s v=""/>
    <s v=""/>
    <s v=""/>
    <s v=""/>
    <s v=""/>
    <s v=""/>
    <s v=""/>
    <s v=""/>
    <s v=""/>
  </r>
  <r>
    <s v="42775ممدوح صابر أحمد منصورdr_mamdouh_saber@hotmail.comاستفســار عن خدمــة"/>
    <d v="2017-02-09T00:00:00"/>
    <d v="1899-12-30T18:42:01"/>
    <s v="ممدوح صابر أحمد منصور"/>
    <x v="0"/>
    <s v="dr_mamdouh_saber@hotmail.com"/>
    <s v="٢٥٨٠٢٠٥٢٤٠٠٠٥١"/>
    <s v="00966501450842"/>
    <x v="0"/>
    <m/>
    <x v="1"/>
    <n v="9"/>
    <n v="18"/>
    <n v="5"/>
    <s v="EE700658088EG"/>
    <s v=""/>
    <s v=""/>
    <s v=""/>
    <s v=""/>
    <s v=""/>
    <s v=""/>
    <s v=""/>
    <s v="EE"/>
    <s v="EG"/>
  </r>
  <r>
    <s v="42775mohamed ibrahimmibrahim000003@hotmail.comاستفسار عن مسار الطرد"/>
    <d v="2017-02-09T00:00:00"/>
    <d v="1899-12-30T12:21:52"/>
    <s v="mohamed ibrahim"/>
    <x v="0"/>
    <s v="mibrahim000003@hotmail.com"/>
    <s v="28612030103657"/>
    <s v="0100165484"/>
    <x v="1"/>
    <m/>
    <x v="1"/>
    <n v="9"/>
    <n v="12"/>
    <n v="5"/>
    <s v="EC813742683US"/>
    <s v=""/>
    <s v=""/>
    <s v=""/>
    <s v=""/>
    <s v=""/>
    <s v=""/>
    <s v=""/>
    <s v="EC"/>
    <s v="US"/>
  </r>
  <r>
    <s v="42775سلمى خليل ابراهيمsalmakhalil.sk@gmail.comاستفسار عن مسار الطرد"/>
    <d v="2017-02-09T00:00:00"/>
    <d v="1899-12-30T13:44:05"/>
    <s v="سلمى خليل ابراهيم"/>
    <x v="0"/>
    <s v="salmakhalil.sk@gmail.com"/>
    <s v="28305260201264"/>
    <s v="201118699968"/>
    <x v="1"/>
    <m/>
    <x v="1"/>
    <n v="9"/>
    <n v="13"/>
    <n v="5"/>
    <s v="EE700608651EG"/>
    <s v=""/>
    <s v=""/>
    <s v=""/>
    <s v=""/>
    <s v=""/>
    <s v=""/>
    <s v=""/>
    <s v="EE"/>
    <s v="EG"/>
  </r>
  <r>
    <s v="42775أحمد حسين على نور الدينahmd.noreldein@gmail.comاستفســار عن خدمــة"/>
    <d v="2017-02-09T00:00:00"/>
    <d v="1899-12-30T13:43:21"/>
    <s v="أحمد حسين على نور الدين"/>
    <x v="0"/>
    <s v="ahmd.noreldein@gmail.com"/>
    <s v="2830419010389"/>
    <s v="201067181184"/>
    <x v="0"/>
    <m/>
    <x v="1"/>
    <n v="9"/>
    <n v="13"/>
    <n v="5"/>
    <s v=""/>
    <s v=""/>
    <s v=""/>
    <s v=""/>
    <s v=""/>
    <s v=""/>
    <s v=""/>
    <s v=""/>
    <s v=""/>
    <s v=""/>
  </r>
  <r>
    <s v="42775احمد محمدahmedelgamal744@gmail.comاستفسار عن مسار الطرد"/>
    <d v="2017-02-09T00:00:00"/>
    <d v="1899-12-30T13:34:43"/>
    <s v="احمد محمد"/>
    <x v="0"/>
    <s v="ahmedelgamal744@gmail.com"/>
    <s v="29503011214518"/>
    <s v="201152970899"/>
    <x v="1"/>
    <m/>
    <x v="1"/>
    <n v="9"/>
    <n v="13"/>
    <n v="5"/>
    <s v="RY562063344DE"/>
    <s v=""/>
    <s v=""/>
    <s v=""/>
    <s v=""/>
    <s v=""/>
    <s v=""/>
    <s v=""/>
    <s v="RY"/>
    <s v="DE"/>
  </r>
  <r>
    <s v="42775أحمد محمدahmedelgamal743@gmail.comاستفسار عن مسار الطرد"/>
    <d v="2017-02-09T00:00:00"/>
    <d v="1899-12-30T13:32:48"/>
    <s v="أحمد محمد"/>
    <x v="0"/>
    <s v="ahmedelgamal743@gmail.com"/>
    <s v="29503011214518"/>
    <s v="20101179027"/>
    <x v="1"/>
    <m/>
    <x v="1"/>
    <n v="9"/>
    <n v="13"/>
    <n v="5"/>
    <s v="RY562063344DE"/>
    <s v=""/>
    <s v=""/>
    <s v=""/>
    <s v=""/>
    <s v=""/>
    <s v=""/>
    <s v=""/>
    <s v="RY"/>
    <s v="DE"/>
  </r>
  <r>
    <s v="42775مجدي حيدرmagdyhaidar@gmail.comاستفسار عن مسار الطرد"/>
    <d v="2017-02-09T00:00:00"/>
    <d v="1899-12-30T12:49:28"/>
    <s v="مجدي حيدر"/>
    <x v="2"/>
    <s v="magdyhaidar@gmail.com"/>
    <s v=": A14121018"/>
    <s v="+966598720547"/>
    <x v="1"/>
    <m/>
    <x v="1"/>
    <n v="9"/>
    <n v="12"/>
    <n v="5"/>
    <s v="EE056014941SA"/>
    <s v=""/>
    <s v=""/>
    <s v=""/>
    <s v=""/>
    <s v=""/>
    <s v=""/>
    <s v=""/>
    <s v="EE"/>
    <s v="SA"/>
  </r>
  <r>
    <s v="42775حسين شعبانhshabaan2014@gmail.comاستفســار فنـى"/>
    <d v="2017-02-09T00:00:00"/>
    <d v="1899-12-30T14:05:41"/>
    <s v="حسين شعبان"/>
    <x v="0"/>
    <s v="hshabaan2014@gmail.com"/>
    <s v="27505041202196"/>
    <s v="01005744482"/>
    <x v="5"/>
    <m/>
    <x v="1"/>
    <n v="9"/>
    <n v="14"/>
    <n v="5"/>
    <s v=""/>
    <s v=""/>
    <s v=""/>
    <s v=""/>
    <s v=""/>
    <s v=""/>
    <s v=""/>
    <s v=""/>
    <s v=""/>
    <s v=""/>
  </r>
  <r>
    <s v="42775اشرف شعبان عبد الحافظyaseragman@yahoo.comاستفسار عن مسار الطرد"/>
    <d v="2017-02-09T00:00:00"/>
    <d v="1899-12-30T16:58:52"/>
    <s v="اشرف شعبان عبد الحافظ"/>
    <x v="0"/>
    <s v="yaseragman@yahoo.com"/>
    <s v="26205070200715"/>
    <s v="01275920290"/>
    <x v="1"/>
    <m/>
    <x v="1"/>
    <n v="9"/>
    <n v="16"/>
    <n v="5"/>
    <s v="CP312143441CN"/>
    <s v=""/>
    <s v=""/>
    <s v=""/>
    <s v=""/>
    <s v=""/>
    <s v=""/>
    <s v=""/>
    <s v="CP"/>
    <s v="CN"/>
  </r>
  <r>
    <s v="42775HATIMhatim.abdelraouf@gmail.comاستفسار عن مسار الطرد"/>
    <d v="2017-02-09T00:00:00"/>
    <d v="1899-12-30T16:52:55"/>
    <s v="HATIM"/>
    <x v="27"/>
    <s v="hatim.abdelraouf@gmail.com"/>
    <s v=": A08022562"/>
    <s v="0034632534252"/>
    <x v="1"/>
    <m/>
    <x v="1"/>
    <n v="9"/>
    <n v="16"/>
    <n v="5"/>
    <s v="EE700625915EG"/>
    <s v=""/>
    <s v=""/>
    <s v=""/>
    <s v=""/>
    <s v=""/>
    <s v=""/>
    <s v=""/>
    <s v="EE"/>
    <s v="EG"/>
  </r>
  <r>
    <s v="42775ايمانimanenup@gmail.comاستفســار عن خدمــة"/>
    <d v="2017-02-09T00:00:00"/>
    <d v="1899-12-30T16:31:05"/>
    <s v="ايمان"/>
    <x v="0"/>
    <s v="imanenup@gmail.com"/>
    <s v="29510291400881"/>
    <s v="01154052227"/>
    <x v="0"/>
    <m/>
    <x v="1"/>
    <n v="9"/>
    <n v="16"/>
    <n v="5"/>
    <s v=""/>
    <s v=""/>
    <s v=""/>
    <s v=""/>
    <s v=""/>
    <s v=""/>
    <s v=""/>
    <s v=""/>
    <s v=""/>
    <s v=""/>
  </r>
  <r>
    <s v="42775صلاح عبدالستار محمد الشهاويsalahalshehawy@yahoo.comاستفسار عن مسار الطرد"/>
    <d v="2017-02-09T00:00:00"/>
    <d v="1899-12-30T15:22:39"/>
    <s v="صلاح عبدالستار محمد الشهاوي"/>
    <x v="0"/>
    <s v="salahalshehawy@yahoo.com"/>
    <s v="27001181600738"/>
    <s v="00201009356970"/>
    <x v="1"/>
    <m/>
    <x v="1"/>
    <n v="9"/>
    <n v="15"/>
    <n v="5"/>
    <s v="CP370006215AE"/>
    <s v=""/>
    <s v=""/>
    <s v=""/>
    <s v=""/>
    <s v=""/>
    <s v=""/>
    <s v=""/>
    <s v="CP"/>
    <s v="AE"/>
  </r>
  <r>
    <s v="42775ممدوح صابر احمد منصورdr_mamdouh_saber@hotmail.comاستفسار عن مسار الطرد"/>
    <d v="2017-02-09T00:00:00"/>
    <d v="1899-12-30T14:23:59"/>
    <s v="ممدوح صابر احمد منصور"/>
    <x v="0"/>
    <s v="dr_mamdouh_saber@hotmail.com"/>
    <s v="٢٥٨٠٢٠٥٢٤٠٠٠٥١"/>
    <s v="00966501450842"/>
    <x v="1"/>
    <m/>
    <x v="1"/>
    <n v="9"/>
    <n v="14"/>
    <n v="5"/>
    <s v=""/>
    <s v=""/>
    <s v=""/>
    <s v=""/>
    <s v=""/>
    <s v=""/>
    <s v=""/>
    <s v=""/>
    <s v=""/>
    <s v=""/>
  </r>
  <r>
    <s v="42777مرفت  يحي سليمmervatyahya@gmail.comأخـــــرى"/>
    <d v="2017-02-11T00:00:00"/>
    <d v="1899-12-30T23:51:02"/>
    <s v="مرفت  يحي سليم"/>
    <x v="0"/>
    <s v="mervatyahya@gmail.com"/>
    <s v="28111150104027"/>
    <s v="02111494434040"/>
    <x v="4"/>
    <m/>
    <x v="1"/>
    <n v="11"/>
    <n v="23"/>
    <n v="7"/>
    <s v=""/>
    <s v=""/>
    <s v=""/>
    <s v=""/>
    <s v=""/>
    <s v=""/>
    <s v=""/>
    <s v=""/>
    <s v=""/>
    <s v=""/>
  </r>
  <r>
    <s v="42777حنان عبد القادر محمد عفيفيarchaeologylover2@gmail.comشــكــوى"/>
    <d v="2017-02-11T00:00:00"/>
    <d v="1899-12-30T21:32:56"/>
    <s v="حنان عبد القادر محمد عفيفي"/>
    <x v="0"/>
    <s v="archaeologylover2@gmail.com"/>
    <s v="26010150200729"/>
    <s v="01091277329"/>
    <x v="2"/>
    <m/>
    <x v="1"/>
    <n v="11"/>
    <n v="21"/>
    <n v="7"/>
    <s v="EE004902147EG"/>
    <s v=""/>
    <s v=""/>
    <s v=""/>
    <s v=""/>
    <s v=""/>
    <s v=""/>
    <s v=""/>
    <s v="EE"/>
    <s v="EG"/>
  </r>
  <r>
    <s v="42777محمد ابراهيمMibrahim000003@yahoo.comاستفسار عن مسار الطرد"/>
    <d v="2017-02-11T00:00:00"/>
    <d v="1899-12-30T20:29:05"/>
    <s v="محمد ابراهيم"/>
    <x v="0"/>
    <s v="Mibrahim000003@yahoo.com"/>
    <s v="28612030103639"/>
    <s v="01123028320"/>
    <x v="1"/>
    <m/>
    <x v="1"/>
    <n v="11"/>
    <n v="20"/>
    <n v="7"/>
    <s v=""/>
    <s v=""/>
    <s v=""/>
    <s v=""/>
    <s v=""/>
    <s v=""/>
    <s v=""/>
    <s v=""/>
    <s v=""/>
    <s v=""/>
  </r>
  <r>
    <s v="42777عمرو عصمت عليProf.amr@hotmail.comشــكــوى"/>
    <d v="2017-02-11T00:00:00"/>
    <d v="1899-12-30T20:27:38"/>
    <s v="عمرو عصمت علي"/>
    <x v="0"/>
    <s v="Prof.amr@hotmail.com"/>
    <s v="2501352"/>
    <s v="00201004689543"/>
    <x v="2"/>
    <m/>
    <x v="1"/>
    <n v="11"/>
    <n v="20"/>
    <n v="7"/>
    <s v=""/>
    <s v=""/>
    <s v=""/>
    <s v=""/>
    <s v=""/>
    <s v=""/>
    <s v=""/>
    <s v=""/>
    <s v=""/>
    <s v=""/>
  </r>
  <r>
    <s v="42777طاهر بوبكرstar.marisco@gmail.comاستفسار عن مسار الطرد"/>
    <d v="2017-02-11T00:00:00"/>
    <d v="1899-12-30T19:01:49"/>
    <s v="طاهر بوبكر"/>
    <x v="21"/>
    <s v="star.marisco@gmail.com"/>
    <s v="08667399"/>
    <s v="0021698364614"/>
    <x v="1"/>
    <m/>
    <x v="1"/>
    <n v="11"/>
    <n v="19"/>
    <n v="7"/>
    <s v="EE700570001EG"/>
    <s v=""/>
    <s v=""/>
    <s v=""/>
    <s v=""/>
    <s v=""/>
    <s v=""/>
    <s v=""/>
    <s v="EE"/>
    <s v="EG"/>
  </r>
  <r>
    <s v="42778عبد الفتاح محمد عبد الفتاح عبد العزيز النجا3abdoelnagar@gmail.comاستفســار عن خدمــة"/>
    <d v="2017-02-12T00:00:00"/>
    <d v="1899-12-30T13:35:36"/>
    <s v="عبد الفتاح محمد عبد الفتاح عبد العزيز النجا"/>
    <x v="0"/>
    <s v="3abdoelnagar@gmail.com"/>
    <s v="29411211801416"/>
    <s v="01206097606"/>
    <x v="0"/>
    <m/>
    <x v="1"/>
    <n v="12"/>
    <n v="13"/>
    <n v="1"/>
    <s v=""/>
    <s v=""/>
    <s v=""/>
    <s v=""/>
    <s v=""/>
    <s v=""/>
    <s v=""/>
    <s v=""/>
    <s v=""/>
    <s v=""/>
  </r>
  <r>
    <s v="42778محمد عبد الواحدmww05325@gmail.comاستفسار عن مسار الطرد"/>
    <d v="2017-02-12T00:00:00"/>
    <d v="1899-12-30T12:48:07"/>
    <s v="محمد عبد الواحد"/>
    <x v="0"/>
    <s v="mww05325@gmail.com"/>
    <s v="29706011207099"/>
    <s v="01028672672"/>
    <x v="1"/>
    <m/>
    <x v="1"/>
    <n v="12"/>
    <n v="12"/>
    <n v="1"/>
    <s v="RX560944978DE"/>
    <s v=""/>
    <s v=""/>
    <s v=""/>
    <s v=""/>
    <s v=""/>
    <s v=""/>
    <s v=""/>
    <s v="RX"/>
    <s v="DE"/>
  </r>
  <r>
    <s v="42778محمد أمينaboelela2000@yahoo.comاستفســار عن خدمــة"/>
    <d v="2017-02-12T00:00:00"/>
    <d v="1899-12-30T12:44:28"/>
    <s v="محمد أمين"/>
    <x v="0"/>
    <s v="aboelela2000@yahoo.com"/>
    <s v="27904070101813"/>
    <s v="01224620533"/>
    <x v="0"/>
    <m/>
    <x v="1"/>
    <n v="12"/>
    <n v="12"/>
    <n v="1"/>
    <s v=""/>
    <s v=""/>
    <s v=""/>
    <s v=""/>
    <s v=""/>
    <s v=""/>
    <s v=""/>
    <s v=""/>
    <s v=""/>
    <s v=""/>
  </r>
  <r>
    <s v="42778محمد جابر توفيق محمدmtwfik99@gmail.comشــكــوى"/>
    <d v="2017-02-12T00:00:00"/>
    <d v="1899-12-30T12:31:55"/>
    <s v="محمد جابر توفيق محمد"/>
    <x v="0"/>
    <s v="mtwfik99@gmail.com"/>
    <s v="27910021900476"/>
    <s v="00201287705557"/>
    <x v="2"/>
    <m/>
    <x v="1"/>
    <n v="12"/>
    <n v="12"/>
    <n v="1"/>
    <s v=""/>
    <s v=""/>
    <s v=""/>
    <s v=""/>
    <s v=""/>
    <s v=""/>
    <s v=""/>
    <s v=""/>
    <s v=""/>
    <s v=""/>
  </r>
  <r>
    <s v="42778هند السباعىhendelsebaee@yahoo.com استفسار عن مسار الطرد"/>
    <d v="2017-02-12T00:00:00"/>
    <d v="1899-12-30T12:29:46"/>
    <s v="هند السباعى"/>
    <x v="0"/>
    <s v="hendelsebaee@yahoo.com "/>
    <s v="28008110200362"/>
    <s v="201091000871"/>
    <x v="1"/>
    <m/>
    <x v="1"/>
    <n v="12"/>
    <n v="12"/>
    <n v="1"/>
    <s v="EE004902734EG"/>
    <s v=""/>
    <s v=""/>
    <s v=""/>
    <s v=""/>
    <s v=""/>
    <s v=""/>
    <s v=""/>
    <s v="EE"/>
    <s v="EG"/>
  </r>
  <r>
    <s v="42778احمد محمودskywalkerprog@gmail.comشــكــوى"/>
    <d v="2017-02-12T00:00:00"/>
    <d v="1899-12-30T12:28:35"/>
    <s v="احمد محمود"/>
    <x v="0"/>
    <s v="skywalkerprog@gmail.com"/>
    <s v="6564129426121"/>
    <s v="201153289353"/>
    <x v="2"/>
    <m/>
    <x v="1"/>
    <n v="12"/>
    <n v="12"/>
    <n v="1"/>
    <s v=""/>
    <s v=""/>
    <s v=""/>
    <s v=""/>
    <s v=""/>
    <s v=""/>
    <s v=""/>
    <s v=""/>
    <s v=""/>
    <s v=""/>
  </r>
  <r>
    <s v="42778هند السباعىhendelsebaee@gmail.com استفسار عن مسار الطرد"/>
    <d v="2017-02-12T00:00:00"/>
    <d v="1899-12-30T12:20:35"/>
    <s v="هند السباعى"/>
    <x v="0"/>
    <s v="hendelsebaee@gmail.com "/>
    <s v="28008110200362"/>
    <s v="201091000871"/>
    <x v="1"/>
    <m/>
    <x v="1"/>
    <n v="12"/>
    <n v="12"/>
    <n v="1"/>
    <s v="EE004902734EG"/>
    <s v=""/>
    <s v=""/>
    <s v=""/>
    <s v=""/>
    <s v=""/>
    <s v=""/>
    <s v=""/>
    <s v="EE"/>
    <s v="EG"/>
  </r>
  <r>
    <s v="42778شركة ديو بوينت للهندسه والمقاولاتdewpointeg@yahoo.comاستفسار عن مسار الطرد"/>
    <d v="2017-02-12T00:00:00"/>
    <d v="1899-12-30T12:18:48"/>
    <s v="شركة ديو بوينت للهندسه والمقاولات"/>
    <x v="0"/>
    <s v="dewpointeg@yahoo.com"/>
    <s v="28202060102837"/>
    <s v="20227135371"/>
    <x v="1"/>
    <m/>
    <x v="1"/>
    <n v="12"/>
    <n v="12"/>
    <n v="1"/>
    <s v="EE700635277Eg"/>
    <s v=""/>
    <s v=""/>
    <s v=""/>
    <s v=""/>
    <s v=""/>
    <s v=""/>
    <s v=""/>
    <s v="EE"/>
    <s v="EG"/>
  </r>
  <r>
    <s v="42778Hesham Husseinhesham.hussein@gmail.comاستفسار عن مسار الطرد"/>
    <d v="2017-02-12T00:00:00"/>
    <d v="1899-12-30T12:17:09"/>
    <s v="Hesham Hussein"/>
    <x v="0"/>
    <s v="hesham.hussein@gmail.com"/>
    <s v="28004211600218"/>
    <s v="201007000971"/>
    <x v="1"/>
    <m/>
    <x v="1"/>
    <n v="12"/>
    <n v="12"/>
    <n v="1"/>
    <s v="CH006002659DE"/>
    <s v=""/>
    <s v=""/>
    <s v=""/>
    <s v=""/>
    <s v=""/>
    <s v=""/>
    <s v=""/>
    <s v="CH"/>
    <s v="DE"/>
  </r>
  <r>
    <s v="42778احمد موافيmovy4ever@yahoo.comاستفسار عن مسار الطرد"/>
    <d v="2017-02-12T00:00:00"/>
    <d v="1899-12-30T12:16:34"/>
    <s v="احمد موافي"/>
    <x v="0"/>
    <s v="movy4ever@yahoo.com"/>
    <s v="27801010102213"/>
    <s v="01066323226"/>
    <x v="1"/>
    <m/>
    <x v="1"/>
    <n v="12"/>
    <n v="12"/>
    <n v="1"/>
    <s v=""/>
    <s v=""/>
    <s v=""/>
    <s v=""/>
    <s v=""/>
    <s v=""/>
    <s v=""/>
    <s v=""/>
    <s v=""/>
    <s v=""/>
  </r>
  <r>
    <s v="42778مايكل ممدوح سعدmicola3112002@yahoo.comاستفسار عن مسار الطرد"/>
    <d v="2017-02-12T00:00:00"/>
    <d v="1899-12-30T11:47:38"/>
    <s v="مايكل ممدوح سعد"/>
    <x v="0"/>
    <s v="micola3112002@yahoo.com"/>
    <s v="28507012706491"/>
    <s v="0201227194623"/>
    <x v="1"/>
    <m/>
    <x v="1"/>
    <n v="12"/>
    <n v="11"/>
    <n v="1"/>
    <s v="LJ924690429US"/>
    <s v=""/>
    <s v=""/>
    <s v=""/>
    <s v=""/>
    <s v=""/>
    <s v=""/>
    <s v=""/>
    <s v="LJ"/>
    <s v="US"/>
  </r>
  <r>
    <s v="42778سيد عبدالرحمن فهمىsayed_77fahmy@yahoo.comاستفســار فنـى"/>
    <d v="2017-02-12T00:00:00"/>
    <d v="1899-12-30T11:43:43"/>
    <s v="سيد عبدالرحمن فهمى"/>
    <x v="0"/>
    <s v="sayed_77fahmy@yahoo.com"/>
    <s v="27706022501676"/>
    <s v="201140054162"/>
    <x v="5"/>
    <m/>
    <x v="1"/>
    <n v="12"/>
    <n v="11"/>
    <n v="1"/>
    <s v=""/>
    <s v=""/>
    <s v=""/>
    <s v=""/>
    <s v=""/>
    <s v=""/>
    <s v=""/>
    <s v=""/>
    <s v=""/>
    <s v=""/>
  </r>
  <r>
    <s v="42778دعاء عبدالله جودة متوليgitaralcjn@yahoo.comشــكــوى"/>
    <d v="2017-02-12T00:00:00"/>
    <d v="1899-12-30T11:43:08"/>
    <s v="دعاء عبدالله جودة متولي"/>
    <x v="0"/>
    <s v="gitaralcjn@yahoo.com"/>
    <s v="28803101301363"/>
    <s v="01061247453"/>
    <x v="2"/>
    <m/>
    <x v="1"/>
    <n v="12"/>
    <n v="11"/>
    <n v="1"/>
    <s v=""/>
    <s v=""/>
    <s v=""/>
    <s v=""/>
    <s v=""/>
    <s v=""/>
    <s v=""/>
    <s v=""/>
    <s v=""/>
    <s v=""/>
  </r>
  <r>
    <s v="42778nadia nagyn.ramy_2004@hotmail.comاستفسار عن مسار الطرد"/>
    <d v="2017-02-12T00:00:00"/>
    <d v="1899-12-30T11:13:47"/>
    <s v="nadia nagy"/>
    <x v="0"/>
    <s v="n.ramy_2004@hotmail.com"/>
    <s v="25801260100103"/>
    <s v="201224128501"/>
    <x v="1"/>
    <m/>
    <x v="1"/>
    <n v="12"/>
    <n v="11"/>
    <n v="1"/>
    <s v="RB059001187US"/>
    <s v=""/>
    <s v=""/>
    <s v=""/>
    <s v=""/>
    <s v=""/>
    <s v=""/>
    <s v=""/>
    <s v="RB"/>
    <s v="US"/>
  </r>
  <r>
    <s v="42778userbluestars@mail.comاستفسار عن مسار الطرد"/>
    <d v="2017-02-12T00:00:00"/>
    <d v="1899-12-30T11:02:26"/>
    <s v="user"/>
    <x v="0"/>
    <s v="bluestars@mail.com"/>
    <s v="0"/>
    <s v="0"/>
    <x v="1"/>
    <m/>
    <x v="1"/>
    <n v="12"/>
    <n v="11"/>
    <n v="1"/>
    <s v="RS912472041CH"/>
    <s v=""/>
    <s v=""/>
    <s v=""/>
    <s v=""/>
    <s v=""/>
    <s v=""/>
    <s v=""/>
    <s v="RS"/>
    <s v="CH"/>
  </r>
  <r>
    <s v="42778khaled azabkhaledazab2020@gmail.comاستفسار عن مسار الطرد"/>
    <d v="2017-02-12T00:00:00"/>
    <d v="1899-12-30T09:15:34"/>
    <s v="khaled azab"/>
    <x v="0"/>
    <s v="khaledazab2020@gmail.com"/>
    <s v="28012090101751"/>
    <s v="201008291911"/>
    <x v="1"/>
    <m/>
    <x v="1"/>
    <n v="12"/>
    <n v="9"/>
    <n v="1"/>
    <s v=""/>
    <s v=""/>
    <s v=""/>
    <s v=""/>
    <s v=""/>
    <s v=""/>
    <s v=""/>
    <s v=""/>
    <s v=""/>
    <s v=""/>
  </r>
  <r>
    <s v="42778عبدالرحمن عصمتabdalrahman.esmat@gmail.comاستفســار عن خدمــة"/>
    <d v="2017-02-12T00:00:00"/>
    <d v="1899-12-30T09:05:53"/>
    <s v="عبدالرحمن عصمت"/>
    <x v="0"/>
    <s v="abdalrahman.esmat@gmail.com"/>
    <s v="28909080100331"/>
    <s v="201098858107"/>
    <x v="0"/>
    <m/>
    <x v="1"/>
    <n v="12"/>
    <n v="9"/>
    <n v="1"/>
    <s v=""/>
    <s v=""/>
    <s v=""/>
    <s v=""/>
    <s v=""/>
    <s v=""/>
    <s v=""/>
    <s v=""/>
    <s v=""/>
    <s v=""/>
  </r>
  <r>
    <s v="42778كريم جابر مرسى احمدkarim.ga.ahmed@gmail.comشــكــوى"/>
    <d v="2017-02-12T00:00:00"/>
    <d v="1899-12-30T09:00:04"/>
    <s v="كريم جابر مرسى احمد"/>
    <x v="22"/>
    <s v="karim.ga.ahmed@gmail.com"/>
    <s v=": A10696626"/>
    <s v="00201147425577"/>
    <x v="2"/>
    <m/>
    <x v="1"/>
    <n v="12"/>
    <n v="9"/>
    <n v="1"/>
    <s v="RR180592228QA"/>
    <s v=""/>
    <s v=""/>
    <s v=""/>
    <s v=""/>
    <s v=""/>
    <s v=""/>
    <s v=""/>
    <s v="RR"/>
    <s v="QA"/>
  </r>
  <r>
    <s v="42778محمد مالك حسن مالك بيبرسmohamedpeibers@yahoo.comشــكــوى"/>
    <d v="2017-02-12T00:00:00"/>
    <d v="1899-12-30T02:56:28"/>
    <s v="محمد مالك حسن مالك بيبرس"/>
    <x v="0"/>
    <s v="mohamedpeibers@yahoo.com"/>
    <s v="28607231201618"/>
    <s v="201004440999"/>
    <x v="2"/>
    <m/>
    <x v="1"/>
    <n v="12"/>
    <n v="2"/>
    <n v="1"/>
    <s v="RR153357931EG"/>
    <s v="RR153357945EG"/>
    <s v="RR153354586EG"/>
    <s v="RR153354572EG"/>
    <s v=""/>
    <s v=""/>
    <s v=""/>
    <s v=""/>
    <s v="RR"/>
    <s v="EG"/>
  </r>
  <r>
    <s v="42778أميرة محمود الهاديamera-mahmoud@hotmail.comاستفسار عن مسار الطرد"/>
    <d v="2017-02-12T00:00:00"/>
    <d v="1899-12-30T01:33:51"/>
    <s v="أميرة محمود الهادي"/>
    <x v="0"/>
    <s v="amera-mahmoud@hotmail.com"/>
    <s v="28912170102147"/>
    <s v="01010546873"/>
    <x v="1"/>
    <m/>
    <x v="1"/>
    <n v="12"/>
    <n v="1"/>
    <n v="1"/>
    <s v="RX561070817DE"/>
    <s v=""/>
    <s v=""/>
    <s v=""/>
    <s v=""/>
    <s v=""/>
    <s v=""/>
    <s v=""/>
    <s v="RX"/>
    <s v="DE"/>
  </r>
  <r>
    <s v="42778اسماء محمود صابر محمدelamiraelhazena2011@yahoo.comاستفسار عن مسار الطرد"/>
    <d v="2017-02-12T00:00:00"/>
    <d v="1899-12-30T14:07:25"/>
    <s v="اسماء محمود صابر محمد"/>
    <x v="0"/>
    <s v="elamiraelhazena2011@yahoo.com"/>
    <s v="٢٩٢٠١١٨٢١٠٢٩٨٣"/>
    <s v="00201119580181"/>
    <x v="1"/>
    <m/>
    <x v="1"/>
    <n v="12"/>
    <n v="14"/>
    <n v="1"/>
    <s v="Ee418319966it"/>
    <s v=""/>
    <s v=""/>
    <s v=""/>
    <s v=""/>
    <s v=""/>
    <s v=""/>
    <s v=""/>
    <s v="EE"/>
    <s v="IT"/>
  </r>
  <r>
    <s v="42778مصطفى سعيد محمدmustafa.said50@hotmail.comشــكــوى"/>
    <d v="2017-02-12T00:00:00"/>
    <d v="1899-12-30T14:33:15"/>
    <s v="مصطفى سعيد محمد"/>
    <x v="4"/>
    <s v="mustafa.said50@hotmail.com"/>
    <s v="1600717"/>
    <s v="96596953573"/>
    <x v="2"/>
    <m/>
    <x v="1"/>
    <n v="12"/>
    <n v="14"/>
    <n v="1"/>
    <s v="EE011781515EG"/>
    <s v=""/>
    <s v=""/>
    <s v=""/>
    <s v=""/>
    <s v=""/>
    <s v=""/>
    <s v=""/>
    <s v="EE"/>
    <s v="EG"/>
  </r>
  <r>
    <s v="42778محمد سالم محمد سالمmohamedsalem018@gmail.comاستفسار عن مسار الطرد"/>
    <d v="2017-02-12T00:00:00"/>
    <d v="1899-12-30T14:41:51"/>
    <s v="محمد سالم محمد سالم"/>
    <x v="0"/>
    <s v="mohamedsalem018@gmail.com"/>
    <s v="29210011530994"/>
    <s v="00201061586210"/>
    <x v="1"/>
    <m/>
    <x v="1"/>
    <n v="12"/>
    <n v="14"/>
    <n v="1"/>
    <s v="EE371004140EG"/>
    <s v=""/>
    <s v=""/>
    <s v=""/>
    <s v=""/>
    <s v=""/>
    <s v=""/>
    <s v=""/>
    <s v="EE"/>
    <s v="EG"/>
  </r>
  <r>
    <s v="42778هانى نصر احمدlordeltnen80@gmail.comاستفســار عن خدمــة"/>
    <d v="2017-02-12T00:00:00"/>
    <d v="1899-12-30T16:06:36"/>
    <s v="هانى نصر احمد"/>
    <x v="0"/>
    <s v="lordeltnen80@gmail.com"/>
    <s v="28810112201596"/>
    <s v="201112250011"/>
    <x v="0"/>
    <m/>
    <x v="1"/>
    <n v="12"/>
    <n v="16"/>
    <n v="1"/>
    <s v=""/>
    <s v=""/>
    <s v=""/>
    <s v=""/>
    <s v=""/>
    <s v=""/>
    <s v=""/>
    <s v=""/>
    <s v=""/>
    <s v=""/>
  </r>
  <r>
    <s v="42778Marília Thomaz da Silvamariliathomaz2011@gmail.comاستفسار عن مسار الطرد"/>
    <d v="2017-02-12T00:00:00"/>
    <d v="1899-12-30T15:54:58"/>
    <s v="Marília Thomaz da Silva"/>
    <x v="28"/>
    <s v="mariliathomaz2011@gmail.com"/>
    <s v=": FR441320"/>
    <s v="5511974139382"/>
    <x v="1"/>
    <m/>
    <x v="1"/>
    <n v="12"/>
    <n v="15"/>
    <n v="1"/>
    <s v="EE011413970EG"/>
    <s v=""/>
    <s v=""/>
    <s v=""/>
    <s v=""/>
    <s v=""/>
    <s v=""/>
    <s v=""/>
    <s v="EE"/>
    <s v="EG"/>
  </r>
  <r>
    <s v="42779هانى درويشhanivic505@yahoo.comاستفسار عن مسار الطرد"/>
    <d v="2017-02-13T00:00:00"/>
    <d v="1899-12-30T12:50:27"/>
    <s v="هانى درويش"/>
    <x v="0"/>
    <s v="hanivic505@yahoo.com"/>
    <s v="27812220103436"/>
    <s v="01009383977"/>
    <x v="1"/>
    <m/>
    <x v="1"/>
    <n v="13"/>
    <n v="12"/>
    <n v="2"/>
    <s v="RL904361392CH"/>
    <s v=""/>
    <s v=""/>
    <s v=""/>
    <s v=""/>
    <s v=""/>
    <s v=""/>
    <s v=""/>
    <s v="RL"/>
    <s v="CH"/>
  </r>
  <r>
    <s v="42779محمد ايراهيم احمد سليمانahmed_alhrere_2011@yahoo.comشــكــوى"/>
    <d v="2017-02-13T00:00:00"/>
    <d v="1899-12-30T12:49:11"/>
    <s v="محمد ايراهيم احمد سليمان"/>
    <x v="0"/>
    <s v="ahmed_alhrere_2011@yahoo.com"/>
    <s v="28312012703276"/>
    <s v="0201149441436"/>
    <x v="2"/>
    <m/>
    <x v="1"/>
    <n v="13"/>
    <n v="12"/>
    <n v="2"/>
    <s v=""/>
    <s v=""/>
    <s v=""/>
    <s v=""/>
    <s v=""/>
    <s v=""/>
    <s v=""/>
    <s v=""/>
    <s v=""/>
    <s v=""/>
  </r>
  <r>
    <s v="42779محمد جلالmazzika72@yahoo.comاستفســار عن خدمــة"/>
    <d v="2017-02-13T00:00:00"/>
    <d v="1899-12-30T12:46:03"/>
    <s v="محمد جلال"/>
    <x v="0"/>
    <s v="mazzika72@yahoo.com"/>
    <s v="28802251300091"/>
    <s v="201282818193"/>
    <x v="0"/>
    <m/>
    <x v="1"/>
    <n v="13"/>
    <n v="12"/>
    <n v="2"/>
    <s v=""/>
    <s v=""/>
    <s v=""/>
    <s v=""/>
    <s v=""/>
    <s v=""/>
    <s v=""/>
    <s v=""/>
    <s v=""/>
    <s v=""/>
  </r>
  <r>
    <s v="42779جهاد محروس عبد اللطيف محمدgehad.abdelatif@gmail.comاستفسار عن مسار الطرد"/>
    <d v="2017-02-13T00:00:00"/>
    <d v="1899-12-30T12:26:08"/>
    <s v="جهاد محروس عبد اللطيف محمد"/>
    <x v="0"/>
    <s v="gehad.abdelatif@gmail.com"/>
    <s v="28406072103116"/>
    <s v="201222911140"/>
    <x v="1"/>
    <m/>
    <x v="1"/>
    <n v="13"/>
    <n v="12"/>
    <n v="2"/>
    <s v="RB142116475SG"/>
    <s v=""/>
    <s v=""/>
    <s v=""/>
    <s v=""/>
    <s v=""/>
    <s v=""/>
    <s v=""/>
    <s v="RB"/>
    <s v="SG"/>
  </r>
  <r>
    <s v="42779هشام السيد محمودitshfree27@gmail.comاستفسار عن مسار الطرد"/>
    <d v="2017-02-13T00:00:00"/>
    <d v="1899-12-30T12:15:50"/>
    <s v="هشام السيد محمود"/>
    <x v="0"/>
    <s v="itshfree27@gmail.com"/>
    <s v="27910080100335"/>
    <s v="201018371340"/>
    <x v="1"/>
    <m/>
    <x v="1"/>
    <n v="13"/>
    <n v="12"/>
    <n v="2"/>
    <s v="RR370542973EG"/>
    <s v=""/>
    <s v=""/>
    <s v=""/>
    <s v=""/>
    <s v=""/>
    <s v=""/>
    <s v=""/>
    <s v="RR"/>
    <s v="EG"/>
  </r>
  <r>
    <s v="42779محمد حسين محمد المهديmohamed.hussein-elmahdy@vodafone.comاستفسار عن مسار الطرد"/>
    <d v="2017-02-13T00:00:00"/>
    <d v="1899-12-30T12:07:09"/>
    <s v="محمد حسين محمد المهدي"/>
    <x v="0"/>
    <s v="mohamed.hussein-elmahdy@vodafone.com"/>
    <s v="28810290101911"/>
    <s v="201020020059"/>
    <x v="1"/>
    <m/>
    <x v="1"/>
    <n v="13"/>
    <n v="12"/>
    <n v="2"/>
    <s v="RT907304363HK"/>
    <s v=""/>
    <s v=""/>
    <s v=""/>
    <s v=""/>
    <s v=""/>
    <s v=""/>
    <s v=""/>
    <s v="RT"/>
    <s v="HK"/>
  </r>
  <r>
    <s v="42780شيماء جاد المولي علي محمدShimaastar607@yahoo.comاستفسار عن مسار الطرد"/>
    <d v="2017-02-14T00:00:00"/>
    <d v="1899-12-30T13:18:48"/>
    <s v="شيماء جاد المولي علي محمد"/>
    <x v="0"/>
    <s v="Shimaastar607@yahoo.com"/>
    <s v="28410110102606"/>
    <s v="201099341002"/>
    <x v="1"/>
    <m/>
    <x v="1"/>
    <n v="14"/>
    <n v="13"/>
    <n v="3"/>
    <s v="EE700699119EG"/>
    <s v=""/>
    <s v=""/>
    <s v=""/>
    <s v=""/>
    <s v=""/>
    <s v=""/>
    <s v=""/>
    <s v="EE"/>
    <s v="EG"/>
  </r>
  <r>
    <s v="42780محمد حمزةmokyhamza@gmail.comشــكــوى"/>
    <d v="2017-02-14T00:00:00"/>
    <d v="1899-12-30T13:16:39"/>
    <s v="محمد حمزة"/>
    <x v="0"/>
    <s v="mokyhamza@gmail.com"/>
    <s v="28701292400393"/>
    <s v="00201014149898"/>
    <x v="2"/>
    <m/>
    <x v="1"/>
    <n v="14"/>
    <n v="13"/>
    <n v="3"/>
    <s v=""/>
    <s v=""/>
    <s v=""/>
    <s v=""/>
    <s v=""/>
    <s v=""/>
    <s v=""/>
    <s v=""/>
    <s v=""/>
    <s v=""/>
  </r>
  <r>
    <s v="42780سامح على عبدهMaj_sig@yahoo.comشــكــوى"/>
    <d v="2017-02-14T00:00:00"/>
    <d v="1899-12-30T13:00:30"/>
    <s v="سامح على عبده"/>
    <x v="0"/>
    <s v="Maj_sig@yahoo.com"/>
    <s v="28303021702054"/>
    <s v="201208756915"/>
    <x v="2"/>
    <m/>
    <x v="1"/>
    <n v="14"/>
    <n v="13"/>
    <n v="3"/>
    <s v=""/>
    <s v=""/>
    <s v=""/>
    <s v=""/>
    <s v=""/>
    <s v=""/>
    <s v=""/>
    <s v=""/>
    <s v=""/>
    <s v=""/>
  </r>
  <r>
    <s v="42780صيدلية جادahmed.gad4444@yahoo.comاستفسار عن مسار الطرد"/>
    <d v="2017-02-14T00:00:00"/>
    <d v="1899-12-30T12:56:17"/>
    <s v="صيدلية جاد"/>
    <x v="0"/>
    <s v="ahmed.gad4444@yahoo.com"/>
    <s v=": A03580817"/>
    <s v="00201229094273"/>
    <x v="1"/>
    <m/>
    <x v="1"/>
    <n v="14"/>
    <n v="12"/>
    <n v="3"/>
    <s v="EE422603817AE"/>
    <s v=""/>
    <s v=""/>
    <s v=""/>
    <s v=""/>
    <s v=""/>
    <s v=""/>
    <s v=""/>
    <s v="EE"/>
    <s v="AE"/>
  </r>
  <r>
    <s v="42780وائل رمزي محمد مجاهدwaelramzymohamed@gmail.comاستفسار عن مسار الطرد"/>
    <d v="2017-02-14T00:00:00"/>
    <d v="1899-12-30T12:46:57"/>
    <s v="وائل رمزي محمد مجاهد"/>
    <x v="0"/>
    <s v="waelramzymohamed@gmail.com"/>
    <s v="27407160103374"/>
    <s v="0201008897814"/>
    <x v="1"/>
    <m/>
    <x v="1"/>
    <n v="14"/>
    <n v="12"/>
    <n v="3"/>
    <s v="RE455819714SE"/>
    <s v=""/>
    <s v=""/>
    <s v=""/>
    <s v=""/>
    <s v=""/>
    <s v=""/>
    <s v=""/>
    <s v="RE"/>
    <s v="SE"/>
  </r>
  <r>
    <s v="42780محمد أمين محمد نعيمMan.ameen93@gmail.comاستفسار عن مسار الطرد"/>
    <d v="2017-02-14T00:00:00"/>
    <d v="1899-12-30T12:13:01"/>
    <s v="محمد أمين محمد نعيم"/>
    <x v="0"/>
    <s v="Man.ameen93@gmail.com"/>
    <s v="29309181601973"/>
    <s v="201143395560"/>
    <x v="1"/>
    <m/>
    <x v="1"/>
    <n v="14"/>
    <n v="12"/>
    <n v="3"/>
    <s v="RX560941835DE"/>
    <s v=""/>
    <s v=""/>
    <s v=""/>
    <s v=""/>
    <s v=""/>
    <s v=""/>
    <s v=""/>
    <s v="RX"/>
    <s v="DE"/>
  </r>
  <r>
    <s v="42780عبد الغني السعيد الخوليprofaelkhouly@hotmail.comاستفسار عن مسار الطرد"/>
    <d v="2017-02-14T00:00:00"/>
    <d v="1899-12-30T12:12:19"/>
    <s v="عبد الغني السعيد الخولي"/>
    <x v="5"/>
    <s v="profaelkhouly@hotmail.com"/>
    <s v="24009241200092"/>
    <s v="201000879024"/>
    <x v="1"/>
    <m/>
    <x v="1"/>
    <n v="14"/>
    <n v="12"/>
    <n v="3"/>
    <s v=""/>
    <s v=""/>
    <s v=""/>
    <s v=""/>
    <s v=""/>
    <s v=""/>
    <s v=""/>
    <s v=""/>
    <s v=""/>
    <s v=""/>
  </r>
  <r>
    <s v="42780Mohamed Elsayedel.sayed.mohamed@hotmail.comاستفسار عن مسار الطرد"/>
    <d v="2017-02-14T00:00:00"/>
    <d v="1899-12-30T11:15:21"/>
    <s v="Mohamed Elsayed"/>
    <x v="0"/>
    <s v="el.sayed.mohamed@hotmail.com"/>
    <s v="28611120103452"/>
    <s v="201110567843"/>
    <x v="1"/>
    <m/>
    <x v="1"/>
    <n v="14"/>
    <n v="11"/>
    <n v="3"/>
    <s v="EE011413263EG"/>
    <s v=""/>
    <s v=""/>
    <s v=""/>
    <s v=""/>
    <s v=""/>
    <s v=""/>
    <s v=""/>
    <s v="EE"/>
    <s v="EG"/>
  </r>
  <r>
    <s v="42780عماد صبري علي محمدhaneen74@yahoo.comشــكــوى"/>
    <d v="2017-02-14T00:00:00"/>
    <d v="1899-12-30T11:14:20"/>
    <s v="عماد صبري علي محمد"/>
    <x v="0"/>
    <s v="haneen74@yahoo.com"/>
    <s v="27403252301657"/>
    <s v="201061636321"/>
    <x v="2"/>
    <m/>
    <x v="1"/>
    <n v="14"/>
    <n v="11"/>
    <n v="3"/>
    <s v=""/>
    <s v=""/>
    <s v=""/>
    <s v=""/>
    <s v=""/>
    <s v=""/>
    <s v=""/>
    <s v=""/>
    <s v=""/>
    <s v=""/>
  </r>
  <r>
    <s v="42780علاء زغلولAlaa1211@hotmail.comاستفسار عن مسار الطرد"/>
    <d v="2017-02-14T00:00:00"/>
    <d v="1899-12-30T10:43:02"/>
    <s v="علاء زغلول"/>
    <x v="0"/>
    <s v="Alaa1211@hotmail.com"/>
    <s v="26510301100317"/>
    <s v="201005202483"/>
    <x v="1"/>
    <m/>
    <x v="1"/>
    <n v="14"/>
    <n v="10"/>
    <n v="3"/>
    <s v="EE700598424EG"/>
    <s v=""/>
    <s v=""/>
    <s v=""/>
    <s v=""/>
    <s v=""/>
    <s v=""/>
    <s v=""/>
    <s v="EE"/>
    <s v="EG"/>
  </r>
  <r>
    <s v="42780userbluestars@mail.comاستفسار عن مسار الطرد"/>
    <d v="2017-02-14T00:00:00"/>
    <d v="1899-12-30T09:47:34"/>
    <s v="user"/>
    <x v="0"/>
    <s v="bluestars@mail.com"/>
    <s v="0"/>
    <s v="0"/>
    <x v="1"/>
    <m/>
    <x v="1"/>
    <n v="14"/>
    <n v="9"/>
    <n v="3"/>
    <s v="RS912472041CH"/>
    <s v="RS914251272CH"/>
    <s v=""/>
    <s v=""/>
    <s v=""/>
    <s v=""/>
    <s v=""/>
    <s v=""/>
    <s v="RS"/>
    <s v="CH"/>
  </r>
  <r>
    <s v="42780وائلemail@email.comشــكــوى"/>
    <d v="2017-02-14T00:00:00"/>
    <d v="1899-12-30T09:44:29"/>
    <s v="وائل"/>
    <x v="0"/>
    <s v="email@email.com"/>
    <s v="00000000"/>
    <s v="00000000"/>
    <x v="2"/>
    <m/>
    <x v="1"/>
    <n v="14"/>
    <n v="9"/>
    <n v="3"/>
    <s v="RR700773485EG"/>
    <s v=""/>
    <s v=""/>
    <s v=""/>
    <s v=""/>
    <s v=""/>
    <s v=""/>
    <s v=""/>
    <s v="RR"/>
    <s v="EG"/>
  </r>
  <r>
    <s v="42780ahmedmohamedsaaedahmedmayo83@gmail.comاستفسار عن مسار الطرد"/>
    <d v="2017-02-14T00:00:00"/>
    <d v="1899-12-30T09:23:45"/>
    <s v="ahmedmohamedsaaed"/>
    <x v="0"/>
    <s v="ahmedmayo83@gmail.com"/>
    <s v="29805180102598"/>
    <s v="201112233065"/>
    <x v="1"/>
    <m/>
    <x v="1"/>
    <n v="14"/>
    <n v="9"/>
    <n v="3"/>
    <s v="RX558927225DE"/>
    <s v=""/>
    <s v=""/>
    <s v=""/>
    <s v=""/>
    <s v=""/>
    <s v=""/>
    <s v=""/>
    <s v="RX"/>
    <s v="DE"/>
  </r>
  <r>
    <s v="42780أحمدacs@rta.aeشــكــوى"/>
    <d v="2017-02-14T00:00:00"/>
    <d v="1899-12-30T09:12:06"/>
    <s v="أحمد"/>
    <x v="0"/>
    <s v="acs@rta.ae"/>
    <s v=": A16758387"/>
    <s v="971553340368"/>
    <x v="2"/>
    <m/>
    <x v="1"/>
    <n v="14"/>
    <n v="9"/>
    <n v="3"/>
    <s v="ee422309231ae"/>
    <s v=""/>
    <s v=""/>
    <s v=""/>
    <s v=""/>
    <s v=""/>
    <s v=""/>
    <s v=""/>
    <s v="EE"/>
    <s v="AE"/>
  </r>
  <r>
    <s v="42780محمد سليم محمد علىaborgdaone@gmail.comاستفسار عن مسار الطرد"/>
    <d v="2017-02-14T00:00:00"/>
    <d v="1899-12-30T07:20:46"/>
    <s v="محمد سليم محمد على"/>
    <x v="0"/>
    <s v="aborgdaone@gmail.com"/>
    <s v="27506191301814"/>
    <s v="020010043393820"/>
    <x v="1"/>
    <m/>
    <x v="1"/>
    <n v="14"/>
    <n v="7"/>
    <n v="3"/>
    <s v=""/>
    <s v=""/>
    <s v=""/>
    <s v=""/>
    <s v=""/>
    <s v=""/>
    <s v=""/>
    <s v=""/>
    <s v=""/>
    <s v=""/>
  </r>
  <r>
    <s v="42780جلال عسران عبدالمقصود شحاتهGalal_shehata2012@yahoo.comاستفسار عن مسار الطرد"/>
    <d v="2017-02-14T00:00:00"/>
    <d v="1899-12-30T01:15:24"/>
    <s v="جلال عسران عبدالمقصود شحاته"/>
    <x v="0"/>
    <s v="Galal_shehata2012@yahoo.com"/>
    <s v=": a19652265"/>
    <s v="00201011781163"/>
    <x v="1"/>
    <m/>
    <x v="1"/>
    <n v="14"/>
    <n v="1"/>
    <n v="3"/>
    <s v="RX563820221DE"/>
    <s v=""/>
    <s v=""/>
    <s v=""/>
    <s v=""/>
    <s v=""/>
    <s v=""/>
    <s v=""/>
    <s v="RX"/>
    <s v="DE"/>
  </r>
  <r>
    <s v="42780باسم عزت محمد المرسىbasem_love922@yahoo.comشــكــوى"/>
    <d v="2017-02-14T00:00:00"/>
    <d v="1899-12-30T00:20:06"/>
    <s v="باسم عزت محمد المرسى"/>
    <x v="0"/>
    <s v="basem_love922@yahoo.com"/>
    <s v="28908221803491"/>
    <s v="01004038130"/>
    <x v="2"/>
    <m/>
    <x v="1"/>
    <n v="14"/>
    <n v="0"/>
    <n v="3"/>
    <s v=""/>
    <s v=""/>
    <s v=""/>
    <s v=""/>
    <s v=""/>
    <s v=""/>
    <s v=""/>
    <s v=""/>
    <s v=""/>
    <s v=""/>
  </r>
  <r>
    <s v="42780ابتهال ابراهيم محمدeptehal.peto@gmail.comاستفسار عن مسار الطرد"/>
    <d v="2017-02-14T00:00:00"/>
    <d v="1899-12-30T00:18:20"/>
    <s v="ابتهال ابراهيم محمد"/>
    <x v="0"/>
    <s v="eptehal.peto@gmail.com"/>
    <s v="28905030201386"/>
    <s v="201143590800"/>
    <x v="1"/>
    <m/>
    <x v="1"/>
    <n v="14"/>
    <n v="0"/>
    <n v="3"/>
    <s v=""/>
    <s v=""/>
    <s v=""/>
    <s v=""/>
    <s v=""/>
    <s v=""/>
    <s v=""/>
    <s v=""/>
    <s v=""/>
    <s v=""/>
  </r>
  <r>
    <s v="42779فادي السعيد عيدfadisaid_aid@yahoo.comشــكــوى"/>
    <d v="2017-02-13T00:00:00"/>
    <d v="1899-12-30T23:07:10"/>
    <s v="فادي السعيد عيد"/>
    <x v="0"/>
    <s v="fadisaid_aid@yahoo.com"/>
    <s v="28303301501232"/>
    <s v="201099111196"/>
    <x v="2"/>
    <m/>
    <x v="1"/>
    <n v="13"/>
    <n v="23"/>
    <n v="2"/>
    <s v=""/>
    <s v=""/>
    <s v=""/>
    <s v=""/>
    <s v=""/>
    <s v=""/>
    <s v=""/>
    <s v=""/>
    <s v=""/>
    <s v=""/>
  </r>
  <r>
    <s v="42779محمود الطاهر عبدالاهي معوضmabduo12@yahoo.comشــكــوى"/>
    <d v="2017-02-13T00:00:00"/>
    <d v="1899-12-30T21:47:02"/>
    <s v="محمود الطاهر عبدالاهي معوض"/>
    <x v="0"/>
    <s v="mabduo12@yahoo.com"/>
    <s v="25311022701037"/>
    <s v="00201008483149"/>
    <x v="2"/>
    <m/>
    <x v="1"/>
    <n v="13"/>
    <n v="21"/>
    <n v="2"/>
    <s v="EC700013961EG"/>
    <s v="EC700014043EG"/>
    <s v=""/>
    <s v=""/>
    <s v=""/>
    <s v=""/>
    <s v=""/>
    <s v=""/>
    <s v="EC"/>
    <s v="EG"/>
  </r>
  <r>
    <s v="42779سامح على عبدهMaj_sig@yahoo.comشــكــوى"/>
    <d v="2017-02-13T00:00:00"/>
    <d v="1899-12-30T21:39:06"/>
    <s v="سامح على عبده"/>
    <x v="0"/>
    <s v="Maj_sig@yahoo.com"/>
    <s v="28303021702054"/>
    <s v="201208756915"/>
    <x v="2"/>
    <m/>
    <x v="1"/>
    <n v="13"/>
    <n v="21"/>
    <n v="2"/>
    <s v=""/>
    <s v=""/>
    <s v=""/>
    <s v=""/>
    <s v=""/>
    <s v=""/>
    <s v=""/>
    <s v=""/>
    <s v=""/>
    <s v=""/>
  </r>
  <r>
    <s v="42779منار ابراهيم احمدnourelkady20@yahoo.comاستفسار عن مسار الطرد"/>
    <d v="2017-02-13T00:00:00"/>
    <d v="1899-12-30T21:18:15"/>
    <s v="منار ابراهيم احمد"/>
    <x v="0"/>
    <s v="nourelkady20@yahoo.com"/>
    <s v="28609011206166"/>
    <s v="01228504078"/>
    <x v="1"/>
    <m/>
    <x v="1"/>
    <n v="13"/>
    <n v="21"/>
    <n v="2"/>
    <s v="EE010935612EG"/>
    <s v=""/>
    <s v=""/>
    <s v=""/>
    <s v=""/>
    <s v=""/>
    <s v=""/>
    <s v=""/>
    <s v="EE"/>
    <s v="EG"/>
  </r>
  <r>
    <s v="42779ashrafashrafchico4@gmail.comاستفسار عن مسار الطرد"/>
    <d v="2017-02-13T00:00:00"/>
    <d v="1899-12-30T21:01:01"/>
    <s v="ashraf"/>
    <x v="0"/>
    <s v="ashrafchico4@gmail.com"/>
    <s v="29003310102651"/>
    <s v="201153891054"/>
    <x v="1"/>
    <m/>
    <x v="1"/>
    <n v="13"/>
    <n v="21"/>
    <n v="2"/>
    <s v="RX561040228DE"/>
    <s v=""/>
    <s v=""/>
    <s v=""/>
    <s v=""/>
    <s v=""/>
    <s v=""/>
    <s v=""/>
    <s v="RX"/>
    <s v="DE"/>
  </r>
  <r>
    <s v="42779محمد فوزي غبد الحفيظdrfawzyarab@gmail.comاستفسار عن مسار الطرد"/>
    <d v="2017-02-13T00:00:00"/>
    <d v="1899-12-30T19:20:37"/>
    <s v="محمد فوزي غبد الحفيظ"/>
    <x v="0"/>
    <s v="drfawzyarab@gmail.com"/>
    <s v=": A19682032"/>
    <s v="201271917420"/>
    <x v="1"/>
    <m/>
    <x v="1"/>
    <n v="13"/>
    <n v="19"/>
    <n v="2"/>
    <s v="EE010762191EG"/>
    <s v=""/>
    <s v=""/>
    <s v=""/>
    <s v=""/>
    <s v=""/>
    <s v=""/>
    <s v=""/>
    <s v="EE"/>
    <s v="EG"/>
  </r>
  <r>
    <s v="42779محمد احمد محمد عبدالحميد العربىalarapy1@gmail.comاستفسار عن مسار الطرد"/>
    <d v="2017-02-13T00:00:00"/>
    <d v="1899-12-30T19:00:27"/>
    <s v="محمد احمد محمد عبدالحميد العربى"/>
    <x v="0"/>
    <s v="alarapy1@gmail.com"/>
    <s v="28301011302535"/>
    <s v="01222663433"/>
    <x v="1"/>
    <m/>
    <x v="1"/>
    <n v="13"/>
    <n v="19"/>
    <n v="2"/>
    <s v="RR152576428TN"/>
    <s v=""/>
    <s v=""/>
    <s v=""/>
    <s v=""/>
    <s v=""/>
    <s v=""/>
    <s v=""/>
    <s v="RR"/>
    <s v="TN"/>
  </r>
  <r>
    <s v="42779Mostafa algammaladmin.cube@gmail.comاستفســار عن خدمــة"/>
    <d v="2017-02-13T00:00:00"/>
    <d v="1899-12-30T17:22:54"/>
    <s v="Mostafa algammal"/>
    <x v="0"/>
    <s v="admin.cube@gmail.com"/>
    <s v=": a133940606"/>
    <s v="+2001112211329"/>
    <x v="0"/>
    <m/>
    <x v="1"/>
    <n v="13"/>
    <n v="17"/>
    <n v="2"/>
    <s v=""/>
    <s v=""/>
    <s v=""/>
    <s v=""/>
    <s v=""/>
    <s v=""/>
    <s v=""/>
    <s v=""/>
    <s v=""/>
    <s v=""/>
  </r>
  <r>
    <s v="42779ياسر حسن عبد المنعمransraed725@gmail.comشــكــوى"/>
    <d v="2017-02-13T00:00:00"/>
    <d v="1899-12-30T16:59:57"/>
    <s v="ياسر حسن عبد المنعم"/>
    <x v="0"/>
    <s v="ransraed725@gmail.com"/>
    <s v="208607141301079"/>
    <s v="0122690095"/>
    <x v="2"/>
    <m/>
    <x v="1"/>
    <n v="13"/>
    <n v="16"/>
    <n v="2"/>
    <s v="RR050501680SA"/>
    <s v=""/>
    <s v=""/>
    <s v=""/>
    <s v=""/>
    <s v=""/>
    <s v=""/>
    <s v=""/>
    <s v="RR"/>
    <s v="SA"/>
  </r>
  <r>
    <s v="42779فاطمه حسن على داودtooma0905@gmail.comاستفسار عن مسار الطرد"/>
    <d v="2017-02-13T00:00:00"/>
    <d v="1899-12-30T16:42:06"/>
    <s v="فاطمه حسن على داود"/>
    <x v="4"/>
    <s v="tooma0905@gmail.com"/>
    <s v=": A11452543"/>
    <s v="0096560422730"/>
    <x v="1"/>
    <m/>
    <x v="1"/>
    <n v="13"/>
    <n v="16"/>
    <n v="2"/>
    <s v="EE700667840EG"/>
    <s v=""/>
    <s v=""/>
    <s v=""/>
    <s v=""/>
    <s v=""/>
    <s v=""/>
    <s v=""/>
    <s v="EE"/>
    <s v="EG"/>
  </r>
  <r>
    <s v="42779علاء محمد محمد حمادbahaahamad7@gmail.comاستفسار عن مسار الطرد"/>
    <d v="2017-02-13T00:00:00"/>
    <d v="1899-12-30T16:16:01"/>
    <s v="علاء محمد محمد حماد"/>
    <x v="0"/>
    <s v="bahaahamad7@gmail.com"/>
    <s v="28307291600836"/>
    <s v="01205265380"/>
    <x v="1"/>
    <m/>
    <x v="1"/>
    <n v="13"/>
    <n v="16"/>
    <n v="2"/>
    <s v="cf003240455ch"/>
    <s v=""/>
    <s v=""/>
    <s v=""/>
    <s v=""/>
    <s v=""/>
    <s v=""/>
    <s v=""/>
    <s v="CF"/>
    <s v="CH"/>
  </r>
  <r>
    <s v="42779Marília Thomaz da Silvamariliathomaz2011@gmail.comاستفسار عن مسار الطرد"/>
    <d v="2017-02-13T00:00:00"/>
    <d v="1899-12-30T16:09:49"/>
    <s v="Marília Thomaz da Silva"/>
    <x v="28"/>
    <s v="mariliathomaz2011@gmail.com"/>
    <s v=": FR441320"/>
    <s v="5511974139382"/>
    <x v="1"/>
    <m/>
    <x v="1"/>
    <n v="13"/>
    <n v="16"/>
    <n v="2"/>
    <s v=""/>
    <s v=""/>
    <s v=""/>
    <s v=""/>
    <s v=""/>
    <s v=""/>
    <s v=""/>
    <s v=""/>
    <s v=""/>
    <s v=""/>
  </r>
  <r>
    <s v="42779محمد محمد عبدالله بدرebadr3001@gmail.comشــكــوى"/>
    <d v="2017-02-13T00:00:00"/>
    <d v="1899-12-30T16:04:59"/>
    <s v="محمد محمد عبدالله بدر"/>
    <x v="0"/>
    <s v="ebadr3001@gmail.com"/>
    <s v="25401021800171"/>
    <s v="201225568883"/>
    <x v="2"/>
    <m/>
    <x v="1"/>
    <n v="13"/>
    <n v="16"/>
    <n v="2"/>
    <s v="RF431377447SG"/>
    <s v=""/>
    <s v=""/>
    <s v=""/>
    <s v=""/>
    <s v=""/>
    <s v=""/>
    <s v=""/>
    <s v="RF"/>
    <s v="SG"/>
  </r>
  <r>
    <s v="42779محمود محمد يوسفmahmoud.youssef73@hotmail.comاستفسار عن مسار الطرد"/>
    <d v="2017-02-13T00:00:00"/>
    <d v="1899-12-30T15:12:09"/>
    <s v="محمود محمد يوسف"/>
    <x v="0"/>
    <s v="mahmoud.youssef73@hotmail.com"/>
    <s v="27306061701099"/>
    <s v="01001097000"/>
    <x v="1"/>
    <m/>
    <x v="1"/>
    <n v="13"/>
    <n v="15"/>
    <n v="2"/>
    <s v="RF605553617SG"/>
    <s v="RS355887362CN"/>
    <s v=""/>
    <s v=""/>
    <s v=""/>
    <s v=""/>
    <s v=""/>
    <s v=""/>
    <s v="RF"/>
    <s v="SG"/>
  </r>
  <r>
    <s v="42779محمود احمد محمود بركاتbarakat_28619691@yahoo.comشــكــوى"/>
    <d v="2017-02-13T00:00:00"/>
    <d v="1899-12-30T14:25:45"/>
    <s v="محمود احمد محمود بركات"/>
    <x v="0"/>
    <s v="barakat_28619691@yahoo.com"/>
    <s v="26906280105276"/>
    <s v="201022266848"/>
    <x v="2"/>
    <m/>
    <x v="1"/>
    <n v="13"/>
    <n v="14"/>
    <n v="2"/>
    <s v="RR431259618EG"/>
    <s v=""/>
    <s v=""/>
    <s v=""/>
    <s v=""/>
    <s v=""/>
    <s v=""/>
    <s v=""/>
    <s v="RR"/>
    <s v="EG"/>
  </r>
  <r>
    <s v="42779صابرين حسن عبدالشافي حسنtoba.2009@yahoo.comشــكــوى"/>
    <d v="2017-02-13T00:00:00"/>
    <d v="1899-12-30T14:03:12"/>
    <s v="صابرين حسن عبدالشافي حسن"/>
    <x v="0"/>
    <s v="toba.2009@yahoo.com"/>
    <s v="29007042500449"/>
    <s v="01150119112"/>
    <x v="2"/>
    <m/>
    <x v="1"/>
    <n v="13"/>
    <n v="14"/>
    <n v="2"/>
    <s v=""/>
    <s v=""/>
    <s v=""/>
    <s v=""/>
    <s v=""/>
    <s v=""/>
    <s v=""/>
    <s v=""/>
    <s v=""/>
    <s v=""/>
  </r>
  <r>
    <s v="42779محمد حسين رجب رمضانHEGY2006@GMAIL.COMاستفســار عن خدمــة"/>
    <d v="2017-02-13T00:00:00"/>
    <d v="1899-12-30T13:53:01"/>
    <s v="محمد حسين رجب رمضان"/>
    <x v="0"/>
    <s v="HEGY2006@GMAIL.COM"/>
    <s v="28509211200656"/>
    <s v="201006340367"/>
    <x v="0"/>
    <m/>
    <x v="1"/>
    <n v="13"/>
    <n v="13"/>
    <n v="2"/>
    <s v=""/>
    <s v=""/>
    <s v=""/>
    <s v=""/>
    <s v=""/>
    <s v=""/>
    <s v=""/>
    <s v=""/>
    <s v=""/>
    <s v=""/>
  </r>
  <r>
    <s v="42779mostafabigmostafa@gmail.comاستفسار عن مسار الطرد"/>
    <d v="2017-02-13T00:00:00"/>
    <d v="1899-12-30T13:51:20"/>
    <s v="mostafa"/>
    <x v="0"/>
    <s v="bigmostafa@gmail.com"/>
    <s v="28312098800198"/>
    <s v="01229136333"/>
    <x v="1"/>
    <m/>
    <x v="1"/>
    <n v="13"/>
    <n v="13"/>
    <n v="2"/>
    <s v=""/>
    <s v=""/>
    <s v=""/>
    <s v=""/>
    <s v=""/>
    <s v=""/>
    <s v=""/>
    <s v=""/>
    <s v=""/>
    <s v=""/>
  </r>
  <r>
    <s v="42779عصام عبد الفتاح لطفي محمد محمد عرفاتessam371962@hotmail.comاستفســار عن خدمــة"/>
    <d v="2017-02-13T00:00:00"/>
    <d v="1899-12-30T13:35:57"/>
    <s v="عصام عبد الفتاح لطفي محمد محمد عرفات"/>
    <x v="0"/>
    <s v="essam371962@hotmail.com"/>
    <s v="26207031300039"/>
    <s v="01114162054"/>
    <x v="0"/>
    <m/>
    <x v="1"/>
    <n v="13"/>
    <n v="13"/>
    <n v="2"/>
    <s v=""/>
    <s v=""/>
    <s v=""/>
    <s v=""/>
    <s v=""/>
    <s v=""/>
    <s v=""/>
    <s v=""/>
    <s v=""/>
    <s v=""/>
  </r>
  <r>
    <s v="42780مصطفى فتحى خليفةahmed_sheerf@hotmail.comاستفسار عن مسار الطرد"/>
    <d v="2017-02-14T00:00:00"/>
    <d v="1899-12-30T13:32:41"/>
    <s v="مصطفى فتحى خليفة"/>
    <x v="0"/>
    <s v="ahmed_sheerf@hotmail.com"/>
    <s v="28402022301434"/>
    <s v="201023040607"/>
    <x v="1"/>
    <m/>
    <x v="1"/>
    <n v="14"/>
    <n v="13"/>
    <n v="3"/>
    <s v="RR700758038EG"/>
    <s v=""/>
    <s v=""/>
    <s v=""/>
    <s v=""/>
    <s v=""/>
    <s v=""/>
    <s v=""/>
    <s v="RR"/>
    <s v="EG"/>
  </r>
  <r>
    <s v="42779Saber Abdallah Abdenaby Khalilsaberabdallah@ymail.comاستفسار عن مسار الطرد"/>
    <d v="2017-02-13T00:00:00"/>
    <d v="1899-12-30T11:40:16"/>
    <s v="Saber Abdallah Abdenaby Khalil"/>
    <x v="22"/>
    <s v="saberabdallah@ymail.com"/>
    <s v=": A10293917"/>
    <s v="0097470921122"/>
    <x v="1"/>
    <m/>
    <x v="1"/>
    <n v="13"/>
    <n v="11"/>
    <n v="2"/>
    <s v="EE700568878EG"/>
    <s v=""/>
    <s v=""/>
    <s v=""/>
    <s v=""/>
    <s v=""/>
    <s v=""/>
    <s v=""/>
    <s v="EE"/>
    <s v="EG"/>
  </r>
  <r>
    <s v="42779شاكر أحمد حسن جلالهshaker.galalah@gmail.comشــكــوى"/>
    <d v="2017-02-13T00:00:00"/>
    <d v="1899-12-30T11:28:47"/>
    <s v="شاكر أحمد حسن جلاله"/>
    <x v="29"/>
    <s v="shaker.galalah@gmail.com"/>
    <s v=": A12973778"/>
    <s v="0097335651718"/>
    <x v="2"/>
    <m/>
    <x v="1"/>
    <n v="13"/>
    <n v="11"/>
    <n v="2"/>
    <s v=""/>
    <s v=""/>
    <s v=""/>
    <s v=""/>
    <s v=""/>
    <s v=""/>
    <s v=""/>
    <s v=""/>
    <s v=""/>
    <s v=""/>
  </r>
  <r>
    <s v="42779محمد عبد اللطيفugteam1948@link.netشــكــوى"/>
    <d v="2017-02-13T00:00:00"/>
    <d v="1899-12-30T11:12:22"/>
    <s v="محمد عبد اللطيف"/>
    <x v="0"/>
    <s v="ugteam1948@link.net"/>
    <s v="24802072101057"/>
    <s v="201002139492"/>
    <x v="2"/>
    <m/>
    <x v="1"/>
    <n v="13"/>
    <n v="11"/>
    <n v="2"/>
    <s v=""/>
    <s v=""/>
    <s v=""/>
    <s v=""/>
    <s v=""/>
    <s v=""/>
    <s v=""/>
    <s v=""/>
    <s v=""/>
    <s v=""/>
  </r>
  <r>
    <s v="42779محمد خالدabedo06@yahoo.comاستفسار عن مسار الطرد"/>
    <d v="2017-02-13T00:00:00"/>
    <d v="1899-12-30T10:59:33"/>
    <s v="محمد خالد"/>
    <x v="0"/>
    <s v="abedo06@yahoo.com"/>
    <s v="29207100101397"/>
    <s v="01007961325"/>
    <x v="1"/>
    <m/>
    <x v="1"/>
    <n v="13"/>
    <n v="10"/>
    <n v="2"/>
    <s v="RY562271205DE"/>
    <s v=""/>
    <s v=""/>
    <s v=""/>
    <s v=""/>
    <s v=""/>
    <s v=""/>
    <s v=""/>
    <s v="RY"/>
    <s v="DE"/>
  </r>
  <r>
    <s v="42779مصطفى أحمد عبد المنعمmostafa_0020@hotmail.comاستفسار عن مسار الطرد"/>
    <d v="2017-02-13T00:00:00"/>
    <d v="1899-12-30T10:44:35"/>
    <s v="مصطفى أحمد عبد المنعم"/>
    <x v="0"/>
    <s v="mostafa_0020@hotmail.com"/>
    <s v="28709040103893"/>
    <s v="201006150651"/>
    <x v="1"/>
    <m/>
    <x v="1"/>
    <n v="13"/>
    <n v="10"/>
    <n v="2"/>
    <s v="RF512048579CN"/>
    <s v=""/>
    <s v=""/>
    <s v=""/>
    <s v=""/>
    <s v=""/>
    <s v=""/>
    <s v=""/>
    <s v="RF"/>
    <s v="CN"/>
  </r>
  <r>
    <s v="42779ديفيد هانىdavid_hany_7@hotmail.comأخـــــرى"/>
    <d v="2017-02-13T00:00:00"/>
    <d v="1899-12-30T10:37:54"/>
    <s v="ديفيد هانى"/>
    <x v="0"/>
    <s v="david_hany_7@hotmail.com"/>
    <s v="28607308800391"/>
    <s v="00201003921494"/>
    <x v="4"/>
    <m/>
    <x v="1"/>
    <n v="13"/>
    <n v="10"/>
    <n v="2"/>
    <s v=""/>
    <s v=""/>
    <s v=""/>
    <s v=""/>
    <s v=""/>
    <s v=""/>
    <s v=""/>
    <s v=""/>
    <s v=""/>
    <s v=""/>
  </r>
  <r>
    <s v="42779شاهنداShahendayaseen@gmail.comاستفسار عن مسار الطرد"/>
    <d v="2017-02-13T00:00:00"/>
    <d v="1899-12-30T10:35:16"/>
    <s v="شاهندا"/>
    <x v="0"/>
    <s v="Shahendayaseen@gmail.com"/>
    <s v="2101766"/>
    <s v="201156075744"/>
    <x v="1"/>
    <m/>
    <x v="1"/>
    <n v="13"/>
    <n v="10"/>
    <n v="2"/>
    <s v="EE700671800EG"/>
    <s v=""/>
    <s v=""/>
    <s v=""/>
    <s v=""/>
    <s v=""/>
    <s v=""/>
    <s v=""/>
    <s v="EE"/>
    <s v="EG"/>
  </r>
  <r>
    <s v="42779شاهنداAngelflying55@yahoo.comاستفسار عن مسار الطرد"/>
    <d v="2017-02-13T00:00:00"/>
    <d v="1899-12-30T10:29:01"/>
    <s v="شاهندا"/>
    <x v="0"/>
    <s v="Angelflying55@yahoo.com"/>
    <s v="2101766"/>
    <s v="201156075744"/>
    <x v="1"/>
    <m/>
    <x v="1"/>
    <n v="13"/>
    <n v="10"/>
    <n v="2"/>
    <s v="EE700671800EG"/>
    <s v=""/>
    <s v=""/>
    <s v=""/>
    <s v=""/>
    <s v=""/>
    <s v=""/>
    <s v=""/>
    <s v="EE"/>
    <s v="EG"/>
  </r>
  <r>
    <s v="42779أحمد محمد عبداللهahmedmksa@yahoo.comاستفسار عن مسار الطرد"/>
    <d v="2017-02-13T00:00:00"/>
    <d v="1899-12-30T10:13:29"/>
    <s v="أحمد محمد عبدالله"/>
    <x v="2"/>
    <s v="ahmedmksa@yahoo.com"/>
    <s v="00966504405408"/>
    <s v="ahmedmksa@yahoo.com"/>
    <x v="1"/>
    <m/>
    <x v="1"/>
    <n v="13"/>
    <n v="10"/>
    <n v="2"/>
    <s v="EE007651553EG"/>
    <s v=""/>
    <s v=""/>
    <s v=""/>
    <s v=""/>
    <s v=""/>
    <s v=""/>
    <s v=""/>
    <s v="EE"/>
    <s v="EG"/>
  </r>
  <r>
    <s v="42779محمد ماهر محمدMmboxpro@gmail.comشــكــوى"/>
    <d v="2017-02-13T00:00:00"/>
    <d v="1899-12-30T01:14:46"/>
    <s v="محمد ماهر محمد"/>
    <x v="0"/>
    <s v="Mmboxpro@gmail.com"/>
    <s v="27909012300671"/>
    <s v="201113300255"/>
    <x v="2"/>
    <m/>
    <x v="1"/>
    <n v="13"/>
    <n v="1"/>
    <n v="2"/>
    <s v="RC355586637HK"/>
    <s v=""/>
    <s v=""/>
    <s v=""/>
    <s v=""/>
    <s v=""/>
    <s v=""/>
    <s v=""/>
    <s v="RC"/>
    <s v="HK"/>
  </r>
  <r>
    <s v="42779ساره السيد احمدSarahelharty15@gmail.comاستفسار عن مسار الطرد"/>
    <d v="2017-02-13T00:00:00"/>
    <d v="1899-12-30T00:23:25"/>
    <s v="ساره السيد احمد"/>
    <x v="0"/>
    <s v="Sarahelharty15@gmail.com"/>
    <s v="29201160201481"/>
    <s v="00201271241599"/>
    <x v="1"/>
    <m/>
    <x v="1"/>
    <n v="13"/>
    <n v="0"/>
    <n v="2"/>
    <s v="CP003133434EG"/>
    <s v="CP003133465EG"/>
    <s v="CP003133099EG"/>
    <s v=""/>
    <s v=""/>
    <s v=""/>
    <s v=""/>
    <s v=""/>
    <s v="CP"/>
    <s v="EG"/>
  </r>
  <r>
    <s v="42778محمد ادهم عبدهspeed.adham@yahoo.comشــكــوى"/>
    <d v="2017-02-12T00:00:00"/>
    <d v="1899-12-30T22:29:09"/>
    <s v="محمد ادهم عبده"/>
    <x v="0"/>
    <s v="speed.adham@yahoo.com"/>
    <s v="28904010205095"/>
    <s v="00201272746311"/>
    <x v="2"/>
    <m/>
    <x v="1"/>
    <n v="12"/>
    <n v="22"/>
    <n v="1"/>
    <s v="cp010238758lb"/>
    <s v=""/>
    <s v=""/>
    <s v=""/>
    <s v=""/>
    <s v=""/>
    <s v=""/>
    <s v=""/>
    <s v="CP"/>
    <s v="LB"/>
  </r>
  <r>
    <s v="42778Mona Yousef AliMonayousef1977@yahoo.comاستفسار عن مسار الطرد"/>
    <d v="2017-02-12T00:00:00"/>
    <d v="1899-12-30T17:58:00"/>
    <s v="Mona Yousef Ali"/>
    <x v="4"/>
    <s v="Monayousef1977@yahoo.com"/>
    <s v="96599711848"/>
    <s v="24899557"/>
    <x v="1"/>
    <m/>
    <x v="1"/>
    <n v="12"/>
    <n v="17"/>
    <n v="1"/>
    <s v="EE700678723EG"/>
    <s v=""/>
    <s v=""/>
    <s v=""/>
    <s v=""/>
    <s v=""/>
    <s v=""/>
    <s v=""/>
    <s v="EE"/>
    <s v="EG"/>
  </r>
  <r>
    <s v="42778محمد أبو الحمدabufaress1@hotmail.comشــكــوى"/>
    <d v="2017-02-12T00:00:00"/>
    <d v="1899-12-30T17:57:19"/>
    <s v="محمد أبو الحمد"/>
    <x v="0"/>
    <s v="abufaress1@hotmail.com"/>
    <s v="27701120100815"/>
    <s v="00201223870344"/>
    <x v="2"/>
    <m/>
    <x v="1"/>
    <n v="12"/>
    <n v="17"/>
    <n v="1"/>
    <s v=""/>
    <s v=""/>
    <s v=""/>
    <s v=""/>
    <s v=""/>
    <s v=""/>
    <s v=""/>
    <s v=""/>
    <s v=""/>
    <s v=""/>
  </r>
  <r>
    <s v="42778هبة الدريني أحمد محمد سمرةhoba.samra@gmail.comاستفسار عن مسار الطرد"/>
    <d v="2017-02-12T00:00:00"/>
    <d v="1899-12-30T17:04:23"/>
    <s v="هبة الدريني أحمد محمد سمرة"/>
    <x v="0"/>
    <s v="hoba.samra@gmail.com"/>
    <s v="28209251203565"/>
    <s v="00201067998089"/>
    <x v="1"/>
    <m/>
    <x v="1"/>
    <n v="12"/>
    <n v="17"/>
    <n v="1"/>
    <s v="CP040053925TR"/>
    <s v=""/>
    <s v=""/>
    <s v=""/>
    <s v=""/>
    <s v=""/>
    <s v=""/>
    <s v=""/>
    <s v="CP"/>
    <s v="TR"/>
  </r>
  <r>
    <s v="42780هيثم عزالدين عبد العاطىhezaas@hotmail.comاستفسار عن مسار الطرد"/>
    <d v="2017-02-14T00:00:00"/>
    <d v="1899-12-30T14:02:53"/>
    <s v="هيثم عزالدين عبد العاطى"/>
    <x v="0"/>
    <s v="hezaas@hotmail.com"/>
    <s v="27912081806838"/>
    <s v="201003001610"/>
    <x v="1"/>
    <m/>
    <x v="1"/>
    <n v="14"/>
    <n v="14"/>
    <n v="3"/>
    <s v="CP001116380EG"/>
    <s v="CP001116376EG"/>
    <s v=""/>
    <s v=""/>
    <s v=""/>
    <s v=""/>
    <s v=""/>
    <s v=""/>
    <s v="CP"/>
    <s v="EG"/>
  </r>
  <r>
    <s v="42780أمير الجزارamir14479@hotmail.comشــكــوى"/>
    <d v="2017-02-14T00:00:00"/>
    <d v="1899-12-30T13:56:43"/>
    <s v="أمير الجزار"/>
    <x v="0"/>
    <s v="amir14479@hotmail.com"/>
    <s v="27904148800098"/>
    <s v="01002073052"/>
    <x v="2"/>
    <m/>
    <x v="1"/>
    <n v="14"/>
    <n v="13"/>
    <n v="3"/>
    <s v="RM750898280CN"/>
    <s v=""/>
    <s v=""/>
    <s v=""/>
    <s v=""/>
    <s v=""/>
    <s v=""/>
    <s v=""/>
    <s v="RM"/>
    <s v="CN"/>
  </r>
  <r>
    <s v="42780حاتم سعدmrhatemchemstry3@gmail.comاستفســار عن خدمــة"/>
    <d v="2017-02-14T00:00:00"/>
    <d v="1899-12-30T14:28:00"/>
    <s v="حاتم سعد"/>
    <x v="1"/>
    <s v="mrhatemchemstry3@gmail.com"/>
    <s v="28008171401697"/>
    <s v="0013479096765"/>
    <x v="0"/>
    <m/>
    <x v="1"/>
    <n v="14"/>
    <n v="14"/>
    <n v="3"/>
    <s v=""/>
    <s v=""/>
    <s v=""/>
    <s v=""/>
    <s v=""/>
    <s v=""/>
    <s v=""/>
    <s v=""/>
    <s v=""/>
    <s v=""/>
  </r>
  <r>
    <s v="42780محمد السيد محمد ابو العزmohammedezz85@yahoo.comشــكــوى"/>
    <d v="2017-02-14T00:00:00"/>
    <d v="1899-12-30T14:17:40"/>
    <s v="محمد السيد محمد ابو العز"/>
    <x v="0"/>
    <s v="mohammedezz85@yahoo.com"/>
    <s v="28510221100038"/>
    <s v="01118371758"/>
    <x v="2"/>
    <m/>
    <x v="1"/>
    <n v="14"/>
    <n v="14"/>
    <n v="3"/>
    <s v="cp700019920eg"/>
    <s v="cp700019902eg"/>
    <s v="cp700000968eg"/>
    <s v=""/>
    <s v=""/>
    <s v=""/>
    <s v=""/>
    <s v=""/>
    <s v="CP"/>
    <s v="EG"/>
  </r>
  <r>
    <s v="42780محمد شكري يوسف عليYoussefshokry333@gmail.comاستفســار فنـى"/>
    <d v="2017-02-14T00:00:00"/>
    <d v="1899-12-30T14:49:55"/>
    <s v="محمد شكري يوسف علي"/>
    <x v="0"/>
    <s v="Youssefshokry333@gmail.com"/>
    <s v="29409012100897"/>
    <s v="01129876797"/>
    <x v="5"/>
    <m/>
    <x v="1"/>
    <n v="14"/>
    <n v="14"/>
    <n v="3"/>
    <s v=""/>
    <s v=""/>
    <s v=""/>
    <s v=""/>
    <s v=""/>
    <s v=""/>
    <s v=""/>
    <s v=""/>
    <s v=""/>
    <s v=""/>
  </r>
  <r>
    <s v="42780أيمن أسماعيل امين فكريafikry@tcco.comاستفسار عن مسار الطرد"/>
    <d v="2017-02-14T00:00:00"/>
    <d v="1899-12-30T15:24:58"/>
    <s v="أيمن أسماعيل امين فكري"/>
    <x v="0"/>
    <s v="afikry@tcco.com"/>
    <s v="25612140104019"/>
    <s v="201281302227"/>
    <x v="1"/>
    <m/>
    <x v="1"/>
    <n v="14"/>
    <n v="15"/>
    <n v="3"/>
    <s v="EF856984673JP"/>
    <s v=""/>
    <s v=""/>
    <s v=""/>
    <s v=""/>
    <s v=""/>
    <s v=""/>
    <s v=""/>
    <s v="EF"/>
    <s v="JP"/>
  </r>
  <r>
    <s v="42780AMR ELSAYEDmostafaamr@hotmail.itاستفسار عن مسار الطرد"/>
    <d v="2017-02-14T00:00:00"/>
    <d v="1899-12-30T15:18:25"/>
    <s v="AMR ELSAYED"/>
    <x v="0"/>
    <s v="mostafaamr@hotmail.it"/>
    <s v="26207140200672"/>
    <s v="201025001811"/>
    <x v="1"/>
    <m/>
    <x v="1"/>
    <n v="14"/>
    <n v="15"/>
    <n v="3"/>
    <s v=""/>
    <s v=""/>
    <s v=""/>
    <s v=""/>
    <s v=""/>
    <s v=""/>
    <s v=""/>
    <s v=""/>
    <s v=""/>
    <s v=""/>
  </r>
  <r>
    <s v="42780احمايوبAhmedayoup25@yahoo.comشــكــوى"/>
    <d v="2017-02-14T00:00:00"/>
    <d v="1899-12-30T18:29:48"/>
    <s v="احمايوب"/>
    <x v="0"/>
    <s v="Ahmedayoup25@yahoo.com"/>
    <s v="28903212103336"/>
    <s v="201112551532"/>
    <x v="2"/>
    <m/>
    <x v="1"/>
    <n v="14"/>
    <n v="18"/>
    <n v="3"/>
    <s v=""/>
    <s v=""/>
    <s v=""/>
    <s v=""/>
    <s v=""/>
    <s v=""/>
    <s v=""/>
    <s v=""/>
    <s v=""/>
    <s v=""/>
  </r>
  <r>
    <s v="42780احمد مصطفي محمدmedo_hedeab@yahoo.comاستفسار عن مسار الطرد"/>
    <d v="2017-02-14T00:00:00"/>
    <d v="1899-12-30T18:28:23"/>
    <s v="احمد مصطفي محمد"/>
    <x v="0"/>
    <s v="medo_hedeab@yahoo.com"/>
    <s v="29010102403716"/>
    <s v="01284013036"/>
    <x v="1"/>
    <m/>
    <x v="1"/>
    <n v="14"/>
    <n v="18"/>
    <n v="3"/>
    <s v=""/>
    <s v=""/>
    <s v=""/>
    <s v=""/>
    <s v=""/>
    <s v=""/>
    <s v=""/>
    <s v=""/>
    <s v=""/>
    <s v=""/>
  </r>
  <r>
    <s v="42780احمد محمد احمدahmedmamms111995@yahoo.comاستفســار عن خدمــة"/>
    <d v="2017-02-14T00:00:00"/>
    <d v="1899-12-30T18:13:51"/>
    <s v="احمد محمد احمد"/>
    <x v="0"/>
    <s v="ahmedmamms111995@yahoo.com"/>
    <s v="201212458966"/>
    <s v="01212458966"/>
    <x v="0"/>
    <m/>
    <x v="1"/>
    <n v="14"/>
    <n v="18"/>
    <n v="3"/>
    <s v=""/>
    <s v=""/>
    <s v=""/>
    <s v=""/>
    <s v=""/>
    <s v=""/>
    <s v=""/>
    <s v=""/>
    <s v=""/>
    <s v=""/>
  </r>
  <r>
    <s v="42780Hany Cidaroshany.cidaros@yahoo.comاستفسار عن مسار الطرد"/>
    <d v="2017-02-14T00:00:00"/>
    <d v="1899-12-30T17:18:54"/>
    <s v="Hany Cidaros"/>
    <x v="0"/>
    <s v="hany.cidaros@yahoo.com"/>
    <s v="27207010107275"/>
    <s v="201068822466"/>
    <x v="1"/>
    <m/>
    <x v="1"/>
    <n v="14"/>
    <n v="17"/>
    <n v="3"/>
    <s v="CJ459179146US"/>
    <s v=""/>
    <s v=""/>
    <s v=""/>
    <s v=""/>
    <s v=""/>
    <s v=""/>
    <s v=""/>
    <s v="CJ"/>
    <s v="US"/>
  </r>
  <r>
    <s v="42780هيثم عزالدين عبد العاطىhezaas@hotmail.comشــكــوى"/>
    <d v="2017-02-14T00:00:00"/>
    <d v="1899-12-30T17:18:24"/>
    <s v="هيثم عزالدين عبد العاطى"/>
    <x v="0"/>
    <s v="hezaas@hotmail.com"/>
    <s v="27912081806838"/>
    <s v="201003001610"/>
    <x v="2"/>
    <m/>
    <x v="1"/>
    <n v="14"/>
    <n v="17"/>
    <n v="3"/>
    <s v="CP001116380EG"/>
    <s v="CP001116376EG"/>
    <s v=""/>
    <s v=""/>
    <s v=""/>
    <s v=""/>
    <s v=""/>
    <s v=""/>
    <s v="CP"/>
    <s v="EG"/>
  </r>
  <r>
    <s v="42781ابراهيم محمد على سليمانibrahimganna3@gmail.comاستفسار عن مسار الطرد"/>
    <d v="2017-02-15T00:00:00"/>
    <d v="1899-12-30T13:15:17"/>
    <s v="ابراهيم محمد على سليمان"/>
    <x v="0"/>
    <s v="ibrahimganna3@gmail.com"/>
    <s v="29005151202277"/>
    <s v="01117703599"/>
    <x v="1"/>
    <m/>
    <x v="1"/>
    <n v="15"/>
    <n v="13"/>
    <n v="4"/>
    <s v="EE700770095EG"/>
    <s v=""/>
    <s v=""/>
    <s v=""/>
    <s v=""/>
    <s v=""/>
    <s v=""/>
    <s v=""/>
    <s v="EE"/>
    <s v="EG"/>
  </r>
  <r>
    <s v="42781عمرو عز الدين محمودamrezzeldinm@yahoo.comاستفسار عن مسار الطرد"/>
    <d v="2017-02-15T00:00:00"/>
    <d v="1899-12-30T12:16:42"/>
    <s v="عمرو عز الدين محمود"/>
    <x v="0"/>
    <s v="amrezzeldinm@yahoo.com"/>
    <s v="25906250100772"/>
    <s v="01006088546"/>
    <x v="1"/>
    <m/>
    <x v="1"/>
    <n v="15"/>
    <n v="12"/>
    <n v="4"/>
    <s v="RS519515253CN"/>
    <s v="RS728517638NL"/>
    <s v=""/>
    <s v=""/>
    <s v=""/>
    <s v=""/>
    <s v=""/>
    <s v=""/>
    <s v="RS"/>
    <s v="CN"/>
  </r>
  <r>
    <s v="42781mostafa algammaladmin.cube@gmail.comاستفســار عن خدمــة"/>
    <d v="2017-02-15T00:00:00"/>
    <d v="1899-12-30T11:38:15"/>
    <s v="mostafa algammal"/>
    <x v="0"/>
    <s v="admin.cube@gmail.com"/>
    <s v=": a133940606"/>
    <s v="2001112211329"/>
    <x v="0"/>
    <m/>
    <x v="1"/>
    <n v="15"/>
    <n v="11"/>
    <n v="4"/>
    <s v=""/>
    <s v=""/>
    <s v=""/>
    <s v=""/>
    <s v=""/>
    <s v=""/>
    <s v=""/>
    <s v=""/>
    <s v=""/>
    <s v=""/>
  </r>
  <r>
    <s v="42781زينب محسن سلامةzizy.italiana20@gmail.comاستفسار عن مسار الطرد"/>
    <d v="2017-02-15T00:00:00"/>
    <d v="1899-12-30T11:17:09"/>
    <s v="زينب محسن سلامة"/>
    <x v="0"/>
    <s v="zizy.italiana20@gmail.com"/>
    <s v="01018312318"/>
    <s v="01018312318"/>
    <x v="1"/>
    <m/>
    <x v="1"/>
    <n v="15"/>
    <n v="11"/>
    <n v="4"/>
    <s v=""/>
    <s v=""/>
    <s v=""/>
    <s v=""/>
    <s v=""/>
    <s v=""/>
    <s v=""/>
    <s v=""/>
    <s v=""/>
    <s v=""/>
  </r>
  <r>
    <s v="42781shimaa ahmedarch.designer.mr@gmail.comشــكــوى"/>
    <d v="2017-02-15T00:00:00"/>
    <d v="1899-12-30T10:51:46"/>
    <s v="shimaa ahmed"/>
    <x v="0"/>
    <s v="arch.designer.mr@gmail.com"/>
    <s v="28604030101403"/>
    <s v="1061248600"/>
    <x v="2"/>
    <m/>
    <x v="1"/>
    <n v="15"/>
    <n v="10"/>
    <n v="4"/>
    <s v="RN137423455MY"/>
    <s v=""/>
    <s v=""/>
    <s v=""/>
    <s v=""/>
    <s v=""/>
    <s v=""/>
    <s v=""/>
    <s v="RN"/>
    <s v="MY"/>
  </r>
  <r>
    <s v="42781عمرو محمد سعيدAbomallak516@gmail.comاستفســار عن خدمــة"/>
    <d v="2017-02-15T00:00:00"/>
    <d v="1899-12-30T10:49:55"/>
    <s v="عمرو محمد سعيد"/>
    <x v="0"/>
    <s v="Abomallak516@gmail.com"/>
    <s v="29208251601231"/>
    <s v="01211009165"/>
    <x v="0"/>
    <m/>
    <x v="1"/>
    <n v="15"/>
    <n v="10"/>
    <n v="4"/>
    <s v=""/>
    <s v=""/>
    <s v=""/>
    <s v=""/>
    <s v=""/>
    <s v=""/>
    <s v=""/>
    <s v=""/>
    <s v=""/>
    <s v=""/>
  </r>
  <r>
    <s v="42781هند السباعىhendelsebaee@gmail.com استفسار عن مسار الطرد"/>
    <d v="2017-02-15T00:00:00"/>
    <d v="1899-12-30T10:14:18"/>
    <s v="هند السباعى"/>
    <x v="0"/>
    <s v="hendelsebaee@gmail.com "/>
    <s v="28008110200362"/>
    <s v="201091000871 "/>
    <x v="1"/>
    <m/>
    <x v="1"/>
    <n v="15"/>
    <n v="10"/>
    <n v="4"/>
    <s v="EE004902734EG"/>
    <s v=""/>
    <s v=""/>
    <s v=""/>
    <s v=""/>
    <s v=""/>
    <s v=""/>
    <s v=""/>
    <s v="EE"/>
    <s v="EG"/>
  </r>
  <r>
    <s v="42781عمرو محمد بدر الدين جلال احمد سويفىamrobadr2010@yahoo.comشــكــوى"/>
    <d v="2017-02-15T00:00:00"/>
    <d v="1899-12-30T06:55:16"/>
    <s v="عمرو محمد بدر الدين جلال احمد سويفى"/>
    <x v="0"/>
    <s v="amrobadr2010@yahoo.com"/>
    <s v="26902072500115"/>
    <s v="01006326564"/>
    <x v="2"/>
    <m/>
    <x v="1"/>
    <n v="15"/>
    <n v="6"/>
    <n v="4"/>
    <s v="EE700215204EG"/>
    <s v=""/>
    <s v=""/>
    <s v=""/>
    <s v=""/>
    <s v=""/>
    <s v=""/>
    <s v=""/>
    <s v="EE"/>
    <s v="EG"/>
  </r>
  <r>
    <s v="42781احمد محمد احمدahmedmamms111995@yahoo.comاستفسار عن مسار الطرد"/>
    <d v="2017-02-15T00:00:00"/>
    <d v="1899-12-30T06:44:54"/>
    <s v="احمد محمد احمد"/>
    <x v="0"/>
    <s v="ahmedmamms111995@yahoo.com"/>
    <s v="201212458966"/>
    <s v="01212458966"/>
    <x v="1"/>
    <m/>
    <x v="1"/>
    <n v="15"/>
    <n v="6"/>
    <n v="4"/>
    <s v=""/>
    <s v=""/>
    <s v=""/>
    <s v=""/>
    <s v=""/>
    <s v=""/>
    <s v=""/>
    <s v=""/>
    <s v=""/>
    <s v=""/>
  </r>
  <r>
    <s v="42781مصطفى احمدmustafa.ronaldozx@gmail.comاستفسار عن مسار الطرد"/>
    <d v="2017-02-15T00:00:00"/>
    <d v="1899-12-30T06:24:00"/>
    <s v="مصطفى احمد"/>
    <x v="0"/>
    <s v="mustafa.ronaldozx@gmail.com"/>
    <s v="29309100100231"/>
    <s v="201152731796"/>
    <x v="1"/>
    <m/>
    <x v="1"/>
    <n v="15"/>
    <n v="6"/>
    <n v="4"/>
    <s v="RX552603844DE"/>
    <s v=""/>
    <s v=""/>
    <s v=""/>
    <s v=""/>
    <s v=""/>
    <s v=""/>
    <s v=""/>
    <s v="RX"/>
    <s v="DE"/>
  </r>
  <r>
    <s v="42781mohamed ahmed mohamed ahmedmody.live2015@hotmail.comشــكــوى"/>
    <d v="2017-02-15T00:00:00"/>
    <d v="1899-12-30T00:36:46"/>
    <s v="mohamed ahmed mohamed ahmed"/>
    <x v="0"/>
    <s v="mody.live2015@hotmail.com"/>
    <s v="28503100103017"/>
    <s v="00201277697528"/>
    <x v="2"/>
    <m/>
    <x v="1"/>
    <n v="15"/>
    <n v="0"/>
    <n v="4"/>
    <s v="RX561027005DE"/>
    <s v=""/>
    <s v=""/>
    <s v=""/>
    <s v=""/>
    <s v=""/>
    <s v=""/>
    <s v=""/>
    <s v="RX"/>
    <s v="DE"/>
  </r>
  <r>
    <s v="42780عبدالرحمن محمد عبدالهادي3bdum7md40592@gmail.comاستفسار عن مسار الطرد"/>
    <d v="2017-02-14T00:00:00"/>
    <d v="1899-12-30T23:57:35"/>
    <s v="عبدالرحمن محمد عبدالهادي"/>
    <x v="0"/>
    <s v="3bdum7md40592@gmail.com"/>
    <s v="29801232100593"/>
    <s v="201006730369"/>
    <x v="1"/>
    <m/>
    <x v="1"/>
    <n v="14"/>
    <n v="23"/>
    <n v="3"/>
    <s v="RX561019485DE"/>
    <s v=""/>
    <s v=""/>
    <s v=""/>
    <s v=""/>
    <s v=""/>
    <s v=""/>
    <s v=""/>
    <s v="RX"/>
    <s v="DE"/>
  </r>
  <r>
    <s v="42780yasser saidyasser.said@gmail.comاستفسار عن مسار الطرد"/>
    <d v="2017-02-14T00:00:00"/>
    <d v="1899-12-30T21:58:45"/>
    <s v="yasser said"/>
    <x v="0"/>
    <s v="yasser.said@gmail.com"/>
    <s v="28403148800319"/>
    <s v="01223556556"/>
    <x v="1"/>
    <m/>
    <x v="1"/>
    <n v="14"/>
    <n v="21"/>
    <n v="3"/>
    <s v="RP354700640SG"/>
    <s v=""/>
    <s v=""/>
    <s v=""/>
    <s v=""/>
    <s v=""/>
    <s v=""/>
    <s v=""/>
    <s v="RP"/>
    <s v="SG"/>
  </r>
  <r>
    <s v="42780Dmitrypolyakoff79@gmail.comأخـــــرى"/>
    <d v="2017-02-14T00:00:00"/>
    <d v="1899-12-30T21:37:10"/>
    <s v="Dmitry"/>
    <x v="0"/>
    <s v="polyakoff79@gmail.com"/>
    <s v=": FF360077"/>
    <s v="201016096351"/>
    <x v="4"/>
    <m/>
    <x v="1"/>
    <n v="14"/>
    <n v="21"/>
    <n v="3"/>
    <s v=""/>
    <s v=""/>
    <s v=""/>
    <s v=""/>
    <s v=""/>
    <s v=""/>
    <s v=""/>
    <s v=""/>
    <s v=""/>
    <s v=""/>
  </r>
  <r>
    <s v="42780Hussein Nwarmm_nwar@yahoo.comاستفسار عن مسار الطرد"/>
    <d v="2017-02-14T00:00:00"/>
    <d v="1899-12-30T21:29:33"/>
    <s v="Hussein Nwar"/>
    <x v="0"/>
    <s v="mm_nwar@yahoo.com"/>
    <s v="26405162101216"/>
    <s v="00966555518426"/>
    <x v="1"/>
    <m/>
    <x v="1"/>
    <n v="14"/>
    <n v="21"/>
    <n v="3"/>
    <s v="EE700646535EG"/>
    <s v=""/>
    <s v=""/>
    <s v=""/>
    <s v=""/>
    <s v=""/>
    <s v=""/>
    <s v=""/>
    <s v="EE"/>
    <s v="EG"/>
  </r>
  <r>
    <s v="42781رفيق محمد خطابr.khattab@icloud.comاستفسار عن مسار الطرد"/>
    <d v="2017-02-15T00:00:00"/>
    <d v="1899-12-30T14:04:44"/>
    <s v="رفيق محمد خطاب"/>
    <x v="0"/>
    <s v="r.khattab@icloud.com"/>
    <s v="25805170100533"/>
    <s v="201222167476"/>
    <x v="1"/>
    <m/>
    <x v="1"/>
    <n v="15"/>
    <n v="14"/>
    <n v="4"/>
    <s v=""/>
    <s v=""/>
    <s v=""/>
    <s v=""/>
    <s v=""/>
    <s v=""/>
    <s v=""/>
    <s v=""/>
    <s v=""/>
    <s v=""/>
  </r>
  <r>
    <s v="42781Mark kamalmarkkimo20@gmail.comاستفسار عن مسار الطرد"/>
    <d v="2017-02-15T00:00:00"/>
    <d v="1899-12-30T13:42:02"/>
    <s v="Mark kamal"/>
    <x v="0"/>
    <s v="markkimo20@gmail.com"/>
    <s v="29904140100876"/>
    <s v="26529723"/>
    <x v="1"/>
    <m/>
    <x v="1"/>
    <n v="15"/>
    <n v="13"/>
    <n v="4"/>
    <s v=""/>
    <s v=""/>
    <s v=""/>
    <s v=""/>
    <s v=""/>
    <s v=""/>
    <s v=""/>
    <s v=""/>
    <s v=""/>
    <s v=""/>
  </r>
  <r>
    <s v="42781Fawzy ahmedBaskota_mado@yahoo.comشــكــوى"/>
    <d v="2017-02-15T00:00:00"/>
    <d v="1899-12-30T23:42:59"/>
    <s v="Fawzy ahmed"/>
    <x v="0"/>
    <s v="Baskota_mado@yahoo.com"/>
    <s v="24802062100354"/>
    <s v="201002288853"/>
    <x v="2"/>
    <m/>
    <x v="1"/>
    <n v="15"/>
    <n v="23"/>
    <n v="4"/>
    <s v=""/>
    <s v=""/>
    <s v=""/>
    <s v=""/>
    <s v=""/>
    <s v=""/>
    <s v=""/>
    <s v=""/>
    <s v=""/>
    <s v=""/>
  </r>
  <r>
    <s v="42781كامل نبيلkamel_nabil1722016@yahoo.comاستفسار عن مسار الطرد"/>
    <d v="2017-02-15T00:00:00"/>
    <d v="1899-12-30T23:21:37"/>
    <s v="كامل نبيل"/>
    <x v="2"/>
    <s v="kamel_nabil1722016@yahoo.com"/>
    <s v="25530202040882"/>
    <s v="00966509295753"/>
    <x v="1"/>
    <m/>
    <x v="1"/>
    <n v="15"/>
    <n v="23"/>
    <n v="4"/>
    <s v="EE006432171EG"/>
    <s v=""/>
    <s v=""/>
    <s v=""/>
    <s v=""/>
    <s v=""/>
    <s v=""/>
    <s v=""/>
    <s v="EE"/>
    <s v="EG"/>
  </r>
  <r>
    <s v="42781أمنة ايمن خولانيmohamedkholane71@gmail.comاستفسار عن مسار الطرد"/>
    <d v="2017-02-15T00:00:00"/>
    <d v="1899-12-30T21:39:39"/>
    <s v="أمنة ايمن خولاني"/>
    <x v="0"/>
    <s v="mohamedkholane71@gmail.com"/>
    <s v=": 007897640"/>
    <s v="201023646485"/>
    <x v="1"/>
    <m/>
    <x v="1"/>
    <n v="15"/>
    <n v="21"/>
    <n v="4"/>
    <s v="Cl634107872de"/>
    <s v=""/>
    <s v=""/>
    <s v=""/>
    <s v=""/>
    <s v=""/>
    <s v=""/>
    <s v=""/>
    <s v="CL"/>
    <s v="DE"/>
  </r>
  <r>
    <s v="42781هند السباعىhendelsebaee@gmail.com شــكــوى"/>
    <d v="2017-02-15T00:00:00"/>
    <d v="1899-12-30T20:18:17"/>
    <s v="هند السباعى"/>
    <x v="0"/>
    <s v="hendelsebaee@gmail.com "/>
    <s v="28008110200362"/>
    <s v="201091000871 "/>
    <x v="2"/>
    <m/>
    <x v="1"/>
    <n v="15"/>
    <n v="20"/>
    <n v="4"/>
    <s v="EE004902734EG"/>
    <s v=""/>
    <s v=""/>
    <s v=""/>
    <s v=""/>
    <s v=""/>
    <s v=""/>
    <s v=""/>
    <s v="EE"/>
    <s v="EG"/>
  </r>
  <r>
    <s v="42781جورج عزتgeorgeezzat@yahoo.comاستفسار عن مسار الطرد"/>
    <d v="2017-02-15T00:00:00"/>
    <d v="1899-12-30T19:28:09"/>
    <s v="جورج عزت"/>
    <x v="0"/>
    <s v="georgeezzat@yahoo.com"/>
    <s v="27611060103951"/>
    <s v="201003798254"/>
    <x v="1"/>
    <m/>
    <x v="1"/>
    <n v="15"/>
    <n v="19"/>
    <n v="4"/>
    <s v="RF102530750ES"/>
    <s v=""/>
    <s v=""/>
    <s v=""/>
    <s v=""/>
    <s v=""/>
    <s v=""/>
    <s v=""/>
    <s v="RF"/>
    <s v="ES"/>
  </r>
  <r>
    <s v="42781mary samueul mansourmiskarus@yahoo.comاستفسار عن مسار الطرد"/>
    <d v="2017-02-15T00:00:00"/>
    <d v="1899-12-30T18:15:36"/>
    <s v="mary samueul mansour"/>
    <x v="0"/>
    <s v="miskarus@yahoo.com"/>
    <s v="86800207170362"/>
    <s v="201224670208"/>
    <x v="1"/>
    <m/>
    <x v="1"/>
    <n v="15"/>
    <n v="18"/>
    <n v="4"/>
    <s v="EM001090458EG"/>
    <s v=""/>
    <s v=""/>
    <s v=""/>
    <s v=""/>
    <s v=""/>
    <s v=""/>
    <s v=""/>
    <s v="EM"/>
    <s v="EG"/>
  </r>
  <r>
    <s v="42781دينا محمد على حسنdodo.roromohamed1@gmail.comاستفسار عن مسار الطرد"/>
    <d v="2017-02-15T00:00:00"/>
    <d v="1899-12-30T17:56:23"/>
    <s v="دينا محمد على حسن"/>
    <x v="0"/>
    <s v="dodo.roromohamed1@gmail.com"/>
    <s v="29204191100623"/>
    <s v="201065954870+"/>
    <x v="1"/>
    <m/>
    <x v="1"/>
    <n v="15"/>
    <n v="17"/>
    <n v="4"/>
    <s v="CP700054060EE"/>
    <s v=""/>
    <s v=""/>
    <s v=""/>
    <s v=""/>
    <s v=""/>
    <s v=""/>
    <s v=""/>
    <s v="CP"/>
    <s v="EE"/>
  </r>
  <r>
    <s v="42781وائل مصطفى محمدWaelkhatap4@gmail.comاستفســار عن خدمــة"/>
    <d v="2017-02-15T00:00:00"/>
    <d v="1899-12-30T17:52:52"/>
    <s v="وائل مصطفى محمد"/>
    <x v="0"/>
    <s v="Waelkhatap4@gmail.com"/>
    <s v="27808101402672"/>
    <s v="01227860950"/>
    <x v="0"/>
    <m/>
    <x v="1"/>
    <n v="15"/>
    <n v="17"/>
    <n v="4"/>
    <s v=""/>
    <s v=""/>
    <s v=""/>
    <s v=""/>
    <s v=""/>
    <s v=""/>
    <s v=""/>
    <s v=""/>
    <s v=""/>
    <s v=""/>
  </r>
  <r>
    <s v="42781على إبراهيم على إبراهيمElhot_201033@GMAI.COOMاستفسار عن مسار الطرد"/>
    <d v="2017-02-15T00:00:00"/>
    <d v="1899-12-30T17:50:48"/>
    <s v="على إبراهيم على إبراهيم"/>
    <x v="0"/>
    <s v="Elhot_201033@GMAI.COOM"/>
    <s v="28503131303294"/>
    <s v="201211309007"/>
    <x v="1"/>
    <m/>
    <x v="1"/>
    <n v="15"/>
    <n v="17"/>
    <n v="4"/>
    <s v="Ek049845315SA"/>
    <s v=""/>
    <s v=""/>
    <s v=""/>
    <s v=""/>
    <s v=""/>
    <s v=""/>
    <s v=""/>
    <s v="EK"/>
    <s v="SA"/>
  </r>
  <r>
    <s v="42781هانى صلاح عبد الحافظit.hphur@gmail.comشــكــوى"/>
    <d v="2017-02-15T00:00:00"/>
    <d v="1899-12-30T17:25:37"/>
    <s v="هانى صلاح عبد الحافظ"/>
    <x v="0"/>
    <s v="it.hphur@gmail.com"/>
    <s v=": A18344146"/>
    <s v="01129561414"/>
    <x v="2"/>
    <m/>
    <x v="1"/>
    <n v="15"/>
    <n v="17"/>
    <n v="4"/>
    <s v="EE115576401QA"/>
    <s v=""/>
    <s v=""/>
    <s v=""/>
    <s v=""/>
    <s v=""/>
    <s v=""/>
    <s v=""/>
    <s v="EE"/>
    <s v="QA"/>
  </r>
  <r>
    <s v="42781رحاب رشاد مصطفي بدرrahobaelaroba73@gmail.comاستفسار عن مسار الطرد"/>
    <d v="2017-02-15T00:00:00"/>
    <d v="1899-12-30T17:00:32"/>
    <s v="رحاب رشاد مصطفي بدر"/>
    <x v="0"/>
    <s v="rahobaelaroba73@gmail.com"/>
    <s v="29605101701865"/>
    <s v="01069913944"/>
    <x v="1"/>
    <m/>
    <x v="1"/>
    <n v="15"/>
    <n v="17"/>
    <n v="4"/>
    <s v="EE700731446EG"/>
    <s v=""/>
    <s v=""/>
    <s v=""/>
    <s v=""/>
    <s v=""/>
    <s v=""/>
    <s v=""/>
    <s v="EE"/>
    <s v="EG"/>
  </r>
  <r>
    <s v="42781جميل يوسف جندي ميخائيلGamilyousif77@gmail.comاستفسار عن مسار الطرد"/>
    <d v="2017-02-15T00:00:00"/>
    <d v="1899-12-30T16:41:12"/>
    <s v="جميل يوسف جندي ميخائيل"/>
    <x v="0"/>
    <s v="Gamilyousif77@gmail.com"/>
    <s v="29310262502013"/>
    <s v=" 201204881175"/>
    <x v="1"/>
    <m/>
    <x v="1"/>
    <n v="15"/>
    <n v="16"/>
    <n v="4"/>
    <s v="RX561027632DE"/>
    <s v=""/>
    <s v=""/>
    <s v=""/>
    <s v=""/>
    <s v=""/>
    <s v=""/>
    <s v=""/>
    <s v="RX"/>
    <s v="DE"/>
  </r>
  <r>
    <s v="42781أسماء معروفasmaanamoos88@gmail.comاستفسار عن مسار الطرد"/>
    <d v="2017-02-15T00:00:00"/>
    <d v="1899-12-30T16:26:09"/>
    <s v="أسماء معروف"/>
    <x v="0"/>
    <s v="asmaanamoos88@gmail.com"/>
    <s v=": G3058118"/>
    <s v="01009017069"/>
    <x v="1"/>
    <m/>
    <x v="1"/>
    <n v="15"/>
    <n v="16"/>
    <n v="4"/>
    <s v="CH011611224US"/>
    <s v=""/>
    <s v=""/>
    <s v=""/>
    <s v=""/>
    <s v=""/>
    <s v=""/>
    <s v=""/>
    <s v="CH"/>
    <s v="US"/>
  </r>
  <r>
    <s v="42781John Ashrafjohnashraf24@yahoo.comاستفسار عن مسار الطرد"/>
    <d v="2017-02-15T00:00:00"/>
    <d v="1899-12-30T15:47:17"/>
    <s v="John Ashraf"/>
    <x v="0"/>
    <s v="johnashraf24@yahoo.com"/>
    <s v="29609121400573"/>
    <s v="201277833259"/>
    <x v="1"/>
    <m/>
    <x v="1"/>
    <n v="15"/>
    <n v="15"/>
    <n v="4"/>
    <s v="RR700792198EG"/>
    <s v="RR701392523EG"/>
    <s v="RR701054485EG"/>
    <s v=""/>
    <s v=""/>
    <s v=""/>
    <s v=""/>
    <s v=""/>
    <s v="RR"/>
    <s v="EG"/>
  </r>
  <r>
    <s v="42781حسن بدري عبد المنعم امامmrwanhassan666@gmail.comاستفسار عن مسار الطرد"/>
    <d v="2017-02-15T00:00:00"/>
    <d v="1899-12-30T15:05:22"/>
    <s v="حسن بدري عبد المنعم امام"/>
    <x v="0"/>
    <s v="mrwanhassan666@gmail.com"/>
    <s v="28907222200718"/>
    <s v="00201117711392"/>
    <x v="1"/>
    <m/>
    <x v="1"/>
    <n v="15"/>
    <n v="15"/>
    <n v="4"/>
    <s v="cp000485587sd"/>
    <s v=""/>
    <s v=""/>
    <s v=""/>
    <s v=""/>
    <s v=""/>
    <s v=""/>
    <s v=""/>
    <s v="CP"/>
    <s v="SD"/>
  </r>
  <r>
    <s v="42781احمد محمدElsakr.elgareh2015@gmail.comأخـــــرى"/>
    <d v="2017-02-15T00:00:00"/>
    <d v="1899-12-30T14:41:05"/>
    <s v="احمد محمد"/>
    <x v="0"/>
    <s v="Elsakr.elgareh2015@gmail.com"/>
    <s v="29001271601552"/>
    <s v="00201028883750"/>
    <x v="4"/>
    <m/>
    <x v="1"/>
    <n v="15"/>
    <n v="14"/>
    <n v="4"/>
    <s v=""/>
    <s v=""/>
    <s v=""/>
    <s v=""/>
    <s v=""/>
    <s v=""/>
    <s v=""/>
    <s v=""/>
    <s v=""/>
    <s v=""/>
  </r>
  <r>
    <s v="42782دينا جورجdinageorgek@gmail.comشــكــوى"/>
    <d v="2017-02-16T00:00:00"/>
    <d v="1899-12-30T11:05:34"/>
    <s v="دينا جورج"/>
    <x v="0"/>
    <s v="dinageorgek@gmail.com"/>
    <s v="29008140251201"/>
    <s v="20102398772"/>
    <x v="2"/>
    <m/>
    <x v="1"/>
    <n v="16"/>
    <n v="11"/>
    <n v="5"/>
    <s v=""/>
    <s v=""/>
    <s v=""/>
    <s v=""/>
    <s v=""/>
    <s v=""/>
    <s v=""/>
    <s v=""/>
    <s v=""/>
    <s v=""/>
  </r>
  <r>
    <s v="42782بيتر جرجس صبحي منصور سكرpeter.soccar@bibalex.orgاستفسار عن مسار الطرد"/>
    <d v="2017-02-16T00:00:00"/>
    <d v="1899-12-30T09:54:05"/>
    <s v="بيتر جرجس صبحي منصور سكر"/>
    <x v="0"/>
    <s v="peter.soccar@bibalex.org"/>
    <s v="28307230202773"/>
    <s v="201224190856"/>
    <x v="1"/>
    <m/>
    <x v="1"/>
    <n v="16"/>
    <n v="9"/>
    <n v="5"/>
    <s v="RL282424485CN"/>
    <s v=""/>
    <s v=""/>
    <s v=""/>
    <s v=""/>
    <s v=""/>
    <s v=""/>
    <s v=""/>
    <s v="RL"/>
    <s v="CN"/>
  </r>
  <r>
    <s v="42782ابراهيم المغربيIgibrahem@gmail.comشــكــوى"/>
    <d v="2017-02-16T00:00:00"/>
    <d v="1899-12-30T09:48:51"/>
    <s v="ابراهيم المغربي"/>
    <x v="0"/>
    <s v="Igibrahem@gmail.com"/>
    <s v=": M565295"/>
    <s v="01099750945"/>
    <x v="2"/>
    <m/>
    <x v="1"/>
    <n v="16"/>
    <n v="9"/>
    <n v="5"/>
    <s v="RS734874642NL"/>
    <s v=""/>
    <s v=""/>
    <s v=""/>
    <s v=""/>
    <s v=""/>
    <s v=""/>
    <s v=""/>
    <s v="RS"/>
    <s v="NL"/>
  </r>
  <r>
    <s v="42782Doug Lynchdoug_lynch_ca@yahoo.comأخـــــرى"/>
    <d v="2017-02-16T00:00:00"/>
    <d v="1899-12-30T09:48:47"/>
    <s v="Doug Lynch"/>
    <x v="0"/>
    <s v="doug_lynch_ca@yahoo.com"/>
    <s v=": GA230292"/>
    <s v="201023361992"/>
    <x v="4"/>
    <m/>
    <x v="1"/>
    <n v="16"/>
    <n v="9"/>
    <n v="5"/>
    <s v="RB154479888SG"/>
    <s v=""/>
    <s v=""/>
    <s v=""/>
    <s v=""/>
    <s v=""/>
    <s v=""/>
    <s v=""/>
    <s v="RB"/>
    <s v="SG"/>
  </r>
  <r>
    <s v="42782Ahmed basuonia_basuoni@hotmail.comأخـــــرى"/>
    <d v="2017-02-16T00:00:00"/>
    <d v="1899-12-30T09:01:45"/>
    <s v="Ahmed basuoni"/>
    <x v="0"/>
    <s v="a_basuoni@hotmail.com"/>
    <s v="25655374501177"/>
    <s v="201002469351"/>
    <x v="4"/>
    <m/>
    <x v="1"/>
    <n v="16"/>
    <n v="9"/>
    <n v="5"/>
    <s v=""/>
    <s v=""/>
    <s v=""/>
    <s v=""/>
    <s v=""/>
    <s v=""/>
    <s v=""/>
    <s v=""/>
    <s v=""/>
    <s v=""/>
  </r>
  <r>
    <s v="42782محمد الشرقاويsharkawemohamed@yahoo.comاستفســار عن خدمــة"/>
    <d v="2017-02-16T00:00:00"/>
    <d v="1899-12-30T08:58:03"/>
    <s v="محمد الشرقاوي"/>
    <x v="0"/>
    <s v="sharkawemohamed@yahoo.com"/>
    <s v="25304250103942"/>
    <s v="0201001209506"/>
    <x v="0"/>
    <m/>
    <x v="1"/>
    <n v="16"/>
    <n v="8"/>
    <n v="5"/>
    <s v=""/>
    <s v=""/>
    <s v=""/>
    <s v=""/>
    <s v=""/>
    <s v=""/>
    <s v=""/>
    <s v=""/>
    <s v=""/>
    <s v=""/>
  </r>
  <r>
    <s v="42782أحمد حامد عبدالله الامامahmedhamdy2323@yahoo.comشــكــوى"/>
    <d v="2017-02-16T00:00:00"/>
    <d v="1899-12-30T02:33:06"/>
    <s v="أحمد حامد عبدالله الامام"/>
    <x v="0"/>
    <s v="ahmedhamdy2323@yahoo.com"/>
    <s v="28810311200817"/>
    <s v="201064180088"/>
    <x v="2"/>
    <m/>
    <x v="1"/>
    <n v="16"/>
    <n v="2"/>
    <n v="5"/>
    <s v=""/>
    <s v=""/>
    <s v=""/>
    <s v=""/>
    <s v=""/>
    <s v=""/>
    <s v=""/>
    <s v=""/>
    <s v=""/>
    <s v=""/>
  </r>
  <r>
    <s v="42782ashrafashrafchico4@gmail.comاستفسار عن مسار الطرد"/>
    <d v="2017-02-16T00:00:00"/>
    <d v="1899-12-30T02:00:50"/>
    <s v="ashraf"/>
    <x v="0"/>
    <s v="ashrafchico4@gmail.com"/>
    <s v=" 29003310102651"/>
    <s v="201153891054"/>
    <x v="1"/>
    <m/>
    <x v="1"/>
    <n v="16"/>
    <n v="2"/>
    <n v="5"/>
    <s v="RX561040228DE"/>
    <s v=""/>
    <s v=""/>
    <s v=""/>
    <s v=""/>
    <s v=""/>
    <s v=""/>
    <s v=""/>
    <s v="RX"/>
    <s v="DE"/>
  </r>
  <r>
    <s v="42782دينا جورجdinageorgek@gmail.comاستفسار عن مسار الطرد"/>
    <d v="2017-02-16T00:00:00"/>
    <d v="1899-12-30T11:03:50"/>
    <s v="دينا جورج"/>
    <x v="0"/>
    <s v="dinageorgek@gmail.com"/>
    <s v="29008140251201"/>
    <s v="20102398772"/>
    <x v="1"/>
    <m/>
    <x v="1"/>
    <n v="16"/>
    <n v="11"/>
    <n v="5"/>
    <s v=""/>
    <s v=""/>
    <s v=""/>
    <s v=""/>
    <s v=""/>
    <s v=""/>
    <s v=""/>
    <s v=""/>
    <s v=""/>
    <s v=""/>
  </r>
  <r>
    <s v="42782شيماء اسماعيل محمد اسماعيلmhmudebrhim@gmail.comاستفسار عن مسار الطرد"/>
    <d v="2017-02-16T00:00:00"/>
    <d v="1899-12-30T11:35:48"/>
    <s v="شيماء اسماعيل محمد اسماعيل"/>
    <x v="0"/>
    <s v="mhmudebrhim@gmail.com"/>
    <s v=": A19415153"/>
    <s v="00201097001758"/>
    <x v="1"/>
    <m/>
    <x v="1"/>
    <n v="16"/>
    <n v="11"/>
    <n v="5"/>
    <s v="EE049510769SA"/>
    <s v=""/>
    <s v=""/>
    <s v=""/>
    <s v=""/>
    <s v=""/>
    <s v=""/>
    <s v=""/>
    <s v="EE"/>
    <s v="SA"/>
  </r>
  <r>
    <s v="42782نبيل جلالnabeel.galal.2011@gmail.comاستفسار فى المبيعات"/>
    <d v="2017-02-16T00:00:00"/>
    <d v="1899-12-30T11:39:33"/>
    <s v="نبيل جلال"/>
    <x v="0"/>
    <s v="nabeel.galal.2011@gmail.com"/>
    <s v="2318326788"/>
    <s v="966563109501"/>
    <x v="3"/>
    <m/>
    <x v="1"/>
    <n v="16"/>
    <n v="11"/>
    <n v="5"/>
    <s v=""/>
    <s v=""/>
    <s v=""/>
    <s v=""/>
    <s v=""/>
    <s v=""/>
    <s v=""/>
    <s v=""/>
    <s v=""/>
    <s v=""/>
  </r>
  <r>
    <s v="42782Ahmed EmaraA.Emara@arkbl.comاستفسار عن مسار الطرد"/>
    <d v="2017-02-16T00:00:00"/>
    <d v="1899-12-30T12:14:02"/>
    <s v="Ahmed Emara"/>
    <x v="0"/>
    <s v="A.Emara@arkbl.com"/>
    <s v="29003100202652"/>
    <s v="201006902563"/>
    <x v="1"/>
    <m/>
    <x v="1"/>
    <n v="16"/>
    <n v="12"/>
    <n v="5"/>
    <s v="EE011423084EG"/>
    <s v=""/>
    <s v=""/>
    <s v=""/>
    <s v=""/>
    <s v=""/>
    <s v=""/>
    <s v=""/>
    <s v="EE"/>
    <s v="EG"/>
  </r>
  <r>
    <s v="42782احمد صابرahmed_sbr971@yahoo.comاستفسار عن مسار الطرد"/>
    <d v="2017-02-16T00:00:00"/>
    <d v="1899-12-30T12:08:14"/>
    <s v="احمد صابر"/>
    <x v="0"/>
    <s v="ahmed_sbr971@yahoo.com"/>
    <s v="201072"/>
    <s v="01278369535"/>
    <x v="1"/>
    <m/>
    <x v="1"/>
    <n v="16"/>
    <n v="12"/>
    <n v="5"/>
    <s v="EE700718705EG"/>
    <s v=""/>
    <s v=""/>
    <s v=""/>
    <s v=""/>
    <s v=""/>
    <s v=""/>
    <s v=""/>
    <s v="EE"/>
    <s v="EG"/>
  </r>
  <r>
    <s v="42782عبدالرحمن زهدىinfo@chemlinkeg.comاستفســار عن خدمــة"/>
    <d v="2017-02-16T00:00:00"/>
    <d v="1899-12-30T12:06:52"/>
    <s v="عبدالرحمن زهدى"/>
    <x v="0"/>
    <s v="info@chemlinkeg.com"/>
    <s v="28004032103171"/>
    <s v="01222125268"/>
    <x v="0"/>
    <m/>
    <x v="1"/>
    <n v="16"/>
    <n v="12"/>
    <n v="5"/>
    <s v=""/>
    <s v=""/>
    <s v=""/>
    <s v=""/>
    <s v=""/>
    <s v=""/>
    <s v=""/>
    <s v=""/>
    <s v=""/>
    <s v=""/>
  </r>
  <r>
    <s v="42782محمد احمد محمد عبدالحميد العربىalarapy1@gmail.comاستفسار عن مسار الطرد"/>
    <d v="2017-02-16T00:00:00"/>
    <d v="1899-12-30T12:06:35"/>
    <s v="محمد احمد محمد عبدالحميد العربى"/>
    <x v="0"/>
    <s v="alarapy1@gmail.com"/>
    <s v="28301011302535"/>
    <s v="01222663433"/>
    <x v="1"/>
    <m/>
    <x v="1"/>
    <n v="16"/>
    <n v="12"/>
    <n v="5"/>
    <s v="RR152576428TN"/>
    <s v=""/>
    <s v=""/>
    <s v=""/>
    <s v=""/>
    <s v=""/>
    <s v=""/>
    <s v=""/>
    <s v="RR"/>
    <s v="TN"/>
  </r>
  <r>
    <s v="42782محمد جابر توفيق محمدmtwfik99@gmail.comشــكــوى"/>
    <d v="2017-02-16T00:00:00"/>
    <d v="1899-12-30T13:08:56"/>
    <s v="محمد جابر توفيق محمد"/>
    <x v="0"/>
    <s v="mtwfik99@gmail.com"/>
    <s v="27910021900476"/>
    <s v="00201287705557"/>
    <x v="2"/>
    <m/>
    <x v="1"/>
    <n v="16"/>
    <n v="13"/>
    <n v="5"/>
    <s v=""/>
    <s v=""/>
    <s v=""/>
    <s v=""/>
    <s v=""/>
    <s v=""/>
    <s v=""/>
    <s v=""/>
    <s v=""/>
    <s v=""/>
  </r>
  <r>
    <s v="42782سيف مصطفى بكريseifmostafa235@gmail.conشــكــوى"/>
    <d v="2017-02-16T00:00:00"/>
    <d v="1899-12-30T13:08:59"/>
    <s v="سيف مصطفى بكري"/>
    <x v="0"/>
    <s v="seifmostafa235@gmail.con"/>
    <s v="29504272101571"/>
    <s v="+201002208605"/>
    <x v="2"/>
    <m/>
    <x v="1"/>
    <n v="16"/>
    <n v="13"/>
    <n v="5"/>
    <s v=""/>
    <s v=""/>
    <s v=""/>
    <s v=""/>
    <s v=""/>
    <s v=""/>
    <s v=""/>
    <s v=""/>
    <s v=""/>
    <s v=""/>
  </r>
  <r>
    <s v="42782وائل رمزي محمد مجاهدwaelramzymohamed@gmail.comاستفسار عن مسار الطرد"/>
    <d v="2017-02-16T00:00:00"/>
    <d v="1899-12-30T13:10:46"/>
    <s v="وائل رمزي محمد مجاهد"/>
    <x v="0"/>
    <s v="waelramzymohamed@gmail.com"/>
    <s v="27407160103374"/>
    <s v="0201008897814"/>
    <x v="1"/>
    <m/>
    <x v="1"/>
    <n v="16"/>
    <n v="13"/>
    <n v="5"/>
    <s v="RE455819714SE"/>
    <s v=""/>
    <s v=""/>
    <s v=""/>
    <s v=""/>
    <s v=""/>
    <s v=""/>
    <s v=""/>
    <s v="RE"/>
    <s v="SE"/>
  </r>
  <r>
    <s v="42782محمد حسين محمد المهديarchithief@gmail.comاستفسار عن مسار الطرد"/>
    <d v="2017-02-16T00:00:00"/>
    <d v="1899-12-30T13:28:41"/>
    <s v="محمد حسين محمد المهدي"/>
    <x v="0"/>
    <s v="archithief@gmail.com"/>
    <s v="28810290101911"/>
    <s v="201020020059"/>
    <x v="1"/>
    <m/>
    <x v="1"/>
    <n v="16"/>
    <n v="13"/>
    <n v="5"/>
    <s v="RT907304363HK"/>
    <s v=""/>
    <s v=""/>
    <s v=""/>
    <s v=""/>
    <s v=""/>
    <s v=""/>
    <s v=""/>
    <s v="RT"/>
    <s v="HK"/>
  </r>
  <r>
    <s v="42782MohamedMhmdmaher015@gmail.comأخـــــرى"/>
    <d v="2017-02-16T00:00:00"/>
    <d v="1899-12-30T14:05:13"/>
    <s v="Mohamed"/>
    <x v="0"/>
    <s v="Mhmdmaher015@gmail.com"/>
    <s v="28710041441551"/>
    <s v="201068376309"/>
    <x v="4"/>
    <m/>
    <x v="1"/>
    <n v="16"/>
    <n v="14"/>
    <n v="5"/>
    <s v=""/>
    <s v=""/>
    <s v=""/>
    <s v=""/>
    <s v=""/>
    <s v=""/>
    <s v=""/>
    <s v=""/>
    <s v=""/>
    <s v=""/>
  </r>
  <r>
    <s v="42782د اشرف على السعداوى محمد راضىlab.misr.team@gmail.comشــكــوى"/>
    <d v="2017-02-16T00:00:00"/>
    <d v="1899-12-30T14:01:22"/>
    <s v="د اشرف على السعداوى محمد راضى"/>
    <x v="0"/>
    <s v="lab.misr.team@gmail.com"/>
    <s v="26307231800715"/>
    <s v="01060003460"/>
    <x v="2"/>
    <m/>
    <x v="1"/>
    <n v="16"/>
    <n v="14"/>
    <n v="5"/>
    <s v=""/>
    <s v=""/>
    <s v=""/>
    <s v=""/>
    <s v=""/>
    <s v=""/>
    <s v=""/>
    <s v=""/>
    <s v=""/>
    <s v=""/>
  </r>
  <r>
    <s v="42782Abdallah osmanhesham.albhidy@directfn.comاستفسار عن مسار الطرد"/>
    <d v="2017-02-16T00:00:00"/>
    <d v="1899-12-30T13:57:22"/>
    <s v="Abdallah osman"/>
    <x v="0"/>
    <s v="hesham.albhidy@directfn.com"/>
    <s v="29009140100192"/>
    <s v="01090082384"/>
    <x v="1"/>
    <m/>
    <x v="1"/>
    <n v="16"/>
    <n v="13"/>
    <n v="5"/>
    <s v="rr864257814pl"/>
    <s v=""/>
    <s v=""/>
    <s v=""/>
    <s v=""/>
    <s v=""/>
    <s v=""/>
    <s v=""/>
    <s v="RR"/>
    <s v="PL"/>
  </r>
  <r>
    <s v="42782اشرف شعبان عبد الحافظyaseragman@yahoo.comاستفسار عن مسار الطرد"/>
    <d v="2017-02-16T00:00:00"/>
    <d v="1899-12-30T15:16:31"/>
    <s v="اشرف شعبان عبد الحافظ"/>
    <x v="0"/>
    <s v="yaseragman@yahoo.com"/>
    <s v="26205070200715"/>
    <s v="201275920290"/>
    <x v="1"/>
    <m/>
    <x v="1"/>
    <n v="16"/>
    <n v="15"/>
    <n v="5"/>
    <s v="RF485403998CN"/>
    <s v=""/>
    <s v=""/>
    <s v=""/>
    <s v=""/>
    <s v=""/>
    <s v=""/>
    <s v=""/>
    <s v="RF"/>
    <s v="CN"/>
  </r>
  <r>
    <s v="42782Marwa allammarwaallam84@gmail.comاستفسار عن مسار الطرد"/>
    <d v="2017-02-16T00:00:00"/>
    <d v="1899-12-30T14:58:34"/>
    <s v="Marwa allam"/>
    <x v="0"/>
    <s v="marwaallam84@gmail.com"/>
    <s v="28409012111429"/>
    <s v="01144466697"/>
    <x v="1"/>
    <m/>
    <x v="1"/>
    <n v="16"/>
    <n v="14"/>
    <n v="5"/>
    <s v="EA046055102CN"/>
    <s v=""/>
    <s v=""/>
    <s v=""/>
    <s v=""/>
    <s v=""/>
    <s v=""/>
    <s v=""/>
    <s v="EA"/>
    <s v="CN"/>
  </r>
  <r>
    <s v="42782Belal Mohamed Rashed Ismailbrashed@tmg.com.egاستفسار عن مسار الطرد"/>
    <d v="2017-02-16T00:00:00"/>
    <d v="1899-12-30T14:15:13"/>
    <s v="Belal Mohamed Rashed Ismail"/>
    <x v="0"/>
    <s v="brashed@tmg.com.eg"/>
    <s v="28609122102939"/>
    <s v="01149961066"/>
    <x v="1"/>
    <m/>
    <x v="1"/>
    <n v="16"/>
    <n v="14"/>
    <n v="5"/>
    <s v="EM001103695EG"/>
    <s v=""/>
    <s v=""/>
    <s v=""/>
    <s v=""/>
    <s v=""/>
    <s v=""/>
    <s v=""/>
    <s v="EM"/>
    <s v="EG"/>
  </r>
  <r>
    <s v="42782سارة سميرsarasamirmohamed@gmail.comاستفسار عن مسار الطرد"/>
    <d v="2017-02-16T00:00:00"/>
    <d v="1899-12-30T14:07:45"/>
    <s v="سارة سمير"/>
    <x v="0"/>
    <s v="sarasamirmohamed@gmail.com"/>
    <s v="28902112100708"/>
    <s v="201111593512"/>
    <x v="1"/>
    <m/>
    <x v="1"/>
    <n v="16"/>
    <n v="14"/>
    <n v="5"/>
    <s v="RA899756523IT"/>
    <s v=""/>
    <s v=""/>
    <s v=""/>
    <s v=""/>
    <s v=""/>
    <s v=""/>
    <s v=""/>
    <s v="RA"/>
    <s v="IT"/>
  </r>
  <r>
    <s v="42782سارة العربيsara.elaraby86@gmail.comشــكــوى"/>
    <d v="2017-02-16T00:00:00"/>
    <d v="1899-12-30T15:20:15"/>
    <s v="سارة العربي"/>
    <x v="0"/>
    <s v="sara.elaraby86@gmail.com"/>
    <s v="28612080100087"/>
    <s v="201068491902"/>
    <x v="2"/>
    <m/>
    <x v="1"/>
    <n v="16"/>
    <n v="15"/>
    <n v="5"/>
    <s v="cp700050536eg"/>
    <s v=""/>
    <s v=""/>
    <s v=""/>
    <s v=""/>
    <s v=""/>
    <s v=""/>
    <s v=""/>
    <s v="CP"/>
    <s v="EG"/>
  </r>
  <r>
    <s v="42782مصطفى البحيرىsasa.elbhiry@gmail.comاستفسار عن مسار الطرد"/>
    <d v="2017-02-16T00:00:00"/>
    <d v="1899-12-30T15:46:50"/>
    <s v="مصطفى البحيرى"/>
    <x v="0"/>
    <s v="sasa.elbhiry@gmail.com"/>
    <s v="29301101803979"/>
    <s v="201141365216"/>
    <x v="1"/>
    <m/>
    <x v="1"/>
    <n v="16"/>
    <n v="15"/>
    <n v="5"/>
    <s v="RF512094542CN"/>
    <s v=""/>
    <s v=""/>
    <s v=""/>
    <s v=""/>
    <s v=""/>
    <s v=""/>
    <s v=""/>
    <s v="RF"/>
    <s v="CN"/>
  </r>
  <r>
    <s v="42782Filipe Farias Santiago Araujofilipe.fsantiago@gmail.comاستفسار عن مسار الطرد"/>
    <d v="2017-02-16T00:00:00"/>
    <d v="1899-12-30T15:37:43"/>
    <s v="Filipe Farias Santiago Araujo"/>
    <x v="28"/>
    <s v="filipe.fsantiago@gmail.com"/>
    <s v=": FR966072"/>
    <s v="201110605080"/>
    <x v="1"/>
    <m/>
    <x v="1"/>
    <n v="16"/>
    <n v="15"/>
    <n v="5"/>
    <s v="CP342020199BR"/>
    <s v=""/>
    <s v=""/>
    <s v=""/>
    <s v=""/>
    <s v=""/>
    <s v=""/>
    <s v=""/>
    <s v="CP"/>
    <s v="BR"/>
  </r>
  <r>
    <s v="42782محمودعبدالوهاب سعدabomalekmahmoud1982@gmail.comاستفسار عن مسار الطرد"/>
    <d v="2017-02-16T00:00:00"/>
    <d v="1899-12-30T15:27:21"/>
    <s v="محمودعبدالوهاب سعد"/>
    <x v="0"/>
    <s v="abomalekmahmoud1982@gmail.com"/>
    <s v="28201201206279"/>
    <s v="0201002245017"/>
    <x v="1"/>
    <m/>
    <x v="1"/>
    <n v="16"/>
    <n v="15"/>
    <n v="5"/>
    <s v="Rx556179520DE"/>
    <s v=""/>
    <s v=""/>
    <s v=""/>
    <s v=""/>
    <s v=""/>
    <s v=""/>
    <s v=""/>
    <s v="RX"/>
    <s v="DE"/>
  </r>
  <r>
    <s v="42782 محمد طارقmokshatarek22@gmail.comاستفســار عن خدمــة"/>
    <d v="2017-02-16T00:00:00"/>
    <d v="1899-12-30T15:21:43"/>
    <s v=" محمد طارق"/>
    <x v="0"/>
    <s v="mokshatarek22@gmail.com"/>
    <s v="29909302109718"/>
    <s v="0201007858475"/>
    <x v="0"/>
    <m/>
    <x v="1"/>
    <n v="16"/>
    <n v="15"/>
    <n v="5"/>
    <s v=""/>
    <s v=""/>
    <s v=""/>
    <s v=""/>
    <s v=""/>
    <s v=""/>
    <s v=""/>
    <s v=""/>
    <s v=""/>
    <s v=""/>
  </r>
  <r>
    <s v="42782حنان السيد عوض محمدhananawd255@yahoo.comاستفسار عن مسار الطرد"/>
    <d v="2017-02-16T00:00:00"/>
    <d v="1899-12-30T16:40:27"/>
    <s v="حنان السيد عوض محمد"/>
    <x v="0"/>
    <s v="hananawd255@yahoo.com"/>
    <s v="29510101100224"/>
    <s v="201024828594"/>
    <x v="1"/>
    <m/>
    <x v="1"/>
    <n v="16"/>
    <n v="16"/>
    <n v="5"/>
    <s v="CP700043495EG"/>
    <s v=""/>
    <s v=""/>
    <s v=""/>
    <s v=""/>
    <s v=""/>
    <s v=""/>
    <s v=""/>
    <s v="CP"/>
    <s v="EG"/>
  </r>
  <r>
    <s v="42782رائد أحمد علي محمدranio10@yahoo.comاستفســار عن خدمــة"/>
    <d v="2017-02-16T00:00:00"/>
    <d v="1899-12-30T16:55:50"/>
    <s v="رائد أحمد علي محمد"/>
    <x v="0"/>
    <s v="ranio10@yahoo.com"/>
    <s v="28410011900495"/>
    <s v="00201228642052"/>
    <x v="0"/>
    <m/>
    <x v="1"/>
    <n v="16"/>
    <n v="16"/>
    <n v="5"/>
    <s v=""/>
    <s v=""/>
    <s v=""/>
    <s v=""/>
    <s v=""/>
    <s v=""/>
    <s v=""/>
    <s v=""/>
    <s v=""/>
    <s v=""/>
  </r>
  <r>
    <s v="42782سامى شاكر محمد                               samyrazik@hotmail.comاستفسار عن مسار الطرد"/>
    <d v="2017-02-16T00:00:00"/>
    <d v="1899-12-30T16:41:52"/>
    <s v="سامى شاكر محمد"/>
    <x v="0"/>
    <s v="                               samyrazik@hotmail.com"/>
    <s v="26009160300138"/>
    <s v="201285976080"/>
    <x v="1"/>
    <m/>
    <x v="1"/>
    <n v="16"/>
    <n v="16"/>
    <n v="5"/>
    <s v=""/>
    <s v=""/>
    <s v=""/>
    <s v=""/>
    <s v=""/>
    <s v=""/>
    <s v=""/>
    <s v=""/>
    <s v=""/>
    <s v=""/>
  </r>
  <r>
    <s v="42782فاتن فتحى السيد موافىjodymahdy23@yahoo.comاستفسار عن مسار الطرد"/>
    <d v="2017-02-16T00:00:00"/>
    <d v="1899-12-30T18:27:59"/>
    <s v="فاتن فتحى السيد موافى"/>
    <x v="0"/>
    <s v="jodymahdy23@yahoo.com"/>
    <s v="28302090300247"/>
    <s v="201229340158"/>
    <x v="1"/>
    <m/>
    <x v="1"/>
    <n v="16"/>
    <n v="18"/>
    <n v="5"/>
    <s v="cx254495866US"/>
    <s v=""/>
    <s v=""/>
    <s v=""/>
    <s v=""/>
    <s v=""/>
    <s v=""/>
    <s v=""/>
    <s v="CX"/>
    <s v="US"/>
  </r>
  <r>
    <s v="42783mohamed hassanmh372453@gmail.comاستفسار عن مسار الطرد"/>
    <d v="2017-02-17T00:00:00"/>
    <d v="1899-12-30T05:44:48"/>
    <s v="mohamed hassan"/>
    <x v="0"/>
    <s v="mh372453@gmail.com"/>
    <s v="29710060201851"/>
    <s v="00201205937314"/>
    <x v="1"/>
    <m/>
    <x v="1"/>
    <n v="17"/>
    <n v="5"/>
    <n v="6"/>
    <s v="RY562435765DE"/>
    <s v=""/>
    <s v=""/>
    <s v=""/>
    <s v=""/>
    <s v=""/>
    <s v=""/>
    <s v=""/>
    <s v="RY"/>
    <s v="DE"/>
  </r>
  <r>
    <s v="42782MAHMOUD ABD ELWAHAB AHMADgmakha@gmail.comاستفسار عن مسار الطرد"/>
    <d v="2017-02-16T00:00:00"/>
    <d v="1899-12-30T22:24:23"/>
    <s v="MAHMOUD ABD ELWAHAB AHMAD"/>
    <x v="0"/>
    <s v="gmakha@gmail.com"/>
    <s v="29203102600778"/>
    <s v="01128831053"/>
    <x v="1"/>
    <m/>
    <x v="1"/>
    <n v="16"/>
    <n v="22"/>
    <n v="5"/>
    <s v=""/>
    <s v=""/>
    <s v=""/>
    <s v=""/>
    <s v=""/>
    <s v=""/>
    <s v=""/>
    <s v=""/>
    <s v=""/>
    <s v=""/>
  </r>
  <r>
    <s v="42782سماح فتحى محمد خطابhayath12@yahoo.comاستفسار عن مسار الطرد"/>
    <d v="2017-02-16T00:00:00"/>
    <d v="1899-12-30T22:08:39"/>
    <s v="سماح فتحى محمد خطاب"/>
    <x v="0"/>
    <s v="hayath12@yahoo.com"/>
    <s v="28307241803001"/>
    <s v="01274587135"/>
    <x v="1"/>
    <m/>
    <x v="1"/>
    <n v="16"/>
    <n v="22"/>
    <n v="5"/>
    <s v="EE056369871SA"/>
    <s v=""/>
    <s v=""/>
    <s v=""/>
    <s v=""/>
    <s v=""/>
    <s v=""/>
    <s v=""/>
    <s v="EE"/>
    <s v="SA"/>
  </r>
  <r>
    <s v="42782فاضل فائق محمد الرفاعىfadelsaraya@yahoo.comشــكــوى"/>
    <d v="2017-02-16T00:00:00"/>
    <d v="1899-12-30T19:50:48"/>
    <s v="فاضل فائق محمد الرفاعى"/>
    <x v="0"/>
    <s v="fadelsaraya@yahoo.com"/>
    <s v="29303278800557"/>
    <s v="201018498664"/>
    <x v="2"/>
    <m/>
    <x v="1"/>
    <n v="16"/>
    <n v="19"/>
    <n v="5"/>
    <s v=""/>
    <s v=""/>
    <s v=""/>
    <s v=""/>
    <s v=""/>
    <s v=""/>
    <s v=""/>
    <s v=""/>
    <s v=""/>
    <s v=""/>
  </r>
  <r>
    <s v="42782Omar Mohamed ElShaeromarelshaer93@gmail.comاستفسار عن مسار الطرد"/>
    <d v="2017-02-16T00:00:00"/>
    <d v="1899-12-30T19:50:27"/>
    <s v="Omar Mohamed ElShaer"/>
    <x v="0"/>
    <s v="omarelshaer93@gmail.com"/>
    <s v="256093100102511"/>
    <s v="201004064644"/>
    <x v="1"/>
    <m/>
    <x v="1"/>
    <n v="16"/>
    <n v="19"/>
    <n v="5"/>
    <s v=""/>
    <s v=""/>
    <s v=""/>
    <s v=""/>
    <s v=""/>
    <s v=""/>
    <s v=""/>
    <s v=""/>
    <s v=""/>
    <s v=""/>
  </r>
  <r>
    <s v="42783احمد السيد مرسيahmed.merza@yahoo.comاستفسار عن مسار الطرد"/>
    <d v="2017-02-17T00:00:00"/>
    <d v="1899-12-30T16:02:50"/>
    <s v="احمد السيد مرسي"/>
    <x v="0"/>
    <s v="ahmed.merza@yahoo.com"/>
    <s v="27509271500418"/>
    <s v="201000362884"/>
    <x v="1"/>
    <m/>
    <x v="1"/>
    <n v="17"/>
    <n v="16"/>
    <n v="6"/>
    <s v="RB138149225SG"/>
    <s v=""/>
    <s v=""/>
    <s v=""/>
    <s v=""/>
    <s v=""/>
    <s v=""/>
    <s v=""/>
    <s v="RB"/>
    <s v="SG"/>
  </r>
  <r>
    <s v="42783مصطفي كامل محمود متوليMostafa5251987@gmail.comأخـــــرى"/>
    <d v="2017-02-17T00:00:00"/>
    <d v="1899-12-30T18:23:40"/>
    <s v="مصطفي كامل محمود متولي"/>
    <x v="0"/>
    <s v="Mostafa5251987@gmail.com"/>
    <s v="28705251800676"/>
    <s v="00201282945178"/>
    <x v="4"/>
    <m/>
    <x v="1"/>
    <n v="17"/>
    <n v="18"/>
    <n v="6"/>
    <s v=""/>
    <s v=""/>
    <s v=""/>
    <s v=""/>
    <s v=""/>
    <s v=""/>
    <s v=""/>
    <s v=""/>
    <s v=""/>
    <s v=""/>
  </r>
  <r>
    <s v="42784محمد احمدmk4serv@gmail.comاستفسار عن مسار الطرد"/>
    <d v="2017-02-18T00:00:00"/>
    <d v="1899-12-30T00:14:38"/>
    <s v="محمد احمد"/>
    <x v="0"/>
    <s v="mk4serv@gmail.com"/>
    <s v="28909110104298"/>
    <s v="201210833105"/>
    <x v="1"/>
    <m/>
    <x v="1"/>
    <n v="18"/>
    <n v="0"/>
    <n v="7"/>
    <s v="RR161513995TN"/>
    <s v=""/>
    <s v=""/>
    <s v=""/>
    <s v=""/>
    <s v=""/>
    <s v=""/>
    <s v=""/>
    <s v="RR"/>
    <s v="TN"/>
  </r>
  <r>
    <s v="42783mostafainfo@elbardy.comاستفسار عن مسار الطرد"/>
    <d v="2017-02-17T00:00:00"/>
    <d v="1899-12-30T23:31:33"/>
    <s v="mostafa"/>
    <x v="0"/>
    <s v="info@elbardy.com"/>
    <s v="2201051"/>
    <s v="201060605527"/>
    <x v="1"/>
    <m/>
    <x v="1"/>
    <n v="17"/>
    <n v="23"/>
    <n v="6"/>
    <s v="EE700663542EG"/>
    <s v=""/>
    <s v=""/>
    <s v=""/>
    <s v=""/>
    <s v=""/>
    <s v=""/>
    <s v=""/>
    <s v="EE"/>
    <s v="EG"/>
  </r>
  <r>
    <s v="42783صلاح على عبد الحليم ابراهيمzizosdf@yahoo.comأخـــــرى"/>
    <d v="2017-02-17T00:00:00"/>
    <d v="1899-12-30T22:46:19"/>
    <s v="صلاح على عبد الحليم ابراهيم"/>
    <x v="0"/>
    <s v="zizosdf@yahoo.com"/>
    <s v="28212052403831"/>
    <s v="201069434216"/>
    <x v="4"/>
    <m/>
    <x v="1"/>
    <n v="17"/>
    <n v="22"/>
    <n v="6"/>
    <s v=""/>
    <s v=""/>
    <s v=""/>
    <s v=""/>
    <s v=""/>
    <s v=""/>
    <s v=""/>
    <s v=""/>
    <s v=""/>
    <s v=""/>
  </r>
  <r>
    <s v="42783سماح فتحى محمد شادىlove_heart201211@yahoo.comشــكــوى"/>
    <d v="2017-02-17T00:00:00"/>
    <d v="1899-12-30T18:30:23"/>
    <s v="سماح فتحى محمد شادى"/>
    <x v="0"/>
    <s v="love_heart201211@yahoo.com"/>
    <s v="29604011611542"/>
    <s v="00201224820581"/>
    <x v="2"/>
    <m/>
    <x v="1"/>
    <n v="17"/>
    <n v="18"/>
    <n v="6"/>
    <s v=""/>
    <s v=""/>
    <s v=""/>
    <s v=""/>
    <s v=""/>
    <s v=""/>
    <s v=""/>
    <s v=""/>
    <s v=""/>
    <s v=""/>
  </r>
  <r>
    <s v="42784ashrafashrafchico4@gmail.comاستفسار عن مسار الطرد"/>
    <d v="2017-02-18T00:00:00"/>
    <d v="1899-12-30T10:33:33"/>
    <s v="ashraf"/>
    <x v="0"/>
    <s v="ashrafchico4@gmail.com"/>
    <s v="29003310102651"/>
    <s v="201153891054"/>
    <x v="1"/>
    <m/>
    <x v="1"/>
    <n v="18"/>
    <n v="10"/>
    <n v="7"/>
    <s v="RX561040228DE"/>
    <s v=""/>
    <s v=""/>
    <s v=""/>
    <s v=""/>
    <s v=""/>
    <s v=""/>
    <s v=""/>
    <s v="RX"/>
    <s v="DE"/>
  </r>
  <r>
    <s v="42784ahmed yusuf ahmedtabasam2222@gmail.comاستفسار عن مسار الطرد"/>
    <d v="2017-02-18T00:00:00"/>
    <d v="1899-12-30T14:07:25"/>
    <s v="ahmed yusuf ahmed"/>
    <x v="0"/>
    <s v="tabasam2222@gmail.com"/>
    <s v="29111050101431"/>
    <s v="01011558420"/>
    <x v="1"/>
    <m/>
    <x v="1"/>
    <n v="18"/>
    <n v="14"/>
    <n v="7"/>
    <s v="EE700815835EG"/>
    <s v=""/>
    <s v=""/>
    <s v=""/>
    <s v=""/>
    <s v=""/>
    <s v=""/>
    <s v=""/>
    <s v="EE"/>
    <s v="EG"/>
  </r>
  <r>
    <s v="42784رفيق خطابr.khattab@icloud.comاستفسار عن مسار الطرد"/>
    <d v="2017-02-18T00:00:00"/>
    <d v="1899-12-30T13:34:46"/>
    <s v="رفيق خطاب"/>
    <x v="0"/>
    <s v="r.khattab@icloud.com"/>
    <s v="25817050100533"/>
    <s v="201222167476"/>
    <x v="1"/>
    <m/>
    <x v="1"/>
    <n v="18"/>
    <n v="13"/>
    <n v="7"/>
    <s v=""/>
    <s v=""/>
    <s v=""/>
    <s v=""/>
    <s v=""/>
    <s v=""/>
    <s v=""/>
    <s v=""/>
    <s v=""/>
    <s v=""/>
  </r>
  <r>
    <s v="42784هيثم لطفي عبد الاهhaythamelshrkawy@live.conأخـــــرى"/>
    <d v="2017-02-18T00:00:00"/>
    <d v="1899-12-30T12:29:05"/>
    <s v="هيثم لطفي عبد الاه"/>
    <x v="0"/>
    <s v="haythamelshrkawy@live.con"/>
    <s v="28509040104696"/>
    <s v="201019533222"/>
    <x v="4"/>
    <m/>
    <x v="1"/>
    <n v="18"/>
    <n v="12"/>
    <n v="7"/>
    <s v=""/>
    <s v=""/>
    <s v=""/>
    <s v=""/>
    <s v=""/>
    <s v=""/>
    <s v=""/>
    <s v=""/>
    <s v=""/>
    <s v=""/>
  </r>
  <r>
    <s v="42784سارة سميرsarasamirmohamed@gmail.comاستفسار عن مسار الطرد"/>
    <d v="2017-02-18T00:00:00"/>
    <d v="1899-12-30T11:55:05"/>
    <s v="سارة سمير"/>
    <x v="0"/>
    <s v="sarasamirmohamed@gmail.com"/>
    <s v="28902112100708"/>
    <s v="201111593512"/>
    <x v="1"/>
    <m/>
    <x v="1"/>
    <n v="18"/>
    <n v="11"/>
    <n v="7"/>
    <s v="RA899756523IT"/>
    <s v=""/>
    <s v=""/>
    <s v=""/>
    <s v=""/>
    <s v=""/>
    <s v=""/>
    <s v=""/>
    <s v="RA"/>
    <s v="IT"/>
  </r>
  <r>
    <s v="42784AHMED SAMIRAHMEDSAMIR_86@YMAIL.COMشــكــوى"/>
    <d v="2017-02-18T00:00:00"/>
    <d v="1899-12-30T11:42:41"/>
    <s v="AHMED SAMIR"/>
    <x v="0"/>
    <s v="AHMEDSAMIR_86@YMAIL.COM"/>
    <s v=": A16357448"/>
    <s v="009665960979955"/>
    <x v="2"/>
    <m/>
    <x v="1"/>
    <n v="18"/>
    <n v="11"/>
    <n v="7"/>
    <s v="EK046041369SA"/>
    <s v=""/>
    <s v=""/>
    <s v=""/>
    <s v=""/>
    <s v=""/>
    <s v=""/>
    <s v=""/>
    <s v="EK"/>
    <s v="SA"/>
  </r>
  <r>
    <s v="42784صلاح خليلSalahkhalil@yahoo.comاستفســار عن خدمــة"/>
    <d v="2017-02-18T00:00:00"/>
    <d v="1899-12-30T11:15:43"/>
    <s v="صلاح خليل"/>
    <x v="0"/>
    <s v="Salahkhalil@yahoo.com"/>
    <s v="477"/>
    <s v="201022333380"/>
    <x v="0"/>
    <m/>
    <x v="1"/>
    <n v="18"/>
    <n v="11"/>
    <n v="7"/>
    <s v=""/>
    <s v=""/>
    <s v=""/>
    <s v=""/>
    <s v=""/>
    <s v=""/>
    <s v=""/>
    <s v=""/>
    <s v=""/>
    <s v=""/>
  </r>
  <r>
    <s v="42784El ashwah MohamedMohamed.yhya16@yahoo.comاستفسار عن مسار الطرد"/>
    <d v="2017-02-18T00:00:00"/>
    <d v="1899-12-30T10:56:46"/>
    <s v="El ashwah Mohamed"/>
    <x v="0"/>
    <s v="Mohamed.yhya16@yahoo.com"/>
    <s v="29009092103559"/>
    <s v="+20 101 8312318"/>
    <x v="1"/>
    <m/>
    <x v="1"/>
    <n v="18"/>
    <n v="10"/>
    <n v="7"/>
    <s v=""/>
    <s v=""/>
    <s v=""/>
    <s v=""/>
    <s v=""/>
    <s v=""/>
    <s v=""/>
    <s v=""/>
    <s v=""/>
    <s v=""/>
  </r>
  <r>
    <s v="42784محمد عبد المنعم محمدkingofthefeeling1511@yahoo.comاستفســار عن خدمــة"/>
    <d v="2017-02-18T00:00:00"/>
    <d v="1899-12-30T15:17:02"/>
    <s v="محمد عبد المنعم محمد"/>
    <x v="0"/>
    <s v="kingofthefeeling1511@yahoo.com"/>
    <s v="28310280201752"/>
    <s v="201270267076"/>
    <x v="0"/>
    <m/>
    <x v="1"/>
    <n v="18"/>
    <n v="15"/>
    <n v="7"/>
    <s v=""/>
    <s v=""/>
    <s v=""/>
    <s v=""/>
    <s v=""/>
    <s v=""/>
    <s v=""/>
    <s v=""/>
    <s v=""/>
    <s v=""/>
  </r>
  <r>
    <s v="42784ايمان مجدي الشحاتamagdy925@yahoo.comاستفسار عن مسار الطرد"/>
    <d v="2017-02-18T00:00:00"/>
    <d v="1899-12-30T17:19:30"/>
    <s v="ايمان مجدي الشحات"/>
    <x v="0"/>
    <s v="amagdy925@yahoo.com"/>
    <s v="28508011206947"/>
    <s v="6010302  - 050"/>
    <x v="1"/>
    <m/>
    <x v="1"/>
    <n v="18"/>
    <n v="17"/>
    <n v="7"/>
    <s v="EE013311797SA"/>
    <s v=""/>
    <s v=""/>
    <s v=""/>
    <s v=""/>
    <s v=""/>
    <s v=""/>
    <s v=""/>
    <s v="EE"/>
    <s v="SA"/>
  </r>
  <r>
    <s v="42784مروة زكريا محمودMarwa_zakareya@yahoo.comاستفسار عن مسار الطرد"/>
    <d v="2017-02-18T00:00:00"/>
    <d v="1899-12-30T16:42:23"/>
    <s v="مروة زكريا محمود"/>
    <x v="0"/>
    <s v="Marwa_zakareya@yahoo.com"/>
    <s v="29410011905709"/>
    <s v="00201281278399"/>
    <x v="1"/>
    <m/>
    <x v="1"/>
    <n v="18"/>
    <n v="16"/>
    <n v="7"/>
    <s v="Ee700788658eg"/>
    <s v=""/>
    <s v=""/>
    <s v=""/>
    <s v=""/>
    <s v=""/>
    <s v=""/>
    <s v=""/>
    <s v="EE"/>
    <s v="EG"/>
  </r>
  <r>
    <s v="42784محمد عبدالمنجي محمد عبدالوهابm_mongi@ymail.comاستفسار عن مسار الطرد"/>
    <d v="2017-02-18T00:00:00"/>
    <d v="1899-12-30T16:31:12"/>
    <s v="محمد عبدالمنجي محمد عبدالوهاب"/>
    <x v="2"/>
    <s v="m_mongi@ymail.com"/>
    <s v="28506242300056"/>
    <s v="00966538386013"/>
    <x v="1"/>
    <m/>
    <x v="1"/>
    <n v="18"/>
    <n v="16"/>
    <n v="7"/>
    <s v="ee017555273sa"/>
    <s v=""/>
    <s v=""/>
    <s v=""/>
    <s v=""/>
    <s v=""/>
    <s v=""/>
    <s v=""/>
    <s v="EE"/>
    <s v="SA"/>
  </r>
  <r>
    <s v="42784Aya El Dorghamyaya.dorghamy@gmail.comاستفسار عن مسار الطرد"/>
    <d v="2017-02-18T00:00:00"/>
    <d v="1899-12-30T17:37:21"/>
    <s v="Aya El Dorghamy"/>
    <x v="0"/>
    <s v="aya.dorghamy@gmail.com"/>
    <s v="29104161600368"/>
    <s v="00201222202504"/>
    <x v="1"/>
    <m/>
    <x v="1"/>
    <n v="18"/>
    <n v="17"/>
    <n v="7"/>
    <s v="RX561291495DE"/>
    <s v=""/>
    <s v=""/>
    <s v=""/>
    <s v=""/>
    <s v=""/>
    <s v=""/>
    <s v=""/>
    <s v="RX"/>
    <s v="DE"/>
  </r>
  <r>
    <s v="42785وليد خالد حسنwaleed258@gmail.comاستفســار عن خدمــة"/>
    <d v="2017-02-19T00:00:00"/>
    <d v="1899-12-30T01:40:31"/>
    <s v="وليد خالد حسن"/>
    <x v="0"/>
    <s v="waleed258@gmail.com"/>
    <s v="29604250105331"/>
    <s v="00201001305866"/>
    <x v="0"/>
    <m/>
    <x v="1"/>
    <n v="19"/>
    <n v="1"/>
    <n v="1"/>
    <s v=""/>
    <s v=""/>
    <s v=""/>
    <s v=""/>
    <s v=""/>
    <s v=""/>
    <s v=""/>
    <s v=""/>
    <s v=""/>
    <s v=""/>
  </r>
  <r>
    <s v="42785مجدMajd.abo.murad15@gmail.comاستفسار عن مسار الطرد"/>
    <d v="2017-02-19T00:00:00"/>
    <d v="1899-12-30T00:23:10"/>
    <s v="مجد"/>
    <x v="0"/>
    <s v="Majd.abo.murad15@gmail.com"/>
    <s v=": 010068535"/>
    <s v="00201006934758"/>
    <x v="1"/>
    <m/>
    <x v="1"/>
    <n v="19"/>
    <n v="0"/>
    <n v="1"/>
    <s v=""/>
    <s v=""/>
    <s v=""/>
    <s v=""/>
    <s v=""/>
    <s v=""/>
    <s v=""/>
    <s v=""/>
    <s v=""/>
    <s v=""/>
  </r>
  <r>
    <s v="42785مجدMajd.abo.murad15@gmail.comشــكــوى"/>
    <d v="2017-02-19T00:00:00"/>
    <d v="1899-12-30T00:22:38"/>
    <s v="مجد"/>
    <x v="0"/>
    <s v="Majd.abo.murad15@gmail.com"/>
    <s v=": 010068535"/>
    <s v="00201006934758"/>
    <x v="2"/>
    <m/>
    <x v="1"/>
    <n v="19"/>
    <n v="0"/>
    <n v="1"/>
    <s v=""/>
    <s v=""/>
    <s v=""/>
    <s v=""/>
    <s v=""/>
    <s v=""/>
    <s v=""/>
    <s v=""/>
    <s v=""/>
    <s v=""/>
  </r>
  <r>
    <s v="42785مجدMajd.abo.murad15@gmail.comأخـــــرى"/>
    <d v="2017-02-19T00:00:00"/>
    <d v="1899-12-30T00:21:38"/>
    <s v="مجد"/>
    <x v="0"/>
    <s v="Majd.abo.murad15@gmail.com"/>
    <s v=": 010068535"/>
    <s v="00201006934758"/>
    <x v="4"/>
    <m/>
    <x v="1"/>
    <n v="19"/>
    <n v="0"/>
    <n v="1"/>
    <s v=""/>
    <s v=""/>
    <s v=""/>
    <s v=""/>
    <s v=""/>
    <s v=""/>
    <s v=""/>
    <s v=""/>
    <s v=""/>
    <s v=""/>
  </r>
  <r>
    <s v="42784غادة اسماعيل احمدElgelawy@yahoo.comشــكــوى"/>
    <d v="2017-02-18T00:00:00"/>
    <d v="1899-12-30T21:27:13"/>
    <s v="غادة اسماعيل احمد"/>
    <x v="0"/>
    <s v="Elgelawy@yahoo.com"/>
    <s v="27712080201089"/>
    <s v="00201282188884"/>
    <x v="2"/>
    <m/>
    <x v="1"/>
    <n v="18"/>
    <n v="21"/>
    <n v="7"/>
    <s v="EE054612624sA"/>
    <s v=""/>
    <s v=""/>
    <s v=""/>
    <s v=""/>
    <s v=""/>
    <s v=""/>
    <s v=""/>
    <s v="EE"/>
    <s v="SA"/>
  </r>
  <r>
    <s v="42784mohamed ali mohamed elbanobym.aliconsult2@gmail.comاستفسار عن مسار الطرد"/>
    <d v="2017-02-18T00:00:00"/>
    <d v="1899-12-30T19:02:35"/>
    <s v="mohamed ali mohamed elbanoby"/>
    <x v="0"/>
    <s v="m.aliconsult2@gmail.com"/>
    <s v="28706171600532"/>
    <s v="201289306564"/>
    <x v="1"/>
    <m/>
    <x v="1"/>
    <n v="18"/>
    <n v="19"/>
    <n v="7"/>
    <s v="RX562778350DE"/>
    <s v=""/>
    <s v=""/>
    <s v=""/>
    <s v=""/>
    <s v=""/>
    <s v=""/>
    <s v=""/>
    <s v="RX"/>
    <s v="DE"/>
  </r>
  <r>
    <s v="42785الأنصاري خلفansaryhkalf@Gmail. comاستفسار عن مسار الطرد"/>
    <d v="2017-02-19T00:00:00"/>
    <d v="1899-12-30T06:53:20"/>
    <s v="الأنصاري خلف"/>
    <x v="0"/>
    <s v="ansaryhkalf@Gmail. com"/>
    <s v="2870116260017"/>
    <s v="201228736218"/>
    <x v="1"/>
    <m/>
    <x v="1"/>
    <n v="19"/>
    <n v="6"/>
    <n v="1"/>
    <s v="RF542397856CN"/>
    <s v=""/>
    <s v=""/>
    <s v=""/>
    <s v=""/>
    <s v=""/>
    <s v=""/>
    <s v=""/>
    <s v="RF"/>
    <s v="CN"/>
  </r>
  <r>
    <s v="42785mohamed hassanmh372453@gmail.comاستفسار عن مسار الطرد"/>
    <d v="2017-02-19T00:00:00"/>
    <d v="1899-12-30T08:52:43"/>
    <s v="mohamed hassan"/>
    <x v="0"/>
    <s v="mh372453@gmail.com"/>
    <s v="29710060201851"/>
    <s v="201205937314"/>
    <x v="1"/>
    <m/>
    <x v="1"/>
    <n v="19"/>
    <n v="8"/>
    <n v="1"/>
    <s v="RY562435765DE"/>
    <s v=""/>
    <s v=""/>
    <s v=""/>
    <s v=""/>
    <s v=""/>
    <s v=""/>
    <s v=""/>
    <s v="RY"/>
    <s v="DE"/>
  </r>
  <r>
    <s v="42785سارة محمد مصلحي موسيeng_sherif_ashraf@hotmail.comاستفسار عن مسار الطرد"/>
    <d v="2017-02-19T00:00:00"/>
    <d v="1899-12-30T09:36:56"/>
    <s v="سارة محمد مصلحي موسي"/>
    <x v="0"/>
    <s v="eng_sherif_ashraf@hotmail.com"/>
    <s v="28812011200222"/>
    <s v="201093847219"/>
    <x v="1"/>
    <m/>
    <x v="1"/>
    <n v="19"/>
    <n v="9"/>
    <n v="1"/>
    <s v="EE056294606SA"/>
    <s v=""/>
    <s v=""/>
    <s v=""/>
    <s v=""/>
    <s v=""/>
    <s v=""/>
    <s v=""/>
    <s v="EE"/>
    <s v="SA"/>
  </r>
  <r>
    <s v="42785عمرو حسنamrhassan.galal@gmail.comاستفسار عن مسار الطرد"/>
    <d v="2017-02-19T00:00:00"/>
    <d v="1899-12-30T10:52:31"/>
    <s v="عمرو حسن"/>
    <x v="0"/>
    <s v="amrhassan.galal@gmail.com"/>
    <s v="1100151"/>
    <s v="00201224616861"/>
    <x v="1"/>
    <m/>
    <x v="1"/>
    <n v="19"/>
    <n v="10"/>
    <n v="1"/>
    <s v="RY561886551DE"/>
    <s v=""/>
    <s v=""/>
    <s v=""/>
    <s v=""/>
    <s v=""/>
    <s v=""/>
    <s v=""/>
    <s v="RY"/>
    <s v="DE"/>
  </r>
  <r>
    <s v="42785ياسر محمد ابراهيمexport@yassin-eg.comاستفسار عن مسار الطرد"/>
    <d v="2017-02-19T00:00:00"/>
    <d v="1899-12-30T11:29:53"/>
    <s v="ياسر محمد ابراهيم"/>
    <x v="0"/>
    <s v="export@yassin-eg.com"/>
    <s v="28707012108054"/>
    <s v="00201005216737"/>
    <x v="1"/>
    <m/>
    <x v="1"/>
    <n v="19"/>
    <n v="11"/>
    <n v="1"/>
    <s v="EE700646646EG"/>
    <s v=""/>
    <s v=""/>
    <s v=""/>
    <s v=""/>
    <s v=""/>
    <s v=""/>
    <s v=""/>
    <s v="EE"/>
    <s v="EG"/>
  </r>
  <r>
    <s v="42785DR. امجد عثمان ابراهيمamgadoo49@gmail.comاستفســار عن خدمــة"/>
    <d v="2017-02-19T00:00:00"/>
    <d v="1899-12-30T11:22:04"/>
    <s v="DR. امجد عثمان ابراهيم"/>
    <x v="0"/>
    <s v="amgadoo49@gmail.com"/>
    <s v="25905081201771"/>
    <s v="00201005008886"/>
    <x v="0"/>
    <m/>
    <x v="1"/>
    <n v="19"/>
    <n v="11"/>
    <n v="1"/>
    <s v="RR020912117EG"/>
    <s v=""/>
    <s v=""/>
    <s v=""/>
    <s v=""/>
    <s v=""/>
    <s v=""/>
    <s v=""/>
    <s v="RR"/>
    <s v="EG"/>
  </r>
  <r>
    <s v="42785عزيزة عبد الحميدzozoodiab@gmail.comاستفسار عن مسار الطرد"/>
    <d v="2017-02-19T00:00:00"/>
    <d v="1899-12-30T11:05:42"/>
    <s v="عزيزة عبد الحميد"/>
    <x v="0"/>
    <s v="zozoodiab@gmail.com"/>
    <s v="27406180200167"/>
    <s v="00201277442046"/>
    <x v="1"/>
    <m/>
    <x v="1"/>
    <n v="19"/>
    <n v="11"/>
    <n v="1"/>
    <s v="RR370545135EG"/>
    <s v=""/>
    <s v=""/>
    <s v=""/>
    <s v=""/>
    <s v=""/>
    <s v=""/>
    <s v=""/>
    <s v="RR"/>
    <s v="EG"/>
  </r>
  <r>
    <s v="42785مصطفى رمضان مصطفى الشريفmostafa.elsherif@apacheegypt.comشــكــوى"/>
    <d v="2017-02-19T00:00:00"/>
    <d v="1899-12-30T11:01:55"/>
    <s v="مصطفى رمضان مصطفى الشريف"/>
    <x v="0"/>
    <s v="mostafa.elsherif@apacheegypt.com"/>
    <s v="26301030200711"/>
    <s v="201223985356"/>
    <x v="2"/>
    <m/>
    <x v="1"/>
    <n v="19"/>
    <n v="11"/>
    <n v="1"/>
    <s v="CH011421675US"/>
    <s v=""/>
    <s v=""/>
    <s v=""/>
    <s v=""/>
    <s v=""/>
    <s v=""/>
    <s v=""/>
    <s v="CH"/>
    <s v="US"/>
  </r>
  <r>
    <s v="42785محمد محسن الوكيلmohamed@el-wakeel.comاستفســار عن خدمــة"/>
    <d v="2017-02-19T00:00:00"/>
    <d v="1899-12-30T11:00:54"/>
    <s v="محمد محسن الوكيل"/>
    <x v="0"/>
    <s v="mohamed@el-wakeel.com"/>
    <s v="1200971"/>
    <s v="00201007375861"/>
    <x v="0"/>
    <m/>
    <x v="1"/>
    <n v="19"/>
    <n v="11"/>
    <n v="1"/>
    <s v=""/>
    <s v=""/>
    <s v=""/>
    <s v=""/>
    <s v=""/>
    <s v=""/>
    <s v=""/>
    <s v=""/>
    <s v=""/>
    <s v=""/>
  </r>
  <r>
    <s v="42785عبدالله سامي زكيabdallah.s.zaki@outlook.comاستفسار عن مسار الطرد"/>
    <d v="2017-02-19T00:00:00"/>
    <d v="1899-12-30T11:56:13"/>
    <s v="عبدالله سامي زكي"/>
    <x v="0"/>
    <s v="abdallah.s.zaki@outlook.com"/>
    <s v="28911201301171"/>
    <s v="01228659471"/>
    <x v="1"/>
    <m/>
    <x v="1"/>
    <n v="19"/>
    <n v="11"/>
    <n v="1"/>
    <s v="EE700726888EG"/>
    <s v=""/>
    <s v=""/>
    <s v=""/>
    <s v=""/>
    <s v=""/>
    <s v=""/>
    <s v=""/>
    <s v="EE"/>
    <s v="EG"/>
  </r>
  <r>
    <s v="42785احمد محمد سميرana27med17@gmail.comشــكــوى"/>
    <d v="2017-02-19T00:00:00"/>
    <d v="1899-12-30T13:02:30"/>
    <s v="احمد محمد سمير"/>
    <x v="0"/>
    <s v="ana27med17@gmail.com"/>
    <s v="29712112102336"/>
    <s v="01122632463"/>
    <x v="2"/>
    <m/>
    <x v="1"/>
    <n v="19"/>
    <n v="13"/>
    <n v="1"/>
    <s v="EE700711835EG"/>
    <s v=""/>
    <s v=""/>
    <s v=""/>
    <s v=""/>
    <s v=""/>
    <s v=""/>
    <s v=""/>
    <s v="EE"/>
    <s v="EG"/>
  </r>
  <r>
    <s v="42785رمضان السعيدramadan.elsaied93@gmail.comاستفسار عن مسار الطرد"/>
    <d v="2017-02-19T00:00:00"/>
    <d v="1899-12-30T12:52:14"/>
    <s v="رمضان السعيد"/>
    <x v="0"/>
    <s v="ramadan.elsaied93@gmail.com"/>
    <s v="29304011509175"/>
    <s v="00201147064180"/>
    <x v="1"/>
    <m/>
    <x v="1"/>
    <n v="19"/>
    <n v="12"/>
    <n v="1"/>
    <s v=""/>
    <s v=""/>
    <s v=""/>
    <s v=""/>
    <s v=""/>
    <s v=""/>
    <s v=""/>
    <s v=""/>
    <s v=""/>
    <s v=""/>
  </r>
  <r>
    <s v="42785عماد عايدmedo_zo2000@yahoo.comاستفسار عن مسار الطرد"/>
    <d v="2017-02-19T00:00:00"/>
    <d v="1899-12-30T12:28:46"/>
    <s v="عماد عايد"/>
    <x v="0"/>
    <s v="medo_zo2000@yahoo.com"/>
    <s v="28311140104133"/>
    <s v="01221169803"/>
    <x v="1"/>
    <m/>
    <x v="1"/>
    <n v="19"/>
    <n v="12"/>
    <n v="1"/>
    <s v="EE700749464EG"/>
    <s v=""/>
    <s v=""/>
    <s v=""/>
    <s v=""/>
    <s v=""/>
    <s v=""/>
    <s v=""/>
    <s v="EE"/>
    <s v="EG"/>
  </r>
  <r>
    <s v="42785ashrafashrafchico4@gmail.comاستفسار عن مسار الطرد"/>
    <d v="2017-02-19T00:00:00"/>
    <d v="1899-12-30T13:29:21"/>
    <s v="ashraf"/>
    <x v="0"/>
    <s v="ashrafchico4@gmail.com"/>
    <s v="29003310102651"/>
    <s v="201153891054"/>
    <x v="1"/>
    <m/>
    <x v="1"/>
    <n v="19"/>
    <n v="13"/>
    <n v="1"/>
    <s v="RX561040228DE"/>
    <s v=""/>
    <s v=""/>
    <s v=""/>
    <s v=""/>
    <s v=""/>
    <s v=""/>
    <s v=""/>
    <s v="RX"/>
    <s v="DE"/>
  </r>
  <r>
    <s v="42785محمد حسنyassrsat@hotmail.comاستفسار عن مسار الطرد"/>
    <d v="2017-02-19T00:00:00"/>
    <d v="1899-12-30T13:59:55"/>
    <s v="محمد حسن"/>
    <x v="0"/>
    <s v="yassrsat@hotmail.com"/>
    <s v="27901103300371"/>
    <s v="01005094717"/>
    <x v="1"/>
    <m/>
    <x v="1"/>
    <n v="19"/>
    <n v="13"/>
    <n v="1"/>
    <s v="EE700800314EG"/>
    <s v=""/>
    <s v=""/>
    <s v=""/>
    <s v=""/>
    <s v=""/>
    <s v=""/>
    <s v=""/>
    <s v="EE"/>
    <s v="EG"/>
  </r>
  <r>
    <s v="42785MOHAMMEDazzamtheceaser45@gmail.comاستفســار عن خدمــة"/>
    <d v="2017-02-19T00:00:00"/>
    <d v="1899-12-30T13:58:50"/>
    <s v="MOHAMMED"/>
    <x v="0"/>
    <s v="azzamtheceaser45@gmail.com"/>
    <s v="28703191600394"/>
    <s v="01226854861"/>
    <x v="0"/>
    <m/>
    <x v="1"/>
    <n v="19"/>
    <n v="13"/>
    <n v="1"/>
    <s v=""/>
    <s v=""/>
    <s v=""/>
    <s v=""/>
    <s v=""/>
    <s v=""/>
    <s v=""/>
    <s v=""/>
    <s v=""/>
    <s v=""/>
  </r>
  <r>
    <s v="42785احمد خليفهa.t.group1974@gmail.comاستفسار عن مسار الطرد"/>
    <d v="2017-02-19T00:00:00"/>
    <d v="1899-12-30T13:46:00"/>
    <s v="احمد خليفه"/>
    <x v="0"/>
    <s v="a.t.group1974@gmail.com"/>
    <s v="27403170103377"/>
    <s v="201093244200"/>
    <x v="1"/>
    <m/>
    <x v="1"/>
    <n v="19"/>
    <n v="13"/>
    <n v="1"/>
    <s v="EE700673686EG"/>
    <s v="EE700674338EG"/>
    <s v=""/>
    <s v=""/>
    <s v=""/>
    <s v=""/>
    <s v=""/>
    <s v=""/>
    <s v="EE"/>
    <s v="EG"/>
  </r>
  <r>
    <s v="42787محمد احمدmk4serv@gmail.comاستفسار عن مسار الطرد"/>
    <d v="2017-02-21T00:00:00"/>
    <d v="1899-12-30T01:24:51"/>
    <s v="محمد احمد"/>
    <x v="0"/>
    <s v="mk4serv@gmail.com"/>
    <s v="28909110104298"/>
    <s v="201210833105"/>
    <x v="1"/>
    <m/>
    <x v="1"/>
    <n v="21"/>
    <n v="1"/>
    <n v="3"/>
    <s v="RR161513995TN"/>
    <s v=""/>
    <s v=""/>
    <s v=""/>
    <s v=""/>
    <s v=""/>
    <s v=""/>
    <s v=""/>
    <s v="RR"/>
    <s v="TN"/>
  </r>
  <r>
    <s v="42787أشرف أحمد عبدالعظيم عبدالغنىdr.ashraf.abdelghany@gmail.comاستفسار عن مسار الطرد"/>
    <d v="2017-02-21T00:00:00"/>
    <d v="1899-12-30T00:04:01"/>
    <s v="أشرف أحمد عبدالعظيم عبدالغنى"/>
    <x v="0"/>
    <s v="dr.ashraf.abdelghany@gmail.com"/>
    <s v="27203201203139"/>
    <s v="966530420279"/>
    <x v="1"/>
    <m/>
    <x v="1"/>
    <n v="21"/>
    <n v="0"/>
    <n v="3"/>
    <s v="EE700726313EG"/>
    <s v=""/>
    <s v=""/>
    <s v=""/>
    <s v=""/>
    <s v=""/>
    <s v=""/>
    <s v=""/>
    <s v="EE"/>
    <s v="EG"/>
  </r>
  <r>
    <s v="42786أشرف أحمد عبدالعظيم عبدالغنىdr.ashraf.abdelghany@gmail.comشــكــوى"/>
    <d v="2017-02-20T00:00:00"/>
    <d v="1899-12-30T23:59:32"/>
    <s v="أشرف أحمد عبدالعظيم عبدالغنى"/>
    <x v="0"/>
    <s v="dr.ashraf.abdelghany@gmail.com"/>
    <s v="27203201203139"/>
    <s v="966530420279"/>
    <x v="2"/>
    <m/>
    <x v="1"/>
    <n v="20"/>
    <n v="23"/>
    <n v="2"/>
    <s v="EE700726313EG"/>
    <s v=""/>
    <s v=""/>
    <s v=""/>
    <s v=""/>
    <s v=""/>
    <s v=""/>
    <s v=""/>
    <s v="EE"/>
    <s v="EG"/>
  </r>
  <r>
    <s v="42786يحيا طاها مرسيa.yahia333@gmail.comأخـــــرى"/>
    <d v="2017-02-20T00:00:00"/>
    <d v="1899-12-30T21:56:30"/>
    <s v="يحيا طاها مرسي"/>
    <x v="0"/>
    <s v="a.yahia333@gmail.com"/>
    <s v="25005022401757"/>
    <s v="01147151665"/>
    <x v="4"/>
    <m/>
    <x v="1"/>
    <n v="20"/>
    <n v="21"/>
    <n v="2"/>
    <s v=""/>
    <s v=""/>
    <s v=""/>
    <s v=""/>
    <s v=""/>
    <s v=""/>
    <s v=""/>
    <s v=""/>
    <s v=""/>
    <s v=""/>
  </r>
  <r>
    <s v="42786مصطفى البحيرىsasa.elbhiry@gmail.comاستفسار عن مسار الطرد"/>
    <d v="2017-02-20T00:00:00"/>
    <d v="1899-12-30T18:15:43"/>
    <s v="مصطفى البحيرى"/>
    <x v="0"/>
    <s v="sasa.elbhiry@gmail.com"/>
    <s v="29301101803979"/>
    <s v="201141365216"/>
    <x v="1"/>
    <m/>
    <x v="1"/>
    <n v="20"/>
    <n v="18"/>
    <n v="2"/>
    <s v="RF512094542CN"/>
    <s v=""/>
    <s v=""/>
    <s v=""/>
    <s v=""/>
    <s v=""/>
    <s v=""/>
    <s v=""/>
    <s v="RF"/>
    <s v="CN"/>
  </r>
  <r>
    <s v="42786Essam elkhawagaessam-elkhawaga@hotmail.comاستفسار عن مسار الطرد"/>
    <d v="2017-02-20T00:00:00"/>
    <d v="1899-12-30T18:13:05"/>
    <s v="Essam elkhawaga"/>
    <x v="30"/>
    <s v="essam-elkhawaga@hotmail.com"/>
    <s v=": A02006681"/>
    <s v="353838335124"/>
    <x v="1"/>
    <m/>
    <x v="1"/>
    <n v="20"/>
    <n v="18"/>
    <n v="2"/>
    <s v=""/>
    <s v=""/>
    <s v=""/>
    <s v=""/>
    <s v=""/>
    <s v=""/>
    <s v=""/>
    <s v=""/>
    <s v=""/>
    <s v=""/>
  </r>
  <r>
    <s v="42786علاء محمد حمادbahaahamad7@gmail.comاستفسار عن مسار الطرد"/>
    <d v="2017-02-20T00:00:00"/>
    <d v="1899-12-30T16:56:15"/>
    <s v="علاء محمد حماد"/>
    <x v="0"/>
    <s v="bahaahamad7@gmail.com"/>
    <s v="28307291600836"/>
    <s v="00201122047824"/>
    <x v="1"/>
    <m/>
    <x v="1"/>
    <n v="20"/>
    <n v="16"/>
    <n v="2"/>
    <s v="cf003240455ch"/>
    <s v=""/>
    <s v=""/>
    <s v=""/>
    <s v=""/>
    <s v=""/>
    <s v=""/>
    <s v=""/>
    <s v="CF"/>
    <s v="CH"/>
  </r>
  <r>
    <s v="42786أمير مكرمamakram97@gmail.comشــكــوى"/>
    <d v="2017-02-20T00:00:00"/>
    <d v="1899-12-30T16:25:43"/>
    <s v="أمير مكرم"/>
    <x v="0"/>
    <s v="amakram97@gmail.com"/>
    <s v="29707130201372"/>
    <s v="00201277846292"/>
    <x v="2"/>
    <m/>
    <x v="1"/>
    <n v="20"/>
    <n v="16"/>
    <n v="2"/>
    <s v=""/>
    <s v=""/>
    <s v=""/>
    <s v=""/>
    <s v=""/>
    <s v=""/>
    <s v=""/>
    <s v=""/>
    <s v=""/>
    <s v=""/>
  </r>
  <r>
    <s v="42786حسين ثابتalaa6474794@yahoo.comاستفسار عن مسار الطرد"/>
    <d v="2017-02-20T00:00:00"/>
    <d v="1899-12-30T15:00:08"/>
    <s v="حسين ثابت"/>
    <x v="0"/>
    <s v="alaa6474794@yahoo.com"/>
    <s v="27300000000000"/>
    <s v="966559721922"/>
    <x v="1"/>
    <m/>
    <x v="1"/>
    <n v="20"/>
    <n v="15"/>
    <n v="2"/>
    <s v="RR045258205SA"/>
    <s v=""/>
    <s v=""/>
    <s v=""/>
    <s v=""/>
    <s v=""/>
    <s v=""/>
    <s v=""/>
    <s v="RR"/>
    <s v="SA"/>
  </r>
  <r>
    <s v="42786محمد عبدالجليل سعد عبدالجليل جاويشmgawish97@gmail.comاستفسار عن مسار الطرد"/>
    <d v="2017-02-20T00:00:00"/>
    <d v="1899-12-30T14:51:55"/>
    <s v="محمد عبدالجليل سعد عبدالجليل جاويش"/>
    <x v="0"/>
    <s v="mgawish97@gmail.com"/>
    <s v="29712101200298"/>
    <s v="201006684633"/>
    <x v="1"/>
    <m/>
    <x v="1"/>
    <n v="20"/>
    <n v="14"/>
    <n v="2"/>
    <s v="RX546307604DE"/>
    <s v="RX561048748DE"/>
    <s v=""/>
    <s v=""/>
    <s v=""/>
    <s v=""/>
    <s v=""/>
    <s v=""/>
    <s v="RX"/>
    <s v="DE"/>
  </r>
  <r>
    <s v="42786محمد عبدالجليل سعد عبدالجليل جاويشmgawish97@gmail.comشــكــوى"/>
    <d v="2017-02-20T00:00:00"/>
    <d v="1899-12-30T14:50:53"/>
    <s v="محمد عبدالجليل سعد عبدالجليل جاويش"/>
    <x v="0"/>
    <s v="mgawish97@gmail.com"/>
    <s v="29712101200298"/>
    <s v="201006684633"/>
    <x v="2"/>
    <m/>
    <x v="1"/>
    <n v="20"/>
    <n v="14"/>
    <n v="2"/>
    <s v="RX546307604DE"/>
    <s v="RX561048748DE"/>
    <s v=""/>
    <s v=""/>
    <s v=""/>
    <s v=""/>
    <s v=""/>
    <s v=""/>
    <s v="RX"/>
    <s v="DE"/>
  </r>
  <r>
    <s v="42786ahmed anwarahmed01098478288@gmail.comاستفســار عن خدمــة"/>
    <d v="2017-02-20T00:00:00"/>
    <d v="1899-12-30T14:49:06"/>
    <s v="ahmed anwar"/>
    <x v="0"/>
    <s v="ahmed01098478288@gmail.com"/>
    <s v="28709150108432"/>
    <s v="201098478288"/>
    <x v="0"/>
    <m/>
    <x v="1"/>
    <n v="20"/>
    <n v="14"/>
    <n v="2"/>
    <s v=""/>
    <s v=""/>
    <s v=""/>
    <s v=""/>
    <s v=""/>
    <s v=""/>
    <s v=""/>
    <s v=""/>
    <s v=""/>
    <s v=""/>
  </r>
  <r>
    <s v="42786حسين ثابتalgh2015@gmail.comاستفسار عن مسار الطرد"/>
    <d v="2017-02-20T00:00:00"/>
    <d v="1899-12-30T14:42:16"/>
    <s v="حسين ثابت"/>
    <x v="0"/>
    <s v="algh2015@gmail.com"/>
    <s v="F22222222222222"/>
    <s v="966559721922"/>
    <x v="1"/>
    <m/>
    <x v="1"/>
    <n v="20"/>
    <n v="14"/>
    <n v="2"/>
    <s v="RR045258205SA"/>
    <s v=""/>
    <s v=""/>
    <s v=""/>
    <s v=""/>
    <s v=""/>
    <s v=""/>
    <s v=""/>
    <s v="RR"/>
    <s v="SA"/>
  </r>
  <r>
    <s v="42786Pilot Freight Spainantonboedo@pilotdelivers.comاستفسار فى المبيعات"/>
    <d v="2017-02-20T00:00:00"/>
    <d v="1899-12-30T14:25:25"/>
    <s v="Pilot Freight Spain"/>
    <x v="27"/>
    <s v="antonboedo@pilotdelivers.com"/>
    <s v="44852200"/>
    <s v="0034881965689"/>
    <x v="3"/>
    <m/>
    <x v="1"/>
    <n v="20"/>
    <n v="14"/>
    <n v="2"/>
    <s v=""/>
    <s v=""/>
    <s v=""/>
    <s v=""/>
    <s v=""/>
    <s v=""/>
    <s v=""/>
    <s v=""/>
    <s v=""/>
    <s v=""/>
  </r>
  <r>
    <s v="42786محمد جمال الدين عبد المقصود الشاذليmanche_83@Hotmail.comشــكــوى"/>
    <d v="2017-02-20T00:00:00"/>
    <d v="1899-12-30T14:15:43"/>
    <s v="محمد جمال الدين عبد المقصود الشاذلي"/>
    <x v="7"/>
    <s v="manche_83@Hotmail.com"/>
    <s v="28303061700054"/>
    <s v="00971555182142"/>
    <x v="2"/>
    <m/>
    <x v="1"/>
    <n v="20"/>
    <n v="14"/>
    <n v="2"/>
    <s v=""/>
    <s v=""/>
    <s v=""/>
    <s v=""/>
    <s v=""/>
    <s v=""/>
    <s v=""/>
    <s v=""/>
    <s v=""/>
    <s v=""/>
  </r>
  <r>
    <s v="42786Mohamed Nabilm.n.gallal@hotmail.comشــكــوى"/>
    <d v="2017-02-20T00:00:00"/>
    <d v="1899-12-30T14:05:06"/>
    <s v="Mohamed Nabil"/>
    <x v="0"/>
    <s v="m.n.gallal@hotmail.com"/>
    <s v="28902120202439"/>
    <s v="201224188889"/>
    <x v="2"/>
    <m/>
    <x v="1"/>
    <n v="20"/>
    <n v="14"/>
    <n v="2"/>
    <s v=""/>
    <s v=""/>
    <s v=""/>
    <s v=""/>
    <s v=""/>
    <s v=""/>
    <s v=""/>
    <s v=""/>
    <s v=""/>
    <s v=""/>
  </r>
  <r>
    <s v="42786خالد طه عبدالرحيمeng.khaledabdelraheem@gmail.comاستفســار فنـى"/>
    <d v="2017-02-20T00:00:00"/>
    <d v="1899-12-30T13:20:44"/>
    <s v="خالد طه عبدالرحيم"/>
    <x v="0"/>
    <s v="eng.khaledabdelraheem@gmail.com"/>
    <s v="28403112600216"/>
    <s v="00966563761538"/>
    <x v="5"/>
    <m/>
    <x v="1"/>
    <n v="20"/>
    <n v="13"/>
    <n v="2"/>
    <s v=""/>
    <s v=""/>
    <s v=""/>
    <s v=""/>
    <s v=""/>
    <s v=""/>
    <s v=""/>
    <s v=""/>
    <s v=""/>
    <s v=""/>
  </r>
  <r>
    <s v="42786وائل رمزي محمد مجاهدwaelramzymohamed@gmail.comشــكــوى"/>
    <d v="2017-02-20T00:00:00"/>
    <d v="1899-12-30T12:46:21"/>
    <s v="وائل رمزي محمد مجاهد"/>
    <x v="0"/>
    <s v="waelramzymohamed@gmail.com"/>
    <s v="27407160103374"/>
    <s v="0201008897814"/>
    <x v="2"/>
    <m/>
    <x v="1"/>
    <n v="20"/>
    <n v="12"/>
    <n v="2"/>
    <s v=""/>
    <s v=""/>
    <s v=""/>
    <s v=""/>
    <s v=""/>
    <s v=""/>
    <s v=""/>
    <s v=""/>
    <s v=""/>
    <s v=""/>
  </r>
  <r>
    <s v="42786userrobstars@hush.comاستفسار عن مسار الطرد"/>
    <d v="2017-02-20T00:00:00"/>
    <d v="1899-12-30T12:39:37"/>
    <s v="user"/>
    <x v="0"/>
    <s v="robstars@hush.com"/>
    <s v="o"/>
    <s v="o"/>
    <x v="1"/>
    <m/>
    <x v="1"/>
    <n v="20"/>
    <n v="12"/>
    <n v="2"/>
    <s v="RS912472041CH"/>
    <s v="RS914251272CH"/>
    <s v=""/>
    <s v=""/>
    <s v=""/>
    <s v=""/>
    <s v=""/>
    <s v=""/>
    <s v="RS"/>
    <s v="CH"/>
  </r>
  <r>
    <s v="42786userrobstars@hush.comأخـــــرى"/>
    <d v="2017-02-20T00:00:00"/>
    <d v="1899-12-30T12:38:55"/>
    <s v="user"/>
    <x v="0"/>
    <s v="robstars@hush.com"/>
    <s v="o"/>
    <s v="o"/>
    <x v="4"/>
    <m/>
    <x v="1"/>
    <n v="20"/>
    <n v="12"/>
    <n v="2"/>
    <s v="RS912472041CH"/>
    <s v="RS914251272CH"/>
    <s v=""/>
    <s v=""/>
    <s v=""/>
    <s v=""/>
    <s v=""/>
    <s v=""/>
    <s v="RS"/>
    <s v="CH"/>
  </r>
  <r>
    <s v="42786userrobstars@hush.comشــكــوى"/>
    <d v="2017-02-20T00:00:00"/>
    <d v="1899-12-30T12:37:57"/>
    <s v="user"/>
    <x v="0"/>
    <s v="robstars@hush.com"/>
    <s v="o"/>
    <s v="o"/>
    <x v="2"/>
    <m/>
    <x v="1"/>
    <n v="20"/>
    <n v="12"/>
    <n v="2"/>
    <s v="RS912472041CH"/>
    <s v="RS914251272CH"/>
    <s v=""/>
    <s v=""/>
    <s v=""/>
    <s v=""/>
    <s v=""/>
    <s v=""/>
    <s v="RS"/>
    <s v="CH"/>
  </r>
  <r>
    <s v="42786محمد حسن محمد حسينmohamed_elbana163@yahoo.comشــكــوى"/>
    <d v="2017-02-20T00:00:00"/>
    <d v="1899-12-30T12:37:21"/>
    <s v="محمد حسن محمد حسين"/>
    <x v="0"/>
    <s v="mohamed_elbana163@yahoo.com"/>
    <s v="29403162301833"/>
    <s v="201141741427"/>
    <x v="2"/>
    <m/>
    <x v="1"/>
    <n v="20"/>
    <n v="12"/>
    <n v="2"/>
    <s v="RX561591089DE"/>
    <s v=""/>
    <s v=""/>
    <s v=""/>
    <s v=""/>
    <s v=""/>
    <s v=""/>
    <s v=""/>
    <s v="RX"/>
    <s v="DE"/>
  </r>
  <r>
    <s v="42786رامز فكريramez.fikry@yahoo.comشــكــوى"/>
    <d v="2017-02-20T00:00:00"/>
    <d v="1899-12-30T12:26:52"/>
    <s v="رامز فكري"/>
    <x v="0"/>
    <s v="ramez.fikry@yahoo.com"/>
    <s v="28811200100593"/>
    <s v="01226966166"/>
    <x v="2"/>
    <m/>
    <x v="1"/>
    <n v="20"/>
    <n v="12"/>
    <n v="2"/>
    <s v=""/>
    <s v=""/>
    <s v=""/>
    <s v=""/>
    <s v=""/>
    <s v=""/>
    <s v=""/>
    <s v=""/>
    <s v=""/>
    <s v=""/>
  </r>
  <r>
    <s v="42786essra gamallion_2004190@yahoo.comاستفسار عن مسار الطرد"/>
    <d v="2017-02-20T00:00:00"/>
    <d v="1899-12-30T12:12:03"/>
    <s v="essra gamal"/>
    <x v="0"/>
    <s v="lion_2004190@yahoo.com"/>
    <s v="29609012612501"/>
    <s v="201061521641"/>
    <x v="1"/>
    <m/>
    <x v="1"/>
    <n v="20"/>
    <n v="12"/>
    <n v="2"/>
    <s v="RB144118893SG"/>
    <s v=""/>
    <s v=""/>
    <s v=""/>
    <s v=""/>
    <s v=""/>
    <s v=""/>
    <s v=""/>
    <s v="RB"/>
    <s v="SG"/>
  </r>
  <r>
    <s v="42786صديق على عبد الله01019755739استفسار عن مسار الطرد"/>
    <d v="2017-02-20T00:00:00"/>
    <d v="1899-12-30T11:54:56"/>
    <s v="صديق على عبد الله"/>
    <x v="0"/>
    <s v="01019755739"/>
    <s v="26002162500032"/>
    <s v="2001026996732"/>
    <x v="1"/>
    <m/>
    <x v="1"/>
    <n v="20"/>
    <n v="11"/>
    <n v="2"/>
    <s v=""/>
    <s v=""/>
    <s v=""/>
    <s v=""/>
    <s v=""/>
    <s v=""/>
    <s v=""/>
    <s v=""/>
    <s v=""/>
    <s v=""/>
  </r>
  <r>
    <s v="42786عبدالله الكفراويabdlahelkafrawey@gmail.comاستفسار عن مسار الطرد"/>
    <d v="2017-02-20T00:00:00"/>
    <d v="1899-12-30T11:20:47"/>
    <s v="عبدالله الكفراوي"/>
    <x v="0"/>
    <s v="abdlahelkafrawey@gmail.com"/>
    <s v="28207068800136"/>
    <s v="01120006867"/>
    <x v="1"/>
    <m/>
    <x v="1"/>
    <n v="20"/>
    <n v="11"/>
    <n v="2"/>
    <s v="RS523406878CN"/>
    <s v=""/>
    <s v=""/>
    <s v=""/>
    <s v=""/>
    <s v=""/>
    <s v=""/>
    <s v=""/>
    <s v="RS"/>
    <s v="CN"/>
  </r>
  <r>
    <s v="42786سماح فتحى محمد خطابkaremankamal@yahoo.comاستفسار عن مسار الطرد"/>
    <d v="2017-02-20T00:00:00"/>
    <d v="1899-12-30T11:18:51"/>
    <s v="سماح فتحى محمد خطاب"/>
    <x v="0"/>
    <s v="karemankamal@yahoo.com"/>
    <s v="28307241803001"/>
    <s v="01274587135 - 01118141432"/>
    <x v="1"/>
    <m/>
    <x v="1"/>
    <n v="20"/>
    <n v="11"/>
    <n v="2"/>
    <s v="EE056359871SA"/>
    <s v=""/>
    <s v=""/>
    <s v=""/>
    <s v=""/>
    <s v=""/>
    <s v=""/>
    <s v=""/>
    <s v="EE"/>
    <s v="SA"/>
  </r>
  <r>
    <s v="42786EHABfekry.ehab@yahoo.comاستفســار عن خدمــة"/>
    <d v="2017-02-20T00:00:00"/>
    <d v="1899-12-30T11:04:31"/>
    <s v="EHAB"/>
    <x v="0"/>
    <s v="fekry.ehab@yahoo.com"/>
    <s v=": A11574281"/>
    <s v="01092489534"/>
    <x v="0"/>
    <m/>
    <x v="1"/>
    <n v="20"/>
    <n v="11"/>
    <n v="2"/>
    <s v=""/>
    <s v=""/>
    <s v=""/>
    <s v=""/>
    <s v=""/>
    <s v=""/>
    <s v=""/>
    <s v=""/>
    <s v=""/>
    <s v=""/>
  </r>
  <r>
    <s v="42786ashrafashrafchico4@gmail.comاستفسار عن مسار الطرد"/>
    <d v="2017-02-20T00:00:00"/>
    <d v="1899-12-30T10:59:41"/>
    <s v="ashraf"/>
    <x v="0"/>
    <s v="ashrafchico4@gmail.com"/>
    <s v="29003310102651"/>
    <s v="201153891054"/>
    <x v="1"/>
    <m/>
    <x v="1"/>
    <n v="20"/>
    <n v="10"/>
    <n v="2"/>
    <s v="RX561040228DE"/>
    <s v=""/>
    <s v=""/>
    <s v=""/>
    <s v=""/>
    <s v=""/>
    <s v=""/>
    <s v=""/>
    <s v="RX"/>
    <s v="DE"/>
  </r>
  <r>
    <s v="42786رحاب محمد عبد اللهBirtny_11@hotmail.comاستفسار عن مسار الطرد"/>
    <d v="2017-02-20T00:00:00"/>
    <d v="1899-12-30T09:53:32"/>
    <s v="رحاب محمد عبد الله"/>
    <x v="0"/>
    <s v="Birtny_11@hotmail.com"/>
    <s v="28607011300429"/>
    <s v="201022440698"/>
    <x v="1"/>
    <m/>
    <x v="1"/>
    <n v="20"/>
    <n v="9"/>
    <n v="2"/>
    <s v="Ee700779302eg"/>
    <s v=""/>
    <s v=""/>
    <s v=""/>
    <s v=""/>
    <s v=""/>
    <s v=""/>
    <s v=""/>
    <s v="EE"/>
    <s v="EG"/>
  </r>
  <r>
    <s v="42786mohamed hassanmh372453@gmail.comاستفسار عن مسار الطرد"/>
    <d v="2017-02-20T00:00:00"/>
    <d v="1899-12-30T08:39:18"/>
    <s v="mohamed hassan"/>
    <x v="0"/>
    <s v="mh372453@gmail.com"/>
    <s v="29710060201851"/>
    <s v="01205937314"/>
    <x v="1"/>
    <m/>
    <x v="1"/>
    <n v="20"/>
    <n v="8"/>
    <n v="2"/>
    <s v="RY562435765DE"/>
    <s v=""/>
    <s v=""/>
    <s v=""/>
    <s v=""/>
    <s v=""/>
    <s v=""/>
    <s v=""/>
    <s v="RY"/>
    <s v="DE"/>
  </r>
  <r>
    <s v="42786Aya elnasharAyaelnashar91@gmail.comاستفســار عن خدمــة"/>
    <d v="2017-02-20T00:00:00"/>
    <d v="1899-12-30T07:03:36"/>
    <s v="Aya elnashar"/>
    <x v="0"/>
    <s v="Ayaelnashar91@gmail.com"/>
    <s v="29101010101225"/>
    <s v="201094655596"/>
    <x v="0"/>
    <m/>
    <x v="1"/>
    <n v="20"/>
    <n v="7"/>
    <n v="2"/>
    <s v=""/>
    <s v=""/>
    <s v=""/>
    <s v=""/>
    <s v=""/>
    <s v=""/>
    <s v=""/>
    <s v=""/>
    <s v=""/>
    <s v=""/>
  </r>
  <r>
    <s v="42786مصطفى عبد الغني مصطفى محمدaboanas21981@yahoo.comشــكــوى"/>
    <d v="2017-02-20T00:00:00"/>
    <d v="1899-12-30T04:42:34"/>
    <s v="مصطفى عبد الغني مصطفى محمد"/>
    <x v="0"/>
    <s v="aboanas21981@yahoo.com"/>
    <s v="28102122402552"/>
    <s v="201091923723"/>
    <x v="2"/>
    <m/>
    <x v="1"/>
    <n v="20"/>
    <n v="4"/>
    <n v="2"/>
    <s v=""/>
    <s v=""/>
    <s v=""/>
    <s v=""/>
    <s v=""/>
    <s v=""/>
    <s v=""/>
    <s v=""/>
    <s v=""/>
    <s v=""/>
  </r>
  <r>
    <s v="42786احمد نبيل كمال محمدAhmedNabilAfifi@outlook.comأخـــــرى"/>
    <d v="2017-02-20T00:00:00"/>
    <d v="1899-12-30T02:12:42"/>
    <s v="احمد نبيل كمال محمد"/>
    <x v="0"/>
    <s v="AhmedNabilAfifi@outlook.com"/>
    <s v="29101028800151"/>
    <s v="00201001252600"/>
    <x v="4"/>
    <m/>
    <x v="1"/>
    <n v="20"/>
    <n v="2"/>
    <n v="2"/>
    <s v=""/>
    <s v=""/>
    <s v=""/>
    <s v=""/>
    <s v=""/>
    <s v=""/>
    <s v=""/>
    <s v=""/>
    <s v=""/>
    <s v=""/>
  </r>
  <r>
    <s v="42786محمد جمعه على موسىmohammedgomaa33@yahoo.comاستفسار عن مسار الطرد"/>
    <d v="2017-02-20T00:00:00"/>
    <d v="1899-12-30T00:02:31"/>
    <s v="محمد جمعه على موسى"/>
    <x v="24"/>
    <s v="mohammedgomaa33@yahoo.com"/>
    <s v="29002252201931"/>
    <s v="01009119253"/>
    <x v="1"/>
    <m/>
    <x v="1"/>
    <n v="20"/>
    <n v="0"/>
    <n v="2"/>
    <s v="EE700709540EG"/>
    <s v=""/>
    <s v=""/>
    <s v=""/>
    <s v=""/>
    <s v=""/>
    <s v=""/>
    <s v=""/>
    <s v="EE"/>
    <s v="EG"/>
  </r>
  <r>
    <s v="42785سيد ضيف الله عبد الحميدdief42@hotmail.comاستفسار عن مسار الطرد"/>
    <d v="2017-02-19T00:00:00"/>
    <d v="1899-12-30T20:57:17"/>
    <s v="سيد ضيف الله عبد الحميد"/>
    <x v="0"/>
    <s v="dief42@hotmail.com"/>
    <s v="2420709012154ثثث"/>
    <s v="201063651534"/>
    <x v="1"/>
    <m/>
    <x v="1"/>
    <n v="19"/>
    <n v="20"/>
    <n v="1"/>
    <s v=""/>
    <s v=""/>
    <s v=""/>
    <s v=""/>
    <s v=""/>
    <s v=""/>
    <s v=""/>
    <s v=""/>
    <s v=""/>
    <s v=""/>
  </r>
  <r>
    <s v="42785خالد ابراهيم محمد المزينBasionاستفســار عن خدمــة"/>
    <d v="2017-02-19T00:00:00"/>
    <d v="1899-12-30T20:34:36"/>
    <s v="خالد ابراهيم محمد المزين"/>
    <x v="0"/>
    <s v="Basion"/>
    <s v="26611301601015"/>
    <s v="01008910269"/>
    <x v="0"/>
    <m/>
    <x v="1"/>
    <n v="19"/>
    <n v="20"/>
    <n v="1"/>
    <s v="EE700811379EG"/>
    <s v=""/>
    <s v=""/>
    <s v=""/>
    <s v=""/>
    <s v=""/>
    <s v=""/>
    <s v=""/>
    <s v="EE"/>
    <s v="EG"/>
  </r>
  <r>
    <s v="42785احمد السعيد سيدahmed11elsaeed@gmail.comاستفسار عن مسار الطرد"/>
    <d v="2017-02-19T00:00:00"/>
    <d v="1899-12-30T20:08:45"/>
    <s v="احمد السعيد سيد"/>
    <x v="0"/>
    <s v="ahmed11elsaeed@gmail.com"/>
    <s v="29307231200077"/>
    <s v="01140875152"/>
    <x v="1"/>
    <m/>
    <x v="1"/>
    <n v="19"/>
    <n v="20"/>
    <n v="1"/>
    <s v=""/>
    <s v=""/>
    <s v=""/>
    <s v=""/>
    <s v=""/>
    <s v=""/>
    <s v=""/>
    <s v=""/>
    <s v=""/>
    <s v=""/>
  </r>
  <r>
    <s v="42785ابراهيم مبروك ابراهيمIbrahim_elhabony@yahoo.comشــكــوى"/>
    <d v="2017-02-19T00:00:00"/>
    <d v="1899-12-30T18:56:37"/>
    <s v="ابراهيم مبروك ابراهيم"/>
    <x v="0"/>
    <s v="Ibrahim_elhabony@yahoo.com"/>
    <s v="27605271801239"/>
    <s v="201111565236"/>
    <x v="2"/>
    <m/>
    <x v="1"/>
    <n v="19"/>
    <n v="18"/>
    <n v="1"/>
    <s v=""/>
    <s v=""/>
    <s v=""/>
    <s v=""/>
    <s v=""/>
    <s v=""/>
    <s v=""/>
    <s v=""/>
    <s v=""/>
    <s v=""/>
  </r>
  <r>
    <s v="42785خلود علاء الدين طهbeautylody@yahoo.comاستفســار عن خدمــة"/>
    <d v="2017-02-19T00:00:00"/>
    <d v="1899-12-30T18:27:15"/>
    <s v="خلود علاء الدين طه"/>
    <x v="0"/>
    <s v="beautylody@yahoo.com"/>
    <s v="29708310200907"/>
    <s v="201205382373"/>
    <x v="0"/>
    <m/>
    <x v="1"/>
    <n v="19"/>
    <n v="18"/>
    <n v="1"/>
    <s v=""/>
    <s v=""/>
    <s v=""/>
    <s v=""/>
    <s v=""/>
    <s v=""/>
    <s v=""/>
    <s v=""/>
    <s v=""/>
    <s v=""/>
  </r>
  <r>
    <s v="42785Ahmeda.jamal@globallines.comاستفسار عن مسار الطرد"/>
    <d v="2017-02-19T00:00:00"/>
    <d v="1899-12-30T15:51:47"/>
    <s v="Ahmed"/>
    <x v="0"/>
    <s v="a.jamal@globallines.com"/>
    <s v=": A03924743"/>
    <s v="00966596163617"/>
    <x v="1"/>
    <m/>
    <x v="1"/>
    <n v="19"/>
    <n v="15"/>
    <n v="1"/>
    <s v="EE057136411SA"/>
    <s v=""/>
    <s v=""/>
    <s v=""/>
    <s v=""/>
    <s v=""/>
    <s v=""/>
    <s v=""/>
    <s v="EE"/>
    <s v="SA"/>
  </r>
  <r>
    <s v="42785محمد حسين محمد المهديmohamed.hussein-elmahdy@vodafone.comاستفسار عن مسار الطرد"/>
    <d v="2017-02-19T00:00:00"/>
    <d v="1899-12-30T14:58:33"/>
    <s v="محمد حسين محمد المهدي"/>
    <x v="0"/>
    <s v="mohamed.hussein-elmahdy@vodafone.com"/>
    <s v="28810290101911"/>
    <s v="201020020059"/>
    <x v="1"/>
    <m/>
    <x v="1"/>
    <n v="19"/>
    <n v="14"/>
    <n v="1"/>
    <s v="RT907304363HK"/>
    <s v=""/>
    <s v=""/>
    <s v=""/>
    <s v=""/>
    <s v=""/>
    <s v=""/>
    <s v=""/>
    <s v="RT"/>
    <s v="HK"/>
  </r>
  <r>
    <s v="42785سماح فتحى محمد خطابkaremankamal@yahoo.comاستفسار عن مسار الطرد"/>
    <d v="2017-02-19T00:00:00"/>
    <d v="1899-12-30T14:58:25"/>
    <s v="سماح فتحى محمد خطاب"/>
    <x v="0"/>
    <s v="karemankamal@yahoo.com"/>
    <s v="28307241803001"/>
    <s v="01274587135 - 01118141432"/>
    <x v="1"/>
    <m/>
    <x v="1"/>
    <n v="19"/>
    <n v="14"/>
    <n v="1"/>
    <s v="EE056359871SA"/>
    <s v=""/>
    <s v=""/>
    <s v=""/>
    <s v=""/>
    <s v=""/>
    <s v=""/>
    <s v=""/>
    <s v="EE"/>
    <s v="SA"/>
  </r>
  <r>
    <s v="42785samir saad abdelkader salamasamirsalamapro@yahoo.comاستفسار عن مسار الطرد"/>
    <d v="2017-02-19T00:00:00"/>
    <d v="1899-12-30T14:53:33"/>
    <s v="samir saad abdelkader salama"/>
    <x v="0"/>
    <s v="samirsalamapro@yahoo.com"/>
    <s v="28908011611734"/>
    <s v="00201023392529"/>
    <x v="1"/>
    <m/>
    <x v="1"/>
    <n v="19"/>
    <n v="14"/>
    <n v="1"/>
    <s v="EE700797717EG"/>
    <s v=""/>
    <s v=""/>
    <s v=""/>
    <s v=""/>
    <s v=""/>
    <s v=""/>
    <s v=""/>
    <s v="EE"/>
    <s v="EG"/>
  </r>
  <r>
    <s v="42785نورهان عصام الدين السيدnahla.nabil88@yahoo.comاستفسار عن مسار الطرد"/>
    <d v="2017-02-19T00:00:00"/>
    <d v="1899-12-30T14:39:46"/>
    <s v="نورهان عصام الدين السيد"/>
    <x v="0"/>
    <s v="nahla.nabil88@yahoo.com"/>
    <s v="29111230201507"/>
    <s v="01129065511"/>
    <x v="1"/>
    <m/>
    <x v="1"/>
    <n v="19"/>
    <n v="14"/>
    <n v="1"/>
    <s v="EE026805133SA"/>
    <s v=""/>
    <s v=""/>
    <s v=""/>
    <s v=""/>
    <s v=""/>
    <s v=""/>
    <s v=""/>
    <s v="EE"/>
    <s v="SA"/>
  </r>
  <r>
    <s v="42785احمد رمزى سليمانahmedbkar72@yahoo.comاستفســار عن خدمــة"/>
    <d v="2017-02-19T00:00:00"/>
    <d v="1899-12-30T14:27:17"/>
    <s v="احمد رمزى سليمان"/>
    <x v="0"/>
    <s v="ahmedbkar72@yahoo.com"/>
    <s v="27911300102811"/>
    <s v="01154067540"/>
    <x v="0"/>
    <m/>
    <x v="1"/>
    <n v="19"/>
    <n v="14"/>
    <n v="1"/>
    <s v=""/>
    <s v=""/>
    <s v=""/>
    <s v=""/>
    <s v=""/>
    <s v=""/>
    <s v=""/>
    <s v=""/>
    <s v=""/>
    <s v=""/>
  </r>
  <r>
    <s v="42785محمد علي محمد السيدhamomido56@yahoo.Comاستفسار عن مسار الطرد"/>
    <d v="2017-02-19T00:00:00"/>
    <d v="1899-12-30T14:15:18"/>
    <s v="محمد علي محمد السيد"/>
    <x v="0"/>
    <s v="hamomido56@yahoo.Com"/>
    <s v="29509051800914"/>
    <s v="0201211601120"/>
    <x v="1"/>
    <m/>
    <x v="1"/>
    <n v="19"/>
    <n v="14"/>
    <n v="1"/>
    <s v="EE692769235GB"/>
    <s v=""/>
    <s v=""/>
    <s v=""/>
    <s v=""/>
    <s v=""/>
    <s v=""/>
    <s v=""/>
    <s v="EE"/>
    <s v="GB"/>
  </r>
  <r>
    <s v="42787مصطفي اشرف ابوشوشةmsa_ach@yahoo.comاستفســار عن خدمــة"/>
    <d v="2017-02-21T00:00:00"/>
    <d v="1899-12-30T01:34:31"/>
    <s v="مصطفي اشرف ابوشوشة"/>
    <x v="0"/>
    <s v="msa_ach@yahoo.com"/>
    <s v="29507021701374"/>
    <s v="201113635880"/>
    <x v="0"/>
    <m/>
    <x v="1"/>
    <n v="21"/>
    <n v="1"/>
    <n v="3"/>
    <s v=""/>
    <s v=""/>
    <s v=""/>
    <s v=""/>
    <s v=""/>
    <s v=""/>
    <s v=""/>
    <s v=""/>
    <s v=""/>
    <s v=""/>
  </r>
  <r>
    <s v="42787ابراهيم محمد على سليمانibrahimganna3@gmail.comأخـــــرى"/>
    <d v="2017-02-21T00:00:00"/>
    <d v="1899-12-30T12:32:34"/>
    <s v="ابراهيم محمد على سليمان"/>
    <x v="0"/>
    <s v="ibrahimganna3@gmail.com"/>
    <s v="29005151202277"/>
    <s v="01117703599"/>
    <x v="4"/>
    <m/>
    <x v="1"/>
    <n v="21"/>
    <n v="12"/>
    <n v="3"/>
    <s v="EE700770095EG"/>
    <s v=""/>
    <s v=""/>
    <s v=""/>
    <s v=""/>
    <s v=""/>
    <s v=""/>
    <s v=""/>
    <s v="EE"/>
    <s v="EG"/>
  </r>
  <r>
    <s v="42787محمد جمال الدين عبد المقصود الشاذليmanche_83@Hotmail.comشــكــوى"/>
    <d v="2017-02-21T00:00:00"/>
    <d v="1899-12-30T12:14:45"/>
    <s v="محمد جمال الدين عبد المقصود الشاذلي"/>
    <x v="7"/>
    <s v="manche_83@Hotmail.com"/>
    <s v="28303061700054"/>
    <s v="00971567679892"/>
    <x v="2"/>
    <m/>
    <x v="1"/>
    <n v="21"/>
    <n v="12"/>
    <n v="3"/>
    <s v=""/>
    <s v=""/>
    <s v=""/>
    <s v=""/>
    <s v=""/>
    <s v=""/>
    <s v=""/>
    <s v=""/>
    <s v=""/>
    <s v=""/>
  </r>
  <r>
    <s v="42787ايمن عيد جاداللهayman_eid74@hotmail.comاستفسار عن مسار الطرد"/>
    <d v="2017-02-21T00:00:00"/>
    <d v="1899-12-30T11:11:36"/>
    <s v="ايمن عيد جادالله"/>
    <x v="0"/>
    <s v="ayman_eid74@hotmail.com"/>
    <s v="2202138"/>
    <s v="201222848698"/>
    <x v="1"/>
    <m/>
    <x v="1"/>
    <n v="21"/>
    <n v="11"/>
    <n v="3"/>
    <s v="EM001138938EG"/>
    <s v=""/>
    <s v=""/>
    <s v=""/>
    <s v=""/>
    <s v=""/>
    <s v=""/>
    <s v=""/>
    <s v="EM"/>
    <s v="EG"/>
  </r>
  <r>
    <s v="42787ماركو يوسف نجيبMarco_youssef@yahoo.comاستفسار عن مسار الطرد"/>
    <d v="2017-02-21T00:00:00"/>
    <d v="1899-12-30T10:52:44"/>
    <s v="ماركو يوسف نجيب"/>
    <x v="0"/>
    <s v="Marco_youssef@yahoo.com"/>
    <s v="28309100100599"/>
    <s v="201222573234"/>
    <x v="1"/>
    <m/>
    <x v="1"/>
    <n v="21"/>
    <n v="10"/>
    <n v="3"/>
    <s v="Rp203093126sg"/>
    <s v=""/>
    <s v=""/>
    <s v=""/>
    <s v=""/>
    <s v=""/>
    <s v=""/>
    <s v=""/>
    <s v="RP"/>
    <s v="SG"/>
  </r>
  <r>
    <s v="42787سيد ضيف الله  عبد الحميدdief42@hotmail.comاستفسار عن مسار الطرد"/>
    <d v="2017-02-21T00:00:00"/>
    <d v="1899-12-30T10:41:52"/>
    <s v="سيد ضيف الله  عبد الحميد"/>
    <x v="0"/>
    <s v="dief42@hotmail.com"/>
    <s v="2420709012154ثثث"/>
    <s v="201063651534"/>
    <x v="1"/>
    <m/>
    <x v="1"/>
    <n v="21"/>
    <n v="10"/>
    <n v="3"/>
    <s v="EE700832626EG"/>
    <s v=""/>
    <s v=""/>
    <s v=""/>
    <s v=""/>
    <s v=""/>
    <s v=""/>
    <s v=""/>
    <s v="EE"/>
    <s v="EG"/>
  </r>
  <r>
    <s v="42787محمدElgarhy169@gmail.comأخـــــرى"/>
    <d v="2017-02-21T00:00:00"/>
    <d v="1899-12-30T10:01:27"/>
    <s v="محمد"/>
    <x v="0"/>
    <s v="Elgarhy169@gmail.com"/>
    <s v="29211232100796"/>
    <s v="0201094344158"/>
    <x v="4"/>
    <m/>
    <x v="1"/>
    <n v="21"/>
    <n v="10"/>
    <n v="3"/>
    <s v=""/>
    <s v=""/>
    <s v=""/>
    <s v=""/>
    <s v=""/>
    <s v=""/>
    <s v=""/>
    <s v=""/>
    <s v=""/>
    <s v=""/>
  </r>
  <r>
    <s v="42787منير فخرى ثابتpopman@yahoo.comأخـــــرى"/>
    <d v="2017-02-21T00:00:00"/>
    <d v="1899-12-30T06:35:35"/>
    <s v="منير فخرى ثابت"/>
    <x v="0"/>
    <s v="popman@yahoo.com"/>
    <s v="2010000000000000"/>
    <s v="01285900000"/>
    <x v="4"/>
    <m/>
    <x v="1"/>
    <n v="21"/>
    <n v="6"/>
    <n v="3"/>
    <s v=""/>
    <s v=""/>
    <s v=""/>
    <s v=""/>
    <s v=""/>
    <s v=""/>
    <s v=""/>
    <s v=""/>
    <s v=""/>
    <s v=""/>
  </r>
  <r>
    <s v="42787هاني عامر السيد احمدhane3amer00049@gmail.comاستفسار عن مسار الطرد"/>
    <d v="2017-02-21T00:00:00"/>
    <d v="1899-12-30T05:06:22"/>
    <s v="هاني عامر السيد احمد"/>
    <x v="0"/>
    <s v="hane3amer00049@gmail.com"/>
    <s v="28403030103915"/>
    <s v="01276810209"/>
    <x v="1"/>
    <m/>
    <x v="1"/>
    <n v="21"/>
    <n v="5"/>
    <n v="3"/>
    <s v="RX562778726DE"/>
    <s v=""/>
    <s v=""/>
    <s v=""/>
    <s v=""/>
    <s v=""/>
    <s v=""/>
    <s v=""/>
    <s v="RX"/>
    <s v="DE"/>
  </r>
  <r>
    <s v="42787عادل محمد محمود احمدadel.adress@yahoo.comاستفسار عن مسار الطرد"/>
    <d v="2017-02-21T00:00:00"/>
    <d v="1899-12-30T12:34:15"/>
    <s v="عادل محمد محمود احمد"/>
    <x v="2"/>
    <s v="adel.adress@yahoo.com"/>
    <s v=": A16243793"/>
    <s v="0578448597"/>
    <x v="1"/>
    <m/>
    <x v="1"/>
    <n v="21"/>
    <n v="12"/>
    <n v="3"/>
    <s v="EE055954038SA"/>
    <s v=""/>
    <s v=""/>
    <s v=""/>
    <s v=""/>
    <s v=""/>
    <s v=""/>
    <s v=""/>
    <s v="EE"/>
    <s v="SA"/>
  </r>
  <r>
    <s v="42787Ameer Malk Kiliny Foudamir.fouad001@yahoo.comاستفســار عن خدمــة"/>
    <d v="2017-02-21T00:00:00"/>
    <d v="1899-12-30T14:52:04"/>
    <s v="Ameer Malk Kiliny Foud"/>
    <x v="0"/>
    <s v="amir.fouad001@yahoo.com"/>
    <s v="28804082401692"/>
    <s v="00201110249665"/>
    <x v="0"/>
    <m/>
    <x v="1"/>
    <n v="21"/>
    <n v="14"/>
    <n v="3"/>
    <s v=""/>
    <s v=""/>
    <s v=""/>
    <s v=""/>
    <s v=""/>
    <s v=""/>
    <s v=""/>
    <s v=""/>
    <s v=""/>
    <s v=""/>
  </r>
  <r>
    <s v="42787احمد امينahmedamin.74@icloud.comاستفسار عن مسار الطرد"/>
    <d v="2017-02-21T00:00:00"/>
    <d v="1899-12-30T14:51:49"/>
    <s v="احمد امين"/>
    <x v="0"/>
    <s v="ahmedamin.74@icloud.com"/>
    <s v="27407131200034"/>
    <s v="201111186543"/>
    <x v="1"/>
    <m/>
    <x v="1"/>
    <n v="21"/>
    <n v="14"/>
    <n v="3"/>
    <s v="ee700850721eg"/>
    <s v=""/>
    <s v=""/>
    <s v=""/>
    <s v=""/>
    <s v=""/>
    <s v=""/>
    <s v=""/>
    <s v="EE"/>
    <s v="EG"/>
  </r>
  <r>
    <s v="42787وائل امينwael_amen@yahoo.comاستفسار عن مسار الطرد"/>
    <d v="2017-02-21T00:00:00"/>
    <d v="1899-12-30T14:50:02"/>
    <s v="وائل امين"/>
    <x v="0"/>
    <s v="wael_amen@yahoo.com"/>
    <s v="101418"/>
    <s v="201225265600"/>
    <x v="1"/>
    <m/>
    <x v="1"/>
    <n v="21"/>
    <n v="14"/>
    <n v="3"/>
    <s v=""/>
    <s v=""/>
    <s v=""/>
    <s v=""/>
    <s v=""/>
    <s v=""/>
    <s v=""/>
    <s v=""/>
    <s v=""/>
    <s v=""/>
  </r>
  <r>
    <s v="42787abdellatif mohamedw.elnopi@gmail.comاستفسار عن مسار الطرد"/>
    <d v="2017-02-21T00:00:00"/>
    <d v="1899-12-30T14:22:52"/>
    <s v="abdellatif mohamed"/>
    <x v="2"/>
    <s v="w.elnopi@gmail.com"/>
    <s v=": A05700246"/>
    <s v="00966565681935"/>
    <x v="1"/>
    <m/>
    <x v="1"/>
    <n v="21"/>
    <n v="14"/>
    <n v="3"/>
    <s v=""/>
    <s v=""/>
    <s v=""/>
    <s v=""/>
    <s v=""/>
    <s v=""/>
    <s v=""/>
    <s v=""/>
    <s v=""/>
    <s v=""/>
  </r>
  <r>
    <s v="42787Hossam Mohamed Ibraheem Hamedhamedhossam076@gmail.comاستفسار عن مسار الطرد"/>
    <d v="2017-02-21T00:00:00"/>
    <d v="1899-12-30T13:54:51"/>
    <s v="Hossam Mohamed Ibraheem Hamed"/>
    <x v="0"/>
    <s v="hamedhossam076@gmail.com"/>
    <s v="27110241300392"/>
    <s v="201227305188"/>
    <x v="1"/>
    <m/>
    <x v="1"/>
    <n v="21"/>
    <n v="13"/>
    <n v="3"/>
    <s v="EM001019887EG"/>
    <s v=""/>
    <s v=""/>
    <s v=""/>
    <s v=""/>
    <s v=""/>
    <s v=""/>
    <s v=""/>
    <s v="EM"/>
    <s v="EG"/>
  </r>
  <r>
    <s v="42787شادي جمال أحمد رمزي محمودshadyramzy2@gmail.comاستفسار عن مسار الطرد"/>
    <d v="2017-02-21T00:00:00"/>
    <d v="1899-12-30T13:40:28"/>
    <s v="شادي جمال أحمد رمزي محمود"/>
    <x v="0"/>
    <s v="shadyramzy2@gmail.com"/>
    <s v="29607110300116"/>
    <s v="01115518986"/>
    <x v="1"/>
    <m/>
    <x v="1"/>
    <n v="21"/>
    <n v="13"/>
    <n v="3"/>
    <s v="EM001021302EG"/>
    <s v=""/>
    <s v=""/>
    <s v=""/>
    <s v=""/>
    <s v=""/>
    <s v=""/>
    <s v=""/>
    <s v="EM"/>
    <s v="EG"/>
  </r>
  <r>
    <s v="42787Mohamed abozaidala7bab@hotmail.comشــكــوى"/>
    <d v="2017-02-21T00:00:00"/>
    <d v="1899-12-30T13:12:52"/>
    <s v="Mohamed abozaid"/>
    <x v="0"/>
    <s v="ala7bab@hotmail.com"/>
    <s v="28412291801597"/>
    <s v="201144113311"/>
    <x v="2"/>
    <m/>
    <x v="1"/>
    <n v="21"/>
    <n v="13"/>
    <n v="3"/>
    <s v="EE129956475EG"/>
    <s v=""/>
    <s v=""/>
    <s v=""/>
    <s v=""/>
    <s v=""/>
    <s v=""/>
    <s v=""/>
    <s v="EE"/>
    <s v="EG"/>
  </r>
  <r>
    <s v="42787أميمة محمد حسن جبر عطاللهom_hamada203@yahoo.comاستفســار عن خدمــة"/>
    <d v="2017-02-21T00:00:00"/>
    <d v="1899-12-30T13:01:33"/>
    <s v="أميمة محمد حسن جبر عطالله"/>
    <x v="0"/>
    <s v="om_hamada203@yahoo.com"/>
    <s v="28008270100208"/>
    <s v="01281560432"/>
    <x v="0"/>
    <m/>
    <x v="1"/>
    <n v="21"/>
    <n v="13"/>
    <n v="3"/>
    <s v=""/>
    <s v=""/>
    <s v=""/>
    <s v=""/>
    <s v=""/>
    <s v=""/>
    <s v=""/>
    <s v=""/>
    <s v=""/>
    <s v=""/>
  </r>
  <r>
    <s v="42787محمد عبدالجليل سعد عبدالجليل جاويشmgawish97@gmail.comاستفسار عن مسار الطرد"/>
    <d v="2017-02-21T00:00:00"/>
    <d v="1899-12-30T12:39:41"/>
    <s v="محمد عبدالجليل سعد عبدالجليل جاويش"/>
    <x v="0"/>
    <s v="mgawish97@gmail.com"/>
    <s v="29712101200298"/>
    <s v="201006684633"/>
    <x v="1"/>
    <m/>
    <x v="1"/>
    <n v="21"/>
    <n v="12"/>
    <n v="3"/>
    <s v="RX561048748DE"/>
    <s v=""/>
    <s v=""/>
    <s v=""/>
    <s v=""/>
    <s v=""/>
    <s v=""/>
    <s v=""/>
    <s v="RX"/>
    <s v="DE"/>
  </r>
  <r>
    <s v="42787أحمد الزياتahmed.elzaiat@outlook.comاستفسار عن مسار الطرد"/>
    <d v="2017-02-21T00:00:00"/>
    <d v="1899-12-30T15:49:06"/>
    <s v="أحمد الزيات"/>
    <x v="0"/>
    <s v="ahmed.elzaiat@outlook.com"/>
    <s v="27606211600338"/>
    <s v="201020303640"/>
    <x v="1"/>
    <m/>
    <x v="1"/>
    <n v="21"/>
    <n v="15"/>
    <n v="3"/>
    <s v="RF424901985SG"/>
    <s v=""/>
    <s v=""/>
    <s v=""/>
    <s v=""/>
    <s v=""/>
    <s v=""/>
    <s v=""/>
    <s v="RF"/>
    <s v="SG"/>
  </r>
  <r>
    <s v="42787كريم محسن سيد احمدkareem_amar2010@Hotmail.comشــكــوى"/>
    <d v="2017-02-21T00:00:00"/>
    <d v="1899-12-30T16:20:54"/>
    <s v="كريم محسن سيد احمد"/>
    <x v="0"/>
    <s v="kareem_amar2010@Hotmail.com"/>
    <s v="29505052102077"/>
    <s v="00201012222977"/>
    <x v="2"/>
    <m/>
    <x v="1"/>
    <n v="21"/>
    <n v="16"/>
    <n v="3"/>
    <s v=""/>
    <s v=""/>
    <s v=""/>
    <s v=""/>
    <s v=""/>
    <s v=""/>
    <s v=""/>
    <s v=""/>
    <s v=""/>
    <s v=""/>
  </r>
  <r>
    <s v="42787محمد مختار2mohamedmokhtar@gmail.comاستفســار عن خدمــة"/>
    <d v="2017-02-21T00:00:00"/>
    <d v="1899-12-30T16:34:15"/>
    <s v="محمد مختار"/>
    <x v="0"/>
    <s v="2mohamedmokhtar@gmail.com"/>
    <s v="28505062103795"/>
    <s v="01003251210"/>
    <x v="0"/>
    <m/>
    <x v="1"/>
    <n v="21"/>
    <n v="16"/>
    <n v="3"/>
    <s v=""/>
    <s v=""/>
    <s v=""/>
    <s v=""/>
    <s v=""/>
    <s v=""/>
    <s v=""/>
    <s v=""/>
    <s v=""/>
    <s v=""/>
  </r>
  <r>
    <s v="42787Kholoud AbdelGawadkholoudabdelgawad@gmail.comاستفسار عن مسار الطرد"/>
    <d v="2017-02-21T00:00:00"/>
    <d v="1899-12-30T17:27:56"/>
    <s v="Kholoud AbdelGawad"/>
    <x v="10"/>
    <s v="kholoudabdelgawad@gmail.com"/>
    <s v="29307120103323"/>
    <s v="201226485606"/>
    <x v="1"/>
    <m/>
    <x v="1"/>
    <n v="21"/>
    <n v="17"/>
    <n v="3"/>
    <s v="rr194919923DE"/>
    <s v=""/>
    <s v=""/>
    <s v=""/>
    <s v=""/>
    <s v=""/>
    <s v=""/>
    <s v=""/>
    <s v="RR"/>
    <s v="DE"/>
  </r>
  <r>
    <s v="42788AdelAdelbinz999@gmail.comاستفسار عن مسار الطرد"/>
    <d v="2017-02-22T00:00:00"/>
    <d v="1899-12-30T02:12:08"/>
    <s v="Adel"/>
    <x v="2"/>
    <s v="Adelbinz999@gmail.com"/>
    <s v=": 2163065"/>
    <s v="00966580183355"/>
    <x v="1"/>
    <m/>
    <x v="1"/>
    <n v="22"/>
    <n v="2"/>
    <n v="4"/>
    <s v="AA055667981SA"/>
    <s v=""/>
    <s v=""/>
    <s v=""/>
    <s v=""/>
    <s v=""/>
    <s v=""/>
    <s v=""/>
    <s v="AA"/>
    <s v="SA"/>
  </r>
  <r>
    <s v="42788نورهان محمد مرادhanaandmohamed@gmail.comاستفسار عن مسار الطرد"/>
    <d v="2017-02-22T00:00:00"/>
    <d v="1899-12-30T00:33:52"/>
    <s v="نورهان محمد مراد"/>
    <x v="0"/>
    <s v="hanaandmohamed@gmail.com"/>
    <s v="1600068"/>
    <s v="1001309714"/>
    <x v="1"/>
    <m/>
    <x v="1"/>
    <n v="22"/>
    <n v="0"/>
    <n v="4"/>
    <s v=""/>
    <s v=""/>
    <s v=""/>
    <s v=""/>
    <s v=""/>
    <s v=""/>
    <s v=""/>
    <s v=""/>
    <s v=""/>
    <s v=""/>
  </r>
  <r>
    <s v="42788احمد كمالahmed.gahory@gmail.comاستفسار فى المبيعات"/>
    <d v="2017-02-22T00:00:00"/>
    <d v="1899-12-30T00:23:40"/>
    <s v="احمد كمال"/>
    <x v="0"/>
    <s v="ahmed.gahory@gmail.com"/>
    <s v="29106010102059"/>
    <s v="201118531546"/>
    <x v="3"/>
    <m/>
    <x v="1"/>
    <n v="22"/>
    <n v="0"/>
    <n v="4"/>
    <s v=""/>
    <s v=""/>
    <s v=""/>
    <s v=""/>
    <s v=""/>
    <s v=""/>
    <s v=""/>
    <s v=""/>
    <s v=""/>
    <s v=""/>
  </r>
  <r>
    <s v="42788فاتن فتحى السيد موافىjodymahdy23@yahoo.comاستفسار عن مسار الطرد"/>
    <d v="2017-02-22T00:00:00"/>
    <d v="1899-12-30T00:20:31"/>
    <s v="فاتن فتحى السيد موافى"/>
    <x v="0"/>
    <s v="jodymahdy23@yahoo.com"/>
    <s v="28302090300247"/>
    <s v="201229340158"/>
    <x v="1"/>
    <m/>
    <x v="1"/>
    <n v="22"/>
    <n v="0"/>
    <n v="4"/>
    <s v="cx254495866US"/>
    <s v=""/>
    <s v=""/>
    <s v=""/>
    <s v=""/>
    <s v=""/>
    <s v=""/>
    <s v=""/>
    <s v="CX"/>
    <s v="US"/>
  </r>
  <r>
    <s v="42788ايمن عزتaymanismylove@yahoo.comاستفسار عن مسار الطرد"/>
    <d v="2017-02-22T00:00:00"/>
    <d v="1899-12-30T00:09:12"/>
    <s v="ايمن عزت"/>
    <x v="0"/>
    <s v="aymanismylove@yahoo.com"/>
    <s v="1600832"/>
    <s v="0201287682413"/>
    <x v="1"/>
    <m/>
    <x v="1"/>
    <n v="22"/>
    <n v="0"/>
    <n v="4"/>
    <s v="em001040920eg"/>
    <s v=""/>
    <s v=""/>
    <s v=""/>
    <s v=""/>
    <s v=""/>
    <s v=""/>
    <s v=""/>
    <s v="EM"/>
    <s v="EG"/>
  </r>
  <r>
    <s v="42787MOSTAFA FATHI ABDELAZIZmostafa_fathi1985@yahoo.comاستفســار عن خدمــة"/>
    <d v="2017-02-21T00:00:00"/>
    <d v="1899-12-30T22:41:18"/>
    <s v="MOSTAFA FATHI ABDELAZIZ"/>
    <x v="0"/>
    <s v="mostafa_fathi1985@yahoo.com"/>
    <s v="28507082104014"/>
    <s v="0097450148443"/>
    <x v="0"/>
    <m/>
    <x v="1"/>
    <n v="21"/>
    <n v="22"/>
    <n v="3"/>
    <s v=""/>
    <s v=""/>
    <s v=""/>
    <s v=""/>
    <s v=""/>
    <s v=""/>
    <s v=""/>
    <s v=""/>
    <s v=""/>
    <s v=""/>
  </r>
  <r>
    <s v="42787حامد طه حامدhamed.taha@gmail.comاستفسار عن مسار الطرد"/>
    <d v="2017-02-21T00:00:00"/>
    <d v="1899-12-30T21:22:55"/>
    <s v="حامد طه حامد"/>
    <x v="0"/>
    <s v="hamed.taha@gmail.com"/>
    <s v="28102082801271"/>
    <s v="201116081818"/>
    <x v="1"/>
    <m/>
    <x v="1"/>
    <n v="21"/>
    <n v="21"/>
    <n v="3"/>
    <s v="RU920962285GB"/>
    <s v="RF490286101CN"/>
    <s v=""/>
    <s v=""/>
    <s v=""/>
    <s v=""/>
    <s v=""/>
    <s v=""/>
    <s v="RU"/>
    <s v="GB"/>
  </r>
  <r>
    <s v="42787غاده احمدghada.ahmed@mgtrade.netشــكــوى"/>
    <d v="2017-02-21T00:00:00"/>
    <d v="1899-12-30T21:10:57"/>
    <s v="غاده احمد"/>
    <x v="0"/>
    <s v="ghada.ahmed@mgtrade.net"/>
    <s v="27211110101743"/>
    <s v="201001535541"/>
    <x v="2"/>
    <m/>
    <x v="1"/>
    <n v="21"/>
    <n v="21"/>
    <n v="3"/>
    <s v="EE700651297EG"/>
    <s v=""/>
    <s v=""/>
    <s v=""/>
    <s v=""/>
    <s v=""/>
    <s v=""/>
    <s v=""/>
    <s v="EE"/>
    <s v="EG"/>
  </r>
  <r>
    <s v="42787خالد صلاح عبدالهادي غازيKhalad salah4استفسار عن مسار الطرد"/>
    <d v="2017-02-21T00:00:00"/>
    <d v="1899-12-30T20:01:09"/>
    <s v="خالد صلاح عبدالهادي غازي"/>
    <x v="0"/>
    <s v="Khalad salah4"/>
    <s v="A19740033"/>
    <s v="01096080664"/>
    <x v="1"/>
    <m/>
    <x v="1"/>
    <n v="21"/>
    <n v="20"/>
    <n v="3"/>
    <s v="RR401903215EC"/>
    <s v=""/>
    <s v=""/>
    <s v=""/>
    <s v=""/>
    <s v=""/>
    <s v=""/>
    <s v=""/>
    <s v="RR"/>
    <s v="EC"/>
  </r>
  <r>
    <s v="42787Almusafar RaghdaAhmed_eng202015@yahoo.comاستفسار عن مسار الطرد"/>
    <d v="2017-02-21T00:00:00"/>
    <d v="1899-12-30T19:14:07"/>
    <s v="Almusafar Raghda"/>
    <x v="31"/>
    <s v="Ahmed_eng202015@yahoo.com"/>
    <s v="151389421-001"/>
    <s v="004306646191993"/>
    <x v="1"/>
    <m/>
    <x v="1"/>
    <n v="21"/>
    <n v="19"/>
    <n v="3"/>
    <s v="EE011513235EG"/>
    <s v=""/>
    <s v=""/>
    <s v=""/>
    <s v=""/>
    <s v=""/>
    <s v=""/>
    <s v=""/>
    <s v="EE"/>
    <s v="EG"/>
  </r>
  <r>
    <s v="42787أحمد عبد التواب علي أحمدahmed.aly@egipatskakuca.comأخـــــرى"/>
    <d v="2017-02-21T00:00:00"/>
    <d v="1899-12-30T18:44:27"/>
    <s v="أحمد عبد التواب علي أحمد"/>
    <x v="0"/>
    <s v="ahmed.aly@egipatskakuca.com"/>
    <s v="272112888000114"/>
    <s v="00201007812113"/>
    <x v="4"/>
    <m/>
    <x v="1"/>
    <n v="21"/>
    <n v="18"/>
    <n v="3"/>
    <s v="RR042173673BA"/>
    <s v=""/>
    <s v=""/>
    <s v=""/>
    <s v=""/>
    <s v=""/>
    <s v=""/>
    <s v=""/>
    <s v="RR"/>
    <s v="BA"/>
  </r>
  <r>
    <s v="42787شيرين جرجسgena_lolo@yahoo.comاستفسار عن مسار الطرد"/>
    <d v="2017-02-21T00:00:00"/>
    <d v="1899-12-30T17:55:51"/>
    <s v="شيرين جرجس"/>
    <x v="0"/>
    <s v="gena_lolo@yahoo.com"/>
    <s v="27911252600781"/>
    <s v="201006097684"/>
    <x v="1"/>
    <m/>
    <x v="1"/>
    <n v="21"/>
    <n v="17"/>
    <n v="3"/>
    <s v="rr700610862eg"/>
    <s v=""/>
    <s v=""/>
    <s v=""/>
    <s v=""/>
    <s v=""/>
    <s v=""/>
    <s v=""/>
    <s v="RR"/>
    <s v="EG"/>
  </r>
  <r>
    <s v="42787اموره فنجرى لوقا جبرهabo_jaseka70@yahoo.comشــكــوى"/>
    <d v="2017-02-21T00:00:00"/>
    <d v="1899-12-30T17:38:33"/>
    <s v="اموره فنجرى لوقا جبره"/>
    <x v="0"/>
    <s v="abo_jaseka70@yahoo.com"/>
    <s v="28812282500442"/>
    <s v="01220363355"/>
    <x v="2"/>
    <m/>
    <x v="1"/>
    <n v="21"/>
    <n v="17"/>
    <n v="3"/>
    <s v=""/>
    <s v=""/>
    <s v=""/>
    <s v=""/>
    <s v=""/>
    <s v=""/>
    <s v=""/>
    <s v=""/>
    <s v=""/>
    <s v=""/>
  </r>
  <r>
    <s v="42788ايمن محمد عبدالفتاح البربريaymoon_79@yahoo.comاستفسار عن مسار الطرد"/>
    <d v="2017-02-22T00:00:00"/>
    <d v="1899-12-30T08:40:10"/>
    <s v="ايمن محمد عبدالفتاح البربري"/>
    <x v="2"/>
    <s v="aymoon_79@yahoo.com"/>
    <s v="27909171401917"/>
    <s v="00966542442919"/>
    <x v="1"/>
    <m/>
    <x v="1"/>
    <n v="22"/>
    <n v="8"/>
    <n v="4"/>
    <s v="EM001122915EG"/>
    <s v=""/>
    <s v=""/>
    <s v=""/>
    <s v=""/>
    <s v=""/>
    <s v=""/>
    <s v=""/>
    <s v="EM"/>
    <s v="EG"/>
  </r>
  <r>
    <s v="42788وفدي علي محمد عضمةwafd@sharjah.ac.aeاستفسار عن مسار الطرد"/>
    <d v="2017-02-22T00:00:00"/>
    <d v="1899-12-30T09:33:21"/>
    <s v="وفدي علي محمد عضمة"/>
    <x v="0"/>
    <s v="wafd@sharjah.ac.ae"/>
    <s v="A10195805"/>
    <s v="00971506866127"/>
    <x v="1"/>
    <m/>
    <x v="1"/>
    <n v="22"/>
    <n v="9"/>
    <n v="4"/>
    <s v="EE700742695EG"/>
    <s v=""/>
    <s v=""/>
    <s v=""/>
    <s v=""/>
    <s v=""/>
    <s v=""/>
    <s v=""/>
    <s v="EE"/>
    <s v="EG"/>
  </r>
  <r>
    <s v="42788روماني فتحي صبحيeng_romany_2005@yahoo.comشــكــوى"/>
    <d v="2017-02-22T00:00:00"/>
    <d v="1899-12-30T09:58:08"/>
    <s v="روماني فتحي صبحي"/>
    <x v="2"/>
    <s v="eng_romany_2005@yahoo.com"/>
    <s v="103052"/>
    <s v="00966548794246"/>
    <x v="2"/>
    <m/>
    <x v="1"/>
    <n v="22"/>
    <n v="9"/>
    <n v="4"/>
    <s v="RR054469619SA"/>
    <s v=""/>
    <s v=""/>
    <s v=""/>
    <s v=""/>
    <s v=""/>
    <s v=""/>
    <s v=""/>
    <s v="RR"/>
    <s v="SA"/>
  </r>
  <r>
    <s v="42788ايمن مححمد عبد العال طوبارaymantobar@hotmail.comاستفسار عن مسار الطرد"/>
    <d v="2017-02-22T00:00:00"/>
    <d v="1899-12-30T10:06:37"/>
    <s v="ايمن مححمد عبد العال طوبار"/>
    <x v="0"/>
    <s v="aymantobar@hotmail.com"/>
    <s v="27111098800032"/>
    <s v="201069009240"/>
    <x v="1"/>
    <m/>
    <x v="1"/>
    <n v="22"/>
    <n v="10"/>
    <n v="4"/>
    <s v="RB151772298SG"/>
    <s v=""/>
    <s v=""/>
    <s v=""/>
    <s v=""/>
    <s v=""/>
    <s v=""/>
    <s v=""/>
    <s v="RB"/>
    <s v="SG"/>
  </r>
  <r>
    <s v="42788روماني فتحي صبحيeng_romany_2005@yahoo.comاستفسار عن مسار الطرد"/>
    <d v="2017-02-22T00:00:00"/>
    <d v="1899-12-30T10:00:25"/>
    <s v="روماني فتحي صبحي"/>
    <x v="2"/>
    <s v="eng_romany_2005@yahoo.com"/>
    <s v="103052"/>
    <s v="00966548794246"/>
    <x v="1"/>
    <m/>
    <x v="1"/>
    <n v="22"/>
    <n v="10"/>
    <n v="4"/>
    <s v="RR054469619SA"/>
    <s v=""/>
    <s v=""/>
    <s v=""/>
    <s v=""/>
    <s v=""/>
    <s v=""/>
    <s v=""/>
    <s v="RR"/>
    <s v="SA"/>
  </r>
  <r>
    <s v="42788هانى ملاك كرناليوسhany.felopes@wadidegla.comاستفسار عن مسار الطرد"/>
    <d v="2017-02-22T00:00:00"/>
    <d v="1899-12-30T10:21:14"/>
    <s v="هانى ملاك كرناليوس"/>
    <x v="0"/>
    <s v="hany.felopes@wadidegla.com"/>
    <s v="28001192402494"/>
    <s v="201206498888"/>
    <x v="1"/>
    <m/>
    <x v="1"/>
    <n v="22"/>
    <n v="10"/>
    <n v="4"/>
    <s v=""/>
    <s v=""/>
    <s v=""/>
    <s v=""/>
    <s v=""/>
    <s v=""/>
    <s v=""/>
    <s v=""/>
    <s v=""/>
    <s v=""/>
  </r>
  <r>
    <s v="42788رانيا محسن حسينrona454@yahoo.comاستفســار عن خدمــة"/>
    <d v="2017-02-22T00:00:00"/>
    <d v="1899-12-30T10:52:08"/>
    <s v="رانيا محسن حسين"/>
    <x v="0"/>
    <s v="rona454@yahoo.com"/>
    <s v="28203020100901"/>
    <s v="201113453641"/>
    <x v="0"/>
    <m/>
    <x v="1"/>
    <n v="22"/>
    <n v="10"/>
    <n v="4"/>
    <s v=""/>
    <s v=""/>
    <s v=""/>
    <s v=""/>
    <s v=""/>
    <s v=""/>
    <s v=""/>
    <s v=""/>
    <s v=""/>
    <s v=""/>
  </r>
  <r>
    <s v="42789محمدأدهم عبده اسماعيلspeed.adham@yahoo.comشــكــوى"/>
    <d v="2017-02-23T00:00:00"/>
    <d v="1899-12-30T15:19:54"/>
    <s v="محمدأدهم عبده اسماعيل"/>
    <x v="0"/>
    <s v="speed.adham@yahoo.com"/>
    <s v="28904010205095"/>
    <s v="00201272746311"/>
    <x v="2"/>
    <m/>
    <x v="1"/>
    <n v="23"/>
    <n v="15"/>
    <n v="5"/>
    <s v="Cp010238758lb"/>
    <s v=""/>
    <s v=""/>
    <s v=""/>
    <s v=""/>
    <s v=""/>
    <s v=""/>
    <s v=""/>
    <s v="CP"/>
    <s v="LB"/>
  </r>
  <r>
    <s v="42789محمدادهم عبدهspeed.adham@yahoo.comشــكــوى"/>
    <d v="2017-02-23T00:00:00"/>
    <d v="1899-12-30T15:12:18"/>
    <s v="محمدادهم عبده"/>
    <x v="0"/>
    <s v="speed.adham@yahoo.com"/>
    <s v="28904010205095"/>
    <s v="00201272746311"/>
    <x v="2"/>
    <m/>
    <x v="1"/>
    <n v="23"/>
    <n v="15"/>
    <n v="5"/>
    <s v="Cp010238758lb"/>
    <s v=""/>
    <s v=""/>
    <s v=""/>
    <s v=""/>
    <s v=""/>
    <s v=""/>
    <s v=""/>
    <s v="CP"/>
    <s v="LB"/>
  </r>
  <r>
    <s v="42789Amany mareyamanymarey1@gmail.comاستفسار عن مسار الطرد"/>
    <d v="2017-02-23T00:00:00"/>
    <d v="1899-12-30T15:01:57"/>
    <s v="Amany marey"/>
    <x v="0"/>
    <s v="amanymarey1@gmail.com"/>
    <s v="29209301600807"/>
    <s v="201097665619"/>
    <x v="1"/>
    <m/>
    <x v="1"/>
    <n v="23"/>
    <n v="15"/>
    <n v="5"/>
    <s v="EM001116053EG"/>
    <s v=""/>
    <s v=""/>
    <s v=""/>
    <s v=""/>
    <s v=""/>
    <s v=""/>
    <s v=""/>
    <s v="EM"/>
    <s v="EG"/>
  </r>
  <r>
    <s v="42789RedaMahmoud-reda@outlook.comاستفسار عن مسار الطرد"/>
    <d v="2017-02-23T00:00:00"/>
    <d v="1899-12-30T14:31:32"/>
    <s v="Reda"/>
    <x v="0"/>
    <s v="Mahmoud-reda@outlook.com"/>
    <s v="28903071401117"/>
    <s v="201001858230"/>
    <x v="1"/>
    <m/>
    <x v="1"/>
    <n v="23"/>
    <n v="14"/>
    <n v="5"/>
    <s v="EM606875834KR"/>
    <s v=""/>
    <s v=""/>
    <s v=""/>
    <s v=""/>
    <s v=""/>
    <s v=""/>
    <s v=""/>
    <s v="EM"/>
    <s v="KR"/>
  </r>
  <r>
    <s v="42789samir saad abdelkader salamasamirsalamapro@yahoo.comاستفسار عن مسار الطرد"/>
    <d v="2017-02-23T00:00:00"/>
    <d v="1899-12-30T14:21:59"/>
    <s v="samir saad abdelkader salama"/>
    <x v="0"/>
    <s v="samirsalamapro@yahoo.com"/>
    <s v="28908011611734"/>
    <s v="01023392529"/>
    <x v="1"/>
    <m/>
    <x v="1"/>
    <n v="23"/>
    <n v="14"/>
    <n v="5"/>
    <s v=""/>
    <s v=""/>
    <s v=""/>
    <s v=""/>
    <s v=""/>
    <s v=""/>
    <s v=""/>
    <s v=""/>
    <s v=""/>
    <s v=""/>
  </r>
  <r>
    <s v="42789محمدkinglvlansy@gmail.comاستفسار عن مسار الطرد"/>
    <d v="2017-02-23T00:00:00"/>
    <d v="1899-12-30T14:12:39"/>
    <s v="محمد"/>
    <x v="0"/>
    <s v="kinglvlansy@gmail.com"/>
    <s v="29212101401258"/>
    <s v="201016264393"/>
    <x v="1"/>
    <m/>
    <x v="1"/>
    <n v="23"/>
    <n v="14"/>
    <n v="5"/>
    <s v="RX561514864DE"/>
    <s v=""/>
    <s v=""/>
    <s v=""/>
    <s v=""/>
    <s v=""/>
    <s v=""/>
    <s v=""/>
    <s v="RX"/>
    <s v="DE"/>
  </r>
  <r>
    <s v="42789هانى ابو الفتوح احمد رضوانhaniradwan@hotmail.comشــكــوى"/>
    <d v="2017-02-23T00:00:00"/>
    <d v="1899-12-30T13:38:40"/>
    <s v="هانى ابو الفتوح احمد رضوان"/>
    <x v="0"/>
    <s v="haniradwan@hotmail.com"/>
    <s v="25105232100657"/>
    <s v="201222180025"/>
    <x v="2"/>
    <m/>
    <x v="1"/>
    <n v="23"/>
    <n v="13"/>
    <n v="5"/>
    <s v="CV044690975US"/>
    <s v=""/>
    <s v=""/>
    <s v=""/>
    <s v=""/>
    <s v=""/>
    <s v=""/>
    <s v=""/>
    <s v="CV"/>
    <s v="US"/>
  </r>
  <r>
    <s v="42789عمرو محمد بغدادىAmr.m.boghdady@gmail.comاستفسار عن مسار الطرد"/>
    <d v="2017-02-23T00:00:00"/>
    <d v="1899-12-30T13:34:57"/>
    <s v="عمرو محمد بغدادى"/>
    <x v="0"/>
    <s v="Amr.m.boghdady@gmail.com"/>
    <s v="28303110202251"/>
    <s v="2001061649942"/>
    <x v="1"/>
    <m/>
    <x v="1"/>
    <n v="23"/>
    <n v="13"/>
    <n v="5"/>
    <s v=""/>
    <s v=""/>
    <s v=""/>
    <s v=""/>
    <s v=""/>
    <s v=""/>
    <s v=""/>
    <s v=""/>
    <s v=""/>
    <s v=""/>
  </r>
  <r>
    <s v="42789احمد عطيه الطنطاوى العزبahamedatia54@yahoo.comشــكــوى"/>
    <d v="2017-02-23T00:00:00"/>
    <d v="1899-12-30T13:11:35"/>
    <s v="احمد عطيه الطنطاوى العزب"/>
    <x v="0"/>
    <s v="ahamedatia54@yahoo.com"/>
    <s v="29810011208879"/>
    <s v="02-01020621482"/>
    <x v="2"/>
    <m/>
    <x v="1"/>
    <n v="23"/>
    <n v="13"/>
    <n v="5"/>
    <s v="RX561523469DE"/>
    <s v=""/>
    <s v=""/>
    <s v=""/>
    <s v=""/>
    <s v=""/>
    <s v=""/>
    <s v=""/>
    <s v="RX"/>
    <s v="DE"/>
  </r>
  <r>
    <s v="42789محمد المهدىmohamed.planning@yahoo.comشــكــوى"/>
    <d v="2017-02-23T00:00:00"/>
    <d v="1899-12-30T12:56:02"/>
    <s v="محمد المهدى"/>
    <x v="0"/>
    <s v="mohamed.planning@yahoo.com"/>
    <s v="28208161602154"/>
    <s v="201284445151"/>
    <x v="2"/>
    <m/>
    <x v="1"/>
    <n v="23"/>
    <n v="12"/>
    <n v="5"/>
    <s v="RR330296069EG"/>
    <s v=""/>
    <s v=""/>
    <s v=""/>
    <s v=""/>
    <s v=""/>
    <s v=""/>
    <s v=""/>
    <s v="RR"/>
    <s v="EG"/>
  </r>
  <r>
    <s v="42789Hossam Mohamed Ibraheem Hamedhamedhossam076@gmail.comاستفســار عن خدمــة"/>
    <d v="2017-02-23T00:00:00"/>
    <d v="1899-12-30T12:54:44"/>
    <s v="Hossam Mohamed Ibraheem Hamed"/>
    <x v="0"/>
    <s v="hamedhossam076@gmail.com"/>
    <s v="27110241300392"/>
    <s v="00201227305188"/>
    <x v="0"/>
    <m/>
    <x v="1"/>
    <n v="23"/>
    <n v="12"/>
    <n v="5"/>
    <s v="EM001019887EG"/>
    <s v=""/>
    <s v=""/>
    <s v=""/>
    <s v=""/>
    <s v=""/>
    <s v=""/>
    <s v=""/>
    <s v="EM"/>
    <s v="EG"/>
  </r>
  <r>
    <s v="42789almostafa mohamed sayedalmostafamohamed52@hotmail.comاستفسار عن مسار الطرد"/>
    <d v="2017-02-23T00:00:00"/>
    <d v="1899-12-30T12:50:54"/>
    <s v="almostafa mohamed sayed"/>
    <x v="0"/>
    <s v="almostafamohamed52@hotmail.com"/>
    <s v=": a16391999"/>
    <s v="201060093700"/>
    <x v="1"/>
    <m/>
    <x v="1"/>
    <n v="23"/>
    <n v="12"/>
    <n v="5"/>
    <s v="rf102613247es"/>
    <s v=""/>
    <s v=""/>
    <s v=""/>
    <s v=""/>
    <s v=""/>
    <s v=""/>
    <s v=""/>
    <s v="RF"/>
    <s v="ES"/>
  </r>
  <r>
    <s v="42789محمد المهدىmmel777@yahoo.comشــكــوى"/>
    <d v="2017-02-23T00:00:00"/>
    <d v="1899-12-30T12:48:30"/>
    <s v="محمد المهدى"/>
    <x v="0"/>
    <s v="mmel777@yahoo.com"/>
    <s v="28208161602154"/>
    <s v="201284445151"/>
    <x v="2"/>
    <m/>
    <x v="1"/>
    <n v="23"/>
    <n v="12"/>
    <n v="5"/>
    <s v="RR330296069EG"/>
    <s v=""/>
    <s v=""/>
    <s v=""/>
    <s v=""/>
    <s v=""/>
    <s v=""/>
    <s v=""/>
    <s v="RR"/>
    <s v="EG"/>
  </r>
  <r>
    <s v="42789احمد صبري عبدالفتاح عمارةcharityhamd@gmail.comاستفسار عن مسار الطرد"/>
    <d v="2017-02-23T00:00:00"/>
    <d v="1899-12-30T12:40:45"/>
    <s v="احمد صبري عبدالفتاح عمارة"/>
    <x v="0"/>
    <s v="charityhamd@gmail.com"/>
    <s v="29011111803278"/>
    <s v="01200053012"/>
    <x v="1"/>
    <m/>
    <x v="1"/>
    <n v="23"/>
    <n v="12"/>
    <n v="5"/>
    <s v=""/>
    <s v=""/>
    <s v=""/>
    <s v=""/>
    <s v=""/>
    <s v=""/>
    <s v=""/>
    <s v=""/>
    <s v=""/>
    <s v=""/>
  </r>
  <r>
    <s v="42789عبدالرحمن محمود حامدAbdo_6022@yahoo.comاستفسار عن مسار الطرد"/>
    <d v="2017-02-23T00:00:00"/>
    <d v="1899-12-30T12:38:21"/>
    <s v="عبدالرحمن محمود حامد"/>
    <x v="0"/>
    <s v="Abdo_6022@yahoo.com"/>
    <s v="29010082200911"/>
    <s v="01205502324"/>
    <x v="1"/>
    <m/>
    <x v="1"/>
    <n v="23"/>
    <n v="12"/>
    <n v="5"/>
    <s v="EE700680086EG"/>
    <s v=""/>
    <s v=""/>
    <s v=""/>
    <s v=""/>
    <s v=""/>
    <s v=""/>
    <s v=""/>
    <s v="EE"/>
    <s v="EG"/>
  </r>
  <r>
    <s v="42789محمدمصطفي قرنيMohamed.aqua100@yahoo.comشــكــوى"/>
    <d v="2017-02-23T00:00:00"/>
    <d v="1899-12-30T12:26:23"/>
    <s v="محمدمصطفي قرني"/>
    <x v="0"/>
    <s v="Mohamed.aqua100@yahoo.com"/>
    <s v="28005222200072"/>
    <s v="201125754902"/>
    <x v="2"/>
    <m/>
    <x v="1"/>
    <n v="23"/>
    <n v="12"/>
    <n v="5"/>
    <s v=""/>
    <s v=""/>
    <s v=""/>
    <s v=""/>
    <s v=""/>
    <s v=""/>
    <s v=""/>
    <s v=""/>
    <s v=""/>
    <s v=""/>
  </r>
  <r>
    <s v="42789محمود سعد محمدMahmoudmnbvc@yahoo.comاستفســار عن خدمــة"/>
    <d v="2017-02-23T00:00:00"/>
    <d v="1899-12-30T12:01:02"/>
    <s v="محمود سعد محمد"/>
    <x v="0"/>
    <s v="Mahmoudmnbvc@yahoo.com"/>
    <s v="29201012634514"/>
    <s v="0201010724040"/>
    <x v="0"/>
    <m/>
    <x v="1"/>
    <n v="23"/>
    <n v="12"/>
    <n v="5"/>
    <s v=""/>
    <s v=""/>
    <s v=""/>
    <s v=""/>
    <s v=""/>
    <s v=""/>
    <s v=""/>
    <s v=""/>
    <s v=""/>
    <s v=""/>
  </r>
  <r>
    <s v="42789 أحمد فؤاد ابوالوفاTmeemy13@yahoo.comأخـــــرى"/>
    <d v="2017-02-23T00:00:00"/>
    <d v="1899-12-30T11:58:00"/>
    <s v=" أحمد فؤاد ابوالوفا"/>
    <x v="0"/>
    <s v="Tmeemy13@yahoo.com"/>
    <s v=": A04113589"/>
    <s v="00201023713353"/>
    <x v="4"/>
    <m/>
    <x v="1"/>
    <n v="23"/>
    <n v="11"/>
    <n v="5"/>
    <s v=""/>
    <s v=""/>
    <s v=""/>
    <s v=""/>
    <s v=""/>
    <s v=""/>
    <s v=""/>
    <s v=""/>
    <s v=""/>
    <s v=""/>
  </r>
  <r>
    <s v="42789معاذ محمد محمد غالبm.m.g.al_shrabi@hotmail.comشــكــوى"/>
    <d v="2017-02-23T00:00:00"/>
    <d v="1899-12-30T11:55:47"/>
    <s v="معاذ محمد محمد غالب"/>
    <x v="2"/>
    <s v="m.m.g.al_shrabi@hotmail.com"/>
    <s v=": 2032035087"/>
    <s v="00966562121107"/>
    <x v="2"/>
    <m/>
    <x v="1"/>
    <n v="23"/>
    <n v="11"/>
    <n v="5"/>
    <s v="EE700806904EG"/>
    <s v=""/>
    <s v=""/>
    <s v=""/>
    <s v=""/>
    <s v=""/>
    <s v=""/>
    <s v=""/>
    <s v="EE"/>
    <s v="EG"/>
  </r>
  <r>
    <s v="42789فهد سعد الحارثيfahad9339@hotmail.comاستفسار عن مسار الطرد"/>
    <d v="2017-02-23T00:00:00"/>
    <d v="1899-12-30T11:54:42"/>
    <s v="فهد سعد الحارثي"/>
    <x v="0"/>
    <s v="fahad9339@hotmail.com"/>
    <s v=": j9100045"/>
    <s v="00966503719339"/>
    <x v="1"/>
    <m/>
    <x v="1"/>
    <n v="23"/>
    <n v="11"/>
    <n v="5"/>
    <s v="RR510190767EG"/>
    <s v=""/>
    <s v=""/>
    <s v=""/>
    <s v=""/>
    <s v=""/>
    <s v=""/>
    <s v=""/>
    <s v="RR"/>
    <s v="EG"/>
  </r>
  <r>
    <s v="42789حسام محمد الشحات إبراهيمhossam.mohamed4779@gmail.comاستفســار عن خدمــة"/>
    <d v="2017-02-23T00:00:00"/>
    <d v="1899-12-30T11:17:59"/>
    <s v="حسام محمد الشحات إبراهيم"/>
    <x v="0"/>
    <s v="hossam.mohamed4779@gmail.com"/>
    <s v="27907041700634"/>
    <s v="201092014680"/>
    <x v="0"/>
    <m/>
    <x v="1"/>
    <n v="23"/>
    <n v="11"/>
    <n v="5"/>
    <s v=""/>
    <s v=""/>
    <s v=""/>
    <s v=""/>
    <s v=""/>
    <s v=""/>
    <s v=""/>
    <s v=""/>
    <s v=""/>
    <s v=""/>
  </r>
  <r>
    <s v="42789محمد احمد عبد الحليمmohamedabdelhalim@aol.comاستفسار عن مسار الطرد"/>
    <d v="2017-02-23T00:00:00"/>
    <d v="1899-12-30T11:10:05"/>
    <s v="محمد احمد عبد الحليم"/>
    <x v="0"/>
    <s v="mohamedabdelhalim@aol.com"/>
    <s v="28908151703515"/>
    <s v="01062083339"/>
    <x v="1"/>
    <m/>
    <x v="1"/>
    <n v="23"/>
    <n v="11"/>
    <n v="5"/>
    <s v=""/>
    <s v=""/>
    <s v=""/>
    <s v=""/>
    <s v=""/>
    <s v=""/>
    <s v=""/>
    <s v=""/>
    <s v=""/>
    <s v=""/>
  </r>
  <r>
    <s v="42789السيد شحته اسماعيل حسنallssayed@yahoo.comاستفسار عن مسار الطرد"/>
    <d v="2017-02-23T00:00:00"/>
    <d v="1899-12-30T10:59:17"/>
    <s v="السيد شحته اسماعيل حسن"/>
    <x v="0"/>
    <s v="allssayed@yahoo.com"/>
    <s v=": A02929907"/>
    <s v="00966547189113"/>
    <x v="1"/>
    <m/>
    <x v="1"/>
    <n v="23"/>
    <n v="10"/>
    <n v="5"/>
    <s v="RR050648036SA"/>
    <s v=""/>
    <s v=""/>
    <s v=""/>
    <s v=""/>
    <s v=""/>
    <s v=""/>
    <s v=""/>
    <s v="RR"/>
    <s v="SA"/>
  </r>
  <r>
    <s v="42789حسين محمود السيدmm_nwar@yahoo.comاستفسار عن مسار الطرد"/>
    <d v="2017-02-23T00:00:00"/>
    <d v="1899-12-30T10:53:35"/>
    <s v="حسين محمود السيد"/>
    <x v="0"/>
    <s v="mm_nwar@yahoo.com"/>
    <s v="26405162101216"/>
    <s v="00966555518426"/>
    <x v="1"/>
    <m/>
    <x v="1"/>
    <n v="23"/>
    <n v="10"/>
    <n v="5"/>
    <s v="EE700646535EG"/>
    <s v=""/>
    <s v=""/>
    <s v=""/>
    <s v=""/>
    <s v=""/>
    <s v=""/>
    <s v=""/>
    <s v="EE"/>
    <s v="EG"/>
  </r>
  <r>
    <s v="42789ابرام ساميbramsamy@yahoo.comاستفسار عن مسار الطرد"/>
    <d v="2017-02-23T00:00:00"/>
    <d v="1899-12-30T10:50:59"/>
    <s v="ابرام سامي"/>
    <x v="0"/>
    <s v="bramsamy@yahoo.com"/>
    <s v="مصر - الاقصر - الأقصر"/>
    <s v="01285879976"/>
    <x v="1"/>
    <m/>
    <x v="1"/>
    <n v="23"/>
    <n v="10"/>
    <n v="5"/>
    <s v="CP700063628EG"/>
    <s v=""/>
    <s v=""/>
    <s v=""/>
    <s v=""/>
    <s v=""/>
    <s v=""/>
    <s v=""/>
    <s v="CP"/>
    <s v="EG"/>
  </r>
  <r>
    <s v="42789خالد ليلهkleila@moic.gov.bhاستفســار عن خدمــة"/>
    <d v="2017-02-23T00:00:00"/>
    <d v="1899-12-30T10:38:55"/>
    <s v="خالد ليله"/>
    <x v="29"/>
    <s v="kleila@moic.gov.bh"/>
    <s v="28010011208437"/>
    <s v="97335012312"/>
    <x v="0"/>
    <m/>
    <x v="1"/>
    <n v="23"/>
    <n v="10"/>
    <n v="5"/>
    <s v=""/>
    <s v=""/>
    <s v=""/>
    <s v=""/>
    <s v=""/>
    <s v=""/>
    <s v=""/>
    <s v=""/>
    <s v=""/>
    <s v=""/>
  </r>
  <r>
    <s v="42789أحمد مهدي عبد الغنيahmedsanosy360@gmail.comاستفســار عن خدمــة"/>
    <d v="2017-02-23T00:00:00"/>
    <d v="1899-12-30T10:32:40"/>
    <s v="أحمد مهدي عبد الغني"/>
    <x v="0"/>
    <s v="ahmedsanosy360@gmail.com"/>
    <s v="0100492"/>
    <s v="201001929527"/>
    <x v="0"/>
    <m/>
    <x v="1"/>
    <n v="23"/>
    <n v="10"/>
    <n v="5"/>
    <s v=""/>
    <s v=""/>
    <s v=""/>
    <s v=""/>
    <s v=""/>
    <s v=""/>
    <s v=""/>
    <s v=""/>
    <s v=""/>
    <s v=""/>
  </r>
  <r>
    <s v="42789حسين محمود السيدmm_nwar@yahoo.comشــكــوى"/>
    <d v="2017-02-23T00:00:00"/>
    <d v="1899-12-30T10:30:49"/>
    <s v="حسين محمود السيد"/>
    <x v="0"/>
    <s v="mm_nwar@yahoo.com"/>
    <s v="26405162101216"/>
    <s v="00966555518426"/>
    <x v="2"/>
    <m/>
    <x v="1"/>
    <n v="23"/>
    <n v="10"/>
    <n v="5"/>
    <s v="EE700646535EG"/>
    <s v=""/>
    <s v=""/>
    <s v=""/>
    <s v=""/>
    <s v=""/>
    <s v=""/>
    <s v=""/>
    <s v="EE"/>
    <s v="EG"/>
  </r>
  <r>
    <s v="42789عمرو توفيقamro.aly@gmail.comشــكــوى"/>
    <d v="2017-02-23T00:00:00"/>
    <d v="1899-12-30T09:50:34"/>
    <s v="عمرو توفيق"/>
    <x v="0"/>
    <s v="amro.aly@gmail.com"/>
    <s v="214128800291"/>
    <s v="+201211126123"/>
    <x v="2"/>
    <m/>
    <x v="1"/>
    <n v="23"/>
    <n v="9"/>
    <n v="5"/>
    <s v="EE010732637EG"/>
    <s v=""/>
    <s v=""/>
    <s v=""/>
    <s v=""/>
    <s v=""/>
    <s v=""/>
    <s v=""/>
    <s v="EE"/>
    <s v="EG"/>
  </r>
  <r>
    <s v="42789arnaud vanderkelenvdkrenovation@hortmail.beاستفسار عن مسار الطرد"/>
    <d v="2017-02-23T00:00:00"/>
    <d v="1899-12-30T08:02:40"/>
    <s v="arnaud vanderkelen"/>
    <x v="32"/>
    <s v="vdkrenovation@hortmail.be"/>
    <s v=": ej78325466+"/>
    <s v="0032483052240"/>
    <x v="1"/>
    <m/>
    <x v="1"/>
    <n v="23"/>
    <n v="8"/>
    <n v="5"/>
    <s v="rr702078537eg"/>
    <s v=""/>
    <s v=""/>
    <s v=""/>
    <s v=""/>
    <s v=""/>
    <s v=""/>
    <s v=""/>
    <s v="RR"/>
    <s v="EG"/>
  </r>
  <r>
    <s v="42789سليم محمد محمد سليمselemalmasre95@gmail.comاستفسار عن مسار الطرد"/>
    <d v="2017-02-23T00:00:00"/>
    <d v="1899-12-30T02:47:38"/>
    <s v="سليم محمد محمد سليم"/>
    <x v="0"/>
    <s v="selemalmasre95@gmail.com"/>
    <s v="27310130105336"/>
    <s v="00201016369149"/>
    <x v="1"/>
    <m/>
    <x v="1"/>
    <n v="23"/>
    <n v="2"/>
    <n v="5"/>
    <s v="EE011156922EG"/>
    <s v=""/>
    <s v=""/>
    <s v=""/>
    <s v=""/>
    <s v=""/>
    <s v=""/>
    <s v=""/>
    <s v="EE"/>
    <s v="EG"/>
  </r>
  <r>
    <s v="42789amrshehatta3mr.she7tta@gmail.comاستفسار عن مسار الطرد"/>
    <d v="2017-02-23T00:00:00"/>
    <d v="1899-12-30T02:31:22"/>
    <s v="amrshehatta"/>
    <x v="0"/>
    <s v="3mr.she7tta@gmail.com"/>
    <s v="28710011503333"/>
    <s v="201006768079"/>
    <x v="1"/>
    <m/>
    <x v="1"/>
    <n v="23"/>
    <n v="2"/>
    <n v="5"/>
    <s v="RR443925684EG"/>
    <s v=""/>
    <s v=""/>
    <s v=""/>
    <s v=""/>
    <s v=""/>
    <s v=""/>
    <s v=""/>
    <s v="RR"/>
    <s v="EG"/>
  </r>
  <r>
    <s v="42789عبد الرحمن احمد السيدShere31@yahoo.comاستفسار عن مسار الطرد"/>
    <d v="2017-02-23T00:00:00"/>
    <d v="1899-12-30T02:12:49"/>
    <s v="عبد الرحمن احمد السيد"/>
    <x v="0"/>
    <s v="Shere31@yahoo.com"/>
    <s v="٢٩٣١٢٠٩٢١٠٠٥٥٤"/>
    <s v="01156494844"/>
    <x v="1"/>
    <m/>
    <x v="1"/>
    <n v="23"/>
    <n v="2"/>
    <n v="5"/>
    <s v="RY562262265DE"/>
    <s v=""/>
    <s v=""/>
    <s v=""/>
    <s v=""/>
    <s v=""/>
    <s v=""/>
    <s v=""/>
    <s v="RY"/>
    <s v="DE"/>
  </r>
  <r>
    <s v="42789احمد اضرف بخيتahmednemo27@gmail.comاستفسار عن مسار الطرد"/>
    <d v="2017-02-23T00:00:00"/>
    <d v="1899-12-30T01:53:39"/>
    <s v="احمد اضرف بخيت"/>
    <x v="0"/>
    <s v="ahmednemo27@gmail.com"/>
    <s v="29705250103053"/>
    <s v="201152371865"/>
    <x v="1"/>
    <m/>
    <x v="1"/>
    <n v="23"/>
    <n v="1"/>
    <n v="5"/>
    <s v="RX561605199DE"/>
    <s v=""/>
    <s v=""/>
    <s v=""/>
    <s v=""/>
    <s v=""/>
    <s v=""/>
    <s v=""/>
    <s v="RX"/>
    <s v="DE"/>
  </r>
  <r>
    <s v="42789هدير مجدى فهمىHadermagdee@gmail.comشــكــوى"/>
    <d v="2017-02-23T00:00:00"/>
    <d v="1899-12-30T00:00:32"/>
    <s v="هدير مجدى فهمى"/>
    <x v="0"/>
    <s v="Hadermagdee@gmail.com"/>
    <s v="29007152105243"/>
    <s v="01145066992"/>
    <x v="2"/>
    <m/>
    <x v="1"/>
    <n v="23"/>
    <n v="0"/>
    <n v="5"/>
    <s v=""/>
    <s v=""/>
    <s v=""/>
    <s v=""/>
    <s v=""/>
    <s v=""/>
    <s v=""/>
    <s v=""/>
    <s v=""/>
    <s v=""/>
  </r>
  <r>
    <s v="42788هدير مجدى فهمىHadermagdee@gmail.comشــكــوى"/>
    <d v="2017-02-22T00:00:00"/>
    <d v="1899-12-30T23:58:41"/>
    <s v="هدير مجدى فهمى"/>
    <x v="0"/>
    <s v="Hadermagdee@gmail.com"/>
    <s v="29007152105243"/>
    <s v="201145066992"/>
    <x v="2"/>
    <m/>
    <x v="1"/>
    <n v="22"/>
    <n v="23"/>
    <n v="4"/>
    <s v=""/>
    <s v=""/>
    <s v=""/>
    <s v=""/>
    <s v=""/>
    <s v=""/>
    <s v=""/>
    <s v=""/>
    <s v=""/>
    <s v=""/>
  </r>
  <r>
    <s v="42788مصطفى احمد خضرى محمودstafyx@yahoo.comاستفســار عن خدمــة"/>
    <d v="2017-02-22T00:00:00"/>
    <d v="1899-12-30T23:56:46"/>
    <s v="مصطفى احمد خضرى محمود"/>
    <x v="0"/>
    <s v="stafyx@yahoo.com"/>
    <s v="28204042702056"/>
    <s v="01122836626"/>
    <x v="0"/>
    <m/>
    <x v="1"/>
    <n v="22"/>
    <n v="23"/>
    <n v="4"/>
    <s v=""/>
    <s v=""/>
    <s v=""/>
    <s v=""/>
    <s v=""/>
    <s v=""/>
    <s v=""/>
    <s v=""/>
    <s v=""/>
    <s v=""/>
  </r>
  <r>
    <s v="42788ايمن سامىay_sam333@yahoo.comاستفسار عن مسار الطرد"/>
    <d v="2017-02-22T00:00:00"/>
    <d v="1899-12-30T21:31:48"/>
    <s v="ايمن سامى"/>
    <x v="0"/>
    <s v="ay_sam333@yahoo.com"/>
    <s v="29605101900817"/>
    <s v="00201063256172"/>
    <x v="1"/>
    <m/>
    <x v="1"/>
    <n v="22"/>
    <n v="21"/>
    <n v="4"/>
    <s v="RR276597990EG"/>
    <s v=""/>
    <s v=""/>
    <s v=""/>
    <s v=""/>
    <s v=""/>
    <s v=""/>
    <s v=""/>
    <s v="RR"/>
    <s v="EG"/>
  </r>
  <r>
    <s v="42788حسن محمدentryegypt@gmail.comاستفســار عن خدمــة"/>
    <d v="2017-02-22T00:00:00"/>
    <d v="1899-12-30T21:22:12"/>
    <s v="حسن محمد"/>
    <x v="0"/>
    <s v="entryegypt@gmail.com"/>
    <s v="33340102912762"/>
    <s v="01062496912"/>
    <x v="0"/>
    <m/>
    <x v="1"/>
    <n v="22"/>
    <n v="21"/>
    <n v="4"/>
    <s v=""/>
    <s v=""/>
    <s v=""/>
    <s v=""/>
    <s v=""/>
    <s v=""/>
    <s v=""/>
    <s v=""/>
    <s v=""/>
    <s v=""/>
  </r>
  <r>
    <s v="42788MohamedGalalAnwerabogalalmedo@gmail.comاستفسار عن مسار الطرد"/>
    <d v="2017-02-22T00:00:00"/>
    <d v="1899-12-30T21:03:45"/>
    <s v="MohamedGalalAnwer"/>
    <x v="0"/>
    <s v="abogalalmedo@gmail.com"/>
    <s v="29607011222979"/>
    <s v="201023031798"/>
    <x v="1"/>
    <m/>
    <x v="1"/>
    <n v="22"/>
    <n v="21"/>
    <n v="4"/>
    <s v=""/>
    <s v=""/>
    <s v=""/>
    <s v=""/>
    <s v=""/>
    <s v=""/>
    <s v=""/>
    <s v=""/>
    <s v=""/>
    <s v=""/>
  </r>
  <r>
    <s v="42788محمد محمد عبدالفتاح عنبهm.abd@yahoo.comشــكــوى"/>
    <d v="2017-02-22T00:00:00"/>
    <d v="1899-12-30T20:44:14"/>
    <s v="محمد محمد عبدالفتاح عنبه"/>
    <x v="0"/>
    <s v="m.abd@yahoo.com"/>
    <s v="27510222500656"/>
    <s v="01110916441"/>
    <x v="2"/>
    <m/>
    <x v="1"/>
    <n v="22"/>
    <n v="20"/>
    <n v="4"/>
    <s v=""/>
    <s v=""/>
    <s v=""/>
    <s v=""/>
    <s v=""/>
    <s v=""/>
    <s v=""/>
    <s v=""/>
    <s v=""/>
    <s v=""/>
  </r>
  <r>
    <s v="42788احمد محمد حسن محمدaelemary94@yahoo.comاستفسار عن مسار الطرد"/>
    <d v="2017-02-22T00:00:00"/>
    <d v="1899-12-30T19:12:27"/>
    <s v="احمد محمد حسن محمد"/>
    <x v="0"/>
    <s v="aelemary94@yahoo.com"/>
    <s v="1300595"/>
    <s v="002001146989076"/>
    <x v="1"/>
    <m/>
    <x v="1"/>
    <n v="22"/>
    <n v="19"/>
    <n v="4"/>
    <s v="cf111370968au"/>
    <s v=""/>
    <s v=""/>
    <s v=""/>
    <s v=""/>
    <s v=""/>
    <s v=""/>
    <s v=""/>
    <s v="CF"/>
    <s v="AU"/>
  </r>
  <r>
    <s v="42788احمد محمد حسن محمدemaryhenry@yahoo.comاستفسار عن مسار الطرد"/>
    <d v="2017-02-22T00:00:00"/>
    <d v="1899-12-30T19:00:27"/>
    <s v="احمد محمد حسن محمد"/>
    <x v="0"/>
    <s v="emaryhenry@yahoo.com"/>
    <s v="1300595"/>
    <s v="002001146989076"/>
    <x v="1"/>
    <m/>
    <x v="1"/>
    <n v="22"/>
    <n v="19"/>
    <n v="4"/>
    <s v="cf111370968au"/>
    <s v=""/>
    <s v=""/>
    <s v=""/>
    <s v=""/>
    <s v=""/>
    <s v=""/>
    <s v=""/>
    <s v="CF"/>
    <s v="AU"/>
  </r>
  <r>
    <s v="42788samir saad abdelkader salamasamirsalamapro@yahoo.comاستفسار عن مسار الطرد"/>
    <d v="2017-02-22T00:00:00"/>
    <d v="1899-12-30T18:48:52"/>
    <s v="samir saad abdelkader salama"/>
    <x v="0"/>
    <s v="samirsalamapro@yahoo.com"/>
    <s v="28908011611734"/>
    <s v="00201023392529"/>
    <x v="1"/>
    <m/>
    <x v="1"/>
    <n v="22"/>
    <n v="18"/>
    <n v="4"/>
    <s v="EE700797717EG"/>
    <s v=""/>
    <s v=""/>
    <s v=""/>
    <s v=""/>
    <s v=""/>
    <s v=""/>
    <s v=""/>
    <s v="EE"/>
    <s v="EG"/>
  </r>
  <r>
    <s v="42788Eman ahmedElagooz102@gmail.comاستفسار عن مسار الطرد"/>
    <d v="2017-02-22T00:00:00"/>
    <d v="1899-12-30T18:41:05"/>
    <s v="Eman ahmed"/>
    <x v="0"/>
    <s v="Elagooz102@gmail.com"/>
    <s v="29502251600184"/>
    <s v="201060199868"/>
    <x v="1"/>
    <m/>
    <x v="1"/>
    <n v="22"/>
    <n v="18"/>
    <n v="4"/>
    <s v="EE700801632EG"/>
    <s v=""/>
    <s v=""/>
    <s v=""/>
    <s v=""/>
    <s v=""/>
    <s v=""/>
    <s v=""/>
    <s v="EE"/>
    <s v="EG"/>
  </r>
  <r>
    <s v="42788Sohaib A seoudysohaibseoudy@Gmail.comاستفسار عن مسار الطرد"/>
    <d v="2017-02-22T00:00:00"/>
    <d v="1899-12-30T18:39:31"/>
    <s v="Sohaib A seoudy"/>
    <x v="16"/>
    <s v="sohaibseoudy@Gmail.com"/>
    <s v=": 1774433"/>
    <s v="00447783240639"/>
    <x v="1"/>
    <m/>
    <x v="1"/>
    <n v="22"/>
    <n v="18"/>
    <n v="4"/>
    <s v="RU858167195GB"/>
    <s v=""/>
    <s v=""/>
    <s v=""/>
    <s v=""/>
    <s v=""/>
    <s v=""/>
    <s v=""/>
    <s v="RU"/>
    <s v="GB"/>
  </r>
  <r>
    <s v="42788حسام خالد محمدgigimoo90@gmail.comاستفسار عن مسار الطرد"/>
    <d v="2017-02-22T00:00:00"/>
    <d v="1899-12-30T17:35:19"/>
    <s v="حسام خالد محمد"/>
    <x v="0"/>
    <s v="gigimoo90@gmail.com"/>
    <s v="27612010100558"/>
    <s v="201002999938"/>
    <x v="1"/>
    <m/>
    <x v="1"/>
    <n v="22"/>
    <n v="17"/>
    <n v="4"/>
    <s v="ee700926297eg"/>
    <s v=""/>
    <s v=""/>
    <s v=""/>
    <s v=""/>
    <s v=""/>
    <s v=""/>
    <s v=""/>
    <s v="EE"/>
    <s v="EG"/>
  </r>
  <r>
    <s v="42788عادل محمد محمود احمدadel.adress@yahoo.comاستفســار فنـى"/>
    <d v="2017-02-22T00:00:00"/>
    <d v="1899-12-30T16:36:29"/>
    <s v="عادل محمد محمود احمد"/>
    <x v="0"/>
    <s v="adel.adress@yahoo.com"/>
    <s v=": A16243793"/>
    <s v="0578448597"/>
    <x v="5"/>
    <m/>
    <x v="1"/>
    <n v="22"/>
    <n v="16"/>
    <n v="4"/>
    <s v="EE055954038SA"/>
    <s v=""/>
    <s v=""/>
    <s v=""/>
    <s v=""/>
    <s v=""/>
    <s v=""/>
    <s v=""/>
    <s v="EE"/>
    <s v="SA"/>
  </r>
  <r>
    <s v="42788احمد امينahmedamin.74@icloud.comاستفسار عن مسار الطرد"/>
    <d v="2017-02-22T00:00:00"/>
    <d v="1899-12-30T14:59:35"/>
    <s v="احمد امين"/>
    <x v="0"/>
    <s v="ahmedamin.74@icloud.com"/>
    <s v="27407131200034"/>
    <s v="201111186543"/>
    <x v="1"/>
    <m/>
    <x v="1"/>
    <n v="22"/>
    <n v="14"/>
    <n v="4"/>
    <s v="ee700850721eg"/>
    <s v=""/>
    <s v=""/>
    <s v=""/>
    <s v=""/>
    <s v=""/>
    <s v=""/>
    <s v=""/>
    <s v="EE"/>
    <s v="EG"/>
  </r>
  <r>
    <s v="42788اسماء احمد زين الدين محمدanas.30stm@gmail.comاستفسار عن مسار الطرد"/>
    <d v="2017-02-22T00:00:00"/>
    <d v="1899-12-30T14:30:42"/>
    <s v="اسماء احمد زين الدين محمد"/>
    <x v="0"/>
    <s v="anas.30stm@gmail.com"/>
    <s v="29109302102148"/>
    <s v="201000045072"/>
    <x v="1"/>
    <m/>
    <x v="1"/>
    <n v="22"/>
    <n v="14"/>
    <n v="4"/>
    <s v="EE847740182CN"/>
    <s v=""/>
    <s v=""/>
    <s v=""/>
    <s v=""/>
    <s v=""/>
    <s v=""/>
    <s v=""/>
    <s v="EE"/>
    <s v="CN"/>
  </r>
  <r>
    <s v="42788امنيه محمد احمد عبد الحكيمomnia.abdelhakim92@gmail.comاستفســار عن خدمــة"/>
    <d v="2017-02-22T00:00:00"/>
    <d v="1899-12-30T14:06:00"/>
    <s v="امنيه محمد احمد عبد الحكيم"/>
    <x v="0"/>
    <s v="omnia.abdelhakim92@gmail.com"/>
    <s v="29210072400066"/>
    <s v="01000847811"/>
    <x v="0"/>
    <m/>
    <x v="1"/>
    <n v="22"/>
    <n v="14"/>
    <n v="4"/>
    <s v=""/>
    <s v=""/>
    <s v=""/>
    <s v=""/>
    <s v=""/>
    <s v=""/>
    <s v=""/>
    <s v=""/>
    <s v=""/>
    <s v=""/>
  </r>
  <r>
    <s v="42788Ahmed ismailAhmed5030xx@gmail.comاستفســار عن خدمــة"/>
    <d v="2017-02-22T00:00:00"/>
    <d v="1899-12-30T13:59:34"/>
    <s v="Ahmed ismail"/>
    <x v="0"/>
    <s v="Ahmed5030xx@gmail.com"/>
    <s v="29801012133431"/>
    <s v="201154025809"/>
    <x v="0"/>
    <m/>
    <x v="1"/>
    <n v="22"/>
    <n v="13"/>
    <n v="4"/>
    <s v=""/>
    <s v=""/>
    <s v=""/>
    <s v=""/>
    <s v=""/>
    <s v=""/>
    <s v=""/>
    <s v=""/>
    <s v=""/>
    <s v=""/>
  </r>
  <r>
    <s v="42788مجدولين محمد الدالاتيrweda.dalati16@gmail.comاستفسار عن مسار الطرد"/>
    <d v="2017-02-22T00:00:00"/>
    <d v="1899-12-30T13:59:18"/>
    <s v="مجدولين محمد الدالاتي"/>
    <x v="0"/>
    <s v="rweda.dalati16@gmail.com"/>
    <s v=": n008131303"/>
    <s v="00201100059469"/>
    <x v="1"/>
    <m/>
    <x v="1"/>
    <n v="22"/>
    <n v="13"/>
    <n v="4"/>
    <s v=""/>
    <s v=""/>
    <s v=""/>
    <s v=""/>
    <s v=""/>
    <s v=""/>
    <s v=""/>
    <s v=""/>
    <s v=""/>
    <s v=""/>
  </r>
  <r>
    <s v="42788محمد المهدىmohamed.planning@yahoo.comشــكــوى"/>
    <d v="2017-02-22T00:00:00"/>
    <d v="1899-12-30T13:59:13"/>
    <s v="محمد المهدى"/>
    <x v="0"/>
    <s v="mohamed.planning@yahoo.com"/>
    <s v="28208161602154"/>
    <s v="201284445151"/>
    <x v="2"/>
    <m/>
    <x v="1"/>
    <n v="22"/>
    <n v="13"/>
    <n v="4"/>
    <s v="RR330296069EG"/>
    <s v=""/>
    <s v=""/>
    <s v=""/>
    <s v=""/>
    <s v=""/>
    <s v=""/>
    <s v=""/>
    <s v="RR"/>
    <s v="EG"/>
  </r>
  <r>
    <s v="42788سيد عبدالرحمن حسن إلمالحsayedelmaleh_b738@yahoo.comاستفسار عن مسار الطرد"/>
    <d v="2017-02-22T00:00:00"/>
    <d v="1899-12-30T13:50:47"/>
    <s v="سيد عبدالرحمن حسن إلمالح"/>
    <x v="0"/>
    <s v="sayedelmaleh_b738@yahoo.com"/>
    <s v="28212160101655"/>
    <s v="00201221218910"/>
    <x v="1"/>
    <m/>
    <x v="1"/>
    <n v="22"/>
    <n v="13"/>
    <n v="4"/>
    <s v="RR510188848EG"/>
    <s v=""/>
    <s v=""/>
    <s v=""/>
    <s v=""/>
    <s v=""/>
    <s v=""/>
    <s v=""/>
    <s v="RR"/>
    <s v="EG"/>
  </r>
  <r>
    <s v="42788amrshehatta3mr.She7atta@Gmail.comاستفسار عن مسار الطرد"/>
    <d v="2017-02-22T00:00:00"/>
    <d v="1899-12-30T13:41:13"/>
    <s v="amrshehatta"/>
    <x v="0"/>
    <s v="3mr.She7atta@Gmail.com"/>
    <s v="28710011503333"/>
    <s v="201006768079"/>
    <x v="1"/>
    <m/>
    <x v="1"/>
    <n v="22"/>
    <n v="13"/>
    <n v="4"/>
    <s v="RR443925684EG"/>
    <s v=""/>
    <s v=""/>
    <s v=""/>
    <s v=""/>
    <s v=""/>
    <s v=""/>
    <s v=""/>
    <s v="RR"/>
    <s v="EG"/>
  </r>
  <r>
    <s v="42788شادي محمد حسنElkotpy83@gmail.comاستفســار عن خدمــة"/>
    <d v="2017-02-22T00:00:00"/>
    <d v="1899-12-30T13:09:23"/>
    <s v="شادي محمد حسن"/>
    <x v="0"/>
    <s v="Elkotpy83@gmail.com"/>
    <s v="28310210300117"/>
    <s v="0201114040342"/>
    <x v="0"/>
    <m/>
    <x v="1"/>
    <n v="22"/>
    <n v="13"/>
    <n v="4"/>
    <s v=""/>
    <s v=""/>
    <s v=""/>
    <s v=""/>
    <s v=""/>
    <s v=""/>
    <s v=""/>
    <s v=""/>
    <s v=""/>
    <s v=""/>
  </r>
  <r>
    <s v="42788ابراهيم محمد على سليمانibrahimganna3@gmail.comاستفسار عن مسار الطرد"/>
    <d v="2017-02-22T00:00:00"/>
    <d v="1899-12-30T13:05:56"/>
    <s v="ابراهيم محمد على سليمان"/>
    <x v="0"/>
    <s v="ibrahimganna3@gmail.com"/>
    <s v="29005151202277"/>
    <s v="201117703599"/>
    <x v="1"/>
    <m/>
    <x v="1"/>
    <n v="22"/>
    <n v="13"/>
    <n v="4"/>
    <s v="EE700770095EG"/>
    <s v=""/>
    <s v=""/>
    <s v=""/>
    <s v=""/>
    <s v=""/>
    <s v=""/>
    <s v=""/>
    <s v="EE"/>
    <s v="EG"/>
  </r>
  <r>
    <s v="42788ابراهيم سعيد موسىsibrahem2010@yahoo.comشــكــوى"/>
    <d v="2017-02-22T00:00:00"/>
    <d v="1899-12-30T12:34:43"/>
    <s v="ابراهيم سعيد موسى"/>
    <x v="0"/>
    <s v="sibrahem2010@yahoo.com"/>
    <s v="27609171300513"/>
    <s v="01010919115"/>
    <x v="2"/>
    <m/>
    <x v="1"/>
    <n v="22"/>
    <n v="12"/>
    <n v="4"/>
    <s v="rr342523620eg"/>
    <s v=""/>
    <s v=""/>
    <s v=""/>
    <s v=""/>
    <s v=""/>
    <s v=""/>
    <s v=""/>
    <s v="RR"/>
    <s v="EG"/>
  </r>
  <r>
    <s v="42788هاني عامر السيد احمدhane3amer00049@gmail.comاستفسار عن مسار الطرد"/>
    <d v="2017-02-22T00:00:00"/>
    <d v="1899-12-30T11:49:38"/>
    <s v="هاني عامر السيد احمد"/>
    <x v="0"/>
    <s v="hane3amer00049@gmail.com"/>
    <s v="28403030103915"/>
    <s v="201276810209"/>
    <x v="1"/>
    <m/>
    <x v="1"/>
    <n v="22"/>
    <n v="11"/>
    <n v="4"/>
    <s v="RX562778726DE"/>
    <s v=""/>
    <s v=""/>
    <s v=""/>
    <s v=""/>
    <s v=""/>
    <s v=""/>
    <s v=""/>
    <s v="RX"/>
    <s v="DE"/>
  </r>
  <r>
    <s v="42788علاء زيتونalaa.aly20.aa@gmail.comاستفسار عن مسار الطرد"/>
    <d v="2017-02-22T00:00:00"/>
    <d v="1899-12-30T11:30:14"/>
    <s v="علاء زيتون"/>
    <x v="0"/>
    <s v="alaa.aly20.aa@gmail.com"/>
    <s v="27703261700231"/>
    <s v="0201000034271"/>
    <x v="1"/>
    <m/>
    <x v="1"/>
    <n v="22"/>
    <n v="11"/>
    <n v="4"/>
    <s v="CH012177739US"/>
    <s v=""/>
    <s v=""/>
    <s v=""/>
    <s v=""/>
    <s v=""/>
    <s v=""/>
    <s v=""/>
    <s v="CH"/>
    <s v="US"/>
  </r>
  <r>
    <s v="42788محمد احمد شعبان عليmohamed.shaban99@outlook.comشــكــوى"/>
    <d v="2017-02-22T00:00:00"/>
    <d v="1899-12-30T11:29:30"/>
    <s v="محمد احمد شعبان علي"/>
    <x v="0"/>
    <s v="mohamed.shaban99@outlook.com"/>
    <s v="29004290100598"/>
    <s v="0201066414769"/>
    <x v="2"/>
    <m/>
    <x v="1"/>
    <n v="22"/>
    <n v="11"/>
    <n v="4"/>
    <s v=""/>
    <s v=""/>
    <s v=""/>
    <s v=""/>
    <s v=""/>
    <s v=""/>
    <s v=""/>
    <s v=""/>
    <s v=""/>
    <s v=""/>
  </r>
  <r>
    <s v="42788طه احمد محمدzero131310@gmail.comأخـــــرى"/>
    <d v="2017-02-22T00:00:00"/>
    <d v="1899-12-30T11:26:59"/>
    <s v="طه احمد محمد"/>
    <x v="0"/>
    <s v="zero131310@gmail.com"/>
    <s v="28201250101831"/>
    <s v="201205950529"/>
    <x v="4"/>
    <m/>
    <x v="1"/>
    <n v="22"/>
    <n v="11"/>
    <n v="4"/>
    <s v=""/>
    <s v=""/>
    <s v=""/>
    <s v=""/>
    <s v=""/>
    <s v=""/>
    <s v=""/>
    <s v=""/>
    <s v=""/>
    <s v=""/>
  </r>
  <r>
    <s v="42791عمرو محمد بدر الدين جلالamrobadr2010@yahoo.comشــكــوى"/>
    <d v="2017-02-25T00:00:00"/>
    <d v="1899-12-30T07:12:12"/>
    <s v="عمرو محمد بدر الدين جلال"/>
    <x v="0"/>
    <s v="amrobadr2010@yahoo.com"/>
    <s v="26902072500115"/>
    <s v="201006326564"/>
    <x v="2"/>
    <m/>
    <x v="1"/>
    <n v="25"/>
    <n v="7"/>
    <n v="7"/>
    <s v="EE700215204EG"/>
    <s v=""/>
    <s v=""/>
    <s v=""/>
    <s v=""/>
    <s v=""/>
    <s v=""/>
    <s v=""/>
    <s v="EE"/>
    <s v="EG"/>
  </r>
  <r>
    <s v="42791أحمد مصطفى الشحاتdrpsychological1987@gmail.comاستفسار عن مسار الطرد"/>
    <d v="2017-02-25T00:00:00"/>
    <d v="1899-12-30T02:18:34"/>
    <s v="أحمد مصطفى الشحات"/>
    <x v="0"/>
    <s v="drpsychological1987@gmail.com"/>
    <s v="28706151202352"/>
    <s v="201281573974"/>
    <x v="1"/>
    <m/>
    <x v="1"/>
    <n v="25"/>
    <n v="2"/>
    <n v="7"/>
    <s v="CH012334505US"/>
    <s v=""/>
    <s v=""/>
    <s v=""/>
    <s v=""/>
    <s v=""/>
    <s v=""/>
    <s v=""/>
    <s v="CH"/>
    <s v="US"/>
  </r>
  <r>
    <s v="42791laila Fawzi Ghobrialkabahoney@aol.comاستفسار عن مسار الطرد"/>
    <d v="2017-02-25T00:00:00"/>
    <d v="1899-12-30T01:42:32"/>
    <s v="laila Fawzi Ghobrial"/>
    <x v="0"/>
    <s v="kabahoney@aol.com"/>
    <s v="24307140101523"/>
    <s v="26211052(02)"/>
    <x v="1"/>
    <m/>
    <x v="1"/>
    <n v="25"/>
    <n v="1"/>
    <n v="7"/>
    <s v="RR701682083EG"/>
    <s v=""/>
    <s v=""/>
    <s v=""/>
    <s v=""/>
    <s v=""/>
    <s v=""/>
    <s v=""/>
    <s v="RR"/>
    <s v="EG"/>
  </r>
  <r>
    <s v="42791محمد احمد محمد عبدالحميد العربىalarapy1@gmail.comاستفسار عن مسار الطرد"/>
    <d v="2017-02-25T00:00:00"/>
    <d v="1899-12-30T00:20:54"/>
    <s v="محمد احمد محمد عبدالحميد العربى"/>
    <x v="0"/>
    <s v="alarapy1@gmail.com"/>
    <s v="28301011302535"/>
    <s v="01222663433"/>
    <x v="1"/>
    <m/>
    <x v="1"/>
    <n v="25"/>
    <n v="0"/>
    <n v="7"/>
    <s v="RR152576428TN"/>
    <s v=""/>
    <s v=""/>
    <s v=""/>
    <s v=""/>
    <s v=""/>
    <s v=""/>
    <s v=""/>
    <s v="RR"/>
    <s v="TN"/>
  </r>
  <r>
    <s v="42791Malika Kriaamaloukmalouk77@gmail.comاستفسار عن مسار الطرد"/>
    <d v="2017-02-25T00:00:00"/>
    <d v="1899-12-30T00:11:05"/>
    <s v="Malika Kriaa"/>
    <x v="21"/>
    <s v="maloukmalouk77@gmail.com"/>
    <s v="0537979"/>
    <s v="0021655299235"/>
    <x v="1"/>
    <m/>
    <x v="1"/>
    <n v="25"/>
    <n v="0"/>
    <n v="7"/>
    <s v="RR152576428TN"/>
    <s v=""/>
    <s v=""/>
    <s v=""/>
    <s v=""/>
    <s v=""/>
    <s v=""/>
    <s v=""/>
    <s v="RR"/>
    <s v="TN"/>
  </r>
  <r>
    <s v="42791سامح محمد سعيدeng.samehsaied@yahoo.comشــكــوى"/>
    <d v="2017-02-25T00:00:00"/>
    <d v="1899-12-30T00:09:33"/>
    <s v="سامح محمد سعيد"/>
    <x v="0"/>
    <s v="eng.samehsaied@yahoo.com"/>
    <s v="1314215"/>
    <s v="00966541085291"/>
    <x v="2"/>
    <m/>
    <x v="1"/>
    <n v="25"/>
    <n v="0"/>
    <n v="7"/>
    <s v="EE059434982SA"/>
    <s v=""/>
    <s v=""/>
    <s v=""/>
    <s v=""/>
    <s v=""/>
    <s v=""/>
    <s v=""/>
    <s v="EE"/>
    <s v="SA"/>
  </r>
  <r>
    <s v="42790Hamid Bikmetlehamidbikmetle@gmail.comاستفســار عن خدمــة"/>
    <d v="2017-02-24T00:00:00"/>
    <d v="1899-12-30T20:18:33"/>
    <s v="Hamid Bikmetle"/>
    <x v="0"/>
    <s v="hamidbikmetle@gmail.com"/>
    <s v=": 711205512"/>
    <s v="201017094537"/>
    <x v="0"/>
    <m/>
    <x v="1"/>
    <n v="24"/>
    <n v="20"/>
    <n v="6"/>
    <s v=""/>
    <s v=""/>
    <s v=""/>
    <s v=""/>
    <s v=""/>
    <s v=""/>
    <s v=""/>
    <s v=""/>
    <s v=""/>
    <s v=""/>
  </r>
  <r>
    <s v="42790أميرة محمد صبرى سليمانmr_mahmoud76@hotmail.comاستفسار عن مسار الطرد"/>
    <d v="2017-02-24T00:00:00"/>
    <d v="1899-12-30T18:58:13"/>
    <s v="أميرة محمد صبرى سليمان"/>
    <x v="0"/>
    <s v="mr_mahmoud76@hotmail.com"/>
    <s v="28108312601266"/>
    <s v="201064734223"/>
    <x v="1"/>
    <m/>
    <x v="1"/>
    <n v="24"/>
    <n v="18"/>
    <n v="6"/>
    <s v="cp700060388eg"/>
    <s v=""/>
    <s v=""/>
    <s v=""/>
    <s v=""/>
    <s v=""/>
    <s v=""/>
    <s v=""/>
    <s v="CP"/>
    <s v="EG"/>
  </r>
  <r>
    <s v="42790احمد محمد محمود خليفهa.t.group1974@gmail.comشــكــوى"/>
    <d v="2017-02-24T00:00:00"/>
    <d v="1899-12-30T18:37:19"/>
    <s v="احمد محمد محمود خليفه"/>
    <x v="0"/>
    <s v="a.t.group1974@gmail.com"/>
    <s v="27403170103377"/>
    <s v="00201093244200"/>
    <x v="2"/>
    <m/>
    <x v="1"/>
    <n v="24"/>
    <n v="18"/>
    <n v="6"/>
    <s v="ee700674338eg"/>
    <s v=""/>
    <s v=""/>
    <s v=""/>
    <s v=""/>
    <s v=""/>
    <s v=""/>
    <s v=""/>
    <s v="EE"/>
    <s v="EG"/>
  </r>
  <r>
    <s v="42790Mazen Hassan ahmedMazenhassanahmed64@gmail.comاستفسار عن مسار الطرد"/>
    <d v="2017-02-24T00:00:00"/>
    <d v="1899-12-30T18:20:37"/>
    <s v="Mazen Hassan ahmed"/>
    <x v="0"/>
    <s v="Mazenhassanahmed64@gmail.com"/>
    <s v="29609290108377"/>
    <s v="201092274034"/>
    <x v="1"/>
    <m/>
    <x v="1"/>
    <n v="24"/>
    <n v="18"/>
    <n v="6"/>
    <s v="Ru636095837gb"/>
    <s v=""/>
    <s v=""/>
    <s v=""/>
    <s v=""/>
    <s v=""/>
    <s v=""/>
    <s v=""/>
    <s v="RU"/>
    <s v="GB"/>
  </r>
  <r>
    <s v="42790محمد عبدالمنجي محمد عبدالوهابAboo_mongy@yahoo.comشــكــوى"/>
    <d v="2017-02-24T00:00:00"/>
    <d v="1899-12-30T10:59:48"/>
    <s v="محمد عبدالمنجي محمد عبدالوهاب"/>
    <x v="2"/>
    <s v="Aboo_mongy@yahoo.com"/>
    <s v=": A08645626"/>
    <s v="00966538386013"/>
    <x v="2"/>
    <m/>
    <x v="1"/>
    <n v="24"/>
    <n v="10"/>
    <n v="6"/>
    <s v="ee017555273sa"/>
    <s v=""/>
    <s v=""/>
    <s v=""/>
    <s v=""/>
    <s v=""/>
    <s v=""/>
    <s v=""/>
    <s v="EE"/>
    <s v="SA"/>
  </r>
  <r>
    <s v="42790أحمد سيف النصرahmed.seif.elnasr@hotmail.comاستفســار فنـى"/>
    <d v="2017-02-24T00:00:00"/>
    <d v="1899-12-30T10:48:14"/>
    <s v="أحمد سيف النصر"/>
    <x v="0"/>
    <s v="ahmed.seif.elnasr@hotmail.com"/>
    <s v="29406120400032"/>
    <s v="201022055544"/>
    <x v="5"/>
    <m/>
    <x v="1"/>
    <n v="24"/>
    <n v="10"/>
    <n v="6"/>
    <s v=""/>
    <s v=""/>
    <s v=""/>
    <s v=""/>
    <s v=""/>
    <s v=""/>
    <s v=""/>
    <s v=""/>
    <s v=""/>
    <s v=""/>
  </r>
  <r>
    <s v="42790samir saad abdelkader salamasamirsalamapro@yahoo.comشــكــوى"/>
    <d v="2017-02-24T00:00:00"/>
    <d v="1899-12-30T09:41:20"/>
    <s v="samir saad abdelkader salama"/>
    <x v="0"/>
    <s v="samirsalamapro@yahoo.com"/>
    <s v="28908011611734"/>
    <s v="01023392529"/>
    <x v="2"/>
    <m/>
    <x v="1"/>
    <n v="24"/>
    <n v="9"/>
    <n v="6"/>
    <s v="EE700797717EG"/>
    <s v=""/>
    <s v=""/>
    <s v=""/>
    <s v=""/>
    <s v=""/>
    <s v=""/>
    <s v=""/>
    <s v="EE"/>
    <s v="EG"/>
  </r>
  <r>
    <s v="42790samir saad abdelkader salamasamirsalamapro@yahoo.comاستفسار عن مسار الطرد"/>
    <d v="2017-02-24T00:00:00"/>
    <d v="1899-12-30T09:39:16"/>
    <s v="samir saad abdelkader salama"/>
    <x v="0"/>
    <s v="samirsalamapro@yahoo.com"/>
    <s v="28908011611734"/>
    <s v="01023392529"/>
    <x v="1"/>
    <m/>
    <x v="1"/>
    <n v="24"/>
    <n v="9"/>
    <n v="6"/>
    <s v="EE700797717EG"/>
    <s v=""/>
    <s v=""/>
    <s v=""/>
    <s v=""/>
    <s v=""/>
    <s v=""/>
    <s v=""/>
    <s v="EE"/>
    <s v="EG"/>
  </r>
  <r>
    <s v="42790محمد عبدالجليل سعد عبدالجليل جاويشmgawish97@gmail.comشــكــوى"/>
    <d v="2017-02-24T00:00:00"/>
    <d v="1899-12-30T00:34:23"/>
    <s v="محمد عبدالجليل سعد عبدالجليل جاويش"/>
    <x v="0"/>
    <s v="mgawish97@gmail.com"/>
    <s v="29712101200298"/>
    <s v="201006684633"/>
    <x v="2"/>
    <m/>
    <x v="1"/>
    <n v="24"/>
    <n v="0"/>
    <n v="6"/>
    <s v="RX561048748DE"/>
    <s v=""/>
    <s v=""/>
    <s v=""/>
    <s v=""/>
    <s v=""/>
    <s v=""/>
    <s v=""/>
    <s v="RX"/>
    <s v="DE"/>
  </r>
  <r>
    <s v="42789صفاء مصطفيs.safa555888999@yahoo.comاستفسار عن مسار الطرد"/>
    <d v="2017-02-23T00:00:00"/>
    <d v="1899-12-30T22:18:03"/>
    <s v="صفاء مصطفي"/>
    <x v="0"/>
    <s v="s.safa555888999@yahoo.com"/>
    <s v="29101142502321"/>
    <s v="01128842559"/>
    <x v="1"/>
    <m/>
    <x v="1"/>
    <n v="23"/>
    <n v="22"/>
    <n v="5"/>
    <s v="CP003117272EG"/>
    <s v=""/>
    <s v=""/>
    <s v=""/>
    <s v=""/>
    <s v=""/>
    <s v=""/>
    <s v=""/>
    <s v="CP"/>
    <s v="EG"/>
  </r>
  <r>
    <s v="42789محمد احمد ردادraddad_m@yahoo.comاستفســار عن خدمــة"/>
    <d v="2017-02-23T00:00:00"/>
    <d v="1899-12-30T22:05:44"/>
    <s v="محمد احمد رداد"/>
    <x v="0"/>
    <s v="raddad_m@yahoo.com"/>
    <s v="24305120101559"/>
    <s v="20133129114"/>
    <x v="0"/>
    <m/>
    <x v="1"/>
    <n v="23"/>
    <n v="22"/>
    <n v="5"/>
    <s v=""/>
    <s v=""/>
    <s v=""/>
    <s v=""/>
    <s v=""/>
    <s v=""/>
    <s v=""/>
    <s v=""/>
    <s v=""/>
    <s v=""/>
  </r>
  <r>
    <s v="42789Doug Lynchdoug_lynch_ca@yahoo.comأخـــــرى"/>
    <d v="2017-02-23T00:00:00"/>
    <d v="1899-12-30T20:36:48"/>
    <s v="Doug Lynch"/>
    <x v="0"/>
    <s v="doug_lynch_ca@yahoo.com"/>
    <s v=": GA230292"/>
    <s v="201023361992"/>
    <x v="4"/>
    <m/>
    <x v="1"/>
    <n v="23"/>
    <n v="20"/>
    <n v="5"/>
    <s v="RB154479888SG"/>
    <s v=""/>
    <s v=""/>
    <s v=""/>
    <s v=""/>
    <s v=""/>
    <s v=""/>
    <s v=""/>
    <s v="RB"/>
    <s v="SG"/>
  </r>
  <r>
    <s v="42789أميرة محمود الهاديamera-mahmoud@hotmail.comاستفسار عن مسار الطرد"/>
    <d v="2017-02-23T00:00:00"/>
    <d v="1899-12-30T18:20:45"/>
    <s v="أميرة محمود الهادي"/>
    <x v="0"/>
    <s v="amera-mahmoud@hotmail.com"/>
    <s v="28912170102147"/>
    <s v="01010546873"/>
    <x v="1"/>
    <m/>
    <x v="1"/>
    <n v="23"/>
    <n v="18"/>
    <n v="5"/>
    <s v="RB156173835SG"/>
    <s v=""/>
    <s v=""/>
    <s v=""/>
    <s v=""/>
    <s v=""/>
    <s v=""/>
    <s v=""/>
    <s v="RB"/>
    <s v="SG"/>
  </r>
  <r>
    <s v="42789عادل عبد الناصر يوسف عمرadelnasser228@gmail.comشــكــوى"/>
    <d v="2017-02-23T00:00:00"/>
    <d v="1899-12-30T18:11:14"/>
    <s v="عادل عبد الناصر يوسف عمر"/>
    <x v="0"/>
    <s v="adelnasser228@gmail.com"/>
    <s v="28808223200098"/>
    <s v="2001003043439"/>
    <x v="2"/>
    <m/>
    <x v="1"/>
    <n v="23"/>
    <n v="18"/>
    <n v="5"/>
    <s v=""/>
    <s v=""/>
    <s v=""/>
    <s v=""/>
    <s v=""/>
    <s v=""/>
    <s v=""/>
    <s v=""/>
    <s v=""/>
    <s v=""/>
  </r>
  <r>
    <s v="42789عماد محمد ابراهيم علي  شاديemadalli004@gmail.comاستفسار عن مسار الطرد"/>
    <d v="2017-02-23T00:00:00"/>
    <d v="1899-12-30T17:11:02"/>
    <s v="عماد محمد ابراهيم علي  شادي"/>
    <x v="0"/>
    <s v="emadalli004@gmail.com"/>
    <s v="028501011329513"/>
    <s v="01019979520+2"/>
    <x v="1"/>
    <m/>
    <x v="1"/>
    <n v="23"/>
    <n v="17"/>
    <n v="5"/>
    <s v="EE058215447SA"/>
    <s v=""/>
    <s v=""/>
    <s v=""/>
    <s v=""/>
    <s v=""/>
    <s v=""/>
    <s v=""/>
    <s v="EE"/>
    <s v="SA"/>
  </r>
  <r>
    <s v="42794اسماء السعيد خلفanasoka12@yahoo. Comاستفسار عن مسار الطرد"/>
    <d v="2017-02-28T00:00:00"/>
    <d v="1899-12-30T23:04:00"/>
    <s v="اسماء السعيد خلف"/>
    <x v="0"/>
    <s v="anasoka12@yahoo. Com"/>
    <s v="29309121600226"/>
    <s v="201210487303"/>
    <x v="1"/>
    <m/>
    <x v="1"/>
    <n v="28"/>
    <n v="23"/>
    <n v="3"/>
    <s v="EE700830885EG"/>
    <s v=""/>
    <s v=""/>
    <s v=""/>
    <s v=""/>
    <s v=""/>
    <s v=""/>
    <s v=""/>
    <s v="EE"/>
    <s v="EG"/>
  </r>
  <r>
    <s v="42794SAID HINDAMhindam@hotmail.comاستفسار عن مسار الطرد"/>
    <d v="2017-02-28T00:00:00"/>
    <d v="1899-12-30T22:47:29"/>
    <s v="SAID HINDAM"/>
    <x v="0"/>
    <s v="hindam@hotmail.com"/>
    <s v=": D000029600"/>
    <s v="201001121962"/>
    <x v="1"/>
    <m/>
    <x v="1"/>
    <n v="28"/>
    <n v="22"/>
    <n v="3"/>
    <s v="EE700891301EG"/>
    <s v=""/>
    <s v=""/>
    <s v=""/>
    <s v=""/>
    <s v=""/>
    <s v=""/>
    <s v=""/>
    <s v="EE"/>
    <s v="EG"/>
  </r>
  <r>
    <s v="42794أحمد جودة الشاطرahmedgouda916@gmail.comاستفسار عن مسار الطرد"/>
    <d v="2017-02-28T00:00:00"/>
    <d v="1899-12-30T22:30:22"/>
    <s v="أحمد جودة الشاطر"/>
    <x v="0"/>
    <s v="ahmedgouda916@gmail.com"/>
    <s v="28504178800471"/>
    <s v="201120055662"/>
    <x v="1"/>
    <m/>
    <x v="1"/>
    <n v="28"/>
    <n v="22"/>
    <n v="3"/>
    <s v="RX563254637DE"/>
    <s v=""/>
    <s v=""/>
    <s v=""/>
    <s v=""/>
    <s v=""/>
    <s v=""/>
    <s v=""/>
    <s v="RX"/>
    <s v="DE"/>
  </r>
  <r>
    <s v="42794إلهامى محمد عبداللهelhamymohamd70@gmail.comاستفسار عن مسار الطرد"/>
    <d v="2017-02-28T00:00:00"/>
    <d v="1899-12-30T21:53:59"/>
    <s v="إلهامى محمد عبدالله"/>
    <x v="0"/>
    <s v="elhamymohamd70@gmail.com"/>
    <s v="2500379"/>
    <s v="201095698848"/>
    <x v="1"/>
    <m/>
    <x v="1"/>
    <n v="28"/>
    <n v="21"/>
    <n v="3"/>
    <s v="RR292531396DE"/>
    <s v=""/>
    <s v=""/>
    <s v=""/>
    <s v=""/>
    <s v=""/>
    <s v=""/>
    <s v=""/>
    <s v="RR"/>
    <s v="DE"/>
  </r>
  <r>
    <s v="42794كريم أحمد صالحKarim.Saleh@iCloud.comاستفسار عن مسار الطرد"/>
    <d v="2017-02-28T00:00:00"/>
    <d v="1899-12-30T21:42:16"/>
    <s v="كريم أحمد صالح"/>
    <x v="0"/>
    <s v="Karim.Saleh@iCloud.com"/>
    <s v="2101753"/>
    <s v="201096933339"/>
    <x v="1"/>
    <m/>
    <x v="1"/>
    <n v="28"/>
    <n v="21"/>
    <n v="3"/>
    <s v="RF437171273SG"/>
    <s v=""/>
    <s v=""/>
    <s v=""/>
    <s v=""/>
    <s v=""/>
    <s v=""/>
    <s v=""/>
    <s v="RF"/>
    <s v="SG"/>
  </r>
  <r>
    <s v="42794إسلام يسرىeslamyousry91@gmail.comاستفسار عن مسار الطرد"/>
    <d v="2017-02-28T00:00:00"/>
    <d v="1899-12-30T21:38:32"/>
    <s v="إسلام يسرى"/>
    <x v="2"/>
    <s v="eslamyousry91@gmail.com"/>
    <s v=": A11661343"/>
    <s v="009660538740161"/>
    <x v="1"/>
    <m/>
    <x v="1"/>
    <n v="28"/>
    <n v="21"/>
    <n v="3"/>
    <s v="EE057833899SA"/>
    <s v=""/>
    <s v=""/>
    <s v=""/>
    <s v=""/>
    <s v=""/>
    <s v=""/>
    <s v=""/>
    <s v="EE"/>
    <s v="SA"/>
  </r>
  <r>
    <s v="42794احمد مصطفي علي عبدتلدايمahmed.m.abdaldaym@gmail.comشــكــوى"/>
    <d v="2017-02-28T00:00:00"/>
    <d v="1899-12-30T18:33:56"/>
    <s v="احمد مصطفي علي عبدتلدايم"/>
    <x v="0"/>
    <s v="ahmed.m.abdaldaym@gmail.com"/>
    <s v="26011301500173"/>
    <s v="0201289201076"/>
    <x v="2"/>
    <m/>
    <x v="1"/>
    <n v="28"/>
    <n v="18"/>
    <n v="3"/>
    <s v=""/>
    <s v=""/>
    <s v=""/>
    <s v=""/>
    <s v=""/>
    <s v=""/>
    <s v=""/>
    <s v=""/>
    <s v=""/>
    <s v=""/>
  </r>
  <r>
    <s v="42794Mostafa Hussein Hafezacc_mostafa.hussein@yahoo.comاستفسار عن مسار الطرد"/>
    <d v="2017-02-28T00:00:00"/>
    <d v="1899-12-30T18:21:25"/>
    <s v="Mostafa Hussein Hafez"/>
    <x v="0"/>
    <s v="acc_mostafa.hussein@yahoo.com"/>
    <s v="29307121802195"/>
    <s v="+201210132729"/>
    <x v="1"/>
    <m/>
    <x v="1"/>
    <n v="28"/>
    <n v="18"/>
    <n v="3"/>
    <s v="EE012794909EG"/>
    <s v=""/>
    <s v=""/>
    <s v=""/>
    <s v=""/>
    <s v=""/>
    <s v=""/>
    <s v=""/>
    <s v="EE"/>
    <s v="EG"/>
  </r>
  <r>
    <s v="42794Ali Waheedaliwaheed1980@gmail.comاستفسار عن مسار الطرد"/>
    <d v="2017-02-28T00:00:00"/>
    <d v="1899-12-30T18:19:36"/>
    <s v="Ali Waheed"/>
    <x v="0"/>
    <s v="aliwaheed1980@gmail.com"/>
    <s v="28011130100659"/>
    <s v="1008816865"/>
    <x v="1"/>
    <m/>
    <x v="1"/>
    <n v="28"/>
    <n v="18"/>
    <n v="3"/>
    <s v="CA830322451DE"/>
    <s v=""/>
    <s v=""/>
    <s v=""/>
    <s v=""/>
    <s v=""/>
    <s v=""/>
    <s v=""/>
    <s v="CA"/>
    <s v="DE"/>
  </r>
  <r>
    <s v="42794احمد احمد طهpharaon035@gmail.comاستفســار عن خدمــة"/>
    <d v="2017-02-28T00:00:00"/>
    <d v="1899-12-30T18:12:03"/>
    <s v="احمد احمد طه"/>
    <x v="0"/>
    <s v="pharaon035@gmail.com"/>
    <s v="29204021100131"/>
    <s v="01119885217"/>
    <x v="0"/>
    <m/>
    <x v="1"/>
    <n v="28"/>
    <n v="18"/>
    <n v="3"/>
    <s v=""/>
    <s v=""/>
    <s v=""/>
    <s v=""/>
    <s v=""/>
    <s v=""/>
    <s v=""/>
    <s v=""/>
    <s v=""/>
    <s v=""/>
  </r>
  <r>
    <s v="42794أحمد محمد فؤاد محمودahmed.fouad22@gmail.comشــكــوى"/>
    <d v="2017-02-28T00:00:00"/>
    <d v="1899-12-30T17:46:32"/>
    <s v="أحمد محمد فؤاد محمود"/>
    <x v="0"/>
    <s v="ahmed.fouad22@gmail.com"/>
    <s v="28307271701997"/>
    <s v="201001517996"/>
    <x v="2"/>
    <m/>
    <x v="1"/>
    <n v="28"/>
    <n v="17"/>
    <n v="3"/>
    <s v=""/>
    <s v=""/>
    <s v=""/>
    <s v=""/>
    <s v=""/>
    <s v=""/>
    <s v=""/>
    <s v=""/>
    <s v=""/>
    <s v=""/>
  </r>
  <r>
    <s v="42794احمد عبد الفتاح محمود علىshandoelfares@gmail.comشــكــوى"/>
    <d v="2017-02-28T00:00:00"/>
    <d v="1899-12-30T17:12:47"/>
    <s v="احمد عبد الفتاح محمود على"/>
    <x v="0"/>
    <s v="shandoelfares@gmail.com"/>
    <s v="29104292602153"/>
    <s v="00201068620929"/>
    <x v="2"/>
    <m/>
    <x v="1"/>
    <n v="28"/>
    <n v="17"/>
    <n v="3"/>
    <s v=""/>
    <s v=""/>
    <s v=""/>
    <s v=""/>
    <s v=""/>
    <s v=""/>
    <s v=""/>
    <s v=""/>
    <s v=""/>
    <s v=""/>
  </r>
  <r>
    <s v="42794احمد خلف فتحي عبد العالali20082009100@gmail.comاستفســار فنـى"/>
    <d v="2017-02-28T00:00:00"/>
    <d v="1899-12-30T16:56:47"/>
    <s v="احمد خلف فتحي عبد العال"/>
    <x v="0"/>
    <s v="ali20082009100@gmail.com"/>
    <s v="2603115"/>
    <s v="201116591784"/>
    <x v="5"/>
    <m/>
    <x v="1"/>
    <n v="28"/>
    <n v="16"/>
    <n v="3"/>
    <s v=""/>
    <s v=""/>
    <s v=""/>
    <s v=""/>
    <s v=""/>
    <s v=""/>
    <s v=""/>
    <s v=""/>
    <s v=""/>
    <s v=""/>
  </r>
  <r>
    <s v="42794محمد زين العابدينM.ZEAN1988@GMAIL.COMاستفسار عن مسار الطرد"/>
    <d v="2017-02-28T00:00:00"/>
    <d v="1899-12-30T16:43:13"/>
    <s v="محمد زين العابدين"/>
    <x v="0"/>
    <s v="M.ZEAN1988@GMAIL.COM"/>
    <s v=": AO8534447"/>
    <s v="00966540995290"/>
    <x v="1"/>
    <m/>
    <x v="1"/>
    <n v="28"/>
    <n v="16"/>
    <n v="3"/>
    <s v="EE011987576EG"/>
    <s v=""/>
    <s v=""/>
    <s v=""/>
    <s v=""/>
    <s v=""/>
    <s v=""/>
    <s v=""/>
    <s v="EE"/>
    <s v="EG"/>
  </r>
  <r>
    <s v="42794Abdelrahman Ibrahimboodymaklad98@gmail.comاستفسار عن مسار الطرد"/>
    <d v="2017-02-28T00:00:00"/>
    <d v="1899-12-30T16:16:33"/>
    <s v="Abdelrahman Ibrahim"/>
    <x v="0"/>
    <s v="boodymaklad98@gmail.com"/>
    <s v="29808080215251"/>
    <s v="00201145539688"/>
    <x v="1"/>
    <m/>
    <x v="1"/>
    <n v="28"/>
    <n v="16"/>
    <n v="3"/>
    <s v="EE700826475EG"/>
    <s v=""/>
    <s v=""/>
    <s v=""/>
    <s v=""/>
    <s v=""/>
    <s v=""/>
    <s v=""/>
    <s v="EE"/>
    <s v="EG"/>
  </r>
  <r>
    <s v="42794Abdelrahman Ibrahimboodymaklad98@gmail.comشــكــوى"/>
    <d v="2017-02-28T00:00:00"/>
    <d v="1899-12-30T16:14:37"/>
    <s v="Abdelrahman Ibrahim"/>
    <x v="0"/>
    <s v="boodymaklad98@gmail.com"/>
    <s v="29808082105251"/>
    <s v="00201145539688"/>
    <x v="2"/>
    <m/>
    <x v="1"/>
    <n v="28"/>
    <n v="16"/>
    <n v="3"/>
    <s v="EE700826475EG"/>
    <s v=""/>
    <s v=""/>
    <s v=""/>
    <s v=""/>
    <s v=""/>
    <s v=""/>
    <s v=""/>
    <s v="EE"/>
    <s v="EG"/>
  </r>
  <r>
    <s v="42794أحمد جودة أحمد علي الشاطرshater202@gmail.comاستفســار فنـى"/>
    <d v="2017-02-28T00:00:00"/>
    <d v="1899-12-30T16:06:39"/>
    <s v="أحمد جودة أحمد علي الشاطر"/>
    <x v="0"/>
    <s v="shater202@gmail.com"/>
    <s v="28504178800471"/>
    <s v="201003621545"/>
    <x v="5"/>
    <m/>
    <x v="1"/>
    <n v="28"/>
    <n v="16"/>
    <n v="3"/>
    <s v="RX562787759DE"/>
    <s v=""/>
    <s v=""/>
    <s v=""/>
    <s v=""/>
    <s v=""/>
    <s v=""/>
    <s v=""/>
    <s v="RX"/>
    <s v="DE"/>
  </r>
  <r>
    <s v="42794أحمد جودة أحمد علي الشاطرshater202@gmail.comشــكــوى"/>
    <d v="2017-02-28T00:00:00"/>
    <d v="1899-12-30T16:05:13"/>
    <s v="أحمد جودة أحمد علي الشاطر"/>
    <x v="0"/>
    <s v="shater202@gmail.com"/>
    <s v="28504178800471"/>
    <s v="201003621545"/>
    <x v="2"/>
    <m/>
    <x v="1"/>
    <n v="28"/>
    <n v="16"/>
    <n v="3"/>
    <s v="RX562787759DE"/>
    <s v=""/>
    <s v=""/>
    <s v=""/>
    <s v=""/>
    <s v=""/>
    <s v=""/>
    <s v=""/>
    <s v="RX"/>
    <s v="DE"/>
  </r>
  <r>
    <s v="42794أحمد جودة أحمد علي الشاطرshater202@gmail.comاستفســار عن خدمــة"/>
    <d v="2017-02-28T00:00:00"/>
    <d v="1899-12-30T15:59:47"/>
    <s v="أحمد جودة أحمد علي الشاطر"/>
    <x v="0"/>
    <s v="shater202@gmail.com"/>
    <s v="28504178800471"/>
    <s v="201003621545"/>
    <x v="0"/>
    <m/>
    <x v="1"/>
    <n v="28"/>
    <n v="15"/>
    <n v="3"/>
    <s v="RX562787759DE"/>
    <s v=""/>
    <s v=""/>
    <s v=""/>
    <s v=""/>
    <s v=""/>
    <s v=""/>
    <s v=""/>
    <s v="RX"/>
    <s v="DE"/>
  </r>
  <r>
    <s v="42794أحمد جودة أحمد علي الشاطرshater202@gmail.comاستفسار عن مسار الطرد"/>
    <d v="2017-02-28T00:00:00"/>
    <d v="1899-12-30T15:59:06"/>
    <s v="أحمد جودة أحمد علي الشاطر"/>
    <x v="0"/>
    <s v="shater202@gmail.com"/>
    <s v="28504178800471"/>
    <s v="201003621545"/>
    <x v="1"/>
    <m/>
    <x v="1"/>
    <n v="28"/>
    <n v="15"/>
    <n v="3"/>
    <s v="RX562787759DE"/>
    <s v=""/>
    <s v=""/>
    <s v=""/>
    <s v=""/>
    <s v=""/>
    <s v=""/>
    <s v=""/>
    <s v="RX"/>
    <s v="DE"/>
  </r>
  <r>
    <s v="42794أحمد جودة أحمد علي الشاطرshater202@gmail.comأخـــــرى"/>
    <d v="2017-02-28T00:00:00"/>
    <d v="1899-12-30T15:58:24"/>
    <s v="أحمد جودة أحمد علي الشاطر"/>
    <x v="0"/>
    <s v="shater202@gmail.com"/>
    <s v="28504178800471"/>
    <s v="201003621545"/>
    <x v="4"/>
    <m/>
    <x v="1"/>
    <n v="28"/>
    <n v="15"/>
    <n v="3"/>
    <s v="RX562787759DE"/>
    <s v=""/>
    <s v=""/>
    <s v=""/>
    <s v=""/>
    <s v=""/>
    <s v=""/>
    <s v=""/>
    <s v="RX"/>
    <s v="DE"/>
  </r>
  <r>
    <s v="42794أحمد جودة أحمد علي الشاطرshater202@gmail.comاستفسار فى المبيعات"/>
    <d v="2017-02-28T00:00:00"/>
    <d v="1899-12-30T15:57:40"/>
    <s v="أحمد جودة أحمد علي الشاطر"/>
    <x v="0"/>
    <s v="shater202@gmail.com"/>
    <s v="28504178800471"/>
    <s v="201003621545"/>
    <x v="3"/>
    <m/>
    <x v="1"/>
    <n v="28"/>
    <n v="15"/>
    <n v="3"/>
    <s v="RX562787759DE"/>
    <s v=""/>
    <s v=""/>
    <s v=""/>
    <s v=""/>
    <s v=""/>
    <s v=""/>
    <s v=""/>
    <s v="RX"/>
    <s v="DE"/>
  </r>
  <r>
    <s v="42794المعتزبالله متولي محمدcaptain.majid@gmail.comاستفسار عن مسار الطرد"/>
    <d v="2017-02-28T00:00:00"/>
    <d v="1899-12-30T14:57:08"/>
    <s v="المعتزبالله متولي محمد"/>
    <x v="0"/>
    <s v="captain.majid@gmail.com"/>
    <s v="28203112600136"/>
    <s v="201220148713"/>
    <x v="1"/>
    <m/>
    <x v="1"/>
    <n v="28"/>
    <n v="14"/>
    <n v="3"/>
    <s v="RF431068661SG"/>
    <s v=""/>
    <s v=""/>
    <s v=""/>
    <s v=""/>
    <s v=""/>
    <s v=""/>
    <s v=""/>
    <s v="RF"/>
    <s v="SG"/>
  </r>
  <r>
    <s v="42794خالد عبد الرشيد بسيونىinfo@elbostan-group.comاستفسار عن مسار الطرد"/>
    <d v="2017-02-28T00:00:00"/>
    <d v="1899-12-30T14:34:49"/>
    <s v="خالد عبد الرشيد بسيونى"/>
    <x v="0"/>
    <s v="info@elbostan-group.com"/>
    <s v="27810241602382"/>
    <s v="01024634109"/>
    <x v="1"/>
    <m/>
    <x v="1"/>
    <n v="28"/>
    <n v="14"/>
    <n v="3"/>
    <s v="CC722075852DE"/>
    <s v=""/>
    <s v=""/>
    <s v=""/>
    <s v=""/>
    <s v=""/>
    <s v=""/>
    <s v=""/>
    <s v="CC"/>
    <s v="DE"/>
  </r>
  <r>
    <s v="42794تامر مختار الشناويtamer_mokhtar3000@yahoo.comشــكــوى"/>
    <d v="2017-02-28T00:00:00"/>
    <d v="1899-12-30T14:14:15"/>
    <s v="تامر مختار الشناوي"/>
    <x v="0"/>
    <s v="tamer_mokhtar3000@yahoo.com"/>
    <s v="27503171601812"/>
    <s v="201001184496"/>
    <x v="2"/>
    <m/>
    <x v="1"/>
    <n v="28"/>
    <n v="14"/>
    <n v="3"/>
    <s v="EX017216394SG"/>
    <s v=""/>
    <s v=""/>
    <s v=""/>
    <s v=""/>
    <s v=""/>
    <s v=""/>
    <s v=""/>
    <s v="EX"/>
    <s v="SG"/>
  </r>
  <r>
    <s v="42794رمضان محمود احمد ابراهيم01012024510ramdan@gmail.comاستفسار عن مسار الطرد"/>
    <d v="2017-02-28T00:00:00"/>
    <d v="1899-12-30T14:10:13"/>
    <s v="رمضان محمود احمد ابراهيم"/>
    <x v="0"/>
    <s v="01012024510ramdan@gmail.com"/>
    <s v="28807182702516"/>
    <s v="201012024510"/>
    <x v="1"/>
    <m/>
    <x v="1"/>
    <n v="28"/>
    <n v="14"/>
    <n v="3"/>
    <s v=""/>
    <s v=""/>
    <s v=""/>
    <s v=""/>
    <s v=""/>
    <s v=""/>
    <s v=""/>
    <s v=""/>
    <s v=""/>
    <s v=""/>
  </r>
  <r>
    <s v="42794هاني العشريhanoon54@yahoo.comاستفسار عن مسار الطرد"/>
    <d v="2017-02-28T00:00:00"/>
    <d v="1899-12-30T13:42:08"/>
    <s v="هاني العشري"/>
    <x v="0"/>
    <s v="hanoon54@yahoo.com"/>
    <s v="28309251203799"/>
    <s v="01111101483"/>
    <x v="1"/>
    <m/>
    <x v="1"/>
    <n v="28"/>
    <n v="13"/>
    <n v="3"/>
    <s v="ee012802945eg"/>
    <s v=""/>
    <s v=""/>
    <s v=""/>
    <s v=""/>
    <s v=""/>
    <s v=""/>
    <s v=""/>
    <s v="EE"/>
    <s v="EG"/>
  </r>
  <r>
    <s v="42794سماح سعد محمد ابوزيدRodieid2014@gmail.comشــكــوى"/>
    <d v="2017-02-28T00:00:00"/>
    <d v="1899-12-30T13:41:45"/>
    <s v="سماح سعد محمد ابوزيد"/>
    <x v="0"/>
    <s v="Rodieid2014@gmail.com"/>
    <s v="28509121700129"/>
    <s v="201060906883"/>
    <x v="2"/>
    <m/>
    <x v="1"/>
    <n v="28"/>
    <n v="13"/>
    <n v="3"/>
    <s v=""/>
    <s v=""/>
    <s v=""/>
    <s v=""/>
    <s v=""/>
    <s v=""/>
    <s v=""/>
    <s v=""/>
    <s v=""/>
    <s v=""/>
  </r>
  <r>
    <s v="42794محمود محمد ابراهيمmah.ramadan@elsewedy.comشــكــوى"/>
    <d v="2017-02-28T00:00:00"/>
    <d v="1899-12-30T13:37:40"/>
    <s v="محمود محمد ابراهيم"/>
    <x v="0"/>
    <s v="mah.ramadan@elsewedy.com"/>
    <s v="28509250203751"/>
    <s v="01281784899"/>
    <x v="2"/>
    <m/>
    <x v="1"/>
    <n v="28"/>
    <n v="13"/>
    <n v="3"/>
    <s v=""/>
    <s v=""/>
    <s v=""/>
    <s v=""/>
    <s v=""/>
    <s v=""/>
    <s v=""/>
    <s v=""/>
    <s v=""/>
    <s v=""/>
  </r>
  <r>
    <s v="42794محمدعامرmedoamer03@gmail.comاستفســار عن خدمــة"/>
    <d v="2017-02-28T00:00:00"/>
    <d v="1899-12-30T13:36:25"/>
    <s v="محمدعامر"/>
    <x v="0"/>
    <s v="medoamer03@gmail.com"/>
    <s v="1601457"/>
    <s v="00201093067553"/>
    <x v="0"/>
    <m/>
    <x v="1"/>
    <n v="28"/>
    <n v="13"/>
    <n v="3"/>
    <s v=""/>
    <s v=""/>
    <s v=""/>
    <s v=""/>
    <s v=""/>
    <s v=""/>
    <s v=""/>
    <s v=""/>
    <s v=""/>
    <s v=""/>
  </r>
  <r>
    <s v="42794ali gaberalygaber52@yahoo.comاستفســار عن خدمــة"/>
    <d v="2017-02-28T00:00:00"/>
    <d v="1899-12-30T13:29:14"/>
    <s v="ali gaber"/>
    <x v="0"/>
    <s v="alygaber52@yahoo.com"/>
    <s v="28910151501658"/>
    <s v="201280958380"/>
    <x v="0"/>
    <m/>
    <x v="1"/>
    <n v="28"/>
    <n v="13"/>
    <n v="3"/>
    <s v=""/>
    <s v=""/>
    <s v=""/>
    <s v=""/>
    <s v=""/>
    <s v=""/>
    <s v=""/>
    <s v=""/>
    <s v=""/>
    <s v=""/>
  </r>
  <r>
    <s v="42794يوسف محمدYoussef.mym@yahoo.comاستفســار عن خدمــة"/>
    <d v="2017-02-28T00:00:00"/>
    <d v="1899-12-30T13:11:15"/>
    <s v="يوسف محمد"/>
    <x v="2"/>
    <s v="Youssef.mym@yahoo.com"/>
    <s v="A01654340"/>
    <s v="00966500381987"/>
    <x v="0"/>
    <m/>
    <x v="1"/>
    <n v="28"/>
    <n v="13"/>
    <n v="3"/>
    <s v=""/>
    <s v=""/>
    <s v=""/>
    <s v=""/>
    <s v=""/>
    <s v=""/>
    <s v=""/>
    <s v=""/>
    <s v=""/>
    <s v=""/>
  </r>
  <r>
    <s v="42794شركة دنتيل سلامتكسhr.obour@salamtex.comشــكــوى"/>
    <d v="2017-02-28T00:00:00"/>
    <d v="1899-12-30T12:51:58"/>
    <s v="شركة دنتيل سلامتكس"/>
    <x v="0"/>
    <s v="hr.obour@salamtex.com"/>
    <s v="27005020103276"/>
    <s v="20244814280-81-82-83"/>
    <x v="2"/>
    <m/>
    <x v="1"/>
    <n v="28"/>
    <n v="12"/>
    <n v="3"/>
    <s v=""/>
    <s v=""/>
    <s v=""/>
    <s v=""/>
    <s v=""/>
    <s v=""/>
    <s v=""/>
    <s v=""/>
    <s v=""/>
    <s v=""/>
  </r>
  <r>
    <s v="42794احمد الخميسيalkhamisy200@gmail.comاستفسار عن مسار الطرد"/>
    <d v="2017-02-28T00:00:00"/>
    <d v="1899-12-30T12:37:06"/>
    <s v="احمد الخميسي"/>
    <x v="0"/>
    <s v="alkhamisy200@gmail.com"/>
    <s v=": a19180114"/>
    <s v="00966534933170"/>
    <x v="1"/>
    <m/>
    <x v="1"/>
    <n v="28"/>
    <n v="12"/>
    <n v="3"/>
    <s v="ee037800772sa"/>
    <s v=""/>
    <s v=""/>
    <s v=""/>
    <s v=""/>
    <s v=""/>
    <s v=""/>
    <s v=""/>
    <s v="EE"/>
    <s v="SA"/>
  </r>
  <r>
    <s v="42794عمرو محمد احمدamr_karate22000@yahoo.comاستفسار عن مسار الطرد"/>
    <d v="2017-02-28T00:00:00"/>
    <d v="1899-12-30T12:30:28"/>
    <s v="عمرو محمد احمد"/>
    <x v="0"/>
    <s v="amr_karate22000@yahoo.com"/>
    <s v="28911120103618"/>
    <s v="201283644012"/>
    <x v="1"/>
    <m/>
    <x v="1"/>
    <n v="28"/>
    <n v="12"/>
    <n v="3"/>
    <s v="ee009973729eg"/>
    <s v=""/>
    <s v=""/>
    <s v=""/>
    <s v=""/>
    <s v=""/>
    <s v=""/>
    <s v=""/>
    <s v="EE"/>
    <s v="EG"/>
  </r>
  <r>
    <s v="42794محمد سليمان عبداللطيفmohammed.soliman@outlook.comاستفسار عن مسار الطرد"/>
    <d v="2017-02-28T00:00:00"/>
    <d v="1899-12-30T12:11:05"/>
    <s v="محمد سليمان عبداللطيف"/>
    <x v="0"/>
    <s v="mohammed.soliman@outlook.com"/>
    <s v="28209281700512"/>
    <s v="01009453008"/>
    <x v="1"/>
    <m/>
    <x v="1"/>
    <n v="28"/>
    <n v="12"/>
    <n v="3"/>
    <s v="EE700981157EG"/>
    <s v=""/>
    <s v=""/>
    <s v=""/>
    <s v=""/>
    <s v=""/>
    <s v=""/>
    <s v=""/>
    <s v="EE"/>
    <s v="EG"/>
  </r>
  <r>
    <s v="42794أحمد ابو بكر أحمدah.abobakr@hotmail.comشــكــوى"/>
    <d v="2017-02-28T00:00:00"/>
    <d v="1899-12-30T11:48:25"/>
    <s v="أحمد ابو بكر أحمد"/>
    <x v="0"/>
    <s v="ah.abobakr@hotmail.com"/>
    <s v="28402060101635"/>
    <s v="201202256000"/>
    <x v="2"/>
    <m/>
    <x v="1"/>
    <n v="28"/>
    <n v="11"/>
    <n v="3"/>
    <s v=""/>
    <s v=""/>
    <s v=""/>
    <s v=""/>
    <s v=""/>
    <s v=""/>
    <s v=""/>
    <s v=""/>
    <s v=""/>
    <s v=""/>
  </r>
  <r>
    <s v="42794Hesham Salmanh.salman@mitsui.comاستفسار فى المبيعات"/>
    <d v="2017-02-28T00:00:00"/>
    <d v="1899-12-30T11:47:38"/>
    <s v="Hesham Salman"/>
    <x v="0"/>
    <s v="h.salman@mitsui.com"/>
    <s v="26506230103959"/>
    <s v="00201221042155"/>
    <x v="3"/>
    <m/>
    <x v="1"/>
    <n v="28"/>
    <n v="11"/>
    <n v="3"/>
    <s v="ci119384027jp"/>
    <s v=""/>
    <s v=""/>
    <s v=""/>
    <s v=""/>
    <s v=""/>
    <s v=""/>
    <s v=""/>
    <s v="CI"/>
    <s v="JP"/>
  </r>
  <r>
    <s v="42794Eslam Alybony5000@hotmail.comأخـــــرى"/>
    <d v="2017-02-28T00:00:00"/>
    <d v="1899-12-30T11:25:53"/>
    <s v="Eslam Aly"/>
    <x v="0"/>
    <s v="bony5000@hotmail.com"/>
    <s v="28806020100591"/>
    <s v="201223799632"/>
    <x v="4"/>
    <m/>
    <x v="1"/>
    <n v="28"/>
    <n v="11"/>
    <n v="3"/>
    <s v="RB156671234SG"/>
    <s v=""/>
    <s v=""/>
    <s v=""/>
    <s v=""/>
    <s v=""/>
    <s v=""/>
    <s v=""/>
    <s v="RB"/>
    <s v="SG"/>
  </r>
  <r>
    <s v="42794أحمد فرج مقبلfigo.ah.z@gmail.comأخـــــرى"/>
    <d v="2017-02-28T00:00:00"/>
    <d v="1899-12-30T11:25:39"/>
    <s v="أحمد فرج مقبل"/>
    <x v="0"/>
    <s v="figo.ah.z@gmail.com"/>
    <s v="29001011242877"/>
    <s v="01006691121"/>
    <x v="4"/>
    <m/>
    <x v="1"/>
    <n v="28"/>
    <n v="11"/>
    <n v="3"/>
    <s v=""/>
    <s v=""/>
    <s v=""/>
    <s v=""/>
    <s v=""/>
    <s v=""/>
    <s v=""/>
    <s v=""/>
    <s v=""/>
    <s v=""/>
  </r>
  <r>
    <s v="42794اماني عبد الرازقAmani.maklad.bkr@hotmail.comاستفسار عن مسار الطرد"/>
    <d v="2017-02-28T00:00:00"/>
    <d v="1899-12-30T11:19:37"/>
    <s v="اماني عبد الرازق"/>
    <x v="0"/>
    <s v="Amani.maklad.bkr@hotmail.com"/>
    <s v="٢٩٠٠٥١٧٨٨٠٠٨٢٦"/>
    <s v="201091250447"/>
    <x v="1"/>
    <m/>
    <x v="1"/>
    <n v="28"/>
    <n v="11"/>
    <n v="3"/>
    <s v="RT812102352DE"/>
    <s v=""/>
    <s v=""/>
    <s v=""/>
    <s v=""/>
    <s v=""/>
    <s v=""/>
    <s v=""/>
    <s v="RT"/>
    <s v="DE"/>
  </r>
  <r>
    <s v="42794احمد فؤاد ابوالوفاAhmed.fouad436@yahoo.comاستفسار عن مسار الطرد"/>
    <d v="2017-02-28T00:00:00"/>
    <d v="1899-12-30T11:19:16"/>
    <s v="احمد فؤاد ابوالوفا"/>
    <x v="0"/>
    <s v="Ahmed.fouad436@yahoo.com"/>
    <s v=": A04113589"/>
    <s v="201023713353"/>
    <x v="1"/>
    <m/>
    <x v="1"/>
    <n v="28"/>
    <n v="11"/>
    <n v="3"/>
    <s v="RR211341156EG"/>
    <s v=""/>
    <s v=""/>
    <s v=""/>
    <s v=""/>
    <s v=""/>
    <s v=""/>
    <s v=""/>
    <s v="RR"/>
    <s v="EG"/>
  </r>
  <r>
    <s v="42794أحمد عادل محمد مصطفىAhmeddada00@hotmail.comاستفســار عن خدمــة"/>
    <d v="2017-02-28T00:00:00"/>
    <d v="1899-12-30T11:07:34"/>
    <s v="أحمد عادل محمد مصطفى"/>
    <x v="0"/>
    <s v="Ahmeddada00@hotmail.com"/>
    <s v="28411080101754"/>
    <s v="201223404788"/>
    <x v="0"/>
    <m/>
    <x v="1"/>
    <n v="28"/>
    <n v="11"/>
    <n v="3"/>
    <s v=""/>
    <s v=""/>
    <s v=""/>
    <s v=""/>
    <s v=""/>
    <s v=""/>
    <s v=""/>
    <s v=""/>
    <s v=""/>
    <s v=""/>
  </r>
  <r>
    <s v="42794حسانين عزمي الحسانين المعداويabobasmla76@hotmail.comشــكــوى"/>
    <d v="2017-02-28T00:00:00"/>
    <d v="1899-12-30T10:55:37"/>
    <s v="حسانين عزمي الحسانين المعداوي"/>
    <x v="2"/>
    <s v="abobasmla76@hotmail.com"/>
    <s v="27612051602533"/>
    <s v="00966561430218"/>
    <x v="2"/>
    <m/>
    <x v="1"/>
    <n v="28"/>
    <n v="10"/>
    <n v="3"/>
    <s v="EE005152422EG"/>
    <s v=""/>
    <s v=""/>
    <s v=""/>
    <s v=""/>
    <s v=""/>
    <s v=""/>
    <s v=""/>
    <s v="EE"/>
    <s v="EG"/>
  </r>
  <r>
    <s v="42794ماجد ميشيل عادل جرجسtaomaged@gmail.comاستفســار عن خدمــة"/>
    <d v="2017-02-28T00:00:00"/>
    <d v="1899-12-30T10:53:40"/>
    <s v="ماجد ميشيل عادل جرجس"/>
    <x v="0"/>
    <s v="taomaged@gmail.com"/>
    <s v="28609090201611"/>
    <s v="00201225303878"/>
    <x v="0"/>
    <m/>
    <x v="1"/>
    <n v="28"/>
    <n v="10"/>
    <n v="3"/>
    <s v="CY100364309AU"/>
    <s v=""/>
    <s v=""/>
    <s v=""/>
    <s v=""/>
    <s v=""/>
    <s v=""/>
    <s v=""/>
    <s v="CY"/>
    <s v="AU"/>
  </r>
  <r>
    <s v="42794محمد ابراهيم احمد الشعراوىmohamed.elshaarawy@gmail.comاستفســار عن خدمــة"/>
    <d v="2017-02-28T00:00:00"/>
    <d v="1899-12-30T10:45:24"/>
    <s v="محمد ابراهيم احمد الشعراوى"/>
    <x v="0"/>
    <s v="mohamed.elshaarawy@gmail.com"/>
    <s v="27002091602134"/>
    <s v="01001392195"/>
    <x v="0"/>
    <m/>
    <x v="1"/>
    <n v="28"/>
    <n v="10"/>
    <n v="3"/>
    <s v=""/>
    <s v=""/>
    <s v=""/>
    <s v=""/>
    <s v=""/>
    <s v=""/>
    <s v=""/>
    <s v=""/>
    <s v=""/>
    <s v=""/>
  </r>
  <r>
    <s v="42794عبد المنعم الامامlatef_elemam@hotmail.comشــكــوى"/>
    <d v="2017-02-28T00:00:00"/>
    <d v="1899-12-30T10:44:58"/>
    <s v="عبد المنعم الامام"/>
    <x v="2"/>
    <s v="latef_elemam@hotmail.com"/>
    <s v=": A11440862"/>
    <s v="00966563533985"/>
    <x v="2"/>
    <m/>
    <x v="1"/>
    <n v="28"/>
    <n v="10"/>
    <n v="3"/>
    <s v="EE012353230EG"/>
    <s v=""/>
    <s v=""/>
    <s v=""/>
    <s v=""/>
    <s v=""/>
    <s v=""/>
    <s v=""/>
    <s v="EE"/>
    <s v="EG"/>
  </r>
  <r>
    <s v="42794مجدي عبد الحميد بسيونى عريقاتbasune_magdy@yahoo.comأخـــــرى"/>
    <d v="2017-02-28T00:00:00"/>
    <d v="1899-12-30T10:18:14"/>
    <s v="مجدي عبد الحميد بسيونى عريقات"/>
    <x v="0"/>
    <s v="basune_magdy@yahoo.com"/>
    <s v="25905010102852"/>
    <s v="01003075476"/>
    <x v="4"/>
    <m/>
    <x v="1"/>
    <n v="28"/>
    <n v="10"/>
    <n v="3"/>
    <s v=""/>
    <s v=""/>
    <s v=""/>
    <s v=""/>
    <s v=""/>
    <s v=""/>
    <s v=""/>
    <s v=""/>
    <s v=""/>
    <s v=""/>
  </r>
  <r>
    <s v="42794احمد الصبانahmadalsabban@hotmail.comاستفسار عن مسار الطرد"/>
    <d v="2017-02-28T00:00:00"/>
    <d v="1899-12-30T10:14:00"/>
    <s v="احمد الصبان"/>
    <x v="0"/>
    <s v="ahmadalsabban@hotmail.com"/>
    <s v="103334"/>
    <s v="01001913875"/>
    <x v="1"/>
    <m/>
    <x v="1"/>
    <n v="28"/>
    <n v="10"/>
    <n v="3"/>
    <s v="EE700936918EG"/>
    <s v=""/>
    <s v=""/>
    <s v=""/>
    <s v=""/>
    <s v=""/>
    <s v=""/>
    <s v=""/>
    <s v="EE"/>
    <s v="EG"/>
  </r>
  <r>
    <s v="42794ماجد ميشيل عادل جرجسtaomaged@gmail.comاستفسار عن مسار الطرد"/>
    <d v="2017-02-28T00:00:00"/>
    <d v="1899-12-30T09:52:40"/>
    <s v="ماجد ميشيل عادل جرجس"/>
    <x v="0"/>
    <s v="taomaged@gmail.com"/>
    <s v="28609090201611"/>
    <s v="00201225303878"/>
    <x v="1"/>
    <m/>
    <x v="1"/>
    <n v="28"/>
    <n v="9"/>
    <n v="3"/>
    <s v="CY100364309AU"/>
    <s v=""/>
    <s v=""/>
    <s v=""/>
    <s v=""/>
    <s v=""/>
    <s v=""/>
    <s v=""/>
    <s v="CY"/>
    <s v="AU"/>
  </r>
  <r>
    <s v="42794ادهم محمد فؤادadhmkabs@gmail.comاستفسار عن مسار الطرد"/>
    <d v="2017-02-28T00:00:00"/>
    <d v="1899-12-30T09:40:56"/>
    <s v="ادهم محمد فؤاد"/>
    <x v="0"/>
    <s v="adhmkabs@gmail.com"/>
    <s v="29603012801217"/>
    <s v="201112103393"/>
    <x v="1"/>
    <m/>
    <x v="1"/>
    <n v="28"/>
    <n v="9"/>
    <n v="3"/>
    <s v="RS409704246CN"/>
    <s v=""/>
    <s v=""/>
    <s v=""/>
    <s v=""/>
    <s v=""/>
    <s v=""/>
    <s v=""/>
    <s v="RS"/>
    <s v="CN"/>
  </r>
  <r>
    <s v="42794باهر خليل حسنين خليلBaher.Hassanin@Enppi.comاستفسار عن مسار الطرد"/>
    <d v="2017-02-28T00:00:00"/>
    <d v="1899-12-30T09:36:45"/>
    <s v="باهر خليل حسنين خليل"/>
    <x v="0"/>
    <s v="Baher.Hassanin@Enppi.com"/>
    <s v="27112160100995"/>
    <s v="201001150750"/>
    <x v="1"/>
    <m/>
    <x v="1"/>
    <n v="28"/>
    <n v="9"/>
    <n v="3"/>
    <s v="EP045281323RU"/>
    <s v=""/>
    <s v=""/>
    <s v=""/>
    <s v=""/>
    <s v=""/>
    <s v=""/>
    <s v=""/>
    <s v="EP"/>
    <s v="RU"/>
  </r>
  <r>
    <s v="42794محمود عبيد الجهلانgavoh3d@yahoo.comاستفسار عن مسار الطرد"/>
    <d v="2017-02-28T00:00:00"/>
    <d v="1899-12-30T09:03:35"/>
    <s v="محمود عبيد الجهلان"/>
    <x v="0"/>
    <s v="gavoh3d@yahoo.com"/>
    <s v="28110132701771"/>
    <s v="201007780097"/>
    <x v="1"/>
    <m/>
    <x v="1"/>
    <n v="28"/>
    <n v="9"/>
    <n v="3"/>
    <s v="RN138538812MY"/>
    <s v=""/>
    <s v=""/>
    <s v=""/>
    <s v=""/>
    <s v=""/>
    <s v=""/>
    <s v=""/>
    <s v="RN"/>
    <s v="MY"/>
  </r>
  <r>
    <s v="42794abdullah sabbahabdullah11551@yahoo.comاستفسار عن مسار الطرد"/>
    <d v="2017-02-28T00:00:00"/>
    <d v="1899-12-30T08:28:06"/>
    <s v="abdullah sabbah"/>
    <x v="0"/>
    <s v="abdullah11551@yahoo.com"/>
    <s v=": a09919434"/>
    <s v="966502892074"/>
    <x v="1"/>
    <m/>
    <x v="1"/>
    <n v="28"/>
    <n v="8"/>
    <n v="3"/>
    <s v=""/>
    <s v=""/>
    <s v=""/>
    <s v=""/>
    <s v=""/>
    <s v=""/>
    <s v=""/>
    <s v=""/>
    <s v=""/>
    <s v=""/>
  </r>
  <r>
    <s v="42794Hossam Hassan Abdelazizhossam_227@yahoo.comاستفسار عن مسار الطرد"/>
    <d v="2017-02-28T00:00:00"/>
    <d v="1899-12-30T07:49:57"/>
    <s v="Hossam Hassan Abdelaziz"/>
    <x v="0"/>
    <s v="hossam_227@yahoo.com"/>
    <s v="29207220200054"/>
    <s v="00201000929954"/>
    <x v="1"/>
    <m/>
    <x v="1"/>
    <n v="28"/>
    <n v="7"/>
    <n v="3"/>
    <s v="RY562062560DE"/>
    <s v=""/>
    <s v=""/>
    <s v=""/>
    <s v=""/>
    <s v=""/>
    <s v=""/>
    <s v=""/>
    <s v="RY"/>
    <s v="DE"/>
  </r>
  <r>
    <s v="42794محمد لطفى محمدtobala2002@hotmail.comاستفسار عن مسار الطرد"/>
    <d v="2017-02-28T00:00:00"/>
    <d v="1899-12-30T06:30:02"/>
    <s v="محمد لطفى محمد"/>
    <x v="0"/>
    <s v="tobala2002@hotmail.com"/>
    <s v="28001300100653"/>
    <s v="201201306304"/>
    <x v="1"/>
    <m/>
    <x v="1"/>
    <n v="28"/>
    <n v="6"/>
    <n v="3"/>
    <s v="rr701366979eg"/>
    <s v=""/>
    <s v=""/>
    <s v=""/>
    <s v=""/>
    <s v=""/>
    <s v=""/>
    <s v=""/>
    <s v="RR"/>
    <s v="EG"/>
  </r>
  <r>
    <s v="42794حامدHamed_mohamed616@yahoo.comاستفسار عن مسار الطرد"/>
    <d v="2017-02-28T00:00:00"/>
    <d v="1899-12-30T04:44:14"/>
    <s v="حامد"/>
    <x v="0"/>
    <s v="Hamed_mohamed616@yahoo.com"/>
    <s v="28808080200814"/>
    <s v="00201212498696"/>
    <x v="1"/>
    <m/>
    <x v="1"/>
    <n v="28"/>
    <n v="4"/>
    <n v="3"/>
    <s v=""/>
    <s v=""/>
    <s v=""/>
    <s v=""/>
    <s v=""/>
    <s v=""/>
    <s v=""/>
    <s v=""/>
    <s v=""/>
    <s v=""/>
  </r>
  <r>
    <s v="42794Edgaras Gerasimčikasbavarworkshop@gmail.comأخـــــرى"/>
    <d v="2017-02-28T00:00:00"/>
    <d v="1899-12-30T02:20:10"/>
    <s v="Edgaras Gerasimčikas"/>
    <x v="33"/>
    <s v="bavarworkshop@gmail.com"/>
    <s v="38510020422"/>
    <s v="37061291982"/>
    <x v="4"/>
    <m/>
    <x v="1"/>
    <n v="28"/>
    <n v="2"/>
    <n v="3"/>
    <s v="RN343177357lt"/>
    <s v="RN343177357lt"/>
    <s v=""/>
    <s v=""/>
    <s v=""/>
    <s v=""/>
    <s v=""/>
    <s v=""/>
    <s v="RN"/>
    <s v="LT"/>
  </r>
  <r>
    <s v="42794مارتن كمال زكي برسومremonkamal37@yahoo.comاستفسار عن مسار الطرد"/>
    <d v="2017-02-28T00:00:00"/>
    <d v="1899-12-30T00:59:36"/>
    <s v="مارتن كمال زكي برسوم"/>
    <x v="0"/>
    <s v="remonkamal37@yahoo.com"/>
    <s v=": A16308028"/>
    <s v="89646177759"/>
    <x v="1"/>
    <m/>
    <x v="1"/>
    <n v="28"/>
    <n v="0"/>
    <n v="3"/>
    <s v="EE011995419EG"/>
    <s v=""/>
    <s v=""/>
    <s v=""/>
    <s v=""/>
    <s v=""/>
    <s v=""/>
    <s v=""/>
    <s v="EE"/>
    <s v="EG"/>
  </r>
  <r>
    <s v="42794رمضان محمود احمد01012024510ramdan@gmail.comاستفسار عن مسار الطرد"/>
    <d v="2017-02-28T00:00:00"/>
    <d v="1899-12-30T00:14:44"/>
    <s v="رمضان محمود احمد"/>
    <x v="0"/>
    <s v="01012024510ramdan@gmail.com"/>
    <s v="28807182702516"/>
    <s v="201012024510"/>
    <x v="1"/>
    <m/>
    <x v="1"/>
    <n v="28"/>
    <n v="0"/>
    <n v="3"/>
    <s v="EE700967834EG"/>
    <s v=""/>
    <s v=""/>
    <s v=""/>
    <s v=""/>
    <s v=""/>
    <s v=""/>
    <s v=""/>
    <s v="EE"/>
    <s v="EG"/>
  </r>
  <r>
    <s v="42793نها صفوت صالحdoda_mohammed2001@yahoo.comاستفســار عن خدمــة"/>
    <d v="2017-02-27T00:00:00"/>
    <d v="1899-12-30T23:38:57"/>
    <s v="نها صفوت صالح"/>
    <x v="0"/>
    <s v="doda_mohammed2001@yahoo.com"/>
    <s v="28510203200106"/>
    <s v="0201118997973"/>
    <x v="0"/>
    <m/>
    <x v="1"/>
    <n v="27"/>
    <n v="23"/>
    <n v="2"/>
    <s v=""/>
    <s v=""/>
    <s v=""/>
    <s v=""/>
    <s v=""/>
    <s v=""/>
    <s v=""/>
    <s v=""/>
    <s v=""/>
    <s v=""/>
  </r>
  <r>
    <s v="42793أحمد جودة أحمد علي الشاطرshater202@gmail.comاستفسار عن مسار الطرد"/>
    <d v="2017-02-27T00:00:00"/>
    <d v="1899-12-30T23:37:56"/>
    <s v="أحمد جودة أحمد علي الشاطر"/>
    <x v="0"/>
    <s v="shater202@gmail.com"/>
    <s v="28504178800471"/>
    <s v="201003621545"/>
    <x v="1"/>
    <m/>
    <x v="1"/>
    <n v="27"/>
    <n v="23"/>
    <n v="2"/>
    <s v="RX562787759DE"/>
    <s v=""/>
    <s v=""/>
    <s v=""/>
    <s v=""/>
    <s v=""/>
    <s v=""/>
    <s v=""/>
    <s v="RX"/>
    <s v="DE"/>
  </r>
  <r>
    <s v="42793KASEM ABDALLAHaakasemzz@gmail.comاستفســار عن خدمــة"/>
    <d v="2017-02-27T00:00:00"/>
    <d v="1899-12-30T22:13:56"/>
    <s v="KASEM ABDALLAH"/>
    <x v="34"/>
    <s v="aakasemzz@gmail.com"/>
    <s v=": A03500617"/>
    <s v="00218923088602"/>
    <x v="0"/>
    <m/>
    <x v="1"/>
    <n v="27"/>
    <n v="22"/>
    <n v="2"/>
    <s v=""/>
    <s v=""/>
    <s v=""/>
    <s v=""/>
    <s v=""/>
    <s v=""/>
    <s v=""/>
    <s v=""/>
    <s v=""/>
    <s v=""/>
  </r>
  <r>
    <s v="42793mohamedِahmedzainelabdeenmohamedzainelabdeen@yahoo.comأخـــــرى"/>
    <d v="2017-02-27T00:00:00"/>
    <d v="1899-12-30T20:38:15"/>
    <s v="mohamedِahmedzainelabdeen"/>
    <x v="0"/>
    <s v="mohamedzainelabdeen@yahoo.com"/>
    <s v="29404080102359"/>
    <s v="01146181636"/>
    <x v="4"/>
    <m/>
    <x v="1"/>
    <n v="27"/>
    <n v="20"/>
    <n v="2"/>
    <s v=""/>
    <s v=""/>
    <s v=""/>
    <s v=""/>
    <s v=""/>
    <s v=""/>
    <s v=""/>
    <s v=""/>
    <s v=""/>
    <s v=""/>
  </r>
  <r>
    <s v="42793أحمد فؤاد أبوالوفاAhmed.fouad436@yahoo.comاستفسار عن مسار الطرد"/>
    <d v="2017-02-27T00:00:00"/>
    <d v="1899-12-30T20:18:53"/>
    <s v="أحمد فؤاد أبوالوفا"/>
    <x v="0"/>
    <s v="Ahmed.fouad436@yahoo.com"/>
    <s v=": A04113589"/>
    <s v="00201023713353"/>
    <x v="1"/>
    <m/>
    <x v="1"/>
    <n v="27"/>
    <n v="20"/>
    <n v="2"/>
    <s v="RR211341156EG"/>
    <s v=""/>
    <s v=""/>
    <s v=""/>
    <s v=""/>
    <s v=""/>
    <s v=""/>
    <s v=""/>
    <s v="RR"/>
    <s v="EG"/>
  </r>
  <r>
    <s v="42793اسلام البطاطeslam.elbatat@hotmail.comاستفسار عن مسار الطرد"/>
    <d v="2017-02-27T00:00:00"/>
    <d v="1899-12-30T20:06:03"/>
    <s v="اسلام البطاط"/>
    <x v="0"/>
    <s v="eslam.elbatat@hotmail.com"/>
    <s v=": A09658551"/>
    <s v="01114221174"/>
    <x v="1"/>
    <m/>
    <x v="1"/>
    <n v="27"/>
    <n v="20"/>
    <n v="2"/>
    <s v=""/>
    <s v=""/>
    <s v=""/>
    <s v=""/>
    <s v=""/>
    <s v=""/>
    <s v=""/>
    <s v=""/>
    <s v=""/>
    <s v=""/>
  </r>
  <r>
    <s v="42793حسين حسن محمد احمدhussein.sa7as@yahoo.comأخـــــرى"/>
    <d v="2017-02-27T00:00:00"/>
    <d v="1899-12-30T19:05:00"/>
    <s v="حسين حسن محمد احمد"/>
    <x v="0"/>
    <s v="hussein.sa7as@yahoo.com"/>
    <s v="29709232601297"/>
    <s v="201127709907"/>
    <x v="4"/>
    <m/>
    <x v="1"/>
    <n v="27"/>
    <n v="19"/>
    <n v="2"/>
    <s v=""/>
    <s v=""/>
    <s v=""/>
    <s v=""/>
    <s v=""/>
    <s v=""/>
    <s v=""/>
    <s v=""/>
    <s v=""/>
    <s v=""/>
  </r>
  <r>
    <s v="42793محمد الأمين مصطفىmohd.must87@gmail.comاستفسار عن مسار الطرد"/>
    <d v="2017-02-27T00:00:00"/>
    <d v="1899-12-30T18:34:24"/>
    <s v="محمد الأمين مصطفى"/>
    <x v="0"/>
    <s v="mohd.must87@gmail.com"/>
    <s v="28704138800639"/>
    <s v="01098080827"/>
    <x v="1"/>
    <m/>
    <x v="1"/>
    <n v="27"/>
    <n v="18"/>
    <n v="2"/>
    <s v="RF528586479CN"/>
    <s v=""/>
    <s v=""/>
    <s v=""/>
    <s v=""/>
    <s v=""/>
    <s v=""/>
    <s v=""/>
    <s v="RF"/>
    <s v="CN"/>
  </r>
  <r>
    <s v="42793محمود بركاتbarakat_28619691@yahoo.comشــكــوى"/>
    <d v="2017-02-27T00:00:00"/>
    <d v="1899-12-30T17:13:55"/>
    <s v="محمود بركات"/>
    <x v="0"/>
    <s v="barakat_28619691@yahoo.com"/>
    <s v="26906280105276"/>
    <s v="00201110479245"/>
    <x v="2"/>
    <m/>
    <x v="1"/>
    <n v="27"/>
    <n v="17"/>
    <n v="2"/>
    <s v="RR431259618EG"/>
    <s v=""/>
    <s v=""/>
    <s v=""/>
    <s v=""/>
    <s v=""/>
    <s v=""/>
    <s v=""/>
    <s v="RR"/>
    <s v="EG"/>
  </r>
  <r>
    <s v="42793احمد زكريا عبد العال محمد الصبروطAhmed_zakaria2002@yahoo.comأخـــــرى"/>
    <d v="2017-02-27T00:00:00"/>
    <d v="1899-12-30T16:00:44"/>
    <s v="احمد زكريا عبد العال محمد الصبروط"/>
    <x v="0"/>
    <s v="Ahmed_zakaria2002@yahoo.com"/>
    <s v="29108031301011"/>
    <s v="201274911739"/>
    <x v="4"/>
    <m/>
    <x v="1"/>
    <n v="27"/>
    <n v="16"/>
    <n v="2"/>
    <s v=""/>
    <s v=""/>
    <s v=""/>
    <s v=""/>
    <s v=""/>
    <s v=""/>
    <s v=""/>
    <s v=""/>
    <s v=""/>
    <s v=""/>
  </r>
  <r>
    <s v="42793نعيم عدلي جاد سليمانnaeem.adly@yahoo.comشــكــوى"/>
    <d v="2017-02-27T00:00:00"/>
    <d v="1899-12-30T15:18:59"/>
    <s v="نعيم عدلي جاد سليمان"/>
    <x v="0"/>
    <s v="naeem.adly@yahoo.com"/>
    <s v="29003142201613"/>
    <s v="01285923169"/>
    <x v="2"/>
    <m/>
    <x v="1"/>
    <n v="27"/>
    <n v="15"/>
    <n v="2"/>
    <s v=""/>
    <s v=""/>
    <s v=""/>
    <s v=""/>
    <s v=""/>
    <s v=""/>
    <s v=""/>
    <s v=""/>
    <s v=""/>
    <s v=""/>
  </r>
  <r>
    <s v="42793ِAhmed Aminahmed.mo.amin@gmail.comاستفسار عن مسار الطرد"/>
    <d v="2017-02-27T00:00:00"/>
    <d v="1899-12-30T15:06:13"/>
    <s v="ِAhmed Amin"/>
    <x v="0"/>
    <s v="ahmed.mo.amin@gmail.com"/>
    <s v="27912301801239"/>
    <s v="01151783363"/>
    <x v="1"/>
    <m/>
    <x v="1"/>
    <n v="27"/>
    <n v="15"/>
    <n v="2"/>
    <s v="EE700936325EG"/>
    <s v=""/>
    <s v=""/>
    <s v=""/>
    <s v=""/>
    <s v=""/>
    <s v=""/>
    <s v=""/>
    <s v="EE"/>
    <s v="EG"/>
  </r>
  <r>
    <s v="42793Mohamed Mustafamohahmedelbelt@gmail.comاستفســار عن خدمــة"/>
    <d v="2017-02-27T00:00:00"/>
    <d v="1899-12-30T14:29:51"/>
    <s v="Mohamed Mustafa"/>
    <x v="0"/>
    <s v="mohahmedelbelt@gmail.com"/>
    <s v="٣٠٠١٠٣٠١٤٠١٧٩٥"/>
    <s v="201013932625"/>
    <x v="0"/>
    <m/>
    <x v="1"/>
    <n v="27"/>
    <n v="14"/>
    <n v="2"/>
    <s v=""/>
    <s v=""/>
    <s v=""/>
    <s v=""/>
    <s v=""/>
    <s v=""/>
    <s v=""/>
    <s v=""/>
    <s v=""/>
    <s v=""/>
  </r>
  <r>
    <s v="42793د/ ابراهيم محمد فهمىmohamed_kandil6161@yahoo.comاستفسار عن مسار الطرد"/>
    <d v="2017-02-27T00:00:00"/>
    <d v="1899-12-30T14:26:29"/>
    <s v="د/ ابراهيم محمد فهمى"/>
    <x v="0"/>
    <s v="mohamed_kandil6161@yahoo.com"/>
    <s v="106079"/>
    <s v="01028729299"/>
    <x v="1"/>
    <m/>
    <x v="1"/>
    <n v="27"/>
    <n v="14"/>
    <n v="2"/>
    <s v=""/>
    <s v=""/>
    <s v=""/>
    <s v=""/>
    <s v=""/>
    <s v=""/>
    <s v=""/>
    <s v=""/>
    <s v=""/>
    <s v=""/>
  </r>
  <r>
    <s v="42793ابتسام عبد الكريمintecna3in1@gmail.comاستفســار عن خدمــة"/>
    <d v="2017-02-27T00:00:00"/>
    <d v="1899-12-30T14:22:34"/>
    <s v="ابتسام عبد الكريم"/>
    <x v="0"/>
    <s v="intecna3in1@gmail.com"/>
    <s v="29204101200161"/>
    <s v="00201069452836"/>
    <x v="0"/>
    <m/>
    <x v="1"/>
    <n v="27"/>
    <n v="14"/>
    <n v="2"/>
    <s v=""/>
    <s v=""/>
    <s v=""/>
    <s v=""/>
    <s v=""/>
    <s v=""/>
    <s v=""/>
    <s v=""/>
    <s v=""/>
    <s v=""/>
  </r>
  <r>
    <s v="42793NadaNada.is.khayal@windowslive.comاستفسار عن مسار الطرد"/>
    <d v="2017-02-27T00:00:00"/>
    <d v="1899-12-30T14:06:30"/>
    <s v="Nada"/>
    <x v="0"/>
    <s v="Nada.is.khayal@windowslive.com"/>
    <s v="29004160102106"/>
    <s v="201110549294"/>
    <x v="1"/>
    <m/>
    <x v="1"/>
    <n v="27"/>
    <n v="14"/>
    <n v="2"/>
    <s v="RU701997621CN"/>
    <s v=""/>
    <s v=""/>
    <s v=""/>
    <s v=""/>
    <s v=""/>
    <s v=""/>
    <s v=""/>
    <s v="RU"/>
    <s v="CN"/>
  </r>
  <r>
    <s v="42793هدى جابر محمد اسماعيلmo7amd.sawy@gmail.comشــكــوى"/>
    <d v="2017-02-27T00:00:00"/>
    <d v="1899-12-30T12:59:04"/>
    <s v="هدى جابر محمد اسماعيل"/>
    <x v="0"/>
    <s v="mo7amd.sawy@gmail.com"/>
    <s v=": A19947829"/>
    <s v="201143486202"/>
    <x v="2"/>
    <m/>
    <x v="1"/>
    <n v="27"/>
    <n v="12"/>
    <n v="2"/>
    <s v="EE009002701EG"/>
    <s v=""/>
    <s v=""/>
    <s v=""/>
    <s v=""/>
    <s v=""/>
    <s v=""/>
    <s v=""/>
    <s v="EE"/>
    <s v="EG"/>
  </r>
  <r>
    <s v="42793الهام فايدabdala.darwish26@gmail.comاستفسار عن مسار الطرد"/>
    <d v="2017-02-27T00:00:00"/>
    <d v="1899-12-30T12:42:28"/>
    <s v="الهام فايد"/>
    <x v="0"/>
    <s v="abdala.darwish26@gmail.com"/>
    <s v="27302031600641"/>
    <s v="01202510069"/>
    <x v="1"/>
    <m/>
    <x v="1"/>
    <n v="27"/>
    <n v="12"/>
    <n v="2"/>
    <s v="RX563567462DE"/>
    <s v=""/>
    <s v=""/>
    <s v=""/>
    <s v=""/>
    <s v=""/>
    <s v=""/>
    <s v=""/>
    <s v="RX"/>
    <s v="DE"/>
  </r>
  <r>
    <s v="42793محمد ساهرmohmmedsaher0@gmail.comاستفســار عن خدمــة"/>
    <d v="2017-02-27T00:00:00"/>
    <d v="1899-12-30T12:34:23"/>
    <s v="محمد ساهر"/>
    <x v="0"/>
    <s v="mohmmedsaher0@gmail.com"/>
    <s v="بعدين"/>
    <s v="883737377373737"/>
    <x v="0"/>
    <m/>
    <x v="1"/>
    <n v="27"/>
    <n v="12"/>
    <n v="2"/>
    <s v=""/>
    <s v=""/>
    <s v=""/>
    <s v=""/>
    <s v=""/>
    <s v=""/>
    <s v=""/>
    <s v=""/>
    <s v=""/>
    <s v=""/>
  </r>
  <r>
    <s v="42793محمد حسن محمد شحاتit.mohamedhassan@yahoo.comشــكــوى"/>
    <d v="2017-02-27T00:00:00"/>
    <d v="1899-12-30T12:23:51"/>
    <s v="محمد حسن محمد شحات"/>
    <x v="0"/>
    <s v="it.mohamedhassan@yahoo.com"/>
    <s v="28705102702891"/>
    <s v="201100996971"/>
    <x v="2"/>
    <m/>
    <x v="1"/>
    <n v="27"/>
    <n v="12"/>
    <n v="2"/>
    <s v=""/>
    <s v=""/>
    <s v=""/>
    <s v=""/>
    <s v=""/>
    <s v=""/>
    <s v=""/>
    <s v=""/>
    <s v=""/>
    <s v=""/>
  </r>
  <r>
    <s v="42793السيد منصورelsayedmansour2022@gmail.comاستفسار عن مسار الطرد"/>
    <d v="2017-02-27T00:00:00"/>
    <d v="1899-12-30T12:10:45"/>
    <s v="السيد منصور"/>
    <x v="0"/>
    <s v="elsayedmansour2022@gmail.com"/>
    <s v="29311062102173"/>
    <s v="201150900258"/>
    <x v="1"/>
    <m/>
    <x v="1"/>
    <n v="27"/>
    <n v="12"/>
    <n v="2"/>
    <s v="RY562155099DE"/>
    <s v=""/>
    <s v=""/>
    <s v=""/>
    <s v=""/>
    <s v=""/>
    <s v=""/>
    <s v=""/>
    <s v="RY"/>
    <s v="DE"/>
  </r>
  <r>
    <s v="42793محمود عادل محمود صوانmahmoudsawan85@hotmail.comاستفســار عن خدمــة"/>
    <d v="2017-02-27T00:00:00"/>
    <d v="1899-12-30T11:38:57"/>
    <s v="محمود عادل محمود صوان"/>
    <x v="0"/>
    <s v="mahmoudsawan85@hotmail.com"/>
    <s v="28511140102334"/>
    <s v="0201002187529"/>
    <x v="0"/>
    <m/>
    <x v="1"/>
    <n v="27"/>
    <n v="11"/>
    <n v="2"/>
    <s v=""/>
    <s v=""/>
    <s v=""/>
    <s v=""/>
    <s v=""/>
    <s v=""/>
    <s v=""/>
    <s v=""/>
    <s v=""/>
    <s v=""/>
  </r>
  <r>
    <s v="42793احمد سامى رجب النجارAhmedsami20142016@gmail.comاستفســار فنـى"/>
    <d v="2017-02-27T00:00:00"/>
    <d v="1899-12-30T11:25:11"/>
    <s v="احمد سامى رجب النجار"/>
    <x v="0"/>
    <s v="Ahmedsami20142016@gmail.com"/>
    <s v="28711291702138"/>
    <s v="201208677579"/>
    <x v="5"/>
    <m/>
    <x v="1"/>
    <n v="27"/>
    <n v="11"/>
    <n v="2"/>
    <s v=""/>
    <s v=""/>
    <s v=""/>
    <s v=""/>
    <s v=""/>
    <s v=""/>
    <s v=""/>
    <s v=""/>
    <s v=""/>
    <s v=""/>
  </r>
  <r>
    <s v="42793علاء فتحي علي غرابgeoeng2007@yahoo.comاستفسار عن مسار الطرد"/>
    <d v="2017-02-27T00:00:00"/>
    <d v="1899-12-30T11:21:03"/>
    <s v="علاء فتحي علي غراب"/>
    <x v="0"/>
    <s v="geoeng2007@yahoo.com"/>
    <s v="28503041501852"/>
    <s v="96597242387"/>
    <x v="1"/>
    <m/>
    <x v="1"/>
    <n v="27"/>
    <n v="11"/>
    <n v="2"/>
    <s v="EE008308720EG"/>
    <s v=""/>
    <s v=""/>
    <s v=""/>
    <s v=""/>
    <s v=""/>
    <s v=""/>
    <s v=""/>
    <s v="EE"/>
    <s v="EG"/>
  </r>
  <r>
    <s v="42793علاء محمد ناجيalaa25317@gmail.comاستفسار عن مسار الطرد"/>
    <d v="2017-02-27T00:00:00"/>
    <d v="1899-12-30T11:13:38"/>
    <s v="علاء محمد ناجي"/>
    <x v="22"/>
    <s v="alaa25317@gmail.com"/>
    <s v=": A03180875"/>
    <s v="0097450438145"/>
    <x v="1"/>
    <m/>
    <x v="1"/>
    <n v="27"/>
    <n v="11"/>
    <n v="2"/>
    <s v="EE700963975EG"/>
    <s v=""/>
    <s v=""/>
    <s v=""/>
    <s v=""/>
    <s v=""/>
    <s v=""/>
    <s v=""/>
    <s v="EE"/>
    <s v="EG"/>
  </r>
  <r>
    <s v="42793بشير طايع سليمانbeshirsoliman@hotmail.comاستفسار عن مسار الطرد"/>
    <d v="2017-02-27T00:00:00"/>
    <d v="1899-12-30T11:02:20"/>
    <s v="بشير طايع سليمان"/>
    <x v="0"/>
    <s v="beshirsoliman@hotmail.com"/>
    <s v="25705200101179"/>
    <s v="201223281546"/>
    <x v="1"/>
    <m/>
    <x v="1"/>
    <n v="27"/>
    <n v="11"/>
    <n v="2"/>
    <s v="CP270099325AE"/>
    <s v=""/>
    <s v=""/>
    <s v=""/>
    <s v=""/>
    <s v=""/>
    <s v=""/>
    <s v=""/>
    <s v="CP"/>
    <s v="AE"/>
  </r>
  <r>
    <s v="42793سمير سعدsamirsalamapro@yahoo.comشــكــوى"/>
    <d v="2017-02-27T00:00:00"/>
    <d v="1899-12-30T10:18:47"/>
    <s v="سمير سعد"/>
    <x v="0"/>
    <s v="samirsalamapro@yahoo.com"/>
    <s v="28908011611734"/>
    <s v="01279833266"/>
    <x v="2"/>
    <m/>
    <x v="1"/>
    <n v="27"/>
    <n v="10"/>
    <n v="2"/>
    <s v="EE700797717EG"/>
    <s v=""/>
    <s v=""/>
    <s v=""/>
    <s v=""/>
    <s v=""/>
    <s v=""/>
    <s v=""/>
    <s v="EE"/>
    <s v="EG"/>
  </r>
  <r>
    <s v="42793هانى نصر احمدlordeltnen80@gmail.comاستفســار عن خدمــة"/>
    <d v="2017-02-27T00:00:00"/>
    <d v="1899-12-30T10:15:49"/>
    <s v="هانى نصر احمد"/>
    <x v="0"/>
    <s v="lordeltnen80@gmail.com"/>
    <s v="28810112201596"/>
    <s v="01112250011"/>
    <x v="0"/>
    <m/>
    <x v="1"/>
    <n v="27"/>
    <n v="10"/>
    <n v="2"/>
    <s v=""/>
    <s v=""/>
    <s v=""/>
    <s v=""/>
    <s v=""/>
    <s v=""/>
    <s v=""/>
    <s v=""/>
    <s v=""/>
    <s v=""/>
  </r>
  <r>
    <s v="42793ماجد ميشيل عادل جرجسtaomaged@gmail.comاستفسار عن مسار الطرد"/>
    <d v="2017-02-27T00:00:00"/>
    <d v="1899-12-30T09:27:23"/>
    <s v="ماجد ميشيل عادل جرجس"/>
    <x v="0"/>
    <s v="taomaged@gmail.com"/>
    <s v="28609090201611"/>
    <s v="00201225303878"/>
    <x v="1"/>
    <m/>
    <x v="1"/>
    <n v="27"/>
    <n v="9"/>
    <n v="2"/>
    <s v="CY100364309AU"/>
    <s v=""/>
    <s v=""/>
    <s v=""/>
    <s v=""/>
    <s v=""/>
    <s v=""/>
    <s v=""/>
    <s v="CY"/>
    <s v="AU"/>
  </r>
  <r>
    <s v="42793ولاء فتحى عبد العزيز علىgoromousa@yahoo.comأخـــــرى"/>
    <d v="2017-02-27T00:00:00"/>
    <d v="1899-12-30T08:56:11"/>
    <s v="ولاء فتحى عبد العزيز على"/>
    <x v="2"/>
    <s v="goromousa@yahoo.com"/>
    <s v="27709010203407"/>
    <s v="009660548020911"/>
    <x v="4"/>
    <m/>
    <x v="1"/>
    <n v="27"/>
    <n v="8"/>
    <n v="2"/>
    <s v=""/>
    <s v=""/>
    <s v=""/>
    <s v=""/>
    <s v=""/>
    <s v=""/>
    <s v=""/>
    <s v=""/>
    <s v=""/>
    <s v=""/>
  </r>
  <r>
    <s v="42793وجيه خميس طه محمد عليbishomoheab5@gmail.comشــكــوى"/>
    <d v="2017-02-27T00:00:00"/>
    <d v="1899-12-30T08:40:50"/>
    <s v="وجيه خميس طه محمد علي"/>
    <x v="0"/>
    <s v="bishomoheab5@gmail.com"/>
    <s v="28803291801171"/>
    <s v="201015389106"/>
    <x v="2"/>
    <m/>
    <x v="1"/>
    <n v="27"/>
    <n v="8"/>
    <n v="2"/>
    <s v=""/>
    <s v=""/>
    <s v=""/>
    <s v=""/>
    <s v=""/>
    <s v=""/>
    <s v=""/>
    <s v=""/>
    <s v=""/>
    <s v=""/>
  </r>
  <r>
    <s v="42793فارس الحبالfaris.habbal.fs@gmail.comاستفســار عن خدمــة"/>
    <d v="2017-02-27T00:00:00"/>
    <d v="1899-12-30T08:33:46"/>
    <s v="فارس الحبال"/>
    <x v="9"/>
    <s v="faris.habbal.fs@gmail.com"/>
    <s v=": 008464251"/>
    <s v="0090-5378915804"/>
    <x v="0"/>
    <m/>
    <x v="1"/>
    <n v="27"/>
    <n v="8"/>
    <n v="2"/>
    <s v=""/>
    <s v=""/>
    <s v=""/>
    <s v=""/>
    <s v=""/>
    <s v=""/>
    <s v=""/>
    <s v=""/>
    <s v=""/>
    <s v=""/>
  </r>
  <r>
    <s v="42793HANYhanydwidar2105@yahoo.comشــكــوى"/>
    <d v="2017-02-27T00:00:00"/>
    <d v="1899-12-30T03:50:12"/>
    <s v="HANY"/>
    <x v="0"/>
    <s v="hanydwidar2105@yahoo.com"/>
    <s v="27203270100456"/>
    <s v="0012624227284"/>
    <x v="2"/>
    <m/>
    <x v="1"/>
    <n v="27"/>
    <n v="3"/>
    <n v="2"/>
    <s v=""/>
    <s v=""/>
    <s v=""/>
    <s v=""/>
    <s v=""/>
    <s v=""/>
    <s v=""/>
    <s v=""/>
    <s v=""/>
    <s v=""/>
  </r>
  <r>
    <s v="42793mostafa algammalinfo@elbardy.comاستفسار عن مسار الطرد"/>
    <d v="2017-02-27T00:00:00"/>
    <d v="1899-12-30T03:09:47"/>
    <s v="mostafa algammal"/>
    <x v="0"/>
    <s v="info@elbardy.com"/>
    <s v="2201051"/>
    <s v="201060605527"/>
    <x v="1"/>
    <m/>
    <x v="1"/>
    <n v="27"/>
    <n v="3"/>
    <n v="2"/>
    <s v="EE700663542EG"/>
    <s v=""/>
    <s v=""/>
    <s v=""/>
    <s v=""/>
    <s v=""/>
    <s v=""/>
    <s v=""/>
    <s v="EE"/>
    <s v="EG"/>
  </r>
  <r>
    <s v="42793fadyfadymostafa58@gmail.comاستفســار عن خدمــة"/>
    <d v="2017-02-27T00:00:00"/>
    <d v="1899-12-30T01:00:22"/>
    <s v="fady"/>
    <x v="0"/>
    <s v="fadymostafa58@gmail.com"/>
    <s v="29302062102697"/>
    <s v="201120017420"/>
    <x v="0"/>
    <m/>
    <x v="1"/>
    <n v="27"/>
    <n v="1"/>
    <n v="2"/>
    <s v=""/>
    <s v=""/>
    <s v=""/>
    <s v=""/>
    <s v=""/>
    <s v=""/>
    <s v=""/>
    <s v=""/>
    <s v=""/>
    <s v=""/>
  </r>
  <r>
    <s v="42793راميramyborray@yahoo.comاستفســار عن خدمــة"/>
    <d v="2017-02-27T00:00:00"/>
    <d v="1899-12-30T00:53:44"/>
    <s v="رامي"/>
    <x v="0"/>
    <s v="ramyborray@yahoo.com"/>
    <s v="29007220100051"/>
    <s v="20105878843"/>
    <x v="0"/>
    <m/>
    <x v="1"/>
    <n v="27"/>
    <n v="0"/>
    <n v="2"/>
    <s v=""/>
    <s v=""/>
    <s v=""/>
    <s v=""/>
    <s v=""/>
    <s v=""/>
    <s v=""/>
    <s v=""/>
    <s v=""/>
    <s v=""/>
  </r>
  <r>
    <s v="42793بدر الدين الحمصي الجمالAlhumsi97@yahoo.comاستفسار عن مسار الطرد"/>
    <d v="2017-02-27T00:00:00"/>
    <d v="1899-12-30T00:46:05"/>
    <s v="بدر الدين الحمصي الجمال"/>
    <x v="0"/>
    <s v="Alhumsi97@yahoo.com"/>
    <s v=": 008044134"/>
    <s v="201027709662"/>
    <x v="1"/>
    <m/>
    <x v="1"/>
    <n v="27"/>
    <n v="0"/>
    <n v="2"/>
    <s v="EM001150766EG"/>
    <s v=""/>
    <s v=""/>
    <s v=""/>
    <s v=""/>
    <s v=""/>
    <s v=""/>
    <s v=""/>
    <s v="EM"/>
    <s v="EG"/>
  </r>
  <r>
    <s v="42792ايمن امين محمدnewmessage1979@gmail.comاستفســار عن خدمــة"/>
    <d v="2017-02-26T00:00:00"/>
    <d v="1899-12-30T23:49:40"/>
    <s v="ايمن امين محمد"/>
    <x v="0"/>
    <s v="newmessage1979@gmail.com"/>
    <s v="27907211400932"/>
    <s v="201143544508"/>
    <x v="0"/>
    <m/>
    <x v="1"/>
    <n v="26"/>
    <n v="23"/>
    <n v="1"/>
    <s v=""/>
    <s v=""/>
    <s v=""/>
    <s v=""/>
    <s v=""/>
    <s v=""/>
    <s v=""/>
    <s v=""/>
    <s v=""/>
    <s v=""/>
  </r>
  <r>
    <s v="42792ابراهيم محمد عز الدينhimaezz_01055@yahoo.comشــكــوى"/>
    <d v="2017-02-26T00:00:00"/>
    <d v="1899-12-30T23:08:49"/>
    <s v="ابراهيم محمد عز الدين"/>
    <x v="0"/>
    <s v="himaezz_01055@yahoo.com"/>
    <s v="27809222200038"/>
    <s v="201005540085"/>
    <x v="2"/>
    <m/>
    <x v="1"/>
    <n v="26"/>
    <n v="23"/>
    <n v="1"/>
    <s v=""/>
    <s v=""/>
    <s v=""/>
    <s v=""/>
    <s v=""/>
    <s v=""/>
    <s v=""/>
    <s v=""/>
    <s v=""/>
    <s v=""/>
  </r>
  <r>
    <s v="42792تامر عاطفtamer_hashala@yahoo.comاستفسار عن مسار الطرد"/>
    <d v="2017-02-26T00:00:00"/>
    <d v="1899-12-30T20:54:11"/>
    <s v="تامر عاطف"/>
    <x v="0"/>
    <s v="tamer_hashala@yahoo.com"/>
    <s v="27112240102832"/>
    <s v="01222923665"/>
    <x v="1"/>
    <m/>
    <x v="1"/>
    <n v="26"/>
    <n v="20"/>
    <n v="1"/>
    <s v="CA990097733AT"/>
    <s v=""/>
    <s v=""/>
    <s v=""/>
    <s v=""/>
    <s v=""/>
    <s v=""/>
    <s v=""/>
    <s v="CA"/>
    <s v="AT"/>
  </r>
  <r>
    <s v="42792محمد فتحى نور الدين شاهينmfnshaheen@msn.comاستفسار عن مسار الطرد"/>
    <d v="2017-02-26T00:00:00"/>
    <d v="1899-12-30T19:34:26"/>
    <s v="محمد فتحى نور الدين شاهين"/>
    <x v="0"/>
    <s v="mfnshaheen@msn.com"/>
    <s v=": A06631223"/>
    <s v="01009100350"/>
    <x v="1"/>
    <m/>
    <x v="1"/>
    <n v="26"/>
    <n v="19"/>
    <n v="1"/>
    <s v="EE700803315EG"/>
    <s v=""/>
    <s v=""/>
    <s v=""/>
    <s v=""/>
    <s v=""/>
    <s v=""/>
    <s v=""/>
    <s v="EE"/>
    <s v="EG"/>
  </r>
  <r>
    <s v="42792تامر عاطف فهيم مصريtamer3hashala@gmail.comاستفسار عن مسار الطرد"/>
    <d v="2017-02-26T00:00:00"/>
    <d v="1899-12-30T16:39:11"/>
    <s v="تامر عاطف فهيم مصري"/>
    <x v="0"/>
    <s v="tamer3hashala@gmail.com"/>
    <s v="27112240102832"/>
    <s v="201222923665"/>
    <x v="1"/>
    <m/>
    <x v="1"/>
    <n v="26"/>
    <n v="16"/>
    <n v="1"/>
    <s v=""/>
    <s v=""/>
    <s v=""/>
    <s v=""/>
    <s v=""/>
    <s v=""/>
    <s v=""/>
    <s v=""/>
    <s v=""/>
    <s v=""/>
  </r>
  <r>
    <s v="42792ايهابfekry.ehab@yahoo.comاستفســار عن خدمــة"/>
    <d v="2017-02-26T00:00:00"/>
    <d v="1899-12-30T16:27:27"/>
    <s v="ايهاب"/>
    <x v="0"/>
    <s v="fekry.ehab@yahoo.com"/>
    <s v=": A11574281"/>
    <s v="01092489534"/>
    <x v="0"/>
    <m/>
    <x v="1"/>
    <n v="26"/>
    <n v="16"/>
    <n v="1"/>
    <s v=""/>
    <s v=""/>
    <s v=""/>
    <s v=""/>
    <s v=""/>
    <s v=""/>
    <s v=""/>
    <s v=""/>
    <s v=""/>
    <s v=""/>
  </r>
  <r>
    <s v="42792Ahmed ElFedawya.fedawy2014@gmail.comاستفسار عن مسار الطرد"/>
    <d v="2017-02-26T00:00:00"/>
    <d v="1899-12-30T16:08:54"/>
    <s v="Ahmed ElFedawy"/>
    <x v="0"/>
    <s v="a.fedawy2014@gmail.com"/>
    <s v="27803091100174"/>
    <s v="00201000581238"/>
    <x v="1"/>
    <m/>
    <x v="1"/>
    <n v="26"/>
    <n v="16"/>
    <n v="1"/>
    <s v="EP843136550US"/>
    <s v=""/>
    <s v=""/>
    <s v=""/>
    <s v=""/>
    <s v=""/>
    <s v=""/>
    <s v=""/>
    <s v="EP"/>
    <s v="US"/>
  </r>
  <r>
    <s v="42792نورا ايمن سامىnour19043@gmail.comاستفسار عن مسار الطرد"/>
    <d v="2017-02-26T00:00:00"/>
    <d v="1899-12-30T15:58:41"/>
    <s v="نورا ايمن سامى"/>
    <x v="0"/>
    <s v="nour19043@gmail.com"/>
    <s v="29702011606265"/>
    <s v="201223547052+"/>
    <x v="1"/>
    <m/>
    <x v="1"/>
    <n v="26"/>
    <n v="15"/>
    <n v="1"/>
    <s v=""/>
    <s v=""/>
    <s v=""/>
    <s v=""/>
    <s v=""/>
    <s v=""/>
    <s v=""/>
    <s v=""/>
    <s v=""/>
    <s v=""/>
  </r>
  <r>
    <s v="42792جمال الزناتى محمد شاهينgamalzn@yahoo.comاستفسار عن مسار الطرد"/>
    <d v="2017-02-26T00:00:00"/>
    <d v="1899-12-30T15:32:11"/>
    <s v="جمال الزناتى محمد شاهين"/>
    <x v="0"/>
    <s v="gamalzn@yahoo.com"/>
    <s v="23906171400976"/>
    <s v="0020220406395"/>
    <x v="1"/>
    <m/>
    <x v="1"/>
    <n v="26"/>
    <n v="15"/>
    <n v="1"/>
    <s v="EE700885408EG"/>
    <s v=""/>
    <s v=""/>
    <s v=""/>
    <s v=""/>
    <s v=""/>
    <s v=""/>
    <s v=""/>
    <s v="EE"/>
    <s v="EG"/>
  </r>
  <r>
    <s v="42792Mohamed Alimohamed_ali_125@yahoo.comاستفسار عن مسار الطرد"/>
    <d v="2017-02-26T00:00:00"/>
    <d v="1899-12-30T14:47:17"/>
    <s v="Mohamed Ali"/>
    <x v="0"/>
    <s v="mohamed_ali_125@yahoo.com"/>
    <s v="29305091600034"/>
    <s v="201007826644"/>
    <x v="1"/>
    <m/>
    <x v="1"/>
    <n v="26"/>
    <n v="14"/>
    <n v="1"/>
    <s v=""/>
    <s v=""/>
    <s v=""/>
    <s v=""/>
    <s v=""/>
    <s v=""/>
    <s v=""/>
    <s v=""/>
    <s v=""/>
    <s v=""/>
  </r>
  <r>
    <s v="42792ياسمين ابراهيمyassooooo5050@gmail.comاستفسار عن مسار الطرد"/>
    <d v="2017-02-26T00:00:00"/>
    <d v="1899-12-30T14:29:41"/>
    <s v="ياسمين ابراهيم"/>
    <x v="0"/>
    <s v="yassooooo5050@gmail.com"/>
    <s v="29505052300928"/>
    <s v="00201155295469"/>
    <x v="1"/>
    <m/>
    <x v="1"/>
    <n v="26"/>
    <n v="14"/>
    <n v="1"/>
    <s v="EE700233809EG"/>
    <s v=""/>
    <s v=""/>
    <s v=""/>
    <s v=""/>
    <s v=""/>
    <s v=""/>
    <s v=""/>
    <s v="EE"/>
    <s v="EG"/>
  </r>
  <r>
    <s v="42792ايمانamona_anoma90@yahoo.comاستفســار عن خدمــة"/>
    <d v="2017-02-26T00:00:00"/>
    <d v="1899-12-30T13:44:40"/>
    <s v="ايمان"/>
    <x v="0"/>
    <s v="amona_anoma90@yahoo.com"/>
    <s v="29001048800527"/>
    <s v="00201020187161"/>
    <x v="0"/>
    <m/>
    <x v="1"/>
    <n v="26"/>
    <n v="13"/>
    <n v="1"/>
    <s v=""/>
    <s v=""/>
    <s v=""/>
    <s v=""/>
    <s v=""/>
    <s v=""/>
    <s v=""/>
    <s v=""/>
    <s v=""/>
    <s v=""/>
  </r>
  <r>
    <s v="42792ايمن دياب يونسa.diab@elmobasher.comاستفسار عن مسار الطرد"/>
    <d v="2017-02-26T00:00:00"/>
    <d v="1899-12-30T13:43:02"/>
    <s v="ايمن دياب يونس"/>
    <x v="0"/>
    <s v="a.diab@elmobasher.com"/>
    <s v="28410011409775"/>
    <s v="01226001452"/>
    <x v="1"/>
    <m/>
    <x v="1"/>
    <n v="26"/>
    <n v="13"/>
    <n v="1"/>
    <s v="RB162633354SG"/>
    <s v=""/>
    <s v=""/>
    <s v=""/>
    <s v=""/>
    <s v=""/>
    <s v=""/>
    <s v=""/>
    <s v="RB"/>
    <s v="SG"/>
  </r>
  <r>
    <s v="42792مصطفى محمود عبدالجليلafroto.moustafa@yahoo.comشــكــوى"/>
    <d v="2017-02-26T00:00:00"/>
    <d v="1899-12-30T13:34:50"/>
    <s v="مصطفى محمود عبدالجليل"/>
    <x v="0"/>
    <s v="afroto.moustafa@yahoo.com"/>
    <s v="29401041300993"/>
    <s v="01200827877"/>
    <x v="2"/>
    <m/>
    <x v="1"/>
    <n v="26"/>
    <n v="13"/>
    <n v="1"/>
    <s v=""/>
    <s v=""/>
    <s v=""/>
    <s v=""/>
    <s v=""/>
    <s v=""/>
    <s v=""/>
    <s v=""/>
    <s v=""/>
    <s v=""/>
  </r>
  <r>
    <s v="42792Kholoud AbdelGawadkholoudabdelgawad@gmail.comاستفسار عن مسار الطرد"/>
    <d v="2017-02-26T00:00:00"/>
    <d v="1899-12-30T13:33:43"/>
    <s v="Kholoud AbdelGawad"/>
    <x v="0"/>
    <s v="kholoudabdelgawad@gmail.com"/>
    <s v="29307120103323"/>
    <s v="01226485606"/>
    <x v="1"/>
    <m/>
    <x v="1"/>
    <n v="26"/>
    <n v="13"/>
    <n v="1"/>
    <s v="rr194919923DE"/>
    <s v=""/>
    <s v=""/>
    <s v=""/>
    <s v=""/>
    <s v=""/>
    <s v=""/>
    <s v=""/>
    <s v="RR"/>
    <s v="DE"/>
  </r>
  <r>
    <s v="42792أحمد ماهر أحمد مرقo0o0o70@yahoo.comشــكــوى"/>
    <d v="2017-02-26T00:00:00"/>
    <d v="1899-12-30T13:09:56"/>
    <s v="أحمد ماهر أحمد مرق"/>
    <x v="0"/>
    <s v="o0o0o70@yahoo.com"/>
    <s v="29706141701699"/>
    <s v="2001153195445"/>
    <x v="2"/>
    <m/>
    <x v="1"/>
    <n v="26"/>
    <n v="13"/>
    <n v="1"/>
    <s v=""/>
    <s v=""/>
    <s v=""/>
    <s v=""/>
    <s v=""/>
    <s v=""/>
    <s v=""/>
    <s v=""/>
    <s v=""/>
    <s v=""/>
  </r>
  <r>
    <s v="42792أرميا ثروتarmia2005@hotmail.comاستفسار عن مسار الطرد"/>
    <d v="2017-02-26T00:00:00"/>
    <d v="1899-12-30T12:56:47"/>
    <s v="أرميا ثروت"/>
    <x v="0"/>
    <s v="armia2005@hotmail.com"/>
    <s v="28105162300034"/>
    <s v="201111116222"/>
    <x v="1"/>
    <m/>
    <x v="1"/>
    <n v="26"/>
    <n v="12"/>
    <n v="1"/>
    <s v="RJ934945358CN"/>
    <s v="RJ942235341CN"/>
    <s v=""/>
    <s v=""/>
    <s v=""/>
    <s v=""/>
    <s v=""/>
    <s v=""/>
    <s v="RJ"/>
    <s v="CN"/>
  </r>
  <r>
    <s v="42792اسراء محمودISRAAMAHMOUD05@GMAIL.COMشــكــوى"/>
    <d v="2017-02-26T00:00:00"/>
    <d v="1899-12-30T12:22:48"/>
    <s v="اسراء محمود"/>
    <x v="0"/>
    <s v="ISRAAMAHMOUD05@GMAIL.COM"/>
    <s v="28707012303906"/>
    <s v="00201026229727"/>
    <x v="2"/>
    <m/>
    <x v="1"/>
    <n v="26"/>
    <n v="12"/>
    <n v="1"/>
    <s v="EE700893727EG"/>
    <s v=""/>
    <s v=""/>
    <s v=""/>
    <s v=""/>
    <s v=""/>
    <s v=""/>
    <s v=""/>
    <s v="EE"/>
    <s v="EG"/>
  </r>
  <r>
    <s v="42792Mohamed El Abharel.ab7ar@gmail.comاستفسار عن مسار الطرد"/>
    <d v="2017-02-26T00:00:00"/>
    <d v="1899-12-30T12:19:18"/>
    <s v="Mohamed El Abhar"/>
    <x v="0"/>
    <s v="el.ab7ar@gmail.com"/>
    <s v="28412052103578"/>
    <s v="01000977012"/>
    <x v="1"/>
    <m/>
    <x v="1"/>
    <n v="26"/>
    <n v="12"/>
    <n v="1"/>
    <s v="RP203126796SG"/>
    <s v=""/>
    <s v=""/>
    <s v=""/>
    <s v=""/>
    <s v=""/>
    <s v=""/>
    <s v=""/>
    <s v="RP"/>
    <s v="SG"/>
  </r>
  <r>
    <s v="42792محمد المهدىsenior.planner@yahoo.comشــكــوى"/>
    <d v="2017-02-26T00:00:00"/>
    <d v="1899-12-30T12:15:26"/>
    <s v="محمد المهدى"/>
    <x v="0"/>
    <s v="senior.planner@yahoo.com"/>
    <s v="28208161602154"/>
    <s v="201284445151"/>
    <x v="2"/>
    <m/>
    <x v="1"/>
    <n v="26"/>
    <n v="12"/>
    <n v="1"/>
    <s v="RR330296069EG"/>
    <s v=""/>
    <s v=""/>
    <s v=""/>
    <s v=""/>
    <s v=""/>
    <s v=""/>
    <s v=""/>
    <s v="RR"/>
    <s v="EG"/>
  </r>
  <r>
    <s v="42792محمد المهدىmohamed.planning@yahoo.comشــكــوى"/>
    <d v="2017-02-26T00:00:00"/>
    <d v="1899-12-30T12:13:39"/>
    <s v="محمد المهدى"/>
    <x v="0"/>
    <s v="mohamed.planning@yahoo.com"/>
    <s v="28208161602154"/>
    <s v="201284445151"/>
    <x v="2"/>
    <m/>
    <x v="1"/>
    <n v="26"/>
    <n v="12"/>
    <n v="1"/>
    <s v="RR330296069EG"/>
    <s v=""/>
    <s v=""/>
    <s v=""/>
    <s v=""/>
    <s v=""/>
    <s v=""/>
    <s v=""/>
    <s v="RR"/>
    <s v="EG"/>
  </r>
  <r>
    <s v="42792EngyGegemaher92@gmail.comاستفسار عن مسار الطرد"/>
    <d v="2017-02-26T00:00:00"/>
    <d v="1899-12-30T11:51:24"/>
    <s v="Engy"/>
    <x v="0"/>
    <s v="Gegemaher92@gmail.com"/>
    <s v="29211152704488"/>
    <s v="201210298483"/>
    <x v="1"/>
    <m/>
    <x v="1"/>
    <n v="26"/>
    <n v="11"/>
    <n v="1"/>
    <s v="RR156342750EG"/>
    <s v=""/>
    <s v=""/>
    <s v=""/>
    <s v=""/>
    <s v=""/>
    <s v=""/>
    <s v=""/>
    <s v="RR"/>
    <s v="EG"/>
  </r>
  <r>
    <s v="42792محمد حافظm-ahafez@hotmail.comاستفســار عن خدمــة"/>
    <d v="2017-02-26T00:00:00"/>
    <d v="1899-12-30T11:34:13"/>
    <s v="محمد حافظ"/>
    <x v="0"/>
    <s v="m-ahafez@hotmail.com"/>
    <s v="27910240100175"/>
    <s v="01144414811"/>
    <x v="0"/>
    <m/>
    <x v="1"/>
    <n v="26"/>
    <n v="11"/>
    <n v="1"/>
    <s v=""/>
    <s v=""/>
    <s v=""/>
    <s v=""/>
    <s v=""/>
    <s v=""/>
    <s v=""/>
    <s v=""/>
    <s v=""/>
    <s v=""/>
  </r>
  <r>
    <s v="42792رشا عبد المنعمraschab75@yahoo.deاستفســار عن خدمــة"/>
    <d v="2017-02-26T00:00:00"/>
    <d v="1899-12-30T11:22:19"/>
    <s v="رشا عبد المنعم"/>
    <x v="0"/>
    <s v="raschab75@yahoo.de"/>
    <s v="201000000000"/>
    <s v="01016031695"/>
    <x v="0"/>
    <m/>
    <x v="1"/>
    <n v="26"/>
    <n v="11"/>
    <n v="1"/>
    <s v=""/>
    <s v=""/>
    <s v=""/>
    <s v=""/>
    <s v=""/>
    <s v=""/>
    <s v=""/>
    <s v=""/>
    <s v=""/>
    <s v=""/>
  </r>
  <r>
    <s v="42792samir saad abdelkader salamasamirsalamapro@yahoo.comاستفسار عن مسار الطرد"/>
    <d v="2017-02-26T00:00:00"/>
    <d v="1899-12-30T11:11:49"/>
    <s v="samir saad abdelkader salama"/>
    <x v="0"/>
    <s v="samirsalamapro@yahoo.com"/>
    <s v="28908011611734"/>
    <s v="01023392529"/>
    <x v="1"/>
    <m/>
    <x v="1"/>
    <n v="26"/>
    <n v="11"/>
    <n v="1"/>
    <s v="EE700797717EG"/>
    <s v=""/>
    <s v=""/>
    <s v=""/>
    <s v=""/>
    <s v=""/>
    <s v=""/>
    <s v=""/>
    <s v="EE"/>
    <s v="EG"/>
  </r>
  <r>
    <s v="42792هدي جابر محمدloginaelsawy@gmail.comاستفسار عن مسار الطرد"/>
    <d v="2017-02-26T00:00:00"/>
    <d v="1899-12-30T11:11:25"/>
    <s v="هدي جابر محمد"/>
    <x v="0"/>
    <s v="loginaelsawy@gmail.com"/>
    <s v="28604308800464"/>
    <s v="201143486202"/>
    <x v="1"/>
    <m/>
    <x v="1"/>
    <n v="26"/>
    <n v="11"/>
    <n v="1"/>
    <s v="EE009002701EG"/>
    <s v=""/>
    <s v=""/>
    <s v=""/>
    <s v=""/>
    <s v=""/>
    <s v=""/>
    <s v=""/>
    <s v="EE"/>
    <s v="EG"/>
  </r>
  <r>
    <s v="42792كريم عليkemolovemiroo2014@yahoo.comاستفسار عن مسار الطرد"/>
    <d v="2017-02-26T00:00:00"/>
    <d v="1899-12-30T10:59:27"/>
    <s v="كريم علي"/>
    <x v="0"/>
    <s v="kemolovemiroo2014@yahoo.com"/>
    <s v="29507200103617"/>
    <s v="201113862616"/>
    <x v="1"/>
    <m/>
    <x v="1"/>
    <n v="26"/>
    <n v="10"/>
    <n v="1"/>
    <s v=""/>
    <s v=""/>
    <s v=""/>
    <s v=""/>
    <s v=""/>
    <s v=""/>
    <s v=""/>
    <s v=""/>
    <s v=""/>
    <s v=""/>
  </r>
  <r>
    <s v="42792محمد غريب عبدهmgh0102229231@hotmail.comاستفسار عن مسار الطرد"/>
    <d v="2017-02-26T00:00:00"/>
    <d v="1899-12-30T10:46:23"/>
    <s v="محمد غريب عبده"/>
    <x v="0"/>
    <s v="mgh0102229231@hotmail.com"/>
    <s v="27010041600176"/>
    <s v="201100900801"/>
    <x v="1"/>
    <m/>
    <x v="1"/>
    <n v="26"/>
    <n v="10"/>
    <n v="1"/>
    <s v="RX554992872DE"/>
    <s v=""/>
    <s v=""/>
    <s v=""/>
    <s v=""/>
    <s v=""/>
    <s v=""/>
    <s v=""/>
    <s v="RX"/>
    <s v="DE"/>
  </r>
  <r>
    <s v="42792هيثم جلالhgalal3107@gmail.comاستفسار عن مسار الطرد"/>
    <d v="2017-02-26T00:00:00"/>
    <d v="1899-12-30T10:44:14"/>
    <s v="هيثم جلال"/>
    <x v="0"/>
    <s v="hgalal3107@gmail.com"/>
    <s v="27707318800292"/>
    <s v="00201276458998"/>
    <x v="1"/>
    <m/>
    <x v="1"/>
    <n v="26"/>
    <n v="10"/>
    <n v="1"/>
    <s v="RU700132323SA"/>
    <s v=""/>
    <s v=""/>
    <s v=""/>
    <s v=""/>
    <s v=""/>
    <s v=""/>
    <s v=""/>
    <s v="RU"/>
    <s v="SA"/>
  </r>
  <r>
    <s v="42792Ahmed elderselders_136@hotmail.comاستفسار عن مسار الطرد"/>
    <d v="2017-02-26T00:00:00"/>
    <d v="1899-12-30T10:21:40"/>
    <s v="Ahmed elders"/>
    <x v="0"/>
    <s v="elders_136@hotmail.com"/>
    <s v="28801011316857"/>
    <s v="01015050131"/>
    <x v="1"/>
    <m/>
    <x v="1"/>
    <n v="26"/>
    <n v="10"/>
    <n v="1"/>
    <s v="RQ009469811CY"/>
    <s v=""/>
    <s v=""/>
    <s v=""/>
    <s v=""/>
    <s v=""/>
    <s v=""/>
    <s v=""/>
    <s v="RQ"/>
    <s v="CY"/>
  </r>
  <r>
    <s v="42792Reda Abdel Moneim Ahmedredamoneim2002@yahoo.comاستفسار عن مسار الطرد"/>
    <d v="2017-02-26T00:00:00"/>
    <d v="1899-12-30T10:18:24"/>
    <s v="Reda Abdel Moneim Ahmed"/>
    <x v="0"/>
    <s v="redamoneim2002@yahoo.com"/>
    <s v="27409051600492"/>
    <s v="201000301877"/>
    <x v="1"/>
    <m/>
    <x v="1"/>
    <n v="26"/>
    <n v="10"/>
    <n v="1"/>
    <s v="EE700822993EG"/>
    <s v=""/>
    <s v=""/>
    <s v=""/>
    <s v=""/>
    <s v=""/>
    <s v=""/>
    <s v=""/>
    <s v="EE"/>
    <s v="EG"/>
  </r>
  <r>
    <s v="42792mohamed hassanmh372453@gmail.comاستفسار عن مسار الطرد"/>
    <d v="2017-02-26T00:00:00"/>
    <d v="1899-12-30T10:02:18"/>
    <s v="mohamed hassan"/>
    <x v="0"/>
    <s v="mh372453@gmail.com"/>
    <s v="29710060201851"/>
    <s v="00201205937314"/>
    <x v="1"/>
    <m/>
    <x v="1"/>
    <n v="26"/>
    <n v="10"/>
    <n v="1"/>
    <s v="RY562435765DE"/>
    <s v=""/>
    <s v=""/>
    <s v=""/>
    <s v=""/>
    <s v=""/>
    <s v=""/>
    <s v=""/>
    <s v="RY"/>
    <s v="DE"/>
  </r>
  <r>
    <s v="42792حسين محمود السيدmm_nwar@yahoo.comشــكــوى"/>
    <d v="2017-02-26T00:00:00"/>
    <d v="1899-12-30T09:35:21"/>
    <s v="حسين محمود السيد"/>
    <x v="2"/>
    <s v="mm_nwar@yahoo.com"/>
    <s v="26405162101216"/>
    <s v="00966555518426"/>
    <x v="2"/>
    <m/>
    <x v="1"/>
    <n v="26"/>
    <n v="9"/>
    <n v="1"/>
    <s v="EE700646535EG"/>
    <s v=""/>
    <s v=""/>
    <s v=""/>
    <s v=""/>
    <s v=""/>
    <s v=""/>
    <s v=""/>
    <s v="EE"/>
    <s v="EG"/>
  </r>
  <r>
    <s v="42792ايمان محمد فوزىemyfooz2000@yahoo.comاستفسار عن مسار الطرد"/>
    <d v="2017-02-26T00:00:00"/>
    <d v="1899-12-30T09:29:49"/>
    <s v="ايمان محمد فوزى"/>
    <x v="0"/>
    <s v="emyfooz2000@yahoo.com"/>
    <s v="26604300201441"/>
    <s v="201227343661"/>
    <x v="1"/>
    <m/>
    <x v="1"/>
    <n v="26"/>
    <n v="9"/>
    <n v="1"/>
    <s v="RU701735872CN"/>
    <s v="RU701735872CN"/>
    <s v=""/>
    <s v=""/>
    <s v=""/>
    <s v=""/>
    <s v=""/>
    <s v=""/>
    <s v="RU"/>
    <s v="CN"/>
  </r>
  <r>
    <s v="42792Ahmed hassan mahmoudbrofah97@gmail.comاستفسار عن مسار الطرد"/>
    <d v="2017-02-26T00:00:00"/>
    <d v="1899-12-30T08:04:24"/>
    <s v="Ahmed hassan mahmoud"/>
    <x v="0"/>
    <s v="brofah97@gmail.com"/>
    <s v="29702223400411"/>
    <s v="201003295906"/>
    <x v="1"/>
    <m/>
    <x v="1"/>
    <n v="26"/>
    <n v="8"/>
    <n v="1"/>
    <s v="RB155773594SG"/>
    <s v=""/>
    <s v=""/>
    <s v=""/>
    <s v=""/>
    <s v=""/>
    <s v=""/>
    <s v=""/>
    <s v="RB"/>
    <s v="SG"/>
  </r>
  <r>
    <s v="42792احمد سامى التليسa.eltalees@yahoo.comاستفســار عن خدمــة"/>
    <d v="2017-02-26T00:00:00"/>
    <d v="1899-12-30T02:51:17"/>
    <s v="احمد سامى التليس"/>
    <x v="0"/>
    <s v="a.eltalees@yahoo.com"/>
    <s v="29401011221151"/>
    <s v="201024858692"/>
    <x v="0"/>
    <m/>
    <x v="1"/>
    <n v="26"/>
    <n v="2"/>
    <n v="1"/>
    <s v=""/>
    <s v=""/>
    <s v=""/>
    <s v=""/>
    <s v=""/>
    <s v=""/>
    <s v=""/>
    <s v=""/>
    <s v=""/>
    <s v=""/>
  </r>
  <r>
    <s v="42792حنان جودة سيد فرج01141505942شــكــوى"/>
    <d v="2017-02-26T00:00:00"/>
    <d v="1899-12-30T01:58:39"/>
    <s v="حنان جودة سيد فرج"/>
    <x v="0"/>
    <s v="01141505942"/>
    <s v="26905080101369"/>
    <s v="0201141505942"/>
    <x v="2"/>
    <m/>
    <x v="1"/>
    <n v="26"/>
    <n v="1"/>
    <n v="1"/>
    <s v=""/>
    <s v=""/>
    <s v=""/>
    <s v=""/>
    <s v=""/>
    <s v=""/>
    <s v=""/>
    <s v=""/>
    <s v=""/>
    <s v=""/>
  </r>
  <r>
    <s v="42804mahmoud khaled elmekkiangel-death33@hotmail.comاستفسار عن مسار الطرد"/>
    <d v="2017-03-10T00:00:00"/>
    <d v="1899-12-30T03:06:40"/>
    <s v="mahmoud khaled elmekki"/>
    <x v="0"/>
    <s v="angel-death33@hotmail.com"/>
    <s v="29303271500892"/>
    <s v="201153650416"/>
    <x v="1"/>
    <m/>
    <x v="2"/>
    <n v="10"/>
    <n v="3"/>
    <n v="6"/>
    <s v=""/>
    <s v=""/>
    <s v=""/>
    <s v=""/>
    <s v=""/>
    <s v=""/>
    <s v=""/>
    <s v=""/>
    <s v=""/>
    <s v=""/>
  </r>
  <r>
    <s v="42804منى كارم منصورmonakarem47@yahoo.comشــكــوى"/>
    <d v="2017-03-10T00:00:00"/>
    <d v="1899-12-30T01:44:01"/>
    <s v="منى كارم منصور"/>
    <x v="0"/>
    <s v="monakarem47@yahoo.com"/>
    <s v="29204200104742"/>
    <s v="2.01014620813"/>
    <x v="2"/>
    <m/>
    <x v="2"/>
    <n v="10"/>
    <n v="1"/>
    <n v="6"/>
    <s v=""/>
    <s v=""/>
    <s v=""/>
    <s v=""/>
    <s v=""/>
    <s v=""/>
    <s v=""/>
    <s v=""/>
    <s v=""/>
    <s v=""/>
  </r>
  <r>
    <s v="42804أسماء أحمد عبد الفتاحengineersoma49@yahoo.comاستفسار عن مسار الطرد"/>
    <d v="2017-03-10T00:00:00"/>
    <d v="1899-12-30T00:04:48"/>
    <s v="أسماء أحمد عبد الفتاح"/>
    <x v="0"/>
    <s v="engineersoma49@yahoo.com"/>
    <s v="29209301405346"/>
    <s v="201016950074"/>
    <x v="1"/>
    <m/>
    <x v="2"/>
    <n v="10"/>
    <n v="0"/>
    <n v="6"/>
    <s v="RR378628009EG"/>
    <s v=""/>
    <s v=""/>
    <s v=""/>
    <s v=""/>
    <s v=""/>
    <s v=""/>
    <s v=""/>
    <s v="RR"/>
    <s v="EG"/>
  </r>
  <r>
    <s v="42803Amir Abdallah Abdelaziz Elafrawydmarineeng1@gmail.comاستفسار عن مسار الطرد"/>
    <d v="2017-03-09T00:00:00"/>
    <d v="1899-12-30T22:41:09"/>
    <s v="Amir Abdallah Abdelaziz Elafrawy"/>
    <x v="0"/>
    <s v="dmarineeng1@gmail.com"/>
    <s v="28904278800158"/>
    <s v="201061165510"/>
    <x v="1"/>
    <m/>
    <x v="2"/>
    <n v="9"/>
    <n v="22"/>
    <n v="5"/>
    <s v="Rh032734855tr"/>
    <s v=""/>
    <s v=""/>
    <s v=""/>
    <s v=""/>
    <s v=""/>
    <s v=""/>
    <s v=""/>
    <s v="RH"/>
    <s v="TR"/>
  </r>
  <r>
    <s v="42803Bassant Elnashartybassantelnasharty@gmail.comشــكــوى"/>
    <d v="2017-03-09T00:00:00"/>
    <d v="1899-12-30T22:28:08"/>
    <s v="Bassant Elnasharty"/>
    <x v="1"/>
    <s v="bassantelnasharty@gmail.com"/>
    <s v="753868803"/>
    <s v="646-331-7788"/>
    <x v="2"/>
    <m/>
    <x v="2"/>
    <n v="9"/>
    <n v="22"/>
    <n v="5"/>
    <s v="EZ143006079US"/>
    <s v=""/>
    <s v=""/>
    <s v=""/>
    <s v=""/>
    <s v=""/>
    <s v=""/>
    <s v=""/>
    <s v="EZ"/>
    <s v="US"/>
  </r>
  <r>
    <s v="42803د. تيسير نورtaisoo@gmail.comاستفســار عن خدمــة"/>
    <d v="2017-03-09T00:00:00"/>
    <d v="1899-12-30T18:29:08"/>
    <s v="د. تيسير نور"/>
    <x v="0"/>
    <s v="taisoo@gmail.com"/>
    <s v=": 70008"/>
    <s v="201114050920"/>
    <x v="0"/>
    <m/>
    <x v="2"/>
    <n v="9"/>
    <n v="18"/>
    <n v="5"/>
    <s v=""/>
    <s v=""/>
    <s v=""/>
    <s v=""/>
    <s v=""/>
    <s v=""/>
    <s v=""/>
    <s v=""/>
    <s v=""/>
    <s v=""/>
  </r>
  <r>
    <s v="42803ايمان محمد ابراهيم محمد السيد النمكيtabeebmisr@yahoo.comشــكــوى"/>
    <d v="2017-03-09T00:00:00"/>
    <d v="1899-12-30T18:13:59"/>
    <s v="ايمان محمد ابراهيم محمد السيد النمكي"/>
    <x v="0"/>
    <s v="tabeebmisr@yahoo.com"/>
    <s v="29306151602101"/>
    <s v="201064130922"/>
    <x v="2"/>
    <m/>
    <x v="2"/>
    <n v="9"/>
    <n v="18"/>
    <n v="5"/>
    <s v=""/>
    <s v=""/>
    <s v=""/>
    <s v=""/>
    <s v=""/>
    <s v=""/>
    <s v=""/>
    <s v=""/>
    <s v=""/>
    <s v=""/>
  </r>
  <r>
    <s v="42803حسينhussien.eltohamy@outlook.comاستفسار عن مسار الطرد"/>
    <d v="2017-03-09T00:00:00"/>
    <d v="1899-12-30T18:08:20"/>
    <s v="حسين"/>
    <x v="0"/>
    <s v="hussien.eltohamy@outlook.com"/>
    <s v="102458"/>
    <s v="201211016116"/>
    <x v="1"/>
    <m/>
    <x v="2"/>
    <n v="9"/>
    <n v="18"/>
    <n v="5"/>
    <s v="EE446334536EG"/>
    <s v=""/>
    <s v=""/>
    <s v=""/>
    <s v=""/>
    <s v=""/>
    <s v=""/>
    <s v=""/>
    <s v="EE"/>
    <s v="EG"/>
  </r>
  <r>
    <s v="42803احمد محمدahmedalahdj@gmail.comاستفســار عن خدمــة"/>
    <d v="2017-03-09T00:00:00"/>
    <d v="1899-12-30T16:44:09"/>
    <s v="احمد محمد"/>
    <x v="0"/>
    <s v="ahmedalahdj@gmail.com"/>
    <s v="29708251602532"/>
    <s v="+201125392092"/>
    <x v="0"/>
    <m/>
    <x v="2"/>
    <n v="9"/>
    <n v="16"/>
    <n v="5"/>
    <s v=""/>
    <s v=""/>
    <s v=""/>
    <s v=""/>
    <s v=""/>
    <s v=""/>
    <s v=""/>
    <s v=""/>
    <s v=""/>
    <s v=""/>
  </r>
  <r>
    <s v="42803شيماء متولي محمد شعبانFirst_man141@yahoo.comاستفسار عن مسار الطرد"/>
    <d v="2017-03-09T00:00:00"/>
    <d v="1899-12-30T14:55:17"/>
    <s v="شيماء متولي محمد شعبان"/>
    <x v="0"/>
    <s v="First_man141@yahoo.com"/>
    <s v="28208011207222"/>
    <s v="00201284705297"/>
    <x v="1"/>
    <m/>
    <x v="2"/>
    <n v="9"/>
    <n v="14"/>
    <n v="5"/>
    <s v="EE054675615SA"/>
    <s v=""/>
    <s v=""/>
    <s v=""/>
    <s v=""/>
    <s v=""/>
    <s v=""/>
    <s v=""/>
    <s v="EE"/>
    <s v="SA"/>
  </r>
  <r>
    <s v="42803محمد عبد الستار محمد حسنFaidawy3@gmail.comشــكــوى"/>
    <d v="2017-03-09T00:00:00"/>
    <d v="1899-12-30T14:48:55"/>
    <s v="محمد عبد الستار محمد حسن"/>
    <x v="0"/>
    <s v="Faidawy3@gmail.com"/>
    <s v="27512071801198"/>
    <s v="01229249984"/>
    <x v="2"/>
    <m/>
    <x v="2"/>
    <n v="9"/>
    <n v="14"/>
    <n v="5"/>
    <s v=""/>
    <s v=""/>
    <s v=""/>
    <s v=""/>
    <s v=""/>
    <s v=""/>
    <s v=""/>
    <s v=""/>
    <s v=""/>
    <s v=""/>
  </r>
  <r>
    <s v="42803ارميا ثروتarmia2005@hotmail.comاستفسار عن مسار الطرد"/>
    <d v="2017-03-09T00:00:00"/>
    <d v="1899-12-30T14:19:39"/>
    <s v="ارميا ثروت"/>
    <x v="0"/>
    <s v="armia2005@hotmail.com"/>
    <s v="28105162300034"/>
    <s v="0201111116222"/>
    <x v="1"/>
    <m/>
    <x v="2"/>
    <n v="9"/>
    <n v="14"/>
    <n v="5"/>
    <s v="RJ942235341CN"/>
    <s v=""/>
    <s v=""/>
    <s v=""/>
    <s v=""/>
    <s v=""/>
    <s v=""/>
    <s v=""/>
    <s v="RJ"/>
    <s v="CN"/>
  </r>
  <r>
    <s v="42803مصباح رشاد السيد مرزوقmosbah_rashad@yahoo.comشــكــوى"/>
    <d v="2017-03-09T00:00:00"/>
    <d v="1899-12-30T14:17:44"/>
    <s v="مصباح رشاد السيد مرزوق"/>
    <x v="0"/>
    <s v="mosbah_rashad@yahoo.com"/>
    <s v="25908201200713"/>
    <s v="20507480988"/>
    <x v="2"/>
    <m/>
    <x v="2"/>
    <n v="9"/>
    <n v="14"/>
    <n v="5"/>
    <s v=""/>
    <s v=""/>
    <s v=""/>
    <s v=""/>
    <s v=""/>
    <s v=""/>
    <s v=""/>
    <s v=""/>
    <s v=""/>
    <s v=""/>
  </r>
  <r>
    <s v="42803عبدالرحمن يسريn.abdeo@yahoo.comاستفسار عن مسار الطرد"/>
    <d v="2017-03-09T00:00:00"/>
    <d v="1899-12-30T13:33:32"/>
    <s v="عبدالرحمن يسري"/>
    <x v="0"/>
    <s v="n.abdeo@yahoo.com"/>
    <s v="29811010203039"/>
    <s v="01000667107"/>
    <x v="1"/>
    <m/>
    <x v="2"/>
    <n v="9"/>
    <n v="13"/>
    <n v="5"/>
    <s v=""/>
    <s v=""/>
    <s v=""/>
    <s v=""/>
    <s v=""/>
    <s v=""/>
    <s v=""/>
    <s v=""/>
    <s v=""/>
    <s v=""/>
  </r>
  <r>
    <s v="42803أمير الجزارamir14479@hotmail.comشــكــوى"/>
    <d v="2017-03-09T00:00:00"/>
    <d v="1899-12-30T13:30:25"/>
    <s v="أمير الجزار"/>
    <x v="0"/>
    <s v="amir14479@hotmail.com"/>
    <s v="27904148800098"/>
    <s v="201002073052"/>
    <x v="2"/>
    <m/>
    <x v="2"/>
    <n v="9"/>
    <n v="13"/>
    <n v="5"/>
    <s v="RM750898280CN"/>
    <s v=""/>
    <s v=""/>
    <s v=""/>
    <s v=""/>
    <s v=""/>
    <s v=""/>
    <s v=""/>
    <s v="RM"/>
    <s v="CN"/>
  </r>
  <r>
    <s v="42803حسامeng_power20102000@yahoo.comأخـــــرى"/>
    <d v="2017-03-09T00:00:00"/>
    <d v="1899-12-30T13:19:19"/>
    <s v="حسام"/>
    <x v="0"/>
    <s v="eng_power20102000@yahoo.com"/>
    <s v="28901011653297"/>
    <s v="201028078696"/>
    <x v="4"/>
    <m/>
    <x v="2"/>
    <n v="9"/>
    <n v="13"/>
    <n v="5"/>
    <s v=""/>
    <s v=""/>
    <s v=""/>
    <s v=""/>
    <s v=""/>
    <s v=""/>
    <s v=""/>
    <s v=""/>
    <s v=""/>
    <s v=""/>
  </r>
  <r>
    <s v="42803إيمان عبد المنعم مهدىimanmahdy@gmail.comاستفسار عن مسار الطرد"/>
    <d v="2017-03-09T00:00:00"/>
    <d v="1899-12-30T12:54:59"/>
    <s v="إيمان عبد المنعم مهدى"/>
    <x v="0"/>
    <s v="imanmahdy@gmail.com"/>
    <s v="27601071702754"/>
    <s v="201205033009"/>
    <x v="1"/>
    <m/>
    <x v="2"/>
    <n v="9"/>
    <n v="12"/>
    <n v="5"/>
    <s v="RR702686095EG"/>
    <s v=""/>
    <s v=""/>
    <s v=""/>
    <s v=""/>
    <s v=""/>
    <s v=""/>
    <s v=""/>
    <s v="RR"/>
    <s v="EG"/>
  </r>
  <r>
    <s v="42803ابراهيم سعد فؤاد النحراوىsaad_watania@yahoo.comشــكــوى"/>
    <d v="2017-03-09T00:00:00"/>
    <d v="1899-12-30T12:49:47"/>
    <s v="ابراهيم سعد فؤاد النحراوى"/>
    <x v="0"/>
    <s v="saad_watania@yahoo.com"/>
    <s v="25509301601098"/>
    <s v="201112000880"/>
    <x v="2"/>
    <m/>
    <x v="2"/>
    <n v="9"/>
    <n v="12"/>
    <n v="5"/>
    <s v=""/>
    <s v=""/>
    <s v=""/>
    <s v=""/>
    <s v=""/>
    <s v=""/>
    <s v=""/>
    <s v=""/>
    <s v=""/>
    <s v=""/>
  </r>
  <r>
    <s v="42803محمد رمضان هاشمMohammed_hashem201086@yahoo.comشــكــوى"/>
    <d v="2017-03-09T00:00:00"/>
    <d v="1899-12-30T11:37:44"/>
    <s v="محمد رمضان هاشم"/>
    <x v="0"/>
    <s v="Mohammed_hashem201086@yahoo.com"/>
    <s v="29112112201019"/>
    <s v="01014845902"/>
    <x v="2"/>
    <m/>
    <x v="2"/>
    <n v="9"/>
    <n v="11"/>
    <n v="5"/>
    <s v=""/>
    <s v=""/>
    <s v=""/>
    <s v=""/>
    <s v=""/>
    <s v=""/>
    <s v=""/>
    <s v=""/>
    <s v=""/>
    <s v=""/>
  </r>
  <r>
    <s v="42803حسن عماد حسن محمودhasouna23@yahoo.comاستفســار عن خدمــة"/>
    <d v="2017-03-09T00:00:00"/>
    <d v="1899-12-30T11:27:41"/>
    <s v="حسن عماد حسن محمود"/>
    <x v="0"/>
    <s v="hasouna23@yahoo.com"/>
    <s v="28705010100932"/>
    <s v="201002124335"/>
    <x v="0"/>
    <m/>
    <x v="2"/>
    <n v="9"/>
    <n v="11"/>
    <n v="5"/>
    <s v=""/>
    <s v=""/>
    <s v=""/>
    <s v=""/>
    <s v=""/>
    <s v=""/>
    <s v=""/>
    <s v=""/>
    <s v=""/>
    <s v=""/>
  </r>
  <r>
    <s v="42803تامر الملاحdr.temo@ymail.comاستفســار عن خدمــة"/>
    <d v="2017-03-09T00:00:00"/>
    <d v="1899-12-30T11:18:44"/>
    <s v="تامر الملاح"/>
    <x v="0"/>
    <s v="dr.temo@ymail.com"/>
    <s v="29102041501355"/>
    <s v="00201096524789"/>
    <x v="0"/>
    <m/>
    <x v="2"/>
    <n v="9"/>
    <n v="11"/>
    <n v="5"/>
    <s v=""/>
    <s v=""/>
    <s v=""/>
    <s v=""/>
    <s v=""/>
    <s v=""/>
    <s v=""/>
    <s v=""/>
    <s v=""/>
    <s v=""/>
  </r>
  <r>
    <s v="42803ماجد كمال يوسفmagintel@yahoo.comاستفسار عن مسار الطرد"/>
    <d v="2017-03-09T00:00:00"/>
    <d v="1899-12-30T11:18:43"/>
    <s v="ماجد كمال يوسف"/>
    <x v="0"/>
    <s v="magintel@yahoo.com"/>
    <s v=": ِ06886012ِِ"/>
    <s v="1227459216"/>
    <x v="1"/>
    <m/>
    <x v="2"/>
    <n v="9"/>
    <n v="11"/>
    <n v="5"/>
    <s v="CL631603753DE"/>
    <s v=""/>
    <s v=""/>
    <s v=""/>
    <s v=""/>
    <s v=""/>
    <s v=""/>
    <s v=""/>
    <s v="CL"/>
    <s v="DE"/>
  </r>
  <r>
    <s v="42803عبدالرحمن سالم سليمان عارفarssa2@gmail.comأخـــــرى"/>
    <d v="2017-03-09T00:00:00"/>
    <d v="1899-12-30T10:31:51"/>
    <s v="عبدالرحمن سالم سليمان عارف"/>
    <x v="0"/>
    <s v="arssa2@gmail.com"/>
    <s v="28012052500633"/>
    <s v="966544789402"/>
    <x v="4"/>
    <m/>
    <x v="2"/>
    <n v="9"/>
    <n v="10"/>
    <n v="5"/>
    <s v=""/>
    <s v=""/>
    <s v=""/>
    <s v=""/>
    <s v=""/>
    <s v=""/>
    <s v=""/>
    <s v=""/>
    <s v=""/>
    <s v=""/>
  </r>
  <r>
    <s v="42803 أحمد يسريahmedyosry2000@hotmail.comاستفســار عن خدمــة"/>
    <d v="2017-03-09T00:00:00"/>
    <d v="1899-12-30T08:35:51"/>
    <s v=" أحمد يسري"/>
    <x v="0"/>
    <s v="ahmedyosry2000@hotmail.com"/>
    <s v="08604071200394"/>
    <s v="00201005161655"/>
    <x v="0"/>
    <m/>
    <x v="2"/>
    <n v="9"/>
    <n v="8"/>
    <n v="5"/>
    <s v=""/>
    <s v=""/>
    <s v=""/>
    <s v=""/>
    <s v=""/>
    <s v=""/>
    <s v=""/>
    <s v=""/>
    <s v=""/>
    <s v=""/>
  </r>
  <r>
    <s v="42803ياسر صلاح فهيم فايدYasserfahim@hotmail.comاستفسار عن مسار الطرد"/>
    <d v="2017-03-09T00:00:00"/>
    <d v="1899-12-30T07:55:11"/>
    <s v="ياسر صلاح فهيم فايد"/>
    <x v="0"/>
    <s v="Yasserfahim@hotmail.com"/>
    <s v="1600176"/>
    <s v="201118000417"/>
    <x v="1"/>
    <m/>
    <x v="2"/>
    <n v="9"/>
    <n v="7"/>
    <n v="5"/>
    <s v="RS407233836CN"/>
    <s v=""/>
    <s v=""/>
    <s v=""/>
    <s v=""/>
    <s v=""/>
    <s v=""/>
    <s v=""/>
    <s v="RS"/>
    <s v="CN"/>
  </r>
  <r>
    <s v="42803احمد نور الدين بدوي عبد اللطيفahmeddnour@outlook.comاستفسار عن مسار الطرد"/>
    <d v="2017-03-09T00:00:00"/>
    <d v="1899-12-30T01:47:33"/>
    <s v="احمد نور الدين بدوي عبد اللطيف"/>
    <x v="0"/>
    <s v="ahmeddnour@outlook.com"/>
    <s v="29602240103591"/>
    <s v="201128254952"/>
    <x v="1"/>
    <m/>
    <x v="2"/>
    <n v="9"/>
    <n v="1"/>
    <n v="5"/>
    <s v=""/>
    <s v=""/>
    <s v=""/>
    <s v=""/>
    <s v=""/>
    <s v=""/>
    <s v=""/>
    <s v=""/>
    <s v=""/>
    <s v=""/>
  </r>
  <r>
    <s v="42803NancyNancy.issam@gmail.comاستفسار عن مسار الطرد"/>
    <d v="2017-03-09T00:00:00"/>
    <d v="1899-12-30T00:26:25"/>
    <s v="Nancy"/>
    <x v="0"/>
    <s v="Nancy.issam@gmail.com"/>
    <s v="28906208800463"/>
    <s v="01222389904"/>
    <x v="1"/>
    <m/>
    <x v="2"/>
    <n v="9"/>
    <n v="0"/>
    <n v="5"/>
    <s v="RT356639398HK"/>
    <s v=""/>
    <s v=""/>
    <s v=""/>
    <s v=""/>
    <s v=""/>
    <s v=""/>
    <s v=""/>
    <s v="RT"/>
    <s v="HK"/>
  </r>
  <r>
    <s v="42803محمد علي رضوانabo314361@gmail.comشــكــوى"/>
    <d v="2017-03-09T00:00:00"/>
    <d v="1899-12-30T00:01:06"/>
    <s v="محمد علي رضوان"/>
    <x v="0"/>
    <s v="abo314361@gmail.com"/>
    <s v="28111022601972"/>
    <s v="01007579175"/>
    <x v="2"/>
    <m/>
    <x v="2"/>
    <n v="9"/>
    <n v="0"/>
    <n v="5"/>
    <s v=""/>
    <s v=""/>
    <s v=""/>
    <s v=""/>
    <s v=""/>
    <s v=""/>
    <s v=""/>
    <s v=""/>
    <s v=""/>
    <s v=""/>
  </r>
  <r>
    <s v="42802عبدالحميد سعيد عبدالحميد محمدabdelhameedsaid2014@gmail.comشــكــوى"/>
    <d v="2017-03-08T00:00:00"/>
    <d v="1899-12-30T23:23:32"/>
    <s v="عبدالحميد سعيد عبدالحميد محمد"/>
    <x v="0"/>
    <s v="abdelhameedsaid2014@gmail.com"/>
    <s v="29005241701434"/>
    <s v="201006094502"/>
    <x v="2"/>
    <m/>
    <x v="2"/>
    <n v="8"/>
    <n v="23"/>
    <n v="4"/>
    <s v=""/>
    <s v=""/>
    <s v=""/>
    <s v=""/>
    <s v=""/>
    <s v=""/>
    <s v=""/>
    <s v=""/>
    <s v=""/>
    <s v=""/>
  </r>
  <r>
    <s v="42802عبدالخالق نبيل عبدالمعطي ابراهيمabdonoor2241@gmail.comاستفسار عن مسار الطرد"/>
    <d v="2017-03-08T00:00:00"/>
    <d v="1899-12-30T21:46:04"/>
    <s v="عبدالخالق نبيل عبدالمعطي ابراهيم"/>
    <x v="0"/>
    <s v="abdonoor2241@gmail.com"/>
    <s v="29804100202493"/>
    <s v="00201205250813"/>
    <x v="1"/>
    <m/>
    <x v="2"/>
    <n v="8"/>
    <n v="21"/>
    <n v="4"/>
    <s v="RR046394746BR"/>
    <s v=""/>
    <s v=""/>
    <s v=""/>
    <s v=""/>
    <s v=""/>
    <s v=""/>
    <s v=""/>
    <s v="RR"/>
    <s v="BR"/>
  </r>
  <r>
    <s v="42802مريم ارميا قرياقص ساويرسmariam.keriakos@gmail.comاستفســار عن خدمــة"/>
    <d v="2017-03-08T00:00:00"/>
    <d v="1899-12-30T20:42:49"/>
    <s v="مريم ارميا قرياقص ساويرس"/>
    <x v="0"/>
    <s v="mariam.keriakos@gmail.com"/>
    <s v="28412160103886"/>
    <s v="01223319134"/>
    <x v="0"/>
    <m/>
    <x v="2"/>
    <n v="8"/>
    <n v="20"/>
    <n v="4"/>
    <s v=""/>
    <s v=""/>
    <s v=""/>
    <s v=""/>
    <s v=""/>
    <s v=""/>
    <s v=""/>
    <s v=""/>
    <s v=""/>
    <s v=""/>
  </r>
  <r>
    <s v="42802رحاب محمد حمادrehab.allinone@gmail.comاستفســار عن خدمــة"/>
    <d v="2017-03-08T00:00:00"/>
    <d v="1899-12-30T20:38:57"/>
    <s v="رحاب محمد حماد"/>
    <x v="0"/>
    <s v="rehab.allinone@gmail.com"/>
    <s v="28604090100201"/>
    <s v=" 201060093079"/>
    <x v="0"/>
    <m/>
    <x v="2"/>
    <n v="8"/>
    <n v="20"/>
    <n v="4"/>
    <s v=""/>
    <s v=""/>
    <s v=""/>
    <s v=""/>
    <s v=""/>
    <s v=""/>
    <s v=""/>
    <s v=""/>
    <s v=""/>
    <s v=""/>
  </r>
  <r>
    <s v="42802Mohamed ATTIA Elmahdimmahdi2500@gmail.comاستفســار عن خدمــة"/>
    <d v="2017-03-08T00:00:00"/>
    <d v="1899-12-30T20:21:48"/>
    <s v="Mohamed ATTIA Elmahdi"/>
    <x v="0"/>
    <s v="mmahdi2500@gmail.com"/>
    <s v="27904162101798"/>
    <s v="201111333604"/>
    <x v="0"/>
    <m/>
    <x v="2"/>
    <n v="8"/>
    <n v="20"/>
    <n v="4"/>
    <s v="RU703167613CN"/>
    <s v=""/>
    <s v=""/>
    <s v=""/>
    <s v=""/>
    <s v=""/>
    <s v=""/>
    <s v=""/>
    <s v="RU"/>
    <s v="CN"/>
  </r>
  <r>
    <s v="42802Mohamed ATTIA ElmahdiMmahdi2500@gmail.comاستفسار عن مسار الطرد"/>
    <d v="2017-03-08T00:00:00"/>
    <d v="1899-12-30T20:20:45"/>
    <s v="Mohamed ATTIA Elmahdi"/>
    <x v="0"/>
    <s v="Mmahdi2500@gmail.com"/>
    <s v="27904162101798"/>
    <s v="201111333604"/>
    <x v="1"/>
    <m/>
    <x v="2"/>
    <n v="8"/>
    <n v="20"/>
    <n v="4"/>
    <s v="RU703167613CN"/>
    <s v=""/>
    <s v=""/>
    <s v=""/>
    <s v=""/>
    <s v=""/>
    <s v=""/>
    <s v=""/>
    <s v="RU"/>
    <s v="CN"/>
  </r>
  <r>
    <s v="42802احمد محمد ابراهيمahmed_hawash2003@yahoo.comشــكــوى"/>
    <d v="2017-03-08T00:00:00"/>
    <d v="1899-12-30T19:37:03"/>
    <s v="احمد محمد ابراهيم"/>
    <x v="7"/>
    <s v="ahmed_hawash2003@yahoo.com"/>
    <s v=": A03437133"/>
    <s v="87 89 791 56 00971"/>
    <x v="2"/>
    <m/>
    <x v="2"/>
    <n v="8"/>
    <n v="19"/>
    <n v="4"/>
    <s v="EE700999440EG"/>
    <s v=""/>
    <s v=""/>
    <s v=""/>
    <s v=""/>
    <s v=""/>
    <s v=""/>
    <s v=""/>
    <s v="EE"/>
    <s v="EG"/>
  </r>
  <r>
    <s v="42802محمودبسيوني محمدmahmod489bas@gmail.comاستفسار عن مسار الطرد"/>
    <d v="2017-03-08T00:00:00"/>
    <d v="1899-12-30T19:02:58"/>
    <s v="محمودبسيوني محمد"/>
    <x v="0"/>
    <s v="mahmod489bas@gmail.com"/>
    <s v="27702021803592"/>
    <s v="0452990262"/>
    <x v="1"/>
    <m/>
    <x v="2"/>
    <n v="8"/>
    <n v="19"/>
    <n v="4"/>
    <s v="ej378218281es"/>
    <s v=""/>
    <s v=""/>
    <s v=""/>
    <s v=""/>
    <s v=""/>
    <s v=""/>
    <s v=""/>
    <s v="EJ"/>
    <s v="ES"/>
  </r>
  <r>
    <s v="42802محمود بسيوني محمدmahmod489bas@gmail.comاستفسار عن مسار الطرد"/>
    <d v="2017-03-08T00:00:00"/>
    <d v="1899-12-30T18:26:12"/>
    <s v="محمود بسيوني محمد"/>
    <x v="0"/>
    <s v="mahmod489bas@gmail.com"/>
    <s v="27702021803592"/>
    <s v="2990262"/>
    <x v="1"/>
    <m/>
    <x v="2"/>
    <n v="8"/>
    <n v="18"/>
    <n v="4"/>
    <s v="ej378218281es"/>
    <s v=""/>
    <s v=""/>
    <s v=""/>
    <s v=""/>
    <s v=""/>
    <s v=""/>
    <s v=""/>
    <s v="EJ"/>
    <s v="ES"/>
  </r>
  <r>
    <s v="42802عبدالخالق نبيل عبدالمعطي ابراهيمabdonoor2241@gmail.comشــكــوى"/>
    <d v="2017-03-08T00:00:00"/>
    <d v="1899-12-30T17:45:05"/>
    <s v="عبدالخالق نبيل عبدالمعطي ابراهيم"/>
    <x v="0"/>
    <s v="abdonoor2241@gmail.com"/>
    <s v="298041002493"/>
    <s v="00201205250813"/>
    <x v="2"/>
    <m/>
    <x v="2"/>
    <n v="8"/>
    <n v="17"/>
    <n v="4"/>
    <s v="RR046394746BR"/>
    <s v=""/>
    <s v=""/>
    <s v=""/>
    <s v=""/>
    <s v=""/>
    <s v=""/>
    <s v=""/>
    <s v="RR"/>
    <s v="BR"/>
  </r>
  <r>
    <s v="42802زينب مصطفى رضوان عبدالعالabo.carym@yahoo.comشــكــوى"/>
    <d v="2017-03-08T00:00:00"/>
    <d v="1899-12-30T16:55:17"/>
    <s v="زينب مصطفى رضوان عبدالعال"/>
    <x v="0"/>
    <s v="abo.carym@yahoo.com"/>
    <s v="23606012402361"/>
    <s v="01156438486"/>
    <x v="2"/>
    <m/>
    <x v="2"/>
    <n v="8"/>
    <n v="16"/>
    <n v="4"/>
    <s v=""/>
    <s v=""/>
    <s v=""/>
    <s v=""/>
    <s v=""/>
    <s v=""/>
    <s v=""/>
    <s v=""/>
    <s v=""/>
    <s v=""/>
  </r>
  <r>
    <s v="42802باسم عادل عبدالحميد حسنeng.basemadel@gmail.comشــكــوى"/>
    <d v="2017-03-08T00:00:00"/>
    <d v="1899-12-30T16:17:31"/>
    <s v="باسم عادل عبدالحميد حسن"/>
    <x v="0"/>
    <s v="eng.basemadel@gmail.com"/>
    <s v="28706018800239"/>
    <s v="01009109585"/>
    <x v="2"/>
    <m/>
    <x v="2"/>
    <n v="8"/>
    <n v="16"/>
    <n v="4"/>
    <s v=""/>
    <s v=""/>
    <s v=""/>
    <s v=""/>
    <s v=""/>
    <s v=""/>
    <s v=""/>
    <s v=""/>
    <s v=""/>
    <s v=""/>
  </r>
  <r>
    <s v="42802Sam Fryfry.magnolia.sam7@googlemail.comأخـــــرى"/>
    <d v="2017-03-08T00:00:00"/>
    <d v="1899-12-30T16:17:20"/>
    <s v="Sam Fry"/>
    <x v="16"/>
    <s v="fry.magnolia.sam7@googlemail.com"/>
    <s v="english"/>
    <s v="0044 07729828420"/>
    <x v="4"/>
    <m/>
    <x v="2"/>
    <n v="8"/>
    <n v="16"/>
    <n v="4"/>
    <s v="RU832940474GB"/>
    <s v=""/>
    <s v=""/>
    <s v=""/>
    <s v=""/>
    <s v=""/>
    <s v=""/>
    <s v=""/>
    <s v="RU"/>
    <s v="GB"/>
  </r>
  <r>
    <s v="42802حسن محمد فائق عبد الهادىhassanhacker@htomail.comشــكــوى"/>
    <d v="2017-03-08T00:00:00"/>
    <d v="1899-12-30T15:47:20"/>
    <s v="حسن محمد فائق عبد الهادى"/>
    <x v="0"/>
    <s v="hassanhacker@htomail.com"/>
    <s v="28008161304391"/>
    <s v="201279015863"/>
    <x v="2"/>
    <m/>
    <x v="2"/>
    <n v="8"/>
    <n v="15"/>
    <n v="4"/>
    <s v="EE012470942EG"/>
    <s v=""/>
    <s v=""/>
    <s v=""/>
    <s v=""/>
    <s v=""/>
    <s v=""/>
    <s v=""/>
    <s v="EE"/>
    <s v="EG"/>
  </r>
  <r>
    <s v="42802ماجدة فضل حمدBad.apple177@gmail.comأخـــــرى"/>
    <d v="2017-03-08T00:00:00"/>
    <d v="1899-12-30T15:31:28"/>
    <s v="ماجدة فضل حمد"/>
    <x v="0"/>
    <s v="Bad.apple177@gmail.com"/>
    <s v="25911060103043"/>
    <s v="201121313030"/>
    <x v="4"/>
    <m/>
    <x v="2"/>
    <n v="8"/>
    <n v="15"/>
    <n v="4"/>
    <s v="EE422586376AE"/>
    <s v=""/>
    <s v=""/>
    <s v=""/>
    <s v=""/>
    <s v=""/>
    <s v=""/>
    <s v=""/>
    <s v="EE"/>
    <s v="AE"/>
  </r>
  <r>
    <s v="42802محمد مصطفىmmuhamed21@gmail.comاستفســار عن خدمــة"/>
    <d v="2017-03-08T00:00:00"/>
    <d v="1899-12-30T15:31:27"/>
    <s v="محمد مصطفى"/>
    <x v="0"/>
    <s v="mmuhamed21@gmail.com"/>
    <s v="28012120100398"/>
    <s v="201221725089"/>
    <x v="0"/>
    <m/>
    <x v="2"/>
    <n v="8"/>
    <n v="15"/>
    <n v="4"/>
    <s v=""/>
    <s v=""/>
    <s v=""/>
    <s v=""/>
    <s v=""/>
    <s v=""/>
    <s v=""/>
    <s v=""/>
    <s v=""/>
    <s v=""/>
  </r>
  <r>
    <s v="42802محمد عبد العظيم محمد سلامةmohsalama89@yahoo.comشــكــوى"/>
    <d v="2017-03-08T00:00:00"/>
    <d v="1899-12-30T15:01:03"/>
    <s v="محمد عبد العظيم محمد سلامة"/>
    <x v="0"/>
    <s v="mohsalama89@yahoo.com"/>
    <s v="28910011304615"/>
    <s v="01221004087"/>
    <x v="2"/>
    <m/>
    <x v="2"/>
    <n v="8"/>
    <n v="15"/>
    <n v="4"/>
    <s v=""/>
    <s v=""/>
    <s v=""/>
    <s v=""/>
    <s v=""/>
    <s v=""/>
    <s v=""/>
    <s v=""/>
    <s v=""/>
    <s v=""/>
  </r>
  <r>
    <s v="42802محمد عبدالرحمن محمد فايدmohamed.fayed980@gmail.comاستفسار عن مسار الطرد"/>
    <d v="2017-03-08T00:00:00"/>
    <d v="1899-12-30T14:46:50"/>
    <s v="محمد عبدالرحمن محمد فايد"/>
    <x v="0"/>
    <s v="mohamed.fayed980@gmail.com"/>
    <s v="28007151402917"/>
    <s v="0201065514277"/>
    <x v="1"/>
    <m/>
    <x v="2"/>
    <n v="8"/>
    <n v="14"/>
    <n v="4"/>
    <s v="RB168818215SG"/>
    <s v=""/>
    <s v=""/>
    <s v=""/>
    <s v=""/>
    <s v=""/>
    <s v=""/>
    <s v=""/>
    <s v="RB"/>
    <s v="SG"/>
  </r>
  <r>
    <s v="42802حسام عطيهhossam.156@gmail.comاستفسار عن مسار الطرد"/>
    <d v="2017-03-08T00:00:00"/>
    <d v="1899-12-30T14:32:41"/>
    <s v="حسام عطيه"/>
    <x v="0"/>
    <s v="hossam.156@gmail.com"/>
    <s v="2110619868800398"/>
    <s v="00201221289481"/>
    <x v="1"/>
    <m/>
    <x v="2"/>
    <n v="8"/>
    <n v="14"/>
    <n v="4"/>
    <s v="RX564897403DE"/>
    <s v=""/>
    <s v=""/>
    <s v=""/>
    <s v=""/>
    <s v=""/>
    <s v=""/>
    <s v=""/>
    <s v="RX"/>
    <s v="DE"/>
  </r>
  <r>
    <s v="42802الأستاذ الدكتور قدري محمود حفنيkadrymha2000@yahoo.comشــكــوى"/>
    <d v="2017-03-08T00:00:00"/>
    <d v="1899-12-30T12:40:02"/>
    <s v="الأستاذ الدكتور قدري محمود حفني"/>
    <x v="0"/>
    <s v="kadrymha2000@yahoo.com"/>
    <s v="23808130100036"/>
    <s v="01222152984"/>
    <x v="2"/>
    <m/>
    <x v="2"/>
    <n v="8"/>
    <n v="12"/>
    <n v="4"/>
    <s v=""/>
    <s v=""/>
    <s v=""/>
    <s v=""/>
    <s v=""/>
    <s v=""/>
    <s v=""/>
    <s v=""/>
    <s v=""/>
    <s v=""/>
  </r>
  <r>
    <s v="42802سارة احمد زكيBattoot201060@yahoo.comشــكــوى"/>
    <d v="2017-03-08T00:00:00"/>
    <d v="1899-12-30T12:32:35"/>
    <s v="سارة احمد زكي"/>
    <x v="0"/>
    <s v="Battoot201060@yahoo.com"/>
    <s v="28609082104127"/>
    <s v="0201100296207"/>
    <x v="2"/>
    <m/>
    <x v="2"/>
    <n v="8"/>
    <n v="12"/>
    <n v="4"/>
    <s v=""/>
    <s v=""/>
    <s v=""/>
    <s v=""/>
    <s v=""/>
    <s v=""/>
    <s v=""/>
    <s v=""/>
    <s v=""/>
    <s v=""/>
  </r>
  <r>
    <s v="42802AHMEDahmedkappaney2001@hotmail.comاستفسار عن مسار الطرد"/>
    <d v="2017-03-08T00:00:00"/>
    <d v="1899-12-30T12:23:22"/>
    <s v="AHMED"/>
    <x v="0"/>
    <s v="ahmedkappaney2001@hotmail.com"/>
    <s v=": A05753435"/>
    <s v="00201005611709"/>
    <x v="1"/>
    <m/>
    <x v="2"/>
    <n v="8"/>
    <n v="12"/>
    <n v="4"/>
    <s v="EE009027544EG"/>
    <s v=""/>
    <s v=""/>
    <s v=""/>
    <s v=""/>
    <s v=""/>
    <s v=""/>
    <s v=""/>
    <s v="EE"/>
    <s v="EG"/>
  </r>
  <r>
    <s v="42802الدكتور عادل مصطفى عبد التوابaabeah@yahoo.comاستفســار عن خدمــة"/>
    <d v="2017-03-08T00:00:00"/>
    <d v="1899-12-30T12:15:17"/>
    <s v="الدكتور عادل مصطفى عبد التواب"/>
    <x v="0"/>
    <s v="aabeah@yahoo.com"/>
    <s v="25012190103792"/>
    <s v="0201006688011"/>
    <x v="0"/>
    <m/>
    <x v="2"/>
    <n v="8"/>
    <n v="12"/>
    <n v="4"/>
    <s v=""/>
    <s v=""/>
    <s v=""/>
    <s v=""/>
    <s v=""/>
    <s v=""/>
    <s v=""/>
    <s v=""/>
    <s v=""/>
    <s v=""/>
  </r>
  <r>
    <s v="42802موريس فهمى عبد المسيحmoresfahmy@yahoo.comاستفسار عن مسار الطرد"/>
    <d v="2017-03-08T00:00:00"/>
    <d v="1899-12-30T11:08:25"/>
    <s v="موريس فهمى عبد المسيح"/>
    <x v="0"/>
    <s v="moresfahmy@yahoo.com"/>
    <s v="26001190101678"/>
    <s v="01222734203"/>
    <x v="1"/>
    <m/>
    <x v="2"/>
    <n v="8"/>
    <n v="11"/>
    <n v="4"/>
    <s v=""/>
    <s v=""/>
    <s v=""/>
    <s v=""/>
    <s v=""/>
    <s v=""/>
    <s v=""/>
    <s v=""/>
    <s v=""/>
    <s v=""/>
  </r>
  <r>
    <s v="42802BassamSAM_SOLIMAN@OUTLOOK.COMاستفسار عن مسار الطرد"/>
    <d v="2017-03-08T00:00:00"/>
    <d v="1899-12-30T09:16:18"/>
    <s v="Bassam"/>
    <x v="11"/>
    <s v="SAM_SOLIMAN@OUTLOOK.COM"/>
    <s v=": GL412444"/>
    <s v="201017568287"/>
    <x v="1"/>
    <m/>
    <x v="2"/>
    <n v="8"/>
    <n v="9"/>
    <n v="4"/>
    <s v="RN043682068CA"/>
    <s v=""/>
    <s v=""/>
    <s v=""/>
    <s v=""/>
    <s v=""/>
    <s v=""/>
    <s v=""/>
    <s v="RN"/>
    <s v="CA"/>
  </r>
  <r>
    <s v="42802محمد صلاح الدين مصلحMohamedsalah911@hotmail.comاستفســار عن خدمــة"/>
    <d v="2017-03-08T00:00:00"/>
    <d v="1899-12-30T05:16:22"/>
    <s v="محمد صلاح الدين مصلح"/>
    <x v="0"/>
    <s v="Mohamedsalah911@hotmail.com"/>
    <s v="28710011418972"/>
    <s v="201007053444"/>
    <x v="0"/>
    <m/>
    <x v="2"/>
    <n v="8"/>
    <n v="5"/>
    <n v="4"/>
    <s v=""/>
    <s v=""/>
    <s v=""/>
    <s v=""/>
    <s v=""/>
    <s v=""/>
    <s v=""/>
    <s v=""/>
    <s v=""/>
    <s v=""/>
  </r>
  <r>
    <s v="42802Raafat Saadrafatmhs@gmail.comشــكــوى"/>
    <d v="2017-03-08T00:00:00"/>
    <d v="1899-12-30T03:10:23"/>
    <s v="Raafat Saad"/>
    <x v="0"/>
    <s v="rafatmhs@gmail.com"/>
    <s v="28801011515418"/>
    <s v="201028010086"/>
    <x v="2"/>
    <m/>
    <x v="2"/>
    <n v="8"/>
    <n v="3"/>
    <n v="4"/>
    <s v="EE701173973EG"/>
    <s v=""/>
    <s v=""/>
    <s v=""/>
    <s v=""/>
    <s v=""/>
    <s v=""/>
    <s v=""/>
    <s v="EE"/>
    <s v="EG"/>
  </r>
  <r>
    <s v="42801محمود صلاحphtomar2@gmail.comاستفسار عن مسار الطرد"/>
    <d v="2017-03-07T00:00:00"/>
    <d v="1899-12-30T23:05:22"/>
    <s v="محمود صلاح"/>
    <x v="0"/>
    <s v="phtomar2@gmail.com"/>
    <s v="29609141302594"/>
    <s v="201012803138"/>
    <x v="1"/>
    <m/>
    <x v="2"/>
    <n v="7"/>
    <n v="23"/>
    <n v="3"/>
    <s v=""/>
    <s v=""/>
    <s v=""/>
    <s v=""/>
    <s v=""/>
    <s v=""/>
    <s v=""/>
    <s v=""/>
    <s v=""/>
    <s v=""/>
  </r>
  <r>
    <s v="42801ahmedmohamedsaaedahmedmayo83@gmail.comاستفسار عن مسار الطرد"/>
    <d v="2017-03-07T00:00:00"/>
    <d v="1899-12-30T22:18:40"/>
    <s v="ahmedmohamedsaaed"/>
    <x v="0"/>
    <s v="ahmedmayo83@gmail.com"/>
    <s v="29805180102598"/>
    <s v="01112233065"/>
    <x v="1"/>
    <m/>
    <x v="2"/>
    <n v="7"/>
    <n v="22"/>
    <n v="3"/>
    <s v="RX563275566DE"/>
    <s v=""/>
    <s v=""/>
    <s v=""/>
    <s v=""/>
    <s v=""/>
    <s v=""/>
    <s v=""/>
    <s v="RX"/>
    <s v="DE"/>
  </r>
  <r>
    <s v="42801محمد احمد عبد الحفيظmalikjouda1234@gmail.comشــكــوى"/>
    <d v="2017-03-07T00:00:00"/>
    <d v="1899-12-30T21:05:42"/>
    <s v="محمد احمد عبد الحفيظ"/>
    <x v="0"/>
    <s v="malikjouda1234@gmail.com"/>
    <s v="26408252200417"/>
    <s v="201097060864"/>
    <x v="2"/>
    <m/>
    <x v="2"/>
    <n v="7"/>
    <n v="21"/>
    <n v="3"/>
    <s v=""/>
    <s v=""/>
    <s v=""/>
    <s v=""/>
    <s v=""/>
    <s v=""/>
    <s v=""/>
    <s v=""/>
    <s v=""/>
    <s v=""/>
  </r>
  <r>
    <s v="42801محمد القاضيmkady2003@yahoo.comاستفســار فنـى"/>
    <d v="2017-03-07T00:00:00"/>
    <d v="1899-12-30T21:04:31"/>
    <s v="محمد القاضي"/>
    <x v="0"/>
    <s v="mkady2003@yahoo.com"/>
    <s v="27207252102111"/>
    <s v="01228877888"/>
    <x v="5"/>
    <m/>
    <x v="2"/>
    <n v="7"/>
    <n v="21"/>
    <n v="3"/>
    <s v="RR555354222EG"/>
    <s v=""/>
    <s v=""/>
    <s v=""/>
    <s v=""/>
    <s v=""/>
    <s v=""/>
    <s v=""/>
    <s v="RR"/>
    <s v="EG"/>
  </r>
  <r>
    <s v="42801فتحيه محمد موسي الجدhanan_new2010@yahoo.comشــكــوى"/>
    <d v="2017-03-07T00:00:00"/>
    <d v="1899-12-30T20:47:10"/>
    <s v="فتحيه محمد موسي الجد"/>
    <x v="0"/>
    <s v="hanan_new2010@yahoo.com"/>
    <s v="23910271701288"/>
    <s v="01287297261"/>
    <x v="2"/>
    <m/>
    <x v="2"/>
    <n v="7"/>
    <n v="20"/>
    <n v="3"/>
    <s v=""/>
    <s v=""/>
    <s v=""/>
    <s v=""/>
    <s v=""/>
    <s v=""/>
    <s v=""/>
    <s v=""/>
    <s v=""/>
    <s v=""/>
  </r>
  <r>
    <s v="42801كريم محمد كاملkmkt50kmkt50@gmail.comاستفســار عن خدمــة"/>
    <d v="2017-03-07T00:00:00"/>
    <d v="1899-12-30T20:25:56"/>
    <s v="كريم محمد كامل"/>
    <x v="0"/>
    <s v="kmkt50kmkt50@gmail.com"/>
    <s v="28901012402093"/>
    <s v="01000645945"/>
    <x v="0"/>
    <m/>
    <x v="2"/>
    <n v="7"/>
    <n v="20"/>
    <n v="3"/>
    <s v=""/>
    <s v=""/>
    <s v=""/>
    <s v=""/>
    <s v=""/>
    <s v=""/>
    <s v=""/>
    <s v=""/>
    <s v=""/>
    <s v=""/>
  </r>
  <r>
    <s v="42801محمد عبد العظيم كامل الشربينيmohamed1731979@gmail.comاستفسار عن مسار الطرد"/>
    <d v="2017-03-07T00:00:00"/>
    <d v="1899-12-30T19:15:39"/>
    <s v="محمد عبد العظيم كامل الشربيني"/>
    <x v="2"/>
    <s v="mohamed1731979@gmail.com"/>
    <s v=": A09714455"/>
    <s v="00966599143989"/>
    <x v="1"/>
    <m/>
    <x v="2"/>
    <n v="7"/>
    <n v="19"/>
    <n v="3"/>
    <s v=""/>
    <s v=""/>
    <s v=""/>
    <s v=""/>
    <s v=""/>
    <s v=""/>
    <s v=""/>
    <s v=""/>
    <s v=""/>
    <s v=""/>
  </r>
  <r>
    <s v="42801سعيد حسين سعيدSa3id.hussein@gmail.comشــكــوى"/>
    <d v="2017-03-07T00:00:00"/>
    <d v="1899-12-30T19:15:16"/>
    <s v="سعيد حسين سعيد"/>
    <x v="0"/>
    <s v="Sa3id.hussein@gmail.com"/>
    <s v="29201250201197"/>
    <s v="01098313140"/>
    <x v="2"/>
    <m/>
    <x v="2"/>
    <n v="7"/>
    <n v="19"/>
    <n v="3"/>
    <s v=""/>
    <s v=""/>
    <s v=""/>
    <s v=""/>
    <s v=""/>
    <s v=""/>
    <s v=""/>
    <s v=""/>
    <s v=""/>
    <s v=""/>
  </r>
  <r>
    <s v="42801عماد سيد بيوميe.s.bayomy@hotmail.comشــكــوى"/>
    <d v="2017-03-07T00:00:00"/>
    <d v="1899-12-30T18:36:38"/>
    <s v="عماد سيد بيومي"/>
    <x v="2"/>
    <s v="e.s.bayomy@hotmail.com"/>
    <s v="25404290100737"/>
    <s v="00966535265898"/>
    <x v="2"/>
    <m/>
    <x v="2"/>
    <n v="7"/>
    <n v="18"/>
    <n v="3"/>
    <s v="RR045258982SA"/>
    <s v=""/>
    <s v=""/>
    <s v=""/>
    <s v=""/>
    <s v=""/>
    <s v=""/>
    <s v=""/>
    <s v="RR"/>
    <s v="SA"/>
  </r>
  <r>
    <s v="42801رانيا احمد مصطفي احمد شبانهrany_mido@yahoo.comأخـــــرى"/>
    <d v="2017-03-07T00:00:00"/>
    <d v="1899-12-30T18:14:36"/>
    <s v="رانيا احمد مصطفي احمد شبانه"/>
    <x v="0"/>
    <s v="rany_mido@yahoo.com"/>
    <s v="29404011204085"/>
    <s v="2001019968933"/>
    <x v="4"/>
    <m/>
    <x v="2"/>
    <n v="7"/>
    <n v="18"/>
    <n v="3"/>
    <s v="EK049204432SA"/>
    <s v=""/>
    <s v=""/>
    <s v=""/>
    <s v=""/>
    <s v=""/>
    <s v=""/>
    <s v=""/>
    <s v="EK"/>
    <s v="SA"/>
  </r>
  <r>
    <s v="42801رانيا احمد مصطفي احمد شبانهrany_mido@yahoo.comاستفسار عن مسار الطرد"/>
    <d v="2017-03-07T00:00:00"/>
    <d v="1899-12-30T18:11:46"/>
    <s v="رانيا احمد مصطفي احمد شبانه"/>
    <x v="0"/>
    <s v="rany_mido@yahoo.com"/>
    <s v="29404011204085"/>
    <s v="2001019968933"/>
    <x v="1"/>
    <m/>
    <x v="2"/>
    <n v="7"/>
    <n v="18"/>
    <n v="3"/>
    <s v="EK049204432SA"/>
    <s v=""/>
    <s v=""/>
    <s v=""/>
    <s v=""/>
    <s v=""/>
    <s v=""/>
    <s v=""/>
    <s v="EK"/>
    <s v="SA"/>
  </r>
  <r>
    <s v="42801فيروز محمد السيدFyyrz4889@yahoo.comاستفسار عن مسار الطرد"/>
    <d v="2017-03-07T00:00:00"/>
    <d v="1899-12-30T15:52:52"/>
    <s v="فيروز محمد السيد"/>
    <x v="0"/>
    <s v="Fyyrz4889@yahoo.com"/>
    <s v="28907160102382"/>
    <s v="0201001855726"/>
    <x v="1"/>
    <m/>
    <x v="2"/>
    <n v="7"/>
    <n v="15"/>
    <n v="3"/>
    <s v="Vv077105020Es"/>
    <s v=""/>
    <s v=""/>
    <s v=""/>
    <s v=""/>
    <s v=""/>
    <s v=""/>
    <s v=""/>
    <s v="VV"/>
    <s v="ES"/>
  </r>
  <r>
    <s v="42801محسن محمد جبريلMohsen.gibreel@gmail.comشــكــوى"/>
    <d v="2017-03-07T00:00:00"/>
    <d v="1899-12-30T14:38:22"/>
    <s v="محسن محمد جبريل"/>
    <x v="0"/>
    <s v="Mohsen.gibreel@gmail.com"/>
    <s v="28209280300235"/>
    <s v="201099379796"/>
    <x v="2"/>
    <m/>
    <x v="2"/>
    <n v="7"/>
    <n v="14"/>
    <n v="3"/>
    <s v="RB145732547SG"/>
    <s v=""/>
    <s v=""/>
    <s v=""/>
    <s v=""/>
    <s v=""/>
    <s v=""/>
    <s v=""/>
    <s v="RB"/>
    <s v="SG"/>
  </r>
  <r>
    <s v="42801دينا حامد أحمدdina.bassiouny@hotmail.comشــكــوى"/>
    <d v="2017-03-07T00:00:00"/>
    <d v="1899-12-30T14:30:38"/>
    <s v="دينا حامد أحمد"/>
    <x v="0"/>
    <s v="dina.bassiouny@hotmail.com"/>
    <s v="27508242102342"/>
    <s v="01026625542"/>
    <x v="2"/>
    <m/>
    <x v="2"/>
    <n v="7"/>
    <n v="14"/>
    <n v="3"/>
    <s v="RR470433485EG"/>
    <s v=""/>
    <s v=""/>
    <s v=""/>
    <s v=""/>
    <s v=""/>
    <s v=""/>
    <s v=""/>
    <s v="RR"/>
    <s v="EG"/>
  </r>
  <r>
    <s v="42801Ahmed Mohamed Samiesamirspot96@gmail.comاستفسار عن مسار الطرد"/>
    <d v="2017-03-07T00:00:00"/>
    <d v="1899-12-30T14:13:31"/>
    <s v="Ahmed Mohamed Samie"/>
    <x v="0"/>
    <s v="samirspot96@gmail.com"/>
    <s v="29607030100493"/>
    <s v="2001098559352"/>
    <x v="1"/>
    <m/>
    <x v="2"/>
    <n v="7"/>
    <n v="14"/>
    <n v="3"/>
    <s v="RZ269627679FR"/>
    <s v=""/>
    <s v=""/>
    <s v=""/>
    <s v=""/>
    <s v=""/>
    <s v=""/>
    <s v=""/>
    <s v="RZ"/>
    <s v="FR"/>
  </r>
  <r>
    <s v="42801الأستاذ الدكتور قدري محمود حفنيkadrymha2000@yahoo.comأخـــــرى"/>
    <d v="2017-03-07T00:00:00"/>
    <d v="1899-12-30T14:01:16"/>
    <s v="الأستاذ الدكتور قدري محمود حفني"/>
    <x v="0"/>
    <s v="kadrymha2000@yahoo.com"/>
    <s v="23808130100036"/>
    <s v="201222152984"/>
    <x v="4"/>
    <m/>
    <x v="2"/>
    <n v="7"/>
    <n v="14"/>
    <n v="3"/>
    <s v=""/>
    <s v=""/>
    <s v=""/>
    <s v=""/>
    <s v=""/>
    <s v=""/>
    <s v=""/>
    <s v=""/>
    <s v=""/>
    <s v=""/>
  </r>
  <r>
    <s v="42801عفاف عبد الرحمن محمد عبدالله خاطرahmed_elmetwally10@yahoo.comاستفسار عن مسار الطرد"/>
    <d v="2017-03-07T00:00:00"/>
    <d v="1899-12-30T13:51:29"/>
    <s v="عفاف عبد الرحمن محمد عبدالله خاطر"/>
    <x v="0"/>
    <s v="ahmed_elmetwally10@yahoo.com"/>
    <s v="27605301301481"/>
    <s v="2001223731339"/>
    <x v="1"/>
    <m/>
    <x v="2"/>
    <n v="7"/>
    <n v="13"/>
    <n v="3"/>
    <s v="EE422829299AE"/>
    <s v=""/>
    <s v=""/>
    <s v=""/>
    <s v=""/>
    <s v=""/>
    <s v=""/>
    <s v=""/>
    <s v="EE"/>
    <s v="AE"/>
  </r>
  <r>
    <s v="42801امنية عبد العظيم هلالOmnia.hilal@yahoo.comاستفسار عن مسار الطرد"/>
    <d v="2017-03-07T00:00:00"/>
    <d v="1899-12-30T13:51:16"/>
    <s v="امنية عبد العظيم هلال"/>
    <x v="0"/>
    <s v="Omnia.hilal@yahoo.com"/>
    <s v="28107271300225"/>
    <s v="201000141384"/>
    <x v="1"/>
    <m/>
    <x v="2"/>
    <n v="7"/>
    <n v="13"/>
    <n v="3"/>
    <s v=""/>
    <s v=""/>
    <s v=""/>
    <s v=""/>
    <s v=""/>
    <s v=""/>
    <s v=""/>
    <s v=""/>
    <s v=""/>
    <s v=""/>
  </r>
  <r>
    <s v="42801احمد الصبانahmadalsabban@hotmail.comاستفسار عن مسار الطرد"/>
    <d v="2017-03-07T00:00:00"/>
    <d v="1899-12-30T13:13:56"/>
    <s v="احمد الصبان"/>
    <x v="0"/>
    <s v="ahmadalsabban@hotmail.com"/>
    <s v="103334"/>
    <s v="1001913875"/>
    <x v="1"/>
    <m/>
    <x v="2"/>
    <n v="7"/>
    <n v="13"/>
    <n v="3"/>
    <s v="EE700936918EG"/>
    <s v=""/>
    <s v=""/>
    <s v=""/>
    <s v=""/>
    <s v=""/>
    <s v=""/>
    <s v=""/>
    <s v="EE"/>
    <s v="EG"/>
  </r>
  <r>
    <s v="42801اطلس للخدمات الاعلاميةatlas.media.arab@gmail.comاستفسار عن مسار الطرد"/>
    <d v="2017-03-07T00:00:00"/>
    <d v="1899-12-30T12:49:29"/>
    <s v="اطلس للخدمات الاعلامية"/>
    <x v="0"/>
    <s v="atlas.media.arab@gmail.com"/>
    <s v="25601122101752"/>
    <s v="01005451313"/>
    <x v="1"/>
    <m/>
    <x v="2"/>
    <n v="7"/>
    <n v="12"/>
    <n v="3"/>
    <s v=""/>
    <s v=""/>
    <s v=""/>
    <s v=""/>
    <s v=""/>
    <s v=""/>
    <s v=""/>
    <s v=""/>
    <s v=""/>
    <s v=""/>
  </r>
  <r>
    <s v="42801mahmoud Abd Allahmahmoudabdallah80080@yahoo.comاستفسار عن مسار الطرد"/>
    <d v="2017-03-07T00:00:00"/>
    <d v="1899-12-30T12:27:34"/>
    <s v="mahmoud Abd Allah"/>
    <x v="0"/>
    <s v="mahmoudabdallah80080@yahoo.com"/>
    <s v="29603241201614"/>
    <s v="201226711664"/>
    <x v="1"/>
    <m/>
    <x v="2"/>
    <n v="7"/>
    <n v="12"/>
    <n v="3"/>
    <s v="RX564187063DE"/>
    <s v=""/>
    <s v=""/>
    <s v=""/>
    <s v=""/>
    <s v=""/>
    <s v=""/>
    <s v=""/>
    <s v="RX"/>
    <s v="DE"/>
  </r>
  <r>
    <s v="42801ابراهيم جابر ابراهيم محمد محمودManouwk810@yahoo.comاستفســار عن خدمــة"/>
    <d v="2017-03-07T00:00:00"/>
    <d v="1899-12-30T12:21:41"/>
    <s v="ابراهيم جابر ابراهيم محمد محمود"/>
    <x v="0"/>
    <s v="Manouwk810@yahoo.com"/>
    <s v="29805091600614"/>
    <s v="201285526468"/>
    <x v="0"/>
    <m/>
    <x v="2"/>
    <n v="7"/>
    <n v="12"/>
    <n v="3"/>
    <s v=""/>
    <s v=""/>
    <s v=""/>
    <s v=""/>
    <s v=""/>
    <s v=""/>
    <s v=""/>
    <s v=""/>
    <s v=""/>
    <s v=""/>
  </r>
  <r>
    <s v="42801الأستاذ الدكتور قدري محمود حفنيkadrymha2000@yahoo.comشــكــوى"/>
    <d v="2017-03-07T00:00:00"/>
    <d v="1899-12-30T12:11:19"/>
    <s v="الأستاذ الدكتور قدري محمود حفني"/>
    <x v="0"/>
    <s v="kadrymha2000@yahoo.com"/>
    <s v="23808130100036"/>
    <s v="201222152984"/>
    <x v="2"/>
    <m/>
    <x v="2"/>
    <n v="7"/>
    <n v="12"/>
    <n v="3"/>
    <s v=""/>
    <s v=""/>
    <s v=""/>
    <s v=""/>
    <s v=""/>
    <s v=""/>
    <s v=""/>
    <s v=""/>
    <s v=""/>
    <s v=""/>
  </r>
  <r>
    <s v="42801احمد صقر عبد الجكيمhouse200888@gmail.comاستفسار عن مسار الطرد"/>
    <d v="2017-03-07T00:00:00"/>
    <d v="1899-12-30T11:44:47"/>
    <s v="احمد صقر عبد الجكيم"/>
    <x v="0"/>
    <s v="house200888@gmail.com"/>
    <s v="28512151703239"/>
    <s v="201007872741"/>
    <x v="1"/>
    <m/>
    <x v="2"/>
    <n v="7"/>
    <n v="11"/>
    <n v="3"/>
    <s v="EE700645711EG"/>
    <s v=""/>
    <s v=""/>
    <s v=""/>
    <s v=""/>
    <s v=""/>
    <s v=""/>
    <s v=""/>
    <s v="EE"/>
    <s v="EG"/>
  </r>
  <r>
    <s v="42801أفضل عدم ذكرهmfawzy1988@mail.comشــكــوى"/>
    <d v="2017-03-07T00:00:00"/>
    <d v="1899-12-30T11:33:48"/>
    <s v="أفضل عدم ذكره"/>
    <x v="0"/>
    <s v="mfawzy1988@mail.com"/>
    <s v="000000000000000"/>
    <s v="000000000000000"/>
    <x v="2"/>
    <m/>
    <x v="2"/>
    <n v="7"/>
    <n v="11"/>
    <n v="3"/>
    <s v=""/>
    <s v=""/>
    <s v=""/>
    <s v=""/>
    <s v=""/>
    <s v=""/>
    <s v=""/>
    <s v=""/>
    <s v=""/>
    <s v=""/>
  </r>
  <r>
    <s v="42801ايهابfekry.ehab@yahoo.comاستفســار عن خدمــة"/>
    <d v="2017-03-07T00:00:00"/>
    <d v="1899-12-30T11:33:15"/>
    <s v="ايهاب"/>
    <x v="0"/>
    <s v="fekry.ehab@yahoo.com"/>
    <s v=": A11574281"/>
    <s v="01092489534"/>
    <x v="0"/>
    <m/>
    <x v="2"/>
    <n v="7"/>
    <n v="11"/>
    <n v="3"/>
    <s v=""/>
    <s v=""/>
    <s v=""/>
    <s v=""/>
    <s v=""/>
    <s v=""/>
    <s v=""/>
    <s v=""/>
    <s v=""/>
    <s v=""/>
  </r>
  <r>
    <s v="42801حسين محمود السيدmm_nwar@yahoo.comشــكــوى"/>
    <d v="2017-03-07T00:00:00"/>
    <d v="1899-12-30T10:38:01"/>
    <s v="حسين محمود السيد"/>
    <x v="2"/>
    <s v="mm_nwar@yahoo.com"/>
    <s v="26405162101216"/>
    <s v="00966555518426"/>
    <x v="2"/>
    <m/>
    <x v="2"/>
    <n v="7"/>
    <n v="10"/>
    <n v="3"/>
    <s v="EE700646535EG"/>
    <s v=""/>
    <s v=""/>
    <s v=""/>
    <s v=""/>
    <s v=""/>
    <s v=""/>
    <s v=""/>
    <s v="EE"/>
    <s v="EG"/>
  </r>
  <r>
    <s v="42801محمود سيد فرج احمدmahmoud.farag3020@yahoo.comاستفســار عن خدمــة"/>
    <d v="2017-03-07T00:00:00"/>
    <d v="1899-12-30T10:29:17"/>
    <s v="محمود سيد فرج احمد"/>
    <x v="0"/>
    <s v="mahmoud.farag3020@yahoo.com"/>
    <s v="28503172103976"/>
    <s v="0201223483984"/>
    <x v="0"/>
    <m/>
    <x v="2"/>
    <n v="7"/>
    <n v="10"/>
    <n v="3"/>
    <s v=""/>
    <s v=""/>
    <s v=""/>
    <s v=""/>
    <s v=""/>
    <s v=""/>
    <s v=""/>
    <s v=""/>
    <s v=""/>
    <s v=""/>
  </r>
  <r>
    <s v="42801Mohamed Ramadanmhamed_ramadan@outlook.comاستفسار عن مسار الطرد"/>
    <d v="2017-03-07T00:00:00"/>
    <d v="1899-12-30T10:24:26"/>
    <s v="Mohamed Ramadan"/>
    <x v="0"/>
    <s v="mhamed_ramadan@outlook.com"/>
    <s v="29401011703813"/>
    <s v="1200809821"/>
    <x v="1"/>
    <m/>
    <x v="2"/>
    <n v="7"/>
    <n v="10"/>
    <n v="3"/>
    <s v="RY562433053DE"/>
    <s v=""/>
    <s v=""/>
    <s v=""/>
    <s v=""/>
    <s v=""/>
    <s v=""/>
    <s v=""/>
    <s v="RY"/>
    <s v="DE"/>
  </r>
  <r>
    <s v="42801محمود رمضان محمود محمدexmedasno@yahoo.comشــكــوى"/>
    <d v="2017-03-07T00:00:00"/>
    <d v="1899-12-30T09:03:38"/>
    <s v="محمود رمضان محمود محمد"/>
    <x v="0"/>
    <s v="exmedasno@yahoo.com"/>
    <s v="27910232100719"/>
    <s v="01113780680"/>
    <x v="2"/>
    <m/>
    <x v="2"/>
    <n v="7"/>
    <n v="9"/>
    <n v="3"/>
    <s v="EE004230066DZ"/>
    <s v=""/>
    <s v=""/>
    <s v=""/>
    <s v=""/>
    <s v=""/>
    <s v=""/>
    <s v=""/>
    <s v="EE"/>
    <s v="DZ"/>
  </r>
  <r>
    <s v="42801هشام سمير عبد الله مرسي السيدhesham_samir18@yahoo.comشــكــوى"/>
    <d v="2017-03-07T00:00:00"/>
    <d v="1899-12-30T03:16:19"/>
    <s v="هشام سمير عبد الله مرسي السيد"/>
    <x v="0"/>
    <s v="hesham_samir18@yahoo.com"/>
    <s v="29407260202377"/>
    <s v="01279383427"/>
    <x v="2"/>
    <m/>
    <x v="2"/>
    <n v="7"/>
    <n v="3"/>
    <n v="3"/>
    <s v=""/>
    <s v=""/>
    <s v=""/>
    <s v=""/>
    <s v=""/>
    <s v=""/>
    <s v=""/>
    <s v=""/>
    <s v=""/>
    <s v=""/>
  </r>
  <r>
    <s v="42801اشرف محمدashraf_gaber3@yahoo.comشــكــوى"/>
    <d v="2017-03-07T00:00:00"/>
    <d v="1899-12-30T01:42:35"/>
    <s v="اشرف محمد"/>
    <x v="0"/>
    <s v="ashraf_gaber3@yahoo.com"/>
    <s v="2600091"/>
    <s v="201001689405"/>
    <x v="2"/>
    <m/>
    <x v="2"/>
    <n v="7"/>
    <n v="1"/>
    <n v="3"/>
    <s v=""/>
    <s v=""/>
    <s v=""/>
    <s v=""/>
    <s v=""/>
    <s v=""/>
    <s v=""/>
    <s v=""/>
    <s v=""/>
    <s v=""/>
  </r>
  <r>
    <s v="42800هاني نجم - جامعة أسيوطnegm_sci@yahoo.comاستفسار عن مسار الطرد"/>
    <d v="2017-03-06T00:00:00"/>
    <d v="1899-12-30T23:43:27"/>
    <s v="هاني نجم - جامعة أسيوط"/>
    <x v="0"/>
    <s v="negm_sci@yahoo.com"/>
    <s v="28212061301219"/>
    <s v="01015422291"/>
    <x v="1"/>
    <m/>
    <x v="2"/>
    <n v="6"/>
    <n v="23"/>
    <n v="2"/>
    <s v=""/>
    <s v=""/>
    <s v=""/>
    <s v=""/>
    <s v=""/>
    <s v=""/>
    <s v=""/>
    <s v=""/>
    <s v=""/>
    <s v=""/>
  </r>
  <r>
    <s v="42800طارق الروينيtarekelrewiny@yahoo.comأخـــــرى"/>
    <d v="2017-03-06T00:00:00"/>
    <d v="1899-12-30T22:33:13"/>
    <s v="طارق الرويني"/>
    <x v="0"/>
    <s v="tarekelrewiny@yahoo.com"/>
    <s v=": 1246"/>
    <s v="0201281727735"/>
    <x v="4"/>
    <m/>
    <x v="2"/>
    <n v="6"/>
    <n v="22"/>
    <n v="2"/>
    <s v=""/>
    <s v=""/>
    <s v=""/>
    <s v=""/>
    <s v=""/>
    <s v=""/>
    <s v=""/>
    <s v=""/>
    <s v=""/>
    <s v=""/>
  </r>
  <r>
    <s v="42800mohamedِahmedzainelabdeenmohamedzainelabdeen@yahoo.comشــكــوى"/>
    <d v="2017-03-06T00:00:00"/>
    <d v="1899-12-30T22:28:50"/>
    <s v="mohamedِahmedzainelabdeen"/>
    <x v="0"/>
    <s v="mohamedzainelabdeen@yahoo.com"/>
    <s v="29404080102359"/>
    <s v="01146181636"/>
    <x v="2"/>
    <m/>
    <x v="2"/>
    <n v="6"/>
    <n v="22"/>
    <n v="2"/>
    <s v=""/>
    <s v=""/>
    <s v=""/>
    <s v=""/>
    <s v=""/>
    <s v=""/>
    <s v=""/>
    <s v=""/>
    <s v=""/>
    <s v=""/>
  </r>
  <r>
    <s v="42800ربيع سعيدrabie304@gamail.comاستفسار عن مسار الطرد"/>
    <d v="2017-03-06T00:00:00"/>
    <d v="1899-12-30T21:20:45"/>
    <s v="ربيع سعيد"/>
    <x v="4"/>
    <s v="rabie304@gamail.com"/>
    <s v="28303071804397"/>
    <s v="0096596683440"/>
    <x v="1"/>
    <m/>
    <x v="2"/>
    <n v="6"/>
    <n v="21"/>
    <n v="2"/>
    <s v="EE701114547EG"/>
    <s v=""/>
    <s v=""/>
    <s v=""/>
    <s v=""/>
    <s v=""/>
    <s v=""/>
    <s v=""/>
    <s v="EE"/>
    <s v="EG"/>
  </r>
  <r>
    <s v="42800هشامdangeravanger@gmail.comاستفسار عن مسار الطرد"/>
    <d v="2017-03-06T00:00:00"/>
    <d v="1899-12-30T20:36:41"/>
    <s v="هشام"/>
    <x v="0"/>
    <s v="dangeravanger@gmail.com"/>
    <s v="286100854129"/>
    <s v="01003329059"/>
    <x v="1"/>
    <m/>
    <x v="2"/>
    <n v="6"/>
    <n v="20"/>
    <n v="2"/>
    <s v="UA358871106US"/>
    <s v=""/>
    <s v=""/>
    <s v=""/>
    <s v=""/>
    <s v=""/>
    <s v=""/>
    <s v=""/>
    <s v="UA"/>
    <s v="US"/>
  </r>
  <r>
    <s v="42800احمد صابر عبد الغني جليدTech.geleid@hotmail.comشــكــوى"/>
    <d v="2017-03-06T00:00:00"/>
    <d v="1899-12-30T18:42:13"/>
    <s v="احمد صابر عبد الغني جليد"/>
    <x v="0"/>
    <s v="Tech.geleid@hotmail.com"/>
    <s v="28510020200671"/>
    <s v="01228085911"/>
    <x v="2"/>
    <m/>
    <x v="2"/>
    <n v="6"/>
    <n v="18"/>
    <n v="2"/>
    <s v=""/>
    <s v=""/>
    <s v=""/>
    <s v=""/>
    <s v=""/>
    <s v=""/>
    <s v=""/>
    <s v=""/>
    <s v=""/>
    <s v=""/>
  </r>
  <r>
    <s v="42800حسن عيدhassaneid01019221232@gmail.comاستفسار عن مسار الطرد"/>
    <d v="2017-03-06T00:00:00"/>
    <d v="1899-12-30T17:01:41"/>
    <s v="حسن عيد"/>
    <x v="0"/>
    <s v="hassaneid01019221232@gmail.com"/>
    <s v="26403301600858"/>
    <s v="201019221232"/>
    <x v="1"/>
    <m/>
    <x v="2"/>
    <n v="6"/>
    <n v="17"/>
    <n v="2"/>
    <s v="RX564917173DE"/>
    <s v=""/>
    <s v=""/>
    <s v=""/>
    <s v=""/>
    <s v=""/>
    <s v=""/>
    <s v=""/>
    <s v="RX"/>
    <s v="DE"/>
  </r>
  <r>
    <s v="42800محمد حنفيmohanedhanafy@yahoo.comشــكــوى"/>
    <d v="2017-03-06T00:00:00"/>
    <d v="1899-12-30T16:48:39"/>
    <s v="محمد حنفي"/>
    <x v="0"/>
    <s v="mohanedhanafy@yahoo.com"/>
    <s v="26802070102975"/>
    <s v="21066678746"/>
    <x v="2"/>
    <m/>
    <x v="2"/>
    <n v="6"/>
    <n v="16"/>
    <n v="2"/>
    <s v=""/>
    <s v=""/>
    <s v=""/>
    <s v=""/>
    <s v=""/>
    <s v=""/>
    <s v=""/>
    <s v=""/>
    <s v=""/>
    <s v=""/>
  </r>
  <r>
    <s v="42800عماد سيد بيوميe.s.bayomy@hotmail.comشــكــوى"/>
    <d v="2017-03-06T00:00:00"/>
    <d v="1899-12-30T16:45:12"/>
    <s v="عماد سيد بيومي"/>
    <x v="2"/>
    <s v="e.s.bayomy@hotmail.com"/>
    <s v="25404290100737"/>
    <s v="00966535365898"/>
    <x v="2"/>
    <m/>
    <x v="2"/>
    <n v="6"/>
    <n v="16"/>
    <n v="2"/>
    <s v="RR045258982SA"/>
    <s v=""/>
    <s v=""/>
    <s v=""/>
    <s v=""/>
    <s v=""/>
    <s v=""/>
    <s v=""/>
    <s v="RR"/>
    <s v="SA"/>
  </r>
  <r>
    <s v="42800ناصر على عبدالعظيم سليمانbbbrich3@gmail.comشــكــوى"/>
    <d v="2017-03-06T00:00:00"/>
    <d v="1899-12-30T16:40:08"/>
    <s v="ناصر على عبدالعظيم سليمان"/>
    <x v="0"/>
    <s v="bbbrich3@gmail.com"/>
    <s v="27701212600733"/>
    <s v="01152373101"/>
    <x v="2"/>
    <m/>
    <x v="2"/>
    <n v="6"/>
    <n v="16"/>
    <n v="2"/>
    <s v=""/>
    <s v=""/>
    <s v=""/>
    <s v=""/>
    <s v=""/>
    <s v=""/>
    <s v=""/>
    <s v=""/>
    <s v=""/>
    <s v=""/>
  </r>
  <r>
    <s v="42800محمد أحمد ابو العينينmicky_soft2000@yahoo.comاستفســار عن خدمــة"/>
    <d v="2017-03-06T00:00:00"/>
    <d v="1899-12-30T16:05:48"/>
    <s v="محمد أحمد ابو العينين"/>
    <x v="0"/>
    <s v="micky_soft2000@yahoo.com"/>
    <s v="29001301401031"/>
    <s v="01113556328"/>
    <x v="0"/>
    <m/>
    <x v="2"/>
    <n v="6"/>
    <n v="16"/>
    <n v="2"/>
    <s v=""/>
    <s v=""/>
    <s v=""/>
    <s v=""/>
    <s v=""/>
    <s v=""/>
    <s v=""/>
    <s v=""/>
    <s v=""/>
    <s v=""/>
  </r>
  <r>
    <s v="42800مصطفي احمد حامدMusafaomran@gmail.comشــكــوى"/>
    <d v="2017-03-06T00:00:00"/>
    <d v="1899-12-30T15:58:05"/>
    <s v="مصطفي احمد حامد"/>
    <x v="0"/>
    <s v="Musafaomran@gmail.com"/>
    <s v="29505081401474"/>
    <s v="0201110835692"/>
    <x v="2"/>
    <m/>
    <x v="2"/>
    <n v="6"/>
    <n v="15"/>
    <n v="2"/>
    <s v=""/>
    <s v=""/>
    <s v=""/>
    <s v=""/>
    <s v=""/>
    <s v=""/>
    <s v=""/>
    <s v=""/>
    <s v=""/>
    <s v=""/>
  </r>
  <r>
    <s v="42800محمد حلميmh2083@yahoo.comاستفســار عن خدمــة"/>
    <d v="2017-03-06T00:00:00"/>
    <d v="1899-12-30T15:50:02"/>
    <s v="محمد حلمي"/>
    <x v="0"/>
    <s v="mh2083@yahoo.com"/>
    <s v="27308202500192"/>
    <s v="01118850744"/>
    <x v="0"/>
    <m/>
    <x v="2"/>
    <n v="6"/>
    <n v="15"/>
    <n v="2"/>
    <s v=""/>
    <s v=""/>
    <s v=""/>
    <s v=""/>
    <s v=""/>
    <s v=""/>
    <s v=""/>
    <s v=""/>
    <s v=""/>
    <s v=""/>
  </r>
  <r>
    <s v="42800أحمد سعيدahmedsaeed157@gmail.comشــكــوى"/>
    <d v="2017-03-06T00:00:00"/>
    <d v="1899-12-30T15:28:06"/>
    <s v="أحمد سعيد"/>
    <x v="0"/>
    <s v="ahmedsaeed157@gmail.com"/>
    <s v="29207170101777"/>
    <s v="201142019127"/>
    <x v="2"/>
    <m/>
    <x v="2"/>
    <n v="6"/>
    <n v="15"/>
    <n v="2"/>
    <s v=""/>
    <s v=""/>
    <s v=""/>
    <s v=""/>
    <s v=""/>
    <s v=""/>
    <s v=""/>
    <s v=""/>
    <s v=""/>
    <s v=""/>
  </r>
  <r>
    <s v="42800هند محمود صالحHenda.eldeeb@yahoo.comأخـــــرى"/>
    <d v="2017-03-06T00:00:00"/>
    <d v="1899-12-30T15:01:57"/>
    <s v="هند محمود صالح"/>
    <x v="0"/>
    <s v="Henda.eldeeb@yahoo.com"/>
    <s v="28905011200301"/>
    <s v="01065670017"/>
    <x v="4"/>
    <m/>
    <x v="2"/>
    <n v="6"/>
    <n v="15"/>
    <n v="2"/>
    <s v=""/>
    <s v=""/>
    <s v=""/>
    <s v=""/>
    <s v=""/>
    <s v=""/>
    <s v=""/>
    <s v=""/>
    <s v=""/>
    <s v=""/>
  </r>
  <r>
    <s v="42800احمد ضياء الدينdya2@live.comشــكــوى"/>
    <d v="2017-03-06T00:00:00"/>
    <d v="1899-12-30T14:20:18"/>
    <s v="احمد ضياء الدين"/>
    <x v="0"/>
    <s v="dya2@live.com"/>
    <s v="29211100100797"/>
    <s v="201115591526"/>
    <x v="2"/>
    <m/>
    <x v="2"/>
    <n v="6"/>
    <n v="14"/>
    <n v="2"/>
    <s v="EE700806039EG"/>
    <s v=""/>
    <s v=""/>
    <s v=""/>
    <s v=""/>
    <s v=""/>
    <s v=""/>
    <s v=""/>
    <s v="EE"/>
    <s v="EG"/>
  </r>
  <r>
    <s v="42800احمد عطية السيدEng_mimo98@yahoo.comاستفسار عن مسار الطرد"/>
    <d v="2017-03-06T00:00:00"/>
    <d v="1899-12-30T14:14:24"/>
    <s v="احمد عطية السيد"/>
    <x v="0"/>
    <s v="Eng_mimo98@yahoo.com"/>
    <s v=": A15328820"/>
    <s v="201156514943"/>
    <x v="1"/>
    <m/>
    <x v="2"/>
    <n v="6"/>
    <n v="14"/>
    <n v="2"/>
    <s v="CG006280312DE"/>
    <s v=""/>
    <s v=""/>
    <s v=""/>
    <s v=""/>
    <s v=""/>
    <s v=""/>
    <s v=""/>
    <s v="CG"/>
    <s v="DE"/>
  </r>
  <r>
    <s v="42800هاني محمد عبداللهhany_roland@yahoo.comاستفسار عن مسار الطرد"/>
    <d v="2017-03-06T00:00:00"/>
    <d v="1899-12-30T14:09:28"/>
    <s v="هاني محمد عبدالله"/>
    <x v="0"/>
    <s v="hany_roland@yahoo.com"/>
    <s v="28004110100818"/>
    <s v="201002650855"/>
    <x v="1"/>
    <m/>
    <x v="2"/>
    <n v="6"/>
    <n v="14"/>
    <n v="2"/>
    <s v="EE700973093EG"/>
    <s v=""/>
    <s v=""/>
    <s v=""/>
    <s v=""/>
    <s v=""/>
    <s v=""/>
    <s v=""/>
    <s v="EE"/>
    <s v="EG"/>
  </r>
  <r>
    <s v="42800عفاف عبد الرحمن محمد خاطرahmed_elmetwally10@yahoo.comاستفسار عن مسار الطرد"/>
    <d v="2017-03-06T00:00:00"/>
    <d v="1899-12-30T14:06:50"/>
    <s v="عفاف عبد الرحمن محمد خاطر"/>
    <x v="0"/>
    <s v="ahmed_elmetwally10@yahoo.com"/>
    <s v="27605301301481"/>
    <s v="2001223731339"/>
    <x v="1"/>
    <m/>
    <x v="2"/>
    <n v="6"/>
    <n v="14"/>
    <n v="2"/>
    <s v="EE422829299AE"/>
    <s v=""/>
    <s v=""/>
    <s v=""/>
    <s v=""/>
    <s v=""/>
    <s v=""/>
    <s v=""/>
    <s v="EE"/>
    <s v="AE"/>
  </r>
  <r>
    <s v="42800عبدالله عبدالستارعبدالله البسطويسىsalwremas@gmail.comأخـــــرى"/>
    <d v="2017-03-06T00:00:00"/>
    <d v="1899-12-30T13:57:21"/>
    <s v="عبدالله عبدالستارعبدالله البسطويسى"/>
    <x v="0"/>
    <s v="salwremas@gmail.com"/>
    <s v="28409221603355"/>
    <s v="201006313430"/>
    <x v="4"/>
    <m/>
    <x v="2"/>
    <n v="6"/>
    <n v="13"/>
    <n v="2"/>
    <s v=""/>
    <s v=""/>
    <s v=""/>
    <s v=""/>
    <s v=""/>
    <s v=""/>
    <s v=""/>
    <s v=""/>
    <s v=""/>
    <s v=""/>
  </r>
  <r>
    <s v="42800ناصر زكريا عبد الحميدmgcs.nh@gmail.comشــكــوى"/>
    <d v="2017-03-06T00:00:00"/>
    <d v="1899-12-30T13:29:16"/>
    <s v="ناصر زكريا عبد الحميد"/>
    <x v="0"/>
    <s v="mgcs.nh@gmail.com"/>
    <s v="26701010101111"/>
    <s v="201022959690"/>
    <x v="2"/>
    <m/>
    <x v="2"/>
    <n v="6"/>
    <n v="13"/>
    <n v="2"/>
    <s v="RR054565195SA"/>
    <s v=""/>
    <s v=""/>
    <s v=""/>
    <s v=""/>
    <s v=""/>
    <s v=""/>
    <s v=""/>
    <s v="RR"/>
    <s v="SA"/>
  </r>
  <r>
    <s v="42800علاء امين عبد الموجودalaaamin661@yahoo.comاستفسار عن مسار الطرد"/>
    <d v="2017-03-06T00:00:00"/>
    <d v="1899-12-30T13:06:13"/>
    <s v="علاء امين عبد الموجود"/>
    <x v="0"/>
    <s v="alaaamin661@yahoo.com"/>
    <s v="27703302400353"/>
    <s v="00966596448828"/>
    <x v="1"/>
    <m/>
    <x v="2"/>
    <n v="6"/>
    <n v="13"/>
    <n v="2"/>
    <s v="RR046311415SA"/>
    <s v="RR046311622SA"/>
    <s v=""/>
    <s v=""/>
    <s v=""/>
    <s v=""/>
    <s v=""/>
    <s v=""/>
    <s v="RR"/>
    <s v="SA"/>
  </r>
  <r>
    <s v="42800حسين محمود السيدmm_nwar@yahoo.comشــكــوى"/>
    <d v="2017-03-06T00:00:00"/>
    <d v="1899-12-30T13:04:33"/>
    <s v="حسين محمود السيد"/>
    <x v="2"/>
    <s v="mm_nwar@yahoo.com"/>
    <s v="26405162101216"/>
    <s v="00966555518426"/>
    <x v="2"/>
    <m/>
    <x v="2"/>
    <n v="6"/>
    <n v="13"/>
    <n v="2"/>
    <s v=""/>
    <s v=""/>
    <s v=""/>
    <s v=""/>
    <s v=""/>
    <s v=""/>
    <s v=""/>
    <s v=""/>
    <s v=""/>
    <s v=""/>
  </r>
  <r>
    <s v="42800hesham latifheshaml2012@gmail.comاستفسار عن مسار الطرد"/>
    <d v="2017-03-06T00:00:00"/>
    <d v="1899-12-30T13:01:26"/>
    <s v="hesham latif"/>
    <x v="0"/>
    <s v="heshaml2012@gmail.com"/>
    <s v="26712200100458"/>
    <s v="201006001200"/>
    <x v="1"/>
    <m/>
    <x v="2"/>
    <n v="6"/>
    <n v="13"/>
    <n v="2"/>
    <s v="RU781716035GB"/>
    <s v=""/>
    <s v=""/>
    <s v=""/>
    <s v=""/>
    <s v=""/>
    <s v=""/>
    <s v=""/>
    <s v="RU"/>
    <s v="GB"/>
  </r>
  <r>
    <s v="42800Mostafa Hussein Mekkymostafa.hussein@allianz.com.egشــكــوى"/>
    <d v="2017-03-06T00:00:00"/>
    <d v="1899-12-30T12:59:20"/>
    <s v="Mostafa Hussein Mekky"/>
    <x v="0"/>
    <s v="mostafa.hussein@allianz.com.eg"/>
    <s v="28607260100618"/>
    <s v="201005537058"/>
    <x v="2"/>
    <m/>
    <x v="2"/>
    <n v="6"/>
    <n v="12"/>
    <n v="2"/>
    <s v="ES945313428AU"/>
    <s v=""/>
    <s v=""/>
    <s v=""/>
    <s v=""/>
    <s v=""/>
    <s v=""/>
    <s v=""/>
    <s v="ES"/>
    <s v="AU"/>
  </r>
  <r>
    <s v="42800زكريا سعد الدين محمد زكرياmoossstata@hotmail.comاستفسار عن مسار الطرد"/>
    <d v="2017-03-06T00:00:00"/>
    <d v="1899-12-30T12:02:22"/>
    <s v="زكريا سعد الدين محمد زكريا"/>
    <x v="0"/>
    <s v="moossstata@hotmail.com"/>
    <s v="28808250104815"/>
    <s v="01061722283"/>
    <x v="1"/>
    <m/>
    <x v="2"/>
    <n v="6"/>
    <n v="12"/>
    <n v="2"/>
    <s v=""/>
    <s v=""/>
    <s v=""/>
    <s v=""/>
    <s v=""/>
    <s v=""/>
    <s v=""/>
    <s v=""/>
    <s v=""/>
    <s v=""/>
  </r>
  <r>
    <s v="42800نشوي القوصيluvahmedomar@gmail.comاستفسار عن مسار الطرد"/>
    <d v="2017-03-06T00:00:00"/>
    <d v="1899-12-30T11:46:16"/>
    <s v="نشوي القوصي"/>
    <x v="0"/>
    <s v="luvahmedomar@gmail.com"/>
    <s v="26409032101007"/>
    <s v="201222147292"/>
    <x v="1"/>
    <m/>
    <x v="2"/>
    <n v="6"/>
    <n v="11"/>
    <n v="2"/>
    <s v="EA129856070BE"/>
    <s v="EA129918653BE"/>
    <s v=""/>
    <s v=""/>
    <s v=""/>
    <s v=""/>
    <s v=""/>
    <s v=""/>
    <s v="EA"/>
    <s v="BE"/>
  </r>
  <r>
    <s v="42800عاطف عبد الحليم عبد الصادقatefalhawary@yahoo.comاستفســار عن خدمــة"/>
    <d v="2017-03-06T00:00:00"/>
    <d v="1899-12-30T11:02:09"/>
    <s v="عاطف عبد الحليم عبد الصادق"/>
    <x v="0"/>
    <s v="atefalhawary@yahoo.com"/>
    <s v="26408062101676"/>
    <s v="0201000875216"/>
    <x v="0"/>
    <m/>
    <x v="2"/>
    <n v="6"/>
    <n v="11"/>
    <n v="2"/>
    <s v=""/>
    <s v=""/>
    <s v=""/>
    <s v=""/>
    <s v=""/>
    <s v=""/>
    <s v=""/>
    <s v=""/>
    <s v=""/>
    <s v=""/>
  </r>
  <r>
    <s v="42800Nirmeenn.elsamadony@dubaiegyptsweden.comاستفسار عن مسار الطرد"/>
    <d v="2017-03-06T00:00:00"/>
    <d v="1899-12-30T10:55:14"/>
    <s v="Nirmeen"/>
    <x v="0"/>
    <s v="n.elsamadony@dubaiegyptsweden.com"/>
    <s v="29009252107289"/>
    <s v="00201000708720"/>
    <x v="1"/>
    <m/>
    <x v="2"/>
    <n v="6"/>
    <n v="10"/>
    <n v="2"/>
    <s v="EE700911876EG"/>
    <s v=""/>
    <s v=""/>
    <s v=""/>
    <s v=""/>
    <s v=""/>
    <s v=""/>
    <s v=""/>
    <s v="EE"/>
    <s v="EG"/>
  </r>
  <r>
    <s v="42800محاسن عبد العزيز احمد غنيمtoplove25t@yahoo.comاستفســار عن خدمــة"/>
    <d v="2017-03-06T00:00:00"/>
    <d v="1899-12-30T10:44:35"/>
    <s v="محاسن عبد العزيز احمد غنيم"/>
    <x v="0"/>
    <s v="toplove25t@yahoo.com"/>
    <s v="25005010201281"/>
    <s v="01224689253"/>
    <x v="0"/>
    <m/>
    <x v="2"/>
    <n v="6"/>
    <n v="10"/>
    <n v="2"/>
    <s v="rr168144408tn"/>
    <s v=""/>
    <s v=""/>
    <s v=""/>
    <s v=""/>
    <s v=""/>
    <s v=""/>
    <s v=""/>
    <s v="RR"/>
    <s v="TN"/>
  </r>
  <r>
    <s v="42800محمد ابراهيم سليمانmohmharera81@gmail.comاستفســار عن خدمــة"/>
    <d v="2017-03-06T00:00:00"/>
    <d v="1899-12-30T10:43:25"/>
    <s v="محمد ابراهيم سليمان"/>
    <x v="0"/>
    <s v="mohmharera81@gmail.com"/>
    <s v="28001281301995"/>
    <s v="01093117762"/>
    <x v="0"/>
    <m/>
    <x v="2"/>
    <n v="6"/>
    <n v="10"/>
    <n v="2"/>
    <s v=""/>
    <s v=""/>
    <s v=""/>
    <s v=""/>
    <s v=""/>
    <s v=""/>
    <s v=""/>
    <s v=""/>
    <s v=""/>
    <s v=""/>
  </r>
  <r>
    <s v="42800Ahmed Abdelhadyahmed.elfiky@gmail.comاستفسار عن مسار الطرد"/>
    <d v="2017-03-06T00:00:00"/>
    <d v="1899-12-30T09:39:17"/>
    <s v="Ahmed Abdelhady"/>
    <x v="0"/>
    <s v="ahmed.elfiky@gmail.com"/>
    <s v="28212238800156"/>
    <s v="201099055565"/>
    <x v="1"/>
    <m/>
    <x v="2"/>
    <n v="6"/>
    <n v="9"/>
    <n v="2"/>
    <s v="RX384977034DE"/>
    <s v=""/>
    <s v=""/>
    <s v=""/>
    <s v=""/>
    <s v=""/>
    <s v=""/>
    <s v=""/>
    <s v="RX"/>
    <s v="DE"/>
  </r>
  <r>
    <s v="42800زياد محمد الشيمىzizoelshemy_123@yahoo.comشــكــوى"/>
    <d v="2017-03-06T00:00:00"/>
    <d v="1899-12-30T09:32:47"/>
    <s v="زياد محمد الشيمى"/>
    <x v="0"/>
    <s v="zizoelshemy_123@yahoo.com"/>
    <s v="29809182300937"/>
    <s v="201117565737"/>
    <x v="2"/>
    <m/>
    <x v="2"/>
    <n v="6"/>
    <n v="9"/>
    <n v="2"/>
    <s v="RX564172109DE"/>
    <s v=""/>
    <s v=""/>
    <s v=""/>
    <s v=""/>
    <s v=""/>
    <s v=""/>
    <s v=""/>
    <s v="RX"/>
    <s v="DE"/>
  </r>
  <r>
    <s v="42800عمرو محمد عبدالسميع شلبيamr4shalaby@gmail.comاستفسار عن مسار الطرد"/>
    <d v="2017-03-06T00:00:00"/>
    <d v="1899-12-30T08:54:16"/>
    <s v="عمرو محمد عبدالسميع شلبي"/>
    <x v="0"/>
    <s v="amr4shalaby@gmail.com"/>
    <s v="28202061703176"/>
    <s v="201228974311"/>
    <x v="1"/>
    <m/>
    <x v="2"/>
    <n v="6"/>
    <n v="8"/>
    <n v="2"/>
    <s v="EE700964349EG"/>
    <s v=""/>
    <s v=""/>
    <s v=""/>
    <s v=""/>
    <s v=""/>
    <s v=""/>
    <s v=""/>
    <s v="EE"/>
    <s v="EG"/>
  </r>
  <r>
    <s v="42800السيد عبدالفتاح مصطفيSayed.siam22@yahoo.comأخـــــرى"/>
    <d v="2017-03-06T00:00:00"/>
    <d v="1899-12-30T07:02:09"/>
    <s v="السيد عبدالفتاح مصطفي"/>
    <x v="0"/>
    <s v="Sayed.siam22@yahoo.com"/>
    <s v="26504221300714"/>
    <s v="201223588129"/>
    <x v="4"/>
    <m/>
    <x v="2"/>
    <n v="6"/>
    <n v="7"/>
    <n v="2"/>
    <s v="EE360117424EG"/>
    <s v=""/>
    <s v=""/>
    <s v=""/>
    <s v=""/>
    <s v=""/>
    <s v=""/>
    <s v=""/>
    <s v="EE"/>
    <s v="EG"/>
  </r>
  <r>
    <s v="42800وائل محمدwaela_greenland6@yahoo.comاستفسار عن مسار الطرد"/>
    <d v="2017-03-06T00:00:00"/>
    <d v="1899-12-30T00:20:12"/>
    <s v="وائل محمد"/>
    <x v="0"/>
    <s v="waela_greenland6@yahoo.com"/>
    <s v="103578"/>
    <s v="201003188678"/>
    <x v="1"/>
    <m/>
    <x v="2"/>
    <n v="6"/>
    <n v="0"/>
    <n v="2"/>
    <s v="Ee700894603eg"/>
    <s v=""/>
    <s v=""/>
    <s v=""/>
    <s v=""/>
    <s v=""/>
    <s v=""/>
    <s v=""/>
    <s v="EE"/>
    <s v="EG"/>
  </r>
  <r>
    <s v="42800محمود محمد محمد محمدdodo9000451@gmail.comشــكــوى"/>
    <d v="2017-03-06T00:00:00"/>
    <d v="1899-12-30T00:18:49"/>
    <s v="محمود محمد محمد محمد"/>
    <x v="0"/>
    <s v="dodo9000451@gmail.com"/>
    <s v="28607011815275"/>
    <s v="201144520342"/>
    <x v="2"/>
    <m/>
    <x v="2"/>
    <n v="6"/>
    <n v="0"/>
    <n v="2"/>
    <s v=""/>
    <s v=""/>
    <s v=""/>
    <s v=""/>
    <s v=""/>
    <s v=""/>
    <s v=""/>
    <s v=""/>
    <s v=""/>
    <s v=""/>
  </r>
  <r>
    <s v="42800وائل محمدwaela_greenland6@yahoo.comشــكــوى"/>
    <d v="2017-03-06T00:00:00"/>
    <d v="1899-12-30T00:11:12"/>
    <s v="وائل محمد"/>
    <x v="0"/>
    <s v="waela_greenland6@yahoo.com"/>
    <s v="103578"/>
    <s v="201003188678"/>
    <x v="2"/>
    <m/>
    <x v="2"/>
    <n v="6"/>
    <n v="0"/>
    <n v="2"/>
    <s v="Ee799894603eg"/>
    <s v=""/>
    <s v=""/>
    <s v=""/>
    <s v=""/>
    <s v=""/>
    <s v=""/>
    <s v=""/>
    <s v="EE"/>
    <s v="EG"/>
  </r>
  <r>
    <s v="42799وسام محمد عبد الله عبد الرحيمwesam_anaesthesia@yahoo.comاستفســار فنـى"/>
    <d v="2017-03-05T00:00:00"/>
    <d v="1899-12-30T23:08:27"/>
    <s v="وسام محمد عبد الله عبد الرحيم"/>
    <x v="0"/>
    <s v="wesam_anaesthesia@yahoo.com"/>
    <s v="27807142600857"/>
    <s v="00201003697488"/>
    <x v="5"/>
    <m/>
    <x v="2"/>
    <n v="5"/>
    <n v="23"/>
    <n v="1"/>
    <s v=""/>
    <s v=""/>
    <s v=""/>
    <s v=""/>
    <s v=""/>
    <s v=""/>
    <s v=""/>
    <s v=""/>
    <s v=""/>
    <s v=""/>
  </r>
  <r>
    <s v="42799محمد عزت فاروقmido_farouk@hotmail.co.ukاستفسار عن مسار الطرد"/>
    <d v="2017-03-05T00:00:00"/>
    <d v="1899-12-30T20:50:28"/>
    <s v="محمد عزت فاروق"/>
    <x v="0"/>
    <s v="mido_farouk@hotmail.co.uk"/>
    <s v="28903151200171"/>
    <s v="201121141126"/>
    <x v="1"/>
    <m/>
    <x v="2"/>
    <n v="5"/>
    <n v="20"/>
    <n v="1"/>
    <s v="RX564173529DE"/>
    <s v=""/>
    <s v=""/>
    <s v=""/>
    <s v=""/>
    <s v=""/>
    <s v=""/>
    <s v=""/>
    <s v="RX"/>
    <s v="DE"/>
  </r>
  <r>
    <s v="42799مجدي محمد بيومي ابو حجرmbayomy00@gmail.comشــكــوى"/>
    <d v="2017-03-05T00:00:00"/>
    <d v="1899-12-30T20:09:39"/>
    <s v="مجدي محمد بيومي ابو حجر"/>
    <x v="0"/>
    <s v="mbayomy00@gmail.com"/>
    <s v="25211300100355"/>
    <s v="201116480784"/>
    <x v="2"/>
    <m/>
    <x v="2"/>
    <n v="5"/>
    <n v="20"/>
    <n v="1"/>
    <s v=""/>
    <s v=""/>
    <s v=""/>
    <s v=""/>
    <s v=""/>
    <s v=""/>
    <s v=""/>
    <s v=""/>
    <s v=""/>
    <s v=""/>
  </r>
  <r>
    <s v="42799مجدي محمد بيوميmbayomy00@gmail.comشــكــوى"/>
    <d v="2017-03-05T00:00:00"/>
    <d v="1899-12-30T20:04:27"/>
    <s v="مجدي محمد بيومي"/>
    <x v="0"/>
    <s v="mbayomy00@gmail.com"/>
    <s v="25211300100355"/>
    <s v="201116480784"/>
    <x v="2"/>
    <m/>
    <x v="2"/>
    <n v="5"/>
    <n v="20"/>
    <n v="1"/>
    <s v=""/>
    <s v=""/>
    <s v=""/>
    <s v=""/>
    <s v=""/>
    <s v=""/>
    <s v=""/>
    <s v=""/>
    <s v=""/>
    <s v=""/>
  </r>
  <r>
    <s v="42799عصام محمد عبدالمعطىessam.darwish@agr.cu.edu.egشــكــوى"/>
    <d v="2017-03-05T00:00:00"/>
    <d v="1899-12-30T19:51:37"/>
    <s v="عصام محمد عبدالمعطى"/>
    <x v="0"/>
    <s v="essam.darwish@agr.cu.edu.eg"/>
    <s v="27609258800059"/>
    <s v="201010776236"/>
    <x v="2"/>
    <m/>
    <x v="2"/>
    <n v="5"/>
    <n v="19"/>
    <n v="1"/>
    <s v="EE700983524EG"/>
    <s v=""/>
    <s v=""/>
    <s v=""/>
    <s v=""/>
    <s v=""/>
    <s v=""/>
    <s v=""/>
    <s v="EE"/>
    <s v="EG"/>
  </r>
  <r>
    <s v="42799هبه محمد عبد المعزbob_bob3371@yahoo.comاستفســار عن خدمــة"/>
    <d v="2017-03-05T00:00:00"/>
    <d v="1899-12-30T19:40:02"/>
    <s v="هبه محمد عبد المعز"/>
    <x v="0"/>
    <s v="bob_bob3371@yahoo.com"/>
    <s v="28306240101804"/>
    <s v="01006213523"/>
    <x v="0"/>
    <m/>
    <x v="2"/>
    <n v="5"/>
    <n v="19"/>
    <n v="1"/>
    <s v=""/>
    <s v=""/>
    <s v=""/>
    <s v=""/>
    <s v=""/>
    <s v=""/>
    <s v=""/>
    <s v=""/>
    <s v=""/>
    <s v=""/>
  </r>
  <r>
    <s v="42799محمد فايزelboshy82@gmail.comشــكــوى"/>
    <d v="2017-03-05T00:00:00"/>
    <d v="1899-12-30T18:06:45"/>
    <s v="محمد فايز"/>
    <x v="0"/>
    <s v="elboshy82@gmail.com"/>
    <s v="28205262201054"/>
    <s v="201098310863"/>
    <x v="2"/>
    <m/>
    <x v="2"/>
    <n v="5"/>
    <n v="18"/>
    <n v="1"/>
    <s v=""/>
    <s v=""/>
    <s v=""/>
    <s v=""/>
    <s v=""/>
    <s v=""/>
    <s v=""/>
    <s v=""/>
    <s v=""/>
    <s v=""/>
  </r>
  <r>
    <s v="42799هبه محمد حمال محمدgirl.dody78@yahoo.comشــكــوى"/>
    <d v="2017-03-05T00:00:00"/>
    <d v="1899-12-30T17:48:19"/>
    <s v="هبه محمد حمال محمد"/>
    <x v="0"/>
    <s v="girl.dody78@yahoo.com"/>
    <s v="0020114779665628507172800061"/>
    <s v="01147796656"/>
    <x v="2"/>
    <m/>
    <x v="2"/>
    <n v="5"/>
    <n v="17"/>
    <n v="1"/>
    <s v=""/>
    <s v=""/>
    <s v=""/>
    <s v=""/>
    <s v=""/>
    <s v=""/>
    <s v=""/>
    <s v=""/>
    <s v=""/>
    <s v=""/>
  </r>
  <r>
    <s v="42799طارق حمود عليtarooq.hamada@yahoo.conاستفسار عن مسار الطرد"/>
    <d v="2017-03-05T00:00:00"/>
    <d v="1899-12-30T17:29:38"/>
    <s v="طارق حمود علي"/>
    <x v="0"/>
    <s v="tarooq.hamada@yahoo.con"/>
    <s v=": 04741660"/>
    <s v="00201000645135"/>
    <x v="1"/>
    <m/>
    <x v="2"/>
    <n v="5"/>
    <n v="17"/>
    <n v="1"/>
    <s v="RF439746783SG"/>
    <s v=""/>
    <s v=""/>
    <s v=""/>
    <s v=""/>
    <s v=""/>
    <s v=""/>
    <s v=""/>
    <s v="RF"/>
    <s v="SG"/>
  </r>
  <r>
    <s v="42799ابتسام اسماعيلluvdad2728@gmail.comاستفســار عن خدمــة"/>
    <d v="2017-03-05T00:00:00"/>
    <d v="1899-12-30T16:58:17"/>
    <s v="ابتسام اسماعيل"/>
    <x v="0"/>
    <s v="luvdad2728@gmail.com"/>
    <s v="28801288800101"/>
    <s v="0201285865064"/>
    <x v="0"/>
    <m/>
    <x v="2"/>
    <n v="5"/>
    <n v="16"/>
    <n v="1"/>
    <s v=""/>
    <s v=""/>
    <s v=""/>
    <s v=""/>
    <s v=""/>
    <s v=""/>
    <s v=""/>
    <s v=""/>
    <s v=""/>
    <s v=""/>
  </r>
  <r>
    <s v="42799هشام ابو الفتوح مصطفي محمدheshampop02@gmail.comاستفســار فنـى"/>
    <d v="2017-03-05T00:00:00"/>
    <d v="1899-12-30T16:54:26"/>
    <s v="هشام ابو الفتوح مصطفي محمد"/>
    <x v="0"/>
    <s v="heshampop02@gmail.com"/>
    <s v="29507150106377"/>
    <s v="01201429287"/>
    <x v="5"/>
    <m/>
    <x v="2"/>
    <n v="5"/>
    <n v="16"/>
    <n v="1"/>
    <s v=""/>
    <s v=""/>
    <s v=""/>
    <s v=""/>
    <s v=""/>
    <s v=""/>
    <s v=""/>
    <s v=""/>
    <s v=""/>
    <s v=""/>
  </r>
  <r>
    <s v="42799حازم محمد احمد عبد الجوادhazzmhazzm0100@gmail.comشــكــوى"/>
    <d v="2017-03-05T00:00:00"/>
    <d v="1899-12-30T16:42:51"/>
    <s v="حازم محمد احمد عبد الجواد"/>
    <x v="0"/>
    <s v="hazzmhazzm0100@gmail.com"/>
    <s v="29801282301051"/>
    <s v="00201018810090"/>
    <x v="2"/>
    <m/>
    <x v="2"/>
    <n v="5"/>
    <n v="16"/>
    <n v="1"/>
    <s v="RR702633702EG"/>
    <s v=""/>
    <s v=""/>
    <s v=""/>
    <s v=""/>
    <s v=""/>
    <s v=""/>
    <s v=""/>
    <s v="RR"/>
    <s v="EG"/>
  </r>
  <r>
    <s v="42799mohamedِahmedzainelabdeenmohamedzainelabdeen@yahoo.comشــكــوى"/>
    <d v="2017-03-05T00:00:00"/>
    <d v="1899-12-30T16:16:08"/>
    <s v="mohamedِahmedzainelabdeen"/>
    <x v="0"/>
    <s v="mohamedzainelabdeen@yahoo.com"/>
    <s v="29404080102359"/>
    <s v="01146181636"/>
    <x v="2"/>
    <m/>
    <x v="2"/>
    <n v="5"/>
    <n v="16"/>
    <n v="1"/>
    <s v="RX563788530DE"/>
    <s v=""/>
    <s v=""/>
    <s v=""/>
    <s v=""/>
    <s v=""/>
    <s v=""/>
    <s v=""/>
    <s v="RX"/>
    <s v="DE"/>
  </r>
  <r>
    <s v="42799عماد سيد بيوميe.s.bayomy@hotmail.comشــكــوى"/>
    <d v="2017-03-05T00:00:00"/>
    <d v="1899-12-30T16:01:57"/>
    <s v="عماد سيد بيومي"/>
    <x v="2"/>
    <s v="e.s.bayomy@hotmail.com"/>
    <s v="25404290100737"/>
    <s v="00966535265898"/>
    <x v="2"/>
    <m/>
    <x v="2"/>
    <n v="5"/>
    <n v="16"/>
    <n v="1"/>
    <s v="RR045258982SA"/>
    <s v=""/>
    <s v=""/>
    <s v=""/>
    <s v=""/>
    <s v=""/>
    <s v=""/>
    <s v=""/>
    <s v="RR"/>
    <s v="SA"/>
  </r>
  <r>
    <s v="42799بسمة عبد الكريمintecna3in1@gmail.comاستفسار عن مسار الطرد"/>
    <d v="2017-03-05T00:00:00"/>
    <d v="1899-12-30T15:35:40"/>
    <s v="بسمة عبد الكريم"/>
    <x v="0"/>
    <s v="intecna3in1@gmail.com"/>
    <s v="29204101200144"/>
    <s v="01069452836"/>
    <x v="1"/>
    <m/>
    <x v="2"/>
    <n v="5"/>
    <n v="15"/>
    <n v="1"/>
    <s v="EM000702975EG"/>
    <s v=""/>
    <s v=""/>
    <s v=""/>
    <s v=""/>
    <s v=""/>
    <s v=""/>
    <s v=""/>
    <s v="EM"/>
    <s v="EG"/>
  </r>
  <r>
    <s v="42799محمد فرحات صديقM_farahat911@yahoo.comاستفسار عن مسار الطرد"/>
    <d v="2017-03-05T00:00:00"/>
    <d v="1899-12-30T15:14:50"/>
    <s v="محمد فرحات صديق"/>
    <x v="0"/>
    <s v="M_farahat911@yahoo.com"/>
    <s v="EP433021640IN"/>
    <s v="00201002926128"/>
    <x v="1"/>
    <m/>
    <x v="2"/>
    <n v="5"/>
    <n v="15"/>
    <n v="1"/>
    <s v="EP433021640IN"/>
    <s v="EP433021640IN"/>
    <s v=""/>
    <s v=""/>
    <s v=""/>
    <s v=""/>
    <s v=""/>
    <s v=""/>
    <s v="EP"/>
    <s v="IN"/>
  </r>
  <r>
    <s v="42799 ابراهيم محمد محارمhind123463@gmail.comشــكــوى"/>
    <d v="2017-03-05T00:00:00"/>
    <d v="1899-12-30T15:14:07"/>
    <s v=" ابراهيم محمد محارم"/>
    <x v="0"/>
    <s v="hind123463@gmail.com"/>
    <s v="25310031801552"/>
    <s v="01221532701"/>
    <x v="2"/>
    <m/>
    <x v="2"/>
    <n v="5"/>
    <n v="15"/>
    <n v="1"/>
    <s v=""/>
    <s v=""/>
    <s v=""/>
    <s v=""/>
    <s v=""/>
    <s v=""/>
    <s v=""/>
    <s v=""/>
    <s v=""/>
    <s v=""/>
  </r>
  <r>
    <s v="42799عفاف عبد الرحمن محمد خاطرahmed_elmetwally10@yahoo.comاستفسار عن مسار الطرد"/>
    <d v="2017-03-05T00:00:00"/>
    <d v="1899-12-30T15:13:27"/>
    <s v="عفاف عبد الرحمن محمد خاطر"/>
    <x v="0"/>
    <s v="ahmed_elmetwally10@yahoo.com"/>
    <s v="27605301301481"/>
    <s v="2001223731339"/>
    <x v="1"/>
    <m/>
    <x v="2"/>
    <n v="5"/>
    <n v="15"/>
    <n v="1"/>
    <s v="EE422829299AE"/>
    <s v=""/>
    <s v=""/>
    <s v=""/>
    <s v=""/>
    <s v=""/>
    <s v=""/>
    <s v=""/>
    <s v="EE"/>
    <s v="AE"/>
  </r>
  <r>
    <s v="42799عبدالمنعم محمد جمالabdo8220@hotmail.comاستفسار عن مسار الطرد"/>
    <d v="2017-03-05T00:00:00"/>
    <d v="1899-12-30T15:13:27"/>
    <s v="عبدالمنعم محمد جمال"/>
    <x v="0"/>
    <s v="abdo8220@hotmail.com"/>
    <s v="28208211302157"/>
    <s v="00201282250694"/>
    <x v="1"/>
    <m/>
    <x v="2"/>
    <n v="5"/>
    <n v="15"/>
    <n v="1"/>
    <s v="EE701055203EG"/>
    <s v=""/>
    <s v=""/>
    <s v=""/>
    <s v=""/>
    <s v=""/>
    <s v=""/>
    <s v=""/>
    <s v="EE"/>
    <s v="EG"/>
  </r>
  <r>
    <s v="42799ahmed mohamed hasanaelemary94@yahoo.comاستفسار عن مسار الطرد"/>
    <d v="2017-03-05T00:00:00"/>
    <d v="1899-12-30T15:05:28"/>
    <s v="ahmed mohamed hasan"/>
    <x v="0"/>
    <s v="aelemary94@yahoo.com"/>
    <s v="28707111300595"/>
    <s v="01146989076"/>
    <x v="1"/>
    <m/>
    <x v="2"/>
    <n v="5"/>
    <n v="15"/>
    <n v="1"/>
    <s v="cf111370968au"/>
    <s v=""/>
    <s v=""/>
    <s v=""/>
    <s v=""/>
    <s v=""/>
    <s v=""/>
    <s v=""/>
    <s v="CF"/>
    <s v="AU"/>
  </r>
  <r>
    <s v="42799سها صلاح محمدMoniraalex_2010@yahoo.comاستفسار عن مسار الطرد"/>
    <d v="2017-03-05T00:00:00"/>
    <d v="1899-12-30T15:00:10"/>
    <s v="سها صلاح محمد"/>
    <x v="0"/>
    <s v="Moniraalex_2010@yahoo.com"/>
    <s v="29006010206208"/>
    <s v="01001352426"/>
    <x v="1"/>
    <m/>
    <x v="2"/>
    <n v="5"/>
    <n v="15"/>
    <n v="1"/>
    <s v=""/>
    <s v=""/>
    <s v=""/>
    <s v=""/>
    <s v=""/>
    <s v=""/>
    <s v=""/>
    <s v=""/>
    <s v=""/>
    <s v=""/>
  </r>
  <r>
    <s v="42799mohamed yousrimohamedyousri98@gmail.comاستفسار عن مسار الطرد"/>
    <d v="2017-03-05T00:00:00"/>
    <d v="1899-12-30T14:58:19"/>
    <s v="mohamed yousri"/>
    <x v="0"/>
    <s v="mohamedyousri98@gmail.com"/>
    <s v="29506180201033"/>
    <s v="2001023212304"/>
    <x v="1"/>
    <m/>
    <x v="2"/>
    <n v="5"/>
    <n v="14"/>
    <n v="1"/>
    <s v="RS410327927CN"/>
    <s v=""/>
    <s v=""/>
    <s v=""/>
    <s v=""/>
    <s v=""/>
    <s v=""/>
    <s v=""/>
    <s v="RS"/>
    <s v="CN"/>
  </r>
  <r>
    <s v="42799عمر محمد مسعدmr.omar_rabiaa@yahoo.comاستفسار عن مسار الطرد"/>
    <d v="2017-03-05T00:00:00"/>
    <d v="1899-12-30T14:48:54"/>
    <s v="عمر محمد مسعد"/>
    <x v="0"/>
    <s v="mr.omar_rabiaa@yahoo.com"/>
    <s v="2901231020085"/>
    <s v="201000831488"/>
    <x v="1"/>
    <m/>
    <x v="2"/>
    <n v="5"/>
    <n v="14"/>
    <n v="1"/>
    <s v="RY562062145DE"/>
    <s v=""/>
    <s v=""/>
    <s v=""/>
    <s v=""/>
    <s v=""/>
    <s v=""/>
    <s v=""/>
    <s v="RY"/>
    <s v="DE"/>
  </r>
  <r>
    <s v="42799ريهام محمد حسام الدينMoniraalex_2010@yahoo.comاستفسار عن مسار الطرد"/>
    <d v="2017-03-05T00:00:00"/>
    <d v="1899-12-30T14:45:30"/>
    <s v="ريهام محمد حسام الدين"/>
    <x v="0"/>
    <s v="Moniraalex_2010@yahoo.com"/>
    <s v="29006010206208"/>
    <s v="0110039317"/>
    <x v="1"/>
    <m/>
    <x v="2"/>
    <n v="5"/>
    <n v="14"/>
    <n v="1"/>
    <s v=""/>
    <s v=""/>
    <s v=""/>
    <s v=""/>
    <s v=""/>
    <s v=""/>
    <s v=""/>
    <s v=""/>
    <s v=""/>
    <s v=""/>
  </r>
  <r>
    <s v="42799mohamedِahmedzainelabdeenmohamedzainelabdeen@yahoo.comاستفسار عن مسار الطرد"/>
    <d v="2017-03-05T00:00:00"/>
    <d v="1899-12-30T14:45:11"/>
    <s v="mohamedِahmedzainelabdeen"/>
    <x v="0"/>
    <s v="mohamedzainelabdeen@yahoo.com"/>
    <s v="29404080102359"/>
    <s v="01146181636"/>
    <x v="1"/>
    <m/>
    <x v="2"/>
    <n v="5"/>
    <n v="14"/>
    <n v="1"/>
    <s v="RX563788530DE"/>
    <s v=""/>
    <s v=""/>
    <s v=""/>
    <s v=""/>
    <s v=""/>
    <s v=""/>
    <s v=""/>
    <s v="RX"/>
    <s v="DE"/>
  </r>
  <r>
    <s v="42799مراد ملاك وليمwizzzza69@gmail.comاستفسار عن مسار الطرد"/>
    <d v="2017-03-05T00:00:00"/>
    <d v="1899-12-30T14:36:15"/>
    <s v="مراد ملاك وليم"/>
    <x v="0"/>
    <s v="wizzzza69@gmail.com"/>
    <s v="28905090101631"/>
    <s v="00201276497145"/>
    <x v="1"/>
    <m/>
    <x v="2"/>
    <n v="5"/>
    <n v="14"/>
    <n v="1"/>
    <s v="RS696466345NL"/>
    <s v=""/>
    <s v=""/>
    <s v=""/>
    <s v=""/>
    <s v=""/>
    <s v=""/>
    <s v=""/>
    <s v="RS"/>
    <s v="NL"/>
  </r>
  <r>
    <s v="42799Mohamed Ahmedxswqaz906@gmail.comاستفسار عن مسار الطرد"/>
    <d v="2017-03-05T00:00:00"/>
    <d v="1899-12-30T14:28:53"/>
    <s v="Mohamed Ahmed"/>
    <x v="0"/>
    <s v="xswqaz906@gmail.com"/>
    <s v="29805010400071"/>
    <s v="01068249907"/>
    <x v="1"/>
    <m/>
    <x v="2"/>
    <n v="5"/>
    <n v="14"/>
    <n v="1"/>
    <s v="RX564603753DE"/>
    <s v=""/>
    <s v=""/>
    <s v=""/>
    <s v=""/>
    <s v=""/>
    <s v=""/>
    <s v=""/>
    <s v="RX"/>
    <s v="DE"/>
  </r>
  <r>
    <s v="42799أحمد محمد عبد الموجودahmedsoliman0x666@gmail.comاستفسار عن مسار الطرد"/>
    <d v="2017-03-05T00:00:00"/>
    <d v="1899-12-30T14:23:40"/>
    <s v="أحمد محمد عبد الموجود"/>
    <x v="0"/>
    <s v="ahmedsoliman0x666@gmail.com"/>
    <s v="29702170200458"/>
    <s v="201117995094"/>
    <x v="1"/>
    <m/>
    <x v="2"/>
    <n v="5"/>
    <n v="14"/>
    <n v="1"/>
    <s v="RS450413734GB"/>
    <s v=""/>
    <s v=""/>
    <s v=""/>
    <s v=""/>
    <s v=""/>
    <s v=""/>
    <s v=""/>
    <s v="RS"/>
    <s v="GB"/>
  </r>
  <r>
    <s v="42799همسةEbrahim.hamsa@yahoo.comاستفسار عن مسار الطرد"/>
    <d v="2017-03-05T00:00:00"/>
    <d v="1899-12-30T14:21:22"/>
    <s v="همسة"/>
    <x v="0"/>
    <s v="Ebrahim.hamsa@yahoo.com"/>
    <s v="2001004366701"/>
    <s v="01004366701"/>
    <x v="1"/>
    <m/>
    <x v="2"/>
    <n v="5"/>
    <n v="14"/>
    <n v="1"/>
    <s v="LA102201056US"/>
    <s v=""/>
    <s v=""/>
    <s v=""/>
    <s v=""/>
    <s v=""/>
    <s v=""/>
    <s v=""/>
    <s v="LA"/>
    <s v="US"/>
  </r>
  <r>
    <s v="42799محمد عطا محمد الحارونmoh_20909@yahoo.comاستفسار عن مسار الطرد"/>
    <d v="2017-03-05T00:00:00"/>
    <d v="1899-12-30T14:16:51"/>
    <s v="محمد عطا محمد الحارون"/>
    <x v="0"/>
    <s v="moh_20909@yahoo.com"/>
    <s v="26410271202271"/>
    <s v="0021223442493"/>
    <x v="1"/>
    <m/>
    <x v="2"/>
    <n v="5"/>
    <n v="14"/>
    <n v="1"/>
    <s v=""/>
    <s v=""/>
    <s v=""/>
    <s v=""/>
    <s v=""/>
    <s v=""/>
    <s v=""/>
    <s v=""/>
    <s v=""/>
    <s v=""/>
  </r>
  <r>
    <s v="42799السيد عبدالفتاح مصطفيSayed.Siam22@yahoo.comشــكــوى"/>
    <d v="2017-03-05T00:00:00"/>
    <d v="1899-12-30T14:03:13"/>
    <s v="السيد عبدالفتاح مصطفي"/>
    <x v="0"/>
    <s v="Sayed.Siam22@yahoo.com"/>
    <s v="26504221300714"/>
    <s v="201223588129"/>
    <x v="2"/>
    <m/>
    <x v="2"/>
    <n v="5"/>
    <n v="14"/>
    <n v="1"/>
    <s v="RR360117424EG"/>
    <s v=""/>
    <s v=""/>
    <s v=""/>
    <s v=""/>
    <s v=""/>
    <s v=""/>
    <s v=""/>
    <s v="RR"/>
    <s v="EG"/>
  </r>
  <r>
    <s v="42799ماجد البراشيdr_alabarashi@yahoo.comاستفســار عن خدمــة"/>
    <d v="2017-03-05T00:00:00"/>
    <d v="1899-12-30T13:44:57"/>
    <s v="ماجد البراشي"/>
    <x v="0"/>
    <s v="dr_alabarashi@yahoo.com"/>
    <s v=": 05868360"/>
    <s v="201125741311"/>
    <x v="0"/>
    <m/>
    <x v="2"/>
    <n v="5"/>
    <n v="13"/>
    <n v="1"/>
    <s v=""/>
    <s v=""/>
    <s v=""/>
    <s v=""/>
    <s v=""/>
    <s v=""/>
    <s v=""/>
    <s v=""/>
    <s v=""/>
    <s v=""/>
  </r>
  <r>
    <s v="42799احمد عبد الحمن العاصىred_hero1027@yahoo.comاستفســار عن خدمــة"/>
    <d v="2017-03-05T00:00:00"/>
    <d v="1899-12-30T13:44:48"/>
    <s v="احمد عبد الحمن العاصى"/>
    <x v="0"/>
    <s v="red_hero1027@yahoo.com"/>
    <s v="27109011204795"/>
    <s v="00201279101059"/>
    <x v="0"/>
    <m/>
    <x v="2"/>
    <n v="5"/>
    <n v="13"/>
    <n v="1"/>
    <s v=""/>
    <s v=""/>
    <s v=""/>
    <s v=""/>
    <s v=""/>
    <s v=""/>
    <s v=""/>
    <s v=""/>
    <s v=""/>
    <s v=""/>
  </r>
  <r>
    <s v="42799ياسمين أحمد محمدaibrahim452@gmail.comشــكــوى"/>
    <d v="2017-03-05T00:00:00"/>
    <d v="1899-12-30T13:37:05"/>
    <s v="ياسمين أحمد محمد"/>
    <x v="0"/>
    <s v="aibrahim452@gmail.com"/>
    <s v="A16837425"/>
    <s v="00201005671712"/>
    <x v="2"/>
    <m/>
    <x v="2"/>
    <n v="5"/>
    <n v="13"/>
    <n v="1"/>
    <s v="EE029503358SA"/>
    <s v=""/>
    <s v=""/>
    <s v=""/>
    <s v=""/>
    <s v=""/>
    <s v=""/>
    <s v=""/>
    <s v="EE"/>
    <s v="SA"/>
  </r>
  <r>
    <s v="42799محمود احمد خميسmahmoud_kams@yahoo.comاستفســار عن خدمــة"/>
    <d v="2017-03-05T00:00:00"/>
    <d v="1899-12-30T13:28:16"/>
    <s v="محمود احمد خميس"/>
    <x v="0"/>
    <s v="mahmoud_kams@yahoo.com"/>
    <s v="26101240100591"/>
    <s v="201006216135"/>
    <x v="0"/>
    <m/>
    <x v="2"/>
    <n v="5"/>
    <n v="13"/>
    <n v="1"/>
    <s v=""/>
    <s v=""/>
    <s v=""/>
    <s v=""/>
    <s v=""/>
    <s v=""/>
    <s v=""/>
    <s v=""/>
    <s v=""/>
    <s v=""/>
  </r>
  <r>
    <s v="42799Ahmed Rabeiah.gntel@gmail.comاستفســار عن خدمــة"/>
    <d v="2017-03-05T00:00:00"/>
    <d v="1899-12-30T13:22:33"/>
    <s v="Ahmed Rabei"/>
    <x v="0"/>
    <s v="ah.gntel@gmail.com"/>
    <s v="2101636"/>
    <s v="201122422429"/>
    <x v="0"/>
    <m/>
    <x v="2"/>
    <n v="5"/>
    <n v="13"/>
    <n v="1"/>
    <s v=""/>
    <s v=""/>
    <s v=""/>
    <s v=""/>
    <s v=""/>
    <s v=""/>
    <s v=""/>
    <s v=""/>
    <s v=""/>
    <s v=""/>
  </r>
  <r>
    <s v="42799طارق سيدtsayed@aswu.edu.egشــكــوى"/>
    <d v="2017-03-05T00:00:00"/>
    <d v="1899-12-30T13:16:22"/>
    <s v="طارق سيد"/>
    <x v="0"/>
    <s v="tsayed@aswu.edu.eg"/>
    <s v="29206038800619"/>
    <s v="01116452739"/>
    <x v="2"/>
    <m/>
    <x v="2"/>
    <n v="5"/>
    <n v="13"/>
    <n v="1"/>
    <s v=""/>
    <s v=""/>
    <s v=""/>
    <s v=""/>
    <s v=""/>
    <s v=""/>
    <s v=""/>
    <s v=""/>
    <s v=""/>
    <s v=""/>
  </r>
  <r>
    <s v="42799ايمن صبريfandejoor@gmail.comشــكــوى"/>
    <d v="2017-03-05T00:00:00"/>
    <d v="1899-12-30T13:13:39"/>
    <s v="ايمن صبري"/>
    <x v="0"/>
    <s v="fandejoor@gmail.com"/>
    <s v="2800698"/>
    <s v="201110708284"/>
    <x v="2"/>
    <m/>
    <x v="2"/>
    <n v="5"/>
    <n v="13"/>
    <n v="1"/>
    <s v="RN217834066LT"/>
    <s v=""/>
    <s v=""/>
    <s v=""/>
    <s v=""/>
    <s v=""/>
    <s v=""/>
    <s v=""/>
    <s v="RN"/>
    <s v="LT"/>
  </r>
  <r>
    <s v="42799مصطفى حسن محمدcarawan_azeen@yahoo.comشــكــوى"/>
    <d v="2017-03-05T00:00:00"/>
    <d v="1899-12-30T13:12:13"/>
    <s v="مصطفى حسن محمد"/>
    <x v="0"/>
    <s v="carawan_azeen@yahoo.com"/>
    <s v="28506232702172"/>
    <s v="201024990024"/>
    <x v="2"/>
    <m/>
    <x v="2"/>
    <n v="5"/>
    <n v="13"/>
    <n v="1"/>
    <s v=""/>
    <s v=""/>
    <s v=""/>
    <s v=""/>
    <s v=""/>
    <s v=""/>
    <s v=""/>
    <s v=""/>
    <s v=""/>
    <s v=""/>
  </r>
  <r>
    <s v="42799هدى رافت محمد سيدhodarr7@gmail.comشــكــوى"/>
    <d v="2017-03-05T00:00:00"/>
    <d v="1899-12-30T12:30:44"/>
    <s v="هدى رافت محمد سيد"/>
    <x v="0"/>
    <s v="hodarr7@gmail.com"/>
    <s v="28906230102184"/>
    <s v="201069853867"/>
    <x v="2"/>
    <m/>
    <x v="2"/>
    <n v="5"/>
    <n v="12"/>
    <n v="1"/>
    <s v=""/>
    <s v=""/>
    <s v=""/>
    <s v=""/>
    <s v=""/>
    <s v=""/>
    <s v=""/>
    <s v=""/>
    <s v=""/>
    <s v=""/>
  </r>
  <r>
    <s v="42799محمد نور الدين ابرهيمmems_call10@yahoo.comاستفسار عن مسار الطرد"/>
    <d v="2017-03-05T00:00:00"/>
    <d v="1899-12-30T12:28:08"/>
    <s v="محمد نور الدين ابرهيم"/>
    <x v="4"/>
    <s v="mems_call10@yahoo.com"/>
    <s v="29007170103592"/>
    <s v="0096555911458"/>
    <x v="1"/>
    <m/>
    <x v="2"/>
    <n v="5"/>
    <n v="12"/>
    <n v="1"/>
    <s v="EE701016448EG"/>
    <s v=""/>
    <s v=""/>
    <s v=""/>
    <s v=""/>
    <s v=""/>
    <s v=""/>
    <s v=""/>
    <s v="EE"/>
    <s v="EG"/>
  </r>
  <r>
    <s v="42799haitham diabhaithamdiab@yahoo.comاستفسار عن مسار الطرد"/>
    <d v="2017-03-05T00:00:00"/>
    <d v="1899-12-30T12:24:13"/>
    <s v="haitham diab"/>
    <x v="0"/>
    <s v="haithamdiab@yahoo.com"/>
    <s v="27109190200799"/>
    <s v="00201001453011"/>
    <x v="1"/>
    <m/>
    <x v="2"/>
    <n v="5"/>
    <n v="12"/>
    <n v="1"/>
    <s v="RF593595525cn"/>
    <s v=""/>
    <s v=""/>
    <s v=""/>
    <s v=""/>
    <s v=""/>
    <s v=""/>
    <s v=""/>
    <s v="RF"/>
    <s v="CN"/>
  </r>
  <r>
    <s v="42799ايهرالعزب محمدAyaazzab1993@gmail.comاستفســار عن خدمــة"/>
    <d v="2017-03-05T00:00:00"/>
    <d v="1899-12-30T12:20:21"/>
    <s v="ايهرالعزب محمد"/>
    <x v="0"/>
    <s v="Ayaazzab1993@gmail.com"/>
    <s v="201027045495"/>
    <s v="01027045495"/>
    <x v="0"/>
    <m/>
    <x v="2"/>
    <n v="5"/>
    <n v="12"/>
    <n v="1"/>
    <s v=""/>
    <s v=""/>
    <s v=""/>
    <s v=""/>
    <s v=""/>
    <s v=""/>
    <s v=""/>
    <s v=""/>
    <s v=""/>
    <s v=""/>
  </r>
  <r>
    <s v="42799احمد محمد عبدالرازقAhmedoraby245@yahoo.comاستفسار عن مسار الطرد"/>
    <d v="2017-03-05T00:00:00"/>
    <d v="1899-12-30T11:50:47"/>
    <s v="احمد محمد عبدالرازق"/>
    <x v="0"/>
    <s v="Ahmedoraby245@yahoo.com"/>
    <s v="29208262700673"/>
    <s v="01117959341"/>
    <x v="1"/>
    <m/>
    <x v="2"/>
    <n v="5"/>
    <n v="11"/>
    <n v="1"/>
    <s v="EE701017077EG"/>
    <s v=""/>
    <s v=""/>
    <s v=""/>
    <s v=""/>
    <s v=""/>
    <s v=""/>
    <s v=""/>
    <s v="EE"/>
    <s v="EG"/>
  </r>
  <r>
    <s v="42799SHAHENDA SHAABANshahendashaaban@hotmail.comاستفسار عن مسار الطرد"/>
    <d v="2017-03-05T00:00:00"/>
    <d v="1899-12-30T11:47:04"/>
    <s v="SHAHENDA SHAABAN"/>
    <x v="0"/>
    <s v="shahendashaaban@hotmail.com"/>
    <s v="27909230200749"/>
    <s v="01225111124 2"/>
    <x v="1"/>
    <m/>
    <x v="2"/>
    <n v="5"/>
    <n v="11"/>
    <n v="1"/>
    <s v="EE057697354SA"/>
    <s v=""/>
    <s v=""/>
    <s v=""/>
    <s v=""/>
    <s v=""/>
    <s v=""/>
    <s v=""/>
    <s v="EE"/>
    <s v="SA"/>
  </r>
  <r>
    <s v="42799ماجد ميشيل عادل جرجسtaomaged@gmail.comشــكــوى"/>
    <d v="2017-03-05T00:00:00"/>
    <d v="1899-12-30T11:41:26"/>
    <s v="ماجد ميشيل عادل جرجس"/>
    <x v="0"/>
    <s v="taomaged@gmail.com"/>
    <s v="28609090201611"/>
    <s v="00201225303878"/>
    <x v="2"/>
    <m/>
    <x v="2"/>
    <n v="5"/>
    <n v="11"/>
    <n v="1"/>
    <s v="CY100364309AU"/>
    <s v=""/>
    <s v=""/>
    <s v=""/>
    <s v=""/>
    <s v=""/>
    <s v=""/>
    <s v=""/>
    <s v="CY"/>
    <s v="AU"/>
  </r>
  <r>
    <s v="42799البير اسحق فانوسAshahid@aucegypt.eduاستفسار عن مسار الطرد"/>
    <d v="2017-03-05T00:00:00"/>
    <d v="1899-12-30T11:22:36"/>
    <s v="البير اسحق فانوس"/>
    <x v="0"/>
    <s v="Ashahid@aucegypt.edu"/>
    <s v="٢٤٩٠٣٢٣٠١٠٢٦٧٩"/>
    <s v="201222109138"/>
    <x v="1"/>
    <m/>
    <x v="2"/>
    <n v="5"/>
    <n v="11"/>
    <n v="1"/>
    <s v="Ee011172369eg"/>
    <s v=""/>
    <s v=""/>
    <s v=""/>
    <s v=""/>
    <s v=""/>
    <s v=""/>
    <s v=""/>
    <s v="EE"/>
    <s v="EG"/>
  </r>
  <r>
    <s v="42799شيماء فؤاد يوسف السيدhqhio.x@gmail.comاستفســار فنـى"/>
    <d v="2017-03-05T00:00:00"/>
    <d v="1899-12-30T11:04:13"/>
    <s v="شيماء فؤاد يوسف السيد"/>
    <x v="0"/>
    <s v="hqhio.x@gmail.com"/>
    <s v="2870906201727"/>
    <s v="201006472503+"/>
    <x v="5"/>
    <m/>
    <x v="2"/>
    <n v="5"/>
    <n v="11"/>
    <n v="1"/>
    <s v=""/>
    <s v=""/>
    <s v=""/>
    <s v=""/>
    <s v=""/>
    <s v=""/>
    <s v=""/>
    <s v=""/>
    <s v=""/>
    <s v=""/>
  </r>
  <r>
    <s v="42799مروة ابراهيم سليمان قطبkokokoko2202@yahoo.comشــكــوى"/>
    <d v="2017-03-05T00:00:00"/>
    <d v="1899-12-30T10:45:03"/>
    <s v="مروة ابراهيم سليمان قطب"/>
    <x v="0"/>
    <s v="kokokoko2202@yahoo.com"/>
    <s v="28906221600805"/>
    <s v="201012421079"/>
    <x v="2"/>
    <m/>
    <x v="2"/>
    <n v="5"/>
    <n v="10"/>
    <n v="1"/>
    <s v=""/>
    <s v=""/>
    <s v=""/>
    <s v=""/>
    <s v=""/>
    <s v=""/>
    <s v=""/>
    <s v=""/>
    <s v=""/>
    <s v=""/>
  </r>
  <r>
    <s v="42799إلهامى محمد عبداللهelhamymohamd70@gmail.comاستفسار عن مسار الطرد"/>
    <d v="2017-03-05T00:00:00"/>
    <d v="1899-12-30T10:37:29"/>
    <s v="إلهامى محمد عبدالله"/>
    <x v="0"/>
    <s v="elhamymohamd70@gmail.com"/>
    <s v="2500379"/>
    <s v="201095698848"/>
    <x v="1"/>
    <m/>
    <x v="2"/>
    <n v="5"/>
    <n v="10"/>
    <n v="1"/>
    <s v="RR292531396DE"/>
    <s v=""/>
    <s v=""/>
    <s v=""/>
    <s v=""/>
    <s v=""/>
    <s v=""/>
    <s v=""/>
    <s v="RR"/>
    <s v="DE"/>
  </r>
  <r>
    <s v="42799ماجد ميشيل عادل جرجسtaomaged@gmail.comاستفسار عن مسار الطرد"/>
    <d v="2017-03-05T00:00:00"/>
    <d v="1899-12-30T10:25:40"/>
    <s v="ماجد ميشيل عادل جرجس"/>
    <x v="0"/>
    <s v="taomaged@gmail.com"/>
    <s v="28609090201611"/>
    <s v="00201225303878"/>
    <x v="1"/>
    <m/>
    <x v="2"/>
    <n v="5"/>
    <n v="10"/>
    <n v="1"/>
    <s v="CY100364309AU"/>
    <s v=""/>
    <s v=""/>
    <s v=""/>
    <s v=""/>
    <s v=""/>
    <s v=""/>
    <s v=""/>
    <s v="CY"/>
    <s v="AU"/>
  </r>
  <r>
    <s v="42799بيتر جرجس صبحي منصور سكرpeter.soccar@bibalex.orgشــكــوى"/>
    <d v="2017-03-05T00:00:00"/>
    <d v="1899-12-30T10:25:14"/>
    <s v="بيتر جرجس صبحي منصور سكر"/>
    <x v="0"/>
    <s v="peter.soccar@bibalex.org"/>
    <s v="28307230202773"/>
    <s v="201224190856"/>
    <x v="2"/>
    <m/>
    <x v="2"/>
    <n v="5"/>
    <n v="10"/>
    <n v="1"/>
    <s v="RL282424485CN"/>
    <s v=""/>
    <s v=""/>
    <s v=""/>
    <s v=""/>
    <s v=""/>
    <s v=""/>
    <s v=""/>
    <s v="RL"/>
    <s v="CN"/>
  </r>
  <r>
    <s v="42799محمد فكرى عبدالعزيزbasmas@gmail.comاستفسار عن مسار الطرد"/>
    <d v="2017-03-05T00:00:00"/>
    <d v="1899-12-30T09:27:24"/>
    <s v="محمد فكرى عبدالعزيز"/>
    <x v="2"/>
    <s v="basmas@gmail.com"/>
    <s v="28108102104014"/>
    <s v="00966561336817"/>
    <x v="1"/>
    <m/>
    <x v="2"/>
    <n v="5"/>
    <n v="9"/>
    <n v="1"/>
    <s v="EE171000050EG"/>
    <s v=""/>
    <s v=""/>
    <s v=""/>
    <s v=""/>
    <s v=""/>
    <s v=""/>
    <s v=""/>
    <s v="EE"/>
    <s v="EG"/>
  </r>
  <r>
    <s v="42799حسين محمود السيدmm_nwar@yahoo.comشــكــوى"/>
    <d v="2017-03-05T00:00:00"/>
    <d v="1899-12-30T08:58:18"/>
    <s v="حسين محمود السيد"/>
    <x v="2"/>
    <s v="mm_nwar@yahoo.com"/>
    <s v="26405162101216"/>
    <s v="00966555518426"/>
    <x v="2"/>
    <m/>
    <x v="2"/>
    <n v="5"/>
    <n v="8"/>
    <n v="1"/>
    <s v="EE700646535EG"/>
    <s v="EE700646535EG"/>
    <s v=""/>
    <s v=""/>
    <s v=""/>
    <s v=""/>
    <s v=""/>
    <s v=""/>
    <s v="EE"/>
    <s v="EG"/>
  </r>
  <r>
    <s v="42799زياد محمد الشيمىzizoelshemy_123@yahoo.comاستفسار عن مسار الطرد"/>
    <d v="2017-03-05T00:00:00"/>
    <d v="1899-12-30T08:45:34"/>
    <s v="زياد محمد الشيمى"/>
    <x v="0"/>
    <s v="zizoelshemy_123@yahoo.com"/>
    <s v="29809182300937"/>
    <s v="201117565737"/>
    <x v="1"/>
    <m/>
    <x v="2"/>
    <n v="5"/>
    <n v="8"/>
    <n v="1"/>
    <s v="RX564172109DE"/>
    <s v=""/>
    <s v=""/>
    <s v=""/>
    <s v=""/>
    <s v=""/>
    <s v=""/>
    <s v=""/>
    <s v="RX"/>
    <s v="DE"/>
  </r>
  <r>
    <s v="42799محمدmoniemonline@gmail.comاستفســار عن خدمــة"/>
    <d v="2017-03-05T00:00:00"/>
    <d v="1899-12-30T08:15:09"/>
    <s v="محمد"/>
    <x v="7"/>
    <s v="moniemonline@gmail.com"/>
    <s v="28502130102931"/>
    <s v="00971501480149"/>
    <x v="0"/>
    <m/>
    <x v="2"/>
    <n v="5"/>
    <n v="8"/>
    <n v="1"/>
    <s v=""/>
    <s v=""/>
    <s v=""/>
    <s v=""/>
    <s v=""/>
    <s v=""/>
    <s v=""/>
    <s v=""/>
    <s v=""/>
    <s v=""/>
  </r>
  <r>
    <s v="42799Eslam Elnashartyeslamelnasharty5@gmail.comاستفسار عن مسار الطرد"/>
    <d v="2017-03-05T00:00:00"/>
    <d v="1899-12-30T05:42:11"/>
    <s v="Eslam Elnasharty"/>
    <x v="0"/>
    <s v="eslamelnasharty5@gmail.com"/>
    <s v="29404191500116"/>
    <s v="01060697721"/>
    <x v="1"/>
    <m/>
    <x v="2"/>
    <n v="5"/>
    <n v="5"/>
    <n v="1"/>
    <s v="EZ143006079US"/>
    <s v=""/>
    <s v=""/>
    <s v=""/>
    <s v=""/>
    <s v=""/>
    <s v=""/>
    <s v=""/>
    <s v="EZ"/>
    <s v="US"/>
  </r>
  <r>
    <s v="42799دينا لؤي السيد بطاحDo.da434@yahoo.comشــكــوى"/>
    <d v="2017-03-05T00:00:00"/>
    <d v="1899-12-30T04:44:28"/>
    <s v="دينا لؤي السيد بطاح"/>
    <x v="0"/>
    <s v="Do.da434@yahoo.com"/>
    <s v="29310151501247"/>
    <s v="00201228969750"/>
    <x v="2"/>
    <m/>
    <x v="2"/>
    <n v="5"/>
    <n v="4"/>
    <n v="1"/>
    <s v=""/>
    <s v=""/>
    <s v=""/>
    <s v=""/>
    <s v=""/>
    <s v=""/>
    <s v=""/>
    <s v=""/>
    <s v=""/>
    <s v=""/>
  </r>
  <r>
    <s v="42799جمالgamalsayed22222@gmail.comاستفسار عن مسار الطرد"/>
    <d v="2017-03-05T00:00:00"/>
    <d v="1899-12-30T02:49:21"/>
    <s v="جمال"/>
    <x v="0"/>
    <s v="gamalsayed22222@gmail.com"/>
    <s v="2100718"/>
    <s v="00201111174659"/>
    <x v="1"/>
    <m/>
    <x v="2"/>
    <n v="5"/>
    <n v="2"/>
    <n v="1"/>
    <s v="RY562527691DE"/>
    <s v=""/>
    <s v=""/>
    <s v=""/>
    <s v=""/>
    <s v=""/>
    <s v=""/>
    <s v=""/>
    <s v="RY"/>
    <s v="DE"/>
  </r>
  <r>
    <s v="42799AhmedshokaryShokary2468@gmail.comاستفسار عن مسار الطرد"/>
    <d v="2017-03-05T00:00:00"/>
    <d v="1899-12-30T02:33:20"/>
    <s v="Ahmedshokary"/>
    <x v="0"/>
    <s v="Shokary2468@gmail.com"/>
    <s v="بولاق الدكرور"/>
    <s v="2001158389031"/>
    <x v="1"/>
    <m/>
    <x v="2"/>
    <n v="5"/>
    <n v="2"/>
    <n v="1"/>
    <s v=""/>
    <s v=""/>
    <s v=""/>
    <s v=""/>
    <s v=""/>
    <s v=""/>
    <s v=""/>
    <s v=""/>
    <s v=""/>
    <s v=""/>
  </r>
  <r>
    <s v="42798عبدالمنعم محمد جمالabdo8220@hotmail.comاستفسار عن مسار الطرد"/>
    <d v="2017-03-04T00:00:00"/>
    <d v="1899-12-30T20:47:54"/>
    <s v="عبدالمنعم محمد جمال"/>
    <x v="0"/>
    <s v="abdo8220@hotmail.com"/>
    <s v="28208211302157"/>
    <s v="201282250694"/>
    <x v="1"/>
    <m/>
    <x v="2"/>
    <n v="4"/>
    <n v="20"/>
    <n v="7"/>
    <s v="EE701055203EG"/>
    <s v=""/>
    <s v=""/>
    <s v=""/>
    <s v=""/>
    <s v=""/>
    <s v=""/>
    <s v=""/>
    <s v="EE"/>
    <s v="EG"/>
  </r>
  <r>
    <s v="42798محمود عبد اللطيفmahmoud.arafa010000@gmail.comاستفســار عن خدمــة"/>
    <d v="2017-03-04T00:00:00"/>
    <d v="1899-12-30T18:25:08"/>
    <s v="محمود عبد اللطيف"/>
    <x v="0"/>
    <s v="mahmoud.arafa010000@gmail.com"/>
    <s v="2909092300117"/>
    <s v="201000005379"/>
    <x v="0"/>
    <m/>
    <x v="2"/>
    <n v="4"/>
    <n v="18"/>
    <n v="7"/>
    <s v=""/>
    <s v=""/>
    <s v=""/>
    <s v=""/>
    <s v=""/>
    <s v=""/>
    <s v=""/>
    <s v=""/>
    <s v=""/>
    <s v=""/>
  </r>
  <r>
    <s v="42798حازم محمد احمد عبد الجوادhazzmhazzm0100@gmail.comأخـــــرى"/>
    <d v="2017-03-04T00:00:00"/>
    <d v="1899-12-30T17:08:53"/>
    <s v="حازم محمد احمد عبد الجواد"/>
    <x v="0"/>
    <s v="hazzmhazzm0100@gmail.com"/>
    <s v="29801282301051"/>
    <s v="0201018810090"/>
    <x v="4"/>
    <m/>
    <x v="2"/>
    <n v="4"/>
    <n v="17"/>
    <n v="7"/>
    <s v="RR702633702eg"/>
    <s v=""/>
    <s v=""/>
    <s v=""/>
    <s v=""/>
    <s v=""/>
    <s v=""/>
    <s v=""/>
    <s v="RR"/>
    <s v="EG"/>
  </r>
  <r>
    <s v="42798حازم محمد احمد عبد الجوادhazzmhazzm0100@gmail.comاستفسار عن مسار الطرد"/>
    <d v="2017-03-04T00:00:00"/>
    <d v="1899-12-30T17:06:40"/>
    <s v="حازم محمد احمد عبد الجواد"/>
    <x v="0"/>
    <s v="hazzmhazzm0100@gmail.com"/>
    <s v="29801282301051"/>
    <s v="00201018810090"/>
    <x v="1"/>
    <m/>
    <x v="2"/>
    <n v="4"/>
    <n v="17"/>
    <n v="7"/>
    <s v="RR702633702eg"/>
    <s v=""/>
    <s v=""/>
    <s v=""/>
    <s v=""/>
    <s v=""/>
    <s v=""/>
    <s v=""/>
    <s v="RR"/>
    <s v="EG"/>
  </r>
  <r>
    <s v="42798ابراهيم انيس صابرibrahim_hema99@yahoo.comاستفسار عن مسار الطرد"/>
    <d v="2017-03-04T00:00:00"/>
    <d v="1899-12-30T16:38:54"/>
    <s v="ابراهيم انيس صابر"/>
    <x v="0"/>
    <s v="ibrahim_hema99@yahoo.com"/>
    <s v="28404011808157"/>
    <s v="2001271394725"/>
    <x v="1"/>
    <m/>
    <x v="2"/>
    <n v="4"/>
    <n v="16"/>
    <n v="7"/>
    <s v=""/>
    <s v=""/>
    <s v=""/>
    <s v=""/>
    <s v=""/>
    <s v=""/>
    <s v=""/>
    <s v=""/>
    <s v=""/>
    <s v=""/>
  </r>
  <r>
    <s v="42798محمود محمد السيدal3nany@gmail.comشــكــوى"/>
    <d v="2017-03-04T00:00:00"/>
    <d v="1899-12-30T16:17:49"/>
    <s v="محمود محمد السيد"/>
    <x v="2"/>
    <s v="al3nany@gmail.com"/>
    <s v=": a15475500"/>
    <s v="966599987468"/>
    <x v="2"/>
    <m/>
    <x v="2"/>
    <n v="4"/>
    <n v="16"/>
    <n v="7"/>
    <s v="EE701054494EG"/>
    <s v=""/>
    <s v=""/>
    <s v=""/>
    <s v=""/>
    <s v=""/>
    <s v=""/>
    <s v=""/>
    <s v="EE"/>
    <s v="EG"/>
  </r>
  <r>
    <s v="42798محمود محمد السيدal3nany@gmail.comاستفسار عن مسار الطرد"/>
    <d v="2017-03-04T00:00:00"/>
    <d v="1899-12-30T16:15:32"/>
    <s v="محمود محمد السيد"/>
    <x v="2"/>
    <s v="al3nany@gmail.com"/>
    <s v=": a15475500"/>
    <s v="966599987468"/>
    <x v="1"/>
    <m/>
    <x v="2"/>
    <n v="4"/>
    <n v="16"/>
    <n v="7"/>
    <s v="EE701054494EG"/>
    <s v=""/>
    <s v=""/>
    <s v=""/>
    <s v=""/>
    <s v=""/>
    <s v=""/>
    <s v=""/>
    <s v="EE"/>
    <s v="EG"/>
  </r>
  <r>
    <s v="42798ياسر فراج على عبد اللاهyasser.sci2020@gmail.comاستفسار عن مسار الطرد"/>
    <d v="2017-03-04T00:00:00"/>
    <d v="1899-12-30T15:40:36"/>
    <s v="ياسر فراج على عبد اللاه"/>
    <x v="35"/>
    <s v="yasser.sci2020@gmail.com"/>
    <s v="28711052500353"/>
    <s v="201128288069"/>
    <x v="1"/>
    <m/>
    <x v="2"/>
    <n v="4"/>
    <n v="15"/>
    <n v="7"/>
    <s v="EE700916683EG"/>
    <s v=""/>
    <s v=""/>
    <s v=""/>
    <s v=""/>
    <s v=""/>
    <s v=""/>
    <s v=""/>
    <s v="EE"/>
    <s v="EG"/>
  </r>
  <r>
    <s v="42798عادل محمد محمود احمدadelidres@outlook.comشــكــوى"/>
    <d v="2017-03-04T00:00:00"/>
    <d v="1899-12-30T15:38:57"/>
    <s v="عادل محمد محمود احمد"/>
    <x v="0"/>
    <s v="adelidres@outlook.com"/>
    <s v="28409152703113"/>
    <s v="00966534878163"/>
    <x v="2"/>
    <m/>
    <x v="2"/>
    <n v="4"/>
    <n v="15"/>
    <n v="7"/>
    <s v="EE055954038SA"/>
    <s v=""/>
    <s v=""/>
    <s v=""/>
    <s v=""/>
    <s v=""/>
    <s v=""/>
    <s v=""/>
    <s v="EE"/>
    <s v="SA"/>
  </r>
  <r>
    <s v="42798mahmoudmodymylove1@gmail.comاستفســار عن خدمــة"/>
    <d v="2017-03-04T00:00:00"/>
    <d v="1899-12-30T15:37:50"/>
    <s v="mahmoud"/>
    <x v="0"/>
    <s v="modymylove1@gmail.com"/>
    <s v="29908012616938"/>
    <s v="201144293115"/>
    <x v="0"/>
    <m/>
    <x v="2"/>
    <n v="4"/>
    <n v="15"/>
    <n v="7"/>
    <s v=""/>
    <s v=""/>
    <s v=""/>
    <s v=""/>
    <s v=""/>
    <s v=""/>
    <s v=""/>
    <s v=""/>
    <s v=""/>
    <s v=""/>
  </r>
  <r>
    <s v="42798هاني رومانيhany.romany2009@yahoo.comاستفســار عن خدمــة"/>
    <d v="2017-03-04T00:00:00"/>
    <d v="1899-12-30T14:11:02"/>
    <s v="هاني روماني"/>
    <x v="0"/>
    <s v="hany.romany2009@yahoo.com"/>
    <s v="28303140101093"/>
    <s v="201000552421"/>
    <x v="0"/>
    <m/>
    <x v="2"/>
    <n v="4"/>
    <n v="14"/>
    <n v="7"/>
    <s v=""/>
    <s v=""/>
    <s v=""/>
    <s v=""/>
    <s v=""/>
    <s v=""/>
    <s v=""/>
    <s v=""/>
    <s v=""/>
    <s v=""/>
  </r>
  <r>
    <s v="42798مصطفى محمد على أحمد البلكيelblky2015@gmail.comاستفسار عن مسار الطرد"/>
    <d v="2017-03-04T00:00:00"/>
    <d v="1899-12-30T13:47:43"/>
    <s v="مصطفى محمد على أحمد البلكي"/>
    <x v="0"/>
    <s v="elblky2015@gmail.com"/>
    <s v="27201172502251"/>
    <s v="01063819677"/>
    <x v="1"/>
    <m/>
    <x v="2"/>
    <n v="4"/>
    <n v="13"/>
    <n v="7"/>
    <s v="EE701024736EG"/>
    <s v=""/>
    <s v=""/>
    <s v=""/>
    <s v=""/>
    <s v=""/>
    <s v=""/>
    <s v=""/>
    <s v="EE"/>
    <s v="EG"/>
  </r>
  <r>
    <s v="42798moayadmohamadguenouna@gmail.comاستفسار عن مسار الطرد"/>
    <d v="2017-03-04T00:00:00"/>
    <d v="1899-12-30T13:05:52"/>
    <s v="moayad"/>
    <x v="19"/>
    <s v="mohamadguenouna@gmail.com"/>
    <s v="213+"/>
    <s v="0797848229"/>
    <x v="1"/>
    <m/>
    <x v="2"/>
    <n v="4"/>
    <n v="13"/>
    <n v="7"/>
    <s v="ee700964556eg"/>
    <s v=""/>
    <s v=""/>
    <s v=""/>
    <s v=""/>
    <s v=""/>
    <s v=""/>
    <s v=""/>
    <s v="EE"/>
    <s v="EG"/>
  </r>
  <r>
    <s v="42798محمد رشدي السيد البيليMohamed.tesho1994@gmail.comاستفسار عن مسار الطرد"/>
    <d v="2017-03-04T00:00:00"/>
    <d v="1899-12-30T12:37:33"/>
    <s v="محمد رشدي السيد البيلي"/>
    <x v="0"/>
    <s v="Mohamed.tesho1994@gmail.com"/>
    <s v="29405121500794"/>
    <s v="201002984502"/>
    <x v="1"/>
    <m/>
    <x v="2"/>
    <n v="4"/>
    <n v="12"/>
    <n v="7"/>
    <s v="EE011424306EG"/>
    <s v=""/>
    <s v=""/>
    <s v=""/>
    <s v=""/>
    <s v=""/>
    <s v=""/>
    <s v=""/>
    <s v="EE"/>
    <s v="EG"/>
  </r>
  <r>
    <s v="42798نهله الطاهر محمدPinkygirl5@yahoo.comاستفسار عن مسار الطرد"/>
    <d v="2017-03-04T00:00:00"/>
    <d v="1899-12-30T12:36:43"/>
    <s v="نهله الطاهر محمد"/>
    <x v="13"/>
    <s v="Pinkygirl5@yahoo.com"/>
    <s v="1137687"/>
    <s v="249910102133+"/>
    <x v="1"/>
    <m/>
    <x v="2"/>
    <n v="4"/>
    <n v="12"/>
    <n v="7"/>
    <s v="EE701090474EG"/>
    <s v=""/>
    <s v=""/>
    <s v=""/>
    <s v=""/>
    <s v=""/>
    <s v=""/>
    <s v=""/>
    <s v="EE"/>
    <s v="EG"/>
  </r>
  <r>
    <s v="42798مراد ملاك وليمwizzzza69@gmail.comاستفسار عن مسار الطرد"/>
    <d v="2017-03-04T00:00:00"/>
    <d v="1899-12-30T12:18:20"/>
    <s v="مراد ملاك وليم"/>
    <x v="0"/>
    <s v="wizzzza69@gmail.com"/>
    <s v="28905090101631"/>
    <s v="00201276497145"/>
    <x v="1"/>
    <m/>
    <x v="2"/>
    <n v="4"/>
    <n v="12"/>
    <n v="7"/>
    <s v="RS696466345NL"/>
    <s v=""/>
    <s v=""/>
    <s v=""/>
    <s v=""/>
    <s v=""/>
    <s v=""/>
    <s v=""/>
    <s v="RS"/>
    <s v="NL"/>
  </r>
  <r>
    <s v="42798محمود رمضان محمود محمدexmedasno@yahoo.comاستفسار عن مسار الطرد"/>
    <d v="2017-03-04T00:00:00"/>
    <d v="1899-12-30T09:56:08"/>
    <s v="محمود رمضان محمود محمد"/>
    <x v="0"/>
    <s v="exmedasno@yahoo.com"/>
    <s v="27910232100719"/>
    <s v="01113780680"/>
    <x v="1"/>
    <m/>
    <x v="2"/>
    <n v="4"/>
    <n v="9"/>
    <n v="7"/>
    <s v="EE004230066DZ"/>
    <s v=""/>
    <s v=""/>
    <s v=""/>
    <s v=""/>
    <s v=""/>
    <s v=""/>
    <s v=""/>
    <s v="EE"/>
    <s v="DZ"/>
  </r>
  <r>
    <s v="42798ماجد ميشيل عادل جرجسtaomaged@gmail.comاستفسار عن مسار الطرد"/>
    <d v="2017-03-04T00:00:00"/>
    <d v="1899-12-30T08:25:55"/>
    <s v="ماجد ميشيل عادل جرجس"/>
    <x v="0"/>
    <s v="taomaged@gmail.com"/>
    <s v="28609090201611"/>
    <s v="00201225303878"/>
    <x v="1"/>
    <m/>
    <x v="2"/>
    <n v="4"/>
    <n v="8"/>
    <n v="7"/>
    <s v="CY100364309AU"/>
    <s v=""/>
    <s v=""/>
    <s v=""/>
    <s v=""/>
    <s v=""/>
    <s v=""/>
    <s v=""/>
    <s v="CY"/>
    <s v="AU"/>
  </r>
  <r>
    <s v="42798عبدالفتاح محمد عبدالفتاح محمدhselbehariy@gmail.comاستفســار عن خدمــة"/>
    <d v="2017-03-04T00:00:00"/>
    <d v="1899-12-30T03:14:49"/>
    <s v="عبدالفتاح محمد عبدالفتاح محمد"/>
    <x v="0"/>
    <s v="hselbehariy@gmail.com"/>
    <s v="26109022300075"/>
    <s v="201011955977"/>
    <x v="0"/>
    <m/>
    <x v="2"/>
    <n v="4"/>
    <n v="3"/>
    <n v="7"/>
    <s v=""/>
    <s v=""/>
    <s v=""/>
    <s v=""/>
    <s v=""/>
    <s v=""/>
    <s v=""/>
    <s v=""/>
    <s v=""/>
    <s v=""/>
  </r>
  <r>
    <s v="42798رضوي عادل ابراهيمayamwben3shha80@ymail.comشــكــوى"/>
    <d v="2017-03-04T00:00:00"/>
    <d v="1899-12-30T02:28:04"/>
    <s v="رضوي عادل ابراهيم"/>
    <x v="0"/>
    <s v="ayamwben3shha80@ymail.com"/>
    <s v="29309221600185"/>
    <s v="201204803791"/>
    <x v="2"/>
    <m/>
    <x v="2"/>
    <n v="4"/>
    <n v="2"/>
    <n v="7"/>
    <s v="ee700834658eg"/>
    <s v=""/>
    <s v=""/>
    <s v=""/>
    <s v=""/>
    <s v=""/>
    <s v=""/>
    <s v=""/>
    <s v="EE"/>
    <s v="EG"/>
  </r>
  <r>
    <s v="42798احمد صابر عبد الغني جليدTech.geleid@hotmail.comاستفسار عن مسار الطرد"/>
    <d v="2017-03-04T00:00:00"/>
    <d v="1899-12-30T01:44:56"/>
    <s v="احمد صابر عبد الغني جليد"/>
    <x v="0"/>
    <s v="Tech.geleid@hotmail.com"/>
    <s v="28510020200671"/>
    <s v="01228085911"/>
    <x v="1"/>
    <m/>
    <x v="2"/>
    <n v="4"/>
    <n v="1"/>
    <n v="7"/>
    <s v=""/>
    <s v=""/>
    <s v=""/>
    <s v=""/>
    <s v=""/>
    <s v=""/>
    <s v=""/>
    <s v=""/>
    <s v=""/>
    <s v=""/>
  </r>
  <r>
    <s v="42797إلهامى محمد عبداللهelhamymohamd70@gmail.comاستفسار عن مسار الطرد"/>
    <d v="2017-03-03T00:00:00"/>
    <d v="1899-12-30T22:12:09"/>
    <s v="إلهامى محمد عبدالله"/>
    <x v="0"/>
    <s v="elhamymohamd70@gmail.com"/>
    <s v="2500379"/>
    <s v="201095698848"/>
    <x v="1"/>
    <m/>
    <x v="2"/>
    <n v="3"/>
    <n v="22"/>
    <n v="6"/>
    <s v="RR292531396DE"/>
    <s v=""/>
    <s v=""/>
    <s v=""/>
    <s v=""/>
    <s v=""/>
    <s v=""/>
    <s v=""/>
    <s v="RR"/>
    <s v="DE"/>
  </r>
  <r>
    <s v="42797امال زاهى مكىamalzahy@yahoo.comاستفســار عن خدمــة"/>
    <d v="2017-03-03T00:00:00"/>
    <d v="1899-12-30T21:22:47"/>
    <s v="امال زاهى مكى"/>
    <x v="0"/>
    <s v="amalzahy@yahoo.com"/>
    <s v="26412260201462"/>
    <s v="201145552665"/>
    <x v="0"/>
    <m/>
    <x v="2"/>
    <n v="3"/>
    <n v="21"/>
    <n v="6"/>
    <s v=""/>
    <s v=""/>
    <s v=""/>
    <s v=""/>
    <s v=""/>
    <s v=""/>
    <s v=""/>
    <s v=""/>
    <s v=""/>
    <s v=""/>
  </r>
  <r>
    <s v="42797امال زاهى مكىamalzahy@yahoo.comاستفسار عن مسار الطرد"/>
    <d v="2017-03-03T00:00:00"/>
    <d v="1899-12-30T21:20:24"/>
    <s v="امال زاهى مكى"/>
    <x v="0"/>
    <s v="amalzahy@yahoo.com"/>
    <s v="26412260201462"/>
    <s v="201145552665"/>
    <x v="1"/>
    <m/>
    <x v="2"/>
    <n v="3"/>
    <n v="21"/>
    <n v="6"/>
    <s v="RR507686009EG"/>
    <s v=""/>
    <s v=""/>
    <s v=""/>
    <s v=""/>
    <s v=""/>
    <s v=""/>
    <s v=""/>
    <s v="RR"/>
    <s v="EG"/>
  </r>
  <r>
    <s v="42797محمد عبدالعال محمد عبدالعالm.abdelaal82@gmail.comاستفسار عن مسار الطرد"/>
    <d v="2017-03-03T00:00:00"/>
    <d v="1899-12-30T20:55:54"/>
    <s v="محمد عبدالعال محمد عبدالعال"/>
    <x v="2"/>
    <s v="m.abdelaal82@gmail.com"/>
    <s v="A02203085"/>
    <s v="00966583569338"/>
    <x v="1"/>
    <m/>
    <x v="2"/>
    <n v="3"/>
    <n v="20"/>
    <n v="6"/>
    <s v="ee701019886eg"/>
    <s v=""/>
    <s v=""/>
    <s v=""/>
    <s v=""/>
    <s v=""/>
    <s v=""/>
    <s v=""/>
    <s v="EE"/>
    <s v="EG"/>
  </r>
  <r>
    <s v="42797هاني محمد عبداللهhany_roland@yahoo.comاستفسار عن مسار الطرد"/>
    <d v="2017-03-03T00:00:00"/>
    <d v="1899-12-30T20:05:39"/>
    <s v="هاني محمد عبدالله"/>
    <x v="0"/>
    <s v="hany_roland@yahoo.com"/>
    <s v="28004110100818"/>
    <s v="201002650855"/>
    <x v="1"/>
    <m/>
    <x v="2"/>
    <n v="3"/>
    <n v="20"/>
    <n v="6"/>
    <s v="Ee700973093eg"/>
    <s v=""/>
    <s v=""/>
    <s v=""/>
    <s v=""/>
    <s v=""/>
    <s v=""/>
    <s v=""/>
    <s v="EE"/>
    <s v="EG"/>
  </r>
  <r>
    <s v="42797Alaaalaa.sadek9@gmail.comاستفسار عن مسار الطرد"/>
    <d v="2017-03-03T00:00:00"/>
    <d v="1899-12-30T17:37:17"/>
    <s v="Alaa"/>
    <x v="3"/>
    <s v="alaa.sadek9@gmail.com"/>
    <s v="29209251201019"/>
    <s v="0033605519657"/>
    <x v="1"/>
    <m/>
    <x v="2"/>
    <n v="3"/>
    <n v="17"/>
    <n v="6"/>
    <s v="RK065622035FR"/>
    <s v=""/>
    <s v=""/>
    <s v=""/>
    <s v=""/>
    <s v=""/>
    <s v=""/>
    <s v=""/>
    <s v="RK"/>
    <s v="FR"/>
  </r>
  <r>
    <s v="42797نادر حسن عمرelmultaka@gmail.comشــكــوى"/>
    <d v="2017-03-03T00:00:00"/>
    <d v="1899-12-30T17:26:42"/>
    <s v="نادر حسن عمر"/>
    <x v="0"/>
    <s v="elmultaka@gmail.com"/>
    <s v="28501193300175"/>
    <s v="01111823554"/>
    <x v="2"/>
    <m/>
    <x v="2"/>
    <n v="3"/>
    <n v="17"/>
    <n v="6"/>
    <s v=""/>
    <s v=""/>
    <s v=""/>
    <s v=""/>
    <s v=""/>
    <s v=""/>
    <s v=""/>
    <s v=""/>
    <s v=""/>
    <s v=""/>
  </r>
  <r>
    <s v="42797فتحى مختار عبد المولى المسلمانىfathy_a12@yahoo.comاستفســار عن خدمــة"/>
    <d v="2017-03-03T00:00:00"/>
    <d v="1899-12-30T14:02:20"/>
    <s v="فتحى مختار عبد المولى المسلمانى"/>
    <x v="0"/>
    <s v="fathy_a12@yahoo.com"/>
    <s v="27009291800636"/>
    <s v="20033354180"/>
    <x v="0"/>
    <m/>
    <x v="2"/>
    <n v="3"/>
    <n v="14"/>
    <n v="6"/>
    <s v=""/>
    <s v=""/>
    <s v=""/>
    <s v=""/>
    <s v=""/>
    <s v=""/>
    <s v=""/>
    <s v=""/>
    <s v=""/>
    <s v=""/>
  </r>
  <r>
    <s v="42797عمرو محي عليAmrmohey887@gamil.comاستفسار عن مسار الطرد"/>
    <d v="2017-03-03T00:00:00"/>
    <d v="1899-12-30T13:59:15"/>
    <s v="عمرو محي علي"/>
    <x v="0"/>
    <s v="Amrmohey887@gamil.com"/>
    <s v="29306182102734"/>
    <s v="201112416887"/>
    <x v="1"/>
    <m/>
    <x v="2"/>
    <n v="3"/>
    <n v="13"/>
    <n v="6"/>
    <s v="EE700927916EG"/>
    <s v=""/>
    <s v=""/>
    <s v=""/>
    <s v=""/>
    <s v=""/>
    <s v=""/>
    <s v=""/>
    <s v="EE"/>
    <s v="EG"/>
  </r>
  <r>
    <s v="42797بسنت مجدي الشاذليmissbasant1993@gmail.comاستفسار عن مسار الطرد"/>
    <d v="2017-03-03T00:00:00"/>
    <d v="1899-12-30T12:47:24"/>
    <s v="بسنت مجدي الشاذلي"/>
    <x v="0"/>
    <s v="missbasant1993@gmail.com"/>
    <s v="29306291700048"/>
    <s v="01016038416"/>
    <x v="1"/>
    <m/>
    <x v="2"/>
    <n v="3"/>
    <n v="12"/>
    <n v="6"/>
    <s v="EE700977753EG"/>
    <s v=""/>
    <s v=""/>
    <s v=""/>
    <s v=""/>
    <s v=""/>
    <s v=""/>
    <s v=""/>
    <s v="EE"/>
    <s v="EG"/>
  </r>
  <r>
    <s v="42797احمد محمد خليفةahmed_khalifa@efnance.com.egشــكــوى"/>
    <d v="2017-03-03T00:00:00"/>
    <d v="1899-12-30T12:29:18"/>
    <s v="احمد محمد خليفة"/>
    <x v="0"/>
    <s v="ahmed_khalifa@efnance.com.eg"/>
    <s v="28503302701331"/>
    <s v="201020046752"/>
    <x v="2"/>
    <m/>
    <x v="2"/>
    <n v="3"/>
    <n v="12"/>
    <n v="6"/>
    <s v=""/>
    <s v=""/>
    <s v=""/>
    <s v=""/>
    <s v=""/>
    <s v=""/>
    <s v=""/>
    <s v=""/>
    <s v=""/>
    <s v=""/>
  </r>
  <r>
    <s v="42797صابرين علي مبارك عليsasoo_nonaa@hotmail.comاستفسار عن مسار الطرد"/>
    <d v="2017-03-03T00:00:00"/>
    <d v="1899-12-30T12:07:06"/>
    <s v="صابرين علي مبارك علي"/>
    <x v="0"/>
    <s v="sasoo_nonaa@hotmail.com"/>
    <s v="28902150200929"/>
    <s v="201284361587"/>
    <x v="1"/>
    <m/>
    <x v="2"/>
    <n v="3"/>
    <n v="12"/>
    <n v="6"/>
    <s v="Ek046321355SA"/>
    <s v=""/>
    <s v=""/>
    <s v=""/>
    <s v=""/>
    <s v=""/>
    <s v=""/>
    <s v=""/>
    <s v="EK"/>
    <s v="SA"/>
  </r>
  <r>
    <s v="42797هشام سمير عبد الله مرسي السيد العايديhesham_samir18@yahoo.comشــكــوى"/>
    <d v="2017-03-03T00:00:00"/>
    <d v="1899-12-30T03:18:13"/>
    <s v="هشام سمير عبد الله مرسي السيد العايدي"/>
    <x v="0"/>
    <s v="hesham_samir18@yahoo.com"/>
    <s v="29407260202377"/>
    <s v="01279383427"/>
    <x v="2"/>
    <m/>
    <x v="2"/>
    <n v="3"/>
    <n v="3"/>
    <n v="6"/>
    <s v=""/>
    <s v=""/>
    <s v=""/>
    <s v=""/>
    <s v=""/>
    <s v=""/>
    <s v=""/>
    <s v=""/>
    <s v=""/>
    <s v=""/>
  </r>
  <r>
    <s v="42797عماد حمدي عبد الفتاح الجزيريemadalgizery@gmail.comاستفسار عن مسار الطرد"/>
    <d v="2017-03-03T00:00:00"/>
    <d v="1899-12-30T00:19:27"/>
    <s v="عماد حمدي عبد الفتاح الجزيري"/>
    <x v="0"/>
    <s v="emadalgizery@gmail.com"/>
    <s v="28405201700855"/>
    <s v="00201098956523"/>
    <x v="1"/>
    <m/>
    <x v="2"/>
    <n v="3"/>
    <n v="0"/>
    <n v="6"/>
    <s v="EP020577999RU"/>
    <s v=""/>
    <s v=""/>
    <s v=""/>
    <s v=""/>
    <s v=""/>
    <s v=""/>
    <s v=""/>
    <s v="EP"/>
    <s v="RU"/>
  </r>
  <r>
    <s v="42797عبدالراضى فكرى عبدالراضىFayez.fekry009@gmail.comشــكــوى"/>
    <d v="2017-03-03T00:00:00"/>
    <d v="1899-12-30T00:06:31"/>
    <s v="عبدالراضى فكرى عبدالراضى"/>
    <x v="0"/>
    <s v="Fayez.fekry009@gmail.com"/>
    <s v="29705172601751"/>
    <s v="01155731121"/>
    <x v="2"/>
    <m/>
    <x v="2"/>
    <n v="3"/>
    <n v="0"/>
    <n v="6"/>
    <s v="RB007616959EG"/>
    <s v=""/>
    <s v=""/>
    <s v=""/>
    <s v=""/>
    <s v=""/>
    <s v=""/>
    <s v=""/>
    <s v="RB"/>
    <s v="EG"/>
  </r>
  <r>
    <s v="42797عبدالراضى فكرى عبدالراضىFayez.fekry009@gmail.comأخـــــرى"/>
    <d v="2017-03-03T00:00:00"/>
    <d v="1899-12-30T00:04:34"/>
    <s v="عبدالراضى فكرى عبدالراضى"/>
    <x v="0"/>
    <s v="Fayez.fekry009@gmail.com"/>
    <s v="29705172601751"/>
    <s v="01155731121"/>
    <x v="4"/>
    <m/>
    <x v="2"/>
    <n v="3"/>
    <n v="0"/>
    <n v="6"/>
    <s v="RB007616959EG"/>
    <s v=""/>
    <s v=""/>
    <s v=""/>
    <s v=""/>
    <s v=""/>
    <s v=""/>
    <s v=""/>
    <s v="RB"/>
    <s v="EG"/>
  </r>
  <r>
    <s v="42796حسين محمد ابو ضلامhussien.abodlam@gmail.comاستفسار عن مسار الطرد"/>
    <d v="2017-03-02T00:00:00"/>
    <d v="1899-12-30T22:28:01"/>
    <s v="حسين محمد ابو ضلام"/>
    <x v="0"/>
    <s v="hussien.abodlam@gmail.com"/>
    <s v="29612132100297"/>
    <s v="01147679334+20"/>
    <x v="1"/>
    <m/>
    <x v="2"/>
    <n v="2"/>
    <n v="22"/>
    <n v="5"/>
    <s v="RR702059966EG"/>
    <s v=""/>
    <s v=""/>
    <s v=""/>
    <s v=""/>
    <s v=""/>
    <s v=""/>
    <s v=""/>
    <s v="RR"/>
    <s v="EG"/>
  </r>
  <r>
    <s v="42796احمد نصر الدوله نصر الينahmed.labana88@gmail.comاستفسار عن مسار الطرد"/>
    <d v="2017-03-02T00:00:00"/>
    <d v="1899-12-30T22:00:03"/>
    <s v="احمد نصر الدوله نصر الين"/>
    <x v="0"/>
    <s v="ahmed.labana88@gmail.com"/>
    <s v="28807012103251"/>
    <s v="201013542000"/>
    <x v="1"/>
    <m/>
    <x v="2"/>
    <n v="2"/>
    <n v="22"/>
    <n v="5"/>
    <s v="CC009369915ES"/>
    <s v=""/>
    <s v=""/>
    <s v=""/>
    <s v=""/>
    <s v=""/>
    <s v=""/>
    <s v=""/>
    <s v="CC"/>
    <s v="ES"/>
  </r>
  <r>
    <s v="42796عبدالخالق نبيل عبدالمعطي ابراهيمabdonoor2241@gmail.comاستفسار عن مسار الطرد"/>
    <d v="2017-03-02T00:00:00"/>
    <d v="1899-12-30T21:29:56"/>
    <s v="عبدالخالق نبيل عبدالمعطي ابراهيم"/>
    <x v="0"/>
    <s v="abdonoor2241@gmail.com"/>
    <s v="29804100202493"/>
    <s v="01205250813"/>
    <x v="1"/>
    <m/>
    <x v="2"/>
    <n v="2"/>
    <n v="21"/>
    <n v="5"/>
    <s v=""/>
    <s v=""/>
    <s v=""/>
    <s v=""/>
    <s v=""/>
    <s v=""/>
    <s v=""/>
    <s v=""/>
    <s v=""/>
    <s v=""/>
  </r>
  <r>
    <s v="42796ايهاب علاءehab.alaa@live.comاستفسار عن مسار الطرد"/>
    <d v="2017-03-02T00:00:00"/>
    <d v="1899-12-30T21:26:50"/>
    <s v="ايهاب علاء"/>
    <x v="36"/>
    <s v="ehab.alaa@live.com"/>
    <s v="28606060101613"/>
    <s v="201227555463+"/>
    <x v="1"/>
    <m/>
    <x v="2"/>
    <n v="2"/>
    <n v="21"/>
    <n v="5"/>
    <s v="ee700965401eg"/>
    <s v=""/>
    <s v=""/>
    <s v=""/>
    <s v=""/>
    <s v=""/>
    <s v=""/>
    <s v=""/>
    <s v="EE"/>
    <s v="EG"/>
  </r>
  <r>
    <s v="42796هاشم خميس هاشمeldoksh.com@gmail.comأخـــــرى"/>
    <d v="2017-03-02T00:00:00"/>
    <d v="1899-12-30T20:53:20"/>
    <s v="هاشم خميس هاشم"/>
    <x v="0"/>
    <s v="eldoksh.com@gmail.com"/>
    <s v="29611098800733"/>
    <s v="01229605152"/>
    <x v="4"/>
    <m/>
    <x v="2"/>
    <n v="2"/>
    <n v="20"/>
    <n v="5"/>
    <s v=""/>
    <s v=""/>
    <s v=""/>
    <s v=""/>
    <s v=""/>
    <s v=""/>
    <s v=""/>
    <s v=""/>
    <s v=""/>
    <s v=""/>
  </r>
  <r>
    <s v="42796احمدahmedhelal59@gmail.comاستفسار عن مسار الطرد"/>
    <d v="2017-03-02T00:00:00"/>
    <d v="1899-12-30T20:31:02"/>
    <s v="احمد"/>
    <x v="0"/>
    <s v="ahmedhelal59@gmail.com"/>
    <s v="29601131301017"/>
    <s v="01155484644"/>
    <x v="1"/>
    <m/>
    <x v="2"/>
    <n v="2"/>
    <n v="20"/>
    <n v="5"/>
    <s v="EM001143164EG"/>
    <s v=""/>
    <s v=""/>
    <s v=""/>
    <s v=""/>
    <s v=""/>
    <s v=""/>
    <s v=""/>
    <s v="EM"/>
    <s v="EG"/>
  </r>
  <r>
    <s v="42796بهاء عبد الباسطbashabesho439@yahoo.comشــكــوى"/>
    <d v="2017-03-02T00:00:00"/>
    <d v="1899-12-30T19:34:22"/>
    <s v="بهاء عبد الباسط"/>
    <x v="0"/>
    <s v="bashabesho439@yahoo.com"/>
    <s v="29403062702113"/>
    <s v="201017891106"/>
    <x v="2"/>
    <m/>
    <x v="2"/>
    <n v="2"/>
    <n v="19"/>
    <n v="5"/>
    <s v="RX563785723DE"/>
    <s v=""/>
    <s v=""/>
    <s v=""/>
    <s v=""/>
    <s v=""/>
    <s v=""/>
    <s v=""/>
    <s v="RX"/>
    <s v="DE"/>
  </r>
  <r>
    <s v="42796بهاء عبد الباسطbashabesho439@yahoo.comاستفسار عن مسار الطرد"/>
    <d v="2017-03-02T00:00:00"/>
    <d v="1899-12-30T19:32:53"/>
    <s v="بهاء عبد الباسط"/>
    <x v="0"/>
    <s v="bashabesho439@yahoo.com"/>
    <s v="29403062702113"/>
    <s v="201017891106"/>
    <x v="1"/>
    <m/>
    <x v="2"/>
    <n v="2"/>
    <n v="19"/>
    <n v="5"/>
    <s v="RX563785723DE"/>
    <s v=""/>
    <s v=""/>
    <s v=""/>
    <s v=""/>
    <s v=""/>
    <s v=""/>
    <s v=""/>
    <s v="RX"/>
    <s v="DE"/>
  </r>
  <r>
    <s v="42796Hesham essamMuzika_49@yahoo.comاستفسار عن مسار الطرد"/>
    <d v="2017-03-02T00:00:00"/>
    <d v="1899-12-30T19:17:08"/>
    <s v="Hesham essam"/>
    <x v="0"/>
    <s v="Muzika_49@yahoo.com"/>
    <s v="28307150202276"/>
    <s v="00201223427632"/>
    <x v="1"/>
    <m/>
    <x v="2"/>
    <n v="2"/>
    <n v="19"/>
    <n v="5"/>
    <s v="RF102265198ES"/>
    <s v=""/>
    <s v=""/>
    <s v=""/>
    <s v=""/>
    <s v=""/>
    <s v=""/>
    <s v=""/>
    <s v="RF"/>
    <s v="ES"/>
  </r>
  <r>
    <s v="42796شريف عطيه محمد محمودsherif_love15@yahoo.comاستفســار عن خدمــة"/>
    <d v="2017-03-02T00:00:00"/>
    <d v="1899-12-30T18:39:40"/>
    <s v="شريف عطيه محمد محمود"/>
    <x v="0"/>
    <s v="sherif_love15@yahoo.com"/>
    <s v="28605041500179"/>
    <s v="00201066970042"/>
    <x v="0"/>
    <m/>
    <x v="2"/>
    <n v="2"/>
    <n v="18"/>
    <n v="5"/>
    <s v=""/>
    <s v=""/>
    <s v=""/>
    <s v=""/>
    <s v=""/>
    <s v=""/>
    <s v=""/>
    <s v=""/>
    <s v=""/>
    <s v=""/>
  </r>
  <r>
    <s v="42796بهاء عبد الباسط مباركbashabesho439@yahoo.comاستفسار عن مسار الطرد"/>
    <d v="2017-03-02T00:00:00"/>
    <d v="1899-12-30T17:21:11"/>
    <s v="بهاء عبد الباسط مبارك"/>
    <x v="0"/>
    <s v="bashabesho439@yahoo.com"/>
    <s v="29403062702113"/>
    <s v="201017891106"/>
    <x v="1"/>
    <m/>
    <x v="2"/>
    <n v="2"/>
    <n v="17"/>
    <n v="5"/>
    <s v="RX563785723DE"/>
    <s v=""/>
    <s v=""/>
    <s v=""/>
    <s v=""/>
    <s v=""/>
    <s v=""/>
    <s v=""/>
    <s v="RX"/>
    <s v="DE"/>
  </r>
  <r>
    <s v="42796ايهابfekry.ehab@yahoo.comاستفســار عن خدمــة"/>
    <d v="2017-03-02T00:00:00"/>
    <d v="1899-12-30T16:40:18"/>
    <s v="ايهاب"/>
    <x v="0"/>
    <s v="fekry.ehab@yahoo.com"/>
    <s v=": A11574281"/>
    <s v="01092489534"/>
    <x v="0"/>
    <m/>
    <x v="2"/>
    <n v="2"/>
    <n v="16"/>
    <n v="5"/>
    <s v=""/>
    <s v=""/>
    <s v=""/>
    <s v=""/>
    <s v=""/>
    <s v=""/>
    <s v=""/>
    <s v=""/>
    <s v=""/>
    <s v=""/>
  </r>
  <r>
    <s v="42796السيد عبدالعزيز الصادق مصطفىلا يوجداستفسار عن مسار الطرد"/>
    <d v="2017-03-02T00:00:00"/>
    <d v="1899-12-30T15:39:10"/>
    <s v="السيد عبدالعزيز الصادق مصطفى"/>
    <x v="0"/>
    <s v="لا يوجد"/>
    <s v="27709062700158"/>
    <s v="01110291745"/>
    <x v="1"/>
    <m/>
    <x v="2"/>
    <n v="2"/>
    <n v="15"/>
    <n v="5"/>
    <s v="Cv001253880es"/>
    <s v=""/>
    <s v=""/>
    <s v=""/>
    <s v=""/>
    <s v=""/>
    <s v=""/>
    <s v=""/>
    <s v="CV"/>
    <s v="ES"/>
  </r>
  <r>
    <s v="42796mohamedِahmedzainelabdeenmohamedzainelabdeen@yahoo.comاستفسار عن مسار الطرد"/>
    <d v="2017-03-02T00:00:00"/>
    <d v="1899-12-30T14:52:25"/>
    <s v="mohamedِahmedzainelabdeen"/>
    <x v="0"/>
    <s v="mohamedzainelabdeen@yahoo.com"/>
    <s v="29404080102359"/>
    <s v="01146181636"/>
    <x v="1"/>
    <m/>
    <x v="2"/>
    <n v="2"/>
    <n v="14"/>
    <n v="5"/>
    <s v="RX563788530DE"/>
    <s v=""/>
    <s v=""/>
    <s v=""/>
    <s v=""/>
    <s v=""/>
    <s v=""/>
    <s v=""/>
    <s v="RX"/>
    <s v="DE"/>
  </r>
  <r>
    <s v="42796Ahmed magdyShahbour333@yahoo.comاستفسار عن مسار الطرد"/>
    <d v="2017-03-02T00:00:00"/>
    <d v="1899-12-30T14:45:59"/>
    <s v="Ahmed magdy"/>
    <x v="0"/>
    <s v="Shahbour333@yahoo.com"/>
    <s v="27909091306433"/>
    <s v="201020000611"/>
    <x v="1"/>
    <m/>
    <x v="2"/>
    <n v="2"/>
    <n v="14"/>
    <n v="5"/>
    <s v="EE008437551EG"/>
    <s v=""/>
    <s v=""/>
    <s v=""/>
    <s v=""/>
    <s v=""/>
    <s v=""/>
    <s v=""/>
    <s v="EE"/>
    <s v="EG"/>
  </r>
  <r>
    <s v="42796احمد ابراهيم عبدالله نجمnegma70@yahoo.comشــكــوى"/>
    <d v="2017-03-02T00:00:00"/>
    <d v="1899-12-30T14:37:33"/>
    <s v="احمد ابراهيم عبدالله نجم"/>
    <x v="2"/>
    <s v="negma70@yahoo.com"/>
    <s v=": A6294636"/>
    <s v="00966549558658"/>
    <x v="2"/>
    <m/>
    <x v="2"/>
    <n v="2"/>
    <n v="14"/>
    <n v="5"/>
    <s v="EE700832192EG"/>
    <s v=""/>
    <s v=""/>
    <s v=""/>
    <s v=""/>
    <s v=""/>
    <s v=""/>
    <s v=""/>
    <s v="EE"/>
    <s v="EG"/>
  </r>
  <r>
    <s v="42796شركة الايمانhodanasreldin3@gmail.comاستفسار عن مسار الطرد"/>
    <d v="2017-03-02T00:00:00"/>
    <d v="1899-12-30T14:14:16"/>
    <s v="شركة الايمان"/>
    <x v="0"/>
    <s v="hodanasreldin3@gmail.com"/>
    <s v="4361"/>
    <s v="01021272444"/>
    <x v="1"/>
    <m/>
    <x v="2"/>
    <n v="2"/>
    <n v="14"/>
    <n v="5"/>
    <s v="EE701006114EG"/>
    <s v="EE700847492EG"/>
    <s v=""/>
    <s v=""/>
    <s v=""/>
    <s v=""/>
    <s v=""/>
    <s v=""/>
    <s v="EE"/>
    <s v="EG"/>
  </r>
  <r>
    <s v="42796سعيد فل شفيق ابراهيمgoo.joo500@gmail.comاستفســار عن خدمــة"/>
    <d v="2017-03-02T00:00:00"/>
    <d v="1899-12-30T14:07:28"/>
    <s v="سعيد فل شفيق ابراهيم"/>
    <x v="0"/>
    <s v="goo.joo500@gmail.com"/>
    <s v="29611232504216"/>
    <s v="01200156822"/>
    <x v="0"/>
    <m/>
    <x v="2"/>
    <n v="2"/>
    <n v="14"/>
    <n v="5"/>
    <s v=""/>
    <s v=""/>
    <s v=""/>
    <s v=""/>
    <s v=""/>
    <s v=""/>
    <s v=""/>
    <s v=""/>
    <s v=""/>
    <s v=""/>
  </r>
  <r>
    <s v="42796ماجد ميشيل عادل جرجسtaomaged@gmail.comاستفسار عن مسار الطرد"/>
    <d v="2017-03-02T00:00:00"/>
    <d v="1899-12-30T13:34:09"/>
    <s v="ماجد ميشيل عادل جرجس"/>
    <x v="0"/>
    <s v="taomaged@gmail.com"/>
    <s v="28609090201611"/>
    <s v="00201225303878"/>
    <x v="1"/>
    <m/>
    <x v="2"/>
    <n v="2"/>
    <n v="13"/>
    <n v="5"/>
    <s v="CY100364309AU"/>
    <s v=""/>
    <s v=""/>
    <s v=""/>
    <s v=""/>
    <s v=""/>
    <s v=""/>
    <s v=""/>
    <s v="CY"/>
    <s v="AU"/>
  </r>
  <r>
    <s v="42796عمرو محي عليAmrmohey887@gamil.comاستفسار عن مسار الطرد"/>
    <d v="2017-03-02T00:00:00"/>
    <d v="1899-12-30T13:30:30"/>
    <s v="عمرو محي علي"/>
    <x v="0"/>
    <s v="Amrmohey887@gamil.com"/>
    <s v="29306182102734"/>
    <s v="201112416887"/>
    <x v="1"/>
    <m/>
    <x v="2"/>
    <n v="2"/>
    <n v="13"/>
    <n v="5"/>
    <s v="EE700927916EG"/>
    <s v=""/>
    <s v=""/>
    <s v=""/>
    <s v=""/>
    <s v=""/>
    <s v=""/>
    <s v=""/>
    <s v="EE"/>
    <s v="EG"/>
  </r>
  <r>
    <s v="42796مي مجدي محمد بيوميmbayomy00@gmail.comأخـــــرى"/>
    <d v="2017-03-02T00:00:00"/>
    <d v="1899-12-30T13:28:57"/>
    <s v="مي مجدي محمد بيومي"/>
    <x v="0"/>
    <s v="mbayomy00@gmail.com"/>
    <s v="29602240100443"/>
    <s v="201150601568"/>
    <x v="4"/>
    <m/>
    <x v="2"/>
    <n v="2"/>
    <n v="13"/>
    <n v="5"/>
    <s v=""/>
    <s v=""/>
    <s v=""/>
    <s v=""/>
    <s v=""/>
    <s v=""/>
    <s v=""/>
    <s v=""/>
    <s v=""/>
    <s v=""/>
  </r>
  <r>
    <s v="42796حسن غزاليh_s_20062006@yahoo.comاستفســار عن خدمــة"/>
    <d v="2017-03-02T00:00:00"/>
    <d v="1899-12-30T13:26:17"/>
    <s v="حسن غزالي"/>
    <x v="0"/>
    <s v="h_s_20062006@yahoo.com"/>
    <s v="28407252700437"/>
    <s v="20201113559637"/>
    <x v="0"/>
    <m/>
    <x v="2"/>
    <n v="2"/>
    <n v="13"/>
    <n v="5"/>
    <s v=""/>
    <s v=""/>
    <s v=""/>
    <s v=""/>
    <s v=""/>
    <s v=""/>
    <s v=""/>
    <s v=""/>
    <s v=""/>
    <s v=""/>
  </r>
  <r>
    <s v="42796سارة أسامة حسينsarahosamahussein@gmail.comاستفسار عن مسار الطرد"/>
    <d v="2017-03-02T00:00:00"/>
    <d v="1899-12-30T13:16:41"/>
    <s v="سارة أسامة حسين"/>
    <x v="0"/>
    <s v="sarahosamahussein@gmail.com"/>
    <s v="29212122102064"/>
    <s v="201027416464"/>
    <x v="1"/>
    <m/>
    <x v="2"/>
    <n v="2"/>
    <n v="13"/>
    <n v="5"/>
    <s v="RF100773918ES"/>
    <s v=""/>
    <s v=""/>
    <s v=""/>
    <s v=""/>
    <s v=""/>
    <s v=""/>
    <s v=""/>
    <s v="RF"/>
    <s v="ES"/>
  </r>
  <r>
    <s v="42796عبدالرحمن ابوالمجدAbdobek7@gmail.comاستفســار عن خدمــة"/>
    <d v="2017-03-02T00:00:00"/>
    <d v="1899-12-30T13:14:04"/>
    <s v="عبدالرحمن ابوالمجد"/>
    <x v="0"/>
    <s v="Abdobek7@gmail.com"/>
    <s v="٢٩٦٠٨٠٣١٨٠١٤٣٢"/>
    <s v="2001002309673"/>
    <x v="0"/>
    <m/>
    <x v="2"/>
    <n v="2"/>
    <n v="13"/>
    <n v="5"/>
    <s v=""/>
    <s v=""/>
    <s v=""/>
    <s v=""/>
    <s v=""/>
    <s v=""/>
    <s v=""/>
    <s v=""/>
    <s v=""/>
    <s v=""/>
  </r>
  <r>
    <s v="42796ربيع قرنىaziza.essam25@hotmail.comاستفسار عن مسار الطرد"/>
    <d v="2017-03-02T00:00:00"/>
    <d v="1899-12-30T13:14:02"/>
    <s v="ربيع قرنى"/>
    <x v="0"/>
    <s v="aziza.essam25@hotmail.com"/>
    <s v="279122922472"/>
    <s v="01002499884"/>
    <x v="1"/>
    <m/>
    <x v="2"/>
    <n v="2"/>
    <n v="13"/>
    <n v="5"/>
    <s v="EE422388175AE"/>
    <s v=""/>
    <s v=""/>
    <s v=""/>
    <s v=""/>
    <s v=""/>
    <s v=""/>
    <s v=""/>
    <s v="EE"/>
    <s v="AE"/>
  </r>
  <r>
    <s v="42796محمد رضوان حمادmahmoudradwan1992@gmail.comاستفسار عن مسار الطرد"/>
    <d v="2017-03-02T00:00:00"/>
    <d v="1899-12-30T13:13:39"/>
    <s v="محمد رضوان حماد"/>
    <x v="0"/>
    <s v="mahmoudradwan1992@gmail.com"/>
    <s v="49200314060262"/>
    <s v="01203796263"/>
    <x v="1"/>
    <m/>
    <x v="2"/>
    <n v="2"/>
    <n v="13"/>
    <n v="5"/>
    <s v="EE057535087SA"/>
    <s v=""/>
    <s v=""/>
    <s v=""/>
    <s v=""/>
    <s v=""/>
    <s v=""/>
    <s v=""/>
    <s v="EE"/>
    <s v="SA"/>
  </r>
  <r>
    <s v="42796Nabil Adel AdlyN.Adel@firstteceg.comاستفسار عن مسار الطرد"/>
    <d v="2017-03-02T00:00:00"/>
    <d v="1899-12-30T12:56:00"/>
    <s v="Nabil Adel Adly"/>
    <x v="0"/>
    <s v="N.Adel@firstteceg.com"/>
    <s v="27809012101274"/>
    <s v="201006322234"/>
    <x v="1"/>
    <m/>
    <x v="2"/>
    <n v="2"/>
    <n v="12"/>
    <n v="5"/>
    <s v="RY562154884DE"/>
    <s v=""/>
    <s v=""/>
    <s v=""/>
    <s v=""/>
    <s v=""/>
    <s v=""/>
    <s v=""/>
    <s v="RY"/>
    <s v="DE"/>
  </r>
  <r>
    <s v="42796محمد السيد عبدالرحيمmohamed1003@hotmail.comاستفسار عن مسار الطرد"/>
    <d v="2017-03-02T00:00:00"/>
    <d v="1899-12-30T12:54:25"/>
    <s v="محمد السيد عبدالرحيم"/>
    <x v="0"/>
    <s v="mohamed1003@hotmail.com"/>
    <s v="27603181300114"/>
    <s v="01225497173"/>
    <x v="1"/>
    <m/>
    <x v="2"/>
    <n v="2"/>
    <n v="12"/>
    <n v="5"/>
    <s v=""/>
    <s v=""/>
    <s v=""/>
    <s v=""/>
    <s v=""/>
    <s v=""/>
    <s v=""/>
    <s v=""/>
    <s v=""/>
    <s v=""/>
  </r>
  <r>
    <s v="42796احمد محمد تهاميinfo@jobatours.comاستفسار عن مسار الطرد"/>
    <d v="2017-03-02T00:00:00"/>
    <d v="1899-12-30T12:49:51"/>
    <s v="احمد محمد تهامي"/>
    <x v="0"/>
    <s v="info@jobatours.com"/>
    <s v="29103012600332"/>
    <s v="201091100003"/>
    <x v="1"/>
    <m/>
    <x v="2"/>
    <n v="2"/>
    <n v="12"/>
    <n v="5"/>
    <s v="EP026194771RU"/>
    <s v=""/>
    <s v=""/>
    <s v=""/>
    <s v=""/>
    <s v=""/>
    <s v=""/>
    <s v=""/>
    <s v="EP"/>
    <s v="RU"/>
  </r>
  <r>
    <s v="42796هاني محمد عبداللهhany_roland@yahoo.comشــكــوى"/>
    <d v="2017-03-02T00:00:00"/>
    <d v="1899-12-30T12:11:40"/>
    <s v="هاني محمد عبدالله"/>
    <x v="0"/>
    <s v="hany_roland@yahoo.com"/>
    <s v="28004110100818"/>
    <s v="201002650855"/>
    <x v="2"/>
    <m/>
    <x v="2"/>
    <n v="2"/>
    <n v="12"/>
    <n v="5"/>
    <s v="EE700973093EG"/>
    <s v=""/>
    <s v=""/>
    <s v=""/>
    <s v=""/>
    <s v=""/>
    <s v=""/>
    <s v=""/>
    <s v="EE"/>
    <s v="EG"/>
  </r>
  <r>
    <s v="42796سامح محمد سعيدeng.samehsaied@yahoo.comشــكــوى"/>
    <d v="2017-03-02T00:00:00"/>
    <d v="1899-12-30T12:09:08"/>
    <s v="سامح محمد سعيد"/>
    <x v="0"/>
    <s v="eng.samehsaied@yahoo.com"/>
    <s v="1314215"/>
    <s v="00966541085291"/>
    <x v="2"/>
    <m/>
    <x v="2"/>
    <n v="2"/>
    <n v="12"/>
    <n v="5"/>
    <s v="EE059434982SA"/>
    <s v=""/>
    <s v=""/>
    <s v=""/>
    <s v=""/>
    <s v=""/>
    <s v=""/>
    <s v=""/>
    <s v="EE"/>
    <s v="SA"/>
  </r>
  <r>
    <s v="42796محمدمحمود محمد عبدالرحمنmohammedarahman2010@yahoo.comاستفسار عن مسار الطرد"/>
    <d v="2017-03-02T00:00:00"/>
    <d v="1899-12-30T12:00:57"/>
    <s v="محمدمحمود محمد عبدالرحمن"/>
    <x v="0"/>
    <s v="mohammedarahman2010@yahoo.com"/>
    <s v="27910082200914"/>
    <s v="00201126564443"/>
    <x v="1"/>
    <m/>
    <x v="2"/>
    <n v="2"/>
    <n v="12"/>
    <n v="5"/>
    <s v="EE029155410SA"/>
    <s v=""/>
    <s v=""/>
    <s v=""/>
    <s v=""/>
    <s v=""/>
    <s v=""/>
    <s v=""/>
    <s v="EE"/>
    <s v="SA"/>
  </r>
  <r>
    <s v="42796mohamed momen dafamohamed_love4050@yahoo.comشــكــوى"/>
    <d v="2017-03-02T00:00:00"/>
    <d v="1899-12-30T11:50:18"/>
    <s v="mohamed momen dafa"/>
    <x v="0"/>
    <s v="mohamed_love4050@yahoo.com"/>
    <s v="30006012610397"/>
    <s v="+201004050628"/>
    <x v="2"/>
    <m/>
    <x v="2"/>
    <n v="2"/>
    <n v="11"/>
    <n v="5"/>
    <s v=""/>
    <s v=""/>
    <s v=""/>
    <s v=""/>
    <s v=""/>
    <s v=""/>
    <s v=""/>
    <s v=""/>
    <s v=""/>
    <s v=""/>
  </r>
  <r>
    <s v="42796ياسر صلاح فهيم فايدYasserfahim@hotmail.comاستفسار عن مسار الطرد"/>
    <d v="2017-03-02T00:00:00"/>
    <d v="1899-12-30T11:38:19"/>
    <s v="ياسر صلاح فهيم فايد"/>
    <x v="0"/>
    <s v="Yasserfahim@hotmail.com"/>
    <s v="1600176"/>
    <s v="00201118000417"/>
    <x v="1"/>
    <m/>
    <x v="2"/>
    <n v="2"/>
    <n v="11"/>
    <n v="5"/>
    <s v="RS407233836CN"/>
    <s v=""/>
    <s v=""/>
    <s v=""/>
    <s v=""/>
    <s v=""/>
    <s v=""/>
    <s v=""/>
    <s v="RS"/>
    <s v="CN"/>
  </r>
  <r>
    <s v="42796احمد ابرهيم عبدالله نجمnegma70@yahoo.comاستفسار عن مسار الطرد"/>
    <d v="2017-03-02T00:00:00"/>
    <d v="1899-12-30T11:32:33"/>
    <s v="احمد ابرهيم عبدالله نجم"/>
    <x v="2"/>
    <s v="negma70@yahoo.com"/>
    <s v=": A06294636"/>
    <s v="00966549558658"/>
    <x v="1"/>
    <m/>
    <x v="2"/>
    <n v="2"/>
    <n v="11"/>
    <n v="5"/>
    <s v="EE700832192EG"/>
    <s v=""/>
    <s v=""/>
    <s v=""/>
    <s v=""/>
    <s v=""/>
    <s v=""/>
    <s v=""/>
    <s v="EE"/>
    <s v="EG"/>
  </r>
  <r>
    <s v="42796محمد احمد محمدpop.mohmed93@gmail.comاستفسار عن مسار الطرد"/>
    <d v="2017-03-02T00:00:00"/>
    <d v="1899-12-30T10:29:29"/>
    <s v="محمد احمد محمد"/>
    <x v="0"/>
    <s v="pop.mohmed93@gmail.com"/>
    <s v="29305010102035"/>
    <s v="01158635631"/>
    <x v="1"/>
    <m/>
    <x v="2"/>
    <n v="2"/>
    <n v="10"/>
    <n v="5"/>
    <s v="RX564172917DE"/>
    <s v=""/>
    <s v=""/>
    <s v=""/>
    <s v=""/>
    <s v=""/>
    <s v=""/>
    <s v=""/>
    <s v="RX"/>
    <s v="DE"/>
  </r>
  <r>
    <s v="42796هشام محمد فاضلheshamfarahat1961@gmail.comاستفسار عن مسار الطرد"/>
    <d v="2017-03-02T00:00:00"/>
    <d v="1899-12-30T10:29:04"/>
    <s v="هشام محمد فاضل"/>
    <x v="0"/>
    <s v="heshamfarahat1961@gmail.com"/>
    <s v="201097376639"/>
    <s v="201097376639"/>
    <x v="1"/>
    <m/>
    <x v="2"/>
    <n v="2"/>
    <n v="10"/>
    <n v="5"/>
    <s v="RB538391208US"/>
    <s v=""/>
    <s v=""/>
    <s v=""/>
    <s v=""/>
    <s v=""/>
    <s v=""/>
    <s v=""/>
    <s v="RB"/>
    <s v="US"/>
  </r>
  <r>
    <s v="42796محمد عبد اللطيف على عبد اللطيفmohammedabdellatef1985@gmail.comأخـــــرى"/>
    <d v="2017-03-02T00:00:00"/>
    <d v="1899-12-30T09:46:31"/>
    <s v="محمد عبد اللطيف على عبد اللطيف"/>
    <x v="0"/>
    <s v="mohammedabdellatef1985@gmail.com"/>
    <s v="285509211401198"/>
    <s v="00201224409802"/>
    <x v="4"/>
    <m/>
    <x v="2"/>
    <n v="2"/>
    <n v="9"/>
    <n v="5"/>
    <s v=""/>
    <s v=""/>
    <s v=""/>
    <s v=""/>
    <s v=""/>
    <s v=""/>
    <s v=""/>
    <s v=""/>
    <s v=""/>
    <s v=""/>
  </r>
  <r>
    <s v="42796احمد احمد طهpharaon035@gmail.comأخـــــرى"/>
    <d v="2017-03-02T00:00:00"/>
    <d v="1899-12-30T09:42:17"/>
    <s v="احمد احمد طه"/>
    <x v="0"/>
    <s v="pharaon035@gmail.com"/>
    <s v="29204021100131"/>
    <s v="0301119885217"/>
    <x v="4"/>
    <m/>
    <x v="2"/>
    <n v="2"/>
    <n v="9"/>
    <n v="5"/>
    <s v=""/>
    <s v=""/>
    <s v=""/>
    <s v=""/>
    <s v=""/>
    <s v=""/>
    <s v=""/>
    <s v=""/>
    <s v=""/>
    <s v=""/>
  </r>
  <r>
    <s v="42796عبد المنعم عبدالواجد الامامlatef_elemam@hotmail.comشــكــوى"/>
    <d v="2017-03-02T00:00:00"/>
    <d v="1899-12-30T09:29:12"/>
    <s v="عبد المنعم عبدالواجد الامام"/>
    <x v="0"/>
    <s v="latef_elemam@hotmail.com"/>
    <s v=": A11440862"/>
    <s v="966566925282"/>
    <x v="2"/>
    <m/>
    <x v="2"/>
    <n v="2"/>
    <n v="9"/>
    <n v="5"/>
    <s v="EE012353230EG"/>
    <s v=""/>
    <s v=""/>
    <s v=""/>
    <s v=""/>
    <s v=""/>
    <s v=""/>
    <s v=""/>
    <s v="EE"/>
    <s v="EG"/>
  </r>
  <r>
    <s v="42796مصطفى محمد على أحمد البلكيelblky2015@gmail.comاستفسار عن مسار الطرد"/>
    <d v="2017-03-02T00:00:00"/>
    <d v="1899-12-30T09:19:18"/>
    <s v="مصطفى محمد على أحمد البلكي"/>
    <x v="0"/>
    <s v="elblky2015@gmail.com"/>
    <s v="27201172502251"/>
    <s v="01063819677"/>
    <x v="1"/>
    <m/>
    <x v="2"/>
    <n v="2"/>
    <n v="9"/>
    <n v="5"/>
    <s v="EE701024736EG"/>
    <s v=""/>
    <s v=""/>
    <s v=""/>
    <s v=""/>
    <s v=""/>
    <s v=""/>
    <s v=""/>
    <s v="EE"/>
    <s v="EG"/>
  </r>
  <r>
    <s v="42796إبراهيم منتصرإبراهيم عبد العال حمادdr.montaser_hammad@yahoo.comاستفسار عن مسار الطرد"/>
    <d v="2017-03-02T00:00:00"/>
    <d v="1899-12-30T00:54:13"/>
    <s v="إبراهيم منتصرإبراهيم عبد العال حماد"/>
    <x v="0"/>
    <s v="dr.montaser_hammad@yahoo.com"/>
    <s v="28401011279872"/>
    <s v="201008616697"/>
    <x v="1"/>
    <m/>
    <x v="2"/>
    <n v="2"/>
    <n v="0"/>
    <n v="5"/>
    <s v=""/>
    <s v=""/>
    <s v=""/>
    <s v=""/>
    <s v=""/>
    <s v=""/>
    <s v=""/>
    <s v=""/>
    <s v=""/>
    <s v=""/>
  </r>
  <r>
    <s v="42795مينا الروماني عازرr9800pro@gmail.comاستفســار عن خدمــة"/>
    <d v="2017-03-01T00:00:00"/>
    <d v="1899-12-30T23:59:51"/>
    <s v="مينا الروماني عازر"/>
    <x v="0"/>
    <s v="r9800pro@gmail.com"/>
    <s v="27808262600059"/>
    <s v="01114578906"/>
    <x v="0"/>
    <m/>
    <x v="2"/>
    <n v="1"/>
    <n v="23"/>
    <n v="4"/>
    <s v=""/>
    <s v=""/>
    <s v=""/>
    <s v=""/>
    <s v=""/>
    <s v=""/>
    <s v=""/>
    <s v=""/>
    <s v=""/>
    <s v=""/>
  </r>
  <r>
    <s v="42795محمدمحمود محمد عبدالرحمنmohammedarahman2010@yahoo.comاستفسار عن مسار الطرد"/>
    <d v="2017-03-01T00:00:00"/>
    <d v="1899-12-30T23:24:35"/>
    <s v="محمدمحمود محمد عبدالرحمن"/>
    <x v="0"/>
    <s v="mohammedarahman2010@yahoo.com"/>
    <s v="27910082200914"/>
    <s v="00201126564443"/>
    <x v="1"/>
    <m/>
    <x v="2"/>
    <n v="1"/>
    <n v="23"/>
    <n v="4"/>
    <s v="EE029155410SA"/>
    <s v=""/>
    <s v=""/>
    <s v=""/>
    <s v=""/>
    <s v=""/>
    <s v=""/>
    <s v=""/>
    <s v="EE"/>
    <s v="SA"/>
  </r>
  <r>
    <s v="42795وليد أحمد عبد اللطيفOmaimasayed98@gmail.comاستفسار عن مسار الطرد"/>
    <d v="2017-03-01T00:00:00"/>
    <d v="1899-12-30T23:03:15"/>
    <s v="وليد أحمد عبد اللطيف"/>
    <x v="0"/>
    <s v="Omaimasayed98@gmail.com"/>
    <s v="28806192300541"/>
    <s v="010169445042"/>
    <x v="1"/>
    <m/>
    <x v="2"/>
    <n v="1"/>
    <n v="23"/>
    <n v="4"/>
    <s v="EE012020824EG"/>
    <s v=""/>
    <s v=""/>
    <s v=""/>
    <s v=""/>
    <s v=""/>
    <s v=""/>
    <s v=""/>
    <s v="EE"/>
    <s v="EG"/>
  </r>
  <r>
    <s v="42795فاطمة يعقوب طاهرOllanour1@yahoo.comشــكــوى"/>
    <d v="2017-03-01T00:00:00"/>
    <d v="1899-12-30T22:12:44"/>
    <s v="فاطمة يعقوب طاهر"/>
    <x v="34"/>
    <s v="Ollanour1@yahoo.com"/>
    <s v=": RYNNHYJ7"/>
    <s v="2180000000"/>
    <x v="2"/>
    <m/>
    <x v="2"/>
    <n v="1"/>
    <n v="22"/>
    <n v="4"/>
    <s v="CP000219079LY"/>
    <s v=""/>
    <s v=""/>
    <s v=""/>
    <s v=""/>
    <s v=""/>
    <s v=""/>
    <s v=""/>
    <s v="CP"/>
    <s v="LY"/>
  </r>
  <r>
    <s v="42795سحر محمد الصاوي ابراهيمm_n1566@yahoo.comشــكــوى"/>
    <d v="2017-03-01T00:00:00"/>
    <d v="1899-12-30T21:40:14"/>
    <s v="سحر محمد الصاوي ابراهيم"/>
    <x v="0"/>
    <s v="m_n1566@yahoo.com"/>
    <s v=": 706161"/>
    <s v="00966541704246"/>
    <x v="2"/>
    <m/>
    <x v="2"/>
    <n v="1"/>
    <n v="21"/>
    <n v="4"/>
    <s v="EE700781703EG"/>
    <s v=""/>
    <s v=""/>
    <s v=""/>
    <s v=""/>
    <s v=""/>
    <s v=""/>
    <s v=""/>
    <s v="EE"/>
    <s v="EG"/>
  </r>
  <r>
    <s v="42795AWAD HABIBahmed_t2010@yahoo.comاستفسار عن مسار الطرد"/>
    <d v="2017-03-01T00:00:00"/>
    <d v="1899-12-30T21:34:01"/>
    <s v="AWAD HABIB"/>
    <x v="0"/>
    <s v="ahmed_t2010@yahoo.com"/>
    <s v=": A05123491"/>
    <s v="201005659282"/>
    <x v="1"/>
    <m/>
    <x v="2"/>
    <n v="1"/>
    <n v="21"/>
    <n v="4"/>
    <s v="RA288334372RU"/>
    <s v=""/>
    <s v=""/>
    <s v=""/>
    <s v=""/>
    <s v=""/>
    <s v=""/>
    <s v=""/>
    <s v="RA"/>
    <s v="RU"/>
  </r>
  <r>
    <s v="42795وليد محمد حيدر عبد النبيwaleedhedar76@yahoo.comشــكــوى"/>
    <d v="2017-03-01T00:00:00"/>
    <d v="1899-12-30T21:14:45"/>
    <s v="وليد محمد حيدر عبد النبي"/>
    <x v="0"/>
    <s v="waleedhedar76@yahoo.com"/>
    <s v="27607152200416"/>
    <s v="201149441271"/>
    <x v="2"/>
    <m/>
    <x v="2"/>
    <n v="1"/>
    <n v="21"/>
    <n v="4"/>
    <s v="EE700843460EG"/>
    <s v=""/>
    <s v=""/>
    <s v=""/>
    <s v=""/>
    <s v=""/>
    <s v=""/>
    <s v=""/>
    <s v="EE"/>
    <s v="EG"/>
  </r>
  <r>
    <s v="42795رمضان محمود احمد ابراهيم01012024510ramdan@gmail.comشــكــوى"/>
    <d v="2017-03-01T00:00:00"/>
    <d v="1899-12-30T20:47:43"/>
    <s v="رمضان محمود احمد ابراهيم"/>
    <x v="0"/>
    <s v="01012024510ramdan@gmail.com"/>
    <s v="28807182702516"/>
    <s v="201012024510"/>
    <x v="2"/>
    <m/>
    <x v="2"/>
    <n v="1"/>
    <n v="20"/>
    <n v="4"/>
    <s v=""/>
    <s v=""/>
    <s v=""/>
    <s v=""/>
    <s v=""/>
    <s v=""/>
    <s v=""/>
    <s v=""/>
    <s v=""/>
    <s v=""/>
  </r>
  <r>
    <s v="42795نجوي عبده جابر الشبينيNooNoogaaaa@hotmail.comاستفســار عن خدمــة"/>
    <d v="2017-03-01T00:00:00"/>
    <d v="1899-12-30T20:22:36"/>
    <s v="نجوي عبده جابر الشبينيNoo"/>
    <x v="0"/>
    <s v="Noogaaaa@hotmail.com"/>
    <s v="25709011602464"/>
    <s v="0201069366745"/>
    <x v="0"/>
    <m/>
    <x v="2"/>
    <n v="1"/>
    <n v="20"/>
    <n v="4"/>
    <s v=""/>
    <s v=""/>
    <s v=""/>
    <s v=""/>
    <s v=""/>
    <s v=""/>
    <s v=""/>
    <s v=""/>
    <s v=""/>
    <s v=""/>
  </r>
  <r>
    <s v="42795Ahmed Diabahmadkdiab@hotmail.comاستفسار عن مسار الطرد"/>
    <d v="2017-03-01T00:00:00"/>
    <d v="1899-12-30T20:03:22"/>
    <s v="Ahmed Diab"/>
    <x v="0"/>
    <s v="ahmadkdiab@hotmail.com"/>
    <s v="2830250106651"/>
    <s v="01001987512"/>
    <x v="1"/>
    <m/>
    <x v="2"/>
    <n v="1"/>
    <n v="20"/>
    <n v="4"/>
    <s v="RR702005092EG"/>
    <s v=""/>
    <s v=""/>
    <s v=""/>
    <s v=""/>
    <s v=""/>
    <s v=""/>
    <s v=""/>
    <s v="RR"/>
    <s v="EG"/>
  </r>
  <r>
    <s v="42795السيد منصورelsayedmansour2022@gmail.comاستفسار عن مسار الطرد"/>
    <d v="2017-03-01T00:00:00"/>
    <d v="1899-12-30T19:59:21"/>
    <s v="السيد منصور"/>
    <x v="0"/>
    <s v="elsayedmansour2022@gmail.com"/>
    <s v="29311062102173"/>
    <s v="201150900258"/>
    <x v="1"/>
    <m/>
    <x v="2"/>
    <n v="1"/>
    <n v="19"/>
    <n v="4"/>
    <s v="RY562155099DE"/>
    <s v=""/>
    <s v=""/>
    <s v=""/>
    <s v=""/>
    <s v=""/>
    <s v=""/>
    <s v=""/>
    <s v="RY"/>
    <s v="DE"/>
  </r>
  <r>
    <s v="42795عبد المنعم عبدالواجد الامامlatef_elemam@hotmail.comشــكــوى"/>
    <d v="2017-03-01T00:00:00"/>
    <d v="1899-12-30T19:53:29"/>
    <s v="عبد المنعم عبدالواجد الامام"/>
    <x v="2"/>
    <s v="latef_elemam@hotmail.com"/>
    <s v=": A11440862"/>
    <s v="966566925282"/>
    <x v="2"/>
    <m/>
    <x v="2"/>
    <n v="1"/>
    <n v="19"/>
    <n v="4"/>
    <s v="EE012353230EG"/>
    <s v=""/>
    <s v=""/>
    <s v=""/>
    <s v=""/>
    <s v=""/>
    <s v=""/>
    <s v=""/>
    <s v="EE"/>
    <s v="EG"/>
  </r>
  <r>
    <s v="42795احمد السيد عيسيmmn69986@gmail.comاستفسار عن مسار الطرد"/>
    <d v="2017-03-01T00:00:00"/>
    <d v="1899-12-30T19:46:05"/>
    <s v="احمد السيد عيسي"/>
    <x v="0"/>
    <s v="mmn69986@gmail.com"/>
    <s v="29611051700498"/>
    <s v="201026018859"/>
    <x v="1"/>
    <m/>
    <x v="2"/>
    <n v="1"/>
    <n v="19"/>
    <n v="4"/>
    <s v="RX563805215DE"/>
    <s v=""/>
    <s v=""/>
    <s v=""/>
    <s v=""/>
    <s v=""/>
    <s v=""/>
    <s v=""/>
    <s v="RX"/>
    <s v="DE"/>
  </r>
  <r>
    <s v="42795عماد سيد بيوميe.s.bayomy@hotmail.comاستفسار عن مسار الطرد"/>
    <d v="2017-03-01T00:00:00"/>
    <d v="1899-12-30T18:55:01"/>
    <s v="عماد سيد بيومي"/>
    <x v="2"/>
    <s v="e.s.bayomy@hotmail.com"/>
    <s v="25404290100737"/>
    <s v="966535265898"/>
    <x v="1"/>
    <m/>
    <x v="2"/>
    <n v="1"/>
    <n v="18"/>
    <n v="4"/>
    <s v="RR045258982SA"/>
    <s v=""/>
    <s v=""/>
    <s v=""/>
    <s v=""/>
    <s v=""/>
    <s v=""/>
    <s v=""/>
    <s v="RR"/>
    <s v="SA"/>
  </r>
  <r>
    <s v="42795Saharmyname100100100@gmailاستفسار عن مسار الطرد"/>
    <d v="2017-03-01T00:00:00"/>
    <d v="1899-12-30T18:01:40"/>
    <s v="Sahar"/>
    <x v="0"/>
    <s v="myname100100100@gmail"/>
    <s v="277897567895436"/>
    <s v="01001956162"/>
    <x v="1"/>
    <m/>
    <x v="2"/>
    <n v="1"/>
    <n v="18"/>
    <n v="4"/>
    <s v="Ln379032425us"/>
    <s v=""/>
    <s v=""/>
    <s v=""/>
    <s v=""/>
    <s v=""/>
    <s v=""/>
    <s v=""/>
    <s v="LN"/>
    <s v="US"/>
  </r>
  <r>
    <s v="42795وائل العوضىyawael@hotmail.comاستفســار عن خدمــة"/>
    <d v="2017-03-01T00:00:00"/>
    <d v="1899-12-30T17:30:01"/>
    <s v="وائل العوضى"/>
    <x v="0"/>
    <s v="yawael@hotmail.com"/>
    <s v="26504031201876"/>
    <s v="00201008110005"/>
    <x v="0"/>
    <m/>
    <x v="2"/>
    <n v="1"/>
    <n v="17"/>
    <n v="4"/>
    <s v=""/>
    <s v=""/>
    <s v=""/>
    <s v=""/>
    <s v=""/>
    <s v=""/>
    <s v=""/>
    <s v=""/>
    <s v=""/>
    <s v=""/>
  </r>
  <r>
    <s v="42795ميرفت ابراهيم الجنزوريsahakw0424@gmail.comشــكــوى"/>
    <d v="2017-03-01T00:00:00"/>
    <d v="1899-12-30T16:53:49"/>
    <s v="ميرفت ابراهيم الجنزوري"/>
    <x v="0"/>
    <s v="sahakw0424@gmail.com"/>
    <s v="24157843214587"/>
    <s v="010254741236"/>
    <x v="2"/>
    <m/>
    <x v="2"/>
    <n v="1"/>
    <n v="16"/>
    <n v="4"/>
    <s v=""/>
    <s v=""/>
    <s v=""/>
    <s v=""/>
    <s v=""/>
    <s v=""/>
    <s v=""/>
    <s v=""/>
    <s v=""/>
    <s v=""/>
  </r>
  <r>
    <s v="42795نورة سيد احمدhassanmorse@yahoo.comاستفسار عن مسار الطرد"/>
    <d v="2017-03-01T00:00:00"/>
    <d v="1899-12-30T15:12:59"/>
    <s v="نورة سيد احمد"/>
    <x v="0"/>
    <s v="hassanmorse@yahoo.com"/>
    <s v="28912010106529"/>
    <s v="01095558362"/>
    <x v="1"/>
    <m/>
    <x v="2"/>
    <n v="1"/>
    <n v="15"/>
    <n v="4"/>
    <s v="RX563476829DE"/>
    <s v=""/>
    <s v=""/>
    <s v=""/>
    <s v=""/>
    <s v=""/>
    <s v=""/>
    <s v=""/>
    <s v="RX"/>
    <s v="DE"/>
  </r>
  <r>
    <s v="42795Ahmad AlaaAhmedalaa123418@gmail.comشــكــوى"/>
    <d v="2017-03-01T00:00:00"/>
    <d v="1899-12-30T14:52:50"/>
    <s v="Ahmad Alaa"/>
    <x v="0"/>
    <s v="Ahmedalaa123418@gmail.com"/>
    <s v="29509280101132"/>
    <s v="201008832935"/>
    <x v="2"/>
    <m/>
    <x v="2"/>
    <n v="1"/>
    <n v="14"/>
    <n v="4"/>
    <s v=""/>
    <s v=""/>
    <s v=""/>
    <s v=""/>
    <s v=""/>
    <s v=""/>
    <s v=""/>
    <s v=""/>
    <s v=""/>
    <s v=""/>
  </r>
  <r>
    <s v="42795الهامى محمدelhamymohamd70@gmail.comاستفسار عن مسار الطرد"/>
    <d v="2017-03-01T00:00:00"/>
    <d v="1899-12-30T14:46:18"/>
    <s v="الهامى محمد"/>
    <x v="0"/>
    <s v="elhamymohamd70@gmail.com"/>
    <s v="2500379"/>
    <s v="201095698848"/>
    <x v="1"/>
    <m/>
    <x v="2"/>
    <n v="1"/>
    <n v="14"/>
    <n v="4"/>
    <s v="RR292531396DE"/>
    <s v=""/>
    <s v=""/>
    <s v=""/>
    <s v=""/>
    <s v=""/>
    <s v=""/>
    <s v=""/>
    <s v="RR"/>
    <s v="DE"/>
  </r>
  <r>
    <s v="42795احمد سميح عكاريWaadakkar2015@gmail.comاستفسار عن مسار الطرد"/>
    <d v="2017-03-01T00:00:00"/>
    <d v="1899-12-30T13:51:45"/>
    <s v="احمد سميح عكاري"/>
    <x v="12"/>
    <s v="Waadakkar2015@gmail.com"/>
    <s v="000026317662"/>
    <s v="0096103471254"/>
    <x v="1"/>
    <m/>
    <x v="2"/>
    <n v="1"/>
    <n v="13"/>
    <n v="4"/>
    <s v=""/>
    <s v=""/>
    <s v=""/>
    <s v=""/>
    <s v=""/>
    <s v=""/>
    <s v=""/>
    <s v=""/>
    <s v=""/>
    <s v=""/>
  </r>
  <r>
    <s v="42795رياض سيدهمriad.sidhom@gmail.comاستفسار عن مسار الطرد"/>
    <d v="2017-03-01T00:00:00"/>
    <d v="1899-12-30T13:30:10"/>
    <s v="رياض سيدهم"/>
    <x v="0"/>
    <s v="riad.sidhom@gmail.com"/>
    <s v="28911170101756"/>
    <s v="201111359409"/>
    <x v="1"/>
    <m/>
    <x v="2"/>
    <n v="1"/>
    <n v="13"/>
    <n v="4"/>
    <s v="RX563247137DE"/>
    <s v="RX563247137DE"/>
    <s v=""/>
    <s v=""/>
    <s v=""/>
    <s v=""/>
    <s v=""/>
    <s v=""/>
    <s v="RX"/>
    <s v="DE"/>
  </r>
  <r>
    <s v="42795هاني محمد عبداللهhany_roland@yahoo.comشــكــوى"/>
    <d v="2017-03-01T00:00:00"/>
    <d v="1899-12-30T13:22:19"/>
    <s v="هاني محمد عبدالله"/>
    <x v="0"/>
    <s v="hany_roland@yahoo.com"/>
    <s v="28004110100818"/>
    <s v="201002650855"/>
    <x v="2"/>
    <m/>
    <x v="2"/>
    <n v="1"/>
    <n v="13"/>
    <n v="4"/>
    <s v="EE700973093EG"/>
    <s v=""/>
    <s v=""/>
    <s v=""/>
    <s v=""/>
    <s v=""/>
    <s v=""/>
    <s v=""/>
    <s v="EE"/>
    <s v="EG"/>
  </r>
  <r>
    <s v="42795عماد أبوسريع موسى عمرhightouch@hotmail.comاستفسار عن مسار الطرد"/>
    <d v="2017-03-01T00:00:00"/>
    <d v="1899-12-30T13:20:14"/>
    <s v="عماد أبوسريع موسى عمر"/>
    <x v="0"/>
    <s v="hightouch@hotmail.com"/>
    <s v="26910070102352"/>
    <s v="201273335634"/>
    <x v="1"/>
    <m/>
    <x v="2"/>
    <n v="1"/>
    <n v="13"/>
    <n v="4"/>
    <s v="RE468710640SE"/>
    <s v=""/>
    <s v=""/>
    <s v=""/>
    <s v=""/>
    <s v=""/>
    <s v=""/>
    <s v=""/>
    <s v="RE"/>
    <s v="SE"/>
  </r>
  <r>
    <s v="42795حسان عمرHassaanomar63@gmail.comشــكــوى"/>
    <d v="2017-03-01T00:00:00"/>
    <d v="1899-12-30T13:13:06"/>
    <s v="حسان عمر"/>
    <x v="0"/>
    <s v="Hassaanomar63@gmail.com"/>
    <s v="29811142600177"/>
    <s v="201149154032"/>
    <x v="2"/>
    <m/>
    <x v="2"/>
    <n v="1"/>
    <n v="13"/>
    <n v="4"/>
    <s v="RY562528723DE"/>
    <s v=""/>
    <s v=""/>
    <s v=""/>
    <s v=""/>
    <s v=""/>
    <s v=""/>
    <s v=""/>
    <s v="RY"/>
    <s v="DE"/>
  </r>
  <r>
    <s v="42795محمد محمود محمدmkalyano@yahoo.comاستفسار عن مسار الطرد"/>
    <d v="2017-03-01T00:00:00"/>
    <d v="1899-12-30T12:33:00"/>
    <s v="محمد محمود محمد"/>
    <x v="0"/>
    <s v="mkalyano@yahoo.com"/>
    <s v="27704140201773"/>
    <s v="01093030015"/>
    <x v="1"/>
    <m/>
    <x v="2"/>
    <n v="1"/>
    <n v="12"/>
    <n v="4"/>
    <s v="EE701025303EG"/>
    <s v=""/>
    <s v=""/>
    <s v=""/>
    <s v=""/>
    <s v=""/>
    <s v=""/>
    <s v=""/>
    <s v="EE"/>
    <s v="EG"/>
  </r>
  <r>
    <s v="42795علاء الدين حسين عبد الفتاح مروانAlaa.marwan@ymail.comاستفسار عن مسار الطرد"/>
    <d v="2017-03-01T00:00:00"/>
    <d v="1899-12-30T12:30:03"/>
    <s v="علاء الدين حسين عبد الفتاح مروان"/>
    <x v="0"/>
    <s v="Alaa.marwan@ymail.com"/>
    <s v="27904080101439"/>
    <s v="201028444847"/>
    <x v="1"/>
    <m/>
    <x v="2"/>
    <n v="1"/>
    <n v="12"/>
    <n v="4"/>
    <s v="RR385503582EG"/>
    <s v=""/>
    <s v=""/>
    <s v=""/>
    <s v=""/>
    <s v=""/>
    <s v=""/>
    <s v=""/>
    <s v="RR"/>
    <s v="EG"/>
  </r>
  <r>
    <s v="42795رائفraaefshaoul@gmail.comشــكــوى"/>
    <d v="2017-03-01T00:00:00"/>
    <d v="1899-12-30T12:23:45"/>
    <s v="رائف"/>
    <x v="0"/>
    <s v="raaefshaoul@gmail.com"/>
    <s v="435787967657675"/>
    <s v="01224240809"/>
    <x v="2"/>
    <m/>
    <x v="2"/>
    <n v="1"/>
    <n v="12"/>
    <n v="4"/>
    <s v=""/>
    <s v=""/>
    <s v=""/>
    <s v=""/>
    <s v=""/>
    <s v=""/>
    <s v=""/>
    <s v=""/>
    <s v=""/>
    <s v=""/>
  </r>
  <r>
    <s v="42795محمد عبدالله الحسيني سهيلramy.italia@yahoo.comشــكــوى"/>
    <d v="2017-03-01T00:00:00"/>
    <d v="1899-12-30T11:42:47"/>
    <s v="محمد عبدالله الحسيني سهيل"/>
    <x v="0"/>
    <s v="ramy.italia@yahoo.com"/>
    <s v="28505010200091"/>
    <s v="201203935658"/>
    <x v="2"/>
    <m/>
    <x v="2"/>
    <n v="1"/>
    <n v="11"/>
    <n v="4"/>
    <s v=""/>
    <s v=""/>
    <s v=""/>
    <s v=""/>
    <s v=""/>
    <s v=""/>
    <s v=""/>
    <s v=""/>
    <s v=""/>
    <s v=""/>
  </r>
  <r>
    <s v="42795عمرو محمد احمدamr_karate22000@yahoo.comاستفسار عن مسار الطرد"/>
    <d v="2017-03-01T00:00:00"/>
    <d v="1899-12-30T11:41:00"/>
    <s v="عمرو محمد احمد"/>
    <x v="0"/>
    <s v="amr_karate22000@yahoo.com"/>
    <s v="28911120103618"/>
    <s v="201283644012"/>
    <x v="1"/>
    <m/>
    <x v="2"/>
    <n v="1"/>
    <n v="11"/>
    <n v="4"/>
    <s v="EE009973729EG"/>
    <s v=""/>
    <s v=""/>
    <s v=""/>
    <s v=""/>
    <s v=""/>
    <s v=""/>
    <s v=""/>
    <s v="EE"/>
    <s v="EG"/>
  </r>
  <r>
    <s v="42795ثروت وحيد مصطفيTharwat_helal@yahoo.comشــكــوى"/>
    <d v="2017-03-01T00:00:00"/>
    <d v="1899-12-30T11:37:14"/>
    <s v="ثروت وحيد مصطفي"/>
    <x v="0"/>
    <s v="Tharwat_helal@yahoo.com"/>
    <s v="13479"/>
    <s v="201221156557"/>
    <x v="2"/>
    <m/>
    <x v="2"/>
    <n v="1"/>
    <n v="11"/>
    <n v="4"/>
    <s v=""/>
    <s v=""/>
    <s v=""/>
    <s v=""/>
    <s v=""/>
    <s v=""/>
    <s v=""/>
    <s v=""/>
    <s v=""/>
    <s v=""/>
  </r>
  <r>
    <s v="42795محمود محمد احمد متولى عامرmahmoud.amer969@gmail.comاستفســار عن خدمــة"/>
    <d v="2017-03-01T00:00:00"/>
    <d v="1899-12-30T11:16:10"/>
    <s v="محمود محمد احمد متولى عامر"/>
    <x v="0"/>
    <s v="mahmoud.amer969@gmail.com"/>
    <s v="29305111500074"/>
    <s v="01099699989"/>
    <x v="0"/>
    <m/>
    <x v="2"/>
    <n v="1"/>
    <n v="11"/>
    <n v="4"/>
    <s v=""/>
    <s v=""/>
    <s v=""/>
    <s v=""/>
    <s v=""/>
    <s v=""/>
    <s v=""/>
    <s v=""/>
    <s v=""/>
    <s v=""/>
  </r>
  <r>
    <s v="42795عمرو محمد احمدamr_karate22000@yahoo.comشــكــوى"/>
    <d v="2017-03-01T00:00:00"/>
    <d v="1899-12-30T10:39:21"/>
    <s v="عمرو محمد احمد"/>
    <x v="0"/>
    <s v="amr_karate22000@yahoo.com"/>
    <s v="28911120103618"/>
    <s v="201283644012"/>
    <x v="2"/>
    <m/>
    <x v="2"/>
    <n v="1"/>
    <n v="10"/>
    <n v="4"/>
    <s v="EE009973729EG"/>
    <s v=""/>
    <s v=""/>
    <s v=""/>
    <s v=""/>
    <s v=""/>
    <s v=""/>
    <s v=""/>
    <s v="EE"/>
    <s v="EG"/>
  </r>
  <r>
    <s v="42795Mohamed Alimohamed_ali_125@yahoo.comاستفسار عن مسار الطرد"/>
    <d v="2017-03-01T00:00:00"/>
    <d v="1899-12-30T10:38:52"/>
    <s v="Mohamed Ali"/>
    <x v="0"/>
    <s v="mohamed_ali_125@yahoo.com"/>
    <s v="29305091600034"/>
    <s v="201007826644"/>
    <x v="1"/>
    <m/>
    <x v="2"/>
    <n v="1"/>
    <n v="10"/>
    <n v="4"/>
    <s v="RX564395327DE"/>
    <s v=""/>
    <s v=""/>
    <s v=""/>
    <s v=""/>
    <s v=""/>
    <s v=""/>
    <s v=""/>
    <s v="RX"/>
    <s v="DE"/>
  </r>
  <r>
    <s v="42795مروة كمال عبد الرازقZezoozoz@yahoo.comاستفسار عن مسار الطرد"/>
    <d v="2017-03-01T00:00:00"/>
    <d v="1899-12-30T10:31:44"/>
    <s v="مروة كمال عبد الرازق"/>
    <x v="0"/>
    <s v="Zezoozoz@yahoo.com"/>
    <s v="‏28612240300347"/>
    <s v="201098875215"/>
    <x v="1"/>
    <m/>
    <x v="2"/>
    <n v="1"/>
    <n v="10"/>
    <n v="4"/>
    <s v="ct100437519au"/>
    <s v=""/>
    <s v=""/>
    <s v=""/>
    <s v=""/>
    <s v=""/>
    <s v=""/>
    <s v=""/>
    <s v="CT"/>
    <s v="AU"/>
  </r>
  <r>
    <s v="42795اسلام النشرتيeslamelnasharty5@gmail.comاستفسار عن مسار الطرد"/>
    <d v="2017-03-01T00:00:00"/>
    <d v="1899-12-30T10:29:42"/>
    <s v="اسلام النشرتي"/>
    <x v="0"/>
    <s v="eslamelnasharty5@gmail.com"/>
    <s v="٢٩٤٠٤١٩١٥٠٠١١٦"/>
    <s v="01060697721"/>
    <x v="1"/>
    <m/>
    <x v="2"/>
    <n v="1"/>
    <n v="10"/>
    <n v="4"/>
    <s v="EZ143006079US"/>
    <s v=""/>
    <s v=""/>
    <s v=""/>
    <s v=""/>
    <s v=""/>
    <s v=""/>
    <s v=""/>
    <s v="EZ"/>
    <s v="US"/>
  </r>
  <r>
    <s v="42795احمد فتحي عبداللهahfathy1@gmail.comأخـــــرى"/>
    <d v="2017-03-01T00:00:00"/>
    <d v="1899-12-30T10:18:16"/>
    <s v="احمد فتحي عبدالله"/>
    <x v="0"/>
    <s v="ahfathy1@gmail.com"/>
    <s v="26710050101032"/>
    <s v="00201006955120"/>
    <x v="4"/>
    <m/>
    <x v="2"/>
    <n v="1"/>
    <n v="10"/>
    <n v="4"/>
    <s v=""/>
    <s v=""/>
    <s v=""/>
    <s v=""/>
    <s v=""/>
    <s v=""/>
    <s v=""/>
    <s v=""/>
    <s v=""/>
    <s v=""/>
  </r>
  <r>
    <s v="42795حسين محمود السيدmm_nwar@yahoo.comشــكــوى"/>
    <d v="2017-03-01T00:00:00"/>
    <d v="1899-12-30T10:17:49"/>
    <s v="حسين محمود السيد"/>
    <x v="2"/>
    <s v="mm_nwar@yahoo.com"/>
    <s v="26405162101216"/>
    <s v="00966555518426"/>
    <x v="2"/>
    <m/>
    <x v="2"/>
    <n v="1"/>
    <n v="10"/>
    <n v="4"/>
    <s v="EE700646535EG"/>
    <s v=""/>
    <s v=""/>
    <s v=""/>
    <s v=""/>
    <s v=""/>
    <s v=""/>
    <s v=""/>
    <s v="EE"/>
    <s v="EG"/>
  </r>
  <r>
    <s v="42795حسين محمود السيدmm_nwar@yahoo.comأخـــــرى"/>
    <d v="2017-03-01T00:00:00"/>
    <d v="1899-12-30T10:16:56"/>
    <s v="حسين محمود السيد"/>
    <x v="2"/>
    <s v="mm_nwar@yahoo.com"/>
    <s v="26405162101216"/>
    <s v="00966555518426"/>
    <x v="4"/>
    <m/>
    <x v="2"/>
    <n v="1"/>
    <n v="10"/>
    <n v="4"/>
    <s v="EE700646535EG"/>
    <s v=""/>
    <s v=""/>
    <s v=""/>
    <s v=""/>
    <s v=""/>
    <s v=""/>
    <s v=""/>
    <s v="EE"/>
    <s v="EG"/>
  </r>
  <r>
    <s v="42795ماجد ميشيل عادل جرجسtaomaged@gmail.comاستفسار عن مسار الطرد"/>
    <d v="2017-03-01T00:00:00"/>
    <d v="1899-12-30T10:15:33"/>
    <s v="ماجد ميشيل عادل جرجس"/>
    <x v="0"/>
    <s v="taomaged@gmail.com"/>
    <s v="28609090201611"/>
    <s v="00201225303878"/>
    <x v="1"/>
    <m/>
    <x v="2"/>
    <n v="1"/>
    <n v="10"/>
    <n v="4"/>
    <s v="CY100364309AU"/>
    <s v=""/>
    <s v=""/>
    <s v=""/>
    <s v=""/>
    <s v=""/>
    <s v=""/>
    <s v=""/>
    <s v="CY"/>
    <s v="AU"/>
  </r>
  <r>
    <s v="42795احمد احمد طهpharaon035@gmail.comاستفسار فى المبيعات"/>
    <d v="2017-03-01T00:00:00"/>
    <d v="1899-12-30T10:14:26"/>
    <s v="احمد احمد طه"/>
    <x v="0"/>
    <s v="pharaon035@gmail.com"/>
    <s v="29204021100131"/>
    <s v="01119885217"/>
    <x v="3"/>
    <m/>
    <x v="2"/>
    <n v="1"/>
    <n v="10"/>
    <n v="4"/>
    <s v=""/>
    <s v=""/>
    <s v=""/>
    <s v=""/>
    <s v=""/>
    <s v=""/>
    <s v=""/>
    <s v=""/>
    <s v=""/>
    <s v=""/>
  </r>
  <r>
    <s v="42795محمد عطالله حسن احمدmohamed225980@gmail.comاستفسار عن مسار الطرد"/>
    <d v="2017-03-01T00:00:00"/>
    <d v="1899-12-30T10:11:10"/>
    <s v="محمد عطالله حسن احمد"/>
    <x v="0"/>
    <s v="mohamed225980@gmail.com"/>
    <s v="292905210201173"/>
    <s v="01278150553"/>
    <x v="1"/>
    <m/>
    <x v="2"/>
    <n v="1"/>
    <n v="10"/>
    <n v="4"/>
    <s v="RR601495763EG"/>
    <s v=""/>
    <s v=""/>
    <s v=""/>
    <s v=""/>
    <s v=""/>
    <s v=""/>
    <s v=""/>
    <s v="RR"/>
    <s v="EG"/>
  </r>
  <r>
    <s v="42795the egyptian saudi co for medical manufacturingbermawy671@yahoo.comاستفسار عن مسار الطرد"/>
    <d v="2017-03-01T00:00:00"/>
    <d v="1899-12-30T09:47:16"/>
    <s v="the egyptian saudi co for medical manufacturing"/>
    <x v="0"/>
    <s v="bermawy671@yahoo.com"/>
    <s v="21000016"/>
    <s v="01001942944"/>
    <x v="1"/>
    <m/>
    <x v="2"/>
    <n v="1"/>
    <n v="9"/>
    <n v="4"/>
    <s v=""/>
    <s v=""/>
    <s v=""/>
    <s v=""/>
    <s v=""/>
    <s v=""/>
    <s v=""/>
    <s v=""/>
    <s v=""/>
    <s v=""/>
  </r>
  <r>
    <s v="42795Hassan Mohamed Abd El Bakihassan.wat2@yahoo.comاستفسار عن مسار الطرد"/>
    <d v="2017-03-01T00:00:00"/>
    <d v="1899-12-30T07:11:06"/>
    <s v="Hassan Mohamed Abd El Baki"/>
    <x v="37"/>
    <s v="hassan.wat2@yahoo.com"/>
    <s v="DU30607597QB"/>
    <s v="818038779662"/>
    <x v="1"/>
    <m/>
    <x v="2"/>
    <n v="1"/>
    <n v="7"/>
    <n v="4"/>
    <s v="EE700797717EG"/>
    <s v=""/>
    <s v=""/>
    <s v=""/>
    <s v=""/>
    <s v=""/>
    <s v=""/>
    <s v=""/>
    <s v="EE"/>
    <s v="EG"/>
  </r>
  <r>
    <s v="42795KASEM ABDALLAHaakasemzz@gmail.comأخـــــرى"/>
    <d v="2017-03-01T00:00:00"/>
    <d v="1899-12-30T07:08:18"/>
    <s v="KASEM ABDALLAH"/>
    <x v="0"/>
    <s v="aakasemzz@gmail.com"/>
    <s v=": 03500617"/>
    <s v="201002133561"/>
    <x v="4"/>
    <m/>
    <x v="2"/>
    <n v="1"/>
    <n v="7"/>
    <n v="4"/>
    <s v=""/>
    <s v=""/>
    <s v=""/>
    <s v=""/>
    <s v=""/>
    <s v=""/>
    <s v=""/>
    <s v=""/>
    <s v=""/>
    <s v=""/>
  </r>
  <r>
    <s v="42795ahmed hassandandashastoresalexandria@gmail.comاستفسار عن مسار الطرد"/>
    <d v="2017-03-01T00:00:00"/>
    <d v="1899-12-30T03:55:11"/>
    <s v="ahmed hassan"/>
    <x v="0"/>
    <s v="dandashastoresalexandria@gmail.com"/>
    <s v="28709040200937"/>
    <s v="201208487087"/>
    <x v="1"/>
    <m/>
    <x v="2"/>
    <n v="1"/>
    <n v="3"/>
    <n v="4"/>
    <s v="RX563565926DE"/>
    <s v=""/>
    <s v=""/>
    <s v=""/>
    <s v=""/>
    <s v=""/>
    <s v=""/>
    <s v=""/>
    <s v="RX"/>
    <s v="DE"/>
  </r>
  <r>
    <s v="42795وجيه عبد المنعم محمدmedo331964@gmail.comشــكــوى"/>
    <d v="2017-03-01T00:00:00"/>
    <d v="1899-12-30T01:03:37"/>
    <s v="وجيه عبد المنعم محمد"/>
    <x v="0"/>
    <s v="medo331964@gmail.com"/>
    <s v="26403030201758"/>
    <s v="01279723659"/>
    <x v="2"/>
    <m/>
    <x v="2"/>
    <n v="1"/>
    <n v="1"/>
    <n v="4"/>
    <s v=""/>
    <s v=""/>
    <s v=""/>
    <s v=""/>
    <s v=""/>
    <s v=""/>
    <s v=""/>
    <s v=""/>
    <s v=""/>
    <s v=""/>
  </r>
  <r>
    <s v="42804محمود صلاح عبدالحميدphtomar2@gmail.comاستفسار عن مسار الطرد"/>
    <d v="2017-03-10T00:00:00"/>
    <d v="1899-12-30T21:38:58"/>
    <s v="محمود صلاح عبدالحميد"/>
    <x v="0"/>
    <s v="phtomar2@gmail.com"/>
    <s v="29609141302594"/>
    <s v="201012803138"/>
    <x v="1"/>
    <m/>
    <x v="2"/>
    <n v="10"/>
    <n v="21"/>
    <n v="6"/>
    <s v="RX427281654EN"/>
    <s v=""/>
    <s v=""/>
    <s v=""/>
    <s v=""/>
    <s v=""/>
    <s v=""/>
    <s v=""/>
    <s v="RX"/>
    <s v="EN"/>
  </r>
  <r>
    <s v="42804على حسن حسين ( شركه بولى كيم )chempoly6@gmail.comاستفسار عن مسار الطرد"/>
    <d v="2017-03-10T00:00:00"/>
    <d v="1899-12-30T20:18:08"/>
    <s v="على حسن حسين ( شركه بولى كيم )"/>
    <x v="0"/>
    <s v="chempoly6@gmail.com"/>
    <s v="27505192200098"/>
    <s v="00201066602801"/>
    <x v="1"/>
    <m/>
    <x v="2"/>
    <n v="10"/>
    <n v="20"/>
    <n v="6"/>
    <s v="CV047534250US"/>
    <s v=""/>
    <s v=""/>
    <s v=""/>
    <s v=""/>
    <s v=""/>
    <s v=""/>
    <s v=""/>
    <s v="CV"/>
    <s v="US"/>
  </r>
  <r>
    <s v="42804ايمن صبريfandejoor@gmail.comاستفسار عن مسار الطرد"/>
    <d v="2017-03-10T00:00:00"/>
    <d v="1899-12-30T18:14:14"/>
    <s v="ايمن صبري"/>
    <x v="0"/>
    <s v="fandejoor@gmail.com"/>
    <s v="2800698"/>
    <s v="201110708284"/>
    <x v="1"/>
    <m/>
    <x v="2"/>
    <n v="10"/>
    <n v="18"/>
    <n v="6"/>
    <s v="RN217834066LT"/>
    <s v=""/>
    <s v=""/>
    <s v=""/>
    <s v=""/>
    <s v=""/>
    <s v=""/>
    <s v=""/>
    <s v="RN"/>
    <s v="LT"/>
  </r>
  <r>
    <s v="42804Mohamed shoaibtatarzonline@gmail.comاستفسار عن مسار الطرد"/>
    <d v="2017-03-10T00:00:00"/>
    <d v="1899-12-30T16:44:17"/>
    <s v="Mohamed shoaib"/>
    <x v="0"/>
    <s v="tatarzonline@gmail.com"/>
    <s v="28910078800234"/>
    <s v="201004567138"/>
    <x v="1"/>
    <m/>
    <x v="2"/>
    <n v="10"/>
    <n v="16"/>
    <n v="6"/>
    <s v="EE701023948EG"/>
    <s v=""/>
    <s v=""/>
    <s v=""/>
    <s v=""/>
    <s v=""/>
    <s v=""/>
    <s v=""/>
    <s v="EE"/>
    <s v="EG"/>
  </r>
  <r>
    <s v="42804حسام الدين محمد عبداللهeng_power20102000@yahoo.comاستفســار فنـى"/>
    <d v="2017-03-10T00:00:00"/>
    <d v="1899-12-30T15:36:32"/>
    <s v="حسام الدين محمد عبدالله"/>
    <x v="0"/>
    <s v="eng_power20102000@yahoo.com"/>
    <s v="28901011653297"/>
    <s v="201028078696"/>
    <x v="5"/>
    <m/>
    <x v="2"/>
    <n v="10"/>
    <n v="15"/>
    <n v="6"/>
    <s v=""/>
    <s v=""/>
    <s v=""/>
    <s v=""/>
    <s v=""/>
    <s v=""/>
    <s v=""/>
    <s v=""/>
    <s v=""/>
    <s v=""/>
  </r>
  <r>
    <s v="42804عبدالرحمنabdelrahmanwael507@gmail.comاستفسار عن مسار الطرد"/>
    <d v="2017-03-10T00:00:00"/>
    <d v="1899-12-30T12:13:20"/>
    <s v="عبدالرحمن"/>
    <x v="0"/>
    <s v="abdelrahmanwael507@gmail.com"/>
    <s v="30007071203033"/>
    <s v="01113115769"/>
    <x v="1"/>
    <m/>
    <x v="2"/>
    <n v="10"/>
    <n v="12"/>
    <n v="6"/>
    <s v="RX563253999DE"/>
    <s v=""/>
    <s v=""/>
    <s v=""/>
    <s v=""/>
    <s v=""/>
    <s v=""/>
    <s v=""/>
    <s v="RX"/>
    <s v="DE"/>
  </r>
  <r>
    <s v="42804محمد عبدالله عبدالوهابmuhammed911@icloud.comاستفسار عن مسار الطرد"/>
    <d v="2017-03-10T00:00:00"/>
    <d v="1899-12-30T11:40:46"/>
    <s v="محمد عبدالله عبدالوهاب"/>
    <x v="0"/>
    <s v="muhammed911@icloud.com"/>
    <s v="28107211200078"/>
    <s v="201060038651"/>
    <x v="1"/>
    <m/>
    <x v="2"/>
    <n v="10"/>
    <n v="11"/>
    <n v="6"/>
    <s v="AU358154953US"/>
    <s v=""/>
    <s v=""/>
    <s v=""/>
    <s v=""/>
    <s v=""/>
    <s v=""/>
    <s v=""/>
    <s v="AU"/>
    <s v="US"/>
  </r>
  <r>
    <s v="42804فتوح محمد شحاته محمدwaleedshehata50@gmail.comأخـــــرى"/>
    <d v="2017-03-10T00:00:00"/>
    <d v="1899-12-30T11:35:13"/>
    <s v="فتوح محمد شحاته محمد"/>
    <x v="0"/>
    <s v="waleedshehata50@gmail.com"/>
    <s v="28902221500457"/>
    <s v="00201063040710"/>
    <x v="4"/>
    <m/>
    <x v="2"/>
    <n v="10"/>
    <n v="11"/>
    <n v="6"/>
    <s v=""/>
    <s v=""/>
    <s v=""/>
    <s v=""/>
    <s v=""/>
    <s v=""/>
    <s v=""/>
    <s v=""/>
    <s v=""/>
    <s v=""/>
  </r>
  <r>
    <s v="42805احمد حسنmrking8@gmail.comاستفسار عن مسار الطرد"/>
    <d v="2017-03-11T00:00:00"/>
    <d v="1899-12-30T20:02:12"/>
    <s v="احمد حسن"/>
    <x v="0"/>
    <s v="mrking8@gmail.com"/>
    <s v="1801075"/>
    <s v="01223801499"/>
    <x v="1"/>
    <m/>
    <x v="2"/>
    <n v="11"/>
    <n v="20"/>
    <n v="7"/>
    <s v="RF581303833CN"/>
    <s v=""/>
    <s v=""/>
    <s v=""/>
    <s v=""/>
    <s v=""/>
    <s v=""/>
    <s v=""/>
    <s v="RF"/>
    <s v="CN"/>
  </r>
  <r>
    <s v="42805مصطفى محمود حسن محمودmostafa.arabi.xp@gmail.comشــكــوى"/>
    <d v="2017-03-11T00:00:00"/>
    <d v="1899-12-30T19:13:41"/>
    <s v="مصطفى محمود حسن محمود"/>
    <x v="0"/>
    <s v="mostafa.arabi.xp@gmail.com"/>
    <s v="28512132100817"/>
    <s v="201111997775"/>
    <x v="2"/>
    <m/>
    <x v="2"/>
    <n v="11"/>
    <n v="19"/>
    <n v="7"/>
    <s v=""/>
    <s v=""/>
    <s v=""/>
    <s v=""/>
    <s v=""/>
    <s v=""/>
    <s v=""/>
    <s v=""/>
    <s v=""/>
    <s v=""/>
  </r>
  <r>
    <s v="42805محمود صلاح عبدالحميدphtomar2@gmail.comاستفسار عن مسار الطرد"/>
    <d v="2017-03-11T00:00:00"/>
    <d v="1899-12-30T17:57:24"/>
    <s v="محمود صلاح عبدالحميد"/>
    <x v="0"/>
    <s v="phtomar2@gmail.com"/>
    <s v="29609141302594"/>
    <s v="201012803138"/>
    <x v="1"/>
    <m/>
    <x v="2"/>
    <n v="11"/>
    <n v="17"/>
    <n v="7"/>
    <s v="RS427281654CN"/>
    <s v=""/>
    <s v=""/>
    <s v=""/>
    <s v=""/>
    <s v=""/>
    <s v=""/>
    <s v=""/>
    <s v="RS"/>
    <s v="CN"/>
  </r>
  <r>
    <s v="42805صالح ابراهيم فتحى محمدsaleh.ibrahim494@gmail.comاستفسار عن مسار الطرد"/>
    <d v="2017-03-11T00:00:00"/>
    <d v="1899-12-30T17:26:21"/>
    <s v="صالح ابراهيم فتحى محمد"/>
    <x v="7"/>
    <s v="saleh.ibrahim494@gmail.com"/>
    <s v=": A10718282"/>
    <s v="00971529071340"/>
    <x v="1"/>
    <m/>
    <x v="2"/>
    <n v="11"/>
    <n v="17"/>
    <n v="7"/>
    <s v="EE422108257AE"/>
    <s v=""/>
    <s v=""/>
    <s v=""/>
    <s v=""/>
    <s v=""/>
    <s v=""/>
    <s v=""/>
    <s v="EE"/>
    <s v="AE"/>
  </r>
  <r>
    <s v="42805عمر محمود حجاجcalid5523@yahoo.comاستفسار عن مسار الطرد"/>
    <d v="2017-03-11T00:00:00"/>
    <d v="1899-12-30T16:18:25"/>
    <s v="عمر محمود حجاج"/>
    <x v="0"/>
    <s v="calid5523@yahoo.com"/>
    <s v="26511290300277"/>
    <s v="0021223016928"/>
    <x v="1"/>
    <m/>
    <x v="2"/>
    <n v="11"/>
    <n v="16"/>
    <n v="7"/>
    <s v=""/>
    <s v=""/>
    <s v=""/>
    <s v=""/>
    <s v=""/>
    <s v=""/>
    <s v=""/>
    <s v=""/>
    <s v=""/>
    <s v=""/>
  </r>
  <r>
    <s v="42805دينا عبدالحق خضر دسوقيkhaled_ronald06@yahoo.comاستفسار عن مسار الطرد"/>
    <d v="2017-03-11T00:00:00"/>
    <d v="1899-12-30T15:02:46"/>
    <s v="دينا عبدالحق خضر دسوقي"/>
    <x v="0"/>
    <s v="khaled_ronald06@yahoo.com"/>
    <s v="29306260400241"/>
    <s v="01141269753"/>
    <x v="1"/>
    <m/>
    <x v="2"/>
    <n v="11"/>
    <n v="15"/>
    <n v="7"/>
    <s v="ee011932878eg"/>
    <s v=""/>
    <s v=""/>
    <s v=""/>
    <s v=""/>
    <s v=""/>
    <s v=""/>
    <s v=""/>
    <s v="EE"/>
    <s v="EG"/>
  </r>
  <r>
    <s v="42805محمد حسن محمد حسينmohamed_elbana163@yahoo.comشــكــوى"/>
    <d v="2017-03-11T00:00:00"/>
    <d v="1899-12-30T14:47:10"/>
    <s v="محمد حسن محمد حسين"/>
    <x v="0"/>
    <s v="mohamed_elbana163@yahoo.com"/>
    <s v="29403162301833"/>
    <s v="201141741427"/>
    <x v="2"/>
    <m/>
    <x v="2"/>
    <n v="11"/>
    <n v="14"/>
    <n v="7"/>
    <s v="RX561591089DE"/>
    <s v=""/>
    <s v=""/>
    <s v=""/>
    <s v=""/>
    <s v=""/>
    <s v=""/>
    <s v=""/>
    <s v="RX"/>
    <s v="DE"/>
  </r>
  <r>
    <s v="42805ريهام عليREHAMZAHRAN855@GMAIL.COMاستفسار عن مسار الطرد"/>
    <d v="2017-03-11T00:00:00"/>
    <d v="1899-12-30T12:09:59"/>
    <s v="ريهام علي"/>
    <x v="0"/>
    <s v="REHAMZAHRAN855@GMAIL.COM"/>
    <s v="28806262101126"/>
    <s v="01003707143"/>
    <x v="1"/>
    <m/>
    <x v="2"/>
    <n v="11"/>
    <n v="12"/>
    <n v="7"/>
    <s v="rf103764098es"/>
    <s v=""/>
    <s v=""/>
    <s v=""/>
    <s v=""/>
    <s v=""/>
    <s v=""/>
    <s v=""/>
    <s v="RF"/>
    <s v="ES"/>
  </r>
  <r>
    <s v="42805Mohamed Rafik MohamedZaazhoa@gmail.comشــكــوى"/>
    <d v="2017-03-11T00:00:00"/>
    <d v="1899-12-30T12:00:23"/>
    <s v="Mohamed Rafik Mohamed"/>
    <x v="0"/>
    <s v="Zaazhoa@gmail.com"/>
    <s v="25203302100511"/>
    <s v="01002223469"/>
    <x v="2"/>
    <m/>
    <x v="2"/>
    <n v="11"/>
    <n v="12"/>
    <n v="7"/>
    <s v="EE701249204EG"/>
    <s v=""/>
    <s v=""/>
    <s v=""/>
    <s v=""/>
    <s v=""/>
    <s v=""/>
    <s v=""/>
    <s v="EE"/>
    <s v="EG"/>
  </r>
  <r>
    <s v="42805عفاف عبد الرحمن محمد عبدالله خاطرahmed_elmetwally10@yahoo.comاستفسار عن مسار الطرد"/>
    <d v="2017-03-11T00:00:00"/>
    <d v="1899-12-30T11:48:59"/>
    <s v="عفاف عبد الرحمن محمد عبدالله خاطر"/>
    <x v="0"/>
    <s v="ahmed_elmetwally10@yahoo.com"/>
    <s v=" 27605301301481"/>
    <s v="2012223731339"/>
    <x v="1"/>
    <m/>
    <x v="2"/>
    <n v="11"/>
    <n v="11"/>
    <n v="7"/>
    <s v="EE422829299AE"/>
    <s v=""/>
    <s v=""/>
    <s v=""/>
    <s v=""/>
    <s v=""/>
    <s v=""/>
    <s v=""/>
    <s v="EE"/>
    <s v="AE"/>
  </r>
  <r>
    <s v="42805هشامdangeravanger@gmail.comاستفسار عن مسار الطرد"/>
    <d v="2017-03-11T00:00:00"/>
    <d v="1899-12-30T11:14:26"/>
    <s v="هشام"/>
    <x v="0"/>
    <s v="dangeravanger@gmail.com"/>
    <s v="285011001257"/>
    <s v="201003329059"/>
    <x v="1"/>
    <m/>
    <x v="2"/>
    <n v="11"/>
    <n v="11"/>
    <n v="7"/>
    <s v="UA358871106US"/>
    <s v=""/>
    <s v=""/>
    <s v=""/>
    <s v=""/>
    <s v=""/>
    <s v=""/>
    <s v=""/>
    <s v="UA"/>
    <s v="US"/>
  </r>
  <r>
    <s v="42805هدى عبد المبدىhodamobdy@yahoo.comشــكــوى"/>
    <d v="2017-03-11T00:00:00"/>
    <d v="1899-12-30T10:34:04"/>
    <s v="هدى عبد المبدى"/>
    <x v="0"/>
    <s v="hodamobdy@yahoo.com"/>
    <s v="26309010100401"/>
    <s v="201001840301"/>
    <x v="2"/>
    <m/>
    <x v="2"/>
    <n v="11"/>
    <n v="10"/>
    <n v="7"/>
    <s v=""/>
    <s v=""/>
    <s v=""/>
    <s v=""/>
    <s v=""/>
    <s v=""/>
    <s v=""/>
    <s v=""/>
    <s v=""/>
    <s v=""/>
  </r>
  <r>
    <s v="42805عبدالله عيد محمد عبدالحافظabdallah_aed2011@yahoo.comاستفســار عن خدمــة"/>
    <d v="2017-03-11T00:00:00"/>
    <d v="1899-12-30T06:21:53"/>
    <s v="عبدالله عيد محمد عبدالحافظ"/>
    <x v="0"/>
    <s v="abdallah_aed2011@yahoo.com"/>
    <s v="29308012111537"/>
    <s v="0238110614"/>
    <x v="0"/>
    <m/>
    <x v="2"/>
    <n v="11"/>
    <n v="6"/>
    <n v="7"/>
    <s v=""/>
    <s v=""/>
    <s v=""/>
    <s v=""/>
    <s v=""/>
    <s v=""/>
    <s v=""/>
    <s v=""/>
    <s v=""/>
    <s v=""/>
  </r>
  <r>
    <s v="42805Mostafa Mosaad Zaki Kashlanamostafa.kashlana@hotmail.comشــكــوى"/>
    <d v="2017-03-11T00:00:00"/>
    <d v="1899-12-30T01:49:42"/>
    <s v="Mostafa Mosaad Zaki Kashlana"/>
    <x v="0"/>
    <s v="mostafa.kashlana@hotmail.com"/>
    <s v="1600457"/>
    <s v="01119933409"/>
    <x v="2"/>
    <m/>
    <x v="2"/>
    <n v="11"/>
    <n v="1"/>
    <n v="7"/>
    <s v="RR016734962BR"/>
    <s v=""/>
    <s v=""/>
    <s v=""/>
    <s v=""/>
    <s v=""/>
    <s v=""/>
    <s v=""/>
    <s v="RR"/>
    <s v="BR"/>
  </r>
  <r>
    <s v="42805Mostafa Mosaad Zaki Kashlanamostafa.kashlana@hotmail.comاستفسار فى المبيعات"/>
    <d v="2017-03-11T00:00:00"/>
    <d v="1899-12-30T01:46:40"/>
    <s v="Mostafa Mosaad Zaki Kashlana"/>
    <x v="0"/>
    <s v="mostafa.kashlana@hotmail.com"/>
    <s v="1600457"/>
    <s v="01221000253"/>
    <x v="3"/>
    <m/>
    <x v="2"/>
    <n v="11"/>
    <n v="1"/>
    <n v="7"/>
    <s v="RR032073313BR"/>
    <s v=""/>
    <s v=""/>
    <s v=""/>
    <s v=""/>
    <s v=""/>
    <s v=""/>
    <s v=""/>
    <s v="RR"/>
    <s v="BR"/>
  </r>
  <r>
    <s v="42805شادى احمد علىsignal_onee@yahoo.comشــكــوى"/>
    <d v="2017-03-11T00:00:00"/>
    <d v="1899-12-30T22:23:47"/>
    <s v="شادى احمد على"/>
    <x v="0"/>
    <s v="signal_onee@yahoo.com"/>
    <s v="28201051401817"/>
    <s v="201119911491"/>
    <x v="2"/>
    <m/>
    <x v="2"/>
    <n v="11"/>
    <n v="22"/>
    <n v="7"/>
    <s v="rr702993515eg"/>
    <s v=""/>
    <s v=""/>
    <s v=""/>
    <s v=""/>
    <s v=""/>
    <s v=""/>
    <s v=""/>
    <s v="RR"/>
    <s v="EG"/>
  </r>
  <r>
    <s v="42805Ahmed Ragabahmedragabes@yahoo.comاستفســار عن خدمــة"/>
    <d v="2017-03-11T00:00:00"/>
    <d v="1899-12-30T20:26:52"/>
    <s v="Ahmed Ragab"/>
    <x v="0"/>
    <s v="ahmedragabes@yahoo.com"/>
    <s v="000000000000000"/>
    <s v="201003539464"/>
    <x v="0"/>
    <m/>
    <x v="2"/>
    <n v="11"/>
    <n v="20"/>
    <n v="7"/>
    <s v=""/>
    <s v=""/>
    <s v=""/>
    <s v=""/>
    <s v=""/>
    <s v=""/>
    <s v=""/>
    <s v=""/>
    <s v=""/>
    <s v=""/>
  </r>
  <r>
    <s v="42806خميس احمد عمرkhamis.omar22@gmail.comاستفســار فنـى"/>
    <d v="2017-03-12T00:00:00"/>
    <d v="1899-12-30T11:23:36"/>
    <s v="خميس احمد عمر"/>
    <x v="0"/>
    <s v="khamis.omar22@gmail.com"/>
    <s v="26908210201718"/>
    <s v="2021111182199"/>
    <x v="5"/>
    <m/>
    <x v="2"/>
    <n v="12"/>
    <n v="11"/>
    <n v="1"/>
    <s v=""/>
    <s v=""/>
    <s v=""/>
    <s v=""/>
    <s v=""/>
    <s v=""/>
    <s v=""/>
    <s v=""/>
    <s v=""/>
    <s v=""/>
  </r>
  <r>
    <s v="42806اسلام محمد عبد النعيمislamelhashemy@gmail.comاستفسار عن مسار الطرد"/>
    <d v="2017-03-12T00:00:00"/>
    <d v="1899-12-30T11:21:50"/>
    <s v="اسلام محمد عبد النعيم"/>
    <x v="0"/>
    <s v="islamelhashemy@gmail.com"/>
    <s v="28807070200194"/>
    <s v="01224415832"/>
    <x v="1"/>
    <m/>
    <x v="2"/>
    <n v="12"/>
    <n v="11"/>
    <n v="1"/>
    <s v=""/>
    <s v=""/>
    <s v=""/>
    <s v=""/>
    <s v=""/>
    <s v=""/>
    <s v=""/>
    <s v=""/>
    <s v=""/>
    <s v=""/>
  </r>
  <r>
    <s v="42806رجب سعد رجب القرضاوىragabsaad46@gmail.comشــكــوى"/>
    <d v="2017-03-12T00:00:00"/>
    <d v="1899-12-30T11:02:11"/>
    <s v="رجب سعد رجب القرضاوى"/>
    <x v="0"/>
    <s v="ragabsaad46@gmail.com"/>
    <s v="29401041802875"/>
    <s v="00201005828100"/>
    <x v="2"/>
    <m/>
    <x v="2"/>
    <n v="12"/>
    <n v="11"/>
    <n v="1"/>
    <s v=""/>
    <s v=""/>
    <s v=""/>
    <s v=""/>
    <s v=""/>
    <s v=""/>
    <s v=""/>
    <s v=""/>
    <s v=""/>
    <s v=""/>
  </r>
  <r>
    <s v="42806عبد العزيز سامح عبدالعزيز محمودsamehbaza@yahoo.comشــكــوى"/>
    <d v="2017-03-12T00:00:00"/>
    <d v="1899-12-30T10:46:38"/>
    <s v="عبد العزيز سامح عبدالعزيز محمود"/>
    <x v="0"/>
    <s v="samehbaza@yahoo.com"/>
    <s v="27807121801178"/>
    <s v="01223254020"/>
    <x v="2"/>
    <m/>
    <x v="2"/>
    <n v="12"/>
    <n v="10"/>
    <n v="1"/>
    <s v=""/>
    <s v=""/>
    <s v=""/>
    <s v=""/>
    <s v=""/>
    <s v=""/>
    <s v=""/>
    <s v=""/>
    <s v=""/>
    <s v=""/>
  </r>
  <r>
    <s v="42806مصطفى رمضان مصطفى الشريفmostafa.elsherif@apacheegypt.comاستفسار عن مسار الطرد"/>
    <d v="2017-03-12T00:00:00"/>
    <d v="1899-12-30T09:57:06"/>
    <s v="مصطفى رمضان مصطفى الشريف"/>
    <x v="0"/>
    <s v="mostafa.elsherif@apacheegypt.com"/>
    <s v="26301030200711"/>
    <s v="201223985356"/>
    <x v="1"/>
    <m/>
    <x v="2"/>
    <n v="12"/>
    <n v="9"/>
    <n v="1"/>
    <s v="RB164332895SG"/>
    <s v=""/>
    <s v=""/>
    <s v=""/>
    <s v=""/>
    <s v=""/>
    <s v=""/>
    <s v=""/>
    <s v="RB"/>
    <s v="SG"/>
  </r>
  <r>
    <s v="42806عماد سيد بيوميe.s.bayomy@hotmail.comشــكــوى"/>
    <d v="2017-03-12T00:00:00"/>
    <d v="1899-12-30T09:54:02"/>
    <s v="عماد سيد بيومي"/>
    <x v="2"/>
    <s v="e.s.bayomy@hotmail.com"/>
    <s v="25404290100737"/>
    <s v="00966535265898"/>
    <x v="2"/>
    <m/>
    <x v="2"/>
    <n v="12"/>
    <n v="9"/>
    <n v="1"/>
    <s v="RR045258982SA"/>
    <s v=""/>
    <s v=""/>
    <s v=""/>
    <s v=""/>
    <s v=""/>
    <s v=""/>
    <s v=""/>
    <s v="RR"/>
    <s v="SA"/>
  </r>
  <r>
    <s v="42806Nagahnagah_xp@yahoo.comشــكــوى"/>
    <d v="2017-03-12T00:00:00"/>
    <d v="1899-12-30T09:52:16"/>
    <s v="Nagah"/>
    <x v="2"/>
    <s v="nagah_xp@yahoo.com"/>
    <s v=": 123456"/>
    <s v="966542795428"/>
    <x v="2"/>
    <m/>
    <x v="2"/>
    <n v="12"/>
    <n v="9"/>
    <n v="1"/>
    <s v=""/>
    <s v=""/>
    <s v=""/>
    <s v=""/>
    <s v=""/>
    <s v=""/>
    <s v=""/>
    <s v=""/>
    <s v=""/>
    <s v=""/>
  </r>
  <r>
    <s v="42806ابراهيم وهدانhemaahmed004@gmail.comشــكــوى"/>
    <d v="2017-03-12T00:00:00"/>
    <d v="1899-12-30T09:02:35"/>
    <s v="ابراهيم وهدان"/>
    <x v="0"/>
    <s v="hemaahmed004@gmail.com"/>
    <s v="1600412"/>
    <s v="20100547296"/>
    <x v="2"/>
    <m/>
    <x v="2"/>
    <n v="12"/>
    <n v="9"/>
    <n v="1"/>
    <s v=""/>
    <s v=""/>
    <s v=""/>
    <s v=""/>
    <s v=""/>
    <s v=""/>
    <s v=""/>
    <s v=""/>
    <s v=""/>
    <s v=""/>
  </r>
  <r>
    <s v="42806ايمن عبد الرحمن عبد الفتاحayman333366@gmail.comشــكــوى"/>
    <d v="2017-03-12T00:00:00"/>
    <d v="1899-12-30T08:12:32"/>
    <s v="ايمن عبد الرحمن عبد الفتاح"/>
    <x v="0"/>
    <s v="ayman333366@gmail.com"/>
    <s v="27603130103675"/>
    <s v="+201221246981"/>
    <x v="2"/>
    <m/>
    <x v="2"/>
    <n v="12"/>
    <n v="8"/>
    <n v="1"/>
    <s v=""/>
    <s v=""/>
    <s v=""/>
    <s v=""/>
    <s v=""/>
    <s v=""/>
    <s v=""/>
    <s v=""/>
    <s v=""/>
    <s v=""/>
  </r>
  <r>
    <s v="42806عبدالرحمن محمد عبدالعظيمAma_zamalek2013@yahoo.comاستفســار عن خدمــة"/>
    <d v="2017-03-12T00:00:00"/>
    <d v="1899-12-30T03:19:16"/>
    <s v="عبدالرحمن محمد عبدالعظيم"/>
    <x v="0"/>
    <s v="Ama_zamalek2013@yahoo.com"/>
    <s v="29704272200935"/>
    <s v="01110705960"/>
    <x v="0"/>
    <m/>
    <x v="2"/>
    <n v="12"/>
    <n v="3"/>
    <n v="1"/>
    <s v=""/>
    <s v=""/>
    <s v=""/>
    <s v=""/>
    <s v=""/>
    <s v=""/>
    <s v=""/>
    <s v=""/>
    <s v=""/>
    <s v=""/>
  </r>
  <r>
    <s v="42806احمد عبدالودود عبدالعال الزغبىahmed.zoghpy1@gmail.comاستفسار عن مسار الطرد"/>
    <d v="2017-03-12T00:00:00"/>
    <d v="1899-12-30T11:48:22"/>
    <s v="احمد عبدالودود عبدالعال الزغبى"/>
    <x v="0"/>
    <s v="ahmed.zoghpy1@gmail.com"/>
    <s v="28611201202617"/>
    <s v="201005339300"/>
    <x v="1"/>
    <m/>
    <x v="2"/>
    <n v="12"/>
    <n v="11"/>
    <n v="1"/>
    <s v="cc221368595ca"/>
    <s v=""/>
    <s v=""/>
    <s v=""/>
    <s v=""/>
    <s v=""/>
    <s v=""/>
    <s v=""/>
    <s v="CC"/>
    <s v="CA"/>
  </r>
  <r>
    <s v="42806مصطفى البحيرىsasa.elbhiry@gmail.comاستفسار عن مسار الطرد"/>
    <d v="2017-03-12T00:00:00"/>
    <d v="1899-12-30T11:43:08"/>
    <s v="مصطفى البحيرى"/>
    <x v="0"/>
    <s v="sasa.elbhiry@gmail.com"/>
    <s v="29301101803979"/>
    <s v="201141365216"/>
    <x v="1"/>
    <m/>
    <x v="2"/>
    <n v="12"/>
    <n v="11"/>
    <n v="1"/>
    <s v="RS418831089CN"/>
    <s v=""/>
    <s v=""/>
    <s v=""/>
    <s v=""/>
    <s v=""/>
    <s v=""/>
    <s v=""/>
    <s v="RS"/>
    <s v="CN"/>
  </r>
  <r>
    <s v="42806انطون حنا ناشدtony_krestiano18@yahoo.comاستفســار عن خدمــة"/>
    <d v="2017-03-12T00:00:00"/>
    <d v="1899-12-30T12:09:59"/>
    <s v="انطون حنا ناشد"/>
    <x v="0"/>
    <s v="tony_krestiano18@yahoo.com"/>
    <s v="288061801101853"/>
    <s v="201226969345"/>
    <x v="0"/>
    <m/>
    <x v="2"/>
    <n v="12"/>
    <n v="12"/>
    <n v="1"/>
    <s v=""/>
    <s v=""/>
    <s v=""/>
    <s v=""/>
    <s v=""/>
    <s v=""/>
    <s v=""/>
    <s v=""/>
    <s v=""/>
    <s v=""/>
  </r>
  <r>
    <s v="42806Jane Abouleneincardiolojane@gmail.comاستفسار عن مسار الطرد"/>
    <d v="2017-03-12T00:00:00"/>
    <d v="1899-12-30T12:09:02"/>
    <s v="Jane Aboulenein"/>
    <x v="0"/>
    <s v="cardiolojane@gmail.com"/>
    <s v="28209301200465"/>
    <s v="201019025804+"/>
    <x v="1"/>
    <m/>
    <x v="2"/>
    <n v="12"/>
    <n v="12"/>
    <n v="1"/>
    <s v="RG321034467CN"/>
    <s v=""/>
    <s v=""/>
    <s v=""/>
    <s v=""/>
    <s v=""/>
    <s v=""/>
    <s v=""/>
    <s v="RG"/>
    <s v="CN"/>
  </r>
  <r>
    <s v="42806هشام عبدالعزيزhesham_elbeshbishy@hotmail.comاستفسار عن مسار الطرد"/>
    <d v="2017-03-12T00:00:00"/>
    <d v="1899-12-30T12:00:25"/>
    <s v="هشام عبدالعزيز"/>
    <x v="0"/>
    <s v="hesham_elbeshbishy@hotmail.com"/>
    <s v=": A02044830"/>
    <s v="00966508761883"/>
    <x v="1"/>
    <m/>
    <x v="2"/>
    <n v="12"/>
    <n v="12"/>
    <n v="1"/>
    <s v="EE044510529SA"/>
    <s v=""/>
    <s v=""/>
    <s v=""/>
    <s v=""/>
    <s v=""/>
    <s v=""/>
    <s v=""/>
    <s v="EE"/>
    <s v="SA"/>
  </r>
  <r>
    <s v="42806عبير محمد عابدين الجنديjomana8090@hotmail.comشــكــوى"/>
    <d v="2017-03-12T00:00:00"/>
    <d v="1899-12-30T12:22:40"/>
    <s v="عبير محمد عابدين الجندي"/>
    <x v="0"/>
    <s v="jomana8090@hotmail.com"/>
    <s v="27207121100261"/>
    <s v="201095790990"/>
    <x v="2"/>
    <m/>
    <x v="2"/>
    <n v="12"/>
    <n v="12"/>
    <n v="1"/>
    <s v=""/>
    <s v=""/>
    <s v=""/>
    <s v=""/>
    <s v=""/>
    <s v=""/>
    <s v=""/>
    <s v=""/>
    <s v=""/>
    <s v=""/>
  </r>
  <r>
    <s v="42806رمضان ابراهيم عبدالسلامRamadn1988@yahoo.comأخـــــرى"/>
    <d v="2017-03-12T00:00:00"/>
    <d v="1899-12-30T12:23:34"/>
    <s v="رمضان ابراهيم عبدالسلام"/>
    <x v="0"/>
    <s v="Ramadn1988@yahoo.com"/>
    <s v="28805170200113"/>
    <s v="01201917627"/>
    <x v="4"/>
    <m/>
    <x v="2"/>
    <n v="12"/>
    <n v="12"/>
    <n v="1"/>
    <s v=""/>
    <s v=""/>
    <s v=""/>
    <s v=""/>
    <s v=""/>
    <s v=""/>
    <s v=""/>
    <s v=""/>
    <s v=""/>
    <s v=""/>
  </r>
  <r>
    <s v="42806محمود رشاد محمدazzazi@outlook.comاستفسار عن مسار الطرد"/>
    <d v="2017-03-12T00:00:00"/>
    <d v="1899-12-30T12:42:18"/>
    <s v="محمود رشاد محمد"/>
    <x v="2"/>
    <s v="azzazi@outlook.com"/>
    <s v=": ِA17147753"/>
    <s v="009665444067800"/>
    <x v="1"/>
    <m/>
    <x v="2"/>
    <n v="12"/>
    <n v="12"/>
    <n v="1"/>
    <s v="EE043610640SA"/>
    <s v=""/>
    <s v=""/>
    <s v=""/>
    <s v=""/>
    <s v=""/>
    <s v=""/>
    <s v=""/>
    <s v="EE"/>
    <s v="SA"/>
  </r>
  <r>
    <s v="42806هشام عبد العزيز محمد خليلhesham19275@yahoo.comاستفسار عن مسار الطرد"/>
    <d v="2017-03-12T00:00:00"/>
    <d v="1899-12-30T12:51:01"/>
    <s v="هشام عبد العزيز محمد خليل"/>
    <x v="0"/>
    <s v="hesham19275@yahoo.com"/>
    <s v="27804101600291"/>
    <s v="20403343670"/>
    <x v="1"/>
    <m/>
    <x v="2"/>
    <n v="12"/>
    <n v="12"/>
    <n v="1"/>
    <s v="ra899141153it"/>
    <s v=""/>
    <s v=""/>
    <s v=""/>
    <s v=""/>
    <s v=""/>
    <s v=""/>
    <s v=""/>
    <s v="RA"/>
    <s v="IT"/>
  </r>
  <r>
    <s v="42806Laura Ivonne García Ramírezlaura_ivonne_gar@yahoo.comشــكــوى"/>
    <d v="2017-03-12T00:00:00"/>
    <d v="1899-12-30T13:06:33"/>
    <s v="Laura Ivonne García Ramírez"/>
    <x v="0"/>
    <s v="laura_ivonne_gar@yahoo.com"/>
    <s v=": G18526562"/>
    <s v="1095359782"/>
    <x v="2"/>
    <m/>
    <x v="2"/>
    <n v="12"/>
    <n v="13"/>
    <n v="1"/>
    <s v="EE918929802MX"/>
    <s v=""/>
    <s v=""/>
    <s v=""/>
    <s v=""/>
    <s v=""/>
    <s v=""/>
    <s v=""/>
    <s v="EE"/>
    <s v="MX"/>
  </r>
  <r>
    <s v="42806إبراهيم شبانهEbshabana2007@gmail.comشــكــوى"/>
    <d v="2017-03-12T00:00:00"/>
    <d v="1899-12-30T13:49:01"/>
    <s v="إبراهيم شبانه"/>
    <x v="0"/>
    <s v="Ebshabana2007@gmail.com"/>
    <s v="28305021602095"/>
    <s v="00201021293956"/>
    <x v="2"/>
    <m/>
    <x v="2"/>
    <n v="12"/>
    <n v="13"/>
    <n v="1"/>
    <s v="EE701064355EG"/>
    <s v=""/>
    <s v=""/>
    <s v=""/>
    <s v=""/>
    <s v=""/>
    <s v=""/>
    <s v=""/>
    <s v="EE"/>
    <s v="EG"/>
  </r>
  <r>
    <s v="42806احمد محمد كمال نجاeslam.naga55@gmail.comاستفســار عن خدمــة"/>
    <d v="2017-03-12T00:00:00"/>
    <d v="1899-12-30T13:36:42"/>
    <s v="احمد محمد كمال نجا"/>
    <x v="0"/>
    <s v="eslam.naga55@gmail.com"/>
    <s v="29108241803818"/>
    <s v="01000629243"/>
    <x v="0"/>
    <m/>
    <x v="2"/>
    <n v="12"/>
    <n v="13"/>
    <n v="1"/>
    <s v=""/>
    <s v=""/>
    <s v=""/>
    <s v=""/>
    <s v=""/>
    <s v=""/>
    <s v=""/>
    <s v=""/>
    <s v=""/>
    <s v=""/>
  </r>
  <r>
    <s v="42806ياسر مخلص الفىyassermokhles1990@gmail.comاستفسار عن مسار الطرد"/>
    <d v="2017-03-12T00:00:00"/>
    <d v="1899-12-30T14:25:51"/>
    <s v="ياسر مخلص الفى"/>
    <x v="0"/>
    <s v="yassermokhles1990@gmail.com"/>
    <s v="29006102703771"/>
    <s v="201285880986"/>
    <x v="1"/>
    <m/>
    <x v="2"/>
    <n v="12"/>
    <n v="14"/>
    <n v="1"/>
    <s v="rr312027471de"/>
    <s v=""/>
    <s v=""/>
    <s v=""/>
    <s v=""/>
    <s v=""/>
    <s v=""/>
    <s v=""/>
    <s v="RR"/>
    <s v="DE"/>
  </r>
  <r>
    <s v="42806محمد عبده نصر عبده عيدm_eid185@hotmail.comشــكــوى"/>
    <d v="2017-03-12T00:00:00"/>
    <d v="1899-12-30T15:31:41"/>
    <s v="محمد عبده نصر عبده عيد"/>
    <x v="0"/>
    <s v="m_eid185@hotmail.com"/>
    <s v="28809011206572"/>
    <s v="01211996800"/>
    <x v="2"/>
    <m/>
    <x v="2"/>
    <n v="12"/>
    <n v="15"/>
    <n v="1"/>
    <s v=""/>
    <s v=""/>
    <s v=""/>
    <s v=""/>
    <s v=""/>
    <s v=""/>
    <s v=""/>
    <s v=""/>
    <s v=""/>
    <s v=""/>
  </r>
  <r>
    <s v="42806علاء محمد خضرى احمدalaa.lowa@yahoo.comاستفسار عن مسار الطرد"/>
    <d v="2017-03-12T00:00:00"/>
    <d v="1899-12-30T15:30:46"/>
    <s v="علاء محمد خضرى احمد"/>
    <x v="0"/>
    <s v="alaa.lowa@yahoo.com"/>
    <s v="2101876"/>
    <s v="0201226068102"/>
    <x v="1"/>
    <m/>
    <x v="2"/>
    <n v="12"/>
    <n v="15"/>
    <n v="1"/>
    <s v="RR703464727EG"/>
    <s v=""/>
    <s v=""/>
    <s v=""/>
    <s v=""/>
    <s v=""/>
    <s v=""/>
    <s v=""/>
    <s v="RR"/>
    <s v="EG"/>
  </r>
  <r>
    <s v="42806Samer Sallaminfo@egsolar.deاستفسار عن مسار الطرد"/>
    <d v="2017-03-12T00:00:00"/>
    <d v="1899-12-30T15:24:18"/>
    <s v="Samer Sallam"/>
    <x v="10"/>
    <s v="info@egsolar.de"/>
    <s v=": 59696dvv3"/>
    <s v="01111189155"/>
    <x v="1"/>
    <m/>
    <x v="2"/>
    <n v="12"/>
    <n v="15"/>
    <n v="1"/>
    <s v="RL746915667DE"/>
    <s v=""/>
    <s v=""/>
    <s v=""/>
    <s v=""/>
    <s v=""/>
    <s v=""/>
    <s v=""/>
    <s v="RL"/>
    <s v="DE"/>
  </r>
  <r>
    <s v="42806محمد فايز محمد محمد المقدمalmokadem111@yahoo.comاستفسار عن مسار الطرد"/>
    <d v="2017-03-12T00:00:00"/>
    <d v="1899-12-30T15:13:29"/>
    <s v="محمد فايز محمد محمد المقدم"/>
    <x v="0"/>
    <s v="almokadem111@yahoo.com"/>
    <s v="29601051100339"/>
    <s v="01116964092"/>
    <x v="1"/>
    <m/>
    <x v="2"/>
    <n v="12"/>
    <n v="15"/>
    <n v="1"/>
    <s v="RS781613901NL"/>
    <s v=""/>
    <s v=""/>
    <s v=""/>
    <s v=""/>
    <s v=""/>
    <s v=""/>
    <s v=""/>
    <s v="RS"/>
    <s v="NL"/>
  </r>
  <r>
    <s v="42807أحمد محمدahmedelgamal743@gmail.comاستفسار عن مسار الطرد"/>
    <d v="2017-03-13T00:00:00"/>
    <d v="1899-12-30T10:04:30"/>
    <s v="أحمد محمد"/>
    <x v="0"/>
    <s v="ahmedelgamal743@gmail.com"/>
    <s v="29503011214518"/>
    <s v="201152970899"/>
    <x v="1"/>
    <m/>
    <x v="2"/>
    <n v="13"/>
    <n v="10"/>
    <n v="2"/>
    <s v="RX564970412DE"/>
    <s v=""/>
    <s v=""/>
    <s v=""/>
    <s v=""/>
    <s v=""/>
    <s v=""/>
    <s v=""/>
    <s v="RX"/>
    <s v="DE"/>
  </r>
  <r>
    <s v="42807احمد محمد السيدahmedelgamal744@gmail.comاستفسار عن مسار الطرد"/>
    <d v="2017-03-13T00:00:00"/>
    <d v="1899-12-30T10:00:13"/>
    <s v="احمد محمد السيد"/>
    <x v="0"/>
    <s v="ahmedelgamal744@gmail.com"/>
    <s v="29503011214518"/>
    <s v="2001152970899"/>
    <x v="1"/>
    <m/>
    <x v="2"/>
    <n v="13"/>
    <n v="10"/>
    <n v="2"/>
    <s v="RX564970412DE"/>
    <s v=""/>
    <s v=""/>
    <s v=""/>
    <s v=""/>
    <s v=""/>
    <s v=""/>
    <s v=""/>
    <s v="RX"/>
    <s v="DE"/>
  </r>
  <r>
    <s v="42807abdelfattahabdelfattahahmed28@yahoo.comاستفسار عن مسار الطرد"/>
    <d v="2017-03-13T00:00:00"/>
    <d v="1899-12-30T09:53:03"/>
    <s v="abdelfattah"/>
    <x v="0"/>
    <s v="abdelfattahahmed28@yahoo.com"/>
    <s v="29201011826975"/>
    <s v="201099706499"/>
    <x v="1"/>
    <m/>
    <x v="2"/>
    <n v="13"/>
    <n v="9"/>
    <n v="2"/>
    <s v="RX564489554DE"/>
    <s v=""/>
    <s v=""/>
    <s v=""/>
    <s v=""/>
    <s v=""/>
    <s v=""/>
    <s v=""/>
    <s v="RX"/>
    <s v="DE"/>
  </r>
  <r>
    <s v="42807مهندس أحمدeman_medical@hotmail.comشــكــوى"/>
    <d v="2017-03-13T00:00:00"/>
    <d v="1899-12-30T09:25:01"/>
    <s v="مهندس أحمد"/>
    <x v="0"/>
    <s v="eman_medical@hotmail.com"/>
    <s v="00000000000000"/>
    <s v="201062224525"/>
    <x v="2"/>
    <m/>
    <x v="2"/>
    <n v="13"/>
    <n v="9"/>
    <n v="2"/>
    <s v="EE701068003EG"/>
    <s v=""/>
    <s v=""/>
    <s v=""/>
    <s v=""/>
    <s v=""/>
    <s v=""/>
    <s v=""/>
    <s v="EE"/>
    <s v="EG"/>
  </r>
  <r>
    <s v="42807محمد السيد منصور عوضinjaz4host@gmail.comشــكــوى"/>
    <d v="2017-03-13T00:00:00"/>
    <d v="1899-12-30T08:57:29"/>
    <s v="محمد السيد منصور عوض"/>
    <x v="0"/>
    <s v="injaz4host@gmail.com"/>
    <s v="29005241500153"/>
    <s v="01094222314"/>
    <x v="2"/>
    <m/>
    <x v="2"/>
    <n v="13"/>
    <n v="8"/>
    <n v="2"/>
    <s v="RR001772227JE"/>
    <s v=""/>
    <s v=""/>
    <s v=""/>
    <s v=""/>
    <s v=""/>
    <s v=""/>
    <s v=""/>
    <s v="RR"/>
    <s v="JE"/>
  </r>
  <r>
    <s v="42807آيات وحيد محمد مرسيayamahmoud255@yahoo.comشــكــوى"/>
    <d v="2017-03-13T00:00:00"/>
    <d v="1899-12-30T08:31:08"/>
    <s v="آيات وحيد محمد مرسي"/>
    <x v="0"/>
    <s v="ayamahmoud255@yahoo.com"/>
    <s v="28804250100482"/>
    <s v="201002310574"/>
    <x v="2"/>
    <m/>
    <x v="2"/>
    <n v="13"/>
    <n v="8"/>
    <n v="2"/>
    <s v=""/>
    <s v=""/>
    <s v=""/>
    <s v=""/>
    <s v=""/>
    <s v=""/>
    <s v=""/>
    <s v=""/>
    <s v=""/>
    <s v=""/>
  </r>
  <r>
    <s v="42807حسين محمود السيدmm_nwar@yahoo.comشــكــوى"/>
    <d v="2017-03-13T00:00:00"/>
    <d v="1899-12-30T08:30:45"/>
    <s v="حسين محمود السيد"/>
    <x v="2"/>
    <s v="mm_nwar@yahoo.com"/>
    <s v="26405162101216"/>
    <s v="00966555518426"/>
    <x v="2"/>
    <m/>
    <x v="2"/>
    <n v="13"/>
    <n v="8"/>
    <n v="2"/>
    <s v="EE700646535EG"/>
    <s v=""/>
    <s v=""/>
    <s v=""/>
    <s v=""/>
    <s v=""/>
    <s v=""/>
    <s v=""/>
    <s v="EE"/>
    <s v="EG"/>
  </r>
  <r>
    <s v="42807ياسر ابراهيم محمودamar_n8697@yahoo.comاستفسار عن مسار الطرد"/>
    <d v="2017-03-13T00:00:00"/>
    <d v="1899-12-30T08:25:27"/>
    <s v="ياسر ابراهيم محمود"/>
    <x v="2"/>
    <s v="amar_n8697@yahoo.com"/>
    <s v=": A08043729"/>
    <s v="00966569905140"/>
    <x v="1"/>
    <m/>
    <x v="2"/>
    <n v="13"/>
    <n v="8"/>
    <n v="2"/>
    <s v="EE020006104SA"/>
    <s v=""/>
    <s v=""/>
    <s v=""/>
    <s v=""/>
    <s v=""/>
    <s v=""/>
    <s v=""/>
    <s v="EE"/>
    <s v="SA"/>
  </r>
  <r>
    <s v="42807طارق على أصلانtarekaslan74@gmail.comشــكــوى"/>
    <d v="2017-03-13T00:00:00"/>
    <d v="1899-12-30T07:56:25"/>
    <s v="طارق على أصلان"/>
    <x v="0"/>
    <s v="tarekaslan74@gmail.com"/>
    <s v="27409071201659"/>
    <s v="01222525904"/>
    <x v="2"/>
    <m/>
    <x v="2"/>
    <n v="13"/>
    <n v="7"/>
    <n v="2"/>
    <s v=""/>
    <s v=""/>
    <s v=""/>
    <s v=""/>
    <s v=""/>
    <s v=""/>
    <s v=""/>
    <s v=""/>
    <s v=""/>
    <s v=""/>
  </r>
  <r>
    <s v="42807بسام عيد عباسbasemeid21@gmail.comشــكــوى"/>
    <d v="2017-03-13T00:00:00"/>
    <d v="1899-12-30T05:36:37"/>
    <s v="بسام عيد عباس"/>
    <x v="0"/>
    <s v="basemeid21@gmail.com"/>
    <s v="29110071800279"/>
    <s v="201062208004"/>
    <x v="2"/>
    <m/>
    <x v="2"/>
    <n v="13"/>
    <n v="5"/>
    <n v="2"/>
    <s v=""/>
    <s v=""/>
    <s v=""/>
    <s v=""/>
    <s v=""/>
    <s v=""/>
    <s v=""/>
    <s v=""/>
    <s v=""/>
    <s v=""/>
  </r>
  <r>
    <s v="42807زينب شوقي عبد النعيمzenab_hassan200073@yahoo.comاستفسار عن مسار الطرد"/>
    <d v="2017-03-13T00:00:00"/>
    <d v="1899-12-30T01:54:14"/>
    <s v="زينب شوقي عبد النعيم"/>
    <x v="0"/>
    <s v="zenab_hassan200073@yahoo.com"/>
    <s v="28708112701662"/>
    <s v="201126391777"/>
    <x v="1"/>
    <m/>
    <x v="2"/>
    <n v="13"/>
    <n v="1"/>
    <n v="2"/>
    <s v=""/>
    <s v=""/>
    <s v=""/>
    <s v=""/>
    <s v=""/>
    <s v=""/>
    <s v=""/>
    <s v=""/>
    <s v=""/>
    <s v=""/>
  </r>
  <r>
    <s v="42807عصام نسيم ناشد باسيليوسmaraan_asaa@yahoo.comأخـــــرى"/>
    <d v="2017-03-13T00:00:00"/>
    <d v="1899-12-30T00:42:28"/>
    <s v="عصام نسيم ناشد باسيليوس"/>
    <x v="0"/>
    <s v="maraan_asaa@yahoo.com"/>
    <s v="26711202500295"/>
    <s v="201006309121"/>
    <x v="4"/>
    <m/>
    <x v="2"/>
    <n v="13"/>
    <n v="0"/>
    <n v="2"/>
    <s v=""/>
    <s v=""/>
    <s v=""/>
    <s v=""/>
    <s v=""/>
    <s v=""/>
    <s v=""/>
    <s v=""/>
    <s v=""/>
    <s v=""/>
  </r>
  <r>
    <s v="42806عادل على علىadelamr007@gmail.comاستفسار عن مسار الطرد"/>
    <d v="2017-03-12T00:00:00"/>
    <d v="1899-12-30T22:47:32"/>
    <s v="عادل على على"/>
    <x v="0"/>
    <s v="adelamr007@gmail.com"/>
    <s v="29310301802658"/>
    <s v="201025999616"/>
    <x v="1"/>
    <m/>
    <x v="2"/>
    <n v="12"/>
    <n v="22"/>
    <n v="1"/>
    <s v="RX564499256DE"/>
    <s v=""/>
    <s v=""/>
    <s v=""/>
    <s v=""/>
    <s v=""/>
    <s v=""/>
    <s v=""/>
    <s v="RX"/>
    <s v="DE"/>
  </r>
  <r>
    <s v="42806محمد صفوت رجبmohamed.s.ragab@tedata.netشــكــوى"/>
    <d v="2017-03-12T00:00:00"/>
    <d v="1899-12-30T22:05:13"/>
    <s v="محمد صفوت رجب"/>
    <x v="0"/>
    <s v="mohamed.s.ragab@tedata.net"/>
    <s v="28905201306378"/>
    <s v="01019081355"/>
    <x v="2"/>
    <m/>
    <x v="2"/>
    <n v="12"/>
    <n v="22"/>
    <n v="1"/>
    <s v="ee701163582eg"/>
    <s v=""/>
    <s v=""/>
    <s v=""/>
    <s v=""/>
    <s v=""/>
    <s v=""/>
    <s v=""/>
    <s v="EE"/>
    <s v="EG"/>
  </r>
  <r>
    <s v="42806Ahmed aboataaaahhmd64@gmail.comاستفســار عن خدمــة"/>
    <d v="2017-03-12T00:00:00"/>
    <d v="1899-12-30T20:43:09"/>
    <s v="Ahmed aboata"/>
    <x v="0"/>
    <s v="aaahhmd64@gmail.com"/>
    <s v="28103011706052"/>
    <s v="201156669808"/>
    <x v="0"/>
    <m/>
    <x v="2"/>
    <n v="12"/>
    <n v="20"/>
    <n v="1"/>
    <s v=""/>
    <s v=""/>
    <s v=""/>
    <s v=""/>
    <s v=""/>
    <s v=""/>
    <s v=""/>
    <s v=""/>
    <s v=""/>
    <s v=""/>
  </r>
  <r>
    <s v="42806احمد ابوعطاaaahhmd64@gmail.comاستفســار عن خدمــة"/>
    <d v="2017-03-12T00:00:00"/>
    <d v="1899-12-30T20:37:01"/>
    <s v="احمد ابوعطا"/>
    <x v="0"/>
    <s v="aaahhmd64@gmail.com"/>
    <s v="28103011706052"/>
    <s v="01156669808"/>
    <x v="0"/>
    <m/>
    <x v="2"/>
    <n v="12"/>
    <n v="20"/>
    <n v="1"/>
    <s v=""/>
    <s v=""/>
    <s v=""/>
    <s v=""/>
    <s v=""/>
    <s v=""/>
    <s v=""/>
    <s v=""/>
    <s v=""/>
    <s v=""/>
  </r>
  <r>
    <s v="42806على عبد العاطىalyabdelaty2000@gmail.comاستفسار عن مسار الطرد"/>
    <d v="2017-03-12T00:00:00"/>
    <d v="1899-12-30T20:31:37"/>
    <s v="على عبد العاطى"/>
    <x v="0"/>
    <s v="alyabdelaty2000@gmail.com"/>
    <s v="30011012703194"/>
    <s v="01129475662"/>
    <x v="1"/>
    <m/>
    <x v="2"/>
    <n v="12"/>
    <n v="20"/>
    <n v="1"/>
    <s v="RX564970355DE"/>
    <s v=""/>
    <s v=""/>
    <s v=""/>
    <s v=""/>
    <s v=""/>
    <s v=""/>
    <s v=""/>
    <s v="RX"/>
    <s v="DE"/>
  </r>
  <r>
    <s v="42806ياسر إبراهيم محمودamar_n8697@yahoo.comاستفسار فى المبيعات"/>
    <d v="2017-03-12T00:00:00"/>
    <d v="1899-12-30T19:40:52"/>
    <s v="ياسر إبراهيم محمود"/>
    <x v="2"/>
    <s v="amar_n8697@yahoo.com"/>
    <s v=" 27909302800278"/>
    <s v="00966569905140"/>
    <x v="3"/>
    <m/>
    <x v="2"/>
    <n v="12"/>
    <n v="19"/>
    <n v="1"/>
    <s v="EE020006104SA"/>
    <s v=""/>
    <s v=""/>
    <s v=""/>
    <s v=""/>
    <s v=""/>
    <s v=""/>
    <s v=""/>
    <s v="EE"/>
    <s v="SA"/>
  </r>
  <r>
    <s v="42806محمد رمضان سيد احمد سالمeidmahmoud249@gmail.comاستفسار عن مسار الطرد"/>
    <d v="2017-03-12T00:00:00"/>
    <d v="1899-12-30T17:26:01"/>
    <s v="محمد رمضان سيد احمد سالم"/>
    <x v="0"/>
    <s v="eidmahmoud249@gmail.com"/>
    <s v="23702041500737"/>
    <s v="01123378605"/>
    <x v="1"/>
    <m/>
    <x v="2"/>
    <n v="12"/>
    <n v="17"/>
    <n v="1"/>
    <s v=""/>
    <s v=""/>
    <s v=""/>
    <s v=""/>
    <s v=""/>
    <s v=""/>
    <s v=""/>
    <s v=""/>
    <s v=""/>
    <s v=""/>
  </r>
  <r>
    <s v="42807محمد سليمان سالم طبشmoh_tab82@hotmail.comاستفســار عن خدمــة"/>
    <d v="2017-03-13T00:00:00"/>
    <d v="1899-12-30T11:57:38"/>
    <s v="محمد سليمان سالم طبش"/>
    <x v="0"/>
    <s v="moh_tab82@hotmail.com"/>
    <s v="4135594"/>
    <s v="201028134361"/>
    <x v="0"/>
    <m/>
    <x v="2"/>
    <n v="13"/>
    <n v="11"/>
    <n v="2"/>
    <s v=""/>
    <s v=""/>
    <s v=""/>
    <s v=""/>
    <s v=""/>
    <s v=""/>
    <s v=""/>
    <s v=""/>
    <s v=""/>
    <s v=""/>
  </r>
  <r>
    <s v="42807يمان الشربينيeman.sherbiny@semiramis-hotels.comاستفسار عن مسار الطرد"/>
    <d v="2017-03-13T00:00:00"/>
    <d v="1899-12-30T11:43:55"/>
    <s v="يمان الشربيني"/>
    <x v="0"/>
    <s v="eman.sherbiny@semiramis-hotels.com"/>
    <s v="26511292102707"/>
    <s v="201005776775"/>
    <x v="1"/>
    <m/>
    <x v="2"/>
    <n v="13"/>
    <n v="11"/>
    <n v="2"/>
    <s v="EE701171323EG"/>
    <s v=""/>
    <s v=""/>
    <s v=""/>
    <s v=""/>
    <s v=""/>
    <s v=""/>
    <s v=""/>
    <s v="EE"/>
    <s v="EG"/>
  </r>
  <r>
    <s v="42807Huda Mounirhudaamounir@gmail.comاستفســار عن خدمــة"/>
    <d v="2017-03-13T00:00:00"/>
    <d v="1899-12-30T10:48:29"/>
    <s v="Huda Mounir"/>
    <x v="0"/>
    <s v="hudaamounir@gmail.com"/>
    <s v="29909092301246"/>
    <s v="00201145606022"/>
    <x v="0"/>
    <m/>
    <x v="2"/>
    <n v="13"/>
    <n v="10"/>
    <n v="2"/>
    <s v=""/>
    <s v=""/>
    <s v=""/>
    <s v=""/>
    <s v=""/>
    <s v=""/>
    <s v=""/>
    <s v=""/>
    <s v=""/>
    <s v=""/>
  </r>
  <r>
    <s v="42807شعبان محمد زيادهsh5246@hotmail.comاستفسار عن مسار الطرد"/>
    <d v="2017-03-13T00:00:00"/>
    <d v="1899-12-30T10:46:46"/>
    <s v="شعبان محمد زياده"/>
    <x v="0"/>
    <s v="sh5246@hotmail.com"/>
    <s v="25903090200733"/>
    <s v="0201099864616"/>
    <x v="1"/>
    <m/>
    <x v="2"/>
    <n v="13"/>
    <n v="10"/>
    <n v="2"/>
    <s v="RB166226152SG"/>
    <s v="RB166035918SG"/>
    <s v=""/>
    <s v=""/>
    <s v=""/>
    <s v=""/>
    <s v=""/>
    <s v=""/>
    <s v="RB"/>
    <s v="SG"/>
  </r>
  <r>
    <s v="42807حسام احمد عبد المعطى عبدالكيمhossam.awad1325@gmail.comأخـــــرى"/>
    <d v="2017-03-13T00:00:00"/>
    <d v="1899-12-30T12:09:44"/>
    <s v="حسام احمد عبد المعطى عبدالكيم"/>
    <x v="0"/>
    <s v="hossam.awad1325@gmail.com"/>
    <s v="29301291200132"/>
    <s v="201015230596"/>
    <x v="4"/>
    <m/>
    <x v="2"/>
    <n v="13"/>
    <n v="12"/>
    <n v="2"/>
    <s v=""/>
    <s v=""/>
    <s v=""/>
    <s v=""/>
    <s v=""/>
    <s v=""/>
    <s v=""/>
    <s v=""/>
    <s v=""/>
    <s v=""/>
  </r>
  <r>
    <s v="42807محمد فتحىmohammad.fathi87@gmail.comاستفسار عن مسار الطرد"/>
    <d v="2017-03-13T00:00:00"/>
    <d v="1899-12-30T13:30:04"/>
    <s v="محمد فتحى"/>
    <x v="0"/>
    <s v="mohammad.fathi87@gmail.com"/>
    <s v="28708190104476"/>
    <s v="01204777700"/>
    <x v="1"/>
    <m/>
    <x v="2"/>
    <n v="13"/>
    <n v="13"/>
    <n v="2"/>
    <s v="RG320595797CN"/>
    <s v=""/>
    <s v=""/>
    <s v=""/>
    <s v=""/>
    <s v=""/>
    <s v=""/>
    <s v=""/>
    <s v="RG"/>
    <s v="CN"/>
  </r>
  <r>
    <s v="42807وليد جمعه مبروك محمدsafer125safer125s@gmail.comاستفســار فنـى"/>
    <d v="2017-03-13T00:00:00"/>
    <d v="1899-12-30T13:24:28"/>
    <s v="وليد جمعه مبروك محمد"/>
    <x v="0"/>
    <s v="safer125safer125s@gmail.com"/>
    <s v="27809292301079"/>
    <s v="01012022120"/>
    <x v="5"/>
    <m/>
    <x v="2"/>
    <n v="13"/>
    <n v="13"/>
    <n v="2"/>
    <s v=""/>
    <s v=""/>
    <s v=""/>
    <s v=""/>
    <s v=""/>
    <s v=""/>
    <s v=""/>
    <s v=""/>
    <s v=""/>
    <s v=""/>
  </r>
  <r>
    <s v="42807تامرinfo@eiff-eg.comاستفســار عن خدمــة"/>
    <d v="2017-03-13T00:00:00"/>
    <d v="1899-12-30T13:11:48"/>
    <s v="تامر"/>
    <x v="0"/>
    <s v="info@eiff-eg.com"/>
    <s v="28208270103613"/>
    <s v="201000026240"/>
    <x v="0"/>
    <m/>
    <x v="2"/>
    <n v="13"/>
    <n v="13"/>
    <n v="2"/>
    <s v=""/>
    <s v=""/>
    <s v=""/>
    <s v=""/>
    <s v=""/>
    <s v=""/>
    <s v=""/>
    <s v=""/>
    <s v=""/>
    <s v=""/>
  </r>
  <r>
    <s v="42807محمود عطيه محمدph.mahmoud.atia@gmail.comاستفســار عن خدمــة"/>
    <d v="2017-03-13T00:00:00"/>
    <d v="1899-12-30T13:07:50"/>
    <s v="محمود عطيه محمد"/>
    <x v="0"/>
    <s v="ph.mahmoud.atia@gmail.com"/>
    <s v="29411031300052"/>
    <s v="201286469007"/>
    <x v="0"/>
    <m/>
    <x v="2"/>
    <n v="13"/>
    <n v="13"/>
    <n v="2"/>
    <s v=""/>
    <s v=""/>
    <s v=""/>
    <s v=""/>
    <s v=""/>
    <s v=""/>
    <s v=""/>
    <s v=""/>
    <s v=""/>
    <s v=""/>
  </r>
  <r>
    <s v="42807مروان ساميmarwan.samy2020@gmail.comاستفسار عن مسار الطرد"/>
    <d v="2017-03-13T00:00:00"/>
    <d v="1899-12-30T13:46:48"/>
    <s v="مروان سامي"/>
    <x v="0"/>
    <s v="marwan.samy2020@gmail.com"/>
    <s v="28908222102054"/>
    <s v="01002077738"/>
    <x v="1"/>
    <m/>
    <x v="2"/>
    <n v="13"/>
    <n v="13"/>
    <n v="2"/>
    <s v=""/>
    <s v=""/>
    <s v=""/>
    <s v=""/>
    <s v=""/>
    <s v=""/>
    <s v=""/>
    <s v=""/>
    <s v=""/>
    <s v=""/>
  </r>
  <r>
    <s v="42807هاني صبري نور محمد عفيفيBardisi@outlook.comاستفســار فنـى"/>
    <d v="2017-03-13T00:00:00"/>
    <d v="1899-12-30T13:46:45"/>
    <s v="هاني صبري نور محمد عفيفي"/>
    <x v="0"/>
    <s v="Bardisi@outlook.com"/>
    <s v="28508202102718"/>
    <s v="201023015652"/>
    <x v="5"/>
    <m/>
    <x v="2"/>
    <n v="13"/>
    <n v="13"/>
    <n v="2"/>
    <s v=""/>
    <s v=""/>
    <s v=""/>
    <s v=""/>
    <s v=""/>
    <s v=""/>
    <s v=""/>
    <s v=""/>
    <s v=""/>
    <s v=""/>
  </r>
  <r>
    <s v="42807باسم ابراهيم نبوي السلكاويBasem.salakawy@gmail.comاستفسار عن مسار الطرد"/>
    <d v="2017-03-13T00:00:00"/>
    <d v="1899-12-30T14:31:08"/>
    <s v="باسم ابراهيم نبوي السلكاوي"/>
    <x v="0"/>
    <s v="Basem.salakawy@gmail.com"/>
    <s v="28807281700215"/>
    <s v="201007048896"/>
    <x v="1"/>
    <m/>
    <x v="2"/>
    <n v="13"/>
    <n v="14"/>
    <n v="2"/>
    <s v="RU665844149GB"/>
    <s v=""/>
    <s v=""/>
    <s v=""/>
    <s v=""/>
    <s v=""/>
    <s v=""/>
    <s v=""/>
    <s v="RU"/>
    <s v="GB"/>
  </r>
  <r>
    <s v="42807كريم محمد عبد الرحيمkarim_basto1997@yahoo.comشــكــوى"/>
    <d v="2017-03-13T00:00:00"/>
    <d v="1899-12-30T15:14:32"/>
    <s v="كريم محمد عبد الرحيم"/>
    <x v="0"/>
    <s v="karim_basto1997@yahoo.com"/>
    <s v="29703180102914"/>
    <s v="01149859606"/>
    <x v="2"/>
    <m/>
    <x v="2"/>
    <n v="13"/>
    <n v="15"/>
    <n v="2"/>
    <s v=""/>
    <s v=""/>
    <s v=""/>
    <s v=""/>
    <s v=""/>
    <s v=""/>
    <s v=""/>
    <s v=""/>
    <s v=""/>
    <s v=""/>
  </r>
  <r>
    <s v="42808حسين محمود السيدmm_nwar@yahoo.comشــكــوى"/>
    <d v="2017-03-14T00:00:00"/>
    <d v="1899-12-30T11:43:10"/>
    <s v="حسين محمود السيد"/>
    <x v="2"/>
    <s v="mm_nwar@yahoo.com"/>
    <s v="26405162101216"/>
    <s v="00966555518426"/>
    <x v="2"/>
    <m/>
    <x v="2"/>
    <n v="14"/>
    <n v="11"/>
    <n v="3"/>
    <s v="EE700646535EG"/>
    <s v=""/>
    <s v=""/>
    <s v=""/>
    <s v=""/>
    <s v=""/>
    <s v=""/>
    <s v=""/>
    <s v="EE"/>
    <s v="EG"/>
  </r>
  <r>
    <s v="42808آية أحمد أبو النصرeasternco@jetashour.comاستفسار عن مسار الطرد"/>
    <d v="2017-03-14T00:00:00"/>
    <d v="1899-12-30T11:20:01"/>
    <s v="آية أحمد أبو النصر"/>
    <x v="0"/>
    <s v="easternco@jetashour.com"/>
    <s v="28909301303045"/>
    <s v="01003138355"/>
    <x v="1"/>
    <m/>
    <x v="2"/>
    <n v="14"/>
    <n v="11"/>
    <n v="3"/>
    <s v="UH003823791US"/>
    <s v=""/>
    <s v=""/>
    <s v=""/>
    <s v=""/>
    <s v=""/>
    <s v=""/>
    <s v=""/>
    <s v="UH"/>
    <s v="US"/>
  </r>
  <r>
    <s v="42808سليمان محمد سليمانEslamsoliman709@gmail.comاستفســار عن خدمــة"/>
    <d v="2017-03-14T00:00:00"/>
    <d v="1899-12-30T11:08:32"/>
    <s v="سليمان محمد سليمان"/>
    <x v="0"/>
    <s v="Eslamsoliman709@gmail.com"/>
    <s v="29806202600437"/>
    <s v="201146663913"/>
    <x v="0"/>
    <m/>
    <x v="2"/>
    <n v="14"/>
    <n v="11"/>
    <n v="3"/>
    <s v=""/>
    <s v=""/>
    <s v=""/>
    <s v=""/>
    <s v=""/>
    <s v=""/>
    <s v=""/>
    <s v=""/>
    <s v=""/>
    <s v=""/>
  </r>
  <r>
    <s v="42808أحمد عبدالمعز رجب الغولabojana36@yahoo.comاستفسار عن مسار الطرد"/>
    <d v="2017-03-14T00:00:00"/>
    <d v="1899-12-30T10:58:42"/>
    <s v="أحمد عبدالمعز رجب الغول"/>
    <x v="22"/>
    <s v="abojana36@yahoo.com"/>
    <s v="28304111702092"/>
    <s v="0097450729497"/>
    <x v="1"/>
    <m/>
    <x v="2"/>
    <n v="14"/>
    <n v="10"/>
    <n v="3"/>
    <s v="Ee010593135eg"/>
    <s v=""/>
    <s v=""/>
    <s v=""/>
    <s v=""/>
    <s v=""/>
    <s v=""/>
    <s v=""/>
    <s v="EE"/>
    <s v="EG"/>
  </r>
  <r>
    <s v="42808محمد الجباسMohamad.Elgabbas@gmail.comشــكــوى"/>
    <d v="2017-03-14T00:00:00"/>
    <d v="1899-12-30T10:42:43"/>
    <s v="محمد الجباس"/>
    <x v="0"/>
    <s v="Mohamad.Elgabbas@gmail.com"/>
    <s v="28601040300472"/>
    <s v="0201201345667"/>
    <x v="2"/>
    <m/>
    <x v="2"/>
    <n v="14"/>
    <n v="10"/>
    <n v="3"/>
    <s v=""/>
    <s v=""/>
    <s v=""/>
    <s v=""/>
    <s v=""/>
    <s v=""/>
    <s v=""/>
    <s v=""/>
    <s v=""/>
    <s v=""/>
  </r>
  <r>
    <s v="42808سميه احمد رأفتsomaiaahmed910@yahoo.comاستفسار عن مسار الطرد"/>
    <d v="2017-03-14T00:00:00"/>
    <d v="1899-12-30T10:24:40"/>
    <s v="سميه احمد رأفت"/>
    <x v="0"/>
    <s v="somaiaahmed910@yahoo.com"/>
    <s v="٢٩٢٠١٢٤٢٣٠٠٤٦"/>
    <s v="٠٠٢٠١٠١٠٢٥٥٩٠٩"/>
    <x v="1"/>
    <m/>
    <x v="2"/>
    <n v="14"/>
    <n v="10"/>
    <n v="3"/>
    <s v="EE701287834EG"/>
    <s v=""/>
    <s v=""/>
    <s v=""/>
    <s v=""/>
    <s v=""/>
    <s v=""/>
    <s v=""/>
    <s v="EE"/>
    <s v="EG"/>
  </r>
  <r>
    <s v="42808Amr Dawoodmr.amrdawood@gmail.comاستفسار عن مسار الطرد"/>
    <d v="2017-03-14T00:00:00"/>
    <d v="1899-12-30T07:10:18"/>
    <s v="Amr Dawood"/>
    <x v="22"/>
    <s v="mr.amrdawood@gmail.com"/>
    <s v=": A11050549"/>
    <s v="0097431007767"/>
    <x v="1"/>
    <m/>
    <x v="2"/>
    <n v="14"/>
    <n v="7"/>
    <n v="3"/>
    <s v="EE008130899EG"/>
    <s v=""/>
    <s v=""/>
    <s v=""/>
    <s v=""/>
    <s v=""/>
    <s v=""/>
    <s v=""/>
    <s v="EE"/>
    <s v="EG"/>
  </r>
  <r>
    <s v="42808Mohamed Rafik MohamedZaazhoa@gmail.comشــكــوى"/>
    <d v="2017-03-14T00:00:00"/>
    <d v="1899-12-30T05:48:29"/>
    <s v="Mohamed Rafik Mohamed"/>
    <x v="0"/>
    <s v="Zaazhoa@gmail.com"/>
    <s v="25203302100511"/>
    <s v="01002223469"/>
    <x v="2"/>
    <m/>
    <x v="2"/>
    <n v="14"/>
    <n v="5"/>
    <n v="3"/>
    <s v="EE701249204EG"/>
    <s v=""/>
    <s v=""/>
    <s v=""/>
    <s v=""/>
    <s v=""/>
    <s v=""/>
    <s v=""/>
    <s v="EE"/>
    <s v="EG"/>
  </r>
  <r>
    <s v="42808احمد سامى التليسa.eltalees@yahoo.comاستفسار عن مسار الطرد"/>
    <d v="2017-03-14T00:00:00"/>
    <d v="1899-12-30T04:24:17"/>
    <s v="احمد سامى التليس"/>
    <x v="0"/>
    <s v="a.eltalees@yahoo.com"/>
    <s v="29401011221151"/>
    <s v="201024858692"/>
    <x v="1"/>
    <m/>
    <x v="2"/>
    <n v="14"/>
    <n v="4"/>
    <n v="3"/>
    <s v=""/>
    <s v=""/>
    <s v=""/>
    <s v=""/>
    <s v=""/>
    <s v=""/>
    <s v=""/>
    <s v=""/>
    <s v=""/>
    <s v=""/>
  </r>
  <r>
    <s v="42808احمد سامى التليسa.eltalees@yahoo.comشــكــوى"/>
    <d v="2017-03-14T00:00:00"/>
    <d v="1899-12-30T04:14:53"/>
    <s v="احمد سامى التليس"/>
    <x v="0"/>
    <s v="a.eltalees@yahoo.com"/>
    <s v="29401011221151"/>
    <s v="201024858692"/>
    <x v="2"/>
    <m/>
    <x v="2"/>
    <n v="14"/>
    <n v="4"/>
    <n v="3"/>
    <s v=""/>
    <s v=""/>
    <s v=""/>
    <s v=""/>
    <s v=""/>
    <s v=""/>
    <s v=""/>
    <s v=""/>
    <s v=""/>
    <s v=""/>
  </r>
  <r>
    <s v="42807حسام جمالhossamgamal2@live.comاستفسار عن مسار الطرد"/>
    <d v="2017-03-13T00:00:00"/>
    <d v="1899-12-30T22:50:39"/>
    <s v="حسام جمال"/>
    <x v="0"/>
    <s v="hossamgamal2@live.com"/>
    <s v="29012062100831"/>
    <s v="201006823272"/>
    <x v="1"/>
    <m/>
    <x v="2"/>
    <n v="13"/>
    <n v="22"/>
    <n v="2"/>
    <s v="RX563225879DE"/>
    <s v=""/>
    <s v=""/>
    <s v=""/>
    <s v=""/>
    <s v=""/>
    <s v=""/>
    <s v=""/>
    <s v="RX"/>
    <s v="DE"/>
  </r>
  <r>
    <s v="42807جلال عسران عبدالمقصود شحاتهGalal_shehata2012@yahoo.comاستفسار عن مسار الطرد"/>
    <d v="2017-03-13T00:00:00"/>
    <d v="1899-12-30T22:28:09"/>
    <s v="جلال عسران عبدالمقصود شحاته"/>
    <x v="0"/>
    <s v="Galal_shehata2012@yahoo.com"/>
    <s v=": a19652265"/>
    <s v="00201011781163"/>
    <x v="1"/>
    <m/>
    <x v="2"/>
    <n v="13"/>
    <n v="22"/>
    <n v="2"/>
    <s v="RX563820221DE"/>
    <s v=""/>
    <s v=""/>
    <s v=""/>
    <s v=""/>
    <s v=""/>
    <s v=""/>
    <s v=""/>
    <s v="RX"/>
    <s v="DE"/>
  </r>
  <r>
    <s v="42807احمد السيد سلامةahmed_elsayed_salama19189@yahoo.comاستفســار عن خدمــة"/>
    <d v="2017-03-13T00:00:00"/>
    <d v="1899-12-30T21:27:37"/>
    <s v="احمد السيد سلامة"/>
    <x v="0"/>
    <s v="ahmed_elsayed_salama19189@yahoo.com"/>
    <s v="28901190200739"/>
    <s v="201229199215"/>
    <x v="0"/>
    <m/>
    <x v="2"/>
    <n v="13"/>
    <n v="21"/>
    <n v="2"/>
    <s v=""/>
    <s v=""/>
    <s v=""/>
    <s v=""/>
    <s v=""/>
    <s v=""/>
    <s v=""/>
    <s v=""/>
    <s v=""/>
    <s v=""/>
  </r>
  <r>
    <s v="42807ايمن صبريfandejoor@gmail.comشــكــوى"/>
    <d v="2017-03-13T00:00:00"/>
    <d v="1899-12-30T21:25:29"/>
    <s v="ايمن صبري"/>
    <x v="0"/>
    <s v="fandejoor@gmail.com"/>
    <s v="2800698"/>
    <s v="201110708284"/>
    <x v="2"/>
    <m/>
    <x v="2"/>
    <n v="13"/>
    <n v="21"/>
    <n v="2"/>
    <s v="RN217834066LT"/>
    <s v=""/>
    <s v=""/>
    <s v=""/>
    <s v=""/>
    <s v=""/>
    <s v=""/>
    <s v=""/>
    <s v="RN"/>
    <s v="LT"/>
  </r>
  <r>
    <s v="42807طارق فتحى محمد احمد البنديtarik.elbandy@yahoo.comاستفسار عن مسار الطرد"/>
    <d v="2017-03-13T00:00:00"/>
    <d v="1899-12-30T21:09:17"/>
    <s v="طارق فتحى محمد احمد البندي"/>
    <x v="0"/>
    <s v="tarik.elbandy@yahoo.com"/>
    <s v="26607191500598"/>
    <s v="01012312131"/>
    <x v="1"/>
    <m/>
    <x v="2"/>
    <n v="13"/>
    <n v="21"/>
    <n v="2"/>
    <s v="EE010938905EG"/>
    <s v=""/>
    <s v=""/>
    <s v=""/>
    <s v=""/>
    <s v=""/>
    <s v=""/>
    <s v=""/>
    <s v="EE"/>
    <s v="EG"/>
  </r>
  <r>
    <s v="42807khaledkhaledahmad77@gmail.comاستفســار عن خدمــة"/>
    <d v="2017-03-13T00:00:00"/>
    <d v="1899-12-30T20:37:42"/>
    <s v="khaled"/>
    <x v="0"/>
    <s v="khaledahmad77@gmail.com"/>
    <s v="22222222222222"/>
    <s v="201141484544"/>
    <x v="0"/>
    <m/>
    <x v="2"/>
    <n v="13"/>
    <n v="20"/>
    <n v="2"/>
    <s v=""/>
    <s v=""/>
    <s v=""/>
    <s v=""/>
    <s v=""/>
    <s v=""/>
    <s v=""/>
    <s v=""/>
    <s v=""/>
    <s v=""/>
  </r>
  <r>
    <s v="42807بسام أحمد علي أحمد طنطاويbassamahmed67@gmail.comاستفسار عن مسار الطرد"/>
    <d v="2017-03-13T00:00:00"/>
    <d v="1899-12-30T20:20:49"/>
    <s v="بسام أحمد علي أحمد طنطاوي"/>
    <x v="0"/>
    <s v="bassamahmed67@gmail.com"/>
    <s v="29611170202153"/>
    <s v="201023489296"/>
    <x v="1"/>
    <m/>
    <x v="2"/>
    <n v="13"/>
    <n v="20"/>
    <n v="2"/>
    <s v="RX565215786DE"/>
    <s v=""/>
    <s v=""/>
    <s v=""/>
    <s v=""/>
    <s v=""/>
    <s v=""/>
    <s v=""/>
    <s v="RX"/>
    <s v="DE"/>
  </r>
  <r>
    <s v="42807محمد صبحي عطيهClosestar@ymail.comشــكــوى"/>
    <d v="2017-03-13T00:00:00"/>
    <d v="1899-12-30T19:51:40"/>
    <s v="محمد صبحي عطيه"/>
    <x v="0"/>
    <s v="Closestar@ymail.com"/>
    <s v="28608181300471"/>
    <s v="201144965327"/>
    <x v="2"/>
    <m/>
    <x v="2"/>
    <n v="13"/>
    <n v="19"/>
    <n v="2"/>
    <s v="RR600906207EG"/>
    <s v="RR600906215EG"/>
    <s v=""/>
    <s v=""/>
    <s v=""/>
    <s v=""/>
    <s v=""/>
    <s v=""/>
    <s v="RR"/>
    <s v="EG"/>
  </r>
  <r>
    <s v="42807Mina samir anwarMina6279@windowslive.comاستفسار عن مسار الطرد"/>
    <d v="2017-03-13T00:00:00"/>
    <d v="1899-12-30T19:50:50"/>
    <s v="Mina samir anwar"/>
    <x v="0"/>
    <s v="Mina6279@windowslive.com"/>
    <s v="28609012501951"/>
    <s v="01228686048 2"/>
    <x v="1"/>
    <m/>
    <x v="2"/>
    <n v="13"/>
    <n v="19"/>
    <n v="2"/>
    <s v="ee701117971eg"/>
    <s v=""/>
    <s v=""/>
    <s v=""/>
    <s v=""/>
    <s v=""/>
    <s v=""/>
    <s v=""/>
    <s v="EE"/>
    <s v="EG"/>
  </r>
  <r>
    <s v="42807خالد محمد محمدkhalidabdelshafy80@gmail.comاستفسار عن مسار الطرد"/>
    <d v="2017-03-13T00:00:00"/>
    <d v="1899-12-30T19:50:11"/>
    <s v="خالد محمد محمد"/>
    <x v="0"/>
    <s v="khalidabdelshafy80@gmail.com"/>
    <s v="29303201304239"/>
    <s v="201149947800"/>
    <x v="1"/>
    <m/>
    <x v="2"/>
    <n v="13"/>
    <n v="19"/>
    <n v="2"/>
    <s v="EE007443652EG"/>
    <s v=""/>
    <s v=""/>
    <s v=""/>
    <s v=""/>
    <s v=""/>
    <s v=""/>
    <s v=""/>
    <s v="EE"/>
    <s v="EG"/>
  </r>
  <r>
    <s v="42807سارة حسني الشاطرgleave.alshater@hotmail.comأخـــــرى"/>
    <d v="2017-03-13T00:00:00"/>
    <d v="1899-12-30T19:20:07"/>
    <s v="سارة حسني الشاطر"/>
    <x v="8"/>
    <s v="gleave.alshater@hotmail.com"/>
    <s v="9962070138"/>
    <s v="00962797038082"/>
    <x v="4"/>
    <m/>
    <x v="2"/>
    <n v="13"/>
    <n v="19"/>
    <n v="2"/>
    <s v=""/>
    <s v=""/>
    <s v=""/>
    <s v=""/>
    <s v=""/>
    <s v=""/>
    <s v=""/>
    <s v=""/>
    <s v=""/>
    <s v=""/>
  </r>
  <r>
    <s v="42807اسامة نبيل عفيفيsemsemnabil313@yahoo.comأخـــــرى"/>
    <d v="2017-03-13T00:00:00"/>
    <d v="1899-12-30T17:45:39"/>
    <s v="اسامة نبيل عفيفي"/>
    <x v="0"/>
    <s v="semsemnabil313@yahoo.com"/>
    <s v="28010081900117"/>
    <s v="01003627162"/>
    <x v="4"/>
    <m/>
    <x v="2"/>
    <n v="13"/>
    <n v="17"/>
    <n v="2"/>
    <s v=""/>
    <s v=""/>
    <s v=""/>
    <s v=""/>
    <s v=""/>
    <s v=""/>
    <s v=""/>
    <s v=""/>
    <s v=""/>
    <s v=""/>
  </r>
  <r>
    <s v="42807جمال عز الدينg.ezz1970@yahoo.comاستفسار عن مسار الطرد"/>
    <d v="2017-03-13T00:00:00"/>
    <d v="1899-12-30T17:45:35"/>
    <s v="جمال عز الدين"/>
    <x v="0"/>
    <s v="g.ezz1970@yahoo.com"/>
    <s v="26104020100514"/>
    <s v="201000286665"/>
    <x v="1"/>
    <m/>
    <x v="2"/>
    <n v="13"/>
    <n v="17"/>
    <n v="2"/>
    <s v="EE701025351EG"/>
    <s v=""/>
    <s v=""/>
    <s v=""/>
    <s v=""/>
    <s v=""/>
    <s v=""/>
    <s v=""/>
    <s v="EE"/>
    <s v="EG"/>
  </r>
  <r>
    <s v="42807حمو عبد الحميد متولى الحواوشىmedohawawshy88@gmail.comاستفســار عن خدمــة"/>
    <d v="2017-03-13T00:00:00"/>
    <d v="1899-12-30T17:39:21"/>
    <s v="حمو عبد الحميد متولى الحواوشى"/>
    <x v="0"/>
    <s v="medohawawshy88@gmail.com"/>
    <s v="28810108800116"/>
    <s v="0201222550732"/>
    <x v="0"/>
    <m/>
    <x v="2"/>
    <n v="13"/>
    <n v="17"/>
    <n v="2"/>
    <s v=""/>
    <s v=""/>
    <s v=""/>
    <s v=""/>
    <s v=""/>
    <s v=""/>
    <s v=""/>
    <s v=""/>
    <s v=""/>
    <s v=""/>
  </r>
  <r>
    <s v="42807سامح محمد سعيد عيسىeng.samehsaied@yahoo.comشــكــوى"/>
    <d v="2017-03-13T00:00:00"/>
    <d v="1899-12-30T17:02:30"/>
    <s v="سامح محمد سعيد عيسى"/>
    <x v="2"/>
    <s v="eng.samehsaied@yahoo.com"/>
    <s v="1314215"/>
    <s v="00966541085291"/>
    <x v="2"/>
    <m/>
    <x v="2"/>
    <n v="13"/>
    <n v="17"/>
    <n v="2"/>
    <s v="EE059434982SA"/>
    <s v=""/>
    <s v=""/>
    <s v=""/>
    <s v=""/>
    <s v=""/>
    <s v=""/>
    <s v=""/>
    <s v="EE"/>
    <s v="SA"/>
  </r>
  <r>
    <s v="42807Ahmedahmedhhvh@gmail.comاستفسار عن مسار الطرد"/>
    <d v="2017-03-13T00:00:00"/>
    <d v="1899-12-30T16:26:32"/>
    <s v="Ahmed"/>
    <x v="0"/>
    <s v="ahmedhhvh@gmail.com"/>
    <s v="29509302501733"/>
    <s v="01147167033"/>
    <x v="1"/>
    <m/>
    <x v="2"/>
    <n v="13"/>
    <n v="16"/>
    <n v="2"/>
    <s v="RX248232914CH"/>
    <s v=""/>
    <s v=""/>
    <s v=""/>
    <s v=""/>
    <s v=""/>
    <s v=""/>
    <s v=""/>
    <s v="RX"/>
    <s v="CH"/>
  </r>
  <r>
    <s v="42807هبه مصطفى مرسةbosha.body@yahoo.comاستفسار عن مسار الطرد"/>
    <d v="2017-03-13T00:00:00"/>
    <d v="1899-12-30T16:17:50"/>
    <s v="هبه مصطفى مرسة"/>
    <x v="0"/>
    <s v="bosha.body@yahoo.com"/>
    <s v="28709230202383"/>
    <s v="2001224015589"/>
    <x v="1"/>
    <m/>
    <x v="2"/>
    <n v="13"/>
    <n v="16"/>
    <n v="2"/>
    <s v=""/>
    <s v=""/>
    <s v=""/>
    <s v=""/>
    <s v=""/>
    <s v=""/>
    <s v=""/>
    <s v=""/>
    <s v=""/>
    <s v=""/>
  </r>
  <r>
    <s v="42807ميرفت ابراهيم الجنزوريshakw0424@gmail.comشــكــوى"/>
    <d v="2017-03-13T00:00:00"/>
    <d v="1899-12-30T16:16:08"/>
    <s v="ميرفت ابراهيم الجنزوري"/>
    <x v="0"/>
    <s v="shakw0424@gmail.com"/>
    <s v="28402291701406"/>
    <s v="01142857624"/>
    <x v="2"/>
    <m/>
    <x v="2"/>
    <n v="13"/>
    <n v="16"/>
    <n v="2"/>
    <s v=""/>
    <s v=""/>
    <s v=""/>
    <s v=""/>
    <s v=""/>
    <s v=""/>
    <s v=""/>
    <s v=""/>
    <s v=""/>
    <s v=""/>
  </r>
  <r>
    <s v="42807هبه مصطفى مرسىbosha.body@yahoo.comاستفسار عن مسار الطرد"/>
    <d v="2017-03-13T00:00:00"/>
    <d v="1899-12-30T16:09:59"/>
    <s v="هبه مصطفى مرسى"/>
    <x v="0"/>
    <s v="bosha.body@yahoo.com"/>
    <s v="28709230202383"/>
    <s v="201224015589"/>
    <x v="1"/>
    <m/>
    <x v="2"/>
    <n v="13"/>
    <n v="16"/>
    <n v="2"/>
    <s v=""/>
    <s v=""/>
    <s v=""/>
    <s v=""/>
    <s v=""/>
    <s v=""/>
    <s v=""/>
    <s v=""/>
    <s v=""/>
    <s v=""/>
  </r>
  <r>
    <s v="42807مصطفى عبد العزيز مصطفى عمارmohamed.3mmar25@yahoo.comاستفسار عن مسار الطرد"/>
    <d v="2017-03-13T00:00:00"/>
    <d v="1899-12-30T15:47:35"/>
    <s v="مصطفى عبد العزيز مصطفى عمار"/>
    <x v="0"/>
    <s v="mohamed.3mmar25@yahoo.com"/>
    <s v="2860101601553"/>
    <s v="01226162682"/>
    <x v="1"/>
    <m/>
    <x v="2"/>
    <n v="13"/>
    <n v="15"/>
    <n v="2"/>
    <s v="cp040786157tr"/>
    <s v=""/>
    <s v=""/>
    <s v=""/>
    <s v=""/>
    <s v=""/>
    <s v=""/>
    <s v=""/>
    <s v="CP"/>
    <s v="TR"/>
  </r>
  <r>
    <s v="42807HASAN ISSAtigerggg4@gmail.comاستفسار عن مسار الطرد"/>
    <d v="2017-03-13T00:00:00"/>
    <d v="1899-12-30T15:46:48"/>
    <s v="HASAN ISSA"/>
    <x v="9"/>
    <s v="tigerggg4@gmail.com"/>
    <s v=": 3665205"/>
    <s v="00905379716369"/>
    <x v="1"/>
    <m/>
    <x v="2"/>
    <n v="13"/>
    <n v="15"/>
    <n v="2"/>
    <s v="EE701263753EG"/>
    <s v=""/>
    <s v=""/>
    <s v=""/>
    <s v=""/>
    <s v=""/>
    <s v=""/>
    <s v=""/>
    <s v="EE"/>
    <s v="EG"/>
  </r>
  <r>
    <s v="42808يوسف اسماعيلyoussef2882015@gmail.comاستفسار عن مسار الطرد"/>
    <d v="2017-03-14T00:00:00"/>
    <d v="1899-12-30T13:01:46"/>
    <s v="يوسف اسماعيل"/>
    <x v="0"/>
    <s v="youssef2882015@gmail.com"/>
    <s v="29209188800799"/>
    <s v="0201003432305"/>
    <x v="1"/>
    <m/>
    <x v="2"/>
    <n v="14"/>
    <n v="13"/>
    <n v="3"/>
    <s v="EE052052887SA"/>
    <s v=""/>
    <s v=""/>
    <s v=""/>
    <s v=""/>
    <s v=""/>
    <s v=""/>
    <s v=""/>
    <s v="EE"/>
    <s v="SA"/>
  </r>
  <r>
    <s v="42808محمد رمضانmohramadan1710@gmail.comاستفسار عن مسار الطرد"/>
    <d v="2017-03-14T00:00:00"/>
    <d v="1899-12-30T12:58:09"/>
    <s v="محمد رمضان"/>
    <x v="0"/>
    <s v="mohramadan1710@gmail.com"/>
    <s v="29310171700858"/>
    <s v="01090168453"/>
    <x v="1"/>
    <m/>
    <x v="2"/>
    <n v="14"/>
    <n v="12"/>
    <n v="3"/>
    <s v="ee701076870eg"/>
    <s v=""/>
    <s v=""/>
    <s v=""/>
    <s v=""/>
    <s v=""/>
    <s v=""/>
    <s v=""/>
    <s v="EE"/>
    <s v="EG"/>
  </r>
  <r>
    <s v="42808مهندس أحمدeman_medical@hotmail.comشــكــوى"/>
    <d v="2017-03-14T00:00:00"/>
    <d v="1899-12-30T12:50:21"/>
    <s v="مهندس أحمد"/>
    <x v="0"/>
    <s v="eman_medical@hotmail.com"/>
    <s v="00000000000000"/>
    <s v="201062224525"/>
    <x v="2"/>
    <m/>
    <x v="2"/>
    <n v="14"/>
    <n v="12"/>
    <n v="3"/>
    <s v="EE701068003EG"/>
    <s v=""/>
    <s v=""/>
    <s v=""/>
    <s v=""/>
    <s v=""/>
    <s v=""/>
    <s v=""/>
    <s v="EE"/>
    <s v="EG"/>
  </r>
  <r>
    <s v="42808mina samirmina6279@windowslive.comاستفسار عن مسار الطرد"/>
    <d v="2017-03-14T00:00:00"/>
    <d v="1899-12-30T12:30:36"/>
    <s v="mina samir"/>
    <x v="0"/>
    <s v="mina6279@windowslive.com"/>
    <s v="286090102501951"/>
    <s v="02128686048"/>
    <x v="1"/>
    <m/>
    <x v="2"/>
    <n v="14"/>
    <n v="12"/>
    <n v="3"/>
    <s v=""/>
    <s v=""/>
    <s v=""/>
    <s v=""/>
    <s v=""/>
    <s v=""/>
    <s v=""/>
    <s v=""/>
    <s v=""/>
    <s v=""/>
  </r>
  <r>
    <s v="42808HASAN ISSAtigerggg4@gmail.comاستفســار عن خدمــة"/>
    <d v="2017-03-14T00:00:00"/>
    <d v="1899-12-30T12:10:14"/>
    <s v="HASAN ISSA"/>
    <x v="9"/>
    <s v="tigerggg4@gmail.com"/>
    <s v=": 3665205"/>
    <s v="00905379716369"/>
    <x v="0"/>
    <m/>
    <x v="2"/>
    <n v="14"/>
    <n v="12"/>
    <n v="3"/>
    <s v="EE701263753EG"/>
    <s v=""/>
    <s v=""/>
    <s v=""/>
    <s v=""/>
    <s v=""/>
    <s v=""/>
    <s v=""/>
    <s v="EE"/>
    <s v="EG"/>
  </r>
  <r>
    <s v="42808سمير ابراهيم حمدانSmohamed@abana.com.saاستفسار عن مسار الطرد"/>
    <d v="2017-03-14T00:00:00"/>
    <d v="1899-12-30T12:03:50"/>
    <s v="سمير ابراهيم حمدان"/>
    <x v="0"/>
    <s v="Smohamed@abana.com.sa"/>
    <s v=": A07989094"/>
    <s v="00966553077387"/>
    <x v="1"/>
    <m/>
    <x v="2"/>
    <n v="14"/>
    <n v="12"/>
    <n v="3"/>
    <s v="RR046908225SA"/>
    <s v=""/>
    <s v=""/>
    <s v=""/>
    <s v=""/>
    <s v=""/>
    <s v=""/>
    <s v=""/>
    <s v="RR"/>
    <s v="SA"/>
  </r>
  <r>
    <s v="42808جمال عبد الحليم التونىgamal_touny@yahoo.comشــكــوى"/>
    <d v="2017-03-14T00:00:00"/>
    <d v="1899-12-30T11:56:15"/>
    <s v="جمال عبد الحليم التونى"/>
    <x v="0"/>
    <s v="gamal_touny@yahoo.com"/>
    <s v="25308241800236"/>
    <s v="01008719477"/>
    <x v="2"/>
    <m/>
    <x v="2"/>
    <n v="14"/>
    <n v="11"/>
    <n v="3"/>
    <s v=""/>
    <s v=""/>
    <s v=""/>
    <s v=""/>
    <s v=""/>
    <s v=""/>
    <s v=""/>
    <s v=""/>
    <s v=""/>
    <s v=""/>
  </r>
  <r>
    <s v="42808محمد محمود السمان أحمدmelsamman@gmail.comشــكــوى"/>
    <d v="2017-03-14T00:00:00"/>
    <d v="1899-12-30T14:03:09"/>
    <s v="محمد محمود السمان أحمد"/>
    <x v="0"/>
    <s v="melsamman@gmail.com"/>
    <s v="26702280201696"/>
    <s v="01093997432"/>
    <x v="2"/>
    <m/>
    <x v="2"/>
    <n v="14"/>
    <n v="14"/>
    <n v="3"/>
    <s v=""/>
    <s v=""/>
    <s v=""/>
    <s v=""/>
    <s v=""/>
    <s v=""/>
    <s v=""/>
    <s v=""/>
    <s v=""/>
    <s v=""/>
  </r>
  <r>
    <s v="42808Ibrahim Abdulrahman Osman Ibrahimibrahim.osman9607@gmail.comاستفسار عن مسار الطرد"/>
    <d v="2017-03-14T00:00:00"/>
    <d v="1899-12-30T13:42:14"/>
    <s v="Ibrahim Abdulrahman Osman Ibrahim"/>
    <x v="10"/>
    <s v="ibrahim.osman9607@gmail.com"/>
    <s v=": A14117867"/>
    <s v="00201021886645"/>
    <x v="1"/>
    <m/>
    <x v="2"/>
    <n v="14"/>
    <n v="13"/>
    <n v="3"/>
    <s v="RR274920284DE"/>
    <s v=""/>
    <s v=""/>
    <s v=""/>
    <s v=""/>
    <s v=""/>
    <s v=""/>
    <s v=""/>
    <s v="RR"/>
    <s v="DE"/>
  </r>
  <r>
    <s v="42808عماد خلف ابراهيمemademad34822@gmail.comشــكــوى"/>
    <d v="2017-03-14T00:00:00"/>
    <d v="1899-12-30T13:18:52"/>
    <s v="عماد خلف ابراهيم"/>
    <x v="0"/>
    <s v="emademad34822@gmail.com"/>
    <s v="27906052601852"/>
    <s v="01026702955"/>
    <x v="2"/>
    <m/>
    <x v="2"/>
    <n v="14"/>
    <n v="13"/>
    <n v="3"/>
    <s v=""/>
    <s v=""/>
    <s v=""/>
    <s v=""/>
    <s v=""/>
    <s v=""/>
    <s v=""/>
    <s v=""/>
    <s v=""/>
    <s v=""/>
  </r>
  <r>
    <s v="42808نادر سليمnader_selem@yahoo.comشــكــوى"/>
    <d v="2017-03-14T00:00:00"/>
    <d v="1899-12-30T14:14:38"/>
    <s v="نادر سليم"/>
    <x v="0"/>
    <s v="nader_selem@yahoo.com"/>
    <s v="27910041600517"/>
    <s v="01287722066"/>
    <x v="2"/>
    <m/>
    <x v="2"/>
    <n v="14"/>
    <n v="14"/>
    <n v="3"/>
    <s v=""/>
    <s v=""/>
    <s v=""/>
    <s v=""/>
    <s v=""/>
    <s v=""/>
    <s v=""/>
    <s v=""/>
    <s v=""/>
    <s v=""/>
  </r>
  <r>
    <s v="42808KhaledFadlkhaled.ali2232@yahoo.comاستفسار عن مسار الطرد"/>
    <d v="2017-03-14T00:00:00"/>
    <d v="1899-12-30T14:41:54"/>
    <s v="KhaledFadl"/>
    <x v="0"/>
    <s v="khaled.ali2232@yahoo.com"/>
    <s v="29505260201411"/>
    <s v="201275281380"/>
    <x v="1"/>
    <m/>
    <x v="2"/>
    <n v="14"/>
    <n v="14"/>
    <n v="3"/>
    <s v="RX561594540DE"/>
    <s v=""/>
    <s v=""/>
    <s v=""/>
    <s v=""/>
    <s v=""/>
    <s v=""/>
    <s v=""/>
    <s v="RX"/>
    <s v="DE"/>
  </r>
  <r>
    <s v="42808ZiadZiad.alsalih@yahoo.comاستفسار عن مسار الطرد"/>
    <d v="2017-03-14T00:00:00"/>
    <d v="1899-12-30T14:28:50"/>
    <s v="Ziad"/>
    <x v="14"/>
    <s v="Ziad.alsalih@yahoo.com"/>
    <s v="57836875"/>
    <s v="0046723033995"/>
    <x v="1"/>
    <m/>
    <x v="2"/>
    <n v="14"/>
    <n v="14"/>
    <n v="3"/>
    <s v="EE013727429EG"/>
    <s v=""/>
    <s v=""/>
    <s v=""/>
    <s v=""/>
    <s v=""/>
    <s v=""/>
    <s v=""/>
    <s v="EE"/>
    <s v="EG"/>
  </r>
  <r>
    <s v="42808مصطفى البحيرىsasa.elbhiry@gmail.comاستفسار عن مسار الطرد"/>
    <d v="2017-03-14T00:00:00"/>
    <d v="1899-12-30T14:26:53"/>
    <s v="مصطفى البحيرى"/>
    <x v="0"/>
    <s v="sasa.elbhiry@gmail.com"/>
    <s v="29301101803979"/>
    <s v="201141365216"/>
    <x v="1"/>
    <m/>
    <x v="2"/>
    <n v="14"/>
    <n v="14"/>
    <n v="3"/>
    <s v="RS418831089CN"/>
    <s v=""/>
    <s v=""/>
    <s v=""/>
    <s v=""/>
    <s v=""/>
    <s v=""/>
    <s v=""/>
    <s v="RS"/>
    <s v="CN"/>
  </r>
  <r>
    <s v="42808maged wadie habibmag@tedata.net.egاستفسار عن مسار الطرد"/>
    <d v="2017-03-14T00:00:00"/>
    <d v="1899-12-30T14:20:05"/>
    <s v="maged wadie habib"/>
    <x v="0"/>
    <s v="mag@tedata.net.eg"/>
    <s v="26411020103751"/>
    <s v="00201223112946"/>
    <x v="1"/>
    <m/>
    <x v="2"/>
    <n v="14"/>
    <n v="14"/>
    <n v="3"/>
    <s v="um274370851us"/>
    <s v=""/>
    <s v=""/>
    <s v=""/>
    <s v=""/>
    <s v=""/>
    <s v=""/>
    <s v=""/>
    <s v="UM"/>
    <s v="US"/>
  </r>
  <r>
    <s v="42809هانى سميرgoga1974.2005.hs@gmail.comاستفسار عن مسار الطرد"/>
    <d v="2017-03-15T00:00:00"/>
    <d v="1899-12-30T20:46:24"/>
    <s v="هانى سمير"/>
    <x v="0"/>
    <s v="goga1974.2005.hs@gmail.com"/>
    <s v="27405121300739"/>
    <s v="201019855333"/>
    <x v="1"/>
    <m/>
    <x v="2"/>
    <n v="15"/>
    <n v="20"/>
    <n v="4"/>
    <s v="Ee701278545eg"/>
    <s v=""/>
    <s v=""/>
    <s v=""/>
    <s v=""/>
    <s v=""/>
    <s v=""/>
    <s v=""/>
    <s v="EE"/>
    <s v="EG"/>
  </r>
  <r>
    <s v="42809طه احمد خلف ابوعامرtaha_Ahmed_9@hotmail.comاستفسار عن مسار الطرد"/>
    <d v="2017-03-15T00:00:00"/>
    <d v="1899-12-30T20:18:43"/>
    <s v="طه احمد خلف ابوعامر"/>
    <x v="0"/>
    <s v="taha_Ahmed_9@hotmail.com"/>
    <s v="28310222603271"/>
    <s v="201002303187"/>
    <x v="1"/>
    <m/>
    <x v="2"/>
    <n v="15"/>
    <n v="20"/>
    <n v="4"/>
    <s v="RS779619888NL"/>
    <s v=""/>
    <s v=""/>
    <s v=""/>
    <s v=""/>
    <s v=""/>
    <s v=""/>
    <s v=""/>
    <s v="RS"/>
    <s v="NL"/>
  </r>
  <r>
    <s v="42809شريف صبحى محمد ابراهيمmrsherif50@yahoo.comشــكــوى"/>
    <d v="2017-03-15T00:00:00"/>
    <d v="1899-12-30T19:39:15"/>
    <s v="شريف صبحى محمد ابراهيم"/>
    <x v="0"/>
    <s v="mrsherif50@yahoo.com"/>
    <s v="6812160200076"/>
    <s v="01220081817"/>
    <x v="2"/>
    <m/>
    <x v="2"/>
    <n v="15"/>
    <n v="19"/>
    <n v="4"/>
    <s v=""/>
    <s v=""/>
    <s v=""/>
    <s v=""/>
    <s v=""/>
    <s v=""/>
    <s v=""/>
    <s v=""/>
    <s v=""/>
    <s v=""/>
  </r>
  <r>
    <s v="42809سعيد ناصرsnis9324@outlook.comاستفسار عن مسار الطرد"/>
    <d v="2017-03-15T00:00:00"/>
    <d v="1899-12-30T19:38:56"/>
    <s v="سعيد ناصر"/>
    <x v="0"/>
    <s v="snis9324@outlook.com"/>
    <s v="29308150202078"/>
    <s v="201111318323"/>
    <x v="1"/>
    <m/>
    <x v="2"/>
    <n v="15"/>
    <n v="19"/>
    <n v="4"/>
    <s v="RO388384252AT"/>
    <s v=""/>
    <s v=""/>
    <s v=""/>
    <s v=""/>
    <s v=""/>
    <s v=""/>
    <s v=""/>
    <s v="RO"/>
    <s v="AT"/>
  </r>
  <r>
    <s v="42809سهام حامد موسى عطيةseham22hamed@yahoo.comأخـــــرى"/>
    <d v="2017-03-15T00:00:00"/>
    <d v="1899-12-30T19:28:03"/>
    <s v="سهام حامد موسى عطية"/>
    <x v="0"/>
    <s v="seham22hamed@yahoo.com"/>
    <s v="25908220400146"/>
    <s v="01095743763"/>
    <x v="4"/>
    <m/>
    <x v="2"/>
    <n v="15"/>
    <n v="19"/>
    <n v="4"/>
    <s v=""/>
    <s v=""/>
    <s v=""/>
    <s v=""/>
    <s v=""/>
    <s v=""/>
    <s v=""/>
    <s v=""/>
    <s v=""/>
    <s v=""/>
  </r>
  <r>
    <s v="42809محمد احمد عز العرب الخوليmohamedezz8712@yahoo.comاستفســار عن خدمــة"/>
    <d v="2017-03-15T00:00:00"/>
    <d v="1899-12-30T19:09:55"/>
    <s v="محمد احمد عز العرب الخولي"/>
    <x v="0"/>
    <s v="mohamedezz8712@yahoo.com"/>
    <s v="28708301700171"/>
    <s v="201004304708"/>
    <x v="0"/>
    <m/>
    <x v="2"/>
    <n v="15"/>
    <n v="19"/>
    <n v="4"/>
    <s v=""/>
    <s v=""/>
    <s v=""/>
    <s v=""/>
    <s v=""/>
    <s v=""/>
    <s v=""/>
    <s v=""/>
    <s v=""/>
    <s v=""/>
  </r>
  <r>
    <s v="42809سهير كامل حبيبsharifyousri@gmail.comشــكــوى"/>
    <d v="2017-03-15T00:00:00"/>
    <d v="1899-12-30T17:30:29"/>
    <s v="سهير كامل حبيب"/>
    <x v="0"/>
    <s v="sharifyousri@gmail.com"/>
    <s v="24708231600187"/>
    <s v="201003551762"/>
    <x v="2"/>
    <m/>
    <x v="2"/>
    <n v="15"/>
    <n v="17"/>
    <n v="4"/>
    <s v="RR703007435EG"/>
    <s v=""/>
    <s v=""/>
    <s v=""/>
    <s v=""/>
    <s v=""/>
    <s v=""/>
    <s v=""/>
    <s v="RR"/>
    <s v="EG"/>
  </r>
  <r>
    <s v="42809محمود صلاح الدين محمدYosefalmsry58@gmail.comاستفسار عن مسار الطرد"/>
    <d v="2017-03-15T00:00:00"/>
    <d v="1899-12-30T17:26:48"/>
    <s v="محمود صلاح الدين محمد"/>
    <x v="0"/>
    <s v="Yosefalmsry58@gmail.com"/>
    <s v="28009250102332"/>
    <s v="0201159883040"/>
    <x v="1"/>
    <m/>
    <x v="2"/>
    <n v="15"/>
    <n v="17"/>
    <n v="4"/>
    <s v="Ek050805195sa"/>
    <s v=""/>
    <s v=""/>
    <s v=""/>
    <s v=""/>
    <s v=""/>
    <s v=""/>
    <s v=""/>
    <s v="EK"/>
    <s v="SA"/>
  </r>
  <r>
    <s v="42809محمد أحمد ابراهيم عبدالعزيزmmuuhammadaahmed@gmail.comاستفسار عن مسار الطرد"/>
    <d v="2017-03-15T00:00:00"/>
    <d v="1899-12-30T17:12:39"/>
    <s v="محمد أحمد ابراهيم عبدالعزيز"/>
    <x v="0"/>
    <s v="mmuuhammadaahmed@gmail.com"/>
    <s v="29606132200631"/>
    <s v="2001145939483"/>
    <x v="1"/>
    <m/>
    <x v="2"/>
    <n v="15"/>
    <n v="17"/>
    <n v="4"/>
    <s v="RX564973626DE"/>
    <s v=""/>
    <s v=""/>
    <s v=""/>
    <s v=""/>
    <s v=""/>
    <s v=""/>
    <s v=""/>
    <s v="RX"/>
    <s v="DE"/>
  </r>
  <r>
    <s v="42809محمد السيد محمد عبد العزيزm.sayyed100@gmail.comشــكــوى"/>
    <d v="2017-03-15T00:00:00"/>
    <d v="1899-12-30T16:25:22"/>
    <s v="محمد السيد محمد عبد العزيز"/>
    <x v="0"/>
    <s v="m.sayyed100@gmail.com"/>
    <s v="28501011645695"/>
    <s v="0201006756999"/>
    <x v="2"/>
    <m/>
    <x v="2"/>
    <n v="15"/>
    <n v="16"/>
    <n v="4"/>
    <s v=""/>
    <s v=""/>
    <s v=""/>
    <s v=""/>
    <s v=""/>
    <s v=""/>
    <s v=""/>
    <s v=""/>
    <s v=""/>
    <s v=""/>
  </r>
  <r>
    <s v="42809ايمان علي خليل شعبانesmailahmed995@gmail.comشــكــوى"/>
    <d v="2017-03-15T00:00:00"/>
    <d v="1899-12-30T16:19:03"/>
    <s v="ايمان علي خليل شعبان"/>
    <x v="0"/>
    <s v="esmailahmed995@gmail.com"/>
    <s v="26912262300266"/>
    <s v="01020646181"/>
    <x v="2"/>
    <m/>
    <x v="2"/>
    <n v="15"/>
    <n v="16"/>
    <n v="4"/>
    <s v=""/>
    <s v=""/>
    <s v=""/>
    <s v=""/>
    <s v=""/>
    <s v=""/>
    <s v=""/>
    <s v=""/>
    <s v=""/>
    <s v=""/>
  </r>
  <r>
    <s v="42809nader abd elnaby mohamednaderjokar@ymail.comاستفسار عن مسار الطرد"/>
    <d v="2017-03-15T00:00:00"/>
    <d v="1899-12-30T15:44:34"/>
    <s v="nader abd elnaby mohamed"/>
    <x v="0"/>
    <s v="naderjokar@ymail.com"/>
    <s v="29206090100293"/>
    <s v="0201004456096"/>
    <x v="1"/>
    <m/>
    <x v="2"/>
    <n v="15"/>
    <n v="15"/>
    <n v="4"/>
    <s v="ek049876464sa"/>
    <s v=""/>
    <s v=""/>
    <s v=""/>
    <s v=""/>
    <s v=""/>
    <s v=""/>
    <s v=""/>
    <s v="EK"/>
    <s v="SA"/>
  </r>
  <r>
    <s v="42809إيمان محمد فهمي محمدeman_pt88@yahoo.comاستفسار عن مسار الطرد"/>
    <d v="2017-03-15T00:00:00"/>
    <d v="1899-12-30T15:37:47"/>
    <s v="إيمان محمد فهمي محمد"/>
    <x v="0"/>
    <s v="eman_pt88@yahoo.com"/>
    <s v="28801290103507"/>
    <s v="01110353193"/>
    <x v="1"/>
    <m/>
    <x v="2"/>
    <n v="15"/>
    <n v="15"/>
    <n v="4"/>
    <s v="EE001300014EG"/>
    <s v=""/>
    <s v=""/>
    <s v=""/>
    <s v=""/>
    <s v=""/>
    <s v=""/>
    <s v=""/>
    <s v="EE"/>
    <s v="EG"/>
  </r>
  <r>
    <s v="42809Mazen  Abdalmonemazencasper@icloud.comاستفسار عن مسار الطرد"/>
    <d v="2017-03-15T00:00:00"/>
    <d v="1899-12-30T15:28:09"/>
    <s v="Mazen  Abdalmone"/>
    <x v="0"/>
    <s v="mazencasper@icloud.com"/>
    <s v="28201218800093"/>
    <s v="201012230701"/>
    <x v="1"/>
    <m/>
    <x v="2"/>
    <n v="15"/>
    <n v="15"/>
    <n v="4"/>
    <s v="RJ504461925CN"/>
    <s v=""/>
    <s v=""/>
    <s v=""/>
    <s v=""/>
    <s v=""/>
    <s v=""/>
    <s v=""/>
    <s v="RJ"/>
    <s v="CN"/>
  </r>
  <r>
    <s v="42809هانى شحاته محمد محمد العوجىgroupxp_vip@yahoo.comاستفسار عن مسار الطرد"/>
    <d v="2017-03-15T00:00:00"/>
    <d v="1899-12-30T15:05:01"/>
    <s v="هانى شحاته محمد محمد العوجى"/>
    <x v="0"/>
    <s v="groupxp_vip@yahoo.com"/>
    <s v="27303100103936"/>
    <s v="01006746649"/>
    <x v="1"/>
    <m/>
    <x v="2"/>
    <n v="15"/>
    <n v="15"/>
    <n v="4"/>
    <s v="CP897976288HK"/>
    <s v="CP897977005HK"/>
    <s v=""/>
    <s v=""/>
    <s v=""/>
    <s v=""/>
    <s v=""/>
    <s v=""/>
    <s v="CP"/>
    <s v="HK"/>
  </r>
  <r>
    <s v="42809mohamed ahmedmohamed.a.refaat@gmail.comاستفسار عن مسار الطرد"/>
    <d v="2017-03-15T00:00:00"/>
    <d v="1899-12-30T15:02:29"/>
    <s v="mohamed ahmed"/>
    <x v="0"/>
    <s v="mohamed.a.refaat@gmail.com"/>
    <s v="28711242101871"/>
    <s v="00201221521906"/>
    <x v="1"/>
    <m/>
    <x v="2"/>
    <n v="15"/>
    <n v="15"/>
    <n v="4"/>
    <s v="RS786720337NL"/>
    <s v=""/>
    <s v=""/>
    <s v=""/>
    <s v=""/>
    <s v=""/>
    <s v=""/>
    <s v=""/>
    <s v="RS"/>
    <s v="NL"/>
  </r>
  <r>
    <s v="42809أحمد محمدahmedelgamal743@gmail.comاستفسار عن مسار الطرد"/>
    <d v="2017-03-15T00:00:00"/>
    <d v="1899-12-30T14:41:57"/>
    <s v="أحمد محمد"/>
    <x v="0"/>
    <s v="ahmedelgamal743@gmail.com"/>
    <s v="29503011214518"/>
    <s v="201152970899"/>
    <x v="1"/>
    <m/>
    <x v="2"/>
    <n v="15"/>
    <n v="14"/>
    <n v="4"/>
    <s v="RX564970412DE"/>
    <s v=""/>
    <s v=""/>
    <s v=""/>
    <s v=""/>
    <s v=""/>
    <s v=""/>
    <s v=""/>
    <s v="RX"/>
    <s v="DE"/>
  </r>
  <r>
    <s v="42809انور عاطف حسن الصيرفىnawargroup605@yahoo.comاستفسار عن مسار الطرد"/>
    <d v="2017-03-15T00:00:00"/>
    <d v="1899-12-30T14:25:14"/>
    <s v="انور عاطف حسن الصيرفى"/>
    <x v="0"/>
    <s v="nawargroup605@yahoo.com"/>
    <s v="26410111600157"/>
    <s v="201221525900"/>
    <x v="1"/>
    <m/>
    <x v="2"/>
    <n v="15"/>
    <n v="14"/>
    <n v="4"/>
    <s v="EK050044605SA"/>
    <s v=""/>
    <s v=""/>
    <s v=""/>
    <s v=""/>
    <s v=""/>
    <s v=""/>
    <s v=""/>
    <s v="EK"/>
    <s v="SA"/>
  </r>
  <r>
    <s v="42809abdelfattahabdelfattahahmed28@yahoo.comاستفسار عن مسار الطرد"/>
    <d v="2017-03-15T00:00:00"/>
    <d v="1899-12-30T14:20:03"/>
    <s v="abdelfattah"/>
    <x v="0"/>
    <s v="abdelfattahahmed28@yahoo.com"/>
    <s v="29201011826975"/>
    <s v="201099706499"/>
    <x v="1"/>
    <m/>
    <x v="2"/>
    <n v="15"/>
    <n v="14"/>
    <n v="4"/>
    <s v="RX564489554DE"/>
    <s v=""/>
    <s v=""/>
    <s v=""/>
    <s v=""/>
    <s v=""/>
    <s v=""/>
    <s v=""/>
    <s v="RX"/>
    <s v="DE"/>
  </r>
  <r>
    <s v="42809Jon Abrahamssonjon_abrahamsson@hotmail.comأخـــــرى"/>
    <d v="2017-03-15T00:00:00"/>
    <d v="1899-12-30T13:50:46"/>
    <s v="Jon Abrahamsson"/>
    <x v="14"/>
    <s v="jon_abrahamsson@hotmail.com"/>
    <s v=": CC174989735SE"/>
    <s v="+46 707453691"/>
    <x v="4"/>
    <m/>
    <x v="2"/>
    <n v="15"/>
    <n v="13"/>
    <n v="4"/>
    <s v="CC174989735SE"/>
    <s v="CC174989735SE"/>
    <s v=""/>
    <s v=""/>
    <s v=""/>
    <s v=""/>
    <s v=""/>
    <s v=""/>
    <s v="CC"/>
    <s v="SE"/>
  </r>
  <r>
    <s v="42809احمد سامى التليسa.eltalees@yahoo.comاستفسار عن مسار الطرد"/>
    <d v="2017-03-15T00:00:00"/>
    <d v="1899-12-30T13:50:28"/>
    <s v="احمد سامى التليس"/>
    <x v="0"/>
    <s v="a.eltalees@yahoo.com"/>
    <s v="29401011221151"/>
    <s v="201024858692"/>
    <x v="1"/>
    <m/>
    <x v="2"/>
    <n v="15"/>
    <n v="13"/>
    <n v="4"/>
    <s v=""/>
    <s v=""/>
    <s v=""/>
    <s v=""/>
    <s v=""/>
    <s v=""/>
    <s v=""/>
    <s v=""/>
    <s v=""/>
    <s v=""/>
  </r>
  <r>
    <s v="42809اسلام محمد حسنeslam.mohamed@beko.comشــكــوى"/>
    <d v="2017-03-15T00:00:00"/>
    <d v="1899-12-30T13:49:42"/>
    <s v="اسلام محمد حسن"/>
    <x v="0"/>
    <s v="eslam.mohamed@beko.com"/>
    <s v="28903250100596"/>
    <s v="01006628762"/>
    <x v="2"/>
    <m/>
    <x v="2"/>
    <n v="15"/>
    <n v="13"/>
    <n v="4"/>
    <s v="RS786040856NL"/>
    <s v=""/>
    <s v=""/>
    <s v=""/>
    <s v=""/>
    <s v=""/>
    <s v=""/>
    <s v=""/>
    <s v="RS"/>
    <s v="NL"/>
  </r>
  <r>
    <s v="42809مروة محمد على هديةtmeehy@link.netاستفسار عن مسار الطرد"/>
    <d v="2017-03-15T00:00:00"/>
    <d v="1899-12-30T13:49:21"/>
    <s v="مروة محمد على هدية"/>
    <x v="0"/>
    <s v="tmeehy@link.net"/>
    <s v="27412178800122"/>
    <s v="201222315121"/>
    <x v="1"/>
    <m/>
    <x v="2"/>
    <n v="15"/>
    <n v="13"/>
    <n v="4"/>
    <s v="RE621274695GR"/>
    <s v=""/>
    <s v=""/>
    <s v=""/>
    <s v=""/>
    <s v=""/>
    <s v=""/>
    <s v=""/>
    <s v="RE"/>
    <s v="GR"/>
  </r>
  <r>
    <s v="42809على فوزرى على هاشمalihashem41269@gmail.comشــكــوى"/>
    <d v="2017-03-15T00:00:00"/>
    <d v="1899-12-30T13:17:13"/>
    <s v="على فوزرى على هاشم"/>
    <x v="0"/>
    <s v="alihashem41269@gmail.com"/>
    <s v="26912040300071"/>
    <s v="201005148856"/>
    <x v="2"/>
    <m/>
    <x v="2"/>
    <n v="15"/>
    <n v="13"/>
    <n v="4"/>
    <s v=""/>
    <s v=""/>
    <s v=""/>
    <s v=""/>
    <s v=""/>
    <s v=""/>
    <s v=""/>
    <s v=""/>
    <s v=""/>
    <s v=""/>
  </r>
  <r>
    <s v="42809إسلام سعيدmip2001us@yahoo.comاستفســار عن خدمــة"/>
    <d v="2017-03-15T00:00:00"/>
    <d v="1899-12-30T12:59:09"/>
    <s v="إسلام سعيد"/>
    <x v="0"/>
    <s v="mip2001us@yahoo.com"/>
    <s v="28204200202155"/>
    <s v="201228194854"/>
    <x v="0"/>
    <m/>
    <x v="2"/>
    <n v="15"/>
    <n v="12"/>
    <n v="4"/>
    <s v=""/>
    <s v=""/>
    <s v=""/>
    <s v=""/>
    <s v=""/>
    <s v=""/>
    <s v=""/>
    <s v=""/>
    <s v=""/>
    <s v=""/>
  </r>
  <r>
    <s v="42809تامر محمد حسام / أوركيد كمال علامtamer.hossam@msn.comاستفسار عن مسار الطرد"/>
    <d v="2017-03-15T00:00:00"/>
    <d v="1899-12-30T12:46:32"/>
    <s v="تامر محمد حسام / أوركيد كمال علام"/>
    <x v="0"/>
    <s v="tamer.hossam@msn.com"/>
    <s v="28802190101376"/>
    <s v="01006676285"/>
    <x v="1"/>
    <m/>
    <x v="2"/>
    <n v="15"/>
    <n v="12"/>
    <n v="4"/>
    <s v="EE701347572EG"/>
    <s v=""/>
    <s v=""/>
    <s v=""/>
    <s v=""/>
    <s v=""/>
    <s v=""/>
    <s v=""/>
    <s v="EE"/>
    <s v="EG"/>
  </r>
  <r>
    <s v="42809Nehad Hussein Alinona3303@yahoo.comاستفسار عن مسار الطرد"/>
    <d v="2017-03-15T00:00:00"/>
    <d v="1899-12-30T11:50:00"/>
    <s v="Nehad Hussein Ali"/>
    <x v="0"/>
    <s v="nona3303@yahoo.com"/>
    <s v="28409272402427"/>
    <s v="201001512195+"/>
    <x v="1"/>
    <m/>
    <x v="2"/>
    <n v="15"/>
    <n v="11"/>
    <n v="4"/>
    <s v="RS729507455NL"/>
    <s v=""/>
    <s v=""/>
    <s v=""/>
    <s v=""/>
    <s v=""/>
    <s v=""/>
    <s v=""/>
    <s v="RS"/>
    <s v="NL"/>
  </r>
  <r>
    <s v="42809احمد السيد احمدmaged_rezk2003@yahoo.comشــكــوى"/>
    <d v="2017-03-15T00:00:00"/>
    <d v="1899-12-30T11:27:27"/>
    <s v="احمد السيد احمد"/>
    <x v="0"/>
    <s v="maged_rezk2003@yahoo.com"/>
    <s v="26207051004545"/>
    <s v="01288426602"/>
    <x v="2"/>
    <m/>
    <x v="2"/>
    <n v="15"/>
    <n v="11"/>
    <n v="4"/>
    <s v=""/>
    <s v=""/>
    <s v=""/>
    <s v=""/>
    <s v=""/>
    <s v=""/>
    <s v=""/>
    <s v=""/>
    <s v=""/>
    <s v=""/>
  </r>
  <r>
    <s v="42809على فوزى على هاسمAlihashem41269@gmail.comشــكــوى"/>
    <d v="2017-03-15T00:00:00"/>
    <d v="1899-12-30T11:21:29"/>
    <s v="على فوزى على هاسم"/>
    <x v="0"/>
    <s v="Alihashem41269@gmail.com"/>
    <s v="2691204300071"/>
    <s v="202005248856"/>
    <x v="2"/>
    <m/>
    <x v="2"/>
    <n v="15"/>
    <n v="11"/>
    <n v="4"/>
    <s v=""/>
    <s v=""/>
    <s v=""/>
    <s v=""/>
    <s v=""/>
    <s v=""/>
    <s v=""/>
    <s v=""/>
    <s v=""/>
    <s v=""/>
  </r>
  <r>
    <s v="42809على فوزى على هاشمAlihashem41269@gmail.comشــكــوى"/>
    <d v="2017-03-15T00:00:00"/>
    <d v="1899-12-30T11:06:34"/>
    <s v="على فوزى على هاشم"/>
    <x v="0"/>
    <s v="Alihashem41269@gmail.com"/>
    <s v="26912040300071"/>
    <s v="201005148866"/>
    <x v="2"/>
    <m/>
    <x v="2"/>
    <n v="15"/>
    <n v="11"/>
    <n v="4"/>
    <s v=""/>
    <s v=""/>
    <s v=""/>
    <s v=""/>
    <s v=""/>
    <s v=""/>
    <s v=""/>
    <s v=""/>
    <s v=""/>
    <s v=""/>
  </r>
  <r>
    <s v="42809عمر حسبوo.hassabo@gmail.comاستفسار عن مسار الطرد"/>
    <d v="2017-03-15T00:00:00"/>
    <d v="1899-12-30T10:53:58"/>
    <s v="عمر حسبو"/>
    <x v="0"/>
    <s v="o.hassabo@gmail.com"/>
    <s v="28909290100376"/>
    <s v="01222104859"/>
    <x v="1"/>
    <m/>
    <x v="2"/>
    <n v="15"/>
    <n v="10"/>
    <n v="4"/>
    <s v="cJ460567307US"/>
    <s v=""/>
    <s v=""/>
    <s v=""/>
    <s v=""/>
    <s v=""/>
    <s v=""/>
    <s v=""/>
    <s v="CJ"/>
    <s v="US"/>
  </r>
  <r>
    <s v="42809ايناس لطفىe.lotfy89@gmail.comاستفســار عن خدمــة"/>
    <d v="2017-03-15T00:00:00"/>
    <d v="1899-12-30T10:43:59"/>
    <s v="ايناس لطفى"/>
    <x v="0"/>
    <s v="e.lotfy89@gmail.com"/>
    <s v="28909272102264"/>
    <s v="0201121020188"/>
    <x v="0"/>
    <m/>
    <x v="2"/>
    <n v="15"/>
    <n v="10"/>
    <n v="4"/>
    <s v=""/>
    <s v=""/>
    <s v=""/>
    <s v=""/>
    <s v=""/>
    <s v=""/>
    <s v=""/>
    <s v=""/>
    <s v=""/>
    <s v=""/>
  </r>
  <r>
    <s v="42809Basim Mahmoudbasimmahmod@yahoo.comاستفسار عن مسار الطرد"/>
    <d v="2017-03-15T00:00:00"/>
    <d v="1899-12-30T10:21:42"/>
    <s v="Basim Mahmoud"/>
    <x v="0"/>
    <s v="basimmahmod@yahoo.com"/>
    <s v="28901010139298"/>
    <s v="01143500209"/>
    <x v="1"/>
    <m/>
    <x v="2"/>
    <n v="15"/>
    <n v="10"/>
    <n v="4"/>
    <s v="EE701242550EG"/>
    <s v=""/>
    <s v=""/>
    <s v=""/>
    <s v=""/>
    <s v=""/>
    <s v=""/>
    <s v=""/>
    <s v="EE"/>
    <s v="EG"/>
  </r>
  <r>
    <s v="42809منى كمالmonakamal22786@gmail.comاستفســار عن خدمــة"/>
    <d v="2017-03-15T00:00:00"/>
    <d v="1899-12-30T10:08:48"/>
    <s v="منى كمال"/>
    <x v="7"/>
    <s v="monakamal22786@gmail.com"/>
    <s v="28607221401929"/>
    <s v="00971569109814"/>
    <x v="0"/>
    <m/>
    <x v="2"/>
    <n v="15"/>
    <n v="10"/>
    <n v="4"/>
    <s v=""/>
    <s v=""/>
    <s v=""/>
    <s v=""/>
    <s v=""/>
    <s v=""/>
    <s v=""/>
    <s v=""/>
    <s v=""/>
    <s v=""/>
  </r>
  <r>
    <s v="42809Mazen Abdalmonemmazencasper@icloud.comاستفسار عن مسار الطرد"/>
    <d v="2017-03-15T00:00:00"/>
    <d v="1899-12-30T10:05:38"/>
    <s v="Mazen Abdalmonem"/>
    <x v="0"/>
    <s v="mazencasper@icloud.com"/>
    <s v="28201218800093"/>
    <s v="201012230701"/>
    <x v="1"/>
    <m/>
    <x v="2"/>
    <n v="15"/>
    <n v="10"/>
    <n v="4"/>
    <s v=""/>
    <s v=""/>
    <s v=""/>
    <s v=""/>
    <s v=""/>
    <s v=""/>
    <s v=""/>
    <s v=""/>
    <s v=""/>
    <s v=""/>
  </r>
  <r>
    <s v="42809تامر مختارe.logistics@babycoca.comاستفسار عن مسار الطرد"/>
    <d v="2017-03-15T00:00:00"/>
    <d v="1899-12-30T10:04:36"/>
    <s v="تامر مختار"/>
    <x v="0"/>
    <s v="e.logistics@babycoca.com"/>
    <s v="27503171601812"/>
    <s v="201000074706"/>
    <x v="1"/>
    <m/>
    <x v="2"/>
    <n v="15"/>
    <n v="10"/>
    <n v="4"/>
    <s v="EX017216394SG"/>
    <s v="EX017216394SG"/>
    <s v=""/>
    <s v=""/>
    <s v=""/>
    <s v=""/>
    <s v=""/>
    <s v=""/>
    <s v="EX"/>
    <s v="SG"/>
  </r>
  <r>
    <s v="42809طه احمد خلف ابوعامرtaha_ahmed_9@hotmail.omاستفسار عن مسار الطرد"/>
    <d v="2017-03-15T00:00:00"/>
    <d v="1899-12-30T09:40:44"/>
    <s v="طه احمد خلف ابوعامر"/>
    <x v="0"/>
    <s v="taha_ahmed_9@hotmail.om"/>
    <s v="28310222603271"/>
    <s v="201002303187"/>
    <x v="1"/>
    <m/>
    <x v="2"/>
    <n v="15"/>
    <n v="9"/>
    <n v="4"/>
    <s v="rs779619888nl"/>
    <s v=""/>
    <s v=""/>
    <s v=""/>
    <s v=""/>
    <s v=""/>
    <s v=""/>
    <s v=""/>
    <s v="RS"/>
    <s v="NL"/>
  </r>
  <r>
    <s v="42809mohamed aly fahmy hassan mahmoud shamaamohamed.shamaa@danone.comاستفســار عن خدمــة"/>
    <d v="2017-03-15T00:00:00"/>
    <d v="1899-12-30T09:26:29"/>
    <s v="mohamed aly fahmy hassan mahmoud shamaa"/>
    <x v="0"/>
    <s v="mohamed.shamaa@danone.com"/>
    <s v="28410271600053"/>
    <s v="201003709075"/>
    <x v="0"/>
    <m/>
    <x v="2"/>
    <n v="15"/>
    <n v="9"/>
    <n v="4"/>
    <s v=""/>
    <s v=""/>
    <s v=""/>
    <s v=""/>
    <s v=""/>
    <s v=""/>
    <s v=""/>
    <s v=""/>
    <s v=""/>
    <s v=""/>
  </r>
  <r>
    <s v="42809Piril Saydampiril.saydam@hotmail.comاستفسار عن مسار الطرد"/>
    <d v="2017-03-15T00:00:00"/>
    <d v="1899-12-30T09:18:00"/>
    <s v="Piril Saydam"/>
    <x v="9"/>
    <s v="piril.saydam@hotmail.com"/>
    <s v="53671582894"/>
    <s v="00905337638811"/>
    <x v="1"/>
    <m/>
    <x v="2"/>
    <n v="15"/>
    <n v="9"/>
    <n v="4"/>
    <s v="EM020447035TR"/>
    <s v=""/>
    <s v=""/>
    <s v=""/>
    <s v=""/>
    <s v=""/>
    <s v=""/>
    <s v=""/>
    <s v="EM"/>
    <s v="TR"/>
  </r>
  <r>
    <s v="42809zakaria mohamed ali alizakdal@gmail.comاستفسار عن مسار الطرد"/>
    <d v="2017-03-15T00:00:00"/>
    <d v="1899-12-30T09:12:03"/>
    <s v="zakaria mohamed ali ali"/>
    <x v="0"/>
    <s v="zakdal@gmail.com"/>
    <s v="26404310103137"/>
    <s v="01093914757"/>
    <x v="1"/>
    <m/>
    <x v="2"/>
    <n v="15"/>
    <n v="9"/>
    <n v="4"/>
    <s v="re475416983se"/>
    <s v=""/>
    <s v=""/>
    <s v=""/>
    <s v=""/>
    <s v=""/>
    <s v=""/>
    <s v=""/>
    <s v="RE"/>
    <s v="SE"/>
  </r>
  <r>
    <s v="42809احمدahmed_vr6@yahoo.comشــكــوى"/>
    <d v="2017-03-15T00:00:00"/>
    <d v="1899-12-30T09:09:59"/>
    <s v="احمد"/>
    <x v="0"/>
    <s v="ahmed_vr6@yahoo.com"/>
    <s v="28610141402631"/>
    <s v="00201008400717"/>
    <x v="2"/>
    <m/>
    <x v="2"/>
    <n v="15"/>
    <n v="9"/>
    <n v="4"/>
    <s v=""/>
    <s v=""/>
    <s v=""/>
    <s v=""/>
    <s v=""/>
    <s v=""/>
    <s v=""/>
    <s v=""/>
    <s v=""/>
    <s v=""/>
  </r>
  <r>
    <s v="42809محمد اشرف احمد الجلادgego.top@gmail.comاستفســار عن خدمــة"/>
    <d v="2017-03-15T00:00:00"/>
    <d v="1899-12-30T04:45:42"/>
    <s v="محمد اشرف احمد الجلاد"/>
    <x v="0"/>
    <s v="gego.top@gmail.com"/>
    <s v="29303261100217"/>
    <s v="201091053000"/>
    <x v="0"/>
    <m/>
    <x v="2"/>
    <n v="15"/>
    <n v="4"/>
    <n v="4"/>
    <s v=""/>
    <s v=""/>
    <s v=""/>
    <s v=""/>
    <s v=""/>
    <s v=""/>
    <s v=""/>
    <s v=""/>
    <s v=""/>
    <s v=""/>
  </r>
  <r>
    <s v="42809Luiz Henrique Costa Goncalvesluhe2006@hotmail.comأخـــــرى"/>
    <d v="2017-03-15T00:00:00"/>
    <d v="1899-12-30T00:58:49"/>
    <s v="Luiz Henrique Costa Goncalves"/>
    <x v="28"/>
    <s v="luhe2006@hotmail.com"/>
    <s v="55"/>
    <s v="5524999979530"/>
    <x v="4"/>
    <m/>
    <x v="2"/>
    <n v="15"/>
    <n v="0"/>
    <n v="4"/>
    <s v=""/>
    <s v=""/>
    <s v=""/>
    <s v=""/>
    <s v=""/>
    <s v=""/>
    <s v=""/>
    <s v=""/>
    <s v=""/>
    <s v=""/>
  </r>
  <r>
    <s v="42809الوليد محمدى محفوظalwalid_mohamdy@yahoo.comاستفســار عن خدمــة"/>
    <d v="2017-03-15T00:00:00"/>
    <d v="1899-12-30T00:34:09"/>
    <s v="الوليد محمدى محفوظ"/>
    <x v="0"/>
    <s v="alwalid_mohamdy@yahoo.com"/>
    <s v="26703050100315"/>
    <s v="00201147807238"/>
    <x v="0"/>
    <m/>
    <x v="2"/>
    <n v="15"/>
    <n v="0"/>
    <n v="4"/>
    <s v=""/>
    <s v=""/>
    <s v=""/>
    <s v=""/>
    <s v=""/>
    <s v=""/>
    <s v=""/>
    <s v=""/>
    <s v=""/>
    <s v=""/>
  </r>
  <r>
    <s v="42808Savelli azzasavelli.azza@free.frاستفسار عن مسار الطرد"/>
    <d v="2017-03-14T00:00:00"/>
    <d v="1899-12-30T20:34:55"/>
    <s v="Savelli azza"/>
    <x v="3"/>
    <s v="savelli.azza@free.fr"/>
    <s v="25503090102164"/>
    <s v="0033651136135"/>
    <x v="1"/>
    <m/>
    <x v="2"/>
    <n v="14"/>
    <n v="20"/>
    <n v="3"/>
    <s v="EE012993900Eg"/>
    <s v=""/>
    <s v=""/>
    <s v=""/>
    <s v=""/>
    <s v=""/>
    <s v=""/>
    <s v=""/>
    <s v="EE"/>
    <s v="EG"/>
  </r>
  <r>
    <s v="42808احمد محمد عبد السلامahmedromio10@gmail.comشــكــوى"/>
    <d v="2017-03-14T00:00:00"/>
    <d v="1899-12-30T20:27:37"/>
    <s v="احمد محمد عبد السلام"/>
    <x v="0"/>
    <s v="ahmedromio10@gmail.com"/>
    <s v="27411140200494"/>
    <s v="201001534547"/>
    <x v="2"/>
    <m/>
    <x v="2"/>
    <n v="14"/>
    <n v="20"/>
    <n v="3"/>
    <s v="RS401656669CN"/>
    <s v=""/>
    <s v=""/>
    <s v=""/>
    <s v=""/>
    <s v=""/>
    <s v=""/>
    <s v=""/>
    <s v="RS"/>
    <s v="CN"/>
  </r>
  <r>
    <s v="42808د٠ عبدالكريم سعداوىkarimretina@hotmail.comشــكــوى"/>
    <d v="2017-03-14T00:00:00"/>
    <d v="1899-12-30T19:24:02"/>
    <s v="د٠ عبدالكريم سعداوى"/>
    <x v="11"/>
    <s v="karimretina@hotmail.com"/>
    <s v="GJ422602 - Canada"/>
    <s v="16474700393"/>
    <x v="2"/>
    <m/>
    <x v="2"/>
    <n v="14"/>
    <n v="19"/>
    <n v="3"/>
    <s v=""/>
    <s v=""/>
    <s v=""/>
    <s v=""/>
    <s v=""/>
    <s v=""/>
    <s v=""/>
    <s v=""/>
    <s v=""/>
    <s v=""/>
  </r>
  <r>
    <s v="42808يوستينا باسليوسYoustina.sameh@gmail.comشــكــوى"/>
    <d v="2017-03-14T00:00:00"/>
    <d v="1899-12-30T18:28:22"/>
    <s v="يوستينا باسليوس"/>
    <x v="0"/>
    <s v="Youstina.sameh@gmail.com"/>
    <s v="29007180101989"/>
    <s v="201229209596"/>
    <x v="2"/>
    <m/>
    <x v="2"/>
    <n v="14"/>
    <n v="18"/>
    <n v="3"/>
    <s v=""/>
    <s v=""/>
    <s v=""/>
    <s v=""/>
    <s v=""/>
    <s v=""/>
    <s v=""/>
    <s v=""/>
    <s v=""/>
    <s v=""/>
  </r>
  <r>
    <s v="42808محمد السيد منصور عوضinjaz4host@gmail.comشــكــوى"/>
    <d v="2017-03-14T00:00:00"/>
    <d v="1899-12-30T18:06:04"/>
    <s v="محمد السيد منصور عوض"/>
    <x v="0"/>
    <s v="injaz4host@gmail.com"/>
    <s v="29005241500153"/>
    <s v="01094222314"/>
    <x v="2"/>
    <m/>
    <x v="2"/>
    <n v="14"/>
    <n v="18"/>
    <n v="3"/>
    <s v="RR001772227JE"/>
    <s v=""/>
    <s v=""/>
    <s v=""/>
    <s v=""/>
    <s v=""/>
    <s v=""/>
    <s v=""/>
    <s v="RR"/>
    <s v="JE"/>
  </r>
  <r>
    <s v="42808محمد حموده سعد محمدmohamedhamoda13@hotmail.comشــكــوى"/>
    <d v="2017-03-14T00:00:00"/>
    <d v="1899-12-30T14:56:18"/>
    <s v="محمد حموده سعد محمد"/>
    <x v="0"/>
    <s v="mohamedhamoda13@hotmail.com"/>
    <s v="29209011818175"/>
    <s v="01094781505"/>
    <x v="2"/>
    <m/>
    <x v="2"/>
    <n v="14"/>
    <n v="14"/>
    <n v="3"/>
    <s v=""/>
    <s v=""/>
    <s v=""/>
    <s v=""/>
    <s v=""/>
    <s v=""/>
    <s v=""/>
    <s v=""/>
    <s v=""/>
    <s v=""/>
  </r>
  <r>
    <s v="42808مرفت مصطفى محمد علىmahmode20102000@yahoo.comاستفسار عن مسار الطرد"/>
    <d v="2017-03-14T00:00:00"/>
    <d v="1899-12-30T16:49:41"/>
    <s v="مرفت مصطفى محمد على"/>
    <x v="0"/>
    <s v="mahmode20102000@yahoo.com"/>
    <s v="29404041303185"/>
    <s v="01012776561"/>
    <x v="1"/>
    <m/>
    <x v="2"/>
    <n v="14"/>
    <n v="16"/>
    <n v="3"/>
    <s v="EE421737891AE"/>
    <s v=""/>
    <s v=""/>
    <s v=""/>
    <s v=""/>
    <s v=""/>
    <s v=""/>
    <s v=""/>
    <s v="EE"/>
    <s v="AE"/>
  </r>
  <r>
    <s v="42808اسماعيل ابراهيم طارق اسماعيل الشريفForzando_5@yahoo.comشــكــوى"/>
    <d v="2017-03-14T00:00:00"/>
    <d v="1899-12-30T16:37:13"/>
    <s v="اسماعيل ابراهيم طارق اسماعيل الشريف"/>
    <x v="0"/>
    <s v="Forzando_5@yahoo.com"/>
    <s v="28711300103854"/>
    <s v="00201225249297"/>
    <x v="2"/>
    <m/>
    <x v="2"/>
    <n v="14"/>
    <n v="16"/>
    <n v="3"/>
    <s v=""/>
    <s v=""/>
    <s v=""/>
    <s v=""/>
    <s v=""/>
    <s v=""/>
    <s v=""/>
    <s v=""/>
    <s v=""/>
    <s v=""/>
  </r>
  <r>
    <s v="42808عماد خلف ابراهيم رضوانemademad34822@gmail.comشــكــوى"/>
    <d v="2017-03-14T00:00:00"/>
    <d v="1899-12-30T15:59:45"/>
    <s v="عماد خلف ابراهيم رضوان"/>
    <x v="0"/>
    <s v="emademad34822@gmail.com"/>
    <s v="27906052601852"/>
    <s v="201026702955"/>
    <x v="2"/>
    <m/>
    <x v="2"/>
    <n v="14"/>
    <n v="15"/>
    <n v="3"/>
    <s v=""/>
    <s v=""/>
    <s v=""/>
    <s v=""/>
    <s v=""/>
    <s v=""/>
    <s v=""/>
    <s v=""/>
    <s v=""/>
    <s v=""/>
  </r>
  <r>
    <s v="42808محمود السعيد عليmahmoudelsaeed47@gmail.comاستفسار عن مسار الطرد"/>
    <d v="2017-03-14T00:00:00"/>
    <d v="1899-12-30T15:40:31"/>
    <s v="محمود السعيد علي"/>
    <x v="0"/>
    <s v="mahmoudelsaeed47@gmail.com"/>
    <s v=":  A09347277"/>
    <s v="00966596632062"/>
    <x v="1"/>
    <m/>
    <x v="2"/>
    <n v="14"/>
    <n v="15"/>
    <n v="3"/>
    <s v="EE010513234EG"/>
    <s v=""/>
    <s v=""/>
    <s v=""/>
    <s v=""/>
    <s v=""/>
    <s v=""/>
    <s v=""/>
    <s v="EE"/>
    <s v="EG"/>
  </r>
  <r>
    <s v="42808محمد كمال معتمدmohamedlemerite@yahoo.comاستفسار عن مسار الطرد"/>
    <d v="2017-03-14T00:00:00"/>
    <d v="1899-12-30T15:38:13"/>
    <s v="محمد كمال معتمد"/>
    <x v="0"/>
    <s v="mohamedlemerite@yahoo.com"/>
    <s v="28103201600251"/>
    <s v="201008254762"/>
    <x v="1"/>
    <m/>
    <x v="2"/>
    <n v="14"/>
    <n v="15"/>
    <n v="3"/>
    <s v="EE013064248EG"/>
    <s v=""/>
    <s v=""/>
    <s v=""/>
    <s v=""/>
    <s v=""/>
    <s v=""/>
    <s v=""/>
    <s v="EE"/>
    <s v="EG"/>
  </r>
  <r>
    <s v="42808سيف الاسلام محمد حسنsaef20100@hotmail.comاستفسار عن مسار الطرد"/>
    <d v="2017-03-14T00:00:00"/>
    <d v="1899-12-30T15:37:05"/>
    <s v="سيف الاسلام محمد حسن"/>
    <x v="2"/>
    <s v="saef20100@hotmail.com"/>
    <s v="28903012503119"/>
    <s v="00966548364694"/>
    <x v="1"/>
    <m/>
    <x v="2"/>
    <n v="14"/>
    <n v="15"/>
    <n v="3"/>
    <s v="EE011790375EG"/>
    <s v=""/>
    <s v=""/>
    <s v=""/>
    <s v=""/>
    <s v=""/>
    <s v=""/>
    <s v=""/>
    <s v="EE"/>
    <s v="EG"/>
  </r>
  <r>
    <s v="42810ايهابfekry.ehab@yahoo.comاستفســار عن خدمــة"/>
    <d v="2017-03-16T00:00:00"/>
    <d v="1899-12-30T11:14:11"/>
    <s v="ايهاب"/>
    <x v="0"/>
    <s v="fekry.ehab@yahoo.com"/>
    <s v=": A11574281"/>
    <s v="01092489534"/>
    <x v="0"/>
    <m/>
    <x v="2"/>
    <n v="16"/>
    <n v="11"/>
    <n v="5"/>
    <s v=""/>
    <s v=""/>
    <s v=""/>
    <s v=""/>
    <s v=""/>
    <s v=""/>
    <s v=""/>
    <s v=""/>
    <s v=""/>
    <s v=""/>
  </r>
  <r>
    <s v="42810محمد سعيدMoniraalex_2010@yahoo.comاستفسار عن مسار الطرد"/>
    <d v="2017-03-16T00:00:00"/>
    <d v="1899-12-30T11:10:29"/>
    <s v="محمد سعيد"/>
    <x v="0"/>
    <s v="Moniraalex_2010@yahoo.com"/>
    <s v="29006010206208"/>
    <s v="01285595179"/>
    <x v="1"/>
    <m/>
    <x v="2"/>
    <n v="16"/>
    <n v="11"/>
    <n v="5"/>
    <s v="EE701288790EG"/>
    <s v=""/>
    <s v=""/>
    <s v=""/>
    <s v=""/>
    <s v=""/>
    <s v=""/>
    <s v=""/>
    <s v="EE"/>
    <s v="EG"/>
  </r>
  <r>
    <s v="42810Basim Mahmoudbasimmahmod@yahoo.comاستفسار عن مسار الطرد"/>
    <d v="2017-03-16T00:00:00"/>
    <d v="1899-12-30T10:37:30"/>
    <s v="Basim Mahmoud"/>
    <x v="0"/>
    <s v="basimmahmod@yahoo.com"/>
    <s v="28901010139298"/>
    <s v="0201143500209"/>
    <x v="1"/>
    <m/>
    <x v="2"/>
    <n v="16"/>
    <n v="10"/>
    <n v="5"/>
    <s v="EE701242550EG"/>
    <s v="EE701242550EG"/>
    <s v=""/>
    <s v=""/>
    <s v=""/>
    <s v=""/>
    <s v=""/>
    <s v=""/>
    <s v="EE"/>
    <s v="EG"/>
  </r>
  <r>
    <s v="42810Thabet Samirthabet.samir@hyatt.comاستفسار عن مسار الطرد"/>
    <d v="2017-03-16T00:00:00"/>
    <d v="1899-12-30T10:35:14"/>
    <s v="Thabet Samir"/>
    <x v="0"/>
    <s v="thabet.samir@hyatt.com"/>
    <s v="27401011900336"/>
    <s v="201223516660"/>
    <x v="1"/>
    <m/>
    <x v="2"/>
    <n v="16"/>
    <n v="10"/>
    <n v="5"/>
    <s v="RR703499350EG"/>
    <s v=""/>
    <s v=""/>
    <s v=""/>
    <s v=""/>
    <s v=""/>
    <s v=""/>
    <s v=""/>
    <s v="RR"/>
    <s v="EG"/>
  </r>
  <r>
    <s v="42810Marina Magdymarina_magdy@obegichem.comاستفسار عن مسار الطرد"/>
    <d v="2017-03-16T00:00:00"/>
    <d v="1899-12-30T10:27:54"/>
    <s v="Marina Magdy"/>
    <x v="0"/>
    <s v="marina_magdy@obegichem.com"/>
    <s v="29206240100386"/>
    <s v="01225657007"/>
    <x v="1"/>
    <m/>
    <x v="2"/>
    <n v="16"/>
    <n v="10"/>
    <n v="5"/>
    <s v="CP040882119TR"/>
    <s v=""/>
    <s v=""/>
    <s v=""/>
    <s v=""/>
    <s v=""/>
    <s v=""/>
    <s v=""/>
    <s v="CP"/>
    <s v="TR"/>
  </r>
  <r>
    <s v="42810حسين فتحى حسينme.surveyingtech@yahoo.comاستفسار عن مسار الطرد"/>
    <d v="2017-03-16T00:00:00"/>
    <d v="1899-12-30T10:27:47"/>
    <s v="حسين فتحى حسين"/>
    <x v="0"/>
    <s v="me.surveyingtech@yahoo.com"/>
    <s v="27111252100219"/>
    <s v="01009906573"/>
    <x v="1"/>
    <m/>
    <x v="2"/>
    <n v="16"/>
    <n v="10"/>
    <n v="5"/>
    <s v="RT352165842HK"/>
    <s v=""/>
    <s v=""/>
    <s v=""/>
    <s v=""/>
    <s v=""/>
    <s v=""/>
    <s v=""/>
    <s v="RT"/>
    <s v="HK"/>
  </r>
  <r>
    <s v="42810abdelfattahabdelfattahahmed28@yahoo.comاستفسار عن مسار الطرد"/>
    <d v="2017-03-16T00:00:00"/>
    <d v="1899-12-30T09:43:42"/>
    <s v="abdelfattah"/>
    <x v="0"/>
    <s v="abdelfattahahmed28@yahoo.com"/>
    <s v="29201011826975"/>
    <s v="201099706499"/>
    <x v="1"/>
    <m/>
    <x v="2"/>
    <n v="16"/>
    <n v="9"/>
    <n v="5"/>
    <s v="RX564489554DE"/>
    <s v=""/>
    <s v=""/>
    <s v=""/>
    <s v=""/>
    <s v=""/>
    <s v=""/>
    <s v=""/>
    <s v="RX"/>
    <s v="DE"/>
  </r>
  <r>
    <s v="42810محمد محمد السيد أبو النصرm.mnkm@yahoo.comاستفسار عن مسار الطرد"/>
    <d v="2017-03-16T00:00:00"/>
    <d v="1899-12-30T09:37:30"/>
    <s v="محمد محمد السيد أبو النصر"/>
    <x v="0"/>
    <s v="m.mnkm@yahoo.com"/>
    <s v="28109011100659"/>
    <s v="201060440609"/>
    <x v="1"/>
    <m/>
    <x v="2"/>
    <n v="16"/>
    <n v="9"/>
    <n v="5"/>
    <s v="RE469593180SE"/>
    <s v=""/>
    <s v=""/>
    <s v=""/>
    <s v=""/>
    <s v=""/>
    <s v=""/>
    <s v=""/>
    <s v="RE"/>
    <s v="SE"/>
  </r>
  <r>
    <s v="42810شركة مصانع الدهانات الوطنيةramy.milad@nationalpaints.com.egشــكــوى"/>
    <d v="2017-03-16T00:00:00"/>
    <d v="1899-12-30T08:43:03"/>
    <s v="شركة مصانع الدهانات الوطنية"/>
    <x v="0"/>
    <s v="ramy.milad@nationalpaints.com.eg"/>
    <s v="27912230104614"/>
    <s v="0201000090196"/>
    <x v="2"/>
    <m/>
    <x v="2"/>
    <n v="16"/>
    <n v="8"/>
    <n v="5"/>
    <s v=""/>
    <s v=""/>
    <s v=""/>
    <s v=""/>
    <s v=""/>
    <s v=""/>
    <s v=""/>
    <s v=""/>
    <s v=""/>
    <s v=""/>
  </r>
  <r>
    <s v="42810احمد صبحي سعد شعبانahmed_sobhi_2009@yahoo.comأخـــــرى"/>
    <d v="2017-03-16T00:00:00"/>
    <d v="1899-12-30T07:41:35"/>
    <s v="احمد صبحي سعد شعبان"/>
    <x v="0"/>
    <s v="ahmed_sobhi_2009@yahoo.com"/>
    <s v="28407021701155"/>
    <s v="2001113501462"/>
    <x v="4"/>
    <m/>
    <x v="2"/>
    <n v="16"/>
    <n v="7"/>
    <n v="5"/>
    <s v=""/>
    <s v=""/>
    <s v=""/>
    <s v=""/>
    <s v=""/>
    <s v=""/>
    <s v=""/>
    <s v=""/>
    <s v=""/>
    <s v=""/>
  </r>
  <r>
    <s v="42810احمد شلبيralonr@gmail.comاستفسار فى المبيعات"/>
    <d v="2017-03-16T00:00:00"/>
    <d v="1899-12-30T05:00:40"/>
    <s v="احمد شلبي"/>
    <x v="0"/>
    <s v="ralonr@gmail.com"/>
    <s v="3108870102252"/>
    <s v="201123432153"/>
    <x v="3"/>
    <m/>
    <x v="2"/>
    <n v="16"/>
    <n v="5"/>
    <n v="5"/>
    <s v=""/>
    <s v=""/>
    <s v=""/>
    <s v=""/>
    <s v=""/>
    <s v=""/>
    <s v=""/>
    <s v=""/>
    <s v=""/>
    <s v=""/>
  </r>
  <r>
    <s v="42810اسلام جمالeslam.vip9@gmail.comاستفسار عن مسار الطرد"/>
    <d v="2017-03-16T00:00:00"/>
    <d v="1899-12-30T04:17:01"/>
    <s v="اسلام جمال"/>
    <x v="0"/>
    <s v="eslam.vip9@gmail.com"/>
    <s v=": A14684294"/>
    <s v="201111267757"/>
    <x v="1"/>
    <m/>
    <x v="2"/>
    <n v="16"/>
    <n v="4"/>
    <n v="5"/>
    <s v="RZ269624037FR"/>
    <s v=""/>
    <s v=""/>
    <s v=""/>
    <s v=""/>
    <s v=""/>
    <s v=""/>
    <s v=""/>
    <s v="RZ"/>
    <s v="FR"/>
  </r>
  <r>
    <s v="42810محمد احمد عبدالجواد محمد الاسرجelasrag.mohamed@gmail.comاستفسار عن مسار الطرد"/>
    <d v="2017-03-16T00:00:00"/>
    <d v="1899-12-30T01:09:38"/>
    <s v="محمد احمد عبدالجواد محمد الاسرج"/>
    <x v="0"/>
    <s v="elasrag.mohamed@gmail.com"/>
    <s v="29810250202831"/>
    <s v="00201270743846"/>
    <x v="1"/>
    <m/>
    <x v="2"/>
    <n v="16"/>
    <n v="1"/>
    <n v="5"/>
    <s v=""/>
    <s v=""/>
    <s v=""/>
    <s v=""/>
    <s v=""/>
    <s v=""/>
    <s v=""/>
    <s v=""/>
    <s v=""/>
    <s v=""/>
  </r>
  <r>
    <s v="42810جهاد خالد ابراهيم ابراهيمGehadkhalid85@gmail.comاستفسار عن مسار الطرد"/>
    <d v="2017-03-16T00:00:00"/>
    <d v="1899-12-30T00:16:16"/>
    <s v="جهاد خالد ابراهيم ابراهيم"/>
    <x v="0"/>
    <s v="Gehadkhalid85@gmail.com"/>
    <s v="29102141501301"/>
    <s v="0473618117"/>
    <x v="1"/>
    <m/>
    <x v="2"/>
    <n v="16"/>
    <n v="0"/>
    <n v="5"/>
    <s v="Ee701287825eg"/>
    <s v=""/>
    <s v=""/>
    <s v=""/>
    <s v=""/>
    <s v=""/>
    <s v=""/>
    <s v=""/>
    <s v="EE"/>
    <s v="EG"/>
  </r>
  <r>
    <s v="42810احمد محمد حفنىahmedhefny2003@yahoo.comاستفســار عن خدمــة"/>
    <d v="2017-03-16T00:00:00"/>
    <d v="1899-12-30T11:45:41"/>
    <s v="احمد محمد حفنى"/>
    <x v="0"/>
    <s v="ahmedhefny2003@yahoo.com"/>
    <s v="26008211300115"/>
    <s v="201062426242"/>
    <x v="0"/>
    <m/>
    <x v="2"/>
    <n v="16"/>
    <n v="11"/>
    <n v="5"/>
    <s v=""/>
    <s v=""/>
    <s v=""/>
    <s v=""/>
    <s v=""/>
    <s v=""/>
    <s v=""/>
    <s v=""/>
    <s v=""/>
    <s v=""/>
  </r>
  <r>
    <s v="42810عبدالله العيدdoor900@hotmail.comاستفسار عن مسار الطرد"/>
    <d v="2017-03-16T00:00:00"/>
    <d v="1899-12-30T11:21:50"/>
    <s v="عبدالله العيد"/>
    <x v="2"/>
    <s v="door900@hotmail.com"/>
    <s v="1022350951"/>
    <s v="00966556942943"/>
    <x v="1"/>
    <m/>
    <x v="2"/>
    <n v="16"/>
    <n v="11"/>
    <n v="5"/>
    <s v="EK026800462SA"/>
    <s v=""/>
    <s v=""/>
    <s v=""/>
    <s v=""/>
    <s v=""/>
    <s v=""/>
    <s v=""/>
    <s v="EK"/>
    <s v="SA"/>
  </r>
  <r>
    <s v="42810محمد محمود عبد الرحيمm_emam55@hotmail.comاستفسار عن مسار الطرد"/>
    <d v="2017-03-16T00:00:00"/>
    <d v="1899-12-30T14:22:12"/>
    <s v="محمد محمود عبد الرحيم"/>
    <x v="0"/>
    <s v="m_emam55@hotmail.com"/>
    <s v="1100214"/>
    <s v="201020743978"/>
    <x v="1"/>
    <m/>
    <x v="2"/>
    <n v="16"/>
    <n v="14"/>
    <n v="5"/>
    <s v="EE701393767EG"/>
    <s v=""/>
    <s v=""/>
    <s v=""/>
    <s v=""/>
    <s v=""/>
    <s v=""/>
    <s v=""/>
    <s v="EE"/>
    <s v="EG"/>
  </r>
  <r>
    <s v="42810نجاة عز الدين محمد علىfatmaelzahraaislam@yahoo.comاستفســار فنـى"/>
    <d v="2017-03-16T00:00:00"/>
    <d v="1899-12-30T14:12:11"/>
    <s v="نجاة عز الدين محمد على"/>
    <x v="0"/>
    <s v="fatmaelzahraaislam@yahoo.com"/>
    <s v="28903182604505"/>
    <s v="01096279253"/>
    <x v="5"/>
    <m/>
    <x v="2"/>
    <n v="16"/>
    <n v="14"/>
    <n v="5"/>
    <s v=""/>
    <s v=""/>
    <s v=""/>
    <s v=""/>
    <s v=""/>
    <s v=""/>
    <s v=""/>
    <s v=""/>
    <s v=""/>
    <s v=""/>
  </r>
  <r>
    <s v="42810رغيد محمد ثائر حديدr.hadid89@gmail.comاستفسار عن مسار الطرد"/>
    <d v="2017-03-16T00:00:00"/>
    <d v="1899-12-30T14:11:25"/>
    <s v="رغيد محمد ثائر حديد"/>
    <x v="0"/>
    <s v="r.hadid89@gmail.com"/>
    <s v=": 007137360"/>
    <s v="01222432432"/>
    <x v="1"/>
    <m/>
    <x v="2"/>
    <n v="16"/>
    <n v="14"/>
    <n v="5"/>
    <s v="RR177485855SY"/>
    <s v=""/>
    <s v=""/>
    <s v=""/>
    <s v=""/>
    <s v=""/>
    <s v=""/>
    <s v=""/>
    <s v="RR"/>
    <s v="SY"/>
  </r>
  <r>
    <s v="42810Doaa El Sabbandoaa@ifsforwarding.comاستفسار عن مسار الطرد"/>
    <d v="2017-03-16T00:00:00"/>
    <d v="1899-12-30T14:03:33"/>
    <s v="Doaa El Sabban"/>
    <x v="0"/>
    <s v="doaa@ifsforwarding.com"/>
    <s v="28010030102321"/>
    <s v="201284142414"/>
    <x v="1"/>
    <m/>
    <x v="2"/>
    <n v="16"/>
    <n v="14"/>
    <n v="5"/>
    <s v="EE701401525EG"/>
    <s v=""/>
    <s v=""/>
    <s v=""/>
    <s v=""/>
    <s v=""/>
    <s v=""/>
    <s v=""/>
    <s v="EE"/>
    <s v="EG"/>
  </r>
  <r>
    <s v="42810أمير الجزارamir14479@hotmail.comشــكــوى"/>
    <d v="2017-03-16T00:00:00"/>
    <d v="1899-12-30T13:46:32"/>
    <s v="أمير الجزار"/>
    <x v="0"/>
    <s v="amir14479@hotmail.com"/>
    <s v="27904148800098"/>
    <s v="201002073052"/>
    <x v="2"/>
    <m/>
    <x v="2"/>
    <n v="16"/>
    <n v="13"/>
    <n v="5"/>
    <s v="RM750898280CN"/>
    <s v=""/>
    <s v=""/>
    <s v=""/>
    <s v=""/>
    <s v=""/>
    <s v=""/>
    <s v=""/>
    <s v="RM"/>
    <s v="CN"/>
  </r>
  <r>
    <s v="42810ساره شبارهsarah_mohammed87@yahoo.comشــكــوى"/>
    <d v="2017-03-16T00:00:00"/>
    <d v="1899-12-30T12:54:03"/>
    <s v="ساره شباره"/>
    <x v="0"/>
    <s v="sarah_mohammed87@yahoo.com"/>
    <s v="28704021602089"/>
    <s v="01151133493"/>
    <x v="2"/>
    <m/>
    <x v="2"/>
    <n v="16"/>
    <n v="12"/>
    <n v="5"/>
    <s v="RB165574893SG"/>
    <s v=""/>
    <s v=""/>
    <s v=""/>
    <s v=""/>
    <s v=""/>
    <s v=""/>
    <s v=""/>
    <s v="RB"/>
    <s v="SG"/>
  </r>
  <r>
    <s v="42810مصطفى البحيرىsasa.elbhiry@gmail.comاستفسار عن مسار الطرد"/>
    <d v="2017-03-16T00:00:00"/>
    <d v="1899-12-30T12:47:45"/>
    <s v="مصطفى البحيرى"/>
    <x v="0"/>
    <s v="sasa.elbhiry@gmail.com"/>
    <s v="29301101803979"/>
    <s v="201141365216"/>
    <x v="1"/>
    <m/>
    <x v="2"/>
    <n v="16"/>
    <n v="12"/>
    <n v="5"/>
    <s v="RE476827384SE"/>
    <s v=""/>
    <s v=""/>
    <s v=""/>
    <s v=""/>
    <s v=""/>
    <s v=""/>
    <s v=""/>
    <s v="RE"/>
    <s v="SE"/>
  </r>
  <r>
    <s v="42810مايكل وجيه ارمياgoodhart2005@yahoo.comاستفسار عن مسار الطرد"/>
    <d v="2017-03-16T00:00:00"/>
    <d v="1899-12-30T12:40:24"/>
    <s v="مايكل وجيه ارميا"/>
    <x v="0"/>
    <s v="goodhart2005@yahoo.com"/>
    <s v="28501052500332"/>
    <s v="201223269267"/>
    <x v="1"/>
    <m/>
    <x v="2"/>
    <n v="16"/>
    <n v="12"/>
    <n v="5"/>
    <s v="RF499689730CN"/>
    <s v=""/>
    <s v=""/>
    <s v=""/>
    <s v=""/>
    <s v=""/>
    <s v=""/>
    <s v=""/>
    <s v="RF"/>
    <s v="CN"/>
  </r>
  <r>
    <s v="42810حسن مجدي عبد المجيد محمدHassan21082000@yahoo.comاستفسار عن مسار الطرد"/>
    <d v="2017-03-16T00:00:00"/>
    <d v="1899-12-30T12:30:13"/>
    <s v="حسن مجدي عبد المجيد محمد"/>
    <x v="0"/>
    <s v="Hassan21082000@yahoo.com"/>
    <s v="28405180101531"/>
    <s v="00201012758300"/>
    <x v="1"/>
    <m/>
    <x v="2"/>
    <n v="16"/>
    <n v="12"/>
    <n v="5"/>
    <s v="EE487994745TN"/>
    <s v=""/>
    <s v=""/>
    <s v=""/>
    <s v=""/>
    <s v=""/>
    <s v=""/>
    <s v=""/>
    <s v="EE"/>
    <s v="TN"/>
  </r>
  <r>
    <s v="42810محمود افنديmahmoodafandy63@gmail.comاستفســار عن خدمــة"/>
    <d v="2017-03-16T00:00:00"/>
    <d v="1899-12-30T15:28:22"/>
    <s v="محمود افندي"/>
    <x v="0"/>
    <s v="mahmoodafandy63@gmail.com"/>
    <s v="28508311603891"/>
    <s v="00201229490120"/>
    <x v="0"/>
    <m/>
    <x v="2"/>
    <n v="16"/>
    <n v="15"/>
    <n v="5"/>
    <s v=""/>
    <s v=""/>
    <s v=""/>
    <s v=""/>
    <s v=""/>
    <s v=""/>
    <s v=""/>
    <s v=""/>
    <s v=""/>
    <s v=""/>
  </r>
  <r>
    <s v="42810احمد رجب عبد الرحمنahmed_rag17@yahoo.comاستفسار عن مسار الطرد"/>
    <d v="2017-03-16T00:00:00"/>
    <d v="1899-12-30T15:43:39"/>
    <s v="احمد رجب عبد الرحمن"/>
    <x v="22"/>
    <s v="ahmed_rag17@yahoo.com"/>
    <s v=": A13218688"/>
    <s v="0097466189308"/>
    <x v="1"/>
    <m/>
    <x v="2"/>
    <n v="16"/>
    <n v="15"/>
    <n v="5"/>
    <s v="EE115620269QA"/>
    <s v=""/>
    <s v=""/>
    <s v=""/>
    <s v=""/>
    <s v=""/>
    <s v=""/>
    <s v=""/>
    <s v="EE"/>
    <s v="QA"/>
  </r>
  <r>
    <s v="42812ايهاب محمد محمد ابراهيم اسماعيلeihab842011@hotmail.comشــكــوى"/>
    <d v="2017-03-18T00:00:00"/>
    <d v="1899-12-30T01:24:38"/>
    <s v="ايهاب محمد محمد ابراهيم اسماعيل"/>
    <x v="0"/>
    <s v="eihab842011@hotmail.com"/>
    <s v="28406101201939"/>
    <s v="201278336787"/>
    <x v="2"/>
    <m/>
    <x v="2"/>
    <n v="18"/>
    <n v="1"/>
    <n v="7"/>
    <s v="RR067233925EG"/>
    <s v=""/>
    <s v=""/>
    <s v=""/>
    <s v=""/>
    <s v=""/>
    <s v=""/>
    <s v=""/>
    <s v="RR"/>
    <s v="EG"/>
  </r>
  <r>
    <s v="42812فايز أنورmm198949@gmail.comشــكــوى"/>
    <d v="2017-03-18T00:00:00"/>
    <d v="1899-12-30T10:57:44"/>
    <s v="فايز أنور"/>
    <x v="0"/>
    <s v="mm198949@gmail.com"/>
    <s v=": 348012"/>
    <s v="201271690017"/>
    <x v="2"/>
    <m/>
    <x v="2"/>
    <n v="18"/>
    <n v="10"/>
    <n v="7"/>
    <s v="CP700076754EG"/>
    <s v="CP700076754EG"/>
    <s v="CP700076754EG"/>
    <s v=""/>
    <s v=""/>
    <s v=""/>
    <s v=""/>
    <s v=""/>
    <s v="CP"/>
    <s v="EG"/>
  </r>
  <r>
    <s v="42812السيد ابراهيم السيد زايدelsayed.zayed@yahoo.comشــكــوى"/>
    <d v="2017-03-18T00:00:00"/>
    <d v="1899-12-30T10:08:53"/>
    <s v="السيد ابراهيم السيد زايد"/>
    <x v="0"/>
    <s v="elsayed.zayed@yahoo.com"/>
    <s v="28802011704675"/>
    <s v="201063744663"/>
    <x v="2"/>
    <m/>
    <x v="2"/>
    <n v="18"/>
    <n v="10"/>
    <n v="7"/>
    <s v=""/>
    <s v=""/>
    <s v=""/>
    <s v=""/>
    <s v=""/>
    <s v=""/>
    <s v=""/>
    <s v=""/>
    <s v=""/>
    <s v=""/>
  </r>
  <r>
    <s v="42812محمود حلمي السبيتيsamirrayan676@gmail.comشــكــوى"/>
    <d v="2017-03-18T00:00:00"/>
    <d v="1899-12-30T09:48:01"/>
    <s v="محمود حلمي السبيتي"/>
    <x v="0"/>
    <s v="samirrayan676@gmail.com"/>
    <s v="25502051700417"/>
    <s v="01211521364011"/>
    <x v="2"/>
    <m/>
    <x v="2"/>
    <n v="18"/>
    <n v="9"/>
    <n v="7"/>
    <s v=""/>
    <s v=""/>
    <s v=""/>
    <s v=""/>
    <s v=""/>
    <s v=""/>
    <s v=""/>
    <s v=""/>
    <s v=""/>
    <s v=""/>
  </r>
  <r>
    <s v="42812محمد ربيع عبد الهادى غازىmohamedghalab86@gmail.comاستفسار عن مسار الطرد"/>
    <d v="2017-03-18T00:00:00"/>
    <d v="1899-12-30T08:37:28"/>
    <s v="محمد ربيع عبد الهادى غازى"/>
    <x v="7"/>
    <s v="mohamedghalab86@gmail.com"/>
    <s v=": A13033046"/>
    <s v="00971502071227"/>
    <x v="1"/>
    <m/>
    <x v="2"/>
    <n v="18"/>
    <n v="8"/>
    <n v="7"/>
    <s v=""/>
    <s v=""/>
    <s v=""/>
    <s v=""/>
    <s v=""/>
    <s v=""/>
    <s v=""/>
    <s v=""/>
    <s v=""/>
    <s v=""/>
  </r>
  <r>
    <s v="42812eman mekawyemanmekawy3@gmail.comاستفسار عن مسار الطرد"/>
    <d v="2017-03-18T00:00:00"/>
    <d v="1899-12-30T05:28:24"/>
    <s v="eman mekawy"/>
    <x v="0"/>
    <s v="emanmekawy3@gmail.com"/>
    <s v="28206100105805"/>
    <s v="201114021355"/>
    <x v="1"/>
    <m/>
    <x v="2"/>
    <n v="18"/>
    <n v="5"/>
    <n v="7"/>
    <s v="RX566499245DE"/>
    <s v=""/>
    <s v=""/>
    <s v=""/>
    <s v=""/>
    <s v=""/>
    <s v=""/>
    <s v=""/>
    <s v="RX"/>
    <s v="DE"/>
  </r>
  <r>
    <s v="42812أسامه صفوتosamasafwat3@gmail.comاستفسار عن مسار الطرد"/>
    <d v="2017-03-18T00:00:00"/>
    <d v="1899-12-30T03:40:56"/>
    <s v="أسامه صفوت"/>
    <x v="0"/>
    <s v="osamasafwat3@gmail.com"/>
    <s v="29805312500954"/>
    <s v="201284576843"/>
    <x v="1"/>
    <m/>
    <x v="2"/>
    <n v="18"/>
    <n v="3"/>
    <n v="7"/>
    <s v="RX566295030DE"/>
    <s v=""/>
    <s v=""/>
    <s v=""/>
    <s v=""/>
    <s v=""/>
    <s v=""/>
    <s v=""/>
    <s v="RX"/>
    <s v="DE"/>
  </r>
  <r>
    <s v="42812محمود عبدالوهاب احمدgmakha@gmail.comاستفسار عن مسار الطرد"/>
    <d v="2017-03-18T00:00:00"/>
    <d v="1899-12-30T03:29:50"/>
    <s v="محمود عبدالوهاب احمد"/>
    <x v="0"/>
    <s v="gmakha@gmail.com"/>
    <s v="29203102600778"/>
    <s v="01128831053"/>
    <x v="1"/>
    <m/>
    <x v="2"/>
    <n v="18"/>
    <n v="3"/>
    <n v="7"/>
    <s v="RX561112401DE"/>
    <s v=""/>
    <s v=""/>
    <s v=""/>
    <s v=""/>
    <s v=""/>
    <s v=""/>
    <s v=""/>
    <s v="RX"/>
    <s v="DE"/>
  </r>
  <r>
    <s v="42811مصطفي البحيريsasa.elbhiry@gmail.comاستفسار عن مسار الطرد"/>
    <d v="2017-03-17T00:00:00"/>
    <d v="1899-12-30T23:26:01"/>
    <s v="مصطفي البحيري"/>
    <x v="0"/>
    <s v="sasa.elbhiry@gmail.com"/>
    <s v="29301101803979"/>
    <s v="201141365216"/>
    <x v="1"/>
    <m/>
    <x v="2"/>
    <n v="17"/>
    <n v="23"/>
    <n v="6"/>
    <s v="RE476827384SE"/>
    <s v=""/>
    <s v=""/>
    <s v=""/>
    <s v=""/>
    <s v=""/>
    <s v=""/>
    <s v=""/>
    <s v="RE"/>
    <s v="SE"/>
  </r>
  <r>
    <s v="42811كيرلس عادلkyrillosadel.1994@gmail.comاستفســار عن خدمــة"/>
    <d v="2017-03-17T00:00:00"/>
    <d v="1899-12-30T22:37:10"/>
    <s v="كيرلس عادل"/>
    <x v="0"/>
    <s v="kyrillosadel.1994@gmail.com"/>
    <s v="29409260103312"/>
    <s v="201274223995"/>
    <x v="0"/>
    <m/>
    <x v="2"/>
    <n v="17"/>
    <n v="22"/>
    <n v="6"/>
    <s v=""/>
    <s v=""/>
    <s v=""/>
    <s v=""/>
    <s v=""/>
    <s v=""/>
    <s v=""/>
    <s v=""/>
    <s v=""/>
    <s v=""/>
  </r>
  <r>
    <s v="42811محمود حلمي السبيتيsamirrayan676@gmail.comشــكــوى"/>
    <d v="2017-03-17T00:00:00"/>
    <d v="1899-12-30T22:08:40"/>
    <s v="محمود حلمي السبيتي"/>
    <x v="0"/>
    <s v="samirrayan676@gmail.com"/>
    <s v="25502051700417"/>
    <s v="01211521364011"/>
    <x v="2"/>
    <m/>
    <x v="2"/>
    <n v="17"/>
    <n v="22"/>
    <n v="6"/>
    <s v=""/>
    <s v=""/>
    <s v=""/>
    <s v=""/>
    <s v=""/>
    <s v=""/>
    <s v=""/>
    <s v=""/>
    <s v=""/>
    <s v=""/>
  </r>
  <r>
    <s v="42811ناهد عبد المنعم منصور ابو النصرakrmgoda9009@gmail.comأخـــــرى"/>
    <d v="2017-03-17T00:00:00"/>
    <d v="1899-12-30T21:24:51"/>
    <s v="ناهد عبد المنعم منصور ابو النصر"/>
    <x v="0"/>
    <s v="akrmgoda9009@gmail.com"/>
    <s v="28002111401525"/>
    <s v="201223703158"/>
    <x v="4"/>
    <m/>
    <x v="2"/>
    <n v="17"/>
    <n v="21"/>
    <n v="6"/>
    <s v="EE422375933AE"/>
    <s v=""/>
    <s v=""/>
    <s v=""/>
    <s v=""/>
    <s v=""/>
    <s v=""/>
    <s v=""/>
    <s v="EE"/>
    <s v="AE"/>
  </r>
  <r>
    <s v="42811محمدelmansory2000@yahoo.comاستفسار عن مسار الطرد"/>
    <d v="2017-03-17T00:00:00"/>
    <d v="1899-12-30T19:44:38"/>
    <s v="محمد"/>
    <x v="0"/>
    <s v="elmansory2000@yahoo.com"/>
    <s v="28706041602274"/>
    <s v="01202796852"/>
    <x v="1"/>
    <m/>
    <x v="2"/>
    <n v="17"/>
    <n v="19"/>
    <n v="6"/>
    <s v="EE012991268EG"/>
    <s v="EE701341226EG"/>
    <s v="EE013064319EG"/>
    <s v=""/>
    <s v=""/>
    <s v=""/>
    <s v=""/>
    <s v=""/>
    <s v="EE"/>
    <s v="EG"/>
  </r>
  <r>
    <s v="42811ناهد عبد المنعم منصور ابو النصرakrmgoda9009@gmail.comاستفسار عن مسار الطرد"/>
    <d v="2017-03-17T00:00:00"/>
    <d v="1899-12-30T19:30:55"/>
    <s v="ناهد عبد المنعم منصور ابو النصر"/>
    <x v="0"/>
    <s v="akrmgoda9009@gmail.com"/>
    <s v="28002111401525"/>
    <s v="201223703158"/>
    <x v="1"/>
    <m/>
    <x v="2"/>
    <n v="17"/>
    <n v="19"/>
    <n v="6"/>
    <s v="EE422375933AE"/>
    <s v=""/>
    <s v=""/>
    <s v=""/>
    <s v=""/>
    <s v=""/>
    <s v=""/>
    <s v=""/>
    <s v="EE"/>
    <s v="AE"/>
  </r>
  <r>
    <s v="42811محمد عبد العزيز محمدtranslatormohammedabdelaziz@gmail.comاستفســار عن خدمــة"/>
    <d v="2017-03-17T00:00:00"/>
    <d v="1899-12-30T17:56:53"/>
    <s v="محمد عبد العزيز محمد"/>
    <x v="0"/>
    <s v="translatormohammedabdelaziz@gmail.com"/>
    <s v="27512242400251"/>
    <s v="00201280646562"/>
    <x v="0"/>
    <m/>
    <x v="2"/>
    <n v="17"/>
    <n v="17"/>
    <n v="6"/>
    <s v=""/>
    <s v=""/>
    <s v=""/>
    <s v=""/>
    <s v=""/>
    <s v=""/>
    <s v=""/>
    <s v=""/>
    <s v=""/>
    <s v=""/>
  </r>
  <r>
    <s v="42811mohamed yehiamh@e4r.netشــكــوى"/>
    <d v="2017-03-17T00:00:00"/>
    <d v="1899-12-30T16:19:22"/>
    <s v="mohamed yehia"/>
    <x v="0"/>
    <s v="mh@e4r.net"/>
    <s v=": 0000000"/>
    <s v="201115551868"/>
    <x v="2"/>
    <m/>
    <x v="2"/>
    <n v="17"/>
    <n v="16"/>
    <n v="6"/>
    <s v="EE013490020EG"/>
    <s v=""/>
    <s v=""/>
    <s v=""/>
    <s v=""/>
    <s v=""/>
    <s v=""/>
    <s v=""/>
    <s v="EE"/>
    <s v="EG"/>
  </r>
  <r>
    <s v="42811بسنت جاهد رياض اليمانيbasant12320052006@gmail.comاستفسار عن مسار الطرد"/>
    <d v="2017-03-17T00:00:00"/>
    <d v="1899-12-30T14:14:47"/>
    <s v="بسنت جاهد رياض اليماني"/>
    <x v="0"/>
    <s v="basant12320052006@gmail.com"/>
    <s v="29509111600243"/>
    <s v="00201227230624"/>
    <x v="1"/>
    <m/>
    <x v="2"/>
    <n v="17"/>
    <n v="14"/>
    <n v="6"/>
    <s v="EE013281914EG"/>
    <s v=""/>
    <s v=""/>
    <s v=""/>
    <s v=""/>
    <s v=""/>
    <s v=""/>
    <s v=""/>
    <s v="EE"/>
    <s v="EG"/>
  </r>
  <r>
    <s v="42811اية حمدى انورaya_hamdy_anwar@yahoo.comاستفسار عن مسار الطرد"/>
    <d v="2017-03-17T00:00:00"/>
    <d v="1899-12-30T14:13:43"/>
    <s v="اية حمدى انور"/>
    <x v="0"/>
    <s v="aya_hamdy_anwar@yahoo.com"/>
    <s v="29502200202303"/>
    <s v="00201019326971"/>
    <x v="1"/>
    <m/>
    <x v="2"/>
    <n v="17"/>
    <n v="14"/>
    <n v="6"/>
    <s v="RU745141237GB"/>
    <s v=""/>
    <s v=""/>
    <s v=""/>
    <s v=""/>
    <s v=""/>
    <s v=""/>
    <s v=""/>
    <s v="RU"/>
    <s v="GB"/>
  </r>
  <r>
    <s v="42811بسنت جاهد رياض اليمانيgahed13@gmail.comاستفسار عن مسار الطرد"/>
    <d v="2017-03-17T00:00:00"/>
    <d v="1899-12-30T14:03:05"/>
    <s v="بسنت جاهد رياض اليماني"/>
    <x v="0"/>
    <s v="gahed13@gmail.com"/>
    <s v="29509111600243"/>
    <s v="00201227230624"/>
    <x v="1"/>
    <m/>
    <x v="2"/>
    <n v="17"/>
    <n v="14"/>
    <n v="6"/>
    <s v="EE013281914EG"/>
    <s v=""/>
    <s v=""/>
    <s v=""/>
    <s v=""/>
    <s v=""/>
    <s v=""/>
    <s v=""/>
    <s v="EE"/>
    <s v="EG"/>
  </r>
  <r>
    <s v="42811morad kamal gergesmario_mkgr@yahoo.comاستفسار عن مسار الطرد"/>
    <d v="2017-03-17T00:00:00"/>
    <d v="1899-12-30T13:21:39"/>
    <s v="morad kamal gerges"/>
    <x v="0"/>
    <s v="mario_mkgr@yahoo.com"/>
    <s v="26302010103139"/>
    <s v="201223344378"/>
    <x v="1"/>
    <m/>
    <x v="2"/>
    <n v="17"/>
    <n v="13"/>
    <n v="6"/>
    <s v="RN649883648CN"/>
    <s v=""/>
    <s v=""/>
    <s v=""/>
    <s v=""/>
    <s v=""/>
    <s v=""/>
    <s v=""/>
    <s v="RN"/>
    <s v="CN"/>
  </r>
  <r>
    <s v="42811محمد عبد الغنىailpokerpoop@yahoo.comأخـــــرى"/>
    <d v="2017-03-17T00:00:00"/>
    <d v="1899-12-30T12:22:04"/>
    <s v="محمد عبد الغنى"/>
    <x v="0"/>
    <s v="ailpokerpoop@yahoo.com"/>
    <s v="29709302104075"/>
    <s v="201157157215+"/>
    <x v="4"/>
    <m/>
    <x v="2"/>
    <n v="17"/>
    <n v="12"/>
    <n v="6"/>
    <s v=""/>
    <s v=""/>
    <s v=""/>
    <s v=""/>
    <s v=""/>
    <s v=""/>
    <s v=""/>
    <s v=""/>
    <s v=""/>
    <s v=""/>
  </r>
  <r>
    <s v="42810Mohamed abdelghnymr.kars2017@gmail.comاستفسار عن مسار الطرد"/>
    <d v="2017-03-16T00:00:00"/>
    <d v="1899-12-30T23:17:58"/>
    <s v="Mohamed abdelghny"/>
    <x v="0"/>
    <s v="mr.kars2017@gmail.com"/>
    <s v="29709302104075"/>
    <s v="201157157215+"/>
    <x v="1"/>
    <m/>
    <x v="2"/>
    <n v="16"/>
    <n v="23"/>
    <n v="5"/>
    <s v="RX566524815DE"/>
    <s v=""/>
    <s v=""/>
    <s v=""/>
    <s v=""/>
    <s v=""/>
    <s v=""/>
    <s v=""/>
    <s v="RX"/>
    <s v="DE"/>
  </r>
  <r>
    <s v="42810أحمد رضا محمود الخضريahmedredaelkhodary@gmail.comاستفسار عن مسار الطرد"/>
    <d v="2017-03-16T00:00:00"/>
    <d v="1899-12-30T21:57:04"/>
    <s v="أحمد رضا محمود الخضري"/>
    <x v="0"/>
    <s v="ahmedredaelkhodary@gmail.com"/>
    <s v="29702121302873"/>
    <s v="01277550124"/>
    <x v="1"/>
    <m/>
    <x v="2"/>
    <n v="16"/>
    <n v="21"/>
    <n v="5"/>
    <s v=""/>
    <s v=""/>
    <s v=""/>
    <s v=""/>
    <s v=""/>
    <s v=""/>
    <s v=""/>
    <s v=""/>
    <s v=""/>
    <s v=""/>
  </r>
  <r>
    <s v="42810نجوان مصطفى عوض اللهnogamostafa_2007@yahoo.comشــكــوى"/>
    <d v="2017-03-16T00:00:00"/>
    <d v="1899-12-30T21:17:49"/>
    <s v="نجوان مصطفى عوض الله"/>
    <x v="0"/>
    <s v="nogamostafa_2007@yahoo.com"/>
    <s v="28007171301149"/>
    <s v="00201117266742"/>
    <x v="2"/>
    <m/>
    <x v="2"/>
    <n v="16"/>
    <n v="21"/>
    <n v="5"/>
    <s v="EE701231061EG"/>
    <s v=""/>
    <s v=""/>
    <s v=""/>
    <s v=""/>
    <s v=""/>
    <s v=""/>
    <s v=""/>
    <s v="EE"/>
    <s v="EG"/>
  </r>
  <r>
    <s v="42810هشام فتحي السيدahmed.alsaid55@gmail.comاستفسار عن مسار الطرد"/>
    <d v="2017-03-16T00:00:00"/>
    <d v="1899-12-30T20:47:51"/>
    <s v="هشام فتحي السيد"/>
    <x v="0"/>
    <s v="ahmed.alsaid55@gmail.com"/>
    <s v="28404220102678"/>
    <s v="01002941028"/>
    <x v="1"/>
    <m/>
    <x v="2"/>
    <n v="16"/>
    <n v="20"/>
    <n v="5"/>
    <s v="RS808418466NL"/>
    <s v=""/>
    <s v=""/>
    <s v=""/>
    <s v=""/>
    <s v=""/>
    <s v=""/>
    <s v=""/>
    <s v="RS"/>
    <s v="NL"/>
  </r>
  <r>
    <s v="42810السيد شحا تة احمد عطيةn.sayed28@yahoo.comاستفســار عن خدمــة"/>
    <d v="2017-03-16T00:00:00"/>
    <d v="1899-12-30T20:09:01"/>
    <s v="السيد شحا تة احمد عطية"/>
    <x v="0"/>
    <s v="n.sayed28@yahoo.com"/>
    <s v="27408241300979"/>
    <s v="201127998281"/>
    <x v="0"/>
    <m/>
    <x v="2"/>
    <n v="16"/>
    <n v="20"/>
    <n v="5"/>
    <s v=""/>
    <s v=""/>
    <s v=""/>
    <s v=""/>
    <s v=""/>
    <s v=""/>
    <s v=""/>
    <s v=""/>
    <s v=""/>
    <s v=""/>
  </r>
  <r>
    <s v="42810محمد سعدsaadm65355@yahoo.comأخـــــرى"/>
    <d v="2017-03-16T00:00:00"/>
    <d v="1899-12-30T20:02:27"/>
    <s v="محمد سعد"/>
    <x v="0"/>
    <s v="saadm65355@yahoo.com"/>
    <s v="29305100202438"/>
    <s v="01127550006"/>
    <x v="4"/>
    <m/>
    <x v="2"/>
    <n v="16"/>
    <n v="20"/>
    <n v="5"/>
    <s v=""/>
    <s v=""/>
    <s v=""/>
    <s v=""/>
    <s v=""/>
    <s v=""/>
    <s v=""/>
    <s v=""/>
    <s v=""/>
    <s v=""/>
  </r>
  <r>
    <s v="42810هديل خضورhadeel.b.kh1997@hotmail.comاستفسار عن مسار الطرد"/>
    <d v="2017-03-16T00:00:00"/>
    <d v="1899-12-30T19:45:33"/>
    <s v="هديل خضور"/>
    <x v="0"/>
    <s v="hadeel.b.kh1997@hotmail.com"/>
    <s v=": 3673030"/>
    <s v="٠١١٢٢٥٠٥٧٧٠"/>
    <x v="1"/>
    <m/>
    <x v="2"/>
    <n v="16"/>
    <n v="19"/>
    <n v="5"/>
    <s v="CP700085124EG"/>
    <s v=""/>
    <s v=""/>
    <s v=""/>
    <s v=""/>
    <s v=""/>
    <s v=""/>
    <s v=""/>
    <s v="CP"/>
    <s v="EG"/>
  </r>
  <r>
    <s v="42810محمد نواف عثمانMeemoouthman@gmail.comشــكــوى"/>
    <d v="2017-03-16T00:00:00"/>
    <d v="1899-12-30T19:18:32"/>
    <s v="محمد نواف عثمان"/>
    <x v="0"/>
    <s v="Meemoouthman@gmail.com"/>
    <s v=": 010010068"/>
    <s v="01114272109"/>
    <x v="2"/>
    <m/>
    <x v="2"/>
    <n v="16"/>
    <n v="19"/>
    <n v="5"/>
    <s v="EE422782000AE"/>
    <s v=""/>
    <s v=""/>
    <s v=""/>
    <s v=""/>
    <s v=""/>
    <s v=""/>
    <s v=""/>
    <s v="EE"/>
    <s v="AE"/>
  </r>
  <r>
    <s v="42810محمود محمد عزيزm_7oda115@yahoo.comشــكــوى"/>
    <d v="2017-03-16T00:00:00"/>
    <d v="1899-12-30T18:31:31"/>
    <s v="محمود محمد عزيز"/>
    <x v="0"/>
    <s v="m_7oda115@yahoo.com"/>
    <s v="29704052401891"/>
    <s v="01123565345"/>
    <x v="2"/>
    <m/>
    <x v="2"/>
    <n v="16"/>
    <n v="18"/>
    <n v="5"/>
    <s v=""/>
    <s v=""/>
    <s v=""/>
    <s v=""/>
    <s v=""/>
    <s v=""/>
    <s v=""/>
    <s v=""/>
    <s v=""/>
    <s v=""/>
  </r>
  <r>
    <s v="42810عبده محمد ابراهيم عجلانabdoaglan62@gmail.comشــكــوى"/>
    <d v="2017-03-16T00:00:00"/>
    <d v="1899-12-30T17:55:06"/>
    <s v="عبده محمد ابراهيم عجلان"/>
    <x v="0"/>
    <s v="abdoaglan62@gmail.com"/>
    <s v="28908191203477"/>
    <s v="00201271465208"/>
    <x v="2"/>
    <m/>
    <x v="2"/>
    <n v="16"/>
    <n v="17"/>
    <n v="5"/>
    <s v=""/>
    <s v=""/>
    <s v=""/>
    <s v=""/>
    <s v=""/>
    <s v=""/>
    <s v=""/>
    <s v=""/>
    <s v=""/>
    <s v=""/>
  </r>
  <r>
    <s v="42810محمد عبد المعطي عبد الحميد محمدoopp04495o@gmail.comشــكــوى"/>
    <d v="2017-03-16T00:00:00"/>
    <d v="1899-12-30T17:27:57"/>
    <s v="محمد عبد المعطي عبد الحميد محمد"/>
    <x v="0"/>
    <s v="oopp04495o@gmail.com"/>
    <s v="28403171300493"/>
    <s v="01024084804"/>
    <x v="2"/>
    <m/>
    <x v="2"/>
    <n v="16"/>
    <n v="17"/>
    <n v="5"/>
    <s v=""/>
    <s v=""/>
    <s v=""/>
    <s v=""/>
    <s v=""/>
    <s v=""/>
    <s v=""/>
    <s v=""/>
    <s v=""/>
    <s v=""/>
  </r>
  <r>
    <s v="42812جمال محمد عبد العزيز محمدgamal_abedelaziz@yahoo.comاستفسار عن مسار الطرد"/>
    <d v="2017-03-18T00:00:00"/>
    <d v="1899-12-30T20:24:29"/>
    <s v="جمال محمد عبد العزيز محمد"/>
    <x v="0"/>
    <s v="gamal_abedelaziz@yahoo.com"/>
    <s v="28402252201056"/>
    <s v="00201203275751"/>
    <x v="1"/>
    <m/>
    <x v="2"/>
    <n v="18"/>
    <n v="20"/>
    <n v="7"/>
    <s v=""/>
    <s v=""/>
    <s v=""/>
    <s v=""/>
    <s v=""/>
    <s v=""/>
    <s v=""/>
    <s v=""/>
    <s v=""/>
    <s v=""/>
  </r>
  <r>
    <s v="42812MoazDr.Moaz@Gmail.comاستفسار عن مسار الطرد"/>
    <d v="2017-03-18T00:00:00"/>
    <d v="1899-12-30T19:26:03"/>
    <s v="Moaz"/>
    <x v="0"/>
    <s v="Dr.Moaz@Gmail.com"/>
    <s v="28305101100911"/>
    <s v="01001540077"/>
    <x v="1"/>
    <m/>
    <x v="2"/>
    <n v="18"/>
    <n v="19"/>
    <n v="7"/>
    <s v="Rr702859533eg"/>
    <s v=""/>
    <s v=""/>
    <s v=""/>
    <s v=""/>
    <s v=""/>
    <s v=""/>
    <s v=""/>
    <s v="RR"/>
    <s v="EG"/>
  </r>
  <r>
    <s v="42812Ahmed Emad Abdelsalamahmed.king201755@gmail.comشــكــوى"/>
    <d v="2017-03-18T00:00:00"/>
    <d v="1899-12-30T18:54:34"/>
    <s v="Ahmed Emad Abdelsalam"/>
    <x v="0"/>
    <s v="ahmed.king201755@gmail.com"/>
    <s v="29803231301156"/>
    <s v="201011198155"/>
    <x v="2"/>
    <m/>
    <x v="2"/>
    <n v="18"/>
    <n v="18"/>
    <n v="7"/>
    <s v="RX564599869DE"/>
    <s v=""/>
    <s v=""/>
    <s v=""/>
    <s v=""/>
    <s v=""/>
    <s v=""/>
    <s v=""/>
    <s v="RX"/>
    <s v="DE"/>
  </r>
  <r>
    <s v="42812abdullah mohamedmohamed7juba@yahoo.comاستفسار عن مسار الطرد"/>
    <d v="2017-03-18T00:00:00"/>
    <d v="1899-12-30T18:26:06"/>
    <s v="abdullah mohamed"/>
    <x v="0"/>
    <s v="mohamed7juba@yahoo.com"/>
    <s v="29312281200934"/>
    <s v="2010140925120+"/>
    <x v="1"/>
    <m/>
    <x v="2"/>
    <n v="18"/>
    <n v="18"/>
    <n v="7"/>
    <s v=""/>
    <s v=""/>
    <s v=""/>
    <s v=""/>
    <s v=""/>
    <s v=""/>
    <s v=""/>
    <s v=""/>
    <s v=""/>
    <s v=""/>
  </r>
  <r>
    <s v="42812محمود الصاويsawy645@gmail.comاستفسار عن مسار الطرد"/>
    <d v="2017-03-18T00:00:00"/>
    <d v="1899-12-30T17:31:17"/>
    <s v="محمود الصاوي"/>
    <x v="0"/>
    <s v="sawy645@gmail.com"/>
    <s v="29403011203571"/>
    <s v="201093633642"/>
    <x v="1"/>
    <m/>
    <x v="2"/>
    <n v="18"/>
    <n v="17"/>
    <n v="7"/>
    <s v="RX564181763DE"/>
    <s v=""/>
    <s v=""/>
    <s v=""/>
    <s v=""/>
    <s v=""/>
    <s v=""/>
    <s v=""/>
    <s v="RX"/>
    <s v="DE"/>
  </r>
  <r>
    <s v="42812أحمد زاهر جميلaz.3b2r.90@gmail.comأخـــــرى"/>
    <d v="2017-03-18T00:00:00"/>
    <d v="1899-12-30T17:31:12"/>
    <s v="أحمد زاهر جميل"/>
    <x v="0"/>
    <s v="az.3b2r.90@gmail.com"/>
    <s v="29003141601979"/>
    <s v="201157100377"/>
    <x v="4"/>
    <m/>
    <x v="2"/>
    <n v="18"/>
    <n v="17"/>
    <n v="7"/>
    <s v=""/>
    <s v=""/>
    <s v=""/>
    <s v=""/>
    <s v=""/>
    <s v=""/>
    <s v=""/>
    <s v=""/>
    <s v=""/>
    <s v=""/>
  </r>
  <r>
    <s v="42812محمد عبد الشكور أحمد محمودM2_200044@yahoo.comشــكــوى"/>
    <d v="2017-03-18T00:00:00"/>
    <d v="1899-12-30T17:05:20"/>
    <s v="محمد عبد الشكور أحمد محمود"/>
    <x v="0"/>
    <s v="M2_200044@yahoo.com"/>
    <s v="26901242600598"/>
    <s v="01221919852"/>
    <x v="2"/>
    <m/>
    <x v="2"/>
    <n v="18"/>
    <n v="17"/>
    <n v="7"/>
    <s v="EE701371316EG"/>
    <s v=""/>
    <s v=""/>
    <s v=""/>
    <s v=""/>
    <s v=""/>
    <s v=""/>
    <s v=""/>
    <s v="EE"/>
    <s v="EG"/>
  </r>
  <r>
    <s v="42812شادي محسن  شمسShashosun@msn.comشــكــوى"/>
    <d v="2017-03-18T00:00:00"/>
    <d v="1899-12-30T16:22:59"/>
    <s v="شادي محسن  شمس"/>
    <x v="0"/>
    <s v="Shashosun@msn.com"/>
    <s v="28511018800098"/>
    <s v="201007738700"/>
    <x v="2"/>
    <m/>
    <x v="2"/>
    <n v="18"/>
    <n v="16"/>
    <n v="7"/>
    <s v=""/>
    <s v=""/>
    <s v=""/>
    <s v=""/>
    <s v=""/>
    <s v=""/>
    <s v=""/>
    <s v=""/>
    <s v=""/>
    <s v=""/>
  </r>
  <r>
    <s v="42812Amr MohamedAmr_amin14@yahoo.comاستفسار عن مسار الطرد"/>
    <d v="2017-03-18T00:00:00"/>
    <d v="1899-12-30T13:01:36"/>
    <s v="Amr Mohamed"/>
    <x v="0"/>
    <s v="Amr_amin14@yahoo.com"/>
    <s v="29207011317653"/>
    <s v="201096962218"/>
    <x v="1"/>
    <m/>
    <x v="2"/>
    <n v="18"/>
    <n v="13"/>
    <n v="7"/>
    <s v="RR701899876EG"/>
    <s v=""/>
    <s v=""/>
    <s v=""/>
    <s v=""/>
    <s v=""/>
    <s v=""/>
    <s v=""/>
    <s v="RR"/>
    <s v="EG"/>
  </r>
  <r>
    <s v="42812أحمد محمدahmedelgamal744@gmail.comاستفسار عن مسار الطرد"/>
    <d v="2017-03-18T00:00:00"/>
    <d v="1899-12-30T14:08:22"/>
    <s v="أحمد محمد"/>
    <x v="0"/>
    <s v="ahmedelgamal744@gmail.com"/>
    <s v="29503011214518"/>
    <s v="201152970899"/>
    <x v="1"/>
    <m/>
    <x v="2"/>
    <n v="18"/>
    <n v="14"/>
    <n v="7"/>
    <s v="RX564970412DE"/>
    <s v=""/>
    <s v=""/>
    <s v=""/>
    <s v=""/>
    <s v=""/>
    <s v=""/>
    <s v=""/>
    <s v="RX"/>
    <s v="DE"/>
  </r>
  <r>
    <s v="42812Mina ekladyousM.ekladyous2011@gmail.comاستفســار عن خدمــة"/>
    <d v="2017-03-18T00:00:00"/>
    <d v="1899-12-30T13:23:26"/>
    <s v="Mina ekladyous"/>
    <x v="0"/>
    <s v="M.ekladyous2011@gmail.com"/>
    <s v="23937484848687"/>
    <s v="033913970"/>
    <x v="0"/>
    <m/>
    <x v="2"/>
    <n v="18"/>
    <n v="13"/>
    <n v="7"/>
    <s v=""/>
    <s v=""/>
    <s v=""/>
    <s v=""/>
    <s v=""/>
    <s v=""/>
    <s v=""/>
    <s v=""/>
    <s v=""/>
    <s v=""/>
  </r>
  <r>
    <s v="42812على ابو العلاalia66556@gmail.comاستفسار عن مسار الطرد"/>
    <d v="2017-03-18T00:00:00"/>
    <d v="1899-12-30T15:48:31"/>
    <s v="على ابو العلا"/>
    <x v="0"/>
    <s v="alia66556@gmail.com"/>
    <s v="29711031200272"/>
    <s v="201028544147"/>
    <x v="1"/>
    <m/>
    <x v="2"/>
    <n v="18"/>
    <n v="15"/>
    <n v="7"/>
    <s v="RX563975254DE"/>
    <s v=""/>
    <s v=""/>
    <s v=""/>
    <s v=""/>
    <s v=""/>
    <s v=""/>
    <s v=""/>
    <s v="RX"/>
    <s v="DE"/>
  </r>
  <r>
    <s v="42812حمادة سيد محمدmidoo2020h@gmail.comأخـــــرى"/>
    <d v="2017-03-18T00:00:00"/>
    <d v="1899-12-30T23:12:31"/>
    <s v="حمادة سيد محمد"/>
    <x v="0"/>
    <s v="midoo2020h@gmail.com"/>
    <s v="28711222800276"/>
    <s v="01111105464"/>
    <x v="4"/>
    <m/>
    <x v="2"/>
    <n v="18"/>
    <n v="23"/>
    <n v="7"/>
    <s v=""/>
    <s v=""/>
    <s v=""/>
    <s v=""/>
    <s v=""/>
    <s v=""/>
    <s v=""/>
    <s v=""/>
    <s v=""/>
    <s v=""/>
  </r>
  <r>
    <s v="42812عزام رجب عثمانAzzamossman@gmail.comشــكــوى"/>
    <d v="2017-03-18T00:00:00"/>
    <d v="1899-12-30T22:02:49"/>
    <s v="عزام رجب عثمان"/>
    <x v="0"/>
    <s v="Azzamossman@gmail.com"/>
    <s v="28104152800172"/>
    <s v="097474409030"/>
    <x v="2"/>
    <m/>
    <x v="2"/>
    <n v="18"/>
    <n v="22"/>
    <n v="7"/>
    <s v="Ee115160284Qa"/>
    <s v=""/>
    <s v=""/>
    <s v=""/>
    <s v=""/>
    <s v=""/>
    <s v=""/>
    <s v=""/>
    <s v="EE"/>
    <s v="QA"/>
  </r>
  <r>
    <s v="42813medhat ramadanmedhat_10@hotmail.comاستفسار عن مسار الطرد"/>
    <d v="2017-03-19T00:00:00"/>
    <d v="1899-12-30T10:53:39"/>
    <s v="medhat ramadan"/>
    <x v="0"/>
    <s v="medhat_10@hotmail.com"/>
    <s v="27811251700192"/>
    <s v="966564053237"/>
    <x v="1"/>
    <m/>
    <x v="2"/>
    <n v="19"/>
    <n v="10"/>
    <n v="1"/>
    <s v="EE701345395EG"/>
    <s v=""/>
    <s v=""/>
    <s v=""/>
    <s v=""/>
    <s v=""/>
    <s v=""/>
    <s v=""/>
    <s v="EE"/>
    <s v="EG"/>
  </r>
  <r>
    <s v="42813محمود الصاوىsawy645@gmail.comاستفسار عن مسار الطرد"/>
    <d v="2017-03-19T00:00:00"/>
    <d v="1899-12-30T10:48:53"/>
    <s v="محمود الصاوى"/>
    <x v="0"/>
    <s v="sawy645@gmail.com"/>
    <s v="29403011203571"/>
    <s v="201093633642"/>
    <x v="1"/>
    <m/>
    <x v="2"/>
    <n v="19"/>
    <n v="10"/>
    <n v="1"/>
    <s v="RX564181763DE"/>
    <s v=""/>
    <s v=""/>
    <s v=""/>
    <s v=""/>
    <s v=""/>
    <s v=""/>
    <s v=""/>
    <s v="RX"/>
    <s v="DE"/>
  </r>
  <r>
    <s v="42813هبة عيادHobaayad85@gmail.comشــكــوى"/>
    <d v="2017-03-19T00:00:00"/>
    <d v="1899-12-30T10:46:07"/>
    <s v="هبة عياد"/>
    <x v="0"/>
    <s v="Hobaayad85@gmail.com"/>
    <s v="28109010113081"/>
    <s v="00201287307484"/>
    <x v="2"/>
    <m/>
    <x v="2"/>
    <n v="19"/>
    <n v="10"/>
    <n v="1"/>
    <s v=""/>
    <s v=""/>
    <s v=""/>
    <s v=""/>
    <s v=""/>
    <s v=""/>
    <s v=""/>
    <s v=""/>
    <s v=""/>
    <s v=""/>
  </r>
  <r>
    <s v="42813مروة محمد على هديةtmeehy@link.netاستفسار عن مسار الطرد"/>
    <d v="2017-03-19T00:00:00"/>
    <d v="1899-12-30T10:43:44"/>
    <s v="مروة محمد على هدية"/>
    <x v="0"/>
    <s v="tmeehy@link.net"/>
    <s v="27412178800122"/>
    <s v="01222315121"/>
    <x v="1"/>
    <m/>
    <x v="2"/>
    <n v="19"/>
    <n v="10"/>
    <n v="1"/>
    <s v="RE621274695GR"/>
    <s v=""/>
    <s v=""/>
    <s v=""/>
    <s v=""/>
    <s v=""/>
    <s v=""/>
    <s v=""/>
    <s v="RE"/>
    <s v="GR"/>
  </r>
  <r>
    <s v="42813fadyfadyhabib00@gmail.comاستفســار عن خدمــة"/>
    <d v="2017-03-19T00:00:00"/>
    <d v="1899-12-30T11:11:35"/>
    <s v="fady"/>
    <x v="4"/>
    <s v="fadyhabib00@gmail.com"/>
    <s v="28707042400311"/>
    <s v="0096551238992"/>
    <x v="0"/>
    <m/>
    <x v="2"/>
    <n v="19"/>
    <n v="11"/>
    <n v="1"/>
    <s v=""/>
    <s v=""/>
    <s v=""/>
    <s v=""/>
    <s v=""/>
    <s v=""/>
    <s v=""/>
    <s v=""/>
    <s v=""/>
    <s v=""/>
  </r>
  <r>
    <s v="42813أسماء الحوفىpeaceloving.nation22@gmail.comاستفسار عن مسار الطرد"/>
    <d v="2017-03-19T00:00:00"/>
    <d v="1899-12-30T11:17:15"/>
    <s v="أسماء الحوفى"/>
    <x v="0"/>
    <s v="peaceloving.nation22@gmail.com"/>
    <s v="26809271801485"/>
    <s v="01011799473"/>
    <x v="1"/>
    <m/>
    <x v="2"/>
    <n v="19"/>
    <n v="11"/>
    <n v="1"/>
    <s v="kw000820805eg"/>
    <s v=""/>
    <s v=""/>
    <s v=""/>
    <s v=""/>
    <s v=""/>
    <s v=""/>
    <s v=""/>
    <s v="KW"/>
    <s v="EG"/>
  </r>
  <r>
    <s v="42813د/هشامhrefaat17@hotmail.comاستفسار عن مسار الطرد"/>
    <d v="2017-03-19T00:00:00"/>
    <d v="1899-12-30T12:01:18"/>
    <s v="د/هشام"/>
    <x v="0"/>
    <s v="hrefaat17@hotmail.com"/>
    <s v="25308020103336"/>
    <s v="201223479013"/>
    <x v="1"/>
    <m/>
    <x v="2"/>
    <n v="19"/>
    <n v="12"/>
    <n v="1"/>
    <s v="EE701027825EG"/>
    <s v=""/>
    <s v=""/>
    <s v=""/>
    <s v=""/>
    <s v=""/>
    <s v=""/>
    <s v=""/>
    <s v="EE"/>
    <s v="EG"/>
  </r>
  <r>
    <s v="42813ايناس ابراهيم ابراهيم الهطيلenas.ebrahim@hotmail.comاستفسار عن مسار الطرد"/>
    <d v="2017-03-19T00:00:00"/>
    <d v="1899-12-30T11:46:20"/>
    <s v="ايناس ابراهيم ابراهيم الهطيل"/>
    <x v="0"/>
    <s v="enas.ebrahim@hotmail.com"/>
    <s v="27504038800302"/>
    <s v="01288981040"/>
    <x v="1"/>
    <m/>
    <x v="2"/>
    <n v="19"/>
    <n v="11"/>
    <n v="1"/>
    <s v="RB168917840SG"/>
    <s v=""/>
    <s v=""/>
    <s v=""/>
    <s v=""/>
    <s v=""/>
    <s v=""/>
    <s v=""/>
    <s v="RB"/>
    <s v="SG"/>
  </r>
  <r>
    <s v="42813محمد جمالmohamedmimmo3@gmail.comاستفسار عن مسار الطرد"/>
    <d v="2017-03-19T00:00:00"/>
    <d v="1899-12-30T11:35:37"/>
    <s v="محمد جمال"/>
    <x v="0"/>
    <s v="mohamedmimmo3@gmail.com"/>
    <s v=": A213151"/>
    <s v="00201024544078"/>
    <x v="1"/>
    <m/>
    <x v="2"/>
    <n v="19"/>
    <n v="11"/>
    <n v="1"/>
    <s v="CP052676247IT"/>
    <s v=""/>
    <s v=""/>
    <s v=""/>
    <s v=""/>
    <s v=""/>
    <s v=""/>
    <s v=""/>
    <s v="CP"/>
    <s v="IT"/>
  </r>
  <r>
    <s v="42813محمد خاطر عبدالمعطى عبد الفتاحmohamed 77148@yahoo.comشــكــوى"/>
    <d v="2017-03-19T00:00:00"/>
    <d v="1899-12-30T12:06:31"/>
    <s v="محمد خاطر عبدالمعطى عبد الفتاح"/>
    <x v="0"/>
    <s v="mohamed 77148@yahoo.com"/>
    <s v="27001041200233"/>
    <s v="01000454947"/>
    <x v="2"/>
    <m/>
    <x v="2"/>
    <n v="19"/>
    <n v="12"/>
    <n v="1"/>
    <s v=""/>
    <s v=""/>
    <s v=""/>
    <s v=""/>
    <s v=""/>
    <s v=""/>
    <s v=""/>
    <s v=""/>
    <s v=""/>
    <s v=""/>
  </r>
  <r>
    <s v="42813د/هشامhrefaat17@hotmail.comشــكــوى"/>
    <d v="2017-03-19T00:00:00"/>
    <d v="1899-12-30T12:05:12"/>
    <s v="د/هشام"/>
    <x v="0"/>
    <s v="hrefaat17@hotmail.com"/>
    <s v="25308020103336"/>
    <s v="201223479013"/>
    <x v="2"/>
    <m/>
    <x v="2"/>
    <n v="19"/>
    <n v="12"/>
    <n v="1"/>
    <s v=""/>
    <s v=""/>
    <s v=""/>
    <s v=""/>
    <s v=""/>
    <s v=""/>
    <s v=""/>
    <s v=""/>
    <s v=""/>
    <s v=""/>
  </r>
  <r>
    <s v="42813Aisha alasaliSamersmoudi@gmail.comاستفسار عن مسار الطرد"/>
    <d v="2017-03-19T00:00:00"/>
    <d v="1899-12-30T14:00:21"/>
    <s v="Aisha alasali"/>
    <x v="10"/>
    <s v="Samersmoudi@gmail.com"/>
    <s v="Zorw438nn6"/>
    <s v="4915780864615"/>
    <x v="1"/>
    <m/>
    <x v="2"/>
    <n v="19"/>
    <n v="14"/>
    <n v="1"/>
    <s v="RR250475000DE"/>
    <s v=""/>
    <s v=""/>
    <s v=""/>
    <s v=""/>
    <s v=""/>
    <s v=""/>
    <s v=""/>
    <s v="RR"/>
    <s v="DE"/>
  </r>
  <r>
    <s v="42813عمر حسبوo.hassabo@gmail.comاستفسار عن مسار الطرد"/>
    <d v="2017-03-19T00:00:00"/>
    <d v="1899-12-30T13:49:52"/>
    <s v="عمر حسبو"/>
    <x v="0"/>
    <s v="o.hassabo@gmail.com"/>
    <s v="28909290100376"/>
    <s v="01222104859"/>
    <x v="1"/>
    <m/>
    <x v="2"/>
    <n v="19"/>
    <n v="13"/>
    <n v="1"/>
    <s v="CJ460567307US"/>
    <s v=""/>
    <s v=""/>
    <s v=""/>
    <s v=""/>
    <s v=""/>
    <s v=""/>
    <s v=""/>
    <s v="CJ"/>
    <s v="US"/>
  </r>
  <r>
    <s v="42813Abeer Elbayoumybeko_boushi@yahoo.comاستفسار عن مسار الطرد"/>
    <d v="2017-03-19T00:00:00"/>
    <d v="1899-12-30T13:33:48"/>
    <s v="Abeer Elbayoumy"/>
    <x v="0"/>
    <s v="beko_boushi@yahoo.com"/>
    <s v="27112198800206"/>
    <s v="01222182895"/>
    <x v="1"/>
    <m/>
    <x v="2"/>
    <n v="19"/>
    <n v="13"/>
    <n v="1"/>
    <s v="CJ529932038us"/>
    <s v=""/>
    <s v=""/>
    <s v=""/>
    <s v=""/>
    <s v=""/>
    <s v=""/>
    <s v=""/>
    <s v="CJ"/>
    <s v="US"/>
  </r>
  <r>
    <s v="42813عاطف طه محمد فرجatiffarag@mail.ruاستفسار عن مسار الطرد"/>
    <d v="2017-03-19T00:00:00"/>
    <d v="1899-12-30T12:54:09"/>
    <s v="عاطف طه محمد فرج"/>
    <x v="0"/>
    <s v="atiffarag@mail.ru"/>
    <s v="27511202300916"/>
    <s v="00201016556257"/>
    <x v="1"/>
    <m/>
    <x v="2"/>
    <n v="19"/>
    <n v="12"/>
    <n v="1"/>
    <s v="RF443290473SG"/>
    <s v=""/>
    <s v=""/>
    <s v=""/>
    <s v=""/>
    <s v=""/>
    <s v=""/>
    <s v=""/>
    <s v="RF"/>
    <s v="SG"/>
  </r>
  <r>
    <s v="42813كريم احمد صالحKarim.Saleh@iCloud.comاستفسار عن مسار الطرد"/>
    <d v="2017-03-19T00:00:00"/>
    <d v="1899-12-30T08:59:30"/>
    <s v="كريم احمد صالح"/>
    <x v="0"/>
    <s v="Karim.Saleh@iCloud.com"/>
    <s v="2101753"/>
    <s v="201096933339"/>
    <x v="1"/>
    <m/>
    <x v="2"/>
    <n v="19"/>
    <n v="8"/>
    <n v="1"/>
    <s v=""/>
    <s v=""/>
    <s v=""/>
    <s v=""/>
    <s v=""/>
    <s v=""/>
    <s v=""/>
    <s v=""/>
    <s v=""/>
    <s v=""/>
  </r>
  <r>
    <s v="42813فريال رافت العيسوىferi122@yahoo.comاستفســار عن خدمــة"/>
    <d v="2017-03-19T00:00:00"/>
    <d v="1899-12-30T08:57:33"/>
    <s v="فريال رافت العيسوى"/>
    <x v="0"/>
    <s v="feri122@yahoo.com"/>
    <s v="28609280105821"/>
    <s v="201001066549"/>
    <x v="0"/>
    <m/>
    <x v="2"/>
    <n v="19"/>
    <n v="8"/>
    <n v="1"/>
    <s v=""/>
    <s v=""/>
    <s v=""/>
    <s v=""/>
    <s v=""/>
    <s v=""/>
    <s v=""/>
    <s v=""/>
    <s v=""/>
    <s v=""/>
  </r>
  <r>
    <s v="42813حمدي سقاو احمدhamdy182000100@hotmail.comأخـــــرى"/>
    <d v="2017-03-19T00:00:00"/>
    <d v="1899-12-30T08:12:13"/>
    <s v="حمدي سقاو احمد"/>
    <x v="0"/>
    <s v="hamdy182000100@hotmail.com"/>
    <s v="28707062702372"/>
    <s v="201118582650"/>
    <x v="4"/>
    <m/>
    <x v="2"/>
    <n v="19"/>
    <n v="8"/>
    <n v="1"/>
    <s v=""/>
    <s v=""/>
    <s v=""/>
    <s v=""/>
    <s v=""/>
    <s v=""/>
    <s v=""/>
    <s v=""/>
    <s v=""/>
    <s v=""/>
  </r>
  <r>
    <s v="42813عامر محمد حُمديstaramer@hotmail.comاستفسار عن مسار الطرد"/>
    <d v="2017-03-19T00:00:00"/>
    <d v="1899-12-30T06:04:20"/>
    <s v="عامر محمد حُمدي"/>
    <x v="2"/>
    <s v="staramer@hotmail.com"/>
    <s v="000000000"/>
    <s v="966509679149"/>
    <x v="1"/>
    <m/>
    <x v="2"/>
    <n v="19"/>
    <n v="6"/>
    <n v="1"/>
    <s v="EE701319660EG"/>
    <s v=""/>
    <s v=""/>
    <s v=""/>
    <s v=""/>
    <s v=""/>
    <s v=""/>
    <s v=""/>
    <s v="EE"/>
    <s v="EG"/>
  </r>
  <r>
    <s v="42814طارق على أصلانtarekaslan74@gmail.comشــكــوى"/>
    <d v="2017-03-20T00:00:00"/>
    <d v="1899-12-30T16:53:18"/>
    <s v="طارق على أصلان"/>
    <x v="0"/>
    <s v="tarekaslan74@gmail.com"/>
    <s v="27409071201659"/>
    <s v="0506800800 - 01222525904"/>
    <x v="2"/>
    <m/>
    <x v="2"/>
    <n v="20"/>
    <n v="16"/>
    <n v="2"/>
    <s v=""/>
    <s v=""/>
    <s v=""/>
    <s v=""/>
    <s v=""/>
    <s v=""/>
    <s v=""/>
    <s v=""/>
    <s v=""/>
    <s v=""/>
  </r>
  <r>
    <s v="42814mohamed alsaiemmsaiem@safinnovative.comاستفسار عن مسار الطرد"/>
    <d v="2017-03-20T00:00:00"/>
    <d v="1899-12-30T16:13:22"/>
    <s v="mohamed alsaiem"/>
    <x v="2"/>
    <s v="msaiem@safinnovative.com"/>
    <s v=": a06903333"/>
    <s v="00966565624264"/>
    <x v="1"/>
    <m/>
    <x v="2"/>
    <n v="20"/>
    <n v="16"/>
    <n v="2"/>
    <s v="EE701403226EG"/>
    <s v=""/>
    <s v=""/>
    <s v=""/>
    <s v=""/>
    <s v=""/>
    <s v=""/>
    <s v=""/>
    <s v="EE"/>
    <s v="EG"/>
  </r>
  <r>
    <s v="42814رسول كريم ياسينrasuol2005z@yahoo.comاستفسار عن مسار الطرد"/>
    <d v="2017-03-20T00:00:00"/>
    <d v="1899-12-30T15:45:27"/>
    <s v="رسول كريم ياسين"/>
    <x v="26"/>
    <s v="rasuol2005z@yahoo.com"/>
    <s v=": G1019756"/>
    <s v="009647723537862"/>
    <x v="1"/>
    <m/>
    <x v="2"/>
    <n v="20"/>
    <n v="15"/>
    <n v="2"/>
    <s v="EE011168041EG"/>
    <s v=""/>
    <s v=""/>
    <s v=""/>
    <s v=""/>
    <s v=""/>
    <s v=""/>
    <s v=""/>
    <s v="EE"/>
    <s v="EG"/>
  </r>
  <r>
    <s v="42814أسامة حمادossamahammad93@gmail.comأخـــــرى"/>
    <d v="2017-03-20T00:00:00"/>
    <d v="1899-12-30T15:42:33"/>
    <s v="أسامة حماد"/>
    <x v="0"/>
    <s v="ossamahammad93@gmail.com"/>
    <s v="29310011200735"/>
    <s v="201004849594"/>
    <x v="4"/>
    <m/>
    <x v="2"/>
    <n v="20"/>
    <n v="15"/>
    <n v="2"/>
    <s v="RR429875735EG"/>
    <s v=""/>
    <s v=""/>
    <s v=""/>
    <s v=""/>
    <s v=""/>
    <s v=""/>
    <s v=""/>
    <s v="RR"/>
    <s v="EG"/>
  </r>
  <r>
    <s v="42814اميرة حسن على الهلاوىayyada@gupco.netأخـــــرى"/>
    <d v="2017-03-20T00:00:00"/>
    <d v="1899-12-30T14:45:42"/>
    <s v="اميرة حسن على الهلاوى"/>
    <x v="0"/>
    <s v="ayyada@gupco.net"/>
    <s v="29306241200541"/>
    <s v="201098230277"/>
    <x v="4"/>
    <m/>
    <x v="2"/>
    <n v="20"/>
    <n v="14"/>
    <n v="2"/>
    <s v=""/>
    <s v=""/>
    <s v=""/>
    <s v=""/>
    <s v=""/>
    <s v=""/>
    <s v=""/>
    <s v=""/>
    <s v=""/>
    <s v=""/>
  </r>
  <r>
    <s v="42814احمد الصبانahmed.alsabban@gmail.comاستفسار عن مسار الطرد"/>
    <d v="2017-03-20T00:00:00"/>
    <d v="1899-12-30T14:32:49"/>
    <s v="احمد الصبان"/>
    <x v="0"/>
    <s v="ahmed.alsabban@gmail.com"/>
    <s v="103334"/>
    <s v="1001913875"/>
    <x v="1"/>
    <m/>
    <x v="2"/>
    <n v="20"/>
    <n v="14"/>
    <n v="2"/>
    <s v="EE700936918EG"/>
    <s v="EE011150978EG"/>
    <s v=""/>
    <s v=""/>
    <s v=""/>
    <s v=""/>
    <s v=""/>
    <s v=""/>
    <s v="EE"/>
    <s v="EG"/>
  </r>
  <r>
    <s v="42814nader abd elnaby mohamednaderjokar@ymail.comأخـــــرى"/>
    <d v="2017-03-20T00:00:00"/>
    <d v="1899-12-30T14:24:15"/>
    <s v="nader abd elnaby mohamed"/>
    <x v="0"/>
    <s v="naderjokar@ymail.com"/>
    <s v="29206090100293"/>
    <s v="0201004456096"/>
    <x v="4"/>
    <m/>
    <x v="2"/>
    <n v="20"/>
    <n v="14"/>
    <n v="2"/>
    <s v="ek049876464sa"/>
    <s v=""/>
    <s v=""/>
    <s v=""/>
    <s v=""/>
    <s v=""/>
    <s v=""/>
    <s v=""/>
    <s v="EK"/>
    <s v="SA"/>
  </r>
  <r>
    <s v="42814nader abd elnaby mohamednaderjokar@ymail.comشــكــوى"/>
    <d v="2017-03-20T00:00:00"/>
    <d v="1899-12-30T14:23:23"/>
    <s v="nader abd elnaby mohamed"/>
    <x v="0"/>
    <s v="naderjokar@ymail.com"/>
    <s v="29206090100293"/>
    <s v="0201004456096"/>
    <x v="2"/>
    <m/>
    <x v="2"/>
    <n v="20"/>
    <n v="14"/>
    <n v="2"/>
    <s v="ek049876464sa"/>
    <s v=""/>
    <s v=""/>
    <s v=""/>
    <s v=""/>
    <s v=""/>
    <s v=""/>
    <s v=""/>
    <s v="EK"/>
    <s v="SA"/>
  </r>
  <r>
    <s v="42814nader abd elnaby mohamednaderjokar@ymail.comاستفسار عن مسار الطرد"/>
    <d v="2017-03-20T00:00:00"/>
    <d v="1899-12-30T14:20:29"/>
    <s v="nader abd elnaby mohamed"/>
    <x v="0"/>
    <s v="naderjokar@ymail.com"/>
    <s v="29206090100293"/>
    <s v="0201004456096"/>
    <x v="1"/>
    <m/>
    <x v="2"/>
    <n v="20"/>
    <n v="14"/>
    <n v="2"/>
    <s v="ek049876464sa"/>
    <s v=""/>
    <s v=""/>
    <s v=""/>
    <s v=""/>
    <s v=""/>
    <s v=""/>
    <s v=""/>
    <s v="EK"/>
    <s v="SA"/>
  </r>
  <r>
    <s v="42814يوسف ياسين عبد الرحيم سلطانsultanay18@hotmail.comاستفسار عن مسار الطرد"/>
    <d v="2017-03-20T00:00:00"/>
    <d v="1899-12-30T13:52:35"/>
    <s v="يوسف ياسين عبد الرحيم سلطان"/>
    <x v="0"/>
    <s v="sultanay18@hotmail.com"/>
    <s v="27801218800453"/>
    <s v="201092074558"/>
    <x v="1"/>
    <m/>
    <x v="2"/>
    <n v="20"/>
    <n v="13"/>
    <n v="2"/>
    <s v="EE701333508EG"/>
    <s v=""/>
    <s v=""/>
    <s v=""/>
    <s v=""/>
    <s v=""/>
    <s v=""/>
    <s v=""/>
    <s v="EE"/>
    <s v="EG"/>
  </r>
  <r>
    <s v="42814داليا السيد احمد النجارdalia.elnaggar@yahoo.comاستفسار عن مسار الطرد"/>
    <d v="2017-03-20T00:00:00"/>
    <d v="1899-12-30T13:35:47"/>
    <s v="داليا السيد احمد النجار"/>
    <x v="2"/>
    <s v="dalia.elnaggar@yahoo.com"/>
    <s v="27511201900324"/>
    <s v="00201142919122"/>
    <x v="1"/>
    <m/>
    <x v="2"/>
    <n v="20"/>
    <n v="13"/>
    <n v="2"/>
    <s v="EE701426726EG"/>
    <s v=""/>
    <s v=""/>
    <s v=""/>
    <s v=""/>
    <s v=""/>
    <s v=""/>
    <s v=""/>
    <s v="EE"/>
    <s v="EG"/>
  </r>
  <r>
    <s v="42814السعيد مأمون السعيدs_maamoun@yahoo.comاستفســار عن خدمــة"/>
    <d v="2017-03-20T00:00:00"/>
    <d v="1899-12-30T13:16:40"/>
    <s v="السعيد مأمون السعيد"/>
    <x v="0"/>
    <s v="s_maamoun@yahoo.com"/>
    <s v="26702241200771"/>
    <s v="01093066500"/>
    <x v="0"/>
    <m/>
    <x v="2"/>
    <n v="20"/>
    <n v="13"/>
    <n v="2"/>
    <s v=""/>
    <s v=""/>
    <s v=""/>
    <s v=""/>
    <s v=""/>
    <s v=""/>
    <s v=""/>
    <s v=""/>
    <s v=""/>
    <s v=""/>
  </r>
  <r>
    <s v="42814سيد شعبان جاد احمدsayyid.ls@gmail.comشــكــوى"/>
    <d v="2017-03-20T00:00:00"/>
    <d v="1899-12-30T13:09:45"/>
    <s v="سيد شعبان جاد احمد"/>
    <x v="0"/>
    <s v="sayyid.ls@gmail.com"/>
    <s v="2800612000138"/>
    <s v="01145777722"/>
    <x v="2"/>
    <m/>
    <x v="2"/>
    <n v="20"/>
    <n v="13"/>
    <n v="2"/>
    <s v=""/>
    <s v=""/>
    <s v=""/>
    <s v=""/>
    <s v=""/>
    <s v=""/>
    <s v=""/>
    <s v=""/>
    <s v=""/>
    <s v=""/>
  </r>
  <r>
    <s v="42814abdelfattahabdelfattahahmed28@yahoo.comاستفسار عن مسار الطرد"/>
    <d v="2017-03-20T00:00:00"/>
    <d v="1899-12-30T12:59:05"/>
    <s v="abdelfattah"/>
    <x v="0"/>
    <s v="abdelfattahahmed28@yahoo.com"/>
    <s v="29201011826975"/>
    <s v="201099706499"/>
    <x v="1"/>
    <m/>
    <x v="2"/>
    <n v="20"/>
    <n v="12"/>
    <n v="2"/>
    <s v="RX564489554DE"/>
    <s v=""/>
    <s v=""/>
    <s v=""/>
    <s v=""/>
    <s v=""/>
    <s v=""/>
    <s v=""/>
    <s v="RX"/>
    <s v="DE"/>
  </r>
  <r>
    <s v="42814احمد رزقAABOUZEID@EBGH.SAاستفســار عن خدمــة"/>
    <d v="2017-03-20T00:00:00"/>
    <d v="1899-12-30T12:53:24"/>
    <s v="احمد رزق"/>
    <x v="2"/>
    <s v="AABOUZEID@EBGH.SA"/>
    <s v="28812181202254"/>
    <s v="00966590944452"/>
    <x v="0"/>
    <m/>
    <x v="2"/>
    <n v="20"/>
    <n v="12"/>
    <n v="2"/>
    <s v=""/>
    <s v=""/>
    <s v=""/>
    <s v=""/>
    <s v=""/>
    <s v=""/>
    <s v=""/>
    <s v=""/>
    <s v=""/>
    <s v=""/>
  </r>
  <r>
    <s v="42814احمد حسنahmadh294@yahoo.comاستفسار عن مسار الطرد"/>
    <d v="2017-03-20T00:00:00"/>
    <d v="1899-12-30T12:51:43"/>
    <s v="احمد حسن"/>
    <x v="16"/>
    <s v="ahmadh294@yahoo.com"/>
    <s v=": A05283053"/>
    <s v="00447846366652"/>
    <x v="1"/>
    <m/>
    <x v="2"/>
    <n v="20"/>
    <n v="12"/>
    <n v="2"/>
    <s v="RU876325088GB"/>
    <s v=""/>
    <s v=""/>
    <s v=""/>
    <s v=""/>
    <s v=""/>
    <s v=""/>
    <s v=""/>
    <s v="RU"/>
    <s v="GB"/>
  </r>
  <r>
    <s v="42814سيباده عبد المجيد فارسziad_2000z@yahoo.comشــكــوى"/>
    <d v="2017-03-20T00:00:00"/>
    <d v="1899-12-30T12:44:53"/>
    <s v="سيباده عبد المجيد فارس"/>
    <x v="0"/>
    <s v="ziad_2000z@yahoo.com"/>
    <s v="25109052501322"/>
    <s v="01068952135"/>
    <x v="2"/>
    <m/>
    <x v="2"/>
    <n v="20"/>
    <n v="12"/>
    <n v="2"/>
    <s v=""/>
    <s v=""/>
    <s v=""/>
    <s v=""/>
    <s v=""/>
    <s v=""/>
    <s v=""/>
    <s v=""/>
    <s v=""/>
    <s v=""/>
  </r>
  <r>
    <s v="42814ريمون ناجح فايزRemoonnageh@gmail.comاستفسار عن مسار الطرد"/>
    <d v="2017-03-20T00:00:00"/>
    <d v="1899-12-30T12:43:09"/>
    <s v="ريمون ناجح فايز"/>
    <x v="7"/>
    <s v="Remoonnageh@gmail.com"/>
    <s v=": A19710758"/>
    <s v="00971568351834"/>
    <x v="1"/>
    <m/>
    <x v="2"/>
    <n v="20"/>
    <n v="12"/>
    <n v="2"/>
    <s v="EE008578700EG"/>
    <s v=""/>
    <s v=""/>
    <s v=""/>
    <s v=""/>
    <s v=""/>
    <s v=""/>
    <s v=""/>
    <s v="EE"/>
    <s v="EG"/>
  </r>
  <r>
    <s v="42814مصطفى البحيرىsasa.elbhiry@gmail.comاستفسار عن مسار الطرد"/>
    <d v="2017-03-20T00:00:00"/>
    <d v="1899-12-30T12:30:24"/>
    <s v="مصطفى البحيرى"/>
    <x v="0"/>
    <s v="sasa.elbhiry@gmail.com"/>
    <s v="29301101803979"/>
    <s v="201141365216"/>
    <x v="1"/>
    <m/>
    <x v="2"/>
    <n v="20"/>
    <n v="12"/>
    <n v="2"/>
    <s v="RS418831089CN"/>
    <s v=""/>
    <s v=""/>
    <s v=""/>
    <s v=""/>
    <s v=""/>
    <s v=""/>
    <s v=""/>
    <s v="RS"/>
    <s v="CN"/>
  </r>
  <r>
    <s v="42814محمد عبد الرحيم صادقSadik.2005@hotmail.comاستفسار عن مسار الطرد"/>
    <d v="2017-03-20T00:00:00"/>
    <d v="1899-12-30T11:42:05"/>
    <s v="محمد عبد الرحيم صادق"/>
    <x v="13"/>
    <s v="Sadik.2005@hotmail.com"/>
    <s v=": P0431580"/>
    <s v="00965543147414"/>
    <x v="1"/>
    <m/>
    <x v="2"/>
    <n v="20"/>
    <n v="11"/>
    <n v="2"/>
    <s v="RR006349094SD"/>
    <s v=""/>
    <s v=""/>
    <s v=""/>
    <s v=""/>
    <s v=""/>
    <s v=""/>
    <s v=""/>
    <s v="RR"/>
    <s v="SD"/>
  </r>
  <r>
    <s v="42814أحمد محمد ممدوح عبد الرحمن أحمد حسنahmedmohamedmamdouh@gmail.comشــكــوى"/>
    <d v="2017-03-20T00:00:00"/>
    <d v="1899-12-30T11:22:26"/>
    <s v="أحمد محمد ممدوح عبد الرحمن أحمد حسن"/>
    <x v="0"/>
    <s v="ahmedmohamedmamdouh@gmail.com"/>
    <s v="28212130104072"/>
    <s v="201144502400"/>
    <x v="2"/>
    <m/>
    <x v="2"/>
    <n v="20"/>
    <n v="11"/>
    <n v="2"/>
    <s v=""/>
    <s v=""/>
    <s v=""/>
    <s v=""/>
    <s v=""/>
    <s v=""/>
    <s v=""/>
    <s v=""/>
    <s v=""/>
    <s v=""/>
  </r>
  <r>
    <s v="42814ايمن محمد عبد اللطيفaymansurgery@gmail.comشــكــوى"/>
    <d v="2017-03-20T00:00:00"/>
    <d v="1899-12-30T11:08:07"/>
    <s v="ايمن محمد عبد اللطيف"/>
    <x v="0"/>
    <s v="aymansurgery@gmail.com"/>
    <s v="28202148800216"/>
    <s v="201006934468"/>
    <x v="2"/>
    <m/>
    <x v="2"/>
    <n v="20"/>
    <n v="11"/>
    <n v="2"/>
    <s v="EE701344443EG"/>
    <s v=""/>
    <s v=""/>
    <s v=""/>
    <s v=""/>
    <s v=""/>
    <s v=""/>
    <s v=""/>
    <s v="EE"/>
    <s v="EG"/>
  </r>
  <r>
    <s v="42814هانى على السيد محمدhany.ali11008@yahoo.comاستفسار عن مسار الطرد"/>
    <d v="2017-03-20T00:00:00"/>
    <d v="1899-12-30T11:04:27"/>
    <s v="هانى على السيد محمد"/>
    <x v="0"/>
    <s v="hany.ali11008@yahoo.com"/>
    <s v="26910290101772"/>
    <s v="201010155861"/>
    <x v="1"/>
    <m/>
    <x v="2"/>
    <n v="20"/>
    <n v="11"/>
    <n v="2"/>
    <s v="EE701434991EG"/>
    <s v=""/>
    <s v=""/>
    <s v=""/>
    <s v=""/>
    <s v=""/>
    <s v=""/>
    <s v=""/>
    <s v="EE"/>
    <s v="EG"/>
  </r>
  <r>
    <s v="42814مي أحمد محمد زايدeng_maizayed@yahoo.comاستفسار عن مسار الطرد"/>
    <d v="2017-03-20T00:00:00"/>
    <d v="1899-12-30T11:02:58"/>
    <s v="مي أحمد محمد زايد"/>
    <x v="0"/>
    <s v="eng_maizayed@yahoo.com"/>
    <s v="28604301500104"/>
    <s v="01285594565"/>
    <x v="1"/>
    <m/>
    <x v="2"/>
    <n v="20"/>
    <n v="11"/>
    <n v="2"/>
    <s v="EE012652208EG"/>
    <s v=""/>
    <s v=""/>
    <s v=""/>
    <s v=""/>
    <s v=""/>
    <s v=""/>
    <s v=""/>
    <s v="EE"/>
    <s v="EG"/>
  </r>
  <r>
    <s v="42814Samer MamdouhSamer32010@gmail.comشــكــوى"/>
    <d v="2017-03-20T00:00:00"/>
    <d v="1899-12-30T10:52:32"/>
    <s v="Samer Mamdouh"/>
    <x v="0"/>
    <s v="Samer32010@gmail.com"/>
    <s v="29210180200731"/>
    <s v="201224452355"/>
    <x v="2"/>
    <m/>
    <x v="2"/>
    <n v="20"/>
    <n v="10"/>
    <n v="2"/>
    <s v=""/>
    <s v=""/>
    <s v=""/>
    <s v=""/>
    <s v=""/>
    <s v=""/>
    <s v=""/>
    <s v=""/>
    <s v=""/>
    <s v=""/>
  </r>
  <r>
    <s v="42814Mazen  Abdalmonemmazencasper@icloud.comاستفسار عن مسار الطرد"/>
    <d v="2017-03-20T00:00:00"/>
    <d v="1899-12-30T10:37:16"/>
    <s v="Mazen  Abdalmonem"/>
    <x v="0"/>
    <s v="mazencasper@icloud.com"/>
    <s v="28201218800093"/>
    <s v="01012230701"/>
    <x v="1"/>
    <m/>
    <x v="2"/>
    <n v="20"/>
    <n v="10"/>
    <n v="2"/>
    <s v="RJ504461925CN"/>
    <s v=""/>
    <s v=""/>
    <s v=""/>
    <s v=""/>
    <s v=""/>
    <s v=""/>
    <s v=""/>
    <s v="RJ"/>
    <s v="CN"/>
  </r>
  <r>
    <s v="42814رشدي أحمدroshdy3k3@gmail.comاستفسار عن مسار الطرد"/>
    <d v="2017-03-20T00:00:00"/>
    <d v="1899-12-30T10:35:14"/>
    <s v="رشدي أحمد"/>
    <x v="0"/>
    <s v="roshdy3k3@gmail.com"/>
    <s v="28201012122293"/>
    <s v="01003893681"/>
    <x v="1"/>
    <m/>
    <x v="2"/>
    <n v="20"/>
    <n v="10"/>
    <n v="2"/>
    <s v="EZ130843294US"/>
    <s v=""/>
    <s v=""/>
    <s v=""/>
    <s v=""/>
    <s v=""/>
    <s v=""/>
    <s v=""/>
    <s v="EZ"/>
    <s v="US"/>
  </r>
  <r>
    <s v="42814هدي احمد سعودhomekanj@gmail.comاستفســار عن خدمــة"/>
    <d v="2017-03-20T00:00:00"/>
    <d v="1899-12-30T10:28:37"/>
    <s v="هدي احمد سعود"/>
    <x v="0"/>
    <s v="homekanj@gmail.com"/>
    <s v="27008190200127"/>
    <s v="01097428054"/>
    <x v="0"/>
    <m/>
    <x v="2"/>
    <n v="20"/>
    <n v="10"/>
    <n v="2"/>
    <s v=""/>
    <s v=""/>
    <s v=""/>
    <s v=""/>
    <s v=""/>
    <s v=""/>
    <s v=""/>
    <s v=""/>
    <s v=""/>
    <s v=""/>
  </r>
  <r>
    <s v="42814Ashraf El Hamakyhamaky@gmail.comاستفسار عن مسار الطرد"/>
    <d v="2017-03-20T00:00:00"/>
    <d v="1899-12-30T10:23:15"/>
    <s v="Ashraf El Hamaky"/>
    <x v="0"/>
    <s v="hamaky@gmail.com"/>
    <s v="26104030300031"/>
    <s v="01228384833"/>
    <x v="1"/>
    <m/>
    <x v="2"/>
    <n v="20"/>
    <n v="10"/>
    <n v="2"/>
    <s v="EP046287340RU"/>
    <s v=""/>
    <s v=""/>
    <s v=""/>
    <s v=""/>
    <s v=""/>
    <s v=""/>
    <s v=""/>
    <s v="EP"/>
    <s v="RU"/>
  </r>
  <r>
    <s v="42814مهاmahaabdoalbasiony@hotmail.comاستفسار عن مسار الطرد"/>
    <d v="2017-03-20T00:00:00"/>
    <d v="1899-12-30T10:22:40"/>
    <s v="مها"/>
    <x v="0"/>
    <s v="mahaabdoalbasiony@hotmail.com"/>
    <s v="28003138800185"/>
    <s v="201223762020"/>
    <x v="1"/>
    <m/>
    <x v="2"/>
    <n v="20"/>
    <n v="10"/>
    <n v="2"/>
    <s v="CE302362867CH"/>
    <s v=""/>
    <s v=""/>
    <s v=""/>
    <s v=""/>
    <s v=""/>
    <s v=""/>
    <s v=""/>
    <s v="CE"/>
    <s v="CH"/>
  </r>
  <r>
    <s v="42814عبدين خلف مصطفيccn@egyptpost.orgاستفسار عن مسار الطرد"/>
    <d v="2017-03-20T00:00:00"/>
    <d v="1899-12-30T09:41:52"/>
    <s v="عبدين خلف مصطفي"/>
    <x v="0"/>
    <s v="ccn@egyptpost.org"/>
    <s v="28701012607851"/>
    <s v="01118269529"/>
    <x v="1"/>
    <m/>
    <x v="2"/>
    <n v="20"/>
    <n v="9"/>
    <n v="2"/>
    <s v="EE011927895EG"/>
    <s v=""/>
    <s v=""/>
    <s v=""/>
    <s v=""/>
    <s v=""/>
    <s v=""/>
    <s v=""/>
    <s v="EE"/>
    <s v="EG"/>
  </r>
  <r>
    <s v="42814محمود رمضانeng.mahmoudramadan2012@gmail.comاستفسار عن مسار الطرد"/>
    <d v="2017-03-20T00:00:00"/>
    <d v="1899-12-30T09:09:11"/>
    <s v="محمود رمضان"/>
    <x v="0"/>
    <s v="eng.mahmoudramadan2012@gmail.com"/>
    <s v="28906121201911"/>
    <s v="01064041779"/>
    <x v="1"/>
    <m/>
    <x v="2"/>
    <n v="20"/>
    <n v="9"/>
    <n v="2"/>
    <s v="RX564598903DE"/>
    <s v=""/>
    <s v=""/>
    <s v=""/>
    <s v=""/>
    <s v=""/>
    <s v=""/>
    <s v=""/>
    <s v="RX"/>
    <s v="DE"/>
  </r>
  <r>
    <s v="42814محمد عادل علامaaabbbccc55599@yahoo.comاستفســار عن خدمــة"/>
    <d v="2017-03-20T00:00:00"/>
    <d v="1899-12-30T00:48:59"/>
    <s v="محمد عادل علام"/>
    <x v="0"/>
    <s v="aaabbbccc55599@yahoo.com"/>
    <s v="2549147365418354"/>
    <s v="01024433825 002"/>
    <x v="0"/>
    <m/>
    <x v="2"/>
    <n v="20"/>
    <n v="0"/>
    <n v="2"/>
    <s v=""/>
    <s v=""/>
    <s v=""/>
    <s v=""/>
    <s v=""/>
    <s v=""/>
    <s v=""/>
    <s v=""/>
    <s v=""/>
    <s v=""/>
  </r>
  <r>
    <s v="42814Abdoun Abdoun Hassenabdoun951@gmail.comاستفسار عن مسار الطرد"/>
    <d v="2017-03-20T00:00:00"/>
    <d v="1899-12-30T00:46:25"/>
    <s v="Abdoun Abdoun Hassen"/>
    <x v="0"/>
    <s v="abdoun951@gmail.com"/>
    <s v="1200135"/>
    <s v="00201026787772"/>
    <x v="1"/>
    <m/>
    <x v="2"/>
    <n v="20"/>
    <n v="0"/>
    <n v="2"/>
    <s v="RR792439506cz"/>
    <s v=""/>
    <s v=""/>
    <s v=""/>
    <s v=""/>
    <s v=""/>
    <s v=""/>
    <s v=""/>
    <s v="RR"/>
    <s v="CZ"/>
  </r>
  <r>
    <s v="42813samer samersallamhotmail.comاستفسار عن مسار الطرد"/>
    <d v="2017-03-19T00:00:00"/>
    <d v="1899-12-30T22:28:01"/>
    <s v="samer "/>
    <x v="0"/>
    <s v="samersallamhotmail.com"/>
    <s v=": vv22465b"/>
    <s v="01111189155"/>
    <x v="1"/>
    <m/>
    <x v="2"/>
    <n v="19"/>
    <n v="22"/>
    <n v="1"/>
    <s v=""/>
    <s v=""/>
    <s v=""/>
    <s v=""/>
    <s v=""/>
    <s v=""/>
    <s v=""/>
    <s v=""/>
    <s v=""/>
    <s v=""/>
  </r>
  <r>
    <s v="42813أحمد أنس راجحahmedrageh.arc@gmail.comاستفسار عن مسار الطرد"/>
    <d v="2017-03-19T00:00:00"/>
    <d v="1899-12-30T21:58:10"/>
    <s v="أحمد أنس راجح"/>
    <x v="0"/>
    <s v="ahmedrageh.arc@gmail.com"/>
    <s v="29012298800311"/>
    <s v="201142833580"/>
    <x v="1"/>
    <m/>
    <x v="2"/>
    <n v="19"/>
    <n v="21"/>
    <n v="1"/>
    <s v="RS914380515CH"/>
    <s v=""/>
    <s v=""/>
    <s v=""/>
    <s v=""/>
    <s v=""/>
    <s v=""/>
    <s v=""/>
    <s v="RS"/>
    <s v="CH"/>
  </r>
  <r>
    <s v="42813عبد الرحمن كرم عشري ضاحيMelse78@gmail.comاستفســار فنـى"/>
    <d v="2017-03-19T00:00:00"/>
    <d v="1899-12-30T21:01:04"/>
    <s v="عبد الرحمن كرم عشري ضاحي"/>
    <x v="0"/>
    <s v="Melse78@gmail.com"/>
    <s v="29203070100476"/>
    <s v="01143641485"/>
    <x v="5"/>
    <m/>
    <x v="2"/>
    <n v="19"/>
    <n v="21"/>
    <n v="1"/>
    <s v=""/>
    <s v=""/>
    <s v=""/>
    <s v=""/>
    <s v=""/>
    <s v=""/>
    <s v=""/>
    <s v=""/>
    <s v=""/>
    <s v=""/>
  </r>
  <r>
    <s v="42813Alaa Atef3laa3atef@gmail.comاستفسار عن مسار الطرد"/>
    <d v="2017-03-19T00:00:00"/>
    <d v="1899-12-30T20:30:36"/>
    <s v="Alaa Atef"/>
    <x v="0"/>
    <s v="3laa3atef@gmail.com"/>
    <s v="28412108800277"/>
    <s v="201223413490"/>
    <x v="1"/>
    <m/>
    <x v="2"/>
    <n v="19"/>
    <n v="20"/>
    <n v="1"/>
    <s v="RX565593200DE"/>
    <s v=""/>
    <s v=""/>
    <s v=""/>
    <s v=""/>
    <s v=""/>
    <s v=""/>
    <s v=""/>
    <s v="RX"/>
    <s v="DE"/>
  </r>
  <r>
    <s v="42813أسامة حمادossamahammad93@gmail.comاستفسار عن مسار الطرد"/>
    <d v="2017-03-19T00:00:00"/>
    <d v="1899-12-30T20:17:21"/>
    <s v="أسامة حماد"/>
    <x v="0"/>
    <s v="ossamahammad93@gmail.com"/>
    <s v="29310011200735"/>
    <s v="201004849594"/>
    <x v="1"/>
    <m/>
    <x v="2"/>
    <n v="19"/>
    <n v="20"/>
    <n v="1"/>
    <s v="RR429875735EG"/>
    <s v=""/>
    <s v=""/>
    <s v=""/>
    <s v=""/>
    <s v=""/>
    <s v=""/>
    <s v=""/>
    <s v="RR"/>
    <s v="EG"/>
  </r>
  <r>
    <s v="42813مرسة فرج مهني فرجabanobnady673@yahoo.comشــكــوى"/>
    <d v="2017-03-19T00:00:00"/>
    <d v="1899-12-30T17:33:56"/>
    <s v="مرسة فرج مهني فرج"/>
    <x v="0"/>
    <s v="abanobnady673@yahoo.com"/>
    <s v="27702152401724"/>
    <s v="01227978886"/>
    <x v="2"/>
    <m/>
    <x v="2"/>
    <n v="19"/>
    <n v="17"/>
    <n v="1"/>
    <s v=""/>
    <s v=""/>
    <s v=""/>
    <s v=""/>
    <s v=""/>
    <s v=""/>
    <s v=""/>
    <s v=""/>
    <s v=""/>
    <s v=""/>
  </r>
  <r>
    <s v="42813محمد المهدىwwwm70w@yahoo.comشــكــوى"/>
    <d v="2017-03-19T00:00:00"/>
    <d v="1899-12-30T17:30:14"/>
    <s v="محمد المهدى"/>
    <x v="0"/>
    <s v="wwwm70w@yahoo.com"/>
    <s v="28208161602154"/>
    <s v="201284445151"/>
    <x v="2"/>
    <m/>
    <x v="2"/>
    <n v="19"/>
    <n v="17"/>
    <n v="1"/>
    <s v=""/>
    <s v=""/>
    <s v=""/>
    <s v=""/>
    <s v=""/>
    <s v=""/>
    <s v=""/>
    <s v=""/>
    <s v=""/>
    <s v=""/>
  </r>
  <r>
    <s v="42813محمود حمديmahmoud.hamdy.ibrahim@gmail.comاستفسار عن مسار الطرد"/>
    <d v="2017-03-19T00:00:00"/>
    <d v="1899-12-30T17:24:07"/>
    <s v="محمود حمدي"/>
    <x v="0"/>
    <s v="mahmoud.hamdy.ibrahim@gmail.com"/>
    <s v="28804180100536"/>
    <s v="201229591942"/>
    <x v="1"/>
    <m/>
    <x v="2"/>
    <n v="19"/>
    <n v="17"/>
    <n v="1"/>
    <s v="ee701392846eg"/>
    <s v=""/>
    <s v=""/>
    <s v=""/>
    <s v=""/>
    <s v=""/>
    <s v=""/>
    <s v=""/>
    <s v="EE"/>
    <s v="EG"/>
  </r>
  <r>
    <s v="42813ahmed fathy gomaa alnaggaralnaggarmedo04@gmail.comاستفسار عن مسار الطرد"/>
    <d v="2017-03-19T00:00:00"/>
    <d v="1899-12-30T17:19:56"/>
    <s v="ahmed fathy gomaa alnaggar"/>
    <x v="0"/>
    <s v="alnaggarmedo04@gmail.com"/>
    <s v="28411241600811"/>
    <s v="00201097820555"/>
    <x v="1"/>
    <m/>
    <x v="2"/>
    <n v="19"/>
    <n v="17"/>
    <n v="1"/>
    <s v="EE112578068QA"/>
    <s v=""/>
    <s v=""/>
    <s v=""/>
    <s v=""/>
    <s v=""/>
    <s v=""/>
    <s v=""/>
    <s v="EE"/>
    <s v="QA"/>
  </r>
  <r>
    <s v="42813وليد جمعه مبروك محمدsafer125safer125s@gmail.comاستفســار فنـى"/>
    <d v="2017-03-19T00:00:00"/>
    <d v="1899-12-30T15:24:41"/>
    <s v="وليد جمعه مبروك محمد"/>
    <x v="0"/>
    <s v="safer125safer125s@gmail.com"/>
    <s v="27809292301079"/>
    <s v="01012022120"/>
    <x v="5"/>
    <m/>
    <x v="2"/>
    <n v="19"/>
    <n v="15"/>
    <n v="1"/>
    <s v=""/>
    <s v=""/>
    <s v=""/>
    <s v=""/>
    <s v=""/>
    <s v=""/>
    <s v=""/>
    <s v=""/>
    <s v=""/>
    <s v=""/>
  </r>
  <r>
    <s v="42813محسن طلبه اسماعيل السيد خليفهayman333366@gmail.comشــكــوى"/>
    <d v="2017-03-19T00:00:00"/>
    <d v="1899-12-30T14:38:43"/>
    <s v="محسن طلبه اسماعيل السيد خليفه"/>
    <x v="0"/>
    <s v="ayman333366@gmail.com"/>
    <s v="26410081300714"/>
    <s v="+201287104549"/>
    <x v="2"/>
    <m/>
    <x v="2"/>
    <n v="19"/>
    <n v="14"/>
    <n v="1"/>
    <s v=""/>
    <s v=""/>
    <s v=""/>
    <s v=""/>
    <s v=""/>
    <s v=""/>
    <s v=""/>
    <s v=""/>
    <s v=""/>
    <s v=""/>
  </r>
  <r>
    <s v="42813اشرف عبد الكريم نصر ابوطالبaq671@yahoo.comاستفســار عن خدمــة"/>
    <d v="2017-03-19T00:00:00"/>
    <d v="1899-12-30T14:33:07"/>
    <s v="اشرف عبد الكريم نصر ابوطالب"/>
    <x v="0"/>
    <s v="aq671@yahoo.com"/>
    <s v="28605102101914"/>
    <s v="01014673727"/>
    <x v="0"/>
    <m/>
    <x v="2"/>
    <n v="19"/>
    <n v="14"/>
    <n v="1"/>
    <s v=""/>
    <s v=""/>
    <s v=""/>
    <s v=""/>
    <s v=""/>
    <s v=""/>
    <s v=""/>
    <s v=""/>
    <s v=""/>
    <s v=""/>
  </r>
  <r>
    <s v="42814عمر عبد الرحمنomarabdelrhmaan@gmail.comاستفسار عن مسار الطرد"/>
    <d v="2017-03-20T00:00:00"/>
    <d v="1899-12-30T22:54:20"/>
    <s v="عمر عبد الرحمن"/>
    <x v="0"/>
    <s v="omarabdelrhmaan@gmail.com"/>
    <s v="29812171401538"/>
    <s v="201144388993"/>
    <x v="1"/>
    <m/>
    <x v="2"/>
    <n v="20"/>
    <n v="22"/>
    <n v="2"/>
    <s v="RX565232002DE"/>
    <s v=""/>
    <s v=""/>
    <s v=""/>
    <s v=""/>
    <s v=""/>
    <s v=""/>
    <s v=""/>
    <s v="RX"/>
    <s v="DE"/>
  </r>
  <r>
    <s v="42814بسام محمد عاطف الزرقاalex_doctor2011@yahoo.comاستفسار عن مسار الطرد"/>
    <d v="2017-03-20T00:00:00"/>
    <d v="1899-12-30T22:15:26"/>
    <s v="بسام محمد عاطف الزرقا"/>
    <x v="0"/>
    <s v="alex_doctor2011@yahoo.com"/>
    <s v="28907011815112"/>
    <s v="201000194343"/>
    <x v="1"/>
    <m/>
    <x v="2"/>
    <n v="20"/>
    <n v="22"/>
    <n v="2"/>
    <s v=""/>
    <s v=""/>
    <s v=""/>
    <s v=""/>
    <s v=""/>
    <s v=""/>
    <s v=""/>
    <s v=""/>
    <s v=""/>
    <s v=""/>
  </r>
  <r>
    <s v="42814خالد وليد فتحيKhaled.waleed3629@gmail.comاستفسار عن مسار الطرد"/>
    <d v="2017-03-20T00:00:00"/>
    <d v="1899-12-30T21:34:45"/>
    <s v="خالد وليد فتحي"/>
    <x v="0"/>
    <s v="Khaled.waleed3629@gmail.com"/>
    <s v="29612190104154"/>
    <s v="201004616748"/>
    <x v="1"/>
    <m/>
    <x v="2"/>
    <n v="20"/>
    <n v="21"/>
    <n v="2"/>
    <s v="RS194805682CN"/>
    <s v=""/>
    <s v=""/>
    <s v=""/>
    <s v=""/>
    <s v=""/>
    <s v=""/>
    <s v=""/>
    <s v="RS"/>
    <s v="CN"/>
  </r>
  <r>
    <s v="42814هبة الله هشام عبد الحميدenghebarefai1592@gmail.comاستفسار عن مسار الطرد"/>
    <d v="2017-03-20T00:00:00"/>
    <d v="1899-12-30T20:42:22"/>
    <s v="هبة الله هشام عبد الحميد"/>
    <x v="0"/>
    <s v="enghebarefai1592@gmail.com"/>
    <s v="29203188800707"/>
    <s v="01115150694"/>
    <x v="1"/>
    <m/>
    <x v="2"/>
    <n v="20"/>
    <n v="20"/>
    <n v="2"/>
    <s v="RX565955164DE"/>
    <s v=""/>
    <s v=""/>
    <s v=""/>
    <s v=""/>
    <s v=""/>
    <s v=""/>
    <s v=""/>
    <s v="RX"/>
    <s v="DE"/>
  </r>
  <r>
    <s v="42814شيماء محمد محرمprincessshaimaamohamed@gmail.comاستفسار عن مسار الطرد"/>
    <d v="2017-03-20T00:00:00"/>
    <d v="1899-12-30T20:35:38"/>
    <s v="شيماء محمد محرم"/>
    <x v="0"/>
    <s v="princessshaimaamohamed@gmail.com"/>
    <s v="29009201100549"/>
    <s v="01063580971"/>
    <x v="1"/>
    <m/>
    <x v="2"/>
    <n v="20"/>
    <n v="20"/>
    <n v="2"/>
    <s v="EE701334477EG"/>
    <s v=""/>
    <s v=""/>
    <s v=""/>
    <s v=""/>
    <s v=""/>
    <s v=""/>
    <s v=""/>
    <s v="EE"/>
    <s v="EG"/>
  </r>
  <r>
    <s v="42814ياسر محمدى عمرو عبد الستارbme.yasser@gmail.comاستفسار عن مسار الطرد"/>
    <d v="2017-03-20T00:00:00"/>
    <d v="1899-12-30T20:34:56"/>
    <s v="ياسر محمدى عمرو عبد الستار"/>
    <x v="0"/>
    <s v="bme.yasser@gmail.com"/>
    <s v="28807011303338"/>
    <s v="00201068544823"/>
    <x v="1"/>
    <m/>
    <x v="2"/>
    <n v="20"/>
    <n v="20"/>
    <n v="2"/>
    <s v="EM001143822EG"/>
    <s v=""/>
    <s v=""/>
    <s v=""/>
    <s v=""/>
    <s v=""/>
    <s v=""/>
    <s v=""/>
    <s v="EM"/>
    <s v="EG"/>
  </r>
  <r>
    <s v="42814ماحد محمد كمال يوسفmagintel@yahoo.comشــكــوى"/>
    <d v="2017-03-20T00:00:00"/>
    <d v="1899-12-30T20:10:14"/>
    <s v="ماحد محمد كمال يوسف"/>
    <x v="0"/>
    <s v="magintel@yahoo.com"/>
    <s v=": A014567834"/>
    <s v="201223372596"/>
    <x v="2"/>
    <m/>
    <x v="2"/>
    <n v="20"/>
    <n v="20"/>
    <n v="2"/>
    <s v="CL631603753DE"/>
    <s v=""/>
    <s v=""/>
    <s v=""/>
    <s v=""/>
    <s v=""/>
    <s v=""/>
    <s v=""/>
    <s v="CL"/>
    <s v="DE"/>
  </r>
  <r>
    <s v="42814محمود عبدالوهاب احمدgmakha@gmail.comاستفسار عن مسار الطرد"/>
    <d v="2017-03-20T00:00:00"/>
    <d v="1899-12-30T20:03:59"/>
    <s v="محمود عبدالوهاب احمد"/>
    <x v="0"/>
    <s v="gmakha@gmail.com"/>
    <s v="29203102600778"/>
    <s v="01128831053"/>
    <x v="1"/>
    <m/>
    <x v="2"/>
    <n v="20"/>
    <n v="20"/>
    <n v="2"/>
    <s v="RX561112401DE"/>
    <s v=""/>
    <s v=""/>
    <s v=""/>
    <s v=""/>
    <s v=""/>
    <s v=""/>
    <s v=""/>
    <s v="RX"/>
    <s v="DE"/>
  </r>
  <r>
    <s v="42814mohamedzyadmohamed246@gmail.comاستفسار عن مسار الطرد"/>
    <d v="2017-03-20T00:00:00"/>
    <d v="1899-12-30T19:39:00"/>
    <s v="mohamed"/>
    <x v="0"/>
    <s v="zyadmohamed246@gmail.com"/>
    <s v="26909170201091"/>
    <s v="2001275270866"/>
    <x v="1"/>
    <m/>
    <x v="2"/>
    <n v="20"/>
    <n v="19"/>
    <n v="2"/>
    <s v="RX565624715DE"/>
    <s v=""/>
    <s v=""/>
    <s v=""/>
    <s v=""/>
    <s v=""/>
    <s v=""/>
    <s v=""/>
    <s v="RX"/>
    <s v="DE"/>
  </r>
  <r>
    <s v="42815ديفيد هانىdavid_hany_7@hotmail.comاستفســار عن خدمــة"/>
    <d v="2017-03-21T00:00:00"/>
    <d v="1899-12-30T12:14:37"/>
    <s v="ديفيد هانى"/>
    <x v="0"/>
    <s v="david_hany_7@hotmail.com"/>
    <s v="28607308800391"/>
    <s v="00201003921494"/>
    <x v="0"/>
    <m/>
    <x v="2"/>
    <n v="21"/>
    <n v="12"/>
    <n v="3"/>
    <s v=""/>
    <s v=""/>
    <s v=""/>
    <s v=""/>
    <s v=""/>
    <s v=""/>
    <s v=""/>
    <s v=""/>
    <s v=""/>
    <s v=""/>
  </r>
  <r>
    <s v="42815مصطفى عبد المنعم البحيرىsasa.elbhiry@gmail.comاستفسار عن مسار الطرد"/>
    <d v="2017-03-21T00:00:00"/>
    <d v="1899-12-30T12:14:29"/>
    <s v="مصطفى عبد المنعم البحيرى"/>
    <x v="0"/>
    <s v="sasa.elbhiry@gmail.com"/>
    <s v="29301101803979"/>
    <s v="201141365216"/>
    <x v="1"/>
    <m/>
    <x v="2"/>
    <n v="21"/>
    <n v="12"/>
    <n v="3"/>
    <s v="RS418831089CN"/>
    <s v="RE476827384SE"/>
    <s v=""/>
    <s v=""/>
    <s v=""/>
    <s v=""/>
    <s v=""/>
    <s v=""/>
    <s v="RS"/>
    <s v="CN"/>
  </r>
  <r>
    <s v="42815ذي يزن الحكيميthyazen1987@gmail.comاستفسار عن مسار الطرد"/>
    <d v="2017-03-21T00:00:00"/>
    <d v="1899-12-30T12:07:14"/>
    <s v="ذي يزن الحكيمي"/>
    <x v="38"/>
    <s v="thyazen1987@gmail.com"/>
    <s v=": 039302415"/>
    <s v="006285659356854"/>
    <x v="1"/>
    <m/>
    <x v="2"/>
    <n v="21"/>
    <n v="12"/>
    <n v="3"/>
    <s v="EE012539557EG"/>
    <s v=""/>
    <s v=""/>
    <s v=""/>
    <s v=""/>
    <s v=""/>
    <s v=""/>
    <s v=""/>
    <s v="EE"/>
    <s v="EG"/>
  </r>
  <r>
    <s v="42815مروة محمد على هديةtmeehy@link.netاستفسار عن مسار الطرد"/>
    <d v="2017-03-21T00:00:00"/>
    <d v="1899-12-30T11:06:45"/>
    <s v="مروة محمد على هدية"/>
    <x v="0"/>
    <s v="tmeehy@link.net"/>
    <s v="27412178800122"/>
    <s v="01222315121"/>
    <x v="1"/>
    <m/>
    <x v="2"/>
    <n v="21"/>
    <n v="11"/>
    <n v="3"/>
    <s v="RE621274695GR"/>
    <s v="RE621274695GR"/>
    <s v=""/>
    <s v=""/>
    <s v=""/>
    <s v=""/>
    <s v=""/>
    <s v=""/>
    <s v="RE"/>
    <s v="GR"/>
  </r>
  <r>
    <s v="42815محمد الامين عبد الفتاحOmaramin01@gmail.comشــكــوى"/>
    <d v="2017-03-21T00:00:00"/>
    <d v="1899-12-30T10:59:10"/>
    <s v="محمد الامين عبد الفتاح"/>
    <x v="0"/>
    <s v="Omaramin01@gmail.com"/>
    <s v="27804060102311"/>
    <s v="01005211354"/>
    <x v="2"/>
    <m/>
    <x v="2"/>
    <n v="21"/>
    <n v="10"/>
    <n v="3"/>
    <s v=""/>
    <s v=""/>
    <s v=""/>
    <s v=""/>
    <s v=""/>
    <s v=""/>
    <s v=""/>
    <s v=""/>
    <s v=""/>
    <s v=""/>
  </r>
  <r>
    <s v="42815شريف يسري محمدsharifyousri@gmail.comشــكــوى"/>
    <d v="2017-03-21T00:00:00"/>
    <d v="1899-12-30T10:49:47"/>
    <s v="شريف يسري محمد"/>
    <x v="0"/>
    <s v="sharifyousri@gmail.com"/>
    <s v="27505218800877"/>
    <s v="201067704397"/>
    <x v="2"/>
    <m/>
    <x v="2"/>
    <n v="21"/>
    <n v="10"/>
    <n v="3"/>
    <s v="RR703007435EG"/>
    <s v=""/>
    <s v=""/>
    <s v=""/>
    <s v=""/>
    <s v=""/>
    <s v=""/>
    <s v=""/>
    <s v="RR"/>
    <s v="EG"/>
  </r>
  <r>
    <s v="42815Piril Saydampiril.saydam@hotmail.comاستفسار عن مسار الطرد"/>
    <d v="2017-03-21T00:00:00"/>
    <d v="1899-12-30T10:17:21"/>
    <s v="Piril Saydam"/>
    <x v="9"/>
    <s v="piril.saydam@hotmail.com"/>
    <s v="53671582894"/>
    <s v="00905337638811"/>
    <x v="1"/>
    <m/>
    <x v="2"/>
    <n v="21"/>
    <n v="10"/>
    <n v="3"/>
    <s v="EM020447035TR"/>
    <s v=""/>
    <s v=""/>
    <s v=""/>
    <s v=""/>
    <s v=""/>
    <s v=""/>
    <s v=""/>
    <s v="EM"/>
    <s v="TR"/>
  </r>
  <r>
    <s v="42815heba radwanhradwan@fp7.comاستفسار عن مسار الطرد"/>
    <d v="2017-03-21T00:00:00"/>
    <d v="1899-12-30T10:16:32"/>
    <s v="heba radwan"/>
    <x v="0"/>
    <s v="hradwan@fp7.com"/>
    <s v="٢٧٣٠٦٢٤٠١٠٣٤٦٣"/>
    <s v="01111055000"/>
    <x v="1"/>
    <m/>
    <x v="2"/>
    <n v="21"/>
    <n v="10"/>
    <n v="3"/>
    <s v="RL286808614CN"/>
    <s v=""/>
    <s v=""/>
    <s v=""/>
    <s v=""/>
    <s v=""/>
    <s v=""/>
    <s v=""/>
    <s v="RL"/>
    <s v="CN"/>
  </r>
  <r>
    <s v="42815عبد الرحمانhe.gazy@yahoo.comأخـــــرى"/>
    <d v="2017-03-21T00:00:00"/>
    <d v="1899-12-30T10:16:04"/>
    <s v="عبد الرحمان"/>
    <x v="0"/>
    <s v="he.gazy@yahoo.com"/>
    <s v="29903031402491"/>
    <s v="2001123534210"/>
    <x v="4"/>
    <m/>
    <x v="2"/>
    <n v="21"/>
    <n v="10"/>
    <n v="3"/>
    <s v=""/>
    <s v=""/>
    <s v=""/>
    <s v=""/>
    <s v=""/>
    <s v=""/>
    <s v=""/>
    <s v=""/>
    <s v=""/>
    <s v=""/>
  </r>
  <r>
    <s v="42815Piril Saydampiril.saydam@hotmail.comاستفســار عن خدمــة"/>
    <d v="2017-03-21T00:00:00"/>
    <d v="1899-12-30T10:15:53"/>
    <s v="Piril Saydam"/>
    <x v="9"/>
    <s v="piril.saydam@hotmail.com"/>
    <s v="53671582894"/>
    <s v="00905337638811"/>
    <x v="0"/>
    <m/>
    <x v="2"/>
    <n v="21"/>
    <n v="10"/>
    <n v="3"/>
    <s v="EM020447035TR"/>
    <s v=""/>
    <s v=""/>
    <s v=""/>
    <s v=""/>
    <s v=""/>
    <s v=""/>
    <s v=""/>
    <s v="EM"/>
    <s v="TR"/>
  </r>
  <r>
    <s v="42815walid hassanwalid4374@gmail.comشــكــوى"/>
    <d v="2017-03-21T00:00:00"/>
    <d v="1899-12-30T09:42:42"/>
    <s v="walid hassan"/>
    <x v="0"/>
    <s v="walid4374@gmail.com"/>
    <s v="27403042102431"/>
    <s v="201117089095"/>
    <x v="2"/>
    <m/>
    <x v="2"/>
    <n v="21"/>
    <n v="9"/>
    <n v="3"/>
    <s v=""/>
    <s v=""/>
    <s v=""/>
    <s v=""/>
    <s v=""/>
    <s v=""/>
    <s v=""/>
    <s v=""/>
    <s v=""/>
    <s v=""/>
  </r>
  <r>
    <s v="42815شذي صلاحshaza.salah84@gmail.comشــكــوى"/>
    <d v="2017-03-21T00:00:00"/>
    <d v="1899-12-30T09:21:58"/>
    <s v="شذي صلاح"/>
    <x v="2"/>
    <s v="shaza.salah84@gmail.com"/>
    <s v="00966530833625"/>
    <s v="00966530833625"/>
    <x v="2"/>
    <m/>
    <x v="2"/>
    <n v="21"/>
    <n v="9"/>
    <n v="3"/>
    <s v=""/>
    <s v=""/>
    <s v=""/>
    <s v=""/>
    <s v=""/>
    <s v=""/>
    <s v=""/>
    <s v=""/>
    <s v=""/>
    <s v=""/>
  </r>
  <r>
    <s v="42815محمد المهدىeng.mohamedpmp@yahoo.comشــكــوى"/>
    <d v="2017-03-21T00:00:00"/>
    <d v="1899-12-30T09:10:08"/>
    <s v="محمد المهدى"/>
    <x v="0"/>
    <s v="eng.mohamedpmp@yahoo.com"/>
    <s v="28208161602154"/>
    <s v="201284445151"/>
    <x v="2"/>
    <m/>
    <x v="2"/>
    <n v="21"/>
    <n v="9"/>
    <n v="3"/>
    <s v=""/>
    <s v=""/>
    <s v=""/>
    <s v=""/>
    <s v=""/>
    <s v=""/>
    <s v=""/>
    <s v=""/>
    <s v=""/>
    <s v=""/>
  </r>
  <r>
    <s v="42815علاء جلال رياض عبدالغنيsendbadzman2010@yahoo.comاستفســار فنـى"/>
    <d v="2017-03-21T00:00:00"/>
    <d v="1899-12-30T08:45:51"/>
    <s v="علاء جلال رياض عبدالغني"/>
    <x v="0"/>
    <s v="sendbadzman2010@yahoo.com"/>
    <s v="28503122301131"/>
    <s v="201140474132"/>
    <x v="5"/>
    <m/>
    <x v="2"/>
    <n v="21"/>
    <n v="8"/>
    <n v="3"/>
    <s v=""/>
    <s v=""/>
    <s v=""/>
    <s v=""/>
    <s v=""/>
    <s v=""/>
    <s v=""/>
    <s v=""/>
    <s v=""/>
    <s v=""/>
  </r>
  <r>
    <s v="42815رجاء رياضsr.ragaariad@gmail.comاستفسار عن مسار الطرد"/>
    <d v="2017-03-21T00:00:00"/>
    <d v="1899-12-30T08:39:08"/>
    <s v="رجاء رياض"/>
    <x v="0"/>
    <s v="sr.ragaariad@gmail.com"/>
    <s v="24802058800066"/>
    <s v="2024607126"/>
    <x v="1"/>
    <m/>
    <x v="2"/>
    <n v="21"/>
    <n v="8"/>
    <n v="3"/>
    <s v="EE701486530EG"/>
    <s v=""/>
    <s v=""/>
    <s v=""/>
    <s v=""/>
    <s v=""/>
    <s v=""/>
    <s v=""/>
    <s v="EE"/>
    <s v="EG"/>
  </r>
  <r>
    <s v="42815رجاء رياضsr.ragaariad@gmail.comاستفســار عن خدمــة"/>
    <d v="2017-03-21T00:00:00"/>
    <d v="1899-12-30T08:31:37"/>
    <s v="رجاء رياض"/>
    <x v="0"/>
    <s v="sr.ragaariad@gmail.com"/>
    <s v="24802058800066"/>
    <s v="2024607126"/>
    <x v="0"/>
    <m/>
    <x v="2"/>
    <n v="21"/>
    <n v="8"/>
    <n v="3"/>
    <s v="EE701486530EG"/>
    <s v=""/>
    <s v=""/>
    <s v=""/>
    <s v=""/>
    <s v=""/>
    <s v=""/>
    <s v=""/>
    <s v="EE"/>
    <s v="EG"/>
  </r>
  <r>
    <s v="42815سمير الطاهر سليمsamir.taher@hotmail.comاستفسار عن مسار الطرد"/>
    <d v="2017-03-21T00:00:00"/>
    <d v="1899-12-30T08:03:41"/>
    <s v="سمير الطاهر سليم"/>
    <x v="0"/>
    <s v="samir.taher@hotmail.com"/>
    <s v="29010011343516"/>
    <s v="201119833923"/>
    <x v="1"/>
    <m/>
    <x v="2"/>
    <n v="21"/>
    <n v="8"/>
    <n v="3"/>
    <s v="RX564972974DE"/>
    <s v=""/>
    <s v=""/>
    <s v=""/>
    <s v=""/>
    <s v=""/>
    <s v=""/>
    <s v=""/>
    <s v="RX"/>
    <s v="DE"/>
  </r>
  <r>
    <s v="42815WAEL FAROUK ABDELWAHABwaelfaroukabdelwahab@gmail.comاستفسار عن مسار الطرد"/>
    <d v="2017-03-21T00:00:00"/>
    <d v="1899-12-30T01:10:21"/>
    <s v="WAEL FAROUK ABDELWAHAB"/>
    <x v="0"/>
    <s v="waelfaroukabdelwahab@gmail.com"/>
    <s v="27108150104596"/>
    <s v="201223033330"/>
    <x v="1"/>
    <m/>
    <x v="2"/>
    <n v="21"/>
    <n v="1"/>
    <n v="3"/>
    <s v="RF443397571SG"/>
    <s v=""/>
    <s v=""/>
    <s v=""/>
    <s v=""/>
    <s v=""/>
    <s v=""/>
    <s v=""/>
    <s v="RF"/>
    <s v="SG"/>
  </r>
  <r>
    <s v="42814مروان فضل الشبرواىmarwan.elshabrawy@yahoo.comأخـــــرى"/>
    <d v="2017-03-20T00:00:00"/>
    <d v="1899-12-30T23:33:44"/>
    <s v="مروان فضل الشبرواى"/>
    <x v="0"/>
    <s v="marwan.elshabrawy@yahoo.com"/>
    <s v="29304011214175"/>
    <s v="01097275080"/>
    <x v="4"/>
    <m/>
    <x v="2"/>
    <n v="20"/>
    <n v="23"/>
    <n v="2"/>
    <s v=""/>
    <s v=""/>
    <s v=""/>
    <s v=""/>
    <s v=""/>
    <s v=""/>
    <s v=""/>
    <s v=""/>
    <s v=""/>
    <s v=""/>
  </r>
  <r>
    <s v="42814مراد محمد وهدانcaptain_mourad@hotmail.comشــكــوى"/>
    <d v="2017-03-20T00:00:00"/>
    <d v="1899-12-30T23:30:18"/>
    <s v="مراد محمد وهدان"/>
    <x v="0"/>
    <s v="captain_mourad@hotmail.com"/>
    <s v="24612290100531"/>
    <s v="01004540718"/>
    <x v="2"/>
    <m/>
    <x v="2"/>
    <n v="20"/>
    <n v="23"/>
    <n v="2"/>
    <s v="EE701323125EG"/>
    <s v="EE701323125EG"/>
    <s v=""/>
    <s v=""/>
    <s v=""/>
    <s v=""/>
    <s v=""/>
    <s v=""/>
    <s v="EE"/>
    <s v="EG"/>
  </r>
  <r>
    <s v="42815EHAB WAKIMehabwakim@gmail.comاستفسار عن مسار الطرد"/>
    <d v="2017-03-21T00:00:00"/>
    <d v="1899-12-30T12:30:49"/>
    <s v="EHAB WAKIM"/>
    <x v="0"/>
    <s v="ehabwakim@gmail.com"/>
    <s v="26412030104654"/>
    <s v="201222169855"/>
    <x v="1"/>
    <m/>
    <x v="2"/>
    <n v="21"/>
    <n v="12"/>
    <n v="3"/>
    <s v="RH381038599CN"/>
    <s v=""/>
    <s v=""/>
    <s v=""/>
    <s v=""/>
    <s v=""/>
    <s v=""/>
    <s v=""/>
    <s v="RH"/>
    <s v="CN"/>
  </r>
  <r>
    <s v="42815محمدفوزى محمدmfm_h2009@Yahoo.COmشــكــوى"/>
    <d v="2017-03-21T00:00:00"/>
    <d v="1899-12-30T12:50:03"/>
    <s v="محمدفوزى محمد"/>
    <x v="0"/>
    <s v="mfm_h2009@Yahoo.COm"/>
    <s v="٠٢٧٧٠٦٢٩٢٦١٤٢٦"/>
    <s v="٢٠١٠٦٣٠٦٧٦٦٦"/>
    <x v="2"/>
    <m/>
    <x v="2"/>
    <n v="21"/>
    <n v="12"/>
    <n v="3"/>
    <s v="EE123456789EG"/>
    <s v=""/>
    <s v=""/>
    <s v=""/>
    <s v=""/>
    <s v=""/>
    <s v=""/>
    <s v=""/>
    <s v="EE"/>
    <s v="EG"/>
  </r>
  <r>
    <s v="42815نصره احمد ابو العلاgenghis.khan.man2000@gmail.comشــكــوى"/>
    <d v="2017-03-21T00:00:00"/>
    <d v="1899-12-30T13:23:30"/>
    <s v="نصره احمد ابو العلا"/>
    <x v="0"/>
    <s v="genghis.khan.man2000@gmail.com"/>
    <s v="25204182600201"/>
    <s v="00201097073303"/>
    <x v="2"/>
    <m/>
    <x v="2"/>
    <n v="21"/>
    <n v="13"/>
    <n v="3"/>
    <s v=""/>
    <s v=""/>
    <s v=""/>
    <s v=""/>
    <s v=""/>
    <s v=""/>
    <s v=""/>
    <s v=""/>
    <s v=""/>
    <s v=""/>
  </r>
  <r>
    <s v="42815حسين فوزى محمد جمالTarek-202020@hotmail.comاستفسار عن مسار الطرد"/>
    <d v="2017-03-21T00:00:00"/>
    <d v="1899-12-30T13:20:42"/>
    <s v="حسين فوزى محمد جمال"/>
    <x v="0"/>
    <s v="Tarek-202020@hotmail.com"/>
    <s v="28410010209811"/>
    <s v="0201014217015"/>
    <x v="1"/>
    <m/>
    <x v="2"/>
    <n v="21"/>
    <n v="13"/>
    <n v="3"/>
    <s v="EE701434957Eg"/>
    <s v=""/>
    <s v=""/>
    <s v=""/>
    <s v=""/>
    <s v=""/>
    <s v=""/>
    <s v=""/>
    <s v="EE"/>
    <s v="EG"/>
  </r>
  <r>
    <s v="42815MAHMOUD AWADTITOMOVA@GMAIL.COMاستفسار عن مسار الطرد"/>
    <d v="2017-03-21T00:00:00"/>
    <d v="1899-12-30T13:41:19"/>
    <s v="MAHMOUD AWAD"/>
    <x v="0"/>
    <s v="TITOMOVA@GMAIL.COM"/>
    <s v="28407270201898"/>
    <s v="01286380666"/>
    <x v="1"/>
    <m/>
    <x v="2"/>
    <n v="21"/>
    <n v="13"/>
    <n v="3"/>
    <s v="RJ943274134CN"/>
    <s v=""/>
    <s v=""/>
    <s v=""/>
    <s v=""/>
    <s v=""/>
    <s v=""/>
    <s v=""/>
    <s v="RJ"/>
    <s v="CN"/>
  </r>
  <r>
    <s v="42815عبدالرازق شحاته عبدالرازقgoo.joo500@gmail.comاستفســار عن خدمــة"/>
    <d v="2017-03-21T00:00:00"/>
    <d v="1899-12-30T14:04:39"/>
    <s v="عبدالرازق شحاته عبدالرازق"/>
    <x v="0"/>
    <s v="goo.joo500@gmail.com"/>
    <s v="29707052103814"/>
    <s v="01142233269"/>
    <x v="0"/>
    <m/>
    <x v="2"/>
    <n v="21"/>
    <n v="14"/>
    <n v="3"/>
    <s v=""/>
    <s v=""/>
    <s v=""/>
    <s v=""/>
    <s v=""/>
    <s v=""/>
    <s v=""/>
    <s v=""/>
    <s v=""/>
    <s v=""/>
  </r>
  <r>
    <s v="42815خالد حامد السيدeng_khaled45@yahoo.comشــكــوى"/>
    <d v="2017-03-21T00:00:00"/>
    <d v="1899-12-30T14:03:36"/>
    <s v="خالد حامد السيد"/>
    <x v="0"/>
    <s v="eng_khaled45@yahoo.com"/>
    <s v="28003121702112"/>
    <s v="201221324874"/>
    <x v="2"/>
    <m/>
    <x v="2"/>
    <n v="21"/>
    <n v="14"/>
    <n v="3"/>
    <s v=""/>
    <s v=""/>
    <s v=""/>
    <s v=""/>
    <s v=""/>
    <s v=""/>
    <s v=""/>
    <s v=""/>
    <s v=""/>
    <s v=""/>
  </r>
  <r>
    <s v="42815أحمد رشاد السيدtarget.s.m.2016@gmail.comاستفسار عن مسار الطرد"/>
    <d v="2017-03-21T00:00:00"/>
    <d v="1899-12-30T14:24:47"/>
    <s v="أحمد رشاد السيد"/>
    <x v="0"/>
    <s v="target.s.m.2016@gmail.com"/>
    <s v="29305070102077"/>
    <s v="01096665522"/>
    <x v="1"/>
    <m/>
    <x v="2"/>
    <n v="21"/>
    <n v="14"/>
    <n v="3"/>
    <s v="EE701438049EG"/>
    <s v=""/>
    <s v=""/>
    <s v=""/>
    <s v=""/>
    <s v=""/>
    <s v=""/>
    <s v=""/>
    <s v="EE"/>
    <s v="EG"/>
  </r>
  <r>
    <s v="42816سماح علي حسين محمدSamah.elesaly@yahoo.comأخـــــرى"/>
    <d v="2017-03-22T00:00:00"/>
    <d v="1899-12-30T13:53:09"/>
    <s v="سماح علي حسين محمد"/>
    <x v="0"/>
    <s v="Samah.elesaly@yahoo.com"/>
    <s v="27507010103923"/>
    <s v="0222839424"/>
    <x v="4"/>
    <m/>
    <x v="2"/>
    <n v="22"/>
    <n v="13"/>
    <n v="4"/>
    <s v=""/>
    <s v=""/>
    <s v=""/>
    <s v=""/>
    <s v=""/>
    <s v=""/>
    <s v=""/>
    <s v=""/>
    <s v=""/>
    <s v=""/>
  </r>
  <r>
    <s v="42816مصطفي محمد سعيدDr.mostafa_said@hotmail.comشــكــوى"/>
    <d v="2017-03-22T00:00:00"/>
    <d v="1899-12-30T12:32:16"/>
    <s v="مصطفي محمد سعيد"/>
    <x v="0"/>
    <s v="Dr.mostafa_said@hotmail.com"/>
    <s v="28209088800658"/>
    <s v="0201023235966"/>
    <x v="2"/>
    <m/>
    <x v="2"/>
    <n v="22"/>
    <n v="12"/>
    <n v="4"/>
    <s v=""/>
    <s v=""/>
    <s v=""/>
    <s v=""/>
    <s v=""/>
    <s v=""/>
    <s v=""/>
    <s v=""/>
    <s v=""/>
    <s v=""/>
  </r>
  <r>
    <s v="42816اشرف محمد ابوالمعاطى - شركة ادفانس لمعالجة المياةaashraf@awt.com.egاستفسار عن مسار الطرد"/>
    <d v="2017-03-22T00:00:00"/>
    <d v="1899-12-30T12:16:59"/>
    <s v="اشرف محمد ابوالمعاطى - شركة ادفانس لمعالجة المياة"/>
    <x v="0"/>
    <s v="aashraf@awt.com.eg"/>
    <s v="26702051400511"/>
    <s v="201066645941"/>
    <x v="1"/>
    <m/>
    <x v="2"/>
    <n v="22"/>
    <n v="12"/>
    <n v="4"/>
    <s v="RR703731048EG"/>
    <s v=""/>
    <s v=""/>
    <s v=""/>
    <s v=""/>
    <s v=""/>
    <s v=""/>
    <s v=""/>
    <s v="RR"/>
    <s v="EG"/>
  </r>
  <r>
    <s v="42816Ahmed Moheyeng_ahmed22289@yahoo.comاستفســار عن خدمــة"/>
    <d v="2017-03-22T00:00:00"/>
    <d v="1899-12-30T12:09:38"/>
    <s v="Ahmed Mohey"/>
    <x v="0"/>
    <s v="eng_ahmed22289@yahoo.com"/>
    <s v=": A08718028"/>
    <s v="00966543767127"/>
    <x v="0"/>
    <m/>
    <x v="2"/>
    <n v="22"/>
    <n v="12"/>
    <n v="4"/>
    <s v=""/>
    <s v=""/>
    <s v=""/>
    <s v=""/>
    <s v=""/>
    <s v=""/>
    <s v=""/>
    <s v=""/>
    <s v=""/>
    <s v=""/>
  </r>
  <r>
    <s v="42816اّسر هاني محمدasserhani86@gmail.comاستفسار عن مسار الطرد"/>
    <d v="2017-03-22T00:00:00"/>
    <d v="1899-12-30T11:53:57"/>
    <s v="اّسر هاني محمد"/>
    <x v="0"/>
    <s v="asserhani86@gmail.com"/>
    <s v="28608168800472"/>
    <s v="201122270639"/>
    <x v="1"/>
    <m/>
    <x v="2"/>
    <n v="22"/>
    <n v="11"/>
    <n v="4"/>
    <s v="RB168525640SG"/>
    <s v=""/>
    <s v=""/>
    <s v=""/>
    <s v=""/>
    <s v=""/>
    <s v=""/>
    <s v=""/>
    <s v="RB"/>
    <s v="SG"/>
  </r>
  <r>
    <s v="42816سيباده عبد المجيد فارسziad_2000z@yahoo.comشــكــوى"/>
    <d v="2017-03-22T00:00:00"/>
    <d v="1899-12-30T11:24:43"/>
    <s v="سيباده عبد المجيد فارس"/>
    <x v="0"/>
    <s v="ziad_2000z@yahoo.com"/>
    <s v="25109052501322"/>
    <s v="01068952135"/>
    <x v="2"/>
    <m/>
    <x v="2"/>
    <n v="22"/>
    <n v="11"/>
    <n v="4"/>
    <s v=""/>
    <s v=""/>
    <s v=""/>
    <s v=""/>
    <s v=""/>
    <s v=""/>
    <s v=""/>
    <s v=""/>
    <s v=""/>
    <s v=""/>
  </r>
  <r>
    <s v="42816محمود حماده محمد الرفاعيmahmoudhamada8@gmail.comاستفسار عن مسار الطرد"/>
    <d v="2017-03-22T00:00:00"/>
    <d v="1899-12-30T10:49:08"/>
    <s v="محمود حماده محمد الرفاعي"/>
    <x v="0"/>
    <s v="mahmoudhamada8@gmail.com"/>
    <s v="29502011600896"/>
    <s v="01203630560"/>
    <x v="1"/>
    <m/>
    <x v="2"/>
    <n v="22"/>
    <n v="10"/>
    <n v="4"/>
    <s v="EM001050431EG"/>
    <s v=""/>
    <s v=""/>
    <s v=""/>
    <s v=""/>
    <s v=""/>
    <s v=""/>
    <s v=""/>
    <s v="EM"/>
    <s v="EG"/>
  </r>
  <r>
    <s v="42816wael farouk abdelwahabwaelfaroukabdelwahab@gmail.comشــكــوى"/>
    <d v="2017-03-22T00:00:00"/>
    <d v="1899-12-30T09:48:14"/>
    <s v="wael farouk abdelwahab"/>
    <x v="0"/>
    <s v="waelfaroukabdelwahab@gmail.com"/>
    <s v="RF443397571SG"/>
    <s v="201223033330"/>
    <x v="2"/>
    <m/>
    <x v="2"/>
    <n v="22"/>
    <n v="9"/>
    <n v="4"/>
    <s v="RF443397571SG"/>
    <s v="RF443397571SG"/>
    <s v=""/>
    <s v=""/>
    <s v=""/>
    <s v=""/>
    <s v=""/>
    <s v=""/>
    <s v="RF"/>
    <s v="SG"/>
  </r>
  <r>
    <s v="42816رائف ناجحrady_2323@yahoo.comاستفســار عن خدمــة"/>
    <d v="2017-03-22T00:00:00"/>
    <d v="1899-12-30T09:12:14"/>
    <s v="رائف ناجح"/>
    <x v="0"/>
    <s v="rady_2323@yahoo.com"/>
    <s v=": A19710758"/>
    <s v="00971568351834"/>
    <x v="0"/>
    <m/>
    <x v="2"/>
    <n v="22"/>
    <n v="9"/>
    <n v="4"/>
    <s v=""/>
    <s v=""/>
    <s v=""/>
    <s v=""/>
    <s v=""/>
    <s v=""/>
    <s v=""/>
    <s v=""/>
    <s v=""/>
    <s v=""/>
  </r>
  <r>
    <s v="42816محمد ابو الفتوح عبد االعزيزMahmed_aiad@hotmail.comشــكــوى"/>
    <d v="2017-03-22T00:00:00"/>
    <d v="1899-12-30T09:10:03"/>
    <s v="محمد ابو الفتوح عبد االعزيز"/>
    <x v="0"/>
    <s v="Mahmed_aiad@hotmail.com"/>
    <s v="26820232200135"/>
    <s v="0201068128127"/>
    <x v="2"/>
    <m/>
    <x v="2"/>
    <n v="22"/>
    <n v="9"/>
    <n v="4"/>
    <s v=""/>
    <s v=""/>
    <s v=""/>
    <s v=""/>
    <s v=""/>
    <s v=""/>
    <s v=""/>
    <s v=""/>
    <s v=""/>
    <s v=""/>
  </r>
  <r>
    <s v="42816حجاج رمضان السيدhr144@hotmail.comشــكــوى"/>
    <d v="2017-03-22T00:00:00"/>
    <d v="1899-12-30T08:17:27"/>
    <s v="حجاج رمضان السيد"/>
    <x v="0"/>
    <s v="hr144@hotmail.com"/>
    <s v="27711292402479"/>
    <s v="01112769295"/>
    <x v="2"/>
    <m/>
    <x v="2"/>
    <n v="22"/>
    <n v="8"/>
    <n v="4"/>
    <s v=""/>
    <s v=""/>
    <s v=""/>
    <s v=""/>
    <s v=""/>
    <s v=""/>
    <s v=""/>
    <s v=""/>
    <s v=""/>
    <s v=""/>
  </r>
  <r>
    <s v="42816ريمون ناجح فايزRemoonnageh@gmail.comاستفسار عن مسار الطرد"/>
    <d v="2017-03-22T00:00:00"/>
    <d v="1899-12-30T01:08:00"/>
    <s v="ريمون ناجح فايز"/>
    <x v="0"/>
    <s v="Remoonnageh@gmail.com"/>
    <s v=": A19710758"/>
    <s v="00971568351834"/>
    <x v="1"/>
    <m/>
    <x v="2"/>
    <n v="22"/>
    <n v="1"/>
    <n v="4"/>
    <s v="EE008578700EG"/>
    <s v=""/>
    <s v=""/>
    <s v=""/>
    <s v=""/>
    <s v=""/>
    <s v=""/>
    <s v=""/>
    <s v="EE"/>
    <s v="EG"/>
  </r>
  <r>
    <s v="42816tayssir eleishtayssir@yahoo.comاستفسار عن مسار الطرد"/>
    <d v="2017-03-22T00:00:00"/>
    <d v="1899-12-30T00:10:47"/>
    <s v="tayssir eleish"/>
    <x v="0"/>
    <s v="tayssir@yahoo.com"/>
    <s v="26401090104333"/>
    <s v="00201208860881"/>
    <x v="1"/>
    <m/>
    <x v="2"/>
    <n v="22"/>
    <n v="0"/>
    <n v="4"/>
    <s v="rf440932757sg"/>
    <s v=""/>
    <s v=""/>
    <s v=""/>
    <s v=""/>
    <s v=""/>
    <s v=""/>
    <s v=""/>
    <s v="RF"/>
    <s v="SG"/>
  </r>
  <r>
    <s v="42815محمود حماده محمد الرفاعيmahmoudhamada8@gmail.comاستفسار عن مسار الطرد"/>
    <d v="2017-03-21T00:00:00"/>
    <d v="1899-12-30T23:52:30"/>
    <s v="محمود حماده محمد الرفاعي"/>
    <x v="0"/>
    <s v="mahmoudhamada8@gmail.com"/>
    <s v="29502011600896"/>
    <s v="01203630560"/>
    <x v="1"/>
    <m/>
    <x v="2"/>
    <n v="21"/>
    <n v="23"/>
    <n v="3"/>
    <s v="EM001050431EG"/>
    <s v=""/>
    <s v=""/>
    <s v=""/>
    <s v=""/>
    <s v=""/>
    <s v=""/>
    <s v=""/>
    <s v="EM"/>
    <s v="EG"/>
  </r>
  <r>
    <s v="42815فريد شوقى حلمىel.mister2010@yahoo.comاستفســار عن خدمــة"/>
    <d v="2017-03-21T00:00:00"/>
    <d v="1899-12-30T23:13:30"/>
    <s v="فريد شوقى حلمى"/>
    <x v="0"/>
    <s v="el.mister2010@yahoo.com"/>
    <s v=": A13146666"/>
    <s v="011553040752"/>
    <x v="0"/>
    <m/>
    <x v="2"/>
    <n v="21"/>
    <n v="23"/>
    <n v="3"/>
    <s v=""/>
    <s v=""/>
    <s v=""/>
    <s v=""/>
    <s v=""/>
    <s v=""/>
    <s v=""/>
    <s v=""/>
    <s v=""/>
    <s v=""/>
  </r>
  <r>
    <s v="42815محمد اشرف الدسوقي القزازmody.sniperlover14@gmail.comاستفســار عن خدمــة"/>
    <d v="2017-03-21T00:00:00"/>
    <d v="1899-12-30T22:17:14"/>
    <s v="محمد اشرف الدسوقي القزاز"/>
    <x v="0"/>
    <s v="mody.sniperlover14@gmail.com"/>
    <s v="29401021602055"/>
    <s v="0201284685557"/>
    <x v="0"/>
    <m/>
    <x v="2"/>
    <n v="21"/>
    <n v="22"/>
    <n v="3"/>
    <s v=""/>
    <s v=""/>
    <s v=""/>
    <s v=""/>
    <s v=""/>
    <s v=""/>
    <s v=""/>
    <s v=""/>
    <s v=""/>
    <s v=""/>
  </r>
  <r>
    <s v="42815محمد السعداوي فخرالدين سرورW.w.w mado_2000@yahoo.comاستفســار عن خدمــة"/>
    <d v="2017-03-21T00:00:00"/>
    <d v="1899-12-30T21:07:17"/>
    <s v="محمد السعداوي فخرالدين سرور"/>
    <x v="0"/>
    <s v="W.w.w mado_2000@yahoo.com"/>
    <s v="27101261600491y"/>
    <s v="201204010339"/>
    <x v="0"/>
    <m/>
    <x v="2"/>
    <n v="21"/>
    <n v="21"/>
    <n v="3"/>
    <s v=""/>
    <s v=""/>
    <s v=""/>
    <s v=""/>
    <s v=""/>
    <s v=""/>
    <s v=""/>
    <s v=""/>
    <s v=""/>
    <s v=""/>
  </r>
  <r>
    <s v="42815محمد أحمد حمادhammadeg73@yahoo.comشــكــوى"/>
    <d v="2017-03-21T00:00:00"/>
    <d v="1899-12-30T20:31:45"/>
    <s v="محمد أحمد حماد"/>
    <x v="2"/>
    <s v="hammadeg73@yahoo.com"/>
    <s v="27309230200451"/>
    <s v="00966596799414"/>
    <x v="2"/>
    <m/>
    <x v="2"/>
    <n v="21"/>
    <n v="20"/>
    <n v="3"/>
    <s v="EE061035635SA"/>
    <s v=""/>
    <s v=""/>
    <s v=""/>
    <s v=""/>
    <s v=""/>
    <s v=""/>
    <s v=""/>
    <s v="EE"/>
    <s v="SA"/>
  </r>
  <r>
    <s v="42815احمد سعيدahmed_saeed99@ymail.comأخـــــرى"/>
    <d v="2017-03-21T00:00:00"/>
    <d v="1899-12-30T19:07:10"/>
    <s v="احمد سعيد"/>
    <x v="0"/>
    <s v="ahmed_saeed99@ymail.com"/>
    <s v="21437214"/>
    <s v="01127888123"/>
    <x v="4"/>
    <m/>
    <x v="2"/>
    <n v="21"/>
    <n v="19"/>
    <n v="3"/>
    <s v=""/>
    <s v=""/>
    <s v=""/>
    <s v=""/>
    <s v=""/>
    <s v=""/>
    <s v=""/>
    <s v=""/>
    <s v=""/>
    <s v=""/>
  </r>
  <r>
    <s v="42815ايمان مسعدemanmosaad24@yahoo.comاستفسار عن مسار الطرد"/>
    <d v="2017-03-21T00:00:00"/>
    <d v="1899-12-30T17:00:41"/>
    <s v="ايمان مسعد"/>
    <x v="0"/>
    <s v="emanmosaad24@yahoo.com"/>
    <s v="29002242103167"/>
    <s v="201119911785"/>
    <x v="1"/>
    <m/>
    <x v="2"/>
    <n v="21"/>
    <n v="17"/>
    <n v="3"/>
    <s v="ee701407157eg"/>
    <s v=""/>
    <s v=""/>
    <s v=""/>
    <s v=""/>
    <s v=""/>
    <s v=""/>
    <s v=""/>
    <s v="EE"/>
    <s v="EG"/>
  </r>
  <r>
    <s v="42815احمد يحيي محمد يسahmedyahiayassin@yahoo.comاستفسار عن مسار الطرد"/>
    <d v="2017-03-21T00:00:00"/>
    <d v="1899-12-30T16:10:31"/>
    <s v="احمد يحيي محمد يس"/>
    <x v="0"/>
    <s v="ahmedyahiayassin@yahoo.com"/>
    <s v="28806288800111"/>
    <s v="201093606223"/>
    <x v="1"/>
    <m/>
    <x v="2"/>
    <n v="21"/>
    <n v="16"/>
    <n v="3"/>
    <s v="RR524103856EG"/>
    <s v=""/>
    <s v=""/>
    <s v=""/>
    <s v=""/>
    <s v=""/>
    <s v=""/>
    <s v=""/>
    <s v="RR"/>
    <s v="EG"/>
  </r>
  <r>
    <s v="42815ahmedahmedeltatawy22@gmail.comأخـــــرى"/>
    <d v="2017-03-21T00:00:00"/>
    <d v="1899-12-30T15:18:33"/>
    <s v="ahmed"/>
    <x v="0"/>
    <s v="ahmedeltatawy22@gmail.com"/>
    <s v="27708200201595"/>
    <s v="0201066171735"/>
    <x v="4"/>
    <m/>
    <x v="2"/>
    <n v="21"/>
    <n v="15"/>
    <n v="3"/>
    <s v=""/>
    <s v=""/>
    <s v=""/>
    <s v=""/>
    <s v=""/>
    <s v=""/>
    <s v=""/>
    <s v=""/>
    <s v=""/>
    <s v=""/>
  </r>
  <r>
    <s v="42815Mohamed Taha Aminmody1842003@hotmail.comاستفسار عن مسار الطرد"/>
    <d v="2017-03-21T00:00:00"/>
    <d v="1899-12-30T15:15:29"/>
    <s v="Mohamed Taha Amin"/>
    <x v="0"/>
    <s v="mody1842003@hotmail.com"/>
    <s v="26908010101531"/>
    <s v="00201223736794"/>
    <x v="1"/>
    <m/>
    <x v="2"/>
    <n v="21"/>
    <n v="15"/>
    <n v="3"/>
    <s v="CC752848365FR"/>
    <s v=""/>
    <s v=""/>
    <s v=""/>
    <s v=""/>
    <s v=""/>
    <s v=""/>
    <s v=""/>
    <s v="CC"/>
    <s v="FR"/>
  </r>
  <r>
    <s v="42816محمد ناجى عبد القادرm.nagy@tawzef.comشــكــوى"/>
    <d v="2017-03-22T00:00:00"/>
    <d v="1899-12-30T14:31:56"/>
    <s v="محمد ناجى عبد القادر"/>
    <x v="0"/>
    <s v="m.nagy@tawzef.com"/>
    <s v="28509280101317"/>
    <s v="00201025444256"/>
    <x v="2"/>
    <m/>
    <x v="2"/>
    <n v="22"/>
    <n v="14"/>
    <n v="4"/>
    <s v="RS808458125NL"/>
    <s v=""/>
    <s v=""/>
    <s v=""/>
    <s v=""/>
    <s v=""/>
    <s v=""/>
    <s v=""/>
    <s v="RS"/>
    <s v="NL"/>
  </r>
  <r>
    <s v="42817عثمان عمران عثمان موسىosman.mousa@eng.au.edu.egاستفسار عن مسار الطرد"/>
    <d v="2017-03-23T00:00:00"/>
    <d v="1899-12-30T11:44:04"/>
    <s v="عثمان عمران عثمان موسى"/>
    <x v="0"/>
    <s v="osman.mousa@eng.au.edu.eg"/>
    <s v="28601072502476"/>
    <s v="201013433423"/>
    <x v="1"/>
    <m/>
    <x v="2"/>
    <n v="23"/>
    <n v="11"/>
    <n v="5"/>
    <s v="EQ307668605SG"/>
    <s v=""/>
    <s v=""/>
    <s v=""/>
    <s v=""/>
    <s v=""/>
    <s v=""/>
    <s v=""/>
    <s v="EQ"/>
    <s v="SG"/>
  </r>
  <r>
    <s v="42817جيهان منصور السيدgehan3@yahoo.comشــكــوى"/>
    <d v="2017-03-23T00:00:00"/>
    <d v="1899-12-30T11:32:56"/>
    <s v="جيهان منصور السيد"/>
    <x v="0"/>
    <s v="gehan3@yahoo.com"/>
    <s v=": 2515025"/>
    <s v="00201208587124"/>
    <x v="2"/>
    <m/>
    <x v="2"/>
    <n v="23"/>
    <n v="11"/>
    <n v="5"/>
    <s v=""/>
    <s v=""/>
    <s v=""/>
    <s v=""/>
    <s v=""/>
    <s v=""/>
    <s v=""/>
    <s v=""/>
    <s v=""/>
    <s v=""/>
  </r>
  <r>
    <s v="42817heba radwanhradwan@fp7.comاستفسار عن مسار الطرد"/>
    <d v="2017-03-23T00:00:00"/>
    <d v="1899-12-30T11:00:15"/>
    <s v="heba radwan"/>
    <x v="0"/>
    <s v="hradwan@fp7.com"/>
    <s v="٢٧٣٠٦٢٤٠١٠٣٤٦٣"/>
    <s v="01111055000"/>
    <x v="1"/>
    <m/>
    <x v="2"/>
    <n v="23"/>
    <n v="11"/>
    <n v="5"/>
    <s v="RL286808614CN"/>
    <s v=""/>
    <s v=""/>
    <s v=""/>
    <s v=""/>
    <s v=""/>
    <s v=""/>
    <s v=""/>
    <s v="RL"/>
    <s v="CN"/>
  </r>
  <r>
    <s v="42817محمد صبحيeng.mohamed.soubhi@gmail.comاستفسار عن مسار الطرد"/>
    <d v="2017-03-23T00:00:00"/>
    <d v="1899-12-30T09:41:34"/>
    <s v="محمد صبحي"/>
    <x v="0"/>
    <s v="eng.mohamed.soubhi@gmail.com"/>
    <s v="28802178800137"/>
    <s v="01121615555"/>
    <x v="1"/>
    <m/>
    <x v="2"/>
    <n v="23"/>
    <n v="9"/>
    <n v="5"/>
    <s v="RJ068420540GB"/>
    <s v=""/>
    <s v=""/>
    <s v=""/>
    <s v=""/>
    <s v=""/>
    <s v=""/>
    <s v=""/>
    <s v="RJ"/>
    <s v="GB"/>
  </r>
  <r>
    <s v="42817ابراهيم جادhmau40@yahoo.comشــكــوى"/>
    <d v="2017-03-23T00:00:00"/>
    <d v="1899-12-30T09:25:36"/>
    <s v="ابراهيم جاد"/>
    <x v="0"/>
    <s v="hmau40@yahoo.com"/>
    <s v="26712250201671"/>
    <s v="00201002850250"/>
    <x v="2"/>
    <m/>
    <x v="2"/>
    <n v="23"/>
    <n v="9"/>
    <n v="5"/>
    <s v=""/>
    <s v=""/>
    <s v=""/>
    <s v=""/>
    <s v=""/>
    <s v=""/>
    <s v=""/>
    <s v=""/>
    <s v=""/>
    <s v=""/>
  </r>
  <r>
    <s v="42817عمرو العربىAmr.elarbi@gmail.comاستفسار عن مسار الطرد"/>
    <d v="2017-03-23T00:00:00"/>
    <d v="1899-12-30T05:53:19"/>
    <s v="عمرو العربى"/>
    <x v="0"/>
    <s v="Amr.elarbi@gmail.com"/>
    <s v="28912201301658"/>
    <s v="00201004859253"/>
    <x v="1"/>
    <m/>
    <x v="2"/>
    <n v="23"/>
    <n v="5"/>
    <n v="5"/>
    <s v="RE479141241SE"/>
    <s v=""/>
    <s v=""/>
    <s v=""/>
    <s v=""/>
    <s v=""/>
    <s v=""/>
    <s v=""/>
    <s v="RE"/>
    <s v="SE"/>
  </r>
  <r>
    <s v="42817HaythamHaysam3612@live.comاستفسار عن مسار الطرد"/>
    <d v="2017-03-23T00:00:00"/>
    <d v="1899-12-30T01:24:11"/>
    <s v="Haytham"/>
    <x v="0"/>
    <s v="Haysam3612@live.com"/>
    <s v="27811208800094"/>
    <s v="00201026631000"/>
    <x v="1"/>
    <m/>
    <x v="2"/>
    <n v="23"/>
    <n v="1"/>
    <n v="5"/>
    <s v="EE014159945EG"/>
    <s v=""/>
    <s v=""/>
    <s v=""/>
    <s v=""/>
    <s v=""/>
    <s v=""/>
    <s v=""/>
    <s v="EE"/>
    <s v="EG"/>
  </r>
  <r>
    <s v="42816ذي يزن الحكيميthyazen1987@gmail.comاستفسار عن مسار الطرد"/>
    <d v="2017-03-22T00:00:00"/>
    <d v="1899-12-30T23:32:41"/>
    <s v="ذي يزن الحكيمي"/>
    <x v="38"/>
    <s v="thyazen1987@gmail.com"/>
    <s v=": 03902415"/>
    <s v="85659356854"/>
    <x v="1"/>
    <m/>
    <x v="2"/>
    <n v="22"/>
    <n v="23"/>
    <n v="4"/>
    <s v="EE012539557EG"/>
    <s v=""/>
    <s v=""/>
    <s v=""/>
    <s v=""/>
    <s v=""/>
    <s v=""/>
    <s v=""/>
    <s v="EE"/>
    <s v="EG"/>
  </r>
  <r>
    <s v="42816محمود ابو الفضل علىmahmoud5502002@yahoo.comشــكــوى"/>
    <d v="2017-03-22T00:00:00"/>
    <d v="1899-12-30T22:45:25"/>
    <s v="محمود ابو الفضل على"/>
    <x v="0"/>
    <s v="mahmoud5502002@yahoo.com"/>
    <s v="26708202800638"/>
    <s v="01117969651"/>
    <x v="2"/>
    <m/>
    <x v="2"/>
    <n v="22"/>
    <n v="22"/>
    <n v="4"/>
    <s v=""/>
    <s v=""/>
    <s v=""/>
    <s v=""/>
    <s v=""/>
    <s v=""/>
    <s v=""/>
    <s v=""/>
    <s v=""/>
    <s v=""/>
  </r>
  <r>
    <s v="42816مصطفى عبد المنعم البحيرىsasa.elbhiry@gmail.comاستفسار عن مسار الطرد"/>
    <d v="2017-03-22T00:00:00"/>
    <d v="1899-12-30T22:19:51"/>
    <s v="مصطفى عبد المنعم البحيرى"/>
    <x v="0"/>
    <s v="sasa.elbhiry@gmail.com"/>
    <s v="29301101803979"/>
    <s v="201141365216"/>
    <x v="1"/>
    <m/>
    <x v="2"/>
    <n v="22"/>
    <n v="22"/>
    <n v="4"/>
    <s v="RS418831089CN"/>
    <s v="RE476827384SE"/>
    <s v=""/>
    <s v=""/>
    <s v=""/>
    <s v=""/>
    <s v=""/>
    <s v=""/>
    <s v="RS"/>
    <s v="CN"/>
  </r>
  <r>
    <s v="42816إبراهيم محمد صابرsaberibrahiem@yahoo.comاستفســار عن خدمــة"/>
    <d v="2017-03-22T00:00:00"/>
    <d v="1899-12-30T21:43:45"/>
    <s v="إبراهيم محمد صابر"/>
    <x v="0"/>
    <s v="saberibrahiem@yahoo.com"/>
    <s v="27807011503031"/>
    <s v="00201006804534"/>
    <x v="0"/>
    <m/>
    <x v="2"/>
    <n v="22"/>
    <n v="21"/>
    <n v="4"/>
    <s v=""/>
    <s v=""/>
    <s v=""/>
    <s v=""/>
    <s v=""/>
    <s v=""/>
    <s v=""/>
    <s v=""/>
    <s v=""/>
    <s v=""/>
  </r>
  <r>
    <s v="42816عادل نوفلsreda@niles.edu.egاستفسار عن مسار الطرد"/>
    <d v="2017-03-22T00:00:00"/>
    <d v="1899-12-30T21:24:18"/>
    <s v="عادل نوفل"/>
    <x v="0"/>
    <s v="sreda@niles.edu.eg"/>
    <s v="28906232100367"/>
    <s v="01066548019"/>
    <x v="1"/>
    <m/>
    <x v="2"/>
    <n v="22"/>
    <n v="21"/>
    <n v="4"/>
    <s v="EE701428829EG"/>
    <s v=""/>
    <s v=""/>
    <s v=""/>
    <s v=""/>
    <s v=""/>
    <s v=""/>
    <s v=""/>
    <s v="EE"/>
    <s v="EG"/>
  </r>
  <r>
    <s v="42816Mohamedmmbacker@hotmail.comشــكــوى"/>
    <d v="2017-03-22T00:00:00"/>
    <d v="1899-12-30T19:55:41"/>
    <s v="Mohamed"/>
    <x v="0"/>
    <s v="mmbacker@hotmail.com"/>
    <s v="01003012"/>
    <s v="201098204135"/>
    <x v="2"/>
    <m/>
    <x v="2"/>
    <n v="22"/>
    <n v="19"/>
    <n v="4"/>
    <s v="RT907493769HK"/>
    <s v=""/>
    <s v=""/>
    <s v=""/>
    <s v=""/>
    <s v=""/>
    <s v=""/>
    <s v=""/>
    <s v="RT"/>
    <s v="HK"/>
  </r>
  <r>
    <s v="42816علاء جلال الدين مسعودalaa_frag@yahoo.comشــكــوى"/>
    <d v="2017-03-22T00:00:00"/>
    <d v="1899-12-30T19:27:37"/>
    <s v="علاء جلال الدين مسعود"/>
    <x v="0"/>
    <s v="alaa_frag@yahoo.com"/>
    <s v="26107242600131"/>
    <s v="00201003414240"/>
    <x v="2"/>
    <m/>
    <x v="2"/>
    <n v="22"/>
    <n v="19"/>
    <n v="4"/>
    <s v=""/>
    <s v=""/>
    <s v=""/>
    <s v=""/>
    <s v=""/>
    <s v=""/>
    <s v=""/>
    <s v=""/>
    <s v=""/>
    <s v=""/>
  </r>
  <r>
    <s v="42816منى امبارك الزبيديmo0oa-258@hotmail.comاستفسار عن مسار الطرد"/>
    <d v="2017-03-22T00:00:00"/>
    <d v="1899-12-30T19:06:42"/>
    <s v="منى امبارك الزبيدي"/>
    <x v="2"/>
    <s v="mo0oa-258@hotmail.com"/>
    <s v=": R323595"/>
    <s v="9660569444514"/>
    <x v="1"/>
    <m/>
    <x v="2"/>
    <n v="22"/>
    <n v="19"/>
    <n v="4"/>
    <s v="Cp002783892eg"/>
    <s v=""/>
    <s v=""/>
    <s v=""/>
    <s v=""/>
    <s v=""/>
    <s v=""/>
    <s v=""/>
    <s v="CP"/>
    <s v="EG"/>
  </r>
  <r>
    <s v="42816اسامة فؤادsemsem50100@gmail.comشــكــوى"/>
    <d v="2017-03-22T00:00:00"/>
    <d v="1899-12-30T18:14:47"/>
    <s v="اسامة فؤاد"/>
    <x v="0"/>
    <s v="semsem50100@gmail.com"/>
    <s v="28603290201154"/>
    <s v="201005852997"/>
    <x v="2"/>
    <m/>
    <x v="2"/>
    <n v="22"/>
    <n v="18"/>
    <n v="4"/>
    <s v="Ek034902826sa"/>
    <s v=""/>
    <s v=""/>
    <s v=""/>
    <s v=""/>
    <s v=""/>
    <s v=""/>
    <s v=""/>
    <s v="EK"/>
    <s v="SA"/>
  </r>
  <r>
    <s v="42816اسامة رجب نجيب الفقيOsama199630@gmail.comشــكــوى"/>
    <d v="2017-03-22T00:00:00"/>
    <d v="1899-12-30T17:11:29"/>
    <s v="اسامة رجب نجيب الفقي"/>
    <x v="8"/>
    <s v="Osama199630@gmail.com"/>
    <s v="29612038800919"/>
    <s v="00962790707216"/>
    <x v="2"/>
    <m/>
    <x v="2"/>
    <n v="22"/>
    <n v="17"/>
    <n v="4"/>
    <s v=""/>
    <s v=""/>
    <s v=""/>
    <s v=""/>
    <s v=""/>
    <s v=""/>
    <s v=""/>
    <s v=""/>
    <s v=""/>
    <s v=""/>
  </r>
  <r>
    <s v="42816احمد محمد محمد سرحانx_net10@yahoo.comأخـــــرى"/>
    <d v="2017-03-22T00:00:00"/>
    <d v="1899-12-30T16:45:40"/>
    <s v="احمد محمد محمد سرحان"/>
    <x v="0"/>
    <s v="x_net10@yahoo.com"/>
    <s v="28502211100177"/>
    <s v="201098607192"/>
    <x v="4"/>
    <m/>
    <x v="2"/>
    <n v="22"/>
    <n v="16"/>
    <n v="4"/>
    <s v=""/>
    <s v=""/>
    <s v=""/>
    <s v=""/>
    <s v=""/>
    <s v=""/>
    <s v=""/>
    <s v=""/>
    <s v=""/>
    <s v=""/>
  </r>
  <r>
    <s v="42817Medhatmedhat_10@hotmail.comاستفسار عن مسار الطرد"/>
    <d v="2017-03-23T00:00:00"/>
    <d v="1899-12-30T12:06:14"/>
    <s v="Medhat"/>
    <x v="2"/>
    <s v="medhat_10@hotmail.com"/>
    <s v="2511197817001245"/>
    <s v="966564053237"/>
    <x v="1"/>
    <m/>
    <x v="2"/>
    <n v="23"/>
    <n v="12"/>
    <n v="5"/>
    <s v="EE701345395EG"/>
    <s v=""/>
    <s v=""/>
    <s v=""/>
    <s v=""/>
    <s v=""/>
    <s v=""/>
    <s v=""/>
    <s v="EE"/>
    <s v="EG"/>
  </r>
  <r>
    <s v="42817علاء جلال الدين مسعودalaa_frag@yahoo.comشــكــوى"/>
    <d v="2017-03-23T00:00:00"/>
    <d v="1899-12-30T12:01:28"/>
    <s v="علاء جلال الدين مسعود"/>
    <x v="0"/>
    <s v="alaa_frag@yahoo.com"/>
    <s v="26107242600131"/>
    <s v="0020103414240"/>
    <x v="2"/>
    <m/>
    <x v="2"/>
    <n v="23"/>
    <n v="12"/>
    <n v="5"/>
    <s v=""/>
    <s v=""/>
    <s v=""/>
    <s v=""/>
    <s v=""/>
    <s v=""/>
    <s v=""/>
    <s v=""/>
    <s v=""/>
    <s v=""/>
  </r>
  <r>
    <s v="42820عمرو ماهر حامدamrhamed51@gmail.comأخـــــرى"/>
    <d v="2017-03-26T00:00:00"/>
    <d v="1899-12-30T02:34:44"/>
    <s v="عمرو ماهر حامد"/>
    <x v="0"/>
    <s v="amrhamed51@gmail.com"/>
    <s v="1428714"/>
    <s v="201016330388"/>
    <x v="4"/>
    <m/>
    <x v="2"/>
    <n v="26"/>
    <n v="2"/>
    <n v="1"/>
    <s v=""/>
    <s v=""/>
    <s v=""/>
    <s v=""/>
    <s v=""/>
    <s v=""/>
    <s v=""/>
    <s v=""/>
    <s v=""/>
    <s v=""/>
  </r>
  <r>
    <s v="42819وليد محمد توفيق ختعنwalidtawfik21734@yahoo.comاستفســار عن خدمــة"/>
    <d v="2017-03-25T00:00:00"/>
    <d v="1899-12-30T15:25:46"/>
    <s v="وليد محمد توفيق ختعن"/>
    <x v="0"/>
    <s v="walidtawfik21734@yahoo.com"/>
    <s v="29603231802938"/>
    <s v="201124166292"/>
    <x v="0"/>
    <m/>
    <x v="2"/>
    <n v="25"/>
    <n v="15"/>
    <n v="7"/>
    <s v=""/>
    <s v=""/>
    <s v=""/>
    <s v=""/>
    <s v=""/>
    <s v=""/>
    <s v=""/>
    <s v=""/>
    <s v=""/>
    <s v=""/>
  </r>
  <r>
    <s v="42819مصطفى عبد المنعم البحيرىsasa.elbhiry@gmail.comاستفسار عن مسار الطرد"/>
    <d v="2017-03-25T00:00:00"/>
    <d v="1899-12-30T15:10:53"/>
    <s v="مصطفى عبد المنعم البحيرى"/>
    <x v="0"/>
    <s v="sasa.elbhiry@gmail.com"/>
    <s v="29301101803979"/>
    <s v="201141365216"/>
    <x v="1"/>
    <m/>
    <x v="2"/>
    <n v="25"/>
    <n v="15"/>
    <n v="7"/>
    <s v="RS418831089CN"/>
    <s v=""/>
    <s v=""/>
    <s v=""/>
    <s v=""/>
    <s v=""/>
    <s v=""/>
    <s v=""/>
    <s v="RS"/>
    <s v="CN"/>
  </r>
  <r>
    <s v="42819هيثم محمد جمال محمدmasterhaitham1@hotmail.comشــكــوى"/>
    <d v="2017-03-25T00:00:00"/>
    <d v="1899-12-30T14:50:13"/>
    <s v="هيثم محمد جمال محمد"/>
    <x v="0"/>
    <s v="masterhaitham1@hotmail.com"/>
    <s v="28303052600411"/>
    <s v="00201001956496"/>
    <x v="2"/>
    <m/>
    <x v="2"/>
    <n v="25"/>
    <n v="14"/>
    <n v="7"/>
    <s v=""/>
    <s v=""/>
    <s v=""/>
    <s v=""/>
    <s v=""/>
    <s v=""/>
    <s v=""/>
    <s v=""/>
    <s v=""/>
    <s v=""/>
  </r>
  <r>
    <s v="42819مؤمن محمد نجيب عبدالله عليmomen.nageb@gmail.comأخـــــرى"/>
    <d v="2017-03-25T00:00:00"/>
    <d v="1899-12-30T14:50:10"/>
    <s v="مؤمن محمد نجيب عبدالله علي"/>
    <x v="0"/>
    <s v="momen.nageb@gmail.com"/>
    <s v="29606242400199"/>
    <s v="01129502462"/>
    <x v="4"/>
    <m/>
    <x v="2"/>
    <n v="25"/>
    <n v="14"/>
    <n v="7"/>
    <s v=""/>
    <s v=""/>
    <s v=""/>
    <s v=""/>
    <s v=""/>
    <s v=""/>
    <s v=""/>
    <s v=""/>
    <s v=""/>
    <s v=""/>
  </r>
  <r>
    <s v="42819حاتم القاضىegy1974h@gmail.comاستفسار عن مسار الطرد"/>
    <d v="2017-03-25T00:00:00"/>
    <d v="1899-12-30T12:35:30"/>
    <s v="حاتم القاضى"/>
    <x v="0"/>
    <s v="egy1974h@gmail.com"/>
    <s v="1805633"/>
    <s v="201229945252"/>
    <x v="1"/>
    <m/>
    <x v="2"/>
    <n v="25"/>
    <n v="12"/>
    <n v="7"/>
    <s v="RX828484773DE"/>
    <s v=""/>
    <s v=""/>
    <s v=""/>
    <s v=""/>
    <s v=""/>
    <s v=""/>
    <s v=""/>
    <s v="RX"/>
    <s v="DE"/>
  </r>
  <r>
    <s v="42819alimosaalimosa905@gmail.comاستفســار عن خدمــة"/>
    <d v="2017-03-25T00:00:00"/>
    <d v="1899-12-30T11:53:57"/>
    <s v="alimosa"/>
    <x v="7"/>
    <s v="alimosa905@gmail.com"/>
    <s v=": 35964"/>
    <s v="0521025254"/>
    <x v="0"/>
    <m/>
    <x v="2"/>
    <n v="25"/>
    <n v="11"/>
    <n v="7"/>
    <s v=""/>
    <s v=""/>
    <s v=""/>
    <s v=""/>
    <s v=""/>
    <s v=""/>
    <s v=""/>
    <s v=""/>
    <s v=""/>
    <s v=""/>
  </r>
  <r>
    <s v="42819عمر محمود حجاجcalid5523@yahoo.comشــكــوى"/>
    <d v="2017-03-25T00:00:00"/>
    <d v="1899-12-30T11:32:28"/>
    <s v="عمر محمود حجاج"/>
    <x v="0"/>
    <s v="calid5523@yahoo.com"/>
    <s v="26511290300277"/>
    <s v="00201223016928"/>
    <x v="2"/>
    <m/>
    <x v="2"/>
    <n v="25"/>
    <n v="11"/>
    <n v="7"/>
    <s v="lA871200276it"/>
    <s v=""/>
    <s v=""/>
    <s v=""/>
    <s v=""/>
    <s v=""/>
    <s v=""/>
    <s v=""/>
    <s v="LA"/>
    <s v="IT"/>
  </r>
  <r>
    <s v="42819امانى السيد احمد عليوهamany.elewa89@gmail.comأخـــــرى"/>
    <d v="2017-03-25T00:00:00"/>
    <d v="1899-12-30T11:15:55"/>
    <s v="امانى السيد احمد عليوه"/>
    <x v="0"/>
    <s v="amany.elewa89@gmail.com"/>
    <s v="28911211500121"/>
    <s v="01027557990"/>
    <x v="4"/>
    <m/>
    <x v="2"/>
    <n v="25"/>
    <n v="11"/>
    <n v="7"/>
    <s v=""/>
    <s v=""/>
    <s v=""/>
    <s v=""/>
    <s v=""/>
    <s v=""/>
    <s v=""/>
    <s v=""/>
    <s v=""/>
    <s v=""/>
  </r>
  <r>
    <s v="42819Ahmed Moheyeng_ahmed22289@yahoo.comاستفســار عن خدمــة"/>
    <d v="2017-03-25T00:00:00"/>
    <d v="1899-12-30T10:58:13"/>
    <s v="Ahmed Mohey"/>
    <x v="0"/>
    <s v="eng_ahmed22289@yahoo.com"/>
    <s v=": A08718028"/>
    <s v="00966543767127"/>
    <x v="0"/>
    <m/>
    <x v="2"/>
    <n v="25"/>
    <n v="10"/>
    <n v="7"/>
    <s v=""/>
    <s v=""/>
    <s v=""/>
    <s v=""/>
    <s v=""/>
    <s v=""/>
    <s v=""/>
    <s v=""/>
    <s v=""/>
    <s v=""/>
  </r>
  <r>
    <s v="42819على عبد العاطىalyabdelaty2000@gmail.comاستفسار عن مسار الطرد"/>
    <d v="2017-03-25T00:00:00"/>
    <d v="1899-12-30T10:33:49"/>
    <s v="على عبد العاطى"/>
    <x v="0"/>
    <s v="alyabdelaty2000@gmail.com"/>
    <s v="30011012703194   "/>
    <s v="01157665691"/>
    <x v="1"/>
    <m/>
    <x v="2"/>
    <n v="25"/>
    <n v="10"/>
    <n v="7"/>
    <s v="RX564970355DE"/>
    <s v=""/>
    <s v=""/>
    <s v=""/>
    <s v=""/>
    <s v=""/>
    <s v=""/>
    <s v=""/>
    <s v="RX"/>
    <s v="DE"/>
  </r>
  <r>
    <s v="42819 سمر العبدSweet7eart88@gmail.comاستفسار عن مسار الطرد"/>
    <d v="2017-03-25T00:00:00"/>
    <d v="1899-12-30T09:07:40"/>
    <s v=" سمر العبد"/>
    <x v="0"/>
    <s v="Sweet7eart88@gmail.com"/>
    <s v="29110011618421"/>
    <s v="201151030393"/>
    <x v="1"/>
    <m/>
    <x v="2"/>
    <n v="25"/>
    <n v="9"/>
    <n v="7"/>
    <s v="Cp003261362eg"/>
    <s v=""/>
    <s v=""/>
    <s v=""/>
    <s v=""/>
    <s v=""/>
    <s v=""/>
    <s v=""/>
    <s v="CP"/>
    <s v="EG"/>
  </r>
  <r>
    <s v="42819ابراهيمibrahem.khalil@gmail.comاستفسار عن مسار الطرد"/>
    <d v="2017-03-25T00:00:00"/>
    <d v="1899-12-30T08:56:00"/>
    <s v="ابراهيم"/>
    <x v="0"/>
    <s v="ibrahem.khalil@gmail.com"/>
    <s v="28608051777755"/>
    <s v="96891260005"/>
    <x v="1"/>
    <m/>
    <x v="2"/>
    <n v="25"/>
    <n v="8"/>
    <n v="7"/>
    <s v="EE701575504EG"/>
    <s v=""/>
    <s v=""/>
    <s v=""/>
    <s v=""/>
    <s v=""/>
    <s v=""/>
    <s v=""/>
    <s v="EE"/>
    <s v="EG"/>
  </r>
  <r>
    <s v="42819عاطف طه محمد فرجatiffarag@mail.ruاستفسار عن مسار الطرد"/>
    <d v="2017-03-25T00:00:00"/>
    <d v="1899-12-30T07:52:12"/>
    <s v="عاطف طه محمد فرج"/>
    <x v="0"/>
    <s v="atiffarag@mail.ru"/>
    <s v="27511202300916"/>
    <s v="00021016556257"/>
    <x v="1"/>
    <m/>
    <x v="2"/>
    <n v="25"/>
    <n v="7"/>
    <n v="7"/>
    <s v="RF443290473SG"/>
    <s v=""/>
    <s v=""/>
    <s v=""/>
    <s v=""/>
    <s v=""/>
    <s v=""/>
    <s v=""/>
    <s v="RF"/>
    <s v="SG"/>
  </r>
  <r>
    <s v="42819مهاب رضاmohabreda23@yahoo.comأخـــــرى"/>
    <d v="2017-03-25T00:00:00"/>
    <d v="1899-12-30T00:09:40"/>
    <s v="مهاب رضا"/>
    <x v="0"/>
    <s v="mohabreda23@yahoo.com"/>
    <s v=": ِA14523169"/>
    <s v="00380730414046"/>
    <x v="4"/>
    <m/>
    <x v="2"/>
    <n v="25"/>
    <n v="0"/>
    <n v="7"/>
    <s v=""/>
    <s v=""/>
    <s v=""/>
    <s v=""/>
    <s v=""/>
    <s v=""/>
    <s v=""/>
    <s v=""/>
    <s v=""/>
    <s v=""/>
  </r>
  <r>
    <s v="42818عماد جوهرemad.gohar2@gmail.comاستفســار عن خدمــة"/>
    <d v="2017-03-24T00:00:00"/>
    <d v="1899-12-30T22:47:41"/>
    <s v="عماد جوهر"/>
    <x v="0"/>
    <s v="emad.gohar2@gmail.com"/>
    <s v="28501011704594"/>
    <s v="01002883353"/>
    <x v="0"/>
    <m/>
    <x v="2"/>
    <n v="24"/>
    <n v="22"/>
    <n v="6"/>
    <s v=""/>
    <s v=""/>
    <s v=""/>
    <s v=""/>
    <s v=""/>
    <s v=""/>
    <s v=""/>
    <s v=""/>
    <s v=""/>
    <s v=""/>
  </r>
  <r>
    <s v="42818عمادمحمدجمعهrokcnd@yahoo.comاستفســار عن خدمــة"/>
    <d v="2017-03-24T00:00:00"/>
    <d v="1899-12-30T22:20:38"/>
    <s v="عمادمحمدجمعه"/>
    <x v="0"/>
    <s v="rokcnd@yahoo.com"/>
    <s v="29308222300677"/>
    <s v="01148427312"/>
    <x v="0"/>
    <m/>
    <x v="2"/>
    <n v="24"/>
    <n v="22"/>
    <n v="6"/>
    <s v=""/>
    <s v=""/>
    <s v=""/>
    <s v=""/>
    <s v=""/>
    <s v=""/>
    <s v=""/>
    <s v=""/>
    <s v=""/>
    <s v=""/>
  </r>
  <r>
    <s v="42818محمود عبد الحفيظ أحمدeng.mahmoudhafeez911@gmail.comاستفسار عن مسار الطرد"/>
    <d v="2017-03-24T00:00:00"/>
    <d v="1899-12-30T22:13:47"/>
    <s v="محمود عبد الحفيظ أحمد"/>
    <x v="0"/>
    <s v="eng.mahmoudhafeez911@gmail.com"/>
    <s v="29101222500176"/>
    <s v="00201225547440"/>
    <x v="1"/>
    <m/>
    <x v="2"/>
    <n v="24"/>
    <n v="22"/>
    <n v="6"/>
    <s v=""/>
    <s v=""/>
    <s v=""/>
    <s v=""/>
    <s v=""/>
    <s v=""/>
    <s v=""/>
    <s v=""/>
    <s v=""/>
    <s v=""/>
  </r>
  <r>
    <s v="42818Abdelrahmanakoushabdelrahman@gmail.comاستفسار عن مسار الطرد"/>
    <d v="2017-03-24T00:00:00"/>
    <d v="1899-12-30T17:18:23"/>
    <s v="Abdelrahman"/>
    <x v="0"/>
    <s v="akoushabdelrahman@gmail.com"/>
    <s v="29802162403557"/>
    <s v="201124747109"/>
    <x v="1"/>
    <m/>
    <x v="2"/>
    <n v="24"/>
    <n v="17"/>
    <n v="6"/>
    <s v="RX563267865DE"/>
    <s v=""/>
    <s v=""/>
    <s v=""/>
    <s v=""/>
    <s v=""/>
    <s v=""/>
    <s v=""/>
    <s v="RX"/>
    <s v="DE"/>
  </r>
  <r>
    <s v="42818حسين فكرى محمد عبد الجوادhamadafekry65@yahoo.comأخـــــرى"/>
    <d v="2017-03-24T00:00:00"/>
    <d v="1899-12-30T12:31:52"/>
    <s v="حسين فكرى محمد عبد الجواد"/>
    <x v="0"/>
    <s v="hamadafekry65@yahoo.com"/>
    <s v="17207082200576"/>
    <s v="00201142108470"/>
    <x v="4"/>
    <m/>
    <x v="2"/>
    <n v="24"/>
    <n v="12"/>
    <n v="6"/>
    <s v=""/>
    <s v=""/>
    <s v=""/>
    <s v=""/>
    <s v=""/>
    <s v=""/>
    <s v=""/>
    <s v=""/>
    <s v=""/>
    <s v=""/>
  </r>
  <r>
    <s v="42818كريم عليkemolovemiroo2014@yahoo.comاستفسار عن مسار الطرد"/>
    <d v="2017-03-24T00:00:00"/>
    <d v="1899-12-30T09:54:41"/>
    <s v="كريم علي"/>
    <x v="0"/>
    <s v="kemolovemiroo2014@yahoo.com"/>
    <s v="29507200103617"/>
    <s v="201113862616"/>
    <x v="1"/>
    <m/>
    <x v="2"/>
    <n v="24"/>
    <n v="9"/>
    <n v="6"/>
    <s v="RX566524934DE"/>
    <s v=""/>
    <s v=""/>
    <s v=""/>
    <s v=""/>
    <s v=""/>
    <s v=""/>
    <s v=""/>
    <s v="RX"/>
    <s v="DE"/>
  </r>
  <r>
    <s v="42818 سمر العبدSweet7eart88@gmail.comاستفسار عن مسار الطرد"/>
    <d v="2017-03-24T00:00:00"/>
    <d v="1899-12-30T09:01:24"/>
    <s v=" سمر العبد"/>
    <x v="0"/>
    <s v="Sweet7eart88@gmail.com"/>
    <s v="29110011618421"/>
    <s v="201151030393"/>
    <x v="1"/>
    <m/>
    <x v="2"/>
    <n v="24"/>
    <n v="9"/>
    <n v="6"/>
    <s v="Cp003261362eg"/>
    <s v=""/>
    <s v=""/>
    <s v=""/>
    <s v=""/>
    <s v=""/>
    <s v=""/>
    <s v=""/>
    <s v="CP"/>
    <s v="EG"/>
  </r>
  <r>
    <s v="42818علي ابو بكرbakra40578@gmail.comاستفسار عن مسار الطرد"/>
    <d v="2017-03-24T00:00:00"/>
    <d v="1899-12-30T00:20:49"/>
    <s v="علي ابو بكر"/>
    <x v="0"/>
    <s v="bakra40578@gmail.com"/>
    <s v="29807301400152"/>
    <s v="2001211652320"/>
    <x v="1"/>
    <m/>
    <x v="2"/>
    <n v="24"/>
    <n v="0"/>
    <n v="6"/>
    <s v=""/>
    <s v=""/>
    <s v=""/>
    <s v=""/>
    <s v=""/>
    <s v=""/>
    <s v=""/>
    <s v=""/>
    <s v=""/>
    <s v=""/>
  </r>
  <r>
    <s v="42817على عبد العاطىalyabdelaty2000@gmail.comاستفسار عن مسار الطرد"/>
    <d v="2017-03-23T00:00:00"/>
    <d v="1899-12-30T23:44:34"/>
    <s v="على عبد العاطى"/>
    <x v="0"/>
    <s v="alyabdelaty2000@gmail.com"/>
    <s v="30011012703194   "/>
    <s v="1129475662"/>
    <x v="1"/>
    <m/>
    <x v="2"/>
    <n v="23"/>
    <n v="23"/>
    <n v="5"/>
    <s v="RX564970355DE"/>
    <s v=""/>
    <s v=""/>
    <s v=""/>
    <s v=""/>
    <s v=""/>
    <s v=""/>
    <s v=""/>
    <s v="RX"/>
    <s v="DE"/>
  </r>
  <r>
    <s v="42817أحمد عماد الزمزميaboemadelgn@yahoo.comاستفسار عن مسار الطرد"/>
    <d v="2017-03-23T00:00:00"/>
    <d v="1899-12-30T22:56:34"/>
    <s v="أحمد عماد الزمزمي"/>
    <x v="0"/>
    <s v="aboemadelgn@yahoo.com"/>
    <s v="29610161201377"/>
    <s v="201147791791"/>
    <x v="1"/>
    <m/>
    <x v="2"/>
    <n v="23"/>
    <n v="22"/>
    <n v="5"/>
    <s v="RX565590296DE"/>
    <s v=""/>
    <s v=""/>
    <s v=""/>
    <s v=""/>
    <s v=""/>
    <s v=""/>
    <s v=""/>
    <s v="RX"/>
    <s v="DE"/>
  </r>
  <r>
    <s v="42817بهاء احمد غنيميbahaa_ghonimy@yahoo.comاستفسار عن مسار الطرد"/>
    <d v="2017-03-23T00:00:00"/>
    <d v="1899-12-30T22:13:59"/>
    <s v="بهاء احمد غنيمي"/>
    <x v="0"/>
    <s v="bahaa_ghonimy@yahoo.com"/>
    <s v="29009151307279"/>
    <s v="00201113012319"/>
    <x v="1"/>
    <m/>
    <x v="2"/>
    <n v="23"/>
    <n v="22"/>
    <n v="5"/>
    <s v="EM001143898EG"/>
    <s v=""/>
    <s v=""/>
    <s v=""/>
    <s v=""/>
    <s v=""/>
    <s v=""/>
    <s v=""/>
    <s v="EM"/>
    <s v="EG"/>
  </r>
  <r>
    <s v="42817حسين محمد حسين حصرفTiger824@yahoo. Comاستفسار عن مسار الطرد"/>
    <d v="2017-03-23T00:00:00"/>
    <d v="1899-12-30T21:19:27"/>
    <s v="حسين محمد حسين حصرف"/>
    <x v="0"/>
    <s v="Tiger824@yahoo. Com"/>
    <s v="28807122700972"/>
    <s v="201005046442"/>
    <x v="1"/>
    <m/>
    <x v="2"/>
    <n v="23"/>
    <n v="21"/>
    <n v="5"/>
    <s v="Ca436079839at"/>
    <s v=""/>
    <s v=""/>
    <s v=""/>
    <s v=""/>
    <s v=""/>
    <s v=""/>
    <s v=""/>
    <s v="CA"/>
    <s v="AT"/>
  </r>
  <r>
    <s v="42817مرقص فؤادempir.china@hotmail.comاستفسار عن مسار الطرد"/>
    <d v="2017-03-23T00:00:00"/>
    <d v="1899-12-30T20:41:01"/>
    <s v="مرقص فؤاد"/>
    <x v="0"/>
    <s v="empir.china@hotmail.com"/>
    <s v="26905180100637"/>
    <s v="00201023555658"/>
    <x v="1"/>
    <m/>
    <x v="2"/>
    <n v="23"/>
    <n v="20"/>
    <n v="5"/>
    <s v="ee701458794eg"/>
    <s v=""/>
    <s v=""/>
    <s v=""/>
    <s v=""/>
    <s v=""/>
    <s v=""/>
    <s v=""/>
    <s v="EE"/>
    <s v="EG"/>
  </r>
  <r>
    <s v="42817هانى ربيع ابراهيمhany_rabea2012@yahoo.comاستفســار عن خدمــة"/>
    <d v="2017-03-23T00:00:00"/>
    <d v="1899-12-30T20:37:48"/>
    <s v="هانى ربيع ابراهيم"/>
    <x v="0"/>
    <s v="hany_rabea2012@yahoo.com"/>
    <s v="20101198885791"/>
    <s v="01091607393"/>
    <x v="0"/>
    <m/>
    <x v="2"/>
    <n v="23"/>
    <n v="20"/>
    <n v="5"/>
    <s v="EE701435731EG"/>
    <s v=""/>
    <s v=""/>
    <s v=""/>
    <s v=""/>
    <s v=""/>
    <s v=""/>
    <s v=""/>
    <s v="EE"/>
    <s v="EG"/>
  </r>
  <r>
    <s v="42817 سمر العبدSweet7eart88@gmail.comاستفسار عن مسار الطرد"/>
    <d v="2017-03-23T00:00:00"/>
    <d v="1899-12-30T19:16:02"/>
    <s v=" سمر العبد"/>
    <x v="0"/>
    <s v="Sweet7eart88@gmail.com"/>
    <s v="29110011618421"/>
    <s v="201151030393"/>
    <x v="1"/>
    <m/>
    <x v="2"/>
    <n v="23"/>
    <n v="19"/>
    <n v="5"/>
    <s v="Cp003261362eg"/>
    <s v=""/>
    <s v=""/>
    <s v=""/>
    <s v=""/>
    <s v=""/>
    <s v=""/>
    <s v=""/>
    <s v="CP"/>
    <s v="EG"/>
  </r>
  <r>
    <s v="42817مي مجدي عبدالمجيدmaimagdy751@gmail.comأخـــــرى"/>
    <d v="2017-03-23T00:00:00"/>
    <d v="1899-12-30T18:54:13"/>
    <s v="مي مجدي عبدالمجيد"/>
    <x v="0"/>
    <s v="maimagdy751@gmail.com"/>
    <s v="29201012408662"/>
    <s v="201001856689"/>
    <x v="4"/>
    <m/>
    <x v="2"/>
    <n v="23"/>
    <n v="18"/>
    <n v="5"/>
    <s v=""/>
    <s v=""/>
    <s v=""/>
    <s v=""/>
    <s v=""/>
    <s v=""/>
    <s v=""/>
    <s v=""/>
    <s v=""/>
    <s v=""/>
  </r>
  <r>
    <s v="42817محمد منصور جابرMandoo.202030@gmail.comاستفسار عن مسار الطرد"/>
    <d v="2017-03-23T00:00:00"/>
    <d v="1899-12-30T18:01:43"/>
    <s v="محمد منصور جابر"/>
    <x v="2"/>
    <s v="Mandoo.202030@gmail.com"/>
    <s v=": A17070092"/>
    <s v="00966543306469"/>
    <x v="1"/>
    <m/>
    <x v="2"/>
    <n v="23"/>
    <n v="18"/>
    <n v="5"/>
    <s v="Ee056361654sa"/>
    <s v=""/>
    <s v=""/>
    <s v=""/>
    <s v=""/>
    <s v=""/>
    <s v=""/>
    <s v=""/>
    <s v="EE"/>
    <s v="SA"/>
  </r>
  <r>
    <s v="42817Hazem Hosny Abbas El Sadathazemelsadat@gmail.comاستفسار عن مسار الطرد"/>
    <d v="2017-03-23T00:00:00"/>
    <d v="1899-12-30T17:47:23"/>
    <s v="Hazem Hosny Abbas El Sadat"/>
    <x v="0"/>
    <s v="hazemelsadat@gmail.com"/>
    <s v="26709122100194"/>
    <s v="00201223165875"/>
    <x v="1"/>
    <m/>
    <x v="2"/>
    <n v="23"/>
    <n v="17"/>
    <n v="5"/>
    <s v="FP126506905GB"/>
    <s v="RZ345489732GB"/>
    <s v=""/>
    <s v=""/>
    <s v=""/>
    <s v=""/>
    <s v=""/>
    <s v=""/>
    <s v="FP"/>
    <s v="GB"/>
  </r>
  <r>
    <s v="42817امنيه محمد احمدomnia.abdelhakim92@gmail.comاستفســار عن خدمــة"/>
    <d v="2017-03-23T00:00:00"/>
    <d v="1899-12-30T17:11:11"/>
    <s v="امنيه محمد احمد"/>
    <x v="0"/>
    <s v="omnia.abdelhakim92@gmail.com"/>
    <s v="29210072400066"/>
    <s v="201000847811"/>
    <x v="0"/>
    <m/>
    <x v="2"/>
    <n v="23"/>
    <n v="17"/>
    <n v="5"/>
    <s v=""/>
    <s v=""/>
    <s v=""/>
    <s v=""/>
    <s v=""/>
    <s v=""/>
    <s v=""/>
    <s v=""/>
    <s v=""/>
    <s v=""/>
  </r>
  <r>
    <s v="42817أسماء أحمد عبد الفتاحengineersoma49@yahoo.comاستفسار عن مسار الطرد"/>
    <d v="2017-03-23T00:00:00"/>
    <d v="1899-12-30T16:53:04"/>
    <s v="أسماء أحمد عبد الفتاح"/>
    <x v="0"/>
    <s v="engineersoma49@yahoo.com"/>
    <s v="29209301405346"/>
    <s v="201016950074"/>
    <x v="1"/>
    <m/>
    <x v="2"/>
    <n v="23"/>
    <n v="16"/>
    <n v="5"/>
    <s v="RR378628009EG"/>
    <s v=""/>
    <s v=""/>
    <s v=""/>
    <s v=""/>
    <s v=""/>
    <s v=""/>
    <s v=""/>
    <s v="RR"/>
    <s v="EG"/>
  </r>
  <r>
    <s v="42817أمير مكرمamakram97@gmail.comاستفسار عن مسار الطرد"/>
    <d v="2017-03-23T00:00:00"/>
    <d v="1899-12-30T16:38:58"/>
    <s v="أمير مكرم"/>
    <x v="0"/>
    <s v="amakram97@gmail.com"/>
    <s v="29707130201372"/>
    <s v="00201277846292"/>
    <x v="1"/>
    <m/>
    <x v="2"/>
    <n v="23"/>
    <n v="16"/>
    <n v="5"/>
    <s v="RX564917227DE"/>
    <s v=""/>
    <s v=""/>
    <s v=""/>
    <s v=""/>
    <s v=""/>
    <s v=""/>
    <s v=""/>
    <s v="RX"/>
    <s v="DE"/>
  </r>
  <r>
    <s v="42817عمر ناصر محمد عبدالسلام عمرo.nasser.omar@gmail.comاستفسار عن مسار الطرد"/>
    <d v="2017-03-23T00:00:00"/>
    <d v="1899-12-30T15:43:24"/>
    <s v="عمر ناصر محمد عبدالسلام عمر"/>
    <x v="0"/>
    <s v="o.nasser.omar@gmail.com"/>
    <s v="29504258800475"/>
    <s v="01011787377"/>
    <x v="1"/>
    <m/>
    <x v="2"/>
    <n v="23"/>
    <n v="15"/>
    <n v="5"/>
    <s v=""/>
    <s v=""/>
    <s v=""/>
    <s v=""/>
    <s v=""/>
    <s v=""/>
    <s v=""/>
    <s v=""/>
    <s v=""/>
    <s v=""/>
  </r>
  <r>
    <s v="42817محمود اسامة محمود عليkroohat@gmail.comأخـــــرى"/>
    <d v="2017-03-23T00:00:00"/>
    <d v="1899-12-30T15:33:39"/>
    <s v="محمود اسامة محمود علي"/>
    <x v="0"/>
    <s v="kroohat@gmail.com"/>
    <s v="29202010107556"/>
    <s v="000"/>
    <x v="4"/>
    <m/>
    <x v="2"/>
    <n v="23"/>
    <n v="15"/>
    <n v="5"/>
    <s v=""/>
    <s v=""/>
    <s v=""/>
    <s v=""/>
    <s v=""/>
    <s v=""/>
    <s v=""/>
    <s v=""/>
    <s v=""/>
    <s v=""/>
  </r>
  <r>
    <s v="42817زكريا عبدالراضى محمود احمدmmz.2017@yahoo.comأخـــــرى"/>
    <d v="2017-03-23T00:00:00"/>
    <d v="1899-12-30T14:28:21"/>
    <s v="زكريا عبدالراضى محمود احمد"/>
    <x v="0"/>
    <s v="mmz.2017@yahoo.com"/>
    <s v="28303172701653"/>
    <s v="01005494884"/>
    <x v="4"/>
    <m/>
    <x v="2"/>
    <n v="23"/>
    <n v="14"/>
    <n v="5"/>
    <s v=""/>
    <s v=""/>
    <s v=""/>
    <s v=""/>
    <s v=""/>
    <s v=""/>
    <s v=""/>
    <s v=""/>
    <s v=""/>
    <s v=""/>
  </r>
  <r>
    <s v="42817احمد عبد الناصر حبيبbefree2015@gmail.comاستفسار عن مسار الطرد"/>
    <d v="2017-03-23T00:00:00"/>
    <d v="1899-12-30T14:03:09"/>
    <s v="احمد عبد الناصر حبيب"/>
    <x v="0"/>
    <s v="befree2015@gmail.com"/>
    <s v="28709162100755"/>
    <s v="00201022212458"/>
    <x v="1"/>
    <m/>
    <x v="2"/>
    <n v="23"/>
    <n v="14"/>
    <n v="5"/>
    <s v="EE701252185EG"/>
    <s v=""/>
    <s v=""/>
    <s v=""/>
    <s v=""/>
    <s v=""/>
    <s v=""/>
    <s v=""/>
    <s v="EE"/>
    <s v="EG"/>
  </r>
  <r>
    <s v="42817عمر عادل عبدالرحمن خليلoadel87@yahoo.comاستفسار عن مسار الطرد"/>
    <d v="2017-03-23T00:00:00"/>
    <d v="1899-12-30T13:43:00"/>
    <s v="عمر عادل عبدالرحمن خليل"/>
    <x v="0"/>
    <s v="oadel87@yahoo.com"/>
    <s v="28702120104276"/>
    <s v="201023410210"/>
    <x v="1"/>
    <m/>
    <x v="2"/>
    <n v="23"/>
    <n v="13"/>
    <n v="5"/>
    <s v="RL748823098DE"/>
    <s v=""/>
    <s v=""/>
    <s v=""/>
    <s v=""/>
    <s v=""/>
    <s v=""/>
    <s v=""/>
    <s v="RL"/>
    <s v="DE"/>
  </r>
  <r>
    <s v="42817محمود شلبىm_sh0012010@hotmail.comاستفسار عن مسار الطرد"/>
    <d v="2017-03-23T00:00:00"/>
    <d v="1899-12-30T12:50:32"/>
    <s v="محمود شلبى"/>
    <x v="0"/>
    <s v="m_sh0012010@hotmail.com"/>
    <s v="28508281401598"/>
    <s v="+966540663439"/>
    <x v="1"/>
    <m/>
    <x v="2"/>
    <n v="23"/>
    <n v="12"/>
    <n v="5"/>
    <s v="RR055431606SA"/>
    <s v=""/>
    <s v=""/>
    <s v=""/>
    <s v=""/>
    <s v=""/>
    <s v=""/>
    <s v=""/>
    <s v="RR"/>
    <s v="SA"/>
  </r>
  <r>
    <s v="42820محمد أبو الغيطmohkamal33@yahoo.comشــكــوى"/>
    <d v="2017-03-26T00:00:00"/>
    <d v="1899-12-30T10:50:59"/>
    <s v="محمد أبو الغيط"/>
    <x v="2"/>
    <s v="mohkamal33@yahoo.com"/>
    <s v="22810151617"/>
    <s v="966536494913"/>
    <x v="2"/>
    <m/>
    <x v="2"/>
    <n v="26"/>
    <n v="10"/>
    <n v="1"/>
    <s v="EE058196544SA"/>
    <s v=""/>
    <s v=""/>
    <s v=""/>
    <s v=""/>
    <s v=""/>
    <s v=""/>
    <s v=""/>
    <s v="EE"/>
    <s v="SA"/>
  </r>
  <r>
    <s v="42820محمد حسنlemoine6000@gmail.comشــكــوى"/>
    <d v="2017-03-26T00:00:00"/>
    <d v="1899-12-30T10:36:00"/>
    <s v="محمد حسن"/>
    <x v="2"/>
    <s v="lemoine6000@gmail.com"/>
    <s v=": A18849748"/>
    <s v="00966508137169"/>
    <x v="2"/>
    <m/>
    <x v="2"/>
    <n v="26"/>
    <n v="10"/>
    <n v="1"/>
    <s v=""/>
    <s v=""/>
    <s v=""/>
    <s v=""/>
    <s v=""/>
    <s v=""/>
    <s v=""/>
    <s v=""/>
    <s v=""/>
    <s v=""/>
  </r>
  <r>
    <s v="42820محمد حسنlemoine6000@gmail.comاستفسار عن مسار الطرد"/>
    <d v="2017-03-26T00:00:00"/>
    <d v="1899-12-30T10:30:59"/>
    <s v="محمد حسن"/>
    <x v="2"/>
    <s v="lemoine6000@gmail.com"/>
    <s v=": A18849748"/>
    <s v="00966508137169"/>
    <x v="1"/>
    <m/>
    <x v="2"/>
    <n v="26"/>
    <n v="10"/>
    <n v="1"/>
    <s v="EK001113468SA"/>
    <s v=""/>
    <s v=""/>
    <s v=""/>
    <s v=""/>
    <s v=""/>
    <s v=""/>
    <s v=""/>
    <s v="EK"/>
    <s v="SA"/>
  </r>
  <r>
    <s v="42820Basma abdlaallBanda3510@hotmail.comاستفسار عن مسار الطرد"/>
    <d v="2017-03-26T00:00:00"/>
    <d v="1899-12-30T10:19:33"/>
    <s v="Basma abdlaall"/>
    <x v="0"/>
    <s v="Banda3510@hotmail.com"/>
    <s v="28508081603196"/>
    <s v="201027400380"/>
    <x v="1"/>
    <m/>
    <x v="2"/>
    <n v="26"/>
    <n v="10"/>
    <n v="1"/>
    <s v="Rf443259337sg"/>
    <s v=""/>
    <s v=""/>
    <s v=""/>
    <s v=""/>
    <s v=""/>
    <s v=""/>
    <s v=""/>
    <s v="RF"/>
    <s v="SG"/>
  </r>
  <r>
    <s v="42820محمد ناجى عبد القادرm.nagy@tawzef.comاستفسار عن مسار الطرد"/>
    <d v="2017-03-26T00:00:00"/>
    <d v="1899-12-30T10:01:43"/>
    <s v="محمد ناجى عبد القادر"/>
    <x v="0"/>
    <s v="m.nagy@tawzef.com"/>
    <s v="28509280101317"/>
    <s v="00201025444256"/>
    <x v="1"/>
    <m/>
    <x v="2"/>
    <n v="26"/>
    <n v="10"/>
    <n v="1"/>
    <s v="RS808458125NL"/>
    <s v=""/>
    <s v=""/>
    <s v=""/>
    <s v=""/>
    <s v=""/>
    <s v=""/>
    <s v=""/>
    <s v="RS"/>
    <s v="NL"/>
  </r>
  <r>
    <s v="42820إبراهيم سعد الدين إبراهيمdrebrahem195@gmail.comاستفسار عن مسار الطرد"/>
    <d v="2017-03-26T00:00:00"/>
    <d v="1899-12-30T11:30:35"/>
    <s v="إبراهيم سعد الدين إبراهيم"/>
    <x v="0"/>
    <s v="drebrahem195@gmail.com"/>
    <s v="29502250100099"/>
    <s v="01146107345"/>
    <x v="1"/>
    <m/>
    <x v="2"/>
    <n v="26"/>
    <n v="11"/>
    <n v="1"/>
    <s v="RS808280348NL"/>
    <s v=""/>
    <s v=""/>
    <s v=""/>
    <s v=""/>
    <s v=""/>
    <s v=""/>
    <s v=""/>
    <s v="RS"/>
    <s v="NL"/>
  </r>
  <r>
    <s v="42820Ashraf Saadrobenseul@gmail.comاستفســار عن خدمــة"/>
    <d v="2017-03-26T00:00:00"/>
    <d v="1899-12-30T13:11:50"/>
    <s v="Ashraf Saad"/>
    <x v="0"/>
    <s v="robenseul@gmail.com"/>
    <s v="28807200103072"/>
    <s v="201210578230"/>
    <x v="0"/>
    <m/>
    <x v="2"/>
    <n v="26"/>
    <n v="13"/>
    <n v="1"/>
    <s v=""/>
    <s v=""/>
    <s v=""/>
    <s v=""/>
    <s v=""/>
    <s v=""/>
    <s v=""/>
    <s v=""/>
    <s v=""/>
    <s v=""/>
  </r>
  <r>
    <s v="42820محمدعامرmedoamer03@gmail.comشــكــوى"/>
    <d v="2017-03-26T00:00:00"/>
    <d v="1899-12-30T12:25:03"/>
    <s v="محمدعامر"/>
    <x v="0"/>
    <s v="medoamer03@gmail.com"/>
    <s v="1601457"/>
    <s v="201067411760"/>
    <x v="2"/>
    <m/>
    <x v="2"/>
    <n v="26"/>
    <n v="12"/>
    <n v="1"/>
    <s v=""/>
    <s v=""/>
    <s v=""/>
    <s v=""/>
    <s v=""/>
    <s v=""/>
    <s v=""/>
    <s v=""/>
    <s v=""/>
    <s v=""/>
  </r>
  <r>
    <s v="42820د/ محمد عوض ابراهيمmohammeda_26@yahoo.comشــكــوى"/>
    <d v="2017-03-26T00:00:00"/>
    <d v="1899-12-30T12:17:44"/>
    <s v="د/ محمد عوض ابراهيم"/>
    <x v="0"/>
    <s v="mohammeda_26@yahoo.com"/>
    <s v="27601263200051"/>
    <s v="01221039292"/>
    <x v="2"/>
    <m/>
    <x v="2"/>
    <n v="26"/>
    <n v="12"/>
    <n v="1"/>
    <s v=""/>
    <s v=""/>
    <s v=""/>
    <s v=""/>
    <s v=""/>
    <s v=""/>
    <s v=""/>
    <s v=""/>
    <s v=""/>
    <s v=""/>
  </r>
  <r>
    <s v="42821violet rafikviolarafik@yahoo.comأخـــــرى"/>
    <d v="2017-03-27T00:00:00"/>
    <d v="1899-12-30T16:44:56"/>
    <s v="violet rafik"/>
    <x v="0"/>
    <s v="violarafik@yahoo.com"/>
    <s v="26910092400184"/>
    <s v="2001274096303"/>
    <x v="4"/>
    <m/>
    <x v="2"/>
    <n v="27"/>
    <n v="16"/>
    <n v="2"/>
    <s v=""/>
    <s v=""/>
    <s v=""/>
    <s v=""/>
    <s v=""/>
    <s v=""/>
    <s v=""/>
    <s v=""/>
    <s v=""/>
    <s v=""/>
  </r>
  <r>
    <s v="42821violet rafikviolarafik@yahoo.comاستفســار عن خدمــة"/>
    <d v="2017-03-27T00:00:00"/>
    <d v="1899-12-30T16:42:16"/>
    <s v="violet rafik"/>
    <x v="0"/>
    <s v="violarafik@yahoo.com"/>
    <s v="26910092400184"/>
    <s v="2001274096303"/>
    <x v="0"/>
    <m/>
    <x v="2"/>
    <n v="27"/>
    <n v="16"/>
    <n v="2"/>
    <s v=""/>
    <s v=""/>
    <s v=""/>
    <s v=""/>
    <s v=""/>
    <s v=""/>
    <s v=""/>
    <s v=""/>
    <s v=""/>
    <s v=""/>
  </r>
  <r>
    <s v="42821Mohamed Salahmsalah23@gmail.comأخـــــرى"/>
    <d v="2017-03-27T00:00:00"/>
    <d v="1899-12-30T14:28:00"/>
    <s v="Mohamed Salah"/>
    <x v="0"/>
    <s v="msalah23@gmail.com"/>
    <s v="28401120101897"/>
    <s v="201225885266"/>
    <x v="4"/>
    <m/>
    <x v="2"/>
    <n v="27"/>
    <n v="14"/>
    <n v="2"/>
    <s v=""/>
    <s v=""/>
    <s v=""/>
    <s v=""/>
    <s v=""/>
    <s v=""/>
    <s v=""/>
    <s v=""/>
    <s v=""/>
    <s v=""/>
  </r>
  <r>
    <s v="42821هاني رفيق شاكرHany.rafik@astrazeneca.comشــكــوى"/>
    <d v="2017-03-27T00:00:00"/>
    <d v="1899-12-30T13:02:50"/>
    <s v="هاني رفيق شاكر"/>
    <x v="0"/>
    <s v="Hany.rafik@astrazeneca.com"/>
    <s v="26707202200618"/>
    <s v="01090011885"/>
    <x v="2"/>
    <m/>
    <x v="2"/>
    <n v="27"/>
    <n v="13"/>
    <n v="2"/>
    <s v=""/>
    <s v=""/>
    <s v=""/>
    <s v=""/>
    <s v=""/>
    <s v=""/>
    <s v=""/>
    <s v=""/>
    <s v=""/>
    <s v=""/>
  </r>
  <r>
    <s v="42821مصطفي احمد حامدMusafaomran@gmail.comاستفسار عن مسار الطرد"/>
    <d v="2017-03-27T00:00:00"/>
    <d v="1899-12-30T12:25:50"/>
    <s v="مصطفي احمد حامد"/>
    <x v="0"/>
    <s v="Musafaomran@gmail.com"/>
    <s v="29505081401474"/>
    <s v="01110835692"/>
    <x v="1"/>
    <m/>
    <x v="2"/>
    <n v="27"/>
    <n v="12"/>
    <n v="2"/>
    <s v=""/>
    <s v=""/>
    <s v=""/>
    <s v=""/>
    <s v=""/>
    <s v=""/>
    <s v=""/>
    <s v=""/>
    <s v=""/>
    <s v=""/>
  </r>
  <r>
    <s v="42821رشا فتحىrasha_rasha88@ymail.comاستفســار عن خدمــة"/>
    <d v="2017-03-27T00:00:00"/>
    <d v="1899-12-30T12:14:05"/>
    <s v="رشا فتحى"/>
    <x v="0"/>
    <s v="rasha_rasha88@ymail.com"/>
    <s v="28807250101089"/>
    <s v="201117281772"/>
    <x v="0"/>
    <m/>
    <x v="2"/>
    <n v="27"/>
    <n v="12"/>
    <n v="2"/>
    <s v=""/>
    <s v=""/>
    <s v=""/>
    <s v=""/>
    <s v=""/>
    <s v=""/>
    <s v=""/>
    <s v=""/>
    <s v=""/>
    <s v=""/>
  </r>
  <r>
    <s v="42821محمد سيد احمد01009244995@yahoo.comشــكــوى"/>
    <d v="2017-03-27T00:00:00"/>
    <d v="1899-12-30T11:51:43"/>
    <s v="محمد سيد احمد"/>
    <x v="0"/>
    <s v="01009244995@yahoo.com"/>
    <s v="28503170100619"/>
    <s v="201009244995"/>
    <x v="2"/>
    <m/>
    <x v="2"/>
    <n v="27"/>
    <n v="11"/>
    <n v="2"/>
    <s v=""/>
    <s v=""/>
    <s v=""/>
    <s v=""/>
    <s v=""/>
    <s v=""/>
    <s v=""/>
    <s v=""/>
    <s v=""/>
    <s v=""/>
  </r>
  <r>
    <s v="42821محمد بشير محمدHoraira2002@gmail.comشــكــوى"/>
    <d v="2017-03-27T00:00:00"/>
    <d v="1899-12-30T11:10:51"/>
    <s v="محمد بشير محمد"/>
    <x v="0"/>
    <s v="Horaira2002@gmail.com"/>
    <s v="102953"/>
    <s v="00201111120933"/>
    <x v="2"/>
    <m/>
    <x v="2"/>
    <n v="27"/>
    <n v="11"/>
    <n v="2"/>
    <s v=""/>
    <s v=""/>
    <s v=""/>
    <s v=""/>
    <s v=""/>
    <s v=""/>
    <s v=""/>
    <s v=""/>
    <s v=""/>
    <s v=""/>
  </r>
  <r>
    <s v="42821شيماء صلاح محمدEyad_sallam2010@yahoo.comشــكــوى"/>
    <d v="2017-03-27T00:00:00"/>
    <d v="1899-12-30T11:08:53"/>
    <s v="شيماء صلاح محمد"/>
    <x v="0"/>
    <s v="Eyad_sallam2010@yahoo.com"/>
    <s v="28301112100283"/>
    <s v="01129498315"/>
    <x v="2"/>
    <m/>
    <x v="2"/>
    <n v="27"/>
    <n v="11"/>
    <n v="2"/>
    <s v="EE701628184EG"/>
    <s v=""/>
    <s v=""/>
    <s v=""/>
    <s v=""/>
    <s v=""/>
    <s v=""/>
    <s v=""/>
    <s v="EE"/>
    <s v="EG"/>
  </r>
  <r>
    <s v="42821عمرو جعفرamr.gaffar@live.comاستفسار عن مسار الطرد"/>
    <d v="2017-03-27T00:00:00"/>
    <d v="1899-12-30T11:03:39"/>
    <s v="عمرو جعفر"/>
    <x v="0"/>
    <s v="amr.gaffar@live.com"/>
    <s v="28206291700074"/>
    <s v="201005836003"/>
    <x v="1"/>
    <m/>
    <x v="2"/>
    <n v="27"/>
    <n v="11"/>
    <n v="2"/>
    <s v="RS432488682CN"/>
    <s v="RE476268795SE"/>
    <s v=""/>
    <s v=""/>
    <s v=""/>
    <s v=""/>
    <s v=""/>
    <s v=""/>
    <s v="RS"/>
    <s v="CN"/>
  </r>
  <r>
    <s v="42821عمرو أحمد صالحamrsaleh999@yahoo.comاستفسار عن مسار الطرد"/>
    <d v="2017-03-27T00:00:00"/>
    <d v="1899-12-30T10:49:33"/>
    <s v="عمرو أحمد صالح"/>
    <x v="7"/>
    <s v="amrsaleh999@yahoo.com"/>
    <s v="26407042101657"/>
    <s v="201223432987"/>
    <x v="1"/>
    <m/>
    <x v="2"/>
    <n v="27"/>
    <n v="10"/>
    <n v="2"/>
    <s v="EE422422770AE"/>
    <s v=""/>
    <s v=""/>
    <s v=""/>
    <s v=""/>
    <s v=""/>
    <s v=""/>
    <s v=""/>
    <s v="EE"/>
    <s v="AE"/>
  </r>
  <r>
    <s v="42821mohamed awadmohammeda_26@yahoo.comشــكــوى"/>
    <d v="2017-03-27T00:00:00"/>
    <d v="1899-12-30T10:43:11"/>
    <s v="mohamed awad"/>
    <x v="0"/>
    <s v="mohammeda_26@yahoo.com"/>
    <s v="27601263200051"/>
    <s v="01221039292"/>
    <x v="2"/>
    <m/>
    <x v="2"/>
    <n v="27"/>
    <n v="10"/>
    <n v="2"/>
    <s v="RF432034616SG"/>
    <s v=""/>
    <s v=""/>
    <s v=""/>
    <s v=""/>
    <s v=""/>
    <s v=""/>
    <s v=""/>
    <s v="RF"/>
    <s v="SG"/>
  </r>
  <r>
    <s v="42821محمد صبحيeng.mohamed.soubhi@gmail.comاستفسار عن مسار الطرد"/>
    <d v="2017-03-27T00:00:00"/>
    <d v="1899-12-30T10:06:29"/>
    <s v="محمد صبحي"/>
    <x v="0"/>
    <s v="eng.mohamed.soubhi@gmail.com"/>
    <s v="28802178800137"/>
    <s v="01121615555"/>
    <x v="1"/>
    <m/>
    <x v="2"/>
    <n v="27"/>
    <n v="10"/>
    <n v="2"/>
    <s v="RJ068420540GB"/>
    <s v=""/>
    <s v=""/>
    <s v=""/>
    <s v=""/>
    <s v=""/>
    <s v=""/>
    <s v=""/>
    <s v="RJ"/>
    <s v="GB"/>
  </r>
  <r>
    <s v="42821محمد عزت السعيدmohamedez82@gmail.comاستفسار عن مسار الطرد"/>
    <d v="2017-03-27T00:00:00"/>
    <d v="1899-12-30T09:30:42"/>
    <s v="محمد عزت السعيد"/>
    <x v="2"/>
    <s v="mohamedez82@gmail.com"/>
    <s v="28210250201931"/>
    <s v="00966523610867"/>
    <x v="1"/>
    <m/>
    <x v="2"/>
    <n v="27"/>
    <n v="9"/>
    <n v="2"/>
    <s v="pr015571070eg"/>
    <s v=""/>
    <s v=""/>
    <s v=""/>
    <s v=""/>
    <s v=""/>
    <s v=""/>
    <s v=""/>
    <s v="PR"/>
    <s v="EG"/>
  </r>
  <r>
    <s v="42821محمد حلميmh2083@yahoo.comشــكــوى"/>
    <d v="2017-03-27T00:00:00"/>
    <d v="1899-12-30T05:14:11"/>
    <s v="محمد حلمي"/>
    <x v="0"/>
    <s v="mh2083@yahoo.com"/>
    <s v="27308202500192"/>
    <s v="201118850744"/>
    <x v="2"/>
    <m/>
    <x v="2"/>
    <n v="27"/>
    <n v="5"/>
    <n v="2"/>
    <s v="RR507688605EG"/>
    <s v=""/>
    <s v=""/>
    <s v=""/>
    <s v=""/>
    <s v=""/>
    <s v=""/>
    <s v=""/>
    <s v="RR"/>
    <s v="EG"/>
  </r>
  <r>
    <s v="42820جوزيف انورjoseph.anwar@yahoo.comاستفسار عن مسار الطرد"/>
    <d v="2017-03-26T00:00:00"/>
    <d v="1899-12-30T23:38:42"/>
    <s v="جوزيف انور"/>
    <x v="0"/>
    <s v="joseph.anwar@yahoo.com"/>
    <s v="28905022400094"/>
    <s v="201222232537"/>
    <x v="1"/>
    <m/>
    <x v="2"/>
    <n v="26"/>
    <n v="23"/>
    <n v="1"/>
    <s v="RG313109185CN"/>
    <s v=""/>
    <s v=""/>
    <s v=""/>
    <s v=""/>
    <s v=""/>
    <s v=""/>
    <s v=""/>
    <s v="RG"/>
    <s v="CN"/>
  </r>
  <r>
    <s v="42820خالد وليدKhaled.waleed3629@gmail.comاستفسار عن مسار الطرد"/>
    <d v="2017-03-26T00:00:00"/>
    <d v="1899-12-30T22:22:58"/>
    <s v="خالد وليد"/>
    <x v="0"/>
    <s v="Khaled.waleed3629@gmail.com"/>
    <s v="29612190104151"/>
    <s v="201004616748"/>
    <x v="1"/>
    <m/>
    <x v="2"/>
    <n v="26"/>
    <n v="22"/>
    <n v="1"/>
    <s v="RS194805682CN"/>
    <s v=""/>
    <s v=""/>
    <s v=""/>
    <s v=""/>
    <s v=""/>
    <s v=""/>
    <s v=""/>
    <s v="RS"/>
    <s v="CN"/>
  </r>
  <r>
    <s v="42820احمد نبيل رجب الحارونAhmedelharoun11@gmail.comأخـــــرى"/>
    <d v="2017-03-26T00:00:00"/>
    <d v="1899-12-30T21:36:19"/>
    <s v="احمد نبيل رجب الحارون"/>
    <x v="0"/>
    <s v="Ahmedelharoun11@gmail.com"/>
    <s v="28701013400753"/>
    <s v="0016196478890"/>
    <x v="4"/>
    <m/>
    <x v="2"/>
    <n v="26"/>
    <n v="21"/>
    <n v="1"/>
    <s v=""/>
    <s v=""/>
    <s v=""/>
    <s v=""/>
    <s v=""/>
    <s v=""/>
    <s v=""/>
    <s v=""/>
    <s v=""/>
    <s v=""/>
  </r>
  <r>
    <s v="42820وسام أحمد عبد المنعم عبد الرازقwesamabdelrazek2010@gmail.comشــكــوى"/>
    <d v="2017-03-26T00:00:00"/>
    <d v="1899-12-30T19:20:02"/>
    <s v="وسام أحمد عبد المنعم عبد الرازق"/>
    <x v="0"/>
    <s v="wesamabdelrazek2010@gmail.com"/>
    <s v="28110028800539"/>
    <s v="00201274046681"/>
    <x v="2"/>
    <m/>
    <x v="2"/>
    <n v="26"/>
    <n v="19"/>
    <n v="1"/>
    <s v=""/>
    <s v=""/>
    <s v=""/>
    <s v=""/>
    <s v=""/>
    <s v=""/>
    <s v=""/>
    <s v=""/>
    <s v=""/>
    <s v=""/>
  </r>
  <r>
    <s v="42820Hassan Aboulfetouhhassan.fetouh@hotmail.comاستفسار عن مسار الطرد"/>
    <d v="2017-03-26T00:00:00"/>
    <d v="1899-12-30T18:50:20"/>
    <s v="Hassan Aboulfetouh"/>
    <x v="1"/>
    <s v="hassan.fetouh@hotmail.com"/>
    <s v="27412172300276"/>
    <s v="001 2036047054"/>
    <x v="1"/>
    <m/>
    <x v="2"/>
    <n v="26"/>
    <n v="18"/>
    <n v="1"/>
    <s v="CV047815286US"/>
    <s v=""/>
    <s v=""/>
    <s v=""/>
    <s v=""/>
    <s v=""/>
    <s v=""/>
    <s v=""/>
    <s v="CV"/>
    <s v="US"/>
  </r>
  <r>
    <s v="42820ماهر محمدmaher_vip2@yahoo.comاستفســار عن خدمــة"/>
    <d v="2017-03-26T00:00:00"/>
    <d v="1899-12-30T17:27:27"/>
    <s v="ماهر محمد"/>
    <x v="0"/>
    <s v="maher_vip2@yahoo.com"/>
    <s v="1401551"/>
    <s v="201063390903"/>
    <x v="0"/>
    <m/>
    <x v="2"/>
    <n v="26"/>
    <n v="17"/>
    <n v="1"/>
    <s v=""/>
    <s v=""/>
    <s v=""/>
    <s v=""/>
    <s v=""/>
    <s v=""/>
    <s v=""/>
    <s v=""/>
    <s v=""/>
    <s v=""/>
  </r>
  <r>
    <s v="42820محمد العمدهmedoamer03@gmail.comشــكــوى"/>
    <d v="2017-03-26T00:00:00"/>
    <d v="1899-12-30T17:11:01"/>
    <s v="محمد العمده"/>
    <x v="0"/>
    <s v="medoamer03@gmail.com"/>
    <s v="1601457"/>
    <s v="01067411760"/>
    <x v="2"/>
    <m/>
    <x v="2"/>
    <n v="26"/>
    <n v="17"/>
    <n v="1"/>
    <s v=""/>
    <s v=""/>
    <s v=""/>
    <s v=""/>
    <s v=""/>
    <s v=""/>
    <s v=""/>
    <s v=""/>
    <s v=""/>
    <s v=""/>
  </r>
  <r>
    <s v="42820heba radwanhradwan@fp7.comشــكــوى"/>
    <d v="2017-03-26T00:00:00"/>
    <d v="1899-12-30T16:46:02"/>
    <s v="heba radwan"/>
    <x v="0"/>
    <s v="hradwan@fp7.com"/>
    <s v="27306240103463"/>
    <s v="01111055000"/>
    <x v="2"/>
    <m/>
    <x v="2"/>
    <n v="26"/>
    <n v="16"/>
    <n v="1"/>
    <s v="RL286808614CN"/>
    <s v=""/>
    <s v=""/>
    <s v=""/>
    <s v=""/>
    <s v=""/>
    <s v=""/>
    <s v=""/>
    <s v="RL"/>
    <s v="CN"/>
  </r>
  <r>
    <s v="42820عاطف طه محمد فرجatiffarag@mail.ruاستفسار عن مسار الطرد"/>
    <d v="2017-03-26T00:00:00"/>
    <d v="1899-12-30T15:24:10"/>
    <s v="عاطف طه محمد فرج"/>
    <x v="0"/>
    <s v="atiffarag@mail.ru"/>
    <s v="27511202300916"/>
    <s v="+201067063570"/>
    <x v="1"/>
    <m/>
    <x v="2"/>
    <n v="26"/>
    <n v="15"/>
    <n v="1"/>
    <s v="RF443290473SG"/>
    <s v=""/>
    <s v=""/>
    <s v=""/>
    <s v=""/>
    <s v=""/>
    <s v=""/>
    <s v=""/>
    <s v="RF"/>
    <s v="SG"/>
  </r>
  <r>
    <s v="42820مصطفى البحيرىsasa.elbhiry@gmail.comشــكــوى"/>
    <d v="2017-03-26T00:00:00"/>
    <d v="1899-12-30T15:23:38"/>
    <s v="مصطفى البحيرى"/>
    <x v="0"/>
    <s v="sasa.elbhiry@gmail.com"/>
    <s v="29301101803979"/>
    <s v="201141365216"/>
    <x v="2"/>
    <m/>
    <x v="2"/>
    <n v="26"/>
    <n v="15"/>
    <n v="1"/>
    <s v="RS418831089CN"/>
    <s v=""/>
    <s v=""/>
    <s v=""/>
    <s v=""/>
    <s v=""/>
    <s v=""/>
    <s v=""/>
    <s v="RS"/>
    <s v="CN"/>
  </r>
  <r>
    <s v="42820سيباده عبد المجيد فارسziad_2000z@yahoo.comشــكــوى"/>
    <d v="2017-03-26T00:00:00"/>
    <d v="1899-12-30T14:38:13"/>
    <s v="سيباده عبد المجيد فارس"/>
    <x v="0"/>
    <s v="ziad_2000z@yahoo.com"/>
    <s v="201068952135"/>
    <s v="01068952135"/>
    <x v="2"/>
    <m/>
    <x v="2"/>
    <n v="26"/>
    <n v="14"/>
    <n v="1"/>
    <s v=""/>
    <s v=""/>
    <s v=""/>
    <s v=""/>
    <s v=""/>
    <s v=""/>
    <s v=""/>
    <s v=""/>
    <s v=""/>
    <s v=""/>
  </r>
  <r>
    <s v="42820ايهاب عبد القادر عبد المقصودehab0_0@live.comاستفسار عن مسار الطرد"/>
    <d v="2017-03-26T00:00:00"/>
    <d v="1899-12-30T14:27:01"/>
    <s v="ايهاب عبد القادر عبد المقصود"/>
    <x v="0"/>
    <s v="ehab0_0@live.com"/>
    <s v="27411060102955"/>
    <s v="201001441173"/>
    <x v="1"/>
    <m/>
    <x v="2"/>
    <n v="26"/>
    <n v="14"/>
    <n v="1"/>
    <s v="RS433483443CN"/>
    <s v=""/>
    <s v=""/>
    <s v=""/>
    <s v=""/>
    <s v=""/>
    <s v=""/>
    <s v=""/>
    <s v="RS"/>
    <s v="CN"/>
  </r>
  <r>
    <s v="42820عبدالبارئ محمد الأمينabdelbari.elsir@gmail.comاستفسار عن مسار الطرد"/>
    <d v="2017-03-26T00:00:00"/>
    <d v="1899-12-30T14:10:08"/>
    <s v="عبدالبارئ محمد الأمين"/>
    <x v="0"/>
    <s v="abdelbari.elsir@gmail.com"/>
    <s v=": 66052"/>
    <s v="01127723240"/>
    <x v="1"/>
    <m/>
    <x v="2"/>
    <n v="26"/>
    <n v="14"/>
    <n v="1"/>
    <s v="EE011166195EG"/>
    <s v=""/>
    <s v=""/>
    <s v=""/>
    <s v=""/>
    <s v=""/>
    <s v=""/>
    <s v=""/>
    <s v="EE"/>
    <s v="EG"/>
  </r>
  <r>
    <s v="42822هديل باسم الخضورhadeel.b.kh1997@hotmail.comاستفسار عن مسار الطرد"/>
    <d v="2017-03-28T00:00:00"/>
    <d v="1899-12-30T10:33:49"/>
    <s v="هديل باسم الخضور"/>
    <x v="0"/>
    <s v="hadeel.b.kh1997@hotmail.com"/>
    <s v="201122505770"/>
    <s v="201122505770"/>
    <x v="1"/>
    <m/>
    <x v="2"/>
    <n v="28"/>
    <n v="10"/>
    <n v="3"/>
    <s v="CP700085124EG"/>
    <s v=""/>
    <s v=""/>
    <s v=""/>
    <s v=""/>
    <s v=""/>
    <s v=""/>
    <s v=""/>
    <s v="CP"/>
    <s v="EG"/>
  </r>
  <r>
    <s v="42822احسان احمد آدمemily.ah.mo@gmail.comاستفسار عن مسار الطرد"/>
    <d v="2017-03-28T00:00:00"/>
    <d v="1899-12-30T10:27:28"/>
    <s v="احسان احمد آدم"/>
    <x v="13"/>
    <s v="emily.ah.mo@gmail.com"/>
    <s v=": P02125121"/>
    <s v="00201153377074"/>
    <x v="1"/>
    <m/>
    <x v="2"/>
    <n v="28"/>
    <n v="10"/>
    <n v="3"/>
    <s v="EE701575795EG"/>
    <s v=""/>
    <s v=""/>
    <s v=""/>
    <s v=""/>
    <s v=""/>
    <s v=""/>
    <s v=""/>
    <s v="EE"/>
    <s v="EG"/>
  </r>
  <r>
    <s v="42822محمد سعدm.hegazy@khalda-eg.comاستفســار عن خدمــة"/>
    <d v="2017-03-28T00:00:00"/>
    <d v="1899-12-30T10:11:45"/>
    <s v="محمد سعد"/>
    <x v="0"/>
    <s v="m.hegazy@khalda-eg.com"/>
    <s v="28811151702639"/>
    <s v="201226554037"/>
    <x v="0"/>
    <m/>
    <x v="2"/>
    <n v="28"/>
    <n v="10"/>
    <n v="3"/>
    <s v=""/>
    <s v=""/>
    <s v=""/>
    <s v=""/>
    <s v=""/>
    <s v=""/>
    <s v=""/>
    <s v=""/>
    <s v=""/>
    <s v=""/>
  </r>
  <r>
    <s v="42822عبدالله العيدdoor900@hotmail.comأخـــــرى"/>
    <d v="2017-03-28T00:00:00"/>
    <d v="1899-12-30T09:52:54"/>
    <s v="عبدالله العيد"/>
    <x v="2"/>
    <s v="door900@hotmail.com"/>
    <s v="1022350951"/>
    <s v="00966556942943"/>
    <x v="4"/>
    <m/>
    <x v="2"/>
    <n v="28"/>
    <n v="9"/>
    <n v="3"/>
    <s v="EK026800462SA"/>
    <s v="EK026800462SA"/>
    <s v=""/>
    <s v=""/>
    <s v=""/>
    <s v=""/>
    <s v=""/>
    <s v=""/>
    <s v="EK"/>
    <s v="SA"/>
  </r>
  <r>
    <s v="42822خالد محمد عزتKhalidezzat@gmail.comاستفسار عن مسار الطرد"/>
    <d v="2017-03-28T00:00:00"/>
    <d v="1899-12-30T09:23:50"/>
    <s v="خالد محمد عزت"/>
    <x v="0"/>
    <s v="Khalidezzat@gmail.com"/>
    <s v="27108250200738"/>
    <s v="201224099377"/>
    <x v="1"/>
    <m/>
    <x v="2"/>
    <n v="28"/>
    <n v="9"/>
    <n v="3"/>
    <s v="RR507691525EG"/>
    <s v=""/>
    <s v=""/>
    <s v=""/>
    <s v=""/>
    <s v=""/>
    <s v=""/>
    <s v=""/>
    <s v="RR"/>
    <s v="EG"/>
  </r>
  <r>
    <s v="42822محمدMediapoint.eg@gmail.comاستفســار عن خدمــة"/>
    <d v="2017-03-28T00:00:00"/>
    <d v="1899-12-30T02:11:59"/>
    <s v="محمد"/>
    <x v="0"/>
    <s v="Mediapoint.eg@gmail.com"/>
    <s v="29203261801571"/>
    <s v="201001007881"/>
    <x v="0"/>
    <m/>
    <x v="2"/>
    <n v="28"/>
    <n v="2"/>
    <n v="3"/>
    <s v=""/>
    <s v=""/>
    <s v=""/>
    <s v=""/>
    <s v=""/>
    <s v=""/>
    <s v=""/>
    <s v=""/>
    <s v=""/>
    <s v=""/>
  </r>
  <r>
    <s v="42822أحمد عبدالفتاح إبراهيمroatrans@gmail.comاستفســار عن خدمــة"/>
    <d v="2017-03-28T00:00:00"/>
    <d v="1899-12-30T01:10:30"/>
    <s v="أحمد عبدالفتاح إبراهيم"/>
    <x v="0"/>
    <s v="roatrans@gmail.com"/>
    <s v="28011232601318"/>
    <s v="201223872773"/>
    <x v="0"/>
    <m/>
    <x v="2"/>
    <n v="28"/>
    <n v="1"/>
    <n v="3"/>
    <s v=""/>
    <s v=""/>
    <s v=""/>
    <s v=""/>
    <s v=""/>
    <s v=""/>
    <s v=""/>
    <s v=""/>
    <s v=""/>
    <s v=""/>
  </r>
  <r>
    <s v="42821احمد محمد منصور محمدhossam.412@gmail.comاستفسار عن مسار الطرد"/>
    <d v="2017-03-27T00:00:00"/>
    <d v="1899-12-30T22:37:10"/>
    <s v="احمد محمد منصور محمد"/>
    <x v="0"/>
    <s v="hossam.412@gmail.com"/>
    <s v="28103211302738"/>
    <s v="201092528279"/>
    <x v="1"/>
    <m/>
    <x v="2"/>
    <n v="27"/>
    <n v="22"/>
    <n v="2"/>
    <s v="RE476167973SE"/>
    <s v=""/>
    <s v=""/>
    <s v=""/>
    <s v=""/>
    <s v=""/>
    <s v=""/>
    <s v=""/>
    <s v="RE"/>
    <s v="SE"/>
  </r>
  <r>
    <s v="42821محمد شريف توفيقmsherif200991@yahoo.comشــكــوى"/>
    <d v="2017-03-27T00:00:00"/>
    <d v="1899-12-30T22:34:13"/>
    <s v="محمد شريف توفيق"/>
    <x v="0"/>
    <s v="msherif200991@yahoo.com"/>
    <s v="24603011700052"/>
    <s v="201014442380"/>
    <x v="2"/>
    <m/>
    <x v="2"/>
    <n v="27"/>
    <n v="22"/>
    <n v="2"/>
    <s v=""/>
    <s v=""/>
    <s v=""/>
    <s v=""/>
    <s v=""/>
    <s v=""/>
    <s v=""/>
    <s v=""/>
    <s v=""/>
    <s v=""/>
  </r>
  <r>
    <s v="42821عمرو محمد حسن حجاجamrhaggag43@gmail.comاستفسار عن مسار الطرد"/>
    <d v="2017-03-27T00:00:00"/>
    <d v="1899-12-30T22:06:41"/>
    <s v="عمرو محمد حسن حجاج"/>
    <x v="0"/>
    <s v="amrhaggag43@gmail.com"/>
    <s v="29703221800532"/>
    <s v="201008484967"/>
    <x v="1"/>
    <m/>
    <x v="2"/>
    <n v="27"/>
    <n v="22"/>
    <n v="2"/>
    <s v="RX564599489DE"/>
    <s v=""/>
    <s v=""/>
    <s v=""/>
    <s v=""/>
    <s v=""/>
    <s v=""/>
    <s v=""/>
    <s v="RX"/>
    <s v="DE"/>
  </r>
  <r>
    <s v="42821نهى محمد عبد الحميد البدريa_henawy@yahoo.comاستفسار عن مسار الطرد"/>
    <d v="2017-03-27T00:00:00"/>
    <d v="1899-12-30T21:59:09"/>
    <s v="نهى محمد عبد الحميد البدري"/>
    <x v="0"/>
    <s v="a_henawy@yahoo.com"/>
    <s v="27810191100071"/>
    <s v="201002224840"/>
    <x v="1"/>
    <m/>
    <x v="2"/>
    <n v="27"/>
    <n v="21"/>
    <n v="2"/>
    <s v="EE701431289EG"/>
    <s v=""/>
    <s v=""/>
    <s v=""/>
    <s v=""/>
    <s v=""/>
    <s v=""/>
    <s v=""/>
    <s v="EE"/>
    <s v="EG"/>
  </r>
  <r>
    <s v="42821مصطفي عبد المنعم البحيريsasa.elbhiry@gmail.comاستفسار عن مسار الطرد"/>
    <d v="2017-03-27T00:00:00"/>
    <d v="1899-12-30T21:41:09"/>
    <s v="مصطفي عبد المنعم البحيري"/>
    <x v="0"/>
    <s v="sasa.elbhiry@gmail.com"/>
    <s v="29301101803979"/>
    <s v="201141365216"/>
    <x v="1"/>
    <m/>
    <x v="2"/>
    <n v="27"/>
    <n v="21"/>
    <n v="2"/>
    <s v="RS418831089CN"/>
    <s v=""/>
    <s v=""/>
    <s v=""/>
    <s v=""/>
    <s v=""/>
    <s v=""/>
    <s v=""/>
    <s v="RS"/>
    <s v="CN"/>
  </r>
  <r>
    <s v="42821هانى محمد أبوالعلاAboelela_hany@yahoo.comأخـــــرى"/>
    <d v="2017-03-27T00:00:00"/>
    <d v="1899-12-30T21:18:39"/>
    <s v="هانى محمد أبوالعلا"/>
    <x v="0"/>
    <s v="Aboelela_hany@yahoo.com"/>
    <s v="27302020103858"/>
    <s v="201005005944"/>
    <x v="4"/>
    <m/>
    <x v="2"/>
    <n v="27"/>
    <n v="21"/>
    <n v="2"/>
    <s v=""/>
    <s v=""/>
    <s v=""/>
    <s v=""/>
    <s v=""/>
    <s v=""/>
    <s v=""/>
    <s v=""/>
    <s v=""/>
    <s v=""/>
  </r>
  <r>
    <s v="42821حسن عبداللهhas55_55@hotmail.comاستفسار عن مسار الطرد"/>
    <d v="2017-03-27T00:00:00"/>
    <d v="1899-12-30T19:01:12"/>
    <s v="حسن عبدالله"/>
    <x v="2"/>
    <s v="has55_55@hotmail.com"/>
    <s v="1014446916"/>
    <s v="00966561446603"/>
    <x v="1"/>
    <m/>
    <x v="2"/>
    <n v="27"/>
    <n v="19"/>
    <n v="2"/>
    <s v="EE701584280EG"/>
    <s v=""/>
    <s v=""/>
    <s v=""/>
    <s v=""/>
    <s v=""/>
    <s v=""/>
    <s v=""/>
    <s v="EE"/>
    <s v="EG"/>
  </r>
  <r>
    <s v="42821شعبان الديبEslam_0007@yahoo.comاستفسار عن مسار الطرد"/>
    <d v="2017-03-27T00:00:00"/>
    <d v="1899-12-30T18:37:07"/>
    <s v="شعبان الديب"/>
    <x v="0"/>
    <s v="Eslam_0007@yahoo.com"/>
    <s v="28412011313231"/>
    <s v="002010670804840"/>
    <x v="1"/>
    <m/>
    <x v="2"/>
    <n v="27"/>
    <n v="18"/>
    <n v="2"/>
    <s v="Cl632537344DE"/>
    <s v=""/>
    <s v=""/>
    <s v=""/>
    <s v=""/>
    <s v=""/>
    <s v=""/>
    <s v=""/>
    <s v="CL"/>
    <s v="DE"/>
  </r>
  <r>
    <s v="42822ايمن محمودAyman.mahmoud_2512011@yahoo.comأخـــــرى"/>
    <d v="2017-03-28T00:00:00"/>
    <d v="1899-12-30T10:51:59"/>
    <s v="ايمن محمود"/>
    <x v="0"/>
    <s v="Ayman.mahmoud_2512011@yahoo.com"/>
    <s v="28602080105253"/>
    <s v="01008420895"/>
    <x v="4"/>
    <m/>
    <x v="2"/>
    <n v="28"/>
    <n v="10"/>
    <n v="3"/>
    <s v=""/>
    <s v=""/>
    <s v=""/>
    <s v=""/>
    <s v=""/>
    <s v=""/>
    <s v=""/>
    <s v=""/>
    <s v=""/>
    <s v=""/>
  </r>
  <r>
    <s v="42822فادى فيليبeng_fady_philip@yahoo.comشــكــوى"/>
    <d v="2017-03-28T00:00:00"/>
    <d v="1899-12-30T14:11:18"/>
    <s v="فادى فيليب"/>
    <x v="22"/>
    <s v="eng_fady_philip@yahoo.com"/>
    <s v=": A11457220"/>
    <s v="97433462698+"/>
    <x v="2"/>
    <m/>
    <x v="2"/>
    <n v="28"/>
    <n v="14"/>
    <n v="3"/>
    <s v="EE115626139QA"/>
    <s v=""/>
    <s v=""/>
    <s v=""/>
    <s v=""/>
    <s v=""/>
    <s v=""/>
    <s v=""/>
    <s v="EE"/>
    <s v="QA"/>
  </r>
  <r>
    <s v="42822Samer mahersamerclever@hotmail.comاستفسار عن مسار الطرد"/>
    <d v="2017-03-28T00:00:00"/>
    <d v="1899-12-30T14:02:19"/>
    <s v="Samer maher"/>
    <x v="0"/>
    <s v="samerclever@hotmail.com"/>
    <s v="27711191300071"/>
    <s v="201279350222"/>
    <x v="1"/>
    <m/>
    <x v="2"/>
    <n v="28"/>
    <n v="14"/>
    <n v="3"/>
    <s v="RE479179145SE"/>
    <s v=""/>
    <s v=""/>
    <s v=""/>
    <s v=""/>
    <s v=""/>
    <s v=""/>
    <s v=""/>
    <s v="RE"/>
    <s v="SE"/>
  </r>
  <r>
    <s v="42823محمد ناجى عبد القادرm.nagy@tawzef.comشــكــوى"/>
    <d v="2017-03-29T00:00:00"/>
    <d v="1899-12-30T09:46:47"/>
    <s v="محمد ناجى عبد القادر"/>
    <x v="0"/>
    <s v="m.nagy@tawzef.com"/>
    <s v="28509280101317"/>
    <s v="00201025444256"/>
    <x v="2"/>
    <m/>
    <x v="2"/>
    <n v="29"/>
    <n v="9"/>
    <n v="4"/>
    <s v="RS808458125NL"/>
    <s v=""/>
    <s v=""/>
    <s v=""/>
    <s v=""/>
    <s v=""/>
    <s v=""/>
    <s v=""/>
    <s v="RS"/>
    <s v="NL"/>
  </r>
  <r>
    <s v="42823Mohamed HamdyMohamed.Mansy@vodafone.comاستفسار عن مسار الطرد"/>
    <d v="2017-03-29T00:00:00"/>
    <d v="1899-12-30T06:31:05"/>
    <s v="Mohamed Hamdy"/>
    <x v="0"/>
    <s v="Mohamed.Mansy@vodafone.com"/>
    <s v="1403157"/>
    <s v="201001407407"/>
    <x v="1"/>
    <m/>
    <x v="2"/>
    <n v="29"/>
    <n v="6"/>
    <n v="4"/>
    <s v="EE701626807EG"/>
    <s v=""/>
    <s v=""/>
    <s v=""/>
    <s v=""/>
    <s v=""/>
    <s v=""/>
    <s v=""/>
    <s v="EE"/>
    <s v="EG"/>
  </r>
  <r>
    <s v="42823محمد سمير فؤادmohamed1991samir@gmail.comأخـــــرى"/>
    <d v="2017-03-29T00:00:00"/>
    <d v="1899-12-30T03:19:47"/>
    <s v="محمد سمير فؤاد"/>
    <x v="0"/>
    <s v="mohamed1991samir@gmail.com"/>
    <s v="28701090400235"/>
    <s v="01095662256"/>
    <x v="4"/>
    <m/>
    <x v="2"/>
    <n v="29"/>
    <n v="3"/>
    <n v="4"/>
    <s v=""/>
    <s v=""/>
    <s v=""/>
    <s v=""/>
    <s v=""/>
    <s v=""/>
    <s v=""/>
    <s v=""/>
    <s v=""/>
    <s v=""/>
  </r>
  <r>
    <s v="42823محمد سعيد عبدالله ابراهيمzdan5649@gmail.comشــكــوى"/>
    <d v="2017-03-29T00:00:00"/>
    <d v="1899-12-30T02:32:56"/>
    <s v="محمد سعيد عبدالله ابراهيم"/>
    <x v="0"/>
    <s v="zdan5649@gmail.com"/>
    <s v="28111281602731"/>
    <s v="201027108029"/>
    <x v="2"/>
    <m/>
    <x v="2"/>
    <n v="29"/>
    <n v="2"/>
    <n v="4"/>
    <s v="RR413029905EG"/>
    <s v=""/>
    <s v=""/>
    <s v=""/>
    <s v=""/>
    <s v=""/>
    <s v=""/>
    <s v=""/>
    <s v="RR"/>
    <s v="EG"/>
  </r>
  <r>
    <s v="42822سالي سمير عبد القادرshawkirabab@hotmail.comاستفسار عن مسار الطرد"/>
    <d v="2017-03-28T00:00:00"/>
    <d v="1899-12-30T22:51:56"/>
    <s v="سالي سمير عبد القادر"/>
    <x v="0"/>
    <s v="shawkirabab@hotmail.com"/>
    <s v="38005202352501"/>
    <s v="01223545068"/>
    <x v="1"/>
    <m/>
    <x v="2"/>
    <n v="28"/>
    <n v="22"/>
    <n v="3"/>
    <s v="RR384497355EG"/>
    <s v=""/>
    <s v=""/>
    <s v=""/>
    <s v=""/>
    <s v=""/>
    <s v=""/>
    <s v=""/>
    <s v="RR"/>
    <s v="EG"/>
  </r>
  <r>
    <s v="42822ريم على ابراهيمreem.aboushosha@gmalشــكــوى"/>
    <d v="2017-03-28T00:00:00"/>
    <d v="1899-12-30T22:50:27"/>
    <s v="ريم على ابراهيم"/>
    <x v="0"/>
    <s v="reem.aboushosha@gmal"/>
    <s v="27808160200501"/>
    <s v="034211207"/>
    <x v="2"/>
    <m/>
    <x v="2"/>
    <n v="28"/>
    <n v="22"/>
    <n v="3"/>
    <s v="cc750988762fr"/>
    <s v=""/>
    <s v=""/>
    <s v=""/>
    <s v=""/>
    <s v=""/>
    <s v=""/>
    <s v=""/>
    <s v="CC"/>
    <s v="FR"/>
  </r>
  <r>
    <s v="42822ضاحى حمادة ربيعيdahy.2314@gmail.comاستفسار عن مسار الطرد"/>
    <d v="2017-03-28T00:00:00"/>
    <d v="1899-12-30T22:34:11"/>
    <s v="ضاحى حمادة ربيعي"/>
    <x v="0"/>
    <s v="dahy.2314@gmail.com"/>
    <s v="28708142600658"/>
    <s v="201010238529"/>
    <x v="1"/>
    <m/>
    <x v="2"/>
    <n v="28"/>
    <n v="22"/>
    <n v="3"/>
    <s v="EE089996099TN"/>
    <s v="EE088996099TN"/>
    <s v=""/>
    <s v=""/>
    <s v=""/>
    <s v=""/>
    <s v=""/>
    <s v=""/>
    <s v="EE"/>
    <s v="TN"/>
  </r>
  <r>
    <s v="42822ابراهيم محمد عبد الجليل ابراهيم يحيىwww.ebrahem.mohamed01069367650@gmail.comاستفســار عن خدمــة"/>
    <d v="2017-03-28T00:00:00"/>
    <d v="1899-12-30T22:33:14"/>
    <s v="ابراهيم محمد عبد الجليل ابراهيم يحيى"/>
    <x v="0"/>
    <s v="www.ebrahem.mohamed01069367650@gmail.com"/>
    <s v="29901011522536"/>
    <s v="201069367650+"/>
    <x v="0"/>
    <m/>
    <x v="2"/>
    <n v="28"/>
    <n v="22"/>
    <n v="3"/>
    <s v=""/>
    <s v=""/>
    <s v=""/>
    <s v=""/>
    <s v=""/>
    <s v=""/>
    <s v=""/>
    <s v=""/>
    <s v=""/>
    <s v=""/>
  </r>
  <r>
    <s v="42822فاطمه احمد معوضfatmagoha7@gmail.comشــكــوى"/>
    <d v="2017-03-28T00:00:00"/>
    <d v="1899-12-30T22:08:43"/>
    <s v="فاطمه احمد معوض"/>
    <x v="0"/>
    <s v="fatmagoha7@gmail.com"/>
    <s v="29409251203509"/>
    <s v="01069175147"/>
    <x v="2"/>
    <m/>
    <x v="2"/>
    <n v="28"/>
    <n v="22"/>
    <n v="3"/>
    <s v="EK050835135sA"/>
    <s v=""/>
    <s v=""/>
    <s v=""/>
    <s v=""/>
    <s v=""/>
    <s v=""/>
    <s v=""/>
    <s v="EK"/>
    <s v="SA"/>
  </r>
  <r>
    <s v="42822سامي حلمي غاليsolysamylol@gmail.comاستفسار عن مسار الطرد"/>
    <d v="2017-03-28T00:00:00"/>
    <d v="1899-12-30T20:56:52"/>
    <s v="سامي حلمي غالي"/>
    <x v="0"/>
    <s v="solysamylol@gmail.com"/>
    <s v="26203022200336"/>
    <s v="201004733558"/>
    <x v="1"/>
    <m/>
    <x v="2"/>
    <n v="28"/>
    <n v="20"/>
    <n v="3"/>
    <s v="EE115628917QA"/>
    <s v=""/>
    <s v=""/>
    <s v=""/>
    <s v=""/>
    <s v=""/>
    <s v=""/>
    <s v=""/>
    <s v="EE"/>
    <s v="QA"/>
  </r>
  <r>
    <s v="42822كريم مجدي محمدKikoabo12345@gmail.comاستفسار عن مسار الطرد"/>
    <d v="2017-03-28T00:00:00"/>
    <d v="1899-12-30T20:49:46"/>
    <s v="كريم مجدي محمد"/>
    <x v="0"/>
    <s v="Kikoabo12345@gmail.com"/>
    <s v="28710081401333"/>
    <s v="00201069050021"/>
    <x v="1"/>
    <m/>
    <x v="2"/>
    <n v="28"/>
    <n v="20"/>
    <n v="3"/>
    <s v="RU780304427GB"/>
    <s v=""/>
    <s v=""/>
    <s v=""/>
    <s v=""/>
    <s v=""/>
    <s v=""/>
    <s v=""/>
    <s v="RU"/>
    <s v="GB"/>
  </r>
  <r>
    <s v="42822عامر محمد حُمديstaramer@hotmail.comاستفسار عن مسار الطرد"/>
    <d v="2017-03-28T00:00:00"/>
    <d v="1899-12-30T20:28:08"/>
    <s v="عامر محمد حُمدي"/>
    <x v="2"/>
    <s v="staramer@hotmail.com"/>
    <s v="000000000"/>
    <s v="00966509679149"/>
    <x v="1"/>
    <m/>
    <x v="2"/>
    <n v="28"/>
    <n v="20"/>
    <n v="3"/>
    <s v="EE701319660EG"/>
    <s v=""/>
    <s v=""/>
    <s v=""/>
    <s v=""/>
    <s v=""/>
    <s v=""/>
    <s v=""/>
    <s v="EE"/>
    <s v="EG"/>
  </r>
  <r>
    <s v="42822حفصه محمد محمد احمدhafs.mohamed@yahoo.comشــكــوى"/>
    <d v="2017-03-28T00:00:00"/>
    <d v="1899-12-30T19:22:53"/>
    <s v="حفصه محمد محمد احمد"/>
    <x v="0"/>
    <s v="hafs.mohamed@yahoo.com"/>
    <s v="29306051202903"/>
    <s v="201091969455"/>
    <x v="2"/>
    <m/>
    <x v="2"/>
    <n v="28"/>
    <n v="19"/>
    <n v="3"/>
    <s v=""/>
    <s v=""/>
    <s v=""/>
    <s v=""/>
    <s v=""/>
    <s v=""/>
    <s v=""/>
    <s v=""/>
    <s v=""/>
    <s v=""/>
  </r>
  <r>
    <s v="42822سهام محمد بغداديSeham25791@gmail.comاستفسار عن مسار الطرد"/>
    <d v="2017-03-28T00:00:00"/>
    <d v="1899-12-30T18:28:02"/>
    <s v="سهام محمد بغدادي"/>
    <x v="0"/>
    <s v="Seham25791@gmail.com"/>
    <s v="29107252700682"/>
    <s v="01066273395 002"/>
    <x v="1"/>
    <m/>
    <x v="2"/>
    <n v="28"/>
    <n v="18"/>
    <n v="3"/>
    <s v="Dl632141425de"/>
    <s v=""/>
    <s v=""/>
    <s v=""/>
    <s v=""/>
    <s v=""/>
    <s v=""/>
    <s v=""/>
    <s v="DL"/>
    <s v="DE"/>
  </r>
  <r>
    <s v="42822شوقيه زكريا أحمد حمودهahmed.rashad.hamouda@gmail.comشــكــوى"/>
    <d v="2017-03-28T00:00:00"/>
    <d v="1899-12-30T16:23:30"/>
    <s v="شوقيه زكريا أحمد حموده"/>
    <x v="0"/>
    <s v="ahmed.rashad.hamouda@gmail.com"/>
    <s v="25810060101422"/>
    <s v="201009483233"/>
    <x v="2"/>
    <m/>
    <x v="2"/>
    <n v="28"/>
    <n v="16"/>
    <n v="3"/>
    <s v=""/>
    <s v=""/>
    <s v=""/>
    <s v=""/>
    <s v=""/>
    <s v=""/>
    <s v=""/>
    <s v=""/>
    <s v=""/>
    <s v=""/>
  </r>
  <r>
    <s v="42822John NessimeJohn.Nessime@outlook.comاستفسار عن مسار الطرد"/>
    <d v="2017-03-28T00:00:00"/>
    <d v="1899-12-30T15:33:48"/>
    <s v="John Nessime"/>
    <x v="0"/>
    <s v="John.Nessime@outlook.com"/>
    <s v="28508220101176"/>
    <s v="01210209420"/>
    <x v="1"/>
    <m/>
    <x v="2"/>
    <n v="28"/>
    <n v="15"/>
    <n v="3"/>
    <s v="RR534180906EG"/>
    <s v=""/>
    <s v=""/>
    <s v=""/>
    <s v=""/>
    <s v=""/>
    <s v=""/>
    <s v=""/>
    <s v="RR"/>
    <s v="EG"/>
  </r>
  <r>
    <s v="42822John NessimeJohn.Nessime@outlook.comشــكــوى"/>
    <d v="2017-03-28T00:00:00"/>
    <d v="1899-12-30T15:31:29"/>
    <s v="John Nessime"/>
    <x v="0"/>
    <s v="John.Nessime@outlook.com"/>
    <s v="28508220101176"/>
    <s v="01210209420"/>
    <x v="2"/>
    <m/>
    <x v="2"/>
    <n v="28"/>
    <n v="15"/>
    <n v="3"/>
    <s v="RR534180906EG"/>
    <s v=""/>
    <s v=""/>
    <s v=""/>
    <s v=""/>
    <s v=""/>
    <s v=""/>
    <s v=""/>
    <s v="RR"/>
    <s v="EG"/>
  </r>
  <r>
    <s v="42822عادل محمد صالحakarim.adel@gmail.comشــكــوى"/>
    <d v="2017-03-28T00:00:00"/>
    <d v="1899-12-30T14:38:36"/>
    <s v="عادل محمد صالح"/>
    <x v="0"/>
    <s v="akarim.adel@gmail.com"/>
    <s v="25205070101314"/>
    <s v="01000787111"/>
    <x v="2"/>
    <m/>
    <x v="2"/>
    <n v="28"/>
    <n v="14"/>
    <n v="3"/>
    <s v="LX673290177DE"/>
    <s v=""/>
    <s v=""/>
    <s v=""/>
    <s v=""/>
    <s v=""/>
    <s v=""/>
    <s v=""/>
    <s v="LX"/>
    <s v="DE"/>
  </r>
  <r>
    <s v="42824محمد بسيونىmohamedbasyony86@gmail.comشــكــوى"/>
    <d v="2017-03-30T00:00:00"/>
    <d v="1899-12-30T10:31:12"/>
    <s v="محمد بسيونى"/>
    <x v="0"/>
    <s v="mohamedbasyony86@gmail.com"/>
    <s v="28607191700659"/>
    <s v="201023286682"/>
    <x v="2"/>
    <m/>
    <x v="2"/>
    <n v="30"/>
    <n v="10"/>
    <n v="5"/>
    <s v=""/>
    <s v=""/>
    <s v=""/>
    <s v=""/>
    <s v=""/>
    <s v=""/>
    <s v=""/>
    <s v=""/>
    <s v=""/>
    <s v=""/>
  </r>
  <r>
    <s v="42824احمد محمود محمد قطبemekotb@gmail.comاستفسار عن مسار الطرد"/>
    <d v="2017-03-30T00:00:00"/>
    <d v="1899-12-30T10:12:30"/>
    <s v="احمد محمود محمد قطب"/>
    <x v="0"/>
    <s v="emekotb@gmail.com"/>
    <s v="28506152102816"/>
    <s v="00201158288831"/>
    <x v="1"/>
    <m/>
    <x v="2"/>
    <n v="30"/>
    <n v="10"/>
    <n v="5"/>
    <s v="RX565331257DE"/>
    <s v=""/>
    <s v=""/>
    <s v=""/>
    <s v=""/>
    <s v=""/>
    <s v=""/>
    <s v=""/>
    <s v="RX"/>
    <s v="DE"/>
  </r>
  <r>
    <s v="42824نجيب مجدى نجيبboutari_naguib@yahoo.comاستفسار عن مسار الطرد"/>
    <d v="2017-03-30T00:00:00"/>
    <d v="1899-12-30T08:50:26"/>
    <s v="نجيب مجدى نجيب"/>
    <x v="0"/>
    <s v="boutari_naguib@yahoo.com"/>
    <s v="27304070103274"/>
    <s v="01001485744"/>
    <x v="1"/>
    <m/>
    <x v="2"/>
    <n v="30"/>
    <n v="8"/>
    <n v="5"/>
    <s v=""/>
    <s v=""/>
    <s v=""/>
    <s v=""/>
    <s v=""/>
    <s v=""/>
    <s v=""/>
    <s v=""/>
    <s v=""/>
    <s v=""/>
  </r>
  <r>
    <s v="42824أمير محمد العجميameerajami133@hotmail.comاستفسار عن مسار الطرد"/>
    <d v="2017-03-30T00:00:00"/>
    <d v="1899-12-30T06:03:10"/>
    <s v="أمير محمد العجمي"/>
    <x v="0"/>
    <s v="ameerajami133@hotmail.com"/>
    <s v="29103131802393"/>
    <s v="00201094602761"/>
    <x v="1"/>
    <m/>
    <x v="2"/>
    <n v="30"/>
    <n v="6"/>
    <n v="5"/>
    <s v="RD116165671SE"/>
    <s v=""/>
    <s v=""/>
    <s v=""/>
    <s v=""/>
    <s v=""/>
    <s v=""/>
    <s v=""/>
    <s v="RD"/>
    <s v="SE"/>
  </r>
  <r>
    <s v="42824السيد احمد احمد احمد عيسيesayedahmed601@gmail.comشــكــوى"/>
    <d v="2017-03-30T00:00:00"/>
    <d v="1899-12-30T00:54:42"/>
    <s v="السيد احمد احمد احمد عيسي"/>
    <x v="0"/>
    <s v="esayedahmed601@gmail.com"/>
    <s v="29203011208212"/>
    <s v="201064355601"/>
    <x v="2"/>
    <m/>
    <x v="2"/>
    <n v="30"/>
    <n v="0"/>
    <n v="5"/>
    <s v=""/>
    <s v=""/>
    <s v=""/>
    <s v=""/>
    <s v=""/>
    <s v=""/>
    <s v=""/>
    <s v=""/>
    <s v=""/>
    <s v=""/>
  </r>
  <r>
    <s v="42824محمد الشمرليShemerly@aucegypt.eduاستفسار عن مسار الطرد"/>
    <d v="2017-03-30T00:00:00"/>
    <d v="1899-12-30T00:20:47"/>
    <s v="محمد الشمرلي"/>
    <x v="0"/>
    <s v="Shemerly@aucegypt.edu"/>
    <s v="27407172102357"/>
    <s v="201066616993"/>
    <x v="1"/>
    <m/>
    <x v="2"/>
    <n v="30"/>
    <n v="0"/>
    <n v="5"/>
    <s v="RX248870324CH"/>
    <s v=""/>
    <s v=""/>
    <s v=""/>
    <s v=""/>
    <s v=""/>
    <s v=""/>
    <s v=""/>
    <s v="RX"/>
    <s v="CH"/>
  </r>
  <r>
    <s v="42824المعتصم ادبيش محمدabwayad243@gmail.comأخـــــرى"/>
    <d v="2017-03-30T00:00:00"/>
    <d v="1899-12-30T00:04:59"/>
    <s v="المعتصم ادبيش محمد"/>
    <x v="0"/>
    <s v="abwayad243@gmail.com"/>
    <s v="28406202300237"/>
    <s v="201000328685"/>
    <x v="4"/>
    <m/>
    <x v="2"/>
    <n v="30"/>
    <n v="0"/>
    <n v="5"/>
    <s v=""/>
    <s v=""/>
    <s v=""/>
    <s v=""/>
    <s v=""/>
    <s v=""/>
    <s v=""/>
    <s v=""/>
    <s v=""/>
    <s v=""/>
  </r>
  <r>
    <s v="42823احمدفتحىahmed.alsaid55@gmail.comشــكــوى"/>
    <d v="2017-03-29T00:00:00"/>
    <d v="1899-12-30T23:39:02"/>
    <s v="احمدفتحى"/>
    <x v="0"/>
    <s v="ahmed.alsaid55@gmail.com"/>
    <s v="29103120101075"/>
    <s v="01002941028"/>
    <x v="2"/>
    <m/>
    <x v="2"/>
    <n v="29"/>
    <n v="23"/>
    <n v="4"/>
    <s v="RS808418466NL"/>
    <s v=""/>
    <s v=""/>
    <s v=""/>
    <s v=""/>
    <s v=""/>
    <s v=""/>
    <s v=""/>
    <s v="RS"/>
    <s v="NL"/>
  </r>
  <r>
    <s v="42823حسام فهميhossamxp55@gmail.comشــكــوى"/>
    <d v="2017-03-29T00:00:00"/>
    <d v="1899-12-30T21:43:17"/>
    <s v="حسام فهمي"/>
    <x v="2"/>
    <s v="hossamxp55@gmail.com"/>
    <s v="27310220103391"/>
    <s v="9660540669487"/>
    <x v="2"/>
    <m/>
    <x v="2"/>
    <n v="29"/>
    <n v="21"/>
    <n v="4"/>
    <s v="EE009865874SA"/>
    <s v=""/>
    <s v=""/>
    <s v=""/>
    <s v=""/>
    <s v=""/>
    <s v=""/>
    <s v=""/>
    <s v="EE"/>
    <s v="SA"/>
  </r>
  <r>
    <s v="42823محمد الشحات إسماعيلcomputer_200021@yahoo.comاستفسار عن مسار الطرد"/>
    <d v="2017-03-29T00:00:00"/>
    <d v="1899-12-30T20:35:09"/>
    <s v="محمد الشحات إسماعيل"/>
    <x v="5"/>
    <s v="computer_200021@yahoo.com"/>
    <s v="22706091400831"/>
    <s v="96891256604"/>
    <x v="1"/>
    <m/>
    <x v="2"/>
    <n v="29"/>
    <n v="20"/>
    <n v="4"/>
    <s v="RR004717131OM"/>
    <s v=""/>
    <s v=""/>
    <s v=""/>
    <s v=""/>
    <s v=""/>
    <s v=""/>
    <s v=""/>
    <s v="RR"/>
    <s v="OM"/>
  </r>
  <r>
    <s v="42823يحي شريف اسماعيلy.shrief@yahoo.comشــكــوى"/>
    <d v="2017-03-29T00:00:00"/>
    <d v="1899-12-30T20:32:33"/>
    <s v="يحي شريف اسماعيل"/>
    <x v="0"/>
    <s v="y.shrief@yahoo.com"/>
    <s v="28108140201171"/>
    <s v="00201222303414"/>
    <x v="2"/>
    <m/>
    <x v="2"/>
    <n v="29"/>
    <n v="20"/>
    <n v="4"/>
    <s v=""/>
    <s v=""/>
    <s v=""/>
    <s v=""/>
    <s v=""/>
    <s v=""/>
    <s v=""/>
    <s v=""/>
    <s v=""/>
    <s v=""/>
  </r>
  <r>
    <s v="42823هاله مصطفى امينHalaabd138@gmail.comاستفسار عن مسار الطرد"/>
    <d v="2017-03-29T00:00:00"/>
    <d v="1899-12-30T18:46:54"/>
    <s v="هاله مصطفى امين"/>
    <x v="0"/>
    <s v="Halaabd138@gmail.com"/>
    <s v="29107102703209"/>
    <s v="0201122561398"/>
    <x v="1"/>
    <m/>
    <x v="2"/>
    <n v="29"/>
    <n v="18"/>
    <n v="4"/>
    <s v="EE013057281EG"/>
    <s v=""/>
    <s v=""/>
    <s v=""/>
    <s v=""/>
    <s v=""/>
    <s v=""/>
    <s v=""/>
    <s v="EE"/>
    <s v="EG"/>
  </r>
  <r>
    <s v="42823باسم عادلbibooo86@hotmail.comاستفســار عن خدمــة"/>
    <d v="2017-03-29T00:00:00"/>
    <d v="1899-12-30T18:13:50"/>
    <s v="باسم عادل"/>
    <x v="0"/>
    <s v="bibooo86@hotmail.com"/>
    <s v="28601250100158"/>
    <s v="201200567668"/>
    <x v="0"/>
    <m/>
    <x v="2"/>
    <n v="29"/>
    <n v="18"/>
    <n v="4"/>
    <s v=""/>
    <s v=""/>
    <s v=""/>
    <s v=""/>
    <s v=""/>
    <s v=""/>
    <s v=""/>
    <s v=""/>
    <s v=""/>
    <s v=""/>
  </r>
  <r>
    <s v="42823احمد سامح علي ابوزيدahmed19852006@gmail.comشــكــوى"/>
    <d v="2017-03-29T00:00:00"/>
    <d v="1899-12-30T18:01:07"/>
    <s v="احمد سامح علي ابوزيد"/>
    <x v="0"/>
    <s v="ahmed19852006@gmail.com"/>
    <s v="28509011607239"/>
    <s v="0201003836971"/>
    <x v="2"/>
    <m/>
    <x v="2"/>
    <n v="29"/>
    <n v="18"/>
    <n v="4"/>
    <s v=""/>
    <s v=""/>
    <s v=""/>
    <s v=""/>
    <s v=""/>
    <s v=""/>
    <s v=""/>
    <s v=""/>
    <s v=""/>
    <s v=""/>
  </r>
  <r>
    <s v="42823محمدعبد الرحمن احمد محمدmohemdabozezo@gamil. Comاستفسار عن مسار الطرد"/>
    <d v="2017-03-29T00:00:00"/>
    <d v="1899-12-30T17:18:07"/>
    <s v="محمدعبد الرحمن احمد محمد"/>
    <x v="0"/>
    <s v="mohemdabozezo@gamil. Com"/>
    <s v="26801030200919"/>
    <s v="201271939401"/>
    <x v="1"/>
    <m/>
    <x v="2"/>
    <n v="29"/>
    <n v="17"/>
    <n v="4"/>
    <s v="Rs810759415NL"/>
    <s v=""/>
    <s v=""/>
    <s v=""/>
    <s v=""/>
    <s v=""/>
    <s v=""/>
    <s v=""/>
    <s v="RS"/>
    <s v="NL"/>
  </r>
  <r>
    <s v="42823محمود محمد فتحي عبد الحميد الخوليhebaelbadawy 2013@yahoo.comشــكــوى"/>
    <d v="2017-03-29T00:00:00"/>
    <d v="1899-12-30T17:10:05"/>
    <s v="محمود محمد فتحي عبد الحميد الخولي"/>
    <x v="4"/>
    <s v="hebaelbadawy 2013@yahoo.com"/>
    <s v="A11656558"/>
    <s v="0096597994090"/>
    <x v="2"/>
    <m/>
    <x v="2"/>
    <n v="29"/>
    <n v="17"/>
    <n v="4"/>
    <s v="EE701180696EG"/>
    <s v=""/>
    <s v=""/>
    <s v=""/>
    <s v=""/>
    <s v=""/>
    <s v=""/>
    <s v=""/>
    <s v="EE"/>
    <s v="EG"/>
  </r>
  <r>
    <s v="42823فادى سمير حافظ على نداfadi_nada@hotmail.comأخـــــرى"/>
    <d v="2017-03-29T00:00:00"/>
    <d v="1899-12-30T16:45:18"/>
    <s v="فادى سمير حافظ على ندا"/>
    <x v="0"/>
    <s v="fadi_nada@hotmail.com"/>
    <s v="29107281301118"/>
    <s v="201003830692"/>
    <x v="4"/>
    <m/>
    <x v="2"/>
    <n v="29"/>
    <n v="16"/>
    <n v="4"/>
    <s v=""/>
    <s v=""/>
    <s v=""/>
    <s v=""/>
    <s v=""/>
    <s v=""/>
    <s v=""/>
    <s v=""/>
    <s v=""/>
    <s v=""/>
  </r>
  <r>
    <s v="42823محمد عليsoserious2006@gmail.comاستفســار عن خدمــة"/>
    <d v="2017-03-29T00:00:00"/>
    <d v="1899-12-30T15:48:08"/>
    <s v="محمد علي"/>
    <x v="0"/>
    <s v="soserious2006@gmail.com"/>
    <s v="29109102101651"/>
    <s v="01113107693"/>
    <x v="0"/>
    <m/>
    <x v="2"/>
    <n v="29"/>
    <n v="15"/>
    <n v="4"/>
    <s v=""/>
    <s v=""/>
    <s v=""/>
    <s v=""/>
    <s v=""/>
    <s v=""/>
    <s v=""/>
    <s v=""/>
    <s v=""/>
    <s v=""/>
  </r>
  <r>
    <s v="42823John NessimeJohn.Nessime@outlook.comشــكــوى"/>
    <d v="2017-03-29T00:00:00"/>
    <d v="1899-12-30T15:42:21"/>
    <s v="John Nessime"/>
    <x v="0"/>
    <s v="John.Nessime@outlook.com"/>
    <s v="28508220101176"/>
    <s v="01210209420"/>
    <x v="2"/>
    <m/>
    <x v="2"/>
    <n v="29"/>
    <n v="15"/>
    <n v="4"/>
    <s v="RR534180906EG"/>
    <s v=""/>
    <s v=""/>
    <s v=""/>
    <s v=""/>
    <s v=""/>
    <s v=""/>
    <s v=""/>
    <s v="RR"/>
    <s v="EG"/>
  </r>
  <r>
    <s v="42823John NessimeJohn.Nessime@outlook.comاستفسار عن مسار الطرد"/>
    <d v="2017-03-29T00:00:00"/>
    <d v="1899-12-30T15:40:47"/>
    <s v="John Nessime"/>
    <x v="0"/>
    <s v="John.Nessime@outlook.com"/>
    <s v="28508220101176"/>
    <s v="01210209420"/>
    <x v="1"/>
    <m/>
    <x v="2"/>
    <n v="29"/>
    <n v="15"/>
    <n v="4"/>
    <s v="RR534180906EG"/>
    <s v=""/>
    <s v=""/>
    <s v=""/>
    <s v=""/>
    <s v=""/>
    <s v=""/>
    <s v=""/>
    <s v="RR"/>
    <s v="EG"/>
  </r>
  <r>
    <s v="42823Piril Saydampiril.saydam@hotmail.comاستفســار عن خدمــة"/>
    <d v="2017-03-29T00:00:00"/>
    <d v="1899-12-30T15:39:09"/>
    <s v="Piril Saydam"/>
    <x v="9"/>
    <s v="piril.saydam@hotmail.com"/>
    <s v="53671582894"/>
    <s v="00905337638811"/>
    <x v="0"/>
    <m/>
    <x v="2"/>
    <n v="29"/>
    <n v="15"/>
    <n v="4"/>
    <s v="EM020447035TR"/>
    <s v=""/>
    <s v=""/>
    <s v=""/>
    <s v=""/>
    <s v=""/>
    <s v=""/>
    <s v=""/>
    <s v="EM"/>
    <s v="TR"/>
  </r>
  <r>
    <s v="42823محمد عاطف ابو السعود علىasmaa.waheed@law.usc.edu.egشــكــوى"/>
    <d v="2017-03-29T00:00:00"/>
    <d v="1899-12-30T14:56:58"/>
    <s v="محمد عاطف ابو السعود على"/>
    <x v="0"/>
    <s v="asmaa.waheed@law.usc.edu.eg"/>
    <s v="28902071701254"/>
    <s v="201010135475"/>
    <x v="2"/>
    <m/>
    <x v="2"/>
    <n v="29"/>
    <n v="14"/>
    <n v="4"/>
    <s v="EE701558642EG"/>
    <s v=""/>
    <s v=""/>
    <s v=""/>
    <s v=""/>
    <s v=""/>
    <s v=""/>
    <s v=""/>
    <s v="EE"/>
    <s v="EG"/>
  </r>
  <r>
    <s v="42823محمد منصور جابرMandoo.202030@gmail.comاستفسار عن مسار الطرد"/>
    <d v="2017-03-29T00:00:00"/>
    <d v="1899-12-30T14:52:55"/>
    <s v="محمد منصور جابر"/>
    <x v="2"/>
    <s v="Mandoo.202030@gmail.com"/>
    <s v=": A17070092"/>
    <s v="00966543306469"/>
    <x v="1"/>
    <m/>
    <x v="2"/>
    <n v="29"/>
    <n v="14"/>
    <n v="4"/>
    <s v="Ee056361654sa"/>
    <s v=""/>
    <s v=""/>
    <s v=""/>
    <s v=""/>
    <s v=""/>
    <s v=""/>
    <s v=""/>
    <s v="EE"/>
    <s v="SA"/>
  </r>
  <r>
    <s v="42823محمد نبيلmabdelkhalik@medialine.com.egأخـــــرى"/>
    <d v="2017-03-29T00:00:00"/>
    <d v="1899-12-30T14:40:03"/>
    <s v="محمد نبيل"/>
    <x v="0"/>
    <s v="mabdelkhalik@medialine.com.eg"/>
    <s v="27802042200175"/>
    <s v="01002171920"/>
    <x v="4"/>
    <m/>
    <x v="2"/>
    <n v="29"/>
    <n v="14"/>
    <n v="4"/>
    <s v=""/>
    <s v=""/>
    <s v=""/>
    <s v=""/>
    <s v=""/>
    <s v=""/>
    <s v=""/>
    <s v=""/>
    <s v=""/>
    <s v=""/>
  </r>
  <r>
    <s v="42823مدرسة الاسكندريةadministration@asfcs.orgاستفسار عن مسار الطرد"/>
    <d v="2017-03-29T00:00:00"/>
    <d v="1899-12-30T13:51:58"/>
    <s v="مدرسة الاسكندرية"/>
    <x v="0"/>
    <s v="administration@asfcs.org"/>
    <s v="0100047"/>
    <s v="201228337722"/>
    <x v="1"/>
    <m/>
    <x v="2"/>
    <n v="29"/>
    <n v="13"/>
    <n v="4"/>
    <s v="EE701690495EG"/>
    <s v=""/>
    <s v=""/>
    <s v=""/>
    <s v=""/>
    <s v=""/>
    <s v=""/>
    <s v=""/>
    <s v="EE"/>
    <s v="EG"/>
  </r>
  <r>
    <s v="42823صلاح نجيب عبد القادر شمسيةasmaa.fatima50@gmail.comأخـــــرى"/>
    <d v="2017-03-29T00:00:00"/>
    <d v="1899-12-30T13:38:00"/>
    <s v="صلاح نجيب عبد القادر شمسية"/>
    <x v="0"/>
    <s v="asmaa.fatima50@gmail.com"/>
    <s v="27710081800111"/>
    <s v="201068135664"/>
    <x v="4"/>
    <m/>
    <x v="2"/>
    <n v="29"/>
    <n v="13"/>
    <n v="4"/>
    <s v=""/>
    <s v=""/>
    <s v=""/>
    <s v=""/>
    <s v=""/>
    <s v=""/>
    <s v=""/>
    <s v=""/>
    <s v=""/>
    <s v=""/>
  </r>
  <r>
    <s v="42823عاطف طه محمد فرجatiffarag@mail.ruاستفسار عن مسار الطرد"/>
    <d v="2017-03-29T00:00:00"/>
    <d v="1899-12-30T12:51:21"/>
    <s v="عاطف طه محمد فرج"/>
    <x v="0"/>
    <s v="atiffarag@mail.ru"/>
    <s v="27511202300916"/>
    <s v="+201067063570"/>
    <x v="1"/>
    <m/>
    <x v="2"/>
    <n v="29"/>
    <n v="12"/>
    <n v="4"/>
    <s v="RF443290473SG"/>
    <s v=""/>
    <s v=""/>
    <s v=""/>
    <s v=""/>
    <s v=""/>
    <s v=""/>
    <s v=""/>
    <s v="RF"/>
    <s v="SG"/>
  </r>
  <r>
    <s v="42823أحمد عبادى محمد عبادىAhmed.Abbadi@gmail.comأخـــــرى"/>
    <d v="2017-03-29T00:00:00"/>
    <d v="1899-12-30T12:40:31"/>
    <s v="أحمد عبادى محمد عبادى"/>
    <x v="0"/>
    <s v="Ahmed.Abbadi@gmail.com"/>
    <s v="28310201900772"/>
    <s v="01068676576"/>
    <x v="4"/>
    <m/>
    <x v="2"/>
    <n v="29"/>
    <n v="12"/>
    <n v="4"/>
    <s v=""/>
    <s v=""/>
    <s v=""/>
    <s v=""/>
    <s v=""/>
    <s v=""/>
    <s v=""/>
    <s v=""/>
    <s v=""/>
    <s v=""/>
  </r>
  <r>
    <s v="42823عاطف سمير محمد قاسمtifa.won12@yahoo.comاستفسار عن مسار الطرد"/>
    <d v="2017-03-29T00:00:00"/>
    <d v="1899-12-30T12:02:46"/>
    <s v="عاطف سمير محمد قاسم"/>
    <x v="0"/>
    <s v="tifa.won12@yahoo.com"/>
    <s v="29102132101899"/>
    <s v="01012984072"/>
    <x v="1"/>
    <m/>
    <x v="2"/>
    <n v="29"/>
    <n v="12"/>
    <n v="4"/>
    <s v=""/>
    <s v=""/>
    <s v=""/>
    <s v=""/>
    <s v=""/>
    <s v=""/>
    <s v=""/>
    <s v=""/>
    <s v=""/>
    <s v=""/>
  </r>
  <r>
    <s v="42823Andrew Wassilyandrewwassily@gmail.comاستفسار عن مسار الطرد"/>
    <d v="2017-03-29T00:00:00"/>
    <d v="1899-12-30T12:01:54"/>
    <s v="Andrew Wassily"/>
    <x v="0"/>
    <s v="andrewwassily@gmail.com"/>
    <s v="28910150104434"/>
    <s v="201211641310"/>
    <x v="1"/>
    <m/>
    <x v="2"/>
    <n v="29"/>
    <n v="12"/>
    <n v="4"/>
    <s v="RS552786731CN"/>
    <s v=""/>
    <s v=""/>
    <s v=""/>
    <s v=""/>
    <s v=""/>
    <s v=""/>
    <s v=""/>
    <s v="RS"/>
    <s v="CN"/>
  </r>
  <r>
    <s v="42823زينب محمد محمودzainb.mahammed@m-eng.helwan.edu.egاستفسار عن مسار الطرد"/>
    <d v="2017-03-29T00:00:00"/>
    <d v="1899-12-30T11:20:06"/>
    <s v="زينب محمد محمود"/>
    <x v="0"/>
    <s v="zainb.mahammed@m-eng.helwan.edu.eg"/>
    <s v="26806181201242"/>
    <s v="0201009993702"/>
    <x v="1"/>
    <m/>
    <x v="2"/>
    <n v="29"/>
    <n v="11"/>
    <n v="4"/>
    <s v="RF584156153CN"/>
    <s v="RF584156153CN"/>
    <s v=""/>
    <s v=""/>
    <s v=""/>
    <s v=""/>
    <s v=""/>
    <s v=""/>
    <s v="RF"/>
    <s v="CN"/>
  </r>
  <r>
    <s v="42824يوسف جمال محمد امباركyousefgamal1333@gmail.comاستفسار عن مسار الطرد"/>
    <d v="2017-03-30T00:00:00"/>
    <d v="1899-12-30T11:20:23"/>
    <s v="يوسف جمال محمد امبارك"/>
    <x v="2"/>
    <s v="yousefgamal1333@gmail.com"/>
    <s v=": A16140239"/>
    <s v="966566439850+"/>
    <x v="1"/>
    <m/>
    <x v="2"/>
    <n v="30"/>
    <n v="11"/>
    <n v="5"/>
    <s v="EE701647682EG"/>
    <s v=""/>
    <s v=""/>
    <s v=""/>
    <s v=""/>
    <s v=""/>
    <s v=""/>
    <s v=""/>
    <s v="EE"/>
    <s v="EG"/>
  </r>
  <r>
    <s v="42827هاني قشةg_manager@nfewam.comاستفسار عن مسار الطرد"/>
    <d v="2017-04-02T00:00:00"/>
    <d v="1899-12-30T15:11:34"/>
    <s v="هاني قشة"/>
    <x v="2"/>
    <s v="g_manager@nfewam.com"/>
    <s v="2261962415"/>
    <s v="00966500023272"/>
    <x v="1"/>
    <m/>
    <x v="3"/>
    <n v="2"/>
    <n v="15"/>
    <n v="1"/>
    <s v="EE058616034SA"/>
    <s v=""/>
    <s v=""/>
    <s v=""/>
    <s v=""/>
    <s v=""/>
    <s v=""/>
    <s v=""/>
    <s v="EE"/>
    <s v="SA"/>
  </r>
  <r>
    <s v="42827Dohler EgyptAbdelrahman.Mohamed@doehler.comاستفسار عن مسار الطرد"/>
    <d v="2017-04-02T00:00:00"/>
    <d v="1899-12-30T15:10:53"/>
    <s v="Dohler Egypt"/>
    <x v="0"/>
    <s v="Abdelrahman.Mohamed@doehler.com"/>
    <s v="29201032101857"/>
    <s v="201223018682"/>
    <x v="1"/>
    <m/>
    <x v="3"/>
    <n v="2"/>
    <n v="15"/>
    <n v="1"/>
    <s v="EL003650359KE"/>
    <s v="EL003650345KE"/>
    <s v=""/>
    <s v=""/>
    <s v=""/>
    <s v=""/>
    <s v=""/>
    <s v=""/>
    <s v="EL"/>
    <s v="KE"/>
  </r>
  <r>
    <s v="42827حمديhamdym183@gmail.comاستفسار عن مسار الطرد"/>
    <d v="2017-04-02T00:00:00"/>
    <d v="1899-12-30T14:36:36"/>
    <s v="حمدي"/>
    <x v="7"/>
    <s v="hamdym183@gmail.com"/>
    <s v=": A13341631"/>
    <s v="971526707036"/>
    <x v="1"/>
    <m/>
    <x v="3"/>
    <n v="2"/>
    <n v="14"/>
    <n v="1"/>
    <s v="RR013582769EG"/>
    <s v=""/>
    <s v=""/>
    <s v=""/>
    <s v=""/>
    <s v=""/>
    <s v=""/>
    <s v=""/>
    <s v="RR"/>
    <s v="EG"/>
  </r>
  <r>
    <s v="42827محمد عبدالفتاح العدوىdrmohamedeladawy2015@gmail.comشــكــوى"/>
    <d v="2017-04-02T00:00:00"/>
    <d v="1899-12-30T14:32:06"/>
    <s v="محمد عبدالفتاح العدوى"/>
    <x v="0"/>
    <s v="drmohamedeladawy2015@gmail.com"/>
    <s v="28611081500091"/>
    <s v="01090890009"/>
    <x v="2"/>
    <m/>
    <x v="3"/>
    <n v="2"/>
    <n v="14"/>
    <n v="1"/>
    <s v="RR473163371EG"/>
    <s v="RR563829693EG"/>
    <s v=""/>
    <s v=""/>
    <s v=""/>
    <s v=""/>
    <s v=""/>
    <s v=""/>
    <s v="RR"/>
    <s v="EG"/>
  </r>
  <r>
    <s v="42827كريم محمد محمد يونسKareem_younes@me.comشــكــوى"/>
    <d v="2017-04-02T00:00:00"/>
    <d v="1899-12-30T14:30:54"/>
    <s v="كريم محمد محمد يونس"/>
    <x v="0"/>
    <s v="Kareem_younes@me.com"/>
    <s v="28310310300351"/>
    <s v="01000247788"/>
    <x v="2"/>
    <m/>
    <x v="3"/>
    <n v="2"/>
    <n v="14"/>
    <n v="1"/>
    <s v="EX017856260SG"/>
    <s v=""/>
    <s v=""/>
    <s v=""/>
    <s v=""/>
    <s v=""/>
    <s v=""/>
    <s v=""/>
    <s v="EX"/>
    <s v="SG"/>
  </r>
  <r>
    <s v="42827Wafa Chemicals Co.bassant@wafachemicals.comاستفسار عن مسار الطرد"/>
    <d v="2017-04-02T00:00:00"/>
    <d v="1899-12-30T12:46:50"/>
    <s v="Wafa Chemicals Co."/>
    <x v="0"/>
    <s v="bassant@wafachemicals.com"/>
    <s v="27709210100866"/>
    <s v="01000474710"/>
    <x v="1"/>
    <m/>
    <x v="3"/>
    <n v="2"/>
    <n v="12"/>
    <n v="1"/>
    <s v="EA263330026HK"/>
    <s v=""/>
    <s v=""/>
    <s v=""/>
    <s v=""/>
    <s v=""/>
    <s v=""/>
    <s v=""/>
    <s v="EA"/>
    <s v="HK"/>
  </r>
  <r>
    <s v="42827محمد أبو الفتوح عبد المطلبsara_abulfotooh@yahoo.comاستفسار عن مسار الطرد"/>
    <d v="2017-04-02T00:00:00"/>
    <d v="1899-12-30T12:43:08"/>
    <s v="محمد أبو الفتوح عبد المطلب"/>
    <x v="0"/>
    <s v="sara_abulfotooh@yahoo.com"/>
    <s v="28905151201286"/>
    <s v="00201093018753"/>
    <x v="1"/>
    <m/>
    <x v="3"/>
    <n v="2"/>
    <n v="12"/>
    <n v="1"/>
    <s v="CY671267414DE"/>
    <s v=""/>
    <s v=""/>
    <s v=""/>
    <s v=""/>
    <s v=""/>
    <s v=""/>
    <s v=""/>
    <s v="CY"/>
    <s v="DE"/>
  </r>
  <r>
    <s v="42827معاذ محمدmoaz_elektra@hotmail.comاستفسار عن مسار الطرد"/>
    <d v="2017-04-02T00:00:00"/>
    <d v="1899-12-30T12:34:49"/>
    <s v="معاذ محمد"/>
    <x v="0"/>
    <s v="moaz_elektra@hotmail.com"/>
    <s v="28903011816211"/>
    <s v="01110550875"/>
    <x v="1"/>
    <m/>
    <x v="3"/>
    <n v="2"/>
    <n v="12"/>
    <n v="1"/>
    <s v=""/>
    <s v=""/>
    <s v=""/>
    <s v=""/>
    <s v=""/>
    <s v=""/>
    <s v=""/>
    <s v=""/>
    <s v=""/>
    <s v=""/>
  </r>
  <r>
    <s v="42827كريم فاروق إسماعيلkareem.farouk@hotmail.comشــكــوى"/>
    <d v="2017-04-02T00:00:00"/>
    <d v="1899-12-30T12:28:54"/>
    <s v="كريم فاروق إسماعيل"/>
    <x v="0"/>
    <s v="kareem.farouk@hotmail.com"/>
    <s v="28110140200935"/>
    <s v="2011211666886"/>
    <x v="2"/>
    <m/>
    <x v="3"/>
    <n v="2"/>
    <n v="12"/>
    <n v="1"/>
    <s v="CJ460983259US"/>
    <s v=""/>
    <s v=""/>
    <s v=""/>
    <s v=""/>
    <s v=""/>
    <s v=""/>
    <s v=""/>
    <s v="CJ"/>
    <s v="US"/>
  </r>
  <r>
    <s v="42827مؤمنه طه ابراهيم عودهdFRDFR@bARID.COMشــكــوى"/>
    <d v="2017-04-02T00:00:00"/>
    <d v="1899-12-30T12:19:19"/>
    <s v="مؤمنه طه ابراهيم عوده"/>
    <x v="0"/>
    <s v="dFRDFR@bARID.COM"/>
    <s v="1400661"/>
    <s v="01157629388"/>
    <x v="2"/>
    <m/>
    <x v="3"/>
    <n v="2"/>
    <n v="12"/>
    <n v="1"/>
    <s v=""/>
    <s v=""/>
    <s v=""/>
    <s v=""/>
    <s v=""/>
    <s v=""/>
    <s v=""/>
    <s v=""/>
    <s v=""/>
    <s v=""/>
  </r>
  <r>
    <s v="42827مازنmo7smi@yahoo.comاستفســار عن خدمــة"/>
    <d v="2017-04-02T00:00:00"/>
    <d v="1899-12-30T11:54:22"/>
    <s v="مازن"/>
    <x v="0"/>
    <s v="mo7smi@yahoo.com"/>
    <s v=": 1358564"/>
    <s v="01116745636"/>
    <x v="0"/>
    <m/>
    <x v="3"/>
    <n v="2"/>
    <n v="11"/>
    <n v="1"/>
    <s v=""/>
    <s v=""/>
    <s v=""/>
    <s v=""/>
    <s v=""/>
    <s v=""/>
    <s v=""/>
    <s v=""/>
    <s v=""/>
    <s v=""/>
  </r>
  <r>
    <s v="42827وسام أحمد عبد المنعم عبد الرازقwesamabdelrazek2010@gmail.comشــكــوى"/>
    <d v="2017-04-02T00:00:00"/>
    <d v="1899-12-30T11:51:26"/>
    <s v="وسام أحمد عبد المنعم عبد الرازق"/>
    <x v="0"/>
    <s v="wesamabdelrazek2010@gmail.com"/>
    <s v="28110028800539"/>
    <s v="00201274046681"/>
    <x v="2"/>
    <m/>
    <x v="3"/>
    <n v="2"/>
    <n v="11"/>
    <n v="1"/>
    <s v=""/>
    <s v=""/>
    <s v=""/>
    <s v=""/>
    <s v=""/>
    <s v=""/>
    <s v=""/>
    <s v=""/>
    <s v=""/>
    <s v=""/>
  </r>
  <r>
    <s v="42827المجموعه الدوليه لحلول الملكية الفكريةinfo@igips.com.egاستفســار عن خدمــة"/>
    <d v="2017-04-02T00:00:00"/>
    <d v="1899-12-30T11:40:49"/>
    <s v="المجموعه الدوليه لحلول الملكية الفكرية"/>
    <x v="0"/>
    <s v="info@igips.com.eg"/>
    <s v="28009150105059"/>
    <s v="201005995661"/>
    <x v="0"/>
    <m/>
    <x v="3"/>
    <n v="2"/>
    <n v="11"/>
    <n v="1"/>
    <s v=""/>
    <s v=""/>
    <s v=""/>
    <s v=""/>
    <s v=""/>
    <s v=""/>
    <s v=""/>
    <s v=""/>
    <s v=""/>
    <s v=""/>
  </r>
  <r>
    <s v="42827حفصه محمد محمد احمدhafs.mohamed@yahoo.comشــكــوى"/>
    <d v="2017-04-02T00:00:00"/>
    <d v="1899-12-30T11:19:02"/>
    <s v="حفصه محمد محمد احمد"/>
    <x v="0"/>
    <s v="hafs.mohamed@yahoo.com"/>
    <s v="29306051202903"/>
    <s v="01091969455"/>
    <x v="2"/>
    <m/>
    <x v="3"/>
    <n v="2"/>
    <n v="11"/>
    <n v="1"/>
    <s v=""/>
    <s v=""/>
    <s v=""/>
    <s v=""/>
    <s v=""/>
    <s v=""/>
    <s v=""/>
    <s v=""/>
    <s v=""/>
    <s v=""/>
  </r>
  <r>
    <s v="42827Ahmed fathyahmed.alsaid55@gmail.comاستفسار عن مسار الطرد"/>
    <d v="2017-04-02T00:00:00"/>
    <d v="1899-12-30T10:26:51"/>
    <s v="Ahmed fathy"/>
    <x v="0"/>
    <s v="ahmed.alsaid55@gmail.com"/>
    <s v="29103120101075"/>
    <s v="01002941028"/>
    <x v="1"/>
    <m/>
    <x v="3"/>
    <n v="2"/>
    <n v="10"/>
    <n v="1"/>
    <s v="RS808418466NL"/>
    <s v=""/>
    <s v=""/>
    <s v=""/>
    <s v=""/>
    <s v=""/>
    <s v=""/>
    <s v=""/>
    <s v="RS"/>
    <s v="NL"/>
  </r>
  <r>
    <s v="42827عبد الفتاح اسماعيلnilegas@elnilegas.comاستفسار عن مسار الطرد"/>
    <d v="2017-04-02T00:00:00"/>
    <d v="1899-12-30T09:46:47"/>
    <s v="عبد الفتاح اسماعيل"/>
    <x v="0"/>
    <s v="nilegas@elnilegas.com"/>
    <s v="25610152101837"/>
    <s v="201005500714"/>
    <x v="1"/>
    <m/>
    <x v="3"/>
    <n v="2"/>
    <n v="9"/>
    <n v="1"/>
    <s v="RF441393210SG"/>
    <s v=""/>
    <s v=""/>
    <s v=""/>
    <s v=""/>
    <s v=""/>
    <s v=""/>
    <s v=""/>
    <s v="RF"/>
    <s v="SG"/>
  </r>
  <r>
    <s v="42827عبد الفتاح اسمعايلnilegas@elnilegas.comاستفسار عن مسار الطرد"/>
    <d v="2017-04-02T00:00:00"/>
    <d v="1899-12-30T09:45:49"/>
    <s v="عبد الفتاح اسمعايل"/>
    <x v="0"/>
    <s v="nilegas@elnilegas.com"/>
    <s v="25610152101837"/>
    <s v="201005500714"/>
    <x v="1"/>
    <m/>
    <x v="3"/>
    <n v="2"/>
    <n v="9"/>
    <n v="1"/>
    <s v="RF441393210SG"/>
    <s v=""/>
    <s v=""/>
    <s v=""/>
    <s v=""/>
    <s v=""/>
    <s v=""/>
    <s v=""/>
    <s v="RF"/>
    <s v="SG"/>
  </r>
  <r>
    <s v="42827احمدshoma_76@hotmail.comاستفسار عن مسار الطرد"/>
    <d v="2017-04-02T00:00:00"/>
    <d v="1899-12-30T09:26:05"/>
    <s v="احمد"/>
    <x v="0"/>
    <s v="shoma_76@hotmail.com"/>
    <s v="27611160201755"/>
    <s v="201028527846"/>
    <x v="1"/>
    <m/>
    <x v="3"/>
    <n v="2"/>
    <n v="9"/>
    <n v="1"/>
    <s v="RF593284805CN"/>
    <s v=""/>
    <s v=""/>
    <s v=""/>
    <s v=""/>
    <s v=""/>
    <s v=""/>
    <s v=""/>
    <s v="RF"/>
    <s v="CN"/>
  </r>
  <r>
    <s v="42827Mohamed Tageldinmts_marine@hotmail.comاستفســار فنـى"/>
    <d v="2017-04-02T00:00:00"/>
    <d v="1899-12-30T09:23:26"/>
    <s v="Mohamed Tageldin"/>
    <x v="7"/>
    <s v="mts_marine@hotmail.com"/>
    <s v=": A02817412"/>
    <s v="00971567529604"/>
    <x v="5"/>
    <m/>
    <x v="3"/>
    <n v="2"/>
    <n v="9"/>
    <n v="1"/>
    <s v=""/>
    <s v=""/>
    <s v=""/>
    <s v=""/>
    <s v=""/>
    <s v=""/>
    <s v=""/>
    <s v=""/>
    <s v=""/>
    <s v=""/>
  </r>
  <r>
    <s v="42827هانى عبدالمنعم محمد العجمىhanyelagamy199@yahoo.comاستفسار عن مسار الطرد"/>
    <d v="2017-04-02T00:00:00"/>
    <d v="1899-12-30T08:33:07"/>
    <s v="هانى عبدالمنعم محمد العجمى"/>
    <x v="0"/>
    <s v="hanyelagamy199@yahoo.com"/>
    <s v="27307271200897"/>
    <s v="201274442415"/>
    <x v="1"/>
    <m/>
    <x v="3"/>
    <n v="2"/>
    <n v="8"/>
    <n v="1"/>
    <s v="RR884945826IQ"/>
    <s v=""/>
    <s v=""/>
    <s v=""/>
    <s v=""/>
    <s v=""/>
    <s v=""/>
    <s v=""/>
    <s v="RR"/>
    <s v="IQ"/>
  </r>
  <r>
    <s v="42827رانيا عبد الرؤف فايدRaniafaeid @gmail.comشــكــوى"/>
    <d v="2017-04-02T00:00:00"/>
    <d v="1899-12-30T07:18:53"/>
    <s v="رانيا عبد الرؤف فايد"/>
    <x v="2"/>
    <s v="Raniafaeid @gmail.com"/>
    <s v="28106071300046"/>
    <s v="00966554664087"/>
    <x v="2"/>
    <m/>
    <x v="3"/>
    <n v="2"/>
    <n v="7"/>
    <n v="1"/>
    <s v="RR569034064EG"/>
    <s v="RR569034055EH"/>
    <s v=""/>
    <s v=""/>
    <s v=""/>
    <s v=""/>
    <s v=""/>
    <s v=""/>
    <s v="RR"/>
    <s v="EG"/>
  </r>
  <r>
    <s v="42827وليد عبدالحميد عليleda_land@yahoo.comشــكــوى"/>
    <d v="2017-04-02T00:00:00"/>
    <d v="1899-12-30T02:29:25"/>
    <s v="وليد عبدالحميد علي"/>
    <x v="0"/>
    <s v="leda_land@yahoo.com"/>
    <s v="28701152604576"/>
    <s v="201115164242"/>
    <x v="2"/>
    <m/>
    <x v="3"/>
    <n v="2"/>
    <n v="2"/>
    <n v="1"/>
    <s v="RR058535959BR"/>
    <s v=""/>
    <s v=""/>
    <s v=""/>
    <s v=""/>
    <s v=""/>
    <s v=""/>
    <s v=""/>
    <s v="RR"/>
    <s v="BR"/>
  </r>
  <r>
    <s v="42827محمدelmansory2000@yahoo.comاستفسار عن مسار الطرد"/>
    <d v="2017-04-02T00:00:00"/>
    <d v="1899-12-30T01:49:31"/>
    <s v="محمد"/>
    <x v="0"/>
    <s v="elmansory2000@yahoo.com"/>
    <s v="28706041602274"/>
    <s v="00201202796852"/>
    <x v="1"/>
    <m/>
    <x v="3"/>
    <n v="2"/>
    <n v="1"/>
    <n v="1"/>
    <s v="EE012991268EG"/>
    <s v="EE701341226EG"/>
    <s v="EE013064319EG"/>
    <s v=""/>
    <s v=""/>
    <s v=""/>
    <s v=""/>
    <s v=""/>
    <s v="EE"/>
    <s v="EG"/>
  </r>
  <r>
    <s v="42826ايمان ربيع عوض عبدالعليمabuelela8@gmail.comشــكــوى"/>
    <d v="2017-04-01T00:00:00"/>
    <d v="1899-12-30T21:42:59"/>
    <s v="ايمان ربيع عوض عبدالعليم"/>
    <x v="0"/>
    <s v="abuelela8@gmail.com"/>
    <s v="27805032200869"/>
    <s v="0201150563164"/>
    <x v="2"/>
    <m/>
    <x v="3"/>
    <n v="1"/>
    <n v="21"/>
    <n v="7"/>
    <s v="RR367662724EG"/>
    <s v="RR367662738EG"/>
    <s v=""/>
    <s v=""/>
    <s v=""/>
    <s v=""/>
    <s v=""/>
    <s v=""/>
    <s v="RR"/>
    <s v="EG"/>
  </r>
  <r>
    <s v="42826احمد سيف الدين محمد حسنahmedsaifxp@gmail.comشــكــوى"/>
    <d v="2017-04-01T00:00:00"/>
    <d v="1899-12-30T18:53:09"/>
    <s v="احمد سيف الدين محمد حسن"/>
    <x v="0"/>
    <s v="ahmedsaifxp@gmail.com"/>
    <s v="27903013400379"/>
    <s v="00201004243476"/>
    <x v="2"/>
    <m/>
    <x v="3"/>
    <n v="1"/>
    <n v="18"/>
    <n v="7"/>
    <s v=""/>
    <s v=""/>
    <s v=""/>
    <s v=""/>
    <s v=""/>
    <s v=""/>
    <s v=""/>
    <s v=""/>
    <s v=""/>
    <s v=""/>
  </r>
  <r>
    <s v="42826ياسمين عبدالعزيز كامل عبدالراضىWenaayman@gmail.comشــكــوى"/>
    <d v="2017-04-01T00:00:00"/>
    <d v="1899-12-30T16:58:26"/>
    <s v="ياسمين عبدالعزيز كامل عبدالراضى"/>
    <x v="0"/>
    <s v="Wenaayman@gmail.com"/>
    <s v="28704010202101"/>
    <s v="01277976835"/>
    <x v="2"/>
    <m/>
    <x v="3"/>
    <n v="1"/>
    <n v="16"/>
    <n v="7"/>
    <s v="EE422903913AE"/>
    <s v=""/>
    <s v=""/>
    <s v=""/>
    <s v=""/>
    <s v=""/>
    <s v=""/>
    <s v=""/>
    <s v="EE"/>
    <s v="AE"/>
  </r>
  <r>
    <s v="42826شوقي مسعودarmia2999@gmail.comأخـــــرى"/>
    <d v="2017-04-01T00:00:00"/>
    <d v="1899-12-30T15:10:42"/>
    <s v="شوقي مسعود"/>
    <x v="0"/>
    <s v="armia2999@gmail.com"/>
    <s v=": A763ta88"/>
    <s v="00201228058282"/>
    <x v="4"/>
    <m/>
    <x v="3"/>
    <n v="1"/>
    <n v="15"/>
    <n v="7"/>
    <s v="CC065837288NL"/>
    <s v=""/>
    <s v=""/>
    <s v=""/>
    <s v=""/>
    <s v=""/>
    <s v=""/>
    <s v=""/>
    <s v="CC"/>
    <s v="NL"/>
  </r>
  <r>
    <s v="42826خالد احمد سعد الدين محمد اسماعيلfahmyk862@gmai.comاستفســار عن خدمــة"/>
    <d v="2017-04-01T00:00:00"/>
    <d v="1899-12-30T13:46:26"/>
    <s v="خالد احمد سعد الدين محمد اسماعيل"/>
    <x v="0"/>
    <s v="fahmyk862@gmai.com"/>
    <s v="26609131900051"/>
    <s v="01007715088"/>
    <x v="0"/>
    <m/>
    <x v="3"/>
    <n v="1"/>
    <n v="13"/>
    <n v="7"/>
    <s v=""/>
    <s v=""/>
    <s v=""/>
    <s v=""/>
    <s v=""/>
    <s v=""/>
    <s v=""/>
    <s v=""/>
    <s v=""/>
    <s v=""/>
  </r>
  <r>
    <s v="42826محمود محمد عبد الحسيبSaiko.Sharm.m@gmail.comاستفســار عن خدمــة"/>
    <d v="2017-04-01T00:00:00"/>
    <d v="1899-12-30T13:41:00"/>
    <s v="محمود محمد عبد الحسيب"/>
    <x v="0"/>
    <s v="Saiko.Sharm.m@gmail.com"/>
    <s v=" ٢٨٩١٠١٥١٧٠٢٩١٢"/>
    <s v="00201069416714"/>
    <x v="0"/>
    <m/>
    <x v="3"/>
    <n v="1"/>
    <n v="13"/>
    <n v="7"/>
    <s v=""/>
    <s v=""/>
    <s v=""/>
    <s v=""/>
    <s v=""/>
    <s v=""/>
    <s v=""/>
    <s v=""/>
    <s v=""/>
    <s v=""/>
  </r>
  <r>
    <s v="42826حفصه محمد محمد احمدhafs.mohamed@yahoo.comشــكــوى"/>
    <d v="2017-04-01T00:00:00"/>
    <d v="1899-12-30T13:01:07"/>
    <s v="حفصه محمد محمد احمد"/>
    <x v="0"/>
    <s v="hafs.mohamed@yahoo.com"/>
    <s v="29306051202903"/>
    <s v="01091969455"/>
    <x v="2"/>
    <m/>
    <x v="3"/>
    <n v="1"/>
    <n v="13"/>
    <n v="7"/>
    <s v=""/>
    <s v=""/>
    <s v=""/>
    <s v=""/>
    <s v=""/>
    <s v=""/>
    <s v=""/>
    <s v=""/>
    <s v=""/>
    <s v=""/>
  </r>
  <r>
    <s v="42826احمد جمالgmalahmed220@gmail.comاستفســار عن خدمــة"/>
    <d v="2017-04-01T00:00:00"/>
    <d v="1899-12-30T11:18:42"/>
    <s v="احمد جمال"/>
    <x v="0"/>
    <s v="gmalahmed220@gmail.com"/>
    <s v="٢٩٠٠٥٢٣١٤٠١٩٩٨"/>
    <s v="٢٠١٠٢٣٢٨٧٣٧٩"/>
    <x v="0"/>
    <m/>
    <x v="3"/>
    <n v="1"/>
    <n v="11"/>
    <n v="7"/>
    <s v=""/>
    <s v=""/>
    <s v=""/>
    <s v=""/>
    <s v=""/>
    <s v=""/>
    <s v=""/>
    <s v=""/>
    <s v=""/>
    <s v=""/>
  </r>
  <r>
    <s v="42826نايف احمد محمدnaifaljabry@yahoo.comاستفسار عن مسار الطرد"/>
    <d v="2017-04-01T00:00:00"/>
    <d v="1899-12-30T09:43:35"/>
    <s v="نايف احمد محمد"/>
    <x v="0"/>
    <s v="naifaljabry@yahoo.com"/>
    <s v=": 05580435"/>
    <s v="0111703051"/>
    <x v="1"/>
    <m/>
    <x v="3"/>
    <n v="1"/>
    <n v="9"/>
    <n v="7"/>
    <s v="EE701499745EG"/>
    <s v=""/>
    <s v=""/>
    <s v=""/>
    <s v=""/>
    <s v=""/>
    <s v=""/>
    <s v=""/>
    <s v="EE"/>
    <s v="EG"/>
  </r>
  <r>
    <s v="42826zainb mohammedzainb.mahammed@m-eng.helwan.edu.egاستفسار عن مسار الطرد"/>
    <d v="2017-04-01T00:00:00"/>
    <d v="1899-12-30T08:56:34"/>
    <s v="zainb mohammed"/>
    <x v="0"/>
    <s v="zainb.mahammed@m-eng.helwan.edu.eg"/>
    <s v="26806181201242"/>
    <s v="01009993702"/>
    <x v="1"/>
    <m/>
    <x v="3"/>
    <n v="1"/>
    <n v="8"/>
    <n v="7"/>
    <s v="RF584156153CN"/>
    <s v=""/>
    <s v=""/>
    <s v=""/>
    <s v=""/>
    <s v=""/>
    <s v=""/>
    <s v=""/>
    <s v="RF"/>
    <s v="CN"/>
  </r>
  <r>
    <s v="42826اسلام محمد صالح محمدEslamelameen@yahoo.comاستفسار عن مسار الطرد"/>
    <d v="2017-04-01T00:00:00"/>
    <d v="1899-12-30T05:11:53"/>
    <s v="اسلام محمد صالح محمد"/>
    <x v="2"/>
    <s v="Eslamelameen@yahoo.com"/>
    <s v=": A18238890"/>
    <s v="966569267090"/>
    <x v="1"/>
    <m/>
    <x v="3"/>
    <n v="1"/>
    <n v="5"/>
    <n v="7"/>
    <s v="RR005440260EG"/>
    <s v=""/>
    <s v=""/>
    <s v=""/>
    <s v=""/>
    <s v=""/>
    <s v=""/>
    <s v=""/>
    <s v="RR"/>
    <s v="EG"/>
  </r>
  <r>
    <s v="42826محمد عبد الحليمbader.shokry@gmail.comاستفســار عن خدمــة"/>
    <d v="2017-04-01T00:00:00"/>
    <d v="1899-12-30T04:50:49"/>
    <s v="محمد عبد الحليم"/>
    <x v="0"/>
    <s v="bader.shokry@gmail.com"/>
    <s v="26912151603456"/>
    <s v="01000219976"/>
    <x v="0"/>
    <m/>
    <x v="3"/>
    <n v="1"/>
    <n v="4"/>
    <n v="7"/>
    <s v=""/>
    <s v=""/>
    <s v=""/>
    <s v=""/>
    <s v=""/>
    <s v=""/>
    <s v=""/>
    <s v=""/>
    <s v=""/>
    <s v=""/>
  </r>
  <r>
    <s v="42826Ammarammarabdo729@gmail.comأخـــــرى"/>
    <d v="2017-04-01T00:00:00"/>
    <d v="1899-12-30T04:44:11"/>
    <s v="Ammar"/>
    <x v="10"/>
    <s v="ammarabdo729@gmail.com"/>
    <s v=": 144944355"/>
    <s v="004915902600081"/>
    <x v="4"/>
    <m/>
    <x v="3"/>
    <n v="1"/>
    <n v="4"/>
    <n v="7"/>
    <s v=""/>
    <s v=""/>
    <s v=""/>
    <s v=""/>
    <s v=""/>
    <s v=""/>
    <s v=""/>
    <s v=""/>
    <s v=""/>
    <s v=""/>
  </r>
  <r>
    <s v="42825محمد أبو الفتوح عبد المطلبsara_abulfotooh@yahoo.comاستفسار عن مسار الطرد"/>
    <d v="2017-03-31T00:00:00"/>
    <d v="1899-12-30T21:48:27"/>
    <s v="محمد أبو الفتوح عبد المطلب"/>
    <x v="0"/>
    <s v="sara_abulfotooh@yahoo.com"/>
    <s v="28905151201286"/>
    <s v="00201093018753"/>
    <x v="1"/>
    <m/>
    <x v="2"/>
    <n v="31"/>
    <n v="21"/>
    <n v="6"/>
    <s v=""/>
    <s v=""/>
    <s v=""/>
    <s v=""/>
    <s v=""/>
    <s v=""/>
    <s v=""/>
    <s v=""/>
    <s v=""/>
    <s v=""/>
  </r>
  <r>
    <s v="42829Tayeb Lachehebtayeb2001@gmail.comاستفسار عن مسار الطرد"/>
    <d v="2017-04-04T00:00:00"/>
    <d v="1899-12-30T11:13:38"/>
    <s v="Tayeb Lacheheb"/>
    <x v="23"/>
    <s v="tayeb2001@gmail.com"/>
    <s v="156219343"/>
    <s v="00201011398807"/>
    <x v="1"/>
    <m/>
    <x v="3"/>
    <n v="4"/>
    <n v="11"/>
    <n v="3"/>
    <s v="EE048046749MY"/>
    <s v=""/>
    <s v=""/>
    <s v=""/>
    <s v=""/>
    <s v=""/>
    <s v=""/>
    <s v=""/>
    <s v="EE"/>
    <s v="MY"/>
  </r>
  <r>
    <s v="42829وليد ذكي عبدالصمدAham22@hotmail.comاستفسار عن مسار الطرد"/>
    <d v="2017-04-04T00:00:00"/>
    <d v="1899-12-30T11:07:59"/>
    <s v="وليد ذكي عبدالصمد"/>
    <x v="2"/>
    <s v="Aham22@hotmail.com"/>
    <s v="28501210100991"/>
    <s v="966548604039"/>
    <x v="1"/>
    <m/>
    <x v="3"/>
    <n v="4"/>
    <n v="11"/>
    <n v="3"/>
    <s v="EE171004343SA"/>
    <s v=""/>
    <s v=""/>
    <s v=""/>
    <s v=""/>
    <s v=""/>
    <s v=""/>
    <s v=""/>
    <s v="EE"/>
    <s v="SA"/>
  </r>
  <r>
    <s v="42829ماجد نصار شعبانmagednnn@gmail.comاستفسار عن مسار الطرد"/>
    <d v="2017-04-04T00:00:00"/>
    <d v="1899-12-30T11:06:36"/>
    <s v="ماجد نصار شعبان"/>
    <x v="0"/>
    <s v="magednnn@gmail.com"/>
    <s v="27011100101819"/>
    <s v="01281010569"/>
    <x v="1"/>
    <m/>
    <x v="3"/>
    <n v="4"/>
    <n v="11"/>
    <n v="3"/>
    <s v="RB187082808SG"/>
    <s v="RS547678924CN"/>
    <s v="RF601064511CN"/>
    <s v=""/>
    <s v=""/>
    <s v=""/>
    <s v=""/>
    <s v=""/>
    <s v="RB"/>
    <s v="SG"/>
  </r>
  <r>
    <s v="42829Taha MoussaMoussataha@gmail.comاستفسار عن مسار الطرد"/>
    <d v="2017-04-04T00:00:00"/>
    <d v="1899-12-30T10:45:24"/>
    <s v="Taha Moussa"/>
    <x v="0"/>
    <s v="Moussataha@gmail.com"/>
    <s v="28511051900359"/>
    <s v="01224000468"/>
    <x v="1"/>
    <m/>
    <x v="3"/>
    <n v="4"/>
    <n v="10"/>
    <n v="3"/>
    <s v="Em001120512eg"/>
    <s v=""/>
    <s v=""/>
    <s v=""/>
    <s v=""/>
    <s v=""/>
    <s v=""/>
    <s v=""/>
    <s v="EM"/>
    <s v="EG"/>
  </r>
  <r>
    <s v="42829sayed hassan alis.hassan78@ymail.comاستفسار عن مسار الطرد"/>
    <d v="2017-04-04T00:00:00"/>
    <d v="1899-12-30T10:44:56"/>
    <s v="sayed hassan ali"/>
    <x v="0"/>
    <s v="s.hassan78@ymail.com"/>
    <s v="27810310100378"/>
    <s v="01015050073"/>
    <x v="1"/>
    <m/>
    <x v="3"/>
    <n v="4"/>
    <n v="10"/>
    <n v="3"/>
    <s v="RE479506446SE"/>
    <s v="RF590999913CN"/>
    <s v="RF590765547CN"/>
    <s v=""/>
    <s v=""/>
    <s v=""/>
    <s v=""/>
    <s v=""/>
    <s v="RE"/>
    <s v="SE"/>
  </r>
  <r>
    <s v="42829محمود فتحيmahmoudfathi789 @yahoo.comأخـــــرى"/>
    <d v="2017-04-04T00:00:00"/>
    <d v="1899-12-30T08:55:23"/>
    <s v="محمود فتحي"/>
    <x v="0"/>
    <s v="mahmoudfathi789 @yahoo.com"/>
    <s v="28909291601735"/>
    <s v="01212821939"/>
    <x v="4"/>
    <m/>
    <x v="3"/>
    <n v="4"/>
    <n v="8"/>
    <n v="3"/>
    <s v=""/>
    <s v=""/>
    <s v=""/>
    <s v=""/>
    <s v=""/>
    <s v=""/>
    <s v=""/>
    <s v=""/>
    <s v=""/>
    <s v=""/>
  </r>
  <r>
    <s v="42829tarek mansourtarek.mansour@egyptpost.orgاستفســار فنـى"/>
    <d v="2017-04-04T00:00:00"/>
    <d v="1899-12-30T08:31:55"/>
    <s v="tarek mansour"/>
    <x v="0"/>
    <s v="tarek.mansour@egyptpost.org"/>
    <s v="27301112101251"/>
    <s v="201111327999"/>
    <x v="5"/>
    <m/>
    <x v="3"/>
    <n v="4"/>
    <n v="8"/>
    <n v="3"/>
    <s v=""/>
    <s v=""/>
    <s v=""/>
    <s v=""/>
    <s v=""/>
    <s v=""/>
    <s v=""/>
    <s v=""/>
    <s v=""/>
    <s v=""/>
  </r>
  <r>
    <s v="42829بسنت محمدBassant.mohammed86@yahoo.comاستفسار عن مسار الطرد"/>
    <d v="2017-04-04T00:00:00"/>
    <d v="1899-12-30T08:30:29"/>
    <s v="بسنت محمد"/>
    <x v="5"/>
    <s v="Bassant.mohammed86@yahoo.com"/>
    <s v=": A06460609"/>
    <s v="96895967384"/>
    <x v="1"/>
    <m/>
    <x v="3"/>
    <n v="4"/>
    <n v="8"/>
    <n v="3"/>
    <s v="EE012983519EG"/>
    <s v=""/>
    <s v=""/>
    <s v=""/>
    <s v=""/>
    <s v=""/>
    <s v=""/>
    <s v=""/>
    <s v="EE"/>
    <s v="EG"/>
  </r>
  <r>
    <s v="42829بسنتBassant.mohammed86@yahoo.comاستفسار عن مسار الطرد"/>
    <d v="2017-04-04T00:00:00"/>
    <d v="1899-12-30T08:28:04"/>
    <s v="بسنت"/>
    <x v="5"/>
    <s v="Bassant.mohammed86@yahoo.com"/>
    <s v=": A06460609"/>
    <s v="0096895967384"/>
    <x v="1"/>
    <m/>
    <x v="3"/>
    <n v="4"/>
    <n v="8"/>
    <n v="3"/>
    <s v="EE012983519EG"/>
    <s v=""/>
    <s v=""/>
    <s v=""/>
    <s v=""/>
    <s v=""/>
    <s v=""/>
    <s v=""/>
    <s v="EE"/>
    <s v="EG"/>
  </r>
  <r>
    <s v="42829محمد رجب محمد علىlawyershazly@yahoo.comاستفســار عن خدمــة"/>
    <d v="2017-04-04T00:00:00"/>
    <d v="1899-12-30T05:53:10"/>
    <s v="محمد رجب محمد على"/>
    <x v="0"/>
    <s v="lawyershazly@yahoo.com"/>
    <s v="29002272602311"/>
    <s v="00201008805581"/>
    <x v="0"/>
    <m/>
    <x v="3"/>
    <n v="4"/>
    <n v="5"/>
    <n v="3"/>
    <s v=""/>
    <s v=""/>
    <s v=""/>
    <s v=""/>
    <s v=""/>
    <s v=""/>
    <s v=""/>
    <s v=""/>
    <s v=""/>
    <s v=""/>
  </r>
  <r>
    <s v="42829على محمد على مطاوعalimohamedali.sport@yahoo.comشــكــوى"/>
    <d v="2017-04-04T00:00:00"/>
    <d v="1899-12-30T05:12:05"/>
    <s v="على محمد على مطاوع"/>
    <x v="0"/>
    <s v="alimohamedali.sport@yahoo.com"/>
    <s v="28107280200039"/>
    <s v="00201062298174"/>
    <x v="2"/>
    <m/>
    <x v="3"/>
    <n v="4"/>
    <n v="5"/>
    <n v="3"/>
    <s v="EE701457799EG"/>
    <s v=""/>
    <s v=""/>
    <s v=""/>
    <s v=""/>
    <s v=""/>
    <s v=""/>
    <s v=""/>
    <s v="EE"/>
    <s v="EG"/>
  </r>
  <r>
    <s v="42829هاله محمود رجائىHmr_1971@yahoo.comاستفســار عن خدمــة"/>
    <d v="2017-04-04T00:00:00"/>
    <d v="1899-12-30T00:16:03"/>
    <s v="هاله محمود رجائى"/>
    <x v="0"/>
    <s v="Hmr_1971@yahoo.com"/>
    <s v="27112191900167"/>
    <s v="2001224437641"/>
    <x v="0"/>
    <m/>
    <x v="3"/>
    <n v="4"/>
    <n v="0"/>
    <n v="3"/>
    <s v=""/>
    <s v=""/>
    <s v=""/>
    <s v=""/>
    <s v=""/>
    <s v=""/>
    <s v=""/>
    <s v=""/>
    <s v=""/>
    <s v=""/>
  </r>
  <r>
    <s v="42828روماني فتحي صبحيeng_romany_2005@yahoo.comاستفسار عن مسار الطرد"/>
    <d v="2017-04-03T00:00:00"/>
    <d v="1899-12-30T23:42:59"/>
    <s v="روماني فتحي صبحي"/>
    <x v="2"/>
    <s v="eng_romany_2005@yahoo.com"/>
    <s v="103052"/>
    <s v="201222846789"/>
    <x v="1"/>
    <m/>
    <x v="3"/>
    <n v="3"/>
    <n v="23"/>
    <n v="2"/>
    <s v="RR057809002SA"/>
    <s v=""/>
    <s v=""/>
    <s v=""/>
    <s v=""/>
    <s v=""/>
    <s v=""/>
    <s v=""/>
    <s v="RR"/>
    <s v="SA"/>
  </r>
  <r>
    <s v="42828احمد محمد زكرياahmed.zakaria112255@gmail.comأخـــــرى"/>
    <d v="2017-04-03T00:00:00"/>
    <d v="1899-12-30T23:16:33"/>
    <s v="احمد محمد زكريا"/>
    <x v="0"/>
    <s v="ahmed.zakaria112255@gmail.com"/>
    <s v="28105220101039"/>
    <s v="0201006840377"/>
    <x v="4"/>
    <m/>
    <x v="3"/>
    <n v="3"/>
    <n v="23"/>
    <n v="2"/>
    <s v=""/>
    <s v=""/>
    <s v=""/>
    <s v=""/>
    <s v=""/>
    <s v=""/>
    <s v=""/>
    <s v=""/>
    <s v=""/>
    <s v=""/>
  </r>
  <r>
    <s v="42828محمد أبراهيمblue.mido2014@gmail.comاستفسار عن مسار الطرد"/>
    <d v="2017-04-03T00:00:00"/>
    <d v="1899-12-30T22:05:59"/>
    <s v="محمد أبراهيم"/>
    <x v="0"/>
    <s v="blue.mido2014@gmail.com"/>
    <s v="29801080201097"/>
    <s v="201276003632"/>
    <x v="1"/>
    <m/>
    <x v="3"/>
    <n v="3"/>
    <n v="22"/>
    <n v="2"/>
    <s v="RX566496283DE"/>
    <s v=""/>
    <s v=""/>
    <s v=""/>
    <s v=""/>
    <s v=""/>
    <s v=""/>
    <s v=""/>
    <s v="RX"/>
    <s v="DE"/>
  </r>
  <r>
    <s v="42828كريم عليkemolovemiroo2014@yahoo.comاستفسار عن مسار الطرد"/>
    <d v="2017-04-03T00:00:00"/>
    <d v="1899-12-30T21:59:29"/>
    <s v="كريم علي"/>
    <x v="0"/>
    <s v="kemolovemiroo2014@yahoo.com"/>
    <s v="29507200103617"/>
    <s v="201113862616"/>
    <x v="1"/>
    <m/>
    <x v="3"/>
    <n v="3"/>
    <n v="21"/>
    <n v="2"/>
    <s v="RX566524934DE"/>
    <s v=""/>
    <s v=""/>
    <s v=""/>
    <s v=""/>
    <s v=""/>
    <s v=""/>
    <s v=""/>
    <s v="RX"/>
    <s v="DE"/>
  </r>
  <r>
    <s v="42828ahmed mohamedahmedsaad199786@yahoo.comاستفسار عن مسار الطرد"/>
    <d v="2017-04-03T00:00:00"/>
    <d v="1899-12-30T21:54:15"/>
    <s v="ahmed mohamed"/>
    <x v="0"/>
    <s v="ahmedsaad199786@yahoo.com"/>
    <s v="2970623130031"/>
    <s v="01063009042"/>
    <x v="1"/>
    <m/>
    <x v="3"/>
    <n v="3"/>
    <n v="21"/>
    <n v="2"/>
    <s v="rx566160341de"/>
    <s v=""/>
    <s v=""/>
    <s v=""/>
    <s v=""/>
    <s v=""/>
    <s v=""/>
    <s v=""/>
    <s v="RX"/>
    <s v="DE"/>
  </r>
  <r>
    <s v="42828احمدفتحىahmed.alsaid55@gmail.comاستفسار عن مسار الطرد"/>
    <d v="2017-04-03T00:00:00"/>
    <d v="1899-12-30T21:26:47"/>
    <s v="احمدفتحى"/>
    <x v="0"/>
    <s v="ahmed.alsaid55@gmail.com"/>
    <s v="29103120101075"/>
    <s v="01002941028"/>
    <x v="1"/>
    <m/>
    <x v="3"/>
    <n v="3"/>
    <n v="21"/>
    <n v="2"/>
    <s v="RS808418466NL"/>
    <s v=""/>
    <s v=""/>
    <s v=""/>
    <s v=""/>
    <s v=""/>
    <s v=""/>
    <s v=""/>
    <s v="RS"/>
    <s v="NL"/>
  </r>
  <r>
    <s v="42828احمد علىahmad.youssif@hotmail.comاستفسار عن مسار الطرد"/>
    <d v="2017-04-03T00:00:00"/>
    <d v="1899-12-30T20:19:07"/>
    <s v="احمد على"/>
    <x v="0"/>
    <s v="ahmad.youssif@hotmail.com"/>
    <s v="28802212500237"/>
    <s v="01020111120"/>
    <x v="1"/>
    <m/>
    <x v="3"/>
    <n v="3"/>
    <n v="20"/>
    <n v="2"/>
    <s v="RT373899384HK"/>
    <s v=""/>
    <s v=""/>
    <s v=""/>
    <s v=""/>
    <s v=""/>
    <s v=""/>
    <s v=""/>
    <s v="RT"/>
    <s v="HK"/>
  </r>
  <r>
    <s v="42828مؤمنه طه ابراهيم عوده dfrdfr @barid.comشــكــوى"/>
    <d v="2017-04-03T00:00:00"/>
    <d v="1899-12-30T17:54:18"/>
    <s v="مؤمنه طه ابراهيم عوده"/>
    <x v="0"/>
    <s v=" dfrdfr @barid.com"/>
    <s v="1400661"/>
    <s v="01157629388"/>
    <x v="2"/>
    <m/>
    <x v="3"/>
    <n v="3"/>
    <n v="17"/>
    <n v="2"/>
    <s v=""/>
    <s v=""/>
    <s v=""/>
    <s v=""/>
    <s v=""/>
    <s v=""/>
    <s v=""/>
    <s v=""/>
    <s v=""/>
    <s v=""/>
  </r>
  <r>
    <s v="42828عاشور رحيم حامد عليashoorrahim@gmail.comاستفســار فنـى"/>
    <d v="2017-04-03T00:00:00"/>
    <d v="1899-12-30T16:58:15"/>
    <s v="عاشور رحيم حامد علي"/>
    <x v="0"/>
    <s v="ashoorrahim@gmail.com"/>
    <s v="208609192301033"/>
    <s v="01200010872"/>
    <x v="5"/>
    <m/>
    <x v="3"/>
    <n v="3"/>
    <n v="16"/>
    <n v="2"/>
    <s v=""/>
    <s v=""/>
    <s v=""/>
    <s v=""/>
    <s v=""/>
    <s v=""/>
    <s v=""/>
    <s v=""/>
    <s v=""/>
    <s v=""/>
  </r>
  <r>
    <s v="42828طارق محمد لطفي عبد العزيز عطيهmido.ta20@yahoo.comشــكــوى"/>
    <d v="2017-04-03T00:00:00"/>
    <d v="1899-12-30T16:55:01"/>
    <s v="طارق محمد لطفي عبد العزيز عطيه"/>
    <x v="0"/>
    <s v="mido.ta20@yahoo.com"/>
    <s v="267030714019787"/>
    <s v="01228651923"/>
    <x v="2"/>
    <m/>
    <x v="3"/>
    <n v="3"/>
    <n v="16"/>
    <n v="2"/>
    <s v=""/>
    <s v=""/>
    <s v=""/>
    <s v=""/>
    <s v=""/>
    <s v=""/>
    <s v=""/>
    <s v=""/>
    <s v=""/>
    <s v=""/>
  </r>
  <r>
    <s v="42828هادى محمد ابراهيمhadymohamed744@gmail.comاستفسار عن مسار الطرد"/>
    <d v="2017-04-03T00:00:00"/>
    <d v="1899-12-30T15:54:31"/>
    <s v="هادى محمد ابراهيم"/>
    <x v="0"/>
    <s v="hadymohamed744@gmail.com"/>
    <s v="29606271601195"/>
    <s v="201091222338"/>
    <x v="1"/>
    <m/>
    <x v="3"/>
    <n v="3"/>
    <n v="15"/>
    <n v="2"/>
    <s v="EQ306443005SG"/>
    <s v=""/>
    <s v=""/>
    <s v=""/>
    <s v=""/>
    <s v=""/>
    <s v=""/>
    <s v=""/>
    <s v="EQ"/>
    <s v="SG"/>
  </r>
  <r>
    <s v="42828ايهاب محمد محمد ابراهيم اسماعيلeihab842011@hotmail.comشــكــوى"/>
    <d v="2017-04-03T00:00:00"/>
    <d v="1899-12-30T15:08:31"/>
    <s v="ايهاب محمد محمد ابراهيم اسماعيل"/>
    <x v="0"/>
    <s v="eihab842011@hotmail.com"/>
    <s v="28406101201939"/>
    <s v="201278336787"/>
    <x v="2"/>
    <m/>
    <x v="3"/>
    <n v="3"/>
    <n v="15"/>
    <n v="2"/>
    <s v="RR067233925EG"/>
    <s v=""/>
    <s v=""/>
    <s v=""/>
    <s v=""/>
    <s v=""/>
    <s v=""/>
    <s v=""/>
    <s v="RR"/>
    <s v="EG"/>
  </r>
  <r>
    <s v="42828معتز عصام الخشابZODA908@HOTMAIL.COMاستفسار عن مسار الطرد"/>
    <d v="2017-04-03T00:00:00"/>
    <d v="1899-12-30T15:00:50"/>
    <s v="معتز عصام الخشاب"/>
    <x v="0"/>
    <s v="ZODA908@HOTMAIL.COM"/>
    <s v="27503120104971"/>
    <s v="01150022900"/>
    <x v="1"/>
    <m/>
    <x v="3"/>
    <n v="3"/>
    <n v="15"/>
    <n v="2"/>
    <s v="RU705023237CN"/>
    <s v=""/>
    <s v=""/>
    <s v=""/>
    <s v=""/>
    <s v=""/>
    <s v=""/>
    <s v=""/>
    <s v="RU"/>
    <s v="CN"/>
  </r>
  <r>
    <s v="42828محمد بهجت محمدMohamed_bahgat_87@yahoo.comاستفسار عن مسار الطرد"/>
    <d v="2017-04-03T00:00:00"/>
    <d v="1899-12-30T14:51:12"/>
    <s v="محمد بهجت محمد"/>
    <x v="0"/>
    <s v="Mohamed_bahgat_87@yahoo.com"/>
    <s v="28709290101098"/>
    <s v="00201004211010"/>
    <x v="1"/>
    <m/>
    <x v="3"/>
    <n v="3"/>
    <n v="14"/>
    <n v="2"/>
    <s v="RR153136855DE"/>
    <s v=""/>
    <s v=""/>
    <s v=""/>
    <s v=""/>
    <s v=""/>
    <s v=""/>
    <s v=""/>
    <s v="RR"/>
    <s v="DE"/>
  </r>
  <r>
    <s v="42828هشام ماهر هلالىgeneralhesham@yahoo.comشــكــوى"/>
    <d v="2017-04-03T00:00:00"/>
    <d v="1899-12-30T14:44:11"/>
    <s v="هشام ماهر هلالى"/>
    <x v="0"/>
    <s v="generalhesham@yahoo.com"/>
    <s v="28901022102012"/>
    <s v="01117800784"/>
    <x v="2"/>
    <m/>
    <x v="3"/>
    <n v="3"/>
    <n v="14"/>
    <n v="2"/>
    <s v=""/>
    <s v=""/>
    <s v=""/>
    <s v=""/>
    <s v=""/>
    <s v=""/>
    <s v=""/>
    <s v=""/>
    <s v=""/>
    <s v=""/>
  </r>
  <r>
    <s v="42828John Nessimejohn.nessime@outlook.comشــكــوى"/>
    <d v="2017-04-03T00:00:00"/>
    <d v="1899-12-30T14:40:04"/>
    <s v="John Nessime"/>
    <x v="0"/>
    <s v="john.nessime@outlook.com"/>
    <s v="28508220101176"/>
    <s v="01210209420"/>
    <x v="2"/>
    <m/>
    <x v="3"/>
    <n v="3"/>
    <n v="14"/>
    <n v="2"/>
    <s v="RR534180906EG"/>
    <s v=""/>
    <s v=""/>
    <s v=""/>
    <s v=""/>
    <s v=""/>
    <s v=""/>
    <s v=""/>
    <s v="RR"/>
    <s v="EG"/>
  </r>
  <r>
    <s v="42828John Nessimejohn.nessime@outlook.comاستفسار عن مسار الطرد"/>
    <d v="2017-04-03T00:00:00"/>
    <d v="1899-12-30T14:34:07"/>
    <s v="John Nessime"/>
    <x v="0"/>
    <s v="john.nessime@outlook.com"/>
    <s v="28508220101176"/>
    <s v="01210209420"/>
    <x v="1"/>
    <m/>
    <x v="3"/>
    <n v="3"/>
    <n v="14"/>
    <n v="2"/>
    <s v="RR534180906EG"/>
    <s v=""/>
    <s v=""/>
    <s v=""/>
    <s v=""/>
    <s v=""/>
    <s v=""/>
    <s v=""/>
    <s v="RR"/>
    <s v="EG"/>
  </r>
  <r>
    <s v="42828سوزان مصطفى احمد الحمريSuzanhemri@gmail.comاستفسار عن مسار الطرد"/>
    <d v="2017-04-03T00:00:00"/>
    <d v="1899-12-30T13:31:08"/>
    <s v="سوزان مصطفى احمد الحمري"/>
    <x v="0"/>
    <s v="Suzanhemri@gmail.com"/>
    <s v="9000348698"/>
    <s v="00201016324056"/>
    <x v="1"/>
    <m/>
    <x v="3"/>
    <n v="3"/>
    <n v="13"/>
    <n v="2"/>
    <s v="Ee169456296IL"/>
    <s v=""/>
    <s v=""/>
    <s v=""/>
    <s v=""/>
    <s v=""/>
    <s v=""/>
    <s v=""/>
    <s v="EE"/>
    <s v="IL"/>
  </r>
  <r>
    <s v="42828احمد عبد الحميد نبيهSuzanhemri@gmail.comاستفسار عن مسار الطرد"/>
    <d v="2017-04-03T00:00:00"/>
    <d v="1899-12-30T13:27:10"/>
    <s v="احمد عبد الحميد نبيه"/>
    <x v="0"/>
    <s v="Suzanhemri@gmail.com"/>
    <s v="28609182703419"/>
    <s v="00201016324056"/>
    <x v="1"/>
    <m/>
    <x v="3"/>
    <n v="3"/>
    <n v="13"/>
    <n v="2"/>
    <s v="EE169456296IL"/>
    <s v="EE169456305IL"/>
    <s v=""/>
    <s v=""/>
    <s v=""/>
    <s v=""/>
    <s v=""/>
    <s v=""/>
    <s v="EE"/>
    <s v="IL"/>
  </r>
  <r>
    <s v="42828محمود صلاح محمد المغربيmahmoud_salah626@yahoo.comاستفسار عن مسار الطرد"/>
    <d v="2017-04-03T00:00:00"/>
    <d v="1899-12-30T12:57:38"/>
    <s v="محمود صلاح محمد المغربي"/>
    <x v="0"/>
    <s v="mahmoud_salah626@yahoo.com"/>
    <s v="28803131302194"/>
    <s v="201286928091"/>
    <x v="1"/>
    <m/>
    <x v="3"/>
    <n v="3"/>
    <n v="12"/>
    <n v="2"/>
    <s v="EE014331807EG"/>
    <s v=""/>
    <s v=""/>
    <s v=""/>
    <s v=""/>
    <s v=""/>
    <s v=""/>
    <s v=""/>
    <s v="EE"/>
    <s v="EG"/>
  </r>
  <r>
    <s v="42828وكيل شركة مصر للبترولx_tito@hotmail.comشــكــوى"/>
    <d v="2017-04-03T00:00:00"/>
    <d v="1899-12-30T12:54:51"/>
    <s v="وكيل شركة مصر للبترول"/>
    <x v="0"/>
    <s v="x_tito@hotmail.com"/>
    <s v="28904271201194"/>
    <s v="01099393526"/>
    <x v="2"/>
    <m/>
    <x v="3"/>
    <n v="3"/>
    <n v="12"/>
    <n v="2"/>
    <s v=""/>
    <s v=""/>
    <s v=""/>
    <s v=""/>
    <s v=""/>
    <s v=""/>
    <s v=""/>
    <s v=""/>
    <s v=""/>
    <s v=""/>
  </r>
  <r>
    <s v="42828ماجد حميدو فرغلي جوهرkareem_kem55@yahoo.comاستفسار عن مسار الطرد"/>
    <d v="2017-04-03T00:00:00"/>
    <d v="1899-12-30T12:47:39"/>
    <s v="ماجد حميدو فرغلي جوهر"/>
    <x v="0"/>
    <s v="kareem_kem55@yahoo.com"/>
    <s v="29206058800151"/>
    <s v="01143380633"/>
    <x v="1"/>
    <m/>
    <x v="3"/>
    <n v="3"/>
    <n v="12"/>
    <n v="2"/>
    <s v="cp002957094eg"/>
    <s v=""/>
    <s v=""/>
    <s v=""/>
    <s v=""/>
    <s v=""/>
    <s v=""/>
    <s v=""/>
    <s v="CP"/>
    <s v="EG"/>
  </r>
  <r>
    <s v="42828محمد احمد محمد عليM.radwan214@gmail.comاستفسار عن مسار الطرد"/>
    <d v="2017-04-03T00:00:00"/>
    <d v="1899-12-30T11:56:43"/>
    <s v="محمد احمد محمد علي"/>
    <x v="0"/>
    <s v="M.radwan214@gmail.com"/>
    <s v="29107311900232"/>
    <s v="01004089996"/>
    <x v="1"/>
    <m/>
    <x v="3"/>
    <n v="3"/>
    <n v="11"/>
    <n v="2"/>
    <s v="EE701689081EG"/>
    <s v=""/>
    <s v=""/>
    <s v=""/>
    <s v=""/>
    <s v=""/>
    <s v=""/>
    <s v=""/>
    <s v="EE"/>
    <s v="EG"/>
  </r>
  <r>
    <s v="42828احمد دسوقي اسماعيل جادahmed.desouky1988@yahoo.comأخـــــرى"/>
    <d v="2017-04-03T00:00:00"/>
    <d v="1899-12-30T11:50:17"/>
    <s v="احمد دسوقي اسماعيل جاد"/>
    <x v="0"/>
    <s v="ahmed.desouky1988@yahoo.com"/>
    <s v="28808181800791"/>
    <s v="201004262889"/>
    <x v="4"/>
    <m/>
    <x v="3"/>
    <n v="3"/>
    <n v="11"/>
    <n v="2"/>
    <s v=""/>
    <s v=""/>
    <s v=""/>
    <s v=""/>
    <s v=""/>
    <s v=""/>
    <s v=""/>
    <s v=""/>
    <s v=""/>
    <s v=""/>
  </r>
  <r>
    <s v="42828محمد احمد عبد الحمبد شاهينmohamed-shaheen@live.comاستفســار عن خدمــة"/>
    <d v="2017-04-03T00:00:00"/>
    <d v="1899-12-30T11:48:25"/>
    <s v="محمد احمد عبد الحمبد شاهين"/>
    <x v="0"/>
    <s v="mohamed-shaheen@live.com"/>
    <s v="28610010119012"/>
    <s v="00201005633516"/>
    <x v="0"/>
    <m/>
    <x v="3"/>
    <n v="3"/>
    <n v="11"/>
    <n v="2"/>
    <s v=""/>
    <s v=""/>
    <s v=""/>
    <s v=""/>
    <s v=""/>
    <s v=""/>
    <s v=""/>
    <s v=""/>
    <s v=""/>
    <s v=""/>
  </r>
  <r>
    <s v="42828عصام محمد الهادى الدسوقى سلامahmedsallam22666@gmail.comشــكــوى"/>
    <d v="2017-04-03T00:00:00"/>
    <d v="1899-12-30T11:42:25"/>
    <s v="عصام محمد الهادى الدسوقى سلام"/>
    <x v="0"/>
    <s v="ahmedsallam22666@gmail.com"/>
    <s v="28001151603213"/>
    <s v="00201021250061"/>
    <x v="2"/>
    <m/>
    <x v="3"/>
    <n v="3"/>
    <n v="11"/>
    <n v="2"/>
    <s v="RE472840629SE"/>
    <s v="RB179526646SG"/>
    <s v=""/>
    <s v=""/>
    <s v=""/>
    <s v=""/>
    <s v=""/>
    <s v=""/>
    <s v="RE"/>
    <s v="SE"/>
  </r>
  <r>
    <s v="42828خضرة علي عبد الرازقheba.naguib@nuzum.wsاستفســار عن خدمــة"/>
    <d v="2017-04-03T00:00:00"/>
    <d v="1899-12-30T11:17:49"/>
    <s v="خضرة علي عبد الرازق"/>
    <x v="0"/>
    <s v="heba.naguib@nuzum.ws"/>
    <s v="26311201702546"/>
    <s v="01206903812"/>
    <x v="0"/>
    <m/>
    <x v="3"/>
    <n v="3"/>
    <n v="11"/>
    <n v="2"/>
    <s v=""/>
    <s v=""/>
    <s v=""/>
    <s v=""/>
    <s v=""/>
    <s v=""/>
    <s v=""/>
    <s v=""/>
    <s v=""/>
    <s v=""/>
  </r>
  <r>
    <s v="42828Ahmed Moheyeng_ahmed22289@yahoo.comاستفسار عن مسار الطرد"/>
    <d v="2017-04-03T00:00:00"/>
    <d v="1899-12-30T11:11:45"/>
    <s v="Ahmed Mohey"/>
    <x v="0"/>
    <s v="eng_ahmed22289@yahoo.com"/>
    <s v=": A08718028"/>
    <s v="00966543767127"/>
    <x v="1"/>
    <m/>
    <x v="3"/>
    <n v="3"/>
    <n v="11"/>
    <n v="2"/>
    <s v="EE014135303EG"/>
    <s v=""/>
    <s v=""/>
    <s v=""/>
    <s v=""/>
    <s v=""/>
    <s v=""/>
    <s v=""/>
    <s v="EE"/>
    <s v="EG"/>
  </r>
  <r>
    <s v="42828ماجد نصار شعبانmagednnn@gmail.comاستفسار عن مسار الطرد"/>
    <d v="2017-04-03T00:00:00"/>
    <d v="1899-12-30T10:35:00"/>
    <s v="ماجد نصار شعبان"/>
    <x v="0"/>
    <s v="magednnn@gmail.com"/>
    <s v="27011100101819"/>
    <s v="01281010569"/>
    <x v="1"/>
    <m/>
    <x v="3"/>
    <n v="3"/>
    <n v="10"/>
    <n v="2"/>
    <s v="RB187082808SG"/>
    <s v="RS547678924CN"/>
    <s v="RF601064511CN"/>
    <s v=""/>
    <s v=""/>
    <s v=""/>
    <s v=""/>
    <s v=""/>
    <s v="RB"/>
    <s v="SG"/>
  </r>
  <r>
    <s v="42828aya abdel fattahayaabdou77@yahoo.comاستفسار عن مسار الطرد"/>
    <d v="2017-04-03T00:00:00"/>
    <d v="1899-12-30T09:50:12"/>
    <s v="aya abdel fattah"/>
    <x v="0"/>
    <s v="ayaabdou77@yahoo.com"/>
    <s v="0201024"/>
    <s v="01001711563"/>
    <x v="1"/>
    <m/>
    <x v="3"/>
    <n v="3"/>
    <n v="9"/>
    <n v="2"/>
    <s v="RB172108985SG"/>
    <s v=""/>
    <s v=""/>
    <s v=""/>
    <s v=""/>
    <s v=""/>
    <s v=""/>
    <s v=""/>
    <s v="RB"/>
    <s v="SG"/>
  </r>
  <r>
    <s v="42828محمد حمدي عويسEng.abohamdy@yahoo.comشــكــوى"/>
    <d v="2017-04-03T00:00:00"/>
    <d v="1899-12-30T01:02:35"/>
    <s v="محمد حمدي عويس"/>
    <x v="0"/>
    <s v="Eng.abohamdy@yahoo.com"/>
    <s v="29112012200139"/>
    <s v="2001147100412"/>
    <x v="2"/>
    <m/>
    <x v="3"/>
    <n v="3"/>
    <n v="1"/>
    <n v="2"/>
    <s v=""/>
    <s v=""/>
    <s v=""/>
    <s v=""/>
    <s v=""/>
    <s v=""/>
    <s v=""/>
    <s v=""/>
    <s v=""/>
    <s v=""/>
  </r>
  <r>
    <s v="42828esraa elzenyesraaelzeny93@gmail.comاستفسار عن مسار الطرد"/>
    <d v="2017-04-03T00:00:00"/>
    <d v="1899-12-30T00:57:00"/>
    <s v="esraa elzeny"/>
    <x v="0"/>
    <s v="esraaelzeny93@gmail.com"/>
    <s v="29302020106544"/>
    <s v="201098600652"/>
    <x v="1"/>
    <m/>
    <x v="3"/>
    <n v="3"/>
    <n v="0"/>
    <n v="2"/>
    <s v=""/>
    <s v=""/>
    <s v=""/>
    <s v=""/>
    <s v=""/>
    <s v=""/>
    <s v=""/>
    <s v=""/>
    <s v=""/>
    <s v=""/>
  </r>
  <r>
    <s v="42828العربي نبيلarabice.nabil@gmail.comاستفسار عن مسار الطرد"/>
    <d v="2017-04-03T00:00:00"/>
    <d v="1899-12-30T00:44:37"/>
    <s v="العربي نبيل"/>
    <x v="0"/>
    <s v="arabice.nabil@gmail.com"/>
    <s v="29902241200771"/>
    <s v="2001019248672"/>
    <x v="1"/>
    <m/>
    <x v="3"/>
    <n v="3"/>
    <n v="0"/>
    <n v="2"/>
    <s v=""/>
    <s v=""/>
    <s v=""/>
    <s v=""/>
    <s v=""/>
    <s v=""/>
    <s v=""/>
    <s v=""/>
    <s v=""/>
    <s v=""/>
  </r>
  <r>
    <s v="42828العربي نبيلarabice.nabil@gmail.comأخـــــرى"/>
    <d v="2017-04-03T00:00:00"/>
    <d v="1899-12-30T00:42:53"/>
    <s v="العربي نبيل"/>
    <x v="0"/>
    <s v="arabice.nabil@gmail.com"/>
    <s v="29902241200771"/>
    <s v="002001019248672"/>
    <x v="4"/>
    <m/>
    <x v="3"/>
    <n v="3"/>
    <n v="0"/>
    <n v="2"/>
    <s v=""/>
    <s v=""/>
    <s v=""/>
    <s v=""/>
    <s v=""/>
    <s v=""/>
    <s v=""/>
    <s v=""/>
    <s v=""/>
    <s v=""/>
  </r>
  <r>
    <s v="42828اسلام محمد صالح محمدEslamelameen@yahoo.comاستفسار عن مسار الطرد"/>
    <d v="2017-04-03T00:00:00"/>
    <d v="1899-12-30T00:10:57"/>
    <s v="اسلام محمد صالح محمد"/>
    <x v="0"/>
    <s v="Eslamelameen@yahoo.com"/>
    <s v=": A18238890"/>
    <s v="966569267090"/>
    <x v="1"/>
    <m/>
    <x v="3"/>
    <n v="3"/>
    <n v="0"/>
    <n v="2"/>
    <s v="RR005440260EG"/>
    <s v=""/>
    <s v=""/>
    <s v=""/>
    <s v=""/>
    <s v=""/>
    <s v=""/>
    <s v=""/>
    <s v="RR"/>
    <s v="EG"/>
  </r>
  <r>
    <s v="42827هبه أسامه شعبان محمودhebaosama131988@gmail.comاستفسار عن مسار الطرد"/>
    <d v="2017-04-02T00:00:00"/>
    <d v="1899-12-30T23:17:37"/>
    <s v="هبه أسامه شعبان محمود"/>
    <x v="0"/>
    <s v="hebaosama131988@gmail.com"/>
    <s v="28803011403221"/>
    <s v="201204188156"/>
    <x v="1"/>
    <m/>
    <x v="3"/>
    <n v="2"/>
    <n v="23"/>
    <n v="1"/>
    <s v="EE011002798EG"/>
    <s v=""/>
    <s v=""/>
    <s v=""/>
    <s v=""/>
    <s v=""/>
    <s v=""/>
    <s v=""/>
    <s v="EE"/>
    <s v="EG"/>
  </r>
  <r>
    <s v="42827على محمد على مطاوعalimohamedali.sport@yahoo.comشــكــوى"/>
    <d v="2017-04-02T00:00:00"/>
    <d v="1899-12-30T19:52:50"/>
    <s v="على محمد على مطاوع"/>
    <x v="0"/>
    <s v="alimohamedali.sport@yahoo.com"/>
    <s v="28107280200039"/>
    <s v="00201062298174"/>
    <x v="2"/>
    <m/>
    <x v="3"/>
    <n v="2"/>
    <n v="19"/>
    <n v="1"/>
    <s v="EE701457799EG"/>
    <s v=""/>
    <s v=""/>
    <s v=""/>
    <s v=""/>
    <s v=""/>
    <s v=""/>
    <s v=""/>
    <s v="EE"/>
    <s v="EG"/>
  </r>
  <r>
    <s v="42827محمود عبد الوهاب سعدabomalekmahmoud1982@gmail.comاستفسار عن مسار الطرد"/>
    <d v="2017-04-02T00:00:00"/>
    <d v="1899-12-30T18:31:52"/>
    <s v="محمود عبد الوهاب سعد"/>
    <x v="0"/>
    <s v="abomalekmahmoud1982@gmail.com"/>
    <s v="28201201206279"/>
    <s v="00201002245017"/>
    <x v="1"/>
    <m/>
    <x v="3"/>
    <n v="2"/>
    <n v="18"/>
    <n v="1"/>
    <s v=""/>
    <s v=""/>
    <s v=""/>
    <s v=""/>
    <s v=""/>
    <s v=""/>
    <s v=""/>
    <s v=""/>
    <s v=""/>
    <s v=""/>
  </r>
  <r>
    <s v="42827احمد محمود محمد قطبemekotb@gmail.comاستفسار عن مسار الطرد"/>
    <d v="2017-04-02T00:00:00"/>
    <d v="1899-12-30T18:22:24"/>
    <s v="احمد محمود محمد قطب"/>
    <x v="0"/>
    <s v="emekotb@gmail.com"/>
    <s v="28506152102816"/>
    <s v="201158288831"/>
    <x v="1"/>
    <m/>
    <x v="3"/>
    <n v="2"/>
    <n v="18"/>
    <n v="1"/>
    <s v="RX565331257DE"/>
    <s v=""/>
    <s v=""/>
    <s v=""/>
    <s v=""/>
    <s v=""/>
    <s v=""/>
    <s v=""/>
    <s v="RX"/>
    <s v="DE"/>
  </r>
  <r>
    <s v="42827عاطف طه محمدatiffarag@mail.ruاستفسار عن مسار الطرد"/>
    <d v="2017-04-02T00:00:00"/>
    <d v="1899-12-30T18:10:57"/>
    <s v="عاطف طه محمد"/>
    <x v="0"/>
    <s v="atiffarag@mail.ru"/>
    <s v="27511202300916"/>
    <s v="+201067063570"/>
    <x v="1"/>
    <m/>
    <x v="3"/>
    <n v="2"/>
    <n v="18"/>
    <n v="1"/>
    <s v="RF443290473SG"/>
    <s v=""/>
    <s v=""/>
    <s v=""/>
    <s v=""/>
    <s v=""/>
    <s v=""/>
    <s v=""/>
    <s v="RF"/>
    <s v="SG"/>
  </r>
  <r>
    <s v="42827شحاته نعيم لوندىmakram_naeem@yahoo.comاستفسار عن مسار الطرد"/>
    <d v="2017-04-02T00:00:00"/>
    <d v="1899-12-30T18:10:51"/>
    <s v="شحاته نعيم لوندى"/>
    <x v="0"/>
    <s v="makram_naeem@yahoo.com"/>
    <s v="A16235754"/>
    <s v="09656584192"/>
    <x v="1"/>
    <m/>
    <x v="3"/>
    <n v="2"/>
    <n v="18"/>
    <n v="1"/>
    <s v="EE701772946EG"/>
    <s v=""/>
    <s v=""/>
    <s v=""/>
    <s v=""/>
    <s v=""/>
    <s v=""/>
    <s v=""/>
    <s v="EE"/>
    <s v="EG"/>
  </r>
  <r>
    <s v="42827Islam Mohamedi.elgamal@mail.ruاستفسار عن مسار الطرد"/>
    <d v="2017-04-02T00:00:00"/>
    <d v="1899-12-30T17:02:50"/>
    <s v="Islam Mohamed"/>
    <x v="39"/>
    <s v="i.elgamal@mail.ru"/>
    <s v="28012190100115"/>
    <s v="0079990720714"/>
    <x v="1"/>
    <m/>
    <x v="3"/>
    <n v="2"/>
    <n v="17"/>
    <n v="1"/>
    <s v="RB006212839RU"/>
    <s v=""/>
    <s v=""/>
    <s v=""/>
    <s v=""/>
    <s v=""/>
    <s v=""/>
    <s v=""/>
    <s v="RB"/>
    <s v="RU"/>
  </r>
  <r>
    <s v="42827محمد يحيى محمد عبد القادرmohemmedaltelway@yahoo.comاستفســار عن خدمــة"/>
    <d v="2017-04-02T00:00:00"/>
    <d v="1899-12-30T16:59:23"/>
    <s v="محمد يحيى محمد عبد القادر"/>
    <x v="0"/>
    <s v="mohemmedaltelway@yahoo.com"/>
    <s v="28311012401214"/>
    <s v="201118751234"/>
    <x v="0"/>
    <m/>
    <x v="3"/>
    <n v="2"/>
    <n v="16"/>
    <n v="1"/>
    <s v=""/>
    <s v=""/>
    <s v=""/>
    <s v=""/>
    <s v=""/>
    <s v=""/>
    <s v=""/>
    <s v=""/>
    <s v=""/>
    <s v=""/>
  </r>
  <r>
    <s v="42827Omar mamdouhOmarmamdouh2001@hotmail.comاستفسار عن مسار الطرد"/>
    <d v="2017-04-02T00:00:00"/>
    <d v="1899-12-30T16:19:58"/>
    <s v="Omar mamdouh"/>
    <x v="0"/>
    <s v="Omarmamdouh2001@hotmail.com"/>
    <s v="8998888888888888"/>
    <s v="01147419987"/>
    <x v="1"/>
    <m/>
    <x v="3"/>
    <n v="2"/>
    <n v="16"/>
    <n v="1"/>
    <s v="Rx563787335de"/>
    <s v=""/>
    <s v=""/>
    <s v=""/>
    <s v=""/>
    <s v=""/>
    <s v=""/>
    <s v=""/>
    <s v="RX"/>
    <s v="DE"/>
  </r>
  <r>
    <s v="42825saher samirsaher@3handseg.netاستفسار عن مسار الطرد"/>
    <d v="2017-03-31T00:00:00"/>
    <d v="1899-12-30T17:35:25"/>
    <s v="saher samir"/>
    <x v="0"/>
    <s v="saher@3handseg.net"/>
    <s v="1401351"/>
    <s v="201015156232"/>
    <x v="1"/>
    <m/>
    <x v="2"/>
    <n v="31"/>
    <n v="17"/>
    <n v="6"/>
    <s v="CJ531364287US"/>
    <s v=""/>
    <s v=""/>
    <s v=""/>
    <s v=""/>
    <s v=""/>
    <s v=""/>
    <s v=""/>
    <s v="CJ"/>
    <s v="US"/>
  </r>
  <r>
    <s v="42825محمودwestart2017@gmail.comاستفسار فى المبيعات"/>
    <d v="2017-03-31T00:00:00"/>
    <d v="1899-12-30T15:03:29"/>
    <s v="محمود"/>
    <x v="0"/>
    <s v="westart2017@gmail.com"/>
    <s v="29307112601411"/>
    <s v="201004022266"/>
    <x v="3"/>
    <m/>
    <x v="2"/>
    <n v="31"/>
    <n v="15"/>
    <n v="6"/>
    <s v=""/>
    <s v=""/>
    <s v=""/>
    <s v=""/>
    <s v=""/>
    <s v=""/>
    <s v=""/>
    <s v=""/>
    <s v=""/>
    <s v=""/>
  </r>
  <r>
    <s v="42825محمودwestart2017@gmail.comشــكــوى"/>
    <d v="2017-03-31T00:00:00"/>
    <d v="1899-12-30T14:36:00"/>
    <s v="محمود"/>
    <x v="0"/>
    <s v="westart2017@gmail.com"/>
    <s v="29307112601411"/>
    <s v="00201004022266"/>
    <x v="2"/>
    <m/>
    <x v="2"/>
    <n v="31"/>
    <n v="14"/>
    <n v="6"/>
    <s v=""/>
    <s v=""/>
    <s v=""/>
    <s v=""/>
    <s v=""/>
    <s v=""/>
    <s v=""/>
    <s v=""/>
    <s v=""/>
    <s v=""/>
  </r>
  <r>
    <s v="42825مصطفى عبد المنعم البحيرىsasa.elbhiry@gmail.comاستفسار عن مسار الطرد"/>
    <d v="2017-03-31T00:00:00"/>
    <d v="1899-12-30T14:23:52"/>
    <s v="مصطفى عبد المنعم البحيرى"/>
    <x v="0"/>
    <s v="sasa.elbhiry@gmail.com"/>
    <s v="29301101803979"/>
    <s v="201141365216"/>
    <x v="1"/>
    <m/>
    <x v="2"/>
    <n v="31"/>
    <n v="14"/>
    <n v="6"/>
    <s v="RS418831089CN"/>
    <s v=""/>
    <s v=""/>
    <s v=""/>
    <s v=""/>
    <s v=""/>
    <s v=""/>
    <s v=""/>
    <s v="RS"/>
    <s v="CN"/>
  </r>
  <r>
    <s v="42825Reda Adelalhadjoumarziber@yahoo.comأخـــــرى"/>
    <d v="2017-03-31T00:00:00"/>
    <d v="1899-12-30T13:44:32"/>
    <s v="Reda Adel"/>
    <x v="11"/>
    <s v="alhadjoumarziber@yahoo.com"/>
    <s v="71323"/>
    <s v="(+1)5146519401"/>
    <x v="4"/>
    <m/>
    <x v="2"/>
    <n v="31"/>
    <n v="13"/>
    <n v="6"/>
    <s v="EE700910796EG"/>
    <s v=""/>
    <s v=""/>
    <s v=""/>
    <s v=""/>
    <s v=""/>
    <s v=""/>
    <s v=""/>
    <s v="EE"/>
    <s v="EG"/>
  </r>
  <r>
    <s v="42825هبه عزت كاملboobaa-ezzat@hotmail.comاستفسار عن مسار الطرد"/>
    <d v="2017-03-31T00:00:00"/>
    <d v="1899-12-30T10:17:17"/>
    <s v="هبه عزت كامل"/>
    <x v="0"/>
    <s v="boobaa-ezzat@hotmail.com"/>
    <s v="210488"/>
    <s v="00201001887102"/>
    <x v="1"/>
    <m/>
    <x v="2"/>
    <n v="31"/>
    <n v="10"/>
    <n v="6"/>
    <s v="RR231135003GB"/>
    <s v=""/>
    <s v=""/>
    <s v=""/>
    <s v=""/>
    <s v=""/>
    <s v=""/>
    <s v=""/>
    <s v="RR"/>
    <s v="GB"/>
  </r>
  <r>
    <s v="42825 سمر العبدSweet7eart88@gmail.comشــكــوى"/>
    <d v="2017-03-31T00:00:00"/>
    <d v="1899-12-30T08:49:27"/>
    <s v=" سمر العبد"/>
    <x v="0"/>
    <s v="Sweet7eart88@gmail.com"/>
    <s v="29110011618421"/>
    <s v="201151030393"/>
    <x v="2"/>
    <m/>
    <x v="2"/>
    <n v="31"/>
    <n v="8"/>
    <n v="6"/>
    <s v="Cp003261362eg"/>
    <s v=""/>
    <s v=""/>
    <s v=""/>
    <s v=""/>
    <s v=""/>
    <s v=""/>
    <s v=""/>
    <s v="CP"/>
    <s v="EG"/>
  </r>
  <r>
    <s v="42825هشام حسن عبد الحميدheshamalmasry@hotmail.comشــكــوى"/>
    <d v="2017-03-31T00:00:00"/>
    <d v="1899-12-30T05:02:44"/>
    <s v="هشام حسن عبد الحميد"/>
    <x v="0"/>
    <s v="heshamalmasry@hotmail.com"/>
    <s v="27804040100176"/>
    <s v="201121001720"/>
    <x v="2"/>
    <m/>
    <x v="2"/>
    <n v="31"/>
    <n v="5"/>
    <n v="6"/>
    <s v="RN685712938NL"/>
    <s v=""/>
    <s v=""/>
    <s v=""/>
    <s v=""/>
    <s v=""/>
    <s v=""/>
    <s v=""/>
    <s v="RN"/>
    <s v="NL"/>
  </r>
  <r>
    <s v="42825حسام ثابت عبدالقوي محمدTonilove030@Gmail.comشــكــوى"/>
    <d v="2017-03-31T00:00:00"/>
    <d v="1899-12-30T04:03:24"/>
    <s v="حسام ثابت عبدالقوي محمد"/>
    <x v="0"/>
    <s v="Tonilove030@Gmail.com"/>
    <s v="29705102304392"/>
    <s v="00201112115387"/>
    <x v="2"/>
    <m/>
    <x v="2"/>
    <n v="31"/>
    <n v="4"/>
    <n v="6"/>
    <s v=""/>
    <s v=""/>
    <s v=""/>
    <s v=""/>
    <s v=""/>
    <s v=""/>
    <s v=""/>
    <s v=""/>
    <s v=""/>
    <s v=""/>
  </r>
  <r>
    <s v="42824ايمان ربيع عوض عبدالعليمabuelela8@gmail.comاستفسار عن مسار الطرد"/>
    <d v="2017-03-30T00:00:00"/>
    <d v="1899-12-30T20:54:47"/>
    <s v="ايمان ربيع عوض عبدالعليم"/>
    <x v="0"/>
    <s v="abuelela8@gmail.com"/>
    <s v="27805032200869"/>
    <s v="01150563164"/>
    <x v="1"/>
    <m/>
    <x v="2"/>
    <n v="30"/>
    <n v="20"/>
    <n v="5"/>
    <s v="RR367662738EG"/>
    <s v="RR367662724EG"/>
    <s v=""/>
    <s v=""/>
    <s v=""/>
    <s v=""/>
    <s v=""/>
    <s v=""/>
    <s v="RR"/>
    <s v="EG"/>
  </r>
  <r>
    <s v="42824اشرف فهيم فهيمAshraf.fahim@outlook.comاستفسار عن مسار الطرد"/>
    <d v="2017-03-30T00:00:00"/>
    <d v="1899-12-30T16:03:46"/>
    <s v="اشرف فهيم فهيم"/>
    <x v="0"/>
    <s v="Ashraf.fahim@outlook.com"/>
    <s v="29610160100879"/>
    <s v="01111192981"/>
    <x v="1"/>
    <m/>
    <x v="2"/>
    <n v="30"/>
    <n v="16"/>
    <n v="5"/>
    <s v=""/>
    <s v=""/>
    <s v=""/>
    <s v=""/>
    <s v=""/>
    <s v=""/>
    <s v=""/>
    <s v=""/>
    <s v=""/>
    <s v=""/>
  </r>
  <r>
    <s v="42824شريف عبد الحليم أحمد محمدsherif.ali@tedata.netشــكــوى"/>
    <d v="2017-03-30T00:00:00"/>
    <d v="1899-12-30T15:56:09"/>
    <s v="شريف عبد الحليم أحمد محمد"/>
    <x v="0"/>
    <s v="sherif.ali@tedata.net"/>
    <s v="27602180102215"/>
    <s v="201065509063"/>
    <x v="2"/>
    <m/>
    <x v="2"/>
    <n v="30"/>
    <n v="15"/>
    <n v="5"/>
    <s v="RR704413165EG"/>
    <s v=""/>
    <s v=""/>
    <s v=""/>
    <s v=""/>
    <s v=""/>
    <s v=""/>
    <s v=""/>
    <s v="RR"/>
    <s v="EG"/>
  </r>
  <r>
    <s v="42824ابراهيم احمد ابراهيم وهدانhemaahmed004@gamil.comاستفسار فى المبيعات"/>
    <d v="2017-03-30T00:00:00"/>
    <d v="1899-12-30T14:45:49"/>
    <s v="ابراهيم احمد ابراهيم وهدان"/>
    <x v="0"/>
    <s v="hemaahmed004@gamil.com"/>
    <s v="1600412"/>
    <s v="201005497296"/>
    <x v="3"/>
    <m/>
    <x v="2"/>
    <n v="30"/>
    <n v="14"/>
    <n v="5"/>
    <s v=""/>
    <s v=""/>
    <s v=""/>
    <s v=""/>
    <s v=""/>
    <s v=""/>
    <s v=""/>
    <s v=""/>
    <s v=""/>
    <s v=""/>
  </r>
  <r>
    <s v="42824محمد عز عبد اللطيف خفاجىMoodi.mek@gmail.comاستفسار عن مسار الطرد"/>
    <d v="2017-03-30T00:00:00"/>
    <d v="1899-12-30T13:28:41"/>
    <s v="محمد عز عبد اللطيف خفاجى"/>
    <x v="0"/>
    <s v="Moodi.mek@gmail.com"/>
    <s v="29510061202339"/>
    <s v="01208037478"/>
    <x v="1"/>
    <m/>
    <x v="2"/>
    <n v="30"/>
    <n v="13"/>
    <n v="5"/>
    <s v="RH368032279CN"/>
    <s v=""/>
    <s v=""/>
    <s v=""/>
    <s v=""/>
    <s v=""/>
    <s v=""/>
    <s v=""/>
    <s v="RH"/>
    <s v="CN"/>
  </r>
  <r>
    <s v="42824مصطفى البحيرىsasa.elbhiry@gmail.comشــكــوى"/>
    <d v="2017-03-30T00:00:00"/>
    <d v="1899-12-30T13:12:54"/>
    <s v="مصطفى البحيرى"/>
    <x v="0"/>
    <s v="sasa.elbhiry@gmail.com"/>
    <s v="29301101803979"/>
    <s v="201141365216"/>
    <x v="2"/>
    <m/>
    <x v="2"/>
    <n v="30"/>
    <n v="13"/>
    <n v="5"/>
    <s v=""/>
    <s v=""/>
    <s v=""/>
    <s v=""/>
    <s v=""/>
    <s v=""/>
    <s v=""/>
    <s v=""/>
    <s v=""/>
    <s v=""/>
  </r>
  <r>
    <s v="42824روماني توفيق لوندي منصورrtl_2012mmm@yahoo.comاستفســار فنـى"/>
    <d v="2017-03-30T00:00:00"/>
    <d v="1899-12-30T12:55:52"/>
    <s v="روماني توفيق لوندي منصور"/>
    <x v="0"/>
    <s v="rtl_2012mmm@yahoo.com"/>
    <s v="01009284610"/>
    <s v="01009284610"/>
    <x v="5"/>
    <m/>
    <x v="2"/>
    <n v="30"/>
    <n v="12"/>
    <n v="5"/>
    <s v=""/>
    <s v=""/>
    <s v=""/>
    <s v=""/>
    <s v=""/>
    <s v=""/>
    <s v=""/>
    <s v=""/>
    <s v=""/>
    <s v=""/>
  </r>
  <r>
    <s v="42824دعاء عباس خليلdoaatne@gmail.comشــكــوى"/>
    <d v="2017-03-30T00:00:00"/>
    <d v="1899-12-30T11:58:51"/>
    <s v="دعاء عباس خليل"/>
    <x v="0"/>
    <s v="doaatne@gmail.com"/>
    <s v="28801102706186"/>
    <s v="01028900868"/>
    <x v="2"/>
    <m/>
    <x v="2"/>
    <n v="30"/>
    <n v="11"/>
    <n v="5"/>
    <s v=""/>
    <s v=""/>
    <s v=""/>
    <s v=""/>
    <s v=""/>
    <s v=""/>
    <s v=""/>
    <s v=""/>
    <s v=""/>
    <s v=""/>
  </r>
  <r>
    <s v="42824هاله محمود رجائىHmr_1971@yahoo.comشــكــوى"/>
    <d v="2017-03-30T00:00:00"/>
    <d v="1899-12-30T11:40:10"/>
    <s v="هاله محمود رجائى"/>
    <x v="0"/>
    <s v="Hmr_1971@yahoo.com"/>
    <s v="27112191900167"/>
    <s v="01224437641"/>
    <x v="2"/>
    <m/>
    <x v="2"/>
    <n v="30"/>
    <n v="11"/>
    <n v="5"/>
    <s v=""/>
    <s v=""/>
    <s v=""/>
    <s v=""/>
    <s v=""/>
    <s v=""/>
    <s v=""/>
    <s v=""/>
    <s v=""/>
    <s v=""/>
  </r>
  <r>
    <s v="42824هاني فرغلي ثابت سيدhany_alfath@yahoo.comاستفسار عن مسار الطرد"/>
    <d v="2017-03-30T00:00:00"/>
    <d v="1899-12-30T11:40:00"/>
    <s v="هاني فرغلي ثابت سيد"/>
    <x v="0"/>
    <s v="hany_alfath@yahoo.com"/>
    <s v="28809012511557"/>
    <s v="00201111239332"/>
    <x v="1"/>
    <m/>
    <x v="2"/>
    <n v="30"/>
    <n v="11"/>
    <n v="5"/>
    <s v=""/>
    <s v=""/>
    <s v=""/>
    <s v=""/>
    <s v=""/>
    <s v=""/>
    <s v=""/>
    <s v=""/>
    <s v=""/>
    <s v=""/>
  </r>
  <r>
    <s v="42824عبدالموجود محمد عبد اللاهى أحمدabdelmawgod@gmail.comشــكــوى"/>
    <d v="2017-03-30T00:00:00"/>
    <d v="1899-12-30T11:25:49"/>
    <s v="عبدالموجود محمد عبد اللاهى أحمد"/>
    <x v="0"/>
    <s v="abdelmawgod@gmail.com"/>
    <s v="24805312700378"/>
    <s v="00201000402182"/>
    <x v="2"/>
    <m/>
    <x v="2"/>
    <n v="30"/>
    <n v="11"/>
    <n v="5"/>
    <s v=""/>
    <s v=""/>
    <s v=""/>
    <s v=""/>
    <s v=""/>
    <s v=""/>
    <s v=""/>
    <s v=""/>
    <s v=""/>
    <s v=""/>
  </r>
  <r>
    <s v="42829محمد منصور جابرMandoo.202030@gmail.comاستفسار عن مسار الطرد"/>
    <d v="2017-04-04T00:00:00"/>
    <d v="1899-12-30T11:46:52"/>
    <s v="محمد منصور جابر"/>
    <x v="2"/>
    <s v="Mandoo.202030@gmail.com"/>
    <s v=": A17070092"/>
    <s v="00966543306469"/>
    <x v="1"/>
    <m/>
    <x v="3"/>
    <n v="4"/>
    <n v="11"/>
    <n v="3"/>
    <s v="EE056361654sa"/>
    <s v=""/>
    <s v=""/>
    <s v=""/>
    <s v=""/>
    <s v=""/>
    <s v=""/>
    <s v=""/>
    <s v="EE"/>
    <s v="SA"/>
  </r>
  <r>
    <s v="42829إسراء طاهر الدسوقي عبد اللطيفme123164@gmail.comاستفسار عن مسار الطرد"/>
    <d v="2017-04-04T00:00:00"/>
    <d v="1899-12-30T11:43:48"/>
    <s v="إسراء طاهر الدسوقي عبد اللطيف"/>
    <x v="0"/>
    <s v="me123164@gmail.com"/>
    <s v="٢٩٦٠٦١٥١٢٠٤٨٦٩"/>
    <s v="201125266897 "/>
    <x v="1"/>
    <m/>
    <x v="3"/>
    <n v="4"/>
    <n v="11"/>
    <n v="3"/>
    <s v="CP004357464EG"/>
    <s v=""/>
    <s v=""/>
    <s v=""/>
    <s v=""/>
    <s v=""/>
    <s v=""/>
    <s v=""/>
    <s v="CP"/>
    <s v="EG"/>
  </r>
  <r>
    <s v="42829روماني فتحي صبحيeng_romany_2005@yahoo.comأخـــــرى"/>
    <d v="2017-04-04T00:00:00"/>
    <d v="1899-12-30T12:32:11"/>
    <s v="روماني فتحي صبحي"/>
    <x v="2"/>
    <s v="eng_romany_2005@yahoo.com"/>
    <s v="28102170103052"/>
    <s v="966548794246"/>
    <x v="4"/>
    <m/>
    <x v="3"/>
    <n v="4"/>
    <n v="12"/>
    <n v="3"/>
    <s v="RR057809002SA"/>
    <s v=""/>
    <s v=""/>
    <s v=""/>
    <s v=""/>
    <s v=""/>
    <s v=""/>
    <s v=""/>
    <s v="RR"/>
    <s v="SA"/>
  </r>
  <r>
    <s v="42829ابراهيم الدسوقي زيدانzidankimo@yahoo.itشــكــوى"/>
    <d v="2017-04-04T00:00:00"/>
    <d v="1899-12-30T22:15:13"/>
    <s v="ابراهيم الدسوقي زيدان"/>
    <x v="0"/>
    <s v="zidankimo@yahoo.it"/>
    <s v="27007011201756"/>
    <s v="201003828713"/>
    <x v="2"/>
    <m/>
    <x v="3"/>
    <n v="4"/>
    <n v="22"/>
    <n v="3"/>
    <s v=""/>
    <s v=""/>
    <s v=""/>
    <s v=""/>
    <s v=""/>
    <s v=""/>
    <s v=""/>
    <s v=""/>
    <s v=""/>
    <s v=""/>
  </r>
  <r>
    <s v="42829أسامه صفوتosamasafwat3@gmail.comاستفسار عن مسار الطرد"/>
    <d v="2017-04-04T00:00:00"/>
    <d v="1899-12-30T21:58:43"/>
    <s v="أسامه صفوت"/>
    <x v="0"/>
    <s v="osamasafwat3@gmail.com"/>
    <s v="29805312500954"/>
    <s v="201284576843"/>
    <x v="1"/>
    <m/>
    <x v="3"/>
    <n v="4"/>
    <n v="21"/>
    <n v="3"/>
    <s v="RX566295030DE"/>
    <s v=""/>
    <s v=""/>
    <s v=""/>
    <s v=""/>
    <s v=""/>
    <s v=""/>
    <s v=""/>
    <s v="RX"/>
    <s v="DE"/>
  </r>
  <r>
    <s v="42829هاجر محمد حسن شاهينmohamedshahin263@gmail.comشــكــوى"/>
    <d v="2017-04-04T00:00:00"/>
    <d v="1899-12-30T20:49:12"/>
    <s v="هاجر محمد حسن شاهين"/>
    <x v="0"/>
    <s v="mohamedshahin263@gmail.com"/>
    <s v="28607191500072"/>
    <s v="201066116040"/>
    <x v="2"/>
    <m/>
    <x v="3"/>
    <n v="4"/>
    <n v="20"/>
    <n v="3"/>
    <s v=""/>
    <s v=""/>
    <s v=""/>
    <s v=""/>
    <s v=""/>
    <s v=""/>
    <s v=""/>
    <s v=""/>
    <s v=""/>
    <s v=""/>
  </r>
  <r>
    <s v="42829مصطفى سميرMostafa_kordy@hotmail.comأخـــــرى"/>
    <d v="2017-04-04T00:00:00"/>
    <d v="1899-12-30T17:57:18"/>
    <s v="مصطفى سمير"/>
    <x v="0"/>
    <s v="Mostafa_kordy@hotmail.com"/>
    <s v="29005030101719"/>
    <s v="0201120068974"/>
    <x v="4"/>
    <m/>
    <x v="3"/>
    <n v="4"/>
    <n v="17"/>
    <n v="3"/>
    <s v=""/>
    <s v=""/>
    <s v=""/>
    <s v=""/>
    <s v=""/>
    <s v=""/>
    <s v=""/>
    <s v=""/>
    <s v=""/>
    <s v=""/>
  </r>
  <r>
    <s v="42829بسام مايز جودهboss01269@gmail.comشــكــوى"/>
    <d v="2017-04-04T00:00:00"/>
    <d v="1899-12-30T16:50:02"/>
    <s v="بسام مايز جوده"/>
    <x v="0"/>
    <s v="boss01269@gmail.com"/>
    <s v="28806072400895"/>
    <s v="01017094841"/>
    <x v="2"/>
    <m/>
    <x v="3"/>
    <n v="4"/>
    <n v="16"/>
    <n v="3"/>
    <s v=""/>
    <s v=""/>
    <s v=""/>
    <s v=""/>
    <s v=""/>
    <s v=""/>
    <s v=""/>
    <s v=""/>
    <s v=""/>
    <s v=""/>
  </r>
  <r>
    <s v="42829Lutz Roglerlutz-rogler@t-online.deاستفسار عن مسار الطرد"/>
    <d v="2017-04-04T00:00:00"/>
    <d v="1899-12-30T16:47:37"/>
    <s v="Lutz Rogler"/>
    <x v="10"/>
    <s v="lutz-rogler@t-online.de"/>
    <s v=": C84F9M4LV"/>
    <s v="00493419125306"/>
    <x v="1"/>
    <m/>
    <x v="3"/>
    <n v="4"/>
    <n v="16"/>
    <n v="3"/>
    <s v="RR701359995EG"/>
    <s v=""/>
    <s v=""/>
    <s v=""/>
    <s v=""/>
    <s v=""/>
    <s v=""/>
    <s v=""/>
    <s v="RR"/>
    <s v="EG"/>
  </r>
  <r>
    <s v="42829أحمد القصيفinfo@oricon.com.egاستفســار عن خدمــة"/>
    <d v="2017-04-04T00:00:00"/>
    <d v="1899-12-30T16:33:42"/>
    <s v="أحمد القصيف"/>
    <x v="0"/>
    <s v="info@oricon.com.eg"/>
    <s v="28712101501332"/>
    <s v="00966562801648"/>
    <x v="0"/>
    <m/>
    <x v="3"/>
    <n v="4"/>
    <n v="16"/>
    <n v="3"/>
    <s v=""/>
    <s v=""/>
    <s v=""/>
    <s v=""/>
    <s v=""/>
    <s v=""/>
    <s v=""/>
    <s v=""/>
    <s v=""/>
    <s v=""/>
  </r>
  <r>
    <s v="42829مروة ظريف محمدroka11_11@yahoo.comاستفســار عن خدمــة"/>
    <d v="2017-04-04T00:00:00"/>
    <d v="1899-12-30T16:24:28"/>
    <s v="مروة ظريف محمد"/>
    <x v="0"/>
    <s v="roka11_11@yahoo.com"/>
    <s v="2812591201401"/>
    <s v="201111036290"/>
    <x v="0"/>
    <m/>
    <x v="3"/>
    <n v="4"/>
    <n v="16"/>
    <n v="3"/>
    <s v=""/>
    <s v=""/>
    <s v=""/>
    <s v=""/>
    <s v=""/>
    <s v=""/>
    <s v=""/>
    <s v=""/>
    <s v=""/>
    <s v=""/>
  </r>
  <r>
    <s v="42829محمود محمد حسانwafe700@hotmail.comشــكــوى"/>
    <d v="2017-04-04T00:00:00"/>
    <d v="1899-12-30T15:14:10"/>
    <s v="محمود محمد حسان"/>
    <x v="0"/>
    <s v="wafe700@hotmail.com"/>
    <s v="256888592555"/>
    <s v="0123338909"/>
    <x v="2"/>
    <m/>
    <x v="3"/>
    <n v="4"/>
    <n v="15"/>
    <n v="3"/>
    <s v=""/>
    <s v=""/>
    <s v=""/>
    <s v=""/>
    <s v=""/>
    <s v=""/>
    <s v=""/>
    <s v=""/>
    <s v=""/>
    <s v=""/>
  </r>
  <r>
    <s v="42829رضا على زكىreda1485@gmail.comشــكــوى"/>
    <d v="2017-04-04T00:00:00"/>
    <d v="1899-12-30T15:02:01"/>
    <s v="رضا على زكى"/>
    <x v="0"/>
    <s v="reda1485@gmail.com"/>
    <s v="26708271401095"/>
    <s v="201028643728"/>
    <x v="2"/>
    <m/>
    <x v="3"/>
    <n v="4"/>
    <n v="15"/>
    <n v="3"/>
    <s v=""/>
    <s v=""/>
    <s v=""/>
    <s v=""/>
    <s v=""/>
    <s v=""/>
    <s v=""/>
    <s v=""/>
    <s v=""/>
    <s v=""/>
  </r>
  <r>
    <s v="42829أحمد على فرحات علىahmedfarahat085@gmail.comأخـــــرى"/>
    <d v="2017-04-04T00:00:00"/>
    <d v="1899-12-30T14:52:59"/>
    <s v="أحمد على فرحات على"/>
    <x v="0"/>
    <s v="ahmedfarahat085@gmail.com"/>
    <s v="28012041500232"/>
    <s v="0021004399631"/>
    <x v="4"/>
    <m/>
    <x v="3"/>
    <n v="4"/>
    <n v="14"/>
    <n v="3"/>
    <s v=""/>
    <s v=""/>
    <s v=""/>
    <s v=""/>
    <s v=""/>
    <s v=""/>
    <s v=""/>
    <s v=""/>
    <s v=""/>
    <s v=""/>
  </r>
  <r>
    <s v="42829خالد السعيد عبد الباسطk.elsaadny@yahoo.comأخـــــرى"/>
    <d v="2017-04-04T00:00:00"/>
    <d v="1899-12-30T14:05:07"/>
    <s v="خالد السعيد عبد الباسط"/>
    <x v="0"/>
    <s v="k.elsaadny@yahoo.com"/>
    <s v="29501251501473"/>
    <s v="+201065236112"/>
    <x v="4"/>
    <m/>
    <x v="3"/>
    <n v="4"/>
    <n v="14"/>
    <n v="3"/>
    <s v=""/>
    <s v=""/>
    <s v=""/>
    <s v=""/>
    <s v=""/>
    <s v=""/>
    <s v=""/>
    <s v=""/>
    <s v=""/>
    <s v=""/>
  </r>
  <r>
    <s v="42829مجدى البيدقmagyelbidek@gmail.comأخـــــرى"/>
    <d v="2017-04-04T00:00:00"/>
    <d v="1899-12-30T14:02:25"/>
    <s v="مجدى البيدق"/>
    <x v="0"/>
    <s v="magyelbidek@gmail.com"/>
    <s v="28603192101672"/>
    <s v="201119988070"/>
    <x v="4"/>
    <m/>
    <x v="3"/>
    <n v="4"/>
    <n v="14"/>
    <n v="3"/>
    <s v=""/>
    <s v=""/>
    <s v=""/>
    <s v=""/>
    <s v=""/>
    <s v=""/>
    <s v=""/>
    <s v=""/>
    <s v=""/>
    <s v=""/>
  </r>
  <r>
    <s v="42829Piril Saydampiril.saydam@hotmail.comاستفســار عن خدمــة"/>
    <d v="2017-04-04T00:00:00"/>
    <d v="1899-12-30T13:59:38"/>
    <s v="Piril Saydam"/>
    <x v="9"/>
    <s v="piril.saydam@hotmail.com"/>
    <s v="53671582894"/>
    <s v="00905337638811"/>
    <x v="0"/>
    <m/>
    <x v="3"/>
    <n v="4"/>
    <n v="13"/>
    <n v="3"/>
    <s v="EM020447035TR"/>
    <s v=""/>
    <s v=""/>
    <s v=""/>
    <s v=""/>
    <s v=""/>
    <s v=""/>
    <s v=""/>
    <s v="EM"/>
    <s v="TR"/>
  </r>
  <r>
    <s v="42829مصطفى متولى حسين متولىmahmoudmustafa20074@gmail.comشــكــوى"/>
    <d v="2017-04-04T00:00:00"/>
    <d v="1899-12-30T13:59:34"/>
    <s v="مصطفى متولى حسين متولى"/>
    <x v="0"/>
    <s v="mahmoudmustafa20074@gmail.com"/>
    <s v="25702281302239"/>
    <s v="01150407737"/>
    <x v="2"/>
    <m/>
    <x v="3"/>
    <n v="4"/>
    <n v="13"/>
    <n v="3"/>
    <s v=""/>
    <s v=""/>
    <s v=""/>
    <s v=""/>
    <s v=""/>
    <s v=""/>
    <s v=""/>
    <s v=""/>
    <s v=""/>
    <s v=""/>
  </r>
  <r>
    <s v="42829ramadan mohamed mohamedrerer9832@gmail.comأخـــــرى"/>
    <d v="2017-04-04T00:00:00"/>
    <d v="1899-12-30T13:55:45"/>
    <s v="ramadan mohamed mohamed"/>
    <x v="0"/>
    <s v="rerer9832@gmail.com"/>
    <s v="29602183200118"/>
    <s v="201007242783"/>
    <x v="4"/>
    <m/>
    <x v="3"/>
    <n v="4"/>
    <n v="13"/>
    <n v="3"/>
    <s v=""/>
    <s v=""/>
    <s v=""/>
    <s v=""/>
    <s v=""/>
    <s v=""/>
    <s v=""/>
    <s v=""/>
    <s v=""/>
    <s v=""/>
  </r>
  <r>
    <s v="42829ايمان عبد الرازق مطاوعeno_maes@yahoo.comاستفسار عن مسار الطرد"/>
    <d v="2017-04-04T00:00:00"/>
    <d v="1899-12-30T13:46:00"/>
    <s v="ايمان عبد الرازق مطاوع"/>
    <x v="0"/>
    <s v="eno_maes@yahoo.com"/>
    <s v="28601180100864"/>
    <s v="201005634198"/>
    <x v="1"/>
    <m/>
    <x v="3"/>
    <n v="4"/>
    <n v="13"/>
    <n v="3"/>
    <s v="ee701751946eg"/>
    <s v=""/>
    <s v=""/>
    <s v=""/>
    <s v=""/>
    <s v=""/>
    <s v=""/>
    <s v=""/>
    <s v="EE"/>
    <s v="EG"/>
  </r>
  <r>
    <s v="42829جرجس انسى نصرى شماسgogo_elking19@yahoo.comشــكــوى"/>
    <d v="2017-04-04T00:00:00"/>
    <d v="1899-12-30T23:28:47"/>
    <s v="جرجس انسى نصرى شماس"/>
    <x v="0"/>
    <s v="gogo_elking19@yahoo.com"/>
    <s v="28911112701417"/>
    <s v="201220359592"/>
    <x v="2"/>
    <m/>
    <x v="3"/>
    <n v="4"/>
    <n v="23"/>
    <n v="3"/>
    <s v=""/>
    <s v=""/>
    <s v=""/>
    <s v=""/>
    <s v=""/>
    <s v=""/>
    <s v=""/>
    <s v=""/>
    <s v=""/>
    <s v=""/>
  </r>
  <r>
    <s v="42832د. عبد الفتاح محمد عبد الفتاح سيد احمدhert22@hotmail.comشــكــوى"/>
    <d v="2017-04-07T00:00:00"/>
    <d v="1899-12-30T22:41:10"/>
    <s v="د. عبد الفتاح محمد عبد الفتاح سيد احمد"/>
    <x v="0"/>
    <s v="hert22@hotmail.com"/>
    <s v="25401221401432"/>
    <s v="00201007000088"/>
    <x v="2"/>
    <m/>
    <x v="3"/>
    <n v="7"/>
    <n v="22"/>
    <n v="6"/>
    <s v="RF742856433GB"/>
    <s v=""/>
    <s v=""/>
    <s v=""/>
    <s v=""/>
    <s v=""/>
    <s v=""/>
    <s v=""/>
    <s v="RF"/>
    <s v="GB"/>
  </r>
  <r>
    <s v="42832أسامه صفوت يوسفosamasafwat3@gmail.comاستفســار عن خدمــة"/>
    <d v="2017-04-07T00:00:00"/>
    <d v="1899-12-30T22:38:47"/>
    <s v="أسامه صفوت يوسف"/>
    <x v="0"/>
    <s v="osamasafwat3@gmail.com"/>
    <s v="29805312500954"/>
    <s v="201284576843"/>
    <x v="0"/>
    <m/>
    <x v="3"/>
    <n v="7"/>
    <n v="22"/>
    <n v="6"/>
    <s v="RX566295030DE"/>
    <s v=""/>
    <s v=""/>
    <s v=""/>
    <s v=""/>
    <s v=""/>
    <s v=""/>
    <s v=""/>
    <s v="RX"/>
    <s v="DE"/>
  </r>
  <r>
    <s v="42832أية عصام زين الدينaya_essam224@yahoo.comأخـــــرى"/>
    <d v="2017-04-07T00:00:00"/>
    <d v="1899-12-30T21:50:17"/>
    <s v="أية عصام زين الدين"/>
    <x v="0"/>
    <s v="aya_essam224@yahoo.com"/>
    <s v="29104221702025"/>
    <s v="01097888398"/>
    <x v="4"/>
    <m/>
    <x v="3"/>
    <n v="7"/>
    <n v="21"/>
    <n v="6"/>
    <s v=""/>
    <s v=""/>
    <s v=""/>
    <s v=""/>
    <s v=""/>
    <s v=""/>
    <s v=""/>
    <s v=""/>
    <s v=""/>
    <s v=""/>
  </r>
  <r>
    <s v="42832شهيرة احمد القواسshahiraelkawass@gmail.comاستفسار عن مسار الطرد"/>
    <d v="2017-04-07T00:00:00"/>
    <d v="1899-12-30T19:36:44"/>
    <s v="شهيرة احمد القواس"/>
    <x v="0"/>
    <s v="shahiraelkawass@gmail.com"/>
    <s v="28903040101905"/>
    <s v="00201001000771"/>
    <x v="1"/>
    <m/>
    <x v="3"/>
    <n v="7"/>
    <n v="19"/>
    <n v="6"/>
    <s v="RH032931056TR"/>
    <s v=""/>
    <s v=""/>
    <s v=""/>
    <s v=""/>
    <s v=""/>
    <s v=""/>
    <s v=""/>
    <s v="RH"/>
    <s v="TR"/>
  </r>
  <r>
    <s v="42832مكتب تيهاج للاستيراد والتصديرfx257@yahoo.comاستفسار فى المبيعات"/>
    <d v="2017-04-07T00:00:00"/>
    <d v="1899-12-30T18:57:28"/>
    <s v="مكتب تيهاج للاستيراد والتصدير"/>
    <x v="0"/>
    <s v="fx257@yahoo.com"/>
    <s v="29001012631036"/>
    <s v="01285518201"/>
    <x v="3"/>
    <m/>
    <x v="3"/>
    <n v="7"/>
    <n v="18"/>
    <n v="6"/>
    <s v=""/>
    <s v=""/>
    <s v=""/>
    <s v=""/>
    <s v=""/>
    <s v=""/>
    <s v=""/>
    <s v=""/>
    <s v=""/>
    <s v=""/>
  </r>
  <r>
    <s v="42832محمد عمروamrm72647@gmail.comأخـــــرى"/>
    <d v="2017-04-07T00:00:00"/>
    <d v="1899-12-30T16:48:43"/>
    <s v="محمد عمرو"/>
    <x v="0"/>
    <s v="amrm72647@gmail.com"/>
    <s v="29703031602335"/>
    <s v="201095114967"/>
    <x v="4"/>
    <m/>
    <x v="3"/>
    <n v="7"/>
    <n v="16"/>
    <n v="6"/>
    <s v="RX567789235DE"/>
    <s v=""/>
    <s v=""/>
    <s v=""/>
    <s v=""/>
    <s v=""/>
    <s v=""/>
    <s v=""/>
    <s v="RX"/>
    <s v="DE"/>
  </r>
  <r>
    <s v="42832عاطف طه محمد فرجatiffarag@mail.ruاستفسار عن مسار الطرد"/>
    <d v="2017-04-07T00:00:00"/>
    <d v="1899-12-30T16:27:04"/>
    <s v="عاطف طه محمد فرج"/>
    <x v="0"/>
    <s v="atiffarag@mail.ru"/>
    <s v="27511202300916"/>
    <s v="01067063570"/>
    <x v="1"/>
    <m/>
    <x v="3"/>
    <n v="7"/>
    <n v="16"/>
    <n v="6"/>
    <s v="RF443290473SG"/>
    <s v=""/>
    <s v=""/>
    <s v=""/>
    <s v=""/>
    <s v=""/>
    <s v=""/>
    <s v=""/>
    <s v="RF"/>
    <s v="SG"/>
  </r>
  <r>
    <s v="42832هادى محمد ابراهيمhadymohamed744@gmail.comاستفسار عن مسار الطرد"/>
    <d v="2017-04-07T00:00:00"/>
    <d v="1899-12-30T16:03:21"/>
    <s v="هادى محمد ابراهيم"/>
    <x v="0"/>
    <s v="hadymohamed744@gmail.com"/>
    <s v="29606271601195"/>
    <s v="201091222338"/>
    <x v="1"/>
    <m/>
    <x v="3"/>
    <n v="7"/>
    <n v="16"/>
    <n v="6"/>
    <s v="EQ306443005SG"/>
    <s v=""/>
    <s v=""/>
    <s v=""/>
    <s v=""/>
    <s v=""/>
    <s v=""/>
    <s v=""/>
    <s v="EQ"/>
    <s v="SG"/>
  </r>
  <r>
    <s v="42832محمد علي احمد الرفاعيEngmmhegazy@gmail.comاستفسار عن مسار الطرد"/>
    <d v="2017-04-07T00:00:00"/>
    <d v="1899-12-30T14:08:13"/>
    <s v="محمد علي احمد الرفاعي"/>
    <x v="0"/>
    <s v="Engmmhegazy@gmail.com"/>
    <s v="26104221501215"/>
    <s v="00201023303321"/>
    <x v="1"/>
    <m/>
    <x v="3"/>
    <n v="7"/>
    <n v="14"/>
    <n v="6"/>
    <s v="RB183782141SG"/>
    <s v=""/>
    <s v=""/>
    <s v=""/>
    <s v=""/>
    <s v=""/>
    <s v=""/>
    <s v=""/>
    <s v="RB"/>
    <s v="SG"/>
  </r>
  <r>
    <s v="42832Taha Al Gailanitahagailani@gmail.comاستفسار عن مسار الطرد"/>
    <d v="2017-04-07T00:00:00"/>
    <d v="1899-12-30T10:39:59"/>
    <s v="Taha Al Gailani"/>
    <x v="0"/>
    <s v="tahagailani@gmail.com"/>
    <s v=": A11167713"/>
    <s v="01223121121"/>
    <x v="1"/>
    <m/>
    <x v="3"/>
    <n v="7"/>
    <n v="10"/>
    <n v="6"/>
    <s v="RB192519891SG"/>
    <s v=""/>
    <s v=""/>
    <s v=""/>
    <s v=""/>
    <s v=""/>
    <s v=""/>
    <s v=""/>
    <s v="RB"/>
    <s v="SG"/>
  </r>
  <r>
    <s v="42832احمد مصطفىahmadetlah@gmail. comأخـــــرى"/>
    <d v="2017-04-07T00:00:00"/>
    <d v="1899-12-30T10:15:48"/>
    <s v="احمد مصطفى"/>
    <x v="0"/>
    <s v="ahmadetlah@gmail. com"/>
    <s v="29406191201219"/>
    <s v="201016021298"/>
    <x v="4"/>
    <m/>
    <x v="3"/>
    <n v="7"/>
    <n v="10"/>
    <n v="6"/>
    <s v=""/>
    <s v=""/>
    <s v=""/>
    <s v=""/>
    <s v=""/>
    <s v=""/>
    <s v=""/>
    <s v=""/>
    <s v=""/>
    <s v=""/>
  </r>
  <r>
    <s v="42832احمد عبدالوهاب سعد عبد الوهابahmedbadh5647@gmail.comاستفسار عن مسار الطرد"/>
    <d v="2017-04-07T00:00:00"/>
    <d v="1899-12-30T09:12:31"/>
    <s v="احمد عبدالوهاب سعد عبد الوهاب"/>
    <x v="0"/>
    <s v="ahmedbadh5647@gmail.com"/>
    <s v="28708091402392"/>
    <s v="0201096607583"/>
    <x v="1"/>
    <m/>
    <x v="3"/>
    <n v="7"/>
    <n v="9"/>
    <n v="6"/>
    <s v="RR121569563Dz"/>
    <s v=""/>
    <s v=""/>
    <s v=""/>
    <s v=""/>
    <s v=""/>
    <s v=""/>
    <s v=""/>
    <s v="RR"/>
    <s v="DZ"/>
  </r>
  <r>
    <s v="42832احمد شوقى حامدashawki7@gmail.comاستفسار عن مسار الطرد"/>
    <d v="2017-04-07T00:00:00"/>
    <d v="1899-12-30T05:14:10"/>
    <s v="احمد شوقى حامد"/>
    <x v="0"/>
    <s v="ashawki7@gmail.com"/>
    <s v="27706180202112"/>
    <s v="201220613609"/>
    <x v="1"/>
    <m/>
    <x v="3"/>
    <n v="7"/>
    <n v="5"/>
    <n v="6"/>
    <s v="RB194265024SG"/>
    <s v=""/>
    <s v=""/>
    <s v=""/>
    <s v=""/>
    <s v=""/>
    <s v=""/>
    <s v=""/>
    <s v="RB"/>
    <s v="SG"/>
  </r>
  <r>
    <s v="42832السيد عبد الفتاح حامد علىsavera_egy@yahoo.comاستفسار عن مسار الطرد"/>
    <d v="2017-04-07T00:00:00"/>
    <d v="1899-12-30T02:48:38"/>
    <s v="السيد عبد الفتاح حامد على"/>
    <x v="0"/>
    <s v="savera_egy@yahoo.com"/>
    <s v="26808061201934"/>
    <s v="201111441172"/>
    <x v="1"/>
    <m/>
    <x v="3"/>
    <n v="7"/>
    <n v="2"/>
    <n v="6"/>
    <s v="RP355082118SG"/>
    <s v=""/>
    <s v=""/>
    <s v=""/>
    <s v=""/>
    <s v=""/>
    <s v=""/>
    <s v=""/>
    <s v="RP"/>
    <s v="SG"/>
  </r>
  <r>
    <s v="42832ahmadjerusalemisours@yahoo.comاستفســار عن خدمــة"/>
    <d v="2017-04-07T00:00:00"/>
    <d v="1899-12-30T01:30:42"/>
    <s v="ahmad"/>
    <x v="0"/>
    <s v="jerusalemisours@yahoo.com"/>
    <s v="22924547152481"/>
    <s v="01140311205"/>
    <x v="0"/>
    <m/>
    <x v="3"/>
    <n v="7"/>
    <n v="1"/>
    <n v="6"/>
    <s v=""/>
    <s v=""/>
    <s v=""/>
    <s v=""/>
    <s v=""/>
    <s v=""/>
    <s v=""/>
    <s v=""/>
    <s v=""/>
    <s v=""/>
  </r>
  <r>
    <s v="42832احمد فهيمMidox2255@gmail.comاستفسار عن مسار الطرد"/>
    <d v="2017-04-07T00:00:00"/>
    <d v="1899-12-30T00:27:48"/>
    <s v="احمد فهيم"/>
    <x v="0"/>
    <s v="Midox2255@gmail.com"/>
    <s v="2641221120397"/>
    <s v="201019626403"/>
    <x v="1"/>
    <m/>
    <x v="3"/>
    <n v="7"/>
    <n v="0"/>
    <n v="6"/>
    <s v="RX565216415DE"/>
    <s v=""/>
    <s v=""/>
    <s v=""/>
    <s v=""/>
    <s v=""/>
    <s v=""/>
    <s v=""/>
    <s v="RX"/>
    <s v="DE"/>
  </r>
  <r>
    <s v="42831muhammad hamdymedoashmswy@gmail.comاستفسار عن مسار الطرد"/>
    <d v="2017-04-06T00:00:00"/>
    <d v="1899-12-30T23:11:33"/>
    <s v="muhammad hamdy"/>
    <x v="0"/>
    <s v="medoashmswy@gmail.com"/>
    <s v="29905052102636"/>
    <s v="01151905595"/>
    <x v="1"/>
    <m/>
    <x v="3"/>
    <n v="6"/>
    <n v="23"/>
    <n v="5"/>
    <s v="RX567243453DE"/>
    <s v=""/>
    <s v=""/>
    <s v=""/>
    <s v=""/>
    <s v=""/>
    <s v=""/>
    <s v=""/>
    <s v="RX"/>
    <s v="DE"/>
  </r>
  <r>
    <s v="42831احمد فهيمMidox2255@gmail.comاستفسار عن مسار الطرد"/>
    <d v="2017-04-06T00:00:00"/>
    <d v="1899-12-30T22:07:47"/>
    <s v="احمد فهيم"/>
    <x v="0"/>
    <s v="Midox2255@gmail.com"/>
    <s v="26412211203972"/>
    <s v="201019626403"/>
    <x v="1"/>
    <m/>
    <x v="3"/>
    <n v="6"/>
    <n v="22"/>
    <n v="5"/>
    <s v="RX565216415DE"/>
    <s v=""/>
    <s v=""/>
    <s v=""/>
    <s v=""/>
    <s v=""/>
    <s v=""/>
    <s v=""/>
    <s v="RX"/>
    <s v="DE"/>
  </r>
  <r>
    <s v="42831esraa elzenyesraaelzeny93@gmail.comاستفسار عن مسار الطرد"/>
    <d v="2017-04-06T00:00:00"/>
    <d v="1899-12-30T22:06:56"/>
    <s v="esraa elzeny"/>
    <x v="0"/>
    <s v="esraaelzeny93@gmail.com"/>
    <s v="29302020106544"/>
    <s v="201098600652"/>
    <x v="1"/>
    <m/>
    <x v="3"/>
    <n v="6"/>
    <n v="22"/>
    <n v="5"/>
    <s v="EE013000185EG"/>
    <s v=""/>
    <s v=""/>
    <s v=""/>
    <s v=""/>
    <s v=""/>
    <s v=""/>
    <s v=""/>
    <s v="EE"/>
    <s v="EG"/>
  </r>
  <r>
    <s v="42831محمد مصطفى أبو عربM.aboarab@hotmail.comاستفسار عن مسار الطرد"/>
    <d v="2017-04-06T00:00:00"/>
    <d v="1899-12-30T21:13:01"/>
    <s v="محمد مصطفى أبو عرب"/>
    <x v="40"/>
    <s v="M.aboarab@hotmail.com"/>
    <s v=": A098713422EGY9109261M2007081"/>
    <s v="00393348739766"/>
    <x v="1"/>
    <m/>
    <x v="3"/>
    <n v="6"/>
    <n v="21"/>
    <n v="5"/>
    <s v="RA913038715It"/>
    <s v=""/>
    <s v=""/>
    <s v=""/>
    <s v=""/>
    <s v=""/>
    <s v=""/>
    <s v=""/>
    <s v="RA"/>
    <s v="IT"/>
  </r>
  <r>
    <s v="42831mohamedِahmedzainelabdeenmohamedzainelabdeen@yahoo.comشــكــوى"/>
    <d v="2017-04-06T00:00:00"/>
    <d v="1899-12-30T17:21:43"/>
    <s v="mohamedِahmedzainelabdeen"/>
    <x v="0"/>
    <s v="mohamedzainelabdeen@yahoo.com"/>
    <s v="29404080102359"/>
    <s v="01146181636"/>
    <x v="2"/>
    <m/>
    <x v="3"/>
    <n v="6"/>
    <n v="17"/>
    <n v="5"/>
    <s v=""/>
    <s v=""/>
    <s v=""/>
    <s v=""/>
    <s v=""/>
    <s v=""/>
    <s v=""/>
    <s v=""/>
    <s v=""/>
    <s v=""/>
  </r>
  <r>
    <s v="42831احمد حامد ابراهيمaantaka@hotmail.comاستفســار عن خدمــة"/>
    <d v="2017-04-06T00:00:00"/>
    <d v="1899-12-30T16:35:48"/>
    <s v="احمد حامد ابراهيم"/>
    <x v="0"/>
    <s v="aantaka@hotmail.com"/>
    <s v="29704230102798"/>
    <s v="01278218923"/>
    <x v="0"/>
    <m/>
    <x v="3"/>
    <n v="6"/>
    <n v="16"/>
    <n v="5"/>
    <s v=""/>
    <s v=""/>
    <s v=""/>
    <s v=""/>
    <s v=""/>
    <s v=""/>
    <s v=""/>
    <s v=""/>
    <s v=""/>
    <s v=""/>
  </r>
  <r>
    <s v="42831شادي محمد جمالshadyfouad71@gmail.comشــكــوى"/>
    <d v="2017-04-06T00:00:00"/>
    <d v="1899-12-30T15:55:55"/>
    <s v="شادي محمد جمال"/>
    <x v="0"/>
    <s v="shadyfouad71@gmail.com"/>
    <s v="28512201500156"/>
    <s v="01014900914"/>
    <x v="2"/>
    <m/>
    <x v="3"/>
    <n v="6"/>
    <n v="15"/>
    <n v="5"/>
    <s v=""/>
    <s v=""/>
    <s v=""/>
    <s v=""/>
    <s v=""/>
    <s v=""/>
    <s v=""/>
    <s v=""/>
    <s v=""/>
    <s v=""/>
  </r>
  <r>
    <s v="42831روماني فتحي صبحيeng_romany_2005@yahoo.comشــكــوى"/>
    <d v="2017-04-06T00:00:00"/>
    <d v="1899-12-30T14:43:16"/>
    <s v="روماني فتحي صبحي"/>
    <x v="2"/>
    <s v="eng_romany_2005@yahoo.com"/>
    <s v="28102170103052"/>
    <s v="966548794246"/>
    <x v="2"/>
    <m/>
    <x v="3"/>
    <n v="6"/>
    <n v="14"/>
    <n v="5"/>
    <s v="RR057809002SA"/>
    <s v=""/>
    <s v=""/>
    <s v=""/>
    <s v=""/>
    <s v=""/>
    <s v=""/>
    <s v=""/>
    <s v="RR"/>
    <s v="SA"/>
  </r>
  <r>
    <s v="42831محمد محمود عبدالدايم عبدالواحدabdallaheisaabdallah@gmail.comشــكــوى"/>
    <d v="2017-04-06T00:00:00"/>
    <d v="1899-12-30T14:40:56"/>
    <s v="محمد محمود عبدالدايم عبدالواحد"/>
    <x v="0"/>
    <s v="abdallaheisaabdallah@gmail.com"/>
    <s v="28009091500097"/>
    <s v="00201090367668"/>
    <x v="2"/>
    <m/>
    <x v="3"/>
    <n v="6"/>
    <n v="14"/>
    <n v="5"/>
    <s v=""/>
    <s v=""/>
    <s v=""/>
    <s v=""/>
    <s v=""/>
    <s v=""/>
    <s v=""/>
    <s v=""/>
    <s v=""/>
    <s v=""/>
  </r>
  <r>
    <s v="42831محمد حمدي محمد طايعmohamadtayea02@gmail.comاستفسار عن مسار الطرد"/>
    <d v="2017-04-06T00:00:00"/>
    <d v="1899-12-30T14:29:05"/>
    <s v="محمد حمدي محمد طايع"/>
    <x v="41"/>
    <s v="mohamadtayea02@gmail.com"/>
    <s v="2706471"/>
    <s v="201200449819"/>
    <x v="1"/>
    <m/>
    <x v="3"/>
    <n v="6"/>
    <n v="14"/>
    <n v="5"/>
    <s v="EE701803983EG"/>
    <s v=""/>
    <s v=""/>
    <s v=""/>
    <s v=""/>
    <s v=""/>
    <s v=""/>
    <s v=""/>
    <s v="EE"/>
    <s v="EG"/>
  </r>
  <r>
    <s v="42831سهام محمد بغداديseham25791@gmail.comشــكــوى"/>
    <d v="2017-04-06T00:00:00"/>
    <d v="1899-12-30T14:12:47"/>
    <s v="سهام محمد بغدادي"/>
    <x v="0"/>
    <s v="seham25791@gmail.com"/>
    <s v="29107252700682"/>
    <s v="2001066273395"/>
    <x v="2"/>
    <m/>
    <x v="3"/>
    <n v="6"/>
    <n v="14"/>
    <n v="5"/>
    <s v=""/>
    <s v=""/>
    <s v=""/>
    <s v=""/>
    <s v=""/>
    <s v=""/>
    <s v=""/>
    <s v=""/>
    <s v=""/>
    <s v=""/>
  </r>
  <r>
    <s v="42831hatem Elkadyhatem.elkady@egy.pilship.comأخـــــرى"/>
    <d v="2017-04-06T00:00:00"/>
    <d v="1899-12-30T14:07:13"/>
    <s v="hatem Elkady"/>
    <x v="0"/>
    <s v="hatem.elkady@egy.pilship.com"/>
    <s v="27407011805633"/>
    <s v="201229945252"/>
    <x v="4"/>
    <m/>
    <x v="3"/>
    <n v="6"/>
    <n v="14"/>
    <n v="5"/>
    <s v=""/>
    <s v=""/>
    <s v=""/>
    <s v=""/>
    <s v=""/>
    <s v=""/>
    <s v=""/>
    <s v=""/>
    <s v=""/>
    <s v=""/>
  </r>
  <r>
    <s v="42831حاتم القاضىhatem.elkady@egy.pilship.comأخـــــرى"/>
    <d v="2017-04-06T00:00:00"/>
    <d v="1899-12-30T13:59:07"/>
    <s v="حاتم القاضى"/>
    <x v="0"/>
    <s v="hatem.elkady@egy.pilship.com"/>
    <s v="27407011805633"/>
    <s v="201229945252"/>
    <x v="4"/>
    <m/>
    <x v="3"/>
    <n v="6"/>
    <n v="13"/>
    <n v="5"/>
    <s v=""/>
    <s v=""/>
    <s v=""/>
    <s v=""/>
    <s v=""/>
    <s v=""/>
    <s v=""/>
    <s v=""/>
    <s v=""/>
    <s v=""/>
  </r>
  <r>
    <s v="42831Ashraf  Fahim MustafaAshraf.Fahim@outlook.comشــكــوى"/>
    <d v="2017-04-06T00:00:00"/>
    <d v="1899-12-30T13:35:58"/>
    <s v="Ashraf  Fahim Mustafa"/>
    <x v="0"/>
    <s v="Ashraf.Fahim@outlook.com"/>
    <s v="29610160100879"/>
    <s v="01111192981"/>
    <x v="2"/>
    <m/>
    <x v="3"/>
    <n v="6"/>
    <n v="13"/>
    <n v="5"/>
    <s v="RX561014639DE"/>
    <s v=""/>
    <s v=""/>
    <s v=""/>
    <s v=""/>
    <s v=""/>
    <s v=""/>
    <s v=""/>
    <s v="RX"/>
    <s v="DE"/>
  </r>
  <r>
    <s v="42831رشا محمد طلعت محمد عز الدينRezzeldine@hotmail.comشــكــوى"/>
    <d v="2017-04-06T00:00:00"/>
    <d v="1899-12-30T13:31:29"/>
    <s v="رشا محمد طلعت محمد عز الدين"/>
    <x v="0"/>
    <s v="Rezzeldine@hotmail.com"/>
    <s v="٢٧١٠٤١٢٠١٠١٧٠٨"/>
    <s v="201005649857"/>
    <x v="2"/>
    <m/>
    <x v="3"/>
    <n v="6"/>
    <n v="13"/>
    <n v="5"/>
    <s v=""/>
    <s v=""/>
    <s v=""/>
    <s v=""/>
    <s v=""/>
    <s v=""/>
    <s v=""/>
    <s v=""/>
    <s v=""/>
    <s v=""/>
  </r>
  <r>
    <s v="42831السيد احمد احمد احمد عيسيesayedahmed601@gmail.comشــكــوى"/>
    <d v="2017-04-06T00:00:00"/>
    <d v="1899-12-30T13:22:39"/>
    <s v="السيد احمد احمد احمد عيسي"/>
    <x v="0"/>
    <s v="esayedahmed601@gmail.com"/>
    <s v="29203011208212"/>
    <s v="201064355601 -201127022019"/>
    <x v="2"/>
    <m/>
    <x v="3"/>
    <n v="6"/>
    <n v="13"/>
    <n v="5"/>
    <s v=""/>
    <s v=""/>
    <s v=""/>
    <s v=""/>
    <s v=""/>
    <s v=""/>
    <s v=""/>
    <s v=""/>
    <s v=""/>
    <s v=""/>
  </r>
  <r>
    <s v="42831احمد عبدالوهاب سعد عبد الوهابahmedbadh5647@gmail.comاستفسار عن مسار الطرد"/>
    <d v="2017-04-06T00:00:00"/>
    <d v="1899-12-30T13:14:35"/>
    <s v="احمد عبدالوهاب سعد عبد الوهاب"/>
    <x v="0"/>
    <s v="ahmedbadh5647@gmail.com"/>
    <s v="28708091402392"/>
    <s v="0201096607583"/>
    <x v="1"/>
    <m/>
    <x v="3"/>
    <n v="6"/>
    <n v="13"/>
    <n v="5"/>
    <s v="RR121569563Dz"/>
    <s v=""/>
    <s v=""/>
    <s v=""/>
    <s v=""/>
    <s v=""/>
    <s v=""/>
    <s v=""/>
    <s v="RR"/>
    <s v="DZ"/>
  </r>
  <r>
    <s v="42831هبه الصغيرheba.el-saghier@hotmail.comاستفســار عن خدمــة"/>
    <d v="2017-04-06T00:00:00"/>
    <d v="1899-12-30T13:03:34"/>
    <s v="هبه الصغير"/>
    <x v="0"/>
    <s v="heba.el-saghier@hotmail.com"/>
    <s v="29107080102567"/>
    <s v="01001702476"/>
    <x v="0"/>
    <m/>
    <x v="3"/>
    <n v="6"/>
    <n v="13"/>
    <n v="5"/>
    <s v=""/>
    <s v=""/>
    <s v=""/>
    <s v=""/>
    <s v=""/>
    <s v=""/>
    <s v=""/>
    <s v=""/>
    <s v=""/>
    <s v=""/>
  </r>
  <r>
    <s v="42831عباس فؤاد عباس جبريلabdallaheisaabdallah@gmail.comشــكــوى"/>
    <d v="2017-04-06T00:00:00"/>
    <d v="1899-12-30T12:55:44"/>
    <s v="عباس فؤاد عباس جبريل"/>
    <x v="0"/>
    <s v="abdallaheisaabdallah@gmail.com"/>
    <s v="25506251500857"/>
    <s v="00201063583345"/>
    <x v="2"/>
    <m/>
    <x v="3"/>
    <n v="6"/>
    <n v="12"/>
    <n v="5"/>
    <s v=""/>
    <s v=""/>
    <s v=""/>
    <s v=""/>
    <s v=""/>
    <s v=""/>
    <s v=""/>
    <s v=""/>
    <s v=""/>
    <s v=""/>
  </r>
  <r>
    <s v="42831Mahmoud Sallammahmoud.sallam@hotmail.comاستفسار عن مسار الطرد"/>
    <d v="2017-04-06T00:00:00"/>
    <d v="1899-12-30T12:45:53"/>
    <s v="Mahmoud Sallam"/>
    <x v="0"/>
    <s v="mahmoud.sallam@hotmail.com"/>
    <s v="28009010112951"/>
    <s v="01223786664"/>
    <x v="1"/>
    <m/>
    <x v="3"/>
    <n v="6"/>
    <n v="12"/>
    <n v="5"/>
    <s v="RE479178683SE"/>
    <s v="RE478930628SE"/>
    <s v="RE478743165SE"/>
    <s v=""/>
    <s v=""/>
    <s v=""/>
    <s v=""/>
    <s v=""/>
    <s v="RE"/>
    <s v="SE"/>
  </r>
  <r>
    <s v="42831تاتيانا الكسندر اليناaxmadka@mail.ruشــكــوى"/>
    <d v="2017-04-06T00:00:00"/>
    <d v="1899-12-30T12:42:51"/>
    <s v="تاتيانا الكسندر الينا"/>
    <x v="0"/>
    <s v="axmadka@mail.ru"/>
    <s v="27502288800429"/>
    <s v="201227006417"/>
    <x v="2"/>
    <m/>
    <x v="3"/>
    <n v="6"/>
    <n v="12"/>
    <n v="5"/>
    <s v="RR034868890PL"/>
    <s v=""/>
    <s v=""/>
    <s v=""/>
    <s v=""/>
    <s v=""/>
    <s v=""/>
    <s v=""/>
    <s v="RR"/>
    <s v="PL"/>
  </r>
  <r>
    <s v="42831السيدة سليمان أحمدsayeda.soliman@te.egاستفســار عن خدمــة"/>
    <d v="2017-04-06T00:00:00"/>
    <d v="1899-12-30T11:57:08"/>
    <s v="السيدة سليمان أحمد"/>
    <x v="0"/>
    <s v="sayeda.soliman@te.eg"/>
    <s v="27011021302183"/>
    <s v="01000313801"/>
    <x v="0"/>
    <m/>
    <x v="3"/>
    <n v="6"/>
    <n v="11"/>
    <n v="5"/>
    <s v=""/>
    <s v=""/>
    <s v=""/>
    <s v=""/>
    <s v=""/>
    <s v=""/>
    <s v=""/>
    <s v=""/>
    <s v=""/>
    <s v=""/>
  </r>
  <r>
    <s v="42831أيمن على عبد الرحمنayman.abdo@te.egاستفســار عن خدمــة"/>
    <d v="2017-04-06T00:00:00"/>
    <d v="1899-12-30T11:13:50"/>
    <s v="أيمن على عبد الرحمن"/>
    <x v="0"/>
    <s v="ayman.abdo@te.eg"/>
    <s v="27004040102733"/>
    <s v="00201068148584"/>
    <x v="0"/>
    <m/>
    <x v="3"/>
    <n v="6"/>
    <n v="11"/>
    <n v="5"/>
    <s v=""/>
    <s v=""/>
    <s v=""/>
    <s v=""/>
    <s v=""/>
    <s v=""/>
    <s v=""/>
    <s v=""/>
    <s v=""/>
    <s v=""/>
  </r>
  <r>
    <s v="42831مهاب رأفتabouomar13@gmail.comاستفسار عن مسار الطرد"/>
    <d v="2017-04-06T00:00:00"/>
    <d v="1899-12-30T11:09:23"/>
    <s v="مهاب رأفت"/>
    <x v="0"/>
    <s v="abouomar13@gmail.com"/>
    <s v="26609130100875"/>
    <s v="009665029029991"/>
    <x v="1"/>
    <m/>
    <x v="3"/>
    <n v="6"/>
    <n v="11"/>
    <n v="5"/>
    <s v="RR042169767SA"/>
    <s v=""/>
    <s v=""/>
    <s v=""/>
    <s v=""/>
    <s v=""/>
    <s v=""/>
    <s v=""/>
    <s v="RR"/>
    <s v="SA"/>
  </r>
  <r>
    <s v="42831محمد سامي محمد ميهوب01100237509@yahoo.comشــكــوى"/>
    <d v="2017-04-06T00:00:00"/>
    <d v="1899-12-30T10:52:00"/>
    <s v="محمد سامي محمد ميهوب"/>
    <x v="0"/>
    <s v="01100237509@yahoo.com"/>
    <s v="2201095"/>
    <s v="0201100237509"/>
    <x v="2"/>
    <m/>
    <x v="3"/>
    <n v="6"/>
    <n v="10"/>
    <n v="5"/>
    <s v=""/>
    <s v=""/>
    <s v=""/>
    <s v=""/>
    <s v=""/>
    <s v=""/>
    <s v=""/>
    <s v=""/>
    <s v=""/>
    <s v=""/>
  </r>
  <r>
    <s v="42831EHAB WAKIMehabwakim@gmail.comاستفسار عن مسار الطرد"/>
    <d v="2017-04-06T00:00:00"/>
    <d v="1899-12-30T10:34:14"/>
    <s v="EHAB WAKIM"/>
    <x v="0"/>
    <s v="ehabwakim@gmail.com"/>
    <s v="26412030104654"/>
    <s v="00201222169855"/>
    <x v="1"/>
    <m/>
    <x v="3"/>
    <n v="6"/>
    <n v="10"/>
    <n v="5"/>
    <s v="RH381038599CN"/>
    <s v=""/>
    <s v=""/>
    <s v=""/>
    <s v=""/>
    <s v=""/>
    <s v=""/>
    <s v=""/>
    <s v="RH"/>
    <s v="CN"/>
  </r>
  <r>
    <s v="42831فاروق ايهاب فاروق محمدaass_aass1122@yahoo.comشــكــوى"/>
    <d v="2017-04-06T00:00:00"/>
    <d v="1899-12-30T08:35:34"/>
    <s v="فاروق ايهاب فاروق محمد"/>
    <x v="0"/>
    <s v="aass_aass1122@yahoo.com"/>
    <s v="29202192102694"/>
    <s v="01288344397"/>
    <x v="2"/>
    <m/>
    <x v="3"/>
    <n v="6"/>
    <n v="8"/>
    <n v="5"/>
    <s v=""/>
    <s v=""/>
    <s v=""/>
    <s v=""/>
    <s v=""/>
    <s v=""/>
    <s v=""/>
    <s v=""/>
    <s v=""/>
    <s v=""/>
  </r>
  <r>
    <s v="42831Dr. Nasr Hosnylogistics.sil@teabox.comشــكــوى"/>
    <d v="2017-04-06T00:00:00"/>
    <d v="1899-12-30T07:29:30"/>
    <s v="Dr. Nasr Hosny"/>
    <x v="42"/>
    <s v="logistics.sil@teabox.com"/>
    <s v="CNR1085304"/>
    <s v="919734485079+"/>
    <x v="2"/>
    <m/>
    <x v="3"/>
    <n v="6"/>
    <n v="7"/>
    <n v="5"/>
    <s v=""/>
    <s v=""/>
    <s v=""/>
    <s v=""/>
    <s v=""/>
    <s v=""/>
    <s v=""/>
    <s v=""/>
    <s v=""/>
    <s v=""/>
  </r>
  <r>
    <s v="42831shble saleemshble999@gmail.comاستفسار عن مسار الطرد"/>
    <d v="2017-04-06T00:00:00"/>
    <d v="1899-12-30T01:04:22"/>
    <s v="shble saleem"/>
    <x v="20"/>
    <s v="shble999@gmail.com"/>
    <s v="45504809"/>
    <s v="+4745504809"/>
    <x v="1"/>
    <m/>
    <x v="3"/>
    <n v="6"/>
    <n v="1"/>
    <n v="5"/>
    <s v="CP004813813EG"/>
    <s v=""/>
    <s v=""/>
    <s v=""/>
    <s v=""/>
    <s v=""/>
    <s v=""/>
    <s v=""/>
    <s v="CP"/>
    <s v="EG"/>
  </r>
  <r>
    <s v="42830هدى احمد سيد احمد ابرهيمhalarafaat26@yahoo.comاستفســار عن خدمــة"/>
    <d v="2017-04-05T00:00:00"/>
    <d v="1899-12-30T22:46:32"/>
    <s v="هدى احمد سيد احمد ابرهيم"/>
    <x v="0"/>
    <s v="halarafaat26@yahoo.com"/>
    <s v="26810060103127"/>
    <s v="0201140612662"/>
    <x v="0"/>
    <m/>
    <x v="3"/>
    <n v="5"/>
    <n v="22"/>
    <n v="4"/>
    <s v=""/>
    <s v=""/>
    <s v=""/>
    <s v=""/>
    <s v=""/>
    <s v=""/>
    <s v=""/>
    <s v=""/>
    <s v=""/>
    <s v=""/>
  </r>
  <r>
    <s v="42830يحي شريف اسماعيلy.shrief@yahoo.comشــكــوى"/>
    <d v="2017-04-05T00:00:00"/>
    <d v="1899-12-30T20:48:14"/>
    <s v="يحي شريف اسماعيل"/>
    <x v="0"/>
    <s v="y.shrief@yahoo.com"/>
    <s v="28108140201171"/>
    <s v="201222303414"/>
    <x v="2"/>
    <m/>
    <x v="3"/>
    <n v="5"/>
    <n v="20"/>
    <n v="4"/>
    <s v=""/>
    <s v=""/>
    <s v=""/>
    <s v=""/>
    <s v=""/>
    <s v=""/>
    <s v=""/>
    <s v=""/>
    <s v=""/>
    <s v=""/>
  </r>
  <r>
    <s v="42830أحمد السيد أحمدminardmisr@gmail.comاستفسار عن مسار الطرد"/>
    <d v="2017-04-05T00:00:00"/>
    <d v="1899-12-30T19:40:40"/>
    <s v="أحمد السيد أحمد"/>
    <x v="0"/>
    <s v="minardmisr@gmail.com"/>
    <s v="27909012801076"/>
    <s v="201118447127"/>
    <x v="1"/>
    <m/>
    <x v="3"/>
    <n v="5"/>
    <n v="19"/>
    <n v="4"/>
    <s v="EE701772172EG"/>
    <s v=""/>
    <s v=""/>
    <s v=""/>
    <s v=""/>
    <s v=""/>
    <s v=""/>
    <s v=""/>
    <s v="EE"/>
    <s v="EG"/>
  </r>
  <r>
    <s v="42830عبد الرحمن جمال خلبفةAlgamalcool2@gmail.comاستفسار عن مسار الطرد"/>
    <d v="2017-04-05T00:00:00"/>
    <d v="1899-12-30T18:56:04"/>
    <s v="عبد الرحمن جمال خلبفة"/>
    <x v="0"/>
    <s v="Algamalcool2@gmail.com"/>
    <s v="29510192401795"/>
    <s v="201211212955"/>
    <x v="1"/>
    <m/>
    <x v="3"/>
    <n v="5"/>
    <n v="18"/>
    <n v="4"/>
    <s v="RY562525815DE"/>
    <s v=""/>
    <s v=""/>
    <s v=""/>
    <s v=""/>
    <s v=""/>
    <s v=""/>
    <s v=""/>
    <s v="RY"/>
    <s v="DE"/>
  </r>
  <r>
    <s v="42830احمد يحيي متوليahmedyahye580@gmail.comأخـــــرى"/>
    <d v="2017-04-05T00:00:00"/>
    <d v="1899-12-30T17:46:15"/>
    <s v="احمد يحيي متولي"/>
    <x v="0"/>
    <s v="ahmedyahye580@gmail.com"/>
    <s v="29703211402717"/>
    <s v="01154042960"/>
    <x v="4"/>
    <m/>
    <x v="3"/>
    <n v="5"/>
    <n v="17"/>
    <n v="4"/>
    <s v=""/>
    <s v=""/>
    <s v=""/>
    <s v=""/>
    <s v=""/>
    <s v=""/>
    <s v=""/>
    <s v=""/>
    <s v=""/>
    <s v=""/>
  </r>
  <r>
    <s v="42830ايمان مهران عليEmanmahran42@gmail.Comاستفسار عن مسار الطرد"/>
    <d v="2017-04-05T00:00:00"/>
    <d v="1899-12-30T17:40:52"/>
    <s v="ايمان مهران علي"/>
    <x v="0"/>
    <s v="Emanmahran42@gmail.Com"/>
    <s v="29111143100109"/>
    <s v="201021101660"/>
    <x v="1"/>
    <m/>
    <x v="3"/>
    <n v="5"/>
    <n v="17"/>
    <n v="4"/>
    <s v="EE701795085EG"/>
    <s v=""/>
    <s v=""/>
    <s v=""/>
    <s v=""/>
    <s v=""/>
    <s v=""/>
    <s v=""/>
    <s v="EE"/>
    <s v="EG"/>
  </r>
  <r>
    <s v="42830بسنت مجدي الشاذليmissbasant1993@gmail.comاستفسار عن مسار الطرد"/>
    <d v="2017-04-05T00:00:00"/>
    <d v="1899-12-30T17:38:13"/>
    <s v="بسنت مجدي الشاذلي"/>
    <x v="0"/>
    <s v="missbasant1993@gmail.com"/>
    <s v="29306291700048"/>
    <s v="201016038416"/>
    <x v="1"/>
    <m/>
    <x v="3"/>
    <n v="5"/>
    <n v="17"/>
    <n v="4"/>
    <s v="RA240288532SI"/>
    <s v=""/>
    <s v=""/>
    <s v=""/>
    <s v=""/>
    <s v=""/>
    <s v=""/>
    <s v=""/>
    <s v="RA"/>
    <s v="SI"/>
  </r>
  <r>
    <s v="42830Yehia Adly Aminiscs@me.comشــكــوى"/>
    <d v="2017-04-05T00:00:00"/>
    <d v="1899-12-30T17:29:16"/>
    <s v="Yehia Adly Amin"/>
    <x v="0"/>
    <s v="iscs@me.com"/>
    <s v="26709141600271"/>
    <s v="01001011119"/>
    <x v="2"/>
    <m/>
    <x v="3"/>
    <n v="5"/>
    <n v="17"/>
    <n v="4"/>
    <s v="RS809557022NL"/>
    <s v=""/>
    <s v=""/>
    <s v=""/>
    <s v=""/>
    <s v=""/>
    <s v=""/>
    <s v=""/>
    <s v="RS"/>
    <s v="NL"/>
  </r>
  <r>
    <s v="42830عمرو شحاته ابراهيمamr-shehata@hotmail.comاستفسار عن مسار الطرد"/>
    <d v="2017-04-05T00:00:00"/>
    <d v="1899-12-30T16:47:31"/>
    <s v="عمرو شحاته ابراهيم"/>
    <x v="2"/>
    <s v="amr-shehata@hotmail.com"/>
    <s v="2891212123289"/>
    <s v="00966546448535"/>
    <x v="1"/>
    <m/>
    <x v="3"/>
    <n v="5"/>
    <n v="16"/>
    <n v="4"/>
    <s v="EE701756104EG"/>
    <s v=""/>
    <s v=""/>
    <s v=""/>
    <s v=""/>
    <s v=""/>
    <s v=""/>
    <s v=""/>
    <s v="EE"/>
    <s v="EG"/>
  </r>
  <r>
    <s v="42830احمد عبده حسن شرفahmadsharf@hotmail.comشــكــوى"/>
    <d v="2017-04-05T00:00:00"/>
    <d v="1899-12-30T16:31:23"/>
    <s v="احمد عبده حسن شرف"/>
    <x v="0"/>
    <s v="ahmadsharf@hotmail.com"/>
    <s v="2521128030036"/>
    <s v="01003403466"/>
    <x v="2"/>
    <m/>
    <x v="3"/>
    <n v="5"/>
    <n v="16"/>
    <n v="4"/>
    <s v=""/>
    <s v=""/>
    <s v=""/>
    <s v=""/>
    <s v=""/>
    <s v=""/>
    <s v=""/>
    <s v=""/>
    <s v=""/>
    <s v=""/>
  </r>
  <r>
    <s v="42830السيد محمد السيدsayedcabo1666@gmail.comاستفسار عن مسار الطرد"/>
    <d v="2017-04-05T00:00:00"/>
    <d v="1899-12-30T16:03:27"/>
    <s v="السيد محمد السيد"/>
    <x v="0"/>
    <s v="sayedcabo1666@gmail.com"/>
    <s v="29805150400136"/>
    <s v="201020284853"/>
    <x v="1"/>
    <m/>
    <x v="3"/>
    <n v="5"/>
    <n v="16"/>
    <n v="4"/>
    <s v="RS773801182NL"/>
    <s v=""/>
    <s v=""/>
    <s v=""/>
    <s v=""/>
    <s v=""/>
    <s v=""/>
    <s v=""/>
    <s v="RS"/>
    <s v="NL"/>
  </r>
  <r>
    <s v="42830Alaa Osmana_osman7@hotmail.comاستفسار عن مسار الطرد"/>
    <d v="2017-04-05T00:00:00"/>
    <d v="1899-12-30T15:44:03"/>
    <s v="Alaa Osman"/>
    <x v="0"/>
    <s v="a_osman7@hotmail.com"/>
    <s v="27405040102738"/>
    <s v="201126458888"/>
    <x v="1"/>
    <m/>
    <x v="3"/>
    <n v="5"/>
    <n v="15"/>
    <n v="4"/>
    <s v="RE479540884SE"/>
    <s v=""/>
    <s v=""/>
    <s v=""/>
    <s v=""/>
    <s v=""/>
    <s v=""/>
    <s v=""/>
    <s v="RE"/>
    <s v="SE"/>
  </r>
  <r>
    <s v="42830MUHAMMAD NADEEMinfo@eylafmed.comأخـــــرى"/>
    <d v="2017-04-05T00:00:00"/>
    <d v="1899-12-30T15:22:27"/>
    <s v="MUHAMMAD NADEEM"/>
    <x v="2"/>
    <s v="info@eylafmed.com"/>
    <s v="2323404000"/>
    <s v="00966580312800"/>
    <x v="4"/>
    <m/>
    <x v="3"/>
    <n v="5"/>
    <n v="15"/>
    <n v="4"/>
    <s v="EE701703101EG"/>
    <s v=""/>
    <s v=""/>
    <s v=""/>
    <s v=""/>
    <s v=""/>
    <s v=""/>
    <s v=""/>
    <s v="EE"/>
    <s v="EG"/>
  </r>
  <r>
    <s v="42830جمال محمد فتحىدgamalonline@gmail.comشــكــوى"/>
    <d v="2017-04-05T00:00:00"/>
    <d v="1899-12-30T15:20:17"/>
    <s v="جمال محمد فتحىد"/>
    <x v="0"/>
    <s v="gamalonline@gmail.com"/>
    <s v="26002151300511"/>
    <s v="00201067632859"/>
    <x v="2"/>
    <m/>
    <x v="3"/>
    <n v="5"/>
    <n v="15"/>
    <n v="4"/>
    <s v=""/>
    <s v=""/>
    <s v=""/>
    <s v=""/>
    <s v=""/>
    <s v=""/>
    <s v=""/>
    <s v=""/>
    <s v=""/>
    <s v=""/>
  </r>
  <r>
    <s v="42830السيد احمد احمد احمد عيسيesayedahmed601@gmail.comشــكــوى"/>
    <d v="2017-04-05T00:00:00"/>
    <d v="1899-12-30T14:27:28"/>
    <s v="السيد احمد احمد احمد عيسي"/>
    <x v="0"/>
    <s v="esayedahmed601@gmail.com"/>
    <s v="29203011208212"/>
    <s v="201064355601"/>
    <x v="2"/>
    <m/>
    <x v="3"/>
    <n v="5"/>
    <n v="14"/>
    <n v="4"/>
    <s v=""/>
    <s v=""/>
    <s v=""/>
    <s v=""/>
    <s v=""/>
    <s v=""/>
    <s v=""/>
    <s v=""/>
    <s v=""/>
    <s v=""/>
  </r>
  <r>
    <s v="42830اشرف نصرالدين ابرهيم عبدالرحيمlov_201015@yahoo.comاستفســار عن خدمــة"/>
    <d v="2017-04-05T00:00:00"/>
    <d v="1899-12-30T14:14:44"/>
    <s v="اشرف نصرالدين ابرهيم عبدالرحيم"/>
    <x v="0"/>
    <s v="lov_201015@yahoo.com"/>
    <s v="0200536"/>
    <s v="2001200833205"/>
    <x v="0"/>
    <m/>
    <x v="3"/>
    <n v="5"/>
    <n v="14"/>
    <n v="4"/>
    <s v=""/>
    <s v=""/>
    <s v=""/>
    <s v=""/>
    <s v=""/>
    <s v=""/>
    <s v=""/>
    <s v=""/>
    <s v=""/>
    <s v=""/>
  </r>
  <r>
    <s v="42830احمد سعدahmad@ahmadlotfy.wsشــكــوى"/>
    <d v="2017-04-05T00:00:00"/>
    <d v="1899-12-30T14:10:19"/>
    <s v="احمد سعد"/>
    <x v="0"/>
    <s v="ahmad@ahmadlotfy.ws"/>
    <s v="28802181701378"/>
    <s v="201003949567"/>
    <x v="2"/>
    <m/>
    <x v="3"/>
    <n v="5"/>
    <n v="14"/>
    <n v="4"/>
    <s v=""/>
    <s v=""/>
    <s v=""/>
    <s v=""/>
    <s v=""/>
    <s v=""/>
    <s v=""/>
    <s v=""/>
    <s v=""/>
    <s v=""/>
  </r>
  <r>
    <s v="42830كريم احمد صالحKarim.Saleh@iCloud.comاستفسار عن مسار الطرد"/>
    <d v="2017-04-05T00:00:00"/>
    <d v="1899-12-30T14:09:01"/>
    <s v="كريم احمد صالح"/>
    <x v="0"/>
    <s v="Karim.Saleh@iCloud.com"/>
    <s v="2101753"/>
    <s v="201096933339"/>
    <x v="1"/>
    <m/>
    <x v="3"/>
    <n v="5"/>
    <n v="14"/>
    <n v="4"/>
    <s v="RF437171273SG"/>
    <s v=""/>
    <s v=""/>
    <s v=""/>
    <s v=""/>
    <s v=""/>
    <s v=""/>
    <s v=""/>
    <s v="RF"/>
    <s v="SG"/>
  </r>
  <r>
    <s v="42830Ahmed Hanafyahmedhhvh@gmail.cmاستفسار عن مسار الطرد"/>
    <d v="2017-04-05T00:00:00"/>
    <d v="1899-12-30T14:01:36"/>
    <s v="Ahmed Hanafy"/>
    <x v="0"/>
    <s v="ahmedhhvh@gmail.cm"/>
    <s v="29509302501733"/>
    <s v="201147167033"/>
    <x v="1"/>
    <m/>
    <x v="3"/>
    <n v="5"/>
    <n v="14"/>
    <n v="4"/>
    <s v="RX248232914CH"/>
    <s v=""/>
    <s v=""/>
    <s v=""/>
    <s v=""/>
    <s v=""/>
    <s v=""/>
    <s v=""/>
    <s v="RX"/>
    <s v="CH"/>
  </r>
  <r>
    <s v="42830Mohamed bahgat mohamedMohamed_bahgat_87@yahoo.comاستفسار عن مسار الطرد"/>
    <d v="2017-04-05T00:00:00"/>
    <d v="1899-12-30T13:41:35"/>
    <s v="Mohamed bahgat mohamed"/>
    <x v="0"/>
    <s v="Mohamed_bahgat_87@yahoo.com"/>
    <s v="28709290101098"/>
    <s v="01004211010"/>
    <x v="1"/>
    <m/>
    <x v="3"/>
    <n v="5"/>
    <n v="13"/>
    <n v="4"/>
    <s v="RR153136855DE"/>
    <s v=""/>
    <s v=""/>
    <s v=""/>
    <s v=""/>
    <s v=""/>
    <s v=""/>
    <s v=""/>
    <s v="RR"/>
    <s v="DE"/>
  </r>
  <r>
    <s v="42830صابر حسين ابو بكر محمدahmed77zewail@gmail.comشــكــوى"/>
    <d v="2017-04-05T00:00:00"/>
    <d v="1899-12-30T13:37:41"/>
    <s v="صابر حسين ابو بكر محمد"/>
    <x v="0"/>
    <s v="ahmed77zewail@gmail.com"/>
    <s v="27512302100236"/>
    <s v="01156052993"/>
    <x v="2"/>
    <m/>
    <x v="3"/>
    <n v="5"/>
    <n v="13"/>
    <n v="4"/>
    <s v=""/>
    <s v=""/>
    <s v=""/>
    <s v=""/>
    <s v=""/>
    <s v=""/>
    <s v=""/>
    <s v=""/>
    <s v=""/>
    <s v=""/>
  </r>
  <r>
    <s v="42830فاتن نبيهsallynabeh@yahoo.comأخـــــرى"/>
    <d v="2017-04-05T00:00:00"/>
    <d v="1899-12-30T13:07:09"/>
    <s v="فاتن نبيه"/>
    <x v="0"/>
    <s v="sallynabeh@yahoo.com"/>
    <s v="2930501632221"/>
    <s v="00201013715656"/>
    <x v="4"/>
    <m/>
    <x v="3"/>
    <n v="5"/>
    <n v="13"/>
    <n v="4"/>
    <s v=""/>
    <s v=""/>
    <s v=""/>
    <s v=""/>
    <s v=""/>
    <s v=""/>
    <s v=""/>
    <s v=""/>
    <s v=""/>
    <s v=""/>
  </r>
  <r>
    <s v="42830عبدالرحمن محمودAbdo640xl@hotmail.comشــكــوى"/>
    <d v="2017-04-05T00:00:00"/>
    <d v="1899-12-30T13:05:37"/>
    <s v="عبدالرحمن محمود"/>
    <x v="0"/>
    <s v="Abdo640xl@hotmail.com"/>
    <s v="26003301801073"/>
    <s v="0201277500474"/>
    <x v="2"/>
    <m/>
    <x v="3"/>
    <n v="5"/>
    <n v="13"/>
    <n v="4"/>
    <s v=""/>
    <s v=""/>
    <s v=""/>
    <s v=""/>
    <s v=""/>
    <s v=""/>
    <s v=""/>
    <s v=""/>
    <s v=""/>
    <s v=""/>
  </r>
  <r>
    <s v="42830أحمد السيد السيد نداahmed.nada187@yahoo.comاستفسار عن مسار الطرد"/>
    <d v="2017-04-05T00:00:00"/>
    <d v="1899-12-30T12:43:34"/>
    <s v="أحمد السيد السيد ندا"/>
    <x v="0"/>
    <s v="ahmed.nada187@yahoo.com"/>
    <s v="29102181802916"/>
    <s v="201066418780"/>
    <x v="1"/>
    <m/>
    <x v="3"/>
    <n v="5"/>
    <n v="12"/>
    <n v="4"/>
    <s v="RB185983490SG"/>
    <s v=""/>
    <s v=""/>
    <s v=""/>
    <s v=""/>
    <s v=""/>
    <s v=""/>
    <s v=""/>
    <s v="RB"/>
    <s v="SG"/>
  </r>
  <r>
    <s v="42830عاطف طه محمد فرجatiffarag@mail.ruاستفسار عن مسار الطرد"/>
    <d v="2017-04-05T00:00:00"/>
    <d v="1899-12-30T12:22:22"/>
    <s v="عاطف طه محمد فرج"/>
    <x v="0"/>
    <s v="atiffarag@mail.ru"/>
    <s v="27511202300916"/>
    <s v="+201067063570"/>
    <x v="1"/>
    <m/>
    <x v="3"/>
    <n v="5"/>
    <n v="12"/>
    <n v="4"/>
    <s v="RF443290473SG"/>
    <s v=""/>
    <s v=""/>
    <s v=""/>
    <s v=""/>
    <s v=""/>
    <s v=""/>
    <s v=""/>
    <s v="RF"/>
    <s v="SG"/>
  </r>
  <r>
    <s v="42830نهي احمدNananas83@hotmail.comشــكــوى"/>
    <d v="2017-04-05T00:00:00"/>
    <d v="1899-12-30T12:21:03"/>
    <s v="نهي احمد"/>
    <x v="0"/>
    <s v="Nananas83@hotmail.com"/>
    <s v="28310090102405"/>
    <s v="2025172412"/>
    <x v="2"/>
    <m/>
    <x v="3"/>
    <n v="5"/>
    <n v="12"/>
    <n v="4"/>
    <s v=""/>
    <s v=""/>
    <s v=""/>
    <s v=""/>
    <s v=""/>
    <s v=""/>
    <s v=""/>
    <s v=""/>
    <s v=""/>
    <s v=""/>
  </r>
  <r>
    <s v="42830إيهاب محسن صلاحinfernomanee@gmail.comشــكــوى"/>
    <d v="2017-04-05T00:00:00"/>
    <d v="1899-12-30T12:06:00"/>
    <s v="إيهاب محسن صلاح"/>
    <x v="0"/>
    <s v="infernomanee@gmail.com"/>
    <s v="28107182100611"/>
    <s v="0201000177144"/>
    <x v="2"/>
    <m/>
    <x v="3"/>
    <n v="5"/>
    <n v="12"/>
    <n v="4"/>
    <s v="RB173119825SG"/>
    <s v=""/>
    <s v=""/>
    <s v=""/>
    <s v=""/>
    <s v=""/>
    <s v=""/>
    <s v=""/>
    <s v="RB"/>
    <s v="SG"/>
  </r>
  <r>
    <s v="42830Mohamed abdelghaneymr.kars2017@gmail.comاستفسار عن مسار الطرد"/>
    <d v="2017-04-05T00:00:00"/>
    <d v="1899-12-30T11:58:37"/>
    <s v="Mohamed abdelghaney"/>
    <x v="0"/>
    <s v="mr.kars2017@gmail.com"/>
    <s v="29709302104075"/>
    <s v="0238944963"/>
    <x v="1"/>
    <m/>
    <x v="3"/>
    <n v="5"/>
    <n v="11"/>
    <n v="4"/>
    <s v="RX566524815DE"/>
    <s v=""/>
    <s v=""/>
    <s v=""/>
    <s v=""/>
    <s v=""/>
    <s v=""/>
    <s v=""/>
    <s v="RX"/>
    <s v="DE"/>
  </r>
  <r>
    <s v="42830أسامه صفوتosamasafwat3@gmail.comاستفسار عن مسار الطرد"/>
    <d v="2017-04-05T00:00:00"/>
    <d v="1899-12-30T11:41:01"/>
    <s v="أسامه صفوت"/>
    <x v="0"/>
    <s v="osamasafwat3@gmail.com"/>
    <s v="29805312500954"/>
    <s v="201284576843"/>
    <x v="1"/>
    <m/>
    <x v="3"/>
    <n v="5"/>
    <n v="11"/>
    <n v="4"/>
    <s v="RX566295030DE"/>
    <s v=""/>
    <s v=""/>
    <s v=""/>
    <s v=""/>
    <s v=""/>
    <s v=""/>
    <s v=""/>
    <s v="RX"/>
    <s v="DE"/>
  </r>
  <r>
    <s v="42830عادل محمد محمد الرخRokuh2006@hotmail.comشــكــوى"/>
    <d v="2017-04-05T00:00:00"/>
    <d v="1899-12-30T11:26:38"/>
    <s v="عادل محمد محمد الرخ"/>
    <x v="0"/>
    <s v="Rokuh2006@hotmail.com"/>
    <s v="27203102100475"/>
    <s v="0020169405251"/>
    <x v="2"/>
    <m/>
    <x v="3"/>
    <n v="5"/>
    <n v="11"/>
    <n v="4"/>
    <s v=""/>
    <s v=""/>
    <s v=""/>
    <s v=""/>
    <s v=""/>
    <s v=""/>
    <s v=""/>
    <s v=""/>
    <s v=""/>
    <s v=""/>
  </r>
  <r>
    <s v="42830محمد صلاح الدين محمدiron_man1165@yahoo.comاستفسار عن مسار الطرد"/>
    <d v="2017-04-05T00:00:00"/>
    <d v="1899-12-30T10:32:35"/>
    <s v="محمد صلاح الدين محمد"/>
    <x v="0"/>
    <s v="iron_man1165@yahoo.com"/>
    <s v="28909041802832"/>
    <s v="20r01095112871"/>
    <x v="1"/>
    <m/>
    <x v="3"/>
    <n v="5"/>
    <n v="10"/>
    <n v="4"/>
    <s v=""/>
    <s v=""/>
    <s v=""/>
    <s v=""/>
    <s v=""/>
    <s v=""/>
    <s v=""/>
    <s v=""/>
    <s v=""/>
    <s v=""/>
  </r>
  <r>
    <s v="42830د. عبد الفتاح محمد عبد الفتاح سيد احمدhert22@hotmail.comشــكــوى"/>
    <d v="2017-04-05T00:00:00"/>
    <d v="1899-12-30T10:26:56"/>
    <s v="د. عبد الفتاح محمد عبد الفتاح سيد احمد"/>
    <x v="0"/>
    <s v="hert22@hotmail.com"/>
    <s v="25401221401432"/>
    <s v="00201007000088"/>
    <x v="2"/>
    <m/>
    <x v="3"/>
    <n v="5"/>
    <n v="10"/>
    <n v="4"/>
    <s v="RF742856433GB"/>
    <s v=""/>
    <s v=""/>
    <s v=""/>
    <s v=""/>
    <s v=""/>
    <s v=""/>
    <s v=""/>
    <s v="RF"/>
    <s v="GB"/>
  </r>
  <r>
    <s v="42830مها محمد طه زيانlove_m_b_y@yahoo.comشــكــوى"/>
    <d v="2017-04-05T00:00:00"/>
    <d v="1899-12-30T10:17:24"/>
    <s v="مها محمد طه زيان"/>
    <x v="0"/>
    <s v="love_m_b_y@yahoo.com"/>
    <s v="27506161600761"/>
    <s v="01281299234"/>
    <x v="2"/>
    <m/>
    <x v="3"/>
    <n v="5"/>
    <n v="10"/>
    <n v="4"/>
    <s v="CP002783977EG"/>
    <s v=""/>
    <s v=""/>
    <s v=""/>
    <s v=""/>
    <s v=""/>
    <s v=""/>
    <s v=""/>
    <s v="CP"/>
    <s v="EG"/>
  </r>
  <r>
    <s v="42830Mohamed orabyMohamed.oraby@gmail.comاستفسار عن مسار الطرد"/>
    <d v="2017-04-05T00:00:00"/>
    <d v="1899-12-30T09:31:54"/>
    <s v="Mohamed oraby"/>
    <x v="0"/>
    <s v="Mohamed.oraby@gmail.com"/>
    <s v="28211188800315"/>
    <s v="00201001987387"/>
    <x v="1"/>
    <m/>
    <x v="3"/>
    <n v="5"/>
    <n v="9"/>
    <n v="4"/>
    <s v="RS820151063NL"/>
    <s v=""/>
    <s v=""/>
    <s v=""/>
    <s v=""/>
    <s v=""/>
    <s v=""/>
    <s v=""/>
    <s v="RS"/>
    <s v="NL"/>
  </r>
  <r>
    <s v="42830Raniaraniasaad840@gmail.comشــكــوى"/>
    <d v="2017-04-05T00:00:00"/>
    <d v="1899-12-30T09:31:20"/>
    <s v="Rania"/>
    <x v="0"/>
    <s v="raniasaad840@gmail.com"/>
    <s v="29302060100042"/>
    <s v="01095251050"/>
    <x v="2"/>
    <m/>
    <x v="3"/>
    <n v="5"/>
    <n v="9"/>
    <n v="4"/>
    <s v=""/>
    <s v=""/>
    <s v=""/>
    <s v=""/>
    <s v=""/>
    <s v=""/>
    <s v=""/>
    <s v=""/>
    <s v=""/>
    <s v=""/>
  </r>
  <r>
    <s v="42830اشرف نصر الدين ابرهيمlov_201015@yahoo.comاستفسار عن مسار الطرد"/>
    <d v="2017-04-05T00:00:00"/>
    <d v="1899-12-30T01:42:41"/>
    <s v="اشرف نصر الدين ابرهيم"/>
    <x v="0"/>
    <s v="lov_201015@yahoo.com"/>
    <s v="0200536"/>
    <s v="2001200833205"/>
    <x v="1"/>
    <m/>
    <x v="3"/>
    <n v="5"/>
    <n v="1"/>
    <n v="4"/>
    <s v=""/>
    <s v=""/>
    <s v=""/>
    <s v=""/>
    <s v=""/>
    <s v=""/>
    <s v=""/>
    <s v=""/>
    <s v=""/>
    <s v=""/>
  </r>
  <r>
    <s v="42830اشرف نصر الدينlov_201015@yahoo.comاستفسار عن مسار الطرد"/>
    <d v="2017-04-05T00:00:00"/>
    <d v="1899-12-30T01:41:21"/>
    <s v="اشرف نصر الدين"/>
    <x v="0"/>
    <s v="lov_201015@yahoo.com"/>
    <s v="0200536"/>
    <s v="2001200833205"/>
    <x v="1"/>
    <m/>
    <x v="3"/>
    <n v="5"/>
    <n v="1"/>
    <n v="4"/>
    <s v=""/>
    <s v=""/>
    <s v=""/>
    <s v=""/>
    <s v=""/>
    <s v=""/>
    <s v=""/>
    <s v=""/>
    <s v=""/>
    <s v=""/>
  </r>
  <r>
    <s v="42833أحمد السيد أحمدminardmisr@gmail.comاستفسار عن مسار الطرد"/>
    <d v="2017-04-08T00:00:00"/>
    <d v="1899-12-30T00:16:56"/>
    <s v="أحمد السيد أحمد"/>
    <x v="0"/>
    <s v="minardmisr@gmail.com"/>
    <s v="27909012801076"/>
    <s v="201118447127"/>
    <x v="1"/>
    <m/>
    <x v="3"/>
    <n v="8"/>
    <n v="0"/>
    <n v="7"/>
    <s v="EE701772172EG"/>
    <s v=""/>
    <s v=""/>
    <s v=""/>
    <s v=""/>
    <s v=""/>
    <s v=""/>
    <s v=""/>
    <s v="EE"/>
    <s v="EG"/>
  </r>
  <r>
    <s v="42834سلوى الزينىsalwaelzeny2014@gmail.comاستفسار عن مسار الطرد"/>
    <d v="2017-04-09T00:00:00"/>
    <d v="1899-12-30T11:41:12"/>
    <s v="سلوى الزينى"/>
    <x v="0"/>
    <s v="salwaelzeny2014@gmail.com"/>
    <s v="29302020106021"/>
    <s v="201011570907"/>
    <x v="1"/>
    <m/>
    <x v="3"/>
    <n v="9"/>
    <n v="11"/>
    <n v="1"/>
    <s v="EE013000185EG"/>
    <s v=""/>
    <s v=""/>
    <s v=""/>
    <s v=""/>
    <s v=""/>
    <s v=""/>
    <s v=""/>
    <s v="EE"/>
    <s v="EG"/>
  </r>
  <r>
    <s v="42834سعد محمد أحمد شاهينsmas38@hotmail.comاستفسار عن مسار الطرد"/>
    <d v="2017-04-09T00:00:00"/>
    <d v="1899-12-30T11:22:21"/>
    <s v="سعد محمد أحمد شاهين"/>
    <x v="0"/>
    <s v="smas38@hotmail.com"/>
    <s v="25405211600998"/>
    <s v="201006069649"/>
    <x v="1"/>
    <m/>
    <x v="3"/>
    <n v="9"/>
    <n v="11"/>
    <n v="1"/>
    <s v=""/>
    <s v=""/>
    <s v=""/>
    <s v=""/>
    <s v=""/>
    <s v=""/>
    <s v=""/>
    <s v=""/>
    <s v=""/>
    <s v=""/>
  </r>
  <r>
    <s v="42834احمد عبدالعالahmadabdalall@hotmail.comاستفسار عن مسار الطرد"/>
    <d v="2017-04-09T00:00:00"/>
    <d v="1899-12-30T11:19:40"/>
    <s v="احمد عبدالعال"/>
    <x v="0"/>
    <s v="ahmadabdalall@hotmail.com"/>
    <s v="28406201404471"/>
    <s v="201221888334"/>
    <x v="1"/>
    <m/>
    <x v="3"/>
    <n v="9"/>
    <n v="11"/>
    <n v="1"/>
    <s v=""/>
    <s v=""/>
    <s v=""/>
    <s v=""/>
    <s v=""/>
    <s v=""/>
    <s v=""/>
    <s v=""/>
    <s v=""/>
    <s v=""/>
  </r>
  <r>
    <s v="42834محمد خميس عويسmkames36@gmail.comاستفســار عن خدمــة"/>
    <d v="2017-04-09T00:00:00"/>
    <d v="1899-12-30T11:17:58"/>
    <s v="محمد خميس عويس"/>
    <x v="0"/>
    <s v="mkames36@gmail.com"/>
    <s v="29705192200035"/>
    <s v="201151330425"/>
    <x v="0"/>
    <m/>
    <x v="3"/>
    <n v="9"/>
    <n v="11"/>
    <n v="1"/>
    <s v=""/>
    <s v=""/>
    <s v=""/>
    <s v=""/>
    <s v=""/>
    <s v=""/>
    <s v=""/>
    <s v=""/>
    <s v=""/>
    <s v=""/>
  </r>
  <r>
    <s v="42834محمد منصور جابرMandoo.202030@gmail.comاستفسار عن مسار الطرد"/>
    <d v="2017-04-09T00:00:00"/>
    <d v="1899-12-30T11:07:17"/>
    <s v="محمد منصور جابر"/>
    <x v="2"/>
    <s v="Mandoo.202030@gmail.com"/>
    <s v=": A17070092"/>
    <s v="00966543306469"/>
    <x v="1"/>
    <m/>
    <x v="3"/>
    <n v="9"/>
    <n v="11"/>
    <n v="1"/>
    <s v="Ee056361654sa"/>
    <s v=""/>
    <s v=""/>
    <s v=""/>
    <s v=""/>
    <s v=""/>
    <s v=""/>
    <s v=""/>
    <s v="EE"/>
    <s v="SA"/>
  </r>
  <r>
    <s v="42834mahmoud salshmeshka72@yahoo.comاستفســار عن خدمــة"/>
    <d v="2017-04-09T00:00:00"/>
    <d v="1899-12-30T10:49:14"/>
    <s v="mahmoud salsh"/>
    <x v="0"/>
    <s v="meshka72@yahoo.com"/>
    <s v="271081801014191"/>
    <s v="0020201001219820"/>
    <x v="0"/>
    <m/>
    <x v="3"/>
    <n v="9"/>
    <n v="10"/>
    <n v="1"/>
    <s v=""/>
    <s v=""/>
    <s v=""/>
    <s v=""/>
    <s v=""/>
    <s v=""/>
    <s v=""/>
    <s v=""/>
    <s v=""/>
    <s v=""/>
  </r>
  <r>
    <s v="42834حسن السيد حسن حسنMagic.ayoub@yahoo.comاستفسار عن مسار الطرد"/>
    <d v="2017-04-09T00:00:00"/>
    <d v="1899-12-30T10:42:10"/>
    <s v="حسن السيد حسن حسن"/>
    <x v="0"/>
    <s v="Magic.ayoub@yahoo.com"/>
    <s v="28709201307516"/>
    <s v="201271171142"/>
    <x v="1"/>
    <m/>
    <x v="3"/>
    <n v="9"/>
    <n v="10"/>
    <n v="1"/>
    <s v=""/>
    <s v=""/>
    <s v=""/>
    <s v=""/>
    <s v=""/>
    <s v=""/>
    <s v=""/>
    <s v=""/>
    <s v=""/>
    <s v=""/>
  </r>
  <r>
    <s v="42834Ahmed Moheyeng_ahmed22289@yahoo.comشــكــوى"/>
    <d v="2017-04-09T00:00:00"/>
    <d v="1899-12-30T10:13:12"/>
    <s v="Ahmed Mohey"/>
    <x v="0"/>
    <s v="eng_ahmed22289@yahoo.com"/>
    <s v=": A08718028"/>
    <s v="00966543767127"/>
    <x v="2"/>
    <m/>
    <x v="3"/>
    <n v="9"/>
    <n v="10"/>
    <n v="1"/>
    <s v=""/>
    <s v=""/>
    <s v=""/>
    <s v=""/>
    <s v=""/>
    <s v=""/>
    <s v=""/>
    <s v=""/>
    <s v=""/>
    <s v=""/>
  </r>
  <r>
    <s v="42833heba elasmerheba_elasmer92@yahoo.comاستفسار عن مسار الطرد"/>
    <d v="2017-04-08T00:00:00"/>
    <d v="1899-12-30T23:42:49"/>
    <s v="heba elasmer"/>
    <x v="0"/>
    <s v="heba_elasmer92@yahoo.com"/>
    <s v="29202051100086"/>
    <s v="01007982531"/>
    <x v="1"/>
    <m/>
    <x v="3"/>
    <n v="8"/>
    <n v="23"/>
    <n v="7"/>
    <s v="EE701541718EG"/>
    <s v=""/>
    <s v=""/>
    <s v=""/>
    <s v=""/>
    <s v=""/>
    <s v=""/>
    <s v=""/>
    <s v="EE"/>
    <s v="EG"/>
  </r>
  <r>
    <s v="42833esraa hameddr.esraa08@gmail.comأخـــــرى"/>
    <d v="2017-04-08T00:00:00"/>
    <d v="1899-12-30T22:58:00"/>
    <s v="esraa hamed"/>
    <x v="0"/>
    <s v="dr.esraa08@gmail.com"/>
    <s v="29109011602569"/>
    <s v="201091508904"/>
    <x v="4"/>
    <m/>
    <x v="3"/>
    <n v="8"/>
    <n v="22"/>
    <n v="7"/>
    <s v=""/>
    <s v=""/>
    <s v=""/>
    <s v=""/>
    <s v=""/>
    <s v=""/>
    <s v=""/>
    <s v=""/>
    <s v=""/>
    <s v=""/>
  </r>
  <r>
    <s v="42833هيثم عاطفalbadrmad1984@yahoo.caاستفسار عن مسار الطرد"/>
    <d v="2017-04-08T00:00:00"/>
    <d v="1899-12-30T18:48:38"/>
    <s v="هيثم عاطف"/>
    <x v="0"/>
    <s v="albadrmad1984@yahoo.ca"/>
    <s v="28405072100994"/>
    <s v="01020052099"/>
    <x v="1"/>
    <m/>
    <x v="3"/>
    <n v="8"/>
    <n v="18"/>
    <n v="7"/>
    <s v="cl630148752de"/>
    <s v=""/>
    <s v=""/>
    <s v=""/>
    <s v=""/>
    <s v=""/>
    <s v=""/>
    <s v=""/>
    <s v="CL"/>
    <s v="DE"/>
  </r>
  <r>
    <s v="42833نورهان عثمان حسن احمدnourhan.othman39@gmail.comأخـــــرى"/>
    <d v="2017-04-08T00:00:00"/>
    <d v="1899-12-30T18:47:52"/>
    <s v="نورهان عثمان حسن احمد"/>
    <x v="1"/>
    <s v="nourhan.othman39@gmail.com"/>
    <s v="27706191601469"/>
    <s v="20112678191297"/>
    <x v="4"/>
    <m/>
    <x v="3"/>
    <n v="8"/>
    <n v="18"/>
    <n v="7"/>
    <s v=""/>
    <s v=""/>
    <s v=""/>
    <s v=""/>
    <s v=""/>
    <s v=""/>
    <s v=""/>
    <s v=""/>
    <s v=""/>
    <s v=""/>
  </r>
  <r>
    <s v="42833ابراهيم عبداللطيف السيد الصباغa_metwaly_83@yahoo.comشــكــوى"/>
    <d v="2017-04-08T00:00:00"/>
    <d v="1899-12-30T16:49:10"/>
    <s v="ابراهيم عبداللطيف السيد الصباغ"/>
    <x v="0"/>
    <s v="a_metwaly_83@yahoo.com"/>
    <s v="23908101601853"/>
    <s v="00201095179903"/>
    <x v="2"/>
    <m/>
    <x v="3"/>
    <n v="8"/>
    <n v="16"/>
    <n v="7"/>
    <s v="EK022102390SA"/>
    <s v=""/>
    <s v=""/>
    <s v=""/>
    <s v=""/>
    <s v=""/>
    <s v=""/>
    <s v=""/>
    <s v="EK"/>
    <s v="SA"/>
  </r>
  <r>
    <s v="42833Mohamed bahgat mohamedMohamed_bahgat_87@yahoo.comاستفسار عن مسار الطرد"/>
    <d v="2017-04-08T00:00:00"/>
    <d v="1899-12-30T16:25:41"/>
    <s v="Mohamed bahgat mohamed"/>
    <x v="0"/>
    <s v="Mohamed_bahgat_87@yahoo.com"/>
    <s v="28709290101098"/>
    <s v="01004211010"/>
    <x v="1"/>
    <m/>
    <x v="3"/>
    <n v="8"/>
    <n v="16"/>
    <n v="7"/>
    <s v="RR153136855DE"/>
    <s v=""/>
    <s v=""/>
    <s v=""/>
    <s v=""/>
    <s v=""/>
    <s v=""/>
    <s v=""/>
    <s v="RR"/>
    <s v="DE"/>
  </r>
  <r>
    <s v="42833مريم نزيه وليمMariam.n.william@gmail.comأخـــــرى"/>
    <d v="2017-04-08T00:00:00"/>
    <d v="1899-12-30T16:10:07"/>
    <s v="مريم نزيه وليم"/>
    <x v="0"/>
    <s v="Mariam.n.william@gmail.com"/>
    <s v="29407258800488"/>
    <s v="201091434224"/>
    <x v="4"/>
    <m/>
    <x v="3"/>
    <n v="8"/>
    <n v="16"/>
    <n v="7"/>
    <s v=""/>
    <s v=""/>
    <s v=""/>
    <s v=""/>
    <s v=""/>
    <s v=""/>
    <s v=""/>
    <s v=""/>
    <s v=""/>
    <s v=""/>
  </r>
  <r>
    <s v="42833شوقي مسعود غاليarmia2999@gmail.comشــكــوى"/>
    <d v="2017-04-08T00:00:00"/>
    <d v="1899-12-30T15:45:05"/>
    <s v="شوقي مسعود غالي"/>
    <x v="0"/>
    <s v="armia2999@gmail.com"/>
    <s v="2400496"/>
    <s v="00201228058282"/>
    <x v="2"/>
    <m/>
    <x v="3"/>
    <n v="8"/>
    <n v="15"/>
    <n v="7"/>
    <s v="CC065837288NL"/>
    <s v=""/>
    <s v=""/>
    <s v=""/>
    <s v=""/>
    <s v=""/>
    <s v=""/>
    <s v=""/>
    <s v="CC"/>
    <s v="NL"/>
  </r>
  <r>
    <s v="42833روماني فتحي صبحيeng_romany_2005@yahoo.comاستفسار عن مسار الطرد"/>
    <d v="2017-04-08T00:00:00"/>
    <d v="1899-12-30T15:37:12"/>
    <s v="روماني فتحي صبحي"/>
    <x v="2"/>
    <s v="eng_romany_2005@yahoo.com"/>
    <s v="28102170103052"/>
    <s v="966548794246"/>
    <x v="1"/>
    <m/>
    <x v="3"/>
    <n v="8"/>
    <n v="15"/>
    <n v="7"/>
    <s v="RR057809002SA"/>
    <s v=""/>
    <s v=""/>
    <s v=""/>
    <s v=""/>
    <s v=""/>
    <s v=""/>
    <s v=""/>
    <s v="RR"/>
    <s v="SA"/>
  </r>
  <r>
    <s v="42833روماني فتحي صبحيeng_romany_2005@yahoo.comشــكــوى"/>
    <d v="2017-04-08T00:00:00"/>
    <d v="1899-12-30T15:34:01"/>
    <s v="روماني فتحي صبحي"/>
    <x v="2"/>
    <s v="eng_romany_2005@yahoo.com"/>
    <s v="28102170103052"/>
    <s v="00966548794246"/>
    <x v="2"/>
    <m/>
    <x v="3"/>
    <n v="8"/>
    <n v="15"/>
    <n v="7"/>
    <s v="RR057809002SA"/>
    <s v=""/>
    <s v=""/>
    <s v=""/>
    <s v=""/>
    <s v=""/>
    <s v=""/>
    <s v=""/>
    <s v="RR"/>
    <s v="SA"/>
  </r>
  <r>
    <s v="42833ايمان عبد الرازق مطاوعeno_maes@yahoo.comاستفسار عن مسار الطرد"/>
    <d v="2017-04-08T00:00:00"/>
    <d v="1899-12-30T15:26:38"/>
    <s v="ايمان عبد الرازق مطاوع"/>
    <x v="0"/>
    <s v="eno_maes@yahoo.com"/>
    <s v="28601180100864"/>
    <s v="201005634198"/>
    <x v="1"/>
    <m/>
    <x v="3"/>
    <n v="8"/>
    <n v="15"/>
    <n v="7"/>
    <s v="EE701751946EG"/>
    <s v=""/>
    <s v=""/>
    <s v=""/>
    <s v=""/>
    <s v=""/>
    <s v=""/>
    <s v=""/>
    <s v="EE"/>
    <s v="EG"/>
  </r>
  <r>
    <s v="42833Dina gamalyoverseas@earthlinkegypt.comاستفسار عن مسار الطرد"/>
    <d v="2017-04-08T00:00:00"/>
    <d v="1899-12-30T14:29:55"/>
    <s v="Dina gamaly"/>
    <x v="0"/>
    <s v="overseas@earthlinkegypt.com"/>
    <s v="27706050102124"/>
    <s v="00201272002058"/>
    <x v="1"/>
    <m/>
    <x v="3"/>
    <n v="8"/>
    <n v="14"/>
    <n v="7"/>
    <s v="RT372889350HK"/>
    <s v=""/>
    <s v=""/>
    <s v=""/>
    <s v=""/>
    <s v=""/>
    <s v=""/>
    <s v=""/>
    <s v="RT"/>
    <s v="HK"/>
  </r>
  <r>
    <s v="42833ahmed amr ashryamrashri2016@gmail.comشــكــوى"/>
    <d v="2017-04-08T00:00:00"/>
    <d v="1899-12-30T12:28:01"/>
    <s v="ahmed amr ashry"/>
    <x v="0"/>
    <s v="amrashri2016@gmail.com"/>
    <s v="27911130102934"/>
    <s v="00201028300037"/>
    <x v="2"/>
    <m/>
    <x v="3"/>
    <n v="8"/>
    <n v="12"/>
    <n v="7"/>
    <s v=""/>
    <s v=""/>
    <s v=""/>
    <s v=""/>
    <s v=""/>
    <s v=""/>
    <s v=""/>
    <s v=""/>
    <s v=""/>
    <s v=""/>
  </r>
  <r>
    <s v="42833محمد حافظ ابراهيم سليمCstar_ma@yahoo.comشــكــوى"/>
    <d v="2017-04-08T00:00:00"/>
    <d v="1899-12-30T12:16:52"/>
    <s v="محمد حافظ ابراهيم سليم"/>
    <x v="0"/>
    <s v="Cstar_ma@yahoo.com"/>
    <s v="25201071201236"/>
    <s v="01276412437"/>
    <x v="2"/>
    <m/>
    <x v="3"/>
    <n v="8"/>
    <n v="12"/>
    <n v="7"/>
    <s v=""/>
    <s v=""/>
    <s v=""/>
    <s v=""/>
    <s v=""/>
    <s v=""/>
    <s v=""/>
    <s v=""/>
    <s v=""/>
    <s v=""/>
  </r>
  <r>
    <s v="42833ناصر محمد السماعيل سالمnaserprince1@gmail.comاستفسار عن مسار الطرد"/>
    <d v="2017-04-08T00:00:00"/>
    <d v="1899-12-30T11:58:42"/>
    <s v="ناصر محمد السماعيل سالم"/>
    <x v="0"/>
    <s v="naserprince1@gmail.com"/>
    <s v="27403190102636"/>
    <s v="0201018139007"/>
    <x v="1"/>
    <m/>
    <x v="3"/>
    <n v="8"/>
    <n v="11"/>
    <n v="7"/>
    <s v="RR473897491DZ"/>
    <s v=""/>
    <s v=""/>
    <s v=""/>
    <s v=""/>
    <s v=""/>
    <s v=""/>
    <s v=""/>
    <s v="RR"/>
    <s v="DZ"/>
  </r>
  <r>
    <s v="42833عماد جوهرemad.gohar2@gmail.comاستفســار عن خدمــة"/>
    <d v="2017-04-08T00:00:00"/>
    <d v="1899-12-30T10:56:00"/>
    <s v="عماد جوهر"/>
    <x v="0"/>
    <s v="emad.gohar2@gmail.com"/>
    <s v="28501011704594"/>
    <s v="01002883353"/>
    <x v="0"/>
    <m/>
    <x v="3"/>
    <n v="8"/>
    <n v="10"/>
    <n v="7"/>
    <s v=""/>
    <s v=""/>
    <s v=""/>
    <s v=""/>
    <s v=""/>
    <s v=""/>
    <s v=""/>
    <s v=""/>
    <s v=""/>
    <s v=""/>
  </r>
  <r>
    <s v="42833سيد محمد الزناتيsdalzanaty@yahoo.comاستفســار عن خدمــة"/>
    <d v="2017-04-08T00:00:00"/>
    <d v="1899-12-30T09:47:54"/>
    <s v="سيد محمد الزناتي"/>
    <x v="0"/>
    <s v="sdalzanaty@yahoo.com"/>
    <s v="25108312200473"/>
    <s v="201147105228"/>
    <x v="0"/>
    <m/>
    <x v="3"/>
    <n v="8"/>
    <n v="9"/>
    <n v="7"/>
    <s v=""/>
    <s v=""/>
    <s v=""/>
    <s v=""/>
    <s v=""/>
    <s v=""/>
    <s v=""/>
    <s v=""/>
    <s v=""/>
    <s v=""/>
  </r>
  <r>
    <s v="42833السيد حجازي جاد الكريمsamia-hegazy2014@hotmail.comاستفسار عن مسار الطرد"/>
    <d v="2017-04-08T00:00:00"/>
    <d v="1899-12-30T06:51:35"/>
    <s v="السيد حجازي جاد الكريم"/>
    <x v="0"/>
    <s v="samia-hegazy2014@hotmail.com"/>
    <s v="26811300101034"/>
    <s v="01093557781"/>
    <x v="1"/>
    <m/>
    <x v="3"/>
    <n v="8"/>
    <n v="6"/>
    <n v="7"/>
    <s v="RR703826426EG"/>
    <s v=""/>
    <s v=""/>
    <s v=""/>
    <s v=""/>
    <s v=""/>
    <s v=""/>
    <s v=""/>
    <s v="RR"/>
    <s v="EG"/>
  </r>
  <r>
    <s v="42833عمر عبد الرحمنomarabdelrhmaan@gmail.comاستفســار فنـى"/>
    <d v="2017-04-08T00:00:00"/>
    <d v="1899-12-30T02:02:22"/>
    <s v="عمر عبد الرحمن"/>
    <x v="0"/>
    <s v="omarabdelrhmaan@gmail.com"/>
    <s v="29812171401538"/>
    <s v="01144388993"/>
    <x v="5"/>
    <m/>
    <x v="3"/>
    <n v="8"/>
    <n v="2"/>
    <n v="7"/>
    <s v=""/>
    <s v=""/>
    <s v=""/>
    <s v=""/>
    <s v=""/>
    <s v=""/>
    <s v=""/>
    <s v=""/>
    <s v=""/>
    <s v=""/>
  </r>
  <r>
    <s v="42833المؤسسة العربية للتجارةjodicover.com@gmail.comاستفســار عن خدمــة"/>
    <d v="2017-04-08T00:00:00"/>
    <d v="1899-12-30T00:31:22"/>
    <s v="المؤسسة العربية للتجارة"/>
    <x v="0"/>
    <s v="jodicover.com@gmail.com"/>
    <s v="28201038800575"/>
    <s v="00201005000919"/>
    <x v="0"/>
    <m/>
    <x v="3"/>
    <n v="8"/>
    <n v="0"/>
    <n v="7"/>
    <s v=""/>
    <s v=""/>
    <s v=""/>
    <s v=""/>
    <s v=""/>
    <s v=""/>
    <s v=""/>
    <s v=""/>
    <s v=""/>
    <s v=""/>
  </r>
  <r>
    <s v="42834احمد ممدوحamamdouh@gmail.comاستفسار عن مسار الطرد"/>
    <d v="2017-04-09T00:00:00"/>
    <d v="1899-12-30T12:54:54"/>
    <s v="احمد ممدوح"/>
    <x v="0"/>
    <s v="amamdouh@gmail.com"/>
    <s v="27605280202058"/>
    <s v="201222116165"/>
    <x v="1"/>
    <m/>
    <x v="3"/>
    <n v="9"/>
    <n v="12"/>
    <n v="1"/>
    <s v="Ee013293475EG"/>
    <s v=""/>
    <s v=""/>
    <s v=""/>
    <s v=""/>
    <s v=""/>
    <s v=""/>
    <s v=""/>
    <s v="EE"/>
    <s v="EG"/>
  </r>
  <r>
    <s v="42834مي احمدMai.elnaggar@live.comاستفسار عن مسار الطرد"/>
    <d v="2017-04-09T00:00:00"/>
    <d v="1899-12-30T22:22:54"/>
    <s v="مي احمد"/>
    <x v="0"/>
    <s v="Mai.elnaggar@live.com"/>
    <s v="29302011606046"/>
    <s v="201009115525"/>
    <x v="1"/>
    <m/>
    <x v="3"/>
    <n v="9"/>
    <n v="22"/>
    <n v="1"/>
    <s v="EE013740725EG"/>
    <s v=""/>
    <s v=""/>
    <s v=""/>
    <s v=""/>
    <s v=""/>
    <s v=""/>
    <s v=""/>
    <s v="EE"/>
    <s v="EG"/>
  </r>
  <r>
    <s v="42834Mohamed Kamal Gabermohamedelkased@gmail.comاستفسار عن مسار الطرد"/>
    <d v="2017-04-09T00:00:00"/>
    <d v="1899-12-30T19:21:23"/>
    <s v="Mohamed Kamal Gaber"/>
    <x v="0"/>
    <s v="mohamedelkased@gmail.com"/>
    <s v="28902190102857"/>
    <s v="201095404460"/>
    <x v="1"/>
    <m/>
    <x v="3"/>
    <n v="9"/>
    <n v="19"/>
    <n v="1"/>
    <s v="RX566646805DE"/>
    <s v=""/>
    <s v=""/>
    <s v=""/>
    <s v=""/>
    <s v=""/>
    <s v=""/>
    <s v=""/>
    <s v="RX"/>
    <s v="DE"/>
  </r>
  <r>
    <s v="42834eissa.tharwateissa.tharwat2@yahoo.deاستفسار عن مسار الطرد"/>
    <d v="2017-04-09T00:00:00"/>
    <d v="1899-12-30T19:20:05"/>
    <s v="eissa.tharwat"/>
    <x v="10"/>
    <s v="eissa.tharwat2@yahoo.de"/>
    <s v=": A10573453"/>
    <s v="0049-1-57-57-07-83-84"/>
    <x v="1"/>
    <m/>
    <x v="3"/>
    <n v="9"/>
    <n v="19"/>
    <n v="1"/>
    <s v=""/>
    <s v=""/>
    <s v=""/>
    <s v=""/>
    <s v=""/>
    <s v=""/>
    <s v=""/>
    <s v=""/>
    <s v=""/>
    <s v=""/>
  </r>
  <r>
    <s v="42834ahmed amashaasd7530@gmail.comاستفسار عن مسار الطرد"/>
    <d v="2017-04-09T00:00:00"/>
    <d v="1899-12-30T18:42:40"/>
    <s v="ahmed amasha"/>
    <x v="0"/>
    <s v="asd7530@gmail.com"/>
    <s v="29411251600499"/>
    <s v="20402150630"/>
    <x v="1"/>
    <m/>
    <x v="3"/>
    <n v="9"/>
    <n v="18"/>
    <n v="1"/>
    <s v="RX248785983CH"/>
    <s v=""/>
    <s v=""/>
    <s v=""/>
    <s v=""/>
    <s v=""/>
    <s v=""/>
    <s v=""/>
    <s v="RX"/>
    <s v="CH"/>
  </r>
  <r>
    <s v="42834محمد مصطفي سيد العربيmohamed_elaraby.25@yahoo.comاستفسار عن مسار الطرد"/>
    <d v="2017-04-09T00:00:00"/>
    <d v="1899-12-30T17:59:39"/>
    <s v="محمد مصطفي سيد العربي"/>
    <x v="0"/>
    <s v="mohamed_elaraby.25@yahoo.com"/>
    <s v="29109112600494"/>
    <s v="201206288838"/>
    <x v="1"/>
    <m/>
    <x v="3"/>
    <n v="9"/>
    <n v="17"/>
    <n v="1"/>
    <s v="RX566517638DE"/>
    <s v=""/>
    <s v=""/>
    <s v=""/>
    <s v=""/>
    <s v=""/>
    <s v=""/>
    <s v=""/>
    <s v="RX"/>
    <s v="DE"/>
  </r>
  <r>
    <s v="42834محمد نبيل عبدالفتاحeleabaret123@yahoo.comشــكــوى"/>
    <d v="2017-04-09T00:00:00"/>
    <d v="1899-12-30T17:32:52"/>
    <s v="محمد نبيل عبدالفتاح"/>
    <x v="2"/>
    <s v="eleabaret123@yahoo.com"/>
    <s v=": A16217758"/>
    <s v="0534149095"/>
    <x v="2"/>
    <m/>
    <x v="3"/>
    <n v="9"/>
    <n v="17"/>
    <n v="1"/>
    <s v="ak051075997sa"/>
    <s v=""/>
    <s v=""/>
    <s v=""/>
    <s v=""/>
    <s v=""/>
    <s v=""/>
    <s v=""/>
    <s v="AK"/>
    <s v="SA"/>
  </r>
  <r>
    <s v="42834إسراء طارق محمودesraatarek1661@gmail.comشــكــوى"/>
    <d v="2017-04-09T00:00:00"/>
    <d v="1899-12-30T17:22:05"/>
    <s v="إسراء طارق محمود"/>
    <x v="0"/>
    <s v="esraatarek1661@gmail.com"/>
    <s v="29608170105181"/>
    <s v="201123211656"/>
    <x v="2"/>
    <m/>
    <x v="3"/>
    <n v="9"/>
    <n v="17"/>
    <n v="1"/>
    <s v=""/>
    <s v=""/>
    <s v=""/>
    <s v=""/>
    <s v=""/>
    <s v=""/>
    <s v=""/>
    <s v=""/>
    <s v=""/>
    <s v=""/>
  </r>
  <r>
    <s v="42834 أحمد عادلAhmed_adel854@yahoo.comشــكــوى"/>
    <d v="2017-04-09T00:00:00"/>
    <d v="1899-12-30T17:12:10"/>
    <s v=" أحمد عادل"/>
    <x v="0"/>
    <s v="Ahmed_adel854@yahoo.com"/>
    <s v="27810101704991"/>
    <s v="00201000585804"/>
    <x v="2"/>
    <m/>
    <x v="3"/>
    <n v="9"/>
    <n v="17"/>
    <n v="1"/>
    <s v=""/>
    <s v=""/>
    <s v=""/>
    <s v=""/>
    <s v=""/>
    <s v=""/>
    <s v=""/>
    <s v=""/>
    <s v=""/>
    <s v=""/>
  </r>
  <r>
    <s v="42834محمد ناجى عبد القادرm.nagy@tawzef.comاستفســار عن خدمــة"/>
    <d v="2017-04-09T00:00:00"/>
    <d v="1899-12-30T16:31:19"/>
    <s v="محمد ناجى عبد القادر"/>
    <x v="0"/>
    <s v="m.nagy@tawzef.com"/>
    <s v="28509280101317"/>
    <s v="00201025444256"/>
    <x v="0"/>
    <m/>
    <x v="3"/>
    <n v="9"/>
    <n v="16"/>
    <n v="1"/>
    <s v="RS808458125NL"/>
    <s v=""/>
    <s v=""/>
    <s v=""/>
    <s v=""/>
    <s v=""/>
    <s v=""/>
    <s v=""/>
    <s v="RS"/>
    <s v="NL"/>
  </r>
  <r>
    <s v="42834محمد السيد احمد الخولىElkholy453@gmail.comأخـــــرى"/>
    <d v="2017-04-09T00:00:00"/>
    <d v="1899-12-30T15:08:09"/>
    <s v="محمد السيد احمد الخولى"/>
    <x v="0"/>
    <s v="Elkholy453@gmail.com"/>
    <s v="28901030104831"/>
    <s v="201281100376"/>
    <x v="4"/>
    <m/>
    <x v="3"/>
    <n v="9"/>
    <n v="15"/>
    <n v="1"/>
    <s v=""/>
    <s v=""/>
    <s v=""/>
    <s v=""/>
    <s v=""/>
    <s v=""/>
    <s v=""/>
    <s v=""/>
    <s v=""/>
    <s v=""/>
  </r>
  <r>
    <s v="42834مينا عادل فنجرى موسىmina_adel1990@hotmail.comشــكــوى"/>
    <d v="2017-04-09T00:00:00"/>
    <d v="1899-12-30T15:07:54"/>
    <s v="مينا عادل فنجرى موسى"/>
    <x v="0"/>
    <s v="mina_adel1990@hotmail.com"/>
    <s v="29006150103379"/>
    <s v="201208844464"/>
    <x v="2"/>
    <m/>
    <x v="3"/>
    <n v="9"/>
    <n v="15"/>
    <n v="1"/>
    <s v=""/>
    <s v=""/>
    <s v=""/>
    <s v=""/>
    <s v=""/>
    <s v=""/>
    <s v=""/>
    <s v=""/>
    <s v=""/>
    <s v=""/>
  </r>
  <r>
    <s v="42834غالية محمد سليمان البرعىreda1485@gmail.comشــكــوى"/>
    <d v="2017-04-09T00:00:00"/>
    <d v="1899-12-30T14:45:05"/>
    <s v="غالية محمد سليمان البرعى"/>
    <x v="0"/>
    <s v="reda1485@gmail.com"/>
    <s v="26102100103287"/>
    <s v="01224720373"/>
    <x v="2"/>
    <m/>
    <x v="3"/>
    <n v="9"/>
    <n v="14"/>
    <n v="1"/>
    <s v=""/>
    <s v=""/>
    <s v=""/>
    <s v=""/>
    <s v=""/>
    <s v=""/>
    <s v=""/>
    <s v=""/>
    <s v=""/>
    <s v=""/>
  </r>
  <r>
    <s v="42834هبه احمد عبد الستارHeba_sattar@hotmail.comاستفسار عن مسار الطرد"/>
    <d v="2017-04-09T00:00:00"/>
    <d v="1899-12-30T14:37:40"/>
    <s v="هبه احمد عبد الستار"/>
    <x v="0"/>
    <s v="Heba_sattar@hotmail.com"/>
    <s v="A08327884"/>
    <s v="00201005652150"/>
    <x v="1"/>
    <m/>
    <x v="3"/>
    <n v="9"/>
    <n v="14"/>
    <n v="1"/>
    <s v="EE014416003EG"/>
    <s v=""/>
    <s v=""/>
    <s v=""/>
    <s v=""/>
    <s v=""/>
    <s v=""/>
    <s v=""/>
    <s v="EE"/>
    <s v="EG"/>
  </r>
  <r>
    <s v="42834محمد نبيل عبدالفتاحeleabarte123@ahoo.comشــكــوى"/>
    <d v="2017-04-09T00:00:00"/>
    <d v="1899-12-30T14:11:42"/>
    <s v="محمد نبيل عبدالفتاح"/>
    <x v="2"/>
    <s v="eleabarte123@ahoo.com"/>
    <s v=": 16217758"/>
    <s v="534149095"/>
    <x v="2"/>
    <m/>
    <x v="3"/>
    <n v="9"/>
    <n v="14"/>
    <n v="1"/>
    <s v=""/>
    <s v=""/>
    <s v=""/>
    <s v=""/>
    <s v=""/>
    <s v=""/>
    <s v=""/>
    <s v=""/>
    <s v=""/>
    <s v=""/>
  </r>
  <r>
    <s v="42834امنيه محمد احمدOMNIA.ABDELHAKIM92@GMAIL.COMاستفســار عن خدمــة"/>
    <d v="2017-04-09T00:00:00"/>
    <d v="1899-12-30T13:31:32"/>
    <s v="امنيه محمد احمد"/>
    <x v="0"/>
    <s v="OMNIA.ABDELHAKIM92@GMAIL.COM"/>
    <s v="29210072400066"/>
    <s v="01000847811"/>
    <x v="0"/>
    <m/>
    <x v="3"/>
    <n v="9"/>
    <n v="13"/>
    <n v="1"/>
    <s v=""/>
    <s v=""/>
    <s v=""/>
    <s v=""/>
    <s v=""/>
    <s v=""/>
    <s v=""/>
    <s v=""/>
    <s v=""/>
    <s v=""/>
  </r>
  <r>
    <s v="42834عماد صبحي محمدemadzidan630@gmail.comاستفسار عن مسار الطرد"/>
    <d v="2017-04-09T00:00:00"/>
    <d v="1899-12-30T13:31:19"/>
    <s v="عماد صبحي محمد"/>
    <x v="0"/>
    <s v="emadzidan630@gmail.com"/>
    <s v="1700575"/>
    <s v="01066487859"/>
    <x v="1"/>
    <m/>
    <x v="3"/>
    <n v="9"/>
    <n v="13"/>
    <n v="1"/>
    <s v="EE013000485EG"/>
    <s v=""/>
    <s v=""/>
    <s v=""/>
    <s v=""/>
    <s v=""/>
    <s v=""/>
    <s v=""/>
    <s v="EE"/>
    <s v="EG"/>
  </r>
  <r>
    <s v="42834هشام عادل عبدالحليمAna01205145313@gmail.comشــكــوى"/>
    <d v="2017-04-09T00:00:00"/>
    <d v="1899-12-30T13:02:31"/>
    <s v="هشام عادل عبدالحليم"/>
    <x v="0"/>
    <s v="Ana01205145313@gmail.com"/>
    <s v="29607300400354"/>
    <s v="201098881885"/>
    <x v="2"/>
    <m/>
    <x v="3"/>
    <n v="9"/>
    <n v="13"/>
    <n v="1"/>
    <s v=""/>
    <s v=""/>
    <s v=""/>
    <s v=""/>
    <s v=""/>
    <s v=""/>
    <s v=""/>
    <s v=""/>
    <s v=""/>
    <s v=""/>
  </r>
  <r>
    <s v="42835موريس عبد المسيحtharwat.shokry78@gmail.comشــكــوى"/>
    <d v="2017-04-10T00:00:00"/>
    <d v="1899-12-30T14:27:01"/>
    <s v="موريس عبد المسيح"/>
    <x v="0"/>
    <s v="tharwat.shokry78@gmail.com"/>
    <s v="27005030104114"/>
    <s v="0201226855155"/>
    <x v="2"/>
    <m/>
    <x v="3"/>
    <n v="10"/>
    <n v="14"/>
    <n v="2"/>
    <s v="RR169779800LB"/>
    <s v=""/>
    <s v=""/>
    <s v=""/>
    <s v=""/>
    <s v=""/>
    <s v=""/>
    <s v=""/>
    <s v="RR"/>
    <s v="LB"/>
  </r>
  <r>
    <s v="42835أحمد سميرcosmetic21@gmail.comشــكــوى"/>
    <d v="2017-04-10T00:00:00"/>
    <d v="1899-12-30T14:04:59"/>
    <s v="أحمد سمير"/>
    <x v="0"/>
    <s v="cosmetic21@gmail.com"/>
    <s v="27109041701211"/>
    <s v="00201002657736"/>
    <x v="2"/>
    <m/>
    <x v="3"/>
    <n v="10"/>
    <n v="14"/>
    <n v="2"/>
    <s v=""/>
    <s v=""/>
    <s v=""/>
    <s v=""/>
    <s v=""/>
    <s v=""/>
    <s v=""/>
    <s v=""/>
    <s v=""/>
    <s v=""/>
  </r>
  <r>
    <s v="42835ادم عبد القادر خليلadam_ibrahim@outlook.deاستفسار عن مسار الطرد"/>
    <d v="2017-04-10T00:00:00"/>
    <d v="1899-12-30T14:01:04"/>
    <s v="ادم عبد القادر خليل"/>
    <x v="0"/>
    <s v="adam_ibrahim@outlook.de"/>
    <s v="28409308800637"/>
    <s v="201151167702"/>
    <x v="1"/>
    <m/>
    <x v="3"/>
    <n v="10"/>
    <n v="14"/>
    <n v="2"/>
    <s v="EE012749330EG"/>
    <s v=""/>
    <s v=""/>
    <s v=""/>
    <s v=""/>
    <s v=""/>
    <s v=""/>
    <s v=""/>
    <s v="EE"/>
    <s v="EG"/>
  </r>
  <r>
    <s v="42835أحمد سميرcosmetic21@gmail.comاستفسار عن مسار الطرد"/>
    <d v="2017-04-10T00:00:00"/>
    <d v="1899-12-30T14:00:44"/>
    <s v="أحمد سمير"/>
    <x v="0"/>
    <s v="cosmetic21@gmail.com"/>
    <s v="27109041701211"/>
    <s v="00201002657736"/>
    <x v="1"/>
    <m/>
    <x v="3"/>
    <n v="10"/>
    <n v="14"/>
    <n v="2"/>
    <s v=""/>
    <s v=""/>
    <s v=""/>
    <s v=""/>
    <s v=""/>
    <s v=""/>
    <s v=""/>
    <s v=""/>
    <s v=""/>
    <s v=""/>
  </r>
  <r>
    <s v="42835محمود محمد سمير محمودdrmahsamir@gmail.comاستفسار عن مسار الطرد"/>
    <d v="2017-04-10T00:00:00"/>
    <d v="1899-12-30T13:49:19"/>
    <s v="محمود محمد سمير محمود"/>
    <x v="0"/>
    <s v="drmahsamir@gmail.com"/>
    <s v="25709030200873"/>
    <s v="01225552002"/>
    <x v="1"/>
    <m/>
    <x v="3"/>
    <n v="10"/>
    <n v="13"/>
    <n v="2"/>
    <s v="RF438169381SG"/>
    <s v=""/>
    <s v=""/>
    <s v=""/>
    <s v=""/>
    <s v=""/>
    <s v=""/>
    <s v=""/>
    <s v="RF"/>
    <s v="SG"/>
  </r>
  <r>
    <s v="42835Andrew Wassilyandrewwassily@gmail.comاستفســار عن خدمــة"/>
    <d v="2017-04-10T00:00:00"/>
    <d v="1899-12-30T13:42:52"/>
    <s v="Andrew Wassily"/>
    <x v="0"/>
    <s v="andrewwassily@gmail.com"/>
    <s v="28910150104434"/>
    <s v="201211641310"/>
    <x v="0"/>
    <m/>
    <x v="3"/>
    <n v="10"/>
    <n v="13"/>
    <n v="2"/>
    <s v="RS552786731CN"/>
    <s v="RB195233235SG"/>
    <s v=""/>
    <s v=""/>
    <s v=""/>
    <s v=""/>
    <s v=""/>
    <s v=""/>
    <s v="RS"/>
    <s v="CN"/>
  </r>
  <r>
    <s v="42835سامح سميرbanbonana@yahoo.comاستفسار عن مسار الطرد"/>
    <d v="2017-04-10T00:00:00"/>
    <d v="1899-12-30T13:04:07"/>
    <s v="سامح سمير"/>
    <x v="0"/>
    <s v="banbonana@yahoo.com"/>
    <s v="28603100104239"/>
    <s v="01111103557"/>
    <x v="1"/>
    <m/>
    <x v="3"/>
    <n v="10"/>
    <n v="13"/>
    <n v="2"/>
    <s v="RS719255284NL"/>
    <s v=""/>
    <s v=""/>
    <s v=""/>
    <s v=""/>
    <s v=""/>
    <s v=""/>
    <s v=""/>
    <s v="RS"/>
    <s v="NL"/>
  </r>
  <r>
    <s v="42835مركز الجودة المتميزة للتدريب الادارىalaa.seliem@yahoo.comاستفسار عن مسار الطرد"/>
    <d v="2017-04-10T00:00:00"/>
    <d v="1899-12-30T12:27:00"/>
    <s v="مركز الجودة المتميزة للتدريب الادارى"/>
    <x v="7"/>
    <s v="alaa.seliem@yahoo.com"/>
    <s v="27306030101697"/>
    <s v="0097124439091"/>
    <x v="1"/>
    <m/>
    <x v="3"/>
    <n v="10"/>
    <n v="12"/>
    <n v="2"/>
    <s v="EE701956803EG"/>
    <s v=""/>
    <s v=""/>
    <s v=""/>
    <s v=""/>
    <s v=""/>
    <s v=""/>
    <s v=""/>
    <s v="EE"/>
    <s v="EG"/>
  </r>
  <r>
    <s v="42835محمد السيد احمد الخولىElkholy453@gmail.comأخـــــرى"/>
    <d v="2017-04-10T00:00:00"/>
    <d v="1899-12-30T11:44:04"/>
    <s v="محمد السيد احمد الخولى"/>
    <x v="0"/>
    <s v="Elkholy453@gmail.com"/>
    <s v="28901030104831"/>
    <s v="201281100376"/>
    <x v="4"/>
    <m/>
    <x v="3"/>
    <n v="10"/>
    <n v="11"/>
    <n v="2"/>
    <s v=""/>
    <s v=""/>
    <s v=""/>
    <s v=""/>
    <s v=""/>
    <s v=""/>
    <s v=""/>
    <s v=""/>
    <s v=""/>
    <s v=""/>
  </r>
  <r>
    <s v="42835فيفث ديمنشنbaher.nasr@5d-agency.comاستفسار عن مسار الطرد"/>
    <d v="2017-04-10T00:00:00"/>
    <d v="1899-12-30T11:41:53"/>
    <s v="فيفث ديمنشن"/>
    <x v="0"/>
    <s v="baher.nasr@5d-agency.com"/>
    <s v="27806151701171"/>
    <s v="01002513366"/>
    <x v="1"/>
    <m/>
    <x v="3"/>
    <n v="10"/>
    <n v="11"/>
    <n v="2"/>
    <s v="EE701896897EG"/>
    <s v=""/>
    <s v=""/>
    <s v=""/>
    <s v=""/>
    <s v=""/>
    <s v=""/>
    <s v=""/>
    <s v="EE"/>
    <s v="EG"/>
  </r>
  <r>
    <s v="42835مجدي محمدMagdy.dalba10@gmail.comاستفســار عن خدمــة"/>
    <d v="2017-04-10T00:00:00"/>
    <d v="1899-12-30T11:22:40"/>
    <s v="مجدي محمد"/>
    <x v="0"/>
    <s v="Magdy.dalba10@gmail.com"/>
    <s v=": A17001210"/>
    <s v="00966566796388"/>
    <x v="0"/>
    <m/>
    <x v="3"/>
    <n v="10"/>
    <n v="11"/>
    <n v="2"/>
    <s v=""/>
    <s v=""/>
    <s v=""/>
    <s v=""/>
    <s v=""/>
    <s v=""/>
    <s v=""/>
    <s v=""/>
    <s v=""/>
    <s v=""/>
  </r>
  <r>
    <s v="42835يلسمين السيد باهج السيدYasmeena.baheg@gmail.comاستفسار عن مسار الطرد"/>
    <d v="2017-04-10T00:00:00"/>
    <d v="1899-12-30T10:53:39"/>
    <s v="يلسمين السيد باهج السيد"/>
    <x v="0"/>
    <s v="Yasmeena.baheg@gmail.com"/>
    <s v="28508272100046"/>
    <s v="201224544040"/>
    <x v="1"/>
    <m/>
    <x v="3"/>
    <n v="10"/>
    <n v="10"/>
    <n v="2"/>
    <s v="RX384927894DE"/>
    <s v=""/>
    <s v=""/>
    <s v=""/>
    <s v=""/>
    <s v=""/>
    <s v=""/>
    <s v=""/>
    <s v="RX"/>
    <s v="DE"/>
  </r>
  <r>
    <s v="42835احمد كامل رمضانa.kamel1150@yahoo.comشــكــوى"/>
    <d v="2017-04-10T00:00:00"/>
    <d v="1899-12-30T10:53:10"/>
    <s v="احمد كامل رمضان"/>
    <x v="0"/>
    <s v="a.kamel1150@yahoo.com"/>
    <s v="29110252201318"/>
    <s v="01150191972"/>
    <x v="2"/>
    <m/>
    <x v="3"/>
    <n v="10"/>
    <n v="10"/>
    <n v="2"/>
    <s v=""/>
    <s v=""/>
    <s v=""/>
    <s v=""/>
    <s v=""/>
    <s v=""/>
    <s v=""/>
    <s v=""/>
    <s v=""/>
    <s v=""/>
  </r>
  <r>
    <s v="42835محمد عبدالحليم محمد علىforex2055@yahoo.comشــكــوى"/>
    <d v="2017-04-10T00:00:00"/>
    <d v="1899-12-30T10:47:26"/>
    <s v="محمد عبدالحليم محمد على"/>
    <x v="41"/>
    <s v="forex2055@yahoo.com"/>
    <s v="29209022702713"/>
    <s v="0201009431649"/>
    <x v="2"/>
    <m/>
    <x v="3"/>
    <n v="10"/>
    <n v="10"/>
    <n v="2"/>
    <s v=""/>
    <s v=""/>
    <s v=""/>
    <s v=""/>
    <s v=""/>
    <s v=""/>
    <s v=""/>
    <s v=""/>
    <s v=""/>
    <s v=""/>
  </r>
  <r>
    <s v="42835Ahmed Hanafyahmedhhvh@gmail.cmاستفسار عن مسار الطرد"/>
    <d v="2017-04-10T00:00:00"/>
    <d v="1899-12-30T09:51:39"/>
    <s v="Ahmed Hanafy"/>
    <x v="0"/>
    <s v="ahmedhhvh@gmail.cm"/>
    <s v="29509302501733"/>
    <s v="201147167033"/>
    <x v="1"/>
    <m/>
    <x v="3"/>
    <n v="10"/>
    <n v="9"/>
    <n v="2"/>
    <s v="RX248232914CH"/>
    <s v=""/>
    <s v=""/>
    <s v=""/>
    <s v=""/>
    <s v=""/>
    <s v=""/>
    <s v=""/>
    <s v="RX"/>
    <s v="CH"/>
  </r>
  <r>
    <s v="42835محمد عبد المنعم عبد الوهابabdelmoiem43@gmail.comأخـــــرى"/>
    <d v="2017-04-10T00:00:00"/>
    <d v="1899-12-30T08:38:07"/>
    <s v="محمد عبد المنعم عبد الوهاب"/>
    <x v="0"/>
    <s v="abdelmoiem43@gmail.com"/>
    <s v="28912108800377"/>
    <s v="201281667733"/>
    <x v="4"/>
    <m/>
    <x v="3"/>
    <n v="10"/>
    <n v="8"/>
    <n v="2"/>
    <s v=""/>
    <s v=""/>
    <s v=""/>
    <s v=""/>
    <s v=""/>
    <s v=""/>
    <s v=""/>
    <s v=""/>
    <s v=""/>
    <s v=""/>
  </r>
  <r>
    <s v="42835Islam Mohamedi.elgamal@mail.ruاستفسار عن مسار الطرد"/>
    <d v="2017-04-10T00:00:00"/>
    <d v="1899-12-30T08:04:18"/>
    <s v="Islam Mohamed"/>
    <x v="39"/>
    <s v="i.elgamal@mail.ru"/>
    <s v="28012190100115"/>
    <s v="0079990720714"/>
    <x v="1"/>
    <m/>
    <x v="3"/>
    <n v="10"/>
    <n v="8"/>
    <n v="2"/>
    <s v="RB006212839RU"/>
    <s v=""/>
    <s v=""/>
    <s v=""/>
    <s v=""/>
    <s v=""/>
    <s v=""/>
    <s v=""/>
    <s v="RB"/>
    <s v="RU"/>
  </r>
  <r>
    <s v="42835اسلام محمد صالح محمدeslamelameen@yahoo.comاستفسار عن مسار الطرد"/>
    <d v="2017-04-10T00:00:00"/>
    <d v="1899-12-30T02:29:50"/>
    <s v="اسلام محمد صالح محمد"/>
    <x v="0"/>
    <s v="eslamelameen@yahoo.com"/>
    <s v=": A18238890"/>
    <s v="00966569267090"/>
    <x v="1"/>
    <m/>
    <x v="3"/>
    <n v="10"/>
    <n v="2"/>
    <n v="2"/>
    <s v="RR005440260EG"/>
    <s v=""/>
    <s v=""/>
    <s v=""/>
    <s v=""/>
    <s v=""/>
    <s v=""/>
    <s v=""/>
    <s v="RR"/>
    <s v="EG"/>
  </r>
  <r>
    <s v="42837Michael Fayekmichaelfayek@yahoo.co.ukاستفسار عن مسار الطرد"/>
    <d v="2017-04-12T00:00:00"/>
    <d v="1899-12-30T12:54:34"/>
    <s v="Michael Fayek"/>
    <x v="16"/>
    <s v="michaelfayek@yahoo.co.uk"/>
    <s v="010235"/>
    <s v="00447585609770"/>
    <x v="1"/>
    <m/>
    <x v="3"/>
    <n v="12"/>
    <n v="12"/>
    <n v="4"/>
    <s v=""/>
    <s v=""/>
    <s v=""/>
    <s v=""/>
    <s v=""/>
    <s v=""/>
    <s v=""/>
    <s v=""/>
    <s v=""/>
    <s v=""/>
  </r>
  <r>
    <s v="42837محمد أبو الفتوح عبد المطلبsara_abulfotooh@yahoo.comاستفسار عن مسار الطرد"/>
    <d v="2017-04-12T00:00:00"/>
    <d v="1899-12-30T12:50:00"/>
    <s v="محمد أبو الفتوح عبد المطلب"/>
    <x v="0"/>
    <s v="sara_abulfotooh@yahoo.com"/>
    <s v="28905151201286"/>
    <s v="00201093018753"/>
    <x v="1"/>
    <m/>
    <x v="3"/>
    <n v="12"/>
    <n v="12"/>
    <n v="4"/>
    <s v="CY671267414DE"/>
    <s v=""/>
    <s v=""/>
    <s v=""/>
    <s v=""/>
    <s v=""/>
    <s v=""/>
    <s v=""/>
    <s v="CY"/>
    <s v="DE"/>
  </r>
  <r>
    <s v="42837عبدالرحمن محمود علي محمدasrawy90@yahoo.comأخـــــرى"/>
    <d v="2017-04-12T00:00:00"/>
    <d v="1899-12-30T11:34:12"/>
    <s v="عبدالرحمن محمود علي محمد"/>
    <x v="0"/>
    <s v="asrawy90@yahoo.com"/>
    <s v="29110193200078"/>
    <s v="201288860577"/>
    <x v="4"/>
    <m/>
    <x v="3"/>
    <n v="12"/>
    <n v="11"/>
    <n v="4"/>
    <s v=""/>
    <s v=""/>
    <s v=""/>
    <s v=""/>
    <s v=""/>
    <s v=""/>
    <s v=""/>
    <s v=""/>
    <s v=""/>
    <s v=""/>
  </r>
  <r>
    <s v="42837عمادالدين عبدالمحسن المنياوىemadelmenyawy@yahoo.comشــكــوى"/>
    <d v="2017-04-12T00:00:00"/>
    <d v="1899-12-30T10:52:33"/>
    <s v="عمادالدين عبدالمحسن المنياوى"/>
    <x v="0"/>
    <s v="emadelmenyawy@yahoo.com"/>
    <s v="27207171800639"/>
    <s v="01063372232"/>
    <x v="2"/>
    <m/>
    <x v="3"/>
    <n v="12"/>
    <n v="10"/>
    <n v="4"/>
    <s v=""/>
    <s v=""/>
    <s v=""/>
    <s v=""/>
    <s v=""/>
    <s v=""/>
    <s v=""/>
    <s v=""/>
    <s v=""/>
    <s v=""/>
  </r>
  <r>
    <s v="42837khaled yehiakhatabkhaled@hotmail.comاستفسار عن مسار الطرد"/>
    <d v="2017-04-12T00:00:00"/>
    <d v="1899-12-30T09:32:02"/>
    <s v="khaled yehia"/>
    <x v="0"/>
    <s v="khatabkhaled@hotmail.com"/>
    <s v="28203218800797"/>
    <s v="201223782039"/>
    <x v="1"/>
    <m/>
    <x v="3"/>
    <n v="12"/>
    <n v="9"/>
    <n v="4"/>
    <s v=""/>
    <s v=""/>
    <s v=""/>
    <s v=""/>
    <s v=""/>
    <s v=""/>
    <s v=""/>
    <s v=""/>
    <s v=""/>
    <s v=""/>
  </r>
  <r>
    <s v="42837محمود ابراهيم محمودvanhelsing280@gmail.comاستفسار عن مسار الطرد"/>
    <d v="2017-04-12T00:00:00"/>
    <d v="1899-12-30T09:13:08"/>
    <s v="محمود ابراهيم محمود"/>
    <x v="0"/>
    <s v="vanhelsing280@gmail.com"/>
    <s v="29106260102216"/>
    <s v="01122795304"/>
    <x v="1"/>
    <m/>
    <x v="3"/>
    <n v="12"/>
    <n v="9"/>
    <n v="4"/>
    <s v="RX564901425DE"/>
    <s v=""/>
    <s v=""/>
    <s v=""/>
    <s v=""/>
    <s v=""/>
    <s v=""/>
    <s v=""/>
    <s v="RX"/>
    <s v="DE"/>
  </r>
  <r>
    <s v="42837قتيبةqut83@live.comاستفســار عن خدمــة"/>
    <d v="2017-04-12T00:00:00"/>
    <d v="1899-12-30T08:40:48"/>
    <s v="قتيبة"/>
    <x v="2"/>
    <s v="qut83@live.com"/>
    <s v="N004872770"/>
    <s v="966501955430"/>
    <x v="0"/>
    <m/>
    <x v="3"/>
    <n v="12"/>
    <n v="8"/>
    <n v="4"/>
    <s v=""/>
    <s v=""/>
    <s v=""/>
    <s v=""/>
    <s v=""/>
    <s v=""/>
    <s v=""/>
    <s v=""/>
    <s v=""/>
    <s v=""/>
  </r>
  <r>
    <s v="42837بولس خيرى سوريال جيدtedata05@gmail.comشــكــوى"/>
    <d v="2017-04-12T00:00:00"/>
    <d v="1899-12-30T04:11:32"/>
    <s v="بولس خيرى سوريال جيد"/>
    <x v="0"/>
    <s v="tedata05@gmail.com"/>
    <s v="29108012409677"/>
    <s v="201120007734"/>
    <x v="2"/>
    <m/>
    <x v="3"/>
    <n v="12"/>
    <n v="4"/>
    <n v="4"/>
    <s v="CF112032595AU"/>
    <s v=""/>
    <s v=""/>
    <s v=""/>
    <s v=""/>
    <s v=""/>
    <s v=""/>
    <s v=""/>
    <s v="CF"/>
    <s v="AU"/>
  </r>
  <r>
    <s v="42836زياد نبيه محمد شريفziadsherif76@gmail.comاستفسار عن مسار الطرد"/>
    <d v="2017-04-11T00:00:00"/>
    <d v="1899-12-30T21:48:15"/>
    <s v="زياد نبيه محمد شريف"/>
    <x v="0"/>
    <s v="ziadsherif76@gmail.com"/>
    <s v="27607191802318"/>
    <s v="00201140882698"/>
    <x v="1"/>
    <m/>
    <x v="3"/>
    <n v="11"/>
    <n v="21"/>
    <n v="3"/>
    <s v="EE701933113EG"/>
    <s v=""/>
    <s v=""/>
    <s v=""/>
    <s v=""/>
    <s v=""/>
    <s v=""/>
    <s v=""/>
    <s v="EE"/>
    <s v="EG"/>
  </r>
  <r>
    <s v="42837محمد عطيه مصطفى عبد العزيز أحمدmohamed.atiah911@yahoo.comاستفســار عن خدمــة"/>
    <d v="2017-04-12T00:00:00"/>
    <d v="1899-12-30T13:18:20"/>
    <s v="محمد عطيه مصطفى عبد العزيز أحمد"/>
    <x v="0"/>
    <s v="mohamed.atiah911@yahoo.com"/>
    <s v="29106091301492"/>
    <s v="2001150903412"/>
    <x v="0"/>
    <m/>
    <x v="3"/>
    <n v="12"/>
    <n v="13"/>
    <n v="4"/>
    <s v=""/>
    <s v=""/>
    <s v=""/>
    <s v=""/>
    <s v=""/>
    <s v=""/>
    <s v=""/>
    <s v=""/>
    <s v=""/>
    <s v=""/>
  </r>
  <r>
    <s v="42836أحمدmoudy-2001@hotmail.comاستفســار عن خدمــة"/>
    <d v="2017-04-11T00:00:00"/>
    <d v="1899-12-30T21:30:40"/>
    <s v="أحمد"/>
    <x v="0"/>
    <s v="moudy-2001@hotmail.com"/>
    <s v="8800432"/>
    <s v="201003085380"/>
    <x v="0"/>
    <m/>
    <x v="3"/>
    <n v="11"/>
    <n v="21"/>
    <n v="3"/>
    <s v=""/>
    <s v=""/>
    <s v=""/>
    <s v=""/>
    <s v=""/>
    <s v=""/>
    <s v=""/>
    <s v=""/>
    <s v=""/>
    <s v=""/>
  </r>
  <r>
    <s v="42836Amr gabrAmr_gabr82@hotmail.comاستفسار عن مسار الطرد"/>
    <d v="2017-04-11T00:00:00"/>
    <d v="1899-12-30T19:51:33"/>
    <s v="Amr gabr"/>
    <x v="0"/>
    <s v="Amr_gabr82@hotmail.com"/>
    <s v="0105279"/>
    <s v="201008180470"/>
    <x v="1"/>
    <m/>
    <x v="3"/>
    <n v="11"/>
    <n v="19"/>
    <n v="3"/>
    <s v="RM736751717CN"/>
    <s v=""/>
    <s v=""/>
    <s v=""/>
    <s v=""/>
    <s v=""/>
    <s v=""/>
    <s v=""/>
    <s v="RM"/>
    <s v="CN"/>
  </r>
  <r>
    <s v="42836مينا صبرى بركهminasabr77@hotmail.comشــكــوى"/>
    <d v="2017-04-11T00:00:00"/>
    <d v="1899-12-30T19:34:50"/>
    <s v="مينا صبرى بركه"/>
    <x v="0"/>
    <s v="minasabr77@hotmail.com"/>
    <s v="28602061600031"/>
    <s v="201288242870"/>
    <x v="2"/>
    <m/>
    <x v="3"/>
    <n v="11"/>
    <n v="19"/>
    <n v="3"/>
    <s v="Ec700170349eg"/>
    <s v=""/>
    <s v=""/>
    <s v=""/>
    <s v=""/>
    <s v=""/>
    <s v=""/>
    <s v=""/>
    <s v="EC"/>
    <s v="EG"/>
  </r>
  <r>
    <s v="42836أشرف محمدashraf.elle@gmail.comاستفســار عن خدمــة"/>
    <d v="2017-04-11T00:00:00"/>
    <d v="1899-12-30T19:15:10"/>
    <s v="أشرف محمد"/>
    <x v="0"/>
    <s v="ashraf.elle@gmail.com"/>
    <s v="26412151802791"/>
    <s v="01061478043"/>
    <x v="0"/>
    <m/>
    <x v="3"/>
    <n v="11"/>
    <n v="19"/>
    <n v="3"/>
    <s v=""/>
    <s v=""/>
    <s v=""/>
    <s v=""/>
    <s v=""/>
    <s v=""/>
    <s v=""/>
    <s v=""/>
    <s v=""/>
    <s v=""/>
  </r>
  <r>
    <s v="42836ماجد عبدالحميد عبد العزيز سالمelemohamed1977@yahoo.comاستفسار عن مسار الطرد"/>
    <d v="2017-04-11T00:00:00"/>
    <d v="1899-12-30T18:45:18"/>
    <s v="ماجد عبدالحميد عبد العزيز سالم"/>
    <x v="0"/>
    <s v="elemohamed1977@yahoo.com"/>
    <s v="26901051303771"/>
    <s v="201158823739"/>
    <x v="1"/>
    <m/>
    <x v="3"/>
    <n v="11"/>
    <n v="18"/>
    <n v="3"/>
    <s v="RB197147857SG"/>
    <s v=""/>
    <s v=""/>
    <s v=""/>
    <s v=""/>
    <s v=""/>
    <s v=""/>
    <s v=""/>
    <s v="RB"/>
    <s v="SG"/>
  </r>
  <r>
    <s v="42836AHMED FATHY GOMAA ALNAGGARalnaggarmedo04@gmail.comاستفسار عن مسار الطرد"/>
    <d v="2017-04-11T00:00:00"/>
    <d v="1899-12-30T17:22:15"/>
    <s v="AHMED FATHY GOMAA ALNAGGAR"/>
    <x v="0"/>
    <s v="alnaggarmedo04@gmail.com"/>
    <s v="28411241600811"/>
    <s v="201097820555"/>
    <x v="1"/>
    <m/>
    <x v="3"/>
    <n v="11"/>
    <n v="17"/>
    <n v="3"/>
    <s v="EE112578068QA"/>
    <s v=""/>
    <s v=""/>
    <s v=""/>
    <s v=""/>
    <s v=""/>
    <s v=""/>
    <s v=""/>
    <s v="EE"/>
    <s v="QA"/>
  </r>
  <r>
    <s v="42836احمد فتحي النجارalnaggarmedo04@gmail.comاستفسار عن مسار الطرد"/>
    <d v="2017-04-11T00:00:00"/>
    <d v="1899-12-30T16:47:39"/>
    <s v="احمد فتحي النجار"/>
    <x v="0"/>
    <s v="alnaggarmedo04@gmail.com"/>
    <s v="28411241600811"/>
    <s v="201097820555"/>
    <x v="1"/>
    <m/>
    <x v="3"/>
    <n v="11"/>
    <n v="16"/>
    <n v="3"/>
    <s v="EE112578068UA"/>
    <s v=""/>
    <s v=""/>
    <s v=""/>
    <s v=""/>
    <s v=""/>
    <s v=""/>
    <s v=""/>
    <s v="EE"/>
    <s v="UA"/>
  </r>
  <r>
    <s v="42836moustafa Salah Labibmoustsalah@gmail.comاستفسار عن مسار الطرد"/>
    <d v="2017-04-11T00:00:00"/>
    <d v="1899-12-30T16:12:33"/>
    <s v="moustafa Salah Labib"/>
    <x v="0"/>
    <s v="moustsalah@gmail.com"/>
    <s v="27604280100816"/>
    <s v="01098588555"/>
    <x v="1"/>
    <m/>
    <x v="3"/>
    <n v="11"/>
    <n v="16"/>
    <n v="3"/>
    <s v="EE012744156EG"/>
    <s v=""/>
    <s v=""/>
    <s v=""/>
    <s v=""/>
    <s v=""/>
    <s v=""/>
    <s v=""/>
    <s v="EE"/>
    <s v="EG"/>
  </r>
  <r>
    <s v="42836عمر احمد عمرaldoctor97@hotmail.comاستفسار فى المبيعات"/>
    <d v="2017-04-11T00:00:00"/>
    <d v="1899-12-30T16:06:53"/>
    <s v="عمر احمد عمر"/>
    <x v="0"/>
    <s v="aldoctor97@hotmail.com"/>
    <s v="28804152501053"/>
    <s v="201064199939"/>
    <x v="3"/>
    <m/>
    <x v="3"/>
    <n v="11"/>
    <n v="16"/>
    <n v="3"/>
    <s v=""/>
    <s v=""/>
    <s v=""/>
    <s v=""/>
    <s v=""/>
    <s v=""/>
    <s v=""/>
    <s v=""/>
    <s v=""/>
    <s v=""/>
  </r>
  <r>
    <s v="42836محمد بسيونيamoslim9@gmail.comشــكــوى"/>
    <d v="2017-04-11T00:00:00"/>
    <d v="1899-12-30T15:27:24"/>
    <s v="محمد بسيوني"/>
    <x v="0"/>
    <s v="amoslim9@gmail.com"/>
    <s v="27605061801872"/>
    <s v="01095980420"/>
    <x v="2"/>
    <m/>
    <x v="3"/>
    <n v="11"/>
    <n v="15"/>
    <n v="3"/>
    <s v=""/>
    <s v=""/>
    <s v=""/>
    <s v=""/>
    <s v=""/>
    <s v=""/>
    <s v=""/>
    <s v=""/>
    <s v=""/>
    <s v=""/>
  </r>
  <r>
    <s v="42836رامي رفعت داودramydarck@gmail.comاستفسار عن مسار الطرد"/>
    <d v="2017-04-11T00:00:00"/>
    <d v="1899-12-30T15:13:03"/>
    <s v="رامي رفعت داود"/>
    <x v="0"/>
    <s v="ramydarck@gmail.com"/>
    <s v="28208100102434"/>
    <s v="01009951192"/>
    <x v="1"/>
    <m/>
    <x v="3"/>
    <n v="11"/>
    <n v="15"/>
    <n v="3"/>
    <s v="EE701879960EG"/>
    <s v=""/>
    <s v=""/>
    <s v=""/>
    <s v=""/>
    <s v=""/>
    <s v=""/>
    <s v=""/>
    <s v="EE"/>
    <s v="EG"/>
  </r>
  <r>
    <s v="42836زكريا سعد مندوه اسماعيل الشيميZakaria.nile@gmail.comشــكــوى"/>
    <d v="2017-04-11T00:00:00"/>
    <d v="1899-12-30T15:11:06"/>
    <s v="زكريا سعد مندوه اسماعيل الشيمي"/>
    <x v="0"/>
    <s v="Zakaria.nile@gmail.com"/>
    <s v="28101068800532"/>
    <s v="00201140003884"/>
    <x v="2"/>
    <m/>
    <x v="3"/>
    <n v="11"/>
    <n v="15"/>
    <n v="3"/>
    <s v=""/>
    <s v=""/>
    <s v=""/>
    <s v=""/>
    <s v=""/>
    <s v=""/>
    <s v=""/>
    <s v=""/>
    <s v=""/>
    <s v=""/>
  </r>
  <r>
    <s v="42836أحمد عبدالوهاب سعد عبدالوهابahmedbadh5647@gmail.comاستفسار عن مسار الطرد"/>
    <d v="2017-04-11T00:00:00"/>
    <d v="1899-12-30T14:57:11"/>
    <s v="أحمد عبدالوهاب سعد عبدالوهاب"/>
    <x v="0"/>
    <s v="ahmedbadh5647@gmail.com"/>
    <s v="28708091402392"/>
    <s v="201096605783"/>
    <x v="1"/>
    <m/>
    <x v="3"/>
    <n v="11"/>
    <n v="14"/>
    <n v="3"/>
    <s v="RR121569563DZ"/>
    <s v=""/>
    <s v=""/>
    <s v=""/>
    <s v=""/>
    <s v=""/>
    <s v=""/>
    <s v=""/>
    <s v="RR"/>
    <s v="DZ"/>
  </r>
  <r>
    <s v="42836محمد جلالmazzika72@yahoo.comاستفســار عن خدمــة"/>
    <d v="2017-04-11T00:00:00"/>
    <d v="1899-12-30T14:36:10"/>
    <s v="محمد جلال"/>
    <x v="0"/>
    <s v="mazzika72@yahoo.com"/>
    <s v="28802251300091"/>
    <s v="00201282818193"/>
    <x v="0"/>
    <m/>
    <x v="3"/>
    <n v="11"/>
    <n v="14"/>
    <n v="3"/>
    <s v=""/>
    <s v=""/>
    <s v=""/>
    <s v=""/>
    <s v=""/>
    <s v=""/>
    <s v=""/>
    <s v=""/>
    <s v=""/>
    <s v=""/>
  </r>
  <r>
    <s v="42836حاتم علي ابو الوفاhatem161@gmail.comاستفسار عن مسار الطرد"/>
    <d v="2017-04-11T00:00:00"/>
    <d v="1899-12-30T14:20:08"/>
    <s v="حاتم علي ابو الوفا"/>
    <x v="0"/>
    <s v="hatem161@gmail.com"/>
    <s v="27301161200036"/>
    <s v="01145337111"/>
    <x v="1"/>
    <m/>
    <x v="3"/>
    <n v="11"/>
    <n v="14"/>
    <n v="3"/>
    <s v="EE701877310EG"/>
    <s v=""/>
    <s v=""/>
    <s v=""/>
    <s v=""/>
    <s v=""/>
    <s v=""/>
    <s v=""/>
    <s v="EE"/>
    <s v="EG"/>
  </r>
  <r>
    <s v="42836عمادالدين عبدالمحسن المنياوىemadelmenyawy@yahoo.comشــكــوى"/>
    <d v="2017-04-11T00:00:00"/>
    <d v="1899-12-30T14:18:02"/>
    <s v="عمادالدين عبدالمحسن المنياوى"/>
    <x v="0"/>
    <s v="emadelmenyawy@yahoo.com"/>
    <s v="27207171800639"/>
    <s v="01063372232"/>
    <x v="2"/>
    <m/>
    <x v="3"/>
    <n v="11"/>
    <n v="14"/>
    <n v="3"/>
    <s v=""/>
    <s v=""/>
    <s v=""/>
    <s v=""/>
    <s v=""/>
    <s v=""/>
    <s v=""/>
    <s v=""/>
    <s v=""/>
    <s v=""/>
  </r>
  <r>
    <s v="42836محمد عطية فؤاد محمدMohamed_attiya@yahoo.comشــكــوى"/>
    <d v="2017-04-11T00:00:00"/>
    <d v="1899-12-30T14:08:56"/>
    <s v="محمد عطية فؤاد محمد"/>
    <x v="0"/>
    <s v="Mohamed_attiya@yahoo.com"/>
    <s v="29303270300296"/>
    <s v="01280622996"/>
    <x v="2"/>
    <m/>
    <x v="3"/>
    <n v="11"/>
    <n v="14"/>
    <n v="3"/>
    <s v=""/>
    <s v=""/>
    <s v=""/>
    <s v=""/>
    <s v=""/>
    <s v=""/>
    <s v=""/>
    <s v=""/>
    <s v=""/>
    <s v=""/>
  </r>
  <r>
    <s v="42836مينا صبرى بركهMinasabry77@hotmail.comشــكــوى"/>
    <d v="2017-04-11T00:00:00"/>
    <d v="1899-12-30T14:10:32"/>
    <s v="مينا صبرى بركه"/>
    <x v="0"/>
    <s v="Minasabry77@hotmail.com"/>
    <s v="28602061600031"/>
    <s v="201288242870"/>
    <x v="2"/>
    <m/>
    <x v="3"/>
    <n v="11"/>
    <n v="14"/>
    <n v="3"/>
    <s v="Ec700170349eg"/>
    <s v=""/>
    <s v=""/>
    <s v=""/>
    <s v=""/>
    <s v=""/>
    <s v=""/>
    <s v=""/>
    <s v="EC"/>
    <s v="EG"/>
  </r>
  <r>
    <s v="42836محمد جادوshopcakesbakes@gmail.comاستفســار عن خدمــة"/>
    <d v="2017-04-11T00:00:00"/>
    <d v="1899-12-30T13:46:03"/>
    <s v="محمد جادو"/>
    <x v="0"/>
    <s v="shopcakesbakes@gmail.com"/>
    <s v="27705030102318"/>
    <s v="201146910860"/>
    <x v="0"/>
    <m/>
    <x v="3"/>
    <n v="11"/>
    <n v="13"/>
    <n v="3"/>
    <s v=""/>
    <s v=""/>
    <s v=""/>
    <s v=""/>
    <s v=""/>
    <s v=""/>
    <s v=""/>
    <s v=""/>
    <s v=""/>
    <s v=""/>
  </r>
  <r>
    <s v="42836عبدالله احمد كاملMefonagiub@gmail.comشــكــوى"/>
    <d v="2017-04-11T00:00:00"/>
    <d v="1899-12-30T13:29:24"/>
    <s v="عبدالله احمد كامل"/>
    <x v="0"/>
    <s v="Mefonagiub@gmail.com"/>
    <s v="29001172700336"/>
    <s v="201150015440"/>
    <x v="2"/>
    <m/>
    <x v="3"/>
    <n v="11"/>
    <n v="13"/>
    <n v="3"/>
    <s v=""/>
    <s v=""/>
    <s v=""/>
    <s v=""/>
    <s v=""/>
    <s v=""/>
    <s v=""/>
    <s v=""/>
    <s v=""/>
    <s v=""/>
  </r>
  <r>
    <s v="42836محمود هادىtoptec2020@outlook.comشــكــوى"/>
    <d v="2017-04-11T00:00:00"/>
    <d v="1899-12-30T04:46:31"/>
    <s v="محمود هادى"/>
    <x v="0"/>
    <s v="toptec2020@outlook.com"/>
    <s v="28405010206958"/>
    <s v="01115866183"/>
    <x v="2"/>
    <m/>
    <x v="3"/>
    <n v="11"/>
    <n v="4"/>
    <n v="3"/>
    <s v="RB188218688SG"/>
    <s v="RR072895034EG"/>
    <s v=""/>
    <s v=""/>
    <s v=""/>
    <s v=""/>
    <s v=""/>
    <s v=""/>
    <s v="RB"/>
    <s v="SG"/>
  </r>
  <r>
    <s v="42836محمود هادىtoptec2020@outlook.comأخـــــرى"/>
    <d v="2017-04-11T00:00:00"/>
    <d v="1899-12-30T04:42:37"/>
    <s v="محمود هادى"/>
    <x v="0"/>
    <s v="toptec2020@outlook.com"/>
    <s v="28405010206958"/>
    <s v="01115866183"/>
    <x v="4"/>
    <m/>
    <x v="3"/>
    <n v="11"/>
    <n v="4"/>
    <n v="3"/>
    <s v="RB188218688SG"/>
    <s v="RR072895034EG"/>
    <s v=""/>
    <s v=""/>
    <s v=""/>
    <s v=""/>
    <s v=""/>
    <s v=""/>
    <s v="RB"/>
    <s v="SG"/>
  </r>
  <r>
    <s v="42835يوسف مصطفى مرادyoussefsoft@yahoo.comشــكــوى"/>
    <d v="2017-04-10T00:00:00"/>
    <d v="1899-12-30T22:35:44"/>
    <s v="يوسف مصطفى مراد"/>
    <x v="0"/>
    <s v="youssefsoft@yahoo.com"/>
    <s v="28007031801354"/>
    <s v="201119841241"/>
    <x v="2"/>
    <m/>
    <x v="3"/>
    <n v="10"/>
    <n v="22"/>
    <n v="2"/>
    <s v=""/>
    <s v=""/>
    <s v=""/>
    <s v=""/>
    <s v=""/>
    <s v=""/>
    <s v=""/>
    <s v=""/>
    <s v=""/>
    <s v=""/>
  </r>
  <r>
    <s v="42835د أحمد محمد فرحانahmed_farhan33@yahoo.comشــكــوى"/>
    <d v="2017-04-10T00:00:00"/>
    <d v="1899-12-30T22:34:37"/>
    <s v="د أحمد محمد فرحان"/>
    <x v="0"/>
    <s v="ahmed_farhan33@yahoo.com"/>
    <s v=": 10001485"/>
    <s v="00201225687608"/>
    <x v="2"/>
    <m/>
    <x v="3"/>
    <n v="10"/>
    <n v="22"/>
    <n v="2"/>
    <s v="rr704523333eg"/>
    <s v=""/>
    <s v=""/>
    <s v=""/>
    <s v=""/>
    <s v=""/>
    <s v=""/>
    <s v=""/>
    <s v="RR"/>
    <s v="EG"/>
  </r>
  <r>
    <s v="42835هشام سمير عبد الله مرسي السيد العايديhesham_samir18@yahoo.comشــكــوى"/>
    <d v="2017-04-10T00:00:00"/>
    <d v="1899-12-30T21:26:25"/>
    <s v="هشام سمير عبد الله مرسي السيد العايدي"/>
    <x v="0"/>
    <s v="hesham_samir18@yahoo.com"/>
    <s v="29407260202377"/>
    <s v="01279383427"/>
    <x v="2"/>
    <m/>
    <x v="3"/>
    <n v="10"/>
    <n v="21"/>
    <n v="2"/>
    <s v=""/>
    <s v=""/>
    <s v=""/>
    <s v=""/>
    <s v=""/>
    <s v=""/>
    <s v=""/>
    <s v=""/>
    <s v=""/>
    <s v=""/>
  </r>
  <r>
    <s v="42835حسام الالفيHosialfy@hotmail.comاستفسار عن مسار الطرد"/>
    <d v="2017-04-10T00:00:00"/>
    <d v="1899-12-30T20:54:18"/>
    <s v="حسام الالفي"/>
    <x v="0"/>
    <s v="Hosialfy@hotmail.com"/>
    <s v="28301060104293"/>
    <s v="201141014403"/>
    <x v="1"/>
    <m/>
    <x v="3"/>
    <n v="10"/>
    <n v="20"/>
    <n v="2"/>
    <s v="RB939332825HK"/>
    <s v=""/>
    <s v=""/>
    <s v=""/>
    <s v=""/>
    <s v=""/>
    <s v=""/>
    <s v=""/>
    <s v="RB"/>
    <s v="HK"/>
  </r>
  <r>
    <s v="42835محمد مهجت شعبانgggg160160@gmail.comاستفسار عن مسار الطرد"/>
    <d v="2017-04-10T00:00:00"/>
    <d v="1899-12-30T19:58:24"/>
    <s v="محمد مهجت شعبان"/>
    <x v="0"/>
    <s v="gggg160160@gmail.com"/>
    <s v="28605051501211"/>
    <s v="00201065645599"/>
    <x v="1"/>
    <m/>
    <x v="3"/>
    <n v="10"/>
    <n v="19"/>
    <n v="2"/>
    <s v="RS733091771NL"/>
    <s v=""/>
    <s v=""/>
    <s v=""/>
    <s v=""/>
    <s v=""/>
    <s v=""/>
    <s v=""/>
    <s v="RS"/>
    <s v="NL"/>
  </r>
  <r>
    <s v="42835وائل مختار أحمدwmghoneim@yahoo.comاستفسار عن مسار الطرد"/>
    <d v="2017-04-10T00:00:00"/>
    <d v="1899-12-30T17:53:22"/>
    <s v="وائل مختار أحمد"/>
    <x v="0"/>
    <s v="wmghoneim@yahoo.com"/>
    <s v="26910300103256"/>
    <s v="201144259140"/>
    <x v="1"/>
    <m/>
    <x v="3"/>
    <n v="10"/>
    <n v="17"/>
    <n v="2"/>
    <s v="RF445805018SG"/>
    <s v="RF445805018SG"/>
    <s v=""/>
    <s v=""/>
    <s v=""/>
    <s v=""/>
    <s v=""/>
    <s v=""/>
    <s v="RF"/>
    <s v="SG"/>
  </r>
  <r>
    <s v="42835عاطف طه محمد فرجatiffarag@mail.ruشــكــوى"/>
    <d v="2017-04-10T00:00:00"/>
    <d v="1899-12-30T17:24:47"/>
    <s v="عاطف طه محمد فرج"/>
    <x v="0"/>
    <s v="atiffarag@mail.ru"/>
    <s v="27511202300916"/>
    <s v="01067063570"/>
    <x v="2"/>
    <m/>
    <x v="3"/>
    <n v="10"/>
    <n v="17"/>
    <n v="2"/>
    <s v="RF443290473SG"/>
    <s v=""/>
    <s v=""/>
    <s v=""/>
    <s v=""/>
    <s v=""/>
    <s v=""/>
    <s v=""/>
    <s v="RF"/>
    <s v="SG"/>
  </r>
  <r>
    <s v="42835حسام البدراويHelbadrawy@yahoo.comاستفسار عن مسار الطرد"/>
    <d v="2017-04-10T00:00:00"/>
    <d v="1899-12-30T17:03:05"/>
    <s v="حسام البدراوي"/>
    <x v="0"/>
    <s v="Helbadrawy@yahoo.com"/>
    <s v="26504150100395"/>
    <s v="201222127703"/>
    <x v="1"/>
    <m/>
    <x v="3"/>
    <n v="10"/>
    <n v="17"/>
    <n v="2"/>
    <s v="RX248351602CH"/>
    <s v=""/>
    <s v=""/>
    <s v=""/>
    <s v=""/>
    <s v=""/>
    <s v=""/>
    <s v=""/>
    <s v="RX"/>
    <s v="CH"/>
  </r>
  <r>
    <s v="42835سمر عادل العبدSweet7eart88@gmail.comشــكــوى"/>
    <d v="2017-04-10T00:00:00"/>
    <d v="1899-12-30T16:47:34"/>
    <s v="سمر عادل العبد"/>
    <x v="0"/>
    <s v="Sweet7eart88@gmail.com"/>
    <s v="29119011618421"/>
    <s v="201151030393"/>
    <x v="2"/>
    <m/>
    <x v="3"/>
    <n v="10"/>
    <n v="16"/>
    <n v="2"/>
    <s v="cp003261362eg"/>
    <s v=""/>
    <s v=""/>
    <s v=""/>
    <s v=""/>
    <s v=""/>
    <s v=""/>
    <s v=""/>
    <s v="CP"/>
    <s v="EG"/>
  </r>
  <r>
    <s v="42835كريم زكى محمد احمدkarimzaki56@gmail.comاستفسار عن مسار الطرد"/>
    <d v="2017-04-10T00:00:00"/>
    <d v="1899-12-30T16:28:44"/>
    <s v="كريم زكى محمد احمد"/>
    <x v="0"/>
    <s v="karimzaki56@gmail.com"/>
    <s v="29310011600113"/>
    <s v="0201281106727"/>
    <x v="1"/>
    <m/>
    <x v="3"/>
    <n v="10"/>
    <n v="16"/>
    <n v="2"/>
    <s v="ee701771870eg"/>
    <s v=""/>
    <s v=""/>
    <s v=""/>
    <s v=""/>
    <s v=""/>
    <s v=""/>
    <s v=""/>
    <s v="EE"/>
    <s v="EG"/>
  </r>
  <r>
    <s v="42835شوقي مسعودarmia2999@gmail.comأخـــــرى"/>
    <d v="2017-04-10T00:00:00"/>
    <d v="1899-12-30T15:00:17"/>
    <s v="شوقي مسعود"/>
    <x v="0"/>
    <s v="armia2999@gmail.com"/>
    <s v="2400496"/>
    <s v="00201228058282"/>
    <x v="4"/>
    <m/>
    <x v="3"/>
    <n v="10"/>
    <n v="15"/>
    <n v="2"/>
    <s v="CC065837288NL"/>
    <s v=""/>
    <s v=""/>
    <s v=""/>
    <s v=""/>
    <s v=""/>
    <s v=""/>
    <s v=""/>
    <s v="CC"/>
    <s v="NL"/>
  </r>
  <r>
    <s v="42837ابراهيم عبد الملكibrahim.a73@gmail.comاستفسار عن مسار الطرد"/>
    <d v="2017-04-12T00:00:00"/>
    <d v="1899-12-30T13:49:35"/>
    <s v="ابراهيم عبد الملك"/>
    <x v="14"/>
    <s v="ibrahim.a73@gmail.com"/>
    <s v=": 86467111"/>
    <s v="0046735102033"/>
    <x v="1"/>
    <m/>
    <x v="3"/>
    <n v="12"/>
    <n v="13"/>
    <n v="4"/>
    <s v="EE700630646EG"/>
    <s v=""/>
    <s v=""/>
    <s v=""/>
    <s v=""/>
    <s v=""/>
    <s v=""/>
    <s v=""/>
    <s v="EE"/>
    <s v="EG"/>
  </r>
  <r>
    <s v="42837انس علاء الدين راضي عبد اللهmnasa36@gmail.comشــكــوى"/>
    <d v="2017-04-12T00:00:00"/>
    <d v="1899-12-30T13:48:40"/>
    <s v="انس علاء الدين راضي عبد الله"/>
    <x v="0"/>
    <s v="mnasa36@gmail.com"/>
    <s v="30006252401159"/>
    <s v="201142368930"/>
    <x v="2"/>
    <m/>
    <x v="3"/>
    <n v="12"/>
    <n v="13"/>
    <n v="4"/>
    <s v=""/>
    <s v=""/>
    <s v=""/>
    <s v=""/>
    <s v=""/>
    <s v=""/>
    <s v=""/>
    <s v=""/>
    <s v=""/>
    <s v=""/>
  </r>
  <r>
    <s v="42837محمد رمضان على منصورmansour_pharma88@yahoo.comاستفســار عن خدمــة"/>
    <d v="2017-04-12T00:00:00"/>
    <d v="1899-12-30T13:47:29"/>
    <s v="محمد رمضان على منصور"/>
    <x v="0"/>
    <s v="mansour_pharma88@yahoo.com"/>
    <s v="28805012602158"/>
    <s v="201226190430"/>
    <x v="0"/>
    <m/>
    <x v="3"/>
    <n v="12"/>
    <n v="13"/>
    <n v="4"/>
    <s v=""/>
    <s v=""/>
    <s v=""/>
    <s v=""/>
    <s v=""/>
    <s v=""/>
    <s v=""/>
    <s v=""/>
    <s v=""/>
    <s v=""/>
  </r>
  <r>
    <s v="42837محمود عادلmahmoud_aefea@hotmail.comاستفسار عن مسار الطرد"/>
    <d v="2017-04-12T00:00:00"/>
    <d v="1899-12-30T13:43:18"/>
    <s v="محمود عادل"/>
    <x v="0"/>
    <s v="mahmoud_aefea@hotmail.com"/>
    <s v="29105090100756"/>
    <s v="201091449898"/>
    <x v="1"/>
    <m/>
    <x v="3"/>
    <n v="12"/>
    <n v="13"/>
    <n v="4"/>
    <s v="RB187412535SG"/>
    <s v=""/>
    <s v=""/>
    <s v=""/>
    <s v=""/>
    <s v=""/>
    <s v=""/>
    <s v=""/>
    <s v="RB"/>
    <s v="SG"/>
  </r>
  <r>
    <s v="42836احمد فهيمmidox2255@gmail.comاستفسار عن مسار الطرد"/>
    <d v="2017-04-11T00:00:00"/>
    <d v="1899-12-30T13:18:22"/>
    <s v="احمد فهيم"/>
    <x v="0"/>
    <s v="midox2255@gmail.com"/>
    <s v="26412211203972"/>
    <s v="01019626403"/>
    <x v="1"/>
    <m/>
    <x v="3"/>
    <n v="11"/>
    <n v="13"/>
    <n v="3"/>
    <s v="Rx565216415De"/>
    <s v=""/>
    <s v=""/>
    <s v=""/>
    <s v=""/>
    <s v=""/>
    <s v=""/>
    <s v=""/>
    <s v="RX"/>
    <s v="DE"/>
  </r>
  <r>
    <s v="42836اسماء مصطفىasmaa.moustafa@karmsolar.comاستفسار عن مسار الطرد"/>
    <d v="2017-04-11T00:00:00"/>
    <d v="1899-12-30T13:12:09"/>
    <s v="اسماء مصطفى"/>
    <x v="0"/>
    <s v="asmaa.moustafa@karmsolar.com"/>
    <s v="28510210101245"/>
    <s v="01276357019"/>
    <x v="1"/>
    <m/>
    <x v="3"/>
    <n v="11"/>
    <n v="13"/>
    <n v="3"/>
    <s v="RR705553022EG"/>
    <s v=""/>
    <s v=""/>
    <s v=""/>
    <s v=""/>
    <s v=""/>
    <s v=""/>
    <s v=""/>
    <s v="RR"/>
    <s v="EG"/>
  </r>
  <r>
    <s v="42836مجدي محمدMagdy.dalba10@gmail.comشــكــوى"/>
    <d v="2017-04-11T00:00:00"/>
    <d v="1899-12-30T12:49:50"/>
    <s v="مجدي محمد"/>
    <x v="2"/>
    <s v="Magdy.dalba10@gmail.com"/>
    <s v=": A17001210"/>
    <s v="00966566796388"/>
    <x v="2"/>
    <m/>
    <x v="3"/>
    <n v="11"/>
    <n v="12"/>
    <n v="3"/>
    <s v=""/>
    <s v=""/>
    <s v=""/>
    <s v=""/>
    <s v=""/>
    <s v=""/>
    <s v=""/>
    <s v=""/>
    <s v=""/>
    <s v=""/>
  </r>
  <r>
    <s v="42836بولس خيرى سوريال جيدtedata05@gmail.comشــكــوى"/>
    <d v="2017-04-11T00:00:00"/>
    <d v="1899-12-30T11:51:05"/>
    <s v="بولس خيرى سوريال جيد"/>
    <x v="0"/>
    <s v="tedata05@gmail.com"/>
    <s v="29108012409677"/>
    <s v="201120007734"/>
    <x v="2"/>
    <m/>
    <x v="3"/>
    <n v="11"/>
    <n v="11"/>
    <n v="3"/>
    <s v="CF112032595AU"/>
    <s v=""/>
    <s v=""/>
    <s v=""/>
    <s v=""/>
    <s v=""/>
    <s v=""/>
    <s v=""/>
    <s v="CF"/>
    <s v="AU"/>
  </r>
  <r>
    <s v="42836وليد حماده نصر حسينwalidhamada09@gmail.comاستفسار عن مسار الطرد"/>
    <d v="2017-04-11T00:00:00"/>
    <d v="1899-12-30T10:58:56"/>
    <s v="وليد حماده نصر حسين"/>
    <x v="0"/>
    <s v="walidhamada09@gmail.com"/>
    <s v="29312122200371"/>
    <s v="00201151906305"/>
    <x v="1"/>
    <m/>
    <x v="3"/>
    <n v="11"/>
    <n v="10"/>
    <n v="3"/>
    <s v="RR704093571EG"/>
    <s v=""/>
    <s v=""/>
    <s v=""/>
    <s v=""/>
    <s v=""/>
    <s v=""/>
    <s v=""/>
    <s v="RR"/>
    <s v="EG"/>
  </r>
  <r>
    <s v="42836اسماعيل تمام عبدالرحمنismail.tammam@cate-eg.comاستفسار عن مسار الطرد"/>
    <d v="2017-04-11T00:00:00"/>
    <d v="1899-12-30T10:42:43"/>
    <s v="اسماعيل تمام عبدالرحمن"/>
    <x v="0"/>
    <s v="ismail.tammam@cate-eg.com"/>
    <s v="28201102106459"/>
    <s v="01001354372"/>
    <x v="1"/>
    <m/>
    <x v="3"/>
    <n v="11"/>
    <n v="10"/>
    <n v="3"/>
    <s v="ee701772668eg"/>
    <s v=""/>
    <s v=""/>
    <s v=""/>
    <s v=""/>
    <s v=""/>
    <s v=""/>
    <s v=""/>
    <s v="EE"/>
    <s v="EG"/>
  </r>
  <r>
    <s v="42836هشام صبرى عبد المنعمheshamsabry1987@gmail.comاستفسار عن مسار الطرد"/>
    <d v="2017-04-11T00:00:00"/>
    <d v="1899-12-30T10:25:41"/>
    <s v="هشام صبرى عبد المنعم"/>
    <x v="0"/>
    <s v="heshamsabry1987@gmail.com"/>
    <s v="28703120104558"/>
    <s v="00201092184978"/>
    <x v="1"/>
    <m/>
    <x v="3"/>
    <n v="11"/>
    <n v="10"/>
    <n v="3"/>
    <s v="RS437502094CN"/>
    <s v=""/>
    <s v=""/>
    <s v=""/>
    <s v=""/>
    <s v=""/>
    <s v=""/>
    <s v=""/>
    <s v="RS"/>
    <s v="CN"/>
  </r>
  <r>
    <s v="42836عصام علاءالدينessamalaa2024@gmail.comاستفســار عن خدمــة"/>
    <d v="2017-04-11T00:00:00"/>
    <d v="1899-12-30T10:15:32"/>
    <s v="عصام علاءالدين"/>
    <x v="0"/>
    <s v="essamalaa2024@gmail.com"/>
    <s v="28807191100111"/>
    <s v="201007459458"/>
    <x v="0"/>
    <m/>
    <x v="3"/>
    <n v="11"/>
    <n v="10"/>
    <n v="3"/>
    <s v=""/>
    <s v=""/>
    <s v=""/>
    <s v=""/>
    <s v=""/>
    <s v=""/>
    <s v=""/>
    <s v=""/>
    <s v=""/>
    <s v=""/>
  </r>
  <r>
    <s v="42836Hossam salibHossam.salib@yahoo.deاستفسار عن مسار الطرد"/>
    <d v="2017-04-11T00:00:00"/>
    <d v="1899-12-30T09:58:43"/>
    <s v="Hossam salib"/>
    <x v="10"/>
    <s v="Hossam.salib@yahoo.de"/>
    <s v=": 12345xy6jh"/>
    <s v="4917647906683"/>
    <x v="1"/>
    <m/>
    <x v="3"/>
    <n v="11"/>
    <n v="9"/>
    <n v="3"/>
    <s v="EE701840561EG"/>
    <s v=""/>
    <s v=""/>
    <s v=""/>
    <s v=""/>
    <s v=""/>
    <s v=""/>
    <s v=""/>
    <s v="EE"/>
    <s v="EG"/>
  </r>
  <r>
    <s v="42836مجدي محمدMagdy.dalba10@gmail.comاستفســار عن خدمــة"/>
    <d v="2017-04-11T00:00:00"/>
    <d v="1899-12-30T09:51:25"/>
    <s v="مجدي محمد"/>
    <x v="0"/>
    <s v="Magdy.dalba10@gmail.com"/>
    <s v=": A17001210"/>
    <s v="00966566796388"/>
    <x v="0"/>
    <m/>
    <x v="3"/>
    <n v="11"/>
    <n v="9"/>
    <n v="3"/>
    <s v=""/>
    <s v=""/>
    <s v=""/>
    <s v=""/>
    <s v=""/>
    <s v=""/>
    <s v=""/>
    <s v=""/>
    <s v=""/>
    <s v=""/>
  </r>
  <r>
    <s v="42837محمد شفيقmohamed.shafek89@yahoo.comاستفسار عن مسار الطرد"/>
    <d v="2017-04-12T00:00:00"/>
    <d v="1899-12-30T13:59:25"/>
    <s v="محمد شفيق"/>
    <x v="0"/>
    <s v="mohamed.shafek89@yahoo.com"/>
    <s v="289100110106631"/>
    <s v="00201003060212"/>
    <x v="1"/>
    <m/>
    <x v="3"/>
    <n v="12"/>
    <n v="13"/>
    <n v="4"/>
    <s v=""/>
    <s v=""/>
    <s v=""/>
    <s v=""/>
    <s v=""/>
    <s v=""/>
    <s v=""/>
    <s v=""/>
    <s v=""/>
    <s v=""/>
  </r>
  <r>
    <s v="42840Yousif Akarjagaryousifakar@yahoo.comأخـــــرى"/>
    <d v="2017-04-15T00:00:00"/>
    <d v="1899-12-30T21:22:24"/>
    <s v="Yousif Akar"/>
    <x v="14"/>
    <s v="jagaryousifakar@yahoo.com"/>
    <s v="0046-764092999"/>
    <s v="0046-764092999"/>
    <x v="4"/>
    <m/>
    <x v="3"/>
    <n v="15"/>
    <n v="21"/>
    <n v="7"/>
    <s v=""/>
    <s v=""/>
    <s v=""/>
    <s v=""/>
    <s v=""/>
    <s v=""/>
    <s v=""/>
    <s v=""/>
    <s v=""/>
    <s v=""/>
  </r>
  <r>
    <s v="42840فراسqasim.shido98@gmail.comاستفســار عن خدمــة"/>
    <d v="2017-04-15T00:00:00"/>
    <d v="1899-12-30T20:32:11"/>
    <s v="فراس"/>
    <x v="0"/>
    <s v="qasim.shido98@gmail.com"/>
    <s v="0215151251"/>
    <s v="00215121212512"/>
    <x v="0"/>
    <m/>
    <x v="3"/>
    <n v="15"/>
    <n v="20"/>
    <n v="7"/>
    <s v=""/>
    <s v=""/>
    <s v=""/>
    <s v=""/>
    <s v=""/>
    <s v=""/>
    <s v=""/>
    <s v=""/>
    <s v=""/>
    <s v=""/>
  </r>
  <r>
    <s v="42840محمد محمود عبد الغنىmelhakim1990@gmail.comاستفســار عن خدمــة"/>
    <d v="2017-04-15T00:00:00"/>
    <d v="1899-12-30T15:39:36"/>
    <s v="محمد محمود عبد الغنى"/>
    <x v="2"/>
    <s v="melhakim1990@gmail.com"/>
    <s v="29005121201454"/>
    <s v="00966544607538"/>
    <x v="0"/>
    <m/>
    <x v="3"/>
    <n v="15"/>
    <n v="15"/>
    <n v="7"/>
    <s v=""/>
    <s v=""/>
    <s v=""/>
    <s v=""/>
    <s v=""/>
    <s v=""/>
    <s v=""/>
    <s v=""/>
    <s v=""/>
    <s v=""/>
  </r>
  <r>
    <s v="42840شوكت رمضان السمانShawkat2002@hotmail.comاستفسار عن مسار الطرد"/>
    <d v="2017-04-15T00:00:00"/>
    <d v="1899-12-30T15:16:19"/>
    <s v="شوكت رمضان السمان"/>
    <x v="0"/>
    <s v="Shawkat2002@hotmail.com"/>
    <s v="28609012609892"/>
    <s v="0020233871449"/>
    <x v="1"/>
    <m/>
    <x v="3"/>
    <n v="15"/>
    <n v="15"/>
    <n v="7"/>
    <s v="UA363545170US"/>
    <s v=""/>
    <s v=""/>
    <s v=""/>
    <s v=""/>
    <s v=""/>
    <s v=""/>
    <s v=""/>
    <s v="UA"/>
    <s v="US"/>
  </r>
  <r>
    <s v="42840محمد رأفت عبد المعطى ابو المعاطىa2680458@yahoo.comشــكــوى"/>
    <d v="2017-04-15T00:00:00"/>
    <d v="1899-12-30T15:06:31"/>
    <s v="محمد رأفت عبد المعطى ابو المعاطى"/>
    <x v="0"/>
    <s v="a2680458@yahoo.com"/>
    <s v="28401261201534"/>
    <s v="01000356039"/>
    <x v="2"/>
    <m/>
    <x v="3"/>
    <n v="15"/>
    <n v="15"/>
    <n v="7"/>
    <s v=""/>
    <s v=""/>
    <s v=""/>
    <s v=""/>
    <s v=""/>
    <s v=""/>
    <s v=""/>
    <s v=""/>
    <s v=""/>
    <s v=""/>
  </r>
  <r>
    <s v="42840Amal Mohamed Abdou saadAmas115@hotmail.comاستفسار عن مسار الطرد"/>
    <d v="2017-04-15T00:00:00"/>
    <d v="1899-12-30T14:22:25"/>
    <s v="Amal Mohamed Abdou saad"/>
    <x v="0"/>
    <s v="Amas115@hotmail.com"/>
    <s v="26312152102542"/>
    <s v="201001780939"/>
    <x v="1"/>
    <m/>
    <x v="3"/>
    <n v="15"/>
    <n v="14"/>
    <n v="7"/>
    <s v="Rs773105916nl"/>
    <s v=""/>
    <s v=""/>
    <s v=""/>
    <s v=""/>
    <s v=""/>
    <s v=""/>
    <s v=""/>
    <s v="RS"/>
    <s v="NL"/>
  </r>
  <r>
    <s v="42840Ahmed Sharaf Eldinahmed.alfekky@gmail.comاستفسار عن مسار الطرد"/>
    <d v="2017-04-15T00:00:00"/>
    <d v="1899-12-30T14:09:36"/>
    <s v="Ahmed Sharaf Eldin"/>
    <x v="0"/>
    <s v="ahmed.alfekky@gmail.com"/>
    <s v="28303262103551"/>
    <s v="201149392213"/>
    <x v="1"/>
    <m/>
    <x v="3"/>
    <n v="15"/>
    <n v="14"/>
    <n v="7"/>
    <s v=""/>
    <s v=""/>
    <s v=""/>
    <s v=""/>
    <s v=""/>
    <s v=""/>
    <s v=""/>
    <s v=""/>
    <s v=""/>
    <s v=""/>
  </r>
  <r>
    <s v="42840طه الجيلانيtahagailani@gmail.comاستفسار عن مسار الطرد"/>
    <d v="2017-04-15T00:00:00"/>
    <d v="1899-12-30T10:00:49"/>
    <s v="طه الجيلاني"/>
    <x v="0"/>
    <s v="tahagailani@gmail.com"/>
    <s v=": A11167713"/>
    <s v="01223121121"/>
    <x v="1"/>
    <m/>
    <x v="3"/>
    <n v="15"/>
    <n v="10"/>
    <n v="7"/>
    <s v="RB192519891SG"/>
    <s v=""/>
    <s v=""/>
    <s v=""/>
    <s v=""/>
    <s v=""/>
    <s v=""/>
    <s v=""/>
    <s v="RB"/>
    <s v="SG"/>
  </r>
  <r>
    <s v="42840احمد صلاح عبد العليمEng.ahmed05@gmail.comاستفســار عن خدمــة"/>
    <d v="2017-04-15T00:00:00"/>
    <d v="1899-12-30T06:33:12"/>
    <s v="احمد صلاح عبد العليم"/>
    <x v="0"/>
    <s v="Eng.ahmed05@gmail.com"/>
    <s v="28211150102878"/>
    <s v="201008247643"/>
    <x v="0"/>
    <m/>
    <x v="3"/>
    <n v="15"/>
    <n v="6"/>
    <n v="7"/>
    <s v=""/>
    <s v=""/>
    <s v=""/>
    <s v=""/>
    <s v=""/>
    <s v=""/>
    <s v=""/>
    <s v=""/>
    <s v=""/>
    <s v=""/>
  </r>
  <r>
    <s v="42839محمد عبد العزيزmegyptianhandmade@gmail.comشــكــوى"/>
    <d v="2017-04-14T00:00:00"/>
    <d v="1899-12-30T23:39:20"/>
    <s v="محمد عبد العزيز"/>
    <x v="0"/>
    <s v="megyptianhandmade@gmail.com"/>
    <s v="28902121803673"/>
    <s v="+201122330602"/>
    <x v="2"/>
    <m/>
    <x v="3"/>
    <n v="14"/>
    <n v="23"/>
    <n v="6"/>
    <s v=""/>
    <s v=""/>
    <s v=""/>
    <s v=""/>
    <s v=""/>
    <s v=""/>
    <s v=""/>
    <s v=""/>
    <s v=""/>
    <s v=""/>
  </r>
  <r>
    <s v="42839وائل السيد سعدwaelsaad.saad@gmail.comاستفسار عن مسار الطرد"/>
    <d v="2017-04-14T00:00:00"/>
    <d v="1899-12-30T21:37:15"/>
    <s v="وائل السيد سعد"/>
    <x v="5"/>
    <s v="waelsaad.saad@gmail.com"/>
    <s v=": A08244019"/>
    <s v="96891191573"/>
    <x v="1"/>
    <m/>
    <x v="3"/>
    <n v="14"/>
    <n v="21"/>
    <n v="6"/>
    <s v="EE702011098EG"/>
    <s v=""/>
    <s v=""/>
    <s v=""/>
    <s v=""/>
    <s v=""/>
    <s v=""/>
    <s v=""/>
    <s v="EE"/>
    <s v="EG"/>
  </r>
  <r>
    <s v="42839احمد عبد العزبز الالفىaalalfie@gmail.comاستفســار عن خدمــة"/>
    <d v="2017-04-14T00:00:00"/>
    <d v="1899-12-30T19:08:13"/>
    <s v="احمد عبد العزبز الالفى"/>
    <x v="0"/>
    <s v="aalalfie@gmail.com"/>
    <s v="26004210200758"/>
    <s v="01275254633"/>
    <x v="0"/>
    <m/>
    <x v="3"/>
    <n v="14"/>
    <n v="19"/>
    <n v="6"/>
    <s v=""/>
    <s v=""/>
    <s v=""/>
    <s v=""/>
    <s v=""/>
    <s v=""/>
    <s v=""/>
    <s v=""/>
    <s v=""/>
    <s v=""/>
  </r>
  <r>
    <s v="42839حسام احمد حسن7ossamjop@gmail.comاستفسار عن مسار الطرد"/>
    <d v="2017-04-14T00:00:00"/>
    <d v="1899-12-30T17:21:49"/>
    <s v="حسام احمد حسن"/>
    <x v="0"/>
    <s v="7ossamjop@gmail.com"/>
    <s v="29910211400094"/>
    <s v="201018876920"/>
    <x v="1"/>
    <m/>
    <x v="3"/>
    <n v="14"/>
    <n v="17"/>
    <n v="6"/>
    <s v="RX567385227DE"/>
    <s v=""/>
    <s v=""/>
    <s v=""/>
    <s v=""/>
    <s v=""/>
    <s v=""/>
    <s v=""/>
    <s v="RX"/>
    <s v="DE"/>
  </r>
  <r>
    <s v="42839احمد جمال احمدmedo_ghazal55@yahoo.comاستفسار عن مسار الطرد"/>
    <d v="2017-04-14T00:00:00"/>
    <d v="1899-12-30T16:01:36"/>
    <s v="احمد جمال احمد"/>
    <x v="0"/>
    <s v="medo_ghazal55@yahoo.com"/>
    <s v="29412150100238"/>
    <s v="01116168740"/>
    <x v="1"/>
    <m/>
    <x v="3"/>
    <n v="14"/>
    <n v="16"/>
    <n v="6"/>
    <s v="EE700827731EG"/>
    <s v=""/>
    <s v=""/>
    <s v=""/>
    <s v=""/>
    <s v=""/>
    <s v=""/>
    <s v=""/>
    <s v="EE"/>
    <s v="EG"/>
  </r>
  <r>
    <s v="42839محمد النوبي عبداللطيفelnopy888@gmail.comاستفســار عن خدمــة"/>
    <d v="2017-04-14T00:00:00"/>
    <d v="1899-12-30T16:00:47"/>
    <s v="محمد النوبي عبداللطيف"/>
    <x v="0"/>
    <s v="elnopy888@gmail.com"/>
    <s v="29711171400395"/>
    <s v="0201152264845"/>
    <x v="0"/>
    <m/>
    <x v="3"/>
    <n v="14"/>
    <n v="16"/>
    <n v="6"/>
    <s v=""/>
    <s v=""/>
    <s v=""/>
    <s v=""/>
    <s v=""/>
    <s v=""/>
    <s v=""/>
    <s v=""/>
    <s v=""/>
    <s v=""/>
  </r>
  <r>
    <s v="42839محمدabo_gasim25@yahoo.comشــكــوى"/>
    <d v="2017-04-14T00:00:00"/>
    <d v="1899-12-30T15:36:40"/>
    <s v="محمد"/>
    <x v="0"/>
    <s v="abo_gasim25@yahoo.com"/>
    <s v="2400994"/>
    <s v="00201000978785"/>
    <x v="2"/>
    <m/>
    <x v="3"/>
    <n v="14"/>
    <n v="15"/>
    <n v="6"/>
    <s v=""/>
    <s v=""/>
    <s v=""/>
    <s v=""/>
    <s v=""/>
    <s v=""/>
    <s v=""/>
    <s v=""/>
    <s v=""/>
    <s v=""/>
  </r>
  <r>
    <s v="42839عمرو حجاجamrhaggag43@gmail.comاستفسار عن مسار الطرد"/>
    <d v="2017-04-14T00:00:00"/>
    <d v="1899-12-30T14:58:44"/>
    <s v="عمرو حجاج"/>
    <x v="0"/>
    <s v="amrhaggag43@gmail.com"/>
    <s v="29703221800532"/>
    <s v="201008484967"/>
    <x v="1"/>
    <m/>
    <x v="3"/>
    <n v="14"/>
    <n v="14"/>
    <n v="6"/>
    <s v="RX564599489DE"/>
    <s v=""/>
    <s v=""/>
    <s v=""/>
    <s v=""/>
    <s v=""/>
    <s v=""/>
    <s v=""/>
    <s v="RX"/>
    <s v="DE"/>
  </r>
  <r>
    <s v="42839ابراهيم رمضان شهاب الدينbebosh48@gmail.comاستفســار فنـى"/>
    <d v="2017-04-14T00:00:00"/>
    <d v="1899-12-30T11:26:27"/>
    <s v="ابراهيم رمضان شهاب الدين"/>
    <x v="0"/>
    <s v="bebosh48@gmail.com"/>
    <s v="24703171700371"/>
    <s v="00201005684748"/>
    <x v="5"/>
    <m/>
    <x v="3"/>
    <n v="14"/>
    <n v="11"/>
    <n v="6"/>
    <s v=""/>
    <s v=""/>
    <s v=""/>
    <s v=""/>
    <s v=""/>
    <s v=""/>
    <s v=""/>
    <s v=""/>
    <s v=""/>
    <s v=""/>
  </r>
  <r>
    <s v="42839عبدالله مجديtottimilan2@gmail.comاستفسار عن مسار الطرد"/>
    <d v="2017-04-14T00:00:00"/>
    <d v="1899-12-30T10:32:46"/>
    <s v="عبدالله مجدي"/>
    <x v="0"/>
    <s v="tottimilan2@gmail.com"/>
    <s v="1900759"/>
    <s v="00201154132351"/>
    <x v="1"/>
    <m/>
    <x v="3"/>
    <n v="14"/>
    <n v="10"/>
    <n v="6"/>
    <s v="RX557945134DE"/>
    <s v=""/>
    <s v=""/>
    <s v=""/>
    <s v=""/>
    <s v=""/>
    <s v=""/>
    <s v=""/>
    <s v="RX"/>
    <s v="DE"/>
  </r>
  <r>
    <s v="42839سهر عبدالله محمد عليzezosahar5@gmail.comاستفســار فنـى"/>
    <d v="2017-04-14T00:00:00"/>
    <d v="1899-12-30T07:43:31"/>
    <s v="سهر عبدالله محمد علي"/>
    <x v="0"/>
    <s v="zezosahar5@gmail.com"/>
    <s v="28802060102044"/>
    <s v="201067166553"/>
    <x v="5"/>
    <m/>
    <x v="3"/>
    <n v="14"/>
    <n v="7"/>
    <n v="6"/>
    <s v=""/>
    <s v=""/>
    <s v=""/>
    <s v=""/>
    <s v=""/>
    <s v=""/>
    <s v=""/>
    <s v=""/>
    <s v=""/>
    <s v=""/>
  </r>
  <r>
    <s v="42839احمد طارق السيد يوسفAhmed_tarek_th3@hotmail.comاستفســار فنـى"/>
    <d v="2017-04-14T00:00:00"/>
    <d v="1899-12-30T06:28:36"/>
    <s v="احمد طارق السيد يوسف"/>
    <x v="0"/>
    <s v="Ahmed_tarek_th3@hotmail.com"/>
    <s v="29205052102553"/>
    <s v="0096596996302"/>
    <x v="5"/>
    <m/>
    <x v="3"/>
    <n v="14"/>
    <n v="6"/>
    <n v="6"/>
    <s v=""/>
    <s v=""/>
    <s v=""/>
    <s v=""/>
    <s v=""/>
    <s v=""/>
    <s v=""/>
    <s v=""/>
    <s v=""/>
    <s v=""/>
  </r>
  <r>
    <s v="42839أحمد حسن عبد الجليلsgds@live.comشــكــوى"/>
    <d v="2017-04-14T00:00:00"/>
    <d v="1899-12-30T04:24:23"/>
    <s v="أحمد حسن عبد الجليل"/>
    <x v="0"/>
    <s v="sgds@live.com"/>
    <s v="28602161100035"/>
    <s v="201019700749"/>
    <x v="2"/>
    <m/>
    <x v="3"/>
    <n v="14"/>
    <n v="4"/>
    <n v="6"/>
    <s v="RT976680033DE"/>
    <s v=""/>
    <s v=""/>
    <s v=""/>
    <s v=""/>
    <s v=""/>
    <s v=""/>
    <s v=""/>
    <s v="RT"/>
    <s v="DE"/>
  </r>
  <r>
    <s v="42839أحمد حسن عبد الجليلsgds@live.comاستفسار عن مسار الطرد"/>
    <d v="2017-04-14T00:00:00"/>
    <d v="1899-12-30T04:12:45"/>
    <s v="أحمد حسن عبد الجليل"/>
    <x v="0"/>
    <s v="sgds@live.com"/>
    <s v="28602161100035"/>
    <s v="01019700749"/>
    <x v="1"/>
    <m/>
    <x v="3"/>
    <n v="14"/>
    <n v="4"/>
    <n v="6"/>
    <s v="RT976680033DE"/>
    <s v=""/>
    <s v=""/>
    <s v=""/>
    <s v=""/>
    <s v=""/>
    <s v=""/>
    <s v=""/>
    <s v="RT"/>
    <s v="DE"/>
  </r>
  <r>
    <s v="42838رضا حسن أحمد محمودrodyhassan1985@yahoo.comاستفســار فنـى"/>
    <d v="2017-04-13T00:00:00"/>
    <d v="1899-12-30T22:45:14"/>
    <s v="رضا حسن أحمد محمود"/>
    <x v="0"/>
    <s v="rodyhassan1985@yahoo.com"/>
    <s v="28506010111681"/>
    <s v="02229630234"/>
    <x v="5"/>
    <m/>
    <x v="3"/>
    <n v="13"/>
    <n v="22"/>
    <n v="5"/>
    <s v=""/>
    <s v=""/>
    <s v=""/>
    <s v=""/>
    <s v=""/>
    <s v=""/>
    <s v=""/>
    <s v=""/>
    <s v=""/>
    <s v=""/>
  </r>
  <r>
    <s v="42838fady samyfadysamy1935@gmail.comاستفسار عن مسار الطرد"/>
    <d v="2017-04-13T00:00:00"/>
    <d v="1899-12-30T20:32:55"/>
    <s v="fady samy"/>
    <x v="0"/>
    <s v="fadysamy1935@gmail.com"/>
    <s v="29410081700055"/>
    <s v="201273156320"/>
    <x v="1"/>
    <m/>
    <x v="3"/>
    <n v="13"/>
    <n v="20"/>
    <n v="5"/>
    <s v="RR705878409EG"/>
    <s v=""/>
    <s v=""/>
    <s v=""/>
    <s v=""/>
    <s v=""/>
    <s v=""/>
    <s v=""/>
    <s v="RR"/>
    <s v="EG"/>
  </r>
  <r>
    <s v="42838عبدالمقصودإسماعيل عبدالمقصودعمرcoda80722@gmail.comشــكــوى"/>
    <d v="2017-04-13T00:00:00"/>
    <d v="1899-12-30T19:10:09"/>
    <s v="عبدالمقصودإسماعيل عبدالمقصودعمر"/>
    <x v="0"/>
    <s v="coda80722@gmail.com"/>
    <s v="27302061302431"/>
    <s v="00201270469256"/>
    <x v="2"/>
    <m/>
    <x v="3"/>
    <n v="13"/>
    <n v="19"/>
    <n v="5"/>
    <s v=""/>
    <s v=""/>
    <s v=""/>
    <s v=""/>
    <s v=""/>
    <s v=""/>
    <s v=""/>
    <s v=""/>
    <s v=""/>
    <s v=""/>
  </r>
  <r>
    <s v="42838FahimFelfeky@gmail.ciاستفسار عن مسار الطرد"/>
    <d v="2017-04-13T00:00:00"/>
    <d v="1899-12-30T18:26:50"/>
    <s v="Fahim"/>
    <x v="0"/>
    <s v="Felfeky@gmail.ci"/>
    <s v="27701180705018"/>
    <s v="201276966666"/>
    <x v="1"/>
    <m/>
    <x v="3"/>
    <n v="13"/>
    <n v="18"/>
    <n v="5"/>
    <s v="EE056364298SA"/>
    <s v=""/>
    <s v=""/>
    <s v=""/>
    <s v=""/>
    <s v=""/>
    <s v=""/>
    <s v=""/>
    <s v="EE"/>
    <s v="SA"/>
  </r>
  <r>
    <s v="42838احمد محمد احمدasd20-21@yandex.comاستفسار عن مسار الطرد"/>
    <d v="2017-04-13T00:00:00"/>
    <d v="1899-12-30T18:16:29"/>
    <s v="احمد محمد احمد"/>
    <x v="0"/>
    <s v="asd20-21@yandex.com"/>
    <s v="5200056"/>
    <s v="01010137069"/>
    <x v="1"/>
    <m/>
    <x v="3"/>
    <n v="13"/>
    <n v="18"/>
    <n v="5"/>
    <s v="RB174735214SG"/>
    <s v=""/>
    <s v=""/>
    <s v=""/>
    <s v=""/>
    <s v=""/>
    <s v=""/>
    <s v=""/>
    <s v="RB"/>
    <s v="SG"/>
  </r>
  <r>
    <s v="42838اشرف عبد الحميدashraf@maatpeace.orgشــكــوى"/>
    <d v="2017-04-13T00:00:00"/>
    <d v="1899-12-30T15:24:15"/>
    <s v="اشرف عبد الحميد"/>
    <x v="0"/>
    <s v="ashraf@maatpeace.org"/>
    <s v="27504140104493"/>
    <s v="01285644461"/>
    <x v="2"/>
    <m/>
    <x v="3"/>
    <n v="13"/>
    <n v="15"/>
    <n v="5"/>
    <s v=""/>
    <s v=""/>
    <s v=""/>
    <s v=""/>
    <s v=""/>
    <s v=""/>
    <s v=""/>
    <s v=""/>
    <s v=""/>
    <s v=""/>
  </r>
  <r>
    <s v="42838احمد سمير احمد تاج الدينahmedtageldi123@yahoo.comاستفسار عن مسار الطرد"/>
    <d v="2017-04-13T00:00:00"/>
    <d v="1899-12-30T15:00:25"/>
    <s v="احمد سمير احمد تاج الدين"/>
    <x v="0"/>
    <s v="ahmedtageldi123@yahoo.com"/>
    <s v="29302011208971"/>
    <s v="00201026398897"/>
    <x v="1"/>
    <m/>
    <x v="3"/>
    <n v="13"/>
    <n v="15"/>
    <n v="5"/>
    <s v="Ee013963436eg"/>
    <s v=""/>
    <s v=""/>
    <s v=""/>
    <s v=""/>
    <s v=""/>
    <s v=""/>
    <s v=""/>
    <s v="EE"/>
    <s v="EG"/>
  </r>
  <r>
    <s v="42838علاء الدين شاحوطةalaaden349@gmail.comاستفسار عن مسار الطرد"/>
    <d v="2017-04-13T00:00:00"/>
    <d v="1899-12-30T14:56:40"/>
    <s v="علاء الدين شاحوطة"/>
    <x v="0"/>
    <s v="alaaden349@gmail.com"/>
    <s v=": 007317263"/>
    <s v="201278136576"/>
    <x v="1"/>
    <m/>
    <x v="3"/>
    <n v="13"/>
    <n v="14"/>
    <n v="5"/>
    <s v="rr179672649sy"/>
    <s v=""/>
    <s v=""/>
    <s v=""/>
    <s v=""/>
    <s v=""/>
    <s v=""/>
    <s v=""/>
    <s v="RR"/>
    <s v="SY"/>
  </r>
  <r>
    <s v="42838Abdalla goudaAbdalla.gouda86@yahoo.comشــكــوى"/>
    <d v="2017-04-13T00:00:00"/>
    <d v="1899-12-30T14:36:43"/>
    <s v="Abdalla gouda"/>
    <x v="0"/>
    <s v="Abdalla.gouda86@yahoo.com"/>
    <s v="28606221301031"/>
    <s v="01068041879"/>
    <x v="2"/>
    <m/>
    <x v="3"/>
    <n v="13"/>
    <n v="14"/>
    <n v="5"/>
    <s v="Ra100811050au"/>
    <s v=""/>
    <s v=""/>
    <s v=""/>
    <s v=""/>
    <s v=""/>
    <s v=""/>
    <s v=""/>
    <s v="RA"/>
    <s v="AU"/>
  </r>
  <r>
    <s v="42838محمد عبد القادر احمدd.kader90@yahoo.comاستفسار عن مسار الطرد"/>
    <d v="2017-04-13T00:00:00"/>
    <d v="1899-12-30T14:34:21"/>
    <s v="محمد عبد القادر احمد"/>
    <x v="0"/>
    <s v="d.kader90@yahoo.com"/>
    <s v="24811081700591"/>
    <s v="01003092622"/>
    <x v="1"/>
    <m/>
    <x v="3"/>
    <n v="13"/>
    <n v="14"/>
    <n v="5"/>
    <s v="EE115147518QA"/>
    <s v=""/>
    <s v=""/>
    <s v=""/>
    <s v=""/>
    <s v=""/>
    <s v=""/>
    <s v=""/>
    <s v="EE"/>
    <s v="QA"/>
  </r>
  <r>
    <s v="42838محمد عبد العاطي محمد طاحونmoh_atty@hotmail.comاستفسار عن مسار الطرد"/>
    <d v="2017-04-13T00:00:00"/>
    <d v="1899-12-30T14:04:40"/>
    <s v="محمد عبد العاطي محمد طاحون"/>
    <x v="7"/>
    <s v="moh_atty@hotmail.com"/>
    <s v=": A14888000"/>
    <s v="971567918288"/>
    <x v="1"/>
    <m/>
    <x v="3"/>
    <n v="13"/>
    <n v="14"/>
    <n v="5"/>
    <s v="EE015743013EG"/>
    <s v=""/>
    <s v=""/>
    <s v=""/>
    <s v=""/>
    <s v=""/>
    <s v=""/>
    <s v=""/>
    <s v="EE"/>
    <s v="EG"/>
  </r>
  <r>
    <s v="42838Ahmed Samireng_ahmed.s@live.comشــكــوى"/>
    <d v="2017-04-13T00:00:00"/>
    <d v="1899-12-30T13:57:41"/>
    <s v="Ahmed Samir"/>
    <x v="0"/>
    <s v="eng_ahmed.s@live.com"/>
    <s v="28908240100271"/>
    <s v="201003323493"/>
    <x v="2"/>
    <m/>
    <x v="3"/>
    <n v="13"/>
    <n v="13"/>
    <n v="5"/>
    <s v=""/>
    <s v=""/>
    <s v=""/>
    <s v=""/>
    <s v=""/>
    <s v=""/>
    <s v=""/>
    <s v=""/>
    <s v=""/>
    <s v=""/>
  </r>
  <r>
    <s v="42838محمد يحيى ابراهيمmh@e4r.netشــكــوى"/>
    <d v="2017-04-13T00:00:00"/>
    <d v="1899-12-30T13:53:27"/>
    <s v="محمد يحيى ابراهيم"/>
    <x v="0"/>
    <s v="mh@e4r.net"/>
    <s v=": 26625660"/>
    <s v="201115551868"/>
    <x v="2"/>
    <m/>
    <x v="3"/>
    <n v="13"/>
    <n v="13"/>
    <n v="5"/>
    <s v="EE014619726EG"/>
    <s v=""/>
    <s v=""/>
    <s v=""/>
    <s v=""/>
    <s v=""/>
    <s v=""/>
    <s v=""/>
    <s v="EE"/>
    <s v="EG"/>
  </r>
  <r>
    <s v="42838eslam mohammedetaesj@yahoo.comاستفسار عن مسار الطرد"/>
    <d v="2017-04-13T00:00:00"/>
    <d v="1899-12-30T13:26:00"/>
    <s v="eslam mohammed"/>
    <x v="0"/>
    <s v="etaesj@yahoo.com"/>
    <s v="28803040400355"/>
    <s v="201111918140"/>
    <x v="1"/>
    <m/>
    <x v="3"/>
    <n v="13"/>
    <n v="13"/>
    <n v="5"/>
    <s v="RB185170629SG"/>
    <s v=""/>
    <s v=""/>
    <s v=""/>
    <s v=""/>
    <s v=""/>
    <s v=""/>
    <s v=""/>
    <s v="RB"/>
    <s v="SG"/>
  </r>
  <r>
    <s v="42838سامح سيد عطيةSamehsayed111@gmail.comاستفسار عن مسار الطرد"/>
    <d v="2017-04-13T00:00:00"/>
    <d v="1899-12-30T11:58:26"/>
    <s v="سامح سيد عطية"/>
    <x v="0"/>
    <s v="Samehsayed111@gmail.com"/>
    <s v="28701180103779"/>
    <s v="201118021506"/>
    <x v="1"/>
    <m/>
    <x v="3"/>
    <n v="13"/>
    <n v="11"/>
    <n v="5"/>
    <s v="RR801039490PL"/>
    <s v=""/>
    <s v=""/>
    <s v=""/>
    <s v=""/>
    <s v=""/>
    <s v=""/>
    <s v=""/>
    <s v="RR"/>
    <s v="PL"/>
  </r>
  <r>
    <s v="42838ابراهيم حسن شاكر محمودih1352614@gmail.comاستفسار عن مسار الطرد"/>
    <d v="2017-04-13T00:00:00"/>
    <d v="1899-12-30T10:01:22"/>
    <s v="ابراهيم حسن شاكر محمود"/>
    <x v="0"/>
    <s v="ih1352614@gmail.com"/>
    <s v="29104161400776"/>
    <s v="01112991640"/>
    <x v="1"/>
    <m/>
    <x v="3"/>
    <n v="13"/>
    <n v="10"/>
    <n v="5"/>
    <s v=""/>
    <s v=""/>
    <s v=""/>
    <s v=""/>
    <s v=""/>
    <s v=""/>
    <s v=""/>
    <s v=""/>
    <s v=""/>
    <s v=""/>
  </r>
  <r>
    <s v="42838خالد فتحي عبدالمطلب محمدabdelkf@uasd.inاستفسار عن مسار الطرد"/>
    <d v="2017-04-13T00:00:00"/>
    <d v="1899-12-30T09:01:06"/>
    <s v="خالد فتحي عبدالمطلب محمد"/>
    <x v="0"/>
    <s v="abdelkf@uasd.in"/>
    <s v="28909211302996"/>
    <s v="+201094898403"/>
    <x v="1"/>
    <m/>
    <x v="3"/>
    <n v="13"/>
    <n v="9"/>
    <n v="5"/>
    <s v="EK641919868IN"/>
    <s v="EK641919987IN"/>
    <s v=""/>
    <s v=""/>
    <s v=""/>
    <s v=""/>
    <s v=""/>
    <s v=""/>
    <s v="EK"/>
    <s v="IN"/>
  </r>
  <r>
    <s v="42838عبدالرحمن محمود علي محمدasrawy90@yahoo.comاستفسار عن مسار الطرد"/>
    <d v="2017-04-13T00:00:00"/>
    <d v="1899-12-30T08:33:32"/>
    <s v="عبدالرحمن محمود علي محمد"/>
    <x v="0"/>
    <s v="asrawy90@yahoo.com"/>
    <s v="29110193200078"/>
    <s v="201288860577"/>
    <x v="1"/>
    <m/>
    <x v="3"/>
    <n v="13"/>
    <n v="8"/>
    <n v="5"/>
    <s v="RG320967799CN"/>
    <s v=""/>
    <s v=""/>
    <s v=""/>
    <s v=""/>
    <s v=""/>
    <s v=""/>
    <s v=""/>
    <s v="RG"/>
    <s v="CN"/>
  </r>
  <r>
    <s v="42838احمد محمد حسن رمضانhasouma@hotmail.comاستفسار عن مسار الطرد"/>
    <d v="2017-04-13T00:00:00"/>
    <d v="1899-12-30T01:18:55"/>
    <s v="احمد محمد حسن رمضان"/>
    <x v="0"/>
    <s v="hasouma@hotmail.com"/>
    <s v="28502031200131"/>
    <s v="00201008181535"/>
    <x v="1"/>
    <m/>
    <x v="3"/>
    <n v="13"/>
    <n v="1"/>
    <n v="5"/>
    <s v="Rr610842846dz"/>
    <s v=""/>
    <s v=""/>
    <s v=""/>
    <s v=""/>
    <s v=""/>
    <s v=""/>
    <s v=""/>
    <s v="RR"/>
    <s v="DZ"/>
  </r>
  <r>
    <s v="42838ياسر بريكashaqemar@gmail.comاستفسار عن مسار الطرد"/>
    <d v="2017-04-13T00:00:00"/>
    <d v="1899-12-30T01:10:06"/>
    <s v="ياسر بريك"/>
    <x v="0"/>
    <s v="ashaqemar@gmail.com"/>
    <s v="29310308800138"/>
    <s v="201276560415"/>
    <x v="1"/>
    <m/>
    <x v="3"/>
    <n v="13"/>
    <n v="1"/>
    <n v="5"/>
    <s v="RF613172527CN"/>
    <s v=""/>
    <s v=""/>
    <s v=""/>
    <s v=""/>
    <s v=""/>
    <s v=""/>
    <s v=""/>
    <s v="RF"/>
    <s v="CN"/>
  </r>
  <r>
    <s v="42838Tamer Abbastamerabbas@egyptproductions.comاستفسار عن مسار الطرد"/>
    <d v="2017-04-13T00:00:00"/>
    <d v="1899-12-30T00:41:19"/>
    <s v="Tamer Abbas"/>
    <x v="0"/>
    <s v="tamerabbas@egyptproductions.com"/>
    <s v="27409290104898"/>
    <s v="00201223134644"/>
    <x v="1"/>
    <m/>
    <x v="3"/>
    <n v="13"/>
    <n v="0"/>
    <n v="5"/>
    <s v="RB849769864RU"/>
    <s v=""/>
    <s v=""/>
    <s v=""/>
    <s v=""/>
    <s v=""/>
    <s v=""/>
    <s v=""/>
    <s v="RB"/>
    <s v="RU"/>
  </r>
  <r>
    <s v="42837أحمد محمد السيد العنتبليalentably2010@yahoo.comشــكــوى"/>
    <d v="2017-04-12T00:00:00"/>
    <d v="1899-12-30T20:51:35"/>
    <s v="أحمد محمد السيد العنتبلي"/>
    <x v="0"/>
    <s v="alentably2010@yahoo.com"/>
    <s v="28607101501695"/>
    <s v="201028380265"/>
    <x v="2"/>
    <m/>
    <x v="3"/>
    <n v="12"/>
    <n v="20"/>
    <n v="4"/>
    <s v=""/>
    <s v=""/>
    <s v=""/>
    <s v=""/>
    <s v=""/>
    <s v=""/>
    <s v=""/>
    <s v=""/>
    <s v=""/>
    <s v=""/>
  </r>
  <r>
    <s v="42837وائل مختارwmghoneim@yahoo.comاستفسار عن مسار الطرد"/>
    <d v="2017-04-12T00:00:00"/>
    <d v="1899-12-30T19:53:12"/>
    <s v="وائل مختار"/>
    <x v="0"/>
    <s v="wmghoneim@yahoo.com"/>
    <s v="2691030013256"/>
    <s v="201144259140"/>
    <x v="1"/>
    <m/>
    <x v="3"/>
    <n v="12"/>
    <n v="19"/>
    <n v="4"/>
    <s v="RF445805018SG"/>
    <s v=""/>
    <s v=""/>
    <s v=""/>
    <s v=""/>
    <s v=""/>
    <s v=""/>
    <s v=""/>
    <s v="RF"/>
    <s v="SG"/>
  </r>
  <r>
    <s v="42837محمود محمد احمدmahmoudmohamed806@gmail.comاستفسار عن مسار الطرد"/>
    <d v="2017-04-12T00:00:00"/>
    <d v="1899-12-30T18:04:53"/>
    <s v="محمود محمد احمد"/>
    <x v="0"/>
    <s v="mahmoudmohamed806@gmail.com"/>
    <s v="29806100101355"/>
    <s v="201288810556"/>
    <x v="1"/>
    <m/>
    <x v="3"/>
    <n v="12"/>
    <n v="18"/>
    <n v="4"/>
    <s v="RF443379105SG"/>
    <s v=""/>
    <s v=""/>
    <s v=""/>
    <s v=""/>
    <s v=""/>
    <s v=""/>
    <s v=""/>
    <s v="RF"/>
    <s v="SG"/>
  </r>
  <r>
    <s v="42837امل محمد جادmoly.gad@yahoo.comاستفســار عن خدمــة"/>
    <d v="2017-04-12T00:00:00"/>
    <d v="1899-12-30T18:04:47"/>
    <s v="امل محمد جاد"/>
    <x v="0"/>
    <s v="moly.gad@yahoo.com"/>
    <s v="8501010141049"/>
    <s v="201008968000"/>
    <x v="0"/>
    <m/>
    <x v="3"/>
    <n v="12"/>
    <n v="18"/>
    <n v="4"/>
    <s v=""/>
    <s v=""/>
    <s v=""/>
    <s v=""/>
    <s v=""/>
    <s v=""/>
    <s v=""/>
    <s v=""/>
    <s v=""/>
    <s v=""/>
  </r>
  <r>
    <s v="42837امل محمد جادmoly. gad@yahoo.comاستفســار عن خدمــة"/>
    <d v="2017-04-12T00:00:00"/>
    <d v="1899-12-30T18:03:19"/>
    <s v="امل محمد جاد"/>
    <x v="0"/>
    <s v="moly. gad@yahoo.com"/>
    <s v="8501010141049"/>
    <s v="01008968000"/>
    <x v="0"/>
    <m/>
    <x v="3"/>
    <n v="12"/>
    <n v="18"/>
    <n v="4"/>
    <s v=""/>
    <s v=""/>
    <s v=""/>
    <s v=""/>
    <s v=""/>
    <s v=""/>
    <s v=""/>
    <s v=""/>
    <s v=""/>
    <s v=""/>
  </r>
  <r>
    <s v="42837تحسين يحيى الجهمانيTahseen890065@Hotmail. Comاستفسار عن مسار الطرد"/>
    <d v="2017-04-12T00:00:00"/>
    <d v="1899-12-30T17:18:26"/>
    <s v="تحسين يحيى الجهماني"/>
    <x v="0"/>
    <s v="Tahseen890065@Hotmail. Com"/>
    <s v=": 004019569"/>
    <s v="201096984605"/>
    <x v="1"/>
    <m/>
    <x v="3"/>
    <n v="12"/>
    <n v="17"/>
    <n v="4"/>
    <s v="RR150434532DK"/>
    <s v=""/>
    <s v=""/>
    <s v=""/>
    <s v=""/>
    <s v=""/>
    <s v=""/>
    <s v=""/>
    <s v="RR"/>
    <s v="DK"/>
  </r>
  <r>
    <s v="42837سعيد عبد الحميد حسين حسنsaid45450@hotmail.comأخـــــرى"/>
    <d v="2017-04-12T00:00:00"/>
    <d v="1899-12-30T16:39:03"/>
    <s v="سعيد عبد الحميد حسين حسن"/>
    <x v="0"/>
    <s v="said45450@hotmail.com"/>
    <s v="27510121302195"/>
    <s v="01117691563"/>
    <x v="4"/>
    <m/>
    <x v="3"/>
    <n v="12"/>
    <n v="16"/>
    <n v="4"/>
    <s v=""/>
    <s v=""/>
    <s v=""/>
    <s v=""/>
    <s v=""/>
    <s v=""/>
    <s v=""/>
    <s v=""/>
    <s v=""/>
    <s v=""/>
  </r>
  <r>
    <s v="42837مينا صبرى بركهminasabr77@hotmail.comشــكــوى"/>
    <d v="2017-04-12T00:00:00"/>
    <d v="1899-12-30T16:21:47"/>
    <s v="مينا صبرى بركه"/>
    <x v="0"/>
    <s v="minasabr77@hotmail.com"/>
    <s v="28602061600031"/>
    <s v="201288242870"/>
    <x v="2"/>
    <m/>
    <x v="3"/>
    <n v="12"/>
    <n v="16"/>
    <n v="4"/>
    <s v="ec700170349eg"/>
    <s v=""/>
    <s v=""/>
    <s v=""/>
    <s v=""/>
    <s v=""/>
    <s v=""/>
    <s v=""/>
    <s v="EC"/>
    <s v="EG"/>
  </r>
  <r>
    <s v="42837محمد عبد القادر أحمد صالحmakader_rd@yahoo.comاستفسار عن مسار الطرد"/>
    <d v="2017-04-12T00:00:00"/>
    <d v="1899-12-30T16:18:13"/>
    <s v="محمد عبد القادر أحمد صالح"/>
    <x v="0"/>
    <s v="makader_rd@yahoo.com"/>
    <s v="27411110100215"/>
    <s v="01114418976"/>
    <x v="1"/>
    <m/>
    <x v="3"/>
    <n v="12"/>
    <n v="16"/>
    <n v="4"/>
    <s v="CA394914630DE"/>
    <s v=""/>
    <s v=""/>
    <s v=""/>
    <s v=""/>
    <s v=""/>
    <s v=""/>
    <s v=""/>
    <s v="CA"/>
    <s v="DE"/>
  </r>
  <r>
    <s v="42837زياد سمير ديبzeyadeeb@gmail.comاستفسار عن مسار الطرد"/>
    <d v="2017-04-12T00:00:00"/>
    <d v="1899-12-30T16:07:55"/>
    <s v="زياد سمير ديب"/>
    <x v="0"/>
    <s v="zeyadeeb@gmail.com"/>
    <s v=": 3588242"/>
    <s v="201015962703"/>
    <x v="1"/>
    <m/>
    <x v="3"/>
    <n v="12"/>
    <n v="16"/>
    <n v="4"/>
    <s v="cv001284065ES"/>
    <s v=""/>
    <s v=""/>
    <s v=""/>
    <s v=""/>
    <s v=""/>
    <s v=""/>
    <s v=""/>
    <s v="CV"/>
    <s v="ES"/>
  </r>
  <r>
    <s v="42837خالد فايزkhaledmarie25@yahoo.comاستفسار عن مسار الطرد"/>
    <d v="2017-04-12T00:00:00"/>
    <d v="1899-12-30T16:06:13"/>
    <s v="خالد فايز"/>
    <x v="0"/>
    <s v="khaledmarie25@yahoo.com"/>
    <s v="26611042401835"/>
    <s v="201004303524"/>
    <x v="1"/>
    <m/>
    <x v="3"/>
    <n v="12"/>
    <n v="16"/>
    <n v="4"/>
    <s v="EE015216604EG"/>
    <s v=""/>
    <s v=""/>
    <s v=""/>
    <s v=""/>
    <s v=""/>
    <s v=""/>
    <s v=""/>
    <s v="EE"/>
    <s v="EG"/>
  </r>
  <r>
    <s v="42837Ashraf Fahim MustafaAshraf.Fahim@outlook.comاستفسار عن مسار الطرد"/>
    <d v="2017-04-12T00:00:00"/>
    <d v="1899-12-30T15:56:44"/>
    <s v="Ashraf Fahim Mustafa"/>
    <x v="0"/>
    <s v="Ashraf.Fahim@outlook.com"/>
    <s v="29610160100879"/>
    <s v="01111192981"/>
    <x v="1"/>
    <m/>
    <x v="3"/>
    <n v="12"/>
    <n v="15"/>
    <n v="4"/>
    <s v="RX561014639DE"/>
    <s v=""/>
    <s v=""/>
    <s v=""/>
    <s v=""/>
    <s v=""/>
    <s v=""/>
    <s v=""/>
    <s v="RX"/>
    <s v="DE"/>
  </r>
  <r>
    <s v="42837محمد حامد سعد الشريفabonadawebas2017@hotmail.comاستفســار عن خدمــة"/>
    <d v="2017-04-12T00:00:00"/>
    <d v="1899-12-30T15:49:59"/>
    <s v="محمد حامد سعد الشريف"/>
    <x v="0"/>
    <s v="abonadawebas2017@hotmail.com"/>
    <s v="29105171800337"/>
    <s v="01002827611"/>
    <x v="0"/>
    <m/>
    <x v="3"/>
    <n v="12"/>
    <n v="15"/>
    <n v="4"/>
    <s v=""/>
    <s v=""/>
    <s v=""/>
    <s v=""/>
    <s v=""/>
    <s v=""/>
    <s v=""/>
    <s v=""/>
    <s v=""/>
    <s v=""/>
  </r>
  <r>
    <s v="42837كريم ابراهيم حامد محمدKarimebrahem4@gmail.comاستفسار عن مسار الطرد"/>
    <d v="2017-04-12T00:00:00"/>
    <d v="1899-12-30T15:49:46"/>
    <s v="كريم ابراهيم حامد محمد"/>
    <x v="0"/>
    <s v="Karimebrahem4@gmail.com"/>
    <s v="29309012702671"/>
    <s v="+201063313140"/>
    <x v="1"/>
    <m/>
    <x v="3"/>
    <n v="12"/>
    <n v="15"/>
    <n v="4"/>
    <s v="RA762355475RU"/>
    <s v=""/>
    <s v=""/>
    <s v=""/>
    <s v=""/>
    <s v=""/>
    <s v=""/>
    <s v=""/>
    <s v="RA"/>
    <s v="RU"/>
  </r>
  <r>
    <s v="42837المهندس محمد النخالsilent7force@gmail.comاستفسار عن مسار الطرد"/>
    <d v="2017-04-12T00:00:00"/>
    <d v="1899-12-30T14:44:50"/>
    <s v="المهندس محمد النخال"/>
    <x v="0"/>
    <s v="silent7force@gmail.com"/>
    <s v="29110012104455"/>
    <s v="201220868653"/>
    <x v="1"/>
    <m/>
    <x v="3"/>
    <n v="12"/>
    <n v="14"/>
    <n v="4"/>
    <s v="RX565216605DE"/>
    <s v=""/>
    <s v=""/>
    <s v=""/>
    <s v=""/>
    <s v=""/>
    <s v=""/>
    <s v=""/>
    <s v="RX"/>
    <s v="DE"/>
  </r>
  <r>
    <s v="42841Abdelrahman magdyelmohandes.fac1@hotmail.comاستفســار عن خدمــة"/>
    <d v="2017-04-16T00:00:00"/>
    <d v="1899-12-30T02:17:39"/>
    <s v="Abdelrahman magdy"/>
    <x v="40"/>
    <s v="elmohandes.fac1@hotmail.com"/>
    <s v="2103917"/>
    <s v="00393206006754"/>
    <x v="0"/>
    <m/>
    <x v="3"/>
    <n v="16"/>
    <n v="2"/>
    <n v="1"/>
    <s v=""/>
    <s v=""/>
    <s v=""/>
    <s v=""/>
    <s v=""/>
    <s v=""/>
    <s v=""/>
    <s v=""/>
    <s v=""/>
    <s v=""/>
  </r>
  <r>
    <s v="42841يوسف محمد سعدyoseuf4299@yahoo.comاستفسار عن مسار الطرد"/>
    <d v="2017-04-16T00:00:00"/>
    <d v="1899-12-30T00:39:31"/>
    <s v="يوسف محمد سعد"/>
    <x v="0"/>
    <s v="yoseuf4299@yahoo.com"/>
    <s v="27805302700931"/>
    <s v="002001002246429"/>
    <x v="1"/>
    <m/>
    <x v="3"/>
    <n v="16"/>
    <n v="0"/>
    <n v="1"/>
    <s v="RE482103005SE"/>
    <s v=""/>
    <s v=""/>
    <s v=""/>
    <s v=""/>
    <s v=""/>
    <s v=""/>
    <s v=""/>
    <s v="RE"/>
    <s v="SE"/>
  </r>
  <r>
    <s v="42841ايهاب اليمنىehabelyamany@outlook.comاستفسار عن مسار الطرد"/>
    <d v="2017-04-16T00:00:00"/>
    <d v="1899-12-30T02:43:20"/>
    <s v="ايهاب اليمنى"/>
    <x v="0"/>
    <s v="ehabelyamany@outlook.com"/>
    <s v="28511200102631"/>
    <s v="01206719606"/>
    <x v="1"/>
    <m/>
    <x v="3"/>
    <n v="16"/>
    <n v="2"/>
    <n v="1"/>
    <s v="RC288701955DE"/>
    <s v=""/>
    <s v=""/>
    <s v=""/>
    <s v=""/>
    <s v=""/>
    <s v=""/>
    <s v=""/>
    <s v="RC"/>
    <s v="DE"/>
  </r>
  <r>
    <s v="42841أحمد شوقى حامدashawki7@gmail.comاستفسار عن مسار الطرد"/>
    <d v="2017-04-16T00:00:00"/>
    <d v="1899-12-30T05:05:41"/>
    <s v="أحمد شوقى حامد"/>
    <x v="0"/>
    <s v="ashawki7@gmail.com"/>
    <s v="27706180202112"/>
    <s v="201220613609"/>
    <x v="1"/>
    <m/>
    <x v="3"/>
    <n v="16"/>
    <n v="5"/>
    <n v="1"/>
    <s v="RB194265024SG"/>
    <s v="RB194128329SG"/>
    <s v="RB194551047SG"/>
    <s v=""/>
    <s v=""/>
    <s v=""/>
    <s v=""/>
    <s v=""/>
    <s v="RB"/>
    <s v="SG"/>
  </r>
  <r>
    <s v="42841waleed mahmoud morsysalamawaleed@yahoo.comشــكــوى"/>
    <d v="2017-04-16T00:00:00"/>
    <d v="1899-12-30T12:38:04"/>
    <s v="waleed mahmoud morsy"/>
    <x v="0"/>
    <s v="salamawaleed@yahoo.com"/>
    <s v="27405208800134"/>
    <s v="01068046250"/>
    <x v="2"/>
    <m/>
    <x v="3"/>
    <n v="16"/>
    <n v="12"/>
    <n v="1"/>
    <s v="EE013544845EG"/>
    <s v=""/>
    <s v=""/>
    <s v=""/>
    <s v=""/>
    <s v=""/>
    <s v=""/>
    <s v=""/>
    <s v="EE"/>
    <s v="EG"/>
  </r>
  <r>
    <s v="42841ممدوح محمد فيضmamdoh1969@yahoo.comاستفســار عن خدمــة"/>
    <d v="2017-04-16T00:00:00"/>
    <d v="1899-12-30T13:08:54"/>
    <s v="ممدوح محمد فيض"/>
    <x v="0"/>
    <s v="mamdoh1969@yahoo.com"/>
    <s v="26903090200176"/>
    <s v="2001221302715"/>
    <x v="0"/>
    <m/>
    <x v="3"/>
    <n v="16"/>
    <n v="13"/>
    <n v="1"/>
    <s v=""/>
    <s v=""/>
    <s v=""/>
    <s v=""/>
    <s v=""/>
    <s v=""/>
    <s v=""/>
    <s v=""/>
    <s v=""/>
    <s v=""/>
  </r>
  <r>
    <s v="42841Osama Sbeitanosama_sbeitan@yahoo.comاستفسار عن مسار الطرد"/>
    <d v="2017-04-16T00:00:00"/>
    <d v="1899-12-30T14:48:44"/>
    <s v="Osama Sbeitan"/>
    <x v="8"/>
    <s v="osama_sbeitan@yahoo.com"/>
    <s v=": 00000"/>
    <s v="00962791753510"/>
    <x v="1"/>
    <m/>
    <x v="3"/>
    <n v="16"/>
    <n v="14"/>
    <n v="1"/>
    <s v="EE014415161EG"/>
    <s v=""/>
    <s v=""/>
    <s v=""/>
    <s v=""/>
    <s v=""/>
    <s v=""/>
    <s v=""/>
    <s v="EE"/>
    <s v="EG"/>
  </r>
  <r>
    <s v="42841ياسمين فهمى ياسين02-01007685070استفسار عن مسار الطرد"/>
    <d v="2017-04-16T00:00:00"/>
    <d v="1899-12-30T15:00:42"/>
    <s v="ياسمين فهمى ياسين"/>
    <x v="0"/>
    <s v="02-01007685070"/>
    <s v=" 28810010129041"/>
    <s v="02-01016660511"/>
    <x v="1"/>
    <m/>
    <x v="3"/>
    <n v="16"/>
    <n v="15"/>
    <n v="1"/>
    <s v=""/>
    <s v=""/>
    <s v=""/>
    <s v=""/>
    <s v=""/>
    <s v=""/>
    <s v=""/>
    <s v=""/>
    <s v=""/>
    <s v=""/>
  </r>
  <r>
    <s v="42841سعيد شوقي محمدPrince.said.shawqi@gmail.comاستفسار عن مسار الطرد"/>
    <d v="2017-04-16T00:00:00"/>
    <d v="1899-12-30T15:18:07"/>
    <s v="سعيد شوقي محمد"/>
    <x v="0"/>
    <s v="Prince.said.shawqi@gmail.com"/>
    <s v="28901011313691"/>
    <s v="201275684242"/>
    <x v="1"/>
    <m/>
    <x v="3"/>
    <n v="16"/>
    <n v="15"/>
    <n v="1"/>
    <s v="RX566492281DE"/>
    <s v=""/>
    <s v=""/>
    <s v=""/>
    <s v=""/>
    <s v=""/>
    <s v=""/>
    <s v=""/>
    <s v="RX"/>
    <s v="DE"/>
  </r>
  <r>
    <s v="42841 محمد ابراهيم عبدالفتاحm_ghaly1@hotmail.comاستفســار عن خدمــة"/>
    <d v="2017-04-16T00:00:00"/>
    <d v="1899-12-30T15:28:55"/>
    <s v=" محمد ابراهيم عبدالفتاح"/>
    <x v="0"/>
    <s v="m_ghaly1@hotmail.com"/>
    <s v="28701051600499"/>
    <s v="0201000030818"/>
    <x v="0"/>
    <m/>
    <x v="3"/>
    <n v="16"/>
    <n v="15"/>
    <n v="1"/>
    <s v=""/>
    <s v=""/>
    <s v=""/>
    <s v=""/>
    <s v=""/>
    <s v=""/>
    <s v=""/>
    <s v=""/>
    <s v=""/>
    <s v=""/>
  </r>
  <r>
    <s v="42841محمد منصور جابرMandoo.202030@gmail.comاستفسار عن مسار الطرد"/>
    <d v="2017-04-16T00:00:00"/>
    <d v="1899-12-30T17:47:10"/>
    <s v="محمد منصور جابر"/>
    <x v="2"/>
    <s v="Mandoo.202030@gmail.com"/>
    <s v=": A17070092"/>
    <s v="00966543306469"/>
    <x v="1"/>
    <m/>
    <x v="3"/>
    <n v="16"/>
    <n v="17"/>
    <n v="1"/>
    <s v="Ee056361654sa"/>
    <s v=""/>
    <s v=""/>
    <s v=""/>
    <s v=""/>
    <s v=""/>
    <s v=""/>
    <s v=""/>
    <s v="EE"/>
    <s v="SA"/>
  </r>
  <r>
    <s v="42841محمد احمدeslam.ashmawy_1212@yahoo.comاستفسار عن مسار الطرد"/>
    <d v="2017-04-16T00:00:00"/>
    <d v="1899-12-30T19:45:21"/>
    <s v="محمد احمد"/>
    <x v="0"/>
    <s v="eslam.ashmawy_1212@yahoo.com"/>
    <s v="29509063200076"/>
    <s v="0201129993675"/>
    <x v="1"/>
    <m/>
    <x v="3"/>
    <n v="16"/>
    <n v="19"/>
    <n v="1"/>
    <s v=""/>
    <s v=""/>
    <s v=""/>
    <s v=""/>
    <s v=""/>
    <s v=""/>
    <s v=""/>
    <s v=""/>
    <s v=""/>
    <s v=""/>
  </r>
  <r>
    <s v="42841اسامة انورu1a1saad@gmail.comاستفسار عن مسار الطرد"/>
    <d v="2017-04-16T00:00:00"/>
    <d v="1899-12-30T20:12:37"/>
    <s v="اسامة انور"/>
    <x v="0"/>
    <s v="u1a1saad@gmail.com"/>
    <s v="25701110103614"/>
    <s v="01223687352"/>
    <x v="1"/>
    <m/>
    <x v="3"/>
    <n v="16"/>
    <n v="20"/>
    <n v="1"/>
    <s v="EE702087088EG"/>
    <s v=""/>
    <s v=""/>
    <s v=""/>
    <s v=""/>
    <s v=""/>
    <s v=""/>
    <s v=""/>
    <s v="EE"/>
    <s v="EG"/>
  </r>
  <r>
    <s v="42841Gamal Mohamed gamalJobsmy071@gmail.comشــكــوى"/>
    <d v="2017-04-16T00:00:00"/>
    <d v="1899-12-30T20:23:47"/>
    <s v="Gamal Mohamed gamal"/>
    <x v="0"/>
    <s v="Jobsmy071@gmail.com"/>
    <s v="28601010108372"/>
    <s v="201020222089"/>
    <x v="2"/>
    <m/>
    <x v="3"/>
    <n v="16"/>
    <n v="20"/>
    <n v="1"/>
    <s v="EE701994815EG"/>
    <s v=""/>
    <s v=""/>
    <s v=""/>
    <s v=""/>
    <s v=""/>
    <s v=""/>
    <s v=""/>
    <s v="EE"/>
    <s v="EG"/>
  </r>
  <r>
    <s v="42841Mohameddangeravanger@gmail.comاستفسار عن مسار الطرد"/>
    <d v="2017-04-16T00:00:00"/>
    <d v="1899-12-30T21:02:41"/>
    <s v="Mohamed"/>
    <x v="0"/>
    <s v="dangeravanger@gmail.com"/>
    <s v="2880110012579"/>
    <s v="01128457090"/>
    <x v="1"/>
    <m/>
    <x v="3"/>
    <n v="16"/>
    <n v="21"/>
    <n v="1"/>
    <s v="RB196761627SG"/>
    <s v=""/>
    <s v=""/>
    <s v=""/>
    <s v=""/>
    <s v=""/>
    <s v=""/>
    <s v=""/>
    <s v="RB"/>
    <s v="SG"/>
  </r>
  <r>
    <s v="42841ايمان عبد الرازق مطاوعeno_maes@yahoo.comاستفسار عن مسار الطرد"/>
    <d v="2017-04-16T00:00:00"/>
    <d v="1899-12-30T22:44:32"/>
    <s v="ايمان عبد الرازق مطاوع"/>
    <x v="0"/>
    <s v="eno_maes@yahoo.com"/>
    <s v="28601180100864"/>
    <s v="201005634198"/>
    <x v="1"/>
    <m/>
    <x v="3"/>
    <n v="16"/>
    <n v="22"/>
    <n v="1"/>
    <s v="EE701751946EG"/>
    <s v=""/>
    <s v=""/>
    <s v=""/>
    <s v=""/>
    <s v=""/>
    <s v=""/>
    <s v=""/>
    <s v="EE"/>
    <s v="EG"/>
  </r>
  <r>
    <s v="42841عمرو هشام منتصرamrhisham@gmail.comاستفسار عن مسار الطرد"/>
    <d v="2017-04-16T00:00:00"/>
    <d v="1899-12-30T23:56:17"/>
    <s v="عمرو هشام منتصر"/>
    <x v="0"/>
    <s v="amrhisham@gmail.com"/>
    <s v="28306210103233"/>
    <s v="201001606062"/>
    <x v="1"/>
    <m/>
    <x v="3"/>
    <n v="16"/>
    <n v="23"/>
    <n v="1"/>
    <s v="RS827212765NL"/>
    <s v=""/>
    <s v=""/>
    <s v=""/>
    <s v=""/>
    <s v=""/>
    <s v=""/>
    <s v=""/>
    <s v="RS"/>
    <s v="NL"/>
  </r>
  <r>
    <s v="42842مينا ناديmenanade6@gmail.comاستفسار عن مسار الطرد"/>
    <d v="2017-04-17T00:00:00"/>
    <d v="1899-12-30T02:04:00"/>
    <s v="مينا نادي"/>
    <x v="0"/>
    <s v="menanade6@gmail.com"/>
    <s v="29805102500412"/>
    <s v="01286956533"/>
    <x v="1"/>
    <m/>
    <x v="3"/>
    <n v="17"/>
    <n v="2"/>
    <n v="2"/>
    <s v="RS810831129NL"/>
    <s v=""/>
    <s v=""/>
    <s v=""/>
    <s v=""/>
    <s v=""/>
    <s v=""/>
    <s v=""/>
    <s v="RS"/>
    <s v="NL"/>
  </r>
  <r>
    <s v="42842Yousef Mohammedyoseuf4299@yahoo.comاستفسار عن مسار الطرد"/>
    <d v="2017-04-17T00:00:00"/>
    <d v="1899-12-30T01:38:05"/>
    <s v="Yousef Mohammed"/>
    <x v="0"/>
    <s v="yoseuf4299@yahoo.com"/>
    <s v="27805302700931"/>
    <s v="2001002246429"/>
    <x v="1"/>
    <m/>
    <x v="3"/>
    <n v="17"/>
    <n v="1"/>
    <n v="2"/>
    <s v="RE482103005SE"/>
    <s v=""/>
    <s v=""/>
    <s v=""/>
    <s v=""/>
    <s v=""/>
    <s v=""/>
    <s v=""/>
    <s v="RE"/>
    <s v="SE"/>
  </r>
  <r>
    <s v="42842شريف عوض حسنshirefawad36@gmail.comأخـــــرى"/>
    <d v="2017-04-17T00:00:00"/>
    <d v="1899-12-30T02:20:40"/>
    <s v="شريف عوض حسن"/>
    <x v="0"/>
    <s v="shirefawad36@gmail.com"/>
    <s v="29107203200038"/>
    <s v="+2001201794079"/>
    <x v="4"/>
    <m/>
    <x v="3"/>
    <n v="17"/>
    <n v="2"/>
    <n v="2"/>
    <s v=""/>
    <s v=""/>
    <s v=""/>
    <s v=""/>
    <s v=""/>
    <s v=""/>
    <s v=""/>
    <s v=""/>
    <s v=""/>
    <s v=""/>
  </r>
  <r>
    <s v="42842عبدالرحمنabdelrahman01146653648@yahoo.comاستفسار عن مسار الطرد"/>
    <d v="2017-04-17T00:00:00"/>
    <d v="1899-12-30T03:05:27"/>
    <s v="عبدالرحمن"/>
    <x v="0"/>
    <s v="abdelrahman01146653648@yahoo.com"/>
    <s v="29606020100154"/>
    <s v="201146653648"/>
    <x v="1"/>
    <m/>
    <x v="3"/>
    <n v="17"/>
    <n v="3"/>
    <n v="2"/>
    <s v="RX563572683DE"/>
    <s v=""/>
    <s v=""/>
    <s v=""/>
    <s v=""/>
    <s v=""/>
    <s v=""/>
    <s v=""/>
    <s v="RX"/>
    <s v="DE"/>
  </r>
  <r>
    <s v="42842زينب حسن محمدkoko_toto773@yahoo.comشــكــوى"/>
    <d v="2017-04-17T00:00:00"/>
    <d v="1899-12-30T08:29:04"/>
    <s v="زينب حسن محمد"/>
    <x v="0"/>
    <s v="koko_toto773@yahoo.com"/>
    <s v="27807040103603"/>
    <s v="0201226445858"/>
    <x v="2"/>
    <m/>
    <x v="3"/>
    <n v="17"/>
    <n v="8"/>
    <n v="2"/>
    <s v=""/>
    <s v=""/>
    <s v=""/>
    <s v=""/>
    <s v=""/>
    <s v=""/>
    <s v=""/>
    <s v=""/>
    <s v=""/>
    <s v=""/>
  </r>
  <r>
    <s v="42842هانى نصر احمدlordeltnen80@gmail.comاستفسار عن مسار الطرد"/>
    <d v="2017-04-17T00:00:00"/>
    <d v="1899-12-30T12:06:48"/>
    <s v="هانى نصر احمد"/>
    <x v="0"/>
    <s v="lordeltnen80@gmail.com"/>
    <s v="28810112201596"/>
    <s v="00201112250011"/>
    <x v="1"/>
    <m/>
    <x v="3"/>
    <n v="17"/>
    <n v="12"/>
    <n v="2"/>
    <s v="RS564552756CN"/>
    <s v=""/>
    <s v=""/>
    <s v=""/>
    <s v=""/>
    <s v=""/>
    <s v=""/>
    <s v=""/>
    <s v="RS"/>
    <s v="CN"/>
  </r>
  <r>
    <s v="42842ahmed salaha7med_2210@hotmail.comاستفسار عن مسار الطرد"/>
    <d v="2017-04-17T00:00:00"/>
    <d v="1899-12-30T13:43:21"/>
    <s v="ahmed salah"/>
    <x v="0"/>
    <s v="a7med_2210@hotmail.com"/>
    <s v="28806208800655"/>
    <s v="00201112296962"/>
    <x v="1"/>
    <m/>
    <x v="3"/>
    <n v="17"/>
    <n v="13"/>
    <n v="2"/>
    <s v="ru463077925ch"/>
    <s v=""/>
    <s v=""/>
    <s v=""/>
    <s v=""/>
    <s v=""/>
    <s v=""/>
    <s v=""/>
    <s v="RU"/>
    <s v="CH"/>
  </r>
  <r>
    <s v="42842Ahmed Talaat kouraahmedtalaatkoura@gmail.comشــكــوى"/>
    <d v="2017-04-17T00:00:00"/>
    <d v="1899-12-30T14:27:56"/>
    <s v="Ahmed Talaat koura"/>
    <x v="0"/>
    <s v="ahmedtalaatkoura@gmail.com"/>
    <s v="27507060102791"/>
    <s v="01223247199"/>
    <x v="2"/>
    <m/>
    <x v="3"/>
    <n v="17"/>
    <n v="14"/>
    <n v="2"/>
    <s v="EE702010509EG"/>
    <s v=""/>
    <s v=""/>
    <s v=""/>
    <s v=""/>
    <s v=""/>
    <s v=""/>
    <s v=""/>
    <s v="EE"/>
    <s v="EG"/>
  </r>
  <r>
    <s v="42842محمد منصور جابرMandoo.202030@gmail.comاستفسار عن مسار الطرد"/>
    <d v="2017-04-17T00:00:00"/>
    <d v="1899-12-30T15:03:29"/>
    <s v="محمد منصور جابر"/>
    <x v="2"/>
    <s v="Mandoo.202030@gmail.com"/>
    <s v=": A17070092"/>
    <s v="00966543306469"/>
    <x v="1"/>
    <m/>
    <x v="3"/>
    <n v="17"/>
    <n v="15"/>
    <n v="2"/>
    <s v="Ee056361654sa"/>
    <s v=""/>
    <s v=""/>
    <s v=""/>
    <s v=""/>
    <s v=""/>
    <s v=""/>
    <s v=""/>
    <s v="EE"/>
    <s v="SA"/>
  </r>
  <r>
    <s v="42842LEILA KADBANIlkadbani@sofac.maاستفسار عن مسار الطرد"/>
    <d v="2017-04-17T00:00:00"/>
    <d v="1899-12-30T16:05:03"/>
    <s v="LEILA KADBANI"/>
    <x v="43"/>
    <s v="lkadbani@sofac.ma"/>
    <s v="CP113644639MA"/>
    <s v="2120617727292"/>
    <x v="1"/>
    <m/>
    <x v="3"/>
    <n v="17"/>
    <n v="16"/>
    <n v="2"/>
    <s v="CP113644639MA"/>
    <s v=""/>
    <s v=""/>
    <s v=""/>
    <s v=""/>
    <s v=""/>
    <s v=""/>
    <s v=""/>
    <s v="CP"/>
    <s v="MA"/>
  </r>
  <r>
    <s v="42842Daria Kirsanovadkirsanova@yandex.ruاستفسار عن مسار الطرد"/>
    <d v="2017-04-17T00:00:00"/>
    <d v="1899-12-30T16:15:08"/>
    <s v="Daria Kirsanova"/>
    <x v="39"/>
    <s v="dkirsanova@yandex.ru"/>
    <s v="702620415"/>
    <s v="+79035056691"/>
    <x v="1"/>
    <m/>
    <x v="3"/>
    <n v="17"/>
    <n v="16"/>
    <n v="2"/>
    <s v="EP040951962RU"/>
    <s v=""/>
    <s v=""/>
    <s v=""/>
    <s v=""/>
    <s v=""/>
    <s v=""/>
    <s v=""/>
    <s v="EP"/>
    <s v="RU"/>
  </r>
  <r>
    <s v="42842علاء جمال السيد احمدalaa.kandil94@yahoo.comأخـــــرى"/>
    <d v="2017-04-17T00:00:00"/>
    <d v="1899-12-30T16:52:21"/>
    <s v="علاء جمال السيد احمد"/>
    <x v="0"/>
    <s v="alaa.kandil94@yahoo.com"/>
    <s v="29401311600234"/>
    <s v="21010103529"/>
    <x v="4"/>
    <m/>
    <x v="3"/>
    <n v="17"/>
    <n v="16"/>
    <n v="2"/>
    <s v=""/>
    <s v=""/>
    <s v=""/>
    <s v=""/>
    <s v=""/>
    <s v=""/>
    <s v=""/>
    <s v=""/>
    <s v=""/>
    <s v=""/>
  </r>
  <r>
    <s v="42842عبدالحميد فوري مرعيhamidooo7272@gmail.comاستفســار عن خدمــة"/>
    <d v="2017-04-17T00:00:00"/>
    <d v="1899-12-30T17:40:10"/>
    <s v="عبدالحميد فوري مرعي"/>
    <x v="40"/>
    <s v="hamidooo7272@gmail.com"/>
    <s v=": a07763360"/>
    <s v="393283012129"/>
    <x v="0"/>
    <m/>
    <x v="3"/>
    <n v="17"/>
    <n v="17"/>
    <n v="2"/>
    <s v=""/>
    <s v=""/>
    <s v=""/>
    <s v=""/>
    <s v=""/>
    <s v=""/>
    <s v=""/>
    <s v=""/>
    <s v=""/>
    <s v=""/>
  </r>
  <r>
    <s v="42842دراهم سيدec700189827egاستفســار عن خدمــة"/>
    <d v="2017-04-17T00:00:00"/>
    <d v="1899-12-30T22:19:16"/>
    <s v="دراهم سيد"/>
    <x v="0"/>
    <s v="ec700189827eg"/>
    <s v="27407302200526"/>
    <s v="01145131941"/>
    <x v="0"/>
    <m/>
    <x v="3"/>
    <n v="17"/>
    <n v="22"/>
    <n v="2"/>
    <s v="ec700189827eg"/>
    <s v=""/>
    <s v=""/>
    <s v=""/>
    <s v=""/>
    <s v=""/>
    <s v=""/>
    <s v=""/>
    <s v="EC"/>
    <s v="EG"/>
  </r>
  <r>
    <s v="42844احمد صلاح الدين اربابarbab_eng@yahoo.comاستفسار عن مسار الطرد"/>
    <d v="2017-04-19T00:00:00"/>
    <d v="1899-12-30T14:08:19"/>
    <s v="احمد صلاح الدين ارباب"/>
    <x v="2"/>
    <s v="arbab_eng@yahoo.com"/>
    <s v="28211302500131"/>
    <s v="966543900408"/>
    <x v="1"/>
    <m/>
    <x v="3"/>
    <n v="19"/>
    <n v="14"/>
    <n v="4"/>
    <s v="RR012953772SA"/>
    <s v=""/>
    <s v=""/>
    <s v=""/>
    <s v=""/>
    <s v=""/>
    <s v=""/>
    <s v=""/>
    <s v="RR"/>
    <s v="SA"/>
  </r>
  <r>
    <s v="42844ياسمين عبدالعزيز كامل عبدالراضىWenaayman@gmail.comشــكــوى"/>
    <d v="2017-04-19T00:00:00"/>
    <d v="1899-12-30T14:03:42"/>
    <s v="ياسمين عبدالعزيز كامل عبدالراضى"/>
    <x v="0"/>
    <s v="Wenaayman@gmail.com"/>
    <s v="28704010202101"/>
    <s v="01277976835"/>
    <x v="2"/>
    <m/>
    <x v="3"/>
    <n v="19"/>
    <n v="14"/>
    <n v="4"/>
    <s v=""/>
    <s v=""/>
    <s v=""/>
    <s v=""/>
    <s v=""/>
    <s v=""/>
    <s v=""/>
    <s v=""/>
    <s v=""/>
    <s v=""/>
  </r>
  <r>
    <s v="42844منى ديابmonadiab@hotmail.comاستفســار عن خدمــة"/>
    <d v="2017-04-19T00:00:00"/>
    <d v="1899-12-30T14:01:37"/>
    <s v="منى دياب"/>
    <x v="0"/>
    <s v="monadiab@hotmail.com"/>
    <s v="28604028800183"/>
    <s v="01141194438"/>
    <x v="0"/>
    <m/>
    <x v="3"/>
    <n v="19"/>
    <n v="14"/>
    <n v="4"/>
    <s v=""/>
    <s v=""/>
    <s v=""/>
    <s v=""/>
    <s v=""/>
    <s v=""/>
    <s v=""/>
    <s v=""/>
    <s v=""/>
    <s v=""/>
  </r>
  <r>
    <s v="42844عفاف حافظmaro_11482@hotmail.comشــكــوى"/>
    <d v="2017-04-19T00:00:00"/>
    <d v="1899-12-30T13:52:09"/>
    <s v="عفاف حافظ"/>
    <x v="0"/>
    <s v="maro_11482@hotmail.com"/>
    <s v="25712170100683"/>
    <s v="201222542358"/>
    <x v="2"/>
    <m/>
    <x v="3"/>
    <n v="19"/>
    <n v="13"/>
    <n v="4"/>
    <s v=""/>
    <s v=""/>
    <s v=""/>
    <s v=""/>
    <s v=""/>
    <s v=""/>
    <s v=""/>
    <s v=""/>
    <s v=""/>
    <s v=""/>
  </r>
  <r>
    <s v="42844صالح محمد محمد اللبانdalinasaleh@gmail.comاستفسار عن مسار الطرد"/>
    <d v="2017-04-19T00:00:00"/>
    <d v="1899-12-30T13:41:56"/>
    <s v="صالح محمد محمد اللبان"/>
    <x v="0"/>
    <s v="dalinasaleh@gmail.com"/>
    <s v="29207161100059"/>
    <s v="201274633668"/>
    <x v="1"/>
    <m/>
    <x v="3"/>
    <n v="19"/>
    <n v="13"/>
    <n v="4"/>
    <s v=""/>
    <s v=""/>
    <s v=""/>
    <s v=""/>
    <s v=""/>
    <s v=""/>
    <s v=""/>
    <s v=""/>
    <s v=""/>
    <s v=""/>
  </r>
  <r>
    <s v="42844محمد منصور جابرMandoo.202030@gmail.comاستفســار عن خدمــة"/>
    <d v="2017-04-19T00:00:00"/>
    <d v="1899-12-30T13:28:24"/>
    <s v="محمد منصور جابر"/>
    <x v="2"/>
    <s v="Mandoo.202030@gmail.com"/>
    <s v=": A17070092"/>
    <s v="00966543306469"/>
    <x v="0"/>
    <m/>
    <x v="3"/>
    <n v="19"/>
    <n v="13"/>
    <n v="4"/>
    <s v="ee056361654sa"/>
    <s v=""/>
    <s v=""/>
    <s v=""/>
    <s v=""/>
    <s v=""/>
    <s v=""/>
    <s v=""/>
    <s v="EE"/>
    <s v="SA"/>
  </r>
  <r>
    <s v="42844عبد العزيز سعد عبد العزيزdallysaad20@yahoo.comاستفسار عن مسار الطرد"/>
    <d v="2017-04-19T00:00:00"/>
    <d v="1899-12-30T13:27:49"/>
    <s v="عبد العزيز سعد عبد العزيز"/>
    <x v="0"/>
    <s v="dallysaad20@yahoo.com"/>
    <s v="1200236"/>
    <s v="01005126072"/>
    <x v="1"/>
    <m/>
    <x v="3"/>
    <n v="19"/>
    <n v="13"/>
    <n v="4"/>
    <s v="EE701932648EG"/>
    <s v=""/>
    <s v=""/>
    <s v=""/>
    <s v=""/>
    <s v=""/>
    <s v=""/>
    <s v=""/>
    <s v="EE"/>
    <s v="EG"/>
  </r>
  <r>
    <s v="42844محمد منصور جابرMandoo.202030@gmail.comاستفسار عن مسار الطرد"/>
    <d v="2017-04-19T00:00:00"/>
    <d v="1899-12-30T13:27:11"/>
    <s v="محمد منصور جابر"/>
    <x v="2"/>
    <s v="Mandoo.202030@gmail.com"/>
    <s v=": A17070092"/>
    <s v="00966543306469"/>
    <x v="1"/>
    <m/>
    <x v="3"/>
    <n v="19"/>
    <n v="13"/>
    <n v="4"/>
    <s v="ee056361654sa"/>
    <s v=""/>
    <s v=""/>
    <s v=""/>
    <s v=""/>
    <s v=""/>
    <s v=""/>
    <s v=""/>
    <s v="EE"/>
    <s v="SA"/>
  </r>
  <r>
    <s v="42844محمدعامرmedoamer03@gmail.comشــكــوى"/>
    <d v="2017-04-19T00:00:00"/>
    <d v="1899-12-30T12:48:59"/>
    <s v="محمدعامر"/>
    <x v="0"/>
    <s v="medoamer03@gmail.com"/>
    <s v="28111101601457"/>
    <s v="0106711760"/>
    <x v="2"/>
    <m/>
    <x v="3"/>
    <n v="19"/>
    <n v="12"/>
    <n v="4"/>
    <s v=""/>
    <s v=""/>
    <s v=""/>
    <s v=""/>
    <s v=""/>
    <s v=""/>
    <s v=""/>
    <s v=""/>
    <s v=""/>
    <s v=""/>
  </r>
  <r>
    <s v="42844عبير مجدى السعيد محمودahmad.fadali@yahoo.comاستفسار عن مسار الطرد"/>
    <d v="2017-04-19T00:00:00"/>
    <d v="1899-12-30T08:10:21"/>
    <s v="عبير مجدى السعيد محمود"/>
    <x v="0"/>
    <s v="ahmad.fadali@yahoo.com"/>
    <s v="29007011204426"/>
    <s v="00201011282332"/>
    <x v="1"/>
    <m/>
    <x v="3"/>
    <n v="19"/>
    <n v="8"/>
    <n v="4"/>
    <s v="EK055256527SA"/>
    <s v=""/>
    <s v=""/>
    <s v=""/>
    <s v=""/>
    <s v=""/>
    <s v=""/>
    <s v=""/>
    <s v="EK"/>
    <s v="SA"/>
  </r>
  <r>
    <s v="42844ايمن لطفي محمد صالحaymanlotfysaleh@gmail.comاستفســار عن خدمــة"/>
    <d v="2017-04-19T00:00:00"/>
    <d v="1899-12-30T01:11:41"/>
    <s v="ايمن لطفي محمد صالح"/>
    <x v="0"/>
    <s v="aymanlotfysaleh@gmail.com"/>
    <s v="27910011315435"/>
    <s v="201021899644"/>
    <x v="0"/>
    <m/>
    <x v="3"/>
    <n v="19"/>
    <n v="1"/>
    <n v="4"/>
    <s v=""/>
    <s v=""/>
    <s v=""/>
    <s v=""/>
    <s v=""/>
    <s v=""/>
    <s v=""/>
    <s v=""/>
    <s v=""/>
    <s v=""/>
  </r>
  <r>
    <s v="42844Omar Elashryomar.elashry1000000@yahoo.comاستفسار عن مسار الطرد"/>
    <d v="2017-04-19T00:00:00"/>
    <d v="1899-12-30T00:25:00"/>
    <s v="Omar Elashry"/>
    <x v="0"/>
    <s v="omar.elashry1000000@yahoo.com"/>
    <s v="29708210201418"/>
    <s v="01276255115"/>
    <x v="1"/>
    <m/>
    <x v="3"/>
    <n v="19"/>
    <n v="0"/>
    <n v="4"/>
    <s v="RX565220707DE"/>
    <s v=""/>
    <s v=""/>
    <s v=""/>
    <s v=""/>
    <s v=""/>
    <s v=""/>
    <s v=""/>
    <s v="RX"/>
    <s v="DE"/>
  </r>
  <r>
    <s v="42843ميار جمال عليlife.maker94@gmail.comاستفســار عن خدمــة"/>
    <d v="2017-04-18T00:00:00"/>
    <d v="1899-12-30T23:49:09"/>
    <s v="ميار جمال علي"/>
    <x v="0"/>
    <s v="life.maker94@gmail.com"/>
    <s v="29410082101066"/>
    <s v="01147088249"/>
    <x v="0"/>
    <m/>
    <x v="3"/>
    <n v="18"/>
    <n v="23"/>
    <n v="3"/>
    <s v=""/>
    <s v=""/>
    <s v=""/>
    <s v=""/>
    <s v=""/>
    <s v=""/>
    <s v=""/>
    <s v=""/>
    <s v=""/>
    <s v=""/>
  </r>
  <r>
    <s v="42843محمد سيد عبد المنعم محمدthe_king_202080@yahoo.comأخـــــرى"/>
    <d v="2017-04-18T00:00:00"/>
    <d v="1899-12-30T23:33:37"/>
    <s v="محمد سيد عبد المنعم محمد"/>
    <x v="0"/>
    <s v="the_king_202080@yahoo.com"/>
    <s v="29207052400077"/>
    <s v="201272526315"/>
    <x v="4"/>
    <m/>
    <x v="3"/>
    <n v="18"/>
    <n v="23"/>
    <n v="3"/>
    <s v=""/>
    <s v=""/>
    <s v=""/>
    <s v=""/>
    <s v=""/>
    <s v=""/>
    <s v=""/>
    <s v=""/>
    <s v=""/>
    <s v=""/>
  </r>
  <r>
    <s v="42843اسلام محمد الحناوىnisso8586@gmail.comاستفسار فى المبيعات"/>
    <d v="2017-04-18T00:00:00"/>
    <d v="1899-12-30T23:00:30"/>
    <s v="اسلام محمد الحناوى"/>
    <x v="0"/>
    <s v="nisso8586@gmail.com"/>
    <s v="28610278800316"/>
    <s v="00201002847822"/>
    <x v="3"/>
    <m/>
    <x v="3"/>
    <n v="18"/>
    <n v="23"/>
    <n v="3"/>
    <s v=""/>
    <s v=""/>
    <s v=""/>
    <s v=""/>
    <s v=""/>
    <s v=""/>
    <s v=""/>
    <s v=""/>
    <s v=""/>
    <s v=""/>
  </r>
  <r>
    <s v="42843محمد عمروamrm72647@gmail.comاستفسار عن مسار الطرد"/>
    <d v="2017-04-18T00:00:00"/>
    <d v="1899-12-30T17:59:50"/>
    <s v="محمد عمرو"/>
    <x v="0"/>
    <s v="amrm72647@gmail.com"/>
    <s v="29703031602335"/>
    <s v="01095114967"/>
    <x v="1"/>
    <m/>
    <x v="3"/>
    <n v="18"/>
    <n v="17"/>
    <n v="3"/>
    <s v="RX567789235DE"/>
    <s v=""/>
    <s v=""/>
    <s v=""/>
    <s v=""/>
    <s v=""/>
    <s v=""/>
    <s v=""/>
    <s v="RX"/>
    <s v="DE"/>
  </r>
  <r>
    <s v="42843Ahmed ibrahimAhmedtion@msn.comاستفسار عن مسار الطرد"/>
    <d v="2017-04-18T00:00:00"/>
    <d v="1899-12-30T17:10:01"/>
    <s v="Ahmed ibrahim"/>
    <x v="0"/>
    <s v="Ahmedtion@msn.com"/>
    <s v="28802100106838"/>
    <s v="201011134752"/>
    <x v="1"/>
    <m/>
    <x v="3"/>
    <n v="18"/>
    <n v="17"/>
    <n v="3"/>
    <s v="RS554474294CN"/>
    <s v=""/>
    <s v=""/>
    <s v=""/>
    <s v=""/>
    <s v=""/>
    <s v=""/>
    <s v=""/>
    <s v="RS"/>
    <s v="CN"/>
  </r>
  <r>
    <s v="42843Ahmed Mohamed Rabeaahrabei@imc-egypt.orgشــكــوى"/>
    <d v="2017-04-18T00:00:00"/>
    <d v="1899-12-30T17:07:01"/>
    <s v="Ahmed Mohamed Rabea"/>
    <x v="0"/>
    <s v="ahrabei@imc-egypt.org"/>
    <s v="28207041702353"/>
    <s v="201000061516"/>
    <x v="2"/>
    <m/>
    <x v="3"/>
    <n v="18"/>
    <n v="17"/>
    <n v="3"/>
    <s v="RS779634973NL"/>
    <s v=""/>
    <s v=""/>
    <s v=""/>
    <s v=""/>
    <s v=""/>
    <s v=""/>
    <s v=""/>
    <s v="RS"/>
    <s v="NL"/>
  </r>
  <r>
    <s v="42843هسثم رمضان خليلhaysam.ramadan@gmail.comاستفسار عن مسار الطرد"/>
    <d v="2017-04-18T00:00:00"/>
    <d v="1899-12-30T16:35:08"/>
    <s v="هسثم رمضان خليل"/>
    <x v="0"/>
    <s v="haysam.ramadan@gmail.com"/>
    <s v="28211060200994"/>
    <s v="201090967088"/>
    <x v="1"/>
    <m/>
    <x v="3"/>
    <n v="18"/>
    <n v="16"/>
    <n v="3"/>
    <s v="RT334429168HK"/>
    <s v=""/>
    <s v=""/>
    <s v=""/>
    <s v=""/>
    <s v=""/>
    <s v=""/>
    <s v=""/>
    <s v="RT"/>
    <s v="HK"/>
  </r>
  <r>
    <s v="42843ياسر عطية عبد المنجي دعيةyasserma8@gmail.comاستفسار عن مسار الطرد"/>
    <d v="2017-04-18T00:00:00"/>
    <d v="1899-12-30T15:18:32"/>
    <s v="ياسر عطية عبد المنجي دعية"/>
    <x v="0"/>
    <s v="yasserma8@gmail.com"/>
    <s v="28712020200435"/>
    <s v="201064402923"/>
    <x v="1"/>
    <m/>
    <x v="3"/>
    <n v="18"/>
    <n v="15"/>
    <n v="3"/>
    <s v="RX560534275DE"/>
    <s v=""/>
    <s v=""/>
    <s v=""/>
    <s v=""/>
    <s v=""/>
    <s v=""/>
    <s v=""/>
    <s v="RX"/>
    <s v="DE"/>
  </r>
  <r>
    <s v="42843محمد منصور جابرMandoo.202030@gmail.comاستفسار عن مسار الطرد"/>
    <d v="2017-04-18T00:00:00"/>
    <d v="1899-12-30T14:40:05"/>
    <s v="محمد منصور جابر"/>
    <x v="2"/>
    <s v="Mandoo.202030@gmail.com"/>
    <s v=": A17070092"/>
    <s v="00966543306469"/>
    <x v="1"/>
    <m/>
    <x v="3"/>
    <n v="18"/>
    <n v="14"/>
    <n v="3"/>
    <s v="ee056361654sa"/>
    <s v=""/>
    <s v=""/>
    <s v=""/>
    <s v=""/>
    <s v=""/>
    <s v=""/>
    <s v=""/>
    <s v="EE"/>
    <s v="SA"/>
  </r>
  <r>
    <s v="42843محمد منصور جابرMandoo.202030@gmail.comشــكــوى"/>
    <d v="2017-04-18T00:00:00"/>
    <d v="1899-12-30T14:38:28"/>
    <s v="محمد منصور جابر"/>
    <x v="2"/>
    <s v="Mandoo.202030@gmail.com"/>
    <s v=": A17070092"/>
    <s v="00966543306469"/>
    <x v="2"/>
    <m/>
    <x v="3"/>
    <n v="18"/>
    <n v="14"/>
    <n v="3"/>
    <s v="ee056361654sa"/>
    <s v=""/>
    <s v=""/>
    <s v=""/>
    <s v=""/>
    <s v=""/>
    <s v=""/>
    <s v=""/>
    <s v="EE"/>
    <s v="SA"/>
  </r>
  <r>
    <s v="42843محمود عاصمwestart2017@gmail.comشــكــوى"/>
    <d v="2017-04-18T00:00:00"/>
    <d v="1899-12-30T14:13:08"/>
    <s v="محمود عاصم"/>
    <x v="0"/>
    <s v="westart2017@gmail.com"/>
    <s v="29307112601411"/>
    <s v="01004022266"/>
    <x v="2"/>
    <m/>
    <x v="3"/>
    <n v="18"/>
    <n v="14"/>
    <n v="3"/>
    <s v=""/>
    <s v=""/>
    <s v=""/>
    <s v=""/>
    <s v=""/>
    <s v=""/>
    <s v=""/>
    <s v=""/>
    <s v=""/>
    <s v=""/>
  </r>
  <r>
    <s v="42843محمد نبيل حسن خروبهkharouba126@yahoo.comاستفسار عن مسار الطرد"/>
    <d v="2017-04-18T00:00:00"/>
    <d v="1899-12-30T13:56:43"/>
    <s v="محمد نبيل حسن خروبه"/>
    <x v="2"/>
    <s v="kharouba126@yahoo.com"/>
    <s v=": A02799277"/>
    <s v="00966554005245"/>
    <x v="1"/>
    <m/>
    <x v="3"/>
    <n v="18"/>
    <n v="13"/>
    <n v="3"/>
    <s v="RR057049125SA"/>
    <s v=""/>
    <s v=""/>
    <s v=""/>
    <s v=""/>
    <s v=""/>
    <s v=""/>
    <s v=""/>
    <s v="RR"/>
    <s v="SA"/>
  </r>
  <r>
    <s v="42843Sameh samirbanbonana@yahoo.comاستفسار عن مسار الطرد"/>
    <d v="2017-04-18T00:00:00"/>
    <d v="1899-12-30T13:55:26"/>
    <s v="Sameh samir"/>
    <x v="0"/>
    <s v="banbonana@yahoo.com"/>
    <s v="28603100104239"/>
    <s v="01111103557"/>
    <x v="1"/>
    <m/>
    <x v="3"/>
    <n v="18"/>
    <n v="13"/>
    <n v="3"/>
    <s v="RS719255284NL"/>
    <s v=""/>
    <s v=""/>
    <s v=""/>
    <s v=""/>
    <s v=""/>
    <s v=""/>
    <s v=""/>
    <s v="RS"/>
    <s v="NL"/>
  </r>
  <r>
    <s v="42843فتحى عبدالحليم محمد عوادfathy3325@gmail.comاستفســار عن خدمــة"/>
    <d v="2017-04-18T00:00:00"/>
    <d v="1899-12-30T13:40:20"/>
    <s v="فتحى عبدالحليم محمد عواد"/>
    <x v="0"/>
    <s v="fathy3325@gmail.com"/>
    <s v="27301171702234"/>
    <s v="01008300967"/>
    <x v="0"/>
    <m/>
    <x v="3"/>
    <n v="18"/>
    <n v="13"/>
    <n v="3"/>
    <s v=""/>
    <s v=""/>
    <s v=""/>
    <s v=""/>
    <s v=""/>
    <s v=""/>
    <s v=""/>
    <s v=""/>
    <s v=""/>
    <s v=""/>
  </r>
  <r>
    <s v="42843محمود السيد السيدdoda_1_10@yahoo.comاستفسار عن مسار الطرد"/>
    <d v="2017-04-18T00:00:00"/>
    <d v="1899-12-30T13:39:01"/>
    <s v="محمود السيد السيد"/>
    <x v="44"/>
    <s v="doda_1_10@yahoo.com"/>
    <s v="28411162100055"/>
    <s v="01228173086"/>
    <x v="1"/>
    <m/>
    <x v="3"/>
    <n v="18"/>
    <n v="13"/>
    <n v="3"/>
    <s v="EE701780620EG"/>
    <s v=""/>
    <s v=""/>
    <s v=""/>
    <s v=""/>
    <s v=""/>
    <s v=""/>
    <s v=""/>
    <s v="EE"/>
    <s v="EG"/>
  </r>
  <r>
    <s v="42843مهاب محب الاعصرelassarpharmacy@hotmail.comاستفسار عن مسار الطرد"/>
    <d v="2017-04-18T00:00:00"/>
    <d v="1899-12-30T13:32:26"/>
    <s v="مهاب محب الاعصر"/>
    <x v="0"/>
    <s v="elassarpharmacy@hotmail.com"/>
    <s v="28203062103551"/>
    <s v="201006630724"/>
    <x v="1"/>
    <m/>
    <x v="3"/>
    <n v="18"/>
    <n v="13"/>
    <n v="3"/>
    <s v="RB176741929SG"/>
    <s v=""/>
    <s v=""/>
    <s v=""/>
    <s v=""/>
    <s v=""/>
    <s v=""/>
    <s v=""/>
    <s v="RB"/>
    <s v="SG"/>
  </r>
  <r>
    <s v="42843عبداللهasd_zxc12332@yahoo.comاستفسار عن مسار الطرد"/>
    <d v="2017-04-18T00:00:00"/>
    <d v="1899-12-30T13:04:09"/>
    <s v="عبدالله"/>
    <x v="0"/>
    <s v="asd_zxc12332@yahoo.com"/>
    <s v="29501011111252"/>
    <s v="00201155914290"/>
    <x v="1"/>
    <m/>
    <x v="3"/>
    <n v="18"/>
    <n v="13"/>
    <n v="3"/>
    <s v="RH366676506CN"/>
    <s v=""/>
    <s v=""/>
    <s v=""/>
    <s v=""/>
    <s v=""/>
    <s v=""/>
    <s v=""/>
    <s v="RH"/>
    <s v="CN"/>
  </r>
  <r>
    <s v="42843عماد احمد ابو المكارمemad.abuelmkarem@gmail.comاستفسار عن مسار الطرد"/>
    <d v="2017-04-18T00:00:00"/>
    <d v="1899-12-30T12:59:40"/>
    <s v="عماد احمد ابو المكارم"/>
    <x v="0"/>
    <s v="emad.abuelmkarem@gmail.com"/>
    <s v="27804060102558"/>
    <s v="01010760760"/>
    <x v="1"/>
    <m/>
    <x v="3"/>
    <n v="18"/>
    <n v="12"/>
    <n v="3"/>
    <s v="RX389027552DE"/>
    <s v=""/>
    <s v=""/>
    <s v=""/>
    <s v=""/>
    <s v=""/>
    <s v=""/>
    <s v=""/>
    <s v="RX"/>
    <s v="DE"/>
  </r>
  <r>
    <s v="42843محمود بكر الروبيmahmod.bakr90@gmail.comشــكــوى"/>
    <d v="2017-04-18T00:00:00"/>
    <d v="1899-12-30T12:48:48"/>
    <s v="محمود بكر الروبي"/>
    <x v="0"/>
    <s v="mahmod.bakr90@gmail.com"/>
    <s v="29006152200631"/>
    <s v="01012337785"/>
    <x v="2"/>
    <m/>
    <x v="3"/>
    <n v="18"/>
    <n v="12"/>
    <n v="3"/>
    <s v=""/>
    <s v=""/>
    <s v=""/>
    <s v=""/>
    <s v=""/>
    <s v=""/>
    <s v=""/>
    <s v=""/>
    <s v=""/>
    <s v=""/>
  </r>
  <r>
    <s v="42843ياسمين الشربينيYasmine.sherbiny@gmail.comاستفسار عن مسار الطرد"/>
    <d v="2017-04-18T00:00:00"/>
    <d v="1899-12-30T12:33:02"/>
    <s v="ياسمين الشربيني"/>
    <x v="0"/>
    <s v="Yasmine.sherbiny@gmail.com"/>
    <s v="2103204"/>
    <s v="00201223325344"/>
    <x v="1"/>
    <m/>
    <x v="3"/>
    <n v="18"/>
    <n v="12"/>
    <n v="3"/>
    <s v="RF626264329CN"/>
    <s v=""/>
    <s v=""/>
    <s v=""/>
    <s v=""/>
    <s v=""/>
    <s v=""/>
    <s v=""/>
    <s v="RF"/>
    <s v="CN"/>
  </r>
  <r>
    <s v="42843Ahmed Kamalakamal97@hotmail.comاستفسار عن مسار الطرد"/>
    <d v="2017-04-18T00:00:00"/>
    <d v="1899-12-30T12:20:12"/>
    <s v="Ahmed Kamal"/>
    <x v="0"/>
    <s v="akamal97@hotmail.com"/>
    <s v="2102096"/>
    <s v="00201000896661"/>
    <x v="1"/>
    <m/>
    <x v="3"/>
    <n v="18"/>
    <n v="12"/>
    <n v="3"/>
    <s v="RR334484796DE"/>
    <s v=""/>
    <s v=""/>
    <s v=""/>
    <s v=""/>
    <s v=""/>
    <s v=""/>
    <s v=""/>
    <s v="RR"/>
    <s v="DE"/>
  </r>
  <r>
    <s v="42843أحمد شلتوتahmedshaltout@gmail.comاستفسار عن مسار الطرد"/>
    <d v="2017-04-18T00:00:00"/>
    <d v="1899-12-30T12:17:02"/>
    <s v="أحمد شلتوت"/>
    <x v="0"/>
    <s v="ahmedshaltout@gmail.com"/>
    <s v="28106032102253"/>
    <s v="01001523653"/>
    <x v="1"/>
    <m/>
    <x v="3"/>
    <n v="18"/>
    <n v="12"/>
    <n v="3"/>
    <s v="RE479745931SE"/>
    <s v=""/>
    <s v=""/>
    <s v=""/>
    <s v=""/>
    <s v=""/>
    <s v=""/>
    <s v=""/>
    <s v="RE"/>
    <s v="SE"/>
  </r>
  <r>
    <s v="42843محمد عبدالرحيمinfo@taswaq.comاستفســار عن خدمــة"/>
    <d v="2017-04-18T00:00:00"/>
    <d v="1899-12-30T11:32:46"/>
    <s v="محمد عبدالرحيم"/>
    <x v="0"/>
    <s v="info@taswaq.com"/>
    <s v="201009004293"/>
    <s v="201009004293"/>
    <x v="0"/>
    <m/>
    <x v="3"/>
    <n v="18"/>
    <n v="11"/>
    <n v="3"/>
    <s v=""/>
    <s v=""/>
    <s v=""/>
    <s v=""/>
    <s v=""/>
    <s v=""/>
    <s v=""/>
    <s v=""/>
    <s v=""/>
    <s v=""/>
  </r>
  <r>
    <s v="42843ندا رجبnada@rag-egypt.comاستفســار عن خدمــة"/>
    <d v="2017-04-18T00:00:00"/>
    <d v="1899-12-30T11:28:41"/>
    <s v="ندا رجب"/>
    <x v="0"/>
    <s v="nada@rag-egypt.com"/>
    <s v="29603290100203"/>
    <s v="201017619654"/>
    <x v="0"/>
    <m/>
    <x v="3"/>
    <n v="18"/>
    <n v="11"/>
    <n v="3"/>
    <s v=""/>
    <s v=""/>
    <s v=""/>
    <s v=""/>
    <s v=""/>
    <s v=""/>
    <s v=""/>
    <s v=""/>
    <s v=""/>
    <s v=""/>
  </r>
  <r>
    <s v="42843أحمد سميرmidoz_2000@yahoo.comاستفســار عن خدمــة"/>
    <d v="2017-04-18T00:00:00"/>
    <d v="1899-12-30T11:27:33"/>
    <s v="أحمد سمير"/>
    <x v="22"/>
    <s v="midoz_2000@yahoo.com"/>
    <s v=": A08523376"/>
    <s v="0097466468708"/>
    <x v="0"/>
    <m/>
    <x v="3"/>
    <n v="18"/>
    <n v="11"/>
    <n v="3"/>
    <s v=""/>
    <s v=""/>
    <s v=""/>
    <s v=""/>
    <s v=""/>
    <s v=""/>
    <s v=""/>
    <s v=""/>
    <s v=""/>
    <s v=""/>
  </r>
  <r>
    <s v="42843MOHAMED  SAYED TAWFIKMSTH5@YAHOO.COMاستفسار عن مسار الطرد"/>
    <d v="2017-04-18T00:00:00"/>
    <d v="1899-12-30T11:26:33"/>
    <s v="MOHAMED  SAYED TAWFIK"/>
    <x v="0"/>
    <s v="MSTH5@YAHOO.COM"/>
    <s v="26101140103895"/>
    <s v="01287077484"/>
    <x v="1"/>
    <m/>
    <x v="3"/>
    <n v="18"/>
    <n v="11"/>
    <n v="3"/>
    <s v="RS767650174NL"/>
    <s v=""/>
    <s v=""/>
    <s v=""/>
    <s v=""/>
    <s v=""/>
    <s v=""/>
    <s v=""/>
    <s v="RS"/>
    <s v="NL"/>
  </r>
  <r>
    <s v="42843Rabah Abdallahrabah.m.abdallah@gmail.comاستفسار عن مسار الطرد"/>
    <d v="2017-04-18T00:00:00"/>
    <d v="1899-12-30T10:50:00"/>
    <s v="Rabah Abdallah"/>
    <x v="0"/>
    <s v="rabah.m.abdallah@gmail.com"/>
    <s v="28211300200415"/>
    <s v="01225064638"/>
    <x v="1"/>
    <m/>
    <x v="3"/>
    <n v="18"/>
    <n v="10"/>
    <n v="3"/>
    <s v="RS567561173CN"/>
    <s v=""/>
    <s v=""/>
    <s v=""/>
    <s v=""/>
    <s v=""/>
    <s v=""/>
    <s v=""/>
    <s v="RS"/>
    <s v="CN"/>
  </r>
  <r>
    <s v="42843مجدي مختار عبد الحفيظm.mokhtar@najrancement.comأخـــــرى"/>
    <d v="2017-04-18T00:00:00"/>
    <d v="1899-12-30T10:34:33"/>
    <s v="مجدي مختار عبد الحفيظ"/>
    <x v="2"/>
    <s v="m.mokhtar@najrancement.com"/>
    <s v="26312280002503"/>
    <s v="009660553616465"/>
    <x v="4"/>
    <m/>
    <x v="3"/>
    <n v="18"/>
    <n v="10"/>
    <n v="3"/>
    <s v="RR058507670SA"/>
    <s v=""/>
    <s v=""/>
    <s v=""/>
    <s v=""/>
    <s v=""/>
    <s v=""/>
    <s v=""/>
    <s v="RR"/>
    <s v="SA"/>
  </r>
  <r>
    <s v="42843زينب سيد عمر شاذليtaysser_elagamy@yahoo.comاستفسار عن مسار الطرد"/>
    <d v="2017-04-18T00:00:00"/>
    <d v="1899-12-30T10:30:18"/>
    <s v="زينب سيد عمر شاذلي"/>
    <x v="0"/>
    <s v="taysser_elagamy@yahoo.com"/>
    <s v="28809103200325"/>
    <s v="201210370848"/>
    <x v="1"/>
    <m/>
    <x v="3"/>
    <n v="18"/>
    <n v="10"/>
    <n v="3"/>
    <s v="CP700138895EG"/>
    <s v=""/>
    <s v=""/>
    <s v=""/>
    <s v=""/>
    <s v=""/>
    <s v=""/>
    <s v=""/>
    <s v="CP"/>
    <s v="EG"/>
  </r>
  <r>
    <s v="42843مجدي مختار عبد الحفيظm.mokhtar@najrancement.comشــكــوى"/>
    <d v="2017-04-18T00:00:00"/>
    <d v="1899-12-30T10:27:43"/>
    <s v="مجدي مختار عبد الحفيظ"/>
    <x v="0"/>
    <s v="m.mokhtar@najrancement.com"/>
    <s v="26312280002503"/>
    <s v="009660553616465"/>
    <x v="2"/>
    <m/>
    <x v="3"/>
    <n v="18"/>
    <n v="10"/>
    <n v="3"/>
    <s v="RR058507670SA"/>
    <s v=""/>
    <s v=""/>
    <s v=""/>
    <s v=""/>
    <s v=""/>
    <s v=""/>
    <s v=""/>
    <s v="RR"/>
    <s v="SA"/>
  </r>
  <r>
    <s v="42843مصطفى عيد مصطفىmoustafaeleid@gmail.comاستفسار عن مسار الطرد"/>
    <d v="2017-04-18T00:00:00"/>
    <d v="1899-12-30T10:10:54"/>
    <s v="مصطفى عيد مصطفى"/>
    <x v="0"/>
    <s v="moustafaeleid@gmail.com"/>
    <s v="27809010103652"/>
    <s v="01114029492"/>
    <x v="1"/>
    <m/>
    <x v="3"/>
    <n v="18"/>
    <n v="10"/>
    <n v="3"/>
    <s v="RE480321634SE"/>
    <s v=""/>
    <s v=""/>
    <s v=""/>
    <s v=""/>
    <s v=""/>
    <s v=""/>
    <s v=""/>
    <s v="RE"/>
    <s v="SE"/>
  </r>
  <r>
    <s v="42843محمود رأفت عبد الفتاحmahmodrafat93@gmail.comاستفسار عن مسار الطرد"/>
    <d v="2017-04-18T00:00:00"/>
    <d v="1899-12-30T09:13:52"/>
    <s v="محمود رأفت عبد الفتاح"/>
    <x v="0"/>
    <s v="mahmodrafat93@gmail.com"/>
    <s v="29305121500234"/>
    <s v="00201001283891"/>
    <x v="1"/>
    <m/>
    <x v="3"/>
    <n v="18"/>
    <n v="9"/>
    <n v="3"/>
    <s v="EE701991589EG"/>
    <s v=""/>
    <s v=""/>
    <s v=""/>
    <s v=""/>
    <s v=""/>
    <s v=""/>
    <s v=""/>
    <s v="EE"/>
    <s v="EG"/>
  </r>
  <r>
    <s v="42843أحمد الشحات إبراهيمdego_mak2016@yahoo.comاستفســار عن خدمــة"/>
    <d v="2017-04-18T00:00:00"/>
    <d v="1899-12-30T04:51:39"/>
    <s v="أحمد الشحات إبراهيم"/>
    <x v="0"/>
    <s v="dego_mak2016@yahoo.com"/>
    <s v="29701011229597"/>
    <s v="2001013841979"/>
    <x v="0"/>
    <m/>
    <x v="3"/>
    <n v="18"/>
    <n v="4"/>
    <n v="3"/>
    <s v=""/>
    <s v=""/>
    <s v=""/>
    <s v=""/>
    <s v=""/>
    <s v=""/>
    <s v=""/>
    <s v=""/>
    <s v=""/>
    <s v=""/>
  </r>
  <r>
    <s v="42843احمد شوقى حامدashawki7@gmail.comاستفسار عن مسار الطرد"/>
    <d v="2017-04-18T00:00:00"/>
    <d v="1899-12-30T04:26:26"/>
    <s v="احمد شوقى حامد"/>
    <x v="0"/>
    <s v="ashawki7@gmail.com"/>
    <s v="27706180202112"/>
    <s v="201220613609"/>
    <x v="1"/>
    <m/>
    <x v="3"/>
    <n v="18"/>
    <n v="4"/>
    <n v="3"/>
    <s v="RE483965275SE"/>
    <s v="RE483997432SE"/>
    <s v="RE483518220SE"/>
    <s v=""/>
    <s v=""/>
    <s v=""/>
    <s v=""/>
    <s v=""/>
    <s v="RE"/>
    <s v="SE"/>
  </r>
  <r>
    <s v="42843abdullah saddikabd_seddik@hotmail.comاستفسار عن مسار الطرد"/>
    <d v="2017-04-18T00:00:00"/>
    <d v="1899-12-30T01:05:26"/>
    <s v="abdullah saddik"/>
    <x v="28"/>
    <s v="abd_seddik@hotmail.com"/>
    <s v=": 004997151"/>
    <s v="5511952943457"/>
    <x v="1"/>
    <m/>
    <x v="3"/>
    <n v="18"/>
    <n v="1"/>
    <n v="3"/>
    <s v="rr110109985br"/>
    <s v=""/>
    <s v=""/>
    <s v=""/>
    <s v=""/>
    <s v=""/>
    <s v=""/>
    <s v=""/>
    <s v="RR"/>
    <s v="BR"/>
  </r>
  <r>
    <s v="42844محمد عدليmohamed.a.elsayegh@gmail.comاستفسار عن مسار الطرد"/>
    <d v="2017-04-19T00:00:00"/>
    <d v="1899-12-30T14:17:34"/>
    <s v="محمد عدلي"/>
    <x v="0"/>
    <s v="mohamed.a.elsayegh@gmail.com"/>
    <s v="27603250104713"/>
    <s v="+201226695126"/>
    <x v="1"/>
    <m/>
    <x v="3"/>
    <n v="19"/>
    <n v="14"/>
    <n v="4"/>
    <s v="RZ095965396GB"/>
    <s v=""/>
    <s v=""/>
    <s v=""/>
    <s v=""/>
    <s v=""/>
    <s v=""/>
    <s v=""/>
    <s v="RZ"/>
    <s v="GB"/>
  </r>
  <r>
    <s v="42844مكاريوس كمال رمزىsamah_01700@yahoo.comشــكــوى"/>
    <d v="2017-04-19T00:00:00"/>
    <d v="1899-12-30T14:14:56"/>
    <s v="مكاريوس كمال رمزى"/>
    <x v="0"/>
    <s v="samah_01700@yahoo.com"/>
    <s v="28501222403272"/>
    <s v="01273443005"/>
    <x v="2"/>
    <m/>
    <x v="3"/>
    <n v="19"/>
    <n v="14"/>
    <n v="4"/>
    <s v=""/>
    <s v=""/>
    <s v=""/>
    <s v=""/>
    <s v=""/>
    <s v=""/>
    <s v=""/>
    <s v=""/>
    <s v=""/>
    <s v=""/>
  </r>
  <r>
    <s v="42844MARWA ADELzoda908@hotmail.comاستفسار عن مسار الطرد"/>
    <d v="2017-04-19T00:00:00"/>
    <d v="1899-12-30T14:34:00"/>
    <s v="MARWA ADEL"/>
    <x v="0"/>
    <s v="zoda908@hotmail.com"/>
    <s v="27503120104971"/>
    <s v="0201020305224"/>
    <x v="1"/>
    <m/>
    <x v="3"/>
    <n v="19"/>
    <n v="14"/>
    <n v="4"/>
    <s v=""/>
    <s v=""/>
    <s v=""/>
    <s v=""/>
    <s v=""/>
    <s v=""/>
    <s v=""/>
    <s v=""/>
    <s v=""/>
    <s v=""/>
  </r>
  <r>
    <s v="42844احمد عاطفAhmedd.aatef@gmail.comاستفســار عن خدمــة"/>
    <d v="2017-04-19T00:00:00"/>
    <d v="1899-12-30T14:50:25"/>
    <s v="احمد عاطف"/>
    <x v="0"/>
    <s v="Ahmedd.aatef@gmail.com"/>
    <s v="29427108800531"/>
    <s v="201094571676"/>
    <x v="0"/>
    <m/>
    <x v="3"/>
    <n v="19"/>
    <n v="14"/>
    <n v="4"/>
    <s v=""/>
    <s v=""/>
    <s v=""/>
    <s v=""/>
    <s v=""/>
    <s v=""/>
    <s v=""/>
    <s v=""/>
    <s v=""/>
    <s v=""/>
  </r>
  <r>
    <s v="42845رحاب السيد عبدالغني السودانىHAMZA_AHMED57@YAHOO.COMشــكــوى"/>
    <d v="2017-04-20T00:00:00"/>
    <d v="1899-12-30T22:06:16"/>
    <s v="رحاب السيد عبدالغني السودانى"/>
    <x v="0"/>
    <s v="HAMZA_AHMED57@YAHOO.COM"/>
    <s v="26806011207783"/>
    <s v="0201275464215"/>
    <x v="2"/>
    <m/>
    <x v="3"/>
    <n v="20"/>
    <n v="22"/>
    <n v="5"/>
    <s v=""/>
    <s v=""/>
    <s v=""/>
    <s v=""/>
    <s v=""/>
    <s v=""/>
    <s v=""/>
    <s v=""/>
    <s v=""/>
    <s v=""/>
  </r>
  <r>
    <s v="42845رامي صلاح محمدromyooo3@gmail.comاستفسار عن مسار الطرد"/>
    <d v="2017-04-20T00:00:00"/>
    <d v="1899-12-30T21:51:43"/>
    <s v="رامي صلاح محمد"/>
    <x v="0"/>
    <s v="romyooo3@gmail.com"/>
    <s v="28803252500473"/>
    <s v="201111900789"/>
    <x v="1"/>
    <m/>
    <x v="3"/>
    <n v="20"/>
    <n v="21"/>
    <n v="5"/>
    <s v="RF634461095CN"/>
    <s v=""/>
    <s v=""/>
    <s v=""/>
    <s v=""/>
    <s v=""/>
    <s v=""/>
    <s v=""/>
    <s v="RF"/>
    <s v="CN"/>
  </r>
  <r>
    <s v="42845مصطفى السيد عبد القادرkoriakoria82@gmail.comاستفســار عن خدمــة"/>
    <d v="2017-04-20T00:00:00"/>
    <d v="1899-12-30T21:38:54"/>
    <s v="مصطفى السيد عبد القادر"/>
    <x v="0"/>
    <s v="koriakoria82@gmail.com"/>
    <s v="28502210202219"/>
    <s v="01128099353"/>
    <x v="0"/>
    <m/>
    <x v="3"/>
    <n v="20"/>
    <n v="21"/>
    <n v="5"/>
    <s v=""/>
    <s v=""/>
    <s v=""/>
    <s v=""/>
    <s v=""/>
    <s v=""/>
    <s v=""/>
    <s v=""/>
    <s v=""/>
    <s v=""/>
  </r>
  <r>
    <s v="42845Ahmed Fahmygeo.ahmed.fahmy85@gmail.comاستفسار عن مسار الطرد"/>
    <d v="2017-04-20T00:00:00"/>
    <d v="1899-12-30T19:40:20"/>
    <s v="Ahmed Fahmy"/>
    <x v="0"/>
    <s v="geo.ahmed.fahmy85@gmail.com"/>
    <s v="0100111"/>
    <s v="201003653436"/>
    <x v="1"/>
    <m/>
    <x v="3"/>
    <n v="20"/>
    <n v="19"/>
    <n v="5"/>
    <s v="EE015743367EG"/>
    <s v="EE015743353EG"/>
    <s v=""/>
    <s v=""/>
    <s v=""/>
    <s v=""/>
    <s v=""/>
    <s v=""/>
    <s v="EE"/>
    <s v="EG"/>
  </r>
  <r>
    <s v="42845احمد محمد احمدhosamelsahy2@gmail.comشــكــوى"/>
    <d v="2017-04-20T00:00:00"/>
    <d v="1899-12-30T18:23:43"/>
    <s v="احمد محمد احمد"/>
    <x v="0"/>
    <s v="hosamelsahy2@gmail.com"/>
    <s v="29005252601059"/>
    <s v="201280003478"/>
    <x v="2"/>
    <m/>
    <x v="3"/>
    <n v="20"/>
    <n v="18"/>
    <n v="5"/>
    <s v="RR703829820EG"/>
    <s v=""/>
    <s v=""/>
    <s v=""/>
    <s v=""/>
    <s v=""/>
    <s v=""/>
    <s v=""/>
    <s v="RR"/>
    <s v="EG"/>
  </r>
  <r>
    <s v="42845بهاء صلاح الدينbahaasalaheldin30@gmail.comشــكــوى"/>
    <d v="2017-04-20T00:00:00"/>
    <d v="1899-12-30T16:29:24"/>
    <s v="بهاء صلاح الدين"/>
    <x v="0"/>
    <s v="bahaasalaheldin30@gmail.com"/>
    <s v="28501012640077"/>
    <s v="1221483799"/>
    <x v="2"/>
    <m/>
    <x v="3"/>
    <n v="20"/>
    <n v="16"/>
    <n v="5"/>
    <s v=""/>
    <s v=""/>
    <s v=""/>
    <s v=""/>
    <s v=""/>
    <s v=""/>
    <s v=""/>
    <s v=""/>
    <s v=""/>
    <s v=""/>
  </r>
  <r>
    <s v="42845شوهندا محمدShekabeka111@hotmail.comاستفسار عن مسار الطرد"/>
    <d v="2017-04-20T00:00:00"/>
    <d v="1899-12-30T15:20:40"/>
    <s v="شوهندا محمد"/>
    <x v="0"/>
    <s v="Shekabeka111@hotmail.com"/>
    <s v="29403151901162"/>
    <s v="0201019804772"/>
    <x v="1"/>
    <m/>
    <x v="3"/>
    <n v="20"/>
    <n v="15"/>
    <n v="5"/>
    <s v="UC176703355AU"/>
    <s v=""/>
    <s v=""/>
    <s v=""/>
    <s v=""/>
    <s v=""/>
    <s v=""/>
    <s v=""/>
    <s v="UC"/>
    <s v="AU"/>
  </r>
  <r>
    <s v="42845عبدالله مصطفى السعيدjust.bedo1@gmail.comاستفسار عن مسار الطرد"/>
    <d v="2017-04-20T00:00:00"/>
    <d v="1899-12-30T15:01:30"/>
    <s v="عبدالله مصطفى السعيد"/>
    <x v="0"/>
    <s v="just.bedo1@gmail.com"/>
    <s v="29509261202491"/>
    <s v="201023024988"/>
    <x v="1"/>
    <m/>
    <x v="3"/>
    <n v="20"/>
    <n v="15"/>
    <n v="5"/>
    <s v=""/>
    <s v=""/>
    <s v=""/>
    <s v=""/>
    <s v=""/>
    <s v=""/>
    <s v=""/>
    <s v=""/>
    <s v=""/>
    <s v=""/>
  </r>
  <r>
    <s v="42845رامى صلاح محمدRomyooo3@gmail.comاستفسار عن مسار الطرد"/>
    <d v="2017-04-20T00:00:00"/>
    <d v="1899-12-30T14:44:34"/>
    <s v="رامى صلاح محمد"/>
    <x v="0"/>
    <s v="Romyooo3@gmail.com"/>
    <s v="28803252500473"/>
    <s v="01111900789 (20)"/>
    <x v="1"/>
    <m/>
    <x v="3"/>
    <n v="20"/>
    <n v="14"/>
    <n v="5"/>
    <s v="RF634461095CN"/>
    <s v=""/>
    <s v=""/>
    <s v=""/>
    <s v=""/>
    <s v=""/>
    <s v=""/>
    <s v=""/>
    <s v="RF"/>
    <s v="CN"/>
  </r>
  <r>
    <s v="42845فؤادFhs-001@hotmail.comاستفسار عن مسار الطرد"/>
    <d v="2017-04-20T00:00:00"/>
    <d v="1899-12-30T14:43:55"/>
    <s v="فؤاد"/>
    <x v="2"/>
    <s v="Fhs-001@hotmail.com"/>
    <s v=": 1052252754"/>
    <s v="00966555772699"/>
    <x v="1"/>
    <m/>
    <x v="3"/>
    <n v="20"/>
    <n v="14"/>
    <n v="5"/>
    <s v="RR574238122EG"/>
    <s v=""/>
    <s v=""/>
    <s v=""/>
    <s v=""/>
    <s v=""/>
    <s v=""/>
    <s v=""/>
    <s v="RR"/>
    <s v="EG"/>
  </r>
  <r>
    <s v="42845محمد حمدي حسين محمودmohamed.hamdy.hessien@gmail.comاستفســار فنـى"/>
    <d v="2017-04-20T00:00:00"/>
    <d v="1899-12-30T14:22:15"/>
    <s v="محمد حمدي حسين محمود"/>
    <x v="0"/>
    <s v="mohamed.hamdy.hessien@gmail.com"/>
    <s v="29103092104039"/>
    <s v="01117319965"/>
    <x v="5"/>
    <m/>
    <x v="3"/>
    <n v="20"/>
    <n v="14"/>
    <n v="5"/>
    <s v=""/>
    <s v=""/>
    <s v=""/>
    <s v=""/>
    <s v=""/>
    <s v=""/>
    <s v=""/>
    <s v=""/>
    <s v=""/>
    <s v=""/>
  </r>
  <r>
    <s v="42845Mahmoudsaid.mahmoud36@yahoo.comاستفسار عن مسار الطرد"/>
    <d v="2017-04-20T00:00:00"/>
    <d v="1899-12-30T14:11:39"/>
    <s v="Mahmoud"/>
    <x v="10"/>
    <s v="said.mahmoud36@yahoo.com"/>
    <s v=": A09758903"/>
    <s v="4915218574864"/>
    <x v="1"/>
    <m/>
    <x v="3"/>
    <n v="20"/>
    <n v="14"/>
    <n v="5"/>
    <s v="EE701531622EG"/>
    <s v=""/>
    <s v=""/>
    <s v=""/>
    <s v=""/>
    <s v=""/>
    <s v=""/>
    <s v=""/>
    <s v="EE"/>
    <s v="EG"/>
  </r>
  <r>
    <s v="42845Ahmedahalimfr@gmail.comاستفســار عن خدمــة"/>
    <d v="2017-04-20T00:00:00"/>
    <d v="1899-12-30T13:28:58"/>
    <s v="Ahmed"/>
    <x v="3"/>
    <s v="ahalimfr@gmail.com"/>
    <s v=": 754867867878678"/>
    <s v="0033695714417"/>
    <x v="0"/>
    <m/>
    <x v="3"/>
    <n v="20"/>
    <n v="13"/>
    <n v="5"/>
    <s v=""/>
    <s v=""/>
    <s v=""/>
    <s v=""/>
    <s v=""/>
    <s v=""/>
    <s v=""/>
    <s v=""/>
    <s v=""/>
    <s v=""/>
  </r>
  <r>
    <s v="42845Ahmed el gendyahmedeg88.aeg@gmail.comاستفسار عن مسار الطرد"/>
    <d v="2017-04-20T00:00:00"/>
    <d v="1899-12-30T13:11:42"/>
    <s v="Ahmed el gendy"/>
    <x v="0"/>
    <s v="ahmedeg88.aeg@gmail.com"/>
    <s v="28808012110891"/>
    <s v="201115892474"/>
    <x v="1"/>
    <m/>
    <x v="3"/>
    <n v="20"/>
    <n v="13"/>
    <n v="5"/>
    <s v="RB195118040SG"/>
    <s v="RF621602387CN"/>
    <s v=""/>
    <s v=""/>
    <s v=""/>
    <s v=""/>
    <s v=""/>
    <s v=""/>
    <s v="RB"/>
    <s v="SG"/>
  </r>
  <r>
    <s v="42845محمد منصور جابرMandoo.202030@gmail.comاستفسار عن مسار الطرد"/>
    <d v="2017-04-20T00:00:00"/>
    <d v="1899-12-30T12:39:56"/>
    <s v="محمد منصور جابر"/>
    <x v="2"/>
    <s v="Mandoo.202030@gmail.com"/>
    <s v=": A17070092"/>
    <s v="00966543306469"/>
    <x v="1"/>
    <m/>
    <x v="3"/>
    <n v="20"/>
    <n v="12"/>
    <n v="5"/>
    <s v="Ee056361654sa"/>
    <s v=""/>
    <s v=""/>
    <s v=""/>
    <s v=""/>
    <s v=""/>
    <s v=""/>
    <s v=""/>
    <s v="EE"/>
    <s v="SA"/>
  </r>
  <r>
    <s v="42845داليا عبد الفتاخ عبدهdaliaabdo246@gmail.comاستفسار عن مسار الطرد"/>
    <d v="2017-04-20T00:00:00"/>
    <d v="1899-12-30T11:43:06"/>
    <s v="داليا عبد الفتاخ عبده"/>
    <x v="0"/>
    <s v="daliaabdo246@gmail.com"/>
    <s v="29204092800087"/>
    <s v="0201141150254"/>
    <x v="1"/>
    <m/>
    <x v="3"/>
    <n v="20"/>
    <n v="11"/>
    <n v="5"/>
    <s v="ee013249539eg"/>
    <s v=""/>
    <s v=""/>
    <s v=""/>
    <s v=""/>
    <s v=""/>
    <s v=""/>
    <s v=""/>
    <s v="EE"/>
    <s v="EG"/>
  </r>
  <r>
    <s v="42845ماجد حسنيmaged.hosni@gmail.comشــكــوى"/>
    <d v="2017-04-20T00:00:00"/>
    <d v="1899-12-30T11:12:18"/>
    <s v="ماجد حسني"/>
    <x v="7"/>
    <s v="maged.hosni@gmail.com"/>
    <s v=": A18655336"/>
    <s v="00971501722356"/>
    <x v="2"/>
    <m/>
    <x v="3"/>
    <n v="20"/>
    <n v="11"/>
    <n v="5"/>
    <s v=""/>
    <s v=""/>
    <s v=""/>
    <s v=""/>
    <s v=""/>
    <s v=""/>
    <s v=""/>
    <s v=""/>
    <s v=""/>
    <s v=""/>
  </r>
  <r>
    <s v="42845israaisraamahmoud05@gmail.comاستفسار عن مسار الطرد"/>
    <d v="2017-04-20T00:00:00"/>
    <d v="1899-12-30T11:06:14"/>
    <s v="israa"/>
    <x v="0"/>
    <s v="israamahmoud05@gmail.com"/>
    <s v="29876"/>
    <s v="01023188621"/>
    <x v="1"/>
    <m/>
    <x v="3"/>
    <n v="20"/>
    <n v="11"/>
    <n v="5"/>
    <s v="EE702133349EG"/>
    <s v=""/>
    <s v=""/>
    <s v=""/>
    <s v=""/>
    <s v=""/>
    <s v=""/>
    <s v=""/>
    <s v="EE"/>
    <s v="EG"/>
  </r>
  <r>
    <s v="42845hendhendaboughali@hotmail.comاستفسار عن مسار الطرد"/>
    <d v="2017-04-20T00:00:00"/>
    <d v="1899-12-30T11:00:24"/>
    <s v="hend"/>
    <x v="0"/>
    <s v="hendaboughali@hotmail.com"/>
    <s v="27709150106541"/>
    <s v="01223136588"/>
    <x v="1"/>
    <m/>
    <x v="3"/>
    <n v="20"/>
    <n v="11"/>
    <n v="5"/>
    <s v="rf447434938sg"/>
    <s v=""/>
    <s v=""/>
    <s v=""/>
    <s v=""/>
    <s v=""/>
    <s v=""/>
    <s v=""/>
    <s v="RF"/>
    <s v="SG"/>
  </r>
  <r>
    <s v="42845مكاريوس كمال رمزىsamah_01700@yahoo.comشــكــوى"/>
    <d v="2017-04-20T00:00:00"/>
    <d v="1899-12-30T10:12:31"/>
    <s v="مكاريوس كمال رمزى"/>
    <x v="0"/>
    <s v="samah_01700@yahoo.com"/>
    <s v="28501222403272"/>
    <s v="01273443005"/>
    <x v="2"/>
    <m/>
    <x v="3"/>
    <n v="20"/>
    <n v="10"/>
    <n v="5"/>
    <s v=""/>
    <s v=""/>
    <s v=""/>
    <s v=""/>
    <s v=""/>
    <s v=""/>
    <s v=""/>
    <s v=""/>
    <s v=""/>
    <s v=""/>
  </r>
  <r>
    <s v="42845سامى محمدgamail.com@samyalshfei815أخـــــرى"/>
    <d v="2017-04-20T00:00:00"/>
    <d v="1899-12-30T09:51:37"/>
    <s v="سامى محمد"/>
    <x v="0"/>
    <s v="gamail.com@samyalshfei815"/>
    <s v="28110041800073"/>
    <s v="01117120913"/>
    <x v="4"/>
    <m/>
    <x v="3"/>
    <n v="20"/>
    <n v="9"/>
    <n v="5"/>
    <s v=""/>
    <s v=""/>
    <s v=""/>
    <s v=""/>
    <s v=""/>
    <s v=""/>
    <s v=""/>
    <s v=""/>
    <s v=""/>
    <s v=""/>
  </r>
  <r>
    <s v="42845محمود مجدى حسنmahmoud.magdy.j2010@gmail.comشــكــوى"/>
    <d v="2017-04-20T00:00:00"/>
    <d v="1899-12-30T09:34:37"/>
    <s v="محمود مجدى حسن"/>
    <x v="0"/>
    <s v="mahmoud.magdy.j2010@gmail.com"/>
    <s v="27704300201571"/>
    <s v="966563663813"/>
    <x v="2"/>
    <m/>
    <x v="3"/>
    <n v="20"/>
    <n v="9"/>
    <n v="5"/>
    <s v="Ek002257928SA"/>
    <s v=""/>
    <s v=""/>
    <s v=""/>
    <s v=""/>
    <s v=""/>
    <s v=""/>
    <s v=""/>
    <s v="EK"/>
    <s v="SA"/>
  </r>
  <r>
    <s v="42844sameh samirbanbonana@yahoo.comاستفسار عن مسار الطرد"/>
    <d v="2017-04-19T00:00:00"/>
    <d v="1899-12-30T23:50:20"/>
    <s v="sameh samir"/>
    <x v="0"/>
    <s v="banbonana@yahoo.com"/>
    <s v="28603100104239"/>
    <s v="01111103557"/>
    <x v="1"/>
    <m/>
    <x v="3"/>
    <n v="19"/>
    <n v="23"/>
    <n v="4"/>
    <s v="RS719255284NL"/>
    <s v=""/>
    <s v=""/>
    <s v=""/>
    <s v=""/>
    <s v=""/>
    <s v=""/>
    <s v=""/>
    <s v="RS"/>
    <s v="NL"/>
  </r>
  <r>
    <s v="42844محمود جمعه عبد الرازقMg1407@fayoum.edu.egاستفسار عن مسار الطرد"/>
    <d v="2017-04-19T00:00:00"/>
    <d v="1899-12-30T23:18:55"/>
    <s v="محمود جمعه عبد الرازق"/>
    <x v="0"/>
    <s v="Mg1407@fayoum.edu.eg"/>
    <s v="29802182301793"/>
    <s v="01157077372"/>
    <x v="1"/>
    <m/>
    <x v="3"/>
    <n v="19"/>
    <n v="23"/>
    <n v="4"/>
    <s v="EE702047849EG"/>
    <s v=""/>
    <s v=""/>
    <s v=""/>
    <s v=""/>
    <s v=""/>
    <s v=""/>
    <s v=""/>
    <s v="EE"/>
    <s v="EG"/>
  </r>
  <r>
    <s v="42844شيماء محمودshimaafarah887@hotmail.comشــكــوى"/>
    <d v="2017-04-19T00:00:00"/>
    <d v="1899-12-30T22:38:24"/>
    <s v="شيماء محمود"/>
    <x v="0"/>
    <s v="shimaafarah887@hotmail.com"/>
    <s v="28306242800327"/>
    <s v="01092687267"/>
    <x v="2"/>
    <m/>
    <x v="3"/>
    <n v="19"/>
    <n v="22"/>
    <n v="4"/>
    <s v=""/>
    <s v=""/>
    <s v=""/>
    <s v=""/>
    <s v=""/>
    <s v=""/>
    <s v=""/>
    <s v=""/>
    <s v=""/>
    <s v=""/>
  </r>
  <r>
    <s v="42844عمرو محمد حجاجamrhaggag43@gmail.comشــكــوى"/>
    <d v="2017-04-19T00:00:00"/>
    <d v="1899-12-30T21:31:08"/>
    <s v="عمرو محمد حجاج"/>
    <x v="0"/>
    <s v="amrhaggag43@gmail.com"/>
    <s v="29703221800532"/>
    <s v="01008484967"/>
    <x v="2"/>
    <m/>
    <x v="3"/>
    <n v="19"/>
    <n v="21"/>
    <n v="4"/>
    <s v="RX564599489DE"/>
    <s v=""/>
    <s v=""/>
    <s v=""/>
    <s v=""/>
    <s v=""/>
    <s v=""/>
    <s v=""/>
    <s v="RX"/>
    <s v="DE"/>
  </r>
  <r>
    <s v="42844مصطفى السيد عبد القادرkoriakoria82@gmail.comاستفســار عن خدمــة"/>
    <d v="2017-04-19T00:00:00"/>
    <d v="1899-12-30T20:21:20"/>
    <s v="مصطفى السيد عبد القادر"/>
    <x v="0"/>
    <s v="koriakoria82@gmail.com"/>
    <s v="28502210202219"/>
    <s v="01128099353"/>
    <x v="0"/>
    <m/>
    <x v="3"/>
    <n v="19"/>
    <n v="20"/>
    <n v="4"/>
    <s v=""/>
    <s v=""/>
    <s v=""/>
    <s v=""/>
    <s v=""/>
    <s v=""/>
    <s v=""/>
    <s v=""/>
    <s v=""/>
    <s v=""/>
  </r>
  <r>
    <s v="42844محمد فوزيMedoelmasry142@gmail.comاستفسار عن مسار الطرد"/>
    <d v="2017-04-19T00:00:00"/>
    <d v="1899-12-30T19:32:08"/>
    <s v="محمد فوزي"/>
    <x v="0"/>
    <s v="Medoelmasry142@gmail.com"/>
    <s v="29309211425695"/>
    <s v="201064478050"/>
    <x v="1"/>
    <m/>
    <x v="3"/>
    <n v="19"/>
    <n v="19"/>
    <n v="4"/>
    <s v="UA363953125US"/>
    <s v=""/>
    <s v=""/>
    <s v=""/>
    <s v=""/>
    <s v=""/>
    <s v=""/>
    <s v=""/>
    <s v="UA"/>
    <s v="US"/>
  </r>
  <r>
    <s v="42844محمد عبد القادر احمدd. Kader90@yahoo. comشــكــوى"/>
    <d v="2017-04-19T00:00:00"/>
    <d v="1899-12-30T18:42:15"/>
    <s v="محمد عبد القادر احمد"/>
    <x v="0"/>
    <s v="d. Kader90@yahoo. com"/>
    <s v="24811081700591"/>
    <s v="01003092622"/>
    <x v="2"/>
    <m/>
    <x v="3"/>
    <n v="19"/>
    <n v="18"/>
    <n v="4"/>
    <s v="EE115147518QA"/>
    <s v=""/>
    <s v=""/>
    <s v=""/>
    <s v=""/>
    <s v=""/>
    <s v=""/>
    <s v=""/>
    <s v="EE"/>
    <s v="QA"/>
  </r>
  <r>
    <s v="42844ياسر الأحمدyasiralahmed@hotmail.comاستفسار عن مسار الطرد"/>
    <d v="2017-04-19T00:00:00"/>
    <d v="1899-12-30T18:39:02"/>
    <s v="ياسر الأحمد"/>
    <x v="0"/>
    <s v="yasiralahmed@hotmail.com"/>
    <s v=": L485880"/>
    <s v="01021631861"/>
    <x v="1"/>
    <m/>
    <x v="3"/>
    <n v="19"/>
    <n v="18"/>
    <n v="4"/>
    <s v="EM708599638IN"/>
    <s v=""/>
    <s v=""/>
    <s v=""/>
    <s v=""/>
    <s v=""/>
    <s v=""/>
    <s v=""/>
    <s v="EM"/>
    <s v="IN"/>
  </r>
  <r>
    <s v="42844عبدالمعطي محمد عبدالمعطي جمعةmuty68@hotmail.comشــكــوى"/>
    <d v="2017-04-19T00:00:00"/>
    <d v="1899-12-30T18:14:12"/>
    <s v="عبدالمعطي محمد عبدالمعطي جمعة"/>
    <x v="2"/>
    <s v="muty68@hotmail.com"/>
    <s v=": 12962194"/>
    <s v="00966555091441"/>
    <x v="2"/>
    <m/>
    <x v="3"/>
    <n v="19"/>
    <n v="18"/>
    <n v="4"/>
    <s v="EE058277486SA"/>
    <s v=""/>
    <s v=""/>
    <s v=""/>
    <s v=""/>
    <s v=""/>
    <s v=""/>
    <s v=""/>
    <s v="EE"/>
    <s v="SA"/>
  </r>
  <r>
    <s v="42844نجوى خليل ابراهيمnanakhalil23@yahoo.comشــكــوى"/>
    <d v="2017-04-19T00:00:00"/>
    <d v="1899-12-30T17:37:51"/>
    <s v="نجوى خليل ابراهيم"/>
    <x v="0"/>
    <s v="nanakhalil23@yahoo.com"/>
    <s v="27312202400349"/>
    <s v="01283608258"/>
    <x v="2"/>
    <m/>
    <x v="3"/>
    <n v="19"/>
    <n v="17"/>
    <n v="4"/>
    <s v="cc750779954fr"/>
    <s v=""/>
    <s v=""/>
    <s v=""/>
    <s v=""/>
    <s v=""/>
    <s v=""/>
    <s v=""/>
    <s v="CC"/>
    <s v="FR"/>
  </r>
  <r>
    <s v="42844نجوى خليل ابراهيمnanakhalil23@yahoo.comاستفسار عن مسار الطرد"/>
    <d v="2017-04-19T00:00:00"/>
    <d v="1899-12-30T17:09:03"/>
    <s v="نجوى خليل ابراهيم"/>
    <x v="0"/>
    <s v="nanakhalil23@yahoo.com"/>
    <s v="27312202400349"/>
    <s v="01283608258"/>
    <x v="1"/>
    <m/>
    <x v="3"/>
    <n v="19"/>
    <n v="17"/>
    <n v="4"/>
    <s v="cc750779954fr"/>
    <s v=""/>
    <s v=""/>
    <s v=""/>
    <s v=""/>
    <s v=""/>
    <s v=""/>
    <s v=""/>
    <s v="CC"/>
    <s v="FR"/>
  </r>
  <r>
    <s v="42844mahmoud rabie sabersabermahmoud857@gmail.comاستفسار عن مسار الطرد"/>
    <d v="2017-04-19T00:00:00"/>
    <d v="1899-12-30T16:29:42"/>
    <s v="mahmoud rabie saber"/>
    <x v="0"/>
    <s v="sabermahmoud857@gmail.com"/>
    <s v="29106141600119"/>
    <s v="201284354116"/>
    <x v="1"/>
    <m/>
    <x v="3"/>
    <n v="19"/>
    <n v="16"/>
    <n v="4"/>
    <s v="RX566701869DE"/>
    <s v=""/>
    <s v=""/>
    <s v=""/>
    <s v=""/>
    <s v=""/>
    <s v=""/>
    <s v=""/>
    <s v="RX"/>
    <s v="DE"/>
  </r>
  <r>
    <s v="42844مريم حسنيmariam.hosny_s@yahoo.comأخـــــرى"/>
    <d v="2017-04-19T00:00:00"/>
    <d v="1899-12-30T15:19:49"/>
    <s v="مريم حسني"/>
    <x v="0"/>
    <s v="mariam.hosny_s@yahoo.com"/>
    <s v="28704068800784"/>
    <s v="01111906862"/>
    <x v="4"/>
    <m/>
    <x v="3"/>
    <n v="19"/>
    <n v="15"/>
    <n v="4"/>
    <s v=""/>
    <s v=""/>
    <s v=""/>
    <s v=""/>
    <s v=""/>
    <s v=""/>
    <s v=""/>
    <s v=""/>
    <s v=""/>
    <s v=""/>
  </r>
  <r>
    <s v="42847;lhghg]dk ud] lpl]s.kamaleid@hotmail.comاستفســار عن خدمــة"/>
    <d v="2017-04-22T00:00:00"/>
    <d v="1899-12-30T23:45:45"/>
    <s v=";lhghg]dk ud] lpl]"/>
    <x v="0"/>
    <s v="s.kamaleid@hotmail.com"/>
    <s v="26511031705675"/>
    <s v="01204449060"/>
    <x v="0"/>
    <m/>
    <x v="3"/>
    <n v="22"/>
    <n v="23"/>
    <n v="7"/>
    <s v=""/>
    <s v=""/>
    <s v=""/>
    <s v=""/>
    <s v=""/>
    <s v=""/>
    <s v=""/>
    <s v=""/>
    <s v=""/>
    <s v=""/>
  </r>
  <r>
    <s v="42847ايمان فرحانيBensoltanaimen.if@gmail.comاستفسار عن مسار الطرد"/>
    <d v="2017-04-22T00:00:00"/>
    <d v="1899-12-30T22:55:26"/>
    <s v="ايمان فرحاني"/>
    <x v="21"/>
    <s v="Bensoltanaimen.if@gmail.com"/>
    <s v="05471107"/>
    <s v="+21622846822"/>
    <x v="1"/>
    <m/>
    <x v="3"/>
    <n v="22"/>
    <n v="22"/>
    <n v="7"/>
    <s v="EE089969969TN"/>
    <s v=""/>
    <s v=""/>
    <s v=""/>
    <s v=""/>
    <s v=""/>
    <s v=""/>
    <s v=""/>
    <s v="EE"/>
    <s v="TN"/>
  </r>
  <r>
    <s v="42847هاني محمود حماد خميسbr.hanihammad@gmail.comشــكــوى"/>
    <d v="2017-04-22T00:00:00"/>
    <d v="1899-12-30T22:55:26"/>
    <s v="هاني محمود حماد خميس"/>
    <x v="0"/>
    <s v="br.hanihammad@gmail.com"/>
    <s v="2790217210189"/>
    <s v="201145349831"/>
    <x v="2"/>
    <m/>
    <x v="3"/>
    <n v="22"/>
    <n v="22"/>
    <n v="7"/>
    <s v=""/>
    <s v=""/>
    <s v=""/>
    <s v=""/>
    <s v=""/>
    <s v=""/>
    <s v=""/>
    <s v=""/>
    <s v=""/>
    <s v=""/>
  </r>
  <r>
    <s v="42847عبد الله عبد الرحمن أحمد محمدalgeneralfantastic@gmail.comشــكــوى"/>
    <d v="2017-04-22T00:00:00"/>
    <d v="1899-12-30T20:38:24"/>
    <s v="عبد الله عبد الرحمن أحمد محمد"/>
    <x v="0"/>
    <s v="algeneralfantastic@gmail.com"/>
    <s v="29203242401856"/>
    <s v="00201119875144"/>
    <x v="2"/>
    <m/>
    <x v="3"/>
    <n v="22"/>
    <n v="20"/>
    <n v="7"/>
    <s v=""/>
    <s v=""/>
    <s v=""/>
    <s v=""/>
    <s v=""/>
    <s v=""/>
    <s v=""/>
    <s v=""/>
    <s v=""/>
    <s v=""/>
  </r>
  <r>
    <s v="42847Tamer Abbastamerabbas@egyptproductions.comشــكــوى"/>
    <d v="2017-04-22T00:00:00"/>
    <d v="1899-12-30T18:28:43"/>
    <s v="Tamer Abbas"/>
    <x v="0"/>
    <s v="tamerabbas@egyptproductions.com"/>
    <s v="27409290104898"/>
    <s v="201223134644"/>
    <x v="2"/>
    <m/>
    <x v="3"/>
    <n v="22"/>
    <n v="18"/>
    <n v="7"/>
    <s v="RB849769864RU"/>
    <s v=""/>
    <s v=""/>
    <s v=""/>
    <s v=""/>
    <s v=""/>
    <s v=""/>
    <s v=""/>
    <s v="RB"/>
    <s v="RU"/>
  </r>
  <r>
    <s v="42847Medhat attarmedhat.attar@hotmail.comاستفســار فنـى"/>
    <d v="2017-04-22T00:00:00"/>
    <d v="1899-12-30T17:41:00"/>
    <s v="Medhat attar"/>
    <x v="7"/>
    <s v="medhat.attar@hotmail.com"/>
    <s v=": A03453903"/>
    <s v="971501230678"/>
    <x v="5"/>
    <m/>
    <x v="3"/>
    <n v="22"/>
    <n v="17"/>
    <n v="7"/>
    <s v=""/>
    <s v=""/>
    <s v=""/>
    <s v=""/>
    <s v=""/>
    <s v=""/>
    <s v=""/>
    <s v=""/>
    <s v=""/>
    <s v=""/>
  </r>
  <r>
    <s v="42847karim sobiehsobie7@live.comاستفسار عن مسار الطرد"/>
    <d v="2017-04-22T00:00:00"/>
    <d v="1899-12-30T15:50:44"/>
    <s v="karim sobieh"/>
    <x v="0"/>
    <s v="sobie7@live.com"/>
    <s v="28801150106298"/>
    <s v="201066478780"/>
    <x v="1"/>
    <m/>
    <x v="3"/>
    <n v="22"/>
    <n v="15"/>
    <n v="7"/>
    <s v="Lx623010648de"/>
    <s v=""/>
    <s v=""/>
    <s v=""/>
    <s v=""/>
    <s v=""/>
    <s v=""/>
    <s v=""/>
    <s v="LX"/>
    <s v="DE"/>
  </r>
  <r>
    <s v="42847عبدالله مصطفي محمدAbdala.morgan@gmail.comاستفسار عن مسار الطرد"/>
    <d v="2017-04-22T00:00:00"/>
    <d v="1899-12-30T15:08:46"/>
    <s v="عبدالله مصطفي محمد"/>
    <x v="0"/>
    <s v="Abdala.morgan@gmail.com"/>
    <s v="28801270101273"/>
    <s v="201000008381"/>
    <x v="1"/>
    <m/>
    <x v="3"/>
    <n v="22"/>
    <n v="15"/>
    <n v="7"/>
    <s v="Lk009561572Us"/>
    <s v=""/>
    <s v=""/>
    <s v=""/>
    <s v=""/>
    <s v=""/>
    <s v=""/>
    <s v=""/>
    <s v="LK"/>
    <s v="US"/>
  </r>
  <r>
    <s v="42847ديفد عبد المحسن بشارة مترىal-elmohsen@yahoo.comأخـــــرى"/>
    <d v="2017-04-22T00:00:00"/>
    <d v="1899-12-30T13:27:13"/>
    <s v="ديفد عبد المحسن بشارة مترى"/>
    <x v="0"/>
    <s v="al-elmohsen@yahoo.com"/>
    <s v="28815102500995"/>
    <s v="1227706994"/>
    <x v="4"/>
    <m/>
    <x v="3"/>
    <n v="22"/>
    <n v="13"/>
    <n v="7"/>
    <s v=""/>
    <s v=""/>
    <s v=""/>
    <s v=""/>
    <s v=""/>
    <s v=""/>
    <s v=""/>
    <s v=""/>
    <s v=""/>
    <s v=""/>
  </r>
  <r>
    <s v="42847نجوى خليل ابراهيمnanakhalil23@yahoo.comاستفسار عن مسار الطرد"/>
    <d v="2017-04-22T00:00:00"/>
    <d v="1899-12-30T12:58:24"/>
    <s v="نجوى خليل ابراهيم"/>
    <x v="0"/>
    <s v="nanakhalil23@yahoo.com"/>
    <s v="27312202400349"/>
    <s v="01283608258"/>
    <x v="1"/>
    <m/>
    <x v="3"/>
    <n v="22"/>
    <n v="12"/>
    <n v="7"/>
    <s v="cc750779954fr"/>
    <s v=""/>
    <s v=""/>
    <s v=""/>
    <s v=""/>
    <s v=""/>
    <s v=""/>
    <s v=""/>
    <s v="CC"/>
    <s v="FR"/>
  </r>
  <r>
    <s v="42847سارة عبد الرازق محمود المرسيsaraa198520200@hotmail.comاستفسار عن مسار الطرد"/>
    <d v="2017-04-22T00:00:00"/>
    <d v="1899-12-30T12:31:54"/>
    <s v="سارة عبد الرازق محمود المرسي"/>
    <x v="0"/>
    <s v="saraa198520200@hotmail.com"/>
    <s v="28509281200165"/>
    <s v="201099356763"/>
    <x v="1"/>
    <m/>
    <x v="3"/>
    <n v="22"/>
    <n v="12"/>
    <n v="7"/>
    <s v="RR705952299EG"/>
    <s v=""/>
    <s v=""/>
    <s v=""/>
    <s v=""/>
    <s v=""/>
    <s v=""/>
    <s v=""/>
    <s v="RR"/>
    <s v="EG"/>
  </r>
  <r>
    <s v="42847أحمد محمد محمد الوزانelwazan96@yahoo.comاستفســار عن خدمــة"/>
    <d v="2017-04-22T00:00:00"/>
    <d v="1899-12-30T12:26:06"/>
    <s v="أحمد محمد محمد الوزان"/>
    <x v="0"/>
    <s v="elwazan96@yahoo.com"/>
    <s v="29611171701412"/>
    <s v="01110315916"/>
    <x v="0"/>
    <m/>
    <x v="3"/>
    <n v="22"/>
    <n v="12"/>
    <n v="7"/>
    <s v=""/>
    <s v=""/>
    <s v=""/>
    <s v=""/>
    <s v=""/>
    <s v=""/>
    <s v=""/>
    <s v=""/>
    <s v=""/>
    <s v=""/>
  </r>
  <r>
    <s v="42847عمروamr0006@yahoo.comاستفســار عن خدمــة"/>
    <d v="2017-04-22T00:00:00"/>
    <d v="1899-12-30T11:55:55"/>
    <s v="عمرو"/>
    <x v="0"/>
    <s v="amr0006@yahoo.com"/>
    <s v="28605172103493"/>
    <s v="201119592300"/>
    <x v="0"/>
    <m/>
    <x v="3"/>
    <n v="22"/>
    <n v="11"/>
    <n v="7"/>
    <s v=""/>
    <s v=""/>
    <s v=""/>
    <s v=""/>
    <s v=""/>
    <s v=""/>
    <s v=""/>
    <s v=""/>
    <s v=""/>
    <s v=""/>
  </r>
  <r>
    <s v="42847زينب عبد الله محمود محمدshemessameh@yahoo.comاستفسار عن مسار الطرد"/>
    <d v="2017-04-22T00:00:00"/>
    <d v="1899-12-30T09:59:37"/>
    <s v="زينب عبد الله محمود محمد"/>
    <x v="0"/>
    <s v="shemessameh@yahoo.com"/>
    <s v="28403081202226"/>
    <s v="00201092364414"/>
    <x v="1"/>
    <m/>
    <x v="3"/>
    <n v="22"/>
    <n v="9"/>
    <n v="7"/>
    <s v="EE702090201EG"/>
    <s v=""/>
    <s v=""/>
    <s v=""/>
    <s v=""/>
    <s v=""/>
    <s v=""/>
    <s v=""/>
    <s v="EE"/>
    <s v="EG"/>
  </r>
  <r>
    <s v="42846احمد مبروك محمد مبروك الدقلهahmad.mbrouk@gmail.comاستفسار عن مسار الطرد"/>
    <d v="2017-04-21T00:00:00"/>
    <d v="1899-12-30T23:49:52"/>
    <s v="احمد مبروك محمد مبروك الدقله"/>
    <x v="4"/>
    <s v="ahmad.mbrouk@gmail.com"/>
    <s v="A05035824"/>
    <s v="0096599077109"/>
    <x v="1"/>
    <m/>
    <x v="3"/>
    <n v="21"/>
    <n v="23"/>
    <n v="6"/>
    <s v="EE702056222EG"/>
    <s v=""/>
    <s v=""/>
    <s v=""/>
    <s v=""/>
    <s v=""/>
    <s v=""/>
    <s v=""/>
    <s v="EE"/>
    <s v="EG"/>
  </r>
  <r>
    <s v="42846Tamer Muhammad Younis Alitimourlank@hotmail.comشــكــوى"/>
    <d v="2017-04-21T00:00:00"/>
    <d v="1899-12-30T23:10:16"/>
    <s v="Tamer Muhammad Younis Ali"/>
    <x v="0"/>
    <s v="timourlank@hotmail.com"/>
    <s v=": A04090696"/>
    <s v="573104034668"/>
    <x v="2"/>
    <m/>
    <x v="3"/>
    <n v="21"/>
    <n v="23"/>
    <n v="6"/>
    <s v="EE702136305EG"/>
    <s v=""/>
    <s v=""/>
    <s v=""/>
    <s v=""/>
    <s v=""/>
    <s v=""/>
    <s v=""/>
    <s v="EE"/>
    <s v="EG"/>
  </r>
  <r>
    <s v="42846محمد إبراهيم عبدالواحد إبراهينhamdaabdalohd98@gmail.comشــكــوى"/>
    <d v="2017-04-21T00:00:00"/>
    <d v="1899-12-30T19:33:19"/>
    <s v="محمد إبراهيم عبدالواحد إبراهين"/>
    <x v="0"/>
    <s v="hamdaabdalohd98@gmail.com"/>
    <s v="2070789289070513"/>
    <s v="00201132186358"/>
    <x v="2"/>
    <m/>
    <x v="3"/>
    <n v="21"/>
    <n v="19"/>
    <n v="6"/>
    <s v=""/>
    <s v=""/>
    <s v=""/>
    <s v=""/>
    <s v=""/>
    <s v=""/>
    <s v=""/>
    <s v=""/>
    <s v=""/>
    <s v=""/>
  </r>
  <r>
    <s v="42846سامح لطفى عبد اللطيفSameh.lotfy@hotmail.comاستفسار عن مسار الطرد"/>
    <d v="2017-04-21T00:00:00"/>
    <d v="1899-12-30T16:22:21"/>
    <s v="سامح لطفى عبد اللطيف"/>
    <x v="0"/>
    <s v="Sameh.lotfy@hotmail.com"/>
    <s v="27506200104415"/>
    <s v="01271340171"/>
    <x v="1"/>
    <m/>
    <x v="3"/>
    <n v="21"/>
    <n v="16"/>
    <n v="6"/>
    <s v="RS743329022NL"/>
    <s v=""/>
    <s v=""/>
    <s v=""/>
    <s v=""/>
    <s v=""/>
    <s v=""/>
    <s v=""/>
    <s v="RS"/>
    <s v="NL"/>
  </r>
  <r>
    <s v="42846mohamedِahmedzainelabdeenmohamedzainelabdeen@yahoo.comشــكــوى"/>
    <d v="2017-04-21T00:00:00"/>
    <d v="1899-12-30T15:37:47"/>
    <s v="mohamedِahmedzainelabdeen"/>
    <x v="0"/>
    <s v="mohamedzainelabdeen@yahoo.com"/>
    <s v="29404080102359"/>
    <s v="01146181636"/>
    <x v="2"/>
    <m/>
    <x v="3"/>
    <n v="21"/>
    <n v="15"/>
    <n v="6"/>
    <s v=""/>
    <s v=""/>
    <s v=""/>
    <s v=""/>
    <s v=""/>
    <s v=""/>
    <s v=""/>
    <s v=""/>
    <s v=""/>
    <s v=""/>
  </r>
  <r>
    <s v="42846عبدالرحمن ياسرabdelrhmanatta@ymail.comاستفسار عن مسار الطرد"/>
    <d v="2017-04-21T00:00:00"/>
    <d v="1899-12-30T13:44:40"/>
    <s v="عبدالرحمن ياسر"/>
    <x v="0"/>
    <s v="abdelrhmanatta@ymail.com"/>
    <s v="29610210201299"/>
    <s v="201127113649"/>
    <x v="1"/>
    <m/>
    <x v="3"/>
    <n v="21"/>
    <n v="13"/>
    <n v="6"/>
    <s v="RE479964588SE"/>
    <s v=""/>
    <s v=""/>
    <s v=""/>
    <s v=""/>
    <s v=""/>
    <s v=""/>
    <s v=""/>
    <s v="RE"/>
    <s v="SE"/>
  </r>
  <r>
    <s v="42846أحمد عماد علي هديبahmedhodaib@hotmail.comاستفســار عن خدمــة"/>
    <d v="2017-04-21T00:00:00"/>
    <d v="1899-12-30T00:15:39"/>
    <s v="أحمد عماد علي هديب"/>
    <x v="0"/>
    <s v="ahmedhodaib@hotmail.com"/>
    <s v=": A14364154"/>
    <s v="201151677886"/>
    <x v="0"/>
    <m/>
    <x v="3"/>
    <n v="21"/>
    <n v="0"/>
    <n v="6"/>
    <s v=""/>
    <s v=""/>
    <s v=""/>
    <s v=""/>
    <s v=""/>
    <s v=""/>
    <s v=""/>
    <s v=""/>
    <s v=""/>
    <s v=""/>
  </r>
  <r>
    <s v="42848حسام إبراهيم احمد الجملhossamebrahim770@gmail.comاستفسار عن مسار الطرد"/>
    <d v="2017-04-23T00:00:00"/>
    <d v="1899-12-30T23:00:23"/>
    <s v="حسام إبراهيم احمد الجمل"/>
    <x v="0"/>
    <s v="hossamebrahim770@gmail.com"/>
    <s v="29801181200415"/>
    <s v="01060567130"/>
    <x v="1"/>
    <m/>
    <x v="3"/>
    <n v="23"/>
    <n v="23"/>
    <n v="1"/>
    <s v="RF447700681SG"/>
    <s v=""/>
    <s v=""/>
    <s v=""/>
    <s v=""/>
    <s v=""/>
    <s v=""/>
    <s v=""/>
    <s v="RF"/>
    <s v="SG"/>
  </r>
  <r>
    <s v="42848امين محمود محمد احمدamin.amr.55@gmail.comاستفسار عن مسار الطرد"/>
    <d v="2017-04-23T00:00:00"/>
    <d v="1899-12-30T21:27:42"/>
    <s v="امين محمود محمد احمد"/>
    <x v="0"/>
    <s v="amin.amr.55@gmail.com"/>
    <s v="29306142600774"/>
    <s v="01129206865"/>
    <x v="1"/>
    <m/>
    <x v="3"/>
    <n v="23"/>
    <n v="21"/>
    <n v="1"/>
    <s v="RX567989421DE"/>
    <s v=""/>
    <s v=""/>
    <s v=""/>
    <s v=""/>
    <s v=""/>
    <s v=""/>
    <s v=""/>
    <s v="RX"/>
    <s v="DE"/>
  </r>
  <r>
    <s v="42848اسماعيل خليفه اسماغيلismailkhalifa19 @yahoo.comاستفسار عن مسار الطرد"/>
    <d v="2017-04-23T00:00:00"/>
    <d v="1899-12-30T20:06:18"/>
    <s v="اسماعيل خليفه اسماغيل"/>
    <x v="2"/>
    <s v="ismailkhalifa19 @yahoo.com"/>
    <s v="2100876"/>
    <s v="00201115980021"/>
    <x v="1"/>
    <m/>
    <x v="3"/>
    <n v="23"/>
    <n v="20"/>
    <n v="1"/>
    <s v="RR704769288EG"/>
    <s v=""/>
    <s v=""/>
    <s v=""/>
    <s v=""/>
    <s v=""/>
    <s v=""/>
    <s v=""/>
    <s v="RR"/>
    <s v="EG"/>
  </r>
  <r>
    <s v="42848كريم عبدالواحد أحمدkemoelmasry30@gmail.comاستفســار عن خدمــة"/>
    <d v="2017-04-23T00:00:00"/>
    <d v="1899-12-30T19:42:33"/>
    <s v="كريم عبدالواحد أحمد"/>
    <x v="0"/>
    <s v="kemoelmasry30@gmail.com"/>
    <s v="30008141301875"/>
    <s v="201013107511"/>
    <x v="0"/>
    <m/>
    <x v="3"/>
    <n v="23"/>
    <n v="19"/>
    <n v="1"/>
    <s v=""/>
    <s v=""/>
    <s v=""/>
    <s v=""/>
    <s v=""/>
    <s v=""/>
    <s v=""/>
    <s v=""/>
    <s v=""/>
    <s v=""/>
  </r>
  <r>
    <s v="42848عماد حسن عليemadhas788@gmail.comشــكــوى"/>
    <d v="2017-04-23T00:00:00"/>
    <d v="1899-12-30T18:52:01"/>
    <s v="عماد حسن علي"/>
    <x v="0"/>
    <s v="emadhas788@gmail.com"/>
    <s v="27410310103794"/>
    <s v="01228479734"/>
    <x v="2"/>
    <m/>
    <x v="3"/>
    <n v="23"/>
    <n v="18"/>
    <n v="1"/>
    <s v=""/>
    <s v=""/>
    <s v=""/>
    <s v=""/>
    <s v=""/>
    <s v=""/>
    <s v=""/>
    <s v=""/>
    <s v=""/>
    <s v=""/>
  </r>
  <r>
    <s v="42848mahmoud kamal elkadymahmoudelkady20@icloud.comاستفسار عن مسار الطرد"/>
    <d v="2017-04-23T00:00:00"/>
    <d v="1899-12-30T18:43:14"/>
    <s v="mahmoud kamal elkady"/>
    <x v="0"/>
    <s v="mahmoudelkady20@icloud.com"/>
    <s v="28709171802771"/>
    <s v="201000109700"/>
    <x v="1"/>
    <m/>
    <x v="3"/>
    <n v="23"/>
    <n v="18"/>
    <n v="1"/>
    <s v="EE422971887AE"/>
    <s v=""/>
    <s v=""/>
    <s v=""/>
    <s v=""/>
    <s v=""/>
    <s v=""/>
    <s v=""/>
    <s v="EE"/>
    <s v="AE"/>
  </r>
  <r>
    <s v="42848هيثم عبد السلام سليمان جلبطhhgalbat@gmail.comأخـــــرى"/>
    <d v="2017-04-23T00:00:00"/>
    <d v="1899-12-30T18:33:33"/>
    <s v="هيثم عبد السلام سليمان جلبط"/>
    <x v="0"/>
    <s v="hhgalbat@gmail.com"/>
    <s v="27901018800985"/>
    <s v="201226246128"/>
    <x v="4"/>
    <m/>
    <x v="3"/>
    <n v="23"/>
    <n v="18"/>
    <n v="1"/>
    <s v=""/>
    <s v=""/>
    <s v=""/>
    <s v=""/>
    <s v=""/>
    <s v=""/>
    <s v=""/>
    <s v=""/>
    <s v=""/>
    <s v=""/>
  </r>
  <r>
    <s v="42848د /عبد السلام سالم عبد السلامabdelsalam.salem@hotmail.comشــكــوى"/>
    <d v="2017-04-23T00:00:00"/>
    <d v="1899-12-30T18:33:28"/>
    <s v="د /عبد السلام سالم عبد السلام"/>
    <x v="0"/>
    <s v="abdelsalam.salem@hotmail.com"/>
    <s v="27707242501355"/>
    <s v="+201014008856"/>
    <x v="2"/>
    <m/>
    <x v="3"/>
    <n v="23"/>
    <n v="18"/>
    <n v="1"/>
    <s v=""/>
    <s v=""/>
    <s v=""/>
    <s v=""/>
    <s v=""/>
    <s v=""/>
    <s v=""/>
    <s v=""/>
    <s v=""/>
    <s v=""/>
  </r>
  <r>
    <s v="42848سهير تامر بباوى عبيدztamer33@yahoo.comاستفسار عن مسار الطرد"/>
    <d v="2017-04-23T00:00:00"/>
    <d v="1899-12-30T18:32:18"/>
    <s v="سهير تامر بباوى عبيد"/>
    <x v="0"/>
    <s v="ztamer33@yahoo.com"/>
    <s v="28002052603208"/>
    <s v="201273317855"/>
    <x v="1"/>
    <m/>
    <x v="3"/>
    <n v="23"/>
    <n v="18"/>
    <n v="1"/>
    <s v="cp193953490pl"/>
    <s v=""/>
    <s v=""/>
    <s v=""/>
    <s v=""/>
    <s v=""/>
    <s v=""/>
    <s v=""/>
    <s v="CP"/>
    <s v="PL"/>
  </r>
  <r>
    <s v="42848نورا مصطفى عواد سليم عوادNoura22112013@yahoo.comأخـــــرى"/>
    <d v="2017-04-23T00:00:00"/>
    <d v="1899-12-30T17:23:51"/>
    <s v="نورا مصطفى عواد سليم عواد"/>
    <x v="0"/>
    <s v="Noura22112013@yahoo.com"/>
    <s v="29310011415804"/>
    <s v="201120576292"/>
    <x v="4"/>
    <m/>
    <x v="3"/>
    <n v="23"/>
    <n v="17"/>
    <n v="1"/>
    <s v=""/>
    <s v=""/>
    <s v=""/>
    <s v=""/>
    <s v=""/>
    <s v=""/>
    <s v=""/>
    <s v=""/>
    <s v=""/>
    <s v=""/>
  </r>
  <r>
    <s v="42848محمد محمد عبدربه ناصرelsafy5@gmail.comشــكــوى"/>
    <d v="2017-04-23T00:00:00"/>
    <d v="1899-12-30T16:57:54"/>
    <s v="محمد محمد عبدربه ناصر"/>
    <x v="0"/>
    <s v="elsafy5@gmail.com"/>
    <s v=": 22355544"/>
    <s v="01023882488"/>
    <x v="2"/>
    <m/>
    <x v="3"/>
    <n v="23"/>
    <n v="16"/>
    <n v="1"/>
    <s v=""/>
    <s v=""/>
    <s v=""/>
    <s v=""/>
    <s v=""/>
    <s v=""/>
    <s v=""/>
    <s v=""/>
    <s v=""/>
    <s v=""/>
  </r>
  <r>
    <s v="42848MARWA ADELzoda908@hotmail.comاستفسار عن مسار الطرد"/>
    <d v="2017-04-23T00:00:00"/>
    <d v="1899-12-30T16:47:08"/>
    <s v="MARWA ADEL"/>
    <x v="0"/>
    <s v="zoda908@hotmail.com"/>
    <s v="27503120104971"/>
    <s v="00201020305224"/>
    <x v="1"/>
    <m/>
    <x v="3"/>
    <n v="23"/>
    <n v="16"/>
    <n v="1"/>
    <s v="RX568612852DE"/>
    <s v=""/>
    <s v=""/>
    <s v=""/>
    <s v=""/>
    <s v=""/>
    <s v=""/>
    <s v=""/>
    <s v="RX"/>
    <s v="DE"/>
  </r>
  <r>
    <s v="42848عبد النبي عبد السميع محمد سليمانtaha.ahmed488@yahoo.comاستفســار عن خدمــة"/>
    <d v="2017-04-23T00:00:00"/>
    <d v="1899-12-30T16:17:08"/>
    <s v="عبد النبي عبد السميع محمد سليمان"/>
    <x v="0"/>
    <s v="taha.ahmed488@yahoo.com"/>
    <s v="13003562531125"/>
    <s v="020114762374"/>
    <x v="0"/>
    <m/>
    <x v="3"/>
    <n v="23"/>
    <n v="16"/>
    <n v="1"/>
    <s v=""/>
    <s v=""/>
    <s v=""/>
    <s v=""/>
    <s v=""/>
    <s v=""/>
    <s v=""/>
    <s v=""/>
    <s v=""/>
    <s v=""/>
  </r>
  <r>
    <s v="42848احمد فطين حسنmf.alfateem@gmail.comشــكــوى"/>
    <d v="2017-04-23T00:00:00"/>
    <d v="1899-12-30T15:30:18"/>
    <s v="احمد فطين حسن"/>
    <x v="0"/>
    <s v="mf.alfateem@gmail.com"/>
    <s v="28009071500171"/>
    <s v="01067898603"/>
    <x v="2"/>
    <m/>
    <x v="3"/>
    <n v="23"/>
    <n v="15"/>
    <n v="1"/>
    <s v="EE109276990EG"/>
    <s v=""/>
    <s v=""/>
    <s v=""/>
    <s v=""/>
    <s v=""/>
    <s v=""/>
    <s v=""/>
    <s v="EE"/>
    <s v="EG"/>
  </r>
  <r>
    <s v="42848Salbi khajadorHovsepsalpi@Yahoo.comشــكــوى"/>
    <d v="2017-04-23T00:00:00"/>
    <d v="1899-12-30T14:49:48"/>
    <s v="Salbi khajador"/>
    <x v="0"/>
    <s v="Hovsepsalpi@Yahoo.com"/>
    <s v=": N001148608"/>
    <s v="01220211902"/>
    <x v="2"/>
    <m/>
    <x v="3"/>
    <n v="23"/>
    <n v="14"/>
    <n v="1"/>
    <s v="CL633905875DE"/>
    <s v=""/>
    <s v=""/>
    <s v=""/>
    <s v=""/>
    <s v=""/>
    <s v=""/>
    <s v=""/>
    <s v="CL"/>
    <s v="DE"/>
  </r>
  <r>
    <s v="42848محمد حمدى عبد الراضى علىmohamed.hamdy@dnata.com.saاستفسار عن مسار الطرد"/>
    <d v="2017-04-23T00:00:00"/>
    <d v="1899-12-30T13:54:25"/>
    <s v="محمد حمدى عبد الراضى على"/>
    <x v="2"/>
    <s v="mohamed.hamdy@dnata.com.sa"/>
    <s v="28510302800654"/>
    <s v="00966541418867"/>
    <x v="1"/>
    <m/>
    <x v="3"/>
    <n v="23"/>
    <n v="13"/>
    <n v="1"/>
    <s v="RR705674215EG"/>
    <s v=""/>
    <s v=""/>
    <s v=""/>
    <s v=""/>
    <s v=""/>
    <s v=""/>
    <s v=""/>
    <s v="RR"/>
    <s v="EG"/>
  </r>
  <r>
    <s v="42848احمد جلال غريب رخاAhmedrakha17@yahoo.comاستفسار عن مسار الطرد"/>
    <d v="2017-04-23T00:00:00"/>
    <d v="1899-12-30T13:36:40"/>
    <s v="احمد جلال غريب رخا"/>
    <x v="0"/>
    <s v="Ahmedrakha17@yahoo.com"/>
    <s v="29109061800612"/>
    <s v="01000873123"/>
    <x v="1"/>
    <m/>
    <x v="3"/>
    <n v="23"/>
    <n v="13"/>
    <n v="1"/>
    <s v="EE702117598EG"/>
    <s v=""/>
    <s v=""/>
    <s v=""/>
    <s v=""/>
    <s v=""/>
    <s v=""/>
    <s v=""/>
    <s v="EE"/>
    <s v="EG"/>
  </r>
  <r>
    <s v="42848heba fathyhe.fathy@gmail.comاستفسار عن مسار الطرد"/>
    <d v="2017-04-23T00:00:00"/>
    <d v="1899-12-30T13:02:19"/>
    <s v="heba fathy"/>
    <x v="0"/>
    <s v="he.fathy@gmail.com"/>
    <s v="21709740102841"/>
    <s v="201118426225"/>
    <x v="1"/>
    <m/>
    <x v="3"/>
    <n v="23"/>
    <n v="13"/>
    <n v="1"/>
    <s v="RH369037547CN"/>
    <s v=""/>
    <s v=""/>
    <s v=""/>
    <s v=""/>
    <s v=""/>
    <s v=""/>
    <s v=""/>
    <s v="RH"/>
    <s v="CN"/>
  </r>
  <r>
    <s v="42848محمدالعمدهmedoamer03@gmail.comشــكــوى"/>
    <d v="2017-04-23T00:00:00"/>
    <d v="1899-12-30T13:00:14"/>
    <s v="محمدالعمده"/>
    <x v="0"/>
    <s v="medoamer03@gmail.com"/>
    <s v="281111010601457"/>
    <s v="01067411760"/>
    <x v="2"/>
    <m/>
    <x v="3"/>
    <n v="23"/>
    <n v="13"/>
    <n v="1"/>
    <s v=""/>
    <s v=""/>
    <s v=""/>
    <s v=""/>
    <s v=""/>
    <s v=""/>
    <s v=""/>
    <s v=""/>
    <s v=""/>
    <s v=""/>
  </r>
  <r>
    <s v="42848رامى احمد صوابيramy@sawaby.comشــكــوى"/>
    <d v="2017-04-23T00:00:00"/>
    <d v="1899-12-30T12:54:28"/>
    <s v="رامى احمد صوابي"/>
    <x v="0"/>
    <s v="ramy@sawaby.com"/>
    <s v="27911138800215"/>
    <s v="0021009994449"/>
    <x v="2"/>
    <m/>
    <x v="3"/>
    <n v="23"/>
    <n v="12"/>
    <n v="1"/>
    <s v="RS085518227GB"/>
    <s v=""/>
    <s v=""/>
    <s v=""/>
    <s v=""/>
    <s v=""/>
    <s v=""/>
    <s v=""/>
    <s v="RS"/>
    <s v="GB"/>
  </r>
  <r>
    <s v="42848هانى محمد مصطفىhany_moustafa@hotmail.comاستفســار عن خدمــة"/>
    <d v="2017-04-23T00:00:00"/>
    <d v="1899-12-30T12:49:52"/>
    <s v="هانى محمد مصطفى"/>
    <x v="0"/>
    <s v="hany_moustafa@hotmail.com"/>
    <s v="27310100104734"/>
    <s v="01006235001"/>
    <x v="0"/>
    <m/>
    <x v="3"/>
    <n v="23"/>
    <n v="12"/>
    <n v="1"/>
    <s v=""/>
    <s v=""/>
    <s v=""/>
    <s v=""/>
    <s v=""/>
    <s v=""/>
    <s v=""/>
    <s v=""/>
    <s v=""/>
    <s v=""/>
  </r>
  <r>
    <s v="42848أحمد الأميرahmed.alamir@bibalex.orgشــكــوى"/>
    <d v="2017-04-23T00:00:00"/>
    <d v="1899-12-30T12:43:43"/>
    <s v="أحمد الأمير"/>
    <x v="0"/>
    <s v="ahmed.alamir@bibalex.org"/>
    <s v="28510200201152"/>
    <s v="00201129292733"/>
    <x v="2"/>
    <m/>
    <x v="3"/>
    <n v="23"/>
    <n v="12"/>
    <n v="1"/>
    <s v="RB211109809HR"/>
    <s v=""/>
    <s v=""/>
    <s v=""/>
    <s v=""/>
    <s v=""/>
    <s v=""/>
    <s v=""/>
    <s v="RB"/>
    <s v="HR"/>
  </r>
  <r>
    <s v="42848walaa khaled mohamedlolaa_lolaa244@yahoo.comاستفســار عن خدمــة"/>
    <d v="2017-04-23T00:00:00"/>
    <d v="1899-12-30T12:09:55"/>
    <s v="walaa khaled mohamed"/>
    <x v="0"/>
    <s v="lolaa_lolaa244@yahoo.com"/>
    <s v="28904240101981"/>
    <s v="01126431263"/>
    <x v="0"/>
    <m/>
    <x v="3"/>
    <n v="23"/>
    <n v="12"/>
    <n v="1"/>
    <s v=""/>
    <s v=""/>
    <s v=""/>
    <s v=""/>
    <s v=""/>
    <s v=""/>
    <s v=""/>
    <s v=""/>
    <s v=""/>
    <s v=""/>
  </r>
  <r>
    <s v="42848محمد منصور جابرMandoo.202030@gmail.comاستفسار عن مسار الطرد"/>
    <d v="2017-04-23T00:00:00"/>
    <d v="1899-12-30T11:50:44"/>
    <s v="محمد منصور جابر"/>
    <x v="2"/>
    <s v="Mandoo.202030@gmail.com"/>
    <s v=": A17070092"/>
    <s v="00966543306469"/>
    <x v="1"/>
    <m/>
    <x v="3"/>
    <n v="23"/>
    <n v="11"/>
    <n v="1"/>
    <s v="Ee056361654sa"/>
    <s v=""/>
    <s v=""/>
    <s v=""/>
    <s v=""/>
    <s v=""/>
    <s v=""/>
    <s v=""/>
    <s v="EE"/>
    <s v="SA"/>
  </r>
  <r>
    <s v="42848yasser ibrahim mahamoudyasseribrahim13@yahoo.comاستفسار عن مسار الطرد"/>
    <d v="2017-04-23T00:00:00"/>
    <d v="1899-12-30T11:11:32"/>
    <s v="yasser ibrahim mahamoud"/>
    <x v="0"/>
    <s v="yasseribrahim13@yahoo.com"/>
    <s v="27505240200372"/>
    <s v="0201006007130"/>
    <x v="1"/>
    <m/>
    <x v="3"/>
    <n v="23"/>
    <n v="11"/>
    <n v="1"/>
    <s v="rr758384820iq"/>
    <s v="rr658384827iq"/>
    <s v=""/>
    <s v=""/>
    <s v=""/>
    <s v=""/>
    <s v=""/>
    <s v=""/>
    <s v="RR"/>
    <s v="IQ"/>
  </r>
  <r>
    <s v="42848الامانة العامة لرقابة دول البحر المتوسط على الموانىrehab.hosney1986@yahoo.comشــكــوى"/>
    <d v="2017-04-23T00:00:00"/>
    <d v="1899-12-30T10:41:54"/>
    <s v="الامانة العامة لرقابة دول البحر المتوسط على الموانى"/>
    <x v="0"/>
    <s v="rehab.hosney1986@yahoo.com"/>
    <s v="2035505770"/>
    <s v="2035505770"/>
    <x v="2"/>
    <m/>
    <x v="3"/>
    <n v="23"/>
    <n v="10"/>
    <n v="1"/>
    <s v=""/>
    <s v=""/>
    <s v=""/>
    <s v=""/>
    <s v=""/>
    <s v=""/>
    <s v=""/>
    <s v=""/>
    <s v=""/>
    <s v=""/>
  </r>
  <r>
    <s v="42848Andrew Wassilyandrewwassily@gmail.comاستفسار عن مسار الطرد"/>
    <d v="2017-04-23T00:00:00"/>
    <d v="1899-12-30T10:33:14"/>
    <s v="Andrew Wassily"/>
    <x v="0"/>
    <s v="andrewwassily@gmail.com"/>
    <s v="28910150104434"/>
    <s v="201211641310"/>
    <x v="1"/>
    <m/>
    <x v="3"/>
    <n v="23"/>
    <n v="10"/>
    <n v="1"/>
    <s v="RB195233235SG"/>
    <s v=""/>
    <s v=""/>
    <s v=""/>
    <s v=""/>
    <s v=""/>
    <s v=""/>
    <s v=""/>
    <s v="RB"/>
    <s v="SG"/>
  </r>
  <r>
    <s v="42848حسين محمدhusseinbadran@gmail.comاستفسار عن مسار الطرد"/>
    <d v="2017-04-23T00:00:00"/>
    <d v="1899-12-30T09:52:08"/>
    <s v="حسين محمد"/>
    <x v="0"/>
    <s v="husseinbadran@gmail.com"/>
    <s v="28309108800531"/>
    <s v="201114454345"/>
    <x v="1"/>
    <m/>
    <x v="3"/>
    <n v="23"/>
    <n v="9"/>
    <n v="1"/>
    <s v="RX566698780DE"/>
    <s v=""/>
    <s v=""/>
    <s v=""/>
    <s v=""/>
    <s v=""/>
    <s v=""/>
    <s v=""/>
    <s v="RX"/>
    <s v="DE"/>
  </r>
  <r>
    <s v="42848هاني ربيع عاشور اسماعيلmay_hany2015@icloud.comاستفسار عن مسار الطرد"/>
    <d v="2017-04-23T00:00:00"/>
    <d v="1899-12-30T09:38:04"/>
    <s v="هاني ربيع عاشور اسماعيل"/>
    <x v="0"/>
    <s v="may_hany2015@icloud.com"/>
    <s v="28603182402038"/>
    <s v="01145928169"/>
    <x v="1"/>
    <m/>
    <x v="3"/>
    <n v="23"/>
    <n v="9"/>
    <n v="1"/>
    <s v="EE702134636EG"/>
    <s v=""/>
    <s v=""/>
    <s v=""/>
    <s v=""/>
    <s v=""/>
    <s v=""/>
    <s v=""/>
    <s v="EE"/>
    <s v="EG"/>
  </r>
  <r>
    <s v="42848محمد شبانه محمد اسماعيلMo.shapana@yahoo.comاستفسار عن مسار الطرد"/>
    <d v="2017-04-23T00:00:00"/>
    <d v="1899-12-30T09:23:04"/>
    <s v="محمد شبانه محمد اسماعيل"/>
    <x v="0"/>
    <s v="Mo.shapana@yahoo.com"/>
    <s v="28912031300856"/>
    <s v="00201061902358"/>
    <x v="1"/>
    <m/>
    <x v="3"/>
    <n v="23"/>
    <n v="9"/>
    <n v="1"/>
    <s v="EE702142972EG"/>
    <s v=""/>
    <s v=""/>
    <s v=""/>
    <s v=""/>
    <s v=""/>
    <s v=""/>
    <s v=""/>
    <s v="EE"/>
    <s v="EG"/>
  </r>
  <r>
    <s v="42848Mohamed Fawzy Hassanmohamed.fawzy@vodafone.comشــكــوى"/>
    <d v="2017-04-23T00:00:00"/>
    <d v="1899-12-30T09:19:39"/>
    <s v="Mohamed Fawzy Hassan"/>
    <x v="0"/>
    <s v="mohamed.fawzy@vodafone.com"/>
    <s v="100395"/>
    <s v="00201001656966"/>
    <x v="2"/>
    <m/>
    <x v="3"/>
    <n v="23"/>
    <n v="9"/>
    <n v="1"/>
    <s v="RS810433263NL"/>
    <s v=""/>
    <s v=""/>
    <s v=""/>
    <s v=""/>
    <s v=""/>
    <s v=""/>
    <s v=""/>
    <s v="RS"/>
    <s v="NL"/>
  </r>
  <r>
    <s v="42848Manar Dadouchmanar.dadouch@icloud.comاستفسار عن مسار الطرد"/>
    <d v="2017-04-23T00:00:00"/>
    <d v="1899-12-30T08:03:17"/>
    <s v="Manar Dadouch"/>
    <x v="0"/>
    <s v="manar.dadouch@icloud.com"/>
    <s v=": 010311293"/>
    <s v="201141226885"/>
    <x v="1"/>
    <m/>
    <x v="3"/>
    <n v="23"/>
    <n v="8"/>
    <n v="1"/>
    <s v="Cp270206761ae"/>
    <s v=""/>
    <s v=""/>
    <s v=""/>
    <s v=""/>
    <s v=""/>
    <s v=""/>
    <s v=""/>
    <s v="CP"/>
    <s v="AE"/>
  </r>
  <r>
    <s v="42848احمد محمد منصور محمدhossam.412@gmail.comاستفسار عن مسار الطرد"/>
    <d v="2017-04-23T00:00:00"/>
    <d v="1899-12-30T04:12:11"/>
    <s v="احمد محمد منصور محمد"/>
    <x v="0"/>
    <s v="hossam.412@gmail.com"/>
    <s v="28103211302738"/>
    <s v="00201092528279"/>
    <x v="1"/>
    <m/>
    <x v="3"/>
    <n v="23"/>
    <n v="4"/>
    <n v="1"/>
    <s v="RE476167973SE"/>
    <s v=""/>
    <s v=""/>
    <s v=""/>
    <s v=""/>
    <s v=""/>
    <s v=""/>
    <s v=""/>
    <s v="RE"/>
    <s v="SE"/>
  </r>
  <r>
    <s v="42848عمرو محمد حجاجamrhaggag43@gmail.comاستفسار عن مسار الطرد"/>
    <d v="2017-04-23T00:00:00"/>
    <d v="1899-12-30T04:04:05"/>
    <s v="عمرو محمد حجاج"/>
    <x v="0"/>
    <s v="amrhaggag43@gmail.com"/>
    <s v="29703221800532"/>
    <s v="01008484967"/>
    <x v="1"/>
    <m/>
    <x v="3"/>
    <n v="23"/>
    <n v="4"/>
    <n v="1"/>
    <s v="RX564599489DE"/>
    <s v=""/>
    <s v=""/>
    <s v=""/>
    <s v=""/>
    <s v=""/>
    <s v=""/>
    <s v=""/>
    <s v="RX"/>
    <s v="DE"/>
  </r>
  <r>
    <s v="42848ali ibrahim ismail ibrahimk_x20008@hotmail.comاستفسار عن مسار الطرد"/>
    <d v="2017-04-23T00:00:00"/>
    <d v="1899-12-30T03:40:47"/>
    <s v="ali ibrahim ismail ibrahim"/>
    <x v="0"/>
    <s v="k_x20008@hotmail.com"/>
    <s v=": a16375985"/>
    <s v="201110329850"/>
    <x v="1"/>
    <m/>
    <x v="3"/>
    <n v="23"/>
    <n v="3"/>
    <n v="1"/>
    <s v="RR152984594DK"/>
    <s v=""/>
    <s v=""/>
    <s v=""/>
    <s v=""/>
    <s v=""/>
    <s v=""/>
    <s v=""/>
    <s v="RR"/>
    <s v="DK"/>
  </r>
  <r>
    <s v="42848محمد بهجت محمد عليMohamed_bahgat_87@yahoo.comاستفســار عن خدمــة"/>
    <d v="2017-04-23T00:00:00"/>
    <d v="1899-12-30T00:31:14"/>
    <s v="محمد بهجت محمد علي"/>
    <x v="0"/>
    <s v="Mohamed_bahgat_87@yahoo.com"/>
    <s v="28709290101098"/>
    <s v="01004211010"/>
    <x v="0"/>
    <m/>
    <x v="3"/>
    <n v="23"/>
    <n v="0"/>
    <n v="1"/>
    <s v="RR153136855DE"/>
    <s v=""/>
    <s v=""/>
    <s v=""/>
    <s v=""/>
    <s v=""/>
    <s v=""/>
    <s v=""/>
    <s v="RR"/>
    <s v="DE"/>
  </r>
  <r>
    <s v="42849احمد الشحاتDego_mak2016@yahoo.comاستفسار عن مسار الطرد"/>
    <d v="2017-04-24T00:00:00"/>
    <d v="1899-12-30T23:56:46"/>
    <s v="احمد الشحات"/>
    <x v="0"/>
    <s v="Dego_mak2016@yahoo.com"/>
    <s v="29701011229795"/>
    <s v="201013841979"/>
    <x v="1"/>
    <m/>
    <x v="3"/>
    <n v="24"/>
    <n v="23"/>
    <n v="2"/>
    <s v="RX566924781DE"/>
    <s v=""/>
    <s v=""/>
    <s v=""/>
    <s v=""/>
    <s v=""/>
    <s v=""/>
    <s v=""/>
    <s v="RX"/>
    <s v="DE"/>
  </r>
  <r>
    <s v="42849sameh samirbanbonana@yahoo.comاستفسار عن مسار الطرد"/>
    <d v="2017-04-24T00:00:00"/>
    <d v="1899-12-30T23:16:49"/>
    <s v="sameh samir"/>
    <x v="0"/>
    <s v="banbonana@yahoo.com"/>
    <s v="28603100104239"/>
    <s v="01111103557"/>
    <x v="1"/>
    <m/>
    <x v="3"/>
    <n v="24"/>
    <n v="23"/>
    <n v="2"/>
    <s v="RS719255284NL"/>
    <s v=""/>
    <s v=""/>
    <s v=""/>
    <s v=""/>
    <s v=""/>
    <s v=""/>
    <s v=""/>
    <s v="RS"/>
    <s v="NL"/>
  </r>
  <r>
    <s v="42849رضا محمدdoaa.mohamed@Charité.deاستفسار عن مسار الطرد"/>
    <d v="2017-04-24T00:00:00"/>
    <d v="1899-12-30T22:54:41"/>
    <s v="رضا محمد"/>
    <x v="0"/>
    <s v="doaa.mohamed@Charité.de"/>
    <s v="2800362"/>
    <s v="004901521891287z"/>
    <x v="1"/>
    <m/>
    <x v="3"/>
    <n v="24"/>
    <n v="22"/>
    <n v="2"/>
    <s v="LX576913001DE"/>
    <s v=""/>
    <s v=""/>
    <s v=""/>
    <s v=""/>
    <s v=""/>
    <s v=""/>
    <s v=""/>
    <s v="LX"/>
    <s v="DE"/>
  </r>
  <r>
    <s v="42849محمد الحماقيalrhma.fone2012@yahoo.comاستفســار عن خدمــة"/>
    <d v="2017-04-24T00:00:00"/>
    <d v="1899-12-30T22:54:11"/>
    <s v="محمد الحماقي"/>
    <x v="0"/>
    <s v="alrhma.fone2012@yahoo.com"/>
    <s v="28103141200231"/>
    <s v="00201003132384"/>
    <x v="0"/>
    <m/>
    <x v="3"/>
    <n v="24"/>
    <n v="22"/>
    <n v="2"/>
    <s v=""/>
    <s v=""/>
    <s v=""/>
    <s v=""/>
    <s v=""/>
    <s v=""/>
    <s v=""/>
    <s v=""/>
    <s v=""/>
    <s v=""/>
  </r>
  <r>
    <s v="42849رضا محمدdoaa_biologist@aswu.edu.egاستفسار عن مسار الطرد"/>
    <d v="2017-04-24T00:00:00"/>
    <d v="1899-12-30T22:52:43"/>
    <s v="رضا محمد"/>
    <x v="0"/>
    <s v="doaa_biologist@aswu.edu.eg"/>
    <s v="2800362"/>
    <s v="004901521891287z"/>
    <x v="1"/>
    <m/>
    <x v="3"/>
    <n v="24"/>
    <n v="22"/>
    <n v="2"/>
    <s v="LX576913001DE"/>
    <s v=""/>
    <s v=""/>
    <s v=""/>
    <s v=""/>
    <s v=""/>
    <s v=""/>
    <s v=""/>
    <s v="LX"/>
    <s v="DE"/>
  </r>
  <r>
    <s v="42849طارق مختار عليmr_tmokhtar@yahoo.comأخـــــرى"/>
    <d v="2017-04-24T00:00:00"/>
    <d v="1899-12-30T22:29:55"/>
    <s v="طارق مختار علي"/>
    <x v="0"/>
    <s v="mr_tmokhtar@yahoo.com"/>
    <s v="28105080400154"/>
    <s v="00201116000727"/>
    <x v="4"/>
    <m/>
    <x v="3"/>
    <n v="24"/>
    <n v="22"/>
    <n v="2"/>
    <s v=""/>
    <s v=""/>
    <s v=""/>
    <s v=""/>
    <s v=""/>
    <s v=""/>
    <s v=""/>
    <s v=""/>
    <s v=""/>
    <s v=""/>
  </r>
  <r>
    <s v="42849السيد مصطفى مرسى برهامatefborham@yahoo.comشــكــوى"/>
    <d v="2017-04-24T00:00:00"/>
    <d v="1899-12-30T19:10:34"/>
    <s v="السيد مصطفى مرسى برهام"/>
    <x v="0"/>
    <s v="atefborham@yahoo.com"/>
    <s v="25109101300338"/>
    <s v="01060640892"/>
    <x v="2"/>
    <m/>
    <x v="3"/>
    <n v="24"/>
    <n v="19"/>
    <n v="2"/>
    <s v=""/>
    <s v=""/>
    <s v=""/>
    <s v=""/>
    <s v=""/>
    <s v=""/>
    <s v=""/>
    <s v=""/>
    <s v=""/>
    <s v=""/>
  </r>
  <r>
    <s v="42849عاطف السيد مصطفى مرسىatefborham@yahoo.comشــكــوى"/>
    <d v="2017-04-24T00:00:00"/>
    <d v="1899-12-30T18:59:52"/>
    <s v="عاطف السيد مصطفى مرسى"/>
    <x v="0"/>
    <s v="atefborham@yahoo.com"/>
    <s v="29109141301293"/>
    <s v="01111886268"/>
    <x v="2"/>
    <m/>
    <x v="3"/>
    <n v="24"/>
    <n v="18"/>
    <n v="2"/>
    <s v=""/>
    <s v=""/>
    <s v=""/>
    <s v=""/>
    <s v=""/>
    <s v=""/>
    <s v=""/>
    <s v=""/>
    <s v=""/>
    <s v=""/>
  </r>
  <r>
    <s v="42849احمد خالد عبداللهahmed.khaled.2018@bk.ruاستفسار عن مسار الطرد"/>
    <d v="2017-04-24T00:00:00"/>
    <d v="1899-12-30T18:49:08"/>
    <s v="احمد خالد عبدالله"/>
    <x v="0"/>
    <s v="ahmed.khaled.2018@bk.ru"/>
    <s v="29802162100651"/>
    <s v="201126911226"/>
    <x v="1"/>
    <m/>
    <x v="3"/>
    <n v="24"/>
    <n v="18"/>
    <n v="2"/>
    <s v="RX567156564DE"/>
    <s v=""/>
    <s v=""/>
    <s v=""/>
    <s v=""/>
    <s v=""/>
    <s v=""/>
    <s v=""/>
    <s v="RX"/>
    <s v="DE"/>
  </r>
  <r>
    <s v="42849Ghofrane Mayghofdarkangel@hotmail.frاستفسار عن مسار الطرد"/>
    <d v="2017-04-24T00:00:00"/>
    <d v="1899-12-30T18:10:04"/>
    <s v="Ghofrane May"/>
    <x v="21"/>
    <s v="ghofdarkangel@hotmail.fr"/>
    <s v=": F496186"/>
    <s v="0021623891718"/>
    <x v="1"/>
    <m/>
    <x v="3"/>
    <n v="24"/>
    <n v="18"/>
    <n v="2"/>
    <s v="RR106513893TN"/>
    <s v=""/>
    <s v=""/>
    <s v=""/>
    <s v=""/>
    <s v=""/>
    <s v=""/>
    <s v=""/>
    <s v="RR"/>
    <s v="TN"/>
  </r>
  <r>
    <s v="42849محمد عمروamrm72647@gmail.comاستفسار عن مسار الطرد"/>
    <d v="2017-04-24T00:00:00"/>
    <d v="1899-12-30T17:14:18"/>
    <s v="محمد عمرو"/>
    <x v="0"/>
    <s v="amrm72647@gmail.com"/>
    <s v="29703031602335"/>
    <s v="01095114967"/>
    <x v="1"/>
    <m/>
    <x v="3"/>
    <n v="24"/>
    <n v="17"/>
    <n v="2"/>
    <s v="RX567789235DE"/>
    <s v=""/>
    <s v=""/>
    <s v=""/>
    <s v=""/>
    <s v=""/>
    <s v=""/>
    <s v=""/>
    <s v="RX"/>
    <s v="DE"/>
  </r>
  <r>
    <s v="42849esraa hameddr.esraa08@gmail.comاستفسار عن مسار الطرد"/>
    <d v="2017-04-24T00:00:00"/>
    <d v="1899-12-30T16:05:40"/>
    <s v="esraa hamed"/>
    <x v="0"/>
    <s v="dr.esraa08@gmail.com"/>
    <s v="29109011602569"/>
    <s v="01091508904"/>
    <x v="1"/>
    <m/>
    <x v="3"/>
    <n v="24"/>
    <n v="16"/>
    <n v="2"/>
    <s v="EE701986062EG"/>
    <s v=""/>
    <s v=""/>
    <s v=""/>
    <s v=""/>
    <s v=""/>
    <s v=""/>
    <s v=""/>
    <s v="EE"/>
    <s v="EG"/>
  </r>
  <r>
    <s v="42849Adel Hiebaahieba@petrobel.orgاستفسار عن مسار الطرد"/>
    <d v="2017-04-24T00:00:00"/>
    <d v="1899-12-30T15:15:08"/>
    <s v="Adel Hieba"/>
    <x v="0"/>
    <s v="ahieba@petrobel.org"/>
    <s v="26809052100811"/>
    <s v="201114023895"/>
    <x v="1"/>
    <m/>
    <x v="3"/>
    <n v="24"/>
    <n v="15"/>
    <n v="2"/>
    <s v="RS823215528NL"/>
    <s v=""/>
    <s v=""/>
    <s v=""/>
    <s v=""/>
    <s v=""/>
    <s v=""/>
    <s v=""/>
    <s v="RS"/>
    <s v="NL"/>
  </r>
  <r>
    <s v="42849على حسن حامد عبداللهalihassan262003@yahoo.comشــكــوى"/>
    <d v="2017-04-24T00:00:00"/>
    <d v="1899-12-30T15:12:28"/>
    <s v="على حسن حامد عبدالله"/>
    <x v="0"/>
    <s v="alihassan262003@yahoo.com"/>
    <s v="25003130100914"/>
    <s v="201095227352"/>
    <x v="2"/>
    <m/>
    <x v="3"/>
    <n v="24"/>
    <n v="15"/>
    <n v="2"/>
    <s v=""/>
    <s v=""/>
    <s v=""/>
    <s v=""/>
    <s v=""/>
    <s v=""/>
    <s v=""/>
    <s v=""/>
    <s v=""/>
    <s v=""/>
  </r>
  <r>
    <s v="42849عيد محمد عيد سلامهeid200899@yahoo.comاستفسار عن مسار الطرد"/>
    <d v="2017-04-24T00:00:00"/>
    <d v="1899-12-30T15:10:23"/>
    <s v="عيد محمد عيد سلامه"/>
    <x v="0"/>
    <s v="eid200899@yahoo.com"/>
    <s v="1702371"/>
    <s v="00966562750350"/>
    <x v="1"/>
    <m/>
    <x v="3"/>
    <n v="24"/>
    <n v="15"/>
    <n v="2"/>
    <s v="EE702163062EG"/>
    <s v=""/>
    <s v=""/>
    <s v=""/>
    <s v=""/>
    <s v=""/>
    <s v=""/>
    <s v=""/>
    <s v="EE"/>
    <s v="EG"/>
  </r>
  <r>
    <s v="42849Syoudmimititi13@yahoo.frاستفسار عن مسار الطرد"/>
    <d v="2017-04-24T00:00:00"/>
    <d v="1899-12-30T14:48:13"/>
    <s v="Syoud"/>
    <x v="3"/>
    <s v="mimititi13@yahoo.fr"/>
    <s v=": 12CA52272"/>
    <s v="0033652032844"/>
    <x v="1"/>
    <m/>
    <x v="3"/>
    <n v="24"/>
    <n v="14"/>
    <n v="2"/>
    <s v="CP700049161EG"/>
    <s v=""/>
    <s v=""/>
    <s v=""/>
    <s v=""/>
    <s v=""/>
    <s v=""/>
    <s v=""/>
    <s v="CP"/>
    <s v="EG"/>
  </r>
  <r>
    <s v="42849امير احمد عبد المجيدamir_beriony@yahoo.comاستفســار عن خدمــة"/>
    <d v="2017-04-24T00:00:00"/>
    <d v="1899-12-30T14:44:11"/>
    <s v="امير احمد عبد المجيد"/>
    <x v="0"/>
    <s v="amir_beriony@yahoo.com"/>
    <s v="27706050100253"/>
    <s v="01227902202"/>
    <x v="0"/>
    <m/>
    <x v="3"/>
    <n v="24"/>
    <n v="14"/>
    <n v="2"/>
    <s v=""/>
    <s v=""/>
    <s v=""/>
    <s v=""/>
    <s v=""/>
    <s v=""/>
    <s v=""/>
    <s v=""/>
    <s v=""/>
    <s v=""/>
  </r>
  <r>
    <s v="42849mohameddorghammido_dorgham@hotmail.comأخـــــرى"/>
    <d v="2017-04-24T00:00:00"/>
    <d v="1899-12-30T13:57:40"/>
    <s v="mohameddorgham"/>
    <x v="0"/>
    <s v="mido_dorgham@hotmail.com"/>
    <s v="293020010300138"/>
    <s v="01004124795"/>
    <x v="4"/>
    <m/>
    <x v="3"/>
    <n v="24"/>
    <n v="13"/>
    <n v="2"/>
    <s v="RU705009473CN"/>
    <s v=""/>
    <s v=""/>
    <s v=""/>
    <s v=""/>
    <s v=""/>
    <s v=""/>
    <s v=""/>
    <s v="RU"/>
    <s v="CN"/>
  </r>
  <r>
    <s v="42849mohameddorghammido_dorgham@hotmail.comاستفسار عن مسار الطرد"/>
    <d v="2017-04-24T00:00:00"/>
    <d v="1899-12-30T13:56:46"/>
    <s v="mohameddorgham"/>
    <x v="0"/>
    <s v="mido_dorgham@hotmail.com"/>
    <s v="293020010300138"/>
    <s v="01004124795"/>
    <x v="1"/>
    <m/>
    <x v="3"/>
    <n v="24"/>
    <n v="13"/>
    <n v="2"/>
    <s v="RU705009473CN"/>
    <s v=""/>
    <s v=""/>
    <s v=""/>
    <s v=""/>
    <s v=""/>
    <s v=""/>
    <s v=""/>
    <s v="RU"/>
    <s v="CN"/>
  </r>
  <r>
    <s v="42849هاني ربيع عاشورmay_hany2015@icloud.comاستفسار عن مسار الطرد"/>
    <d v="2017-04-24T00:00:00"/>
    <d v="1899-12-30T13:48:05"/>
    <s v="هاني ربيع عاشور"/>
    <x v="0"/>
    <s v="may_hany2015@icloud.com"/>
    <s v="2402038"/>
    <s v="01145928169"/>
    <x v="1"/>
    <m/>
    <x v="3"/>
    <n v="24"/>
    <n v="13"/>
    <n v="2"/>
    <s v="EE702134636EG"/>
    <s v=""/>
    <s v=""/>
    <s v=""/>
    <s v=""/>
    <s v=""/>
    <s v=""/>
    <s v=""/>
    <s v="EE"/>
    <s v="EG"/>
  </r>
  <r>
    <s v="42849احمدahmed_10_40@yahoo.comاستفسار عن مسار الطرد"/>
    <d v="2017-04-24T00:00:00"/>
    <d v="1899-12-30T13:45:39"/>
    <s v="احمد"/>
    <x v="0"/>
    <s v="ahmed_10_40@yahoo.com"/>
    <s v=": A10318239"/>
    <s v="+201009843518"/>
    <x v="1"/>
    <m/>
    <x v="3"/>
    <n v="24"/>
    <n v="13"/>
    <n v="2"/>
    <s v="EE701909057EG"/>
    <s v=""/>
    <s v=""/>
    <s v=""/>
    <s v=""/>
    <s v=""/>
    <s v=""/>
    <s v=""/>
    <s v="EE"/>
    <s v="EG"/>
  </r>
  <r>
    <s v="42849محمد مصطفى عبدالناصرhr@berthinkuwait.comاستفسار عن مسار الطرد"/>
    <d v="2017-04-24T00:00:00"/>
    <d v="1899-12-30T13:21:17"/>
    <s v="محمد مصطفى عبدالناصر"/>
    <x v="4"/>
    <s v="hr@berthinkuwait.com"/>
    <s v=": A10263536"/>
    <s v="0096597538273"/>
    <x v="1"/>
    <m/>
    <x v="3"/>
    <n v="24"/>
    <n v="13"/>
    <n v="2"/>
    <s v="EE702165001EG"/>
    <s v=""/>
    <s v=""/>
    <s v=""/>
    <s v=""/>
    <s v=""/>
    <s v=""/>
    <s v=""/>
    <s v="EE"/>
    <s v="EG"/>
  </r>
  <r>
    <s v="42849محمد محمد شتاmohamed.sheta59@yahoo.comاستفسار عن مسار الطرد"/>
    <d v="2017-04-24T00:00:00"/>
    <d v="1899-12-30T13:11:06"/>
    <s v="محمد محمد شتا"/>
    <x v="0"/>
    <s v="mohamed.sheta59@yahoo.com"/>
    <s v="28202180300071"/>
    <s v="02 01005439406"/>
    <x v="1"/>
    <m/>
    <x v="3"/>
    <n v="24"/>
    <n v="13"/>
    <n v="2"/>
    <s v="EE702215745EG"/>
    <s v=""/>
    <s v=""/>
    <s v=""/>
    <s v=""/>
    <s v=""/>
    <s v=""/>
    <s v=""/>
    <s v="EE"/>
    <s v="EG"/>
  </r>
  <r>
    <s v="42849Dariadkirsanova@yandex.ruاستفسار عن مسار الطرد"/>
    <d v="2017-04-24T00:00:00"/>
    <d v="1899-12-30T13:00:07"/>
    <s v="Daria"/>
    <x v="39"/>
    <s v="dkirsanova@yandex.ru"/>
    <s v=": 4601735730"/>
    <s v="79035056691+"/>
    <x v="1"/>
    <m/>
    <x v="3"/>
    <n v="24"/>
    <n v="13"/>
    <n v="2"/>
    <s v="EP040951962RU"/>
    <s v=""/>
    <s v=""/>
    <s v=""/>
    <s v=""/>
    <s v=""/>
    <s v=""/>
    <s v=""/>
    <s v="EP"/>
    <s v="RU"/>
  </r>
  <r>
    <s v="42849Hend Abou ghalyhendaboughali@hotmail.comشــكــوى"/>
    <d v="2017-04-24T00:00:00"/>
    <d v="1899-12-30T12:29:29"/>
    <s v="Hend Abou ghaly"/>
    <x v="0"/>
    <s v="hendaboughali@hotmail.com"/>
    <s v=": 00000000"/>
    <s v="201223136588"/>
    <x v="2"/>
    <m/>
    <x v="3"/>
    <n v="24"/>
    <n v="12"/>
    <n v="2"/>
    <s v="rf447434938sg"/>
    <s v=""/>
    <s v=""/>
    <s v=""/>
    <s v=""/>
    <s v=""/>
    <s v=""/>
    <s v=""/>
    <s v="RF"/>
    <s v="SG"/>
  </r>
  <r>
    <s v="42849hend abou ghalyhendaboughali@hotmail.comاستفسار عن مسار الطرد"/>
    <d v="2017-04-24T00:00:00"/>
    <d v="1899-12-30T12:24:47"/>
    <s v="hend abou ghaly"/>
    <x v="0"/>
    <s v="hendaboughali@hotmail.com"/>
    <s v="6541"/>
    <s v="00201223136588"/>
    <x v="1"/>
    <m/>
    <x v="3"/>
    <n v="24"/>
    <n v="12"/>
    <n v="2"/>
    <s v="rf447434938sg"/>
    <s v=""/>
    <s v=""/>
    <s v=""/>
    <s v=""/>
    <s v=""/>
    <s v=""/>
    <s v=""/>
    <s v="RF"/>
    <s v="SG"/>
  </r>
  <r>
    <s v="42849محمد عبد الرحمن اسماعيلabo_gasim25@yahoo.comشــكــوى"/>
    <d v="2017-04-24T00:00:00"/>
    <d v="1899-12-30T11:37:47"/>
    <s v="محمد عبد الرحمن اسماعيل"/>
    <x v="0"/>
    <s v="abo_gasim25@yahoo.com"/>
    <s v="2400994"/>
    <s v="201000978785"/>
    <x v="2"/>
    <m/>
    <x v="3"/>
    <n v="24"/>
    <n v="11"/>
    <n v="2"/>
    <s v=""/>
    <s v=""/>
    <s v=""/>
    <s v=""/>
    <s v=""/>
    <s v=""/>
    <s v=""/>
    <s v=""/>
    <s v=""/>
    <s v=""/>
  </r>
  <r>
    <s v="42849محمد محمد نصا رalnassar1974@gmail.comاستفسار عن مسار الطرد"/>
    <d v="2017-04-24T00:00:00"/>
    <d v="1899-12-30T08:57:52"/>
    <s v="محمد محمد نصا ر"/>
    <x v="0"/>
    <s v="alnassar1974@gmail.com"/>
    <s v="27403241301215"/>
    <s v="00201151399045"/>
    <x v="1"/>
    <m/>
    <x v="3"/>
    <n v="24"/>
    <n v="8"/>
    <n v="2"/>
    <s v="RR061066734SA"/>
    <s v=""/>
    <s v=""/>
    <s v=""/>
    <s v=""/>
    <s v=""/>
    <s v=""/>
    <s v=""/>
    <s v="RR"/>
    <s v="SA"/>
  </r>
  <r>
    <s v="42849هانى حنفى محمود سعيدhanysaid2000@hotmail.comاستفسار عن مسار الطرد"/>
    <d v="2017-04-24T00:00:00"/>
    <d v="1899-12-30T08:43:38"/>
    <s v="هانى حنفى محمود سعيد"/>
    <x v="0"/>
    <s v="hanysaid2000@hotmail.com"/>
    <s v="28003088800197"/>
    <s v="201094555626"/>
    <x v="1"/>
    <m/>
    <x v="3"/>
    <n v="24"/>
    <n v="8"/>
    <n v="2"/>
    <s v="RF448739074SG"/>
    <s v=""/>
    <s v=""/>
    <s v=""/>
    <s v=""/>
    <s v=""/>
    <s v=""/>
    <s v=""/>
    <s v="RF"/>
    <s v="SG"/>
  </r>
  <r>
    <s v="42849حسام الدين بدري عليhossambadry2@gmail.comاستفسار عن مسار الطرد"/>
    <d v="2017-04-24T00:00:00"/>
    <d v="1899-12-30T08:35:30"/>
    <s v="حسام الدين بدري علي"/>
    <x v="2"/>
    <s v="hossambadry2@gmail.com"/>
    <s v=": A16495081"/>
    <s v="00966541842674"/>
    <x v="1"/>
    <m/>
    <x v="3"/>
    <n v="24"/>
    <n v="8"/>
    <n v="2"/>
    <s v="Ee003978878eg"/>
    <s v=""/>
    <s v=""/>
    <s v=""/>
    <s v=""/>
    <s v=""/>
    <s v=""/>
    <s v=""/>
    <s v="EE"/>
    <s v="EG"/>
  </r>
  <r>
    <s v="42849احمد النجارahmedel.nagar1190@gmail.comاستفسار عن مسار الطرد"/>
    <d v="2017-04-24T00:00:00"/>
    <d v="1899-12-30T07:20:54"/>
    <s v="احمد النجار"/>
    <x v="0"/>
    <s v="ahmedel.nagar1190@gmail.com"/>
    <s v="29011261600219"/>
    <s v="201287134861"/>
    <x v="1"/>
    <m/>
    <x v="3"/>
    <n v="24"/>
    <n v="7"/>
    <n v="2"/>
    <s v=""/>
    <s v=""/>
    <s v=""/>
    <s v=""/>
    <s v=""/>
    <s v=""/>
    <s v=""/>
    <s v=""/>
    <s v=""/>
    <s v=""/>
  </r>
  <r>
    <s v="42850جلال عسران عبدالمقصود شحاتهGalal_shehata2012@yahoo.comاستفسار عن مسار الطرد"/>
    <d v="2017-04-25T00:00:00"/>
    <d v="1899-12-30T23:24:06"/>
    <s v="جلال عسران عبدالمقصود شحاته"/>
    <x v="0"/>
    <s v="Galal_shehata2012@yahoo.com"/>
    <s v=": a19652265"/>
    <s v="00966550485241"/>
    <x v="1"/>
    <m/>
    <x v="3"/>
    <n v="25"/>
    <n v="23"/>
    <n v="3"/>
    <s v="RX563820221DE"/>
    <s v=""/>
    <s v=""/>
    <s v=""/>
    <s v=""/>
    <s v=""/>
    <s v=""/>
    <s v=""/>
    <s v="RX"/>
    <s v="DE"/>
  </r>
  <r>
    <s v="42850عادل احمد حسين الشرقاويAdel.dyaa112@yahoo.comشــكــوى"/>
    <d v="2017-04-25T00:00:00"/>
    <d v="1899-12-30T21:25:31"/>
    <s v="عادل احمد حسين الشرقاوي"/>
    <x v="0"/>
    <s v="Adel.dyaa112@yahoo.com"/>
    <s v="26511011700511"/>
    <s v="01148793855 002"/>
    <x v="2"/>
    <m/>
    <x v="3"/>
    <n v="25"/>
    <n v="21"/>
    <n v="3"/>
    <s v="EE701726345EG"/>
    <s v=""/>
    <s v=""/>
    <s v=""/>
    <s v=""/>
    <s v=""/>
    <s v=""/>
    <s v=""/>
    <s v="EE"/>
    <s v="EG"/>
  </r>
  <r>
    <s v="42850سمر صلاح محمد مغازىsamarsalah804@yahoo.comشــكــوى"/>
    <d v="2017-04-25T00:00:00"/>
    <d v="1899-12-30T19:19:02"/>
    <s v="سمر صلاح محمد مغازى"/>
    <x v="0"/>
    <s v="samarsalah804@yahoo.com"/>
    <s v="29008022700201"/>
    <s v="00201066006407"/>
    <x v="2"/>
    <m/>
    <x v="3"/>
    <n v="25"/>
    <n v="19"/>
    <n v="3"/>
    <s v=""/>
    <s v=""/>
    <s v=""/>
    <s v=""/>
    <s v=""/>
    <s v=""/>
    <s v=""/>
    <s v=""/>
    <s v=""/>
    <s v=""/>
  </r>
  <r>
    <s v="42850احمدفتحىahmed.alsaid55@gmail.comشــكــوى"/>
    <d v="2017-04-25T00:00:00"/>
    <d v="1899-12-30T19:05:09"/>
    <s v="احمدفتحى"/>
    <x v="0"/>
    <s v="ahmed.alsaid55@gmail.com"/>
    <s v="28404220102678"/>
    <s v="01002941028"/>
    <x v="2"/>
    <m/>
    <x v="3"/>
    <n v="25"/>
    <n v="19"/>
    <n v="3"/>
    <s v="RS808418466NL"/>
    <s v=""/>
    <s v=""/>
    <s v=""/>
    <s v=""/>
    <s v=""/>
    <s v=""/>
    <s v=""/>
    <s v="RS"/>
    <s v="NL"/>
  </r>
  <r>
    <s v="42850عماد شعبانAwade0@yahoo.comاستفســار عن خدمــة"/>
    <d v="2017-04-25T00:00:00"/>
    <d v="1899-12-30T18:45:07"/>
    <s v="عماد شعبان"/>
    <x v="0"/>
    <s v="Awade0@yahoo.com"/>
    <s v=" 27008190100297"/>
    <s v="201000072711"/>
    <x v="0"/>
    <m/>
    <x v="3"/>
    <n v="25"/>
    <n v="18"/>
    <n v="3"/>
    <s v=""/>
    <s v=""/>
    <s v=""/>
    <s v=""/>
    <s v=""/>
    <s v=""/>
    <s v=""/>
    <s v=""/>
    <s v=""/>
    <s v=""/>
  </r>
  <r>
    <s v="42850محمود احمد ابراهيمwww.facebook.com/ya_bent_alehاستفسار عن مسار الطرد"/>
    <d v="2017-04-25T00:00:00"/>
    <d v="1899-12-30T18:30:15"/>
    <s v="محمود احمد ابراهيم"/>
    <x v="0"/>
    <s v="www.facebook.com/ya_bent_aleh"/>
    <s v="28409250104732"/>
    <s v="201005489303"/>
    <x v="1"/>
    <m/>
    <x v="3"/>
    <n v="25"/>
    <n v="18"/>
    <n v="3"/>
    <s v="Ek015250129SA"/>
    <s v=""/>
    <s v=""/>
    <s v=""/>
    <s v=""/>
    <s v=""/>
    <s v=""/>
    <s v=""/>
    <s v="EK"/>
    <s v="SA"/>
  </r>
  <r>
    <s v="42850أحمد قشطهahmadkeshta@gmail.comاستفسار عن مسار الطرد"/>
    <d v="2017-04-25T00:00:00"/>
    <d v="1899-12-30T15:38:51"/>
    <s v="أحمد قشطه"/>
    <x v="0"/>
    <s v="ahmadkeshta@gmail.com"/>
    <s v="27509221200359"/>
    <s v="201006164378"/>
    <x v="1"/>
    <m/>
    <x v="3"/>
    <n v="25"/>
    <n v="15"/>
    <n v="3"/>
    <s v="rs534175336cn"/>
    <s v=""/>
    <s v=""/>
    <s v=""/>
    <s v=""/>
    <s v=""/>
    <s v=""/>
    <s v=""/>
    <s v="RS"/>
    <s v="CN"/>
  </r>
  <r>
    <s v="42850LEILA KADBANIlkadbani@sofac.maاستفسار عن مسار الطرد"/>
    <d v="2017-04-25T00:00:00"/>
    <d v="1899-12-30T14:25:55"/>
    <s v="LEILA KADBANI"/>
    <x v="43"/>
    <s v="lkadbani@sofac.ma"/>
    <s v="2120617727292"/>
    <s v="212 0617727292"/>
    <x v="1"/>
    <m/>
    <x v="3"/>
    <n v="25"/>
    <n v="14"/>
    <n v="3"/>
    <s v="CP113644639MA"/>
    <s v=""/>
    <s v=""/>
    <s v=""/>
    <s v=""/>
    <s v=""/>
    <s v=""/>
    <s v=""/>
    <s v="CP"/>
    <s v="MA"/>
  </r>
  <r>
    <s v="42850فرحات صالح محمودhossam_f_s@yahoo.comشــكــوى"/>
    <d v="2017-04-25T00:00:00"/>
    <d v="1899-12-30T14:09:04"/>
    <s v="فرحات صالح محمود"/>
    <x v="0"/>
    <s v="hossam_f_s@yahoo.com"/>
    <s v="27408202103058"/>
    <s v="01064622727"/>
    <x v="2"/>
    <m/>
    <x v="3"/>
    <n v="25"/>
    <n v="14"/>
    <n v="3"/>
    <s v="CL633032775DE"/>
    <s v=""/>
    <s v=""/>
    <s v=""/>
    <s v=""/>
    <s v=""/>
    <s v=""/>
    <s v=""/>
    <s v="CL"/>
    <s v="DE"/>
  </r>
  <r>
    <s v="42850martin magdymartenmagdy2@gmail.comاستفسار عن مسار الطرد"/>
    <d v="2017-04-25T00:00:00"/>
    <d v="1899-12-30T12:52:04"/>
    <s v="martin magdy"/>
    <x v="0"/>
    <s v="martenmagdy2@gmail.com"/>
    <s v="29808012404057"/>
    <s v="01280422988"/>
    <x v="1"/>
    <m/>
    <x v="3"/>
    <n v="25"/>
    <n v="12"/>
    <n v="3"/>
    <s v="RX564085665DE"/>
    <s v=""/>
    <s v=""/>
    <s v=""/>
    <s v=""/>
    <s v=""/>
    <s v=""/>
    <s v=""/>
    <s v="RX"/>
    <s v="DE"/>
  </r>
  <r>
    <s v="42850محمد احمدeldeebhero@gmail.comاستفســار عن خدمــة"/>
    <d v="2017-04-25T00:00:00"/>
    <d v="1899-12-30T12:46:39"/>
    <s v="محمد احمد"/>
    <x v="2"/>
    <s v="eldeebhero@gmail.com"/>
    <s v=": A10325759"/>
    <s v="00966561373530"/>
    <x v="0"/>
    <m/>
    <x v="3"/>
    <n v="25"/>
    <n v="12"/>
    <n v="3"/>
    <s v=""/>
    <s v=""/>
    <s v=""/>
    <s v=""/>
    <s v=""/>
    <s v=""/>
    <s v=""/>
    <s v=""/>
    <s v=""/>
    <s v=""/>
  </r>
  <r>
    <s v="42850كريم محمد الوصالKemogolden@gmail.comاستفسار عن مسار الطرد"/>
    <d v="2017-04-25T00:00:00"/>
    <d v="1899-12-30T11:00:19"/>
    <s v="كريم محمد الوصال"/>
    <x v="0"/>
    <s v="Kemogolden@gmail.com"/>
    <s v="28812270102697"/>
    <s v="01060907089"/>
    <x v="1"/>
    <m/>
    <x v="3"/>
    <n v="25"/>
    <n v="11"/>
    <n v="3"/>
    <s v="CY100430158AU"/>
    <s v=""/>
    <s v=""/>
    <s v=""/>
    <s v=""/>
    <s v=""/>
    <s v=""/>
    <s v=""/>
    <s v="CY"/>
    <s v="AU"/>
  </r>
  <r>
    <s v="42850nasr eldeennasr_884@yahoo.comاستفسار عن مسار الطرد"/>
    <d v="2017-04-25T00:00:00"/>
    <d v="1899-12-30T10:42:00"/>
    <s v="nasr eldeen"/>
    <x v="0"/>
    <s v="nasr_884@yahoo.com"/>
    <s v="28310020202119"/>
    <s v="201008388139"/>
    <x v="1"/>
    <m/>
    <x v="3"/>
    <n v="25"/>
    <n v="10"/>
    <n v="3"/>
    <s v="RH033071509TR"/>
    <s v=""/>
    <s v=""/>
    <s v=""/>
    <s v=""/>
    <s v=""/>
    <s v=""/>
    <s v=""/>
    <s v="RH"/>
    <s v="TR"/>
  </r>
  <r>
    <s v="42850فاطمه يوسف الحساويpt_ali.alshehri@yahoo.comشــكــوى"/>
    <d v="2017-04-25T00:00:00"/>
    <d v="1899-12-30T10:22:02"/>
    <s v="فاطمه يوسف الحساوي"/>
    <x v="29"/>
    <s v="pt_ali.alshehri@yahoo.com"/>
    <s v=": 004245894"/>
    <s v="966536527016"/>
    <x v="2"/>
    <m/>
    <x v="3"/>
    <n v="25"/>
    <n v="10"/>
    <n v="3"/>
    <s v="ee702186117eg"/>
    <s v=""/>
    <s v=""/>
    <s v=""/>
    <s v=""/>
    <s v=""/>
    <s v=""/>
    <s v=""/>
    <s v="EE"/>
    <s v="EG"/>
  </r>
  <r>
    <s v="42850محمد فوزى عبد الوهابmohamedfawzy1811@gmail.comشــكــوى"/>
    <d v="2017-04-25T00:00:00"/>
    <d v="1899-12-30T03:33:01"/>
    <s v="محمد فوزى عبد الوهاب"/>
    <x v="0"/>
    <s v="mohamedfawzy1811@gmail.com"/>
    <s v="28511181900571"/>
    <s v="01008486242"/>
    <x v="2"/>
    <m/>
    <x v="3"/>
    <n v="25"/>
    <n v="3"/>
    <n v="3"/>
    <s v=""/>
    <s v=""/>
    <s v=""/>
    <s v=""/>
    <s v=""/>
    <s v=""/>
    <s v=""/>
    <s v=""/>
    <s v=""/>
    <s v=""/>
  </r>
  <r>
    <s v="42851محمد العمدهmedoamer03@gmail.comشــكــوى"/>
    <d v="2017-04-26T00:00:00"/>
    <d v="1899-12-30T14:46:38"/>
    <s v="محمد العمده"/>
    <x v="0"/>
    <s v="medoamer03@gmail.com"/>
    <s v="1601457"/>
    <s v="01067411760"/>
    <x v="2"/>
    <m/>
    <x v="3"/>
    <n v="26"/>
    <n v="14"/>
    <n v="4"/>
    <s v=""/>
    <s v=""/>
    <s v=""/>
    <s v=""/>
    <s v=""/>
    <s v=""/>
    <s v=""/>
    <s v=""/>
    <s v=""/>
    <s v=""/>
  </r>
  <r>
    <s v="42851نجوى خليل ابراهيمnanakhalil23@yahoo.comاستفسار عن مسار الطرد"/>
    <d v="2017-04-26T00:00:00"/>
    <d v="1899-12-30T14:15:00"/>
    <s v="نجوى خليل ابراهيم"/>
    <x v="0"/>
    <s v="nanakhalil23@yahoo.com"/>
    <s v="27312202400349"/>
    <s v="01283608258"/>
    <x v="1"/>
    <m/>
    <x v="3"/>
    <n v="26"/>
    <n v="14"/>
    <n v="4"/>
    <s v="cc750779954fr"/>
    <s v=""/>
    <s v=""/>
    <s v=""/>
    <s v=""/>
    <s v=""/>
    <s v=""/>
    <s v=""/>
    <s v="CC"/>
    <s v="FR"/>
  </r>
  <r>
    <s v="42851Mohamed nageebmohamed_251990@yahoo.comاستفسار عن مسار الطرد"/>
    <d v="2017-04-26T00:00:00"/>
    <d v="1899-12-30T13:21:23"/>
    <s v="Mohamed nageeb"/>
    <x v="0"/>
    <s v="mohamed_251990@yahoo.com"/>
    <s v="٢٩٠٠٥٢٥٨٨٠٠١١٨"/>
    <s v="201114535190"/>
    <x v="1"/>
    <m/>
    <x v="3"/>
    <n v="26"/>
    <n v="13"/>
    <n v="4"/>
    <s v="RF445649560SG"/>
    <s v=""/>
    <s v=""/>
    <s v=""/>
    <s v=""/>
    <s v=""/>
    <s v=""/>
    <s v=""/>
    <s v="RF"/>
    <s v="SG"/>
  </r>
  <r>
    <s v="42851هانى نصر احمدlordeltnen80@gmail.comاستفسار عن مسار الطرد"/>
    <d v="2017-04-26T00:00:00"/>
    <d v="1899-12-30T12:39:18"/>
    <s v="هانى نصر احمد"/>
    <x v="0"/>
    <s v="lordeltnen80@gmail.com"/>
    <s v="28810112201596"/>
    <s v="00201112250011"/>
    <x v="1"/>
    <m/>
    <x v="3"/>
    <n v="26"/>
    <n v="12"/>
    <n v="4"/>
    <s v="RS564552756CN"/>
    <s v=""/>
    <s v=""/>
    <s v=""/>
    <s v=""/>
    <s v=""/>
    <s v=""/>
    <s v=""/>
    <s v="RS"/>
    <s v="CN"/>
  </r>
  <r>
    <s v="42851هبة جاداللهmmbebo6@gmail.comاستفسار عن مسار الطرد"/>
    <d v="2017-04-26T00:00:00"/>
    <d v="1899-12-30T11:59:04"/>
    <s v="هبة جادالله"/>
    <x v="0"/>
    <s v="mmbebo6@gmail.com"/>
    <s v="27908140202022"/>
    <s v="201145750154"/>
    <x v="1"/>
    <m/>
    <x v="3"/>
    <n v="26"/>
    <n v="11"/>
    <n v="4"/>
    <s v=""/>
    <s v=""/>
    <s v=""/>
    <s v=""/>
    <s v=""/>
    <s v=""/>
    <s v=""/>
    <s v=""/>
    <s v=""/>
    <s v=""/>
  </r>
  <r>
    <s v="42851احمد محاربahm72mo83@yahoo.comاستفسار عن مسار الطرد"/>
    <d v="2017-04-26T00:00:00"/>
    <d v="1899-12-30T10:57:35"/>
    <s v="احمد محارب"/>
    <x v="0"/>
    <s v="ahm72mo83@yahoo.com"/>
    <s v=": 000086"/>
    <s v="201115444646"/>
    <x v="1"/>
    <m/>
    <x v="3"/>
    <n v="26"/>
    <n v="10"/>
    <n v="4"/>
    <s v="RS155944400GB"/>
    <s v=""/>
    <s v=""/>
    <s v=""/>
    <s v=""/>
    <s v=""/>
    <s v=""/>
    <s v=""/>
    <s v="RS"/>
    <s v="GB"/>
  </r>
  <r>
    <s v="42851سلطان السيدالحسينيsultanbio@yahoo.comشــكــوى"/>
    <d v="2017-04-26T00:00:00"/>
    <d v="1899-12-30T10:28:20"/>
    <s v="سلطان السيدالحسيني"/>
    <x v="0"/>
    <s v="sultanbio@yahoo.com"/>
    <s v="27103101203137"/>
    <s v="00966506081457"/>
    <x v="2"/>
    <m/>
    <x v="3"/>
    <n v="26"/>
    <n v="10"/>
    <n v="4"/>
    <s v="RR705486549eg"/>
    <s v=""/>
    <s v=""/>
    <s v=""/>
    <s v=""/>
    <s v=""/>
    <s v=""/>
    <s v=""/>
    <s v="RR"/>
    <s v="EG"/>
  </r>
  <r>
    <s v="42851محمد أبو الفتوح عبد المطلبsara_abulfotooh@yahoo.comاستفسار عن مسار الطرد"/>
    <d v="2017-04-26T00:00:00"/>
    <d v="1899-12-30T10:26:21"/>
    <s v="محمد أبو الفتوح عبد المطلب"/>
    <x v="0"/>
    <s v="sara_abulfotooh@yahoo.com"/>
    <s v="28905151201286"/>
    <s v="00201093018753"/>
    <x v="1"/>
    <m/>
    <x v="3"/>
    <n v="26"/>
    <n v="10"/>
    <n v="4"/>
    <s v="CY671267414DE"/>
    <s v=""/>
    <s v=""/>
    <s v=""/>
    <s v=""/>
    <s v=""/>
    <s v=""/>
    <s v=""/>
    <s v="CY"/>
    <s v="DE"/>
  </r>
  <r>
    <s v="42851سلطان السيدالحسينيsultanbio@yahoo.comاستفسار عن مسار الطرد"/>
    <d v="2017-04-26T00:00:00"/>
    <d v="1899-12-30T10:23:00"/>
    <s v="سلطان السيدالحسيني"/>
    <x v="0"/>
    <s v="sultanbio@yahoo.com"/>
    <s v="27103101203137"/>
    <s v="00966506081457"/>
    <x v="1"/>
    <m/>
    <x v="3"/>
    <n v="26"/>
    <n v="10"/>
    <n v="4"/>
    <s v="RR705486549eg"/>
    <s v=""/>
    <s v=""/>
    <s v=""/>
    <s v=""/>
    <s v=""/>
    <s v=""/>
    <s v=""/>
    <s v="RR"/>
    <s v="EG"/>
  </r>
  <r>
    <s v="42851نانسى محمد فتحىnancyfathycm@gmail.comاستفسار عن مسار الطرد"/>
    <d v="2017-04-26T00:00:00"/>
    <d v="1899-12-30T07:35:20"/>
    <s v="نانسى محمد فتحى"/>
    <x v="0"/>
    <s v="nancyfathycm@gmail.com"/>
    <s v="0461"/>
    <s v="201111350949"/>
    <x v="1"/>
    <m/>
    <x v="3"/>
    <n v="26"/>
    <n v="7"/>
    <n v="4"/>
    <s v="RU702911255CN"/>
    <s v=""/>
    <s v=""/>
    <s v=""/>
    <s v=""/>
    <s v=""/>
    <s v=""/>
    <s v=""/>
    <s v="RU"/>
    <s v="CN"/>
  </r>
  <r>
    <s v="42851Sherif refaat MohamedKiss_kiss1@yahoo.comاستفسار عن مسار الطرد"/>
    <d v="2017-04-26T00:00:00"/>
    <d v="1899-12-30T07:17:26"/>
    <s v="Sherif refaat Mohamed"/>
    <x v="0"/>
    <s v="Kiss_kiss1@yahoo.com"/>
    <s v="29112152701073"/>
    <s v="201116334019"/>
    <x v="1"/>
    <m/>
    <x v="3"/>
    <n v="26"/>
    <n v="7"/>
    <n v="4"/>
    <s v="EE702249850EG"/>
    <s v=""/>
    <s v=""/>
    <s v=""/>
    <s v=""/>
    <s v=""/>
    <s v=""/>
    <s v=""/>
    <s v="EE"/>
    <s v="EG"/>
  </r>
  <r>
    <s v="42851ساره حسين عبد المؤمنsara.mo2men3214@gmail.comاستفســار عن خدمــة"/>
    <d v="2017-04-26T00:00:00"/>
    <d v="1899-12-30T01:04:29"/>
    <s v="ساره حسين عبد المؤمن"/>
    <x v="0"/>
    <s v="sara.mo2men3214@gmail.com"/>
    <s v="28806290102243"/>
    <s v="201006460401"/>
    <x v="0"/>
    <m/>
    <x v="3"/>
    <n v="26"/>
    <n v="1"/>
    <n v="4"/>
    <s v=""/>
    <s v=""/>
    <s v=""/>
    <s v=""/>
    <s v=""/>
    <s v=""/>
    <s v=""/>
    <s v=""/>
    <s v=""/>
    <s v=""/>
  </r>
  <r>
    <s v="42851مكاريوس كمال رمزىsamah_01700@yahoo.comشــكــوى"/>
    <d v="2017-04-26T00:00:00"/>
    <d v="1899-12-30T00:25:28"/>
    <s v="مكاريوس كمال رمزى"/>
    <x v="0"/>
    <s v="samah_01700@yahoo.com"/>
    <s v="28501222403272"/>
    <s v="01273443005"/>
    <x v="2"/>
    <m/>
    <x v="3"/>
    <n v="26"/>
    <n v="0"/>
    <n v="4"/>
    <s v=""/>
    <s v=""/>
    <s v=""/>
    <s v=""/>
    <s v=""/>
    <s v=""/>
    <s v=""/>
    <s v=""/>
    <s v=""/>
    <s v=""/>
  </r>
  <r>
    <s v="42851mohamed osmanosgfxman@gmail.comاستفسار عن مسار الطرد"/>
    <d v="2017-04-26T00:00:00"/>
    <d v="1899-12-30T15:21:15"/>
    <s v="mohamed osman"/>
    <x v="0"/>
    <s v="osgfxman@gmail.com"/>
    <s v="28509091600337"/>
    <s v="01002446576"/>
    <x v="1"/>
    <m/>
    <x v="3"/>
    <n v="26"/>
    <n v="15"/>
    <n v="4"/>
    <s v=""/>
    <s v=""/>
    <s v=""/>
    <s v=""/>
    <s v=""/>
    <s v=""/>
    <s v=""/>
    <s v=""/>
    <s v=""/>
    <s v=""/>
  </r>
  <r>
    <s v="42851عبدالرحمن فوزيabdshatat94@gmail.comاستفسار عن مسار الطرد"/>
    <d v="2017-04-26T00:00:00"/>
    <d v="1899-12-30T15:15:24"/>
    <s v="عبدالرحمن فوزي"/>
    <x v="0"/>
    <s v="abdshatat94@gmail.com"/>
    <s v=": 4175265"/>
    <s v="201021532854"/>
    <x v="1"/>
    <m/>
    <x v="3"/>
    <n v="26"/>
    <n v="15"/>
    <n v="4"/>
    <s v="Ru899855530gb"/>
    <s v=""/>
    <s v=""/>
    <s v=""/>
    <s v=""/>
    <s v=""/>
    <s v=""/>
    <s v=""/>
    <s v="RU"/>
    <s v="GB"/>
  </r>
  <r>
    <s v="42852احمد عطية حلميaah803@gmail.comاستفسار عن مسار الطرد"/>
    <d v="2017-04-27T00:00:00"/>
    <d v="1899-12-30T10:52:28"/>
    <s v="احمد عطية حلمي"/>
    <x v="0"/>
    <s v="aah803@gmail.com"/>
    <s v="29701011216653"/>
    <s v="201001840083"/>
    <x v="1"/>
    <m/>
    <x v="3"/>
    <n v="27"/>
    <n v="10"/>
    <n v="5"/>
    <s v="RS840456753NL"/>
    <s v=""/>
    <s v=""/>
    <s v=""/>
    <s v=""/>
    <s v=""/>
    <s v=""/>
    <s v=""/>
    <s v="RS"/>
    <s v="NL"/>
  </r>
  <r>
    <s v="42852نادي مصطفي عبداللهnadymostafa01@gmail.comشــكــوى"/>
    <d v="2017-04-27T00:00:00"/>
    <d v="1899-12-30T10:12:06"/>
    <s v="نادي مصطفي عبدالله"/>
    <x v="0"/>
    <s v="nadymostafa01@gmail.com"/>
    <s v="28811142402517"/>
    <s v="01114373910"/>
    <x v="2"/>
    <m/>
    <x v="3"/>
    <n v="27"/>
    <n v="10"/>
    <n v="5"/>
    <s v=""/>
    <s v=""/>
    <s v=""/>
    <s v=""/>
    <s v=""/>
    <s v=""/>
    <s v=""/>
    <s v=""/>
    <s v=""/>
    <s v=""/>
  </r>
  <r>
    <s v="42852محمد ثروت موسيmd_tharwat@safco-co.comاستفسار عن مسار الطرد"/>
    <d v="2017-04-27T00:00:00"/>
    <d v="1899-12-30T08:18:15"/>
    <s v="محمد ثروت موسي"/>
    <x v="2"/>
    <s v="md_tharwat@safco-co.com"/>
    <s v=": A19249067"/>
    <s v="00966551430123"/>
    <x v="1"/>
    <m/>
    <x v="3"/>
    <n v="27"/>
    <n v="8"/>
    <n v="5"/>
    <s v="EE060758946SA"/>
    <s v=""/>
    <s v=""/>
    <s v=""/>
    <s v=""/>
    <s v=""/>
    <s v=""/>
    <s v=""/>
    <s v="EE"/>
    <s v="SA"/>
  </r>
  <r>
    <s v="42852Ahmed ibraahimA7med.anteka@gmail.comاستفسار عن مسار الطرد"/>
    <d v="2017-04-27T00:00:00"/>
    <d v="1899-12-30T07:55:09"/>
    <s v="Ahmed ibraahim"/>
    <x v="0"/>
    <s v="A7med.anteka@gmail.com"/>
    <s v="29403292402011"/>
    <s v="201121144031"/>
    <x v="1"/>
    <m/>
    <x v="3"/>
    <n v="27"/>
    <n v="7"/>
    <n v="5"/>
    <s v="EE015527181EG"/>
    <s v=""/>
    <s v=""/>
    <s v=""/>
    <s v=""/>
    <s v=""/>
    <s v=""/>
    <s v=""/>
    <s v="EE"/>
    <s v="EG"/>
  </r>
  <r>
    <s v="42852Zeyad sayed mohsenZeyad.mohsen.s@gmail.comشــكــوى"/>
    <d v="2017-04-27T00:00:00"/>
    <d v="1899-12-30T07:40:44"/>
    <s v="Zeyad sayed mohsen"/>
    <x v="0"/>
    <s v="Zeyad.mohsen.s@gmail.com"/>
    <s v=": A1515587"/>
    <s v="201119772903"/>
    <x v="2"/>
    <m/>
    <x v="3"/>
    <n v="27"/>
    <n v="7"/>
    <n v="5"/>
    <s v="RR699515116SE"/>
    <s v=""/>
    <s v=""/>
    <s v=""/>
    <s v=""/>
    <s v=""/>
    <s v=""/>
    <s v=""/>
    <s v="RR"/>
    <s v="SE"/>
  </r>
  <r>
    <s v="42852Sherif refaat MohamedKiss_kiss1@yahoo.comاستفسار عن مسار الطرد"/>
    <d v="2017-04-27T00:00:00"/>
    <d v="1899-12-30T06:31:24"/>
    <s v="Sherif refaat Mohamed"/>
    <x v="0"/>
    <s v="Kiss_kiss1@yahoo.com"/>
    <s v="29112152701073"/>
    <s v="201116334019"/>
    <x v="1"/>
    <m/>
    <x v="3"/>
    <n v="27"/>
    <n v="6"/>
    <n v="5"/>
    <s v="EE702249850EG"/>
    <s v=""/>
    <s v=""/>
    <s v=""/>
    <s v=""/>
    <s v=""/>
    <s v=""/>
    <s v=""/>
    <s v="EE"/>
    <s v="EG"/>
  </r>
  <r>
    <s v="42852عمرو فايدamrfayed1977@hotmail.comأخـــــرى"/>
    <d v="2017-04-27T00:00:00"/>
    <d v="1899-12-30T04:32:32"/>
    <s v="عمرو فايد"/>
    <x v="2"/>
    <s v="amrfayed1977@hotmail.com"/>
    <s v=": A09881638"/>
    <s v="009660551286503"/>
    <x v="4"/>
    <m/>
    <x v="3"/>
    <n v="27"/>
    <n v="4"/>
    <n v="5"/>
    <s v=""/>
    <s v=""/>
    <s v=""/>
    <s v=""/>
    <s v=""/>
    <s v=""/>
    <s v=""/>
    <s v=""/>
    <s v=""/>
    <s v=""/>
  </r>
  <r>
    <s v="42852هشام السيدMr.h.s.talep@gmail.comشــكــوى"/>
    <d v="2017-04-27T00:00:00"/>
    <d v="1899-12-30T02:41:49"/>
    <s v="هشام السيد"/>
    <x v="0"/>
    <s v="Mr.h.s.talep@gmail.com"/>
    <s v="27701071300455"/>
    <s v="00201007070502"/>
    <x v="2"/>
    <m/>
    <x v="3"/>
    <n v="27"/>
    <n v="2"/>
    <n v="5"/>
    <s v="RS455694869CN"/>
    <s v=""/>
    <s v=""/>
    <s v=""/>
    <s v=""/>
    <s v=""/>
    <s v=""/>
    <s v=""/>
    <s v="RS"/>
    <s v="CN"/>
  </r>
  <r>
    <s v="42852martinmartenmagdy2@gmail.comأخـــــرى"/>
    <d v="2017-04-27T00:00:00"/>
    <d v="1899-12-30T02:38:21"/>
    <s v="martin"/>
    <x v="0"/>
    <s v="martenmagdy2@gmail.com"/>
    <s v="29808012404057"/>
    <s v="01280422988"/>
    <x v="4"/>
    <m/>
    <x v="3"/>
    <n v="27"/>
    <n v="2"/>
    <n v="5"/>
    <s v="RX564085665DE"/>
    <s v=""/>
    <s v=""/>
    <s v=""/>
    <s v=""/>
    <s v=""/>
    <s v=""/>
    <s v=""/>
    <s v="RX"/>
    <s v="DE"/>
  </r>
  <r>
    <s v="42852Ramy mohamedRamy.verna@hotmail.comشــكــوى"/>
    <d v="2017-04-27T00:00:00"/>
    <d v="1899-12-30T01:18:24"/>
    <s v="Ramy mohamed"/>
    <x v="0"/>
    <s v="Ramy.verna@hotmail.com"/>
    <s v="28607040101192"/>
    <s v="201000666034"/>
    <x v="2"/>
    <m/>
    <x v="3"/>
    <n v="27"/>
    <n v="1"/>
    <n v="5"/>
    <s v="Ek055256853sa"/>
    <s v=""/>
    <s v=""/>
    <s v=""/>
    <s v=""/>
    <s v=""/>
    <s v=""/>
    <s v=""/>
    <s v="EK"/>
    <s v="SA"/>
  </r>
  <r>
    <s v="42852Tamer Muhammad Younis Alitimourlank@hotmail.comشــكــوى"/>
    <d v="2017-04-27T00:00:00"/>
    <d v="1899-12-30T00:06:10"/>
    <s v="Tamer Muhammad Younis Ali"/>
    <x v="45"/>
    <s v="timourlank@hotmail.com"/>
    <s v="27912060102253"/>
    <s v="00573104034668"/>
    <x v="2"/>
    <m/>
    <x v="3"/>
    <n v="27"/>
    <n v="0"/>
    <n v="5"/>
    <s v="EE702136305EG"/>
    <s v=""/>
    <s v=""/>
    <s v=""/>
    <s v=""/>
    <s v=""/>
    <s v=""/>
    <s v=""/>
    <s v="EE"/>
    <s v="EG"/>
  </r>
  <r>
    <s v="42851Tamer Muhammad Younis Alitimourlank@hotmail.comشــكــوى"/>
    <d v="2017-04-26T00:00:00"/>
    <d v="1899-12-30T23:56:41"/>
    <s v="Tamer Muhammad Younis Ali"/>
    <x v="0"/>
    <s v="timourlank@hotmail.com"/>
    <s v="27912060102253"/>
    <s v="00573104034668"/>
    <x v="2"/>
    <m/>
    <x v="3"/>
    <n v="26"/>
    <n v="23"/>
    <n v="4"/>
    <s v=""/>
    <s v=""/>
    <s v=""/>
    <s v=""/>
    <s v=""/>
    <s v=""/>
    <s v=""/>
    <s v=""/>
    <s v=""/>
    <s v=""/>
  </r>
  <r>
    <s v="42851رياض عبد الفتاحج عبد الحكمreyad5067@gmail.comشــكــوى"/>
    <d v="2017-04-26T00:00:00"/>
    <d v="1899-12-30T21:42:35"/>
    <s v="رياض عبد الفتاحج عبد الحكم"/>
    <x v="0"/>
    <s v="reyad5067@gmail.com"/>
    <s v="29011051702051"/>
    <s v="01210956107"/>
    <x v="2"/>
    <m/>
    <x v="3"/>
    <n v="26"/>
    <n v="21"/>
    <n v="4"/>
    <s v=""/>
    <s v=""/>
    <s v=""/>
    <s v=""/>
    <s v=""/>
    <s v=""/>
    <s v=""/>
    <s v=""/>
    <s v=""/>
    <s v=""/>
  </r>
  <r>
    <s v="42851عفيفي محمود عفيفي المقيميalamerafify92@gmail.comأخـــــرى"/>
    <d v="2017-04-26T00:00:00"/>
    <d v="1899-12-30T21:30:27"/>
    <s v="عفيفي محمود عفيفي المقيمي"/>
    <x v="0"/>
    <s v="alamerafify92@gmail.com"/>
    <s v="2199212281700436"/>
    <s v="201015499600"/>
    <x v="4"/>
    <m/>
    <x v="3"/>
    <n v="26"/>
    <n v="21"/>
    <n v="4"/>
    <s v=""/>
    <s v=""/>
    <s v=""/>
    <s v=""/>
    <s v=""/>
    <s v=""/>
    <s v=""/>
    <s v=""/>
    <s v=""/>
    <s v=""/>
  </r>
  <r>
    <s v="42851adnan saadttdrone@yahoo.comاستفسار عن مسار الطرد"/>
    <d v="2017-04-26T00:00:00"/>
    <d v="1899-12-30T21:27:12"/>
    <s v="adnan saad"/>
    <x v="0"/>
    <s v="ttdrone@yahoo.com"/>
    <s v="28703202100739"/>
    <s v="201288877192"/>
    <x v="1"/>
    <m/>
    <x v="3"/>
    <n v="26"/>
    <n v="21"/>
    <n v="4"/>
    <s v="RM737047787CN"/>
    <s v=""/>
    <s v=""/>
    <s v=""/>
    <s v=""/>
    <s v=""/>
    <s v=""/>
    <s v=""/>
    <s v="RM"/>
    <s v="CN"/>
  </r>
  <r>
    <s v="42851Mohamed ali01157116789استفسار عن مسار الطرد"/>
    <d v="2017-04-26T00:00:00"/>
    <d v="1899-12-30T20:07:09"/>
    <s v="Mohamed ali"/>
    <x v="0"/>
    <s v="01157116789"/>
    <s v="29202050104673"/>
    <s v=" 201111070094"/>
    <x v="1"/>
    <m/>
    <x v="3"/>
    <n v="26"/>
    <n v="20"/>
    <n v="4"/>
    <s v="EE701635225EG"/>
    <s v=""/>
    <s v=""/>
    <s v=""/>
    <s v=""/>
    <s v=""/>
    <s v=""/>
    <s v=""/>
    <s v="EE"/>
    <s v="EG"/>
  </r>
  <r>
    <s v="42851Inas Ali Abbasabdallahmoostafa@gmail.comشــكــوى"/>
    <d v="2017-04-26T00:00:00"/>
    <d v="1899-12-30T18:26:12"/>
    <s v="Inas Ali Abbas"/>
    <x v="0"/>
    <s v="abdallahmoostafa@gmail.com"/>
    <s v="27601121204164"/>
    <s v="01067836134"/>
    <x v="2"/>
    <m/>
    <x v="3"/>
    <n v="26"/>
    <n v="18"/>
    <n v="4"/>
    <s v="RX566524143DE"/>
    <s v=""/>
    <s v=""/>
    <s v=""/>
    <s v=""/>
    <s v=""/>
    <s v=""/>
    <s v=""/>
    <s v="RX"/>
    <s v="DE"/>
  </r>
  <r>
    <s v="42851صبحى جابر سوريالsobhy_sorial@yahoo.comشــكــوى"/>
    <d v="2017-04-26T00:00:00"/>
    <d v="1899-12-30T18:25:00"/>
    <s v="صبحى جابر سوريال"/>
    <x v="0"/>
    <s v="sobhy_sorial@yahoo.com"/>
    <s v="27508020200478"/>
    <s v="00201224095251"/>
    <x v="2"/>
    <m/>
    <x v="3"/>
    <n v="26"/>
    <n v="18"/>
    <n v="4"/>
    <s v="ch015266781us"/>
    <s v=""/>
    <s v=""/>
    <s v=""/>
    <s v=""/>
    <s v=""/>
    <s v=""/>
    <s v=""/>
    <s v="CH"/>
    <s v="US"/>
  </r>
  <r>
    <s v="42851Islam Mohamedi.elgamal@mail.ruاستفسار عن مسار الطرد"/>
    <d v="2017-04-26T00:00:00"/>
    <d v="1899-12-30T17:25:23"/>
    <s v="Islam Mohamed"/>
    <x v="39"/>
    <s v="i.elgamal@mail.ru"/>
    <s v="28012190100115"/>
    <s v="0079990720714"/>
    <x v="1"/>
    <m/>
    <x v="3"/>
    <n v="26"/>
    <n v="17"/>
    <n v="4"/>
    <s v="RB006212839RU"/>
    <s v=""/>
    <s v=""/>
    <s v=""/>
    <s v=""/>
    <s v=""/>
    <s v=""/>
    <s v=""/>
    <s v="RB"/>
    <s v="RU"/>
  </r>
  <r>
    <s v="42851محمود السيد السيدdoda_1_10@yahoo.comاستفسار عن مسار الطرد"/>
    <d v="2017-04-26T00:00:00"/>
    <d v="1899-12-30T17:15:56"/>
    <s v="محمود السيد السيد"/>
    <x v="0"/>
    <s v="doda_1_10@yahoo.com"/>
    <s v="28411162100055"/>
    <s v="20128173086"/>
    <x v="1"/>
    <m/>
    <x v="3"/>
    <n v="26"/>
    <n v="17"/>
    <n v="4"/>
    <s v="EE701780620EG"/>
    <s v=""/>
    <s v=""/>
    <s v=""/>
    <s v=""/>
    <s v=""/>
    <s v=""/>
    <s v=""/>
    <s v="EE"/>
    <s v="EG"/>
  </r>
  <r>
    <s v="42851احمد محمود محمد قطبemekotb@gmail.comاستفسار عن مسار الطرد"/>
    <d v="2017-04-26T00:00:00"/>
    <d v="1899-12-30T16:49:16"/>
    <s v="احمد محمود محمد قطب"/>
    <x v="0"/>
    <s v="emekotb@gmail.com"/>
    <s v="28506152102816"/>
    <s v="201158288831"/>
    <x v="1"/>
    <m/>
    <x v="3"/>
    <n v="26"/>
    <n v="16"/>
    <n v="4"/>
    <s v="RX568421212DE"/>
    <s v=""/>
    <s v=""/>
    <s v=""/>
    <s v=""/>
    <s v=""/>
    <s v=""/>
    <s v=""/>
    <s v="RX"/>
    <s v="DE"/>
  </r>
  <r>
    <s v="42851Tamer Abbastamerabbas@egyptproductions.comشــكــوى"/>
    <d v="2017-04-26T00:00:00"/>
    <d v="1899-12-30T16:20:11"/>
    <s v="Tamer Abbas"/>
    <x v="0"/>
    <s v="tamerabbas@egyptproductions.com"/>
    <s v="27409290104898"/>
    <s v="201223134644"/>
    <x v="2"/>
    <m/>
    <x v="3"/>
    <n v="26"/>
    <n v="16"/>
    <n v="4"/>
    <s v="RB849769864RU"/>
    <s v=""/>
    <s v=""/>
    <s v=""/>
    <s v=""/>
    <s v=""/>
    <s v=""/>
    <s v=""/>
    <s v="RB"/>
    <s v="RU"/>
  </r>
  <r>
    <s v="42851Hesham Hamed  Abdelhamidh.basal2@gmail.comاستفسار عن مسار الطرد"/>
    <d v="2017-04-26T00:00:00"/>
    <d v="1899-12-30T15:45:30"/>
    <s v="Hesham Hamed  Abdelhamid"/>
    <x v="0"/>
    <s v="h.basal2@gmail.com"/>
    <s v="29110201207095"/>
    <s v="01115412864"/>
    <x v="1"/>
    <m/>
    <x v="3"/>
    <n v="26"/>
    <n v="15"/>
    <n v="4"/>
    <s v="EE702162950EG"/>
    <s v=""/>
    <s v=""/>
    <s v=""/>
    <s v=""/>
    <s v=""/>
    <s v=""/>
    <s v=""/>
    <s v="EE"/>
    <s v="EG"/>
  </r>
  <r>
    <s v="42851عيسى النادىeisaelnady@gmail.comأخـــــرى"/>
    <d v="2017-04-26T00:00:00"/>
    <d v="1899-12-30T15:44:29"/>
    <s v="عيسى النادى"/>
    <x v="0"/>
    <s v="eisaelnady@gmail.com"/>
    <s v="2870101401755"/>
    <s v="01143307881"/>
    <x v="4"/>
    <m/>
    <x v="3"/>
    <n v="26"/>
    <n v="15"/>
    <n v="4"/>
    <s v=""/>
    <s v=""/>
    <s v=""/>
    <s v=""/>
    <s v=""/>
    <s v=""/>
    <s v=""/>
    <s v=""/>
    <s v=""/>
    <s v=""/>
  </r>
  <r>
    <s v="42852احد عاطفAhmedd.aatef@gmail.comاستفســار فنـى"/>
    <d v="2017-04-27T00:00:00"/>
    <d v="1899-12-30T11:04:50"/>
    <s v="احد عاطف"/>
    <x v="0"/>
    <s v="Ahmedd.aatef@gmail.com"/>
    <s v="29427108800531"/>
    <s v="201094571676"/>
    <x v="5"/>
    <m/>
    <x v="3"/>
    <n v="27"/>
    <n v="11"/>
    <n v="5"/>
    <s v=""/>
    <s v=""/>
    <s v=""/>
    <s v=""/>
    <s v=""/>
    <s v=""/>
    <s v=""/>
    <s v=""/>
    <s v=""/>
    <s v=""/>
  </r>
  <r>
    <s v="42855درة جسارhanoof_moon@hotmail.comأخـــــرى"/>
    <d v="2017-04-30T00:00:00"/>
    <d v="1899-12-30T11:17:37"/>
    <s v="درة جسار"/>
    <x v="21"/>
    <s v="hanoof_moon@hotmail.com"/>
    <s v="08044687"/>
    <s v="0021627849061"/>
    <x v="4"/>
    <m/>
    <x v="3"/>
    <n v="30"/>
    <n v="11"/>
    <n v="1"/>
    <s v=""/>
    <s v=""/>
    <s v=""/>
    <s v=""/>
    <s v=""/>
    <s v=""/>
    <s v=""/>
    <s v=""/>
    <s v=""/>
    <s v=""/>
  </r>
  <r>
    <s v="42855نسمة يحيي محمد السيدnyehia@egy.primegroup.orgاستفسار عن مسار الطرد"/>
    <d v="2017-04-30T00:00:00"/>
    <d v="1899-12-30T10:15:30"/>
    <s v="نسمة يحيي محمد السيد"/>
    <x v="0"/>
    <s v="nyehia@egy.primegroup.org"/>
    <s v="28409302103187"/>
    <s v="201272857121"/>
    <x v="1"/>
    <m/>
    <x v="3"/>
    <n v="30"/>
    <n v="10"/>
    <n v="1"/>
    <s v="RZ139860184GB"/>
    <s v=""/>
    <s v=""/>
    <s v=""/>
    <s v=""/>
    <s v=""/>
    <s v=""/>
    <s v=""/>
    <s v="RZ"/>
    <s v="GB"/>
  </r>
  <r>
    <s v="42855وليد عبد الحميد تهاميwal_elmasry@yahoo.comاستفسار عن مسار الطرد"/>
    <d v="2017-04-30T00:00:00"/>
    <d v="1899-12-30T10:06:33"/>
    <s v="وليد عبد الحميد تهامي"/>
    <x v="2"/>
    <s v="wal_elmasry@yahoo.com"/>
    <s v=": A13212030"/>
    <s v="966-599505712+"/>
    <x v="1"/>
    <m/>
    <x v="3"/>
    <n v="30"/>
    <n v="10"/>
    <n v="1"/>
    <s v="EE062638053SA"/>
    <s v=""/>
    <s v=""/>
    <s v=""/>
    <s v=""/>
    <s v=""/>
    <s v=""/>
    <s v=""/>
    <s v="EE"/>
    <s v="SA"/>
  </r>
  <r>
    <s v="42855طارق عفيفى عطيهtareqafifi22@gmail.comشــكــوى"/>
    <d v="2017-04-30T00:00:00"/>
    <d v="1899-12-30T09:29:25"/>
    <s v="طارق عفيفى عطيه"/>
    <x v="0"/>
    <s v="tareqafifi22@gmail.com"/>
    <s v="29106011803573"/>
    <s v="00966542574491"/>
    <x v="2"/>
    <m/>
    <x v="3"/>
    <n v="30"/>
    <n v="9"/>
    <n v="1"/>
    <s v="RR614128224EG"/>
    <s v=""/>
    <s v=""/>
    <s v=""/>
    <s v=""/>
    <s v=""/>
    <s v=""/>
    <s v=""/>
    <s v="RR"/>
    <s v="EG"/>
  </r>
  <r>
    <s v="42855محمد عبد الرحيم محمدm.mobasher@yamsteel.comاستفسار عن مسار الطرد"/>
    <d v="2017-04-30T00:00:00"/>
    <d v="1899-12-30T09:23:36"/>
    <s v="محمد عبد الرحيم محمد"/>
    <x v="2"/>
    <s v="m.mobasher@yamsteel.com"/>
    <s v="28511091300753"/>
    <s v="00966592938813"/>
    <x v="1"/>
    <m/>
    <x v="3"/>
    <n v="30"/>
    <n v="9"/>
    <n v="1"/>
    <s v="EK038653497SA"/>
    <s v=""/>
    <s v=""/>
    <s v=""/>
    <s v=""/>
    <s v=""/>
    <s v=""/>
    <s v=""/>
    <s v="EK"/>
    <s v="SA"/>
  </r>
  <r>
    <s v="42855حافظ محمد حافظhafez1225031022@gmail.comشــكــوى"/>
    <d v="2017-04-30T00:00:00"/>
    <d v="1899-12-30T09:17:25"/>
    <s v="حافظ محمد حافظ"/>
    <x v="0"/>
    <s v="hafez1225031022@gmail.com"/>
    <s v="26912020100459"/>
    <s v="01200959040"/>
    <x v="2"/>
    <m/>
    <x v="3"/>
    <n v="30"/>
    <n v="9"/>
    <n v="1"/>
    <s v=""/>
    <s v=""/>
    <s v=""/>
    <s v=""/>
    <s v=""/>
    <s v=""/>
    <s v=""/>
    <s v=""/>
    <s v=""/>
    <s v=""/>
  </r>
  <r>
    <s v="42855محمد مصطفىmmaee87@hotmail.comاستفسار عن مسار الطرد"/>
    <d v="2017-04-30T00:00:00"/>
    <d v="1899-12-30T08:50:01"/>
    <s v="محمد مصطفى"/>
    <x v="0"/>
    <s v="mmaee87@hotmail.com"/>
    <s v="28710018800775"/>
    <s v="00201092386595"/>
    <x v="1"/>
    <m/>
    <x v="3"/>
    <n v="30"/>
    <n v="8"/>
    <n v="1"/>
    <s v="CL632013903DE"/>
    <s v=""/>
    <s v=""/>
    <s v=""/>
    <s v=""/>
    <s v=""/>
    <s v=""/>
    <s v=""/>
    <s v="CL"/>
    <s v="DE"/>
  </r>
  <r>
    <s v="42855مصطفى السيد عبد الرحمن أبو هبلasaidm9@gmail.comشــكــوى"/>
    <d v="2017-04-30T00:00:00"/>
    <d v="1899-12-30T04:25:02"/>
    <s v="مصطفى السيد عبد الرحمن أبو هبل"/>
    <x v="0"/>
    <s v="asaidm9@gmail.com"/>
    <s v="25912311601052"/>
    <s v=" 201121294274"/>
    <x v="2"/>
    <m/>
    <x v="3"/>
    <n v="30"/>
    <n v="4"/>
    <n v="1"/>
    <s v=""/>
    <s v=""/>
    <s v=""/>
    <s v=""/>
    <s v=""/>
    <s v=""/>
    <s v=""/>
    <s v=""/>
    <s v=""/>
    <s v=""/>
  </r>
  <r>
    <s v="42854محمد صبحي عطيهClosestar@ymail.comاستفسار عن مسار الطرد"/>
    <d v="2017-04-29T00:00:00"/>
    <d v="1899-12-30T22:52:57"/>
    <s v="محمد صبحي عطيه"/>
    <x v="0"/>
    <s v="Closestar@ymail.com"/>
    <s v="28608181300471"/>
    <s v="201144965327"/>
    <x v="1"/>
    <m/>
    <x v="3"/>
    <n v="29"/>
    <n v="22"/>
    <n v="7"/>
    <s v="rr706411856eg"/>
    <s v=""/>
    <s v=""/>
    <s v=""/>
    <s v=""/>
    <s v=""/>
    <s v=""/>
    <s v=""/>
    <s v="RR"/>
    <s v="EG"/>
  </r>
  <r>
    <s v="42854عماد محمد إبراهيم علي شاديemadalli004@gmail.comاستفسار عن مسار الطرد"/>
    <d v="2017-04-29T00:00:00"/>
    <d v="1899-12-30T21:44:23"/>
    <s v="عماد محمد إبراهيم علي شادي"/>
    <x v="0"/>
    <s v="emadalli004@gmail.com"/>
    <s v="28501011329513"/>
    <s v="201019979520"/>
    <x v="1"/>
    <m/>
    <x v="3"/>
    <n v="29"/>
    <n v="21"/>
    <n v="7"/>
    <s v="RR481530157EG"/>
    <s v=""/>
    <s v=""/>
    <s v=""/>
    <s v=""/>
    <s v=""/>
    <s v=""/>
    <s v=""/>
    <s v="RR"/>
    <s v="EG"/>
  </r>
  <r>
    <s v="42854مفيدشلتوت سيدهمmofeedshaltout@gmail.comاستفســار عن خدمــة"/>
    <d v="2017-04-29T00:00:00"/>
    <d v="1899-12-30T20:40:41"/>
    <s v="مفيدشلتوت سيدهم"/>
    <x v="0"/>
    <s v="mofeedshaltout@gmail.com"/>
    <s v="28401280100552"/>
    <s v="201226353167"/>
    <x v="0"/>
    <m/>
    <x v="3"/>
    <n v="29"/>
    <n v="20"/>
    <n v="7"/>
    <s v=""/>
    <s v=""/>
    <s v=""/>
    <s v=""/>
    <s v=""/>
    <s v=""/>
    <s v=""/>
    <s v=""/>
    <s v=""/>
    <s v=""/>
  </r>
  <r>
    <s v="42854Osama RashadOrashad@mdlz.comاستفســار عن خدمــة"/>
    <d v="2017-04-29T00:00:00"/>
    <d v="1899-12-30T20:38:38"/>
    <s v="Osama Rashad"/>
    <x v="0"/>
    <s v="Orashad@mdlz.com"/>
    <s v="277100160204593"/>
    <s v="201011970003"/>
    <x v="0"/>
    <m/>
    <x v="3"/>
    <n v="29"/>
    <n v="20"/>
    <n v="7"/>
    <s v=""/>
    <s v=""/>
    <s v=""/>
    <s v=""/>
    <s v=""/>
    <s v=""/>
    <s v=""/>
    <s v=""/>
    <s v=""/>
    <s v=""/>
  </r>
  <r>
    <s v="42854حنين خالدdr.haneen.kh93@gmail.comاستفسار عن مسار الطرد"/>
    <d v="2017-04-29T00:00:00"/>
    <d v="1899-12-30T19:26:38"/>
    <s v="حنين خالد"/>
    <x v="0"/>
    <s v="dr.haneen.kh93@gmail.com"/>
    <s v="29308191800625"/>
    <s v="2001022087703"/>
    <x v="1"/>
    <m/>
    <x v="3"/>
    <n v="29"/>
    <n v="19"/>
    <n v="7"/>
    <s v="CT343502073IN"/>
    <s v="CT343502087IN"/>
    <s v="CT343502087IN"/>
    <s v=""/>
    <s v=""/>
    <s v=""/>
    <s v=""/>
    <s v=""/>
    <s v="CT"/>
    <s v="IN"/>
  </r>
  <r>
    <s v="42854محمد الزينيM_Elzeny@hotmail.comاستفسار عن مسار الطرد"/>
    <d v="2017-04-29T00:00:00"/>
    <d v="1899-12-30T17:54:05"/>
    <s v="محمد الزيني"/>
    <x v="0"/>
    <s v="M_Elzeny@hotmail.com"/>
    <s v=": a10161280"/>
    <s v="01066596669"/>
    <x v="1"/>
    <m/>
    <x v="3"/>
    <n v="29"/>
    <n v="17"/>
    <n v="7"/>
    <s v="RN140297488MY"/>
    <s v=""/>
    <s v=""/>
    <s v=""/>
    <s v=""/>
    <s v=""/>
    <s v=""/>
    <s v=""/>
    <s v="RN"/>
    <s v="MY"/>
  </r>
  <r>
    <s v="42854بسام محسن ادمbesoo-101@hotmail.comاستفسار عن مسار الطرد"/>
    <d v="2017-04-29T00:00:00"/>
    <d v="1899-12-30T15:15:59"/>
    <s v="بسام محسن ادم"/>
    <x v="0"/>
    <s v="besoo-101@hotmail.com"/>
    <s v="29311272601512"/>
    <s v="01153264288"/>
    <x v="1"/>
    <m/>
    <x v="3"/>
    <n v="29"/>
    <n v="15"/>
    <n v="7"/>
    <s v="RX568956800DE"/>
    <s v=""/>
    <s v=""/>
    <s v=""/>
    <s v=""/>
    <s v=""/>
    <s v=""/>
    <s v=""/>
    <s v="RX"/>
    <s v="DE"/>
  </r>
  <r>
    <s v="42854احمد عطية حلميaah803@gmail.comاستفسار عن مسار الطرد"/>
    <d v="2017-04-29T00:00:00"/>
    <d v="1899-12-30T14:56:09"/>
    <s v="احمد عطية حلمي"/>
    <x v="0"/>
    <s v="aah803@gmail.com"/>
    <s v="29701011216653"/>
    <s v="201001840083"/>
    <x v="1"/>
    <m/>
    <x v="3"/>
    <n v="29"/>
    <n v="14"/>
    <n v="7"/>
    <s v="RS840456753NL"/>
    <s v=""/>
    <s v=""/>
    <s v=""/>
    <s v=""/>
    <s v=""/>
    <s v=""/>
    <s v=""/>
    <s v="RS"/>
    <s v="NL"/>
  </r>
  <r>
    <s v="42854ابراهيم رأفت ابراهيم عويسmrire2010@gmail.comشــكــوى"/>
    <d v="2017-04-29T00:00:00"/>
    <d v="1899-12-30T14:35:39"/>
    <s v="ابراهيم رأفت ابراهيم عويس"/>
    <x v="0"/>
    <s v="mrire2010@gmail.com"/>
    <s v="28609011417094"/>
    <s v="01119089002"/>
    <x v="2"/>
    <m/>
    <x v="3"/>
    <n v="29"/>
    <n v="14"/>
    <n v="7"/>
    <s v=""/>
    <s v=""/>
    <s v=""/>
    <s v=""/>
    <s v=""/>
    <s v=""/>
    <s v=""/>
    <s v=""/>
    <s v=""/>
    <s v=""/>
  </r>
  <r>
    <s v="42854MohamedSamehmohamed_sameh2228@yahoo.comاستفسار عن مسار الطرد"/>
    <d v="2017-04-29T00:00:00"/>
    <d v="1899-12-30T14:11:28"/>
    <s v="MohamedSameh"/>
    <x v="0"/>
    <s v="mohamed_sameh2228@yahoo.com"/>
    <s v="29804071700276"/>
    <s v="01150954997"/>
    <x v="1"/>
    <m/>
    <x v="3"/>
    <n v="29"/>
    <n v="14"/>
    <n v="7"/>
    <s v=""/>
    <s v=""/>
    <s v=""/>
    <s v=""/>
    <s v=""/>
    <s v=""/>
    <s v=""/>
    <s v=""/>
    <s v=""/>
    <s v=""/>
  </r>
  <r>
    <s v="42854عبد الجبار عبد اللطيف مجاهدasalh0777@yahoo.comشــكــوى"/>
    <d v="2017-04-29T00:00:00"/>
    <d v="1899-12-30T09:58:01"/>
    <s v="عبد الجبار عبد اللطيف مجاهد"/>
    <x v="0"/>
    <s v="asalh0777@yahoo.com"/>
    <s v="27808262601920"/>
    <s v="01272900190"/>
    <x v="2"/>
    <m/>
    <x v="3"/>
    <n v="29"/>
    <n v="9"/>
    <n v="7"/>
    <s v=""/>
    <s v=""/>
    <s v=""/>
    <s v=""/>
    <s v=""/>
    <s v=""/>
    <s v=""/>
    <s v=""/>
    <s v=""/>
    <s v=""/>
  </r>
  <r>
    <s v="42854حسام محمد الظفريhzaphry@gmail.comاستفسار عن مسار الطرد"/>
    <d v="2017-04-29T00:00:00"/>
    <d v="1899-12-30T08:58:44"/>
    <s v="حسام محمد الظفري"/>
    <x v="0"/>
    <s v="hzaphry@gmail.com"/>
    <s v="28602260400059"/>
    <s v="01220032816"/>
    <x v="1"/>
    <m/>
    <x v="3"/>
    <n v="29"/>
    <n v="8"/>
    <n v="7"/>
    <s v="RP356222390SG"/>
    <s v=""/>
    <s v=""/>
    <s v=""/>
    <s v=""/>
    <s v=""/>
    <s v=""/>
    <s v=""/>
    <s v="RP"/>
    <s v="SG"/>
  </r>
  <r>
    <s v="42854محمد مختار عبدالوهاب الدماطىmuhammed.aldamaty@gmail.comاستفسار عن مسار الطرد"/>
    <d v="2017-04-29T00:00:00"/>
    <d v="1899-12-30T07:49:22"/>
    <s v="محمد مختار عبدالوهاب الدماطى"/>
    <x v="0"/>
    <s v="muhammed.aldamaty@gmail.com"/>
    <s v="29401151300077"/>
    <s v="201205285973"/>
    <x v="1"/>
    <m/>
    <x v="3"/>
    <n v="29"/>
    <n v="7"/>
    <n v="7"/>
    <s v="RX565227585DE"/>
    <s v=""/>
    <s v=""/>
    <s v=""/>
    <s v=""/>
    <s v=""/>
    <s v=""/>
    <s v=""/>
    <s v="RX"/>
    <s v="DE"/>
  </r>
  <r>
    <s v="42854محمود عويس خضرmahmoudleprince@yahoo.comشــكــوى"/>
    <d v="2017-04-29T00:00:00"/>
    <d v="1899-12-30T07:39:00"/>
    <s v="محمود عويس خضر"/>
    <x v="0"/>
    <s v="mahmoudleprince@yahoo.com"/>
    <s v="29301101501531"/>
    <s v="201061143085"/>
    <x v="2"/>
    <m/>
    <x v="3"/>
    <n v="29"/>
    <n v="7"/>
    <n v="7"/>
    <s v=""/>
    <s v=""/>
    <s v=""/>
    <s v=""/>
    <s v=""/>
    <s v=""/>
    <s v=""/>
    <s v=""/>
    <s v=""/>
    <s v=""/>
  </r>
  <r>
    <s v="42854نيهال محمد عبد العزيزjana_soo@yahoo.comاستفســار فنـى"/>
    <d v="2017-04-29T00:00:00"/>
    <d v="1899-12-30T03:44:01"/>
    <s v="نيهال محمد عبد العزيز"/>
    <x v="0"/>
    <s v="jana_soo@yahoo.com"/>
    <s v="28304240101526"/>
    <s v="01021343309"/>
    <x v="5"/>
    <m/>
    <x v="3"/>
    <n v="29"/>
    <n v="3"/>
    <n v="7"/>
    <s v=""/>
    <s v=""/>
    <s v=""/>
    <s v=""/>
    <s v=""/>
    <s v=""/>
    <s v=""/>
    <s v=""/>
    <s v=""/>
    <s v=""/>
  </r>
  <r>
    <s v="42854نادي مصطفي عبداللهnadymostafa01@gmail.comشــكــوى"/>
    <d v="2017-04-29T00:00:00"/>
    <d v="1899-12-30T00:46:47"/>
    <s v="نادي مصطفي عبدالله"/>
    <x v="0"/>
    <s v="nadymostafa01@gmail.com"/>
    <s v="28811142402517"/>
    <s v="01114373910"/>
    <x v="2"/>
    <m/>
    <x v="3"/>
    <n v="29"/>
    <n v="0"/>
    <n v="7"/>
    <s v=""/>
    <s v=""/>
    <s v=""/>
    <s v=""/>
    <s v=""/>
    <s v=""/>
    <s v=""/>
    <s v=""/>
    <s v=""/>
    <s v=""/>
  </r>
  <r>
    <s v="42853وفدي ابراهيم محمدwafdy999@yahoo.comاستفسار عن مسار الطرد"/>
    <d v="2017-04-28T00:00:00"/>
    <d v="1899-12-30T18:53:42"/>
    <s v="وفدي ابراهيم محمد"/>
    <x v="0"/>
    <s v="wafdy999@yahoo.com"/>
    <s v="28801052202971"/>
    <s v="2001120713355"/>
    <x v="1"/>
    <m/>
    <x v="3"/>
    <n v="28"/>
    <n v="18"/>
    <n v="6"/>
    <s v="rr367107126eg"/>
    <s v=""/>
    <s v=""/>
    <s v=""/>
    <s v=""/>
    <s v=""/>
    <s v=""/>
    <s v=""/>
    <s v="RR"/>
    <s v="EG"/>
  </r>
  <r>
    <s v="42853عبدالله محمدoxman35@gmail.comاستفســار عن خدمــة"/>
    <d v="2017-04-28T00:00:00"/>
    <d v="1899-12-30T17:38:51"/>
    <s v="عبدالله محمد"/>
    <x v="0"/>
    <s v="oxman35@gmail.com"/>
    <s v="29007301400474"/>
    <s v="01146865685"/>
    <x v="0"/>
    <m/>
    <x v="3"/>
    <n v="28"/>
    <n v="17"/>
    <n v="6"/>
    <s v=""/>
    <s v=""/>
    <s v=""/>
    <s v=""/>
    <s v=""/>
    <s v=""/>
    <s v=""/>
    <s v=""/>
    <s v=""/>
    <s v=""/>
  </r>
  <r>
    <s v="42853احمد محمود محمد قطبemekotb@gmail.comاستفسار عن مسار الطرد"/>
    <d v="2017-04-28T00:00:00"/>
    <d v="1899-12-30T16:56:27"/>
    <s v="احمد محمود محمد قطب"/>
    <x v="0"/>
    <s v="emekotb@gmail.com"/>
    <s v="28506152102816"/>
    <s v="201158288831"/>
    <x v="1"/>
    <m/>
    <x v="3"/>
    <n v="28"/>
    <n v="16"/>
    <n v="6"/>
    <s v="RX568421212DE"/>
    <s v=""/>
    <s v=""/>
    <s v=""/>
    <s v=""/>
    <s v=""/>
    <s v=""/>
    <s v=""/>
    <s v="RX"/>
    <s v="DE"/>
  </r>
  <r>
    <s v="42853khaled Mamoun Saadkhaled.helali@gmail.comاستفســار عن خدمــة"/>
    <d v="2017-04-28T00:00:00"/>
    <d v="1899-12-30T15:30:00"/>
    <s v="khaled Mamoun Saad"/>
    <x v="0"/>
    <s v="khaled.helali@gmail.com"/>
    <s v="28803021100375"/>
    <s v="01286048848"/>
    <x v="0"/>
    <m/>
    <x v="3"/>
    <n v="28"/>
    <n v="15"/>
    <n v="6"/>
    <s v=""/>
    <s v=""/>
    <s v=""/>
    <s v=""/>
    <s v=""/>
    <s v=""/>
    <s v=""/>
    <s v=""/>
    <s v=""/>
    <s v=""/>
  </r>
  <r>
    <s v="42853عمر على على مرسىOmar_Asia_1@yahoo.comاستفسار عن مسار الطرد"/>
    <d v="2017-04-28T00:00:00"/>
    <d v="1899-12-30T15:04:44"/>
    <s v="عمر على على مرسى"/>
    <x v="0"/>
    <s v="Omar_Asia_1@yahoo.com"/>
    <s v="28704091900214"/>
    <s v="0201206568404"/>
    <x v="1"/>
    <m/>
    <x v="3"/>
    <n v="28"/>
    <n v="15"/>
    <n v="6"/>
    <s v=""/>
    <s v=""/>
    <s v=""/>
    <s v=""/>
    <s v=""/>
    <s v=""/>
    <s v=""/>
    <s v=""/>
    <s v=""/>
    <s v=""/>
  </r>
  <r>
    <s v="42853Mostafa Mahmoud Faredmax15oskar@gmail.comاستفسار عن مسار الطرد"/>
    <d v="2017-04-28T00:00:00"/>
    <d v="1899-12-30T11:32:18"/>
    <s v="Mostafa Mahmoud Fared"/>
    <x v="0"/>
    <s v="max15oskar@gmail.com"/>
    <s v="30008091401091"/>
    <s v="01125505326"/>
    <x v="1"/>
    <m/>
    <x v="3"/>
    <n v="28"/>
    <n v="11"/>
    <n v="6"/>
    <s v=""/>
    <s v=""/>
    <s v=""/>
    <s v=""/>
    <s v=""/>
    <s v=""/>
    <s v=""/>
    <s v=""/>
    <s v=""/>
    <s v=""/>
  </r>
  <r>
    <s v="42853عطيهatya.mahmoud68@yahoo.comشــكــوى"/>
    <d v="2017-04-28T00:00:00"/>
    <d v="1899-12-30T11:15:58"/>
    <s v="عطيه"/>
    <x v="0"/>
    <s v="atya.mahmoud68@yahoo.com"/>
    <s v="27104172600591"/>
    <s v="01067629067"/>
    <x v="2"/>
    <m/>
    <x v="3"/>
    <n v="28"/>
    <n v="11"/>
    <n v="6"/>
    <s v=""/>
    <s v=""/>
    <s v=""/>
    <s v=""/>
    <s v=""/>
    <s v=""/>
    <s v=""/>
    <s v=""/>
    <s v=""/>
    <s v=""/>
  </r>
  <r>
    <s v="42853Sherif refaat MohamedKiss_kiss1@yahoo.comشــكــوى"/>
    <d v="2017-04-28T00:00:00"/>
    <d v="1899-12-30T08:09:53"/>
    <s v="Sherif refaat Mohamed"/>
    <x v="0"/>
    <s v="Kiss_kiss1@yahoo.com"/>
    <s v="29112152701073"/>
    <s v="201116334019"/>
    <x v="2"/>
    <m/>
    <x v="3"/>
    <n v="28"/>
    <n v="8"/>
    <n v="6"/>
    <s v="EE702249850EG"/>
    <s v=""/>
    <s v=""/>
    <s v=""/>
    <s v=""/>
    <s v=""/>
    <s v=""/>
    <s v=""/>
    <s v="EE"/>
    <s v="EG"/>
  </r>
  <r>
    <s v="42853محمد عبد السلام محمد حسينmohamedeldaoudy85@gmail.comشــكــوى"/>
    <d v="2017-04-28T00:00:00"/>
    <d v="1899-12-30T07:24:11"/>
    <s v="محمد عبد السلام محمد حسين"/>
    <x v="0"/>
    <s v="mohamedeldaoudy85@gmail.com"/>
    <s v="28505262701816"/>
    <s v="201012680187"/>
    <x v="2"/>
    <m/>
    <x v="3"/>
    <n v="28"/>
    <n v="7"/>
    <n v="6"/>
    <s v=""/>
    <s v=""/>
    <s v=""/>
    <s v=""/>
    <s v=""/>
    <s v=""/>
    <s v=""/>
    <s v=""/>
    <s v=""/>
    <s v=""/>
  </r>
  <r>
    <s v="42853بسام محسن ادمbesoo-101@hotmail.comاستفسار عن مسار الطرد"/>
    <d v="2017-04-28T00:00:00"/>
    <d v="1899-12-30T06:43:17"/>
    <s v="بسام محسن ادم"/>
    <x v="0"/>
    <s v="besoo-101@hotmail.com"/>
    <s v="29311272601512"/>
    <s v="01153264288"/>
    <x v="1"/>
    <m/>
    <x v="3"/>
    <n v="28"/>
    <n v="6"/>
    <n v="6"/>
    <s v="RX568956800DE"/>
    <s v=""/>
    <s v=""/>
    <s v=""/>
    <s v=""/>
    <s v=""/>
    <s v=""/>
    <s v=""/>
    <s v="RX"/>
    <s v="DE"/>
  </r>
  <r>
    <s v="42853خالد ممدوح شوقيkhaledmamdouh8@gmail.comشــكــوى"/>
    <d v="2017-04-28T00:00:00"/>
    <d v="1899-12-30T04:44:27"/>
    <s v="خالد ممدوح شوقي"/>
    <x v="0"/>
    <s v="khaledmamdouh8@gmail.com"/>
    <s v="29904012514714"/>
    <s v="201283847547"/>
    <x v="2"/>
    <m/>
    <x v="3"/>
    <n v="28"/>
    <n v="4"/>
    <n v="6"/>
    <s v=""/>
    <s v=""/>
    <s v=""/>
    <s v=""/>
    <s v=""/>
    <s v=""/>
    <s v=""/>
    <s v=""/>
    <s v=""/>
    <s v=""/>
  </r>
  <r>
    <s v="42853Néstor MoleroNestorluismolero@gmail.comشــكــوى"/>
    <d v="2017-04-28T00:00:00"/>
    <d v="1899-12-30T01:57:37"/>
    <s v="Néstor Molero"/>
    <x v="1"/>
    <s v="Nestorluismolero@gmail.com"/>
    <s v=": 062535150"/>
    <s v="0019549089684"/>
    <x v="2"/>
    <m/>
    <x v="3"/>
    <n v="28"/>
    <n v="1"/>
    <n v="6"/>
    <s v="EH002505868US"/>
    <s v=""/>
    <s v=""/>
    <s v=""/>
    <s v=""/>
    <s v=""/>
    <s v=""/>
    <s v=""/>
    <s v="EH"/>
    <s v="US"/>
  </r>
  <r>
    <s v="42853Nestor MoleroNestorLuisMolero@gmail.comشــكــوى"/>
    <d v="2017-04-28T00:00:00"/>
    <d v="1899-12-30T01:44:49"/>
    <s v="Nestor Molero"/>
    <x v="1"/>
    <s v="NestorLuisMolero@gmail.com"/>
    <s v=": 062534150"/>
    <s v="001 (954) 908-9684"/>
    <x v="2"/>
    <m/>
    <x v="3"/>
    <n v="28"/>
    <n v="1"/>
    <n v="6"/>
    <s v="EH002505868US"/>
    <s v=""/>
    <s v=""/>
    <s v=""/>
    <s v=""/>
    <s v=""/>
    <s v=""/>
    <s v=""/>
    <s v="EH"/>
    <s v="US"/>
  </r>
  <r>
    <s v="42852حسام رفعتhosam_1_766@hotmail.comاستفسار عن مسار الطرد"/>
    <d v="2017-04-27T00:00:00"/>
    <d v="1899-12-30T22:03:28"/>
    <s v="حسام رفعت"/>
    <x v="0"/>
    <s v="hosam_1_766@hotmail.com"/>
    <s v="28912061600455"/>
    <s v="+201226447726"/>
    <x v="1"/>
    <m/>
    <x v="3"/>
    <n v="27"/>
    <n v="22"/>
    <n v="5"/>
    <s v="RS417969713CN"/>
    <s v=""/>
    <s v=""/>
    <s v=""/>
    <s v=""/>
    <s v=""/>
    <s v=""/>
    <s v=""/>
    <s v="RS"/>
    <s v="CN"/>
  </r>
  <r>
    <s v="42852ربيعى إبراهيم عبدالباسط عبدالباقىrabeeyebraheem222@gmail.comاستفسار عن مسار الطرد"/>
    <d v="2017-04-27T00:00:00"/>
    <d v="1899-12-30T20:39:08"/>
    <s v="ربيعى إبراهيم عبدالباسط عبدالباقى"/>
    <x v="0"/>
    <s v="rabeeyebraheem222@gmail.com"/>
    <s v="27504142400138"/>
    <s v="201111840466"/>
    <x v="1"/>
    <m/>
    <x v="3"/>
    <n v="27"/>
    <n v="20"/>
    <n v="5"/>
    <s v="EE063596876SA"/>
    <s v=""/>
    <s v=""/>
    <s v=""/>
    <s v=""/>
    <s v=""/>
    <s v=""/>
    <s v=""/>
    <s v="EE"/>
    <s v="SA"/>
  </r>
  <r>
    <s v="42852أحمد جابر محمد الحسيني طهahmadgaberelhousseny@gmail.comشــكــوى"/>
    <d v="2017-04-27T00:00:00"/>
    <d v="1899-12-30T19:47:26"/>
    <s v="أحمد جابر محمد الحسيني طه"/>
    <x v="0"/>
    <s v="ahmadgaberelhousseny@gmail.com"/>
    <s v="197501240300134"/>
    <s v="01224442192"/>
    <x v="2"/>
    <m/>
    <x v="3"/>
    <n v="27"/>
    <n v="19"/>
    <n v="5"/>
    <s v=""/>
    <s v=""/>
    <s v=""/>
    <s v=""/>
    <s v=""/>
    <s v=""/>
    <s v=""/>
    <s v=""/>
    <s v=""/>
    <s v=""/>
  </r>
  <r>
    <s v="42852على عبد السلام عليaliabdelsalamaliserour@gmail.comاستفســار عن خدمــة"/>
    <d v="2017-04-27T00:00:00"/>
    <d v="1899-12-30T19:08:33"/>
    <s v="على عبد السلام علي"/>
    <x v="0"/>
    <s v="aliabdelsalamaliserour@gmail.com"/>
    <s v="28808200200856"/>
    <s v="01012161669"/>
    <x v="0"/>
    <m/>
    <x v="3"/>
    <n v="27"/>
    <n v="19"/>
    <n v="5"/>
    <s v=""/>
    <s v=""/>
    <s v=""/>
    <s v=""/>
    <s v=""/>
    <s v=""/>
    <s v=""/>
    <s v=""/>
    <s v=""/>
    <s v=""/>
  </r>
  <r>
    <s v="42852شادية حماد زهريMoody_elmansy@yahoo.comاستفسار عن مسار الطرد"/>
    <d v="2017-04-27T00:00:00"/>
    <d v="1899-12-30T17:23:09"/>
    <s v="شادية حماد زهري"/>
    <x v="0"/>
    <s v="Moody_elmansy@yahoo.com"/>
    <s v="79802082600645"/>
    <s v=" 0201150635773"/>
    <x v="1"/>
    <m/>
    <x v="3"/>
    <n v="27"/>
    <n v="17"/>
    <n v="5"/>
    <s v="EE018656684SA"/>
    <s v=""/>
    <s v=""/>
    <s v=""/>
    <s v=""/>
    <s v=""/>
    <s v=""/>
    <s v=""/>
    <s v="EE"/>
    <s v="SA"/>
  </r>
  <r>
    <s v="42852محمد درويشdrmamado@gmail.comاستفسار عن مسار الطرد"/>
    <d v="2017-04-27T00:00:00"/>
    <d v="1899-12-30T16:54:09"/>
    <s v="محمد درويش"/>
    <x v="0"/>
    <s v="drmamado@gmail.com"/>
    <s v="28806011602517"/>
    <s v="201091581151"/>
    <x v="1"/>
    <m/>
    <x v="3"/>
    <n v="27"/>
    <n v="16"/>
    <n v="5"/>
    <s v=""/>
    <s v=""/>
    <s v=""/>
    <s v=""/>
    <s v=""/>
    <s v=""/>
    <s v=""/>
    <s v=""/>
    <s v=""/>
    <s v=""/>
  </r>
  <r>
    <s v="42852السيد اسماعيل اسماعيل السيدelsayedismailibrahim@yahoo.comأخـــــرى"/>
    <d v="2017-04-27T00:00:00"/>
    <d v="1899-12-30T15:25:33"/>
    <s v="السيد اسماعيل اسماعيل السيد"/>
    <x v="0"/>
    <s v="elsayedismailibrahim@yahoo.com"/>
    <s v="24311251300191"/>
    <s v="01006530172"/>
    <x v="4"/>
    <m/>
    <x v="3"/>
    <n v="27"/>
    <n v="15"/>
    <n v="5"/>
    <s v=""/>
    <s v=""/>
    <s v=""/>
    <s v=""/>
    <s v=""/>
    <s v=""/>
    <s v=""/>
    <s v=""/>
    <s v=""/>
    <s v=""/>
  </r>
  <r>
    <s v="42852اعتدال عبدالمنعم محمد الصاويwwwmedo.m88@gmail.comاستفســار عن خدمــة"/>
    <d v="2017-04-27T00:00:00"/>
    <d v="1899-12-30T14:52:28"/>
    <s v="اعتدال عبدالمنعم محمد الصاوي"/>
    <x v="0"/>
    <s v="wwwmedo.m88@gmail.com"/>
    <s v="26312121303264"/>
    <s v="201119154015"/>
    <x v="0"/>
    <m/>
    <x v="3"/>
    <n v="27"/>
    <n v="14"/>
    <n v="5"/>
    <s v=""/>
    <s v=""/>
    <s v=""/>
    <s v=""/>
    <s v=""/>
    <s v=""/>
    <s v=""/>
    <s v=""/>
    <s v=""/>
    <s v=""/>
  </r>
  <r>
    <s v="42852وصفى بنيامين قلتهwkolta@hotmal.comشــكــوى"/>
    <d v="2017-04-27T00:00:00"/>
    <d v="1899-12-30T14:39:40"/>
    <s v="وصفى بنيامين قلته"/>
    <x v="0"/>
    <s v="wkolta@hotmal.com"/>
    <s v="24102262500118"/>
    <s v="+01202927413"/>
    <x v="2"/>
    <m/>
    <x v="3"/>
    <n v="27"/>
    <n v="14"/>
    <n v="5"/>
    <s v="RN139083896MY"/>
    <s v=""/>
    <s v=""/>
    <s v=""/>
    <s v=""/>
    <s v=""/>
    <s v=""/>
    <s v=""/>
    <s v="RN"/>
    <s v="MY"/>
  </r>
  <r>
    <s v="42852محمد عبد الهادي السمانal_sman@yahoo.comشــكــوى"/>
    <d v="2017-04-27T00:00:00"/>
    <d v="1899-12-30T14:29:05"/>
    <s v="محمد عبد الهادي السمان"/>
    <x v="0"/>
    <s v="al_sman@yahoo.com"/>
    <s v="27710072600516"/>
    <s v="01012323911"/>
    <x v="2"/>
    <m/>
    <x v="3"/>
    <n v="27"/>
    <n v="14"/>
    <n v="5"/>
    <s v=""/>
    <s v=""/>
    <s v=""/>
    <s v=""/>
    <s v=""/>
    <s v=""/>
    <s v=""/>
    <s v=""/>
    <s v=""/>
    <s v=""/>
  </r>
  <r>
    <s v="42852خديجة محمد محمودKhadijamohamed094@gmail.comاستفسار عن مسار الطرد"/>
    <d v="2017-04-27T00:00:00"/>
    <d v="1899-12-30T14:28:46"/>
    <s v="خديجة محمد محمود"/>
    <x v="0"/>
    <s v="Khadijamohamed094@gmail.com"/>
    <s v="29405050400122"/>
    <s v="201000960796"/>
    <x v="1"/>
    <m/>
    <x v="3"/>
    <n v="27"/>
    <n v="14"/>
    <n v="5"/>
    <s v="EE702226329EG"/>
    <s v=""/>
    <s v=""/>
    <s v=""/>
    <s v=""/>
    <s v=""/>
    <s v=""/>
    <s v=""/>
    <s v="EE"/>
    <s v="EG"/>
  </r>
  <r>
    <s v="42855عمرو خليلamr.alshemaly93@gmail.comاستفسار عن مسار الطرد"/>
    <d v="2017-04-30T00:00:00"/>
    <d v="1899-12-30T11:18:31"/>
    <s v="عمرو خليل"/>
    <x v="0"/>
    <s v="amr.alshemaly93@gmail.com"/>
    <s v=": A17457127"/>
    <s v="201281716391"/>
    <x v="1"/>
    <m/>
    <x v="3"/>
    <n v="30"/>
    <n v="11"/>
    <n v="1"/>
    <s v="EE702179544EG"/>
    <s v=""/>
    <s v=""/>
    <s v=""/>
    <s v=""/>
    <s v=""/>
    <s v=""/>
    <s v=""/>
    <s v="EE"/>
    <s v="EG"/>
  </r>
  <r>
    <s v="42855Rabah Abdallahrabah.m.abdallah@gmail.comاستفسار عن مسار الطرد"/>
    <d v="2017-04-30T00:00:00"/>
    <d v="1899-12-30T12:44:01"/>
    <s v="Rabah Abdallah"/>
    <x v="0"/>
    <s v="rabah.m.abdallah@gmail.com"/>
    <s v="28211300200415"/>
    <s v="01225064638"/>
    <x v="1"/>
    <m/>
    <x v="3"/>
    <n v="30"/>
    <n v="12"/>
    <n v="1"/>
    <s v="RS567561173CN"/>
    <s v=""/>
    <s v=""/>
    <s v=""/>
    <s v=""/>
    <s v=""/>
    <s v=""/>
    <s v=""/>
    <s v="RS"/>
    <s v="CN"/>
  </r>
  <r>
    <s v="42855احمد عطية حلميaah803@gmail.comشــكــوى"/>
    <d v="2017-04-30T00:00:00"/>
    <d v="1899-12-30T12:22:56"/>
    <s v="احمد عطية حلمي"/>
    <x v="0"/>
    <s v="aah803@gmail.com"/>
    <s v="29701011216653"/>
    <s v="201001840083"/>
    <x v="2"/>
    <m/>
    <x v="3"/>
    <n v="30"/>
    <n v="12"/>
    <n v="1"/>
    <s v="RS840456753NL"/>
    <s v=""/>
    <s v=""/>
    <s v=""/>
    <s v=""/>
    <s v=""/>
    <s v=""/>
    <s v=""/>
    <s v="RS"/>
    <s v="NL"/>
  </r>
  <r>
    <s v="42855مروه مصطفى محمد محى الدينym489279@gmail.comشــكــوى"/>
    <d v="2017-04-30T00:00:00"/>
    <d v="1899-12-30T12:11:36"/>
    <s v="مروه مصطفى محمد محى الدين"/>
    <x v="0"/>
    <s v="ym489279@gmail.com"/>
    <s v="28604041401581"/>
    <s v="201143725018"/>
    <x v="2"/>
    <m/>
    <x v="3"/>
    <n v="30"/>
    <n v="12"/>
    <n v="1"/>
    <s v=""/>
    <s v=""/>
    <s v=""/>
    <s v=""/>
    <s v=""/>
    <s v=""/>
    <s v=""/>
    <s v=""/>
    <s v=""/>
    <s v=""/>
  </r>
  <r>
    <s v="42855محمد عادلElsonny135@gmail.comأخـــــرى"/>
    <d v="2017-04-30T00:00:00"/>
    <d v="1899-12-30T12:01:07"/>
    <s v="محمد عادل"/>
    <x v="0"/>
    <s v="Elsonny135@gmail.com"/>
    <s v="26904280103564"/>
    <s v="0201114542341"/>
    <x v="4"/>
    <m/>
    <x v="3"/>
    <n v="30"/>
    <n v="12"/>
    <n v="1"/>
    <s v="RX568299119DE"/>
    <s v=""/>
    <s v=""/>
    <s v=""/>
    <s v=""/>
    <s v=""/>
    <s v=""/>
    <s v=""/>
    <s v="RX"/>
    <s v="DE"/>
  </r>
  <r>
    <s v="42855محمد السيد السيد العربيElaraby2015_k.w@icloud.comاستفسار عن مسار الطرد"/>
    <d v="2017-04-30T00:00:00"/>
    <d v="1899-12-30T11:47:15"/>
    <s v="محمد السيد السيد العربي"/>
    <x v="4"/>
    <s v="Elaraby2015_k.w@icloud.com"/>
    <s v="284010140522"/>
    <s v="0096551133892"/>
    <x v="1"/>
    <m/>
    <x v="3"/>
    <n v="30"/>
    <n v="11"/>
    <n v="1"/>
    <s v=""/>
    <s v=""/>
    <s v=""/>
    <s v=""/>
    <s v=""/>
    <s v=""/>
    <s v=""/>
    <s v=""/>
    <s v=""/>
    <s v=""/>
  </r>
  <r>
    <s v="42855محمد أحمد عبد الحميدmkhazbak@gmail.comاستفسار عن مسار الطرد"/>
    <d v="2017-04-30T00:00:00"/>
    <d v="1899-12-30T11:43:16"/>
    <s v="محمد أحمد عبد الحميد"/>
    <x v="0"/>
    <s v="mkhazbak@gmail.com"/>
    <s v="27705160102174"/>
    <s v="201005501563"/>
    <x v="1"/>
    <m/>
    <x v="3"/>
    <n v="30"/>
    <n v="11"/>
    <n v="1"/>
    <s v=""/>
    <s v=""/>
    <s v=""/>
    <s v=""/>
    <s v=""/>
    <s v=""/>
    <s v=""/>
    <s v=""/>
    <s v=""/>
    <s v=""/>
  </r>
  <r>
    <s v="42855Mahmoud koraiemKoraiem89@gmail.comاستفسار عن مسار الطرد"/>
    <d v="2017-04-30T00:00:00"/>
    <d v="1899-12-30T11:43:00"/>
    <s v="Mahmoud koraiem"/>
    <x v="0"/>
    <s v="Koraiem89@gmail.com"/>
    <s v="28703071600714"/>
    <s v="201225758493"/>
    <x v="1"/>
    <m/>
    <x v="3"/>
    <n v="30"/>
    <n v="11"/>
    <n v="1"/>
    <s v="RS828538370NL"/>
    <s v=""/>
    <s v=""/>
    <s v=""/>
    <s v=""/>
    <s v=""/>
    <s v=""/>
    <s v=""/>
    <s v="RS"/>
    <s v="NL"/>
  </r>
  <r>
    <s v="42856حنان محمد محمد محمد علي السمريNounasam@gmail.comشــكــوى"/>
    <d v="2017-05-01T00:00:00"/>
    <d v="1899-12-30T00:06:00"/>
    <s v="حنان محمد محمد محمد علي السمري"/>
    <x v="0"/>
    <s v="Nounasam@gmail.com"/>
    <s v="29506090201328"/>
    <s v="201276952962"/>
    <x v="2"/>
    <m/>
    <x v="4"/>
    <n v="1"/>
    <n v="0"/>
    <n v="2"/>
    <s v=""/>
    <s v=""/>
    <s v=""/>
    <s v=""/>
    <s v=""/>
    <s v=""/>
    <s v=""/>
    <s v=""/>
    <s v=""/>
    <s v=""/>
  </r>
  <r>
    <s v="42855هشام احمد محمد احمد منصورdr.hesham0007@gmail.comاستفسار عن مسار الطرد"/>
    <d v="2017-04-30T00:00:00"/>
    <d v="1899-12-30T22:13:33"/>
    <s v="هشام احمد محمد احمد منصور"/>
    <x v="0"/>
    <s v="dr.hesham0007@gmail.com"/>
    <s v="29205170101332"/>
    <s v="01140340098"/>
    <x v="1"/>
    <m/>
    <x v="3"/>
    <n v="30"/>
    <n v="22"/>
    <n v="1"/>
    <s v="RE489111385SE"/>
    <s v=""/>
    <s v=""/>
    <s v=""/>
    <s v=""/>
    <s v=""/>
    <s v=""/>
    <s v=""/>
    <s v="RE"/>
    <s v="SE"/>
  </r>
  <r>
    <s v="42855محم فتحي حامد ابراهيمmohamed fatha‬‏ ‏‪mohamed.fatha8586@gmail.comأخـــــرى"/>
    <d v="2017-04-30T00:00:00"/>
    <d v="1899-12-30T22:04:18"/>
    <s v="محم فتحي حامد ابراهيم"/>
    <x v="0"/>
    <s v="mohamed fatha‬‏ ‏‪mohamed.fatha8586@gmail.com"/>
    <s v="٢٩٢٠٥٠٩١٨٢١٥٥"/>
    <s v="٠٣+ ٠١٢٤٠٣٣٩١٤"/>
    <x v="4"/>
    <m/>
    <x v="3"/>
    <n v="30"/>
    <n v="22"/>
    <n v="1"/>
    <s v=""/>
    <s v=""/>
    <s v=""/>
    <s v=""/>
    <s v=""/>
    <s v=""/>
    <s v=""/>
    <s v=""/>
    <s v=""/>
    <s v=""/>
  </r>
  <r>
    <s v="42855 محمد مصطفى عزمي جادDrmazmi@gmail.comشــكــوى"/>
    <d v="2017-04-30T00:00:00"/>
    <d v="1899-12-30T20:55:44"/>
    <s v=" محمد مصطفى عزمي جاد"/>
    <x v="0"/>
    <s v="Drmazmi@gmail.com"/>
    <s v="27709011306099"/>
    <s v="201005090782"/>
    <x v="2"/>
    <m/>
    <x v="3"/>
    <n v="30"/>
    <n v="20"/>
    <n v="1"/>
    <s v="CG007496068DE"/>
    <s v=""/>
    <s v=""/>
    <s v=""/>
    <s v=""/>
    <s v=""/>
    <s v=""/>
    <s v=""/>
    <s v="CG"/>
    <s v="DE"/>
  </r>
  <r>
    <s v="42855روماني ناعوم ميناromanynm@yahoo.comشــكــوى"/>
    <d v="2017-04-30T00:00:00"/>
    <d v="1899-12-30T20:40:02"/>
    <s v="روماني ناعوم مينا"/>
    <x v="2"/>
    <s v="romanynm@yahoo.com"/>
    <s v="2243470602"/>
    <s v="01003304461"/>
    <x v="2"/>
    <m/>
    <x v="3"/>
    <n v="30"/>
    <n v="20"/>
    <n v="1"/>
    <s v="RR024022986EG"/>
    <s v=""/>
    <s v=""/>
    <s v=""/>
    <s v=""/>
    <s v=""/>
    <s v=""/>
    <s v=""/>
    <s v="RR"/>
    <s v="EG"/>
  </r>
  <r>
    <s v="42855محمد بهجت محمدMohamed_bahgat_87@yahoo.comاستفســار عن خدمــة"/>
    <d v="2017-04-30T00:00:00"/>
    <d v="1899-12-30T20:09:00"/>
    <s v="محمد بهجت محمد"/>
    <x v="0"/>
    <s v="Mohamed_bahgat_87@yahoo.com"/>
    <s v="28709290101098"/>
    <s v="01004211010"/>
    <x v="0"/>
    <m/>
    <x v="3"/>
    <n v="30"/>
    <n v="20"/>
    <n v="1"/>
    <s v="RR153136855DE"/>
    <s v=""/>
    <s v=""/>
    <s v=""/>
    <s v=""/>
    <s v=""/>
    <s v=""/>
    <s v=""/>
    <s v="RR"/>
    <s v="DE"/>
  </r>
  <r>
    <s v="42855محمد بلال محمد00218925267643استفسار عن مسار الطرد"/>
    <d v="2017-04-30T00:00:00"/>
    <d v="1899-12-30T18:50:58"/>
    <s v="محمد بلال محمد"/>
    <x v="0"/>
    <s v="00218925267643"/>
    <s v="G4PH1FRJ"/>
    <s v="01063408162"/>
    <x v="1"/>
    <m/>
    <x v="3"/>
    <n v="30"/>
    <n v="18"/>
    <n v="1"/>
    <s v="EH002429469US"/>
    <s v=""/>
    <s v=""/>
    <s v=""/>
    <s v=""/>
    <s v=""/>
    <s v=""/>
    <s v=""/>
    <s v="EH"/>
    <s v="US"/>
  </r>
  <r>
    <s v="42855أحمد شلتوتahmedshaltout@gmail.comاستفسار عن مسار الطرد"/>
    <d v="2017-04-30T00:00:00"/>
    <d v="1899-12-30T18:35:29"/>
    <s v="أحمد شلتوت"/>
    <x v="0"/>
    <s v="ahmedshaltout@gmail.com"/>
    <s v="28106032102253"/>
    <s v="201001523653"/>
    <x v="1"/>
    <m/>
    <x v="3"/>
    <n v="30"/>
    <n v="18"/>
    <n v="1"/>
    <s v="RE479745931SE"/>
    <s v=""/>
    <s v=""/>
    <s v=""/>
    <s v=""/>
    <s v=""/>
    <s v=""/>
    <s v=""/>
    <s v="RE"/>
    <s v="SE"/>
  </r>
  <r>
    <s v="42855اسامة انورu1a1saad@gmail.comشــكــوى"/>
    <d v="2017-04-30T00:00:00"/>
    <d v="1899-12-30T17:21:08"/>
    <s v="اسامة انور"/>
    <x v="0"/>
    <s v="u1a1saad@gmail.com"/>
    <s v="25701110103614"/>
    <s v="201223687352"/>
    <x v="2"/>
    <m/>
    <x v="3"/>
    <n v="30"/>
    <n v="17"/>
    <n v="1"/>
    <s v=""/>
    <s v=""/>
    <s v=""/>
    <s v=""/>
    <s v=""/>
    <s v=""/>
    <s v=""/>
    <s v=""/>
    <s v=""/>
    <s v=""/>
  </r>
  <r>
    <s v="42855Nada Zahrniz00@hotmail.comاستفســار عن خدمــة"/>
    <d v="2017-04-30T00:00:00"/>
    <d v="1899-12-30T16:54:35"/>
    <s v="Nada Zahr"/>
    <x v="1"/>
    <s v="niz00@hotmail.com"/>
    <s v=": 12397673"/>
    <s v="13134149873"/>
    <x v="0"/>
    <m/>
    <x v="3"/>
    <n v="30"/>
    <n v="16"/>
    <n v="1"/>
    <s v=""/>
    <s v=""/>
    <s v=""/>
    <s v=""/>
    <s v=""/>
    <s v=""/>
    <s v=""/>
    <s v=""/>
    <s v=""/>
    <s v=""/>
  </r>
  <r>
    <s v="42855عصام غرابasmaaessam94@yahoo.comاستفسار عن مسار الطرد"/>
    <d v="2017-04-30T00:00:00"/>
    <d v="1899-12-30T16:16:06"/>
    <s v="عصام غراب"/>
    <x v="0"/>
    <s v="asmaaessam94@yahoo.com"/>
    <s v="25708110200894"/>
    <s v="00201273806076"/>
    <x v="1"/>
    <m/>
    <x v="3"/>
    <n v="30"/>
    <n v="16"/>
    <n v="1"/>
    <s v="EZ001393136US"/>
    <s v=""/>
    <s v=""/>
    <s v=""/>
    <s v=""/>
    <s v=""/>
    <s v=""/>
    <s v=""/>
    <s v="EZ"/>
    <s v="US"/>
  </r>
  <r>
    <s v="42855عماد محمد إبراهيم علي شاديemadalli004@gmail.comاستفسار عن مسار الطرد"/>
    <d v="2017-04-30T00:00:00"/>
    <d v="1899-12-30T14:49:35"/>
    <s v="عماد محمد إبراهيم علي شادي"/>
    <x v="0"/>
    <s v="emadalli004@gmail.com"/>
    <s v="28501011329513"/>
    <s v="201019979520"/>
    <x v="1"/>
    <m/>
    <x v="3"/>
    <n v="30"/>
    <n v="14"/>
    <n v="1"/>
    <s v="RR418530157EG"/>
    <s v=""/>
    <s v=""/>
    <s v=""/>
    <s v=""/>
    <s v=""/>
    <s v=""/>
    <s v=""/>
    <s v="RR"/>
    <s v="EG"/>
  </r>
  <r>
    <s v="42855محمد عبد الرحمن عبد الرحمن الشاميmelshamy9999@gmail.comاستفســار عن خدمــة"/>
    <d v="2017-04-30T00:00:00"/>
    <d v="1899-12-30T13:47:26"/>
    <s v="محمد عبد الرحمن عبد الرحمن الشامي"/>
    <x v="0"/>
    <s v="melshamy9999@gmail.com"/>
    <s v="09308011607873"/>
    <s v="01019951276"/>
    <x v="0"/>
    <m/>
    <x v="3"/>
    <n v="30"/>
    <n v="13"/>
    <n v="1"/>
    <s v=""/>
    <s v=""/>
    <s v=""/>
    <s v=""/>
    <s v=""/>
    <s v=""/>
    <s v=""/>
    <s v=""/>
    <s v=""/>
    <s v=""/>
  </r>
  <r>
    <s v="42855تغريد ادم احمدTaghred.adam@yahoo.comاستفسار عن مسار الطرد"/>
    <d v="2017-04-30T00:00:00"/>
    <d v="1899-12-30T13:33:29"/>
    <s v="تغريد ادم احمد"/>
    <x v="0"/>
    <s v="Taghred.adam@yahoo.com"/>
    <s v="29307010207948"/>
    <s v="01020359791"/>
    <x v="1"/>
    <m/>
    <x v="3"/>
    <n v="30"/>
    <n v="13"/>
    <n v="1"/>
    <s v="EE702326313EG"/>
    <s v=""/>
    <s v=""/>
    <s v=""/>
    <s v=""/>
    <s v=""/>
    <s v=""/>
    <s v=""/>
    <s v="EE"/>
    <s v="EG"/>
  </r>
  <r>
    <s v="42855بسام محسن ادمbasam_4113434@yahoo.comاستفسار عن مسار الطرد"/>
    <d v="2017-04-30T00:00:00"/>
    <d v="1899-12-30T12:56:01"/>
    <s v="بسام محسن ادم"/>
    <x v="0"/>
    <s v="basam_4113434@yahoo.com"/>
    <s v="29311272601512"/>
    <s v="01124960343"/>
    <x v="1"/>
    <m/>
    <x v="3"/>
    <n v="30"/>
    <n v="12"/>
    <n v="1"/>
    <s v="RX568956800DE"/>
    <s v=""/>
    <s v=""/>
    <s v=""/>
    <s v=""/>
    <s v=""/>
    <s v=""/>
    <s v=""/>
    <s v="RX"/>
    <s v="DE"/>
  </r>
  <r>
    <s v="42855شريفSherief.Mamdouh@icloud.comاستفسار عن مسار الطرد"/>
    <d v="2017-04-30T00:00:00"/>
    <d v="1899-12-30T12:54:16"/>
    <s v="شريف"/>
    <x v="0"/>
    <s v="Sherief.Mamdouh@icloud.com"/>
    <s v="28512011211077"/>
    <s v="01004910944"/>
    <x v="1"/>
    <m/>
    <x v="3"/>
    <n v="30"/>
    <n v="12"/>
    <n v="1"/>
    <s v="RX568925626DE"/>
    <s v=""/>
    <s v=""/>
    <s v=""/>
    <s v=""/>
    <s v=""/>
    <s v=""/>
    <s v=""/>
    <s v="RX"/>
    <s v="DE"/>
  </r>
  <r>
    <s v="42856محمد ناصرmohamed.naser779622695@gmail.comاستفســار عن خدمــة"/>
    <d v="2017-05-01T00:00:00"/>
    <d v="1899-12-30T23:38:44"/>
    <s v="محمد ناصر"/>
    <x v="0"/>
    <s v="mohamed.naser779622695@gmail.com"/>
    <s v="29507072600718"/>
    <s v="01156949859"/>
    <x v="0"/>
    <m/>
    <x v="4"/>
    <n v="1"/>
    <n v="23"/>
    <n v="2"/>
    <s v=""/>
    <s v=""/>
    <s v=""/>
    <s v=""/>
    <s v=""/>
    <s v=""/>
    <s v=""/>
    <s v=""/>
    <s v=""/>
    <s v=""/>
  </r>
  <r>
    <s v="42856yousryaminyousryamin@hotmail.comشــكــوى"/>
    <d v="2017-05-01T00:00:00"/>
    <d v="1899-12-30T22:15:52"/>
    <s v="yousryamin"/>
    <x v="0"/>
    <s v="yousryamin@hotmail.com"/>
    <s v=": 458672834"/>
    <s v="01225957564"/>
    <x v="2"/>
    <m/>
    <x v="4"/>
    <n v="1"/>
    <n v="22"/>
    <n v="2"/>
    <s v=""/>
    <s v=""/>
    <s v=""/>
    <s v=""/>
    <s v=""/>
    <s v=""/>
    <s v=""/>
    <s v=""/>
    <s v=""/>
    <s v=""/>
  </r>
  <r>
    <s v="42856اسامه عبد المحسن عبد القادر حجازي جلالosama_1200888@yahoo.comاستفســار عن خدمــة"/>
    <d v="2017-05-01T00:00:00"/>
    <d v="1899-12-30T21:39:00"/>
    <s v="اسامه عبد المحسن عبد القادر حجازي جلال"/>
    <x v="4"/>
    <s v="osama_1200888@yahoo.com"/>
    <s v="28009061200811"/>
    <s v="0096551026111"/>
    <x v="0"/>
    <m/>
    <x v="4"/>
    <n v="1"/>
    <n v="21"/>
    <n v="2"/>
    <s v=""/>
    <s v=""/>
    <s v=""/>
    <s v=""/>
    <s v=""/>
    <s v=""/>
    <s v=""/>
    <s v=""/>
    <s v=""/>
    <s v=""/>
  </r>
  <r>
    <s v="42856بسمة عبد الحي السعوديBosy.elsoudy@gmail.comاستفسار فى المبيعات"/>
    <d v="2017-05-01T00:00:00"/>
    <d v="1899-12-30T20:50:55"/>
    <s v="بسمة عبد الحي السعودي"/>
    <x v="0"/>
    <s v="Bosy.elsoudy@gmail.com"/>
    <s v="28611301601586"/>
    <s v="201004511258"/>
    <x v="3"/>
    <m/>
    <x v="4"/>
    <n v="1"/>
    <n v="20"/>
    <n v="2"/>
    <s v=""/>
    <s v=""/>
    <s v=""/>
    <s v=""/>
    <s v=""/>
    <s v=""/>
    <s v=""/>
    <s v=""/>
    <s v=""/>
    <s v=""/>
  </r>
  <r>
    <s v="42856حمدى العجمى احمدYossef2233@gmail.comاستفســار عن خدمــة"/>
    <d v="2017-05-01T00:00:00"/>
    <d v="1899-12-30T16:31:09"/>
    <s v="حمدى العجمى احمد"/>
    <x v="0"/>
    <s v="Yossef2233@gmail.com"/>
    <s v="27909052603854"/>
    <s v="201111990542"/>
    <x v="0"/>
    <m/>
    <x v="4"/>
    <n v="1"/>
    <n v="16"/>
    <n v="2"/>
    <s v=""/>
    <s v=""/>
    <s v=""/>
    <s v=""/>
    <s v=""/>
    <s v=""/>
    <s v=""/>
    <s v=""/>
    <s v=""/>
    <s v=""/>
  </r>
  <r>
    <s v="42856أحمد محمد السيد علىWww.dr.a2000@yahoo.comاستفسار عن مسار الطرد"/>
    <d v="2017-05-01T00:00:00"/>
    <d v="1899-12-30T16:22:13"/>
    <s v="أحمد محمد السيد على"/>
    <x v="0"/>
    <s v="Www.dr.a2000@yahoo.com"/>
    <s v="27208261600139"/>
    <s v="01222983650"/>
    <x v="1"/>
    <m/>
    <x v="4"/>
    <n v="1"/>
    <n v="16"/>
    <n v="2"/>
    <s v="Rh369210801cn"/>
    <s v=""/>
    <s v=""/>
    <s v=""/>
    <s v=""/>
    <s v=""/>
    <s v=""/>
    <s v=""/>
    <s v="RH"/>
    <s v="CN"/>
  </r>
  <r>
    <s v="42856محسن مهنى شهيدmsaleh30@hotmail.comشــكــوى"/>
    <d v="2017-05-01T00:00:00"/>
    <d v="1899-12-30T16:09:40"/>
    <s v="محسن مهنى شهيد"/>
    <x v="0"/>
    <s v="msaleh30@hotmail.com"/>
    <s v="25708040101893"/>
    <s v="0201222154001"/>
    <x v="2"/>
    <m/>
    <x v="4"/>
    <n v="1"/>
    <n v="16"/>
    <n v="2"/>
    <s v=""/>
    <s v=""/>
    <s v=""/>
    <s v=""/>
    <s v=""/>
    <s v=""/>
    <s v=""/>
    <s v=""/>
    <s v=""/>
    <s v=""/>
  </r>
  <r>
    <s v="42856محمد السيد عبد الحميدmohamedsayed2511@gmail.comأخـــــرى"/>
    <d v="2017-05-01T00:00:00"/>
    <d v="1899-12-30T15:36:40"/>
    <s v="محمد السيد عبد الحميد"/>
    <x v="0"/>
    <s v="mohamedsayed2511@gmail.com"/>
    <s v="27510060105839"/>
    <s v="01008912839"/>
    <x v="4"/>
    <m/>
    <x v="4"/>
    <n v="1"/>
    <n v="15"/>
    <n v="2"/>
    <s v=""/>
    <s v=""/>
    <s v=""/>
    <s v=""/>
    <s v=""/>
    <s v=""/>
    <s v=""/>
    <s v=""/>
    <s v=""/>
    <s v=""/>
  </r>
  <r>
    <s v="42856احمد محمد عفيفي عبد الفتاحahmedremsh95@gmail.comاستفسار عن مسار الطرد"/>
    <d v="2017-05-01T00:00:00"/>
    <d v="1899-12-30T15:12:12"/>
    <s v="احمد محمد عفيفي عبد الفتاح"/>
    <x v="0"/>
    <s v="ahmedremsh95@gmail.com"/>
    <s v="1301716"/>
    <s v="01024290074"/>
    <x v="1"/>
    <m/>
    <x v="4"/>
    <n v="1"/>
    <n v="15"/>
    <n v="2"/>
    <s v="RR542977793EG"/>
    <s v=""/>
    <s v=""/>
    <s v=""/>
    <s v=""/>
    <s v=""/>
    <s v=""/>
    <s v=""/>
    <s v="RR"/>
    <s v="EG"/>
  </r>
  <r>
    <s v="42856محمود نصر الدينmhmnasr@yahoo.comاستفسار عن مسار الطرد"/>
    <d v="2017-05-01T00:00:00"/>
    <d v="1899-12-30T15:11:31"/>
    <s v="محمود نصر الدين"/>
    <x v="0"/>
    <s v="mhmnasr@yahoo.com"/>
    <s v="29806211401315"/>
    <s v="0201158861652"/>
    <x v="1"/>
    <m/>
    <x v="4"/>
    <n v="1"/>
    <n v="15"/>
    <n v="2"/>
    <s v="RX568905003DE"/>
    <s v=""/>
    <s v=""/>
    <s v=""/>
    <s v=""/>
    <s v=""/>
    <s v=""/>
    <s v=""/>
    <s v="RX"/>
    <s v="DE"/>
  </r>
  <r>
    <s v="42856محمد بلال محمد00218925267643استفسار عن مسار الطرد"/>
    <d v="2017-05-01T00:00:00"/>
    <d v="1899-12-30T14:34:42"/>
    <s v="محمد بلال محمد"/>
    <x v="0"/>
    <s v="00218925267643"/>
    <s v="G4PH1FRJ"/>
    <s v="01063408162"/>
    <x v="1"/>
    <m/>
    <x v="4"/>
    <n v="1"/>
    <n v="14"/>
    <n v="2"/>
    <s v="EH002429469US"/>
    <s v=""/>
    <s v=""/>
    <s v=""/>
    <s v=""/>
    <s v=""/>
    <s v=""/>
    <s v=""/>
    <s v="EH"/>
    <s v="US"/>
  </r>
  <r>
    <s v="42856عمرو احمد احمد محمد الحديدىamr2008177@yahoo.comاستفسار عن مسار الطرد"/>
    <d v="2017-05-01T00:00:00"/>
    <d v="1899-12-30T13:47:30"/>
    <s v="عمرو احمد احمد محمد الحديدى"/>
    <x v="0"/>
    <s v="amr2008177@yahoo.com"/>
    <s v="29512101304892"/>
    <s v=" 2001023661200+"/>
    <x v="1"/>
    <m/>
    <x v="4"/>
    <n v="1"/>
    <n v="13"/>
    <n v="2"/>
    <s v="EP843500615US"/>
    <s v=""/>
    <s v=""/>
    <s v=""/>
    <s v=""/>
    <s v=""/>
    <s v=""/>
    <s v=""/>
    <s v="EP"/>
    <s v="US"/>
  </r>
  <r>
    <s v="42856عمرو احمد احمد محمد الحديدىamr2008177@yahoo.comشــكــوى"/>
    <d v="2017-05-01T00:00:00"/>
    <d v="1899-12-30T13:46:28"/>
    <s v="عمرو احمد احمد محمد الحديدى"/>
    <x v="0"/>
    <s v="amr2008177@yahoo.com"/>
    <s v="29512101304892"/>
    <s v=" 2001023661200+"/>
    <x v="2"/>
    <m/>
    <x v="4"/>
    <n v="1"/>
    <n v="13"/>
    <n v="2"/>
    <s v="EP843500615US"/>
    <s v=""/>
    <s v=""/>
    <s v=""/>
    <s v=""/>
    <s v=""/>
    <s v=""/>
    <s v=""/>
    <s v="EP"/>
    <s v="US"/>
  </r>
  <r>
    <s v="42856شاديه حماد زهريMoody_elmansy@yahoo.comاستفسار عن مسار الطرد"/>
    <d v="2017-05-01T00:00:00"/>
    <d v="1899-12-30T13:28:38"/>
    <s v="شاديه حماد زهري"/>
    <x v="0"/>
    <s v="Moody_elmansy@yahoo.com"/>
    <s v="79802082600645"/>
    <s v="0201150635773"/>
    <x v="1"/>
    <m/>
    <x v="4"/>
    <n v="1"/>
    <n v="13"/>
    <n v="2"/>
    <s v="EE018656684SA"/>
    <s v=""/>
    <s v=""/>
    <s v=""/>
    <s v=""/>
    <s v=""/>
    <s v=""/>
    <s v=""/>
    <s v="EE"/>
    <s v="SA"/>
  </r>
  <r>
    <s v="42856Mohamed khedirmkhidir87@gmail.comاستفسار عن مسار الطرد"/>
    <d v="2017-05-01T00:00:00"/>
    <d v="1899-12-30T13:26:02"/>
    <s v="Mohamed khedir"/>
    <x v="46"/>
    <s v="mkhidir87@gmail.com"/>
    <s v="230890-281k"/>
    <s v="+358469390497"/>
    <x v="1"/>
    <m/>
    <x v="4"/>
    <n v="1"/>
    <n v="13"/>
    <n v="2"/>
    <s v="RR706182141EG"/>
    <s v=""/>
    <s v=""/>
    <s v=""/>
    <s v=""/>
    <s v=""/>
    <s v=""/>
    <s v=""/>
    <s v="RR"/>
    <s v="EG"/>
  </r>
  <r>
    <s v="42856احمد على محمدAhmad2007ali@hotmail.comاستفســار عن خدمــة"/>
    <d v="2017-05-01T00:00:00"/>
    <d v="1899-12-30T13:07:29"/>
    <s v="احمد على محمد"/>
    <x v="0"/>
    <s v="Ahmad2007ali@hotmail.com"/>
    <s v="28202010100973"/>
    <s v="01200107284"/>
    <x v="0"/>
    <m/>
    <x v="4"/>
    <n v="1"/>
    <n v="13"/>
    <n v="2"/>
    <s v=""/>
    <s v=""/>
    <s v=""/>
    <s v=""/>
    <s v=""/>
    <s v=""/>
    <s v=""/>
    <s v=""/>
    <s v=""/>
    <s v=""/>
  </r>
  <r>
    <s v="42856وليد عبد الحميد تهاميwal_elmasry@yahoo.comاستفسار عن مسار الطرد"/>
    <d v="2017-05-01T00:00:00"/>
    <d v="1899-12-30T10:00:31"/>
    <s v="وليد عبد الحميد تهامي"/>
    <x v="2"/>
    <s v="wal_elmasry@yahoo.com"/>
    <s v=": A13212030"/>
    <s v="966599505712+"/>
    <x v="1"/>
    <m/>
    <x v="4"/>
    <n v="1"/>
    <n v="10"/>
    <n v="2"/>
    <s v="EE062638053SA"/>
    <s v=""/>
    <s v=""/>
    <s v=""/>
    <s v=""/>
    <s v=""/>
    <s v=""/>
    <s v=""/>
    <s v="EE"/>
    <s v="SA"/>
  </r>
  <r>
    <s v="42856د سامح علي أمينamin_sameh2003@yahoo.comشــكــوى"/>
    <d v="2017-05-01T00:00:00"/>
    <d v="1899-12-30T10:00:29"/>
    <s v="د سامح علي أمين"/>
    <x v="0"/>
    <s v="amin_sameh2003@yahoo.com"/>
    <s v=": A0240088"/>
    <s v="00966534309127"/>
    <x v="2"/>
    <m/>
    <x v="4"/>
    <n v="1"/>
    <n v="10"/>
    <n v="2"/>
    <s v=""/>
    <s v=""/>
    <s v=""/>
    <s v=""/>
    <s v=""/>
    <s v=""/>
    <s v=""/>
    <s v=""/>
    <s v=""/>
    <s v=""/>
  </r>
  <r>
    <s v="42856Amr Magedamrmaged@yahoo.comاستفسار عن مسار الطرد"/>
    <d v="2017-05-01T00:00:00"/>
    <d v="1899-12-30T09:14:34"/>
    <s v="Amr Maged"/>
    <x v="0"/>
    <s v="amrmaged@yahoo.com"/>
    <s v="27405050100296"/>
    <s v="201111117656"/>
    <x v="1"/>
    <m/>
    <x v="4"/>
    <n v="1"/>
    <n v="9"/>
    <n v="2"/>
    <s v="CJ531701483US"/>
    <s v=""/>
    <s v=""/>
    <s v=""/>
    <s v=""/>
    <s v=""/>
    <s v=""/>
    <s v=""/>
    <s v="CJ"/>
    <s v="US"/>
  </r>
  <r>
    <s v="42856محمد سعيد محمودmohamed_saied@outlook.comأخـــــرى"/>
    <d v="2017-05-01T00:00:00"/>
    <d v="1899-12-30T09:09:58"/>
    <s v="محمد سعيد محمود"/>
    <x v="0"/>
    <s v="mohamed_saied@outlook.com"/>
    <s v="28502041600315"/>
    <s v="201012869297"/>
    <x v="4"/>
    <m/>
    <x v="4"/>
    <n v="1"/>
    <n v="9"/>
    <n v="2"/>
    <s v=""/>
    <s v=""/>
    <s v=""/>
    <s v=""/>
    <s v=""/>
    <s v=""/>
    <s v=""/>
    <s v=""/>
    <s v=""/>
    <s v=""/>
  </r>
  <r>
    <s v="42856اسلام محمد عباسislamafrikano87@gmail.comشــكــوى"/>
    <d v="2017-05-01T00:00:00"/>
    <d v="1899-12-30T02:51:14"/>
    <s v="اسلام محمد عباس"/>
    <x v="0"/>
    <s v="islamafrikano87@gmail.com"/>
    <s v="28804270200556"/>
    <s v="201117541589"/>
    <x v="2"/>
    <m/>
    <x v="4"/>
    <n v="1"/>
    <n v="2"/>
    <n v="2"/>
    <s v="EE702367264Eg"/>
    <s v=""/>
    <s v=""/>
    <s v=""/>
    <s v=""/>
    <s v=""/>
    <s v=""/>
    <s v=""/>
    <s v="EE"/>
    <s v="EG"/>
  </r>
  <r>
    <s v="42856اسلام محمد عباسislamafrikano87@gmail.comاستفسار عن مسار الطرد"/>
    <d v="2017-05-01T00:00:00"/>
    <d v="1899-12-30T02:46:10"/>
    <s v="اسلام محمد عباس"/>
    <x v="0"/>
    <s v="islamafrikano87@gmail.com"/>
    <s v="28804270200556"/>
    <s v="201117541589"/>
    <x v="1"/>
    <m/>
    <x v="4"/>
    <n v="1"/>
    <n v="2"/>
    <n v="2"/>
    <s v="EE702367264Eg"/>
    <s v=""/>
    <s v=""/>
    <s v=""/>
    <s v=""/>
    <s v=""/>
    <s v=""/>
    <s v=""/>
    <s v="EE"/>
    <s v="EG"/>
  </r>
  <r>
    <s v="42856سعاد محمد عيسي السعدنيtzenbaa@gmail.comشــكــوى"/>
    <d v="2017-05-01T00:00:00"/>
    <d v="1899-12-30T00:24:47"/>
    <s v="سعاد محمد عيسي السعدني"/>
    <x v="0"/>
    <s v="tzenbaa@gmail.com"/>
    <s v="25901111800547"/>
    <s v="00201062075154"/>
    <x v="2"/>
    <m/>
    <x v="4"/>
    <n v="1"/>
    <n v="0"/>
    <n v="2"/>
    <s v=""/>
    <s v=""/>
    <s v=""/>
    <s v=""/>
    <s v=""/>
    <s v=""/>
    <s v=""/>
    <s v=""/>
    <s v=""/>
    <s v=""/>
  </r>
  <r>
    <s v="42857ايه محمد السيد على محمدhamozamoza21@gmail.comأخـــــرى"/>
    <d v="2017-05-02T00:00:00"/>
    <d v="1899-12-30T02:48:17"/>
    <s v="ايه محمد السيد على محمد"/>
    <x v="0"/>
    <s v="hamozamoza21@gmail.com"/>
    <s v="29205071900061"/>
    <s v="201201006568"/>
    <x v="4"/>
    <m/>
    <x v="4"/>
    <n v="2"/>
    <n v="2"/>
    <n v="3"/>
    <s v=""/>
    <s v=""/>
    <s v=""/>
    <s v=""/>
    <s v=""/>
    <s v=""/>
    <s v=""/>
    <s v=""/>
    <s v=""/>
    <s v=""/>
  </r>
  <r>
    <s v="42857علي حسنawlstyle@gmail.comشــكــوى"/>
    <d v="2017-05-02T00:00:00"/>
    <d v="1899-12-30T01:49:21"/>
    <s v="علي حسن"/>
    <x v="0"/>
    <s v="awlstyle@gmail.com"/>
    <s v="28101010202457"/>
    <s v="00201222228262"/>
    <x v="2"/>
    <m/>
    <x v="4"/>
    <n v="2"/>
    <n v="1"/>
    <n v="3"/>
    <s v="EE702283096EG"/>
    <s v=""/>
    <s v=""/>
    <s v=""/>
    <s v=""/>
    <s v=""/>
    <s v=""/>
    <s v=""/>
    <s v="EE"/>
    <s v="EG"/>
  </r>
  <r>
    <s v="42857تامر وديع فريدtamer_wadie@hotmail.comاستفســار عن خدمــة"/>
    <d v="2017-05-02T00:00:00"/>
    <d v="1899-12-30T00:28:33"/>
    <s v="تامر وديع فريد"/>
    <x v="1"/>
    <s v="tamer_wadie@hotmail.com"/>
    <s v="100333"/>
    <s v="6264177792"/>
    <x v="0"/>
    <m/>
    <x v="4"/>
    <n v="2"/>
    <n v="0"/>
    <n v="3"/>
    <s v=""/>
    <s v=""/>
    <s v=""/>
    <s v=""/>
    <s v=""/>
    <s v=""/>
    <s v=""/>
    <s v=""/>
    <s v=""/>
    <s v=""/>
  </r>
  <r>
    <s v="42857جيلان ممدوح عيسيGalaeissa@Gmail.Comاستفســار عن خدمــة"/>
    <d v="2017-05-02T00:00:00"/>
    <d v="1899-12-30T07:52:04"/>
    <s v="جيلان ممدوح عيسي"/>
    <x v="0"/>
    <s v="Galaeissa@Gmail.Com"/>
    <s v="28910101100369"/>
    <s v="0201007007106"/>
    <x v="0"/>
    <m/>
    <x v="4"/>
    <n v="2"/>
    <n v="7"/>
    <n v="3"/>
    <s v=""/>
    <s v=""/>
    <s v=""/>
    <s v=""/>
    <s v=""/>
    <s v=""/>
    <s v=""/>
    <s v=""/>
    <s v=""/>
    <s v=""/>
  </r>
  <r>
    <s v="42857احمد ناصرahmed7515048@gmil.comاستفســار عن خدمــة"/>
    <d v="2017-05-02T00:00:00"/>
    <d v="1899-12-30T12:42:48"/>
    <s v="احمد ناصر"/>
    <x v="0"/>
    <s v="ahmed7515048@gmil.com"/>
    <s v="29408011207654"/>
    <s v="20 1090262198+"/>
    <x v="0"/>
    <m/>
    <x v="4"/>
    <n v="2"/>
    <n v="12"/>
    <n v="3"/>
    <s v=""/>
    <s v=""/>
    <s v=""/>
    <s v=""/>
    <s v=""/>
    <s v=""/>
    <s v=""/>
    <s v=""/>
    <s v=""/>
    <s v=""/>
  </r>
  <r>
    <s v="42857محمد علي محمود عليmali3dm2@gmail.comشــكــوى"/>
    <d v="2017-05-02T00:00:00"/>
    <d v="1899-12-30T12:40:11"/>
    <s v="محمد علي محمود علي"/>
    <x v="0"/>
    <s v="mali3dm2@gmail.com"/>
    <s v="28110102101575"/>
    <s v="201090341166"/>
    <x v="2"/>
    <m/>
    <x v="4"/>
    <n v="2"/>
    <n v="12"/>
    <n v="3"/>
    <s v=""/>
    <s v=""/>
    <s v=""/>
    <s v=""/>
    <s v=""/>
    <s v=""/>
    <s v=""/>
    <s v=""/>
    <s v=""/>
    <s v=""/>
  </r>
  <r>
    <s v="42857Ahmed Hamdyegybeam@yahoo.comاستفســار عن خدمــة"/>
    <d v="2017-05-02T00:00:00"/>
    <d v="1899-12-30T12:20:31"/>
    <s v="Ahmed Hamdy"/>
    <x v="0"/>
    <s v="egybeam@yahoo.com"/>
    <s v="27808031802511"/>
    <s v="01027830707"/>
    <x v="0"/>
    <m/>
    <x v="4"/>
    <n v="2"/>
    <n v="12"/>
    <n v="3"/>
    <s v=""/>
    <s v=""/>
    <s v=""/>
    <s v=""/>
    <s v=""/>
    <s v=""/>
    <s v=""/>
    <s v=""/>
    <s v=""/>
    <s v=""/>
  </r>
  <r>
    <s v="42857أحمد مرسيahmed.seifeldin@gmail.comاستفسار عن مسار الطرد"/>
    <d v="2017-05-02T00:00:00"/>
    <d v="1899-12-30T11:48:56"/>
    <s v="أحمد مرسي"/>
    <x v="0"/>
    <s v="ahmed.seifeldin@gmail.com"/>
    <s v="28304012109398"/>
    <s v="201201666636"/>
    <x v="1"/>
    <m/>
    <x v="4"/>
    <n v="2"/>
    <n v="11"/>
    <n v="3"/>
    <s v="CG007544112DE"/>
    <s v=""/>
    <s v=""/>
    <s v=""/>
    <s v=""/>
    <s v=""/>
    <s v=""/>
    <s v=""/>
    <s v="CG"/>
    <s v="DE"/>
  </r>
  <r>
    <s v="42857Hend Abou ghalyhendaboughali@hotmail.comاستفسار عن مسار الطرد"/>
    <d v="2017-05-02T00:00:00"/>
    <d v="1899-12-30T11:37:25"/>
    <s v="Hend Abou ghaly"/>
    <x v="0"/>
    <s v="hendaboughali@hotmail.com"/>
    <s v="6541"/>
    <s v="6441"/>
    <x v="1"/>
    <m/>
    <x v="4"/>
    <n v="2"/>
    <n v="11"/>
    <n v="3"/>
    <s v="rf447434938sg"/>
    <s v=""/>
    <s v=""/>
    <s v=""/>
    <s v=""/>
    <s v=""/>
    <s v=""/>
    <s v=""/>
    <s v="RF"/>
    <s v="SG"/>
  </r>
  <r>
    <s v="42857Hend Abou ghalyhendaboughali@hotmail.comشــكــوى"/>
    <d v="2017-05-02T00:00:00"/>
    <d v="1899-12-30T11:34:41"/>
    <s v="Hend Abou ghaly"/>
    <x v="0"/>
    <s v="hendaboughali@hotmail.com"/>
    <s v="6551"/>
    <s v="01223136588"/>
    <x v="2"/>
    <m/>
    <x v="4"/>
    <n v="2"/>
    <n v="11"/>
    <n v="3"/>
    <s v="rf447434938sg"/>
    <s v=""/>
    <s v=""/>
    <s v=""/>
    <s v=""/>
    <s v=""/>
    <s v=""/>
    <s v=""/>
    <s v="RF"/>
    <s v="SG"/>
  </r>
  <r>
    <s v="42857محمد احمد الزينيm_elzeny@hotmail.comاستفسار عن مسار الطرد"/>
    <d v="2017-05-02T00:00:00"/>
    <d v="1899-12-30T10:48:07"/>
    <s v="محمد احمد الزيني"/>
    <x v="0"/>
    <s v="m_elzeny@hotmail.com"/>
    <s v="28901011105672"/>
    <s v="01066596669"/>
    <x v="1"/>
    <m/>
    <x v="4"/>
    <n v="2"/>
    <n v="10"/>
    <n v="3"/>
    <s v="RN140297488MY"/>
    <s v=""/>
    <s v=""/>
    <s v=""/>
    <s v=""/>
    <s v=""/>
    <s v=""/>
    <s v=""/>
    <s v="RN"/>
    <s v="MY"/>
  </r>
  <r>
    <s v="42857عبدالقادر محمد عبدالقادرa.kaderlawyer@yahoo.comشــكــوى"/>
    <d v="2017-05-02T00:00:00"/>
    <d v="1899-12-30T10:06:45"/>
    <s v="عبدالقادر محمد عبدالقادر"/>
    <x v="0"/>
    <s v="a.kaderlawyer@yahoo.com"/>
    <s v="27608291402577"/>
    <s v="201223686868"/>
    <x v="2"/>
    <m/>
    <x v="4"/>
    <n v="2"/>
    <n v="10"/>
    <n v="3"/>
    <s v=""/>
    <s v=""/>
    <s v=""/>
    <s v=""/>
    <s v=""/>
    <s v=""/>
    <s v=""/>
    <s v=""/>
    <s v=""/>
    <s v=""/>
  </r>
  <r>
    <s v="42858احمد محمد كمالahmedalmotayam@yahoo.comاستفسار عن مسار الطرد"/>
    <d v="2017-05-03T00:00:00"/>
    <d v="1899-12-30T10:59:42"/>
    <s v="احمد محمد كمال"/>
    <x v="7"/>
    <s v="ahmedalmotayam@yahoo.com"/>
    <s v=": 6859597"/>
    <s v="00971509897020"/>
    <x v="1"/>
    <m/>
    <x v="4"/>
    <n v="3"/>
    <n v="10"/>
    <n v="4"/>
    <s v="EE015855955EG"/>
    <s v=""/>
    <s v=""/>
    <s v=""/>
    <s v=""/>
    <s v=""/>
    <s v=""/>
    <s v=""/>
    <s v="EE"/>
    <s v="EG"/>
  </r>
  <r>
    <s v="42858هانى محمد عبد الحميدhany_amar96@yahoo.comشــكــوى"/>
    <d v="2017-05-03T00:00:00"/>
    <d v="1899-12-30T10:12:52"/>
    <s v="هانى محمد عبد الحميد"/>
    <x v="0"/>
    <s v="hany_amar96@yahoo.com"/>
    <s v="279040091803478"/>
    <s v="01202488276"/>
    <x v="2"/>
    <m/>
    <x v="4"/>
    <n v="3"/>
    <n v="10"/>
    <n v="4"/>
    <s v=""/>
    <s v=""/>
    <s v=""/>
    <s v=""/>
    <s v=""/>
    <s v=""/>
    <s v=""/>
    <s v=""/>
    <s v=""/>
    <s v=""/>
  </r>
  <r>
    <s v="42858marwa ahmed fekrymrmr2amr@yahoo.comاستفسار عن مسار الطرد"/>
    <d v="2017-05-03T00:00:00"/>
    <d v="1899-12-30T10:00:02"/>
    <s v="marwa ahmed fekry"/>
    <x v="0"/>
    <s v="mrmr2amr@yahoo.com"/>
    <s v="28105300200763"/>
    <s v="01206109097"/>
    <x v="1"/>
    <m/>
    <x v="4"/>
    <n v="3"/>
    <n v="10"/>
    <n v="4"/>
    <s v="EE702349291EG"/>
    <s v=""/>
    <s v=""/>
    <s v=""/>
    <s v=""/>
    <s v=""/>
    <s v=""/>
    <s v=""/>
    <s v="EE"/>
    <s v="EG"/>
  </r>
  <r>
    <s v="42858السيد رمضان السيد محمودengelsayed2011@yahoo.comشــكــوى"/>
    <d v="2017-05-03T00:00:00"/>
    <d v="1899-12-30T09:16:19"/>
    <s v="السيد رمضان السيد محمود"/>
    <x v="0"/>
    <s v="engelsayed2011@yahoo.com"/>
    <s v="28812141302116"/>
    <s v="201283324269"/>
    <x v="2"/>
    <m/>
    <x v="4"/>
    <n v="3"/>
    <n v="9"/>
    <n v="4"/>
    <s v=""/>
    <s v=""/>
    <s v=""/>
    <s v=""/>
    <s v=""/>
    <s v=""/>
    <s v=""/>
    <s v=""/>
    <s v=""/>
    <s v=""/>
  </r>
  <r>
    <s v="42858محمد مهجت شعبانgggg160160@gmail.comاستفسار عن مسار الطرد"/>
    <d v="2017-05-03T00:00:00"/>
    <d v="1899-12-30T06:35:26"/>
    <s v="محمد مهجت شعبان"/>
    <x v="0"/>
    <s v="gggg160160@gmail.com"/>
    <s v="28605051501211"/>
    <s v="00201065645599"/>
    <x v="1"/>
    <m/>
    <x v="4"/>
    <n v="3"/>
    <n v="6"/>
    <n v="4"/>
    <s v="RS733091771NL"/>
    <s v=""/>
    <s v=""/>
    <s v=""/>
    <s v=""/>
    <s v=""/>
    <s v=""/>
    <s v=""/>
    <s v="RS"/>
    <s v="NL"/>
  </r>
  <r>
    <s v="42858يحى عبدالحميد محمد الخليفةyehiaabdulhameed222@gmail.comشــكــوى"/>
    <d v="2017-05-03T00:00:00"/>
    <d v="1899-12-30T06:00:19"/>
    <s v="يحى عبدالحميد محمد الخليفة"/>
    <x v="0"/>
    <s v="yehiaabdulhameed222@gmail.com"/>
    <s v="26807071700631"/>
    <s v="01158743420"/>
    <x v="2"/>
    <m/>
    <x v="4"/>
    <n v="3"/>
    <n v="6"/>
    <n v="4"/>
    <s v="EE063596862AS"/>
    <s v=""/>
    <s v=""/>
    <s v=""/>
    <s v=""/>
    <s v=""/>
    <s v=""/>
    <s v=""/>
    <s v="EE"/>
    <s v="AS"/>
  </r>
  <r>
    <s v="42858يحى عبدالحميد محمد الخليفةyehiaabdulhameed222@gmail.comاستفسار عن مسار الطرد"/>
    <d v="2017-05-03T00:00:00"/>
    <d v="1899-12-30T05:44:19"/>
    <s v="يحى عبدالحميد محمد الخليفة"/>
    <x v="0"/>
    <s v="yehiaabdulhameed222@gmail.com"/>
    <s v="26807071700631"/>
    <s v="01158743420"/>
    <x v="1"/>
    <m/>
    <x v="4"/>
    <n v="3"/>
    <n v="5"/>
    <n v="4"/>
    <s v="EE063596876SA"/>
    <s v=""/>
    <s v=""/>
    <s v=""/>
    <s v=""/>
    <s v=""/>
    <s v=""/>
    <s v=""/>
    <s v="EE"/>
    <s v="SA"/>
  </r>
  <r>
    <s v="42858أ.د. أشرف عبد المنعم عليashrafaly63@yahoo.comاستفسار عن مسار الطرد"/>
    <d v="2017-05-03T00:00:00"/>
    <d v="1899-12-30T05:42:40"/>
    <s v="أ.د. أشرف عبد المنعم علي"/>
    <x v="0"/>
    <s v="ashrafaly63@yahoo.com"/>
    <s v="26305142400131"/>
    <s v="01090562086"/>
    <x v="1"/>
    <m/>
    <x v="4"/>
    <n v="3"/>
    <n v="5"/>
    <n v="4"/>
    <s v="EE014831184EG"/>
    <s v=""/>
    <s v=""/>
    <s v=""/>
    <s v=""/>
    <s v=""/>
    <s v=""/>
    <s v=""/>
    <s v="EE"/>
    <s v="EG"/>
  </r>
  <r>
    <s v="42858سحر عبدالحميد محمد الخليفةyehiaabdulhameed222@gmail.comاستفسار عن مسار الطرد"/>
    <d v="2017-05-03T00:00:00"/>
    <d v="1899-12-30T04:57:38"/>
    <s v="سحر عبدالحميد محمد الخليفة"/>
    <x v="0"/>
    <s v="yehiaabdulhameed222@gmail.com"/>
    <s v="26807071700631"/>
    <s v="01158743420"/>
    <x v="1"/>
    <m/>
    <x v="4"/>
    <n v="3"/>
    <n v="4"/>
    <n v="4"/>
    <s v="EE063596862SA"/>
    <s v=""/>
    <s v=""/>
    <s v=""/>
    <s v=""/>
    <s v=""/>
    <s v=""/>
    <s v=""/>
    <s v="EE"/>
    <s v="SA"/>
  </r>
  <r>
    <s v="42858احمد الشحاتdego_mak2016@yahoo.comاستفسار عن مسار الطرد"/>
    <d v="2017-05-03T00:00:00"/>
    <d v="1899-12-30T04:42:25"/>
    <s v="احمد الشحات"/>
    <x v="0"/>
    <s v="dego_mak2016@yahoo.com"/>
    <s v="29701011229597"/>
    <s v="201013841979"/>
    <x v="1"/>
    <m/>
    <x v="4"/>
    <n v="3"/>
    <n v="4"/>
    <n v="4"/>
    <s v="RX566924781DE"/>
    <s v=""/>
    <s v=""/>
    <s v=""/>
    <s v=""/>
    <s v=""/>
    <s v=""/>
    <s v=""/>
    <s v="RX"/>
    <s v="DE"/>
  </r>
  <r>
    <s v="42858Omar aliOmar.ali26@outlook.comأخـــــرى"/>
    <d v="2017-05-03T00:00:00"/>
    <d v="1899-12-30T01:53:25"/>
    <s v="Omar ali"/>
    <x v="0"/>
    <s v="Omar.ali26@outlook.com"/>
    <s v="29310211900154"/>
    <s v="0201203271693"/>
    <x v="4"/>
    <m/>
    <x v="4"/>
    <n v="3"/>
    <n v="1"/>
    <n v="4"/>
    <s v=""/>
    <s v=""/>
    <s v=""/>
    <s v=""/>
    <s v=""/>
    <s v=""/>
    <s v=""/>
    <s v=""/>
    <s v=""/>
    <s v=""/>
  </r>
  <r>
    <s v="42858محمد همام محمودmhammam9@gmail.comاستفسار عن مسار الطرد"/>
    <d v="2017-05-03T00:00:00"/>
    <d v="1899-12-30T00:26:32"/>
    <s v="محمد همام محمود"/>
    <x v="0"/>
    <s v="mhammam9@gmail.com"/>
    <s v="24508020200957"/>
    <s v="201222144005"/>
    <x v="1"/>
    <m/>
    <x v="4"/>
    <n v="3"/>
    <n v="0"/>
    <n v="4"/>
    <s v="RS823705393NL"/>
    <s v=""/>
    <s v=""/>
    <s v=""/>
    <s v=""/>
    <s v=""/>
    <s v=""/>
    <s v=""/>
    <s v="RS"/>
    <s v="NL"/>
  </r>
  <r>
    <s v="42857الاء عمر سلومهOmarslomh@yahoo.comاستفســار عن خدمــة"/>
    <d v="2017-05-02T00:00:00"/>
    <d v="1899-12-30T20:51:20"/>
    <s v="الاء عمر سلومه"/>
    <x v="29"/>
    <s v="Omarslomh@yahoo.com"/>
    <s v=": A02250555"/>
    <s v="0097338319953"/>
    <x v="0"/>
    <m/>
    <x v="4"/>
    <n v="2"/>
    <n v="20"/>
    <n v="3"/>
    <s v=""/>
    <s v=""/>
    <s v=""/>
    <s v=""/>
    <s v=""/>
    <s v=""/>
    <s v=""/>
    <s v=""/>
    <s v=""/>
    <s v=""/>
  </r>
  <r>
    <s v="42857وسام أحمد عبد المنعم عبد الرازقwesamabdelrazek2010@gmail.comاستفسار عن مسار الطرد"/>
    <d v="2017-05-02T00:00:00"/>
    <d v="1899-12-30T20:14:45"/>
    <s v="وسام أحمد عبد المنعم عبد الرازق"/>
    <x v="0"/>
    <s v="wesamabdelrazek2010@gmail.com"/>
    <s v="28110028800539"/>
    <s v="00201274046681"/>
    <x v="1"/>
    <m/>
    <x v="4"/>
    <n v="2"/>
    <n v="20"/>
    <n v="3"/>
    <s v="RR704290418EG"/>
    <s v=""/>
    <s v=""/>
    <s v=""/>
    <s v=""/>
    <s v=""/>
    <s v=""/>
    <s v=""/>
    <s v="RR"/>
    <s v="EG"/>
  </r>
  <r>
    <s v="42857حبيبةrahhs1984@live.comاستفســار عن خدمــة"/>
    <d v="2017-05-02T00:00:00"/>
    <d v="1899-12-30T19:59:59"/>
    <s v="حبيبة"/>
    <x v="0"/>
    <s v="rahhs1984@live.com"/>
    <s v="28408032800569"/>
    <s v="2011267355202"/>
    <x v="0"/>
    <m/>
    <x v="4"/>
    <n v="2"/>
    <n v="19"/>
    <n v="3"/>
    <s v=""/>
    <s v=""/>
    <s v=""/>
    <s v=""/>
    <s v=""/>
    <s v=""/>
    <s v=""/>
    <s v=""/>
    <s v=""/>
    <s v=""/>
  </r>
  <r>
    <s v="42857david abdelmohsen beshara metryal-elmohsen@yahoo.comاستفسار عن مسار الطرد"/>
    <d v="2017-05-02T00:00:00"/>
    <d v="1899-12-30T18:45:07"/>
    <s v="david abdelmohsen beshara metry"/>
    <x v="0"/>
    <s v="al-elmohsen@yahoo.com"/>
    <s v="28815102500995"/>
    <s v="01227706994"/>
    <x v="1"/>
    <m/>
    <x v="4"/>
    <n v="2"/>
    <n v="18"/>
    <n v="3"/>
    <s v="EE123456789EG"/>
    <s v=""/>
    <s v=""/>
    <s v=""/>
    <s v=""/>
    <s v=""/>
    <s v=""/>
    <s v=""/>
    <s v="EE"/>
    <s v="EG"/>
  </r>
  <r>
    <s v="42857د/ أيمن علي عاشورashour123@hotmail.comشــكــوى"/>
    <d v="2017-05-02T00:00:00"/>
    <d v="1899-12-30T17:18:49"/>
    <s v="د/ أيمن علي عاشور"/>
    <x v="0"/>
    <s v="ashour123@hotmail.com"/>
    <s v="25803211602457"/>
    <s v="201144683683"/>
    <x v="2"/>
    <m/>
    <x v="4"/>
    <n v="2"/>
    <n v="17"/>
    <n v="3"/>
    <s v="RN138226987MY"/>
    <s v=""/>
    <s v=""/>
    <s v=""/>
    <s v=""/>
    <s v=""/>
    <s v=""/>
    <s v=""/>
    <s v="RN"/>
    <s v="MY"/>
  </r>
  <r>
    <s v="42857ابراهيم الجنديelgendyexports@gmail.comشــكــوى"/>
    <d v="2017-05-02T00:00:00"/>
    <d v="1899-12-30T16:39:43"/>
    <s v="ابراهيم الجندي"/>
    <x v="0"/>
    <s v="elgendyexports@gmail.com"/>
    <s v="26406241500939"/>
    <s v="201062609795"/>
    <x v="2"/>
    <m/>
    <x v="4"/>
    <n v="2"/>
    <n v="16"/>
    <n v="3"/>
    <s v=""/>
    <s v=""/>
    <s v=""/>
    <s v=""/>
    <s v=""/>
    <s v=""/>
    <s v=""/>
    <s v=""/>
    <s v=""/>
    <s v=""/>
  </r>
  <r>
    <s v="42857أحمد شعبان الشاهدkhafalla751@gmail.comاستفسار عن مسار الطرد"/>
    <d v="2017-05-02T00:00:00"/>
    <d v="1899-12-30T16:14:40"/>
    <s v="أحمد شعبان الشاهد"/>
    <x v="0"/>
    <s v="khafalla751@gmail.com"/>
    <s v="26104221600914"/>
    <s v="00201028997379"/>
    <x v="1"/>
    <m/>
    <x v="4"/>
    <n v="2"/>
    <n v="16"/>
    <n v="3"/>
    <s v="RR706484266EG"/>
    <s v="RR706484544EG"/>
    <s v=""/>
    <s v=""/>
    <s v=""/>
    <s v=""/>
    <s v=""/>
    <s v=""/>
    <s v="RR"/>
    <s v="EG"/>
  </r>
  <r>
    <s v="42857فهد السيد محمد عبدالعالFahd9999@hotmail.comشــكــوى"/>
    <d v="2017-05-02T00:00:00"/>
    <d v="1899-12-30T16:10:49"/>
    <s v="فهد السيد محمد عبدالعال"/>
    <x v="0"/>
    <s v="Fahd9999@hotmail.com"/>
    <s v="28803288800619"/>
    <s v="201001280546"/>
    <x v="2"/>
    <m/>
    <x v="4"/>
    <n v="2"/>
    <n v="16"/>
    <n v="3"/>
    <s v=""/>
    <s v=""/>
    <s v=""/>
    <s v=""/>
    <s v=""/>
    <s v=""/>
    <s v=""/>
    <s v=""/>
    <s v=""/>
    <s v=""/>
  </r>
  <r>
    <s v="42857mostafa algammalinfo@elbardy.comاستفســار عن خدمــة"/>
    <d v="2017-05-02T00:00:00"/>
    <d v="1899-12-30T15:37:05"/>
    <s v="mostafa algammal"/>
    <x v="0"/>
    <s v="info@elbardy.com"/>
    <s v="2201051"/>
    <s v="201060605527"/>
    <x v="0"/>
    <m/>
    <x v="4"/>
    <n v="2"/>
    <n v="15"/>
    <n v="3"/>
    <s v=""/>
    <s v=""/>
    <s v=""/>
    <s v=""/>
    <s v=""/>
    <s v=""/>
    <s v=""/>
    <s v=""/>
    <s v=""/>
    <s v=""/>
  </r>
  <r>
    <s v="42857أحمد سامىmr.ahmedfadel@gmail.comاستفســار عن خدمــة"/>
    <d v="2017-05-02T00:00:00"/>
    <d v="1899-12-30T15:31:01"/>
    <s v="أحمد سامى"/>
    <x v="0"/>
    <s v="mr.ahmedfadel@gmail.com"/>
    <s v="28506111700032"/>
    <s v="01024833211"/>
    <x v="0"/>
    <m/>
    <x v="4"/>
    <n v="2"/>
    <n v="15"/>
    <n v="3"/>
    <s v=""/>
    <s v=""/>
    <s v=""/>
    <s v=""/>
    <s v=""/>
    <s v=""/>
    <s v=""/>
    <s v=""/>
    <s v=""/>
    <s v=""/>
  </r>
  <r>
    <s v="42857أحمد سامىmr.ahmedfadel@gmail.comشــكــوى"/>
    <d v="2017-05-02T00:00:00"/>
    <d v="1899-12-30T15:12:49"/>
    <s v="أحمد سامى"/>
    <x v="0"/>
    <s v="mr.ahmedfadel@gmail.com"/>
    <s v="28506111700032"/>
    <s v="01024833211"/>
    <x v="2"/>
    <m/>
    <x v="4"/>
    <n v="2"/>
    <n v="15"/>
    <n v="3"/>
    <s v=""/>
    <s v=""/>
    <s v=""/>
    <s v=""/>
    <s v=""/>
    <s v=""/>
    <s v=""/>
    <s v=""/>
    <s v=""/>
    <s v=""/>
  </r>
  <r>
    <s v="42857شهرزاد جاويشmr-akram@hotmail.comشــكــوى"/>
    <d v="2017-05-02T00:00:00"/>
    <d v="1899-12-30T14:57:11"/>
    <s v="شهرزاد جاويش"/>
    <x v="0"/>
    <s v="mr-akram@hotmail.com"/>
    <s v="29111261500561"/>
    <s v="0472555851"/>
    <x v="2"/>
    <m/>
    <x v="4"/>
    <n v="2"/>
    <n v="14"/>
    <n v="3"/>
    <s v=""/>
    <s v=""/>
    <s v=""/>
    <s v=""/>
    <s v=""/>
    <s v=""/>
    <s v=""/>
    <s v=""/>
    <s v=""/>
    <s v=""/>
  </r>
  <r>
    <s v="42857عبده عبد العزيز أحمدabdouelrayess@yahoo.comشــكــوى"/>
    <d v="2017-05-02T00:00:00"/>
    <d v="1899-12-30T14:41:28"/>
    <s v="عبده عبد العزيز أحمد"/>
    <x v="0"/>
    <s v="abdouelrayess@yahoo.com"/>
    <s v="27111291200956"/>
    <s v="0020105605217"/>
    <x v="2"/>
    <m/>
    <x v="4"/>
    <n v="2"/>
    <n v="14"/>
    <n v="3"/>
    <s v="EE702312433EG"/>
    <s v=""/>
    <s v=""/>
    <s v=""/>
    <s v=""/>
    <s v=""/>
    <s v=""/>
    <s v=""/>
    <s v="EE"/>
    <s v="EG"/>
  </r>
  <r>
    <s v="42857عبدالرحمن جانوa.k.gano@gmail.comاستفسار عن مسار الطرد"/>
    <d v="2017-05-02T00:00:00"/>
    <d v="1899-12-30T14:21:26"/>
    <s v="عبدالرحمن جانو"/>
    <x v="0"/>
    <s v="a.k.gano@gmail.com"/>
    <s v="28211010202171"/>
    <s v="00201000059906"/>
    <x v="1"/>
    <m/>
    <x v="4"/>
    <n v="2"/>
    <n v="14"/>
    <n v="3"/>
    <s v="RZ313086079GB"/>
    <s v=""/>
    <s v=""/>
    <s v=""/>
    <s v=""/>
    <s v=""/>
    <s v=""/>
    <s v=""/>
    <s v="RZ"/>
    <s v="GB"/>
  </r>
  <r>
    <s v="42857محمد مصطفى السيد أحمدmoh.moustafa78@gmail.comاستفسار عن مسار الطرد"/>
    <d v="2017-05-02T00:00:00"/>
    <d v="1899-12-30T14:11:50"/>
    <s v="محمد مصطفى السيد أحمد"/>
    <x v="0"/>
    <s v="moh.moustafa78@gmail.com"/>
    <s v="27811170200179"/>
    <s v="201224050775+"/>
    <x v="1"/>
    <m/>
    <x v="4"/>
    <n v="2"/>
    <n v="14"/>
    <n v="3"/>
    <s v="RE484096695SE"/>
    <s v=""/>
    <s v=""/>
    <s v=""/>
    <s v=""/>
    <s v=""/>
    <s v=""/>
    <s v=""/>
    <s v="RE"/>
    <s v="SE"/>
  </r>
  <r>
    <s v="42857احمد مؤمنamoamen@gmail.comاستفسار عن مسار الطرد"/>
    <d v="2017-05-02T00:00:00"/>
    <d v="1899-12-30T14:00:44"/>
    <s v="احمد مؤمن"/>
    <x v="0"/>
    <s v="amoamen@gmail.com"/>
    <s v="28406142200114"/>
    <s v="001066610484"/>
    <x v="1"/>
    <m/>
    <x v="4"/>
    <n v="2"/>
    <n v="14"/>
    <n v="3"/>
    <s v=""/>
    <s v=""/>
    <s v=""/>
    <s v=""/>
    <s v=""/>
    <s v=""/>
    <s v=""/>
    <s v=""/>
    <s v=""/>
    <s v=""/>
  </r>
  <r>
    <s v="42857مازن عليdr.mazeneldardeery@gmail.comشــكــوى"/>
    <d v="2017-05-02T00:00:00"/>
    <d v="1899-12-30T13:55:28"/>
    <s v="مازن علي"/>
    <x v="0"/>
    <s v="dr.mazeneldardeery@gmail.com"/>
    <s v="20160789021053"/>
    <s v="01004271493"/>
    <x v="2"/>
    <m/>
    <x v="4"/>
    <n v="2"/>
    <n v="13"/>
    <n v="3"/>
    <s v=""/>
    <s v=""/>
    <s v=""/>
    <s v=""/>
    <s v=""/>
    <s v=""/>
    <s v=""/>
    <s v=""/>
    <s v=""/>
    <s v=""/>
  </r>
  <r>
    <s v="42857يحى عبدالحميد محمد الخليفةyehiaabdulhameed222@gmail.comاستفسار عن مسار الطرد"/>
    <d v="2017-05-02T00:00:00"/>
    <d v="1899-12-30T13:25:31"/>
    <s v="يحى عبدالحميد محمد الخليفة"/>
    <x v="0"/>
    <s v="yehiaabdulhameed222@gmail.com"/>
    <s v="26807071700631"/>
    <s v="201158743420"/>
    <x v="1"/>
    <m/>
    <x v="4"/>
    <n v="2"/>
    <n v="13"/>
    <n v="3"/>
    <s v="EE063596876SA"/>
    <s v=""/>
    <s v=""/>
    <s v=""/>
    <s v=""/>
    <s v=""/>
    <s v=""/>
    <s v=""/>
    <s v="EE"/>
    <s v="SA"/>
  </r>
  <r>
    <s v="42857ُعماد شعبانawade0@yahoo.comاستفســار عن خدمــة"/>
    <d v="2017-05-02T00:00:00"/>
    <d v="1899-12-30T13:15:57"/>
    <s v="ُعماد شعبان"/>
    <x v="0"/>
    <s v="awade0@yahoo.com"/>
    <s v="27008190100297"/>
    <s v="201000072711"/>
    <x v="0"/>
    <m/>
    <x v="4"/>
    <n v="2"/>
    <n v="13"/>
    <n v="3"/>
    <s v=""/>
    <s v=""/>
    <s v=""/>
    <s v=""/>
    <s v=""/>
    <s v=""/>
    <s v=""/>
    <s v=""/>
    <s v=""/>
    <s v=""/>
  </r>
  <r>
    <s v="42857مريم مجدى محمد محمودMostaphahamde@yahoo.comاستفسار عن مسار الطرد"/>
    <d v="2017-05-02T00:00:00"/>
    <d v="1899-12-30T13:06:27"/>
    <s v="مريم مجدى محمد محمود"/>
    <x v="0"/>
    <s v="Mostaphahamde@yahoo.com"/>
    <s v="28602170103667"/>
    <s v="02 01128935037"/>
    <x v="1"/>
    <m/>
    <x v="4"/>
    <n v="2"/>
    <n v="13"/>
    <n v="3"/>
    <s v=""/>
    <s v=""/>
    <s v=""/>
    <s v=""/>
    <s v=""/>
    <s v=""/>
    <s v=""/>
    <s v=""/>
    <s v=""/>
    <s v=""/>
  </r>
  <r>
    <s v="42858ماجد سميرmagedhala238@gmail.comاستفســار عن خدمــة"/>
    <d v="2017-05-03T00:00:00"/>
    <d v="1899-12-30T22:36:27"/>
    <s v="ماجد سمير"/>
    <x v="0"/>
    <s v="magedhala238@gmail.com"/>
    <s v="28808080107512"/>
    <s v="201211059510"/>
    <x v="0"/>
    <m/>
    <x v="4"/>
    <n v="3"/>
    <n v="22"/>
    <n v="4"/>
    <s v=""/>
    <s v=""/>
    <s v=""/>
    <s v=""/>
    <s v=""/>
    <s v=""/>
    <s v=""/>
    <s v=""/>
    <s v=""/>
    <s v=""/>
  </r>
  <r>
    <s v="42858مياده مجدي اسماعيلmayadadodo59@gmail.comاستفسار عن مسار الطرد"/>
    <d v="2017-05-03T00:00:00"/>
    <d v="1899-12-30T21:32:04"/>
    <s v="مياده مجدي اسماعيل"/>
    <x v="0"/>
    <s v="mayadadodo59@gmail.com"/>
    <s v="29208151703321"/>
    <s v="0201205840253"/>
    <x v="1"/>
    <m/>
    <x v="4"/>
    <n v="3"/>
    <n v="21"/>
    <n v="4"/>
    <s v="cp005799004eg"/>
    <s v=""/>
    <s v=""/>
    <s v=""/>
    <s v=""/>
    <s v=""/>
    <s v=""/>
    <s v=""/>
    <s v="CP"/>
    <s v="EG"/>
  </r>
  <r>
    <s v="42858حسين ابراهيم السيد حسينhusseinelmahdyhd@gmail.comشــكــوى"/>
    <d v="2017-05-03T00:00:00"/>
    <d v="1899-12-30T19:44:14"/>
    <s v="حسين ابراهيم السيد حسين"/>
    <x v="0"/>
    <s v="husseinelmahdyhd@gmail.com"/>
    <s v="28410211801271"/>
    <s v="01113922327"/>
    <x v="2"/>
    <m/>
    <x v="4"/>
    <n v="3"/>
    <n v="19"/>
    <n v="4"/>
    <s v=""/>
    <s v=""/>
    <s v=""/>
    <s v=""/>
    <s v=""/>
    <s v=""/>
    <s v=""/>
    <s v=""/>
    <s v=""/>
    <s v=""/>
  </r>
  <r>
    <s v="42858 احمد محمد الوصيفaalwaisf@gmail.comاستفسار عن مسار الطرد"/>
    <d v="2017-05-03T00:00:00"/>
    <d v="1899-12-30T18:11:11"/>
    <s v=" احمد محمد الوصيف"/>
    <x v="0"/>
    <s v="aalwaisf@gmail.com"/>
    <s v=": A14606683"/>
    <s v="00966546695682"/>
    <x v="1"/>
    <m/>
    <x v="4"/>
    <n v="3"/>
    <n v="18"/>
    <n v="4"/>
    <s v="EK049745129SA"/>
    <s v=""/>
    <s v=""/>
    <s v=""/>
    <s v=""/>
    <s v=""/>
    <s v=""/>
    <s v=""/>
    <s v="EK"/>
    <s v="SA"/>
  </r>
  <r>
    <s v="42858جورج عبداللةgeorge.export@noor-east.comاستفسار عن مسار الطرد"/>
    <d v="2017-05-03T00:00:00"/>
    <d v="1899-12-30T16:57:09"/>
    <s v="جورج عبداللة"/>
    <x v="0"/>
    <s v="george.export@noor-east.com"/>
    <s v="25802062101532"/>
    <s v="00201140077368"/>
    <x v="1"/>
    <m/>
    <x v="4"/>
    <n v="3"/>
    <n v="16"/>
    <n v="4"/>
    <s v="EE702380566EG"/>
    <s v=""/>
    <s v=""/>
    <s v=""/>
    <s v=""/>
    <s v=""/>
    <s v=""/>
    <s v=""/>
    <s v="EE"/>
    <s v="EG"/>
  </r>
  <r>
    <s v="42858احمد محمد كمالahmedalmotayam@yahoo.comشــكــوى"/>
    <d v="2017-05-03T00:00:00"/>
    <d v="1899-12-30T16:48:58"/>
    <s v="احمد محمد كمال"/>
    <x v="7"/>
    <s v="ahmedalmotayam@yahoo.com"/>
    <s v=": 6859597"/>
    <s v="00971509897020"/>
    <x v="2"/>
    <m/>
    <x v="4"/>
    <n v="3"/>
    <n v="16"/>
    <n v="4"/>
    <s v="EE015855955EG"/>
    <s v=""/>
    <s v=""/>
    <s v=""/>
    <s v=""/>
    <s v=""/>
    <s v=""/>
    <s v=""/>
    <s v="EE"/>
    <s v="EG"/>
  </r>
  <r>
    <s v="42858اسماء السيد بدويAsma_badawy@yahoo.comاستفسار عن مسار الطرد"/>
    <d v="2017-05-03T00:00:00"/>
    <d v="1899-12-30T16:20:50"/>
    <s v="اسماء السيد بدوي"/>
    <x v="0"/>
    <s v="Asma_badawy@yahoo.com"/>
    <s v="27810108800104"/>
    <s v="201066649389"/>
    <x v="1"/>
    <m/>
    <x v="4"/>
    <n v="3"/>
    <n v="16"/>
    <n v="4"/>
    <s v="RF648335693CN"/>
    <s v=""/>
    <s v=""/>
    <s v=""/>
    <s v=""/>
    <s v=""/>
    <s v=""/>
    <s v=""/>
    <s v="RF"/>
    <s v="CN"/>
  </r>
  <r>
    <s v="42858محمد عبد العزيز محمmashaal.88@gmail.comشــكــوى"/>
    <d v="2017-05-03T00:00:00"/>
    <d v="1899-12-30T16:04:59"/>
    <s v="محمد عبد العزيز محم"/>
    <x v="0"/>
    <s v="mashaal.88@gmail.com"/>
    <s v="28809048800571"/>
    <s v="01006432256"/>
    <x v="2"/>
    <m/>
    <x v="4"/>
    <n v="3"/>
    <n v="16"/>
    <n v="4"/>
    <s v=""/>
    <s v=""/>
    <s v=""/>
    <s v=""/>
    <s v=""/>
    <s v=""/>
    <s v=""/>
    <s v=""/>
    <s v=""/>
    <s v=""/>
  </r>
  <r>
    <s v="42858محمد اسامه عبد الغني أحمدusamamutayem@yahoo.comاستفســار عن خدمــة"/>
    <d v="2017-05-03T00:00:00"/>
    <d v="1899-12-30T15:47:07"/>
    <s v="محمد اسامه عبد الغني أحمد"/>
    <x v="0"/>
    <s v="usamamutayem@yahoo.com"/>
    <s v=": A05307165"/>
    <s v="201147888212"/>
    <x v="0"/>
    <m/>
    <x v="4"/>
    <n v="3"/>
    <n v="15"/>
    <n v="4"/>
    <s v=""/>
    <s v=""/>
    <s v=""/>
    <s v=""/>
    <s v=""/>
    <s v=""/>
    <s v=""/>
    <s v=""/>
    <s v=""/>
    <s v=""/>
  </r>
  <r>
    <s v="42858ابرام عصامbero_7up92@yahoo.comاستفسار عن مسار الطرد"/>
    <d v="2017-05-03T00:00:00"/>
    <d v="1899-12-30T15:40:51"/>
    <s v="ابرام عصام"/>
    <x v="0"/>
    <s v="bero_7up92@yahoo.com"/>
    <s v="29201122300174"/>
    <s v="201281384227"/>
    <x v="1"/>
    <m/>
    <x v="4"/>
    <n v="3"/>
    <n v="15"/>
    <n v="4"/>
    <s v="RE490231805SE"/>
    <s v=""/>
    <s v=""/>
    <s v=""/>
    <s v=""/>
    <s v=""/>
    <s v=""/>
    <s v=""/>
    <s v="RE"/>
    <s v="SE"/>
  </r>
  <r>
    <s v="42858محمد سالمbaronsalemo@gmail.comأخـــــرى"/>
    <d v="2017-05-03T00:00:00"/>
    <d v="1899-12-30T15:40:49"/>
    <s v="محمد سالم"/>
    <x v="0"/>
    <s v="baronsalemo@gmail.com"/>
    <s v="27811120104934"/>
    <s v="01006827745"/>
    <x v="4"/>
    <m/>
    <x v="4"/>
    <n v="3"/>
    <n v="15"/>
    <n v="4"/>
    <s v=""/>
    <s v=""/>
    <s v=""/>
    <s v=""/>
    <s v=""/>
    <s v=""/>
    <s v=""/>
    <s v=""/>
    <s v=""/>
    <s v=""/>
  </r>
  <r>
    <s v="42858عماد صبحى بغدادىemadsobhyyousef49استفسار عن مسار الطرد"/>
    <d v="2017-05-03T00:00:00"/>
    <d v="1899-12-30T15:00:40"/>
    <s v="عماد صبحى بغدادى"/>
    <x v="0"/>
    <s v="emadsobhyyousef49"/>
    <s v="24908011202298"/>
    <s v="021223983246"/>
    <x v="1"/>
    <m/>
    <x v="4"/>
    <n v="3"/>
    <n v="15"/>
    <n v="4"/>
    <s v="Cw692026997us"/>
    <s v=""/>
    <s v=""/>
    <s v=""/>
    <s v=""/>
    <s v=""/>
    <s v=""/>
    <s v=""/>
    <s v="CW"/>
    <s v="US"/>
  </r>
  <r>
    <s v="42858عصام محمد ابراهيم سعيدamamam554433@gmail.comاستفسار عن مسار الطرد"/>
    <d v="2017-05-03T00:00:00"/>
    <d v="1899-12-30T14:57:18"/>
    <s v="عصام محمد ابراهيم سعيد"/>
    <x v="0"/>
    <s v="amamam554433@gmail.com"/>
    <s v="279080891201139"/>
    <s v="01064736735"/>
    <x v="1"/>
    <m/>
    <x v="4"/>
    <n v="3"/>
    <n v="14"/>
    <n v="4"/>
    <s v="EE420070001AE"/>
    <s v=""/>
    <s v=""/>
    <s v=""/>
    <s v=""/>
    <s v=""/>
    <s v=""/>
    <s v=""/>
    <s v="EE"/>
    <s v="AE"/>
  </r>
  <r>
    <s v="42858عبد الرحمن خليل محمدabdokhalil605@gmail.comاستفسار عن مسار الطرد"/>
    <d v="2017-05-03T00:00:00"/>
    <d v="1899-12-30T14:15:54"/>
    <s v="عبد الرحمن خليل محمد"/>
    <x v="0"/>
    <s v="abdokhalil605@gmail.com"/>
    <s v="29804302200671"/>
    <s v="01114042203"/>
    <x v="1"/>
    <m/>
    <x v="4"/>
    <n v="3"/>
    <n v="14"/>
    <n v="4"/>
    <s v=""/>
    <s v=""/>
    <s v=""/>
    <s v=""/>
    <s v=""/>
    <s v=""/>
    <s v=""/>
    <s v=""/>
    <s v=""/>
    <s v=""/>
  </r>
  <r>
    <s v="42858أحمد مصطفىahmedmostafabasuony@gmail.comاستفسار عن مسار الطرد"/>
    <d v="2017-05-03T00:00:00"/>
    <d v="1899-12-30T13:39:20"/>
    <s v="أحمد مصطفى"/>
    <x v="0"/>
    <s v="ahmedmostafabasuony@gmail.com"/>
    <s v="29403031300335"/>
    <s v="+201228868849"/>
    <x v="1"/>
    <m/>
    <x v="4"/>
    <n v="3"/>
    <n v="13"/>
    <n v="4"/>
    <s v="RT360217688HK"/>
    <s v=""/>
    <s v=""/>
    <s v=""/>
    <s v=""/>
    <s v=""/>
    <s v=""/>
    <s v=""/>
    <s v="RT"/>
    <s v="HK"/>
  </r>
  <r>
    <s v="42858Maged Saied Fathy Ahmed Hossameldinmaged441987@gmail.comاستفسار عن مسار الطرد"/>
    <d v="2017-05-03T00:00:00"/>
    <d v="1899-12-30T13:37:18"/>
    <s v="Maged Saied Fathy Ahmed Hossameldin"/>
    <x v="0"/>
    <s v="maged441987@gmail.com"/>
    <s v="28704040104219"/>
    <s v="201019771011"/>
    <x v="1"/>
    <m/>
    <x v="4"/>
    <n v="3"/>
    <n v="13"/>
    <n v="4"/>
    <s v="EE014567136EG"/>
    <s v=""/>
    <s v=""/>
    <s v=""/>
    <s v=""/>
    <s v=""/>
    <s v=""/>
    <s v=""/>
    <s v="EE"/>
    <s v="EG"/>
  </r>
  <r>
    <s v="42858احمد مصطفى امينahmed.mo.amin@gmail.comاستفســار عن خدمــة"/>
    <d v="2017-05-03T00:00:00"/>
    <d v="1899-12-30T13:27:08"/>
    <s v="احمد مصطفى امين"/>
    <x v="0"/>
    <s v="ahmed.mo.amin@gmail.com"/>
    <s v="27912301801239"/>
    <s v="201151783363"/>
    <x v="0"/>
    <m/>
    <x v="4"/>
    <n v="3"/>
    <n v="13"/>
    <n v="4"/>
    <s v=""/>
    <s v=""/>
    <s v=""/>
    <s v=""/>
    <s v=""/>
    <s v=""/>
    <s v=""/>
    <s v=""/>
    <s v=""/>
    <s v=""/>
  </r>
  <r>
    <s v="42858محمد ابراهيمmohamed_amaged@yahoo.comأخـــــرى"/>
    <d v="2017-05-03T00:00:00"/>
    <d v="1899-12-30T12:14:50"/>
    <s v="محمد ابراهيم"/>
    <x v="0"/>
    <s v="mohamed_amaged@yahoo.com"/>
    <s v="26711302100031"/>
    <s v="01111862082"/>
    <x v="4"/>
    <m/>
    <x v="4"/>
    <n v="3"/>
    <n v="12"/>
    <n v="4"/>
    <s v=""/>
    <s v=""/>
    <s v=""/>
    <s v=""/>
    <s v=""/>
    <s v=""/>
    <s v=""/>
    <s v=""/>
    <s v=""/>
    <s v=""/>
  </r>
  <r>
    <s v="42858Osama Gaberosamagaber79@gmail.comاستفسار عن مسار الطرد"/>
    <d v="2017-05-03T00:00:00"/>
    <d v="1899-12-30T12:02:21"/>
    <s v="Osama Gaber"/>
    <x v="0"/>
    <s v="osamagaber79@gmail.com"/>
    <s v="27901038800131"/>
    <s v="201283400504"/>
    <x v="1"/>
    <m/>
    <x v="4"/>
    <n v="3"/>
    <n v="12"/>
    <n v="4"/>
    <s v="RS558333725CN"/>
    <s v=""/>
    <s v=""/>
    <s v=""/>
    <s v=""/>
    <s v=""/>
    <s v=""/>
    <s v=""/>
    <s v="RS"/>
    <s v="CN"/>
  </r>
  <r>
    <s v="42861اشرف محمد شبانةash123457@gmail.comاستفسار عن مسار الطرد"/>
    <d v="2017-05-06T00:00:00"/>
    <d v="1899-12-30T12:22:42"/>
    <s v="اشرف محمد شبانة"/>
    <x v="0"/>
    <s v="ash123457@gmail.com"/>
    <s v="26411170300031"/>
    <s v="201112828221"/>
    <x v="1"/>
    <m/>
    <x v="4"/>
    <n v="6"/>
    <n v="12"/>
    <n v="7"/>
    <s v="RN140287287MY"/>
    <s v=""/>
    <s v=""/>
    <s v=""/>
    <s v=""/>
    <s v=""/>
    <s v=""/>
    <s v=""/>
    <s v="RN"/>
    <s v="MY"/>
  </r>
  <r>
    <s v="42861همام علاء همامHemaamer64@yahoo.comأخـــــرى"/>
    <d v="2017-05-06T00:00:00"/>
    <d v="1899-12-30T11:04:38"/>
    <s v="همام علاء همام"/>
    <x v="0"/>
    <s v="Hemaamer64@yahoo.com"/>
    <s v="29612101202954"/>
    <s v="01120560563"/>
    <x v="4"/>
    <m/>
    <x v="4"/>
    <n v="6"/>
    <n v="11"/>
    <n v="7"/>
    <s v=""/>
    <s v=""/>
    <s v=""/>
    <s v=""/>
    <s v=""/>
    <s v=""/>
    <s v=""/>
    <s v=""/>
    <s v=""/>
    <s v=""/>
  </r>
  <r>
    <s v="42861سعيد محمد محمد علىsaidnigm@gmail.comاستفسار عن مسار الطرد"/>
    <d v="2017-05-06T00:00:00"/>
    <d v="1899-12-30T10:29:39"/>
    <s v="سعيد محمد محمد على"/>
    <x v="0"/>
    <s v="saidnigm@gmail.com"/>
    <s v="25610040200492"/>
    <s v="201226056872"/>
    <x v="1"/>
    <m/>
    <x v="4"/>
    <n v="6"/>
    <n v="10"/>
    <n v="7"/>
    <s v="EE055897199SA"/>
    <s v=""/>
    <s v=""/>
    <s v=""/>
    <s v=""/>
    <s v=""/>
    <s v=""/>
    <s v=""/>
    <s v="EE"/>
    <s v="SA"/>
  </r>
  <r>
    <s v="42861كرم جاد اللاه ابوالنجاkaramgadilah@gmail.comشــكــوى"/>
    <d v="2017-05-06T00:00:00"/>
    <d v="1899-12-30T09:41:41"/>
    <s v="كرم جاد اللاه ابوالنجا"/>
    <x v="0"/>
    <s v="karamgadilah@gmail.com"/>
    <s v="027906162700333"/>
    <s v="201016877551"/>
    <x v="2"/>
    <m/>
    <x v="4"/>
    <n v="6"/>
    <n v="9"/>
    <n v="7"/>
    <s v=""/>
    <s v=""/>
    <s v=""/>
    <s v=""/>
    <s v=""/>
    <s v=""/>
    <s v=""/>
    <s v=""/>
    <s v=""/>
    <s v=""/>
  </r>
  <r>
    <s v="42861على احمد محمد فوزىAli_fwzy93@yahoo.comاستفسار عن مسار الطرد"/>
    <d v="2017-05-06T00:00:00"/>
    <d v="1899-12-30T09:08:06"/>
    <s v="على احمد محمد فوزى"/>
    <x v="0"/>
    <s v="Ali_fwzy93@yahoo.com"/>
    <s v="29212290101758"/>
    <s v="201142239070"/>
    <x v="1"/>
    <m/>
    <x v="4"/>
    <n v="6"/>
    <n v="9"/>
    <n v="7"/>
    <s v="Re481534220Se"/>
    <s v=""/>
    <s v=""/>
    <s v=""/>
    <s v=""/>
    <s v=""/>
    <s v=""/>
    <s v=""/>
    <s v="RE"/>
    <s v="SE"/>
  </r>
  <r>
    <s v="42861احمد محمد كمالahmedalmotayam@yahoo.comشــكــوى"/>
    <d v="2017-05-06T00:00:00"/>
    <d v="1899-12-30T08:58:46"/>
    <s v="احمد محمد كمال"/>
    <x v="7"/>
    <s v="ahmedalmotayam@yahoo.com"/>
    <s v=": 6859597"/>
    <s v="00971509897020"/>
    <x v="2"/>
    <m/>
    <x v="4"/>
    <n v="6"/>
    <n v="8"/>
    <n v="7"/>
    <s v="EE015855955EG"/>
    <s v=""/>
    <s v=""/>
    <s v=""/>
    <s v=""/>
    <s v=""/>
    <s v=""/>
    <s v=""/>
    <s v="EE"/>
    <s v="EG"/>
  </r>
  <r>
    <s v="42861ابتهال علي قاسمYoyokasem78@gmail.comاستفسار عن مسار الطرد"/>
    <d v="2017-05-06T00:00:00"/>
    <d v="1899-12-30T03:34:50"/>
    <s v="ابتهال علي قاسم"/>
    <x v="0"/>
    <s v="Yoyokasem78@gmail.com"/>
    <s v="8802120400147"/>
    <s v="201097091166"/>
    <x v="1"/>
    <m/>
    <x v="4"/>
    <n v="6"/>
    <n v="3"/>
    <n v="7"/>
    <s v="EE014731464EG"/>
    <s v=""/>
    <s v=""/>
    <s v=""/>
    <s v=""/>
    <s v=""/>
    <s v=""/>
    <s v=""/>
    <s v="EE"/>
    <s v="EG"/>
  </r>
  <r>
    <s v="42861محمد مصطفى عبد العزيز محمدeng.mo.mostafa@gmail.comشــكــوى"/>
    <d v="2017-05-06T00:00:00"/>
    <d v="1899-12-30T00:51:06"/>
    <s v="محمد مصطفى عبد العزيز محمد"/>
    <x v="0"/>
    <s v="eng.mo.mostafa@gmail.com"/>
    <s v="28606220200915"/>
    <s v="201005546473"/>
    <x v="2"/>
    <m/>
    <x v="4"/>
    <n v="6"/>
    <n v="0"/>
    <n v="7"/>
    <s v=""/>
    <s v=""/>
    <s v=""/>
    <s v=""/>
    <s v=""/>
    <s v=""/>
    <s v=""/>
    <s v=""/>
    <s v=""/>
    <s v=""/>
  </r>
  <r>
    <s v="42861احمد محمودahmedyasso2017@gmail.comاستفسار عن مسار الطرد"/>
    <d v="2017-05-06T00:00:00"/>
    <d v="1899-12-30T00:37:27"/>
    <s v="احمد محمود"/>
    <x v="4"/>
    <s v="ahmedyasso2017@gmail.com"/>
    <s v="27907162100031"/>
    <s v="96550485351"/>
    <x v="1"/>
    <m/>
    <x v="4"/>
    <n v="6"/>
    <n v="0"/>
    <n v="7"/>
    <s v="RR705346263EG"/>
    <s v=""/>
    <s v=""/>
    <s v=""/>
    <s v=""/>
    <s v=""/>
    <s v=""/>
    <s v=""/>
    <s v="RR"/>
    <s v="EG"/>
  </r>
  <r>
    <s v="42860محمد هشام إسماعيلmderbala2011@gmail.comاستفسار عن مسار الطرد"/>
    <d v="2017-05-05T00:00:00"/>
    <d v="1899-12-30T21:45:17"/>
    <s v="محمد هشام إسماعيل"/>
    <x v="0"/>
    <s v="mderbala2011@gmail.com"/>
    <s v="29709270202011"/>
    <s v="201017839697"/>
    <x v="1"/>
    <m/>
    <x v="4"/>
    <n v="5"/>
    <n v="21"/>
    <n v="6"/>
    <s v="EE702308853EG"/>
    <s v=""/>
    <s v=""/>
    <s v=""/>
    <s v=""/>
    <s v=""/>
    <s v=""/>
    <s v=""/>
    <s v="EE"/>
    <s v="EG"/>
  </r>
  <r>
    <s v="42860شاديه حماد زهريMoody_elmansy@yahoo.comاستفسار عن مسار الطرد"/>
    <d v="2017-05-05T00:00:00"/>
    <d v="1899-12-30T21:43:56"/>
    <s v="شاديه حماد زهري"/>
    <x v="0"/>
    <s v="Moody_elmansy@yahoo.com"/>
    <s v="79802082600645"/>
    <s v="0201150635773"/>
    <x v="1"/>
    <m/>
    <x v="4"/>
    <n v="5"/>
    <n v="21"/>
    <n v="6"/>
    <s v="EE018656684SA"/>
    <s v=""/>
    <s v=""/>
    <s v=""/>
    <s v=""/>
    <s v=""/>
    <s v=""/>
    <s v=""/>
    <s v="EE"/>
    <s v="SA"/>
  </r>
  <r>
    <s v="42860نهي مصطفيnoha_gbril@yahoo.comأخـــــرى"/>
    <d v="2017-05-05T00:00:00"/>
    <d v="1899-12-30T21:16:32"/>
    <s v="نهي مصطفي"/>
    <x v="0"/>
    <s v="noha_gbril@yahoo.com"/>
    <s v="28206140103546"/>
    <s v="01225096740"/>
    <x v="4"/>
    <m/>
    <x v="4"/>
    <n v="5"/>
    <n v="21"/>
    <n v="6"/>
    <s v=""/>
    <s v=""/>
    <s v=""/>
    <s v=""/>
    <s v=""/>
    <s v=""/>
    <s v=""/>
    <s v=""/>
    <s v=""/>
    <s v=""/>
  </r>
  <r>
    <s v="42860ايمن صبري مصطفيfandejoor@gmail.comشــكــوى"/>
    <d v="2017-05-05T00:00:00"/>
    <d v="1899-12-30T19:18:21"/>
    <s v="ايمن صبري مصطفي"/>
    <x v="0"/>
    <s v="fandejoor@gmail.com"/>
    <s v="28006988"/>
    <s v="01110708284"/>
    <x v="2"/>
    <m/>
    <x v="4"/>
    <n v="5"/>
    <n v="19"/>
    <n v="6"/>
    <s v=""/>
    <s v=""/>
    <s v=""/>
    <s v=""/>
    <s v=""/>
    <s v=""/>
    <s v=""/>
    <s v=""/>
    <s v=""/>
    <s v=""/>
  </r>
  <r>
    <s v="42860الحسنalhassenhamdy@yahoo.comاستفسار عن مسار الطرد"/>
    <d v="2017-05-05T00:00:00"/>
    <d v="1899-12-30T17:12:47"/>
    <s v="الحسن"/>
    <x v="0"/>
    <s v="alhassenhamdy@yahoo.com"/>
    <s v="30006211202214"/>
    <s v="00201020098038"/>
    <x v="1"/>
    <m/>
    <x v="4"/>
    <n v="5"/>
    <n v="17"/>
    <n v="6"/>
    <s v="RN138230791MY"/>
    <s v=""/>
    <s v=""/>
    <s v=""/>
    <s v=""/>
    <s v=""/>
    <s v=""/>
    <s v=""/>
    <s v="RN"/>
    <s v="MY"/>
  </r>
  <r>
    <s v="42860محمد عادل حسن حسنLionlionlion@yahoo.comأخـــــرى"/>
    <d v="2017-05-05T00:00:00"/>
    <d v="1899-12-30T17:07:51"/>
    <s v="محمد عادل حسن حسن"/>
    <x v="0"/>
    <s v="Lionlionlion@yahoo.com"/>
    <s v="27809201900153"/>
    <s v="01226324509"/>
    <x v="4"/>
    <m/>
    <x v="4"/>
    <n v="5"/>
    <n v="17"/>
    <n v="6"/>
    <s v=""/>
    <s v=""/>
    <s v=""/>
    <s v=""/>
    <s v=""/>
    <s v=""/>
    <s v=""/>
    <s v=""/>
    <s v=""/>
    <s v=""/>
  </r>
  <r>
    <s v="42860محمد مختار محمدmohamed.optics1@gmail.comشــكــوى"/>
    <d v="2017-05-05T00:00:00"/>
    <d v="1899-12-30T16:40:23"/>
    <s v="محمد مختار محمد"/>
    <x v="0"/>
    <s v="mohamed.optics1@gmail.com"/>
    <s v="28111112602293"/>
    <s v="01000340201"/>
    <x v="2"/>
    <m/>
    <x v="4"/>
    <n v="5"/>
    <n v="16"/>
    <n v="6"/>
    <s v=""/>
    <s v=""/>
    <s v=""/>
    <s v=""/>
    <s v=""/>
    <s v=""/>
    <s v=""/>
    <s v=""/>
    <s v=""/>
    <s v=""/>
  </r>
  <r>
    <s v="42860محمود مصطفى كمال قطبm.od14@yandex.comاستفسار عن مسار الطرد"/>
    <d v="2017-05-05T00:00:00"/>
    <d v="1899-12-30T16:29:40"/>
    <s v="محمود مصطفى كمال قطب"/>
    <x v="0"/>
    <s v="m.od14@yandex.com"/>
    <s v="29701012401571"/>
    <s v="201061406918"/>
    <x v="1"/>
    <m/>
    <x v="4"/>
    <n v="5"/>
    <n v="16"/>
    <n v="6"/>
    <s v="RU463096743CH"/>
    <s v="RB209401125SG"/>
    <s v="RH351842105CN"/>
    <s v=""/>
    <s v=""/>
    <s v=""/>
    <s v=""/>
    <s v=""/>
    <s v="RU"/>
    <s v="CH"/>
  </r>
  <r>
    <s v="42860احمد نبيل احمد غد المقصودahmednabil_201187@yahoo.comاستفسار عن مسار الطرد"/>
    <d v="2017-05-05T00:00:00"/>
    <d v="1899-12-30T16:10:45"/>
    <s v="احمد نبيل احمد غد المقصود"/>
    <x v="0"/>
    <s v="ahmednabil_201187@yahoo.com"/>
    <s v="27106241300077"/>
    <s v="201223467801"/>
    <x v="1"/>
    <m/>
    <x v="4"/>
    <n v="5"/>
    <n v="16"/>
    <n v="6"/>
    <s v="RN651813685CN"/>
    <s v=""/>
    <s v=""/>
    <s v=""/>
    <s v=""/>
    <s v=""/>
    <s v=""/>
    <s v=""/>
    <s v="RN"/>
    <s v="CN"/>
  </r>
  <r>
    <s v="42860سهير تامر بباويztamer33@yahoo.comاستفسار عن مسار الطرد"/>
    <d v="2017-05-05T00:00:00"/>
    <d v="1899-12-30T15:52:18"/>
    <s v="سهير تامر بباوي"/>
    <x v="0"/>
    <s v="ztamer33@yahoo.com"/>
    <s v="28002052603208"/>
    <s v="201273317855"/>
    <x v="1"/>
    <m/>
    <x v="4"/>
    <n v="5"/>
    <n v="15"/>
    <n v="6"/>
    <s v="cp193953490pl"/>
    <s v=""/>
    <s v=""/>
    <s v=""/>
    <s v=""/>
    <s v=""/>
    <s v=""/>
    <s v=""/>
    <s v="CP"/>
    <s v="PL"/>
  </r>
  <r>
    <s v="42860Elina Bondarenkogabri@mail.ruاستفســار عن خدمــة"/>
    <d v="2017-05-05T00:00:00"/>
    <d v="1899-12-30T14:53:17"/>
    <s v="Elina Bondarenko"/>
    <x v="39"/>
    <s v="gabri@mail.ru"/>
    <s v="EE702025168EG"/>
    <s v="9081882104"/>
    <x v="0"/>
    <m/>
    <x v="4"/>
    <n v="5"/>
    <n v="14"/>
    <n v="6"/>
    <s v="EE702025168EG"/>
    <s v="EE702025168EG"/>
    <s v=""/>
    <s v=""/>
    <s v=""/>
    <s v=""/>
    <s v=""/>
    <s v=""/>
    <s v="EE"/>
    <s v="EG"/>
  </r>
  <r>
    <s v="42860مصطفى محمد مصطفىbacous@msn.comاستفسار عن مسار الطرد"/>
    <d v="2017-05-05T00:00:00"/>
    <d v="1899-12-30T12:45:08"/>
    <s v="مصطفى محمد مصطفى"/>
    <x v="1"/>
    <s v="bacous@msn.com"/>
    <s v=": 474208339"/>
    <s v="8567659464"/>
    <x v="1"/>
    <m/>
    <x v="4"/>
    <n v="5"/>
    <n v="12"/>
    <n v="6"/>
    <s v=""/>
    <s v=""/>
    <s v=""/>
    <s v=""/>
    <s v=""/>
    <s v=""/>
    <s v=""/>
    <s v=""/>
    <s v=""/>
    <s v=""/>
  </r>
  <r>
    <s v="42860tharwat eissaeissa.tharwat2@yahoo.deشــكــوى"/>
    <d v="2017-05-05T00:00:00"/>
    <d v="1899-12-30T05:04:11"/>
    <s v="tharwat eissa"/>
    <x v="10"/>
    <s v="eissa.tharwat2@yahoo.de"/>
    <s v=": A1058624"/>
    <s v="004915757078384"/>
    <x v="2"/>
    <m/>
    <x v="4"/>
    <n v="5"/>
    <n v="5"/>
    <n v="6"/>
    <s v=""/>
    <s v=""/>
    <s v=""/>
    <s v=""/>
    <s v=""/>
    <s v=""/>
    <s v=""/>
    <s v=""/>
    <s v=""/>
    <s v=""/>
  </r>
  <r>
    <s v="42860ياسر مصطفيyasser6666@hotmail.comاستفســار عن خدمــة"/>
    <d v="2017-05-05T00:00:00"/>
    <d v="1899-12-30T01:12:29"/>
    <s v="ياسر مصطفي"/>
    <x v="30"/>
    <s v="yasser6666@hotmail.com"/>
    <s v=": 01245787854"/>
    <s v="0894889334"/>
    <x v="0"/>
    <m/>
    <x v="4"/>
    <n v="5"/>
    <n v="1"/>
    <n v="6"/>
    <s v=""/>
    <s v=""/>
    <s v=""/>
    <s v=""/>
    <s v=""/>
    <s v=""/>
    <s v=""/>
    <s v=""/>
    <s v=""/>
    <s v=""/>
  </r>
  <r>
    <s v="42860ساره الخضر محمدsaramsh317@gmail.comاستفسار عن مسار الطرد"/>
    <d v="2017-05-05T00:00:00"/>
    <d v="1899-12-30T00:48:47"/>
    <s v="ساره الخضر محمد"/>
    <x v="0"/>
    <s v="saramsh317@gmail.com"/>
    <s v="28804200203124"/>
    <s v="01113291013"/>
    <x v="1"/>
    <m/>
    <x v="4"/>
    <n v="5"/>
    <n v="0"/>
    <n v="6"/>
    <s v="EE013293546EG"/>
    <s v=""/>
    <s v=""/>
    <s v=""/>
    <s v=""/>
    <s v=""/>
    <s v=""/>
    <s v=""/>
    <s v="EE"/>
    <s v="EG"/>
  </r>
  <r>
    <s v="42860Ahmed farouk tamam shoienor_eldeen1982@yahoo.comاستفسار عن مسار الطرد"/>
    <d v="2017-05-05T00:00:00"/>
    <d v="1899-12-30T00:09:47"/>
    <s v="Ahmed farouk tamam shoie"/>
    <x v="0"/>
    <s v="nor_eldeen1982@yahoo.com"/>
    <s v="28202278800374"/>
    <s v="201287774059"/>
    <x v="1"/>
    <m/>
    <x v="4"/>
    <n v="5"/>
    <n v="0"/>
    <n v="6"/>
    <s v="LC353030427US"/>
    <s v=""/>
    <s v=""/>
    <s v=""/>
    <s v=""/>
    <s v=""/>
    <s v=""/>
    <s v=""/>
    <s v="LC"/>
    <s v="US"/>
  </r>
  <r>
    <s v="42859شاهين صلاحelshatershahen@gmail.comأخـــــرى"/>
    <d v="2017-05-04T00:00:00"/>
    <d v="1899-12-30T23:56:23"/>
    <s v="شاهين صلاح"/>
    <x v="0"/>
    <s v="elshatershahen@gmail.com"/>
    <s v="29710011606837"/>
    <s v="00201121215864"/>
    <x v="4"/>
    <m/>
    <x v="4"/>
    <n v="4"/>
    <n v="23"/>
    <n v="5"/>
    <s v=""/>
    <s v=""/>
    <s v=""/>
    <s v=""/>
    <s v=""/>
    <s v=""/>
    <s v=""/>
    <s v=""/>
    <s v=""/>
    <s v=""/>
  </r>
  <r>
    <s v="42859احمد عاطف مدبوليAhmed.elrazaz@NOVARTIS.COMشــكــوى"/>
    <d v="2017-05-04T00:00:00"/>
    <d v="1899-12-30T20:33:33"/>
    <s v="احمد عاطف مدبولي"/>
    <x v="0"/>
    <s v="Ahmed.elrazaz@NOVARTIS.COM"/>
    <s v="28805281402335"/>
    <s v="201118245759"/>
    <x v="2"/>
    <m/>
    <x v="4"/>
    <n v="4"/>
    <n v="20"/>
    <n v="5"/>
    <s v="RR506441985EG"/>
    <s v=""/>
    <s v=""/>
    <s v=""/>
    <s v=""/>
    <s v=""/>
    <s v=""/>
    <s v=""/>
    <s v="RR"/>
    <s v="EG"/>
  </r>
  <r>
    <s v="42859ايمن محمد قاسمaaht22@yahoo.comاستفسار عن مسار الطرد"/>
    <d v="2017-05-04T00:00:00"/>
    <d v="1899-12-30T20:08:38"/>
    <s v="ايمن محمد قاسم"/>
    <x v="22"/>
    <s v="aaht22@yahoo.com"/>
    <s v="27681805139"/>
    <s v="0097466071785"/>
    <x v="1"/>
    <m/>
    <x v="4"/>
    <n v="4"/>
    <n v="20"/>
    <n v="5"/>
    <s v="EE114707009QA"/>
    <s v=""/>
    <s v=""/>
    <s v=""/>
    <s v=""/>
    <s v=""/>
    <s v=""/>
    <s v=""/>
    <s v="EE"/>
    <s v="QA"/>
  </r>
  <r>
    <s v="42859احمد عاطف مدبوليAhmedatef202056@yahoo.comشــكــوى"/>
    <d v="2017-05-04T00:00:00"/>
    <d v="1899-12-30T20:08:33"/>
    <s v="احمد عاطف مدبولي"/>
    <x v="0"/>
    <s v="Ahmedatef202056@yahoo.com"/>
    <s v="201118245759"/>
    <s v="201118245759"/>
    <x v="2"/>
    <m/>
    <x v="4"/>
    <n v="4"/>
    <n v="20"/>
    <n v="5"/>
    <s v="pr506441985eg"/>
    <s v=""/>
    <s v=""/>
    <s v=""/>
    <s v=""/>
    <s v=""/>
    <s v=""/>
    <s v=""/>
    <s v="PR"/>
    <s v="EG"/>
  </r>
  <r>
    <s v="42859صبرين السيد فرحات فريح يوسفroro42099@gmail.comاستفســار عن خدمــة"/>
    <d v="2017-05-04T00:00:00"/>
    <d v="1899-12-30T19:23:42"/>
    <s v="صبرين السيد فرحات فريح يوسف"/>
    <x v="0"/>
    <s v="roro42099@gmail.com"/>
    <s v="27501181201941"/>
    <s v="01064083846"/>
    <x v="0"/>
    <m/>
    <x v="4"/>
    <n v="4"/>
    <n v="19"/>
    <n v="5"/>
    <s v=""/>
    <s v=""/>
    <s v=""/>
    <s v=""/>
    <s v=""/>
    <s v=""/>
    <s v=""/>
    <s v=""/>
    <s v=""/>
    <s v=""/>
  </r>
  <r>
    <s v="42859رامى ممدوح عبد الوهابramy_mamdouh85@yahoo.comأخـــــرى"/>
    <d v="2017-05-04T00:00:00"/>
    <d v="1899-12-30T18:18:37"/>
    <s v="رامى ممدوح عبد الوهاب"/>
    <x v="0"/>
    <s v="ramy_mamdouh85@yahoo.com"/>
    <s v="28502061602179"/>
    <s v="01000688892"/>
    <x v="4"/>
    <m/>
    <x v="4"/>
    <n v="4"/>
    <n v="18"/>
    <n v="5"/>
    <s v=""/>
    <s v=""/>
    <s v=""/>
    <s v=""/>
    <s v=""/>
    <s v=""/>
    <s v=""/>
    <s v=""/>
    <s v=""/>
    <s v=""/>
  </r>
  <r>
    <s v="42859روماني ناعوم مينا حنسromanynm2015@gmail.comشــكــوى"/>
    <d v="2017-05-04T00:00:00"/>
    <d v="1899-12-30T17:02:26"/>
    <s v="روماني ناعوم مينا حنس"/>
    <x v="2"/>
    <s v="romanynm2015@gmail.com"/>
    <s v="2243470602"/>
    <s v="0538237728"/>
    <x v="2"/>
    <m/>
    <x v="4"/>
    <n v="4"/>
    <n v="17"/>
    <n v="5"/>
    <s v="RR024022986EG"/>
    <s v=""/>
    <s v=""/>
    <s v=""/>
    <s v=""/>
    <s v=""/>
    <s v=""/>
    <s v=""/>
    <s v="RR"/>
    <s v="EG"/>
  </r>
  <r>
    <s v="42859ايريني فرح ميناromanynm@yahoo.comشــكــوى"/>
    <d v="2017-05-04T00:00:00"/>
    <d v="1899-12-30T16:21:23"/>
    <s v="ايريني فرح مينا"/>
    <x v="0"/>
    <s v="romanynm@yahoo.com"/>
    <s v="2243470602"/>
    <s v="01003304461"/>
    <x v="2"/>
    <m/>
    <x v="4"/>
    <n v="4"/>
    <n v="16"/>
    <n v="5"/>
    <s v="RR024022986EG"/>
    <s v=""/>
    <s v=""/>
    <s v=""/>
    <s v=""/>
    <s v=""/>
    <s v=""/>
    <s v=""/>
    <s v="RR"/>
    <s v="EG"/>
  </r>
  <r>
    <s v="42859خديجة محمد محمودKhadijamohamed094@gmail.comاستفسار عن مسار الطرد"/>
    <d v="2017-05-04T00:00:00"/>
    <d v="1899-12-30T15:02:24"/>
    <s v="خديجة محمد محمود"/>
    <x v="0"/>
    <s v="Khadijamohamed094@gmail.com"/>
    <s v="29405050400122"/>
    <s v="201000960796"/>
    <x v="1"/>
    <m/>
    <x v="4"/>
    <n v="4"/>
    <n v="15"/>
    <n v="5"/>
    <s v="EE702431183EG"/>
    <s v=""/>
    <s v=""/>
    <s v=""/>
    <s v=""/>
    <s v=""/>
    <s v=""/>
    <s v=""/>
    <s v="EE"/>
    <s v="EG"/>
  </r>
  <r>
    <s v="42859يحى عبدالحميد محمد الخليفةyehiaabdulhameed222@gmail.comأخـــــرى"/>
    <d v="2017-05-04T00:00:00"/>
    <d v="1899-12-30T13:47:28"/>
    <s v="يحى عبدالحميد محمد الخليفة"/>
    <x v="0"/>
    <s v="yehiaabdulhameed222@gmail.com"/>
    <s v="26807071700631"/>
    <s v="01158743420"/>
    <x v="4"/>
    <m/>
    <x v="4"/>
    <n v="4"/>
    <n v="13"/>
    <n v="5"/>
    <s v="EE063596862SA"/>
    <s v="EE063596876SA"/>
    <s v=""/>
    <s v=""/>
    <s v=""/>
    <s v=""/>
    <s v=""/>
    <s v=""/>
    <s v="EE"/>
    <s v="SA"/>
  </r>
  <r>
    <s v="42859احمد الصبانahmed.alsabban@gmail.comاستفسار عن مسار الطرد"/>
    <d v="2017-05-04T00:00:00"/>
    <d v="1899-12-30T13:42:14"/>
    <s v="احمد الصبان"/>
    <x v="0"/>
    <s v="ahmed.alsabban@gmail.com"/>
    <s v="103334"/>
    <s v="01001913875"/>
    <x v="1"/>
    <m/>
    <x v="4"/>
    <n v="4"/>
    <n v="13"/>
    <n v="5"/>
    <s v="EE014930831EG"/>
    <s v=""/>
    <s v=""/>
    <s v=""/>
    <s v=""/>
    <s v=""/>
    <s v=""/>
    <s v=""/>
    <s v="EE"/>
    <s v="EG"/>
  </r>
  <r>
    <s v="42859علاء محمد توفيق عليaboassem32@yahoo.comشــكــوى"/>
    <d v="2017-05-04T00:00:00"/>
    <d v="1899-12-30T13:33:11"/>
    <s v="علاء محمد توفيق علي"/>
    <x v="0"/>
    <s v="aboassem32@yahoo.com"/>
    <s v="28709052401016"/>
    <s v="201272094919"/>
    <x v="2"/>
    <m/>
    <x v="4"/>
    <n v="4"/>
    <n v="13"/>
    <n v="5"/>
    <s v=""/>
    <s v=""/>
    <s v=""/>
    <s v=""/>
    <s v=""/>
    <s v=""/>
    <s v=""/>
    <s v=""/>
    <s v=""/>
    <s v=""/>
  </r>
  <r>
    <s v="42859إسلام محمد إبراهيمesslam.mohammed@yahoo.comاستفسار عن مسار الطرد"/>
    <d v="2017-05-04T00:00:00"/>
    <d v="1899-12-30T13:25:39"/>
    <s v="إسلام محمد إبراهيم"/>
    <x v="0"/>
    <s v="esslam.mohammed@yahoo.com"/>
    <s v="28408160201317"/>
    <s v="201144436733"/>
    <x v="1"/>
    <m/>
    <x v="4"/>
    <n v="4"/>
    <n v="13"/>
    <n v="5"/>
    <s v="RF628205371CN"/>
    <s v=""/>
    <s v=""/>
    <s v=""/>
    <s v=""/>
    <s v=""/>
    <s v=""/>
    <s v=""/>
    <s v="RF"/>
    <s v="CN"/>
  </r>
  <r>
    <s v="42859احمد محسن محمد عبد المنعمmedozamalek2015@yahoo.comاستفســار عن خدمــة"/>
    <d v="2017-05-04T00:00:00"/>
    <d v="1899-12-30T13:18:11"/>
    <s v="احمد محسن محمد عبد المنعم"/>
    <x v="0"/>
    <s v="medozamalek2015@yahoo.com"/>
    <s v="29308101202139"/>
    <s v="00201011195085"/>
    <x v="0"/>
    <m/>
    <x v="4"/>
    <n v="4"/>
    <n v="13"/>
    <n v="5"/>
    <s v=""/>
    <s v=""/>
    <s v=""/>
    <s v=""/>
    <s v=""/>
    <s v=""/>
    <s v=""/>
    <s v=""/>
    <s v=""/>
    <s v=""/>
  </r>
  <r>
    <s v="42859سلوي عبد السلامsalwaelkadyy@gmail.comاستفسار عن مسار الطرد"/>
    <d v="2017-05-04T00:00:00"/>
    <d v="1899-12-30T12:38:25"/>
    <s v="سلوي عبد السلام"/>
    <x v="0"/>
    <s v="salwaelkadyy@gmail.com"/>
    <s v="26102080400344"/>
    <s v="01067553339"/>
    <x v="1"/>
    <m/>
    <x v="4"/>
    <n v="4"/>
    <n v="12"/>
    <n v="5"/>
    <s v="RR206204104DE"/>
    <s v=""/>
    <s v=""/>
    <s v=""/>
    <s v=""/>
    <s v=""/>
    <s v=""/>
    <s v=""/>
    <s v="RR"/>
    <s v="DE"/>
  </r>
  <r>
    <s v="42859علي عبدالحميد علي عبداللهa.aly2000@yahoo.comاستفسار عن مسار الطرد"/>
    <d v="2017-05-04T00:00:00"/>
    <d v="1899-12-30T12:38:21"/>
    <s v="علي عبدالحميد علي عبدالله"/>
    <x v="2"/>
    <s v="a.aly2000@yahoo.com"/>
    <s v="28401011613956"/>
    <s v="00966561530856"/>
    <x v="1"/>
    <m/>
    <x v="4"/>
    <n v="4"/>
    <n v="12"/>
    <n v="5"/>
    <s v="RR036921947SA"/>
    <s v=""/>
    <s v=""/>
    <s v=""/>
    <s v=""/>
    <s v=""/>
    <s v=""/>
    <s v=""/>
    <s v="RR"/>
    <s v="SA"/>
  </r>
  <r>
    <s v="42859nour eldinnourmedhat88@gmail.comاستفســار عن خدمــة"/>
    <d v="2017-05-04T00:00:00"/>
    <d v="1899-12-30T12:26:31"/>
    <s v="nour eldin"/>
    <x v="0"/>
    <s v="nourmedhat88@gmail.com"/>
    <s v="29103170101653"/>
    <s v="01111352377"/>
    <x v="0"/>
    <m/>
    <x v="4"/>
    <n v="4"/>
    <n v="12"/>
    <n v="5"/>
    <s v=""/>
    <s v=""/>
    <s v=""/>
    <s v=""/>
    <s v=""/>
    <s v=""/>
    <s v=""/>
    <s v=""/>
    <s v=""/>
    <s v=""/>
  </r>
  <r>
    <s v="42859د/ مصطفى المنشاوىm.minsh@gmail.comشــكــوى"/>
    <d v="2017-05-04T00:00:00"/>
    <d v="1899-12-30T12:08:41"/>
    <s v="د/ مصطفى المنشاوى"/>
    <x v="0"/>
    <s v="m.minsh@gmail.com"/>
    <s v="25009250103214"/>
    <s v="01123401046"/>
    <x v="2"/>
    <m/>
    <x v="4"/>
    <n v="4"/>
    <n v="12"/>
    <n v="5"/>
    <s v="RR706055275EG"/>
    <s v=""/>
    <s v=""/>
    <s v=""/>
    <s v=""/>
    <s v=""/>
    <s v=""/>
    <s v=""/>
    <s v="RR"/>
    <s v="EG"/>
  </r>
  <r>
    <s v="42859محمد حامد يوسفmhamed22973@yahoo.comاستفسار عن مسار الطرد"/>
    <d v="2017-05-04T00:00:00"/>
    <d v="1899-12-30T10:41:46"/>
    <s v="محمد حامد يوسف"/>
    <x v="0"/>
    <s v="mhamed22973@yahoo.com"/>
    <s v="27309220103938"/>
    <s v="201227927700"/>
    <x v="1"/>
    <m/>
    <x v="4"/>
    <n v="4"/>
    <n v="10"/>
    <n v="5"/>
    <s v="RG325625822CN"/>
    <s v=""/>
    <s v=""/>
    <s v=""/>
    <s v=""/>
    <s v=""/>
    <s v=""/>
    <s v=""/>
    <s v="RG"/>
    <s v="CN"/>
  </r>
  <r>
    <s v="42859محمود عبد العظيم محمد عبد الجليلmahmoud.abdulgalil@gmail.comاستفسار عن مسار الطرد"/>
    <d v="2017-05-04T00:00:00"/>
    <d v="1899-12-30T10:30:30"/>
    <s v="محمود عبد العظيم محمد عبد الجليل"/>
    <x v="0"/>
    <s v="mahmoud.abdulgalil@gmail.com"/>
    <s v="29507070105671"/>
    <s v="201010145376"/>
    <x v="1"/>
    <m/>
    <x v="4"/>
    <n v="4"/>
    <n v="10"/>
    <n v="5"/>
    <s v="RX568926003DE"/>
    <s v=""/>
    <s v=""/>
    <s v=""/>
    <s v=""/>
    <s v=""/>
    <s v=""/>
    <s v=""/>
    <s v="RX"/>
    <s v="DE"/>
  </r>
  <r>
    <s v="42859marwa ahmed fekrymrmr2amr@yahoo.comاستفسار عن مسار الطرد"/>
    <d v="2017-05-04T00:00:00"/>
    <d v="1899-12-30T10:29:03"/>
    <s v="marwa ahmed fekry"/>
    <x v="0"/>
    <s v="mrmr2amr@yahoo.com"/>
    <s v="28105300200763"/>
    <s v="01274517378"/>
    <x v="1"/>
    <m/>
    <x v="4"/>
    <n v="4"/>
    <n v="10"/>
    <n v="5"/>
    <s v="EE702349291EG"/>
    <s v=""/>
    <s v=""/>
    <s v=""/>
    <s v=""/>
    <s v=""/>
    <s v=""/>
    <s v=""/>
    <s v="EE"/>
    <s v="EG"/>
  </r>
  <r>
    <s v="42859زينب محمد سعدsahar_1967@live.comاستفسار عن مسار الطرد"/>
    <d v="2017-05-04T00:00:00"/>
    <d v="1899-12-30T10:03:17"/>
    <s v="زينب محمد سعد"/>
    <x v="0"/>
    <s v="sahar_1967@live.com"/>
    <s v=": A14579445"/>
    <s v="00201004841237"/>
    <x v="1"/>
    <m/>
    <x v="4"/>
    <n v="4"/>
    <n v="10"/>
    <n v="5"/>
    <s v="EK014800686SA"/>
    <s v=""/>
    <s v=""/>
    <s v=""/>
    <s v=""/>
    <s v=""/>
    <s v=""/>
    <s v=""/>
    <s v="EK"/>
    <s v="SA"/>
  </r>
  <r>
    <s v="42859محمد مصطفيmmaee87@hotmail.comاستفسار عن مسار الطرد"/>
    <d v="2017-05-04T00:00:00"/>
    <d v="1899-12-30T09:48:08"/>
    <s v="محمد مصطفي"/>
    <x v="0"/>
    <s v="mmaee87@hotmail.com"/>
    <s v="28710018800775"/>
    <s v="01092386595"/>
    <x v="1"/>
    <m/>
    <x v="4"/>
    <n v="4"/>
    <n v="9"/>
    <n v="5"/>
    <s v="ee702403681eg"/>
    <s v=""/>
    <s v=""/>
    <s v=""/>
    <s v=""/>
    <s v=""/>
    <s v=""/>
    <s v=""/>
    <s v="EE"/>
    <s v="EG"/>
  </r>
  <r>
    <s v="42859تيمور علاء الدين احمد المرصفيt.edubai8574@gmail.comاستفسار عن مسار الطرد"/>
    <d v="2017-05-04T00:00:00"/>
    <d v="1899-12-30T09:46:05"/>
    <s v="تيمور علاء الدين احمد المرصفي"/>
    <x v="7"/>
    <s v="t.edubai8574@gmail.com"/>
    <s v=": A18288747"/>
    <s v="00971503821488"/>
    <x v="1"/>
    <m/>
    <x v="4"/>
    <n v="4"/>
    <n v="9"/>
    <n v="5"/>
    <s v="EE702278025EG"/>
    <s v=""/>
    <s v=""/>
    <s v=""/>
    <s v=""/>
    <s v=""/>
    <s v=""/>
    <s v=""/>
    <s v="EE"/>
    <s v="EG"/>
  </r>
  <r>
    <s v="42859Tarek Amintarek.amin.info@gmail.comاستفسار عن مسار الطرد"/>
    <d v="2017-05-04T00:00:00"/>
    <d v="1899-12-30T09:43:46"/>
    <s v="Tarek Amin"/>
    <x v="0"/>
    <s v="tarek.amin.info@gmail.com"/>
    <s v="26704160101976"/>
    <s v="01026326326"/>
    <x v="1"/>
    <m/>
    <x v="4"/>
    <n v="4"/>
    <n v="9"/>
    <n v="5"/>
    <s v="RT914426019HK"/>
    <s v=""/>
    <s v=""/>
    <s v=""/>
    <s v=""/>
    <s v=""/>
    <s v=""/>
    <s v=""/>
    <s v="RT"/>
    <s v="HK"/>
  </r>
  <r>
    <s v="42859احمدatbaa.assalaf@gmail.comأخـــــرى"/>
    <d v="2017-05-04T00:00:00"/>
    <d v="1899-12-30T09:16:47"/>
    <s v="احمد"/>
    <x v="0"/>
    <s v="atbaa.assalaf@gmail.com"/>
    <s v="28504152500452"/>
    <s v="201151112246"/>
    <x v="4"/>
    <m/>
    <x v="4"/>
    <n v="4"/>
    <n v="9"/>
    <n v="5"/>
    <s v=""/>
    <s v=""/>
    <s v=""/>
    <s v=""/>
    <s v=""/>
    <s v=""/>
    <s v=""/>
    <s v=""/>
    <s v=""/>
    <s v=""/>
  </r>
  <r>
    <s v="42859سامح علي علي نور الدينsameh.a.a@outlook.comاستفسار عن مسار الطرد"/>
    <d v="2017-05-04T00:00:00"/>
    <d v="1899-12-30T09:03:22"/>
    <s v="سامح علي علي نور الدين"/>
    <x v="7"/>
    <s v="sameh.a.a@outlook.com"/>
    <s v=": A16341881"/>
    <s v="00971565861116"/>
    <x v="1"/>
    <m/>
    <x v="4"/>
    <n v="4"/>
    <n v="9"/>
    <n v="5"/>
    <s v="EE702255648EG"/>
    <s v=""/>
    <s v=""/>
    <s v=""/>
    <s v=""/>
    <s v=""/>
    <s v=""/>
    <s v=""/>
    <s v="EE"/>
    <s v="EG"/>
  </r>
  <r>
    <s v="42859احمد محمد الدناصوريdanasoury1@hotmail.comأخـــــرى"/>
    <d v="2017-05-04T00:00:00"/>
    <d v="1899-12-30T08:30:29"/>
    <s v="احمد محمد الدناصوري"/>
    <x v="0"/>
    <s v="danasoury1@hotmail.com"/>
    <s v="28501011521015"/>
    <s v="01225371698"/>
    <x v="4"/>
    <m/>
    <x v="4"/>
    <n v="4"/>
    <n v="8"/>
    <n v="5"/>
    <s v=""/>
    <s v=""/>
    <s v=""/>
    <s v=""/>
    <s v=""/>
    <s v=""/>
    <s v=""/>
    <s v=""/>
    <s v=""/>
    <s v=""/>
  </r>
  <r>
    <s v="42859تامر فراج الصاوىtamerfraag@yahoo.caشــكــوى"/>
    <d v="2017-05-04T00:00:00"/>
    <d v="1899-12-30T08:20:34"/>
    <s v="تامر فراج الصاوى"/>
    <x v="0"/>
    <s v="tamerfraag@yahoo.ca"/>
    <s v="27608191401891"/>
    <s v="201127993704"/>
    <x v="2"/>
    <m/>
    <x v="4"/>
    <n v="4"/>
    <n v="8"/>
    <n v="5"/>
    <s v=""/>
    <s v=""/>
    <s v=""/>
    <s v=""/>
    <s v=""/>
    <s v=""/>
    <s v=""/>
    <s v=""/>
    <s v=""/>
    <s v=""/>
  </r>
  <r>
    <s v="42859ناصرمحممود عبدالتواب يونسnasser_ghalab@yahoo.comأخـــــرى"/>
    <d v="2017-05-04T00:00:00"/>
    <d v="1899-12-30T08:16:39"/>
    <s v="ناصرمحممود عبدالتواب يونس"/>
    <x v="0"/>
    <s v="nasser_ghalab@yahoo.com"/>
    <s v="27608120103377"/>
    <s v="0201224985398"/>
    <x v="4"/>
    <m/>
    <x v="4"/>
    <n v="4"/>
    <n v="8"/>
    <n v="5"/>
    <s v=""/>
    <s v=""/>
    <s v=""/>
    <s v=""/>
    <s v=""/>
    <s v=""/>
    <s v=""/>
    <s v=""/>
    <s v=""/>
    <s v=""/>
  </r>
  <r>
    <s v="42859ايمن صبري مصطفيfandejoor@gmail.comاستفسار عن مسار الطرد"/>
    <d v="2017-05-04T00:00:00"/>
    <d v="1899-12-30T05:02:44"/>
    <s v="ايمن صبري مصطفي"/>
    <x v="0"/>
    <s v="fandejoor@gmail.com"/>
    <s v="28006988"/>
    <s v="01110708284"/>
    <x v="1"/>
    <m/>
    <x v="4"/>
    <n v="4"/>
    <n v="5"/>
    <n v="5"/>
    <s v=""/>
    <s v=""/>
    <s v=""/>
    <s v=""/>
    <s v=""/>
    <s v=""/>
    <s v=""/>
    <s v=""/>
    <s v=""/>
    <s v=""/>
  </r>
  <r>
    <s v="42859أحمد عبدالقادر صالحةAhmedabdelkader1339@Gmail.comاستفســار عن خدمــة"/>
    <d v="2017-05-04T00:00:00"/>
    <d v="1899-12-30T02:56:11"/>
    <s v="أحمد عبدالقادر صالحة"/>
    <x v="0"/>
    <s v="Ahmedabdelkader1339@Gmail.com"/>
    <s v="29107153300257"/>
    <s v="012127217909"/>
    <x v="0"/>
    <m/>
    <x v="4"/>
    <n v="4"/>
    <n v="2"/>
    <n v="5"/>
    <s v=""/>
    <s v=""/>
    <s v=""/>
    <s v=""/>
    <s v=""/>
    <s v=""/>
    <s v=""/>
    <s v=""/>
    <s v=""/>
    <s v=""/>
  </r>
  <r>
    <s v="42859زيادziadalkady@hotmail.comاستفسار عن مسار الطرد"/>
    <d v="2017-05-04T00:00:00"/>
    <d v="1899-12-30T02:42:04"/>
    <s v="زياد"/>
    <x v="0"/>
    <s v="ziadalkady@hotmail.com"/>
    <s v="٢٨٨١٠٢٠٨٨٠٠١١٣"/>
    <s v="201008566860"/>
    <x v="1"/>
    <m/>
    <x v="4"/>
    <n v="4"/>
    <n v="2"/>
    <n v="5"/>
    <s v="Rr308943508eg"/>
    <s v=""/>
    <s v=""/>
    <s v=""/>
    <s v=""/>
    <s v=""/>
    <s v=""/>
    <s v=""/>
    <s v="RR"/>
    <s v="EG"/>
  </r>
  <r>
    <s v="42859حسامhossamebrahim770@gmail.comاستفسار عن مسار الطرد"/>
    <d v="2017-05-04T00:00:00"/>
    <d v="1899-12-30T00:51:36"/>
    <s v="حسام"/>
    <x v="0"/>
    <s v="hossamebrahim770@gmail.com"/>
    <s v="29801181200415"/>
    <s v="201060567130"/>
    <x v="1"/>
    <m/>
    <x v="4"/>
    <n v="4"/>
    <n v="0"/>
    <n v="5"/>
    <s v="RF447700681SG"/>
    <s v=""/>
    <s v=""/>
    <s v=""/>
    <s v=""/>
    <s v=""/>
    <s v=""/>
    <s v=""/>
    <s v="RF"/>
    <s v="SG"/>
  </r>
  <r>
    <s v="42862ايمن صبري مصطفيfandejoor@gmail.comشــكــوى"/>
    <d v="2017-05-07T00:00:00"/>
    <d v="1899-12-30T20:29:05"/>
    <s v="ايمن صبري مصطفي"/>
    <x v="0"/>
    <s v="fandejoor@gmail.com"/>
    <s v="28006988"/>
    <s v="01110708284"/>
    <x v="2"/>
    <m/>
    <x v="4"/>
    <n v="7"/>
    <n v="20"/>
    <n v="1"/>
    <s v=""/>
    <s v=""/>
    <s v=""/>
    <s v=""/>
    <s v=""/>
    <s v=""/>
    <s v=""/>
    <s v=""/>
    <s v=""/>
    <s v=""/>
  </r>
  <r>
    <s v="42862محمد عبد الحيmohammedabdelhai@gmail.comاستفسار عن مسار الطرد"/>
    <d v="2017-05-07T00:00:00"/>
    <d v="1899-12-30T20:04:08"/>
    <s v="محمد عبد الحي"/>
    <x v="0"/>
    <s v="mohammedabdelhai@gmail.com"/>
    <s v="00201144874874"/>
    <s v="01144874874"/>
    <x v="1"/>
    <m/>
    <x v="4"/>
    <n v="7"/>
    <n v="20"/>
    <n v="1"/>
    <s v="RS586543597CN"/>
    <s v=""/>
    <s v=""/>
    <s v=""/>
    <s v=""/>
    <s v=""/>
    <s v=""/>
    <s v=""/>
    <s v="RS"/>
    <s v="CN"/>
  </r>
  <r>
    <s v="42862Muhammad Hussain Alimhalisai@gmail.comاستفسار عن مسار الطرد"/>
    <d v="2017-05-07T00:00:00"/>
    <d v="1899-12-30T19:13:17"/>
    <s v="Muhammad Hussain Ali"/>
    <x v="47"/>
    <s v="mhalisai@gmail.com"/>
    <s v=": SE1796662"/>
    <s v="00923333589880"/>
    <x v="1"/>
    <m/>
    <x v="4"/>
    <n v="7"/>
    <n v="19"/>
    <n v="1"/>
    <s v="EE702446642EG"/>
    <s v=""/>
    <s v=""/>
    <s v=""/>
    <s v=""/>
    <s v=""/>
    <s v=""/>
    <s v=""/>
    <s v="EE"/>
    <s v="EG"/>
  </r>
  <r>
    <s v="42862حسام الشاميHus_77@hotmail.comاستفسار عن مسار الطرد"/>
    <d v="2017-05-07T00:00:00"/>
    <d v="1899-12-30T19:13:10"/>
    <s v="حسام الشامي"/>
    <x v="0"/>
    <s v="Hus_77@hotmail.com"/>
    <s v="27705218800357"/>
    <s v="201284814870"/>
    <x v="1"/>
    <m/>
    <x v="4"/>
    <n v="7"/>
    <n v="19"/>
    <n v="1"/>
    <s v="RR706917293EG"/>
    <s v=""/>
    <s v=""/>
    <s v=""/>
    <s v=""/>
    <s v=""/>
    <s v=""/>
    <s v=""/>
    <s v="RR"/>
    <s v="EG"/>
  </r>
  <r>
    <s v="42862زين عبد المعطى محمد الصباحىzeinmohammed11@yahoo.comشــكــوى"/>
    <d v="2017-05-07T00:00:00"/>
    <d v="1899-12-30T18:43:32"/>
    <s v="زين عبد المعطى محمد الصباحى"/>
    <x v="0"/>
    <s v="zeinmohammed11@yahoo.com"/>
    <s v="28801181603095"/>
    <s v="201002628668"/>
    <x v="2"/>
    <m/>
    <x v="4"/>
    <n v="7"/>
    <n v="18"/>
    <n v="1"/>
    <s v=""/>
    <s v=""/>
    <s v=""/>
    <s v=""/>
    <s v=""/>
    <s v=""/>
    <s v=""/>
    <s v=""/>
    <s v=""/>
    <s v=""/>
  </r>
  <r>
    <s v="42862david abd elmohsenal-elmohsen@yahoo.comشــكــوى"/>
    <d v="2017-05-07T00:00:00"/>
    <d v="1899-12-30T18:08:49"/>
    <s v="david abd elmohsen"/>
    <x v="0"/>
    <s v="al-elmohsen@yahoo.com"/>
    <s v="28815102500995"/>
    <s v="02001227706994"/>
    <x v="2"/>
    <m/>
    <x v="4"/>
    <n v="7"/>
    <n v="18"/>
    <n v="1"/>
    <s v="EE123456789fa"/>
    <s v=""/>
    <s v=""/>
    <s v=""/>
    <s v=""/>
    <s v=""/>
    <s v=""/>
    <s v=""/>
    <s v="EE"/>
    <s v="FA"/>
  </r>
  <r>
    <s v="42862نهي سعيد امينModo.nosha@gmail.comاستفسار عن مسار الطرد"/>
    <d v="2017-05-07T00:00:00"/>
    <d v="1899-12-30T17:42:58"/>
    <s v="نهي سعيد امين"/>
    <x v="0"/>
    <s v="Modo.nosha@gmail.com"/>
    <s v="28711162800069"/>
    <s v="201129801123"/>
    <x v="1"/>
    <m/>
    <x v="4"/>
    <n v="7"/>
    <n v="17"/>
    <n v="1"/>
    <s v="EE702468135EG"/>
    <s v=""/>
    <s v=""/>
    <s v=""/>
    <s v=""/>
    <s v=""/>
    <s v=""/>
    <s v=""/>
    <s v="EE"/>
    <s v="EG"/>
  </r>
  <r>
    <s v="42862اسلام محمود سعد ابراهيمeslamelhga@yahoo.comأخـــــرى"/>
    <d v="2017-05-07T00:00:00"/>
    <d v="1899-12-30T17:09:36"/>
    <s v="اسلام محمود سعد ابراهيم"/>
    <x v="0"/>
    <s v="eslamelhga@yahoo.com"/>
    <s v="2980131200091"/>
    <s v="2001095901879"/>
    <x v="4"/>
    <m/>
    <x v="4"/>
    <n v="7"/>
    <n v="17"/>
    <n v="1"/>
    <s v=""/>
    <s v=""/>
    <s v=""/>
    <s v=""/>
    <s v=""/>
    <s v=""/>
    <s v=""/>
    <s v=""/>
    <s v=""/>
    <s v=""/>
  </r>
  <r>
    <s v="42862اسامة عزت الصادقosamanet2007@facebook.comشــكــوى"/>
    <d v="2017-05-07T00:00:00"/>
    <d v="1899-12-30T17:04:23"/>
    <s v="اسامة عزت الصادق"/>
    <x v="0"/>
    <s v="osamanet2007@facebook.com"/>
    <s v="27409121300319"/>
    <s v="01221197074"/>
    <x v="2"/>
    <m/>
    <x v="4"/>
    <n v="7"/>
    <n v="17"/>
    <n v="1"/>
    <s v=""/>
    <s v=""/>
    <s v=""/>
    <s v=""/>
    <s v=""/>
    <s v=""/>
    <s v=""/>
    <s v=""/>
    <s v=""/>
    <s v=""/>
  </r>
  <r>
    <s v="42862منال فتحى هاشمhoby_jas@hotmail.comشــكــوى"/>
    <d v="2017-05-07T00:00:00"/>
    <d v="1899-12-30T16:04:49"/>
    <s v="منال فتحى هاشم"/>
    <x v="0"/>
    <s v="hoby_jas@hotmail.com"/>
    <s v=": A089290597"/>
    <s v="201154078824"/>
    <x v="2"/>
    <m/>
    <x v="4"/>
    <n v="7"/>
    <n v="16"/>
    <n v="1"/>
    <s v="RS565564804CN"/>
    <s v=""/>
    <s v=""/>
    <s v=""/>
    <s v=""/>
    <s v=""/>
    <s v=""/>
    <s v=""/>
    <s v="RS"/>
    <s v="CN"/>
  </r>
  <r>
    <s v="42862م/محمد سليماتmohamed.ahmed@live.co.ukاستفسار عن مسار الطرد"/>
    <d v="2017-05-07T00:00:00"/>
    <d v="1899-12-30T14:58:55"/>
    <s v="م/محمد سليمات"/>
    <x v="0"/>
    <s v="mohamed.ahmed@live.co.uk"/>
    <s v="29012252102393"/>
    <s v="01068969259"/>
    <x v="1"/>
    <m/>
    <x v="4"/>
    <n v="7"/>
    <n v="14"/>
    <n v="1"/>
    <s v="EE702502565EG"/>
    <s v=""/>
    <s v=""/>
    <s v=""/>
    <s v=""/>
    <s v=""/>
    <s v=""/>
    <s v=""/>
    <s v="EE"/>
    <s v="EG"/>
  </r>
  <r>
    <s v="42862عصام عوض عبد السميع ابراهيمesamelnagar2005@yahoo.comاستفســار عن خدمــة"/>
    <d v="2017-05-07T00:00:00"/>
    <d v="1899-12-30T14:46:47"/>
    <s v="عصام عوض عبد السميع ابراهيم"/>
    <x v="0"/>
    <s v="esamelnagar2005@yahoo.com"/>
    <s v="27301041205034"/>
    <s v="00201001917681"/>
    <x v="0"/>
    <m/>
    <x v="4"/>
    <n v="7"/>
    <n v="14"/>
    <n v="1"/>
    <s v=""/>
    <s v=""/>
    <s v=""/>
    <s v=""/>
    <s v=""/>
    <s v=""/>
    <s v=""/>
    <s v=""/>
    <s v=""/>
    <s v=""/>
  </r>
  <r>
    <s v="42862خديجة محمد محمودKhadijamohamed094@gmail.comاستفسار عن مسار الطرد"/>
    <d v="2017-05-07T00:00:00"/>
    <d v="1899-12-30T14:34:28"/>
    <s v="خديجة محمد محمود"/>
    <x v="0"/>
    <s v="Khadijamohamed094@gmail.com"/>
    <s v="29405050400122"/>
    <s v="201000960796"/>
    <x v="1"/>
    <m/>
    <x v="4"/>
    <n v="7"/>
    <n v="14"/>
    <n v="1"/>
    <s v="EE702431183EG"/>
    <s v=""/>
    <s v=""/>
    <s v=""/>
    <s v=""/>
    <s v=""/>
    <s v=""/>
    <s v=""/>
    <s v="EE"/>
    <s v="EG"/>
  </r>
  <r>
    <s v="42862محمود مسعدmahmoud.mosaad.saad@gmail.comاستفسار عن مسار الطرد"/>
    <d v="2017-05-07T00:00:00"/>
    <d v="1899-12-30T14:27:32"/>
    <s v="محمود مسعد"/>
    <x v="0"/>
    <s v="mahmoud.mosaad.saad@gmail.com"/>
    <s v="28805150103791"/>
    <s v="201064433789"/>
    <x v="1"/>
    <m/>
    <x v="4"/>
    <n v="7"/>
    <n v="14"/>
    <n v="1"/>
    <s v=""/>
    <s v=""/>
    <s v=""/>
    <s v=""/>
    <s v=""/>
    <s v=""/>
    <s v=""/>
    <s v=""/>
    <s v=""/>
    <s v=""/>
  </r>
  <r>
    <s v="42862AHMED ABDELHAMEEDq.eng.ahmed@gmail.comاستفسار عن مسار الطرد"/>
    <d v="2017-05-07T00:00:00"/>
    <d v="1899-12-30T14:24:43"/>
    <s v="AHMED ABDELHAMEED"/>
    <x v="0"/>
    <s v="q.eng.ahmed@gmail.com"/>
    <s v="28712012200035"/>
    <s v="00201005808337"/>
    <x v="1"/>
    <m/>
    <x v="4"/>
    <n v="7"/>
    <n v="14"/>
    <n v="1"/>
    <s v="RX567588128DE"/>
    <s v=""/>
    <s v=""/>
    <s v=""/>
    <s v=""/>
    <s v=""/>
    <s v=""/>
    <s v=""/>
    <s v="RX"/>
    <s v="DE"/>
  </r>
  <r>
    <s v="42861Zeyad Elkadyziadalkady@hotmail.comاستفسار عن مسار الطرد"/>
    <d v="2017-05-06T00:00:00"/>
    <d v="1899-12-30T20:43:26"/>
    <s v="Zeyad Elkady"/>
    <x v="0"/>
    <s v="ziadalkady@hotmail.com"/>
    <s v="28810208800113"/>
    <s v="01020829718"/>
    <x v="1"/>
    <m/>
    <x v="4"/>
    <n v="6"/>
    <n v="20"/>
    <n v="7"/>
    <s v="rr308943508eg"/>
    <s v=""/>
    <s v=""/>
    <s v=""/>
    <s v=""/>
    <s v=""/>
    <s v=""/>
    <s v=""/>
    <s v="RR"/>
    <s v="EG"/>
  </r>
  <r>
    <s v="42861يحى عبدالحميد محمد الخليفةyehiaabdulhameed222@gmail.comشــكــوى"/>
    <d v="2017-05-06T00:00:00"/>
    <d v="1899-12-30T14:08:03"/>
    <s v="يحى عبدالحميد محمد الخليفة"/>
    <x v="0"/>
    <s v="yehiaabdulhameed222@gmail.com"/>
    <s v="26807071700631"/>
    <s v="01158743420"/>
    <x v="2"/>
    <m/>
    <x v="4"/>
    <n v="6"/>
    <n v="14"/>
    <n v="7"/>
    <s v="EE063596872SA"/>
    <s v="EE063596862SA"/>
    <s v=""/>
    <s v=""/>
    <s v=""/>
    <s v=""/>
    <s v=""/>
    <s v=""/>
    <s v="EE"/>
    <s v="SA"/>
  </r>
  <r>
    <s v="42862محمد حلمى عبد العزيز شهابFars_fars9192000@yahoo.comاستفســار عن خدمــة"/>
    <d v="2017-05-07T00:00:00"/>
    <d v="1899-12-30T03:08:28"/>
    <s v="محمد حلمى عبد العزيز شهاب"/>
    <x v="0"/>
    <s v="Fars_fars9192000@yahoo.com"/>
    <s v="28909191600596"/>
    <s v="2 01224970233"/>
    <x v="0"/>
    <m/>
    <x v="4"/>
    <n v="7"/>
    <n v="3"/>
    <n v="1"/>
    <s v=""/>
    <s v=""/>
    <s v=""/>
    <s v=""/>
    <s v=""/>
    <s v=""/>
    <s v=""/>
    <s v=""/>
    <s v=""/>
    <s v=""/>
  </r>
  <r>
    <s v="42862هيثم رفعت احمدasd2000585@gmail.comاستفسار عن مسار الطرد"/>
    <d v="2017-05-07T00:00:00"/>
    <d v="1899-12-30T07:28:11"/>
    <s v="هيثم رفعت احمد"/>
    <x v="0"/>
    <s v="asd2000585@gmail.com"/>
    <s v="29107102605151"/>
    <s v="0201067349770"/>
    <x v="1"/>
    <m/>
    <x v="4"/>
    <n v="7"/>
    <n v="7"/>
    <n v="1"/>
    <s v="EE702123973EG"/>
    <s v=""/>
    <s v=""/>
    <s v=""/>
    <s v=""/>
    <s v=""/>
    <s v=""/>
    <s v=""/>
    <s v="EE"/>
    <s v="EG"/>
  </r>
  <r>
    <s v="42862مسعد معوض العدلMOTAWIROONSCH@GMAIL.COMأخـــــرى"/>
    <d v="2017-05-07T00:00:00"/>
    <d v="1899-12-30T07:31:15"/>
    <s v="مسعد معوض العدل"/>
    <x v="2"/>
    <s v="MOTAWIROONSCH@GMAIL.COM"/>
    <s v=": a12710757"/>
    <s v="00966533336871"/>
    <x v="4"/>
    <m/>
    <x v="4"/>
    <n v="7"/>
    <n v="7"/>
    <n v="1"/>
    <s v=""/>
    <s v=""/>
    <s v=""/>
    <s v=""/>
    <s v=""/>
    <s v=""/>
    <s v=""/>
    <s v=""/>
    <s v=""/>
    <s v=""/>
  </r>
  <r>
    <s v="42861عفاف حسن عبد الوهابaf_afaf135@yahoo.comأخـــــرى"/>
    <d v="2017-05-06T00:00:00"/>
    <d v="1899-12-30T21:04:24"/>
    <s v="عفاف حسن عبد الوهاب"/>
    <x v="0"/>
    <s v="af_afaf135@yahoo.com"/>
    <s v="28708080106449"/>
    <s v="201005468971"/>
    <x v="4"/>
    <m/>
    <x v="4"/>
    <n v="6"/>
    <n v="21"/>
    <n v="7"/>
    <s v=""/>
    <s v=""/>
    <s v=""/>
    <s v=""/>
    <s v=""/>
    <s v=""/>
    <s v=""/>
    <s v=""/>
    <s v=""/>
    <s v=""/>
  </r>
  <r>
    <s v="42861خالد يحيى أحمد محجوبkhaled.mahgoub@cairorunners.comاستفسار عن مسار الطرد"/>
    <d v="2017-05-06T00:00:00"/>
    <d v="1899-12-30T22:10:58"/>
    <s v="خالد يحيى أحمد محجوب"/>
    <x v="0"/>
    <s v="khaled.mahgoub@cairorunners.com"/>
    <s v="28801050102597"/>
    <s v="201111219299"/>
    <x v="1"/>
    <m/>
    <x v="4"/>
    <n v="6"/>
    <n v="22"/>
    <n v="7"/>
    <s v="RS562972897CN"/>
    <s v=""/>
    <s v=""/>
    <s v=""/>
    <s v=""/>
    <s v=""/>
    <s v=""/>
    <s v=""/>
    <s v="RS"/>
    <s v="CN"/>
  </r>
  <r>
    <s v="42861عفاف حسن عبد الوهابaf_afaf135@yahoo.comشــكــوى"/>
    <d v="2017-05-06T00:00:00"/>
    <d v="1899-12-30T18:54:44"/>
    <s v="عفاف حسن عبد الوهاب"/>
    <x v="0"/>
    <s v="af_afaf135@yahoo.com"/>
    <s v="28708080106449"/>
    <s v="01005468971"/>
    <x v="2"/>
    <m/>
    <x v="4"/>
    <n v="6"/>
    <n v="18"/>
    <n v="7"/>
    <s v=""/>
    <s v=""/>
    <s v=""/>
    <s v=""/>
    <s v=""/>
    <s v=""/>
    <s v=""/>
    <s v=""/>
    <s v=""/>
    <s v=""/>
  </r>
  <r>
    <s v="42861Ahmed hassanelmawaziny@gmail.comاستفســار عن خدمــة"/>
    <d v="2017-05-06T00:00:00"/>
    <d v="1899-12-30T14:16:06"/>
    <s v="Ahmed hassan"/>
    <x v="0"/>
    <s v="elmawaziny@gmail.com"/>
    <s v="27906061100378"/>
    <s v="201116755553"/>
    <x v="0"/>
    <m/>
    <x v="4"/>
    <n v="6"/>
    <n v="14"/>
    <n v="7"/>
    <s v=""/>
    <s v=""/>
    <s v=""/>
    <s v=""/>
    <s v=""/>
    <s v=""/>
    <s v=""/>
    <s v=""/>
    <s v=""/>
    <s v=""/>
  </r>
  <r>
    <s v="42861اسلام محمد ابراهيمislam_elbatawy@yahoo.comاستفســار عن خدمــة"/>
    <d v="2017-05-06T00:00:00"/>
    <d v="1899-12-30T12:39:09"/>
    <s v="اسلام محمد ابراهيم"/>
    <x v="0"/>
    <s v="islam_elbatawy@yahoo.com"/>
    <s v="1700653"/>
    <s v="00201017238009"/>
    <x v="0"/>
    <m/>
    <x v="4"/>
    <n v="6"/>
    <n v="12"/>
    <n v="7"/>
    <s v=""/>
    <s v=""/>
    <s v=""/>
    <s v=""/>
    <s v=""/>
    <s v=""/>
    <s v=""/>
    <s v=""/>
    <s v=""/>
    <s v=""/>
  </r>
  <r>
    <s v="42861مصطفى السيد عبد القادرkoriakoria82@gmail.comاستفســار عن خدمــة"/>
    <d v="2017-05-06T00:00:00"/>
    <d v="1899-12-30T19:50:31"/>
    <s v="مصطفى السيد عبد القادر"/>
    <x v="0"/>
    <s v="koriakoria82@gmail.com"/>
    <s v="28502210202219"/>
    <s v="01128099353"/>
    <x v="0"/>
    <m/>
    <x v="4"/>
    <n v="6"/>
    <n v="19"/>
    <n v="7"/>
    <s v=""/>
    <s v=""/>
    <s v=""/>
    <s v=""/>
    <s v=""/>
    <s v=""/>
    <s v=""/>
    <s v=""/>
    <s v=""/>
    <s v=""/>
  </r>
  <r>
    <s v="42861مجدي متولي محمد وهبهmagdywahba20@yahoo.comاستفســار عن خدمــة"/>
    <d v="2017-05-06T00:00:00"/>
    <d v="1899-12-30T14:02:49"/>
    <s v="مجدي متولي محمد وهبه"/>
    <x v="0"/>
    <s v="magdywahba20@yahoo.com"/>
    <s v="1400611"/>
    <s v="201100229186"/>
    <x v="0"/>
    <m/>
    <x v="4"/>
    <n v="6"/>
    <n v="14"/>
    <n v="7"/>
    <s v=""/>
    <s v=""/>
    <s v=""/>
    <s v=""/>
    <s v=""/>
    <s v=""/>
    <s v=""/>
    <s v=""/>
    <s v=""/>
    <s v=""/>
  </r>
  <r>
    <s v="42861عمر علي بغداديOmarmaro658@gmail.comاستفســار عن خدمــة"/>
    <d v="2017-05-06T00:00:00"/>
    <d v="1899-12-30T12:48:13"/>
    <s v="عمر علي بغدادي"/>
    <x v="0"/>
    <s v="Omarmaro658@gmail.com"/>
    <s v="29610312700273"/>
    <s v="201149131021"/>
    <x v="0"/>
    <m/>
    <x v="4"/>
    <n v="6"/>
    <n v="12"/>
    <n v="7"/>
    <s v=""/>
    <s v=""/>
    <s v=""/>
    <s v=""/>
    <s v=""/>
    <s v=""/>
    <s v=""/>
    <s v=""/>
    <s v=""/>
    <s v=""/>
  </r>
  <r>
    <s v="42861ايمن صبري مصطفيfandejoor@gmail.comشــكــوى"/>
    <d v="2017-05-06T00:00:00"/>
    <d v="1899-12-30T16:39:36"/>
    <s v="ايمن صبري مصطفي"/>
    <x v="0"/>
    <s v="fandejoor@gmail.com"/>
    <s v="2"/>
    <s v="01110708284"/>
    <x v="2"/>
    <m/>
    <x v="4"/>
    <n v="6"/>
    <n v="16"/>
    <n v="7"/>
    <s v=""/>
    <s v=""/>
    <s v=""/>
    <s v=""/>
    <s v=""/>
    <s v=""/>
    <s v=""/>
    <s v=""/>
    <s v=""/>
    <s v=""/>
  </r>
  <r>
    <s v="42861على حسن حامد عبداللهalihassan262003@yahoo.comاستفســار عن خدمــة"/>
    <d v="2017-05-06T00:00:00"/>
    <d v="1899-12-30T21:17:25"/>
    <s v="على حسن حامد عبدالله"/>
    <x v="0"/>
    <s v="alihassan262003@yahoo.com"/>
    <s v="25003130100914"/>
    <s v="201095227352"/>
    <x v="0"/>
    <m/>
    <x v="4"/>
    <n v="6"/>
    <n v="21"/>
    <n v="7"/>
    <s v=""/>
    <s v=""/>
    <s v=""/>
    <s v=""/>
    <s v=""/>
    <s v=""/>
    <s v=""/>
    <s v=""/>
    <s v=""/>
    <s v=""/>
  </r>
  <r>
    <s v="42863abdullah hazaeaeng.abdullah.hazaea@live.comاستفسار عن مسار الطرد"/>
    <d v="2017-05-08T00:00:00"/>
    <d v="1899-12-30T13:07:19"/>
    <s v="abdullah hazaea"/>
    <x v="2"/>
    <s v="eng.abdullah.hazaea@live.com"/>
    <s v="287111811401558"/>
    <s v="966599373614"/>
    <x v="1"/>
    <m/>
    <x v="4"/>
    <n v="8"/>
    <n v="13"/>
    <n v="2"/>
    <s v="EE062699874SA"/>
    <s v=""/>
    <s v=""/>
    <s v=""/>
    <s v=""/>
    <s v=""/>
    <s v=""/>
    <s v=""/>
    <s v="EE"/>
    <s v="SA"/>
  </r>
  <r>
    <s v="42863Jasem Al Hashemihbhbwwhbhbww@gmail.comاستفسار عن مسار الطرد"/>
    <d v="2017-05-08T00:00:00"/>
    <d v="1899-12-30T12:57:42"/>
    <s v="Jasem Al Hashemi"/>
    <x v="31"/>
    <s v="hbhbwwhbhbww@gmail.com"/>
    <s v=": k 1226027"/>
    <s v="00436781221625"/>
    <x v="1"/>
    <m/>
    <x v="4"/>
    <n v="8"/>
    <n v="12"/>
    <n v="2"/>
    <s v="EE013326805EG"/>
    <s v=""/>
    <s v=""/>
    <s v=""/>
    <s v=""/>
    <s v=""/>
    <s v=""/>
    <s v=""/>
    <s v="EE"/>
    <s v="EG"/>
  </r>
  <r>
    <s v="42863وود اند بلكسيwandp@woodandplexi.comاستفسار عن مسار الطرد"/>
    <d v="2017-05-08T00:00:00"/>
    <d v="1899-12-30T12:35:01"/>
    <s v="وود اند بلكسي"/>
    <x v="0"/>
    <s v="wandp@woodandplexi.com"/>
    <s v="26010080101175"/>
    <s v="21094737775"/>
    <x v="1"/>
    <m/>
    <x v="4"/>
    <n v="8"/>
    <n v="12"/>
    <n v="2"/>
    <s v="RR706917293EG"/>
    <s v=""/>
    <s v=""/>
    <s v=""/>
    <s v=""/>
    <s v=""/>
    <s v=""/>
    <s v=""/>
    <s v="RR"/>
    <s v="EG"/>
  </r>
  <r>
    <s v="42863كريم محمد الوصال اسماعيلkemogolden@gmail.comشــكــوى"/>
    <d v="2017-05-08T00:00:00"/>
    <d v="1899-12-30T12:24:39"/>
    <s v="كريم محمد الوصال اسماعيل"/>
    <x v="0"/>
    <s v="kemogolden@gmail.com"/>
    <s v="28812270102697"/>
    <s v="01060907089"/>
    <x v="2"/>
    <m/>
    <x v="4"/>
    <n v="8"/>
    <n v="12"/>
    <n v="2"/>
    <s v="CY100430158AU"/>
    <s v=""/>
    <s v=""/>
    <s v=""/>
    <s v=""/>
    <s v=""/>
    <s v=""/>
    <s v=""/>
    <s v="CY"/>
    <s v="AU"/>
  </r>
  <r>
    <s v="42863احمد صلاح الدين محمدupsalah11@gmail.comاستفســار عن خدمــة"/>
    <d v="2017-05-08T00:00:00"/>
    <d v="1899-12-30T11:54:19"/>
    <s v="احمد صلاح الدين محمد"/>
    <x v="0"/>
    <s v="upsalah11@gmail.com"/>
    <s v="29311112701839"/>
    <s v="201000233677"/>
    <x v="0"/>
    <m/>
    <x v="4"/>
    <n v="8"/>
    <n v="11"/>
    <n v="2"/>
    <s v=""/>
    <s v=""/>
    <s v=""/>
    <s v=""/>
    <s v=""/>
    <s v=""/>
    <s v=""/>
    <s v=""/>
    <s v=""/>
    <s v=""/>
  </r>
  <r>
    <s v="42863MAGDY MOKHTAR ABD EL HAFEEZm.mokhtar@najrancement.comشــكــوى"/>
    <d v="2017-05-08T00:00:00"/>
    <d v="1899-12-30T11:46:10"/>
    <s v="MAGDY MOKHTAR ABD EL HAFEEZ"/>
    <x v="2"/>
    <s v="m.mokhtar@najrancement.com"/>
    <s v="26312282500213"/>
    <s v="00966553616465"/>
    <x v="2"/>
    <m/>
    <x v="4"/>
    <n v="8"/>
    <n v="11"/>
    <n v="2"/>
    <s v="RR061187613SA"/>
    <s v=""/>
    <s v=""/>
    <s v=""/>
    <s v=""/>
    <s v=""/>
    <s v=""/>
    <s v=""/>
    <s v="RR"/>
    <s v="SA"/>
  </r>
  <r>
    <s v="42863خديجة محمد محمودKhadijamohamed094@gmail.comاستفسار عن مسار الطرد"/>
    <d v="2017-05-08T00:00:00"/>
    <d v="1899-12-30T11:44:20"/>
    <s v="خديجة محمد محمود"/>
    <x v="0"/>
    <s v="Khadijamohamed094@gmail.com"/>
    <s v="29405050400122"/>
    <s v="201000960796"/>
    <x v="1"/>
    <m/>
    <x v="4"/>
    <n v="8"/>
    <n v="11"/>
    <n v="2"/>
    <s v="EE702431183EG"/>
    <s v=""/>
    <s v=""/>
    <s v=""/>
    <s v=""/>
    <s v=""/>
    <s v=""/>
    <s v=""/>
    <s v="EE"/>
    <s v="EG"/>
  </r>
  <r>
    <s v="42863ehab jounathan azerehab_joe@hotmail.comاستفسار عن مسار الطرد"/>
    <d v="2017-05-08T00:00:00"/>
    <d v="1899-12-30T11:32:29"/>
    <s v="ehab jounathan azer"/>
    <x v="0"/>
    <s v="ehab_joe@hotmail.com"/>
    <s v="28004202600035"/>
    <s v="201270084667"/>
    <x v="1"/>
    <m/>
    <x v="4"/>
    <n v="8"/>
    <n v="11"/>
    <n v="2"/>
    <s v="RH049093776TR"/>
    <s v=""/>
    <s v=""/>
    <s v=""/>
    <s v=""/>
    <s v=""/>
    <s v=""/>
    <s v=""/>
    <s v="RH"/>
    <s v="TR"/>
  </r>
  <r>
    <s v="42863ابمن فيصل محمدayman.dhow@gmail.comاستفسار عن مسار الطرد"/>
    <d v="2017-05-08T00:00:00"/>
    <d v="1899-12-30T11:22:53"/>
    <s v="ابمن فيصل محمد"/>
    <x v="4"/>
    <s v="ayman.dhow@gmail.com"/>
    <s v=": A10741885"/>
    <s v="0096550792249"/>
    <x v="1"/>
    <m/>
    <x v="4"/>
    <n v="8"/>
    <n v="11"/>
    <n v="2"/>
    <s v="EE702456485EG"/>
    <s v=""/>
    <s v=""/>
    <s v=""/>
    <s v=""/>
    <s v=""/>
    <s v=""/>
    <s v=""/>
    <s v="EE"/>
    <s v="EG"/>
  </r>
  <r>
    <s v="42863taghrid hafeztaghrid_elbitar@hotmail.comشــكــوى"/>
    <d v="2017-05-08T00:00:00"/>
    <d v="1899-12-30T11:15:05"/>
    <s v="taghrid hafez"/>
    <x v="0"/>
    <s v="taghrid_elbitar@hotmail.com"/>
    <s v=": A12110371"/>
    <s v="9971555380021"/>
    <x v="2"/>
    <m/>
    <x v="4"/>
    <n v="8"/>
    <n v="11"/>
    <n v="2"/>
    <s v="EE702217707EG"/>
    <s v=""/>
    <s v=""/>
    <s v=""/>
    <s v=""/>
    <s v=""/>
    <s v=""/>
    <s v=""/>
    <s v="EE"/>
    <s v="EG"/>
  </r>
  <r>
    <s v="42863طارقtarekamal34@gmail.comاستفســار عن خدمــة"/>
    <d v="2017-05-08T00:00:00"/>
    <d v="1899-12-30T11:01:21"/>
    <s v="طارق"/>
    <x v="0"/>
    <s v="tarekamal34@gmail.com"/>
    <s v="29601011255719"/>
    <s v="1028621040"/>
    <x v="0"/>
    <m/>
    <x v="4"/>
    <n v="8"/>
    <n v="11"/>
    <n v="2"/>
    <s v=""/>
    <s v=""/>
    <s v=""/>
    <s v=""/>
    <s v=""/>
    <s v=""/>
    <s v=""/>
    <s v=""/>
    <s v=""/>
    <s v=""/>
  </r>
  <r>
    <s v="42863مروه احمد فكريmrmr2amr@yahoo.comاستفسار عن مسار الطرد"/>
    <d v="2017-05-08T00:00:00"/>
    <d v="1899-12-30T10:22:16"/>
    <s v="مروه احمد فكري"/>
    <x v="0"/>
    <s v="mrmr2amr@yahoo.com"/>
    <s v="28105300200763"/>
    <s v="01206109097"/>
    <x v="1"/>
    <m/>
    <x v="4"/>
    <n v="8"/>
    <n v="10"/>
    <n v="2"/>
    <s v="EE702394503EG"/>
    <s v=""/>
    <s v=""/>
    <s v=""/>
    <s v=""/>
    <s v=""/>
    <s v=""/>
    <s v=""/>
    <s v="EE"/>
    <s v="EG"/>
  </r>
  <r>
    <s v="42863عمرو محمد بدر الدين جلالamrobadr2010@yahoo.comشــكــوى"/>
    <d v="2017-05-08T00:00:00"/>
    <d v="1899-12-30T07:34:50"/>
    <s v="عمرو محمد بدر الدين جلال"/>
    <x v="0"/>
    <s v="amrobadr2010@yahoo.com"/>
    <s v="26902072500115"/>
    <s v="201006326564"/>
    <x v="2"/>
    <m/>
    <x v="4"/>
    <n v="8"/>
    <n v="7"/>
    <n v="2"/>
    <s v=""/>
    <s v=""/>
    <s v=""/>
    <s v=""/>
    <s v=""/>
    <s v=""/>
    <s v=""/>
    <s v=""/>
    <s v=""/>
    <s v=""/>
  </r>
  <r>
    <s v="42863محمد السيد احمد العجيلىzamalk_egypt77@yahoo.comشــكــوى"/>
    <d v="2017-05-08T00:00:00"/>
    <d v="1899-12-30T02:34:21"/>
    <s v="محمد السيد احمد العجيلى"/>
    <x v="0"/>
    <s v="zamalk_egypt77@yahoo.com"/>
    <s v="27009251600359"/>
    <s v="201005245896"/>
    <x v="2"/>
    <m/>
    <x v="4"/>
    <n v="8"/>
    <n v="2"/>
    <n v="2"/>
    <s v=""/>
    <s v=""/>
    <s v=""/>
    <s v=""/>
    <s v=""/>
    <s v=""/>
    <s v=""/>
    <s v=""/>
    <s v=""/>
    <s v=""/>
  </r>
  <r>
    <s v="42863Saleh MohammedSalehMohammed08@yahoo.comاستفسار عن مسار الطرد"/>
    <d v="2017-05-08T00:00:00"/>
    <d v="1899-12-30T02:17:01"/>
    <s v="Saleh Mohammed"/>
    <x v="7"/>
    <s v="SalehMohammed08@yahoo.com"/>
    <s v=": K0279785"/>
    <s v="971582348287"/>
    <x v="1"/>
    <m/>
    <x v="4"/>
    <n v="8"/>
    <n v="2"/>
    <n v="2"/>
    <s v="CP270205885AE"/>
    <s v=""/>
    <s v=""/>
    <s v=""/>
    <s v=""/>
    <s v=""/>
    <s v=""/>
    <s v=""/>
    <s v="CP"/>
    <s v="AE"/>
  </r>
  <r>
    <s v="42863محمد سيد بكريmohammed_bakri@hotmail.comاستفسار عن مسار الطرد"/>
    <d v="2017-05-08T00:00:00"/>
    <d v="1899-12-30T01:49:55"/>
    <s v="محمد سيد بكري"/>
    <x v="0"/>
    <s v="mohammed_bakri@hotmail.com"/>
    <s v="27701192700973"/>
    <s v="201007801974"/>
    <x v="1"/>
    <m/>
    <x v="4"/>
    <n v="8"/>
    <n v="1"/>
    <n v="2"/>
    <s v="RX568328950DE"/>
    <s v=""/>
    <s v=""/>
    <s v=""/>
    <s v=""/>
    <s v=""/>
    <s v=""/>
    <s v=""/>
    <s v="RX"/>
    <s v="DE"/>
  </r>
  <r>
    <s v="42863أيمن كرم باسيلى بطوروسaymanbaseily@gmail.comشــكــوى"/>
    <d v="2017-05-08T00:00:00"/>
    <d v="1899-12-30T00:44:22"/>
    <s v="أيمن كرم باسيلى بطوروس"/>
    <x v="0"/>
    <s v="aymanbaseily@gmail.com"/>
    <s v="28004072600275"/>
    <s v="01286168693"/>
    <x v="2"/>
    <m/>
    <x v="4"/>
    <n v="8"/>
    <n v="0"/>
    <n v="2"/>
    <s v=""/>
    <s v=""/>
    <s v=""/>
    <s v=""/>
    <s v=""/>
    <s v=""/>
    <s v=""/>
    <s v=""/>
    <s v=""/>
    <s v=""/>
  </r>
  <r>
    <s v="42862محمد احمد محمد عبدالحميدalarapy1@gmail.comاستفسار عن مسار الطرد"/>
    <d v="2017-05-07T00:00:00"/>
    <d v="1899-12-30T23:36:52"/>
    <s v="محمد احمد محمد عبدالحميد"/>
    <x v="0"/>
    <s v="alarapy1@gmail.com"/>
    <s v="28301011302535"/>
    <s v="01222663433"/>
    <x v="1"/>
    <m/>
    <x v="4"/>
    <n v="7"/>
    <n v="23"/>
    <n v="1"/>
    <s v="RR152576428TN"/>
    <s v=""/>
    <s v=""/>
    <s v=""/>
    <s v=""/>
    <s v=""/>
    <s v=""/>
    <s v=""/>
    <s v="RR"/>
    <s v="TN"/>
  </r>
  <r>
    <s v="42862محمود السيد الشاذلىmrshazly885@gmail.comاستفســار عن خدمــة"/>
    <d v="2017-05-07T00:00:00"/>
    <d v="1899-12-30T22:43:13"/>
    <s v="محمود السيد الشاذلى"/>
    <x v="0"/>
    <s v="mrshazly885@gmail.com"/>
    <s v="28606140202976"/>
    <s v="00201286748696"/>
    <x v="0"/>
    <m/>
    <x v="4"/>
    <n v="7"/>
    <n v="22"/>
    <n v="1"/>
    <s v=""/>
    <s v=""/>
    <s v=""/>
    <s v=""/>
    <s v=""/>
    <s v=""/>
    <s v=""/>
    <s v=""/>
    <s v=""/>
    <s v=""/>
  </r>
  <r>
    <s v="42862Ahmed Raslan Saidraslan_000@yahoo.comاستفسار عن مسار الطرد"/>
    <d v="2017-05-07T00:00:00"/>
    <d v="1899-12-30T22:41:13"/>
    <s v="Ahmed Raslan Said"/>
    <x v="0"/>
    <s v="raslan_000@yahoo.com"/>
    <s v="28507273100094"/>
    <s v="00201066638002"/>
    <x v="1"/>
    <m/>
    <x v="4"/>
    <n v="7"/>
    <n v="22"/>
    <n v="1"/>
    <s v="ee702162760eg"/>
    <s v=""/>
    <s v=""/>
    <s v=""/>
    <s v=""/>
    <s v=""/>
    <s v=""/>
    <s v=""/>
    <s v="EE"/>
    <s v="EG"/>
  </r>
  <r>
    <s v="42862هشام نجيبetshalxe80@yahoo.comاستفسار عن مسار الطرد"/>
    <d v="2017-05-07T00:00:00"/>
    <d v="1899-12-30T22:05:16"/>
    <s v="هشام نجيب"/>
    <x v="0"/>
    <s v="etshalxe80@yahoo.com"/>
    <s v="28007200201175"/>
    <s v="0020108568206"/>
    <x v="1"/>
    <m/>
    <x v="4"/>
    <n v="7"/>
    <n v="22"/>
    <n v="1"/>
    <s v="RJ207702595CN"/>
    <s v=""/>
    <s v=""/>
    <s v=""/>
    <s v=""/>
    <s v=""/>
    <s v=""/>
    <s v=""/>
    <s v="RJ"/>
    <s v="CN"/>
  </r>
  <r>
    <s v="42866شادي محمد برتخsh.bartakh@gmail.comاستفسار عن مسار الطرد"/>
    <d v="2017-05-11T00:00:00"/>
    <d v="1899-12-30T03:16:33"/>
    <s v="شادي محمد برتخ"/>
    <x v="0"/>
    <s v="sh.bartakh@gmail.com"/>
    <s v="29602191100491"/>
    <s v="1120950600"/>
    <x v="1"/>
    <m/>
    <x v="4"/>
    <n v="11"/>
    <n v="3"/>
    <n v="5"/>
    <s v=""/>
    <s v=""/>
    <s v=""/>
    <s v=""/>
    <s v=""/>
    <s v=""/>
    <s v=""/>
    <s v=""/>
    <s v=""/>
    <s v=""/>
  </r>
  <r>
    <s v="42866ناديه جابر محمد أبو العلاNonaabooalela1234@gimel.comأخـــــرى"/>
    <d v="2017-05-11T00:00:00"/>
    <d v="1899-12-30T01:11:49"/>
    <s v="ناديه جابر محمد أبو العلا"/>
    <x v="0"/>
    <s v="Nonaabooalela1234@gimel.com"/>
    <s v="27502060200821"/>
    <s v="021273108662"/>
    <x v="4"/>
    <m/>
    <x v="4"/>
    <n v="11"/>
    <n v="1"/>
    <n v="5"/>
    <s v=""/>
    <s v=""/>
    <s v=""/>
    <s v=""/>
    <s v=""/>
    <s v=""/>
    <s v=""/>
    <s v=""/>
    <s v=""/>
    <s v=""/>
  </r>
  <r>
    <s v="42866طارق حمدى العجمىelagamytarek@yahoo.comاستفسار عن مسار الطرد"/>
    <d v="2017-05-11T00:00:00"/>
    <d v="1899-12-30T03:40:14"/>
    <s v="طارق حمدى العجمى"/>
    <x v="0"/>
    <s v="elagamytarek@yahoo.com"/>
    <s v="27009021100675"/>
    <s v="201282592454"/>
    <x v="1"/>
    <m/>
    <x v="4"/>
    <n v="11"/>
    <n v="3"/>
    <n v="5"/>
    <s v="RH061380951IN"/>
    <s v="RF659541634CN"/>
    <s v=""/>
    <s v=""/>
    <s v=""/>
    <s v=""/>
    <s v=""/>
    <s v=""/>
    <s v="RH"/>
    <s v="IN"/>
  </r>
  <r>
    <s v="42865سمير عبدالسلام احمد ابوشعيشعsamirabdelsalam29@yahoo.comأخـــــرى"/>
    <d v="2017-05-10T00:00:00"/>
    <d v="1899-12-30T19:55:13"/>
    <s v="سمير عبدالسلام احمد ابوشعيشع"/>
    <x v="0"/>
    <s v="samirabdelsalam29@yahoo.com"/>
    <s v="29208011512819"/>
    <s v="0096599356257"/>
    <x v="4"/>
    <m/>
    <x v="4"/>
    <n v="10"/>
    <n v="19"/>
    <n v="4"/>
    <s v=""/>
    <s v=""/>
    <s v=""/>
    <s v=""/>
    <s v=""/>
    <s v=""/>
    <s v=""/>
    <s v=""/>
    <s v=""/>
    <s v=""/>
  </r>
  <r>
    <s v="42865محمد حامدmo_ha1986@yahoo.comأخـــــرى"/>
    <d v="2017-05-10T00:00:00"/>
    <d v="1899-12-30T21:19:41"/>
    <s v="محمد حامد"/>
    <x v="0"/>
    <s v="mo_ha1986@yahoo.com"/>
    <s v="28609011313159"/>
    <s v="00201004143183"/>
    <x v="4"/>
    <m/>
    <x v="4"/>
    <n v="10"/>
    <n v="21"/>
    <n v="4"/>
    <s v=""/>
    <s v=""/>
    <s v=""/>
    <s v=""/>
    <s v=""/>
    <s v=""/>
    <s v=""/>
    <s v=""/>
    <s v=""/>
    <s v=""/>
  </r>
  <r>
    <s v="42866عمرو هشام منتصرamrhisham@gmail.comشــكــوى"/>
    <d v="2017-05-11T00:00:00"/>
    <d v="1899-12-30T08:50:49"/>
    <s v="عمرو هشام منتصر"/>
    <x v="0"/>
    <s v="amrhisham@gmail.com"/>
    <s v="٢٨٣٠٦٢١٠١٠٣٢٣٣"/>
    <s v="٢٠١٠٠١٦٠٦٠٦٢"/>
    <x v="2"/>
    <m/>
    <x v="4"/>
    <n v="11"/>
    <n v="8"/>
    <n v="5"/>
    <s v="RS827212765NL"/>
    <s v=""/>
    <s v=""/>
    <s v=""/>
    <s v=""/>
    <s v=""/>
    <s v=""/>
    <s v=""/>
    <s v="RS"/>
    <s v="NL"/>
  </r>
  <r>
    <s v="42865Ahmed Mohamed Ramadan Abdelhaleemakandel955@gmail.comاستفسار عن مسار الطرد"/>
    <d v="2017-05-10T00:00:00"/>
    <d v="1899-12-30T23:14:27"/>
    <s v="Ahmed Mohamed Ramadan Abdelhaleem"/>
    <x v="25"/>
    <s v="akandel955@gmail.com"/>
    <s v="29511061700351"/>
    <s v="00380604847515"/>
    <x v="1"/>
    <m/>
    <x v="4"/>
    <n v="10"/>
    <n v="23"/>
    <n v="4"/>
    <s v="EE011035252EG"/>
    <s v=""/>
    <s v=""/>
    <s v=""/>
    <s v=""/>
    <s v=""/>
    <s v=""/>
    <s v=""/>
    <s v="EE"/>
    <s v="EG"/>
  </r>
  <r>
    <s v="42866اسامه السعيد محمدosamaaraier@live.comشــكــوى"/>
    <d v="2017-05-11T00:00:00"/>
    <d v="1899-12-30T02:35:16"/>
    <s v="اسامه السعيد محمد"/>
    <x v="0"/>
    <s v="osamaaraier@live.com"/>
    <s v="29009091501275"/>
    <s v="01002026348"/>
    <x v="2"/>
    <m/>
    <x v="4"/>
    <n v="11"/>
    <n v="2"/>
    <n v="5"/>
    <s v=""/>
    <s v=""/>
    <s v=""/>
    <s v=""/>
    <s v=""/>
    <s v=""/>
    <s v=""/>
    <s v=""/>
    <s v=""/>
    <s v=""/>
  </r>
  <r>
    <s v="42865عمرو محمد درويشamr.darwish66@gmail.comاستفسار عن مسار الطرد"/>
    <d v="2017-05-10T00:00:00"/>
    <d v="1899-12-30T22:32:40"/>
    <s v="عمرو محمد درويش"/>
    <x v="0"/>
    <s v="amr.darwish66@gmail.com"/>
    <s v="29806110104379"/>
    <s v="2001117676236"/>
    <x v="1"/>
    <m/>
    <x v="4"/>
    <n v="10"/>
    <n v="22"/>
    <n v="4"/>
    <s v="RR706520057EG"/>
    <s v=""/>
    <s v=""/>
    <s v=""/>
    <s v=""/>
    <s v=""/>
    <s v=""/>
    <s v=""/>
    <s v="RR"/>
    <s v="EG"/>
  </r>
  <r>
    <s v="42865مصطفي احمدMusafaomran@gmail.comشــكــوى"/>
    <d v="2017-05-10T00:00:00"/>
    <d v="1899-12-30T13:50:29"/>
    <s v="مصطفي احمد"/>
    <x v="0"/>
    <s v="Musafaomran@gmail.com"/>
    <s v="29505081401474"/>
    <s v="01110835692"/>
    <x v="2"/>
    <m/>
    <x v="4"/>
    <n v="10"/>
    <n v="13"/>
    <n v="4"/>
    <s v=""/>
    <s v=""/>
    <s v=""/>
    <s v=""/>
    <s v=""/>
    <s v=""/>
    <s v=""/>
    <s v=""/>
    <s v=""/>
    <s v=""/>
  </r>
  <r>
    <s v="42865MustafaMusafaomran@gmail.comشــكــوى"/>
    <d v="2017-05-10T00:00:00"/>
    <d v="1899-12-30T13:48:07"/>
    <s v="Mustafa"/>
    <x v="0"/>
    <s v="Musafaomran@gmail.com"/>
    <s v="2950508869435"/>
    <s v="01110835692"/>
    <x v="2"/>
    <m/>
    <x v="4"/>
    <n v="10"/>
    <n v="13"/>
    <n v="4"/>
    <s v=""/>
    <s v=""/>
    <s v=""/>
    <s v=""/>
    <s v=""/>
    <s v=""/>
    <s v=""/>
    <s v=""/>
    <s v=""/>
    <s v=""/>
  </r>
  <r>
    <s v="42865اسراء يسري عبد اللطيفesraasoska73@gmail.comاستفسار عن مسار الطرد"/>
    <d v="2017-05-10T00:00:00"/>
    <d v="1899-12-30T13:35:03"/>
    <s v="اسراء يسري عبد اللطيف"/>
    <x v="0"/>
    <s v="esraasoska73@gmail.com"/>
    <s v="29105062400388"/>
    <s v="201095066136"/>
    <x v="1"/>
    <m/>
    <x v="4"/>
    <n v="10"/>
    <n v="13"/>
    <n v="4"/>
    <s v="EE702529418EG"/>
    <s v=""/>
    <s v=""/>
    <s v=""/>
    <s v=""/>
    <s v=""/>
    <s v=""/>
    <s v=""/>
    <s v="EE"/>
    <s v="EG"/>
  </r>
  <r>
    <s v="42865عبير عبد السميع عبد الحميد صالحZeyadfahmy2@gmail.comاستفسار عن مسار الطرد"/>
    <d v="2017-05-10T00:00:00"/>
    <d v="1899-12-30T13:33:20"/>
    <s v="عبير عبد السميع عبد الحميد صالح"/>
    <x v="0"/>
    <s v="Zeyadfahmy2@gmail.com"/>
    <s v="27503171602088"/>
    <s v="01099025858"/>
    <x v="1"/>
    <m/>
    <x v="4"/>
    <n v="10"/>
    <n v="13"/>
    <n v="4"/>
    <s v=""/>
    <s v=""/>
    <s v=""/>
    <s v=""/>
    <s v=""/>
    <s v=""/>
    <s v=""/>
    <s v=""/>
    <s v=""/>
    <s v=""/>
  </r>
  <r>
    <s v="42865مجدى حسين عبدالكريمMAGDIKARIM2000@YAHOO.COMاستفسار عن مسار الطرد"/>
    <d v="2017-05-10T00:00:00"/>
    <d v="1899-12-30T13:25:52"/>
    <s v="مجدى حسين عبدالكريم"/>
    <x v="2"/>
    <s v="MAGDIKARIM2000@YAHOO.COM"/>
    <s v="26604270103279"/>
    <s v="00966561004123"/>
    <x v="1"/>
    <m/>
    <x v="4"/>
    <n v="10"/>
    <n v="13"/>
    <n v="4"/>
    <s v="EE049459715SA"/>
    <s v=""/>
    <s v=""/>
    <s v=""/>
    <s v=""/>
    <s v=""/>
    <s v=""/>
    <s v=""/>
    <s v="EE"/>
    <s v="SA"/>
  </r>
  <r>
    <s v="42865Aya shahenm.abaza23@gmail.comاستفسار عن مسار الطرد"/>
    <d v="2017-05-10T00:00:00"/>
    <d v="1899-12-30T13:00:54"/>
    <s v="Aya shahen"/>
    <x v="0"/>
    <s v="m.abaza23@gmail.com"/>
    <s v="289191801007"/>
    <s v="٠٠٢٠١٠٢٤٤٤٠٠١٥"/>
    <x v="1"/>
    <m/>
    <x v="4"/>
    <n v="10"/>
    <n v="13"/>
    <n v="4"/>
    <s v="RR835131357CZ"/>
    <s v=""/>
    <s v=""/>
    <s v=""/>
    <s v=""/>
    <s v=""/>
    <s v=""/>
    <s v=""/>
    <s v="RR"/>
    <s v="CZ"/>
  </r>
  <r>
    <s v="42865Jasem Al Hashemihbhbwwhbhbww@gmail.comاستفسار عن مسار الطرد"/>
    <d v="2017-05-10T00:00:00"/>
    <d v="1899-12-30T10:56:25"/>
    <s v="Jasem Al Hashemi"/>
    <x v="31"/>
    <s v="hbhbwwhbhbww@gmail.com"/>
    <s v="k 1226027"/>
    <s v="00436781221625"/>
    <x v="1"/>
    <m/>
    <x v="4"/>
    <n v="10"/>
    <n v="10"/>
    <n v="4"/>
    <s v="EE013326805EG"/>
    <s v=""/>
    <s v=""/>
    <s v=""/>
    <s v=""/>
    <s v=""/>
    <s v=""/>
    <s v=""/>
    <s v="EE"/>
    <s v="EG"/>
  </r>
  <r>
    <s v="42865عمر محمد مقابلom9300520@gmail.comاستفسار عن مسار الطرد"/>
    <d v="2017-05-10T00:00:00"/>
    <d v="1899-12-30T10:55:57"/>
    <s v="عمر محمد مقابل"/>
    <x v="0"/>
    <s v="om9300520@gmail.com"/>
    <s v="29903092602353"/>
    <s v="201019058262+"/>
    <x v="1"/>
    <m/>
    <x v="4"/>
    <n v="10"/>
    <n v="10"/>
    <n v="4"/>
    <s v="RU463103413CH"/>
    <s v=""/>
    <s v=""/>
    <s v=""/>
    <s v=""/>
    <s v=""/>
    <s v=""/>
    <s v=""/>
    <s v="RU"/>
    <s v="CH"/>
  </r>
  <r>
    <s v="42865Mohamed Gamalmgamal.mk@gmail.comاستفسار عن مسار الطرد"/>
    <d v="2017-05-10T00:00:00"/>
    <d v="1899-12-30T10:41:25"/>
    <s v="Mohamed Gamal"/>
    <x v="0"/>
    <s v="mgamal.mk@gmail.com"/>
    <s v="28607090104818"/>
    <s v="01203426030"/>
    <x v="1"/>
    <m/>
    <x v="4"/>
    <n v="10"/>
    <n v="10"/>
    <n v="4"/>
    <s v="RB212013126SG"/>
    <s v=""/>
    <s v=""/>
    <s v=""/>
    <s v=""/>
    <s v=""/>
    <s v=""/>
    <s v=""/>
    <s v="RB"/>
    <s v="SG"/>
  </r>
  <r>
    <s v="42865mohamedkinglvlansy3@gmail.comاستفسار عن مسار الطرد"/>
    <d v="2017-05-10T00:00:00"/>
    <d v="1899-12-30T07:50:24"/>
    <s v="mohamed"/>
    <x v="0"/>
    <s v="kinglvlansy3@gmail.com"/>
    <s v="29212101401258"/>
    <s v="201016264393"/>
    <x v="1"/>
    <m/>
    <x v="4"/>
    <n v="10"/>
    <n v="7"/>
    <n v="4"/>
    <s v="RX569299557DE"/>
    <s v=""/>
    <s v=""/>
    <s v=""/>
    <s v=""/>
    <s v=""/>
    <s v=""/>
    <s v=""/>
    <s v="RX"/>
    <s v="DE"/>
  </r>
  <r>
    <s v="42865علي سمير المرسي الغنامAli.elghannam18@yahoo.comشــكــوى"/>
    <d v="2017-05-10T00:00:00"/>
    <d v="1899-12-30T02:06:14"/>
    <s v="علي سمير المرسي الغنام"/>
    <x v="0"/>
    <s v="Ali.elghannam18@yahoo.com"/>
    <s v="29505180200651"/>
    <s v="201001355860"/>
    <x v="2"/>
    <m/>
    <x v="4"/>
    <n v="10"/>
    <n v="2"/>
    <n v="4"/>
    <s v="RR443925812EG"/>
    <s v=""/>
    <s v=""/>
    <s v=""/>
    <s v=""/>
    <s v=""/>
    <s v=""/>
    <s v=""/>
    <s v="RR"/>
    <s v="EG"/>
  </r>
  <r>
    <s v="42865علي سمير المرسي الغنامAli.elghannam18@yahoo.comاستفسار عن مسار الطرد"/>
    <d v="2017-05-10T00:00:00"/>
    <d v="1899-12-30T02:03:02"/>
    <s v="علي سمير المرسي الغنام"/>
    <x v="0"/>
    <s v="Ali.elghannam18@yahoo.com"/>
    <s v="29505180200651"/>
    <s v="201001355860"/>
    <x v="1"/>
    <m/>
    <x v="4"/>
    <n v="10"/>
    <n v="2"/>
    <n v="4"/>
    <s v="RR443925812EG"/>
    <s v=""/>
    <s v=""/>
    <s v=""/>
    <s v=""/>
    <s v=""/>
    <s v=""/>
    <s v=""/>
    <s v="RR"/>
    <s v="EG"/>
  </r>
  <r>
    <s v="42864محمود عبدالقادر عبدالباقي سرورMahmodsror777@gmail.comشــكــوى"/>
    <d v="2017-05-09T00:00:00"/>
    <d v="1899-12-30T23:01:44"/>
    <s v="محمود عبدالقادر عبدالباقي سرور"/>
    <x v="0"/>
    <s v="Mahmodsror777@gmail.com"/>
    <s v="25304091700151"/>
    <s v="201060313149"/>
    <x v="2"/>
    <m/>
    <x v="4"/>
    <n v="9"/>
    <n v="23"/>
    <n v="3"/>
    <s v=""/>
    <s v=""/>
    <s v=""/>
    <s v=""/>
    <s v=""/>
    <s v=""/>
    <s v=""/>
    <s v=""/>
    <s v=""/>
    <s v=""/>
  </r>
  <r>
    <s v="42864د.عبدالحكيم رضوان سعيدa.hafez@mu.edu.saاستفسار عن مسار الطرد"/>
    <d v="2017-05-09T00:00:00"/>
    <d v="1899-12-30T21:47:24"/>
    <s v="د.عبدالحكيم رضوان سعيد"/>
    <x v="2"/>
    <s v="a.hafez@mu.edu.sa"/>
    <s v="2500056"/>
    <s v="00966533218426"/>
    <x v="1"/>
    <m/>
    <x v="4"/>
    <n v="9"/>
    <n v="21"/>
    <n v="3"/>
    <s v="RR015562489EG"/>
    <s v=""/>
    <s v=""/>
    <s v=""/>
    <s v=""/>
    <s v=""/>
    <s v=""/>
    <s v=""/>
    <s v="RR"/>
    <s v="EG"/>
  </r>
  <r>
    <s v="42864محمد عبد الحكيم محمدmhakim@live.comاستفسار عن مسار الطرد"/>
    <d v="2017-05-09T00:00:00"/>
    <d v="1899-12-30T20:10:59"/>
    <s v="محمد عبد الحكيم محمد"/>
    <x v="0"/>
    <s v="mhakim@live.com"/>
    <s v="28109120100936"/>
    <s v="00201000059940"/>
    <x v="1"/>
    <m/>
    <x v="4"/>
    <n v="9"/>
    <n v="20"/>
    <n v="3"/>
    <s v="Ru463125285ch"/>
    <s v=""/>
    <s v=""/>
    <s v=""/>
    <s v=""/>
    <s v=""/>
    <s v=""/>
    <s v=""/>
    <s v="RU"/>
    <s v="CH"/>
  </r>
  <r>
    <s v="42864Jasem Al Hashemihbhbwwhbhbww@gmail.comاستفسار عن مسار الطرد"/>
    <d v="2017-05-09T00:00:00"/>
    <d v="1899-12-30T20:00:54"/>
    <s v="Jasem Al Hashemi"/>
    <x v="31"/>
    <s v="hbhbwwhbhbww@gmail.com"/>
    <s v="k 1226027"/>
    <s v="00436781221625"/>
    <x v="1"/>
    <m/>
    <x v="4"/>
    <n v="9"/>
    <n v="20"/>
    <n v="3"/>
    <s v="EE013326805EG"/>
    <s v=""/>
    <s v=""/>
    <s v=""/>
    <s v=""/>
    <s v=""/>
    <s v=""/>
    <s v=""/>
    <s v="EE"/>
    <s v="EG"/>
  </r>
  <r>
    <s v="42864TAMER ELRAMLYtamerelramly@gmail.comاستفسار عن مسار الطرد"/>
    <d v="2017-05-09T00:00:00"/>
    <d v="1899-12-30T16:10:59"/>
    <s v="TAMER ELRAMLY"/>
    <x v="0"/>
    <s v="tamerelramly@gmail.com"/>
    <s v="28509198800959"/>
    <s v="201005865256"/>
    <x v="1"/>
    <m/>
    <x v="4"/>
    <n v="9"/>
    <n v="16"/>
    <n v="3"/>
    <s v="EE702365229EG"/>
    <s v=""/>
    <s v=""/>
    <s v=""/>
    <s v=""/>
    <s v=""/>
    <s v=""/>
    <s v=""/>
    <s v="EE"/>
    <s v="EG"/>
  </r>
  <r>
    <s v="42864على عبد العاطىmo7med.3bdelfatah@gmail.comاستفسار عن مسار الطرد"/>
    <d v="2017-05-09T00:00:00"/>
    <d v="1899-12-30T17:28:42"/>
    <s v="على عبد العاطى"/>
    <x v="0"/>
    <s v="mo7med.3bdelfatah@gmail.com"/>
    <s v="30101025834612"/>
    <s v="01157665691"/>
    <x v="1"/>
    <m/>
    <x v="4"/>
    <n v="9"/>
    <n v="17"/>
    <n v="3"/>
    <s v="RX568327526DE"/>
    <s v=""/>
    <s v=""/>
    <s v=""/>
    <s v=""/>
    <s v=""/>
    <s v=""/>
    <s v=""/>
    <s v="RX"/>
    <s v="DE"/>
  </r>
  <r>
    <s v="42864Mostafa ahmedMoss2mpa@gmail.comاستفسار عن مسار الطرد"/>
    <d v="2017-05-09T00:00:00"/>
    <d v="1899-12-30T16:27:08"/>
    <s v="Mostafa ahmed"/>
    <x v="0"/>
    <s v="Moss2mpa@gmail.com"/>
    <s v="٢٨٧٠٦٣٠١٢٠١٤١٣"/>
    <s v="2001009850720"/>
    <x v="1"/>
    <m/>
    <x v="4"/>
    <n v="9"/>
    <n v="16"/>
    <n v="3"/>
    <s v="Rb211645064sg"/>
    <s v=""/>
    <s v=""/>
    <s v=""/>
    <s v=""/>
    <s v=""/>
    <s v=""/>
    <s v=""/>
    <s v="RB"/>
    <s v="SG"/>
  </r>
  <r>
    <s v="42864ايه السيد ابوزيدDraya.Abozied@gmail.Comشــكــوى"/>
    <d v="2017-05-09T00:00:00"/>
    <d v="1899-12-30T15:40:34"/>
    <s v="ايه السيد ابوزيد"/>
    <x v="0"/>
    <s v="Draya.Abozied@gmail.Com"/>
    <s v="29010241201427"/>
    <s v="01064282696"/>
    <x v="2"/>
    <m/>
    <x v="4"/>
    <n v="9"/>
    <n v="15"/>
    <n v="3"/>
    <s v=""/>
    <s v=""/>
    <s v=""/>
    <s v=""/>
    <s v=""/>
    <s v=""/>
    <s v=""/>
    <s v=""/>
    <s v=""/>
    <s v=""/>
  </r>
  <r>
    <s v="42864احمد جابر احمدahmedeg3@hotmail.comشــكــوى"/>
    <d v="2017-05-09T00:00:00"/>
    <d v="1899-12-30T15:37:50"/>
    <s v="احمد جابر احمد"/>
    <x v="0"/>
    <s v="ahmedeg3@hotmail.com"/>
    <s v="28508102402277"/>
    <s v="01147469009"/>
    <x v="2"/>
    <m/>
    <x v="4"/>
    <n v="9"/>
    <n v="15"/>
    <n v="3"/>
    <s v=""/>
    <s v=""/>
    <s v=""/>
    <s v=""/>
    <s v=""/>
    <s v=""/>
    <s v=""/>
    <s v=""/>
    <s v=""/>
    <s v=""/>
  </r>
  <r>
    <s v="42864HazemDr.hazemahmed@hotmail.comاستفسار عن مسار الطرد"/>
    <d v="2017-05-09T00:00:00"/>
    <d v="1899-12-30T15:37:10"/>
    <s v="Hazem"/>
    <x v="5"/>
    <s v="Dr.hazemahmed@hotmail.com"/>
    <s v=": 0103757"/>
    <s v="01099914313"/>
    <x v="1"/>
    <m/>
    <x v="4"/>
    <n v="9"/>
    <n v="15"/>
    <n v="3"/>
    <s v="RR001883894om"/>
    <s v=""/>
    <s v=""/>
    <s v=""/>
    <s v=""/>
    <s v=""/>
    <s v=""/>
    <s v=""/>
    <s v="RR"/>
    <s v="OM"/>
  </r>
  <r>
    <s v="42863عبدالله وجيه سيدomarelmasry72@gmail.comاستفسار عن مسار الطرد"/>
    <d v="2017-05-08T00:00:00"/>
    <d v="1899-12-30T14:52:08"/>
    <s v="عبدالله وجيه سيد"/>
    <x v="0"/>
    <s v="omarelmasry72@gmail.com"/>
    <s v="28706042112399"/>
    <s v="01114718000"/>
    <x v="1"/>
    <m/>
    <x v="4"/>
    <n v="8"/>
    <n v="14"/>
    <n v="2"/>
    <s v="EE056075659SA"/>
    <s v=""/>
    <s v=""/>
    <s v=""/>
    <s v=""/>
    <s v=""/>
    <s v=""/>
    <s v=""/>
    <s v="EE"/>
    <s v="SA"/>
  </r>
  <r>
    <s v="42864زين عبد المعطى محمد الصباحىzeinmohammed11@yahoo.comأخـــــرى"/>
    <d v="2017-05-09T00:00:00"/>
    <d v="1899-12-30T15:36:19"/>
    <s v="زين عبد المعطى محمد الصباحى"/>
    <x v="0"/>
    <s v="zeinmohammed11@yahoo.com"/>
    <s v="28801181603095"/>
    <s v="01002628668"/>
    <x v="4"/>
    <m/>
    <x v="4"/>
    <n v="9"/>
    <n v="15"/>
    <n v="3"/>
    <s v=""/>
    <s v=""/>
    <s v=""/>
    <s v=""/>
    <s v=""/>
    <s v=""/>
    <s v=""/>
    <s v=""/>
    <s v=""/>
    <s v=""/>
  </r>
  <r>
    <s v="42864زين عبد المعطى محمد الصباحىzeinmohammed11@yahoo.comشــكــوى"/>
    <d v="2017-05-09T00:00:00"/>
    <d v="1899-12-30T15:33:39"/>
    <s v="زين عبد المعطى محمد الصباحى"/>
    <x v="0"/>
    <s v="zeinmohammed11@yahoo.com"/>
    <s v="28801181603095"/>
    <s v="01002628668"/>
    <x v="2"/>
    <m/>
    <x v="4"/>
    <n v="9"/>
    <n v="15"/>
    <n v="3"/>
    <s v=""/>
    <s v=""/>
    <s v=""/>
    <s v=""/>
    <s v=""/>
    <s v=""/>
    <s v=""/>
    <s v=""/>
    <s v=""/>
    <s v=""/>
  </r>
  <r>
    <s v="42863طلال زكى على مكىtalalmaky@ yahoo.comاستفســار عن خدمــة"/>
    <d v="2017-05-08T00:00:00"/>
    <d v="1899-12-30T15:30:39"/>
    <s v="طلال زكى على مكى"/>
    <x v="0"/>
    <s v="talalmaky@ yahoo.com"/>
    <s v="26210142200131"/>
    <s v="010112888555"/>
    <x v="0"/>
    <m/>
    <x v="4"/>
    <n v="8"/>
    <n v="15"/>
    <n v="2"/>
    <s v=""/>
    <s v=""/>
    <s v=""/>
    <s v=""/>
    <s v=""/>
    <s v=""/>
    <s v=""/>
    <s v=""/>
    <s v=""/>
    <s v=""/>
  </r>
  <r>
    <s v="42863riyam alghaliryam_musa@yahoo.comاستفسار عن مسار الطرد"/>
    <d v="2017-05-08T00:00:00"/>
    <d v="1899-12-30T15:07:05"/>
    <s v="riyam alghali"/>
    <x v="0"/>
    <s v="ryam_musa@yahoo.com"/>
    <s v="5555"/>
    <s v="0031685274961"/>
    <x v="1"/>
    <m/>
    <x v="4"/>
    <n v="8"/>
    <n v="15"/>
    <n v="2"/>
    <s v="EE702470054EG"/>
    <s v=""/>
    <s v=""/>
    <s v=""/>
    <s v=""/>
    <s v=""/>
    <s v=""/>
    <s v=""/>
    <s v="EE"/>
    <s v="EG"/>
  </r>
  <r>
    <s v="42863علي خريشي خليل سعدAbatmana52@gmail.comاستفســار عن خدمــة"/>
    <d v="2017-05-08T00:00:00"/>
    <d v="1899-12-30T14:14:34"/>
    <s v="علي خريشي خليل سعد"/>
    <x v="0"/>
    <s v="Abatmana52@gmail.com"/>
    <s v="25602142700799"/>
    <s v="01005748229"/>
    <x v="0"/>
    <m/>
    <x v="4"/>
    <n v="8"/>
    <n v="14"/>
    <n v="2"/>
    <s v=""/>
    <s v=""/>
    <s v=""/>
    <s v=""/>
    <s v=""/>
    <s v=""/>
    <s v=""/>
    <s v=""/>
    <s v=""/>
    <s v=""/>
  </r>
  <r>
    <s v="42863david abdelmohsen beshara metryal-elmohsen@yahoo.comاستفســار عن خدمــة"/>
    <d v="2017-05-08T00:00:00"/>
    <d v="1899-12-30T15:09:45"/>
    <s v="david abdelmohsen beshara metry"/>
    <x v="0"/>
    <s v="al-elmohsen@yahoo.com"/>
    <s v="28815102500995"/>
    <s v="0201227706994"/>
    <x v="0"/>
    <m/>
    <x v="4"/>
    <n v="8"/>
    <n v="15"/>
    <n v="2"/>
    <s v="EE123456789EG"/>
    <s v=""/>
    <s v=""/>
    <s v=""/>
    <s v=""/>
    <s v=""/>
    <s v=""/>
    <s v=""/>
    <s v="EE"/>
    <s v="EG"/>
  </r>
  <r>
    <s v="42863نجلاء علي جابرNaglaa_ali25@yahoo.comاستفسار عن مسار الطرد"/>
    <d v="2017-05-08T00:00:00"/>
    <d v="1899-12-30T22:36:08"/>
    <s v="نجلاء علي جابر"/>
    <x v="0"/>
    <s v="Naglaa_ali25@yahoo.com"/>
    <s v="26803250200882"/>
    <s v="0224243141"/>
    <x v="1"/>
    <m/>
    <x v="4"/>
    <n v="8"/>
    <n v="22"/>
    <n v="2"/>
    <s v=""/>
    <s v=""/>
    <s v=""/>
    <s v=""/>
    <s v=""/>
    <s v=""/>
    <s v=""/>
    <s v=""/>
    <s v=""/>
    <s v=""/>
  </r>
  <r>
    <s v="42863محمد عبدالحكيم محمدmhakim@live.comاستفسار عن مسار الطرد"/>
    <d v="2017-05-08T00:00:00"/>
    <d v="1899-12-30T15:37:22"/>
    <s v="محمد عبدالحكيم محمد"/>
    <x v="0"/>
    <s v="mhakim@live.com"/>
    <s v="28109120100936"/>
    <s v="201000059940"/>
    <x v="1"/>
    <m/>
    <x v="4"/>
    <n v="8"/>
    <n v="15"/>
    <n v="2"/>
    <s v="RU463125285CH"/>
    <s v=""/>
    <s v=""/>
    <s v=""/>
    <s v=""/>
    <s v=""/>
    <s v=""/>
    <s v=""/>
    <s v="RU"/>
    <s v="CH"/>
  </r>
  <r>
    <s v="42863احمد محمد عبدالله مؤمنamadortarek@yahoo.comاستفسار عن مسار الطرد"/>
    <d v="2017-05-08T00:00:00"/>
    <d v="1899-12-30T17:00:32"/>
    <s v="احمد محمد عبدالله مؤمن"/>
    <x v="0"/>
    <s v="amadortarek@yahoo.com"/>
    <s v=": 573436"/>
    <s v="201154106664"/>
    <x v="1"/>
    <m/>
    <x v="4"/>
    <n v="8"/>
    <n v="17"/>
    <n v="2"/>
    <s v="RE489867736SE"/>
    <s v=""/>
    <s v=""/>
    <s v=""/>
    <s v=""/>
    <s v=""/>
    <s v=""/>
    <s v=""/>
    <s v="RE"/>
    <s v="SE"/>
  </r>
  <r>
    <s v="42863david abdelmohsen besharametryal-elmohsen@yahoo.comأخـــــرى"/>
    <d v="2017-05-08T00:00:00"/>
    <d v="1899-12-30T17:14:26"/>
    <s v="david abdelmohsen besharametry"/>
    <x v="0"/>
    <s v="al-elmohsen@yahoo.com"/>
    <s v="2881512500995"/>
    <s v="0201227706994"/>
    <x v="4"/>
    <m/>
    <x v="4"/>
    <n v="8"/>
    <n v="17"/>
    <n v="2"/>
    <s v=""/>
    <s v=""/>
    <s v=""/>
    <s v=""/>
    <s v=""/>
    <s v=""/>
    <s v=""/>
    <s v=""/>
    <s v=""/>
    <s v=""/>
  </r>
  <r>
    <s v="42863محمد فوزي صلاح سليمmohamedzidan102013@yahoo.comشــكــوى"/>
    <d v="2017-05-08T00:00:00"/>
    <d v="1899-12-30T18:26:07"/>
    <s v="محمد فوزي صلاح سليم"/>
    <x v="0"/>
    <s v="mohamedzidan102013@yahoo.com"/>
    <s v="28806161701939"/>
    <s v="201159784004"/>
    <x v="2"/>
    <m/>
    <x v="4"/>
    <n v="8"/>
    <n v="18"/>
    <n v="2"/>
    <s v=""/>
    <s v=""/>
    <s v=""/>
    <s v=""/>
    <s v=""/>
    <s v=""/>
    <s v=""/>
    <s v=""/>
    <s v=""/>
    <s v=""/>
  </r>
  <r>
    <s v="42863ايمانalnajar12qw@yahoo.comاستفســار عن خدمــة"/>
    <d v="2017-05-08T00:00:00"/>
    <d v="1899-12-30T20:57:18"/>
    <s v="ايمان"/>
    <x v="11"/>
    <s v="alnajar12qw@yahoo.com"/>
    <s v="1600225"/>
    <s v="0016477087069"/>
    <x v="0"/>
    <m/>
    <x v="4"/>
    <n v="8"/>
    <n v="20"/>
    <n v="2"/>
    <s v=""/>
    <s v=""/>
    <s v=""/>
    <s v=""/>
    <s v=""/>
    <s v=""/>
    <s v=""/>
    <s v=""/>
    <s v=""/>
    <s v=""/>
  </r>
  <r>
    <s v="42863احمد عطية حلميaah803@gmail.comاستفسار عن مسار الطرد"/>
    <d v="2017-05-08T00:00:00"/>
    <d v="1899-12-30T15:08:30"/>
    <s v="احمد عطية حلمي"/>
    <x v="0"/>
    <s v="aah803@gmail.com"/>
    <s v="28701011216653"/>
    <s v="201001840083"/>
    <x v="1"/>
    <m/>
    <x v="4"/>
    <n v="8"/>
    <n v="15"/>
    <n v="2"/>
    <s v="RS840456753NL"/>
    <s v=""/>
    <s v=""/>
    <s v=""/>
    <s v=""/>
    <s v=""/>
    <s v=""/>
    <s v=""/>
    <s v="RS"/>
    <s v="NL"/>
  </r>
  <r>
    <s v="42864عمرو محمد رضاAMRELMEISARY@YAHOO.COMشــكــوى"/>
    <d v="2017-05-09T00:00:00"/>
    <d v="1899-12-30T08:07:48"/>
    <s v="عمرو محمد رضا"/>
    <x v="2"/>
    <s v="AMRELMEISARY@YAHOO.COM"/>
    <s v=": A09240216"/>
    <s v="00966581345677"/>
    <x v="2"/>
    <m/>
    <x v="4"/>
    <n v="9"/>
    <n v="8"/>
    <n v="3"/>
    <s v="EE702460896EG"/>
    <s v=""/>
    <s v=""/>
    <s v=""/>
    <s v=""/>
    <s v=""/>
    <s v=""/>
    <s v=""/>
    <s v="EE"/>
    <s v="EG"/>
  </r>
  <r>
    <s v="42863Mohamed youssefMohammed.youssef75@yahoo.comاستفسار عن مسار الطرد"/>
    <d v="2017-05-08T00:00:00"/>
    <d v="1899-12-30T17:30:58"/>
    <s v="Mohamed youssef"/>
    <x v="0"/>
    <s v="Mohammed.youssef75@yahoo.com"/>
    <s v="371"/>
    <s v="00201111390868"/>
    <x v="1"/>
    <m/>
    <x v="4"/>
    <n v="8"/>
    <n v="17"/>
    <n v="2"/>
    <s v="EE702449480EG"/>
    <s v=""/>
    <s v=""/>
    <s v=""/>
    <s v=""/>
    <s v=""/>
    <s v=""/>
    <s v=""/>
    <s v="EE"/>
    <s v="EG"/>
  </r>
  <r>
    <s v="42863بدوى عيد عابدينluxor_discovery@yahoo.comاستفســار عن خدمــة"/>
    <d v="2017-05-08T00:00:00"/>
    <d v="1899-12-30T18:40:28"/>
    <s v="بدوى عيد عابدين"/>
    <x v="0"/>
    <s v="luxor_discovery@yahoo.com"/>
    <s v="28911142701853"/>
    <s v="01144668364"/>
    <x v="0"/>
    <m/>
    <x v="4"/>
    <n v="8"/>
    <n v="18"/>
    <n v="2"/>
    <s v=""/>
    <s v=""/>
    <s v=""/>
    <s v=""/>
    <s v=""/>
    <s v=""/>
    <s v=""/>
    <s v=""/>
    <s v=""/>
    <s v=""/>
  </r>
  <r>
    <s v="42863محمد ابراهيمmib77mib77@hotmail.comأخـــــرى"/>
    <d v="2017-05-08T00:00:00"/>
    <d v="1899-12-30T16:03:14"/>
    <s v="محمد ابراهيم"/>
    <x v="0"/>
    <s v="mib77mib77@hotmail.com"/>
    <s v="27703180100116"/>
    <s v="01156684451"/>
    <x v="4"/>
    <m/>
    <x v="4"/>
    <n v="8"/>
    <n v="16"/>
    <n v="2"/>
    <s v=""/>
    <s v=""/>
    <s v=""/>
    <s v=""/>
    <s v=""/>
    <s v=""/>
    <s v=""/>
    <s v=""/>
    <s v=""/>
    <s v=""/>
  </r>
  <r>
    <s v="42863إسلام محمد نجيبexecutive.secretary@omega-contracting.comاستفسار عن مسار الطرد"/>
    <d v="2017-05-08T00:00:00"/>
    <d v="1899-12-30T14:50:53"/>
    <s v="إسلام محمد نجيب"/>
    <x v="0"/>
    <s v="executive.secretary@omega-contracting.com"/>
    <s v="27712120201052"/>
    <s v="202-33378034 / 202-33378093"/>
    <x v="1"/>
    <m/>
    <x v="4"/>
    <n v="8"/>
    <n v="14"/>
    <n v="2"/>
    <s v="LB037125088FR"/>
    <s v=""/>
    <s v=""/>
    <s v=""/>
    <s v=""/>
    <s v=""/>
    <s v=""/>
    <s v=""/>
    <s v="LB"/>
    <s v="FR"/>
  </r>
  <r>
    <s v="42863عمرو محمد عرفةAmr124726@bue.edu.egاستفســار عن خدمــة"/>
    <d v="2017-05-08T00:00:00"/>
    <d v="1899-12-30T21:55:40"/>
    <s v="عمرو محمد عرفة"/>
    <x v="0"/>
    <s v="Amr124726@bue.edu.eg"/>
    <s v=": A20321821"/>
    <s v="201099929456"/>
    <x v="0"/>
    <m/>
    <x v="4"/>
    <n v="8"/>
    <n v="21"/>
    <n v="2"/>
    <s v=""/>
    <s v=""/>
    <s v=""/>
    <s v=""/>
    <s v=""/>
    <s v=""/>
    <s v=""/>
    <s v=""/>
    <s v=""/>
    <s v=""/>
  </r>
  <r>
    <s v="42863Maher Alsaadimaheradnan501@gmail.comاستفسار عن مسار الطرد"/>
    <d v="2017-05-08T00:00:00"/>
    <d v="1899-12-30T20:45:47"/>
    <s v="Maher Alsaadi"/>
    <x v="48"/>
    <s v="maheradnan501@gmail.com"/>
    <s v="0503893851"/>
    <s v="004542222116"/>
    <x v="1"/>
    <m/>
    <x v="4"/>
    <n v="8"/>
    <n v="20"/>
    <n v="2"/>
    <s v="cc645455034dk"/>
    <s v=""/>
    <s v=""/>
    <s v=""/>
    <s v=""/>
    <s v=""/>
    <s v=""/>
    <s v=""/>
    <s v="CC"/>
    <s v="DK"/>
  </r>
  <r>
    <s v="42863امل عبدالسلام خالد يونسashalby@hotmail.comشــكــوى"/>
    <d v="2017-05-08T00:00:00"/>
    <d v="1899-12-30T16:19:27"/>
    <s v="امل عبدالسلام خالد يونس"/>
    <x v="0"/>
    <s v="ashalby@hotmail.com"/>
    <s v="26312251306362"/>
    <s v="01066482692"/>
    <x v="2"/>
    <m/>
    <x v="4"/>
    <n v="8"/>
    <n v="16"/>
    <n v="2"/>
    <s v="Ek011950390sa"/>
    <s v=""/>
    <s v=""/>
    <s v=""/>
    <s v=""/>
    <s v=""/>
    <s v=""/>
    <s v=""/>
    <s v="EK"/>
    <s v="SA"/>
  </r>
  <r>
    <s v="42863مني سلطان ابو رخاHanenabdelmalek@yahoo.comاستفسار عن مسار الطرد"/>
    <d v="2017-05-08T00:00:00"/>
    <d v="1899-12-30T18:57:40"/>
    <s v="مني سلطان ابو رخا"/>
    <x v="0"/>
    <s v="Hanenabdelmalek@yahoo.com"/>
    <s v="29403101100941"/>
    <s v="01011000134"/>
    <x v="1"/>
    <m/>
    <x v="4"/>
    <n v="8"/>
    <n v="18"/>
    <n v="2"/>
    <s v="RF660471431CN"/>
    <s v=""/>
    <s v=""/>
    <s v=""/>
    <s v=""/>
    <s v=""/>
    <s v=""/>
    <s v=""/>
    <s v="RF"/>
    <s v="CN"/>
  </r>
  <r>
    <s v="42864عبدالله هزاع عبداللهeng.abdullah.hazaea@live.comشــكــوى"/>
    <d v="2017-05-09T00:00:00"/>
    <d v="1899-12-30T09:48:46"/>
    <s v="عبدالله هزاع عبدالله"/>
    <x v="0"/>
    <s v="eng.abdullah.hazaea@live.com"/>
    <s v="28711181401558"/>
    <s v="201111937158"/>
    <x v="2"/>
    <m/>
    <x v="4"/>
    <n v="9"/>
    <n v="9"/>
    <n v="3"/>
    <s v="EE062699874SA"/>
    <s v=""/>
    <s v=""/>
    <s v=""/>
    <s v=""/>
    <s v=""/>
    <s v=""/>
    <s v=""/>
    <s v="EE"/>
    <s v="SA"/>
  </r>
  <r>
    <s v="42864محمد الهلاليelhelaly@live.comاستفسار عن مسار الطرد"/>
    <d v="2017-05-09T00:00:00"/>
    <d v="1899-12-30T00:43:55"/>
    <s v="محمد الهلالي"/>
    <x v="0"/>
    <s v="elhelaly@live.com"/>
    <s v="28508080100379"/>
    <s v="201093121817"/>
    <x v="1"/>
    <m/>
    <x v="4"/>
    <n v="9"/>
    <n v="0"/>
    <n v="3"/>
    <s v="EE702367882EG"/>
    <s v=""/>
    <s v=""/>
    <s v=""/>
    <s v=""/>
    <s v=""/>
    <s v=""/>
    <s v=""/>
    <s v="EE"/>
    <s v="EG"/>
  </r>
  <r>
    <s v="42863علاء صبرىalaasabry15@gmail.comاستفسار عن مسار الطرد"/>
    <d v="2017-05-08T00:00:00"/>
    <d v="1899-12-30T23:05:54"/>
    <s v="علاء صبرى"/>
    <x v="0"/>
    <s v="alaasabry15@gmail.com"/>
    <s v="29205150104076"/>
    <s v="25614618"/>
    <x v="1"/>
    <m/>
    <x v="4"/>
    <n v="8"/>
    <n v="23"/>
    <n v="2"/>
    <s v="RX569493065DE"/>
    <s v=""/>
    <s v=""/>
    <s v=""/>
    <s v=""/>
    <s v=""/>
    <s v=""/>
    <s v=""/>
    <s v="RX"/>
    <s v="DE"/>
  </r>
  <r>
    <s v="42864محمد عبدالحميدmohamed_lion301@yahoo.comاستفسار عن مسار الطرد"/>
    <d v="2017-05-09T00:00:00"/>
    <d v="1899-12-30T10:14:21"/>
    <s v="محمد عبدالحميد"/>
    <x v="0"/>
    <s v="mohamed_lion301@yahoo.com"/>
    <s v="29205212600059"/>
    <s v="201014146868"/>
    <x v="1"/>
    <m/>
    <x v="4"/>
    <n v="9"/>
    <n v="10"/>
    <n v="3"/>
    <s v="RT353950703HK"/>
    <s v=""/>
    <s v=""/>
    <s v=""/>
    <s v=""/>
    <s v=""/>
    <s v=""/>
    <s v=""/>
    <s v="RT"/>
    <s v="HK"/>
  </r>
  <r>
    <s v="42864احمد محمد السيد علىdr.a2000@yahoo.comاستفسار عن مسار الطرد"/>
    <d v="2017-05-09T00:00:00"/>
    <d v="1899-12-30T08:52:58"/>
    <s v="احمد محمد السيد على"/>
    <x v="0"/>
    <s v="dr.a2000@yahoo.com"/>
    <s v="27208261600139"/>
    <s v="01222983650"/>
    <x v="1"/>
    <m/>
    <x v="4"/>
    <n v="9"/>
    <n v="8"/>
    <n v="3"/>
    <s v="RH369210801CN"/>
    <s v=""/>
    <s v=""/>
    <s v=""/>
    <s v=""/>
    <s v=""/>
    <s v=""/>
    <s v=""/>
    <s v="RH"/>
    <s v="CN"/>
  </r>
  <r>
    <s v="42864خدمات إستشارات الميكروتمويل &quot; مشروعى&quot;khalid.elmedany@mashroey.comشــكــوى"/>
    <d v="2017-05-09T00:00:00"/>
    <d v="1899-12-30T10:06:57"/>
    <s v="خدمات إستشارات الميكروتمويل &quot; مشروعى&quot;"/>
    <x v="0"/>
    <s v="khalid.elmedany@mashroey.com"/>
    <s v="26308100104116"/>
    <s v="00201000104451"/>
    <x v="2"/>
    <m/>
    <x v="4"/>
    <n v="9"/>
    <n v="10"/>
    <n v="3"/>
    <s v=""/>
    <s v=""/>
    <s v=""/>
    <s v=""/>
    <s v=""/>
    <s v=""/>
    <s v=""/>
    <s v=""/>
    <s v=""/>
    <s v=""/>
  </r>
  <r>
    <s v="42864شيماء عمروShimaamr84@gmail.comشــكــوى"/>
    <d v="2017-05-09T00:00:00"/>
    <d v="1899-12-30T10:57:26"/>
    <s v="شيماء عمرو"/>
    <x v="0"/>
    <s v="Shimaamr84@gmail.com"/>
    <s v="28410300102645"/>
    <s v="0201003330028"/>
    <x v="2"/>
    <m/>
    <x v="4"/>
    <n v="9"/>
    <n v="10"/>
    <n v="3"/>
    <s v=""/>
    <s v=""/>
    <s v=""/>
    <s v=""/>
    <s v=""/>
    <s v=""/>
    <s v=""/>
    <s v=""/>
    <s v=""/>
    <s v=""/>
  </r>
  <r>
    <s v="42864اسماء محمد شلقاميSoma albahtete@yahoo.comأخـــــرى"/>
    <d v="2017-05-09T00:00:00"/>
    <d v="1899-12-30T11:35:02"/>
    <s v="اسماء محمد شلقامي"/>
    <x v="0"/>
    <s v="Soma albahtete@yahoo.com"/>
    <s v="27708140101502"/>
    <s v="0237205185"/>
    <x v="4"/>
    <m/>
    <x v="4"/>
    <n v="9"/>
    <n v="11"/>
    <n v="3"/>
    <s v=""/>
    <s v=""/>
    <s v=""/>
    <s v=""/>
    <s v=""/>
    <s v=""/>
    <s v=""/>
    <s v=""/>
    <s v=""/>
    <s v=""/>
  </r>
  <r>
    <s v="42864أحمد عبد الفضيلa.hafez@ppcksa.comاستفسار عن مسار الطرد"/>
    <d v="2017-05-09T00:00:00"/>
    <d v="1899-12-30T10:19:41"/>
    <s v="أحمد عبد الفضيل"/>
    <x v="2"/>
    <s v="a.hafez@ppcksa.com"/>
    <s v="27710011300714"/>
    <s v="السعودية - 00966/507100407"/>
    <x v="1"/>
    <m/>
    <x v="4"/>
    <n v="9"/>
    <n v="10"/>
    <n v="3"/>
    <s v="rr059069414sa"/>
    <s v=""/>
    <s v=""/>
    <s v=""/>
    <s v=""/>
    <s v=""/>
    <s v=""/>
    <s v=""/>
    <s v="RR"/>
    <s v="SA"/>
  </r>
  <r>
    <s v="42864محمد مازن العواexport@ir-cards.comشــكــوى"/>
    <d v="2017-05-09T00:00:00"/>
    <d v="1899-12-30T11:44:17"/>
    <s v="محمد مازن العوا"/>
    <x v="0"/>
    <s v="export@ir-cards.com"/>
    <s v=": 004323669"/>
    <s v="201027404004"/>
    <x v="2"/>
    <m/>
    <x v="4"/>
    <n v="9"/>
    <n v="11"/>
    <n v="3"/>
    <s v="ee016689013eg"/>
    <s v=""/>
    <s v=""/>
    <s v=""/>
    <s v=""/>
    <s v=""/>
    <s v=""/>
    <s v=""/>
    <s v="EE"/>
    <s v="EG"/>
  </r>
  <r>
    <s v="42864حنان محمد محمد حسينtmrelease@gmail.comشــكــوى"/>
    <d v="2017-05-09T00:00:00"/>
    <d v="1899-12-30T14:00:45"/>
    <s v="حنان محمد محمد حسين"/>
    <x v="0"/>
    <s v="tmrelease@gmail.com"/>
    <s v="26308251302645"/>
    <s v="0021224358989"/>
    <x v="2"/>
    <m/>
    <x v="4"/>
    <n v="9"/>
    <n v="14"/>
    <n v="3"/>
    <s v=""/>
    <s v=""/>
    <s v=""/>
    <s v=""/>
    <s v=""/>
    <s v=""/>
    <s v=""/>
    <s v=""/>
    <s v=""/>
    <s v=""/>
  </r>
  <r>
    <s v="42878يوسف سعيد فوزيlornts_y@yahoo.comشــكــوى"/>
    <d v="2017-05-23T00:00:00"/>
    <d v="1899-12-30T14:18:15"/>
    <s v="يوسف سعيد فوزي"/>
    <x v="0"/>
    <s v="lornts_y@yahoo.com"/>
    <s v="27707300201413"/>
    <s v="01228103621"/>
    <x v="2"/>
    <m/>
    <x v="4"/>
    <n v="23"/>
    <n v="14"/>
    <n v="3"/>
    <s v=""/>
    <s v=""/>
    <s v=""/>
    <s v=""/>
    <s v=""/>
    <s v=""/>
    <s v=""/>
    <s v=""/>
    <s v=""/>
    <s v=""/>
  </r>
  <r>
    <s v="42878طارق عبد الحميدtarek.amin.info@gmail.comاستفسار عن مسار الطرد"/>
    <d v="2017-05-23T00:00:00"/>
    <d v="1899-12-30T13:43:29"/>
    <s v="طارق عبد الحميد"/>
    <x v="0"/>
    <s v="tarek.amin.info@gmail.com"/>
    <s v="26704160101976"/>
    <s v="201026326326"/>
    <x v="1"/>
    <m/>
    <x v="4"/>
    <n v="23"/>
    <n v="13"/>
    <n v="3"/>
    <s v="RT914426019HK"/>
    <s v=""/>
    <s v=""/>
    <s v=""/>
    <s v=""/>
    <s v=""/>
    <s v=""/>
    <s v=""/>
    <s v="RT"/>
    <s v="HK"/>
  </r>
  <r>
    <s v="42878خالد محمود الفتىafaqhr@yahoo.comشــكــوى"/>
    <d v="2017-05-23T00:00:00"/>
    <d v="1899-12-30T13:36:15"/>
    <s v="خالد محمود الفتى"/>
    <x v="0"/>
    <s v="afaqhr@yahoo.com"/>
    <s v="26612101402596"/>
    <s v="201069751260"/>
    <x v="2"/>
    <m/>
    <x v="4"/>
    <n v="23"/>
    <n v="13"/>
    <n v="3"/>
    <s v="RR707251886EG"/>
    <s v=""/>
    <s v=""/>
    <s v=""/>
    <s v=""/>
    <s v=""/>
    <s v=""/>
    <s v=""/>
    <s v="RR"/>
    <s v="EG"/>
  </r>
  <r>
    <s v="42878 Ahmed nawarDemoka66@gmail. Comاستفسار عن مسار الطرد"/>
    <d v="2017-05-23T00:00:00"/>
    <d v="1899-12-30T15:37:19"/>
    <s v=" Ahmed nawar"/>
    <x v="0"/>
    <s v="Demoka66@gmail. Com"/>
    <s v="28501218800194"/>
    <s v="01227760513"/>
    <x v="1"/>
    <m/>
    <x v="4"/>
    <n v="23"/>
    <n v="15"/>
    <n v="3"/>
    <s v="UJ004631400US"/>
    <s v=""/>
    <s v=""/>
    <s v=""/>
    <s v=""/>
    <s v=""/>
    <s v=""/>
    <s v=""/>
    <s v="UJ"/>
    <s v="US"/>
  </r>
  <r>
    <s v="42878محمد بيوميACCOUNTANT_BAYOMI@YAHOO.COMاستفسار عن مسار الطرد"/>
    <d v="2017-05-23T00:00:00"/>
    <d v="1899-12-30T15:25:36"/>
    <s v="محمد بيومي"/>
    <x v="0"/>
    <s v="ACCOUNTANT_BAYOMI@YAHOO.COM"/>
    <s v=": A08196858"/>
    <s v="971566056061"/>
    <x v="1"/>
    <m/>
    <x v="4"/>
    <n v="23"/>
    <n v="15"/>
    <n v="3"/>
    <s v="EE702781710EG"/>
    <s v=""/>
    <s v=""/>
    <s v=""/>
    <s v=""/>
    <s v=""/>
    <s v=""/>
    <s v=""/>
    <s v="EE"/>
    <s v="EG"/>
  </r>
  <r>
    <s v="42878ياسمين عصام الدين عبد العظيمy_semsema@yahoo.comاستفسار عن مسار الطرد"/>
    <d v="2017-05-23T00:00:00"/>
    <d v="1899-12-30T15:00:27"/>
    <s v="ياسمين عصام الدين عبد العظيم"/>
    <x v="0"/>
    <s v="y_semsema@yahoo.com"/>
    <s v="29209222502727"/>
    <s v="20-01120939582+"/>
    <x v="1"/>
    <m/>
    <x v="4"/>
    <n v="23"/>
    <n v="15"/>
    <n v="3"/>
    <s v="EE702792765EG"/>
    <s v=""/>
    <s v=""/>
    <s v=""/>
    <s v=""/>
    <s v=""/>
    <s v=""/>
    <s v=""/>
    <s v="EE"/>
    <s v="EG"/>
  </r>
  <r>
    <s v="42879سيد محمد زيد بركاتsayedsabawy@gmail.comاستفسار عن مسار الطرد"/>
    <d v="2017-05-24T00:00:00"/>
    <d v="1899-12-30T10:44:30"/>
    <s v="سيد محمد زيد بركات"/>
    <x v="0"/>
    <s v="sayedsabawy@gmail.com"/>
    <s v="28109122502012"/>
    <s v="201006148172"/>
    <x v="1"/>
    <m/>
    <x v="4"/>
    <n v="24"/>
    <n v="10"/>
    <n v="4"/>
    <s v="RR173289484DE"/>
    <s v=""/>
    <s v=""/>
    <s v=""/>
    <s v=""/>
    <s v=""/>
    <s v=""/>
    <s v=""/>
    <s v="RR"/>
    <s v="DE"/>
  </r>
  <r>
    <s v="42879Mahmoud Faredmostfaoskar@gmail.comاستفسار عن مسار الطرد"/>
    <d v="2017-05-24T00:00:00"/>
    <d v="1899-12-30T10:33:26"/>
    <s v="Mahmoud Fared"/>
    <x v="0"/>
    <s v="mostfaoskar@gmail.com"/>
    <s v="27107221400594"/>
    <s v="+201125505326"/>
    <x v="1"/>
    <m/>
    <x v="4"/>
    <n v="24"/>
    <n v="10"/>
    <n v="4"/>
    <s v="RR686174696EG"/>
    <s v=""/>
    <s v=""/>
    <s v=""/>
    <s v=""/>
    <s v=""/>
    <s v=""/>
    <s v=""/>
    <s v="RR"/>
    <s v="EG"/>
  </r>
  <r>
    <s v="42879 محمد حسن حجاجmohamed.hagag@mansourgroup.comاستفسار عن مسار الطرد"/>
    <d v="2017-05-24T00:00:00"/>
    <d v="1899-12-30T10:27:29"/>
    <s v=" محمد حسن حجاج"/>
    <x v="0"/>
    <s v="mohamed.hagag@mansourgroup.com"/>
    <s v="27409110200533"/>
    <s v="201022854672"/>
    <x v="1"/>
    <m/>
    <x v="4"/>
    <n v="24"/>
    <n v="10"/>
    <n v="4"/>
    <s v="RF676212196CN"/>
    <s v=""/>
    <s v=""/>
    <s v=""/>
    <s v=""/>
    <s v=""/>
    <s v=""/>
    <s v=""/>
    <s v="RF"/>
    <s v="CN"/>
  </r>
  <r>
    <s v="42879سامي زهرانmr_samy2001@yahoo.comاستفسار عن مسار الطرد"/>
    <d v="2017-05-24T00:00:00"/>
    <d v="1899-12-30T09:42:52"/>
    <s v="سامي زهران"/>
    <x v="0"/>
    <s v="mr_samy2001@yahoo.com"/>
    <s v="28702111500053"/>
    <s v="201004227317"/>
    <x v="1"/>
    <m/>
    <x v="4"/>
    <n v="24"/>
    <n v="9"/>
    <n v="4"/>
    <s v="EE702858643EG"/>
    <s v=""/>
    <s v=""/>
    <s v=""/>
    <s v=""/>
    <s v=""/>
    <s v=""/>
    <s v=""/>
    <s v="EE"/>
    <s v="EG"/>
  </r>
  <r>
    <s v="42879 دينا عبد الرحمنdina_okasha_88@yahoo.comشــكــوى"/>
    <d v="2017-05-24T00:00:00"/>
    <d v="1899-12-30T09:20:34"/>
    <s v=" دينا عبد الرحمن"/>
    <x v="0"/>
    <s v="dina_okasha_88@yahoo.com"/>
    <s v="28804061400921"/>
    <s v="01008250781"/>
    <x v="2"/>
    <m/>
    <x v="4"/>
    <n v="24"/>
    <n v="9"/>
    <n v="4"/>
    <s v=""/>
    <s v=""/>
    <s v=""/>
    <s v=""/>
    <s v=""/>
    <s v=""/>
    <s v=""/>
    <s v=""/>
    <s v=""/>
    <s v=""/>
  </r>
  <r>
    <s v="42879تيسير ياسر قاسمtisiryasser@gmail.comاستفســار فنـى"/>
    <d v="2017-05-24T00:00:00"/>
    <d v="1899-12-30T08:54:04"/>
    <s v="تيسير ياسر قاسم"/>
    <x v="0"/>
    <s v="tisiryasser@gmail.com"/>
    <s v="28804070103599"/>
    <s v="01121110538"/>
    <x v="5"/>
    <m/>
    <x v="4"/>
    <n v="24"/>
    <n v="8"/>
    <n v="4"/>
    <s v=""/>
    <s v=""/>
    <s v=""/>
    <s v=""/>
    <s v=""/>
    <s v=""/>
    <s v=""/>
    <s v=""/>
    <s v=""/>
    <s v=""/>
  </r>
  <r>
    <s v="42879عبد الرحمن السيد محمد حسينouda.abdo2016@gmail.comاستفسار عن مسار الطرد"/>
    <d v="2017-05-24T00:00:00"/>
    <d v="1899-12-30T08:51:19"/>
    <s v="عبد الرحمن السيد محمد حسين"/>
    <x v="4"/>
    <s v="ouda.abdo2016@gmail.com"/>
    <s v=": A14567237"/>
    <s v="55666491"/>
    <x v="1"/>
    <m/>
    <x v="4"/>
    <n v="24"/>
    <n v="8"/>
    <n v="4"/>
    <s v="EE702735548EG"/>
    <s v=""/>
    <s v=""/>
    <s v=""/>
    <s v=""/>
    <s v=""/>
    <s v=""/>
    <s v=""/>
    <s v="EE"/>
    <s v="EG"/>
  </r>
  <r>
    <s v="42879Ahmed ShendiShendy_12@hotmail.comاستفســار عن خدمــة"/>
    <d v="2017-05-24T00:00:00"/>
    <d v="1899-12-30T08:46:22"/>
    <s v="Ahmed Shendi"/>
    <x v="2"/>
    <s v="Shendy_12@hotmail.com"/>
    <s v=": A06165251"/>
    <s v="966569463084"/>
    <x v="0"/>
    <m/>
    <x v="4"/>
    <n v="24"/>
    <n v="8"/>
    <n v="4"/>
    <s v=""/>
    <s v=""/>
    <s v=""/>
    <s v=""/>
    <s v=""/>
    <s v=""/>
    <s v=""/>
    <s v=""/>
    <s v=""/>
    <s v=""/>
  </r>
  <r>
    <s v="42879تميم محمدtameem_25@yahoo.comشــكــوى"/>
    <d v="2017-05-24T00:00:00"/>
    <d v="1899-12-30T06:47:08"/>
    <s v="تميم محمد"/>
    <x v="7"/>
    <s v="tameem_25@yahoo.com"/>
    <s v="٢٨٢٠٦٢٥١٢٠٠٣٧١"/>
    <s v="00971505727391"/>
    <x v="2"/>
    <m/>
    <x v="4"/>
    <n v="24"/>
    <n v="6"/>
    <n v="4"/>
    <s v="EE702691081EG"/>
    <s v=""/>
    <s v=""/>
    <s v=""/>
    <s v=""/>
    <s v=""/>
    <s v=""/>
    <s v=""/>
    <s v="EE"/>
    <s v="EG"/>
  </r>
  <r>
    <s v="42879ابراهيم هلال عبدالتواب ابراهيمaborhmh9@gmail.comاستفسار عن مسار الطرد"/>
    <d v="2017-05-24T00:00:00"/>
    <d v="1899-12-30T03:19:15"/>
    <s v="ابراهيم هلال عبدالتواب ابراهيم"/>
    <x v="0"/>
    <s v="aborhmh9@gmail.com"/>
    <s v="29403292400973"/>
    <s v="01158914464"/>
    <x v="1"/>
    <m/>
    <x v="4"/>
    <n v="24"/>
    <n v="3"/>
    <n v="4"/>
    <s v="RX571337687DE"/>
    <s v=""/>
    <s v=""/>
    <s v=""/>
    <s v=""/>
    <s v=""/>
    <s v=""/>
    <s v=""/>
    <s v="RX"/>
    <s v="DE"/>
  </r>
  <r>
    <s v="42879احمد خالد احمدahmedkhaled0014@gmail.comاستفســار عن خدمــة"/>
    <d v="2017-05-24T00:00:00"/>
    <d v="1899-12-30T02:30:19"/>
    <s v="احمد خالد احمد"/>
    <x v="0"/>
    <s v="ahmedkhaled0014@gmail.com"/>
    <s v="29601292100135"/>
    <s v="00201129686961"/>
    <x v="0"/>
    <m/>
    <x v="4"/>
    <n v="24"/>
    <n v="2"/>
    <n v="4"/>
    <s v=""/>
    <s v=""/>
    <s v=""/>
    <s v=""/>
    <s v=""/>
    <s v=""/>
    <s v=""/>
    <s v=""/>
    <s v=""/>
    <s v=""/>
  </r>
  <r>
    <s v="42879ايهاب موافيWatanehsas@yahoo.comاستفسار عن مسار الطرد"/>
    <d v="2017-05-24T00:00:00"/>
    <d v="1899-12-30T00:52:34"/>
    <s v="ايهاب موافي"/>
    <x v="0"/>
    <s v="Watanehsas@yahoo.com"/>
    <s v="27802112101137"/>
    <s v="00201093603608"/>
    <x v="1"/>
    <m/>
    <x v="4"/>
    <n v="24"/>
    <n v="0"/>
    <n v="4"/>
    <s v="Ee702855338eg"/>
    <s v=""/>
    <s v=""/>
    <s v=""/>
    <s v=""/>
    <s v=""/>
    <s v=""/>
    <s v=""/>
    <s v="EE"/>
    <s v="EG"/>
  </r>
  <r>
    <s v="42879مينا اسحق حليم رزق اللهrezkalla.mina@yahoo.comاستفسار عن مسار الطرد"/>
    <d v="2017-05-24T00:00:00"/>
    <d v="1899-12-30T00:34:30"/>
    <s v="مينا اسحق حليم رزق الله"/>
    <x v="49"/>
    <s v="rezkalla.mina@yahoo.com"/>
    <s v="٢٨٥١٢٢٢٢٦٠٠١٣٤"/>
    <s v="0031642461700"/>
    <x v="1"/>
    <m/>
    <x v="4"/>
    <n v="24"/>
    <n v="0"/>
    <n v="4"/>
    <s v="EE702440738EG"/>
    <s v=""/>
    <s v=""/>
    <s v=""/>
    <s v=""/>
    <s v=""/>
    <s v=""/>
    <s v=""/>
    <s v="EE"/>
    <s v="EG"/>
  </r>
  <r>
    <s v="42879محمد اسلام صلاحEng_fouda2008@yahoo.comاستفسار عن مسار الطرد"/>
    <d v="2017-05-24T00:00:00"/>
    <d v="1899-12-30T00:08:28"/>
    <s v="محمد اسلام صلاح"/>
    <x v="0"/>
    <s v="Eng_fouda2008@yahoo.com"/>
    <s v="29411032102831"/>
    <s v="00201117696841"/>
    <x v="1"/>
    <m/>
    <x v="4"/>
    <n v="24"/>
    <n v="0"/>
    <n v="4"/>
    <s v=""/>
    <s v=""/>
    <s v=""/>
    <s v=""/>
    <s v=""/>
    <s v=""/>
    <s v=""/>
    <s v=""/>
    <s v=""/>
    <s v=""/>
  </r>
  <r>
    <s v="42878مصطفي محمود يسmoustafayassin@enppi.comاستفسار عن مسار الطرد"/>
    <d v="2017-05-23T00:00:00"/>
    <d v="1899-12-30T23:16:44"/>
    <s v="مصطفي محمود يس"/>
    <x v="0"/>
    <s v="moustafayassin@enppi.com"/>
    <s v="٢٦٤١٢٠٧٢٨٠٠٥٩٦"/>
    <s v="00201006052042"/>
    <x v="1"/>
    <m/>
    <x v="4"/>
    <n v="23"/>
    <n v="23"/>
    <n v="3"/>
    <s v="LT609993954CN"/>
    <s v=""/>
    <s v=""/>
    <s v=""/>
    <s v=""/>
    <s v=""/>
    <s v=""/>
    <s v=""/>
    <s v="LT"/>
    <s v="CN"/>
  </r>
  <r>
    <s v="42878محمدالعمدهmedoamer03@gmail.comشــكــوى"/>
    <d v="2017-05-23T00:00:00"/>
    <d v="1899-12-30T21:18:29"/>
    <s v="محمدالعمده"/>
    <x v="0"/>
    <s v="medoamer03@gmail.com"/>
    <s v="1601457"/>
    <s v="01067411760"/>
    <x v="2"/>
    <m/>
    <x v="4"/>
    <n v="23"/>
    <n v="21"/>
    <n v="3"/>
    <s v=""/>
    <s v=""/>
    <s v=""/>
    <s v=""/>
    <s v=""/>
    <s v=""/>
    <s v=""/>
    <s v=""/>
    <s v=""/>
    <s v=""/>
  </r>
  <r>
    <s v="42878samy waheidsamywaheid@yahoo.comاستفسار عن مسار الطرد"/>
    <d v="2017-05-23T00:00:00"/>
    <d v="1899-12-30T19:44:02"/>
    <s v="samy waheid"/>
    <x v="0"/>
    <s v="samywaheid@yahoo.com"/>
    <s v="29001162600554"/>
    <s v="0201288331004"/>
    <x v="1"/>
    <m/>
    <x v="4"/>
    <n v="23"/>
    <n v="19"/>
    <n v="3"/>
    <s v="RX569824907DE"/>
    <s v=""/>
    <s v=""/>
    <s v=""/>
    <s v=""/>
    <s v=""/>
    <s v=""/>
    <s v=""/>
    <s v="RX"/>
    <s v="DE"/>
  </r>
  <r>
    <s v="42878هاني انور المحلاويhany_mahlawy2002@yahoo.comاستفســار عن خدمــة"/>
    <d v="2017-05-23T00:00:00"/>
    <d v="1899-12-30T18:55:34"/>
    <s v="هاني انور المحلاوي"/>
    <x v="22"/>
    <s v="hany_mahlawy2002@yahoo.com"/>
    <s v=": 15461119"/>
    <s v="0097477626454"/>
    <x v="0"/>
    <m/>
    <x v="4"/>
    <n v="23"/>
    <n v="18"/>
    <n v="3"/>
    <s v=""/>
    <s v=""/>
    <s v=""/>
    <s v=""/>
    <s v=""/>
    <s v=""/>
    <s v=""/>
    <s v=""/>
    <s v=""/>
    <s v=""/>
  </r>
  <r>
    <s v="42878نعمة حسين كاملnaamahussien@yahoo.comشــكــوى"/>
    <d v="2017-05-23T00:00:00"/>
    <d v="1899-12-30T18:35:13"/>
    <s v="نعمة حسين كامل"/>
    <x v="0"/>
    <s v="naamahussien@yahoo.com"/>
    <s v="28410110104081"/>
    <s v="01151174902"/>
    <x v="2"/>
    <m/>
    <x v="4"/>
    <n v="23"/>
    <n v="18"/>
    <n v="3"/>
    <s v=""/>
    <s v=""/>
    <s v=""/>
    <s v=""/>
    <s v=""/>
    <s v=""/>
    <s v=""/>
    <s v=""/>
    <s v=""/>
    <s v=""/>
  </r>
  <r>
    <s v="42878سامية جادالله نصر حناkanbenahob30@yahoo.comشــكــوى"/>
    <d v="2017-05-23T00:00:00"/>
    <d v="1899-12-30T18:11:01"/>
    <s v="سامية جادالله نصر حنا"/>
    <x v="0"/>
    <s v="kanbenahob30@yahoo.com"/>
    <s v="28612252601601"/>
    <s v="01222970906"/>
    <x v="2"/>
    <m/>
    <x v="4"/>
    <n v="23"/>
    <n v="18"/>
    <n v="3"/>
    <s v=""/>
    <s v=""/>
    <s v=""/>
    <s v=""/>
    <s v=""/>
    <s v=""/>
    <s v=""/>
    <s v=""/>
    <s v=""/>
    <s v=""/>
  </r>
  <r>
    <s v="42878محمد هشام إسماعيلmderbala2011@gmail.comاستفسار عن مسار الطرد"/>
    <d v="2017-05-23T00:00:00"/>
    <d v="1899-12-30T18:02:25"/>
    <s v="محمد هشام إسماعيل"/>
    <x v="0"/>
    <s v="mderbala2011@gmail.com"/>
    <s v="29709270202011"/>
    <s v="01017839697"/>
    <x v="1"/>
    <m/>
    <x v="4"/>
    <n v="23"/>
    <n v="18"/>
    <n v="3"/>
    <s v="EE702808372EG"/>
    <s v=""/>
    <s v=""/>
    <s v=""/>
    <s v=""/>
    <s v=""/>
    <s v=""/>
    <s v=""/>
    <s v="EE"/>
    <s v="EG"/>
  </r>
  <r>
    <s v="42878alaa khaled zahranalaazah997@gmail.comاستفسار عن مسار الطرد"/>
    <d v="2017-05-23T00:00:00"/>
    <d v="1899-12-30T17:33:11"/>
    <s v="alaa khaled zahran"/>
    <x v="0"/>
    <s v="alaazah997@gmail.com"/>
    <s v="29706210200737"/>
    <s v="201146048885"/>
    <x v="1"/>
    <m/>
    <x v="4"/>
    <n v="23"/>
    <n v="17"/>
    <n v="3"/>
    <s v="RB216308903SG"/>
    <s v=""/>
    <s v=""/>
    <s v=""/>
    <s v=""/>
    <s v=""/>
    <s v=""/>
    <s v=""/>
    <s v="RB"/>
    <s v="SG"/>
  </r>
  <r>
    <s v="42878ايمن عبد النبي غريب عرابيouija_ayman@yahoo.comشــكــوى"/>
    <d v="2017-05-23T00:00:00"/>
    <d v="1899-12-30T17:28:26"/>
    <s v="ايمن عبد النبي غريب عرابي"/>
    <x v="0"/>
    <s v="ouija_ayman@yahoo.com"/>
    <s v="28105020200377"/>
    <s v="201225352525"/>
    <x v="2"/>
    <m/>
    <x v="4"/>
    <n v="23"/>
    <n v="17"/>
    <n v="3"/>
    <s v="RR567929431EG"/>
    <s v=""/>
    <s v=""/>
    <s v=""/>
    <s v=""/>
    <s v=""/>
    <s v=""/>
    <s v=""/>
    <s v="RR"/>
    <s v="EG"/>
  </r>
  <r>
    <s v="42878مني حفظي فاضلaboadry87@gmail.comاستفسار عن مسار الطرد"/>
    <d v="2017-05-23T00:00:00"/>
    <d v="1899-12-30T16:35:52"/>
    <s v="مني حفظي فاضل"/>
    <x v="0"/>
    <s v="aboadry87@gmail.com"/>
    <s v="28208022100501"/>
    <s v="00201151072290"/>
    <x v="1"/>
    <m/>
    <x v="4"/>
    <n v="23"/>
    <n v="16"/>
    <n v="3"/>
    <s v="EE016907212EG"/>
    <s v=""/>
    <s v=""/>
    <s v=""/>
    <s v=""/>
    <s v=""/>
    <s v=""/>
    <s v=""/>
    <s v="EE"/>
    <s v="EG"/>
  </r>
  <r>
    <s v="42878mohammed thabet abd elazimm_thabet54@hotmail.comاستفسار عن مسار الطرد"/>
    <d v="2017-05-23T00:00:00"/>
    <d v="1899-12-30T16:32:54"/>
    <s v="mohammed thabet abd elazim"/>
    <x v="0"/>
    <s v="m_thabet54@hotmail.com"/>
    <s v=": 28405230103638"/>
    <s v="201061884821"/>
    <x v="1"/>
    <m/>
    <x v="4"/>
    <n v="23"/>
    <n v="16"/>
    <n v="3"/>
    <s v="RF013588568BE"/>
    <s v=""/>
    <s v=""/>
    <s v=""/>
    <s v=""/>
    <s v=""/>
    <s v=""/>
    <s v=""/>
    <s v="RF"/>
    <s v="BE"/>
  </r>
  <r>
    <s v="42878بهاء عبد الفتاح مرادboshy911@hotmail.comاستفسار عن مسار الطرد"/>
    <d v="2017-05-23T00:00:00"/>
    <d v="1899-12-30T16:31:09"/>
    <s v="بهاء عبد الفتاح مراد"/>
    <x v="0"/>
    <s v="boshy911@hotmail.com"/>
    <s v="28309080200755"/>
    <s v="201120333006"/>
    <x v="1"/>
    <m/>
    <x v="4"/>
    <n v="23"/>
    <n v="16"/>
    <n v="3"/>
    <s v=""/>
    <s v=""/>
    <s v=""/>
    <s v=""/>
    <s v=""/>
    <s v=""/>
    <s v=""/>
    <s v=""/>
    <s v=""/>
    <s v=""/>
  </r>
  <r>
    <s v="42878Hosam solimanhosam4000@yahoo.comاستفسار عن مسار الطرد"/>
    <d v="2017-05-23T00:00:00"/>
    <d v="1899-12-30T16:15:51"/>
    <s v="Hosam soliman"/>
    <x v="0"/>
    <s v="hosam4000@yahoo.com"/>
    <s v="200000000000000"/>
    <s v="201003303888"/>
    <x v="1"/>
    <m/>
    <x v="4"/>
    <n v="23"/>
    <n v="16"/>
    <n v="3"/>
    <s v="RR649204439EG"/>
    <s v="RR649204425EG"/>
    <s v=""/>
    <s v=""/>
    <s v=""/>
    <s v=""/>
    <s v=""/>
    <s v=""/>
    <s v="RR"/>
    <s v="EG"/>
  </r>
  <r>
    <s v="42879مهاب طلعت الدمرداشmohab.talaat@ymail.comشــكــوى"/>
    <d v="2017-05-24T00:00:00"/>
    <d v="1899-12-30T14:05:24"/>
    <s v="مهاب طلعت الدمرداش"/>
    <x v="0"/>
    <s v="mohab.talaat@ymail.com"/>
    <s v="29004081302892"/>
    <s v="201008178008"/>
    <x v="2"/>
    <m/>
    <x v="4"/>
    <n v="24"/>
    <n v="14"/>
    <n v="4"/>
    <s v=""/>
    <s v=""/>
    <s v=""/>
    <s v=""/>
    <s v=""/>
    <s v=""/>
    <s v=""/>
    <s v=""/>
    <s v=""/>
    <s v=""/>
  </r>
  <r>
    <s v="42879أنس محمود درويشmommomlast3@gmail.comاستفسار عن مسار الطرد"/>
    <d v="2017-05-24T00:00:00"/>
    <d v="1899-12-30T13:50:35"/>
    <s v="أنس محمود درويش"/>
    <x v="0"/>
    <s v="mommomlast3@gmail.com"/>
    <s v="29407048800418"/>
    <s v="201111833793"/>
    <x v="1"/>
    <m/>
    <x v="4"/>
    <n v="24"/>
    <n v="13"/>
    <n v="4"/>
    <s v="RB214884559SG"/>
    <s v=""/>
    <s v=""/>
    <s v=""/>
    <s v=""/>
    <s v=""/>
    <s v=""/>
    <s v=""/>
    <s v="RB"/>
    <s v="SG"/>
  </r>
  <r>
    <s v="42879تغريد محمد محمد احمدCat_com0@yahoo.comاستفسار عن مسار الطرد"/>
    <d v="2017-05-24T00:00:00"/>
    <d v="1899-12-30T13:33:32"/>
    <s v="تغريد محمد محمد احمد"/>
    <x v="0"/>
    <s v="Cat_com0@yahoo.com"/>
    <s v="29609010101887"/>
    <s v="201125442449"/>
    <x v="1"/>
    <m/>
    <x v="4"/>
    <n v="24"/>
    <n v="13"/>
    <n v="4"/>
    <s v="EE423247683AE"/>
    <s v=""/>
    <s v=""/>
    <s v=""/>
    <s v=""/>
    <s v=""/>
    <s v=""/>
    <s v=""/>
    <s v="EE"/>
    <s v="AE"/>
  </r>
  <r>
    <s v="42879Moustafamostafaahmed80@yahoo.comاستفسار عن مسار الطرد"/>
    <d v="2017-05-24T00:00:00"/>
    <d v="1899-12-30T12:41:20"/>
    <s v="Moustafa"/>
    <x v="4"/>
    <s v="mostafaahmed80@yahoo.com"/>
    <s v="280012360437"/>
    <s v="96599285927"/>
    <x v="1"/>
    <m/>
    <x v="4"/>
    <n v="24"/>
    <n v="12"/>
    <n v="4"/>
    <s v="EE702738075EG"/>
    <s v=""/>
    <s v=""/>
    <s v=""/>
    <s v=""/>
    <s v=""/>
    <s v=""/>
    <s v=""/>
    <s v="EE"/>
    <s v="EG"/>
  </r>
  <r>
    <s v="42879حسام علي علي الغباريHossamsamo96.ha@gmail.comاستفسار عن مسار الطرد"/>
    <d v="2017-05-24T00:00:00"/>
    <d v="1899-12-30T12:34:27"/>
    <s v="حسام علي علي الغباري"/>
    <x v="0"/>
    <s v="Hossamsamo96.ha@gmail.com"/>
    <s v="29805171500831"/>
    <s v="201005046133"/>
    <x v="1"/>
    <m/>
    <x v="4"/>
    <n v="24"/>
    <n v="12"/>
    <n v="4"/>
    <s v="EE702735689EG"/>
    <s v=""/>
    <s v=""/>
    <s v=""/>
    <s v=""/>
    <s v=""/>
    <s v=""/>
    <s v=""/>
    <s v="EE"/>
    <s v="EG"/>
  </r>
  <r>
    <s v="42879محمد سعد ابراهيمmido5ms@yahoo.comاستفسار عن مسار الطرد"/>
    <d v="2017-05-24T00:00:00"/>
    <d v="1899-12-30T12:21:17"/>
    <s v="محمد سعد ابراهيم"/>
    <x v="0"/>
    <s v="mido5ms@yahoo.com"/>
    <s v=": A16334463"/>
    <s v="006990548482987"/>
    <x v="1"/>
    <m/>
    <x v="4"/>
    <n v="24"/>
    <n v="12"/>
    <n v="4"/>
    <s v="EE059156918SA"/>
    <s v=""/>
    <s v=""/>
    <s v=""/>
    <s v=""/>
    <s v=""/>
    <s v=""/>
    <s v=""/>
    <s v="EE"/>
    <s v="SA"/>
  </r>
  <r>
    <s v="42879محمد سعد ابراهيمmido5ms@yahoo.comشــكــوى"/>
    <d v="2017-05-24T00:00:00"/>
    <d v="1899-12-30T12:17:33"/>
    <s v="محمد سعد ابراهيم"/>
    <x v="0"/>
    <s v="mido5ms@yahoo.com"/>
    <s v=": A16334463"/>
    <s v="00201063556052"/>
    <x v="2"/>
    <m/>
    <x v="4"/>
    <n v="24"/>
    <n v="12"/>
    <n v="4"/>
    <s v=""/>
    <s v=""/>
    <s v=""/>
    <s v=""/>
    <s v=""/>
    <s v=""/>
    <s v=""/>
    <s v=""/>
    <s v=""/>
    <s v=""/>
  </r>
  <r>
    <s v="42879علاء أحمدalaasror2000@yahoo.comاستفسار عن مسار الطرد"/>
    <d v="2017-05-24T00:00:00"/>
    <d v="1899-12-30T14:26:41"/>
    <s v="علاء أحمد"/>
    <x v="0"/>
    <s v="alaasror2000@yahoo.com"/>
    <s v="27701192402972"/>
    <s v="01003764587"/>
    <x v="1"/>
    <m/>
    <x v="4"/>
    <n v="24"/>
    <n v="14"/>
    <n v="4"/>
    <s v="EE702840925EG"/>
    <s v=""/>
    <s v=""/>
    <s v=""/>
    <s v=""/>
    <s v=""/>
    <s v=""/>
    <s v=""/>
    <s v="EE"/>
    <s v="EG"/>
  </r>
  <r>
    <s v="42879مصطفي محمودmostafa.me@gmail.comشــكــوى"/>
    <d v="2017-05-24T00:00:00"/>
    <d v="1899-12-30T14:26:40"/>
    <s v="مصطفي محمود"/>
    <x v="0"/>
    <s v="mostafa.me@gmail.com"/>
    <s v="28405240104097"/>
    <s v="201113314733"/>
    <x v="2"/>
    <m/>
    <x v="4"/>
    <n v="24"/>
    <n v="14"/>
    <n v="4"/>
    <s v=""/>
    <s v=""/>
    <s v=""/>
    <s v=""/>
    <s v=""/>
    <s v=""/>
    <s v=""/>
    <s v=""/>
    <s v=""/>
    <s v=""/>
  </r>
  <r>
    <s v="42879عبير الحاجAbeer1987@gmail.comاستفسار عن مسار الطرد"/>
    <d v="2017-05-24T00:00:00"/>
    <d v="1899-12-30T14:46:01"/>
    <s v="عبير الحاج"/>
    <x v="0"/>
    <s v="Abeer1987@gmail.com"/>
    <s v=": ٤٠٨٣١٨"/>
    <s v="971555862781"/>
    <x v="1"/>
    <m/>
    <x v="4"/>
    <n v="24"/>
    <n v="14"/>
    <n v="4"/>
    <s v="EE702826570EG"/>
    <s v=""/>
    <s v=""/>
    <s v=""/>
    <s v=""/>
    <s v=""/>
    <s v=""/>
    <s v=""/>
    <s v="EE"/>
    <s v="EG"/>
  </r>
  <r>
    <s v="42880Hassan Fathelbabhassan_fathelbab@yahoo.comاستفسار عن مسار الطرد"/>
    <d v="2017-05-25T00:00:00"/>
    <d v="1899-12-30T00:07:12"/>
    <s v="Hassan Fathelbab"/>
    <x v="0"/>
    <s v="hassan_fathelbab@yahoo.com"/>
    <s v="24412060201011"/>
    <s v="201001778009"/>
    <x v="1"/>
    <m/>
    <x v="4"/>
    <n v="25"/>
    <n v="0"/>
    <n v="5"/>
    <s v="RR524385437EG"/>
    <s v=""/>
    <s v=""/>
    <s v=""/>
    <s v=""/>
    <s v=""/>
    <s v=""/>
    <s v=""/>
    <s v="RR"/>
    <s v="EG"/>
  </r>
  <r>
    <s v="42879AYa yasserAyayasser2010@gmail.comاستفسار عن مسار الطرد"/>
    <d v="2017-05-24T00:00:00"/>
    <d v="1899-12-30T23:52:58"/>
    <s v="AYa yasser"/>
    <x v="2"/>
    <s v="Ayayasser2010@gmail.com"/>
    <s v="29202181202328"/>
    <s v="‭‭00966565283432‬‬"/>
    <x v="1"/>
    <m/>
    <x v="4"/>
    <n v="24"/>
    <n v="23"/>
    <n v="4"/>
    <s v="EE702852190EG"/>
    <s v=""/>
    <s v=""/>
    <s v=""/>
    <s v=""/>
    <s v=""/>
    <s v=""/>
    <s v=""/>
    <s v="EE"/>
    <s v="EG"/>
  </r>
  <r>
    <s v="42879riyam alghaliryam_musa@yahoo.comاستفسار عن مسار الطرد"/>
    <d v="2017-05-24T00:00:00"/>
    <d v="1899-12-30T23:14:22"/>
    <s v="riyam alghali"/>
    <x v="49"/>
    <s v="ryam_musa@yahoo.com"/>
    <s v="0000"/>
    <s v="0031685274961"/>
    <x v="1"/>
    <m/>
    <x v="4"/>
    <n v="24"/>
    <n v="23"/>
    <n v="4"/>
    <s v="EE702470054EG"/>
    <s v=""/>
    <s v=""/>
    <s v=""/>
    <s v=""/>
    <s v=""/>
    <s v=""/>
    <s v=""/>
    <s v="EE"/>
    <s v="EG"/>
  </r>
  <r>
    <s v="42879إسلام أحمد عبد العالcivilsenior@windowslive.comاستفســار عن خدمــة"/>
    <d v="2017-05-24T00:00:00"/>
    <d v="1899-12-30T20:22:06"/>
    <s v="إسلام أحمد عبد العال"/>
    <x v="0"/>
    <s v="civilsenior@windowslive.com"/>
    <s v="28707150106372"/>
    <s v="201000498594"/>
    <x v="0"/>
    <m/>
    <x v="4"/>
    <n v="24"/>
    <n v="20"/>
    <n v="4"/>
    <s v=""/>
    <s v=""/>
    <s v=""/>
    <s v=""/>
    <s v=""/>
    <s v=""/>
    <s v=""/>
    <s v=""/>
    <s v=""/>
    <s v=""/>
  </r>
  <r>
    <s v="42879eslam nagtNagyeslam45@gmail.comاستفســار عن خدمــة"/>
    <d v="2017-05-24T00:00:00"/>
    <d v="1899-12-30T19:54:49"/>
    <s v="eslam nagt"/>
    <x v="0"/>
    <s v="Nagyeslam45@gmail.com"/>
    <s v="28407030201211"/>
    <s v="01002342261"/>
    <x v="0"/>
    <m/>
    <x v="4"/>
    <n v="24"/>
    <n v="19"/>
    <n v="4"/>
    <s v=""/>
    <s v=""/>
    <s v=""/>
    <s v=""/>
    <s v=""/>
    <s v=""/>
    <s v=""/>
    <s v=""/>
    <s v=""/>
    <s v=""/>
  </r>
  <r>
    <s v="42879 ‏ناجي مجدي هاشم السيدMarco999eg@yahoo.comاستفسار عن مسار الطرد"/>
    <d v="2017-05-24T00:00:00"/>
    <d v="1899-12-30T19:42:39"/>
    <s v=" ‏ناجي مجدي هاشم السيد"/>
    <x v="39"/>
    <s v="Marco999eg@yahoo.com"/>
    <s v="28507050101692"/>
    <s v="79256111750+"/>
    <x v="1"/>
    <m/>
    <x v="4"/>
    <n v="24"/>
    <n v="19"/>
    <n v="4"/>
    <s v="EE702791898EG"/>
    <s v=""/>
    <s v=""/>
    <s v=""/>
    <s v=""/>
    <s v=""/>
    <s v=""/>
    <s v=""/>
    <s v="EE"/>
    <s v="EG"/>
  </r>
  <r>
    <s v="42879محمد عبدالاله يوسفmuhammad.a.yussuf@gmail.comاستفسار عن مسار الطرد"/>
    <d v="2017-05-24T00:00:00"/>
    <d v="1899-12-30T18:50:18"/>
    <s v="محمد عبدالاله يوسف"/>
    <x v="0"/>
    <s v="muhammad.a.yussuf@gmail.com"/>
    <s v="285120101095755156"/>
    <s v="201095755156"/>
    <x v="1"/>
    <m/>
    <x v="4"/>
    <n v="24"/>
    <n v="18"/>
    <n v="4"/>
    <s v="RS581787558CN"/>
    <s v=""/>
    <s v=""/>
    <s v=""/>
    <s v=""/>
    <s v=""/>
    <s v=""/>
    <s v=""/>
    <s v="RS"/>
    <s v="CN"/>
  </r>
  <r>
    <s v="42879Abanob samirlllnoballl@gmail.comشــكــوى"/>
    <d v="2017-05-24T00:00:00"/>
    <d v="1899-12-30T18:49:29"/>
    <s v="Abanob samir"/>
    <x v="0"/>
    <s v="lllnoballl@gmail.com"/>
    <s v="29209260201374"/>
    <s v="201270219336"/>
    <x v="2"/>
    <m/>
    <x v="4"/>
    <n v="24"/>
    <n v="18"/>
    <n v="4"/>
    <s v="EJ212101948AU"/>
    <s v=""/>
    <s v=""/>
    <s v=""/>
    <s v=""/>
    <s v=""/>
    <s v=""/>
    <s v=""/>
    <s v="EJ"/>
    <s v="AU"/>
  </r>
  <r>
    <s v="42879مايكل فكتور يوسفMicvictor2013@gmail.comاستفسار عن مسار الطرد"/>
    <d v="2017-05-24T00:00:00"/>
    <d v="1899-12-30T17:50:12"/>
    <s v="مايكل فكتور يوسف"/>
    <x v="0"/>
    <s v="Micvictor2013@gmail.com"/>
    <s v="A08001960"/>
    <s v="16462700914"/>
    <x v="1"/>
    <m/>
    <x v="4"/>
    <n v="24"/>
    <n v="17"/>
    <n v="4"/>
    <s v="UA368418751US"/>
    <s v=""/>
    <s v=""/>
    <s v=""/>
    <s v=""/>
    <s v=""/>
    <s v=""/>
    <s v=""/>
    <s v="UA"/>
    <s v="US"/>
  </r>
  <r>
    <s v="42879ايهاب محمد المغازي خليفهehabma1397@gmail.comاستفسار عن مسار الطرد"/>
    <d v="2017-05-24T00:00:00"/>
    <d v="1899-12-30T17:38:49"/>
    <s v="ايهاب محمد المغازي خليفه"/>
    <x v="0"/>
    <s v="ehabma1397@gmail.com"/>
    <s v="27705251500334"/>
    <s v="201204611220"/>
    <x v="1"/>
    <m/>
    <x v="4"/>
    <n v="24"/>
    <n v="17"/>
    <n v="4"/>
    <s v="EE065297676SA"/>
    <s v=""/>
    <s v=""/>
    <s v=""/>
    <s v=""/>
    <s v=""/>
    <s v=""/>
    <s v=""/>
    <s v="EE"/>
    <s v="SA"/>
  </r>
  <r>
    <s v="42879احمد حسنىyahoomail3000@gmail.comاستفســار عن خدمــة"/>
    <d v="2017-05-24T00:00:00"/>
    <d v="1899-12-30T17:22:22"/>
    <s v="احمد حسنى"/>
    <x v="0"/>
    <s v="yahoomail3000@gmail.com"/>
    <s v="29101200201396"/>
    <s v="01141305280"/>
    <x v="0"/>
    <m/>
    <x v="4"/>
    <n v="24"/>
    <n v="17"/>
    <n v="4"/>
    <s v=""/>
    <s v=""/>
    <s v=""/>
    <s v=""/>
    <s v=""/>
    <s v=""/>
    <s v=""/>
    <s v=""/>
    <s v=""/>
    <s v=""/>
  </r>
  <r>
    <s v="42879احمد حسنىyahoomail3000@gmail.comاستفسار عن مسار الطرد"/>
    <d v="2017-05-24T00:00:00"/>
    <d v="1899-12-30T17:20:12"/>
    <s v="احمد حسنى"/>
    <x v="0"/>
    <s v="yahoomail3000@gmail.com"/>
    <s v="29101200201396"/>
    <s v="01141305280"/>
    <x v="1"/>
    <m/>
    <x v="4"/>
    <n v="24"/>
    <n v="17"/>
    <n v="4"/>
    <s v="RF450242495SG"/>
    <s v=""/>
    <s v=""/>
    <s v=""/>
    <s v=""/>
    <s v=""/>
    <s v=""/>
    <s v=""/>
    <s v="RF"/>
    <s v="SG"/>
  </r>
  <r>
    <s v="42879فادي محمود هدلهfadihadla1990@gmail.comاستفسار عن مسار الطرد"/>
    <d v="2017-05-24T00:00:00"/>
    <d v="1899-12-30T15:35:54"/>
    <s v="فادي محمود هدله"/>
    <x v="0"/>
    <s v="fadihadla1990@gmail.com"/>
    <s v=": 01025847"/>
    <s v="00201122157669"/>
    <x v="1"/>
    <m/>
    <x v="4"/>
    <n v="24"/>
    <n v="15"/>
    <n v="4"/>
    <s v="EE011104749EG"/>
    <s v=""/>
    <s v=""/>
    <s v=""/>
    <s v=""/>
    <s v=""/>
    <s v=""/>
    <s v=""/>
    <s v="EE"/>
    <s v="EG"/>
  </r>
  <r>
    <s v="42879كريم محمد الوصالkemogolden@gmail.comشــكــوى"/>
    <d v="2017-05-24T00:00:00"/>
    <d v="1899-12-30T15:19:30"/>
    <s v="كريم محمد الوصال"/>
    <x v="0"/>
    <s v="kemogolden@gmail.com"/>
    <s v="28812270102697"/>
    <s v="01060907089"/>
    <x v="2"/>
    <m/>
    <x v="4"/>
    <n v="24"/>
    <n v="15"/>
    <n v="4"/>
    <s v="CY100430158AU"/>
    <s v=""/>
    <s v=""/>
    <s v=""/>
    <s v=""/>
    <s v=""/>
    <s v=""/>
    <s v=""/>
    <s v="CY"/>
    <s v="AU"/>
  </r>
  <r>
    <s v="42881hany magdyhanymagdy.ayaad@gmail.comاستفسار عن مسار الطرد"/>
    <d v="2017-05-26T00:00:00"/>
    <d v="1899-12-30T12:44:37"/>
    <s v="hany magdy"/>
    <x v="0"/>
    <s v="hanymagdy.ayaad@gmail.com"/>
    <s v="28511112403035"/>
    <s v="201287328887"/>
    <x v="1"/>
    <m/>
    <x v="4"/>
    <n v="26"/>
    <n v="12"/>
    <n v="6"/>
    <s v="RN391912229LT"/>
    <s v=""/>
    <s v=""/>
    <s v=""/>
    <s v=""/>
    <s v=""/>
    <s v=""/>
    <s v=""/>
    <s v="RN"/>
    <s v="LT"/>
  </r>
  <r>
    <s v="42881مصطفى سعيد أبو حبيشmabohebesh@gmail.comشــكــوى"/>
    <d v="2017-05-26T00:00:00"/>
    <d v="1899-12-30T10:29:11"/>
    <s v="مصطفى سعيد أبو حبيش"/>
    <x v="0"/>
    <s v="mabohebesh@gmail.com"/>
    <s v="27006120103075"/>
    <s v="201222695847"/>
    <x v="2"/>
    <m/>
    <x v="4"/>
    <n v="26"/>
    <n v="10"/>
    <n v="6"/>
    <s v="RS825091375NL"/>
    <s v=""/>
    <s v=""/>
    <s v=""/>
    <s v=""/>
    <s v=""/>
    <s v=""/>
    <s v=""/>
    <s v="RS"/>
    <s v="NL"/>
  </r>
  <r>
    <s v="42881ناصر الدسوقى عبدالعزيزnaserbird@gmail.comاستفســار عن خدمــة"/>
    <d v="2017-05-26T00:00:00"/>
    <d v="1899-12-30T10:13:16"/>
    <s v="ناصر الدسوقى عبدالعزيز"/>
    <x v="0"/>
    <s v="naserbird@gmail.com"/>
    <s v="29109171601437"/>
    <s v="02001005777926"/>
    <x v="0"/>
    <m/>
    <x v="4"/>
    <n v="26"/>
    <n v="10"/>
    <n v="6"/>
    <s v=""/>
    <s v=""/>
    <s v=""/>
    <s v=""/>
    <s v=""/>
    <s v=""/>
    <s v=""/>
    <s v=""/>
    <s v=""/>
    <s v=""/>
  </r>
  <r>
    <s v="42881ayman mohamed hefnylila.fares12@gmail.comاستفسار عن مسار الطرد"/>
    <d v="2017-05-26T00:00:00"/>
    <d v="1899-12-30T07:33:38"/>
    <s v="ayman mohamed hefny"/>
    <x v="0"/>
    <s v="lila.fares12@gmail.com"/>
    <s v="26410271400219"/>
    <s v="01005521512"/>
    <x v="1"/>
    <m/>
    <x v="4"/>
    <n v="26"/>
    <n v="7"/>
    <n v="6"/>
    <s v="CY687774025DE"/>
    <s v=""/>
    <s v=""/>
    <s v=""/>
    <s v=""/>
    <s v=""/>
    <s v=""/>
    <s v=""/>
    <s v="CY"/>
    <s v="DE"/>
  </r>
  <r>
    <s v="42881سمر رضا الصاوى حميدةrance-1406@yahoo.comاستفسار عن مسار الطرد"/>
    <d v="2017-05-26T00:00:00"/>
    <d v="1899-12-30T00:43:47"/>
    <s v="سمر رضا الصاوى حميدة"/>
    <x v="0"/>
    <s v="rance-1406@yahoo.com"/>
    <s v="28803121601207"/>
    <s v="0201001247982"/>
    <x v="1"/>
    <m/>
    <x v="4"/>
    <n v="26"/>
    <n v="0"/>
    <n v="6"/>
    <s v="ee015963779eg"/>
    <s v=""/>
    <s v=""/>
    <s v=""/>
    <s v=""/>
    <s v=""/>
    <s v=""/>
    <s v=""/>
    <s v="EE"/>
    <s v="EG"/>
  </r>
  <r>
    <s v="42880السيد محمود السيد مرتضيSayed1_net@yahoo.comشــكــوى"/>
    <d v="2017-05-25T00:00:00"/>
    <d v="1899-12-30T23:29:46"/>
    <s v="السيد محمود السيد مرتضي"/>
    <x v="0"/>
    <s v="Sayed1_net@yahoo.com"/>
    <s v="29401251100539"/>
    <s v="201116155527"/>
    <x v="2"/>
    <m/>
    <x v="4"/>
    <n v="25"/>
    <n v="23"/>
    <n v="5"/>
    <s v=""/>
    <s v=""/>
    <s v=""/>
    <s v=""/>
    <s v=""/>
    <s v=""/>
    <s v=""/>
    <s v=""/>
    <s v=""/>
    <s v=""/>
  </r>
  <r>
    <s v="42880ضحى احمد ابراهيمadoha0043@gmail.comشــكــوى"/>
    <d v="2017-05-25T00:00:00"/>
    <d v="1899-12-30T23:00:22"/>
    <s v="ضحى احمد ابراهيم"/>
    <x v="0"/>
    <s v="adoha0043@gmail.com"/>
    <s v="28901180202741"/>
    <s v="01006145450"/>
    <x v="2"/>
    <m/>
    <x v="4"/>
    <n v="25"/>
    <n v="23"/>
    <n v="5"/>
    <s v="EE702560228EG"/>
    <s v=""/>
    <s v=""/>
    <s v=""/>
    <s v=""/>
    <s v=""/>
    <s v=""/>
    <s v=""/>
    <s v="EE"/>
    <s v="EG"/>
  </r>
  <r>
    <s v="42880سيف الدين احمدsaifel995@gmail.comاستفســار عن خدمــة"/>
    <d v="2017-05-25T00:00:00"/>
    <d v="1899-12-30T22:03:17"/>
    <s v="سيف الدين احمد"/>
    <x v="0"/>
    <s v="saifel995@gmail.com"/>
    <s v="29211011903452"/>
    <s v="201015744418"/>
    <x v="0"/>
    <m/>
    <x v="4"/>
    <n v="25"/>
    <n v="22"/>
    <n v="5"/>
    <s v=""/>
    <s v=""/>
    <s v=""/>
    <s v=""/>
    <s v=""/>
    <s v=""/>
    <s v=""/>
    <s v=""/>
    <s v=""/>
    <s v=""/>
  </r>
  <r>
    <s v="42880محمد محمد عبد الحميد عطااللهattalah.mohamed.mohamed@gmail.comاستفســار عن خدمــة"/>
    <d v="2017-05-25T00:00:00"/>
    <d v="1899-12-30T21:21:40"/>
    <s v="محمد محمد عبد الحميد عطاالله"/>
    <x v="0"/>
    <s v="attalah.mohamed.mohamed@gmail.com"/>
    <s v="29310231602273"/>
    <s v="01284524729"/>
    <x v="0"/>
    <m/>
    <x v="4"/>
    <n v="25"/>
    <n v="21"/>
    <n v="5"/>
    <s v=""/>
    <s v=""/>
    <s v=""/>
    <s v=""/>
    <s v=""/>
    <s v=""/>
    <s v=""/>
    <s v=""/>
    <s v=""/>
    <s v=""/>
  </r>
  <r>
    <s v="42880يوسف سعيد فوزيlornts_y@yahoo.comشــكــوى"/>
    <d v="2017-05-25T00:00:00"/>
    <d v="1899-12-30T21:10:06"/>
    <s v="يوسف سعيد فوزي"/>
    <x v="0"/>
    <s v="lornts_y@yahoo.com"/>
    <s v="27707300201413"/>
    <s v="01228103621"/>
    <x v="2"/>
    <m/>
    <x v="4"/>
    <n v="25"/>
    <n v="21"/>
    <n v="5"/>
    <s v=""/>
    <s v=""/>
    <s v=""/>
    <s v=""/>
    <s v=""/>
    <s v=""/>
    <s v=""/>
    <s v=""/>
    <s v=""/>
    <s v=""/>
  </r>
  <r>
    <s v="42880سعودى محمدsaudy.mohamed@yahoo.comشــكــوى"/>
    <d v="2017-05-25T00:00:00"/>
    <d v="1899-12-30T19:53:01"/>
    <s v="سعودى محمد"/>
    <x v="0"/>
    <s v="saudy.mohamed@yahoo.com"/>
    <s v="2401011"/>
    <s v="01146982161"/>
    <x v="2"/>
    <m/>
    <x v="4"/>
    <n v="25"/>
    <n v="19"/>
    <n v="5"/>
    <s v=""/>
    <s v=""/>
    <s v=""/>
    <s v=""/>
    <s v=""/>
    <s v=""/>
    <s v=""/>
    <s v=""/>
    <s v=""/>
    <s v=""/>
  </r>
  <r>
    <s v="42880IBRAHIM NADY IBRAHIMhimanady39@yahoo.comشــكــوى"/>
    <d v="2017-05-25T00:00:00"/>
    <d v="1899-12-30T19:43:46"/>
    <s v="IBRAHIM NADY IBRAHIM"/>
    <x v="0"/>
    <s v="himanady39@yahoo.com"/>
    <s v="29206272100159"/>
    <s v="201149040408"/>
    <x v="2"/>
    <m/>
    <x v="4"/>
    <n v="25"/>
    <n v="19"/>
    <n v="5"/>
    <s v=""/>
    <s v=""/>
    <s v=""/>
    <s v=""/>
    <s v=""/>
    <s v=""/>
    <s v=""/>
    <s v=""/>
    <s v=""/>
    <s v=""/>
  </r>
  <r>
    <s v="42880محمد عشري محمودMohamed _elashry_ph@yahoo.comاستفسار عن مسار الطرد"/>
    <d v="2017-05-25T00:00:00"/>
    <d v="1899-12-30T17:58:14"/>
    <s v="محمد عشري محمود"/>
    <x v="2"/>
    <s v="Mohamed _elashry_ph@yahoo.com"/>
    <s v="29011182300919"/>
    <s v="966544379448"/>
    <x v="1"/>
    <m/>
    <x v="4"/>
    <n v="25"/>
    <n v="17"/>
    <n v="5"/>
    <s v=""/>
    <s v=""/>
    <s v=""/>
    <s v=""/>
    <s v=""/>
    <s v=""/>
    <s v=""/>
    <s v=""/>
    <s v=""/>
    <s v=""/>
  </r>
  <r>
    <s v="42880د/نبيل محمود فتحيnabilfathy1@gmail.comشــكــوى"/>
    <d v="2017-05-25T00:00:00"/>
    <d v="1899-12-30T16:10:05"/>
    <s v="د/نبيل محمود فتحي"/>
    <x v="0"/>
    <s v="nabilfathy1@gmail.com"/>
    <s v="25103171801778"/>
    <s v="00201009552595"/>
    <x v="2"/>
    <m/>
    <x v="4"/>
    <n v="25"/>
    <n v="16"/>
    <n v="5"/>
    <s v="EE702867614EG"/>
    <s v=""/>
    <s v=""/>
    <s v=""/>
    <s v=""/>
    <s v=""/>
    <s v=""/>
    <s v=""/>
    <s v="EE"/>
    <s v="EG"/>
  </r>
  <r>
    <s v="42880احمد محمد الحسينيahmedmalorabi@gmail.comشــكــوى"/>
    <d v="2017-05-25T00:00:00"/>
    <d v="1899-12-30T16:09:09"/>
    <s v="احمد محمد الحسيني"/>
    <x v="0"/>
    <s v="ahmedmalorabi@gmail.com"/>
    <s v="28603211403413"/>
    <s v="00201003430678"/>
    <x v="2"/>
    <m/>
    <x v="4"/>
    <n v="25"/>
    <n v="16"/>
    <n v="5"/>
    <s v=""/>
    <s v=""/>
    <s v=""/>
    <s v=""/>
    <s v=""/>
    <s v=""/>
    <s v=""/>
    <s v=""/>
    <s v=""/>
    <s v=""/>
  </r>
  <r>
    <s v="42880محمد مصطفى لبيبmohamedmlabib@yahoo.comاستفسار عن مسار الطرد"/>
    <d v="2017-05-25T00:00:00"/>
    <d v="1899-12-30T15:59:21"/>
    <s v="محمد مصطفى لبيب"/>
    <x v="0"/>
    <s v="mohamedmlabib@yahoo.com"/>
    <s v="25510220103598"/>
    <s v="00201222379450"/>
    <x v="1"/>
    <m/>
    <x v="4"/>
    <n v="25"/>
    <n v="15"/>
    <n v="5"/>
    <s v="RM409005791DE"/>
    <s v=""/>
    <s v=""/>
    <s v=""/>
    <s v=""/>
    <s v=""/>
    <s v=""/>
    <s v=""/>
    <s v="RM"/>
    <s v="DE"/>
  </r>
  <r>
    <s v="42880اسامة محمد محمد توفيosamay038@gmail.comاستفسار عن مسار الطرد"/>
    <d v="2017-05-25T00:00:00"/>
    <d v="1899-12-30T15:09:27"/>
    <s v="اسامة محمد محمد توفي"/>
    <x v="0"/>
    <s v="osamay038@gmail.com"/>
    <s v="29809202700171"/>
    <s v="0201158010042"/>
    <x v="1"/>
    <m/>
    <x v="4"/>
    <n v="25"/>
    <n v="15"/>
    <n v="5"/>
    <s v="RE491297794SE"/>
    <s v=""/>
    <s v=""/>
    <s v=""/>
    <s v=""/>
    <s v=""/>
    <s v=""/>
    <s v=""/>
    <s v="RE"/>
    <s v="SE"/>
  </r>
  <r>
    <s v="42880هشام الشامىhshamy80@gmail.comاستفسار عن مسار الطرد"/>
    <d v="2017-05-25T00:00:00"/>
    <d v="1899-12-30T15:02:17"/>
    <s v="هشام الشامى"/>
    <x v="0"/>
    <s v="hshamy80@gmail.com"/>
    <s v="27907240103793"/>
    <s v="201110515909"/>
    <x v="1"/>
    <m/>
    <x v="4"/>
    <n v="25"/>
    <n v="15"/>
    <n v="5"/>
    <s v=""/>
    <s v=""/>
    <s v=""/>
    <s v=""/>
    <s v=""/>
    <s v=""/>
    <s v=""/>
    <s v=""/>
    <s v=""/>
    <s v=""/>
  </r>
  <r>
    <s v="42880أحمد عبد العزيزahablass@gmail.comاستفسار عن مسار الطرد"/>
    <d v="2017-05-25T00:00:00"/>
    <d v="1899-12-30T15:01:24"/>
    <s v="أحمد عبد العزيز"/>
    <x v="2"/>
    <s v="ahablass@gmail.com"/>
    <s v="28409270103791"/>
    <s v="966530546527"/>
    <x v="1"/>
    <m/>
    <x v="4"/>
    <n v="25"/>
    <n v="15"/>
    <n v="5"/>
    <s v="EE052652489SA"/>
    <s v="EE052652492SA"/>
    <s v=""/>
    <s v=""/>
    <s v=""/>
    <s v=""/>
    <s v=""/>
    <s v=""/>
    <s v="EE"/>
    <s v="SA"/>
  </r>
  <r>
    <s v="42880محمد علي عباس عليal_soraia@yahoo.comاستفسار عن مسار الطرد"/>
    <d v="2017-05-25T00:00:00"/>
    <d v="1899-12-30T14:38:17"/>
    <s v="محمد علي عباس علي"/>
    <x v="2"/>
    <s v="al_soraia@yahoo.com"/>
    <s v=": A12733502"/>
    <s v="00966566334544"/>
    <x v="1"/>
    <m/>
    <x v="4"/>
    <n v="25"/>
    <n v="14"/>
    <n v="5"/>
    <s v="EK050985824SA"/>
    <s v=""/>
    <s v=""/>
    <s v=""/>
    <s v=""/>
    <s v=""/>
    <s v=""/>
    <s v=""/>
    <s v="EK"/>
    <s v="SA"/>
  </r>
  <r>
    <s v="42880adel ahmed abdallahadelahmed492@gmail.comأخـــــرى"/>
    <d v="2017-05-25T00:00:00"/>
    <d v="1899-12-30T14:28:18"/>
    <s v="adel ahmed abdallah"/>
    <x v="0"/>
    <s v="adelahmed492@gmail.com"/>
    <s v="29012291401578"/>
    <s v="201005829565"/>
    <x v="4"/>
    <m/>
    <x v="4"/>
    <n v="25"/>
    <n v="14"/>
    <n v="5"/>
    <s v="EE123456789EG"/>
    <s v=""/>
    <s v=""/>
    <s v=""/>
    <s v=""/>
    <s v=""/>
    <s v=""/>
    <s v=""/>
    <s v="EE"/>
    <s v="EG"/>
  </r>
  <r>
    <s v="42880Amr ElSheriefa.elsherief@gmail.comاستفسار عن مسار الطرد"/>
    <d v="2017-05-25T00:00:00"/>
    <d v="1899-12-30T14:26:31"/>
    <s v="Amr ElSherief"/>
    <x v="0"/>
    <s v="a.elsherief@gmail.com"/>
    <s v="28510240102793"/>
    <s v="201226658166"/>
    <x v="1"/>
    <m/>
    <x v="4"/>
    <n v="25"/>
    <n v="14"/>
    <n v="5"/>
    <s v="RR551054077EG"/>
    <s v=""/>
    <s v=""/>
    <s v=""/>
    <s v=""/>
    <s v=""/>
    <s v=""/>
    <s v=""/>
    <s v="RR"/>
    <s v="EG"/>
  </r>
  <r>
    <s v="42880محمد كرم محمودeng.karam.mm@gmail.comاستفســار عن خدمــة"/>
    <d v="2017-05-25T00:00:00"/>
    <d v="1899-12-30T14:06:32"/>
    <s v="محمد كرم محمود"/>
    <x v="0"/>
    <s v="eng.karam.mm@gmail.com"/>
    <s v="28809290106833"/>
    <s v="00201009577989"/>
    <x v="0"/>
    <m/>
    <x v="4"/>
    <n v="25"/>
    <n v="14"/>
    <n v="5"/>
    <s v=""/>
    <s v=""/>
    <s v=""/>
    <s v=""/>
    <s v=""/>
    <s v=""/>
    <s v=""/>
    <s v=""/>
    <s v=""/>
    <s v=""/>
  </r>
  <r>
    <s v="42880عبدالرحمن محمد علي عباسabdelrahman.aly63@gmail.comاستفسار عن مسار الطرد"/>
    <d v="2017-05-25T00:00:00"/>
    <d v="1899-12-30T14:03:29"/>
    <s v="عبدالرحمن محمد علي عباس"/>
    <x v="0"/>
    <s v="abdelrahman.aly63@gmail.com"/>
    <s v="29706211200277"/>
    <s v="00201001397830"/>
    <x v="1"/>
    <m/>
    <x v="4"/>
    <n v="25"/>
    <n v="14"/>
    <n v="5"/>
    <s v="Ek050985824SA"/>
    <s v=""/>
    <s v=""/>
    <s v=""/>
    <s v=""/>
    <s v=""/>
    <s v=""/>
    <s v=""/>
    <s v="EK"/>
    <s v="SA"/>
  </r>
  <r>
    <s v="42880عبدالرحمن محمد علي عباسabdelrahman. aly63@gmail.comاستفسار عن مسار الطرد"/>
    <d v="2017-05-25T00:00:00"/>
    <d v="1899-12-30T13:59:36"/>
    <s v="عبدالرحمن محمد علي عباس"/>
    <x v="0"/>
    <s v="abdelrahman. aly63@gmail.com"/>
    <s v="29706211200277"/>
    <s v="00201001397830"/>
    <x v="1"/>
    <m/>
    <x v="4"/>
    <n v="25"/>
    <n v="13"/>
    <n v="5"/>
    <s v="Ek050985824SA"/>
    <s v=""/>
    <s v=""/>
    <s v=""/>
    <s v=""/>
    <s v=""/>
    <s v=""/>
    <s v=""/>
    <s v="EK"/>
    <s v="SA"/>
  </r>
  <r>
    <s v="42880احمد عبد الحليم عبد المولى الجهاديgihady@hotmail.comاستفسار عن مسار الطرد"/>
    <d v="2017-05-25T00:00:00"/>
    <d v="1899-12-30T13:32:07"/>
    <s v="احمد عبد الحليم عبد المولى الجهادي"/>
    <x v="2"/>
    <s v="gihady@hotmail.com"/>
    <s v="28212081802036"/>
    <s v="+966590343631"/>
    <x v="1"/>
    <m/>
    <x v="4"/>
    <n v="25"/>
    <n v="13"/>
    <n v="5"/>
    <s v="EE044658480SA"/>
    <s v=""/>
    <s v=""/>
    <s v=""/>
    <s v=""/>
    <s v=""/>
    <s v=""/>
    <s v=""/>
    <s v="EE"/>
    <s v="SA"/>
  </r>
  <r>
    <s v="42880عبدالرحمن السعيد ابوعربasdsahed@yahoo.comشــكــوى"/>
    <d v="2017-05-25T00:00:00"/>
    <d v="1899-12-30T13:03:17"/>
    <s v="عبدالرحمن السعيد ابوعرب"/>
    <x v="0"/>
    <s v="asdsahed@yahoo.com"/>
    <s v="26203181601371"/>
    <s v="01114570091"/>
    <x v="2"/>
    <m/>
    <x v="4"/>
    <n v="25"/>
    <n v="13"/>
    <n v="5"/>
    <s v=""/>
    <s v=""/>
    <s v=""/>
    <s v=""/>
    <s v=""/>
    <s v=""/>
    <s v=""/>
    <s v=""/>
    <s v=""/>
    <s v=""/>
  </r>
  <r>
    <s v="42880ابراهيم طهarabsun007@gmail.comاستفسار عن مسار الطرد"/>
    <d v="2017-05-25T00:00:00"/>
    <d v="1899-12-30T12:36:31"/>
    <s v="ابراهيم طه"/>
    <x v="0"/>
    <s v="arabsun007@gmail.com"/>
    <s v="028509071401192"/>
    <s v="201224070383"/>
    <x v="1"/>
    <m/>
    <x v="4"/>
    <n v="25"/>
    <n v="12"/>
    <n v="5"/>
    <s v="RE492822859SE"/>
    <s v="RH042531662TR"/>
    <s v=""/>
    <s v=""/>
    <s v=""/>
    <s v=""/>
    <s v=""/>
    <s v=""/>
    <s v="RE"/>
    <s v="SE"/>
  </r>
  <r>
    <s v="42880محمد عشري محمودMohamed_elashry_ph@yahoo.conاستفسار عن مسار الطرد"/>
    <d v="2017-05-25T00:00:00"/>
    <d v="1899-12-30T12:31:43"/>
    <s v="محمد عشري محمود"/>
    <x v="2"/>
    <s v="Mohamed_elashry_ph@yahoo.con"/>
    <s v="29011182300919"/>
    <s v="966544379448"/>
    <x v="1"/>
    <m/>
    <x v="4"/>
    <n v="25"/>
    <n v="12"/>
    <n v="5"/>
    <s v="EE702860770EG"/>
    <s v=""/>
    <s v=""/>
    <s v=""/>
    <s v=""/>
    <s v=""/>
    <s v=""/>
    <s v=""/>
    <s v="EE"/>
    <s v="EG"/>
  </r>
  <r>
    <s v="42880Asmaa elmasreyasma98elmasrey@hotmail.comاستفسار عن مسار الطرد"/>
    <d v="2017-05-25T00:00:00"/>
    <d v="1899-12-30T11:48:23"/>
    <s v="Asmaa elmasrey"/>
    <x v="0"/>
    <s v="asma98elmasrey@hotmail.com"/>
    <s v="29809201101363"/>
    <s v="00201007282983"/>
    <x v="1"/>
    <m/>
    <x v="4"/>
    <n v="25"/>
    <n v="11"/>
    <n v="5"/>
    <s v="RR707336799EG"/>
    <s v=""/>
    <s v=""/>
    <s v=""/>
    <s v=""/>
    <s v=""/>
    <s v=""/>
    <s v=""/>
    <s v="RR"/>
    <s v="EG"/>
  </r>
  <r>
    <s v="42880عبدالرحمن فرج عبدالمقصودacc.abdelrahman.85@gmail.comاستفسار عن مسار الطرد"/>
    <d v="2017-05-25T00:00:00"/>
    <d v="1899-12-30T10:39:17"/>
    <s v="عبدالرحمن فرج عبدالمقصود"/>
    <x v="0"/>
    <s v="acc.abdelrahman.85@gmail.com"/>
    <s v=": A19497437"/>
    <s v="201141250927"/>
    <x v="1"/>
    <m/>
    <x v="4"/>
    <n v="25"/>
    <n v="10"/>
    <n v="5"/>
    <s v="EE058758307SA"/>
    <s v=""/>
    <s v=""/>
    <s v=""/>
    <s v=""/>
    <s v=""/>
    <s v=""/>
    <s v=""/>
    <s v="EE"/>
    <s v="SA"/>
  </r>
  <r>
    <s v="42880شهاب عادلshehabhoba2001@gmail.comاستفسار عن مسار الطرد"/>
    <d v="2017-05-25T00:00:00"/>
    <d v="1899-12-30T10:28:52"/>
    <s v="شهاب عادل"/>
    <x v="0"/>
    <s v="shehabhoba2001@gmail.com"/>
    <s v="30105020104555"/>
    <s v="2001120329350"/>
    <x v="1"/>
    <m/>
    <x v="4"/>
    <n v="25"/>
    <n v="10"/>
    <n v="5"/>
    <s v="RX569322295DE"/>
    <s v=""/>
    <s v=""/>
    <s v=""/>
    <s v=""/>
    <s v=""/>
    <s v=""/>
    <s v=""/>
    <s v="RX"/>
    <s v="DE"/>
  </r>
  <r>
    <s v="42880عبدالرحمن فرجacc.abdelrahman.85@gmail.comاستفسار عن مسار الطرد"/>
    <d v="2017-05-25T00:00:00"/>
    <d v="1899-12-30T09:23:05"/>
    <s v="عبدالرحمن فرج"/>
    <x v="2"/>
    <s v="acc.abdelrahman.85@gmail.com"/>
    <s v=": A19497437"/>
    <s v="00966596624040"/>
    <x v="1"/>
    <m/>
    <x v="4"/>
    <n v="25"/>
    <n v="9"/>
    <n v="5"/>
    <s v="EE058758307SA"/>
    <s v=""/>
    <s v=""/>
    <s v=""/>
    <s v=""/>
    <s v=""/>
    <s v=""/>
    <s v=""/>
    <s v="EE"/>
    <s v="SA"/>
  </r>
  <r>
    <s v="42880AliAli_hamdi2010@yahoo.comاستفسار عن مسار الطرد"/>
    <d v="2017-05-25T00:00:00"/>
    <d v="1899-12-30T08:47:49"/>
    <s v="Ali"/>
    <x v="0"/>
    <s v="Ali_hamdi2010@yahoo.com"/>
    <s v="28604041901888"/>
    <s v="01011064309"/>
    <x v="1"/>
    <m/>
    <x v="4"/>
    <n v="25"/>
    <n v="8"/>
    <n v="5"/>
    <s v="EE702913628EG"/>
    <s v=""/>
    <s v=""/>
    <s v=""/>
    <s v=""/>
    <s v=""/>
    <s v=""/>
    <s v=""/>
    <s v="EE"/>
    <s v="EG"/>
  </r>
  <r>
    <s v="42880محروس حلمي عاليmahrous.helmy@elgouna.comشــكــوى"/>
    <d v="2017-05-25T00:00:00"/>
    <d v="1899-12-30T07:42:46"/>
    <s v="محروس حلمي عالي"/>
    <x v="0"/>
    <s v="mahrous.helmy@elgouna.com"/>
    <s v="28003082500418"/>
    <s v="201229275380"/>
    <x v="2"/>
    <m/>
    <x v="4"/>
    <n v="25"/>
    <n v="7"/>
    <n v="5"/>
    <s v=""/>
    <s v=""/>
    <s v=""/>
    <s v=""/>
    <s v=""/>
    <s v=""/>
    <s v=""/>
    <s v=""/>
    <s v=""/>
    <s v=""/>
  </r>
  <r>
    <s v="42880AhmedAhmed.alam292@gmail.comاستفســار عن خدمــة"/>
    <d v="2017-05-25T00:00:00"/>
    <d v="1899-12-30T05:02:19"/>
    <s v="Ahmed"/>
    <x v="0"/>
    <s v="Ahmed.alam292@gmail.com"/>
    <s v="28611162100755"/>
    <s v="201002687389"/>
    <x v="0"/>
    <m/>
    <x v="4"/>
    <n v="25"/>
    <n v="5"/>
    <n v="5"/>
    <s v=""/>
    <s v=""/>
    <s v=""/>
    <s v=""/>
    <s v=""/>
    <s v=""/>
    <s v=""/>
    <s v=""/>
    <s v=""/>
    <s v=""/>
  </r>
  <r>
    <s v="42880mostafaadmin.cube@gmail.comاستفسار عن مسار الطرد"/>
    <d v="2017-05-25T00:00:00"/>
    <d v="1899-12-30T04:15:12"/>
    <s v="mostafa"/>
    <x v="0"/>
    <s v="admin.cube@gmail.com"/>
    <s v=": a133940606"/>
    <s v="201112211329"/>
    <x v="1"/>
    <m/>
    <x v="4"/>
    <n v="25"/>
    <n v="4"/>
    <n v="5"/>
    <s v="EM001130775EG"/>
    <s v=""/>
    <s v=""/>
    <s v=""/>
    <s v=""/>
    <s v=""/>
    <s v=""/>
    <s v=""/>
    <s v="EM"/>
    <s v="EG"/>
  </r>
  <r>
    <s v="42880هانى حسن الشافعىHAMZAHANYELSHAFEY55@GMAIL.COMشــكــوى"/>
    <d v="2017-05-25T00:00:00"/>
    <d v="1899-12-30T02:12:53"/>
    <s v="هانى حسن الشافعى"/>
    <x v="0"/>
    <s v="HAMZAHANYELSHAFEY55@GMAIL.COM"/>
    <s v="28103011700917"/>
    <s v="01064670467"/>
    <x v="2"/>
    <m/>
    <x v="4"/>
    <n v="25"/>
    <n v="2"/>
    <n v="5"/>
    <s v=""/>
    <s v=""/>
    <s v=""/>
    <s v=""/>
    <s v=""/>
    <s v=""/>
    <s v=""/>
    <s v=""/>
    <s v=""/>
    <s v=""/>
  </r>
  <r>
    <s v="42881على النحاسalielnahas21@yahoo.comاستفسار عن مسار الطرد"/>
    <d v="2017-05-26T00:00:00"/>
    <d v="1899-12-30T13:54:38"/>
    <s v="على النحاس"/>
    <x v="0"/>
    <s v="alielnahas21@yahoo.com"/>
    <s v="28807271600131"/>
    <s v="00201208559237"/>
    <x v="1"/>
    <m/>
    <x v="4"/>
    <n v="26"/>
    <n v="13"/>
    <n v="6"/>
    <s v="RH049656260TR"/>
    <s v=""/>
    <s v=""/>
    <s v=""/>
    <s v=""/>
    <s v=""/>
    <s v=""/>
    <s v=""/>
    <s v="RH"/>
    <s v="TR"/>
  </r>
  <r>
    <s v="42883محمد السيد مصطفى البرسيجيm.elbarsege@gmail.comشــكــوى"/>
    <d v="2017-05-28T00:00:00"/>
    <d v="1899-12-30T11:41:48"/>
    <s v="محمد السيد مصطفى البرسيجي"/>
    <x v="0"/>
    <s v="m.elbarsege@gmail.com"/>
    <s v="28207070202238"/>
    <s v="01288419470"/>
    <x v="2"/>
    <m/>
    <x v="4"/>
    <n v="28"/>
    <n v="11"/>
    <n v="1"/>
    <s v="EE062839965SA"/>
    <s v=""/>
    <s v=""/>
    <s v=""/>
    <s v=""/>
    <s v=""/>
    <s v=""/>
    <s v=""/>
    <s v="EE"/>
    <s v="SA"/>
  </r>
  <r>
    <s v="42883Mohamed SaberMohamedsaber261@gmail.comاستفسار عن مسار الطرد"/>
    <d v="2017-05-28T00:00:00"/>
    <d v="1899-12-30T10:45:24"/>
    <s v="Mohamed Saber"/>
    <x v="7"/>
    <s v="Mohamedsaber261@gmail.com"/>
    <s v="NA"/>
    <s v="00971559153558"/>
    <x v="1"/>
    <m/>
    <x v="4"/>
    <n v="28"/>
    <n v="10"/>
    <n v="1"/>
    <s v="EE702852230EG"/>
    <s v=""/>
    <s v=""/>
    <s v=""/>
    <s v=""/>
    <s v=""/>
    <s v=""/>
    <s v=""/>
    <s v="EE"/>
    <s v="EG"/>
  </r>
  <r>
    <s v="42882عماد نصيف أرمانيوسemadn62@yahoo.comاستفســار عن خدمــة"/>
    <d v="2017-05-27T00:00:00"/>
    <d v="1899-12-30T21:59:33"/>
    <s v="عماد نصيف أرمانيوس"/>
    <x v="0"/>
    <s v="emadn62@yahoo.com"/>
    <s v="26201090102757"/>
    <s v="201287460758"/>
    <x v="0"/>
    <m/>
    <x v="4"/>
    <n v="27"/>
    <n v="21"/>
    <n v="7"/>
    <s v="RR707695553EG"/>
    <s v=""/>
    <s v=""/>
    <s v=""/>
    <s v=""/>
    <s v=""/>
    <s v=""/>
    <s v=""/>
    <s v="RR"/>
    <s v="EG"/>
  </r>
  <r>
    <s v="42882محمد محمد رأفتshawkirabab@hotmail.comاستفسار عن مسار الطرد"/>
    <d v="2017-05-27T00:00:00"/>
    <d v="1899-12-30T20:33:25"/>
    <s v="محمد محمد رأفت"/>
    <x v="0"/>
    <s v="shawkirabab@hotmail.com"/>
    <s v="28209180300033"/>
    <s v="0123545068"/>
    <x v="1"/>
    <m/>
    <x v="4"/>
    <n v="27"/>
    <n v="20"/>
    <n v="7"/>
    <s v="RR707899865EG"/>
    <s v=""/>
    <s v=""/>
    <s v=""/>
    <s v=""/>
    <s v=""/>
    <s v=""/>
    <s v=""/>
    <s v="RR"/>
    <s v="EG"/>
  </r>
  <r>
    <s v="42882Mohammed FawzyMohammed.fawzy378@Gmail.comاستفسار عن مسار الطرد"/>
    <d v="2017-05-27T00:00:00"/>
    <d v="1899-12-30T18:29:29"/>
    <s v="Mohammed Fawzy"/>
    <x v="0"/>
    <s v="Mohammed.fawzy378@Gmail.com"/>
    <s v="0102977"/>
    <s v="201094055584"/>
    <x v="1"/>
    <m/>
    <x v="4"/>
    <n v="27"/>
    <n v="18"/>
    <n v="7"/>
    <s v="EE702756162EG"/>
    <s v=""/>
    <s v=""/>
    <s v=""/>
    <s v=""/>
    <s v=""/>
    <s v=""/>
    <s v=""/>
    <s v="EE"/>
    <s v="EG"/>
  </r>
  <r>
    <s v="42882احمد نبيل ابراهيمmada.elsherif99@yahoo.comاستفسار عن مسار الطرد"/>
    <d v="2017-05-27T00:00:00"/>
    <d v="1899-12-30T17:48:26"/>
    <s v="احمد نبيل ابراهيم"/>
    <x v="0"/>
    <s v="mada.elsherif99@yahoo.com"/>
    <s v="32...221521989"/>
    <s v="201159888714"/>
    <x v="1"/>
    <m/>
    <x v="4"/>
    <n v="27"/>
    <n v="17"/>
    <n v="7"/>
    <s v="RR751912487IL"/>
    <s v=""/>
    <s v=""/>
    <s v=""/>
    <s v=""/>
    <s v=""/>
    <s v=""/>
    <s v=""/>
    <s v="RR"/>
    <s v="IL"/>
  </r>
  <r>
    <s v="42882أمجد غطاس وهبهamgad.ghattas@yahoo.comشــكــوى"/>
    <d v="2017-05-27T00:00:00"/>
    <d v="1899-12-30T16:32:34"/>
    <s v="أمجد غطاس وهبه"/>
    <x v="0"/>
    <s v="amgad.ghattas@yahoo.com"/>
    <s v="29203191601618"/>
    <s v="00971544500791"/>
    <x v="2"/>
    <m/>
    <x v="4"/>
    <n v="27"/>
    <n v="16"/>
    <n v="7"/>
    <s v=""/>
    <s v=""/>
    <s v=""/>
    <s v=""/>
    <s v=""/>
    <s v=""/>
    <s v=""/>
    <s v=""/>
    <s v=""/>
    <s v=""/>
  </r>
  <r>
    <s v="42882زياد سعيد مهديziadsaids@gmail.comاستفسار عن مسار الطرد"/>
    <d v="2017-05-27T00:00:00"/>
    <d v="1899-12-30T16:16:05"/>
    <s v="زياد سعيد مهدي"/>
    <x v="0"/>
    <s v="ziadsaids@gmail.com"/>
    <s v="28408242100454"/>
    <s v="01114419270"/>
    <x v="1"/>
    <m/>
    <x v="4"/>
    <n v="27"/>
    <n v="16"/>
    <n v="7"/>
    <s v="RB213175955SG"/>
    <s v=""/>
    <s v=""/>
    <s v=""/>
    <s v=""/>
    <s v=""/>
    <s v=""/>
    <s v=""/>
    <s v="RB"/>
    <s v="SG"/>
  </r>
  <r>
    <s v="42882يوسف سعيد فوزيlornts_y@yahoo.comشــكــوى"/>
    <d v="2017-05-27T00:00:00"/>
    <d v="1899-12-30T16:01:48"/>
    <s v="يوسف سعيد فوزي"/>
    <x v="0"/>
    <s v="lornts_y@yahoo.com"/>
    <s v="27707300201413"/>
    <s v="01228103621"/>
    <x v="2"/>
    <m/>
    <x v="4"/>
    <n v="27"/>
    <n v="16"/>
    <n v="7"/>
    <s v=""/>
    <s v=""/>
    <s v=""/>
    <s v=""/>
    <s v=""/>
    <s v=""/>
    <s v=""/>
    <s v=""/>
    <s v=""/>
    <s v=""/>
  </r>
  <r>
    <s v="42882مهند محمد قاسمmohanadmkassemibrahim@outlook.comاستفسار عن مسار الطرد"/>
    <d v="2017-05-27T00:00:00"/>
    <d v="1899-12-30T15:14:30"/>
    <s v="مهند محمد قاسم"/>
    <x v="0"/>
    <s v="mohanadmkassemibrahim@outlook.com"/>
    <s v="29612062100839"/>
    <s v="201024700072"/>
    <x v="1"/>
    <m/>
    <x v="4"/>
    <n v="27"/>
    <n v="15"/>
    <n v="7"/>
    <s v="RX570561099DE"/>
    <s v=""/>
    <s v=""/>
    <s v=""/>
    <s v=""/>
    <s v=""/>
    <s v=""/>
    <s v=""/>
    <s v="RX"/>
    <s v="DE"/>
  </r>
  <r>
    <s v="42882هاني شاكر عبد الرازق بيوميfighterf16falcon@yahoo.comاستفسار عن مسار الطرد"/>
    <d v="2017-05-27T00:00:00"/>
    <d v="1899-12-30T14:11:41"/>
    <s v="هاني شاكر عبد الرازق بيومي"/>
    <x v="0"/>
    <s v="fighterf16falcon@yahoo.com"/>
    <s v="28007051403894"/>
    <s v="201002345367"/>
    <x v="1"/>
    <m/>
    <x v="4"/>
    <n v="27"/>
    <n v="14"/>
    <n v="7"/>
    <s v=""/>
    <s v=""/>
    <s v=""/>
    <s v=""/>
    <s v=""/>
    <s v=""/>
    <s v=""/>
    <s v=""/>
    <s v=""/>
    <s v=""/>
  </r>
  <r>
    <s v="42882عبد النبي عزازي حسنabdoazazi@gmail.comاستفسار عن مسار الطرد"/>
    <d v="2017-05-27T00:00:00"/>
    <d v="1899-12-30T13:56:26"/>
    <s v="عبد النبي عزازي حسن"/>
    <x v="0"/>
    <s v="abdoazazi@gmail.com"/>
    <s v="27906091302552"/>
    <s v="201116411442"/>
    <x v="1"/>
    <m/>
    <x v="4"/>
    <n v="27"/>
    <n v="13"/>
    <n v="7"/>
    <s v="EE702862855EG"/>
    <s v=""/>
    <s v=""/>
    <s v=""/>
    <s v=""/>
    <s v=""/>
    <s v=""/>
    <s v=""/>
    <s v="EE"/>
    <s v="EG"/>
  </r>
  <r>
    <s v="42882محمد أحمد رضا أحمد ناصرm_reda_nasser85@hotmail.comاستفسار عن مسار الطرد"/>
    <d v="2017-05-27T00:00:00"/>
    <d v="1899-12-30T13:31:15"/>
    <s v="محمد أحمد رضا أحمد ناصر"/>
    <x v="0"/>
    <s v="m_reda_nasser85@hotmail.com"/>
    <s v="28510048800819"/>
    <s v="96899742624"/>
    <x v="1"/>
    <m/>
    <x v="4"/>
    <n v="27"/>
    <n v="13"/>
    <n v="7"/>
    <s v="ee016731674eg"/>
    <s v=""/>
    <s v=""/>
    <s v=""/>
    <s v=""/>
    <s v=""/>
    <s v=""/>
    <s v=""/>
    <s v="EE"/>
    <s v="EG"/>
  </r>
  <r>
    <s v="42882وائل عصام عبد العظيمwael.esam@live.comاستفسار عن مسار الطرد"/>
    <d v="2017-05-27T00:00:00"/>
    <d v="1899-12-30T13:05:54"/>
    <s v="وائل عصام عبد العظيم"/>
    <x v="2"/>
    <s v="wael.esam@live.com"/>
    <s v="31000095"/>
    <s v="966539304240"/>
    <x v="1"/>
    <m/>
    <x v="4"/>
    <n v="27"/>
    <n v="13"/>
    <n v="7"/>
    <s v="EE702926860EG"/>
    <s v=""/>
    <s v=""/>
    <s v=""/>
    <s v=""/>
    <s v=""/>
    <s v=""/>
    <s v=""/>
    <s v="EE"/>
    <s v="EG"/>
  </r>
  <r>
    <s v="42882محروس عبدالعزيز عبدالعظيم احمدhouras8@gmail.comاستفسار عن مسار الطرد"/>
    <d v="2017-05-27T00:00:00"/>
    <d v="1899-12-30T13:00:41"/>
    <s v="محروس عبدالعزيز عبدالعظيم احمد"/>
    <x v="0"/>
    <s v="houras8@gmail.com"/>
    <s v="28408131802077"/>
    <s v="201010105616"/>
    <x v="1"/>
    <m/>
    <x v="4"/>
    <n v="27"/>
    <n v="13"/>
    <n v="7"/>
    <s v="RR059706408SA"/>
    <s v=""/>
    <s v=""/>
    <s v=""/>
    <s v=""/>
    <s v=""/>
    <s v=""/>
    <s v=""/>
    <s v="RR"/>
    <s v="SA"/>
  </r>
  <r>
    <s v="42882Abdelsabour Ahmedabdopharma08@gmail.comاستفسار عن مسار الطرد"/>
    <d v="2017-05-27T00:00:00"/>
    <d v="1899-12-30T12:56:16"/>
    <s v="Abdelsabour Ahmed"/>
    <x v="0"/>
    <s v="abdopharma08@gmail.com"/>
    <s v="0111571"/>
    <s v="01062780580"/>
    <x v="1"/>
    <m/>
    <x v="4"/>
    <n v="27"/>
    <n v="12"/>
    <n v="7"/>
    <s v="RR700057415EG"/>
    <s v=""/>
    <s v=""/>
    <s v=""/>
    <s v=""/>
    <s v=""/>
    <s v=""/>
    <s v=""/>
    <s v="RR"/>
    <s v="EG"/>
  </r>
  <r>
    <s v="42882Abdo Halimaa.halima87@yahoo.deاستفسار عن مسار الطرد"/>
    <d v="2017-05-27T00:00:00"/>
    <d v="1899-12-30T12:06:14"/>
    <s v="Abdo Halima"/>
    <x v="10"/>
    <s v="a.halima87@yahoo.de"/>
    <s v=": A06596724"/>
    <s v="4915776222002"/>
    <x v="1"/>
    <m/>
    <x v="4"/>
    <n v="27"/>
    <n v="12"/>
    <n v="7"/>
    <s v="RR288033085DE"/>
    <s v=""/>
    <s v=""/>
    <s v=""/>
    <s v=""/>
    <s v=""/>
    <s v=""/>
    <s v=""/>
    <s v="RR"/>
    <s v="DE"/>
  </r>
  <r>
    <s v="42882محمد احمد سيدmrcv_11@yahoo.comاستفســار فنـى"/>
    <d v="2017-05-27T00:00:00"/>
    <d v="1899-12-30T11:59:53"/>
    <s v="محمد احمد سيد"/>
    <x v="0"/>
    <s v="mrcv_11@yahoo.com"/>
    <s v="29409032601132"/>
    <s v="201114650353"/>
    <x v="5"/>
    <m/>
    <x v="4"/>
    <n v="27"/>
    <n v="11"/>
    <n v="7"/>
    <s v=""/>
    <s v=""/>
    <s v=""/>
    <s v=""/>
    <s v=""/>
    <s v=""/>
    <s v=""/>
    <s v=""/>
    <s v=""/>
    <s v=""/>
  </r>
  <r>
    <s v="42882احمد حسين على مصطفىdr.ahmedhussein@hotmail.comشــكــوى"/>
    <d v="2017-05-27T00:00:00"/>
    <d v="1899-12-30T11:43:41"/>
    <s v="احمد حسين على مصطفى"/>
    <x v="0"/>
    <s v="dr.ahmedhussein@hotmail.com"/>
    <s v="28907150400334"/>
    <s v="201114045246"/>
    <x v="2"/>
    <m/>
    <x v="4"/>
    <n v="27"/>
    <n v="11"/>
    <n v="7"/>
    <s v=""/>
    <s v=""/>
    <s v=""/>
    <s v=""/>
    <s v=""/>
    <s v=""/>
    <s v=""/>
    <s v=""/>
    <s v=""/>
    <s v=""/>
  </r>
  <r>
    <s v="42882محمد صبري عبد المحسنsabrymohamed349@yahoo.comاستفسار عن مسار الطرد"/>
    <d v="2017-05-27T00:00:00"/>
    <d v="1899-12-30T11:32:48"/>
    <s v="محمد صبري عبد المحسن"/>
    <x v="0"/>
    <s v="sabrymohamed349@yahoo.com"/>
    <s v="29004191300496"/>
    <s v="201017430097"/>
    <x v="1"/>
    <m/>
    <x v="4"/>
    <n v="27"/>
    <n v="11"/>
    <n v="7"/>
    <s v="CA310038508AT"/>
    <s v=""/>
    <s v=""/>
    <s v=""/>
    <s v=""/>
    <s v=""/>
    <s v=""/>
    <s v=""/>
    <s v="CA"/>
    <s v="AT"/>
  </r>
  <r>
    <s v="42882علي صابر جمعه حسنali.4444418@gmail.comاستفســار عن خدمــة"/>
    <d v="2017-05-27T00:00:00"/>
    <d v="1899-12-30T11:20:56"/>
    <s v="علي صابر جمعه حسن"/>
    <x v="0"/>
    <s v="ali.4444418@gmail.com"/>
    <s v="29508102501694"/>
    <s v="01140631381"/>
    <x v="0"/>
    <m/>
    <x v="4"/>
    <n v="27"/>
    <n v="11"/>
    <n v="7"/>
    <s v=""/>
    <s v=""/>
    <s v=""/>
    <s v=""/>
    <s v=""/>
    <s v=""/>
    <s v=""/>
    <s v=""/>
    <s v=""/>
    <s v=""/>
  </r>
  <r>
    <s v="42882حسامHossammansour_1@yahoo.comشــكــوى"/>
    <d v="2017-05-27T00:00:00"/>
    <d v="1899-12-30T10:52:56"/>
    <s v="حسام"/>
    <x v="7"/>
    <s v="Hossammansour_1@yahoo.com"/>
    <s v=": A1698748"/>
    <s v="971505964955"/>
    <x v="2"/>
    <m/>
    <x v="4"/>
    <n v="27"/>
    <n v="10"/>
    <n v="7"/>
    <s v=""/>
    <s v=""/>
    <s v=""/>
    <s v=""/>
    <s v=""/>
    <s v=""/>
    <s v=""/>
    <s v=""/>
    <s v=""/>
    <s v=""/>
  </r>
  <r>
    <s v="42882اسلام محمدKarabebar@hotmail.comاستفســار عن خدمــة"/>
    <d v="2017-05-27T00:00:00"/>
    <d v="1899-12-30T10:11:04"/>
    <s v="اسلام محمد"/>
    <x v="0"/>
    <s v="Karabebar@hotmail.com"/>
    <s v="28112070200617"/>
    <s v="201004589595"/>
    <x v="0"/>
    <m/>
    <x v="4"/>
    <n v="27"/>
    <n v="10"/>
    <n v="7"/>
    <s v=""/>
    <s v=""/>
    <s v=""/>
    <s v=""/>
    <s v=""/>
    <s v=""/>
    <s v=""/>
    <s v=""/>
    <s v=""/>
    <s v=""/>
  </r>
  <r>
    <s v="42882مالك اني ابراهيمmalek2009m44@gmail. Comاستفسار عن مسار الطرد"/>
    <d v="2017-05-27T00:00:00"/>
    <d v="1899-12-30T09:15:08"/>
    <s v="مالك اني ابراهيم"/>
    <x v="0"/>
    <s v="malek2009m44@gmail. Com"/>
    <s v=": A08546064"/>
    <s v="0201098535101"/>
    <x v="1"/>
    <m/>
    <x v="4"/>
    <n v="27"/>
    <n v="9"/>
    <n v="7"/>
    <s v="EE015962455EG"/>
    <s v=""/>
    <s v=""/>
    <s v=""/>
    <s v=""/>
    <s v=""/>
    <s v=""/>
    <s v=""/>
    <s v="EE"/>
    <s v="EG"/>
  </r>
  <r>
    <s v="42882Assem mohamedeng_assem24@yaHoo.comاستفسار عن مسار الطرد"/>
    <d v="2017-05-27T00:00:00"/>
    <d v="1899-12-30T06:28:03"/>
    <s v="Assem mohamed"/>
    <x v="0"/>
    <s v="eng_assem24@yaHoo.com"/>
    <s v=": A09059048"/>
    <s v="971553064852"/>
    <x v="1"/>
    <m/>
    <x v="4"/>
    <n v="27"/>
    <n v="6"/>
    <n v="7"/>
    <s v="EE702810994EG"/>
    <s v=""/>
    <s v=""/>
    <s v=""/>
    <s v=""/>
    <s v=""/>
    <s v=""/>
    <s v=""/>
    <s v="EE"/>
    <s v="EG"/>
  </r>
  <r>
    <s v="42882ٌRamy Allamlinux@ramyallam.comاستفسار عن مسار الطرد"/>
    <d v="2017-05-27T00:00:00"/>
    <d v="1899-12-30T05:48:23"/>
    <s v="ٌRamy Allam"/>
    <x v="0"/>
    <s v="linux@ramyallam.com"/>
    <s v="123654789321"/>
    <s v="20123456789"/>
    <x v="1"/>
    <m/>
    <x v="4"/>
    <n v="27"/>
    <n v="5"/>
    <n v="7"/>
    <s v=""/>
    <s v=""/>
    <s v=""/>
    <s v=""/>
    <s v=""/>
    <s v=""/>
    <s v=""/>
    <s v=""/>
    <s v=""/>
    <s v=""/>
  </r>
  <r>
    <s v="42881خالد على محمد عقيبيkhaldonoqepy12345678@gmail.comاستفســار عن خدمــة"/>
    <d v="2017-05-26T00:00:00"/>
    <d v="1899-12-30T23:33:25"/>
    <s v="خالد على محمد عقيبي"/>
    <x v="0"/>
    <s v="khaldonoqepy12345678@gmail.com"/>
    <s v="28205021501855"/>
    <s v="201002054099"/>
    <x v="0"/>
    <m/>
    <x v="4"/>
    <n v="26"/>
    <n v="23"/>
    <n v="6"/>
    <s v=""/>
    <s v=""/>
    <s v=""/>
    <s v=""/>
    <s v=""/>
    <s v=""/>
    <s v=""/>
    <s v=""/>
    <s v=""/>
    <s v=""/>
  </r>
  <r>
    <s v="42881عبد الرحمن احمد عبد الحميدAlviere7@gmail.comاستفسار عن مسار الطرد"/>
    <d v="2017-05-26T00:00:00"/>
    <d v="1899-12-30T22:24:50"/>
    <s v="عبد الرحمن احمد عبد الحميد"/>
    <x v="0"/>
    <s v="Alviere7@gmail.com"/>
    <s v="291010125213106"/>
    <s v="201144904425"/>
    <x v="1"/>
    <m/>
    <x v="4"/>
    <n v="26"/>
    <n v="22"/>
    <n v="6"/>
    <s v="ee702502389eg"/>
    <s v=""/>
    <s v=""/>
    <s v=""/>
    <s v=""/>
    <s v=""/>
    <s v=""/>
    <s v=""/>
    <s v="EE"/>
    <s v="EG"/>
  </r>
  <r>
    <s v="42881يوسف سعيد فوزيlornts_y@yahoo.comشــكــوى"/>
    <d v="2017-05-26T00:00:00"/>
    <d v="1899-12-30T21:29:51"/>
    <s v="يوسف سعيد فوزي"/>
    <x v="0"/>
    <s v="lornts_y@yahoo.com"/>
    <s v="27707300201413"/>
    <s v="01228103621"/>
    <x v="2"/>
    <m/>
    <x v="4"/>
    <n v="26"/>
    <n v="21"/>
    <n v="6"/>
    <s v=""/>
    <s v=""/>
    <s v=""/>
    <s v=""/>
    <s v=""/>
    <s v=""/>
    <s v=""/>
    <s v=""/>
    <s v=""/>
    <s v=""/>
  </r>
  <r>
    <s v="42881محمود عويس عبد العزيزmahmoudleprince@yahoo.comشــكــوى"/>
    <d v="2017-05-26T00:00:00"/>
    <d v="1899-12-30T16:57:07"/>
    <s v="محمود عويس عبد العزيز"/>
    <x v="0"/>
    <s v="mahmoudleprince@yahoo.com"/>
    <s v="29301101501531"/>
    <s v="201061143085"/>
    <x v="2"/>
    <m/>
    <x v="4"/>
    <n v="26"/>
    <n v="16"/>
    <n v="6"/>
    <s v=""/>
    <s v=""/>
    <s v=""/>
    <s v=""/>
    <s v=""/>
    <s v=""/>
    <s v=""/>
    <s v=""/>
    <s v=""/>
    <s v=""/>
  </r>
  <r>
    <s v="42881Ahmed khaledtwentyprince@gmail.comاستفسار عن مسار الطرد"/>
    <d v="2017-05-26T00:00:00"/>
    <d v="1899-12-30T14:35:43"/>
    <s v="Ahmed khaled"/>
    <x v="0"/>
    <s v="twentyprince@gmail.com"/>
    <s v="29704121501275"/>
    <s v="201122143011"/>
    <x v="1"/>
    <m/>
    <x v="4"/>
    <n v="26"/>
    <n v="14"/>
    <n v="6"/>
    <s v="RX571349645DE"/>
    <s v=""/>
    <s v=""/>
    <s v=""/>
    <s v=""/>
    <s v=""/>
    <s v=""/>
    <s v=""/>
    <s v="RX"/>
    <s v="DE"/>
  </r>
  <r>
    <s v="42881اسماء اشرف احمد الهواريasmaa.ashraf44@yahoo.comأخـــــرى"/>
    <d v="2017-05-26T00:00:00"/>
    <d v="1899-12-30T14:33:34"/>
    <s v="اسماء اشرف احمد الهواري"/>
    <x v="0"/>
    <s v="asmaa.ashraf44@yahoo.com"/>
    <s v="29209300104466"/>
    <s v="01019385087"/>
    <x v="4"/>
    <m/>
    <x v="4"/>
    <n v="26"/>
    <n v="14"/>
    <n v="6"/>
    <s v=""/>
    <s v=""/>
    <s v=""/>
    <s v=""/>
    <s v=""/>
    <s v=""/>
    <s v=""/>
    <s v=""/>
    <s v=""/>
    <s v=""/>
  </r>
  <r>
    <s v="42883Mahmoud Mohamed Hassan Mahmoud Yousefmidoelrazzaz@gmail.comاستفسار عن مسار الطرد"/>
    <d v="2017-05-28T00:00:00"/>
    <d v="1899-12-30T10:36:36"/>
    <s v="Mahmoud Mohamed Hassan Mahmoud Yousef"/>
    <x v="0"/>
    <s v="midoelrazzaz@gmail.com"/>
    <s v=": A20564553"/>
    <s v="01001560383"/>
    <x v="1"/>
    <m/>
    <x v="4"/>
    <n v="28"/>
    <n v="10"/>
    <n v="1"/>
    <s v="RS015680463LT"/>
    <s v=""/>
    <s v=""/>
    <s v=""/>
    <s v=""/>
    <s v=""/>
    <s v=""/>
    <s v=""/>
    <s v="RS"/>
    <s v="LT"/>
  </r>
  <r>
    <s v="42883Islam Effatislam.effat@cmykme.comاستفسار عن مسار الطرد"/>
    <d v="2017-05-28T00:00:00"/>
    <d v="1899-12-30T10:27:54"/>
    <s v="Islam Effat"/>
    <x v="2"/>
    <s v="islam.effat@cmykme.com"/>
    <s v="28212182100199"/>
    <s v="01289886118"/>
    <x v="1"/>
    <m/>
    <x v="4"/>
    <n v="28"/>
    <n v="10"/>
    <n v="1"/>
    <s v="EE702704633EG"/>
    <s v=""/>
    <s v=""/>
    <s v=""/>
    <s v=""/>
    <s v=""/>
    <s v=""/>
    <s v=""/>
    <s v="EE"/>
    <s v="EG"/>
  </r>
  <r>
    <s v="42883eslam mohammedetaesj@yahoo.comاستفسار عن مسار الطرد"/>
    <d v="2017-05-28T00:00:00"/>
    <d v="1899-12-30T10:18:45"/>
    <s v="eslam mohammed"/>
    <x v="0"/>
    <s v="etaesj@yahoo.com"/>
    <s v="28803040400355"/>
    <s v="201111918140"/>
    <x v="1"/>
    <m/>
    <x v="4"/>
    <n v="28"/>
    <n v="10"/>
    <n v="1"/>
    <s v="RS369518291CN"/>
    <s v=""/>
    <s v=""/>
    <s v=""/>
    <s v=""/>
    <s v=""/>
    <s v=""/>
    <s v=""/>
    <s v="RS"/>
    <s v="CN"/>
  </r>
  <r>
    <s v="42883محمد صلاحmuhamed.salah.m@gmail.comاستفسار عن مسار الطرد"/>
    <d v="2017-05-28T00:00:00"/>
    <d v="1899-12-30T09:55:51"/>
    <s v="محمد صلاح"/>
    <x v="0"/>
    <s v="muhamed.salah.m@gmail.com"/>
    <s v="29902028800412"/>
    <s v="201114571790"/>
    <x v="1"/>
    <m/>
    <x v="4"/>
    <n v="28"/>
    <n v="9"/>
    <n v="1"/>
    <s v="RX569306995DE"/>
    <s v=""/>
    <s v=""/>
    <s v=""/>
    <s v=""/>
    <s v=""/>
    <s v=""/>
    <s v=""/>
    <s v="RX"/>
    <s v="DE"/>
  </r>
  <r>
    <s v="42883ايمن عبد الإله عبد الواحدSaharhamdy96@yahoo.comاستفسار عن مسار الطرد"/>
    <d v="2017-05-28T00:00:00"/>
    <d v="1899-12-30T09:49:46"/>
    <s v="ايمن عبد الإله عبد الواحد"/>
    <x v="0"/>
    <s v="Saharhamdy96@yahoo.com"/>
    <s v="28208011406632"/>
    <s v="0201275051697"/>
    <x v="1"/>
    <m/>
    <x v="4"/>
    <n v="28"/>
    <n v="9"/>
    <n v="1"/>
    <s v=""/>
    <s v=""/>
    <s v=""/>
    <s v=""/>
    <s v=""/>
    <s v=""/>
    <s v=""/>
    <s v=""/>
    <s v=""/>
    <s v=""/>
  </r>
  <r>
    <s v="42883خالد ممدوح شوقيkhaledmamdouh8@gmail.comشــكــوى"/>
    <d v="2017-05-28T00:00:00"/>
    <d v="1899-12-30T04:40:47"/>
    <s v="خالد ممدوح شوقي"/>
    <x v="0"/>
    <s v="khaledmamdouh8@gmail.com"/>
    <s v="29904012514714"/>
    <s v="201283847547"/>
    <x v="2"/>
    <m/>
    <x v="4"/>
    <n v="28"/>
    <n v="4"/>
    <n v="1"/>
    <s v=""/>
    <s v=""/>
    <s v=""/>
    <s v=""/>
    <s v=""/>
    <s v=""/>
    <s v=""/>
    <s v=""/>
    <s v=""/>
    <s v=""/>
  </r>
  <r>
    <s v="42883Mostafa Mosad Kashlanamostafa.kashlana@hotmail.comاستفســار فنـى"/>
    <d v="2017-05-28T00:00:00"/>
    <d v="1899-12-30T11:48:18"/>
    <s v="Mostafa Mosad Kashlana"/>
    <x v="0"/>
    <s v="mostafa.kashlana@hotmail.com"/>
    <s v="1600457"/>
    <s v="01021130378"/>
    <x v="5"/>
    <m/>
    <x v="4"/>
    <n v="28"/>
    <n v="11"/>
    <n v="1"/>
    <s v="RX572198068DE"/>
    <s v=""/>
    <s v=""/>
    <s v=""/>
    <s v=""/>
    <s v=""/>
    <s v=""/>
    <s v=""/>
    <s v="RX"/>
    <s v="DE"/>
  </r>
  <r>
    <s v="42883منير قسومةnoury8_9@hotmail.comاستفسار عن مسار الطرد"/>
    <d v="2017-05-28T00:00:00"/>
    <d v="1899-12-30T13:04:18"/>
    <s v="منير قسومة"/>
    <x v="0"/>
    <s v="noury8_9@hotmail.com"/>
    <s v=": 009918434"/>
    <s v="01000113514"/>
    <x v="1"/>
    <m/>
    <x v="4"/>
    <n v="28"/>
    <n v="13"/>
    <n v="1"/>
    <s v="cp043536184tr"/>
    <s v=""/>
    <s v=""/>
    <s v=""/>
    <s v=""/>
    <s v=""/>
    <s v=""/>
    <s v=""/>
    <s v="CP"/>
    <s v="TR"/>
  </r>
  <r>
    <s v="42883amira Khalidwalid_abdelhafiz@avit.com.egأخـــــرى"/>
    <d v="2017-05-28T00:00:00"/>
    <d v="1899-12-30T12:59:24"/>
    <s v="amira Khalid"/>
    <x v="0"/>
    <s v="walid_abdelhafiz@avit.com.eg"/>
    <s v="28406101700048"/>
    <s v="201005585251"/>
    <x v="4"/>
    <m/>
    <x v="4"/>
    <n v="28"/>
    <n v="12"/>
    <n v="1"/>
    <s v=""/>
    <s v=""/>
    <s v=""/>
    <s v=""/>
    <s v=""/>
    <s v=""/>
    <s v=""/>
    <s v=""/>
    <s v=""/>
    <s v=""/>
  </r>
  <r>
    <s v="42883أنس محمود درويشmommomlast3@gmail.comاستفسار عن مسار الطرد"/>
    <d v="2017-05-28T00:00:00"/>
    <d v="1899-12-30T12:54:38"/>
    <s v="أنس محمود درويش"/>
    <x v="0"/>
    <s v="mommomlast3@gmail.com"/>
    <s v="29407048800418"/>
    <s v="01111833793"/>
    <x v="1"/>
    <m/>
    <x v="4"/>
    <n v="28"/>
    <n v="12"/>
    <n v="1"/>
    <s v="RB214884559SG"/>
    <s v=""/>
    <s v=""/>
    <s v=""/>
    <s v=""/>
    <s v=""/>
    <s v=""/>
    <s v=""/>
    <s v="RB"/>
    <s v="SG"/>
  </r>
  <r>
    <s v="42883هاني رومانيcargo@helalgoldenstar.comاستفســار عن خدمــة"/>
    <d v="2017-05-28T00:00:00"/>
    <d v="1899-12-30T12:52:50"/>
    <s v="هاني روماني"/>
    <x v="0"/>
    <s v="cargo@helalgoldenstar.com"/>
    <s v="28303140101093"/>
    <s v="01000552421"/>
    <x v="0"/>
    <m/>
    <x v="4"/>
    <n v="28"/>
    <n v="12"/>
    <n v="1"/>
    <s v=""/>
    <s v=""/>
    <s v=""/>
    <s v=""/>
    <s v=""/>
    <s v=""/>
    <s v=""/>
    <s v=""/>
    <s v=""/>
    <s v=""/>
  </r>
  <r>
    <s v="42883محمد فوزي علي طهtaha7869@yahoo.comاستفسار عن مسار الطرد"/>
    <d v="2017-05-28T00:00:00"/>
    <d v="1899-12-30T12:43:43"/>
    <s v="محمد فوزي علي طه"/>
    <x v="0"/>
    <s v="taha7869@yahoo.com"/>
    <s v="27802121601452"/>
    <s v="00201066466930"/>
    <x v="1"/>
    <m/>
    <x v="4"/>
    <n v="28"/>
    <n v="12"/>
    <n v="1"/>
    <s v="EE422510783AE"/>
    <s v=""/>
    <s v=""/>
    <s v=""/>
    <s v=""/>
    <s v=""/>
    <s v=""/>
    <s v=""/>
    <s v="EE"/>
    <s v="AE"/>
  </r>
  <r>
    <s v="42883Mohamed muradMurad.mohamed@hotmail.comاستفسار عن مسار الطرد"/>
    <d v="2017-05-28T00:00:00"/>
    <d v="1899-12-30T12:29:09"/>
    <s v="Mohamed murad"/>
    <x v="0"/>
    <s v="Murad.mohamed@hotmail.com"/>
    <s v="26806171700275"/>
    <s v="00201069656666"/>
    <x v="1"/>
    <m/>
    <x v="4"/>
    <n v="28"/>
    <n v="12"/>
    <n v="1"/>
    <s v="CL635286662DE"/>
    <s v=""/>
    <s v=""/>
    <s v=""/>
    <s v=""/>
    <s v=""/>
    <s v=""/>
    <s v=""/>
    <s v="CL"/>
    <s v="DE"/>
  </r>
  <r>
    <s v="42883هادي سالمMe@hadysalem.comاستفسار عن مسار الطرد"/>
    <d v="2017-05-28T00:00:00"/>
    <d v="1899-12-30T12:25:04"/>
    <s v="هادي سالم"/>
    <x v="0"/>
    <s v="Me@hadysalem.com"/>
    <s v="28402248800093"/>
    <s v="00201005539906"/>
    <x v="1"/>
    <m/>
    <x v="4"/>
    <n v="28"/>
    <n v="12"/>
    <n v="1"/>
    <s v="RS477337268CN"/>
    <s v=""/>
    <s v=""/>
    <s v=""/>
    <s v=""/>
    <s v=""/>
    <s v=""/>
    <s v=""/>
    <s v="RS"/>
    <s v="CN"/>
  </r>
  <r>
    <s v="42883شريفsherif-hussein@link.netاستفسار عن مسار الطرد"/>
    <d v="2017-05-28T00:00:00"/>
    <d v="1899-12-30T12:09:36"/>
    <s v="شريف"/>
    <x v="0"/>
    <s v="sherif-hussein@link.net"/>
    <s v="25903200100578"/>
    <s v="00201227618810"/>
    <x v="1"/>
    <m/>
    <x v="4"/>
    <n v="28"/>
    <n v="12"/>
    <n v="1"/>
    <s v="RE489077137SE"/>
    <s v=""/>
    <s v=""/>
    <s v=""/>
    <s v=""/>
    <s v=""/>
    <s v=""/>
    <s v=""/>
    <s v="RE"/>
    <s v="SE"/>
  </r>
  <r>
    <s v="42883سوزان خضرkkhadr@gmail.comاستفسار عن مسار الطرد"/>
    <d v="2017-05-28T00:00:00"/>
    <d v="1899-12-30T12:02:29"/>
    <s v="سوزان خضر"/>
    <x v="0"/>
    <s v="kkhadr@gmail.com"/>
    <s v="27808150106078"/>
    <s v="01220425925"/>
    <x v="1"/>
    <m/>
    <x v="4"/>
    <n v="28"/>
    <n v="12"/>
    <n v="1"/>
    <s v="RF663573355CN"/>
    <s v=""/>
    <s v=""/>
    <s v=""/>
    <s v=""/>
    <s v=""/>
    <s v=""/>
    <s v=""/>
    <s v="RF"/>
    <s v="CN"/>
  </r>
  <r>
    <s v="42883سانديahmedfouad201173@yahoo.comاستفسار عن مسار الطرد"/>
    <d v="2017-05-28T00:00:00"/>
    <d v="1899-12-30T11:49:01"/>
    <s v="ساندي"/>
    <x v="0"/>
    <s v="ahmedfouad201173@yahoo.com"/>
    <s v="27311150201133"/>
    <s v="01001696439"/>
    <x v="1"/>
    <m/>
    <x v="4"/>
    <n v="28"/>
    <n v="11"/>
    <n v="1"/>
    <s v="EE702890122EG"/>
    <s v=""/>
    <s v=""/>
    <s v=""/>
    <s v=""/>
    <s v=""/>
    <s v=""/>
    <s v=""/>
    <s v="EE"/>
    <s v="EG"/>
  </r>
  <r>
    <s v="42883محمد سليمmohamed.mosaad.selim@hotmail.comاستفسار عن مسار الطرد"/>
    <d v="2017-05-28T00:00:00"/>
    <d v="1899-12-30T13:09:55"/>
    <s v="محمد سليم"/>
    <x v="0"/>
    <s v="mohamed.mosaad.selim@hotmail.com"/>
    <s v="28702151100872"/>
    <s v="01006714593"/>
    <x v="1"/>
    <m/>
    <x v="4"/>
    <n v="28"/>
    <n v="13"/>
    <n v="1"/>
    <s v="EF877388169JP"/>
    <s v=""/>
    <s v=""/>
    <s v=""/>
    <s v=""/>
    <s v=""/>
    <s v=""/>
    <s v=""/>
    <s v="EF"/>
    <s v="JP"/>
  </r>
  <r>
    <s v="42883فاطمة ابراهيمinfo@elagamy-egypt.comاستفسار عن مسار الطرد"/>
    <d v="2017-05-28T00:00:00"/>
    <d v="1899-12-30T13:21:58"/>
    <s v="فاطمة ابراهيم"/>
    <x v="0"/>
    <s v="info@elagamy-egypt.com"/>
    <s v="28401042103942"/>
    <s v="201020200257"/>
    <x v="1"/>
    <m/>
    <x v="4"/>
    <n v="28"/>
    <n v="13"/>
    <n v="1"/>
    <s v="EE702894172EG"/>
    <s v=""/>
    <s v=""/>
    <s v=""/>
    <s v=""/>
    <s v=""/>
    <s v=""/>
    <s v=""/>
    <s v="EE"/>
    <s v="EG"/>
  </r>
  <r>
    <s v="42883yaser younesmohfny@hotmail.comاستفسار عن مسار الطرد"/>
    <d v="2017-05-28T00:00:00"/>
    <d v="1899-12-30T13:21:20"/>
    <s v="yaser younes"/>
    <x v="0"/>
    <s v="mohfny@hotmail.com"/>
    <s v="28111261900434"/>
    <s v="201223734124"/>
    <x v="1"/>
    <m/>
    <x v="4"/>
    <n v="28"/>
    <n v="13"/>
    <n v="1"/>
    <s v="Cp001695180EG"/>
    <s v=""/>
    <s v=""/>
    <s v=""/>
    <s v=""/>
    <s v=""/>
    <s v=""/>
    <s v=""/>
    <s v="CP"/>
    <s v="EG"/>
  </r>
  <r>
    <s v="42880عمرو شحاته ابراهيمamr-shehata@hotmail.comاستفسار عن مسار الطرد"/>
    <d v="2017-05-25T00:00:00"/>
    <d v="1899-12-30T11:43:25"/>
    <s v="عمرو شحاته ابراهيم"/>
    <x v="2"/>
    <s v="amr-shehata@hotmail.com"/>
    <s v="289121200289"/>
    <s v="966546448535"/>
    <x v="1"/>
    <m/>
    <x v="4"/>
    <n v="25"/>
    <n v="11"/>
    <n v="5"/>
    <s v="EE702850596EG"/>
    <s v=""/>
    <s v=""/>
    <s v=""/>
    <s v=""/>
    <s v=""/>
    <s v=""/>
    <s v=""/>
    <s v="EE"/>
    <s v="EG"/>
  </r>
  <r>
    <s v="42883محمد الجارحىdoaa.alsheikh@gmail.comاستفسار عن مسار الطرد"/>
    <d v="2017-05-28T00:00:00"/>
    <d v="1899-12-30T23:35:41"/>
    <s v="محمد الجارحى"/>
    <x v="0"/>
    <s v="doaa.alsheikh@gmail.com"/>
    <s v="28201161601412"/>
    <s v="201143043033"/>
    <x v="1"/>
    <m/>
    <x v="4"/>
    <n v="28"/>
    <n v="23"/>
    <n v="1"/>
    <s v="EE014155155EG"/>
    <s v=""/>
    <s v=""/>
    <s v=""/>
    <s v=""/>
    <s v=""/>
    <s v=""/>
    <s v=""/>
    <s v="EE"/>
    <s v="EG"/>
  </r>
  <r>
    <s v="42883صبحى القاضىSobhe1967@gmail.comاستفسار عن مسار الطرد"/>
    <d v="2017-05-28T00:00:00"/>
    <d v="1899-12-30T22:02:00"/>
    <s v="صبحى القاضى"/>
    <x v="0"/>
    <s v="Sobhe1967@gmail.com"/>
    <s v="26702181801754"/>
    <s v="201223360329"/>
    <x v="1"/>
    <m/>
    <x v="4"/>
    <n v="28"/>
    <n v="22"/>
    <n v="1"/>
    <s v="EE702773191EG"/>
    <s v=""/>
    <s v=""/>
    <s v=""/>
    <s v=""/>
    <s v=""/>
    <s v=""/>
    <s v=""/>
    <s v="EE"/>
    <s v="EG"/>
  </r>
  <r>
    <s v="42883تامر ابراهيم احمد سلامtamersallam82@yahoo.comاستفسار عن مسار الطرد"/>
    <d v="2017-05-28T00:00:00"/>
    <d v="1899-12-30T21:05:49"/>
    <s v="تامر ابراهيم احمد سلام"/>
    <x v="0"/>
    <s v="tamersallam82@yahoo.com"/>
    <s v="1200113"/>
    <s v="00966548259064"/>
    <x v="1"/>
    <m/>
    <x v="4"/>
    <n v="28"/>
    <n v="21"/>
    <n v="1"/>
    <s v="EE702950339EG"/>
    <s v=""/>
    <s v=""/>
    <s v=""/>
    <s v=""/>
    <s v=""/>
    <s v=""/>
    <s v=""/>
    <s v="EE"/>
    <s v="EG"/>
  </r>
  <r>
    <s v="42883احمد شوقى حلمدashawki7@gmail.comاستفسار عن مسار الطرد"/>
    <d v="2017-05-28T00:00:00"/>
    <d v="1899-12-30T20:00:19"/>
    <s v="احمد شوقى حلمد"/>
    <x v="0"/>
    <s v="ashawki7@gmail.com"/>
    <s v="27706180202112"/>
    <s v="201220613609"/>
    <x v="1"/>
    <m/>
    <x v="4"/>
    <n v="28"/>
    <n v="20"/>
    <n v="1"/>
    <s v="RE483518220SE"/>
    <s v=""/>
    <s v=""/>
    <s v=""/>
    <s v=""/>
    <s v=""/>
    <s v=""/>
    <s v=""/>
    <s v="RE"/>
    <s v="SE"/>
  </r>
  <r>
    <s v="42883osama ghozlnosamaghzolan@hotmail.comاستفسار عن مسار الطرد"/>
    <d v="2017-05-28T00:00:00"/>
    <d v="1899-12-30T19:16:15"/>
    <s v="osama ghozln"/>
    <x v="2"/>
    <s v="osamaghzolan@hotmail.com"/>
    <s v=": A17865520"/>
    <s v="00966542615491"/>
    <x v="1"/>
    <m/>
    <x v="4"/>
    <n v="28"/>
    <n v="19"/>
    <n v="1"/>
    <s v="EE017087054EG"/>
    <s v=""/>
    <s v=""/>
    <s v=""/>
    <s v=""/>
    <s v=""/>
    <s v=""/>
    <s v=""/>
    <s v="EE"/>
    <s v="EG"/>
  </r>
  <r>
    <s v="42883RAHMA NABIL MAGHRABYrahma114306@miuegypt.edu.egاستفسار عن مسار الطرد"/>
    <d v="2017-05-28T00:00:00"/>
    <d v="1899-12-30T18:33:11"/>
    <s v="RAHMA NABIL MAGHRABY"/>
    <x v="10"/>
    <s v="rahma114306@miuegypt.edu.eg"/>
    <s v="29302058800207"/>
    <s v="01285332882"/>
    <x v="1"/>
    <m/>
    <x v="4"/>
    <n v="28"/>
    <n v="18"/>
    <n v="1"/>
    <s v=""/>
    <s v=""/>
    <s v=""/>
    <s v=""/>
    <s v=""/>
    <s v=""/>
    <s v=""/>
    <s v=""/>
    <s v=""/>
    <s v=""/>
  </r>
  <r>
    <s v="42883محمد صالح عبداللهBebo.saleh97@Gmail.comاستفسار عن مسار الطرد"/>
    <d v="2017-05-28T00:00:00"/>
    <d v="1899-12-30T18:07:42"/>
    <s v="محمد صالح عبدالله"/>
    <x v="0"/>
    <s v="Bebo.saleh97@Gmail.com"/>
    <s v="29701050202019"/>
    <s v="201287662589"/>
    <x v="1"/>
    <m/>
    <x v="4"/>
    <n v="28"/>
    <n v="18"/>
    <n v="1"/>
    <s v=""/>
    <s v=""/>
    <s v=""/>
    <s v=""/>
    <s v=""/>
    <s v=""/>
    <s v=""/>
    <s v=""/>
    <s v=""/>
    <s v=""/>
  </r>
  <r>
    <s v="42883ايمن رمضان السيدAYMANRAMADAN850@GMAIL.COMشــكــوى"/>
    <d v="2017-05-28T00:00:00"/>
    <d v="1899-12-30T17:52:46"/>
    <s v="ايمن رمضان السيد"/>
    <x v="0"/>
    <s v="AYMANRAMADAN850@GMAIL.COM"/>
    <s v="27112021301951"/>
    <s v="0201097562818"/>
    <x v="2"/>
    <m/>
    <x v="4"/>
    <n v="28"/>
    <n v="17"/>
    <n v="1"/>
    <s v=""/>
    <s v=""/>
    <s v=""/>
    <s v=""/>
    <s v=""/>
    <s v=""/>
    <s v=""/>
    <s v=""/>
    <s v=""/>
    <s v=""/>
  </r>
  <r>
    <s v="42883البكري حامد حسن رضوانbhradwan@gmail.comاستفسار عن مسار الطرد"/>
    <d v="2017-05-28T00:00:00"/>
    <d v="1899-12-30T17:30:14"/>
    <s v="البكري حامد حسن رضوان"/>
    <x v="0"/>
    <s v="bhradwan@gmail.com"/>
    <s v="26803180102314"/>
    <s v="201000251350"/>
    <x v="1"/>
    <m/>
    <x v="4"/>
    <n v="28"/>
    <n v="17"/>
    <n v="1"/>
    <s v="EL340200312JP"/>
    <s v=""/>
    <s v=""/>
    <s v=""/>
    <s v=""/>
    <s v=""/>
    <s v=""/>
    <s v=""/>
    <s v="EL"/>
    <s v="JP"/>
  </r>
  <r>
    <s v="42883أشرف عبد الرحيم ابراهيمalhashm90@gmail.comاستفسار عن مسار الطرد"/>
    <d v="2017-05-28T00:00:00"/>
    <d v="1899-12-30T17:27:57"/>
    <s v="أشرف عبد الرحيم ابراهيم"/>
    <x v="0"/>
    <s v="alhashm90@gmail.com"/>
    <s v=": P02779046"/>
    <s v="00201114795900"/>
    <x v="1"/>
    <m/>
    <x v="4"/>
    <n v="28"/>
    <n v="17"/>
    <n v="1"/>
    <s v="EE702956994EG"/>
    <s v=""/>
    <s v=""/>
    <s v=""/>
    <s v=""/>
    <s v=""/>
    <s v=""/>
    <s v=""/>
    <s v="EE"/>
    <s v="EG"/>
  </r>
  <r>
    <s v="42883mohamed salehm.saleh700@yahoo.comاستفسار عن مسار الطرد"/>
    <d v="2017-05-28T00:00:00"/>
    <d v="1899-12-30T17:22:23"/>
    <s v="mohamed saleh"/>
    <x v="0"/>
    <s v="m.saleh700@yahoo.com"/>
    <s v="29004238800697"/>
    <s v="201064500783"/>
    <x v="1"/>
    <m/>
    <x v="4"/>
    <n v="28"/>
    <n v="17"/>
    <n v="1"/>
    <s v="RS015680517LT"/>
    <s v=""/>
    <s v=""/>
    <s v=""/>
    <s v=""/>
    <s v=""/>
    <s v=""/>
    <s v=""/>
    <s v="RS"/>
    <s v="LT"/>
  </r>
  <r>
    <s v="42883عبدالله عبدالمنعم عبده مصطفى نويرAbdo_nweir@yahoo.comشــكــوى"/>
    <d v="2017-05-28T00:00:00"/>
    <d v="1899-12-30T16:17:30"/>
    <s v="عبدالله عبدالمنعم عبده مصطفى نوير"/>
    <x v="0"/>
    <s v="Abdo_nweir@yahoo.com"/>
    <s v="29110061802478"/>
    <s v="201159173817"/>
    <x v="2"/>
    <m/>
    <x v="4"/>
    <n v="28"/>
    <n v="16"/>
    <n v="1"/>
    <s v="EK049776165SA"/>
    <s v=""/>
    <s v=""/>
    <s v=""/>
    <s v=""/>
    <s v=""/>
    <s v=""/>
    <s v=""/>
    <s v="EK"/>
    <s v="SA"/>
  </r>
  <r>
    <s v="42883محمدmohamedelramady77@gmail.comاستفســار عن خدمــة"/>
    <d v="2017-05-28T00:00:00"/>
    <d v="1899-12-30T15:42:11"/>
    <s v="محمد"/>
    <x v="0"/>
    <s v="mohamedelramady77@gmail.com"/>
    <s v="27712278800352"/>
    <s v="00201006515080"/>
    <x v="0"/>
    <m/>
    <x v="4"/>
    <n v="28"/>
    <n v="15"/>
    <n v="1"/>
    <s v=""/>
    <s v=""/>
    <s v=""/>
    <s v=""/>
    <s v=""/>
    <s v=""/>
    <s v=""/>
    <s v=""/>
    <s v=""/>
    <s v=""/>
  </r>
  <r>
    <s v="42883جمعية تيسير الحياة الخيريةtyseerelhayah@gmail.comاستفسار عن مسار الطرد"/>
    <d v="2017-05-28T00:00:00"/>
    <d v="1899-12-30T15:22:23"/>
    <s v="جمعية تيسير الحياة الخيرية"/>
    <x v="0"/>
    <s v="tyseerelhayah@gmail.com"/>
    <s v="25602040201852"/>
    <s v="201005813377"/>
    <x v="1"/>
    <m/>
    <x v="4"/>
    <n v="28"/>
    <n v="15"/>
    <n v="1"/>
    <s v=""/>
    <s v=""/>
    <s v=""/>
    <s v=""/>
    <s v=""/>
    <s v=""/>
    <s v=""/>
    <s v=""/>
    <s v=""/>
    <s v=""/>
  </r>
  <r>
    <s v="42883ماجدة مصطفى السيدmofathy@outlook.comأخـــــرى"/>
    <d v="2017-05-28T00:00:00"/>
    <d v="1899-12-30T14:52:14"/>
    <s v="ماجدة مصطفى السيد"/>
    <x v="0"/>
    <s v="mofathy@outlook.com"/>
    <s v="24707090201627"/>
    <s v="01225124332"/>
    <x v="4"/>
    <m/>
    <x v="4"/>
    <n v="28"/>
    <n v="14"/>
    <n v="1"/>
    <s v=""/>
    <s v=""/>
    <s v=""/>
    <s v=""/>
    <s v=""/>
    <s v=""/>
    <s v=""/>
    <s v=""/>
    <s v=""/>
    <s v=""/>
  </r>
  <r>
    <s v="42883أحمد علي عليان ابراهيمahmedalielyan@gmail.comشــكــوى"/>
    <d v="2017-05-28T00:00:00"/>
    <d v="1899-12-30T14:42:47"/>
    <s v="أحمد علي عليان ابراهيم"/>
    <x v="0"/>
    <s v="ahmedalielyan@gmail.com"/>
    <s v="29103052602656"/>
    <s v="01000007794"/>
    <x v="2"/>
    <m/>
    <x v="4"/>
    <n v="28"/>
    <n v="14"/>
    <n v="1"/>
    <s v=""/>
    <s v=""/>
    <s v=""/>
    <s v=""/>
    <s v=""/>
    <s v=""/>
    <s v=""/>
    <s v=""/>
    <s v=""/>
    <s v=""/>
  </r>
  <r>
    <s v="42883NAQELmaxim.vyalyy@naqel.com.saأخـــــرى"/>
    <d v="2017-05-28T00:00:00"/>
    <d v="1899-12-30T14:24:29"/>
    <s v="NAQEL"/>
    <x v="2"/>
    <s v="maxim.vyalyy@naqel.com.sa"/>
    <s v=": N112312"/>
    <s v="966598895473"/>
    <x v="4"/>
    <m/>
    <x v="4"/>
    <n v="28"/>
    <n v="14"/>
    <n v="1"/>
    <s v=""/>
    <s v=""/>
    <s v=""/>
    <s v=""/>
    <s v=""/>
    <s v=""/>
    <s v=""/>
    <s v=""/>
    <s v=""/>
    <s v=""/>
  </r>
  <r>
    <s v="42883Ayman Yousryayman.yousry810@gmail.comاستفسار عن مسار الطرد"/>
    <d v="2017-05-28T00:00:00"/>
    <d v="1899-12-30T13:46:54"/>
    <s v="Ayman Yousry"/>
    <x v="0"/>
    <s v="ayman.yousry810@gmail.com"/>
    <s v="27501052103933"/>
    <s v="00201025556777"/>
    <x v="1"/>
    <m/>
    <x v="4"/>
    <n v="28"/>
    <n v="13"/>
    <n v="1"/>
    <s v="LC976493438US"/>
    <s v=""/>
    <s v=""/>
    <s v=""/>
    <s v=""/>
    <s v=""/>
    <s v=""/>
    <s v=""/>
    <s v="LC"/>
    <s v="US"/>
  </r>
  <r>
    <s v="42884مينا عطى صدقىmena.ata333@gmail.comاستفسار عن مسار الطرد"/>
    <d v="2017-05-29T00:00:00"/>
    <d v="1899-12-30T23:40:08"/>
    <s v="مينا عطى صدقى"/>
    <x v="0"/>
    <s v="mena.ata333@gmail.com"/>
    <s v="2811152602953"/>
    <s v="0201289992551"/>
    <x v="1"/>
    <m/>
    <x v="4"/>
    <n v="29"/>
    <n v="23"/>
    <n v="2"/>
    <s v=""/>
    <s v=""/>
    <s v=""/>
    <s v=""/>
    <s v=""/>
    <s v=""/>
    <s v=""/>
    <s v=""/>
    <s v=""/>
    <s v=""/>
  </r>
  <r>
    <s v="42884محمد فتحي جمالelsheaby01020@gmail.comشــكــوى"/>
    <d v="2017-05-29T00:00:00"/>
    <d v="1899-12-30T23:21:41"/>
    <s v="محمد فتحي جمال"/>
    <x v="0"/>
    <s v="elsheaby01020@gmail.com"/>
    <s v="28903050100478"/>
    <s v="00201020196878"/>
    <x v="2"/>
    <m/>
    <x v="4"/>
    <n v="29"/>
    <n v="23"/>
    <n v="2"/>
    <s v="ee702821498eg"/>
    <s v=""/>
    <s v=""/>
    <s v=""/>
    <s v=""/>
    <s v=""/>
    <s v=""/>
    <s v=""/>
    <s v="EE"/>
    <s v="EG"/>
  </r>
  <r>
    <s v="42884محمد فتحي جمالElsheaby01020@gmail.comاستفسار عن مسار الطرد"/>
    <d v="2017-05-29T00:00:00"/>
    <d v="1899-12-30T22:47:54"/>
    <s v="محمد فتحي جمال"/>
    <x v="0"/>
    <s v="Elsheaby01020@gmail.com"/>
    <s v="28903050100478"/>
    <s v="00201020196878"/>
    <x v="1"/>
    <m/>
    <x v="4"/>
    <n v="29"/>
    <n v="22"/>
    <n v="2"/>
    <s v="Ee702821498eg"/>
    <s v=""/>
    <s v=""/>
    <s v=""/>
    <s v=""/>
    <s v=""/>
    <s v=""/>
    <s v=""/>
    <s v="EE"/>
    <s v="EG"/>
  </r>
  <r>
    <s v="42884جورج غاليgeorgeghally@gmail.comاستفسار عن مسار الطرد"/>
    <d v="2017-05-29T00:00:00"/>
    <d v="1899-12-30T22:07:57"/>
    <s v="جورج غالي"/>
    <x v="0"/>
    <s v="georgeghally@gmail.com"/>
    <s v="28607142500113"/>
    <s v="201068652013"/>
    <x v="1"/>
    <m/>
    <x v="4"/>
    <n v="29"/>
    <n v="22"/>
    <n v="2"/>
    <s v="Ee016872014eg"/>
    <s v=""/>
    <s v=""/>
    <s v=""/>
    <s v=""/>
    <s v=""/>
    <s v=""/>
    <s v=""/>
    <s v="EE"/>
    <s v="EG"/>
  </r>
  <r>
    <s v="42884محمد السيدmohamedfeto2015@gmail.comاستفسار عن مسار الطرد"/>
    <d v="2017-05-29T00:00:00"/>
    <d v="1899-12-30T18:28:53"/>
    <s v="محمد السيد"/>
    <x v="0"/>
    <s v="mohamedfeto2015@gmail.com"/>
    <s v="2990801600256"/>
    <s v="021014387992"/>
    <x v="1"/>
    <m/>
    <x v="4"/>
    <n v="29"/>
    <n v="18"/>
    <n v="2"/>
    <s v="RX570698636DE"/>
    <s v=""/>
    <s v=""/>
    <s v=""/>
    <s v=""/>
    <s v=""/>
    <s v=""/>
    <s v=""/>
    <s v="RX"/>
    <s v="DE"/>
  </r>
  <r>
    <s v="42884عزيزة شفيق جرجس اسعدtrawan131@gmail.comأخـــــرى"/>
    <d v="2017-05-29T00:00:00"/>
    <d v="1899-12-30T16:43:16"/>
    <s v="عزيزة شفيق جرجس اسعد"/>
    <x v="0"/>
    <s v="trawan131@gmail.com"/>
    <s v="26112272501701"/>
    <s v="01113431807"/>
    <x v="4"/>
    <m/>
    <x v="4"/>
    <n v="29"/>
    <n v="16"/>
    <n v="2"/>
    <s v=""/>
    <s v=""/>
    <s v=""/>
    <s v=""/>
    <s v=""/>
    <s v=""/>
    <s v=""/>
    <s v=""/>
    <s v=""/>
    <s v=""/>
  </r>
  <r>
    <s v="42884ahmed adelahmedeshop2017@hotmail.comاستفسار عن مسار الطرد"/>
    <d v="2017-05-29T00:00:00"/>
    <d v="1899-12-30T16:42:38"/>
    <s v="ahmed adel"/>
    <x v="0"/>
    <s v="ahmedeshop2017@hotmail.com"/>
    <s v="28808081600051"/>
    <s v="201027371622"/>
    <x v="1"/>
    <m/>
    <x v="4"/>
    <n v="29"/>
    <n v="16"/>
    <n v="2"/>
    <s v="RU463916196CH"/>
    <s v="RN139936736MY"/>
    <s v=""/>
    <s v=""/>
    <s v=""/>
    <s v=""/>
    <s v=""/>
    <s v=""/>
    <s v="RU"/>
    <s v="CH"/>
  </r>
  <r>
    <s v="42884نورهان احمد سعيد جمعهnourabyad@gmail.comاستفسار عن مسار الطرد"/>
    <d v="2017-05-29T00:00:00"/>
    <d v="1899-12-30T16:39:16"/>
    <s v="نورهان احمد سعيد جمعه"/>
    <x v="0"/>
    <s v="nourabyad@gmail.com"/>
    <s v="٢٩٢٠٣٠٨٠١٠٠٧٤١"/>
    <s v="+٢٠١٠٠٣٨٨٩٦٨٦"/>
    <x v="1"/>
    <m/>
    <x v="4"/>
    <n v="29"/>
    <n v="16"/>
    <n v="2"/>
    <s v="RR046636836PL"/>
    <s v="RR048790651PL"/>
    <s v=""/>
    <s v=""/>
    <s v=""/>
    <s v=""/>
    <s v=""/>
    <s v=""/>
    <s v="RR"/>
    <s v="PL"/>
  </r>
  <r>
    <s v="42884نورهان احمد سعيدnourabyad@gmail.comاستفسار عن مسار الطرد"/>
    <d v="2017-05-29T00:00:00"/>
    <d v="1899-12-30T16:14:58"/>
    <s v="نورهان احمد سعيد"/>
    <x v="0"/>
    <s v="nourabyad@gmail.com"/>
    <s v="29203080100741"/>
    <s v="+201003889686"/>
    <x v="1"/>
    <m/>
    <x v="4"/>
    <n v="29"/>
    <n v="16"/>
    <n v="2"/>
    <s v="RR046636836PL"/>
    <s v=""/>
    <s v=""/>
    <s v=""/>
    <s v=""/>
    <s v=""/>
    <s v=""/>
    <s v=""/>
    <s v="RR"/>
    <s v="PL"/>
  </r>
  <r>
    <s v="42884دينا باسم محمدshadialex2105051@gmail.comاستفسار عن مسار الطرد"/>
    <d v="2017-05-29T00:00:00"/>
    <d v="1899-12-30T16:02:39"/>
    <s v="دينا باسم محمد"/>
    <x v="0"/>
    <s v="shadialex2105051@gmail.com"/>
    <s v="28907310200884"/>
    <s v="035743929"/>
    <x v="1"/>
    <m/>
    <x v="4"/>
    <n v="29"/>
    <n v="16"/>
    <n v="2"/>
    <s v="RX570587533DE"/>
    <s v=""/>
    <s v=""/>
    <s v=""/>
    <s v=""/>
    <s v=""/>
    <s v=""/>
    <s v=""/>
    <s v="RX"/>
    <s v="DE"/>
  </r>
  <r>
    <s v="42884محمد سامى حسين حسنnormimo800@gmail.comاستفسار عن مسار الطرد"/>
    <d v="2017-05-29T00:00:00"/>
    <d v="1899-12-30T15:24:51"/>
    <s v="محمد سامى حسين حسن"/>
    <x v="0"/>
    <s v="normimo800@gmail.com"/>
    <s v="28605270400072"/>
    <s v="01091506398"/>
    <x v="1"/>
    <m/>
    <x v="4"/>
    <n v="29"/>
    <n v="15"/>
    <n v="2"/>
    <s v="RX570187439DE"/>
    <s v=""/>
    <s v=""/>
    <s v=""/>
    <s v=""/>
    <s v=""/>
    <s v=""/>
    <s v=""/>
    <s v="RX"/>
    <s v="DE"/>
  </r>
  <r>
    <s v="42884هاله عبدالرسول عبدالحاكمhala777.noor@gmail.comأخـــــرى"/>
    <d v="2017-05-29T00:00:00"/>
    <d v="1899-12-30T14:59:30"/>
    <s v="هاله عبدالرسول عبدالحاكم"/>
    <x v="0"/>
    <s v="hala777.noor@gmail.com"/>
    <s v="28912262701586"/>
    <s v="201024418006"/>
    <x v="4"/>
    <m/>
    <x v="4"/>
    <n v="29"/>
    <n v="14"/>
    <n v="2"/>
    <s v=""/>
    <s v=""/>
    <s v=""/>
    <s v=""/>
    <s v=""/>
    <s v=""/>
    <s v=""/>
    <s v=""/>
    <s v=""/>
    <s v=""/>
  </r>
  <r>
    <s v="42884mahmoud ahmed saadsmody175@gmail.comاستفسار عن مسار الطرد"/>
    <d v="2017-05-29T00:00:00"/>
    <d v="1899-12-30T14:51:07"/>
    <s v="mahmoud ahmed saad"/>
    <x v="0"/>
    <s v="smody175@gmail.com"/>
    <s v="29005031300291"/>
    <s v="01012888394"/>
    <x v="1"/>
    <m/>
    <x v="4"/>
    <n v="29"/>
    <n v="14"/>
    <n v="2"/>
    <s v="RX571355589DE"/>
    <s v=""/>
    <s v=""/>
    <s v=""/>
    <s v=""/>
    <s v=""/>
    <s v=""/>
    <s v=""/>
    <s v="RX"/>
    <s v="DE"/>
  </r>
  <r>
    <s v="42884محمود الصاوي احمد الفخرانيaleser.mouhamed@gmail.comشــكــوى"/>
    <d v="2017-05-29T00:00:00"/>
    <d v="1899-12-30T14:43:42"/>
    <s v="محمود الصاوي احمد الفخراني"/>
    <x v="0"/>
    <s v="aleser.mouhamed@gmail.com"/>
    <s v="25701191600935"/>
    <s v="01112910425"/>
    <x v="2"/>
    <m/>
    <x v="4"/>
    <n v="29"/>
    <n v="14"/>
    <n v="2"/>
    <s v=""/>
    <s v=""/>
    <s v=""/>
    <s v=""/>
    <s v=""/>
    <s v=""/>
    <s v=""/>
    <s v=""/>
    <s v=""/>
    <s v=""/>
  </r>
  <r>
    <s v="42884أمنية يحيى إبراهيم عبد السيدmonyyehia23@gmail.comاستفســار عن خدمــة"/>
    <d v="2017-05-29T00:00:00"/>
    <d v="1899-12-30T14:07:45"/>
    <s v="أمنية يحيى إبراهيم عبد السيد"/>
    <x v="0"/>
    <s v="monyyehia23@gmail.com"/>
    <s v="29103021803386"/>
    <s v="01227973988"/>
    <x v="0"/>
    <m/>
    <x v="4"/>
    <n v="29"/>
    <n v="14"/>
    <n v="2"/>
    <s v=""/>
    <s v=""/>
    <s v=""/>
    <s v=""/>
    <s v=""/>
    <s v=""/>
    <s v=""/>
    <s v=""/>
    <s v=""/>
    <s v=""/>
  </r>
  <r>
    <s v="42884AHMED MOHAMED ABOELKHIERA.ABOELKHIER14@GMAIL.COMاستفسار عن مسار الطرد"/>
    <d v="2017-05-29T00:00:00"/>
    <d v="1899-12-30T13:55:14"/>
    <s v="AHMED MOHAMED ABOELKHIER"/>
    <x v="7"/>
    <s v="A.ABOELKHIER14@GMAIL.COM"/>
    <s v=": A18980583"/>
    <s v="971525674443"/>
    <x v="1"/>
    <m/>
    <x v="4"/>
    <n v="29"/>
    <n v="13"/>
    <n v="2"/>
    <s v=""/>
    <s v=""/>
    <s v=""/>
    <s v=""/>
    <s v=""/>
    <s v=""/>
    <s v=""/>
    <s v=""/>
    <s v=""/>
    <s v=""/>
  </r>
  <r>
    <s v="42884محمد زين العابدينmohazein@yahoo.comاستفســار فنـى"/>
    <d v="2017-05-29T00:00:00"/>
    <d v="1899-12-30T13:07:55"/>
    <s v="محمد زين العابدين"/>
    <x v="0"/>
    <s v="mohazein@yahoo.com"/>
    <s v="28907202105794"/>
    <s v="201008058284"/>
    <x v="5"/>
    <m/>
    <x v="4"/>
    <n v="29"/>
    <n v="13"/>
    <n v="2"/>
    <s v=""/>
    <s v=""/>
    <s v=""/>
    <s v=""/>
    <s v=""/>
    <s v=""/>
    <s v=""/>
    <s v=""/>
    <s v=""/>
    <s v=""/>
  </r>
  <r>
    <s v="42884مستشار/ أشرف عبد العزيز مختارashraf.ab.aziz@hotmail.comشــكــوى"/>
    <d v="2017-05-29T00:00:00"/>
    <d v="1899-12-30T12:50:52"/>
    <s v="مستشار/ أشرف عبد العزيز مختار"/>
    <x v="0"/>
    <s v="ashraf.ab.aziz@hotmail.com"/>
    <s v="28202032600074"/>
    <s v="201276092677"/>
    <x v="2"/>
    <m/>
    <x v="4"/>
    <n v="29"/>
    <n v="12"/>
    <n v="2"/>
    <s v=""/>
    <s v=""/>
    <s v=""/>
    <s v=""/>
    <s v=""/>
    <s v=""/>
    <s v=""/>
    <s v=""/>
    <s v=""/>
    <s v=""/>
  </r>
  <r>
    <s v="42884أحمد ثروت حلمىAhmedtharwat2006@gmail.comاستفسار عن مسار الطرد"/>
    <d v="2017-05-29T00:00:00"/>
    <d v="1899-12-30T11:47:45"/>
    <s v="أحمد ثروت حلمى"/>
    <x v="0"/>
    <s v="Ahmedtharwat2006@gmail.com"/>
    <s v="28303101200696"/>
    <s v="01145989581"/>
    <x v="1"/>
    <m/>
    <x v="4"/>
    <n v="29"/>
    <n v="11"/>
    <n v="2"/>
    <s v=""/>
    <s v=""/>
    <s v=""/>
    <s v=""/>
    <s v=""/>
    <s v=""/>
    <s v=""/>
    <s v=""/>
    <s v=""/>
    <s v=""/>
  </r>
  <r>
    <s v="42884مني نبيل فؤاد محمدmonanabil42@yahoo.comشــكــوى"/>
    <d v="2017-05-29T00:00:00"/>
    <d v="1899-12-30T11:43:11"/>
    <s v="مني نبيل فؤاد محمد"/>
    <x v="0"/>
    <s v="monanabil42@yahoo.com"/>
    <s v="28302140104169"/>
    <s v="01014994953"/>
    <x v="2"/>
    <m/>
    <x v="4"/>
    <n v="29"/>
    <n v="11"/>
    <n v="2"/>
    <s v=""/>
    <s v=""/>
    <s v=""/>
    <s v=""/>
    <s v=""/>
    <s v=""/>
    <s v=""/>
    <s v=""/>
    <s v=""/>
    <s v=""/>
  </r>
  <r>
    <s v="42884دلتا للتفتيش الهندسى والخدمات البتروليةdips.egypt@gmail.comاستفسار عن مسار الطرد"/>
    <d v="2017-05-29T00:00:00"/>
    <d v="1899-12-30T11:24:03"/>
    <s v="دلتا للتفتيش الهندسى والخدمات البترولية"/>
    <x v="0"/>
    <s v="dips.egypt@gmail.com"/>
    <s v="28001092103112"/>
    <s v="0220724126"/>
    <x v="1"/>
    <m/>
    <x v="4"/>
    <n v="29"/>
    <n v="11"/>
    <n v="2"/>
    <s v="RN249748664LT"/>
    <s v=""/>
    <s v=""/>
    <s v=""/>
    <s v=""/>
    <s v=""/>
    <s v=""/>
    <s v=""/>
    <s v="RN"/>
    <s v="LT"/>
  </r>
  <r>
    <s v="42884طارق احمد حسين متولىtarek-chiefaccount@royalmovenpick.comاستفسار عن مسار الطرد"/>
    <d v="2017-05-29T00:00:00"/>
    <d v="1899-12-30T10:58:35"/>
    <s v="طارق احمد حسين متولى"/>
    <x v="0"/>
    <s v="tarek-chiefaccount@royalmovenpick.com"/>
    <s v="28101011903637"/>
    <s v="0096555459300"/>
    <x v="1"/>
    <m/>
    <x v="4"/>
    <n v="29"/>
    <n v="10"/>
    <n v="2"/>
    <s v="EE702842538EG"/>
    <s v=""/>
    <s v=""/>
    <s v=""/>
    <s v=""/>
    <s v=""/>
    <s v=""/>
    <s v=""/>
    <s v="EE"/>
    <s v="EG"/>
  </r>
  <r>
    <s v="42884نادر سمير مبروك زهرانegy.n.law@gmail.comاستفسار عن مسار الطرد"/>
    <d v="2017-05-29T00:00:00"/>
    <d v="1899-12-30T10:28:51"/>
    <s v="نادر سمير مبروك زهران"/>
    <x v="0"/>
    <s v="egy.n.law@gmail.com"/>
    <s v="27203301801734"/>
    <s v="00201222222007"/>
    <x v="1"/>
    <m/>
    <x v="4"/>
    <n v="29"/>
    <n v="10"/>
    <n v="2"/>
    <s v="RR658204394EG"/>
    <s v="RR658204352EG"/>
    <s v=""/>
    <s v=""/>
    <s v=""/>
    <s v=""/>
    <s v=""/>
    <s v=""/>
    <s v="RR"/>
    <s v="EG"/>
  </r>
  <r>
    <s v="42884مصطفى محمودmostafa.mahmoud.201025@gmail.comشــكــوى"/>
    <d v="2017-05-29T00:00:00"/>
    <d v="1899-12-30T09:46:09"/>
    <s v="مصطفى محمود"/>
    <x v="0"/>
    <s v="mostafa.mahmoud.201025@gmail.com"/>
    <s v="1604955"/>
    <s v="201008331831"/>
    <x v="2"/>
    <m/>
    <x v="4"/>
    <n v="29"/>
    <n v="9"/>
    <n v="2"/>
    <s v=""/>
    <s v=""/>
    <s v=""/>
    <s v=""/>
    <s v=""/>
    <s v=""/>
    <s v=""/>
    <s v=""/>
    <s v=""/>
    <s v=""/>
  </r>
  <r>
    <s v="42884مهند محمد الطملاوىmohanned.tamalawy@gmail.comاستفسار عن مسار الطرد"/>
    <d v="2017-05-29T00:00:00"/>
    <d v="1899-12-30T09:40:26"/>
    <s v="مهند محمد الطملاوى"/>
    <x v="0"/>
    <s v="mohanned.tamalawy@gmail.com"/>
    <s v="29301148800498"/>
    <s v="00201271336999"/>
    <x v="1"/>
    <m/>
    <x v="4"/>
    <n v="29"/>
    <n v="9"/>
    <n v="2"/>
    <s v="EE702883705EG"/>
    <s v=""/>
    <s v=""/>
    <s v=""/>
    <s v=""/>
    <s v=""/>
    <s v=""/>
    <s v=""/>
    <s v="EE"/>
    <s v="EG"/>
  </r>
  <r>
    <s v="42884riyam alghaliryam_musa@yahoo.comاستفسار عن مسار الطرد"/>
    <d v="2017-05-29T00:00:00"/>
    <d v="1899-12-30T09:35:44"/>
    <s v="riyam alghali"/>
    <x v="0"/>
    <s v="ryam_musa@yahoo.com"/>
    <s v="0000"/>
    <s v="0031685274961"/>
    <x v="1"/>
    <m/>
    <x v="4"/>
    <n v="29"/>
    <n v="9"/>
    <n v="2"/>
    <s v=""/>
    <s v=""/>
    <s v=""/>
    <s v=""/>
    <s v=""/>
    <s v=""/>
    <s v=""/>
    <s v=""/>
    <s v=""/>
    <s v=""/>
  </r>
  <r>
    <s v="42884Ahmed Kandila_kndl@yahoo.comاستفسار عن مسار الطرد"/>
    <d v="2017-05-29T00:00:00"/>
    <d v="1899-12-30T06:30:35"/>
    <s v="Ahmed Kandil"/>
    <x v="0"/>
    <s v="a_kndl@yahoo.com"/>
    <s v="27212141400931"/>
    <s v="010004416001"/>
    <x v="1"/>
    <m/>
    <x v="4"/>
    <n v="29"/>
    <n v="6"/>
    <n v="2"/>
    <s v=""/>
    <s v=""/>
    <s v=""/>
    <s v=""/>
    <s v=""/>
    <s v=""/>
    <s v=""/>
    <s v=""/>
    <s v=""/>
    <s v=""/>
  </r>
  <r>
    <s v="42884 محمد بسيونى أحمد عثمانmo.samasery@yahoo.comاستفسار عن مسار الطرد"/>
    <d v="2017-05-29T00:00:00"/>
    <d v="1899-12-30T02:17:33"/>
    <s v=" محمد بسيونى أحمد عثمان"/>
    <x v="0"/>
    <s v="mo.samasery@yahoo.com"/>
    <s v="28106252700551"/>
    <s v="00201156138024"/>
    <x v="1"/>
    <m/>
    <x v="4"/>
    <n v="29"/>
    <n v="2"/>
    <n v="2"/>
    <s v="RR707889497EG"/>
    <s v=""/>
    <s v=""/>
    <s v=""/>
    <s v=""/>
    <s v=""/>
    <s v=""/>
    <s v=""/>
    <s v="RR"/>
    <s v="EG"/>
  </r>
  <r>
    <s v="42885ahmed ismailahmed5030xx@gmail.comاستفسار عن مسار الطرد"/>
    <d v="2017-05-30T00:00:00"/>
    <d v="1899-12-30T19:00:55"/>
    <s v="ahmed ismail"/>
    <x v="0"/>
    <s v="ahmed5030xx@gmail.com"/>
    <s v="00000000000000"/>
    <s v="201154025809"/>
    <x v="1"/>
    <m/>
    <x v="4"/>
    <n v="30"/>
    <n v="19"/>
    <n v="3"/>
    <s v="RX568958301DE"/>
    <s v=""/>
    <s v=""/>
    <s v=""/>
    <s v=""/>
    <s v=""/>
    <s v=""/>
    <s v=""/>
    <s v="RX"/>
    <s v="DE"/>
  </r>
  <r>
    <s v="42885مفيد فوزى امينminamineraloils@gmail.comشــكــوى"/>
    <d v="2017-05-30T00:00:00"/>
    <d v="1899-12-30T18:57:16"/>
    <s v="مفيد فوزى امين"/>
    <x v="0"/>
    <s v="minamineraloils@gmail.com"/>
    <s v="24910032400393"/>
    <s v="00201222154087"/>
    <x v="2"/>
    <m/>
    <x v="4"/>
    <n v="30"/>
    <n v="18"/>
    <n v="3"/>
    <s v=""/>
    <s v=""/>
    <s v=""/>
    <s v=""/>
    <s v=""/>
    <s v=""/>
    <s v=""/>
    <s v=""/>
    <s v=""/>
    <s v=""/>
  </r>
  <r>
    <s v="42885أيمن الغرباوىaaaeg@hotmail.comاستفسار عن مسار الطرد"/>
    <d v="2017-05-30T00:00:00"/>
    <d v="1899-12-30T18:16:17"/>
    <s v="أيمن الغرباوى"/>
    <x v="0"/>
    <s v="aaaeg@hotmail.com"/>
    <s v="17612180100277"/>
    <s v="201001466480"/>
    <x v="1"/>
    <m/>
    <x v="4"/>
    <n v="30"/>
    <n v="18"/>
    <n v="3"/>
    <s v="RN132242638MY"/>
    <s v=""/>
    <s v=""/>
    <s v=""/>
    <s v=""/>
    <s v=""/>
    <s v=""/>
    <s v=""/>
    <s v="RN"/>
    <s v="MY"/>
  </r>
  <r>
    <s v="42885عبير عبدالله عليabeer_paradise@yahoo.comاستفسار عن مسار الطرد"/>
    <d v="2017-05-30T00:00:00"/>
    <d v="1899-12-30T17:48:19"/>
    <s v="عبير عبدالله علي"/>
    <x v="22"/>
    <s v="abeer_paradise@yahoo.com"/>
    <s v=": A07775565"/>
    <s v="0097466096083"/>
    <x v="1"/>
    <m/>
    <x v="4"/>
    <n v="30"/>
    <n v="17"/>
    <n v="3"/>
    <s v="EE011429325EG"/>
    <s v=""/>
    <s v=""/>
    <s v=""/>
    <s v=""/>
    <s v=""/>
    <s v=""/>
    <s v=""/>
    <s v="EE"/>
    <s v="EG"/>
  </r>
  <r>
    <s v="42885Gasser mohamed Elmosselhigassermohamed@yahoo.comاستفسار عن مسار الطرد"/>
    <d v="2017-05-30T00:00:00"/>
    <d v="1899-12-30T17:42:33"/>
    <s v="Gasser mohamed Elmosselhi"/>
    <x v="0"/>
    <s v="gassermohamed@yahoo.com"/>
    <s v="27012220201031"/>
    <s v="00201016599114"/>
    <x v="1"/>
    <m/>
    <x v="4"/>
    <n v="30"/>
    <n v="17"/>
    <n v="3"/>
    <s v="EC002121837CY"/>
    <s v=""/>
    <s v=""/>
    <s v=""/>
    <s v=""/>
    <s v=""/>
    <s v=""/>
    <s v=""/>
    <s v="EC"/>
    <s v="CY"/>
  </r>
  <r>
    <s v="42885اية محمدmohamed_aya6490@yahoo.comاستفسار عن مسار الطرد"/>
    <d v="2017-05-30T00:00:00"/>
    <d v="1899-12-30T17:30:52"/>
    <s v="اية محمد"/>
    <x v="0"/>
    <s v="mohamed_aya6490@yahoo.com"/>
    <s v="29605191600248"/>
    <s v="201115307973"/>
    <x v="1"/>
    <m/>
    <x v="4"/>
    <n v="30"/>
    <n v="17"/>
    <n v="3"/>
    <s v=""/>
    <s v=""/>
    <s v=""/>
    <s v=""/>
    <s v=""/>
    <s v=""/>
    <s v=""/>
    <s v=""/>
    <s v=""/>
    <s v=""/>
  </r>
  <r>
    <s v="42885sapah matwllypeso20062007@gmail.comاستفسار عن مسار الطرد"/>
    <d v="2017-05-30T00:00:00"/>
    <d v="1899-12-30T15:16:17"/>
    <s v="sapah matwlly"/>
    <x v="0"/>
    <s v="peso20062007@gmail.com"/>
    <s v="25109082101086"/>
    <s v="00201144489960"/>
    <x v="1"/>
    <m/>
    <x v="4"/>
    <n v="30"/>
    <n v="15"/>
    <n v="3"/>
    <s v=""/>
    <s v=""/>
    <s v=""/>
    <s v=""/>
    <s v=""/>
    <s v=""/>
    <s v=""/>
    <s v=""/>
    <s v=""/>
    <s v=""/>
  </r>
  <r>
    <s v="42885ابانوبabanoub8soliman6@gmail.comاستفسار عن مسار الطرد"/>
    <d v="2017-05-30T00:00:00"/>
    <d v="1899-12-30T15:03:34"/>
    <s v="ابانوب"/>
    <x v="0"/>
    <s v="abanoub8soliman6@gmail.com"/>
    <s v="29903092300152"/>
    <s v="201152951037"/>
    <x v="1"/>
    <m/>
    <x v="4"/>
    <n v="30"/>
    <n v="15"/>
    <n v="3"/>
    <s v="RR708049729EG"/>
    <s v=""/>
    <s v=""/>
    <s v=""/>
    <s v=""/>
    <s v=""/>
    <s v=""/>
    <s v=""/>
    <s v="RR"/>
    <s v="EG"/>
  </r>
  <r>
    <s v="42885الشملي رفعت على محمدHosamelshamly75@gamil.comشــكــوى"/>
    <d v="2017-05-30T00:00:00"/>
    <d v="1899-12-30T13:24:23"/>
    <s v="الشملي رفعت على محمد"/>
    <x v="0"/>
    <s v="Hosamelshamly75@gamil.com"/>
    <s v="28501130200936"/>
    <s v="01146202939"/>
    <x v="2"/>
    <m/>
    <x v="4"/>
    <n v="30"/>
    <n v="13"/>
    <n v="3"/>
    <s v=""/>
    <s v=""/>
    <s v=""/>
    <s v=""/>
    <s v=""/>
    <s v=""/>
    <s v=""/>
    <s v=""/>
    <s v=""/>
    <s v=""/>
  </r>
  <r>
    <s v="42885علاء عيد عليalaae2a@gmail.comشــكــوى"/>
    <d v="2017-05-30T00:00:00"/>
    <d v="1899-12-30T13:20:35"/>
    <s v="علاء عيد علي"/>
    <x v="0"/>
    <s v="alaae2a@gmail.com"/>
    <s v="28606162403495"/>
    <s v="0201286350719"/>
    <x v="2"/>
    <m/>
    <x v="4"/>
    <n v="30"/>
    <n v="13"/>
    <n v="3"/>
    <s v=""/>
    <s v=""/>
    <s v=""/>
    <s v=""/>
    <s v=""/>
    <s v=""/>
    <s v=""/>
    <s v=""/>
    <s v=""/>
    <s v=""/>
  </r>
  <r>
    <s v="42885عبدالرحمن عاشورum.basmhz@gmail.comاستفسار عن مسار الطرد"/>
    <d v="2017-05-30T00:00:00"/>
    <d v="1899-12-30T13:13:13"/>
    <s v="عبدالرحمن عاشور"/>
    <x v="0"/>
    <s v="um.basmhz@gmail.com"/>
    <s v="28401018800039"/>
    <s v="201111661249"/>
    <x v="1"/>
    <m/>
    <x v="4"/>
    <n v="30"/>
    <n v="13"/>
    <n v="3"/>
    <s v="RR206911442TR"/>
    <s v=""/>
    <s v=""/>
    <s v=""/>
    <s v=""/>
    <s v=""/>
    <s v=""/>
    <s v=""/>
    <s v="RR"/>
    <s v="TR"/>
  </r>
  <r>
    <s v="42885ابرام جمال فريدibramgamal95@gmail.comشــكــوى"/>
    <d v="2017-05-30T00:00:00"/>
    <d v="1899-12-30T13:01:27"/>
    <s v="ابرام جمال فريد"/>
    <x v="0"/>
    <s v="ibramgamal95@gmail.com"/>
    <s v="29208042400211"/>
    <s v="201270144986"/>
    <x v="2"/>
    <m/>
    <x v="4"/>
    <n v="30"/>
    <n v="13"/>
    <n v="3"/>
    <s v="EE702064158EG"/>
    <s v="EE702181993EG"/>
    <s v="EE702154074EG"/>
    <s v=""/>
    <s v=""/>
    <s v=""/>
    <s v=""/>
    <s v=""/>
    <s v="EE"/>
    <s v="EG"/>
  </r>
  <r>
    <s v="42885عبدالله عرفاتabdalla_arafat@yahoo.comاستفســار عن خدمــة"/>
    <d v="2017-05-30T00:00:00"/>
    <d v="1899-12-30T12:57:20"/>
    <s v="عبدالله عرفات"/>
    <x v="0"/>
    <s v="abdalla_arafat@yahoo.com"/>
    <s v="29108151900652"/>
    <s v="00201200291506"/>
    <x v="0"/>
    <m/>
    <x v="4"/>
    <n v="30"/>
    <n v="12"/>
    <n v="3"/>
    <s v=""/>
    <s v=""/>
    <s v=""/>
    <s v=""/>
    <s v=""/>
    <s v=""/>
    <s v=""/>
    <s v=""/>
    <s v=""/>
    <s v=""/>
  </r>
  <r>
    <s v="42885Bahaa Eldin Ahmed MohamedBahaaahmed813@gmail.comاستفسار عن مسار الطرد"/>
    <d v="2017-05-30T00:00:00"/>
    <d v="1899-12-30T12:35:24"/>
    <s v="Bahaa Eldin Ahmed Mohamed"/>
    <x v="0"/>
    <s v="Bahaaahmed813@gmail.com"/>
    <s v="28805060103112"/>
    <s v="00201224877839"/>
    <x v="1"/>
    <m/>
    <x v="4"/>
    <n v="30"/>
    <n v="12"/>
    <n v="3"/>
    <s v="RS495058327CN"/>
    <s v=""/>
    <s v=""/>
    <s v=""/>
    <s v=""/>
    <s v=""/>
    <s v=""/>
    <s v=""/>
    <s v="RS"/>
    <s v="CN"/>
  </r>
  <r>
    <s v="42885الشملي رفعت على محمدHosamelshamly75@gimel.comشــكــوى"/>
    <d v="2017-05-30T00:00:00"/>
    <d v="1899-12-30T12:15:52"/>
    <s v="الشملي رفعت على محمد"/>
    <x v="0"/>
    <s v="Hosamelshamly75@gimel.com"/>
    <s v="28501130200936"/>
    <s v="01146202939"/>
    <x v="2"/>
    <m/>
    <x v="4"/>
    <n v="30"/>
    <n v="12"/>
    <n v="3"/>
    <s v=""/>
    <s v=""/>
    <s v=""/>
    <s v=""/>
    <s v=""/>
    <s v=""/>
    <s v=""/>
    <s v=""/>
    <s v=""/>
    <s v=""/>
  </r>
  <r>
    <s v="42885محمد أبوالفتوح أسماعيل يونس الخولىmhd.elkhouly@hotmail.comاستفســار عن خدمــة"/>
    <d v="2017-05-30T00:00:00"/>
    <d v="1899-12-30T11:46:59"/>
    <s v="محمد أبوالفتوح أسماعيل يونس الخولى"/>
    <x v="0"/>
    <s v="mhd.elkhouly@hotmail.com"/>
    <s v="28210110400233"/>
    <s v="201005877116"/>
    <x v="0"/>
    <m/>
    <x v="4"/>
    <n v="30"/>
    <n v="11"/>
    <n v="3"/>
    <s v=""/>
    <s v=""/>
    <s v=""/>
    <s v=""/>
    <s v=""/>
    <s v=""/>
    <s v=""/>
    <s v=""/>
    <s v=""/>
    <s v=""/>
  </r>
  <r>
    <s v="42885Mohamed gadallah mohamedm_m1901@yahoo.comاستفسار عن مسار الطرد"/>
    <d v="2017-05-30T00:00:00"/>
    <d v="1899-12-30T11:37:13"/>
    <s v="Mohamed gadallah mohamed"/>
    <x v="0"/>
    <s v="m_m1901@yahoo.com"/>
    <s v="29412061701031"/>
    <s v="201141712857"/>
    <x v="1"/>
    <m/>
    <x v="4"/>
    <n v="30"/>
    <n v="11"/>
    <n v="3"/>
    <s v="CY100460058AU"/>
    <s v=""/>
    <s v=""/>
    <s v=""/>
    <s v=""/>
    <s v=""/>
    <s v=""/>
    <s v=""/>
    <s v="CY"/>
    <s v="AU"/>
  </r>
  <r>
    <s v="42885محمد مسعد محمود عبيدmosaadm810@gmail.comاستفسار عن مسار الطرد"/>
    <d v="2017-05-30T00:00:00"/>
    <d v="1899-12-30T11:02:00"/>
    <s v="محمد مسعد محمود عبيد"/>
    <x v="0"/>
    <s v="mosaadm810@gmail.com"/>
    <s v="28410140300194"/>
    <s v="01270458441"/>
    <x v="1"/>
    <m/>
    <x v="4"/>
    <n v="30"/>
    <n v="11"/>
    <n v="3"/>
    <s v=""/>
    <s v=""/>
    <s v=""/>
    <s v=""/>
    <s v=""/>
    <s v=""/>
    <s v=""/>
    <s v=""/>
    <s v=""/>
    <s v=""/>
  </r>
  <r>
    <s v="42885محمد عبد اللطيفred_hat80@me.comاستفســار عن خدمــة"/>
    <d v="2017-05-30T00:00:00"/>
    <d v="1899-12-30T10:44:27"/>
    <s v="محمد عبد اللطيف"/>
    <x v="0"/>
    <s v="red_hat80@me.com"/>
    <s v="28101240400096"/>
    <s v="00201005601747"/>
    <x v="0"/>
    <m/>
    <x v="4"/>
    <n v="30"/>
    <n v="10"/>
    <n v="3"/>
    <s v=""/>
    <s v=""/>
    <s v=""/>
    <s v=""/>
    <s v=""/>
    <s v=""/>
    <s v=""/>
    <s v=""/>
    <s v=""/>
    <s v=""/>
  </r>
  <r>
    <s v="42885هانى سعيد أحمدhany_hsbc@yahoo.comاستفسار عن مسار الطرد"/>
    <d v="2017-05-30T00:00:00"/>
    <d v="1899-12-30T10:22:44"/>
    <s v="هانى سعيد أحمد"/>
    <x v="0"/>
    <s v="hany_hsbc@yahoo.com"/>
    <s v="28003180300176"/>
    <s v="01228121413"/>
    <x v="1"/>
    <m/>
    <x v="4"/>
    <n v="30"/>
    <n v="10"/>
    <n v="3"/>
    <s v="rr707214937eg"/>
    <s v=""/>
    <s v=""/>
    <s v=""/>
    <s v=""/>
    <s v=""/>
    <s v=""/>
    <s v=""/>
    <s v="RR"/>
    <s v="EG"/>
  </r>
  <r>
    <s v="42885mahmoud sheapanmahmoudsheapan@gmail.comاستفسار عن مسار الطرد"/>
    <d v="2017-05-30T00:00:00"/>
    <d v="1899-12-30T10:21:29"/>
    <s v="mahmoud sheapan"/>
    <x v="0"/>
    <s v="mahmoudsheapan@gmail.com"/>
    <s v="29508031800059"/>
    <s v="201019585189"/>
    <x v="1"/>
    <m/>
    <x v="4"/>
    <n v="30"/>
    <n v="10"/>
    <n v="3"/>
    <s v="RX570585339DE"/>
    <s v="RX570585339DE"/>
    <s v=""/>
    <s v=""/>
    <s v=""/>
    <s v=""/>
    <s v=""/>
    <s v=""/>
    <s v="RX"/>
    <s v="DE"/>
  </r>
  <r>
    <s v="42885اماني مسلم حامدamany.mony_m@yahoo.comشــكــوى"/>
    <d v="2017-05-30T00:00:00"/>
    <d v="1899-12-30T09:55:48"/>
    <s v="اماني مسلم حامد"/>
    <x v="0"/>
    <s v="amany.mony_m@yahoo.com"/>
    <s v="28803060100927"/>
    <s v="0201119391828"/>
    <x v="2"/>
    <m/>
    <x v="4"/>
    <n v="30"/>
    <n v="9"/>
    <n v="3"/>
    <s v="RM779834467CN"/>
    <s v=""/>
    <s v=""/>
    <s v=""/>
    <s v=""/>
    <s v=""/>
    <s v=""/>
    <s v=""/>
    <s v="RM"/>
    <s v="CN"/>
  </r>
  <r>
    <s v="42885احمد فتحى محمد علامmido1712@yahoo.comاستفســار عن خدمــة"/>
    <d v="2017-05-30T00:00:00"/>
    <d v="1899-12-30T09:53:34"/>
    <s v="احمد فتحى محمد علام"/>
    <x v="0"/>
    <s v="mido1712@yahoo.com"/>
    <s v="28612172101977"/>
    <s v="201005839753"/>
    <x v="0"/>
    <m/>
    <x v="4"/>
    <n v="30"/>
    <n v="9"/>
    <n v="3"/>
    <s v=""/>
    <s v=""/>
    <s v=""/>
    <s v=""/>
    <s v=""/>
    <s v=""/>
    <s v=""/>
    <s v=""/>
    <s v=""/>
    <s v=""/>
  </r>
  <r>
    <s v="42885محمد حسنى شلبىm_h_shalaby@hotmail.comاستفسار عن مسار الطرد"/>
    <d v="2017-05-30T00:00:00"/>
    <d v="1899-12-30T09:52:49"/>
    <s v="محمد حسنى شلبى"/>
    <x v="0"/>
    <s v="m_h_shalaby@hotmail.com"/>
    <s v="28012051100216"/>
    <s v="201002455786"/>
    <x v="1"/>
    <m/>
    <x v="4"/>
    <n v="30"/>
    <n v="9"/>
    <n v="3"/>
    <s v="EE125783831EG"/>
    <s v=""/>
    <s v=""/>
    <s v=""/>
    <s v=""/>
    <s v=""/>
    <s v=""/>
    <s v=""/>
    <s v="EE"/>
    <s v="EG"/>
  </r>
  <r>
    <s v="42885ابوزيد محمد ابوزيدnn.zeid@hotmail.comاستفسار عن مسار الطرد"/>
    <d v="2017-05-30T00:00:00"/>
    <d v="1899-12-30T09:50:18"/>
    <s v="ابوزيد محمد ابوزيد"/>
    <x v="0"/>
    <s v="nn.zeid@hotmail.com"/>
    <s v="234578904567789"/>
    <s v="00966548696040"/>
    <x v="1"/>
    <m/>
    <x v="4"/>
    <n v="30"/>
    <n v="9"/>
    <n v="3"/>
    <s v="EE702899033EG"/>
    <s v=""/>
    <s v=""/>
    <s v=""/>
    <s v=""/>
    <s v=""/>
    <s v=""/>
    <s v=""/>
    <s v="EE"/>
    <s v="EG"/>
  </r>
  <r>
    <s v="42885حمادة السعيد غازي حسنينhamada.ghaze@yahoo.comاستفسار عن مسار الطرد"/>
    <d v="2017-05-30T00:00:00"/>
    <d v="1899-12-30T08:42:23"/>
    <s v="حمادة السعيد غازي حسنين"/>
    <x v="2"/>
    <s v="hamada.ghaze@yahoo.com"/>
    <s v=": A06447309"/>
    <s v="536334613966+"/>
    <x v="1"/>
    <m/>
    <x v="4"/>
    <n v="30"/>
    <n v="8"/>
    <n v="3"/>
    <s v="EE045605673SA"/>
    <s v=""/>
    <s v=""/>
    <s v=""/>
    <s v=""/>
    <s v=""/>
    <s v=""/>
    <s v=""/>
    <s v="EE"/>
    <s v="SA"/>
  </r>
  <r>
    <s v="42885Salah Haridysalah@pmail.ntu.edu.sgاستفسار عن مسار الطرد"/>
    <d v="2017-05-30T00:00:00"/>
    <d v="1899-12-30T08:30:07"/>
    <s v="Salah Haridy"/>
    <x v="7"/>
    <s v="salah@pmail.ntu.edu.sg"/>
    <s v=": A16553278"/>
    <s v="971582687140"/>
    <x v="1"/>
    <m/>
    <x v="4"/>
    <n v="30"/>
    <n v="8"/>
    <n v="3"/>
    <s v="EE005960225EG"/>
    <s v=""/>
    <s v=""/>
    <s v=""/>
    <s v=""/>
    <s v=""/>
    <s v=""/>
    <s v=""/>
    <s v="EE"/>
    <s v="EG"/>
  </r>
  <r>
    <s v="42885حسن فتحي شتيهhassanshtayyeh@yahoo.comاستفسار عن مسار الطرد"/>
    <d v="2017-05-30T00:00:00"/>
    <d v="1899-12-30T07:52:00"/>
    <s v="حسن فتحي شتيه"/>
    <x v="0"/>
    <s v="hassanshtayyeh@yahoo.com"/>
    <s v="27809091100938"/>
    <s v="0201008558841"/>
    <x v="1"/>
    <m/>
    <x v="4"/>
    <n v="30"/>
    <n v="7"/>
    <n v="3"/>
    <s v="EE702964341EG"/>
    <s v=""/>
    <s v=""/>
    <s v=""/>
    <s v=""/>
    <s v=""/>
    <s v=""/>
    <s v=""/>
    <s v="EE"/>
    <s v="EG"/>
  </r>
  <r>
    <s v="42885عبدالعاطى عبدالفتاح عبدالعاطى عطيةSURVEYOR_MAHMOUD_2006@YAHOO.COMاستفسار عن مسار الطرد"/>
    <d v="2017-05-30T00:00:00"/>
    <d v="1899-12-30T06:22:00"/>
    <s v="عبدالعاطى عبدالفتاح عبدالعاطى عطية"/>
    <x v="0"/>
    <s v="SURVEYOR_MAHMOUD_2006@YAHOO.COM"/>
    <s v="28901051501279"/>
    <s v="01201287602424"/>
    <x v="1"/>
    <m/>
    <x v="4"/>
    <n v="30"/>
    <n v="6"/>
    <n v="3"/>
    <s v="EE014264585EG"/>
    <s v=""/>
    <s v=""/>
    <s v=""/>
    <s v=""/>
    <s v=""/>
    <s v=""/>
    <s v=""/>
    <s v="EE"/>
    <s v="EG"/>
  </r>
  <r>
    <s v="42885SAYED M ALSAYEDs.salim@duc.com.kwاستفسار عن مسار الطرد"/>
    <d v="2017-05-30T00:00:00"/>
    <d v="1899-12-30T03:40:44"/>
    <s v="SAYED M ALSAYED"/>
    <x v="4"/>
    <s v="s.salim@duc.com.kw"/>
    <s v="27707073400056"/>
    <s v="0096550307897"/>
    <x v="1"/>
    <m/>
    <x v="4"/>
    <n v="30"/>
    <n v="3"/>
    <n v="3"/>
    <s v="EE702896227EG"/>
    <s v=""/>
    <s v=""/>
    <s v=""/>
    <s v=""/>
    <s v=""/>
    <s v=""/>
    <s v=""/>
    <s v="EE"/>
    <s v="EG"/>
  </r>
  <r>
    <s v="42885عمر محمدmemo_mohamed2012@hotmail.comاستفسار عن مسار الطرد"/>
    <d v="2017-05-30T00:00:00"/>
    <d v="1899-12-30T01:46:52"/>
    <s v="عمر محمد"/>
    <x v="0"/>
    <s v="memo_mohamed2012@hotmail.com"/>
    <s v="29701012106294"/>
    <s v="00201094567467"/>
    <x v="1"/>
    <m/>
    <x v="4"/>
    <n v="30"/>
    <n v="1"/>
    <n v="3"/>
    <s v="RX571349416DE"/>
    <s v=""/>
    <s v=""/>
    <s v=""/>
    <s v=""/>
    <s v=""/>
    <s v=""/>
    <s v=""/>
    <s v="RX"/>
    <s v="DE"/>
  </r>
  <r>
    <s v="42885موسي رضوانmoussaradwan83@gmail.comشــكــوى"/>
    <d v="2017-05-30T00:00:00"/>
    <d v="1899-12-30T01:24:21"/>
    <s v="موسي رضوان"/>
    <x v="0"/>
    <s v="moussaradwan83@gmail.com"/>
    <s v="29110011214591"/>
    <s v="004917643755380"/>
    <x v="2"/>
    <m/>
    <x v="4"/>
    <n v="30"/>
    <n v="1"/>
    <n v="3"/>
    <s v=""/>
    <s v=""/>
    <s v=""/>
    <s v=""/>
    <s v=""/>
    <s v=""/>
    <s v=""/>
    <s v=""/>
    <s v=""/>
    <s v=""/>
  </r>
  <r>
    <s v="42885محمد معيطmmahmoud78@hotmail.comاستفسار عن مسار الطرد"/>
    <d v="2017-05-30T00:00:00"/>
    <d v="1899-12-30T00:44:10"/>
    <s v="محمد معيط"/>
    <x v="36"/>
    <s v="mmahmoud78@hotmail.com"/>
    <s v="27810240103773"/>
    <s v="201008159530"/>
    <x v="1"/>
    <m/>
    <x v="4"/>
    <n v="30"/>
    <n v="0"/>
    <n v="3"/>
    <s v="RR789347739CZ"/>
    <s v="RR789347739CZ"/>
    <s v=""/>
    <s v=""/>
    <s v=""/>
    <s v=""/>
    <s v=""/>
    <s v=""/>
    <s v="RR"/>
    <s v="CZ"/>
  </r>
  <r>
    <s v="42887Samy fathygerges.famg@yahoo.comاستفسار عن مسار الطرد"/>
    <d v="2017-05-31T00:00:00"/>
    <d v="1899-12-30T11:53:48"/>
    <s v="Samy fathy"/>
    <x v="0"/>
    <s v="gerges.famg@yahoo.com"/>
    <s v="28112210103552"/>
    <s v="0201224935750"/>
    <x v="1"/>
    <m/>
    <x v="4"/>
    <n v="31"/>
    <n v="11"/>
    <n v="5"/>
    <s v="CL624792795DE"/>
    <s v=""/>
    <s v=""/>
    <s v=""/>
    <s v=""/>
    <s v=""/>
    <s v=""/>
    <s v=""/>
    <s v="CL"/>
    <s v="DE"/>
  </r>
  <r>
    <s v="42887احمد ابراهيمahmed.ib102030@gmail.comاستفسار عن مسار الطرد"/>
    <d v="2017-05-31T00:00:00"/>
    <d v="1899-12-30T11:53:28"/>
    <s v="احمد ابراهيم"/>
    <x v="0"/>
    <s v="ahmed.ib102030@gmail.com"/>
    <s v="29801061701151"/>
    <s v="01223615216"/>
    <x v="1"/>
    <m/>
    <x v="4"/>
    <n v="31"/>
    <n v="11"/>
    <n v="5"/>
    <s v="RX570587520DE"/>
    <s v=""/>
    <s v=""/>
    <s v=""/>
    <s v=""/>
    <s v=""/>
    <s v=""/>
    <s v=""/>
    <s v="RX"/>
    <s v="DE"/>
  </r>
  <r>
    <s v="42887رغده اسعد ابراهيمSamaka.mlwna@yahoo.comشــكــوى"/>
    <d v="2017-05-31T00:00:00"/>
    <d v="1899-12-30T11:19:17"/>
    <s v="رغده اسعد ابراهيم"/>
    <x v="0"/>
    <s v="Samaka.mlwna@yahoo.com"/>
    <s v="29102030103943"/>
    <s v="201006929816"/>
    <x v="2"/>
    <m/>
    <x v="4"/>
    <n v="31"/>
    <n v="11"/>
    <n v="5"/>
    <s v="ee015288914eg"/>
    <s v=""/>
    <s v=""/>
    <s v=""/>
    <s v=""/>
    <s v=""/>
    <s v=""/>
    <s v=""/>
    <s v="EE"/>
    <s v="EG"/>
  </r>
  <r>
    <s v="42887مصطفي احمد علي عاشورmost_51@yahoo.comشــكــوى"/>
    <d v="2017-05-31T00:00:00"/>
    <d v="1899-12-30T10:31:01"/>
    <s v="مصطفي احمد علي عاشور"/>
    <x v="0"/>
    <s v="most_51@yahoo.com"/>
    <s v="25702201600251"/>
    <s v="01006124790"/>
    <x v="2"/>
    <m/>
    <x v="4"/>
    <n v="31"/>
    <n v="10"/>
    <n v="5"/>
    <s v=""/>
    <s v=""/>
    <s v=""/>
    <s v=""/>
    <s v=""/>
    <s v=""/>
    <s v=""/>
    <s v=""/>
    <s v=""/>
    <s v=""/>
  </r>
  <r>
    <s v="42887محمد عبد الستار قاسمm7ms30@yahoo.comشــكــوى"/>
    <d v="2017-05-31T00:00:00"/>
    <d v="1899-12-30T08:52:49"/>
    <s v="محمد عبد الستار قاسم"/>
    <x v="2"/>
    <s v="m7ms30@yahoo.com"/>
    <s v=": A17064895"/>
    <s v="966541108976"/>
    <x v="2"/>
    <m/>
    <x v="4"/>
    <n v="31"/>
    <n v="8"/>
    <n v="5"/>
    <s v="ek054757500sa"/>
    <s v=""/>
    <s v=""/>
    <s v=""/>
    <s v=""/>
    <s v=""/>
    <s v=""/>
    <s v=""/>
    <s v="EK"/>
    <s v="SA"/>
  </r>
  <r>
    <s v="42887خالد أبو السعود عبد اللهDr_decede11@yahoo.comاستفسار عن مسار الطرد"/>
    <d v="2017-05-31T00:00:00"/>
    <d v="1899-12-30T08:40:09"/>
    <s v="خالد أبو السعود عبد الله"/>
    <x v="0"/>
    <s v="Dr_decede11@yahoo.com"/>
    <s v="28709282500595"/>
    <s v="0020882102315"/>
    <x v="1"/>
    <m/>
    <x v="4"/>
    <n v="31"/>
    <n v="8"/>
    <n v="5"/>
    <s v="RR624346665EG"/>
    <s v=""/>
    <s v=""/>
    <s v=""/>
    <s v=""/>
    <s v=""/>
    <s v=""/>
    <s v=""/>
    <s v="RR"/>
    <s v="EG"/>
  </r>
  <r>
    <s v="42887داليا حسام الدين سيف النصرRabeaeshreen@icloud.comاستفسار عن مسار الطرد"/>
    <d v="2017-05-31T00:00:00"/>
    <d v="1899-12-30T07:50:23"/>
    <s v="داليا حسام الدين سيف النصر"/>
    <x v="0"/>
    <s v="Rabeaeshreen@icloud.com"/>
    <s v="0100701"/>
    <s v="201153766563"/>
    <x v="1"/>
    <m/>
    <x v="4"/>
    <n v="31"/>
    <n v="7"/>
    <n v="5"/>
    <s v="ee703028320eg"/>
    <s v=""/>
    <s v=""/>
    <s v=""/>
    <s v=""/>
    <s v=""/>
    <s v=""/>
    <s v=""/>
    <s v="EE"/>
    <s v="EG"/>
  </r>
  <r>
    <s v="42887ميريام ناصرmiriam.nasser@hotmail.comاستفسار عن مسار الطرد"/>
    <d v="2017-05-31T00:00:00"/>
    <d v="1899-12-30T07:48:03"/>
    <s v="ميريام ناصر"/>
    <x v="0"/>
    <s v="miriam.nasser@hotmail.com"/>
    <s v="28105260201001"/>
    <s v="01007212479"/>
    <x v="1"/>
    <m/>
    <x v="4"/>
    <n v="31"/>
    <n v="7"/>
    <n v="5"/>
    <s v="RR334909337IN"/>
    <s v=""/>
    <s v=""/>
    <s v=""/>
    <s v=""/>
    <s v=""/>
    <s v=""/>
    <s v=""/>
    <s v="RR"/>
    <s v="IN"/>
  </r>
  <r>
    <s v="42887احمد ناصر الداليphahmednasser@gmail.comشــكــوى"/>
    <d v="2017-05-31T00:00:00"/>
    <d v="1899-12-30T05:30:06"/>
    <s v="احمد ناصر الدالي"/>
    <x v="0"/>
    <s v="phahmednasser@gmail.com"/>
    <s v="29610012124491"/>
    <s v="201011216926"/>
    <x v="2"/>
    <m/>
    <x v="4"/>
    <n v="31"/>
    <n v="5"/>
    <n v="5"/>
    <s v=""/>
    <s v=""/>
    <s v=""/>
    <s v=""/>
    <s v=""/>
    <s v=""/>
    <s v=""/>
    <s v=""/>
    <s v=""/>
    <s v=""/>
  </r>
  <r>
    <s v="42887حازم الجعيدىzzoz5667@gmail.comاستفسار عن مسار الطرد"/>
    <d v="2017-05-31T00:00:00"/>
    <d v="1899-12-30T04:56:36"/>
    <s v="حازم الجعيدى"/>
    <x v="0"/>
    <s v="zzoz5667@gmail.com"/>
    <s v="29705141100451"/>
    <s v="201012588682"/>
    <x v="1"/>
    <m/>
    <x v="4"/>
    <n v="31"/>
    <n v="4"/>
    <n v="5"/>
    <s v="RX569396050DE"/>
    <s v=""/>
    <s v=""/>
    <s v=""/>
    <s v=""/>
    <s v=""/>
    <s v=""/>
    <s v=""/>
    <s v="RX"/>
    <s v="DE"/>
  </r>
  <r>
    <s v="42887محمد كمال عبدالباقي عبداللهmohndeskimo200@yahoo.comأخـــــرى"/>
    <d v="2017-05-31T00:00:00"/>
    <d v="1899-12-30T03:37:36"/>
    <s v="محمد كمال عبدالباقي عبدالله"/>
    <x v="0"/>
    <s v="mohndeskimo200@yahoo.com"/>
    <s v="28709062400239"/>
    <s v="201155352769"/>
    <x v="4"/>
    <m/>
    <x v="4"/>
    <n v="31"/>
    <n v="3"/>
    <n v="5"/>
    <s v=""/>
    <s v=""/>
    <s v=""/>
    <s v=""/>
    <s v=""/>
    <s v=""/>
    <s v=""/>
    <s v=""/>
    <s v=""/>
    <s v=""/>
  </r>
  <r>
    <s v="42887اميرة عطية زكي محمدmmido8001@gmailشــكــوى"/>
    <d v="2017-05-31T00:00:00"/>
    <d v="1899-12-30T03:13:52"/>
    <s v="اميرة عطية زكي محمد"/>
    <x v="0"/>
    <s v="mmido8001@gmail"/>
    <s v="٢٨٢٠١٢٦٠١٠٤٩٤٣"/>
    <s v="01115577752"/>
    <x v="2"/>
    <m/>
    <x v="4"/>
    <n v="31"/>
    <n v="3"/>
    <n v="5"/>
    <s v=""/>
    <s v=""/>
    <s v=""/>
    <s v=""/>
    <s v=""/>
    <s v=""/>
    <s v=""/>
    <s v=""/>
    <s v=""/>
    <s v=""/>
  </r>
  <r>
    <s v="42887حمدى السيد عبد الحميد النواصرىdrhamdyelnawasry@du.edu.egاستفســار عن خدمــة"/>
    <d v="2017-05-31T00:00:00"/>
    <d v="1899-12-30T03:10:21"/>
    <s v="حمدى السيد عبد الحميد النواصرى"/>
    <x v="0"/>
    <s v="drhamdyelnawasry@du.edu.eg"/>
    <s v="28808091100056"/>
    <s v="00201276276590"/>
    <x v="0"/>
    <m/>
    <x v="4"/>
    <n v="31"/>
    <n v="3"/>
    <n v="5"/>
    <s v=""/>
    <s v=""/>
    <s v=""/>
    <s v=""/>
    <s v=""/>
    <s v=""/>
    <s v=""/>
    <s v=""/>
    <s v=""/>
    <s v=""/>
  </r>
  <r>
    <s v="42887محمود عوض محمد الشافعيMelshaf3y.cel@gmail.comاستفسار عن مسار الطرد"/>
    <d v="2017-05-31T00:00:00"/>
    <d v="1899-12-30T02:44:31"/>
    <s v="محمود عوض محمد الشافعي"/>
    <x v="2"/>
    <s v="Melshaf3y.cel@gmail.com"/>
    <s v="A02679302"/>
    <s v="966541871735"/>
    <x v="1"/>
    <m/>
    <x v="4"/>
    <n v="31"/>
    <n v="2"/>
    <n v="5"/>
    <s v="EE702822428EG"/>
    <s v=""/>
    <s v=""/>
    <s v=""/>
    <s v=""/>
    <s v=""/>
    <s v=""/>
    <s v=""/>
    <s v="EE"/>
    <s v="EG"/>
  </r>
  <r>
    <s v="42887فتحية عطاءاللهfathiawael@gmail.comاستفسار فى المبيعات"/>
    <d v="2017-05-31T00:00:00"/>
    <d v="1899-12-30T02:20:52"/>
    <s v="فتحية عطاءالله"/>
    <x v="21"/>
    <s v="fathiawael@gmail.com"/>
    <s v="06550978"/>
    <s v="216 21303721"/>
    <x v="3"/>
    <m/>
    <x v="4"/>
    <n v="31"/>
    <n v="2"/>
    <n v="5"/>
    <s v="EE487942496TN"/>
    <s v=""/>
    <s v=""/>
    <s v=""/>
    <s v=""/>
    <s v=""/>
    <s v=""/>
    <s v=""/>
    <s v="EE"/>
    <s v="TN"/>
  </r>
  <r>
    <s v="42887عماد الدين كامل راغب أحمد وردemadkamel2009@gmail.comشــكــوى"/>
    <d v="2017-05-31T00:00:00"/>
    <d v="1899-12-30T01:32:19"/>
    <s v="عماد الدين كامل راغب أحمد ورد"/>
    <x v="0"/>
    <s v="emadkamel2009@gmail.com"/>
    <s v="26805200103854"/>
    <s v="01005265775"/>
    <x v="2"/>
    <m/>
    <x v="4"/>
    <n v="31"/>
    <n v="1"/>
    <n v="5"/>
    <s v=""/>
    <s v=""/>
    <s v=""/>
    <s v=""/>
    <s v=""/>
    <s v=""/>
    <s v=""/>
    <s v=""/>
    <s v=""/>
    <s v=""/>
  </r>
  <r>
    <s v="42887وسام سميرwessam_samir17@yahoo.comشــكــوى"/>
    <d v="2017-05-31T00:00:00"/>
    <d v="1899-12-30T01:27:18"/>
    <s v="وسام سمير"/>
    <x v="0"/>
    <s v="wessam_samir17@yahoo.com"/>
    <s v="291912120103565"/>
    <s v="0201124828142"/>
    <x v="2"/>
    <m/>
    <x v="4"/>
    <n v="31"/>
    <n v="1"/>
    <n v="5"/>
    <s v="EE702656907EG"/>
    <s v=""/>
    <s v=""/>
    <s v=""/>
    <s v=""/>
    <s v=""/>
    <s v=""/>
    <s v=""/>
    <s v="EE"/>
    <s v="EG"/>
  </r>
  <r>
    <s v="42887وسام سميرwessam_samir17@yahoo.comاستفسار عن مسار الطرد"/>
    <d v="2017-05-31T00:00:00"/>
    <d v="1899-12-30T01:20:05"/>
    <s v="وسام سمير"/>
    <x v="0"/>
    <s v="wessam_samir17@yahoo.com"/>
    <s v="29112120103565"/>
    <s v="0201124828142"/>
    <x v="1"/>
    <m/>
    <x v="4"/>
    <n v="31"/>
    <n v="1"/>
    <n v="5"/>
    <s v="EE702656907EG"/>
    <s v=""/>
    <s v=""/>
    <s v=""/>
    <s v=""/>
    <s v=""/>
    <s v=""/>
    <s v=""/>
    <s v="EE"/>
    <s v="EG"/>
  </r>
  <r>
    <s v="42887حامد جلال احمدCCS.TAF@ALSOURAYIA.COMاستفسار عن مسار الطرد"/>
    <d v="2017-05-31T00:00:00"/>
    <d v="1899-12-30T01:03:42"/>
    <s v="حامد جلال احمد"/>
    <x v="0"/>
    <s v="CCS.TAF@ALSOURAYIA.COM"/>
    <s v="28108122601057"/>
    <s v="00201015202961"/>
    <x v="1"/>
    <m/>
    <x v="4"/>
    <n v="31"/>
    <n v="1"/>
    <n v="5"/>
    <s v="EE702963363EG"/>
    <s v=""/>
    <s v=""/>
    <s v=""/>
    <s v=""/>
    <s v=""/>
    <s v=""/>
    <s v=""/>
    <s v="EE"/>
    <s v="EG"/>
  </r>
  <r>
    <s v="42887أحمد ثروت حلمىAhmedtharwat2006@gmail.comاستفسار عن مسار الطرد"/>
    <d v="2017-05-31T00:00:00"/>
    <d v="1899-12-30T00:04:08"/>
    <s v="أحمد ثروت حلمى"/>
    <x v="0"/>
    <s v="Ahmedtharwat2006@gmail.com"/>
    <s v="28303101200696"/>
    <s v="01145989581"/>
    <x v="1"/>
    <m/>
    <x v="4"/>
    <n v="31"/>
    <n v="0"/>
    <n v="5"/>
    <s v=""/>
    <s v=""/>
    <s v=""/>
    <s v=""/>
    <s v=""/>
    <s v=""/>
    <s v=""/>
    <s v=""/>
    <s v=""/>
    <s v=""/>
  </r>
  <r>
    <s v="42886نشات عبد القادر مصطفىnashatm98@gmail.comاستفســار عن خدمــة"/>
    <d v="2017-05-31T00:00:00"/>
    <d v="1899-12-30T12:21:18"/>
    <s v="نشات عبد القادر مصطفى"/>
    <x v="0"/>
    <s v="nashatm98@gmail.com"/>
    <s v="28202011504733"/>
    <s v="201066119854"/>
    <x v="0"/>
    <m/>
    <x v="4"/>
    <n v="31"/>
    <n v="12"/>
    <n v="4"/>
    <s v=""/>
    <s v=""/>
    <s v=""/>
    <s v=""/>
    <s v=""/>
    <s v=""/>
    <s v=""/>
    <s v=""/>
    <s v=""/>
    <s v=""/>
  </r>
  <r>
    <s v="42886محمد صبري عبد المحسنsabrymohamed349@yahoo.comاستفسار عن مسار الطرد"/>
    <d v="2017-05-31T00:00:00"/>
    <d v="1899-12-30T12:17:08"/>
    <s v="محمد صبري عبد المحسن"/>
    <x v="0"/>
    <s v="sabrymohamed349@yahoo.com"/>
    <s v="29004191300496"/>
    <s v="201017430097"/>
    <x v="1"/>
    <m/>
    <x v="4"/>
    <n v="31"/>
    <n v="12"/>
    <n v="4"/>
    <s v="CA310038508AT"/>
    <s v=""/>
    <s v=""/>
    <s v=""/>
    <s v=""/>
    <s v=""/>
    <s v=""/>
    <s v=""/>
    <s v="CA"/>
    <s v="AT"/>
  </r>
  <r>
    <s v="42886سامح سعيد سالمsss4samo@gmail.comشــكــوى"/>
    <d v="2017-05-31T00:00:00"/>
    <d v="1899-12-30T12:02:46"/>
    <s v="سامح سعيد سالم"/>
    <x v="0"/>
    <s v="sss4samo@gmail.com"/>
    <s v="28601141604499"/>
    <s v="201117237772"/>
    <x v="2"/>
    <m/>
    <x v="4"/>
    <n v="31"/>
    <n v="12"/>
    <n v="4"/>
    <s v=""/>
    <s v=""/>
    <s v=""/>
    <s v=""/>
    <s v=""/>
    <s v=""/>
    <s v=""/>
    <s v=""/>
    <s v=""/>
    <s v=""/>
  </r>
  <r>
    <s v="42886ايمان ماهر عبد السلامButterflyfish2014144@gmail.comاستفسار عن مسار الطرد"/>
    <d v="2017-05-31T00:00:00"/>
    <d v="1899-12-30T11:01:02"/>
    <s v="ايمان ماهر عبد السلام"/>
    <x v="2"/>
    <s v="Butterflyfish2014144@gmail.com"/>
    <s v="28503280201127"/>
    <s v="00966554512172"/>
    <x v="1"/>
    <m/>
    <x v="4"/>
    <n v="31"/>
    <n v="11"/>
    <n v="4"/>
    <s v="EE011429229EG"/>
    <s v=""/>
    <s v=""/>
    <s v=""/>
    <s v=""/>
    <s v=""/>
    <s v=""/>
    <s v=""/>
    <s v="EE"/>
    <s v="EG"/>
  </r>
  <r>
    <s v="42889محمد محمود طاهرsakabaka.atiko@gmail.comاستفسار عن مسار الطرد"/>
    <d v="2017-06-03T00:00:00"/>
    <d v="1899-12-30T23:32:54"/>
    <s v="محمد محمود طاهر"/>
    <x v="0"/>
    <s v="sakabaka.atiko@gmail.com"/>
    <s v="27110010107191"/>
    <s v="201204423861"/>
    <x v="1"/>
    <m/>
    <x v="5"/>
    <n v="3"/>
    <n v="23"/>
    <n v="7"/>
    <s v="RB234852816SG"/>
    <s v=""/>
    <s v=""/>
    <s v=""/>
    <s v=""/>
    <s v=""/>
    <s v=""/>
    <s v=""/>
    <s v="RB"/>
    <s v="SG"/>
  </r>
  <r>
    <s v="42889سيد عبدالرحيم ريس عبدالرحيمsayedsa376@yahoo.comأخـــــرى"/>
    <d v="2017-06-03T00:00:00"/>
    <d v="1899-12-30T22:10:27"/>
    <s v="سيد عبدالرحيم ريس عبدالرحيم"/>
    <x v="0"/>
    <s v="sayedsa376@yahoo.com"/>
    <s v="27709262400175"/>
    <s v="01060868951"/>
    <x v="4"/>
    <m/>
    <x v="5"/>
    <n v="3"/>
    <n v="22"/>
    <n v="7"/>
    <s v=""/>
    <s v=""/>
    <s v=""/>
    <s v=""/>
    <s v=""/>
    <s v=""/>
    <s v=""/>
    <s v=""/>
    <s v=""/>
    <s v=""/>
  </r>
  <r>
    <s v="42889داليا حسام الدين سيف النصرRabeaeshreen@icloud.comاستفسار عن مسار الطرد"/>
    <d v="2017-06-03T00:00:00"/>
    <d v="1899-12-30T21:40:46"/>
    <s v="داليا حسام الدين سيف النصر"/>
    <x v="0"/>
    <s v="Rabeaeshreen@icloud.com"/>
    <s v="0100701"/>
    <s v="201153766563"/>
    <x v="1"/>
    <m/>
    <x v="5"/>
    <n v="3"/>
    <n v="21"/>
    <n v="7"/>
    <s v="ee703028320eg"/>
    <s v=""/>
    <s v=""/>
    <s v=""/>
    <s v=""/>
    <s v=""/>
    <s v=""/>
    <s v=""/>
    <s v="EE"/>
    <s v="EG"/>
  </r>
  <r>
    <s v="42889كيرلس مجدي فهمي رزقKerlosmagdy51 @gmail.comشــكــوى"/>
    <d v="2017-06-03T00:00:00"/>
    <d v="1899-12-30T21:32:29"/>
    <s v="كيرلس مجدي فهمي رزق"/>
    <x v="0"/>
    <s v="Kerlosmagdy51 @gmail.com"/>
    <s v="29307011711216"/>
    <s v="201276063603"/>
    <x v="2"/>
    <m/>
    <x v="5"/>
    <n v="3"/>
    <n v="21"/>
    <n v="7"/>
    <s v=""/>
    <s v=""/>
    <s v=""/>
    <s v=""/>
    <s v=""/>
    <s v=""/>
    <s v=""/>
    <s v=""/>
    <s v=""/>
    <s v=""/>
  </r>
  <r>
    <s v="42889احمد فتحي عبده السيد فايدa7mad_fayed@yahoo.comاستفسار عن مسار الطرد"/>
    <d v="2017-06-03T00:00:00"/>
    <d v="1899-12-30T20:44:19"/>
    <s v="احمد فتحي عبده السيد فايد"/>
    <x v="0"/>
    <s v="a7mad_fayed@yahoo.com"/>
    <s v="2937150203152"/>
    <s v="201113371799"/>
    <x v="1"/>
    <m/>
    <x v="5"/>
    <n v="3"/>
    <n v="20"/>
    <n v="7"/>
    <s v="EE421204328AE"/>
    <s v=""/>
    <s v=""/>
    <s v=""/>
    <s v=""/>
    <s v=""/>
    <s v=""/>
    <s v=""/>
    <s v="EE"/>
    <s v="AE"/>
  </r>
  <r>
    <s v="42889ممدوح محمدmamdohmohamed770@gmail.comاستفســار عن خدمــة"/>
    <d v="2017-06-03T00:00:00"/>
    <d v="1899-12-30T18:13:56"/>
    <s v="ممدوح محمد"/>
    <x v="0"/>
    <s v="mamdohmohamed770@gmail.com"/>
    <s v="29306152601185"/>
    <s v="0001121121095"/>
    <x v="0"/>
    <m/>
    <x v="5"/>
    <n v="3"/>
    <n v="18"/>
    <n v="7"/>
    <s v=""/>
    <s v=""/>
    <s v=""/>
    <s v=""/>
    <s v=""/>
    <s v=""/>
    <s v=""/>
    <s v=""/>
    <s v=""/>
    <s v=""/>
  </r>
  <r>
    <s v="42889Ahmed Ibrahim Abdallahengahmed.ibrahim.ai@gmail.comاستفسار عن مسار الطرد"/>
    <d v="2017-06-03T00:00:00"/>
    <d v="1899-12-30T17:49:34"/>
    <s v="Ahmed Ibrahim Abdallah"/>
    <x v="0"/>
    <s v="engahmed.ibrahim.ai@gmail.com"/>
    <s v="29005201300216"/>
    <s v="201000364679"/>
    <x v="1"/>
    <m/>
    <x v="5"/>
    <n v="3"/>
    <n v="17"/>
    <n v="7"/>
    <s v="RX570080450DE"/>
    <s v=""/>
    <s v=""/>
    <s v=""/>
    <s v=""/>
    <s v=""/>
    <s v=""/>
    <s v=""/>
    <s v="RX"/>
    <s v="DE"/>
  </r>
  <r>
    <s v="42889سحر قنديلhodaali2010@gmail.comاستفسار عن مسار الطرد"/>
    <d v="2017-06-03T00:00:00"/>
    <d v="1899-12-30T16:31:32"/>
    <s v="سحر قنديل"/>
    <x v="16"/>
    <s v="hodaali2010@gmail.com"/>
    <s v=": A19337390"/>
    <s v="00201001097531"/>
    <x v="1"/>
    <m/>
    <x v="5"/>
    <n v="3"/>
    <n v="16"/>
    <n v="7"/>
    <s v="RU759117290GB"/>
    <s v=""/>
    <s v=""/>
    <s v=""/>
    <s v=""/>
    <s v=""/>
    <s v=""/>
    <s v=""/>
    <s v="RU"/>
    <s v="GB"/>
  </r>
  <r>
    <s v="42889mohamed elnahasm.nahas794@gmail.comاستفسار عن مسار الطرد"/>
    <d v="2017-06-03T00:00:00"/>
    <d v="1899-12-30T15:45:48"/>
    <s v="mohamed elnahas"/>
    <x v="0"/>
    <s v="m.nahas794@gmail.com"/>
    <s v="29407251801799"/>
    <s v="00201011289241"/>
    <x v="1"/>
    <m/>
    <x v="5"/>
    <n v="3"/>
    <n v="15"/>
    <n v="7"/>
    <s v="RS613688987CN"/>
    <s v=""/>
    <s v=""/>
    <s v=""/>
    <s v=""/>
    <s v=""/>
    <s v=""/>
    <s v=""/>
    <s v="RS"/>
    <s v="CN"/>
  </r>
  <r>
    <s v="42889احمد اسلمة محمدahmed_osama@hotmail.comاستفسار عن مسار الطرد"/>
    <d v="2017-06-03T00:00:00"/>
    <d v="1899-12-30T14:28:33"/>
    <s v="احمد اسلمة محمد"/>
    <x v="0"/>
    <s v="ahmed_osama@hotmail.com"/>
    <s v="28008090101656"/>
    <s v="0201005253263"/>
    <x v="1"/>
    <m/>
    <x v="5"/>
    <n v="3"/>
    <n v="14"/>
    <n v="7"/>
    <s v=""/>
    <s v=""/>
    <s v=""/>
    <s v=""/>
    <s v=""/>
    <s v=""/>
    <s v=""/>
    <s v=""/>
    <s v=""/>
    <s v=""/>
  </r>
  <r>
    <s v="42889حنان عبد المجيد الديبhalaelziny80@gmail.comشــكــوى"/>
    <d v="2017-06-03T00:00:00"/>
    <d v="1899-12-30T13:55:48"/>
    <s v="حنان عبد المجيد الديب"/>
    <x v="0"/>
    <s v="halaelziny80@gmail.com"/>
    <s v="27208011100726"/>
    <s v="201006473205"/>
    <x v="2"/>
    <m/>
    <x v="5"/>
    <n v="3"/>
    <n v="13"/>
    <n v="7"/>
    <s v=""/>
    <s v=""/>
    <s v=""/>
    <s v=""/>
    <s v=""/>
    <s v=""/>
    <s v=""/>
    <s v=""/>
    <s v=""/>
    <s v=""/>
  </r>
  <r>
    <s v="42889وائل عماد الدينwaelemad2002@yahoo.comاستفسار عن مسار الطرد"/>
    <d v="2017-06-03T00:00:00"/>
    <d v="1899-12-30T13:51:29"/>
    <s v="وائل عماد الدين"/>
    <x v="0"/>
    <s v="waelemad2002@yahoo.com"/>
    <s v="28304082100096"/>
    <s v="01026631661"/>
    <x v="1"/>
    <m/>
    <x v="5"/>
    <n v="3"/>
    <n v="13"/>
    <n v="7"/>
    <s v="RF662127714CN"/>
    <s v=""/>
    <s v=""/>
    <s v=""/>
    <s v=""/>
    <s v=""/>
    <s v=""/>
    <s v=""/>
    <s v="RF"/>
    <s v="CN"/>
  </r>
  <r>
    <s v="42889مصطفى محمود عبد التوابabomaryam_am@yahoo.comاستفسار عن مسار الطرد"/>
    <d v="2017-06-03T00:00:00"/>
    <d v="1899-12-30T13:10:09"/>
    <s v="مصطفى محمود عبد التواب"/>
    <x v="0"/>
    <s v="abomaryam_am@yahoo.com"/>
    <s v="+2 01001888229"/>
    <s v="01001888229"/>
    <x v="1"/>
    <m/>
    <x v="5"/>
    <n v="3"/>
    <n v="13"/>
    <n v="7"/>
    <s v="LC969529049US"/>
    <s v=""/>
    <s v=""/>
    <s v=""/>
    <s v=""/>
    <s v=""/>
    <s v=""/>
    <s v=""/>
    <s v="LC"/>
    <s v="US"/>
  </r>
  <r>
    <s v="42889shady tawfiksalt_g@icloud.comاستفسار عن مسار الطرد"/>
    <d v="2017-06-03T00:00:00"/>
    <d v="1899-12-30T11:53:38"/>
    <s v="shady tawfik"/>
    <x v="0"/>
    <s v="salt_g@icloud.com"/>
    <s v="27812100201212"/>
    <s v="01008177434"/>
    <x v="1"/>
    <m/>
    <x v="5"/>
    <n v="3"/>
    <n v="11"/>
    <n v="7"/>
    <s v="RR672461706EG"/>
    <s v=""/>
    <s v=""/>
    <s v=""/>
    <s v=""/>
    <s v=""/>
    <s v=""/>
    <s v=""/>
    <s v="RR"/>
    <s v="EG"/>
  </r>
  <r>
    <s v="42889محمد صالح احمدsaleh5016@yahoo.comشــكــوى"/>
    <d v="2017-06-03T00:00:00"/>
    <d v="1899-12-30T11:50:55"/>
    <s v="محمد صالح احمد"/>
    <x v="0"/>
    <s v="saleh5016@yahoo.com"/>
    <s v="28402250104011"/>
    <s v="201289554294"/>
    <x v="2"/>
    <m/>
    <x v="5"/>
    <n v="3"/>
    <n v="11"/>
    <n v="7"/>
    <s v=""/>
    <s v=""/>
    <s v=""/>
    <s v=""/>
    <s v=""/>
    <s v=""/>
    <s v=""/>
    <s v=""/>
    <s v=""/>
    <s v=""/>
  </r>
  <r>
    <s v="42889محمود حافظ إبراهيمT261075@GMAIL.COMاستفسار عن مسار الطرد"/>
    <d v="2017-06-03T00:00:00"/>
    <d v="1899-12-30T11:27:54"/>
    <s v="محمود حافظ إبراهيم"/>
    <x v="0"/>
    <s v="T261075@GMAIL.COM"/>
    <s v="25306271600158"/>
    <s v="01001836725"/>
    <x v="1"/>
    <m/>
    <x v="5"/>
    <n v="3"/>
    <n v="11"/>
    <n v="7"/>
    <s v="RS006766651EG"/>
    <s v=""/>
    <s v=""/>
    <s v=""/>
    <s v=""/>
    <s v=""/>
    <s v=""/>
    <s v=""/>
    <s v="RS"/>
    <s v="EG"/>
  </r>
  <r>
    <s v="42889سارة عبد الرازق محمود المرسيsaraa198520200@hotmail.comاستفسار عن مسار الطرد"/>
    <d v="2017-06-03T00:00:00"/>
    <d v="1899-12-30T11:18:10"/>
    <s v="سارة عبد الرازق محمود المرسي"/>
    <x v="0"/>
    <s v="saraa198520200@hotmail.com"/>
    <s v="28509281200165"/>
    <s v="201099356763"/>
    <x v="1"/>
    <m/>
    <x v="5"/>
    <n v="3"/>
    <n v="11"/>
    <n v="7"/>
    <s v="EE702995953EG"/>
    <s v=""/>
    <s v=""/>
    <s v=""/>
    <s v=""/>
    <s v=""/>
    <s v=""/>
    <s v=""/>
    <s v="EE"/>
    <s v="EG"/>
  </r>
  <r>
    <s v="42889وائل كرم رمضان سليمانchirinabbas@gmail.comاستفسار عن مسار الطرد"/>
    <d v="2017-06-03T00:00:00"/>
    <d v="1899-12-30T10:52:00"/>
    <s v="وائل كرم رمضان سليمان"/>
    <x v="0"/>
    <s v="chirinabbas@gmail.com"/>
    <s v="27302020101553"/>
    <s v="201144449910"/>
    <x v="1"/>
    <m/>
    <x v="5"/>
    <n v="3"/>
    <n v="10"/>
    <n v="7"/>
    <s v="EE703041224EG"/>
    <s v=""/>
    <s v=""/>
    <s v=""/>
    <s v=""/>
    <s v=""/>
    <s v=""/>
    <s v=""/>
    <s v="EE"/>
    <s v="EG"/>
  </r>
  <r>
    <s v="42889WALEEDel_rehim@htmail.comاستفسار عن مسار الطرد"/>
    <d v="2017-06-03T00:00:00"/>
    <d v="1899-12-30T09:56:45"/>
    <s v="WALEED"/>
    <x v="2"/>
    <s v="el_rehim@htmail.com"/>
    <s v=": A15832881"/>
    <s v="00966553446954"/>
    <x v="1"/>
    <m/>
    <x v="5"/>
    <n v="3"/>
    <n v="9"/>
    <n v="7"/>
    <s v="EE702953088EG"/>
    <s v=""/>
    <s v=""/>
    <s v=""/>
    <s v=""/>
    <s v=""/>
    <s v=""/>
    <s v=""/>
    <s v="EE"/>
    <s v="EG"/>
  </r>
  <r>
    <s v="42889ayman mohamed hefnylila.fares12@gmail.comاستفسار عن مسار الطرد"/>
    <d v="2017-06-03T00:00:00"/>
    <d v="1899-12-30T08:03:24"/>
    <s v="ayman mohamed hefny"/>
    <x v="0"/>
    <s v="lila.fares12@gmail.com"/>
    <s v="26410271400219"/>
    <s v="01005521512"/>
    <x v="1"/>
    <m/>
    <x v="5"/>
    <n v="3"/>
    <n v="8"/>
    <n v="7"/>
    <s v="CY687774025DE"/>
    <s v=""/>
    <s v=""/>
    <s v=""/>
    <s v=""/>
    <s v=""/>
    <s v=""/>
    <s v=""/>
    <s v="CY"/>
    <s v="DE"/>
  </r>
  <r>
    <s v="42889احمد شوقى حامدashawki7@gmail.comاستفسار عن مسار الطرد"/>
    <d v="2017-06-03T00:00:00"/>
    <d v="1899-12-30T02:45:15"/>
    <s v="احمد شوقى حامد"/>
    <x v="0"/>
    <s v="ashawki7@gmail.com"/>
    <s v="27706180202112"/>
    <s v="201220613609"/>
    <x v="1"/>
    <m/>
    <x v="5"/>
    <n v="3"/>
    <n v="2"/>
    <n v="7"/>
    <s v="RE483518220Se"/>
    <s v=""/>
    <s v=""/>
    <s v=""/>
    <s v=""/>
    <s v=""/>
    <s v=""/>
    <s v=""/>
    <s v="RE"/>
    <s v="SE"/>
  </r>
  <r>
    <s v="42889محمد محمود أحمد الجملengineer_elgamal@mans.edu.egاستفسار عن مسار الطرد"/>
    <d v="2017-06-03T00:00:00"/>
    <d v="1899-12-30T01:44:22"/>
    <s v="محمد محمود أحمد الجمل"/>
    <x v="0"/>
    <s v="engineer_elgamal@mans.edu.eg"/>
    <s v="28702151502911"/>
    <s v="00201063581826"/>
    <x v="1"/>
    <m/>
    <x v="5"/>
    <n v="3"/>
    <n v="1"/>
    <n v="7"/>
    <s v="EE703026156EG"/>
    <s v=""/>
    <s v=""/>
    <s v=""/>
    <s v=""/>
    <s v=""/>
    <s v=""/>
    <s v=""/>
    <s v="EE"/>
    <s v="EG"/>
  </r>
  <r>
    <s v="42889hany saidhanysaid2000@hotmail.comاستفسار عن مسار الطرد"/>
    <d v="2017-06-03T00:00:00"/>
    <d v="1899-12-30T01:17:50"/>
    <s v="hany said"/>
    <x v="0"/>
    <s v="hanysaid2000@hotmail.com"/>
    <s v="28003088800197"/>
    <s v="01094555626"/>
    <x v="1"/>
    <m/>
    <x v="5"/>
    <n v="3"/>
    <n v="1"/>
    <n v="7"/>
    <s v=""/>
    <s v=""/>
    <s v=""/>
    <s v=""/>
    <s v=""/>
    <s v=""/>
    <s v=""/>
    <s v=""/>
    <s v=""/>
    <s v=""/>
  </r>
  <r>
    <s v="42888محمد سيد عباسmohamed12sayed10@gmail.comاستفسار عن مسار الطرد"/>
    <d v="2017-06-02T00:00:00"/>
    <d v="1899-12-30T23:19:26"/>
    <s v="محمد سيد عباس"/>
    <x v="0"/>
    <s v="mohamed12sayed10@gmail.com"/>
    <s v="28010120100778"/>
    <s v="01004492505"/>
    <x v="1"/>
    <m/>
    <x v="5"/>
    <n v="2"/>
    <n v="23"/>
    <n v="6"/>
    <s v="cx330495175us"/>
    <s v=""/>
    <s v=""/>
    <s v=""/>
    <s v=""/>
    <s v=""/>
    <s v=""/>
    <s v=""/>
    <s v="CX"/>
    <s v="US"/>
  </r>
  <r>
    <s v="42888داليا حسام الدين سيف النصرRabeaeshreen@icloud.comاستفسار عن مسار الطرد"/>
    <d v="2017-06-02T00:00:00"/>
    <d v="1899-12-30T23:03:31"/>
    <s v="داليا حسام الدين سيف النصر"/>
    <x v="0"/>
    <s v="Rabeaeshreen@icloud.com"/>
    <s v="0100701"/>
    <s v="201153766563"/>
    <x v="1"/>
    <m/>
    <x v="5"/>
    <n v="2"/>
    <n v="23"/>
    <n v="6"/>
    <s v="ee703028320eg"/>
    <s v=""/>
    <s v=""/>
    <s v=""/>
    <s v=""/>
    <s v=""/>
    <s v=""/>
    <s v=""/>
    <s v="EE"/>
    <s v="EG"/>
  </r>
  <r>
    <s v="42888الحسين أحمد فهمىcitystore702@gmail.comاستفسار عن مسار الطرد"/>
    <d v="2017-06-02T00:00:00"/>
    <d v="1899-12-30T22:49:09"/>
    <s v="الحسين أحمد فهمى"/>
    <x v="0"/>
    <s v="citystore702@gmail.com"/>
    <s v="29707092601272"/>
    <s v="0201125219262"/>
    <x v="1"/>
    <m/>
    <x v="5"/>
    <n v="2"/>
    <n v="22"/>
    <n v="6"/>
    <s v=""/>
    <s v=""/>
    <s v=""/>
    <s v=""/>
    <s v=""/>
    <s v=""/>
    <s v=""/>
    <s v=""/>
    <s v=""/>
    <s v=""/>
  </r>
  <r>
    <s v="42888Moustafa Shaabandisha404@yahoo.comاستفســار فنـى"/>
    <d v="2017-06-02T00:00:00"/>
    <d v="1899-12-30T22:18:32"/>
    <s v="Moustafa Shaaban"/>
    <x v="0"/>
    <s v="disha404@yahoo.com"/>
    <s v="28612061202278"/>
    <s v="201003088202"/>
    <x v="5"/>
    <m/>
    <x v="5"/>
    <n v="2"/>
    <n v="22"/>
    <n v="6"/>
    <s v=""/>
    <s v=""/>
    <s v=""/>
    <s v=""/>
    <s v=""/>
    <s v=""/>
    <s v=""/>
    <s v=""/>
    <s v=""/>
    <s v=""/>
  </r>
  <r>
    <s v="42888mohamed amrdar.el.hadf@gmail.comاستفســار عن خدمــة"/>
    <d v="2017-06-02T00:00:00"/>
    <d v="1899-12-30T20:44:20"/>
    <s v="mohamed amr"/>
    <x v="0"/>
    <s v="dar.el.hadf@gmail.com"/>
    <s v="30102082101375"/>
    <s v="201115093445"/>
    <x v="0"/>
    <m/>
    <x v="5"/>
    <n v="2"/>
    <n v="20"/>
    <n v="6"/>
    <s v=""/>
    <s v=""/>
    <s v=""/>
    <s v=""/>
    <s v=""/>
    <s v=""/>
    <s v=""/>
    <s v=""/>
    <s v=""/>
    <s v=""/>
  </r>
  <r>
    <s v="42888محمد صبحبMooooo81@yahoo.comاستفسار عن مسار الطرد"/>
    <d v="2017-06-02T00:00:00"/>
    <d v="1899-12-30T19:53:25"/>
    <s v="محمد صبحب"/>
    <x v="2"/>
    <s v="Mooooo81@yahoo.com"/>
    <s v="28152602119"/>
    <s v="00966592373261"/>
    <x v="1"/>
    <m/>
    <x v="5"/>
    <n v="2"/>
    <n v="19"/>
    <n v="6"/>
    <s v="EK025650143SA"/>
    <s v=""/>
    <s v=""/>
    <s v=""/>
    <s v=""/>
    <s v=""/>
    <s v=""/>
    <s v=""/>
    <s v="EK"/>
    <s v="SA"/>
  </r>
  <r>
    <s v="42888عماد نصيف أرمانيوس محروسemadn62@yahoo.comشــكــوى"/>
    <d v="2017-06-02T00:00:00"/>
    <d v="1899-12-30T19:45:55"/>
    <s v="عماد نصيف أرمانيوس محروس"/>
    <x v="0"/>
    <s v="emadn62@yahoo.com"/>
    <s v="26201090102757"/>
    <s v="201287460758"/>
    <x v="2"/>
    <m/>
    <x v="5"/>
    <n v="2"/>
    <n v="19"/>
    <n v="6"/>
    <s v="RR707695553EG"/>
    <s v=""/>
    <s v=""/>
    <s v=""/>
    <s v=""/>
    <s v=""/>
    <s v=""/>
    <s v=""/>
    <s v="RR"/>
    <s v="EG"/>
  </r>
  <r>
    <s v="42888محمد صبحيMooooo81@yahoo.comاستفسار عن مسار الطرد"/>
    <d v="2017-06-02T00:00:00"/>
    <d v="1899-12-30T19:41:02"/>
    <s v="محمد صبحي"/>
    <x v="2"/>
    <s v="Mooooo81@yahoo.com"/>
    <s v="28152602119"/>
    <s v="00966592373261"/>
    <x v="1"/>
    <m/>
    <x v="5"/>
    <n v="2"/>
    <n v="19"/>
    <n v="6"/>
    <s v="EK025650143SA"/>
    <s v=""/>
    <s v=""/>
    <s v=""/>
    <s v=""/>
    <s v=""/>
    <s v=""/>
    <s v=""/>
    <s v="EK"/>
    <s v="SA"/>
  </r>
  <r>
    <s v="42888مراد ثابت وهبةmoldar_80@yahoo.comاستفســار عن خدمــة"/>
    <d v="2017-06-02T00:00:00"/>
    <d v="1899-12-30T16:02:43"/>
    <s v="مراد ثابت وهبة"/>
    <x v="0"/>
    <s v="moldar_80@yahoo.com"/>
    <s v="28008302102933"/>
    <s v="201225409696"/>
    <x v="0"/>
    <m/>
    <x v="5"/>
    <n v="2"/>
    <n v="16"/>
    <n v="6"/>
    <s v=""/>
    <s v=""/>
    <s v=""/>
    <s v=""/>
    <s v=""/>
    <s v=""/>
    <s v=""/>
    <s v=""/>
    <s v=""/>
    <s v=""/>
  </r>
  <r>
    <s v="42888صبرى محمد ابراهيمmora_ever2000@yahoo.comاستفسار عن مسار الطرد"/>
    <d v="2017-06-02T00:00:00"/>
    <d v="1899-12-30T15:51:43"/>
    <s v="صبرى محمد ابراهيم"/>
    <x v="0"/>
    <s v="mora_ever2000@yahoo.com"/>
    <s v="25807161300816"/>
    <s v="00201025295062"/>
    <x v="1"/>
    <m/>
    <x v="5"/>
    <n v="2"/>
    <n v="15"/>
    <n v="6"/>
    <s v="EE703052880EG"/>
    <s v=""/>
    <s v=""/>
    <s v=""/>
    <s v=""/>
    <s v=""/>
    <s v=""/>
    <s v=""/>
    <s v="EE"/>
    <s v="EG"/>
  </r>
  <r>
    <s v="42888Taher seiftahersaif@live.comاستفسار عن مسار الطرد"/>
    <d v="2017-06-02T00:00:00"/>
    <d v="1899-12-30T12:02:01"/>
    <s v="Taher seif"/>
    <x v="10"/>
    <s v="tahersaif@live.com"/>
    <s v=": N538058"/>
    <s v="491623990299"/>
    <x v="1"/>
    <m/>
    <x v="5"/>
    <n v="2"/>
    <n v="12"/>
    <n v="6"/>
    <s v="RR399273354DE"/>
    <s v=""/>
    <s v=""/>
    <s v=""/>
    <s v=""/>
    <s v=""/>
    <s v=""/>
    <s v=""/>
    <s v="RR"/>
    <s v="DE"/>
  </r>
  <r>
    <s v="42888عبير علوى محمدAhmed.samy@wschool.aeشــكــوى"/>
    <d v="2017-06-02T00:00:00"/>
    <d v="1899-12-30T11:19:41"/>
    <s v="عبير علوى محمد"/>
    <x v="0"/>
    <s v="Ahmed.samy@wschool.ae"/>
    <s v="280110105401"/>
    <s v="0201100027535"/>
    <x v="2"/>
    <m/>
    <x v="5"/>
    <n v="2"/>
    <n v="11"/>
    <n v="6"/>
    <s v="EE702896743EG"/>
    <s v=""/>
    <s v=""/>
    <s v=""/>
    <s v=""/>
    <s v=""/>
    <s v=""/>
    <s v=""/>
    <s v="EE"/>
    <s v="EG"/>
  </r>
  <r>
    <s v="42888عبير علوى محمدAhmed.samy@wschool.aeاستفسار عن مسار الطرد"/>
    <d v="2017-06-02T00:00:00"/>
    <d v="1899-12-30T11:14:38"/>
    <s v="عبير علوى محمد"/>
    <x v="0"/>
    <s v="Ahmed.samy@wschool.ae"/>
    <s v="280110105401"/>
    <s v="0201100027535"/>
    <x v="1"/>
    <m/>
    <x v="5"/>
    <n v="2"/>
    <n v="11"/>
    <n v="6"/>
    <s v="EE702896743EG"/>
    <s v=""/>
    <s v=""/>
    <s v=""/>
    <s v=""/>
    <s v=""/>
    <s v=""/>
    <s v=""/>
    <s v="EE"/>
    <s v="EG"/>
  </r>
  <r>
    <s v="42888محسن زهرى النوبى محمدeladlyabdallah@yahoo.comشــكــوى"/>
    <d v="2017-06-02T00:00:00"/>
    <d v="1899-12-30T10:45:29"/>
    <s v="محسن زهرى النوبى محمد"/>
    <x v="0"/>
    <s v="eladlyabdallah@yahoo.com"/>
    <s v="26201142701131"/>
    <s v="01008505829"/>
    <x v="2"/>
    <m/>
    <x v="5"/>
    <n v="2"/>
    <n v="10"/>
    <n v="6"/>
    <s v=""/>
    <s v=""/>
    <s v=""/>
    <s v=""/>
    <s v=""/>
    <s v=""/>
    <s v=""/>
    <s v=""/>
    <s v=""/>
    <s v=""/>
  </r>
  <r>
    <s v="42888أحمدahmedf_hathout@yahoo.comاستفسار عن مسار الطرد"/>
    <d v="2017-06-02T00:00:00"/>
    <d v="1899-12-30T09:23:02"/>
    <s v="أحمد"/>
    <x v="0"/>
    <s v="ahmedf_hathout@yahoo.com"/>
    <s v="29303081701395"/>
    <s v="201018261312"/>
    <x v="1"/>
    <m/>
    <x v="5"/>
    <n v="2"/>
    <n v="9"/>
    <n v="6"/>
    <s v="RX573601375DE"/>
    <s v=""/>
    <s v=""/>
    <s v=""/>
    <s v=""/>
    <s v=""/>
    <s v=""/>
    <s v=""/>
    <s v="RX"/>
    <s v="DE"/>
  </r>
  <r>
    <s v="42888riyam alghaliryam_musa@yahoo.comشــكــوى"/>
    <d v="2017-06-02T00:00:00"/>
    <d v="1899-12-30T09:19:22"/>
    <s v="riyam alghali"/>
    <x v="0"/>
    <s v="ryam_musa@yahoo.com"/>
    <s v="0000"/>
    <s v="0031685274961"/>
    <x v="2"/>
    <m/>
    <x v="5"/>
    <n v="2"/>
    <n v="9"/>
    <n v="6"/>
    <s v=""/>
    <s v=""/>
    <s v=""/>
    <s v=""/>
    <s v=""/>
    <s v=""/>
    <s v=""/>
    <s v=""/>
    <s v=""/>
    <s v=""/>
  </r>
  <r>
    <s v="42888Ahmed mohamedahmedsaidawi@outlook.saاستفسار عن مسار الطرد"/>
    <d v="2017-06-02T00:00:00"/>
    <d v="1899-12-30T08:09:09"/>
    <s v="Ahmed mohamed"/>
    <x v="48"/>
    <s v="ahmedsaidawi@outlook.sa"/>
    <s v=": A07862342"/>
    <s v="71813191 45+"/>
    <x v="1"/>
    <m/>
    <x v="5"/>
    <n v="2"/>
    <n v="8"/>
    <n v="6"/>
    <s v="rr155278370dk"/>
    <s v=""/>
    <s v=""/>
    <s v=""/>
    <s v=""/>
    <s v=""/>
    <s v=""/>
    <s v=""/>
    <s v="RR"/>
    <s v="DK"/>
  </r>
  <r>
    <s v="42888عبدالحميد حسن عبدالحميدa.hamid.akader@gmail.comاستفسار عن مسار الطرد"/>
    <d v="2017-06-02T00:00:00"/>
    <d v="1899-12-30T06:26:09"/>
    <s v="عبدالحميد حسن عبدالحميد"/>
    <x v="0"/>
    <s v="a.hamid.akader@gmail.com"/>
    <s v="28711248800797"/>
    <s v="0201225965079"/>
    <x v="1"/>
    <m/>
    <x v="5"/>
    <n v="2"/>
    <n v="6"/>
    <n v="6"/>
    <s v="EE702957460EG"/>
    <s v=""/>
    <s v=""/>
    <s v=""/>
    <s v=""/>
    <s v=""/>
    <s v=""/>
    <s v=""/>
    <s v="EE"/>
    <s v="EG"/>
  </r>
  <r>
    <s v="42888عماد محمد على ابو نصارdr_emad_3d@yahoo.comاستفسار عن مسار الطرد"/>
    <d v="2017-06-02T00:00:00"/>
    <d v="1899-12-30T04:09:04"/>
    <s v="عماد محمد على ابو نصار"/>
    <x v="0"/>
    <s v="dr_emad_3d@yahoo.com"/>
    <s v=": A12523808"/>
    <s v="00201117737352"/>
    <x v="1"/>
    <m/>
    <x v="5"/>
    <n v="2"/>
    <n v="4"/>
    <n v="6"/>
    <s v="EE703011491EG"/>
    <s v=""/>
    <s v=""/>
    <s v=""/>
    <s v=""/>
    <s v=""/>
    <s v=""/>
    <s v=""/>
    <s v="EE"/>
    <s v="EG"/>
  </r>
  <r>
    <s v="42888عماد محمد على ابو نصارdr_emad_3d@yahoo.comشــكــوى"/>
    <d v="2017-06-02T00:00:00"/>
    <d v="1899-12-30T04:06:16"/>
    <s v="عماد محمد على ابو نصار"/>
    <x v="0"/>
    <s v="dr_emad_3d@yahoo.com"/>
    <s v=": A125523808"/>
    <s v="00201117737352"/>
    <x v="2"/>
    <m/>
    <x v="5"/>
    <n v="2"/>
    <n v="4"/>
    <n v="6"/>
    <s v=""/>
    <s v=""/>
    <s v=""/>
    <s v=""/>
    <s v=""/>
    <s v=""/>
    <s v=""/>
    <s v=""/>
    <s v=""/>
    <s v=""/>
  </r>
  <r>
    <s v="42888rania marmoucheazizhamdy@gmail.comاستفسار عن مسار الطرد"/>
    <d v="2017-06-02T00:00:00"/>
    <d v="1899-12-30T01:42:01"/>
    <s v="rania marmouche"/>
    <x v="0"/>
    <s v="azizhamdy@gmail.com"/>
    <s v=": A01884812"/>
    <s v="201001351605"/>
    <x v="1"/>
    <m/>
    <x v="5"/>
    <n v="2"/>
    <n v="1"/>
    <n v="6"/>
    <s v="EE702896054EG"/>
    <s v=""/>
    <s v=""/>
    <s v=""/>
    <s v=""/>
    <s v=""/>
    <s v=""/>
    <s v=""/>
    <s v="EE"/>
    <s v="EG"/>
  </r>
  <r>
    <s v="42888زهراء السيد أحمد محمدzahraa.elfky@gmail.comاستفسار عن مسار الطرد"/>
    <d v="2017-06-02T00:00:00"/>
    <d v="1899-12-30T01:15:25"/>
    <s v="زهراء السيد أحمد محمد"/>
    <x v="0"/>
    <s v="zahraa.elfky@gmail.com"/>
    <s v="27810171300308"/>
    <s v="201063800177"/>
    <x v="1"/>
    <m/>
    <x v="5"/>
    <n v="2"/>
    <n v="1"/>
    <n v="6"/>
    <s v="EE702818967EG"/>
    <s v=""/>
    <s v=""/>
    <s v=""/>
    <s v=""/>
    <s v=""/>
    <s v=""/>
    <s v=""/>
    <s v="EE"/>
    <s v="EG"/>
  </r>
  <r>
    <s v="42888محمد السيد محمديmohamadysql@gmail.comاستفســار عن خدمــة"/>
    <d v="2017-06-02T00:00:00"/>
    <d v="1899-12-30T01:11:22"/>
    <s v="محمد السيد محمدي"/>
    <x v="0"/>
    <s v="mohamadysql@gmail.com"/>
    <s v="28502160103176"/>
    <s v="201007733439"/>
    <x v="0"/>
    <m/>
    <x v="5"/>
    <n v="2"/>
    <n v="1"/>
    <n v="6"/>
    <s v="EM000022502EG"/>
    <s v=""/>
    <s v=""/>
    <s v=""/>
    <s v=""/>
    <s v=""/>
    <s v=""/>
    <s v=""/>
    <s v="EM"/>
    <s v="EG"/>
  </r>
  <r>
    <s v="42887عبد المجيد عبد المحسن محمدabdelmohsenmagdy@yahoo.comشــكــوى"/>
    <d v="2017-06-01T00:00:00"/>
    <d v="1899-12-30T23:54:08"/>
    <s v="عبد المجيد عبد المحسن محمد"/>
    <x v="0"/>
    <s v="abdelmohsenmagdy@yahoo.com"/>
    <s v="25011140102039"/>
    <s v="201142272121"/>
    <x v="2"/>
    <m/>
    <x v="5"/>
    <n v="1"/>
    <n v="23"/>
    <n v="5"/>
    <s v=""/>
    <s v=""/>
    <s v=""/>
    <s v=""/>
    <s v=""/>
    <s v=""/>
    <s v=""/>
    <s v=""/>
    <s v=""/>
    <s v=""/>
  </r>
  <r>
    <s v="42887محمود خلفmahmoudkhalaf100@gmail.comأخـــــرى"/>
    <d v="2017-06-01T00:00:00"/>
    <d v="1899-12-30T23:16:51"/>
    <s v="محمود خلف"/>
    <x v="0"/>
    <s v="mahmoudkhalaf100@gmail.com"/>
    <s v="28807310103299"/>
    <s v="0201112931311"/>
    <x v="4"/>
    <m/>
    <x v="5"/>
    <n v="1"/>
    <n v="23"/>
    <n v="5"/>
    <s v=""/>
    <s v=""/>
    <s v=""/>
    <s v=""/>
    <s v=""/>
    <s v=""/>
    <s v=""/>
    <s v=""/>
    <s v=""/>
    <s v=""/>
  </r>
  <r>
    <s v="42887اميرة عطية زكي محمدmahmood.abozaid.7@facebook.comشــكــوى"/>
    <d v="2017-06-01T00:00:00"/>
    <d v="1899-12-30T22:58:31"/>
    <s v="اميرة عطية زكي محمد"/>
    <x v="0"/>
    <s v="mahmood.abozaid.7@facebook.com"/>
    <s v="٢٨٢٠١٢٦٠١٠٤٩٤٣"/>
    <s v="01115577752"/>
    <x v="2"/>
    <m/>
    <x v="5"/>
    <n v="1"/>
    <n v="22"/>
    <n v="5"/>
    <s v=""/>
    <s v=""/>
    <s v=""/>
    <s v=""/>
    <s v=""/>
    <s v=""/>
    <s v=""/>
    <s v=""/>
    <s v=""/>
    <s v=""/>
  </r>
  <r>
    <s v="42887mina samir nanmichaelsamir555@gmail.comاستفسار عن مسار الطرد"/>
    <d v="2017-06-01T00:00:00"/>
    <d v="1899-12-30T21:46:25"/>
    <s v="mina samir nan"/>
    <x v="22"/>
    <s v="michaelsamir555@gmail.com"/>
    <s v="28808161700617"/>
    <s v="0097466078605"/>
    <x v="1"/>
    <m/>
    <x v="5"/>
    <n v="1"/>
    <n v="21"/>
    <n v="5"/>
    <s v="EE015575859EG"/>
    <s v=""/>
    <s v=""/>
    <s v=""/>
    <s v=""/>
    <s v=""/>
    <s v=""/>
    <s v=""/>
    <s v="EE"/>
    <s v="EG"/>
  </r>
  <r>
    <s v="42887Ahmed Gamal Ahmed SheriaDrahmedgamal25@gmail.comاستفسار عن مسار الطرد"/>
    <d v="2017-06-01T00:00:00"/>
    <d v="1899-12-30T21:44:32"/>
    <s v="Ahmed Gamal Ahmed Sheria"/>
    <x v="0"/>
    <s v="Drahmedgamal25@gmail.com"/>
    <s v="28612071700454"/>
    <s v="00201003800052"/>
    <x v="1"/>
    <m/>
    <x v="5"/>
    <n v="1"/>
    <n v="21"/>
    <n v="5"/>
    <s v="EE015541078EG"/>
    <s v=""/>
    <s v=""/>
    <s v=""/>
    <s v=""/>
    <s v=""/>
    <s v=""/>
    <s v=""/>
    <s v="EE"/>
    <s v="EG"/>
  </r>
  <r>
    <s v="42887محمود عوض محمد الشافعيMelshaf3y.cel@gmail.comشــكــوى"/>
    <d v="2017-06-01T00:00:00"/>
    <d v="1899-12-30T21:11:37"/>
    <s v="محمود عوض محمد الشافعي"/>
    <x v="2"/>
    <s v="Melshaf3y.cel@gmail.com"/>
    <s v=": A02679302"/>
    <s v="966541871735"/>
    <x v="2"/>
    <m/>
    <x v="5"/>
    <n v="1"/>
    <n v="21"/>
    <n v="5"/>
    <s v="EE702822428EG"/>
    <s v=""/>
    <s v=""/>
    <s v=""/>
    <s v=""/>
    <s v=""/>
    <s v=""/>
    <s v=""/>
    <s v="EE"/>
    <s v="EG"/>
  </r>
  <r>
    <s v="42887شاذن سامح صلاح ذكىShazen.mostafa77724@yahoo.comشــكــوى"/>
    <d v="2017-06-01T00:00:00"/>
    <d v="1899-12-30T20:13:49"/>
    <s v="شاذن سامح صلاح ذكى"/>
    <x v="0"/>
    <s v="Shazen.mostafa77724@yahoo.com"/>
    <s v="٢٨٩٠٧٠٤١٢٠١٤٨٨"/>
    <s v="96569996224"/>
    <x v="2"/>
    <m/>
    <x v="5"/>
    <n v="1"/>
    <n v="20"/>
    <n v="5"/>
    <s v=""/>
    <s v=""/>
    <s v=""/>
    <s v=""/>
    <s v=""/>
    <s v=""/>
    <s v=""/>
    <s v=""/>
    <s v=""/>
    <s v=""/>
  </r>
  <r>
    <s v="42887Ahmed Adel FawzyAhmed.Adel13000@gmail.comاستفسار عن مسار الطرد"/>
    <d v="2017-06-01T00:00:00"/>
    <d v="1899-12-30T19:59:55"/>
    <s v="Ahmed Adel Fawzy"/>
    <x v="0"/>
    <s v="Ahmed.Adel13000@gmail.com"/>
    <s v="29610010104795"/>
    <s v="201125630736"/>
    <x v="1"/>
    <m/>
    <x v="5"/>
    <n v="1"/>
    <n v="19"/>
    <n v="5"/>
    <s v="EE702942451EG"/>
    <s v=""/>
    <s v=""/>
    <s v=""/>
    <s v=""/>
    <s v=""/>
    <s v=""/>
    <s v=""/>
    <s v="EE"/>
    <s v="EG"/>
  </r>
  <r>
    <s v="42887الحسين أحمد فهميelhosinyahmed12016@nursing.sohag.edu.egاستفسار عن مسار الطرد"/>
    <d v="2017-06-01T00:00:00"/>
    <d v="1899-12-30T18:18:05"/>
    <s v="الحسين أحمد فهمي"/>
    <x v="0"/>
    <s v="elhosinyahmed12016@nursing.sohag.edu.eg"/>
    <s v="29707092601272"/>
    <s v="201125219262"/>
    <x v="1"/>
    <m/>
    <x v="5"/>
    <n v="1"/>
    <n v="18"/>
    <n v="5"/>
    <s v=""/>
    <s v=""/>
    <s v=""/>
    <s v=""/>
    <s v=""/>
    <s v=""/>
    <s v=""/>
    <s v=""/>
    <s v=""/>
    <s v=""/>
  </r>
  <r>
    <s v="42887محمد مسعد محمود عبيدmosaadm810@gmail.comاستفسار عن مسار الطرد"/>
    <d v="2017-06-01T00:00:00"/>
    <d v="1899-12-30T17:44:10"/>
    <s v="محمد مسعد محمود عبيد"/>
    <x v="0"/>
    <s v="mosaadm810@gmail.com"/>
    <s v="28410140300194"/>
    <s v="01270458441"/>
    <x v="1"/>
    <m/>
    <x v="5"/>
    <n v="1"/>
    <n v="17"/>
    <n v="5"/>
    <s v="EE014825189EG"/>
    <s v=""/>
    <s v=""/>
    <s v=""/>
    <s v=""/>
    <s v=""/>
    <s v=""/>
    <s v=""/>
    <s v="EE"/>
    <s v="EG"/>
  </r>
  <r>
    <s v="42887سعد الدين سعيدsaad_abdelrahman@outlook.comاستفسار عن مسار الطرد"/>
    <d v="2017-06-01T00:00:00"/>
    <d v="1899-12-30T17:22:45"/>
    <s v="سعد الدين سعيد"/>
    <x v="0"/>
    <s v="saad_abdelrahman@outlook.com"/>
    <s v="28590140101791"/>
    <s v="010604454555"/>
    <x v="1"/>
    <m/>
    <x v="5"/>
    <n v="1"/>
    <n v="17"/>
    <n v="5"/>
    <s v="EE062677560SA"/>
    <s v=""/>
    <s v=""/>
    <s v=""/>
    <s v=""/>
    <s v=""/>
    <s v=""/>
    <s v=""/>
    <s v="EE"/>
    <s v="SA"/>
  </r>
  <r>
    <s v="42887نورهان احمدNorhanahmed479@gmail.comأخـــــرى"/>
    <d v="2017-06-01T00:00:00"/>
    <d v="1899-12-30T16:49:17"/>
    <s v="نورهان احمد"/>
    <x v="0"/>
    <s v="Norhanahmed479@gmail.com"/>
    <s v="29405111201161"/>
    <s v="0507391517"/>
    <x v="4"/>
    <m/>
    <x v="5"/>
    <n v="1"/>
    <n v="16"/>
    <n v="5"/>
    <s v=""/>
    <s v=""/>
    <s v=""/>
    <s v=""/>
    <s v=""/>
    <s v=""/>
    <s v=""/>
    <s v=""/>
    <s v=""/>
    <s v=""/>
  </r>
  <r>
    <s v="42887محمد السيد احمد سعدbeb02012@yahoo.comاستفسار عن مسار الطرد"/>
    <d v="2017-06-01T00:00:00"/>
    <d v="1899-12-30T16:04:24"/>
    <s v="محمد السيد احمد سعد"/>
    <x v="0"/>
    <s v="beb02012@yahoo.com"/>
    <s v=": 28703011203279"/>
    <s v="0201094645390"/>
    <x v="1"/>
    <m/>
    <x v="5"/>
    <n v="1"/>
    <n v="16"/>
    <n v="5"/>
    <s v="pr255934784fr"/>
    <s v=""/>
    <s v=""/>
    <s v=""/>
    <s v=""/>
    <s v=""/>
    <s v=""/>
    <s v=""/>
    <s v="PR"/>
    <s v="FR"/>
  </r>
  <r>
    <s v="42887عمرو زكى احمد عمرانAmromran32@yahoo.comشــكــوى"/>
    <d v="2017-06-01T00:00:00"/>
    <d v="1899-12-30T15:44:31"/>
    <s v="عمرو زكى احمد عمران"/>
    <x v="0"/>
    <s v="Amromran32@yahoo.com"/>
    <s v="27707060200635"/>
    <s v="201280286203"/>
    <x v="2"/>
    <m/>
    <x v="5"/>
    <n v="1"/>
    <n v="15"/>
    <n v="5"/>
    <s v=""/>
    <s v=""/>
    <s v=""/>
    <s v=""/>
    <s v=""/>
    <s v=""/>
    <s v=""/>
    <s v=""/>
    <s v=""/>
    <s v=""/>
  </r>
  <r>
    <s v="42887رجب سميرabo.yazid913@gmail.comاستفســار عن خدمــة"/>
    <d v="2017-06-01T00:00:00"/>
    <d v="1899-12-30T15:31:42"/>
    <s v="رجب سمير"/>
    <x v="0"/>
    <s v="abo.yazid913@gmail.com"/>
    <s v="29105042200782"/>
    <s v="201096454543"/>
    <x v="0"/>
    <m/>
    <x v="5"/>
    <n v="1"/>
    <n v="15"/>
    <n v="5"/>
    <s v=""/>
    <s v=""/>
    <s v=""/>
    <s v=""/>
    <s v=""/>
    <s v=""/>
    <s v=""/>
    <s v=""/>
    <s v=""/>
    <s v=""/>
  </r>
  <r>
    <s v="42887hazem elgaeedyzzoz5667@gmail.comاستفسار عن مسار الطرد"/>
    <d v="2017-06-01T00:00:00"/>
    <d v="1899-12-30T15:10:46"/>
    <s v="hazem elgaeedy"/>
    <x v="0"/>
    <s v="zzoz5667@gmail.com"/>
    <s v="29705141100451"/>
    <s v="201012588682"/>
    <x v="1"/>
    <m/>
    <x v="5"/>
    <n v="1"/>
    <n v="15"/>
    <n v="5"/>
    <s v="RX569396050DE"/>
    <s v=""/>
    <s v=""/>
    <s v=""/>
    <s v=""/>
    <s v=""/>
    <s v=""/>
    <s v=""/>
    <s v="RX"/>
    <s v="DE"/>
  </r>
  <r>
    <s v="42887منير مصطفىmonisoft@gmail.comاستفسار عن مسار الطرد"/>
    <d v="2017-06-01T00:00:00"/>
    <d v="1899-12-30T14:58:46"/>
    <s v="منير مصطفى"/>
    <x v="0"/>
    <s v="monisoft@gmail.com"/>
    <s v="28502280103153"/>
    <s v="201016060604"/>
    <x v="1"/>
    <m/>
    <x v="5"/>
    <n v="1"/>
    <n v="14"/>
    <n v="5"/>
    <s v=""/>
    <s v=""/>
    <s v=""/>
    <s v=""/>
    <s v=""/>
    <s v=""/>
    <s v=""/>
    <s v=""/>
    <s v=""/>
    <s v=""/>
  </r>
  <r>
    <s v="42887نور خالد عبدالمجيد صالحmakeup_artist19@yahoo.comاستفسار عن مسار الطرد"/>
    <d v="2017-06-01T00:00:00"/>
    <d v="1899-12-30T14:38:01"/>
    <s v="نور خالد عبدالمجيد صالح"/>
    <x v="0"/>
    <s v="makeup_artist19@yahoo.com"/>
    <s v="400864005"/>
    <s v="201118159334"/>
    <x v="1"/>
    <m/>
    <x v="5"/>
    <n v="1"/>
    <n v="14"/>
    <n v="5"/>
    <s v="Rr700627942se"/>
    <s v=""/>
    <s v=""/>
    <s v=""/>
    <s v=""/>
    <s v=""/>
    <s v=""/>
    <s v=""/>
    <s v="RR"/>
    <s v="SE"/>
  </r>
  <r>
    <s v="42887wael mohamed hafezwaelhafez417@gmail.com.egاستفسار عن مسار الطرد"/>
    <d v="2017-06-01T00:00:00"/>
    <d v="1899-12-30T14:31:16"/>
    <s v="wael mohamed hafez"/>
    <x v="0"/>
    <s v="waelhafez417@gmail.com.eg"/>
    <s v="28310252700638"/>
    <s v="0201000138873"/>
    <x v="1"/>
    <m/>
    <x v="5"/>
    <n v="1"/>
    <n v="14"/>
    <n v="5"/>
    <s v="RB236729661SG"/>
    <s v=""/>
    <s v=""/>
    <s v=""/>
    <s v=""/>
    <s v=""/>
    <s v=""/>
    <s v=""/>
    <s v="RB"/>
    <s v="SG"/>
  </r>
  <r>
    <s v="42887عبد الله محمد محمدabdallh576@yahoo.comشــكــوى"/>
    <d v="2017-06-01T00:00:00"/>
    <d v="1899-12-30T14:25:32"/>
    <s v="عبد الله محمد محمد"/>
    <x v="0"/>
    <s v="abdallh576@yahoo.com"/>
    <s v="27807102600315"/>
    <s v="00201118495184"/>
    <x v="2"/>
    <m/>
    <x v="5"/>
    <n v="1"/>
    <n v="14"/>
    <n v="5"/>
    <s v=""/>
    <s v=""/>
    <s v=""/>
    <s v=""/>
    <s v=""/>
    <s v=""/>
    <s v=""/>
    <s v=""/>
    <s v=""/>
    <s v=""/>
  </r>
  <r>
    <s v="42887اسلام الشرقاويengsharky@gmail.comاستفسار عن مسار الطرد"/>
    <d v="2017-06-01T00:00:00"/>
    <d v="1899-12-30T14:23:08"/>
    <s v="اسلام الشرقاوي"/>
    <x v="0"/>
    <s v="engsharky@gmail.com"/>
    <s v="28608028800219"/>
    <s v="1019937278"/>
    <x v="1"/>
    <m/>
    <x v="5"/>
    <n v="1"/>
    <n v="14"/>
    <n v="5"/>
    <s v="RT905974547HK"/>
    <s v=""/>
    <s v=""/>
    <s v=""/>
    <s v=""/>
    <s v=""/>
    <s v=""/>
    <s v=""/>
    <s v="RT"/>
    <s v="HK"/>
  </r>
  <r>
    <s v="42887شركة ماك اويل غازinfo@macoil-egypt.comشــكــوى"/>
    <d v="2017-06-01T00:00:00"/>
    <d v="1899-12-30T14:07:43"/>
    <s v="شركة ماك اويل غاز"/>
    <x v="0"/>
    <s v="info@macoil-egypt.com"/>
    <s v="26308100102598"/>
    <s v="01066679773"/>
    <x v="2"/>
    <m/>
    <x v="5"/>
    <n v="1"/>
    <n v="14"/>
    <n v="5"/>
    <s v=""/>
    <s v=""/>
    <s v=""/>
    <s v=""/>
    <s v=""/>
    <s v=""/>
    <s v=""/>
    <s v=""/>
    <s v=""/>
    <s v=""/>
  </r>
  <r>
    <s v="42887شركة ماك اويل ايجيبت بنكرنج اند تريدنجinfo@macoil-egypt.comشــكــوى"/>
    <d v="2017-06-01T00:00:00"/>
    <d v="1899-12-30T14:03:21"/>
    <s v="شركة ماك اويل ايجيبت بنكرنج اند تريدنج"/>
    <x v="0"/>
    <s v="info@macoil-egypt.com"/>
    <s v="26308100102598"/>
    <s v="01066679773"/>
    <x v="2"/>
    <m/>
    <x v="5"/>
    <n v="1"/>
    <n v="14"/>
    <n v="5"/>
    <s v=""/>
    <s v=""/>
    <s v=""/>
    <s v=""/>
    <s v=""/>
    <s v=""/>
    <s v=""/>
    <s v=""/>
    <s v=""/>
    <s v=""/>
  </r>
  <r>
    <s v="42887لبنى احمد عبد العزيزLily822000@yahoo.comاستفسار عن مسار الطرد"/>
    <d v="2017-06-01T00:00:00"/>
    <d v="1899-12-30T13:00:28"/>
    <s v="لبنى احمد عبد العزيز"/>
    <x v="2"/>
    <s v="Lily822000@yahoo.com"/>
    <s v="28206270200861"/>
    <s v="00966561897711"/>
    <x v="1"/>
    <m/>
    <x v="5"/>
    <n v="1"/>
    <n v="13"/>
    <n v="5"/>
    <s v="EE702821688EG"/>
    <s v=""/>
    <s v=""/>
    <s v=""/>
    <s v=""/>
    <s v=""/>
    <s v=""/>
    <s v=""/>
    <s v="EE"/>
    <s v="EG"/>
  </r>
  <r>
    <s v="42887Ahmed Elkhodaryahmed.elkhodary32@gmail.comاستفســار عن خدمــة"/>
    <d v="2017-06-01T00:00:00"/>
    <d v="1899-12-30T12:15:34"/>
    <s v="Ahmed Elkhodary"/>
    <x v="0"/>
    <s v="ahmed.elkhodary32@gmail.com"/>
    <s v="28012081600035"/>
    <s v="201001435467"/>
    <x v="0"/>
    <m/>
    <x v="5"/>
    <n v="1"/>
    <n v="12"/>
    <n v="5"/>
    <s v=""/>
    <s v=""/>
    <s v=""/>
    <s v=""/>
    <s v=""/>
    <s v=""/>
    <s v=""/>
    <s v=""/>
    <s v=""/>
    <s v=""/>
  </r>
  <r>
    <s v="42887khalilkhalilabubaker2015@gmail.comاستفســار عن خدمــة"/>
    <d v="2017-06-01T00:00:00"/>
    <d v="1899-12-30T12:06:39"/>
    <s v="khalil"/>
    <x v="50"/>
    <s v="khalilabubaker2015@gmail.com"/>
    <s v=": 20100000000  "/>
    <s v="00970595705113"/>
    <x v="0"/>
    <m/>
    <x v="5"/>
    <n v="1"/>
    <n v="12"/>
    <n v="5"/>
    <s v=""/>
    <s v=""/>
    <s v=""/>
    <s v=""/>
    <s v=""/>
    <s v=""/>
    <s v=""/>
    <s v=""/>
    <s v=""/>
    <s v=""/>
  </r>
  <r>
    <s v="42887احمد أبو العدب احمد عثمان288ahmed@gmail.comشــكــوى"/>
    <d v="2017-06-01T00:00:00"/>
    <d v="1899-12-30T11:38:48"/>
    <s v="احمد أبو العدب احمد عثمان"/>
    <x v="0"/>
    <s v="288ahmed@gmail.com"/>
    <s v="٢٩٥٠٨٢٦٢٧٠٢٦٣٧"/>
    <s v="0201064094369"/>
    <x v="2"/>
    <m/>
    <x v="5"/>
    <n v="1"/>
    <n v="11"/>
    <n v="5"/>
    <s v=""/>
    <s v=""/>
    <s v=""/>
    <s v=""/>
    <s v=""/>
    <s v=""/>
    <s v=""/>
    <s v=""/>
    <s v=""/>
    <s v=""/>
  </r>
  <r>
    <s v="42887محمود على السعيدMe700901@gmail.comاستفسار عن مسار الطرد"/>
    <d v="2017-06-01T00:00:00"/>
    <d v="1899-12-30T11:32:47"/>
    <s v="محمود على السعيد"/>
    <x v="0"/>
    <s v="Me700901@gmail.com"/>
    <s v="28804250300031"/>
    <s v="0201282823053"/>
    <x v="1"/>
    <m/>
    <x v="5"/>
    <n v="1"/>
    <n v="11"/>
    <n v="5"/>
    <s v=""/>
    <s v=""/>
    <s v=""/>
    <s v=""/>
    <s v=""/>
    <s v=""/>
    <s v=""/>
    <s v=""/>
    <s v=""/>
    <s v=""/>
  </r>
  <r>
    <s v="42887متولى حسن السيدitmanager45@yahoo.comشــكــوى"/>
    <d v="2017-06-01T00:00:00"/>
    <d v="1899-12-30T11:31:02"/>
    <s v="متولى حسن السيد"/>
    <x v="0"/>
    <s v="itmanager45@yahoo.com"/>
    <s v="26104240101252"/>
    <s v="01224505100"/>
    <x v="2"/>
    <m/>
    <x v="5"/>
    <n v="1"/>
    <n v="11"/>
    <n v="5"/>
    <s v=""/>
    <s v=""/>
    <s v=""/>
    <s v=""/>
    <s v=""/>
    <s v=""/>
    <s v=""/>
    <s v=""/>
    <s v=""/>
    <s v=""/>
  </r>
  <r>
    <s v="42887علاء العمريalaaalemary@gmail.comاستفسار عن مسار الطرد"/>
    <d v="2017-06-01T00:00:00"/>
    <d v="1899-12-30T11:29:09"/>
    <s v="علاء العمري"/>
    <x v="0"/>
    <s v="alaaalemary@gmail.com"/>
    <s v=": A06850421"/>
    <s v="002 01091129200"/>
    <x v="1"/>
    <m/>
    <x v="5"/>
    <n v="1"/>
    <n v="11"/>
    <n v="5"/>
    <s v="EE702818091EG"/>
    <s v="RR576913823EG"/>
    <s v="RR576913810EG"/>
    <s v=""/>
    <s v=""/>
    <s v=""/>
    <s v=""/>
    <s v=""/>
    <s v="EE"/>
    <s v="EG"/>
  </r>
  <r>
    <s v="42887عمرو صلاح محمد السيدAMRMARO2323@GMAIL.COMشــكــوى"/>
    <d v="2017-06-01T00:00:00"/>
    <d v="1899-12-30T11:15:06"/>
    <s v="عمرو صلاح محمد السيد"/>
    <x v="0"/>
    <s v="AMRMARO2323@GMAIL.COM"/>
    <s v=": A08324710"/>
    <s v="00966561627358"/>
    <x v="2"/>
    <m/>
    <x v="5"/>
    <n v="1"/>
    <n v="11"/>
    <n v="5"/>
    <s v=""/>
    <s v=""/>
    <s v=""/>
    <s v=""/>
    <s v=""/>
    <s v=""/>
    <s v=""/>
    <s v=""/>
    <s v=""/>
    <s v=""/>
  </r>
  <r>
    <s v="42887عمرو صلاح محمد السيدAMRMARO2323@GMAIL.COMاستفسار عن مسار الطرد"/>
    <d v="2017-06-01T00:00:00"/>
    <d v="1899-12-30T10:52:02"/>
    <s v="عمرو صلاح محمد السيد"/>
    <x v="0"/>
    <s v="AMRMARO2323@GMAIL.COM"/>
    <s v=": A08324710"/>
    <s v="00966561627358"/>
    <x v="1"/>
    <m/>
    <x v="5"/>
    <n v="1"/>
    <n v="10"/>
    <n v="5"/>
    <s v="EE049408170SA"/>
    <s v=""/>
    <s v=""/>
    <s v=""/>
    <s v=""/>
    <s v=""/>
    <s v=""/>
    <s v=""/>
    <s v="EE"/>
    <s v="SA"/>
  </r>
  <r>
    <s v="42887احمد سامىahmsam39@gmail.comاستفسار عن مسار الطرد"/>
    <d v="2017-06-01T00:00:00"/>
    <d v="1899-12-30T04:20:09"/>
    <s v="احمد سامى"/>
    <x v="0"/>
    <s v="ahmsam39@gmail.com"/>
    <s v="288111000100979"/>
    <s v="0201002589847"/>
    <x v="1"/>
    <m/>
    <x v="5"/>
    <n v="1"/>
    <n v="4"/>
    <n v="5"/>
    <s v="RS851644620NL"/>
    <s v=""/>
    <s v=""/>
    <s v=""/>
    <s v=""/>
    <s v=""/>
    <s v=""/>
    <s v=""/>
    <s v="RS"/>
    <s v="NL"/>
  </r>
  <r>
    <s v="42887تغريد محمدtaghreedloaay@outlook.comاستفسار عن مسار الطرد"/>
    <d v="2017-06-01T00:00:00"/>
    <d v="1899-12-30T03:39:21"/>
    <s v="تغريد محمد"/>
    <x v="0"/>
    <s v="taghreedloaay@outlook.com"/>
    <s v="29212080104088"/>
    <s v="201016461558"/>
    <x v="1"/>
    <m/>
    <x v="5"/>
    <n v="1"/>
    <n v="3"/>
    <n v="5"/>
    <s v=""/>
    <s v=""/>
    <s v=""/>
    <s v=""/>
    <s v=""/>
    <s v=""/>
    <s v=""/>
    <s v=""/>
    <s v=""/>
    <s v=""/>
  </r>
  <r>
    <s v="42887غاده يحيى عطيه داودGhadayahia91@gmail.comشــكــوى"/>
    <d v="2017-06-01T00:00:00"/>
    <d v="1899-12-30T03:28:05"/>
    <s v="غاده يحيى عطيه داود"/>
    <x v="0"/>
    <s v="Ghadayahia91@gmail.com"/>
    <s v="29105041602762"/>
    <s v="01091805192"/>
    <x v="2"/>
    <m/>
    <x v="5"/>
    <n v="1"/>
    <n v="3"/>
    <n v="5"/>
    <s v=""/>
    <s v=""/>
    <s v=""/>
    <s v=""/>
    <s v=""/>
    <s v=""/>
    <s v=""/>
    <s v=""/>
    <s v=""/>
    <s v=""/>
  </r>
  <r>
    <s v="42887السيد السيد ابو عبدهsayed4cnc@gmail.comاستفسار عن مسار الطرد"/>
    <d v="2017-06-01T00:00:00"/>
    <d v="1899-12-30T02:37:10"/>
    <s v="السيد السيد ابو عبده"/>
    <x v="0"/>
    <s v="sayed4cnc@gmail.com"/>
    <s v="1100151"/>
    <s v="201060931293"/>
    <x v="1"/>
    <m/>
    <x v="5"/>
    <n v="1"/>
    <n v="2"/>
    <n v="5"/>
    <s v="RX571436251DE"/>
    <s v=""/>
    <s v=""/>
    <s v=""/>
    <s v=""/>
    <s v=""/>
    <s v=""/>
    <s v=""/>
    <s v="RX"/>
    <s v="DE"/>
  </r>
  <r>
    <s v="42887مصطفي محمودmostafa.me@gmail.comاستفسار عن مسار الطرد"/>
    <d v="2017-06-01T00:00:00"/>
    <d v="1899-12-30T01:19:56"/>
    <s v="مصطفي محمود"/>
    <x v="0"/>
    <s v="mostafa.me@gmail.com"/>
    <s v="28405240104097"/>
    <s v="201113314733"/>
    <x v="1"/>
    <m/>
    <x v="5"/>
    <n v="1"/>
    <n v="1"/>
    <n v="5"/>
    <s v="HK694598235PY"/>
    <s v=""/>
    <s v=""/>
    <s v=""/>
    <s v=""/>
    <s v=""/>
    <s v=""/>
    <s v=""/>
    <s v="HK"/>
    <s v="PY"/>
  </r>
  <r>
    <s v="42887عمرو عبدالرازقamr.elbahy123@gmail.comاستفسار عن مسار الطرد"/>
    <d v="2017-06-01T00:00:00"/>
    <d v="1899-12-30T00:44:05"/>
    <s v="عمرو عبدالرازق"/>
    <x v="2"/>
    <s v="amr.elbahy123@gmail.com"/>
    <s v="28906101202334"/>
    <s v="00966581951050"/>
    <x v="1"/>
    <m/>
    <x v="5"/>
    <n v="1"/>
    <n v="0"/>
    <n v="5"/>
    <s v="EE702947140EG"/>
    <s v=""/>
    <s v=""/>
    <s v=""/>
    <s v=""/>
    <s v=""/>
    <s v=""/>
    <s v=""/>
    <s v="EE"/>
    <s v="EG"/>
  </r>
  <r>
    <s v="42887عزيز مختارelzoz153@yahoo.comاستفسار عن مسار الطرد"/>
    <d v="2017-06-01T00:00:00"/>
    <d v="1899-12-30T00:31:44"/>
    <s v="عزيز مختار"/>
    <x v="0"/>
    <s v="elzoz153@yahoo.com"/>
    <s v="28909060202153"/>
    <s v="201154969498"/>
    <x v="1"/>
    <m/>
    <x v="5"/>
    <n v="1"/>
    <n v="0"/>
    <n v="5"/>
    <s v="cp700192843eg"/>
    <s v=""/>
    <s v=""/>
    <s v=""/>
    <s v=""/>
    <s v=""/>
    <s v=""/>
    <s v=""/>
    <s v="CP"/>
    <s v="EG"/>
  </r>
  <r>
    <s v="42890Omar Sadekhiheha@hotmail.comشــكــوى"/>
    <d v="2017-06-04T00:00:00"/>
    <d v="1899-12-30T22:50:42"/>
    <s v="Omar Sadek"/>
    <x v="11"/>
    <s v="hiheha@hotmail.com"/>
    <s v=": A08254731"/>
    <s v="12896006435"/>
    <x v="2"/>
    <m/>
    <x v="5"/>
    <n v="4"/>
    <n v="22"/>
    <n v="1"/>
    <s v=""/>
    <s v=""/>
    <s v=""/>
    <s v=""/>
    <s v=""/>
    <s v=""/>
    <s v=""/>
    <s v=""/>
    <s v=""/>
    <s v=""/>
  </r>
  <r>
    <s v="42890 اماني محمد عمر طهTaha1131@hotmail.comاستفسار عن مسار الطرد"/>
    <d v="2017-06-04T00:00:00"/>
    <d v="1899-12-30T22:26:25"/>
    <s v=" اماني محمد عمر طه"/>
    <x v="2"/>
    <s v="Taha1131@hotmail.com"/>
    <s v=": L6745678"/>
    <s v="00966504350626"/>
    <x v="1"/>
    <m/>
    <x v="5"/>
    <n v="4"/>
    <n v="22"/>
    <n v="1"/>
    <s v="EE016997495EG"/>
    <s v=""/>
    <s v=""/>
    <s v=""/>
    <s v=""/>
    <s v=""/>
    <s v=""/>
    <s v=""/>
    <s v="EE"/>
    <s v="EG"/>
  </r>
  <r>
    <s v="42890هشام عبد الحميد احمد حسنH.ahmed_88@hotmail.comاستفسار عن مسار الطرد"/>
    <d v="2017-06-04T00:00:00"/>
    <d v="1899-12-30T21:43:24"/>
    <s v="هشام عبد الحميد احمد حسن"/>
    <x v="0"/>
    <s v="H.ahmed_88@hotmail.com"/>
    <s v="28807250103677"/>
    <s v="201146646468"/>
    <x v="1"/>
    <m/>
    <x v="5"/>
    <n v="4"/>
    <n v="21"/>
    <n v="1"/>
    <s v="RO167778744RU"/>
    <s v=""/>
    <s v=""/>
    <s v=""/>
    <s v=""/>
    <s v=""/>
    <s v=""/>
    <s v=""/>
    <s v="RO"/>
    <s v="RU"/>
  </r>
  <r>
    <s v="42890Emad FayedEmadduldin@gmail.comاستفسار عن مسار الطرد"/>
    <d v="2017-06-04T00:00:00"/>
    <d v="1899-12-30T13:10:35"/>
    <s v="Emad Fayed"/>
    <x v="0"/>
    <s v="Emadduldin@gmail.com"/>
    <s v="29301091400153"/>
    <s v="201154555566"/>
    <x v="1"/>
    <m/>
    <x v="5"/>
    <n v="4"/>
    <n v="13"/>
    <n v="1"/>
    <s v="RR693989780EG"/>
    <s v="RR693989881EG"/>
    <s v="RR693989793EG"/>
    <s v="RR693989918EG"/>
    <s v="RR693989904EG"/>
    <s v="RR693989895EG"/>
    <s v=""/>
    <s v=""/>
    <s v="RR"/>
    <s v="EG"/>
  </r>
  <r>
    <s v="42890ايمان محمد حلابهemy89eg@yahoo.comاستفسار عن مسار الطرد"/>
    <d v="2017-06-04T00:00:00"/>
    <d v="1899-12-30T13:08:53"/>
    <s v="ايمان محمد حلابه"/>
    <x v="0"/>
    <s v="emy89eg@yahoo.com"/>
    <s v="28901071202766"/>
    <s v="201010964172"/>
    <x v="1"/>
    <m/>
    <x v="5"/>
    <n v="4"/>
    <n v="13"/>
    <n v="1"/>
    <s v="EE702941439EG"/>
    <s v=""/>
    <s v=""/>
    <s v=""/>
    <s v=""/>
    <s v=""/>
    <s v=""/>
    <s v=""/>
    <s v="EE"/>
    <s v="EG"/>
  </r>
  <r>
    <s v="42890داليا حسام الدين سيف النصرRabeaeshreen@icloud.comاستفسار عن مسار الطرد"/>
    <d v="2017-06-04T00:00:00"/>
    <d v="1899-12-30T13:07:06"/>
    <s v="داليا حسام الدين سيف النصر"/>
    <x v="0"/>
    <s v="Rabeaeshreen@icloud.com"/>
    <s v="0100701"/>
    <s v="201153766563"/>
    <x v="1"/>
    <m/>
    <x v="5"/>
    <n v="4"/>
    <n v="13"/>
    <n v="1"/>
    <s v="ee703028320eg"/>
    <s v=""/>
    <s v=""/>
    <s v=""/>
    <s v=""/>
    <s v=""/>
    <s v=""/>
    <s v=""/>
    <s v="EE"/>
    <s v="EG"/>
  </r>
  <r>
    <s v="42890 Abdelrahman Hassan AbdelraoufQady93@gmail.comاستفسار عن مسار الطرد"/>
    <d v="2017-06-04T00:00:00"/>
    <d v="1899-12-30T13:06:20"/>
    <s v=" Abdelrahman Hassan Abdelraouf"/>
    <x v="0"/>
    <s v="Qady93@gmail.com"/>
    <s v="29303280102298"/>
    <s v="201009857672"/>
    <x v="1"/>
    <m/>
    <x v="5"/>
    <n v="4"/>
    <n v="13"/>
    <n v="1"/>
    <s v="RX571450284DE"/>
    <s v=""/>
    <s v=""/>
    <s v=""/>
    <s v=""/>
    <s v=""/>
    <s v=""/>
    <s v=""/>
    <s v="RX"/>
    <s v="DE"/>
  </r>
  <r>
    <s v="42890مصطفى محمود يسmoustafayassin@enppi.comاستفسار عن مسار الطرد"/>
    <d v="2017-06-04T00:00:00"/>
    <d v="1899-12-30T13:04:17"/>
    <s v="مصطفى محمود يس"/>
    <x v="0"/>
    <s v="moustafayassin@enppi.com"/>
    <s v="26412072800596"/>
    <s v="00201006052042"/>
    <x v="1"/>
    <m/>
    <x v="5"/>
    <n v="4"/>
    <n v="13"/>
    <n v="1"/>
    <s v="LT609993954CN"/>
    <s v=""/>
    <s v=""/>
    <s v=""/>
    <s v=""/>
    <s v=""/>
    <s v=""/>
    <s v=""/>
    <s v="LT"/>
    <s v="CN"/>
  </r>
  <r>
    <s v="42890ضحي سمير احمد شكرdu7a.samir@gmail.comاستفسار عن مسار الطرد"/>
    <d v="2017-06-04T00:00:00"/>
    <d v="1899-12-30T12:58:36"/>
    <s v="ضحي سمير احمد شكر"/>
    <x v="0"/>
    <s v="du7a.samir@gmail.com"/>
    <s v="29206091600869"/>
    <s v="01119867602"/>
    <x v="1"/>
    <m/>
    <x v="5"/>
    <n v="4"/>
    <n v="12"/>
    <n v="1"/>
    <s v="RB213606491SG"/>
    <s v=""/>
    <s v=""/>
    <s v=""/>
    <s v=""/>
    <s v=""/>
    <s v=""/>
    <s v=""/>
    <s v="RB"/>
    <s v="SG"/>
  </r>
  <r>
    <s v="42890رياض محسن عبدالقويriyadh20202011@hotmail.comاستفسار عن مسار الطرد"/>
    <d v="2017-06-04T00:00:00"/>
    <d v="1899-12-30T12:53:14"/>
    <s v="رياض محسن عبدالقوي"/>
    <x v="0"/>
    <s v="riyadh20202011@hotmail.com"/>
    <s v=": 04431273"/>
    <s v="2038512464"/>
    <x v="1"/>
    <m/>
    <x v="5"/>
    <n v="4"/>
    <n v="12"/>
    <n v="1"/>
    <s v="EE702998946EG"/>
    <s v=""/>
    <s v=""/>
    <s v=""/>
    <s v=""/>
    <s v=""/>
    <s v=""/>
    <s v=""/>
    <s v="EE"/>
    <s v="EG"/>
  </r>
  <r>
    <s v="42890عبد الله عبد الحليم hgsud]housekeepinggroup@gmail.comاستفســار عن خدمــة"/>
    <d v="2017-06-04T00:00:00"/>
    <d v="1899-12-30T12:33:43"/>
    <s v="عبد الله عبد الحليم hgsud]"/>
    <x v="0"/>
    <s v="housekeepinggroup@gmail.com"/>
    <s v="24305201200136"/>
    <s v="201005623392"/>
    <x v="0"/>
    <m/>
    <x v="5"/>
    <n v="4"/>
    <n v="12"/>
    <n v="1"/>
    <s v=""/>
    <s v=""/>
    <s v=""/>
    <s v=""/>
    <s v=""/>
    <s v=""/>
    <s v=""/>
    <s v=""/>
    <s v=""/>
    <s v=""/>
  </r>
  <r>
    <s v="42890محمد حداث عبدالظاهرmohammed_7ad@yahoo.comاستفسار عن مسار الطرد"/>
    <d v="2017-06-04T00:00:00"/>
    <d v="1899-12-30T12:30:18"/>
    <s v="محمد حداث عبدالظاهر"/>
    <x v="0"/>
    <s v="mohammed_7ad@yahoo.com"/>
    <s v="29109011405399"/>
    <s v="01144327016"/>
    <x v="1"/>
    <m/>
    <x v="5"/>
    <n v="4"/>
    <n v="12"/>
    <n v="1"/>
    <s v=""/>
    <s v=""/>
    <s v=""/>
    <s v=""/>
    <s v=""/>
    <s v=""/>
    <s v=""/>
    <s v=""/>
    <s v=""/>
    <s v=""/>
  </r>
  <r>
    <s v="42890عاصم علي السيدasem_5552000@yahoo.comاستفســار عن خدمــة"/>
    <d v="2017-06-04T00:00:00"/>
    <d v="1899-12-30T12:19:50"/>
    <s v="عاصم علي السيد"/>
    <x v="4"/>
    <s v="asem_5552000@yahoo.com"/>
    <s v="28111162600879"/>
    <s v="0096555420242"/>
    <x v="0"/>
    <m/>
    <x v="5"/>
    <n v="4"/>
    <n v="12"/>
    <n v="1"/>
    <s v=""/>
    <s v=""/>
    <s v=""/>
    <s v=""/>
    <s v=""/>
    <s v=""/>
    <s v=""/>
    <s v=""/>
    <s v=""/>
    <s v=""/>
  </r>
  <r>
    <s v="42890oraby hassan orabyorabio@hotmail.comشــكــوى"/>
    <d v="2017-06-04T00:00:00"/>
    <d v="1899-12-30T12:08:45"/>
    <s v="oraby hassan oraby"/>
    <x v="0"/>
    <s v="orabio@hotmail.com"/>
    <s v="0400134"/>
    <s v="11115999760"/>
    <x v="2"/>
    <m/>
    <x v="5"/>
    <n v="4"/>
    <n v="12"/>
    <n v="1"/>
    <s v="RB217547065SG"/>
    <s v=""/>
    <s v=""/>
    <s v=""/>
    <s v=""/>
    <s v=""/>
    <s v=""/>
    <s v=""/>
    <s v="RB"/>
    <s v="SG"/>
  </r>
  <r>
    <s v="42890احمد وحيد عزت محمدahmed_waheed88@yahoo.comشــكــوى"/>
    <d v="2017-06-04T00:00:00"/>
    <d v="1899-12-30T12:01:30"/>
    <s v="احمد وحيد عزت محمد"/>
    <x v="0"/>
    <s v="ahmed_waheed88@yahoo.com"/>
    <s v=": A16960076"/>
    <s v="966547072062"/>
    <x v="2"/>
    <m/>
    <x v="5"/>
    <n v="4"/>
    <n v="12"/>
    <n v="1"/>
    <s v="rr061187975sa"/>
    <s v=""/>
    <s v=""/>
    <s v=""/>
    <s v=""/>
    <s v=""/>
    <s v=""/>
    <s v=""/>
    <s v="RR"/>
    <s v="SA"/>
  </r>
  <r>
    <s v="42890ahmedengahmedvip1@gmail.comاستفسار عن مسار الطرد"/>
    <d v="2017-06-04T00:00:00"/>
    <d v="1899-12-30T12:01:00"/>
    <s v="ahmed"/>
    <x v="2"/>
    <s v="engahmedvip1@gmail.com"/>
    <s v="1702459"/>
    <s v="966500052883"/>
    <x v="1"/>
    <m/>
    <x v="5"/>
    <n v="4"/>
    <n v="12"/>
    <n v="1"/>
    <s v=""/>
    <s v=""/>
    <s v=""/>
    <s v=""/>
    <s v=""/>
    <s v=""/>
    <s v=""/>
    <s v=""/>
    <s v=""/>
    <s v=""/>
  </r>
  <r>
    <s v="42890جودة احمد جودةgouda.sufaraa@gmail.comاستفسار عن مسار الطرد"/>
    <d v="2017-06-04T00:00:00"/>
    <d v="1899-12-30T12:00:54"/>
    <s v="جودة احمد جودة"/>
    <x v="0"/>
    <s v="gouda.sufaraa@gmail.com"/>
    <s v="27412290102454"/>
    <s v="01014238123"/>
    <x v="1"/>
    <m/>
    <x v="5"/>
    <n v="4"/>
    <n v="12"/>
    <n v="1"/>
    <s v="EE016441751EG"/>
    <s v=""/>
    <s v=""/>
    <s v=""/>
    <s v=""/>
    <s v=""/>
    <s v=""/>
    <s v=""/>
    <s v="EE"/>
    <s v="EG"/>
  </r>
  <r>
    <s v="42890Ahmed Zeidarch_ahmed_zaid@hotmail.comاستفسار عن مسار الطرد"/>
    <d v="2017-06-04T00:00:00"/>
    <d v="1899-12-30T11:54:15"/>
    <s v="Ahmed Zeid"/>
    <x v="0"/>
    <s v="arch_ahmed_zaid@hotmail.com"/>
    <s v="28105088800771"/>
    <s v="00201002720507"/>
    <x v="1"/>
    <m/>
    <x v="5"/>
    <n v="4"/>
    <n v="11"/>
    <n v="1"/>
    <s v="RF454338092SG"/>
    <s v=""/>
    <s v=""/>
    <s v=""/>
    <s v=""/>
    <s v=""/>
    <s v=""/>
    <s v=""/>
    <s v="RF"/>
    <s v="SG"/>
  </r>
  <r>
    <s v="42890فوزية محمد طه صبيحomarr.mmm@gmail.comاستفســار عن خدمــة"/>
    <d v="2017-06-04T00:00:00"/>
    <d v="1899-12-30T11:30:01"/>
    <s v="فوزية محمد طه صبيح"/>
    <x v="0"/>
    <s v="omarr.mmm@gmail.com"/>
    <s v="25807311400644"/>
    <s v="01016284473"/>
    <x v="0"/>
    <m/>
    <x v="5"/>
    <n v="4"/>
    <n v="11"/>
    <n v="1"/>
    <s v=""/>
    <s v=""/>
    <s v=""/>
    <s v=""/>
    <s v=""/>
    <s v=""/>
    <s v=""/>
    <s v=""/>
    <s v=""/>
    <s v=""/>
  </r>
  <r>
    <s v="42890mahmoud hassanmahmoud@intertelecom-eg.comاستفسار عن مسار الطرد"/>
    <d v="2017-06-04T00:00:00"/>
    <d v="1899-12-30T11:28:55"/>
    <s v="mahmoud hassan"/>
    <x v="0"/>
    <s v="mahmoud@intertelecom-eg.com"/>
    <s v="27505282102877"/>
    <s v="01119080758"/>
    <x v="1"/>
    <m/>
    <x v="5"/>
    <n v="4"/>
    <n v="11"/>
    <n v="1"/>
    <s v="RR139753260TH"/>
    <s v=""/>
    <s v=""/>
    <s v=""/>
    <s v=""/>
    <s v=""/>
    <s v=""/>
    <s v=""/>
    <s v="RR"/>
    <s v="TH"/>
  </r>
  <r>
    <s v="42890Omnia Mohamedomniaa.mohamed.oo@gmail.comاستفسار عن مسار الطرد"/>
    <d v="2017-06-04T00:00:00"/>
    <d v="1899-12-30T11:24:18"/>
    <s v="Omnia Mohamed"/>
    <x v="0"/>
    <s v="omniaa.mohamed.oo@gmail.com"/>
    <s v="29608311300366"/>
    <s v="01206058698"/>
    <x v="1"/>
    <m/>
    <x v="5"/>
    <n v="4"/>
    <n v="11"/>
    <n v="1"/>
    <s v="RX570076835DE"/>
    <s v=""/>
    <s v=""/>
    <s v=""/>
    <s v=""/>
    <s v=""/>
    <s v=""/>
    <s v=""/>
    <s v="RX"/>
    <s v="DE"/>
  </r>
  <r>
    <s v="42890محمد سيد يوسفyousef.video@gmail.comاستفسار عن مسار الطرد"/>
    <d v="2017-06-04T00:00:00"/>
    <d v="1899-12-30T11:17:33"/>
    <s v="محمد سيد يوسف"/>
    <x v="0"/>
    <s v="yousef.video@gmail.com"/>
    <s v="27305031200251"/>
    <s v="01016683422"/>
    <x v="1"/>
    <m/>
    <x v="5"/>
    <n v="4"/>
    <n v="11"/>
    <n v="1"/>
    <s v="RB211832084SG"/>
    <s v=""/>
    <s v=""/>
    <s v=""/>
    <s v=""/>
    <s v=""/>
    <s v=""/>
    <s v=""/>
    <s v="RB"/>
    <s v="SG"/>
  </r>
  <r>
    <s v="42890مهندس / عصام اليمانىesamelyamany@hotmail.comشــكــوى"/>
    <d v="2017-06-04T00:00:00"/>
    <d v="1899-12-30T10:43:39"/>
    <s v="مهندس / عصام اليمانى"/>
    <x v="0"/>
    <s v="esamelyamany@hotmail.com"/>
    <s v="26106111600113"/>
    <s v="02001273442554"/>
    <x v="2"/>
    <m/>
    <x v="5"/>
    <n v="4"/>
    <n v="10"/>
    <n v="1"/>
    <s v=""/>
    <s v=""/>
    <s v=""/>
    <s v=""/>
    <s v=""/>
    <s v=""/>
    <s v=""/>
    <s v=""/>
    <s v=""/>
    <s v=""/>
  </r>
  <r>
    <s v="42890شيماء رزق ابراهيم على الزيدىshimaaalzaidy@gmail.comشــكــوى"/>
    <d v="2017-06-04T00:00:00"/>
    <d v="1899-12-30T10:40:15"/>
    <s v="شيماء رزق ابراهيم على الزيدى"/>
    <x v="0"/>
    <s v="shimaaalzaidy@gmail.com"/>
    <s v="28910148800628"/>
    <s v="201000968698"/>
    <x v="2"/>
    <m/>
    <x v="5"/>
    <n v="4"/>
    <n v="10"/>
    <n v="1"/>
    <s v=""/>
    <s v=""/>
    <s v=""/>
    <s v=""/>
    <s v=""/>
    <s v=""/>
    <s v=""/>
    <s v=""/>
    <s v=""/>
    <s v=""/>
  </r>
  <r>
    <s v="42890مدحت عبدالله محمود احمدhazem.hazem90327@yahoo.comاستفسار عن مسار الطرد"/>
    <d v="2017-06-04T00:00:00"/>
    <d v="1899-12-30T10:35:15"/>
    <s v="مدحت عبدالله محمود احمد"/>
    <x v="0"/>
    <s v="hazem.hazem90327@yahoo.com"/>
    <s v="28611292103918"/>
    <s v="0201271540467"/>
    <x v="1"/>
    <m/>
    <x v="5"/>
    <n v="4"/>
    <n v="10"/>
    <n v="1"/>
    <s v=""/>
    <s v=""/>
    <s v=""/>
    <s v=""/>
    <s v=""/>
    <s v=""/>
    <s v=""/>
    <s v=""/>
    <s v=""/>
    <s v=""/>
  </r>
  <r>
    <s v="42890nourhan hossamnourhansharaawy9@gmail.comاستفسار عن مسار الطرد"/>
    <d v="2017-06-04T00:00:00"/>
    <d v="1899-12-30T10:19:01"/>
    <s v="nourhan hossam"/>
    <x v="0"/>
    <s v="nourhansharaawy9@gmail.com"/>
    <s v="29309110101228"/>
    <s v="01202422004"/>
    <x v="1"/>
    <m/>
    <x v="5"/>
    <n v="4"/>
    <n v="10"/>
    <n v="1"/>
    <s v="RD117753325SE"/>
    <s v=""/>
    <s v=""/>
    <s v=""/>
    <s v=""/>
    <s v=""/>
    <s v=""/>
    <s v=""/>
    <s v="RD"/>
    <s v="SE"/>
  </r>
  <r>
    <s v="42890ayman mohamed hefnylila.fares12@gmail.comاستفسار عن مسار الطرد"/>
    <d v="2017-06-04T00:00:00"/>
    <d v="1899-12-30T10:04:17"/>
    <s v="ayman mohamed hefny"/>
    <x v="0"/>
    <s v="lila.fares12@gmail.com"/>
    <s v="26410271400219"/>
    <s v="01005521512"/>
    <x v="1"/>
    <m/>
    <x v="5"/>
    <n v="4"/>
    <n v="10"/>
    <n v="1"/>
    <s v="CY687774025DE"/>
    <s v=""/>
    <s v=""/>
    <s v=""/>
    <s v=""/>
    <s v=""/>
    <s v=""/>
    <s v=""/>
    <s v="CY"/>
    <s v="DE"/>
  </r>
  <r>
    <s v="42890خالد أبو السعود عبد اللهDr_decede11@yahoo.comاستفسار عن مسار الطرد"/>
    <d v="2017-06-04T00:00:00"/>
    <d v="1899-12-30T08:59:57"/>
    <s v="خالد أبو السعود عبد الله"/>
    <x v="0"/>
    <s v="Dr_decede11@yahoo.com"/>
    <s v="28709282500595"/>
    <s v="0201013732621"/>
    <x v="1"/>
    <m/>
    <x v="5"/>
    <n v="4"/>
    <n v="8"/>
    <n v="1"/>
    <s v="RR624346665EG"/>
    <s v=""/>
    <s v=""/>
    <s v=""/>
    <s v=""/>
    <s v=""/>
    <s v=""/>
    <s v=""/>
    <s v="RR"/>
    <s v="EG"/>
  </r>
  <r>
    <s v="42890محمد زكريا أمين إبراهيمm.z@qualityservice.comاستفسار عن مسار الطرد"/>
    <d v="2017-06-04T00:00:00"/>
    <d v="1899-12-30T08:31:26"/>
    <s v="محمد زكريا أمين إبراهيم"/>
    <x v="0"/>
    <s v="m.z@qualityservice.com"/>
    <s v="28212302102191"/>
    <s v="01111155435"/>
    <x v="1"/>
    <m/>
    <x v="5"/>
    <n v="4"/>
    <n v="8"/>
    <n v="1"/>
    <s v="RG902143077CN"/>
    <s v=""/>
    <s v=""/>
    <s v=""/>
    <s v=""/>
    <s v=""/>
    <s v=""/>
    <s v=""/>
    <s v="RG"/>
    <s v="CN"/>
  </r>
  <r>
    <s v="42890السيد محمد عبدالرازقayman2020550@gmail.comاستفسار عن مسار الطرد"/>
    <d v="2017-06-04T00:00:00"/>
    <d v="1899-12-30T05:59:12"/>
    <s v="السيد محمد عبدالرازق"/>
    <x v="0"/>
    <s v="ayman2020550@gmail.com"/>
    <s v="28003051203456"/>
    <s v="201003944055"/>
    <x v="1"/>
    <m/>
    <x v="5"/>
    <n v="4"/>
    <n v="5"/>
    <n v="1"/>
    <s v="RM215468033DE"/>
    <s v=""/>
    <s v=""/>
    <s v=""/>
    <s v=""/>
    <s v=""/>
    <s v=""/>
    <s v=""/>
    <s v="RM"/>
    <s v="DE"/>
  </r>
  <r>
    <s v="42890هاجر محمد فريحىkaram_laver@yahoo.comاستفسار عن مسار الطرد"/>
    <d v="2017-06-04T00:00:00"/>
    <d v="1899-12-30T02:10:34"/>
    <s v="هاجر محمد فريحى"/>
    <x v="0"/>
    <s v="karam_laver@yahoo.com"/>
    <s v="28906010105905"/>
    <s v="01211229189"/>
    <x v="1"/>
    <m/>
    <x v="5"/>
    <n v="4"/>
    <n v="2"/>
    <n v="1"/>
    <s v="EE702930705EG"/>
    <s v=""/>
    <s v=""/>
    <s v=""/>
    <s v=""/>
    <s v=""/>
    <s v=""/>
    <s v=""/>
    <s v="EE"/>
    <s v="EG"/>
  </r>
  <r>
    <s v="42890سيف إبراهيم السلاليdr.saif2007@gmail.comشــكــوى"/>
    <d v="2017-06-04T00:00:00"/>
    <d v="1899-12-30T02:00:23"/>
    <s v="سيف إبراهيم السلالي"/>
    <x v="0"/>
    <s v="dr.saif2007@gmail.com"/>
    <s v="29309118801539"/>
    <s v="01286287170"/>
    <x v="2"/>
    <m/>
    <x v="5"/>
    <n v="4"/>
    <n v="2"/>
    <n v="1"/>
    <s v=""/>
    <s v=""/>
    <s v=""/>
    <s v=""/>
    <s v=""/>
    <s v=""/>
    <s v=""/>
    <s v=""/>
    <s v=""/>
    <s v=""/>
  </r>
  <r>
    <s v="42890هبة دانيال حكيمEssam100500@yahoo.comاستفسار عن مسار الطرد"/>
    <d v="2017-06-04T00:00:00"/>
    <d v="1899-12-30T01:11:31"/>
    <s v="هبة دانيال حكيم"/>
    <x v="0"/>
    <s v="Essam100500@yahoo.com"/>
    <s v="28812032502946"/>
    <s v="00201270805075"/>
    <x v="1"/>
    <m/>
    <x v="5"/>
    <n v="4"/>
    <n v="1"/>
    <n v="1"/>
    <s v="EE702958006EG"/>
    <s v=""/>
    <s v=""/>
    <s v=""/>
    <s v=""/>
    <s v=""/>
    <s v=""/>
    <s v=""/>
    <s v="EE"/>
    <s v="EG"/>
  </r>
  <r>
    <s v="42890محمد هانى عبد اللهmohamed.hany@te.egاستفســار عن خدمــة"/>
    <d v="2017-06-04T00:00:00"/>
    <d v="1899-12-30T00:13:58"/>
    <s v="محمد هانى عبد الله"/>
    <x v="0"/>
    <s v="mohamed.hany@te.eg"/>
    <s v="26708012702478"/>
    <s v="01066627049"/>
    <x v="0"/>
    <m/>
    <x v="5"/>
    <n v="4"/>
    <n v="0"/>
    <n v="1"/>
    <s v=""/>
    <s v=""/>
    <s v=""/>
    <s v=""/>
    <s v=""/>
    <s v=""/>
    <s v=""/>
    <s v=""/>
    <s v=""/>
    <s v=""/>
  </r>
  <r>
    <s v="42891مصطفي محمود احمدenglish.mostafa@yahoo.comاستفسار عن مسار الطرد"/>
    <d v="2017-06-05T00:00:00"/>
    <d v="1899-12-30T14:50:24"/>
    <s v="مصطفي محمود احمد"/>
    <x v="0"/>
    <s v="english.mostafa@yahoo.com"/>
    <s v="27512212501355"/>
    <s v="201145858312"/>
    <x v="1"/>
    <m/>
    <x v="5"/>
    <n v="5"/>
    <n v="14"/>
    <n v="2"/>
    <s v="RR708208592EG"/>
    <s v="RR708208898EG"/>
    <s v=""/>
    <s v=""/>
    <s v=""/>
    <s v=""/>
    <s v=""/>
    <s v=""/>
    <s v="RR"/>
    <s v="EG"/>
  </r>
  <r>
    <s v="42891عمر محمد ربيع محمد عبدالنبيOrabie06@gmail.comاستفسار عن مسار الطرد"/>
    <d v="2017-06-05T00:00:00"/>
    <d v="1899-12-30T14:50:22"/>
    <s v="عمر محمد ربيع محمد عبدالنبي"/>
    <x v="0"/>
    <s v="Orabie06@gmail.com"/>
    <s v="28707282401276"/>
    <s v="01157667225"/>
    <x v="1"/>
    <m/>
    <x v="5"/>
    <n v="5"/>
    <n v="14"/>
    <n v="2"/>
    <s v="EE702974216EG"/>
    <s v=""/>
    <s v=""/>
    <s v=""/>
    <s v=""/>
    <s v=""/>
    <s v=""/>
    <s v=""/>
    <s v="EE"/>
    <s v="EG"/>
  </r>
  <r>
    <s v="42891هدى محمد ابراهيم الشبراوىreda1485@gmail.comشــكــوى"/>
    <d v="2017-06-05T00:00:00"/>
    <d v="1899-12-30T14:50:21"/>
    <s v="هدى محمد ابراهيم الشبراوى"/>
    <x v="0"/>
    <s v="reda1485@gmail.com"/>
    <s v="26911151402543"/>
    <s v="01028643728"/>
    <x v="2"/>
    <m/>
    <x v="5"/>
    <n v="5"/>
    <n v="14"/>
    <n v="2"/>
    <s v=""/>
    <s v=""/>
    <s v=""/>
    <s v=""/>
    <s v=""/>
    <s v=""/>
    <s v=""/>
    <s v=""/>
    <s v=""/>
    <s v=""/>
  </r>
  <r>
    <s v="42891ahmedengahmedvip1@gmail.comشــكــوى"/>
    <d v="2017-06-05T00:00:00"/>
    <d v="1899-12-30T14:50:19"/>
    <s v="ahmed"/>
    <x v="0"/>
    <s v="engahmedvip1@gmail.com"/>
    <s v="1702459"/>
    <s v="201111160520"/>
    <x v="2"/>
    <m/>
    <x v="5"/>
    <n v="5"/>
    <n v="14"/>
    <n v="2"/>
    <s v="RR058441361SA"/>
    <s v=""/>
    <s v=""/>
    <s v=""/>
    <s v=""/>
    <s v=""/>
    <s v=""/>
    <s v=""/>
    <s v="RR"/>
    <s v="SA"/>
  </r>
  <r>
    <s v="42891ثروت محمد ابوالمجد الشافعيOmarluxor85@yahoo.comاستفسار عن مسار الطرد"/>
    <d v="2017-06-05T00:00:00"/>
    <d v="1899-12-30T14:50:18"/>
    <s v="ثروت محمد ابوالمجد الشافعي"/>
    <x v="0"/>
    <s v="Omarluxor85@yahoo.com"/>
    <s v="2702311"/>
    <s v="201097134387"/>
    <x v="1"/>
    <m/>
    <x v="5"/>
    <n v="5"/>
    <n v="14"/>
    <n v="2"/>
    <s v="EE703057286EG"/>
    <s v=""/>
    <s v=""/>
    <s v=""/>
    <s v=""/>
    <s v=""/>
    <s v=""/>
    <s v=""/>
    <s v="EE"/>
    <s v="EG"/>
  </r>
  <r>
    <s v="42891احمد ساميRokman32@yahoo.comشــكــوى"/>
    <d v="2017-06-05T00:00:00"/>
    <d v="1899-12-30T14:50:18"/>
    <s v="احمد سامي"/>
    <x v="0"/>
    <s v="Rokman32@yahoo.com"/>
    <s v="28407255700891"/>
    <s v="201201881265"/>
    <x v="2"/>
    <m/>
    <x v="5"/>
    <n v="5"/>
    <n v="14"/>
    <n v="2"/>
    <s v=""/>
    <s v=""/>
    <s v=""/>
    <s v=""/>
    <s v=""/>
    <s v=""/>
    <s v=""/>
    <s v=""/>
    <s v=""/>
    <s v=""/>
  </r>
  <r>
    <s v="42891دعاء ناجي محمد خميسdoaanagy93@yahoo.comاستفسار عن مسار الطرد"/>
    <d v="2017-06-05T00:00:00"/>
    <d v="1899-12-30T14:50:15"/>
    <s v="دعاء ناجي محمد خميس"/>
    <x v="0"/>
    <s v="doaanagy93@yahoo.com"/>
    <s v="29307012410201"/>
    <s v="01027537859"/>
    <x v="1"/>
    <m/>
    <x v="5"/>
    <n v="5"/>
    <n v="14"/>
    <n v="2"/>
    <s v="EE703031774EG"/>
    <s v=""/>
    <s v=""/>
    <s v=""/>
    <s v=""/>
    <s v=""/>
    <s v=""/>
    <s v=""/>
    <s v="EE"/>
    <s v="EG"/>
  </r>
  <r>
    <s v="42891EMAN ALI RAGHEB ELSAYEDraghebeman@hotmail.co.ukاستفسار عن مسار الطرد"/>
    <d v="2017-06-05T00:00:00"/>
    <d v="1899-12-30T12:14:02"/>
    <s v="EMAN ALI RAGHEB ELSAYED"/>
    <x v="0"/>
    <s v="raghebeman@hotmail.co.uk"/>
    <s v="26001230102443"/>
    <s v="201001032042"/>
    <x v="1"/>
    <m/>
    <x v="5"/>
    <n v="5"/>
    <n v="12"/>
    <n v="2"/>
    <s v="RS853479545NL"/>
    <s v=""/>
    <s v=""/>
    <s v=""/>
    <s v=""/>
    <s v=""/>
    <s v=""/>
    <s v=""/>
    <s v="RS"/>
    <s v="NL"/>
  </r>
  <r>
    <s v="42891محمود خالد عبد الجليل محمدmahmoudkhaliid07@gmail.comاستفسار عن مسار الطرد"/>
    <d v="2017-06-05T00:00:00"/>
    <d v="1899-12-30T12:14:02"/>
    <s v="محمود خالد عبد الجليل محمد"/>
    <x v="0"/>
    <s v="mahmoudkhaliid07@gmail.com"/>
    <s v=": A11479671"/>
    <s v="201120208847"/>
    <x v="1"/>
    <m/>
    <x v="5"/>
    <n v="5"/>
    <n v="12"/>
    <n v="2"/>
    <s v="EE703057887EG"/>
    <s v=""/>
    <s v=""/>
    <s v=""/>
    <s v=""/>
    <s v=""/>
    <s v=""/>
    <s v=""/>
    <s v="EE"/>
    <s v="EG"/>
  </r>
  <r>
    <s v="42891Ahmed mohamedahmedsaidawi@outlook.saاستفسار عن مسار الطرد"/>
    <d v="2017-06-05T00:00:00"/>
    <d v="1899-12-30T12:14:02"/>
    <s v="Ahmed mohamed"/>
    <x v="48"/>
    <s v="ahmedsaidawi@outlook.sa"/>
    <s v=": A07862342"/>
    <s v="004571813191"/>
    <x v="1"/>
    <m/>
    <x v="5"/>
    <n v="5"/>
    <n v="12"/>
    <n v="2"/>
    <s v=""/>
    <s v=""/>
    <s v=""/>
    <s v=""/>
    <s v=""/>
    <s v=""/>
    <s v=""/>
    <s v=""/>
    <s v=""/>
    <s v=""/>
  </r>
  <r>
    <s v="42891محمد عبد الرحمنALMNY8787@GMAIL.COMاستفسار عن مسار الطرد"/>
    <d v="2017-06-05T00:00:00"/>
    <d v="1899-12-30T12:14:02"/>
    <s v="محمد عبد الرحمن"/>
    <x v="0"/>
    <s v="ALMNY8787@GMAIL.COM"/>
    <s v="20100000000"/>
    <s v="01098520709"/>
    <x v="1"/>
    <m/>
    <x v="5"/>
    <n v="5"/>
    <n v="12"/>
    <n v="2"/>
    <s v="RX571978853DE"/>
    <s v=""/>
    <s v=""/>
    <s v=""/>
    <s v=""/>
    <s v=""/>
    <s v=""/>
    <s v=""/>
    <s v="RX"/>
    <s v="DE"/>
  </r>
  <r>
    <s v="42891تامر عبد الناصرtamer020@hotmail.comاستفسار عن مسار الطرد"/>
    <d v="2017-06-05T00:00:00"/>
    <d v="1899-12-30T12:14:02"/>
    <s v="تامر عبد الناصر"/>
    <x v="0"/>
    <s v="tamer020@hotmail.com"/>
    <s v="27812110100139"/>
    <s v="01117011633"/>
    <x v="1"/>
    <m/>
    <x v="5"/>
    <n v="5"/>
    <n v="12"/>
    <n v="2"/>
    <s v=""/>
    <s v=""/>
    <s v=""/>
    <s v=""/>
    <s v=""/>
    <s v=""/>
    <s v=""/>
    <s v=""/>
    <s v=""/>
    <s v=""/>
  </r>
  <r>
    <s v="42891اسلام محمد نجيبetaesj@yahoo.comاستفسار عن مسار الطرد"/>
    <d v="2017-06-05T00:00:00"/>
    <d v="1899-12-30T12:14:02"/>
    <s v="اسلام محمد نجيب"/>
    <x v="0"/>
    <s v="etaesj@yahoo.com"/>
    <s v="28803040400355"/>
    <s v="201111918140"/>
    <x v="1"/>
    <m/>
    <x v="5"/>
    <n v="5"/>
    <n v="12"/>
    <n v="2"/>
    <s v="RS369518291CN"/>
    <s v=""/>
    <s v=""/>
    <s v=""/>
    <s v=""/>
    <s v=""/>
    <s v=""/>
    <s v=""/>
    <s v="RS"/>
    <s v="CN"/>
  </r>
  <r>
    <s v="42891eslamsmartofficef@gmail.comاستفسار عن مسار الطرد"/>
    <d v="2017-06-05T00:00:00"/>
    <d v="1899-12-30T12:14:02"/>
    <s v="eslam"/>
    <x v="0"/>
    <s v="smartofficef@gmail.com"/>
    <s v="28705180104139"/>
    <s v="201221242525"/>
    <x v="1"/>
    <m/>
    <x v="5"/>
    <n v="5"/>
    <n v="12"/>
    <n v="2"/>
    <s v="RE492747194SE"/>
    <s v=""/>
    <s v=""/>
    <s v=""/>
    <s v=""/>
    <s v=""/>
    <s v=""/>
    <s v=""/>
    <s v="RE"/>
    <s v="SE"/>
  </r>
  <r>
    <s v="42891عمر الفاروق محمودomar.elfarouk4@gmail.comاستفســار عن خدمــة"/>
    <d v="2017-06-05T00:00:00"/>
    <d v="1899-12-30T12:14:01"/>
    <s v="عمر الفاروق محمود"/>
    <x v="0"/>
    <s v="omar.elfarouk4@gmail.com"/>
    <s v="29011050102395"/>
    <s v="01119175278"/>
    <x v="0"/>
    <m/>
    <x v="5"/>
    <n v="5"/>
    <n v="12"/>
    <n v="2"/>
    <s v=""/>
    <s v=""/>
    <s v=""/>
    <s v=""/>
    <s v=""/>
    <s v=""/>
    <s v=""/>
    <s v=""/>
    <s v=""/>
    <s v=""/>
  </r>
  <r>
    <s v="42891ميسرة عمر محمد خلفmaysarah8020@gmail.comاستفسار عن مسار الطرد"/>
    <d v="2017-06-05T00:00:00"/>
    <d v="1899-12-30T12:14:01"/>
    <s v="ميسرة عمر محمد خلف"/>
    <x v="0"/>
    <s v="maysarah8020@gmail.com"/>
    <s v="29009011318351"/>
    <s v="00201027475175"/>
    <x v="1"/>
    <m/>
    <x v="5"/>
    <n v="5"/>
    <n v="12"/>
    <n v="2"/>
    <s v=""/>
    <s v=""/>
    <s v=""/>
    <s v=""/>
    <s v=""/>
    <s v=""/>
    <s v=""/>
    <s v=""/>
    <s v=""/>
    <s v=""/>
  </r>
  <r>
    <s v="42891صهيب أمين سيف غالبSuhib200@gmail.comاستفسار عن مسار الطرد"/>
    <d v="2017-06-05T00:00:00"/>
    <d v="1899-12-30T12:14:01"/>
    <s v="صهيب أمين سيف غالب"/>
    <x v="0"/>
    <s v="Suhib200@gmail.com"/>
    <s v=": 05870398"/>
    <s v="00201123838111"/>
    <x v="1"/>
    <m/>
    <x v="5"/>
    <n v="5"/>
    <n v="12"/>
    <n v="2"/>
    <s v="EE702989533EG"/>
    <s v=""/>
    <s v=""/>
    <s v=""/>
    <s v=""/>
    <s v=""/>
    <s v=""/>
    <s v=""/>
    <s v="EE"/>
    <s v="EG"/>
  </r>
  <r>
    <s v="42891wesam nashaat sobhyelpopwesam@gmail.comاستفسار عن مسار الطرد"/>
    <d v="2017-06-05T00:00:00"/>
    <d v="1899-12-30T12:14:01"/>
    <s v="wesam nashaat sobhy"/>
    <x v="0"/>
    <s v="elpopwesam@gmail.com"/>
    <s v="29001190200758"/>
    <s v="1011860808"/>
    <x v="1"/>
    <m/>
    <x v="5"/>
    <n v="5"/>
    <n v="12"/>
    <n v="2"/>
    <s v="RP356114109SG"/>
    <s v=""/>
    <s v=""/>
    <s v=""/>
    <s v=""/>
    <s v=""/>
    <s v=""/>
    <s v=""/>
    <s v="RP"/>
    <s v="SG"/>
  </r>
  <r>
    <s v="42891كارم خلف عبد الحليم عبد اللاهkaremabdulhalim@gmail.comشــكــوى"/>
    <d v="2017-06-05T00:00:00"/>
    <d v="1899-12-30T12:14:01"/>
    <s v="كارم خلف عبد الحليم عبد اللاه"/>
    <x v="0"/>
    <s v="karemabdulhalim@gmail.com"/>
    <s v="28002062602251"/>
    <s v="01229436671"/>
    <x v="2"/>
    <m/>
    <x v="5"/>
    <n v="5"/>
    <n v="12"/>
    <n v="2"/>
    <s v=""/>
    <s v=""/>
    <s v=""/>
    <s v=""/>
    <s v=""/>
    <s v=""/>
    <s v=""/>
    <s v=""/>
    <s v=""/>
    <s v=""/>
  </r>
  <r>
    <s v="42891احمد عيسىHmdss9@gmail.comاستفسار عن مسار الطرد"/>
    <d v="2017-06-05T00:00:00"/>
    <d v="1899-12-30T12:14:01"/>
    <s v="احمد عيسى"/>
    <x v="0"/>
    <s v="Hmdss9@gmail.com"/>
    <s v=": R0117676"/>
    <s v="00201112462479"/>
    <x v="1"/>
    <m/>
    <x v="5"/>
    <n v="5"/>
    <n v="12"/>
    <n v="2"/>
    <s v="Cp700222372eg"/>
    <s v=""/>
    <s v=""/>
    <s v=""/>
    <s v=""/>
    <s v=""/>
    <s v=""/>
    <s v=""/>
    <s v="CP"/>
    <s v="EG"/>
  </r>
  <r>
    <s v="42891احمد عيدahmed.eid.ae@hotmail.comاستفسار عن مسار الطرد"/>
    <d v="2017-06-05T00:00:00"/>
    <d v="1899-12-30T12:14:01"/>
    <s v="احمد عيد"/>
    <x v="0"/>
    <s v="ahmed.eid.ae@hotmail.com"/>
    <s v=": A18564672"/>
    <s v="00966567177510"/>
    <x v="1"/>
    <m/>
    <x v="5"/>
    <n v="5"/>
    <n v="12"/>
    <n v="2"/>
    <s v="RR707548762EG"/>
    <s v=""/>
    <s v=""/>
    <s v=""/>
    <s v=""/>
    <s v=""/>
    <s v=""/>
    <s v=""/>
    <s v="RR"/>
    <s v="EG"/>
  </r>
  <r>
    <s v="42891كيرلس صبرى سعدKirogerges912@gmail.comاستفسار عن مسار الطرد"/>
    <d v="2017-06-05T00:00:00"/>
    <d v="1899-12-30T12:14:01"/>
    <s v="كيرلس صبرى سعد"/>
    <x v="0"/>
    <s v="Kirogerges912@gmail.com"/>
    <s v="29403120103136"/>
    <s v="01228549939"/>
    <x v="1"/>
    <m/>
    <x v="5"/>
    <n v="5"/>
    <n v="12"/>
    <n v="2"/>
    <s v="RR707768233EG"/>
    <s v=""/>
    <s v=""/>
    <s v=""/>
    <s v=""/>
    <s v=""/>
    <s v=""/>
    <s v=""/>
    <s v="RR"/>
    <s v="EG"/>
  </r>
  <r>
    <s v="42891احمد محمد طارق محمد توفيق حنفيEng_ahmedtarek@hotmail.comاستفسار عن مسار الطرد"/>
    <d v="2017-06-05T00:00:00"/>
    <d v="1899-12-30T12:14:00"/>
    <s v="احمد محمد طارق محمد توفيق حنفي"/>
    <x v="0"/>
    <s v="Eng_ahmedtarek@hotmail.com"/>
    <s v="28211080104011"/>
    <s v="00201065500482"/>
    <x v="1"/>
    <m/>
    <x v="5"/>
    <n v="5"/>
    <n v="12"/>
    <n v="2"/>
    <s v="RZ294630480GB"/>
    <s v=""/>
    <s v=""/>
    <s v=""/>
    <s v=""/>
    <s v=""/>
    <s v=""/>
    <s v=""/>
    <s v="RZ"/>
    <s v="GB"/>
  </r>
  <r>
    <s v="42891محمود بكرى محمدMahmoudbakry43@yahoo.comاستفسار عن مسار الطرد"/>
    <d v="2017-06-05T00:00:00"/>
    <d v="1899-12-30T12:14:00"/>
    <s v="محمود بكرى محمد"/>
    <x v="2"/>
    <s v="Mahmoudbakry43@yahoo.com"/>
    <s v="2418972564"/>
    <s v="00966569183022"/>
    <x v="1"/>
    <m/>
    <x v="5"/>
    <n v="5"/>
    <n v="12"/>
    <n v="2"/>
    <s v="EE061098391SA"/>
    <s v=""/>
    <s v=""/>
    <s v=""/>
    <s v=""/>
    <s v=""/>
    <s v=""/>
    <s v=""/>
    <s v="EE"/>
    <s v="SA"/>
  </r>
  <r>
    <s v="42891داليا حسام الدين سيف النصرRabeaeshreen@icloud.comاستفسار عن مسار الطرد"/>
    <d v="2017-06-05T00:00:00"/>
    <d v="1899-12-30T12:14:00"/>
    <s v="داليا حسام الدين سيف النصر"/>
    <x v="0"/>
    <s v="Rabeaeshreen@icloud.com"/>
    <s v="0100701"/>
    <s v="201153766563"/>
    <x v="1"/>
    <m/>
    <x v="5"/>
    <n v="5"/>
    <n v="12"/>
    <n v="2"/>
    <s v="ee703028320eg"/>
    <s v=""/>
    <s v=""/>
    <s v=""/>
    <s v=""/>
    <s v=""/>
    <s v=""/>
    <s v=""/>
    <s v="EE"/>
    <s v="EG"/>
  </r>
  <r>
    <s v="42891عبد العليم عبد العليم البناMr.aboda@gmail.comاستفسار عن مسار الطرد"/>
    <d v="2017-06-05T00:00:00"/>
    <d v="1899-12-30T12:14:00"/>
    <s v="عبد العليم عبد العليم البنا"/>
    <x v="0"/>
    <s v="Mr.aboda@gmail.com"/>
    <s v="28209041802199"/>
    <s v="201016666053"/>
    <x v="1"/>
    <m/>
    <x v="5"/>
    <n v="5"/>
    <n v="12"/>
    <n v="2"/>
    <s v="CE371844839BE"/>
    <s v=""/>
    <s v=""/>
    <s v=""/>
    <s v=""/>
    <s v=""/>
    <s v=""/>
    <s v=""/>
    <s v="CE"/>
    <s v="BE"/>
  </r>
  <r>
    <s v="42891تغريد حسن محمدtaghreedloaay@outlook.comاستفسار عن مسار الطرد"/>
    <d v="2017-06-05T00:00:00"/>
    <d v="1899-12-30T12:14:00"/>
    <s v="تغريد حسن محمد"/>
    <x v="0"/>
    <s v="taghreedloaay@outlook.com"/>
    <s v="29212080104088"/>
    <s v="201016461558"/>
    <x v="1"/>
    <m/>
    <x v="5"/>
    <n v="5"/>
    <n v="12"/>
    <n v="2"/>
    <s v="EE702751942EG"/>
    <s v=""/>
    <s v=""/>
    <s v=""/>
    <s v=""/>
    <s v=""/>
    <s v=""/>
    <s v=""/>
    <s v="EE"/>
    <s v="EG"/>
  </r>
  <r>
    <s v="42891مجدى ابراهيم مصطفى محمد فايدdragon_storm7861@yahoo.comاستفسار عن مسار الطرد"/>
    <d v="2017-06-05T00:00:00"/>
    <d v="1899-12-30T12:14:00"/>
    <s v="مجدى ابراهيم مصطفى محمد فايد"/>
    <x v="0"/>
    <s v="dragon_storm7861@yahoo.com"/>
    <s v="29207071803492"/>
    <s v="201279713132"/>
    <x v="1"/>
    <m/>
    <x v="5"/>
    <n v="5"/>
    <n v="12"/>
    <n v="2"/>
    <s v="EA282950380CN"/>
    <s v=""/>
    <s v=""/>
    <s v=""/>
    <s v=""/>
    <s v=""/>
    <s v=""/>
    <s v=""/>
    <s v="EA"/>
    <s v="CN"/>
  </r>
  <r>
    <s v="42891hisham saidhisham.said@live.comاستفسار عن مسار الطرد"/>
    <d v="2017-06-05T00:00:00"/>
    <d v="1899-12-30T12:13:59"/>
    <s v="hisham said"/>
    <x v="0"/>
    <s v="hisham.said@live.com"/>
    <s v="28507120104716"/>
    <s v="201222242730"/>
    <x v="1"/>
    <m/>
    <x v="5"/>
    <n v="5"/>
    <n v="12"/>
    <n v="2"/>
    <s v="RS643475362CN"/>
    <s v=""/>
    <s v=""/>
    <s v=""/>
    <s v=""/>
    <s v=""/>
    <s v=""/>
    <s v=""/>
    <s v="RS"/>
    <s v="CN"/>
  </r>
  <r>
    <s v="42891أمنيه احمدDema_mohamed_2012@yahoo.comاستفسار عن مسار الطرد"/>
    <d v="2017-06-05T00:00:00"/>
    <d v="1899-12-30T12:13:59"/>
    <s v="أمنيه احمد"/>
    <x v="4"/>
    <s v="Dema_mohamed_2012@yahoo.com"/>
    <s v="29109141205448"/>
    <s v="0096566146309"/>
    <x v="1"/>
    <m/>
    <x v="5"/>
    <n v="5"/>
    <n v="12"/>
    <n v="2"/>
    <s v="EE702972714EG"/>
    <s v=""/>
    <s v=""/>
    <s v=""/>
    <s v=""/>
    <s v=""/>
    <s v=""/>
    <s v=""/>
    <s v="EE"/>
    <s v="EG"/>
  </r>
  <r>
    <s v="42891Orabiinfo@eggolf.comاستفسار عن مسار الطرد"/>
    <d v="2017-06-05T00:00:00"/>
    <d v="1899-12-30T12:13:59"/>
    <s v="Orabi"/>
    <x v="0"/>
    <s v="info@eggolf.com"/>
    <s v="29211131600399"/>
    <s v="20106811044"/>
    <x v="1"/>
    <m/>
    <x v="5"/>
    <n v="5"/>
    <n v="12"/>
    <n v="2"/>
    <s v="CL148136075NL"/>
    <s v=""/>
    <s v=""/>
    <s v=""/>
    <s v=""/>
    <s v=""/>
    <s v=""/>
    <s v=""/>
    <s v="CL"/>
    <s v="NL"/>
  </r>
  <r>
    <s v="42891احمدحسين حلميahmedhalmey25@gmail.comاستفســار عن خدمــة"/>
    <d v="2017-06-05T00:00:00"/>
    <d v="1899-12-30T12:13:59"/>
    <s v="احمدحسين حلمي"/>
    <x v="0"/>
    <s v="ahmedhalmey25@gmail.com"/>
    <s v="29702070100057"/>
    <s v="01158875122"/>
    <x v="0"/>
    <m/>
    <x v="5"/>
    <n v="5"/>
    <n v="12"/>
    <n v="2"/>
    <s v=""/>
    <s v=""/>
    <s v=""/>
    <s v=""/>
    <s v=""/>
    <s v=""/>
    <s v=""/>
    <s v=""/>
    <s v=""/>
    <s v=""/>
  </r>
  <r>
    <s v="42891 اماني محمد عمر طهTaha1131@hotmail.comاستفسار عن مسار الطرد"/>
    <d v="2017-06-05T00:00:00"/>
    <d v="1899-12-30T12:13:59"/>
    <s v=" اماني محمد عمر طه"/>
    <x v="2"/>
    <s v="Taha1131@hotmail.com"/>
    <s v=": L6745678"/>
    <s v="00966504350626"/>
    <x v="1"/>
    <m/>
    <x v="5"/>
    <n v="5"/>
    <n v="12"/>
    <n v="2"/>
    <s v="EE016997495EG"/>
    <s v=""/>
    <s v=""/>
    <s v=""/>
    <s v=""/>
    <s v=""/>
    <s v=""/>
    <s v=""/>
    <s v="EE"/>
    <s v="EG"/>
  </r>
  <r>
    <s v="42891عباده محمود عبدالعزيزobaada96@gmail.comاستفسار عن مسار الطرد"/>
    <d v="2017-06-05T00:00:00"/>
    <d v="1899-12-30T12:13:59"/>
    <s v="عباده محمود عبدالعزيز"/>
    <x v="0"/>
    <s v="obaada96@gmail.com"/>
    <s v="29602208800859"/>
    <s v="201019926566"/>
    <x v="1"/>
    <m/>
    <x v="5"/>
    <n v="5"/>
    <n v="12"/>
    <n v="2"/>
    <s v="EE115201868QA"/>
    <s v=""/>
    <s v=""/>
    <s v=""/>
    <s v=""/>
    <s v=""/>
    <s v=""/>
    <s v=""/>
    <s v="EE"/>
    <s v="QA"/>
  </r>
  <r>
    <s v="42891ماجدة عبد الخالق حسنahfadgroup2016@gmail.comاستفســار فنـى"/>
    <d v="2017-06-05T00:00:00"/>
    <d v="1899-12-30T12:13:58"/>
    <s v="ماجدة عبد الخالق حسن"/>
    <x v="0"/>
    <s v="ahfadgroup2016@gmail.com"/>
    <s v="26410251202267"/>
    <s v="010686898173"/>
    <x v="5"/>
    <m/>
    <x v="5"/>
    <n v="5"/>
    <n v="12"/>
    <n v="2"/>
    <s v=""/>
    <s v=""/>
    <s v=""/>
    <s v=""/>
    <s v=""/>
    <s v=""/>
    <s v=""/>
    <s v=""/>
    <s v=""/>
    <s v=""/>
  </r>
  <r>
    <s v="42891محمد عبد الستار قاسمM7MS30@YAHOO.COMشــكــوى"/>
    <d v="2017-06-05T00:00:00"/>
    <d v="1899-12-30T12:13:58"/>
    <s v="محمد عبد الستار قاسم"/>
    <x v="2"/>
    <s v="M7MS30@YAHOO.COM"/>
    <s v=": a17064895"/>
    <s v="541108976"/>
    <x v="2"/>
    <m/>
    <x v="5"/>
    <n v="5"/>
    <n v="12"/>
    <n v="2"/>
    <s v="ek054757500sa"/>
    <s v=""/>
    <s v=""/>
    <s v=""/>
    <s v=""/>
    <s v=""/>
    <s v=""/>
    <s v=""/>
    <s v="EK"/>
    <s v="SA"/>
  </r>
  <r>
    <s v="42891خالد بدري محمدKHALED_SAT2010@YAHOO.COMاستفسار عن مسار الطرد"/>
    <d v="2017-06-05T00:00:00"/>
    <d v="1899-12-30T12:13:58"/>
    <s v="خالد بدري محمد"/>
    <x v="0"/>
    <s v="KHALED_SAT2010@YAHOO.COM"/>
    <s v="2700357"/>
    <s v="201113347760"/>
    <x v="1"/>
    <m/>
    <x v="5"/>
    <n v="5"/>
    <n v="12"/>
    <n v="2"/>
    <s v="RG611150838UA"/>
    <s v=""/>
    <s v=""/>
    <s v=""/>
    <s v=""/>
    <s v=""/>
    <s v=""/>
    <s v=""/>
    <s v="RG"/>
    <s v="UA"/>
  </r>
  <r>
    <s v="42891منى محمد شوقىdrmonashawky161@gmail.comاستفسار عن مسار الطرد"/>
    <d v="2017-06-05T00:00:00"/>
    <d v="1899-12-30T12:13:58"/>
    <s v="منى محمد شوقى"/>
    <x v="2"/>
    <s v="drmonashawky161@gmail.com"/>
    <s v="28109168800581"/>
    <s v="00966538533028"/>
    <x v="1"/>
    <m/>
    <x v="5"/>
    <n v="5"/>
    <n v="12"/>
    <n v="2"/>
    <s v="EE703007333EG"/>
    <s v=""/>
    <s v=""/>
    <s v=""/>
    <s v=""/>
    <s v=""/>
    <s v=""/>
    <s v=""/>
    <s v="EE"/>
    <s v="EG"/>
  </r>
  <r>
    <s v="42891AHMEDdrahmedgamal25@gmail.comاستفسار عن مسار الطرد"/>
    <d v="2017-06-05T00:00:00"/>
    <d v="1899-12-30T12:13:57"/>
    <s v="AHMED"/>
    <x v="0"/>
    <s v="drahmedgamal25@gmail.com"/>
    <s v="28612071700454"/>
    <s v="01003809475"/>
    <x v="1"/>
    <m/>
    <x v="5"/>
    <n v="5"/>
    <n v="12"/>
    <n v="2"/>
    <s v="EE015541078EG"/>
    <s v=""/>
    <s v=""/>
    <s v=""/>
    <s v=""/>
    <s v=""/>
    <s v=""/>
    <s v=""/>
    <s v="EE"/>
    <s v="EG"/>
  </r>
  <r>
    <s v="42891حسامHossammansour_1@yahoo.comاستفسار عن مسار الطرد"/>
    <d v="2017-06-05T00:00:00"/>
    <d v="1899-12-30T12:13:57"/>
    <s v="حسام"/>
    <x v="7"/>
    <s v="Hossammansour_1@yahoo.com"/>
    <s v=": A348743"/>
    <s v="00971505964955"/>
    <x v="1"/>
    <m/>
    <x v="5"/>
    <n v="5"/>
    <n v="12"/>
    <n v="2"/>
    <s v="RR707737580EG"/>
    <s v="RR708123472EG"/>
    <s v=""/>
    <s v=""/>
    <s v=""/>
    <s v=""/>
    <s v=""/>
    <s v=""/>
    <s v="RR"/>
    <s v="EG"/>
  </r>
  <r>
    <s v="42891احمد أبو العدب احمد عثمان288ahmed@gmail.comأخـــــرى"/>
    <d v="2017-06-05T00:00:00"/>
    <d v="1899-12-30T12:13:57"/>
    <s v="احمد أبو العدب احمد عثمان"/>
    <x v="0"/>
    <s v="288ahmed@gmail.com"/>
    <s v="٢٩٥٠٨٢٦٢٧٠٢٦٣٧"/>
    <s v="01064094369"/>
    <x v="4"/>
    <m/>
    <x v="5"/>
    <n v="5"/>
    <n v="12"/>
    <n v="2"/>
    <s v=""/>
    <s v=""/>
    <s v=""/>
    <s v=""/>
    <s v=""/>
    <s v=""/>
    <s v=""/>
    <s v=""/>
    <s v=""/>
    <s v=""/>
  </r>
  <r>
    <s v="42891احمد امام عبدالغنيtime_dr@yahoo.comشــكــوى"/>
    <d v="2017-06-05T00:00:00"/>
    <d v="1899-12-30T12:13:57"/>
    <s v="احمد امام عبدالغني"/>
    <x v="10"/>
    <s v="time_dr@yahoo.com"/>
    <s v=": A14776293"/>
    <s v="004917624232063"/>
    <x v="2"/>
    <m/>
    <x v="5"/>
    <n v="5"/>
    <n v="12"/>
    <n v="2"/>
    <s v="rr376091764de"/>
    <s v=""/>
    <s v=""/>
    <s v=""/>
    <s v=""/>
    <s v=""/>
    <s v=""/>
    <s v=""/>
    <s v="RR"/>
    <s v="DE"/>
  </r>
  <r>
    <s v="42891عمرو صلاح محمد السيدAMRMARO2323@GMAIL.COMشــكــوى"/>
    <d v="2017-06-05T00:00:00"/>
    <d v="1899-12-30T12:13:56"/>
    <s v="عمرو صلاح محمد السيد"/>
    <x v="0"/>
    <s v="AMRMARO2323@GMAIL.COM"/>
    <s v=": A08324710"/>
    <s v="00966561627358"/>
    <x v="2"/>
    <m/>
    <x v="5"/>
    <n v="5"/>
    <n v="12"/>
    <n v="2"/>
    <s v="EE049408170SA"/>
    <s v=""/>
    <s v=""/>
    <s v=""/>
    <s v=""/>
    <s v=""/>
    <s v=""/>
    <s v=""/>
    <s v="EE"/>
    <s v="SA"/>
  </r>
  <r>
    <s v="42891محمودخالدعبدالجليل محمدmahmoudkhaliid07@gmail.comاستفسار عن مسار الطرد"/>
    <d v="2017-06-05T00:00:00"/>
    <d v="1899-12-30T12:13:56"/>
    <s v="محمودخالدعبدالجليل محمد"/>
    <x v="0"/>
    <s v="mahmoudkhaliid07@gmail.com"/>
    <s v="29601138800272"/>
    <s v="00201120208847"/>
    <x v="1"/>
    <m/>
    <x v="5"/>
    <n v="5"/>
    <n v="12"/>
    <n v="2"/>
    <s v="EE703057887EG"/>
    <s v=""/>
    <s v=""/>
    <s v=""/>
    <s v=""/>
    <s v=""/>
    <s v=""/>
    <s v=""/>
    <s v="EE"/>
    <s v="EG"/>
  </r>
  <r>
    <s v="42891Sameh El-Bendaryselbendary@update-egypt.comاستفسار عن مسار الطرد"/>
    <d v="2017-06-05T00:00:00"/>
    <d v="1899-12-30T12:13:56"/>
    <s v="Sameh El-Bendary"/>
    <x v="0"/>
    <s v="selbendary@update-egypt.com"/>
    <s v="26106201300071"/>
    <s v="201222183951"/>
    <x v="1"/>
    <m/>
    <x v="5"/>
    <n v="5"/>
    <n v="12"/>
    <n v="2"/>
    <s v="EE702971705EG"/>
    <s v=""/>
    <s v=""/>
    <s v=""/>
    <s v=""/>
    <s v=""/>
    <s v=""/>
    <s v=""/>
    <s v="EE"/>
    <s v="EG"/>
  </r>
  <r>
    <s v="42891عبد اللهtottos.tottos88@gmail.comاستفســار فنـى"/>
    <d v="2017-06-05T00:00:00"/>
    <d v="1899-12-30T12:13:56"/>
    <s v="عبد الله"/>
    <x v="0"/>
    <s v="tottos.tottos88@gmail.com"/>
    <s v="28809120301548"/>
    <s v="20122774891"/>
    <x v="5"/>
    <m/>
    <x v="5"/>
    <n v="5"/>
    <n v="12"/>
    <n v="2"/>
    <s v=""/>
    <s v=""/>
    <s v=""/>
    <s v=""/>
    <s v=""/>
    <s v=""/>
    <s v=""/>
    <s v=""/>
    <s v=""/>
    <s v=""/>
  </r>
  <r>
    <s v="42891محمود السيدmahmoud_elsayed200014@yahoo.comاستفسار عن مسار الطرد"/>
    <d v="2017-06-05T00:00:00"/>
    <d v="1899-12-30T02:36:02"/>
    <s v="محمود السيد"/>
    <x v="0"/>
    <s v="mahmoud_elsayed200014@yahoo.com"/>
    <s v="1200452"/>
    <s v="00201000735488"/>
    <x v="1"/>
    <m/>
    <x v="5"/>
    <n v="5"/>
    <n v="2"/>
    <n v="2"/>
    <s v="Rf598111877cn"/>
    <s v=""/>
    <s v=""/>
    <s v=""/>
    <s v=""/>
    <s v=""/>
    <s v=""/>
    <s v=""/>
    <s v="RF"/>
    <s v="CN"/>
  </r>
  <r>
    <s v="42891ايه عحورAyaagour@hotmail.comاستفسار عن مسار الطرد"/>
    <d v="2017-06-05T00:00:00"/>
    <d v="1899-12-30T01:58:50"/>
    <s v="ايه عحور"/>
    <x v="0"/>
    <s v="Ayaagour@hotmail.com"/>
    <s v="28103230102626"/>
    <s v="01065709660"/>
    <x v="1"/>
    <m/>
    <x v="5"/>
    <n v="5"/>
    <n v="1"/>
    <n v="2"/>
    <s v="Ch017390319US"/>
    <s v=""/>
    <s v=""/>
    <s v=""/>
    <s v=""/>
    <s v=""/>
    <s v=""/>
    <s v=""/>
    <s v="CH"/>
    <s v="US"/>
  </r>
  <r>
    <s v="42891Abdelrahman Waelabdelrahmanwael507@gmail.comأخـــــرى"/>
    <d v="2017-06-05T00:00:00"/>
    <d v="1899-12-30T01:09:44"/>
    <s v="Abdelrahman Wael"/>
    <x v="0"/>
    <s v="abdelrahmanwael507@gmail.com"/>
    <s v="30007071203033"/>
    <s v="00201113115769"/>
    <x v="4"/>
    <m/>
    <x v="5"/>
    <n v="5"/>
    <n v="1"/>
    <n v="2"/>
    <s v="RX563253999DE"/>
    <s v=""/>
    <s v=""/>
    <s v=""/>
    <s v=""/>
    <s v=""/>
    <s v=""/>
    <s v=""/>
    <s v="RX"/>
    <s v="DE"/>
  </r>
  <r>
    <s v="42892سيف إبراهيم السلاليdr.saif2007@gmail.comاستفسار عن مسار الطرد"/>
    <d v="2017-06-06T00:00:00"/>
    <d v="1899-12-30T19:38:32"/>
    <s v="سيف إبراهيم السلالي"/>
    <x v="0"/>
    <s v="dr.saif2007@gmail.com"/>
    <s v="29309118801539"/>
    <s v="01286287170"/>
    <x v="1"/>
    <m/>
    <x v="5"/>
    <n v="6"/>
    <n v="19"/>
    <n v="3"/>
    <s v="RQ010612890CY"/>
    <s v=""/>
    <s v=""/>
    <s v=""/>
    <s v=""/>
    <s v=""/>
    <s v=""/>
    <s v=""/>
    <s v="RQ"/>
    <s v="CY"/>
  </r>
  <r>
    <s v="42892مظهر صلاح عطيهtomysalah@hotmail.comاستفسار عن مسار الطرد"/>
    <d v="2017-06-06T00:00:00"/>
    <d v="1899-12-30T19:36:49"/>
    <s v="مظهر صلاح عطيه"/>
    <x v="7"/>
    <s v="tomysalah@hotmail.com"/>
    <s v=": A12809847"/>
    <s v="+971563344322"/>
    <x v="1"/>
    <m/>
    <x v="5"/>
    <n v="6"/>
    <n v="19"/>
    <n v="3"/>
    <s v="RR707860309EG"/>
    <s v=""/>
    <s v=""/>
    <s v=""/>
    <s v=""/>
    <s v=""/>
    <s v=""/>
    <s v=""/>
    <s v="RR"/>
    <s v="EG"/>
  </r>
  <r>
    <s v="42892ayman mohamed hefnylila.fares12@gmail.comاستفسار عن مسار الطرد"/>
    <d v="2017-06-06T00:00:00"/>
    <d v="1899-12-30T19:09:47"/>
    <s v="ayman mohamed hefny"/>
    <x v="0"/>
    <s v="lila.fares12@gmail.com"/>
    <s v="26410271400219"/>
    <s v="01005521512"/>
    <x v="1"/>
    <m/>
    <x v="5"/>
    <n v="6"/>
    <n v="19"/>
    <n v="3"/>
    <s v="CY687774025DE"/>
    <s v="CY687774025DE"/>
    <s v=""/>
    <s v=""/>
    <s v=""/>
    <s v=""/>
    <s v=""/>
    <s v=""/>
    <s v="CY"/>
    <s v="DE"/>
  </r>
  <r>
    <s v="42892ماهر محمدMaher_vip2@yahoo.comاستفســار عن خدمــة"/>
    <d v="2017-06-06T00:00:00"/>
    <d v="1899-12-30T18:12:30"/>
    <s v="ماهر محمد"/>
    <x v="0"/>
    <s v="Maher_vip2@yahoo.com"/>
    <s v="28012061644148"/>
    <s v="01063390903"/>
    <x v="0"/>
    <m/>
    <x v="5"/>
    <n v="6"/>
    <n v="18"/>
    <n v="3"/>
    <s v=""/>
    <s v=""/>
    <s v=""/>
    <s v=""/>
    <s v=""/>
    <s v=""/>
    <s v=""/>
    <s v=""/>
    <s v=""/>
    <s v=""/>
  </r>
  <r>
    <s v="42892عنتر عبدالله عبدالرحيم الفخرانيseifalgamal45@gmail.comاستفسار عن مسار الطرد"/>
    <d v="2017-06-06T00:00:00"/>
    <d v="1899-12-30T18:11:55"/>
    <s v="عنتر عبدالله عبدالرحيم الفخراني"/>
    <x v="0"/>
    <s v="seifalgamal45@gmail.com"/>
    <s v="25510242500337"/>
    <s v="201127122252"/>
    <x v="1"/>
    <m/>
    <x v="5"/>
    <n v="6"/>
    <n v="18"/>
    <n v="3"/>
    <s v="EE423169717AE"/>
    <s v=""/>
    <s v=""/>
    <s v=""/>
    <s v=""/>
    <s v=""/>
    <s v=""/>
    <s v=""/>
    <s v="EE"/>
    <s v="AE"/>
  </r>
  <r>
    <s v="42892عصام محمد جادgaaad.essam@yahoo.comاستفســار عن خدمــة"/>
    <d v="2017-06-06T00:00:00"/>
    <d v="1899-12-30T17:47:43"/>
    <s v="عصام محمد جاد"/>
    <x v="0"/>
    <s v="gaaad.essam@yahoo.com"/>
    <s v="27802012601213"/>
    <s v="01117069966"/>
    <x v="0"/>
    <m/>
    <x v="5"/>
    <n v="6"/>
    <n v="17"/>
    <n v="3"/>
    <s v=""/>
    <s v=""/>
    <s v=""/>
    <s v=""/>
    <s v=""/>
    <s v=""/>
    <s v=""/>
    <s v=""/>
    <s v=""/>
    <s v=""/>
  </r>
  <r>
    <s v="42892Mohamed Ibrahimbullyfist@outlook.comاستفسار عن مسار الطرد"/>
    <d v="2017-06-06T00:00:00"/>
    <d v="1899-12-30T17:40:41"/>
    <s v="Mohamed Ibrahim"/>
    <x v="0"/>
    <s v="bullyfist@outlook.com"/>
    <s v="29302090200254"/>
    <s v="201024105830"/>
    <x v="1"/>
    <m/>
    <x v="5"/>
    <n v="6"/>
    <n v="17"/>
    <n v="3"/>
    <s v="RF453942452SG"/>
    <s v="RS615515539CN"/>
    <s v=""/>
    <s v=""/>
    <s v=""/>
    <s v=""/>
    <s v=""/>
    <s v=""/>
    <s v="RF"/>
    <s v="SG"/>
  </r>
  <r>
    <s v="42892سعد محمد جمالbestqueen172@gmail.comاستفسار عن مسار الطرد"/>
    <d v="2017-06-06T00:00:00"/>
    <d v="1899-12-30T16:38:23"/>
    <s v="سعد محمد جمال"/>
    <x v="0"/>
    <s v="bestqueen172@gmail.com"/>
    <s v="28109262103967"/>
    <s v="201091163301"/>
    <x v="1"/>
    <m/>
    <x v="5"/>
    <n v="6"/>
    <n v="16"/>
    <n v="3"/>
    <s v="Ee016635559eg"/>
    <s v=""/>
    <s v=""/>
    <s v=""/>
    <s v=""/>
    <s v=""/>
    <s v=""/>
    <s v=""/>
    <s v="EE"/>
    <s v="EG"/>
  </r>
  <r>
    <s v="42892محمد على عبد اللطيف مصطفى الشربينىmohamedels56@yahoo.comشــكــوى"/>
    <d v="2017-06-06T00:00:00"/>
    <d v="1899-12-30T16:03:48"/>
    <s v="محمد على عبد اللطيف مصطفى الشربينى"/>
    <x v="0"/>
    <s v="mohamedels56@yahoo.com"/>
    <s v="27607241800257"/>
    <s v="01004435827"/>
    <x v="2"/>
    <m/>
    <x v="5"/>
    <n v="6"/>
    <n v="16"/>
    <n v="3"/>
    <s v=""/>
    <s v=""/>
    <s v=""/>
    <s v=""/>
    <s v=""/>
    <s v=""/>
    <s v=""/>
    <s v=""/>
    <s v=""/>
    <s v=""/>
  </r>
  <r>
    <s v="42892عنتر عبدالله عبدالرحيم الفخرانيseifalgamal@yahoo.comاستفسار عن مسار الطرد"/>
    <d v="2017-06-06T00:00:00"/>
    <d v="1899-12-30T15:58:35"/>
    <s v="عنتر عبدالله عبدالرحيم الفخراني"/>
    <x v="0"/>
    <s v="seifalgamal@yahoo.com"/>
    <s v="25510242500337"/>
    <s v="01127122252"/>
    <x v="1"/>
    <m/>
    <x v="5"/>
    <n v="6"/>
    <n v="15"/>
    <n v="3"/>
    <s v="EE423169717AE"/>
    <s v=""/>
    <s v=""/>
    <s v=""/>
    <s v=""/>
    <s v=""/>
    <s v=""/>
    <s v=""/>
    <s v="EE"/>
    <s v="AE"/>
  </r>
  <r>
    <s v="42892غريب عبدالله عبدالسلامgareeb.abdalla@hotmailcشــكــوى"/>
    <d v="2017-06-06T00:00:00"/>
    <d v="1899-12-30T15:42:31"/>
    <s v="غريب عبدالله عبدالسلام"/>
    <x v="2"/>
    <s v="gareeb.abdalla@hotmailc"/>
    <s v="27501131301554"/>
    <s v="00201201047786"/>
    <x v="2"/>
    <m/>
    <x v="5"/>
    <n v="6"/>
    <n v="15"/>
    <n v="3"/>
    <s v="rr016259742sa"/>
    <s v=""/>
    <s v=""/>
    <s v=""/>
    <s v=""/>
    <s v=""/>
    <s v=""/>
    <s v=""/>
    <s v="RR"/>
    <s v="SA"/>
  </r>
  <r>
    <s v="42892اكرم إبراهيم عبد المنعمKareka_591980@yahoo.comاستفسار عن مسار الطرد"/>
    <d v="2017-06-06T00:00:00"/>
    <d v="1899-12-30T15:29:19"/>
    <s v="اكرم إبراهيم عبد المنعم"/>
    <x v="4"/>
    <s v="Kareka_591980@yahoo.com"/>
    <s v="28009050200291"/>
    <s v="201223504938"/>
    <x v="1"/>
    <m/>
    <x v="5"/>
    <n v="6"/>
    <n v="15"/>
    <n v="3"/>
    <s v="EE703054174EG"/>
    <s v=""/>
    <s v=""/>
    <s v=""/>
    <s v=""/>
    <s v=""/>
    <s v=""/>
    <s v=""/>
    <s v="EE"/>
    <s v="EG"/>
  </r>
  <r>
    <s v="42892ولاء رضا عطاatawalaa@yahoo.comاستفسار عن مسار الطرد"/>
    <d v="2017-06-06T00:00:00"/>
    <d v="1899-12-30T15:15:44"/>
    <s v="ولاء رضا عطا"/>
    <x v="0"/>
    <s v="atawalaa@yahoo.com"/>
    <s v=": A20544926"/>
    <s v="01151493117"/>
    <x v="1"/>
    <m/>
    <x v="5"/>
    <n v="6"/>
    <n v="15"/>
    <n v="3"/>
    <s v="UA636483037US"/>
    <s v=""/>
    <s v=""/>
    <s v=""/>
    <s v=""/>
    <s v=""/>
    <s v=""/>
    <s v=""/>
    <s v="UA"/>
    <s v="US"/>
  </r>
  <r>
    <s v="42892حسن محمد على حسن عبدالرحيمhassan.aly46@yahoo.comأخـــــرى"/>
    <d v="2017-06-06T00:00:00"/>
    <d v="1899-12-30T14:59:23"/>
    <s v="حسن محمد على حسن عبدالرحيم"/>
    <x v="0"/>
    <s v="hassan.aly46@yahoo.com"/>
    <s v="28302102402237"/>
    <s v="01153699673"/>
    <x v="4"/>
    <m/>
    <x v="5"/>
    <n v="6"/>
    <n v="14"/>
    <n v="3"/>
    <s v=""/>
    <s v=""/>
    <s v=""/>
    <s v=""/>
    <s v=""/>
    <s v=""/>
    <s v=""/>
    <s v=""/>
    <s v=""/>
    <s v=""/>
  </r>
  <r>
    <s v="42892Hazem elgaeedyZzoz5667@gmail.comاستفسار عن مسار الطرد"/>
    <d v="2017-06-06T00:00:00"/>
    <d v="1899-12-30T14:55:22"/>
    <s v="Hazem elgaeedy"/>
    <x v="0"/>
    <s v="Zzoz5667@gmail.com"/>
    <s v="29705141100451"/>
    <s v="201012588682"/>
    <x v="1"/>
    <m/>
    <x v="5"/>
    <n v="6"/>
    <n v="14"/>
    <n v="3"/>
    <s v="RX569396050DE"/>
    <s v=""/>
    <s v=""/>
    <s v=""/>
    <s v=""/>
    <s v=""/>
    <s v=""/>
    <s v=""/>
    <s v="RX"/>
    <s v="DE"/>
  </r>
  <r>
    <s v="42892hassan walihassanwali2@gmail.comاستفسار عن مسار الطرد"/>
    <d v="2017-06-06T00:00:00"/>
    <d v="1899-12-30T14:44:19"/>
    <s v="hassan wali"/>
    <x v="0"/>
    <s v="hassanwali2@gmail.com"/>
    <s v="24507010101113"/>
    <s v="01002220708"/>
    <x v="1"/>
    <m/>
    <x v="5"/>
    <n v="6"/>
    <n v="14"/>
    <n v="3"/>
    <s v="Rh906150008cn"/>
    <s v=""/>
    <s v=""/>
    <s v=""/>
    <s v=""/>
    <s v=""/>
    <s v=""/>
    <s v=""/>
    <s v="RH"/>
    <s v="CN"/>
  </r>
  <r>
    <s v="42892احمد عبدالعزيز محمودahmed_3aziz@hotmail.comاستفسار عن مسار الطرد"/>
    <d v="2017-06-06T00:00:00"/>
    <d v="1899-12-30T14:23:47"/>
    <s v="احمد عبدالعزيز محمود"/>
    <x v="0"/>
    <s v="ahmed_3aziz@hotmail.com"/>
    <s v="28406218800272"/>
    <s v="201009966664"/>
    <x v="1"/>
    <m/>
    <x v="5"/>
    <n v="6"/>
    <n v="14"/>
    <n v="3"/>
    <s v="EE703065101EG"/>
    <s v=""/>
    <s v=""/>
    <s v=""/>
    <s v=""/>
    <s v=""/>
    <s v=""/>
    <s v=""/>
    <s v="EE"/>
    <s v="EG"/>
  </r>
  <r>
    <s v="42892حسن علي الدسوقي عليhassanaliali139@gmail.comاستفسار عن مسار الطرد"/>
    <d v="2017-06-06T00:00:00"/>
    <d v="1899-12-30T14:11:41"/>
    <s v="حسن علي الدسوقي علي"/>
    <x v="0"/>
    <s v="hassanaliali139@gmail.com"/>
    <s v="27306121201678"/>
    <s v="01001888171"/>
    <x v="1"/>
    <m/>
    <x v="5"/>
    <n v="6"/>
    <n v="14"/>
    <n v="3"/>
    <s v=""/>
    <s v=""/>
    <s v=""/>
    <s v=""/>
    <s v=""/>
    <s v=""/>
    <s v=""/>
    <s v=""/>
    <s v=""/>
    <s v=""/>
  </r>
  <r>
    <s v="42892محمود عبد الرؤف زغلول حسينmahmoud.work87@gmail.comشــكــوى"/>
    <d v="2017-06-06T00:00:00"/>
    <d v="1899-12-30T14:06:35"/>
    <s v="محمود عبد الرؤف زغلول حسين"/>
    <x v="0"/>
    <s v="mahmoud.work87@gmail.com"/>
    <s v="28707308800093"/>
    <s v="201272353228"/>
    <x v="2"/>
    <m/>
    <x v="5"/>
    <n v="6"/>
    <n v="14"/>
    <n v="3"/>
    <s v=""/>
    <s v=""/>
    <s v=""/>
    <s v=""/>
    <s v=""/>
    <s v=""/>
    <s v=""/>
    <s v=""/>
    <s v=""/>
    <s v=""/>
  </r>
  <r>
    <s v="42892احمد محمود حسنFace.nazy@gmail.comاستفسار عن مسار الطرد"/>
    <d v="2017-06-06T00:00:00"/>
    <d v="1899-12-30T13:41:49"/>
    <s v="احمد محمود حسن"/>
    <x v="0"/>
    <s v="Face.nazy@gmail.com"/>
    <s v="28603030201037"/>
    <s v="201121517187"/>
    <x v="1"/>
    <m/>
    <x v="5"/>
    <n v="6"/>
    <n v="13"/>
    <n v="3"/>
    <s v="PR733599745SE"/>
    <s v=""/>
    <s v=""/>
    <s v=""/>
    <s v=""/>
    <s v=""/>
    <s v=""/>
    <s v=""/>
    <s v="PR"/>
    <s v="SE"/>
  </r>
  <r>
    <s v="42892أسماء إبراهيم السيد الشناويAsmaaibrahim142@gmail.comشــكــوى"/>
    <d v="2017-06-06T00:00:00"/>
    <d v="1899-12-30T13:41:41"/>
    <s v="أسماء إبراهيم السيد الشناوي"/>
    <x v="0"/>
    <s v="Asmaaibrahim142@gmail.com"/>
    <s v="29009271202128"/>
    <s v="٢٠١٠٩٥٢٣٣٣٨٥"/>
    <x v="2"/>
    <m/>
    <x v="5"/>
    <n v="6"/>
    <n v="13"/>
    <n v="3"/>
    <s v=""/>
    <s v=""/>
    <s v=""/>
    <s v=""/>
    <s v=""/>
    <s v=""/>
    <s v=""/>
    <s v=""/>
    <s v=""/>
    <s v=""/>
  </r>
  <r>
    <s v="42892محمود فؤادmail.mahmoud@yahoo.comاستفسار عن مسار الطرد"/>
    <d v="2017-06-06T00:00:00"/>
    <d v="1899-12-30T13:34:41"/>
    <s v="محمود فؤاد"/>
    <x v="0"/>
    <s v="mail.mahmoud@yahoo.com"/>
    <s v="27803090101533"/>
    <s v="201000676995"/>
    <x v="1"/>
    <m/>
    <x v="5"/>
    <n v="6"/>
    <n v="13"/>
    <n v="3"/>
    <s v="RR270436447AE"/>
    <s v=""/>
    <s v=""/>
    <s v=""/>
    <s v=""/>
    <s v=""/>
    <s v=""/>
    <s v=""/>
    <s v="RR"/>
    <s v="AE"/>
  </r>
  <r>
    <s v="42892اشرف ابو الحسن احمدgogoqu123@hotmail.comاستفسار عن مسار الطرد"/>
    <d v="2017-06-06T00:00:00"/>
    <d v="1899-12-30T13:29:22"/>
    <s v="اشرف ابو الحسن احمد"/>
    <x v="0"/>
    <s v="gogoqu123@hotmail.com"/>
    <s v="26904300102276"/>
    <s v="201110127102"/>
    <x v="1"/>
    <m/>
    <x v="5"/>
    <n v="6"/>
    <n v="13"/>
    <n v="3"/>
    <s v="EE702987943EG"/>
    <s v=""/>
    <s v=""/>
    <s v=""/>
    <s v=""/>
    <s v=""/>
    <s v=""/>
    <s v=""/>
    <s v="EE"/>
    <s v="EG"/>
  </r>
  <r>
    <s v="42892محمود عادل احمدmahmoudadel201361@yahoo.comشــكــوى"/>
    <d v="2017-06-06T00:00:00"/>
    <d v="1899-12-30T13:27:39"/>
    <s v="محمود عادل احمد"/>
    <x v="0"/>
    <s v="mahmoudadel201361@yahoo.com"/>
    <s v="2702979"/>
    <s v="0109010145"/>
    <x v="2"/>
    <m/>
    <x v="5"/>
    <n v="6"/>
    <n v="13"/>
    <n v="3"/>
    <s v=""/>
    <s v=""/>
    <s v=""/>
    <s v=""/>
    <s v=""/>
    <s v=""/>
    <s v=""/>
    <s v=""/>
    <s v=""/>
    <s v=""/>
  </r>
  <r>
    <s v="42892سارة عبد الرازق محمود المرسيsaraa198520200@hotmail.comشــكــوى"/>
    <d v="2017-06-06T00:00:00"/>
    <d v="1899-12-30T13:17:10"/>
    <s v="سارة عبد الرازق محمود المرسي"/>
    <x v="0"/>
    <s v="saraa198520200@hotmail.com"/>
    <s v="28509281200165"/>
    <s v="201099356763"/>
    <x v="2"/>
    <m/>
    <x v="5"/>
    <n v="6"/>
    <n v="13"/>
    <n v="3"/>
    <s v="EE702995953EG"/>
    <s v=""/>
    <s v=""/>
    <s v=""/>
    <s v=""/>
    <s v=""/>
    <s v=""/>
    <s v=""/>
    <s v="EE"/>
    <s v="EG"/>
  </r>
  <r>
    <s v="42892محمد سالم عبد الغفار سالمalghfar2000@yahoo.comشــكــوى"/>
    <d v="2017-06-06T00:00:00"/>
    <d v="1899-12-30T13:17:04"/>
    <s v="محمد سالم عبد الغفار سالم"/>
    <x v="0"/>
    <s v="alghfar2000@yahoo.com"/>
    <s v="27003061200852"/>
    <s v="201001950948"/>
    <x v="2"/>
    <m/>
    <x v="5"/>
    <n v="6"/>
    <n v="13"/>
    <n v="3"/>
    <s v=""/>
    <s v=""/>
    <s v=""/>
    <s v=""/>
    <s v=""/>
    <s v=""/>
    <s v=""/>
    <s v=""/>
    <s v=""/>
    <s v=""/>
  </r>
  <r>
    <s v="42892محمد فؤاد فتوح محمد خليلmo.fouad91@Gmail.comاستفسار عن مسار الطرد"/>
    <d v="2017-06-06T00:00:00"/>
    <d v="1899-12-30T13:15:47"/>
    <s v="محمد فؤاد فتوح محمد خليل"/>
    <x v="0"/>
    <s v="mo.fouad91@Gmail.com"/>
    <s v="29102201600631"/>
    <s v="00201024666639"/>
    <x v="1"/>
    <m/>
    <x v="5"/>
    <n v="6"/>
    <n v="13"/>
    <n v="3"/>
    <s v="EE703127512EG"/>
    <s v=""/>
    <s v=""/>
    <s v=""/>
    <s v=""/>
    <s v=""/>
    <s v=""/>
    <s v=""/>
    <s v="EE"/>
    <s v="EG"/>
  </r>
  <r>
    <s v="42892Hany Saadhani_it@msn.comاستفسار عن مسار الطرد"/>
    <d v="2017-06-06T00:00:00"/>
    <d v="1899-12-30T13:15:35"/>
    <s v="Hany Saad"/>
    <x v="0"/>
    <s v="hani_it@msn.com"/>
    <s v="272060103419"/>
    <s v="201222312200"/>
    <x v="1"/>
    <m/>
    <x v="5"/>
    <n v="6"/>
    <n v="13"/>
    <n v="3"/>
    <s v="RE495522323SE"/>
    <s v="RF719572123CN"/>
    <s v=""/>
    <s v=""/>
    <s v=""/>
    <s v=""/>
    <s v=""/>
    <s v=""/>
    <s v="RE"/>
    <s v="SE"/>
  </r>
  <r>
    <s v="42892آيه عزت محمدAya2ezzat@gmail.comشــكــوى"/>
    <d v="2017-06-06T00:00:00"/>
    <d v="1899-12-30T12:58:41"/>
    <s v="آيه عزت محمد"/>
    <x v="0"/>
    <s v="Aya2ezzat@gmail.com"/>
    <s v="29309040201289"/>
    <s v="201019560748"/>
    <x v="2"/>
    <m/>
    <x v="5"/>
    <n v="6"/>
    <n v="12"/>
    <n v="3"/>
    <s v=""/>
    <s v=""/>
    <s v=""/>
    <s v=""/>
    <s v=""/>
    <s v=""/>
    <s v=""/>
    <s v=""/>
    <s v=""/>
    <s v=""/>
  </r>
  <r>
    <s v="42892احمدعاشور عبدالنعيم محمدhamada_azoo13@yahoo.comاستفسار عن مسار الطرد"/>
    <d v="2017-06-06T00:00:00"/>
    <d v="1899-12-30T12:57:33"/>
    <s v="احمدعاشور عبدالنعيم محمد"/>
    <x v="0"/>
    <s v="hamada_azoo13@yahoo.com"/>
    <s v="29204072403171"/>
    <s v="0109618614"/>
    <x v="1"/>
    <m/>
    <x v="5"/>
    <n v="6"/>
    <n v="12"/>
    <n v="3"/>
    <s v="EE060760508FA"/>
    <s v=""/>
    <s v=""/>
    <s v=""/>
    <s v=""/>
    <s v=""/>
    <s v=""/>
    <s v=""/>
    <s v="EE"/>
    <s v="FA"/>
  </r>
  <r>
    <s v="42892شعبان خميس راعىshaaban_henen@yahoo.comشــكــوى"/>
    <d v="2017-06-06T00:00:00"/>
    <d v="1899-12-30T12:55:27"/>
    <s v="شعبان خميس راعى"/>
    <x v="0"/>
    <s v="shaaban_henen@yahoo.com"/>
    <s v="26601270200071"/>
    <s v="01272206888"/>
    <x v="2"/>
    <m/>
    <x v="5"/>
    <n v="6"/>
    <n v="12"/>
    <n v="3"/>
    <s v=""/>
    <s v=""/>
    <s v=""/>
    <s v=""/>
    <s v=""/>
    <s v=""/>
    <s v=""/>
    <s v=""/>
    <s v=""/>
    <s v=""/>
  </r>
  <r>
    <s v="42892احمد عادل فرجAhmedns25j@yahoo.comاستفسار عن مسار الطرد"/>
    <d v="2017-06-06T00:00:00"/>
    <d v="1899-12-30T12:54:21"/>
    <s v="احمد عادل فرج"/>
    <x v="2"/>
    <s v="Ahmedns25j@yahoo.com"/>
    <s v=": A03171061"/>
    <s v="00966560443048"/>
    <x v="1"/>
    <m/>
    <x v="5"/>
    <n v="6"/>
    <n v="12"/>
    <n v="3"/>
    <s v="CP004820244EG"/>
    <s v=""/>
    <s v=""/>
    <s v=""/>
    <s v=""/>
    <s v=""/>
    <s v=""/>
    <s v=""/>
    <s v="CP"/>
    <s v="EG"/>
  </r>
  <r>
    <s v="42892ندا هشام عبدالرحمنnada.sultan90@gmail.comاستفسار عن مسار الطرد"/>
    <d v="2017-06-06T00:00:00"/>
    <d v="1899-12-30T12:44:32"/>
    <s v="ندا هشام عبدالرحمن"/>
    <x v="0"/>
    <s v="nada.sultan90@gmail.com"/>
    <s v="29010010102663"/>
    <s v="00201000628742"/>
    <x v="1"/>
    <m/>
    <x v="5"/>
    <n v="6"/>
    <n v="12"/>
    <n v="3"/>
    <s v="CP700213716EG"/>
    <s v=""/>
    <s v=""/>
    <s v=""/>
    <s v=""/>
    <s v=""/>
    <s v=""/>
    <s v=""/>
    <s v="CP"/>
    <s v="EG"/>
  </r>
  <r>
    <s v="42892احمد عليahmedalboushy@yahoo.comشــكــوى"/>
    <d v="2017-06-06T00:00:00"/>
    <d v="1899-12-30T12:41:38"/>
    <s v="احمد علي"/>
    <x v="0"/>
    <s v="ahmedalboushy@yahoo.com"/>
    <s v="28106140200377"/>
    <s v="01020990452"/>
    <x v="2"/>
    <m/>
    <x v="5"/>
    <n v="6"/>
    <n v="12"/>
    <n v="3"/>
    <s v=""/>
    <s v=""/>
    <s v=""/>
    <s v=""/>
    <s v=""/>
    <s v=""/>
    <s v=""/>
    <s v=""/>
    <s v=""/>
    <s v=""/>
  </r>
  <r>
    <s v="42892essam kamalessam.darweesh@ammam-gorup.comاستفسار عن مسار الطرد"/>
    <d v="2017-06-06T00:00:00"/>
    <d v="1899-12-30T12:40:22"/>
    <s v="essam kamal"/>
    <x v="0"/>
    <s v="essam.darweesh@ammam-gorup.com"/>
    <s v="28601012126734"/>
    <s v="01060033830"/>
    <x v="1"/>
    <m/>
    <x v="5"/>
    <n v="6"/>
    <n v="12"/>
    <n v="3"/>
    <s v=""/>
    <s v=""/>
    <s v=""/>
    <s v=""/>
    <s v=""/>
    <s v=""/>
    <s v=""/>
    <s v=""/>
    <s v=""/>
    <s v=""/>
  </r>
  <r>
    <s v="42892احمد مصطفى احمد حجازىkamilmustafa7943@gmail.comاستفسار عن مسار الطرد"/>
    <d v="2017-06-06T00:00:00"/>
    <d v="1899-12-30T12:39:58"/>
    <s v="احمد مصطفى احمد حجازى"/>
    <x v="0"/>
    <s v="kamilmustafa7943@gmail.com"/>
    <s v="28111071801537"/>
    <s v="01020240014"/>
    <x v="1"/>
    <m/>
    <x v="5"/>
    <n v="6"/>
    <n v="12"/>
    <n v="3"/>
    <s v="EE703042525EG"/>
    <s v=""/>
    <s v=""/>
    <s v=""/>
    <s v=""/>
    <s v=""/>
    <s v=""/>
    <s v=""/>
    <s v="EE"/>
    <s v="EG"/>
  </r>
  <r>
    <s v="42892oraby hassan orabyorabio@hotmail.comشــكــوى"/>
    <d v="2017-06-06T00:00:00"/>
    <d v="1899-12-30T12:19:11"/>
    <s v="oraby hassan oraby"/>
    <x v="0"/>
    <s v="orabio@hotmail.com"/>
    <s v="27210240400134"/>
    <s v="01111599976"/>
    <x v="2"/>
    <m/>
    <x v="5"/>
    <n v="6"/>
    <n v="12"/>
    <n v="3"/>
    <s v="RB217547065SG"/>
    <s v=""/>
    <s v=""/>
    <s v=""/>
    <s v=""/>
    <s v=""/>
    <s v=""/>
    <s v=""/>
    <s v="RB"/>
    <s v="SG"/>
  </r>
  <r>
    <s v="42892Aly Allamaly.allam@me.comاستفســار عن خدمــة"/>
    <d v="2017-06-06T00:00:00"/>
    <d v="1899-12-30T12:07:44"/>
    <s v="Aly Allam"/>
    <x v="0"/>
    <s v="aly.allam@me.com"/>
    <s v="27309110102073"/>
    <s v="00201222288674"/>
    <x v="0"/>
    <m/>
    <x v="5"/>
    <n v="6"/>
    <n v="12"/>
    <n v="3"/>
    <s v=""/>
    <s v=""/>
    <s v=""/>
    <s v=""/>
    <s v=""/>
    <s v=""/>
    <s v=""/>
    <s v=""/>
    <s v=""/>
    <s v=""/>
  </r>
  <r>
    <s v="42892Salma Ahmedsuegotswagg@gmail.comاستفسار عن مسار الطرد"/>
    <d v="2017-06-06T00:00:00"/>
    <d v="1899-12-30T12:06:01"/>
    <s v="Salma Ahmed"/>
    <x v="0"/>
    <s v="suegotswagg@gmail.com"/>
    <s v="29012052100108"/>
    <s v="01282211379"/>
    <x v="1"/>
    <m/>
    <x v="5"/>
    <n v="6"/>
    <n v="12"/>
    <n v="3"/>
    <s v="AA170297495GB"/>
    <s v=""/>
    <s v=""/>
    <s v=""/>
    <s v=""/>
    <s v=""/>
    <s v=""/>
    <s v=""/>
    <s v="AA"/>
    <s v="GB"/>
  </r>
  <r>
    <s v="42892Mahmoud EmbabyAli.alshafaai@impactegypt.comاستفسار عن مسار الطرد"/>
    <d v="2017-06-06T00:00:00"/>
    <d v="1899-12-30T11:47:36"/>
    <s v="Mahmoud Embaby"/>
    <x v="0"/>
    <s v="Ali.alshafaai@impactegypt.com"/>
    <s v="29107092100055"/>
    <s v="201093200115"/>
    <x v="1"/>
    <m/>
    <x v="5"/>
    <n v="6"/>
    <n v="11"/>
    <n v="3"/>
    <s v="CP913209004NG"/>
    <s v=""/>
    <s v=""/>
    <s v=""/>
    <s v=""/>
    <s v=""/>
    <s v=""/>
    <s v=""/>
    <s v="CP"/>
    <s v="NG"/>
  </r>
  <r>
    <s v="42892سحر اسماعيل عفيفيSaharismail200@gmail.comاستفسار عن مسار الطرد"/>
    <d v="2017-06-06T00:00:00"/>
    <d v="1899-12-30T11:41:16"/>
    <s v="سحر اسماعيل عفيفي"/>
    <x v="0"/>
    <s v="Saharismail200@gmail.com"/>
    <s v="28701070100961"/>
    <s v="201009796562"/>
    <x v="1"/>
    <m/>
    <x v="5"/>
    <n v="6"/>
    <n v="11"/>
    <n v="3"/>
    <s v="EE703020666EG"/>
    <s v=""/>
    <s v=""/>
    <s v=""/>
    <s v=""/>
    <s v=""/>
    <s v=""/>
    <s v=""/>
    <s v="EE"/>
    <s v="EG"/>
  </r>
  <r>
    <s v="42892هبة الله أحمد عبد الحليم محمدHebaa4717@gmail.comاستفســار عن خدمــة"/>
    <d v="2017-06-06T00:00:00"/>
    <d v="1899-12-30T11:39:43"/>
    <s v="هبة الله أحمد عبد الحليم محمد"/>
    <x v="0"/>
    <s v="Hebaa4717@gmail.com"/>
    <s v="29609101203747"/>
    <s v="201099470238"/>
    <x v="0"/>
    <m/>
    <x v="5"/>
    <n v="6"/>
    <n v="11"/>
    <n v="3"/>
    <s v=""/>
    <s v=""/>
    <s v=""/>
    <s v=""/>
    <s v=""/>
    <s v=""/>
    <s v=""/>
    <s v=""/>
    <s v=""/>
    <s v=""/>
  </r>
  <r>
    <s v="42892محمد حسين طاحونbomalika16@gmail.comاستفسار عن مسار الطرد"/>
    <d v="2017-06-06T00:00:00"/>
    <d v="1899-12-30T11:37:02"/>
    <s v="محمد حسين طاحون"/>
    <x v="0"/>
    <s v="bomalika16@gmail.com"/>
    <s v="28407101701296"/>
    <s v="01008030511"/>
    <x v="1"/>
    <m/>
    <x v="5"/>
    <n v="6"/>
    <n v="11"/>
    <n v="3"/>
    <s v="RX572071739DE"/>
    <s v=""/>
    <s v=""/>
    <s v=""/>
    <s v=""/>
    <s v=""/>
    <s v=""/>
    <s v=""/>
    <s v="RX"/>
    <s v="DE"/>
  </r>
  <r>
    <s v="42892شادى على احمدeshtawy@hotmail.comشــكــوى"/>
    <d v="2017-06-06T00:00:00"/>
    <d v="1899-12-30T11:34:29"/>
    <s v="شادى على احمد"/>
    <x v="0"/>
    <s v="eshtawy@hotmail.com"/>
    <s v="2830208010579"/>
    <s v="01004014075"/>
    <x v="2"/>
    <m/>
    <x v="5"/>
    <n v="6"/>
    <n v="11"/>
    <n v="3"/>
    <s v=""/>
    <s v=""/>
    <s v=""/>
    <s v=""/>
    <s v=""/>
    <s v=""/>
    <s v=""/>
    <s v=""/>
    <s v=""/>
    <s v=""/>
  </r>
  <r>
    <s v="42892momen esmatmomen.esmat@gmail.comاستفسار عن مسار الطرد"/>
    <d v="2017-06-06T00:00:00"/>
    <d v="1899-12-30T11:26:10"/>
    <s v="momen esmat"/>
    <x v="0"/>
    <s v="momen.esmat@gmail.com"/>
    <s v="28511130103731"/>
    <s v="201000300198"/>
    <x v="1"/>
    <m/>
    <x v="5"/>
    <n v="6"/>
    <n v="11"/>
    <n v="3"/>
    <s v="RN139725184MY"/>
    <s v=""/>
    <s v=""/>
    <s v=""/>
    <s v=""/>
    <s v=""/>
    <s v=""/>
    <s v=""/>
    <s v="RN"/>
    <s v="MY"/>
  </r>
  <r>
    <s v="42892منال عبد الرسول منصورnola-1968@hotmail.comاستفسار عن مسار الطرد"/>
    <d v="2017-06-06T00:00:00"/>
    <d v="1899-12-30T10:56:13"/>
    <s v="منال عبد الرسول منصور"/>
    <x v="0"/>
    <s v="nola-1968@hotmail.com"/>
    <s v="26810010201527"/>
    <s v="00201111503240"/>
    <x v="1"/>
    <m/>
    <x v="5"/>
    <n v="6"/>
    <n v="10"/>
    <n v="3"/>
    <s v="Cp002785981eg"/>
    <s v=""/>
    <s v=""/>
    <s v=""/>
    <s v=""/>
    <s v=""/>
    <s v=""/>
    <s v=""/>
    <s v="CP"/>
    <s v="EG"/>
  </r>
  <r>
    <s v="42892محمد حمدي السيد حسينeng.mohammedhamdy88@gmail.comاستفسار عن مسار الطرد"/>
    <d v="2017-06-06T00:00:00"/>
    <d v="1899-12-30T10:35:12"/>
    <s v="محمد حمدي السيد حسين"/>
    <x v="2"/>
    <s v="eng.mohammedhamdy88@gmail.com"/>
    <s v="28811221402191"/>
    <s v="00966580139341"/>
    <x v="1"/>
    <m/>
    <x v="5"/>
    <n v="6"/>
    <n v="10"/>
    <n v="3"/>
    <s v="EE703023163EG"/>
    <s v=""/>
    <s v=""/>
    <s v=""/>
    <s v=""/>
    <s v=""/>
    <s v=""/>
    <s v=""/>
    <s v="EE"/>
    <s v="EG"/>
  </r>
  <r>
    <s v="42892VALYA VIDINSKAvalia_vidinska@abv.bgشــكــوى"/>
    <d v="2017-06-06T00:00:00"/>
    <d v="1899-12-30T10:32:58"/>
    <s v="VALYA VIDINSKA"/>
    <x v="51"/>
    <s v="valia_vidinska@abv.bg"/>
    <s v="642225720"/>
    <s v="+359899439419"/>
    <x v="2"/>
    <m/>
    <x v="5"/>
    <n v="6"/>
    <n v="10"/>
    <n v="3"/>
    <s v="EE016067858EG"/>
    <s v="EE016067858EG"/>
    <s v=""/>
    <s v=""/>
    <s v=""/>
    <s v=""/>
    <s v=""/>
    <s v=""/>
    <s v="EE"/>
    <s v="EG"/>
  </r>
  <r>
    <s v="42892سامح لطفىsameh.lotfy@hotmail.comاستفســار عن خدمــة"/>
    <d v="2017-06-06T00:00:00"/>
    <d v="1899-12-30T09:55:22"/>
    <s v="سامح لطفى"/>
    <x v="0"/>
    <s v="sameh.lotfy@hotmail.com"/>
    <s v="275060200104415"/>
    <s v="01271340171"/>
    <x v="0"/>
    <m/>
    <x v="5"/>
    <n v="6"/>
    <n v="9"/>
    <n v="3"/>
    <s v=""/>
    <s v=""/>
    <s v=""/>
    <s v=""/>
    <s v=""/>
    <s v=""/>
    <s v=""/>
    <s v=""/>
    <s v=""/>
    <s v=""/>
  </r>
  <r>
    <s v="42892محمد حسنى شلبىm_h_shalaby@hotmail.comشــكــوى"/>
    <d v="2017-06-06T00:00:00"/>
    <d v="1899-12-30T09:31:36"/>
    <s v="محمد حسنى شلبى"/>
    <x v="0"/>
    <s v="m_h_shalaby@hotmail.com"/>
    <s v="280120511002016"/>
    <s v="201002455786"/>
    <x v="2"/>
    <m/>
    <x v="5"/>
    <n v="6"/>
    <n v="9"/>
    <n v="3"/>
    <s v="EE125783831EG"/>
    <s v=""/>
    <s v=""/>
    <s v=""/>
    <s v=""/>
    <s v=""/>
    <s v=""/>
    <s v=""/>
    <s v="EE"/>
    <s v="EG"/>
  </r>
  <r>
    <s v="42892نور الدين سمير سعيد اّمونةblackxsmith1990@gmail.comاستفســار عن خدمــة"/>
    <d v="2017-06-06T00:00:00"/>
    <d v="1899-12-30T09:22:09"/>
    <s v="نور الدين سمير سعيد اّمونة"/>
    <x v="0"/>
    <s v="blackxsmith1990@gmail.com"/>
    <s v="29008010205018"/>
    <s v="201153073666"/>
    <x v="0"/>
    <m/>
    <x v="5"/>
    <n v="6"/>
    <n v="9"/>
    <n v="3"/>
    <s v=""/>
    <s v=""/>
    <s v=""/>
    <s v=""/>
    <s v=""/>
    <s v=""/>
    <s v=""/>
    <s v=""/>
    <s v=""/>
    <s v=""/>
  </r>
  <r>
    <s v="42892زياد جمال ابوالمجد احمدhanagamal092@gmail.comاستفسار عن مسار الطرد"/>
    <d v="2017-06-06T00:00:00"/>
    <d v="1899-12-30T07:58:18"/>
    <s v="زياد جمال ابوالمجد احمد"/>
    <x v="0"/>
    <s v="hanagamal092@gmail.com"/>
    <s v="30109261900595"/>
    <s v="201211045822"/>
    <x v="1"/>
    <m/>
    <x v="5"/>
    <n v="6"/>
    <n v="7"/>
    <n v="3"/>
    <s v="RB212512016SG"/>
    <s v=""/>
    <s v=""/>
    <s v=""/>
    <s v=""/>
    <s v=""/>
    <s v=""/>
    <s v=""/>
    <s v="RB"/>
    <s v="SG"/>
  </r>
  <r>
    <s v="42892خالد ابراهيم على محمدkhaled591@outlook.comشــكــوى"/>
    <d v="2017-06-06T00:00:00"/>
    <d v="1899-12-30T07:58:16"/>
    <s v="خالد ابراهيم على محمد"/>
    <x v="0"/>
    <s v="khaled591@outlook.com"/>
    <s v="25912060101454"/>
    <s v="0244800482"/>
    <x v="2"/>
    <m/>
    <x v="5"/>
    <n v="6"/>
    <n v="7"/>
    <n v="3"/>
    <s v=""/>
    <s v=""/>
    <s v=""/>
    <s v=""/>
    <s v=""/>
    <s v=""/>
    <s v=""/>
    <s v=""/>
    <s v=""/>
    <s v=""/>
  </r>
  <r>
    <s v="42892Ahmadunderoath006@gmail.comاستفسار عن مسار الطرد"/>
    <d v="2017-06-06T00:00:00"/>
    <d v="1899-12-30T07:58:09"/>
    <s v="Ahmad"/>
    <x v="0"/>
    <s v="underoath006@gmail.com"/>
    <s v="28901121701874"/>
    <s v="201062844459"/>
    <x v="1"/>
    <m/>
    <x v="5"/>
    <n v="6"/>
    <n v="7"/>
    <n v="3"/>
    <s v="EE702885825EG"/>
    <s v=""/>
    <s v=""/>
    <s v=""/>
    <s v=""/>
    <s v=""/>
    <s v=""/>
    <s v=""/>
    <s v="EE"/>
    <s v="EG"/>
  </r>
  <r>
    <s v="42892محمود عوض محمد الشافعيMelshaf3y.cel@gmail.comشــكــوى"/>
    <d v="2017-06-06T00:00:00"/>
    <d v="1899-12-30T07:58:03"/>
    <s v="محمود عوض محمد الشافعي"/>
    <x v="2"/>
    <s v="Melshaf3y.cel@gmail.com"/>
    <s v=": A02679302"/>
    <s v="966541871735"/>
    <x v="2"/>
    <m/>
    <x v="5"/>
    <n v="6"/>
    <n v="7"/>
    <n v="3"/>
    <s v="EE702822428EG"/>
    <s v=""/>
    <s v=""/>
    <s v=""/>
    <s v=""/>
    <s v=""/>
    <s v=""/>
    <s v=""/>
    <s v="EE"/>
    <s v="EG"/>
  </r>
  <r>
    <s v="42894شركة الأقصر للسياحةoperation@luxor-tours.comاستفسار عن مسار الطرد"/>
    <d v="2017-06-08T00:00:00"/>
    <d v="1899-12-30T13:30:38"/>
    <s v="شركة الأقصر للسياحة"/>
    <x v="0"/>
    <s v="operation@luxor-tours.com"/>
    <s v="29306010104522"/>
    <s v="00201022242791"/>
    <x v="1"/>
    <m/>
    <x v="5"/>
    <n v="8"/>
    <n v="13"/>
    <n v="5"/>
    <s v="EA156778139HK"/>
    <s v=""/>
    <s v=""/>
    <s v=""/>
    <s v=""/>
    <s v=""/>
    <s v=""/>
    <s v=""/>
    <s v="EA"/>
    <s v="HK"/>
  </r>
  <r>
    <s v="42894احمد محمد محمودahmed soilman@yahoo 0comشــكــوى"/>
    <d v="2017-06-08T00:00:00"/>
    <d v="1899-12-30T13:11:17"/>
    <s v="احمد محمد محمود"/>
    <x v="0"/>
    <s v="ahmed soilman@yahoo 0com"/>
    <s v="27512410240005"/>
    <s v="201059844552"/>
    <x v="2"/>
    <m/>
    <x v="5"/>
    <n v="8"/>
    <n v="13"/>
    <n v="5"/>
    <s v=""/>
    <s v=""/>
    <s v=""/>
    <s v=""/>
    <s v=""/>
    <s v=""/>
    <s v=""/>
    <s v=""/>
    <s v=""/>
    <s v=""/>
  </r>
  <r>
    <s v="42894ِِAhmed Hussein Mamhouda.aletr@outlook.comاستفسار عن مسار الطرد"/>
    <d v="2017-06-08T00:00:00"/>
    <d v="1899-12-30T12:37:13"/>
    <s v="ِِAhmed Hussein Mamhoud"/>
    <x v="0"/>
    <s v="a.aletr@outlook.com"/>
    <s v="1200593"/>
    <s v="201005261840"/>
    <x v="1"/>
    <m/>
    <x v="5"/>
    <n v="8"/>
    <n v="12"/>
    <n v="5"/>
    <s v="RM552426755AT"/>
    <s v=""/>
    <s v=""/>
    <s v=""/>
    <s v=""/>
    <s v=""/>
    <s v=""/>
    <s v=""/>
    <s v="RM"/>
    <s v="AT"/>
  </r>
  <r>
    <s v="42894مصطفي احمدmostafa.ahmed.qa@gmail.comاستفسار عن مسار الطرد"/>
    <d v="2017-06-08T00:00:00"/>
    <d v="1899-12-30T12:06:17"/>
    <s v="مصطفي احمد"/>
    <x v="0"/>
    <s v="mostafa.ahmed.qa@gmail.com"/>
    <s v="2400056"/>
    <s v="01020880310"/>
    <x v="1"/>
    <m/>
    <x v="5"/>
    <n v="8"/>
    <n v="12"/>
    <n v="5"/>
    <s v=""/>
    <s v=""/>
    <s v=""/>
    <s v=""/>
    <s v=""/>
    <s v=""/>
    <s v=""/>
    <s v=""/>
    <s v=""/>
    <s v=""/>
  </r>
  <r>
    <s v="42894Amr Abdel Raouf El Gamalamr174@yahoo.comاستفسار عن مسار الطرد"/>
    <d v="2017-06-08T00:00:00"/>
    <d v="1899-12-30T11:27:05"/>
    <s v="Amr Abdel Raouf El Gamal"/>
    <x v="0"/>
    <s v="amr174@yahoo.com"/>
    <s v="27808261602155"/>
    <s v="0201019871119"/>
    <x v="1"/>
    <m/>
    <x v="5"/>
    <n v="8"/>
    <n v="11"/>
    <n v="5"/>
    <s v="RX572309824DE"/>
    <s v=""/>
    <s v=""/>
    <s v=""/>
    <s v=""/>
    <s v=""/>
    <s v=""/>
    <s v=""/>
    <s v="RX"/>
    <s v="DE"/>
  </r>
  <r>
    <s v="42894معتز احمد الصاويmoataz.sawy@gmail.comاستفسار عن مسار الطرد"/>
    <d v="2017-06-08T00:00:00"/>
    <d v="1899-12-30T11:03:37"/>
    <s v="معتز احمد الصاوي"/>
    <x v="0"/>
    <s v="moataz.sawy@gmail.com"/>
    <s v="27809162101272"/>
    <s v="201013721349"/>
    <x v="1"/>
    <m/>
    <x v="5"/>
    <n v="8"/>
    <n v="11"/>
    <n v="5"/>
    <s v="EE703137792EG"/>
    <s v=""/>
    <s v=""/>
    <s v=""/>
    <s v=""/>
    <s v=""/>
    <s v=""/>
    <s v=""/>
    <s v="EE"/>
    <s v="EG"/>
  </r>
  <r>
    <s v="42894ابراهيم سيداحمد مصطفىibrahemeyad@gmail.comأخـــــرى"/>
    <d v="2017-06-08T00:00:00"/>
    <d v="1899-12-30T10:58:11"/>
    <s v="ابراهيم سيداحمد مصطفى"/>
    <x v="0"/>
    <s v="ibrahemeyad@gmail.com"/>
    <s v="25704061701399"/>
    <s v="01225332600 2"/>
    <x v="4"/>
    <m/>
    <x v="5"/>
    <n v="8"/>
    <n v="10"/>
    <n v="5"/>
    <s v=""/>
    <s v=""/>
    <s v=""/>
    <s v=""/>
    <s v=""/>
    <s v=""/>
    <s v=""/>
    <s v=""/>
    <s v=""/>
    <s v=""/>
  </r>
  <r>
    <s v="42894هشام أحمد عبد القادرcounselor.hisham@yahoo.comاستفسار عن مسار الطرد"/>
    <d v="2017-06-08T00:00:00"/>
    <d v="1899-12-30T10:25:11"/>
    <s v="هشام أحمد عبد القادر"/>
    <x v="0"/>
    <s v="counselor.hisham@yahoo.com"/>
    <s v="26807080102231"/>
    <s v="201064034919"/>
    <x v="1"/>
    <m/>
    <x v="5"/>
    <n v="8"/>
    <n v="10"/>
    <n v="5"/>
    <s v="RR598786463EG"/>
    <s v=""/>
    <s v=""/>
    <s v=""/>
    <s v=""/>
    <s v=""/>
    <s v=""/>
    <s v=""/>
    <s v="RR"/>
    <s v="EG"/>
  </r>
  <r>
    <s v="42894Mohamed  Hassanosakadaisuki@yahoo.comاستفسار عن مسار الطرد"/>
    <d v="2017-06-08T00:00:00"/>
    <d v="1899-12-30T10:16:12"/>
    <s v="Mohamed  Hassan"/>
    <x v="37"/>
    <s v="osakadaisuki@yahoo.com"/>
    <s v=": A18764478"/>
    <s v="00818047176"/>
    <x v="1"/>
    <m/>
    <x v="5"/>
    <n v="8"/>
    <n v="10"/>
    <n v="5"/>
    <s v="EE702946714EG"/>
    <s v=""/>
    <s v=""/>
    <s v=""/>
    <s v=""/>
    <s v=""/>
    <s v=""/>
    <s v=""/>
    <s v="EE"/>
    <s v="EG"/>
  </r>
  <r>
    <s v="42894HossamHossammansour_1@yahoo.comاستفسار عن مسار الطرد"/>
    <d v="2017-06-08T00:00:00"/>
    <d v="1899-12-30T10:06:53"/>
    <s v="Hossam"/>
    <x v="7"/>
    <s v="Hossammansour_1@yahoo.com"/>
    <s v=": A1698748"/>
    <s v="00971505964955"/>
    <x v="1"/>
    <m/>
    <x v="5"/>
    <n v="8"/>
    <n v="10"/>
    <n v="5"/>
    <s v="RR707737580EG"/>
    <s v=""/>
    <s v=""/>
    <s v=""/>
    <s v=""/>
    <s v=""/>
    <s v=""/>
    <s v=""/>
    <s v="RR"/>
    <s v="EG"/>
  </r>
  <r>
    <s v="42894فاطمه احمدmuhammad_elmoatasim@hotmail.comشــكــوى"/>
    <d v="2017-06-08T00:00:00"/>
    <d v="1899-12-30T09:34:53"/>
    <s v="فاطمه احمد"/>
    <x v="0"/>
    <s v="muhammad_elmoatasim@hotmail.com"/>
    <s v="25404042200946"/>
    <s v="201274294257"/>
    <x v="2"/>
    <m/>
    <x v="5"/>
    <n v="8"/>
    <n v="9"/>
    <n v="5"/>
    <s v=""/>
    <s v=""/>
    <s v=""/>
    <s v=""/>
    <s v=""/>
    <s v=""/>
    <s v=""/>
    <s v=""/>
    <s v=""/>
    <s v=""/>
  </r>
  <r>
    <s v="42894جهاد عمر جمالKOKOJUSTSMILE@GMAIL.COMشــكــوى"/>
    <d v="2017-06-08T00:00:00"/>
    <d v="1899-12-30T09:28:56"/>
    <s v="جهاد عمر جمال"/>
    <x v="0"/>
    <s v="KOKOJUSTSMILE@GMAIL.COM"/>
    <s v="29112192201405"/>
    <s v="201150341132"/>
    <x v="2"/>
    <m/>
    <x v="5"/>
    <n v="8"/>
    <n v="9"/>
    <n v="5"/>
    <s v=""/>
    <s v=""/>
    <s v=""/>
    <s v=""/>
    <s v=""/>
    <s v=""/>
    <s v=""/>
    <s v=""/>
    <s v=""/>
    <s v=""/>
  </r>
  <r>
    <s v="42894عبد المؤمن محمد عليmoamen_elazzazy@yahoo.comشــكــوى"/>
    <d v="2017-06-08T00:00:00"/>
    <d v="1899-12-30T09:28:56"/>
    <s v="عبد المؤمن محمد علي"/>
    <x v="0"/>
    <s v="moamen_elazzazy@yahoo.com"/>
    <s v="29107010207973"/>
    <s v="201226126223"/>
    <x v="2"/>
    <m/>
    <x v="5"/>
    <n v="8"/>
    <n v="9"/>
    <n v="5"/>
    <s v=""/>
    <s v=""/>
    <s v=""/>
    <s v=""/>
    <s v=""/>
    <s v=""/>
    <s v=""/>
    <s v=""/>
    <s v=""/>
    <s v=""/>
  </r>
  <r>
    <s v="42894ayman mohamed hefnylila.fares12@gmail.comاستفسار عن مسار الطرد"/>
    <d v="2017-06-08T00:00:00"/>
    <d v="1899-12-30T09:28:56"/>
    <s v="ayman mohamed hefny"/>
    <x v="0"/>
    <s v="lila.fares12@gmail.com"/>
    <s v="26410271400219"/>
    <s v="01005521512"/>
    <x v="1"/>
    <m/>
    <x v="5"/>
    <n v="8"/>
    <n v="9"/>
    <n v="5"/>
    <s v="CY687774025DE"/>
    <s v=""/>
    <s v=""/>
    <s v=""/>
    <s v=""/>
    <s v=""/>
    <s v=""/>
    <s v=""/>
    <s v="CY"/>
    <s v="DE"/>
  </r>
  <r>
    <s v="42894فايز فكري جرجسminaeshak67@gmail.comاستفسار عن مسار الطرد"/>
    <d v="2017-06-08T00:00:00"/>
    <d v="1899-12-30T09:28:44"/>
    <s v="فايز فكري جرجس"/>
    <x v="0"/>
    <s v="minaeshak67@gmail.com"/>
    <s v="26809221301813"/>
    <s v="201285492205"/>
    <x v="1"/>
    <m/>
    <x v="5"/>
    <n v="8"/>
    <n v="9"/>
    <n v="5"/>
    <s v="EE703049744EG"/>
    <s v=""/>
    <s v=""/>
    <s v=""/>
    <s v=""/>
    <s v=""/>
    <s v=""/>
    <s v=""/>
    <s v="EE"/>
    <s v="EG"/>
  </r>
  <r>
    <s v="42894أحمد الحسين الدمرداشal_dmerdash_mecha@yahoo.comاستفسار عن مسار الطرد"/>
    <d v="2017-06-08T00:00:00"/>
    <d v="1899-12-30T09:28:44"/>
    <s v="أحمد الحسين الدمرداش"/>
    <x v="0"/>
    <s v="al_dmerdash_mecha@yahoo.com"/>
    <s v="29011011207619"/>
    <s v="01090165153"/>
    <x v="1"/>
    <m/>
    <x v="5"/>
    <n v="8"/>
    <n v="9"/>
    <n v="5"/>
    <s v="EE702928931EG"/>
    <s v=""/>
    <s v=""/>
    <s v=""/>
    <s v=""/>
    <s v=""/>
    <s v=""/>
    <s v=""/>
    <s v="EE"/>
    <s v="EG"/>
  </r>
  <r>
    <s v="42894احمدحسين حلميahmedhalmey25@gmail.comاستفســار فنـى"/>
    <d v="2017-06-08T00:00:00"/>
    <d v="1899-12-30T00:07:19"/>
    <s v="احمدحسين حلمي"/>
    <x v="0"/>
    <s v="ahmedhalmey25@gmail.com"/>
    <s v="29702070100057"/>
    <s v="01158875122"/>
    <x v="5"/>
    <m/>
    <x v="5"/>
    <n v="8"/>
    <n v="0"/>
    <n v="5"/>
    <s v=""/>
    <s v=""/>
    <s v=""/>
    <s v=""/>
    <s v=""/>
    <s v=""/>
    <s v=""/>
    <s v=""/>
    <s v=""/>
    <s v=""/>
  </r>
  <r>
    <s v="42894احمد علي عبداللهsgh4900@ymail.comاستفسار عن مسار الطرد"/>
    <d v="2017-06-08T00:00:00"/>
    <d v="1899-12-30T00:06:05"/>
    <s v="احمد علي عبدالله"/>
    <x v="0"/>
    <s v="sgh4900@ymail.com"/>
    <s v="28111021301134"/>
    <s v="00201140733101"/>
    <x v="1"/>
    <m/>
    <x v="5"/>
    <n v="8"/>
    <n v="0"/>
    <n v="5"/>
    <s v="EE015952008EG"/>
    <s v="EE015951988EG"/>
    <s v="EE015951016EG"/>
    <s v=""/>
    <s v=""/>
    <s v=""/>
    <s v=""/>
    <s v=""/>
    <s v="EE"/>
    <s v="EG"/>
  </r>
  <r>
    <s v="42893وائل محمد زكي حسينwaelzaki851@yahoo.comاستفسار عن مسار الطرد"/>
    <d v="2017-06-07T00:00:00"/>
    <d v="1899-12-30T21:04:00"/>
    <s v="وائل محمد زكي حسين"/>
    <x v="0"/>
    <s v="waelzaki851@yahoo.com"/>
    <s v="28709091303498"/>
    <s v="201228872531"/>
    <x v="1"/>
    <m/>
    <x v="5"/>
    <n v="7"/>
    <n v="21"/>
    <n v="4"/>
    <s v="RS829866487NL"/>
    <s v=""/>
    <s v=""/>
    <s v=""/>
    <s v=""/>
    <s v=""/>
    <s v=""/>
    <s v=""/>
    <s v="RS"/>
    <s v="NL"/>
  </r>
  <r>
    <s v="42893حازم محمد احمدhazememam11@gmail.comاستفسار عن مسار الطرد"/>
    <d v="2017-06-07T00:00:00"/>
    <d v="1899-12-30T20:49:56"/>
    <s v="حازم محمد احمد"/>
    <x v="0"/>
    <s v="hazememam11@gmail.com"/>
    <s v="29004141602858"/>
    <s v="201285861959"/>
    <x v="1"/>
    <m/>
    <x v="5"/>
    <n v="7"/>
    <n v="20"/>
    <n v="4"/>
    <s v="EE017732747EG"/>
    <s v=""/>
    <s v=""/>
    <s v=""/>
    <s v=""/>
    <s v=""/>
    <s v=""/>
    <s v=""/>
    <s v="EE"/>
    <s v="EG"/>
  </r>
  <r>
    <s v="42893رانيا سيد محمدrania.moharam@yahoo.comاستفسار عن مسار الطرد"/>
    <d v="2017-06-07T00:00:00"/>
    <d v="1899-12-30T20:41:21"/>
    <s v="رانيا سيد محمد"/>
    <x v="0"/>
    <s v="rania.moharam@yahoo.com"/>
    <s v="29011150102449"/>
    <s v="01005729861"/>
    <x v="1"/>
    <m/>
    <x v="5"/>
    <n v="7"/>
    <n v="20"/>
    <n v="4"/>
    <s v="EE015575385EG"/>
    <s v=""/>
    <s v=""/>
    <s v=""/>
    <s v=""/>
    <s v=""/>
    <s v=""/>
    <s v=""/>
    <s v="EE"/>
    <s v="EG"/>
  </r>
  <r>
    <s v="42893محمود يونسm.mahmoudamon@yahoo.comشــكــوى"/>
    <d v="2017-06-07T00:00:00"/>
    <d v="1899-12-30T20:33:45"/>
    <s v="محمود يونس"/>
    <x v="0"/>
    <s v="m.mahmoudamon@yahoo.com"/>
    <s v="28906101602871"/>
    <s v="201019700004"/>
    <x v="2"/>
    <m/>
    <x v="5"/>
    <n v="7"/>
    <n v="20"/>
    <n v="4"/>
    <s v="ee012284361eg"/>
    <s v=""/>
    <s v=""/>
    <s v=""/>
    <s v=""/>
    <s v=""/>
    <s v=""/>
    <s v=""/>
    <s v="EE"/>
    <s v="EG"/>
  </r>
  <r>
    <s v="42893محمود يونسM.mahmoudamon@yahoo.comاستفسار عن مسار الطرد"/>
    <d v="2017-06-07T00:00:00"/>
    <d v="1899-12-30T20:23:30"/>
    <s v="محمود يونس"/>
    <x v="0"/>
    <s v="M.mahmoudamon@yahoo.com"/>
    <s v="28906101602871"/>
    <s v="0201019700004"/>
    <x v="1"/>
    <m/>
    <x v="5"/>
    <n v="7"/>
    <n v="20"/>
    <n v="4"/>
    <s v="EE012284361EG"/>
    <s v=""/>
    <s v=""/>
    <s v=""/>
    <s v=""/>
    <s v=""/>
    <s v=""/>
    <s v=""/>
    <s v="EE"/>
    <s v="EG"/>
  </r>
  <r>
    <s v="42893VALYA VIDINSKAvalia_vidinska@abv.bgشــكــوى"/>
    <d v="2017-06-07T00:00:00"/>
    <d v="1899-12-30T18:42:42"/>
    <s v="VALYA VIDINSKA"/>
    <x v="51"/>
    <s v="valia_vidinska@abv.bg"/>
    <s v="642225720"/>
    <s v="00359878323220"/>
    <x v="2"/>
    <m/>
    <x v="5"/>
    <n v="7"/>
    <n v="18"/>
    <n v="4"/>
    <s v="EE016067858EG"/>
    <s v=""/>
    <s v=""/>
    <s v=""/>
    <s v=""/>
    <s v=""/>
    <s v=""/>
    <s v=""/>
    <s v="EE"/>
    <s v="EG"/>
  </r>
  <r>
    <s v="42893محمود عوض محمد الشافعيMelshaf3y.cel@gmail.comشــكــوى"/>
    <d v="2017-06-07T00:00:00"/>
    <d v="1899-12-30T18:26:23"/>
    <s v="محمود عوض محمد الشافعي"/>
    <x v="2"/>
    <s v="Melshaf3y.cel@gmail.com"/>
    <s v=": A02679302"/>
    <s v="966541871735"/>
    <x v="2"/>
    <m/>
    <x v="5"/>
    <n v="7"/>
    <n v="18"/>
    <n v="4"/>
    <s v="EE702822428EG"/>
    <s v=""/>
    <s v=""/>
    <s v=""/>
    <s v=""/>
    <s v=""/>
    <s v=""/>
    <s v=""/>
    <s v="EE"/>
    <s v="EG"/>
  </r>
  <r>
    <s v="42893نهال محمد على المناخلىlove.3yoon14@yahoo.comشــكــوى"/>
    <d v="2017-06-07T00:00:00"/>
    <d v="1899-12-30T17:12:59"/>
    <s v="نهال محمد على المناخلى"/>
    <x v="0"/>
    <s v="love.3yoon14@yahoo.com"/>
    <s v="28812101808084"/>
    <s v="01010094854"/>
    <x v="2"/>
    <m/>
    <x v="5"/>
    <n v="7"/>
    <n v="17"/>
    <n v="4"/>
    <s v=""/>
    <s v=""/>
    <s v=""/>
    <s v=""/>
    <s v=""/>
    <s v=""/>
    <s v=""/>
    <s v=""/>
    <s v=""/>
    <s v=""/>
  </r>
  <r>
    <s v="42893محمد محمد محمد سند عسكرmsaskar_91@yahoo.comأخـــــرى"/>
    <d v="2017-06-07T00:00:00"/>
    <d v="1899-12-30T16:28:48"/>
    <s v="محمد محمد محمد سند عسكر"/>
    <x v="0"/>
    <s v="msaskar_91@yahoo.com"/>
    <s v="29110150200571"/>
    <s v="00201145885057"/>
    <x v="4"/>
    <m/>
    <x v="5"/>
    <n v="7"/>
    <n v="16"/>
    <n v="4"/>
    <s v=""/>
    <s v=""/>
    <s v=""/>
    <s v=""/>
    <s v=""/>
    <s v=""/>
    <s v=""/>
    <s v=""/>
    <s v=""/>
    <s v=""/>
  </r>
  <r>
    <s v="42893Ahmed Mahmoud hassanFace.nazy@gmail.comاستفسار عن مسار الطرد"/>
    <d v="2017-06-07T00:00:00"/>
    <d v="1899-12-30T16:15:49"/>
    <s v="Ahmed Mahmoud hassan"/>
    <x v="0"/>
    <s v="Face.nazy@gmail.com"/>
    <s v="28603030201037"/>
    <s v="201121517187"/>
    <x v="1"/>
    <m/>
    <x v="5"/>
    <n v="7"/>
    <n v="16"/>
    <n v="4"/>
    <s v="RR733599745SE"/>
    <s v=""/>
    <s v=""/>
    <s v=""/>
    <s v=""/>
    <s v=""/>
    <s v=""/>
    <s v=""/>
    <s v="RR"/>
    <s v="SE"/>
  </r>
  <r>
    <s v="42893محسن شبل عطيةm.atta1958@yahoo.comاستفسار عن مسار الطرد"/>
    <d v="2017-06-07T00:00:00"/>
    <d v="1899-12-30T15:29:02"/>
    <s v="محسن شبل عطية"/>
    <x v="0"/>
    <s v="m.atta1958@yahoo.com"/>
    <s v="25802220101294"/>
    <s v="00201114527238"/>
    <x v="1"/>
    <m/>
    <x v="5"/>
    <n v="7"/>
    <n v="15"/>
    <n v="4"/>
    <s v="EE703050597EG"/>
    <s v=""/>
    <s v=""/>
    <s v=""/>
    <s v=""/>
    <s v=""/>
    <s v=""/>
    <s v=""/>
    <s v="EE"/>
    <s v="EG"/>
  </r>
  <r>
    <s v="42893احمد محمد سرىahmedserry20@yahoo.comاستفسار عن مسار الطرد"/>
    <d v="2017-06-07T00:00:00"/>
    <d v="1899-12-30T15:24:30"/>
    <s v="احمد محمد سرى"/>
    <x v="0"/>
    <s v="ahmedserry20@yahoo.com"/>
    <s v="28312040202118"/>
    <s v="201288828800"/>
    <x v="1"/>
    <m/>
    <x v="5"/>
    <n v="7"/>
    <n v="15"/>
    <n v="4"/>
    <s v=""/>
    <s v=""/>
    <s v=""/>
    <s v=""/>
    <s v=""/>
    <s v=""/>
    <s v=""/>
    <s v=""/>
    <s v=""/>
    <s v=""/>
  </r>
  <r>
    <s v="42893محمد حسينى عبدالمقصودmohhusseiny@hotmail.comاستفسار عن مسار الطرد"/>
    <d v="2017-06-07T00:00:00"/>
    <d v="1899-12-30T15:06:58"/>
    <s v="محمد حسينى عبدالمقصود"/>
    <x v="0"/>
    <s v="mohhusseiny@hotmail.com"/>
    <s v="28001081303438"/>
    <s v="01002402780"/>
    <x v="1"/>
    <m/>
    <x v="5"/>
    <n v="7"/>
    <n v="15"/>
    <n v="4"/>
    <s v="CJ463431422US"/>
    <s v=""/>
    <s v=""/>
    <s v=""/>
    <s v=""/>
    <s v=""/>
    <s v=""/>
    <s v=""/>
    <s v="CJ"/>
    <s v="US"/>
  </r>
  <r>
    <s v="42893احمد حسن عبد العزيزpooio2005@yahoo.comشــكــوى"/>
    <d v="2017-06-07T00:00:00"/>
    <d v="1899-12-30T14:52:59"/>
    <s v="احمد حسن عبد العزيز"/>
    <x v="0"/>
    <s v="pooio2005@yahoo.com"/>
    <s v="28512020202099"/>
    <s v="01228757035"/>
    <x v="2"/>
    <m/>
    <x v="5"/>
    <n v="7"/>
    <n v="14"/>
    <n v="4"/>
    <s v=""/>
    <s v=""/>
    <s v=""/>
    <s v=""/>
    <s v=""/>
    <s v=""/>
    <s v=""/>
    <s v=""/>
    <s v=""/>
    <s v=""/>
  </r>
  <r>
    <s v="42893ايمان توفيقManyemy21@gmail.comاستفسار عن مسار الطرد"/>
    <d v="2017-06-07T00:00:00"/>
    <d v="1899-12-30T14:49:49"/>
    <s v="ايمان توفيق"/>
    <x v="0"/>
    <s v="Manyemy21@gmail.com"/>
    <s v="27702070101544"/>
    <s v="201122600836"/>
    <x v="1"/>
    <m/>
    <x v="5"/>
    <n v="7"/>
    <n v="14"/>
    <n v="4"/>
    <s v="Cp700207715eg"/>
    <s v="Cp700207667eg"/>
    <s v="Cp700207755eg"/>
    <s v="Cp700207790eg"/>
    <s v="Cp700207619eg"/>
    <s v="Cp700207477eg"/>
    <s v="Cp700207361eg"/>
    <s v=""/>
    <s v="CP"/>
    <s v="EG"/>
  </r>
  <r>
    <s v="42893احمد ربيعDrarabea2006@yahoo.comاستفسار عن مسار الطرد"/>
    <d v="2017-06-07T00:00:00"/>
    <d v="1899-12-30T14:45:11"/>
    <s v="احمد ربيع"/>
    <x v="0"/>
    <s v="Drarabea2006@yahoo.com"/>
    <s v="25101062200273"/>
    <s v="201006750466"/>
    <x v="1"/>
    <m/>
    <x v="5"/>
    <n v="7"/>
    <n v="14"/>
    <n v="4"/>
    <s v="RS774533213NL"/>
    <s v=""/>
    <s v=""/>
    <s v=""/>
    <s v=""/>
    <s v=""/>
    <s v=""/>
    <s v=""/>
    <s v="RS"/>
    <s v="NL"/>
  </r>
  <r>
    <s v="42893احمد حسن عبد العزيزpooio2005@yahoo.comاستفسار عن مسار الطرد"/>
    <d v="2017-06-07T00:00:00"/>
    <d v="1899-12-30T14:43:32"/>
    <s v="احمد حسن عبد العزيز"/>
    <x v="0"/>
    <s v="pooio2005@yahoo.com"/>
    <s v="28512020202099"/>
    <s v="01228757035"/>
    <x v="1"/>
    <m/>
    <x v="5"/>
    <n v="7"/>
    <n v="14"/>
    <n v="4"/>
    <s v="RR686172721EG"/>
    <s v=""/>
    <s v=""/>
    <s v=""/>
    <s v=""/>
    <s v=""/>
    <s v=""/>
    <s v=""/>
    <s v="RR"/>
    <s v="EG"/>
  </r>
  <r>
    <s v="42893كريم ابراهيم حامد سيفkarimnahed123@gmail.comشــكــوى"/>
    <d v="2017-06-07T00:00:00"/>
    <d v="1899-12-30T14:39:26"/>
    <s v="كريم ابراهيم حامد سيف"/>
    <x v="0"/>
    <s v="karimnahed123@gmail.com"/>
    <s v="27801181100278"/>
    <s v="0201063330011"/>
    <x v="2"/>
    <m/>
    <x v="5"/>
    <n v="7"/>
    <n v="14"/>
    <n v="4"/>
    <s v=""/>
    <s v=""/>
    <s v=""/>
    <s v=""/>
    <s v=""/>
    <s v=""/>
    <s v=""/>
    <s v=""/>
    <s v=""/>
    <s v=""/>
  </r>
  <r>
    <s v="42893محمود احمد سيد احمد النجارdr.ma7moud1@gmail.comاستفسار عن مسار الطرد"/>
    <d v="2017-06-07T00:00:00"/>
    <d v="1899-12-30T14:38:59"/>
    <s v="محمود احمد سيد احمد النجار"/>
    <x v="0"/>
    <s v="dr.ma7moud1@gmail.com"/>
    <s v="28806011613373"/>
    <s v="201002021351"/>
    <x v="1"/>
    <m/>
    <x v="5"/>
    <n v="7"/>
    <n v="14"/>
    <n v="4"/>
    <s v="EE703154478EG"/>
    <s v=""/>
    <s v=""/>
    <s v=""/>
    <s v=""/>
    <s v=""/>
    <s v=""/>
    <s v=""/>
    <s v="EE"/>
    <s v="EG"/>
  </r>
  <r>
    <s v="42893mahmoud fahmymahmoudfkhalifa@hotmail.comاستفسار عن مسار الطرد"/>
    <d v="2017-06-07T00:00:00"/>
    <d v="1899-12-30T14:24:50"/>
    <s v="mahmoud fahmy"/>
    <x v="0"/>
    <s v="mahmoudfkhalifa@hotmail.com"/>
    <s v="26011160101211"/>
    <s v="201018963550"/>
    <x v="1"/>
    <m/>
    <x v="5"/>
    <n v="7"/>
    <n v="14"/>
    <n v="4"/>
    <s v="CP000371531EG"/>
    <s v=""/>
    <s v=""/>
    <s v=""/>
    <s v=""/>
    <s v=""/>
    <s v=""/>
    <s v=""/>
    <s v="CP"/>
    <s v="EG"/>
  </r>
  <r>
    <s v="42893ممدوح محمدmamdouh.albarawi@gmail.comاستفســار عن خدمــة"/>
    <d v="2017-06-07T00:00:00"/>
    <d v="1899-12-30T14:16:10"/>
    <s v="ممدوح محمد"/>
    <x v="0"/>
    <s v="mamdouh.albarawi@gmail.com"/>
    <s v="29002092101951"/>
    <s v="2001115757952"/>
    <x v="0"/>
    <m/>
    <x v="5"/>
    <n v="7"/>
    <n v="14"/>
    <n v="4"/>
    <s v=""/>
    <s v=""/>
    <s v=""/>
    <s v=""/>
    <s v=""/>
    <s v=""/>
    <s v=""/>
    <s v=""/>
    <s v=""/>
    <s v=""/>
  </r>
  <r>
    <s v="42893خالد ابراهيم على محمدkhaled591@outlook.comأخـــــرى"/>
    <d v="2017-06-07T00:00:00"/>
    <d v="1899-12-30T13:59:41"/>
    <s v="خالد ابراهيم على محمد"/>
    <x v="0"/>
    <s v="khaled591@outlook.com"/>
    <s v="25912060101454"/>
    <s v="0244800482"/>
    <x v="4"/>
    <m/>
    <x v="5"/>
    <n v="7"/>
    <n v="13"/>
    <n v="4"/>
    <s v=""/>
    <s v=""/>
    <s v=""/>
    <s v=""/>
    <s v=""/>
    <s v=""/>
    <s v=""/>
    <s v=""/>
    <s v=""/>
    <s v=""/>
  </r>
  <r>
    <s v="42893زكريا زهير نصراللهzoherzakaria@gmail.comاستفسار عن مسار الطرد"/>
    <d v="2017-06-07T00:00:00"/>
    <d v="1899-12-30T13:37:23"/>
    <s v="زكريا زهير نصرالله"/>
    <x v="0"/>
    <s v="zoherzakaria@gmail.com"/>
    <s v="28802012709697"/>
    <s v="01279567456"/>
    <x v="1"/>
    <m/>
    <x v="5"/>
    <n v="7"/>
    <n v="13"/>
    <n v="4"/>
    <s v=""/>
    <s v=""/>
    <s v=""/>
    <s v=""/>
    <s v=""/>
    <s v=""/>
    <s v=""/>
    <s v=""/>
    <s v=""/>
    <s v=""/>
  </r>
  <r>
    <s v="42893نهلة اسحق شوقى ينىdodohaidy442@yahoo.comاستفسار عن مسار الطرد"/>
    <d v="2017-06-07T00:00:00"/>
    <d v="1899-12-30T13:32:56"/>
    <s v="نهلة اسحق شوقى ينى"/>
    <x v="0"/>
    <s v="dodohaidy442@yahoo.com"/>
    <s v="27910252800725"/>
    <s v="201282120311"/>
    <x v="1"/>
    <m/>
    <x v="5"/>
    <n v="7"/>
    <n v="13"/>
    <n v="4"/>
    <s v=""/>
    <s v=""/>
    <s v=""/>
    <s v=""/>
    <s v=""/>
    <s v=""/>
    <s v=""/>
    <s v=""/>
    <s v=""/>
    <s v=""/>
  </r>
  <r>
    <s v="42893مصطفي عبدالفتاح خليل حافظm.atlm@yahoo.comاستفســار عن خدمــة"/>
    <d v="2017-06-07T00:00:00"/>
    <d v="1899-12-30T13:32:55"/>
    <s v="مصطفي عبدالفتاح خليل حافظ"/>
    <x v="0"/>
    <s v="m.atlm@yahoo.com"/>
    <s v="28906101403631"/>
    <s v="0106149668"/>
    <x v="0"/>
    <m/>
    <x v="5"/>
    <n v="7"/>
    <n v="13"/>
    <n v="4"/>
    <s v=""/>
    <s v=""/>
    <s v=""/>
    <s v=""/>
    <s v=""/>
    <s v=""/>
    <s v=""/>
    <s v=""/>
    <s v=""/>
    <s v=""/>
  </r>
  <r>
    <s v="42893وسام مصطفىwesam.mostafa@mol-liner.comاستفسار عن مسار الطرد"/>
    <d v="2017-06-07T00:00:00"/>
    <d v="1899-12-30T13:32:55"/>
    <s v="وسام مصطفى"/>
    <x v="0"/>
    <s v="wesam.mostafa@mol-liner.com"/>
    <s v="27605308800157"/>
    <s v="00201222350054"/>
    <x v="1"/>
    <m/>
    <x v="5"/>
    <n v="7"/>
    <n v="13"/>
    <n v="4"/>
    <s v=""/>
    <s v=""/>
    <s v=""/>
    <s v=""/>
    <s v=""/>
    <s v=""/>
    <s v=""/>
    <s v=""/>
    <s v=""/>
    <s v=""/>
  </r>
  <r>
    <s v="42893احمد محمد طارق محمد توفيق حنفيEng_ahmedtarek@hotmail.comشــكــوى"/>
    <d v="2017-06-07T00:00:00"/>
    <d v="1899-12-30T13:17:40"/>
    <s v="احمد محمد طارق محمد توفيق حنفي"/>
    <x v="0"/>
    <s v="Eng_ahmedtarek@hotmail.com"/>
    <s v="28211080104011"/>
    <s v="00201065500482"/>
    <x v="2"/>
    <m/>
    <x v="5"/>
    <n v="7"/>
    <n v="13"/>
    <n v="4"/>
    <s v="RZ294630480GB"/>
    <s v=""/>
    <s v=""/>
    <s v=""/>
    <s v=""/>
    <s v=""/>
    <s v=""/>
    <s v=""/>
    <s v="RZ"/>
    <s v="GB"/>
  </r>
  <r>
    <s v="42893محمد حسين طاحونbomalika16@gmail.comاستفسار عن مسار الطرد"/>
    <d v="2017-06-07T00:00:00"/>
    <d v="1899-12-30T13:13:23"/>
    <s v="محمد حسين طاحون"/>
    <x v="0"/>
    <s v="bomalika16@gmail.com"/>
    <s v="28407101701296"/>
    <s v="01008030511"/>
    <x v="1"/>
    <m/>
    <x v="5"/>
    <n v="7"/>
    <n v="13"/>
    <n v="4"/>
    <s v="RX572071739DE"/>
    <s v=""/>
    <s v=""/>
    <s v=""/>
    <s v=""/>
    <s v=""/>
    <s v=""/>
    <s v=""/>
    <s v="RX"/>
    <s v="DE"/>
  </r>
  <r>
    <s v="42893محمد عبد الستار قاسمM7ms30@yahoo.comشــكــوى"/>
    <d v="2017-06-07T00:00:00"/>
    <d v="1899-12-30T13:12:55"/>
    <s v="محمد عبد الستار قاسم"/>
    <x v="2"/>
    <s v="M7ms30@yahoo.com"/>
    <s v=": a17064895"/>
    <s v="0541108976"/>
    <x v="2"/>
    <m/>
    <x v="5"/>
    <n v="7"/>
    <n v="13"/>
    <n v="4"/>
    <s v="ek054757500sa"/>
    <s v=""/>
    <s v=""/>
    <s v=""/>
    <s v=""/>
    <s v=""/>
    <s v=""/>
    <s v=""/>
    <s v="EK"/>
    <s v="SA"/>
  </r>
  <r>
    <s v="42893مدحت صلاح جمعةDRDO7A3@GMAIL.COMاستفسار عن مسار الطرد"/>
    <d v="2017-06-07T00:00:00"/>
    <d v="1899-12-30T12:35:14"/>
    <s v="مدحت صلاح جمعة"/>
    <x v="0"/>
    <s v="DRDO7A3@GMAIL.COM"/>
    <s v="8108270100351"/>
    <s v="00966542472358"/>
    <x v="1"/>
    <m/>
    <x v="5"/>
    <n v="7"/>
    <n v="12"/>
    <n v="4"/>
    <s v="EE703117651EG"/>
    <s v=""/>
    <s v=""/>
    <s v=""/>
    <s v=""/>
    <s v=""/>
    <s v=""/>
    <s v=""/>
    <s v="EE"/>
    <s v="EG"/>
  </r>
  <r>
    <s v="42893مينا جاد عبدالله عوضmina.gad@huta.com.saاستفسار عن مسار الطرد"/>
    <d v="2017-06-07T00:00:00"/>
    <d v="1899-12-30T12:32:16"/>
    <s v="مينا جاد عبدالله عوض"/>
    <x v="2"/>
    <s v="mina.gad@huta.com.sa"/>
    <s v=": A02571589"/>
    <s v="00966593158163"/>
    <x v="1"/>
    <m/>
    <x v="5"/>
    <n v="7"/>
    <n v="12"/>
    <n v="4"/>
    <s v="RU720910384SA"/>
    <s v=""/>
    <s v=""/>
    <s v=""/>
    <s v=""/>
    <s v=""/>
    <s v=""/>
    <s v=""/>
    <s v="RU"/>
    <s v="SA"/>
  </r>
  <r>
    <s v="42893محمد احمد مطاوعmohamed.motawea.95@gmail.comاستفسار عن مسار الطرد"/>
    <d v="2017-06-07T00:00:00"/>
    <d v="1899-12-30T12:20:24"/>
    <s v="محمد احمد مطاوع"/>
    <x v="0"/>
    <s v="mohamed.motawea.95@gmail.com"/>
    <s v="29506061800476"/>
    <s v="201090597944"/>
    <x v="1"/>
    <m/>
    <x v="5"/>
    <n v="7"/>
    <n v="12"/>
    <n v="4"/>
    <s v="RB231099102SG"/>
    <s v=""/>
    <s v=""/>
    <s v=""/>
    <s v=""/>
    <s v=""/>
    <s v=""/>
    <s v=""/>
    <s v="RB"/>
    <s v="SG"/>
  </r>
  <r>
    <s v="42893عبده شفيق طالبafndeprn@hotmail.comاستفسار عن مسار الطرد"/>
    <d v="2017-06-07T00:00:00"/>
    <d v="1899-12-30T12:15:55"/>
    <s v="عبده شفيق طالب"/>
    <x v="0"/>
    <s v="afndeprn@hotmail.com"/>
    <s v=": 008165270"/>
    <s v="01120692901"/>
    <x v="1"/>
    <m/>
    <x v="5"/>
    <n v="7"/>
    <n v="12"/>
    <n v="4"/>
    <s v=""/>
    <s v=""/>
    <s v=""/>
    <s v=""/>
    <s v=""/>
    <s v=""/>
    <s v=""/>
    <s v=""/>
    <s v=""/>
    <s v=""/>
  </r>
  <r>
    <s v="42893إبراهيم محمد جمال القاضيibrahemelkady933@yahoo.comاستفسار عن مسار الطرد"/>
    <d v="2017-06-07T00:00:00"/>
    <d v="1899-12-30T12:09:34"/>
    <s v="إبراهيم محمد جمال القاضي"/>
    <x v="0"/>
    <s v="ibrahemelkady933@yahoo.com"/>
    <s v="29509021804231"/>
    <s v="01144028695"/>
    <x v="1"/>
    <m/>
    <x v="5"/>
    <n v="7"/>
    <n v="12"/>
    <n v="4"/>
    <s v="EE007335454EG"/>
    <s v=""/>
    <s v=""/>
    <s v=""/>
    <s v=""/>
    <s v=""/>
    <s v=""/>
    <s v=""/>
    <s v="EE"/>
    <s v="EG"/>
  </r>
  <r>
    <s v="42893زياد سعيد مهديziadsaids@gmail.comاستفسار عن مسار الطرد"/>
    <d v="2017-06-07T00:00:00"/>
    <d v="1899-12-30T11:09:13"/>
    <s v="زياد سعيد مهدي"/>
    <x v="0"/>
    <s v="ziadsaids@gmail.com"/>
    <s v="28408242100454"/>
    <s v="01114419270"/>
    <x v="1"/>
    <m/>
    <x v="5"/>
    <n v="7"/>
    <n v="11"/>
    <n v="4"/>
    <s v="RB213175955SG"/>
    <s v=""/>
    <s v=""/>
    <s v=""/>
    <s v=""/>
    <s v=""/>
    <s v=""/>
    <s v=""/>
    <s v="RB"/>
    <s v="SG"/>
  </r>
  <r>
    <s v="42893احمد محمود عبد العزيز ثابتinfo@emaf-herbs.comاستفسار عن مسار الطرد"/>
    <d v="2017-06-07T00:00:00"/>
    <d v="1899-12-30T11:09:13"/>
    <s v="احمد محمود عبد العزيز ثابت"/>
    <x v="0"/>
    <s v="info@emaf-herbs.com"/>
    <s v="28611072300712"/>
    <s v="00201002756156"/>
    <x v="1"/>
    <m/>
    <x v="5"/>
    <n v="7"/>
    <n v="11"/>
    <n v="4"/>
    <s v="EE703040317EG"/>
    <s v=""/>
    <s v=""/>
    <s v=""/>
    <s v=""/>
    <s v=""/>
    <s v=""/>
    <s v=""/>
    <s v="EE"/>
    <s v="EG"/>
  </r>
  <r>
    <s v="42893محمد عبد الحميد عاشورeng.ashor@gmail.comاستفسار عن مسار الطرد"/>
    <d v="2017-06-07T00:00:00"/>
    <d v="1899-12-30T11:09:13"/>
    <s v="محمد عبد الحميد عاشور"/>
    <x v="0"/>
    <s v="eng.ashor@gmail.com"/>
    <s v="27606181300733"/>
    <s v="971554043045"/>
    <x v="1"/>
    <m/>
    <x v="5"/>
    <n v="7"/>
    <n v="11"/>
    <n v="4"/>
    <s v="EE012225757EG"/>
    <s v=""/>
    <s v=""/>
    <s v=""/>
    <s v=""/>
    <s v=""/>
    <s v=""/>
    <s v=""/>
    <s v="EE"/>
    <s v="EG"/>
  </r>
  <r>
    <s v="42893عبدالباسط الصافى السهولى حسينfadeal@outlook.comاستفسار عن مسار الطرد"/>
    <d v="2017-06-07T00:00:00"/>
    <d v="1899-12-30T11:09:10"/>
    <s v="عبدالباسط الصافى السهولى حسين"/>
    <x v="0"/>
    <s v="fadeal@outlook.com"/>
    <s v="26012122601559"/>
    <s v="201142646132"/>
    <x v="1"/>
    <m/>
    <x v="5"/>
    <n v="7"/>
    <n v="11"/>
    <n v="4"/>
    <s v="EE065317747SA"/>
    <s v=""/>
    <s v=""/>
    <s v=""/>
    <s v=""/>
    <s v=""/>
    <s v=""/>
    <s v=""/>
    <s v="EE"/>
    <s v="SA"/>
  </r>
  <r>
    <s v="42893هويدا اسماعيل محمد اسماعيلhwayda.mohamed@te.egاستفسار عن مسار الطرد"/>
    <d v="2017-06-07T00:00:00"/>
    <d v="1899-12-30T11:09:10"/>
    <s v="هويدا اسماعيل محمد اسماعيل"/>
    <x v="0"/>
    <s v="hwayda.mohamed@te.eg"/>
    <s v="27911252403242"/>
    <s v="201012999726"/>
    <x v="1"/>
    <m/>
    <x v="5"/>
    <n v="7"/>
    <n v="11"/>
    <n v="4"/>
    <s v="EE702991421EG"/>
    <s v=""/>
    <s v=""/>
    <s v=""/>
    <s v=""/>
    <s v=""/>
    <s v=""/>
    <s v=""/>
    <s v="EE"/>
    <s v="EG"/>
  </r>
  <r>
    <s v="42893محمد محمود حلمدmohamedabohamid92@gmail.comاستفسار عن مسار الطرد"/>
    <d v="2017-06-07T00:00:00"/>
    <d v="1899-12-30T11:09:10"/>
    <s v="محمد محمود حلمد"/>
    <x v="0"/>
    <s v="mohamedabohamid92@gmail.com"/>
    <s v="29208221201379"/>
    <s v="0201092413228"/>
    <x v="1"/>
    <m/>
    <x v="5"/>
    <n v="7"/>
    <n v="11"/>
    <n v="4"/>
    <s v="EE015652167EG"/>
    <s v=""/>
    <s v=""/>
    <s v=""/>
    <s v=""/>
    <s v=""/>
    <s v=""/>
    <s v=""/>
    <s v="EE"/>
    <s v="EG"/>
  </r>
  <r>
    <s v="42893محمد عبد المنعم عبد العاطيmazzam961@gmail.comاستفسار عن مسار الطرد"/>
    <d v="2017-06-07T00:00:00"/>
    <d v="1899-12-30T11:09:09"/>
    <s v="محمد عبد المنعم عبد العاطي"/>
    <x v="0"/>
    <s v="mazzam961@gmail.com"/>
    <s v="29511100201473"/>
    <s v="00201021579400"/>
    <x v="1"/>
    <m/>
    <x v="5"/>
    <n v="7"/>
    <n v="11"/>
    <n v="4"/>
    <s v="EE703085503EG"/>
    <s v=""/>
    <s v=""/>
    <s v=""/>
    <s v=""/>
    <s v=""/>
    <s v=""/>
    <s v=""/>
    <s v="EE"/>
    <s v="EG"/>
  </r>
  <r>
    <s v="42893محمد غريبmgmgeg@gmail.comاستفسار عن مسار الطرد"/>
    <d v="2017-06-07T00:00:00"/>
    <d v="1899-12-30T09:51:42"/>
    <s v="محمد غريب"/>
    <x v="0"/>
    <s v="mgmgeg@gmail.com"/>
    <s v="27911052104852"/>
    <s v="01001886835"/>
    <x v="1"/>
    <m/>
    <x v="5"/>
    <n v="7"/>
    <n v="9"/>
    <n v="4"/>
    <s v="EE703090446EG"/>
    <s v=""/>
    <s v=""/>
    <s v=""/>
    <s v=""/>
    <s v=""/>
    <s v=""/>
    <s v=""/>
    <s v="EE"/>
    <s v="EG"/>
  </r>
  <r>
    <s v="42893ماهر سعيدmahersaid88@gmail.comاستفسار عن مسار الطرد"/>
    <d v="2017-06-07T00:00:00"/>
    <d v="1899-12-30T09:22:25"/>
    <s v="ماهر سعيد"/>
    <x v="2"/>
    <s v="mahersaid88@gmail.com"/>
    <s v=": A09791924"/>
    <s v="00966543509155"/>
    <x v="1"/>
    <m/>
    <x v="5"/>
    <n v="7"/>
    <n v="9"/>
    <n v="4"/>
    <s v="EE059138185SA"/>
    <s v=""/>
    <s v=""/>
    <s v=""/>
    <s v=""/>
    <s v=""/>
    <s v=""/>
    <s v=""/>
    <s v="EE"/>
    <s v="SA"/>
  </r>
  <r>
    <s v="42894محمود علي محمدtantawy.1266@yahoo.comاستفســار فنـى"/>
    <d v="2017-06-08T00:00:00"/>
    <d v="1899-12-30T14:42:52"/>
    <s v="محمود علي محمد"/>
    <x v="2"/>
    <s v="tantawy.1266@yahoo.com"/>
    <s v="29006031900155"/>
    <s v="00201227004487"/>
    <x v="5"/>
    <m/>
    <x v="5"/>
    <n v="8"/>
    <n v="14"/>
    <n v="5"/>
    <s v="RR029208982SA"/>
    <s v=""/>
    <s v=""/>
    <s v=""/>
    <s v=""/>
    <s v=""/>
    <s v=""/>
    <s v=""/>
    <s v="RR"/>
    <s v="SA"/>
  </r>
  <r>
    <s v="42894احمد عبد العزيزstyleman913@hotmail.comاستفسار عن مسار الطرد"/>
    <d v="2017-06-08T00:00:00"/>
    <d v="1899-12-30T14:42:24"/>
    <s v="احمد عبد العزيز"/>
    <x v="0"/>
    <s v="styleman913@hotmail.com"/>
    <s v="28107181400859"/>
    <s v="01000656500"/>
    <x v="1"/>
    <m/>
    <x v="5"/>
    <n v="8"/>
    <n v="14"/>
    <n v="5"/>
    <s v="EE703135275EG"/>
    <s v=""/>
    <s v=""/>
    <s v=""/>
    <s v=""/>
    <s v=""/>
    <s v=""/>
    <s v=""/>
    <s v="EE"/>
    <s v="EG"/>
  </r>
  <r>
    <s v="42894Mazen Fekrymazenfekry@spinzomedia.comاستفسار عن مسار الطرد"/>
    <d v="2017-06-08T00:00:00"/>
    <d v="1899-12-30T14:40:36"/>
    <s v="Mazen Fekry"/>
    <x v="0"/>
    <s v="mazenfekry@spinzomedia.com"/>
    <s v="28503218800952"/>
    <s v="201025299992"/>
    <x v="1"/>
    <m/>
    <x v="5"/>
    <n v="8"/>
    <n v="14"/>
    <n v="5"/>
    <s v="RB235927175SG"/>
    <s v=""/>
    <s v=""/>
    <s v=""/>
    <s v=""/>
    <s v=""/>
    <s v=""/>
    <s v=""/>
    <s v="RB"/>
    <s v="SG"/>
  </r>
  <r>
    <s v="42896wael mohamedwaelwaly2010@gmail.comاستفسار عن مسار الطرد"/>
    <d v="2017-06-10T00:00:00"/>
    <d v="1899-12-30T23:06:57"/>
    <s v="wael mohamed"/>
    <x v="0"/>
    <s v="waelwaly2010@gmail.com"/>
    <s v="28703071404397"/>
    <s v="201225936525"/>
    <x v="1"/>
    <m/>
    <x v="5"/>
    <n v="10"/>
    <n v="23"/>
    <n v="7"/>
    <s v="RX569496279DE"/>
    <s v=""/>
    <s v=""/>
    <s v=""/>
    <s v=""/>
    <s v=""/>
    <s v=""/>
    <s v=""/>
    <s v="RX"/>
    <s v="DE"/>
  </r>
  <r>
    <s v="42896احمد حسين حلميahmedhalmey25@gmail.comاستفســار عن خدمــة"/>
    <d v="2017-06-10T00:00:00"/>
    <d v="1899-12-30T22:09:10"/>
    <s v="احمد حسين حلمي"/>
    <x v="0"/>
    <s v="ahmedhalmey25@gmail.com"/>
    <s v="29702070100057"/>
    <s v="01008391813"/>
    <x v="0"/>
    <m/>
    <x v="5"/>
    <n v="10"/>
    <n v="22"/>
    <n v="7"/>
    <s v=""/>
    <s v=""/>
    <s v=""/>
    <s v=""/>
    <s v=""/>
    <s v=""/>
    <s v=""/>
    <s v=""/>
    <s v=""/>
    <s v=""/>
  </r>
  <r>
    <s v="42896معوض محمد عبد الغنيmoawadrian202@gmail.comاستفســار عن خدمــة"/>
    <d v="2017-06-10T00:00:00"/>
    <d v="1899-12-30T21:58:19"/>
    <s v="معوض محمد عبد الغني"/>
    <x v="0"/>
    <s v="moawadrian202@gmail.com"/>
    <s v="28202012404937"/>
    <s v="01011147101"/>
    <x v="0"/>
    <m/>
    <x v="5"/>
    <n v="10"/>
    <n v="21"/>
    <n v="7"/>
    <s v=""/>
    <s v=""/>
    <s v=""/>
    <s v=""/>
    <s v=""/>
    <s v=""/>
    <s v=""/>
    <s v=""/>
    <s v=""/>
    <s v=""/>
  </r>
  <r>
    <s v="42896Walid Samy Abdel Razekwalid.nokali@wasstech.comاستفسار عن مسار الطرد"/>
    <d v="2017-06-10T00:00:00"/>
    <d v="1899-12-30T21:42:46"/>
    <s v="Walid Samy Abdel Razek"/>
    <x v="0"/>
    <s v="walid.nokali@wasstech.com"/>
    <s v=": A09524706"/>
    <s v="201202753390"/>
    <x v="1"/>
    <m/>
    <x v="5"/>
    <n v="10"/>
    <n v="21"/>
    <n v="7"/>
    <s v="RS582525757CN"/>
    <s v=""/>
    <s v=""/>
    <s v=""/>
    <s v=""/>
    <s v=""/>
    <s v=""/>
    <s v=""/>
    <s v="RS"/>
    <s v="CN"/>
  </r>
  <r>
    <s v="42896hassanmalkhassan15@yahoo.comاستفسار عن مسار الطرد"/>
    <d v="2017-06-10T00:00:00"/>
    <d v="1899-12-30T21:40:12"/>
    <s v="hassan"/>
    <x v="0"/>
    <s v="malkhassan15@yahoo.com"/>
    <s v=": a12999580"/>
    <s v="00971529950228"/>
    <x v="1"/>
    <m/>
    <x v="5"/>
    <n v="10"/>
    <n v="21"/>
    <n v="7"/>
    <s v="ee016044110eg"/>
    <s v=""/>
    <s v=""/>
    <s v=""/>
    <s v=""/>
    <s v=""/>
    <s v=""/>
    <s v=""/>
    <s v="EE"/>
    <s v="EG"/>
  </r>
  <r>
    <s v="42896عصام حسن احمد حسنarranger_essam@yahoo.comاستفسار عن مسار الطرد"/>
    <d v="2017-06-10T00:00:00"/>
    <d v="1899-12-30T21:12:20"/>
    <s v="عصام حسن احمد حسن"/>
    <x v="2"/>
    <s v="arranger_essam@yahoo.com"/>
    <s v="2388637965"/>
    <s v="0503024523"/>
    <x v="1"/>
    <m/>
    <x v="5"/>
    <n v="10"/>
    <n v="21"/>
    <n v="7"/>
    <s v="ee703177669eg"/>
    <s v=""/>
    <s v=""/>
    <s v=""/>
    <s v=""/>
    <s v=""/>
    <s v=""/>
    <s v=""/>
    <s v="EE"/>
    <s v="EG"/>
  </r>
  <r>
    <s v="42896عبد الرحمن إبراهيم إسماعيلkhaledaly86@gmail.comاستفسار عن مسار الطرد"/>
    <d v="2017-06-10T00:00:00"/>
    <d v="1899-12-30T21:03:08"/>
    <s v="عبد الرحمن إبراهيم إسماعيل"/>
    <x v="0"/>
    <s v="khaledaly86@gmail.com"/>
    <s v="28201068800278"/>
    <s v="01111092878"/>
    <x v="1"/>
    <m/>
    <x v="5"/>
    <n v="10"/>
    <n v="21"/>
    <n v="7"/>
    <s v="CY683566075DE"/>
    <s v=""/>
    <s v=""/>
    <s v=""/>
    <s v=""/>
    <s v=""/>
    <s v=""/>
    <s v=""/>
    <s v="CY"/>
    <s v="DE"/>
  </r>
  <r>
    <s v="42896فاطمة يوسف عبد الحميد يوسفbata_youssef_71282@yahoo.comشــكــوى"/>
    <d v="2017-06-10T00:00:00"/>
    <d v="1899-12-30T20:30:29"/>
    <s v="فاطمة يوسف عبد الحميد يوسف"/>
    <x v="0"/>
    <s v="bata_youssef_71282@yahoo.com"/>
    <s v="28212070101907"/>
    <s v="00201003496339"/>
    <x v="2"/>
    <m/>
    <x v="5"/>
    <n v="10"/>
    <n v="20"/>
    <n v="7"/>
    <s v="EE702814404EG"/>
    <s v=""/>
    <s v=""/>
    <s v=""/>
    <s v=""/>
    <s v=""/>
    <s v=""/>
    <s v=""/>
    <s v="EE"/>
    <s v="EG"/>
  </r>
  <r>
    <s v="42896Islam sherifIslam.sheriff@outlook.comاستفسار عن مسار الطرد"/>
    <d v="2017-06-10T00:00:00"/>
    <d v="1899-12-30T19:57:06"/>
    <s v="Islam sherif"/>
    <x v="0"/>
    <s v="Islam.sheriff@outlook.com"/>
    <s v="29008011300693"/>
    <s v="00201010031434"/>
    <x v="1"/>
    <m/>
    <x v="5"/>
    <n v="10"/>
    <n v="19"/>
    <n v="7"/>
    <s v="RE493377328SE"/>
    <s v=""/>
    <s v=""/>
    <s v=""/>
    <s v=""/>
    <s v=""/>
    <s v=""/>
    <s v=""/>
    <s v="RE"/>
    <s v="SE"/>
  </r>
  <r>
    <s v="42896حسين عبدالناصر حسين سالمHessen.nasser@icloud.comاستفسار عن مسار الطرد"/>
    <d v="2017-06-10T00:00:00"/>
    <d v="1899-12-30T18:32:34"/>
    <s v="حسين عبدالناصر حسين سالم"/>
    <x v="0"/>
    <s v="Hessen.nasser@icloud.com"/>
    <s v="29701012735895"/>
    <s v="201100267494"/>
    <x v="1"/>
    <m/>
    <x v="5"/>
    <n v="10"/>
    <n v="18"/>
    <n v="7"/>
    <s v="RX571990559DE"/>
    <s v=""/>
    <s v=""/>
    <s v=""/>
    <s v=""/>
    <s v=""/>
    <s v=""/>
    <s v=""/>
    <s v="RX"/>
    <s v="DE"/>
  </r>
  <r>
    <s v="42896محمد بدويzekamusic1@gmail.comاستفسار عن مسار الطرد"/>
    <d v="2017-06-10T00:00:00"/>
    <d v="1899-12-30T17:45:07"/>
    <s v="محمد بدوي"/>
    <x v="0"/>
    <s v="zekamusic1@gmail.com"/>
    <s v="28812012105215"/>
    <s v="2001001165302"/>
    <x v="1"/>
    <m/>
    <x v="5"/>
    <n v="10"/>
    <n v="17"/>
    <n v="7"/>
    <s v="EE703108535EG"/>
    <s v=""/>
    <s v=""/>
    <s v=""/>
    <s v=""/>
    <s v=""/>
    <s v=""/>
    <s v=""/>
    <s v="EE"/>
    <s v="EG"/>
  </r>
  <r>
    <s v="42896محمد حنفىeng_m_hanafi@hotmail.comشــكــوى"/>
    <d v="2017-06-10T00:00:00"/>
    <d v="1899-12-30T17:33:42"/>
    <s v="محمد حنفى"/>
    <x v="0"/>
    <s v="eng_m_hanafi@hotmail.com"/>
    <s v="26704162800136"/>
    <s v="00201005555123"/>
    <x v="2"/>
    <m/>
    <x v="5"/>
    <n v="10"/>
    <n v="17"/>
    <n v="7"/>
    <s v=""/>
    <s v=""/>
    <s v=""/>
    <s v=""/>
    <s v=""/>
    <s v=""/>
    <s v=""/>
    <s v=""/>
    <s v=""/>
    <s v=""/>
  </r>
  <r>
    <s v="42896mahmoud elmasrymahmoud.sabry@consultix-egypt.comاستفســار فنـى"/>
    <d v="2017-06-10T00:00:00"/>
    <d v="1899-12-30T17:22:12"/>
    <s v="mahmoud elmasry"/>
    <x v="0"/>
    <s v="mahmoud.sabry@consultix-egypt.com"/>
    <s v="28708260101551"/>
    <s v="01026804876"/>
    <x v="5"/>
    <m/>
    <x v="5"/>
    <n v="10"/>
    <n v="17"/>
    <n v="7"/>
    <s v=""/>
    <s v=""/>
    <s v=""/>
    <s v=""/>
    <s v=""/>
    <s v=""/>
    <s v=""/>
    <s v=""/>
    <s v=""/>
    <s v=""/>
  </r>
  <r>
    <s v="42896حازم فتحي السيد حميدهf_hazim@hotmail.comاستفسار عن مسار الطرد"/>
    <d v="2017-06-10T00:00:00"/>
    <d v="1899-12-30T16:49:54"/>
    <s v="حازم فتحي السيد حميده"/>
    <x v="0"/>
    <s v="f_hazim@hotmail.com"/>
    <s v=": A17052415"/>
    <s v="00966504169621"/>
    <x v="1"/>
    <m/>
    <x v="5"/>
    <n v="10"/>
    <n v="16"/>
    <n v="7"/>
    <s v="EE061578662SA"/>
    <s v=""/>
    <s v=""/>
    <s v=""/>
    <s v=""/>
    <s v=""/>
    <s v=""/>
    <s v=""/>
    <s v="EE"/>
    <s v="SA"/>
  </r>
  <r>
    <s v="42896بدر علي حسن علي01142727647شــكــوى"/>
    <d v="2017-06-10T00:00:00"/>
    <d v="1899-12-30T16:42:41"/>
    <s v="بدر علي حسن علي"/>
    <x v="0"/>
    <s v="01142727647"/>
    <s v="25806082700217"/>
    <s v="+201122246468"/>
    <x v="2"/>
    <m/>
    <x v="5"/>
    <n v="10"/>
    <n v="16"/>
    <n v="7"/>
    <s v=""/>
    <s v=""/>
    <s v=""/>
    <s v=""/>
    <s v=""/>
    <s v=""/>
    <s v=""/>
    <s v=""/>
    <s v=""/>
    <s v=""/>
  </r>
  <r>
    <s v="42896هالة صلاح الدين السيد حبيبmandokemo85@gmail.comشــكــوى"/>
    <d v="2017-06-10T00:00:00"/>
    <d v="1899-12-30T16:41:25"/>
    <s v="هالة صلاح الدين السيد حبيب"/>
    <x v="0"/>
    <s v="mandokemo85@gmail.com"/>
    <s v="27902171203622"/>
    <s v="00201017630715"/>
    <x v="2"/>
    <m/>
    <x v="5"/>
    <n v="10"/>
    <n v="16"/>
    <n v="7"/>
    <s v=""/>
    <s v=""/>
    <s v=""/>
    <s v=""/>
    <s v=""/>
    <s v=""/>
    <s v=""/>
    <s v=""/>
    <s v=""/>
    <s v=""/>
  </r>
  <r>
    <s v="42896احمد حسينahmedhussein229@yahoo.comاستفســار عن خدمــة"/>
    <d v="2017-06-10T00:00:00"/>
    <d v="1899-12-30T16:25:59"/>
    <s v="احمد حسين"/>
    <x v="0"/>
    <s v="ahmedhussein229@yahoo.com"/>
    <s v="29701080100113"/>
    <s v="01116842211"/>
    <x v="0"/>
    <m/>
    <x v="5"/>
    <n v="10"/>
    <n v="16"/>
    <n v="7"/>
    <s v=""/>
    <s v=""/>
    <s v=""/>
    <s v=""/>
    <s v=""/>
    <s v=""/>
    <s v=""/>
    <s v=""/>
    <s v=""/>
    <s v=""/>
  </r>
  <r>
    <s v="42896فادى السرسىfady_elsersy@hotmail.comأخـــــرى"/>
    <d v="2017-06-10T00:00:00"/>
    <d v="1899-12-30T16:17:38"/>
    <s v="فادى السرسى"/>
    <x v="0"/>
    <s v="fady_elsersy@hotmail.com"/>
    <s v="28912061700794"/>
    <s v="201066155008"/>
    <x v="4"/>
    <m/>
    <x v="5"/>
    <n v="10"/>
    <n v="16"/>
    <n v="7"/>
    <s v=""/>
    <s v=""/>
    <s v=""/>
    <s v=""/>
    <s v=""/>
    <s v=""/>
    <s v=""/>
    <s v=""/>
    <s v=""/>
    <s v=""/>
  </r>
  <r>
    <s v="42896اسلام محمد أبوعوفislamthebest2000@hotmail.comاستفسار عن مسار الطرد"/>
    <d v="2017-06-10T00:00:00"/>
    <d v="1899-12-30T16:02:29"/>
    <s v="اسلام محمد أبوعوف"/>
    <x v="0"/>
    <s v="islamthebest2000@hotmail.com"/>
    <s v="28709040300036"/>
    <s v="01119732725"/>
    <x v="1"/>
    <m/>
    <x v="5"/>
    <n v="10"/>
    <n v="16"/>
    <n v="7"/>
    <s v="RR532802228LV"/>
    <s v=""/>
    <s v=""/>
    <s v=""/>
    <s v=""/>
    <s v=""/>
    <s v=""/>
    <s v=""/>
    <s v="RR"/>
    <s v="LV"/>
  </r>
  <r>
    <s v="42896محمد محمود حتفيmhanafy@gmail.comشــكــوى"/>
    <d v="2017-06-10T00:00:00"/>
    <d v="1899-12-30T15:51:51"/>
    <s v="محمد محمود حتفي"/>
    <x v="0"/>
    <s v="mhanafy@gmail.com"/>
    <s v="27911160104516"/>
    <s v="01007777837"/>
    <x v="2"/>
    <m/>
    <x v="5"/>
    <n v="10"/>
    <n v="15"/>
    <n v="7"/>
    <s v="RX570590197DE"/>
    <s v=""/>
    <s v=""/>
    <s v=""/>
    <s v=""/>
    <s v=""/>
    <s v=""/>
    <s v=""/>
    <s v="RX"/>
    <s v="DE"/>
  </r>
  <r>
    <s v="42896احمد النجارahmedel.nagar1190@gmail.comاستفسار عن مسار الطرد"/>
    <d v="2017-06-10T00:00:00"/>
    <d v="1899-12-30T15:51:24"/>
    <s v="احمد النجار"/>
    <x v="0"/>
    <s v="ahmedel.nagar1190@gmail.com"/>
    <s v="29011261600219"/>
    <s v="01287134861"/>
    <x v="1"/>
    <m/>
    <x v="5"/>
    <n v="10"/>
    <n v="15"/>
    <n v="7"/>
    <s v=""/>
    <s v=""/>
    <s v=""/>
    <s v=""/>
    <s v=""/>
    <s v=""/>
    <s v=""/>
    <s v=""/>
    <s v=""/>
    <s v=""/>
  </r>
  <r>
    <s v="42896نهى نبيلNoha.nabil.mohamed@gmail.comاستفســار عن خدمــة"/>
    <d v="2017-06-10T00:00:00"/>
    <d v="1899-12-30T15:50:31"/>
    <s v="نهى نبيل"/>
    <x v="0"/>
    <s v="Noha.nabil.mohamed@gmail.com"/>
    <s v="28409060300047"/>
    <s v="0201003107495"/>
    <x v="0"/>
    <m/>
    <x v="5"/>
    <n v="10"/>
    <n v="15"/>
    <n v="7"/>
    <s v=""/>
    <s v=""/>
    <s v=""/>
    <s v=""/>
    <s v=""/>
    <s v=""/>
    <s v=""/>
    <s v=""/>
    <s v=""/>
    <s v=""/>
  </r>
  <r>
    <s v="42896محمدmoh.amed.0020017@gmail.comشــكــوى"/>
    <d v="2017-06-10T00:00:00"/>
    <d v="1899-12-30T15:03:49"/>
    <s v="محمد"/>
    <x v="0"/>
    <s v="moh.amed.0020017@gmail.com"/>
    <s v="29402091601699"/>
    <s v="01122611088"/>
    <x v="2"/>
    <m/>
    <x v="5"/>
    <n v="10"/>
    <n v="15"/>
    <n v="7"/>
    <s v=""/>
    <s v=""/>
    <s v=""/>
    <s v=""/>
    <s v=""/>
    <s v=""/>
    <s v=""/>
    <s v=""/>
    <s v=""/>
    <s v=""/>
  </r>
  <r>
    <s v="42896Orhan Tenekeciorhan_felah@hotmail.comاستفسار عن مسار الطرد"/>
    <d v="2017-06-10T00:00:00"/>
    <d v="1899-12-30T13:57:08"/>
    <s v="Orhan Tenekeci"/>
    <x v="9"/>
    <s v="orhan_felah@hotmail.com"/>
    <s v="20223930418"/>
    <s v="905353505778+"/>
    <x v="1"/>
    <m/>
    <x v="5"/>
    <n v="10"/>
    <n v="13"/>
    <n v="7"/>
    <s v="PR279333250TR"/>
    <s v=""/>
    <s v=""/>
    <s v=""/>
    <s v=""/>
    <s v=""/>
    <s v=""/>
    <s v=""/>
    <s v="PR"/>
    <s v="TR"/>
  </r>
  <r>
    <s v="42896محمد أحمد محمد إسماعيلt3rek@hotmail.comاستفســار عن خدمــة"/>
    <d v="2017-06-10T00:00:00"/>
    <d v="1899-12-30T13:45:23"/>
    <s v="محمد أحمد محمد إسماعيل"/>
    <x v="0"/>
    <s v="t3rek@hotmail.com"/>
    <s v="26102180201357"/>
    <s v="0201001163657"/>
    <x v="0"/>
    <m/>
    <x v="5"/>
    <n v="10"/>
    <n v="13"/>
    <n v="7"/>
    <s v=""/>
    <s v=""/>
    <s v=""/>
    <s v=""/>
    <s v=""/>
    <s v=""/>
    <s v=""/>
    <s v=""/>
    <s v=""/>
    <s v=""/>
  </r>
  <r>
    <s v="42896احمد سمير نصرakhmedoo@gmail.comشــكــوى"/>
    <d v="2017-06-10T00:00:00"/>
    <d v="1899-12-30T13:06:17"/>
    <s v="احمد سمير نصر"/>
    <x v="0"/>
    <s v="akhmedoo@gmail.com"/>
    <s v="28604252102653"/>
    <s v="201008998993"/>
    <x v="2"/>
    <m/>
    <x v="5"/>
    <n v="10"/>
    <n v="13"/>
    <n v="7"/>
    <s v="RF664581287CN"/>
    <s v="RK802150398CN"/>
    <s v=""/>
    <s v=""/>
    <s v=""/>
    <s v=""/>
    <s v=""/>
    <s v=""/>
    <s v="RF"/>
    <s v="CN"/>
  </r>
  <r>
    <s v="42896احمد وحيد عزت محمدahmed_waheed88@yahoo.comشــكــوى"/>
    <d v="2017-06-10T00:00:00"/>
    <d v="1899-12-30T12:33:35"/>
    <s v="احمد وحيد عزت محمد"/>
    <x v="0"/>
    <s v="ahmed_waheed88@yahoo.com"/>
    <s v=": A16960076"/>
    <s v="966547072062"/>
    <x v="2"/>
    <m/>
    <x v="5"/>
    <n v="10"/>
    <n v="12"/>
    <n v="7"/>
    <s v="rr061187975sa"/>
    <s v=""/>
    <s v=""/>
    <s v=""/>
    <s v=""/>
    <s v=""/>
    <s v=""/>
    <s v=""/>
    <s v="RR"/>
    <s v="SA"/>
  </r>
  <r>
    <s v="42896محمد حمدي الشيخcivil_prof@yahoo.comاستفسار عن مسار الطرد"/>
    <d v="2017-06-10T00:00:00"/>
    <d v="1899-12-30T11:58:49"/>
    <s v="محمد حمدي الشيخ"/>
    <x v="0"/>
    <s v="civil_prof@yahoo.com"/>
    <s v="27902171602411"/>
    <s v="201110900682"/>
    <x v="1"/>
    <m/>
    <x v="5"/>
    <n v="10"/>
    <n v="11"/>
    <n v="7"/>
    <s v="RX572562446DE"/>
    <s v=""/>
    <s v=""/>
    <s v=""/>
    <s v=""/>
    <s v=""/>
    <s v=""/>
    <s v=""/>
    <s v="RX"/>
    <s v="DE"/>
  </r>
  <r>
    <s v="42896هيثم هاني احمدhhhaithamhany@yahoo.comاستفسار عن مسار الطرد"/>
    <d v="2017-06-10T00:00:00"/>
    <d v="1899-12-30T11:53:25"/>
    <s v="هيثم هاني احمد"/>
    <x v="0"/>
    <s v="hhhaithamhany@yahoo.com"/>
    <s v="28408090104556"/>
    <s v="201002399329"/>
    <x v="1"/>
    <m/>
    <x v="5"/>
    <n v="10"/>
    <n v="11"/>
    <n v="7"/>
    <s v="RS630824489CN"/>
    <s v=""/>
    <s v=""/>
    <s v=""/>
    <s v=""/>
    <s v=""/>
    <s v=""/>
    <s v=""/>
    <s v="RS"/>
    <s v="CN"/>
  </r>
  <r>
    <s v="42896اسعدعبد الفتاح حسنasmz68@yahoo.comاستفسار عن مسار الطرد"/>
    <d v="2017-06-10T00:00:00"/>
    <d v="1899-12-30T11:50:39"/>
    <s v="اسعدعبد الفتاح حسن"/>
    <x v="0"/>
    <s v="asmz68@yahoo.com"/>
    <s v="26802141200914"/>
    <s v="01005105504"/>
    <x v="1"/>
    <m/>
    <x v="5"/>
    <n v="10"/>
    <n v="11"/>
    <n v="7"/>
    <s v="EE016999117EG"/>
    <s v=""/>
    <s v=""/>
    <s v=""/>
    <s v=""/>
    <s v=""/>
    <s v=""/>
    <s v=""/>
    <s v="EE"/>
    <s v="EG"/>
  </r>
  <r>
    <s v="42896احمدgenaidy1981@yahoo.comاستفسار عن مسار الطرد"/>
    <d v="2017-06-10T00:00:00"/>
    <d v="1899-12-30T11:06:33"/>
    <s v="احمد"/>
    <x v="2"/>
    <s v="genaidy1981@yahoo.com"/>
    <s v="28108061801171"/>
    <s v="00966557923042"/>
    <x v="1"/>
    <m/>
    <x v="5"/>
    <n v="10"/>
    <n v="11"/>
    <n v="7"/>
    <s v="RR045902345SA"/>
    <s v=""/>
    <s v=""/>
    <s v=""/>
    <s v=""/>
    <s v=""/>
    <s v=""/>
    <s v=""/>
    <s v="RR"/>
    <s v="SA"/>
  </r>
  <r>
    <s v="42896احمد ايمن نسيم منيسيLondonisblue12@yahoo.comاستفسار عن مسار الطرد"/>
    <d v="2017-06-10T00:00:00"/>
    <d v="1899-12-30T11:00:04"/>
    <s v="احمد ايمن نسيم منيسي"/>
    <x v="0"/>
    <s v="Londonisblue12@yahoo.com"/>
    <s v="29611011200531"/>
    <s v="+201007496255"/>
    <x v="1"/>
    <m/>
    <x v="5"/>
    <n v="10"/>
    <n v="11"/>
    <n v="7"/>
    <s v="RX572564186DE"/>
    <s v=""/>
    <s v=""/>
    <s v=""/>
    <s v=""/>
    <s v=""/>
    <s v=""/>
    <s v=""/>
    <s v="RX"/>
    <s v="DE"/>
  </r>
  <r>
    <s v="42896Mrwan Muhammed Taha Elzoghbymrwan.elzoghby@gmail.comاستفسار عن مسار الطرد"/>
    <d v="2017-06-10T00:00:00"/>
    <d v="1899-12-30T09:48:12"/>
    <s v="Mrwan Muhammed Taha Elzoghby"/>
    <x v="0"/>
    <s v="mrwan.elzoghby@gmail.com"/>
    <s v="29608040201839"/>
    <s v="201228821496"/>
    <x v="1"/>
    <m/>
    <x v="5"/>
    <n v="10"/>
    <n v="9"/>
    <n v="7"/>
    <s v=""/>
    <s v=""/>
    <s v=""/>
    <s v=""/>
    <s v=""/>
    <s v=""/>
    <s v=""/>
    <s v=""/>
    <s v=""/>
    <s v=""/>
  </r>
  <r>
    <s v="42896تيسير محمود فوزىtayseer26@hotmail.comشــكــوى"/>
    <d v="2017-06-10T00:00:00"/>
    <d v="1899-12-30T08:19:24"/>
    <s v="تيسير محمود فوزى"/>
    <x v="0"/>
    <s v="tayseer26@hotmail.com"/>
    <s v="26803080102198"/>
    <s v="01223978929"/>
    <x v="2"/>
    <m/>
    <x v="5"/>
    <n v="10"/>
    <n v="8"/>
    <n v="7"/>
    <s v="RT914547241HK"/>
    <s v="RF693391965CN"/>
    <s v=""/>
    <s v=""/>
    <s v=""/>
    <s v=""/>
    <s v=""/>
    <s v=""/>
    <s v="RT"/>
    <s v="HK"/>
  </r>
  <r>
    <s v="42896نهى موسى موسى عبد اللهmostafaandroid4.4@gmail.comشــكــوى"/>
    <d v="2017-06-10T00:00:00"/>
    <d v="1899-12-30T04:20:06"/>
    <s v="نهى موسى موسى عبد الله"/>
    <x v="0"/>
    <s v="mostafaandroid4.4@gmail.com"/>
    <s v="29302060104404"/>
    <s v="201117543399"/>
    <x v="2"/>
    <m/>
    <x v="5"/>
    <n v="10"/>
    <n v="4"/>
    <n v="7"/>
    <s v="RR707568501EG"/>
    <s v=""/>
    <s v=""/>
    <s v=""/>
    <s v=""/>
    <s v=""/>
    <s v=""/>
    <s v=""/>
    <s v="RR"/>
    <s v="EG"/>
  </r>
  <r>
    <s v="42896احمد صبحى صالحs-ahmed.saleh@zewailcity.edu.egاستفسار عن مسار الطرد"/>
    <d v="2017-06-10T00:00:00"/>
    <d v="1899-12-30T01:51:26"/>
    <s v="احمد صبحى صالح"/>
    <x v="0"/>
    <s v="s-ahmed.saleh@zewailcity.edu.eg"/>
    <s v="29401172101031"/>
    <s v="201152723122"/>
    <x v="1"/>
    <m/>
    <x v="5"/>
    <n v="10"/>
    <n v="1"/>
    <n v="7"/>
    <s v="RX571988263DE"/>
    <s v=""/>
    <s v=""/>
    <s v=""/>
    <s v=""/>
    <s v=""/>
    <s v=""/>
    <s v=""/>
    <s v="RX"/>
    <s v="DE"/>
  </r>
  <r>
    <s v="42895رامى احمد عبد الرازقramy.ahmed163@gmail.comاستفسار عن مسار الطرد"/>
    <d v="2017-06-09T00:00:00"/>
    <d v="1899-12-30T23:08:44"/>
    <s v="رامى احمد عبد الرازق"/>
    <x v="0"/>
    <s v="ramy.ahmed163@gmail.com"/>
    <s v=": A09842059"/>
    <s v="00966542292807"/>
    <x v="1"/>
    <m/>
    <x v="5"/>
    <n v="9"/>
    <n v="23"/>
    <n v="6"/>
    <s v="EE012225385EG"/>
    <s v=""/>
    <s v=""/>
    <s v=""/>
    <s v=""/>
    <s v=""/>
    <s v=""/>
    <s v=""/>
    <s v="EE"/>
    <s v="EG"/>
  </r>
  <r>
    <s v="42895Mohamed Abd El RahmanElzarry@yahoo.comاستفسار عن مسار الطرد"/>
    <d v="2017-06-09T00:00:00"/>
    <d v="1899-12-30T18:42:39"/>
    <s v="Mohamed Abd El Rahman"/>
    <x v="0"/>
    <s v="Elzarry@yahoo.com"/>
    <s v="28505152105193"/>
    <s v="00201118822898"/>
    <x v="1"/>
    <m/>
    <x v="5"/>
    <n v="9"/>
    <n v="18"/>
    <n v="6"/>
    <s v="RG902445885CN"/>
    <s v=""/>
    <s v=""/>
    <s v=""/>
    <s v=""/>
    <s v=""/>
    <s v=""/>
    <s v=""/>
    <s v="RG"/>
    <s v="CN"/>
  </r>
  <r>
    <s v="42895حسن مصطفى حسن حسنhassan51911@yahoo.comاستفســار عن خدمــة"/>
    <d v="2017-06-09T00:00:00"/>
    <d v="1899-12-30T16:18:50"/>
    <s v="حسن مصطفى حسن حسن"/>
    <x v="0"/>
    <s v="hassan51911@yahoo.com"/>
    <s v="25101190101938"/>
    <s v="00201005873805"/>
    <x v="0"/>
    <m/>
    <x v="5"/>
    <n v="9"/>
    <n v="16"/>
    <n v="6"/>
    <s v=""/>
    <s v=""/>
    <s v=""/>
    <s v=""/>
    <s v=""/>
    <s v=""/>
    <s v=""/>
    <s v=""/>
    <s v=""/>
    <s v=""/>
  </r>
  <r>
    <s v="42895عمر محمد مقابل محمدmeroalmasry55@gmail.comاستفسار عن مسار الطرد"/>
    <d v="2017-06-09T00:00:00"/>
    <d v="1899-12-30T15:26:46"/>
    <s v="عمر محمد مقابل محمد"/>
    <x v="0"/>
    <s v="meroalmasry55@gmail.com"/>
    <s v="29903092602353"/>
    <s v="201019058262"/>
    <x v="1"/>
    <m/>
    <x v="5"/>
    <n v="9"/>
    <n v="15"/>
    <n v="6"/>
    <s v="RU463103413CH"/>
    <s v=""/>
    <s v=""/>
    <s v=""/>
    <s v=""/>
    <s v=""/>
    <s v=""/>
    <s v=""/>
    <s v="RU"/>
    <s v="CH"/>
  </r>
  <r>
    <s v="42895ayman mohamed hefnylila.fares12@gmail.comاستفسار عن مسار الطرد"/>
    <d v="2017-06-09T00:00:00"/>
    <d v="1899-12-30T13:40:27"/>
    <s v="ayman mohamed hefny"/>
    <x v="0"/>
    <s v="lila.fares12@gmail.com"/>
    <s v="26410271400219"/>
    <s v="01005521512"/>
    <x v="1"/>
    <m/>
    <x v="5"/>
    <n v="9"/>
    <n v="13"/>
    <n v="6"/>
    <s v="CY687774025DE"/>
    <s v=""/>
    <s v=""/>
    <s v=""/>
    <s v=""/>
    <s v=""/>
    <s v=""/>
    <s v=""/>
    <s v="CY"/>
    <s v="DE"/>
  </r>
  <r>
    <s v="42895popmanpopman2012@yahoo.comاستفســار عن خدمــة"/>
    <d v="2017-06-09T00:00:00"/>
    <d v="1899-12-30T13:10:34"/>
    <s v="popman"/>
    <x v="0"/>
    <s v="popman2012@yahoo.com"/>
    <s v="20100000000"/>
    <s v="01277661000"/>
    <x v="0"/>
    <m/>
    <x v="5"/>
    <n v="9"/>
    <n v="13"/>
    <n v="6"/>
    <s v=""/>
    <s v=""/>
    <s v=""/>
    <s v=""/>
    <s v=""/>
    <s v=""/>
    <s v=""/>
    <s v=""/>
    <s v=""/>
    <s v=""/>
  </r>
  <r>
    <s v="42895محمد محمد عبد العزيز محمدMohamedazez4@gmail.comاستفسار عن مسار الطرد"/>
    <d v="2017-06-09T00:00:00"/>
    <d v="1899-12-30T12:56:02"/>
    <s v="محمد محمد عبد العزيز محمد"/>
    <x v="0"/>
    <s v="Mohamedazez4@gmail.com"/>
    <s v="28910218800337"/>
    <s v="201062216171"/>
    <x v="1"/>
    <m/>
    <x v="5"/>
    <n v="9"/>
    <n v="12"/>
    <n v="6"/>
    <s v="Ee012474958eg"/>
    <s v=""/>
    <s v=""/>
    <s v=""/>
    <s v=""/>
    <s v=""/>
    <s v=""/>
    <s v=""/>
    <s v="EE"/>
    <s v="EG"/>
  </r>
  <r>
    <s v="42895عبداللهoxman35@gmail.comاستفســار عن خدمــة"/>
    <d v="2017-06-09T00:00:00"/>
    <d v="1899-12-30T12:48:44"/>
    <s v="عبدالله"/>
    <x v="0"/>
    <s v="oxman35@gmail.com"/>
    <s v="29007301400474"/>
    <s v="01158601460"/>
    <x v="0"/>
    <m/>
    <x v="5"/>
    <n v="9"/>
    <n v="12"/>
    <n v="6"/>
    <s v=""/>
    <s v=""/>
    <s v=""/>
    <s v=""/>
    <s v=""/>
    <s v=""/>
    <s v=""/>
    <s v=""/>
    <s v=""/>
    <s v=""/>
  </r>
  <r>
    <s v="42895كريم نبيل كاملknabel173@gmail.comشــكــوى"/>
    <d v="2017-06-09T00:00:00"/>
    <d v="1899-12-30T09:07:45"/>
    <s v="كريم نبيل كامل"/>
    <x v="0"/>
    <s v="knabel173@gmail.com"/>
    <s v="28708010108657"/>
    <s v="201003559982"/>
    <x v="2"/>
    <m/>
    <x v="5"/>
    <n v="9"/>
    <n v="9"/>
    <n v="6"/>
    <s v=""/>
    <s v=""/>
    <s v=""/>
    <s v=""/>
    <s v=""/>
    <s v=""/>
    <s v=""/>
    <s v=""/>
    <s v=""/>
    <s v=""/>
  </r>
  <r>
    <s v="42895فادى ملاكfady.malak.awad@gmail.comاستفسار عن مسار الطرد"/>
    <d v="2017-06-09T00:00:00"/>
    <d v="1899-12-30T08:35:57"/>
    <s v="فادى ملاك"/>
    <x v="0"/>
    <s v="fady.malak.awad@gmail.com"/>
    <s v="29610298800413"/>
    <s v="01276744502"/>
    <x v="1"/>
    <m/>
    <x v="5"/>
    <n v="9"/>
    <n v="8"/>
    <n v="6"/>
    <s v="RF716199265CN"/>
    <s v=""/>
    <s v=""/>
    <s v=""/>
    <s v=""/>
    <s v=""/>
    <s v=""/>
    <s v=""/>
    <s v="RF"/>
    <s v="CN"/>
  </r>
  <r>
    <s v="42895Hassan Fathelbabhassan_fathelbab@yahoo.comاستفسار عن مسار الطرد"/>
    <d v="2017-06-09T00:00:00"/>
    <d v="1899-12-30T00:59:00"/>
    <s v="Hassan Fathelbab"/>
    <x v="0"/>
    <s v="hassan_fathelbab@yahoo.com"/>
    <s v="24412060201011"/>
    <s v="201001778009"/>
    <x v="1"/>
    <m/>
    <x v="5"/>
    <n v="9"/>
    <n v="0"/>
    <n v="6"/>
    <s v="RR524385437EG"/>
    <s v=""/>
    <s v=""/>
    <s v=""/>
    <s v=""/>
    <s v=""/>
    <s v=""/>
    <s v=""/>
    <s v="RR"/>
    <s v="EG"/>
  </r>
  <r>
    <s v="42895احمد عادل فرجAhmedns25j@yahoo.comشــكــوى"/>
    <d v="2017-06-09T00:00:00"/>
    <d v="1899-12-30T00:06:22"/>
    <s v="احمد عادل فرج"/>
    <x v="2"/>
    <s v="Ahmedns25j@yahoo.com"/>
    <s v="2374179360"/>
    <s v="00966560443048"/>
    <x v="2"/>
    <m/>
    <x v="5"/>
    <n v="9"/>
    <n v="0"/>
    <n v="6"/>
    <s v="CP004820244ES"/>
    <s v="CP004820244Es"/>
    <s v=""/>
    <s v=""/>
    <s v=""/>
    <s v=""/>
    <s v=""/>
    <s v=""/>
    <s v="CP"/>
    <s v="ES"/>
  </r>
  <r>
    <s v="42894احمد محمد خلفaboshama182@gmail.comشــكــوى"/>
    <d v="2017-06-08T00:00:00"/>
    <d v="1899-12-30T23:25:40"/>
    <s v="احمد محمد خلف"/>
    <x v="0"/>
    <s v="aboshama182@gmail.com"/>
    <s v="28802252603098"/>
    <s v="0201111279520"/>
    <x v="2"/>
    <m/>
    <x v="5"/>
    <n v="8"/>
    <n v="23"/>
    <n v="5"/>
    <s v=""/>
    <s v=""/>
    <s v=""/>
    <s v=""/>
    <s v=""/>
    <s v=""/>
    <s v=""/>
    <s v=""/>
    <s v=""/>
    <s v=""/>
  </r>
  <r>
    <s v="42894وائل محمد محمد عباس عبد الحليمwael3bbass@gmail.comاستفسار عن مسار الطرد"/>
    <d v="2017-06-08T00:00:00"/>
    <d v="1899-12-30T23:11:05"/>
    <s v="وائل محمد محمد عباس عبد الحليم"/>
    <x v="0"/>
    <s v="wael3bbass@gmail.com"/>
    <s v="28007121802619"/>
    <s v="201222205357"/>
    <x v="1"/>
    <m/>
    <x v="5"/>
    <n v="8"/>
    <n v="23"/>
    <n v="5"/>
    <s v="ES003465106EG"/>
    <s v=""/>
    <s v=""/>
    <s v=""/>
    <s v=""/>
    <s v=""/>
    <s v=""/>
    <s v=""/>
    <s v="ES"/>
    <s v="EG"/>
  </r>
  <r>
    <s v="42894Ahmed Mohamed Ahmed Farghalyahmed.farghaly222@gmail.comاستفسار عن مسار الطرد"/>
    <d v="2017-06-08T00:00:00"/>
    <d v="1899-12-30T22:39:53"/>
    <s v="Ahmed Mohamed Ahmed Farghaly"/>
    <x v="0"/>
    <s v="ahmed.farghaly222@gmail.com"/>
    <s v="27007212101652"/>
    <s v="201005851219"/>
    <x v="1"/>
    <m/>
    <x v="5"/>
    <n v="8"/>
    <n v="22"/>
    <n v="5"/>
    <s v=""/>
    <s v=""/>
    <s v=""/>
    <s v=""/>
    <s v=""/>
    <s v=""/>
    <s v=""/>
    <s v=""/>
    <s v=""/>
    <s v=""/>
  </r>
  <r>
    <s v="42894سميره احمد الطنطاويSH827788@GMAIL.COMشــكــوى"/>
    <d v="2017-06-08T00:00:00"/>
    <d v="1899-12-30T22:30:16"/>
    <s v="سميره احمد الطنطاوي"/>
    <x v="0"/>
    <s v="SH827788@GMAIL.COM"/>
    <s v="26412221203423"/>
    <s v="00201096400175"/>
    <x v="2"/>
    <m/>
    <x v="5"/>
    <n v="8"/>
    <n v="22"/>
    <n v="5"/>
    <s v=""/>
    <s v=""/>
    <s v=""/>
    <s v=""/>
    <s v=""/>
    <s v=""/>
    <s v=""/>
    <s v=""/>
    <s v=""/>
    <s v=""/>
  </r>
  <r>
    <s v="42894peter wassilypeterwassily@gmail.comاستفسار عن مسار الطرد"/>
    <d v="2017-06-08T00:00:00"/>
    <d v="1899-12-30T21:44:21"/>
    <s v="peter wassily"/>
    <x v="0"/>
    <s v="peterwassily@gmail.com"/>
    <s v="29102010107594"/>
    <s v="01285457589"/>
    <x v="1"/>
    <m/>
    <x v="5"/>
    <n v="8"/>
    <n v="21"/>
    <n v="5"/>
    <s v="RE493267398SE"/>
    <s v=""/>
    <s v=""/>
    <s v=""/>
    <s v=""/>
    <s v=""/>
    <s v=""/>
    <s v=""/>
    <s v="RE"/>
    <s v="SE"/>
  </r>
  <r>
    <s v="42894محمد صالح شحاته حسانينmn29305@yahoo.comأخـــــرى"/>
    <d v="2017-06-08T00:00:00"/>
    <d v="1899-12-30T19:45:22"/>
    <s v="محمد صالح شحاته حسانين"/>
    <x v="0"/>
    <s v="mn29305@yahoo.com"/>
    <s v="28211242700895"/>
    <s v="01002092818"/>
    <x v="4"/>
    <m/>
    <x v="5"/>
    <n v="8"/>
    <n v="19"/>
    <n v="5"/>
    <s v=""/>
    <s v=""/>
    <s v=""/>
    <s v=""/>
    <s v=""/>
    <s v=""/>
    <s v=""/>
    <s v=""/>
    <s v=""/>
    <s v=""/>
  </r>
  <r>
    <s v="42894زياد جمال ابوالمجد احمدHanagamal092@gmail.comاستفسار عن مسار الطرد"/>
    <d v="2017-06-08T00:00:00"/>
    <d v="1899-12-30T16:50:31"/>
    <s v="زياد جمال ابوالمجد احمد"/>
    <x v="0"/>
    <s v="Hanagamal092@gmail.com"/>
    <s v="30109261900595"/>
    <s v="201211045822"/>
    <x v="1"/>
    <m/>
    <x v="5"/>
    <n v="8"/>
    <n v="16"/>
    <n v="5"/>
    <s v="RB212512016SG"/>
    <s v=""/>
    <s v=""/>
    <s v=""/>
    <s v=""/>
    <s v=""/>
    <s v=""/>
    <s v=""/>
    <s v="RB"/>
    <s v="SG"/>
  </r>
  <r>
    <s v="42894احمد جاد احمد محمدabo_dema1977@yahoo.comشــكــوى"/>
    <d v="2017-06-08T00:00:00"/>
    <d v="1899-12-30T16:20:04"/>
    <s v="احمد جاد احمد محمد"/>
    <x v="0"/>
    <s v="abo_dema1977@yahoo.com"/>
    <s v="27710060113253"/>
    <s v="201007419471"/>
    <x v="2"/>
    <m/>
    <x v="5"/>
    <n v="8"/>
    <n v="16"/>
    <n v="5"/>
    <s v=""/>
    <s v=""/>
    <s v=""/>
    <s v=""/>
    <s v=""/>
    <s v=""/>
    <s v=""/>
    <s v=""/>
    <s v=""/>
    <s v=""/>
  </r>
  <r>
    <s v="42894Mohamed Ashoursalehitch@gmail.comاستفسار عن مسار الطرد"/>
    <d v="2017-06-08T00:00:00"/>
    <d v="1899-12-30T15:59:41"/>
    <s v="Mohamed Ashour"/>
    <x v="0"/>
    <s v="salehitch@gmail.com"/>
    <s v=": A05610654"/>
    <s v="201006400641"/>
    <x v="1"/>
    <m/>
    <x v="5"/>
    <n v="8"/>
    <n v="15"/>
    <n v="5"/>
    <s v="EE015157591EG"/>
    <s v=""/>
    <s v=""/>
    <s v=""/>
    <s v=""/>
    <s v=""/>
    <s v=""/>
    <s v=""/>
    <s v="EE"/>
    <s v="EG"/>
  </r>
  <r>
    <s v="42894محمد عبد الفتاح عبد الهادي عبد الجوادmeisa0721@gmail.comاستفسار عن مسار الطرد"/>
    <d v="2017-06-08T00:00:00"/>
    <d v="1899-12-30T15:39:12"/>
    <s v="محمد عبد الفتاح عبد الهادي عبد الجواد"/>
    <x v="0"/>
    <s v="meisa0721@gmail.com"/>
    <s v="29205012102399"/>
    <s v="2001122947386"/>
    <x v="1"/>
    <m/>
    <x v="5"/>
    <n v="8"/>
    <n v="15"/>
    <n v="5"/>
    <s v=""/>
    <s v=""/>
    <s v=""/>
    <s v=""/>
    <s v=""/>
    <s v=""/>
    <s v=""/>
    <s v=""/>
    <s v=""/>
    <s v=""/>
  </r>
  <r>
    <s v="42894احمد محمد السيد عليahmedlawy@gmail.comأخـــــرى"/>
    <d v="2017-06-08T00:00:00"/>
    <d v="1899-12-30T15:37:01"/>
    <s v="احمد محمد السيد علي"/>
    <x v="0"/>
    <s v="ahmedlawy@gmail.com"/>
    <s v="29406201602292"/>
    <s v="201282666513"/>
    <x v="4"/>
    <m/>
    <x v="5"/>
    <n v="8"/>
    <n v="15"/>
    <n v="5"/>
    <s v=""/>
    <s v=""/>
    <s v=""/>
    <s v=""/>
    <s v=""/>
    <s v=""/>
    <s v=""/>
    <s v=""/>
    <s v=""/>
    <s v=""/>
  </r>
  <r>
    <s v="42894عصام محمد جادgaaad.essam@yahoo.comاستفســار عن خدمــة"/>
    <d v="2017-06-08T00:00:00"/>
    <d v="1899-12-30T15:31:39"/>
    <s v="عصام محمد جاد"/>
    <x v="0"/>
    <s v="gaaad.essam@yahoo.com"/>
    <s v="27802012601213"/>
    <s v="01117069966"/>
    <x v="0"/>
    <m/>
    <x v="5"/>
    <n v="8"/>
    <n v="15"/>
    <n v="5"/>
    <s v=""/>
    <s v=""/>
    <s v=""/>
    <s v=""/>
    <s v=""/>
    <s v=""/>
    <s v=""/>
    <s v=""/>
    <s v=""/>
    <s v=""/>
  </r>
  <r>
    <s v="42894محمد النوبيelnopy999@gmail.comأخـــــرى"/>
    <d v="2017-06-08T00:00:00"/>
    <d v="1899-12-30T15:29:27"/>
    <s v="محمد النوبي"/>
    <x v="0"/>
    <s v="elnopy999@gmail.com"/>
    <s v="29711171400395"/>
    <s v="01152264845"/>
    <x v="4"/>
    <m/>
    <x v="5"/>
    <n v="8"/>
    <n v="15"/>
    <n v="5"/>
    <s v=""/>
    <s v=""/>
    <s v=""/>
    <s v=""/>
    <s v=""/>
    <s v=""/>
    <s v=""/>
    <s v=""/>
    <s v=""/>
    <s v=""/>
  </r>
  <r>
    <s v="42897شهاب الدين محمدandrea.refo1@gmail.comاستفســار عن خدمــة"/>
    <d v="2017-06-11T00:00:00"/>
    <d v="1899-12-30T01:14:28"/>
    <s v="شهاب الدين محمد"/>
    <x v="0"/>
    <s v="andrea.refo1@gmail.com"/>
    <s v="28710220400177"/>
    <s v="201008781794"/>
    <x v="0"/>
    <m/>
    <x v="5"/>
    <n v="11"/>
    <n v="1"/>
    <n v="1"/>
    <s v=""/>
    <s v=""/>
    <s v=""/>
    <s v=""/>
    <s v=""/>
    <s v=""/>
    <s v=""/>
    <s v=""/>
    <s v=""/>
    <s v=""/>
  </r>
  <r>
    <s v="42897عمروdr0amradel@gmail.comاستفسار عن مسار الطرد"/>
    <d v="2017-06-11T00:00:00"/>
    <d v="1899-12-30T00:33:52"/>
    <s v="عمرو"/>
    <x v="0"/>
    <s v="dr0amradel@gmail.com"/>
    <s v="28809108800819"/>
    <s v="201116508609"/>
    <x v="1"/>
    <m/>
    <x v="5"/>
    <n v="11"/>
    <n v="0"/>
    <n v="1"/>
    <s v="EE703064548EG"/>
    <s v=""/>
    <s v=""/>
    <s v=""/>
    <s v=""/>
    <s v=""/>
    <s v=""/>
    <s v=""/>
    <s v="EE"/>
    <s v="EG"/>
  </r>
  <r>
    <s v="42897مينا وفيق وليم ونسminawafek17@gmail.comاستفسار عن مسار الطرد"/>
    <d v="2017-06-11T00:00:00"/>
    <d v="1899-12-30T04:26:54"/>
    <s v="مينا وفيق وليم ونس"/>
    <x v="0"/>
    <s v="minawafek17@gmail.com"/>
    <s v="29603172100177"/>
    <s v="201090691806"/>
    <x v="1"/>
    <m/>
    <x v="5"/>
    <n v="11"/>
    <n v="4"/>
    <n v="1"/>
    <s v="RX574842090DE"/>
    <s v=""/>
    <s v=""/>
    <s v=""/>
    <s v=""/>
    <s v=""/>
    <s v=""/>
    <s v=""/>
    <s v="RX"/>
    <s v="DE"/>
  </r>
  <r>
    <s v="42897مينا جاد عبدالله عوضmina.gad@huta.com.saاستفسار عن مسار الطرد"/>
    <d v="2017-06-11T00:00:00"/>
    <d v="1899-12-30T07:18:20"/>
    <s v="مينا جاد عبدالله عوض"/>
    <x v="0"/>
    <s v="mina.gad@huta.com.sa"/>
    <s v=": A02571589"/>
    <s v="00966593158163"/>
    <x v="1"/>
    <m/>
    <x v="5"/>
    <n v="11"/>
    <n v="7"/>
    <n v="1"/>
    <s v="RU720910384SA"/>
    <s v=""/>
    <s v=""/>
    <s v=""/>
    <s v=""/>
    <s v=""/>
    <s v=""/>
    <s v=""/>
    <s v="RU"/>
    <s v="SA"/>
  </r>
  <r>
    <s v="42897عبدالسلام احمد بدر الدينeminem18@hotmail.comاستفسار عن مسار الطرد"/>
    <d v="2017-06-11T00:00:00"/>
    <d v="1899-12-30T07:48:29"/>
    <s v="عبدالسلام احمد بدر الدين"/>
    <x v="0"/>
    <s v="eminem18@hotmail.com"/>
    <s v="28808222403271"/>
    <s v="201060160714"/>
    <x v="1"/>
    <m/>
    <x v="5"/>
    <n v="11"/>
    <n v="7"/>
    <n v="1"/>
    <s v="RX572242932DE"/>
    <s v=""/>
    <s v=""/>
    <s v=""/>
    <s v=""/>
    <s v=""/>
    <s v=""/>
    <s v=""/>
    <s v="RX"/>
    <s v="DE"/>
  </r>
  <r>
    <s v="42897محمد حسين طاحونbomalika16@gmail.comشــكــوى"/>
    <d v="2017-06-11T00:00:00"/>
    <d v="1899-12-30T09:09:47"/>
    <s v="محمد حسين طاحون"/>
    <x v="0"/>
    <s v="bomalika16@gmail.com"/>
    <s v="28407101701296"/>
    <s v="01008030511"/>
    <x v="2"/>
    <m/>
    <x v="5"/>
    <n v="11"/>
    <n v="9"/>
    <n v="1"/>
    <s v="RX572071739DE"/>
    <s v=""/>
    <s v=""/>
    <s v=""/>
    <s v=""/>
    <s v=""/>
    <s v=""/>
    <s v=""/>
    <s v="RX"/>
    <s v="DE"/>
  </r>
  <r>
    <s v="42897شريف غنيمsherifi1@hotmail.comاستفسار عن مسار الطرد"/>
    <d v="2017-06-11T00:00:00"/>
    <d v="1899-12-30T09:14:34"/>
    <s v="شريف غنيم"/>
    <x v="0"/>
    <s v="sherifi1@hotmail.com"/>
    <s v="28709040201297"/>
    <s v="201000863332"/>
    <x v="1"/>
    <m/>
    <x v="5"/>
    <n v="11"/>
    <n v="9"/>
    <n v="1"/>
    <s v="CF113246124AU"/>
    <s v=""/>
    <s v=""/>
    <s v=""/>
    <s v=""/>
    <s v=""/>
    <s v=""/>
    <s v=""/>
    <s v="CF"/>
    <s v="AU"/>
  </r>
  <r>
    <s v="42897MOHSEN SAMYmohsensamytm@yahoo.comأخـــــرى"/>
    <d v="2017-06-11T00:00:00"/>
    <d v="1899-12-30T09:30:13"/>
    <s v="MOHSEN SAMY"/>
    <x v="0"/>
    <s v="mohsensamytm@yahoo.com"/>
    <s v="280818000003541"/>
    <s v="00204833553515"/>
    <x v="4"/>
    <m/>
    <x v="5"/>
    <n v="11"/>
    <n v="9"/>
    <n v="1"/>
    <s v=""/>
    <s v=""/>
    <s v=""/>
    <s v=""/>
    <s v=""/>
    <s v=""/>
    <s v=""/>
    <s v=""/>
    <s v=""/>
    <s v=""/>
  </r>
  <r>
    <s v="42897اسعد عبد الفتاح حسنasmz68@yahoo.comاستفسار عن مسار الطرد"/>
    <d v="2017-06-11T00:00:00"/>
    <d v="1899-12-30T09:55:29"/>
    <s v="اسعد عبد الفتاح حسن"/>
    <x v="0"/>
    <s v="asmz68@yahoo.com"/>
    <s v="26802141200914"/>
    <s v="01005105504"/>
    <x v="1"/>
    <m/>
    <x v="5"/>
    <n v="11"/>
    <n v="9"/>
    <n v="1"/>
    <s v="EE016999117EG"/>
    <s v=""/>
    <s v=""/>
    <s v=""/>
    <s v=""/>
    <s v=""/>
    <s v=""/>
    <s v=""/>
    <s v="EE"/>
    <s v="EG"/>
  </r>
  <r>
    <s v="42897إسلام محمد سعيدeslammohamedsaid09@gmail.comاستفسار عن مسار الطرد"/>
    <d v="2017-06-11T00:00:00"/>
    <d v="1899-12-30T10:31:00"/>
    <s v="إسلام محمد سعيد"/>
    <x v="0"/>
    <s v="eslammohamedsaid09@gmail.com"/>
    <s v="29111011402874"/>
    <s v="01069073901"/>
    <x v="1"/>
    <m/>
    <x v="5"/>
    <n v="11"/>
    <n v="10"/>
    <n v="1"/>
    <s v="EE703114195EG"/>
    <s v=""/>
    <s v=""/>
    <s v=""/>
    <s v=""/>
    <s v=""/>
    <s v=""/>
    <s v=""/>
    <s v="EE"/>
    <s v="EG"/>
  </r>
  <r>
    <s v="42897عبدالرحمن صلاح عبدالرحمن زغلولaszagloul@gmail.comاستفسار عن مسار الطرد"/>
    <d v="2017-06-11T00:00:00"/>
    <d v="1899-12-30T10:32:56"/>
    <s v="عبدالرحمن صلاح عبدالرحمن زغلول"/>
    <x v="0"/>
    <s v="aszagloul@gmail.com"/>
    <s v="28405251500113"/>
    <s v="01007015924"/>
    <x v="1"/>
    <m/>
    <x v="5"/>
    <n v="11"/>
    <n v="10"/>
    <n v="1"/>
    <s v="RR076610174DE"/>
    <s v=""/>
    <s v=""/>
    <s v=""/>
    <s v=""/>
    <s v=""/>
    <s v=""/>
    <s v=""/>
    <s v="RR"/>
    <s v="DE"/>
  </r>
  <r>
    <s v="42897أحمد محمد عبد السلامradwany_5@yahoo.comاستفسار عن مسار الطرد"/>
    <d v="2017-06-11T00:00:00"/>
    <d v="1899-12-30T10:48:01"/>
    <s v="أحمد محمد عبد السلام"/>
    <x v="0"/>
    <s v="radwany_5@yahoo.com"/>
    <s v="2730102703919"/>
    <s v="201064646945"/>
    <x v="1"/>
    <m/>
    <x v="5"/>
    <n v="11"/>
    <n v="10"/>
    <n v="1"/>
    <s v="CP700222103EG"/>
    <s v=""/>
    <s v=""/>
    <s v=""/>
    <s v=""/>
    <s v=""/>
    <s v=""/>
    <s v=""/>
    <s v="CP"/>
    <s v="EG"/>
  </r>
  <r>
    <s v="42897محمد محمودmohamed.roshdy66@gmail.comاستفسار عن مسار الطرد"/>
    <d v="2017-06-11T00:00:00"/>
    <d v="1899-12-30T10:57:20"/>
    <s v="محمد محمود"/>
    <x v="2"/>
    <s v="mohamed.roshdy66@gmail.com"/>
    <s v="2600952"/>
    <s v="00966583445350"/>
    <x v="1"/>
    <m/>
    <x v="5"/>
    <n v="11"/>
    <n v="10"/>
    <n v="1"/>
    <s v="EE703084295EG"/>
    <s v=""/>
    <s v=""/>
    <s v=""/>
    <s v=""/>
    <s v=""/>
    <s v=""/>
    <s v=""/>
    <s v="EE"/>
    <s v="EG"/>
  </r>
  <r>
    <s v="42897امير صادق ابراهيم صادقamirsadek100@gmail.comشــكــوى"/>
    <d v="2017-06-11T00:00:00"/>
    <d v="1899-12-30T11:09:21"/>
    <s v="امير صادق ابراهيم صادق"/>
    <x v="0"/>
    <s v="amirsadek100@gmail.com"/>
    <s v="29309271305133"/>
    <s v="201091960760"/>
    <x v="2"/>
    <m/>
    <x v="5"/>
    <n v="11"/>
    <n v="11"/>
    <n v="1"/>
    <s v=""/>
    <s v=""/>
    <s v=""/>
    <s v=""/>
    <s v=""/>
    <s v=""/>
    <s v=""/>
    <s v=""/>
    <s v=""/>
    <s v=""/>
  </r>
  <r>
    <s v="42897مصطفى مجدىelgendymostafa2@gmail.comاستفسار عن مسار الطرد"/>
    <d v="2017-06-11T00:00:00"/>
    <d v="1899-12-30T11:18:07"/>
    <s v="مصطفى مجدى"/>
    <x v="0"/>
    <s v="elgendymostafa2@gmail.com"/>
    <s v="29905160103479"/>
    <s v="201018987122"/>
    <x v="1"/>
    <m/>
    <x v="5"/>
    <n v="11"/>
    <n v="11"/>
    <n v="1"/>
    <s v="RX572679475DE"/>
    <s v=""/>
    <s v=""/>
    <s v=""/>
    <s v=""/>
    <s v=""/>
    <s v=""/>
    <s v=""/>
    <s v="RX"/>
    <s v="DE"/>
  </r>
  <r>
    <s v="42897محمد عدلىm_adly20aug@yahoo.comاستفسار عن مسار الطرد"/>
    <d v="2017-06-11T00:00:00"/>
    <d v="1899-12-30T11:27:35"/>
    <s v="محمد عدلى"/>
    <x v="0"/>
    <s v="m_adly20aug@yahoo.com"/>
    <s v="28308200108973"/>
    <s v="00201007898607"/>
    <x v="1"/>
    <m/>
    <x v="5"/>
    <n v="11"/>
    <n v="11"/>
    <n v="1"/>
    <s v="RR708713899EG"/>
    <s v=""/>
    <s v=""/>
    <s v=""/>
    <s v=""/>
    <s v=""/>
    <s v=""/>
    <s v=""/>
    <s v="RR"/>
    <s v="EG"/>
  </r>
  <r>
    <s v="42897lمحمود عبد النبى رمضانsodiomgana22@yahoo.comاستفســار عن خدمــة"/>
    <d v="2017-06-11T00:00:00"/>
    <d v="1899-12-30T11:43:15"/>
    <s v="lمحمود عبد النبى رمضان"/>
    <x v="0"/>
    <s v="sodiomgana22@yahoo.com"/>
    <s v="27806252300178"/>
    <s v="01062583412"/>
    <x v="0"/>
    <m/>
    <x v="5"/>
    <n v="11"/>
    <n v="11"/>
    <n v="1"/>
    <s v=""/>
    <s v=""/>
    <s v=""/>
    <s v=""/>
    <s v=""/>
    <s v=""/>
    <s v=""/>
    <s v=""/>
    <s v=""/>
    <s v=""/>
  </r>
  <r>
    <s v="42897عصام سيد على جبرessam_gabbr@yahoo.comشــكــوى"/>
    <d v="2017-06-11T00:00:00"/>
    <d v="1899-12-30T11:54:46"/>
    <s v="عصام سيد على جبر"/>
    <x v="0"/>
    <s v="essam_gabbr@yahoo.com"/>
    <s v="27407280100735"/>
    <s v="01223944043"/>
    <x v="2"/>
    <m/>
    <x v="5"/>
    <n v="11"/>
    <n v="11"/>
    <n v="1"/>
    <s v=""/>
    <s v=""/>
    <s v=""/>
    <s v=""/>
    <s v=""/>
    <s v=""/>
    <s v=""/>
    <s v=""/>
    <s v=""/>
    <s v=""/>
  </r>
  <r>
    <s v="42897محمدابراهيم احمد محمودlabegypt_s@yahoo.comشــكــوى"/>
    <d v="2017-06-11T00:00:00"/>
    <d v="1899-12-30T12:08:30"/>
    <s v="محمدابراهيم احمد محمود"/>
    <x v="0"/>
    <s v="labegypt_s@yahoo.com"/>
    <s v="277102714001174"/>
    <s v="201220847376"/>
    <x v="2"/>
    <m/>
    <x v="5"/>
    <n v="11"/>
    <n v="12"/>
    <n v="1"/>
    <s v=""/>
    <s v=""/>
    <s v=""/>
    <s v=""/>
    <s v=""/>
    <s v=""/>
    <s v=""/>
    <s v=""/>
    <s v=""/>
    <s v=""/>
  </r>
  <r>
    <s v="42897ahmedaorganizer007@hotmail.comاستفسار عن مسار الطرد"/>
    <d v="2017-06-11T00:00:00"/>
    <d v="1899-12-30T12:17:47"/>
    <s v="ahmed"/>
    <x v="0"/>
    <s v="aorganizer007@hotmail.com"/>
    <s v="28606050104533"/>
    <s v="0201067781833"/>
    <x v="1"/>
    <m/>
    <x v="5"/>
    <n v="11"/>
    <n v="12"/>
    <n v="1"/>
    <s v="EE703120752EG"/>
    <s v=""/>
    <s v=""/>
    <s v=""/>
    <s v=""/>
    <s v=""/>
    <s v=""/>
    <s v=""/>
    <s v="EE"/>
    <s v="EG"/>
  </r>
  <r>
    <s v="42897Essam Abdoessam.abdoibrahim@dar.comاستفسار عن مسار الطرد"/>
    <d v="2017-06-11T00:00:00"/>
    <d v="1899-12-30T12:19:42"/>
    <s v="Essam Abdo"/>
    <x v="0"/>
    <s v="essam.abdoibrahim@dar.com"/>
    <s v="28206120104155"/>
    <s v="01225676886"/>
    <x v="1"/>
    <m/>
    <x v="5"/>
    <n v="11"/>
    <n v="12"/>
    <n v="1"/>
    <s v="RB223743894SG"/>
    <s v=""/>
    <s v=""/>
    <s v=""/>
    <s v=""/>
    <s v=""/>
    <s v=""/>
    <s v=""/>
    <s v="RB"/>
    <s v="SG"/>
  </r>
  <r>
    <s v="42897حازم حمديhazem_hamdy@live.comاستفسار عن مسار الطرد"/>
    <d v="2017-06-11T00:00:00"/>
    <d v="1899-12-30T12:48:58"/>
    <s v="حازم حمدي"/>
    <x v="0"/>
    <s v="hazem_hamdy@live.com"/>
    <s v="28705011202755"/>
    <s v="021000707005"/>
    <x v="1"/>
    <m/>
    <x v="5"/>
    <n v="11"/>
    <n v="12"/>
    <n v="1"/>
    <s v=""/>
    <s v=""/>
    <s v=""/>
    <s v=""/>
    <s v=""/>
    <s v=""/>
    <s v=""/>
    <s v=""/>
    <s v=""/>
    <s v=""/>
  </r>
  <r>
    <s v="42897هدير عمروhamr2011@live.comأخـــــرى"/>
    <d v="2017-06-11T00:00:00"/>
    <d v="1899-12-30T12:52:40"/>
    <s v="هدير عمرو"/>
    <x v="0"/>
    <s v="hamr2011@live.com"/>
    <s v="28412012110563"/>
    <s v="01144003506"/>
    <x v="4"/>
    <m/>
    <x v="5"/>
    <n v="11"/>
    <n v="12"/>
    <n v="1"/>
    <s v=""/>
    <s v=""/>
    <s v=""/>
    <s v=""/>
    <s v=""/>
    <s v=""/>
    <s v=""/>
    <s v=""/>
    <s v=""/>
    <s v=""/>
  </r>
  <r>
    <s v="42897عبدالرحمن فوزي سعدasdzd2012@gmail.comاستفسار عن مسار الطرد"/>
    <d v="2017-06-11T00:00:00"/>
    <d v="1899-12-30T12:52:55"/>
    <s v="عبدالرحمن فوزي سعد"/>
    <x v="0"/>
    <s v="asdzd2012@gmail.com"/>
    <s v="29708131801817"/>
    <s v="01062976765"/>
    <x v="1"/>
    <m/>
    <x v="5"/>
    <n v="11"/>
    <n v="12"/>
    <n v="1"/>
    <s v="RB235325952SG"/>
    <s v=""/>
    <s v=""/>
    <s v=""/>
    <s v=""/>
    <s v=""/>
    <s v=""/>
    <s v=""/>
    <s v="RB"/>
    <s v="SG"/>
  </r>
  <r>
    <s v="42897كريم مطرkarim.matar.new@googlemail.comاستفسار عن مسار الطرد"/>
    <d v="2017-06-11T00:00:00"/>
    <d v="1899-12-30T13:02:27"/>
    <s v="كريم مطر"/>
    <x v="0"/>
    <s v="karim.matar.new@googlemail.com"/>
    <s v="27403062102291"/>
    <s v="1006602959"/>
    <x v="1"/>
    <m/>
    <x v="5"/>
    <n v="11"/>
    <n v="13"/>
    <n v="1"/>
    <s v="LX696870285DE"/>
    <s v=""/>
    <s v=""/>
    <s v=""/>
    <s v=""/>
    <s v=""/>
    <s v=""/>
    <s v=""/>
    <s v="LX"/>
    <s v="DE"/>
  </r>
  <r>
    <s v="42897محمودmahmoud.hassnen@elezabypharmacy.comاستفسار عن مسار الطرد"/>
    <d v="2017-06-11T00:00:00"/>
    <d v="1899-12-30T13:08:36"/>
    <s v="محمود"/>
    <x v="0"/>
    <s v="mahmoud.hassnen@elezabypharmacy.com"/>
    <s v="28508160100051"/>
    <s v="01007072925"/>
    <x v="1"/>
    <m/>
    <x v="5"/>
    <n v="11"/>
    <n v="13"/>
    <n v="1"/>
    <s v="RF697406657Cn"/>
    <s v=""/>
    <s v=""/>
    <s v=""/>
    <s v=""/>
    <s v=""/>
    <s v=""/>
    <s v=""/>
    <s v="RF"/>
    <s v="CN"/>
  </r>
  <r>
    <s v="42897عمرو على محمد علىamoorali2000@hotmail.comاستفسار عن مسار الطرد"/>
    <d v="2017-06-11T00:00:00"/>
    <d v="1899-12-30T13:09:27"/>
    <s v="عمرو على محمد على"/>
    <x v="0"/>
    <s v="amoorali2000@hotmail.com"/>
    <s v="28710101304577"/>
    <s v="00201010505901"/>
    <x v="1"/>
    <m/>
    <x v="5"/>
    <n v="11"/>
    <n v="13"/>
    <n v="1"/>
    <s v="EE703092495EG"/>
    <s v=""/>
    <s v=""/>
    <s v=""/>
    <s v=""/>
    <s v=""/>
    <s v=""/>
    <s v=""/>
    <s v="EE"/>
    <s v="EG"/>
  </r>
  <r>
    <s v="42897بهاء محمد الأمين سيف النصرbahaaamin_74@yahoo.comشــكــوى"/>
    <d v="2017-06-11T00:00:00"/>
    <d v="1899-12-30T13:25:05"/>
    <s v="بهاء محمد الأمين سيف النصر"/>
    <x v="0"/>
    <s v="bahaaamin_74@yahoo.com"/>
    <s v="24710011300478"/>
    <s v="01003837296"/>
    <x v="2"/>
    <m/>
    <x v="5"/>
    <n v="11"/>
    <n v="13"/>
    <n v="1"/>
    <s v=""/>
    <s v=""/>
    <s v=""/>
    <s v=""/>
    <s v=""/>
    <s v=""/>
    <s v=""/>
    <s v=""/>
    <s v=""/>
    <s v=""/>
  </r>
  <r>
    <s v="42897ابوالمجدaboelmagd_saad@hotmail.comاستفسار عن مسار الطرد"/>
    <d v="2017-06-11T00:00:00"/>
    <d v="1899-12-30T13:49:14"/>
    <s v="ابوالمجد"/>
    <x v="0"/>
    <s v="aboelmagd_saad@hotmail.com"/>
    <s v="28902190101231"/>
    <s v="01021962058"/>
    <x v="1"/>
    <m/>
    <x v="5"/>
    <n v="11"/>
    <n v="13"/>
    <n v="1"/>
    <s v="EE016119820EG"/>
    <s v=""/>
    <s v=""/>
    <s v=""/>
    <s v=""/>
    <s v=""/>
    <s v=""/>
    <s v=""/>
    <s v="EE"/>
    <s v="EG"/>
  </r>
  <r>
    <s v="42897Mahmoud mohamed genedyMamge@hempel.comشــكــوى"/>
    <d v="2017-06-11T00:00:00"/>
    <d v="1899-12-30T14:13:02"/>
    <s v="Mahmoud mohamed genedy"/>
    <x v="4"/>
    <s v="Mamge@hempel.com"/>
    <s v="28210100101751"/>
    <s v="0096560041004"/>
    <x v="2"/>
    <m/>
    <x v="5"/>
    <n v="11"/>
    <n v="14"/>
    <n v="1"/>
    <s v=""/>
    <s v=""/>
    <s v=""/>
    <s v=""/>
    <s v=""/>
    <s v=""/>
    <s v=""/>
    <s v=""/>
    <s v=""/>
    <s v=""/>
  </r>
  <r>
    <s v="42897samy saeedssmohamed@hotmail.comشــكــوى"/>
    <d v="2017-06-11T00:00:00"/>
    <d v="1899-12-30T14:18:10"/>
    <s v="samy saeed"/>
    <x v="2"/>
    <s v="ssmohamed@hotmail.com"/>
    <s v="331231321321"/>
    <s v="00966509344749"/>
    <x v="2"/>
    <m/>
    <x v="5"/>
    <n v="11"/>
    <n v="14"/>
    <n v="1"/>
    <s v="EE039411832SA"/>
    <s v=""/>
    <s v=""/>
    <s v=""/>
    <s v=""/>
    <s v=""/>
    <s v=""/>
    <s v=""/>
    <s v="EE"/>
    <s v="SA"/>
  </r>
  <r>
    <s v="42897د.أشرف زكي السيدashrafz_s2001@yahoo.comاستفسار عن مسار الطرد"/>
    <d v="2017-06-11T00:00:00"/>
    <d v="1899-12-30T14:31:22"/>
    <s v="د.أشرف زكي السيد"/>
    <x v="2"/>
    <s v="ashrafz_s2001@yahoo.com"/>
    <s v=": A05095794"/>
    <s v="009665057279266"/>
    <x v="1"/>
    <m/>
    <x v="5"/>
    <n v="11"/>
    <n v="14"/>
    <n v="1"/>
    <s v="EE065298019SA"/>
    <s v=""/>
    <s v=""/>
    <s v=""/>
    <s v=""/>
    <s v=""/>
    <s v=""/>
    <s v=""/>
    <s v="EE"/>
    <s v="SA"/>
  </r>
  <r>
    <s v="42897محمد سيد انورmohammedsayed2012234@gmail.comأخـــــرى"/>
    <d v="2017-06-11T00:00:00"/>
    <d v="1899-12-30T14:49:50"/>
    <s v="محمد سيد انور"/>
    <x v="0"/>
    <s v="mohammedsayed2012234@gmail.com"/>
    <s v="30002252300659"/>
    <s v="201066146926"/>
    <x v="4"/>
    <m/>
    <x v="5"/>
    <n v="11"/>
    <n v="14"/>
    <n v="1"/>
    <s v=""/>
    <s v=""/>
    <s v=""/>
    <s v=""/>
    <s v=""/>
    <s v=""/>
    <s v=""/>
    <s v=""/>
    <s v=""/>
    <s v=""/>
  </r>
  <r>
    <s v="42897معتز احمد الصاويmoataz.sawy@gmail.comاستفسار عن مسار الطرد"/>
    <d v="2017-06-11T00:00:00"/>
    <d v="1899-12-30T15:05:08"/>
    <s v="معتز احمد الصاوي"/>
    <x v="0"/>
    <s v="moataz.sawy@gmail.com"/>
    <s v="27809162101272"/>
    <s v="201013721349"/>
    <x v="1"/>
    <m/>
    <x v="5"/>
    <n v="11"/>
    <n v="15"/>
    <n v="1"/>
    <s v="EE703137792EG"/>
    <s v=""/>
    <s v=""/>
    <s v=""/>
    <s v=""/>
    <s v=""/>
    <s v=""/>
    <s v=""/>
    <s v="EE"/>
    <s v="EG"/>
  </r>
  <r>
    <s v="42897سامح مجدي حافظ محمدsameh.abomagdi@gmail.comاستفسار عن مسار الطرد"/>
    <d v="2017-06-11T00:00:00"/>
    <d v="1899-12-30T15:36:09"/>
    <s v="سامح مجدي حافظ محمد"/>
    <x v="0"/>
    <s v="sameh.abomagdi@gmail.com"/>
    <s v="28105172102931"/>
    <s v="01012630555"/>
    <x v="1"/>
    <m/>
    <x v="5"/>
    <n v="11"/>
    <n v="15"/>
    <n v="1"/>
    <s v="EE703133564EG"/>
    <s v=""/>
    <s v=""/>
    <s v=""/>
    <s v=""/>
    <s v=""/>
    <s v=""/>
    <s v=""/>
    <s v="EE"/>
    <s v="EG"/>
  </r>
  <r>
    <s v="42897عصام محمد جاد ابو العلاgaaad.essam@yahoo.comشــكــوى"/>
    <d v="2017-06-11T00:00:00"/>
    <d v="1899-12-30T15:55:16"/>
    <s v="عصام محمد جاد ابو العلا"/>
    <x v="0"/>
    <s v="gaaad.essam@yahoo.com"/>
    <s v="27802012601213"/>
    <s v="01117069966"/>
    <x v="2"/>
    <m/>
    <x v="5"/>
    <n v="11"/>
    <n v="15"/>
    <n v="1"/>
    <s v=""/>
    <s v=""/>
    <s v=""/>
    <s v=""/>
    <s v=""/>
    <s v=""/>
    <s v=""/>
    <s v=""/>
    <s v=""/>
    <s v=""/>
  </r>
  <r>
    <s v="42897محمد على عبد اللطيف مصطفى الشربينىmohamedels56@yahoo.comشــكــوى"/>
    <d v="2017-06-11T00:00:00"/>
    <d v="1899-12-30T16:05:06"/>
    <s v="محمد على عبد اللطيف مصطفى الشربينى"/>
    <x v="0"/>
    <s v="mohamedels56@yahoo.com"/>
    <s v="27607241800257"/>
    <s v="01004435827"/>
    <x v="2"/>
    <m/>
    <x v="5"/>
    <n v="11"/>
    <n v="16"/>
    <n v="1"/>
    <s v=""/>
    <s v=""/>
    <s v=""/>
    <s v=""/>
    <s v=""/>
    <s v=""/>
    <s v=""/>
    <s v=""/>
    <s v=""/>
    <s v=""/>
  </r>
  <r>
    <s v="42897محمود احمد فهمىblackhorsee.89@gmail.comاستفسار عن مسار الطرد"/>
    <d v="2017-06-11T00:00:00"/>
    <d v="1899-12-30T16:23:23"/>
    <s v="محمود احمد فهمى"/>
    <x v="0"/>
    <s v="blackhorsee.89@gmail.com"/>
    <s v="28905140103835"/>
    <s v="01282202673"/>
    <x v="1"/>
    <m/>
    <x v="5"/>
    <n v="11"/>
    <n v="16"/>
    <n v="1"/>
    <s v="ee423273017ae"/>
    <s v=""/>
    <s v=""/>
    <s v=""/>
    <s v=""/>
    <s v=""/>
    <s v=""/>
    <s v=""/>
    <s v="EE"/>
    <s v="AE"/>
  </r>
  <r>
    <s v="42897محمد محمود طاهر العتيقsakabaka.atiko@gmail.comاستفسار عن مسار الطرد"/>
    <d v="2017-06-11T00:00:00"/>
    <d v="1899-12-30T16:57:07"/>
    <s v="محمد محمود طاهر العتيق"/>
    <x v="0"/>
    <s v="sakabaka.atiko@gmail.com"/>
    <s v="27110010107191"/>
    <s v="01204423861"/>
    <x v="1"/>
    <m/>
    <x v="5"/>
    <n v="11"/>
    <n v="16"/>
    <n v="1"/>
    <s v="RB234852816SG"/>
    <s v=""/>
    <s v=""/>
    <s v=""/>
    <s v=""/>
    <s v=""/>
    <s v=""/>
    <s v=""/>
    <s v="RB"/>
    <s v="SG"/>
  </r>
  <r>
    <s v="42897ابتسام عبد الكريمintecna3in1@gmail.comأخـــــرى"/>
    <d v="2017-06-11T00:00:00"/>
    <d v="1899-12-30T17:30:43"/>
    <s v="ابتسام عبد الكريم"/>
    <x v="0"/>
    <s v="intecna3in1@gmail.com"/>
    <s v="29204101200161"/>
    <s v="01069452836"/>
    <x v="4"/>
    <m/>
    <x v="5"/>
    <n v="11"/>
    <n v="17"/>
    <n v="1"/>
    <s v=""/>
    <s v=""/>
    <s v=""/>
    <s v=""/>
    <s v=""/>
    <s v=""/>
    <s v=""/>
    <s v=""/>
    <s v=""/>
    <s v=""/>
  </r>
  <r>
    <s v="42897ABDALLA MOBASHERabdalla_mobasher@yahoo.comاستفسار عن مسار الطرد"/>
    <d v="2017-06-11T00:00:00"/>
    <d v="1899-12-30T19:14:49"/>
    <s v="ABDALLA MOBASHER"/>
    <x v="52"/>
    <s v="abdalla_mobasher@yahoo.com"/>
    <s v=": A06273048"/>
    <s v="0040722274400"/>
    <x v="1"/>
    <m/>
    <x v="5"/>
    <n v="11"/>
    <n v="19"/>
    <n v="1"/>
    <s v="RN887173012RO"/>
    <s v=""/>
    <s v=""/>
    <s v=""/>
    <s v=""/>
    <s v=""/>
    <s v=""/>
    <s v=""/>
    <s v="RN"/>
    <s v="RO"/>
  </r>
  <r>
    <s v="42897هشام سمير عبد الله مرسي السيدhesham_samir18@yahoo.comشــكــوى"/>
    <d v="2017-06-11T00:00:00"/>
    <d v="1899-12-30T21:14:57"/>
    <s v="هشام سمير عبد الله مرسي السيد"/>
    <x v="0"/>
    <s v="hesham_samir18@yahoo.com"/>
    <s v="29407260202377"/>
    <s v="01279383427"/>
    <x v="2"/>
    <m/>
    <x v="5"/>
    <n v="11"/>
    <n v="21"/>
    <n v="1"/>
    <s v=""/>
    <s v=""/>
    <s v=""/>
    <s v=""/>
    <s v=""/>
    <s v=""/>
    <s v=""/>
    <s v=""/>
    <s v=""/>
    <s v=""/>
  </r>
  <r>
    <s v="42897محمود فؤاد السيد شومانmahmoud_shouman2015@yahoo.comشــكــوى"/>
    <d v="2017-06-11T00:00:00"/>
    <d v="1899-12-30T21:52:30"/>
    <s v="محمود فؤاد السيد شومان"/>
    <x v="0"/>
    <s v="mahmoud_shouman2015@yahoo.com"/>
    <s v="28806011814671"/>
    <s v="00201281916329"/>
    <x v="2"/>
    <m/>
    <x v="5"/>
    <n v="11"/>
    <n v="21"/>
    <n v="1"/>
    <s v=""/>
    <s v=""/>
    <s v=""/>
    <s v=""/>
    <s v=""/>
    <s v=""/>
    <s v=""/>
    <s v=""/>
    <s v=""/>
    <s v=""/>
  </r>
  <r>
    <s v="42897mostafa mohamedvagner440@gmail.comاستفسار عن مسار الطرد"/>
    <d v="2017-06-11T00:00:00"/>
    <d v="1899-12-30T22:37:56"/>
    <s v="mostafa mohamed"/>
    <x v="0"/>
    <s v="vagner440@gmail.com"/>
    <s v="220788198765421411"/>
    <s v="0201114220788"/>
    <x v="1"/>
    <m/>
    <x v="5"/>
    <n v="11"/>
    <n v="22"/>
    <n v="1"/>
    <s v=""/>
    <s v=""/>
    <s v=""/>
    <s v=""/>
    <s v=""/>
    <s v=""/>
    <s v=""/>
    <s v=""/>
    <s v=""/>
    <s v=""/>
  </r>
  <r>
    <s v="42897حاتم عبد الفتاح محمدHatem4050@yahoo.comاستفسار عن مسار الطرد"/>
    <d v="2017-06-11T00:00:00"/>
    <d v="1899-12-30T23:44:00"/>
    <s v="حاتم عبد الفتاح محمد"/>
    <x v="0"/>
    <s v="Hatem4050@yahoo.com"/>
    <s v="28009062600236"/>
    <s v="201002329952"/>
    <x v="1"/>
    <m/>
    <x v="5"/>
    <n v="11"/>
    <n v="23"/>
    <n v="1"/>
    <s v="Ru705889862cn"/>
    <s v=""/>
    <s v=""/>
    <s v=""/>
    <s v=""/>
    <s v=""/>
    <s v=""/>
    <s v=""/>
    <s v="RU"/>
    <s v="CN"/>
  </r>
  <r>
    <s v="42898اسراء هشامEsraahesham088@gmail.comاستفسار عن مسار الطرد"/>
    <d v="2017-06-12T00:00:00"/>
    <d v="1899-12-30T00:50:25"/>
    <s v="اسراء هشام"/>
    <x v="0"/>
    <s v="Esraahesham088@gmail.com"/>
    <s v="29801303106121"/>
    <s v="201098414555"/>
    <x v="1"/>
    <m/>
    <x v="5"/>
    <n v="12"/>
    <n v="0"/>
    <n v="2"/>
    <s v="RX568597608DE"/>
    <s v=""/>
    <s v=""/>
    <s v=""/>
    <s v=""/>
    <s v=""/>
    <s v=""/>
    <s v=""/>
    <s v="RX"/>
    <s v="DE"/>
  </r>
  <r>
    <s v="42898احمد عطيه عبدالله مصباح12345استفسار عن مسار الطرد"/>
    <d v="2017-06-12T00:00:00"/>
    <d v="1899-12-30T04:00:01"/>
    <s v="احمد عطيه عبدالله مصباح"/>
    <x v="0"/>
    <s v="12345"/>
    <s v="29002011602292"/>
    <s v="201028300585"/>
    <x v="1"/>
    <m/>
    <x v="5"/>
    <n v="12"/>
    <n v="4"/>
    <n v="2"/>
    <s v="EE703130635GE"/>
    <s v=""/>
    <s v=""/>
    <s v=""/>
    <s v=""/>
    <s v=""/>
    <s v=""/>
    <s v=""/>
    <s v="EE"/>
    <s v="GE"/>
  </r>
  <r>
    <s v="42898هشام بكرcitystarit@yahoo.comاستفســار عن خدمــة"/>
    <d v="2017-06-12T00:00:00"/>
    <d v="1899-12-30T04:42:48"/>
    <s v="هشام بكر"/>
    <x v="0"/>
    <s v="citystarit@yahoo.com"/>
    <s v="2100994"/>
    <s v="00201022004626"/>
    <x v="0"/>
    <m/>
    <x v="5"/>
    <n v="12"/>
    <n v="4"/>
    <n v="2"/>
    <s v=""/>
    <s v=""/>
    <s v=""/>
    <s v=""/>
    <s v=""/>
    <s v=""/>
    <s v=""/>
    <s v=""/>
    <s v=""/>
    <s v=""/>
  </r>
  <r>
    <s v="42898د. علي شوشانalishushan@gmail.comاستفســار عن خدمــة"/>
    <d v="2017-06-12T00:00:00"/>
    <d v="1899-12-30T09:37:54"/>
    <s v="د. علي شوشان"/>
    <x v="0"/>
    <s v="alishushan@gmail.com"/>
    <s v="25612150100992"/>
    <s v="00201001971952"/>
    <x v="0"/>
    <m/>
    <x v="5"/>
    <n v="12"/>
    <n v="9"/>
    <n v="2"/>
    <s v=""/>
    <s v=""/>
    <s v=""/>
    <s v=""/>
    <s v=""/>
    <s v=""/>
    <s v=""/>
    <s v=""/>
    <s v=""/>
    <s v=""/>
  </r>
  <r>
    <s v="42898احمد عبد المنعم كمالeng.ahmed2090@gmail.comاستفسار عن مسار الطرد"/>
    <d v="2017-06-12T00:00:00"/>
    <d v="1899-12-30T09:37:55"/>
    <s v="احمد عبد المنعم كمال"/>
    <x v="2"/>
    <s v="eng.ahmed2090@gmail.com"/>
    <s v=": A13784829"/>
    <s v="00966597667727"/>
    <x v="1"/>
    <m/>
    <x v="5"/>
    <n v="12"/>
    <n v="9"/>
    <n v="2"/>
    <s v="EE065978524SA"/>
    <s v=""/>
    <s v=""/>
    <s v=""/>
    <s v=""/>
    <s v=""/>
    <s v=""/>
    <s v=""/>
    <s v="EE"/>
    <s v="SA"/>
  </r>
  <r>
    <s v="42898ميشيل منير علد الملك تاوضروسAflaton_lover@yahoo.comشــكــوى"/>
    <d v="2017-06-12T00:00:00"/>
    <d v="1899-12-30T09:37:59"/>
    <s v="ميشيل منير علد الملك تاوضروس"/>
    <x v="0"/>
    <s v="Aflaton_lover@yahoo.com"/>
    <s v="28505018800471"/>
    <s v="201227068441"/>
    <x v="2"/>
    <m/>
    <x v="5"/>
    <n v="12"/>
    <n v="9"/>
    <n v="2"/>
    <s v=""/>
    <s v=""/>
    <s v=""/>
    <s v=""/>
    <s v=""/>
    <s v=""/>
    <s v=""/>
    <s v=""/>
    <s v=""/>
    <s v=""/>
  </r>
  <r>
    <s v="42898وليد محمد محمد المكاوىmekawywaled@yahoo.comشــكــوى"/>
    <d v="2017-06-12T00:00:00"/>
    <d v="1899-12-30T09:37:59"/>
    <s v="وليد محمد محمد المكاوى"/>
    <x v="0"/>
    <s v="mekawywaled@yahoo.com"/>
    <s v="27807231501293"/>
    <s v="96599130855"/>
    <x v="2"/>
    <m/>
    <x v="5"/>
    <n v="12"/>
    <n v="9"/>
    <n v="2"/>
    <s v=""/>
    <s v=""/>
    <s v=""/>
    <s v=""/>
    <s v=""/>
    <s v=""/>
    <s v=""/>
    <s v=""/>
    <s v=""/>
    <s v=""/>
  </r>
  <r>
    <s v="42898ahmed eldmerdashaeldemerdash@ccc.com.saاستفسار عن مسار الطرد"/>
    <d v="2017-06-12T00:00:00"/>
    <d v="1899-12-30T09:37:59"/>
    <s v="ahmed eldmerdash"/>
    <x v="2"/>
    <s v="aeldemerdash@ccc.com.sa"/>
    <s v=": A10694300"/>
    <s v="966580106989"/>
    <x v="1"/>
    <m/>
    <x v="5"/>
    <n v="12"/>
    <n v="9"/>
    <n v="2"/>
    <s v="rf611518132cn"/>
    <s v=""/>
    <s v=""/>
    <s v=""/>
    <s v=""/>
    <s v=""/>
    <s v=""/>
    <s v=""/>
    <s v="RF"/>
    <s v="CN"/>
  </r>
  <r>
    <s v="42898وليد حلمى عبد اللطيف احمدwaleedhelmy125@yahoo.comشــكــوى"/>
    <d v="2017-06-12T00:00:00"/>
    <d v="1899-12-30T09:47:52"/>
    <s v="وليد حلمى عبد اللطيف احمد"/>
    <x v="0"/>
    <s v="waleedhelmy125@yahoo.com"/>
    <s v="27402021700099"/>
    <s v="01001976653"/>
    <x v="2"/>
    <m/>
    <x v="5"/>
    <n v="12"/>
    <n v="9"/>
    <n v="2"/>
    <s v=""/>
    <s v=""/>
    <s v=""/>
    <s v=""/>
    <s v=""/>
    <s v=""/>
    <s v=""/>
    <s v=""/>
    <s v=""/>
    <s v=""/>
  </r>
  <r>
    <s v="42898Amira Dowidaramiradowidar@gmail.comاستفسار عن مسار الطرد"/>
    <d v="2017-06-12T00:00:00"/>
    <d v="1899-12-30T09:59:51"/>
    <s v="Amira Dowidar"/>
    <x v="0"/>
    <s v="amiradowidar@gmail.com"/>
    <s v="29202273300848"/>
    <s v="201001241246"/>
    <x v="1"/>
    <m/>
    <x v="5"/>
    <n v="12"/>
    <n v="9"/>
    <n v="2"/>
    <s v="RU102796616CN"/>
    <s v=""/>
    <s v=""/>
    <s v=""/>
    <s v=""/>
    <s v=""/>
    <s v=""/>
    <s v=""/>
    <s v="RU"/>
    <s v="CN"/>
  </r>
  <r>
    <s v="42898محمد حمدي السيد حسينeng.mohammedhamdy88@gmail.comاستفسار عن مسار الطرد"/>
    <d v="2017-06-12T00:00:00"/>
    <d v="1899-12-30T10:08:09"/>
    <s v="محمد حمدي السيد حسين"/>
    <x v="2"/>
    <s v="eng.mohammedhamdy88@gmail.com"/>
    <s v="28811221402191"/>
    <s v="00966580139341"/>
    <x v="1"/>
    <m/>
    <x v="5"/>
    <n v="12"/>
    <n v="10"/>
    <n v="2"/>
    <s v="EE703023163EG"/>
    <s v=""/>
    <s v=""/>
    <s v=""/>
    <s v=""/>
    <s v=""/>
    <s v=""/>
    <s v=""/>
    <s v="EE"/>
    <s v="EG"/>
  </r>
  <r>
    <s v="42898محمدعبدالغنى عبداللطيفmohamed.sleem1976@yahoo.comاستفسار عن مسار الطرد"/>
    <d v="2017-06-12T00:00:00"/>
    <d v="1899-12-30T11:02:41"/>
    <s v="محمدعبدالغنى عبداللطيف"/>
    <x v="0"/>
    <s v="mohamed.sleem1976@yahoo.com"/>
    <s v="27602152100452"/>
    <s v="01227738125"/>
    <x v="1"/>
    <m/>
    <x v="5"/>
    <n v="12"/>
    <n v="11"/>
    <n v="2"/>
    <s v="EE031150433SA"/>
    <s v=""/>
    <s v=""/>
    <s v=""/>
    <s v=""/>
    <s v=""/>
    <s v=""/>
    <s v=""/>
    <s v="EE"/>
    <s v="SA"/>
  </r>
  <r>
    <s v="42898احمد علاء الدينahmedalaa333@gmail.comاستفسار عن مسار الطرد"/>
    <d v="2017-06-12T00:00:00"/>
    <d v="1899-12-30T11:02:50"/>
    <s v="احمد علاء الدين"/>
    <x v="0"/>
    <s v="ahmedalaa333@gmail.com"/>
    <s v="29108290201378"/>
    <s v="00201222810412"/>
    <x v="1"/>
    <m/>
    <x v="5"/>
    <n v="12"/>
    <n v="11"/>
    <n v="2"/>
    <s v="RS770874530NL"/>
    <s v=""/>
    <s v=""/>
    <s v=""/>
    <s v=""/>
    <s v=""/>
    <s v=""/>
    <s v=""/>
    <s v="RS"/>
    <s v="NL"/>
  </r>
  <r>
    <s v="42898خالدkhaled.farag@gizasystems.comاستفسار عن مسار الطرد"/>
    <d v="2017-06-12T00:00:00"/>
    <d v="1899-12-30T11:21:13"/>
    <s v="خالد"/>
    <x v="0"/>
    <s v="khaled.farag@gizasystems.com"/>
    <s v="26208132101459"/>
    <s v="1001433121"/>
    <x v="1"/>
    <m/>
    <x v="5"/>
    <n v="12"/>
    <n v="11"/>
    <n v="2"/>
    <s v="EE987815774US"/>
    <s v=""/>
    <s v=""/>
    <s v=""/>
    <s v=""/>
    <s v=""/>
    <s v=""/>
    <s v=""/>
    <s v="EE"/>
    <s v="US"/>
  </r>
  <r>
    <s v="42898احمد عادل فرجAhmedns25j@yahoo.comشــكــوى"/>
    <d v="2017-06-12T00:00:00"/>
    <d v="1899-12-30T11:30:27"/>
    <s v="احمد عادل فرج"/>
    <x v="2"/>
    <s v="Ahmedns25j@yahoo.com"/>
    <s v=": 3161071"/>
    <s v="00966560443048"/>
    <x v="2"/>
    <m/>
    <x v="5"/>
    <n v="12"/>
    <n v="11"/>
    <n v="2"/>
    <s v="Cp004820244ES"/>
    <s v=""/>
    <s v=""/>
    <s v=""/>
    <s v=""/>
    <s v=""/>
    <s v=""/>
    <s v=""/>
    <s v="CP"/>
    <s v="ES"/>
  </r>
  <r>
    <s v="42898اباظه محمد عارف عبدالجليلahmed_abaza66@yahoo.comاستفسار عن مسار الطرد"/>
    <d v="2017-06-12T00:00:00"/>
    <d v="1899-12-30T11:31:50"/>
    <s v="اباظه محمد عارف عبدالجليل"/>
    <x v="0"/>
    <s v="ahmed_abaza66@yahoo.com"/>
    <s v="25909151300971"/>
    <s v="01129289209"/>
    <x v="1"/>
    <m/>
    <x v="5"/>
    <n v="12"/>
    <n v="11"/>
    <n v="2"/>
    <s v="CL632724435DE"/>
    <s v=""/>
    <s v=""/>
    <s v=""/>
    <s v=""/>
    <s v=""/>
    <s v=""/>
    <s v=""/>
    <s v="CL"/>
    <s v="DE"/>
  </r>
  <r>
    <s v="42898محمد سعد عبد الباسطmohamed.saad.0009@gmail.comاستفسار عن مسار الطرد"/>
    <d v="2017-06-12T00:00:00"/>
    <d v="1899-12-30T11:32:34"/>
    <s v="محمد سعد عبد الباسط"/>
    <x v="0"/>
    <s v="mohamed.saad.0009@gmail.com"/>
    <s v="28807122100053"/>
    <s v="201007910162"/>
    <x v="1"/>
    <m/>
    <x v="5"/>
    <n v="12"/>
    <n v="11"/>
    <n v="2"/>
    <s v="EE703093266EG"/>
    <s v=""/>
    <s v=""/>
    <s v=""/>
    <s v=""/>
    <s v=""/>
    <s v=""/>
    <s v=""/>
    <s v="EE"/>
    <s v="EG"/>
  </r>
  <r>
    <s v="42898باسلbassel.alrefaie@gmail.comاستفسار عن مسار الطرد"/>
    <d v="2017-06-12T00:00:00"/>
    <d v="1899-12-30T11:32:55"/>
    <s v="باسل"/>
    <x v="0"/>
    <s v="bassel.alrefaie@gmail.com"/>
    <s v="27908011200056"/>
    <s v="01002259552"/>
    <x v="1"/>
    <m/>
    <x v="5"/>
    <n v="12"/>
    <n v="11"/>
    <n v="2"/>
    <s v="EE703078856EG"/>
    <s v=""/>
    <s v=""/>
    <s v=""/>
    <s v=""/>
    <s v=""/>
    <s v=""/>
    <s v=""/>
    <s v="EE"/>
    <s v="EG"/>
  </r>
  <r>
    <s v="42898محمد عبد الوهاب عليabdelwahab619@gmail.comاستفســار فنـى"/>
    <d v="2017-06-12T00:00:00"/>
    <d v="1899-12-30T11:35:21"/>
    <s v="محمد عبد الوهاب علي"/>
    <x v="0"/>
    <s v="abdelwahab619@gmail.com"/>
    <s v="28303150200111"/>
    <s v="201274425536"/>
    <x v="5"/>
    <m/>
    <x v="5"/>
    <n v="12"/>
    <n v="11"/>
    <n v="2"/>
    <s v=""/>
    <s v=""/>
    <s v=""/>
    <s v=""/>
    <s v=""/>
    <s v=""/>
    <s v=""/>
    <s v=""/>
    <s v=""/>
    <s v=""/>
  </r>
  <r>
    <s v="42898عبدالرحمن أحمد محمد شعبانabdoo.shaaban1992@gmail.comشــكــوى"/>
    <d v="2017-06-12T00:00:00"/>
    <d v="1899-12-30T11:36:00"/>
    <s v="عبدالرحمن أحمد محمد شعبان"/>
    <x v="0"/>
    <s v="abdoo.shaaban1992@gmail.com"/>
    <s v="29208122201014"/>
    <s v="01115428875"/>
    <x v="2"/>
    <m/>
    <x v="5"/>
    <n v="12"/>
    <n v="11"/>
    <n v="2"/>
    <s v=""/>
    <s v=""/>
    <s v=""/>
    <s v=""/>
    <s v=""/>
    <s v=""/>
    <s v=""/>
    <s v=""/>
    <s v=""/>
    <s v=""/>
  </r>
  <r>
    <s v="42898MARWA ADELzoda908@hotmail.comاستفسار عن مسار الطرد"/>
    <d v="2017-06-12T00:00:00"/>
    <d v="1899-12-30T11:37:09"/>
    <s v="MARWA ADEL"/>
    <x v="0"/>
    <s v="zoda908@hotmail.com"/>
    <s v="27712110108471"/>
    <s v="01020305224"/>
    <x v="1"/>
    <m/>
    <x v="5"/>
    <n v="12"/>
    <n v="11"/>
    <n v="2"/>
    <s v="RX572674408DE"/>
    <s v=""/>
    <s v=""/>
    <s v=""/>
    <s v=""/>
    <s v=""/>
    <s v=""/>
    <s v=""/>
    <s v="RX"/>
    <s v="DE"/>
  </r>
  <r>
    <s v="42898ESSAM KAMAL KAMEL  Goudaziosamkebab@gmail.comاستفسار عن مسار الطرد"/>
    <d v="2017-06-12T00:00:00"/>
    <d v="1899-12-30T11:41:37"/>
    <s v="ESSAM KAMAL KAMEL  Gouda"/>
    <x v="40"/>
    <s v="ziosamkebab@gmail.com"/>
    <s v="AY1199320"/>
    <s v="00393474341933"/>
    <x v="1"/>
    <m/>
    <x v="5"/>
    <n v="12"/>
    <n v="11"/>
    <n v="2"/>
    <s v="EE703155495EG"/>
    <s v=""/>
    <s v=""/>
    <s v=""/>
    <s v=""/>
    <s v=""/>
    <s v=""/>
    <s v=""/>
    <s v="EE"/>
    <s v="EG"/>
  </r>
  <r>
    <s v="42898عبد السلام سمير محمدabdosamir0x0x@yahoo.comأخـــــرى"/>
    <d v="2017-06-12T00:00:00"/>
    <d v="1899-12-30T12:08:14"/>
    <s v="عبد السلام سمير محمد"/>
    <x v="0"/>
    <s v="abdosamir0x0x@yahoo.com"/>
    <s v="29902131501253"/>
    <s v="201280292008"/>
    <x v="4"/>
    <m/>
    <x v="5"/>
    <n v="12"/>
    <n v="12"/>
    <n v="2"/>
    <s v=""/>
    <s v=""/>
    <s v=""/>
    <s v=""/>
    <s v=""/>
    <s v=""/>
    <s v=""/>
    <s v=""/>
    <s v=""/>
    <s v=""/>
  </r>
  <r>
    <s v="42898Mohamed Fathiercfathi@gmail.comاستفسار عن مسار الطرد"/>
    <d v="2017-06-12T00:00:00"/>
    <d v="1899-12-30T12:10:29"/>
    <s v="Mohamed Fathi"/>
    <x v="0"/>
    <s v="ercfathi@gmail.com"/>
    <s v="27708072200831"/>
    <s v="01001118172"/>
    <x v="1"/>
    <m/>
    <x v="5"/>
    <n v="12"/>
    <n v="12"/>
    <n v="2"/>
    <s v="EE703198363EG"/>
    <s v=""/>
    <s v=""/>
    <s v=""/>
    <s v=""/>
    <s v=""/>
    <s v=""/>
    <s v=""/>
    <s v="EE"/>
    <s v="EG"/>
  </r>
  <r>
    <s v="42898مصطفى عبدالعزيزmostafa.abdelaziz@rockdal.comاستفسار عن مسار الطرد"/>
    <d v="2017-06-12T00:00:00"/>
    <d v="1899-12-30T12:18:28"/>
    <s v="مصطفى عبدالعزيز"/>
    <x v="0"/>
    <s v="mostafa.abdelaziz@rockdal.com"/>
    <s v="1409659"/>
    <s v="201002240991"/>
    <x v="1"/>
    <m/>
    <x v="5"/>
    <n v="12"/>
    <n v="12"/>
    <n v="2"/>
    <s v="ee702846185eg"/>
    <s v=""/>
    <s v=""/>
    <s v=""/>
    <s v=""/>
    <s v=""/>
    <s v=""/>
    <s v=""/>
    <s v="EE"/>
    <s v="EG"/>
  </r>
  <r>
    <s v="42898وائل سيف الدين السيد سليمانwailtsc@faresaltoruk.comاستفسار عن مسار الطرد"/>
    <d v="2017-06-12T00:00:00"/>
    <d v="1899-12-30T12:18:56"/>
    <s v="وائل سيف الدين السيد سليمان"/>
    <x v="2"/>
    <s v="wailtsc@faresaltoruk.com"/>
    <s v=": 2016783827"/>
    <s v="00966507775733"/>
    <x v="1"/>
    <m/>
    <x v="5"/>
    <n v="12"/>
    <n v="12"/>
    <n v="2"/>
    <s v="EE066559339SA"/>
    <s v=""/>
    <s v=""/>
    <s v=""/>
    <s v=""/>
    <s v=""/>
    <s v=""/>
    <s v=""/>
    <s v="EE"/>
    <s v="SA"/>
  </r>
  <r>
    <s v="42898احمد حمدي كاملahmedtayoob83982@gmail.comاستفسار عن مسار الطرد"/>
    <d v="2017-06-12T00:00:00"/>
    <d v="1899-12-30T12:27:58"/>
    <s v="احمد حمدي كامل"/>
    <x v="0"/>
    <s v="ahmedtayoob83982@gmail.com"/>
    <s v="29310102302158"/>
    <s v="01100455412"/>
    <x v="1"/>
    <m/>
    <x v="5"/>
    <n v="12"/>
    <n v="12"/>
    <n v="2"/>
    <s v="RR041108996SA"/>
    <s v=""/>
    <s v=""/>
    <s v=""/>
    <s v=""/>
    <s v=""/>
    <s v=""/>
    <s v=""/>
    <s v="RR"/>
    <s v="SA"/>
  </r>
  <r>
    <s v="42898سما ساميpostaij14@gmail.comاستفسار عن مسار الطرد"/>
    <d v="2017-06-12T00:00:00"/>
    <d v="1899-12-30T12:32:47"/>
    <s v="سما سامي"/>
    <x v="0"/>
    <s v="postaij14@gmail.com"/>
    <s v="29004051602328"/>
    <s v="00201119764527"/>
    <x v="1"/>
    <m/>
    <x v="5"/>
    <n v="12"/>
    <n v="12"/>
    <n v="2"/>
    <s v="EE017927862EG"/>
    <s v=""/>
    <s v=""/>
    <s v=""/>
    <s v=""/>
    <s v=""/>
    <s v=""/>
    <s v=""/>
    <s v="EE"/>
    <s v="EG"/>
  </r>
  <r>
    <s v="42898احمد حمدي كاملahmedtayoob83982@gmail.comاستفســار عن خدمــة"/>
    <d v="2017-06-12T00:00:00"/>
    <d v="1899-12-30T12:33:28"/>
    <s v="احمد حمدي كامل"/>
    <x v="0"/>
    <s v="ahmedtayoob83982@gmail.com"/>
    <s v="29310102302158"/>
    <s v="01100455412"/>
    <x v="0"/>
    <m/>
    <x v="5"/>
    <n v="12"/>
    <n v="12"/>
    <n v="2"/>
    <s v="RR041108996SA"/>
    <s v=""/>
    <s v=""/>
    <s v=""/>
    <s v=""/>
    <s v=""/>
    <s v=""/>
    <s v=""/>
    <s v="RR"/>
    <s v="SA"/>
  </r>
  <r>
    <s v="42898ابتسام أحمد محمد أحمدeaahmed@uod.edu.saاستفسار عن مسار الطرد"/>
    <d v="2017-06-12T00:00:00"/>
    <d v="1899-12-30T12:41:46"/>
    <s v="ابتسام أحمد محمد أحمد"/>
    <x v="0"/>
    <s v="eaahmed@uod.edu.sa"/>
    <s v="27807250200768"/>
    <s v="01229494816"/>
    <x v="1"/>
    <m/>
    <x v="5"/>
    <n v="12"/>
    <n v="12"/>
    <n v="2"/>
    <s v="EE063257011SA"/>
    <s v=""/>
    <s v=""/>
    <s v=""/>
    <s v=""/>
    <s v=""/>
    <s v=""/>
    <s v=""/>
    <s v="EE"/>
    <s v="SA"/>
  </r>
  <r>
    <s v="42898احمد النجارahmedel.nagar1190@gmail.comاستفسار عن مسار الطرد"/>
    <d v="2017-06-12T00:00:00"/>
    <d v="1899-12-30T12:43:17"/>
    <s v="احمد النجار"/>
    <x v="0"/>
    <s v="ahmedel.nagar1190@gmail.com"/>
    <s v="29011261600219"/>
    <s v="01287134861"/>
    <x v="1"/>
    <m/>
    <x v="5"/>
    <n v="12"/>
    <n v="12"/>
    <n v="2"/>
    <s v="LA048548710US"/>
    <s v=""/>
    <s v=""/>
    <s v=""/>
    <s v=""/>
    <s v=""/>
    <s v=""/>
    <s v=""/>
    <s v="LA"/>
    <s v="US"/>
  </r>
  <r>
    <s v="42898Ahmed adlyahmedadly105@gmail.comاستفسار عن مسار الطرد"/>
    <d v="2017-06-12T00:00:00"/>
    <d v="1899-12-30T12:51:12"/>
    <s v="Ahmed adly"/>
    <x v="0"/>
    <s v="ahmedadly105@gmail.com"/>
    <s v="29207240103471"/>
    <s v="201092300671"/>
    <x v="1"/>
    <m/>
    <x v="5"/>
    <n v="12"/>
    <n v="12"/>
    <n v="2"/>
    <s v="EE015574561EG"/>
    <s v=""/>
    <s v=""/>
    <s v=""/>
    <s v=""/>
    <s v=""/>
    <s v=""/>
    <s v=""/>
    <s v="EE"/>
    <s v="EG"/>
  </r>
  <r>
    <s v="42898فاطمة ناصر كمالfatma.kamal8810@gmail.comشــكــوى"/>
    <d v="2017-06-12T00:00:00"/>
    <d v="1899-12-30T12:58:01"/>
    <s v="فاطمة ناصر كمال"/>
    <x v="0"/>
    <s v="fatma.kamal8810@gmail.com"/>
    <s v="28804070103424"/>
    <s v="01004654242"/>
    <x v="2"/>
    <m/>
    <x v="5"/>
    <n v="12"/>
    <n v="12"/>
    <n v="2"/>
    <s v=""/>
    <s v=""/>
    <s v=""/>
    <s v=""/>
    <s v=""/>
    <s v=""/>
    <s v=""/>
    <s v=""/>
    <s v=""/>
    <s v=""/>
  </r>
  <r>
    <s v="42898YasmineYasmine_elsheikh@live.comاستفسار عن مسار الطرد"/>
    <d v="2017-06-12T00:00:00"/>
    <d v="1899-12-30T12:59:05"/>
    <s v="Yasmine"/>
    <x v="0"/>
    <s v="Yasmine_elsheikh@live.com"/>
    <s v="٢٩٢٠٩١٥١٦٠٦٣٤٨"/>
    <s v="201110520055+"/>
    <x v="1"/>
    <m/>
    <x v="5"/>
    <n v="12"/>
    <n v="12"/>
    <n v="2"/>
    <s v="Ea263062205HK"/>
    <s v=""/>
    <s v=""/>
    <s v=""/>
    <s v=""/>
    <s v=""/>
    <s v=""/>
    <s v=""/>
    <s v="EA"/>
    <s v="HK"/>
  </r>
  <r>
    <s v="42898إبراهيم محمد سيد هريدىKarim.Haridy@chubb.comاستفسار عن مسار الطرد"/>
    <d v="2017-06-12T00:00:00"/>
    <d v="1899-12-30T13:05:11"/>
    <s v="إبراهيم محمد سيد هريدى"/>
    <x v="0"/>
    <s v="Karim.Haridy@chubb.com"/>
    <s v="25609250103271"/>
    <s v="201149440082"/>
    <x v="1"/>
    <m/>
    <x v="5"/>
    <n v="12"/>
    <n v="13"/>
    <n v="2"/>
    <s v=""/>
    <s v=""/>
    <s v=""/>
    <s v=""/>
    <s v=""/>
    <s v=""/>
    <s v=""/>
    <s v=""/>
    <s v=""/>
    <s v=""/>
  </r>
  <r>
    <s v="42898 السيد الرشيدىsayedmosad17@yahoo.comاستفســار عن خدمــة"/>
    <d v="2017-06-12T00:00:00"/>
    <d v="1899-12-30T13:09:04"/>
    <s v=" السيد الرشيدى"/>
    <x v="0"/>
    <s v="sayedmosad17@yahoo.com"/>
    <s v="28012171602096"/>
    <s v="0966530870013"/>
    <x v="0"/>
    <m/>
    <x v="5"/>
    <n v="12"/>
    <n v="13"/>
    <n v="2"/>
    <s v=""/>
    <s v=""/>
    <s v=""/>
    <s v=""/>
    <s v=""/>
    <s v=""/>
    <s v=""/>
    <s v=""/>
    <s v=""/>
    <s v=""/>
  </r>
  <r>
    <s v="42898محمد رجب السيد عليmoh_rgb@hotmail.comشــكــوى"/>
    <d v="2017-06-12T00:00:00"/>
    <d v="1899-12-30T13:10:51"/>
    <s v="محمد رجب السيد علي"/>
    <x v="0"/>
    <s v="moh_rgb@hotmail.com"/>
    <s v="27908280202511"/>
    <s v="01222909215"/>
    <x v="2"/>
    <m/>
    <x v="5"/>
    <n v="12"/>
    <n v="13"/>
    <n v="2"/>
    <s v=""/>
    <s v=""/>
    <s v=""/>
    <s v=""/>
    <s v=""/>
    <s v=""/>
    <s v=""/>
    <s v=""/>
    <s v=""/>
    <s v=""/>
  </r>
  <r>
    <s v="42898خالد فوزي حسين جادifabricator777@gmail.comاستفسار عن مسار الطرد"/>
    <d v="2017-06-12T00:00:00"/>
    <d v="1899-12-30T13:12:12"/>
    <s v="خالد فوزي حسين جاد"/>
    <x v="0"/>
    <s v="ifabricator777@gmail.com"/>
    <s v="29108081402137"/>
    <s v="201142530250"/>
    <x v="1"/>
    <m/>
    <x v="5"/>
    <n v="12"/>
    <n v="13"/>
    <n v="2"/>
    <s v="RA255992601SI"/>
    <s v=""/>
    <s v=""/>
    <s v=""/>
    <s v=""/>
    <s v=""/>
    <s v=""/>
    <s v=""/>
    <s v="RA"/>
    <s v="SI"/>
  </r>
  <r>
    <s v="42898ماجد محمد عبد الحميد صالحmagedelkased@gmail.comشــكــوى"/>
    <d v="2017-06-12T00:00:00"/>
    <d v="1899-12-30T13:12:52"/>
    <s v="ماجد محمد عبد الحميد صالح"/>
    <x v="51"/>
    <s v="magedelkased@gmail.com"/>
    <s v="A09744707"/>
    <s v="00359878323220"/>
    <x v="2"/>
    <m/>
    <x v="5"/>
    <n v="12"/>
    <n v="13"/>
    <n v="2"/>
    <s v=""/>
    <s v=""/>
    <s v=""/>
    <s v=""/>
    <s v=""/>
    <s v=""/>
    <s v=""/>
    <s v=""/>
    <s v=""/>
    <s v=""/>
  </r>
  <r>
    <s v="42898Marwan khaled abdelrahman abu awwadmarwanmusallam@yahoo.comاستفسار عن مسار الطرد"/>
    <d v="2017-06-12T00:00:00"/>
    <d v="1899-12-30T13:13:04"/>
    <s v="Marwan khaled abdelrahman abu awwad"/>
    <x v="0"/>
    <s v="marwanmusallam@yahoo.com"/>
    <s v=": N736182"/>
    <s v="201159355655+"/>
    <x v="1"/>
    <m/>
    <x v="5"/>
    <n v="12"/>
    <n v="13"/>
    <n v="2"/>
    <s v="ee047697006jo"/>
    <s v=""/>
    <s v=""/>
    <s v=""/>
    <s v=""/>
    <s v=""/>
    <s v=""/>
    <s v=""/>
    <s v="EE"/>
    <s v="JO"/>
  </r>
  <r>
    <s v="42898محمود طلعت طهmouadysamsam@yahoo.comشــكــوى"/>
    <d v="2017-06-12T00:00:00"/>
    <d v="1899-12-30T13:20:55"/>
    <s v="محمود طلعت طه"/>
    <x v="0"/>
    <s v="mouadysamsam@yahoo.com"/>
    <s v="29009202600391"/>
    <s v="01156979390"/>
    <x v="2"/>
    <m/>
    <x v="5"/>
    <n v="12"/>
    <n v="13"/>
    <n v="2"/>
    <s v=""/>
    <s v=""/>
    <s v=""/>
    <s v=""/>
    <s v=""/>
    <s v=""/>
    <s v=""/>
    <s v=""/>
    <s v=""/>
    <s v=""/>
  </r>
  <r>
    <s v="42898أحمد صابرahmedsaber4710@gmail.comشــكــوى"/>
    <d v="2017-06-12T00:00:00"/>
    <d v="1899-12-30T13:27:50"/>
    <s v="أحمد صابر"/>
    <x v="0"/>
    <s v="ahmedsaber4710@gmail.com"/>
    <s v="29210100101771"/>
    <s v="201147871983"/>
    <x v="2"/>
    <m/>
    <x v="5"/>
    <n v="12"/>
    <n v="13"/>
    <n v="2"/>
    <s v=""/>
    <s v=""/>
    <s v=""/>
    <s v=""/>
    <s v=""/>
    <s v=""/>
    <s v=""/>
    <s v=""/>
    <s v=""/>
    <s v=""/>
  </r>
  <r>
    <s v="42898عصام محمد جاد ابو العلاgaaad.essam@yahoo.comشــكــوى"/>
    <d v="2017-06-12T00:00:00"/>
    <d v="1899-12-30T13:29:46"/>
    <s v="عصام محمد جاد ابو العلا"/>
    <x v="0"/>
    <s v="gaaad.essam@yahoo.com"/>
    <s v="27802012601213"/>
    <s v="01117069966"/>
    <x v="2"/>
    <m/>
    <x v="5"/>
    <n v="12"/>
    <n v="13"/>
    <n v="2"/>
    <s v=""/>
    <s v=""/>
    <s v=""/>
    <s v=""/>
    <s v=""/>
    <s v=""/>
    <s v=""/>
    <s v=""/>
    <s v=""/>
    <s v=""/>
  </r>
  <r>
    <s v="42898احمد طارق محمد شبل الجمسيTasha666999@yahoo.comاستفسار عن مسار الطرد"/>
    <d v="2017-06-12T00:00:00"/>
    <d v="1899-12-30T13:54:36"/>
    <s v="احمد طارق محمد شبل الجمسي"/>
    <x v="0"/>
    <s v="Tasha666999@yahoo.com"/>
    <s v="29906060201577"/>
    <s v="00201203550356"/>
    <x v="1"/>
    <m/>
    <x v="5"/>
    <n v="12"/>
    <n v="13"/>
    <n v="2"/>
    <s v="Rz296355198GB"/>
    <s v=""/>
    <s v=""/>
    <s v=""/>
    <s v=""/>
    <s v=""/>
    <s v=""/>
    <s v=""/>
    <s v="RZ"/>
    <s v="GB"/>
  </r>
  <r>
    <s v="42898أحمد عثمانAhmd.osman94@gmail.comشــكــوى"/>
    <d v="2017-06-12T00:00:00"/>
    <d v="1899-12-30T13:58:52"/>
    <s v="أحمد عثمان"/>
    <x v="0"/>
    <s v="Ahmd.osman94@gmail.com"/>
    <s v="29403012407331"/>
    <s v="201060020041"/>
    <x v="2"/>
    <m/>
    <x v="5"/>
    <n v="12"/>
    <n v="13"/>
    <n v="2"/>
    <s v=""/>
    <s v=""/>
    <s v=""/>
    <s v=""/>
    <s v=""/>
    <s v=""/>
    <s v=""/>
    <s v=""/>
    <s v=""/>
    <s v=""/>
  </r>
  <r>
    <s v="42898زكريا حافظ زكريا المهديzakaria@yahoo.comاستفسار عن مسار الطرد"/>
    <d v="2017-06-12T00:00:00"/>
    <d v="1899-12-30T14:03:56"/>
    <s v="زكريا حافظ زكريا المهدي"/>
    <x v="0"/>
    <s v="zakaria@yahoo.com"/>
    <s v="26712181800915"/>
    <s v="0111165392"/>
    <x v="1"/>
    <m/>
    <x v="5"/>
    <n v="12"/>
    <n v="14"/>
    <n v="2"/>
    <s v="cp106046666ma"/>
    <s v=""/>
    <s v=""/>
    <s v=""/>
    <s v=""/>
    <s v=""/>
    <s v=""/>
    <s v=""/>
    <s v="CP"/>
    <s v="MA"/>
  </r>
  <r>
    <s v="42898أحمد زكرياAhmed.zakaria.abdelatif@gmail.comاستفسار عن مسار الطرد"/>
    <d v="2017-06-12T00:00:00"/>
    <d v="1899-12-30T14:08:35"/>
    <s v="أحمد زكريا"/>
    <x v="0"/>
    <s v="Ahmed.zakaria.abdelatif@gmail.com"/>
    <s v="28011130104654"/>
    <s v="201277725251"/>
    <x v="1"/>
    <m/>
    <x v="5"/>
    <n v="12"/>
    <n v="14"/>
    <n v="2"/>
    <s v="RE494193762SE"/>
    <s v=""/>
    <s v=""/>
    <s v=""/>
    <s v=""/>
    <s v=""/>
    <s v=""/>
    <s v=""/>
    <s v="RE"/>
    <s v="SE"/>
  </r>
  <r>
    <s v="42898حسن محمد بكر احمد عثمانhassanbakr50@yahoo.comشــكــوى"/>
    <d v="2017-06-12T00:00:00"/>
    <d v="1899-12-30T14:09:51"/>
    <s v="حسن محمد بكر احمد عثمان"/>
    <x v="0"/>
    <s v="hassanbakr50@yahoo.com"/>
    <s v="27909051803779"/>
    <s v="201272507452"/>
    <x v="2"/>
    <m/>
    <x v="5"/>
    <n v="12"/>
    <n v="14"/>
    <n v="2"/>
    <s v=""/>
    <s v=""/>
    <s v=""/>
    <s v=""/>
    <s v=""/>
    <s v=""/>
    <s v=""/>
    <s v=""/>
    <s v=""/>
    <s v=""/>
  </r>
  <r>
    <s v="42898محمود صلاح محمود مصطفيmlane944@gmail.comاستفسار عن مسار الطرد"/>
    <d v="2017-06-12T00:00:00"/>
    <d v="1899-12-30T14:27:29"/>
    <s v="محمود صلاح محمود مصطفي"/>
    <x v="0"/>
    <s v="mlane944@gmail.com"/>
    <s v="29712112100414"/>
    <s v="012116877712"/>
    <x v="1"/>
    <m/>
    <x v="5"/>
    <n v="12"/>
    <n v="14"/>
    <n v="2"/>
    <s v="RK810627159CN"/>
    <s v=""/>
    <s v=""/>
    <s v=""/>
    <s v=""/>
    <s v=""/>
    <s v=""/>
    <s v=""/>
    <s v="RK"/>
    <s v="CN"/>
  </r>
  <r>
    <s v="42898زكريا حافظ زكريا المهديYAHIA13@YAHOOCOMاستفسار عن مسار الطرد"/>
    <d v="2017-06-12T00:00:00"/>
    <d v="1899-12-30T14:27:29"/>
    <s v="زكريا حافظ زكريا المهدي"/>
    <x v="0"/>
    <s v="YAHIA13@YAHOOCOM"/>
    <s v="267121811800915"/>
    <s v="00201111653392"/>
    <x v="1"/>
    <m/>
    <x v="5"/>
    <n v="12"/>
    <n v="14"/>
    <n v="2"/>
    <s v="CP106046666MA"/>
    <s v="EE123456789EG"/>
    <s v=""/>
    <s v=""/>
    <s v=""/>
    <s v=""/>
    <s v=""/>
    <s v=""/>
    <s v="CP"/>
    <s v="MA"/>
  </r>
  <r>
    <s v="42898mina nady hakimminanadyh0@gmail.comشــكــوى"/>
    <d v="2017-06-12T00:00:00"/>
    <d v="1899-12-30T14:27:29"/>
    <s v="mina nady hakim"/>
    <x v="0"/>
    <s v="minanadyh0@gmail.com"/>
    <s v="29507052500695"/>
    <s v="01207647310"/>
    <x v="2"/>
    <m/>
    <x v="5"/>
    <n v="12"/>
    <n v="14"/>
    <n v="2"/>
    <s v=""/>
    <s v=""/>
    <s v=""/>
    <s v=""/>
    <s v=""/>
    <s v=""/>
    <s v=""/>
    <s v=""/>
    <s v=""/>
    <s v=""/>
  </r>
  <r>
    <s v="42898علاء محمد بركاتALAA_2166@YAHOO.COMاستفسار عن مسار الطرد"/>
    <d v="2017-06-12T00:00:00"/>
    <d v="1899-12-30T14:33:37"/>
    <s v="علاء محمد بركات"/>
    <x v="2"/>
    <s v="ALAA_2166@YAHOO.COM"/>
    <s v="26606211200255"/>
    <s v="966503723307"/>
    <x v="1"/>
    <m/>
    <x v="5"/>
    <n v="12"/>
    <n v="14"/>
    <n v="2"/>
    <s v="EE009867773SA"/>
    <s v=""/>
    <s v=""/>
    <s v=""/>
    <s v=""/>
    <s v=""/>
    <s v=""/>
    <s v=""/>
    <s v="EE"/>
    <s v="SA"/>
  </r>
  <r>
    <s v="42898محمد عاطف زهرانmazcivilian@gmail.comاستفسار عن مسار الطرد"/>
    <d v="2017-06-12T00:00:00"/>
    <d v="1899-12-30T14:38:06"/>
    <s v="محمد عاطف زهران"/>
    <x v="0"/>
    <s v="mazcivilian@gmail.com"/>
    <s v="29304041400135"/>
    <s v="201120601673"/>
    <x v="1"/>
    <m/>
    <x v="5"/>
    <n v="12"/>
    <n v="14"/>
    <n v="2"/>
    <s v="RX572681562DE"/>
    <s v=""/>
    <s v=""/>
    <s v=""/>
    <s v=""/>
    <s v=""/>
    <s v=""/>
    <s v=""/>
    <s v="RX"/>
    <s v="DE"/>
  </r>
  <r>
    <s v="42898Triin Sepptriin.smith@gmail.comاستفسار عن مسار الطرد"/>
    <d v="2017-06-12T00:00:00"/>
    <d v="1899-12-30T14:42:05"/>
    <s v="Triin Sepp"/>
    <x v="53"/>
    <s v="triin.smith@gmail.com"/>
    <s v=": KD0259726"/>
    <s v="01016085691"/>
    <x v="1"/>
    <m/>
    <x v="5"/>
    <n v="12"/>
    <n v="14"/>
    <n v="2"/>
    <s v="RR503235159EE"/>
    <s v=""/>
    <s v=""/>
    <s v=""/>
    <s v=""/>
    <s v=""/>
    <s v=""/>
    <s v=""/>
    <s v="RR"/>
    <s v="EE"/>
  </r>
  <r>
    <s v="42898Tarek MagedTarekmaged@hotmail.comأخـــــرى"/>
    <d v="2017-06-12T00:00:00"/>
    <d v="1899-12-30T14:56:51"/>
    <s v="Tarek Maged"/>
    <x v="0"/>
    <s v="Tarekmaged@hotmail.com"/>
    <s v="26009298800051"/>
    <s v="01001202120"/>
    <x v="4"/>
    <m/>
    <x v="5"/>
    <n v="12"/>
    <n v="14"/>
    <n v="2"/>
    <s v=""/>
    <s v=""/>
    <s v=""/>
    <s v=""/>
    <s v=""/>
    <s v=""/>
    <s v=""/>
    <s v=""/>
    <s v=""/>
    <s v=""/>
  </r>
  <r>
    <s v="42898مقار ميلاد عياد صليبmakarmelad59@outlook.comاستفسار عن مسار الطرد"/>
    <d v="2017-06-12T00:00:00"/>
    <d v="1899-12-30T15:01:46"/>
    <s v="مقار ميلاد عياد صليب"/>
    <x v="0"/>
    <s v="makarmelad59@outlook.com"/>
    <s v=": A19896697"/>
    <s v="01224773105"/>
    <x v="1"/>
    <m/>
    <x v="5"/>
    <n v="12"/>
    <n v="15"/>
    <n v="2"/>
    <s v="LX708816045DE"/>
    <s v=""/>
    <s v=""/>
    <s v=""/>
    <s v=""/>
    <s v=""/>
    <s v=""/>
    <s v=""/>
    <s v="LX"/>
    <s v="DE"/>
  </r>
  <r>
    <s v="42899احمد عاطف حجازيahmed.atef.hegazy@outlook.comاستفســار عن خدمــة"/>
    <d v="2017-06-13T00:00:00"/>
    <d v="1899-12-30T08:27:12"/>
    <s v="احمد عاطف حجازي"/>
    <x v="0"/>
    <s v="ahmed.atef.hegazy@outlook.com"/>
    <s v="29410010103374"/>
    <s v="201145978930"/>
    <x v="0"/>
    <m/>
    <x v="5"/>
    <n v="13"/>
    <n v="8"/>
    <n v="3"/>
    <s v=""/>
    <s v=""/>
    <s v=""/>
    <s v=""/>
    <s v=""/>
    <s v=""/>
    <s v=""/>
    <s v=""/>
    <s v=""/>
    <s v=""/>
  </r>
  <r>
    <s v="42899محمد حمدي الشيخcivil_prof@yahoo.comاستفسار عن مسار الطرد"/>
    <d v="2017-06-13T00:00:00"/>
    <d v="1899-12-30T08:27:12"/>
    <s v="محمد حمدي الشيخ"/>
    <x v="0"/>
    <s v="civil_prof@yahoo.com"/>
    <s v="27902171602411"/>
    <s v="201110900682"/>
    <x v="1"/>
    <m/>
    <x v="5"/>
    <n v="13"/>
    <n v="8"/>
    <n v="3"/>
    <s v="RX572562446DE"/>
    <s v=""/>
    <s v=""/>
    <s v=""/>
    <s v=""/>
    <s v=""/>
    <s v=""/>
    <s v=""/>
    <s v="RX"/>
    <s v="DE"/>
  </r>
  <r>
    <s v="42899wael mohamed walywaelwaly2010@gmail.comاستفســار عن خدمــة"/>
    <d v="2017-06-13T00:00:00"/>
    <d v="1899-12-30T08:27:13"/>
    <s v="wael mohamed waly"/>
    <x v="0"/>
    <s v="waelwaly2010@gmail.com"/>
    <s v="28703071404397"/>
    <s v="201061385997"/>
    <x v="0"/>
    <m/>
    <x v="5"/>
    <n v="13"/>
    <n v="8"/>
    <n v="3"/>
    <s v=""/>
    <s v=""/>
    <s v=""/>
    <s v=""/>
    <s v=""/>
    <s v=""/>
    <s v=""/>
    <s v=""/>
    <s v=""/>
    <s v=""/>
  </r>
  <r>
    <s v="42899محمد فؤاد فتوح محمد خليلmo.fouad91@Gmail.comاستفسار عن مسار الطرد"/>
    <d v="2017-06-13T00:00:00"/>
    <d v="1899-12-30T08:27:13"/>
    <s v="محمد فؤاد فتوح محمد خليل"/>
    <x v="0"/>
    <s v="mo.fouad91@Gmail.com"/>
    <s v="29102201600631"/>
    <s v="00201024666639"/>
    <x v="1"/>
    <m/>
    <x v="5"/>
    <n v="13"/>
    <n v="8"/>
    <n v="3"/>
    <s v="EE703127512EG"/>
    <s v=""/>
    <s v=""/>
    <s v=""/>
    <s v=""/>
    <s v=""/>
    <s v=""/>
    <s v=""/>
    <s v="EE"/>
    <s v="EG"/>
  </r>
  <r>
    <s v="42899مؤمن راضي أحمدmomen.r.ahmed@gmail.conاستفسار عن مسار الطرد"/>
    <d v="2017-06-13T00:00:00"/>
    <d v="1899-12-30T08:27:13"/>
    <s v="مؤمن راضي أحمد"/>
    <x v="0"/>
    <s v="momen.r.ahmed@gmail.con"/>
    <s v="29005010107599"/>
    <s v="201066320902"/>
    <x v="1"/>
    <m/>
    <x v="5"/>
    <n v="13"/>
    <n v="8"/>
    <n v="3"/>
    <s v="EF849330980JP"/>
    <s v=""/>
    <s v=""/>
    <s v=""/>
    <s v=""/>
    <s v=""/>
    <s v=""/>
    <s v=""/>
    <s v="EF"/>
    <s v="JP"/>
  </r>
  <r>
    <s v="42899Eslam Sabryeslammarly@gmail.comاستفســار عن خدمــة"/>
    <d v="2017-06-13T00:00:00"/>
    <d v="1899-12-30T08:27:13"/>
    <s v="Eslam Sabry"/>
    <x v="0"/>
    <s v="eslammarly@gmail.com"/>
    <s v="29501090101054"/>
    <s v="201115417979"/>
    <x v="0"/>
    <m/>
    <x v="5"/>
    <n v="13"/>
    <n v="8"/>
    <n v="3"/>
    <s v=""/>
    <s v=""/>
    <s v=""/>
    <s v=""/>
    <s v=""/>
    <s v=""/>
    <s v=""/>
    <s v=""/>
    <s v=""/>
    <s v=""/>
  </r>
  <r>
    <s v="42899ابراهيم ابراهيم محمود سرايهhima.saraya1@yahoo.comشــكــوى"/>
    <d v="2017-06-13T00:00:00"/>
    <d v="1899-12-30T08:27:14"/>
    <s v="ابراهيم ابراهيم محمود سرايه"/>
    <x v="0"/>
    <s v="hima.saraya1@yahoo.com"/>
    <s v="28403241100131"/>
    <s v="01066856456"/>
    <x v="2"/>
    <m/>
    <x v="5"/>
    <n v="13"/>
    <n v="8"/>
    <n v="3"/>
    <s v=""/>
    <s v=""/>
    <s v=""/>
    <s v=""/>
    <s v=""/>
    <s v=""/>
    <s v=""/>
    <s v=""/>
    <s v=""/>
    <s v=""/>
  </r>
  <r>
    <s v="42899لميس فكرى محندlimma.elfarsy@gmail.comاستفسار عن مسار الطرد"/>
    <d v="2017-06-13T00:00:00"/>
    <d v="1899-12-30T08:27:14"/>
    <s v="لميس فكرى محند"/>
    <x v="0"/>
    <s v="limma.elfarsy@gmail.com"/>
    <s v="28810011205647"/>
    <s v="01004875437"/>
    <x v="1"/>
    <m/>
    <x v="5"/>
    <n v="13"/>
    <n v="8"/>
    <n v="3"/>
    <s v=""/>
    <s v=""/>
    <s v=""/>
    <s v=""/>
    <s v=""/>
    <s v=""/>
    <s v=""/>
    <s v=""/>
    <s v=""/>
    <s v=""/>
  </r>
  <r>
    <s v="42899سامى السيدرمضان احمد خليفةsamyonenightman@yahoo.comشــكــوى"/>
    <d v="2017-06-13T00:00:00"/>
    <d v="1899-12-30T08:27:15"/>
    <s v="سامى السيدرمضان احمد خليفة"/>
    <x v="0"/>
    <s v="samyonenightman@yahoo.com"/>
    <s v="28311300101594"/>
    <s v="00201275414865"/>
    <x v="2"/>
    <m/>
    <x v="5"/>
    <n v="13"/>
    <n v="8"/>
    <n v="3"/>
    <s v=""/>
    <s v=""/>
    <s v=""/>
    <s v=""/>
    <s v=""/>
    <s v=""/>
    <s v=""/>
    <s v=""/>
    <s v=""/>
    <s v=""/>
  </r>
  <r>
    <s v="42899مصطفى عبدهalmostafa2005@yahoo.comاستفســار عن خدمــة"/>
    <d v="2017-06-13T00:00:00"/>
    <d v="1899-12-30T08:27:15"/>
    <s v="مصطفى عبده"/>
    <x v="0"/>
    <s v="almostafa2005@yahoo.com"/>
    <s v="28206238800237"/>
    <s v="00201020005325"/>
    <x v="0"/>
    <m/>
    <x v="5"/>
    <n v="13"/>
    <n v="8"/>
    <n v="3"/>
    <s v=""/>
    <s v=""/>
    <s v=""/>
    <s v=""/>
    <s v=""/>
    <s v=""/>
    <s v=""/>
    <s v=""/>
    <s v=""/>
    <s v=""/>
  </r>
  <r>
    <s v="42899محمد عبد الغفارhha3005@gmail.comاستفسار عن مسار الطرد"/>
    <d v="2017-06-13T00:00:00"/>
    <d v="1899-12-30T08:27:15"/>
    <s v="محمد عبد الغفار"/>
    <x v="0"/>
    <s v="hha3005@gmail.com"/>
    <s v="28803152302518"/>
    <s v="00201000786944"/>
    <x v="1"/>
    <m/>
    <x v="5"/>
    <n v="13"/>
    <n v="8"/>
    <n v="3"/>
    <s v="EE060417567SA"/>
    <s v=""/>
    <s v=""/>
    <s v=""/>
    <s v=""/>
    <s v=""/>
    <s v=""/>
    <s v=""/>
    <s v="EE"/>
    <s v="SA"/>
  </r>
  <r>
    <s v="42899ganiyu habeebhatanda@ymail.comاستفســار عن خدمــة"/>
    <d v="2017-06-13T00:00:00"/>
    <d v="1899-12-30T08:27:15"/>
    <s v="ganiyu habeeb"/>
    <x v="0"/>
    <s v="hatanda@ymail.com"/>
    <s v=": a06548635"/>
    <s v="201125016567"/>
    <x v="0"/>
    <m/>
    <x v="5"/>
    <n v="13"/>
    <n v="8"/>
    <n v="3"/>
    <s v=""/>
    <s v=""/>
    <s v=""/>
    <s v=""/>
    <s v=""/>
    <s v=""/>
    <s v=""/>
    <s v=""/>
    <s v=""/>
    <s v=""/>
  </r>
  <r>
    <s v="42899اسلام محمد منشاوىeslam.pharmacist@gmail.comاستفسار عن مسار الطرد"/>
    <d v="2017-06-13T00:00:00"/>
    <d v="1899-12-30T08:27:16"/>
    <s v="اسلام محمد منشاوى"/>
    <x v="0"/>
    <s v="eslam.pharmacist@gmail.com"/>
    <s v="28504101701771"/>
    <s v="201119555432"/>
    <x v="1"/>
    <m/>
    <x v="5"/>
    <n v="13"/>
    <n v="8"/>
    <n v="3"/>
    <s v=""/>
    <s v=""/>
    <s v=""/>
    <s v=""/>
    <s v=""/>
    <s v=""/>
    <s v=""/>
    <s v=""/>
    <s v=""/>
    <s v=""/>
  </r>
  <r>
    <s v="42899محمد حلمي امينmanzkirt@yahoo.comشــكــوى"/>
    <d v="2017-06-13T00:00:00"/>
    <d v="1899-12-30T08:27:16"/>
    <s v="محمد حلمي امين"/>
    <x v="0"/>
    <s v="manzkirt@yahoo.com"/>
    <s v="27202152201676"/>
    <s v="01288779884"/>
    <x v="2"/>
    <m/>
    <x v="5"/>
    <n v="13"/>
    <n v="8"/>
    <n v="3"/>
    <s v=""/>
    <s v=""/>
    <s v=""/>
    <s v=""/>
    <s v=""/>
    <s v=""/>
    <s v=""/>
    <s v=""/>
    <s v=""/>
    <s v=""/>
  </r>
  <r>
    <s v="42899مصطفي احمد محمدeng.mafa@yahoo.comاستفسار عن مسار الطرد"/>
    <d v="2017-06-13T00:00:00"/>
    <d v="1899-12-30T08:27:16"/>
    <s v="مصطفي احمد محمد"/>
    <x v="0"/>
    <s v="eng.mafa@yahoo.com"/>
    <s v="٢٨٥٠٢٠١٢١٠٠١٣٣"/>
    <s v="٠٢٠١٢٠٥٠٩٧٥٦٦"/>
    <x v="1"/>
    <m/>
    <x v="5"/>
    <n v="13"/>
    <n v="8"/>
    <n v="3"/>
    <s v=""/>
    <s v=""/>
    <s v=""/>
    <s v=""/>
    <s v=""/>
    <s v=""/>
    <s v=""/>
    <s v=""/>
    <s v=""/>
    <s v=""/>
  </r>
  <r>
    <s v="42899أحمد فريدahmedf_hathout@yahoo.comاستفسار عن مسار الطرد"/>
    <d v="2017-06-13T00:00:00"/>
    <d v="1899-12-30T08:27:16"/>
    <s v="أحمد فريد"/>
    <x v="0"/>
    <s v="ahmedf_hathout@yahoo.com"/>
    <s v="29303081701395"/>
    <s v="201018261312"/>
    <x v="1"/>
    <m/>
    <x v="5"/>
    <n v="13"/>
    <n v="8"/>
    <n v="3"/>
    <s v="RX573601375DE"/>
    <s v=""/>
    <s v=""/>
    <s v=""/>
    <s v=""/>
    <s v=""/>
    <s v=""/>
    <s v=""/>
    <s v="RX"/>
    <s v="DE"/>
  </r>
  <r>
    <s v="42899عبدالرحمن أحمد محمد شعبانabdoo.shaaban1992@gmail.comشــكــوى"/>
    <d v="2017-06-13T00:00:00"/>
    <d v="1899-12-30T08:27:16"/>
    <s v="عبدالرحمن أحمد محمد شعبان"/>
    <x v="0"/>
    <s v="abdoo.shaaban1992@gmail.com"/>
    <s v="29208122201014"/>
    <s v="01115428875"/>
    <x v="2"/>
    <m/>
    <x v="5"/>
    <n v="13"/>
    <n v="8"/>
    <n v="3"/>
    <s v=""/>
    <s v=""/>
    <s v=""/>
    <s v=""/>
    <s v=""/>
    <s v=""/>
    <s v=""/>
    <s v=""/>
    <s v=""/>
    <s v=""/>
  </r>
  <r>
    <s v="42899حسين عبدالناصر حسين سالمhessen.nasser@icloud.comاستفسار عن مسار الطرد"/>
    <d v="2017-06-13T00:00:00"/>
    <d v="1899-12-30T08:27:17"/>
    <s v="حسين عبدالناصر حسين سالم"/>
    <x v="0"/>
    <s v="hessen.nasser@icloud.com"/>
    <s v="29701012735895"/>
    <s v="201100267494"/>
    <x v="1"/>
    <m/>
    <x v="5"/>
    <n v="13"/>
    <n v="8"/>
    <n v="3"/>
    <s v="RX571990559DE"/>
    <s v=""/>
    <s v=""/>
    <s v=""/>
    <s v=""/>
    <s v=""/>
    <s v=""/>
    <s v=""/>
    <s v="RX"/>
    <s v="DE"/>
  </r>
  <r>
    <s v="42899ساري محمد احمدetab93.em@gmail.comشــكــوى"/>
    <d v="2017-06-13T00:00:00"/>
    <d v="1899-12-30T08:27:17"/>
    <s v="ساري محمد احمد"/>
    <x v="0"/>
    <s v="etab93.em@gmail.com"/>
    <s v="29308240201902"/>
    <s v="00201286291688"/>
    <x v="2"/>
    <m/>
    <x v="5"/>
    <n v="13"/>
    <n v="8"/>
    <n v="3"/>
    <s v=""/>
    <s v=""/>
    <s v=""/>
    <s v=""/>
    <s v=""/>
    <s v=""/>
    <s v=""/>
    <s v=""/>
    <s v=""/>
    <s v=""/>
  </r>
  <r>
    <s v="42899محمد مرضى عبد الحميد حمادهmohamed.mordi55@yahoo.comشــكــوى"/>
    <d v="2017-06-13T00:00:00"/>
    <d v="1899-12-30T08:27:17"/>
    <s v="محمد مرضى عبد الحميد حماده"/>
    <x v="0"/>
    <s v="mohamed.mordi55@yahoo.com"/>
    <s v="027103091701591"/>
    <s v="01005816955"/>
    <x v="2"/>
    <m/>
    <x v="5"/>
    <n v="13"/>
    <n v="8"/>
    <n v="3"/>
    <s v=""/>
    <s v=""/>
    <s v=""/>
    <s v=""/>
    <s v=""/>
    <s v=""/>
    <s v=""/>
    <s v=""/>
    <s v=""/>
    <s v=""/>
  </r>
  <r>
    <s v="42899آلاء محمود حسنaalaamahmoud@gmail.comاستفسار عن مسار الطرد"/>
    <d v="2017-06-13T00:00:00"/>
    <d v="1899-12-30T08:27:17"/>
    <s v="آلاء محمود حسن"/>
    <x v="0"/>
    <s v="aalaamahmoud@gmail.com"/>
    <s v="28607058800705"/>
    <s v="201222926457"/>
    <x v="1"/>
    <m/>
    <x v="5"/>
    <n v="13"/>
    <n v="8"/>
    <n v="3"/>
    <s v="EE702874589EG"/>
    <s v=""/>
    <s v=""/>
    <s v=""/>
    <s v=""/>
    <s v=""/>
    <s v=""/>
    <s v=""/>
    <s v="EE"/>
    <s v="EG"/>
  </r>
  <r>
    <s v="42899سلوى صبحي ايو سريعnemodom8@gmail.comشــكــوى"/>
    <d v="2017-06-13T00:00:00"/>
    <d v="1899-12-30T08:27:17"/>
    <s v="سلوى صبحي ايو سريع"/>
    <x v="0"/>
    <s v="nemodom8@gmail.com"/>
    <s v="28609182101524"/>
    <s v="2001110478494"/>
    <x v="2"/>
    <m/>
    <x v="5"/>
    <n v="13"/>
    <n v="8"/>
    <n v="3"/>
    <s v=""/>
    <s v=""/>
    <s v=""/>
    <s v=""/>
    <s v=""/>
    <s v=""/>
    <s v=""/>
    <s v=""/>
    <s v=""/>
    <s v=""/>
  </r>
  <r>
    <s v="42899mohamed nourbasheir66@gmail.comاستفسار عن مسار الطرد"/>
    <d v="2017-06-13T00:00:00"/>
    <d v="1899-12-30T08:27:17"/>
    <s v="mohamed nour"/>
    <x v="2"/>
    <s v="basheir66@gmail.com"/>
    <s v="26606240201376"/>
    <s v="00201120200802"/>
    <x v="1"/>
    <m/>
    <x v="5"/>
    <n v="13"/>
    <n v="8"/>
    <n v="3"/>
    <s v="EE044513220SA"/>
    <s v=""/>
    <s v=""/>
    <s v=""/>
    <s v=""/>
    <s v=""/>
    <s v=""/>
    <s v=""/>
    <s v="EE"/>
    <s v="SA"/>
  </r>
  <r>
    <s v="42899مصطفى محمود عبد التوابabomaryam_am@yahoo.comاستفسار عن مسار الطرد"/>
    <d v="2017-06-13T00:00:00"/>
    <d v="1899-12-30T08:27:17"/>
    <s v="مصطفى محمود عبد التواب"/>
    <x v="0"/>
    <s v="abomaryam_am@yahoo.com"/>
    <s v="27701012111436"/>
    <s v="01001888229"/>
    <x v="1"/>
    <m/>
    <x v="5"/>
    <n v="13"/>
    <n v="8"/>
    <n v="3"/>
    <s v="LC969529049US"/>
    <s v=""/>
    <s v=""/>
    <s v=""/>
    <s v=""/>
    <s v=""/>
    <s v=""/>
    <s v=""/>
    <s v="LC"/>
    <s v="US"/>
  </r>
  <r>
    <s v="42899محمد محمود عتمانmohetman@Yahoo.comاستفسار عن مسار الطرد"/>
    <d v="2017-06-13T00:00:00"/>
    <d v="1899-12-30T08:27:17"/>
    <s v="محمد محمود عتمان"/>
    <x v="0"/>
    <s v="mohetman@Yahoo.com"/>
    <s v="25107061600217"/>
    <s v="201001420421"/>
    <x v="1"/>
    <m/>
    <x v="5"/>
    <n v="13"/>
    <n v="8"/>
    <n v="3"/>
    <s v="RB232723685SG"/>
    <s v=""/>
    <s v=""/>
    <s v=""/>
    <s v=""/>
    <s v=""/>
    <s v=""/>
    <s v=""/>
    <s v="RB"/>
    <s v="SG"/>
  </r>
  <r>
    <s v="42899على محمد محمود الهنداوىgehad_basha@ymail.comأخـــــرى"/>
    <d v="2017-06-13T00:00:00"/>
    <d v="1899-12-30T08:27:18"/>
    <s v="على محمد محمود الهنداوى"/>
    <x v="0"/>
    <s v="gehad_basha@ymail.com"/>
    <s v="25207020200853"/>
    <s v="01280998283"/>
    <x v="4"/>
    <m/>
    <x v="5"/>
    <n v="13"/>
    <n v="8"/>
    <n v="3"/>
    <s v=""/>
    <s v=""/>
    <s v=""/>
    <s v=""/>
    <s v=""/>
    <s v=""/>
    <s v=""/>
    <s v=""/>
    <s v=""/>
    <s v=""/>
  </r>
  <r>
    <s v="42899ESSAM KAMAL KAMEL  Goudaziosamkebab@gmail.comاستفسار عن مسار الطرد"/>
    <d v="2017-06-13T00:00:00"/>
    <d v="1899-12-30T08:27:18"/>
    <s v="ESSAM KAMAL KAMEL  Gouda"/>
    <x v="40"/>
    <s v="ziosamkebab@gmail.com"/>
    <s v="AY1199320"/>
    <s v="00393474341933"/>
    <x v="1"/>
    <m/>
    <x v="5"/>
    <n v="13"/>
    <n v="8"/>
    <n v="3"/>
    <s v="EE703155495EG"/>
    <s v=""/>
    <s v=""/>
    <s v=""/>
    <s v=""/>
    <s v=""/>
    <s v=""/>
    <s v=""/>
    <s v="EE"/>
    <s v="EG"/>
  </r>
  <r>
    <s v="42899احمد سمير محمد الاشرفىahmed_alashrafy@yahoo.comاستفسار عن مسار الطرد"/>
    <d v="2017-06-13T00:00:00"/>
    <d v="1899-12-30T08:27:18"/>
    <s v="احمد سمير محمد الاشرفى"/>
    <x v="0"/>
    <s v="ahmed_alashrafy@yahoo.com"/>
    <s v="28609012100451"/>
    <s v="01003360109"/>
    <x v="1"/>
    <m/>
    <x v="5"/>
    <n v="13"/>
    <n v="8"/>
    <n v="3"/>
    <s v="ee703226064eg"/>
    <s v=""/>
    <s v=""/>
    <s v=""/>
    <s v=""/>
    <s v=""/>
    <s v=""/>
    <s v=""/>
    <s v="EE"/>
    <s v="EG"/>
  </r>
  <r>
    <s v="42899شريف عبد العزيز عبد الفغار علىahmed.shareef@gmail.comاستفسار عن مسار الطرد"/>
    <d v="2017-06-13T00:00:00"/>
    <d v="1899-12-30T08:27:18"/>
    <s v="شريف عبد العزيز عبد الفغار على"/>
    <x v="2"/>
    <s v="ahmed.shareef@gmail.com"/>
    <s v="26410301200473"/>
    <s v="00966501080205"/>
    <x v="1"/>
    <m/>
    <x v="5"/>
    <n v="13"/>
    <n v="8"/>
    <n v="3"/>
    <s v="EE015217423SA"/>
    <s v=""/>
    <s v=""/>
    <s v=""/>
    <s v=""/>
    <s v=""/>
    <s v=""/>
    <s v=""/>
    <s v="EE"/>
    <s v="SA"/>
  </r>
  <r>
    <s v="42899محمد عبدالله سلامهsalama69m@yahoo.comاستفسار عن مسار الطرد"/>
    <d v="2017-06-13T00:00:00"/>
    <d v="1899-12-30T08:27:18"/>
    <s v="محمد عبدالله سلامه"/>
    <x v="2"/>
    <s v="salama69m@yahoo.com"/>
    <s v=": A05225708"/>
    <s v="00966505153099"/>
    <x v="1"/>
    <m/>
    <x v="5"/>
    <n v="13"/>
    <n v="8"/>
    <n v="3"/>
    <s v="EE015109857SA"/>
    <s v=""/>
    <s v=""/>
    <s v=""/>
    <s v=""/>
    <s v=""/>
    <s v=""/>
    <s v=""/>
    <s v="EE"/>
    <s v="SA"/>
  </r>
  <r>
    <s v="42899احمد وحيد عزتahmed_waheed88@yahoo.comشــكــوى"/>
    <d v="2017-06-13T00:00:00"/>
    <d v="1899-12-30T08:27:19"/>
    <s v="احمد وحيد عزت"/>
    <x v="0"/>
    <s v="ahmed_waheed88@yahoo.com"/>
    <s v=": A16960076"/>
    <s v="966547072062"/>
    <x v="2"/>
    <m/>
    <x v="5"/>
    <n v="13"/>
    <n v="8"/>
    <n v="3"/>
    <s v="rr061187975sa"/>
    <s v=""/>
    <s v=""/>
    <s v=""/>
    <s v=""/>
    <s v=""/>
    <s v=""/>
    <s v=""/>
    <s v="RR"/>
    <s v="SA"/>
  </r>
  <r>
    <s v="42899أحمد حسين محمد عبد الغني الشرشابيa.elshersh@gmail.comشــكــوى"/>
    <d v="2017-06-13T00:00:00"/>
    <d v="1899-12-30T08:27:19"/>
    <s v="أحمد حسين محمد عبد الغني الشرشابي"/>
    <x v="0"/>
    <s v="a.elshersh@gmail.com"/>
    <s v="29604081700852"/>
    <s v="201114459041"/>
    <x v="2"/>
    <m/>
    <x v="5"/>
    <n v="13"/>
    <n v="8"/>
    <n v="3"/>
    <s v=""/>
    <s v=""/>
    <s v=""/>
    <s v=""/>
    <s v=""/>
    <s v=""/>
    <s v=""/>
    <s v=""/>
    <s v=""/>
    <s v=""/>
  </r>
  <r>
    <s v="42899        نظله حلمى محمود ابو زيدesam22gad@gmail.comأخـــــرى"/>
    <d v="2017-06-13T00:00:00"/>
    <d v="1899-12-30T08:27:23"/>
    <s v="        نظله حلمى محمود ابو زيد"/>
    <x v="0"/>
    <s v="esam22gad@gmail.com"/>
    <s v="28008162603805"/>
    <s v="01275294554"/>
    <x v="4"/>
    <m/>
    <x v="5"/>
    <n v="13"/>
    <n v="8"/>
    <n v="3"/>
    <s v=""/>
    <s v=""/>
    <s v=""/>
    <s v=""/>
    <s v=""/>
    <s v=""/>
    <s v=""/>
    <s v=""/>
    <s v=""/>
    <s v=""/>
  </r>
  <r>
    <s v="42899بشري لطفي ابو النورmohmead@yahoo.comشــكــوى"/>
    <d v="2017-06-13T00:00:00"/>
    <d v="1899-12-30T08:27:27"/>
    <s v="بشري لطفي ابو النور"/>
    <x v="0"/>
    <s v="mohmead@yahoo.com"/>
    <s v="27306220101138"/>
    <s v="01092390527"/>
    <x v="2"/>
    <m/>
    <x v="5"/>
    <n v="13"/>
    <n v="8"/>
    <n v="3"/>
    <s v=""/>
    <s v=""/>
    <s v=""/>
    <s v=""/>
    <s v=""/>
    <s v=""/>
    <s v=""/>
    <s v=""/>
    <s v=""/>
    <s v=""/>
  </r>
  <r>
    <s v="42899معتز احمد الصاويmoataz.sawy@gmail.comاستفسار عن مسار الطرد"/>
    <d v="2017-06-13T00:00:00"/>
    <d v="1899-12-30T08:36:01"/>
    <s v="معتز احمد الصاوي"/>
    <x v="0"/>
    <s v="moataz.sawy@gmail.com"/>
    <s v="27809162101272"/>
    <s v="01013721349"/>
    <x v="1"/>
    <m/>
    <x v="5"/>
    <n v="13"/>
    <n v="8"/>
    <n v="3"/>
    <s v="EE703137792EG"/>
    <s v=""/>
    <s v=""/>
    <s v=""/>
    <s v=""/>
    <s v=""/>
    <s v=""/>
    <s v=""/>
    <s v="EE"/>
    <s v="EG"/>
  </r>
  <r>
    <s v="42899عبدالله ابراهيمabdullahibrahem7@gmail.comاستفســار عن خدمــة"/>
    <d v="2017-06-13T00:00:00"/>
    <d v="1899-12-30T10:58:14"/>
    <s v="عبدالله ابراهيم"/>
    <x v="0"/>
    <s v="abdullahibrahem7@gmail.com"/>
    <s v="29210151602634"/>
    <s v="201222883677"/>
    <x v="0"/>
    <m/>
    <x v="5"/>
    <n v="13"/>
    <n v="10"/>
    <n v="3"/>
    <s v=""/>
    <s v=""/>
    <s v=""/>
    <s v=""/>
    <s v=""/>
    <s v=""/>
    <s v=""/>
    <s v=""/>
    <s v=""/>
    <s v=""/>
  </r>
  <r>
    <s v="42899داليا ابراهيمrdkm226@gmail.comاستفسار عن مسار الطرد"/>
    <d v="2017-06-13T00:00:00"/>
    <d v="1899-12-30T10:58:15"/>
    <s v="داليا ابراهيم"/>
    <x v="0"/>
    <s v="rdkm226@gmail.com"/>
    <s v="26804242401816"/>
    <s v="01114046807"/>
    <x v="1"/>
    <m/>
    <x v="5"/>
    <n v="13"/>
    <n v="10"/>
    <n v="3"/>
    <s v=""/>
    <s v=""/>
    <s v=""/>
    <s v=""/>
    <s v=""/>
    <s v=""/>
    <s v=""/>
    <s v=""/>
    <s v=""/>
    <s v=""/>
  </r>
  <r>
    <s v="42899ابراهيم عبدالباقي احمد عبداللهNoha2000.com@gmail.comاستفســار عن خدمــة"/>
    <d v="2017-06-13T00:00:00"/>
    <d v="1899-12-30T10:58:15"/>
    <s v="ابراهيم عبدالباقي احمد عبدالله"/>
    <x v="0"/>
    <s v="Noha2000.com@gmail.com"/>
    <s v="25801281201031"/>
    <s v="201006442208"/>
    <x v="0"/>
    <m/>
    <x v="5"/>
    <n v="13"/>
    <n v="10"/>
    <n v="3"/>
    <s v=""/>
    <s v=""/>
    <s v=""/>
    <s v=""/>
    <s v=""/>
    <s v=""/>
    <s v=""/>
    <s v=""/>
    <s v=""/>
    <s v=""/>
  </r>
  <r>
    <s v="42899محمود محمد سيدanamahmoud126@gmail.comاستفسار عن مسار الطرد"/>
    <d v="2017-06-13T00:00:00"/>
    <d v="1899-12-30T10:58:15"/>
    <s v="محمود محمد سيد"/>
    <x v="0"/>
    <s v="anamahmoud126@gmail.com"/>
    <s v="29805290101937"/>
    <s v="01124787467"/>
    <x v="1"/>
    <m/>
    <x v="5"/>
    <n v="13"/>
    <n v="10"/>
    <n v="3"/>
    <s v="RX570698790DE"/>
    <s v=""/>
    <s v=""/>
    <s v=""/>
    <s v=""/>
    <s v=""/>
    <s v=""/>
    <s v=""/>
    <s v="RX"/>
    <s v="DE"/>
  </r>
  <r>
    <s v="42899سيد محمد سيدDESOKY05@GMAIL.COMاستفسار عن مسار الطرد"/>
    <d v="2017-06-13T00:00:00"/>
    <d v="1899-12-30T10:58:15"/>
    <s v="سيد محمد سيد"/>
    <x v="0"/>
    <s v="DESOKY05@GMAIL.COM"/>
    <s v="28803031401951"/>
    <s v="01112906045"/>
    <x v="1"/>
    <m/>
    <x v="5"/>
    <n v="13"/>
    <n v="10"/>
    <n v="3"/>
    <s v="RH042388436TR"/>
    <s v=""/>
    <s v=""/>
    <s v=""/>
    <s v=""/>
    <s v=""/>
    <s v=""/>
    <s v=""/>
    <s v="RH"/>
    <s v="TR"/>
  </r>
  <r>
    <s v="42899شذى خلف محروس إسماعيلshakhalaf@yahoo.comاستفسار عن مسار الطرد"/>
    <d v="2017-06-13T00:00:00"/>
    <d v="1899-12-30T10:58:16"/>
    <s v="شذى خلف محروس إسماعيل"/>
    <x v="0"/>
    <s v="shakhalaf@yahoo.com"/>
    <s v="27009012400089"/>
    <s v="0201111047838"/>
    <x v="1"/>
    <m/>
    <x v="5"/>
    <n v="13"/>
    <n v="10"/>
    <n v="3"/>
    <s v="EE703158157EG"/>
    <s v=""/>
    <s v=""/>
    <s v=""/>
    <s v=""/>
    <s v=""/>
    <s v=""/>
    <s v=""/>
    <s v="EE"/>
    <s v="EG"/>
  </r>
  <r>
    <s v="42899جمال علي محمد عليGamalali35@yahoo.comاستفســار عن خدمــة"/>
    <d v="2017-06-13T00:00:00"/>
    <d v="1899-12-30T10:58:16"/>
    <s v="جمال علي محمد علي"/>
    <x v="0"/>
    <s v="Gamalali35@yahoo.com"/>
    <s v="27501202604235"/>
    <s v="201282081265"/>
    <x v="0"/>
    <m/>
    <x v="5"/>
    <n v="13"/>
    <n v="10"/>
    <n v="3"/>
    <s v=""/>
    <s v=""/>
    <s v=""/>
    <s v=""/>
    <s v=""/>
    <s v=""/>
    <s v=""/>
    <s v=""/>
    <s v=""/>
    <s v=""/>
  </r>
  <r>
    <s v="42899مايكا أنسىmichaelonsy@hotmail.comاستفسار عن مسار الطرد"/>
    <d v="2017-06-13T00:00:00"/>
    <d v="1899-12-30T10:58:16"/>
    <s v="مايكا أنسى"/>
    <x v="0"/>
    <s v="michaelonsy@hotmail.com"/>
    <s v="28601030103652"/>
    <s v="201157309773"/>
    <x v="1"/>
    <m/>
    <x v="5"/>
    <n v="13"/>
    <n v="10"/>
    <n v="3"/>
    <s v=""/>
    <s v=""/>
    <s v=""/>
    <s v=""/>
    <s v=""/>
    <s v=""/>
    <s v=""/>
    <s v=""/>
    <s v=""/>
    <s v=""/>
  </r>
  <r>
    <s v="42899عادل فتحي عبدالمنعم محمدafa05@fayoum.edu.egاستفسار عن مسار الطرد"/>
    <d v="2017-06-13T00:00:00"/>
    <d v="1899-12-30T10:58:18"/>
    <s v="عادل فتحي عبدالمنعم محمد"/>
    <x v="0"/>
    <s v="afa05@fayoum.edu.eg"/>
    <s v="28503152300923"/>
    <s v="201227413176"/>
    <x v="1"/>
    <m/>
    <x v="5"/>
    <n v="13"/>
    <n v="10"/>
    <n v="3"/>
    <s v="EE703189865EG"/>
    <s v=""/>
    <s v=""/>
    <s v=""/>
    <s v=""/>
    <s v=""/>
    <s v=""/>
    <s v=""/>
    <s v="EE"/>
    <s v="EG"/>
  </r>
  <r>
    <s v="42899Ahmed Saleha.saleh.ismael@gmail.comاستفسار عن مسار الطرد"/>
    <d v="2017-06-13T00:00:00"/>
    <d v="1899-12-30T10:58:18"/>
    <s v="Ahmed Saleh"/>
    <x v="0"/>
    <s v="a.saleh.ismael@gmail.com"/>
    <s v="29202072800355"/>
    <s v="1140638928"/>
    <x v="1"/>
    <m/>
    <x v="5"/>
    <n v="13"/>
    <n v="10"/>
    <n v="3"/>
    <s v="RB223280105SG"/>
    <s v=""/>
    <s v=""/>
    <s v=""/>
    <s v=""/>
    <s v=""/>
    <s v=""/>
    <s v=""/>
    <s v="RB"/>
    <s v="SG"/>
  </r>
  <r>
    <s v="42899محمد عبدالمنعم شحاتةShehataca@yahoo.comاستفسار عن مسار الطرد"/>
    <d v="2017-06-13T00:00:00"/>
    <d v="1899-12-30T11:46:31"/>
    <s v="محمد عبدالمنعم شحاتة"/>
    <x v="0"/>
    <s v="Shehataca@yahoo.com"/>
    <s v="25904111801275"/>
    <s v="01119450000"/>
    <x v="1"/>
    <m/>
    <x v="5"/>
    <n v="13"/>
    <n v="11"/>
    <n v="3"/>
    <s v="Ee010356848eg"/>
    <s v=""/>
    <s v=""/>
    <s v=""/>
    <s v=""/>
    <s v=""/>
    <s v=""/>
    <s v=""/>
    <s v="EE"/>
    <s v="EG"/>
  </r>
  <r>
    <s v="42899نصر صلاح عبد التواب نصرnasr.nasr.nasr1992@gmail.comاستفسار عن مسار الطرد"/>
    <d v="2017-06-13T00:00:00"/>
    <d v="1899-12-30T11:48:23"/>
    <s v="نصر صلاح عبد التواب نصر"/>
    <x v="0"/>
    <s v="nasr.nasr.nasr1992@gmail.com"/>
    <s v="29207172100077"/>
    <s v="201001371324"/>
    <x v="1"/>
    <m/>
    <x v="5"/>
    <n v="13"/>
    <n v="11"/>
    <n v="3"/>
    <s v="RX571441821DE"/>
    <s v=""/>
    <s v=""/>
    <s v=""/>
    <s v=""/>
    <s v=""/>
    <s v=""/>
    <s v=""/>
    <s v="RX"/>
    <s v="DE"/>
  </r>
  <r>
    <s v="42899ايمن السيد ابراهيمaymanabdalla591@yahoo.comاستفسار عن مسار الطرد"/>
    <d v="2017-06-13T00:00:00"/>
    <d v="1899-12-30T11:48:24"/>
    <s v="ايمن السيد ابراهيم"/>
    <x v="0"/>
    <s v="aymanabdalla591@yahoo.com"/>
    <s v="27108111201479"/>
    <s v="201207996720"/>
    <x v="1"/>
    <m/>
    <x v="5"/>
    <n v="13"/>
    <n v="11"/>
    <n v="3"/>
    <s v="Ee065978475sa"/>
    <s v=""/>
    <s v=""/>
    <s v=""/>
    <s v=""/>
    <s v=""/>
    <s v=""/>
    <s v=""/>
    <s v="EE"/>
    <s v="SA"/>
  </r>
  <r>
    <s v="42899عبدالعزيز فرحات عبدالعزيزAbdulaziz.Farhat@gmail.comاستفسار عن مسار الطرد"/>
    <d v="2017-06-13T00:00:00"/>
    <d v="1899-12-30T11:48:31"/>
    <s v="عبدالعزيز فرحات عبدالعزيز"/>
    <x v="0"/>
    <s v="Abdulaziz.Farhat@gmail.com"/>
    <s v="28208201402471"/>
    <s v="201003656463"/>
    <x v="1"/>
    <m/>
    <x v="5"/>
    <n v="13"/>
    <n v="11"/>
    <n v="3"/>
    <s v="RF455855481SG"/>
    <s v=""/>
    <s v=""/>
    <s v=""/>
    <s v=""/>
    <s v=""/>
    <s v=""/>
    <s v=""/>
    <s v="RF"/>
    <s v="SG"/>
  </r>
  <r>
    <s v="42899محمود سمير امين عليm.samir010177@gmail.comاستفســار عن خدمــة"/>
    <d v="2017-06-13T00:00:00"/>
    <d v="1899-12-30T11:48:31"/>
    <s v="محمود سمير امين علي"/>
    <x v="0"/>
    <s v="m.samir010177@gmail.com"/>
    <s v="29008012709951"/>
    <s v="201017765960"/>
    <x v="0"/>
    <m/>
    <x v="5"/>
    <n v="13"/>
    <n v="11"/>
    <n v="3"/>
    <s v=""/>
    <s v=""/>
    <s v=""/>
    <s v=""/>
    <s v=""/>
    <s v=""/>
    <s v=""/>
    <s v=""/>
    <s v=""/>
    <s v=""/>
  </r>
  <r>
    <s v="42899محمود طلعت طهmouadysamsam@yahoo.comشــكــوى"/>
    <d v="2017-06-13T00:00:00"/>
    <d v="1899-12-30T11:54:57"/>
    <s v="محمود طلعت طه"/>
    <x v="0"/>
    <s v="mouadysamsam@yahoo.com"/>
    <s v="29009202600391"/>
    <s v="01156979390"/>
    <x v="2"/>
    <m/>
    <x v="5"/>
    <n v="13"/>
    <n v="11"/>
    <n v="3"/>
    <s v=""/>
    <s v=""/>
    <s v=""/>
    <s v=""/>
    <s v=""/>
    <s v=""/>
    <s v=""/>
    <s v=""/>
    <s v=""/>
    <s v=""/>
  </r>
  <r>
    <s v="42899وسام نشأت صبحى رمضانelpopwesam@gmail.comاستفسار عن مسار الطرد"/>
    <d v="2017-06-13T00:00:00"/>
    <d v="1899-12-30T12:12:24"/>
    <s v="وسام نشأت صبحى رمضان"/>
    <x v="0"/>
    <s v="elpopwesam@gmail.com"/>
    <s v="29001190200758"/>
    <s v="01011860808"/>
    <x v="1"/>
    <m/>
    <x v="5"/>
    <n v="13"/>
    <n v="12"/>
    <n v="3"/>
    <s v="RP356114109SG"/>
    <s v=""/>
    <s v=""/>
    <s v=""/>
    <s v=""/>
    <s v=""/>
    <s v=""/>
    <s v=""/>
    <s v="RP"/>
    <s v="SG"/>
  </r>
  <r>
    <s v="42899Ramy El Shaarawyramy.elshaarawy@hotmail.comاستفسار فى المبيعات"/>
    <d v="2017-06-13T00:00:00"/>
    <d v="1899-12-30T12:12:36"/>
    <s v="Ramy El Shaarawy"/>
    <x v="0"/>
    <s v="ramy.elshaarawy@hotmail.com"/>
    <s v="27311010100035"/>
    <s v="201222156819"/>
    <x v="3"/>
    <m/>
    <x v="5"/>
    <n v="13"/>
    <n v="12"/>
    <n v="3"/>
    <s v=""/>
    <s v=""/>
    <s v=""/>
    <s v=""/>
    <s v=""/>
    <s v=""/>
    <s v=""/>
    <s v=""/>
    <s v=""/>
    <s v=""/>
  </r>
  <r>
    <s v="42899علي وحيدaliwaheed1980@gmail.comاستفسار عن مسار الطرد"/>
    <d v="2017-06-13T00:00:00"/>
    <d v="1899-12-30T12:13:46"/>
    <s v="علي وحيد"/>
    <x v="0"/>
    <s v="aliwaheed1980@gmail.com"/>
    <s v="28011130100659"/>
    <s v="01008816865"/>
    <x v="1"/>
    <m/>
    <x v="5"/>
    <n v="13"/>
    <n v="12"/>
    <n v="3"/>
    <s v="RP012453873NL"/>
    <s v=""/>
    <s v=""/>
    <s v=""/>
    <s v=""/>
    <s v=""/>
    <s v=""/>
    <s v=""/>
    <s v="RP"/>
    <s v="NL"/>
  </r>
  <r>
    <s v="42899أيمن جمالayman.gamal7@gmail.comاستفسار عن مسار الطرد"/>
    <d v="2017-06-13T00:00:00"/>
    <d v="1899-12-30T12:35:36"/>
    <s v="أيمن جمال"/>
    <x v="2"/>
    <s v="ayman.gamal7@gmail.com"/>
    <s v=": A15596785"/>
    <s v="00966569398090"/>
    <x v="1"/>
    <m/>
    <x v="5"/>
    <n v="13"/>
    <n v="12"/>
    <n v="3"/>
    <s v="Ee060881735SA"/>
    <s v=""/>
    <s v=""/>
    <s v=""/>
    <s v=""/>
    <s v=""/>
    <s v=""/>
    <s v=""/>
    <s v="EE"/>
    <s v="SA"/>
  </r>
  <r>
    <s v="42899خالد احمد مختارkhalid_mham@hotmail.comشــكــوى"/>
    <d v="2017-06-13T00:00:00"/>
    <d v="1899-12-30T12:37:56"/>
    <s v="خالد احمد مختار"/>
    <x v="0"/>
    <s v="khalid_mham@hotmail.com"/>
    <s v="26909111200439"/>
    <s v="00966590124040"/>
    <x v="2"/>
    <m/>
    <x v="5"/>
    <n v="13"/>
    <n v="12"/>
    <n v="3"/>
    <s v="RR687368282EG"/>
    <s v=""/>
    <s v=""/>
    <s v=""/>
    <s v=""/>
    <s v=""/>
    <s v=""/>
    <s v=""/>
    <s v="RR"/>
    <s v="EG"/>
  </r>
  <r>
    <s v="42899محمود رجب محمد منصورMahd9797@gmail.comاستفسار عن مسار الطرد"/>
    <d v="2017-06-13T00:00:00"/>
    <d v="1899-12-30T12:38:08"/>
    <s v="محمود رجب محمد منصور"/>
    <x v="22"/>
    <s v="Mahd9797@gmail.com"/>
    <s v="27681801297"/>
    <s v="0097455226575"/>
    <x v="1"/>
    <m/>
    <x v="5"/>
    <n v="13"/>
    <n v="12"/>
    <n v="3"/>
    <s v="RR180590403QA"/>
    <s v=""/>
    <s v=""/>
    <s v=""/>
    <s v=""/>
    <s v=""/>
    <s v=""/>
    <s v=""/>
    <s v="RR"/>
    <s v="QA"/>
  </r>
  <r>
    <s v="42899يحيي مدحتamr5610@yahoo.comاستفسار عن مسار الطرد"/>
    <d v="2017-06-13T00:00:00"/>
    <d v="1899-12-30T12:41:16"/>
    <s v="يحيي مدحت"/>
    <x v="0"/>
    <s v="amr5610@yahoo.com"/>
    <s v="28406011205676"/>
    <s v="01000500279"/>
    <x v="1"/>
    <m/>
    <x v="5"/>
    <n v="13"/>
    <n v="12"/>
    <n v="3"/>
    <s v="RU101820234CN"/>
    <s v=""/>
    <s v=""/>
    <s v=""/>
    <s v=""/>
    <s v=""/>
    <s v=""/>
    <s v=""/>
    <s v="RU"/>
    <s v="CN"/>
  </r>
  <r>
    <s v="42899بسمة فريد عبد الحميد منصورDr_haithamashmony@yahoo.comشــكــوى"/>
    <d v="2017-06-13T00:00:00"/>
    <d v="1899-12-30T12:57:40"/>
    <s v="بسمة فريد عبد الحميد منصور"/>
    <x v="0"/>
    <s v="Dr_haithamashmony@yahoo.com"/>
    <s v="28512071702061"/>
    <s v="00201002030427"/>
    <x v="2"/>
    <m/>
    <x v="5"/>
    <n v="13"/>
    <n v="12"/>
    <n v="3"/>
    <s v="cp000283046eg"/>
    <s v=""/>
    <s v=""/>
    <s v=""/>
    <s v=""/>
    <s v=""/>
    <s v=""/>
    <s v=""/>
    <s v="CP"/>
    <s v="EG"/>
  </r>
  <r>
    <s v="42899abdallah aldeebdr.a.eldeeb@hotmail.comاستفسار عن مسار الطرد"/>
    <d v="2017-06-13T00:00:00"/>
    <d v="1899-12-30T13:11:13"/>
    <s v="abdallah aldeeb"/>
    <x v="0"/>
    <s v="dr.a.eldeeb@hotmail.com"/>
    <s v="28512188800099"/>
    <s v="00201008666883"/>
    <x v="1"/>
    <m/>
    <x v="5"/>
    <n v="13"/>
    <n v="13"/>
    <n v="3"/>
    <s v="RF452971038SG"/>
    <s v=""/>
    <s v=""/>
    <s v=""/>
    <s v=""/>
    <s v=""/>
    <s v=""/>
    <s v=""/>
    <s v="RF"/>
    <s v="SG"/>
  </r>
  <r>
    <s v="42899أيمن عبد الوارثAYMAN_SINGAB2004@YAHOO.COMاستفسار عن مسار الطرد"/>
    <d v="2017-06-13T00:00:00"/>
    <d v="1899-12-30T13:15:20"/>
    <s v="أيمن عبد الوارث"/>
    <x v="2"/>
    <s v="AYMAN_SINGAB2004@YAHOO.COM"/>
    <s v="101551"/>
    <s v="00966569726648-00201128087340"/>
    <x v="1"/>
    <m/>
    <x v="5"/>
    <n v="13"/>
    <n v="13"/>
    <n v="3"/>
    <s v="EE015516590SA"/>
    <s v=""/>
    <s v=""/>
    <s v=""/>
    <s v=""/>
    <s v=""/>
    <s v=""/>
    <s v=""/>
    <s v="EE"/>
    <s v="SA"/>
  </r>
  <r>
    <s v="42899امانى السيد احمد عليوهamany.elewa89@gmail.comأخـــــرى"/>
    <d v="2017-06-13T00:00:00"/>
    <d v="1899-12-30T13:18:50"/>
    <s v="امانى السيد احمد عليوه"/>
    <x v="0"/>
    <s v="amany.elewa89@gmail.com"/>
    <s v="28911211500121"/>
    <s v="01027557990"/>
    <x v="4"/>
    <m/>
    <x v="5"/>
    <n v="13"/>
    <n v="13"/>
    <n v="3"/>
    <s v=""/>
    <s v=""/>
    <s v=""/>
    <s v=""/>
    <s v=""/>
    <s v=""/>
    <s v=""/>
    <s v=""/>
    <s v=""/>
    <s v=""/>
  </r>
  <r>
    <s v="42899احمد اسامةahmed_osama@hotmail.comاستفسار عن مسار الطرد"/>
    <d v="2017-06-13T00:00:00"/>
    <d v="1899-12-30T13:34:05"/>
    <s v="احمد اسامة"/>
    <x v="0"/>
    <s v="ahmed_osama@hotmail.com"/>
    <s v="12345678912345"/>
    <s v="0201005253263"/>
    <x v="1"/>
    <m/>
    <x v="5"/>
    <n v="13"/>
    <n v="13"/>
    <n v="3"/>
    <s v=""/>
    <s v=""/>
    <s v=""/>
    <s v=""/>
    <s v=""/>
    <s v=""/>
    <s v=""/>
    <s v=""/>
    <s v=""/>
    <s v=""/>
  </r>
  <r>
    <s v="42899Mo'men Esmatmomen.esmat@gmail.comاستفسار عن مسار الطرد"/>
    <d v="2017-06-13T00:00:00"/>
    <d v="1899-12-30T13:39:48"/>
    <s v="Mo'men Esmat"/>
    <x v="0"/>
    <s v="momen.esmat@gmail.com"/>
    <s v="28511130103731"/>
    <s v="0227031718"/>
    <x v="1"/>
    <m/>
    <x v="5"/>
    <n v="13"/>
    <n v="13"/>
    <n v="3"/>
    <s v="RN139725184MY"/>
    <s v=""/>
    <s v=""/>
    <s v=""/>
    <s v=""/>
    <s v=""/>
    <s v=""/>
    <s v=""/>
    <s v="RN"/>
    <s v="MY"/>
  </r>
  <r>
    <s v="42899Mostafa ElKaramanytifados88@gmail.comاستفسار عن مسار الطرد"/>
    <d v="2017-06-13T00:00:00"/>
    <d v="1899-12-30T13:46:32"/>
    <s v="Mostafa ElKaramany"/>
    <x v="0"/>
    <s v="tifados88@gmail.com"/>
    <s v="28803062103672"/>
    <s v="201111214306"/>
    <x v="1"/>
    <m/>
    <x v="5"/>
    <n v="13"/>
    <n v="13"/>
    <n v="3"/>
    <s v="RF643692906CN"/>
    <s v=""/>
    <s v=""/>
    <s v=""/>
    <s v=""/>
    <s v=""/>
    <s v=""/>
    <s v=""/>
    <s v="RF"/>
    <s v="CN"/>
  </r>
  <r>
    <s v="42899شهاب عادلshehabhoba2001@gmail.comاستفسار عن مسار الطرد"/>
    <d v="2017-06-13T00:00:00"/>
    <d v="1899-12-30T13:53:36"/>
    <s v="شهاب عادل"/>
    <x v="0"/>
    <s v="shehabhoba2001@gmail.com"/>
    <s v="30105020104555"/>
    <s v="201120329350"/>
    <x v="1"/>
    <m/>
    <x v="5"/>
    <n v="13"/>
    <n v="13"/>
    <n v="3"/>
    <s v="RX569322295DE"/>
    <s v=""/>
    <s v=""/>
    <s v=""/>
    <s v=""/>
    <s v=""/>
    <s v=""/>
    <s v=""/>
    <s v="RX"/>
    <s v="DE"/>
  </r>
  <r>
    <s v="42899محمود سيد احمدm_sayed_tcc@yahoo.comشــكــوى"/>
    <d v="2017-06-13T00:00:00"/>
    <d v="1899-12-30T14:00:48"/>
    <s v="محمود سيد احمد"/>
    <x v="0"/>
    <s v="m_sayed_tcc@yahoo.com"/>
    <s v="28002130101931"/>
    <s v="201115666618"/>
    <x v="2"/>
    <m/>
    <x v="5"/>
    <n v="13"/>
    <n v="14"/>
    <n v="3"/>
    <s v=""/>
    <s v=""/>
    <s v=""/>
    <s v=""/>
    <s v=""/>
    <s v=""/>
    <s v=""/>
    <s v=""/>
    <s v=""/>
    <s v=""/>
  </r>
  <r>
    <s v="42899اشرف مصطفي عبد العزيزPeteashraf@yahoo.comاستفســار فنـى"/>
    <d v="2017-06-13T00:00:00"/>
    <d v="1899-12-30T14:01:08"/>
    <s v="اشرف مصطفي عبد العزيز"/>
    <x v="0"/>
    <s v="Peteashraf@yahoo.com"/>
    <s v="27610102302499"/>
    <s v="201003704968"/>
    <x v="5"/>
    <m/>
    <x v="5"/>
    <n v="13"/>
    <n v="14"/>
    <n v="3"/>
    <s v="RF715958866CN"/>
    <s v=""/>
    <s v=""/>
    <s v=""/>
    <s v=""/>
    <s v=""/>
    <s v=""/>
    <s v=""/>
    <s v="RF"/>
    <s v="CN"/>
  </r>
  <r>
    <s v="42899shereen hossien mohammedkhaledelgarhi@hotmail.comاستفسار عن مسار الطرد"/>
    <d v="2017-06-13T00:00:00"/>
    <d v="1899-12-30T14:01:23"/>
    <s v="shereen hossien mohammed"/>
    <x v="0"/>
    <s v="khaledelgarhi@hotmail.com"/>
    <s v="27605250102021"/>
    <s v="0237198754"/>
    <x v="1"/>
    <m/>
    <x v="5"/>
    <n v="13"/>
    <n v="14"/>
    <n v="3"/>
    <s v="cp039457370it"/>
    <s v=""/>
    <s v=""/>
    <s v=""/>
    <s v=""/>
    <s v=""/>
    <s v=""/>
    <s v=""/>
    <s v="CP"/>
    <s v="IT"/>
  </r>
  <r>
    <s v="42899سماح اسماعيل عطااللهSomsom1122@yahoo.comاستفسار عن مسار الطرد"/>
    <d v="2017-06-13T00:00:00"/>
    <d v="1899-12-30T14:02:31"/>
    <s v="سماح اسماعيل عطاالله"/>
    <x v="0"/>
    <s v="Somsom1122@yahoo.com"/>
    <s v="28911273400085"/>
    <s v="01061307070"/>
    <x v="1"/>
    <m/>
    <x v="5"/>
    <n v="13"/>
    <n v="14"/>
    <n v="3"/>
    <s v="EE703149875EG"/>
    <s v=""/>
    <s v=""/>
    <s v=""/>
    <s v=""/>
    <s v=""/>
    <s v=""/>
    <s v=""/>
    <s v="EE"/>
    <s v="EG"/>
  </r>
  <r>
    <s v="42899hossamh_2you@hotmail.comاستفســار عن خدمــة"/>
    <d v="2017-06-13T00:00:00"/>
    <d v="1899-12-30T14:04:30"/>
    <s v="hossam"/>
    <x v="0"/>
    <s v="h_2you@hotmail.com"/>
    <s v="25502221200896"/>
    <s v="01220082428"/>
    <x v="0"/>
    <m/>
    <x v="5"/>
    <n v="13"/>
    <n v="14"/>
    <n v="3"/>
    <s v=""/>
    <s v=""/>
    <s v=""/>
    <s v=""/>
    <s v=""/>
    <s v=""/>
    <s v=""/>
    <s v=""/>
    <s v=""/>
    <s v=""/>
  </r>
  <r>
    <s v="42899محب مجدى ابراهيمmohebmagdy226@yahoo.comاستفســار فنـى"/>
    <d v="2017-06-13T00:00:00"/>
    <d v="1899-12-30T14:04:43"/>
    <s v="محب مجدى ابراهيم"/>
    <x v="0"/>
    <s v="mohebmagdy226@yahoo.com"/>
    <s v="28402150100417"/>
    <s v="01224619213"/>
    <x v="5"/>
    <m/>
    <x v="5"/>
    <n v="13"/>
    <n v="14"/>
    <n v="3"/>
    <s v=""/>
    <s v=""/>
    <s v=""/>
    <s v=""/>
    <s v=""/>
    <s v=""/>
    <s v=""/>
    <s v=""/>
    <s v=""/>
    <s v=""/>
  </r>
  <r>
    <s v="42899احمد ابو الفتوح مهرانmarkazelgama@gmail.comشــكــوى"/>
    <d v="2017-06-13T00:00:00"/>
    <d v="1899-12-30T14:09:19"/>
    <s v="احمد ابو الفتوح مهران"/>
    <x v="0"/>
    <s v="markazelgama@gmail.com"/>
    <s v="28411083200079"/>
    <s v="01007384430"/>
    <x v="2"/>
    <m/>
    <x v="5"/>
    <n v="13"/>
    <n v="14"/>
    <n v="3"/>
    <s v=""/>
    <s v=""/>
    <s v=""/>
    <s v=""/>
    <s v=""/>
    <s v=""/>
    <s v=""/>
    <s v=""/>
    <s v=""/>
    <s v=""/>
  </r>
  <r>
    <s v="42899YAHIAyahia.diab@HOTMAIL.comاستفسار عن مسار الطرد"/>
    <d v="2017-06-13T00:00:00"/>
    <d v="1899-12-30T14:34:53"/>
    <s v="YAHIA"/>
    <x v="0"/>
    <s v="yahia.diab@HOTMAIL.com"/>
    <s v="5545010055446"/>
    <s v="09660562124125"/>
    <x v="1"/>
    <m/>
    <x v="5"/>
    <n v="13"/>
    <n v="14"/>
    <n v="3"/>
    <s v="EE061360121SA"/>
    <s v=""/>
    <s v=""/>
    <s v=""/>
    <s v=""/>
    <s v=""/>
    <s v=""/>
    <s v=""/>
    <s v="EE"/>
    <s v="SA"/>
  </r>
  <r>
    <s v="42899مجدى صلاح سليمm.selim@maven.com.egشــكــوى"/>
    <d v="2017-06-13T00:00:00"/>
    <d v="1899-12-30T14:39:40"/>
    <s v="مجدى صلاح سليم"/>
    <x v="0"/>
    <s v="m.selim@maven.com.eg"/>
    <s v="25405072101639"/>
    <s v="+201222111823"/>
    <x v="2"/>
    <m/>
    <x v="5"/>
    <n v="13"/>
    <n v="14"/>
    <n v="3"/>
    <s v="EE016889655EG"/>
    <s v=""/>
    <s v=""/>
    <s v=""/>
    <s v=""/>
    <s v=""/>
    <s v=""/>
    <s v=""/>
    <s v="EE"/>
    <s v="EG"/>
  </r>
  <r>
    <s v="42899اميرة محمد عربى mohamedaraby677@yahoo.comاستفسار عن مسار الطرد"/>
    <d v="2017-06-13T00:00:00"/>
    <d v="1899-12-30T14:45:15"/>
    <s v="اميرة محمد عربى"/>
    <x v="0"/>
    <s v=" mohamedaraby677@yahoo.com"/>
    <s v="30010242700945"/>
    <s v="201096366933"/>
    <x v="1"/>
    <m/>
    <x v="5"/>
    <n v="13"/>
    <n v="14"/>
    <n v="3"/>
    <s v=""/>
    <s v=""/>
    <s v=""/>
    <s v=""/>
    <s v=""/>
    <s v=""/>
    <s v=""/>
    <s v=""/>
    <s v=""/>
    <s v=""/>
  </r>
  <r>
    <s v="42899Ahmed jaberaljabri.ahmed@yahoo.comاستفسار عن مسار الطرد"/>
    <d v="2017-06-13T00:00:00"/>
    <d v="1899-12-30T14:47:30"/>
    <s v="Ahmed jaber"/>
    <x v="7"/>
    <s v="aljabri.ahmed@yahoo.com"/>
    <s v="M532951"/>
    <s v="00971505321330"/>
    <x v="1"/>
    <m/>
    <x v="5"/>
    <n v="13"/>
    <n v="14"/>
    <n v="3"/>
    <s v="EE423285823AE"/>
    <s v=""/>
    <s v=""/>
    <s v=""/>
    <s v=""/>
    <s v=""/>
    <s v=""/>
    <s v=""/>
    <s v="EE"/>
    <s v="AE"/>
  </r>
  <r>
    <s v="42899عبدالله محمدabduallhm16@gmail.comاستفسار عن مسار الطرد"/>
    <d v="2017-06-13T00:00:00"/>
    <d v="1899-12-30T14:48:43"/>
    <s v="عبدالله محمد"/>
    <x v="0"/>
    <s v="abduallhm16@gmail.com"/>
    <s v="27307152601751"/>
    <s v="201126405489"/>
    <x v="1"/>
    <m/>
    <x v="5"/>
    <n v="13"/>
    <n v="14"/>
    <n v="3"/>
    <s v="RX570708934DE"/>
    <s v=""/>
    <s v=""/>
    <s v=""/>
    <s v=""/>
    <s v=""/>
    <s v=""/>
    <s v=""/>
    <s v="RX"/>
    <s v="DE"/>
  </r>
  <r>
    <s v="42899اميرة محمد عربىmohamedaraby677@yahoo.comشــكــوى"/>
    <d v="2017-06-13T00:00:00"/>
    <d v="1899-12-30T14:52:46"/>
    <s v="اميرة محمد عربى"/>
    <x v="0"/>
    <s v="mohamedaraby677@yahoo.com"/>
    <s v="30010242700945"/>
    <s v="201096366933"/>
    <x v="2"/>
    <m/>
    <x v="5"/>
    <n v="13"/>
    <n v="14"/>
    <n v="3"/>
    <s v=""/>
    <s v=""/>
    <s v=""/>
    <s v=""/>
    <s v=""/>
    <s v=""/>
    <s v=""/>
    <s v=""/>
    <s v=""/>
    <s v=""/>
  </r>
  <r>
    <s v="42899فاطمة الزهراء لبيباHs.empireinterior@gmail.comاستفسار عن مسار الطرد"/>
    <d v="2017-06-13T00:00:00"/>
    <d v="1899-12-30T14:53:48"/>
    <s v="فاطمة الزهراء لبيبا"/>
    <x v="43"/>
    <s v="Hs.empireinterior@gmail.com"/>
    <s v=": NZ3670956"/>
    <s v="00201115591955"/>
    <x v="1"/>
    <m/>
    <x v="5"/>
    <n v="13"/>
    <n v="14"/>
    <n v="3"/>
    <s v="CP106046989MA"/>
    <s v=""/>
    <s v=""/>
    <s v=""/>
    <s v=""/>
    <s v=""/>
    <s v=""/>
    <s v=""/>
    <s v="CP"/>
    <s v="MA"/>
  </r>
  <r>
    <s v="42899عصام محمد جاد ابو العلاgaaad.essam@yahoo.comشــكــوى"/>
    <d v="2017-06-13T00:00:00"/>
    <d v="1899-12-30T14:54:04"/>
    <s v="عصام محمد جاد ابو العلا"/>
    <x v="0"/>
    <s v="gaaad.essam@yahoo.com"/>
    <s v="27802012601213"/>
    <s v="01117069966"/>
    <x v="2"/>
    <m/>
    <x v="5"/>
    <n v="13"/>
    <n v="14"/>
    <n v="3"/>
    <s v=""/>
    <s v=""/>
    <s v=""/>
    <s v=""/>
    <s v=""/>
    <s v=""/>
    <s v=""/>
    <s v=""/>
    <s v=""/>
    <s v=""/>
  </r>
  <r>
    <s v="42899السيد عبدالحميد عليelsayeed111@yahoo.comشــكــوى"/>
    <d v="2017-06-13T00:00:00"/>
    <d v="1899-12-30T15:02:48"/>
    <s v="السيد عبدالحميد علي"/>
    <x v="0"/>
    <s v="elsayeed111@yahoo.com"/>
    <s v="28309141300659"/>
    <s v="00201127173713"/>
    <x v="2"/>
    <m/>
    <x v="5"/>
    <n v="13"/>
    <n v="15"/>
    <n v="3"/>
    <s v="EE061558668SA"/>
    <s v=""/>
    <s v=""/>
    <s v=""/>
    <s v=""/>
    <s v=""/>
    <s v=""/>
    <s v=""/>
    <s v="EE"/>
    <s v="SA"/>
  </r>
  <r>
    <s v="42899السيد عبدالحميد عليelsayeed111@yahoo.comاستفسار عن مسار الطرد"/>
    <d v="2017-06-13T00:00:00"/>
    <d v="1899-12-30T15:04:37"/>
    <s v="السيد عبدالحميد علي"/>
    <x v="0"/>
    <s v="elsayeed111@yahoo.com"/>
    <s v="28309141300659"/>
    <s v="00201127173713"/>
    <x v="1"/>
    <m/>
    <x v="5"/>
    <n v="13"/>
    <n v="15"/>
    <n v="3"/>
    <s v="EE061558668SA"/>
    <s v=""/>
    <s v=""/>
    <s v=""/>
    <s v=""/>
    <s v=""/>
    <s v=""/>
    <s v=""/>
    <s v="EE"/>
    <s v="SA"/>
  </r>
  <r>
    <s v="42899محمود عليm84ahmoud@yahoo.comاستفسار فى المبيعات"/>
    <d v="2017-06-13T00:00:00"/>
    <d v="1899-12-30T15:10:34"/>
    <s v="محمود علي"/>
    <x v="0"/>
    <s v="m84ahmoud@yahoo.com"/>
    <s v="28405038801118"/>
    <s v="00201110954069"/>
    <x v="3"/>
    <m/>
    <x v="5"/>
    <n v="13"/>
    <n v="15"/>
    <n v="3"/>
    <s v=""/>
    <s v=""/>
    <s v=""/>
    <s v=""/>
    <s v=""/>
    <s v=""/>
    <s v=""/>
    <s v=""/>
    <s v=""/>
    <s v=""/>
  </r>
  <r>
    <s v="42899محمد يسن حلمي عوانfm@abraji.com.saاستفسار عن مسار الطرد"/>
    <d v="2017-06-13T00:00:00"/>
    <d v="1899-12-30T15:11:08"/>
    <s v="محمد يسن حلمي عوان"/>
    <x v="2"/>
    <s v="fm@abraji.com.sa"/>
    <s v="27203300100171"/>
    <s v="00966559720196"/>
    <x v="1"/>
    <m/>
    <x v="5"/>
    <n v="13"/>
    <n v="15"/>
    <n v="3"/>
    <s v="EE058279805SA"/>
    <s v=""/>
    <s v=""/>
    <s v=""/>
    <s v=""/>
    <s v=""/>
    <s v=""/>
    <s v=""/>
    <s v="EE"/>
    <s v="SA"/>
  </r>
  <r>
    <s v="42899جلال رضا جلالGalalramez@yahoo.comاستفسار عن مسار الطرد"/>
    <d v="2017-06-13T00:00:00"/>
    <d v="1899-12-30T16:01:24"/>
    <s v="جلال رضا جلال"/>
    <x v="0"/>
    <s v="Galalramez@yahoo.com"/>
    <s v="27410021302479"/>
    <s v="00966548979840"/>
    <x v="1"/>
    <m/>
    <x v="5"/>
    <n v="13"/>
    <n v="16"/>
    <n v="3"/>
    <s v="EE703186590EG"/>
    <s v=""/>
    <s v=""/>
    <s v=""/>
    <s v=""/>
    <s v=""/>
    <s v=""/>
    <s v=""/>
    <s v="EE"/>
    <s v="EG"/>
  </r>
  <r>
    <s v="42899عبدالشهيد نداabdel-shaheed.nada@eg.abb.comاستفسار عن مسار الطرد"/>
    <d v="2017-06-13T00:00:00"/>
    <d v="1899-12-30T16:01:40"/>
    <s v="عبدالشهيد ندا"/>
    <x v="0"/>
    <s v="abdel-shaheed.nada@eg.abb.com"/>
    <s v="27307151701531"/>
    <s v="01113994877"/>
    <x v="1"/>
    <m/>
    <x v="5"/>
    <n v="13"/>
    <n v="16"/>
    <n v="3"/>
    <s v="CK049498657DE"/>
    <s v=""/>
    <s v=""/>
    <s v=""/>
    <s v=""/>
    <s v=""/>
    <s v=""/>
    <s v=""/>
    <s v="CK"/>
    <s v="DE"/>
  </r>
  <r>
    <s v="42899محمد صالح طهmizopasha22@hotmail.comاستفسار عن مسار الطرد"/>
    <d v="2017-06-13T00:00:00"/>
    <d v="1899-12-30T16:02:09"/>
    <s v="محمد صالح طه"/>
    <x v="0"/>
    <s v="mizopasha22@hotmail.com"/>
    <s v="28908260104575"/>
    <s v="201010626548"/>
    <x v="1"/>
    <m/>
    <x v="5"/>
    <n v="13"/>
    <n v="16"/>
    <n v="3"/>
    <s v=""/>
    <s v=""/>
    <s v=""/>
    <s v=""/>
    <s v=""/>
    <s v=""/>
    <s v=""/>
    <s v=""/>
    <s v=""/>
    <s v=""/>
  </r>
  <r>
    <s v="42899احمد محمد محمد عطا٠١٢٧٣٤٢٢٣٩٣استفسار عن مسار الطرد"/>
    <d v="2017-06-13T00:00:00"/>
    <d v="1899-12-30T16:26:55"/>
    <s v="احمد محمد محمد عطا"/>
    <x v="0"/>
    <s v="٠١٢٧٣٤٢٢٣٩٣"/>
    <s v="٢٦٤٠٣٢٠٠٢٠٠٨٧٥"/>
    <s v="٠٢٠١٢٧٣٤٢٢٣٩٣"/>
    <x v="1"/>
    <m/>
    <x v="5"/>
    <n v="13"/>
    <n v="16"/>
    <n v="3"/>
    <s v="Es001319689Eg"/>
    <s v=""/>
    <s v=""/>
    <s v=""/>
    <s v=""/>
    <s v=""/>
    <s v=""/>
    <s v=""/>
    <s v="ES"/>
    <s v="EG"/>
  </r>
  <r>
    <s v="42899نبيل جمال عبد الواحد ابراهيمnabil20gamal92@gmail.comاستفسار عن مسار الطرد"/>
    <d v="2017-06-13T00:00:00"/>
    <d v="1899-12-30T17:16:58"/>
    <s v="نبيل جمال عبد الواحد ابراهيم"/>
    <x v="0"/>
    <s v="nabil20gamal92@gmail.com"/>
    <s v="289030817018179"/>
    <s v="01000868466"/>
    <x v="1"/>
    <m/>
    <x v="5"/>
    <n v="13"/>
    <n v="17"/>
    <n v="3"/>
    <s v="EE905909336MX"/>
    <s v=""/>
    <s v=""/>
    <s v=""/>
    <s v=""/>
    <s v=""/>
    <s v=""/>
    <s v=""/>
    <s v="EE"/>
    <s v="MX"/>
  </r>
  <r>
    <s v="42899اسلام فؤادeslamfouad94@gmail.comاستفسار عن مسار الطرد"/>
    <d v="2017-06-13T00:00:00"/>
    <d v="1899-12-30T17:27:13"/>
    <s v="اسلام فؤاد"/>
    <x v="0"/>
    <s v="eslamfouad94@gmail.com"/>
    <s v="29403163400037"/>
    <s v="01278992150"/>
    <x v="1"/>
    <m/>
    <x v="5"/>
    <n v="13"/>
    <n v="17"/>
    <n v="3"/>
    <s v="RX573602314DE"/>
    <s v=""/>
    <s v=""/>
    <s v=""/>
    <s v=""/>
    <s v=""/>
    <s v=""/>
    <s v=""/>
    <s v="RX"/>
    <s v="DE"/>
  </r>
  <r>
    <s v="42899هانئ عبد الفتاح سالم عمارهrhomara@gmail.comأخـــــرى"/>
    <d v="2017-06-13T00:00:00"/>
    <d v="1899-12-30T17:46:16"/>
    <s v="هانئ عبد الفتاح سالم عماره"/>
    <x v="0"/>
    <s v="rhomara@gmail.com"/>
    <s v="25604231700355"/>
    <s v="01223397114"/>
    <x v="4"/>
    <m/>
    <x v="5"/>
    <n v="13"/>
    <n v="17"/>
    <n v="3"/>
    <s v=""/>
    <s v=""/>
    <s v=""/>
    <s v=""/>
    <s v=""/>
    <s v=""/>
    <s v=""/>
    <s v=""/>
    <s v=""/>
    <s v=""/>
  </r>
  <r>
    <s v="42899Omnia Mohamedomniaa.mohamed.oo@gmail.comاستفسار عن مسار الطرد"/>
    <d v="2017-06-13T00:00:00"/>
    <d v="1899-12-30T18:57:31"/>
    <s v="Omnia Mohamed"/>
    <x v="0"/>
    <s v="omniaa.mohamed.oo@gmail.com"/>
    <s v="29608311300366"/>
    <s v="201206058698"/>
    <x v="1"/>
    <m/>
    <x v="5"/>
    <n v="13"/>
    <n v="18"/>
    <n v="3"/>
    <s v="RX570076835DE"/>
    <s v=""/>
    <s v=""/>
    <s v=""/>
    <s v=""/>
    <s v=""/>
    <s v=""/>
    <s v=""/>
    <s v="RX"/>
    <s v="DE"/>
  </r>
  <r>
    <s v="42899مينا مجدىMena.magdy@mag-consulting.netاستفسار عن مسار الطرد"/>
    <d v="2017-06-13T00:00:00"/>
    <d v="1899-12-30T19:26:46"/>
    <s v="مينا مجدى"/>
    <x v="0"/>
    <s v="Mena.magdy@mag-consulting.net"/>
    <s v="28702023400111"/>
    <s v="2001221443699"/>
    <x v="1"/>
    <m/>
    <x v="5"/>
    <n v="13"/>
    <n v="19"/>
    <n v="3"/>
    <s v="RE495445025SE"/>
    <s v=""/>
    <s v=""/>
    <s v=""/>
    <s v=""/>
    <s v=""/>
    <s v=""/>
    <s v=""/>
    <s v="RE"/>
    <s v="SE"/>
  </r>
  <r>
    <s v="42899محمد عبد العال أحمد السريتيazayid2005@gmail.comشــكــوى"/>
    <d v="2017-06-13T00:00:00"/>
    <d v="1899-12-30T20:34:23"/>
    <s v="محمد عبد العال أحمد السريتي"/>
    <x v="0"/>
    <s v="azayid2005@gmail.com"/>
    <s v="28704151702832"/>
    <s v="201010240216"/>
    <x v="2"/>
    <m/>
    <x v="5"/>
    <n v="13"/>
    <n v="20"/>
    <n v="3"/>
    <s v=""/>
    <s v=""/>
    <s v=""/>
    <s v=""/>
    <s v=""/>
    <s v=""/>
    <s v=""/>
    <s v=""/>
    <s v=""/>
    <s v=""/>
  </r>
  <r>
    <s v="42899احمدحسين حلميnedgladiator@yahoo.comاستفســار فنـى"/>
    <d v="2017-06-13T00:00:00"/>
    <d v="1899-12-30T20:48:32"/>
    <s v="احمدحسين حلمي"/>
    <x v="0"/>
    <s v="nedgladiator@yahoo.com"/>
    <s v="29702070100057"/>
    <s v="01008391813"/>
    <x v="5"/>
    <m/>
    <x v="5"/>
    <n v="13"/>
    <n v="20"/>
    <n v="3"/>
    <s v=""/>
    <s v=""/>
    <s v=""/>
    <s v=""/>
    <s v=""/>
    <s v=""/>
    <s v=""/>
    <s v=""/>
    <s v=""/>
    <s v=""/>
  </r>
  <r>
    <s v="42899hossam s taherhst384@aol.comاستفسار عن مسار الطرد"/>
    <d v="2017-06-13T00:00:00"/>
    <d v="1899-12-30T21:06:37"/>
    <s v="hossam s taher"/>
    <x v="0"/>
    <s v="hst384@aol.com"/>
    <s v="27201051303728"/>
    <s v="011201099369550"/>
    <x v="1"/>
    <m/>
    <x v="5"/>
    <n v="13"/>
    <n v="21"/>
    <n v="3"/>
    <s v="CV049147240US"/>
    <s v=""/>
    <s v=""/>
    <s v=""/>
    <s v=""/>
    <s v=""/>
    <s v=""/>
    <s v=""/>
    <s v="CV"/>
    <s v="US"/>
  </r>
  <r>
    <s v="42900محمود فؤاد السيد شومانmahmoud_shouman2015@yahoo.comشــكــوى"/>
    <d v="2017-06-14T00:00:00"/>
    <d v="1899-12-30T08:41:02"/>
    <s v="محمود فؤاد السيد شومان"/>
    <x v="0"/>
    <s v="mahmoud_shouman2015@yahoo.com"/>
    <s v="28806011814671"/>
    <s v="00201281916329"/>
    <x v="2"/>
    <m/>
    <x v="5"/>
    <n v="14"/>
    <n v="8"/>
    <n v="4"/>
    <s v=""/>
    <s v=""/>
    <s v=""/>
    <s v=""/>
    <s v=""/>
    <s v=""/>
    <s v=""/>
    <s v=""/>
    <s v=""/>
    <s v=""/>
  </r>
  <r>
    <s v="42900نعيمة محمد رأفت محمود زايدnany_turky@yahoo.comاستفسار عن مسار الطرد"/>
    <d v="2017-06-14T00:00:00"/>
    <d v="1899-12-30T08:41:02"/>
    <s v="نعيمة محمد رأفت محمود زايد"/>
    <x v="0"/>
    <s v="nany_turky@yahoo.com"/>
    <s v="٢٧٥٠٧١٩٠١٠٠٢٤٢"/>
    <s v="00201001903413"/>
    <x v="1"/>
    <m/>
    <x v="5"/>
    <n v="14"/>
    <n v="8"/>
    <n v="4"/>
    <s v="EK062608405SA"/>
    <s v=""/>
    <s v=""/>
    <s v=""/>
    <s v=""/>
    <s v=""/>
    <s v=""/>
    <s v=""/>
    <s v="EK"/>
    <s v="SA"/>
  </r>
  <r>
    <s v="42900محمد عبد العال أحمد السريتيazayid2005@gmail.comشــكــوى"/>
    <d v="2017-06-14T00:00:00"/>
    <d v="1899-12-30T08:41:08"/>
    <s v="محمد عبد العال أحمد السريتي"/>
    <x v="0"/>
    <s v="azayid2005@gmail.com"/>
    <s v="28704151702832"/>
    <s v="201010240216"/>
    <x v="2"/>
    <m/>
    <x v="5"/>
    <n v="14"/>
    <n v="8"/>
    <n v="4"/>
    <s v=""/>
    <s v=""/>
    <s v=""/>
    <s v=""/>
    <s v=""/>
    <s v=""/>
    <s v=""/>
    <s v=""/>
    <s v=""/>
    <s v=""/>
  </r>
  <r>
    <s v="42900رامي مدينramy_madyan78@yahoo.comشــكــوى"/>
    <d v="2017-06-14T00:00:00"/>
    <d v="1899-12-30T08:41:08"/>
    <s v="رامي مدين"/>
    <x v="0"/>
    <s v="ramy_madyan78@yahoo.com"/>
    <s v="27810240300153"/>
    <s v="0097455266124"/>
    <x v="2"/>
    <m/>
    <x v="5"/>
    <n v="14"/>
    <n v="8"/>
    <n v="4"/>
    <s v="EE114567536QA"/>
    <s v=""/>
    <s v=""/>
    <s v=""/>
    <s v=""/>
    <s v=""/>
    <s v=""/>
    <s v=""/>
    <s v="EE"/>
    <s v="QA"/>
  </r>
  <r>
    <s v="42900محمود عبد المحسن سالم زيدانmsalem@mag-sa.comاستفسار عن مسار الطرد"/>
    <d v="2017-06-14T00:00:00"/>
    <d v="1899-12-30T08:41:09"/>
    <s v="محمود عبد المحسن سالم زيدان"/>
    <x v="2"/>
    <s v="msalem@mag-sa.com"/>
    <s v=": 16549434"/>
    <s v="009660540702238"/>
    <x v="1"/>
    <m/>
    <x v="5"/>
    <n v="14"/>
    <n v="8"/>
    <n v="4"/>
    <s v="EE062317513SA"/>
    <s v=""/>
    <s v=""/>
    <s v=""/>
    <s v=""/>
    <s v=""/>
    <s v=""/>
    <s v=""/>
    <s v="EE"/>
    <s v="SA"/>
  </r>
  <r>
    <s v="42900اسلام محمد علي مختارislam.aaaa7777@gmail.comاستفسار عن مسار الطرد"/>
    <d v="2017-06-14T00:00:00"/>
    <d v="1899-12-30T08:41:09"/>
    <s v="اسلام محمد علي مختار"/>
    <x v="0"/>
    <s v="islam.aaaa7777@gmail.com"/>
    <s v="29507318800339"/>
    <s v="00201110749435"/>
    <x v="1"/>
    <m/>
    <x v="5"/>
    <n v="14"/>
    <n v="8"/>
    <n v="4"/>
    <s v="RX571587472DE"/>
    <s v=""/>
    <s v=""/>
    <s v=""/>
    <s v=""/>
    <s v=""/>
    <s v=""/>
    <s v=""/>
    <s v="RX"/>
    <s v="DE"/>
  </r>
  <r>
    <s v="42900محمد بن ربيع الغامديmohadrabea@hotmail.comاستفسار عن مسار الطرد"/>
    <d v="2017-06-14T00:00:00"/>
    <d v="1899-12-30T08:41:11"/>
    <s v="محمد بن ربيع الغامدي"/>
    <x v="2"/>
    <s v="mohadrabea@hotmail.com"/>
    <s v=": 000000000000"/>
    <s v="+966505666887"/>
    <x v="1"/>
    <m/>
    <x v="5"/>
    <n v="14"/>
    <n v="8"/>
    <n v="4"/>
    <s v="CP004820893EG"/>
    <s v=""/>
    <s v=""/>
    <s v=""/>
    <s v=""/>
    <s v=""/>
    <s v=""/>
    <s v=""/>
    <s v="CP"/>
    <s v="EG"/>
  </r>
  <r>
    <s v="42900أحمد حسين محمد عبد الغني الشرشابيa.elshersh@gmail.comشــكــوى"/>
    <d v="2017-06-14T00:00:00"/>
    <d v="1899-12-30T08:41:11"/>
    <s v="أحمد حسين محمد عبد الغني الشرشابي"/>
    <x v="0"/>
    <s v="a.elshersh@gmail.com"/>
    <s v="29604081700852"/>
    <s v="201114459041"/>
    <x v="2"/>
    <m/>
    <x v="5"/>
    <n v="14"/>
    <n v="8"/>
    <n v="4"/>
    <s v=""/>
    <s v=""/>
    <s v=""/>
    <s v=""/>
    <s v=""/>
    <s v=""/>
    <s v=""/>
    <s v=""/>
    <s v=""/>
    <s v=""/>
  </r>
  <r>
    <s v="42900محمد عبد العزيزmax_new55@yahoo.comاستفسار عن مسار الطرد"/>
    <d v="2017-06-14T00:00:00"/>
    <d v="1899-12-30T08:41:12"/>
    <s v="محمد عبد العزيز"/>
    <x v="0"/>
    <s v="max_new55@yahoo.com"/>
    <s v="2680807102671"/>
    <s v="01004002650"/>
    <x v="1"/>
    <m/>
    <x v="5"/>
    <n v="14"/>
    <n v="8"/>
    <n v="4"/>
    <s v="RX573435639DE"/>
    <s v=""/>
    <s v=""/>
    <s v=""/>
    <s v=""/>
    <s v=""/>
    <s v=""/>
    <s v=""/>
    <s v="RX"/>
    <s v="DE"/>
  </r>
  <r>
    <s v="42900مينا مجديMena.magdy@mag-consulting.netاستفسار عن مسار الطرد"/>
    <d v="2017-06-14T00:00:00"/>
    <d v="1899-12-30T08:41:12"/>
    <s v="مينا مجدي"/>
    <x v="0"/>
    <s v="Mena.magdy@mag-consulting.net"/>
    <s v="28702023400111"/>
    <s v="201221443699"/>
    <x v="1"/>
    <m/>
    <x v="5"/>
    <n v="14"/>
    <n v="8"/>
    <n v="4"/>
    <s v="RE495445025SE"/>
    <s v=""/>
    <s v=""/>
    <s v=""/>
    <s v=""/>
    <s v=""/>
    <s v=""/>
    <s v=""/>
    <s v="RE"/>
    <s v="SE"/>
  </r>
  <r>
    <s v="42900د. شادى أديب سلامةchadi.salama@gmail.comأخـــــرى"/>
    <d v="2017-06-14T00:00:00"/>
    <d v="1899-12-30T08:41:12"/>
    <s v="د. شادى أديب سلامة"/>
    <x v="0"/>
    <s v="chadi.salama@gmail.com"/>
    <s v="28001020100038"/>
    <s v="0226231608"/>
    <x v="4"/>
    <m/>
    <x v="5"/>
    <n v="14"/>
    <n v="8"/>
    <n v="4"/>
    <s v=""/>
    <s v=""/>
    <s v=""/>
    <s v=""/>
    <s v=""/>
    <s v=""/>
    <s v=""/>
    <s v=""/>
    <s v=""/>
    <s v=""/>
  </r>
  <r>
    <s v="42900عمر علىOmar.balloka1987@Gmail.comاستفسار عن مسار الطرد"/>
    <d v="2017-06-14T00:00:00"/>
    <d v="1899-12-30T08:41:12"/>
    <s v="عمر على"/>
    <x v="0"/>
    <s v="Omar.balloka1987@Gmail.com"/>
    <s v="28712150102915"/>
    <s v="201119516342"/>
    <x v="1"/>
    <m/>
    <x v="5"/>
    <n v="14"/>
    <n v="8"/>
    <n v="4"/>
    <s v="ED429076219NZ"/>
    <s v=""/>
    <s v=""/>
    <s v=""/>
    <s v=""/>
    <s v=""/>
    <s v=""/>
    <s v=""/>
    <s v="ED"/>
    <s v="NZ"/>
  </r>
  <r>
    <s v="42900اسامة عبد الحميد السعدنيosaadany@lbg3.comشــكــوى"/>
    <d v="2017-06-14T00:00:00"/>
    <d v="1899-12-30T09:07:45"/>
    <s v="اسامة عبد الحميد السعدني"/>
    <x v="2"/>
    <s v="osaadany@lbg3.com"/>
    <s v="2209410006"/>
    <s v="00966501916871"/>
    <x v="2"/>
    <m/>
    <x v="5"/>
    <n v="14"/>
    <n v="9"/>
    <n v="4"/>
    <s v="EE063616669SA"/>
    <s v=""/>
    <s v=""/>
    <s v=""/>
    <s v=""/>
    <s v=""/>
    <s v=""/>
    <s v=""/>
    <s v="EE"/>
    <s v="SA"/>
  </r>
  <r>
    <s v="42900اسلام محمد أبوعوفislamthebest2000@hotmail.comاستفسار عن مسار الطرد"/>
    <d v="2017-06-14T00:00:00"/>
    <d v="1899-12-30T09:13:37"/>
    <s v="اسلام محمد أبوعوف"/>
    <x v="0"/>
    <s v="islamthebest2000@hotmail.com"/>
    <s v="28709040300036"/>
    <s v="01119732725"/>
    <x v="1"/>
    <m/>
    <x v="5"/>
    <n v="14"/>
    <n v="9"/>
    <n v="4"/>
    <s v="RR532802228LV"/>
    <s v=""/>
    <s v=""/>
    <s v=""/>
    <s v=""/>
    <s v=""/>
    <s v=""/>
    <s v=""/>
    <s v="RR"/>
    <s v="LV"/>
  </r>
  <r>
    <s v="42900جمعه بدريwwgomaa66@gmail.comأخـــــرى"/>
    <d v="2017-06-14T00:00:00"/>
    <d v="1899-12-30T09:46:48"/>
    <s v="جمعه بدري"/>
    <x v="0"/>
    <s v="wwgomaa66@gmail.com"/>
    <s v="2570550427011171"/>
    <s v="01271097897"/>
    <x v="4"/>
    <m/>
    <x v="5"/>
    <n v="14"/>
    <n v="9"/>
    <n v="4"/>
    <s v=""/>
    <s v=""/>
    <s v=""/>
    <s v=""/>
    <s v=""/>
    <s v=""/>
    <s v=""/>
    <s v=""/>
    <s v=""/>
    <s v=""/>
  </r>
  <r>
    <s v="42900ٍسمر سيدsamar.abdelraouf@unicrete.netاستفســار عن خدمــة"/>
    <d v="2017-06-14T00:00:00"/>
    <d v="1899-12-30T09:57:00"/>
    <s v="ٍسمر سيد"/>
    <x v="0"/>
    <s v="samar.abdelraouf@unicrete.net"/>
    <s v="28607140105101"/>
    <s v="201005416661"/>
    <x v="0"/>
    <m/>
    <x v="5"/>
    <n v="14"/>
    <n v="9"/>
    <n v="4"/>
    <s v=""/>
    <s v=""/>
    <s v=""/>
    <s v=""/>
    <s v=""/>
    <s v=""/>
    <s v=""/>
    <s v=""/>
    <s v=""/>
    <s v=""/>
  </r>
  <r>
    <s v="42900سالم عبدالله النعيميalsh3ir@hotmail.comاستفسار عن مسار الطرد"/>
    <d v="2017-06-14T00:00:00"/>
    <d v="1899-12-30T10:36:50"/>
    <s v="سالم عبدالله النعيمي"/>
    <x v="7"/>
    <s v="alsh3ir@hotmail.com"/>
    <s v=": Ae123453"/>
    <s v="00971505888322"/>
    <x v="1"/>
    <m/>
    <x v="5"/>
    <n v="14"/>
    <n v="10"/>
    <n v="4"/>
    <s v="EE703153781EG"/>
    <s v=""/>
    <s v=""/>
    <s v=""/>
    <s v=""/>
    <s v=""/>
    <s v=""/>
    <s v=""/>
    <s v="EE"/>
    <s v="EG"/>
  </r>
  <r>
    <s v="42900عاطف الكنانى فرحات الحوفىatefplus@gmail.comشــكــوى"/>
    <d v="2017-06-14T00:00:00"/>
    <d v="1899-12-30T10:41:12"/>
    <s v="عاطف الكنانى فرحات الحوفى"/>
    <x v="0"/>
    <s v="atefplus@gmail.com"/>
    <s v="25604291201595"/>
    <s v="00201124701011"/>
    <x v="2"/>
    <m/>
    <x v="5"/>
    <n v="14"/>
    <n v="10"/>
    <n v="4"/>
    <s v=""/>
    <s v=""/>
    <s v=""/>
    <s v=""/>
    <s v=""/>
    <s v=""/>
    <s v=""/>
    <s v=""/>
    <s v=""/>
    <s v=""/>
  </r>
  <r>
    <s v="42900حازم عبد المطلب عبد الحليمhazem.telep@gmail.comاستفســار فنـى"/>
    <d v="2017-06-14T00:00:00"/>
    <d v="1899-12-30T10:42:22"/>
    <s v="حازم عبد المطلب عبد الحليم"/>
    <x v="0"/>
    <s v="hazem.telep@gmail.com"/>
    <s v="27302241303134"/>
    <s v="01020207788"/>
    <x v="5"/>
    <m/>
    <x v="5"/>
    <n v="14"/>
    <n v="10"/>
    <n v="4"/>
    <s v=""/>
    <s v=""/>
    <s v=""/>
    <s v=""/>
    <s v=""/>
    <s v=""/>
    <s v=""/>
    <s v=""/>
    <s v=""/>
    <s v=""/>
  </r>
  <r>
    <s v="42900عصام احمد ابراهيمessamaig@yahoo.comشــكــوى"/>
    <d v="2017-06-14T00:00:00"/>
    <d v="1899-12-30T10:51:34"/>
    <s v="عصام احمد ابراهيم"/>
    <x v="0"/>
    <s v="essamaig@yahoo.com"/>
    <s v="27810101402472"/>
    <s v="201005789330"/>
    <x v="2"/>
    <m/>
    <x v="5"/>
    <n v="14"/>
    <n v="10"/>
    <n v="4"/>
    <s v="EE017316715EG"/>
    <s v=""/>
    <s v=""/>
    <s v=""/>
    <s v=""/>
    <s v=""/>
    <s v=""/>
    <s v=""/>
    <s v="EE"/>
    <s v="EG"/>
  </r>
  <r>
    <s v="42900امانى السيد احمد عليوهamany.elewa89@gmail.comأخـــــرى"/>
    <d v="2017-06-14T00:00:00"/>
    <d v="1899-12-30T11:01:26"/>
    <s v="امانى السيد احمد عليوه"/>
    <x v="0"/>
    <s v="amany.elewa89@gmail.com"/>
    <s v="28911211500121"/>
    <s v="01027557990"/>
    <x v="4"/>
    <m/>
    <x v="5"/>
    <n v="14"/>
    <n v="11"/>
    <n v="4"/>
    <s v=""/>
    <s v=""/>
    <s v=""/>
    <s v=""/>
    <s v=""/>
    <s v=""/>
    <s v=""/>
    <s v=""/>
    <s v=""/>
    <s v=""/>
  </r>
  <r>
    <s v="42900علاء الدين عبد المنعمalaa.1966@windowslive.comاستفسار عن مسار الطرد"/>
    <d v="2017-06-14T00:00:00"/>
    <d v="1899-12-30T11:15:44"/>
    <s v="علاء الدين عبد المنعم"/>
    <x v="2"/>
    <s v="alaa.1966@windowslive.com"/>
    <s v=": A12901780"/>
    <s v="966516423627"/>
    <x v="1"/>
    <m/>
    <x v="5"/>
    <n v="14"/>
    <n v="11"/>
    <n v="4"/>
    <s v="EE037103578SA"/>
    <s v=""/>
    <s v=""/>
    <s v=""/>
    <s v=""/>
    <s v=""/>
    <s v=""/>
    <s v=""/>
    <s v="EE"/>
    <s v="SA"/>
  </r>
  <r>
    <s v="42900مراد عبد الجواد عبد النبىmourad.abdel.gawad@sammantrading.com.egشــكــوى"/>
    <d v="2017-06-14T00:00:00"/>
    <d v="1899-12-30T11:33:15"/>
    <s v="مراد عبد الجواد عبد النبى"/>
    <x v="0"/>
    <s v="mourad.abdel.gawad@sammantrading.com.eg"/>
    <s v="26001010108891"/>
    <s v="00201270507636"/>
    <x v="2"/>
    <m/>
    <x v="5"/>
    <n v="14"/>
    <n v="11"/>
    <n v="4"/>
    <s v=""/>
    <s v=""/>
    <s v=""/>
    <s v=""/>
    <s v=""/>
    <s v=""/>
    <s v=""/>
    <s v=""/>
    <s v=""/>
    <s v=""/>
  </r>
  <r>
    <s v="42900Flying Pharaohinfo@fp-logistics.comاستفسار عن مسار الطرد"/>
    <d v="2017-06-14T00:00:00"/>
    <d v="1899-12-30T11:41:20"/>
    <s v="Flying Pharaoh"/>
    <x v="0"/>
    <s v="info@fp-logistics.com"/>
    <s v="29309062502843"/>
    <s v="201211163088"/>
    <x v="1"/>
    <m/>
    <x v="5"/>
    <n v="14"/>
    <n v="11"/>
    <n v="4"/>
    <s v="EP844378985US"/>
    <s v=""/>
    <s v=""/>
    <s v=""/>
    <s v=""/>
    <s v=""/>
    <s v=""/>
    <s v=""/>
    <s v="EP"/>
    <s v="US"/>
  </r>
  <r>
    <s v="42900محمد ابراهيم محمدmuhammed.nabil@live.comاستفســار عن خدمــة"/>
    <d v="2017-06-14T00:00:00"/>
    <d v="1899-12-30T12:14:14"/>
    <s v="محمد ابراهيم محمد"/>
    <x v="0"/>
    <s v="muhammed.nabil@live.com"/>
    <s v="28607011205116"/>
    <s v="00201114535214"/>
    <x v="0"/>
    <m/>
    <x v="5"/>
    <n v="14"/>
    <n v="12"/>
    <n v="4"/>
    <s v=""/>
    <s v=""/>
    <s v=""/>
    <s v=""/>
    <s v=""/>
    <s v=""/>
    <s v=""/>
    <s v=""/>
    <s v=""/>
    <s v=""/>
  </r>
  <r>
    <s v="42900فتحي السيد محمد اليمانيshady76fathy@yahoo.comشــكــوى"/>
    <d v="2017-06-14T00:00:00"/>
    <d v="1899-12-30T12:16:32"/>
    <s v="فتحي السيد محمد اليماني"/>
    <x v="0"/>
    <s v="shady76fathy@yahoo.com"/>
    <s v="24605251500991"/>
    <s v="201069937664"/>
    <x v="2"/>
    <m/>
    <x v="5"/>
    <n v="14"/>
    <n v="12"/>
    <n v="4"/>
    <s v=""/>
    <s v=""/>
    <s v=""/>
    <s v=""/>
    <s v=""/>
    <s v=""/>
    <s v=""/>
    <s v=""/>
    <s v=""/>
    <s v=""/>
  </r>
  <r>
    <s v="42900Flying Pharaohgm@fp-logistics.comاستفسار عن مسار الطرد"/>
    <d v="2017-06-14T00:00:00"/>
    <d v="1899-12-30T12:18:27"/>
    <s v="Flying Pharaoh"/>
    <x v="0"/>
    <s v="gm@fp-logistics.com"/>
    <s v="27610252500299"/>
    <s v="+201211163088"/>
    <x v="1"/>
    <m/>
    <x v="5"/>
    <n v="14"/>
    <n v="12"/>
    <n v="4"/>
    <s v="EP844378985US"/>
    <s v=""/>
    <s v=""/>
    <s v=""/>
    <s v=""/>
    <s v=""/>
    <s v=""/>
    <s v=""/>
    <s v="EP"/>
    <s v="US"/>
  </r>
  <r>
    <s v="42900هدرا ملاك خير يؤنسhedra_malak@hotmail.comأخـــــرى"/>
    <d v="2017-06-14T00:00:00"/>
    <d v="1899-12-30T12:58:51"/>
    <s v="هدرا ملاك خير يؤنس"/>
    <x v="0"/>
    <s v="hedra_malak@hotmail.com"/>
    <s v="28812282700573"/>
    <s v="201112946500"/>
    <x v="4"/>
    <m/>
    <x v="5"/>
    <n v="14"/>
    <n v="12"/>
    <n v="4"/>
    <s v=""/>
    <s v=""/>
    <s v=""/>
    <s v=""/>
    <s v=""/>
    <s v=""/>
    <s v=""/>
    <s v=""/>
    <s v=""/>
    <s v=""/>
  </r>
  <r>
    <s v="42900عبدالرحمن عبد الرازق محمدrahmansalama56@yahoo.comاستفسار عن مسار الطرد"/>
    <d v="2017-06-14T00:00:00"/>
    <d v="1899-12-30T13:16:33"/>
    <s v="عبدالرحمن عبد الرازق محمد"/>
    <x v="40"/>
    <s v="rahmansalama56@yahoo.com"/>
    <s v="25609140100934"/>
    <s v="20101222543444"/>
    <x v="1"/>
    <m/>
    <x v="5"/>
    <n v="14"/>
    <n v="13"/>
    <n v="4"/>
    <s v="ee701364845eg"/>
    <s v=""/>
    <s v=""/>
    <s v=""/>
    <s v=""/>
    <s v=""/>
    <s v=""/>
    <s v=""/>
    <s v="EE"/>
    <s v="EG"/>
  </r>
  <r>
    <s v="42900شيماء عبداللهShimaa.shahin@abmegypt.comاستفسار عن مسار الطرد"/>
    <d v="2017-06-14T00:00:00"/>
    <d v="1899-12-30T13:19:16"/>
    <s v="شيماء عبدالله"/>
    <x v="0"/>
    <s v="Shimaa.shahin@abmegypt.com"/>
    <s v="23809031200489"/>
    <s v="01060301976"/>
    <x v="1"/>
    <m/>
    <x v="5"/>
    <n v="14"/>
    <n v="13"/>
    <n v="4"/>
    <s v="EE703081930EG"/>
    <s v=""/>
    <s v=""/>
    <s v=""/>
    <s v=""/>
    <s v=""/>
    <s v=""/>
    <s v=""/>
    <s v="EE"/>
    <s v="EG"/>
  </r>
  <r>
    <s v="42900نادر علي اسماعيل محمدngahmed71@hotmail.comاستفسار عن مسار الطرد"/>
    <d v="2017-06-14T00:00:00"/>
    <d v="1899-12-30T13:19:57"/>
    <s v="نادر علي اسماعيل محمد"/>
    <x v="0"/>
    <s v="ngahmed71@hotmail.com"/>
    <s v="26701010400437"/>
    <s v="201227576356"/>
    <x v="1"/>
    <m/>
    <x v="5"/>
    <n v="14"/>
    <n v="13"/>
    <n v="4"/>
    <s v="CQ423393417CH"/>
    <s v=""/>
    <s v=""/>
    <s v=""/>
    <s v=""/>
    <s v=""/>
    <s v=""/>
    <s v=""/>
    <s v="CQ"/>
    <s v="CH"/>
  </r>
  <r>
    <s v="42900احمد الصبانahmadalsabban@hotmail.comأخـــــرى"/>
    <d v="2017-06-14T00:00:00"/>
    <d v="1899-12-30T13:20:59"/>
    <s v="احمد الصبان"/>
    <x v="0"/>
    <s v="ahmadalsabban@hotmail.com"/>
    <s v="103334"/>
    <s v="01001913875"/>
    <x v="4"/>
    <m/>
    <x v="5"/>
    <n v="14"/>
    <n v="13"/>
    <n v="4"/>
    <s v=""/>
    <s v=""/>
    <s v=""/>
    <s v=""/>
    <s v=""/>
    <s v=""/>
    <s v=""/>
    <s v=""/>
    <s v=""/>
    <s v=""/>
  </r>
  <r>
    <s v="42900منة الله حلمى محمد عبد الجوادdr_shahrzad86@yahoo.comاستفســار عن خدمــة"/>
    <d v="2017-06-14T00:00:00"/>
    <d v="1899-12-30T13:28:32"/>
    <s v="منة الله حلمى محمد عبد الجواد"/>
    <x v="0"/>
    <s v="dr_shahrzad86@yahoo.com"/>
    <s v="28612270100741"/>
    <s v="01007710253"/>
    <x v="0"/>
    <m/>
    <x v="5"/>
    <n v="14"/>
    <n v="13"/>
    <n v="4"/>
    <s v=""/>
    <s v=""/>
    <s v=""/>
    <s v=""/>
    <s v=""/>
    <s v=""/>
    <s v=""/>
    <s v=""/>
    <s v=""/>
    <s v=""/>
  </r>
  <r>
    <s v="42900حمدي علي أحمد عوضawadhaa@yahoo.co.ukاستفسار عن مسار الطرد"/>
    <d v="2017-06-14T00:00:00"/>
    <d v="1899-12-30T13:29:01"/>
    <s v="حمدي علي أحمد عوض"/>
    <x v="2"/>
    <s v="awadhaa@yahoo.co.uk"/>
    <s v=": A05080968"/>
    <s v="009660505117488"/>
    <x v="1"/>
    <m/>
    <x v="5"/>
    <n v="14"/>
    <n v="13"/>
    <n v="4"/>
    <s v="EE023752105SA"/>
    <s v=""/>
    <s v=""/>
    <s v=""/>
    <s v=""/>
    <s v=""/>
    <s v=""/>
    <s v=""/>
    <s v="EE"/>
    <s v="SA"/>
  </r>
  <r>
    <s v="42900منة الله حلمى محمد عبد الجوادdr_shahrzad86@yahoo.comأخـــــرى"/>
    <d v="2017-06-14T00:00:00"/>
    <d v="1899-12-30T13:50:24"/>
    <s v="منة الله حلمى محمد عبد الجواد"/>
    <x v="0"/>
    <s v="dr_shahrzad86@yahoo.com"/>
    <s v="28612270100741"/>
    <s v="01007710253"/>
    <x v="4"/>
    <m/>
    <x v="5"/>
    <n v="14"/>
    <n v="13"/>
    <n v="4"/>
    <s v=""/>
    <s v=""/>
    <s v=""/>
    <s v=""/>
    <s v=""/>
    <s v=""/>
    <s v=""/>
    <s v=""/>
    <s v=""/>
    <s v=""/>
  </r>
  <r>
    <s v="42900حسامhohassan444@gmail.comاستفسار عن مسار الطرد"/>
    <d v="2017-06-14T00:00:00"/>
    <d v="1899-12-30T14:20:43"/>
    <s v="حسام"/>
    <x v="0"/>
    <s v="hohassan444@gmail.com"/>
    <s v=": A15955648"/>
    <s v="00966500361048"/>
    <x v="1"/>
    <m/>
    <x v="5"/>
    <n v="14"/>
    <n v="14"/>
    <n v="4"/>
    <s v="RU606454814SA"/>
    <s v=""/>
    <s v=""/>
    <s v=""/>
    <s v=""/>
    <s v=""/>
    <s v=""/>
    <s v=""/>
    <s v="RU"/>
    <s v="SA"/>
  </r>
  <r>
    <s v="42900احمد ناصر احمدahmed_nasser1979@yahoo.comشــكــوى"/>
    <d v="2017-06-14T00:00:00"/>
    <d v="1899-12-30T14:21:27"/>
    <s v="احمد ناصر احمد"/>
    <x v="0"/>
    <s v="ahmed_nasser1979@yahoo.com"/>
    <s v="27903102602031"/>
    <s v="201062607030"/>
    <x v="2"/>
    <m/>
    <x v="5"/>
    <n v="14"/>
    <n v="14"/>
    <n v="4"/>
    <s v=""/>
    <s v=""/>
    <s v=""/>
    <s v=""/>
    <s v=""/>
    <s v=""/>
    <s v=""/>
    <s v=""/>
    <s v=""/>
    <s v=""/>
  </r>
  <r>
    <s v="42900عبدالحافظ سعيد محمد ابراهيمhafezsakr@hotmail.comاستفســار عن خدمــة"/>
    <d v="2017-06-14T00:00:00"/>
    <d v="1899-12-30T14:37:07"/>
    <s v="عبدالحافظ سعيد محمد ابراهيم"/>
    <x v="0"/>
    <s v="hafezsakr@hotmail.com"/>
    <s v="28803291301399"/>
    <s v="201027881020"/>
    <x v="0"/>
    <m/>
    <x v="5"/>
    <n v="14"/>
    <n v="14"/>
    <n v="4"/>
    <s v=""/>
    <s v=""/>
    <s v=""/>
    <s v=""/>
    <s v=""/>
    <s v=""/>
    <s v=""/>
    <s v=""/>
    <s v=""/>
    <s v=""/>
  </r>
  <r>
    <s v="42900oraby hassan orabyorabio@hotmail.comاستفسار عن مسار الطرد"/>
    <d v="2017-06-14T00:00:00"/>
    <d v="1899-12-30T15:10:24"/>
    <s v="oraby hassan oraby"/>
    <x v="0"/>
    <s v="orabio@hotmail.com"/>
    <s v="27210240400134"/>
    <s v="01111599976"/>
    <x v="1"/>
    <m/>
    <x v="5"/>
    <n v="14"/>
    <n v="15"/>
    <n v="4"/>
    <s v=""/>
    <s v=""/>
    <s v=""/>
    <s v=""/>
    <s v=""/>
    <s v=""/>
    <s v=""/>
    <s v=""/>
    <s v=""/>
    <s v=""/>
  </r>
  <r>
    <s v="42900محمد امام عباسMohamedemamkassab@hotmail.comشــكــوى"/>
    <d v="2017-06-14T00:00:00"/>
    <d v="1899-12-30T15:17:27"/>
    <s v="محمد امام عباس"/>
    <x v="0"/>
    <s v="Mohamedemamkassab@hotmail.com"/>
    <s v="28509010123297"/>
    <s v="00201000690007"/>
    <x v="2"/>
    <m/>
    <x v="5"/>
    <n v="14"/>
    <n v="15"/>
    <n v="4"/>
    <s v=""/>
    <s v=""/>
    <s v=""/>
    <s v=""/>
    <s v=""/>
    <s v=""/>
    <s v=""/>
    <s v=""/>
    <s v=""/>
    <s v=""/>
  </r>
  <r>
    <s v="42900محمود سعد احمد محمدabo_mshaly@yahoo.comأخـــــرى"/>
    <d v="2017-06-14T00:00:00"/>
    <d v="1899-12-30T15:30:21"/>
    <s v="محمود سعد احمد محمد"/>
    <x v="0"/>
    <s v="abo_mshaly@yahoo.com"/>
    <s v="29101072702832"/>
    <s v="01119071518"/>
    <x v="4"/>
    <m/>
    <x v="5"/>
    <n v="14"/>
    <n v="15"/>
    <n v="4"/>
    <s v=""/>
    <s v=""/>
    <s v=""/>
    <s v=""/>
    <s v=""/>
    <s v=""/>
    <s v=""/>
    <s v=""/>
    <s v=""/>
    <s v=""/>
  </r>
  <r>
    <s v="42900شريفsherifelsharaky@gmail.comاستفســار عن خدمــة"/>
    <d v="2017-06-14T00:00:00"/>
    <d v="1899-12-30T15:31:28"/>
    <s v="شريف"/>
    <x v="0"/>
    <s v="sherifelsharaky@gmail.com"/>
    <s v=": A05548061"/>
    <s v="00201061040001"/>
    <x v="0"/>
    <m/>
    <x v="5"/>
    <n v="14"/>
    <n v="15"/>
    <n v="4"/>
    <s v=""/>
    <s v=""/>
    <s v=""/>
    <s v=""/>
    <s v=""/>
    <s v=""/>
    <s v=""/>
    <s v=""/>
    <s v=""/>
    <s v=""/>
  </r>
  <r>
    <s v="42900Nagah Abbas alnagdyDr.alnagdy@gmail.comاستفسار عن مسار الطرد"/>
    <d v="2017-06-14T00:00:00"/>
    <d v="1899-12-30T15:31:52"/>
    <s v="Nagah Abbas alnagdy"/>
    <x v="0"/>
    <s v="Dr.alnagdy@gmail.com"/>
    <s v=": A13933669"/>
    <s v="00966507601800"/>
    <x v="1"/>
    <m/>
    <x v="5"/>
    <n v="14"/>
    <n v="15"/>
    <n v="4"/>
    <s v="EE066559081SA"/>
    <s v=""/>
    <s v=""/>
    <s v=""/>
    <s v=""/>
    <s v=""/>
    <s v=""/>
    <s v=""/>
    <s v="EE"/>
    <s v="SA"/>
  </r>
  <r>
    <s v="42900احمد عبد الرحيم الشافعيgamalalal3@gmail.comاستفسار عن مسار الطرد"/>
    <d v="2017-06-14T00:00:00"/>
    <d v="1899-12-30T15:45:49"/>
    <s v="احمد عبد الرحيم الشافعي"/>
    <x v="0"/>
    <s v="gamalalal3@gmail.com"/>
    <s v="27401062400818"/>
    <s v="00201275022440"/>
    <x v="1"/>
    <m/>
    <x v="5"/>
    <n v="14"/>
    <n v="15"/>
    <n v="4"/>
    <s v="EE703167689EG"/>
    <s v=""/>
    <s v=""/>
    <s v=""/>
    <s v=""/>
    <s v=""/>
    <s v=""/>
    <s v=""/>
    <s v="EE"/>
    <s v="EG"/>
  </r>
  <r>
    <s v="42900Islam Fahmy (اسلام فهمي)islamfahmy814@gmail.comاستفسار عن مسار الطرد"/>
    <d v="2017-06-14T00:00:00"/>
    <d v="1899-12-30T15:49:27"/>
    <s v="Islam Fahmy (اسلام فهمي)"/>
    <x v="0"/>
    <s v="islamfahmy814@gmail.com"/>
    <s v="29104290100312"/>
    <s v="2001228149156"/>
    <x v="1"/>
    <m/>
    <x v="5"/>
    <n v="14"/>
    <n v="15"/>
    <n v="4"/>
    <s v="RX573568493DE"/>
    <s v=""/>
    <s v=""/>
    <s v=""/>
    <s v=""/>
    <s v=""/>
    <s v=""/>
    <s v=""/>
    <s v="RX"/>
    <s v="DE"/>
  </r>
  <r>
    <s v="42900يحيي حسن دويدارYahia.dowidar@gmail.comأخـــــرى"/>
    <d v="2017-06-14T00:00:00"/>
    <d v="1899-12-30T16:13:12"/>
    <s v="يحيي حسن دويدار"/>
    <x v="0"/>
    <s v="Yahia.dowidar@gmail.com"/>
    <s v="29607170200633"/>
    <s v="01203767939"/>
    <x v="4"/>
    <m/>
    <x v="5"/>
    <n v="14"/>
    <n v="16"/>
    <n v="4"/>
    <s v=""/>
    <s v=""/>
    <s v=""/>
    <s v=""/>
    <s v=""/>
    <s v=""/>
    <s v=""/>
    <s v=""/>
    <s v=""/>
    <s v=""/>
  </r>
  <r>
    <s v="42900فاطمة محمد صالح حسينallahrabe33@gmail.comاستفســار عن خدمــة"/>
    <d v="2017-06-14T00:00:00"/>
    <d v="1899-12-30T16:33:46"/>
    <s v="فاطمة محمد صالح حسين"/>
    <x v="0"/>
    <s v="allahrabe33@gmail.com"/>
    <s v="28209212500143"/>
    <s v="201099759910"/>
    <x v="0"/>
    <m/>
    <x v="5"/>
    <n v="14"/>
    <n v="16"/>
    <n v="4"/>
    <s v=""/>
    <s v=""/>
    <s v=""/>
    <s v=""/>
    <s v=""/>
    <s v=""/>
    <s v=""/>
    <s v=""/>
    <s v=""/>
    <s v=""/>
  </r>
  <r>
    <s v="42900معاذmwhbh355@gmail.comاستفســار عن خدمــة"/>
    <d v="2017-06-14T00:00:00"/>
    <d v="1899-12-30T16:49:09"/>
    <s v="معاذ"/>
    <x v="0"/>
    <s v="mwhbh355@gmail.com"/>
    <s v="30102070106134"/>
    <s v="00201146518708"/>
    <x v="0"/>
    <m/>
    <x v="5"/>
    <n v="14"/>
    <n v="16"/>
    <n v="4"/>
    <s v=""/>
    <s v=""/>
    <s v=""/>
    <s v=""/>
    <s v=""/>
    <s v=""/>
    <s v=""/>
    <s v=""/>
    <s v=""/>
    <s v=""/>
  </r>
  <r>
    <s v="42900أحمد حسين محمد عبد الغني الشرشابيa.elshersh@yahoo.comشــكــوى"/>
    <d v="2017-06-14T00:00:00"/>
    <d v="1899-12-30T17:20:19"/>
    <s v="أحمد حسين محمد عبد الغني الشرشابي"/>
    <x v="0"/>
    <s v="a.elshersh@yahoo.com"/>
    <s v="29604081700852"/>
    <s v="201114459041"/>
    <x v="2"/>
    <m/>
    <x v="5"/>
    <n v="14"/>
    <n v="17"/>
    <n v="4"/>
    <s v=""/>
    <s v=""/>
    <s v=""/>
    <s v=""/>
    <s v=""/>
    <s v=""/>
    <s v=""/>
    <s v=""/>
    <s v=""/>
    <s v=""/>
  </r>
  <r>
    <s v="42900سهام فاضل حسن السيدmeshahat1972@gmail.comشــكــوى"/>
    <d v="2017-06-14T00:00:00"/>
    <d v="1899-12-30T18:19:35"/>
    <s v="سهام فاضل حسن السيد"/>
    <x v="0"/>
    <s v="meshahat1972@gmail.com"/>
    <s v="27304021201961"/>
    <s v="00201111312573"/>
    <x v="2"/>
    <m/>
    <x v="5"/>
    <n v="14"/>
    <n v="18"/>
    <n v="4"/>
    <s v=""/>
    <s v=""/>
    <s v=""/>
    <s v=""/>
    <s v=""/>
    <s v=""/>
    <s v=""/>
    <s v=""/>
    <s v=""/>
    <s v=""/>
  </r>
  <r>
    <s v="42901Sherif El Dardirysherifed@gmail.comاستفسار عن مسار الطرد"/>
    <d v="2017-06-15T00:00:00"/>
    <d v="1899-12-30T09:00:36"/>
    <s v="Sherif El Dardiry"/>
    <x v="0"/>
    <s v="sherifed@gmail.com"/>
    <s v="26603152800511"/>
    <s v="01221966315"/>
    <x v="1"/>
    <m/>
    <x v="5"/>
    <n v="15"/>
    <n v="9"/>
    <n v="5"/>
    <s v=""/>
    <s v=""/>
    <s v=""/>
    <s v=""/>
    <s v=""/>
    <s v=""/>
    <s v=""/>
    <s v=""/>
    <s v=""/>
    <s v=""/>
  </r>
  <r>
    <s v="42901د. سمير محمود عبد الفضيلSamierom@gmail.comشــكــوى"/>
    <d v="2017-06-15T00:00:00"/>
    <d v="1899-12-30T09:00:36"/>
    <s v="د. سمير محمود عبد الفضيل"/>
    <x v="0"/>
    <s v="Samierom@gmail.com"/>
    <s v="26510112101931"/>
    <s v="201000285804"/>
    <x v="2"/>
    <m/>
    <x v="5"/>
    <n v="15"/>
    <n v="9"/>
    <n v="5"/>
    <s v=""/>
    <s v=""/>
    <s v=""/>
    <s v=""/>
    <s v=""/>
    <s v=""/>
    <s v=""/>
    <s v=""/>
    <s v=""/>
    <s v=""/>
  </r>
  <r>
    <s v="42901Ahmed mohamed mashalyahmedmashalyeng@gmail.comاستفسار عن مسار الطرد"/>
    <d v="2017-06-15T00:00:00"/>
    <d v="1899-12-30T09:00:36"/>
    <s v="Ahmed mohamed mashaly"/>
    <x v="0"/>
    <s v="ahmedmashalyeng@gmail.com"/>
    <s v="29309081601674"/>
    <s v="201158873655"/>
    <x v="1"/>
    <m/>
    <x v="5"/>
    <n v="15"/>
    <n v="9"/>
    <n v="5"/>
    <s v="RX573327489DE"/>
    <s v=""/>
    <s v=""/>
    <s v=""/>
    <s v=""/>
    <s v=""/>
    <s v=""/>
    <s v=""/>
    <s v="RX"/>
    <s v="DE"/>
  </r>
  <r>
    <s v="42901سامى حسن محمد الدسوقى البهىsamyalbahy_eg@yahoo.comاستفسار عن مسار الطرد"/>
    <d v="2017-06-15T00:00:00"/>
    <d v="1899-12-30T09:00:37"/>
    <s v="سامى حسن محمد الدسوقى البهى"/>
    <x v="0"/>
    <s v="samyalbahy_eg@yahoo.com"/>
    <s v="28608171500056"/>
    <s v="00201270920975"/>
    <x v="1"/>
    <m/>
    <x v="5"/>
    <n v="15"/>
    <n v="9"/>
    <n v="5"/>
    <s v="CP000376468EG"/>
    <s v=""/>
    <s v=""/>
    <s v=""/>
    <s v=""/>
    <s v=""/>
    <s v=""/>
    <s v=""/>
    <s v="CP"/>
    <s v="EG"/>
  </r>
  <r>
    <s v="42901هاشم سعيد هاشم عليhashemsaid11@yahoo.comاستفســار عن خدمــة"/>
    <d v="2017-06-15T00:00:00"/>
    <d v="1899-12-30T09:00:37"/>
    <s v="هاشم سعيد هاشم علي"/>
    <x v="0"/>
    <s v="hashemsaid11@yahoo.com"/>
    <s v="29111118800473"/>
    <s v="01092738180"/>
    <x v="0"/>
    <m/>
    <x v="5"/>
    <n v="15"/>
    <n v="9"/>
    <n v="5"/>
    <s v=""/>
    <s v=""/>
    <s v=""/>
    <s v=""/>
    <s v=""/>
    <s v=""/>
    <s v=""/>
    <s v=""/>
    <s v=""/>
    <s v=""/>
  </r>
  <r>
    <s v="42901Ragab Mohamed Ammaryass_adv@yahoo.comاستفسار عن مسار الطرد"/>
    <d v="2017-06-15T00:00:00"/>
    <d v="1899-12-30T09:00:37"/>
    <s v="Ragab Mohamed Ammar"/>
    <x v="0"/>
    <s v="yass_adv@yahoo.com"/>
    <s v="28207191900234"/>
    <s v="01114771781"/>
    <x v="1"/>
    <m/>
    <x v="5"/>
    <n v="15"/>
    <n v="9"/>
    <n v="5"/>
    <s v="RX573433712DE"/>
    <s v=""/>
    <s v=""/>
    <s v=""/>
    <s v=""/>
    <s v=""/>
    <s v=""/>
    <s v=""/>
    <s v="RX"/>
    <s v="DE"/>
  </r>
  <r>
    <s v="42901محمود فؤاد السيد شومانmahmoud_shouman2015@yahoo.comشــكــوى"/>
    <d v="2017-06-15T00:00:00"/>
    <d v="1899-12-30T09:43:08"/>
    <s v="محمود فؤاد السيد شومان"/>
    <x v="0"/>
    <s v="mahmoud_shouman2015@yahoo.com"/>
    <s v="28806011814671"/>
    <s v="00201281916329"/>
    <x v="2"/>
    <m/>
    <x v="5"/>
    <n v="15"/>
    <n v="9"/>
    <n v="5"/>
    <s v=""/>
    <s v=""/>
    <s v=""/>
    <s v=""/>
    <s v=""/>
    <s v=""/>
    <s v=""/>
    <s v=""/>
    <s v=""/>
    <s v=""/>
  </r>
  <r>
    <s v="42901إسلام نور الدين زهرانeslamnour4554@gmail.comاستفســار فنـى"/>
    <d v="2017-06-15T00:00:00"/>
    <d v="1899-12-30T09:43:09"/>
    <s v="إسلام نور الدين زهران"/>
    <x v="0"/>
    <s v="eslamnour4554@gmail.com"/>
    <s v="29506292101171"/>
    <s v="0201146019218"/>
    <x v="5"/>
    <m/>
    <x v="5"/>
    <n v="15"/>
    <n v="9"/>
    <n v="5"/>
    <s v=""/>
    <s v=""/>
    <s v=""/>
    <s v=""/>
    <s v=""/>
    <s v=""/>
    <s v=""/>
    <s v=""/>
    <s v=""/>
    <s v=""/>
  </r>
  <r>
    <s v="42901علياء جمعه سليمان نور اللهaliaagomaa6@gmail.comشــكــوى"/>
    <d v="2017-06-15T00:00:00"/>
    <d v="1899-12-30T09:43:10"/>
    <s v="علياء جمعه سليمان نور الله"/>
    <x v="0"/>
    <s v="aliaagomaa6@gmail.com"/>
    <s v="29412220201207"/>
    <s v="01025219472"/>
    <x v="2"/>
    <m/>
    <x v="5"/>
    <n v="15"/>
    <n v="9"/>
    <n v="5"/>
    <s v=""/>
    <s v=""/>
    <s v=""/>
    <s v=""/>
    <s v=""/>
    <s v=""/>
    <s v=""/>
    <s v=""/>
    <s v=""/>
    <s v=""/>
  </r>
  <r>
    <s v="42901هشام حسن عبد الحميدheshamalmasry@hotmail.comاستفسار عن مسار الطرد"/>
    <d v="2017-06-15T00:00:00"/>
    <d v="1899-12-30T09:43:10"/>
    <s v="هشام حسن عبد الحميد"/>
    <x v="0"/>
    <s v="heshamalmasry@hotmail.com"/>
    <s v="27804040100176"/>
    <s v="201222596566"/>
    <x v="1"/>
    <m/>
    <x v="5"/>
    <n v="15"/>
    <n v="9"/>
    <n v="5"/>
    <s v="RN613445490NL"/>
    <s v=""/>
    <s v=""/>
    <s v=""/>
    <s v=""/>
    <s v=""/>
    <s v=""/>
    <s v=""/>
    <s v="RN"/>
    <s v="NL"/>
  </r>
  <r>
    <s v="42901MOHAMED KHAIRY ABD ELAZIMm.khairy@me.comاستفسار عن مسار الطرد"/>
    <d v="2017-06-15T00:00:00"/>
    <d v="1899-12-30T09:43:10"/>
    <s v="MOHAMED KHAIRY ABD ELAZIM"/>
    <x v="0"/>
    <s v="m.khairy@me.com"/>
    <s v="27208181401691"/>
    <s v="01226941649"/>
    <x v="1"/>
    <m/>
    <x v="5"/>
    <n v="15"/>
    <n v="9"/>
    <n v="5"/>
    <s v="RR637312246EG"/>
    <s v=""/>
    <s v=""/>
    <s v=""/>
    <s v=""/>
    <s v=""/>
    <s v=""/>
    <s v=""/>
    <s v="RR"/>
    <s v="EG"/>
  </r>
  <r>
    <s v="42901هيام محمد احمد جبريلoth_hto@yahoo.comاستفســار عن خدمــة"/>
    <d v="2017-06-15T00:00:00"/>
    <d v="1899-12-30T09:43:10"/>
    <s v="هيام محمد احمد جبريل"/>
    <x v="0"/>
    <s v="oth_hto@yahoo.com"/>
    <s v="27310031300084"/>
    <s v="201009047091"/>
    <x v="0"/>
    <m/>
    <x v="5"/>
    <n v="15"/>
    <n v="9"/>
    <n v="5"/>
    <s v=""/>
    <s v=""/>
    <s v=""/>
    <s v=""/>
    <s v=""/>
    <s v=""/>
    <s v=""/>
    <s v=""/>
    <s v=""/>
    <s v=""/>
  </r>
  <r>
    <s v="42901عمرو فرج الله حسانfarag_amr@hotmail.comاستفسار عن مسار الطرد"/>
    <d v="2017-06-15T00:00:00"/>
    <d v="1899-12-30T09:43:28"/>
    <s v="عمرو فرج الله حسان"/>
    <x v="0"/>
    <s v="farag_amr@hotmail.com"/>
    <s v="29006220101956"/>
    <s v="0222872518"/>
    <x v="1"/>
    <m/>
    <x v="5"/>
    <n v="15"/>
    <n v="9"/>
    <n v="5"/>
    <s v="RP356054780SG"/>
    <s v="RP356054572SG"/>
    <s v=""/>
    <s v=""/>
    <s v=""/>
    <s v=""/>
    <s v=""/>
    <s v=""/>
    <s v="RP"/>
    <s v="SG"/>
  </r>
  <r>
    <s v="42901mostafakhaledmostafaka413@gmail.comاستفسار عن مسار الطرد"/>
    <d v="2017-06-15T00:00:00"/>
    <d v="1899-12-30T09:43:33"/>
    <s v="mostafakhaled"/>
    <x v="0"/>
    <s v="mostafaka413@gmail.com"/>
    <s v="30106212400574"/>
    <s v="201099590245"/>
    <x v="1"/>
    <m/>
    <x v="5"/>
    <n v="15"/>
    <n v="9"/>
    <n v="5"/>
    <s v="RS621581789CN"/>
    <s v=""/>
    <s v=""/>
    <s v=""/>
    <s v=""/>
    <s v=""/>
    <s v=""/>
    <s v=""/>
    <s v="RS"/>
    <s v="CN"/>
  </r>
  <r>
    <s v="42901محمد عصام حمديmohamedessamhamdy@gmail.comاستفسار عن مسار الطرد"/>
    <d v="2017-06-15T00:00:00"/>
    <d v="1899-12-30T10:29:20"/>
    <s v="محمد عصام حمدي"/>
    <x v="0"/>
    <s v="mohamedessamhamdy@gmail.com"/>
    <s v="28607092102278"/>
    <s v="201000146530"/>
    <x v="1"/>
    <m/>
    <x v="5"/>
    <n v="15"/>
    <n v="10"/>
    <n v="5"/>
    <s v="RX573435452DE"/>
    <s v=""/>
    <s v=""/>
    <s v=""/>
    <s v=""/>
    <s v=""/>
    <s v=""/>
    <s v=""/>
    <s v="RX"/>
    <s v="DE"/>
  </r>
  <r>
    <s v="42901أحمد حسين محمد عبد الغني الشرشابيa.elshersh@gmail.comشــكــوى"/>
    <d v="2017-06-15T00:00:00"/>
    <d v="1899-12-30T10:33:45"/>
    <s v="أحمد حسين محمد عبد الغني الشرشابي"/>
    <x v="0"/>
    <s v="a.elshersh@gmail.com"/>
    <s v="29604081700852"/>
    <s v="201114459041"/>
    <x v="2"/>
    <m/>
    <x v="5"/>
    <n v="15"/>
    <n v="10"/>
    <n v="5"/>
    <s v=""/>
    <s v=""/>
    <s v=""/>
    <s v=""/>
    <s v=""/>
    <s v=""/>
    <s v=""/>
    <s v=""/>
    <s v=""/>
    <s v=""/>
  </r>
  <r>
    <s v="42901اسامة السعدنيosaadany@lbg3.comشــكــوى"/>
    <d v="2017-06-15T00:00:00"/>
    <d v="1899-12-30T10:38:32"/>
    <s v="اسامة السعدني"/>
    <x v="2"/>
    <s v="osaadany@lbg3.com"/>
    <s v="22094100006"/>
    <s v="00966501916871"/>
    <x v="2"/>
    <m/>
    <x v="5"/>
    <n v="15"/>
    <n v="10"/>
    <n v="5"/>
    <s v=""/>
    <s v=""/>
    <s v=""/>
    <s v=""/>
    <s v=""/>
    <s v=""/>
    <s v=""/>
    <s v=""/>
    <s v=""/>
    <s v=""/>
  </r>
  <r>
    <s v="42901عمر مختار عباسomaraky2000@yahoo.comاستفسار عن مسار الطرد"/>
    <d v="2017-06-15T00:00:00"/>
    <d v="1899-12-30T10:49:29"/>
    <s v="عمر مختار عباس"/>
    <x v="0"/>
    <s v="omaraky2000@yahoo.com"/>
    <s v="25611240103293"/>
    <s v="0201203518518"/>
    <x v="1"/>
    <m/>
    <x v="5"/>
    <n v="15"/>
    <n v="10"/>
    <n v="5"/>
    <s v="EE703184470EG"/>
    <s v=""/>
    <s v=""/>
    <s v=""/>
    <s v=""/>
    <s v=""/>
    <s v=""/>
    <s v=""/>
    <s v="EE"/>
    <s v="EG"/>
  </r>
  <r>
    <s v="42901هاجر مجديmylifewithoutme2016@gmail.comاستفسار عن مسار الطرد"/>
    <d v="2017-06-15T00:00:00"/>
    <d v="1899-12-30T10:51:54"/>
    <s v="هاجر مجدي"/>
    <x v="0"/>
    <s v="mylifewithoutme2016@gmail.com"/>
    <s v="28505210200789"/>
    <s v="00201114494248"/>
    <x v="1"/>
    <m/>
    <x v="5"/>
    <n v="15"/>
    <n v="10"/>
    <n v="5"/>
    <s v="rs006651693eg"/>
    <s v=""/>
    <s v=""/>
    <s v=""/>
    <s v=""/>
    <s v=""/>
    <s v=""/>
    <s v=""/>
    <s v="RS"/>
    <s v="EG"/>
  </r>
  <r>
    <s v="42901Mohammed alkafafiHamodialkafafi@hotmail.comاستفسار عن مسار الطرد"/>
    <d v="2017-06-15T00:00:00"/>
    <d v="1899-12-30T10:59:08"/>
    <s v="Mohammed alkafafi"/>
    <x v="14"/>
    <s v="Hamodialkafafi@hotmail.com"/>
    <s v="811115"/>
    <s v="0046738997604"/>
    <x v="1"/>
    <m/>
    <x v="5"/>
    <n v="15"/>
    <n v="10"/>
    <n v="5"/>
    <s v="EE703231245EG"/>
    <s v=""/>
    <s v=""/>
    <s v=""/>
    <s v=""/>
    <s v=""/>
    <s v=""/>
    <s v=""/>
    <s v="EE"/>
    <s v="EG"/>
  </r>
  <r>
    <s v="42901MARWA ADELMADEL908@OUTLOOK.COMاستفسار عن مسار الطرد"/>
    <d v="2017-06-15T00:00:00"/>
    <d v="1899-12-30T12:06:37"/>
    <s v="MARWA ADEL"/>
    <x v="0"/>
    <s v="MADEL908@OUTLOOK.COM"/>
    <s v="27711120104887"/>
    <s v="01020305224"/>
    <x v="1"/>
    <m/>
    <x v="5"/>
    <n v="15"/>
    <n v="12"/>
    <n v="5"/>
    <s v="RX572674408DE"/>
    <s v=""/>
    <s v=""/>
    <s v=""/>
    <s v=""/>
    <s v=""/>
    <s v=""/>
    <s v=""/>
    <s v="RX"/>
    <s v="DE"/>
  </r>
  <r>
    <s v="42901MAMDOUH GABERmamdohg@hotmail.comاستفسار عن مسار الطرد"/>
    <d v="2017-06-15T00:00:00"/>
    <d v="1899-12-30T12:06:38"/>
    <s v="MAMDOUH GABER"/>
    <x v="0"/>
    <s v="mamdohg@hotmail.com"/>
    <s v="26004080103437"/>
    <s v="00201001660455"/>
    <x v="1"/>
    <m/>
    <x v="5"/>
    <n v="15"/>
    <n v="12"/>
    <n v="5"/>
    <s v="EE017908917EG"/>
    <s v=""/>
    <s v=""/>
    <s v=""/>
    <s v=""/>
    <s v=""/>
    <s v=""/>
    <s v=""/>
    <s v="EE"/>
    <s v="EG"/>
  </r>
  <r>
    <s v="42901هاله فوادAlaa.elsalhy153@yahoo.comاستفسار عن مسار الطرد"/>
    <d v="2017-06-15T00:00:00"/>
    <d v="1899-12-30T12:17:37"/>
    <s v="هاله فواد"/>
    <x v="5"/>
    <s v="Alaa.elsalhy153@yahoo.com"/>
    <s v="2500061"/>
    <s v="0096892558927"/>
    <x v="1"/>
    <m/>
    <x v="5"/>
    <n v="15"/>
    <n v="12"/>
    <n v="5"/>
    <s v="EE015651657EG"/>
    <s v="EE015651643EG"/>
    <s v=""/>
    <s v=""/>
    <s v=""/>
    <s v=""/>
    <s v=""/>
    <s v=""/>
    <s v="EE"/>
    <s v="EG"/>
  </r>
  <r>
    <s v="42901مصطفى خالدmostafaka413@gmail.comاستفسار عن مسار الطرد"/>
    <d v="2017-06-15T00:00:00"/>
    <d v="1899-12-30T12:19:01"/>
    <s v="مصطفى خالد"/>
    <x v="0"/>
    <s v="mostafaka413@gmail.com"/>
    <s v="30106212400574"/>
    <s v="201099590245"/>
    <x v="1"/>
    <m/>
    <x v="5"/>
    <n v="15"/>
    <n v="12"/>
    <n v="5"/>
    <s v=""/>
    <s v=""/>
    <s v=""/>
    <s v=""/>
    <s v=""/>
    <s v=""/>
    <s v=""/>
    <s v=""/>
    <s v=""/>
    <s v=""/>
  </r>
  <r>
    <s v="42901امير سمير لويس حناamer.samer71@yahoo.comاستفسار عن مسار الطرد"/>
    <d v="2017-06-15T00:00:00"/>
    <d v="1899-12-30T12:20:32"/>
    <s v="امير سمير لويس حنا"/>
    <x v="0"/>
    <s v="amer.samer71@yahoo.com"/>
    <s v="3000122513001479"/>
    <s v="01067472209"/>
    <x v="1"/>
    <m/>
    <x v="5"/>
    <n v="15"/>
    <n v="12"/>
    <n v="5"/>
    <s v="RA915098796IT"/>
    <s v=""/>
    <s v=""/>
    <s v=""/>
    <s v=""/>
    <s v=""/>
    <s v=""/>
    <s v=""/>
    <s v="RA"/>
    <s v="IT"/>
  </r>
  <r>
    <s v="42901محمد عصام هلالhelal.meh@gmail.comاستفسار عن مسار الطرد"/>
    <d v="2017-06-15T00:00:00"/>
    <d v="1899-12-30T12:38:09"/>
    <s v="محمد عصام هلال"/>
    <x v="0"/>
    <s v="helal.meh@gmail.com"/>
    <s v="29507250104215"/>
    <s v="201113626240"/>
    <x v="1"/>
    <m/>
    <x v="5"/>
    <n v="15"/>
    <n v="12"/>
    <n v="5"/>
    <s v="RX573436775DE"/>
    <s v=""/>
    <s v=""/>
    <s v=""/>
    <s v=""/>
    <s v=""/>
    <s v=""/>
    <s v=""/>
    <s v="RX"/>
    <s v="DE"/>
  </r>
  <r>
    <s v="42901Tamer Muhammad Jamaal Mouawad Morsy ShaqrahTamer.Shaqrah@Gmail.comشــكــوى"/>
    <d v="2017-06-15T00:00:00"/>
    <d v="1899-12-30T12:49:16"/>
    <s v="Tamer Muhammad Jamaal Mouawad Morsy Shaqrah"/>
    <x v="29"/>
    <s v="Tamer.Shaqrah@Gmail.com"/>
    <s v=": A18755486"/>
    <s v="201120974441"/>
    <x v="2"/>
    <m/>
    <x v="5"/>
    <n v="15"/>
    <n v="12"/>
    <n v="5"/>
    <s v="EE703211983EG"/>
    <s v=""/>
    <s v=""/>
    <s v=""/>
    <s v=""/>
    <s v=""/>
    <s v=""/>
    <s v=""/>
    <s v="EE"/>
    <s v="EG"/>
  </r>
  <r>
    <s v="42901Amira El Badryamira_elbadry@hotmail.comاستفسار عن مسار الطرد"/>
    <d v="2017-06-15T00:00:00"/>
    <d v="1899-12-30T12:53:26"/>
    <s v="Amira El Badry"/>
    <x v="0"/>
    <s v="amira_elbadry@hotmail.com"/>
    <s v="29211250101741"/>
    <s v="01227546060"/>
    <x v="1"/>
    <m/>
    <x v="5"/>
    <n v="15"/>
    <n v="12"/>
    <n v="5"/>
    <s v=""/>
    <s v=""/>
    <s v=""/>
    <s v=""/>
    <s v=""/>
    <s v=""/>
    <s v=""/>
    <s v=""/>
    <s v=""/>
    <s v=""/>
  </r>
  <r>
    <s v="42901محمد حمدي السيد حسينeng.mohammedhamdy88@gmail.comشــكــوى"/>
    <d v="2017-06-15T00:00:00"/>
    <d v="1899-12-30T13:15:41"/>
    <s v="محمد حمدي السيد حسين"/>
    <x v="0"/>
    <s v="eng.mohammedhamdy88@gmail.com"/>
    <s v="28811221402191"/>
    <s v="966580139341"/>
    <x v="2"/>
    <m/>
    <x v="5"/>
    <n v="15"/>
    <n v="13"/>
    <n v="5"/>
    <s v="EE703023163EG"/>
    <s v=""/>
    <s v=""/>
    <s v=""/>
    <s v=""/>
    <s v=""/>
    <s v=""/>
    <s v=""/>
    <s v="EE"/>
    <s v="EG"/>
  </r>
  <r>
    <s v="42901شروق مصطفىShoroukmoustafa12@gmail.comاستفسار عن مسار الطرد"/>
    <d v="2017-06-15T00:00:00"/>
    <d v="1899-12-30T13:21:54"/>
    <s v="شروق مصطفى"/>
    <x v="0"/>
    <s v="Shoroukmoustafa12@gmail.com"/>
    <s v="٢٩٢٠٣١٢٠٢٠١٥٨٩"/>
    <s v="01277384809"/>
    <x v="1"/>
    <m/>
    <x v="5"/>
    <n v="15"/>
    <n v="13"/>
    <n v="5"/>
    <s v=""/>
    <s v=""/>
    <s v=""/>
    <s v=""/>
    <s v=""/>
    <s v=""/>
    <s v=""/>
    <s v=""/>
    <s v=""/>
    <s v=""/>
  </r>
  <r>
    <s v="42901alynafaas.contact@gmail.comاستفسار عن مسار الطرد"/>
    <d v="2017-06-15T00:00:00"/>
    <d v="1899-12-30T13:34:59"/>
    <s v="aly"/>
    <x v="0"/>
    <s v="nafaas.contact@gmail.com"/>
    <s v="26902231801636"/>
    <s v="00201016471407"/>
    <x v="1"/>
    <m/>
    <x v="5"/>
    <n v="15"/>
    <n v="13"/>
    <n v="5"/>
    <s v="EE703155133EG"/>
    <s v=""/>
    <s v=""/>
    <s v=""/>
    <s v=""/>
    <s v=""/>
    <s v=""/>
    <s v=""/>
    <s v="EE"/>
    <s v="EG"/>
  </r>
  <r>
    <s v="42901معتز الصاويMoataz.sawy@gmail.comاستفسار عن مسار الطرد"/>
    <d v="2017-06-15T00:00:00"/>
    <d v="1899-12-30T13:52:26"/>
    <s v="معتز الصاوي"/>
    <x v="0"/>
    <s v="Moataz.sawy@gmail.com"/>
    <s v="27809162101272"/>
    <s v="201013721349"/>
    <x v="1"/>
    <m/>
    <x v="5"/>
    <n v="15"/>
    <n v="13"/>
    <n v="5"/>
    <s v="EE703137792EG"/>
    <s v=""/>
    <s v=""/>
    <s v=""/>
    <s v=""/>
    <s v=""/>
    <s v=""/>
    <s v=""/>
    <s v="EE"/>
    <s v="EG"/>
  </r>
  <r>
    <s v="42901مصطفي كامل حسن أحمدmk_mucsat@yahoo.comاستفسار عن مسار الطرد"/>
    <d v="2017-06-15T00:00:00"/>
    <d v="1899-12-30T14:04:30"/>
    <s v="مصطفي كامل حسن أحمد"/>
    <x v="2"/>
    <s v="mk_mucsat@yahoo.com"/>
    <s v="28704120200316"/>
    <s v="00966541997279"/>
    <x v="1"/>
    <m/>
    <x v="5"/>
    <n v="15"/>
    <n v="14"/>
    <n v="5"/>
    <s v="EE006698355EG"/>
    <s v="EE006698347EG"/>
    <s v=""/>
    <s v=""/>
    <s v=""/>
    <s v=""/>
    <s v=""/>
    <s v=""/>
    <s v="EE"/>
    <s v="EG"/>
  </r>
  <r>
    <s v="42901محمود محمد صالحmahmoud.saleh2022@gmail.comاستفسار عن مسار الطرد"/>
    <d v="2017-06-15T00:00:00"/>
    <d v="1899-12-30T14:24:00"/>
    <s v="محمود محمد صالح"/>
    <x v="2"/>
    <s v="mahmoud.saleh2022@gmail.com"/>
    <s v=": A09345493"/>
    <s v="00966509308418"/>
    <x v="1"/>
    <m/>
    <x v="5"/>
    <n v="15"/>
    <n v="14"/>
    <n v="5"/>
    <s v="EE061578778SA"/>
    <s v=""/>
    <s v=""/>
    <s v=""/>
    <s v=""/>
    <s v=""/>
    <s v=""/>
    <s v=""/>
    <s v="EE"/>
    <s v="SA"/>
  </r>
  <r>
    <s v="42901محمد مصطفي عبدالعزيزHamadafigo77@yahoo.comشــكــوى"/>
    <d v="2017-06-15T00:00:00"/>
    <d v="1899-12-30T14:34:19"/>
    <s v="محمد مصطفي عبدالعزيز"/>
    <x v="0"/>
    <s v="Hamadafigo77@yahoo.com"/>
    <s v="٢٨٦١٠٠١١٣٤٤٥١٦"/>
    <s v="٢٠١٠٩٦٨٦٢١٠٠"/>
    <x v="2"/>
    <m/>
    <x v="5"/>
    <n v="15"/>
    <n v="14"/>
    <n v="5"/>
    <s v="EE703071521EG"/>
    <s v=""/>
    <s v=""/>
    <s v=""/>
    <s v=""/>
    <s v=""/>
    <s v=""/>
    <s v=""/>
    <s v="EE"/>
    <s v="EG"/>
  </r>
  <r>
    <s v="42901محمد عبد الحميد متولى الحواشىmedohawawshy88@gmail.comاستفسار عن مسار الطرد"/>
    <d v="2017-06-15T00:00:00"/>
    <d v="1899-12-30T15:02:59"/>
    <s v="محمد عبد الحميد متولى الحواشى"/>
    <x v="0"/>
    <s v="medohawawshy88@gmail.com"/>
    <s v="28810108800116"/>
    <s v="01222550732"/>
    <x v="1"/>
    <m/>
    <x v="5"/>
    <n v="15"/>
    <n v="15"/>
    <n v="5"/>
    <s v="Ek044712971SA"/>
    <s v=""/>
    <s v=""/>
    <s v=""/>
    <s v=""/>
    <s v=""/>
    <s v=""/>
    <s v=""/>
    <s v="EK"/>
    <s v="SA"/>
  </r>
  <r>
    <s v="42901ماجد بشرى لمعىmagedboshra414@yahoo.comاستفســار عن خدمــة"/>
    <d v="2017-06-15T00:00:00"/>
    <d v="1899-12-30T15:17:26"/>
    <s v="ماجد بشرى لمعى"/>
    <x v="0"/>
    <s v="magedboshra414@yahoo.com"/>
    <s v="27803092600111"/>
    <s v="0201203052936"/>
    <x v="0"/>
    <m/>
    <x v="5"/>
    <n v="15"/>
    <n v="15"/>
    <n v="5"/>
    <s v=""/>
    <s v=""/>
    <s v=""/>
    <s v=""/>
    <s v=""/>
    <s v=""/>
    <s v=""/>
    <s v=""/>
    <s v=""/>
    <s v=""/>
  </r>
  <r>
    <s v="42901السيد محمد كمال محمودAccountant@yahoo.comاستفسار عن مسار الطرد"/>
    <d v="2017-06-15T00:00:00"/>
    <d v="1899-12-30T15:25:39"/>
    <s v="السيد محمد كمال محمود"/>
    <x v="0"/>
    <s v="Accountant@yahoo.com"/>
    <s v="28703261200313"/>
    <s v="201062183488"/>
    <x v="1"/>
    <m/>
    <x v="5"/>
    <n v="15"/>
    <n v="15"/>
    <n v="5"/>
    <s v="CP700206613EG"/>
    <s v=""/>
    <s v=""/>
    <s v=""/>
    <s v=""/>
    <s v=""/>
    <s v=""/>
    <s v=""/>
    <s v="CP"/>
    <s v="EG"/>
  </r>
  <r>
    <s v="42901مجدي عبد المعطي عفيفيAFIFI2512011@HOTMAIL.COMاستفسار عن مسار الطرد"/>
    <d v="2017-06-15T00:00:00"/>
    <d v="1899-12-30T15:30:43"/>
    <s v="مجدي عبد المعطي عفيفي"/>
    <x v="2"/>
    <s v="AFIFI2512011@HOTMAIL.COM"/>
    <s v="2233443587"/>
    <s v="00966567907858"/>
    <x v="1"/>
    <m/>
    <x v="5"/>
    <n v="15"/>
    <n v="15"/>
    <n v="5"/>
    <s v="EE050790261SA"/>
    <s v="EE050790261SA"/>
    <s v=""/>
    <s v=""/>
    <s v=""/>
    <s v=""/>
    <s v=""/>
    <s v=""/>
    <s v="EE"/>
    <s v="SA"/>
  </r>
  <r>
    <s v="42901Ahmed Mashalyahmedmashalyeng@gmail.comاستفسار عن مسار الطرد"/>
    <d v="2017-06-15T00:00:00"/>
    <d v="1899-12-30T15:34:06"/>
    <s v="Ahmed Mashaly"/>
    <x v="0"/>
    <s v="ahmedmashalyeng@gmail.com"/>
    <s v="29309081601674"/>
    <s v="201158873655"/>
    <x v="1"/>
    <m/>
    <x v="5"/>
    <n v="15"/>
    <n v="15"/>
    <n v="5"/>
    <s v="RX573327489DE"/>
    <s v=""/>
    <s v=""/>
    <s v=""/>
    <s v=""/>
    <s v=""/>
    <s v=""/>
    <s v=""/>
    <s v="RX"/>
    <s v="DE"/>
  </r>
  <r>
    <s v="42901محمد حنفي عبد الحميد ابراهيمmohamed.hanafy47@gmail.comاستفســار فنـى"/>
    <d v="2017-06-15T00:00:00"/>
    <d v="1899-12-30T15:49:48"/>
    <s v="محمد حنفي عبد الحميد ابراهيم"/>
    <x v="0"/>
    <s v="mohamed.hanafy47@gmail.com"/>
    <s v="29504280101998"/>
    <s v="0201097638934"/>
    <x v="5"/>
    <m/>
    <x v="5"/>
    <n v="15"/>
    <n v="15"/>
    <n v="5"/>
    <s v=""/>
    <s v=""/>
    <s v=""/>
    <s v=""/>
    <s v=""/>
    <s v=""/>
    <s v=""/>
    <s v=""/>
    <s v=""/>
    <s v=""/>
  </r>
  <r>
    <s v="42901سعد بريقع عبد الجوادEng.mohsaad1@yahoo.comاستفسار عن مسار الطرد"/>
    <d v="2017-06-15T00:00:00"/>
    <d v="1899-12-30T16:19:02"/>
    <s v="سعد بريقع عبد الجواد"/>
    <x v="0"/>
    <s v="Eng.mohsaad1@yahoo.com"/>
    <s v="24105052200595"/>
    <s v="201221337374"/>
    <x v="1"/>
    <m/>
    <x v="5"/>
    <n v="15"/>
    <n v="16"/>
    <n v="5"/>
    <s v="ES000491169EG"/>
    <s v=""/>
    <s v=""/>
    <s v=""/>
    <s v=""/>
    <s v=""/>
    <s v=""/>
    <s v=""/>
    <s v="ES"/>
    <s v="EG"/>
  </r>
  <r>
    <s v="42901الهامي فتحي طه حسنelhamyfathy@gmail.comشــكــوى"/>
    <d v="2017-06-15T00:00:00"/>
    <d v="1899-12-30T16:34:40"/>
    <s v="الهامي فتحي طه حسن"/>
    <x v="0"/>
    <s v="elhamyfathy@gmail.com"/>
    <s v="28610012601911"/>
    <s v="00201002322359"/>
    <x v="2"/>
    <m/>
    <x v="5"/>
    <n v="15"/>
    <n v="16"/>
    <n v="5"/>
    <s v=""/>
    <s v=""/>
    <s v=""/>
    <s v=""/>
    <s v=""/>
    <s v=""/>
    <s v=""/>
    <s v=""/>
    <s v=""/>
    <s v=""/>
  </r>
  <r>
    <s v="42901سحر ربيع عبدالرازقSahar20192020@gmail.comاستفســار عن خدمــة"/>
    <d v="2017-06-15T00:00:00"/>
    <d v="1899-12-30T17:40:06"/>
    <s v="سحر ربيع عبدالرازق"/>
    <x v="0"/>
    <s v="Sahar20192020@gmail.com"/>
    <s v="289102301004362"/>
    <s v="01112724533"/>
    <x v="0"/>
    <m/>
    <x v="5"/>
    <n v="15"/>
    <n v="17"/>
    <n v="5"/>
    <s v=""/>
    <s v=""/>
    <s v=""/>
    <s v=""/>
    <s v=""/>
    <s v=""/>
    <s v=""/>
    <s v=""/>
    <s v=""/>
    <s v=""/>
  </r>
  <r>
    <s v="42901محمود سعد احمد محمدabo_mshaly@yahoo.comاستفســار عن خدمــة"/>
    <d v="2017-06-15T00:00:00"/>
    <d v="1899-12-30T17:42:22"/>
    <s v="محمود سعد احمد محمد"/>
    <x v="0"/>
    <s v="abo_mshaly@yahoo.com"/>
    <s v="29101072702832"/>
    <s v="01119071518"/>
    <x v="0"/>
    <m/>
    <x v="5"/>
    <n v="15"/>
    <n v="17"/>
    <n v="5"/>
    <s v=""/>
    <s v=""/>
    <s v=""/>
    <s v=""/>
    <s v=""/>
    <s v=""/>
    <s v=""/>
    <s v=""/>
    <s v=""/>
    <s v=""/>
  </r>
  <r>
    <s v="42901محمد محمود رياضmohamed.reyad333@gmail.comاستفسار عن مسار الطرد"/>
    <d v="2017-06-15T00:00:00"/>
    <d v="1899-12-30T17:54:12"/>
    <s v="محمد محمود رياض"/>
    <x v="0"/>
    <s v="mohamed.reyad333@gmail.com"/>
    <s v="29407271601435"/>
    <s v="201062322316"/>
    <x v="1"/>
    <m/>
    <x v="5"/>
    <n v="15"/>
    <n v="17"/>
    <n v="5"/>
    <s v="RS016537830LT"/>
    <s v=""/>
    <s v=""/>
    <s v=""/>
    <s v=""/>
    <s v=""/>
    <s v=""/>
    <s v=""/>
    <s v="RS"/>
    <s v="LT"/>
  </r>
  <r>
    <s v="42901Eslam Hosneyeslam_hosney@icloud.comشــكــوى"/>
    <d v="2017-06-15T00:00:00"/>
    <d v="1899-12-30T18:28:01"/>
    <s v="Eslam Hosney"/>
    <x v="7"/>
    <s v="eslam_hosney@icloud.com"/>
    <s v=": A14581856"/>
    <s v="00971521289834"/>
    <x v="2"/>
    <m/>
    <x v="5"/>
    <n v="15"/>
    <n v="18"/>
    <n v="5"/>
    <s v="Ee421199441ae"/>
    <s v=""/>
    <s v=""/>
    <s v=""/>
    <s v=""/>
    <s v=""/>
    <s v=""/>
    <s v=""/>
    <s v="EE"/>
    <s v="AE"/>
  </r>
  <r>
    <s v="42901سامح منصورsam_2_2_2@hotmail.comاستفسار فى المبيعات"/>
    <d v="2017-06-15T00:00:00"/>
    <d v="1899-12-30T20:16:28"/>
    <s v="سامح منصور"/>
    <x v="0"/>
    <s v="sam_2_2_2@hotmail.com"/>
    <s v="027909191900235"/>
    <s v="201223356432"/>
    <x v="3"/>
    <m/>
    <x v="5"/>
    <n v="15"/>
    <n v="20"/>
    <n v="5"/>
    <s v=""/>
    <s v=""/>
    <s v=""/>
    <s v=""/>
    <s v=""/>
    <s v=""/>
    <s v=""/>
    <s v=""/>
    <s v=""/>
    <s v=""/>
  </r>
  <r>
    <s v="42901وائل محمد زكي حسينwaelzaki851@yahoo.comشــكــوى"/>
    <d v="2017-06-15T00:00:00"/>
    <d v="1899-12-30T20:47:56"/>
    <s v="وائل محمد زكي حسين"/>
    <x v="0"/>
    <s v="waelzaki851@yahoo.com"/>
    <s v="28709091303498"/>
    <s v="201228872531"/>
    <x v="2"/>
    <m/>
    <x v="5"/>
    <n v="15"/>
    <n v="20"/>
    <n v="5"/>
    <s v="RS829866487NL"/>
    <s v=""/>
    <s v=""/>
    <s v=""/>
    <s v=""/>
    <s v=""/>
    <s v=""/>
    <s v=""/>
    <s v="RS"/>
    <s v="NL"/>
  </r>
  <r>
    <s v="42901احمد وحيد عزت محمدahmed_waheed88@yahoo.comشــكــوى"/>
    <d v="2017-06-15T00:00:00"/>
    <d v="1899-12-30T21:39:43"/>
    <s v="احمد وحيد عزت محمد"/>
    <x v="0"/>
    <s v="ahmed_waheed88@yahoo.com"/>
    <s v=": A16960076"/>
    <s v="966547072062"/>
    <x v="2"/>
    <m/>
    <x v="5"/>
    <n v="15"/>
    <n v="21"/>
    <n v="5"/>
    <s v="rr061187975sa"/>
    <s v=""/>
    <s v=""/>
    <s v=""/>
    <s v=""/>
    <s v=""/>
    <s v=""/>
    <s v=""/>
    <s v="RR"/>
    <s v="SA"/>
  </r>
  <r>
    <s v="42901رباب محمد أحمدrababelkamash2@gmail.comاستفسار عن مسار الطرد"/>
    <d v="2017-06-15T00:00:00"/>
    <d v="1899-12-30T21:45:59"/>
    <s v="رباب محمد أحمد"/>
    <x v="0"/>
    <s v="rababelkamash2@gmail.com"/>
    <s v="28802131200283"/>
    <s v="201018093098"/>
    <x v="1"/>
    <m/>
    <x v="5"/>
    <n v="15"/>
    <n v="21"/>
    <n v="5"/>
    <s v=""/>
    <s v=""/>
    <s v=""/>
    <s v=""/>
    <s v=""/>
    <s v=""/>
    <s v=""/>
    <s v=""/>
    <s v=""/>
    <s v=""/>
  </r>
  <r>
    <s v="42901مياده السيد محمد نداSasanada70@gmail.comاستفســار عن خدمــة"/>
    <d v="2017-06-15T00:00:00"/>
    <d v="1899-12-30T22:05:49"/>
    <s v="مياده السيد محمد ندا"/>
    <x v="0"/>
    <s v="Sasanada70@gmail.com"/>
    <s v="28210181601248"/>
    <s v="00201023180067"/>
    <x v="0"/>
    <m/>
    <x v="5"/>
    <n v="15"/>
    <n v="22"/>
    <n v="5"/>
    <s v=""/>
    <s v=""/>
    <s v=""/>
    <s v=""/>
    <s v=""/>
    <s v=""/>
    <s v=""/>
    <s v=""/>
    <s v=""/>
    <s v=""/>
  </r>
  <r>
    <s v="42901ايات جمالismailseleem@yahoo.comاستفسار عن مسار الطرد"/>
    <d v="2017-06-15T00:00:00"/>
    <d v="1899-12-30T23:38:12"/>
    <s v="ايات جمال"/>
    <x v="0"/>
    <s v="ismailseleem@yahoo.com"/>
    <s v="28908131300309"/>
    <s v="01026827902"/>
    <x v="1"/>
    <m/>
    <x v="5"/>
    <n v="15"/>
    <n v="23"/>
    <n v="5"/>
    <s v="RB223129054SG"/>
    <s v="RB223670273SG"/>
    <s v="RB224515275SG"/>
    <s v="RH049986306TR"/>
    <s v=""/>
    <s v=""/>
    <s v=""/>
    <s v=""/>
    <s v="RB"/>
    <s v="SG"/>
  </r>
  <r>
    <s v="42901mohamed wagihmmido14@yahoo.comاستفسار عن مسار الطرد"/>
    <d v="2017-06-15T00:00:00"/>
    <d v="1899-12-30T23:45:11"/>
    <s v="mohamed wagih"/>
    <x v="0"/>
    <s v="mmido14@yahoo.com"/>
    <s v="28809251603552"/>
    <s v="201099417754"/>
    <x v="1"/>
    <m/>
    <x v="5"/>
    <n v="15"/>
    <n v="23"/>
    <n v="5"/>
    <s v="RN139857432MY"/>
    <s v=""/>
    <s v=""/>
    <s v=""/>
    <s v=""/>
    <s v=""/>
    <s v=""/>
    <s v=""/>
    <s v="RN"/>
    <s v="MY"/>
  </r>
  <r>
    <s v="42902محمد عطيه يوسفmhmdateh@gmail.comشــكــوى"/>
    <d v="2017-06-16T00:00:00"/>
    <d v="1899-12-30T00:24:16"/>
    <s v="محمد عطيه يوسف"/>
    <x v="0"/>
    <s v="mhmdateh@gmail.com"/>
    <s v="28107151603534"/>
    <s v="01117760400"/>
    <x v="2"/>
    <m/>
    <x v="5"/>
    <n v="16"/>
    <n v="0"/>
    <n v="6"/>
    <s v=""/>
    <s v=""/>
    <s v=""/>
    <s v=""/>
    <s v=""/>
    <s v=""/>
    <s v=""/>
    <s v=""/>
    <s v=""/>
    <s v=""/>
  </r>
  <r>
    <s v="42902Tarek ezzEng_tarekezz@hotmail.comاستفسار عن مسار الطرد"/>
    <d v="2017-06-16T00:00:00"/>
    <d v="1899-12-30T00:25:59"/>
    <s v="Tarek ezz"/>
    <x v="0"/>
    <s v="Eng_tarekezz@hotmail.com"/>
    <s v="113875"/>
    <s v="201001034576"/>
    <x v="1"/>
    <m/>
    <x v="5"/>
    <n v="16"/>
    <n v="0"/>
    <n v="6"/>
    <s v="RU876935994GB"/>
    <s v=""/>
    <s v=""/>
    <s v=""/>
    <s v=""/>
    <s v=""/>
    <s v=""/>
    <s v=""/>
    <s v="RU"/>
    <s v="GB"/>
  </r>
  <r>
    <s v="42902الحسن محمد مرتضى محمد عبد العليم المراغىhassanmaraghy@yahoo.comشــكــوى"/>
    <d v="2017-06-16T00:00:00"/>
    <d v="1899-12-30T00:29:52"/>
    <s v="الحسن محمد مرتضى محمد عبد العليم المراغى"/>
    <x v="0"/>
    <s v="hassanmaraghy@yahoo.com"/>
    <s v="29008260201336"/>
    <s v="01285875795"/>
    <x v="2"/>
    <m/>
    <x v="5"/>
    <n v="16"/>
    <n v="0"/>
    <n v="6"/>
    <s v=""/>
    <s v=""/>
    <s v=""/>
    <s v=""/>
    <s v=""/>
    <s v=""/>
    <s v=""/>
    <s v=""/>
    <s v=""/>
    <s v=""/>
  </r>
  <r>
    <s v="42902مواطنه مصريهs.sanud@yahoo.conشــكــوى"/>
    <d v="2017-06-16T00:00:00"/>
    <d v="1899-12-30T01:25:44"/>
    <s v="مواطنه مصريه"/>
    <x v="0"/>
    <s v="s.sanud@yahoo.con"/>
    <s v="000000000"/>
    <s v="201094673208"/>
    <x v="2"/>
    <m/>
    <x v="5"/>
    <n v="16"/>
    <n v="1"/>
    <n v="6"/>
    <s v=""/>
    <s v=""/>
    <s v=""/>
    <s v=""/>
    <s v=""/>
    <s v=""/>
    <s v=""/>
    <s v=""/>
    <s v=""/>
    <s v=""/>
  </r>
  <r>
    <s v="42902شركة هاى سينس تكنولوجىMrashed_73@hotmail.comاستفسار عن مسار الطرد"/>
    <d v="2017-06-16T00:00:00"/>
    <d v="1899-12-30T01:41:50"/>
    <s v="شركة هاى سينس تكنولوجى"/>
    <x v="0"/>
    <s v="Mrashed_73@hotmail.com"/>
    <s v="27309110101611"/>
    <s v="00201006508990"/>
    <x v="1"/>
    <m/>
    <x v="5"/>
    <n v="16"/>
    <n v="1"/>
    <n v="6"/>
    <s v="EE703226988eg"/>
    <s v=""/>
    <s v=""/>
    <s v=""/>
    <s v=""/>
    <s v=""/>
    <s v=""/>
    <s v=""/>
    <s v="EE"/>
    <s v="EG"/>
  </r>
  <r>
    <s v="42902 هشام حسن محمد علىmazn123hh@GMAIL.COMشــكــوى"/>
    <d v="2017-06-16T00:00:00"/>
    <d v="1899-12-30T02:14:00"/>
    <s v=" هشام حسن محمد على"/>
    <x v="0"/>
    <s v="mazn123hh@GMAIL.COM"/>
    <s v="28304161802055"/>
    <s v="0201000644692"/>
    <x v="2"/>
    <m/>
    <x v="5"/>
    <n v="16"/>
    <n v="2"/>
    <n v="6"/>
    <s v=""/>
    <s v=""/>
    <s v=""/>
    <s v=""/>
    <s v=""/>
    <s v=""/>
    <s v=""/>
    <s v=""/>
    <s v=""/>
    <s v=""/>
  </r>
  <r>
    <s v="42902هدرا ملاك خير يؤنسhedra_malak@hotmail.comشــكــوى"/>
    <d v="2017-06-16T00:00:00"/>
    <d v="1899-12-30T04:21:31"/>
    <s v="هدرا ملاك خير يؤنس"/>
    <x v="0"/>
    <s v="hedra_malak@hotmail.com"/>
    <s v="28812282700573"/>
    <s v="201112946500"/>
    <x v="2"/>
    <m/>
    <x v="5"/>
    <n v="16"/>
    <n v="4"/>
    <n v="6"/>
    <s v=""/>
    <s v=""/>
    <s v=""/>
    <s v=""/>
    <s v=""/>
    <s v=""/>
    <s v=""/>
    <s v=""/>
    <s v=""/>
    <s v=""/>
  </r>
  <r>
    <s v="42902عبدالله محمدabduallhm16@gmail.comاستفسار عن مسار الطرد"/>
    <d v="2017-06-16T00:00:00"/>
    <d v="1899-12-30T05:52:09"/>
    <s v="عبدالله محمد"/>
    <x v="0"/>
    <s v="abduallhm16@gmail.com"/>
    <s v="27307152601751"/>
    <s v="201126405489"/>
    <x v="1"/>
    <m/>
    <x v="5"/>
    <n v="16"/>
    <n v="5"/>
    <n v="6"/>
    <s v="RX570708934DE"/>
    <s v=""/>
    <s v=""/>
    <s v=""/>
    <s v=""/>
    <s v=""/>
    <s v=""/>
    <s v=""/>
    <s v="RX"/>
    <s v="DE"/>
  </r>
  <r>
    <s v="42902Khaled Ahmed Mohamed AttiaKhald.attya@gmail.comاستفسار عن مسار الطرد"/>
    <d v="2017-06-16T00:00:00"/>
    <d v="1899-12-30T07:36:15"/>
    <s v="Khaled Ahmed Mohamed Attia"/>
    <x v="0"/>
    <s v="Khald.attya@gmail.com"/>
    <s v="29103091702633"/>
    <s v="201000283834"/>
    <x v="1"/>
    <m/>
    <x v="5"/>
    <n v="16"/>
    <n v="7"/>
    <n v="6"/>
    <s v="RX570836235DE"/>
    <s v=""/>
    <s v=""/>
    <s v=""/>
    <s v=""/>
    <s v=""/>
    <s v=""/>
    <s v=""/>
    <s v="RX"/>
    <s v="DE"/>
  </r>
  <r>
    <s v="42902اسامه طه مصطفيosamadhoom5495@gmail.comاستفسار عن مسار الطرد"/>
    <d v="2017-06-16T00:00:00"/>
    <d v="1899-12-30T08:28:35"/>
    <s v="اسامه طه مصطفي"/>
    <x v="0"/>
    <s v="osamadhoom5495@gmail.com"/>
    <s v="29504052500998"/>
    <s v="01159394040"/>
    <x v="1"/>
    <m/>
    <x v="5"/>
    <n v="16"/>
    <n v="8"/>
    <n v="6"/>
    <s v="RF455874446SG"/>
    <s v="RT362435487HK"/>
    <s v=""/>
    <s v=""/>
    <s v=""/>
    <s v=""/>
    <s v=""/>
    <s v=""/>
    <s v="RF"/>
    <s v="SG"/>
  </r>
  <r>
    <s v="42902VALYA VIDINSKAvalia_vidinska@abv.bgشــكــوى"/>
    <d v="2017-06-16T00:00:00"/>
    <d v="1899-12-30T11:13:37"/>
    <s v="VALYA VIDINSKA"/>
    <x v="51"/>
    <s v="valia_vidinska@abv.bg"/>
    <s v="642225720"/>
    <s v="00359878323220"/>
    <x v="2"/>
    <m/>
    <x v="5"/>
    <n v="16"/>
    <n v="11"/>
    <n v="6"/>
    <s v="EE016067858EG"/>
    <s v=""/>
    <s v=""/>
    <s v=""/>
    <s v=""/>
    <s v=""/>
    <s v=""/>
    <s v=""/>
    <s v="EE"/>
    <s v="EG"/>
  </r>
  <r>
    <s v="42902محمد علي ابراهيم احمدhawary@yandex.ruاستفسار عن مسار الطرد"/>
    <d v="2017-06-16T00:00:00"/>
    <d v="1899-12-30T11:54:50"/>
    <s v="محمد علي ابراهيم احمد"/>
    <x v="0"/>
    <s v="hawary@yandex.ru"/>
    <s v="28806192704553"/>
    <s v="201271904543"/>
    <x v="1"/>
    <m/>
    <x v="5"/>
    <n v="16"/>
    <n v="11"/>
    <n v="6"/>
    <s v="EE703116656EG"/>
    <s v=""/>
    <s v=""/>
    <s v=""/>
    <s v=""/>
    <s v=""/>
    <s v=""/>
    <s v=""/>
    <s v="EE"/>
    <s v="EG"/>
  </r>
  <r>
    <s v="42902لمياء عبدالجواد محمدadel_elsherbeny11@yahoo.comاستفسار عن مسار الطرد"/>
    <d v="2017-06-16T00:00:00"/>
    <d v="1899-12-30T12:11:44"/>
    <s v="لمياء عبدالجواد محمد"/>
    <x v="0"/>
    <s v="adel_elsherbeny11@yahoo.com"/>
    <s v="27310152102284"/>
    <s v="00201114601810"/>
    <x v="1"/>
    <m/>
    <x v="5"/>
    <n v="16"/>
    <n v="12"/>
    <n v="6"/>
    <s v="EE703273634EG"/>
    <s v=""/>
    <s v=""/>
    <s v=""/>
    <s v=""/>
    <s v=""/>
    <s v=""/>
    <s v=""/>
    <s v="EE"/>
    <s v="EG"/>
  </r>
  <r>
    <s v="42902أحمد على خليفه فراجabu_trieka1992@yahoo.comاستفســار عن خدمــة"/>
    <d v="2017-06-16T00:00:00"/>
    <d v="1899-12-30T12:46:11"/>
    <s v="أحمد على خليفه فراج"/>
    <x v="0"/>
    <s v="abu_trieka1992@yahoo.com"/>
    <s v="29203270100233"/>
    <s v="201142820085"/>
    <x v="0"/>
    <m/>
    <x v="5"/>
    <n v="16"/>
    <n v="12"/>
    <n v="6"/>
    <s v=""/>
    <s v=""/>
    <s v=""/>
    <s v=""/>
    <s v=""/>
    <s v=""/>
    <s v=""/>
    <s v=""/>
    <s v=""/>
    <s v=""/>
  </r>
  <r>
    <s v="42902احمد سامي المنشاويAhmed.El-Menshawy@hotmail.comاستفسار عن مسار الطرد"/>
    <d v="2017-06-16T00:00:00"/>
    <d v="1899-12-30T13:39:32"/>
    <s v="احمد سامي المنشاوي"/>
    <x v="0"/>
    <s v="Ahmed.El-Menshawy@hotmail.com"/>
    <s v="29110010124637"/>
    <s v="201111151511"/>
    <x v="1"/>
    <m/>
    <x v="5"/>
    <n v="16"/>
    <n v="13"/>
    <n v="6"/>
    <s v="RL709291582CN"/>
    <s v="RG905454277CN"/>
    <s v=""/>
    <s v=""/>
    <s v=""/>
    <s v=""/>
    <s v=""/>
    <s v=""/>
    <s v="RL"/>
    <s v="CN"/>
  </r>
  <r>
    <s v="42902خالد رمضان عبد الحليمKhaled.magic@yahoo.comاستفسار عن مسار الطرد"/>
    <d v="2017-06-16T00:00:00"/>
    <d v="1899-12-30T13:43:39"/>
    <s v="خالد رمضان عبد الحليم"/>
    <x v="0"/>
    <s v="Khaled.magic@yahoo.com"/>
    <s v="29901310201614"/>
    <s v="01278989608"/>
    <x v="1"/>
    <m/>
    <x v="5"/>
    <n v="16"/>
    <n v="13"/>
    <n v="6"/>
    <s v="EK058657025SA"/>
    <s v=""/>
    <s v=""/>
    <s v=""/>
    <s v=""/>
    <s v=""/>
    <s v=""/>
    <s v=""/>
    <s v="EK"/>
    <s v="SA"/>
  </r>
  <r>
    <s v="42902خالد رمضان عبد الحليمKhald.magic@yahoo.comاستفسار عن مسار الطرد"/>
    <d v="2017-06-16T00:00:00"/>
    <d v="1899-12-30T13:49:28"/>
    <s v="خالد رمضان عبد الحليم"/>
    <x v="0"/>
    <s v="Khald.magic@yahoo.com"/>
    <s v="29901310201614"/>
    <s v="01278989608"/>
    <x v="1"/>
    <m/>
    <x v="5"/>
    <n v="16"/>
    <n v="13"/>
    <n v="6"/>
    <s v="EK058657025SA"/>
    <s v=""/>
    <s v=""/>
    <s v=""/>
    <s v=""/>
    <s v=""/>
    <s v=""/>
    <s v=""/>
    <s v="EK"/>
    <s v="SA"/>
  </r>
  <r>
    <s v="42902رباب محمد أحمدruby_m_88@hotmail.comاستفسار عن مسار الطرد"/>
    <d v="2017-06-16T00:00:00"/>
    <d v="1899-12-30T13:51:08"/>
    <s v="رباب محمد أحمد"/>
    <x v="0"/>
    <s v="ruby_m_88@hotmail.com"/>
    <s v="28802131200283"/>
    <s v="201018093098"/>
    <x v="1"/>
    <m/>
    <x v="5"/>
    <n v="16"/>
    <n v="13"/>
    <n v="6"/>
    <s v="EE703222592EG"/>
    <s v=""/>
    <s v=""/>
    <s v=""/>
    <s v=""/>
    <s v=""/>
    <s v=""/>
    <s v=""/>
    <s v="EE"/>
    <s v="EG"/>
  </r>
  <r>
    <s v="42902حسامhohassan444@gmail.comاستفسار عن مسار الطرد"/>
    <d v="2017-06-16T00:00:00"/>
    <d v="1899-12-30T14:17:28"/>
    <s v="حسام"/>
    <x v="0"/>
    <s v="hohassan444@gmail.com"/>
    <s v=": A15955648"/>
    <s v="00966500361048"/>
    <x v="1"/>
    <m/>
    <x v="5"/>
    <n v="16"/>
    <n v="14"/>
    <n v="6"/>
    <s v="RU606454814SA"/>
    <s v=""/>
    <s v=""/>
    <s v=""/>
    <s v=""/>
    <s v=""/>
    <s v=""/>
    <s v=""/>
    <s v="RU"/>
    <s v="SA"/>
  </r>
  <r>
    <s v="42902Mena Magdy YousefMena.magdy@mag-consulting.netاستفسار عن مسار الطرد"/>
    <d v="2017-06-16T00:00:00"/>
    <d v="1899-12-30T14:51:05"/>
    <s v="Mena Magdy Yousef"/>
    <x v="0"/>
    <s v="Mena.magdy@mag-consulting.net"/>
    <s v="287020211134"/>
    <s v="00201221443699"/>
    <x v="1"/>
    <m/>
    <x v="5"/>
    <n v="16"/>
    <n v="14"/>
    <n v="6"/>
    <s v="RE495445025SE"/>
    <s v=""/>
    <s v=""/>
    <s v=""/>
    <s v=""/>
    <s v=""/>
    <s v=""/>
    <s v=""/>
    <s v="RE"/>
    <s v="SE"/>
  </r>
  <r>
    <s v="42902وئام مصطفى عبد الحليمoma.mustafa@gmail.comاستفسار عن مسار الطرد"/>
    <d v="2017-06-16T00:00:00"/>
    <d v="1899-12-30T15:18:14"/>
    <s v="وئام مصطفى عبد الحليم"/>
    <x v="0"/>
    <s v="oma.mustafa@gmail.com"/>
    <s v="P02323182"/>
    <s v="00201128096423"/>
    <x v="1"/>
    <m/>
    <x v="5"/>
    <n v="16"/>
    <n v="15"/>
    <n v="6"/>
    <s v="EE703202686EG"/>
    <s v="EE703202880EG"/>
    <s v=""/>
    <s v=""/>
    <s v=""/>
    <s v=""/>
    <s v=""/>
    <s v=""/>
    <s v="EE"/>
    <s v="EG"/>
  </r>
  <r>
    <s v="42902عمرو عليAmraly.eg@hotmail.comاستفسار عن مسار الطرد"/>
    <d v="2017-06-16T00:00:00"/>
    <d v="1899-12-30T19:55:25"/>
    <s v="عمرو علي"/>
    <x v="0"/>
    <s v="Amraly.eg@hotmail.com"/>
    <s v="400491"/>
    <s v="201061285700"/>
    <x v="1"/>
    <m/>
    <x v="5"/>
    <n v="16"/>
    <n v="19"/>
    <n v="6"/>
    <s v="EE064058683SA"/>
    <s v=""/>
    <s v=""/>
    <s v=""/>
    <s v=""/>
    <s v=""/>
    <s v=""/>
    <s v=""/>
    <s v="EE"/>
    <s v="SA"/>
  </r>
  <r>
    <s v="42902داليا جمال عبد الستارsajasabry48@gmail.comاستفسار عن مسار الطرد"/>
    <d v="2017-06-16T00:00:00"/>
    <d v="1899-12-30T21:00:42"/>
    <s v="داليا جمال عبد الستار"/>
    <x v="0"/>
    <s v="sajasabry48@gmail.com"/>
    <s v="28203290201385"/>
    <s v="01206084077"/>
    <x v="1"/>
    <m/>
    <x v="5"/>
    <n v="16"/>
    <n v="21"/>
    <n v="6"/>
    <s v="EE703259907EG"/>
    <s v=""/>
    <s v=""/>
    <s v=""/>
    <s v=""/>
    <s v=""/>
    <s v=""/>
    <s v=""/>
    <s v="EE"/>
    <s v="EG"/>
  </r>
  <r>
    <s v="42902علا عبد اللطيف السيدola_abdellatif@hotmail.comاستفسار عن مسار الطرد"/>
    <d v="2017-06-16T00:00:00"/>
    <d v="1899-12-30T21:25:03"/>
    <s v="علا عبد اللطيف السيد"/>
    <x v="0"/>
    <s v="ola_abdellatif@hotmail.com"/>
    <s v="27909148800201"/>
    <s v="201098411655"/>
    <x v="1"/>
    <m/>
    <x v="5"/>
    <n v="16"/>
    <n v="21"/>
    <n v="6"/>
    <s v="EE703205815EG"/>
    <s v=""/>
    <s v=""/>
    <s v=""/>
    <s v=""/>
    <s v=""/>
    <s v=""/>
    <s v=""/>
    <s v="EE"/>
    <s v="EG"/>
  </r>
  <r>
    <s v="42902فراس علاوsmile.maker2008@Hotmail. comاستفسار عن مسار الطرد"/>
    <d v="2017-06-16T00:00:00"/>
    <d v="1899-12-30T22:08:11"/>
    <s v="فراس علاو"/>
    <x v="23"/>
    <s v="smile.maker2008@Hotmail. com"/>
    <s v="05383887"/>
    <s v="0060172544335"/>
    <x v="1"/>
    <m/>
    <x v="5"/>
    <n v="16"/>
    <n v="22"/>
    <n v="6"/>
    <s v="RR170354802MY"/>
    <s v=""/>
    <s v=""/>
    <s v=""/>
    <s v=""/>
    <s v=""/>
    <s v=""/>
    <s v=""/>
    <s v="RR"/>
    <s v="MY"/>
  </r>
  <r>
    <s v="42902علاء احمد حماد احمدalaabiry@yahoo.comاستفســار عن خدمــة"/>
    <d v="2017-06-16T00:00:00"/>
    <d v="1899-12-30T22:50:10"/>
    <s v="علاء احمد حماد احمد"/>
    <x v="0"/>
    <s v="alaabiry@yahoo.com"/>
    <s v="28501122605935"/>
    <s v="0201280805579"/>
    <x v="0"/>
    <m/>
    <x v="5"/>
    <n v="16"/>
    <n v="22"/>
    <n v="6"/>
    <s v=""/>
    <s v=""/>
    <s v=""/>
    <s v=""/>
    <s v=""/>
    <s v=""/>
    <s v=""/>
    <s v=""/>
    <s v=""/>
    <s v=""/>
  </r>
  <r>
    <s v="42903Eslam Hosneyeslam_hosney@icloud.comشــكــوى"/>
    <d v="2017-06-17T00:00:00"/>
    <d v="1899-12-30T00:19:40"/>
    <s v="Eslam Hosney"/>
    <x v="7"/>
    <s v="eslam_hosney@icloud.com"/>
    <s v=": A14581856"/>
    <s v="00971521289834"/>
    <x v="2"/>
    <m/>
    <x v="5"/>
    <n v="17"/>
    <n v="0"/>
    <n v="7"/>
    <s v="Ee421199441ae"/>
    <s v=""/>
    <s v=""/>
    <s v=""/>
    <s v=""/>
    <s v=""/>
    <s v=""/>
    <s v=""/>
    <s v="EE"/>
    <s v="AE"/>
  </r>
  <r>
    <s v="42903أيه محسن محمد بدويayamohsen151183@gmail.comاستفســار عن خدمــة"/>
    <d v="2017-06-17T00:00:00"/>
    <d v="1899-12-30T00:26:03"/>
    <s v="أيه محسن محمد بدوي"/>
    <x v="0"/>
    <s v="ayamohsen151183@gmail.com"/>
    <s v="2971007010005"/>
    <s v="201117314009"/>
    <x v="0"/>
    <m/>
    <x v="5"/>
    <n v="17"/>
    <n v="0"/>
    <n v="7"/>
    <s v=""/>
    <s v=""/>
    <s v=""/>
    <s v=""/>
    <s v=""/>
    <s v=""/>
    <s v=""/>
    <s v=""/>
    <s v=""/>
    <s v=""/>
  </r>
  <r>
    <s v="42903salah el deen anisinfo@aviprotect.comاستفسار عن مسار الطرد"/>
    <d v="2017-06-17T00:00:00"/>
    <d v="1899-12-30T01:43:13"/>
    <s v="salah el deen anis"/>
    <x v="0"/>
    <s v="info@aviprotect.com"/>
    <s v="27512231301596"/>
    <s v="01274222268"/>
    <x v="1"/>
    <m/>
    <x v="5"/>
    <n v="17"/>
    <n v="1"/>
    <n v="7"/>
    <s v="ch017384256us"/>
    <s v=""/>
    <s v=""/>
    <s v=""/>
    <s v=""/>
    <s v=""/>
    <s v=""/>
    <s v=""/>
    <s v="CH"/>
    <s v="US"/>
  </r>
  <r>
    <s v="42903محمود يحيىmahmoudyehia94@gmail.comاستفسار عن مسار الطرد"/>
    <d v="2017-06-17T00:00:00"/>
    <d v="1899-12-30T03:05:41"/>
    <s v="محمود يحيى"/>
    <x v="0"/>
    <s v="mahmoudyehia94@gmail.com"/>
    <s v="2930231300291"/>
    <s v="2001065781218"/>
    <x v="1"/>
    <m/>
    <x v="5"/>
    <n v="17"/>
    <n v="3"/>
    <n v="7"/>
    <s v="RX573612855DE"/>
    <s v=""/>
    <s v=""/>
    <s v=""/>
    <s v=""/>
    <s v=""/>
    <s v=""/>
    <s v=""/>
    <s v="RX"/>
    <s v="DE"/>
  </r>
  <r>
    <s v="42903خالد أبو بكر الصديقkhaledelturkey@gmail.comشــكــوى"/>
    <d v="2017-06-17T00:00:00"/>
    <d v="1899-12-30T03:40:18"/>
    <s v="خالد أبو بكر الصديق"/>
    <x v="0"/>
    <s v="khaledelturkey@gmail.com"/>
    <s v="28606011307672"/>
    <s v="201024812482+"/>
    <x v="2"/>
    <m/>
    <x v="5"/>
    <n v="17"/>
    <n v="3"/>
    <n v="7"/>
    <s v=""/>
    <s v=""/>
    <s v=""/>
    <s v=""/>
    <s v=""/>
    <s v=""/>
    <s v=""/>
    <s v=""/>
    <s v=""/>
    <s v=""/>
  </r>
  <r>
    <s v="42903رنا جميل فتحيMissflavia67@yahoo.comاستفسار عن مسار الطرد"/>
    <d v="2017-06-17T00:00:00"/>
    <d v="1899-12-30T05:32:52"/>
    <s v="رنا جميل فتحي"/>
    <x v="0"/>
    <s v="Missflavia67@yahoo.com"/>
    <s v="29609203100047"/>
    <s v="201120237655"/>
    <x v="1"/>
    <m/>
    <x v="5"/>
    <n v="17"/>
    <n v="5"/>
    <n v="7"/>
    <s v=""/>
    <s v=""/>
    <s v=""/>
    <s v=""/>
    <s v=""/>
    <s v=""/>
    <s v=""/>
    <s v=""/>
    <s v=""/>
    <s v=""/>
  </r>
  <r>
    <s v="42903عمرو عبد الجوادamrasals10@gmail.comاستفسار عن مسار الطرد"/>
    <d v="2017-06-17T00:00:00"/>
    <d v="1899-12-30T08:12:38"/>
    <s v="عمرو عبد الجواد"/>
    <x v="0"/>
    <s v="amrasals10@gmail.com"/>
    <s v="10755"/>
    <s v="01222841424"/>
    <x v="1"/>
    <m/>
    <x v="5"/>
    <n v="17"/>
    <n v="8"/>
    <n v="7"/>
    <s v="EE703087773EG"/>
    <s v=""/>
    <s v=""/>
    <s v=""/>
    <s v=""/>
    <s v=""/>
    <s v=""/>
    <s v=""/>
    <s v="EE"/>
    <s v="EG"/>
  </r>
  <r>
    <s v="42903هاني رومانيcargo@helalgoldenstar.comاستفسار عن مسار الطرد"/>
    <d v="2017-06-17T00:00:00"/>
    <d v="1899-12-30T11:16:16"/>
    <s v="هاني روماني"/>
    <x v="0"/>
    <s v="cargo@helalgoldenstar.com"/>
    <s v="0101093"/>
    <s v="201000552421"/>
    <x v="1"/>
    <m/>
    <x v="5"/>
    <n v="17"/>
    <n v="11"/>
    <n v="7"/>
    <s v="EE012225726EG"/>
    <s v=""/>
    <s v=""/>
    <s v=""/>
    <s v=""/>
    <s v=""/>
    <s v=""/>
    <s v=""/>
    <s v="EE"/>
    <s v="EG"/>
  </r>
  <r>
    <s v="42903هشام عدنان سويلمheshamadnan@yahoo.co.ukاستفسار عن مسار الطرد"/>
    <d v="2017-06-17T00:00:00"/>
    <d v="1899-12-30T11:37:47"/>
    <s v="هشام عدنان سويلم"/>
    <x v="0"/>
    <s v="heshamadnan@yahoo.co.uk"/>
    <s v="26604252800434"/>
    <s v="00201126702644"/>
    <x v="1"/>
    <m/>
    <x v="5"/>
    <n v="17"/>
    <n v="11"/>
    <n v="7"/>
    <s v=""/>
    <s v=""/>
    <s v=""/>
    <s v=""/>
    <s v=""/>
    <s v=""/>
    <s v=""/>
    <s v=""/>
    <s v=""/>
    <s v=""/>
  </r>
  <r>
    <s v="42903هدرا ملاك خير يؤنسhedra_malak@hotmail.comشــكــوى"/>
    <d v="2017-06-17T00:00:00"/>
    <d v="1899-12-30T12:04:02"/>
    <s v="هدرا ملاك خير يؤنس"/>
    <x v="0"/>
    <s v="hedra_malak@hotmail.com"/>
    <s v="28812282700573"/>
    <s v="201112946500"/>
    <x v="2"/>
    <m/>
    <x v="5"/>
    <n v="17"/>
    <n v="12"/>
    <n v="7"/>
    <s v=""/>
    <s v=""/>
    <s v=""/>
    <s v=""/>
    <s v=""/>
    <s v=""/>
    <s v=""/>
    <s v=""/>
    <s v=""/>
    <s v=""/>
  </r>
  <r>
    <s v="42903احمد محمد عبدالجواد محمدbebeto93@yamail.comشــكــوى"/>
    <d v="2017-06-17T00:00:00"/>
    <d v="1899-12-30T12:10:59"/>
    <s v="احمد محمد عبدالجواد محمد"/>
    <x v="0"/>
    <s v="bebeto93@yamail.com"/>
    <s v="29111271800512"/>
    <s v="201184123259"/>
    <x v="2"/>
    <m/>
    <x v="5"/>
    <n v="17"/>
    <n v="12"/>
    <n v="7"/>
    <s v=""/>
    <s v=""/>
    <s v=""/>
    <s v=""/>
    <s v=""/>
    <s v=""/>
    <s v=""/>
    <s v=""/>
    <s v=""/>
    <s v=""/>
  </r>
  <r>
    <s v="42903عبدالله ابراهيمabdullahibrahem7@gmail.comشــكــوى"/>
    <d v="2017-06-17T00:00:00"/>
    <d v="1899-12-30T12:52:19"/>
    <s v="عبدالله ابراهيم"/>
    <x v="0"/>
    <s v="abdullahibrahem7@gmail.com"/>
    <s v="29210151602634"/>
    <s v="201222883677"/>
    <x v="2"/>
    <m/>
    <x v="5"/>
    <n v="17"/>
    <n v="12"/>
    <n v="7"/>
    <s v=""/>
    <s v=""/>
    <s v=""/>
    <s v=""/>
    <s v=""/>
    <s v=""/>
    <s v=""/>
    <s v=""/>
    <s v=""/>
    <s v=""/>
  </r>
  <r>
    <s v="42903ماري نادي شوقيMARYNADY3119@YAHOO.COMشــكــوى"/>
    <d v="2017-06-17T00:00:00"/>
    <d v="1899-12-30T13:03:55"/>
    <s v="ماري نادي شوقي"/>
    <x v="0"/>
    <s v="MARYNADY3119@YAHOO.COM"/>
    <s v="28512222400348"/>
    <s v="01274464166"/>
    <x v="2"/>
    <m/>
    <x v="5"/>
    <n v="17"/>
    <n v="13"/>
    <n v="7"/>
    <s v=""/>
    <s v=""/>
    <s v=""/>
    <s v=""/>
    <s v=""/>
    <s v=""/>
    <s v=""/>
    <s v=""/>
    <s v=""/>
    <s v=""/>
  </r>
  <r>
    <s v="42903محمود محمد محمود احمدrashwan016@gmail.comأخـــــرى"/>
    <d v="2017-06-17T00:00:00"/>
    <d v="1899-12-30T13:56:40"/>
    <s v="محمود محمد محمود احمد"/>
    <x v="0"/>
    <s v="rashwan016@gmail.com"/>
    <s v="28905242700153"/>
    <s v="0201090138843"/>
    <x v="4"/>
    <m/>
    <x v="5"/>
    <n v="17"/>
    <n v="13"/>
    <n v="7"/>
    <s v=""/>
    <s v=""/>
    <s v=""/>
    <s v=""/>
    <s v=""/>
    <s v=""/>
    <s v=""/>
    <s v=""/>
    <s v=""/>
    <s v=""/>
  </r>
  <r>
    <s v="42903MohamedHariri.mopco@gmail.comاستفسار عن مسار الطرد"/>
    <d v="2017-06-17T00:00:00"/>
    <d v="1899-12-30T14:06:15"/>
    <s v="Mohamed"/>
    <x v="0"/>
    <s v="Hariri.mopco@gmail.com"/>
    <s v="28005120400433"/>
    <s v="201001222231"/>
    <x v="1"/>
    <m/>
    <x v="5"/>
    <n v="17"/>
    <n v="14"/>
    <n v="7"/>
    <s v=""/>
    <s v=""/>
    <s v=""/>
    <s v=""/>
    <s v=""/>
    <s v=""/>
    <s v=""/>
    <s v=""/>
    <s v=""/>
    <s v=""/>
  </r>
  <r>
    <s v="42903احمد يسري الجمالragabacmc@gmail.comاستفسار عن مسار الطرد"/>
    <d v="2017-06-17T00:00:00"/>
    <d v="1899-12-30T18:28:22"/>
    <s v="احمد يسري الجمال"/>
    <x v="23"/>
    <s v="ragabacmc@gmail.com"/>
    <s v="26602188800091"/>
    <s v="00201000900004"/>
    <x v="1"/>
    <m/>
    <x v="5"/>
    <n v="17"/>
    <n v="18"/>
    <n v="7"/>
    <s v="EE049935397MY"/>
    <s v=""/>
    <s v=""/>
    <s v=""/>
    <s v=""/>
    <s v=""/>
    <s v=""/>
    <s v=""/>
    <s v="EE"/>
    <s v="MY"/>
  </r>
  <r>
    <s v="42903احمد عماد حمديahmed1993emad@gmail.comاستفسار عن مسار الطرد"/>
    <d v="2017-06-17T00:00:00"/>
    <d v="1899-12-30T22:11:08"/>
    <s v="احمد عماد حمدي"/>
    <x v="0"/>
    <s v="ahmed1993emad@gmail.com"/>
    <s v="29303151401653"/>
    <s v="01011812162"/>
    <x v="1"/>
    <m/>
    <x v="5"/>
    <n v="17"/>
    <n v="22"/>
    <n v="7"/>
    <s v="EE028115873ZA"/>
    <s v=""/>
    <s v=""/>
    <s v=""/>
    <s v=""/>
    <s v=""/>
    <s v=""/>
    <s v=""/>
    <s v="EE"/>
    <s v="ZA"/>
  </r>
  <r>
    <s v="42903احمد وحيد عزتahmed_waheed88@yahoo.comشــكــوى"/>
    <d v="2017-06-17T00:00:00"/>
    <d v="1899-12-30T23:26:50"/>
    <s v="احمد وحيد عزت"/>
    <x v="0"/>
    <s v="ahmed_waheed88@yahoo.com"/>
    <s v=": A16960076"/>
    <s v="966547072062"/>
    <x v="2"/>
    <m/>
    <x v="5"/>
    <n v="17"/>
    <n v="23"/>
    <n v="7"/>
    <s v="RR061187975SA"/>
    <s v=""/>
    <s v=""/>
    <s v=""/>
    <s v=""/>
    <s v=""/>
    <s v=""/>
    <s v=""/>
    <s v="RR"/>
    <s v="SA"/>
  </r>
  <r>
    <s v="42903محمد بلال حسين بيومىbelalshosha@yahoo.comشــكــوى"/>
    <d v="2017-06-17T00:00:00"/>
    <d v="1899-12-30T23:33:48"/>
    <s v="محمد بلال حسين بيومى"/>
    <x v="0"/>
    <s v="belalshosha@yahoo.com"/>
    <s v="25003210101351"/>
    <s v="0201001416694 - 0201227731770"/>
    <x v="2"/>
    <m/>
    <x v="5"/>
    <n v="17"/>
    <n v="23"/>
    <n v="7"/>
    <s v=""/>
    <s v=""/>
    <s v=""/>
    <s v=""/>
    <s v=""/>
    <s v=""/>
    <s v=""/>
    <s v=""/>
    <s v=""/>
    <s v=""/>
  </r>
  <r>
    <s v="42903ايات جمال محمدismailseleem@yahoo.comاستفسار عن مسار الطرد"/>
    <d v="2017-06-17T00:00:00"/>
    <d v="1899-12-30T23:39:13"/>
    <s v="ايات جمال محمد"/>
    <x v="0"/>
    <s v="ismailseleem@yahoo.com"/>
    <s v="28908131300309"/>
    <s v="01026827902"/>
    <x v="1"/>
    <m/>
    <x v="5"/>
    <n v="17"/>
    <n v="23"/>
    <n v="7"/>
    <s v="RB223129054SG"/>
    <s v="RB223670273SG"/>
    <s v="RB224515275SG"/>
    <s v="RH049986306TR"/>
    <s v=""/>
    <s v=""/>
    <s v=""/>
    <s v=""/>
    <s v="RB"/>
    <s v="SG"/>
  </r>
  <r>
    <s v="42903كريم محمد عباس عبدا الرزاقkarim.abbas211@gmail.comاستفسار عن مسار الطرد"/>
    <d v="2017-06-17T00:00:00"/>
    <d v="1899-12-30T23:56:56"/>
    <s v="كريم محمد عباس عبدا الرزاق"/>
    <x v="0"/>
    <s v="karim.abbas211@gmail.com"/>
    <s v="29111250201171"/>
    <s v="01010726266"/>
    <x v="1"/>
    <m/>
    <x v="5"/>
    <n v="17"/>
    <n v="23"/>
    <n v="7"/>
    <s v="RX571593858DE"/>
    <s v=""/>
    <s v=""/>
    <s v=""/>
    <s v=""/>
    <s v=""/>
    <s v=""/>
    <s v=""/>
    <s v="RX"/>
    <s v="DE"/>
  </r>
  <r>
    <s v="42904عمر ياسين حسين محمدoyassin80@gmail.comاستفسار عن مسار الطرد"/>
    <d v="2017-06-18T00:00:00"/>
    <d v="1899-12-30T00:01:57"/>
    <s v="عمر ياسين حسين محمد"/>
    <x v="0"/>
    <s v="oyassin80@gmail.com"/>
    <s v="28003062101991"/>
    <s v="00201118577007"/>
    <x v="1"/>
    <m/>
    <x v="5"/>
    <n v="18"/>
    <n v="0"/>
    <n v="1"/>
    <s v=""/>
    <s v=""/>
    <s v=""/>
    <s v=""/>
    <s v=""/>
    <s v=""/>
    <s v=""/>
    <s v=""/>
    <s v=""/>
    <s v=""/>
  </r>
  <r>
    <s v="42904شاذن سامح صلاح ذكىShazen.mostafa77724@yahoo.comشــكــوى"/>
    <d v="2017-06-18T00:00:00"/>
    <d v="1899-12-30T00:19:46"/>
    <s v="شاذن سامح صلاح ذكى"/>
    <x v="0"/>
    <s v="Shazen.mostafa77724@yahoo.com"/>
    <s v="٢٨٩٠٧٠٤١٢٠١٤٨٨"/>
    <s v="96569996224"/>
    <x v="2"/>
    <m/>
    <x v="5"/>
    <n v="18"/>
    <n v="0"/>
    <n v="1"/>
    <s v=""/>
    <s v=""/>
    <s v=""/>
    <s v=""/>
    <s v=""/>
    <s v=""/>
    <s v=""/>
    <s v=""/>
    <s v=""/>
    <s v=""/>
  </r>
  <r>
    <s v="42904هشام حسانh.hassaan@tmi.careاستفسار عن مسار الطرد"/>
    <d v="2017-06-18T00:00:00"/>
    <d v="1899-12-30T01:20:26"/>
    <s v="هشام حسان"/>
    <x v="0"/>
    <s v="h.hassaan@tmi.care"/>
    <s v="26210270101634"/>
    <s v="201140555525"/>
    <x v="1"/>
    <m/>
    <x v="5"/>
    <n v="18"/>
    <n v="1"/>
    <n v="1"/>
    <s v=""/>
    <s v=""/>
    <s v=""/>
    <s v=""/>
    <s v=""/>
    <s v=""/>
    <s v=""/>
    <s v=""/>
    <s v=""/>
    <s v=""/>
  </r>
  <r>
    <s v="42904محمد محمد عبداللطيفmohamed.elswify133@gmail.comاستفسار عن مسار الطرد"/>
    <d v="2017-06-18T00:00:00"/>
    <d v="1899-12-30T02:33:13"/>
    <s v="محمد محمد عبداللطيف"/>
    <x v="0"/>
    <s v="mohamed.elswify133@gmail.com"/>
    <s v="28609012204434"/>
    <s v="201024304572"/>
    <x v="1"/>
    <m/>
    <x v="5"/>
    <n v="18"/>
    <n v="2"/>
    <n v="1"/>
    <s v="RX445900668DE"/>
    <s v=""/>
    <s v=""/>
    <s v=""/>
    <s v=""/>
    <s v=""/>
    <s v=""/>
    <s v=""/>
    <s v="RX"/>
    <s v="DE"/>
  </r>
  <r>
    <s v="42904mahmoud salaabimahmoudsalaabi@gmail.comاستفسار عن مسار الطرد"/>
    <d v="2017-06-18T00:00:00"/>
    <d v="1899-12-30T03:23:05"/>
    <s v="mahmoud salaabi"/>
    <x v="0"/>
    <s v="mahmoudsalaabi@gmail.com"/>
    <s v="29102192600819"/>
    <s v="01118389640"/>
    <x v="1"/>
    <m/>
    <x v="5"/>
    <n v="18"/>
    <n v="3"/>
    <n v="1"/>
    <s v="EE703067717EG"/>
    <s v=""/>
    <s v=""/>
    <s v=""/>
    <s v=""/>
    <s v=""/>
    <s v=""/>
    <s v=""/>
    <s v="EE"/>
    <s v="EG"/>
  </r>
  <r>
    <s v="42904Ali Hamedali_hamed3@hotmail.comاستفسار عن مسار الطرد"/>
    <d v="2017-06-18T00:00:00"/>
    <d v="1899-12-30T03:29:09"/>
    <s v="Ali Hamed"/>
    <x v="0"/>
    <s v="ali_hamed3@hotmail.com"/>
    <s v="27911222302557"/>
    <s v="201014546363"/>
    <x v="1"/>
    <m/>
    <x v="5"/>
    <n v="18"/>
    <n v="3"/>
    <n v="1"/>
    <s v="EE702821816EG"/>
    <s v=""/>
    <s v=""/>
    <s v=""/>
    <s v=""/>
    <s v=""/>
    <s v=""/>
    <s v=""/>
    <s v="EE"/>
    <s v="EG"/>
  </r>
  <r>
    <s v="42904ماهيتاب الشافعيAbuhagag@live.comاستفسار عن مسار الطرد"/>
    <d v="2017-06-18T00:00:00"/>
    <d v="1899-12-30T07:54:45"/>
    <s v="ماهيتاب الشافعي"/>
    <x v="0"/>
    <s v="Abuhagag@live.com"/>
    <s v="28907121200083"/>
    <s v="201064791123"/>
    <x v="1"/>
    <m/>
    <x v="5"/>
    <n v="18"/>
    <n v="7"/>
    <n v="1"/>
    <s v="EE010284094EG"/>
    <s v=""/>
    <s v=""/>
    <s v=""/>
    <s v=""/>
    <s v=""/>
    <s v=""/>
    <s v=""/>
    <s v="EE"/>
    <s v="EG"/>
  </r>
  <r>
    <s v="42904راضى محمد راضىblal1997@yahoo.comاستفسار عن مسار الطرد"/>
    <d v="2017-06-18T00:00:00"/>
    <d v="1899-12-30T09:38:39"/>
    <s v="راضى محمد راضى"/>
    <x v="0"/>
    <s v="blal1997@yahoo.com"/>
    <s v="29701012408134"/>
    <s v="0201140939824"/>
    <x v="1"/>
    <m/>
    <x v="5"/>
    <n v="18"/>
    <n v="9"/>
    <n v="1"/>
    <s v="ee703182482eg"/>
    <s v=""/>
    <s v=""/>
    <s v=""/>
    <s v=""/>
    <s v=""/>
    <s v=""/>
    <s v=""/>
    <s v="EE"/>
    <s v="EG"/>
  </r>
  <r>
    <s v="42904شرين حسنsherine.elokda@gmail.comاستفسار عن مسار الطرد"/>
    <d v="2017-06-18T00:00:00"/>
    <d v="1899-12-30T10:13:18"/>
    <s v="شرين حسن"/>
    <x v="0"/>
    <s v="sherine.elokda@gmail.com"/>
    <s v="27907240102321"/>
    <s v="1001436051"/>
    <x v="1"/>
    <m/>
    <x v="5"/>
    <n v="18"/>
    <n v="10"/>
    <n v="1"/>
    <s v="RX567165226DE"/>
    <s v=""/>
    <s v=""/>
    <s v=""/>
    <s v=""/>
    <s v=""/>
    <s v=""/>
    <s v=""/>
    <s v="RX"/>
    <s v="DE"/>
  </r>
  <r>
    <s v="42904عبدالخالق مجمد عبدالخالق ابوعطاabdelkhalekmohamed1@gmail.comاستفسار عن مسار الطرد"/>
    <d v="2017-06-18T00:00:00"/>
    <d v="1899-12-30T10:24:43"/>
    <s v="عبدالخالق مجمد عبدالخالق ابوعطا"/>
    <x v="7"/>
    <s v="abdelkhalekmohamed1@gmail.com"/>
    <s v=": a17395557"/>
    <s v="00971528797429"/>
    <x v="1"/>
    <m/>
    <x v="5"/>
    <n v="18"/>
    <n v="10"/>
    <n v="1"/>
    <s v="EE703297865EG"/>
    <s v=""/>
    <s v=""/>
    <s v=""/>
    <s v=""/>
    <s v=""/>
    <s v=""/>
    <s v=""/>
    <s v="EE"/>
    <s v="EG"/>
  </r>
  <r>
    <s v="42904مينا مجدى يوسفmena.magdy@mag-consulting.netاستفسار عن مسار الطرد"/>
    <d v="2017-06-18T00:00:00"/>
    <d v="1899-12-30T10:29:56"/>
    <s v="مينا مجدى يوسف"/>
    <x v="0"/>
    <s v="mena.magdy@mag-consulting.net"/>
    <s v="28702023400111"/>
    <s v="01221443699"/>
    <x v="1"/>
    <m/>
    <x v="5"/>
    <n v="18"/>
    <n v="10"/>
    <n v="1"/>
    <s v="RE495445025SE"/>
    <s v=""/>
    <s v=""/>
    <s v=""/>
    <s v=""/>
    <s v=""/>
    <s v=""/>
    <s v=""/>
    <s v="RE"/>
    <s v="SE"/>
  </r>
  <r>
    <s v="42904خالد مازنaminkhalid379@gmail.comاستفسار عن مسار الطرد"/>
    <d v="2017-06-18T00:00:00"/>
    <d v="1899-12-30T10:36:02"/>
    <s v="خالد مازن"/>
    <x v="4"/>
    <s v="aminkhalid379@gmail.com"/>
    <s v=": A16820361"/>
    <s v="0096565745529"/>
    <x v="1"/>
    <m/>
    <x v="5"/>
    <n v="18"/>
    <n v="10"/>
    <n v="1"/>
    <s v="EE703272846EG"/>
    <s v=""/>
    <s v=""/>
    <s v=""/>
    <s v=""/>
    <s v=""/>
    <s v=""/>
    <s v=""/>
    <s v="EE"/>
    <s v="EG"/>
  </r>
  <r>
    <s v="42904محمد عبد العزيز على الخيالelkhialmohamed@hotmail.comأخـــــرى"/>
    <d v="2017-06-18T00:00:00"/>
    <d v="1899-12-30T10:56:35"/>
    <s v="محمد عبد العزيز على الخيال"/>
    <x v="0"/>
    <s v="elkhialmohamed@hotmail.com"/>
    <s v="25601230100592"/>
    <s v="00201224332224"/>
    <x v="4"/>
    <m/>
    <x v="5"/>
    <n v="18"/>
    <n v="10"/>
    <n v="1"/>
    <s v="ES000440523EG"/>
    <s v=""/>
    <s v=""/>
    <s v=""/>
    <s v=""/>
    <s v=""/>
    <s v=""/>
    <s v=""/>
    <s v="ES"/>
    <s v="EG"/>
  </r>
  <r>
    <s v="42904شعبان محمد عبداللهmohamedrgeoy@yahoo.comشــكــوى"/>
    <d v="2017-06-18T00:00:00"/>
    <d v="1899-12-30T10:59:00"/>
    <s v="شعبان محمد عبدالله"/>
    <x v="0"/>
    <s v="mohamedrgeoy@yahoo.com"/>
    <s v="25605251701575"/>
    <s v="01026602120"/>
    <x v="2"/>
    <m/>
    <x v="5"/>
    <n v="18"/>
    <n v="10"/>
    <n v="1"/>
    <s v=""/>
    <s v=""/>
    <s v=""/>
    <s v=""/>
    <s v=""/>
    <s v=""/>
    <s v=""/>
    <s v=""/>
    <s v=""/>
    <s v=""/>
  </r>
  <r>
    <s v="42904ُطارق احمد سليمان تقي الدينtarek_976@hotmail.comاستفسار عن مسار الطرد"/>
    <d v="2017-06-18T00:00:00"/>
    <d v="1899-12-30T11:45:16"/>
    <s v="ُطارق احمد سليمان تقي الدين"/>
    <x v="2"/>
    <s v="tarek_976@hotmail.com"/>
    <s v=": 110270878"/>
    <s v="00966500303650"/>
    <x v="1"/>
    <m/>
    <x v="5"/>
    <n v="18"/>
    <n v="11"/>
    <n v="1"/>
    <s v="EK058507025SA"/>
    <s v=""/>
    <s v=""/>
    <s v=""/>
    <s v=""/>
    <s v=""/>
    <s v=""/>
    <s v=""/>
    <s v="EK"/>
    <s v="SA"/>
  </r>
  <r>
    <s v="42904عبدالله محمدabdullahmohamed787@gmail.comاستفسار عن مسار الطرد"/>
    <d v="2017-06-18T00:00:00"/>
    <d v="1899-12-30T11:55:12"/>
    <s v="عبدالله محمد"/>
    <x v="0"/>
    <s v="abdullahmohamed787@gmail.com"/>
    <s v="29901238800591"/>
    <s v="201271450196"/>
    <x v="1"/>
    <m/>
    <x v="5"/>
    <n v="18"/>
    <n v="11"/>
    <n v="1"/>
    <s v="EE013417356EG"/>
    <s v=""/>
    <s v=""/>
    <s v=""/>
    <s v=""/>
    <s v=""/>
    <s v=""/>
    <s v=""/>
    <s v="EE"/>
    <s v="EG"/>
  </r>
  <r>
    <s v="42904محمود مسعدmahmoud.mosaad.saad@gmail.comشــكــوى"/>
    <d v="2017-06-18T00:00:00"/>
    <d v="1899-12-30T11:57:20"/>
    <s v="محمود مسعد"/>
    <x v="0"/>
    <s v="mahmoud.mosaad.saad@gmail.com"/>
    <s v="28805150103791"/>
    <s v="201064433789"/>
    <x v="2"/>
    <m/>
    <x v="5"/>
    <n v="18"/>
    <n v="11"/>
    <n v="1"/>
    <s v=""/>
    <s v=""/>
    <s v=""/>
    <s v=""/>
    <s v=""/>
    <s v=""/>
    <s v=""/>
    <s v=""/>
    <s v=""/>
    <s v=""/>
  </r>
  <r>
    <s v="42904إبراهيم محمد سيد هريدىkarim.Haridy@Chubb.comاستفسار عن مسار الطرد"/>
    <d v="2017-06-18T00:00:00"/>
    <d v="1899-12-30T12:00:34"/>
    <s v="إبراهيم محمد سيد هريدى"/>
    <x v="0"/>
    <s v="karim.Haridy@Chubb.com"/>
    <s v="25609250103271"/>
    <s v="201121154902"/>
    <x v="1"/>
    <m/>
    <x v="5"/>
    <n v="18"/>
    <n v="12"/>
    <n v="1"/>
    <s v="EE423153306AE"/>
    <s v=""/>
    <s v=""/>
    <s v=""/>
    <s v=""/>
    <s v=""/>
    <s v=""/>
    <s v=""/>
    <s v="EE"/>
    <s v="AE"/>
  </r>
  <r>
    <s v="42904احمد يسري الجمالragabacmc@gmail.comاستفسار عن مسار الطرد"/>
    <d v="2017-06-18T00:00:00"/>
    <d v="1899-12-30T13:05:11"/>
    <s v="احمد يسري الجمال"/>
    <x v="0"/>
    <s v="ragabacmc@gmail.com"/>
    <s v="27612090103455"/>
    <s v="00201000900004"/>
    <x v="1"/>
    <m/>
    <x v="5"/>
    <n v="18"/>
    <n v="13"/>
    <n v="1"/>
    <s v="EE049935397MY"/>
    <s v=""/>
    <s v=""/>
    <s v=""/>
    <s v=""/>
    <s v=""/>
    <s v=""/>
    <s v=""/>
    <s v="EE"/>
    <s v="MY"/>
  </r>
  <r>
    <s v="42904محمد احمد بهاء الدينm.bahaa@live.comاستفسار عن مسار الطرد"/>
    <d v="2017-06-18T00:00:00"/>
    <d v="1899-12-30T13:07:47"/>
    <s v="محمد احمد بهاء الدين"/>
    <x v="0"/>
    <s v="m.bahaa@live.com"/>
    <s v="28201162100778"/>
    <s v="00201151822208"/>
    <x v="1"/>
    <m/>
    <x v="5"/>
    <n v="18"/>
    <n v="13"/>
    <n v="1"/>
    <s v="CP700244007EG"/>
    <s v=""/>
    <s v=""/>
    <s v=""/>
    <s v=""/>
    <s v=""/>
    <s v=""/>
    <s v=""/>
    <s v="CP"/>
    <s v="EG"/>
  </r>
  <r>
    <s v="42904أحمد قطب محمد محمدeng.ahmedamer96@yahoo.comاستفسار عن مسار الطرد"/>
    <d v="2017-06-18T00:00:00"/>
    <d v="1899-12-30T13:12:25"/>
    <s v="أحمد قطب محمد محمد"/>
    <x v="0"/>
    <s v="eng.ahmedamer96@yahoo.com"/>
    <s v="29608051302777"/>
    <s v="00201117501624"/>
    <x v="1"/>
    <m/>
    <x v="5"/>
    <n v="18"/>
    <n v="13"/>
    <n v="1"/>
    <s v="EE703161876EG"/>
    <s v=""/>
    <s v=""/>
    <s v=""/>
    <s v=""/>
    <s v=""/>
    <s v=""/>
    <s v=""/>
    <s v="EE"/>
    <s v="EG"/>
  </r>
  <r>
    <s v="42904Hassan walihassanwali2@gmail.comاستفسار عن مسار الطرد"/>
    <d v="2017-06-18T00:00:00"/>
    <d v="1899-12-30T13:17:38"/>
    <s v="Hassan wali"/>
    <x v="0"/>
    <s v="hassanwali2@gmail.com"/>
    <s v="24507010101113"/>
    <s v="201002220708"/>
    <x v="1"/>
    <m/>
    <x v="5"/>
    <n v="18"/>
    <n v="13"/>
    <n v="1"/>
    <s v="RH906150008CN"/>
    <s v=""/>
    <s v=""/>
    <s v=""/>
    <s v=""/>
    <s v=""/>
    <s v=""/>
    <s v=""/>
    <s v="RH"/>
    <s v="CN"/>
  </r>
  <r>
    <s v="42904Bahaa singerbahaasinger@gmail.comاستفسار عن مسار الطرد"/>
    <d v="2017-06-18T00:00:00"/>
    <d v="1899-12-30T13:28:21"/>
    <s v="Bahaa singer"/>
    <x v="0"/>
    <s v="bahaasinger@gmail.com"/>
    <s v="29002112602218"/>
    <s v="201064394300"/>
    <x v="1"/>
    <m/>
    <x v="5"/>
    <n v="18"/>
    <n v="13"/>
    <n v="1"/>
    <s v="RS853563566NL"/>
    <s v=""/>
    <s v=""/>
    <s v=""/>
    <s v=""/>
    <s v=""/>
    <s v=""/>
    <s v=""/>
    <s v="RS"/>
    <s v="NL"/>
  </r>
  <r>
    <s v="42904كيرلس القس هدراKerohidra@gmail.comاستفسار عن مسار الطرد"/>
    <d v="2017-06-18T00:00:00"/>
    <d v="1899-12-30T13:42:01"/>
    <s v="كيرلس القس هدرا"/>
    <x v="0"/>
    <s v="Kerohidra@gmail.com"/>
    <s v="295040402301211"/>
    <s v="01203327734"/>
    <x v="1"/>
    <m/>
    <x v="5"/>
    <n v="18"/>
    <n v="13"/>
    <n v="1"/>
    <s v="RX572876665DE"/>
    <s v=""/>
    <s v=""/>
    <s v=""/>
    <s v=""/>
    <s v=""/>
    <s v=""/>
    <s v=""/>
    <s v="RX"/>
    <s v="DE"/>
  </r>
  <r>
    <s v="42904ابراهيم ابراهيم عبد المقصود طهmshata622622@hotmail.comشــكــوى"/>
    <d v="2017-06-18T00:00:00"/>
    <d v="1899-12-30T13:51:32"/>
    <s v="ابراهيم ابراهيم عبد المقصود طه"/>
    <x v="0"/>
    <s v="mshata622622@hotmail.com"/>
    <s v="27409161100274"/>
    <s v="01011737083"/>
    <x v="2"/>
    <m/>
    <x v="5"/>
    <n v="18"/>
    <n v="13"/>
    <n v="1"/>
    <s v=""/>
    <s v=""/>
    <s v=""/>
    <s v=""/>
    <s v=""/>
    <s v=""/>
    <s v=""/>
    <s v=""/>
    <s v=""/>
    <s v=""/>
  </r>
  <r>
    <s v="42904أحمد محمد السيد العنتبليalentably2010@yahoo.comأخـــــرى"/>
    <d v="2017-06-18T00:00:00"/>
    <d v="1899-12-30T13:54:57"/>
    <s v="أحمد محمد السيد العنتبلي"/>
    <x v="0"/>
    <s v="alentably2010@yahoo.com"/>
    <s v="28607101501695"/>
    <s v="201028380265"/>
    <x v="4"/>
    <m/>
    <x v="5"/>
    <n v="18"/>
    <n v="13"/>
    <n v="1"/>
    <s v=""/>
    <s v=""/>
    <s v=""/>
    <s v=""/>
    <s v=""/>
    <s v=""/>
    <s v=""/>
    <s v=""/>
    <s v=""/>
    <s v=""/>
  </r>
  <r>
    <s v="42904محمد ابراهيم احمدhassan7774@yahoo.comاستفسار عن مسار الطرد"/>
    <d v="2017-06-18T00:00:00"/>
    <d v="1899-12-30T14:09:39"/>
    <s v="محمد ابراهيم احمد"/>
    <x v="0"/>
    <s v="hassan7774@yahoo.com"/>
    <s v="27706281601051"/>
    <s v="201147773964"/>
    <x v="1"/>
    <m/>
    <x v="5"/>
    <n v="18"/>
    <n v="14"/>
    <n v="1"/>
    <s v="EE703192900EG"/>
    <s v=""/>
    <s v=""/>
    <s v=""/>
    <s v=""/>
    <s v=""/>
    <s v=""/>
    <s v=""/>
    <s v="EE"/>
    <s v="EG"/>
  </r>
  <r>
    <s v="42904رباب محمد أحمدruby_m_88@hotmail.comاستفسار عن مسار الطرد"/>
    <d v="2017-06-18T00:00:00"/>
    <d v="1899-12-30T14:17:56"/>
    <s v="رباب محمد أحمد"/>
    <x v="0"/>
    <s v="ruby_m_88@hotmail.com"/>
    <s v="28802131200283"/>
    <s v="201018093098"/>
    <x v="1"/>
    <m/>
    <x v="5"/>
    <n v="18"/>
    <n v="14"/>
    <n v="1"/>
    <s v="EE703222592EG"/>
    <s v=""/>
    <s v=""/>
    <s v=""/>
    <s v=""/>
    <s v=""/>
    <s v=""/>
    <s v=""/>
    <s v="EE"/>
    <s v="EG"/>
  </r>
  <r>
    <s v="42904حسني محمد رزقalprence23@gmail.comشــكــوى"/>
    <d v="2017-06-18T00:00:00"/>
    <d v="1899-12-30T14:36:59"/>
    <s v="حسني محمد رزق"/>
    <x v="0"/>
    <s v="alprence23@gmail.com"/>
    <s v="28901010142817"/>
    <s v="201118182679"/>
    <x v="2"/>
    <m/>
    <x v="5"/>
    <n v="18"/>
    <n v="14"/>
    <n v="1"/>
    <s v=""/>
    <s v=""/>
    <s v=""/>
    <s v=""/>
    <s v=""/>
    <s v=""/>
    <s v=""/>
    <s v=""/>
    <s v=""/>
    <s v=""/>
  </r>
  <r>
    <s v="42904محمد حسن محمد سالمMhassan301@yahoo.comاستفســار عن خدمــة"/>
    <d v="2017-06-18T00:00:00"/>
    <d v="1899-12-30T15:01:10"/>
    <s v="محمد حسن محمد سالم"/>
    <x v="0"/>
    <s v="Mhassan301@yahoo.com"/>
    <s v="29110102103873"/>
    <s v="00201100874313"/>
    <x v="0"/>
    <m/>
    <x v="5"/>
    <n v="18"/>
    <n v="15"/>
    <n v="1"/>
    <s v=""/>
    <s v=""/>
    <s v=""/>
    <s v=""/>
    <s v=""/>
    <s v=""/>
    <s v=""/>
    <s v=""/>
    <s v=""/>
    <s v=""/>
  </r>
  <r>
    <s v="42904محمد مصطفى مصطفى فليلةmohamedfalila@gmail.comاستفسار عن مسار الطرد"/>
    <d v="2017-06-18T00:00:00"/>
    <d v="1899-12-30T15:25:06"/>
    <s v="محمد مصطفى مصطفى فليلة"/>
    <x v="0"/>
    <s v="mohamedfalila@gmail.com"/>
    <s v="29410061702299"/>
    <s v="01093468903"/>
    <x v="1"/>
    <m/>
    <x v="5"/>
    <n v="18"/>
    <n v="15"/>
    <n v="1"/>
    <s v="RS016962749LT"/>
    <s v=""/>
    <s v=""/>
    <s v=""/>
    <s v=""/>
    <s v=""/>
    <s v=""/>
    <s v=""/>
    <s v="RS"/>
    <s v="LT"/>
  </r>
  <r>
    <s v="42904مينا نبيلm_motoushaleh@hotmail.comشــكــوى"/>
    <d v="2017-06-18T00:00:00"/>
    <d v="1899-12-30T15:26:09"/>
    <s v="مينا نبيل"/>
    <x v="0"/>
    <s v="m_motoushaleh@hotmail.com"/>
    <s v="27806042400099"/>
    <s v="00201222862996"/>
    <x v="2"/>
    <m/>
    <x v="5"/>
    <n v="18"/>
    <n v="15"/>
    <n v="1"/>
    <s v=""/>
    <s v=""/>
    <s v=""/>
    <s v=""/>
    <s v=""/>
    <s v=""/>
    <s v=""/>
    <s v=""/>
    <s v=""/>
    <s v=""/>
  </r>
  <r>
    <s v="42904دعاء ممدوح فرج غنيمmohamed.sobhy949@yahoo.comاستفســار فنـى"/>
    <d v="2017-06-18T00:00:00"/>
    <d v="1899-12-30T15:30:04"/>
    <s v="دعاء ممدوح فرج غنيم"/>
    <x v="0"/>
    <s v="mohamed.sobhy949@yahoo.com"/>
    <s v="29306131700203"/>
    <s v="966562878516"/>
    <x v="5"/>
    <m/>
    <x v="5"/>
    <n v="18"/>
    <n v="15"/>
    <n v="1"/>
    <s v=""/>
    <s v=""/>
    <s v=""/>
    <s v=""/>
    <s v=""/>
    <s v=""/>
    <s v=""/>
    <s v=""/>
    <s v=""/>
    <s v=""/>
  </r>
  <r>
    <s v="42904محمد احمدMshaker56@yahoo.comاستفســار فنـى"/>
    <d v="2017-06-18T00:00:00"/>
    <d v="1899-12-30T15:43:49"/>
    <s v="محمد احمد"/>
    <x v="0"/>
    <s v="Mshaker56@yahoo.com"/>
    <s v="25606122200671"/>
    <s v="201005527710"/>
    <x v="5"/>
    <m/>
    <x v="5"/>
    <n v="18"/>
    <n v="15"/>
    <n v="1"/>
    <s v=""/>
    <s v=""/>
    <s v=""/>
    <s v=""/>
    <s v=""/>
    <s v=""/>
    <s v=""/>
    <s v=""/>
    <s v=""/>
    <s v=""/>
  </r>
  <r>
    <s v="42904ahmed abdullah akeedeng_ahmedakeed@yahoo.comاستفسار عن مسار الطرد"/>
    <d v="2017-06-18T00:00:00"/>
    <d v="1899-12-30T15:45:29"/>
    <s v="ahmed abdullah akeed"/>
    <x v="2"/>
    <s v="eng_ahmedakeed@yahoo.com"/>
    <s v="2011019891421212"/>
    <s v="00201280926666"/>
    <x v="1"/>
    <m/>
    <x v="5"/>
    <n v="18"/>
    <n v="15"/>
    <n v="1"/>
    <s v="ee051115135sa"/>
    <s v=""/>
    <s v=""/>
    <s v=""/>
    <s v=""/>
    <s v=""/>
    <s v=""/>
    <s v=""/>
    <s v="EE"/>
    <s v="SA"/>
  </r>
  <r>
    <s v="42904احمد ابراهيم محمد عبد المنعمVotoahmed@gmail.comشــكــوى"/>
    <d v="2017-06-18T00:00:00"/>
    <d v="1899-12-30T15:52:28"/>
    <s v="احمد ابراهيم محمد عبد المنعم"/>
    <x v="0"/>
    <s v="Votoahmed@gmail.com"/>
    <s v="29009221300633"/>
    <s v="201009691918"/>
    <x v="2"/>
    <m/>
    <x v="5"/>
    <n v="18"/>
    <n v="15"/>
    <n v="1"/>
    <s v=""/>
    <s v=""/>
    <s v=""/>
    <s v=""/>
    <s v=""/>
    <s v=""/>
    <s v=""/>
    <s v=""/>
    <s v=""/>
    <s v=""/>
  </r>
  <r>
    <s v="42904محرم عادل محمد احمدSskk_sskk32@yahoo.comاستفسار عن مسار الطرد"/>
    <d v="2017-06-18T00:00:00"/>
    <d v="1899-12-30T16:27:53"/>
    <s v="محرم عادل محمد احمد"/>
    <x v="4"/>
    <s v="Sskk_sskk32@yahoo.com"/>
    <s v="292011603314"/>
    <s v="0096550697964"/>
    <x v="1"/>
    <m/>
    <x v="5"/>
    <n v="18"/>
    <n v="16"/>
    <n v="1"/>
    <s v="EE703206904EG"/>
    <s v=""/>
    <s v=""/>
    <s v=""/>
    <s v=""/>
    <s v=""/>
    <s v=""/>
    <s v=""/>
    <s v="EE"/>
    <s v="EG"/>
  </r>
  <r>
    <s v="42904عبدالله محمدabduallhm16@gmail.comاستفسار عن مسار الطرد"/>
    <d v="2017-06-18T00:00:00"/>
    <d v="1899-12-30T16:58:20"/>
    <s v="عبدالله محمد"/>
    <x v="0"/>
    <s v="abduallhm16@gmail.com"/>
    <s v="27307152601751"/>
    <s v="201126405489"/>
    <x v="1"/>
    <m/>
    <x v="5"/>
    <n v="18"/>
    <n v="16"/>
    <n v="1"/>
    <s v="RX570708934DE"/>
    <s v=""/>
    <s v=""/>
    <s v=""/>
    <s v=""/>
    <s v=""/>
    <s v=""/>
    <s v=""/>
    <s v="RX"/>
    <s v="DE"/>
  </r>
  <r>
    <s v="42904sherif selymsselym09@gmail.comاستفسار عن مسار الطرد"/>
    <d v="2017-06-18T00:00:00"/>
    <d v="1899-12-30T17:14:14"/>
    <s v="sherif selym"/>
    <x v="0"/>
    <s v="sselym09@gmail.com"/>
    <s v="26303152102039"/>
    <s v="01127345299"/>
    <x v="1"/>
    <m/>
    <x v="5"/>
    <n v="18"/>
    <n v="17"/>
    <n v="1"/>
    <s v="EE703276180EG"/>
    <s v=""/>
    <s v=""/>
    <s v=""/>
    <s v=""/>
    <s v=""/>
    <s v=""/>
    <s v=""/>
    <s v="EE"/>
    <s v="EG"/>
  </r>
  <r>
    <s v="42904مصطفي حلمي محمود محمدmostafaaltorke455@yahoo.comاستفســار عن خدمــة"/>
    <d v="2017-06-18T00:00:00"/>
    <d v="1899-12-30T18:32:57"/>
    <s v="مصطفي حلمي محمود محمد"/>
    <x v="0"/>
    <s v="mostafaaltorke455@yahoo.com"/>
    <s v="29509091200511"/>
    <s v="01023977228"/>
    <x v="0"/>
    <m/>
    <x v="5"/>
    <n v="18"/>
    <n v="18"/>
    <n v="1"/>
    <s v=""/>
    <s v=""/>
    <s v=""/>
    <s v=""/>
    <s v=""/>
    <s v=""/>
    <s v=""/>
    <s v=""/>
    <s v=""/>
    <s v=""/>
  </r>
  <r>
    <s v="42904وليد رمضان الطوخيwaleed_eltoukhy2002@yahoo.comشــكــوى"/>
    <d v="2017-06-18T00:00:00"/>
    <d v="1899-12-30T18:46:13"/>
    <s v="وليد رمضان الطوخي"/>
    <x v="0"/>
    <s v="waleed_eltoukhy2002@yahoo.com"/>
    <s v="28306021701456"/>
    <s v="01004635724"/>
    <x v="2"/>
    <m/>
    <x v="5"/>
    <n v="18"/>
    <n v="18"/>
    <n v="1"/>
    <s v=""/>
    <s v=""/>
    <s v=""/>
    <s v=""/>
    <s v=""/>
    <s v=""/>
    <s v=""/>
    <s v=""/>
    <s v=""/>
    <s v=""/>
  </r>
  <r>
    <s v="42904Eslam Hosneyeslam_hosney@icloud.comشــكــوى"/>
    <d v="2017-06-18T00:00:00"/>
    <d v="1899-12-30T19:13:53"/>
    <s v="Eslam Hosney"/>
    <x v="7"/>
    <s v="eslam_hosney@icloud.com"/>
    <s v=": A14581856"/>
    <s v="00971521289834"/>
    <x v="2"/>
    <m/>
    <x v="5"/>
    <n v="18"/>
    <n v="19"/>
    <n v="1"/>
    <s v="Ee421199441ae"/>
    <s v=""/>
    <s v=""/>
    <s v=""/>
    <s v=""/>
    <s v=""/>
    <s v=""/>
    <s v=""/>
    <s v="EE"/>
    <s v="AE"/>
  </r>
  <r>
    <s v="42904Khaled alharbiSky_4ever1@hotmail.comاستفسار عن مسار الطرد"/>
    <d v="2017-06-18T00:00:00"/>
    <d v="1899-12-30T19:32:15"/>
    <s v="Khaled alharbi"/>
    <x v="2"/>
    <s v="Sky_4ever1@hotmail.com"/>
    <s v="1011045869"/>
    <s v="+966555096979"/>
    <x v="1"/>
    <m/>
    <x v="5"/>
    <n v="18"/>
    <n v="19"/>
    <n v="1"/>
    <s v="EE066559930SA"/>
    <s v=""/>
    <s v=""/>
    <s v=""/>
    <s v=""/>
    <s v=""/>
    <s v=""/>
    <s v=""/>
    <s v="EE"/>
    <s v="SA"/>
  </r>
  <r>
    <s v="42904زهرة جامعmeryjamaa@gmail.comاستفسار عن مسار الطرد"/>
    <d v="2017-06-18T00:00:00"/>
    <d v="1899-12-30T20:12:31"/>
    <s v="زهرة جامع"/>
    <x v="43"/>
    <s v="meryjamaa@gmail.com"/>
    <s v="ee703303702eg"/>
    <s v="+212603878345"/>
    <x v="1"/>
    <m/>
    <x v="5"/>
    <n v="18"/>
    <n v="20"/>
    <n v="1"/>
    <s v="ee703303702eg"/>
    <s v="ee703303702eg"/>
    <s v=""/>
    <s v=""/>
    <s v=""/>
    <s v=""/>
    <s v=""/>
    <s v=""/>
    <s v="EE"/>
    <s v="EG"/>
  </r>
  <r>
    <s v="42904اميره سلامه محمدamira.salama@live.comاستفســار عن خدمــة"/>
    <d v="2017-06-18T00:00:00"/>
    <d v="1899-12-30T20:34:09"/>
    <s v="اميره سلامه محمد"/>
    <x v="0"/>
    <s v="amira.salama@live.com"/>
    <s v="28505120201506"/>
    <s v="01110257770"/>
    <x v="0"/>
    <m/>
    <x v="5"/>
    <n v="18"/>
    <n v="20"/>
    <n v="1"/>
    <s v=""/>
    <s v=""/>
    <s v=""/>
    <s v=""/>
    <s v=""/>
    <s v=""/>
    <s v=""/>
    <s v=""/>
    <s v=""/>
    <s v=""/>
  </r>
  <r>
    <s v="42904رشا سعيد محمدRasha.128@outlook.comاستفسار عن مسار الطرد"/>
    <d v="2017-06-18T00:00:00"/>
    <d v="1899-12-30T21:28:26"/>
    <s v="رشا سعيد محمد"/>
    <x v="0"/>
    <s v="Rasha.128@outlook.com"/>
    <s v="28102058800042"/>
    <s v="01115500981"/>
    <x v="1"/>
    <m/>
    <x v="5"/>
    <n v="18"/>
    <n v="21"/>
    <n v="1"/>
    <s v="EE703267024EG"/>
    <s v=""/>
    <s v=""/>
    <s v=""/>
    <s v=""/>
    <s v=""/>
    <s v=""/>
    <s v=""/>
    <s v="EE"/>
    <s v="EG"/>
  </r>
  <r>
    <s v="42904منسى ميشيلmenassamicheal@Gmail.comاستفســار عن خدمــة"/>
    <d v="2017-06-18T00:00:00"/>
    <d v="1899-12-30T21:40:30"/>
    <s v="منسى ميشيل"/>
    <x v="0"/>
    <s v="menassamicheal@Gmail.com"/>
    <s v="27607052701914"/>
    <s v="00201281288952"/>
    <x v="0"/>
    <m/>
    <x v="5"/>
    <n v="18"/>
    <n v="21"/>
    <n v="1"/>
    <s v=""/>
    <s v=""/>
    <s v=""/>
    <s v=""/>
    <s v=""/>
    <s v=""/>
    <s v=""/>
    <s v=""/>
    <s v=""/>
    <s v=""/>
  </r>
  <r>
    <s v="42904محمد يوسف محمدmohamed.nour.eleslam@gmail.comاستفسار عن مسار الطرد"/>
    <d v="2017-06-18T00:00:00"/>
    <d v="1899-12-30T22:10:24"/>
    <s v="محمد يوسف محمد"/>
    <x v="0"/>
    <s v="mohamed.nour.eleslam@gmail.com"/>
    <s v="28409252200178"/>
    <s v="01226938390"/>
    <x v="1"/>
    <m/>
    <x v="5"/>
    <n v="18"/>
    <n v="22"/>
    <n v="1"/>
    <s v=""/>
    <s v=""/>
    <s v=""/>
    <s v=""/>
    <s v=""/>
    <s v=""/>
    <s v=""/>
    <s v=""/>
    <s v=""/>
    <s v=""/>
  </r>
  <r>
    <s v="42904sayed abo abdosayed4cnc@gmail.comاستفسار عن مسار الطرد"/>
    <d v="2017-06-18T00:00:00"/>
    <d v="1899-12-30T22:20:21"/>
    <s v="sayed abo abdo"/>
    <x v="0"/>
    <s v="sayed4cnc@gmail.com"/>
    <s v="1100515"/>
    <s v="201060931293"/>
    <x v="1"/>
    <m/>
    <x v="5"/>
    <n v="18"/>
    <n v="22"/>
    <n v="1"/>
    <s v="RX571436251DE"/>
    <s v=""/>
    <s v=""/>
    <s v=""/>
    <s v=""/>
    <s v=""/>
    <s v=""/>
    <s v=""/>
    <s v="RX"/>
    <s v="DE"/>
  </r>
  <r>
    <s v="42904اسلام محمد أبوعوفislamthebest2000@hotmail.comأخـــــرى"/>
    <d v="2017-06-18T00:00:00"/>
    <d v="1899-12-30T22:20:28"/>
    <s v="اسلام محمد أبوعوف"/>
    <x v="0"/>
    <s v="islamthebest2000@hotmail.com"/>
    <s v="28709040300036"/>
    <s v="01119732725"/>
    <x v="4"/>
    <m/>
    <x v="5"/>
    <n v="18"/>
    <n v="22"/>
    <n v="1"/>
    <s v="RR532802228LV"/>
    <s v=""/>
    <s v=""/>
    <s v=""/>
    <s v=""/>
    <s v=""/>
    <s v=""/>
    <s v=""/>
    <s v="RR"/>
    <s v="LV"/>
  </r>
  <r>
    <s v="42904ايات جمال محمدismailseleem@yahoo.comاستفسار عن مسار الطرد"/>
    <d v="2017-06-18T00:00:00"/>
    <d v="1899-12-30T22:44:30"/>
    <s v="ايات جمال محمد"/>
    <x v="0"/>
    <s v="ismailseleem@yahoo.com"/>
    <s v="28908131300309"/>
    <s v="01026827902"/>
    <x v="1"/>
    <m/>
    <x v="5"/>
    <n v="18"/>
    <n v="22"/>
    <n v="1"/>
    <s v="RB223129054SG"/>
    <s v="RB223670273SG"/>
    <s v="RB224515275SG"/>
    <s v="RH049986306TR"/>
    <s v=""/>
    <s v=""/>
    <s v=""/>
    <s v=""/>
    <s v="RB"/>
    <s v="SG"/>
  </r>
  <r>
    <s v="42904Nermine Adel Mostafanermine.adel@aucegypt.eduاستفسار عن مسار الطرد"/>
    <d v="2017-06-18T00:00:00"/>
    <d v="1899-12-30T22:56:29"/>
    <s v="Nermine Adel Mostafa"/>
    <x v="0"/>
    <s v="nermine.adel@aucegypt.edu"/>
    <s v="29401012106509"/>
    <s v="01008283715"/>
    <x v="1"/>
    <m/>
    <x v="5"/>
    <n v="18"/>
    <n v="22"/>
    <n v="1"/>
    <s v=""/>
    <s v=""/>
    <s v=""/>
    <s v=""/>
    <s v=""/>
    <s v=""/>
    <s v=""/>
    <s v=""/>
    <s v=""/>
    <s v=""/>
  </r>
  <r>
    <s v="42904Mina GeorgeMinomina0@gmail.comاستفسار عن مسار الطرد"/>
    <d v="2017-06-18T00:00:00"/>
    <d v="1899-12-30T23:28:23"/>
    <s v="Mina George"/>
    <x v="0"/>
    <s v="Minomina0@gmail.com"/>
    <s v="29608041200259"/>
    <s v="201201286161"/>
    <x v="1"/>
    <m/>
    <x v="5"/>
    <n v="18"/>
    <n v="23"/>
    <n v="1"/>
    <s v="RX573321588DE"/>
    <s v=""/>
    <s v=""/>
    <s v=""/>
    <s v=""/>
    <s v=""/>
    <s v=""/>
    <s v=""/>
    <s v="RX"/>
    <s v="DE"/>
  </r>
  <r>
    <s v="42905نعيمة محمد رأفت محمود زايدnany_turky@yahoo.comاستفسار عن مسار الطرد"/>
    <d v="2017-06-19T00:00:00"/>
    <d v="1899-12-30T00:28:13"/>
    <s v="نعيمة محمد رأفت محمود زايد"/>
    <x v="0"/>
    <s v="nany_turky@yahoo.com"/>
    <s v="٢٧٥٠٧١٩٠١٠٠٢٤٢"/>
    <s v="00201001903413"/>
    <x v="1"/>
    <m/>
    <x v="5"/>
    <n v="19"/>
    <n v="0"/>
    <n v="2"/>
    <s v="EK062608405SA"/>
    <s v=""/>
    <s v=""/>
    <s v=""/>
    <s v=""/>
    <s v=""/>
    <s v=""/>
    <s v=""/>
    <s v="EK"/>
    <s v="SA"/>
  </r>
  <r>
    <s v="42905إسلام عبدالمنعمnersab22@gmail.comأخـــــرى"/>
    <d v="2017-06-19T00:00:00"/>
    <d v="1899-12-30T00:46:16"/>
    <s v="إسلام عبدالمنعم"/>
    <x v="0"/>
    <s v="nersab22@gmail.com"/>
    <s v="29609281304317"/>
    <s v="201280895702"/>
    <x v="4"/>
    <m/>
    <x v="5"/>
    <n v="19"/>
    <n v="0"/>
    <n v="2"/>
    <s v=""/>
    <s v=""/>
    <s v=""/>
    <s v=""/>
    <s v=""/>
    <s v=""/>
    <s v=""/>
    <s v=""/>
    <s v=""/>
    <s v=""/>
  </r>
  <r>
    <s v="42905محمود محمد محمد محمدMahmoud.aly949@gmail.comشــكــوى"/>
    <d v="2017-06-19T00:00:00"/>
    <d v="1899-12-30T00:52:10"/>
    <s v="محمود محمد محمد محمد"/>
    <x v="0"/>
    <s v="Mahmoud.aly949@gmail.com"/>
    <s v="28611301301451"/>
    <s v="201097439428"/>
    <x v="2"/>
    <m/>
    <x v="5"/>
    <n v="19"/>
    <n v="0"/>
    <n v="2"/>
    <s v="RZ335908633GB"/>
    <s v=""/>
    <s v=""/>
    <s v=""/>
    <s v=""/>
    <s v=""/>
    <s v=""/>
    <s v=""/>
    <s v="RZ"/>
    <s v="GB"/>
  </r>
  <r>
    <s v="42905عمادالدين عبدالمحسن المنياوىemadelmenyawy@yahoo.comشــكــوى"/>
    <d v="2017-06-19T00:00:00"/>
    <d v="1899-12-30T00:58:58"/>
    <s v="عمادالدين عبدالمحسن المنياوى"/>
    <x v="0"/>
    <s v="emadelmenyawy@yahoo.com"/>
    <s v="27207171800639"/>
    <s v="01063372232"/>
    <x v="2"/>
    <m/>
    <x v="5"/>
    <n v="19"/>
    <n v="0"/>
    <n v="2"/>
    <s v=""/>
    <s v=""/>
    <s v=""/>
    <s v=""/>
    <s v=""/>
    <s v=""/>
    <s v=""/>
    <s v=""/>
    <s v=""/>
    <s v=""/>
  </r>
  <r>
    <s v="42905محمود متولي سلامMamisallam212@yahoo.comشــكــوى"/>
    <d v="2017-06-19T00:00:00"/>
    <d v="1899-12-30T01:35:12"/>
    <s v="محمود متولي سلام"/>
    <x v="0"/>
    <s v="Mamisallam212@yahoo.com"/>
    <s v="28411131700437"/>
    <s v="201114277468"/>
    <x v="2"/>
    <m/>
    <x v="5"/>
    <n v="19"/>
    <n v="1"/>
    <n v="2"/>
    <s v=""/>
    <s v=""/>
    <s v=""/>
    <s v=""/>
    <s v=""/>
    <s v=""/>
    <s v=""/>
    <s v=""/>
    <s v=""/>
    <s v=""/>
  </r>
  <r>
    <s v="42905فايزة محمد الالفىFAYZA_38@YAHOO.COMاستفسار عن مسار الطرد"/>
    <d v="2017-06-19T00:00:00"/>
    <d v="1899-12-30T02:38:01"/>
    <s v="فايزة محمد الالفى"/>
    <x v="0"/>
    <s v="FAYZA_38@YAHOO.COM"/>
    <s v="27908010109721"/>
    <s v="01091524453"/>
    <x v="1"/>
    <m/>
    <x v="5"/>
    <n v="19"/>
    <n v="2"/>
    <n v="2"/>
    <s v="EE703269087EG"/>
    <s v=""/>
    <s v=""/>
    <s v=""/>
    <s v=""/>
    <s v=""/>
    <s v=""/>
    <s v=""/>
    <s v="EE"/>
    <s v="EG"/>
  </r>
  <r>
    <s v="42905Eslam Mohamedmohamed@ti-group.comاستفسار عن مسار الطرد"/>
    <d v="2017-06-19T00:00:00"/>
    <d v="1899-12-30T03:18:33"/>
    <s v="Eslam Mohamed"/>
    <x v="0"/>
    <s v="mohamed@ti-group.com"/>
    <s v="25601050103496"/>
    <s v="01224398136"/>
    <x v="1"/>
    <m/>
    <x v="5"/>
    <n v="19"/>
    <n v="3"/>
    <n v="2"/>
    <s v="RF453538968SG"/>
    <s v=""/>
    <s v=""/>
    <s v=""/>
    <s v=""/>
    <s v=""/>
    <s v=""/>
    <s v=""/>
    <s v="RF"/>
    <s v="SG"/>
  </r>
  <r>
    <s v="42905محمود الصلابيmahmoudsalaabi@gmail.comاستفسار عن مسار الطرد"/>
    <d v="2017-06-19T00:00:00"/>
    <d v="1899-12-30T03:21:21"/>
    <s v="محمود الصلابي"/>
    <x v="0"/>
    <s v="mahmoudsalaabi@gmail.com"/>
    <s v="29102192600819"/>
    <s v="201118389640+"/>
    <x v="1"/>
    <m/>
    <x v="5"/>
    <n v="19"/>
    <n v="3"/>
    <n v="2"/>
    <s v="EE703067717EG"/>
    <s v=""/>
    <s v=""/>
    <s v=""/>
    <s v=""/>
    <s v=""/>
    <s v=""/>
    <s v=""/>
    <s v="EE"/>
    <s v="EG"/>
  </r>
  <r>
    <s v="42905Aymanayman_fr2005@yahoo.frاستفسار عن مسار الطرد"/>
    <d v="2017-06-19T00:00:00"/>
    <d v="1899-12-30T06:13:20"/>
    <s v="Ayman"/>
    <x v="0"/>
    <s v="ayman_fr2005@yahoo.fr"/>
    <s v="27107010101175"/>
    <s v="201008226354"/>
    <x v="1"/>
    <m/>
    <x v="5"/>
    <n v="19"/>
    <n v="6"/>
    <n v="2"/>
    <s v="RS655634004CN"/>
    <s v=""/>
    <s v=""/>
    <s v=""/>
    <s v=""/>
    <s v=""/>
    <s v=""/>
    <s v=""/>
    <s v="RS"/>
    <s v="CN"/>
  </r>
  <r>
    <s v="42905محمد احمد عبد العظيم محمدmh_a6@yahoo.comشــكــوى"/>
    <d v="2017-06-19T00:00:00"/>
    <d v="1899-12-30T06:25:17"/>
    <s v="محمد احمد عبد العظيم محمد"/>
    <x v="0"/>
    <s v="mh_a6@yahoo.com"/>
    <s v="28601252201717"/>
    <s v="01096775762"/>
    <x v="2"/>
    <m/>
    <x v="5"/>
    <n v="19"/>
    <n v="6"/>
    <n v="2"/>
    <s v=""/>
    <s v=""/>
    <s v=""/>
    <s v=""/>
    <s v=""/>
    <s v=""/>
    <s v=""/>
    <s v=""/>
    <s v=""/>
    <s v=""/>
  </r>
  <r>
    <s v="42905ayman mohamed hefnylila.fares12@gmail.comاستفسار عن مسار الطرد"/>
    <d v="2017-06-19T00:00:00"/>
    <d v="1899-12-30T07:32:11"/>
    <s v="ayman mohamed hefny"/>
    <x v="0"/>
    <s v="lila.fares12@gmail.com"/>
    <s v="26410271400219"/>
    <s v="01005521512"/>
    <x v="1"/>
    <m/>
    <x v="5"/>
    <n v="19"/>
    <n v="7"/>
    <n v="2"/>
    <s v="CY687774025DE"/>
    <s v=""/>
    <s v=""/>
    <s v=""/>
    <s v=""/>
    <s v=""/>
    <s v=""/>
    <s v=""/>
    <s v="CY"/>
    <s v="DE"/>
  </r>
  <r>
    <s v="42905مصطفى عصام عليmostafa.amin.essam@gmail.comاستفسار عن مسار الطرد"/>
    <d v="2017-06-19T00:00:00"/>
    <d v="1899-12-30T09:08:31"/>
    <s v="مصطفى عصام علي"/>
    <x v="0"/>
    <s v="mostafa.amin.essam@gmail.com"/>
    <s v="29201100202896"/>
    <s v="201099883475"/>
    <x v="1"/>
    <m/>
    <x v="5"/>
    <n v="19"/>
    <n v="9"/>
    <n v="2"/>
    <s v="RX572892252DE"/>
    <s v=""/>
    <s v=""/>
    <s v=""/>
    <s v=""/>
    <s v=""/>
    <s v=""/>
    <s v=""/>
    <s v="RX"/>
    <s v="DE"/>
  </r>
  <r>
    <s v="42905الهامي فتحي طه حسنelhamyfathy@gmail.comشــكــوى"/>
    <d v="2017-06-19T00:00:00"/>
    <d v="1899-12-30T09:13:36"/>
    <s v="الهامي فتحي طه حسن"/>
    <x v="0"/>
    <s v="elhamyfathy@gmail.com"/>
    <s v="28610012601911"/>
    <s v="00201002322359"/>
    <x v="2"/>
    <m/>
    <x v="5"/>
    <n v="19"/>
    <n v="9"/>
    <n v="2"/>
    <s v=""/>
    <s v=""/>
    <s v=""/>
    <s v=""/>
    <s v=""/>
    <s v=""/>
    <s v=""/>
    <s v=""/>
    <s v=""/>
    <s v=""/>
  </r>
  <r>
    <s v="42905عرفه صابر محمد توفيقsaber9270@gamial.comاستفســار فنـى"/>
    <d v="2017-06-19T00:00:00"/>
    <d v="1899-12-30T10:23:08"/>
    <s v="عرفه صابر محمد توفيق"/>
    <x v="0"/>
    <s v="saber9270@gamial.com"/>
    <s v="29408082702651"/>
    <s v="0201120333267"/>
    <x v="5"/>
    <m/>
    <x v="5"/>
    <n v="19"/>
    <n v="10"/>
    <n v="2"/>
    <s v=""/>
    <s v=""/>
    <s v=""/>
    <s v=""/>
    <s v=""/>
    <s v=""/>
    <s v=""/>
    <s v=""/>
    <s v=""/>
    <s v=""/>
  </r>
  <r>
    <s v="42905فتحية محمد ابو المعاطي مشعلengmksalem@gmail.comشــكــوى"/>
    <d v="2017-06-19T00:00:00"/>
    <d v="1899-12-30T10:27:44"/>
    <s v="فتحية محمد ابو المعاطي مشعل"/>
    <x v="0"/>
    <s v="engmksalem@gmail.com"/>
    <s v="24504201200848"/>
    <s v="01010140270"/>
    <x v="2"/>
    <m/>
    <x v="5"/>
    <n v="19"/>
    <n v="10"/>
    <n v="2"/>
    <s v=""/>
    <s v=""/>
    <s v=""/>
    <s v=""/>
    <s v=""/>
    <s v=""/>
    <s v=""/>
    <s v=""/>
    <s v=""/>
    <s v=""/>
  </r>
  <r>
    <s v="42905medhat ramadanmedhat124124@gmail.comاستفسار عن مسار الطرد"/>
    <d v="2017-06-19T00:00:00"/>
    <d v="1899-12-30T10:39:47"/>
    <s v="medhat ramadan"/>
    <x v="0"/>
    <s v="medhat124124@gmail.com"/>
    <s v="28203290201458"/>
    <s v="00966546473851"/>
    <x v="1"/>
    <m/>
    <x v="5"/>
    <n v="19"/>
    <n v="10"/>
    <n v="2"/>
    <s v="ee063518437sa"/>
    <s v=""/>
    <s v=""/>
    <s v=""/>
    <s v=""/>
    <s v=""/>
    <s v=""/>
    <s v=""/>
    <s v="EE"/>
    <s v="SA"/>
  </r>
  <r>
    <s v="42905احمد يسري الجمالragabacmc@gmail.comاستفسار عن مسار الطرد"/>
    <d v="2017-06-19T00:00:00"/>
    <d v="1899-12-30T10:45:58"/>
    <s v="احمد يسري الجمال"/>
    <x v="0"/>
    <s v="ragabacmc@gmail.com"/>
    <s v="27612090103455"/>
    <s v="00201000900004"/>
    <x v="1"/>
    <m/>
    <x v="5"/>
    <n v="19"/>
    <n v="10"/>
    <n v="2"/>
    <s v="EE049935397MY"/>
    <s v=""/>
    <s v=""/>
    <s v=""/>
    <s v=""/>
    <s v=""/>
    <s v=""/>
    <s v=""/>
    <s v="EE"/>
    <s v="MY"/>
  </r>
  <r>
    <s v="42905نيره نبيل السروجيnayrasorogy@yahoo.comاستفسار عن مسار الطرد"/>
    <d v="2017-06-19T00:00:00"/>
    <d v="1899-12-30T11:04:37"/>
    <s v="نيره نبيل السروجي"/>
    <x v="0"/>
    <s v="nayrasorogy@yahoo.com"/>
    <s v="28708101502129"/>
    <s v="00201096150096"/>
    <x v="1"/>
    <m/>
    <x v="5"/>
    <n v="19"/>
    <n v="11"/>
    <n v="2"/>
    <s v="EE016551403EG"/>
    <s v=""/>
    <s v=""/>
    <s v=""/>
    <s v=""/>
    <s v=""/>
    <s v=""/>
    <s v=""/>
    <s v="EE"/>
    <s v="EG"/>
  </r>
  <r>
    <s v="42905Khaled alharbiSky_4ever1@hotmail.comاستفسار عن مسار الطرد"/>
    <d v="2017-06-19T00:00:00"/>
    <d v="1899-12-30T11:09:37"/>
    <s v="Khaled alharbi"/>
    <x v="2"/>
    <s v="Sky_4ever1@hotmail.com"/>
    <s v="1011045869"/>
    <s v="00966555096979"/>
    <x v="1"/>
    <m/>
    <x v="5"/>
    <n v="19"/>
    <n v="11"/>
    <n v="2"/>
    <s v="EE066559930SA"/>
    <s v=""/>
    <s v=""/>
    <s v=""/>
    <s v=""/>
    <s v=""/>
    <s v=""/>
    <s v=""/>
    <s v="EE"/>
    <s v="SA"/>
  </r>
  <r>
    <s v="42905oraby hassan orabyorabio@hotmail.comاستفسار عن مسار الطرد"/>
    <d v="2017-06-19T00:00:00"/>
    <d v="1899-12-30T11:16:30"/>
    <s v="oraby hassan oraby"/>
    <x v="0"/>
    <s v="orabio@hotmail.com"/>
    <s v="27210240400134"/>
    <s v="01111599976"/>
    <x v="1"/>
    <m/>
    <x v="5"/>
    <n v="19"/>
    <n v="11"/>
    <n v="2"/>
    <s v="RB249017965SG"/>
    <s v=""/>
    <s v=""/>
    <s v=""/>
    <s v=""/>
    <s v=""/>
    <s v=""/>
    <s v=""/>
    <s v="RB"/>
    <s v="SG"/>
  </r>
  <r>
    <s v="42905احمد وحيد عزت محمدahmed_waheed88@yahoo.comشــكــوى"/>
    <d v="2017-06-19T00:00:00"/>
    <d v="1899-12-30T11:19:08"/>
    <s v="احمد وحيد عزت محمد"/>
    <x v="0"/>
    <s v="ahmed_waheed88@yahoo.com"/>
    <s v=": A16960076"/>
    <s v="966547072062"/>
    <x v="2"/>
    <m/>
    <x v="5"/>
    <n v="19"/>
    <n v="11"/>
    <n v="2"/>
    <s v="rr061187975sa"/>
    <s v=""/>
    <s v=""/>
    <s v=""/>
    <s v=""/>
    <s v=""/>
    <s v=""/>
    <s v=""/>
    <s v="RR"/>
    <s v="SA"/>
  </r>
  <r>
    <s v="42905محمد كاملsmart.power@live.comاستفسار عن مسار الطرد"/>
    <d v="2017-06-19T00:00:00"/>
    <d v="1899-12-30T11:40:30"/>
    <s v="محمد كامل"/>
    <x v="0"/>
    <s v="smart.power@live.com"/>
    <s v=": 006996458"/>
    <s v="00201115001770"/>
    <x v="1"/>
    <m/>
    <x v="5"/>
    <n v="19"/>
    <n v="11"/>
    <n v="2"/>
    <s v="CY685197965DE"/>
    <s v=""/>
    <s v=""/>
    <s v=""/>
    <s v=""/>
    <s v=""/>
    <s v=""/>
    <s v=""/>
    <s v="CY"/>
    <s v="DE"/>
  </r>
  <r>
    <s v="42905احمد علىelec.ahmed.ali@gmail.comاستفســار عن خدمــة"/>
    <d v="2017-06-19T00:00:00"/>
    <d v="1899-12-30T11:49:11"/>
    <s v="احمد على"/>
    <x v="0"/>
    <s v="elec.ahmed.ali@gmail.com"/>
    <s v="0101278"/>
    <s v="01200629528"/>
    <x v="0"/>
    <m/>
    <x v="5"/>
    <n v="19"/>
    <n v="11"/>
    <n v="2"/>
    <s v=""/>
    <s v=""/>
    <s v=""/>
    <s v=""/>
    <s v=""/>
    <s v=""/>
    <s v=""/>
    <s v=""/>
    <s v=""/>
    <s v=""/>
  </r>
  <r>
    <s v="42905Abir Mohamed AbdoulwaliBella.sara@hotmail.frشــكــوى"/>
    <d v="2017-06-19T00:00:00"/>
    <d v="1899-12-30T12:46:52"/>
    <s v="Abir Mohamed Abdoulwali"/>
    <x v="0"/>
    <s v="Bella.sara@hotmail.fr"/>
    <s v="020456"/>
    <s v="0025377879797"/>
    <x v="2"/>
    <m/>
    <x v="5"/>
    <n v="19"/>
    <n v="12"/>
    <n v="2"/>
    <s v="EE703058499EG"/>
    <s v="EE703218519EG"/>
    <s v="EE703199341EG"/>
    <s v="EE703171992EG"/>
    <s v="EE703178050EG"/>
    <s v=""/>
    <s v=""/>
    <s v=""/>
    <s v="EE"/>
    <s v="EG"/>
  </r>
  <r>
    <s v="42905محاسن عبد الفتاح احمد العباسيahmedr2gab@yahoo.comشــكــوى"/>
    <d v="2017-06-19T00:00:00"/>
    <d v="1899-12-30T13:02:16"/>
    <s v="محاسن عبد الفتاح احمد العباسي"/>
    <x v="0"/>
    <s v="ahmedr2gab@yahoo.com"/>
    <s v="25904111200484"/>
    <s v="201013131185"/>
    <x v="2"/>
    <m/>
    <x v="5"/>
    <n v="19"/>
    <n v="13"/>
    <n v="2"/>
    <s v=""/>
    <s v=""/>
    <s v=""/>
    <s v=""/>
    <s v=""/>
    <s v=""/>
    <s v=""/>
    <s v=""/>
    <s v=""/>
    <s v=""/>
  </r>
  <r>
    <s v="42905احمد محمد حسين محمدLeadertop2022@gmail.comشــكــوى"/>
    <d v="2017-06-19T00:00:00"/>
    <d v="1899-12-30T13:03:58"/>
    <s v="احمد محمد حسين محمد"/>
    <x v="0"/>
    <s v="Leadertop2022@gmail.com"/>
    <s v="28301210102618"/>
    <s v="01012121391"/>
    <x v="2"/>
    <m/>
    <x v="5"/>
    <n v="19"/>
    <n v="13"/>
    <n v="2"/>
    <s v=""/>
    <s v=""/>
    <s v=""/>
    <s v=""/>
    <s v=""/>
    <s v=""/>
    <s v=""/>
    <s v=""/>
    <s v=""/>
    <s v=""/>
  </r>
  <r>
    <s v="42905محمد صلاحaero.mohamed.shouman@gmail.comاستفسار عن مسار الطرد"/>
    <d v="2017-06-19T00:00:00"/>
    <d v="1899-12-30T13:18:47"/>
    <s v="محمد صلاح"/>
    <x v="0"/>
    <s v="aero.mohamed.shouman@gmail.com"/>
    <s v="28510011327498"/>
    <s v="201006405308"/>
    <x v="1"/>
    <m/>
    <x v="5"/>
    <n v="19"/>
    <n v="13"/>
    <n v="2"/>
    <s v="EE703251007EG"/>
    <s v=""/>
    <s v=""/>
    <s v=""/>
    <s v=""/>
    <s v=""/>
    <s v=""/>
    <s v=""/>
    <s v="EE"/>
    <s v="EG"/>
  </r>
  <r>
    <s v="42905عبداللةwowo_wowo17@yahoo.comشــكــوى"/>
    <d v="2017-06-19T00:00:00"/>
    <d v="1899-12-30T13:32:49"/>
    <s v="عبداللة"/>
    <x v="0"/>
    <s v="wowo_wowo17@yahoo.com"/>
    <s v="28510012703094"/>
    <s v="201016837683"/>
    <x v="2"/>
    <m/>
    <x v="5"/>
    <n v="19"/>
    <n v="13"/>
    <n v="2"/>
    <s v=""/>
    <s v=""/>
    <s v=""/>
    <s v=""/>
    <s v=""/>
    <s v=""/>
    <s v=""/>
    <s v=""/>
    <s v=""/>
    <s v=""/>
  </r>
  <r>
    <s v="42905منال محمد جلالdoody.dondon20@yahoo.comشــكــوى"/>
    <d v="2017-06-19T00:00:00"/>
    <d v="1899-12-30T13:32:53"/>
    <s v="منال محمد جلال"/>
    <x v="0"/>
    <s v="doody.dondon20@yahoo.com"/>
    <s v="26302081301128"/>
    <s v="201002092585"/>
    <x v="2"/>
    <m/>
    <x v="5"/>
    <n v="19"/>
    <n v="13"/>
    <n v="2"/>
    <s v="EE703265916EG"/>
    <s v=""/>
    <s v=""/>
    <s v=""/>
    <s v=""/>
    <s v=""/>
    <s v=""/>
    <s v=""/>
    <s v="EE"/>
    <s v="EG"/>
  </r>
  <r>
    <s v="42905حسن محمد بكر احمدhassanbakr50@yahoo.comشــكــوى"/>
    <d v="2017-06-19T00:00:00"/>
    <d v="1899-12-30T13:35:49"/>
    <s v="حسن محمد بكر احمد"/>
    <x v="0"/>
    <s v="hassanbakr50@yahoo.com"/>
    <s v="27909051803779"/>
    <s v="201272507452"/>
    <x v="2"/>
    <m/>
    <x v="5"/>
    <n v="19"/>
    <n v="13"/>
    <n v="2"/>
    <s v=""/>
    <s v=""/>
    <s v=""/>
    <s v=""/>
    <s v=""/>
    <s v=""/>
    <s v=""/>
    <s v=""/>
    <s v=""/>
    <s v=""/>
  </r>
  <r>
    <s v="42905اسراء عصام محمد محمدEsraaessam223@gamil.comشــكــوى"/>
    <d v="2017-06-19T00:00:00"/>
    <d v="1899-12-30T13:39:12"/>
    <s v="اسراء عصام محمد محمد"/>
    <x v="0"/>
    <s v="Esraaessam223@gamil.com"/>
    <s v="2930827011465"/>
    <s v="01013629554"/>
    <x v="2"/>
    <m/>
    <x v="5"/>
    <n v="19"/>
    <n v="13"/>
    <n v="2"/>
    <s v=""/>
    <s v=""/>
    <s v=""/>
    <s v=""/>
    <s v=""/>
    <s v=""/>
    <s v=""/>
    <s v=""/>
    <s v=""/>
    <s v=""/>
  </r>
  <r>
    <s v="42905محمد شرين السيد حسن عليMhmd.sherin@gmail.comاستفسار عن مسار الطرد"/>
    <d v="2017-06-19T00:00:00"/>
    <d v="1899-12-30T13:41:22"/>
    <s v="محمد شرين السيد حسن علي"/>
    <x v="0"/>
    <s v="Mhmd.sherin@gmail.com"/>
    <s v="29107150300078"/>
    <s v="00201224459584"/>
    <x v="1"/>
    <m/>
    <x v="5"/>
    <n v="19"/>
    <n v="13"/>
    <n v="2"/>
    <s v="RB228410831SG"/>
    <s v=""/>
    <s v=""/>
    <s v=""/>
    <s v=""/>
    <s v=""/>
    <s v=""/>
    <s v=""/>
    <s v="RB"/>
    <s v="SG"/>
  </r>
  <r>
    <s v="42905اسلام محمد ابراهيم عليEslamabdallah1419@outlook.comاستفسار عن مسار الطرد"/>
    <d v="2017-06-19T00:00:00"/>
    <d v="1899-12-30T13:54:01"/>
    <s v="اسلام محمد ابراهيم علي"/>
    <x v="0"/>
    <s v="Eslamabdallah1419@outlook.com"/>
    <s v="29309150100232"/>
    <s v="201152300085"/>
    <x v="1"/>
    <m/>
    <x v="5"/>
    <n v="19"/>
    <n v="13"/>
    <n v="2"/>
    <s v="RF453538968SG"/>
    <s v=""/>
    <s v=""/>
    <s v=""/>
    <s v=""/>
    <s v=""/>
    <s v=""/>
    <s v=""/>
    <s v="RF"/>
    <s v="SG"/>
  </r>
  <r>
    <s v="42905مدحت رمضان محمدMedhatbob222@yahoo.comاستفسار عن مسار الطرد"/>
    <d v="2017-06-19T00:00:00"/>
    <d v="1899-12-30T13:56:41"/>
    <s v="مدحت رمضان محمد"/>
    <x v="0"/>
    <s v="Medhatbob222@yahoo.com"/>
    <s v="28802201701656"/>
    <s v="00221223046105"/>
    <x v="1"/>
    <m/>
    <x v="5"/>
    <n v="19"/>
    <n v="13"/>
    <n v="2"/>
    <s v="EE015934888EG"/>
    <s v=""/>
    <s v=""/>
    <s v=""/>
    <s v=""/>
    <s v=""/>
    <s v=""/>
    <s v=""/>
    <s v="EE"/>
    <s v="EG"/>
  </r>
  <r>
    <s v="42905سامر ماهرsamerclever@hotmail.comاستفسار عن مسار الطرد"/>
    <d v="2017-06-19T00:00:00"/>
    <d v="1899-12-30T13:58:50"/>
    <s v="سامر ماهر"/>
    <x v="0"/>
    <s v="samerclever@hotmail.com"/>
    <s v="27711191300071"/>
    <s v="201279350223"/>
    <x v="1"/>
    <m/>
    <x v="5"/>
    <n v="19"/>
    <n v="13"/>
    <n v="2"/>
    <s v="RE490817428SE"/>
    <s v=""/>
    <s v=""/>
    <s v=""/>
    <s v=""/>
    <s v=""/>
    <s v=""/>
    <s v=""/>
    <s v="RE"/>
    <s v="SE"/>
  </r>
  <r>
    <s v="42905أحمد خلف محمدahmed7khalaf@gmail.comاستفسار عن مسار الطرد"/>
    <d v="2017-06-19T00:00:00"/>
    <d v="1899-12-30T14:00:43"/>
    <s v="أحمد خلف محمد"/>
    <x v="0"/>
    <s v="ahmed7khalaf@gmail.com"/>
    <s v="2419032"/>
    <s v="0201060730300"/>
    <x v="1"/>
    <m/>
    <x v="5"/>
    <n v="19"/>
    <n v="14"/>
    <n v="2"/>
    <s v="EE703091662EG"/>
    <s v=""/>
    <s v=""/>
    <s v=""/>
    <s v=""/>
    <s v=""/>
    <s v=""/>
    <s v=""/>
    <s v="EE"/>
    <s v="EG"/>
  </r>
  <r>
    <s v="42905خالد احمد مهديdrismaelegey@gmail.comشــكــوى"/>
    <d v="2017-06-19T00:00:00"/>
    <d v="1899-12-30T14:03:29"/>
    <s v="خالد احمد مهدي"/>
    <x v="0"/>
    <s v="drismaelegey@gmail.com"/>
    <s v="26603082400111"/>
    <s v="00201008685608"/>
    <x v="2"/>
    <m/>
    <x v="5"/>
    <n v="19"/>
    <n v="14"/>
    <n v="2"/>
    <s v=""/>
    <s v=""/>
    <s v=""/>
    <s v=""/>
    <s v=""/>
    <s v=""/>
    <s v=""/>
    <s v=""/>
    <s v=""/>
    <s v=""/>
  </r>
  <r>
    <s v="42905ياسين محمد السيدENG_YASEEN33@YAHOO.COMشــكــوى"/>
    <d v="2017-06-19T00:00:00"/>
    <d v="1899-12-30T14:10:55"/>
    <s v="ياسين محمد السيد"/>
    <x v="0"/>
    <s v="ENG_YASEEN33@YAHOO.COM"/>
    <s v="27911132404032"/>
    <s v="201003757422"/>
    <x v="2"/>
    <m/>
    <x v="5"/>
    <n v="19"/>
    <n v="14"/>
    <n v="2"/>
    <s v="RR962518483EG"/>
    <s v=""/>
    <s v=""/>
    <s v=""/>
    <s v=""/>
    <s v=""/>
    <s v=""/>
    <s v=""/>
    <s v="RR"/>
    <s v="EG"/>
  </r>
  <r>
    <s v="42905مدحت رمضان محمدMedhatbob222@yahoo.comشــكــوى"/>
    <d v="2017-06-19T00:00:00"/>
    <d v="1899-12-30T14:12:33"/>
    <s v="مدحت رمضان محمد"/>
    <x v="0"/>
    <s v="Medhatbob222@yahoo.com"/>
    <s v="28802201701656"/>
    <s v="00221223046105"/>
    <x v="2"/>
    <m/>
    <x v="5"/>
    <n v="19"/>
    <n v="14"/>
    <n v="2"/>
    <s v="EE015934888EG"/>
    <s v=""/>
    <s v=""/>
    <s v=""/>
    <s v=""/>
    <s v=""/>
    <s v=""/>
    <s v=""/>
    <s v="EE"/>
    <s v="EG"/>
  </r>
  <r>
    <s v="42905محمد سعيد عبدالعزيز صبَّاحMEkano2005@hotmail.comشــكــوى"/>
    <d v="2017-06-19T00:00:00"/>
    <d v="1899-12-30T14:34:09"/>
    <s v="محمد سعيد عبدالعزيز صبَّاح"/>
    <x v="0"/>
    <s v="MEkano2005@hotmail.com"/>
    <s v="28505278800512"/>
    <s v="+201008880413"/>
    <x v="2"/>
    <m/>
    <x v="5"/>
    <n v="19"/>
    <n v="14"/>
    <n v="2"/>
    <s v=""/>
    <s v=""/>
    <s v=""/>
    <s v=""/>
    <s v=""/>
    <s v=""/>
    <s v=""/>
    <s v=""/>
    <s v=""/>
    <s v=""/>
  </r>
  <r>
    <s v="42905عمر احمدomar_love585818@yahoo.comشــكــوى"/>
    <d v="2017-06-19T00:00:00"/>
    <d v="1899-12-30T14:52:27"/>
    <s v="عمر احمد"/>
    <x v="0"/>
    <s v="omar_love585818@yahoo.com"/>
    <s v="29708050202013"/>
    <s v="+201228779257"/>
    <x v="2"/>
    <m/>
    <x v="5"/>
    <n v="19"/>
    <n v="14"/>
    <n v="2"/>
    <s v=""/>
    <s v=""/>
    <s v=""/>
    <s v=""/>
    <s v=""/>
    <s v=""/>
    <s v=""/>
    <s v=""/>
    <s v=""/>
    <s v=""/>
  </r>
  <r>
    <s v="42905مني احمد ابوزيدmonaahmmed2017@yahoo.comاستفسار عن مسار الطرد"/>
    <d v="2017-06-19T00:00:00"/>
    <d v="1899-12-30T14:53:54"/>
    <s v="مني احمد ابوزيد"/>
    <x v="0"/>
    <s v="monaahmmed2017@yahoo.com"/>
    <s v="27912251202002"/>
    <s v="00201017206136"/>
    <x v="1"/>
    <m/>
    <x v="5"/>
    <n v="19"/>
    <n v="14"/>
    <n v="2"/>
    <s v="Ee065838005sa"/>
    <s v=""/>
    <s v=""/>
    <s v=""/>
    <s v=""/>
    <s v=""/>
    <s v=""/>
    <s v=""/>
    <s v="EE"/>
    <s v="SA"/>
  </r>
  <r>
    <s v="42905امين أحمد محمود علىaawaud@yahoo.comشــكــوى"/>
    <d v="2017-06-19T00:00:00"/>
    <d v="1899-12-30T15:34:51"/>
    <s v="امين أحمد محمود على"/>
    <x v="0"/>
    <s v="aawaud@yahoo.com"/>
    <s v="26703221200577"/>
    <s v="0506012187"/>
    <x v="2"/>
    <m/>
    <x v="5"/>
    <n v="19"/>
    <n v="15"/>
    <n v="2"/>
    <s v=""/>
    <s v=""/>
    <s v=""/>
    <s v=""/>
    <s v=""/>
    <s v=""/>
    <s v=""/>
    <s v=""/>
    <s v=""/>
    <s v=""/>
  </r>
  <r>
    <s v="42905عبدالحميدمحمدوحيدhameedo10@hotmail.comاستفسار عن مسار الطرد"/>
    <d v="2017-06-19T00:00:00"/>
    <d v="1899-12-30T16:22:08"/>
    <s v="عبدالحميدمحمدوحيد"/>
    <x v="0"/>
    <s v="hameedo10@hotmail.com"/>
    <s v="29305121200419"/>
    <s v="201017580115"/>
    <x v="1"/>
    <m/>
    <x v="5"/>
    <n v="19"/>
    <n v="16"/>
    <n v="2"/>
    <s v="RR705497158EG"/>
    <s v="EE703046164EG"/>
    <s v=""/>
    <s v=""/>
    <s v=""/>
    <s v=""/>
    <s v=""/>
    <s v=""/>
    <s v="RR"/>
    <s v="EG"/>
  </r>
  <r>
    <s v="42905محمد سعيد محمدmonde2000@gmail.comاستفسار عن مسار الطرد"/>
    <d v="2017-06-19T00:00:00"/>
    <d v="1899-12-30T16:26:00"/>
    <s v="محمد سعيد محمد"/>
    <x v="0"/>
    <s v="monde2000@gmail.com"/>
    <s v="28402211300333"/>
    <s v="201009533866"/>
    <x v="1"/>
    <m/>
    <x v="5"/>
    <n v="19"/>
    <n v="16"/>
    <n v="2"/>
    <s v="EE056017554SA"/>
    <s v=""/>
    <s v=""/>
    <s v=""/>
    <s v=""/>
    <s v=""/>
    <s v=""/>
    <s v=""/>
    <s v="EE"/>
    <s v="SA"/>
  </r>
  <r>
    <s v="42905 امنه كمال جابرAmnakamalmawas@gmail.comاستفسار عن مسار الطرد"/>
    <d v="2017-06-19T00:00:00"/>
    <d v="1899-12-30T17:31:28"/>
    <s v=" امنه كمال جابر"/>
    <x v="0"/>
    <s v="Amnakamalmawas@gmail.com"/>
    <s v="29503222602182"/>
    <s v="201092189899"/>
    <x v="1"/>
    <m/>
    <x v="5"/>
    <n v="19"/>
    <n v="17"/>
    <n v="2"/>
    <s v="EE703331155EG"/>
    <s v=""/>
    <s v=""/>
    <s v=""/>
    <s v=""/>
    <s v=""/>
    <s v=""/>
    <s v=""/>
    <s v="EE"/>
    <s v="EG"/>
  </r>
  <r>
    <s v="42905مفلح عبدالقادر محمد الشراريmuflihsharari@gmail.comاستفسار عن مسار الطرد"/>
    <d v="2017-06-19T00:00:00"/>
    <d v="1899-12-30T17:48:46"/>
    <s v="مفلح عبدالقادر محمد الشراري"/>
    <x v="8"/>
    <s v="muflihsharari@gmail.com"/>
    <s v="9781005435"/>
    <s v="962790727343+"/>
    <x v="1"/>
    <m/>
    <x v="5"/>
    <n v="19"/>
    <n v="17"/>
    <n v="2"/>
    <s v=""/>
    <s v=""/>
    <s v=""/>
    <s v=""/>
    <s v=""/>
    <s v=""/>
    <s v=""/>
    <s v=""/>
    <s v=""/>
    <s v=""/>
  </r>
  <r>
    <s v="42905سعيد نصر عبدالفتاحsna_w500@yahoo.comاستفسار عن مسار الطرد"/>
    <d v="2017-06-19T00:00:00"/>
    <d v="1899-12-30T18:13:07"/>
    <s v="سعيد نصر عبدالفتاح"/>
    <x v="0"/>
    <s v="sna_w500@yahoo.com"/>
    <s v="28303211602676"/>
    <s v="201004188482"/>
    <x v="1"/>
    <m/>
    <x v="5"/>
    <n v="19"/>
    <n v="18"/>
    <n v="2"/>
    <s v=""/>
    <s v=""/>
    <s v=""/>
    <s v=""/>
    <s v=""/>
    <s v=""/>
    <s v=""/>
    <s v=""/>
    <s v=""/>
    <s v=""/>
  </r>
  <r>
    <s v="42905اسلام سعد بريكeslamabu3esa@gmail.comشــكــوى"/>
    <d v="2017-06-19T00:00:00"/>
    <d v="1899-12-30T18:14:53"/>
    <s v="اسلام سعد بريك"/>
    <x v="0"/>
    <s v="eslamabu3esa@gmail.com"/>
    <s v="29104122101672"/>
    <s v="00201064892921"/>
    <x v="2"/>
    <m/>
    <x v="5"/>
    <n v="19"/>
    <n v="18"/>
    <n v="2"/>
    <s v=""/>
    <s v=""/>
    <s v=""/>
    <s v=""/>
    <s v=""/>
    <s v=""/>
    <s v=""/>
    <s v=""/>
    <s v=""/>
    <s v=""/>
  </r>
  <r>
    <s v="42905د.احمد فرحاتahmad.farahat@gmail.comاستفســار عن خدمــة"/>
    <d v="2017-06-19T00:00:00"/>
    <d v="1899-12-30T18:49:27"/>
    <s v="د.احمد فرحات"/>
    <x v="0"/>
    <s v="ahmad.farahat@gmail.com"/>
    <s v="٢٤٢١١٢٤٠٢٠٠١٧٣"/>
    <s v="201006425006"/>
    <x v="0"/>
    <m/>
    <x v="5"/>
    <n v="19"/>
    <n v="18"/>
    <n v="2"/>
    <s v=""/>
    <s v=""/>
    <s v=""/>
    <s v=""/>
    <s v=""/>
    <s v=""/>
    <s v=""/>
    <s v=""/>
    <s v=""/>
    <s v=""/>
  </r>
  <r>
    <s v="42905Walid Galalwalid-galal@live.comاستفسار عن مسار الطرد"/>
    <d v="2017-06-19T00:00:00"/>
    <d v="1899-12-30T19:51:56"/>
    <s v="Walid Galal"/>
    <x v="2"/>
    <s v="walid-galal@live.com"/>
    <s v="27912151503315"/>
    <s v="00966544478165"/>
    <x v="1"/>
    <m/>
    <x v="5"/>
    <n v="19"/>
    <n v="19"/>
    <n v="2"/>
    <s v="EE014450101SA"/>
    <s v=""/>
    <s v=""/>
    <s v=""/>
    <s v=""/>
    <s v=""/>
    <s v=""/>
    <s v=""/>
    <s v="EE"/>
    <s v="SA"/>
  </r>
  <r>
    <s v="42905هشام محمد فوزي محمد علامhisham.m.allam@outlook.comاستفســار عن خدمــة"/>
    <d v="2017-06-19T00:00:00"/>
    <d v="1899-12-30T20:16:44"/>
    <s v="هشام محمد فوزي محمد علام"/>
    <x v="0"/>
    <s v="hisham.m.allam@outlook.com"/>
    <s v="12345678901234"/>
    <s v="201005728187"/>
    <x v="0"/>
    <m/>
    <x v="5"/>
    <n v="19"/>
    <n v="20"/>
    <n v="2"/>
    <s v=""/>
    <s v=""/>
    <s v=""/>
    <s v=""/>
    <s v=""/>
    <s v=""/>
    <s v=""/>
    <s v=""/>
    <s v=""/>
    <s v=""/>
  </r>
  <r>
    <s v="42905منير زكريا عبد الحليم السيدmounirzakaria58@gmail.comشــكــوى"/>
    <d v="2017-06-19T00:00:00"/>
    <d v="1899-12-30T21:12:25"/>
    <s v="منير زكريا عبد الحليم السيد"/>
    <x v="0"/>
    <s v="mounirzakaria58@gmail.com"/>
    <s v="28511251202397"/>
    <s v="01008188879"/>
    <x v="2"/>
    <m/>
    <x v="5"/>
    <n v="19"/>
    <n v="21"/>
    <n v="2"/>
    <s v=""/>
    <s v=""/>
    <s v=""/>
    <s v=""/>
    <s v=""/>
    <s v=""/>
    <s v=""/>
    <s v=""/>
    <s v=""/>
    <s v=""/>
  </r>
  <r>
    <s v="42905SABRY MOHAMED FATHYsabri.mohamed@eao.gov.egاستفسار عن مسار الطرد"/>
    <d v="2017-06-19T00:00:00"/>
    <d v="1899-12-30T21:18:28"/>
    <s v="SABRY MOHAMED FATHY"/>
    <x v="0"/>
    <s v="sabri.mohamed@eao.gov.eg"/>
    <s v="28309012200117"/>
    <s v="0201111352105"/>
    <x v="1"/>
    <m/>
    <x v="5"/>
    <n v="19"/>
    <n v="21"/>
    <n v="2"/>
    <s v="ED997268865RO"/>
    <s v=""/>
    <s v=""/>
    <s v=""/>
    <s v=""/>
    <s v=""/>
    <s v=""/>
    <s v=""/>
    <s v="ED"/>
    <s v="RO"/>
  </r>
  <r>
    <s v="42905MARWA ADELzoda908@hotmail.comاستفسار عن مسار الطرد"/>
    <d v="2017-06-19T00:00:00"/>
    <d v="1899-12-30T21:28:03"/>
    <s v="MARWA ADEL"/>
    <x v="0"/>
    <s v="zoda908@hotmail.com"/>
    <s v="27712110108471"/>
    <s v="01020305224"/>
    <x v="1"/>
    <m/>
    <x v="5"/>
    <n v="19"/>
    <n v="21"/>
    <n v="2"/>
    <s v="RX572674408DE"/>
    <s v=""/>
    <s v=""/>
    <s v=""/>
    <s v=""/>
    <s v=""/>
    <s v=""/>
    <s v=""/>
    <s v="RX"/>
    <s v="DE"/>
  </r>
  <r>
    <s v="42905وائل عيد عبد السلام مغربيa4waool@yahoo.comشــكــوى"/>
    <d v="2017-06-19T00:00:00"/>
    <d v="1899-12-30T21:37:23"/>
    <s v="وائل عيد عبد السلام مغربي"/>
    <x v="0"/>
    <s v="a4waool@yahoo.com"/>
    <s v="28712032300591"/>
    <s v="201006166155"/>
    <x v="2"/>
    <m/>
    <x v="5"/>
    <n v="19"/>
    <n v="21"/>
    <n v="2"/>
    <s v=""/>
    <s v=""/>
    <s v=""/>
    <s v=""/>
    <s v=""/>
    <s v=""/>
    <s v=""/>
    <s v=""/>
    <s v=""/>
    <s v=""/>
  </r>
  <r>
    <s v="42905جمال ناصف خضرجي مطاوعeng_gamal73@yahoo.commاستفسار عن مسار الطرد"/>
    <d v="2017-06-19T00:00:00"/>
    <d v="1899-12-30T22:23:43"/>
    <s v="جمال ناصف خضرجي مطاوع"/>
    <x v="2"/>
    <s v="eng_gamal73@yahoo.comm"/>
    <s v=": A13268985"/>
    <s v="966503025492"/>
    <x v="1"/>
    <m/>
    <x v="5"/>
    <n v="19"/>
    <n v="22"/>
    <n v="2"/>
    <s v="EE066218374SA"/>
    <s v=""/>
    <s v=""/>
    <s v=""/>
    <s v=""/>
    <s v=""/>
    <s v=""/>
    <s v=""/>
    <s v="EE"/>
    <s v="SA"/>
  </r>
  <r>
    <s v="42905محمد فوزي علي طهtaha7869@yahoo.comاستفسار عن مسار الطرد"/>
    <d v="2017-06-19T00:00:00"/>
    <d v="1899-12-30T22:32:52"/>
    <s v="محمد فوزي علي طه"/>
    <x v="0"/>
    <s v="taha7869@yahoo.com"/>
    <s v="27802121601452"/>
    <s v="201066466930"/>
    <x v="1"/>
    <m/>
    <x v="5"/>
    <n v="19"/>
    <n v="22"/>
    <n v="2"/>
    <s v="EE422510783AE"/>
    <s v=""/>
    <s v=""/>
    <s v=""/>
    <s v=""/>
    <s v=""/>
    <s v=""/>
    <s v=""/>
    <s v="EE"/>
    <s v="AE"/>
  </r>
  <r>
    <s v="42905طارق الصيادtnt_o2012@yahoo.comأخـــــرى"/>
    <d v="2017-06-19T00:00:00"/>
    <d v="1899-12-30T22:45:23"/>
    <s v="طارق الصياد"/>
    <x v="0"/>
    <s v="tnt_o2012@yahoo.com"/>
    <s v="28308102302559"/>
    <s v="201013183013"/>
    <x v="4"/>
    <m/>
    <x v="5"/>
    <n v="19"/>
    <n v="22"/>
    <n v="2"/>
    <s v=""/>
    <s v=""/>
    <s v=""/>
    <s v=""/>
    <s v=""/>
    <s v=""/>
    <s v=""/>
    <s v=""/>
    <s v=""/>
    <s v=""/>
  </r>
  <r>
    <s v="42905ياسين محمد عيدQuran777@yahoo.comشــكــوى"/>
    <d v="2017-06-19T00:00:00"/>
    <d v="1899-12-30T23:06:07"/>
    <s v="ياسين محمد عيد"/>
    <x v="0"/>
    <s v="Quran777@yahoo.com"/>
    <s v="28210022800914"/>
    <s v="201100685185"/>
    <x v="2"/>
    <m/>
    <x v="5"/>
    <n v="19"/>
    <n v="23"/>
    <n v="2"/>
    <s v=""/>
    <s v=""/>
    <s v=""/>
    <s v=""/>
    <s v=""/>
    <s v=""/>
    <s v=""/>
    <s v=""/>
    <s v=""/>
    <s v=""/>
  </r>
  <r>
    <s v="42905محمدmmaee87@hotmail.comشــكــوى"/>
    <d v="2017-06-19T00:00:00"/>
    <d v="1899-12-30T23:12:43"/>
    <s v="محمد"/>
    <x v="0"/>
    <s v="mmaee87@hotmail.com"/>
    <s v="28710018800775"/>
    <s v="01092386595"/>
    <x v="2"/>
    <m/>
    <x v="5"/>
    <n v="19"/>
    <n v="23"/>
    <n v="2"/>
    <s v=""/>
    <s v=""/>
    <s v=""/>
    <s v=""/>
    <s v=""/>
    <s v=""/>
    <s v=""/>
    <s v=""/>
    <s v=""/>
    <s v=""/>
  </r>
  <r>
    <s v="42905أيمن الدغيدىaldeghady@gmail.comاستفسار عن مسار الطرد"/>
    <d v="2017-06-19T00:00:00"/>
    <d v="1899-12-30T23:55:50"/>
    <s v="أيمن الدغيدى"/>
    <x v="0"/>
    <s v="aldeghady@gmail.com"/>
    <s v="26403031300172"/>
    <s v="00201006000652"/>
    <x v="1"/>
    <m/>
    <x v="5"/>
    <n v="19"/>
    <n v="23"/>
    <n v="2"/>
    <s v="LG005870595FR"/>
    <s v="RR954613037PL"/>
    <s v=""/>
    <s v=""/>
    <s v=""/>
    <s v=""/>
    <s v=""/>
    <s v=""/>
    <s v="LG"/>
    <s v="FR"/>
  </r>
  <r>
    <s v="42906فتحي محمد عبدالفتاح الدهشانmalekelgabl@gmail.comشــكــوى"/>
    <d v="2017-06-20T00:00:00"/>
    <d v="1899-12-30T00:10:44"/>
    <s v="فتحي محمد عبدالفتاح الدهشان"/>
    <x v="0"/>
    <s v="malekelgabl@gmail.com"/>
    <s v="25308071401315"/>
    <s v="0133352804"/>
    <x v="2"/>
    <m/>
    <x v="5"/>
    <n v="20"/>
    <n v="0"/>
    <n v="3"/>
    <s v=""/>
    <s v=""/>
    <s v=""/>
    <s v=""/>
    <s v=""/>
    <s v=""/>
    <s v=""/>
    <s v=""/>
    <s v=""/>
    <s v=""/>
  </r>
  <r>
    <s v="42906اسلام فؤادeslamfouad94@gmail.comاستفسار عن مسار الطرد"/>
    <d v="2017-06-20T00:00:00"/>
    <d v="1899-12-30T01:09:33"/>
    <s v="اسلام فؤاد"/>
    <x v="0"/>
    <s v="eslamfouad94@gmail.com"/>
    <s v="29403163400037"/>
    <s v="01278992150"/>
    <x v="1"/>
    <m/>
    <x v="5"/>
    <n v="20"/>
    <n v="1"/>
    <n v="3"/>
    <s v="RX573602314DE"/>
    <s v=""/>
    <s v=""/>
    <s v=""/>
    <s v=""/>
    <s v=""/>
    <s v=""/>
    <s v=""/>
    <s v="RX"/>
    <s v="DE"/>
  </r>
  <r>
    <s v="42906وائل شريفAlsharif_un@Hotmail.comشــكــوى"/>
    <d v="2017-06-20T00:00:00"/>
    <d v="1899-12-30T02:33:24"/>
    <s v="وائل شريف"/>
    <x v="0"/>
    <s v="Alsharif_un@Hotmail.com"/>
    <s v="2890107880003"/>
    <s v="00201006788561"/>
    <x v="2"/>
    <m/>
    <x v="5"/>
    <n v="20"/>
    <n v="2"/>
    <n v="3"/>
    <s v="RE988204907US"/>
    <s v=""/>
    <s v=""/>
    <s v=""/>
    <s v=""/>
    <s v=""/>
    <s v=""/>
    <s v=""/>
    <s v="RE"/>
    <s v="US"/>
  </r>
  <r>
    <s v="42906باسم مجدىbasem_magdy1@hotmail.comاستفسار عن مسار الطرد"/>
    <d v="2017-06-20T00:00:00"/>
    <d v="1899-12-30T02:48:23"/>
    <s v="باسم مجدى"/>
    <x v="0"/>
    <s v="basem_magdy1@hotmail.com"/>
    <s v="0102837"/>
    <s v="00201008810123"/>
    <x v="1"/>
    <m/>
    <x v="5"/>
    <n v="20"/>
    <n v="2"/>
    <n v="3"/>
    <s v="EE702929747EG"/>
    <s v=""/>
    <s v=""/>
    <s v=""/>
    <s v=""/>
    <s v=""/>
    <s v=""/>
    <s v=""/>
    <s v="EE"/>
    <s v="EG"/>
  </r>
  <r>
    <s v="42906احمدحسين حلميahmedhalmey25@gmail.comاستفســار فنـى"/>
    <d v="2017-06-20T00:00:00"/>
    <d v="1899-12-30T02:59:31"/>
    <s v="احمدحسين حلمي"/>
    <x v="0"/>
    <s v="ahmedhalmey25@gmail.com"/>
    <s v="29702070100057"/>
    <s v="01158875122"/>
    <x v="5"/>
    <m/>
    <x v="5"/>
    <n v="20"/>
    <n v="2"/>
    <n v="3"/>
    <s v=""/>
    <s v=""/>
    <s v=""/>
    <s v=""/>
    <s v=""/>
    <s v=""/>
    <s v=""/>
    <s v=""/>
    <s v=""/>
    <s v=""/>
  </r>
  <r>
    <s v="42906سعد باشاbasha.mido36@yahoo.comاستفســار عن خدمــة"/>
    <d v="2017-06-20T00:00:00"/>
    <d v="1899-12-30T03:10:02"/>
    <s v="سعد باشا"/>
    <x v="0"/>
    <s v="basha.mido36@yahoo.com"/>
    <s v="25607301601375"/>
    <s v="01060163850"/>
    <x v="0"/>
    <m/>
    <x v="5"/>
    <n v="20"/>
    <n v="3"/>
    <n v="3"/>
    <s v=""/>
    <s v=""/>
    <s v=""/>
    <s v=""/>
    <s v=""/>
    <s v=""/>
    <s v=""/>
    <s v=""/>
    <s v=""/>
    <s v=""/>
  </r>
  <r>
    <s v="42906رامي محمد محمود مدينramy_madyan78@yahoo.comاستفسار عن مسار الطرد"/>
    <d v="2017-06-20T00:00:00"/>
    <d v="1899-12-30T08:52:53"/>
    <s v="رامي محمد محمود مدين"/>
    <x v="0"/>
    <s v="ramy_madyan78@yahoo.com"/>
    <s v="27810240300153"/>
    <s v="00201010143118"/>
    <x v="1"/>
    <m/>
    <x v="5"/>
    <n v="20"/>
    <n v="8"/>
    <n v="3"/>
    <s v="EE114567536QA"/>
    <s v=""/>
    <s v=""/>
    <s v=""/>
    <s v=""/>
    <s v=""/>
    <s v=""/>
    <s v=""/>
    <s v="EE"/>
    <s v="QA"/>
  </r>
  <r>
    <s v="42906ahmedahmed.abdelfattah@tbtd-egypt.comاستفسار عن مسار الطرد"/>
    <d v="2017-06-20T00:00:00"/>
    <d v="1899-12-30T09:19:49"/>
    <s v="ahmed"/>
    <x v="0"/>
    <s v="ahmed.abdelfattah@tbtd-egypt.com"/>
    <s v="28908200104312"/>
    <s v="201006781405"/>
    <x v="1"/>
    <m/>
    <x v="5"/>
    <n v="20"/>
    <n v="9"/>
    <n v="3"/>
    <s v="RR102535261DE"/>
    <s v=""/>
    <s v=""/>
    <s v=""/>
    <s v=""/>
    <s v=""/>
    <s v=""/>
    <s v=""/>
    <s v="RR"/>
    <s v="DE"/>
  </r>
  <r>
    <s v="42906Mohammed Fathi Hegazieng_hegazy_2009@yahoo.comاستفسار عن مسار الطرد"/>
    <d v="2017-06-20T00:00:00"/>
    <d v="1899-12-30T09:20:34"/>
    <s v="Mohammed Fathi Hegazi"/>
    <x v="7"/>
    <s v="eng_hegazy_2009@yahoo.com"/>
    <s v=": A18841060"/>
    <s v="00971503901119"/>
    <x v="1"/>
    <m/>
    <x v="5"/>
    <n v="20"/>
    <n v="9"/>
    <n v="3"/>
    <s v="EE703290561EG"/>
    <s v=""/>
    <s v=""/>
    <s v=""/>
    <s v=""/>
    <s v=""/>
    <s v=""/>
    <s v=""/>
    <s v="EE"/>
    <s v="EG"/>
  </r>
  <r>
    <s v="42906Mohammed Fathi Hegazieng_hegazy_2009@yahoo.comشــكــوى"/>
    <d v="2017-06-20T00:00:00"/>
    <d v="1899-12-30T09:48:28"/>
    <s v="Mohammed Fathi Hegazi"/>
    <x v="7"/>
    <s v="eng_hegazy_2009@yahoo.com"/>
    <s v=": A18841060"/>
    <s v="009710503901119"/>
    <x v="2"/>
    <m/>
    <x v="5"/>
    <n v="20"/>
    <n v="9"/>
    <n v="3"/>
    <s v="EE703290561EG"/>
    <s v=""/>
    <s v=""/>
    <s v=""/>
    <s v=""/>
    <s v=""/>
    <s v=""/>
    <s v=""/>
    <s v="EE"/>
    <s v="EG"/>
  </r>
  <r>
    <s v="42906مجدى محمد عاطف حسن قاسمmagdykassim@gmail.comاستفسار عن مسار الطرد"/>
    <d v="2017-06-20T00:00:00"/>
    <d v="1899-12-30T10:32:10"/>
    <s v="مجدى محمد عاطف حسن قاسم"/>
    <x v="2"/>
    <s v="magdykassim@gmail.com"/>
    <s v="1600575"/>
    <s v="966599694655"/>
    <x v="1"/>
    <m/>
    <x v="5"/>
    <n v="20"/>
    <n v="10"/>
    <n v="3"/>
    <s v="EE703220755EG"/>
    <s v=""/>
    <s v=""/>
    <s v=""/>
    <s v=""/>
    <s v=""/>
    <s v=""/>
    <s v=""/>
    <s v="EE"/>
    <s v="EG"/>
  </r>
  <r>
    <s v="42906مجدى محمد عاطف حسن قاسمmagdykassim@gmail.comشــكــوى"/>
    <d v="2017-06-20T00:00:00"/>
    <d v="1899-12-30T10:37:42"/>
    <s v="مجدى محمد عاطف حسن قاسم"/>
    <x v="0"/>
    <s v="magdykassim@gmail.com"/>
    <s v="1600575"/>
    <s v="966599694655"/>
    <x v="2"/>
    <m/>
    <x v="5"/>
    <n v="20"/>
    <n v="10"/>
    <n v="3"/>
    <s v="EE703220755EG"/>
    <s v=""/>
    <s v=""/>
    <s v=""/>
    <s v=""/>
    <s v=""/>
    <s v=""/>
    <s v=""/>
    <s v="EE"/>
    <s v="EG"/>
  </r>
  <r>
    <s v="42906مجدى محمد عاطف حسن قاسمmagdykassim@gmail.comأخـــــرى"/>
    <d v="2017-06-20T00:00:00"/>
    <d v="1899-12-30T10:40:04"/>
    <s v="مجدى محمد عاطف حسن قاسم"/>
    <x v="0"/>
    <s v="magdykassim@gmail.com"/>
    <s v="1600575"/>
    <s v="966599694655"/>
    <x v="4"/>
    <m/>
    <x v="5"/>
    <n v="20"/>
    <n v="10"/>
    <n v="3"/>
    <s v="EE703220755EG"/>
    <s v=""/>
    <s v=""/>
    <s v=""/>
    <s v=""/>
    <s v=""/>
    <s v=""/>
    <s v=""/>
    <s v="EE"/>
    <s v="EG"/>
  </r>
  <r>
    <s v="42906Reem hifnyRim@hadidiegypt.comاستفسار عن مسار الطرد"/>
    <d v="2017-06-20T00:00:00"/>
    <d v="1899-12-30T10:52:33"/>
    <s v="Reem hifny"/>
    <x v="0"/>
    <s v="Rim@hadidiegypt.com"/>
    <s v="28306120101801"/>
    <s v="01000519185"/>
    <x v="1"/>
    <m/>
    <x v="5"/>
    <n v="20"/>
    <n v="10"/>
    <n v="3"/>
    <s v="RS620465367CN"/>
    <s v=""/>
    <s v=""/>
    <s v=""/>
    <s v=""/>
    <s v=""/>
    <s v=""/>
    <s v=""/>
    <s v="RS"/>
    <s v="CN"/>
  </r>
  <r>
    <s v="42906ياسر رشاد احمدyrashad@gedac.comاستفسار عن مسار الطرد"/>
    <d v="2017-06-20T00:00:00"/>
    <d v="1899-12-30T11:01:05"/>
    <s v="ياسر رشاد احمد"/>
    <x v="2"/>
    <s v="yrashad@gedac.com"/>
    <s v="26412101701179"/>
    <s v="00966550060373"/>
    <x v="1"/>
    <m/>
    <x v="5"/>
    <n v="20"/>
    <n v="11"/>
    <n v="3"/>
    <s v="EE017870085EG"/>
    <s v=""/>
    <s v=""/>
    <s v=""/>
    <s v=""/>
    <s v=""/>
    <s v=""/>
    <s v=""/>
    <s v="EE"/>
    <s v="EG"/>
  </r>
  <r>
    <s v="42906محمد ناصر عبدالهادىe.mohamednasser@gmail.comاستفسار عن مسار الطرد"/>
    <d v="2017-06-20T00:00:00"/>
    <d v="1899-12-30T11:34:13"/>
    <s v="محمد ناصر عبدالهادى"/>
    <x v="0"/>
    <s v="e.mohamednasser@gmail.com"/>
    <s v="29108051401772"/>
    <s v="01013391875"/>
    <x v="1"/>
    <m/>
    <x v="5"/>
    <n v="20"/>
    <n v="11"/>
    <n v="3"/>
    <s v="EE703300927EG"/>
    <s v=""/>
    <s v=""/>
    <s v=""/>
    <s v=""/>
    <s v=""/>
    <s v=""/>
    <s v=""/>
    <s v="EE"/>
    <s v="EG"/>
  </r>
  <r>
    <s v="42906khalid moustafakhalid_moustafa@icloud.comاستفسار عن مسار الطرد"/>
    <d v="2017-06-20T00:00:00"/>
    <d v="1899-12-30T11:38:56"/>
    <s v="khalid moustafa"/>
    <x v="0"/>
    <s v="khalid_moustafa@icloud.com"/>
    <s v="27505050105616"/>
    <s v="1110059555"/>
    <x v="1"/>
    <m/>
    <x v="5"/>
    <n v="20"/>
    <n v="11"/>
    <n v="3"/>
    <s v="RM904563491CN"/>
    <s v=""/>
    <s v=""/>
    <s v=""/>
    <s v=""/>
    <s v=""/>
    <s v=""/>
    <s v=""/>
    <s v="RM"/>
    <s v="CN"/>
  </r>
  <r>
    <s v="42906عبدالخالق محمد عبدالخالقAbdelkhalekmohamed1@gmail.comاستفسار عن مسار الطرد"/>
    <d v="2017-06-20T00:00:00"/>
    <d v="1899-12-30T11:41:17"/>
    <s v="عبدالخالق محمد عبدالخالق"/>
    <x v="7"/>
    <s v="Abdelkhalekmohamed1@gmail.com"/>
    <s v=": A17395557"/>
    <s v="00971528797429"/>
    <x v="1"/>
    <m/>
    <x v="5"/>
    <n v="20"/>
    <n v="11"/>
    <n v="3"/>
    <s v="EE703297865EG"/>
    <s v=""/>
    <s v=""/>
    <s v=""/>
    <s v=""/>
    <s v=""/>
    <s v=""/>
    <s v=""/>
    <s v="EE"/>
    <s v="EG"/>
  </r>
  <r>
    <s v="42906محمد احمد عبد الجواد على مسعود الابيارىtomohmaster@hotmail.comشــكــوى"/>
    <d v="2017-06-20T00:00:00"/>
    <d v="1899-12-30T11:48:31"/>
    <s v="محمد احمد عبد الجواد على مسعود الابيارى"/>
    <x v="0"/>
    <s v="tomohmaster@hotmail.com"/>
    <s v="29207122300075"/>
    <s v="201156989679"/>
    <x v="2"/>
    <m/>
    <x v="5"/>
    <n v="20"/>
    <n v="11"/>
    <n v="3"/>
    <s v=""/>
    <s v=""/>
    <s v=""/>
    <s v=""/>
    <s v=""/>
    <s v=""/>
    <s v=""/>
    <s v=""/>
    <s v=""/>
    <s v=""/>
  </r>
  <r>
    <s v="42906إبراهيم عبد المنعم على محمد سعدEbrahemsaad112@yahoo.comاستفسار عن مسار الطرد"/>
    <d v="2017-06-20T00:00:00"/>
    <d v="1899-12-30T11:50:23"/>
    <s v="إبراهيم عبد المنعم على محمد سعد"/>
    <x v="0"/>
    <s v="Ebrahemsaad112@yahoo.com"/>
    <s v="28012251500812"/>
    <s v="00201012001180"/>
    <x v="1"/>
    <m/>
    <x v="5"/>
    <n v="20"/>
    <n v="11"/>
    <n v="3"/>
    <s v="RR608242171EG"/>
    <s v=""/>
    <s v=""/>
    <s v=""/>
    <s v=""/>
    <s v=""/>
    <s v=""/>
    <s v=""/>
    <s v="RR"/>
    <s v="EG"/>
  </r>
  <r>
    <s v="42906احمد وحيد عزت محمدahmed_waheed88@yahoo.comاستفسار عن مسار الطرد"/>
    <d v="2017-06-20T00:00:00"/>
    <d v="1899-12-30T12:09:36"/>
    <s v="احمد وحيد عزت محمد"/>
    <x v="0"/>
    <s v="ahmed_waheed88@yahoo.com"/>
    <s v=": A16960076"/>
    <s v="966547072062"/>
    <x v="1"/>
    <m/>
    <x v="5"/>
    <n v="20"/>
    <n v="12"/>
    <n v="3"/>
    <s v="rr061187975sa"/>
    <s v=""/>
    <s v=""/>
    <s v=""/>
    <s v=""/>
    <s v=""/>
    <s v=""/>
    <s v=""/>
    <s v="RR"/>
    <s v="SA"/>
  </r>
  <r>
    <s v="42906محمود محمد عبد المجيد حرحشmahmoud14_14@hotmail.comاستفسار عن مسار الطرد"/>
    <d v="2017-06-20T00:00:00"/>
    <d v="1899-12-30T12:18:12"/>
    <s v="محمود محمد عبد المجيد حرحش"/>
    <x v="0"/>
    <s v="mahmoud14_14@hotmail.com"/>
    <s v=": A20287850"/>
    <s v="966568807593"/>
    <x v="1"/>
    <m/>
    <x v="5"/>
    <n v="20"/>
    <n v="12"/>
    <n v="3"/>
    <s v="EE703357011EG"/>
    <s v=""/>
    <s v=""/>
    <s v=""/>
    <s v=""/>
    <s v=""/>
    <s v=""/>
    <s v=""/>
    <s v="EE"/>
    <s v="EG"/>
  </r>
  <r>
    <s v="42906اسلام عز الدين عبد الغنىis_deutsch@yahoo.comأخـــــرى"/>
    <d v="2017-06-20T00:00:00"/>
    <d v="1899-12-30T12:20:10"/>
    <s v="اسلام عز الدين عبد الغنى"/>
    <x v="0"/>
    <s v="is_deutsch@yahoo.com"/>
    <s v="28907041600072"/>
    <s v="201224032315"/>
    <x v="4"/>
    <m/>
    <x v="5"/>
    <n v="20"/>
    <n v="12"/>
    <n v="3"/>
    <s v=""/>
    <s v=""/>
    <s v=""/>
    <s v=""/>
    <s v=""/>
    <s v=""/>
    <s v=""/>
    <s v=""/>
    <s v=""/>
    <s v=""/>
  </r>
  <r>
    <s v="42906صفوت احمد عويسSafwatahmed777@gmail.comاستفسار عن مسار الطرد"/>
    <d v="2017-06-20T00:00:00"/>
    <d v="1899-12-30T12:34:24"/>
    <s v="صفوت احمد عويس"/>
    <x v="0"/>
    <s v="Safwatahmed777@gmail.com"/>
    <s v="27305031400837"/>
    <s v="01028008885"/>
    <x v="1"/>
    <m/>
    <x v="5"/>
    <n v="20"/>
    <n v="12"/>
    <n v="3"/>
    <s v="Ee703231634EG"/>
    <s v=""/>
    <s v=""/>
    <s v=""/>
    <s v=""/>
    <s v=""/>
    <s v=""/>
    <s v=""/>
    <s v="EE"/>
    <s v="EG"/>
  </r>
  <r>
    <s v="42906Ayman Ahmedayman.sersy@gmail.comاستفسار عن مسار الطرد"/>
    <d v="2017-06-20T00:00:00"/>
    <d v="1899-12-30T12:36:19"/>
    <s v="Ayman Ahmed"/>
    <x v="0"/>
    <s v="ayman.sersy@gmail.com"/>
    <s v="27209150201738"/>
    <s v="201150478888"/>
    <x v="1"/>
    <m/>
    <x v="5"/>
    <n v="20"/>
    <n v="12"/>
    <n v="3"/>
    <s v="RF456320457SG"/>
    <s v=""/>
    <s v=""/>
    <s v=""/>
    <s v=""/>
    <s v=""/>
    <s v=""/>
    <s v=""/>
    <s v="RF"/>
    <s v="SG"/>
  </r>
  <r>
    <s v="42906اميرةA.a.alhuthaili@gmail.comاستفســار عن خدمــة"/>
    <d v="2017-06-20T00:00:00"/>
    <d v="1899-12-30T12:46:29"/>
    <s v="اميرة"/>
    <x v="2"/>
    <s v="A.a.alhuthaili@gmail.com"/>
    <s v=": 567543788435"/>
    <s v="966543123104"/>
    <x v="0"/>
    <m/>
    <x v="5"/>
    <n v="20"/>
    <n v="12"/>
    <n v="3"/>
    <s v=""/>
    <s v=""/>
    <s v=""/>
    <s v=""/>
    <s v=""/>
    <s v=""/>
    <s v=""/>
    <s v=""/>
    <s v=""/>
    <s v=""/>
  </r>
  <r>
    <s v="42906حسن محمد بكر احمدhassanbakr50@yahoo.comشــكــوى"/>
    <d v="2017-06-20T00:00:00"/>
    <d v="1899-12-30T12:52:58"/>
    <s v="حسن محمد بكر احمد"/>
    <x v="0"/>
    <s v="hassanbakr50@yahoo.com"/>
    <s v="27909051803779"/>
    <s v="201272507452"/>
    <x v="2"/>
    <m/>
    <x v="5"/>
    <n v="20"/>
    <n v="12"/>
    <n v="3"/>
    <s v=""/>
    <s v=""/>
    <s v=""/>
    <s v=""/>
    <s v=""/>
    <s v=""/>
    <s v=""/>
    <s v=""/>
    <s v=""/>
    <s v=""/>
  </r>
  <r>
    <s v="42906osman Mohamed Ahmedothman123mohamed@gmail.comاستفسار عن مسار الطرد"/>
    <d v="2017-06-20T00:00:00"/>
    <d v="1899-12-30T12:54:44"/>
    <s v="osman Mohamed Ahmed"/>
    <x v="2"/>
    <s v="othman123mohamed@gmail.com"/>
    <s v="28102151301676"/>
    <s v="01027998019"/>
    <x v="1"/>
    <m/>
    <x v="5"/>
    <n v="20"/>
    <n v="12"/>
    <n v="3"/>
    <s v="EE064698559SA"/>
    <s v=""/>
    <s v=""/>
    <s v=""/>
    <s v=""/>
    <s v=""/>
    <s v=""/>
    <s v=""/>
    <s v="EE"/>
    <s v="SA"/>
  </r>
  <r>
    <s v="42906ياسين محمد عيدQuran777@yahoo.comشــكــوى"/>
    <d v="2017-06-20T00:00:00"/>
    <d v="1899-12-30T13:07:22"/>
    <s v="ياسين محمد عيد"/>
    <x v="0"/>
    <s v="Quran777@yahoo.com"/>
    <s v="28210022800914"/>
    <s v="01100685185"/>
    <x v="2"/>
    <m/>
    <x v="5"/>
    <n v="20"/>
    <n v="13"/>
    <n v="3"/>
    <s v="EE703281131EG"/>
    <s v=""/>
    <s v=""/>
    <s v=""/>
    <s v=""/>
    <s v=""/>
    <s v=""/>
    <s v=""/>
    <s v="EE"/>
    <s v="EG"/>
  </r>
  <r>
    <s v="42906خالد السيد احمد محمدkhaledelnaggar6@gmail.comشــكــوى"/>
    <d v="2017-06-20T00:00:00"/>
    <d v="1899-12-30T13:21:18"/>
    <s v="خالد السيد احمد محمد"/>
    <x v="0"/>
    <s v="khaledelnaggar6@gmail.com"/>
    <s v="28712251900154"/>
    <s v="01201004348"/>
    <x v="2"/>
    <m/>
    <x v="5"/>
    <n v="20"/>
    <n v="13"/>
    <n v="3"/>
    <s v=""/>
    <s v=""/>
    <s v=""/>
    <s v=""/>
    <s v=""/>
    <s v=""/>
    <s v=""/>
    <s v=""/>
    <s v=""/>
    <s v=""/>
  </r>
  <r>
    <s v="42906Sami  Ibrahimlost.in.umeda@gmail.comاستفسار عن مسار الطرد"/>
    <d v="2017-06-20T00:00:00"/>
    <d v="1899-12-30T13:27:16"/>
    <s v="Sami  Ibrahim"/>
    <x v="0"/>
    <s v="lost.in.umeda@gmail.com"/>
    <s v="0987654445"/>
    <s v="0118788771"/>
    <x v="1"/>
    <m/>
    <x v="5"/>
    <n v="20"/>
    <n v="13"/>
    <n v="3"/>
    <s v="EF719923690jp"/>
    <s v=""/>
    <s v=""/>
    <s v=""/>
    <s v=""/>
    <s v=""/>
    <s v=""/>
    <s v=""/>
    <s v="EF"/>
    <s v="JP"/>
  </r>
  <r>
    <s v="42906فاطمه عبد الحليم حواشazurfatma33@gmail.comاستفسار عن مسار الطرد"/>
    <d v="2017-06-20T00:00:00"/>
    <d v="1899-12-30T13:31:41"/>
    <s v="فاطمه عبد الحليم حواش"/>
    <x v="0"/>
    <s v="azurfatma33@gmail.com"/>
    <s v="26511171802469"/>
    <s v="01286838255"/>
    <x v="1"/>
    <m/>
    <x v="5"/>
    <n v="20"/>
    <n v="13"/>
    <n v="3"/>
    <s v="RS006766890EG"/>
    <s v=""/>
    <s v=""/>
    <s v=""/>
    <s v=""/>
    <s v=""/>
    <s v=""/>
    <s v=""/>
    <s v="RS"/>
    <s v="EG"/>
  </r>
  <r>
    <s v="42906عبير رمزي عبد الغنيbera_gm2007@yahoo.comاستفسار عن مسار الطرد"/>
    <d v="2017-06-20T00:00:00"/>
    <d v="1899-12-30T13:34:50"/>
    <s v="عبير رمزي عبد الغني"/>
    <x v="0"/>
    <s v="bera_gm2007@yahoo.com"/>
    <s v="27910150400129"/>
    <s v="201008488573"/>
    <x v="1"/>
    <m/>
    <x v="5"/>
    <n v="20"/>
    <n v="13"/>
    <n v="3"/>
    <s v="EE703246996eg"/>
    <s v=""/>
    <s v=""/>
    <s v=""/>
    <s v=""/>
    <s v=""/>
    <s v=""/>
    <s v=""/>
    <s v="EE"/>
    <s v="EG"/>
  </r>
  <r>
    <s v="42906جمال عبد المعطي حامدrolagamal35@gmail.comاستفسار عن مسار الطرد"/>
    <d v="2017-06-20T00:00:00"/>
    <d v="1899-12-30T13:39:25"/>
    <s v="جمال عبد المعطي حامد"/>
    <x v="0"/>
    <s v="rolagamal35@gmail.com"/>
    <s v="25602011204877"/>
    <s v="00201128801400"/>
    <x v="1"/>
    <m/>
    <x v="5"/>
    <n v="20"/>
    <n v="13"/>
    <n v="3"/>
    <s v="EE703165303EG"/>
    <s v=""/>
    <s v=""/>
    <s v=""/>
    <s v=""/>
    <s v=""/>
    <s v=""/>
    <s v=""/>
    <s v="EE"/>
    <s v="EG"/>
  </r>
  <r>
    <s v="42906محمد النوبيelnopy999@gmail.comاستفســار فنـى"/>
    <d v="2017-06-20T00:00:00"/>
    <d v="1899-12-30T14:04:56"/>
    <s v="محمد النوبي"/>
    <x v="0"/>
    <s v="elnopy999@gmail.com"/>
    <s v="29711171400395"/>
    <s v="0201152264845"/>
    <x v="5"/>
    <m/>
    <x v="5"/>
    <n v="20"/>
    <n v="14"/>
    <n v="3"/>
    <s v=""/>
    <s v=""/>
    <s v=""/>
    <s v=""/>
    <s v=""/>
    <s v=""/>
    <s v=""/>
    <s v=""/>
    <s v=""/>
    <s v=""/>
  </r>
  <r>
    <s v="42906اخمد محمد احمدelshal66@yahoo.comاستفسار عن مسار الطرد"/>
    <d v="2017-06-20T00:00:00"/>
    <d v="1899-12-30T13:47:26"/>
    <s v="اخمد محمد احمد"/>
    <x v="0"/>
    <s v="elshal66@yahoo.com"/>
    <s v="26601112201213"/>
    <s v="201277307730"/>
    <x v="1"/>
    <m/>
    <x v="5"/>
    <n v="20"/>
    <n v="13"/>
    <n v="3"/>
    <s v="EE703368076EG"/>
    <s v=""/>
    <s v=""/>
    <s v=""/>
    <s v=""/>
    <s v=""/>
    <s v=""/>
    <s v=""/>
    <s v="EE"/>
    <s v="EG"/>
  </r>
  <r>
    <s v="42906كاملkimobadr332@yahoo.comاستفسار عن مسار الطرد"/>
    <d v="2017-06-20T00:00:00"/>
    <d v="1899-12-30T14:12:36"/>
    <s v="كامل"/>
    <x v="0"/>
    <s v="kimobadr332@yahoo.com"/>
    <s v="28609031200814"/>
    <s v="+2001014294333"/>
    <x v="1"/>
    <m/>
    <x v="5"/>
    <n v="20"/>
    <n v="14"/>
    <n v="3"/>
    <s v="RR975887853EG"/>
    <s v=""/>
    <s v=""/>
    <s v=""/>
    <s v=""/>
    <s v=""/>
    <s v=""/>
    <s v=""/>
    <s v="RR"/>
    <s v="EG"/>
  </r>
  <r>
    <s v="42906محمد مجدىmohamed.magdy.hanafy@gmail.comاستفسار عن مسار الطرد"/>
    <d v="2017-06-20T00:00:00"/>
    <d v="1899-12-30T14:15:41"/>
    <s v="محمد مجدى"/>
    <x v="0"/>
    <s v="mohamed.magdy.hanafy@gmail.com"/>
    <s v="28706160100333"/>
    <s v="00201028002727"/>
    <x v="1"/>
    <m/>
    <x v="5"/>
    <n v="20"/>
    <n v="14"/>
    <n v="3"/>
    <s v="RN142461765MY"/>
    <s v=""/>
    <s v=""/>
    <s v=""/>
    <s v=""/>
    <s v=""/>
    <s v=""/>
    <s v=""/>
    <s v="RN"/>
    <s v="MY"/>
  </r>
  <r>
    <s v="42906رمضان حسن ابوزيد محمدrmdnh7@gmail.comأخـــــرى"/>
    <d v="2017-06-20T00:00:00"/>
    <d v="1899-12-30T14:29:22"/>
    <s v="رمضان حسن ابوزيد محمد"/>
    <x v="0"/>
    <s v="rmdnh7@gmail.com"/>
    <s v="28705232202199"/>
    <s v="01122700329"/>
    <x v="4"/>
    <m/>
    <x v="5"/>
    <n v="20"/>
    <n v="14"/>
    <n v="3"/>
    <s v=""/>
    <s v=""/>
    <s v=""/>
    <s v=""/>
    <s v=""/>
    <s v=""/>
    <s v=""/>
    <s v=""/>
    <s v=""/>
    <s v=""/>
  </r>
  <r>
    <s v="42906Enany Ahmed Saad hassanahmadsushi@hotmail.comاستفسار عن مسار الطرد"/>
    <d v="2017-06-20T00:00:00"/>
    <d v="1899-12-30T14:35:18"/>
    <s v="Enany Ahmed Saad hassan"/>
    <x v="40"/>
    <s v="ahmadsushi@hotmail.com"/>
    <s v=": A13506960"/>
    <s v="393204106738"/>
    <x v="1"/>
    <m/>
    <x v="5"/>
    <n v="20"/>
    <n v="14"/>
    <n v="3"/>
    <s v="EE703301278EG"/>
    <s v=""/>
    <s v=""/>
    <s v=""/>
    <s v=""/>
    <s v=""/>
    <s v=""/>
    <s v=""/>
    <s v="EE"/>
    <s v="EG"/>
  </r>
  <r>
    <s v="42906محمود السيد خليفه صابرaldakr.aldakr@yahoo.comشــكــوى"/>
    <d v="2017-06-20T00:00:00"/>
    <d v="1899-12-30T14:40:32"/>
    <s v="محمود السيد خليفه صابر"/>
    <x v="0"/>
    <s v="aldakr.aldakr@yahoo.com"/>
    <s v="29111302600053"/>
    <s v="01152591228"/>
    <x v="2"/>
    <m/>
    <x v="5"/>
    <n v="20"/>
    <n v="14"/>
    <n v="3"/>
    <s v=""/>
    <s v=""/>
    <s v=""/>
    <s v=""/>
    <s v=""/>
    <s v=""/>
    <s v=""/>
    <s v=""/>
    <s v=""/>
    <s v=""/>
  </r>
  <r>
    <s v="42906احمدحسين حلميahmedhalmey25@gmail.comشــكــوى"/>
    <d v="2017-06-20T00:00:00"/>
    <d v="1899-12-30T14:43:00"/>
    <s v="احمدحسين حلمي"/>
    <x v="0"/>
    <s v="ahmedhalmey25@gmail.com"/>
    <s v="29702070100057"/>
    <s v="01158875122"/>
    <x v="2"/>
    <m/>
    <x v="5"/>
    <n v="20"/>
    <n v="14"/>
    <n v="3"/>
    <s v=""/>
    <s v=""/>
    <s v=""/>
    <s v=""/>
    <s v=""/>
    <s v=""/>
    <s v=""/>
    <s v=""/>
    <s v=""/>
    <s v=""/>
  </r>
  <r>
    <s v="42906Mohamed Tolbam-tolba@live.comاستفســار عن خدمــة"/>
    <d v="2017-06-20T00:00:00"/>
    <d v="1899-12-30T15:06:12"/>
    <s v="Mohamed Tolba"/>
    <x v="0"/>
    <s v="m-tolba@live.com"/>
    <s v="2850202160072"/>
    <s v="201200254933"/>
    <x v="0"/>
    <m/>
    <x v="5"/>
    <n v="20"/>
    <n v="15"/>
    <n v="3"/>
    <s v=""/>
    <s v=""/>
    <s v=""/>
    <s v=""/>
    <s v=""/>
    <s v=""/>
    <s v=""/>
    <s v=""/>
    <s v=""/>
    <s v=""/>
  </r>
  <r>
    <s v="42906ايمن الدغيدىaldeghady@gmail.comاستفسار عن مسار الطرد"/>
    <d v="2017-06-20T00:00:00"/>
    <d v="1899-12-30T15:27:03"/>
    <s v="ايمن الدغيدى"/>
    <x v="0"/>
    <s v="aldeghady@gmail.com"/>
    <s v="26403031300172"/>
    <s v="00201006000652"/>
    <x v="1"/>
    <m/>
    <x v="5"/>
    <n v="20"/>
    <n v="15"/>
    <n v="3"/>
    <s v="RR954613037PL"/>
    <s v=""/>
    <s v=""/>
    <s v=""/>
    <s v=""/>
    <s v=""/>
    <s v=""/>
    <s v=""/>
    <s v="RR"/>
    <s v="PL"/>
  </r>
  <r>
    <s v="42906زكريا رجب البسيونى يوسفZyzo.ragb@yahoo.comاستفسار عن مسار الطرد"/>
    <d v="2017-06-20T00:00:00"/>
    <d v="1899-12-30T15:29:13"/>
    <s v="زكريا رجب البسيونى يوسف"/>
    <x v="0"/>
    <s v="Zyzo.ragb@yahoo.com"/>
    <s v="27303051201166"/>
    <s v="00201002779447"/>
    <x v="1"/>
    <m/>
    <x v="5"/>
    <n v="20"/>
    <n v="15"/>
    <n v="3"/>
    <s v=""/>
    <s v=""/>
    <s v=""/>
    <s v=""/>
    <s v=""/>
    <s v=""/>
    <s v=""/>
    <s v=""/>
    <s v=""/>
    <s v=""/>
  </r>
  <r>
    <s v="42906Ramy mahmoud selimsales@elanasigns.comاستفسار عن مسار الطرد"/>
    <d v="2017-06-20T00:00:00"/>
    <d v="1899-12-30T15:38:27"/>
    <s v="Ramy mahmoud selim"/>
    <x v="0"/>
    <s v="sales@elanasigns.com"/>
    <s v="27905310201396"/>
    <s v="00201004309006"/>
    <x v="1"/>
    <m/>
    <x v="5"/>
    <n v="20"/>
    <n v="15"/>
    <n v="3"/>
    <s v="Rs642684130cn"/>
    <s v=""/>
    <s v=""/>
    <s v=""/>
    <s v=""/>
    <s v=""/>
    <s v=""/>
    <s v=""/>
    <s v="RS"/>
    <s v="CN"/>
  </r>
  <r>
    <s v="42906محمد سعيد محمدmonde2000@gmail.comاستفسار عن مسار الطرد"/>
    <d v="2017-06-20T00:00:00"/>
    <d v="1899-12-30T15:40:38"/>
    <s v="محمد سعيد محمد"/>
    <x v="2"/>
    <s v="monde2000@gmail.com"/>
    <s v="28402211300333"/>
    <s v="201009533866"/>
    <x v="1"/>
    <m/>
    <x v="5"/>
    <n v="20"/>
    <n v="15"/>
    <n v="3"/>
    <s v="EE056017554SA"/>
    <s v=""/>
    <s v=""/>
    <s v=""/>
    <s v=""/>
    <s v=""/>
    <s v=""/>
    <s v=""/>
    <s v="EE"/>
    <s v="SA"/>
  </r>
  <r>
    <s v="42906أبوزيد أحمد أبوزيدZizo_alpop2001@yahoo.comاستفسار عن مسار الطرد"/>
    <d v="2017-06-20T00:00:00"/>
    <d v="1899-12-30T16:34:15"/>
    <s v="أبوزيد أحمد أبوزيد"/>
    <x v="0"/>
    <s v="Zizo_alpop2001@yahoo.com"/>
    <s v="28703221401511"/>
    <s v="01004908879"/>
    <x v="1"/>
    <m/>
    <x v="5"/>
    <n v="20"/>
    <n v="16"/>
    <n v="3"/>
    <s v="EE003969346DZ"/>
    <s v=""/>
    <s v=""/>
    <s v=""/>
    <s v=""/>
    <s v=""/>
    <s v=""/>
    <s v=""/>
    <s v="EE"/>
    <s v="DZ"/>
  </r>
  <r>
    <s v="42906احمد حسن احمد اسماعيلAhmedhassan2020205@gmail.comاستفسار عن مسار الطرد"/>
    <d v="2017-06-20T00:00:00"/>
    <d v="1899-12-30T16:35:21"/>
    <s v="احمد حسن احمد اسماعيل"/>
    <x v="2"/>
    <s v="Ahmedhassan2020205@gmail.com"/>
    <s v=": A13085271"/>
    <s v="00966502676830"/>
    <x v="1"/>
    <m/>
    <x v="5"/>
    <n v="20"/>
    <n v="16"/>
    <n v="3"/>
    <s v="Ek063358063SA"/>
    <s v=""/>
    <s v=""/>
    <s v=""/>
    <s v=""/>
    <s v=""/>
    <s v=""/>
    <s v=""/>
    <s v="EK"/>
    <s v="SA"/>
  </r>
  <r>
    <s v="42906الهامي فتحي طه حسنelhamyfathy@gmail.comأخـــــرى"/>
    <d v="2017-06-20T00:00:00"/>
    <d v="1899-12-30T16:35:57"/>
    <s v="الهامي فتحي طه حسن"/>
    <x v="0"/>
    <s v="elhamyfathy@gmail.com"/>
    <s v="28610012601911"/>
    <s v="00201002322359"/>
    <x v="4"/>
    <m/>
    <x v="5"/>
    <n v="20"/>
    <n v="16"/>
    <n v="3"/>
    <s v=""/>
    <s v=""/>
    <s v=""/>
    <s v=""/>
    <s v=""/>
    <s v=""/>
    <s v=""/>
    <s v=""/>
    <s v=""/>
    <s v=""/>
  </r>
  <r>
    <s v="42906احمد روبى فتحى عبد العظيمahmed.roby.7528@facebook.comاستفسار عن مسار الطرد"/>
    <d v="2017-06-20T00:00:00"/>
    <d v="1899-12-30T16:40:57"/>
    <s v="احمد روبى فتحى عبد العظيم"/>
    <x v="0"/>
    <s v="ahmed.roby.7528@facebook.com"/>
    <s v="29309042200379"/>
    <s v="201201063998"/>
    <x v="1"/>
    <m/>
    <x v="5"/>
    <n v="20"/>
    <n v="16"/>
    <n v="3"/>
    <s v="EE057734560SA"/>
    <s v=""/>
    <s v=""/>
    <s v=""/>
    <s v=""/>
    <s v=""/>
    <s v=""/>
    <s v=""/>
    <s v="EE"/>
    <s v="SA"/>
  </r>
  <r>
    <s v="42906Ahmed El-Hawarya.ha9ary@gmail.comاستفسار عن مسار الطرد"/>
    <d v="2017-06-20T00:00:00"/>
    <d v="1899-12-30T17:52:54"/>
    <s v="Ahmed El-Hawary"/>
    <x v="0"/>
    <s v="a.ha9ary@gmail.com"/>
    <s v="28804221600158"/>
    <s v="201007956137"/>
    <x v="1"/>
    <m/>
    <x v="5"/>
    <n v="20"/>
    <n v="17"/>
    <n v="3"/>
    <s v="RB258067029SG"/>
    <s v=""/>
    <s v=""/>
    <s v=""/>
    <s v=""/>
    <s v=""/>
    <s v=""/>
    <s v=""/>
    <s v="RB"/>
    <s v="SG"/>
  </r>
  <r>
    <s v="42906مروة المتولي محمد بقلاوةnoraamrnada1991@gmail.comشــكــوى"/>
    <d v="2017-06-20T00:00:00"/>
    <d v="1899-12-30T18:09:16"/>
    <s v="مروة المتولي محمد بقلاوة"/>
    <x v="0"/>
    <s v="noraamrnada1991@gmail.com"/>
    <s v="29105251100905"/>
    <s v="01223941386"/>
    <x v="2"/>
    <m/>
    <x v="5"/>
    <n v="20"/>
    <n v="18"/>
    <n v="3"/>
    <s v=""/>
    <s v=""/>
    <s v=""/>
    <s v=""/>
    <s v=""/>
    <s v=""/>
    <s v=""/>
    <s v=""/>
    <s v=""/>
    <s v=""/>
  </r>
  <r>
    <s v="42906ميريام هنرى يسىmiriamsamer@yahoo.comاستفســار عن خدمــة"/>
    <d v="2017-06-20T00:00:00"/>
    <d v="1899-12-30T18:36:18"/>
    <s v="ميريام هنرى يسى"/>
    <x v="0"/>
    <s v="miriamsamer@yahoo.com"/>
    <s v="27711180200849"/>
    <s v="01211130041"/>
    <x v="0"/>
    <m/>
    <x v="5"/>
    <n v="20"/>
    <n v="18"/>
    <n v="3"/>
    <s v=""/>
    <s v=""/>
    <s v=""/>
    <s v=""/>
    <s v=""/>
    <s v=""/>
    <s v=""/>
    <s v=""/>
    <s v=""/>
    <s v=""/>
  </r>
  <r>
    <s v="42906محمد احمد اسماعيلDr.mohammedismaildeeb@yahoo.comشــكــوى"/>
    <d v="2017-06-20T00:00:00"/>
    <d v="1899-12-30T18:36:32"/>
    <s v="محمد احمد اسماعيل"/>
    <x v="0"/>
    <s v="Dr.mohammedismaildeeb@yahoo.com"/>
    <s v="28604011305693"/>
    <s v="00201063357959"/>
    <x v="2"/>
    <m/>
    <x v="5"/>
    <n v="20"/>
    <n v="18"/>
    <n v="3"/>
    <s v=""/>
    <s v=""/>
    <s v=""/>
    <s v=""/>
    <s v=""/>
    <s v=""/>
    <s v=""/>
    <s v=""/>
    <s v=""/>
    <s v=""/>
  </r>
  <r>
    <s v="42906محمد يوسف محمدmohamed.nour.eleslam@gmail.comاستفسار عن مسار الطرد"/>
    <d v="2017-06-20T00:00:00"/>
    <d v="1899-12-30T20:26:01"/>
    <s v="محمد يوسف محمد"/>
    <x v="0"/>
    <s v="mohamed.nour.eleslam@gmail.com"/>
    <s v="28409252200178"/>
    <s v="01226938390"/>
    <x v="1"/>
    <m/>
    <x v="5"/>
    <n v="20"/>
    <n v="20"/>
    <n v="3"/>
    <s v=""/>
    <s v=""/>
    <s v=""/>
    <s v=""/>
    <s v=""/>
    <s v=""/>
    <s v=""/>
    <s v=""/>
    <s v=""/>
    <s v=""/>
  </r>
  <r>
    <s v="42906محمود محمد محمد محمد علىmahmoud.aly949@gmail.comاستفسار عن مسار الطرد"/>
    <d v="2017-06-20T00:00:00"/>
    <d v="1899-12-30T23:21:45"/>
    <s v="محمود محمد محمد محمد على"/>
    <x v="0"/>
    <s v="mahmoud.aly949@gmail.com"/>
    <s v="28611301301451"/>
    <s v="00201097439428"/>
    <x v="1"/>
    <m/>
    <x v="5"/>
    <n v="20"/>
    <n v="23"/>
    <n v="3"/>
    <s v="RZ335908633GB"/>
    <s v=""/>
    <s v=""/>
    <s v=""/>
    <s v=""/>
    <s v=""/>
    <s v=""/>
    <s v=""/>
    <s v="RZ"/>
    <s v="GB"/>
  </r>
  <r>
    <s v="42906مروة المتولي محمد بقلاوةnoraamrnada1991@gmail.comأخـــــرى"/>
    <d v="2017-06-20T00:00:00"/>
    <d v="1899-12-30T22:12:57"/>
    <s v="مروة المتولي محمد بقلاوة"/>
    <x v="0"/>
    <s v="noraamrnada1991@gmail.com"/>
    <s v="29105251100905"/>
    <s v="01223941386"/>
    <x v="4"/>
    <m/>
    <x v="5"/>
    <n v="20"/>
    <n v="22"/>
    <n v="3"/>
    <s v=""/>
    <s v=""/>
    <s v=""/>
    <s v=""/>
    <s v=""/>
    <s v=""/>
    <s v=""/>
    <s v=""/>
    <s v=""/>
    <s v=""/>
  </r>
  <r>
    <s v="42907mohamedm_aldamasy@hotmail.comاستفسار عن مسار الطرد"/>
    <d v="2017-06-21T00:00:00"/>
    <d v="1899-12-30T01:19:13"/>
    <s v="mohamed"/>
    <x v="0"/>
    <s v="m_aldamasy@hotmail.com"/>
    <s v="27812190105099"/>
    <s v="201006815205"/>
    <x v="1"/>
    <m/>
    <x v="5"/>
    <n v="21"/>
    <n v="1"/>
    <n v="4"/>
    <s v=""/>
    <s v=""/>
    <s v=""/>
    <s v=""/>
    <s v=""/>
    <s v=""/>
    <s v=""/>
    <s v=""/>
    <s v=""/>
    <s v=""/>
  </r>
  <r>
    <s v="42907محمد عادل عبد الحميدmadel4252@gmail.comشــكــوى"/>
    <d v="2017-06-21T00:00:00"/>
    <d v="1899-12-30T02:56:57"/>
    <s v="محمد عادل عبد الحميد"/>
    <x v="0"/>
    <s v="madel4252@gmail.com"/>
    <s v="29309090100092"/>
    <s v="01010868950"/>
    <x v="2"/>
    <m/>
    <x v="5"/>
    <n v="21"/>
    <n v="2"/>
    <n v="4"/>
    <s v=""/>
    <s v=""/>
    <s v=""/>
    <s v=""/>
    <s v=""/>
    <s v=""/>
    <s v=""/>
    <s v=""/>
    <s v=""/>
    <s v=""/>
  </r>
  <r>
    <s v="42907محمود محمد مرسي محمدeldokshini@gmail.comاستفســار عن خدمــة"/>
    <d v="2017-06-21T00:00:00"/>
    <d v="1899-12-30T03:50:45"/>
    <s v="محمود محمد مرسي محمد"/>
    <x v="0"/>
    <s v="eldokshini@gmail.com"/>
    <s v="28803012403098"/>
    <s v="201007486860"/>
    <x v="0"/>
    <m/>
    <x v="5"/>
    <n v="21"/>
    <n v="3"/>
    <n v="4"/>
    <s v=""/>
    <s v=""/>
    <s v=""/>
    <s v=""/>
    <s v=""/>
    <s v=""/>
    <s v=""/>
    <s v=""/>
    <s v=""/>
    <s v=""/>
  </r>
  <r>
    <s v="42907هالة احمد احمد السقاhalaelsaka@yahoo.comاستفسار عن مسار الطرد"/>
    <d v="2017-06-21T00:00:00"/>
    <d v="1899-12-30T03:51:00"/>
    <s v="هالة احمد احمد السقا"/>
    <x v="0"/>
    <s v="halaelsaka@yahoo.com"/>
    <s v="27909131100221"/>
    <s v="0201069181743"/>
    <x v="1"/>
    <m/>
    <x v="5"/>
    <n v="21"/>
    <n v="3"/>
    <n v="4"/>
    <s v="EE703151437EG"/>
    <s v=""/>
    <s v=""/>
    <s v=""/>
    <s v=""/>
    <s v=""/>
    <s v=""/>
    <s v=""/>
    <s v="EE"/>
    <s v="EG"/>
  </r>
  <r>
    <s v="42907نجاة شعبان عبد القادر  اسماعيلkotypop52@yahoo.comاستفســار فنـى"/>
    <d v="2017-06-21T00:00:00"/>
    <d v="1899-12-30T04:34:32"/>
    <s v="نجاة شعبان عبد القادر  اسماعيل"/>
    <x v="0"/>
    <s v="kotypop52@yahoo.com"/>
    <s v="2680151801466"/>
    <s v="201200939033"/>
    <x v="5"/>
    <m/>
    <x v="5"/>
    <n v="21"/>
    <n v="4"/>
    <n v="4"/>
    <s v=""/>
    <s v=""/>
    <s v=""/>
    <s v=""/>
    <s v=""/>
    <s v=""/>
    <s v=""/>
    <s v=""/>
    <s v=""/>
    <s v=""/>
  </r>
  <r>
    <s v="42907عمر عماد الدين محمدomaremadeldin@hotmail.comاستفسار عن مسار الطرد"/>
    <d v="2017-06-21T00:00:00"/>
    <d v="1899-12-30T08:06:03"/>
    <s v="عمر عماد الدين محمد"/>
    <x v="0"/>
    <s v="omaremadeldin@hotmail.com"/>
    <s v="29411140102813"/>
    <s v="01119000513"/>
    <x v="1"/>
    <m/>
    <x v="5"/>
    <n v="21"/>
    <n v="8"/>
    <n v="4"/>
    <s v="EJ541081237JP"/>
    <s v=""/>
    <s v=""/>
    <s v=""/>
    <s v=""/>
    <s v=""/>
    <s v=""/>
    <s v=""/>
    <s v="EJ"/>
    <s v="JP"/>
  </r>
  <r>
    <s v="42907Moamen Mohamed Alimo2men20042003@yahoo.comاستفسار عن مسار الطرد"/>
    <d v="2017-06-21T00:00:00"/>
    <d v="1899-12-30T08:11:55"/>
    <s v="Moamen Mohamed Ali"/>
    <x v="0"/>
    <s v="mo2men20042003@yahoo.com"/>
    <s v="28303250100131"/>
    <s v="201282244471"/>
    <x v="1"/>
    <m/>
    <x v="5"/>
    <n v="21"/>
    <n v="8"/>
    <n v="4"/>
    <s v="EE151244234TH"/>
    <s v=""/>
    <s v=""/>
    <s v=""/>
    <s v=""/>
    <s v=""/>
    <s v=""/>
    <s v=""/>
    <s v="EE"/>
    <s v="TH"/>
  </r>
  <r>
    <s v="42907رابح جابر سيد محمدRabehgaber@gmail.comاستفسار عن مسار الطرد"/>
    <d v="2017-06-21T00:00:00"/>
    <d v="1899-12-30T08:36:52"/>
    <s v="رابح جابر سيد محمد"/>
    <x v="0"/>
    <s v="Rabehgaber@gmail.com"/>
    <s v="28610292100513"/>
    <s v="201141657538"/>
    <x v="1"/>
    <m/>
    <x v="5"/>
    <n v="21"/>
    <n v="8"/>
    <n v="4"/>
    <s v="CF113581899AU"/>
    <s v=""/>
    <s v=""/>
    <s v=""/>
    <s v=""/>
    <s v=""/>
    <s v=""/>
    <s v=""/>
    <s v="CF"/>
    <s v="AU"/>
  </r>
  <r>
    <s v="42907سلطان السيد احمدSultan116@yahoo.comاستفسار عن مسار الطرد"/>
    <d v="2017-06-21T00:00:00"/>
    <d v="1899-12-30T09:15:54"/>
    <s v="سلطان السيد احمد"/>
    <x v="7"/>
    <s v="Sultan116@yahoo.com"/>
    <s v=": A08365555"/>
    <s v="00971562518977"/>
    <x v="1"/>
    <m/>
    <x v="5"/>
    <n v="21"/>
    <n v="9"/>
    <n v="4"/>
    <s v=""/>
    <s v=""/>
    <s v=""/>
    <s v=""/>
    <s v=""/>
    <s v=""/>
    <s v=""/>
    <s v=""/>
    <s v=""/>
    <s v=""/>
  </r>
  <r>
    <s v="42907ramiz moharebenramiz@yahoo.comاستفسار عن مسار الطرد"/>
    <d v="2017-06-21T00:00:00"/>
    <d v="1899-12-30T09:42:56"/>
    <s v="ramiz mohareb"/>
    <x v="0"/>
    <s v="enramiz@yahoo.com"/>
    <s v="28210262300331"/>
    <s v="00201002864386"/>
    <x v="1"/>
    <m/>
    <x v="5"/>
    <n v="21"/>
    <n v="9"/>
    <n v="4"/>
    <s v="LX529753235DE"/>
    <s v=""/>
    <s v=""/>
    <s v=""/>
    <s v=""/>
    <s v=""/>
    <s v=""/>
    <s v=""/>
    <s v="LX"/>
    <s v="DE"/>
  </r>
  <r>
    <s v="42907haithamhaitham.shaker7757@gmail.comاستفسار عن مسار الطرد"/>
    <d v="2017-06-21T00:00:00"/>
    <d v="1899-12-30T09:54:28"/>
    <s v="haitham"/>
    <x v="0"/>
    <s v="haitham.shaker7757@gmail.com"/>
    <s v=": a11556897"/>
    <s v="00971544994848"/>
    <x v="1"/>
    <m/>
    <x v="5"/>
    <n v="21"/>
    <n v="9"/>
    <n v="4"/>
    <s v="EE703288069EG"/>
    <s v=""/>
    <s v=""/>
    <s v=""/>
    <s v=""/>
    <s v=""/>
    <s v=""/>
    <s v=""/>
    <s v="EE"/>
    <s v="EG"/>
  </r>
  <r>
    <s v="42907عبدالوهاب محمد  علي سلامةhemasalama111@gmail.comاستفســار فنـى"/>
    <d v="2017-06-21T00:00:00"/>
    <d v="1899-12-30T09:58:46"/>
    <s v="عبدالوهاب محمد  علي سلامة"/>
    <x v="0"/>
    <s v="hemasalama111@gmail.com"/>
    <s v="25411252701456"/>
    <s v="01019219327"/>
    <x v="5"/>
    <m/>
    <x v="5"/>
    <n v="21"/>
    <n v="9"/>
    <n v="4"/>
    <s v=""/>
    <s v=""/>
    <s v=""/>
    <s v=""/>
    <s v=""/>
    <s v=""/>
    <s v=""/>
    <s v=""/>
    <s v=""/>
    <s v=""/>
  </r>
  <r>
    <s v="42907هبه زكريا محمد علىHebazakaria0208@gmail.comاستفسار عن مسار الطرد"/>
    <d v="2017-06-21T00:00:00"/>
    <d v="1899-12-30T10:14:17"/>
    <s v="هبه زكريا محمد على"/>
    <x v="0"/>
    <s v="Hebazakaria0208@gmail.com"/>
    <s v="28308020201142"/>
    <s v="201201076065"/>
    <x v="1"/>
    <m/>
    <x v="5"/>
    <n v="21"/>
    <n v="10"/>
    <n v="4"/>
    <s v="EE703221570EG"/>
    <s v=""/>
    <s v=""/>
    <s v=""/>
    <s v=""/>
    <s v=""/>
    <s v=""/>
    <s v=""/>
    <s v="EE"/>
    <s v="EG"/>
  </r>
  <r>
    <s v="42907 افراح عبد الرحمن محمدانيaffrah2011@hotmail.comاستفسار عن مسار الطرد"/>
    <d v="2017-06-21T00:00:00"/>
    <d v="1899-12-30T10:22:44"/>
    <s v=" افراح عبد الرحمن محمداني"/>
    <x v="7"/>
    <s v="affrah2011@hotmail.com"/>
    <s v=": 324426p"/>
    <s v="971502675062"/>
    <x v="1"/>
    <m/>
    <x v="5"/>
    <n v="21"/>
    <n v="10"/>
    <n v="4"/>
    <s v="EE017561089EG"/>
    <s v=""/>
    <s v=""/>
    <s v=""/>
    <s v=""/>
    <s v=""/>
    <s v=""/>
    <s v=""/>
    <s v="EE"/>
    <s v="EG"/>
  </r>
  <r>
    <s v="42907طارق عوضcma.cpa2014@gmail.comاستفسار عن مسار الطرد"/>
    <d v="2017-06-21T00:00:00"/>
    <d v="1899-12-30T10:23:57"/>
    <s v="طارق عوض"/>
    <x v="2"/>
    <s v="cma.cpa2014@gmail.com"/>
    <s v="28702222300479"/>
    <s v="966569479355"/>
    <x v="1"/>
    <m/>
    <x v="5"/>
    <n v="21"/>
    <n v="10"/>
    <n v="4"/>
    <s v="EE703377387EG"/>
    <s v=""/>
    <s v=""/>
    <s v=""/>
    <s v=""/>
    <s v=""/>
    <s v=""/>
    <s v=""/>
    <s v="EE"/>
    <s v="EG"/>
  </r>
  <r>
    <s v="42907Hisham Walihishamw_raafat@hotmail.comاستفسار عن مسار الطرد"/>
    <d v="2017-06-21T00:00:00"/>
    <d v="1899-12-30T10:27:23"/>
    <s v="Hisham Wali"/>
    <x v="0"/>
    <s v="hishamw_raafat@hotmail.com"/>
    <s v="28512158800612"/>
    <s v="01222994444"/>
    <x v="1"/>
    <m/>
    <x v="5"/>
    <n v="21"/>
    <n v="10"/>
    <n v="4"/>
    <s v="RB940682664HK"/>
    <s v=""/>
    <s v=""/>
    <s v=""/>
    <s v=""/>
    <s v=""/>
    <s v=""/>
    <s v=""/>
    <s v="RB"/>
    <s v="HK"/>
  </r>
  <r>
    <s v="42907اشرف صابر محمد احمدashana88@yahoo.co.ukاستفسار عن مسار الطرد"/>
    <d v="2017-06-21T00:00:00"/>
    <d v="1899-12-30T10:54:54"/>
    <s v="اشرف صابر محمد احمد"/>
    <x v="4"/>
    <s v="ashana88@yahoo.co.uk"/>
    <s v=": A12452855"/>
    <s v="96597728404"/>
    <x v="1"/>
    <m/>
    <x v="5"/>
    <n v="21"/>
    <n v="10"/>
    <n v="4"/>
    <s v="EE703355982EG"/>
    <s v=""/>
    <s v=""/>
    <s v=""/>
    <s v=""/>
    <s v=""/>
    <s v=""/>
    <s v=""/>
    <s v="EE"/>
    <s v="EG"/>
  </r>
  <r>
    <s v="42907ابوبكر محمد محمود مجمد رمضانmrmadanru@gmail.comأخـــــرى"/>
    <d v="2017-06-21T00:00:00"/>
    <d v="1899-12-30T10:58:35"/>
    <s v="ابوبكر محمد محمود مجمد رمضان"/>
    <x v="0"/>
    <s v="mrmadanru@gmail.com"/>
    <s v="28905061800334"/>
    <s v="01096874818"/>
    <x v="4"/>
    <m/>
    <x v="5"/>
    <n v="21"/>
    <n v="10"/>
    <n v="4"/>
    <s v=""/>
    <s v=""/>
    <s v=""/>
    <s v=""/>
    <s v=""/>
    <s v=""/>
    <s v=""/>
    <s v=""/>
    <s v=""/>
    <s v=""/>
  </r>
  <r>
    <s v="42907محمد عبد الحميد عبد الغفارm.abdelhamed.vtech@gmail.comاستفسار عن مسار الطرد"/>
    <d v="2017-06-21T00:00:00"/>
    <d v="1899-12-30T11:24:49"/>
    <s v="محمد عبد الحميد عبد الغفار"/>
    <x v="0"/>
    <s v="m.abdelhamed.vtech@gmail.com"/>
    <s v="28612170104316"/>
    <s v="201224619641"/>
    <x v="1"/>
    <m/>
    <x v="5"/>
    <n v="21"/>
    <n v="11"/>
    <n v="4"/>
    <s v="EE703383484EG"/>
    <s v=""/>
    <s v=""/>
    <s v=""/>
    <s v=""/>
    <s v=""/>
    <s v=""/>
    <s v=""/>
    <s v="EE"/>
    <s v="EG"/>
  </r>
  <r>
    <s v="42907محمد محمود محمد عبد الدايمmohamed.abd.el.daiem.1985@gmail.comاستفسار عن مسار الطرد"/>
    <d v="2017-06-21T00:00:00"/>
    <d v="1899-12-30T11:26:27"/>
    <s v="محمد محمود محمد عبد الدايم"/>
    <x v="0"/>
    <s v="mohamed.abd.el.daiem.1985@gmail.com"/>
    <s v="28508281301097"/>
    <s v="0201099601441"/>
    <x v="1"/>
    <m/>
    <x v="5"/>
    <n v="21"/>
    <n v="11"/>
    <n v="4"/>
    <s v="EE012225010EG"/>
    <s v=""/>
    <s v=""/>
    <s v=""/>
    <s v=""/>
    <s v=""/>
    <s v=""/>
    <s v=""/>
    <s v="EE"/>
    <s v="EG"/>
  </r>
  <r>
    <s v="42907Dina Hamoudadinahamouda2014@yahoo.comشــكــوى"/>
    <d v="2017-06-21T00:00:00"/>
    <d v="1899-12-30T11:28:57"/>
    <s v="Dina Hamouda"/>
    <x v="0"/>
    <s v="dinahamouda2014@yahoo.com"/>
    <s v="28110200104566"/>
    <s v="201002969277"/>
    <x v="2"/>
    <m/>
    <x v="5"/>
    <n v="21"/>
    <n v="11"/>
    <n v="4"/>
    <s v="EE703256640EG"/>
    <s v=""/>
    <s v=""/>
    <s v=""/>
    <s v=""/>
    <s v=""/>
    <s v=""/>
    <s v=""/>
    <s v="EE"/>
    <s v="EG"/>
  </r>
  <r>
    <s v="42907عمرو احمد محمد شرف الدينamrsharf96@gmail.comاستفســار فنـى"/>
    <d v="2017-06-21T00:00:00"/>
    <d v="1899-12-30T11:34:31"/>
    <s v="عمرو احمد محمد شرف الدين"/>
    <x v="0"/>
    <s v="amrsharf96@gmail.com"/>
    <s v="28508181802978"/>
    <s v="0452993747"/>
    <x v="5"/>
    <m/>
    <x v="5"/>
    <n v="21"/>
    <n v="11"/>
    <n v="4"/>
    <s v=""/>
    <s v=""/>
    <s v=""/>
    <s v=""/>
    <s v=""/>
    <s v=""/>
    <s v=""/>
    <s v=""/>
    <s v=""/>
    <s v=""/>
  </r>
  <r>
    <s v="42907حمدى سعيدhamdy72tda@yahoo.comاستفسار عن مسار الطرد"/>
    <d v="2017-06-21T00:00:00"/>
    <d v="1899-12-30T11:49:40"/>
    <s v="حمدى سعيد"/>
    <x v="0"/>
    <s v="hamdy72tda@yahoo.com"/>
    <s v="27210090100811"/>
    <s v="201006870732"/>
    <x v="1"/>
    <m/>
    <x v="5"/>
    <n v="21"/>
    <n v="11"/>
    <n v="4"/>
    <s v="EE703238898EG"/>
    <s v=""/>
    <s v=""/>
    <s v=""/>
    <s v=""/>
    <s v=""/>
    <s v=""/>
    <s v=""/>
    <s v="EE"/>
    <s v="EG"/>
  </r>
  <r>
    <s v="42907لؤى المملونlomamlouk@yahoo.comاستفسار عن مسار الطرد"/>
    <d v="2017-06-21T00:00:00"/>
    <d v="1899-12-30T11:51:36"/>
    <s v="لؤى المملون"/>
    <x v="0"/>
    <s v="lomamlouk@yahoo.com"/>
    <s v="2012415"/>
    <s v="201222228475"/>
    <x v="1"/>
    <m/>
    <x v="5"/>
    <n v="21"/>
    <n v="11"/>
    <n v="4"/>
    <s v="RX379546385DE"/>
    <s v=""/>
    <s v=""/>
    <s v=""/>
    <s v=""/>
    <s v=""/>
    <s v=""/>
    <s v=""/>
    <s v="RX"/>
    <s v="DE"/>
  </r>
  <r>
    <s v="42907إدريس محمد إدريسidresi_3@yahoo.comاستفسار عن مسار الطرد"/>
    <d v="2017-06-21T00:00:00"/>
    <d v="1899-12-30T11:52:36"/>
    <s v="إدريس محمد إدريس"/>
    <x v="0"/>
    <s v="idresi_3@yahoo.com"/>
    <s v="26808052400258"/>
    <s v="00201158646646"/>
    <x v="1"/>
    <m/>
    <x v="5"/>
    <n v="21"/>
    <n v="11"/>
    <n v="4"/>
    <s v="ES002060471EG"/>
    <s v=""/>
    <s v=""/>
    <s v=""/>
    <s v=""/>
    <s v=""/>
    <s v=""/>
    <s v=""/>
    <s v="ES"/>
    <s v="EG"/>
  </r>
  <r>
    <s v="42907ياسمين عمر احمد محمدaalnagar34@gmail.comاستفسار عن مسار الطرد"/>
    <d v="2017-06-21T00:00:00"/>
    <d v="1899-12-30T12:18:28"/>
    <s v="ياسمين عمر احمد محمد"/>
    <x v="0"/>
    <s v="aalnagar34@gmail.com"/>
    <s v="29412252601746"/>
    <s v="201277271351"/>
    <x v="1"/>
    <m/>
    <x v="5"/>
    <n v="21"/>
    <n v="12"/>
    <n v="4"/>
    <s v="EE703328001EG"/>
    <s v=""/>
    <s v=""/>
    <s v=""/>
    <s v=""/>
    <s v=""/>
    <s v=""/>
    <s v=""/>
    <s v="EE"/>
    <s v="EG"/>
  </r>
  <r>
    <s v="42907سعيد نصر عبدالفتاحsaidnasr898@gmail.comاستفسار عن مسار الطرد"/>
    <d v="2017-06-21T00:00:00"/>
    <d v="1899-12-30T12:48:55"/>
    <s v="سعيد نصر عبدالفتاح"/>
    <x v="0"/>
    <s v="saidnasr898@gmail.com"/>
    <s v="28303211602676"/>
    <s v="201004188482"/>
    <x v="1"/>
    <m/>
    <x v="5"/>
    <n v="21"/>
    <n v="12"/>
    <n v="4"/>
    <s v=""/>
    <s v=""/>
    <s v=""/>
    <s v=""/>
    <s v=""/>
    <s v=""/>
    <s v=""/>
    <s v=""/>
    <s v=""/>
    <s v=""/>
  </r>
  <r>
    <s v="42907اسماء حمدي عبد المعطي حينasmaa_hamdy91@hotmail.comاستفسار عن مسار الطرد"/>
    <d v="2017-06-21T00:00:00"/>
    <d v="1899-12-30T13:12:49"/>
    <s v="اسماء حمدي عبد المعطي حين"/>
    <x v="0"/>
    <s v="asmaa_hamdy91@hotmail.com"/>
    <s v="29108220100523"/>
    <s v="201025829234"/>
    <x v="1"/>
    <m/>
    <x v="5"/>
    <n v="21"/>
    <n v="13"/>
    <n v="4"/>
    <s v=""/>
    <s v=""/>
    <s v=""/>
    <s v=""/>
    <s v=""/>
    <s v=""/>
    <s v=""/>
    <s v=""/>
    <s v=""/>
    <s v=""/>
  </r>
  <r>
    <s v="42907Fahd ezzateng.fahdezzat@gmail.comاستفسار عن مسار الطرد"/>
    <d v="2017-06-21T00:00:00"/>
    <d v="1899-12-30T13:17:44"/>
    <s v="Fahd ezzat"/>
    <x v="0"/>
    <s v="eng.fahdezzat@gmail.com"/>
    <s v="28403081403514"/>
    <s v="00966541206070"/>
    <x v="1"/>
    <m/>
    <x v="5"/>
    <n v="21"/>
    <n v="13"/>
    <n v="4"/>
    <s v="EE063257127SA"/>
    <s v=""/>
    <s v=""/>
    <s v=""/>
    <s v=""/>
    <s v=""/>
    <s v=""/>
    <s v=""/>
    <s v="EE"/>
    <s v="SA"/>
  </r>
  <r>
    <s v="42907Eslam mohamedMeslam833@Gmail.comاستفسار عن مسار الطرد"/>
    <d v="2017-06-21T00:00:00"/>
    <d v="1899-12-30T13:39:54"/>
    <s v="Eslam mohamed"/>
    <x v="0"/>
    <s v="Meslam833@Gmail.com"/>
    <s v="1401136"/>
    <s v="01000283588"/>
    <x v="1"/>
    <m/>
    <x v="5"/>
    <n v="21"/>
    <n v="13"/>
    <n v="4"/>
    <s v="Rq024836742pl"/>
    <s v=""/>
    <s v=""/>
    <s v=""/>
    <s v=""/>
    <s v=""/>
    <s v=""/>
    <s v=""/>
    <s v="RQ"/>
    <s v="PL"/>
  </r>
  <r>
    <s v="42907حنان اسماعيل اسماعيل ابو زيدabohmed424@yahoo.comأخـــــرى"/>
    <d v="2017-06-21T00:00:00"/>
    <d v="1899-12-30T13:48:20"/>
    <s v="حنان اسماعيل اسماعيل ابو زيد"/>
    <x v="0"/>
    <s v="abohmed424@yahoo.com"/>
    <s v="27011091100405"/>
    <s v="01061620855"/>
    <x v="4"/>
    <m/>
    <x v="5"/>
    <n v="21"/>
    <n v="13"/>
    <n v="4"/>
    <s v=""/>
    <s v=""/>
    <s v=""/>
    <s v=""/>
    <s v=""/>
    <s v=""/>
    <s v=""/>
    <s v=""/>
    <s v=""/>
    <s v=""/>
  </r>
  <r>
    <s v="42907عبدالرحمن عبدالعظيم عوضdaredevil_blind_man@hotmail.comاستفسار عن مسار الطرد"/>
    <d v="2017-06-21T00:00:00"/>
    <d v="1899-12-30T13:52:19"/>
    <s v="عبدالرحمن عبدالعظيم عوض"/>
    <x v="0"/>
    <s v="daredevil_blind_man@hotmail.com"/>
    <s v="28805120104776"/>
    <s v="01140077768"/>
    <x v="1"/>
    <m/>
    <x v="5"/>
    <n v="21"/>
    <n v="13"/>
    <n v="4"/>
    <s v="RR954865472PL"/>
    <s v=""/>
    <s v=""/>
    <s v=""/>
    <s v=""/>
    <s v=""/>
    <s v=""/>
    <s v=""/>
    <s v="RR"/>
    <s v="PL"/>
  </r>
  <r>
    <s v="42907رحاب فوزى مصطفى يوسفahmedemara005@gmail.comشــكــوى"/>
    <d v="2017-06-21T00:00:00"/>
    <d v="1899-12-30T13:53:22"/>
    <s v="رحاب فوزى مصطفى يوسف"/>
    <x v="0"/>
    <s v="ahmedemara005@gmail.com"/>
    <s v="0201148484660"/>
    <s v="201148484660"/>
    <x v="2"/>
    <m/>
    <x v="5"/>
    <n v="21"/>
    <n v="13"/>
    <n v="4"/>
    <s v=""/>
    <s v=""/>
    <s v=""/>
    <s v=""/>
    <s v=""/>
    <s v=""/>
    <s v=""/>
    <s v=""/>
    <s v=""/>
    <s v=""/>
  </r>
  <r>
    <s v="42907السيد السيد السيد حسانينali.elsayed57@yahoo.comشــكــوى"/>
    <d v="2017-06-21T00:00:00"/>
    <d v="1899-12-30T14:26:36"/>
    <s v="السيد السيد السيد حسانين"/>
    <x v="0"/>
    <s v="ali.elsayed57@yahoo.com"/>
    <s v="28907011301453"/>
    <s v="201091717202"/>
    <x v="2"/>
    <m/>
    <x v="5"/>
    <n v="21"/>
    <n v="14"/>
    <n v="4"/>
    <s v=""/>
    <s v=""/>
    <s v=""/>
    <s v=""/>
    <s v=""/>
    <s v=""/>
    <s v=""/>
    <s v=""/>
    <s v=""/>
    <s v=""/>
  </r>
  <r>
    <s v="42907احمد الصبانahmadalsabban@hotmail.comاستفسار عن مسار الطرد"/>
    <d v="2017-06-21T00:00:00"/>
    <d v="1899-12-30T14:36:37"/>
    <s v="احمد الصبان"/>
    <x v="0"/>
    <s v="ahmadalsabban@hotmail.com"/>
    <s v="103334"/>
    <s v="01001913875"/>
    <x v="1"/>
    <m/>
    <x v="5"/>
    <n v="21"/>
    <n v="14"/>
    <n v="4"/>
    <s v="EE014930607EG"/>
    <s v=""/>
    <s v=""/>
    <s v=""/>
    <s v=""/>
    <s v=""/>
    <s v=""/>
    <s v=""/>
    <s v="EE"/>
    <s v="EG"/>
  </r>
  <r>
    <s v="42907محمد صلاحhadysalah@yahoo.comشــكــوى"/>
    <d v="2017-06-21T00:00:00"/>
    <d v="1899-12-30T14:41:35"/>
    <s v="محمد صلاح"/>
    <x v="0"/>
    <s v="hadysalah@yahoo.com"/>
    <s v="00000000000"/>
    <s v="01223175797"/>
    <x v="2"/>
    <m/>
    <x v="5"/>
    <n v="21"/>
    <n v="14"/>
    <n v="4"/>
    <s v=""/>
    <s v=""/>
    <s v=""/>
    <s v=""/>
    <s v=""/>
    <s v=""/>
    <s v=""/>
    <s v=""/>
    <s v=""/>
    <s v=""/>
  </r>
  <r>
    <s v="42907HAMDI SALAHhamdi_mch@yahoo.comأخـــــرى"/>
    <d v="2017-06-21T00:00:00"/>
    <d v="1899-12-30T15:03:22"/>
    <s v="HAMDI SALAH"/>
    <x v="2"/>
    <s v="hamdi_mch@yahoo.com"/>
    <s v="278112013078"/>
    <s v="966559916857"/>
    <x v="4"/>
    <m/>
    <x v="5"/>
    <n v="21"/>
    <n v="15"/>
    <n v="4"/>
    <s v="RR014822284SA"/>
    <s v=""/>
    <s v=""/>
    <s v=""/>
    <s v=""/>
    <s v=""/>
    <s v=""/>
    <s v=""/>
    <s v="RR"/>
    <s v="SA"/>
  </r>
  <r>
    <s v="42907سامح شعبانDentist_sameh@yahoo.comشــكــوى"/>
    <d v="2017-06-21T00:00:00"/>
    <d v="1899-12-30T15:03:33"/>
    <s v="سامح شعبان"/>
    <x v="0"/>
    <s v="Dentist_sameh@yahoo.com"/>
    <s v="27809161201877"/>
    <s v="201069080000"/>
    <x v="2"/>
    <m/>
    <x v="5"/>
    <n v="21"/>
    <n v="15"/>
    <n v="4"/>
    <s v=""/>
    <s v=""/>
    <s v=""/>
    <s v=""/>
    <s v=""/>
    <s v=""/>
    <s v=""/>
    <s v=""/>
    <s v=""/>
    <s v=""/>
  </r>
  <r>
    <s v="42907خالد السيد احمد محمدkhaledelnaggar6@gmail.comشــكــوى"/>
    <d v="2017-06-21T00:00:00"/>
    <d v="1899-12-30T15:06:46"/>
    <s v="خالد السيد احمد محمد"/>
    <x v="0"/>
    <s v="khaledelnaggar6@gmail.com"/>
    <s v="28712251900154"/>
    <s v="01201004348"/>
    <x v="2"/>
    <m/>
    <x v="5"/>
    <n v="21"/>
    <n v="15"/>
    <n v="4"/>
    <s v=""/>
    <s v=""/>
    <s v=""/>
    <s v=""/>
    <s v=""/>
    <s v=""/>
    <s v=""/>
    <s v=""/>
    <s v=""/>
    <s v=""/>
  </r>
  <r>
    <s v="42907سعيد نصر عبدالفتاحsaidnasr898@gmail.comشــكــوى"/>
    <d v="2017-06-21T00:00:00"/>
    <d v="1899-12-30T15:08:30"/>
    <s v="سعيد نصر عبدالفتاح"/>
    <x v="0"/>
    <s v="saidnasr898@gmail.com"/>
    <s v="28303211602676"/>
    <s v="201004188482"/>
    <x v="2"/>
    <m/>
    <x v="5"/>
    <n v="21"/>
    <n v="15"/>
    <n v="4"/>
    <s v="EE018040226EG"/>
    <s v=""/>
    <s v=""/>
    <s v=""/>
    <s v=""/>
    <s v=""/>
    <s v=""/>
    <s v=""/>
    <s v="EE"/>
    <s v="EG"/>
  </r>
  <r>
    <s v="42907محمود المتولى الشحاتm5681941@gmail.comاستفسار عن مسار الطرد"/>
    <d v="2017-06-21T00:00:00"/>
    <d v="1899-12-30T15:17:50"/>
    <s v="محمود المتولى الشحات"/>
    <x v="0"/>
    <s v="m5681941@gmail.com"/>
    <s v="28510101203895"/>
    <s v="201092557078"/>
    <x v="1"/>
    <m/>
    <x v="5"/>
    <n v="21"/>
    <n v="15"/>
    <n v="4"/>
    <s v="EE012223654EG"/>
    <s v=""/>
    <s v=""/>
    <s v=""/>
    <s v=""/>
    <s v=""/>
    <s v=""/>
    <s v=""/>
    <s v="EE"/>
    <s v="EG"/>
  </r>
  <r>
    <s v="42907حسام مصطفى محمد إبراهيمhosammostafa_it@yahoo.comشــكــوى"/>
    <d v="2017-06-21T00:00:00"/>
    <d v="1899-12-30T15:39:05"/>
    <s v="حسام مصطفى محمد إبراهيم"/>
    <x v="0"/>
    <s v="hosammostafa_it@yahoo.com"/>
    <s v="28005208800237"/>
    <s v="021006763171"/>
    <x v="2"/>
    <m/>
    <x v="5"/>
    <n v="21"/>
    <n v="15"/>
    <n v="4"/>
    <s v=""/>
    <s v=""/>
    <s v=""/>
    <s v=""/>
    <s v=""/>
    <s v=""/>
    <s v=""/>
    <s v=""/>
    <s v=""/>
    <s v=""/>
  </r>
  <r>
    <s v="42907Noha Tawfiknoha.tawfik@vodafone.comاستفسار عن مسار الطرد"/>
    <d v="2017-06-21T00:00:00"/>
    <d v="1899-12-30T15:42:58"/>
    <s v="Noha Tawfik"/>
    <x v="0"/>
    <s v="noha.tawfik@vodafone.com"/>
    <s v="28503161401321"/>
    <s v="01004040090"/>
    <x v="1"/>
    <m/>
    <x v="5"/>
    <n v="21"/>
    <n v="15"/>
    <n v="4"/>
    <s v="RZ281306332GB"/>
    <s v=""/>
    <s v=""/>
    <s v=""/>
    <s v=""/>
    <s v=""/>
    <s v=""/>
    <s v=""/>
    <s v="RZ"/>
    <s v="GB"/>
  </r>
  <r>
    <s v="42907HANYhany.mohd2@gmail.comاستفسار عن مسار الطرد"/>
    <d v="2017-06-21T00:00:00"/>
    <d v="1899-12-30T15:59:04"/>
    <s v="HANY"/>
    <x v="7"/>
    <s v="hany.mohd2@gmail.com"/>
    <s v=": A08852733"/>
    <s v="00971552546366"/>
    <x v="1"/>
    <m/>
    <x v="5"/>
    <n v="21"/>
    <n v="15"/>
    <n v="4"/>
    <s v="EE423149862AE"/>
    <s v=""/>
    <s v=""/>
    <s v=""/>
    <s v=""/>
    <s v=""/>
    <s v=""/>
    <s v=""/>
    <s v="EE"/>
    <s v="AE"/>
  </r>
  <r>
    <s v="42907تهاني عادل احمدTahany-elrachidy@hotmail.comشــكــوى"/>
    <d v="2017-06-21T00:00:00"/>
    <d v="1899-12-30T16:28:40"/>
    <s v="تهاني عادل احمد"/>
    <x v="0"/>
    <s v="Tahany-elrachidy@hotmail.com"/>
    <s v="28601011905667"/>
    <s v="201066584841"/>
    <x v="2"/>
    <m/>
    <x v="5"/>
    <n v="21"/>
    <n v="16"/>
    <n v="4"/>
    <s v="RP011512822NL"/>
    <s v=""/>
    <s v=""/>
    <s v=""/>
    <s v=""/>
    <s v=""/>
    <s v=""/>
    <s v=""/>
    <s v="RP"/>
    <s v="NL"/>
  </r>
  <r>
    <s v="42907Haitham Elrakaibyhaithamelrakaiby@yahoo.comاستفسار عن مسار الطرد"/>
    <d v="2017-06-21T00:00:00"/>
    <d v="1899-12-30T16:40:01"/>
    <s v="Haitham Elrakaiby"/>
    <x v="0"/>
    <s v="haithamelrakaiby@yahoo.com"/>
    <s v="28308261800853"/>
    <s v="201067074570"/>
    <x v="1"/>
    <m/>
    <x v="5"/>
    <n v="21"/>
    <n v="16"/>
    <n v="4"/>
    <s v="RE495439762SE"/>
    <s v=""/>
    <s v=""/>
    <s v=""/>
    <s v=""/>
    <s v=""/>
    <s v=""/>
    <s v=""/>
    <s v="RE"/>
    <s v="SE"/>
  </r>
  <r>
    <s v="42907معتز الصاويMoataz.sawy@gmail.comاستفسار عن مسار الطرد"/>
    <d v="2017-06-21T00:00:00"/>
    <d v="1899-12-30T16:46:26"/>
    <s v="معتز الصاوي"/>
    <x v="0"/>
    <s v="Moataz.sawy@gmail.com"/>
    <s v="27809162101272"/>
    <s v="01013721349"/>
    <x v="1"/>
    <m/>
    <x v="5"/>
    <n v="21"/>
    <n v="16"/>
    <n v="4"/>
    <s v="EE703137792EG"/>
    <s v=""/>
    <s v=""/>
    <s v=""/>
    <s v=""/>
    <s v=""/>
    <s v=""/>
    <s v=""/>
    <s v="EE"/>
    <s v="EG"/>
  </r>
  <r>
    <s v="42907Nany saber morsy28304141600243شــكــوى"/>
    <d v="2017-06-21T00:00:00"/>
    <d v="1899-12-30T17:50:21"/>
    <s v="Nany saber morsy"/>
    <x v="0"/>
    <s v="28304141600243"/>
    <s v="01127784008"/>
    <s v="01127784008"/>
    <x v="2"/>
    <m/>
    <x v="5"/>
    <n v="21"/>
    <n v="17"/>
    <n v="4"/>
    <s v=""/>
    <s v=""/>
    <s v=""/>
    <s v=""/>
    <s v=""/>
    <s v=""/>
    <s v=""/>
    <s v=""/>
    <s v=""/>
    <s v=""/>
  </r>
  <r>
    <s v="42907mohamed seleemseleem666@gmail.comاستفسار عن مسار الطرد"/>
    <d v="2017-06-21T00:00:00"/>
    <d v="1899-12-30T18:29:39"/>
    <s v="mohamed seleem"/>
    <x v="0"/>
    <s v="seleem666@gmail.com"/>
    <s v=": A18523424"/>
    <s v="01277236301"/>
    <x v="1"/>
    <m/>
    <x v="5"/>
    <n v="21"/>
    <n v="18"/>
    <n v="4"/>
    <s v="CL622769437DE"/>
    <s v=""/>
    <s v=""/>
    <s v=""/>
    <s v=""/>
    <s v=""/>
    <s v=""/>
    <s v=""/>
    <s v="CL"/>
    <s v="DE"/>
  </r>
  <r>
    <s v="42907صابر بدر ابراهيم راجحSaber.badr2000@gmail.comشــكــوى"/>
    <d v="2017-06-21T00:00:00"/>
    <d v="1899-12-30T18:45:08"/>
    <s v="صابر بدر ابراهيم راجح"/>
    <x v="0"/>
    <s v="Saber.badr2000@gmail.com"/>
    <s v="28104091500251"/>
    <s v="01111129344"/>
    <x v="2"/>
    <m/>
    <x v="5"/>
    <n v="21"/>
    <n v="18"/>
    <n v="4"/>
    <s v=""/>
    <s v=""/>
    <s v=""/>
    <s v=""/>
    <s v=""/>
    <s v=""/>
    <s v=""/>
    <s v=""/>
    <s v=""/>
    <s v=""/>
  </r>
  <r>
    <s v="42907محمد يوسف محمدmohamed.nour.eleslam@gmail.comشــكــوى"/>
    <d v="2017-06-21T00:00:00"/>
    <d v="1899-12-30T19:13:25"/>
    <s v="محمد يوسف محمد"/>
    <x v="0"/>
    <s v="mohamed.nour.eleslam@gmail.com"/>
    <s v="28409252200178"/>
    <s v="01226938390"/>
    <x v="2"/>
    <m/>
    <x v="5"/>
    <n v="21"/>
    <n v="19"/>
    <n v="4"/>
    <s v=""/>
    <s v=""/>
    <s v=""/>
    <s v=""/>
    <s v=""/>
    <s v=""/>
    <s v=""/>
    <s v=""/>
    <s v=""/>
    <s v=""/>
  </r>
  <r>
    <s v="42907SultanSultan116@yahoo.comاستفسار عن مسار الطرد"/>
    <d v="2017-06-21T00:00:00"/>
    <d v="1899-12-30T20:36:46"/>
    <s v="Sultan"/>
    <x v="7"/>
    <s v="Sultan116@yahoo.com"/>
    <s v=": A08365555"/>
    <s v="00971562518977"/>
    <x v="1"/>
    <m/>
    <x v="5"/>
    <n v="21"/>
    <n v="20"/>
    <n v="4"/>
    <s v="EE703338128EG"/>
    <s v=""/>
    <s v=""/>
    <s v=""/>
    <s v=""/>
    <s v=""/>
    <s v=""/>
    <s v=""/>
    <s v="EE"/>
    <s v="EG"/>
  </r>
  <r>
    <s v="42907أحمد محمد محمودahmed_emara3@yahoo.comاستفســار عن خدمــة"/>
    <d v="2017-06-21T00:00:00"/>
    <d v="1899-12-30T20:41:40"/>
    <s v="أحمد محمد محمود"/>
    <x v="0"/>
    <s v="ahmed_emara3@yahoo.com"/>
    <s v="27811260100718"/>
    <s v="201006450388"/>
    <x v="0"/>
    <m/>
    <x v="5"/>
    <n v="21"/>
    <n v="20"/>
    <n v="4"/>
    <s v=""/>
    <s v=""/>
    <s v=""/>
    <s v=""/>
    <s v=""/>
    <s v=""/>
    <s v=""/>
    <s v=""/>
    <s v=""/>
    <s v=""/>
  </r>
  <r>
    <s v="42907بهاء ماجد محمد شرف الدينbmalak910@gmail.comاستفسار عن مسار الطرد"/>
    <d v="2017-06-21T00:00:00"/>
    <d v="1899-12-30T21:26:17"/>
    <s v="بهاء ماجد محمد شرف الدين"/>
    <x v="0"/>
    <s v="bmalak910@gmail.com"/>
    <s v="28609011618936"/>
    <s v="201227268143"/>
    <x v="1"/>
    <m/>
    <x v="5"/>
    <n v="21"/>
    <n v="21"/>
    <n v="4"/>
    <s v="RR693990235EG"/>
    <s v=""/>
    <s v=""/>
    <s v=""/>
    <s v=""/>
    <s v=""/>
    <s v=""/>
    <s v=""/>
    <s v="RR"/>
    <s v="EG"/>
  </r>
  <r>
    <s v="42907محمد عاصم عبدالمنعم محمد شلبيassemshalaby@gmail.comشــكــوى"/>
    <d v="2017-06-21T00:00:00"/>
    <d v="1899-12-30T21:46:07"/>
    <s v="محمد عاصم عبدالمنعم محمد شلبي"/>
    <x v="22"/>
    <s v="assemshalaby@gmail.com"/>
    <s v="27309288800114"/>
    <s v="0097470250904"/>
    <x v="2"/>
    <m/>
    <x v="5"/>
    <n v="21"/>
    <n v="21"/>
    <n v="4"/>
    <s v="EE115201315QA"/>
    <s v=""/>
    <s v=""/>
    <s v=""/>
    <s v=""/>
    <s v=""/>
    <s v=""/>
    <s v=""/>
    <s v="EE"/>
    <s v="QA"/>
  </r>
  <r>
    <s v="42907sanjay vanisanjayvani@gmail.comاستفسار عن مسار الطرد"/>
    <d v="2017-06-21T00:00:00"/>
    <d v="1899-12-30T23:52:27"/>
    <s v="sanjay vani"/>
    <x v="0"/>
    <s v="sanjayvani@gmail.com"/>
    <s v=": z2986250"/>
    <s v="01004928846"/>
    <x v="1"/>
    <m/>
    <x v="5"/>
    <n v="21"/>
    <n v="23"/>
    <n v="4"/>
    <s v="RX572510877DE"/>
    <s v=""/>
    <s v=""/>
    <s v=""/>
    <s v=""/>
    <s v=""/>
    <s v=""/>
    <s v=""/>
    <s v="RX"/>
    <s v="DE"/>
  </r>
  <r>
    <s v="42908احمد علي طهa.ali.taha@gmail.comاستفسار عن مسار الطرد"/>
    <d v="2017-06-22T00:00:00"/>
    <d v="1899-12-30T01:23:07"/>
    <s v="احمد علي طه"/>
    <x v="0"/>
    <s v="a.ali.taha@gmail.com"/>
    <s v="28601161201676"/>
    <s v="201008124596"/>
    <x v="1"/>
    <m/>
    <x v="5"/>
    <n v="22"/>
    <n v="1"/>
    <n v="5"/>
    <s v="EE016047164EG"/>
    <s v=""/>
    <s v=""/>
    <s v=""/>
    <s v=""/>
    <s v=""/>
    <s v=""/>
    <s v=""/>
    <s v="EE"/>
    <s v="EG"/>
  </r>
  <r>
    <s v="42908عبد السميع محمدamdarder@gmail.comشــكــوى"/>
    <d v="2017-06-22T00:00:00"/>
    <d v="1899-12-30T02:30:39"/>
    <s v="عبد السميع محمد"/>
    <x v="0"/>
    <s v="amdarder@gmail.com"/>
    <s v="28312122701732"/>
    <s v="01113422439"/>
    <x v="2"/>
    <m/>
    <x v="5"/>
    <n v="22"/>
    <n v="2"/>
    <n v="5"/>
    <s v=""/>
    <s v=""/>
    <s v=""/>
    <s v=""/>
    <s v=""/>
    <s v=""/>
    <s v=""/>
    <s v=""/>
    <s v=""/>
    <s v=""/>
  </r>
  <r>
    <s v="42908mostafakhaledmostafaka413@gmail.comاستفسار عن مسار الطرد"/>
    <d v="2017-06-22T00:00:00"/>
    <d v="1899-12-30T08:37:24"/>
    <s v="mostafakhaled"/>
    <x v="0"/>
    <s v="mostafaka413@gmail.com"/>
    <s v="30106212400574"/>
    <s v="201099590245"/>
    <x v="1"/>
    <m/>
    <x v="5"/>
    <n v="22"/>
    <n v="8"/>
    <n v="5"/>
    <s v="RS621581789CN"/>
    <s v=""/>
    <s v=""/>
    <s v=""/>
    <s v=""/>
    <s v=""/>
    <s v=""/>
    <s v=""/>
    <s v="RS"/>
    <s v="CN"/>
  </r>
  <r>
    <s v="42908Mohamed mohsenauto_love1212@yahoo.comاستفسار عن مسار الطرد"/>
    <d v="2017-06-22T00:00:00"/>
    <d v="1899-12-30T09:00:53"/>
    <s v="Mohamed mohsen"/>
    <x v="0"/>
    <s v="auto_love1212@yahoo.com"/>
    <s v="28012120201232"/>
    <s v="01212409025 002"/>
    <x v="1"/>
    <m/>
    <x v="5"/>
    <n v="22"/>
    <n v="9"/>
    <n v="5"/>
    <s v="Cp112132298ma"/>
    <s v=""/>
    <s v=""/>
    <s v=""/>
    <s v=""/>
    <s v=""/>
    <s v=""/>
    <s v=""/>
    <s v="CP"/>
    <s v="MA"/>
  </r>
  <r>
    <s v="42908دكتوره / منى السعيدkoky_mona@yahoo.comشــكــوى"/>
    <d v="2017-06-22T00:00:00"/>
    <d v="1899-12-30T09:18:54"/>
    <s v="دكتوره / منى السعيد"/>
    <x v="0"/>
    <s v="koky_mona@yahoo.com"/>
    <s v="28112150100362"/>
    <s v="00201090120128"/>
    <x v="2"/>
    <m/>
    <x v="5"/>
    <n v="22"/>
    <n v="9"/>
    <n v="5"/>
    <s v=""/>
    <s v=""/>
    <s v=""/>
    <s v=""/>
    <s v=""/>
    <s v=""/>
    <s v=""/>
    <s v=""/>
    <s v=""/>
    <s v=""/>
  </r>
  <r>
    <s v="42908MOHAMED FATHI HEGAZIeng_hegazy_2009@yahoo.comشــكــوى"/>
    <d v="2017-06-22T00:00:00"/>
    <d v="1899-12-30T10:00:40"/>
    <s v="MOHAMED FATHI HEGAZI"/>
    <x v="7"/>
    <s v="eng_hegazy_2009@yahoo.com"/>
    <s v=": A18841060"/>
    <s v="00971503901119"/>
    <x v="2"/>
    <m/>
    <x v="5"/>
    <n v="22"/>
    <n v="10"/>
    <n v="5"/>
    <s v="EE703290561EG"/>
    <s v=""/>
    <s v=""/>
    <s v=""/>
    <s v=""/>
    <s v=""/>
    <s v=""/>
    <s v=""/>
    <s v="EE"/>
    <s v="EG"/>
  </r>
  <r>
    <s v="42908MOHAMED FATHI HEGAZIeng_hegazy_2009@yahoo.comاستفسار عن مسار الطرد"/>
    <d v="2017-06-22T00:00:00"/>
    <d v="1899-12-30T10:05:09"/>
    <s v="MOHAMED FATHI HEGAZI"/>
    <x v="7"/>
    <s v="eng_hegazy_2009@yahoo.com"/>
    <s v=": A18841060"/>
    <s v="00971503901119"/>
    <x v="1"/>
    <m/>
    <x v="5"/>
    <n v="22"/>
    <n v="10"/>
    <n v="5"/>
    <s v="EE703290561EG"/>
    <s v=""/>
    <s v=""/>
    <s v=""/>
    <s v=""/>
    <s v=""/>
    <s v=""/>
    <s v=""/>
    <s v="EE"/>
    <s v="EG"/>
  </r>
  <r>
    <s v="42908محمد فتحي حجازيeng_hegazy_2009@yahoo.comشــكــوى"/>
    <d v="2017-06-22T00:00:00"/>
    <d v="1899-12-30T10:11:12"/>
    <s v="محمد فتحي حجازي"/>
    <x v="7"/>
    <s v="eng_hegazy_2009@yahoo.com"/>
    <s v=": A18841060"/>
    <s v="00971503901119"/>
    <x v="2"/>
    <m/>
    <x v="5"/>
    <n v="22"/>
    <n v="10"/>
    <n v="5"/>
    <s v="EE703290561EG"/>
    <s v=""/>
    <s v=""/>
    <s v=""/>
    <s v=""/>
    <s v=""/>
    <s v=""/>
    <s v=""/>
    <s v="EE"/>
    <s v="EG"/>
  </r>
  <r>
    <s v="42908Moamen Mohamed Alimo2men20042003@yahoo.comاستفسار عن مسار الطرد"/>
    <d v="2017-06-22T00:00:00"/>
    <d v="1899-12-30T10:22:11"/>
    <s v="Moamen Mohamed Ali"/>
    <x v="0"/>
    <s v="mo2men20042003@yahoo.com"/>
    <s v="28303250100131"/>
    <s v="201282244471"/>
    <x v="1"/>
    <m/>
    <x v="5"/>
    <n v="22"/>
    <n v="10"/>
    <n v="5"/>
    <s v="EE151244234TH"/>
    <s v=""/>
    <s v=""/>
    <s v=""/>
    <s v=""/>
    <s v=""/>
    <s v=""/>
    <s v=""/>
    <s v="EE"/>
    <s v="TH"/>
  </r>
  <r>
    <s v="42908مقبل جميعىMokbelg@icloud.comاستفسار عن مسار الطرد"/>
    <d v="2017-06-22T00:00:00"/>
    <d v="1899-12-30T10:29:12"/>
    <s v="مقبل جميعى"/>
    <x v="0"/>
    <s v="Mokbelg@icloud.com"/>
    <s v="28201190200851"/>
    <s v="201283209977"/>
    <x v="1"/>
    <m/>
    <x v="5"/>
    <n v="22"/>
    <n v="10"/>
    <n v="5"/>
    <s v="CX230488358US"/>
    <s v="CX230488361US"/>
    <s v=""/>
    <s v=""/>
    <s v=""/>
    <s v=""/>
    <s v=""/>
    <s v=""/>
    <s v="CX"/>
    <s v="US"/>
  </r>
  <r>
    <s v="42908Abdulrahman Hamdyabduqah@gmail.comاستفسار عن مسار الطرد"/>
    <d v="2017-06-22T00:00:00"/>
    <d v="1899-12-30T10:39:15"/>
    <s v="Abdulrahman Hamdy"/>
    <x v="0"/>
    <s v="abduqah@gmail.com"/>
    <s v="29410012120896"/>
    <s v="201096169843"/>
    <x v="1"/>
    <m/>
    <x v="5"/>
    <n v="22"/>
    <n v="10"/>
    <n v="5"/>
    <s v="RY905974595SG"/>
    <s v=""/>
    <s v=""/>
    <s v=""/>
    <s v=""/>
    <s v=""/>
    <s v=""/>
    <s v=""/>
    <s v="RY"/>
    <s v="SG"/>
  </r>
  <r>
    <s v="42908نازلى محمد احمد محمدbasma_gandhi@outlook.comشــكــوى"/>
    <d v="2017-06-22T00:00:00"/>
    <d v="1899-12-30T10:43:35"/>
    <s v="نازلى محمد احمد محمد"/>
    <x v="0"/>
    <s v="basma_gandhi@outlook.com"/>
    <s v="25106241300126"/>
    <s v="01274594881"/>
    <x v="2"/>
    <m/>
    <x v="5"/>
    <n v="22"/>
    <n v="10"/>
    <n v="5"/>
    <s v=""/>
    <s v=""/>
    <s v=""/>
    <s v=""/>
    <s v=""/>
    <s v=""/>
    <s v=""/>
    <s v=""/>
    <s v=""/>
    <s v=""/>
  </r>
  <r>
    <s v="42908مروه عصام محمدnoursalman200@yahoo.comاستفسار عن مسار الطرد"/>
    <d v="2017-06-22T00:00:00"/>
    <d v="1899-12-30T11:13:02"/>
    <s v="مروه عصام محمد"/>
    <x v="0"/>
    <s v="noursalman200@yahoo.com"/>
    <s v="28905200104062"/>
    <s v="01220478008"/>
    <x v="1"/>
    <m/>
    <x v="5"/>
    <n v="22"/>
    <n v="11"/>
    <n v="5"/>
    <s v="EE703351209EG"/>
    <s v=""/>
    <s v=""/>
    <s v=""/>
    <s v=""/>
    <s v=""/>
    <s v=""/>
    <s v=""/>
    <s v="EE"/>
    <s v="EG"/>
  </r>
  <r>
    <s v="42908كارين كميلKarinehanna97@hotmail.comاستفسار عن مسار الطرد"/>
    <d v="2017-06-22T00:00:00"/>
    <d v="1899-12-30T11:17:15"/>
    <s v="كارين كميل"/>
    <x v="0"/>
    <s v="Karinehanna97@hotmail.com"/>
    <s v="29709260100066"/>
    <s v="201228200167"/>
    <x v="1"/>
    <m/>
    <x v="5"/>
    <n v="22"/>
    <n v="11"/>
    <n v="5"/>
    <s v="EE703349050EG"/>
    <s v=""/>
    <s v=""/>
    <s v=""/>
    <s v=""/>
    <s v=""/>
    <s v=""/>
    <s v=""/>
    <s v="EE"/>
    <s v="EG"/>
  </r>
  <r>
    <s v="42908احمد طارق محمود احمدA.tarek.m@outlook.comأخـــــرى"/>
    <d v="2017-06-22T00:00:00"/>
    <d v="1899-12-30T12:10:23"/>
    <s v="احمد طارق محمود احمد"/>
    <x v="0"/>
    <s v="A.tarek.m@outlook.com"/>
    <s v="29206012109454"/>
    <s v="201210333358"/>
    <x v="4"/>
    <m/>
    <x v="5"/>
    <n v="22"/>
    <n v="12"/>
    <n v="5"/>
    <s v=""/>
    <s v=""/>
    <s v=""/>
    <s v=""/>
    <s v=""/>
    <s v=""/>
    <s v=""/>
    <s v=""/>
    <s v=""/>
    <s v=""/>
  </r>
  <r>
    <s v="42908haithamhaitham.shaker7757@gmail.comاستفسار عن مسار الطرد"/>
    <d v="2017-06-22T00:00:00"/>
    <d v="1899-12-30T12:31:36"/>
    <s v="haitham"/>
    <x v="0"/>
    <s v="haitham.shaker7757@gmail.com"/>
    <s v="0256489562856"/>
    <s v="0544994848"/>
    <x v="1"/>
    <m/>
    <x v="5"/>
    <n v="22"/>
    <n v="12"/>
    <n v="5"/>
    <s v="EE703288069EG"/>
    <s v=""/>
    <s v=""/>
    <s v=""/>
    <s v=""/>
    <s v=""/>
    <s v=""/>
    <s v=""/>
    <s v="EE"/>
    <s v="EG"/>
  </r>
  <r>
    <s v="42908Mostafa Mikymostafa_mkee@gmx.deاستفسار عن مسار الطرد"/>
    <d v="2017-06-22T00:00:00"/>
    <d v="1899-12-30T13:06:48"/>
    <s v="Mostafa Miky"/>
    <x v="10"/>
    <s v="mostafa_mkee@gmx.de"/>
    <s v="27202290101038"/>
    <s v="04917638707052"/>
    <x v="1"/>
    <m/>
    <x v="5"/>
    <n v="22"/>
    <n v="13"/>
    <n v="5"/>
    <s v="EE703353244EG"/>
    <s v=""/>
    <s v=""/>
    <s v=""/>
    <s v=""/>
    <s v=""/>
    <s v=""/>
    <s v=""/>
    <s v="EE"/>
    <s v="EG"/>
  </r>
  <r>
    <s v="42908رامي فايز خليفهramif1113@gmail.comاستفسار عن مسار الطرد"/>
    <d v="2017-06-22T00:00:00"/>
    <d v="1899-12-30T13:11:59"/>
    <s v="رامي فايز خليفه"/>
    <x v="0"/>
    <s v="ramif1113@gmail.com"/>
    <s v="28509201801198"/>
    <s v="01007731085"/>
    <x v="1"/>
    <m/>
    <x v="5"/>
    <n v="22"/>
    <n v="13"/>
    <n v="5"/>
    <s v="EE703387486EG"/>
    <s v=""/>
    <s v=""/>
    <s v=""/>
    <s v=""/>
    <s v=""/>
    <s v=""/>
    <s v=""/>
    <s v="EE"/>
    <s v="EG"/>
  </r>
  <r>
    <s v="42908محمد ابوبكرm.abobakr75@yahoo.comشــكــوى"/>
    <d v="2017-06-22T00:00:00"/>
    <d v="1899-12-30T13:23:55"/>
    <s v="محمد ابوبكر"/>
    <x v="0"/>
    <s v="m.abobakr75@yahoo.com"/>
    <s v="27504160201177"/>
    <s v="01223657656"/>
    <x v="2"/>
    <m/>
    <x v="5"/>
    <n v="22"/>
    <n v="13"/>
    <n v="5"/>
    <s v=""/>
    <s v=""/>
    <s v=""/>
    <s v=""/>
    <s v=""/>
    <s v=""/>
    <s v=""/>
    <s v=""/>
    <s v=""/>
    <s v=""/>
  </r>
  <r>
    <s v="42908ايمن عز الدين محمودMr.emoo22@yahoo.comاستفســار عن خدمــة"/>
    <d v="2017-06-22T00:00:00"/>
    <d v="1899-12-30T13:51:05"/>
    <s v="ايمن عز الدين محمود"/>
    <x v="0"/>
    <s v="Mr.emoo22@yahoo.com"/>
    <s v="29712161300518"/>
    <s v="0663682604"/>
    <x v="0"/>
    <m/>
    <x v="5"/>
    <n v="22"/>
    <n v="13"/>
    <n v="5"/>
    <s v=""/>
    <s v=""/>
    <s v=""/>
    <s v=""/>
    <s v=""/>
    <s v=""/>
    <s v=""/>
    <s v=""/>
    <s v=""/>
    <s v=""/>
  </r>
  <r>
    <s v="42908د/نبيل محمود فتحيnabilfathy1@gmail.comاستفسار عن مسار الطرد"/>
    <d v="2017-06-22T00:00:00"/>
    <d v="1899-12-30T14:00:12"/>
    <s v="د/نبيل محمود فتحي"/>
    <x v="0"/>
    <s v="nabilfathy1@gmail.com"/>
    <s v="25103171801778"/>
    <s v="00201009552595"/>
    <x v="1"/>
    <m/>
    <x v="5"/>
    <n v="22"/>
    <n v="14"/>
    <n v="5"/>
    <s v="EE703167701EG"/>
    <s v=""/>
    <s v=""/>
    <s v=""/>
    <s v=""/>
    <s v=""/>
    <s v=""/>
    <s v=""/>
    <s v="EE"/>
    <s v="EG"/>
  </r>
  <r>
    <s v="42908احمد ربيع احمد منشاوىamenshawy649@gmail.comشــكــوى"/>
    <d v="2017-06-22T00:00:00"/>
    <d v="1899-12-30T14:06:08"/>
    <s v="احمد ربيع احمد منشاوى"/>
    <x v="0"/>
    <s v="amenshawy649@gmail.com"/>
    <s v="29106022200935"/>
    <s v="01001436928"/>
    <x v="2"/>
    <m/>
    <x v="5"/>
    <n v="22"/>
    <n v="14"/>
    <n v="5"/>
    <s v=""/>
    <s v=""/>
    <s v=""/>
    <s v=""/>
    <s v=""/>
    <s v=""/>
    <s v=""/>
    <s v=""/>
    <s v=""/>
    <s v=""/>
  </r>
  <r>
    <s v="42908د/نبيل محمود فتحيnabilfathy1@gmail.comشــكــوى"/>
    <d v="2017-06-22T00:00:00"/>
    <d v="1899-12-30T14:10:46"/>
    <s v="د/نبيل محمود فتحي"/>
    <x v="0"/>
    <s v="nabilfathy1@gmail.com"/>
    <s v="25103171801778"/>
    <s v="00201009552595"/>
    <x v="2"/>
    <m/>
    <x v="5"/>
    <n v="22"/>
    <n v="14"/>
    <n v="5"/>
    <s v=""/>
    <s v=""/>
    <s v=""/>
    <s v=""/>
    <s v=""/>
    <s v=""/>
    <s v=""/>
    <s v=""/>
    <s v=""/>
    <s v=""/>
  </r>
  <r>
    <s v="42908محمد قاسم قاسم عرفةmohamedkassem2050@yahoo.comشــكــوى"/>
    <d v="2017-06-22T00:00:00"/>
    <d v="1899-12-30T14:15:29"/>
    <s v="محمد قاسم قاسم عرفة"/>
    <x v="0"/>
    <s v="mohamedkassem2050@yahoo.com"/>
    <s v="٢٨٤٠١٠٨٠٢٠١٢٥٧"/>
    <s v="٠٢٠١٠٠٢٣٢٣٤٢١"/>
    <x v="2"/>
    <m/>
    <x v="5"/>
    <n v="22"/>
    <n v="14"/>
    <n v="5"/>
    <s v=""/>
    <s v=""/>
    <s v=""/>
    <s v=""/>
    <s v=""/>
    <s v=""/>
    <s v=""/>
    <s v=""/>
    <s v=""/>
    <s v=""/>
  </r>
  <r>
    <s v="42908ايمن فوزىhana.af84@gmail.comأخـــــرى"/>
    <d v="2017-06-22T00:00:00"/>
    <d v="1899-12-30T14:18:40"/>
    <s v="ايمن فوزى"/>
    <x v="0"/>
    <s v="hana.af84@gmail.com"/>
    <s v="27903190103376"/>
    <s v="201286024652"/>
    <x v="4"/>
    <m/>
    <x v="5"/>
    <n v="22"/>
    <n v="14"/>
    <n v="5"/>
    <s v=""/>
    <s v=""/>
    <s v=""/>
    <s v=""/>
    <s v=""/>
    <s v=""/>
    <s v=""/>
    <s v=""/>
    <s v=""/>
    <s v=""/>
  </r>
  <r>
    <s v="42908سعيد نصر عبدالفتاحsaidnasr898@gmail.comاستفسار عن مسار الطرد"/>
    <d v="2017-06-22T00:00:00"/>
    <d v="1899-12-30T14:41:04"/>
    <s v="سعيد نصر عبدالفتاح"/>
    <x v="0"/>
    <s v="saidnasr898@gmail.com"/>
    <s v="28303211602676"/>
    <s v="201004188482"/>
    <x v="1"/>
    <m/>
    <x v="5"/>
    <n v="22"/>
    <n v="14"/>
    <n v="5"/>
    <s v="EE018040226EG"/>
    <s v=""/>
    <s v=""/>
    <s v=""/>
    <s v=""/>
    <s v=""/>
    <s v=""/>
    <s v=""/>
    <s v="EE"/>
    <s v="EG"/>
  </r>
  <r>
    <s v="42908yasser mahdyyasser_ny95@yahoo.comشــكــوى"/>
    <d v="2017-06-22T00:00:00"/>
    <d v="1899-12-30T14:42:05"/>
    <s v="yasser mahdy"/>
    <x v="0"/>
    <s v="yasser_ny95@yahoo.com"/>
    <s v="29007102700337"/>
    <s v="201118576412"/>
    <x v="2"/>
    <m/>
    <x v="5"/>
    <n v="22"/>
    <n v="14"/>
    <n v="5"/>
    <s v=""/>
    <s v=""/>
    <s v=""/>
    <s v=""/>
    <s v=""/>
    <s v=""/>
    <s v=""/>
    <s v=""/>
    <s v=""/>
    <s v=""/>
  </r>
  <r>
    <s v="42908Mohamed Salamamohamedabdelbasetsalama@gmail.comاستفسار عن مسار الطرد"/>
    <d v="2017-06-22T00:00:00"/>
    <d v="1899-12-30T14:47:36"/>
    <s v="Mohamed Salama"/>
    <x v="10"/>
    <s v="mohamedabdelbasetsalama@gmail.com"/>
    <s v=": A18233154"/>
    <s v="49015774501391"/>
    <x v="1"/>
    <m/>
    <x v="5"/>
    <n v="22"/>
    <n v="14"/>
    <n v="5"/>
    <s v="CY745105022DE"/>
    <s v="CY745105019DE"/>
    <s v=""/>
    <s v=""/>
    <s v=""/>
    <s v=""/>
    <s v=""/>
    <s v=""/>
    <s v="CY"/>
    <s v="DE"/>
  </r>
  <r>
    <s v="42908محمد عبد المعتمد عبد المعبودm_abdelmoatamed@yahoo.comشــكــوى"/>
    <d v="2017-06-22T00:00:00"/>
    <d v="1899-12-30T14:56:02"/>
    <s v="محمد عبد المعتمد عبد المعبود"/>
    <x v="0"/>
    <s v="m_abdelmoatamed@yahoo.com"/>
    <s v="29510150103476"/>
    <s v="01063640159"/>
    <x v="2"/>
    <m/>
    <x v="5"/>
    <n v="22"/>
    <n v="14"/>
    <n v="5"/>
    <s v=""/>
    <s v=""/>
    <s v=""/>
    <s v=""/>
    <s v=""/>
    <s v=""/>
    <s v=""/>
    <s v=""/>
    <s v=""/>
    <s v=""/>
  </r>
  <r>
    <s v="42908مريم محمد خميسMayora93memo@gmail.comاستفسار عن مسار الطرد"/>
    <d v="2017-06-22T00:00:00"/>
    <d v="1899-12-30T15:05:56"/>
    <s v="مريم محمد خميس"/>
    <x v="0"/>
    <s v="Mayora93memo@gmail.com"/>
    <s v=": 357722"/>
    <s v="201011083937"/>
    <x v="1"/>
    <m/>
    <x v="5"/>
    <n v="22"/>
    <n v="15"/>
    <n v="5"/>
    <s v="EZ084414707US"/>
    <s v=""/>
    <s v=""/>
    <s v=""/>
    <s v=""/>
    <s v=""/>
    <s v=""/>
    <s v=""/>
    <s v="EZ"/>
    <s v="US"/>
  </r>
  <r>
    <s v="42908Rana maher ayadRanaghabour@gmail.comاستفسار عن مسار الطرد"/>
    <d v="2017-06-22T00:00:00"/>
    <d v="1899-12-30T15:51:17"/>
    <s v="Rana maher ayad"/>
    <x v="0"/>
    <s v="Ranaghabour@gmail.com"/>
    <s v="28808082300301"/>
    <s v="201223443669"/>
    <x v="1"/>
    <m/>
    <x v="5"/>
    <n v="22"/>
    <n v="15"/>
    <n v="5"/>
    <s v="CC059229204NL"/>
    <s v=""/>
    <s v=""/>
    <s v=""/>
    <s v=""/>
    <s v=""/>
    <s v=""/>
    <s v=""/>
    <s v="CC"/>
    <s v="NL"/>
  </r>
  <r>
    <s v="42908أحمد محمد هاشمahmedhashemeng@gmail.comاستفسار عن مسار الطرد"/>
    <d v="2017-06-22T00:00:00"/>
    <d v="1899-12-30T15:55:48"/>
    <s v="أحمد محمد هاشم"/>
    <x v="0"/>
    <s v="ahmedhashemeng@gmail.com"/>
    <s v="29105071900172"/>
    <s v="00201067835691"/>
    <x v="1"/>
    <m/>
    <x v="5"/>
    <n v="22"/>
    <n v="15"/>
    <n v="5"/>
    <s v=""/>
    <s v=""/>
    <s v=""/>
    <s v=""/>
    <s v=""/>
    <s v=""/>
    <s v=""/>
    <s v=""/>
    <s v=""/>
    <s v=""/>
  </r>
  <r>
    <s v="42908MAHMOUD EL FAKHRANYsharm1art@yahoo.comاستفسار عن مسار الطرد"/>
    <d v="2017-06-22T00:00:00"/>
    <d v="1899-12-30T18:05:28"/>
    <s v="MAHMOUD EL FAKHRANY"/>
    <x v="0"/>
    <s v="sharm1art@yahoo.com"/>
    <s v="26807111700213"/>
    <s v="01004260517"/>
    <x v="1"/>
    <m/>
    <x v="5"/>
    <n v="22"/>
    <n v="18"/>
    <n v="5"/>
    <s v="EE014255884EG"/>
    <s v=""/>
    <s v=""/>
    <s v=""/>
    <s v=""/>
    <s v=""/>
    <s v=""/>
    <s v=""/>
    <s v="EE"/>
    <s v="EG"/>
  </r>
  <r>
    <s v="42908محمد يحي سيدELZEERYMOHAMED@GMAIL.COMاستفسار عن مسار الطرد"/>
    <d v="2017-06-22T00:00:00"/>
    <d v="1899-12-30T18:14:12"/>
    <s v="محمد يحي سيد"/>
    <x v="0"/>
    <s v="ELZEERYMOHAMED@GMAIL.COM"/>
    <s v="26802182200678"/>
    <s v="201007614036"/>
    <x v="1"/>
    <m/>
    <x v="5"/>
    <n v="22"/>
    <n v="18"/>
    <n v="5"/>
    <s v="RB230179714SG"/>
    <s v=""/>
    <s v=""/>
    <s v=""/>
    <s v=""/>
    <s v=""/>
    <s v=""/>
    <s v=""/>
    <s v="RB"/>
    <s v="SG"/>
  </r>
  <r>
    <s v="42908ندي محمد محمودnanazayan@gmail.comاستفسار عن مسار الطرد"/>
    <d v="2017-06-22T00:00:00"/>
    <d v="1899-12-30T18:39:31"/>
    <s v="ندي محمد محمود"/>
    <x v="0"/>
    <s v="nanazayan@gmail.com"/>
    <s v="20802260101984"/>
    <s v="201099109392"/>
    <x v="1"/>
    <m/>
    <x v="5"/>
    <n v="22"/>
    <n v="18"/>
    <n v="5"/>
    <s v="EE703430493EG"/>
    <s v=""/>
    <s v=""/>
    <s v=""/>
    <s v=""/>
    <s v=""/>
    <s v=""/>
    <s v=""/>
    <s v="EE"/>
    <s v="EG"/>
  </r>
  <r>
    <s v="42908DR. REDA MOSELHIYreda_moselhiy@yahoo.comشــكــوى"/>
    <d v="2017-06-22T00:00:00"/>
    <d v="1899-12-30T20:30:05"/>
    <s v="DR. REDA MOSELHIY"/>
    <x v="38"/>
    <s v="reda_moselhiy@yahoo.com"/>
    <s v=": 530541865"/>
    <s v="6281932527644+"/>
    <x v="2"/>
    <m/>
    <x v="5"/>
    <n v="22"/>
    <n v="20"/>
    <n v="5"/>
    <s v="EE703008339EG"/>
    <s v=""/>
    <s v=""/>
    <s v=""/>
    <s v=""/>
    <s v=""/>
    <s v=""/>
    <s v=""/>
    <s v="EE"/>
    <s v="EG"/>
  </r>
  <r>
    <s v="42908رمضان الحسيني موسيMedoali632@yahoo.comشــكــوى"/>
    <d v="2017-06-22T00:00:00"/>
    <d v="1899-12-30T21:12:54"/>
    <s v="رمضان الحسيني موسي"/>
    <x v="0"/>
    <s v="Medoali632@yahoo.com"/>
    <s v="مفيش"/>
    <s v="01022190241"/>
    <x v="2"/>
    <m/>
    <x v="5"/>
    <n v="22"/>
    <n v="21"/>
    <n v="5"/>
    <s v=""/>
    <s v=""/>
    <s v=""/>
    <s v=""/>
    <s v=""/>
    <s v=""/>
    <s v=""/>
    <s v=""/>
    <s v=""/>
    <s v=""/>
  </r>
  <r>
    <s v="42909فراس الاتيرهAtera_1983@yahoo.comاستفسار عن مسار الطرد"/>
    <d v="2017-06-23T00:00:00"/>
    <d v="1899-12-30T00:23:26"/>
    <s v="فراس الاتيره"/>
    <x v="8"/>
    <s v="Atera_1983@yahoo.com"/>
    <s v=": O039542"/>
    <s v="962781215180"/>
    <x v="1"/>
    <m/>
    <x v="5"/>
    <n v="23"/>
    <n v="0"/>
    <n v="6"/>
    <s v="Ee703268634eg"/>
    <s v=""/>
    <s v=""/>
    <s v=""/>
    <s v=""/>
    <s v=""/>
    <s v=""/>
    <s v=""/>
    <s v="EE"/>
    <s v="EG"/>
  </r>
  <r>
    <s v="42909مصطفى سامى متولىmostafa.samy1985@gmail.comاستفسار عن مسار الطرد"/>
    <d v="2017-06-23T00:00:00"/>
    <d v="1899-12-30T01:04:54"/>
    <s v="مصطفى سامى متولى"/>
    <x v="0"/>
    <s v="mostafa.samy1985@gmail.com"/>
    <s v="28512090104337"/>
    <s v="201069109787"/>
    <x v="1"/>
    <m/>
    <x v="5"/>
    <n v="23"/>
    <n v="1"/>
    <n v="6"/>
    <s v="RX571442566DE"/>
    <s v=""/>
    <s v=""/>
    <s v=""/>
    <s v=""/>
    <s v=""/>
    <s v=""/>
    <s v=""/>
    <s v="RX"/>
    <s v="DE"/>
  </r>
  <r>
    <s v="42909نجاة شعبان عبد القادر  اسماعيلkotypop52@yahoo.comاستفســار فنـى"/>
    <d v="2017-06-23T00:00:00"/>
    <d v="1899-12-30T06:04:07"/>
    <s v="نجاة شعبان عبد القادر  اسماعيل"/>
    <x v="0"/>
    <s v="kotypop52@yahoo.com"/>
    <s v="2680151801466"/>
    <s v="201200939033"/>
    <x v="5"/>
    <m/>
    <x v="5"/>
    <n v="23"/>
    <n v="6"/>
    <n v="6"/>
    <s v=""/>
    <s v=""/>
    <s v=""/>
    <s v=""/>
    <s v=""/>
    <s v=""/>
    <s v=""/>
    <s v=""/>
    <s v=""/>
    <s v=""/>
  </r>
  <r>
    <s v="42909ندي محمد محمودnanazayan@gmail.comاستفسار عن مسار الطرد"/>
    <d v="2017-06-23T00:00:00"/>
    <d v="1899-12-30T09:07:06"/>
    <s v="ندي محمد محمود"/>
    <x v="0"/>
    <s v="nanazayan@gmail.com"/>
    <s v="29802260101984"/>
    <s v="201099109392"/>
    <x v="1"/>
    <m/>
    <x v="5"/>
    <n v="23"/>
    <n v="9"/>
    <n v="6"/>
    <s v="EE703430493EG"/>
    <s v=""/>
    <s v=""/>
    <s v=""/>
    <s v=""/>
    <s v=""/>
    <s v=""/>
    <s v=""/>
    <s v="EE"/>
    <s v="EG"/>
  </r>
  <r>
    <s v="42909IAN HANDLEYian.handley1@btinternet.comاستفســار عن خدمــة"/>
    <d v="2017-06-23T00:00:00"/>
    <d v="1899-12-30T11:33:57"/>
    <s v="IAN HANDLEY"/>
    <x v="16"/>
    <s v="ian.handley1@btinternet.com"/>
    <s v=": 210504132"/>
    <s v="00447763669289"/>
    <x v="0"/>
    <m/>
    <x v="5"/>
    <n v="23"/>
    <n v="11"/>
    <n v="6"/>
    <s v=""/>
    <s v=""/>
    <s v=""/>
    <s v=""/>
    <s v=""/>
    <s v=""/>
    <s v=""/>
    <s v=""/>
    <s v=""/>
    <s v=""/>
  </r>
  <r>
    <s v="42909احمد يوسف عبداللهaya300sa@gmail.comأخـــــرى"/>
    <d v="2017-06-23T00:00:00"/>
    <d v="1899-12-30T12:27:17"/>
    <s v="احمد يوسف عبدالله"/>
    <x v="0"/>
    <s v="aya300sa@gmail.com"/>
    <s v="10113081005730"/>
    <s v="201279184488"/>
    <x v="4"/>
    <m/>
    <x v="5"/>
    <n v="23"/>
    <n v="12"/>
    <n v="6"/>
    <s v=""/>
    <s v=""/>
    <s v=""/>
    <s v=""/>
    <s v=""/>
    <s v=""/>
    <s v=""/>
    <s v=""/>
    <s v=""/>
    <s v=""/>
  </r>
  <r>
    <s v="42909YASSINYASSINO10@YAHOO.COMاستفسار عن مسار الطرد"/>
    <d v="2017-06-23T00:00:00"/>
    <d v="1899-12-30T15:07:56"/>
    <s v="YASSIN"/>
    <x v="0"/>
    <s v="YASSINO10@YAHOO.COM"/>
    <s v="27901268800092"/>
    <s v="00201021366229"/>
    <x v="1"/>
    <m/>
    <x v="5"/>
    <n v="23"/>
    <n v="15"/>
    <n v="6"/>
    <s v="EE066499207SA"/>
    <s v=""/>
    <s v=""/>
    <s v=""/>
    <s v=""/>
    <s v=""/>
    <s v=""/>
    <s v=""/>
    <s v="EE"/>
    <s v="SA"/>
  </r>
  <r>
    <s v="42909علي جمال عليAli_gamalo78@yahoo.comاستفسار عن مسار الطرد"/>
    <d v="2017-06-23T00:00:00"/>
    <d v="1899-12-30T16:54:44"/>
    <s v="علي جمال علي"/>
    <x v="0"/>
    <s v="Ali_gamalo78@yahoo.com"/>
    <s v="29110191401939"/>
    <s v="01097159177"/>
    <x v="1"/>
    <m/>
    <x v="5"/>
    <n v="23"/>
    <n v="16"/>
    <n v="6"/>
    <s v="Ee066818617sa"/>
    <s v=""/>
    <s v=""/>
    <s v=""/>
    <s v=""/>
    <s v=""/>
    <s v=""/>
    <s v=""/>
    <s v="EE"/>
    <s v="SA"/>
  </r>
  <r>
    <s v="42909شيماء احمد قدرىShemo_dd2000@yahoo.comاستفسار عن مسار الطرد"/>
    <d v="2017-06-23T00:00:00"/>
    <d v="1899-12-30T17:03:04"/>
    <s v="شيماء احمد قدرى"/>
    <x v="0"/>
    <s v="Shemo_dd2000@yahoo.com"/>
    <s v="28604200200321"/>
    <s v="201281400501"/>
    <x v="1"/>
    <m/>
    <x v="5"/>
    <n v="23"/>
    <n v="17"/>
    <n v="6"/>
    <s v="EE018056835EG"/>
    <s v="EE018056756EG"/>
    <s v=""/>
    <s v=""/>
    <s v=""/>
    <s v=""/>
    <s v=""/>
    <s v=""/>
    <s v="EE"/>
    <s v="EG"/>
  </r>
  <r>
    <s v="42909رمضان الشافعي عبداللهramadan.e.ghaith@gmail.comاستفسار عن مسار الطرد"/>
    <d v="2017-06-23T00:00:00"/>
    <d v="1899-12-30T18:38:36"/>
    <s v="رمضان الشافعي عبدالله"/>
    <x v="0"/>
    <s v="ramadan.e.ghaith@gmail.com"/>
    <s v="29204142473"/>
    <s v="00201092033977"/>
    <x v="1"/>
    <m/>
    <x v="5"/>
    <n v="23"/>
    <n v="18"/>
    <n v="6"/>
    <s v="RX572071963DE"/>
    <s v=""/>
    <s v=""/>
    <s v=""/>
    <s v=""/>
    <s v=""/>
    <s v=""/>
    <s v=""/>
    <s v="RX"/>
    <s v="DE"/>
  </r>
  <r>
    <s v="42909نص محمد منصورsweafyph@yahoo.comاستفسار عن مسار الطرد"/>
    <d v="2017-06-23T00:00:00"/>
    <d v="1899-12-30T23:05:15"/>
    <s v="نص محمد منصور"/>
    <x v="2"/>
    <s v="sweafyph@yahoo.com"/>
    <s v="27108252500232"/>
    <s v="00966502389684"/>
    <x v="1"/>
    <m/>
    <x v="5"/>
    <n v="23"/>
    <n v="23"/>
    <n v="6"/>
    <s v="EE062342022SA"/>
    <s v=""/>
    <s v=""/>
    <s v=""/>
    <s v=""/>
    <s v=""/>
    <s v=""/>
    <s v=""/>
    <s v="EE"/>
    <s v="SA"/>
  </r>
  <r>
    <s v="42910صالح عبد العزيز صالح عبداللهsalehabdelazizs@hotmail.comشــكــوى"/>
    <d v="2017-06-24T00:00:00"/>
    <d v="1899-12-30T01:04:19"/>
    <s v="صالح عبد العزيز صالح عبدالله"/>
    <x v="0"/>
    <s v="salehabdelazizs@hotmail.com"/>
    <s v="26402030104292"/>
    <s v="01007894999"/>
    <x v="2"/>
    <m/>
    <x v="5"/>
    <n v="24"/>
    <n v="1"/>
    <n v="7"/>
    <s v="Cp700239801eg"/>
    <s v=""/>
    <s v=""/>
    <s v=""/>
    <s v=""/>
    <s v=""/>
    <s v=""/>
    <s v=""/>
    <s v="CP"/>
    <s v="EG"/>
  </r>
  <r>
    <s v="42910كريم مصطفىKarimghaly@gmail.comاستفسار عن مسار الطرد"/>
    <d v="2017-06-24T00:00:00"/>
    <d v="1899-12-30T01:25:28"/>
    <s v="كريم مصطفى"/>
    <x v="0"/>
    <s v="Karimghaly@gmail.com"/>
    <s v="28008182103612"/>
    <s v="01001667285"/>
    <x v="1"/>
    <m/>
    <x v="5"/>
    <n v="24"/>
    <n v="1"/>
    <n v="7"/>
    <s v="RR624870688EG"/>
    <s v=""/>
    <s v=""/>
    <s v=""/>
    <s v=""/>
    <s v=""/>
    <s v=""/>
    <s v=""/>
    <s v="RR"/>
    <s v="EG"/>
  </r>
  <r>
    <s v="42910ندى محمد محمودnanazayan@gmail.comاستفسار عن مسار الطرد"/>
    <d v="2017-06-24T00:00:00"/>
    <d v="1899-12-30T10:05:10"/>
    <s v="ندى محمد محمود"/>
    <x v="0"/>
    <s v="nanazayan@gmail.com"/>
    <s v="29802260101984"/>
    <s v="201099109392"/>
    <x v="1"/>
    <m/>
    <x v="5"/>
    <n v="24"/>
    <n v="10"/>
    <n v="7"/>
    <s v=""/>
    <s v=""/>
    <s v=""/>
    <s v=""/>
    <s v=""/>
    <s v=""/>
    <s v=""/>
    <s v=""/>
    <s v=""/>
    <s v=""/>
  </r>
  <r>
    <s v="42910Omnia Mohamedomniaa.mohamed.oo@gmail.comشــكــوى"/>
    <d v="2017-06-24T00:00:00"/>
    <d v="1899-12-30T10:59:30"/>
    <s v="Omnia Mohamed"/>
    <x v="0"/>
    <s v="omniaa.mohamed.oo@gmail.com"/>
    <s v="29608311300366"/>
    <s v="01206058698"/>
    <x v="2"/>
    <m/>
    <x v="5"/>
    <n v="24"/>
    <n v="10"/>
    <n v="7"/>
    <s v="RX570076835DE"/>
    <s v=""/>
    <s v=""/>
    <s v=""/>
    <s v=""/>
    <s v=""/>
    <s v=""/>
    <s v=""/>
    <s v="RX"/>
    <s v="DE"/>
  </r>
  <r>
    <s v="42910محمد احمد عبد الجواد على مسعود الابيارىtomohmaster@hotmail.comشــكــوى"/>
    <d v="2017-06-24T00:00:00"/>
    <d v="1899-12-30T12:08:05"/>
    <s v="محمد احمد عبد الجواد على مسعود الابيارى"/>
    <x v="0"/>
    <s v="tomohmaster@hotmail.com"/>
    <s v="29207122300075"/>
    <s v="2001156989679"/>
    <x v="2"/>
    <m/>
    <x v="5"/>
    <n v="24"/>
    <n v="12"/>
    <n v="7"/>
    <s v=""/>
    <s v=""/>
    <s v=""/>
    <s v=""/>
    <s v=""/>
    <s v=""/>
    <s v=""/>
    <s v=""/>
    <s v=""/>
    <s v=""/>
  </r>
  <r>
    <s v="42910أشرف النجارar_alnajjar@yahoo.comاستفسار عن مسار الطرد"/>
    <d v="2017-06-24T00:00:00"/>
    <d v="1899-12-30T12:22:31"/>
    <s v="أشرف النجار"/>
    <x v="0"/>
    <s v="ar_alnajjar@yahoo.com"/>
    <s v="26511261700797"/>
    <s v="201118318949"/>
    <x v="1"/>
    <m/>
    <x v="5"/>
    <n v="24"/>
    <n v="12"/>
    <n v="7"/>
    <s v="ES000185638EG"/>
    <s v=""/>
    <s v=""/>
    <s v=""/>
    <s v=""/>
    <s v=""/>
    <s v=""/>
    <s v=""/>
    <s v="ES"/>
    <s v="EG"/>
  </r>
  <r>
    <s v="42910اميرة عبد العزيزfreelanceegypt@yahoo.comاستفسار عن مسار الطرد"/>
    <d v="2017-06-24T00:00:00"/>
    <d v="1899-12-30T13:45:30"/>
    <s v="اميرة عبد العزيز"/>
    <x v="0"/>
    <s v="freelanceegypt@yahoo.com"/>
    <s v="28103150201305"/>
    <s v="01205669331"/>
    <x v="1"/>
    <m/>
    <x v="5"/>
    <n v="24"/>
    <n v="13"/>
    <n v="7"/>
    <s v="RR673329831EG"/>
    <s v=""/>
    <s v=""/>
    <s v=""/>
    <s v=""/>
    <s v=""/>
    <s v=""/>
    <s v=""/>
    <s v="RR"/>
    <s v="EG"/>
  </r>
  <r>
    <s v="42910marco fahmymarko_mors2000@hotmail.comشــكــوى"/>
    <d v="2017-06-24T00:00:00"/>
    <d v="1899-12-30T17:31:22"/>
    <s v="marco fahmy"/>
    <x v="0"/>
    <s v="marko_mors2000@hotmail.com"/>
    <s v="12765890L"/>
    <s v="00201281120203"/>
    <x v="2"/>
    <m/>
    <x v="5"/>
    <n v="24"/>
    <n v="17"/>
    <n v="7"/>
    <s v="RR206207410DE"/>
    <s v=""/>
    <s v=""/>
    <s v=""/>
    <s v=""/>
    <s v=""/>
    <s v=""/>
    <s v=""/>
    <s v="RR"/>
    <s v="DE"/>
  </r>
  <r>
    <s v="42910محمدطلبه مصطفا لسيدmohammedtolba4881@gmail.comشــكــوى"/>
    <d v="2017-06-24T00:00:00"/>
    <d v="1899-12-30T19:45:00"/>
    <s v="محمدطلبه مصطفا لسيد"/>
    <x v="0"/>
    <s v="mohammedtolba4881@gmail.com"/>
    <s v="28108042301532"/>
    <s v="00201022529383"/>
    <x v="2"/>
    <m/>
    <x v="5"/>
    <n v="24"/>
    <n v="19"/>
    <n v="7"/>
    <s v=""/>
    <s v=""/>
    <s v=""/>
    <s v=""/>
    <s v=""/>
    <s v=""/>
    <s v=""/>
    <s v=""/>
    <s v=""/>
    <s v=""/>
  </r>
  <r>
    <s v="42911Ahmed Hassanbondoktkd@gmail.comاستفسار عن مسار الطرد"/>
    <d v="2017-06-25T00:00:00"/>
    <d v="1899-12-30T07:07:34"/>
    <s v="Ahmed Hassan"/>
    <x v="0"/>
    <s v="bondoktkd@gmail.com"/>
    <s v="29702050100239"/>
    <s v="13473135110"/>
    <x v="1"/>
    <m/>
    <x v="5"/>
    <n v="25"/>
    <n v="7"/>
    <n v="1"/>
    <s v=""/>
    <s v=""/>
    <s v=""/>
    <s v=""/>
    <s v=""/>
    <s v=""/>
    <s v=""/>
    <s v=""/>
    <s v=""/>
    <s v=""/>
  </r>
  <r>
    <s v="42911معتز فرجmoataz.qinawy@gmail.comشــكــوى"/>
    <d v="2017-06-25T00:00:00"/>
    <d v="1899-12-30T01:29:29"/>
    <s v="معتز فرج"/>
    <x v="0"/>
    <s v="moataz.qinawy@gmail.com"/>
    <s v="29103010206173"/>
    <s v="01012101160"/>
    <x v="2"/>
    <m/>
    <x v="5"/>
    <n v="25"/>
    <n v="1"/>
    <n v="1"/>
    <s v=""/>
    <s v=""/>
    <s v=""/>
    <s v=""/>
    <s v=""/>
    <s v=""/>
    <s v=""/>
    <s v=""/>
    <s v=""/>
    <s v=""/>
  </r>
  <r>
    <s v="42911جمال شوقى جلالgamalgalal792@yahoo.comاستفســار عن خدمــة"/>
    <d v="2017-06-25T00:00:00"/>
    <d v="1899-12-30T09:36:16"/>
    <s v="جمال شوقى جلال"/>
    <x v="0"/>
    <s v="gamalgalal792@yahoo.com"/>
    <s v="27305030400035"/>
    <s v="201223745670"/>
    <x v="0"/>
    <m/>
    <x v="5"/>
    <n v="25"/>
    <n v="9"/>
    <n v="1"/>
    <s v=""/>
    <s v=""/>
    <s v=""/>
    <s v=""/>
    <s v=""/>
    <s v=""/>
    <s v=""/>
    <s v=""/>
    <s v=""/>
    <s v=""/>
  </r>
  <r>
    <s v="42911monzermonzer.kj@gmail.comاستفســار عن خدمــة"/>
    <d v="2017-06-25T00:00:00"/>
    <d v="1899-12-30T12:47:19"/>
    <s v="monzer"/>
    <x v="0"/>
    <s v="monzer.kj@gmail.com"/>
    <s v=": 007661435"/>
    <s v="201091922824"/>
    <x v="0"/>
    <m/>
    <x v="5"/>
    <n v="25"/>
    <n v="12"/>
    <n v="1"/>
    <s v=""/>
    <s v=""/>
    <s v=""/>
    <s v=""/>
    <s v=""/>
    <s v=""/>
    <s v=""/>
    <s v=""/>
    <s v=""/>
    <s v=""/>
  </r>
  <r>
    <s v="42911محمود أحمدmahmoud.iraky2014@gmail.comاستفسار عن مسار الطرد"/>
    <d v="2017-06-25T00:00:00"/>
    <d v="1899-12-30T14:25:54"/>
    <s v="محمود أحمد"/>
    <x v="0"/>
    <s v="mahmoud.iraky2014@gmail.com"/>
    <s v="28709101402392"/>
    <s v="01282752693"/>
    <x v="1"/>
    <m/>
    <x v="5"/>
    <n v="25"/>
    <n v="14"/>
    <n v="1"/>
    <s v="EE017566497EG"/>
    <s v=""/>
    <s v=""/>
    <s v=""/>
    <s v=""/>
    <s v=""/>
    <s v=""/>
    <s v=""/>
    <s v="EE"/>
    <s v="EG"/>
  </r>
  <r>
    <s v="42911محمد الحسينى محمد النويهىHero73sept@gmail.comأخـــــرى"/>
    <d v="2017-06-25T00:00:00"/>
    <d v="1899-12-30T15:43:04"/>
    <s v="محمد الحسينى محمد النويهى"/>
    <x v="0"/>
    <s v="Hero73sept@gmail.com"/>
    <s v="27309131500915"/>
    <s v="01223443140"/>
    <x v="4"/>
    <m/>
    <x v="5"/>
    <n v="25"/>
    <n v="15"/>
    <n v="1"/>
    <s v=""/>
    <s v=""/>
    <s v=""/>
    <s v=""/>
    <s v=""/>
    <s v=""/>
    <s v=""/>
    <s v=""/>
    <s v=""/>
    <s v=""/>
  </r>
  <r>
    <s v="42911محمود كامل محمود طقشmahmoudelhabob5@gmail.comشــكــوى"/>
    <d v="2017-06-25T00:00:00"/>
    <d v="1899-12-30T21:23:34"/>
    <s v="محمود كامل محمود طقش"/>
    <x v="0"/>
    <s v="mahmoudelhabob5@gmail.com"/>
    <s v="278020103571"/>
    <s v="00201022297612"/>
    <x v="2"/>
    <m/>
    <x v="5"/>
    <n v="25"/>
    <n v="21"/>
    <n v="1"/>
    <s v=""/>
    <s v=""/>
    <s v=""/>
    <s v=""/>
    <s v=""/>
    <s v=""/>
    <s v=""/>
    <s v=""/>
    <s v=""/>
    <s v=""/>
  </r>
  <r>
    <s v="42911سامح سعد سيدsamehmah2001@yahoo.comاستفســار فنـى"/>
    <d v="2017-06-25T00:00:00"/>
    <d v="1899-12-30T21:36:11"/>
    <s v="سامح سعد سيد"/>
    <x v="0"/>
    <s v="samehmah2001@yahoo.com"/>
    <s v="26803100104117"/>
    <s v="01156280992"/>
    <x v="5"/>
    <m/>
    <x v="5"/>
    <n v="25"/>
    <n v="21"/>
    <n v="1"/>
    <s v=""/>
    <s v=""/>
    <s v=""/>
    <s v=""/>
    <s v=""/>
    <s v=""/>
    <s v=""/>
    <s v=""/>
    <s v=""/>
    <s v=""/>
  </r>
  <r>
    <s v="42911احمد عادل مجاهدahmedeshop2017@hotmail.comشــكــوى"/>
    <d v="2017-06-25T00:00:00"/>
    <d v="1899-12-30T23:40:49"/>
    <s v="احمد عادل مجاهد"/>
    <x v="0"/>
    <s v="ahmedeshop2017@hotmail.com"/>
    <s v="28808081600051"/>
    <s v="201027371622"/>
    <x v="2"/>
    <m/>
    <x v="5"/>
    <n v="25"/>
    <n v="23"/>
    <n v="1"/>
    <s v=""/>
    <s v=""/>
    <s v=""/>
    <s v=""/>
    <s v=""/>
    <s v=""/>
    <s v=""/>
    <s v=""/>
    <s v=""/>
    <s v=""/>
  </r>
  <r>
    <s v="42912mohamed bakrcivil.engineer_2020@hotmail.comاستفسار عن مسار الطرد"/>
    <d v="2017-06-26T00:00:00"/>
    <d v="1899-12-30T09:14:15"/>
    <s v="mohamed bakr"/>
    <x v="0"/>
    <s v="civil.engineer_2020@hotmail.com"/>
    <s v=": A16999363"/>
    <s v="0966545029891"/>
    <x v="1"/>
    <m/>
    <x v="5"/>
    <n v="26"/>
    <n v="9"/>
    <n v="2"/>
    <s v="RN139609166MY"/>
    <s v=""/>
    <s v=""/>
    <s v=""/>
    <s v=""/>
    <s v=""/>
    <s v=""/>
    <s v=""/>
    <s v="RN"/>
    <s v="MY"/>
  </r>
  <r>
    <s v="42912اسعد سعد اسكندرkmma_2006@yahoo.comشــكــوى"/>
    <d v="2017-06-26T00:00:00"/>
    <d v="1899-12-30T12:46:50"/>
    <s v="اسعد سعد اسكندر"/>
    <x v="0"/>
    <s v="kmma_2006@yahoo.com"/>
    <s v="27209032601152"/>
    <s v="01019640543"/>
    <x v="2"/>
    <m/>
    <x v="5"/>
    <n v="26"/>
    <n v="12"/>
    <n v="2"/>
    <s v=""/>
    <s v=""/>
    <s v=""/>
    <s v=""/>
    <s v=""/>
    <s v=""/>
    <s v=""/>
    <s v=""/>
    <s v=""/>
    <s v=""/>
  </r>
  <r>
    <s v="42912حسين أحمد رشوانsehs_52000@yahoo.comشــكــوى"/>
    <d v="2017-06-26T00:00:00"/>
    <d v="1899-12-30T13:04:26"/>
    <s v="حسين أحمد رشوان"/>
    <x v="0"/>
    <s v="sehs_52000@yahoo.com"/>
    <s v="28402272700555"/>
    <s v="01144729624"/>
    <x v="2"/>
    <m/>
    <x v="5"/>
    <n v="26"/>
    <n v="13"/>
    <n v="2"/>
    <s v=""/>
    <s v=""/>
    <s v=""/>
    <s v=""/>
    <s v=""/>
    <s v=""/>
    <s v=""/>
    <s v=""/>
    <s v=""/>
    <s v=""/>
  </r>
  <r>
    <s v="42912تامر عبدالحكيم صابرtamer4islam@gmail.comاستفسار عن مسار الطرد"/>
    <d v="2017-06-26T00:00:00"/>
    <d v="1899-12-30T14:33:18"/>
    <s v="تامر عبدالحكيم صابر"/>
    <x v="2"/>
    <s v="tamer4islam@gmail.com"/>
    <s v=": A02449177"/>
    <s v="966533102291"/>
    <x v="1"/>
    <m/>
    <x v="5"/>
    <n v="26"/>
    <n v="14"/>
    <n v="2"/>
    <s v="RR042179910SA"/>
    <s v=""/>
    <s v=""/>
    <s v=""/>
    <s v=""/>
    <s v=""/>
    <s v=""/>
    <s v=""/>
    <s v="RR"/>
    <s v="SA"/>
  </r>
  <r>
    <s v="42912محمد مصطفي يوسف رضوانengmmyr@gmail.comأخـــــرى"/>
    <d v="2017-06-26T00:00:00"/>
    <d v="1899-12-30T22:25:56"/>
    <s v="محمد مصطفي يوسف رضوان"/>
    <x v="0"/>
    <s v="engmmyr@gmail.com"/>
    <s v="28905142102631"/>
    <s v="201000426329"/>
    <x v="4"/>
    <m/>
    <x v="5"/>
    <n v="26"/>
    <n v="22"/>
    <n v="2"/>
    <s v=""/>
    <s v=""/>
    <s v=""/>
    <s v=""/>
    <s v=""/>
    <s v=""/>
    <s v=""/>
    <s v=""/>
    <s v=""/>
    <s v=""/>
  </r>
  <r>
    <s v="42913عمرو عزت رشدى مرزوقamr.ezzat055@gmail.comاستفسار عن مسار الطرد"/>
    <d v="2017-06-27T00:00:00"/>
    <d v="1899-12-30T03:03:59"/>
    <s v="عمرو عزت رشدى مرزوق"/>
    <x v="0"/>
    <s v="amr.ezzat055@gmail.com"/>
    <s v="28702191301676"/>
    <s v="00201064303060"/>
    <x v="1"/>
    <m/>
    <x v="5"/>
    <n v="27"/>
    <n v="3"/>
    <n v="3"/>
    <s v="RR410658889EG"/>
    <s v=""/>
    <s v=""/>
    <s v=""/>
    <s v=""/>
    <s v=""/>
    <s v=""/>
    <s v=""/>
    <s v="RR"/>
    <s v="EG"/>
  </r>
  <r>
    <s v="42913ramiz moharebenramiz@yahoo.comاستفسار عن مسار الطرد"/>
    <d v="2017-06-27T00:00:00"/>
    <d v="1899-12-30T08:21:54"/>
    <s v="ramiz mohareb"/>
    <x v="0"/>
    <s v="enramiz@yahoo.com"/>
    <s v="28210262300331"/>
    <s v="00201002864386"/>
    <x v="1"/>
    <m/>
    <x v="5"/>
    <n v="27"/>
    <n v="8"/>
    <n v="3"/>
    <s v="LX529753235DE"/>
    <s v=""/>
    <s v=""/>
    <s v=""/>
    <s v=""/>
    <s v=""/>
    <s v=""/>
    <s v=""/>
    <s v="LX"/>
    <s v="DE"/>
  </r>
  <r>
    <s v="42913Abdulrahman Hamdyabduqah@gmail.comاستفسار عن مسار الطرد"/>
    <d v="2017-06-27T00:00:00"/>
    <d v="1899-12-30T08:49:37"/>
    <s v="Abdulrahman Hamdy"/>
    <x v="0"/>
    <s v="abduqah@gmail.com"/>
    <s v="29410012120896"/>
    <s v="201096169843"/>
    <x v="1"/>
    <m/>
    <x v="5"/>
    <n v="27"/>
    <n v="8"/>
    <n v="3"/>
    <s v="RY905974595SG"/>
    <s v=""/>
    <s v=""/>
    <s v=""/>
    <s v=""/>
    <s v=""/>
    <s v=""/>
    <s v=""/>
    <s v="RY"/>
    <s v="SG"/>
  </r>
  <r>
    <s v="42913Mohamed Ibrahemmimi2004_2004@hotmail.comاستفسار عن مسار الطرد"/>
    <d v="2017-06-27T00:00:00"/>
    <d v="1899-12-30T10:42:06"/>
    <s v="Mohamed Ibrahem"/>
    <x v="0"/>
    <s v="mimi2004_2004@hotmail.com"/>
    <s v="28302090104235"/>
    <s v="01114274387"/>
    <x v="1"/>
    <m/>
    <x v="5"/>
    <n v="27"/>
    <n v="10"/>
    <n v="3"/>
    <s v="RX573603297DE"/>
    <s v=""/>
    <s v=""/>
    <s v=""/>
    <s v=""/>
    <s v=""/>
    <s v=""/>
    <s v=""/>
    <s v="RX"/>
    <s v="DE"/>
  </r>
  <r>
    <s v="42913نادى سعد محمد عزامnadyazzam@yahoo.comاستفسار عن مسار الطرد"/>
    <d v="2017-06-27T00:00:00"/>
    <d v="1899-12-30T10:44:49"/>
    <s v="نادى سعد محمد عزام"/>
    <x v="0"/>
    <s v="nadyazzam@yahoo.com"/>
    <s v="26712152500678"/>
    <s v="00201014810000"/>
    <x v="1"/>
    <m/>
    <x v="5"/>
    <n v="27"/>
    <n v="10"/>
    <n v="3"/>
    <s v="RT360922861HK"/>
    <s v=""/>
    <s v=""/>
    <s v=""/>
    <s v=""/>
    <s v=""/>
    <s v=""/>
    <s v=""/>
    <s v="RT"/>
    <s v="HK"/>
  </r>
  <r>
    <s v="42913عبدالرحمن محمود محمدYasmina012@yahoo.comاستفسار عن مسار الطرد"/>
    <d v="2017-06-27T00:00:00"/>
    <d v="1899-12-30T11:10:48"/>
    <s v="عبدالرحمن محمود محمد"/>
    <x v="0"/>
    <s v="Yasmina012@yahoo.com"/>
    <s v="28108090103921"/>
    <s v="201100306505"/>
    <x v="1"/>
    <m/>
    <x v="5"/>
    <n v="27"/>
    <n v="11"/>
    <n v="3"/>
    <s v="EE703382095EG"/>
    <s v=""/>
    <s v=""/>
    <s v=""/>
    <s v=""/>
    <s v=""/>
    <s v=""/>
    <s v=""/>
    <s v="EE"/>
    <s v="EG"/>
  </r>
  <r>
    <s v="42913شريف عبدالمنعم محمد السيدvitasemplice3334@gmail.comاستفســار عن خدمــة"/>
    <d v="2017-06-27T00:00:00"/>
    <d v="1899-12-30T12:06:16"/>
    <s v="شريف عبدالمنعم محمد السيد"/>
    <x v="0"/>
    <s v="vitasemplice3334@gmail.com"/>
    <s v="28203020100536"/>
    <s v="201011404048"/>
    <x v="0"/>
    <m/>
    <x v="5"/>
    <n v="27"/>
    <n v="12"/>
    <n v="3"/>
    <s v=""/>
    <s v=""/>
    <s v=""/>
    <s v=""/>
    <s v=""/>
    <s v=""/>
    <s v=""/>
    <s v=""/>
    <s v=""/>
    <s v=""/>
  </r>
  <r>
    <s v="42913ميشيل صبحىmeshoo.sobhy88@gmail.comأخـــــرى"/>
    <d v="2017-06-27T00:00:00"/>
    <d v="1899-12-30T13:16:09"/>
    <s v="ميشيل صبحى"/>
    <x v="0"/>
    <s v="meshoo.sobhy88@gmail.com"/>
    <s v="28809151701832"/>
    <s v="201201205111"/>
    <x v="4"/>
    <m/>
    <x v="5"/>
    <n v="27"/>
    <n v="13"/>
    <n v="3"/>
    <s v=""/>
    <s v=""/>
    <s v=""/>
    <s v=""/>
    <s v=""/>
    <s v=""/>
    <s v=""/>
    <s v=""/>
    <s v=""/>
    <s v=""/>
  </r>
  <r>
    <s v="42913محمد شرين السيد حسن عليMhmd.sherin@gmail.comشــكــوى"/>
    <d v="2017-06-27T00:00:00"/>
    <d v="1899-12-30T14:22:18"/>
    <s v="محمد شرين السيد حسن علي"/>
    <x v="0"/>
    <s v="Mhmd.sherin@gmail.com"/>
    <s v="29107150300078"/>
    <s v="00201224459584"/>
    <x v="2"/>
    <m/>
    <x v="5"/>
    <n v="27"/>
    <n v="14"/>
    <n v="3"/>
    <s v="RB228410831SG"/>
    <s v=""/>
    <s v=""/>
    <s v=""/>
    <s v=""/>
    <s v=""/>
    <s v=""/>
    <s v=""/>
    <s v="RB"/>
    <s v="SG"/>
  </r>
  <r>
    <s v="42913Ahmed Sayeda.sayed.atta@gmail.comأخـــــرى"/>
    <d v="2017-06-27T00:00:00"/>
    <d v="1899-12-30T15:42:42"/>
    <s v="Ahmed Sayed"/>
    <x v="0"/>
    <s v="a.sayed.atta@gmail.com"/>
    <s v="29208293100054"/>
    <s v="201010536635"/>
    <x v="4"/>
    <m/>
    <x v="5"/>
    <n v="27"/>
    <n v="15"/>
    <n v="3"/>
    <s v=""/>
    <s v=""/>
    <s v=""/>
    <s v=""/>
    <s v=""/>
    <s v=""/>
    <s v=""/>
    <s v=""/>
    <s v=""/>
    <s v=""/>
  </r>
  <r>
    <s v="42913محمد المالكيMohmedhamedm@gmail.comاستفســار عن خدمــة"/>
    <d v="2017-06-27T00:00:00"/>
    <d v="1899-12-30T16:01:44"/>
    <s v="محمد المالكي"/>
    <x v="2"/>
    <s v="Mohmedhamedm@gmail.com"/>
    <s v=": No.passport"/>
    <s v="966534357477"/>
    <x v="0"/>
    <m/>
    <x v="5"/>
    <n v="27"/>
    <n v="16"/>
    <n v="3"/>
    <s v=""/>
    <s v=""/>
    <s v=""/>
    <s v=""/>
    <s v=""/>
    <s v=""/>
    <s v=""/>
    <s v=""/>
    <s v=""/>
    <s v=""/>
  </r>
  <r>
    <s v="42913إسراء سعيد إسماعيلIsraa.saied.17@gmail.comاستفسار عن مسار الطرد"/>
    <d v="2017-06-27T00:00:00"/>
    <d v="1899-12-30T17:11:21"/>
    <s v="إسراء سعيد إسماعيل"/>
    <x v="0"/>
    <s v="Israa.saied.17@gmail.com"/>
    <s v="29503012104686"/>
    <s v="201125023634"/>
    <x v="1"/>
    <m/>
    <x v="5"/>
    <n v="27"/>
    <n v="17"/>
    <n v="3"/>
    <s v="EE703283747EG"/>
    <s v=""/>
    <s v=""/>
    <s v=""/>
    <s v=""/>
    <s v=""/>
    <s v=""/>
    <s v=""/>
    <s v="EE"/>
    <s v="EG"/>
  </r>
  <r>
    <s v="42913صالح عبد العزيز صالح عبداللهsalehabdelazizs@hotmail.comشــكــوى"/>
    <d v="2017-06-27T00:00:00"/>
    <d v="1899-12-30T18:07:35"/>
    <s v="صالح عبد العزيز صالح عبدالله"/>
    <x v="0"/>
    <s v="salehabdelazizs@hotmail.com"/>
    <s v="26402030104292"/>
    <s v="00201007894999"/>
    <x v="2"/>
    <m/>
    <x v="5"/>
    <n v="27"/>
    <n v="18"/>
    <n v="3"/>
    <s v="CP700239801EG"/>
    <s v=""/>
    <s v=""/>
    <s v=""/>
    <s v=""/>
    <s v=""/>
    <s v=""/>
    <s v=""/>
    <s v="CP"/>
    <s v="EG"/>
  </r>
  <r>
    <s v="42913محمد مصطفيmmaee87@hotmail.comاستفسار عن مسار الطرد"/>
    <d v="2017-06-27T00:00:00"/>
    <d v="1899-12-30T19:12:23"/>
    <s v="محمد مصطفي"/>
    <x v="0"/>
    <s v="mmaee87@hotmail.com"/>
    <s v="2590074004321"/>
    <s v="01092386595"/>
    <x v="1"/>
    <m/>
    <x v="5"/>
    <n v="27"/>
    <n v="19"/>
    <n v="3"/>
    <s v=""/>
    <s v=""/>
    <s v=""/>
    <s v=""/>
    <s v=""/>
    <s v=""/>
    <s v=""/>
    <s v=""/>
    <s v=""/>
    <s v=""/>
  </r>
  <r>
    <s v="42913أحمد محمد بهجت فايدabahgat888@gmail.comشــكــوى"/>
    <d v="2017-06-27T00:00:00"/>
    <d v="1899-12-30T21:21:52"/>
    <s v="أحمد محمد بهجت فايد"/>
    <x v="0"/>
    <s v="abahgat888@gmail.com"/>
    <s v="28804011811814"/>
    <s v="201017826665"/>
    <x v="2"/>
    <m/>
    <x v="5"/>
    <n v="27"/>
    <n v="21"/>
    <n v="3"/>
    <s v=""/>
    <s v=""/>
    <s v=""/>
    <s v=""/>
    <s v=""/>
    <s v=""/>
    <s v=""/>
    <s v=""/>
    <s v=""/>
    <s v=""/>
  </r>
  <r>
    <s v="42913عبدالله علي السيد عليDelightprovider@gmail.comشــكــوى"/>
    <d v="2017-06-27T00:00:00"/>
    <d v="1899-12-30T22:22:30"/>
    <s v="عبدالله علي السيد علي"/>
    <x v="0"/>
    <s v="Delightprovider@gmail.com"/>
    <s v="1200979"/>
    <s v="01067011208"/>
    <x v="2"/>
    <m/>
    <x v="5"/>
    <n v="27"/>
    <n v="22"/>
    <n v="3"/>
    <s v=""/>
    <s v=""/>
    <s v=""/>
    <s v=""/>
    <s v=""/>
    <s v=""/>
    <s v=""/>
    <s v=""/>
    <s v=""/>
    <s v=""/>
  </r>
  <r>
    <s v="42914AYMAN ALDEGHADYaldeghady@gmail.comاستفسار عن مسار الطرد"/>
    <d v="2017-06-28T00:00:00"/>
    <d v="1899-12-30T00:51:46"/>
    <s v="AYMAN ALDEGHADY"/>
    <x v="0"/>
    <s v="aldeghady@gmail.com"/>
    <s v="26403031300172"/>
    <s v="01006000652"/>
    <x v="1"/>
    <m/>
    <x v="5"/>
    <n v="28"/>
    <n v="0"/>
    <n v="4"/>
    <s v="RR954613037PL"/>
    <s v=""/>
    <s v=""/>
    <s v=""/>
    <s v=""/>
    <s v=""/>
    <s v=""/>
    <s v=""/>
    <s v="RR"/>
    <s v="PL"/>
  </r>
  <r>
    <s v="42914تامر عبدالحكيم صابرtamer4islam@gmail.comشــكــوى"/>
    <d v="2017-06-28T00:00:00"/>
    <d v="1899-12-30T04:18:38"/>
    <s v="تامر عبدالحكيم صابر"/>
    <x v="2"/>
    <s v="tamer4islam@gmail.com"/>
    <s v=": A02449177"/>
    <s v="00966533102291"/>
    <x v="2"/>
    <m/>
    <x v="5"/>
    <n v="28"/>
    <n v="4"/>
    <n v="4"/>
    <s v="RR042179910SA"/>
    <s v=""/>
    <s v=""/>
    <s v=""/>
    <s v=""/>
    <s v=""/>
    <s v=""/>
    <s v=""/>
    <s v="RR"/>
    <s v="SA"/>
  </r>
  <r>
    <s v="42914محمد شرين السيد حسن عليMhmd.sherin@gmail.comاستفسار عن مسار الطرد"/>
    <d v="2017-06-28T00:00:00"/>
    <d v="1899-12-30T05:03:11"/>
    <s v="محمد شرين السيد حسن علي"/>
    <x v="0"/>
    <s v="Mhmd.sherin@gmail.com"/>
    <s v="29107150300078"/>
    <s v="201224459584"/>
    <x v="1"/>
    <m/>
    <x v="5"/>
    <n v="28"/>
    <n v="5"/>
    <n v="4"/>
    <s v="RB228410831SG"/>
    <s v=""/>
    <s v=""/>
    <s v=""/>
    <s v=""/>
    <s v=""/>
    <s v=""/>
    <s v=""/>
    <s v="RB"/>
    <s v="SG"/>
  </r>
  <r>
    <s v="42914Hossam Ali alisamali9199@gmail.comاستفسار عن مسار الطرد"/>
    <d v="2017-06-28T00:00:00"/>
    <d v="1899-12-30T06:41:49"/>
    <s v="Hossam Ali ali"/>
    <x v="0"/>
    <s v="samali9199@gmail.com"/>
    <s v="٢٩١٠٢٢٦١٢٠٠٥٣٤"/>
    <s v="201090131346"/>
    <x v="1"/>
    <m/>
    <x v="5"/>
    <n v="28"/>
    <n v="6"/>
    <n v="4"/>
    <s v="EE703349960EG"/>
    <s v=""/>
    <s v=""/>
    <s v=""/>
    <s v=""/>
    <s v=""/>
    <s v=""/>
    <s v=""/>
    <s v="EE"/>
    <s v="EG"/>
  </r>
  <r>
    <s v="42914عبدالرحمن عبدالعظيم عوضdaredevil_blind_man@hotmail.comاستفسار عن مسار الطرد"/>
    <d v="2017-06-28T00:00:00"/>
    <d v="1899-12-30T07:04:29"/>
    <s v="عبدالرحمن عبدالعظيم عوض"/>
    <x v="0"/>
    <s v="daredevil_blind_man@hotmail.com"/>
    <s v="28805120104776"/>
    <s v="201140077768"/>
    <x v="1"/>
    <m/>
    <x v="5"/>
    <n v="28"/>
    <n v="7"/>
    <n v="4"/>
    <s v="RR954865472PL"/>
    <s v=""/>
    <s v=""/>
    <s v=""/>
    <s v=""/>
    <s v=""/>
    <s v=""/>
    <s v=""/>
    <s v="RR"/>
    <s v="PL"/>
  </r>
  <r>
    <s v="42914ahmedahmedphoenix.legend@gmail.comاستفســار عن خدمــة"/>
    <d v="2017-06-28T00:00:00"/>
    <d v="1899-12-30T07:29:14"/>
    <s v="ahmed"/>
    <x v="0"/>
    <s v="ahmedphoenix.legend@gmail.com"/>
    <s v="295102222101856"/>
    <s v="01122855145"/>
    <x v="0"/>
    <m/>
    <x v="5"/>
    <n v="28"/>
    <n v="7"/>
    <n v="4"/>
    <s v=""/>
    <s v=""/>
    <s v=""/>
    <s v=""/>
    <s v=""/>
    <s v=""/>
    <s v=""/>
    <s v=""/>
    <s v=""/>
    <s v=""/>
  </r>
  <r>
    <s v="42914محمد مبارك محمدm.mubarak93@yahoo.comاستفسار عن مسار الطرد"/>
    <d v="2017-06-28T00:00:00"/>
    <d v="1899-12-30T10:19:51"/>
    <s v="محمد مبارك محمد"/>
    <x v="0"/>
    <s v="m.mubarak93@yahoo.com"/>
    <s v="29301110108272"/>
    <s v="00201069679767"/>
    <x v="1"/>
    <m/>
    <x v="5"/>
    <n v="28"/>
    <n v="10"/>
    <n v="4"/>
    <s v="RS017041273LT"/>
    <s v=""/>
    <s v=""/>
    <s v=""/>
    <s v=""/>
    <s v=""/>
    <s v=""/>
    <s v=""/>
    <s v="RS"/>
    <s v="LT"/>
  </r>
  <r>
    <s v="42914Mostafa Mosad Zaky Kashlanamostafa.kashlana@hotmail.comاستفسار عن مسار الطرد"/>
    <d v="2017-06-28T00:00:00"/>
    <d v="1899-12-30T11:07:51"/>
    <s v="Mostafa Mosad Zaky Kashlana"/>
    <x v="0"/>
    <s v="mostafa.kashlana@hotmail.com"/>
    <s v="29602161600457"/>
    <s v="01021130378"/>
    <x v="1"/>
    <m/>
    <x v="5"/>
    <n v="28"/>
    <n v="11"/>
    <n v="4"/>
    <s v="RX572198068DE"/>
    <s v=""/>
    <s v=""/>
    <s v=""/>
    <s v=""/>
    <s v=""/>
    <s v=""/>
    <s v=""/>
    <s v="RX"/>
    <s v="DE"/>
  </r>
  <r>
    <s v="42914Aline Leite Da Silvaalineleite402@gmail.comاستفسار عن مسار الطرد"/>
    <d v="2017-06-28T00:00:00"/>
    <d v="1899-12-30T11:16:49"/>
    <s v="Aline Leite Da Silva"/>
    <x v="28"/>
    <s v="alineleite402@gmail.com"/>
    <s v="2002001025990"/>
    <s v="82988326337"/>
    <x v="1"/>
    <m/>
    <x v="5"/>
    <n v="28"/>
    <n v="11"/>
    <n v="4"/>
    <s v="CP291081302BR"/>
    <s v=""/>
    <s v=""/>
    <s v=""/>
    <s v=""/>
    <s v=""/>
    <s v=""/>
    <s v=""/>
    <s v="CP"/>
    <s v="BR"/>
  </r>
  <r>
    <s v="42914محمود هواري محمدhhmm13134839@gmail.comاستفســار عن خدمــة"/>
    <d v="2017-06-28T00:00:00"/>
    <d v="1899-12-30T11:22:48"/>
    <s v="محمود هواري محمد"/>
    <x v="0"/>
    <s v="hhmm13134839@gmail.com"/>
    <s v="29703042502391"/>
    <s v="00201211658043"/>
    <x v="0"/>
    <m/>
    <x v="5"/>
    <n v="28"/>
    <n v="11"/>
    <n v="4"/>
    <s v=""/>
    <s v=""/>
    <s v=""/>
    <s v=""/>
    <s v=""/>
    <s v=""/>
    <s v=""/>
    <s v=""/>
    <s v=""/>
    <s v=""/>
  </r>
  <r>
    <s v="42914عبدالله امين ابراهيم سالمAbdallah.salem.ahmed@gmail.comشــكــوى"/>
    <d v="2017-06-28T00:00:00"/>
    <d v="1899-12-30T11:24:24"/>
    <s v="عبدالله امين ابراهيم سالم"/>
    <x v="0"/>
    <s v="Abdallah.salem.ahmed@gmail.com"/>
    <s v="29201310200713"/>
    <s v="201004815698"/>
    <x v="2"/>
    <m/>
    <x v="5"/>
    <n v="28"/>
    <n v="11"/>
    <n v="4"/>
    <s v=""/>
    <s v=""/>
    <s v=""/>
    <s v=""/>
    <s v=""/>
    <s v=""/>
    <s v=""/>
    <s v=""/>
    <s v=""/>
    <s v=""/>
  </r>
  <r>
    <s v="42914اشرف صلاحashraf_shivo2000@yahoo.comشــكــوى"/>
    <d v="2017-06-28T00:00:00"/>
    <d v="1899-12-30T11:28:28"/>
    <s v="اشرف صلاح"/>
    <x v="0"/>
    <s v="ashraf_shivo2000@yahoo.com"/>
    <s v="28906090102677"/>
    <s v="01009713507"/>
    <x v="2"/>
    <m/>
    <x v="5"/>
    <n v="28"/>
    <n v="11"/>
    <n v="4"/>
    <s v=""/>
    <s v=""/>
    <s v=""/>
    <s v=""/>
    <s v=""/>
    <s v=""/>
    <s v=""/>
    <s v=""/>
    <s v=""/>
    <s v=""/>
  </r>
  <r>
    <s v="42914اشرف حسن شيمىashraf.shimy@yahoo.comاستفســار عن خدمــة"/>
    <d v="2017-06-28T00:00:00"/>
    <d v="1899-12-30T12:18:23"/>
    <s v="اشرف حسن شيمى"/>
    <x v="0"/>
    <s v="ashraf.shimy@yahoo.com"/>
    <s v="26301280105153"/>
    <s v="201008327789"/>
    <x v="0"/>
    <m/>
    <x v="5"/>
    <n v="28"/>
    <n v="12"/>
    <n v="4"/>
    <s v=""/>
    <s v=""/>
    <s v=""/>
    <s v=""/>
    <s v=""/>
    <s v=""/>
    <s v=""/>
    <s v=""/>
    <s v=""/>
    <s v=""/>
  </r>
  <r>
    <s v="42914أشرفachrafrim213@gmail.comاستفســار عن خدمــة"/>
    <d v="2017-06-28T00:00:00"/>
    <d v="1899-12-30T12:31:19"/>
    <s v="أشرف"/>
    <x v="19"/>
    <s v="achrafrim213@gmail.com"/>
    <s v="213"/>
    <s v="213669777777777"/>
    <x v="0"/>
    <m/>
    <x v="5"/>
    <n v="28"/>
    <n v="12"/>
    <n v="4"/>
    <s v=""/>
    <s v=""/>
    <s v=""/>
    <s v=""/>
    <s v=""/>
    <s v=""/>
    <s v=""/>
    <s v=""/>
    <s v=""/>
    <s v=""/>
  </r>
  <r>
    <s v="42914فاطمة أبو الحسن إبراهيم سالمfathyelbay@yahoo.comاستفســار عن خدمــة"/>
    <d v="2017-06-28T00:00:00"/>
    <d v="1899-12-30T12:40:31"/>
    <s v="فاطمة أبو الحسن إبراهيم سالم"/>
    <x v="0"/>
    <s v="fathyelbay@yahoo.com"/>
    <s v="25504302800084"/>
    <s v="021117192332"/>
    <x v="0"/>
    <m/>
    <x v="5"/>
    <n v="28"/>
    <n v="12"/>
    <n v="4"/>
    <s v=""/>
    <s v=""/>
    <s v=""/>
    <s v=""/>
    <s v=""/>
    <s v=""/>
    <s v=""/>
    <s v=""/>
    <s v=""/>
    <s v=""/>
  </r>
  <r>
    <s v="42914Ahmed BelalAmsb101@hotmail.comاستفسار عن مسار الطرد"/>
    <d v="2017-06-28T00:00:00"/>
    <d v="1899-12-30T12:55:56"/>
    <s v="Ahmed Belal"/>
    <x v="0"/>
    <s v="Amsb101@hotmail.com"/>
    <s v="27802130103996"/>
    <s v="201002595588"/>
    <x v="1"/>
    <m/>
    <x v="5"/>
    <n v="28"/>
    <n v="12"/>
    <n v="4"/>
    <s v="EE703402930EG"/>
    <s v=""/>
    <s v=""/>
    <s v=""/>
    <s v=""/>
    <s v=""/>
    <s v=""/>
    <s v=""/>
    <s v="EE"/>
    <s v="EG"/>
  </r>
  <r>
    <s v="42914حسين السيد محمدha_hz23@yahoo.comشــكــوى"/>
    <d v="2017-06-28T00:00:00"/>
    <d v="1899-12-30T13:51:49"/>
    <s v="حسين السيد محمد"/>
    <x v="0"/>
    <s v="ha_hz23@yahoo.com"/>
    <s v="27801102100616"/>
    <s v="201068982391"/>
    <x v="2"/>
    <m/>
    <x v="5"/>
    <n v="28"/>
    <n v="13"/>
    <n v="4"/>
    <s v=""/>
    <s v=""/>
    <s v=""/>
    <s v=""/>
    <s v=""/>
    <s v=""/>
    <s v=""/>
    <s v=""/>
    <s v=""/>
    <s v=""/>
  </r>
  <r>
    <s v="42914سهام محمد مرسي سرحانsmelromy@gmail.comاستفسار عن مسار الطرد"/>
    <d v="2017-06-28T00:00:00"/>
    <d v="1899-12-30T13:58:12"/>
    <s v="سهام محمد مرسي سرحان"/>
    <x v="0"/>
    <s v="smelromy@gmail.com"/>
    <s v="29311281803063"/>
    <s v="2010618977582"/>
    <x v="1"/>
    <m/>
    <x v="5"/>
    <n v="28"/>
    <n v="13"/>
    <n v="4"/>
    <s v="Cc212223235ca"/>
    <s v=""/>
    <s v=""/>
    <s v=""/>
    <s v=""/>
    <s v=""/>
    <s v=""/>
    <s v=""/>
    <s v="CC"/>
    <s v="CA"/>
  </r>
  <r>
    <s v="42914احمد محمد السيد عبدالمنعمMEDO6918@GMAIL.COMاستفسار عن مسار الطرد"/>
    <d v="2017-06-28T00:00:00"/>
    <d v="1899-12-30T14:16:34"/>
    <s v="احمد محمد السيد عبدالمنعم"/>
    <x v="0"/>
    <s v="MEDO6918@GMAIL.COM"/>
    <s v="28508121602015"/>
    <s v="201220509021"/>
    <x v="1"/>
    <m/>
    <x v="5"/>
    <n v="28"/>
    <n v="14"/>
    <n v="4"/>
    <s v=""/>
    <s v=""/>
    <s v=""/>
    <s v=""/>
    <s v=""/>
    <s v=""/>
    <s v=""/>
    <s v=""/>
    <s v=""/>
    <s v=""/>
  </r>
  <r>
    <s v="42914احمد محمد السيد العويلmedo6918@gmail.comاستفسار عن مسار الطرد"/>
    <d v="2017-06-28T00:00:00"/>
    <d v="1899-12-30T14:22:19"/>
    <s v="احمد محمد السيد العويل"/>
    <x v="0"/>
    <s v="medo6918@gmail.com"/>
    <s v="28508121602015"/>
    <s v="201220529021"/>
    <x v="1"/>
    <m/>
    <x v="5"/>
    <n v="28"/>
    <n v="14"/>
    <n v="4"/>
    <s v="EE703212215EG"/>
    <s v=""/>
    <s v=""/>
    <s v=""/>
    <s v=""/>
    <s v=""/>
    <s v=""/>
    <s v=""/>
    <s v="EE"/>
    <s v="EG"/>
  </r>
  <r>
    <s v="42914محمود فوزيmfw4000@gmail.comشــكــوى"/>
    <d v="2017-06-28T00:00:00"/>
    <d v="1899-12-30T15:14:43"/>
    <s v="محمود فوزي"/>
    <x v="0"/>
    <s v="mfw4000@gmail.com"/>
    <s v="27708112101793"/>
    <s v="00201005471006"/>
    <x v="2"/>
    <m/>
    <x v="5"/>
    <n v="28"/>
    <n v="15"/>
    <n v="4"/>
    <s v="EE703267055EG"/>
    <s v=""/>
    <s v=""/>
    <s v=""/>
    <s v=""/>
    <s v=""/>
    <s v=""/>
    <s v=""/>
    <s v="EE"/>
    <s v="EG"/>
  </r>
  <r>
    <s v="42914ingy maher hamdy abo el nagaingy.maher@yahoo.comاستفسار عن مسار الطرد"/>
    <d v="2017-06-28T00:00:00"/>
    <d v="1899-12-30T15:38:49"/>
    <s v="ingy maher hamdy abo el naga"/>
    <x v="0"/>
    <s v="ingy.maher@yahoo.com"/>
    <s v="28710010204901"/>
    <s v="201000746699"/>
    <x v="1"/>
    <m/>
    <x v="5"/>
    <n v="28"/>
    <n v="15"/>
    <n v="4"/>
    <s v=""/>
    <s v=""/>
    <s v=""/>
    <s v=""/>
    <s v=""/>
    <s v=""/>
    <s v=""/>
    <s v=""/>
    <s v=""/>
    <s v=""/>
  </r>
  <r>
    <s v="42914وائل كرمchirinabbas@gmail.comشــكــوى"/>
    <d v="2017-06-28T00:00:00"/>
    <d v="1899-12-30T16:21:20"/>
    <s v="وائل كرم"/>
    <x v="0"/>
    <s v="chirinabbas@gmail.com"/>
    <s v="27302020101553"/>
    <s v="00201144449910"/>
    <x v="2"/>
    <m/>
    <x v="5"/>
    <n v="28"/>
    <n v="16"/>
    <n v="4"/>
    <s v="CC065368939NL"/>
    <s v=""/>
    <s v=""/>
    <s v=""/>
    <s v=""/>
    <s v=""/>
    <s v=""/>
    <s v=""/>
    <s v="CC"/>
    <s v="NL"/>
  </r>
  <r>
    <s v="42914محمود أحمدmahmoud.iraky2014@gmail.comاستفسار عن مسار الطرد"/>
    <d v="2017-06-28T00:00:00"/>
    <d v="1899-12-30T17:12:55"/>
    <s v="محمود أحمد"/>
    <x v="0"/>
    <s v="mahmoud.iraky2014@gmail.com"/>
    <s v="28709101402392"/>
    <s v="01282752693"/>
    <x v="1"/>
    <m/>
    <x v="5"/>
    <n v="28"/>
    <n v="17"/>
    <n v="4"/>
    <s v="EE017566497EG"/>
    <s v=""/>
    <s v=""/>
    <s v=""/>
    <s v=""/>
    <s v=""/>
    <s v=""/>
    <s v=""/>
    <s v="EE"/>
    <s v="EG"/>
  </r>
  <r>
    <s v="42914إسلام نور الدين زهرانeslamnour4554@gmail.comاستفســار فنـى"/>
    <d v="2017-06-28T00:00:00"/>
    <d v="1899-12-30T18:34:20"/>
    <s v="إسلام نور الدين زهران"/>
    <x v="0"/>
    <s v="eslamnour4554@gmail.com"/>
    <s v="29506292101171"/>
    <s v="0201146019218"/>
    <x v="5"/>
    <m/>
    <x v="5"/>
    <n v="28"/>
    <n v="18"/>
    <n v="4"/>
    <s v=""/>
    <s v=""/>
    <s v=""/>
    <s v=""/>
    <s v=""/>
    <s v=""/>
    <s v=""/>
    <s v=""/>
    <s v=""/>
    <s v=""/>
  </r>
  <r>
    <s v="42914Amramryasein2002@hotmail.comأخـــــرى"/>
    <d v="2017-06-28T00:00:00"/>
    <d v="1899-12-30T19:19:53"/>
    <s v="Amr"/>
    <x v="0"/>
    <s v="amryasein2002@hotmail.com"/>
    <s v="27708151500719"/>
    <s v="0021272777878"/>
    <x v="4"/>
    <m/>
    <x v="5"/>
    <n v="28"/>
    <n v="19"/>
    <n v="4"/>
    <s v=""/>
    <s v=""/>
    <s v=""/>
    <s v=""/>
    <s v=""/>
    <s v=""/>
    <s v=""/>
    <s v=""/>
    <s v=""/>
    <s v=""/>
  </r>
  <r>
    <s v="42914حسن خلف علي محمدtaha.sci88@yahoo.comاستفســار عن خدمــة"/>
    <d v="2017-06-28T00:00:00"/>
    <d v="1899-12-30T19:54:03"/>
    <s v="حسن خلف علي محمد"/>
    <x v="0"/>
    <s v="taha.sci88@yahoo.com"/>
    <s v="25412052500975"/>
    <s v="01065747969"/>
    <x v="0"/>
    <m/>
    <x v="5"/>
    <n v="28"/>
    <n v="19"/>
    <n v="4"/>
    <s v=""/>
    <s v=""/>
    <s v=""/>
    <s v=""/>
    <s v=""/>
    <s v=""/>
    <s v=""/>
    <s v=""/>
    <s v=""/>
    <s v=""/>
  </r>
  <r>
    <s v="42914محمد يوسف محمدmohamed.nour.eleslam@gmail.comاستفسار عن مسار الطرد"/>
    <d v="2017-06-28T00:00:00"/>
    <d v="1899-12-30T19:55:01"/>
    <s v="محمد يوسف محمد"/>
    <x v="0"/>
    <s v="mohamed.nour.eleslam@gmail.com"/>
    <s v="28409252200178"/>
    <s v="01226938390"/>
    <x v="1"/>
    <m/>
    <x v="5"/>
    <n v="28"/>
    <n v="19"/>
    <n v="4"/>
    <s v=""/>
    <s v=""/>
    <s v=""/>
    <s v=""/>
    <s v=""/>
    <s v=""/>
    <s v=""/>
    <s v=""/>
    <s v=""/>
    <s v=""/>
  </r>
  <r>
    <s v="42914محمد يوسف محمدmohamed.nour.eleslam@gmail.comشــكــوى"/>
    <d v="2017-06-28T00:00:00"/>
    <d v="1899-12-30T20:00:35"/>
    <s v="محمد يوسف محمد"/>
    <x v="0"/>
    <s v="mohamed.nour.eleslam@gmail.com"/>
    <s v="28409252200178"/>
    <s v="01226938390"/>
    <x v="2"/>
    <m/>
    <x v="5"/>
    <n v="28"/>
    <n v="20"/>
    <n v="4"/>
    <s v=""/>
    <s v=""/>
    <s v=""/>
    <s v=""/>
    <s v=""/>
    <s v=""/>
    <s v=""/>
    <s v=""/>
    <s v=""/>
    <s v=""/>
  </r>
  <r>
    <s v="42914Ahmed Elganinyganiny90@gmail.comاستفسار عن مسار الطرد"/>
    <d v="2017-06-28T00:00:00"/>
    <d v="1899-12-30T21:02:49"/>
    <s v="Ahmed Elganiny"/>
    <x v="0"/>
    <s v="ganiny90@gmail.com"/>
    <s v="29001171300235"/>
    <s v="201208070711"/>
    <x v="1"/>
    <m/>
    <x v="5"/>
    <n v="28"/>
    <n v="21"/>
    <n v="4"/>
    <s v="RF705001364CN"/>
    <s v=""/>
    <s v=""/>
    <s v=""/>
    <s v=""/>
    <s v=""/>
    <s v=""/>
    <s v=""/>
    <s v="RF"/>
    <s v="CN"/>
  </r>
  <r>
    <s v="42914Abdulrahman Hamdyabduqah@gmail.comأخـــــرى"/>
    <d v="2017-06-28T00:00:00"/>
    <d v="1899-12-30T21:51:55"/>
    <s v="Abdulrahman Hamdy"/>
    <x v="0"/>
    <s v="abduqah@gmail.com"/>
    <s v="29410012120896"/>
    <s v="201096169843"/>
    <x v="4"/>
    <m/>
    <x v="5"/>
    <n v="28"/>
    <n v="21"/>
    <n v="4"/>
    <s v="RY905974595SG"/>
    <s v=""/>
    <s v=""/>
    <s v=""/>
    <s v=""/>
    <s v=""/>
    <s v=""/>
    <s v=""/>
    <s v="RY"/>
    <s v="SG"/>
  </r>
  <r>
    <s v="42914Kareem shawkykokoflash26@gmail.comاستفسار عن مسار الطرد"/>
    <d v="2017-06-28T00:00:00"/>
    <d v="1899-12-30T21:53:25"/>
    <s v="Kareem shawky"/>
    <x v="0"/>
    <s v="kokoflash26@gmail.com"/>
    <s v="28908270200653"/>
    <s v="00201065949814"/>
    <x v="1"/>
    <m/>
    <x v="5"/>
    <n v="28"/>
    <n v="21"/>
    <n v="4"/>
    <s v="RB262471756SG"/>
    <s v=""/>
    <s v=""/>
    <s v=""/>
    <s v=""/>
    <s v=""/>
    <s v=""/>
    <s v=""/>
    <s v="RB"/>
    <s v="SG"/>
  </r>
  <r>
    <s v="42915Waleed_elsaidmohamedEng_waleedsaid2000@yahoo.comاستفسار عن مسار الطرد"/>
    <d v="2017-06-29T00:00:00"/>
    <d v="1899-12-30T01:35:50"/>
    <s v="Waleed_elsaidmohamed"/>
    <x v="0"/>
    <s v="Eng_waleedsaid2000@yahoo.com"/>
    <s v="28011292600191"/>
    <s v="201060347098"/>
    <x v="1"/>
    <m/>
    <x v="5"/>
    <n v="29"/>
    <n v="1"/>
    <n v="5"/>
    <s v="RT914527030HK"/>
    <s v=""/>
    <s v=""/>
    <s v=""/>
    <s v=""/>
    <s v=""/>
    <s v=""/>
    <s v=""/>
    <s v="RT"/>
    <s v="HK"/>
  </r>
  <r>
    <s v="42915AYMAN ALDEGHADYaldeghady@gmail.comاستفسار عن مسار الطرد"/>
    <d v="2017-06-29T00:00:00"/>
    <d v="1899-12-30T02:40:03"/>
    <s v="AYMAN ALDEGHADY"/>
    <x v="0"/>
    <s v="aldeghady@gmail.com"/>
    <s v="26403031300172"/>
    <s v="01006000652"/>
    <x v="1"/>
    <m/>
    <x v="5"/>
    <n v="29"/>
    <n v="2"/>
    <n v="5"/>
    <s v="RR954613037PL"/>
    <s v=""/>
    <s v=""/>
    <s v=""/>
    <s v=""/>
    <s v=""/>
    <s v=""/>
    <s v=""/>
    <s v="RR"/>
    <s v="PL"/>
  </r>
  <r>
    <s v="42915محمد عبده امامhamadaimam@gmail.comاستفسار عن مسار الطرد"/>
    <d v="2017-06-29T00:00:00"/>
    <d v="1899-12-30T07:18:37"/>
    <s v="محمد عبده امام"/>
    <x v="7"/>
    <s v="hamadaimam@gmail.com"/>
    <s v=": 5247981"/>
    <s v="00971501200563"/>
    <x v="1"/>
    <m/>
    <x v="5"/>
    <n v="29"/>
    <n v="7"/>
    <n v="5"/>
    <s v="EE703359550EG"/>
    <s v=""/>
    <s v=""/>
    <s v=""/>
    <s v=""/>
    <s v=""/>
    <s v=""/>
    <s v=""/>
    <s v="EE"/>
    <s v="EG"/>
  </r>
  <r>
    <s v="42915علي مختار عبد الحميد الفخرانيalimf35@gmail.comاستفســار عن خدمــة"/>
    <d v="2017-06-29T00:00:00"/>
    <d v="1899-12-30T07:35:02"/>
    <s v="علي مختار عبد الحميد الفخراني"/>
    <x v="0"/>
    <s v="alimf35@gmail.com"/>
    <s v="29208011807011"/>
    <s v="201090241638"/>
    <x v="0"/>
    <m/>
    <x v="5"/>
    <n v="29"/>
    <n v="7"/>
    <n v="5"/>
    <s v=""/>
    <s v=""/>
    <s v=""/>
    <s v=""/>
    <s v=""/>
    <s v=""/>
    <s v=""/>
    <s v=""/>
    <s v=""/>
    <s v=""/>
  </r>
  <r>
    <s v="42915Stacia Galilatorresstacia@gmail.comاستفســار عن خدمــة"/>
    <d v="2017-06-29T00:00:00"/>
    <d v="1899-12-30T12:02:14"/>
    <s v="Stacia Galila"/>
    <x v="0"/>
    <s v="torresstacia@gmail.com"/>
    <s v="201018486831"/>
    <s v="201018486831"/>
    <x v="0"/>
    <m/>
    <x v="5"/>
    <n v="29"/>
    <n v="12"/>
    <n v="5"/>
    <s v=""/>
    <s v=""/>
    <s v=""/>
    <s v=""/>
    <s v=""/>
    <s v=""/>
    <s v=""/>
    <s v=""/>
    <s v=""/>
    <s v=""/>
  </r>
  <r>
    <s v="42915طارق الكنديhola_8642@hotmail.comاستفسار عن مسار الطرد"/>
    <d v="2017-06-29T00:00:00"/>
    <d v="1899-12-30T12:38:54"/>
    <s v="طارق الكندي"/>
    <x v="7"/>
    <s v="hola_8642@hotmail.com"/>
    <s v="009715"/>
    <s v="00971506153155"/>
    <x v="1"/>
    <m/>
    <x v="5"/>
    <n v="29"/>
    <n v="12"/>
    <n v="5"/>
    <s v="CP170160545AE"/>
    <s v=""/>
    <s v=""/>
    <s v=""/>
    <s v=""/>
    <s v=""/>
    <s v=""/>
    <s v=""/>
    <s v="CP"/>
    <s v="AE"/>
  </r>
  <r>
    <s v="42915محمود سعد احمد محمودmahmoud201582@gmail.comاستفسار عن مسار الطرد"/>
    <d v="2017-06-29T00:00:00"/>
    <d v="1899-12-30T14:42:56"/>
    <s v="محمود سعد احمد محمود"/>
    <x v="7"/>
    <s v="mahmoud201582@gmail.com"/>
    <s v=": A14208029"/>
    <s v="00971506852048"/>
    <x v="1"/>
    <m/>
    <x v="5"/>
    <n v="29"/>
    <n v="14"/>
    <n v="5"/>
    <s v=""/>
    <s v=""/>
    <s v=""/>
    <s v=""/>
    <s v=""/>
    <s v=""/>
    <s v=""/>
    <s v=""/>
    <s v=""/>
    <s v=""/>
  </r>
  <r>
    <s v="42915أحمد جمالahmedamer87logi@gmail.comشــكــوى"/>
    <d v="2017-06-29T00:00:00"/>
    <d v="1899-12-30T15:32:42"/>
    <s v="أحمد جمال"/>
    <x v="0"/>
    <s v="ahmedamer87logi@gmail.com"/>
    <s v="28712011706474"/>
    <s v="01226778259"/>
    <x v="2"/>
    <m/>
    <x v="5"/>
    <n v="29"/>
    <n v="15"/>
    <n v="5"/>
    <s v=""/>
    <s v=""/>
    <s v=""/>
    <s v=""/>
    <s v=""/>
    <s v=""/>
    <s v=""/>
    <s v=""/>
    <s v=""/>
    <s v=""/>
  </r>
  <r>
    <s v="42915خالد عيسى محمد حسن عيسى الدهشانkysy5044@gmail.comاستفســار عن خدمــة"/>
    <d v="2017-06-29T00:00:00"/>
    <d v="1899-12-30T17:03:49"/>
    <s v="خالد عيسى محمد حسن عيسى الدهشان"/>
    <x v="0"/>
    <s v="kysy5044@gmail.com"/>
    <s v="29306101300154"/>
    <s v="0201097344450"/>
    <x v="0"/>
    <m/>
    <x v="5"/>
    <n v="29"/>
    <n v="17"/>
    <n v="5"/>
    <s v=""/>
    <s v=""/>
    <s v=""/>
    <s v=""/>
    <s v=""/>
    <s v=""/>
    <s v=""/>
    <s v=""/>
    <s v=""/>
    <s v=""/>
  </r>
  <r>
    <s v="42915مي جمال عبد الناصرMaigamal45@gmail.comاستفسار عن مسار الطرد"/>
    <d v="2017-06-29T00:00:00"/>
    <d v="1899-12-30T18:41:17"/>
    <s v="مي جمال عبد الناصر"/>
    <x v="0"/>
    <s v="Maigamal45@gmail.com"/>
    <s v="28609260300181"/>
    <s v="201020400031"/>
    <x v="1"/>
    <m/>
    <x v="5"/>
    <n v="29"/>
    <n v="18"/>
    <n v="5"/>
    <s v=""/>
    <s v=""/>
    <s v=""/>
    <s v=""/>
    <s v=""/>
    <s v=""/>
    <s v=""/>
    <s v=""/>
    <s v=""/>
    <s v=""/>
  </r>
  <r>
    <s v="42915المخترع اسامه طه مصطفي محمدosamadhoom5495@gmail.comاستفسار عن مسار الطرد"/>
    <d v="2017-06-29T00:00:00"/>
    <d v="1899-12-30T23:35:11"/>
    <s v="المخترع اسامه طه مصطفي محمد"/>
    <x v="0"/>
    <s v="osamadhoom5495@gmail.com"/>
    <s v="29504052500998"/>
    <s v="0201067567839"/>
    <x v="1"/>
    <m/>
    <x v="5"/>
    <n v="29"/>
    <n v="23"/>
    <n v="5"/>
    <s v="EP844531392US"/>
    <s v=""/>
    <s v=""/>
    <s v=""/>
    <s v=""/>
    <s v=""/>
    <s v=""/>
    <s v=""/>
    <s v="EP"/>
    <s v="US"/>
  </r>
  <r>
    <s v="42916ملاك تدرى عبد الملاك سعدmeko_meko54@yahoo.comشــكــوى"/>
    <d v="2017-06-30T00:00:00"/>
    <d v="1899-12-30T01:15:16"/>
    <s v="ملاك تدرى عبد الملاك سعد"/>
    <x v="0"/>
    <s v="meko_meko54@yahoo.com"/>
    <s v="28901160102058"/>
    <s v="0201224224987"/>
    <x v="2"/>
    <m/>
    <x v="5"/>
    <n v="30"/>
    <n v="1"/>
    <n v="6"/>
    <s v=""/>
    <s v=""/>
    <s v=""/>
    <s v=""/>
    <s v=""/>
    <s v=""/>
    <s v=""/>
    <s v=""/>
    <s v=""/>
    <s v=""/>
  </r>
  <r>
    <s v="42916السيد محمد محمد صالحsandrosmassimo@gmail.comاستفسار عن مسار الطرد"/>
    <d v="2017-06-30T00:00:00"/>
    <d v="1899-12-30T09:43:25"/>
    <s v="السيد محمد محمد صالح"/>
    <x v="40"/>
    <s v="sandrosmassimo@gmail.com"/>
    <s v=": a78045321"/>
    <s v="00393512975229"/>
    <x v="1"/>
    <m/>
    <x v="5"/>
    <n v="30"/>
    <n v="9"/>
    <n v="6"/>
    <s v="ee703444886eg"/>
    <s v=""/>
    <s v=""/>
    <s v=""/>
    <s v=""/>
    <s v=""/>
    <s v=""/>
    <s v=""/>
    <s v="EE"/>
    <s v="EG"/>
  </r>
  <r>
    <s v="42916السيد احمد عيدwindroid368@gmail.comاستفسار عن مسار الطرد"/>
    <d v="2017-06-30T00:00:00"/>
    <d v="1899-12-30T11:03:57"/>
    <s v="السيد احمد عيد"/>
    <x v="0"/>
    <s v="windroid368@gmail.com"/>
    <s v="2961111123871"/>
    <s v="01065789178"/>
    <x v="1"/>
    <m/>
    <x v="5"/>
    <n v="30"/>
    <n v="11"/>
    <n v="6"/>
    <s v="RX574857219DE"/>
    <s v=""/>
    <s v=""/>
    <s v=""/>
    <s v=""/>
    <s v=""/>
    <s v=""/>
    <s v=""/>
    <s v="RX"/>
    <s v="DE"/>
  </r>
  <r>
    <s v="42916محمد بكرASEERMOH@GMAIL.COMشــكــوى"/>
    <d v="2017-06-30T00:00:00"/>
    <d v="1899-12-30T16:16:43"/>
    <s v="محمد بكر"/>
    <x v="0"/>
    <s v="ASEERMOH@GMAIL.COM"/>
    <s v="28804043400077"/>
    <s v="0683503181"/>
    <x v="2"/>
    <m/>
    <x v="5"/>
    <n v="30"/>
    <n v="16"/>
    <n v="6"/>
    <s v=""/>
    <s v=""/>
    <s v=""/>
    <s v=""/>
    <s v=""/>
    <s v=""/>
    <s v=""/>
    <s v=""/>
    <s v=""/>
    <s v=""/>
  </r>
  <r>
    <s v="42916ماركو حبشى جاد حبشىmarko.runway@gmail.comاستفســار عن خدمــة"/>
    <d v="2017-06-30T00:00:00"/>
    <d v="1899-12-30T17:30:09"/>
    <s v="ماركو حبشى جاد حبشى"/>
    <x v="0"/>
    <s v="marko.runway@gmail.com"/>
    <s v="29108072600139"/>
    <s v="01277451442"/>
    <x v="0"/>
    <m/>
    <x v="5"/>
    <n v="30"/>
    <n v="17"/>
    <n v="6"/>
    <s v=""/>
    <s v=""/>
    <s v=""/>
    <s v=""/>
    <s v=""/>
    <s v=""/>
    <s v=""/>
    <s v=""/>
    <s v=""/>
    <s v=""/>
  </r>
  <r>
    <s v="42916محمد صابر محمدMms_5992@yahoo.comاستفســار عن خدمــة"/>
    <d v="2017-06-30T00:00:00"/>
    <d v="1899-12-30T17:32:05"/>
    <s v="محمد صابر محمد"/>
    <x v="0"/>
    <s v="Mms_5992@yahoo.com"/>
    <s v="12121981140155"/>
    <s v="01226042785"/>
    <x v="0"/>
    <m/>
    <x v="5"/>
    <n v="30"/>
    <n v="17"/>
    <n v="6"/>
    <s v=""/>
    <s v=""/>
    <s v=""/>
    <s v=""/>
    <s v=""/>
    <s v=""/>
    <s v=""/>
    <s v=""/>
    <s v=""/>
    <s v=""/>
  </r>
  <r>
    <s v="42916احمد محمود سليم حسنsaleemking393@gmail.comاستفســار فنـى"/>
    <d v="2017-06-30T00:00:00"/>
    <d v="1899-12-30T18:39:50"/>
    <s v="احمد محمود سليم حسن"/>
    <x v="0"/>
    <s v="saleemking393@gmail.com"/>
    <s v="29404011309634"/>
    <s v="01206618909"/>
    <x v="5"/>
    <m/>
    <x v="5"/>
    <n v="30"/>
    <n v="18"/>
    <n v="6"/>
    <s v=""/>
    <s v=""/>
    <s v=""/>
    <s v=""/>
    <s v=""/>
    <s v=""/>
    <s v=""/>
    <s v=""/>
    <s v=""/>
    <s v=""/>
  </r>
  <r>
    <s v="42916عماد نصيف أرمانيوسemadn62@yahoo.comشــكــوى"/>
    <d v="2017-06-30T00:00:00"/>
    <d v="1899-12-30T20:41:58"/>
    <s v="عماد نصيف أرمانيوس"/>
    <x v="0"/>
    <s v="emadn62@yahoo.com"/>
    <s v="26201090102757"/>
    <s v="01287460758"/>
    <x v="2"/>
    <m/>
    <x v="5"/>
    <n v="30"/>
    <n v="20"/>
    <n v="6"/>
    <s v="RR707695553EG"/>
    <s v=""/>
    <s v=""/>
    <s v=""/>
    <s v=""/>
    <s v=""/>
    <s v=""/>
    <s v=""/>
    <s v="RR"/>
    <s v="EG"/>
  </r>
  <r>
    <s v="42916عصام محمد جادesam22gad@gmail.comاستفســار عن خدمــة"/>
    <d v="2017-06-30T00:00:00"/>
    <d v="1899-12-30T20:55:53"/>
    <s v="عصام محمد جاد"/>
    <x v="0"/>
    <s v="esam22gad@gmail.com"/>
    <s v="27802012601213"/>
    <s v="01117069966"/>
    <x v="0"/>
    <m/>
    <x v="5"/>
    <n v="30"/>
    <n v="20"/>
    <n v="6"/>
    <s v=""/>
    <s v=""/>
    <s v=""/>
    <s v=""/>
    <s v=""/>
    <s v=""/>
    <s v=""/>
    <s v=""/>
    <s v=""/>
    <s v=""/>
  </r>
  <r>
    <s v="42916mostafakhaledmostafaka413@gmail.comاستفسار عن مسار الطرد"/>
    <d v="2017-06-30T00:00:00"/>
    <d v="1899-12-30T21:00:03"/>
    <s v="mostafakhaled"/>
    <x v="0"/>
    <s v="mostafaka413@gmail.com"/>
    <s v="30106212400574"/>
    <s v="201099590245"/>
    <x v="1"/>
    <m/>
    <x v="5"/>
    <n v="30"/>
    <n v="21"/>
    <n v="6"/>
    <s v="RS621581789CN"/>
    <s v=""/>
    <s v=""/>
    <s v=""/>
    <s v=""/>
    <s v=""/>
    <s v=""/>
    <s v=""/>
    <s v="RS"/>
    <s v="CN"/>
  </r>
  <r>
    <s v="42916Mohammad Al kassemthe_blue6@icloud.comاستفسار عن مسار الطرد"/>
    <d v="2017-06-30T00:00:00"/>
    <d v="1899-12-30T23:59:15"/>
    <s v="Mohammad Al kassem"/>
    <x v="10"/>
    <s v="the_blue6@icloud.com"/>
    <s v=": Z04TORVH5"/>
    <s v="491722041897"/>
    <x v="1"/>
    <m/>
    <x v="5"/>
    <n v="30"/>
    <n v="23"/>
    <n v="6"/>
    <s v="CL632881807DE"/>
    <s v=""/>
    <s v=""/>
    <s v=""/>
    <s v=""/>
    <s v=""/>
    <s v=""/>
    <s v=""/>
    <s v="CL"/>
    <s v="DE"/>
  </r>
  <r>
    <s v="42917Mohamed Abul-elamaboulela@icloud.comاستفسار عن مسار الطرد"/>
    <d v="2017-07-01T00:00:00"/>
    <d v="1899-12-30T00:19:31"/>
    <s v="Mohamed Abul-ela"/>
    <x v="0"/>
    <s v="maboulela@icloud.com"/>
    <s v="27812032501431"/>
    <s v="201025017783"/>
    <x v="1"/>
    <m/>
    <x v="6"/>
    <n v="1"/>
    <n v="0"/>
    <n v="7"/>
    <s v="EE703436536EG"/>
    <s v=""/>
    <s v=""/>
    <s v=""/>
    <s v=""/>
    <s v=""/>
    <s v=""/>
    <s v=""/>
    <s v="EE"/>
    <s v="EG"/>
  </r>
  <r>
    <s v="42917ديناdinaelkahky@ymail.comاستفســار عن خدمــة"/>
    <d v="2017-07-01T00:00:00"/>
    <d v="1899-12-30T02:28:32"/>
    <s v="دينا"/>
    <x v="0"/>
    <s v="dinaelkahky@ymail.com"/>
    <s v="2807241800866"/>
    <s v="01009284554"/>
    <x v="0"/>
    <m/>
    <x v="6"/>
    <n v="1"/>
    <n v="2"/>
    <n v="7"/>
    <s v=""/>
    <s v=""/>
    <s v=""/>
    <s v=""/>
    <s v=""/>
    <s v=""/>
    <s v=""/>
    <s v=""/>
    <s v=""/>
    <s v=""/>
  </r>
  <r>
    <s v="42917Fouad Rasekhfrassekh@yahoo.comاستفسار عن مسار الطرد"/>
    <d v="2017-07-01T00:00:00"/>
    <d v="1899-12-30T02:40:33"/>
    <s v="Fouad Rasekh"/>
    <x v="0"/>
    <s v="frassekh@yahoo.com"/>
    <s v=", 27601152300072"/>
    <s v="201005554059"/>
    <x v="1"/>
    <m/>
    <x v="6"/>
    <n v="1"/>
    <n v="2"/>
    <n v="7"/>
    <s v="RS903438965CH"/>
    <s v=""/>
    <s v=""/>
    <s v=""/>
    <s v=""/>
    <s v=""/>
    <s v=""/>
    <s v=""/>
    <s v="RS"/>
    <s v="CH"/>
  </r>
  <r>
    <s v="42917عبدالرحمن صلاح عبدالرحمن عبدالحفيظ زغلولaszagloul@gmail.comشــكــوى"/>
    <d v="2017-07-01T00:00:00"/>
    <d v="1899-12-30T03:46:03"/>
    <s v="عبدالرحمن صلاح عبدالرحمن عبدالحفيظ زغلول"/>
    <x v="0"/>
    <s v="aszagloul@gmail.com"/>
    <s v="28405251500113"/>
    <s v="01007015924"/>
    <x v="2"/>
    <m/>
    <x v="6"/>
    <n v="1"/>
    <n v="3"/>
    <n v="7"/>
    <s v="RR076610174DE"/>
    <s v=""/>
    <s v=""/>
    <s v=""/>
    <s v=""/>
    <s v=""/>
    <s v=""/>
    <s v=""/>
    <s v="RR"/>
    <s v="DE"/>
  </r>
  <r>
    <s v="42917أحمد مجدي الهواريa.ha9ary@gmail.comاستفسار عن مسار الطرد"/>
    <d v="2017-07-01T00:00:00"/>
    <d v="1899-12-30T10:47:26"/>
    <s v="أحمد مجدي الهواري"/>
    <x v="0"/>
    <s v="a.ha9ary@gmail.com"/>
    <s v="28804221600158"/>
    <s v="201007956137"/>
    <x v="1"/>
    <m/>
    <x v="6"/>
    <n v="1"/>
    <n v="10"/>
    <n v="7"/>
    <s v="RB258067029SG"/>
    <s v=""/>
    <s v=""/>
    <s v=""/>
    <s v=""/>
    <s v=""/>
    <s v=""/>
    <s v=""/>
    <s v="RB"/>
    <s v="SG"/>
  </r>
  <r>
    <s v="42917esam abdulwadouddresamhegab@gmail.comاستفسار عن مسار الطرد"/>
    <d v="2017-07-01T00:00:00"/>
    <d v="1899-12-30T12:43:12"/>
    <s v="esam abdulwadoud"/>
    <x v="5"/>
    <s v="dresamhegab@gmail.com"/>
    <s v="27907151402116"/>
    <s v="0096895923159"/>
    <x v="1"/>
    <m/>
    <x v="6"/>
    <n v="1"/>
    <n v="12"/>
    <n v="7"/>
    <s v=""/>
    <s v=""/>
    <s v=""/>
    <s v=""/>
    <s v=""/>
    <s v=""/>
    <s v=""/>
    <s v=""/>
    <s v=""/>
    <s v=""/>
  </r>
  <r>
    <s v="42917خالد عبد المجيدkhaledhreas@yahoo.comاستفسار عن مسار الطرد"/>
    <d v="2017-07-01T00:00:00"/>
    <d v="1899-12-30T13:05:27"/>
    <s v="خالد عبد المجيد"/>
    <x v="0"/>
    <s v="khaledhreas@yahoo.com"/>
    <s v="27905210101378"/>
    <s v="201003351020"/>
    <x v="1"/>
    <m/>
    <x v="6"/>
    <n v="1"/>
    <n v="13"/>
    <n v="7"/>
    <s v="RB267876262SG"/>
    <s v=""/>
    <s v=""/>
    <s v=""/>
    <s v=""/>
    <s v=""/>
    <s v=""/>
    <s v=""/>
    <s v="RB"/>
    <s v="SG"/>
  </r>
  <r>
    <s v="42917RO112451932THpathyhumba@gmail.comاستفسار عن مسار الطرد"/>
    <d v="2017-07-01T00:00:00"/>
    <d v="1899-12-30T13:19:03"/>
    <s v="RO112451932TH"/>
    <x v="54"/>
    <s v="pathyhumba@gmail.com"/>
    <s v=": OB0521763"/>
    <s v="00243810251548"/>
    <x v="1"/>
    <m/>
    <x v="6"/>
    <n v="1"/>
    <n v="13"/>
    <n v="7"/>
    <s v="RO112451932TH"/>
    <s v=""/>
    <s v=""/>
    <s v=""/>
    <s v=""/>
    <s v=""/>
    <s v=""/>
    <s v=""/>
    <s v="RO"/>
    <s v="TH"/>
  </r>
  <r>
    <s v="42917Pamela Blodekpamelablodek@yahoo.deأخـــــرى"/>
    <d v="2017-07-01T00:00:00"/>
    <d v="1899-12-30T13:20:53"/>
    <s v="Pamela Blodek"/>
    <x v="10"/>
    <s v="pamelablodek@yahoo.de"/>
    <s v=": CFV47NR7F"/>
    <s v="+491602528041"/>
    <x v="4"/>
    <m/>
    <x v="6"/>
    <n v="1"/>
    <n v="13"/>
    <n v="7"/>
    <s v="LX238806556DE"/>
    <s v=""/>
    <s v=""/>
    <s v=""/>
    <s v=""/>
    <s v=""/>
    <s v=""/>
    <s v=""/>
    <s v="LX"/>
    <s v="DE"/>
  </r>
  <r>
    <s v="42917أشرف حيدر عارف بسيسوarchitect.ashrafbeseiso@gmail.comاستفسار عن مسار الطرد"/>
    <d v="2017-07-01T00:00:00"/>
    <d v="1899-12-30T14:08:43"/>
    <s v="أشرف حيدر عارف بسيسو"/>
    <x v="0"/>
    <s v="architect.ashrafbeseiso@gmail.com"/>
    <s v="28701042105213"/>
    <s v="201009003185"/>
    <x v="1"/>
    <m/>
    <x v="6"/>
    <n v="1"/>
    <n v="14"/>
    <n v="7"/>
    <s v="LC641593741US"/>
    <s v=""/>
    <s v=""/>
    <s v=""/>
    <s v=""/>
    <s v=""/>
    <s v=""/>
    <s v=""/>
    <s v="LC"/>
    <s v="US"/>
  </r>
  <r>
    <s v="42917إيمان حسن محمدeman_hassan669@yahoo.comأخـــــرى"/>
    <d v="2017-07-01T00:00:00"/>
    <d v="1899-12-30T14:23:50"/>
    <s v="إيمان حسن محمد"/>
    <x v="0"/>
    <s v="eman_hassan669@yahoo.com"/>
    <s v="28505120100963"/>
    <s v="01091425166"/>
    <x v="4"/>
    <m/>
    <x v="6"/>
    <n v="1"/>
    <n v="14"/>
    <n v="7"/>
    <s v=""/>
    <s v=""/>
    <s v=""/>
    <s v=""/>
    <s v=""/>
    <s v=""/>
    <s v=""/>
    <s v=""/>
    <s v=""/>
    <s v=""/>
  </r>
  <r>
    <s v="42917محمد احمد محمد عبد المطلب محمدmohamedteleb18@gmail.comاستفســار عن خدمــة"/>
    <d v="2017-07-01T00:00:00"/>
    <d v="1899-12-30T14:51:25"/>
    <s v="محمد احمد محمد عبد المطلب محمد"/>
    <x v="0"/>
    <s v="mohamedteleb18@gmail.com"/>
    <s v="284102102200711"/>
    <s v="01275780446"/>
    <x v="0"/>
    <m/>
    <x v="6"/>
    <n v="1"/>
    <n v="14"/>
    <n v="7"/>
    <s v=""/>
    <s v=""/>
    <s v=""/>
    <s v=""/>
    <s v=""/>
    <s v=""/>
    <s v=""/>
    <s v=""/>
    <s v=""/>
    <s v=""/>
  </r>
  <r>
    <s v="42917احمد مصطفى محمد العربى01144018877استفســار عن خدمــة"/>
    <d v="2017-07-01T00:00:00"/>
    <d v="1899-12-30T15:25:50"/>
    <s v="احمد مصطفى محمد العربى"/>
    <x v="0"/>
    <s v="01144018877"/>
    <s v="26103121200059"/>
    <s v="01144018877"/>
    <x v="0"/>
    <m/>
    <x v="6"/>
    <n v="1"/>
    <n v="15"/>
    <n v="7"/>
    <s v=""/>
    <s v=""/>
    <s v=""/>
    <s v=""/>
    <s v=""/>
    <s v=""/>
    <s v=""/>
    <s v=""/>
    <s v=""/>
    <s v=""/>
  </r>
  <r>
    <s v="42917abdallh mohmmed gadgago_dando@yahoo.comاستفســار فنـى"/>
    <d v="2017-07-01T00:00:00"/>
    <d v="1899-12-30T16:41:16"/>
    <s v="abdallh mohmmed gad"/>
    <x v="0"/>
    <s v="gago_dando@yahoo.com"/>
    <s v="201110535663"/>
    <s v="201110535663"/>
    <x v="5"/>
    <m/>
    <x v="6"/>
    <n v="1"/>
    <n v="16"/>
    <n v="7"/>
    <s v=""/>
    <s v=""/>
    <s v=""/>
    <s v=""/>
    <s v=""/>
    <s v=""/>
    <s v=""/>
    <s v=""/>
    <s v=""/>
    <s v=""/>
  </r>
  <r>
    <s v="42917حسن محمد على حسن عبدالرحيمhassan.aly46@yahoo.comشــكــوى"/>
    <d v="2017-07-01T00:00:00"/>
    <d v="1899-12-30T17:08:09"/>
    <s v="حسن محمد على حسن عبدالرحيم"/>
    <x v="0"/>
    <s v="hassan.aly46@yahoo.com"/>
    <s v="28302102402237"/>
    <s v="01153699673"/>
    <x v="2"/>
    <m/>
    <x v="6"/>
    <n v="1"/>
    <n v="17"/>
    <n v="7"/>
    <s v=""/>
    <s v=""/>
    <s v=""/>
    <s v=""/>
    <s v=""/>
    <s v=""/>
    <s v=""/>
    <s v=""/>
    <s v=""/>
    <s v=""/>
  </r>
  <r>
    <s v="42917اميرة محمد عربىmohamed_arabi56@yahoo.comشــكــوى"/>
    <d v="2017-07-01T00:00:00"/>
    <d v="1899-12-30T18:12:25"/>
    <s v="اميرة محمد عربى"/>
    <x v="0"/>
    <s v="mohamed_arabi56@yahoo.com"/>
    <s v="30010242700945"/>
    <s v="00201096366933"/>
    <x v="2"/>
    <m/>
    <x v="6"/>
    <n v="1"/>
    <n v="18"/>
    <n v="7"/>
    <s v=""/>
    <s v=""/>
    <s v=""/>
    <s v=""/>
    <s v=""/>
    <s v=""/>
    <s v=""/>
    <s v=""/>
    <s v=""/>
    <s v=""/>
  </r>
  <r>
    <s v="42917Wasil Rezkwasilrezk@yahoo.co.ukاستفســار عن خدمــة"/>
    <d v="2017-07-01T00:00:00"/>
    <d v="1899-12-30T23:52:59"/>
    <s v="Wasil Rezk"/>
    <x v="27"/>
    <s v="wasilrezk@yahoo.co.uk"/>
    <s v="Y3485985-G"/>
    <s v="34661025826"/>
    <x v="0"/>
    <m/>
    <x v="6"/>
    <n v="1"/>
    <n v="23"/>
    <n v="7"/>
    <s v=""/>
    <s v=""/>
    <s v=""/>
    <s v=""/>
    <s v=""/>
    <s v=""/>
    <s v=""/>
    <s v=""/>
    <s v=""/>
    <s v=""/>
  </r>
  <r>
    <s v="42919دسوقى كمال دسوقىDesoukielwahsh@yahoo.itشــكــوى"/>
    <d v="2017-07-03T00:00:00"/>
    <d v="1899-12-30T11:08:37"/>
    <s v="دسوقى كمال دسوقى"/>
    <x v="0"/>
    <s v="Desoukielwahsh@yahoo.it"/>
    <s v="28402011314631"/>
    <s v="00201144262326"/>
    <x v="2"/>
    <m/>
    <x v="6"/>
    <n v="3"/>
    <n v="11"/>
    <n v="2"/>
    <s v=""/>
    <s v=""/>
    <s v=""/>
    <s v=""/>
    <s v=""/>
    <s v=""/>
    <s v=""/>
    <s v=""/>
    <s v=""/>
    <s v=""/>
  </r>
  <r>
    <s v="42919احمد عمر احمدahmad_omar2535@yahoo.comاستفسار عن مسار الطرد"/>
    <d v="2017-07-03T00:00:00"/>
    <d v="1899-12-30T10:49:03"/>
    <s v="احمد عمر احمد"/>
    <x v="0"/>
    <s v="ahmad_omar2535@yahoo.com"/>
    <s v="28807072101398"/>
    <s v="0201019636670"/>
    <x v="1"/>
    <m/>
    <x v="6"/>
    <n v="3"/>
    <n v="10"/>
    <n v="2"/>
    <s v="EJ213223466AU"/>
    <s v=""/>
    <s v=""/>
    <s v=""/>
    <s v=""/>
    <s v=""/>
    <s v=""/>
    <s v=""/>
    <s v="EJ"/>
    <s v="AU"/>
  </r>
  <r>
    <s v="42919NORLIANAnorliana@sgp.pilship.comأخـــــرى"/>
    <d v="2017-07-03T00:00:00"/>
    <d v="1899-12-30T10:37:36"/>
    <s v="NORLIANA"/>
    <x v="0"/>
    <s v="norliana@sgp.pilship.com"/>
    <s v="s7835025c"/>
    <s v="6564293447"/>
    <x v="4"/>
    <m/>
    <x v="6"/>
    <n v="3"/>
    <n v="10"/>
    <n v="2"/>
    <s v="RC694442505SG"/>
    <s v=""/>
    <s v=""/>
    <s v=""/>
    <s v=""/>
    <s v=""/>
    <s v=""/>
    <s v=""/>
    <s v="RC"/>
    <s v="SG"/>
  </r>
  <r>
    <s v="42919نرمين عادل عزمىneradel86@yahoo.comاستفسار عن مسار الطرد"/>
    <d v="2017-07-03T00:00:00"/>
    <d v="1899-12-30T10:25:33"/>
    <s v="نرمين عادل عزمى"/>
    <x v="0"/>
    <s v="neradel86@yahoo.com"/>
    <s v="28604180200426"/>
    <s v="00201277585734"/>
    <x v="1"/>
    <m/>
    <x v="6"/>
    <n v="3"/>
    <n v="10"/>
    <n v="2"/>
    <s v="EE703439047EG"/>
    <s v=""/>
    <s v=""/>
    <s v=""/>
    <s v=""/>
    <s v=""/>
    <s v=""/>
    <s v=""/>
    <s v="EE"/>
    <s v="EG"/>
  </r>
  <r>
    <s v="42919سارة عبد الرازق محمود المرسيsaraa198520200@hotmail.comاستفسار عن مسار الطرد"/>
    <d v="2017-07-03T00:00:00"/>
    <d v="1899-12-30T09:17:12"/>
    <s v="سارة عبد الرازق محمود المرسي"/>
    <x v="0"/>
    <s v="saraa198520200@hotmail.com"/>
    <s v="28509281200165"/>
    <s v="1099356763"/>
    <x v="1"/>
    <m/>
    <x v="6"/>
    <n v="3"/>
    <n v="9"/>
    <n v="2"/>
    <s v="RR687370269EG"/>
    <s v=""/>
    <s v=""/>
    <s v=""/>
    <s v=""/>
    <s v=""/>
    <s v=""/>
    <s v=""/>
    <s v="RR"/>
    <s v="EG"/>
  </r>
  <r>
    <s v="42919islamislamsamy249@yahoo.comاستفســار عن خدمــة"/>
    <d v="2017-07-03T00:00:00"/>
    <d v="1899-12-30T06:56:17"/>
    <s v="islam"/>
    <x v="0"/>
    <s v="islamsamy249@yahoo.com"/>
    <s v="29204231801611"/>
    <s v="201270302651"/>
    <x v="0"/>
    <m/>
    <x v="6"/>
    <n v="3"/>
    <n v="6"/>
    <n v="2"/>
    <s v=""/>
    <s v=""/>
    <s v=""/>
    <s v=""/>
    <s v=""/>
    <s v=""/>
    <s v=""/>
    <s v=""/>
    <s v=""/>
    <s v=""/>
  </r>
  <r>
    <s v="42919إسلام عبد العاطي ثابت احمدeslamthabet@gmail.comاستفسار عن مسار الطرد"/>
    <d v="2017-07-03T00:00:00"/>
    <d v="1899-12-30T06:21:35"/>
    <s v="إسلام عبد العاطي ثابت احمد"/>
    <x v="0"/>
    <s v="eslamthabet@gmail.com"/>
    <s v="28811260104199"/>
    <s v="0201098306021"/>
    <x v="1"/>
    <m/>
    <x v="6"/>
    <n v="3"/>
    <n v="6"/>
    <n v="2"/>
    <s v=""/>
    <s v=""/>
    <s v=""/>
    <s v=""/>
    <s v=""/>
    <s v=""/>
    <s v=""/>
    <s v=""/>
    <s v=""/>
    <s v=""/>
  </r>
  <r>
    <s v="42919وليد عبدالرحمن فتحيL_s22000@hotmail.comاستفسار عن مسار الطرد"/>
    <d v="2017-07-03T00:00:00"/>
    <d v="1899-12-30T06:19:33"/>
    <s v="وليد عبدالرحمن فتحي"/>
    <x v="0"/>
    <s v="L_s22000@hotmail.com"/>
    <s v="2701072"/>
    <s v="201008101044"/>
    <x v="1"/>
    <m/>
    <x v="6"/>
    <n v="3"/>
    <n v="6"/>
    <n v="2"/>
    <s v="Cp001339501cc"/>
    <s v=""/>
    <s v=""/>
    <s v=""/>
    <s v=""/>
    <s v=""/>
    <s v=""/>
    <s v=""/>
    <s v="CP"/>
    <s v="CC"/>
  </r>
  <r>
    <s v="42919هشام عزت حسنين ابراهيمhisham_ezzat86@hotmail.comاستفســار فنـى"/>
    <d v="2017-07-03T00:00:00"/>
    <d v="1899-12-30T01:57:09"/>
    <s v="هشام عزت حسنين ابراهيم"/>
    <x v="0"/>
    <s v="hisham_ezzat86@hotmail.com"/>
    <s v="28612082102958"/>
    <s v="0201274739502"/>
    <x v="5"/>
    <m/>
    <x v="6"/>
    <n v="3"/>
    <n v="1"/>
    <n v="2"/>
    <s v=""/>
    <s v=""/>
    <s v=""/>
    <s v=""/>
    <s v=""/>
    <s v=""/>
    <s v=""/>
    <s v=""/>
    <s v=""/>
    <s v=""/>
  </r>
  <r>
    <s v="42919جرجس ناصف توماسgogo_shosho2020@yahoo.comاستفســار عن خدمــة"/>
    <d v="2017-07-03T00:00:00"/>
    <d v="1899-12-30T00:50:39"/>
    <s v="جرجس ناصف توماس"/>
    <x v="0"/>
    <s v="gogo_shosho2020@yahoo.com"/>
    <s v="29511222701094"/>
    <s v="201206516033"/>
    <x v="0"/>
    <m/>
    <x v="6"/>
    <n v="3"/>
    <n v="0"/>
    <n v="2"/>
    <s v=""/>
    <s v=""/>
    <s v=""/>
    <s v=""/>
    <s v=""/>
    <s v=""/>
    <s v=""/>
    <s v=""/>
    <s v=""/>
    <s v=""/>
  </r>
  <r>
    <s v="42918هشام علي بكرcitystarit@yahoo.comاستفســار عن خدمــة"/>
    <d v="2017-07-02T00:00:00"/>
    <d v="1899-12-30T22:55:43"/>
    <s v="هشام علي بكر"/>
    <x v="0"/>
    <s v="citystarit@yahoo.com"/>
    <s v="28301242100994"/>
    <s v="00201022004626"/>
    <x v="0"/>
    <m/>
    <x v="6"/>
    <n v="2"/>
    <n v="22"/>
    <n v="1"/>
    <s v=""/>
    <s v=""/>
    <s v=""/>
    <s v=""/>
    <s v=""/>
    <s v=""/>
    <s v=""/>
    <s v=""/>
    <s v=""/>
    <s v=""/>
  </r>
  <r>
    <s v="42918اسامه عبد الرازق راشدusapparts@gmail.comاستفسار عن مسار الطرد"/>
    <d v="2017-07-02T00:00:00"/>
    <d v="1899-12-30T22:41:44"/>
    <s v="اسامه عبد الرازق راشد"/>
    <x v="0"/>
    <s v="usapparts@gmail.com"/>
    <s v="28310232102076"/>
    <s v="201115636318"/>
    <x v="1"/>
    <m/>
    <x v="6"/>
    <n v="2"/>
    <n v="22"/>
    <n v="1"/>
    <s v="EE015808235EG"/>
    <s v=""/>
    <s v=""/>
    <s v=""/>
    <s v=""/>
    <s v=""/>
    <s v=""/>
    <s v=""/>
    <s v="EE"/>
    <s v="EG"/>
  </r>
  <r>
    <s v="42918عبدالله مسعودabdomasoud450@gmail.comاستفسار عن مسار الطرد"/>
    <d v="2017-07-02T00:00:00"/>
    <d v="1899-12-30T21:53:53"/>
    <s v="عبدالله مسعود"/>
    <x v="0"/>
    <s v="abdomasoud450@gmail.com"/>
    <s v="3 01 09 09 02 02517"/>
    <s v="01278294771"/>
    <x v="1"/>
    <m/>
    <x v="6"/>
    <n v="2"/>
    <n v="21"/>
    <n v="1"/>
    <s v="RX568612027DE"/>
    <s v=""/>
    <s v=""/>
    <s v=""/>
    <s v=""/>
    <s v=""/>
    <s v=""/>
    <s v=""/>
    <s v="RX"/>
    <s v="DE"/>
  </r>
  <r>
    <s v="42918علي ابراهيم اسماعيلk_x20008@hotmail.comاستفســار عن خدمــة"/>
    <d v="2017-07-02T00:00:00"/>
    <d v="1899-12-30T20:34:57"/>
    <s v="علي ابراهيم اسماعيل"/>
    <x v="0"/>
    <s v="k_x20008@hotmail.com"/>
    <s v=": a16375985"/>
    <s v="201110329850"/>
    <x v="0"/>
    <m/>
    <x v="6"/>
    <n v="2"/>
    <n v="20"/>
    <n v="1"/>
    <s v=""/>
    <s v=""/>
    <s v=""/>
    <s v=""/>
    <s v=""/>
    <s v=""/>
    <s v=""/>
    <s v=""/>
    <s v=""/>
    <s v=""/>
  </r>
  <r>
    <s v="42918محمود الديبmeldeep2050@yahoo.comاستفسار عن مسار الطرد"/>
    <d v="2017-07-02T00:00:00"/>
    <d v="1899-12-30T20:30:43"/>
    <s v="محمود الديب"/>
    <x v="2"/>
    <s v="meldeep2050@yahoo.com"/>
    <s v="2812831600837"/>
    <s v="00966565114637"/>
    <x v="1"/>
    <m/>
    <x v="6"/>
    <n v="2"/>
    <n v="20"/>
    <n v="1"/>
    <s v="EE703441200EG"/>
    <s v=""/>
    <s v=""/>
    <s v=""/>
    <s v=""/>
    <s v=""/>
    <s v=""/>
    <s v=""/>
    <s v="EE"/>
    <s v="EG"/>
  </r>
  <r>
    <s v="42918ayman mohamed hefnylila.fares12@gmail.comشــكــوى"/>
    <d v="2017-07-02T00:00:00"/>
    <d v="1899-12-30T20:26:02"/>
    <s v="ayman mohamed hefny"/>
    <x v="0"/>
    <s v="lila.fares12@gmail.com"/>
    <s v="26410271400219"/>
    <s v="01005521512"/>
    <x v="2"/>
    <m/>
    <x v="6"/>
    <n v="2"/>
    <n v="20"/>
    <n v="1"/>
    <s v="CY687774025DE"/>
    <s v="CY687774025DE"/>
    <s v=""/>
    <s v=""/>
    <s v=""/>
    <s v=""/>
    <s v=""/>
    <s v=""/>
    <s v="CY"/>
    <s v="DE"/>
  </r>
  <r>
    <s v="42918ايمن الدغيدىaldeghady@gmail.comاستفسار عن مسار الطرد"/>
    <d v="2017-07-02T00:00:00"/>
    <d v="1899-12-30T20:23:24"/>
    <s v="ايمن الدغيدى"/>
    <x v="0"/>
    <s v="aldeghady@gmail.com"/>
    <s v="26403031300172"/>
    <s v="01006000652"/>
    <x v="1"/>
    <m/>
    <x v="6"/>
    <n v="2"/>
    <n v="20"/>
    <n v="1"/>
    <s v="LG005870595FR"/>
    <s v=""/>
    <s v=""/>
    <s v=""/>
    <s v=""/>
    <s v=""/>
    <s v=""/>
    <s v=""/>
    <s v="LG"/>
    <s v="FR"/>
  </r>
  <r>
    <s v="42918AYMAN ALDEGHADYaldeghady@gmail.comشــكــوى"/>
    <d v="2017-07-02T00:00:00"/>
    <d v="1899-12-30T20:18:07"/>
    <s v="AYMAN ALDEGHADY"/>
    <x v="0"/>
    <s v="aldeghady@gmail.com"/>
    <s v="26403031300172"/>
    <s v="01006000652"/>
    <x v="2"/>
    <m/>
    <x v="6"/>
    <n v="2"/>
    <n v="20"/>
    <n v="1"/>
    <s v="RR954613037PL"/>
    <s v=""/>
    <s v=""/>
    <s v=""/>
    <s v=""/>
    <s v=""/>
    <s v=""/>
    <s v=""/>
    <s v="RR"/>
    <s v="PL"/>
  </r>
  <r>
    <s v="42918فاطمة محمد صالح حسينallahrabe33@gmail.comشــكــوى"/>
    <d v="2017-07-02T00:00:00"/>
    <d v="1899-12-30T20:03:33"/>
    <s v="فاطمة محمد صالح حسين"/>
    <x v="0"/>
    <s v="allahrabe33@gmail.com"/>
    <s v="28209212500143"/>
    <s v="00201099759910"/>
    <x v="2"/>
    <m/>
    <x v="6"/>
    <n v="2"/>
    <n v="20"/>
    <n v="1"/>
    <s v=""/>
    <s v=""/>
    <s v=""/>
    <s v=""/>
    <s v=""/>
    <s v=""/>
    <s v=""/>
    <s v=""/>
    <s v=""/>
    <s v=""/>
  </r>
  <r>
    <s v="42918فاطمة محمد صالح حسينallahrabe33@gmail.comاستفسار عن مسار الطرد"/>
    <d v="2017-07-02T00:00:00"/>
    <d v="1899-12-30T19:55:33"/>
    <s v="فاطمة محمد صالح حسين"/>
    <x v="0"/>
    <s v="allahrabe33@gmail.com"/>
    <s v="28209212500143"/>
    <s v="00201099759910"/>
    <x v="1"/>
    <m/>
    <x v="6"/>
    <n v="2"/>
    <n v="19"/>
    <n v="1"/>
    <s v="CP003003920EG"/>
    <s v=""/>
    <s v=""/>
    <s v=""/>
    <s v=""/>
    <s v=""/>
    <s v=""/>
    <s v=""/>
    <s v="CP"/>
    <s v="EG"/>
  </r>
  <r>
    <s v="42918محمد خميس أحمد محمد خطابmohamedkhatab404@gmail.comشــكــوى"/>
    <d v="2017-07-02T00:00:00"/>
    <d v="1899-12-30T19:46:27"/>
    <s v="محمد خميس أحمد محمد خطاب"/>
    <x v="0"/>
    <s v="mohamedkhatab404@gmail.com"/>
    <s v="29304201804254"/>
    <s v="201021336625"/>
    <x v="2"/>
    <m/>
    <x v="6"/>
    <n v="2"/>
    <n v="19"/>
    <n v="1"/>
    <s v=""/>
    <s v=""/>
    <s v=""/>
    <s v=""/>
    <s v=""/>
    <s v=""/>
    <s v=""/>
    <s v=""/>
    <s v=""/>
    <s v=""/>
  </r>
  <r>
    <s v="42918Abdulrahman Hamdyabduqah@gmail.comاستفسار عن مسار الطرد"/>
    <d v="2017-07-02T00:00:00"/>
    <d v="1899-12-30T18:33:13"/>
    <s v="Abdulrahman Hamdy"/>
    <x v="0"/>
    <s v="abduqah@gmail.com"/>
    <s v="29410012120896"/>
    <s v="201096169843"/>
    <x v="1"/>
    <m/>
    <x v="6"/>
    <n v="2"/>
    <n v="18"/>
    <n v="1"/>
    <s v="RY905974595SG"/>
    <s v=""/>
    <s v=""/>
    <s v=""/>
    <s v=""/>
    <s v=""/>
    <s v=""/>
    <s v=""/>
    <s v="RY"/>
    <s v="SG"/>
  </r>
  <r>
    <s v="42918اسلام عبد الحليمeslamhalim1234@gmail.comاستفسار عن مسار الطرد"/>
    <d v="2017-07-02T00:00:00"/>
    <d v="1899-12-30T18:24:38"/>
    <s v="اسلام عبد الحليم"/>
    <x v="0"/>
    <s v="eslamhalim1234@gmail.com"/>
    <s v="29310111700671"/>
    <s v="01119709798"/>
    <x v="1"/>
    <m/>
    <x v="6"/>
    <n v="2"/>
    <n v="18"/>
    <n v="1"/>
    <s v=""/>
    <s v=""/>
    <s v=""/>
    <s v=""/>
    <s v=""/>
    <s v=""/>
    <s v=""/>
    <s v=""/>
    <s v=""/>
    <s v=""/>
  </r>
  <r>
    <s v="42918عبدالرحمن عبدالله البشوتىABDELRAHMAN.ABDALLAH@SUMMIT-MEA.COMاستفسار عن مسار الطرد"/>
    <d v="2017-07-02T00:00:00"/>
    <d v="1899-12-30T17:06:00"/>
    <s v="عبدالرحمن عبدالله البشوتى"/>
    <x v="0"/>
    <s v="ABDELRAHMAN.ABDALLAH@SUMMIT-MEA.COM"/>
    <s v="27703301402018"/>
    <s v="201223930515"/>
    <x v="1"/>
    <m/>
    <x v="6"/>
    <n v="2"/>
    <n v="17"/>
    <n v="1"/>
    <s v="RN140209333MY"/>
    <s v=""/>
    <s v=""/>
    <s v=""/>
    <s v=""/>
    <s v=""/>
    <s v=""/>
    <s v=""/>
    <s v="RN"/>
    <s v="MY"/>
  </r>
  <r>
    <s v="42918ماجد علي أحمد عليوة لاشينmaged.lashin@yahoo.comاستفسار عن مسار الطرد"/>
    <d v="2017-07-02T00:00:00"/>
    <d v="1899-12-30T15:18:01"/>
    <s v="ماجد علي أحمد عليوة لاشين"/>
    <x v="0"/>
    <s v="maged.lashin@yahoo.com"/>
    <s v="28405011201895"/>
    <s v="00201159080043"/>
    <x v="1"/>
    <m/>
    <x v="6"/>
    <n v="2"/>
    <n v="15"/>
    <n v="1"/>
    <s v="EE703372138EG"/>
    <s v=""/>
    <s v=""/>
    <s v=""/>
    <s v=""/>
    <s v=""/>
    <s v=""/>
    <s v=""/>
    <s v="EE"/>
    <s v="EG"/>
  </r>
  <r>
    <s v="42918نادي محمد عبداللهn.m2013016@gmail.comأخـــــرى"/>
    <d v="2017-07-02T00:00:00"/>
    <d v="1899-12-30T14:46:40"/>
    <s v="نادي محمد عبدالله"/>
    <x v="0"/>
    <s v="n.m2013016@gmail.com"/>
    <s v="28602162403571"/>
    <s v="01102998242"/>
    <x v="4"/>
    <m/>
    <x v="6"/>
    <n v="2"/>
    <n v="14"/>
    <n v="1"/>
    <s v=""/>
    <s v=""/>
    <s v=""/>
    <s v=""/>
    <s v=""/>
    <s v=""/>
    <s v=""/>
    <s v=""/>
    <s v=""/>
    <s v=""/>
  </r>
  <r>
    <s v="42918Ziad Aliziad3lim@gmail.comاستفسار عن مسار الطرد"/>
    <d v="2017-07-02T00:00:00"/>
    <d v="1899-12-30T14:46:05"/>
    <s v="Ziad Ali"/>
    <x v="0"/>
    <s v="ziad3lim@gmail.com"/>
    <s v="29808201205111"/>
    <s v="01008646713"/>
    <x v="1"/>
    <m/>
    <x v="6"/>
    <n v="2"/>
    <n v="14"/>
    <n v="1"/>
    <s v="CK052650355DE"/>
    <s v=""/>
    <s v=""/>
    <s v=""/>
    <s v=""/>
    <s v=""/>
    <s v=""/>
    <s v=""/>
    <s v="CK"/>
    <s v="DE"/>
  </r>
  <r>
    <s v="42918محمد محمد محمود حسنmohamedasd2012@gmail.comاستفسار عن مسار الطرد"/>
    <d v="2017-07-02T00:00:00"/>
    <d v="1899-12-30T14:38:13"/>
    <s v="محمد محمد محمود حسن"/>
    <x v="2"/>
    <s v="mohamedasd2012@gmail.com"/>
    <s v="1301674"/>
    <s v="00966551789740"/>
    <x v="1"/>
    <m/>
    <x v="6"/>
    <n v="2"/>
    <n v="14"/>
    <n v="1"/>
    <s v="PR474458845EG"/>
    <s v=""/>
    <s v=""/>
    <s v=""/>
    <s v=""/>
    <s v=""/>
    <s v=""/>
    <s v=""/>
    <s v="PR"/>
    <s v="EG"/>
  </r>
  <r>
    <s v="42918سحر السيد المليجيsahrora2222@hotmail.comاستفســار فنـى"/>
    <d v="2017-07-02T00:00:00"/>
    <d v="1899-12-30T14:34:17"/>
    <s v="سحر السيد المليجي"/>
    <x v="0"/>
    <s v="sahrora2222@hotmail.com"/>
    <s v="26405130200867"/>
    <s v="201223385173"/>
    <x v="5"/>
    <m/>
    <x v="6"/>
    <n v="2"/>
    <n v="14"/>
    <n v="1"/>
    <s v=""/>
    <s v=""/>
    <s v=""/>
    <s v=""/>
    <s v=""/>
    <s v=""/>
    <s v=""/>
    <s v=""/>
    <s v=""/>
    <s v=""/>
  </r>
  <r>
    <s v="42918معتز محمد عبدالمجيدmoataz_mohamed_1988@yahoo.comاستفســار عن خدمــة"/>
    <d v="2017-07-02T00:00:00"/>
    <d v="1899-12-30T14:06:18"/>
    <s v="معتز محمد عبدالمجيد"/>
    <x v="0"/>
    <s v="moataz_mohamed_1988@yahoo.com"/>
    <s v="0201093"/>
    <s v="201091769849"/>
    <x v="0"/>
    <m/>
    <x v="6"/>
    <n v="2"/>
    <n v="14"/>
    <n v="1"/>
    <s v=""/>
    <s v=""/>
    <s v=""/>
    <s v=""/>
    <s v=""/>
    <s v=""/>
    <s v=""/>
    <s v=""/>
    <s v=""/>
    <s v=""/>
  </r>
  <r>
    <s v="42918Nezar aliNezo_80@hotmail.comاستفسار عن مسار الطرد"/>
    <d v="2017-07-02T00:00:00"/>
    <d v="1899-12-30T13:59:07"/>
    <s v="Nezar ali"/>
    <x v="0"/>
    <s v="Nezo_80@hotmail.com"/>
    <s v="29105298800514"/>
    <s v="00201129888828"/>
    <x v="1"/>
    <m/>
    <x v="6"/>
    <n v="2"/>
    <n v="13"/>
    <n v="1"/>
    <s v="CG008843824DE"/>
    <s v=""/>
    <s v=""/>
    <s v=""/>
    <s v=""/>
    <s v=""/>
    <s v=""/>
    <s v=""/>
    <s v="CG"/>
    <s v="DE"/>
  </r>
  <r>
    <s v="42918ابراهيم علاء الدين احمد معوضebrahaim.mowad@gmail.comاستفسار عن مسار الطرد"/>
    <d v="2017-07-02T00:00:00"/>
    <d v="1899-12-30T13:54:50"/>
    <s v="ابراهيم علاء الدين احمد معوض"/>
    <x v="0"/>
    <s v="ebrahaim.mowad@gmail.com"/>
    <s v="28903141400733"/>
    <s v="01094894923"/>
    <x v="1"/>
    <m/>
    <x v="6"/>
    <n v="2"/>
    <n v="13"/>
    <n v="1"/>
    <s v="EE017566506EG"/>
    <s v=""/>
    <s v=""/>
    <s v=""/>
    <s v=""/>
    <s v=""/>
    <s v=""/>
    <s v=""/>
    <s v="EE"/>
    <s v="EG"/>
  </r>
  <r>
    <s v="42918يوسف شعبان السيدalbasha5star@gmail.comشــكــوى"/>
    <d v="2017-07-02T00:00:00"/>
    <d v="1899-12-30T13:39:09"/>
    <s v="يوسف شعبان السيد"/>
    <x v="0"/>
    <s v="albasha5star@gmail.com"/>
    <s v="28710182701851"/>
    <s v="201112179809"/>
    <x v="2"/>
    <m/>
    <x v="6"/>
    <n v="2"/>
    <n v="13"/>
    <n v="1"/>
    <s v="CP309641367TN"/>
    <s v=""/>
    <s v=""/>
    <s v=""/>
    <s v=""/>
    <s v=""/>
    <s v=""/>
    <s v=""/>
    <s v="CP"/>
    <s v="TN"/>
  </r>
  <r>
    <s v="42918محمد جمال ابو سريعCheckmeatsir@yahoo.comاستفسار عن مسار الطرد"/>
    <d v="2017-07-02T00:00:00"/>
    <d v="1899-12-30T13:07:22"/>
    <s v="محمد جمال ابو سريع"/>
    <x v="0"/>
    <s v="Checkmeatsir@yahoo.com"/>
    <s v="28702228800791"/>
    <s v="201008014490"/>
    <x v="1"/>
    <m/>
    <x v="6"/>
    <n v="2"/>
    <n v="13"/>
    <n v="1"/>
    <s v="EE703444532EG"/>
    <s v=""/>
    <s v=""/>
    <s v=""/>
    <s v=""/>
    <s v=""/>
    <s v=""/>
    <s v=""/>
    <s v="EE"/>
    <s v="EG"/>
  </r>
  <r>
    <s v="42918احمد محمد محمد غيضانa.ghidan@hotmail.comاستفســار عن خدمــة"/>
    <d v="2017-07-02T00:00:00"/>
    <d v="1899-12-30T12:56:41"/>
    <s v="احمد محمد محمد غيضان"/>
    <x v="0"/>
    <s v="a.ghidan@hotmail.com"/>
    <s v="28309132200111"/>
    <s v="201007440311"/>
    <x v="0"/>
    <m/>
    <x v="6"/>
    <n v="2"/>
    <n v="12"/>
    <n v="1"/>
    <s v=""/>
    <s v=""/>
    <s v=""/>
    <s v=""/>
    <s v=""/>
    <s v=""/>
    <s v=""/>
    <s v=""/>
    <s v=""/>
    <s v=""/>
  </r>
  <r>
    <s v="42918mostafakhaledmostafaka413@gmail.comاستفسار عن مسار الطرد"/>
    <d v="2017-07-02T00:00:00"/>
    <d v="1899-12-30T12:56:26"/>
    <s v="mostafakhaled"/>
    <x v="0"/>
    <s v="mostafaka413@gmail.com"/>
    <s v="30106212400574"/>
    <s v="201099590245"/>
    <x v="1"/>
    <m/>
    <x v="6"/>
    <n v="2"/>
    <n v="12"/>
    <n v="1"/>
    <s v="RS621581789CN"/>
    <s v=""/>
    <s v=""/>
    <s v=""/>
    <s v=""/>
    <s v=""/>
    <s v=""/>
    <s v=""/>
    <s v="RS"/>
    <s v="CN"/>
  </r>
  <r>
    <s v="42918محمد عزت فتحي محمد مصطفيmohamedkassr@protonmail.comاستفسار عن مسار الطرد"/>
    <d v="2017-07-02T00:00:00"/>
    <d v="1899-12-30T12:29:53"/>
    <s v="محمد عزت فتحي محمد مصطفي"/>
    <x v="10"/>
    <s v="mohamedkassr@protonmail.com"/>
    <s v=": A18154841"/>
    <s v="00495730960442"/>
    <x v="1"/>
    <m/>
    <x v="6"/>
    <n v="2"/>
    <n v="12"/>
    <n v="1"/>
    <s v="RC293152196DE"/>
    <s v=""/>
    <s v=""/>
    <s v=""/>
    <s v=""/>
    <s v=""/>
    <s v=""/>
    <s v=""/>
    <s v="RC"/>
    <s v="DE"/>
  </r>
  <r>
    <s v="42918مصطفى سعيد احمدMoustapha.hewidy@gmail.comاستفسار عن مسار الطرد"/>
    <d v="2017-07-02T00:00:00"/>
    <d v="1899-12-30T12:16:21"/>
    <s v="مصطفى سعيد احمد"/>
    <x v="0"/>
    <s v="Moustapha.hewidy@gmail.com"/>
    <s v="28910190100318"/>
    <s v="201273983954"/>
    <x v="1"/>
    <m/>
    <x v="6"/>
    <n v="2"/>
    <n v="12"/>
    <n v="1"/>
    <s v=""/>
    <s v=""/>
    <s v=""/>
    <s v=""/>
    <s v=""/>
    <s v=""/>
    <s v=""/>
    <s v=""/>
    <s v=""/>
    <s v=""/>
  </r>
  <r>
    <s v="42918KHALEDk7aled.morsy@gmail.comاستفسار عن مسار الطرد"/>
    <d v="2017-07-02T00:00:00"/>
    <d v="1899-12-30T12:15:16"/>
    <s v="KHALED"/>
    <x v="4"/>
    <s v="k7aled.morsy@gmail.com"/>
    <s v=": A12412661"/>
    <s v="96550595354"/>
    <x v="1"/>
    <m/>
    <x v="6"/>
    <n v="2"/>
    <n v="12"/>
    <n v="1"/>
    <s v="EE703405905EG"/>
    <s v=""/>
    <s v=""/>
    <s v=""/>
    <s v=""/>
    <s v=""/>
    <s v=""/>
    <s v=""/>
    <s v="EE"/>
    <s v="EG"/>
  </r>
  <r>
    <s v="42918محمود متولي سلامMamisallam212@yahoo.comشــكــوى"/>
    <d v="2017-07-02T00:00:00"/>
    <d v="1899-12-30T11:59:03"/>
    <s v="محمود متولي سلام"/>
    <x v="0"/>
    <s v="Mamisallam212@yahoo.com"/>
    <s v="1700437"/>
    <s v="201114277468"/>
    <x v="2"/>
    <m/>
    <x v="6"/>
    <n v="2"/>
    <n v="11"/>
    <n v="1"/>
    <s v="CD274132993NL"/>
    <s v=""/>
    <s v=""/>
    <s v=""/>
    <s v=""/>
    <s v=""/>
    <s v=""/>
    <s v=""/>
    <s v="CD"/>
    <s v="NL"/>
  </r>
  <r>
    <s v="42918مصطفى سامى متولىmostafa.samy1985@gmail.comاستفسار عن مسار الطرد"/>
    <d v="2017-07-02T00:00:00"/>
    <d v="1899-12-30T11:10:05"/>
    <s v="مصطفى سامى متولى"/>
    <x v="0"/>
    <s v="mostafa.samy1985@gmail.com"/>
    <s v="28512090104337"/>
    <s v="201069109787"/>
    <x v="1"/>
    <m/>
    <x v="6"/>
    <n v="2"/>
    <n v="11"/>
    <n v="1"/>
    <s v="RX571442566DE"/>
    <s v=""/>
    <s v=""/>
    <s v=""/>
    <s v=""/>
    <s v=""/>
    <s v=""/>
    <s v=""/>
    <s v="RX"/>
    <s v="DE"/>
  </r>
  <r>
    <s v="42918محمد الباروديmohamedelbaroudy80@gmail.comشــكــوى"/>
    <d v="2017-07-02T00:00:00"/>
    <d v="1899-12-30T11:08:28"/>
    <s v="محمد البارودي"/>
    <x v="0"/>
    <s v="mohamedelbaroudy80@gmail.com"/>
    <s v="27903211802211"/>
    <s v="01000469489"/>
    <x v="2"/>
    <m/>
    <x v="6"/>
    <n v="2"/>
    <n v="11"/>
    <n v="1"/>
    <s v=""/>
    <s v=""/>
    <s v=""/>
    <s v=""/>
    <s v=""/>
    <s v=""/>
    <s v=""/>
    <s v=""/>
    <s v=""/>
    <s v=""/>
  </r>
  <r>
    <s v="42918محمدbeherytube@gmail.comاستفسار عن مسار الطرد"/>
    <d v="2017-07-02T00:00:00"/>
    <d v="1899-12-30T09:53:45"/>
    <s v="محمد"/>
    <x v="0"/>
    <s v="beherytube@gmail.com"/>
    <s v="28307301303932"/>
    <s v="201024266280"/>
    <x v="1"/>
    <m/>
    <x v="6"/>
    <n v="2"/>
    <n v="9"/>
    <n v="1"/>
    <s v="RX248826855CH"/>
    <s v=""/>
    <s v=""/>
    <s v=""/>
    <s v=""/>
    <s v=""/>
    <s v=""/>
    <s v=""/>
    <s v="RX"/>
    <s v="CH"/>
  </r>
  <r>
    <s v="42918علاء السيد محمدalaamafia1980@gmail.comاستفسار عن مسار الطرد"/>
    <d v="2017-07-02T00:00:00"/>
    <d v="1899-12-30T08:45:12"/>
    <s v="علاء السيد محمد"/>
    <x v="0"/>
    <s v="alaamafia1980@gmail.com"/>
    <s v="28006252602732"/>
    <s v="01155525678"/>
    <x v="1"/>
    <m/>
    <x v="6"/>
    <n v="2"/>
    <n v="8"/>
    <n v="1"/>
    <s v="CH011336703US"/>
    <s v=""/>
    <s v=""/>
    <s v=""/>
    <s v=""/>
    <s v=""/>
    <s v=""/>
    <s v=""/>
    <s v="CH"/>
    <s v="US"/>
  </r>
  <r>
    <s v="42918عبدالرحمن محمود محمدYasmina012@yahoo.comاستفسار عن مسار الطرد"/>
    <d v="2017-07-02T00:00:00"/>
    <d v="1899-12-30T05:40:13"/>
    <s v="عبدالرحمن محمود محمد"/>
    <x v="0"/>
    <s v="Yasmina012@yahoo.com"/>
    <s v="28108090103921"/>
    <s v="201100306505"/>
    <x v="1"/>
    <m/>
    <x v="6"/>
    <n v="2"/>
    <n v="5"/>
    <n v="1"/>
    <s v="EE703382095EG"/>
    <s v=""/>
    <s v=""/>
    <s v=""/>
    <s v=""/>
    <s v=""/>
    <s v=""/>
    <s v=""/>
    <s v="EE"/>
    <s v="EG"/>
  </r>
  <r>
    <s v="42918شهاب توفيق البناShehab.t.elbanna@gmail.comاستفسار عن مسار الطرد"/>
    <d v="2017-07-02T00:00:00"/>
    <d v="1899-12-30T01:17:36"/>
    <s v="شهاب توفيق البنا"/>
    <x v="0"/>
    <s v="Shehab.t.elbanna@gmail.com"/>
    <s v="27312011300875"/>
    <s v="201090555055"/>
    <x v="1"/>
    <m/>
    <x v="6"/>
    <n v="2"/>
    <n v="1"/>
    <n v="1"/>
    <s v=""/>
    <s v=""/>
    <s v=""/>
    <s v=""/>
    <s v=""/>
    <s v=""/>
    <s v=""/>
    <s v=""/>
    <s v=""/>
    <s v=""/>
  </r>
  <r>
    <s v="42918Mamhmoud el asidmahmoudelsaid17@yahoo.comاستفسار عن مسار الطرد"/>
    <d v="2017-07-02T00:00:00"/>
    <d v="1899-12-30T00:57:57"/>
    <s v="Mamhmoud el asid"/>
    <x v="0"/>
    <s v="mahmoudelsaid17@yahoo.com"/>
    <s v="A15472746"/>
    <s v="01142303026"/>
    <x v="1"/>
    <m/>
    <x v="6"/>
    <n v="2"/>
    <n v="0"/>
    <n v="1"/>
    <s v="RR412570527DE"/>
    <s v=""/>
    <s v=""/>
    <s v=""/>
    <s v=""/>
    <s v=""/>
    <s v=""/>
    <s v=""/>
    <s v="RR"/>
    <s v="DE"/>
  </r>
  <r>
    <s v="42919وائل فوزى ابراهيمWael_fawzy6@yahoo.comاستفسار عن مسار الطرد"/>
    <d v="2017-07-03T00:00:00"/>
    <d v="1899-12-30T13:54:29"/>
    <s v="وائل فوزى ابراهيم"/>
    <x v="0"/>
    <s v="Wael_fawzy6@yahoo.com"/>
    <s v="28003100102913"/>
    <s v="201017005858"/>
    <x v="1"/>
    <m/>
    <x v="6"/>
    <n v="3"/>
    <n v="13"/>
    <n v="2"/>
    <s v="Ee703414938eg"/>
    <s v=""/>
    <s v=""/>
    <s v=""/>
    <s v=""/>
    <s v=""/>
    <s v=""/>
    <s v=""/>
    <s v="EE"/>
    <s v="EG"/>
  </r>
  <r>
    <s v="42919بيتر جرجسPeter.soccar@bibalex.orgاستفسار عن مسار الطرد"/>
    <d v="2017-07-03T00:00:00"/>
    <d v="1899-12-30T13:31:52"/>
    <s v="بيتر جرجس"/>
    <x v="0"/>
    <s v="Peter.soccar@bibalex.org"/>
    <s v="28307230202773"/>
    <s v="00201224190856"/>
    <x v="1"/>
    <m/>
    <x v="6"/>
    <n v="3"/>
    <n v="13"/>
    <n v="2"/>
    <s v="RS654852440CN"/>
    <s v="RF739507061CN"/>
    <s v=""/>
    <s v=""/>
    <s v=""/>
    <s v=""/>
    <s v=""/>
    <s v=""/>
    <s v="RS"/>
    <s v="CN"/>
  </r>
  <r>
    <s v="42919السعيد محمودoelshall@hotmail.comاستفسار عن مسار الطرد"/>
    <d v="2017-07-03T00:00:00"/>
    <d v="1899-12-30T13:18:22"/>
    <s v="السعيد محمود"/>
    <x v="0"/>
    <s v="oelshall@hotmail.com"/>
    <s v="1200835"/>
    <s v="00201001705758"/>
    <x v="1"/>
    <m/>
    <x v="6"/>
    <n v="3"/>
    <n v="13"/>
    <n v="2"/>
    <s v="ED337267827IN"/>
    <s v=""/>
    <s v=""/>
    <s v=""/>
    <s v=""/>
    <s v=""/>
    <s v=""/>
    <s v=""/>
    <s v="ED"/>
    <s v="IN"/>
  </r>
  <r>
    <s v="42919باهر احمد محمود شعيرهbeboelgeneral5050@gmail.comشــكــوى"/>
    <d v="2017-07-03T00:00:00"/>
    <d v="1899-12-30T12:35:47"/>
    <s v="باهر احمد محمود شعيره"/>
    <x v="0"/>
    <s v="beboelgeneral5050@gmail.com"/>
    <s v="29205151700314"/>
    <s v="201122216459"/>
    <x v="2"/>
    <m/>
    <x v="6"/>
    <n v="3"/>
    <n v="12"/>
    <n v="2"/>
    <s v=""/>
    <s v=""/>
    <s v=""/>
    <s v=""/>
    <s v=""/>
    <s v=""/>
    <s v=""/>
    <s v=""/>
    <s v=""/>
    <s v=""/>
  </r>
  <r>
    <s v="42919إيهاب محمود عبدالله هريدىEhababdalla99@yahoo.comشــكــوى"/>
    <d v="2017-07-03T00:00:00"/>
    <d v="1899-12-30T12:17:04"/>
    <s v="إيهاب محمود عبدالله هريدى"/>
    <x v="0"/>
    <s v="Ehababdalla99@yahoo.com"/>
    <s v="28205162600636"/>
    <s v="201008275126"/>
    <x v="2"/>
    <m/>
    <x v="6"/>
    <n v="3"/>
    <n v="12"/>
    <n v="2"/>
    <s v=""/>
    <s v=""/>
    <s v=""/>
    <s v=""/>
    <s v=""/>
    <s v=""/>
    <s v=""/>
    <s v=""/>
    <s v=""/>
    <s v=""/>
  </r>
  <r>
    <s v="42919احمد الخياطelkhayatahmed29@gmail.comاستفسار عن مسار الطرد"/>
    <d v="2017-07-03T00:00:00"/>
    <d v="1899-12-30T13:59:53"/>
    <s v="احمد الخياط"/>
    <x v="2"/>
    <s v="elkhayatahmed29@gmail.com"/>
    <s v=": A19485128"/>
    <s v="0595003860"/>
    <x v="1"/>
    <m/>
    <x v="6"/>
    <n v="3"/>
    <n v="13"/>
    <n v="2"/>
    <s v="rr061075489sa"/>
    <s v=""/>
    <s v=""/>
    <s v=""/>
    <s v=""/>
    <s v=""/>
    <s v=""/>
    <s v=""/>
    <s v="RR"/>
    <s v="SA"/>
  </r>
  <r>
    <s v="42919صحفى / على القماشalyalkammash@yahoo.comشــكــوى"/>
    <d v="2017-07-03T00:00:00"/>
    <d v="1899-12-30T14:11:27"/>
    <s v="صحفى / على القماش"/>
    <x v="0"/>
    <s v="alyalkammash@yahoo.com"/>
    <s v="25308072101218"/>
    <s v="مصر 012233754162"/>
    <x v="2"/>
    <m/>
    <x v="6"/>
    <n v="3"/>
    <n v="14"/>
    <n v="2"/>
    <s v=""/>
    <s v=""/>
    <s v=""/>
    <s v=""/>
    <s v=""/>
    <s v=""/>
    <s v=""/>
    <s v=""/>
    <s v=""/>
    <s v=""/>
  </r>
  <r>
    <s v="42922محمد نافع الشربينيwwwabotaha@yahoo.comاستفسار عن مسار الطرد"/>
    <d v="2017-07-06T00:00:00"/>
    <d v="1899-12-30T12:00:57"/>
    <s v="محمد نافع الشربيني"/>
    <x v="0"/>
    <s v="wwwabotaha@yahoo.com"/>
    <s v="29211081501319"/>
    <s v="2001002595402"/>
    <x v="1"/>
    <m/>
    <x v="6"/>
    <n v="6"/>
    <n v="12"/>
    <n v="5"/>
    <s v="EE703449472EG"/>
    <s v=""/>
    <s v=""/>
    <s v=""/>
    <s v=""/>
    <s v=""/>
    <s v=""/>
    <s v=""/>
    <s v="EE"/>
    <s v="EG"/>
  </r>
  <r>
    <s v="42922أحمد عبد الهاديAhmed.elfiky@gmail.comاستفسار عن مسار الطرد"/>
    <d v="2017-07-06T00:00:00"/>
    <d v="1899-12-30T11:34:23"/>
    <s v="أحمد عبد الهادي"/>
    <x v="0"/>
    <s v="Ahmed.elfiky@gmail.com"/>
    <s v="8800156"/>
    <s v="201099055565"/>
    <x v="1"/>
    <m/>
    <x v="6"/>
    <n v="6"/>
    <n v="11"/>
    <n v="5"/>
    <s v="RS771599992NL"/>
    <s v=""/>
    <s v=""/>
    <s v=""/>
    <s v=""/>
    <s v=""/>
    <s v=""/>
    <s v=""/>
    <s v="RS"/>
    <s v="NL"/>
  </r>
  <r>
    <s v="42922شيماء حسين عليshaima@teamengineering.aeاستفسار عن مسار الطرد"/>
    <d v="2017-07-06T00:00:00"/>
    <d v="1899-12-30T11:17:51"/>
    <s v="شيماء حسين علي"/>
    <x v="7"/>
    <s v="shaima@teamengineering.ae"/>
    <s v=": A10077600"/>
    <s v="00971506770053"/>
    <x v="1"/>
    <m/>
    <x v="6"/>
    <n v="6"/>
    <n v="11"/>
    <n v="5"/>
    <s v="EE703490214EG"/>
    <s v=""/>
    <s v=""/>
    <s v=""/>
    <s v=""/>
    <s v=""/>
    <s v=""/>
    <s v=""/>
    <s v="EE"/>
    <s v="EG"/>
  </r>
  <r>
    <s v="42922M abd El whabhawyantiks@gmail.comاستفسار عن مسار الطرد"/>
    <d v="2017-07-06T00:00:00"/>
    <d v="1899-12-30T11:15:56"/>
    <s v="M abd El whab"/>
    <x v="0"/>
    <s v="hawyantiks@gmail.com"/>
    <s v="26311060201572"/>
    <s v="00201211165882"/>
    <x v="1"/>
    <m/>
    <x v="6"/>
    <n v="6"/>
    <n v="11"/>
    <n v="5"/>
    <s v="RS007022323EG"/>
    <s v=""/>
    <s v=""/>
    <s v=""/>
    <s v=""/>
    <s v=""/>
    <s v=""/>
    <s v=""/>
    <s v="RS"/>
    <s v="EG"/>
  </r>
  <r>
    <s v="42922محمود احمد زكيeng.ma1992@gmail.comاستفسار عن مسار الطرد"/>
    <d v="2017-07-06T00:00:00"/>
    <d v="1899-12-30T10:53:28"/>
    <s v="محمود احمد زكي"/>
    <x v="0"/>
    <s v="eng.ma1992@gmail.com"/>
    <s v="29209011329557"/>
    <s v="201063337052"/>
    <x v="1"/>
    <m/>
    <x v="6"/>
    <n v="6"/>
    <n v="10"/>
    <n v="5"/>
    <s v="RS874294459NL"/>
    <s v=""/>
    <s v=""/>
    <s v=""/>
    <s v=""/>
    <s v=""/>
    <s v=""/>
    <s v=""/>
    <s v="RS"/>
    <s v="NL"/>
  </r>
  <r>
    <s v="42922احمد محمد الشاميahmedshamy86@gmail.comاستفسار عن مسار الطرد"/>
    <d v="2017-07-06T00:00:00"/>
    <d v="1899-12-30T10:33:48"/>
    <s v="احمد محمد الشامي"/>
    <x v="0"/>
    <s v="ahmedshamy86@gmail.com"/>
    <s v="28601011112012"/>
    <s v="201002364688"/>
    <x v="1"/>
    <m/>
    <x v="6"/>
    <n v="6"/>
    <n v="10"/>
    <n v="5"/>
    <s v="Rf740468820cn"/>
    <s v=""/>
    <s v=""/>
    <s v=""/>
    <s v=""/>
    <s v=""/>
    <s v=""/>
    <s v=""/>
    <s v="RF"/>
    <s v="CN"/>
  </r>
  <r>
    <s v="42922oraby hassan orabyorabio@hotmail.comاستفسار عن مسار الطرد"/>
    <d v="2017-07-06T00:00:00"/>
    <d v="1899-12-30T10:29:18"/>
    <s v="oraby hassan oraby"/>
    <x v="0"/>
    <s v="orabio@hotmail.com"/>
    <s v="27210240400134"/>
    <s v="01111599976"/>
    <x v="1"/>
    <m/>
    <x v="6"/>
    <n v="6"/>
    <n v="10"/>
    <n v="5"/>
    <s v="RS648634896CN"/>
    <s v="RB249601638SG"/>
    <s v="RB249017965SG"/>
    <s v="RS655602275CN"/>
    <s v=""/>
    <s v=""/>
    <s v=""/>
    <s v=""/>
    <s v="RS"/>
    <s v="CN"/>
  </r>
  <r>
    <s v="42922مجدى محمد عمرmmaahh100@yahoo.comشــكــوى"/>
    <d v="2017-07-06T00:00:00"/>
    <d v="1899-12-30T09:01:59"/>
    <s v="مجدى محمد عمر"/>
    <x v="0"/>
    <s v="mmaahh100@yahoo.com"/>
    <s v="28510302501932"/>
    <s v="201002393602"/>
    <x v="2"/>
    <m/>
    <x v="6"/>
    <n v="6"/>
    <n v="9"/>
    <n v="5"/>
    <s v=""/>
    <s v=""/>
    <s v=""/>
    <s v=""/>
    <s v=""/>
    <s v=""/>
    <s v=""/>
    <s v=""/>
    <s v=""/>
    <s v=""/>
  </r>
  <r>
    <s v="42922هاني محمد عبداللهhany_roland@yahoo.comشــكــوى"/>
    <d v="2017-07-06T00:00:00"/>
    <d v="1899-12-30T07:41:29"/>
    <s v="هاني محمد عبدالله"/>
    <x v="0"/>
    <s v="hany_roland@yahoo.com"/>
    <s v="28004110100818"/>
    <s v="201002650855"/>
    <x v="2"/>
    <m/>
    <x v="6"/>
    <n v="6"/>
    <n v="7"/>
    <n v="5"/>
    <s v="EE703448888EG"/>
    <s v=""/>
    <s v=""/>
    <s v=""/>
    <s v=""/>
    <s v=""/>
    <s v=""/>
    <s v=""/>
    <s v="EE"/>
    <s v="EG"/>
  </r>
  <r>
    <s v="42922Hazem elgaeedyZzoz5667@gmail.comاستفسار عن مسار الطرد"/>
    <d v="2017-07-06T00:00:00"/>
    <d v="1899-12-30T04:36:17"/>
    <s v="Hazem elgaeedy"/>
    <x v="0"/>
    <s v="Zzoz5667@gmail.com"/>
    <s v="29705141100451"/>
    <s v="201012588682"/>
    <x v="1"/>
    <m/>
    <x v="6"/>
    <n v="6"/>
    <n v="4"/>
    <n v="5"/>
    <s v="RX569396050DE"/>
    <s v=""/>
    <s v=""/>
    <s v=""/>
    <s v=""/>
    <s v=""/>
    <s v=""/>
    <s v=""/>
    <s v="RX"/>
    <s v="DE"/>
  </r>
  <r>
    <s v="42922محمود عمر عبد المجيدmahmoudomar1983@hotmail.comأخـــــرى"/>
    <d v="2017-07-06T00:00:00"/>
    <d v="1899-12-30T03:40:30"/>
    <s v="محمود عمر عبد المجيد"/>
    <x v="0"/>
    <s v="mahmoudomar1983@hotmail.com"/>
    <s v="0103311"/>
    <s v="201006622776"/>
    <x v="4"/>
    <m/>
    <x v="6"/>
    <n v="6"/>
    <n v="3"/>
    <n v="5"/>
    <s v=""/>
    <s v=""/>
    <s v=""/>
    <s v=""/>
    <s v=""/>
    <s v=""/>
    <s v=""/>
    <s v=""/>
    <s v=""/>
    <s v=""/>
  </r>
  <r>
    <s v="42922Mohamed Hamdy Hegazymh677777@gmail.comاستفسار عن مسار الطرد"/>
    <d v="2017-07-06T00:00:00"/>
    <d v="1899-12-30T03:05:12"/>
    <s v="Mohamed Hamdy Hegazy"/>
    <x v="0"/>
    <s v="mh677777@gmail.com"/>
    <s v="30009291603051"/>
    <s v="201284039035"/>
    <x v="1"/>
    <m/>
    <x v="6"/>
    <n v="6"/>
    <n v="3"/>
    <n v="5"/>
    <s v="RY906474560SG"/>
    <s v=""/>
    <s v=""/>
    <s v=""/>
    <s v=""/>
    <s v=""/>
    <s v=""/>
    <s v=""/>
    <s v="RY"/>
    <s v="SG"/>
  </r>
  <r>
    <s v="42922احمد كمالahmed.gahory@gmail.comاستفسار عن مسار الطرد"/>
    <d v="2017-07-06T00:00:00"/>
    <d v="1899-12-30T02:00:47"/>
    <s v="احمد كمال"/>
    <x v="0"/>
    <s v="ahmed.gahory@gmail.com"/>
    <s v="29106010102059"/>
    <s v="01118531546"/>
    <x v="1"/>
    <m/>
    <x v="6"/>
    <n v="6"/>
    <n v="2"/>
    <n v="5"/>
    <s v="ee703468675eg"/>
    <s v=""/>
    <s v=""/>
    <s v=""/>
    <s v=""/>
    <s v=""/>
    <s v=""/>
    <s v=""/>
    <s v="EE"/>
    <s v="EG"/>
  </r>
  <r>
    <s v="42922رضوي محمد عبد السلام رجبradwamohmed1993@gmail.comاستفسار عن مسار الطرد"/>
    <d v="2017-07-06T00:00:00"/>
    <d v="1899-12-30T01:51:47"/>
    <s v="رضوي محمد عبد السلام رجب"/>
    <x v="0"/>
    <s v="radwamohmed1993@gmail.com"/>
    <s v="29303231600185"/>
    <s v="0201207278421"/>
    <x v="1"/>
    <m/>
    <x v="6"/>
    <n v="6"/>
    <n v="1"/>
    <n v="5"/>
    <s v="EE704383880EG"/>
    <s v=""/>
    <s v=""/>
    <s v=""/>
    <s v=""/>
    <s v=""/>
    <s v=""/>
    <s v=""/>
    <s v="EE"/>
    <s v="EG"/>
  </r>
  <r>
    <s v="42922باتعة جابر احمدmohamed_arabi56@yahoo.comشــكــوى"/>
    <d v="2017-07-06T00:00:00"/>
    <d v="1899-12-30T00:48:26"/>
    <s v="باتعة جابر احمد"/>
    <x v="0"/>
    <s v="mohamed_arabi56@yahoo.com"/>
    <s v="27610312700047"/>
    <s v="201096366933+"/>
    <x v="2"/>
    <m/>
    <x v="6"/>
    <n v="6"/>
    <n v="0"/>
    <n v="5"/>
    <s v="cp700247122eg"/>
    <s v="cp700250926eg"/>
    <s v=""/>
    <s v=""/>
    <s v=""/>
    <s v=""/>
    <s v=""/>
    <s v=""/>
    <s v="CP"/>
    <s v="EG"/>
  </r>
  <r>
    <s v="42922احمد محمد سيدAhmedminyawy22@gmail.comأخـــــرى"/>
    <d v="2017-07-06T00:00:00"/>
    <d v="1899-12-30T00:40:53"/>
    <s v="احمد محمد سيد"/>
    <x v="0"/>
    <s v="Ahmedminyawy22@gmail.com"/>
    <s v="29205232201151"/>
    <s v="00201210303876"/>
    <x v="4"/>
    <m/>
    <x v="6"/>
    <n v="6"/>
    <n v="0"/>
    <n v="5"/>
    <s v="RR200445053DZ"/>
    <s v=""/>
    <s v=""/>
    <s v=""/>
    <s v=""/>
    <s v=""/>
    <s v=""/>
    <s v=""/>
    <s v="RR"/>
    <s v="DZ"/>
  </r>
  <r>
    <s v="42922احمد محمد سيدAhmedminyawy22@gmail.comاستفسار عن مسار الطرد"/>
    <d v="2017-07-06T00:00:00"/>
    <d v="1899-12-30T00:33:40"/>
    <s v="احمد محمد سيد"/>
    <x v="0"/>
    <s v="Ahmedminyawy22@gmail.com"/>
    <s v="29205232201151"/>
    <s v="0021210303876"/>
    <x v="1"/>
    <m/>
    <x v="6"/>
    <n v="6"/>
    <n v="0"/>
    <n v="5"/>
    <s v="CP203210560DZ"/>
    <s v=""/>
    <s v=""/>
    <s v=""/>
    <s v=""/>
    <s v=""/>
    <s v=""/>
    <s v=""/>
    <s v="CP"/>
    <s v="DZ"/>
  </r>
  <r>
    <s v="42921مجدى محمد عمرmmaahh100@yahoo.comشــكــوى"/>
    <d v="2017-07-05T00:00:00"/>
    <d v="1899-12-30T23:20:15"/>
    <s v="مجدى محمد عمر"/>
    <x v="0"/>
    <s v="mmaahh100@yahoo.com"/>
    <s v="28510302501932"/>
    <s v="201002393602"/>
    <x v="2"/>
    <m/>
    <x v="6"/>
    <n v="5"/>
    <n v="23"/>
    <n v="4"/>
    <s v=""/>
    <s v=""/>
    <s v=""/>
    <s v=""/>
    <s v=""/>
    <s v=""/>
    <s v=""/>
    <s v=""/>
    <s v=""/>
    <s v=""/>
  </r>
  <r>
    <s v="42921حسن محمد بكر احمدhassanbakr50@yahoo.comشــكــوى"/>
    <d v="2017-07-05T00:00:00"/>
    <d v="1899-12-30T22:58:57"/>
    <s v="حسن محمد بكر احمد"/>
    <x v="0"/>
    <s v="hassanbakr50@yahoo.com"/>
    <s v="27909051803779"/>
    <s v="201272507452"/>
    <x v="2"/>
    <m/>
    <x v="6"/>
    <n v="5"/>
    <n v="22"/>
    <n v="4"/>
    <s v=""/>
    <s v=""/>
    <s v=""/>
    <s v=""/>
    <s v=""/>
    <s v=""/>
    <s v=""/>
    <s v=""/>
    <s v=""/>
    <s v=""/>
  </r>
  <r>
    <s v="42921داليا احمد عوض اللهD.Awadalla@ymail.comشــكــوى"/>
    <d v="2017-07-05T00:00:00"/>
    <d v="1899-12-30T20:31:36"/>
    <s v="داليا احمد عوض الله"/>
    <x v="0"/>
    <s v="D.Awadalla@ymail.com"/>
    <s v="26112158800129"/>
    <s v="201000202228"/>
    <x v="2"/>
    <m/>
    <x v="6"/>
    <n v="5"/>
    <n v="20"/>
    <n v="4"/>
    <s v="CE000082150US"/>
    <s v=""/>
    <s v=""/>
    <s v=""/>
    <s v=""/>
    <s v=""/>
    <s v=""/>
    <s v=""/>
    <s v="CE"/>
    <s v="US"/>
  </r>
  <r>
    <s v="42921البشير عبد المعزshakltani@gmail.comاستفسار عن مسار الطرد"/>
    <d v="2017-07-05T00:00:00"/>
    <d v="1899-12-30T20:18:08"/>
    <s v="البشير عبد المعز"/>
    <x v="0"/>
    <s v="shakltani@gmail.com"/>
    <s v="29209092300191"/>
    <s v="01143043615"/>
    <x v="1"/>
    <m/>
    <x v="6"/>
    <n v="5"/>
    <n v="20"/>
    <n v="4"/>
    <s v="RR209770766AT"/>
    <s v=""/>
    <s v=""/>
    <s v=""/>
    <s v=""/>
    <s v=""/>
    <s v=""/>
    <s v=""/>
    <s v="RR"/>
    <s v="AT"/>
  </r>
  <r>
    <s v="42921احمد خالد احمدahmedkhaled0014@gmail.comاستفسار عن مسار الطرد"/>
    <d v="2017-07-05T00:00:00"/>
    <d v="1899-12-30T19:40:44"/>
    <s v="احمد خالد احمد"/>
    <x v="0"/>
    <s v="ahmedkhaled0014@gmail.com"/>
    <s v="29601292100135"/>
    <s v="00201129686961"/>
    <x v="1"/>
    <m/>
    <x v="6"/>
    <n v="5"/>
    <n v="19"/>
    <n v="4"/>
    <s v="RX574858877DE"/>
    <s v=""/>
    <s v=""/>
    <s v=""/>
    <s v=""/>
    <s v=""/>
    <s v=""/>
    <s v=""/>
    <s v="RX"/>
    <s v="DE"/>
  </r>
  <r>
    <s v="42921علي عبد الخالق عبد العال حمادةpersistentme1@gmail.comاستفسار عن مسار الطرد"/>
    <d v="2017-07-05T00:00:00"/>
    <d v="1899-12-30T17:07:35"/>
    <s v="علي عبد الخالق عبد العال حمادة"/>
    <x v="0"/>
    <s v="persistentme1@gmail.com"/>
    <s v=": A12375747"/>
    <s v="201212678285"/>
    <x v="1"/>
    <m/>
    <x v="6"/>
    <n v="5"/>
    <n v="17"/>
    <n v="4"/>
    <s v=""/>
    <s v=""/>
    <s v=""/>
    <s v=""/>
    <s v=""/>
    <s v=""/>
    <s v=""/>
    <s v=""/>
    <s v=""/>
    <s v=""/>
  </r>
  <r>
    <s v="42921محمود فتحى مصطفىmahomud_eg2012@live.comأخـــــرى"/>
    <d v="2017-07-05T00:00:00"/>
    <d v="1899-12-30T16:40:57"/>
    <s v="محمود فتحى مصطفى"/>
    <x v="0"/>
    <s v="mahomud_eg2012@live.com"/>
    <s v=": A18216412"/>
    <s v="01121582215"/>
    <x v="4"/>
    <m/>
    <x v="6"/>
    <n v="5"/>
    <n v="16"/>
    <n v="4"/>
    <s v=""/>
    <s v=""/>
    <s v=""/>
    <s v=""/>
    <s v=""/>
    <s v=""/>
    <s v=""/>
    <s v=""/>
    <s v=""/>
    <s v=""/>
  </r>
  <r>
    <s v="42921حسام فؤادfoudhossam16@yahoo.comاستفســار عن خدمــة"/>
    <d v="2017-07-05T00:00:00"/>
    <d v="1899-12-30T16:18:06"/>
    <s v="حسام فؤاد"/>
    <x v="0"/>
    <s v="foudhossam16@yahoo.com"/>
    <s v="27610270200391"/>
    <s v="201287660975"/>
    <x v="0"/>
    <m/>
    <x v="6"/>
    <n v="5"/>
    <n v="16"/>
    <n v="4"/>
    <s v="ES003888042EG"/>
    <s v=""/>
    <s v=""/>
    <s v=""/>
    <s v=""/>
    <s v=""/>
    <s v=""/>
    <s v=""/>
    <s v="ES"/>
    <s v="EG"/>
  </r>
  <r>
    <s v="42921بيتر جرجس صبحيpeter.soccar@bibalex.orgشــكــوى"/>
    <d v="2017-07-05T00:00:00"/>
    <d v="1899-12-30T15:58:12"/>
    <s v="بيتر جرجس صبحي"/>
    <x v="0"/>
    <s v="peter.soccar@bibalex.org"/>
    <s v="28307230202773"/>
    <s v="201224190856"/>
    <x v="2"/>
    <m/>
    <x v="6"/>
    <n v="5"/>
    <n v="15"/>
    <n v="4"/>
    <s v="RF739507061CN"/>
    <s v="RS654852440CN"/>
    <s v=""/>
    <s v=""/>
    <s v=""/>
    <s v=""/>
    <s v=""/>
    <s v=""/>
    <s v="RF"/>
    <s v="CN"/>
  </r>
  <r>
    <s v="42921Michael Onsymichaelonsy@hotmail.comاستفسار عن مسار الطرد"/>
    <d v="2017-07-05T00:00:00"/>
    <d v="1899-12-30T15:34:16"/>
    <s v="Michael Onsy"/>
    <x v="0"/>
    <s v="michaelonsy@hotmail.com"/>
    <s v="28601030103652"/>
    <s v="201157309773"/>
    <x v="1"/>
    <m/>
    <x v="6"/>
    <n v="5"/>
    <n v="15"/>
    <n v="4"/>
    <s v="EE205327040GR"/>
    <s v=""/>
    <s v=""/>
    <s v=""/>
    <s v=""/>
    <s v=""/>
    <s v=""/>
    <s v=""/>
    <s v="EE"/>
    <s v="GR"/>
  </r>
  <r>
    <s v="42921محمد رضا عبدالستار النجاريmohamed_reda1960@yahhoo.comاستفسار عن مسار الطرد"/>
    <d v="2017-07-05T00:00:00"/>
    <d v="1899-12-30T15:09:43"/>
    <s v="محمد رضا عبدالستار النجاري"/>
    <x v="0"/>
    <s v="mohamed_reda1960@yahhoo.com"/>
    <s v="26012040200637"/>
    <s v="01020698288"/>
    <x v="1"/>
    <m/>
    <x v="6"/>
    <n v="5"/>
    <n v="15"/>
    <n v="4"/>
    <s v="RC794786525CH"/>
    <s v=""/>
    <s v=""/>
    <s v=""/>
    <s v=""/>
    <s v=""/>
    <s v=""/>
    <s v=""/>
    <s v="RC"/>
    <s v="CH"/>
  </r>
  <r>
    <s v="42921محمد رضوان السيدm7md.2525@gmail.comاستفسار عن مسار الطرد"/>
    <d v="2017-07-05T00:00:00"/>
    <d v="1899-12-30T14:06:59"/>
    <s v="محمد رضوان السيد"/>
    <x v="0"/>
    <s v="m7md.2525@gmail.com"/>
    <s v="29610091200351"/>
    <s v="01150499915"/>
    <x v="1"/>
    <m/>
    <x v="6"/>
    <n v="5"/>
    <n v="14"/>
    <n v="4"/>
    <s v="RB260470024SG"/>
    <s v=""/>
    <s v=""/>
    <s v=""/>
    <s v=""/>
    <s v=""/>
    <s v=""/>
    <s v=""/>
    <s v="RB"/>
    <s v="SG"/>
  </r>
  <r>
    <s v="42921محمود عبد الواحدLaveratrading@gmail.comشــكــوى"/>
    <d v="2017-07-05T00:00:00"/>
    <d v="1899-12-30T13:58:40"/>
    <s v="محمود عبد الواحد"/>
    <x v="0"/>
    <s v="Laveratrading@gmail.com"/>
    <s v="28512251402295"/>
    <s v="201110800885"/>
    <x v="2"/>
    <m/>
    <x v="6"/>
    <n v="5"/>
    <n v="13"/>
    <n v="4"/>
    <s v=""/>
    <s v=""/>
    <s v=""/>
    <s v=""/>
    <s v=""/>
    <s v=""/>
    <s v=""/>
    <s v=""/>
    <s v=""/>
    <s v=""/>
  </r>
  <r>
    <s v="42921عبدالله محمد عبدالراضيabdallah.mohammed409@yahoo.comأخـــــرى"/>
    <d v="2017-07-05T00:00:00"/>
    <d v="1899-12-30T13:42:34"/>
    <s v="عبدالله محمد عبدالراضي"/>
    <x v="0"/>
    <s v="abdallah.mohammed409@yahoo.com"/>
    <s v="28907152602538"/>
    <s v="01155359500"/>
    <x v="4"/>
    <m/>
    <x v="6"/>
    <n v="5"/>
    <n v="13"/>
    <n v="4"/>
    <s v=""/>
    <s v=""/>
    <s v=""/>
    <s v=""/>
    <s v=""/>
    <s v=""/>
    <s v=""/>
    <s v=""/>
    <s v=""/>
    <s v=""/>
  </r>
  <r>
    <s v="42921محمودma7moud.khater@hotmail.comاستفســار عن خدمــة"/>
    <d v="2017-07-05T00:00:00"/>
    <d v="1899-12-30T13:31:48"/>
    <s v="محمود"/>
    <x v="0"/>
    <s v="ma7moud.khater@hotmail.com"/>
    <s v="288081216001499"/>
    <s v="201226664848"/>
    <x v="0"/>
    <m/>
    <x v="6"/>
    <n v="5"/>
    <n v="13"/>
    <n v="4"/>
    <s v=""/>
    <s v=""/>
    <s v=""/>
    <s v=""/>
    <s v=""/>
    <s v=""/>
    <s v=""/>
    <s v=""/>
    <s v=""/>
    <s v=""/>
  </r>
  <r>
    <s v="42921عبد الله رمضانarharidy@gmail.comاستفســار عن خدمــة"/>
    <d v="2017-07-05T00:00:00"/>
    <d v="1899-12-30T13:03:06"/>
    <s v="عبد الله رمضان"/>
    <x v="0"/>
    <s v="arharidy@gmail.com"/>
    <s v="27502162300714"/>
    <s v="00201007446388"/>
    <x v="0"/>
    <m/>
    <x v="6"/>
    <n v="5"/>
    <n v="13"/>
    <n v="4"/>
    <s v=""/>
    <s v=""/>
    <s v=""/>
    <s v=""/>
    <s v=""/>
    <s v=""/>
    <s v=""/>
    <s v=""/>
    <s v=""/>
    <s v=""/>
  </r>
  <r>
    <s v="42921اكرم ربيع عيدAkrameid800@yahoo.comشــكــوى"/>
    <d v="2017-07-05T00:00:00"/>
    <d v="1899-12-30T12:58:38"/>
    <s v="اكرم ربيع عيد"/>
    <x v="0"/>
    <s v="Akrameid800@yahoo.com"/>
    <s v="29107271601938"/>
    <s v="0201012128917"/>
    <x v="2"/>
    <m/>
    <x v="6"/>
    <n v="5"/>
    <n v="12"/>
    <n v="4"/>
    <s v=""/>
    <s v=""/>
    <s v=""/>
    <s v=""/>
    <s v=""/>
    <s v=""/>
    <s v=""/>
    <s v=""/>
    <s v=""/>
    <s v=""/>
  </r>
  <r>
    <s v="42921gamal ahmedgaa7777@gmail.comاستفسار عن مسار الطرد"/>
    <d v="2017-07-05T00:00:00"/>
    <d v="1899-12-30T12:58:34"/>
    <s v="gamal ahmed"/>
    <x v="0"/>
    <s v="gaa7777@gmail.com"/>
    <s v=": 312720"/>
    <s v="201116796010"/>
    <x v="1"/>
    <m/>
    <x v="6"/>
    <n v="5"/>
    <n v="12"/>
    <n v="4"/>
    <s v="RR508608970EG"/>
    <s v=""/>
    <s v=""/>
    <s v=""/>
    <s v=""/>
    <s v=""/>
    <s v=""/>
    <s v=""/>
    <s v="RR"/>
    <s v="EG"/>
  </r>
  <r>
    <s v="42921محيي الدين عزتmohey.ezzat@gmail.comشــكــوى"/>
    <d v="2017-07-05T00:00:00"/>
    <d v="1899-12-30T12:57:40"/>
    <s v="محيي الدين عزت"/>
    <x v="0"/>
    <s v="mohey.ezzat@gmail.com"/>
    <s v="26108250100799"/>
    <s v="201000002488"/>
    <x v="2"/>
    <m/>
    <x v="6"/>
    <n v="5"/>
    <n v="12"/>
    <n v="4"/>
    <s v=""/>
    <s v=""/>
    <s v=""/>
    <s v=""/>
    <s v=""/>
    <s v=""/>
    <s v=""/>
    <s v=""/>
    <s v=""/>
    <s v=""/>
  </r>
  <r>
    <s v="42921محمد شعبان محمد ابو احمدmmmmmm26393@gmail.comشــكــوى"/>
    <d v="2017-07-05T00:00:00"/>
    <d v="1899-12-30T12:19:26"/>
    <s v="محمد شعبان محمد ابو احمد"/>
    <x v="0"/>
    <s v="mmmmmm26393@gmail.com"/>
    <s v="29303261800413"/>
    <s v="201006767512"/>
    <x v="2"/>
    <m/>
    <x v="6"/>
    <n v="5"/>
    <n v="12"/>
    <n v="4"/>
    <s v=""/>
    <s v=""/>
    <s v=""/>
    <s v=""/>
    <s v=""/>
    <s v=""/>
    <s v=""/>
    <s v=""/>
    <s v=""/>
    <s v=""/>
  </r>
  <r>
    <s v="42921MohamedShear-force@hotmail.comاستفسار عن مسار الطرد"/>
    <d v="2017-07-05T00:00:00"/>
    <d v="1899-12-30T11:59:56"/>
    <s v="Mohamed"/>
    <x v="0"/>
    <s v="Shear-force@hotmail.com"/>
    <s v="28901011719859"/>
    <s v="201003923072"/>
    <x v="1"/>
    <m/>
    <x v="6"/>
    <n v="5"/>
    <n v="11"/>
    <n v="4"/>
    <s v=""/>
    <s v=""/>
    <s v=""/>
    <s v=""/>
    <s v=""/>
    <s v=""/>
    <s v=""/>
    <s v=""/>
    <s v=""/>
    <s v=""/>
  </r>
  <r>
    <s v="42921سلمى سامى السيد عبيدsalma.samy.ebeid@gmail.comاستفســار عن خدمــة"/>
    <d v="2017-07-05T00:00:00"/>
    <d v="1899-12-30T11:53:59"/>
    <s v="سلمى سامى السيد عبيد"/>
    <x v="0"/>
    <s v="salma.samy.ebeid@gmail.com"/>
    <s v="28905110200721"/>
    <s v="201227767157"/>
    <x v="0"/>
    <m/>
    <x v="6"/>
    <n v="5"/>
    <n v="11"/>
    <n v="4"/>
    <s v=""/>
    <s v=""/>
    <s v=""/>
    <s v=""/>
    <s v=""/>
    <s v=""/>
    <s v=""/>
    <s v=""/>
    <s v=""/>
    <s v=""/>
  </r>
  <r>
    <s v="42921عمرو فتحىamr_elborgy86@yahoo.comأخـــــرى"/>
    <d v="2017-07-05T00:00:00"/>
    <d v="1899-12-30T11:47:56"/>
    <s v="عمرو فتحى"/>
    <x v="0"/>
    <s v="amr_elborgy86@yahoo.com"/>
    <s v="2102734"/>
    <s v="20201112882553"/>
    <x v="4"/>
    <m/>
    <x v="6"/>
    <n v="5"/>
    <n v="11"/>
    <n v="4"/>
    <s v=""/>
    <s v=""/>
    <s v=""/>
    <s v=""/>
    <s v=""/>
    <s v=""/>
    <s v=""/>
    <s v=""/>
    <s v=""/>
    <s v=""/>
  </r>
  <r>
    <s v="42921نديمNadeemmohameduaio@gmail.comاستفســار عن خدمــة"/>
    <d v="2017-07-05T00:00:00"/>
    <d v="1899-12-30T11:09:21"/>
    <s v="نديم"/>
    <x v="0"/>
    <s v="Nadeemmohameduaio@gmail.com"/>
    <s v="30101012161234"/>
    <s v="201159413485"/>
    <x v="0"/>
    <m/>
    <x v="6"/>
    <n v="5"/>
    <n v="11"/>
    <n v="4"/>
    <s v=""/>
    <s v=""/>
    <s v=""/>
    <s v=""/>
    <s v=""/>
    <s v=""/>
    <s v=""/>
    <s v=""/>
    <s v=""/>
    <s v=""/>
  </r>
  <r>
    <s v="42921Khaled Alikh607ali@gmail.comاستفسار عن مسار الطرد"/>
    <d v="2017-07-05T00:00:00"/>
    <d v="1899-12-30T11:06:30"/>
    <s v="Khaled Ali"/>
    <x v="0"/>
    <s v="kh607ali@gmail.com"/>
    <s v="28101010106211"/>
    <s v="201144429978"/>
    <x v="1"/>
    <m/>
    <x v="6"/>
    <n v="5"/>
    <n v="11"/>
    <n v="4"/>
    <s v="RE496867365SE"/>
    <s v=""/>
    <s v=""/>
    <s v=""/>
    <s v=""/>
    <s v=""/>
    <s v=""/>
    <s v=""/>
    <s v="RE"/>
    <s v="SE"/>
  </r>
  <r>
    <s v="42921Peter Saleeb Boshrapetersaleeb@yahoo.comاستفسار عن مسار الطرد"/>
    <d v="2017-07-05T00:00:00"/>
    <d v="1899-12-30T10:44:29"/>
    <s v="Peter Saleeb Boshra"/>
    <x v="0"/>
    <s v="petersaleeb@yahoo.com"/>
    <s v="29011010100039"/>
    <s v="01273095085"/>
    <x v="1"/>
    <m/>
    <x v="6"/>
    <n v="5"/>
    <n v="10"/>
    <n v="4"/>
    <s v="RK810872239CN"/>
    <s v=""/>
    <s v=""/>
    <s v=""/>
    <s v=""/>
    <s v=""/>
    <s v=""/>
    <s v=""/>
    <s v="RK"/>
    <s v="CN"/>
  </r>
  <r>
    <s v="42921وليد صلاحALMOGTAMA@HOTMAIL.COMاستفسار عن مسار الطرد"/>
    <d v="2017-07-05T00:00:00"/>
    <d v="1899-12-30T09:59:46"/>
    <s v="وليد صلاح"/>
    <x v="0"/>
    <s v="ALMOGTAMA@HOTMAIL.COM"/>
    <s v="28201288800651"/>
    <s v="201003909192"/>
    <x v="1"/>
    <m/>
    <x v="6"/>
    <n v="5"/>
    <n v="9"/>
    <n v="4"/>
    <s v=""/>
    <s v=""/>
    <s v=""/>
    <s v=""/>
    <s v=""/>
    <s v=""/>
    <s v=""/>
    <s v=""/>
    <s v=""/>
    <s v=""/>
  </r>
  <r>
    <s v="42921emad mouniremad62mounir40@gmail.comاستفسار عن مسار الطرد"/>
    <d v="2017-07-05T00:00:00"/>
    <d v="1899-12-30T09:54:20"/>
    <s v="emad mounir"/>
    <x v="0"/>
    <s v="emad62mounir40@gmail.com"/>
    <s v="26208280100071"/>
    <s v="01224966675"/>
    <x v="1"/>
    <m/>
    <x v="6"/>
    <n v="5"/>
    <n v="9"/>
    <n v="4"/>
    <s v="EE634859554EG"/>
    <s v=""/>
    <s v=""/>
    <s v=""/>
    <s v=""/>
    <s v=""/>
    <s v=""/>
    <s v=""/>
    <s v="EE"/>
    <s v="EG"/>
  </r>
  <r>
    <s v="42921اسلام عبد المجيد يوسف رجبislam-ragab@hotmail.comاستفسار عن مسار الطرد"/>
    <d v="2017-07-05T00:00:00"/>
    <d v="1899-12-30T09:51:04"/>
    <s v="اسلام عبد المجيد يوسف رجب"/>
    <x v="0"/>
    <s v="islam-ragab@hotmail.com"/>
    <s v="28503240103351"/>
    <s v="0201223577276"/>
    <x v="1"/>
    <m/>
    <x v="6"/>
    <n v="5"/>
    <n v="9"/>
    <n v="4"/>
    <s v="RS641300394CN"/>
    <s v=""/>
    <s v=""/>
    <s v=""/>
    <s v=""/>
    <s v=""/>
    <s v=""/>
    <s v=""/>
    <s v="RS"/>
    <s v="CN"/>
  </r>
  <r>
    <s v="42921محمد محمد علي موسيmohammedmousa650@gmail.comاستفســار عن خدمــة"/>
    <d v="2017-07-05T00:00:00"/>
    <d v="1899-12-30T09:33:22"/>
    <s v="محمد محمد علي موسي"/>
    <x v="0"/>
    <s v="mohammedmousa650@gmail.com"/>
    <s v="0101918"/>
    <s v="00966567150145"/>
    <x v="0"/>
    <m/>
    <x v="6"/>
    <n v="5"/>
    <n v="9"/>
    <n v="4"/>
    <s v=""/>
    <s v=""/>
    <s v=""/>
    <s v=""/>
    <s v=""/>
    <s v=""/>
    <s v=""/>
    <s v=""/>
    <s v=""/>
    <s v=""/>
  </r>
  <r>
    <s v="42921باسم علي عبد الله احمدmarwanbasem33@yahoo.comاستفسار عن مسار الطرد"/>
    <d v="2017-07-05T00:00:00"/>
    <d v="1899-12-30T08:14:08"/>
    <s v="باسم علي عبد الله احمد"/>
    <x v="0"/>
    <s v="marwanbasem33@yahoo.com"/>
    <s v="28408041601218"/>
    <s v="20100942747"/>
    <x v="1"/>
    <m/>
    <x v="6"/>
    <n v="5"/>
    <n v="8"/>
    <n v="4"/>
    <s v="RR062768570SA"/>
    <s v=""/>
    <s v=""/>
    <s v=""/>
    <s v=""/>
    <s v=""/>
    <s v=""/>
    <s v=""/>
    <s v="RR"/>
    <s v="SA"/>
  </r>
  <r>
    <s v="42921Moaaz Faragmoaaz_fiba@hotmail.comاستفسار عن مسار الطرد"/>
    <d v="2017-07-05T00:00:00"/>
    <d v="1899-12-30T07:39:02"/>
    <s v="Moaaz Farag"/>
    <x v="0"/>
    <s v="moaaz_fiba@hotmail.com"/>
    <s v="29505012101272"/>
    <s v="0818083977604"/>
    <x v="1"/>
    <m/>
    <x v="6"/>
    <n v="5"/>
    <n v="7"/>
    <n v="4"/>
    <s v="ee017676719eg"/>
    <s v=""/>
    <s v=""/>
    <s v=""/>
    <s v=""/>
    <s v=""/>
    <s v=""/>
    <s v=""/>
    <s v="EE"/>
    <s v="EG"/>
  </r>
  <r>
    <s v="42921عبدالرحمن محمد ابراهيم خطابAbdok8700@gmail.comشــكــوى"/>
    <d v="2017-07-05T00:00:00"/>
    <d v="1899-12-30T07:38:27"/>
    <s v="عبدالرحمن محمد ابراهيم خطاب"/>
    <x v="0"/>
    <s v="Abdok8700@gmail.com"/>
    <s v="8800632"/>
    <s v="201228081651"/>
    <x v="2"/>
    <m/>
    <x v="6"/>
    <n v="5"/>
    <n v="7"/>
    <n v="4"/>
    <s v=""/>
    <s v=""/>
    <s v=""/>
    <s v=""/>
    <s v=""/>
    <s v=""/>
    <s v=""/>
    <s v=""/>
    <s v=""/>
    <s v=""/>
  </r>
  <r>
    <s v="42921مدحت عبد الهادى محمد تمامa4_tamam@yahoo.comشــكــوى"/>
    <d v="2017-07-05T00:00:00"/>
    <d v="1899-12-30T02:23:36"/>
    <s v="مدحت عبد الهادى محمد تمام"/>
    <x v="0"/>
    <s v="a4_tamam@yahoo.com"/>
    <s v=": 1216180"/>
    <s v="00201273932766"/>
    <x v="2"/>
    <m/>
    <x v="6"/>
    <n v="5"/>
    <n v="2"/>
    <n v="4"/>
    <s v="RR061589435SA"/>
    <s v=""/>
    <s v=""/>
    <s v=""/>
    <s v=""/>
    <s v=""/>
    <s v=""/>
    <s v=""/>
    <s v="RR"/>
    <s v="SA"/>
  </r>
  <r>
    <s v="42921محمد شاديshokda@hotmail.comشــكــوى"/>
    <d v="2017-07-05T00:00:00"/>
    <d v="1899-12-30T00:34:26"/>
    <s v="محمد شادي"/>
    <x v="0"/>
    <s v="shokda@hotmail.com"/>
    <s v="٢٧١٠٦٠٨١٢٠١١٧٤"/>
    <s v="201001018895"/>
    <x v="2"/>
    <m/>
    <x v="6"/>
    <n v="5"/>
    <n v="0"/>
    <n v="4"/>
    <s v=""/>
    <s v=""/>
    <s v=""/>
    <s v=""/>
    <s v=""/>
    <s v=""/>
    <s v=""/>
    <s v=""/>
    <s v=""/>
    <s v=""/>
  </r>
  <r>
    <s v="42921يوسف عبد العزيز حسين على يوسفyoussefa@migrationit.comأخـــــرى"/>
    <d v="2017-07-05T00:00:00"/>
    <d v="1899-12-30T00:01:05"/>
    <s v="يوسف عبد العزيز حسين على يوسف"/>
    <x v="0"/>
    <s v="youssefa@migrationit.com"/>
    <s v="29306270101519"/>
    <s v="201064455720"/>
    <x v="4"/>
    <m/>
    <x v="6"/>
    <n v="5"/>
    <n v="0"/>
    <n v="4"/>
    <s v=""/>
    <s v=""/>
    <s v=""/>
    <s v=""/>
    <s v=""/>
    <s v=""/>
    <s v=""/>
    <s v=""/>
    <s v=""/>
    <s v=""/>
  </r>
  <r>
    <s v="42920Ahmed Fouadlordegypt8@hotmail.comشــكــوى"/>
    <d v="2017-07-04T00:00:00"/>
    <d v="1899-12-30T23:00:39"/>
    <s v="Ahmed Fouad"/>
    <x v="0"/>
    <s v="lordegypt8@hotmail.com"/>
    <s v="28410260100199"/>
    <s v="00201122444440"/>
    <x v="2"/>
    <m/>
    <x v="6"/>
    <n v="4"/>
    <n v="23"/>
    <n v="3"/>
    <s v="RL549126623IE"/>
    <s v=""/>
    <s v=""/>
    <s v=""/>
    <s v=""/>
    <s v=""/>
    <s v=""/>
    <s v=""/>
    <s v="RL"/>
    <s v="IE"/>
  </r>
  <r>
    <s v="42920مجدىWall-e84@hotmail.comاستفسار عن مسار الطرد"/>
    <d v="2017-07-04T00:00:00"/>
    <d v="1899-12-30T22:46:25"/>
    <s v="مجدى"/>
    <x v="0"/>
    <s v="Wall-e84@hotmail.com"/>
    <s v="28405038800235"/>
    <s v="201146244333"/>
    <x v="1"/>
    <m/>
    <x v="6"/>
    <n v="4"/>
    <n v="22"/>
    <n v="3"/>
    <s v="EE703107671EG"/>
    <s v=""/>
    <s v=""/>
    <s v=""/>
    <s v=""/>
    <s v=""/>
    <s v=""/>
    <s v=""/>
    <s v="EE"/>
    <s v="EG"/>
  </r>
  <r>
    <s v="42920محمد الدمرداشdabor.md@gmail.comاستفسار عن مسار الطرد"/>
    <d v="2017-07-04T00:00:00"/>
    <d v="1899-12-30T22:42:42"/>
    <s v="محمد الدمرداش"/>
    <x v="0"/>
    <s v="dabor.md@gmail.com"/>
    <s v="29306031600554"/>
    <s v="201097688315"/>
    <x v="1"/>
    <m/>
    <x v="6"/>
    <n v="4"/>
    <n v="22"/>
    <n v="3"/>
    <s v="RB241633759SG"/>
    <s v="RS771449953NL"/>
    <s v="RE496093095SE"/>
    <s v=""/>
    <s v=""/>
    <s v=""/>
    <s v=""/>
    <s v=""/>
    <s v="RB"/>
    <s v="SG"/>
  </r>
  <r>
    <s v="42920محمد احمد عبدالسلامroshdyabaza99@gmail.comاستفسار عن مسار الطرد"/>
    <d v="2017-07-04T00:00:00"/>
    <d v="1899-12-30T22:28:46"/>
    <s v="محمد احمد عبدالسلام"/>
    <x v="0"/>
    <s v="roshdyabaza99@gmail.com"/>
    <s v="1300331"/>
    <s v="201228899637"/>
    <x v="1"/>
    <m/>
    <x v="6"/>
    <n v="4"/>
    <n v="22"/>
    <n v="3"/>
    <s v="Cp031573304Dz"/>
    <s v=""/>
    <s v=""/>
    <s v=""/>
    <s v=""/>
    <s v=""/>
    <s v=""/>
    <s v=""/>
    <s v="CP"/>
    <s v="DZ"/>
  </r>
  <r>
    <s v="42920Firas ateraAtera_1983@yahoo.comشــكــوى"/>
    <d v="2017-07-04T00:00:00"/>
    <d v="1899-12-30T22:16:39"/>
    <s v="Firas atera"/>
    <x v="8"/>
    <s v="Atera_1983@yahoo.com"/>
    <s v=": E4045"/>
    <s v="00962781215180"/>
    <x v="2"/>
    <m/>
    <x v="6"/>
    <n v="4"/>
    <n v="22"/>
    <n v="3"/>
    <s v="ee703268634eg"/>
    <s v=""/>
    <s v=""/>
    <s v=""/>
    <s v=""/>
    <s v=""/>
    <s v=""/>
    <s v=""/>
    <s v="EE"/>
    <s v="EG"/>
  </r>
  <r>
    <s v="42920محمد عليmohmedali.eldosoky@gmail.comأخـــــرى"/>
    <d v="2017-07-04T00:00:00"/>
    <d v="1899-12-30T22:16:22"/>
    <s v="محمد علي"/>
    <x v="0"/>
    <s v="mohmedali.eldosoky@gmail.com"/>
    <s v="2500051"/>
    <s v="00201022789695"/>
    <x v="4"/>
    <m/>
    <x v="6"/>
    <n v="4"/>
    <n v="22"/>
    <n v="3"/>
    <s v=""/>
    <s v=""/>
    <s v=""/>
    <s v=""/>
    <s v=""/>
    <s v=""/>
    <s v=""/>
    <s v=""/>
    <s v=""/>
    <s v=""/>
  </r>
  <r>
    <s v="42920اشرف مصطفيPeteashraf@yahoo.comشــكــوى"/>
    <d v="2017-07-04T00:00:00"/>
    <d v="1899-12-30T21:52:59"/>
    <s v="اشرف مصطفي"/>
    <x v="0"/>
    <s v="Peteashraf@yahoo.com"/>
    <s v="2761010232499"/>
    <s v="201003704968"/>
    <x v="2"/>
    <m/>
    <x v="6"/>
    <n v="4"/>
    <n v="21"/>
    <n v="3"/>
    <s v="RF715958866CN"/>
    <s v=""/>
    <s v=""/>
    <s v=""/>
    <s v=""/>
    <s v=""/>
    <s v=""/>
    <s v=""/>
    <s v="RF"/>
    <s v="CN"/>
  </r>
  <r>
    <s v="42920محمد فتحي سليمانmohammed.fatehy@gmail.comاستفسار عن مسار الطرد"/>
    <d v="2017-07-04T00:00:00"/>
    <d v="1899-12-30T20:31:43"/>
    <s v="محمد فتحي سليمان"/>
    <x v="0"/>
    <s v="mohammed.fatehy@gmail.com"/>
    <s v="27805090104098"/>
    <s v="201064136486"/>
    <x v="1"/>
    <m/>
    <x v="6"/>
    <n v="4"/>
    <n v="20"/>
    <n v="3"/>
    <s v="ee703284019eg"/>
    <s v=""/>
    <s v=""/>
    <s v=""/>
    <s v=""/>
    <s v=""/>
    <s v=""/>
    <s v=""/>
    <s v="EE"/>
    <s v="EG"/>
  </r>
  <r>
    <s v="42920Mahmoud Salahmlane944@gmail.comاستفسار عن مسار الطرد"/>
    <d v="2017-07-04T00:00:00"/>
    <d v="1899-12-30T20:00:27"/>
    <s v="Mahmoud Salah"/>
    <x v="0"/>
    <s v="mlane944@gmail.com"/>
    <s v="29712112100414"/>
    <s v="01211687771"/>
    <x v="1"/>
    <m/>
    <x v="6"/>
    <n v="4"/>
    <n v="20"/>
    <n v="3"/>
    <s v="RK810627159CN"/>
    <s v=""/>
    <s v=""/>
    <s v=""/>
    <s v=""/>
    <s v=""/>
    <s v=""/>
    <s v=""/>
    <s v="RK"/>
    <s v="CN"/>
  </r>
  <r>
    <s v="42920عبدالرحمن محمد ابراهيم خطابAbdok8700@gmail.comشــكــوى"/>
    <d v="2017-07-04T00:00:00"/>
    <d v="1899-12-30T19:45:30"/>
    <s v="عبدالرحمن محمد ابراهيم خطاب"/>
    <x v="0"/>
    <s v="Abdok8700@gmail.com"/>
    <s v="8800632"/>
    <s v="201228081651"/>
    <x v="2"/>
    <m/>
    <x v="6"/>
    <n v="4"/>
    <n v="19"/>
    <n v="3"/>
    <s v=""/>
    <s v=""/>
    <s v=""/>
    <s v=""/>
    <s v=""/>
    <s v=""/>
    <s v=""/>
    <s v=""/>
    <s v=""/>
    <s v=""/>
  </r>
  <r>
    <s v="42920محمد شاهينmohamedshaheen4002@gmail.comاستفســار عن خدمــة"/>
    <d v="2017-07-04T00:00:00"/>
    <d v="1899-12-30T18:46:46"/>
    <s v="محمد شاهين"/>
    <x v="0"/>
    <s v="mohamedshaheen4002@gmail.com"/>
    <s v="28805011600974"/>
    <s v="201063742831"/>
    <x v="0"/>
    <m/>
    <x v="6"/>
    <n v="4"/>
    <n v="18"/>
    <n v="3"/>
    <s v=""/>
    <s v=""/>
    <s v=""/>
    <s v=""/>
    <s v=""/>
    <s v=""/>
    <s v=""/>
    <s v=""/>
    <s v=""/>
    <s v=""/>
  </r>
  <r>
    <s v="42920وليد عبدالرحمنL_s22000@hotmail.comاستفسار عن مسار الطرد"/>
    <d v="2017-07-04T00:00:00"/>
    <d v="1899-12-30T16:14:32"/>
    <s v="وليد عبدالرحمن"/>
    <x v="0"/>
    <s v="L_s22000@hotmail.com"/>
    <s v="2701072"/>
    <s v="201008101044"/>
    <x v="1"/>
    <m/>
    <x v="6"/>
    <n v="4"/>
    <n v="16"/>
    <n v="3"/>
    <s v="Cp001339501eg"/>
    <s v=""/>
    <s v=""/>
    <s v=""/>
    <s v=""/>
    <s v=""/>
    <s v=""/>
    <s v=""/>
    <s v="CP"/>
    <s v="EG"/>
  </r>
  <r>
    <s v="42920مايسه حمدى عباس الزوبرىMaisa.hamdy@gmail.comاستفسار عن مسار الطرد"/>
    <d v="2017-07-04T00:00:00"/>
    <d v="1899-12-30T14:34:38"/>
    <s v="مايسه حمدى عباس الزوبرى"/>
    <x v="0"/>
    <s v="Maisa.hamdy@gmail.com"/>
    <s v="2790723170030"/>
    <s v="01068688400"/>
    <x v="1"/>
    <m/>
    <x v="6"/>
    <n v="4"/>
    <n v="14"/>
    <n v="3"/>
    <s v="EH003047523US"/>
    <s v=""/>
    <s v=""/>
    <s v=""/>
    <s v=""/>
    <s v=""/>
    <s v=""/>
    <s v=""/>
    <s v="EH"/>
    <s v="US"/>
  </r>
  <r>
    <s v="42920أكرم سمير عبد السلام السيدakrams2010@yahoo.comاستفســار عن خدمــة"/>
    <d v="2017-07-04T00:00:00"/>
    <d v="1899-12-30T14:33:13"/>
    <s v="أكرم سمير عبد السلام السيد"/>
    <x v="0"/>
    <s v="akrams2010@yahoo.com"/>
    <s v="28705201702436"/>
    <s v="01065823190"/>
    <x v="0"/>
    <m/>
    <x v="6"/>
    <n v="4"/>
    <n v="14"/>
    <n v="3"/>
    <s v=""/>
    <s v=""/>
    <s v=""/>
    <s v=""/>
    <s v=""/>
    <s v=""/>
    <s v=""/>
    <s v=""/>
    <s v=""/>
    <s v=""/>
  </r>
  <r>
    <s v="42920محمد كامل نور الدينu6000@hotmail.comشــكــوى"/>
    <d v="2017-07-04T00:00:00"/>
    <d v="1899-12-30T14:27:32"/>
    <s v="محمد كامل نور الدين"/>
    <x v="0"/>
    <s v="u6000@hotmail.com"/>
    <s v="27502112100455"/>
    <s v="00201000038696"/>
    <x v="2"/>
    <m/>
    <x v="6"/>
    <n v="4"/>
    <n v="14"/>
    <n v="3"/>
    <s v=""/>
    <s v=""/>
    <s v=""/>
    <s v=""/>
    <s v=""/>
    <s v=""/>
    <s v=""/>
    <s v=""/>
    <s v=""/>
    <s v=""/>
  </r>
  <r>
    <s v="42920gamal aliislam28150@gmail.comاستفسار عن مسار الطرد"/>
    <d v="2017-07-04T00:00:00"/>
    <d v="1899-12-30T14:18:11"/>
    <s v="gamal ali"/>
    <x v="0"/>
    <s v="islam28150@gmail.com"/>
    <s v="26104250104152"/>
    <s v="201286945538"/>
    <x v="1"/>
    <m/>
    <x v="6"/>
    <n v="4"/>
    <n v="14"/>
    <n v="3"/>
    <s v="RX572566227DE"/>
    <s v=""/>
    <s v=""/>
    <s v=""/>
    <s v=""/>
    <s v=""/>
    <s v=""/>
    <s v=""/>
    <s v="RX"/>
    <s v="DE"/>
  </r>
  <r>
    <s v="42920Ahmed onsy ahmedA7mdonsy@gmail.comاستفسار عن مسار الطرد"/>
    <d v="2017-07-04T00:00:00"/>
    <d v="1899-12-30T13:35:59"/>
    <s v="Ahmed onsy ahmed"/>
    <x v="0"/>
    <s v="A7mdonsy@gmail.com"/>
    <s v="28809051604538"/>
    <s v="201098080652"/>
    <x v="1"/>
    <m/>
    <x v="6"/>
    <n v="4"/>
    <n v="13"/>
    <n v="3"/>
    <s v="RT377235663HK"/>
    <s v=""/>
    <s v=""/>
    <s v=""/>
    <s v=""/>
    <s v=""/>
    <s v=""/>
    <s v=""/>
    <s v="RT"/>
    <s v="HK"/>
  </r>
  <r>
    <s v="42920ناجي صبريnagynoishy@gmail.comأخـــــرى"/>
    <d v="2017-07-04T00:00:00"/>
    <d v="1899-12-30T13:22:07"/>
    <s v="ناجي صبري"/>
    <x v="0"/>
    <s v="nagynoishy@gmail.com"/>
    <s v="30003121803058"/>
    <s v="201090385105"/>
    <x v="4"/>
    <m/>
    <x v="6"/>
    <n v="4"/>
    <n v="13"/>
    <n v="3"/>
    <s v=""/>
    <s v=""/>
    <s v=""/>
    <s v=""/>
    <s v=""/>
    <s v=""/>
    <s v=""/>
    <s v=""/>
    <s v=""/>
    <s v=""/>
  </r>
  <r>
    <s v="42920مؤمن عصمتmomen.esmat@gmail.comاستفسار عن مسار الطرد"/>
    <d v="2017-07-04T00:00:00"/>
    <d v="1899-12-30T13:12:27"/>
    <s v="مؤمن عصمت"/>
    <x v="0"/>
    <s v="momen.esmat@gmail.com"/>
    <s v="28511130103731"/>
    <s v="01000300198"/>
    <x v="1"/>
    <m/>
    <x v="6"/>
    <n v="4"/>
    <n v="13"/>
    <n v="3"/>
    <s v="RH051725539TR"/>
    <s v="RS628805659CN"/>
    <s v=""/>
    <s v=""/>
    <s v=""/>
    <s v=""/>
    <s v=""/>
    <s v=""/>
    <s v="RH"/>
    <s v="TR"/>
  </r>
  <r>
    <s v="42920حسن بخيت حسن بخيتhassanbekhit.translator@gmail.comأخـــــرى"/>
    <d v="2017-07-04T00:00:00"/>
    <d v="1899-12-30T13:07:12"/>
    <s v="حسن بخيت حسن بخيت"/>
    <x v="0"/>
    <s v="hassanbekhit.translator@gmail.com"/>
    <s v="28212082102151"/>
    <s v="201115557370"/>
    <x v="4"/>
    <m/>
    <x v="6"/>
    <n v="4"/>
    <n v="13"/>
    <n v="3"/>
    <s v=""/>
    <s v=""/>
    <s v=""/>
    <s v=""/>
    <s v=""/>
    <s v=""/>
    <s v=""/>
    <s v=""/>
    <s v=""/>
    <s v=""/>
  </r>
  <r>
    <s v="42920عبد الحكيم عامر عرابىabooraby1@gmail.comاستفســار عن خدمــة"/>
    <d v="2017-07-04T00:00:00"/>
    <d v="1899-12-30T13:00:30"/>
    <s v="عبد الحكيم عامر عرابى"/>
    <x v="0"/>
    <s v="abooraby1@gmail.com"/>
    <s v="26011282800551"/>
    <s v="201100204409"/>
    <x v="0"/>
    <m/>
    <x v="6"/>
    <n v="4"/>
    <n v="13"/>
    <n v="3"/>
    <s v=""/>
    <s v=""/>
    <s v=""/>
    <s v=""/>
    <s v=""/>
    <s v=""/>
    <s v=""/>
    <s v=""/>
    <s v=""/>
    <s v=""/>
  </r>
  <r>
    <s v="42920كيرلس محسن بديعkirollos.mohsen@gmail.comشــكــوى"/>
    <d v="2017-07-04T00:00:00"/>
    <d v="1899-12-30T12:41:15"/>
    <s v="كيرلس محسن بديع"/>
    <x v="0"/>
    <s v="kirollos.mohsen@gmail.com"/>
    <s v="28906202500352"/>
    <s v="01008444895"/>
    <x v="2"/>
    <m/>
    <x v="6"/>
    <n v="4"/>
    <n v="12"/>
    <n v="3"/>
    <s v=""/>
    <s v=""/>
    <s v=""/>
    <s v=""/>
    <s v=""/>
    <s v=""/>
    <s v=""/>
    <s v=""/>
    <s v=""/>
    <s v=""/>
  </r>
  <r>
    <s v="42920محمد مصطفى كمالmoh507@hotmail.comاستفسار عن مسار الطرد"/>
    <d v="2017-07-04T00:00:00"/>
    <d v="1899-12-30T12:36:13"/>
    <s v="محمد مصطفى كمال"/>
    <x v="0"/>
    <s v="moh507@hotmail.com"/>
    <s v="25604110101438"/>
    <s v="021224069327"/>
    <x v="1"/>
    <m/>
    <x v="6"/>
    <n v="4"/>
    <n v="12"/>
    <n v="3"/>
    <s v="ee703219077eg"/>
    <s v=""/>
    <s v=""/>
    <s v=""/>
    <s v=""/>
    <s v=""/>
    <s v=""/>
    <s v=""/>
    <s v="EE"/>
    <s v="EG"/>
  </r>
  <r>
    <s v="42920mohamed bagouriINFO@SSCOEGYPT.COMاستفسار عن مسار الطرد"/>
    <d v="2017-07-04T00:00:00"/>
    <d v="1899-12-30T12:22:45"/>
    <s v="mohamed bagouri"/>
    <x v="0"/>
    <s v="INFO@SSCOEGYPT.COM"/>
    <s v="24905240102092"/>
    <s v="01001621327-20811112"/>
    <x v="1"/>
    <m/>
    <x v="6"/>
    <n v="4"/>
    <n v="12"/>
    <n v="3"/>
    <s v="ru649601174gb"/>
    <s v=""/>
    <s v=""/>
    <s v=""/>
    <s v=""/>
    <s v=""/>
    <s v=""/>
    <s v=""/>
    <s v="RU"/>
    <s v="GB"/>
  </r>
  <r>
    <s v="42920احمد محمد السيد عبد اللطيفhamdahamoza @gmail.comشــكــوى"/>
    <d v="2017-07-04T00:00:00"/>
    <d v="1899-12-30T11:59:35"/>
    <s v="احمد محمد السيد عبد اللطيف"/>
    <x v="0"/>
    <s v="hamdahamoza @gmail.com"/>
    <s v="29005200200153"/>
    <s v="00201201863382"/>
    <x v="2"/>
    <m/>
    <x v="6"/>
    <n v="4"/>
    <n v="11"/>
    <n v="3"/>
    <s v="RR684229030ar"/>
    <s v=""/>
    <s v=""/>
    <s v=""/>
    <s v=""/>
    <s v=""/>
    <s v=""/>
    <s v=""/>
    <s v="RR"/>
    <s v="AR"/>
  </r>
  <r>
    <s v="42920شيماء شعبان حامدCANDYEGYPT@GMAIL.COMاستفسار عن مسار الطرد"/>
    <d v="2017-07-04T00:00:00"/>
    <d v="1899-12-30T11:58:27"/>
    <s v="شيماء شعبان حامد"/>
    <x v="0"/>
    <s v="CANDYEGYPT@GMAIL.COM"/>
    <s v="28204102100581"/>
    <s v="01022818135"/>
    <x v="1"/>
    <m/>
    <x v="6"/>
    <n v="4"/>
    <n v="11"/>
    <n v="3"/>
    <s v="RF700155885CN"/>
    <s v="RF700046514CN"/>
    <s v="RK804515445CN"/>
    <s v="RF701916999CN"/>
    <s v="RH906308253CN"/>
    <s v="RF717734733CN"/>
    <s v="RF698691595CN"/>
    <s v="RF725952704CN"/>
    <s v="RF"/>
    <s v="CN"/>
  </r>
  <r>
    <s v="42920احمد علىelec.ahmed.ali@gmail.comاستفســار فنـى"/>
    <d v="2017-07-04T00:00:00"/>
    <d v="1899-12-30T11:53:27"/>
    <s v="احمد على"/>
    <x v="0"/>
    <s v="elec.ahmed.ali@gmail.com"/>
    <s v="0101278"/>
    <s v="01200629528"/>
    <x v="5"/>
    <m/>
    <x v="6"/>
    <n v="4"/>
    <n v="11"/>
    <n v="3"/>
    <s v=""/>
    <s v=""/>
    <s v=""/>
    <s v=""/>
    <s v=""/>
    <s v=""/>
    <s v=""/>
    <s v=""/>
    <s v=""/>
    <s v=""/>
  </r>
  <r>
    <s v="42920اسماعيل عبد الكريمabdelkrem.esmael@yahoo.comشــكــوى"/>
    <d v="2017-07-04T00:00:00"/>
    <d v="1899-12-30T11:08:26"/>
    <s v="اسماعيل عبد الكريم"/>
    <x v="0"/>
    <s v="abdelkrem.esmael@yahoo.com"/>
    <s v="27904160102738"/>
    <s v="01224509002"/>
    <x v="2"/>
    <m/>
    <x v="6"/>
    <n v="4"/>
    <n v="11"/>
    <n v="3"/>
    <s v=""/>
    <s v=""/>
    <s v=""/>
    <s v=""/>
    <s v=""/>
    <s v=""/>
    <s v=""/>
    <s v=""/>
    <s v=""/>
    <s v=""/>
  </r>
  <r>
    <s v="42920مجدي الحسيني البنداري الشرقاويmagdy@10-soft.comاستفسار عن مسار الطرد"/>
    <d v="2017-07-04T00:00:00"/>
    <d v="1899-12-30T11:03:34"/>
    <s v="مجدي الحسيني البنداري الشرقاوي"/>
    <x v="2"/>
    <s v="magdy@10-soft.com"/>
    <s v="28707181602611"/>
    <s v="966561050076"/>
    <x v="1"/>
    <m/>
    <x v="6"/>
    <n v="4"/>
    <n v="11"/>
    <n v="3"/>
    <s v="EE044513445SA"/>
    <s v=""/>
    <s v=""/>
    <s v=""/>
    <s v=""/>
    <s v=""/>
    <s v=""/>
    <s v=""/>
    <s v="EE"/>
    <s v="SA"/>
  </r>
  <r>
    <s v="42920محب اللهmohibs116@gmail.comاستفسار عن مسار الطرد"/>
    <d v="2017-07-04T00:00:00"/>
    <d v="1899-12-30T11:02:33"/>
    <s v="محب الله"/>
    <x v="0"/>
    <s v="mohibs116@gmail.com"/>
    <s v=": 55421"/>
    <s v="00201150066278"/>
    <x v="1"/>
    <m/>
    <x v="6"/>
    <n v="4"/>
    <n v="11"/>
    <n v="3"/>
    <s v="LX352929205DE"/>
    <s v=""/>
    <s v=""/>
    <s v=""/>
    <s v=""/>
    <s v=""/>
    <s v=""/>
    <s v=""/>
    <s v="LX"/>
    <s v="DE"/>
  </r>
  <r>
    <s v="42920اسلام السعيدisl.eltouhami@outlook.comاستفســار عن خدمــة"/>
    <d v="2017-07-04T00:00:00"/>
    <d v="1899-12-30T10:57:39"/>
    <s v="اسلام السعيد"/>
    <x v="7"/>
    <s v="isl.eltouhami@outlook.com"/>
    <s v=": A10719892"/>
    <s v="00971551061607"/>
    <x v="0"/>
    <m/>
    <x v="6"/>
    <n v="4"/>
    <n v="10"/>
    <n v="3"/>
    <s v=""/>
    <s v=""/>
    <s v=""/>
    <s v=""/>
    <s v=""/>
    <s v=""/>
    <s v=""/>
    <s v=""/>
    <s v=""/>
    <s v=""/>
  </r>
  <r>
    <s v="42920emad mouniremad62mounir40@gmail.comاستفسار عن مسار الطرد"/>
    <d v="2017-07-04T00:00:00"/>
    <d v="1899-12-30T10:52:24"/>
    <s v="emad mounir"/>
    <x v="0"/>
    <s v="emad62mounir40@gmail.com"/>
    <s v="26208280100071"/>
    <s v="2001224966675"/>
    <x v="1"/>
    <m/>
    <x v="6"/>
    <n v="4"/>
    <n v="10"/>
    <n v="3"/>
    <s v="RR634859554EC"/>
    <s v=""/>
    <s v=""/>
    <s v=""/>
    <s v=""/>
    <s v=""/>
    <s v=""/>
    <s v=""/>
    <s v="RR"/>
    <s v="EC"/>
  </r>
  <r>
    <s v="42920مصطفى خالدmostafaka413@gmail.comاستفسار عن مسار الطرد"/>
    <d v="2017-07-04T00:00:00"/>
    <d v="1899-12-30T10:18:22"/>
    <s v="مصطفى خالد"/>
    <x v="0"/>
    <s v="mostafaka413@gmail.com"/>
    <s v="30106212400574"/>
    <s v="201099590245"/>
    <x v="1"/>
    <m/>
    <x v="6"/>
    <n v="4"/>
    <n v="10"/>
    <n v="3"/>
    <s v="RS621581789CN"/>
    <s v=""/>
    <s v=""/>
    <s v=""/>
    <s v=""/>
    <s v=""/>
    <s v=""/>
    <s v=""/>
    <s v="RS"/>
    <s v="CN"/>
  </r>
  <r>
    <s v="42920ولاء علي حسنwalaahassanmo@gmail.comاستفسار عن مسار الطرد"/>
    <d v="2017-07-04T00:00:00"/>
    <d v="1899-12-30T10:10:59"/>
    <s v="ولاء علي حسن"/>
    <x v="0"/>
    <s v="walaahassanmo@gmail.com"/>
    <s v="28403040200081"/>
    <s v="201023005540"/>
    <x v="1"/>
    <m/>
    <x v="6"/>
    <n v="4"/>
    <n v="10"/>
    <n v="3"/>
    <s v="RS824338687NL"/>
    <s v=""/>
    <s v=""/>
    <s v=""/>
    <s v=""/>
    <s v=""/>
    <s v=""/>
    <s v=""/>
    <s v="RS"/>
    <s v="NL"/>
  </r>
  <r>
    <s v="42920امينه رمضان ابو اليزيدaminarmdan234@gaiml.comشــكــوى"/>
    <d v="2017-07-04T00:00:00"/>
    <d v="1899-12-30T10:03:55"/>
    <s v="امينه رمضان ابو اليزيد"/>
    <x v="0"/>
    <s v="aminarmdan234@gaiml.com"/>
    <s v="29406110100405"/>
    <s v="301122519341"/>
    <x v="2"/>
    <m/>
    <x v="6"/>
    <n v="4"/>
    <n v="10"/>
    <n v="3"/>
    <s v=""/>
    <s v=""/>
    <s v=""/>
    <s v=""/>
    <s v=""/>
    <s v=""/>
    <s v=""/>
    <s v=""/>
    <s v=""/>
    <s v=""/>
  </r>
  <r>
    <s v="42920عبدالله محمود المغربيAbdomg1989@gmail.comاستفسار عن مسار الطرد"/>
    <d v="2017-07-04T00:00:00"/>
    <d v="1899-12-30T10:01:43"/>
    <s v="عبدالله محمود المغربي"/>
    <x v="0"/>
    <s v="Abdomg1989@gmail.com"/>
    <s v="28907148800392"/>
    <s v="01113269638"/>
    <x v="1"/>
    <m/>
    <x v="6"/>
    <n v="4"/>
    <n v="10"/>
    <n v="3"/>
    <s v="RE495712217SE"/>
    <s v=""/>
    <s v=""/>
    <s v=""/>
    <s v=""/>
    <s v=""/>
    <s v=""/>
    <s v=""/>
    <s v="RE"/>
    <s v="SE"/>
  </r>
  <r>
    <s v="42920امينه رمضان ابو اليزيدaminarmdan234@gaiml.comأخـــــرى"/>
    <d v="2017-07-04T00:00:00"/>
    <d v="1899-12-30T09:57:43"/>
    <s v="امينه رمضان ابو اليزيد"/>
    <x v="0"/>
    <s v="aminarmdan234@gaiml.com"/>
    <s v="29406110100405"/>
    <s v="301122519341"/>
    <x v="4"/>
    <m/>
    <x v="6"/>
    <n v="4"/>
    <n v="9"/>
    <n v="3"/>
    <s v=""/>
    <s v=""/>
    <s v=""/>
    <s v=""/>
    <s v=""/>
    <s v=""/>
    <s v=""/>
    <s v=""/>
    <s v=""/>
    <s v=""/>
  </r>
  <r>
    <s v="42920حنفي محمود عبد القادررضوانmostafa.mahmoud.belgiam@gmail.comاستفسار عن مسار الطرد"/>
    <d v="2017-07-04T00:00:00"/>
    <d v="1899-12-30T09:52:43"/>
    <s v="حنفي محمود عبد القادررضوان"/>
    <x v="0"/>
    <s v="mostafa.mahmoud.belgiam@gmail.com"/>
    <s v="27203252102817"/>
    <s v="01116086528"/>
    <x v="1"/>
    <m/>
    <x v="6"/>
    <n v="4"/>
    <n v="9"/>
    <n v="3"/>
    <s v="CE371823516BE"/>
    <s v=""/>
    <s v=""/>
    <s v=""/>
    <s v=""/>
    <s v=""/>
    <s v=""/>
    <s v=""/>
    <s v="CE"/>
    <s v="BE"/>
  </r>
  <r>
    <s v="42920رامزRglamey.rg@gmail.comاستفسار عن مسار الطرد"/>
    <d v="2017-07-04T00:00:00"/>
    <d v="1899-12-30T09:23:07"/>
    <s v="رامز"/>
    <x v="10"/>
    <s v="Rglamey.rg@gmail.com"/>
    <s v="٠١٠١٦٦٧٩٢"/>
    <s v="00491779170886"/>
    <x v="1"/>
    <m/>
    <x v="6"/>
    <n v="4"/>
    <n v="9"/>
    <n v="3"/>
    <s v="RR170261558DE"/>
    <s v=""/>
    <s v=""/>
    <s v=""/>
    <s v=""/>
    <s v=""/>
    <s v=""/>
    <s v=""/>
    <s v="RR"/>
    <s v="DE"/>
  </r>
  <r>
    <s v="42920نعمه محمد علي محمدDodomero1611@gmail.comاستفســار عن خدمــة"/>
    <d v="2017-07-04T00:00:00"/>
    <d v="1899-12-30T09:10:13"/>
    <s v="نعمه محمد علي محمد"/>
    <x v="0"/>
    <s v="Dodomero1611@gmail.com"/>
    <s v="25408210101342"/>
    <s v="201114357217"/>
    <x v="0"/>
    <m/>
    <x v="6"/>
    <n v="4"/>
    <n v="9"/>
    <n v="3"/>
    <s v=""/>
    <s v=""/>
    <s v=""/>
    <s v=""/>
    <s v=""/>
    <s v=""/>
    <s v=""/>
    <s v=""/>
    <s v=""/>
    <s v=""/>
  </r>
  <r>
    <s v="42920ناهد محمود هاشم احمدnm6764922@gmail.comشــكــوى"/>
    <d v="2017-07-04T00:00:00"/>
    <d v="1899-12-30T04:44:06"/>
    <s v="ناهد محمود هاشم احمد"/>
    <x v="0"/>
    <s v="nm6764922@gmail.com"/>
    <s v="٢٧٥٠٣٠٧٠١٠١٤٤٤"/>
    <s v="٠٠٢٠١١٤٢٨٦٣٣٠٣"/>
    <x v="2"/>
    <m/>
    <x v="6"/>
    <n v="4"/>
    <n v="4"/>
    <n v="3"/>
    <s v=""/>
    <s v=""/>
    <s v=""/>
    <s v=""/>
    <s v=""/>
    <s v=""/>
    <s v=""/>
    <s v=""/>
    <s v=""/>
    <s v=""/>
  </r>
  <r>
    <s v="42920Mostafa Mosad Zaky Kashlanamostafa.kashlana@hotmail.comاستفسار عن مسار الطرد"/>
    <d v="2017-07-04T00:00:00"/>
    <d v="1899-12-30T00:17:09"/>
    <s v="Mostafa Mosad Zaky Kashlana"/>
    <x v="0"/>
    <s v="mostafa.kashlana@hotmail.com"/>
    <s v="29602161600457"/>
    <s v="01021130378"/>
    <x v="1"/>
    <m/>
    <x v="6"/>
    <n v="4"/>
    <n v="0"/>
    <n v="3"/>
    <s v="CP291081302BR"/>
    <s v=""/>
    <s v=""/>
    <s v=""/>
    <s v=""/>
    <s v=""/>
    <s v=""/>
    <s v=""/>
    <s v="CP"/>
    <s v="BR"/>
  </r>
  <r>
    <s v="42919عصام رشاد احمدahmed_graphic_2006@hotmail.comاستفسار عن مسار الطرد"/>
    <d v="2017-07-03T00:00:00"/>
    <d v="1899-12-30T21:33:56"/>
    <s v="عصام رشاد احمد"/>
    <x v="0"/>
    <s v="ahmed_graphic_2006@hotmail.com"/>
    <s v="26301250101811"/>
    <s v="201007859425"/>
    <x v="1"/>
    <m/>
    <x v="6"/>
    <n v="3"/>
    <n v="21"/>
    <n v="2"/>
    <s v="EH150193184SA"/>
    <s v=""/>
    <s v=""/>
    <s v=""/>
    <s v=""/>
    <s v=""/>
    <s v=""/>
    <s v=""/>
    <s v="EH"/>
    <s v="SA"/>
  </r>
  <r>
    <s v="42919الس؟يد شعبانsayed21121984@gmail.comاستفسار عن مسار الطرد"/>
    <d v="2017-07-03T00:00:00"/>
    <d v="1899-12-30T20:02:09"/>
    <s v="الس؟يد شعبان"/>
    <x v="0"/>
    <s v="sayed21121984@gmail.com"/>
    <s v="28412211300312"/>
    <s v="201220584888"/>
    <x v="1"/>
    <m/>
    <x v="6"/>
    <n v="3"/>
    <n v="20"/>
    <n v="2"/>
    <s v="ES000579613EG"/>
    <s v=""/>
    <s v=""/>
    <s v=""/>
    <s v=""/>
    <s v=""/>
    <s v=""/>
    <s v=""/>
    <s v="ES"/>
    <s v="EG"/>
  </r>
  <r>
    <s v="42919Mohammad Al kassemthe_blue6@icloud.comشــكــوى"/>
    <d v="2017-07-03T00:00:00"/>
    <d v="1899-12-30T18:52:44"/>
    <s v="Mohammad Al kassem"/>
    <x v="10"/>
    <s v="the_blue6@icloud.com"/>
    <s v="Z04TORVH5"/>
    <s v="00491722041897"/>
    <x v="2"/>
    <m/>
    <x v="6"/>
    <n v="3"/>
    <n v="18"/>
    <n v="2"/>
    <s v="CL632881807DE"/>
    <s v=""/>
    <s v=""/>
    <s v=""/>
    <s v=""/>
    <s v=""/>
    <s v=""/>
    <s v=""/>
    <s v="CL"/>
    <s v="DE"/>
  </r>
  <r>
    <s v="42919حسن جمال محمد السيدelkodery2@gmail.comاستفسار عن مسار الطرد"/>
    <d v="2017-07-03T00:00:00"/>
    <d v="1899-12-30T18:08:16"/>
    <s v="حسن جمال محمد السيد"/>
    <x v="0"/>
    <s v="elkodery2@gmail.com"/>
    <s v="28706272700687"/>
    <s v="01008467815"/>
    <x v="1"/>
    <m/>
    <x v="6"/>
    <n v="3"/>
    <n v="18"/>
    <n v="2"/>
    <s v="RB264720473SG"/>
    <s v=""/>
    <s v=""/>
    <s v=""/>
    <s v=""/>
    <s v=""/>
    <s v=""/>
    <s v=""/>
    <s v="RB"/>
    <s v="SG"/>
  </r>
  <r>
    <s v="42919بولا ساميPola.samy20@gmail.comاستفســار عن خدمــة"/>
    <d v="2017-07-03T00:00:00"/>
    <d v="1899-12-30T17:55:00"/>
    <s v="بولا سامي"/>
    <x v="0"/>
    <s v="Pola.samy20@gmail.com"/>
    <s v="29009012702856"/>
    <s v="201206647123"/>
    <x v="0"/>
    <m/>
    <x v="6"/>
    <n v="3"/>
    <n v="17"/>
    <n v="2"/>
    <s v=""/>
    <s v=""/>
    <s v=""/>
    <s v=""/>
    <s v=""/>
    <s v=""/>
    <s v=""/>
    <s v=""/>
    <s v=""/>
    <s v=""/>
  </r>
  <r>
    <s v="42919عفت محمد نبيلkhalid_mham@hotmail.comشــكــوى"/>
    <d v="2017-07-03T00:00:00"/>
    <d v="1899-12-30T17:54:04"/>
    <s v="عفت محمد نبيل"/>
    <x v="0"/>
    <s v="khalid_mham@hotmail.com"/>
    <s v="27405091100187"/>
    <s v="201092157443"/>
    <x v="2"/>
    <m/>
    <x v="6"/>
    <n v="3"/>
    <n v="17"/>
    <n v="2"/>
    <s v="RR687368282EG"/>
    <s v=""/>
    <s v=""/>
    <s v=""/>
    <s v=""/>
    <s v=""/>
    <s v=""/>
    <s v=""/>
    <s v="RR"/>
    <s v="EG"/>
  </r>
  <r>
    <s v="42919عبدالله عبدالرحمن المحيميدabdullah-100@live.comشــكــوى"/>
    <d v="2017-07-03T00:00:00"/>
    <d v="1899-12-30T17:51:29"/>
    <s v="عبدالله عبدالرحمن المحيميد"/>
    <x v="2"/>
    <s v="abdullah-100@live.com"/>
    <s v=": L214L215"/>
    <s v="966555019490"/>
    <x v="2"/>
    <m/>
    <x v="6"/>
    <n v="3"/>
    <n v="17"/>
    <n v="2"/>
    <s v=""/>
    <s v=""/>
    <s v=""/>
    <s v=""/>
    <s v=""/>
    <s v=""/>
    <s v=""/>
    <s v=""/>
    <s v=""/>
    <s v=""/>
  </r>
  <r>
    <s v="42919دكتور محسن عرفةelsereno@tiscali.itاستفسار عن مسار الطرد"/>
    <d v="2017-07-03T00:00:00"/>
    <d v="1899-12-30T17:19:18"/>
    <s v="دكتور محسن عرفة"/>
    <x v="40"/>
    <s v="elsereno@tiscali.it"/>
    <s v="268082118011234"/>
    <s v="00393351480990"/>
    <x v="1"/>
    <m/>
    <x v="6"/>
    <n v="3"/>
    <n v="17"/>
    <n v="2"/>
    <s v="RR695501655eg"/>
    <s v=""/>
    <s v=""/>
    <s v=""/>
    <s v=""/>
    <s v=""/>
    <s v=""/>
    <s v=""/>
    <s v="RR"/>
    <s v="EG"/>
  </r>
  <r>
    <s v="42919امل محمودamlmahmod92@gmail.comاستفسار عن مسار الطرد"/>
    <d v="2017-07-03T00:00:00"/>
    <d v="1899-12-30T16:59:14"/>
    <s v="امل محمود"/>
    <x v="0"/>
    <s v="amlmahmod92@gmail.com"/>
    <s v="29212201402243"/>
    <s v="201098218974"/>
    <x v="1"/>
    <m/>
    <x v="6"/>
    <n v="3"/>
    <n v="16"/>
    <n v="2"/>
    <s v="RB252051595SG"/>
    <s v=""/>
    <s v=""/>
    <s v=""/>
    <s v=""/>
    <s v=""/>
    <s v=""/>
    <s v=""/>
    <s v="RB"/>
    <s v="SG"/>
  </r>
  <r>
    <s v="42919مدحت عبج الهادى محمدa4_tamam@yahoo.comاستفسار عن مسار الطرد"/>
    <d v="2017-07-03T00:00:00"/>
    <d v="1899-12-30T16:11:51"/>
    <s v="مدحت عبج الهادى محمد"/>
    <x v="0"/>
    <s v="a4_tamam@yahoo.com"/>
    <s v=": 1216180"/>
    <s v="00201273932766"/>
    <x v="1"/>
    <m/>
    <x v="6"/>
    <n v="3"/>
    <n v="16"/>
    <n v="2"/>
    <s v="RR061589435SA"/>
    <s v=""/>
    <s v=""/>
    <s v=""/>
    <s v=""/>
    <s v=""/>
    <s v=""/>
    <s v=""/>
    <s v="RR"/>
    <s v="SA"/>
  </r>
  <r>
    <s v="42919نوران محمود معروفnouran.mhmoud@gmail.comاستفسار عن مسار الطرد"/>
    <d v="2017-07-03T00:00:00"/>
    <d v="1899-12-30T16:08:59"/>
    <s v="نوران محمود معروف"/>
    <x v="0"/>
    <s v="nouran.mhmoud@gmail.com"/>
    <s v="29207191201763"/>
    <s v="201091005533"/>
    <x v="1"/>
    <m/>
    <x v="6"/>
    <n v="3"/>
    <n v="16"/>
    <n v="2"/>
    <s v="RE497956469SE"/>
    <s v="RE497956469SE"/>
    <s v=""/>
    <s v=""/>
    <s v=""/>
    <s v=""/>
    <s v=""/>
    <s v=""/>
    <s v="RE"/>
    <s v="SE"/>
  </r>
  <r>
    <s v="42919محمد حسنhassan81.lap@gmail.comاستفسار عن مسار الطرد"/>
    <d v="2017-07-03T00:00:00"/>
    <d v="1899-12-30T15:44:08"/>
    <s v="محمد حسن"/>
    <x v="2"/>
    <s v="hassan81.lap@gmail.com"/>
    <s v="28101201303873"/>
    <s v="0966534356921"/>
    <x v="1"/>
    <m/>
    <x v="6"/>
    <n v="3"/>
    <n v="15"/>
    <n v="2"/>
    <s v="EE025911569SA"/>
    <s v=""/>
    <s v=""/>
    <s v=""/>
    <s v=""/>
    <s v=""/>
    <s v=""/>
    <s v=""/>
    <s v="EE"/>
    <s v="SA"/>
  </r>
  <r>
    <s v="42919Fakorede Gbeminyi Akinolafakoredeakin161@gmail.comاستفســار عن خدمــة"/>
    <d v="2017-07-03T00:00:00"/>
    <d v="1899-12-30T15:34:05"/>
    <s v="Fakorede Gbeminyi Akinola"/>
    <x v="0"/>
    <s v="fakoredeakin161@gmail.com"/>
    <s v=": A06548846"/>
    <s v="01022115314"/>
    <x v="0"/>
    <m/>
    <x v="6"/>
    <n v="3"/>
    <n v="15"/>
    <n v="2"/>
    <s v=""/>
    <s v=""/>
    <s v=""/>
    <s v=""/>
    <s v=""/>
    <s v=""/>
    <s v=""/>
    <s v=""/>
    <s v=""/>
    <s v=""/>
  </r>
  <r>
    <s v="42919mostafakhaledmostafaka413@gmail.comاستفسار عن مسار الطرد"/>
    <d v="2017-07-03T00:00:00"/>
    <d v="1899-12-30T15:33:07"/>
    <s v="mostafakhaled"/>
    <x v="0"/>
    <s v="mostafaka413@gmail.com"/>
    <s v="30106212400574"/>
    <s v="201099590245"/>
    <x v="1"/>
    <m/>
    <x v="6"/>
    <n v="3"/>
    <n v="15"/>
    <n v="2"/>
    <s v="RS621581789CN"/>
    <s v=""/>
    <s v=""/>
    <s v=""/>
    <s v=""/>
    <s v=""/>
    <s v=""/>
    <s v=""/>
    <s v="RS"/>
    <s v="CN"/>
  </r>
  <r>
    <s v="42919ابوعبيدة رضا رجب سعيدoabo3673@gmail.comاستفسار عن مسار الطرد"/>
    <d v="2017-07-03T00:00:00"/>
    <d v="1899-12-30T15:00:46"/>
    <s v="ابوعبيدة رضا رجب سعيد"/>
    <x v="0"/>
    <s v="oabo3673@gmail.com"/>
    <s v="29401012416575"/>
    <s v="01157007443"/>
    <x v="1"/>
    <m/>
    <x v="6"/>
    <n v="3"/>
    <n v="15"/>
    <n v="2"/>
    <s v="RR644189139EG"/>
    <s v=""/>
    <s v=""/>
    <s v=""/>
    <s v=""/>
    <s v=""/>
    <s v=""/>
    <s v=""/>
    <s v="RR"/>
    <s v="EG"/>
  </r>
  <r>
    <s v="42919محمد سيد انورmohammedsayed2012234@gmail.comشــكــوى"/>
    <d v="2017-07-03T00:00:00"/>
    <d v="1899-12-30T14:47:42"/>
    <s v="محمد سيد انور"/>
    <x v="0"/>
    <s v="mohammedsayed2012234@gmail.com"/>
    <s v="30002252300659"/>
    <s v="201155605978"/>
    <x v="2"/>
    <m/>
    <x v="6"/>
    <n v="3"/>
    <n v="14"/>
    <n v="2"/>
    <s v=""/>
    <s v=""/>
    <s v=""/>
    <s v=""/>
    <s v=""/>
    <s v=""/>
    <s v=""/>
    <s v=""/>
    <s v=""/>
    <s v=""/>
  </r>
  <r>
    <s v="42919محمد عبدالاهMohamedabdallah100@gmail.comاستفســار عن خدمــة"/>
    <d v="2017-07-03T00:00:00"/>
    <d v="1899-12-30T14:40:14"/>
    <s v="محمد عبدالاه"/>
    <x v="0"/>
    <s v="Mohamedabdallah100@gmail.com"/>
    <s v="2109938"/>
    <s v="01007796448"/>
    <x v="0"/>
    <m/>
    <x v="6"/>
    <n v="3"/>
    <n v="14"/>
    <n v="2"/>
    <s v=""/>
    <s v=""/>
    <s v=""/>
    <s v=""/>
    <s v=""/>
    <s v=""/>
    <s v=""/>
    <s v=""/>
    <s v=""/>
    <s v=""/>
  </r>
  <r>
    <s v="42919محمد طلبة الامام محمدsupport@est-egy.comاستفسار عن مسار الطرد"/>
    <d v="2017-07-03T00:00:00"/>
    <d v="1899-12-30T14:34:33"/>
    <s v="محمد طلبة الامام محمد"/>
    <x v="0"/>
    <s v="support@est-egy.com"/>
    <s v="28902011208133"/>
    <s v="01126833554"/>
    <x v="1"/>
    <m/>
    <x v="6"/>
    <n v="3"/>
    <n v="14"/>
    <n v="2"/>
    <s v="rs619817490cn"/>
    <s v=""/>
    <s v=""/>
    <s v=""/>
    <s v=""/>
    <s v=""/>
    <s v=""/>
    <s v=""/>
    <s v="RS"/>
    <s v="CN"/>
  </r>
  <r>
    <s v="42919حسن محمد بكر احمدhassanbakr50@yahoo.comشــكــوى"/>
    <d v="2017-07-03T00:00:00"/>
    <d v="1899-12-30T14:28:03"/>
    <s v="حسن محمد بكر احمد"/>
    <x v="0"/>
    <s v="hassanbakr50@yahoo.com"/>
    <s v="27909051803779"/>
    <s v="201272507452"/>
    <x v="2"/>
    <m/>
    <x v="6"/>
    <n v="3"/>
    <n v="14"/>
    <n v="2"/>
    <s v=""/>
    <s v=""/>
    <s v=""/>
    <s v=""/>
    <s v=""/>
    <s v=""/>
    <s v=""/>
    <s v=""/>
    <s v=""/>
    <s v=""/>
  </r>
  <r>
    <s v="42919Mohsen elsayedmelsayed@marakez.netاستفسار عن مسار الطرد"/>
    <d v="2017-07-03T00:00:00"/>
    <d v="1899-12-30T14:15:32"/>
    <s v="Mohsen elsayed"/>
    <x v="0"/>
    <s v="melsayed@marakez.net"/>
    <s v="26807232100132"/>
    <s v="01093777472"/>
    <x v="1"/>
    <m/>
    <x v="6"/>
    <n v="3"/>
    <n v="14"/>
    <n v="2"/>
    <s v="RQ504913126my"/>
    <s v=""/>
    <s v=""/>
    <s v=""/>
    <s v=""/>
    <s v=""/>
    <s v=""/>
    <s v=""/>
    <s v="RQ"/>
    <s v="MY"/>
  </r>
  <r>
    <s v="42922El sayed yehiaSiso2200@yahoo.comاستفسار عن مسار الطرد"/>
    <d v="2017-07-06T00:00:00"/>
    <d v="1899-12-30T12:43:33"/>
    <s v="El sayed yehia"/>
    <x v="0"/>
    <s v="Siso2200@yahoo.com"/>
    <s v="28512230103891"/>
    <s v="00201224554357"/>
    <x v="1"/>
    <m/>
    <x v="6"/>
    <n v="6"/>
    <n v="12"/>
    <n v="5"/>
    <s v="Ee018207867EG"/>
    <s v=""/>
    <s v=""/>
    <s v=""/>
    <s v=""/>
    <s v=""/>
    <s v=""/>
    <s v=""/>
    <s v="EE"/>
    <s v="EG"/>
  </r>
  <r>
    <s v="42922عبد الحليم محمود ماضيHaleem.mahmoud@hotmail.comاستفسار عن مسار الطرد"/>
    <d v="2017-07-06T00:00:00"/>
    <d v="1899-12-30T12:13:57"/>
    <s v="عبد الحليم محمود ماضي"/>
    <x v="0"/>
    <s v="Haleem.mahmoud@hotmail.com"/>
    <s v="٢٨٣٠٢١٩٨٨٠٠١٣١"/>
    <s v="+201202370070"/>
    <x v="1"/>
    <m/>
    <x v="6"/>
    <n v="6"/>
    <n v="12"/>
    <n v="5"/>
    <s v="RF692929935GB"/>
    <s v=""/>
    <s v=""/>
    <s v=""/>
    <s v=""/>
    <s v=""/>
    <s v=""/>
    <s v=""/>
    <s v="RF"/>
    <s v="GB"/>
  </r>
  <r>
    <s v="42922سهام نبيل السيدtawkelelfeky@gmail.comاستفســار عن خدمــة"/>
    <d v="2017-07-06T00:00:00"/>
    <d v="1899-12-30T12:47:47"/>
    <s v="سهام نبيل السيد"/>
    <x v="0"/>
    <s v="tawkelelfeky@gmail.com"/>
    <s v="28112211601505"/>
    <s v="01223330879"/>
    <x v="0"/>
    <m/>
    <x v="6"/>
    <n v="6"/>
    <n v="12"/>
    <n v="5"/>
    <s v=""/>
    <s v=""/>
    <s v=""/>
    <s v=""/>
    <s v=""/>
    <s v=""/>
    <s v=""/>
    <s v=""/>
    <s v=""/>
    <s v=""/>
  </r>
  <r>
    <s v="42922حسن محمد بكر احمدhassanbakr50@yahoo.comشــكــوى"/>
    <d v="2017-07-06T00:00:00"/>
    <d v="1899-12-30T12:57:04"/>
    <s v="حسن محمد بكر احمد"/>
    <x v="0"/>
    <s v="hassanbakr50@yahoo.com"/>
    <s v="27909051803779"/>
    <s v="201272507452"/>
    <x v="2"/>
    <m/>
    <x v="6"/>
    <n v="6"/>
    <n v="12"/>
    <n v="5"/>
    <s v=""/>
    <s v=""/>
    <s v=""/>
    <s v=""/>
    <s v=""/>
    <s v=""/>
    <s v=""/>
    <s v=""/>
    <s v=""/>
    <s v=""/>
  </r>
  <r>
    <s v="42922Ramy Samirrsm82@yahoo.comشــكــوى"/>
    <d v="2017-07-06T00:00:00"/>
    <d v="1899-12-30T13:03:52"/>
    <s v="Ramy Samir"/>
    <x v="0"/>
    <s v="rsm82@yahoo.com"/>
    <s v="28211010100336"/>
    <s v="201005751031"/>
    <x v="2"/>
    <m/>
    <x v="6"/>
    <n v="6"/>
    <n v="13"/>
    <n v="5"/>
    <s v="RT372675164HK"/>
    <s v="RS655505870CN"/>
    <s v="RS653463443CN"/>
    <s v="RF741005029CN"/>
    <s v="RF746155042CN"/>
    <s v="RS664912721CN"/>
    <s v="RF755129638CN"/>
    <s v="RF751572125CN"/>
    <s v="RT"/>
    <s v="HK"/>
  </r>
  <r>
    <s v="42922احمد محمد السيدhamdahamoza @gmail.comشــكــوى"/>
    <d v="2017-07-06T00:00:00"/>
    <d v="1899-12-30T13:19:04"/>
    <s v="احمد محمد السيد"/>
    <x v="0"/>
    <s v="hamdahamoza @gmail.com"/>
    <s v="29005200200153"/>
    <s v="00201201863382"/>
    <x v="2"/>
    <m/>
    <x v="6"/>
    <n v="6"/>
    <n v="13"/>
    <n v="5"/>
    <s v="RR684229030ar"/>
    <s v=""/>
    <s v=""/>
    <s v=""/>
    <s v=""/>
    <s v=""/>
    <s v=""/>
    <s v=""/>
    <s v="RR"/>
    <s v="AR"/>
  </r>
  <r>
    <s v="42922شعبان محمد محرمshaban57m@yahoo.comشــكــوى"/>
    <d v="2017-07-06T00:00:00"/>
    <d v="1899-12-30T13:31:12"/>
    <s v="شعبان محمد محرم"/>
    <x v="0"/>
    <s v="shaban57m@yahoo.com"/>
    <s v="25703272600118"/>
    <s v="201119300193"/>
    <x v="2"/>
    <m/>
    <x v="6"/>
    <n v="6"/>
    <n v="13"/>
    <n v="5"/>
    <s v=""/>
    <s v=""/>
    <s v=""/>
    <s v=""/>
    <s v=""/>
    <s v=""/>
    <s v=""/>
    <s v=""/>
    <s v=""/>
    <s v=""/>
  </r>
  <r>
    <s v="42924Esmail Mokheimeresmailm@kfupm.edu.saاستفسار عن مسار الطرد"/>
    <d v="2017-07-08T00:00:00"/>
    <d v="1899-12-30T20:21:17"/>
    <s v="Esmail Mokheimer"/>
    <x v="0"/>
    <s v="esmailm@kfupm.edu.sa"/>
    <s v="26210150104672"/>
    <s v="201140157531"/>
    <x v="1"/>
    <m/>
    <x v="6"/>
    <n v="8"/>
    <n v="20"/>
    <n v="7"/>
    <s v="EE703571712EG"/>
    <s v=""/>
    <s v=""/>
    <s v=""/>
    <s v=""/>
    <s v=""/>
    <s v=""/>
    <s v=""/>
    <s v="EE"/>
    <s v="EG"/>
  </r>
  <r>
    <s v="42924Ahmed fahmiahmed.elbatta@yahoo.comاستفسار عن مسار الطرد"/>
    <d v="2017-07-08T00:00:00"/>
    <d v="1899-12-30T20:15:59"/>
    <s v="Ahmed fahmi"/>
    <x v="0"/>
    <s v="ahmed.elbatta@yahoo.com"/>
    <s v="29003071200378"/>
    <s v="00201019997333"/>
    <x v="1"/>
    <m/>
    <x v="6"/>
    <n v="8"/>
    <n v="20"/>
    <n v="7"/>
    <s v="RM908388210CN"/>
    <s v=""/>
    <s v=""/>
    <s v=""/>
    <s v=""/>
    <s v=""/>
    <s v=""/>
    <s v=""/>
    <s v="RM"/>
    <s v="CN"/>
  </r>
  <r>
    <s v="42924مينا ماهرHyatt_mena@yahoo.comشــكــوى"/>
    <d v="2017-07-08T00:00:00"/>
    <d v="1899-12-30T19:48:01"/>
    <s v="مينا ماهر"/>
    <x v="0"/>
    <s v="Hyatt_mena@yahoo.com"/>
    <s v="28707181200555"/>
    <s v="00966530278236"/>
    <x v="2"/>
    <m/>
    <x v="6"/>
    <n v="8"/>
    <n v="19"/>
    <n v="7"/>
    <s v="Ee703397965eg"/>
    <s v=""/>
    <s v=""/>
    <s v=""/>
    <s v=""/>
    <s v=""/>
    <s v=""/>
    <s v=""/>
    <s v="EE"/>
    <s v="EG"/>
  </r>
  <r>
    <s v="42924محمود عاشورmahmoudashourbekhet@gmail.comاستفسار عن مسار الطرد"/>
    <d v="2017-07-08T00:00:00"/>
    <d v="1899-12-30T19:36:29"/>
    <s v="محمود عاشور"/>
    <x v="0"/>
    <s v="mahmoudashourbekhet@gmail.com"/>
    <s v="28901110202078"/>
    <s v="00201282217931"/>
    <x v="1"/>
    <m/>
    <x v="6"/>
    <n v="8"/>
    <n v="19"/>
    <n v="7"/>
    <s v="EX018982088SG"/>
    <s v=""/>
    <s v=""/>
    <s v=""/>
    <s v=""/>
    <s v=""/>
    <s v=""/>
    <s v=""/>
    <s v="EX"/>
    <s v="SG"/>
  </r>
  <r>
    <s v="42924Mohamed Magdy Reyadmohammed151553@gmail.comاستفسار عن مسار الطرد"/>
    <d v="2017-07-08T00:00:00"/>
    <d v="1899-12-30T18:01:44"/>
    <s v="Mohamed Magdy Reyad"/>
    <x v="0"/>
    <s v="mohammed151553@gmail.com"/>
    <s v="29903281600655"/>
    <s v="01028665043"/>
    <x v="1"/>
    <m/>
    <x v="6"/>
    <n v="8"/>
    <n v="18"/>
    <n v="7"/>
    <s v="RS807366952NL"/>
    <s v=""/>
    <s v=""/>
    <s v=""/>
    <s v=""/>
    <s v=""/>
    <s v=""/>
    <s v=""/>
    <s v="RS"/>
    <s v="NL"/>
  </r>
  <r>
    <s v="42924محمد سعيدadmin.cube@gmail.comاستفسار عن مسار الطرد"/>
    <d v="2017-07-08T00:00:00"/>
    <d v="1899-12-30T17:15:06"/>
    <s v="محمد سعيد"/>
    <x v="0"/>
    <s v="admin.cube@gmail.com"/>
    <s v="1501051"/>
    <s v="201112211329"/>
    <x v="1"/>
    <m/>
    <x v="6"/>
    <n v="8"/>
    <n v="17"/>
    <n v="7"/>
    <s v=""/>
    <s v=""/>
    <s v=""/>
    <s v=""/>
    <s v=""/>
    <s v=""/>
    <s v=""/>
    <s v=""/>
    <s v=""/>
    <s v=""/>
  </r>
  <r>
    <s v="42924وليد رمضان الطوخيwaleed_eltoukhy2002@yahoo.comأخـــــرى"/>
    <d v="2017-07-08T00:00:00"/>
    <d v="1899-12-30T14:54:42"/>
    <s v="وليد رمضان الطوخي"/>
    <x v="0"/>
    <s v="waleed_eltoukhy2002@yahoo.com"/>
    <s v="28306021701456"/>
    <s v="01004635724"/>
    <x v="4"/>
    <m/>
    <x v="6"/>
    <n v="8"/>
    <n v="14"/>
    <n v="7"/>
    <s v=""/>
    <s v=""/>
    <s v=""/>
    <s v=""/>
    <s v=""/>
    <s v=""/>
    <s v=""/>
    <s v=""/>
    <s v=""/>
    <s v=""/>
  </r>
  <r>
    <s v="42924احمد مشرفهa_mosharapha@yahoo.comشــكــوى"/>
    <d v="2017-07-08T00:00:00"/>
    <d v="1899-12-30T12:43:18"/>
    <s v="احمد مشرفه"/>
    <x v="0"/>
    <s v="a_mosharapha@yahoo.com"/>
    <s v="25909279101171"/>
    <s v="01001042104"/>
    <x v="2"/>
    <m/>
    <x v="6"/>
    <n v="8"/>
    <n v="12"/>
    <n v="7"/>
    <s v=""/>
    <s v=""/>
    <s v=""/>
    <s v=""/>
    <s v=""/>
    <s v=""/>
    <s v=""/>
    <s v=""/>
    <s v=""/>
    <s v=""/>
  </r>
  <r>
    <s v="42924ابوعبيدة رضا رجبoabo3673@gmail.comاستفسار عن مسار الطرد"/>
    <d v="2017-07-08T00:00:00"/>
    <d v="1899-12-30T11:15:06"/>
    <s v="ابوعبيدة رضا رجب"/>
    <x v="0"/>
    <s v="oabo3673@gmail.com"/>
    <s v="94010102416575"/>
    <s v="01157007443"/>
    <x v="1"/>
    <m/>
    <x v="6"/>
    <n v="8"/>
    <n v="11"/>
    <n v="7"/>
    <s v="RR644189139EG"/>
    <s v=""/>
    <s v=""/>
    <s v=""/>
    <s v=""/>
    <s v=""/>
    <s v=""/>
    <s v=""/>
    <s v="RR"/>
    <s v="EG"/>
  </r>
  <r>
    <s v="42924ماجد سعد غبريال ميخائيلmagedsaad444@gmail.comشــكــوى"/>
    <d v="2017-07-08T00:00:00"/>
    <d v="1899-12-30T11:00:19"/>
    <s v="ماجد سعد غبريال ميخائيل"/>
    <x v="0"/>
    <s v="magedsaad444@gmail.com"/>
    <s v="27903082700236"/>
    <s v="201227172520"/>
    <x v="2"/>
    <m/>
    <x v="6"/>
    <n v="8"/>
    <n v="11"/>
    <n v="7"/>
    <s v="LA082911876US"/>
    <s v=""/>
    <s v=""/>
    <s v=""/>
    <s v=""/>
    <s v=""/>
    <s v=""/>
    <s v=""/>
    <s v="LA"/>
    <s v="US"/>
  </r>
  <r>
    <s v="42924Abdulrahman Hamdyabduqah@gmail.comاستفسار عن مسار الطرد"/>
    <d v="2017-07-08T00:00:00"/>
    <d v="1899-12-30T10:35:40"/>
    <s v="Abdulrahman Hamdy"/>
    <x v="0"/>
    <s v="abduqah@gmail.com"/>
    <s v="29410012120896"/>
    <s v="201096169843"/>
    <x v="1"/>
    <m/>
    <x v="6"/>
    <n v="8"/>
    <n v="10"/>
    <n v="7"/>
    <s v="RY905974595SG"/>
    <s v=""/>
    <s v=""/>
    <s v=""/>
    <s v=""/>
    <s v=""/>
    <s v=""/>
    <s v=""/>
    <s v="RY"/>
    <s v="SG"/>
  </r>
  <r>
    <s v="42924محمد على على محمودxman_xman2200@yahoo.comاستفســار عن خدمــة"/>
    <d v="2017-07-08T00:00:00"/>
    <d v="1899-12-30T10:23:17"/>
    <s v="محمد على على محمود"/>
    <x v="0"/>
    <s v="xman_xman2200@yahoo.com"/>
    <s v="29103031401375"/>
    <s v="01212512530"/>
    <x v="0"/>
    <m/>
    <x v="6"/>
    <n v="8"/>
    <n v="10"/>
    <n v="7"/>
    <s v=""/>
    <s v=""/>
    <s v=""/>
    <s v=""/>
    <s v=""/>
    <s v=""/>
    <s v=""/>
    <s v=""/>
    <s v=""/>
    <s v=""/>
  </r>
  <r>
    <s v="42924لميس ياسرLamiessyasser@gmail.comاستفسار عن مسار الطرد"/>
    <d v="2017-07-08T00:00:00"/>
    <d v="1899-12-30T07:12:07"/>
    <s v="لميس ياسر"/>
    <x v="0"/>
    <s v="Lamiessyasser@gmail.com"/>
    <s v="29305090300061"/>
    <s v="01272555904"/>
    <x v="1"/>
    <m/>
    <x v="6"/>
    <n v="8"/>
    <n v="7"/>
    <n v="7"/>
    <s v="RU739975991CN"/>
    <s v=""/>
    <s v=""/>
    <s v=""/>
    <s v=""/>
    <s v=""/>
    <s v=""/>
    <s v=""/>
    <s v="RU"/>
    <s v="CN"/>
  </r>
  <r>
    <s v="42924حسن محمد بكر احمدhassanbakr50@yahoo.comشــكــوى"/>
    <d v="2017-07-08T00:00:00"/>
    <d v="1899-12-30T04:15:09"/>
    <s v="حسن محمد بكر احمد"/>
    <x v="0"/>
    <s v="hassanbakr50@yahoo.com"/>
    <s v="27909051803779"/>
    <s v="201272507452"/>
    <x v="2"/>
    <m/>
    <x v="6"/>
    <n v="8"/>
    <n v="4"/>
    <n v="7"/>
    <s v=""/>
    <s v=""/>
    <s v=""/>
    <s v=""/>
    <s v=""/>
    <s v=""/>
    <s v=""/>
    <s v=""/>
    <s v=""/>
    <s v=""/>
  </r>
  <r>
    <s v="42924مني محمد السيدmona_hzn2000@yahoo.comأخـــــرى"/>
    <d v="2017-07-08T00:00:00"/>
    <d v="1899-12-30T03:11:08"/>
    <s v="مني محمد السيد"/>
    <x v="0"/>
    <s v="mona_hzn2000@yahoo.com"/>
    <s v="28212120103302"/>
    <s v="201004280293"/>
    <x v="4"/>
    <m/>
    <x v="6"/>
    <n v="8"/>
    <n v="3"/>
    <n v="7"/>
    <s v=""/>
    <s v=""/>
    <s v=""/>
    <s v=""/>
    <s v=""/>
    <s v=""/>
    <s v=""/>
    <s v=""/>
    <s v=""/>
    <s v=""/>
  </r>
  <r>
    <s v="42924محمد محمودmimimarco20@gmail.comاستفسار عن مسار الطرد"/>
    <d v="2017-07-08T00:00:00"/>
    <d v="1899-12-30T02:22:48"/>
    <s v="محمد محمود"/>
    <x v="0"/>
    <s v="mimimarco20@gmail.com"/>
    <s v="30209290105995"/>
    <s v="201013595639"/>
    <x v="1"/>
    <m/>
    <x v="6"/>
    <n v="8"/>
    <n v="2"/>
    <n v="7"/>
    <s v=""/>
    <s v=""/>
    <s v=""/>
    <s v=""/>
    <s v=""/>
    <s v=""/>
    <s v=""/>
    <s v=""/>
    <s v=""/>
    <s v=""/>
  </r>
  <r>
    <s v="42924احمد ابراهيم علي حسانينahmedebrahimali86@gmail.comأخـــــرى"/>
    <d v="2017-07-08T00:00:00"/>
    <d v="1899-12-30T02:22:12"/>
    <s v="احمد ابراهيم علي حسانين"/>
    <x v="0"/>
    <s v="ahmedebrahimali86@gmail.com"/>
    <s v="287110113081111"/>
    <s v="201118532017"/>
    <x v="4"/>
    <m/>
    <x v="6"/>
    <n v="8"/>
    <n v="2"/>
    <n v="7"/>
    <s v=""/>
    <s v=""/>
    <s v=""/>
    <s v=""/>
    <s v=""/>
    <s v=""/>
    <s v=""/>
    <s v=""/>
    <s v=""/>
    <s v=""/>
  </r>
  <r>
    <s v="42924hany hassanhanyhassan50@gmail.comاستفسار عن مسار الطرد"/>
    <d v="2017-07-08T00:00:00"/>
    <d v="1899-12-30T01:25:29"/>
    <s v="hany hassan"/>
    <x v="0"/>
    <s v="hanyhassan50@gmail.com"/>
    <s v="27311252103497"/>
    <s v="01015158617"/>
    <x v="1"/>
    <m/>
    <x v="6"/>
    <n v="8"/>
    <n v="1"/>
    <n v="7"/>
    <s v="RS610193871CN"/>
    <s v=""/>
    <s v=""/>
    <s v=""/>
    <s v=""/>
    <s v=""/>
    <s v=""/>
    <s v=""/>
    <s v="RS"/>
    <s v="CN"/>
  </r>
  <r>
    <s v="42924حمدى صبرى احمد عبدالله درغامa01099663560@gmail.comشــكــوى"/>
    <d v="2017-07-08T00:00:00"/>
    <d v="1899-12-30T00:21:38"/>
    <s v="حمدى صبرى احمد عبدالله درغام"/>
    <x v="0"/>
    <s v="a01099663560@gmail.com"/>
    <s v="29103011302834"/>
    <s v="201064993111"/>
    <x v="2"/>
    <m/>
    <x v="6"/>
    <n v="8"/>
    <n v="0"/>
    <n v="7"/>
    <s v=""/>
    <s v=""/>
    <s v=""/>
    <s v=""/>
    <s v=""/>
    <s v=""/>
    <s v=""/>
    <s v=""/>
    <s v=""/>
    <s v=""/>
  </r>
  <r>
    <s v="42924youssef selimyoussef3ezzat@hotmail.comاستفسار عن مسار الطرد"/>
    <d v="2017-07-08T00:00:00"/>
    <d v="1899-12-30T00:06:59"/>
    <s v="youssef selim"/>
    <x v="0"/>
    <s v="youssef3ezzat@hotmail.com"/>
    <s v=": 29712140103453"/>
    <s v="01147199500"/>
    <x v="1"/>
    <m/>
    <x v="6"/>
    <n v="8"/>
    <n v="0"/>
    <n v="7"/>
    <s v="RR046692237BR"/>
    <s v=""/>
    <s v=""/>
    <s v=""/>
    <s v=""/>
    <s v=""/>
    <s v=""/>
    <s v=""/>
    <s v="RR"/>
    <s v="BR"/>
  </r>
  <r>
    <s v="42923هيثم احمد عبد النبىnoorh32009@yahoo.comشــكــوى"/>
    <d v="2017-07-07T00:00:00"/>
    <d v="1899-12-30T22:44:34"/>
    <s v="هيثم احمد عبد النبى"/>
    <x v="0"/>
    <s v="noorh32009@yahoo.com"/>
    <s v="28512010201736"/>
    <s v="01126605078"/>
    <x v="2"/>
    <m/>
    <x v="6"/>
    <n v="7"/>
    <n v="22"/>
    <n v="6"/>
    <s v=""/>
    <s v=""/>
    <s v=""/>
    <s v=""/>
    <s v=""/>
    <s v=""/>
    <s v=""/>
    <s v=""/>
    <s v=""/>
    <s v=""/>
  </r>
  <r>
    <s v="42923Mohammad Al kassemthe_blue6@icloud.comاستفســار فنـى"/>
    <d v="2017-07-07T00:00:00"/>
    <d v="1899-12-30T22:32:40"/>
    <s v="Mohammad Al kassem"/>
    <x v="0"/>
    <s v="the_blue6@icloud.com"/>
    <s v="Z04TORVH5"/>
    <s v="491722041897"/>
    <x v="5"/>
    <m/>
    <x v="6"/>
    <n v="7"/>
    <n v="22"/>
    <n v="6"/>
    <s v="CL632881807DE"/>
    <s v=""/>
    <s v=""/>
    <s v=""/>
    <s v=""/>
    <s v=""/>
    <s v=""/>
    <s v=""/>
    <s v="CL"/>
    <s v="DE"/>
  </r>
  <r>
    <s v="42923كريم متولىmetwaly.kareem@gmail.comاستفســار فنـى"/>
    <d v="2017-07-07T00:00:00"/>
    <d v="1899-12-30T14:38:16"/>
    <s v="كريم متولى"/>
    <x v="0"/>
    <s v="metwaly.kareem@gmail.com"/>
    <s v="29104010202051"/>
    <s v="00201063940861"/>
    <x v="5"/>
    <m/>
    <x v="6"/>
    <n v="7"/>
    <n v="14"/>
    <n v="6"/>
    <s v=""/>
    <s v=""/>
    <s v=""/>
    <s v=""/>
    <s v=""/>
    <s v=""/>
    <s v=""/>
    <s v=""/>
    <s v=""/>
    <s v=""/>
  </r>
  <r>
    <s v="42923محمد عبد النبى طهamrvision@gmail.comاستفسار عن مسار الطرد"/>
    <d v="2017-07-07T00:00:00"/>
    <d v="1899-12-30T14:13:53"/>
    <s v="محمد عبد النبى طه"/>
    <x v="0"/>
    <s v="amrvision@gmail.com"/>
    <s v="26812292102332"/>
    <s v="201095935048"/>
    <x v="1"/>
    <m/>
    <x v="6"/>
    <n v="7"/>
    <n v="14"/>
    <n v="6"/>
    <s v="RS864743864NL"/>
    <s v=""/>
    <s v=""/>
    <s v=""/>
    <s v=""/>
    <s v=""/>
    <s v=""/>
    <s v=""/>
    <s v="RS"/>
    <s v="NL"/>
  </r>
  <r>
    <s v="42923Murid maged yassaMoreedyassa@hotmail.comاستفسار عن مسار الطرد"/>
    <d v="2017-07-07T00:00:00"/>
    <d v="1899-12-30T13:05:47"/>
    <s v="Murid maged yassa"/>
    <x v="0"/>
    <s v="Moreedyassa@hotmail.com"/>
    <s v="29306120102959"/>
    <s v="00201289716701"/>
    <x v="1"/>
    <m/>
    <x v="6"/>
    <n v="7"/>
    <n v="13"/>
    <n v="6"/>
    <s v="RX575763932DE"/>
    <s v=""/>
    <s v=""/>
    <s v=""/>
    <s v=""/>
    <s v=""/>
    <s v=""/>
    <s v=""/>
    <s v="RX"/>
    <s v="DE"/>
  </r>
  <r>
    <s v="42923Mohaemd Ezzatmohamedkassr@protonmail.comشــكــوى"/>
    <d v="2017-07-07T00:00:00"/>
    <d v="1899-12-30T12:15:47"/>
    <s v="Mohaemd Ezzat"/>
    <x v="10"/>
    <s v="mohamedkassr@protonmail.com"/>
    <s v=": A18154841"/>
    <s v="495730960442"/>
    <x v="2"/>
    <m/>
    <x v="6"/>
    <n v="7"/>
    <n v="12"/>
    <n v="6"/>
    <s v="RC293152196DE"/>
    <s v=""/>
    <s v=""/>
    <s v=""/>
    <s v=""/>
    <s v=""/>
    <s v=""/>
    <s v=""/>
    <s v="RC"/>
    <s v="DE"/>
  </r>
  <r>
    <s v="42923Mohaemd Ezzatmohamedkassr@protonmail.comاستفسار عن مسار الطرد"/>
    <d v="2017-07-07T00:00:00"/>
    <d v="1899-12-30T12:14:45"/>
    <s v="Mohaemd Ezzat"/>
    <x v="10"/>
    <s v="mohamedkassr@protonmail.com"/>
    <s v=": A18154841"/>
    <s v="495730960442"/>
    <x v="1"/>
    <m/>
    <x v="6"/>
    <n v="7"/>
    <n v="12"/>
    <n v="6"/>
    <s v="RC293152196DE"/>
    <s v=""/>
    <s v=""/>
    <s v=""/>
    <s v=""/>
    <s v=""/>
    <s v=""/>
    <s v=""/>
    <s v="RC"/>
    <s v="DE"/>
  </r>
  <r>
    <s v="42923عبدالله محمد البيدقblack0ang3l@gmail.comاستفسار عن مسار الطرد"/>
    <d v="2017-07-07T00:00:00"/>
    <d v="1899-12-30T10:50:33"/>
    <s v="عبدالله محمد البيدق"/>
    <x v="0"/>
    <s v="black0ang3l@gmail.com"/>
    <s v="29808081501213"/>
    <s v="201142965000"/>
    <x v="1"/>
    <m/>
    <x v="6"/>
    <n v="7"/>
    <n v="10"/>
    <n v="6"/>
    <s v=""/>
    <s v=""/>
    <s v=""/>
    <s v=""/>
    <s v=""/>
    <s v=""/>
    <s v=""/>
    <s v=""/>
    <s v=""/>
    <s v=""/>
  </r>
  <r>
    <s v="42923محمود متولي سلامMamisallam212@yahoo.comشــكــوى"/>
    <d v="2017-07-07T00:00:00"/>
    <d v="1899-12-30T10:34:07"/>
    <s v="محمود متولي سلام"/>
    <x v="0"/>
    <s v="Mamisallam212@yahoo.com"/>
    <s v="1700437"/>
    <s v="201114277468"/>
    <x v="2"/>
    <m/>
    <x v="6"/>
    <n v="7"/>
    <n v="10"/>
    <n v="6"/>
    <s v="CD274132993NL"/>
    <s v=""/>
    <s v=""/>
    <s v=""/>
    <s v=""/>
    <s v=""/>
    <s v=""/>
    <s v=""/>
    <s v="CD"/>
    <s v="NL"/>
  </r>
  <r>
    <s v="42923بسمه محمد حامدModel.siniora@gmail.comاستفسار عن مسار الطرد"/>
    <d v="2017-07-07T00:00:00"/>
    <d v="1899-12-30T09:54:12"/>
    <s v="بسمه محمد حامد"/>
    <x v="0"/>
    <s v="Model.siniora@gmail.com"/>
    <s v="29212171200501"/>
    <s v="201068001688"/>
    <x v="1"/>
    <m/>
    <x v="6"/>
    <n v="7"/>
    <n v="9"/>
    <n v="6"/>
    <s v="RE483867446SE"/>
    <s v=""/>
    <s v=""/>
    <s v=""/>
    <s v=""/>
    <s v=""/>
    <s v=""/>
    <s v=""/>
    <s v="RE"/>
    <s v="SE"/>
  </r>
  <r>
    <s v="42923ABDEL AZIZmurielle.ballan@pwcavocats.comشــكــوى"/>
    <d v="2017-07-07T00:00:00"/>
    <d v="1899-12-30T09:44:25"/>
    <s v="ABDEL AZIZ"/>
    <x v="0"/>
    <s v="murielle.ballan@pwcavocats.com"/>
    <s v="EP3958248"/>
    <s v="201270974797"/>
    <x v="2"/>
    <m/>
    <x v="6"/>
    <n v="7"/>
    <n v="9"/>
    <n v="6"/>
    <s v="RK042993611FR"/>
    <s v=""/>
    <s v=""/>
    <s v=""/>
    <s v=""/>
    <s v=""/>
    <s v=""/>
    <s v=""/>
    <s v="RK"/>
    <s v="FR"/>
  </r>
  <r>
    <s v="42923Amr Kamal El-Sayed Abo Mostafaamr.kamal3570@gmail.comاستفسار عن مسار الطرد"/>
    <d v="2017-07-07T00:00:00"/>
    <d v="1899-12-30T08:25:20"/>
    <s v="Amr Kamal El-Sayed Abo Mostafa"/>
    <x v="0"/>
    <s v="amr.kamal3570@gmail.com"/>
    <s v="29407180203798"/>
    <s v="035449747"/>
    <x v="1"/>
    <m/>
    <x v="6"/>
    <n v="7"/>
    <n v="8"/>
    <n v="6"/>
    <s v="RR277001484TR"/>
    <s v=""/>
    <s v=""/>
    <s v=""/>
    <s v=""/>
    <s v=""/>
    <s v=""/>
    <s v=""/>
    <s v="RR"/>
    <s v="TR"/>
  </r>
  <r>
    <s v="42923Mostafa Mosad Zaky Kashlanamostafa.kashlana@hotmail.comاستفسار عن مسار الطرد"/>
    <d v="2017-07-07T00:00:00"/>
    <d v="1899-12-30T06:53:52"/>
    <s v="Mostafa Mosad Zaky Kashlana"/>
    <x v="0"/>
    <s v="mostafa.kashlana@hotmail.com"/>
    <s v="2962161600457"/>
    <s v="01021130378"/>
    <x v="1"/>
    <m/>
    <x v="6"/>
    <n v="7"/>
    <n v="6"/>
    <n v="6"/>
    <s v="CP291081302BR"/>
    <s v=""/>
    <s v=""/>
    <s v=""/>
    <s v=""/>
    <s v=""/>
    <s v=""/>
    <s v=""/>
    <s v="CP"/>
    <s v="BR"/>
  </r>
  <r>
    <s v="42923إيهاب سمير محمد عبد اللطيفsw.eng.ehab@gmail.comأخـــــرى"/>
    <d v="2017-07-07T00:00:00"/>
    <d v="1899-12-30T02:41:41"/>
    <s v="إيهاب سمير محمد عبد اللطيف"/>
    <x v="0"/>
    <s v="sw.eng.ehab@gmail.com"/>
    <s v="28609201302072"/>
    <s v="201283648917"/>
    <x v="4"/>
    <m/>
    <x v="6"/>
    <n v="7"/>
    <n v="2"/>
    <n v="6"/>
    <s v=""/>
    <s v=""/>
    <s v=""/>
    <s v=""/>
    <s v=""/>
    <s v=""/>
    <s v=""/>
    <s v=""/>
    <s v=""/>
    <s v=""/>
  </r>
  <r>
    <s v="42923فام جوزيف لبيب بباوىfamjoseph2015@yahoo.comشــكــوى"/>
    <d v="2017-07-07T00:00:00"/>
    <d v="1899-12-30T02:28:17"/>
    <s v="فام جوزيف لبيب بباوى"/>
    <x v="0"/>
    <s v="famjoseph2015@yahoo.com"/>
    <s v="28807302600219"/>
    <s v="01228237225"/>
    <x v="2"/>
    <m/>
    <x v="6"/>
    <n v="7"/>
    <n v="2"/>
    <n v="6"/>
    <s v=""/>
    <s v=""/>
    <s v=""/>
    <s v=""/>
    <s v=""/>
    <s v=""/>
    <s v=""/>
    <s v=""/>
    <s v=""/>
    <s v=""/>
  </r>
  <r>
    <s v="42923عمرو عبد الباسط عبد السمبعamr_pat2000@yahoo.comشــكــوى"/>
    <d v="2017-07-07T00:00:00"/>
    <d v="1899-12-30T02:06:31"/>
    <s v="عمرو عبد الباسط عبد السمبع"/>
    <x v="0"/>
    <s v="amr_pat2000@yahoo.com"/>
    <s v="28304190100558"/>
    <s v="01282868161"/>
    <x v="2"/>
    <m/>
    <x v="6"/>
    <n v="7"/>
    <n v="2"/>
    <n v="6"/>
    <s v=""/>
    <s v=""/>
    <s v=""/>
    <s v=""/>
    <s v=""/>
    <s v=""/>
    <s v=""/>
    <s v=""/>
    <s v=""/>
    <s v=""/>
  </r>
  <r>
    <s v="42922ناهد محمود هاشم احمدmwhmouen@gmail.comشــكــوى"/>
    <d v="2017-07-06T00:00:00"/>
    <d v="1899-12-30T21:03:28"/>
    <s v="ناهد محمود هاشم احمد"/>
    <x v="0"/>
    <s v="mwhmouen@gmail.com"/>
    <s v="27503070101444"/>
    <s v="0201142863303"/>
    <x v="2"/>
    <m/>
    <x v="6"/>
    <n v="6"/>
    <n v="21"/>
    <n v="5"/>
    <s v=""/>
    <s v=""/>
    <s v=""/>
    <s v=""/>
    <s v=""/>
    <s v=""/>
    <s v=""/>
    <s v=""/>
    <s v=""/>
    <s v=""/>
  </r>
  <r>
    <s v="42922عبدالاهTangerman2015@gmail.comاستفسار عن مسار الطرد"/>
    <d v="2017-07-06T00:00:00"/>
    <d v="1899-12-30T19:51:25"/>
    <s v="عبدالاه"/>
    <x v="0"/>
    <s v="Tangerman2015@gmail.com"/>
    <s v=": KB61671"/>
    <s v="01111888177"/>
    <x v="1"/>
    <m/>
    <x v="6"/>
    <n v="6"/>
    <n v="19"/>
    <n v="5"/>
    <s v="EE703527427EG"/>
    <s v=""/>
    <s v=""/>
    <s v=""/>
    <s v=""/>
    <s v=""/>
    <s v=""/>
    <s v=""/>
    <s v="EE"/>
    <s v="EG"/>
  </r>
  <r>
    <s v="42922هاني محمدHanymohamed@nbe.com.egاستفســار عن خدمــة"/>
    <d v="2017-07-06T00:00:00"/>
    <d v="1899-12-30T19:13:16"/>
    <s v="هاني محمد"/>
    <x v="0"/>
    <s v="Hanymohamed@nbe.com.eg"/>
    <s v="0100632"/>
    <s v="201118012798"/>
    <x v="0"/>
    <m/>
    <x v="6"/>
    <n v="6"/>
    <n v="19"/>
    <n v="5"/>
    <s v=""/>
    <s v=""/>
    <s v=""/>
    <s v=""/>
    <s v=""/>
    <s v=""/>
    <s v=""/>
    <s v=""/>
    <s v=""/>
    <s v=""/>
  </r>
  <r>
    <s v="42922dr gergesdghdgh_gh2000@yahoo.comاستفسار عن مسار الطرد"/>
    <d v="2017-07-06T00:00:00"/>
    <d v="1899-12-30T18:12:15"/>
    <s v="dr gerges"/>
    <x v="11"/>
    <s v="dghdgh_gh2000@yahoo.com"/>
    <s v=": HH577412"/>
    <s v="014388769580"/>
    <x v="1"/>
    <m/>
    <x v="6"/>
    <n v="6"/>
    <n v="18"/>
    <n v="5"/>
    <s v="RR709044250EG"/>
    <s v=""/>
    <s v=""/>
    <s v=""/>
    <s v=""/>
    <s v=""/>
    <s v=""/>
    <s v=""/>
    <s v="RR"/>
    <s v="EG"/>
  </r>
  <r>
    <s v="42922أحمد  شوقىashawki76@yahoo.comشــكــوى"/>
    <d v="2017-07-06T00:00:00"/>
    <d v="1899-12-30T16:52:28"/>
    <s v="أحمد  شوقى"/>
    <x v="0"/>
    <s v="ashawki76@yahoo.com"/>
    <s v="28503011702292"/>
    <s v="00201220170152"/>
    <x v="2"/>
    <m/>
    <x v="6"/>
    <n v="6"/>
    <n v="16"/>
    <n v="5"/>
    <s v=""/>
    <s v=""/>
    <s v=""/>
    <s v=""/>
    <s v=""/>
    <s v=""/>
    <s v=""/>
    <s v=""/>
    <s v=""/>
    <s v=""/>
  </r>
  <r>
    <s v="42922محمد النوبيelnopy999@gmail.comاستفســار فنـى"/>
    <d v="2017-07-06T00:00:00"/>
    <d v="1899-12-30T16:22:34"/>
    <s v="محمد النوبي"/>
    <x v="0"/>
    <s v="elnopy999@gmail.com"/>
    <s v="29711171400395"/>
    <s v="0201152264845"/>
    <x v="5"/>
    <m/>
    <x v="6"/>
    <n v="6"/>
    <n v="16"/>
    <n v="5"/>
    <s v=""/>
    <s v=""/>
    <s v=""/>
    <s v=""/>
    <s v=""/>
    <s v=""/>
    <s v=""/>
    <s v=""/>
    <s v=""/>
    <s v=""/>
  </r>
  <r>
    <s v="42922محمود عدنانjoudmardini@icloud.comاستفسار عن مسار الطرد"/>
    <d v="2017-07-06T00:00:00"/>
    <d v="1899-12-30T15:18:04"/>
    <s v="محمود عدنان"/>
    <x v="0"/>
    <s v="joudmardini@icloud.com"/>
    <s v="N007840585"/>
    <s v="0224936089"/>
    <x v="1"/>
    <m/>
    <x v="6"/>
    <n v="6"/>
    <n v="15"/>
    <n v="5"/>
    <s v="Rt117015143de"/>
    <s v=""/>
    <s v=""/>
    <s v=""/>
    <s v=""/>
    <s v=""/>
    <s v=""/>
    <s v=""/>
    <s v="RT"/>
    <s v="DE"/>
  </r>
  <r>
    <s v="42922محمد السيد إبراهيم الشرقاويmoh.elsharkawy15@gmail.comشــكــوى"/>
    <d v="2017-07-06T00:00:00"/>
    <d v="1899-12-30T14:54:57"/>
    <s v="محمد السيد إبراهيم الشرقاوي"/>
    <x v="0"/>
    <s v="moh.elsharkawy15@gmail.com"/>
    <s v="1600798"/>
    <s v="00201021989098"/>
    <x v="2"/>
    <m/>
    <x v="6"/>
    <n v="6"/>
    <n v="14"/>
    <n v="5"/>
    <s v=""/>
    <s v=""/>
    <s v=""/>
    <s v=""/>
    <s v=""/>
    <s v=""/>
    <s v=""/>
    <s v=""/>
    <s v=""/>
    <s v=""/>
  </r>
  <r>
    <s v="42922اكرم ربيع عيدAkrameid800@yahoo.comشــكــوى"/>
    <d v="2017-07-06T00:00:00"/>
    <d v="1899-12-30T14:36:22"/>
    <s v="اكرم ربيع عيد"/>
    <x v="0"/>
    <s v="Akrameid800@yahoo.com"/>
    <s v="29107271601938"/>
    <s v="201012128917"/>
    <x v="2"/>
    <m/>
    <x v="6"/>
    <n v="6"/>
    <n v="14"/>
    <n v="5"/>
    <s v=""/>
    <s v=""/>
    <s v=""/>
    <s v=""/>
    <s v=""/>
    <s v=""/>
    <s v=""/>
    <s v=""/>
    <s v=""/>
    <s v=""/>
  </r>
  <r>
    <s v="42922يحيي عمرو محمدyehia.amr@outlook.comشــكــوى"/>
    <d v="2017-07-06T00:00:00"/>
    <d v="1899-12-30T14:21:40"/>
    <s v="يحيي عمرو محمد"/>
    <x v="0"/>
    <s v="yehia.amr@outlook.com"/>
    <s v="29109230100595"/>
    <s v="201002127195"/>
    <x v="2"/>
    <m/>
    <x v="6"/>
    <n v="6"/>
    <n v="14"/>
    <n v="5"/>
    <s v=""/>
    <s v=""/>
    <s v=""/>
    <s v=""/>
    <s v=""/>
    <s v=""/>
    <s v=""/>
    <s v=""/>
    <s v=""/>
    <s v=""/>
  </r>
  <r>
    <s v="42922عبدالكريم فضل عبدالماجدKimo2771@gmail.comاستفســار فنـى"/>
    <d v="2017-07-06T00:00:00"/>
    <d v="1899-12-30T14:12:58"/>
    <s v="عبدالكريم فضل عبدالماجد"/>
    <x v="0"/>
    <s v="Kimo2771@gmail.com"/>
    <s v="29001102801411"/>
    <s v="+201114758852"/>
    <x v="5"/>
    <m/>
    <x v="6"/>
    <n v="6"/>
    <n v="14"/>
    <n v="5"/>
    <s v=""/>
    <s v=""/>
    <s v=""/>
    <s v=""/>
    <s v=""/>
    <s v=""/>
    <s v=""/>
    <s v=""/>
    <s v=""/>
    <s v=""/>
  </r>
  <r>
    <s v="42922سارةsara.nasry3@gmail.comشــكــوى"/>
    <d v="2017-07-06T00:00:00"/>
    <d v="1899-12-30T14:11:43"/>
    <s v="سارة"/>
    <x v="0"/>
    <s v="sara.nasry3@gmail.com"/>
    <s v="28403142601624"/>
    <s v="201007550470"/>
    <x v="2"/>
    <m/>
    <x v="6"/>
    <n v="6"/>
    <n v="14"/>
    <n v="5"/>
    <s v="EE703454058EG"/>
    <s v="EE703454265EG"/>
    <s v="EE703454415EG"/>
    <s v="EE703457187EG"/>
    <s v="EE703457505EG"/>
    <s v="EE703454194EG"/>
    <s v=""/>
    <s v=""/>
    <s v="EE"/>
    <s v="EG"/>
  </r>
  <r>
    <s v="42922سهير عبدالله محمد جاب اللهhossam.eg22@yahoo.comشــكــوى"/>
    <d v="2017-07-06T00:00:00"/>
    <d v="1899-12-30T13:52:03"/>
    <s v="سهير عبدالله محمد جاب الله"/>
    <x v="0"/>
    <s v="hossam.eg22@yahoo.com"/>
    <s v="25703062200362"/>
    <s v="201144494959"/>
    <x v="2"/>
    <m/>
    <x v="6"/>
    <n v="6"/>
    <n v="13"/>
    <n v="5"/>
    <s v=""/>
    <s v=""/>
    <s v=""/>
    <s v=""/>
    <s v=""/>
    <s v=""/>
    <s v=""/>
    <s v=""/>
    <s v=""/>
    <s v=""/>
  </r>
  <r>
    <s v="42922محمد سمير حبيبhabib@alexcoder.comاستفسار عن مسار الطرد"/>
    <d v="2017-07-06T00:00:00"/>
    <d v="1899-12-30T13:46:43"/>
    <s v="محمد سمير حبيب"/>
    <x v="0"/>
    <s v="habib@alexcoder.com"/>
    <s v="28104120201871"/>
    <s v="00201110016886"/>
    <x v="1"/>
    <m/>
    <x v="6"/>
    <n v="6"/>
    <n v="13"/>
    <n v="5"/>
    <s v=""/>
    <s v=""/>
    <s v=""/>
    <s v=""/>
    <s v=""/>
    <s v=""/>
    <s v=""/>
    <s v=""/>
    <s v=""/>
    <s v=""/>
  </r>
  <r>
    <s v="42922سهير عبدالله محمد جاب اللهhossam.eg22@yahoo.comأخـــــرى"/>
    <d v="2017-07-06T00:00:00"/>
    <d v="1899-12-30T13:41:26"/>
    <s v="سهير عبدالله محمد جاب الله"/>
    <x v="0"/>
    <s v="hossam.eg22@yahoo.com"/>
    <s v="25703062200362"/>
    <s v="201144494959"/>
    <x v="4"/>
    <m/>
    <x v="6"/>
    <n v="6"/>
    <n v="13"/>
    <n v="5"/>
    <s v=""/>
    <s v=""/>
    <s v=""/>
    <s v=""/>
    <s v=""/>
    <s v=""/>
    <s v=""/>
    <s v=""/>
    <s v=""/>
    <s v=""/>
  </r>
  <r>
    <s v="42925وليد محمودwello102@hotmail.comاستفسار عن مسار الطرد"/>
    <d v="2017-07-09T00:00:00"/>
    <d v="1899-12-30T10:50:28"/>
    <s v="وليد محمود"/>
    <x v="0"/>
    <s v="wello102@hotmail.com"/>
    <s v="272070260200513"/>
    <s v="201097166844"/>
    <x v="1"/>
    <m/>
    <x v="6"/>
    <n v="9"/>
    <n v="10"/>
    <n v="1"/>
    <s v=""/>
    <s v=""/>
    <s v=""/>
    <s v=""/>
    <s v=""/>
    <s v=""/>
    <s v=""/>
    <s v=""/>
    <s v=""/>
    <s v=""/>
  </r>
  <r>
    <s v="42925Ahmed onsy ahmedA7mdonsy@gmail.comشــكــوى"/>
    <d v="2017-07-09T00:00:00"/>
    <d v="1899-12-30T10:28:09"/>
    <s v="Ahmed onsy ahmed"/>
    <x v="0"/>
    <s v="A7mdonsy@gmail.com"/>
    <s v="28809051604538"/>
    <s v="201098080652"/>
    <x v="2"/>
    <m/>
    <x v="6"/>
    <n v="9"/>
    <n v="10"/>
    <n v="1"/>
    <s v="RT377235663HK"/>
    <s v=""/>
    <s v=""/>
    <s v=""/>
    <s v=""/>
    <s v=""/>
    <s v=""/>
    <s v=""/>
    <s v="RT"/>
    <s v="HK"/>
  </r>
  <r>
    <s v="42925احمد محمد عبد الفتاحdabshapop@gmail.comأخـــــرى"/>
    <d v="2017-07-09T00:00:00"/>
    <d v="1899-12-30T10:09:46"/>
    <s v="احمد محمد عبد الفتاح"/>
    <x v="0"/>
    <s v="dabshapop@gmail.com"/>
    <s v="30004041400455"/>
    <s v="01200647206"/>
    <x v="4"/>
    <m/>
    <x v="6"/>
    <n v="9"/>
    <n v="10"/>
    <n v="1"/>
    <s v=""/>
    <s v=""/>
    <s v=""/>
    <s v=""/>
    <s v=""/>
    <s v=""/>
    <s v=""/>
    <s v=""/>
    <s v=""/>
    <s v=""/>
  </r>
  <r>
    <s v="42925اسلام مسعد الشبراويArejeslam@yahoo.comاستفسار عن مسار الطرد"/>
    <d v="2017-07-09T00:00:00"/>
    <d v="1899-12-30T09:03:27"/>
    <s v="اسلام مسعد الشبراوي"/>
    <x v="0"/>
    <s v="Arejeslam@yahoo.com"/>
    <s v="28309010101391"/>
    <s v="201226637966"/>
    <x v="1"/>
    <m/>
    <x v="6"/>
    <n v="9"/>
    <n v="9"/>
    <n v="1"/>
    <s v=""/>
    <s v=""/>
    <s v=""/>
    <s v=""/>
    <s v=""/>
    <s v=""/>
    <s v=""/>
    <s v=""/>
    <s v=""/>
    <s v=""/>
  </r>
  <r>
    <s v="42925mohammedmidobos@hotmail.comأخـــــرى"/>
    <d v="2017-07-09T00:00:00"/>
    <d v="1899-12-30T01:54:01"/>
    <s v="mohammed"/>
    <x v="0"/>
    <s v="midobos@hotmail.com"/>
    <s v="28409282102537"/>
    <s v="201004012169"/>
    <x v="4"/>
    <m/>
    <x v="6"/>
    <n v="9"/>
    <n v="1"/>
    <n v="1"/>
    <s v=""/>
    <s v=""/>
    <s v=""/>
    <s v=""/>
    <s v=""/>
    <s v=""/>
    <s v=""/>
    <s v=""/>
    <s v=""/>
    <s v=""/>
  </r>
  <r>
    <s v="42925إسلام عبدالباسطmr.islamelgendy@gmail.comاستفسار عن مسار الطرد"/>
    <d v="2017-07-09T00:00:00"/>
    <d v="1899-12-30T01:00:37"/>
    <s v="إسلام عبدالباسط"/>
    <x v="0"/>
    <s v="mr.islamelgendy@gmail.com"/>
    <s v="28810231900257"/>
    <s v="00201229368088"/>
    <x v="1"/>
    <m/>
    <x v="6"/>
    <n v="9"/>
    <n v="1"/>
    <n v="1"/>
    <s v="RX577863669DE"/>
    <s v=""/>
    <s v=""/>
    <s v=""/>
    <s v=""/>
    <s v=""/>
    <s v=""/>
    <s v=""/>
    <s v="RX"/>
    <s v="DE"/>
  </r>
  <r>
    <s v="42925ابانوب بسخارون رزقabanobb5a@gmail.comاستفسار عن مسار الطرد"/>
    <d v="2017-07-09T00:00:00"/>
    <d v="1899-12-30T00:54:11"/>
    <s v="ابانوب بسخارون رزق"/>
    <x v="0"/>
    <s v="abanobb5a@gmail.com"/>
    <s v="29509261400536"/>
    <s v="20127928487"/>
    <x v="1"/>
    <m/>
    <x v="6"/>
    <n v="9"/>
    <n v="0"/>
    <n v="1"/>
    <s v="RR406220249DE"/>
    <s v=""/>
    <s v=""/>
    <s v=""/>
    <s v=""/>
    <s v=""/>
    <s v=""/>
    <s v=""/>
    <s v="RR"/>
    <s v="DE"/>
  </r>
  <r>
    <s v="42925محمد مصطفى محمد يوسف الخواجةmohamedelkhawaga@yahoo.comاستفسار عن مسار الطرد"/>
    <d v="2017-07-09T00:00:00"/>
    <d v="1899-12-30T12:55:58"/>
    <s v="محمد مصطفى محمد يوسف الخواجة"/>
    <x v="0"/>
    <s v="mohamedelkhawaga@yahoo.com"/>
    <s v="28709261405975"/>
    <s v="201011730021"/>
    <x v="1"/>
    <m/>
    <x v="6"/>
    <n v="9"/>
    <n v="12"/>
    <n v="1"/>
    <s v="RF724285686CN"/>
    <s v=""/>
    <s v=""/>
    <s v=""/>
    <s v=""/>
    <s v=""/>
    <s v=""/>
    <s v=""/>
    <s v="RF"/>
    <s v="CN"/>
  </r>
  <r>
    <s v="42925محمود جابر عبد العزيز حميدةmasrymkoko@gmail.comشــكــوى"/>
    <d v="2017-07-09T00:00:00"/>
    <d v="1899-12-30T12:45:45"/>
    <s v="محمود جابر عبد العزيز حميدة"/>
    <x v="0"/>
    <s v="masrymkoko@gmail.com"/>
    <s v="28812272200238"/>
    <s v="201110190205"/>
    <x v="2"/>
    <m/>
    <x v="6"/>
    <n v="9"/>
    <n v="12"/>
    <n v="1"/>
    <s v=""/>
    <s v=""/>
    <s v=""/>
    <s v=""/>
    <s v=""/>
    <s v=""/>
    <s v=""/>
    <s v=""/>
    <s v=""/>
    <s v=""/>
  </r>
  <r>
    <s v="42925بدر مجاهدbadr.megahed@yahoo.comاستفسار عن مسار الطرد"/>
    <d v="2017-07-09T00:00:00"/>
    <d v="1899-12-30T12:31:34"/>
    <s v="بدر مجاهد"/>
    <x v="0"/>
    <s v="badr.megahed@yahoo.com"/>
    <s v="27410060108779"/>
    <s v="01002884078"/>
    <x v="1"/>
    <m/>
    <x v="6"/>
    <n v="9"/>
    <n v="12"/>
    <n v="1"/>
    <s v="EE703480075EG"/>
    <s v=""/>
    <s v=""/>
    <s v=""/>
    <s v=""/>
    <s v=""/>
    <s v=""/>
    <s v=""/>
    <s v="EE"/>
    <s v="EG"/>
  </r>
  <r>
    <s v="42925شرين حسنsherine.elokda@gmail.comشــكــوى"/>
    <d v="2017-07-09T00:00:00"/>
    <d v="1899-12-30T12:25:43"/>
    <s v="شرين حسن"/>
    <x v="0"/>
    <s v="sherine.elokda@gmail.com"/>
    <s v="27907240102321"/>
    <s v="00201001436051"/>
    <x v="2"/>
    <m/>
    <x v="6"/>
    <n v="9"/>
    <n v="12"/>
    <n v="1"/>
    <s v=""/>
    <s v=""/>
    <s v=""/>
    <s v=""/>
    <s v=""/>
    <s v=""/>
    <s v=""/>
    <s v=""/>
    <s v=""/>
    <s v=""/>
  </r>
  <r>
    <s v="42925حسامHOSSAMALIMOHAMED35@GMAIL.COMاستفسار عن مسار الطرد"/>
    <d v="2017-07-09T00:00:00"/>
    <d v="1899-12-30T12:18:27"/>
    <s v="حسام"/>
    <x v="0"/>
    <s v="HOSSAMALIMOHAMED35@GMAIL.COM"/>
    <s v="28307052402291"/>
    <s v="00201140932255"/>
    <x v="1"/>
    <m/>
    <x v="6"/>
    <n v="9"/>
    <n v="12"/>
    <n v="1"/>
    <s v=""/>
    <s v=""/>
    <s v=""/>
    <s v=""/>
    <s v=""/>
    <s v=""/>
    <s v=""/>
    <s v=""/>
    <s v=""/>
    <s v=""/>
  </r>
  <r>
    <s v="42925نادر محمد عليnaderm450@gmail.comاستفسار عن مسار الطرد"/>
    <d v="2017-07-09T00:00:00"/>
    <d v="1899-12-30T12:05:57"/>
    <s v="نادر محمد علي"/>
    <x v="0"/>
    <s v="naderm450@gmail.com"/>
    <s v="29503220103677"/>
    <s v="201121568089"/>
    <x v="1"/>
    <m/>
    <x v="6"/>
    <n v="9"/>
    <n v="12"/>
    <n v="1"/>
    <s v="RX563270970DE"/>
    <s v=""/>
    <s v=""/>
    <s v=""/>
    <s v=""/>
    <s v=""/>
    <s v=""/>
    <s v=""/>
    <s v="RX"/>
    <s v="DE"/>
  </r>
  <r>
    <s v="42925محمد عبد الفتاح عبد السلام جبهmohammed1_1969@hotmail.comاستفسار عن مسار الطرد"/>
    <d v="2017-07-09T00:00:00"/>
    <d v="1899-12-30T12:03:28"/>
    <s v="محمد عبد الفتاح عبد السلام جبه"/>
    <x v="2"/>
    <s v="mohammed1_1969@hotmail.com"/>
    <s v="2097350975"/>
    <s v="00966502444743"/>
    <x v="1"/>
    <m/>
    <x v="6"/>
    <n v="9"/>
    <n v="12"/>
    <n v="1"/>
    <s v="EE029554712SA"/>
    <s v=""/>
    <s v=""/>
    <s v=""/>
    <s v=""/>
    <s v=""/>
    <s v=""/>
    <s v=""/>
    <s v="EE"/>
    <s v="SA"/>
  </r>
  <r>
    <s v="42925شركة هندسة الاتصالات و المعلومات (تـاي) - مهندس/مصطفى القاضيtiemkady@link.netأخـــــرى"/>
    <d v="2017-07-09T00:00:00"/>
    <d v="1899-12-30T11:55:35"/>
    <s v="شركة هندسة الاتصالات و المعلومات (تـاي) - مهندس/مصطفى القاضي"/>
    <x v="0"/>
    <s v="tiemkady@link.net"/>
    <s v="27702270102774"/>
    <s v="201220213888"/>
    <x v="4"/>
    <m/>
    <x v="6"/>
    <n v="9"/>
    <n v="11"/>
    <n v="1"/>
    <s v=""/>
    <s v=""/>
    <s v=""/>
    <s v=""/>
    <s v=""/>
    <s v=""/>
    <s v=""/>
    <s v=""/>
    <s v=""/>
    <s v=""/>
  </r>
  <r>
    <s v="42925DoaaREGISTRATION@PANDCLABS.COMاستفسار عن مسار الطرد"/>
    <d v="2017-07-09T00:00:00"/>
    <d v="1899-12-30T11:47:58"/>
    <s v="Doaa"/>
    <x v="0"/>
    <s v="REGISTRATION@PANDCLABS.COM"/>
    <s v="29208200103806"/>
    <s v="01022669004"/>
    <x v="1"/>
    <m/>
    <x v="6"/>
    <n v="9"/>
    <n v="11"/>
    <n v="1"/>
    <s v="CC231668682CA"/>
    <s v=""/>
    <s v=""/>
    <s v=""/>
    <s v=""/>
    <s v=""/>
    <s v=""/>
    <s v=""/>
    <s v="CC"/>
    <s v="CA"/>
  </r>
  <r>
    <s v="42925ربيع محمود محمد الغنامELKING_200030@YAHOO.COMاستفسار عن مسار الطرد"/>
    <d v="2017-07-09T00:00:00"/>
    <d v="1899-12-30T14:59:49"/>
    <s v="ربيع محمود محمد الغنام"/>
    <x v="0"/>
    <s v="ELKING_200030@YAHOO.COM"/>
    <s v="26203111202172"/>
    <s v="01123418900"/>
    <x v="1"/>
    <m/>
    <x v="6"/>
    <n v="9"/>
    <n v="14"/>
    <n v="1"/>
    <s v="EE703424609EG"/>
    <s v=""/>
    <s v=""/>
    <s v=""/>
    <s v=""/>
    <s v=""/>
    <s v=""/>
    <s v=""/>
    <s v="EE"/>
    <s v="EG"/>
  </r>
  <r>
    <s v="42925علا عطيه ابو شعيشعola.atiah11@gmail.comاستفســار عن خدمــة"/>
    <d v="2017-07-09T00:00:00"/>
    <d v="1899-12-30T14:58:28"/>
    <s v="علا عطيه ابو شعيشع"/>
    <x v="0"/>
    <s v="ola.atiah11@gmail.com"/>
    <s v="29605201500964"/>
    <s v="201100664671"/>
    <x v="0"/>
    <m/>
    <x v="6"/>
    <n v="9"/>
    <n v="14"/>
    <n v="1"/>
    <s v=""/>
    <s v=""/>
    <s v=""/>
    <s v=""/>
    <s v=""/>
    <s v=""/>
    <s v=""/>
    <s v=""/>
    <s v=""/>
    <s v=""/>
  </r>
  <r>
    <s v="42925اسلام عبد المجيد يوسف رجبIslam-ragab@hotmail.comشــكــوى"/>
    <d v="2017-07-09T00:00:00"/>
    <d v="1899-12-30T14:26:34"/>
    <s v="اسلام عبد المجيد يوسف رجب"/>
    <x v="0"/>
    <s v="Islam-ragab@hotmail.com"/>
    <s v="28503240103351"/>
    <s v="0201223577276"/>
    <x v="2"/>
    <m/>
    <x v="6"/>
    <n v="9"/>
    <n v="14"/>
    <n v="1"/>
    <s v="RS641300394CN"/>
    <s v=""/>
    <s v=""/>
    <s v=""/>
    <s v=""/>
    <s v=""/>
    <s v=""/>
    <s v=""/>
    <s v="RS"/>
    <s v="CN"/>
  </r>
  <r>
    <s v="42925ميلاد فوزى فريدmeladf32@gmail.comاستفسار عن مسار الطرد"/>
    <d v="2017-07-09T00:00:00"/>
    <d v="1899-12-30T14:13:11"/>
    <s v="ميلاد فوزى فريد"/>
    <x v="0"/>
    <s v="meladf32@gmail.com"/>
    <s v="28704202402171"/>
    <s v="201224514413"/>
    <x v="1"/>
    <m/>
    <x v="6"/>
    <n v="9"/>
    <n v="14"/>
    <n v="1"/>
    <s v="EE703596382EG"/>
    <s v=""/>
    <s v=""/>
    <s v=""/>
    <s v=""/>
    <s v=""/>
    <s v=""/>
    <s v=""/>
    <s v="EE"/>
    <s v="EG"/>
  </r>
  <r>
    <s v="42925أحمد جابر إمامaemame2013@gmail.comشــكــوى"/>
    <d v="2017-07-09T00:00:00"/>
    <d v="1899-12-30T13:23:29"/>
    <s v="أحمد جابر إمام"/>
    <x v="0"/>
    <s v="aemame2013@gmail.com"/>
    <s v="28112071803251"/>
    <s v="00201013270204"/>
    <x v="2"/>
    <m/>
    <x v="6"/>
    <n v="9"/>
    <n v="13"/>
    <n v="1"/>
    <s v=""/>
    <s v=""/>
    <s v=""/>
    <s v=""/>
    <s v=""/>
    <s v=""/>
    <s v=""/>
    <s v=""/>
    <s v=""/>
    <s v=""/>
  </r>
  <r>
    <s v="42926غريب نورالدين يونس محمدwww.krawan_nour@yahoo.comشــكــوى"/>
    <d v="2017-07-10T00:00:00"/>
    <d v="1899-12-30T08:56:35"/>
    <s v="غريب نورالدين يونس محمد"/>
    <x v="4"/>
    <s v="www.krawan_nour@yahoo.com"/>
    <s v="27404052600753"/>
    <s v="96599203839"/>
    <x v="2"/>
    <m/>
    <x v="6"/>
    <n v="10"/>
    <n v="8"/>
    <n v="2"/>
    <s v=""/>
    <s v=""/>
    <s v=""/>
    <s v=""/>
    <s v=""/>
    <s v=""/>
    <s v=""/>
    <s v=""/>
    <s v=""/>
    <s v=""/>
  </r>
  <r>
    <s v="42926محدم رفعتmohamed.a.refaat@gmail.comاستفسار عن مسار الطرد"/>
    <d v="2017-07-10T00:00:00"/>
    <d v="1899-12-30T06:24:49"/>
    <s v="محدم رفعت"/>
    <x v="0"/>
    <s v="mohamed.a.refaat@gmail.com"/>
    <s v="28711242101871"/>
    <s v="00201221521906"/>
    <x v="1"/>
    <m/>
    <x v="6"/>
    <n v="10"/>
    <n v="6"/>
    <n v="2"/>
    <s v="rs874677100nl"/>
    <s v=""/>
    <s v=""/>
    <s v=""/>
    <s v=""/>
    <s v=""/>
    <s v=""/>
    <s v=""/>
    <s v="RS"/>
    <s v="NL"/>
  </r>
  <r>
    <s v="42926Abdulrahman Hamdyabduqah@gmail.comاستفسار عن مسار الطرد"/>
    <d v="2017-07-10T00:00:00"/>
    <d v="1899-12-30T06:17:44"/>
    <s v="Abdulrahman Hamdy"/>
    <x v="0"/>
    <s v="abduqah@gmail.com"/>
    <s v="29410012120896"/>
    <s v="201096169843"/>
    <x v="1"/>
    <m/>
    <x v="6"/>
    <n v="10"/>
    <n v="6"/>
    <n v="2"/>
    <s v="RY905974595SG"/>
    <s v=""/>
    <s v=""/>
    <s v=""/>
    <s v=""/>
    <s v=""/>
    <s v=""/>
    <s v=""/>
    <s v="RY"/>
    <s v="SG"/>
  </r>
  <r>
    <s v="42926احمد كمالahmed.gahory@gmail.comاستفسار عن مسار الطرد"/>
    <d v="2017-07-10T00:00:00"/>
    <d v="1899-12-30T05:21:21"/>
    <s v="احمد كمال"/>
    <x v="0"/>
    <s v="ahmed.gahory@gmail.com"/>
    <s v="29106010102059"/>
    <s v="+201118531546"/>
    <x v="1"/>
    <m/>
    <x v="6"/>
    <n v="10"/>
    <n v="5"/>
    <n v="2"/>
    <s v="ee703468675eg"/>
    <s v=""/>
    <s v=""/>
    <s v=""/>
    <s v=""/>
    <s v=""/>
    <s v=""/>
    <s v=""/>
    <s v="EE"/>
    <s v="EG"/>
  </r>
  <r>
    <s v="42926محمد اشرف ابراهيم حسنzezo.hatem21@yahoo.comاستفسار عن مسار الطرد"/>
    <d v="2017-07-10T00:00:00"/>
    <d v="1899-12-30T03:17:50"/>
    <s v="محمد اشرف ابراهيم حسن"/>
    <x v="0"/>
    <s v="zezo.hatem21@yahoo.com"/>
    <s v="30105201602379"/>
    <s v="201221575415"/>
    <x v="1"/>
    <m/>
    <x v="6"/>
    <n v="10"/>
    <n v="3"/>
    <n v="2"/>
    <s v=""/>
    <s v=""/>
    <s v=""/>
    <s v=""/>
    <s v=""/>
    <s v=""/>
    <s v=""/>
    <s v=""/>
    <s v=""/>
    <s v=""/>
  </r>
  <r>
    <s v="42926محمد العتيقsakabaka.atiko@gmail.comشــكــوى"/>
    <d v="2017-07-10T00:00:00"/>
    <d v="1899-12-30T02:54:35"/>
    <s v="محمد العتيق"/>
    <x v="0"/>
    <s v="sakabaka.atiko@gmail.com"/>
    <s v="27110010107191"/>
    <s v="01204423861"/>
    <x v="2"/>
    <m/>
    <x v="6"/>
    <n v="10"/>
    <n v="2"/>
    <n v="2"/>
    <s v="RE495813105SE"/>
    <s v="RB234852816SG"/>
    <s v=""/>
    <s v=""/>
    <s v=""/>
    <s v=""/>
    <s v=""/>
    <s v=""/>
    <s v="RE"/>
    <s v="SE"/>
  </r>
  <r>
    <s v="42926محمد العتيقsakabaka.atiko@gmail.comاستفسار عن مسار الطرد"/>
    <d v="2017-07-10T00:00:00"/>
    <d v="1899-12-30T02:45:22"/>
    <s v="محمد العتيق"/>
    <x v="0"/>
    <s v="sakabaka.atiko@gmail.com"/>
    <s v="27110010107191"/>
    <s v="01204423861"/>
    <x v="1"/>
    <m/>
    <x v="6"/>
    <n v="10"/>
    <n v="2"/>
    <n v="2"/>
    <s v="RB234852816SG"/>
    <s v=""/>
    <s v=""/>
    <s v=""/>
    <s v=""/>
    <s v=""/>
    <s v=""/>
    <s v=""/>
    <s v="RB"/>
    <s v="SG"/>
  </r>
  <r>
    <s v="42926عمرو صلاحamrsoper007@gmail.comشــكــوى"/>
    <d v="2017-07-10T00:00:00"/>
    <d v="1899-12-30T02:00:31"/>
    <s v="عمرو صلاح"/>
    <x v="0"/>
    <s v="amrsoper007@gmail.com"/>
    <s v="1308052"/>
    <s v="201090290234"/>
    <x v="2"/>
    <m/>
    <x v="6"/>
    <n v="10"/>
    <n v="2"/>
    <n v="2"/>
    <s v=""/>
    <s v=""/>
    <s v=""/>
    <s v=""/>
    <s v=""/>
    <s v=""/>
    <s v=""/>
    <s v=""/>
    <s v=""/>
    <s v=""/>
  </r>
  <r>
    <s v="42926مروة سيد محمدmumhum66@gmail.comشــكــوى"/>
    <d v="2017-07-10T00:00:00"/>
    <d v="1899-12-30T00:52:26"/>
    <s v="مروة سيد محمد"/>
    <x v="0"/>
    <s v="mumhum66@gmail.com"/>
    <s v="28701311272521"/>
    <s v="1100356160"/>
    <x v="2"/>
    <m/>
    <x v="6"/>
    <n v="10"/>
    <n v="0"/>
    <n v="2"/>
    <s v=""/>
    <s v=""/>
    <s v=""/>
    <s v=""/>
    <s v=""/>
    <s v=""/>
    <s v=""/>
    <s v=""/>
    <s v=""/>
    <s v=""/>
  </r>
  <r>
    <s v="42925mahmoud hamaadhamaadmah@yahoo.comاستفسار عن مسار الطرد"/>
    <d v="2017-07-09T00:00:00"/>
    <d v="1899-12-30T23:26:40"/>
    <s v="mahmoud hamaad"/>
    <x v="0"/>
    <s v="hamaadmah@yahoo.com"/>
    <s v="25203142500593"/>
    <s v="01229632971"/>
    <x v="1"/>
    <m/>
    <x v="6"/>
    <n v="9"/>
    <n v="23"/>
    <n v="1"/>
    <s v="UH006177862US"/>
    <s v=""/>
    <s v=""/>
    <s v=""/>
    <s v=""/>
    <s v=""/>
    <s v=""/>
    <s v=""/>
    <s v="UH"/>
    <s v="US"/>
  </r>
  <r>
    <s v="42925عشماوى حسن فرسhany.faras@yahoo.comشــكــوى"/>
    <d v="2017-07-09T00:00:00"/>
    <d v="1899-12-30T22:02:18"/>
    <s v="عشماوى حسن فرس"/>
    <x v="0"/>
    <s v="hany.faras@yahoo.com"/>
    <s v="25505051701053"/>
    <s v="201014241568"/>
    <x v="2"/>
    <m/>
    <x v="6"/>
    <n v="9"/>
    <n v="22"/>
    <n v="1"/>
    <s v=""/>
    <s v=""/>
    <s v=""/>
    <s v=""/>
    <s v=""/>
    <s v=""/>
    <s v=""/>
    <s v=""/>
    <s v=""/>
    <s v=""/>
  </r>
  <r>
    <s v="42925محمد محمودmimimarco20@gmail.comاستفسار عن مسار الطرد"/>
    <d v="2017-07-09T00:00:00"/>
    <d v="1899-12-30T21:50:04"/>
    <s v="محمد محمود"/>
    <x v="0"/>
    <s v="mimimarco20@gmail.com"/>
    <s v="30209290105995"/>
    <s v="201013595639"/>
    <x v="1"/>
    <m/>
    <x v="6"/>
    <n v="9"/>
    <n v="21"/>
    <n v="1"/>
    <s v="HK694622370PY"/>
    <s v=""/>
    <s v=""/>
    <s v=""/>
    <s v=""/>
    <s v=""/>
    <s v=""/>
    <s v=""/>
    <s v="HK"/>
    <s v="PY"/>
  </r>
  <r>
    <s v="42925طارق الصاعديalmobard16@gmail.comاستفســار عن خدمــة"/>
    <d v="2017-07-09T00:00:00"/>
    <d v="1899-12-30T21:00:33"/>
    <s v="طارق الصاعدي"/>
    <x v="0"/>
    <s v="almobard16@gmail.com"/>
    <s v=": 1055551995842"/>
    <s v="00966594378957"/>
    <x v="0"/>
    <m/>
    <x v="6"/>
    <n v="9"/>
    <n v="21"/>
    <n v="1"/>
    <s v=""/>
    <s v=""/>
    <s v=""/>
    <s v=""/>
    <s v=""/>
    <s v=""/>
    <s v=""/>
    <s v=""/>
    <s v=""/>
    <s v=""/>
  </r>
  <r>
    <s v="42925وحيد غالب سيف سلامehab.ghieth1980@gmail.comاستفسار عن مسار الطرد"/>
    <d v="2017-07-09T00:00:00"/>
    <d v="1899-12-30T19:56:57"/>
    <s v="وحيد غالب سيف سلام"/>
    <x v="0"/>
    <s v="ehab.ghieth1980@gmail.com"/>
    <s v="28302061202198"/>
    <s v="00201090969332"/>
    <x v="1"/>
    <m/>
    <x v="6"/>
    <n v="9"/>
    <n v="19"/>
    <n v="1"/>
    <s v="cd661228362no"/>
    <s v=""/>
    <s v=""/>
    <s v=""/>
    <s v=""/>
    <s v=""/>
    <s v=""/>
    <s v=""/>
    <s v="CD"/>
    <s v="NO"/>
  </r>
  <r>
    <s v="42925أحمد حمديahmed.hamdi.rm@gmail.comاستفسار عن مسار الطرد"/>
    <d v="2017-07-09T00:00:00"/>
    <d v="1899-12-30T19:55:20"/>
    <s v="أحمد حمدي"/>
    <x v="0"/>
    <s v="ahmed.hamdi.rm@gmail.com"/>
    <s v="29509288800617"/>
    <s v="201151073740"/>
    <x v="1"/>
    <m/>
    <x v="6"/>
    <n v="9"/>
    <n v="19"/>
    <n v="1"/>
    <s v="CP700255883EG"/>
    <s v=""/>
    <s v=""/>
    <s v=""/>
    <s v=""/>
    <s v=""/>
    <s v=""/>
    <s v=""/>
    <s v="CP"/>
    <s v="EG"/>
  </r>
  <r>
    <s v="42925Al Kassem Mohammadtheblue7697@gmail.comاستفســار فنـى"/>
    <d v="2017-07-09T00:00:00"/>
    <d v="1899-12-30T19:33:17"/>
    <s v="Al Kassem Mohammad"/>
    <x v="10"/>
    <s v="theblue7697@gmail.com"/>
    <s v="Z04TORVH5"/>
    <s v="00491722041897"/>
    <x v="5"/>
    <m/>
    <x v="6"/>
    <n v="9"/>
    <n v="19"/>
    <n v="1"/>
    <s v=""/>
    <s v=""/>
    <s v=""/>
    <s v=""/>
    <s v=""/>
    <s v=""/>
    <s v=""/>
    <s v=""/>
    <s v=""/>
    <s v=""/>
  </r>
  <r>
    <s v="42925أحمد جلال عبد الظاهرahmedgalal185@gmail.comاستفسار عن مسار الطرد"/>
    <d v="2017-07-09T00:00:00"/>
    <d v="1899-12-30T19:22:47"/>
    <s v="أحمد جلال عبد الظاهر"/>
    <x v="0"/>
    <s v="ahmedgalal185@gmail.com"/>
    <s v="28507188800656"/>
    <s v="00201143630022"/>
    <x v="1"/>
    <m/>
    <x v="6"/>
    <n v="9"/>
    <n v="19"/>
    <n v="1"/>
    <s v="RX577391536DE"/>
    <s v=""/>
    <s v=""/>
    <s v=""/>
    <s v=""/>
    <s v=""/>
    <s v=""/>
    <s v=""/>
    <s v="RX"/>
    <s v="DE"/>
  </r>
  <r>
    <s v="42925فاطمه علي داود العشيOla_lola91@Yahoo.comشــكــوى"/>
    <d v="2017-07-09T00:00:00"/>
    <d v="1899-12-30T19:03:39"/>
    <s v="فاطمه علي داود العشي"/>
    <x v="0"/>
    <s v="Ola_lola91@Yahoo.com"/>
    <s v="25912230400362"/>
    <s v="201005830941"/>
    <x v="2"/>
    <m/>
    <x v="6"/>
    <n v="9"/>
    <n v="19"/>
    <n v="1"/>
    <s v=""/>
    <s v=""/>
    <s v=""/>
    <s v=""/>
    <s v=""/>
    <s v=""/>
    <s v=""/>
    <s v=""/>
    <s v=""/>
    <s v=""/>
  </r>
  <r>
    <s v="42925خالدعلى على شلبىmo3922166@gmail.comاستفســار عن خدمــة"/>
    <d v="2017-07-09T00:00:00"/>
    <d v="1899-12-30T19:02:23"/>
    <s v="خالدعلى على شلبى"/>
    <x v="0"/>
    <s v="mo3922166@gmail.com"/>
    <s v="26510311500151"/>
    <s v="01026236116"/>
    <x v="0"/>
    <m/>
    <x v="6"/>
    <n v="9"/>
    <n v="19"/>
    <n v="1"/>
    <s v=""/>
    <s v=""/>
    <s v=""/>
    <s v=""/>
    <s v=""/>
    <s v=""/>
    <s v=""/>
    <s v=""/>
    <s v=""/>
    <s v=""/>
  </r>
  <r>
    <s v="42925عصام محمد صلاح سليمانesam_salah4@yahoo.comاستفسار عن مسار الطرد"/>
    <d v="2017-07-09T00:00:00"/>
    <d v="1899-12-30T16:55:05"/>
    <s v="عصام محمد صلاح سليمان"/>
    <x v="5"/>
    <s v="esam_salah4@yahoo.com"/>
    <s v=": A08871265"/>
    <s v="00201001334050"/>
    <x v="1"/>
    <m/>
    <x v="6"/>
    <n v="9"/>
    <n v="16"/>
    <n v="1"/>
    <s v="EE703441955EG"/>
    <s v=""/>
    <s v=""/>
    <s v=""/>
    <s v=""/>
    <s v=""/>
    <s v=""/>
    <s v=""/>
    <s v="EE"/>
    <s v="EG"/>
  </r>
  <r>
    <s v="42925عبير نصر محمود محمدbero88259@yahoo.comشــكــوى"/>
    <d v="2017-07-09T00:00:00"/>
    <d v="1899-12-30T16:12:37"/>
    <s v="عبير نصر محمود محمد"/>
    <x v="0"/>
    <s v="bero88259@yahoo.com"/>
    <s v="29311138800541"/>
    <s v="2001203361484"/>
    <x v="2"/>
    <m/>
    <x v="6"/>
    <n v="9"/>
    <n v="16"/>
    <n v="1"/>
    <s v=""/>
    <s v=""/>
    <s v=""/>
    <s v=""/>
    <s v=""/>
    <s v=""/>
    <s v=""/>
    <s v=""/>
    <s v=""/>
    <s v=""/>
  </r>
  <r>
    <s v="42925YASSER IBRAHIM MAHMOUDYASSERIBRAHIM13@YAHOO.COMشــكــوى"/>
    <d v="2017-07-09T00:00:00"/>
    <d v="1899-12-30T15:53:08"/>
    <s v="YASSER IBRAHIM MAHMOUD"/>
    <x v="0"/>
    <s v="YASSERIBRAHIM13@YAHOO.COM"/>
    <s v="0227505240200372"/>
    <s v="01006007130"/>
    <x v="2"/>
    <m/>
    <x v="6"/>
    <n v="9"/>
    <n v="15"/>
    <n v="1"/>
    <s v="RR754364820IQ"/>
    <s v=""/>
    <s v=""/>
    <s v=""/>
    <s v=""/>
    <s v=""/>
    <s v=""/>
    <s v=""/>
    <s v="RR"/>
    <s v="IQ"/>
  </r>
  <r>
    <s v="42925Mohamed Khalilmakhalil@utica.eduاستفسار عن مسار الطرد"/>
    <d v="2017-07-09T00:00:00"/>
    <d v="1899-12-30T15:50:18"/>
    <s v="Mohamed Khalil"/>
    <x v="0"/>
    <s v="makhalil@utica.edu"/>
    <s v=": A04062059"/>
    <s v="00201116778442"/>
    <x v="1"/>
    <m/>
    <x v="6"/>
    <n v="9"/>
    <n v="15"/>
    <n v="1"/>
    <s v="EE017683649EG"/>
    <s v=""/>
    <s v=""/>
    <s v=""/>
    <s v=""/>
    <s v=""/>
    <s v=""/>
    <s v=""/>
    <s v="EE"/>
    <s v="EG"/>
  </r>
  <r>
    <s v="42925Mohamed Abdallahmae.abdallah@gmail.comاستفســار عن خدمــة"/>
    <d v="2017-07-09T00:00:00"/>
    <d v="1899-12-30T15:45:41"/>
    <s v="Mohamed Abdallah"/>
    <x v="0"/>
    <s v="mae.abdallah@gmail.com"/>
    <s v=": A09120017"/>
    <s v="00201067123131"/>
    <x v="0"/>
    <m/>
    <x v="6"/>
    <n v="9"/>
    <n v="15"/>
    <n v="1"/>
    <s v=""/>
    <s v=""/>
    <s v=""/>
    <s v=""/>
    <s v=""/>
    <s v=""/>
    <s v=""/>
    <s v=""/>
    <s v=""/>
    <s v=""/>
  </r>
  <r>
    <s v="42925YASSER IBRAHIM MAHMOUDYASSERIBRAHIM13@YAHOO.COMاستفسار عن مسار الطرد"/>
    <d v="2017-07-09T00:00:00"/>
    <d v="1899-12-30T15:45:25"/>
    <s v="YASSER IBRAHIM MAHMOUD"/>
    <x v="0"/>
    <s v="YASSERIBRAHIM13@YAHOO.COM"/>
    <s v="0227505240200372"/>
    <s v="01006007130"/>
    <x v="1"/>
    <m/>
    <x v="6"/>
    <n v="9"/>
    <n v="15"/>
    <n v="1"/>
    <s v="RR754364820IQ"/>
    <s v=""/>
    <s v=""/>
    <s v=""/>
    <s v=""/>
    <s v=""/>
    <s v=""/>
    <s v=""/>
    <s v="RR"/>
    <s v="IQ"/>
  </r>
  <r>
    <s v="42925مينا مجدى يوسفmena.magdy@mag-consulting.netاستفسار عن مسار الطرد"/>
    <d v="2017-07-09T00:00:00"/>
    <d v="1899-12-30T15:09:22"/>
    <s v="مينا مجدى يوسف"/>
    <x v="0"/>
    <s v="mena.magdy@mag-consulting.net"/>
    <s v="28702023400111"/>
    <s v="01221443699"/>
    <x v="1"/>
    <m/>
    <x v="6"/>
    <n v="9"/>
    <n v="15"/>
    <n v="1"/>
    <s v="RE495445025SE"/>
    <s v=""/>
    <s v=""/>
    <s v=""/>
    <s v=""/>
    <s v=""/>
    <s v=""/>
    <s v=""/>
    <s v="RE"/>
    <s v="SE"/>
  </r>
  <r>
    <s v="42926نورا خضر عبدالرحيم احمدnoura.khedr2014@gmail.comاستفسار عن مسار الطرد"/>
    <d v="2017-07-10T00:00:00"/>
    <d v="1899-12-30T09:53:49"/>
    <s v="نورا خضر عبدالرحيم احمد"/>
    <x v="0"/>
    <s v="noura.khedr2014@gmail.com"/>
    <s v="29205170101308"/>
    <s v="01068233524"/>
    <x v="1"/>
    <m/>
    <x v="6"/>
    <n v="10"/>
    <n v="9"/>
    <n v="2"/>
    <s v="RT375903254HK"/>
    <s v=""/>
    <s v=""/>
    <s v=""/>
    <s v=""/>
    <s v=""/>
    <s v=""/>
    <s v=""/>
    <s v="RT"/>
    <s v="HK"/>
  </r>
  <r>
    <s v="42926ايهاب على عبداللاهeldaly31@yahoo.comاستفسار عن مسار الطرد"/>
    <d v="2017-07-10T00:00:00"/>
    <d v="1899-12-30T10:40:45"/>
    <s v="ايهاب على عبداللاه"/>
    <x v="4"/>
    <s v="eldaly31@yahoo.com"/>
    <s v=": A080379889"/>
    <s v="65592294"/>
    <x v="1"/>
    <m/>
    <x v="6"/>
    <n v="10"/>
    <n v="10"/>
    <n v="2"/>
    <s v="EE703571709EG"/>
    <s v=""/>
    <s v=""/>
    <s v=""/>
    <s v=""/>
    <s v=""/>
    <s v=""/>
    <s v=""/>
    <s v="EE"/>
    <s v="EG"/>
  </r>
  <r>
    <s v="42926مريم احمدmahfouz2512@gmail.comاستفسار عن مسار الطرد"/>
    <d v="2017-07-10T00:00:00"/>
    <d v="1899-12-30T10:57:04"/>
    <s v="مريم احمد"/>
    <x v="0"/>
    <s v="mahfouz2512@gmail.com"/>
    <s v=": A122033456"/>
    <s v="201278122500"/>
    <x v="1"/>
    <m/>
    <x v="6"/>
    <n v="10"/>
    <n v="10"/>
    <n v="2"/>
    <s v="VV077311551ES"/>
    <s v=""/>
    <s v=""/>
    <s v=""/>
    <s v=""/>
    <s v=""/>
    <s v=""/>
    <s v=""/>
    <s v="VV"/>
    <s v="ES"/>
  </r>
  <r>
    <s v="42926Hadir Omar Ramadanhadir.ramadan22@gmail.comاستفسار عن مسار الطرد"/>
    <d v="2017-07-10T00:00:00"/>
    <d v="1899-12-30T10:45:34"/>
    <s v="Hadir Omar Ramadan"/>
    <x v="0"/>
    <s v="hadir.ramadan22@gmail.com"/>
    <s v="29405222700565"/>
    <s v="+201019597604"/>
    <x v="1"/>
    <m/>
    <x v="6"/>
    <n v="10"/>
    <n v="10"/>
    <n v="2"/>
    <s v="RX567789646DE"/>
    <s v=""/>
    <s v=""/>
    <s v=""/>
    <s v=""/>
    <s v=""/>
    <s v=""/>
    <s v=""/>
    <s v="RX"/>
    <s v="DE"/>
  </r>
  <r>
    <s v="42926محمود حلمى باشاmahmoud.helmyeg@gmail.comاستفسار عن مسار الطرد"/>
    <d v="2017-07-10T00:00:00"/>
    <d v="1899-12-30T12:09:11"/>
    <s v="محمود حلمى باشا"/>
    <x v="0"/>
    <s v="mahmoud.helmyeg@gmail.com"/>
    <s v="2820010400872"/>
    <s v="01005568221"/>
    <x v="1"/>
    <m/>
    <x v="6"/>
    <n v="10"/>
    <n v="12"/>
    <n v="2"/>
    <s v="RB260224805SG"/>
    <s v=""/>
    <s v=""/>
    <s v=""/>
    <s v=""/>
    <s v=""/>
    <s v=""/>
    <s v=""/>
    <s v="RB"/>
    <s v="SG"/>
  </r>
  <r>
    <s v="42926عصام احمد ابراهيمessamaig@yahoo.comشــكــوى"/>
    <d v="2017-07-10T00:00:00"/>
    <d v="1899-12-30T11:57:23"/>
    <s v="عصام احمد ابراهيم"/>
    <x v="0"/>
    <s v="essamaig@yahoo.com"/>
    <s v="27810101402472"/>
    <s v="201005789330"/>
    <x v="2"/>
    <m/>
    <x v="6"/>
    <n v="10"/>
    <n v="11"/>
    <n v="2"/>
    <s v="EE017316715EG"/>
    <s v=""/>
    <s v=""/>
    <s v=""/>
    <s v=""/>
    <s v=""/>
    <s v=""/>
    <s v=""/>
    <s v="EE"/>
    <s v="EG"/>
  </r>
  <r>
    <s v="42926نادر اقلاديوس عبدالملاكnadooo_doda@yahoo.comشــكــوى"/>
    <d v="2017-07-10T00:00:00"/>
    <d v="1899-12-30T12:44:39"/>
    <s v="نادر اقلاديوس عبدالملاك"/>
    <x v="0"/>
    <s v="nadooo_doda@yahoo.com"/>
    <s v="28012050105079"/>
    <s v="01225101299"/>
    <x v="2"/>
    <m/>
    <x v="6"/>
    <n v="10"/>
    <n v="12"/>
    <n v="2"/>
    <s v=""/>
    <s v=""/>
    <s v=""/>
    <s v=""/>
    <s v=""/>
    <s v=""/>
    <s v=""/>
    <s v=""/>
    <s v=""/>
    <s v=""/>
  </r>
  <r>
    <s v="42926hossam eldeen ahmed hassanpowernet101@yahoo.comاستفسار عن مسار الطرد"/>
    <d v="2017-07-10T00:00:00"/>
    <d v="1899-12-30T13:25:41"/>
    <s v="hossam eldeen ahmed hassan"/>
    <x v="0"/>
    <s v="powernet101@yahoo.com"/>
    <s v="27601280201192"/>
    <s v="201211302600"/>
    <x v="1"/>
    <m/>
    <x v="6"/>
    <n v="10"/>
    <n v="13"/>
    <n v="2"/>
    <s v="Rf795914226cn"/>
    <s v=""/>
    <s v=""/>
    <s v=""/>
    <s v=""/>
    <s v=""/>
    <s v=""/>
    <s v=""/>
    <s v="RF"/>
    <s v="CN"/>
  </r>
  <r>
    <s v="42926minamina.alfons@hotmail.comاستفســار فنـى"/>
    <d v="2017-07-10T00:00:00"/>
    <d v="1899-12-30T13:28:26"/>
    <s v="mina"/>
    <x v="0"/>
    <s v="mina.alfons@hotmail.com"/>
    <s v="0100612"/>
    <s v="01223166069"/>
    <x v="5"/>
    <m/>
    <x v="6"/>
    <n v="10"/>
    <n v="13"/>
    <n v="2"/>
    <s v=""/>
    <s v=""/>
    <s v=""/>
    <s v=""/>
    <s v=""/>
    <s v=""/>
    <s v=""/>
    <s v=""/>
    <s v=""/>
    <s v=""/>
  </r>
  <r>
    <s v="42926محمد زكريا عبد المنعم محمدahmed.zakaria33@gmail.comشــكــوى"/>
    <d v="2017-07-10T00:00:00"/>
    <d v="1899-12-30T13:57:03"/>
    <s v="محمد زكريا عبد المنعم محمد"/>
    <x v="0"/>
    <s v="ahmed.zakaria33@gmail.com"/>
    <s v="28407132400774"/>
    <s v="2001112211328"/>
    <x v="2"/>
    <m/>
    <x v="6"/>
    <n v="10"/>
    <n v="13"/>
    <n v="2"/>
    <s v=""/>
    <s v=""/>
    <s v=""/>
    <s v=""/>
    <s v=""/>
    <s v=""/>
    <s v=""/>
    <s v=""/>
    <s v=""/>
    <s v=""/>
  </r>
  <r>
    <s v="42926ولىد احمد فؤادwaleed_fouad@hotmail.comشــكــوى"/>
    <d v="2017-07-10T00:00:00"/>
    <d v="1899-12-30T14:05:48"/>
    <s v="ولىد احمد فؤاد"/>
    <x v="0"/>
    <s v="waleed_fouad@hotmail.com"/>
    <s v="2100375"/>
    <s v="0133210883"/>
    <x v="2"/>
    <m/>
    <x v="6"/>
    <n v="10"/>
    <n v="14"/>
    <n v="2"/>
    <s v=""/>
    <s v=""/>
    <s v=""/>
    <s v=""/>
    <s v=""/>
    <s v=""/>
    <s v=""/>
    <s v=""/>
    <s v=""/>
    <s v=""/>
  </r>
  <r>
    <s v="42926ايهاب صبري عليehabsabry4321@gmail.comشــكــوى"/>
    <d v="2017-07-10T00:00:00"/>
    <d v="1899-12-30T14:07:50"/>
    <s v="ايهاب صبري علي"/>
    <x v="0"/>
    <s v="ehabsabry4321@gmail.com"/>
    <s v="29606010200177"/>
    <s v="01283911726"/>
    <x v="2"/>
    <m/>
    <x v="6"/>
    <n v="10"/>
    <n v="14"/>
    <n v="2"/>
    <s v=""/>
    <s v=""/>
    <s v=""/>
    <s v=""/>
    <s v=""/>
    <s v=""/>
    <s v=""/>
    <s v=""/>
    <s v=""/>
    <s v=""/>
  </r>
  <r>
    <s v="42926كريم ثروتKareem12683@gmail.comاستفسار عن مسار الطرد"/>
    <d v="2017-07-10T00:00:00"/>
    <d v="1899-12-30T14:12:12"/>
    <s v="كريم ثروت"/>
    <x v="0"/>
    <s v="Kareem12683@gmail.com"/>
    <s v="28306122501269"/>
    <s v="01226548501"/>
    <x v="1"/>
    <m/>
    <x v="6"/>
    <n v="10"/>
    <n v="14"/>
    <n v="2"/>
    <s v="EQ307689234SG"/>
    <s v=""/>
    <s v=""/>
    <s v=""/>
    <s v=""/>
    <s v=""/>
    <s v=""/>
    <s v=""/>
    <s v="EQ"/>
    <s v="SG"/>
  </r>
  <r>
    <s v="42927جهاد شوقى السعيد موسىg.g201055@yahoo.comأخـــــرى"/>
    <d v="2017-07-11T00:00:00"/>
    <d v="1899-12-30T11:52:04"/>
    <s v="جهاد شوقى السعيد موسى"/>
    <x v="0"/>
    <s v="g.g201055@yahoo.com"/>
    <s v="29209171602055"/>
    <s v="01140843744"/>
    <x v="4"/>
    <m/>
    <x v="6"/>
    <n v="11"/>
    <n v="11"/>
    <n v="3"/>
    <s v=""/>
    <s v=""/>
    <s v=""/>
    <s v=""/>
    <s v=""/>
    <s v=""/>
    <s v=""/>
    <s v=""/>
    <s v=""/>
    <s v=""/>
  </r>
  <r>
    <s v="42927شرين حسنsherine.elokda@gmail.comشــكــوى"/>
    <d v="2017-07-11T00:00:00"/>
    <d v="1899-12-30T11:25:32"/>
    <s v="شرين حسن"/>
    <x v="0"/>
    <s v="sherine.elokda@gmail.com"/>
    <s v="27907240102321"/>
    <s v="00201001436051"/>
    <x v="2"/>
    <m/>
    <x v="6"/>
    <n v="11"/>
    <n v="11"/>
    <n v="3"/>
    <s v="RX567165226DE"/>
    <s v=""/>
    <s v=""/>
    <s v=""/>
    <s v=""/>
    <s v=""/>
    <s v=""/>
    <s v=""/>
    <s v="RX"/>
    <s v="DE"/>
  </r>
  <r>
    <s v="42927Monamm.youssef@hotmail.comاستفسار عن مسار الطرد"/>
    <d v="2017-07-11T00:00:00"/>
    <d v="1899-12-30T11:21:22"/>
    <s v="Mona"/>
    <x v="0"/>
    <s v="mm.youssef@hotmail.com"/>
    <s v="28312048800723"/>
    <s v="201206779988"/>
    <x v="1"/>
    <m/>
    <x v="6"/>
    <n v="11"/>
    <n v="11"/>
    <n v="3"/>
    <s v=""/>
    <s v=""/>
    <s v=""/>
    <s v=""/>
    <s v=""/>
    <s v=""/>
    <s v=""/>
    <s v=""/>
    <s v=""/>
    <s v=""/>
  </r>
  <r>
    <s v="42927كريم علىkimooaly1610@yahoo.comاستفســار عن خدمــة"/>
    <d v="2017-07-11T00:00:00"/>
    <d v="1899-12-30T10:37:36"/>
    <s v="كريم على"/>
    <x v="0"/>
    <s v="kimooaly1610@yahoo.com"/>
    <s v="28210160100231"/>
    <s v="01117422623"/>
    <x v="0"/>
    <m/>
    <x v="6"/>
    <n v="11"/>
    <n v="10"/>
    <n v="3"/>
    <s v=""/>
    <s v=""/>
    <s v=""/>
    <s v=""/>
    <s v=""/>
    <s v=""/>
    <s v=""/>
    <s v=""/>
    <s v=""/>
    <s v=""/>
  </r>
  <r>
    <s v="42927عماد صلاح الدين محمود عبداللهemad123@gmail.comاستفسار عن مسار الطرد"/>
    <d v="2017-07-11T00:00:00"/>
    <d v="1899-12-30T10:27:46"/>
    <s v="عماد صلاح الدين محمود عبدالله"/>
    <x v="7"/>
    <s v="emad123@gmail.com"/>
    <s v="256040116002719"/>
    <s v="00971504450242"/>
    <x v="1"/>
    <m/>
    <x v="6"/>
    <n v="11"/>
    <n v="10"/>
    <n v="3"/>
    <s v="EE018056447EG"/>
    <s v=""/>
    <s v=""/>
    <s v=""/>
    <s v=""/>
    <s v=""/>
    <s v=""/>
    <s v=""/>
    <s v="EE"/>
    <s v="EG"/>
  </r>
  <r>
    <s v="42927oraby hassan orabyorabio@hotmail.comشــكــوى"/>
    <d v="2017-07-11T00:00:00"/>
    <d v="1899-12-30T10:24:37"/>
    <s v="oraby hassan oraby"/>
    <x v="0"/>
    <s v="orabio@hotmail.com"/>
    <s v="27210240400134"/>
    <s v="01111599976"/>
    <x v="2"/>
    <m/>
    <x v="6"/>
    <n v="11"/>
    <n v="10"/>
    <n v="3"/>
    <s v="RB249601638SG"/>
    <s v=""/>
    <s v=""/>
    <s v=""/>
    <s v=""/>
    <s v=""/>
    <s v=""/>
    <s v=""/>
    <s v="RB"/>
    <s v="SG"/>
  </r>
  <r>
    <s v="42927محمد عيد العليم محمدmrrm916@gmail.comاستفسار عن مسار الطرد"/>
    <d v="2017-07-11T00:00:00"/>
    <d v="1899-12-30T10:08:51"/>
    <s v="محمد عيد العليم محمد"/>
    <x v="0"/>
    <s v="mrrm916@gmail.com"/>
    <s v="28709160201414"/>
    <s v="201014742920"/>
    <x v="1"/>
    <m/>
    <x v="6"/>
    <n v="11"/>
    <n v="10"/>
    <n v="3"/>
    <s v=""/>
    <s v=""/>
    <s v=""/>
    <s v=""/>
    <s v=""/>
    <s v=""/>
    <s v=""/>
    <s v=""/>
    <s v=""/>
    <s v=""/>
  </r>
  <r>
    <s v="42927غريب نورالدين يونس محمدkrawan_nour@yahoo.comشــكــوى"/>
    <d v="2017-07-11T00:00:00"/>
    <d v="1899-12-30T10:03:21"/>
    <s v="غريب نورالدين يونس محمد"/>
    <x v="4"/>
    <s v="krawan_nour@yahoo.com"/>
    <s v="27404052600753"/>
    <s v="96599203839"/>
    <x v="2"/>
    <m/>
    <x v="6"/>
    <n v="11"/>
    <n v="10"/>
    <n v="3"/>
    <s v=""/>
    <s v=""/>
    <s v=""/>
    <s v=""/>
    <s v=""/>
    <s v=""/>
    <s v=""/>
    <s v=""/>
    <s v=""/>
    <s v=""/>
  </r>
  <r>
    <s v="42927نورا خضر عبدالرحيم احمدnoura.khedr2014@gmail.comاستفسار عن مسار الطرد"/>
    <d v="2017-07-11T00:00:00"/>
    <d v="1899-12-30T09:52:38"/>
    <s v="نورا خضر عبدالرحيم احمد"/>
    <x v="0"/>
    <s v="noura.khedr2014@gmail.com"/>
    <s v="29205170101308"/>
    <s v="01068233524"/>
    <x v="1"/>
    <m/>
    <x v="6"/>
    <n v="11"/>
    <n v="9"/>
    <n v="3"/>
    <s v="RT375903254HK"/>
    <s v=""/>
    <s v=""/>
    <s v=""/>
    <s v=""/>
    <s v=""/>
    <s v=""/>
    <s v=""/>
    <s v="RT"/>
    <s v="HK"/>
  </r>
  <r>
    <s v="42927محمد محمد صبري أحمد علي الصباغmohamed.sabry@pullman.com.egاستفسار عن مسار الطرد"/>
    <d v="2017-07-11T00:00:00"/>
    <d v="1899-12-30T09:50:29"/>
    <s v="محمد محمد صبري أحمد علي الصباغ"/>
    <x v="0"/>
    <s v="mohamed.sabry@pullman.com.eg"/>
    <s v="27806060104472"/>
    <s v="201003094000"/>
    <x v="1"/>
    <m/>
    <x v="6"/>
    <n v="11"/>
    <n v="9"/>
    <n v="3"/>
    <s v="RD412625526NL"/>
    <s v=""/>
    <s v=""/>
    <s v=""/>
    <s v=""/>
    <s v=""/>
    <s v=""/>
    <s v=""/>
    <s v="RD"/>
    <s v="NL"/>
  </r>
  <r>
    <s v="42927محمد الحداد93mhaddad@gmail.comاستفســار عن خدمــة"/>
    <d v="2017-07-11T00:00:00"/>
    <d v="1899-12-30T09:45:45"/>
    <s v="محمد الحداد"/>
    <x v="0"/>
    <s v="93mhaddad@gmail.com"/>
    <s v="29302148800818"/>
    <s v="00201110042475"/>
    <x v="0"/>
    <m/>
    <x v="6"/>
    <n v="11"/>
    <n v="9"/>
    <n v="3"/>
    <s v=""/>
    <s v=""/>
    <s v=""/>
    <s v=""/>
    <s v=""/>
    <s v=""/>
    <s v=""/>
    <s v=""/>
    <s v=""/>
    <s v=""/>
  </r>
  <r>
    <s v="42927Ahmed onsy ahmedA7mdonsy@gmail.comاستفســار عن خدمــة"/>
    <d v="2017-07-11T00:00:00"/>
    <d v="1899-12-30T08:34:07"/>
    <s v="Ahmed onsy ahmed"/>
    <x v="0"/>
    <s v="A7mdonsy@gmail.com"/>
    <s v="28809051604538"/>
    <s v="201098080662"/>
    <x v="0"/>
    <m/>
    <x v="6"/>
    <n v="11"/>
    <n v="8"/>
    <n v="3"/>
    <s v="RT377235663HK"/>
    <s v=""/>
    <s v=""/>
    <s v=""/>
    <s v=""/>
    <s v=""/>
    <s v=""/>
    <s v=""/>
    <s v="RT"/>
    <s v="HK"/>
  </r>
  <r>
    <s v="42927أحمد مجدي الهواريa.ha9ary@gmail.comشــكــوى"/>
    <d v="2017-07-11T00:00:00"/>
    <d v="1899-12-30T07:09:56"/>
    <s v="أحمد مجدي الهواري"/>
    <x v="0"/>
    <s v="a.ha9ary@gmail.com"/>
    <s v="28804221600158"/>
    <s v="201007956137"/>
    <x v="2"/>
    <m/>
    <x v="6"/>
    <n v="11"/>
    <n v="7"/>
    <n v="3"/>
    <s v="RB258067029SG"/>
    <s v="RB261901746SG"/>
    <s v=""/>
    <s v=""/>
    <s v=""/>
    <s v=""/>
    <s v=""/>
    <s v=""/>
    <s v="RB"/>
    <s v="SG"/>
  </r>
  <r>
    <s v="42927أحمد مجدي الهواريa.ha9ary@gmail.comاستفسار عن مسار الطرد"/>
    <d v="2017-07-11T00:00:00"/>
    <d v="1899-12-30T07:04:16"/>
    <s v="أحمد مجدي الهواري"/>
    <x v="0"/>
    <s v="a.ha9ary@gmail.com"/>
    <s v="28804221600158"/>
    <s v="201007956137"/>
    <x v="1"/>
    <m/>
    <x v="6"/>
    <n v="11"/>
    <n v="7"/>
    <n v="3"/>
    <s v="RB258067029SG"/>
    <s v="RB261901746SG"/>
    <s v=""/>
    <s v=""/>
    <s v=""/>
    <s v=""/>
    <s v=""/>
    <s v=""/>
    <s v="RB"/>
    <s v="SG"/>
  </r>
  <r>
    <s v="42927Omar Khairyomargomaa@outlook.comاستفسار عن مسار الطرد"/>
    <d v="2017-07-11T00:00:00"/>
    <d v="1899-12-30T05:53:33"/>
    <s v="Omar Khairy"/>
    <x v="0"/>
    <s v="omargomaa@outlook.com"/>
    <s v="28506122402572"/>
    <s v="01122888806"/>
    <x v="1"/>
    <m/>
    <x v="6"/>
    <n v="11"/>
    <n v="5"/>
    <n v="3"/>
    <s v="CC722211938DE"/>
    <s v=""/>
    <s v=""/>
    <s v=""/>
    <s v=""/>
    <s v=""/>
    <s v=""/>
    <s v=""/>
    <s v="CC"/>
    <s v="DE"/>
  </r>
  <r>
    <s v="42927محمد محمد محمودmemo_klien@yahoo.comاستفسار عن مسار الطرد"/>
    <d v="2017-07-11T00:00:00"/>
    <d v="1899-12-30T05:25:38"/>
    <s v="محمد محمد محمود"/>
    <x v="0"/>
    <s v="memo_klien@yahoo.com"/>
    <s v="28103212800715"/>
    <s v="±201119213352"/>
    <x v="1"/>
    <m/>
    <x v="6"/>
    <n v="11"/>
    <n v="5"/>
    <n v="3"/>
    <s v="CL632999430DE"/>
    <s v=""/>
    <s v=""/>
    <s v=""/>
    <s v=""/>
    <s v=""/>
    <s v=""/>
    <s v=""/>
    <s v="CL"/>
    <s v="DE"/>
  </r>
  <r>
    <s v="42927AYMAN ALDEGHADYaldeghady@gmail.comشــكــوى"/>
    <d v="2017-07-11T00:00:00"/>
    <d v="1899-12-30T00:46:54"/>
    <s v="AYMAN ALDEGHADY"/>
    <x v="0"/>
    <s v="aldeghady@gmail.com"/>
    <s v="26403031300172"/>
    <s v="01006000652"/>
    <x v="2"/>
    <m/>
    <x v="6"/>
    <n v="11"/>
    <n v="0"/>
    <n v="3"/>
    <s v="RR954613037PL"/>
    <s v="LG005870595FR"/>
    <s v=""/>
    <s v=""/>
    <s v=""/>
    <s v=""/>
    <s v=""/>
    <s v=""/>
    <s v="RR"/>
    <s v="PL"/>
  </r>
  <r>
    <s v="42927esraa mustafa saadesraa.mustafa303@gmail.comشــكــوى"/>
    <d v="2017-07-11T00:00:00"/>
    <d v="1899-12-30T00:40:25"/>
    <s v="esraa mustafa saad"/>
    <x v="0"/>
    <s v="esraa.mustafa303@gmail.com"/>
    <s v="29606152100609"/>
    <s v="201001884668"/>
    <x v="2"/>
    <m/>
    <x v="6"/>
    <n v="11"/>
    <n v="0"/>
    <n v="3"/>
    <s v="EE703405423EG"/>
    <s v=""/>
    <s v=""/>
    <s v=""/>
    <s v=""/>
    <s v=""/>
    <s v=""/>
    <s v=""/>
    <s v="EE"/>
    <s v="EG"/>
  </r>
  <r>
    <s v="42926ابراهيم محمود محمد ناصفabozyadnasef@yahoo.comأخـــــرى"/>
    <d v="2017-07-10T00:00:00"/>
    <d v="1899-12-30T23:29:15"/>
    <s v="ابراهيم محمود محمد ناصف"/>
    <x v="0"/>
    <s v="abozyadnasef@yahoo.com"/>
    <s v="28107261500374"/>
    <s v="201011773150"/>
    <x v="4"/>
    <m/>
    <x v="6"/>
    <n v="10"/>
    <n v="23"/>
    <n v="2"/>
    <s v=""/>
    <s v=""/>
    <s v=""/>
    <s v=""/>
    <s v=""/>
    <s v=""/>
    <s v=""/>
    <s v=""/>
    <s v=""/>
    <s v=""/>
  </r>
  <r>
    <s v="42926حسين حنفي محمدhosin@gamil.comشــكــوى"/>
    <d v="2017-07-10T00:00:00"/>
    <d v="1899-12-30T21:44:26"/>
    <s v="حسين حنفي محمد"/>
    <x v="0"/>
    <s v="hosin@gamil.com"/>
    <s v="2030100120100"/>
    <s v="0123757309"/>
    <x v="2"/>
    <m/>
    <x v="6"/>
    <n v="10"/>
    <n v="21"/>
    <n v="2"/>
    <s v=""/>
    <s v=""/>
    <s v=""/>
    <s v=""/>
    <s v=""/>
    <s v=""/>
    <s v=""/>
    <s v=""/>
    <s v=""/>
    <s v=""/>
  </r>
  <r>
    <s v="42926محمد حسام الدين خليفةDukefleed2001@yahoo.comاستفسار عن مسار الطرد"/>
    <d v="2017-07-10T00:00:00"/>
    <d v="1899-12-30T21:17:25"/>
    <s v="محمد حسام الدين خليفة"/>
    <x v="0"/>
    <s v="Dukefleed2001@yahoo.com"/>
    <s v="02011339"/>
    <s v="201277155222"/>
    <x v="1"/>
    <m/>
    <x v="6"/>
    <n v="10"/>
    <n v="21"/>
    <n v="2"/>
    <s v="CN755695160LT"/>
    <s v=""/>
    <s v=""/>
    <s v=""/>
    <s v=""/>
    <s v=""/>
    <s v=""/>
    <s v=""/>
    <s v="CN"/>
    <s v="LT"/>
  </r>
  <r>
    <s v="42926Randa El Meleigyrandaelmeleigy@gmail.comاستفسار عن مسار الطرد"/>
    <d v="2017-07-10T00:00:00"/>
    <d v="1899-12-30T19:38:51"/>
    <s v="Randa El Meleigy"/>
    <x v="0"/>
    <s v="randaelmeleigy@gmail.com"/>
    <s v="01222885720"/>
    <s v="طرد"/>
    <x v="1"/>
    <m/>
    <x v="6"/>
    <n v="10"/>
    <n v="19"/>
    <n v="2"/>
    <s v="CA420172615DE"/>
    <s v=""/>
    <s v=""/>
    <s v=""/>
    <s v=""/>
    <s v=""/>
    <s v=""/>
    <s v=""/>
    <s v="CA"/>
    <s v="DE"/>
  </r>
  <r>
    <s v="42926مصطفى رأفتmraafat@promolinks.comاستفسار عن مسار الطرد"/>
    <d v="2017-07-10T00:00:00"/>
    <d v="1899-12-30T19:07:37"/>
    <s v="مصطفى رأفت"/>
    <x v="0"/>
    <s v="mraafat@promolinks.com"/>
    <s v="29301291400239"/>
    <s v="00201282763307"/>
    <x v="1"/>
    <m/>
    <x v="6"/>
    <n v="10"/>
    <n v="19"/>
    <n v="2"/>
    <s v=""/>
    <s v=""/>
    <s v=""/>
    <s v=""/>
    <s v=""/>
    <s v=""/>
    <s v=""/>
    <s v=""/>
    <s v=""/>
    <s v=""/>
  </r>
  <r>
    <s v="42926Ramy Samirrsm82@yahoo.comشــكــوى"/>
    <d v="2017-07-10T00:00:00"/>
    <d v="1899-12-30T18:56:49"/>
    <s v="Ramy Samir"/>
    <x v="0"/>
    <s v="rsm82@yahoo.com"/>
    <s v="28211010100336"/>
    <s v="01005751031"/>
    <x v="2"/>
    <m/>
    <x v="6"/>
    <n v="10"/>
    <n v="18"/>
    <n v="2"/>
    <s v="RT372675164HK"/>
    <s v="RS655505870CN"/>
    <s v="RS653463443CN"/>
    <s v="RF741005029CN"/>
    <s v="RF746155042CN"/>
    <s v="RS664912721CN"/>
    <s v="RF755129638CN"/>
    <s v="RF751572125CN"/>
    <s v="RT"/>
    <s v="HK"/>
  </r>
  <r>
    <s v="42926 د محمد عز الدينdr.mohamed_ezz@yahoo.comشــكــوى"/>
    <d v="2017-07-10T00:00:00"/>
    <d v="1899-12-30T18:25:52"/>
    <s v=" د محمد عز الدين"/>
    <x v="0"/>
    <s v="dr.mohamed_ezz@yahoo.com"/>
    <s v="25912070222200892"/>
    <s v="01001802210"/>
    <x v="2"/>
    <m/>
    <x v="6"/>
    <n v="10"/>
    <n v="18"/>
    <n v="2"/>
    <s v=""/>
    <s v=""/>
    <s v=""/>
    <s v=""/>
    <s v=""/>
    <s v=""/>
    <s v=""/>
    <s v=""/>
    <s v=""/>
    <s v=""/>
  </r>
  <r>
    <s v="42926أحمد محمد عبد الفتاح البرماويarchiteco72@gmail.comشــكــوى"/>
    <d v="2017-07-10T00:00:00"/>
    <d v="1899-12-30T18:08:55"/>
    <s v="أحمد محمد عبد الفتاح البرماوي"/>
    <x v="0"/>
    <s v="architeco72@gmail.com"/>
    <s v="27208071600213"/>
    <s v="201203999571"/>
    <x v="2"/>
    <m/>
    <x v="6"/>
    <n v="10"/>
    <n v="18"/>
    <n v="2"/>
    <s v=""/>
    <s v=""/>
    <s v=""/>
    <s v=""/>
    <s v=""/>
    <s v=""/>
    <s v=""/>
    <s v=""/>
    <s v=""/>
    <s v=""/>
  </r>
  <r>
    <s v="42926احمد رافت احمد مصطفىelectric.raafat@gmail.comاستفســار عن خدمــة"/>
    <d v="2017-07-10T00:00:00"/>
    <d v="1899-12-30T17:06:50"/>
    <s v="احمد رافت احمد مصطفى"/>
    <x v="0"/>
    <s v="electric.raafat@gmail.com"/>
    <s v="28601030100254"/>
    <s v="010050194317"/>
    <x v="0"/>
    <m/>
    <x v="6"/>
    <n v="10"/>
    <n v="17"/>
    <n v="2"/>
    <s v=""/>
    <s v=""/>
    <s v=""/>
    <s v=""/>
    <s v=""/>
    <s v=""/>
    <s v=""/>
    <s v=""/>
    <s v=""/>
    <s v=""/>
  </r>
  <r>
    <s v="42926kamalkemooo_2010@yahoo.comاستفســار عن خدمــة"/>
    <d v="2017-07-10T00:00:00"/>
    <d v="1899-12-30T16:24:11"/>
    <s v="kamal"/>
    <x v="0"/>
    <s v="kemooo_2010@yahoo.com"/>
    <s v="20100000000"/>
    <s v="201007447267"/>
    <x v="0"/>
    <m/>
    <x v="6"/>
    <n v="10"/>
    <n v="16"/>
    <n v="2"/>
    <s v=""/>
    <s v=""/>
    <s v=""/>
    <s v=""/>
    <s v=""/>
    <s v=""/>
    <s v=""/>
    <s v=""/>
    <s v=""/>
    <s v=""/>
  </r>
  <r>
    <s v="42926Omnia Mohamedomniaa.mohamed.oo@gmail.comشــكــوى"/>
    <d v="2017-07-10T00:00:00"/>
    <d v="1899-12-30T15:41:39"/>
    <s v="Omnia Mohamed"/>
    <x v="0"/>
    <s v="omniaa.mohamed.oo@gmail.com"/>
    <s v="29608311300366"/>
    <s v="01206058698"/>
    <x v="2"/>
    <m/>
    <x v="6"/>
    <n v="10"/>
    <n v="15"/>
    <n v="2"/>
    <s v="RX570076835DE"/>
    <s v="RX570076835DE"/>
    <s v=""/>
    <s v=""/>
    <s v=""/>
    <s v=""/>
    <s v=""/>
    <s v=""/>
    <s v="RX"/>
    <s v="DE"/>
  </r>
  <r>
    <s v="42926Ezz Ellethyezzeleethy14@gmail.comاستفسار عن مسار الطرد"/>
    <d v="2017-07-10T00:00:00"/>
    <d v="1899-12-30T15:17:55"/>
    <s v="Ezz Ellethy"/>
    <x v="0"/>
    <s v="ezzeleethy14@gmail.com"/>
    <s v="29903211101112"/>
    <s v="201069403257"/>
    <x v="1"/>
    <m/>
    <x v="6"/>
    <n v="10"/>
    <n v="15"/>
    <n v="2"/>
    <s v="CG009201177DE"/>
    <s v=""/>
    <s v=""/>
    <s v=""/>
    <s v=""/>
    <s v=""/>
    <s v=""/>
    <s v=""/>
    <s v="CG"/>
    <s v="DE"/>
  </r>
  <r>
    <s v="42927هاني حسين محمدhanihussein@link.netاستفسار عن مسار الطرد"/>
    <d v="2017-07-11T00:00:00"/>
    <d v="1899-12-30T12:33:57"/>
    <s v="هاني حسين محمد"/>
    <x v="0"/>
    <s v="hanihussein@link.net"/>
    <s v="27001212102073"/>
    <s v="201007570066"/>
    <x v="1"/>
    <m/>
    <x v="6"/>
    <n v="11"/>
    <n v="12"/>
    <n v="3"/>
    <s v="RB265344544SG"/>
    <s v=""/>
    <s v=""/>
    <s v=""/>
    <s v=""/>
    <s v=""/>
    <s v=""/>
    <s v=""/>
    <s v="RB"/>
    <s v="SG"/>
  </r>
  <r>
    <s v="42928شرين حسنsherine.elokda@gmail.comشــكــوى"/>
    <d v="2017-07-12T00:00:00"/>
    <d v="1899-12-30T08:51:14"/>
    <s v="شرين حسن"/>
    <x v="0"/>
    <s v="sherine.elokda@gmail.com"/>
    <s v="27907240102321"/>
    <s v="00201001436051"/>
    <x v="2"/>
    <m/>
    <x v="6"/>
    <n v="12"/>
    <n v="8"/>
    <n v="4"/>
    <s v="RX567165226DE"/>
    <s v=""/>
    <s v=""/>
    <s v=""/>
    <s v=""/>
    <s v=""/>
    <s v=""/>
    <s v=""/>
    <s v="RX"/>
    <s v="DE"/>
  </r>
  <r>
    <s v="42928Mostafa Kashlanamostafakashlana@gmail.comاستفسار عن مسار الطرد"/>
    <d v="2017-07-12T00:00:00"/>
    <d v="1899-12-30T06:43:37"/>
    <s v="Mostafa Kashlana"/>
    <x v="0"/>
    <s v="mostafakashlana@gmail.com"/>
    <s v="1600457"/>
    <s v="01221000253"/>
    <x v="1"/>
    <m/>
    <x v="6"/>
    <n v="12"/>
    <n v="6"/>
    <n v="4"/>
    <s v="RX572198068DE"/>
    <s v=""/>
    <s v=""/>
    <s v=""/>
    <s v=""/>
    <s v=""/>
    <s v=""/>
    <s v=""/>
    <s v="RX"/>
    <s v="DE"/>
  </r>
  <r>
    <s v="42928حسن عبد المجيدHassansony29@yahoo.comأخـــــرى"/>
    <d v="2017-07-12T00:00:00"/>
    <d v="1899-12-30T03:57:49"/>
    <s v="حسن عبد المجيد"/>
    <x v="0"/>
    <s v="Hassansony29@yahoo.com"/>
    <s v="28711190200514"/>
    <s v="00201027445006"/>
    <x v="4"/>
    <m/>
    <x v="6"/>
    <n v="12"/>
    <n v="3"/>
    <n v="4"/>
    <s v=""/>
    <s v=""/>
    <s v=""/>
    <s v=""/>
    <s v=""/>
    <s v=""/>
    <s v=""/>
    <s v=""/>
    <s v=""/>
    <s v=""/>
  </r>
  <r>
    <s v="42928شروق عليshrouk.ali89@gmail.comاستفسار عن مسار الطرد"/>
    <d v="2017-07-12T00:00:00"/>
    <d v="1899-12-30T01:47:19"/>
    <s v="شروق علي"/>
    <x v="1"/>
    <s v="shrouk.ali89@gmail.com"/>
    <s v="  28901301900662"/>
    <s v="6122456857201"/>
    <x v="1"/>
    <m/>
    <x v="6"/>
    <n v="12"/>
    <n v="1"/>
    <n v="4"/>
    <s v="EE014931151EG"/>
    <s v=""/>
    <s v=""/>
    <s v=""/>
    <s v=""/>
    <s v=""/>
    <s v=""/>
    <s v=""/>
    <s v="EE"/>
    <s v="EG"/>
  </r>
  <r>
    <s v="42928رامى ممدوح عبد الوهابramy_mamdouh85@yahoo.comشــكــوى"/>
    <d v="2017-07-12T00:00:00"/>
    <d v="1899-12-30T01:05:05"/>
    <s v="رامى ممدوح عبد الوهاب"/>
    <x v="0"/>
    <s v="ramy_mamdouh85@yahoo.com"/>
    <s v="28502061602179"/>
    <s v="201000688892"/>
    <x v="2"/>
    <m/>
    <x v="6"/>
    <n v="12"/>
    <n v="1"/>
    <n v="4"/>
    <s v=""/>
    <s v=""/>
    <s v=""/>
    <s v=""/>
    <s v=""/>
    <s v=""/>
    <s v=""/>
    <s v=""/>
    <s v=""/>
    <s v=""/>
  </r>
  <r>
    <s v="42928د حسام الدينHassan.Abdelmola@gmail.comشــكــوى"/>
    <d v="2017-07-12T00:00:00"/>
    <d v="1899-12-30T00:36:01"/>
    <s v="د حسام الدين"/>
    <x v="0"/>
    <s v="Hassan.Abdelmola@gmail.com"/>
    <s v="2761216081104762"/>
    <s v="20198652354858"/>
    <x v="2"/>
    <m/>
    <x v="6"/>
    <n v="12"/>
    <n v="0"/>
    <n v="4"/>
    <s v=""/>
    <s v=""/>
    <s v=""/>
    <s v=""/>
    <s v=""/>
    <s v=""/>
    <s v=""/>
    <s v=""/>
    <s v=""/>
    <s v=""/>
  </r>
  <r>
    <s v="42927عماد تاج محمد عطيةemadtag197@yahoo.comشــكــوى"/>
    <d v="2017-07-11T00:00:00"/>
    <d v="1899-12-30T23:39:33"/>
    <s v="عماد تاج محمد عطية"/>
    <x v="0"/>
    <s v="emadtag197@yahoo.com"/>
    <s v="27207311500452"/>
    <s v="01068092009"/>
    <x v="2"/>
    <m/>
    <x v="6"/>
    <n v="11"/>
    <n v="23"/>
    <n v="3"/>
    <s v=""/>
    <s v=""/>
    <s v=""/>
    <s v=""/>
    <s v=""/>
    <s v=""/>
    <s v=""/>
    <s v=""/>
    <s v=""/>
    <s v=""/>
  </r>
  <r>
    <s v="42927احمد سمير شحاته موسيa7medmeer@yahoo.comاستفسار عن مسار الطرد"/>
    <d v="2017-07-11T00:00:00"/>
    <d v="1899-12-30T23:24:09"/>
    <s v="احمد سمير شحاته موسي"/>
    <x v="0"/>
    <s v="a7medmeer@yahoo.com"/>
    <s v="28912101403496"/>
    <s v="01279753236"/>
    <x v="1"/>
    <m/>
    <x v="6"/>
    <n v="11"/>
    <n v="23"/>
    <n v="3"/>
    <s v="Ee017632845eg"/>
    <s v=""/>
    <s v=""/>
    <s v=""/>
    <s v=""/>
    <s v=""/>
    <s v=""/>
    <s v=""/>
    <s v="EE"/>
    <s v="EG"/>
  </r>
  <r>
    <s v="42927مرفت محمد رفعت ابوالنصرgmail.com@aa5128674شــكــوى"/>
    <d v="2017-07-11T00:00:00"/>
    <d v="1899-12-30T22:31:24"/>
    <s v="مرفت محمد رفعت ابوالنصر"/>
    <x v="0"/>
    <s v="gmail.com@aa5128674"/>
    <s v="26311221700105"/>
    <s v="0201012522322"/>
    <x v="2"/>
    <m/>
    <x v="6"/>
    <n v="11"/>
    <n v="22"/>
    <n v="3"/>
    <s v=""/>
    <s v=""/>
    <s v=""/>
    <s v=""/>
    <s v=""/>
    <s v=""/>
    <s v=""/>
    <s v=""/>
    <s v=""/>
    <s v=""/>
  </r>
  <r>
    <s v="42927عبدون عبدون حسانabdoun951@gmail.comشــكــوى"/>
    <d v="2017-07-11T00:00:00"/>
    <d v="1899-12-30T22:26:28"/>
    <s v="عبدون عبدون حسان"/>
    <x v="0"/>
    <s v="abdoun951@gmail.com"/>
    <s v="1200135"/>
    <s v="01026787772"/>
    <x v="2"/>
    <m/>
    <x v="6"/>
    <n v="11"/>
    <n v="22"/>
    <n v="3"/>
    <s v=""/>
    <s v=""/>
    <s v=""/>
    <s v=""/>
    <s v=""/>
    <s v=""/>
    <s v=""/>
    <s v=""/>
    <s v=""/>
    <s v=""/>
  </r>
  <r>
    <s v="42927عفت محمد نبيلkhalid_mham@hotmail.comشــكــوى"/>
    <d v="2017-07-11T00:00:00"/>
    <d v="1899-12-30T21:24:38"/>
    <s v="عفت محمد نبيل"/>
    <x v="0"/>
    <s v="khalid_mham@hotmail.com"/>
    <s v="27405091100187"/>
    <s v="201092157443"/>
    <x v="2"/>
    <m/>
    <x v="6"/>
    <n v="11"/>
    <n v="21"/>
    <n v="3"/>
    <s v="RR687368282EG"/>
    <s v=""/>
    <s v=""/>
    <s v=""/>
    <s v=""/>
    <s v=""/>
    <s v=""/>
    <s v=""/>
    <s v="RR"/>
    <s v="EG"/>
  </r>
  <r>
    <s v="42927Mohammad Alkassemtheblue7697@gmail.comأخـــــرى"/>
    <d v="2017-07-11T00:00:00"/>
    <d v="1899-12-30T21:09:12"/>
    <s v="Mohammad Alkassem"/>
    <x v="10"/>
    <s v="theblue7697@gmail.com"/>
    <s v="Z04TORVH5"/>
    <s v="00491722041897"/>
    <x v="4"/>
    <m/>
    <x v="6"/>
    <n v="11"/>
    <n v="21"/>
    <n v="3"/>
    <s v=""/>
    <s v=""/>
    <s v=""/>
    <s v=""/>
    <s v=""/>
    <s v=""/>
    <s v=""/>
    <s v=""/>
    <s v=""/>
    <s v=""/>
  </r>
  <r>
    <s v="42927محمد يوسف محمدmohamed.nour.eleslam@gmail.comأخـــــرى"/>
    <d v="2017-07-11T00:00:00"/>
    <d v="1899-12-30T19:52:54"/>
    <s v="محمد يوسف محمد"/>
    <x v="0"/>
    <s v="mohamed.nour.eleslam@gmail.com"/>
    <s v="28409252200178"/>
    <s v="01226938390"/>
    <x v="4"/>
    <m/>
    <x v="6"/>
    <n v="11"/>
    <n v="19"/>
    <n v="3"/>
    <s v=""/>
    <s v=""/>
    <s v=""/>
    <s v=""/>
    <s v=""/>
    <s v=""/>
    <s v=""/>
    <s v=""/>
    <s v=""/>
    <s v=""/>
  </r>
  <r>
    <s v="42927محمد يوسف محمدmohamed.nour.eleslam@gmail.comشــكــوى"/>
    <d v="2017-07-11T00:00:00"/>
    <d v="1899-12-30T19:52:12"/>
    <s v="محمد يوسف محمد"/>
    <x v="0"/>
    <s v="mohamed.nour.eleslam@gmail.com"/>
    <s v="28409252200178"/>
    <s v="01226938390"/>
    <x v="2"/>
    <m/>
    <x v="6"/>
    <n v="11"/>
    <n v="19"/>
    <n v="3"/>
    <s v=""/>
    <s v=""/>
    <s v=""/>
    <s v=""/>
    <s v=""/>
    <s v=""/>
    <s v=""/>
    <s v=""/>
    <s v=""/>
    <s v=""/>
  </r>
  <r>
    <s v="42927محمد يوسف محمدmohamed.nour.eleslam@gmail.comاستفســار عن خدمــة"/>
    <d v="2017-07-11T00:00:00"/>
    <d v="1899-12-30T19:51:00"/>
    <s v="محمد يوسف محمد"/>
    <x v="0"/>
    <s v="mohamed.nour.eleslam@gmail.com"/>
    <s v="28409252200178"/>
    <s v="01226938390"/>
    <x v="0"/>
    <m/>
    <x v="6"/>
    <n v="11"/>
    <n v="19"/>
    <n v="3"/>
    <s v=""/>
    <s v=""/>
    <s v=""/>
    <s v=""/>
    <s v=""/>
    <s v=""/>
    <s v=""/>
    <s v=""/>
    <s v=""/>
    <s v=""/>
  </r>
  <r>
    <s v="42927محمد يوسف محمدmohamed.nour.eleslam@gmail.comاستفسار عن مسار الطرد"/>
    <d v="2017-07-11T00:00:00"/>
    <d v="1899-12-30T19:50:19"/>
    <s v="محمد يوسف محمد"/>
    <x v="0"/>
    <s v="mohamed.nour.eleslam@gmail.com"/>
    <s v="28409252200178"/>
    <s v="01226938390"/>
    <x v="1"/>
    <m/>
    <x v="6"/>
    <n v="11"/>
    <n v="19"/>
    <n v="3"/>
    <s v=""/>
    <s v=""/>
    <s v=""/>
    <s v=""/>
    <s v=""/>
    <s v=""/>
    <s v=""/>
    <s v=""/>
    <s v=""/>
    <s v=""/>
  </r>
  <r>
    <s v="42927عبداللهabdo_theking2015@yahoo.comاستفسار عن مسار الطرد"/>
    <d v="2017-07-11T00:00:00"/>
    <d v="1899-12-30T19:39:28"/>
    <s v="عبدالله"/>
    <x v="0"/>
    <s v="abdo_theking2015@yahoo.com"/>
    <s v="29310011903051"/>
    <s v="201012928708"/>
    <x v="1"/>
    <m/>
    <x v="6"/>
    <n v="11"/>
    <n v="19"/>
    <n v="3"/>
    <s v="RX574376870DE"/>
    <s v=""/>
    <s v=""/>
    <s v=""/>
    <s v=""/>
    <s v=""/>
    <s v=""/>
    <s v=""/>
    <s v="RX"/>
    <s v="DE"/>
  </r>
  <r>
    <s v="42927امجد كمالamgoda000764@gmail.comاستفســار عن خدمــة"/>
    <d v="2017-07-11T00:00:00"/>
    <d v="1899-12-30T19:22:27"/>
    <s v="امجد كمال"/>
    <x v="0"/>
    <s v="amgoda000764@gmail.com"/>
    <s v="29409200101655"/>
    <s v="01120541454"/>
    <x v="0"/>
    <m/>
    <x v="6"/>
    <n v="11"/>
    <n v="19"/>
    <n v="3"/>
    <s v=""/>
    <s v=""/>
    <s v=""/>
    <s v=""/>
    <s v=""/>
    <s v=""/>
    <s v=""/>
    <s v=""/>
    <s v=""/>
    <s v=""/>
  </r>
  <r>
    <s v="42927Ahmeddrkoriesh@yahoo.comاستفسار عن مسار الطرد"/>
    <d v="2017-07-11T00:00:00"/>
    <d v="1899-12-30T18:13:31"/>
    <s v="Ahmed"/>
    <x v="1"/>
    <s v="drkoriesh@yahoo.com"/>
    <s v=": A08361611"/>
    <s v="14055017561"/>
    <x v="1"/>
    <m/>
    <x v="6"/>
    <n v="11"/>
    <n v="18"/>
    <n v="3"/>
    <s v="CH020060958US"/>
    <s v=""/>
    <s v=""/>
    <s v=""/>
    <s v=""/>
    <s v=""/>
    <s v=""/>
    <s v=""/>
    <s v="CH"/>
    <s v="US"/>
  </r>
  <r>
    <s v="42927محمد عبد القادر عباسMohamed. Kader@yahoo. Comاستفسار عن مسار الطرد"/>
    <d v="2017-07-11T00:00:00"/>
    <d v="1899-12-30T17:34:22"/>
    <s v="محمد عبد القادر عباس"/>
    <x v="0"/>
    <s v="Mohamed. Kader@yahoo. Com"/>
    <s v="27405161500099"/>
    <s v="0201003392358"/>
    <x v="1"/>
    <m/>
    <x v="6"/>
    <n v="11"/>
    <n v="17"/>
    <n v="3"/>
    <s v="Ra413783608ru"/>
    <s v=""/>
    <s v=""/>
    <s v=""/>
    <s v=""/>
    <s v=""/>
    <s v=""/>
    <s v=""/>
    <s v="RA"/>
    <s v="RU"/>
  </r>
  <r>
    <s v="42927صفاء عقيل ابراهيم والي malokaloka704@yahoo.comاستفسار عن مسار الطرد"/>
    <d v="2017-07-11T00:00:00"/>
    <d v="1899-12-30T15:52:39"/>
    <s v="صفاء عقيل ابراهيم والي"/>
    <x v="0"/>
    <s v=" malokaloka704@yahoo.com"/>
    <s v="26409220103262"/>
    <s v="01062918817"/>
    <x v="1"/>
    <m/>
    <x v="6"/>
    <n v="11"/>
    <n v="15"/>
    <n v="3"/>
    <s v="CX299238791US"/>
    <s v=""/>
    <s v=""/>
    <s v=""/>
    <s v=""/>
    <s v=""/>
    <s v=""/>
    <s v=""/>
    <s v="CX"/>
    <s v="US"/>
  </r>
  <r>
    <s v="42927Maged gamal youssef mahmoudmaged.fahmy@citystars.com.egاستفسار عن مسار الطرد"/>
    <d v="2017-07-11T00:00:00"/>
    <d v="1899-12-30T14:38:27"/>
    <s v="Maged gamal youssef mahmoud"/>
    <x v="0"/>
    <s v="maged.fahmy@citystars.com.eg"/>
    <s v="27802080104198"/>
    <s v="201024926515"/>
    <x v="1"/>
    <m/>
    <x v="6"/>
    <n v="11"/>
    <n v="14"/>
    <n v="3"/>
    <s v="RS663617572CN"/>
    <s v=""/>
    <s v=""/>
    <s v=""/>
    <s v=""/>
    <s v=""/>
    <s v=""/>
    <s v=""/>
    <s v="RS"/>
    <s v="CN"/>
  </r>
  <r>
    <s v="42927يحيي مدحت صلاحamr5610@yahoo.comشــكــوى"/>
    <d v="2017-07-11T00:00:00"/>
    <d v="1899-12-30T14:17:56"/>
    <s v="يحيي مدحت صلاح"/>
    <x v="0"/>
    <s v="amr5610@yahoo.com"/>
    <s v="28406011205676"/>
    <s v="01000500279"/>
    <x v="2"/>
    <m/>
    <x v="6"/>
    <n v="11"/>
    <n v="14"/>
    <n v="3"/>
    <s v="RU101820234CN"/>
    <s v=""/>
    <s v=""/>
    <s v=""/>
    <s v=""/>
    <s v=""/>
    <s v=""/>
    <s v=""/>
    <s v="RU"/>
    <s v="CN"/>
  </r>
  <r>
    <s v="42927عبدالله محمد عبدالعظيمdevmuslem@gmail.comشــكــوى"/>
    <d v="2017-07-11T00:00:00"/>
    <d v="1899-12-30T14:11:56"/>
    <s v="عبدالله محمد عبدالعظيم"/>
    <x v="0"/>
    <s v="devmuslem@gmail.com"/>
    <s v="29003052402857"/>
    <s v="01006614067"/>
    <x v="2"/>
    <m/>
    <x v="6"/>
    <n v="11"/>
    <n v="14"/>
    <n v="3"/>
    <s v=""/>
    <s v=""/>
    <s v=""/>
    <s v=""/>
    <s v=""/>
    <s v=""/>
    <s v=""/>
    <s v=""/>
    <s v=""/>
    <s v=""/>
  </r>
  <r>
    <s v="42927radwan ahmed radwanradwanah73@gmail.comاستفسار عن مسار الطرد"/>
    <d v="2017-07-11T00:00:00"/>
    <d v="1899-12-30T14:07:24"/>
    <s v="radwan ahmed radwan"/>
    <x v="24"/>
    <s v="radwanah73@gmail.com"/>
    <s v="27305262601991"/>
    <s v="2001008865850"/>
    <x v="1"/>
    <m/>
    <x v="6"/>
    <n v="11"/>
    <n v="14"/>
    <n v="3"/>
    <s v="RE218806543SE"/>
    <s v=""/>
    <s v=""/>
    <s v=""/>
    <s v=""/>
    <s v=""/>
    <s v=""/>
    <s v=""/>
    <s v="RE"/>
    <s v="SE"/>
  </r>
  <r>
    <s v="42927محمد عادل محمد حسنmm8zz12@hotmail.comشــكــوى"/>
    <d v="2017-07-11T00:00:00"/>
    <d v="1899-12-30T12:42:42"/>
    <s v="محمد عادل محمد حسن"/>
    <x v="0"/>
    <s v="mm8zz12@hotmail.com"/>
    <s v="29408280103878"/>
    <s v="201155163091"/>
    <x v="2"/>
    <m/>
    <x v="6"/>
    <n v="11"/>
    <n v="12"/>
    <n v="3"/>
    <s v=""/>
    <s v=""/>
    <s v=""/>
    <s v=""/>
    <s v=""/>
    <s v=""/>
    <s v=""/>
    <s v=""/>
    <s v=""/>
    <s v=""/>
  </r>
  <r>
    <s v="42928طارق أحمد محمد عبد الباقيAltarek967@gmail.comشــكــوى"/>
    <d v="2017-07-12T00:00:00"/>
    <d v="1899-12-30T10:47:49"/>
    <s v="طارق أحمد محمد عبد الباقي"/>
    <x v="0"/>
    <s v="Altarek967@gmail.com"/>
    <s v="26703172300552"/>
    <s v="01201517411"/>
    <x v="2"/>
    <m/>
    <x v="6"/>
    <n v="12"/>
    <n v="10"/>
    <n v="4"/>
    <s v=""/>
    <s v=""/>
    <s v=""/>
    <s v=""/>
    <s v=""/>
    <s v=""/>
    <s v=""/>
    <s v=""/>
    <s v=""/>
    <s v=""/>
  </r>
  <r>
    <s v="42928ايفون عفت نسيمpeter.soccar@bibalex.orgاستفسار عن مسار الطرد"/>
    <d v="2017-07-12T00:00:00"/>
    <d v="1899-12-30T10:31:18"/>
    <s v="ايفون عفت نسيم"/>
    <x v="0"/>
    <s v="peter.soccar@bibalex.org"/>
    <s v="28307230202773"/>
    <s v="00201224190856"/>
    <x v="1"/>
    <m/>
    <x v="6"/>
    <n v="12"/>
    <n v="10"/>
    <n v="4"/>
    <s v="RF739507061CN"/>
    <s v="RS654852440CN"/>
    <s v=""/>
    <s v=""/>
    <s v=""/>
    <s v=""/>
    <s v=""/>
    <s v=""/>
    <s v="RF"/>
    <s v="CN"/>
  </r>
  <r>
    <s v="42928محمد أبو الحمد سيد أحمدdr.mohamedabulhamd@yahoo.comاستفسار عن مسار الطرد"/>
    <d v="2017-07-12T00:00:00"/>
    <d v="1899-12-30T10:30:24"/>
    <s v="محمد أبو الحمد سيد أحمد"/>
    <x v="0"/>
    <s v="dr.mohamedabulhamd@yahoo.com"/>
    <s v="2750152100431"/>
    <s v="201142787201"/>
    <x v="1"/>
    <m/>
    <x v="6"/>
    <n v="12"/>
    <n v="10"/>
    <n v="4"/>
    <s v="CP170194748AE"/>
    <s v=""/>
    <s v=""/>
    <s v=""/>
    <s v=""/>
    <s v=""/>
    <s v=""/>
    <s v=""/>
    <s v="CP"/>
    <s v="AE"/>
  </r>
  <r>
    <s v="42928محمد رضا محمد عبداللطيفmohamedreda20152015@gmail.comشــكــوى"/>
    <d v="2017-07-12T00:00:00"/>
    <d v="1899-12-30T10:27:07"/>
    <s v="محمد رضا محمد عبداللطيف"/>
    <x v="0"/>
    <s v="mohamedreda20152015@gmail.com"/>
    <s v="28802021301234"/>
    <s v="01226335726"/>
    <x v="2"/>
    <m/>
    <x v="6"/>
    <n v="12"/>
    <n v="10"/>
    <n v="4"/>
    <s v=""/>
    <s v=""/>
    <s v=""/>
    <s v=""/>
    <s v=""/>
    <s v=""/>
    <s v=""/>
    <s v=""/>
    <s v=""/>
    <s v=""/>
  </r>
  <r>
    <s v="42928كريم مسعد احمدkarim_271183@yahoo.comشــكــوى"/>
    <d v="2017-07-12T00:00:00"/>
    <d v="1899-12-30T10:26:11"/>
    <s v="كريم مسعد احمد"/>
    <x v="0"/>
    <s v="karim_271183@yahoo.com"/>
    <s v="103091"/>
    <s v="01066333926"/>
    <x v="2"/>
    <m/>
    <x v="6"/>
    <n v="12"/>
    <n v="10"/>
    <n v="4"/>
    <s v=""/>
    <s v=""/>
    <s v=""/>
    <s v=""/>
    <s v=""/>
    <s v=""/>
    <s v=""/>
    <s v=""/>
    <s v=""/>
    <s v=""/>
  </r>
  <r>
    <s v="42928ايفون عفت نسيمPeter.soccar@bibalex.orgشــكــوى"/>
    <d v="2017-07-12T00:00:00"/>
    <d v="1899-12-30T10:15:41"/>
    <s v="ايفون عفت نسيم"/>
    <x v="0"/>
    <s v="Peter.soccar@bibalex.org"/>
    <s v="28307230202773"/>
    <s v="00201224190856"/>
    <x v="2"/>
    <m/>
    <x v="6"/>
    <n v="12"/>
    <n v="10"/>
    <n v="4"/>
    <s v="RF739507061cn"/>
    <s v="RS654852440CN"/>
    <s v=""/>
    <s v=""/>
    <s v=""/>
    <s v=""/>
    <s v=""/>
    <s v=""/>
    <s v="RF"/>
    <s v="CN"/>
  </r>
  <r>
    <s v="42928مرقس سامي رافتmorcos.samy@yahoo.comأخـــــرى"/>
    <d v="2017-07-12T00:00:00"/>
    <d v="1899-12-30T09:57:42"/>
    <s v="مرقس سامي رافت"/>
    <x v="0"/>
    <s v="morcos.samy@yahoo.com"/>
    <s v="29603232300596"/>
    <s v="201094012910"/>
    <x v="4"/>
    <m/>
    <x v="6"/>
    <n v="12"/>
    <n v="9"/>
    <n v="4"/>
    <s v=""/>
    <s v=""/>
    <s v=""/>
    <s v=""/>
    <s v=""/>
    <s v=""/>
    <s v=""/>
    <s v=""/>
    <s v=""/>
    <s v=""/>
  </r>
  <r>
    <s v="42938محمد محمد السيدMohamed.elsaid282@yahoo.comاستفســار عن خدمــة"/>
    <d v="2017-07-22T00:00:00"/>
    <d v="1899-12-30T21:45:45"/>
    <s v="محمد محمد السيد"/>
    <x v="0"/>
    <s v="Mohamed.elsaid282@yahoo.com"/>
    <s v="25311111801355"/>
    <s v="20035857655"/>
    <x v="0"/>
    <m/>
    <x v="6"/>
    <n v="22"/>
    <n v="21"/>
    <n v="7"/>
    <s v=""/>
    <s v=""/>
    <s v=""/>
    <s v=""/>
    <s v=""/>
    <s v=""/>
    <s v=""/>
    <s v=""/>
    <s v=""/>
    <s v=""/>
  </r>
  <r>
    <s v="42938Mostafa Mohamed saberqc.mostafa.saber@gmail.comاستفسار عن مسار الطرد"/>
    <d v="2017-07-22T00:00:00"/>
    <d v="1899-12-30T21:13:20"/>
    <s v="Mostafa Mohamed saber"/>
    <x v="0"/>
    <s v="qc.mostafa.saber@gmail.com"/>
    <s v="201017"/>
    <s v="+201003160905"/>
    <x v="1"/>
    <m/>
    <x v="6"/>
    <n v="22"/>
    <n v="21"/>
    <n v="7"/>
    <s v="RS682808274CN"/>
    <s v=""/>
    <s v=""/>
    <s v=""/>
    <s v=""/>
    <s v=""/>
    <s v=""/>
    <s v=""/>
    <s v="RS"/>
    <s v="CN"/>
  </r>
  <r>
    <s v="42938Mostafa mahmoudMostafa_mostafa3@hotmail.comاستفسار عن مسار الطرد"/>
    <d v="2017-07-22T00:00:00"/>
    <d v="1899-12-30T17:41:13"/>
    <s v="Mostafa mahmoud"/>
    <x v="0"/>
    <s v="Mostafa_mostafa3@hotmail.com"/>
    <s v="28809151200795"/>
    <s v="201000668238"/>
    <x v="1"/>
    <m/>
    <x v="6"/>
    <n v="22"/>
    <n v="17"/>
    <n v="7"/>
    <s v="RF757751567CN"/>
    <s v=""/>
    <s v=""/>
    <s v=""/>
    <s v=""/>
    <s v=""/>
    <s v=""/>
    <s v=""/>
    <s v="RF"/>
    <s v="CN"/>
  </r>
  <r>
    <s v="42938احمد ابراهيم عبد الحى طاحونahmed.tahoun07@gmail.comاستفسار عن مسار الطرد"/>
    <d v="2017-07-22T00:00:00"/>
    <d v="1899-12-30T14:54:26"/>
    <s v="احمد ابراهيم عبد الحى طاحون"/>
    <x v="0"/>
    <s v="ahmed.tahoun07@gmail.com"/>
    <s v="28605250104035"/>
    <s v="01016375950"/>
    <x v="1"/>
    <m/>
    <x v="6"/>
    <n v="22"/>
    <n v="14"/>
    <n v="7"/>
    <s v="RR710435289EG"/>
    <s v=""/>
    <s v=""/>
    <s v=""/>
    <s v=""/>
    <s v=""/>
    <s v=""/>
    <s v=""/>
    <s v="RR"/>
    <s v="EG"/>
  </r>
  <r>
    <s v="42938Mohamed yasserMidoeleny99@gmail.comاستفســار عن خدمــة"/>
    <d v="2017-07-22T00:00:00"/>
    <d v="1899-12-30T14:38:50"/>
    <s v="Mohamed yasser"/>
    <x v="0"/>
    <s v="Midoeleny99@gmail.com"/>
    <s v="29606061200058"/>
    <s v="00201001018369"/>
    <x v="0"/>
    <m/>
    <x v="6"/>
    <n v="22"/>
    <n v="14"/>
    <n v="7"/>
    <s v=""/>
    <s v=""/>
    <s v=""/>
    <s v=""/>
    <s v=""/>
    <s v=""/>
    <s v=""/>
    <s v=""/>
    <s v=""/>
    <s v=""/>
  </r>
  <r>
    <s v="42938اسامه محمد حسنossama525@gmail.comاستفسار عن مسار الطرد"/>
    <d v="2017-07-22T00:00:00"/>
    <d v="1899-12-30T12:28:12"/>
    <s v="اسامه محمد حسن"/>
    <x v="0"/>
    <s v="ossama525@gmail.com"/>
    <s v="26905252700391"/>
    <s v="00201090429019"/>
    <x v="1"/>
    <m/>
    <x v="6"/>
    <n v="22"/>
    <n v="12"/>
    <n v="7"/>
    <s v="EE703624083EG"/>
    <s v=""/>
    <s v=""/>
    <s v=""/>
    <s v=""/>
    <s v=""/>
    <s v=""/>
    <s v=""/>
    <s v="EE"/>
    <s v="EG"/>
  </r>
  <r>
    <s v="42938Mohammad al kassemtheblue7697@gmail.comشــكــوى"/>
    <d v="2017-07-22T00:00:00"/>
    <d v="1899-12-30T11:49:31"/>
    <s v="Mohammad al kassem"/>
    <x v="10"/>
    <s v="theblue7697@gmail.com"/>
    <s v="Z04TORVH5"/>
    <s v="491722041897"/>
    <x v="2"/>
    <m/>
    <x v="6"/>
    <n v="22"/>
    <n v="11"/>
    <n v="7"/>
    <s v="CL632881807DE"/>
    <s v=""/>
    <s v=""/>
    <s v=""/>
    <s v=""/>
    <s v=""/>
    <s v=""/>
    <s v=""/>
    <s v="CL"/>
    <s v="DE"/>
  </r>
  <r>
    <s v="42938محمد السيد محمد ديابmohamed.diab@mu.edu.egاستفسار عن مسار الطرد"/>
    <d v="2017-07-22T00:00:00"/>
    <d v="1899-12-30T11:02:39"/>
    <s v="محمد السيد محمد دياب"/>
    <x v="0"/>
    <s v="mohamed.diab@mu.edu.eg"/>
    <s v="27411261600376"/>
    <s v="201009208026"/>
    <x v="1"/>
    <m/>
    <x v="6"/>
    <n v="22"/>
    <n v="11"/>
    <n v="7"/>
    <s v=""/>
    <s v=""/>
    <s v=""/>
    <s v=""/>
    <s v=""/>
    <s v=""/>
    <s v=""/>
    <s v=""/>
    <s v=""/>
    <s v=""/>
  </r>
  <r>
    <s v="42938عبدالحي عبدالقادر عبدالرحيمfcc202055@yahoo.comشــكــوى"/>
    <d v="2017-07-22T00:00:00"/>
    <d v="1899-12-30T10:27:29"/>
    <s v="عبدالحي عبدالقادر عبدالرحيم"/>
    <x v="0"/>
    <s v="fcc202055@yahoo.com"/>
    <s v="26101012700538"/>
    <s v="01113569985"/>
    <x v="2"/>
    <m/>
    <x v="6"/>
    <n v="22"/>
    <n v="10"/>
    <n v="7"/>
    <s v="CP700226431eg"/>
    <s v="CP700226431eg"/>
    <s v=""/>
    <s v=""/>
    <s v=""/>
    <s v=""/>
    <s v=""/>
    <s v=""/>
    <s v="CP"/>
    <s v="EG"/>
  </r>
  <r>
    <s v="42938عبدالحي عبدالقادر عبدالرحيمfcc202055@yahoo.comاستفسار عن مسار الطرد"/>
    <d v="2017-07-22T00:00:00"/>
    <d v="1899-12-30T10:26:02"/>
    <s v="عبدالحي عبدالقادر عبدالرحيم"/>
    <x v="0"/>
    <s v="fcc202055@yahoo.com"/>
    <s v="26101012700538"/>
    <s v="01113569985"/>
    <x v="1"/>
    <m/>
    <x v="6"/>
    <n v="22"/>
    <n v="10"/>
    <n v="7"/>
    <s v="CP700226431eg"/>
    <s v="CP700226431eg"/>
    <s v=""/>
    <s v=""/>
    <s v=""/>
    <s v=""/>
    <s v=""/>
    <s v=""/>
    <s v="CP"/>
    <s v="EG"/>
  </r>
  <r>
    <s v="42938شوقي صابر صدقيshawky-2000@hotmail.comاستفسار عن مسار الطرد"/>
    <d v="2017-07-22T00:00:00"/>
    <d v="1899-12-30T08:24:28"/>
    <s v="شوقي صابر صدقي"/>
    <x v="7"/>
    <s v="shawky-2000@hotmail.com"/>
    <s v=": A11237968"/>
    <s v="00971566061014"/>
    <x v="1"/>
    <m/>
    <x v="6"/>
    <n v="22"/>
    <n v="8"/>
    <n v="7"/>
    <s v="EE703689230EG"/>
    <s v=""/>
    <s v=""/>
    <s v=""/>
    <s v=""/>
    <s v=""/>
    <s v=""/>
    <s v=""/>
    <s v="EE"/>
    <s v="EG"/>
  </r>
  <r>
    <s v="42938أحمد إبراهيم عبدالمنعم شلبىahmedshalapy47@gmail.comاستفسار عن مسار الطرد"/>
    <d v="2017-07-22T00:00:00"/>
    <d v="1899-12-30T08:11:26"/>
    <s v="أحمد إبراهيم عبدالمنعم شلبى"/>
    <x v="0"/>
    <s v="ahmedshalapy47@gmail.com"/>
    <s v="29107071301913"/>
    <s v="00201125919192"/>
    <x v="1"/>
    <m/>
    <x v="6"/>
    <n v="22"/>
    <n v="8"/>
    <n v="7"/>
    <s v="RX575669526DE"/>
    <s v=""/>
    <s v=""/>
    <s v=""/>
    <s v=""/>
    <s v=""/>
    <s v=""/>
    <s v=""/>
    <s v="RX"/>
    <s v="DE"/>
  </r>
  <r>
    <s v="42938خالد عصام جابرkaled.issam@yahoo.comاستفسار عن مسار الطرد"/>
    <d v="2017-07-22T00:00:00"/>
    <d v="1899-12-30T07:45:17"/>
    <s v="خالد عصام جابر"/>
    <x v="0"/>
    <s v="kaled.issam@yahoo.com"/>
    <s v="29803290200452"/>
    <s v="2001148560568"/>
    <x v="1"/>
    <m/>
    <x v="6"/>
    <n v="22"/>
    <n v="7"/>
    <n v="7"/>
    <s v="RF753253235CN"/>
    <s v=""/>
    <s v=""/>
    <s v=""/>
    <s v=""/>
    <s v=""/>
    <s v=""/>
    <s v=""/>
    <s v="RF"/>
    <s v="CN"/>
  </r>
  <r>
    <s v="42938Kamila Leszczynskakamila.leszczynska@op.plشــكــوى"/>
    <d v="2017-07-22T00:00:00"/>
    <d v="1899-12-30T01:57:13"/>
    <s v="Kamila Leszczynska"/>
    <x v="15"/>
    <s v="kamila.leszczynska@op.pl"/>
    <s v=": AU3457849"/>
    <s v="48504859809"/>
    <x v="2"/>
    <m/>
    <x v="6"/>
    <n v="22"/>
    <n v="1"/>
    <n v="7"/>
    <s v="RR032672657PL"/>
    <s v=""/>
    <s v=""/>
    <s v=""/>
    <s v=""/>
    <s v=""/>
    <s v=""/>
    <s v=""/>
    <s v="RR"/>
    <s v="PL"/>
  </r>
  <r>
    <s v="42938mohamed mostafamo72med88@yahoo.comاستفسار عن مسار الطرد"/>
    <n v="42938"/>
    <n v="3.9444444444444442E-2"/>
    <s v="mohamed mostafa"/>
    <x v="0"/>
    <s v="mo72med88@yahoo.com"/>
    <s v="28812170100531"/>
    <s v="201008451596"/>
    <x v="1"/>
    <m/>
    <x v="6"/>
    <n v="22"/>
    <n v="0"/>
    <n v="7"/>
    <s v="RX577863010DE"/>
    <s v=""/>
    <s v=""/>
    <s v=""/>
    <s v=""/>
    <s v=""/>
    <s v=""/>
    <s v=""/>
    <s v="RX"/>
    <s v="DE"/>
  </r>
  <r>
    <s v="42937رحاب عبد المنعم محمودrehab.monam@gmail.comاستفسار عن مسار الطرد"/>
    <d v="2017-07-21T00:00:00"/>
    <d v="1899-12-30T23:19:55"/>
    <s v="رحاب عبد المنعم محمود"/>
    <x v="0"/>
    <s v="rehab.monam@gmail.com"/>
    <s v="29512231400184"/>
    <s v="01068960009"/>
    <x v="1"/>
    <m/>
    <x v="6"/>
    <n v="21"/>
    <n v="23"/>
    <n v="6"/>
    <s v="RR681416210AR"/>
    <s v=""/>
    <s v=""/>
    <s v=""/>
    <s v=""/>
    <s v=""/>
    <s v=""/>
    <s v=""/>
    <s v="RR"/>
    <s v="AR"/>
  </r>
  <r>
    <s v="42937محمد عبدالغفار شريفmohamedsherif92@gmail.comاستفسار عن مسار الطرد"/>
    <d v="2017-07-21T00:00:00"/>
    <d v="1899-12-30T20:23:32"/>
    <s v="محمد عبدالغفار شريف"/>
    <x v="0"/>
    <s v="mohamedsherif92@gmail.com"/>
    <s v="29207131600391"/>
    <s v="01200771390"/>
    <x v="1"/>
    <m/>
    <x v="6"/>
    <n v="21"/>
    <n v="20"/>
    <n v="6"/>
    <s v="RE220147411SE"/>
    <s v=""/>
    <s v=""/>
    <s v=""/>
    <s v=""/>
    <s v=""/>
    <s v=""/>
    <s v=""/>
    <s v="RE"/>
    <s v="SE"/>
  </r>
  <r>
    <s v="42937محمود حامد محمود ابو العلاPioneer 999@gmail.comاستفسار عن مسار الطرد"/>
    <d v="2017-07-21T00:00:00"/>
    <d v="1899-12-30T20:08:11"/>
    <s v="محمود حامد محمود ابو العلا"/>
    <x v="0"/>
    <s v="Pioneer 999@gmail.com"/>
    <s v="26805110100856"/>
    <s v="01223383650"/>
    <x v="1"/>
    <m/>
    <x v="6"/>
    <n v="21"/>
    <n v="20"/>
    <n v="6"/>
    <s v="RE220098565SE"/>
    <s v=""/>
    <s v=""/>
    <s v=""/>
    <s v=""/>
    <s v=""/>
    <s v=""/>
    <s v=""/>
    <s v="RE"/>
    <s v="SE"/>
  </r>
  <r>
    <s v="42937هيثم عمرانHaythamomran12345@gmail.comاستفســار عن خدمــة"/>
    <d v="2017-07-21T00:00:00"/>
    <d v="1899-12-30T17:10:48"/>
    <s v="هيثم عمران"/>
    <x v="7"/>
    <s v="Haythamomran12345@gmail.com"/>
    <s v="00000000000000"/>
    <s v="971568035655"/>
    <x v="0"/>
    <m/>
    <x v="6"/>
    <n v="21"/>
    <n v="17"/>
    <n v="6"/>
    <s v=""/>
    <s v=""/>
    <s v=""/>
    <s v=""/>
    <s v=""/>
    <s v=""/>
    <s v=""/>
    <s v=""/>
    <s v=""/>
    <s v=""/>
  </r>
  <r>
    <s v="42937هانى نصر احمدlordeltnen80@gmail.comاستفسار عن مسار الطرد"/>
    <d v="2017-07-21T00:00:00"/>
    <d v="1899-12-30T13:38:26"/>
    <s v="هانى نصر احمد"/>
    <x v="0"/>
    <s v="lordeltnen80@gmail.com"/>
    <s v="28810112201596"/>
    <s v="00201222931719"/>
    <x v="1"/>
    <m/>
    <x v="6"/>
    <n v="21"/>
    <n v="13"/>
    <n v="6"/>
    <s v="RS904646908CH"/>
    <s v=""/>
    <s v=""/>
    <s v=""/>
    <s v=""/>
    <s v=""/>
    <s v=""/>
    <s v=""/>
    <s v="RS"/>
    <s v="CH"/>
  </r>
  <r>
    <s v="42936وائل عبد الحميد حسينsisco.wael@gmail.comاستفسار عن مسار الطرد"/>
    <d v="2017-07-20T00:00:00"/>
    <d v="1899-12-30T22:07:42"/>
    <s v="وائل عبد الحميد حسين"/>
    <x v="0"/>
    <s v="sisco.wael@gmail.com"/>
    <s v="27811240101734"/>
    <s v="201008776611"/>
    <x v="1"/>
    <m/>
    <x v="6"/>
    <n v="20"/>
    <n v="22"/>
    <n v="5"/>
    <s v="RB275513675SG"/>
    <s v=""/>
    <s v=""/>
    <s v=""/>
    <s v=""/>
    <s v=""/>
    <s v=""/>
    <s v=""/>
    <s v="RB"/>
    <s v="SG"/>
  </r>
  <r>
    <s v="42936محمد عبد المجيد عباس عبد المجيدvipmego10@gmail.comاستفســار عن خدمــة"/>
    <d v="2017-07-20T00:00:00"/>
    <d v="1899-12-30T20:27:24"/>
    <s v="محمد عبد المجيد عباس عبد المجيد"/>
    <x v="0"/>
    <s v="vipmego10@gmail.com"/>
    <s v="29209011211475"/>
    <s v="201094917256"/>
    <x v="0"/>
    <m/>
    <x v="6"/>
    <n v="20"/>
    <n v="20"/>
    <n v="5"/>
    <s v=""/>
    <s v=""/>
    <s v=""/>
    <s v=""/>
    <s v=""/>
    <s v=""/>
    <s v=""/>
    <s v=""/>
    <s v=""/>
    <s v=""/>
  </r>
  <r>
    <s v="42936محمد إبراهيم حسنFgms0123456789@gmail.comأخـــــرى"/>
    <d v="2017-07-20T00:00:00"/>
    <d v="1899-12-30T19:47:46"/>
    <s v="محمد إبراهيم حسن"/>
    <x v="0"/>
    <s v="Fgms0123456789@gmail.com"/>
    <s v="28209010203491"/>
    <s v="01283456100"/>
    <x v="4"/>
    <m/>
    <x v="6"/>
    <n v="20"/>
    <n v="19"/>
    <n v="5"/>
    <s v="CL622769445DE"/>
    <s v=""/>
    <s v=""/>
    <s v=""/>
    <s v=""/>
    <s v=""/>
    <s v=""/>
    <s v=""/>
    <s v="CL"/>
    <s v="DE"/>
  </r>
  <r>
    <s v="42936محمد إبراهيم حسنFgms0123456789@gmail.comشــكــوى"/>
    <d v="2017-07-20T00:00:00"/>
    <d v="1899-12-30T19:39:36"/>
    <s v="محمد إبراهيم حسن"/>
    <x v="0"/>
    <s v="Fgms0123456789@gmail.com"/>
    <s v="28209010203491"/>
    <s v="01283456100"/>
    <x v="2"/>
    <m/>
    <x v="6"/>
    <n v="20"/>
    <n v="19"/>
    <n v="5"/>
    <s v="CL622769445DE"/>
    <s v=""/>
    <s v=""/>
    <s v=""/>
    <s v=""/>
    <s v=""/>
    <s v=""/>
    <s v=""/>
    <s v="CL"/>
    <s v="DE"/>
  </r>
  <r>
    <s v="42936احمد عبدالله ابوعلامmenomido9991@gmail.comأخـــــرى"/>
    <d v="2017-07-20T00:00:00"/>
    <d v="1899-12-30T18:38:51"/>
    <s v="احمد عبدالله ابوعلام"/>
    <x v="0"/>
    <s v="menomido9991@gmail.com"/>
    <s v="29907131500674"/>
    <s v="01090558230"/>
    <x v="4"/>
    <m/>
    <x v="6"/>
    <n v="20"/>
    <n v="18"/>
    <n v="5"/>
    <s v=""/>
    <s v=""/>
    <s v=""/>
    <s v=""/>
    <s v=""/>
    <s v=""/>
    <s v=""/>
    <s v=""/>
    <s v=""/>
    <s v=""/>
  </r>
  <r>
    <s v="42936امل محمد جادmoly.gad@yahoo.comاستفســار عن خدمــة"/>
    <d v="2017-07-20T00:00:00"/>
    <d v="1899-12-30T18:34:47"/>
    <s v="امل محمد جاد"/>
    <x v="0"/>
    <s v="moly.gad@yahoo.com"/>
    <s v="28501010141049"/>
    <s v="201008968000"/>
    <x v="0"/>
    <m/>
    <x v="6"/>
    <n v="20"/>
    <n v="18"/>
    <n v="5"/>
    <s v=""/>
    <s v=""/>
    <s v=""/>
    <s v=""/>
    <s v=""/>
    <s v=""/>
    <s v=""/>
    <s v=""/>
    <s v=""/>
    <s v=""/>
  </r>
  <r>
    <s v="42936الشروق الحديثة للطباعة والتغليفmohamed.elbagoury@shorouk.comاستفسار عن مسار الطرد"/>
    <d v="2017-07-20T00:00:00"/>
    <d v="1899-12-30T17:27:01"/>
    <s v="الشروق الحديثة للطباعة والتغليف"/>
    <x v="0"/>
    <s v="mohamed.elbagoury@shorouk.com"/>
    <s v="28301131603172"/>
    <s v="00201114345860"/>
    <x v="1"/>
    <m/>
    <x v="6"/>
    <n v="20"/>
    <n v="17"/>
    <n v="5"/>
    <s v="RI004970819EG"/>
    <s v=""/>
    <s v=""/>
    <s v=""/>
    <s v=""/>
    <s v=""/>
    <s v=""/>
    <s v=""/>
    <s v="RI"/>
    <s v="EG"/>
  </r>
  <r>
    <s v="42936احمد سميرaccahmedsamir4@gmail.comاستفســار عن خدمــة"/>
    <d v="2017-07-20T00:00:00"/>
    <d v="1899-12-30T17:26:26"/>
    <s v="احمد سمير"/>
    <x v="0"/>
    <s v="accahmedsamir4@gmail.com"/>
    <s v="29010201204571"/>
    <s v="0504687461"/>
    <x v="0"/>
    <m/>
    <x v="6"/>
    <n v="20"/>
    <n v="17"/>
    <n v="5"/>
    <s v=""/>
    <s v=""/>
    <s v=""/>
    <s v=""/>
    <s v=""/>
    <s v=""/>
    <s v=""/>
    <s v=""/>
    <s v=""/>
    <s v=""/>
  </r>
  <r>
    <s v="42936رحاب عبد المنعم محمودrehab.monam@gmail.comاستفسار عن مسار الطرد"/>
    <d v="2017-07-20T00:00:00"/>
    <d v="1899-12-30T17:14:31"/>
    <s v="رحاب عبد المنعم محمود"/>
    <x v="0"/>
    <s v="rehab.monam@gmail.com"/>
    <s v="29512231400184"/>
    <s v="01068960009"/>
    <x v="1"/>
    <m/>
    <x v="6"/>
    <n v="20"/>
    <n v="17"/>
    <n v="5"/>
    <s v="RR681416210AR"/>
    <s v=""/>
    <s v=""/>
    <s v=""/>
    <s v=""/>
    <s v=""/>
    <s v=""/>
    <s v=""/>
    <s v="RR"/>
    <s v="AR"/>
  </r>
  <r>
    <s v="42936داليا محمد عمارهdoemara@hotmail.comاستفسار عن مسار الطرد"/>
    <d v="2017-07-20T00:00:00"/>
    <d v="1899-12-30T16:54:37"/>
    <s v="داليا محمد عماره"/>
    <x v="0"/>
    <s v="doemara@hotmail.com"/>
    <s v="26804062101989"/>
    <s v="201221735643"/>
    <x v="1"/>
    <m/>
    <x v="6"/>
    <n v="20"/>
    <n v="16"/>
    <n v="5"/>
    <s v=""/>
    <s v=""/>
    <s v=""/>
    <s v=""/>
    <s v=""/>
    <s v=""/>
    <s v=""/>
    <s v=""/>
    <s v=""/>
    <s v=""/>
  </r>
  <r>
    <s v="42936محمد احمد حسن صبرىmohammad_sabri90@hotmail.comاستفســار عن خدمــة"/>
    <d v="2017-07-20T00:00:00"/>
    <d v="1899-12-30T16:50:33"/>
    <s v="محمد احمد حسن صبرى"/>
    <x v="0"/>
    <s v="mohammad_sabri90@hotmail.com"/>
    <s v="29003040101576"/>
    <s v="0201110415213"/>
    <x v="0"/>
    <m/>
    <x v="6"/>
    <n v="20"/>
    <n v="16"/>
    <n v="5"/>
    <s v="RN142324535MY"/>
    <s v=""/>
    <s v=""/>
    <s v=""/>
    <s v=""/>
    <s v=""/>
    <s v=""/>
    <s v=""/>
    <s v="RN"/>
    <s v="MY"/>
  </r>
  <r>
    <s v="42936Mohammad alkassemtheblue7697@gmail.comشــكــوى"/>
    <d v="2017-07-20T00:00:00"/>
    <d v="1899-12-30T16:33:59"/>
    <s v="Mohammad alkassem"/>
    <x v="10"/>
    <s v="theblue7697@gmail.com"/>
    <s v="Z04TORVH5"/>
    <s v="491722041897"/>
    <x v="2"/>
    <m/>
    <x v="6"/>
    <n v="20"/>
    <n v="16"/>
    <n v="5"/>
    <s v="CL632881807DE"/>
    <s v=""/>
    <s v=""/>
    <s v=""/>
    <s v=""/>
    <s v=""/>
    <s v=""/>
    <s v=""/>
    <s v="CL"/>
    <s v="DE"/>
  </r>
  <r>
    <s v="42936Ahmed el masryDina_ezzat321@hotmail.comاستفسار عن مسار الطرد"/>
    <d v="2017-07-20T00:00:00"/>
    <d v="1899-12-30T16:22:31"/>
    <s v="Ahmed el masry"/>
    <x v="0"/>
    <s v="Dina_ezzat321@hotmail.com"/>
    <s v="284110800100162"/>
    <s v="01005210330"/>
    <x v="1"/>
    <m/>
    <x v="6"/>
    <n v="20"/>
    <n v="16"/>
    <n v="5"/>
    <s v="RS915769620NL"/>
    <s v=""/>
    <s v=""/>
    <s v=""/>
    <s v=""/>
    <s v=""/>
    <s v=""/>
    <s v=""/>
    <s v="RS"/>
    <s v="NL"/>
  </r>
  <r>
    <s v="42936عرفات محمد رجبMA_TOTOO20@YAHOO.COMشــكــوى"/>
    <d v="2017-07-20T00:00:00"/>
    <d v="1899-12-30T15:37:00"/>
    <s v="عرفات محمد رجب"/>
    <x v="0"/>
    <s v="MA_TOTOO20@YAHOO.COM"/>
    <s v="28802171202731"/>
    <s v="01061604064"/>
    <x v="2"/>
    <m/>
    <x v="6"/>
    <n v="20"/>
    <n v="15"/>
    <n v="5"/>
    <s v="LX644170937DE"/>
    <s v=""/>
    <s v=""/>
    <s v=""/>
    <s v=""/>
    <s v=""/>
    <s v=""/>
    <s v=""/>
    <s v="LX"/>
    <s v="DE"/>
  </r>
  <r>
    <s v="42936هيثم محمد عبد العظيم محمدDr_haythmeltoney@yahoo.comاستفسار عن مسار الطرد"/>
    <d v="2017-07-20T00:00:00"/>
    <d v="1899-12-30T15:31:52"/>
    <s v="هيثم محمد عبد العظيم محمد"/>
    <x v="0"/>
    <s v="Dr_haythmeltoney@yahoo.com"/>
    <s v="28810132400994"/>
    <s v="01064614523 2"/>
    <x v="1"/>
    <m/>
    <x v="6"/>
    <n v="20"/>
    <n v="15"/>
    <n v="5"/>
    <s v=""/>
    <s v=""/>
    <s v=""/>
    <s v=""/>
    <s v=""/>
    <s v=""/>
    <s v=""/>
    <s v=""/>
    <s v=""/>
    <s v=""/>
  </r>
  <r>
    <s v="42936جيهان عصام عبد المجيد غنيمgehanessam9669@gmail.comشــكــوى"/>
    <d v="2017-07-20T00:00:00"/>
    <d v="1899-12-30T14:45:10"/>
    <s v="جيهان عصام عبد المجيد غنيم"/>
    <x v="0"/>
    <s v="gehanessam9669@gmail.com"/>
    <s v="28911011203122"/>
    <s v="01091869938"/>
    <x v="2"/>
    <m/>
    <x v="6"/>
    <n v="20"/>
    <n v="14"/>
    <n v="5"/>
    <s v=""/>
    <s v=""/>
    <s v=""/>
    <s v=""/>
    <s v=""/>
    <s v=""/>
    <s v=""/>
    <s v=""/>
    <s v=""/>
    <s v=""/>
  </r>
  <r>
    <s v="42936نادر مجدي هابيلnader_magdy@hotmail.comشــكــوى"/>
    <d v="2017-07-20T00:00:00"/>
    <d v="1899-12-30T11:58:56"/>
    <s v="نادر مجدي هابيل"/>
    <x v="0"/>
    <s v="nader_magdy@hotmail.com"/>
    <s v="21805750200912"/>
    <s v="01001354478"/>
    <x v="2"/>
    <m/>
    <x v="6"/>
    <n v="20"/>
    <n v="11"/>
    <n v="5"/>
    <s v=""/>
    <s v=""/>
    <s v=""/>
    <s v=""/>
    <s v=""/>
    <s v=""/>
    <s v=""/>
    <s v=""/>
    <s v=""/>
    <s v=""/>
  </r>
  <r>
    <s v="42936خالد زكي امين جملkhalid_zaki2020@yahoo.comاستفسار عن مسار الطرد"/>
    <d v="2017-07-20T00:00:00"/>
    <d v="1899-12-30T11:55:45"/>
    <s v="خالد زكي امين جمل"/>
    <x v="2"/>
    <s v="khalid_zaki2020@yahoo.com"/>
    <s v=": A16460691"/>
    <s v="00966502868085"/>
    <x v="1"/>
    <m/>
    <x v="6"/>
    <n v="20"/>
    <n v="11"/>
    <n v="5"/>
    <s v="EE065740726SA"/>
    <s v=""/>
    <s v=""/>
    <s v=""/>
    <s v=""/>
    <s v=""/>
    <s v=""/>
    <s v=""/>
    <s v="EE"/>
    <s v="SA"/>
  </r>
  <r>
    <s v="42936امينه رمضان ابو اليزيدAminarmdan234@gaiml.comشــكــوى"/>
    <d v="2017-07-20T00:00:00"/>
    <d v="1899-12-30T11:25:57"/>
    <s v="امينه رمضان ابو اليزيد"/>
    <x v="0"/>
    <s v="Aminarmdan234@gaiml.com"/>
    <s v="29406110100405"/>
    <s v="201146613270"/>
    <x v="2"/>
    <m/>
    <x v="6"/>
    <n v="20"/>
    <n v="11"/>
    <n v="5"/>
    <s v=""/>
    <s v=""/>
    <s v=""/>
    <s v=""/>
    <s v=""/>
    <s v=""/>
    <s v=""/>
    <s v=""/>
    <s v=""/>
    <s v=""/>
  </r>
  <r>
    <s v="42936محمد حسين منولى محمدmhe_elmagd@yahoo.comاستفســار عن خدمــة"/>
    <n v="42936"/>
    <n v="0.44778935185185187"/>
    <s v="محمد حسين منولى محمد"/>
    <x v="0"/>
    <s v="mhe_elmagd@yahoo.com"/>
    <s v="2800722170171"/>
    <s v="0201063873138"/>
    <x v="0"/>
    <m/>
    <x v="6"/>
    <n v="20"/>
    <n v="10"/>
    <n v="5"/>
    <s v=""/>
    <s v=""/>
    <s v=""/>
    <s v=""/>
    <s v=""/>
    <s v=""/>
    <s v=""/>
    <s v=""/>
    <s v=""/>
    <s v=""/>
  </r>
  <r>
    <s v="42936تبوك للصناعات الهندسيةa.saied139@gmail.comاستفسار عن مسار الطرد"/>
    <d v="2017-07-20T00:00:00"/>
    <d v="1899-12-30T10:23:54"/>
    <s v="تبوك للصناعات الهندسية"/>
    <x v="0"/>
    <s v="a.saied139@gmail.com"/>
    <s v="29106180103432"/>
    <s v="201064273114"/>
    <x v="1"/>
    <m/>
    <x v="6"/>
    <n v="20"/>
    <n v="10"/>
    <n v="5"/>
    <s v="EE017655767EG"/>
    <s v="EE017655719EG"/>
    <s v=""/>
    <s v=""/>
    <s v=""/>
    <s v=""/>
    <s v=""/>
    <s v=""/>
    <s v="EE"/>
    <s v="EG"/>
  </r>
  <r>
    <s v="42936عمرو فضلىamrofadly@gmail.comاستفسار عن مسار الطرد"/>
    <n v="42936"/>
    <n v="0.3819791666666667"/>
    <s v="عمرو فضلى"/>
    <x v="0"/>
    <s v="amrofadly@gmail.com"/>
    <s v="26710171602055"/>
    <s v="201119498862"/>
    <x v="1"/>
    <m/>
    <x v="6"/>
    <n v="20"/>
    <n v="9"/>
    <n v="5"/>
    <s v="EE703654686EG"/>
    <s v=""/>
    <s v=""/>
    <s v=""/>
    <s v=""/>
    <s v=""/>
    <s v=""/>
    <s v=""/>
    <s v="EE"/>
    <s v="EG"/>
  </r>
  <r>
    <s v="42936محمود عزالدينezzmahmoud80@yahoo.comاستفسار عن مسار الطرد"/>
    <d v="2017-07-20T00:00:00"/>
    <d v="1899-12-30T08:34:15"/>
    <s v="محمود عزالدين"/>
    <x v="0"/>
    <s v="ezzmahmoud80@yahoo.com"/>
    <s v="28601081702631"/>
    <s v="201227990846"/>
    <x v="1"/>
    <m/>
    <x v="6"/>
    <n v="20"/>
    <n v="8"/>
    <n v="5"/>
    <s v="rr981441795eg"/>
    <s v=""/>
    <s v=""/>
    <s v=""/>
    <s v=""/>
    <s v=""/>
    <s v=""/>
    <s v=""/>
    <s v="RR"/>
    <s v="EG"/>
  </r>
  <r>
    <s v="42936خالد رشيد ابراهيمK_loma@hotmail.comاستفسار عن مسار الطرد"/>
    <d v="2017-07-20T00:00:00"/>
    <d v="1899-12-30T02:43:01"/>
    <s v="خالد رشيد ابراهيم"/>
    <x v="0"/>
    <s v="K_loma@hotmail.com"/>
    <s v="29601200104555"/>
    <s v="201115175329"/>
    <x v="1"/>
    <m/>
    <x v="6"/>
    <n v="20"/>
    <n v="2"/>
    <n v="5"/>
    <s v="EE696986337pt"/>
    <s v=""/>
    <s v=""/>
    <s v=""/>
    <s v=""/>
    <s v=""/>
    <s v=""/>
    <s v=""/>
    <s v="EE"/>
    <s v="PT"/>
  </r>
  <r>
    <s v="42935عبدالرحمن لطفى يحييabdoelsimy123@gmail.comاستفسار عن مسار الطرد"/>
    <d v="2017-07-19T00:00:00"/>
    <d v="1899-12-30T23:18:38"/>
    <s v="عبدالرحمن لطفى يحيي"/>
    <x v="0"/>
    <s v="abdoelsimy123@gmail.com"/>
    <s v="29510162200353"/>
    <s v="01124841951"/>
    <x v="1"/>
    <m/>
    <x v="6"/>
    <n v="19"/>
    <n v="23"/>
    <n v="4"/>
    <s v="RX572999435DE"/>
    <s v=""/>
    <s v=""/>
    <s v=""/>
    <s v=""/>
    <s v=""/>
    <s v=""/>
    <s v=""/>
    <s v="RX"/>
    <s v="DE"/>
  </r>
  <r>
    <s v="42935mohamedbeherytube@gmail.comشــكــوى"/>
    <d v="2017-07-19T00:00:00"/>
    <d v="1899-12-30T23:07:20"/>
    <s v="mohamed"/>
    <x v="0"/>
    <s v="beherytube@gmail.com"/>
    <s v="28307301303932"/>
    <s v="201024266280"/>
    <x v="2"/>
    <m/>
    <x v="6"/>
    <n v="19"/>
    <n v="23"/>
    <n v="4"/>
    <s v="RX248826855CH"/>
    <s v=""/>
    <s v=""/>
    <s v=""/>
    <s v=""/>
    <s v=""/>
    <s v=""/>
    <s v=""/>
    <s v="RX"/>
    <s v="CH"/>
  </r>
  <r>
    <s v="42935جيهان عصام عبد المجيد غنيمgehanessam9669@gmail.comشــكــوى"/>
    <d v="2017-07-19T00:00:00"/>
    <d v="1899-12-30T22:42:25"/>
    <s v="جيهان عصام عبد المجيد غنيم"/>
    <x v="0"/>
    <s v="gehanessam9669@gmail.com"/>
    <s v="28911011203122"/>
    <s v="201091869938"/>
    <x v="2"/>
    <m/>
    <x v="6"/>
    <n v="19"/>
    <n v="22"/>
    <n v="4"/>
    <s v=""/>
    <s v=""/>
    <s v=""/>
    <s v=""/>
    <s v=""/>
    <s v=""/>
    <s v=""/>
    <s v=""/>
    <s v=""/>
    <s v=""/>
  </r>
  <r>
    <s v="42935طاهر احمد احمدebrahimbadwy@gmail.comأخـــــرى"/>
    <d v="2017-07-19T00:00:00"/>
    <d v="1899-12-30T22:28:15"/>
    <s v="طاهر احمد احمد"/>
    <x v="0"/>
    <s v="ebrahimbadwy@gmail.com"/>
    <s v="26802231300772"/>
    <s v="1126282541"/>
    <x v="4"/>
    <m/>
    <x v="6"/>
    <n v="19"/>
    <n v="22"/>
    <n v="4"/>
    <s v=""/>
    <s v=""/>
    <s v=""/>
    <s v=""/>
    <s v=""/>
    <s v=""/>
    <s v=""/>
    <s v=""/>
    <s v=""/>
    <s v=""/>
  </r>
  <r>
    <s v="42935Asmaa Alyasiroy4@Gmail. comشــكــوى"/>
    <d v="2017-07-19T00:00:00"/>
    <d v="1899-12-30T21:21:43"/>
    <s v="Asmaa Aly"/>
    <x v="16"/>
    <s v="asiroy4@Gmail. com"/>
    <s v="A10269673"/>
    <s v="00447413336999"/>
    <x v="2"/>
    <m/>
    <x v="6"/>
    <n v="19"/>
    <n v="21"/>
    <n v="4"/>
    <s v="RZ089070654GB"/>
    <s v=""/>
    <s v=""/>
    <s v=""/>
    <s v=""/>
    <s v=""/>
    <s v=""/>
    <s v=""/>
    <s v="RZ"/>
    <s v="GB"/>
  </r>
  <r>
    <s v="42935محمد نافع الشربينيwwwabotaha@yahoo.comاستفسار عن مسار الطرد"/>
    <d v="2017-07-19T00:00:00"/>
    <d v="1899-12-30T21:14:31"/>
    <s v="محمد نافع الشربيني"/>
    <x v="0"/>
    <s v="wwwabotaha@yahoo.com"/>
    <s v="29211081501319"/>
    <s v="01023900584"/>
    <x v="1"/>
    <m/>
    <x v="6"/>
    <n v="19"/>
    <n v="21"/>
    <n v="4"/>
    <s v="ee703505687eg"/>
    <s v=""/>
    <s v=""/>
    <s v=""/>
    <s v=""/>
    <s v=""/>
    <s v=""/>
    <s v=""/>
    <s v="EE"/>
    <s v="EG"/>
  </r>
  <r>
    <s v="42935رحاب عبد المنعم محمودrehab.monam@gmail.comاستفسار عن مسار الطرد"/>
    <d v="2017-07-19T00:00:00"/>
    <d v="1899-12-30T20:10:14"/>
    <s v="رحاب عبد المنعم محمود"/>
    <x v="0"/>
    <s v="rehab.monam@gmail.com"/>
    <s v="29512231400184"/>
    <s v="01068960009"/>
    <x v="1"/>
    <m/>
    <x v="6"/>
    <n v="19"/>
    <n v="20"/>
    <n v="4"/>
    <s v="RR681416210AR"/>
    <s v=""/>
    <s v=""/>
    <s v=""/>
    <s v=""/>
    <s v=""/>
    <s v=""/>
    <s v=""/>
    <s v="RR"/>
    <s v="AR"/>
  </r>
  <r>
    <s v="42935محمود السيد عبد المجيدالسيد الشاذلىMRSHAZLY885@GMAIL.COMشــكــوى"/>
    <d v="2017-07-19T00:00:00"/>
    <d v="1899-12-30T19:28:09"/>
    <s v="محمود السيد عبد المجيدالسيد الشاذلى"/>
    <x v="0"/>
    <s v="MRSHAZLY885@GMAIL.COM"/>
    <s v="28606140202976"/>
    <s v="00201286748696"/>
    <x v="2"/>
    <m/>
    <x v="6"/>
    <n v="19"/>
    <n v="19"/>
    <n v="4"/>
    <s v=""/>
    <s v=""/>
    <s v=""/>
    <s v=""/>
    <s v=""/>
    <s v=""/>
    <s v=""/>
    <s v=""/>
    <s v=""/>
    <s v=""/>
  </r>
  <r>
    <s v="42935علاء بدرalaa.badr@gmail.comشــكــوى"/>
    <d v="2017-07-19T00:00:00"/>
    <d v="1899-12-30T19:06:13"/>
    <s v="علاء بدر"/>
    <x v="0"/>
    <s v="alaa.badr@gmail.com"/>
    <s v="27512060101071"/>
    <s v="201000072723"/>
    <x v="2"/>
    <m/>
    <x v="6"/>
    <n v="19"/>
    <n v="19"/>
    <n v="4"/>
    <s v=""/>
    <s v=""/>
    <s v=""/>
    <s v=""/>
    <s v=""/>
    <s v=""/>
    <s v=""/>
    <s v=""/>
    <s v=""/>
    <s v=""/>
  </r>
  <r>
    <s v="42935محمد محمود السيد الوصيفيM.elwasify@yahoo.comاستفسار عن مسار الطرد"/>
    <d v="2017-07-19T00:00:00"/>
    <d v="1899-12-30T16:42:25"/>
    <s v="محمد محمود السيد الوصيفي"/>
    <x v="0"/>
    <s v="M.elwasify@yahoo.com"/>
    <s v="2868268800577"/>
    <s v="00966566599961"/>
    <x v="1"/>
    <m/>
    <x v="6"/>
    <n v="19"/>
    <n v="16"/>
    <n v="4"/>
    <s v="RR570444557EG"/>
    <s v=""/>
    <s v=""/>
    <s v=""/>
    <s v=""/>
    <s v=""/>
    <s v=""/>
    <s v=""/>
    <s v="RR"/>
    <s v="EG"/>
  </r>
  <r>
    <s v="42935Ibrahim Ibrahim Ibrahim Elsharbasydal82sad@gmail.comاستفسار عن مسار الطرد"/>
    <d v="2017-07-19T00:00:00"/>
    <d v="1899-12-30T16:03:59"/>
    <s v="Ibrahim Ibrahim Ibrahim Elsharbasy"/>
    <x v="0"/>
    <s v="dal82sad@gmail.com"/>
    <s v="25502211100231"/>
    <s v="01090550718"/>
    <x v="1"/>
    <m/>
    <x v="6"/>
    <n v="19"/>
    <n v="16"/>
    <n v="4"/>
    <s v="EE423699374AE"/>
    <s v=""/>
    <s v=""/>
    <s v=""/>
    <s v=""/>
    <s v=""/>
    <s v=""/>
    <s v=""/>
    <s v="EE"/>
    <s v="AE"/>
  </r>
  <r>
    <s v="42935اسلام مجديengeslam1988@yahoo.comاستفسار عن مسار الطرد"/>
    <d v="2017-07-19T00:00:00"/>
    <d v="1899-12-30T15:56:08"/>
    <s v="اسلام مجدي"/>
    <x v="0"/>
    <s v="engeslam1988@yahoo.com"/>
    <s v="28801311201792"/>
    <s v="00201278351236"/>
    <x v="1"/>
    <m/>
    <x v="6"/>
    <n v="19"/>
    <n v="15"/>
    <n v="4"/>
    <s v="EE017341998EG"/>
    <s v=""/>
    <s v=""/>
    <s v=""/>
    <s v=""/>
    <s v=""/>
    <s v=""/>
    <s v=""/>
    <s v="EE"/>
    <s v="EG"/>
  </r>
  <r>
    <s v="42935مروان ماهر أبو درهMally_finearts@hotmail.comشــكــوى"/>
    <d v="2017-07-19T00:00:00"/>
    <d v="1899-12-30T15:47:27"/>
    <s v="مروان ماهر أبو دره"/>
    <x v="0"/>
    <s v="Mally_finearts@hotmail.com"/>
    <s v="28609260201557"/>
    <s v="201097594900"/>
    <x v="2"/>
    <m/>
    <x v="6"/>
    <n v="19"/>
    <n v="15"/>
    <n v="4"/>
    <s v="RX575734295DE"/>
    <s v=""/>
    <s v=""/>
    <s v=""/>
    <s v=""/>
    <s v=""/>
    <s v=""/>
    <s v=""/>
    <s v="RX"/>
    <s v="DE"/>
  </r>
  <r>
    <s v="42935محمود عادل عبد العزيزmahmoud.adel78@gmail.comاستفسار عن مسار الطرد"/>
    <d v="2017-07-19T00:00:00"/>
    <d v="1899-12-30T15:20:41"/>
    <s v="محمود عادل عبد العزيز"/>
    <x v="0"/>
    <s v="mahmoud.adel78@gmail.com"/>
    <s v="27811130101313"/>
    <s v="01001620375"/>
    <x v="1"/>
    <m/>
    <x v="6"/>
    <n v="19"/>
    <n v="15"/>
    <n v="4"/>
    <s v="RE494907061SE"/>
    <s v=""/>
    <s v=""/>
    <s v=""/>
    <s v=""/>
    <s v=""/>
    <s v=""/>
    <s v=""/>
    <s v="RE"/>
    <s v="SE"/>
  </r>
  <r>
    <s v="42935نادر مجدي هابيلnader_magdy@hotmail.comشــكــوى"/>
    <d v="2017-07-19T00:00:00"/>
    <d v="1899-12-30T15:17:10"/>
    <s v="نادر مجدي هابيل"/>
    <x v="0"/>
    <s v="nader_magdy@hotmail.com"/>
    <s v="27505180200912"/>
    <s v="01001354478"/>
    <x v="2"/>
    <m/>
    <x v="6"/>
    <n v="19"/>
    <n v="15"/>
    <n v="4"/>
    <s v=""/>
    <s v=""/>
    <s v=""/>
    <s v=""/>
    <s v=""/>
    <s v=""/>
    <s v=""/>
    <s v=""/>
    <s v=""/>
    <s v=""/>
  </r>
  <r>
    <s v="42935محمد فتحي علي عفيفيmfa01224944267@gmail.comاستفسار عن مسار الطرد"/>
    <d v="2017-07-19T00:00:00"/>
    <d v="1899-12-30T15:16:59"/>
    <s v="محمد فتحي علي عفيفي"/>
    <x v="0"/>
    <s v="mfa01224944267@gmail.com"/>
    <s v="27508131400697"/>
    <s v="01224944267"/>
    <x v="1"/>
    <m/>
    <x v="6"/>
    <n v="19"/>
    <n v="15"/>
    <n v="4"/>
    <s v="CY100635925AU"/>
    <s v=""/>
    <s v=""/>
    <s v=""/>
    <s v=""/>
    <s v=""/>
    <s v=""/>
    <s v=""/>
    <s v="CY"/>
    <s v="AU"/>
  </r>
  <r>
    <s v="42935وليد سعيد حسين السيدwalidsaid007@hotmail.comشــكــوى"/>
    <d v="2017-07-19T00:00:00"/>
    <d v="1899-12-30T14:53:26"/>
    <s v="وليد سعيد حسين السيد"/>
    <x v="0"/>
    <s v="walidsaid007@hotmail.com"/>
    <s v="28305262101771"/>
    <s v="00201021333236"/>
    <x v="2"/>
    <m/>
    <x v="6"/>
    <n v="19"/>
    <n v="14"/>
    <n v="4"/>
    <s v=""/>
    <s v=""/>
    <s v=""/>
    <s v=""/>
    <s v=""/>
    <s v=""/>
    <s v=""/>
    <s v=""/>
    <s v=""/>
    <s v=""/>
  </r>
  <r>
    <s v="42935خالد بدويbadawyk00@gmail.comاستفسار عن مسار الطرد"/>
    <d v="2017-07-19T00:00:00"/>
    <d v="1899-12-30T14:53:01"/>
    <s v="خالد بدوي"/>
    <x v="0"/>
    <s v="badawyk00@gmail.com"/>
    <s v="26707182101677"/>
    <s v="201009990500"/>
    <x v="1"/>
    <m/>
    <x v="6"/>
    <n v="19"/>
    <n v="14"/>
    <n v="4"/>
    <s v="CL632999412DE"/>
    <s v=""/>
    <s v=""/>
    <s v=""/>
    <s v=""/>
    <s v=""/>
    <s v=""/>
    <s v=""/>
    <s v="CL"/>
    <s v="DE"/>
  </r>
  <r>
    <s v="42935ابانوب نجاى عبده نصر اللهGeorgelawyer2020@yahoo.comشــكــوى"/>
    <d v="2017-07-19T00:00:00"/>
    <d v="1899-12-30T14:50:41"/>
    <s v="ابانوب نجاى عبده نصر الله"/>
    <x v="0"/>
    <s v="Georgelawyer2020@yahoo.com"/>
    <s v="28903270200091"/>
    <s v="00995579007503"/>
    <x v="2"/>
    <m/>
    <x v="6"/>
    <n v="19"/>
    <n v="14"/>
    <n v="4"/>
    <s v="cp002787642eg"/>
    <s v=""/>
    <s v=""/>
    <s v=""/>
    <s v=""/>
    <s v=""/>
    <s v=""/>
    <s v=""/>
    <s v="CP"/>
    <s v="EG"/>
  </r>
  <r>
    <s v="42935اكرامى مصطفى كمال عبد السلامkeimo35@yahoo.comاستفســار عن خدمــة"/>
    <d v="2017-07-19T00:00:00"/>
    <d v="1899-12-30T14:33:28"/>
    <s v="اكرامى مصطفى كمال عبد السلام"/>
    <x v="0"/>
    <s v="keimo35@yahoo.com"/>
    <s v="28909012105294"/>
    <s v="01003718645 02 /   0201142281899"/>
    <x v="0"/>
    <m/>
    <x v="6"/>
    <n v="19"/>
    <n v="14"/>
    <n v="4"/>
    <s v=""/>
    <s v=""/>
    <s v=""/>
    <s v=""/>
    <s v=""/>
    <s v=""/>
    <s v=""/>
    <s v=""/>
    <s v=""/>
    <s v=""/>
  </r>
  <r>
    <s v="42935Medhat Abdesallam Eldahshanmedhatdd@tedata.net.egاستفسار عن مسار الطرد"/>
    <d v="2017-07-19T00:00:00"/>
    <d v="1899-12-30T13:54:56"/>
    <s v="Medhat Abdesallam Eldahshan"/>
    <x v="0"/>
    <s v="medhatdd@tedata.net.eg"/>
    <s v="27508040300117"/>
    <s v="01227371990"/>
    <x v="1"/>
    <m/>
    <x v="6"/>
    <n v="19"/>
    <n v="13"/>
    <n v="4"/>
    <s v="RS575630998NL"/>
    <s v=""/>
    <s v=""/>
    <s v=""/>
    <s v=""/>
    <s v=""/>
    <s v=""/>
    <s v=""/>
    <s v="RS"/>
    <s v="NL"/>
  </r>
  <r>
    <s v="42935gamal al sayed ibrahimgamalomar56@yahoo.comاستفسار عن مسار الطرد"/>
    <d v="2017-07-19T00:00:00"/>
    <d v="1899-12-30T13:25:28"/>
    <s v="gamal al sayed ibrahim"/>
    <x v="0"/>
    <s v="gamalomar56@yahoo.com"/>
    <s v="2561217200772"/>
    <s v="0122132853285"/>
    <x v="1"/>
    <m/>
    <x v="6"/>
    <n v="19"/>
    <n v="13"/>
    <n v="4"/>
    <s v="RH043144660TR"/>
    <s v=""/>
    <s v=""/>
    <s v=""/>
    <s v=""/>
    <s v=""/>
    <s v=""/>
    <s v=""/>
    <s v="RH"/>
    <s v="TR"/>
  </r>
  <r>
    <s v="42935السعيد خيريaljoodabayaeg@yahoo.comشــكــوى"/>
    <d v="2017-07-19T00:00:00"/>
    <d v="1899-12-30T13:16:39"/>
    <s v="السعيد خيري"/>
    <x v="0"/>
    <s v="aljoodabayaeg@yahoo.com"/>
    <s v="00201016278222"/>
    <s v="01016278222"/>
    <x v="2"/>
    <m/>
    <x v="6"/>
    <n v="19"/>
    <n v="13"/>
    <n v="4"/>
    <s v=""/>
    <s v=""/>
    <s v=""/>
    <s v=""/>
    <s v=""/>
    <s v=""/>
    <s v=""/>
    <s v=""/>
    <s v=""/>
    <s v=""/>
  </r>
  <r>
    <s v="42935احمد محمد احمد عبد الغنيahmedghanymath3@gmail.comاستفســار عن خدمــة"/>
    <d v="2017-07-19T00:00:00"/>
    <d v="1899-12-30T13:11:25"/>
    <s v="احمد محمد احمد عبد الغني"/>
    <x v="0"/>
    <s v="ahmedghanymath3@gmail.com"/>
    <s v="26412202402172"/>
    <s v="201118332501"/>
    <x v="0"/>
    <m/>
    <x v="6"/>
    <n v="19"/>
    <n v="13"/>
    <n v="4"/>
    <s v=""/>
    <s v=""/>
    <s v=""/>
    <s v=""/>
    <s v=""/>
    <s v=""/>
    <s v=""/>
    <s v=""/>
    <s v=""/>
    <s v=""/>
  </r>
  <r>
    <s v="42935سفيان احمد سليمانeshtrelly@gmail.comاستفسار عن مسار الطرد"/>
    <d v="2017-07-19T00:00:00"/>
    <d v="1899-12-30T12:49:10"/>
    <s v="سفيان احمد سليمان"/>
    <x v="0"/>
    <s v="eshtrelly@gmail.com"/>
    <s v="27106270103558"/>
    <s v="201021100834"/>
    <x v="1"/>
    <m/>
    <x v="6"/>
    <n v="19"/>
    <n v="12"/>
    <n v="4"/>
    <s v="EE703444930EG"/>
    <s v=""/>
    <s v=""/>
    <s v=""/>
    <s v=""/>
    <s v=""/>
    <s v=""/>
    <s v=""/>
    <s v="EE"/>
    <s v="EG"/>
  </r>
  <r>
    <s v="42935مارادونا وحيدwaheedmaradona@gmail.comاستفسار عن مسار الطرد"/>
    <d v="2017-07-19T00:00:00"/>
    <d v="1899-12-30T12:26:26"/>
    <s v="مارادونا وحيد"/>
    <x v="0"/>
    <s v="waheedmaradona@gmail.com"/>
    <s v="2048935957631"/>
    <s v="201095455025"/>
    <x v="1"/>
    <m/>
    <x v="6"/>
    <n v="19"/>
    <n v="12"/>
    <n v="4"/>
    <s v="RB247536477SG"/>
    <s v="RB248520031SG"/>
    <s v=""/>
    <s v=""/>
    <s v=""/>
    <s v=""/>
    <s v=""/>
    <s v=""/>
    <s v="RB"/>
    <s v="SG"/>
  </r>
  <r>
    <s v="42935اميره حسن على الهلاوىabdelhadi.ayyad@gmail.comشــكــوى"/>
    <d v="2017-07-19T00:00:00"/>
    <d v="1899-12-30T11:54:35"/>
    <s v="اميره حسن على الهلاوى"/>
    <x v="0"/>
    <s v="abdelhadi.ayyad@gmail.com"/>
    <s v="29306241200541"/>
    <s v="201098230277"/>
    <x v="2"/>
    <m/>
    <x v="6"/>
    <n v="19"/>
    <n v="11"/>
    <n v="4"/>
    <s v=""/>
    <s v=""/>
    <s v=""/>
    <s v=""/>
    <s v=""/>
    <s v=""/>
    <s v=""/>
    <s v=""/>
    <s v=""/>
    <s v=""/>
  </r>
  <r>
    <s v="42935فادى فتحىfgeorgy11@gmail.comاستفسار عن مسار الطرد"/>
    <d v="2017-07-19T00:00:00"/>
    <d v="1899-12-30T11:34:11"/>
    <s v="فادى فتحى"/>
    <x v="0"/>
    <s v="fgeorgy11@gmail.com"/>
    <s v="29111120102791"/>
    <s v="201226128222"/>
    <x v="1"/>
    <m/>
    <x v="6"/>
    <n v="19"/>
    <n v="11"/>
    <n v="4"/>
    <s v=""/>
    <s v=""/>
    <s v=""/>
    <s v=""/>
    <s v=""/>
    <s v=""/>
    <s v=""/>
    <s v=""/>
    <s v=""/>
    <s v=""/>
  </r>
  <r>
    <s v="42935aymanayman.nabil89@gmail.comاستفسار عن مسار الطرد"/>
    <d v="2017-07-19T00:00:00"/>
    <d v="1899-12-30T11:27:28"/>
    <s v="ayman"/>
    <x v="0"/>
    <s v="ayman.nabil89@gmail.com"/>
    <s v="28909102100933"/>
    <s v="01011351454"/>
    <x v="1"/>
    <m/>
    <x v="6"/>
    <n v="19"/>
    <n v="11"/>
    <n v="4"/>
    <s v="EA300385998CN"/>
    <s v=""/>
    <s v=""/>
    <s v=""/>
    <s v=""/>
    <s v=""/>
    <s v=""/>
    <s v=""/>
    <s v="EA"/>
    <s v="CN"/>
  </r>
  <r>
    <s v="42935ahmed refaatrefaat_hpi@tedata.net.egاستفسار عن مسار الطرد"/>
    <d v="2017-07-19T00:00:00"/>
    <d v="1899-12-30T11:20:57"/>
    <s v="ahmed refaat"/>
    <x v="0"/>
    <s v="refaat_hpi@tedata.net.eg"/>
    <s v="27308220200651"/>
    <s v="00201222154441"/>
    <x v="1"/>
    <m/>
    <x v="6"/>
    <n v="19"/>
    <n v="11"/>
    <n v="4"/>
    <s v="RM409470665DE"/>
    <s v=""/>
    <s v=""/>
    <s v=""/>
    <s v=""/>
    <s v=""/>
    <s v=""/>
    <s v=""/>
    <s v="RM"/>
    <s v="DE"/>
  </r>
  <r>
    <s v="42935عبده ابراهيم السواقabdo_sara75@yahoo.comاستفسار عن مسار الطرد"/>
    <d v="2017-07-19T00:00:00"/>
    <d v="1899-12-30T11:18:33"/>
    <s v="عبده ابراهيم السواق"/>
    <x v="0"/>
    <s v="abdo_sara75@yahoo.com"/>
    <s v="26410261700338"/>
    <s v=" 2001013963438"/>
    <x v="1"/>
    <m/>
    <x v="6"/>
    <n v="19"/>
    <n v="11"/>
    <n v="4"/>
    <s v="RI002594752EG"/>
    <s v="RA908381980IT"/>
    <s v=""/>
    <s v=""/>
    <s v=""/>
    <s v=""/>
    <s v=""/>
    <s v=""/>
    <s v="RI"/>
    <s v="EG"/>
  </r>
  <r>
    <s v="42935Angelina Skachkovaangelinapustovoyt@gmail.comاستفســار عن خدمــة"/>
    <d v="2017-07-19T00:00:00"/>
    <d v="1899-12-30T11:00:50"/>
    <s v="Angelina Skachkova"/>
    <x v="25"/>
    <s v="angelinapustovoyt@gmail.com"/>
    <s v="396696"/>
    <s v="380937642677+"/>
    <x v="0"/>
    <m/>
    <x v="6"/>
    <n v="19"/>
    <n v="11"/>
    <n v="4"/>
    <s v="RH100662205UA"/>
    <s v=""/>
    <s v=""/>
    <s v=""/>
    <s v=""/>
    <s v=""/>
    <s v=""/>
    <s v=""/>
    <s v="RH"/>
    <s v="UA"/>
  </r>
  <r>
    <s v="42935اشرف مسعود محمدashrafmelsawy1@gmail.comاستفســار عن خدمــة"/>
    <d v="2017-07-19T00:00:00"/>
    <d v="1899-12-30T10:58:55"/>
    <s v="اشرف مسعود محمد"/>
    <x v="0"/>
    <s v="ashrafmelsawy1@gmail.com"/>
    <s v="27110272101657"/>
    <s v="201095582811"/>
    <x v="0"/>
    <m/>
    <x v="6"/>
    <n v="19"/>
    <n v="10"/>
    <n v="4"/>
    <s v=""/>
    <s v=""/>
    <s v=""/>
    <s v=""/>
    <s v=""/>
    <s v=""/>
    <s v=""/>
    <s v=""/>
    <s v=""/>
    <s v=""/>
  </r>
  <r>
    <s v="42935اسامة غريب حسين الشتلةosamaghareep45@gmail.comشــكــوى"/>
    <d v="2017-07-19T00:00:00"/>
    <d v="1899-12-30T10:11:43"/>
    <s v="اسامة غريب حسين الشتلة"/>
    <x v="0"/>
    <s v="osamaghareep45@gmail.com"/>
    <s v=": A07525903"/>
    <s v="00966508477125"/>
    <x v="2"/>
    <m/>
    <x v="6"/>
    <n v="19"/>
    <n v="10"/>
    <n v="4"/>
    <s v="RR708798775EG"/>
    <s v=""/>
    <s v=""/>
    <s v=""/>
    <s v=""/>
    <s v=""/>
    <s v=""/>
    <s v=""/>
    <s v="RR"/>
    <s v="EG"/>
  </r>
  <r>
    <s v="42935اماني ناجي أحمدmenanagi@yahoo.comشــكــوى"/>
    <d v="2017-07-19T00:00:00"/>
    <d v="1899-12-30T10:03:43"/>
    <s v="اماني ناجي أحمد"/>
    <x v="0"/>
    <s v="menanagi@yahoo.com"/>
    <s v="028701061203005"/>
    <s v="20506802960"/>
    <x v="2"/>
    <m/>
    <x v="6"/>
    <n v="19"/>
    <n v="10"/>
    <n v="4"/>
    <s v=""/>
    <s v=""/>
    <s v=""/>
    <s v=""/>
    <s v=""/>
    <s v=""/>
    <s v=""/>
    <s v=""/>
    <s v=""/>
    <s v=""/>
  </r>
  <r>
    <s v="42935عمرو عبدالفتاح كاملsecretary@bolidogroup.comأخـــــرى"/>
    <d v="2017-07-19T00:00:00"/>
    <d v="1899-12-30T09:54:05"/>
    <s v="عمرو عبدالفتاح كامل"/>
    <x v="0"/>
    <s v="secretary@bolidogroup.com"/>
    <s v="28701102301696"/>
    <s v="01159761162"/>
    <x v="4"/>
    <m/>
    <x v="6"/>
    <n v="19"/>
    <n v="9"/>
    <n v="4"/>
    <s v=""/>
    <s v=""/>
    <s v=""/>
    <s v=""/>
    <s v=""/>
    <s v=""/>
    <s v=""/>
    <s v=""/>
    <s v=""/>
    <s v=""/>
  </r>
  <r>
    <s v="42935عبدالمنعم احمد خليفةdr.abdelmenam@gmail.comاستفسار عن مسار الطرد"/>
    <d v="2017-07-19T00:00:00"/>
    <d v="1899-12-30T07:45:21"/>
    <s v="عبدالمنعم احمد خليفة"/>
    <x v="0"/>
    <s v="dr.abdelmenam@gmail.com"/>
    <s v="28304071702299"/>
    <s v="201022668344"/>
    <x v="1"/>
    <m/>
    <x v="6"/>
    <n v="19"/>
    <n v="7"/>
    <n v="4"/>
    <s v="EE423594484AE"/>
    <s v=""/>
    <s v=""/>
    <s v=""/>
    <s v=""/>
    <s v=""/>
    <s v=""/>
    <s v=""/>
    <s v="EE"/>
    <s v="AE"/>
  </r>
  <r>
    <s v="42935اشرف مصطفيPeteashraf@yahoo.comشــكــوى"/>
    <d v="2017-07-19T00:00:00"/>
    <d v="1899-12-30T05:20:13"/>
    <s v="اشرف مصطفي"/>
    <x v="0"/>
    <s v="Peteashraf@yahoo.com"/>
    <s v="27610102302499"/>
    <s v="201003704968"/>
    <x v="2"/>
    <m/>
    <x v="6"/>
    <n v="19"/>
    <n v="5"/>
    <n v="4"/>
    <s v="RF715958866CN"/>
    <s v=""/>
    <s v=""/>
    <s v=""/>
    <s v=""/>
    <s v=""/>
    <s v=""/>
    <s v=""/>
    <s v="RF"/>
    <s v="CN"/>
  </r>
  <r>
    <s v="42935عماد محمد حسنemad.elmarakby@gmail.comاستفسار عن مسار الطرد"/>
    <d v="2017-07-19T00:00:00"/>
    <d v="1899-12-30T01:47:21"/>
    <s v="عماد محمد حسن"/>
    <x v="0"/>
    <s v="emad.elmarakby@gmail.com"/>
    <s v="28804230300191"/>
    <s v="01024709995"/>
    <x v="1"/>
    <m/>
    <x v="6"/>
    <n v="19"/>
    <n v="1"/>
    <n v="4"/>
    <s v="CX276953943US"/>
    <s v=""/>
    <s v=""/>
    <s v=""/>
    <s v=""/>
    <s v=""/>
    <s v=""/>
    <s v=""/>
    <s v="CX"/>
    <s v="US"/>
  </r>
  <r>
    <s v="42934محمد مصطفىm_m_aziz@hotmail.comاستفسار عن مسار الطرد"/>
    <d v="2017-07-18T00:00:00"/>
    <d v="1899-12-30T23:07:29"/>
    <s v="محمد مصطفى"/>
    <x v="0"/>
    <s v="m_m_aziz@hotmail.com"/>
    <s v="27006011702953"/>
    <s v=" 00201111102118"/>
    <x v="1"/>
    <m/>
    <x v="6"/>
    <n v="18"/>
    <n v="23"/>
    <n v="3"/>
    <s v="RB255348674SG"/>
    <s v=""/>
    <s v=""/>
    <s v=""/>
    <s v=""/>
    <s v=""/>
    <s v=""/>
    <s v=""/>
    <s v="RB"/>
    <s v="SG"/>
  </r>
  <r>
    <s v="42934احمد فتحى إبراهيمahmadfat7i9@gmail.comاستفسار عن مسار الطرد"/>
    <d v="2017-07-18T00:00:00"/>
    <d v="1899-12-30T22:51:04"/>
    <s v="احمد فتحى إبراهيم"/>
    <x v="0"/>
    <s v="ahmadfat7i9@gmail.com"/>
    <s v="29305012105392"/>
    <s v="01118421853"/>
    <x v="1"/>
    <m/>
    <x v="6"/>
    <n v="18"/>
    <n v="22"/>
    <n v="3"/>
    <s v=""/>
    <s v=""/>
    <s v=""/>
    <s v=""/>
    <s v=""/>
    <s v=""/>
    <s v=""/>
    <s v=""/>
    <s v=""/>
    <s v=""/>
  </r>
  <r>
    <s v="42934نورا مجدي محمد شعبان ابوفنديHyatymelkynora@gmail.comاستفســار عن خدمــة"/>
    <d v="2017-07-18T00:00:00"/>
    <d v="1899-12-30T21:59:08"/>
    <s v="نورا مجدي محمد شعبان ابوفندي"/>
    <x v="0"/>
    <s v="Hyatymelkynora@gmail.com"/>
    <s v="29005011211446"/>
    <s v="00201154401770"/>
    <x v="0"/>
    <m/>
    <x v="6"/>
    <n v="18"/>
    <n v="21"/>
    <n v="3"/>
    <s v=""/>
    <s v=""/>
    <s v=""/>
    <s v=""/>
    <s v=""/>
    <s v=""/>
    <s v=""/>
    <s v=""/>
    <s v=""/>
    <s v=""/>
  </r>
  <r>
    <s v="42934رضا جلال محيى التلبانىrgalal05@gmail.comشــكــوى"/>
    <d v="2017-07-18T00:00:00"/>
    <d v="1899-12-30T19:46:16"/>
    <s v="رضا جلال محيى التلبانى"/>
    <x v="0"/>
    <s v="rgalal05@gmail.com"/>
    <s v="28909251804234"/>
    <s v="01205054535"/>
    <x v="2"/>
    <m/>
    <x v="6"/>
    <n v="18"/>
    <n v="19"/>
    <n v="3"/>
    <s v=""/>
    <s v=""/>
    <s v=""/>
    <s v=""/>
    <s v=""/>
    <s v=""/>
    <s v=""/>
    <s v=""/>
    <s v=""/>
    <s v=""/>
  </r>
  <r>
    <s v="42934محمد عبدالمنعم عبدالسميعmenem.vip@gmail.comاستفسار عن مسار الطرد"/>
    <d v="2017-07-18T00:00:00"/>
    <d v="1899-12-30T19:05:06"/>
    <s v="محمد عبدالمنعم عبدالسميع"/>
    <x v="0"/>
    <s v="menem.vip@gmail.com"/>
    <s v="28709161700473"/>
    <s v="1210387333"/>
    <x v="1"/>
    <m/>
    <x v="6"/>
    <n v="18"/>
    <n v="19"/>
    <n v="3"/>
    <s v="RN139457766MY"/>
    <s v=""/>
    <s v=""/>
    <s v=""/>
    <s v=""/>
    <s v=""/>
    <s v=""/>
    <s v=""/>
    <s v="RN"/>
    <s v="MY"/>
  </r>
  <r>
    <s v="42934احمد محمد سعد شعيبahmed.saad.eg2000@icloud.comاستفســار فنـى"/>
    <d v="2017-07-18T00:00:00"/>
    <d v="1899-12-30T18:35:19"/>
    <s v="احمد محمد سعد شعيب"/>
    <x v="0"/>
    <s v="ahmed.saad.eg2000@icloud.com"/>
    <s v="28605010204911"/>
    <s v="01221863263"/>
    <x v="5"/>
    <m/>
    <x v="6"/>
    <n v="18"/>
    <n v="18"/>
    <n v="3"/>
    <s v=""/>
    <s v=""/>
    <s v=""/>
    <s v=""/>
    <s v=""/>
    <s v=""/>
    <s v=""/>
    <s v=""/>
    <s v=""/>
    <s v=""/>
  </r>
  <r>
    <s v="42934محمد عبدالقوي سنوسي محمدomar1122444@gmail.comاستفسار عن مسار الطرد"/>
    <d v="2017-07-18T00:00:00"/>
    <d v="1899-12-30T18:08:17"/>
    <s v="محمد عبدالقوي سنوسي محمد"/>
    <x v="0"/>
    <s v="omar1122444@gmail.com"/>
    <s v="26809092800697"/>
    <s v="01205564884"/>
    <x v="1"/>
    <m/>
    <x v="6"/>
    <n v="18"/>
    <n v="18"/>
    <n v="3"/>
    <s v="EE703700482EG"/>
    <s v=""/>
    <s v=""/>
    <s v=""/>
    <s v=""/>
    <s v=""/>
    <s v=""/>
    <s v=""/>
    <s v="EE"/>
    <s v="EG"/>
  </r>
  <r>
    <s v="42934محمود خميس على المصري السمانviola4x@gmail.comاستفسار عن مسار الطرد"/>
    <d v="2017-07-18T00:00:00"/>
    <d v="1899-12-30T16:40:35"/>
    <s v="محمود خميس على المصري السمان"/>
    <x v="0"/>
    <s v="viola4x@gmail.com"/>
    <s v="30009121801037"/>
    <s v="+201067240097"/>
    <x v="1"/>
    <m/>
    <x v="6"/>
    <n v="18"/>
    <n v="16"/>
    <n v="3"/>
    <s v="RX577371341DE"/>
    <s v=""/>
    <s v=""/>
    <s v=""/>
    <s v=""/>
    <s v=""/>
    <s v=""/>
    <s v=""/>
    <s v="RX"/>
    <s v="DE"/>
  </r>
  <r>
    <s v="42934محمد عبد النبى طهamrvision@gmail.comاستفسار عن مسار الطرد"/>
    <d v="2017-07-18T00:00:00"/>
    <d v="1899-12-30T16:18:41"/>
    <s v="محمد عبد النبى طه"/>
    <x v="0"/>
    <s v="amrvision@gmail.com"/>
    <s v="26812292102332"/>
    <s v="201095935048"/>
    <x v="1"/>
    <m/>
    <x v="6"/>
    <n v="18"/>
    <n v="16"/>
    <n v="3"/>
    <s v="RS864743864NL"/>
    <s v=""/>
    <s v=""/>
    <s v=""/>
    <s v=""/>
    <s v=""/>
    <s v=""/>
    <s v=""/>
    <s v="RS"/>
    <s v="NL"/>
  </r>
  <r>
    <s v="42934مصطفى جمال عبد المجيد محمدtamer_hosny9851@yahoo.comشــكــوى"/>
    <d v="2017-07-18T00:00:00"/>
    <d v="1899-12-30T16:18:29"/>
    <s v="مصطفى جمال عبد المجيد محمد"/>
    <x v="0"/>
    <s v="tamer_hosny9851@yahoo.com"/>
    <s v="28912150201572"/>
    <s v="01205834692"/>
    <x v="2"/>
    <m/>
    <x v="6"/>
    <n v="18"/>
    <n v="16"/>
    <n v="3"/>
    <s v=""/>
    <s v=""/>
    <s v=""/>
    <s v=""/>
    <s v=""/>
    <s v=""/>
    <s v=""/>
    <s v=""/>
    <s v=""/>
    <s v=""/>
  </r>
  <r>
    <s v="42934خالد كمال عمرkhaled.kamal46@yahoo.comاستفسار عن مسار الطرد"/>
    <d v="2017-07-18T00:00:00"/>
    <d v="1899-12-30T16:03:56"/>
    <s v="خالد كمال عمر"/>
    <x v="0"/>
    <s v="khaled.kamal46@yahoo.com"/>
    <s v="26606051400651"/>
    <s v="0201282609548"/>
    <x v="1"/>
    <m/>
    <x v="6"/>
    <n v="18"/>
    <n v="16"/>
    <n v="3"/>
    <s v=""/>
    <s v=""/>
    <s v=""/>
    <s v=""/>
    <s v=""/>
    <s v=""/>
    <s v=""/>
    <s v=""/>
    <s v=""/>
    <s v=""/>
  </r>
  <r>
    <s v="42934صلاح الدين عمر محمد عبد العليSalahdien09@gmail.comاستفسار عن مسار الطرد"/>
    <d v="2017-07-18T00:00:00"/>
    <d v="1899-12-30T15:40:13"/>
    <s v="صلاح الدين عمر محمد عبد العلي"/>
    <x v="0"/>
    <s v="Salahdien09@gmail.com"/>
    <s v="28307110104671"/>
    <s v="00201017567777"/>
    <x v="1"/>
    <m/>
    <x v="6"/>
    <n v="18"/>
    <n v="15"/>
    <n v="3"/>
    <s v=""/>
    <s v=""/>
    <s v=""/>
    <s v=""/>
    <s v=""/>
    <s v=""/>
    <s v=""/>
    <s v=""/>
    <s v=""/>
    <s v=""/>
  </r>
  <r>
    <s v="42934عبدالمنعم احمد خليفةdr.abdelmenam@gmail.comاستفسار عن مسار الطرد"/>
    <d v="2017-07-18T00:00:00"/>
    <d v="1899-12-30T14:59:48"/>
    <s v="عبدالمنعم احمد خليفة"/>
    <x v="0"/>
    <s v="dr.abdelmenam@gmail.com"/>
    <s v="28304071702299"/>
    <s v="201022668344"/>
    <x v="1"/>
    <m/>
    <x v="6"/>
    <n v="18"/>
    <n v="14"/>
    <n v="3"/>
    <s v="EE423594484AE"/>
    <s v=""/>
    <s v=""/>
    <s v=""/>
    <s v=""/>
    <s v=""/>
    <s v=""/>
    <s v=""/>
    <s v="EE"/>
    <s v="AE"/>
  </r>
  <r>
    <s v="42934Mohammad Al kassemtheblue7697@gmail.comشــكــوى"/>
    <d v="2017-07-18T00:00:00"/>
    <d v="1899-12-30T14:59:26"/>
    <s v="Mohammad Al kassem"/>
    <x v="10"/>
    <s v="theblue7697@gmail.com"/>
    <s v=": Z04TORVH5"/>
    <s v="00491722041897"/>
    <x v="2"/>
    <m/>
    <x v="6"/>
    <n v="18"/>
    <n v="14"/>
    <n v="3"/>
    <s v="CL632881807DE"/>
    <s v=""/>
    <s v=""/>
    <s v=""/>
    <s v=""/>
    <s v=""/>
    <s v=""/>
    <s v=""/>
    <s v="CL"/>
    <s v="DE"/>
  </r>
  <r>
    <s v="42934عبدالرحمن احمد عبدالرحمنabdosarhan2008@hotmail.comاستفســار فنـى"/>
    <d v="2017-07-18T00:00:00"/>
    <d v="1899-12-30T14:53:05"/>
    <s v="عبدالرحمن احمد عبدالرحمن"/>
    <x v="0"/>
    <s v="abdosarhan2008@hotmail.com"/>
    <s v="1300575"/>
    <s v="966595801501"/>
    <x v="5"/>
    <m/>
    <x v="6"/>
    <n v="18"/>
    <n v="14"/>
    <n v="3"/>
    <s v=""/>
    <s v=""/>
    <s v=""/>
    <s v=""/>
    <s v=""/>
    <s v=""/>
    <s v=""/>
    <s v=""/>
    <s v=""/>
    <s v=""/>
  </r>
  <r>
    <s v="42934محمود محمدelkhateb90@gmail.comشــكــوى"/>
    <d v="2017-07-18T00:00:00"/>
    <d v="1899-12-30T14:20:35"/>
    <s v="محمود محمد"/>
    <x v="0"/>
    <s v="elkhateb90@gmail.com"/>
    <s v="29008260103474"/>
    <s v="201149577717"/>
    <x v="2"/>
    <m/>
    <x v="6"/>
    <n v="18"/>
    <n v="14"/>
    <n v="3"/>
    <s v=""/>
    <s v=""/>
    <s v=""/>
    <s v=""/>
    <s v=""/>
    <s v=""/>
    <s v=""/>
    <s v=""/>
    <s v=""/>
    <s v=""/>
  </r>
  <r>
    <s v="42934محمد أشرف عبدالرحمن البازmohammed.ashraf@masco.com.saاستفسار عن مسار الطرد"/>
    <d v="2017-07-18T00:00:00"/>
    <d v="1899-12-30T14:08:41"/>
    <s v="محمد أشرف عبدالرحمن الباز"/>
    <x v="2"/>
    <s v="mohammed.ashraf@masco.com.sa"/>
    <s v=": A17070726"/>
    <s v="00966540704187"/>
    <x v="1"/>
    <m/>
    <x v="6"/>
    <n v="18"/>
    <n v="14"/>
    <n v="3"/>
    <s v="EE052053785SA"/>
    <s v=""/>
    <s v=""/>
    <s v=""/>
    <s v=""/>
    <s v=""/>
    <s v=""/>
    <s v=""/>
    <s v="EE"/>
    <s v="SA"/>
  </r>
  <r>
    <s v="42934دينا رضوان السودهdinaradwan18@yahoo.comأخـــــرى"/>
    <d v="2017-07-18T00:00:00"/>
    <d v="1899-12-30T14:05:37"/>
    <s v="دينا رضوان السوده"/>
    <x v="0"/>
    <s v="dinaradwan18@yahoo.com"/>
    <s v="28402081200901"/>
    <s v="01028914828"/>
    <x v="4"/>
    <m/>
    <x v="6"/>
    <n v="18"/>
    <n v="14"/>
    <n v="3"/>
    <s v=""/>
    <s v=""/>
    <s v=""/>
    <s v=""/>
    <s v=""/>
    <s v=""/>
    <s v=""/>
    <s v=""/>
    <s v=""/>
    <s v=""/>
  </r>
  <r>
    <s v="42934يوسفelashryyousef@gmail.comاستفسار عن مسار الطرد"/>
    <d v="2017-07-18T00:00:00"/>
    <d v="1899-12-30T13:34:38"/>
    <s v="يوسف"/>
    <x v="0"/>
    <s v="elashryyousef@gmail.com"/>
    <s v="2909072600698"/>
    <s v="201111685110"/>
    <x v="1"/>
    <m/>
    <x v="6"/>
    <n v="18"/>
    <n v="13"/>
    <n v="3"/>
    <s v="EE017585417EG"/>
    <s v=""/>
    <s v=""/>
    <s v=""/>
    <s v=""/>
    <s v=""/>
    <s v=""/>
    <s v=""/>
    <s v="EE"/>
    <s v="EG"/>
  </r>
  <r>
    <s v="42934السيد كامل السيد عبدالعالalwomeking@yahoo.comاستفســار عن خدمــة"/>
    <d v="2017-07-18T00:00:00"/>
    <d v="1899-12-30T13:34:12"/>
    <s v="السيد كامل السيد عبدالعال"/>
    <x v="0"/>
    <s v="alwomeking@yahoo.com"/>
    <s v="29002050201319"/>
    <s v="2001288497394"/>
    <x v="0"/>
    <m/>
    <x v="6"/>
    <n v="18"/>
    <n v="13"/>
    <n v="3"/>
    <s v=""/>
    <s v=""/>
    <s v=""/>
    <s v=""/>
    <s v=""/>
    <s v=""/>
    <s v=""/>
    <s v=""/>
    <s v=""/>
    <s v=""/>
  </r>
  <r>
    <s v="42934أحمد أبو رحابaabourehab@hotmail.comاستفسار عن مسار الطرد"/>
    <n v="42934"/>
    <n v="0.54530092592592594"/>
    <s v="أحمد أبو رحاب"/>
    <x v="0"/>
    <s v="aabourehab@hotmail.com"/>
    <s v="28501010133399"/>
    <s v="201124499881"/>
    <x v="1"/>
    <m/>
    <x v="6"/>
    <n v="18"/>
    <n v="13"/>
    <n v="3"/>
    <s v="RB265054900SG"/>
    <s v=""/>
    <s v=""/>
    <s v=""/>
    <s v=""/>
    <s v=""/>
    <s v=""/>
    <s v=""/>
    <s v="RB"/>
    <s v="SG"/>
  </r>
  <r>
    <s v="42934د خلف الله حسن محمدkhalafmohammed9999@hotmaill.comاستفسار عن مسار الطرد"/>
    <d v="2017-07-18T00:00:00"/>
    <d v="1899-12-30T12:56:12"/>
    <s v="د خلف الله حسن محمد"/>
    <x v="0"/>
    <s v="khalafmohammed9999@hotmaill.com"/>
    <s v="2700937"/>
    <s v="0201024888777"/>
    <x v="1"/>
    <m/>
    <x v="6"/>
    <n v="18"/>
    <n v="12"/>
    <n v="3"/>
    <s v=""/>
    <s v=""/>
    <s v=""/>
    <s v=""/>
    <s v=""/>
    <s v=""/>
    <s v=""/>
    <s v=""/>
    <s v=""/>
    <s v=""/>
  </r>
  <r>
    <s v="42934Ahmed onsy ahmedA7mdonsy@gmail.comشــكــوى"/>
    <d v="2017-07-18T00:00:00"/>
    <d v="1899-12-30T12:21:42"/>
    <s v="Ahmed onsy ahmed"/>
    <x v="0"/>
    <s v="A7mdonsy@gmail.com"/>
    <s v="28809051604538"/>
    <s v="201098080652"/>
    <x v="2"/>
    <m/>
    <x v="6"/>
    <n v="18"/>
    <n v="12"/>
    <n v="3"/>
    <s v="RT377235663HK"/>
    <s v=""/>
    <s v=""/>
    <s v=""/>
    <s v=""/>
    <s v=""/>
    <s v=""/>
    <s v=""/>
    <s v="RT"/>
    <s v="HK"/>
  </r>
  <r>
    <s v="42934وليد عبد الفتاح شفيق السيدwalidchem2006@yahoo.comأخـــــرى"/>
    <d v="2017-07-18T00:00:00"/>
    <d v="1899-12-30T11:43:17"/>
    <s v="وليد عبد الفتاح شفيق السيد"/>
    <x v="22"/>
    <s v="walidchem2006@yahoo.com"/>
    <s v="27508161200391"/>
    <s v="0097477656454"/>
    <x v="4"/>
    <m/>
    <x v="6"/>
    <n v="18"/>
    <n v="11"/>
    <n v="3"/>
    <s v=""/>
    <s v=""/>
    <s v=""/>
    <s v=""/>
    <s v=""/>
    <s v=""/>
    <s v=""/>
    <s v=""/>
    <s v=""/>
    <s v=""/>
  </r>
  <r>
    <s v="42934د.رمضان بسطاويسيramadanbst@hotmail.comاستفسار عن مسار الطرد"/>
    <d v="2017-07-18T00:00:00"/>
    <d v="1899-12-30T10:55:56"/>
    <s v="د.رمضان بسطاويسي"/>
    <x v="0"/>
    <s v="ramadanbst@hotmail.com"/>
    <s v="25512200101516"/>
    <s v="01066726644"/>
    <x v="1"/>
    <m/>
    <x v="6"/>
    <n v="18"/>
    <n v="10"/>
    <n v="3"/>
    <s v="EE703686613EG"/>
    <s v=""/>
    <s v=""/>
    <s v=""/>
    <s v=""/>
    <s v=""/>
    <s v=""/>
    <s v=""/>
    <s v="EE"/>
    <s v="EG"/>
  </r>
  <r>
    <s v="42934عماد مصطفى حسن سليمانemadidm@gmail.comاستفســار عن خدمــة"/>
    <d v="2017-07-18T00:00:00"/>
    <d v="1899-12-30T10:11:23"/>
    <s v="عماد مصطفى حسن سليمان"/>
    <x v="0"/>
    <s v="emadidm@gmail.com"/>
    <s v="27205213200057"/>
    <s v="01140402600"/>
    <x v="0"/>
    <m/>
    <x v="6"/>
    <n v="18"/>
    <n v="10"/>
    <n v="3"/>
    <s v=""/>
    <s v=""/>
    <s v=""/>
    <s v=""/>
    <s v=""/>
    <s v=""/>
    <s v=""/>
    <s v=""/>
    <s v=""/>
    <s v=""/>
  </r>
  <r>
    <s v="42934محمد علاء الدين محمدmohalaaomoh@gmail.comاستفسار عن مسار الطرد"/>
    <d v="2017-07-18T00:00:00"/>
    <d v="1899-12-30T10:00:02"/>
    <s v="محمد علاء الدين محمد"/>
    <x v="0"/>
    <s v="mohalaaomoh@gmail.com"/>
    <s v="2"/>
    <s v="01114030700"/>
    <x v="1"/>
    <m/>
    <x v="6"/>
    <n v="18"/>
    <n v="10"/>
    <n v="3"/>
    <s v="RF791846525CN"/>
    <s v=""/>
    <s v=""/>
    <s v=""/>
    <s v=""/>
    <s v=""/>
    <s v=""/>
    <s v=""/>
    <s v="RF"/>
    <s v="CN"/>
  </r>
  <r>
    <s v="42934عرابى حسن عرابى محمدorabio@hotmail.comشــكــوى"/>
    <d v="2017-07-18T00:00:00"/>
    <d v="1899-12-30T09:51:55"/>
    <s v="عرابى حسن عرابى محمد"/>
    <x v="0"/>
    <s v="orabio@hotmail.com"/>
    <s v="27210240400134"/>
    <s v="01111599976"/>
    <x v="2"/>
    <m/>
    <x v="6"/>
    <n v="18"/>
    <n v="9"/>
    <n v="3"/>
    <s v="RB249017965SG"/>
    <s v=""/>
    <s v=""/>
    <s v=""/>
    <s v=""/>
    <s v=""/>
    <s v=""/>
    <s v=""/>
    <s v="RB"/>
    <s v="SG"/>
  </r>
  <r>
    <s v="42934صبحي عبدالحميدdrsobhigisrs@gmail.comاستفسار عن مسار الطرد"/>
    <n v="42934"/>
    <n v="0.36600694444444443"/>
    <s v="صبحي عبدالحميد"/>
    <x v="0"/>
    <s v="drsobhigisrs@gmail.com"/>
    <s v="8111171300195"/>
    <s v="00966564552980"/>
    <x v="1"/>
    <m/>
    <x v="6"/>
    <n v="18"/>
    <n v="8"/>
    <n v="3"/>
    <s v="ek050845685sa"/>
    <s v=""/>
    <s v=""/>
    <s v=""/>
    <s v=""/>
    <s v=""/>
    <s v=""/>
    <s v=""/>
    <s v="EK"/>
    <s v="SA"/>
  </r>
  <r>
    <s v="42934احمد حسين حمدى روبىahmedhussein255277@Gmail.comاستفسار عن مسار الطرد"/>
    <d v="2017-07-18T00:00:00"/>
    <d v="1899-12-30T08:33:11"/>
    <s v="احمد حسين حمدى روبى"/>
    <x v="0"/>
    <s v="ahmedhussein255277@Gmail.com"/>
    <s v="28501142302599"/>
    <s v="0201097533984"/>
    <x v="1"/>
    <m/>
    <x v="6"/>
    <n v="18"/>
    <n v="8"/>
    <n v="3"/>
    <s v="EE703641665EG"/>
    <s v="EE703741819EG"/>
    <s v=""/>
    <s v=""/>
    <s v=""/>
    <s v=""/>
    <s v=""/>
    <s v=""/>
    <s v="EE"/>
    <s v="EG"/>
  </r>
  <r>
    <s v="42934احمد ابراهيم عسلdr-ahmed-asal@hotmail.comاستفسار عن مسار الطرد"/>
    <d v="2017-07-18T00:00:00"/>
    <d v="1899-12-30T08:23:49"/>
    <s v="احمد ابراهيم عسل"/>
    <x v="29"/>
    <s v="dr-ahmed-asal@hotmail.com"/>
    <s v=": 2261970"/>
    <s v="0097339996507"/>
    <x v="1"/>
    <m/>
    <x v="6"/>
    <n v="18"/>
    <n v="8"/>
    <n v="3"/>
    <s v="EE703707931EG"/>
    <s v=""/>
    <s v=""/>
    <s v=""/>
    <s v=""/>
    <s v=""/>
    <s v=""/>
    <s v=""/>
    <s v="EE"/>
    <s v="EG"/>
  </r>
  <r>
    <s v="42934عز الليثيezzeleethy14@gmail.comاستفسار عن مسار الطرد"/>
    <d v="2017-07-18T00:00:00"/>
    <d v="1899-12-30T06:46:28"/>
    <s v="عز الليثي"/>
    <x v="0"/>
    <s v="ezzeleethy14@gmail.com"/>
    <s v="29903211101112"/>
    <s v="01069403257"/>
    <x v="1"/>
    <m/>
    <x v="6"/>
    <n v="18"/>
    <n v="6"/>
    <n v="3"/>
    <s v="CG009201177DE"/>
    <s v=""/>
    <s v=""/>
    <s v=""/>
    <s v=""/>
    <s v=""/>
    <s v=""/>
    <s v=""/>
    <s v="CG"/>
    <s v="DE"/>
  </r>
  <r>
    <s v="42934احمد عبدالحليم ابراهيمahmed@shanz-egypt.comاستفســار عن خدمــة"/>
    <d v="2017-07-18T00:00:00"/>
    <d v="1899-12-30T01:53:45"/>
    <s v="احمد عبدالحليم ابراهيم"/>
    <x v="0"/>
    <s v="ahmed@shanz-egypt.com"/>
    <s v="28511142601478"/>
    <s v="0201098900315"/>
    <x v="0"/>
    <m/>
    <x v="6"/>
    <n v="18"/>
    <n v="1"/>
    <n v="3"/>
    <s v=""/>
    <s v=""/>
    <s v=""/>
    <s v=""/>
    <s v=""/>
    <s v=""/>
    <s v=""/>
    <s v=""/>
    <s v=""/>
    <s v=""/>
  </r>
  <r>
    <s v="42934احمد حمدي عبد اللطيف ابراهيمahmedhamdy@dr.comشــكــوى"/>
    <d v="2017-07-18T00:00:00"/>
    <d v="1899-12-30T01:16:03"/>
    <s v="احمد حمدي عبد اللطيف ابراهيم"/>
    <x v="0"/>
    <s v="ahmedhamdy@dr.com"/>
    <s v="29001080400298"/>
    <s v="201027794550"/>
    <x v="2"/>
    <m/>
    <x v="6"/>
    <n v="18"/>
    <n v="1"/>
    <n v="3"/>
    <s v="CB150740722US"/>
    <s v=""/>
    <s v=""/>
    <s v=""/>
    <s v=""/>
    <s v=""/>
    <s v=""/>
    <s v=""/>
    <s v="CB"/>
    <s v="US"/>
  </r>
  <r>
    <s v="42934سمير عبد الوهاب محمدmidolovesmsm@gmail.comشــكــوى"/>
    <d v="2017-07-18T00:00:00"/>
    <d v="1899-12-30T00:39:46"/>
    <s v="سمير عبد الوهاب محمد"/>
    <x v="0"/>
    <s v="midolovesmsm@gmail.com"/>
    <s v="25611241701194"/>
    <s v="01126393152"/>
    <x v="2"/>
    <m/>
    <x v="6"/>
    <n v="18"/>
    <n v="0"/>
    <n v="3"/>
    <s v=""/>
    <s v=""/>
    <s v=""/>
    <s v=""/>
    <s v=""/>
    <s v=""/>
    <s v=""/>
    <s v=""/>
    <s v=""/>
    <s v=""/>
  </r>
  <r>
    <s v="42934عمرو عبدالعليم صابر علىamr.abdelaleem1991@gmail.comاستفسار عن مسار الطرد"/>
    <d v="2017-07-18T00:00:00"/>
    <d v="1899-12-30T00:31:40"/>
    <s v="عمرو عبدالعليم صابر على"/>
    <x v="0"/>
    <s v="amr.abdelaleem1991@gmail.com"/>
    <s v="29110012201213"/>
    <s v="00201153340586"/>
    <x v="1"/>
    <m/>
    <x v="6"/>
    <n v="18"/>
    <n v="0"/>
    <n v="3"/>
    <s v="RT375890887HK"/>
    <s v=""/>
    <s v=""/>
    <s v=""/>
    <s v=""/>
    <s v=""/>
    <s v=""/>
    <s v=""/>
    <s v="RT"/>
    <s v="HK"/>
  </r>
  <r>
    <s v="42933عبدالرحمن رزقabdelrahman.rezk.fcis@gmail.comاستفسار عن مسار الطرد"/>
    <d v="2017-07-17T00:00:00"/>
    <d v="1899-12-30T22:18:07"/>
    <s v="عبدالرحمن رزق"/>
    <x v="0"/>
    <s v="abdelrahman.rezk.fcis@gmail.com"/>
    <s v="29704070102851"/>
    <s v="2001019128820"/>
    <x v="1"/>
    <m/>
    <x v="6"/>
    <n v="17"/>
    <n v="22"/>
    <n v="2"/>
    <s v="RX577116803DE"/>
    <s v=""/>
    <s v=""/>
    <s v=""/>
    <s v=""/>
    <s v=""/>
    <s v=""/>
    <s v=""/>
    <s v="RX"/>
    <s v="DE"/>
  </r>
  <r>
    <s v="42933حاتم محمد البرعيhatemelborai@gmail.comشــكــوى"/>
    <d v="2017-07-17T00:00:00"/>
    <d v="1899-12-30T18:11:26"/>
    <s v="حاتم محمد البرعي"/>
    <x v="0"/>
    <s v="hatemelborai@gmail.com"/>
    <s v="250004221600673"/>
    <s v="201001832708+"/>
    <x v="2"/>
    <m/>
    <x v="6"/>
    <n v="17"/>
    <n v="18"/>
    <n v="2"/>
    <s v="RB260097191SG"/>
    <s v="RB260097191SG"/>
    <s v="RB260097191SG"/>
    <s v=""/>
    <s v=""/>
    <s v=""/>
    <s v=""/>
    <s v=""/>
    <s v="RB"/>
    <s v="SG"/>
  </r>
  <r>
    <s v="42933حاتم محمد البرعيhatemelborai@gmail.comاستفسار عن مسار الطرد"/>
    <d v="2017-07-17T00:00:00"/>
    <d v="1899-12-30T17:51:31"/>
    <s v="حاتم محمد البرعي"/>
    <x v="0"/>
    <s v="hatemelborai@gmail.com"/>
    <s v="250004221600673"/>
    <s v="201001832708+"/>
    <x v="1"/>
    <m/>
    <x v="6"/>
    <n v="17"/>
    <n v="17"/>
    <n v="2"/>
    <s v="RB260097191SG"/>
    <s v="RB260097191SG"/>
    <s v=""/>
    <s v=""/>
    <s v=""/>
    <s v=""/>
    <s v=""/>
    <s v=""/>
    <s v="RB"/>
    <s v="SG"/>
  </r>
  <r>
    <s v="42933عصام عبد المنعم صلاح عز الدين محمد قطبanimessam@gmail.comاستفسار عن مسار الطرد"/>
    <d v="2017-07-17T00:00:00"/>
    <d v="1899-12-30T17:35:19"/>
    <s v="عصام عبد المنعم صلاح عز الدين محمد قطب"/>
    <x v="0"/>
    <s v="animessam@gmail.com"/>
    <s v="28606272101699"/>
    <s v="00201060084234"/>
    <x v="1"/>
    <m/>
    <x v="6"/>
    <n v="17"/>
    <n v="17"/>
    <n v="2"/>
    <s v=""/>
    <s v=""/>
    <s v=""/>
    <s v=""/>
    <s v=""/>
    <s v=""/>
    <s v=""/>
    <s v=""/>
    <s v=""/>
    <s v=""/>
  </r>
  <r>
    <s v="42933محمد هليل حسين عليmohamed.holeil1@gmail.comاستفسار عن مسار الطرد"/>
    <d v="2017-07-17T00:00:00"/>
    <d v="1899-12-30T16:21:50"/>
    <s v="محمد هليل حسين علي"/>
    <x v="0"/>
    <s v="mohamed.holeil1@gmail.com"/>
    <s v="29107112201597"/>
    <s v="01157097149"/>
    <x v="1"/>
    <m/>
    <x v="6"/>
    <n v="17"/>
    <n v="16"/>
    <n v="2"/>
    <s v=""/>
    <s v=""/>
    <s v=""/>
    <s v=""/>
    <s v=""/>
    <s v=""/>
    <s v=""/>
    <s v=""/>
    <s v=""/>
    <s v=""/>
  </r>
  <r>
    <s v="42933هيثم فاروق احمد حلاوهhfarok71@gmail.comشــكــوى"/>
    <d v="2017-07-17T00:00:00"/>
    <d v="1899-12-30T15:40:01"/>
    <s v="هيثم فاروق احمد حلاوه"/>
    <x v="0"/>
    <s v="hfarok71@gmail.com"/>
    <s v="27712140300111"/>
    <s v="201225277917"/>
    <x v="2"/>
    <m/>
    <x v="6"/>
    <n v="17"/>
    <n v="15"/>
    <n v="2"/>
    <s v=""/>
    <s v=""/>
    <s v=""/>
    <s v=""/>
    <s v=""/>
    <s v=""/>
    <s v=""/>
    <s v=""/>
    <s v=""/>
    <s v=""/>
  </r>
  <r>
    <s v="42933محمد السيد حسن موسىBekokareem@gmail.comاستفسار عن مسار الطرد"/>
    <d v="2017-07-17T00:00:00"/>
    <d v="1899-12-30T14:46:57"/>
    <s v="محمد السيد حسن موسى"/>
    <x v="2"/>
    <s v="Bekokareem@gmail.com"/>
    <s v="2333539910"/>
    <s v="00966590662380"/>
    <x v="1"/>
    <m/>
    <x v="6"/>
    <n v="17"/>
    <n v="14"/>
    <n v="2"/>
    <s v="Ee067198795sa"/>
    <s v=""/>
    <s v=""/>
    <s v=""/>
    <s v=""/>
    <s v=""/>
    <s v=""/>
    <s v=""/>
    <s v="EE"/>
    <s v="SA"/>
  </r>
  <r>
    <s v="42933ناريمان يونس محمد عبد اللهahmedmagdy777@eng.psu.edu.egشــكــوى"/>
    <d v="2017-07-17T00:00:00"/>
    <d v="1899-12-30T14:32:23"/>
    <s v="ناريمان يونس محمد عبد الله"/>
    <x v="0"/>
    <s v="ahmedmagdy777@eng.psu.edu.eg"/>
    <s v="25107230300228"/>
    <s v="0663635850"/>
    <x v="2"/>
    <m/>
    <x v="6"/>
    <n v="17"/>
    <n v="14"/>
    <n v="2"/>
    <s v=""/>
    <s v=""/>
    <s v=""/>
    <s v=""/>
    <s v=""/>
    <s v=""/>
    <s v=""/>
    <s v=""/>
    <s v=""/>
    <s v=""/>
  </r>
  <r>
    <s v="42933مها محمدbeauty.moka88@gmail.comاستفسار عن مسار الطرد"/>
    <d v="2017-07-17T00:00:00"/>
    <d v="1899-12-30T14:13:32"/>
    <s v="مها محمد"/>
    <x v="0"/>
    <s v="beauty.moka88@gmail.com"/>
    <s v="28806070103788"/>
    <s v="00201141156737"/>
    <x v="1"/>
    <m/>
    <x v="6"/>
    <n v="17"/>
    <n v="14"/>
    <n v="2"/>
    <s v="RS771589142NL"/>
    <s v=""/>
    <s v=""/>
    <s v=""/>
    <s v=""/>
    <s v=""/>
    <s v=""/>
    <s v=""/>
    <s v="RS"/>
    <s v="NL"/>
  </r>
  <r>
    <s v="42933اشرف محمد محمد محمودmohlot303030@gmill.comأخـــــرى"/>
    <d v="2017-07-17T00:00:00"/>
    <d v="1899-12-30T14:03:17"/>
    <s v="اشرف محمد محمد محمود"/>
    <x v="0"/>
    <s v="mohlot303030@gmill.com"/>
    <s v="27005181300195"/>
    <s v="201200726091"/>
    <x v="4"/>
    <m/>
    <x v="6"/>
    <n v="17"/>
    <n v="14"/>
    <n v="2"/>
    <s v=""/>
    <s v=""/>
    <s v=""/>
    <s v=""/>
    <s v=""/>
    <s v=""/>
    <s v=""/>
    <s v=""/>
    <s v=""/>
    <s v=""/>
  </r>
  <r>
    <s v="42933مها السيد محمود النمرسيmohlot303030@gmill.comأخـــــرى"/>
    <d v="2017-07-17T00:00:00"/>
    <d v="1899-12-30T13:59:51"/>
    <s v="مها السيد محمود النمرسي"/>
    <x v="0"/>
    <s v="mohlot303030@gmill.com"/>
    <s v="27809021300701"/>
    <s v="201000246713"/>
    <x v="4"/>
    <m/>
    <x v="6"/>
    <n v="17"/>
    <n v="13"/>
    <n v="2"/>
    <s v=""/>
    <s v=""/>
    <s v=""/>
    <s v=""/>
    <s v=""/>
    <s v=""/>
    <s v=""/>
    <s v=""/>
    <s v=""/>
    <s v=""/>
  </r>
  <r>
    <s v="42933بيرفكت للتحكم الأليinfo@pas-egy.comشــكــوى"/>
    <d v="2017-07-17T00:00:00"/>
    <d v="1899-12-30T13:51:54"/>
    <s v="بيرفكت للتحكم الألي"/>
    <x v="0"/>
    <s v="info@pas-egy.com"/>
    <s v="25606012102119"/>
    <s v="201222480689"/>
    <x v="2"/>
    <m/>
    <x v="6"/>
    <n v="17"/>
    <n v="13"/>
    <n v="2"/>
    <s v="EE703640951EG"/>
    <s v=""/>
    <s v=""/>
    <s v=""/>
    <s v=""/>
    <s v=""/>
    <s v=""/>
    <s v=""/>
    <s v="EE"/>
    <s v="EG"/>
  </r>
  <r>
    <s v="42933آيه عصام وهبه المناويesam.wahba357@gmail.comاستفسار عن مسار الطرد"/>
    <d v="2017-07-17T00:00:00"/>
    <d v="1899-12-30T13:37:04"/>
    <s v="آيه عصام وهبه المناوي"/>
    <x v="0"/>
    <s v="esam.wahba357@gmail.com"/>
    <s v="29012121200063"/>
    <s v="009665541517800"/>
    <x v="1"/>
    <m/>
    <x v="6"/>
    <n v="17"/>
    <n v="13"/>
    <n v="2"/>
    <s v="EE018791857EG"/>
    <s v=""/>
    <s v=""/>
    <s v=""/>
    <s v=""/>
    <s v=""/>
    <s v=""/>
    <s v=""/>
    <s v="EE"/>
    <s v="EG"/>
  </r>
  <r>
    <s v="42933محمد أحمد عبداللطيفmohammedaa2007@yahoo.comاستفسار عن مسار الطرد"/>
    <d v="2017-07-17T00:00:00"/>
    <d v="1899-12-30T13:35:49"/>
    <s v="محمد أحمد عبداللطيف"/>
    <x v="0"/>
    <s v="mohammedaa2007@yahoo.com"/>
    <s v="28403012602114"/>
    <s v="201221085774"/>
    <x v="1"/>
    <m/>
    <x v="6"/>
    <n v="17"/>
    <n v="13"/>
    <n v="2"/>
    <s v="RR369152278EG"/>
    <s v=""/>
    <s v=""/>
    <s v=""/>
    <s v=""/>
    <s v=""/>
    <s v=""/>
    <s v=""/>
    <s v="RR"/>
    <s v="EG"/>
  </r>
  <r>
    <s v="42933احمد سمير عبداللهahmed.samir.mousa1@gmail.comاستفسار عن مسار الطرد"/>
    <d v="2017-07-17T00:00:00"/>
    <d v="1899-12-30T13:26:46"/>
    <s v="احمد سمير عبدالله"/>
    <x v="0"/>
    <s v="ahmed.samir.mousa1@gmail.com"/>
    <s v="28909140103831"/>
    <s v="2001067437654"/>
    <x v="1"/>
    <m/>
    <x v="6"/>
    <n v="17"/>
    <n v="13"/>
    <n v="2"/>
    <s v=""/>
    <s v=""/>
    <s v=""/>
    <s v=""/>
    <s v=""/>
    <s v=""/>
    <s v=""/>
    <s v=""/>
    <s v=""/>
    <s v=""/>
  </r>
  <r>
    <s v="42933انغام عزت عليa_noga_e@hotmail.comاستفسار عن مسار الطرد"/>
    <d v="2017-07-17T00:00:00"/>
    <d v="1899-12-30T13:04:40"/>
    <s v="انغام عزت علي"/>
    <x v="0"/>
    <s v="a_noga_e@hotmail.com"/>
    <s v="28203211300161"/>
    <s v="201060888850"/>
    <x v="1"/>
    <m/>
    <x v="6"/>
    <n v="17"/>
    <n v="13"/>
    <n v="2"/>
    <s v="ee703606867eg"/>
    <s v=""/>
    <s v=""/>
    <s v=""/>
    <s v=""/>
    <s v=""/>
    <s v=""/>
    <s v=""/>
    <s v="EE"/>
    <s v="EG"/>
  </r>
  <r>
    <s v="42933احمد محمد عبد الحفيظ جاد المولىahmed.abdelhafeez@stemredsea.moe.edu.egاستفســار عن خدمــة"/>
    <d v="2017-07-17T00:00:00"/>
    <d v="1899-12-30T12:10:21"/>
    <s v="احمد محمد عبد الحفيظ جاد المولى"/>
    <x v="0"/>
    <s v="ahmed.abdelhafeez@stemredsea.moe.edu.eg"/>
    <s v="28511090102311"/>
    <s v="201100816356"/>
    <x v="0"/>
    <m/>
    <x v="6"/>
    <n v="17"/>
    <n v="12"/>
    <n v="2"/>
    <s v=""/>
    <s v=""/>
    <s v=""/>
    <s v=""/>
    <s v=""/>
    <s v=""/>
    <s v=""/>
    <s v=""/>
    <s v=""/>
    <s v=""/>
  </r>
  <r>
    <s v="42933شادي عدنان الزعبيshadeadnan1988hla@gmail.comشــكــوى"/>
    <d v="2017-07-17T00:00:00"/>
    <d v="1899-12-30T11:41:18"/>
    <s v="شادي عدنان الزعبي"/>
    <x v="0"/>
    <s v="shadeadnan1988hla@gmail.com"/>
    <s v=": 007825961"/>
    <s v="00201097126594"/>
    <x v="2"/>
    <m/>
    <x v="6"/>
    <n v="17"/>
    <n v="11"/>
    <n v="2"/>
    <s v="EE017428195EG"/>
    <s v=""/>
    <s v=""/>
    <s v=""/>
    <s v=""/>
    <s v=""/>
    <s v=""/>
    <s v=""/>
    <s v="EE"/>
    <s v="EG"/>
  </r>
  <r>
    <s v="42933احمد تونيtalelamrna2254549@yahoo.comشــكــوى"/>
    <d v="2017-07-17T00:00:00"/>
    <d v="1899-12-30T11:40:52"/>
    <s v="احمد توني"/>
    <x v="0"/>
    <s v="talelamrna2254549@yahoo.com"/>
    <s v="28706172402998"/>
    <s v="01061738069"/>
    <x v="2"/>
    <m/>
    <x v="6"/>
    <n v="17"/>
    <n v="11"/>
    <n v="2"/>
    <s v=""/>
    <s v=""/>
    <s v=""/>
    <s v=""/>
    <s v=""/>
    <s v=""/>
    <s v=""/>
    <s v=""/>
    <s v=""/>
    <s v=""/>
  </r>
  <r>
    <s v="42933SARA ABD ELRHMANsara.saso1976@gmail.comاستفسار عن مسار الطرد"/>
    <d v="2017-07-17T00:00:00"/>
    <d v="1899-12-30T11:09:46"/>
    <s v="SARA ABD ELRHMAN"/>
    <x v="0"/>
    <s v="sara.saso1976@gmail.com"/>
    <s v="27609052104005"/>
    <s v="201022379380"/>
    <x v="1"/>
    <m/>
    <x v="6"/>
    <n v="17"/>
    <n v="11"/>
    <n v="2"/>
    <s v=""/>
    <s v=""/>
    <s v=""/>
    <s v=""/>
    <s v=""/>
    <s v=""/>
    <s v=""/>
    <s v=""/>
    <s v=""/>
    <s v=""/>
  </r>
  <r>
    <s v="42933رضوان أحمد رضوانradwanah73@gmail.comاستفسار عن مسار الطرد"/>
    <d v="2017-07-17T00:00:00"/>
    <d v="1899-12-30T11:04:26"/>
    <s v="رضوان أحمد رضوان"/>
    <x v="24"/>
    <s v="radwanah73@gmail.com"/>
    <s v="27305262601991"/>
    <s v="01008865850"/>
    <x v="1"/>
    <m/>
    <x v="6"/>
    <n v="17"/>
    <n v="11"/>
    <n v="2"/>
    <s v="RE218806543SE"/>
    <s v=""/>
    <s v=""/>
    <s v=""/>
    <s v=""/>
    <s v=""/>
    <s v=""/>
    <s v=""/>
    <s v="RE"/>
    <s v="SE"/>
  </r>
  <r>
    <s v="42933الشركة المصرية للاتصالاتsahar.samy@te.egاستفســار عن خدمــة"/>
    <d v="2017-07-17T00:00:00"/>
    <d v="1899-12-30T10:47:58"/>
    <s v="الشركة المصرية للاتصالات"/>
    <x v="0"/>
    <s v="sahar.samy@te.eg"/>
    <s v="28211242501329"/>
    <s v="01222472427"/>
    <x v="0"/>
    <m/>
    <x v="6"/>
    <n v="17"/>
    <n v="10"/>
    <n v="2"/>
    <s v=""/>
    <s v=""/>
    <s v=""/>
    <s v=""/>
    <s v=""/>
    <s v=""/>
    <s v=""/>
    <s v=""/>
    <s v=""/>
    <s v=""/>
  </r>
  <r>
    <s v="42933أحمد مرزوق إبراهيم مرزوقAhmedmarzokmarzok@gmail.comشــكــوى"/>
    <d v="2017-07-17T00:00:00"/>
    <d v="1899-12-30T10:42:31"/>
    <s v="أحمد مرزوق إبراهيم مرزوق"/>
    <x v="0"/>
    <s v="Ahmedmarzokmarzok@gmail.com"/>
    <s v="29712141400656"/>
    <s v="01149827313 20"/>
    <x v="2"/>
    <m/>
    <x v="6"/>
    <n v="17"/>
    <n v="10"/>
    <n v="2"/>
    <s v=""/>
    <s v=""/>
    <s v=""/>
    <s v=""/>
    <s v=""/>
    <s v=""/>
    <s v=""/>
    <s v=""/>
    <s v=""/>
    <s v=""/>
  </r>
  <r>
    <s v="42933محمد احمد عبد الجواد على مسعود الابيارىtomohmaster@hotmail.comشــكــوى"/>
    <d v="2017-07-17T00:00:00"/>
    <d v="1899-12-30T10:41:40"/>
    <s v="محمد احمد عبد الجواد على مسعود الابيارى"/>
    <x v="0"/>
    <s v="tomohmaster@hotmail.com"/>
    <s v="29207122300075"/>
    <s v="01156989679"/>
    <x v="2"/>
    <m/>
    <x v="6"/>
    <n v="17"/>
    <n v="10"/>
    <n v="2"/>
    <s v=""/>
    <s v=""/>
    <s v=""/>
    <s v=""/>
    <s v=""/>
    <s v=""/>
    <s v=""/>
    <s v=""/>
    <s v=""/>
    <s v=""/>
  </r>
  <r>
    <s v="42933محمود عبد العظيم علىeng.m.azime@gmail.comاستفسار عن مسار الطرد"/>
    <d v="2017-07-17T00:00:00"/>
    <d v="1899-12-30T09:15:45"/>
    <s v="محمود عبد العظيم على"/>
    <x v="2"/>
    <s v="eng.m.azime@gmail.com"/>
    <s v=": a11779285"/>
    <s v="009660537340984"/>
    <x v="1"/>
    <m/>
    <x v="6"/>
    <n v="17"/>
    <n v="9"/>
    <n v="2"/>
    <s v="RR598731575EG"/>
    <s v=""/>
    <s v=""/>
    <s v=""/>
    <s v=""/>
    <s v=""/>
    <s v=""/>
    <s v=""/>
    <s v="RR"/>
    <s v="EG"/>
  </r>
  <r>
    <s v="42933سمير ابراهيم حمدانSmohamed@abana.com.saاستفسار عن مسار الطرد"/>
    <d v="2017-07-17T00:00:00"/>
    <d v="1899-12-30T09:13:25"/>
    <s v="سمير ابراهيم حمدان"/>
    <x v="0"/>
    <s v="Smohamed@abana.com.sa"/>
    <s v=": A07989094"/>
    <s v="00966553077387"/>
    <x v="1"/>
    <m/>
    <x v="6"/>
    <n v="17"/>
    <n v="9"/>
    <n v="2"/>
    <s v="RR046967166SA"/>
    <s v=""/>
    <s v=""/>
    <s v=""/>
    <s v=""/>
    <s v=""/>
    <s v=""/>
    <s v=""/>
    <s v="RR"/>
    <s v="SA"/>
  </r>
  <r>
    <s v="42933Mostafa Kashlanamostafa.kashlana@hotmail.comاستفسار عن مسار الطرد"/>
    <d v="2017-07-17T00:00:00"/>
    <d v="1899-12-30T05:26:22"/>
    <s v="Mostafa Kashlana"/>
    <x v="0"/>
    <s v="mostafa.kashlana@hotmail.com"/>
    <s v="1600457"/>
    <s v="01221000253"/>
    <x v="1"/>
    <m/>
    <x v="6"/>
    <n v="17"/>
    <n v="5"/>
    <n v="2"/>
    <s v="RX572198068DE"/>
    <s v=""/>
    <s v=""/>
    <s v=""/>
    <s v=""/>
    <s v=""/>
    <s v=""/>
    <s v=""/>
    <s v="RX"/>
    <s v="DE"/>
  </r>
  <r>
    <s v="42933عبد العزيز صابر احمد على حسنcpa2018@yahoo.comاستفســار عن خدمــة"/>
    <d v="2017-07-17T00:00:00"/>
    <d v="1899-12-30T04:15:49"/>
    <s v="عبد العزيز صابر احمد على حسن"/>
    <x v="0"/>
    <s v="cpa2018@yahoo.com"/>
    <s v="2030803297"/>
    <s v="00201285454959"/>
    <x v="0"/>
    <m/>
    <x v="6"/>
    <n v="17"/>
    <n v="4"/>
    <n v="2"/>
    <s v=""/>
    <s v=""/>
    <s v=""/>
    <s v=""/>
    <s v=""/>
    <s v=""/>
    <s v=""/>
    <s v=""/>
    <s v=""/>
    <s v=""/>
  </r>
  <r>
    <s v="42933محمود السفطىElsafty@ymail.comاستفسار عن مسار الطرد"/>
    <d v="2017-07-17T00:00:00"/>
    <d v="1899-12-30T02:57:23"/>
    <s v="محمود السفطى"/>
    <x v="0"/>
    <s v="Elsafty@ymail.com"/>
    <s v="28505030101294"/>
    <s v="201015183570+"/>
    <x v="1"/>
    <m/>
    <x v="6"/>
    <n v="17"/>
    <n v="2"/>
    <n v="2"/>
    <s v="SP000005833BE"/>
    <s v=""/>
    <s v=""/>
    <s v=""/>
    <s v=""/>
    <s v=""/>
    <s v=""/>
    <s v=""/>
    <s v="SP"/>
    <s v="BE"/>
  </r>
  <r>
    <s v="42933هشام محمود محمد عزوزazouz-h2010@hotmail.comشــكــوى"/>
    <d v="2017-07-17T00:00:00"/>
    <d v="1899-12-30T01:33:22"/>
    <s v="هشام محمود محمد عزوز"/>
    <x v="0"/>
    <s v="azouz-h2010@hotmail.com"/>
    <s v="26108180100478"/>
    <s v="201064922904"/>
    <x v="2"/>
    <m/>
    <x v="6"/>
    <n v="17"/>
    <n v="1"/>
    <n v="2"/>
    <s v="RB257276238SG"/>
    <s v=""/>
    <s v=""/>
    <s v=""/>
    <s v=""/>
    <s v=""/>
    <s v=""/>
    <s v=""/>
    <s v="RB"/>
    <s v="SG"/>
  </r>
  <r>
    <s v="42933صبحى محمد ابراهيمSobhykhaled@gmail.comشــكــوى"/>
    <d v="2017-07-17T00:00:00"/>
    <d v="1899-12-30T00:28:33"/>
    <s v="صبحى محمد ابراهيم"/>
    <x v="0"/>
    <s v="Sobhykhaled@gmail.com"/>
    <s v="27104031801976"/>
    <s v="02201113791179"/>
    <x v="2"/>
    <m/>
    <x v="6"/>
    <n v="17"/>
    <n v="0"/>
    <n v="2"/>
    <s v="ee703690578eg"/>
    <s v=""/>
    <s v=""/>
    <s v=""/>
    <s v=""/>
    <s v=""/>
    <s v=""/>
    <s v=""/>
    <s v="EE"/>
    <s v="EG"/>
  </r>
  <r>
    <s v="42932عمرو حنفى ابراهيمMastr4451@gmail.comاستفسار عن مسار الطرد"/>
    <d v="2017-07-16T00:00:00"/>
    <d v="1899-12-30T23:11:52"/>
    <s v="عمرو حنفى ابراهيم"/>
    <x v="0"/>
    <s v="Mastr4451@gmail.com"/>
    <s v="28006040100516"/>
    <s v="0201159488878"/>
    <x v="1"/>
    <m/>
    <x v="6"/>
    <n v="16"/>
    <n v="23"/>
    <n v="1"/>
    <s v="EE703679277EG"/>
    <s v=""/>
    <s v=""/>
    <s v=""/>
    <s v=""/>
    <s v=""/>
    <s v=""/>
    <s v=""/>
    <s v="EE"/>
    <s v="EG"/>
  </r>
  <r>
    <s v="42932محمد عبده عمارةsamoray_love1996@yahoo.comاستفسار عن مسار الطرد"/>
    <d v="2017-07-16T00:00:00"/>
    <d v="1899-12-30T21:52:47"/>
    <s v="محمد عبده عمارة"/>
    <x v="0"/>
    <s v="samoray_love1996@yahoo.com"/>
    <s v="29708111701311"/>
    <s v="01060989920"/>
    <x v="1"/>
    <m/>
    <x v="6"/>
    <n v="16"/>
    <n v="21"/>
    <n v="1"/>
    <s v="Rt379041869hk"/>
    <s v=""/>
    <s v=""/>
    <s v=""/>
    <s v=""/>
    <s v=""/>
    <s v=""/>
    <s v=""/>
    <s v="RT"/>
    <s v="HK"/>
  </r>
  <r>
    <s v="42932عماد نصيف أرمانيوسemadn62@yahoo.comشــكــوى"/>
    <d v="2017-07-16T00:00:00"/>
    <d v="1899-12-30T21:42:27"/>
    <s v="عماد نصيف أرمانيوس"/>
    <x v="0"/>
    <s v="emadn62@yahoo.com"/>
    <s v="26201090102757"/>
    <s v="201287460758"/>
    <x v="2"/>
    <m/>
    <x v="6"/>
    <n v="16"/>
    <n v="21"/>
    <n v="1"/>
    <s v="RR707695553EG"/>
    <s v=""/>
    <s v=""/>
    <s v=""/>
    <s v=""/>
    <s v=""/>
    <s v=""/>
    <s v=""/>
    <s v="RR"/>
    <s v="EG"/>
  </r>
  <r>
    <s v="42932Ahmedassalahmed@gmail.comاستفســار عن خدمــة"/>
    <d v="2017-07-16T00:00:00"/>
    <d v="1899-12-30T21:11:15"/>
    <s v="Ahmed"/>
    <x v="0"/>
    <s v="assalahmed@gmail.com"/>
    <s v=": 160000"/>
    <s v="2012225866930"/>
    <x v="0"/>
    <m/>
    <x v="6"/>
    <n v="16"/>
    <n v="21"/>
    <n v="1"/>
    <s v=""/>
    <s v=""/>
    <s v=""/>
    <s v=""/>
    <s v=""/>
    <s v=""/>
    <s v=""/>
    <s v=""/>
    <s v=""/>
    <s v=""/>
  </r>
  <r>
    <s v="42932مريم انيسlionmeladmena@yahoo.comشــكــوى"/>
    <d v="2017-07-16T00:00:00"/>
    <d v="1899-12-30T17:52:20"/>
    <s v="مريم انيس"/>
    <x v="0"/>
    <s v="lionmeladmena@yahoo.com"/>
    <s v="28401104572122"/>
    <s v="20101225893418"/>
    <x v="2"/>
    <m/>
    <x v="6"/>
    <n v="16"/>
    <n v="17"/>
    <n v="1"/>
    <s v="EE703606819EG"/>
    <s v=""/>
    <s v=""/>
    <s v=""/>
    <s v=""/>
    <s v=""/>
    <s v=""/>
    <s v=""/>
    <s v="EE"/>
    <s v="EG"/>
  </r>
  <r>
    <s v="42932Ahmed Korieshdrkoriesh@yahoo.comاستفسار عن مسار الطرد"/>
    <d v="2017-07-16T00:00:00"/>
    <d v="1899-12-30T17:51:44"/>
    <s v="Ahmed Koriesh"/>
    <x v="0"/>
    <s v="drkoriesh@yahoo.com"/>
    <s v=": A08361611"/>
    <s v="0014055017561"/>
    <x v="1"/>
    <m/>
    <x v="6"/>
    <n v="16"/>
    <n v="17"/>
    <n v="1"/>
    <s v="CH020060958US"/>
    <s v=""/>
    <s v=""/>
    <s v=""/>
    <s v=""/>
    <s v=""/>
    <s v=""/>
    <s v=""/>
    <s v="CH"/>
    <s v="US"/>
  </r>
  <r>
    <s v="42932ابراهيم محمد ابراهيم الديبibrahimeldeeb1980@gmail.comاستفسار عن مسار الطرد"/>
    <d v="2017-07-16T00:00:00"/>
    <d v="1899-12-30T17:07:12"/>
    <s v="ابراهيم محمد ابراهيم الديب"/>
    <x v="0"/>
    <s v="ibrahimeldeeb1980@gmail.com"/>
    <s v=": A07074479"/>
    <s v="601111880528+"/>
    <x v="1"/>
    <m/>
    <x v="6"/>
    <n v="16"/>
    <n v="17"/>
    <n v="1"/>
    <s v="cp002787293eg"/>
    <s v=""/>
    <s v=""/>
    <s v=""/>
    <s v=""/>
    <s v=""/>
    <s v=""/>
    <s v=""/>
    <s v="CP"/>
    <s v="EG"/>
  </r>
  <r>
    <s v="42932عثمان محمد عبد العالosman12915@yahoo.comشــكــوى"/>
    <d v="2017-07-16T00:00:00"/>
    <d v="1899-12-30T15:51:51"/>
    <s v="عثمان محمد عبد العال"/>
    <x v="0"/>
    <s v="osman12915@yahoo.com"/>
    <s v="28105232102332"/>
    <s v="01004497130"/>
    <x v="2"/>
    <m/>
    <x v="6"/>
    <n v="16"/>
    <n v="15"/>
    <n v="1"/>
    <s v=""/>
    <s v=""/>
    <s v=""/>
    <s v=""/>
    <s v=""/>
    <s v=""/>
    <s v=""/>
    <s v=""/>
    <s v=""/>
    <s v=""/>
  </r>
  <r>
    <s v="42932احمد ابراهيم محمودbedoali2013@gmail.comاستفسار عن مسار الطرد"/>
    <d v="2017-07-16T00:00:00"/>
    <d v="1899-12-30T15:42:53"/>
    <s v="احمد ابراهيم محمود"/>
    <x v="0"/>
    <s v="bedoali2013@gmail.com"/>
    <s v="25201290200156"/>
    <s v="00201001575869"/>
    <x v="1"/>
    <m/>
    <x v="6"/>
    <n v="16"/>
    <n v="15"/>
    <n v="1"/>
    <s v="RR381587176DE"/>
    <s v=""/>
    <s v=""/>
    <s v=""/>
    <s v=""/>
    <s v=""/>
    <s v=""/>
    <s v=""/>
    <s v="RR"/>
    <s v="DE"/>
  </r>
  <r>
    <s v="42932ابانوب بسخارون رزقabanobb5a@gmail.comشــكــوى"/>
    <d v="2017-07-16T00:00:00"/>
    <d v="1899-12-30T15:29:40"/>
    <s v="ابانوب بسخارون رزق"/>
    <x v="0"/>
    <s v="abanobb5a@gmail.com"/>
    <s v="29509261400536"/>
    <s v="20127928487"/>
    <x v="2"/>
    <m/>
    <x v="6"/>
    <n v="16"/>
    <n v="15"/>
    <n v="1"/>
    <s v="rr406220249de"/>
    <s v=""/>
    <s v=""/>
    <s v=""/>
    <s v=""/>
    <s v=""/>
    <s v=""/>
    <s v=""/>
    <s v="RR"/>
    <s v="DE"/>
  </r>
  <r>
    <s v="42932محمد شيخوkashamdi@gmail.comشــكــوى"/>
    <d v="2017-07-16T00:00:00"/>
    <d v="1899-12-30T15:05:09"/>
    <s v="محمد شيخو"/>
    <x v="0"/>
    <s v="kashamdi@gmail.com"/>
    <s v=": 10re77321"/>
    <s v="01008030483"/>
    <x v="2"/>
    <m/>
    <x v="6"/>
    <n v="16"/>
    <n v="15"/>
    <n v="1"/>
    <s v="cc201447775ca"/>
    <s v=""/>
    <s v=""/>
    <s v=""/>
    <s v=""/>
    <s v=""/>
    <s v=""/>
    <s v=""/>
    <s v="CC"/>
    <s v="CA"/>
  </r>
  <r>
    <s v="42932اسماعيل نبيلHossameldeen.ismail@gmail.comاستفسار عن مسار الطرد"/>
    <d v="2017-07-16T00:00:00"/>
    <d v="1899-12-30T14:36:11"/>
    <s v="اسماعيل نبيل"/>
    <x v="0"/>
    <s v="Hossameldeen.ismail@gmail.com"/>
    <s v="28604188800236"/>
    <s v="201002050747"/>
    <x v="1"/>
    <m/>
    <x v="6"/>
    <n v="16"/>
    <n v="14"/>
    <n v="1"/>
    <s v="UJ006659635US"/>
    <s v=""/>
    <s v=""/>
    <s v=""/>
    <s v=""/>
    <s v=""/>
    <s v=""/>
    <s v=""/>
    <s v="UJ"/>
    <s v="US"/>
  </r>
  <r>
    <s v="42932محمد السيد حسن موسىBekokareem@gmail.comاستفسار عن مسار الطرد"/>
    <d v="2017-07-16T00:00:00"/>
    <d v="1899-12-30T13:35:08"/>
    <s v="محمد السيد حسن موسى"/>
    <x v="2"/>
    <s v="Bekokareem@gmail.com"/>
    <s v="2333539910"/>
    <s v="00966590662380"/>
    <x v="1"/>
    <m/>
    <x v="6"/>
    <n v="16"/>
    <n v="13"/>
    <n v="1"/>
    <s v="Ee067198795sa"/>
    <s v=""/>
    <s v=""/>
    <s v=""/>
    <s v=""/>
    <s v=""/>
    <s v=""/>
    <s v=""/>
    <s v="EE"/>
    <s v="SA"/>
  </r>
  <r>
    <s v="42932سعيد اشتياق اسحقsaid531982@yahoo.comاستفسار عن مسار الطرد"/>
    <d v="2017-07-16T00:00:00"/>
    <d v="1899-12-30T13:28:05"/>
    <s v="سعيد اشتياق اسحق"/>
    <x v="0"/>
    <s v="said531982@yahoo.com"/>
    <s v="28203052500731"/>
    <s v="01275590205"/>
    <x v="1"/>
    <m/>
    <x v="6"/>
    <n v="16"/>
    <n v="13"/>
    <n v="1"/>
    <s v="RB265270529SG"/>
    <s v=""/>
    <s v=""/>
    <s v=""/>
    <s v=""/>
    <s v=""/>
    <s v=""/>
    <s v=""/>
    <s v="RB"/>
    <s v="SG"/>
  </r>
  <r>
    <s v="42932Mohammad al kassemtheblue7697@gmail.comشــكــوى"/>
    <d v="2017-07-16T00:00:00"/>
    <d v="1899-12-30T13:21:04"/>
    <s v="Mohammad al kassem"/>
    <x v="10"/>
    <s v="theblue7697@gmail.com"/>
    <s v="Z04TORVH5"/>
    <s v="491722041897"/>
    <x v="2"/>
    <m/>
    <x v="6"/>
    <n v="16"/>
    <n v="13"/>
    <n v="1"/>
    <s v=""/>
    <s v=""/>
    <s v=""/>
    <s v=""/>
    <s v=""/>
    <s v=""/>
    <s v=""/>
    <s v=""/>
    <s v=""/>
    <s v=""/>
  </r>
  <r>
    <s v="42932abdelrahman elashryabdelrahman.elashry@te.egاستفسار عن مسار الطرد"/>
    <d v="2017-07-16T00:00:00"/>
    <d v="1899-12-30T13:19:54"/>
    <s v="abdelrahman elashry"/>
    <x v="0"/>
    <s v="abdelrahman.elashry@te.eg"/>
    <s v="28802020100677"/>
    <s v="0201025003808"/>
    <x v="1"/>
    <m/>
    <x v="6"/>
    <n v="16"/>
    <n v="13"/>
    <n v="1"/>
    <s v=""/>
    <s v=""/>
    <s v=""/>
    <s v=""/>
    <s v=""/>
    <s v=""/>
    <s v=""/>
    <s v=""/>
    <s v=""/>
    <s v=""/>
  </r>
  <r>
    <s v="42932nada fouashamswilla@yahoo.comشــكــوى"/>
    <d v="2017-07-16T00:00:00"/>
    <d v="1899-12-30T12:24:06"/>
    <s v="nada fouas"/>
    <x v="0"/>
    <s v="hamswilla@yahoo.com"/>
    <s v="29207060102727"/>
    <s v="01006048680"/>
    <x v="2"/>
    <m/>
    <x v="6"/>
    <n v="16"/>
    <n v="12"/>
    <n v="1"/>
    <s v="ee703603097eg"/>
    <s v=""/>
    <s v=""/>
    <s v=""/>
    <s v=""/>
    <s v=""/>
    <s v=""/>
    <s v=""/>
    <s v="EE"/>
    <s v="EG"/>
  </r>
  <r>
    <s v="42932اسلام محمد نجيبetaesj@yahoo.comاستفسار عن مسار الطرد"/>
    <d v="2017-07-16T00:00:00"/>
    <d v="1899-12-30T12:22:03"/>
    <s v="اسلام محمد نجيب"/>
    <x v="0"/>
    <s v="etaesj@yahoo.com"/>
    <s v="28803040400355"/>
    <s v="201111918140"/>
    <x v="1"/>
    <m/>
    <x v="6"/>
    <n v="16"/>
    <n v="12"/>
    <n v="1"/>
    <s v="RS369518291CN"/>
    <s v=""/>
    <s v=""/>
    <s v=""/>
    <s v=""/>
    <s v=""/>
    <s v=""/>
    <s v=""/>
    <s v="RS"/>
    <s v="CN"/>
  </r>
  <r>
    <s v="42932شركة تارجتtargerco2000@gmail.comاستفسار عن مسار الطرد"/>
    <d v="2017-07-16T00:00:00"/>
    <d v="1899-12-30T12:11:28"/>
    <s v="شركة تارجت"/>
    <x v="0"/>
    <s v="targerco2000@gmail.com"/>
    <s v="27308282101196"/>
    <s v="00201064000506"/>
    <x v="1"/>
    <m/>
    <x v="6"/>
    <n v="16"/>
    <n v="12"/>
    <n v="1"/>
    <s v="ee724053072tw"/>
    <s v=""/>
    <s v=""/>
    <s v=""/>
    <s v=""/>
    <s v=""/>
    <s v=""/>
    <s v=""/>
    <s v="EE"/>
    <s v="TW"/>
  </r>
  <r>
    <s v="42932لبني عوضlobna@mazars.com.egاستفسار عن مسار الطرد"/>
    <d v="2017-07-16T00:00:00"/>
    <d v="1899-12-30T11:58:18"/>
    <s v="لبني عوض"/>
    <x v="0"/>
    <s v="lobna@mazars.com.eg"/>
    <s v="262.813.1.3322"/>
    <s v="201003529548"/>
    <x v="1"/>
    <m/>
    <x v="6"/>
    <n v="16"/>
    <n v="11"/>
    <n v="1"/>
    <s v=""/>
    <s v=""/>
    <s v=""/>
    <s v=""/>
    <s v=""/>
    <s v=""/>
    <s v=""/>
    <s v=""/>
    <s v=""/>
    <s v=""/>
  </r>
  <r>
    <s v="42932محي الدين يعقوب محي الدينtiger2012017@gmail.comأخـــــرى"/>
    <d v="2017-07-16T00:00:00"/>
    <d v="1899-12-30T11:26:31"/>
    <s v="محي الدين يعقوب محي الدين"/>
    <x v="0"/>
    <s v="tiger2012017@gmail.com"/>
    <s v="29011263400039"/>
    <s v="01007428585"/>
    <x v="4"/>
    <m/>
    <x v="6"/>
    <n v="16"/>
    <n v="11"/>
    <n v="1"/>
    <s v=""/>
    <s v=""/>
    <s v=""/>
    <s v=""/>
    <s v=""/>
    <s v=""/>
    <s v=""/>
    <s v=""/>
    <s v=""/>
    <s v=""/>
  </r>
  <r>
    <s v="42932اسلام عبد المجيد يوسف رجبIslam-ragab@hotmail.comاستفسار عن مسار الطرد"/>
    <d v="2017-07-16T00:00:00"/>
    <d v="1899-12-30T11:24:50"/>
    <s v="اسلام عبد المجيد يوسف رجب"/>
    <x v="0"/>
    <s v="Islam-ragab@hotmail.com"/>
    <s v="28503240103351"/>
    <s v="0201223577276"/>
    <x v="1"/>
    <m/>
    <x v="6"/>
    <n v="16"/>
    <n v="11"/>
    <n v="1"/>
    <s v="RS641300394CN"/>
    <s v=""/>
    <s v=""/>
    <s v=""/>
    <s v=""/>
    <s v=""/>
    <s v=""/>
    <s v=""/>
    <s v="RS"/>
    <s v="CN"/>
  </r>
  <r>
    <s v="42932maher adel georgemahoorjoe@gmail.comاستفسار عن مسار الطرد"/>
    <d v="2017-07-16T00:00:00"/>
    <d v="1899-12-30T10:45:30"/>
    <s v="maher adel george"/>
    <x v="0"/>
    <s v="mahoorjoe@gmail.com"/>
    <s v="28709030201919"/>
    <s v="201288842435"/>
    <x v="1"/>
    <m/>
    <x v="6"/>
    <n v="16"/>
    <n v="10"/>
    <n v="1"/>
    <s v="RX575730228DE"/>
    <s v=""/>
    <s v=""/>
    <s v=""/>
    <s v=""/>
    <s v=""/>
    <s v=""/>
    <s v=""/>
    <s v="RX"/>
    <s v="DE"/>
  </r>
  <r>
    <s v="42932كامل محمد عبدالعال صلاح yaseraziz72@gmail.comاستفســار عن خدمــة"/>
    <d v="2017-07-16T00:00:00"/>
    <d v="1899-12-30T10:26:11"/>
    <s v="كامل محمد عبدالعال صلاح"/>
    <x v="0"/>
    <s v=" yaseraziz72@gmail.com"/>
    <s v="25302181602172"/>
    <s v="00201097276522"/>
    <x v="0"/>
    <m/>
    <x v="6"/>
    <n v="16"/>
    <n v="10"/>
    <n v="1"/>
    <s v=""/>
    <s v=""/>
    <s v=""/>
    <s v=""/>
    <s v=""/>
    <s v=""/>
    <s v=""/>
    <s v=""/>
    <s v=""/>
    <s v=""/>
  </r>
  <r>
    <s v="42932Ahmed onsy ahmedA7mdonsy@gmail.comشــكــوى"/>
    <d v="2017-07-16T00:00:00"/>
    <d v="1899-12-30T10:15:28"/>
    <s v="Ahmed onsy ahmed"/>
    <x v="0"/>
    <s v="A7mdonsy@gmail.com"/>
    <s v="28809051604538"/>
    <s v="201098080652"/>
    <x v="2"/>
    <m/>
    <x v="6"/>
    <n v="16"/>
    <n v="10"/>
    <n v="1"/>
    <s v="RT377235663HK"/>
    <s v=""/>
    <s v=""/>
    <s v=""/>
    <s v=""/>
    <s v=""/>
    <s v=""/>
    <s v=""/>
    <s v="RT"/>
    <s v="HK"/>
  </r>
  <r>
    <s v="42932عرابى حسن عرابى محمدorabio@hotmail.comشــكــوى"/>
    <d v="2017-07-16T00:00:00"/>
    <d v="1899-12-30T10:03:47"/>
    <s v="عرابى حسن عرابى محمد"/>
    <x v="0"/>
    <s v="orabio@hotmail.com"/>
    <s v="27210240400134"/>
    <s v="01111599976"/>
    <x v="2"/>
    <m/>
    <x v="6"/>
    <n v="16"/>
    <n v="10"/>
    <n v="1"/>
    <s v="RB249017965SG"/>
    <s v=""/>
    <s v=""/>
    <s v=""/>
    <s v=""/>
    <s v=""/>
    <s v=""/>
    <s v=""/>
    <s v="RB"/>
    <s v="SG"/>
  </r>
  <r>
    <s v="42932محمد السيد لطفىa01228188838a@gmail.comأخـــــرى"/>
    <d v="2017-07-16T00:00:00"/>
    <d v="1899-12-30T09:58:23"/>
    <s v="محمد السيد لطفى"/>
    <x v="0"/>
    <s v="a01228188838a@gmail.com"/>
    <s v="30001011227814"/>
    <s v="01207866043"/>
    <x v="4"/>
    <m/>
    <x v="6"/>
    <n v="16"/>
    <n v="9"/>
    <n v="1"/>
    <s v=""/>
    <s v=""/>
    <s v=""/>
    <s v=""/>
    <s v=""/>
    <s v=""/>
    <s v=""/>
    <s v=""/>
    <s v=""/>
    <s v=""/>
  </r>
  <r>
    <s v="42932خلود عبد الناصر محمودkh.nasser_89@hotmail.comاستفســار عن خدمــة"/>
    <n v="42932"/>
    <n v="0.40581018518518519"/>
    <s v="خلود عبد الناصر محمود"/>
    <x v="0"/>
    <s v="kh.nasser_89@hotmail.com"/>
    <s v="28903081301781"/>
    <s v="20101285480134"/>
    <x v="0"/>
    <m/>
    <x v="6"/>
    <n v="16"/>
    <n v="9"/>
    <n v="1"/>
    <s v=""/>
    <s v=""/>
    <s v=""/>
    <s v=""/>
    <s v=""/>
    <s v=""/>
    <s v=""/>
    <s v=""/>
    <s v=""/>
    <s v=""/>
  </r>
  <r>
    <s v="42932وسام نشأت صبحى رمضانelpopwesam@gmail.comاستفسار عن مسار الطرد"/>
    <d v="2017-07-16T00:00:00"/>
    <d v="1899-12-30T09:41:38"/>
    <s v="وسام نشأت صبحى رمضان"/>
    <x v="0"/>
    <s v="elpopwesam@gmail.com"/>
    <s v="29001190200758"/>
    <s v="00201011860808"/>
    <x v="1"/>
    <m/>
    <x v="6"/>
    <n v="16"/>
    <n v="9"/>
    <n v="1"/>
    <s v="RP356114109SG"/>
    <s v="RX249148078CH"/>
    <s v=""/>
    <s v=""/>
    <s v=""/>
    <s v=""/>
    <s v=""/>
    <s v=""/>
    <s v="RP"/>
    <s v="SG"/>
  </r>
  <r>
    <s v="42932شريف محمود محمدsheref79@gmail.comاستفسار عن مسار الطرد"/>
    <d v="2017-07-16T00:00:00"/>
    <d v="1899-12-30T09:11:28"/>
    <s v="شريف محمود محمد"/>
    <x v="49"/>
    <s v="sheref79@gmail.com"/>
    <s v="27903170103116"/>
    <s v="00201008753433"/>
    <x v="1"/>
    <m/>
    <x v="6"/>
    <n v="16"/>
    <n v="9"/>
    <n v="1"/>
    <s v="CC062506579NL"/>
    <s v=""/>
    <s v=""/>
    <s v=""/>
    <s v=""/>
    <s v=""/>
    <s v=""/>
    <s v=""/>
    <s v="CC"/>
    <s v="NL"/>
  </r>
  <r>
    <s v="42932احمد حمدي عبد اللطيف ابراهيمahmedhamdy@dr.comاستفسار عن مسار الطرد"/>
    <d v="2017-07-16T00:00:00"/>
    <d v="1899-12-30T05:32:15"/>
    <s v="احمد حمدي عبد اللطيف ابراهيم"/>
    <x v="0"/>
    <s v="ahmedhamdy@dr.com"/>
    <s v="29001080400298"/>
    <s v="201027794550"/>
    <x v="1"/>
    <m/>
    <x v="6"/>
    <n v="16"/>
    <n v="5"/>
    <n v="1"/>
    <s v="CB150740722US"/>
    <s v=""/>
    <s v=""/>
    <s v=""/>
    <s v=""/>
    <s v=""/>
    <s v=""/>
    <s v=""/>
    <s v="CB"/>
    <s v="US"/>
  </r>
  <r>
    <s v="42932احمد عمر احمدahmad_omar2535@yahoo.comاستفسار عن مسار الطرد"/>
    <d v="2017-07-16T00:00:00"/>
    <d v="1899-12-30T02:49:07"/>
    <s v="احمد عمر احمد"/>
    <x v="0"/>
    <s v="ahmad_omar2535@yahoo.com"/>
    <s v="28807072101398"/>
    <s v="+201019636670"/>
    <x v="1"/>
    <m/>
    <x v="6"/>
    <n v="16"/>
    <n v="2"/>
    <n v="1"/>
    <s v="EJ213806419AU"/>
    <s v=""/>
    <s v=""/>
    <s v=""/>
    <s v=""/>
    <s v=""/>
    <s v=""/>
    <s v=""/>
    <s v="EJ"/>
    <s v="AU"/>
  </r>
  <r>
    <s v="42932ابوعبيدة رضا رجبoabo3673@gmail.comاستفسار عن مسار الطرد"/>
    <d v="2017-07-16T00:00:00"/>
    <d v="1899-12-30T00:30:37"/>
    <s v="ابوعبيدة رضا رجب"/>
    <x v="0"/>
    <s v="oabo3673@gmail.com"/>
    <s v="94010102416575"/>
    <s v="01157007443"/>
    <x v="1"/>
    <m/>
    <x v="6"/>
    <n v="16"/>
    <n v="0"/>
    <n v="1"/>
    <s v="CP700267215EG"/>
    <s v=""/>
    <s v=""/>
    <s v=""/>
    <s v=""/>
    <s v=""/>
    <s v=""/>
    <s v=""/>
    <s v="CP"/>
    <s v="EG"/>
  </r>
  <r>
    <s v="42931احمد علي عبدالحميد معتوقmanoeltop2248@gmail.comاستفسار عن مسار الطرد"/>
    <d v="2017-07-15T00:00:00"/>
    <d v="1899-12-30T23:28:11"/>
    <s v="احمد علي عبدالحميد معتوق"/>
    <x v="0"/>
    <s v="manoeltop2248@gmail.com"/>
    <s v="29806122600151"/>
    <s v="201006658534"/>
    <x v="1"/>
    <m/>
    <x v="6"/>
    <n v="15"/>
    <n v="23"/>
    <n v="7"/>
    <s v=""/>
    <s v=""/>
    <s v=""/>
    <s v=""/>
    <s v=""/>
    <s v=""/>
    <s v=""/>
    <s v=""/>
    <s v=""/>
    <s v=""/>
  </r>
  <r>
    <s v="42931بيتر ناجى صليب غبريالpeter_ch_zaman@yahoo.comاستفســار فنـى"/>
    <n v="42931"/>
    <n v="0.92199074074074072"/>
    <s v="بيتر ناجى صليب غبريال"/>
    <x v="0"/>
    <s v="peter_ch_zaman@yahoo.com"/>
    <s v="28502122501192"/>
    <s v="201283636756"/>
    <x v="5"/>
    <m/>
    <x v="6"/>
    <n v="15"/>
    <n v="22"/>
    <n v="7"/>
    <s v=""/>
    <s v=""/>
    <s v=""/>
    <s v=""/>
    <s v=""/>
    <s v=""/>
    <s v=""/>
    <s v=""/>
    <s v=""/>
    <s v=""/>
  </r>
  <r>
    <s v="42931مصطفي محمودmostafa.me@gmail.comاستفسار عن مسار الطرد"/>
    <d v="2017-07-15T00:00:00"/>
    <d v="1899-12-30T17:38:38"/>
    <s v="مصطفي محمود"/>
    <x v="0"/>
    <s v="mostafa.me@gmail.com"/>
    <s v="28405240104097"/>
    <s v="201113314733"/>
    <x v="1"/>
    <m/>
    <x v="6"/>
    <n v="15"/>
    <n v="17"/>
    <n v="7"/>
    <s v="RT378754245HK"/>
    <s v=""/>
    <s v=""/>
    <s v=""/>
    <s v=""/>
    <s v=""/>
    <s v=""/>
    <s v=""/>
    <s v="RT"/>
    <s v="HK"/>
  </r>
  <r>
    <s v="42931السعيد عبدالغنيsaeedshouman@gmail.comاستفسار عن مسار الطرد"/>
    <d v="2017-07-15T00:00:00"/>
    <d v="1899-12-30T16:52:14"/>
    <s v="السعيد عبدالغني"/>
    <x v="0"/>
    <s v="saeedshouman@gmail.com"/>
    <s v="29605108800516"/>
    <s v="201011614175"/>
    <x v="1"/>
    <m/>
    <x v="6"/>
    <n v="15"/>
    <n v="16"/>
    <n v="7"/>
    <s v="RS915689025CH"/>
    <s v=""/>
    <s v=""/>
    <s v=""/>
    <s v=""/>
    <s v=""/>
    <s v=""/>
    <s v=""/>
    <s v="RS"/>
    <s v="CH"/>
  </r>
  <r>
    <s v="42931Ezz Ellethyezzeleethy14@gmail.comاستفسار عن مسار الطرد"/>
    <d v="2017-07-15T00:00:00"/>
    <d v="1899-12-30T15:26:24"/>
    <s v="Ezz Ellethy"/>
    <x v="0"/>
    <s v="ezzeleethy14@gmail.com"/>
    <s v="29903211101112"/>
    <s v="201069403257"/>
    <x v="1"/>
    <m/>
    <x v="6"/>
    <n v="15"/>
    <n v="15"/>
    <n v="7"/>
    <s v="CG009201177DE"/>
    <s v=""/>
    <s v=""/>
    <s v=""/>
    <s v=""/>
    <s v=""/>
    <s v=""/>
    <s v=""/>
    <s v="CG"/>
    <s v="DE"/>
  </r>
  <r>
    <s v="42931سعيدة جمال عثمان علىmshahat2@gmail.comشــكــوى"/>
    <d v="2017-07-15T00:00:00"/>
    <d v="1899-12-30T13:27:32"/>
    <s v="سعيدة جمال عثمان على"/>
    <x v="0"/>
    <s v="mshahat2@gmail.com"/>
    <s v="25609152800524"/>
    <s v="01125567694"/>
    <x v="2"/>
    <m/>
    <x v="6"/>
    <n v="15"/>
    <n v="13"/>
    <n v="7"/>
    <s v=""/>
    <s v=""/>
    <s v=""/>
    <s v=""/>
    <s v=""/>
    <s v=""/>
    <s v=""/>
    <s v=""/>
    <s v=""/>
    <s v=""/>
  </r>
  <r>
    <s v="42931مصطفي سعيد محمدsasazaza41@yahoo.comشــكــوى"/>
    <d v="2017-07-15T00:00:00"/>
    <d v="1899-12-30T13:08:23"/>
    <s v="مصطفي سعيد محمد"/>
    <x v="0"/>
    <s v="sasazaza41@yahoo.com"/>
    <s v="28903150102877"/>
    <s v="01143626054"/>
    <x v="2"/>
    <m/>
    <x v="6"/>
    <n v="15"/>
    <n v="13"/>
    <n v="7"/>
    <s v=""/>
    <s v=""/>
    <s v=""/>
    <s v=""/>
    <s v=""/>
    <s v=""/>
    <s v=""/>
    <s v=""/>
    <s v=""/>
    <s v=""/>
  </r>
  <r>
    <s v="42931مصفى البدرىmustafa.elbadry@gmail.comأخـــــرى"/>
    <d v="2017-07-15T00:00:00"/>
    <d v="1899-12-30T12:27:27"/>
    <s v="مصفى البدرى"/>
    <x v="0"/>
    <s v="mustafa.elbadry@gmail.com"/>
    <s v="29203072100031"/>
    <s v="01116093007"/>
    <x v="4"/>
    <m/>
    <x v="6"/>
    <n v="15"/>
    <n v="12"/>
    <n v="7"/>
    <s v=""/>
    <s v=""/>
    <s v=""/>
    <s v=""/>
    <s v=""/>
    <s v=""/>
    <s v=""/>
    <s v=""/>
    <s v=""/>
    <s v=""/>
  </r>
  <r>
    <s v="42931شيماء صالح محمدsmart_mood14@yahoo.comاستفســار فنـى"/>
    <d v="2017-07-15T00:00:00"/>
    <d v="1899-12-30T12:15:18"/>
    <s v="شيماء صالح محمد"/>
    <x v="0"/>
    <s v="smart_mood14@yahoo.com"/>
    <s v="28204308800521"/>
    <s v="01204220804"/>
    <x v="5"/>
    <m/>
    <x v="6"/>
    <n v="15"/>
    <n v="12"/>
    <n v="7"/>
    <s v=""/>
    <s v=""/>
    <s v=""/>
    <s v=""/>
    <s v=""/>
    <s v=""/>
    <s v=""/>
    <s v=""/>
    <s v=""/>
    <s v=""/>
  </r>
  <r>
    <s v="42931محمود محمدelkhateb90@gmail.comشــكــوى"/>
    <d v="2017-07-15T00:00:00"/>
    <d v="1899-12-30T11:44:52"/>
    <s v="محمود محمد"/>
    <x v="0"/>
    <s v="elkhateb90@gmail.com"/>
    <s v="29008260103474"/>
    <s v="201149577717"/>
    <x v="2"/>
    <m/>
    <x v="6"/>
    <n v="15"/>
    <n v="11"/>
    <n v="7"/>
    <s v=""/>
    <s v=""/>
    <s v=""/>
    <s v=""/>
    <s v=""/>
    <s v=""/>
    <s v=""/>
    <s v=""/>
    <s v=""/>
    <s v=""/>
  </r>
  <r>
    <s v="42931محمود محمدelkhateb90@gmail.comاستفســار فنـى"/>
    <d v="2017-07-15T00:00:00"/>
    <d v="1899-12-30T11:43:28"/>
    <s v="محمود محمد"/>
    <x v="0"/>
    <s v="elkhateb90@gmail.com"/>
    <s v="29008260103474"/>
    <s v="201149577717"/>
    <x v="5"/>
    <m/>
    <x v="6"/>
    <n v="15"/>
    <n v="11"/>
    <n v="7"/>
    <s v=""/>
    <s v=""/>
    <s v=""/>
    <s v=""/>
    <s v=""/>
    <s v=""/>
    <s v=""/>
    <s v=""/>
    <s v=""/>
    <s v=""/>
  </r>
  <r>
    <s v="42931mina gamal fouadminag2030@gmail.comاستفسار عن مسار الطرد"/>
    <d v="2017-07-15T00:00:00"/>
    <d v="1899-12-30T11:03:11"/>
    <s v="mina gamal fouad"/>
    <x v="0"/>
    <s v="minag2030@gmail.com"/>
    <s v="29612288800272"/>
    <s v="01273085245"/>
    <x v="1"/>
    <m/>
    <x v="6"/>
    <n v="15"/>
    <n v="11"/>
    <n v="7"/>
    <s v="RX574628587DE"/>
    <s v=""/>
    <s v=""/>
    <s v=""/>
    <s v=""/>
    <s v=""/>
    <s v=""/>
    <s v=""/>
    <s v="RX"/>
    <s v="DE"/>
  </r>
  <r>
    <s v="42931جورج موسىgeco_com@yahoo.comشــكــوى"/>
    <d v="2017-07-15T00:00:00"/>
    <d v="1899-12-30T10:37:51"/>
    <s v="جورج موسى"/>
    <x v="0"/>
    <s v="geco_com@yahoo.com"/>
    <s v="28002050101451"/>
    <s v="201000773139"/>
    <x v="2"/>
    <m/>
    <x v="6"/>
    <n v="15"/>
    <n v="10"/>
    <n v="7"/>
    <s v="EE018667695EG"/>
    <s v=""/>
    <s v=""/>
    <s v=""/>
    <s v=""/>
    <s v=""/>
    <s v=""/>
    <s v=""/>
    <s v="EE"/>
    <s v="EG"/>
  </r>
  <r>
    <s v="42931محمود محمد رجب احمدAnaselhariry@yahoo.comشــكــوى"/>
    <d v="2017-07-15T00:00:00"/>
    <d v="1899-12-30T09:52:39"/>
    <s v="محمود محمد رجب احمد"/>
    <x v="0"/>
    <s v="Anaselhariry@yahoo.com"/>
    <s v="28608230201416"/>
    <s v="01288594005"/>
    <x v="2"/>
    <m/>
    <x v="6"/>
    <n v="15"/>
    <n v="9"/>
    <n v="7"/>
    <s v=""/>
    <s v=""/>
    <s v=""/>
    <s v=""/>
    <s v=""/>
    <s v=""/>
    <s v=""/>
    <s v=""/>
    <s v=""/>
    <s v=""/>
  </r>
  <r>
    <s v="42931ابراهيم محمد ابراهيم الديبibrahimeldeeb1980@gmail.comشــكــوى"/>
    <d v="2017-07-15T00:00:00"/>
    <d v="1899-12-30T07:32:58"/>
    <s v="ابراهيم محمد ابراهيم الديب"/>
    <x v="0"/>
    <s v="ibrahimeldeeb1980@gmail.com"/>
    <s v="28003100202179"/>
    <s v="601111880528+"/>
    <x v="2"/>
    <m/>
    <x v="6"/>
    <n v="15"/>
    <n v="7"/>
    <n v="7"/>
    <s v="cp002787293eg"/>
    <s v=""/>
    <s v=""/>
    <s v=""/>
    <s v=""/>
    <s v=""/>
    <s v=""/>
    <s v=""/>
    <s v="CP"/>
    <s v="EG"/>
  </r>
  <r>
    <s v="42931محمد محمودmimimarco20@gmail.comاستفسار عن مسار الطرد"/>
    <n v="42931"/>
    <n v="3.9467592592592596E-2"/>
    <s v="محمد محمود"/>
    <x v="0"/>
    <s v="mimimarco20@gmail.com"/>
    <s v="30209290105995"/>
    <s v="201013595639"/>
    <x v="1"/>
    <m/>
    <x v="6"/>
    <n v="15"/>
    <n v="0"/>
    <n v="7"/>
    <s v="HK694622370PY"/>
    <s v=""/>
    <s v=""/>
    <s v=""/>
    <s v=""/>
    <s v=""/>
    <s v=""/>
    <s v=""/>
    <s v="HK"/>
    <s v="PY"/>
  </r>
  <r>
    <s v="42930عرفات محمد رجبMA_TOTOO20@YAHOO.COMاستفسار عن مسار الطرد"/>
    <d v="2017-07-14T00:00:00"/>
    <d v="1899-12-30T19:34:06"/>
    <s v="عرفات محمد رجب"/>
    <x v="0"/>
    <s v="MA_TOTOO20@YAHOO.COM"/>
    <s v="28802171202731"/>
    <s v="01061604064"/>
    <x v="1"/>
    <m/>
    <x v="6"/>
    <n v="14"/>
    <n v="19"/>
    <n v="6"/>
    <s v="LX644170937DE"/>
    <s v=""/>
    <s v=""/>
    <s v=""/>
    <s v=""/>
    <s v=""/>
    <s v=""/>
    <s v=""/>
    <s v="LX"/>
    <s v="DE"/>
  </r>
  <r>
    <s v="42930علي عبد المجيد علي الهاكعAly77@hotmail.comاستفسار عن مسار الطرد"/>
    <d v="2017-07-14T00:00:00"/>
    <d v="1899-12-30T17:39:33"/>
    <s v="علي عبد المجيد علي الهاكع"/>
    <x v="0"/>
    <s v="Aly77@hotmail.com"/>
    <s v="27702062103198"/>
    <s v="01223134880"/>
    <x v="1"/>
    <m/>
    <x v="6"/>
    <n v="14"/>
    <n v="17"/>
    <n v="6"/>
    <s v="RR090383005TW"/>
    <s v=""/>
    <s v=""/>
    <s v=""/>
    <s v=""/>
    <s v=""/>
    <s v=""/>
    <s v=""/>
    <s v="RR"/>
    <s v="TW"/>
  </r>
  <r>
    <s v="42930محمد احمد شبلmahmoud005555@hotmail.comاستفسار عن مسار الطرد"/>
    <d v="2017-07-14T00:00:00"/>
    <d v="1899-12-30T14:54:24"/>
    <s v="محمد احمد شبل"/>
    <x v="0"/>
    <s v="mahmoud005555@hotmail.com"/>
    <s v=": 1425414"/>
    <s v="201093851217"/>
    <x v="1"/>
    <m/>
    <x v="6"/>
    <n v="14"/>
    <n v="14"/>
    <n v="6"/>
    <s v="RT375038419HK"/>
    <s v=""/>
    <s v=""/>
    <s v=""/>
    <s v=""/>
    <s v=""/>
    <s v=""/>
    <s v=""/>
    <s v="RT"/>
    <s v="HK"/>
  </r>
  <r>
    <s v="42930كريم احمد ابراهيم محمود الادغمkimo.mega@yahoo.comاستفسار عن مسار الطرد"/>
    <d v="2017-07-14T00:00:00"/>
    <d v="1899-12-30T14:32:24"/>
    <s v="كريم احمد ابراهيم محمود الادغم"/>
    <x v="0"/>
    <s v="kimo.mega@yahoo.com"/>
    <s v="29108011211351"/>
    <s v="201001787984"/>
    <x v="1"/>
    <m/>
    <x v="6"/>
    <n v="14"/>
    <n v="14"/>
    <n v="6"/>
    <s v="EE011430425EG"/>
    <s v=""/>
    <s v=""/>
    <s v=""/>
    <s v=""/>
    <s v=""/>
    <s v=""/>
    <s v=""/>
    <s v="EE"/>
    <s v="EG"/>
  </r>
  <r>
    <s v="42930عباس محمد عباسmohlot303030@gmill.comأخـــــرى"/>
    <d v="2017-07-14T00:00:00"/>
    <d v="1899-12-30T14:12:10"/>
    <s v="عباس محمد عباس"/>
    <x v="0"/>
    <s v="mohlot303030@gmill.com"/>
    <s v="1300273"/>
    <s v="201146451625"/>
    <x v="4"/>
    <m/>
    <x v="6"/>
    <n v="14"/>
    <n v="14"/>
    <n v="6"/>
    <s v=""/>
    <s v=""/>
    <s v=""/>
    <s v=""/>
    <s v=""/>
    <s v=""/>
    <s v=""/>
    <s v=""/>
    <s v=""/>
    <s v=""/>
  </r>
  <r>
    <s v="42930طلعت محمد محمدmohlot303030@gmill.comأخـــــرى"/>
    <d v="2017-07-14T00:00:00"/>
    <d v="1899-12-30T14:08:54"/>
    <s v="طلعت محمد محمد"/>
    <x v="0"/>
    <s v="mohlot303030@gmill.com"/>
    <s v="27209111300338"/>
    <s v="201099754578"/>
    <x v="4"/>
    <m/>
    <x v="6"/>
    <n v="14"/>
    <n v="14"/>
    <n v="6"/>
    <s v=""/>
    <s v=""/>
    <s v=""/>
    <s v=""/>
    <s v=""/>
    <s v=""/>
    <s v=""/>
    <s v=""/>
    <s v=""/>
    <s v=""/>
  </r>
  <r>
    <s v="42930مصطفي محمد مصطفيmohlot303030@gmill.comأخـــــرى"/>
    <d v="2017-07-14T00:00:00"/>
    <d v="1899-12-30T14:04:59"/>
    <s v="مصطفي محمد مصطفي"/>
    <x v="0"/>
    <s v="mohlot303030@gmill.com"/>
    <s v="26611171301855"/>
    <s v="201113008656"/>
    <x v="4"/>
    <m/>
    <x v="6"/>
    <n v="14"/>
    <n v="14"/>
    <n v="6"/>
    <s v=""/>
    <s v=""/>
    <s v=""/>
    <s v=""/>
    <s v=""/>
    <s v=""/>
    <s v=""/>
    <s v=""/>
    <s v=""/>
    <s v=""/>
  </r>
  <r>
    <s v="42930Eslam Mohamed alieslam.abd.el.kader90@gmail.comاستفسار عن مسار الطرد"/>
    <d v="2017-07-14T00:00:00"/>
    <d v="1899-12-30T11:14:25"/>
    <s v="Eslam Mohamed ali"/>
    <x v="0"/>
    <s v="eslam.abd.el.kader90@gmail.com"/>
    <s v="29011012109734"/>
    <s v="00201007732825"/>
    <x v="1"/>
    <m/>
    <x v="6"/>
    <n v="14"/>
    <n v="11"/>
    <n v="6"/>
    <s v="RR192313901TN"/>
    <s v=""/>
    <s v=""/>
    <s v=""/>
    <s v=""/>
    <s v=""/>
    <s v=""/>
    <s v=""/>
    <s v="RR"/>
    <s v="TN"/>
  </r>
  <r>
    <s v="42930حاتم محمد البرعيhatemelborai@gmail.comشــكــوى"/>
    <d v="2017-07-14T00:00:00"/>
    <d v="1899-12-30T10:18:12"/>
    <s v="حاتم محمد البرعي"/>
    <x v="0"/>
    <s v="hatemelborai@gmail.com"/>
    <s v="250004221600673"/>
    <s v="01001832708"/>
    <x v="2"/>
    <m/>
    <x v="6"/>
    <n v="14"/>
    <n v="10"/>
    <n v="6"/>
    <s v=""/>
    <s v=""/>
    <s v=""/>
    <s v=""/>
    <s v=""/>
    <s v=""/>
    <s v=""/>
    <s v=""/>
    <s v=""/>
    <s v=""/>
  </r>
  <r>
    <s v="42930نهال حسن ابراهيم ابو طالبkarem_heba_79@yahoo.comاستفسار عن مسار الطرد"/>
    <d v="2017-07-14T00:00:00"/>
    <d v="1899-12-30T09:43:44"/>
    <s v="نهال حسن ابراهيم ابو طالب"/>
    <x v="0"/>
    <s v="karem_heba_79@yahoo.com"/>
    <s v="280062380263"/>
    <s v="00201021243810"/>
    <x v="1"/>
    <m/>
    <x v="6"/>
    <n v="14"/>
    <n v="9"/>
    <n v="6"/>
    <s v="RB272308030SG"/>
    <s v="RB272136745SG"/>
    <s v=""/>
    <s v=""/>
    <s v=""/>
    <s v=""/>
    <s v=""/>
    <s v=""/>
    <s v="RB"/>
    <s v="SG"/>
  </r>
  <r>
    <s v="42930khaled Fathy Morgank.morgan@hotelbeds.comشــكــوى"/>
    <d v="2017-07-14T00:00:00"/>
    <d v="1899-12-30T09:23:59"/>
    <s v="khaled Fathy Morgan"/>
    <x v="27"/>
    <s v="k.morgan@hotelbeds.com"/>
    <s v="27404050103612"/>
    <s v="648815290"/>
    <x v="2"/>
    <m/>
    <x v="6"/>
    <n v="14"/>
    <n v="9"/>
    <n v="6"/>
    <s v="RF113539689ES"/>
    <s v=""/>
    <s v=""/>
    <s v=""/>
    <s v=""/>
    <s v=""/>
    <s v=""/>
    <s v=""/>
    <s v="RF"/>
    <s v="ES"/>
  </r>
  <r>
    <s v="42930محمودm.ftouh68@gmail.comاستفســار عن خدمــة"/>
    <d v="2017-07-14T00:00:00"/>
    <d v="1899-12-30T08:16:56"/>
    <s v="محمود"/>
    <x v="0"/>
    <s v="m.ftouh68@gmail.com"/>
    <s v="28909011317735"/>
    <s v="00201026284501"/>
    <x v="0"/>
    <m/>
    <x v="6"/>
    <n v="14"/>
    <n v="8"/>
    <n v="6"/>
    <s v=""/>
    <s v=""/>
    <s v=""/>
    <s v=""/>
    <s v=""/>
    <s v=""/>
    <s v=""/>
    <s v=""/>
    <s v=""/>
    <s v=""/>
  </r>
  <r>
    <s v="42930د.أحمد يوسف قشطهahmadkeshta@gmail.comشــكــوى"/>
    <d v="2017-07-14T00:00:00"/>
    <d v="1899-12-30T07:25:53"/>
    <s v="د.أحمد يوسف قشطه"/>
    <x v="0"/>
    <s v="ahmadkeshta@gmail.com"/>
    <s v="27509221200359"/>
    <s v="201006164378"/>
    <x v="2"/>
    <m/>
    <x v="6"/>
    <n v="14"/>
    <n v="7"/>
    <n v="6"/>
    <s v="RS534175336cn"/>
    <s v=""/>
    <s v=""/>
    <s v=""/>
    <s v=""/>
    <s v=""/>
    <s v=""/>
    <s v=""/>
    <s v="RS"/>
    <s v="CN"/>
  </r>
  <r>
    <s v="42930ابانوب بسخارون رزقabanobb5a@gmail.comاستفسار عن مسار الطرد"/>
    <d v="2017-07-14T00:00:00"/>
    <d v="1899-12-30T04:29:07"/>
    <s v="ابانوب بسخارون رزق"/>
    <x v="0"/>
    <s v="abanobb5a@gmail.com"/>
    <s v="29509261400536"/>
    <s v="20127928487"/>
    <x v="1"/>
    <m/>
    <x v="6"/>
    <n v="14"/>
    <n v="4"/>
    <n v="6"/>
    <s v="rr406220249de"/>
    <s v=""/>
    <s v=""/>
    <s v=""/>
    <s v=""/>
    <s v=""/>
    <s v=""/>
    <s v=""/>
    <s v="RR"/>
    <s v="DE"/>
  </r>
  <r>
    <s v="42930ايمن عبد الحميد احمد دحروجehhhdaaa@yahoo.comأخـــــرى"/>
    <d v="2017-07-14T00:00:00"/>
    <d v="1899-12-30T03:18:36"/>
    <s v="ايمن عبد الحميد احمد دحروج"/>
    <x v="0"/>
    <s v="ehhhdaaa@yahoo.com"/>
    <s v="29401011859732"/>
    <s v="201000181076"/>
    <x v="4"/>
    <m/>
    <x v="6"/>
    <n v="14"/>
    <n v="3"/>
    <n v="6"/>
    <s v=""/>
    <s v=""/>
    <s v=""/>
    <s v=""/>
    <s v=""/>
    <s v=""/>
    <s v=""/>
    <s v=""/>
    <s v=""/>
    <s v=""/>
  </r>
  <r>
    <s v="42929حسن عيسويTrancArc@gmail.comاستفســار عن خدمــة"/>
    <d v="2017-07-13T00:00:00"/>
    <d v="1899-12-30T23:57:22"/>
    <s v="حسن عيسوي"/>
    <x v="0"/>
    <s v="TrancArc@gmail.com"/>
    <s v="28709122104618"/>
    <s v="201060113167"/>
    <x v="0"/>
    <m/>
    <x v="6"/>
    <n v="13"/>
    <n v="23"/>
    <n v="5"/>
    <s v=""/>
    <s v=""/>
    <s v=""/>
    <s v=""/>
    <s v=""/>
    <s v=""/>
    <s v=""/>
    <s v=""/>
    <s v=""/>
    <s v=""/>
  </r>
  <r>
    <s v="42929popmanpopman2012@yahoo.comأخـــــرى"/>
    <d v="2017-07-13T00:00:00"/>
    <d v="1899-12-30T23:04:33"/>
    <s v="popman"/>
    <x v="0"/>
    <s v="popman2012@yahoo.com"/>
    <s v="27011896757"/>
    <s v="012776610000"/>
    <x v="4"/>
    <m/>
    <x v="6"/>
    <n v="13"/>
    <n v="23"/>
    <n v="5"/>
    <s v=""/>
    <s v=""/>
    <s v=""/>
    <s v=""/>
    <s v=""/>
    <s v=""/>
    <s v=""/>
    <s v=""/>
    <s v=""/>
    <s v=""/>
  </r>
  <r>
    <s v="42929رائد راتب رزقraedgad@yahoo.comاستفســار عن خدمــة"/>
    <d v="2017-07-13T00:00:00"/>
    <d v="1899-12-30T20:22:49"/>
    <s v="رائد راتب رزق"/>
    <x v="0"/>
    <s v="raedgad@yahoo.com"/>
    <s v="27605222700958"/>
    <s v="01062181205"/>
    <x v="0"/>
    <m/>
    <x v="6"/>
    <n v="13"/>
    <n v="20"/>
    <n v="5"/>
    <s v=""/>
    <s v=""/>
    <s v=""/>
    <s v=""/>
    <s v=""/>
    <s v=""/>
    <s v=""/>
    <s v=""/>
    <s v=""/>
    <s v=""/>
  </r>
  <r>
    <s v="42929أمانى عبد الفتاح ابراهيم هلالengramany@hotmail.comشــكــوى"/>
    <d v="2017-07-13T00:00:00"/>
    <d v="1899-12-30T19:50:42"/>
    <s v="أمانى عبد الفتاح ابراهيم هلال"/>
    <x v="11"/>
    <s v="engramany@hotmail.com"/>
    <s v="0200661"/>
    <s v="13068815600"/>
    <x v="2"/>
    <m/>
    <x v="6"/>
    <n v="13"/>
    <n v="19"/>
    <n v="5"/>
    <s v="EE703179007EG"/>
    <s v=""/>
    <s v=""/>
    <s v=""/>
    <s v=""/>
    <s v=""/>
    <s v=""/>
    <s v=""/>
    <s v="EE"/>
    <s v="EG"/>
  </r>
  <r>
    <s v="42929mansour rasslanmansour.rasslan.56@gmail.comاستفســار عن خدمــة"/>
    <d v="2017-07-13T00:00:00"/>
    <d v="1899-12-30T19:15:12"/>
    <s v="mansour rasslan"/>
    <x v="2"/>
    <s v="mansour.rasslan.56@gmail.com"/>
    <s v=": A02346585"/>
    <s v="966506210790"/>
    <x v="0"/>
    <m/>
    <x v="6"/>
    <n v="13"/>
    <n v="19"/>
    <n v="5"/>
    <s v=""/>
    <s v=""/>
    <s v=""/>
    <s v=""/>
    <s v=""/>
    <s v=""/>
    <s v=""/>
    <s v=""/>
    <s v=""/>
    <s v=""/>
  </r>
  <r>
    <s v="42929محمد احمد عبيد يوسفmohamed-mostafa@hotmail.comشــكــوى"/>
    <d v="2017-07-13T00:00:00"/>
    <d v="1899-12-30T17:08:22"/>
    <s v="محمد احمد عبيد يوسف"/>
    <x v="0"/>
    <s v="mohamed-mostafa@hotmail.com"/>
    <s v="28509231200733"/>
    <s v="201027987527"/>
    <x v="2"/>
    <m/>
    <x v="6"/>
    <n v="13"/>
    <n v="17"/>
    <n v="5"/>
    <s v="RR173537190LB"/>
    <s v=""/>
    <s v=""/>
    <s v=""/>
    <s v=""/>
    <s v=""/>
    <s v=""/>
    <s v=""/>
    <s v="RR"/>
    <s v="LB"/>
  </r>
  <r>
    <s v="42929محمد احمد عبيد يوسفmohamed-mostafa@hotmail.comاستفسار عن مسار الطرد"/>
    <d v="2017-07-13T00:00:00"/>
    <d v="1899-12-30T17:05:23"/>
    <s v="محمد احمد عبيد يوسف"/>
    <x v="0"/>
    <s v="mohamed-mostafa@hotmail.com"/>
    <s v="28509231200733"/>
    <s v="01027987527"/>
    <x v="1"/>
    <m/>
    <x v="6"/>
    <n v="13"/>
    <n v="17"/>
    <n v="5"/>
    <s v="RR173537190LB"/>
    <s v=""/>
    <s v=""/>
    <s v=""/>
    <s v=""/>
    <s v=""/>
    <s v=""/>
    <s v=""/>
    <s v="RR"/>
    <s v="LB"/>
  </r>
  <r>
    <s v="42929    محمد عبد الرازقmorazek@hotmail.comاستفسار عن مسار الطرد"/>
    <d v="2017-07-13T00:00:00"/>
    <d v="1899-12-30T16:32:05"/>
    <s v="    محمد عبد الرازق"/>
    <x v="0"/>
    <s v="morazek@hotmail.com"/>
    <s v="25212022100892"/>
    <s v="201001400997"/>
    <x v="1"/>
    <m/>
    <x v="6"/>
    <n v="13"/>
    <n v="16"/>
    <n v="5"/>
    <s v="RC458787114HK"/>
    <s v=""/>
    <s v=""/>
    <s v=""/>
    <s v=""/>
    <s v=""/>
    <s v=""/>
    <s v=""/>
    <s v="RC"/>
    <s v="HK"/>
  </r>
  <r>
    <s v="42929ايهاب على عبداللاهeldaly31@yahoo.comاستفسار عن مسار الطرد"/>
    <d v="2017-07-13T00:00:00"/>
    <d v="1899-12-30T15:33:07"/>
    <s v="ايهاب على عبداللاه"/>
    <x v="4"/>
    <s v="eldaly31@yahoo.com"/>
    <s v=": A080379889"/>
    <s v="65592294"/>
    <x v="1"/>
    <m/>
    <x v="6"/>
    <n v="13"/>
    <n v="15"/>
    <n v="5"/>
    <s v="EE703571709EG"/>
    <s v=""/>
    <s v=""/>
    <s v=""/>
    <s v=""/>
    <s v=""/>
    <s v=""/>
    <s v=""/>
    <s v="EE"/>
    <s v="EG"/>
  </r>
  <r>
    <s v="42929ايمان احمدahmed_zaki122@yahoo.comاستفسار عن مسار الطرد"/>
    <d v="2017-07-13T00:00:00"/>
    <d v="1899-12-30T15:28:00"/>
    <s v="ايمان احمد"/>
    <x v="0"/>
    <s v="ahmed_zaki122@yahoo.com"/>
    <s v="٢٨٢١١٠٥١٢٠٠٢٠٥"/>
    <s v="٠١٠١٣٣٧٦١١٠"/>
    <x v="1"/>
    <m/>
    <x v="6"/>
    <n v="13"/>
    <n v="15"/>
    <n v="5"/>
    <s v="cf113723402AU"/>
    <s v="cx331804920US"/>
    <s v=""/>
    <s v=""/>
    <s v=""/>
    <s v=""/>
    <s v=""/>
    <s v=""/>
    <s v="CF"/>
    <s v="AU"/>
  </r>
  <r>
    <s v="42929Mohamed Adelmadel@fastmgroup.comاستفسار عن مسار الطرد"/>
    <d v="2017-07-13T00:00:00"/>
    <d v="1899-12-30T14:57:38"/>
    <s v="Mohamed Adel"/>
    <x v="0"/>
    <s v="madel@fastmgroup.com"/>
    <s v="28807301703496"/>
    <s v="01211500011"/>
    <x v="1"/>
    <m/>
    <x v="6"/>
    <n v="13"/>
    <n v="14"/>
    <n v="5"/>
    <s v="RP358337625SG"/>
    <s v=""/>
    <s v=""/>
    <s v=""/>
    <s v=""/>
    <s v=""/>
    <s v=""/>
    <s v=""/>
    <s v="RP"/>
    <s v="SG"/>
  </r>
  <r>
    <s v="42929حنان بن قدورalmoazenh@gmail.comاستفسار عن مسار الطرد"/>
    <d v="2017-07-13T00:00:00"/>
    <d v="1899-12-30T14:48:31"/>
    <s v="حنان بن قدور"/>
    <x v="0"/>
    <s v="almoazenh@gmail.com"/>
    <s v=": 153155977"/>
    <s v="01021090043"/>
    <x v="1"/>
    <m/>
    <x v="6"/>
    <n v="13"/>
    <n v="14"/>
    <n v="5"/>
    <s v="EE703559212EG"/>
    <s v=""/>
    <s v=""/>
    <s v=""/>
    <s v=""/>
    <s v=""/>
    <s v=""/>
    <s v=""/>
    <s v="EE"/>
    <s v="EG"/>
  </r>
  <r>
    <s v="42929منصور مصطفي منصور الأحولheba.bossily@gmail.comاستفسار عن مسار الطرد"/>
    <d v="2017-07-13T00:00:00"/>
    <d v="1899-12-30T14:31:29"/>
    <s v="منصور مصطفي منصور الأحول"/>
    <x v="0"/>
    <s v="heba.bossily@gmail.com"/>
    <s v="26909090103071"/>
    <s v="201227409997"/>
    <x v="1"/>
    <m/>
    <x v="6"/>
    <n v="13"/>
    <n v="14"/>
    <n v="5"/>
    <s v="RR676913225SE"/>
    <s v=""/>
    <s v=""/>
    <s v=""/>
    <s v=""/>
    <s v=""/>
    <s v=""/>
    <s v=""/>
    <s v="RR"/>
    <s v="SE"/>
  </r>
  <r>
    <s v="42929ايمن فوزىhana.af84@gmail.comأخـــــرى"/>
    <d v="2017-07-13T00:00:00"/>
    <d v="1899-12-30T14:27:37"/>
    <s v="ايمن فوزى"/>
    <x v="0"/>
    <s v="hana.af84@gmail.com"/>
    <s v="27903190103376"/>
    <s v="201001356561"/>
    <x v="4"/>
    <m/>
    <x v="6"/>
    <n v="13"/>
    <n v="14"/>
    <n v="5"/>
    <s v=""/>
    <s v=""/>
    <s v=""/>
    <s v=""/>
    <s v=""/>
    <s v=""/>
    <s v=""/>
    <s v=""/>
    <s v=""/>
    <s v=""/>
  </r>
  <r>
    <s v="42929alshaymaa mohamed ramzyalshaymaamoselhy@yahoo.comاستفســار عن خدمــة"/>
    <d v="2017-07-13T00:00:00"/>
    <d v="1899-12-30T14:02:54"/>
    <s v="alshaymaa mohamed ramzy"/>
    <x v="0"/>
    <s v="alshaymaamoselhy@yahoo.com"/>
    <s v="28412170102004"/>
    <s v="00201011331869"/>
    <x v="0"/>
    <m/>
    <x v="6"/>
    <n v="13"/>
    <n v="14"/>
    <n v="5"/>
    <s v=""/>
    <s v=""/>
    <s v=""/>
    <s v=""/>
    <s v=""/>
    <s v=""/>
    <s v=""/>
    <s v=""/>
    <s v=""/>
    <s v=""/>
  </r>
  <r>
    <s v="42929ahmed ismailahmed5030xx@gmail.comاستفسار عن مسار الطرد"/>
    <d v="2017-07-13T00:00:00"/>
    <d v="1899-12-30T13:47:47"/>
    <s v="ahmed ismail"/>
    <x v="0"/>
    <s v="ahmed5030xx@gmail.com"/>
    <s v="29801012133431"/>
    <s v="01154025809"/>
    <x v="1"/>
    <m/>
    <x v="6"/>
    <n v="13"/>
    <n v="13"/>
    <n v="5"/>
    <s v="RX568958301DE"/>
    <s v=""/>
    <s v=""/>
    <s v=""/>
    <s v=""/>
    <s v=""/>
    <s v=""/>
    <s v=""/>
    <s v="RX"/>
    <s v="DE"/>
  </r>
  <r>
    <s v="42929أحمد جلال عبد الظاهرahmedgalal185@gmail.comاستفسار عن مسار الطرد"/>
    <d v="2017-07-13T00:00:00"/>
    <d v="1899-12-30T13:40:58"/>
    <s v="أحمد جلال عبد الظاهر"/>
    <x v="0"/>
    <s v="ahmedgalal185@gmail.com"/>
    <s v="28507188800656"/>
    <s v="201143630022"/>
    <x v="1"/>
    <m/>
    <x v="6"/>
    <n v="13"/>
    <n v="13"/>
    <n v="5"/>
    <s v="RX577391536DE"/>
    <s v=""/>
    <s v=""/>
    <s v=""/>
    <s v=""/>
    <s v=""/>
    <s v=""/>
    <s v=""/>
    <s v="RX"/>
    <s v="DE"/>
  </r>
  <r>
    <s v="42929نورا خضر عبدالرحيم احمدnoura.khedr2014@gmail.comشــكــوى"/>
    <d v="2017-07-13T00:00:00"/>
    <d v="1899-12-30T13:38:44"/>
    <s v="نورا خضر عبدالرحيم احمد"/>
    <x v="0"/>
    <s v="noura.khedr2014@gmail.com"/>
    <s v="29205170101308"/>
    <s v="01068233524"/>
    <x v="2"/>
    <m/>
    <x v="6"/>
    <n v="13"/>
    <n v="13"/>
    <n v="5"/>
    <s v="RT375903254HK"/>
    <s v=""/>
    <s v=""/>
    <s v=""/>
    <s v=""/>
    <s v=""/>
    <s v=""/>
    <s v=""/>
    <s v="RT"/>
    <s v="HK"/>
  </r>
  <r>
    <s v="42929احمد عادل حسني السيدa7mos.net@gmail.comاستفسار عن مسار الطرد"/>
    <d v="2017-07-13T00:00:00"/>
    <d v="1899-12-30T13:29:39"/>
    <s v="احمد عادل حسني السيد"/>
    <x v="0"/>
    <s v="a7mos.net@gmail.com"/>
    <s v="29810012512938"/>
    <s v="01017480485"/>
    <x v="1"/>
    <m/>
    <x v="6"/>
    <n v="13"/>
    <n v="13"/>
    <n v="5"/>
    <s v="RQ502261869MY"/>
    <s v=""/>
    <s v=""/>
    <s v=""/>
    <s v=""/>
    <s v=""/>
    <s v=""/>
    <s v=""/>
    <s v="RQ"/>
    <s v="MY"/>
  </r>
  <r>
    <s v="42929عمرو سعيد عبد الفتاحEng.Amrsaeed30@gmail.comشــكــوى"/>
    <d v="2017-07-13T00:00:00"/>
    <d v="1899-12-30T13:27:30"/>
    <s v="عمرو سعيد عبد الفتاح"/>
    <x v="0"/>
    <s v="Eng.Amrsaeed30@gmail.com"/>
    <s v="28804301400753"/>
    <s v="201146118990"/>
    <x v="2"/>
    <m/>
    <x v="6"/>
    <n v="13"/>
    <n v="13"/>
    <n v="5"/>
    <s v="RX573004293DE"/>
    <s v=""/>
    <s v=""/>
    <s v=""/>
    <s v=""/>
    <s v=""/>
    <s v=""/>
    <s v=""/>
    <s v="RX"/>
    <s v="DE"/>
  </r>
  <r>
    <s v="42929يسرا يسري إبراهيم بسيونيtwthy2@gmail.comاستفســار عن خدمــة"/>
    <d v="2017-07-13T00:00:00"/>
    <d v="1899-12-30T13:03:28"/>
    <s v="يسرا يسري إبراهيم بسيوني"/>
    <x v="0"/>
    <s v="twthy2@gmail.com"/>
    <s v="28511170102142"/>
    <s v="0101541011"/>
    <x v="0"/>
    <m/>
    <x v="6"/>
    <n v="13"/>
    <n v="13"/>
    <n v="5"/>
    <s v=""/>
    <s v=""/>
    <s v=""/>
    <s v=""/>
    <s v=""/>
    <s v=""/>
    <s v=""/>
    <s v=""/>
    <s v=""/>
    <s v=""/>
  </r>
  <r>
    <s v="42929nada fouadhamswilla@yahoo.comشــكــوى"/>
    <d v="2017-07-13T00:00:00"/>
    <d v="1899-12-30T12:43:14"/>
    <s v="nada fouad"/>
    <x v="0"/>
    <s v="hamswilla@yahoo.com"/>
    <s v="29207060102727"/>
    <s v="01006048680"/>
    <x v="2"/>
    <m/>
    <x v="6"/>
    <n v="13"/>
    <n v="12"/>
    <n v="5"/>
    <s v="ee703603097eg"/>
    <s v=""/>
    <s v=""/>
    <s v=""/>
    <s v=""/>
    <s v=""/>
    <s v=""/>
    <s v=""/>
    <s v="EE"/>
    <s v="EG"/>
  </r>
  <r>
    <s v="42929أحمد السخاويasakhawy@gmail.comأخـــــرى"/>
    <d v="2017-07-13T00:00:00"/>
    <d v="1899-12-30T12:04:46"/>
    <s v="أحمد السخاوي"/>
    <x v="0"/>
    <s v="asakhawy@gmail.com"/>
    <s v="28807250202837"/>
    <s v="00201113039761"/>
    <x v="4"/>
    <m/>
    <x v="6"/>
    <n v="13"/>
    <n v="12"/>
    <n v="5"/>
    <s v="RF760528519CN"/>
    <s v=""/>
    <s v=""/>
    <s v=""/>
    <s v=""/>
    <s v=""/>
    <s v=""/>
    <s v=""/>
    <s v="RF"/>
    <s v="CN"/>
  </r>
  <r>
    <s v="42929AHMWD MAHMOUD M  ELSAIDmatiobaby33@gmail.comأخـــــرى"/>
    <d v="2017-07-13T00:00:00"/>
    <d v="1899-12-30T11:50:42"/>
    <s v="AHMWD MAHMOUD M  ELSAID"/>
    <x v="0"/>
    <s v="matiobaby33@gmail.com"/>
    <s v="29507151800714"/>
    <s v="01208103908"/>
    <x v="4"/>
    <m/>
    <x v="6"/>
    <n v="13"/>
    <n v="11"/>
    <n v="5"/>
    <s v=""/>
    <s v=""/>
    <s v=""/>
    <s v=""/>
    <s v=""/>
    <s v=""/>
    <s v=""/>
    <s v=""/>
    <s v=""/>
    <s v=""/>
  </r>
  <r>
    <s v="42929Noha Maged Mohamed Khalifanohakhalifa@aucegypt.eduاستفسار عن مسار الطرد"/>
    <d v="2017-07-13T00:00:00"/>
    <d v="1899-12-30T11:28:42"/>
    <s v="Noha Maged Mohamed Khalifa"/>
    <x v="0"/>
    <s v="nohakhalifa@aucegypt.edu"/>
    <s v="28206190100149"/>
    <s v="01001762383"/>
    <x v="1"/>
    <m/>
    <x v="6"/>
    <n v="13"/>
    <n v="11"/>
    <n v="5"/>
    <s v="RZ141960291GB"/>
    <s v="RZ141960209GB"/>
    <s v=""/>
    <s v=""/>
    <s v=""/>
    <s v=""/>
    <s v=""/>
    <s v=""/>
    <s v="RZ"/>
    <s v="GB"/>
  </r>
  <r>
    <s v="42929محمد السباعى شبل صدقهmohamedsadakah@gmail.comأخـــــرى"/>
    <d v="2017-07-13T00:00:00"/>
    <d v="1899-12-30T11:20:24"/>
    <s v="محمد السباعى شبل صدقه"/>
    <x v="0"/>
    <s v="mohamedsadakah@gmail.com"/>
    <s v="29408191700838"/>
    <s v="201061605328"/>
    <x v="4"/>
    <m/>
    <x v="6"/>
    <n v="13"/>
    <n v="11"/>
    <n v="5"/>
    <s v=""/>
    <s v=""/>
    <s v=""/>
    <s v=""/>
    <s v=""/>
    <s v=""/>
    <s v=""/>
    <s v=""/>
    <s v=""/>
    <s v=""/>
  </r>
  <r>
    <s v="42929وائل أحمد أحمدW94sunset@gmail.comشــكــوى"/>
    <d v="2017-07-13T00:00:00"/>
    <d v="1899-12-30T10:19:27"/>
    <s v="وائل أحمد أحمد"/>
    <x v="0"/>
    <s v="W94sunset@gmail.com"/>
    <s v="27211061201532"/>
    <s v="01289115900"/>
    <x v="2"/>
    <m/>
    <x v="6"/>
    <n v="13"/>
    <n v="10"/>
    <n v="5"/>
    <s v=""/>
    <s v=""/>
    <s v=""/>
    <s v=""/>
    <s v=""/>
    <s v=""/>
    <s v=""/>
    <s v=""/>
    <s v=""/>
    <s v=""/>
  </r>
  <r>
    <s v="42929nabil hosny arafanabilhosny433@gmail.comاستفسار عن مسار الطرد"/>
    <d v="2017-07-13T00:00:00"/>
    <d v="1899-12-30T10:00:01"/>
    <s v="nabil hosny arafa"/>
    <x v="0"/>
    <s v="nabilhosny433@gmail.com"/>
    <s v="26408052101279"/>
    <s v="01016007840"/>
    <x v="1"/>
    <m/>
    <x v="6"/>
    <n v="13"/>
    <n v="10"/>
    <n v="5"/>
    <s v=""/>
    <s v=""/>
    <s v=""/>
    <s v=""/>
    <s v=""/>
    <s v=""/>
    <s v=""/>
    <s v=""/>
    <s v=""/>
    <s v=""/>
  </r>
  <r>
    <s v="42929وليد فوزى سيدwaleedfawzy@egyptpost.orgشــكــوى"/>
    <n v="42929"/>
    <n v="0.4052546296296296"/>
    <s v="وليد فوزى سيد"/>
    <x v="0"/>
    <s v="waleedfawzy@egyptpost.org"/>
    <s v="27807050105795"/>
    <s v="0201001536268"/>
    <x v="2"/>
    <m/>
    <x v="6"/>
    <n v="13"/>
    <n v="9"/>
    <n v="5"/>
    <s v=""/>
    <s v=""/>
    <s v=""/>
    <s v=""/>
    <s v=""/>
    <s v=""/>
    <s v=""/>
    <s v=""/>
    <s v=""/>
    <s v=""/>
  </r>
  <r>
    <s v="42929ايمان احمد صلاحahmed_zaki122@yahoo.comشــكــوى"/>
    <d v="2017-07-13T00:00:00"/>
    <d v="1899-12-30T09:25:05"/>
    <s v="ايمان احمد صلاح"/>
    <x v="0"/>
    <s v="ahmed_zaki122@yahoo.com"/>
    <s v="٢٨٢١١٠٥١٢٠٠٢٠٥"/>
    <s v="٠١٠١٣٣٧٦١١٠"/>
    <x v="2"/>
    <m/>
    <x v="6"/>
    <n v="13"/>
    <n v="9"/>
    <n v="5"/>
    <s v="cx331804920US"/>
    <s v=""/>
    <s v=""/>
    <s v=""/>
    <s v=""/>
    <s v=""/>
    <s v=""/>
    <s v=""/>
    <s v="CX"/>
    <s v="US"/>
  </r>
  <r>
    <s v="42929اماني احمد صلاحahmed_zaki122@yahoo.comاستفسار عن مسار الطرد"/>
    <d v="2017-07-13T00:00:00"/>
    <d v="1899-12-30T09:09:36"/>
    <s v="اماني احمد صلاح"/>
    <x v="0"/>
    <s v="ahmed_zaki122@yahoo.com"/>
    <s v="٢٨٢١١٠٥١٢٠٠٢٠٥"/>
    <s v="٠١٠١٣٣٧٦١١٠"/>
    <x v="1"/>
    <m/>
    <x v="6"/>
    <n v="13"/>
    <n v="9"/>
    <n v="5"/>
    <s v="Cx331804920US"/>
    <s v=""/>
    <s v=""/>
    <s v=""/>
    <s v=""/>
    <s v=""/>
    <s v=""/>
    <s v=""/>
    <s v="CX"/>
    <s v="US"/>
  </r>
  <r>
    <s v="42929gergesdghdgh_gh2000@yahoo.comاستفسار عن مسار الطرد"/>
    <d v="2017-07-13T00:00:00"/>
    <d v="1899-12-30T04:50:15"/>
    <s v="gerges"/>
    <x v="11"/>
    <s v="dghdgh_gh2000@yahoo.com"/>
    <s v=": HH577412"/>
    <s v="014388769580"/>
    <x v="1"/>
    <m/>
    <x v="6"/>
    <n v="13"/>
    <n v="4"/>
    <n v="5"/>
    <s v="RR709044250EG"/>
    <s v=""/>
    <s v=""/>
    <s v=""/>
    <s v=""/>
    <s v=""/>
    <s v=""/>
    <s v=""/>
    <s v="RR"/>
    <s v="EG"/>
  </r>
  <r>
    <s v="42929DR/ SAWSAN SALEMSKINCAREKARITE@YAHOO.COMشــكــوى"/>
    <d v="2017-07-13T00:00:00"/>
    <d v="1899-12-30T01:00:40"/>
    <s v="DR/ SAWSAN SALEM"/>
    <x v="0"/>
    <s v="SKINCAREKARITE@YAHOO.COM"/>
    <s v="27906100725"/>
    <s v="01226673773"/>
    <x v="2"/>
    <m/>
    <x v="6"/>
    <n v="13"/>
    <n v="1"/>
    <n v="5"/>
    <s v=""/>
    <s v=""/>
    <s v=""/>
    <s v=""/>
    <s v=""/>
    <s v=""/>
    <s v=""/>
    <s v=""/>
    <s v=""/>
    <s v=""/>
  </r>
  <r>
    <s v="42928نجاح محسنnageha44@gmail.comاستفسار عن مسار الطرد"/>
    <d v="2017-07-12T00:00:00"/>
    <d v="1899-12-30T22:36:13"/>
    <s v="نجاح محسن"/>
    <x v="0"/>
    <s v="nageha44@gmail.com"/>
    <s v="28009112702612"/>
    <s v="201122566055"/>
    <x v="1"/>
    <m/>
    <x v="6"/>
    <n v="12"/>
    <n v="22"/>
    <n v="4"/>
    <s v=""/>
    <s v=""/>
    <s v=""/>
    <s v=""/>
    <s v=""/>
    <s v=""/>
    <s v=""/>
    <s v=""/>
    <s v=""/>
    <s v=""/>
  </r>
  <r>
    <s v="42928عامر قاسم سعيد.. المدير التنفيذي بنادي قوص الرياضيgoodman201048@yahoo.comشــكــوى"/>
    <d v="2017-07-12T00:00:00"/>
    <d v="1899-12-30T20:20:30"/>
    <s v="عامر قاسم سعيد.. المدير التنفيذي بنادي قوص الرياضي"/>
    <x v="0"/>
    <s v="goodman201048@yahoo.com"/>
    <s v="25803262700577"/>
    <s v="01120006054"/>
    <x v="2"/>
    <m/>
    <x v="6"/>
    <n v="12"/>
    <n v="20"/>
    <n v="4"/>
    <s v=""/>
    <s v=""/>
    <s v=""/>
    <s v=""/>
    <s v=""/>
    <s v=""/>
    <s v=""/>
    <s v=""/>
    <s v=""/>
    <s v=""/>
  </r>
  <r>
    <s v="42928محمد يوسف محمدmohamed.nour.eleslam@gmail.comأخـــــرى"/>
    <d v="2017-07-12T00:00:00"/>
    <d v="1899-12-30T20:09:40"/>
    <s v="محمد يوسف محمد"/>
    <x v="0"/>
    <s v="mohamed.nour.eleslam@gmail.com"/>
    <s v="28409252200178"/>
    <s v="01226938390"/>
    <x v="4"/>
    <m/>
    <x v="6"/>
    <n v="12"/>
    <n v="20"/>
    <n v="4"/>
    <s v=""/>
    <s v=""/>
    <s v=""/>
    <s v=""/>
    <s v=""/>
    <s v=""/>
    <s v=""/>
    <s v=""/>
    <s v=""/>
    <s v=""/>
  </r>
  <r>
    <s v="42928محمد يوسف محمدmohamed.nour.eleslam@gmail.comشــكــوى"/>
    <d v="2017-07-12T00:00:00"/>
    <d v="1899-12-30T19:47:32"/>
    <s v="محمد يوسف محمد"/>
    <x v="0"/>
    <s v="mohamed.nour.eleslam@gmail.com"/>
    <s v="28409252200178"/>
    <s v="01226938390"/>
    <x v="2"/>
    <m/>
    <x v="6"/>
    <n v="12"/>
    <n v="19"/>
    <n v="4"/>
    <s v=""/>
    <s v=""/>
    <s v=""/>
    <s v=""/>
    <s v=""/>
    <s v=""/>
    <s v=""/>
    <s v=""/>
    <s v=""/>
    <s v=""/>
  </r>
  <r>
    <s v="42928محمد يوسف محمدmohamed.nour.eleslam@gmail.comاستفســار عن خدمــة"/>
    <d v="2017-07-12T00:00:00"/>
    <d v="1899-12-30T19:28:12"/>
    <s v="محمد يوسف محمد"/>
    <x v="0"/>
    <s v="mohamed.nour.eleslam@gmail.com"/>
    <s v="28409252200178"/>
    <s v="01226938390"/>
    <x v="0"/>
    <m/>
    <x v="6"/>
    <n v="12"/>
    <n v="19"/>
    <n v="4"/>
    <s v=""/>
    <s v=""/>
    <s v=""/>
    <s v=""/>
    <s v=""/>
    <s v=""/>
    <s v=""/>
    <s v=""/>
    <s v=""/>
    <s v=""/>
  </r>
  <r>
    <s v="42928محمد يوسف محمدmohamed.nour.eleslam@gmail.comاستفسار عن مسار الطرد"/>
    <d v="2017-07-12T00:00:00"/>
    <d v="1899-12-30T19:23:55"/>
    <s v="محمد يوسف محمد"/>
    <x v="0"/>
    <s v="mohamed.nour.eleslam@gmail.com"/>
    <s v="28409252200178"/>
    <s v="01226938390"/>
    <x v="1"/>
    <m/>
    <x v="6"/>
    <n v="12"/>
    <n v="19"/>
    <n v="4"/>
    <s v=""/>
    <s v=""/>
    <s v=""/>
    <s v=""/>
    <s v=""/>
    <s v=""/>
    <s v=""/>
    <s v=""/>
    <s v=""/>
    <s v=""/>
  </r>
  <r>
    <s v="42928Howaydahowayda812014@gmail.comاستفســار عن خدمــة"/>
    <n v="42928"/>
    <n v="0.77673611111111107"/>
    <s v="Howayda"/>
    <x v="1"/>
    <s v="howayda812014@gmail.com"/>
    <s v="113297396"/>
    <s v="201062498341"/>
    <x v="0"/>
    <m/>
    <x v="6"/>
    <n v="12"/>
    <n v="18"/>
    <n v="4"/>
    <s v="CH019698875US"/>
    <s v=""/>
    <s v=""/>
    <s v=""/>
    <s v=""/>
    <s v=""/>
    <s v=""/>
    <s v=""/>
    <s v="CH"/>
    <s v="US"/>
  </r>
  <r>
    <s v="42928محمد وصفى محمد فؤاد حويدقmwasfy10@hotmail.comاستفســار عن خدمــة"/>
    <d v="2017-07-12T00:00:00"/>
    <d v="1899-12-30T18:14:33"/>
    <s v="محمد وصفى محمد فؤاد حويدق"/>
    <x v="0"/>
    <s v="mwasfy10@hotmail.com"/>
    <s v="256.4.916.1998"/>
    <s v="201224153900"/>
    <x v="0"/>
    <m/>
    <x v="6"/>
    <n v="12"/>
    <n v="18"/>
    <n v="4"/>
    <s v=""/>
    <s v=""/>
    <s v=""/>
    <s v=""/>
    <s v=""/>
    <s v=""/>
    <s v=""/>
    <s v=""/>
    <s v=""/>
    <s v=""/>
  </r>
  <r>
    <s v="42928ايهاب احمد جودة سليمانehab_gooda@hotmail.comاستفســار فنـى"/>
    <d v="2017-07-12T00:00:00"/>
    <d v="1899-12-30T16:56:47"/>
    <s v="ايهاب احمد جودة سليمان"/>
    <x v="0"/>
    <s v="ehab_gooda@hotmail.com"/>
    <s v=": A18741483"/>
    <s v="201001656933"/>
    <x v="5"/>
    <m/>
    <x v="6"/>
    <n v="12"/>
    <n v="16"/>
    <n v="4"/>
    <s v=""/>
    <s v=""/>
    <s v=""/>
    <s v=""/>
    <s v=""/>
    <s v=""/>
    <s v=""/>
    <s v=""/>
    <s v=""/>
    <s v=""/>
  </r>
  <r>
    <s v="42928طارق محمد فتحى محمد فوزىtarek.fathy17@yahoo.comاستفســار عن خدمــة"/>
    <d v="2017-07-12T00:00:00"/>
    <d v="1899-12-30T16:12:35"/>
    <s v="طارق محمد فتحى محمد فوزى"/>
    <x v="0"/>
    <s v="tarek.fathy17@yahoo.com"/>
    <s v="29103172800214"/>
    <s v="2001110020550"/>
    <x v="0"/>
    <m/>
    <x v="6"/>
    <n v="12"/>
    <n v="16"/>
    <n v="4"/>
    <s v="RR709479217EG"/>
    <s v=""/>
    <s v=""/>
    <s v=""/>
    <s v=""/>
    <s v=""/>
    <s v=""/>
    <s v=""/>
    <s v="RR"/>
    <s v="EG"/>
  </r>
  <r>
    <s v="42928ايهاب على عبداللاهeldaly31@yahoo.comاستفســار فنـى"/>
    <d v="2017-07-12T00:00:00"/>
    <d v="1899-12-30T15:37:06"/>
    <s v="ايهاب على عبداللاه"/>
    <x v="4"/>
    <s v="eldaly31@yahoo.com"/>
    <s v=": A080379889"/>
    <s v="65592294"/>
    <x v="5"/>
    <m/>
    <x v="6"/>
    <n v="12"/>
    <n v="15"/>
    <n v="4"/>
    <s v="EE703571709EG"/>
    <s v=""/>
    <s v=""/>
    <s v=""/>
    <s v=""/>
    <s v=""/>
    <s v=""/>
    <s v=""/>
    <s v="EE"/>
    <s v="EG"/>
  </r>
  <r>
    <s v="42928حسن محمد حسن سيHassan_nour72@yahoo.comشــكــوى"/>
    <d v="2017-07-12T00:00:00"/>
    <d v="1899-12-30T15:34:36"/>
    <s v="حسن محمد حسن سي"/>
    <x v="0"/>
    <s v="Hassan_nour72@yahoo.com"/>
    <s v="27208220101594"/>
    <s v="201157039393"/>
    <x v="2"/>
    <m/>
    <x v="6"/>
    <n v="12"/>
    <n v="15"/>
    <n v="4"/>
    <s v=""/>
    <s v=""/>
    <s v=""/>
    <s v=""/>
    <s v=""/>
    <s v=""/>
    <s v=""/>
    <s v=""/>
    <s v=""/>
    <s v=""/>
  </r>
  <r>
    <s v="42928أميرة محمد محمد علي سعيدparisredsea@yahoo.comاستفسار عن مسار الطرد"/>
    <d v="2017-07-12T00:00:00"/>
    <d v="1899-12-30T15:32:29"/>
    <s v="أميرة محمد محمد علي سعيد"/>
    <x v="0"/>
    <s v="parisredsea@yahoo.com"/>
    <s v="28709291204401"/>
    <s v="201147865858"/>
    <x v="1"/>
    <m/>
    <x v="6"/>
    <n v="12"/>
    <n v="15"/>
    <n v="4"/>
    <s v="EE703564535EG"/>
    <s v=""/>
    <s v=""/>
    <s v=""/>
    <s v=""/>
    <s v=""/>
    <s v=""/>
    <s v=""/>
    <s v="EE"/>
    <s v="EG"/>
  </r>
  <r>
    <s v="42928خالد انور عابدينkhabdin@gmail.comشــكــوى"/>
    <d v="2017-07-12T00:00:00"/>
    <d v="1899-12-30T14:31:33"/>
    <s v="خالد انور عابدين"/>
    <x v="0"/>
    <s v="khabdin@gmail.com"/>
    <s v="26505032800478"/>
    <s v="01223240884"/>
    <x v="2"/>
    <m/>
    <x v="6"/>
    <n v="12"/>
    <n v="14"/>
    <n v="4"/>
    <s v=""/>
    <s v=""/>
    <s v=""/>
    <s v=""/>
    <s v=""/>
    <s v=""/>
    <s v=""/>
    <s v=""/>
    <s v=""/>
    <s v=""/>
  </r>
  <r>
    <s v="42928Mahmoud AbdelazizEng_mahmoudabdelaziz@hotmail.comاستفسار عن مسار الطرد"/>
    <d v="2017-07-12T00:00:00"/>
    <d v="1899-12-30T13:23:47"/>
    <s v="Mahmoud Abdelaziz"/>
    <x v="0"/>
    <s v="Eng_mahmoudabdelaziz@hotmail.com"/>
    <s v="28808140200339"/>
    <s v="201221676539"/>
    <x v="1"/>
    <m/>
    <x v="6"/>
    <n v="12"/>
    <n v="13"/>
    <n v="4"/>
    <s v="RX575504867DE"/>
    <s v=""/>
    <s v=""/>
    <s v=""/>
    <s v=""/>
    <s v=""/>
    <s v=""/>
    <s v=""/>
    <s v="RX"/>
    <s v="DE"/>
  </r>
  <r>
    <s v="42928Basim Aminbasimamin@hotmail.comاستفسار عن مسار الطرد"/>
    <d v="2017-07-12T00:00:00"/>
    <d v="1899-12-30T13:22:38"/>
    <s v="Basim Amin"/>
    <x v="0"/>
    <s v="basimamin@hotmail.com"/>
    <s v="278061700155"/>
    <s v="201223680235"/>
    <x v="1"/>
    <m/>
    <x v="6"/>
    <n v="12"/>
    <n v="13"/>
    <n v="4"/>
    <s v="ee015395450eg"/>
    <s v=""/>
    <s v=""/>
    <s v=""/>
    <s v=""/>
    <s v=""/>
    <s v=""/>
    <s v=""/>
    <s v="EE"/>
    <s v="EG"/>
  </r>
  <r>
    <s v="42928محمود احمد ذكي احمد واكدeng.ma1992@gmail.comاستفسار عن مسار الطرد"/>
    <d v="2017-07-12T00:00:00"/>
    <d v="1899-12-30T13:10:39"/>
    <s v="محمود احمد ذكي احمد واكد"/>
    <x v="0"/>
    <s v="eng.ma1992@gmail.com"/>
    <s v="29209011329557"/>
    <s v="201063337052"/>
    <x v="1"/>
    <m/>
    <x v="6"/>
    <n v="12"/>
    <n v="13"/>
    <n v="4"/>
    <s v="rs874294459nl"/>
    <s v=""/>
    <s v=""/>
    <s v=""/>
    <s v=""/>
    <s v=""/>
    <s v=""/>
    <s v=""/>
    <s v="RS"/>
    <s v="NL"/>
  </r>
  <r>
    <s v="42928محمد رواشmrawash@gmail.comاستفسار عن مسار الطرد"/>
    <d v="2017-07-12T00:00:00"/>
    <d v="1899-12-30T13:10:39"/>
    <s v="محمد رواش"/>
    <x v="0"/>
    <s v="mrawash@gmail.com"/>
    <s v="28609050104478"/>
    <s v="201275985789"/>
    <x v="1"/>
    <m/>
    <x v="6"/>
    <n v="12"/>
    <n v="13"/>
    <n v="4"/>
    <s v="RF459221688SG"/>
    <s v=""/>
    <s v=""/>
    <s v=""/>
    <s v=""/>
    <s v=""/>
    <s v=""/>
    <s v=""/>
    <s v="RF"/>
    <s v="SG"/>
  </r>
  <r>
    <s v="42928محمد عبد الحميد مهدى محمدmahdy810@yahoo.comشــكــوى"/>
    <d v="2017-07-12T00:00:00"/>
    <d v="1899-12-30T12:55:07"/>
    <s v="محمد عبد الحميد مهدى محمد"/>
    <x v="0"/>
    <s v="mahdy810@yahoo.com"/>
    <s v="24708022701171"/>
    <s v="201019201889"/>
    <x v="2"/>
    <m/>
    <x v="6"/>
    <n v="12"/>
    <n v="12"/>
    <n v="4"/>
    <s v=""/>
    <s v=""/>
    <s v=""/>
    <s v=""/>
    <s v=""/>
    <s v=""/>
    <s v=""/>
    <s v=""/>
    <s v=""/>
    <s v=""/>
  </r>
  <r>
    <s v="42928Mohamed Salamamojo_ds@yahoo.comاستفسار عن مسار الطرد"/>
    <d v="2017-07-12T00:00:00"/>
    <d v="1899-12-30T12:49:04"/>
    <s v="Mohamed Salama"/>
    <x v="0"/>
    <s v="mojo_ds@yahoo.com"/>
    <s v="28110201603337"/>
    <s v="201111055534"/>
    <x v="1"/>
    <m/>
    <x v="6"/>
    <n v="12"/>
    <n v="12"/>
    <n v="4"/>
    <s v="UA366525381US"/>
    <s v=""/>
    <s v=""/>
    <s v=""/>
    <s v=""/>
    <s v=""/>
    <s v=""/>
    <s v=""/>
    <s v="UA"/>
    <s v="US"/>
  </r>
  <r>
    <s v="42928محمد حسن محمودm.hassan@sanabeltd.comاستفسار عن مسار الطرد"/>
    <n v="42928"/>
    <n v="0.51151620370370365"/>
    <s v="محمد حسن محمود"/>
    <x v="0"/>
    <s v="m.hassan@sanabeltd.com"/>
    <s v="28409301605138"/>
    <s v="01061164040"/>
    <x v="1"/>
    <m/>
    <x v="6"/>
    <n v="12"/>
    <n v="12"/>
    <n v="4"/>
    <s v="CA338298953AT"/>
    <s v=""/>
    <s v=""/>
    <s v=""/>
    <s v=""/>
    <s v=""/>
    <s v=""/>
    <s v=""/>
    <s v="CA"/>
    <s v="AT"/>
  </r>
  <r>
    <s v="42928نيفين محمودnivene_86@hotmail.comاستفســار عن خدمــة"/>
    <d v="2017-07-12T00:00:00"/>
    <d v="1899-12-30T11:24:01"/>
    <s v="نيفين محمود"/>
    <x v="0"/>
    <s v="nivene_86@hotmail.com"/>
    <s v="28604160102665"/>
    <s v="01222240165"/>
    <x v="0"/>
    <m/>
    <x v="6"/>
    <n v="12"/>
    <n v="11"/>
    <n v="4"/>
    <s v=""/>
    <s v=""/>
    <s v=""/>
    <s v=""/>
    <s v=""/>
    <s v=""/>
    <s v=""/>
    <s v=""/>
    <s v=""/>
    <s v=""/>
  </r>
  <r>
    <s v="42928صبري عبداللطيفfebadogi@janproz.comأخـــــرى"/>
    <n v="42928"/>
    <n v="0.45640046296296299"/>
    <s v="صبري عبداللطيف"/>
    <x v="0"/>
    <s v="febadogi@janproz.com"/>
    <s v="27109211300357"/>
    <s v="201068918635+"/>
    <x v="4"/>
    <m/>
    <x v="6"/>
    <n v="12"/>
    <n v="10"/>
    <n v="4"/>
    <s v=""/>
    <s v=""/>
    <s v=""/>
    <s v=""/>
    <s v=""/>
    <s v=""/>
    <s v=""/>
    <s v=""/>
    <s v=""/>
    <s v=""/>
  </r>
  <r>
    <s v="42940محمد ممدوح فهمى محمدmoh_elkott@hotmail.comاستفسار عن مسار الطرد"/>
    <d v="2017-07-24T00:00:00"/>
    <d v="1899-12-30T14:25:47"/>
    <s v="محمد ممدوح فهمى محمد"/>
    <x v="0"/>
    <s v="moh_elkott@hotmail.com"/>
    <s v="26803161202715"/>
    <s v="01064343733"/>
    <x v="1"/>
    <m/>
    <x v="6"/>
    <n v="24"/>
    <n v="14"/>
    <n v="2"/>
    <s v="RB941387629HK"/>
    <s v=""/>
    <s v=""/>
    <s v=""/>
    <s v=""/>
    <s v=""/>
    <s v=""/>
    <s v=""/>
    <s v="RB"/>
    <s v="HK"/>
  </r>
  <r>
    <s v="42940اسلامmr.islamelgendy@gmail.comاستفسار عن مسار الطرد"/>
    <d v="2017-07-24T00:00:00"/>
    <d v="1899-12-30T14:24:14"/>
    <s v="اسلام"/>
    <x v="0"/>
    <s v="mr.islamelgendy@gmail.com"/>
    <s v="28810231900257"/>
    <s v="00201229368088"/>
    <x v="1"/>
    <m/>
    <x v="6"/>
    <n v="24"/>
    <n v="14"/>
    <n v="2"/>
    <s v="RX577863669DE"/>
    <s v=""/>
    <s v=""/>
    <s v=""/>
    <s v=""/>
    <s v=""/>
    <s v=""/>
    <s v=""/>
    <s v="RX"/>
    <s v="DE"/>
  </r>
  <r>
    <s v="42940علاء محمد خليل محمودartewy@yahoo.comشــكــوى"/>
    <n v="42940"/>
    <n v="0.58880787037037041"/>
    <s v="علاء محمد خليل محمود"/>
    <x v="0"/>
    <s v="artewy@yahoo.com"/>
    <s v="26711010201235"/>
    <s v="002011123132455"/>
    <x v="2"/>
    <m/>
    <x v="6"/>
    <n v="24"/>
    <n v="14"/>
    <n v="2"/>
    <s v=""/>
    <s v=""/>
    <s v=""/>
    <s v=""/>
    <s v=""/>
    <s v=""/>
    <s v=""/>
    <s v=""/>
    <s v=""/>
    <s v=""/>
  </r>
  <r>
    <s v="42940احمد خليلKhahmed560@yahoo.comاستفسار عن مسار الطرد"/>
    <d v="2017-07-24T00:00:00"/>
    <d v="1899-12-30T14:05:18"/>
    <s v="احمد خليل"/>
    <x v="0"/>
    <s v="Khahmed560@yahoo.com"/>
    <s v="28803211306417"/>
    <s v="01026819180"/>
    <x v="1"/>
    <m/>
    <x v="6"/>
    <n v="24"/>
    <n v="14"/>
    <n v="2"/>
    <s v=""/>
    <s v=""/>
    <s v=""/>
    <s v=""/>
    <s v=""/>
    <s v=""/>
    <s v=""/>
    <s v=""/>
    <s v=""/>
    <s v=""/>
  </r>
  <r>
    <s v="42940محمود محمد رجب احمدanaselhariry@yahoo.comشــكــوى"/>
    <d v="2017-07-24T00:00:00"/>
    <d v="1899-12-30T14:03:56"/>
    <s v="محمود محمد رجب احمد"/>
    <x v="0"/>
    <s v="anaselhariry@yahoo.com"/>
    <s v="28608230201416"/>
    <s v="00201288594005"/>
    <x v="2"/>
    <m/>
    <x v="6"/>
    <n v="24"/>
    <n v="14"/>
    <n v="2"/>
    <s v=""/>
    <s v=""/>
    <s v=""/>
    <s v=""/>
    <s v=""/>
    <s v=""/>
    <s v=""/>
    <s v=""/>
    <s v=""/>
    <s v=""/>
  </r>
  <r>
    <s v="42940جينا عصام عطااللهGinaessam@gmail.comاستفسار عن مسار الطرد"/>
    <d v="2017-07-24T00:00:00"/>
    <d v="1899-12-30T13:30:03"/>
    <s v="جينا عصام عطاالله"/>
    <x v="35"/>
    <s v="Ginaessam@gmail.com"/>
    <s v=": D00018751"/>
    <s v="0056955955656"/>
    <x v="1"/>
    <m/>
    <x v="6"/>
    <n v="24"/>
    <n v="13"/>
    <n v="2"/>
    <s v="EE703797999EG"/>
    <s v=""/>
    <s v=""/>
    <s v=""/>
    <s v=""/>
    <s v=""/>
    <s v=""/>
    <s v=""/>
    <s v="EE"/>
    <s v="EG"/>
  </r>
  <r>
    <s v="42940ساميه مصطفى جلالkh32010@YAHOO.COMاستفسار عن مسار الطرد"/>
    <d v="2017-07-24T00:00:00"/>
    <d v="1899-12-30T13:19:21"/>
    <s v="ساميه مصطفى جلال"/>
    <x v="0"/>
    <s v="kh32010@YAHOO.COM"/>
    <s v="28506152104568"/>
    <s v="005501148448531"/>
    <x v="1"/>
    <m/>
    <x v="6"/>
    <n v="24"/>
    <n v="13"/>
    <n v="2"/>
    <s v="EE703807585EG"/>
    <s v=""/>
    <s v=""/>
    <s v=""/>
    <s v=""/>
    <s v=""/>
    <s v=""/>
    <s v=""/>
    <s v="EE"/>
    <s v="EG"/>
  </r>
  <r>
    <s v="42940Ayten abdelazizayten.abdelaziz@gmail.comاستفسار عن مسار الطرد"/>
    <d v="2017-07-24T00:00:00"/>
    <d v="1899-12-30T13:10:11"/>
    <s v="Ayten abdelaziz"/>
    <x v="0"/>
    <s v="ayten.abdelaziz@gmail.com"/>
    <s v="28403148800581"/>
    <s v="00201222170202"/>
    <x v="1"/>
    <m/>
    <x v="6"/>
    <n v="24"/>
    <n v="13"/>
    <n v="2"/>
    <s v="RB270407848SG"/>
    <s v="RL717121072CN"/>
    <s v=""/>
    <s v=""/>
    <s v=""/>
    <s v=""/>
    <s v=""/>
    <s v=""/>
    <s v="RB"/>
    <s v="SG"/>
  </r>
  <r>
    <s v="42940احمد عمرahmad_omar2535@yahoo.comاستفسار عن مسار الطرد"/>
    <d v="2017-07-24T00:00:00"/>
    <d v="1899-12-30T13:08:50"/>
    <s v="احمد عمر"/>
    <x v="0"/>
    <s v="ahmad_omar2535@yahoo.com"/>
    <s v="28807072101389"/>
    <s v="0201019636670"/>
    <x v="1"/>
    <m/>
    <x v="6"/>
    <n v="24"/>
    <n v="13"/>
    <n v="2"/>
    <s v="EJ213806419AU"/>
    <s v=""/>
    <s v=""/>
    <s v=""/>
    <s v=""/>
    <s v=""/>
    <s v=""/>
    <s v=""/>
    <s v="EJ"/>
    <s v="AU"/>
  </r>
  <r>
    <s v="42940زمزم سيد عبد الرحيمnasser.zaaki@yahoo.comأخـــــرى"/>
    <d v="2017-07-24T00:00:00"/>
    <d v="1899-12-30T13:04:32"/>
    <s v="زمزم سيد عبد الرحيم"/>
    <x v="0"/>
    <s v="nasser.zaaki@yahoo.com"/>
    <s v="27605022800583"/>
    <s v="0237198229"/>
    <x v="4"/>
    <m/>
    <x v="6"/>
    <n v="24"/>
    <n v="13"/>
    <n v="2"/>
    <s v=""/>
    <s v=""/>
    <s v=""/>
    <s v=""/>
    <s v=""/>
    <s v=""/>
    <s v=""/>
    <s v=""/>
    <s v=""/>
    <s v=""/>
  </r>
  <r>
    <s v="42940Muhammad Sabrymuhammad.sabry95@yahoo.comشــكــوى"/>
    <d v="2017-07-24T00:00:00"/>
    <d v="1899-12-30T12:59:11"/>
    <s v="Muhammad Sabry"/>
    <x v="0"/>
    <s v="muhammad.sabry95@yahoo.com"/>
    <s v="29506061200738"/>
    <s v="201272729070"/>
    <x v="2"/>
    <m/>
    <x v="6"/>
    <n v="24"/>
    <n v="12"/>
    <n v="2"/>
    <s v="RN002414040EG"/>
    <s v=""/>
    <s v=""/>
    <s v=""/>
    <s v=""/>
    <s v=""/>
    <s v=""/>
    <s v=""/>
    <s v="RN"/>
    <s v="EG"/>
  </r>
  <r>
    <s v="42940Basim Aminbasimamin@hotmail.comشــكــوى"/>
    <d v="2017-07-24T00:00:00"/>
    <d v="1899-12-30T12:21:36"/>
    <s v="Basim Amin"/>
    <x v="0"/>
    <s v="basimamin@hotmail.com"/>
    <s v="278061700155"/>
    <s v="01223680235"/>
    <x v="2"/>
    <m/>
    <x v="6"/>
    <n v="24"/>
    <n v="12"/>
    <n v="2"/>
    <s v="ee015395450eg"/>
    <s v=""/>
    <s v=""/>
    <s v=""/>
    <s v=""/>
    <s v=""/>
    <s v=""/>
    <s v=""/>
    <s v="EE"/>
    <s v="EG"/>
  </r>
  <r>
    <s v="42940shenodashenoda@albabtaingroup.com.kwاستفسار عن مسار الطرد"/>
    <d v="2017-07-24T00:00:00"/>
    <d v="1899-12-30T12:14:07"/>
    <s v="shenoda"/>
    <x v="0"/>
    <s v="shenoda@albabtaingroup.com.kw"/>
    <s v="0096566667288"/>
    <s v="0096566667288"/>
    <x v="1"/>
    <m/>
    <x v="6"/>
    <n v="24"/>
    <n v="12"/>
    <n v="2"/>
    <s v="EE703836851EG"/>
    <s v=""/>
    <s v=""/>
    <s v=""/>
    <s v=""/>
    <s v=""/>
    <s v=""/>
    <s v=""/>
    <s v="EE"/>
    <s v="EG"/>
  </r>
  <r>
    <s v="42940سارة عبد الرازق محمود المرسيsaraa198520200@hotmail.comاستفسار عن مسار الطرد"/>
    <d v="2017-07-24T00:00:00"/>
    <d v="1899-12-30T11:56:06"/>
    <s v="سارة عبد الرازق محمود المرسي"/>
    <x v="0"/>
    <s v="saraa198520200@hotmail.com"/>
    <s v="28509281200165"/>
    <s v="201099356763"/>
    <x v="1"/>
    <m/>
    <x v="6"/>
    <n v="24"/>
    <n v="11"/>
    <n v="2"/>
    <s v="RR687370269EG"/>
    <s v=""/>
    <s v=""/>
    <s v=""/>
    <s v=""/>
    <s v=""/>
    <s v=""/>
    <s v=""/>
    <s v="RR"/>
    <s v="EG"/>
  </r>
  <r>
    <s v="42940سارة عبد الرازق محمود المرسيsaraa198520200@hotmail.comشــكــوى"/>
    <d v="2017-07-24T00:00:00"/>
    <d v="1899-12-30T11:54:49"/>
    <s v="سارة عبد الرازق محمود المرسي"/>
    <x v="0"/>
    <s v="saraa198520200@hotmail.com"/>
    <s v="28509281200165"/>
    <s v="1099356763"/>
    <x v="2"/>
    <m/>
    <x v="6"/>
    <n v="24"/>
    <n v="11"/>
    <n v="2"/>
    <s v="RR687370269EG"/>
    <s v=""/>
    <s v=""/>
    <s v=""/>
    <s v=""/>
    <s v=""/>
    <s v=""/>
    <s v=""/>
    <s v="RR"/>
    <s v="EG"/>
  </r>
  <r>
    <s v="42940هاني محمد عبداللهhany_roland@yahoo.comشــكــوى"/>
    <d v="2017-07-24T00:00:00"/>
    <d v="1899-12-30T11:09:26"/>
    <s v="هاني محمد عبدالله"/>
    <x v="0"/>
    <s v="hany_roland@yahoo.com"/>
    <s v="28004110100818"/>
    <s v="201002650855"/>
    <x v="2"/>
    <m/>
    <x v="6"/>
    <n v="24"/>
    <n v="11"/>
    <n v="2"/>
    <s v="Ee703448888eg"/>
    <s v=""/>
    <s v=""/>
    <s v=""/>
    <s v=""/>
    <s v=""/>
    <s v=""/>
    <s v=""/>
    <s v="EE"/>
    <s v="EG"/>
  </r>
  <r>
    <s v="42940رضوان أحمد رضوانradwanah73@gmail.comاستفسار عن مسار الطرد"/>
    <d v="2017-07-24T00:00:00"/>
    <d v="1899-12-30T10:46:16"/>
    <s v="رضوان أحمد رضوان"/>
    <x v="24"/>
    <s v="radwanah73@gmail.com"/>
    <s v="27305262601991"/>
    <s v="01008865850"/>
    <x v="1"/>
    <m/>
    <x v="6"/>
    <n v="24"/>
    <n v="10"/>
    <n v="2"/>
    <s v="RE218806543SE"/>
    <s v=""/>
    <s v=""/>
    <s v=""/>
    <s v=""/>
    <s v=""/>
    <s v=""/>
    <s v=""/>
    <s v="RE"/>
    <s v="SE"/>
  </r>
  <r>
    <s v="42940نادر مجدي هابيلnader_magdy@hotmail.comاستفســار عن خدمــة"/>
    <d v="2017-07-24T00:00:00"/>
    <d v="1899-12-30T10:41:08"/>
    <s v="نادر مجدي هابيل"/>
    <x v="0"/>
    <s v="nader_magdy@hotmail.com"/>
    <s v="27505180200912"/>
    <s v="01001354478"/>
    <x v="0"/>
    <m/>
    <x v="6"/>
    <n v="24"/>
    <n v="10"/>
    <n v="2"/>
    <s v=""/>
    <s v=""/>
    <s v=""/>
    <s v=""/>
    <s v=""/>
    <s v=""/>
    <s v=""/>
    <s v=""/>
    <s v=""/>
    <s v=""/>
  </r>
  <r>
    <s v="42940ايمن الغرباوىaaaeg@hotmail.comاستفسار عن مسار الطرد"/>
    <d v="2017-07-24T00:00:00"/>
    <d v="1899-12-30T10:30:27"/>
    <s v="ايمن الغرباوى"/>
    <x v="0"/>
    <s v="aaaeg@hotmail.com"/>
    <s v="17612180100277"/>
    <s v="201001466480"/>
    <x v="1"/>
    <m/>
    <x v="6"/>
    <n v="24"/>
    <n v="10"/>
    <n v="2"/>
    <s v="RU719676494CN"/>
    <s v="RU463747696CH"/>
    <s v=""/>
    <s v=""/>
    <s v=""/>
    <s v=""/>
    <s v=""/>
    <s v=""/>
    <s v="RU"/>
    <s v="CN"/>
  </r>
  <r>
    <s v="42940محمد الحنفي زيدانhanafi.alemad@gmail.comشــكــوى"/>
    <d v="2017-07-24T00:00:00"/>
    <d v="1899-12-30T10:24:12"/>
    <s v="محمد الحنفي زيدان"/>
    <x v="2"/>
    <s v="hanafi.alemad@gmail.com"/>
    <s v=": A18694365"/>
    <s v="00966546842334"/>
    <x v="2"/>
    <m/>
    <x v="6"/>
    <n v="24"/>
    <n v="10"/>
    <n v="2"/>
    <s v="RR709381314EG"/>
    <s v=""/>
    <s v=""/>
    <s v=""/>
    <s v=""/>
    <s v=""/>
    <s v=""/>
    <s v=""/>
    <s v="RR"/>
    <s v="EG"/>
  </r>
  <r>
    <s v="42940احمدمحمد عبدالعزيز يوسفgalal_shehata2012@yahoo.comاستفسار عن مسار الطرد"/>
    <d v="2017-07-24T00:00:00"/>
    <d v="1899-12-30T10:20:25"/>
    <s v="احمدمحمد عبدالعزيز يوسف"/>
    <x v="0"/>
    <s v="galal_shehata2012@yahoo.com"/>
    <s v="29312151802037"/>
    <s v="00201022536274"/>
    <x v="1"/>
    <m/>
    <x v="6"/>
    <n v="24"/>
    <n v="10"/>
    <n v="2"/>
    <s v="RX578303759DE"/>
    <s v=""/>
    <s v=""/>
    <s v=""/>
    <s v=""/>
    <s v=""/>
    <s v=""/>
    <s v=""/>
    <s v="RX"/>
    <s v="DE"/>
  </r>
  <r>
    <s v="42940محمد مصطفى محمد يوسف الخواجةmohamedelkhawaga@yahoo.comاستفسار عن مسار الطرد"/>
    <d v="2017-07-24T00:00:00"/>
    <d v="1899-12-30T10:16:13"/>
    <s v="محمد مصطفى محمد يوسف الخواجة"/>
    <x v="0"/>
    <s v="mohamedelkhawaga@yahoo.com"/>
    <s v="28709261405975"/>
    <s v="201011730021"/>
    <x v="1"/>
    <m/>
    <x v="6"/>
    <n v="24"/>
    <n v="10"/>
    <n v="2"/>
    <s v="RF724285686CN"/>
    <s v=""/>
    <s v=""/>
    <s v=""/>
    <s v=""/>
    <s v=""/>
    <s v=""/>
    <s v=""/>
    <s v="RF"/>
    <s v="CN"/>
  </r>
  <r>
    <s v="42940احمد محمد سعد حسنasadon120@gmail.comاستفسار عن مسار الطرد"/>
    <d v="2017-07-24T00:00:00"/>
    <d v="1899-12-30T07:22:46"/>
    <s v="احمد محمد سعد حسن"/>
    <x v="0"/>
    <s v="asadon120@gmail.com"/>
    <s v="29805060200235"/>
    <s v="201212349675"/>
    <x v="1"/>
    <m/>
    <x v="6"/>
    <n v="24"/>
    <n v="7"/>
    <n v="2"/>
    <s v=""/>
    <s v=""/>
    <s v=""/>
    <s v=""/>
    <s v=""/>
    <s v=""/>
    <s v=""/>
    <s v=""/>
    <s v=""/>
    <s v=""/>
  </r>
  <r>
    <s v="42940محمد مدحتbelbehwashy@gmail.comاستفسار عن مسار الطرد"/>
    <d v="2017-07-24T00:00:00"/>
    <d v="1899-12-30T07:07:33"/>
    <s v="محمد مدحت"/>
    <x v="0"/>
    <s v="belbehwashy@gmail.com"/>
    <s v="29310010127571"/>
    <s v="01277265488"/>
    <x v="1"/>
    <m/>
    <x v="6"/>
    <n v="24"/>
    <n v="7"/>
    <n v="2"/>
    <s v="RJ642570702GB"/>
    <s v=""/>
    <s v=""/>
    <s v=""/>
    <s v=""/>
    <s v=""/>
    <s v=""/>
    <s v=""/>
    <s v="RJ"/>
    <s v="GB"/>
  </r>
  <r>
    <s v="42940احمد السيد عبدالمجيد يونسkomoteya2000@gmail.comشــكــوى"/>
    <n v="42940"/>
    <n v="0.23362268518518517"/>
    <s v="احمد السيد عبدالمجيد يونس"/>
    <x v="0"/>
    <s v="komoteya2000@gmail.com"/>
    <s v="28401280100056"/>
    <s v="201002721459"/>
    <x v="2"/>
    <m/>
    <x v="6"/>
    <n v="24"/>
    <n v="5"/>
    <n v="2"/>
    <s v=""/>
    <s v=""/>
    <s v=""/>
    <s v=""/>
    <s v=""/>
    <s v=""/>
    <s v=""/>
    <s v=""/>
    <s v=""/>
    <s v=""/>
  </r>
  <r>
    <s v="42940احمد السيد محمدahmedsaiko22@gmail.comاستفســار عن خدمــة"/>
    <d v="2017-07-24T00:00:00"/>
    <d v="1899-12-30T04:03:08"/>
    <s v="احمد السيد محمد"/>
    <x v="0"/>
    <s v="ahmedsaiko22@gmail.com"/>
    <s v="29310230102315"/>
    <s v="0201143122843"/>
    <x v="0"/>
    <m/>
    <x v="6"/>
    <n v="24"/>
    <n v="4"/>
    <n v="2"/>
    <s v=""/>
    <s v=""/>
    <s v=""/>
    <s v=""/>
    <s v=""/>
    <s v=""/>
    <s v=""/>
    <s v=""/>
    <s v=""/>
    <s v=""/>
  </r>
  <r>
    <s v="42939Ramy ghanemDr_ramyghanem@hotmail.comاستفسار عن مسار الطرد"/>
    <d v="2017-07-23T00:00:00"/>
    <d v="1899-12-30T21:49:01"/>
    <s v="Ramy ghanem"/>
    <x v="0"/>
    <s v="Dr_ramyghanem@hotmail.com"/>
    <s v="28210011200338"/>
    <s v="201287078974"/>
    <x v="1"/>
    <m/>
    <x v="6"/>
    <n v="23"/>
    <n v="21"/>
    <n v="1"/>
    <s v="RS676268646CN"/>
    <s v=""/>
    <s v=""/>
    <s v=""/>
    <s v=""/>
    <s v=""/>
    <s v=""/>
    <s v=""/>
    <s v="RS"/>
    <s v="CN"/>
  </r>
  <r>
    <s v="42939عبد السيد جندى اسكندرabdelsaidgindy@gmail.comاستفسار عن مسار الطرد"/>
    <d v="2017-07-23T00:00:00"/>
    <d v="1899-12-30T21:29:29"/>
    <s v="عبد السيد جندى اسكندر"/>
    <x v="0"/>
    <s v="abdelsaidgindy@gmail.com"/>
    <s v="26606100300072"/>
    <s v="201227106217"/>
    <x v="1"/>
    <m/>
    <x v="6"/>
    <n v="23"/>
    <n v="21"/>
    <n v="1"/>
    <s v=""/>
    <s v=""/>
    <s v=""/>
    <s v=""/>
    <s v=""/>
    <s v=""/>
    <s v=""/>
    <s v=""/>
    <s v=""/>
    <s v=""/>
  </r>
  <r>
    <s v="42939اشرف محمد عبدالحميدashrafelattar1@gmail.comاستفســار عن خدمــة"/>
    <d v="2017-07-23T00:00:00"/>
    <d v="1899-12-30T21:05:52"/>
    <s v="اشرف محمد عبدالحميد"/>
    <x v="0"/>
    <s v="ashrafelattar1@gmail.com"/>
    <s v="2418296667"/>
    <s v="0096534765036"/>
    <x v="0"/>
    <m/>
    <x v="6"/>
    <n v="23"/>
    <n v="21"/>
    <n v="1"/>
    <s v=""/>
    <s v=""/>
    <s v=""/>
    <s v=""/>
    <s v=""/>
    <s v=""/>
    <s v=""/>
    <s v=""/>
    <s v=""/>
    <s v=""/>
  </r>
  <r>
    <s v="42939رضوان أحمد رضوانradwanah73@gmail.comاستفسار عن مسار الطرد"/>
    <d v="2017-07-23T00:00:00"/>
    <d v="1899-12-30T19:45:17"/>
    <s v="رضوان أحمد رضوان"/>
    <x v="24"/>
    <s v="radwanah73@gmail.com"/>
    <s v="27305262601991"/>
    <s v="01008865850"/>
    <x v="1"/>
    <m/>
    <x v="6"/>
    <n v="23"/>
    <n v="19"/>
    <n v="1"/>
    <s v="RE218806543SE"/>
    <s v=""/>
    <s v=""/>
    <s v=""/>
    <s v=""/>
    <s v=""/>
    <s v=""/>
    <s v=""/>
    <s v="RE"/>
    <s v="SE"/>
  </r>
  <r>
    <s v="42939كيرلس فادي يونانkerofady1@gmail.comاستفسار عن مسار الطرد"/>
    <d v="2017-07-23T00:00:00"/>
    <d v="1899-12-30T18:05:24"/>
    <s v="كيرلس فادي يونان"/>
    <x v="0"/>
    <s v="kerofady1@gmail.com"/>
    <s v="29501012427954"/>
    <s v="01282275891"/>
    <x v="1"/>
    <m/>
    <x v="6"/>
    <n v="23"/>
    <n v="18"/>
    <n v="1"/>
    <s v="EE703788144EG"/>
    <s v=""/>
    <s v=""/>
    <s v=""/>
    <s v=""/>
    <s v=""/>
    <s v=""/>
    <s v=""/>
    <s v="EE"/>
    <s v="EG"/>
  </r>
  <r>
    <s v="42939سراج الدين عرفهseragarafa@yahoo.comاستفسار عن مسار الطرد"/>
    <d v="2017-07-23T00:00:00"/>
    <d v="1899-12-30T16:34:25"/>
    <s v="سراج الدين عرفه"/>
    <x v="0"/>
    <s v="seragarafa@yahoo.com"/>
    <s v="27102268800076"/>
    <s v="201000071946"/>
    <x v="1"/>
    <m/>
    <x v="6"/>
    <n v="23"/>
    <n v="16"/>
    <n v="1"/>
    <s v="RN138099886MY"/>
    <s v=""/>
    <s v=""/>
    <s v=""/>
    <s v=""/>
    <s v=""/>
    <s v=""/>
    <s v=""/>
    <s v="RN"/>
    <s v="MY"/>
  </r>
  <r>
    <s v="42939محمد خالد محمد كمال محمدmohamed.khaleed@yahoo.comاستفســار عن خدمــة"/>
    <d v="2017-07-23T00:00:00"/>
    <d v="1899-12-30T14:47:25"/>
    <s v="محمد خالد محمد كمال محمد"/>
    <x v="0"/>
    <s v="mohamed.khaleed@yahoo.com"/>
    <s v="29308090100711"/>
    <s v="01159120678"/>
    <x v="0"/>
    <m/>
    <x v="6"/>
    <n v="23"/>
    <n v="14"/>
    <n v="1"/>
    <s v=""/>
    <s v=""/>
    <s v=""/>
    <s v=""/>
    <s v=""/>
    <s v=""/>
    <s v=""/>
    <s v=""/>
    <s v=""/>
    <s v=""/>
  </r>
  <r>
    <s v="42939محمد عليmali3dm2@gmail.comأخـــــرى"/>
    <d v="2017-07-23T00:00:00"/>
    <d v="1899-12-30T14:03:36"/>
    <s v="محمد علي"/>
    <x v="0"/>
    <s v="mali3dm2@gmail.com"/>
    <s v="28110102101575"/>
    <s v="201090341166"/>
    <x v="4"/>
    <m/>
    <x v="6"/>
    <n v="23"/>
    <n v="14"/>
    <n v="1"/>
    <s v=""/>
    <s v=""/>
    <s v=""/>
    <s v=""/>
    <s v=""/>
    <s v=""/>
    <s v=""/>
    <s v=""/>
    <s v=""/>
    <s v=""/>
  </r>
  <r>
    <s v="42939خالد محمد مصطفي الجوهريkhaledellol5050@gmail.comاستفســار فنـى"/>
    <d v="2017-07-23T00:00:00"/>
    <d v="1899-12-30T13:41:31"/>
    <s v="خالد محمد مصطفي الجوهري"/>
    <x v="0"/>
    <s v="khaledellol5050@gmail.com"/>
    <s v="27208251601595"/>
    <s v="01144742976"/>
    <x v="5"/>
    <m/>
    <x v="6"/>
    <n v="23"/>
    <n v="13"/>
    <n v="1"/>
    <s v=""/>
    <s v=""/>
    <s v=""/>
    <s v=""/>
    <s v=""/>
    <s v=""/>
    <s v=""/>
    <s v=""/>
    <s v=""/>
    <s v=""/>
  </r>
  <r>
    <s v="42939محمدعبدالله عبدالنبيoceanheartxxx@gmail.comاستفســار عن خدمــة"/>
    <d v="2017-07-23T00:00:00"/>
    <d v="1899-12-30T12:58:31"/>
    <s v="محمدعبدالله عبدالنبي"/>
    <x v="0"/>
    <s v="oceanheartxxx@gmail.com"/>
    <s v="28408251402579"/>
    <s v="01017618501"/>
    <x v="0"/>
    <m/>
    <x v="6"/>
    <n v="23"/>
    <n v="12"/>
    <n v="1"/>
    <s v=""/>
    <s v=""/>
    <s v=""/>
    <s v=""/>
    <s v=""/>
    <s v=""/>
    <s v=""/>
    <s v=""/>
    <s v=""/>
    <s v=""/>
  </r>
  <r>
    <s v="42939خالد زكي امين جملkhalid_zaki2020@yahoo.comاستفسار عن مسار الطرد"/>
    <d v="2017-07-23T00:00:00"/>
    <d v="1899-12-30T10:12:06"/>
    <s v="خالد زكي امين جمل"/>
    <x v="2"/>
    <s v="khalid_zaki2020@yahoo.com"/>
    <s v=": A16460691"/>
    <s v="00966502868085"/>
    <x v="1"/>
    <m/>
    <x v="6"/>
    <n v="23"/>
    <n v="10"/>
    <n v="1"/>
    <s v="EE065740726SA"/>
    <s v=""/>
    <s v=""/>
    <s v=""/>
    <s v=""/>
    <s v=""/>
    <s v=""/>
    <s v=""/>
    <s v="EE"/>
    <s v="SA"/>
  </r>
  <r>
    <s v="42939محمد حسنenglishseeker@gmail.comاستفسار عن مسار الطرد"/>
    <d v="2017-07-23T00:00:00"/>
    <d v="1899-12-30T10:00:31"/>
    <s v="محمد حسن"/>
    <x v="2"/>
    <s v="englishseeker@gmail.com"/>
    <s v="27407082400197"/>
    <s v=" 966581235500"/>
    <x v="1"/>
    <m/>
    <x v="6"/>
    <n v="23"/>
    <n v="10"/>
    <n v="1"/>
    <s v="EE059139203SA"/>
    <s v=""/>
    <s v=""/>
    <s v=""/>
    <s v=""/>
    <s v=""/>
    <s v=""/>
    <s v=""/>
    <s v="EE"/>
    <s v="SA"/>
  </r>
  <r>
    <s v="42941محمود مصطفى محمدmemoo_m_eg@hotmail.comاستفســار عن خدمــة"/>
    <d v="2017-07-25T00:00:00"/>
    <d v="1899-12-30T13:14:25"/>
    <s v="محمود مصطفى محمد"/>
    <x v="0"/>
    <s v="memoo_m_eg@hotmail.com"/>
    <s v="28409011210911"/>
    <s v="201008598397"/>
    <x v="0"/>
    <m/>
    <x v="6"/>
    <n v="25"/>
    <n v="13"/>
    <n v="3"/>
    <s v=""/>
    <s v=""/>
    <s v=""/>
    <s v=""/>
    <s v=""/>
    <s v=""/>
    <s v=""/>
    <s v=""/>
    <s v=""/>
    <s v=""/>
  </r>
  <r>
    <s v="42941Mohammad al kassemtheblue7697@gmail.comشــكــوى"/>
    <d v="2017-07-25T00:00:00"/>
    <d v="1899-12-30T13:07:50"/>
    <s v="Mohammad al kassem"/>
    <x v="10"/>
    <s v="theblue7697@gmail.com"/>
    <s v=": Z04TORVH5"/>
    <s v="491722041897"/>
    <x v="2"/>
    <m/>
    <x v="6"/>
    <n v="25"/>
    <n v="13"/>
    <n v="3"/>
    <s v="CL632881807DE"/>
    <s v=""/>
    <s v=""/>
    <s v=""/>
    <s v=""/>
    <s v=""/>
    <s v=""/>
    <s v=""/>
    <s v="CL"/>
    <s v="DE"/>
  </r>
  <r>
    <s v="42941مصطفي محمد مصطفي احمدmosbro9@gmail.comاستفســار عن خدمــة"/>
    <d v="2017-07-25T00:00:00"/>
    <d v="1899-12-30T12:57:52"/>
    <s v="مصطفي محمد مصطفي احمد"/>
    <x v="7"/>
    <s v="mosbro9@gmail.com"/>
    <s v=": A15971467"/>
    <s v="00971509556839"/>
    <x v="0"/>
    <m/>
    <x v="6"/>
    <n v="25"/>
    <n v="12"/>
    <n v="3"/>
    <s v=""/>
    <s v=""/>
    <s v=""/>
    <s v=""/>
    <s v=""/>
    <s v=""/>
    <s v=""/>
    <s v=""/>
    <s v=""/>
    <s v=""/>
  </r>
  <r>
    <s v="42941محمد احمد عبد الجواد على مسعود الابيارىtomohmaster@hotmail.comشــكــوى"/>
    <d v="2017-07-25T00:00:00"/>
    <d v="1899-12-30T12:25:04"/>
    <s v="محمد احمد عبد الجواد على مسعود الابيارى"/>
    <x v="0"/>
    <s v="tomohmaster@hotmail.com"/>
    <s v="29207122300075"/>
    <s v="2001156989679"/>
    <x v="2"/>
    <m/>
    <x v="6"/>
    <n v="25"/>
    <n v="12"/>
    <n v="3"/>
    <s v=""/>
    <s v=""/>
    <s v=""/>
    <s v=""/>
    <s v=""/>
    <s v=""/>
    <s v=""/>
    <s v=""/>
    <s v=""/>
    <s v=""/>
  </r>
  <r>
    <s v="42941احمدsoelnagar@yahoo.comاستفســار عن خدمــة"/>
    <d v="2017-07-25T00:00:00"/>
    <d v="1899-12-30T12:24:44"/>
    <s v="احمد"/>
    <x v="0"/>
    <s v="soelnagar@yahoo.com"/>
    <s v="29709011340537"/>
    <s v="201066540503"/>
    <x v="0"/>
    <m/>
    <x v="6"/>
    <n v="25"/>
    <n v="12"/>
    <n v="3"/>
    <s v=""/>
    <s v=""/>
    <s v=""/>
    <s v=""/>
    <s v=""/>
    <s v=""/>
    <s v=""/>
    <s v=""/>
    <s v=""/>
    <s v=""/>
  </r>
  <r>
    <s v="42941Mohamed Tolbam-tolba@live.comاستفسار عن مسار الطرد"/>
    <d v="2017-07-25T00:00:00"/>
    <d v="1899-12-30T12:02:14"/>
    <s v="Mohamed Tolba"/>
    <x v="0"/>
    <s v="m-tolba@live.com"/>
    <s v="2850202160072"/>
    <s v="201200254933"/>
    <x v="1"/>
    <m/>
    <x v="6"/>
    <n v="25"/>
    <n v="12"/>
    <n v="3"/>
    <s v="EL042314929JP"/>
    <s v="EL042314929JP"/>
    <s v=""/>
    <s v=""/>
    <s v=""/>
    <s v=""/>
    <s v=""/>
    <s v=""/>
    <s v="EL"/>
    <s v="JP"/>
  </r>
  <r>
    <s v="42941محمد احمد نور الدين محمدmohamed.nour@live.comاستفسار عن مسار الطرد"/>
    <d v="2017-07-25T00:00:00"/>
    <d v="1899-12-30T11:53:53"/>
    <s v="محمد احمد نور الدين محمد"/>
    <x v="0"/>
    <s v="mohamed.nour@live.com"/>
    <s v="28516110100095"/>
    <s v="01222595200"/>
    <x v="1"/>
    <m/>
    <x v="6"/>
    <n v="25"/>
    <n v="11"/>
    <n v="3"/>
    <s v="RX578325992DE"/>
    <s v=""/>
    <s v=""/>
    <s v=""/>
    <s v=""/>
    <s v=""/>
    <s v=""/>
    <s v=""/>
    <s v="RX"/>
    <s v="DE"/>
  </r>
  <r>
    <s v="42941عبدالعاطى سريةabdelateyserya45@yahoo.comأخـــــرى"/>
    <d v="2017-07-25T00:00:00"/>
    <d v="1899-12-30T11:48:16"/>
    <s v="عبدالعاطى سرية"/>
    <x v="0"/>
    <s v="abdelateyserya45@yahoo.com"/>
    <s v="28802021701518"/>
    <s v="0201207584426"/>
    <x v="4"/>
    <m/>
    <x v="6"/>
    <n v="25"/>
    <n v="11"/>
    <n v="3"/>
    <s v=""/>
    <s v=""/>
    <s v=""/>
    <s v=""/>
    <s v=""/>
    <s v=""/>
    <s v=""/>
    <s v=""/>
    <s v=""/>
    <s v=""/>
  </r>
  <r>
    <s v="42941جرجس نجيب منقريوسg.n.mankaryous@gmail.comاستفسار عن مسار الطرد"/>
    <d v="2017-07-25T00:00:00"/>
    <d v="1899-12-30T11:27:18"/>
    <s v="جرجس نجيب منقريوس"/>
    <x v="49"/>
    <s v="g.n.mankaryous@gmail.com"/>
    <s v="Rhhooc8nh Netherlands"/>
    <s v="31623145639"/>
    <x v="1"/>
    <m/>
    <x v="6"/>
    <n v="25"/>
    <n v="11"/>
    <n v="3"/>
    <s v="RN238882566NL"/>
    <s v=""/>
    <s v=""/>
    <s v=""/>
    <s v=""/>
    <s v=""/>
    <s v=""/>
    <s v=""/>
    <s v="RN"/>
    <s v="NL"/>
  </r>
  <r>
    <s v="42941MohamedMrady9977@gmail.comاستفسار عن مسار الطرد"/>
    <d v="2017-07-25T00:00:00"/>
    <d v="1899-12-30T11:18:06"/>
    <s v="Mohamed"/>
    <x v="0"/>
    <s v="Mrady9977@gmail.com"/>
    <s v="29701300201153"/>
    <s v="00201145190052"/>
    <x v="1"/>
    <m/>
    <x v="6"/>
    <n v="25"/>
    <n v="11"/>
    <n v="3"/>
    <s v="RF610476011UA"/>
    <s v=""/>
    <s v=""/>
    <s v=""/>
    <s v=""/>
    <s v=""/>
    <s v=""/>
    <s v=""/>
    <s v="RF"/>
    <s v="UA"/>
  </r>
  <r>
    <s v="42941وليد محمد محمود ابراهيمwello102@hotmail.comاستفسار عن مسار الطرد"/>
    <d v="2017-07-25T00:00:00"/>
    <d v="1899-12-30T11:04:55"/>
    <s v="وليد محمد محمود ابراهيم"/>
    <x v="0"/>
    <s v="wello102@hotmail.com"/>
    <s v="27207260200513"/>
    <s v="201097166844"/>
    <x v="1"/>
    <m/>
    <x v="6"/>
    <n v="25"/>
    <n v="11"/>
    <n v="3"/>
    <s v=""/>
    <s v=""/>
    <s v=""/>
    <s v=""/>
    <s v=""/>
    <s v=""/>
    <s v=""/>
    <s v=""/>
    <s v=""/>
    <s v=""/>
  </r>
  <r>
    <s v="42941احمد مصطفي محمد ابوغنيمهmedo_hedeab@yahoo.comشــكــوى"/>
    <d v="2017-07-25T00:00:00"/>
    <d v="1899-12-30T11:02:39"/>
    <s v="احمد مصطفي محمد ابوغنيمه"/>
    <x v="0"/>
    <s v="medo_hedeab@yahoo.com"/>
    <s v="29010102403716"/>
    <s v="01284013036"/>
    <x v="2"/>
    <m/>
    <x v="6"/>
    <n v="25"/>
    <n v="11"/>
    <n v="3"/>
    <s v=""/>
    <s v=""/>
    <s v=""/>
    <s v=""/>
    <s v=""/>
    <s v=""/>
    <s v=""/>
    <s v=""/>
    <s v=""/>
    <s v=""/>
  </r>
  <r>
    <s v="42941فاطمه عبد الحميد محمدkokywoky@yahoo.comشــكــوى"/>
    <d v="2017-07-25T00:00:00"/>
    <d v="1899-12-30T10:50:26"/>
    <s v="فاطمه عبد الحميد محمد"/>
    <x v="0"/>
    <s v="kokywoky@yahoo.com"/>
    <s v="25109020200061"/>
    <s v="0020106038857"/>
    <x v="2"/>
    <m/>
    <x v="6"/>
    <n v="25"/>
    <n v="10"/>
    <n v="3"/>
    <s v="cp002787293eg"/>
    <s v=""/>
    <s v=""/>
    <s v=""/>
    <s v=""/>
    <s v=""/>
    <s v=""/>
    <s v=""/>
    <s v="CP"/>
    <s v="EG"/>
  </r>
  <r>
    <s v="42941Anas Ashraf Fawzyanas.a.fawzy@gmail.comشــكــوى"/>
    <d v="2017-07-25T00:00:00"/>
    <d v="1899-12-30T10:28:15"/>
    <s v="Anas Ashraf Fawzy"/>
    <x v="0"/>
    <s v="anas.a.fawzy@gmail.com"/>
    <s v="29202022102894"/>
    <s v="01127882821"/>
    <x v="2"/>
    <m/>
    <x v="6"/>
    <n v="25"/>
    <n v="10"/>
    <n v="3"/>
    <s v="RX577499776DE"/>
    <s v=""/>
    <s v=""/>
    <s v=""/>
    <s v=""/>
    <s v=""/>
    <s v=""/>
    <s v=""/>
    <s v="RX"/>
    <s v="DE"/>
  </r>
  <r>
    <s v="42941Anas Ashraf Fawzyanas.a.fawzy@gmail.comاستفسار عن مسار الطرد"/>
    <d v="2017-07-25T00:00:00"/>
    <d v="1899-12-30T10:26:19"/>
    <s v="Anas Ashraf Fawzy"/>
    <x v="0"/>
    <s v="anas.a.fawzy@gmail.com"/>
    <s v="29202022102894"/>
    <s v="01127882821"/>
    <x v="1"/>
    <m/>
    <x v="6"/>
    <n v="25"/>
    <n v="10"/>
    <n v="3"/>
    <s v="RX577499776DE"/>
    <s v=""/>
    <s v=""/>
    <s v=""/>
    <s v=""/>
    <s v=""/>
    <s v=""/>
    <s v=""/>
    <s v="RX"/>
    <s v="DE"/>
  </r>
  <r>
    <s v="42941Mohammed Habibhabib@alexcoder.comاستفسار عن مسار الطرد"/>
    <d v="2017-07-25T00:00:00"/>
    <d v="1899-12-30T09:42:26"/>
    <s v="Mohammed Habib"/>
    <x v="0"/>
    <s v="habib@alexcoder.com"/>
    <s v="28104120201871"/>
    <s v="201110016886"/>
    <x v="1"/>
    <m/>
    <x v="6"/>
    <n v="25"/>
    <n v="9"/>
    <n v="3"/>
    <s v="RT362714230HK"/>
    <s v="HK300049625HP"/>
    <s v="RC292614731DE"/>
    <s v=""/>
    <s v=""/>
    <s v=""/>
    <s v=""/>
    <s v=""/>
    <s v="RT"/>
    <s v="HK"/>
  </r>
  <r>
    <s v="42941ابراهيم محمد ابراهيم الديبibrahimeldeeb1980@gmail.comشــكــوى"/>
    <d v="2017-07-25T00:00:00"/>
    <d v="1899-12-30T06:33:09"/>
    <s v="ابراهيم محمد ابراهيم الديب"/>
    <x v="0"/>
    <s v="ibrahimeldeeb1980@gmail.com"/>
    <s v="28003100202179"/>
    <s v="00601111880528"/>
    <x v="2"/>
    <m/>
    <x v="6"/>
    <n v="25"/>
    <n v="6"/>
    <n v="3"/>
    <s v=""/>
    <s v=""/>
    <s v=""/>
    <s v=""/>
    <s v=""/>
    <s v=""/>
    <s v=""/>
    <s v=""/>
    <s v=""/>
    <s v=""/>
  </r>
  <r>
    <s v="42941Walid Baderwalid.bader@rawya-trading.comاستفسار عن مسار الطرد"/>
    <d v="2017-07-25T00:00:00"/>
    <d v="1899-12-30T02:19:16"/>
    <s v="Walid Bader"/>
    <x v="8"/>
    <s v="walid.bader@rawya-trading.com"/>
    <s v=": 9751025176"/>
    <s v="00962797990506"/>
    <x v="1"/>
    <m/>
    <x v="6"/>
    <n v="25"/>
    <n v="2"/>
    <n v="3"/>
    <s v="EE180263350ID"/>
    <s v=""/>
    <s v=""/>
    <s v=""/>
    <s v=""/>
    <s v=""/>
    <s v=""/>
    <s v=""/>
    <s v="EE"/>
    <s v="ID"/>
  </r>
  <r>
    <s v="42941جابر فاروق جابر محمدjaperfarouk@yahoo.comأخـــــرى"/>
    <d v="2017-07-25T00:00:00"/>
    <d v="1899-12-30T01:46:07"/>
    <s v="جابر فاروق جابر محمد"/>
    <x v="0"/>
    <s v="japerfarouk@yahoo.com"/>
    <s v="27307292200439"/>
    <s v="01068366088"/>
    <x v="4"/>
    <m/>
    <x v="6"/>
    <n v="25"/>
    <n v="1"/>
    <n v="3"/>
    <s v=""/>
    <s v=""/>
    <s v=""/>
    <s v=""/>
    <s v=""/>
    <s v=""/>
    <s v=""/>
    <s v=""/>
    <s v=""/>
    <s v=""/>
  </r>
  <r>
    <s v="42940عمرو سعيد توفيق اسماعيلPr.amrtawfeek @gmail. comشــكــوى"/>
    <d v="2017-07-24T00:00:00"/>
    <d v="1899-12-30T23:42:07"/>
    <s v="عمرو سعيد توفيق اسماعيل"/>
    <x v="0"/>
    <s v="Pr.amrtawfeek @gmail. com"/>
    <s v="28503172702454"/>
    <s v="01004474185"/>
    <x v="2"/>
    <m/>
    <x v="6"/>
    <n v="24"/>
    <n v="23"/>
    <n v="2"/>
    <s v=""/>
    <s v=""/>
    <s v=""/>
    <s v=""/>
    <s v=""/>
    <s v=""/>
    <s v=""/>
    <s v=""/>
    <s v=""/>
    <s v=""/>
  </r>
  <r>
    <s v="42940احمد عوض حامد عوضAhmedhamedawad123456789@gmail.comشــكــوى"/>
    <d v="2017-07-24T00:00:00"/>
    <d v="1899-12-30T23:31:04"/>
    <s v="احمد عوض حامد عوض"/>
    <x v="0"/>
    <s v="Ahmedhamedawad123456789@gmail.com"/>
    <s v="25112010300298"/>
    <s v="01289025129"/>
    <x v="2"/>
    <m/>
    <x v="6"/>
    <n v="24"/>
    <n v="23"/>
    <n v="2"/>
    <s v=""/>
    <s v=""/>
    <s v=""/>
    <s v=""/>
    <s v=""/>
    <s v=""/>
    <s v=""/>
    <s v=""/>
    <s v=""/>
    <s v=""/>
  </r>
  <r>
    <s v="42940galal amine-galalamin@hotmail.comاستفسار عن مسار الطرد"/>
    <d v="2017-07-24T00:00:00"/>
    <d v="1899-12-30T23:08:10"/>
    <s v="galal amin"/>
    <x v="0"/>
    <s v="e-galalamin@hotmail.com"/>
    <s v="26105061900319"/>
    <s v="201063845710"/>
    <x v="1"/>
    <m/>
    <x v="6"/>
    <n v="24"/>
    <n v="23"/>
    <n v="2"/>
    <s v="CJ159257596US"/>
    <s v=""/>
    <s v=""/>
    <s v=""/>
    <s v=""/>
    <s v=""/>
    <s v=""/>
    <s v=""/>
    <s v="CJ"/>
    <s v="US"/>
  </r>
  <r>
    <s v="42940Dina safwatDinaaboelhassan@gmail.comاستفسار عن مسار الطرد"/>
    <d v="2017-07-24T00:00:00"/>
    <d v="1899-12-30T22:15:56"/>
    <s v="Dina safwat"/>
    <x v="0"/>
    <s v="Dinaaboelhassan@gmail.com"/>
    <s v="29308062500844"/>
    <s v="01067797680"/>
    <x v="1"/>
    <m/>
    <x v="6"/>
    <n v="24"/>
    <n v="22"/>
    <n v="2"/>
    <s v="UA639232917US"/>
    <s v=""/>
    <s v=""/>
    <s v=""/>
    <s v=""/>
    <s v=""/>
    <s v=""/>
    <s v=""/>
    <s v="UA"/>
    <s v="US"/>
  </r>
  <r>
    <s v="42940مصطفى خالد عبد الغنىmostafaka412@gmail.comاستفسار عن مسار الطرد"/>
    <d v="2017-07-24T00:00:00"/>
    <d v="1899-12-30T19:53:26"/>
    <s v="مصطفى خالد عبد الغنى"/>
    <x v="0"/>
    <s v="mostafaka412@gmail.com"/>
    <s v="30106212400874"/>
    <s v="201099590245"/>
    <x v="1"/>
    <m/>
    <x v="6"/>
    <n v="24"/>
    <n v="19"/>
    <n v="2"/>
    <s v=""/>
    <s v=""/>
    <s v=""/>
    <s v=""/>
    <s v=""/>
    <s v=""/>
    <s v=""/>
    <s v=""/>
    <s v=""/>
    <s v=""/>
  </r>
  <r>
    <s v="42940سامى جرجس ابراهيمss7002003@gmail.comاستفسار عن مسار الطرد"/>
    <d v="2017-07-24T00:00:00"/>
    <d v="1899-12-30T19:29:48"/>
    <s v="سامى جرجس ابراهيم"/>
    <x v="0"/>
    <s v="ss7002003@gmail.com"/>
    <s v="28004012404451"/>
    <s v="00201282458471"/>
    <x v="1"/>
    <m/>
    <x v="6"/>
    <n v="24"/>
    <n v="19"/>
    <n v="2"/>
    <s v="RA890126692IT"/>
    <s v=""/>
    <s v=""/>
    <s v=""/>
    <s v=""/>
    <s v=""/>
    <s v=""/>
    <s v=""/>
    <s v="RA"/>
    <s v="IT"/>
  </r>
  <r>
    <s v="42940السيد عبد الفتاح السيدsayfath@hotmail.comشــكــوى"/>
    <d v="2017-07-24T00:00:00"/>
    <d v="1899-12-30T19:18:28"/>
    <s v="السيد عبد الفتاح السيد"/>
    <x v="0"/>
    <s v="sayfath@hotmail.com"/>
    <s v="25801011603278"/>
    <s v="01001524549"/>
    <x v="2"/>
    <m/>
    <x v="6"/>
    <n v="24"/>
    <n v="19"/>
    <n v="2"/>
    <s v=""/>
    <s v=""/>
    <s v=""/>
    <s v=""/>
    <s v=""/>
    <s v=""/>
    <s v=""/>
    <s v=""/>
    <s v=""/>
    <s v=""/>
  </r>
  <r>
    <s v="42940هبه ابراهيم المتولي فرجmr_hendawy@yahoo.comشــكــوى"/>
    <d v="2017-07-24T00:00:00"/>
    <d v="1899-12-30T18:53:23"/>
    <s v="هبه ابراهيم المتولي فرج"/>
    <x v="0"/>
    <s v="mr_hendawy@yahoo.com"/>
    <s v="28808091202509"/>
    <s v="01019769906"/>
    <x v="2"/>
    <m/>
    <x v="6"/>
    <n v="24"/>
    <n v="18"/>
    <n v="2"/>
    <s v="EE016240468EG"/>
    <s v=""/>
    <s v=""/>
    <s v=""/>
    <s v=""/>
    <s v=""/>
    <s v=""/>
    <s v=""/>
    <s v="EE"/>
    <s v="EG"/>
  </r>
  <r>
    <s v="42940حسام احمد فهميhossamahmed054@gmail.comشــكــوى"/>
    <d v="2017-07-24T00:00:00"/>
    <d v="1899-12-30T18:52:48"/>
    <s v="حسام احمد فهمي"/>
    <x v="0"/>
    <s v="hossamahmed054@gmail.com"/>
    <s v="29511012107751"/>
    <s v="201152686856"/>
    <x v="2"/>
    <m/>
    <x v="6"/>
    <n v="24"/>
    <n v="18"/>
    <n v="2"/>
    <s v="EE703798288EG"/>
    <s v=""/>
    <s v=""/>
    <s v=""/>
    <s v=""/>
    <s v=""/>
    <s v=""/>
    <s v=""/>
    <s v="EE"/>
    <s v="EG"/>
  </r>
  <r>
    <s v="42940إيهاب محمود حسنIhab.hassan2313@gmail.comاستفسار عن مسار الطرد"/>
    <d v="2017-07-24T00:00:00"/>
    <d v="1899-12-30T18:42:33"/>
    <s v="إيهاب محمود حسن"/>
    <x v="0"/>
    <s v="Ihab.hassan2313@gmail.com"/>
    <s v="28302142103135"/>
    <s v="01000601444"/>
    <x v="1"/>
    <m/>
    <x v="6"/>
    <n v="24"/>
    <n v="18"/>
    <n v="2"/>
    <s v="RS822956863NL"/>
    <s v=""/>
    <s v=""/>
    <s v=""/>
    <s v=""/>
    <s v=""/>
    <s v=""/>
    <s v=""/>
    <s v="RS"/>
    <s v="NL"/>
  </r>
  <r>
    <s v="42940نجوي عبد العظيم محفوظngwa@yahoo.comشــكــوى"/>
    <d v="2017-07-24T00:00:00"/>
    <d v="1899-12-30T18:00:45"/>
    <s v="نجوي عبد العظيم محفوظ"/>
    <x v="0"/>
    <s v="ngwa@yahoo.com"/>
    <s v="273005400254"/>
    <s v="0123757309"/>
    <x v="2"/>
    <m/>
    <x v="6"/>
    <n v="24"/>
    <n v="18"/>
    <n v="2"/>
    <s v=""/>
    <s v=""/>
    <s v=""/>
    <s v=""/>
    <s v=""/>
    <s v=""/>
    <s v=""/>
    <s v=""/>
    <s v=""/>
    <s v=""/>
  </r>
  <r>
    <s v="42940محسن محمود عبد اللهmohm@gmail.comشــكــوى"/>
    <d v="2017-07-24T00:00:00"/>
    <d v="1899-12-30T17:53:33"/>
    <s v="محسن محمود عبد الله"/>
    <x v="0"/>
    <s v="mohm@gmail.com"/>
    <s v="273005400254"/>
    <s v="01223738306"/>
    <x v="2"/>
    <m/>
    <x v="6"/>
    <n v="24"/>
    <n v="17"/>
    <n v="2"/>
    <s v=""/>
    <s v=""/>
    <s v=""/>
    <s v=""/>
    <s v=""/>
    <s v=""/>
    <s v=""/>
    <s v=""/>
    <s v=""/>
    <s v=""/>
  </r>
  <r>
    <s v="42940محمد رافي عبد الحكيمmohm@gmail.comأخـــــرى"/>
    <d v="2017-07-24T00:00:00"/>
    <d v="1899-12-30T17:42:25"/>
    <s v="محمد رافي عبد الحكيم"/>
    <x v="0"/>
    <s v="mohm@gmail.com"/>
    <s v="273005400254"/>
    <s v="01223737908"/>
    <x v="4"/>
    <m/>
    <x v="6"/>
    <n v="24"/>
    <n v="17"/>
    <n v="2"/>
    <s v=""/>
    <s v=""/>
    <s v=""/>
    <s v=""/>
    <s v=""/>
    <s v=""/>
    <s v=""/>
    <s v=""/>
    <s v=""/>
    <s v=""/>
  </r>
  <r>
    <s v="42940احمد محمد عبد الفتاحdabshapop@gmail.comأخـــــرى"/>
    <d v="2017-07-24T00:00:00"/>
    <d v="1899-12-30T17:31:41"/>
    <s v="احمد محمد عبد الفتاح"/>
    <x v="0"/>
    <s v="dabshapop@gmail.com"/>
    <s v="4097890040538423"/>
    <s v="01200647206"/>
    <x v="4"/>
    <m/>
    <x v="6"/>
    <n v="24"/>
    <n v="17"/>
    <n v="2"/>
    <s v=""/>
    <s v=""/>
    <s v=""/>
    <s v=""/>
    <s v=""/>
    <s v=""/>
    <s v=""/>
    <s v=""/>
    <s v=""/>
    <s v=""/>
  </r>
  <r>
    <s v="42940محمود علي حسنmoh@gmail.comشــكــوى"/>
    <d v="2017-07-24T00:00:00"/>
    <d v="1899-12-30T16:47:01"/>
    <s v="محمود علي حسن"/>
    <x v="0"/>
    <s v="moh@gmail.com"/>
    <s v="26206200400096"/>
    <s v="01223737908"/>
    <x v="2"/>
    <m/>
    <x v="6"/>
    <n v="24"/>
    <n v="16"/>
    <n v="2"/>
    <s v=""/>
    <s v=""/>
    <s v=""/>
    <s v=""/>
    <s v=""/>
    <s v=""/>
    <s v=""/>
    <s v=""/>
    <s v=""/>
    <s v=""/>
  </r>
  <r>
    <s v="42940amramrpopp231@gmail.comاستفسار عن مسار الطرد"/>
    <d v="2017-07-24T00:00:00"/>
    <d v="1899-12-30T16:08:40"/>
    <s v="amr"/>
    <x v="0"/>
    <s v="amrpopp231@gmail.com"/>
    <s v="030201456586558"/>
    <s v="201113878206"/>
    <x v="1"/>
    <m/>
    <x v="6"/>
    <n v="24"/>
    <n v="16"/>
    <n v="2"/>
    <s v="RX577862323DE"/>
    <s v=""/>
    <s v=""/>
    <s v=""/>
    <s v=""/>
    <s v=""/>
    <s v=""/>
    <s v=""/>
    <s v="RX"/>
    <s v="DE"/>
  </r>
  <r>
    <s v="42940Bisho koltaCancer56@yandex.ruاستفسار عن مسار الطرد"/>
    <d v="2017-07-24T00:00:00"/>
    <d v="1899-12-30T16:08:15"/>
    <s v="Bisho kolta"/>
    <x v="0"/>
    <s v="Cancer56@yandex.ru"/>
    <s v="28504010201636"/>
    <s v="01273757313"/>
    <x v="1"/>
    <m/>
    <x v="6"/>
    <n v="24"/>
    <n v="16"/>
    <n v="2"/>
    <s v="RB264190152SG"/>
    <s v="RF769073770CN"/>
    <s v="RB263834823SG"/>
    <s v="RB268674417SG"/>
    <s v=""/>
    <s v=""/>
    <s v=""/>
    <s v=""/>
    <s v="RB"/>
    <s v="SG"/>
  </r>
  <r>
    <s v="42943علاء اسامة رمضانalaaosama462@gmail.comاستفســار عن خدمــة"/>
    <d v="2017-07-27T00:00:00"/>
    <d v="1899-12-30T15:35:37"/>
    <s v="علاء اسامة رمضان"/>
    <x v="0"/>
    <s v="alaaosama462@gmail.com"/>
    <s v="29204070103331"/>
    <s v="01141802146"/>
    <x v="0"/>
    <m/>
    <x v="6"/>
    <n v="27"/>
    <n v="15"/>
    <n v="5"/>
    <s v=""/>
    <s v=""/>
    <s v=""/>
    <s v=""/>
    <s v=""/>
    <s v=""/>
    <s v=""/>
    <s v=""/>
    <s v=""/>
    <s v=""/>
  </r>
  <r>
    <s v="42943محمد اشرف مصباحmohamedashraf09@outlook.comاستفســار عن خدمــة"/>
    <d v="2017-07-27T00:00:00"/>
    <d v="1899-12-30T14:14:20"/>
    <s v="محمد اشرف مصباح"/>
    <x v="0"/>
    <s v="mohamedashraf09@outlook.com"/>
    <s v="29501011646318"/>
    <s v="01278275402"/>
    <x v="0"/>
    <m/>
    <x v="6"/>
    <n v="27"/>
    <n v="14"/>
    <n v="5"/>
    <s v=""/>
    <s v=""/>
    <s v=""/>
    <s v=""/>
    <s v=""/>
    <s v=""/>
    <s v=""/>
    <s v=""/>
    <s v=""/>
    <s v=""/>
  </r>
  <r>
    <s v="42943احمد عبد المنعم على احمدmr.hendawy@gmail.comشــكــوى"/>
    <d v="2017-07-27T00:00:00"/>
    <d v="1899-12-30T14:10:04"/>
    <s v="احمد عبد المنعم على احمد"/>
    <x v="2"/>
    <s v="mr.hendawy@gmail.com"/>
    <s v=": a14590146"/>
    <s v="00966547412427"/>
    <x v="2"/>
    <m/>
    <x v="6"/>
    <n v="27"/>
    <n v="14"/>
    <n v="5"/>
    <s v="EE123456789EG"/>
    <s v=""/>
    <s v=""/>
    <s v=""/>
    <s v=""/>
    <s v=""/>
    <s v=""/>
    <s v=""/>
    <s v="EE"/>
    <s v="EG"/>
  </r>
  <r>
    <s v="42943Muhammad El-Saeedm.elsaeed@brightery.com.egاستفسار عن مسار الطرد"/>
    <d v="2017-07-27T00:00:00"/>
    <d v="1899-12-30T13:44:05"/>
    <s v="Muhammad El-Saeed"/>
    <x v="0"/>
    <s v="m.elsaeed@brightery.com.eg"/>
    <s v="28901010225615"/>
    <s v="201000709113"/>
    <x v="1"/>
    <m/>
    <x v="6"/>
    <n v="27"/>
    <n v="13"/>
    <n v="5"/>
    <s v="RS780286825NL"/>
    <s v=""/>
    <s v=""/>
    <s v=""/>
    <s v=""/>
    <s v=""/>
    <s v=""/>
    <s v=""/>
    <s v="RS"/>
    <s v="NL"/>
  </r>
  <r>
    <s v="42943ماهر رشاد قطب علىmaher_rashad@hotmail.comشــكــوى"/>
    <d v="2017-07-27T00:00:00"/>
    <d v="1899-12-30T12:54:14"/>
    <s v="ماهر رشاد قطب على"/>
    <x v="0"/>
    <s v="maher_rashad@hotmail.com"/>
    <s v="26809150202312"/>
    <s v="00201005606331"/>
    <x v="2"/>
    <m/>
    <x v="6"/>
    <n v="27"/>
    <n v="12"/>
    <n v="5"/>
    <s v=""/>
    <s v=""/>
    <s v=""/>
    <s v=""/>
    <s v=""/>
    <s v=""/>
    <s v=""/>
    <s v=""/>
    <s v=""/>
    <s v=""/>
  </r>
  <r>
    <s v="42943Anas Ashraf Fawzyanas.a.fawzy@gmail.comاستفســار عن خدمــة"/>
    <d v="2017-07-27T00:00:00"/>
    <d v="1899-12-30T12:52:59"/>
    <s v="Anas Ashraf Fawzy"/>
    <x v="0"/>
    <s v="anas.a.fawzy@gmail.com"/>
    <s v="29202022102894"/>
    <s v="01127882821"/>
    <x v="0"/>
    <m/>
    <x v="6"/>
    <n v="27"/>
    <n v="12"/>
    <n v="5"/>
    <s v=""/>
    <s v=""/>
    <s v=""/>
    <s v=""/>
    <s v=""/>
    <s v=""/>
    <s v=""/>
    <s v=""/>
    <s v=""/>
    <s v=""/>
  </r>
  <r>
    <s v="42943Shrief Mohamed Abd Elrazekshriefmohamed13@gmail.comاستفسار عن مسار الطرد"/>
    <d v="2017-07-27T00:00:00"/>
    <d v="1899-12-30T12:31:20"/>
    <s v="Shrief Mohamed Abd Elrazek"/>
    <x v="0"/>
    <s v="shriefmohamed13@gmail.com"/>
    <s v="29703210200771"/>
    <s v="201210325979"/>
    <x v="1"/>
    <m/>
    <x v="6"/>
    <n v="27"/>
    <n v="12"/>
    <n v="5"/>
    <s v="RX574357178DE"/>
    <s v=""/>
    <s v=""/>
    <s v=""/>
    <s v=""/>
    <s v=""/>
    <s v=""/>
    <s v=""/>
    <s v="RX"/>
    <s v="DE"/>
  </r>
  <r>
    <s v="42943Mohammad Al kassemtheblue7697@gmail.comاستفسار عن مسار الطرد"/>
    <d v="2017-07-27T00:00:00"/>
    <d v="1899-12-30T12:01:51"/>
    <s v="Mohammad Al kassem"/>
    <x v="10"/>
    <s v="theblue7697@gmail.com"/>
    <s v="Z04TORVH5"/>
    <s v="491722041897"/>
    <x v="1"/>
    <m/>
    <x v="6"/>
    <n v="27"/>
    <n v="12"/>
    <n v="5"/>
    <s v="CL632881807DE"/>
    <s v=""/>
    <s v=""/>
    <s v=""/>
    <s v=""/>
    <s v=""/>
    <s v=""/>
    <s v=""/>
    <s v="CL"/>
    <s v="DE"/>
  </r>
  <r>
    <s v="42943حنان إبراهيم علي عبدالحميد خلف01125033572أخـــــرى"/>
    <d v="2017-07-27T00:00:00"/>
    <d v="1899-12-30T12:01:01"/>
    <s v="حنان إبراهيم علي عبدالحميد خلف"/>
    <x v="0"/>
    <s v="01125033572"/>
    <s v="29811151806322"/>
    <s v="01120336557"/>
    <x v="4"/>
    <m/>
    <x v="6"/>
    <n v="27"/>
    <n v="12"/>
    <n v="5"/>
    <s v="EE022750200SA"/>
    <s v=""/>
    <s v=""/>
    <s v=""/>
    <s v=""/>
    <s v=""/>
    <s v=""/>
    <s v=""/>
    <s v="EE"/>
    <s v="SA"/>
  </r>
  <r>
    <s v="42943kandil glasssgamal@Kandilglass.comاستفسار عن مسار الطرد"/>
    <d v="2017-07-27T00:00:00"/>
    <d v="1899-12-30T11:54:14"/>
    <s v="kandil glass"/>
    <x v="0"/>
    <s v="sgamal@Kandilglass.com"/>
    <s v="0103476"/>
    <s v="01141117733"/>
    <x v="1"/>
    <m/>
    <x v="6"/>
    <n v="27"/>
    <n v="11"/>
    <n v="5"/>
    <s v="RR268510807DE"/>
    <s v=""/>
    <s v=""/>
    <s v=""/>
    <s v=""/>
    <s v=""/>
    <s v=""/>
    <s v=""/>
    <s v="RR"/>
    <s v="DE"/>
  </r>
  <r>
    <s v="42943محمود عبد العزيزmahmoud@accu.euاستفسار عن مسار الطرد"/>
    <d v="2017-07-27T00:00:00"/>
    <d v="1899-12-30T11:21:38"/>
    <s v="محمود عبد العزيز"/>
    <x v="0"/>
    <s v="mahmoud@accu.eu"/>
    <s v="28712121405178"/>
    <s v="201009804282"/>
    <x v="1"/>
    <m/>
    <x v="6"/>
    <n v="27"/>
    <n v="11"/>
    <n v="5"/>
    <s v="RR721420988CZ"/>
    <s v=""/>
    <s v=""/>
    <s v=""/>
    <s v=""/>
    <s v=""/>
    <s v=""/>
    <s v=""/>
    <s v="RR"/>
    <s v="CZ"/>
  </r>
  <r>
    <s v="42943احمد عبد المنعم علي احمدmr.hendawy@gmail.comشــكــوى"/>
    <d v="2017-07-27T00:00:00"/>
    <d v="1899-12-30T11:12:01"/>
    <s v="احمد عبد المنعم علي احمد"/>
    <x v="2"/>
    <s v="mr.hendawy@gmail.com"/>
    <s v=": a14590146"/>
    <s v="00966547412427"/>
    <x v="2"/>
    <m/>
    <x v="6"/>
    <n v="27"/>
    <n v="11"/>
    <n v="5"/>
    <s v="EE123456789EG"/>
    <s v=""/>
    <s v=""/>
    <s v=""/>
    <s v=""/>
    <s v=""/>
    <s v=""/>
    <s v=""/>
    <s v="EE"/>
    <s v="EG"/>
  </r>
  <r>
    <s v="42943اسماعيل ابراهيم يحي محمدmohamedabdalezyz55@gmail.comشــكــوى"/>
    <d v="2017-07-27T00:00:00"/>
    <d v="1899-12-30T10:57:27"/>
    <s v="اسماعيل ابراهيم يحي محمد"/>
    <x v="0"/>
    <s v="mohamedabdalezyz55@gmail.com"/>
    <s v="28609292201354"/>
    <s v="01285675085"/>
    <x v="2"/>
    <m/>
    <x v="6"/>
    <n v="27"/>
    <n v="10"/>
    <n v="5"/>
    <s v=""/>
    <s v=""/>
    <s v=""/>
    <s v=""/>
    <s v=""/>
    <s v=""/>
    <s v=""/>
    <s v=""/>
    <s v=""/>
    <s v=""/>
  </r>
  <r>
    <s v="42943Tarek Alitarek_tad_66@yahoo.comاستفسار عن مسار الطرد"/>
    <n v="42943"/>
    <n v="0.45145833333333335"/>
    <s v="Tarek Ali"/>
    <x v="0"/>
    <s v="tarek_tad_66@yahoo.com"/>
    <s v="28810262200032"/>
    <s v="201006646266"/>
    <x v="1"/>
    <m/>
    <x v="6"/>
    <n v="27"/>
    <n v="10"/>
    <n v="5"/>
    <s v="RT330840347HK"/>
    <s v=""/>
    <s v=""/>
    <s v=""/>
    <s v=""/>
    <s v=""/>
    <s v=""/>
    <s v=""/>
    <s v="RT"/>
    <s v="HK"/>
  </r>
  <r>
    <s v="42943Rachael Bettyracheybetty@live.co.ukاستفســار عن خدمــة"/>
    <d v="2017-07-27T00:00:00"/>
    <d v="1899-12-30T10:03:30"/>
    <s v="Rachael Betty"/>
    <x v="16"/>
    <s v="racheybetty@live.co.uk"/>
    <s v="BETTY956010RP9CP"/>
    <s v="201099311161"/>
    <x v="0"/>
    <m/>
    <x v="6"/>
    <n v="27"/>
    <n v="10"/>
    <n v="5"/>
    <s v="RU632177561GB"/>
    <s v=""/>
    <s v=""/>
    <s v=""/>
    <s v=""/>
    <s v=""/>
    <s v=""/>
    <s v=""/>
    <s v="RU"/>
    <s v="GB"/>
  </r>
  <r>
    <s v="42943فليب نعيم بشير جرجسphilip_d2k@yahoo.comاستفسار عن مسار الطرد"/>
    <d v="2017-07-27T00:00:00"/>
    <d v="1899-12-30T08:51:57"/>
    <s v="فليب نعيم بشير جرجس"/>
    <x v="0"/>
    <s v="philip_d2k@yahoo.com"/>
    <s v="27510302702331"/>
    <s v="201006681796"/>
    <x v="1"/>
    <m/>
    <x v="6"/>
    <n v="27"/>
    <n v="8"/>
    <n v="5"/>
    <s v="CH017910527US"/>
    <s v=""/>
    <s v=""/>
    <s v=""/>
    <s v=""/>
    <s v=""/>
    <s v=""/>
    <s v=""/>
    <s v="CH"/>
    <s v="US"/>
  </r>
  <r>
    <s v="42943اسلام احمد درويشislam_darwish@yahoo.comاستفسار عن مسار الطرد"/>
    <n v="42943"/>
    <n v="7.8043981481481492E-2"/>
    <s v="اسلام احمد درويش"/>
    <x v="0"/>
    <s v="islam_darwish@yahoo.com"/>
    <s v="27407010101098"/>
    <s v="00201003428187"/>
    <x v="1"/>
    <m/>
    <x v="6"/>
    <n v="27"/>
    <n v="1"/>
    <n v="5"/>
    <s v="RT911872017HK"/>
    <s v=""/>
    <s v=""/>
    <s v=""/>
    <s v=""/>
    <s v=""/>
    <s v=""/>
    <s v=""/>
    <s v="RT"/>
    <s v="HK"/>
  </r>
  <r>
    <s v="42943Ahmed onsy ahmedA7mdonsy@cibeg.comشــكــوى"/>
    <d v="2017-07-27T00:00:00"/>
    <d v="1899-12-30T00:33:35"/>
    <s v="Ahmed onsy ahmed"/>
    <x v="0"/>
    <s v="A7mdonsy@cibeg.com"/>
    <s v="28809051604538"/>
    <s v="201098080652"/>
    <x v="2"/>
    <m/>
    <x v="6"/>
    <n v="27"/>
    <n v="0"/>
    <n v="5"/>
    <s v="RT377235663HK"/>
    <s v=""/>
    <s v=""/>
    <s v=""/>
    <s v=""/>
    <s v=""/>
    <s v=""/>
    <s v=""/>
    <s v="RT"/>
    <s v="HK"/>
  </r>
  <r>
    <s v="42943Mohamed sayedMohamedSaiyed@outlook.comاستفسار عن مسار الطرد"/>
    <d v="2017-07-27T00:00:00"/>
    <d v="1899-12-30T00:05:00"/>
    <s v="Mohamed sayed"/>
    <x v="0"/>
    <s v="MohamedSaiyed@outlook.com"/>
    <s v="30104010102833"/>
    <s v="201153368327"/>
    <x v="1"/>
    <m/>
    <x v="6"/>
    <n v="27"/>
    <n v="0"/>
    <n v="5"/>
    <s v="RX577498118DE"/>
    <s v=""/>
    <s v=""/>
    <s v=""/>
    <s v=""/>
    <s v=""/>
    <s v=""/>
    <s v=""/>
    <s v="RX"/>
    <s v="DE"/>
  </r>
  <r>
    <s v="42943السيد عبدالفتاح محمد نصر الدينnour.egypt@ymail.comشــكــوى"/>
    <d v="2017-07-27T00:00:00"/>
    <d v="1899-12-30T00:03:28"/>
    <s v="السيد عبدالفتاح محمد نصر الدين"/>
    <x v="0"/>
    <s v="nour.egypt@ymail.com"/>
    <s v="24506201700436"/>
    <s v="01226330259"/>
    <x v="2"/>
    <m/>
    <x v="6"/>
    <n v="27"/>
    <n v="0"/>
    <n v="5"/>
    <s v=""/>
    <s v=""/>
    <s v=""/>
    <s v=""/>
    <s v=""/>
    <s v=""/>
    <s v=""/>
    <s v=""/>
    <s v=""/>
    <s v=""/>
  </r>
  <r>
    <s v="42942محمد الشحات حسنmohamedmeto2012@gmail.comشــكــوى"/>
    <n v="42942"/>
    <n v="0.99758101851851855"/>
    <s v="محمد الشحات حسن"/>
    <x v="0"/>
    <s v="mohamedmeto2012@gmail.com"/>
    <s v="28905151601055"/>
    <s v="201017326179"/>
    <x v="2"/>
    <m/>
    <x v="6"/>
    <n v="26"/>
    <n v="23"/>
    <n v="4"/>
    <s v=""/>
    <s v=""/>
    <s v=""/>
    <s v=""/>
    <s v=""/>
    <s v=""/>
    <s v=""/>
    <s v=""/>
    <s v=""/>
    <s v=""/>
  </r>
  <r>
    <s v="42942احمد محمد ابراهيم الشريفaelsheref1@bk.ruشــكــوى"/>
    <d v="2017-07-26T00:00:00"/>
    <d v="1899-12-30T23:45:14"/>
    <s v="احمد محمد ابراهيم الشريف"/>
    <x v="0"/>
    <s v="aelsheref1@bk.ru"/>
    <s v="29709201604492"/>
    <s v="01099402257"/>
    <x v="2"/>
    <m/>
    <x v="6"/>
    <n v="26"/>
    <n v="23"/>
    <n v="4"/>
    <s v="EX576092561DE"/>
    <s v=""/>
    <s v=""/>
    <s v=""/>
    <s v=""/>
    <s v=""/>
    <s v=""/>
    <s v=""/>
    <s v="EX"/>
    <s v="DE"/>
  </r>
  <r>
    <s v="42942محمود محمد هشام محمود مصطفى فتحىMahmoud_hesham@live.comاستفسار عن مسار الطرد"/>
    <d v="2017-07-26T00:00:00"/>
    <d v="1899-12-30T23:41:55"/>
    <s v="محمود محمد هشام محمود مصطفى فتحى"/>
    <x v="0"/>
    <s v="Mahmoud_hesham@live.com"/>
    <s v="28511220201392"/>
    <s v="201222400124"/>
    <x v="1"/>
    <m/>
    <x v="6"/>
    <n v="26"/>
    <n v="23"/>
    <n v="4"/>
    <s v="RU734739687CN"/>
    <s v=""/>
    <s v=""/>
    <s v=""/>
    <s v=""/>
    <s v=""/>
    <s v=""/>
    <s v=""/>
    <s v="RU"/>
    <s v="CN"/>
  </r>
  <r>
    <s v="42942mohamed hafezsweet7eart88@gmail.comأخـــــرى"/>
    <n v="42942"/>
    <n v="0.96412037037037035"/>
    <s v="mohamed hafez"/>
    <x v="0"/>
    <s v="sweet7eart88@gmail.com"/>
    <s v="28608201604218"/>
    <s v="00201007914298"/>
    <x v="4"/>
    <m/>
    <x v="6"/>
    <n v="26"/>
    <n v="23"/>
    <n v="4"/>
    <s v="RX574564100DE"/>
    <s v=""/>
    <s v=""/>
    <s v=""/>
    <s v=""/>
    <s v=""/>
    <s v=""/>
    <s v=""/>
    <s v="RX"/>
    <s v="DE"/>
  </r>
  <r>
    <s v="42942حسام كمال خلفthelegand2100@gmail.comاستفسار عن مسار الطرد"/>
    <d v="2017-07-26T00:00:00"/>
    <d v="1899-12-30T22:29:13"/>
    <s v="حسام كمال خلف"/>
    <x v="0"/>
    <s v="thelegand2100@gmail.com"/>
    <s v="29303032601016"/>
    <s v="00201060550560"/>
    <x v="1"/>
    <m/>
    <x v="6"/>
    <n v="26"/>
    <n v="22"/>
    <n v="4"/>
    <s v=""/>
    <s v=""/>
    <s v=""/>
    <s v=""/>
    <s v=""/>
    <s v=""/>
    <s v=""/>
    <s v=""/>
    <s v=""/>
    <s v=""/>
  </r>
  <r>
    <s v="42942محمود حامد محمود ابو العلاPioneer 999@gmail.comاستفسار عن مسار الطرد"/>
    <d v="2017-07-26T00:00:00"/>
    <d v="1899-12-30T21:50:29"/>
    <s v="محمود حامد محمود ابو العلا"/>
    <x v="0"/>
    <s v="Pioneer 999@gmail.com"/>
    <s v="26805110100856"/>
    <s v="01223383650"/>
    <x v="1"/>
    <m/>
    <x v="6"/>
    <n v="26"/>
    <n v="21"/>
    <n v="4"/>
    <s v="RE220098565SE"/>
    <s v=""/>
    <s v=""/>
    <s v=""/>
    <s v=""/>
    <s v=""/>
    <s v=""/>
    <s v=""/>
    <s v="RE"/>
    <s v="SE"/>
  </r>
  <r>
    <s v="42942ايمن فرج رزق عمارةallaayman2@gmail.comأخـــــرى"/>
    <d v="2017-07-26T00:00:00"/>
    <d v="1899-12-30T17:01:27"/>
    <s v="ايمن فرج رزق عمارة"/>
    <x v="0"/>
    <s v="allaayman2@gmail.com"/>
    <s v="28909011324251"/>
    <s v="00201000486017"/>
    <x v="4"/>
    <m/>
    <x v="6"/>
    <n v="26"/>
    <n v="17"/>
    <n v="4"/>
    <s v=""/>
    <s v=""/>
    <s v=""/>
    <s v=""/>
    <s v=""/>
    <s v=""/>
    <s v=""/>
    <s v=""/>
    <s v=""/>
    <s v=""/>
  </r>
  <r>
    <s v="42942عاهدMony_mohamed33@yahoo.comاستفســار عن خدمــة"/>
    <d v="2017-07-26T00:00:00"/>
    <d v="1899-12-30T17:00:11"/>
    <s v="عاهد"/>
    <x v="0"/>
    <s v="Mony_mohamed33@yahoo.com"/>
    <s v="28410142212022"/>
    <s v="966535784593"/>
    <x v="0"/>
    <m/>
    <x v="6"/>
    <n v="26"/>
    <n v="17"/>
    <n v="4"/>
    <s v=""/>
    <s v=""/>
    <s v=""/>
    <s v=""/>
    <s v=""/>
    <s v=""/>
    <s v=""/>
    <s v=""/>
    <s v=""/>
    <s v=""/>
  </r>
  <r>
    <s v="42942محمد علاء الدين محمدmoh.alaa.aldeen@gmail.comاستفسار عن مسار الطرد"/>
    <d v="2017-07-26T00:00:00"/>
    <d v="1899-12-30T16:37:14"/>
    <s v="محمد علاء الدين محمد"/>
    <x v="0"/>
    <s v="moh.alaa.aldeen@gmail.com"/>
    <s v="28110250102815"/>
    <s v="01114030700"/>
    <x v="1"/>
    <m/>
    <x v="6"/>
    <n v="26"/>
    <n v="16"/>
    <n v="4"/>
    <s v="RC099976482MY"/>
    <s v="RF791846525CN"/>
    <s v=""/>
    <s v=""/>
    <s v=""/>
    <s v=""/>
    <s v=""/>
    <s v=""/>
    <s v="RC"/>
    <s v="MY"/>
  </r>
  <r>
    <s v="42942محمد مصطفى عبد العزيزeng.mo.mostafa@gmail.comاستفســار عن خدمــة"/>
    <d v="2017-07-26T00:00:00"/>
    <d v="1899-12-30T15:47:15"/>
    <s v="محمد مصطفى عبد العزيز"/>
    <x v="0"/>
    <s v="eng.mo.mostafa@gmail.com"/>
    <s v="28606220200915"/>
    <s v="01005546473"/>
    <x v="0"/>
    <m/>
    <x v="6"/>
    <n v="26"/>
    <n v="15"/>
    <n v="4"/>
    <s v=""/>
    <s v=""/>
    <s v=""/>
    <s v=""/>
    <s v=""/>
    <s v=""/>
    <s v=""/>
    <s v=""/>
    <s v=""/>
    <s v=""/>
  </r>
  <r>
    <s v="42942كريم سمير منير شفيقk.samir@rovegypt.orgاستفسار عن مسار الطرد"/>
    <d v="2017-07-26T00:00:00"/>
    <d v="1899-12-30T15:40:30"/>
    <s v="كريم سمير منير شفيق"/>
    <x v="0"/>
    <s v="k.samir@rovegypt.org"/>
    <s v="29210011356374"/>
    <s v="00201274735344"/>
    <x v="1"/>
    <m/>
    <x v="6"/>
    <n v="26"/>
    <n v="15"/>
    <n v="4"/>
    <s v="EE006981575SD"/>
    <s v=""/>
    <s v=""/>
    <s v=""/>
    <s v=""/>
    <s v=""/>
    <s v=""/>
    <s v=""/>
    <s v="EE"/>
    <s v="SD"/>
  </r>
  <r>
    <s v="42942مروة إبراهيم عبد الموجود إبراهيمmarwaibrahim2611@gmail.comاستفســار فنـى"/>
    <d v="2017-07-26T00:00:00"/>
    <d v="1899-12-30T15:21:55"/>
    <s v="مروة إبراهيم عبد الموجود إبراهيم"/>
    <x v="0"/>
    <s v="marwaibrahim2611@gmail.com"/>
    <s v="27711260102201"/>
    <s v="201013212117"/>
    <x v="5"/>
    <m/>
    <x v="6"/>
    <n v="26"/>
    <n v="15"/>
    <n v="4"/>
    <s v=""/>
    <s v=""/>
    <s v=""/>
    <s v=""/>
    <s v=""/>
    <s v=""/>
    <s v=""/>
    <s v=""/>
    <s v=""/>
    <s v=""/>
  </r>
  <r>
    <s v="42942حنان إبراهيم علي عبدالحميد خلف01125033572أخـــــرى"/>
    <d v="2017-07-26T00:00:00"/>
    <d v="1899-12-30T14:26:57"/>
    <s v="حنان إبراهيم علي عبدالحميد خلف"/>
    <x v="0"/>
    <s v="01125033572"/>
    <s v="29811151806322"/>
    <s v="01120336557"/>
    <x v="4"/>
    <m/>
    <x v="6"/>
    <n v="26"/>
    <n v="14"/>
    <n v="4"/>
    <s v="EE022750200sA"/>
    <s v=""/>
    <s v=""/>
    <s v=""/>
    <s v=""/>
    <s v=""/>
    <s v=""/>
    <s v=""/>
    <s v="EE"/>
    <s v="SA"/>
  </r>
  <r>
    <s v="42942Mohamed hamdy haddad waselM.wasel@qh-eg.comاستفسار عن مسار الطرد"/>
    <d v="2017-07-26T00:00:00"/>
    <d v="1899-12-30T14:23:02"/>
    <s v="Mohamed hamdy haddad wasel"/>
    <x v="0"/>
    <s v="M.wasel@qh-eg.com"/>
    <s v="27803101700833"/>
    <s v="00201066669945"/>
    <x v="1"/>
    <m/>
    <x v="6"/>
    <n v="26"/>
    <n v="14"/>
    <n v="4"/>
    <s v="Rn155062121nl"/>
    <s v=""/>
    <s v=""/>
    <s v=""/>
    <s v=""/>
    <s v=""/>
    <s v=""/>
    <s v=""/>
    <s v="RN"/>
    <s v="NL"/>
  </r>
  <r>
    <s v="42942احمد رشدىahmedroshdy1415@yahoo.comشــكــوى"/>
    <d v="2017-07-26T00:00:00"/>
    <d v="1899-12-30T14:12:34"/>
    <s v="احمد رشدى"/>
    <x v="0"/>
    <s v="ahmedroshdy1415@yahoo.com"/>
    <s v="28601070101237"/>
    <s v="201002900936"/>
    <x v="2"/>
    <m/>
    <x v="6"/>
    <n v="26"/>
    <n v="14"/>
    <n v="4"/>
    <s v=""/>
    <s v=""/>
    <s v=""/>
    <s v=""/>
    <s v=""/>
    <s v=""/>
    <s v=""/>
    <s v=""/>
    <s v=""/>
    <s v=""/>
  </r>
  <r>
    <s v="42942نورا محمد عبد العال محمدrasheda0777@gmail.comشــكــوى"/>
    <d v="2017-07-26T00:00:00"/>
    <d v="1899-12-30T14:11:03"/>
    <s v="نورا محمد عبد العال محمد"/>
    <x v="0"/>
    <s v="rasheda0777@gmail.com"/>
    <s v="28603118800607"/>
    <s v="00201223249237"/>
    <x v="2"/>
    <m/>
    <x v="6"/>
    <n v="26"/>
    <n v="14"/>
    <n v="4"/>
    <s v=""/>
    <s v=""/>
    <s v=""/>
    <s v=""/>
    <s v=""/>
    <s v=""/>
    <s v=""/>
    <s v=""/>
    <s v=""/>
    <s v=""/>
  </r>
  <r>
    <s v="42942محمد فرج خلفmohamedfarag045@gmail.comشــكــوى"/>
    <d v="2017-07-26T00:00:00"/>
    <d v="1899-12-30T13:36:19"/>
    <s v="محمد فرج خلف"/>
    <x v="0"/>
    <s v="mohamedfarag045@gmail.com"/>
    <s v="27605240103096"/>
    <s v="01117600164"/>
    <x v="2"/>
    <m/>
    <x v="6"/>
    <n v="26"/>
    <n v="13"/>
    <n v="4"/>
    <s v="RR692903425EG"/>
    <s v=""/>
    <s v=""/>
    <s v=""/>
    <s v=""/>
    <s v=""/>
    <s v=""/>
    <s v=""/>
    <s v="RR"/>
    <s v="EG"/>
  </r>
  <r>
    <s v="42942مصطفي عماد محمدMostafaemad123345@gmail.comاستفسار عن مسار الطرد"/>
    <d v="2017-07-26T00:00:00"/>
    <d v="1899-12-30T13:30:27"/>
    <s v="مصطفي عماد محمد"/>
    <x v="0"/>
    <s v="Mostafaemad123345@gmail.com"/>
    <s v="29705170102358"/>
    <s v="01009459932"/>
    <x v="1"/>
    <m/>
    <x v="6"/>
    <n v="26"/>
    <n v="13"/>
    <n v="4"/>
    <s v="RF771720251CN"/>
    <s v=""/>
    <s v=""/>
    <s v=""/>
    <s v=""/>
    <s v=""/>
    <s v=""/>
    <s v=""/>
    <s v="RF"/>
    <s v="CN"/>
  </r>
  <r>
    <s v="42942منصور مصطفي منصور الاحولheba.bossily@gmail.comاستفسار عن مسار الطرد"/>
    <d v="2017-07-26T00:00:00"/>
    <d v="1899-12-30T13:26:37"/>
    <s v="منصور مصطفي منصور الاحول"/>
    <x v="0"/>
    <s v="heba.bossily@gmail.com"/>
    <s v="26909090103071"/>
    <s v="201227409997"/>
    <x v="1"/>
    <m/>
    <x v="6"/>
    <n v="26"/>
    <n v="13"/>
    <n v="4"/>
    <s v="RR676913225SE"/>
    <s v=""/>
    <s v=""/>
    <s v=""/>
    <s v=""/>
    <s v=""/>
    <s v=""/>
    <s v=""/>
    <s v="RR"/>
    <s v="SE"/>
  </r>
  <r>
    <s v="42942Rowan Kandilrowankandil@gmail.comاستفسار عن مسار الطرد"/>
    <d v="2017-07-26T00:00:00"/>
    <d v="1899-12-30T13:19:21"/>
    <s v="Rowan Kandil"/>
    <x v="0"/>
    <s v="rowankandil@gmail.com"/>
    <s v="28805052104142"/>
    <s v="201005500056"/>
    <x v="1"/>
    <m/>
    <x v="6"/>
    <n v="26"/>
    <n v="13"/>
    <n v="4"/>
    <s v="EE416757394IT"/>
    <s v=""/>
    <s v=""/>
    <s v=""/>
    <s v=""/>
    <s v=""/>
    <s v=""/>
    <s v=""/>
    <s v="EE"/>
    <s v="IT"/>
  </r>
  <r>
    <s v="42942Anas Ashraf Fawzyanas.a.fawzy@gmail.comشــكــوى"/>
    <n v="42942"/>
    <n v="0.53322916666666664"/>
    <s v="Anas Ashraf Fawzy"/>
    <x v="0"/>
    <s v="anas.a.fawzy@gmail.com"/>
    <s v="29202022102894"/>
    <s v="01127882821"/>
    <x v="2"/>
    <m/>
    <x v="6"/>
    <n v="26"/>
    <n v="12"/>
    <n v="4"/>
    <s v=""/>
    <s v=""/>
    <s v=""/>
    <s v=""/>
    <s v=""/>
    <s v=""/>
    <s v=""/>
    <s v=""/>
    <s v=""/>
    <s v=""/>
  </r>
  <r>
    <s v="42942على حسام الدين على أحمد أبو زيدada_elomr_139@yahoo.comشــكــوى"/>
    <d v="2017-07-26T00:00:00"/>
    <d v="1899-12-30T12:41:34"/>
    <s v="على حسام الدين على أحمد أبو زيد"/>
    <x v="0"/>
    <s v="ada_elomr_139@yahoo.com"/>
    <s v="28809130100758"/>
    <s v="201009706485"/>
    <x v="2"/>
    <m/>
    <x v="6"/>
    <n v="26"/>
    <n v="12"/>
    <n v="4"/>
    <s v=""/>
    <s v=""/>
    <s v=""/>
    <s v=""/>
    <s v=""/>
    <s v=""/>
    <s v=""/>
    <s v=""/>
    <s v=""/>
    <s v=""/>
  </r>
  <r>
    <s v="42942محمد غريبm_ghareeb2000@hotmail.comاستفسار عن مسار الطرد"/>
    <d v="2017-07-26T00:00:00"/>
    <d v="1899-12-30T12:13:47"/>
    <s v="محمد غريب"/>
    <x v="0"/>
    <s v="m_ghareeb2000@hotmail.com"/>
    <s v="27605012105518"/>
    <s v="201007224224"/>
    <x v="1"/>
    <m/>
    <x v="6"/>
    <n v="26"/>
    <n v="12"/>
    <n v="4"/>
    <s v="RB279338892SG"/>
    <s v=""/>
    <s v=""/>
    <s v=""/>
    <s v=""/>
    <s v=""/>
    <s v=""/>
    <s v=""/>
    <s v="RB"/>
    <s v="SG"/>
  </r>
  <r>
    <s v="42942Mohamed Mohamed Sabry Ahmedmohamed.sabry@pullman.com.egاستفسار عن مسار الطرد"/>
    <d v="2017-07-26T00:00:00"/>
    <d v="1899-12-30T12:13:20"/>
    <s v="Mohamed Mohamed Sabry Ahmed"/>
    <x v="0"/>
    <s v="mohamed.sabry@pullman.com.eg"/>
    <s v="27806060104472"/>
    <s v="01003094000"/>
    <x v="1"/>
    <m/>
    <x v="6"/>
    <n v="26"/>
    <n v="12"/>
    <n v="4"/>
    <s v="RD412625526NL"/>
    <s v=""/>
    <s v=""/>
    <s v=""/>
    <s v=""/>
    <s v=""/>
    <s v=""/>
    <s v=""/>
    <s v="RD"/>
    <s v="NL"/>
  </r>
  <r>
    <s v="42942محمد حسين منولى محمد الجحشmhe_elmagd@yahoo.comاستفســار عن خدمــة"/>
    <d v="2017-07-26T00:00:00"/>
    <d v="1899-12-30T12:11:06"/>
    <s v="محمد حسين منولى محمد الجحش"/>
    <x v="0"/>
    <s v="mhe_elmagd@yahoo.com"/>
    <s v="2800722170171"/>
    <s v="0201063873138"/>
    <x v="0"/>
    <m/>
    <x v="6"/>
    <n v="26"/>
    <n v="12"/>
    <n v="4"/>
    <s v=""/>
    <s v=""/>
    <s v=""/>
    <s v=""/>
    <s v=""/>
    <s v=""/>
    <s v=""/>
    <s v=""/>
    <s v=""/>
    <s v=""/>
  </r>
  <r>
    <s v="42942د. خاند الصيادelsayyad@hotmail.comاستفسار عن مسار الطرد"/>
    <d v="2017-07-26T00:00:00"/>
    <d v="1899-12-30T11:55:03"/>
    <s v="د. خاند الصياد"/>
    <x v="0"/>
    <s v="elsayyad@hotmail.com"/>
    <s v="027608100105233"/>
    <s v="01220005090"/>
    <x v="1"/>
    <m/>
    <x v="6"/>
    <n v="26"/>
    <n v="11"/>
    <n v="4"/>
    <s v="EE703863145EG"/>
    <s v=""/>
    <s v=""/>
    <s v=""/>
    <s v=""/>
    <s v=""/>
    <s v=""/>
    <s v=""/>
    <s v="EE"/>
    <s v="EG"/>
  </r>
  <r>
    <s v="42942محمد كمال معوض حسنmk19871023@gmail.comشــكــوى"/>
    <d v="2017-07-26T00:00:00"/>
    <d v="1899-12-30T11:49:14"/>
    <s v="محمد كمال معوض حسن"/>
    <x v="0"/>
    <s v="mk19871023@gmail.com"/>
    <s v="28701232101991"/>
    <s v="00201147941513"/>
    <x v="2"/>
    <m/>
    <x v="6"/>
    <n v="26"/>
    <n v="11"/>
    <n v="4"/>
    <s v=""/>
    <s v=""/>
    <s v=""/>
    <s v=""/>
    <s v=""/>
    <s v=""/>
    <s v=""/>
    <s v=""/>
    <s v=""/>
    <s v=""/>
  </r>
  <r>
    <s v="42942Roy Cooperroyelgouna@yahoo.co.ukاستفســار عن خدمــة"/>
    <d v="2017-07-26T00:00:00"/>
    <d v="1899-12-30T10:38:55"/>
    <s v="Roy Cooper"/>
    <x v="16"/>
    <s v="royelgouna@yahoo.co.uk"/>
    <s v=": 761213981"/>
    <s v="201228007007"/>
    <x v="0"/>
    <m/>
    <x v="6"/>
    <n v="26"/>
    <n v="10"/>
    <n v="4"/>
    <s v="RQ670558340GB"/>
    <s v="RQ670558340GB"/>
    <s v=""/>
    <s v=""/>
    <s v=""/>
    <s v=""/>
    <s v=""/>
    <s v=""/>
    <s v="RQ"/>
    <s v="GB"/>
  </r>
  <r>
    <s v="42942هدي محمود الدهشوريhodamahmoud32@hotmail.comشــكــوى"/>
    <d v="2017-07-26T00:00:00"/>
    <d v="1899-12-30T10:20:02"/>
    <s v="هدي محمود الدهشوري"/>
    <x v="0"/>
    <s v="hodamahmoud32@hotmail.com"/>
    <s v="28103278800422"/>
    <s v="201062607101"/>
    <x v="2"/>
    <m/>
    <x v="6"/>
    <n v="26"/>
    <n v="10"/>
    <n v="4"/>
    <s v=""/>
    <s v=""/>
    <s v=""/>
    <s v=""/>
    <s v=""/>
    <s v=""/>
    <s v=""/>
    <s v=""/>
    <s v=""/>
    <s v=""/>
  </r>
  <r>
    <s v="42942ايمن فتحي علواني محمودaymanelwanyy@gmail.comأخـــــرى"/>
    <d v="2017-07-26T00:00:00"/>
    <d v="1899-12-30T09:11:55"/>
    <s v="ايمن فتحي علواني محمود"/>
    <x v="2"/>
    <s v="aymanelwanyy@gmail.com"/>
    <s v="29007182300156"/>
    <s v="966545308845"/>
    <x v="4"/>
    <m/>
    <x v="6"/>
    <n v="26"/>
    <n v="9"/>
    <n v="4"/>
    <s v=""/>
    <s v=""/>
    <s v=""/>
    <s v=""/>
    <s v=""/>
    <s v=""/>
    <s v=""/>
    <s v=""/>
    <s v=""/>
    <s v=""/>
  </r>
  <r>
    <s v="42942حسام الدين احمد حسنpowernet101@yahoo.comاستفسار عن مسار الطرد"/>
    <d v="2017-07-26T00:00:00"/>
    <d v="1899-12-30T06:39:36"/>
    <s v="حسام الدين احمد حسن"/>
    <x v="0"/>
    <s v="powernet101@yahoo.com"/>
    <s v="1192"/>
    <s v="201211302600"/>
    <x v="1"/>
    <m/>
    <x v="6"/>
    <n v="26"/>
    <n v="6"/>
    <n v="4"/>
    <s v="Rf796454177cn"/>
    <s v="Rn141934155my"/>
    <s v="Rf795914226cn"/>
    <s v="Rs713543129cn"/>
    <s v=""/>
    <s v=""/>
    <s v=""/>
    <s v=""/>
    <s v="RF"/>
    <s v="CN"/>
  </r>
  <r>
    <s v="42942hany rashad mohamedhanyrashad_2006@hotmail.comشــكــوى"/>
    <d v="2017-07-26T00:00:00"/>
    <d v="1899-12-30T03:37:58"/>
    <s v="hany rashad mohamed"/>
    <x v="28"/>
    <s v="hanyrashad_2006@hotmail.com"/>
    <s v=": 86176480p"/>
    <s v="005513996772255"/>
    <x v="2"/>
    <m/>
    <x v="6"/>
    <n v="26"/>
    <n v="3"/>
    <n v="4"/>
    <s v="cp292765630br"/>
    <s v=""/>
    <s v=""/>
    <s v=""/>
    <s v=""/>
    <s v=""/>
    <s v=""/>
    <s v=""/>
    <s v="CP"/>
    <s v="BR"/>
  </r>
  <r>
    <s v="42942Hadir esameng.hadir.esam.ahmed@hotmail.comشــكــوى"/>
    <d v="2017-07-26T00:00:00"/>
    <d v="1899-12-30T01:50:29"/>
    <s v="Hadir esam"/>
    <x v="0"/>
    <s v="eng.hadir.esam.ahmed@hotmail.com"/>
    <s v="28712271303985"/>
    <s v="201062222640"/>
    <x v="2"/>
    <m/>
    <x v="6"/>
    <n v="26"/>
    <n v="1"/>
    <n v="4"/>
    <s v="CY014283094US"/>
    <s v="CY014159208US"/>
    <s v=""/>
    <s v=""/>
    <s v=""/>
    <s v=""/>
    <s v=""/>
    <s v=""/>
    <s v="CY"/>
    <s v="US"/>
  </r>
  <r>
    <s v="42942محمد ابراهيمmohamedhoms73@gmail.comاستفســار فنـى"/>
    <d v="2017-07-26T00:00:00"/>
    <d v="1899-12-30T00:53:28"/>
    <s v="محمد ابراهيم"/>
    <x v="0"/>
    <s v="mohamedhoms73@gmail.com"/>
    <s v=": 008885401"/>
    <s v="01129518948"/>
    <x v="5"/>
    <m/>
    <x v="6"/>
    <n v="26"/>
    <n v="0"/>
    <n v="4"/>
    <s v=""/>
    <s v=""/>
    <s v=""/>
    <s v=""/>
    <s v=""/>
    <s v=""/>
    <s v=""/>
    <s v=""/>
    <s v=""/>
    <s v=""/>
  </r>
  <r>
    <s v="42941ابراهيم ابراهيم الدسوقي زيدانzidankimo@yahoo.itشــكــوى"/>
    <d v="2017-07-25T00:00:00"/>
    <d v="1899-12-30T23:43:38"/>
    <s v="ابراهيم ابراهيم الدسوقي زيدان"/>
    <x v="0"/>
    <s v="zidankimo@yahoo.it"/>
    <s v="27007011201756"/>
    <s v="01003828713"/>
    <x v="2"/>
    <m/>
    <x v="6"/>
    <n v="25"/>
    <n v="23"/>
    <n v="3"/>
    <s v=""/>
    <s v=""/>
    <s v=""/>
    <s v=""/>
    <s v=""/>
    <s v=""/>
    <s v=""/>
    <s v=""/>
    <s v=""/>
    <s v=""/>
  </r>
  <r>
    <s v="42941سهير محمد سعيدsasth@hootmailشــكــوى"/>
    <n v="42941"/>
    <n v="0.92585648148148147"/>
    <s v="سهير محمد سعيد"/>
    <x v="0"/>
    <s v="sasth@hootmail"/>
    <s v="20270000271"/>
    <s v="00201223737308"/>
    <x v="2"/>
    <m/>
    <x v="6"/>
    <n v="25"/>
    <n v="22"/>
    <n v="3"/>
    <s v=""/>
    <s v=""/>
    <s v=""/>
    <s v=""/>
    <s v=""/>
    <s v=""/>
    <s v=""/>
    <s v=""/>
    <s v=""/>
    <s v=""/>
  </r>
  <r>
    <s v="42941السيد عبد الفتاح السيدsayfath@hotmail.comشــكــوى"/>
    <d v="2017-07-25T00:00:00"/>
    <d v="1899-12-30T21:47:47"/>
    <s v="السيد عبد الفتاح السيد"/>
    <x v="0"/>
    <s v="sayfath@hotmail.com"/>
    <s v="25801011603278"/>
    <s v="00201001524549"/>
    <x v="2"/>
    <m/>
    <x v="6"/>
    <n v="25"/>
    <n v="21"/>
    <n v="3"/>
    <s v=""/>
    <s v=""/>
    <s v=""/>
    <s v=""/>
    <s v=""/>
    <s v=""/>
    <s v=""/>
    <s v=""/>
    <s v=""/>
    <s v=""/>
  </r>
  <r>
    <s v="42941محمد غريبm_ghareeb2000@hotmail.comاستفسار عن مسار الطرد"/>
    <d v="2017-07-25T00:00:00"/>
    <d v="1899-12-30T20:45:09"/>
    <s v="محمد غريب"/>
    <x v="0"/>
    <s v="m_ghareeb2000@hotmail.com"/>
    <s v="27605012105518"/>
    <s v="201007224227"/>
    <x v="1"/>
    <m/>
    <x v="6"/>
    <n v="25"/>
    <n v="20"/>
    <n v="3"/>
    <s v="RB275207865SG"/>
    <s v=""/>
    <s v=""/>
    <s v=""/>
    <s v=""/>
    <s v=""/>
    <s v=""/>
    <s v=""/>
    <s v="RB"/>
    <s v="SG"/>
  </r>
  <r>
    <s v="42941محمد محمود مصطفىnour5mhm@yahoo.comشــكــوى"/>
    <d v="2017-07-25T00:00:00"/>
    <d v="1899-12-30T19:50:27"/>
    <s v="محمد محمود مصطفى"/>
    <x v="0"/>
    <s v="nour5mhm@yahoo.com"/>
    <s v="27905060103318"/>
    <s v="01004925440"/>
    <x v="2"/>
    <m/>
    <x v="6"/>
    <n v="25"/>
    <n v="19"/>
    <n v="3"/>
    <s v=""/>
    <s v=""/>
    <s v=""/>
    <s v=""/>
    <s v=""/>
    <s v=""/>
    <s v=""/>
    <s v=""/>
    <s v=""/>
    <s v=""/>
  </r>
  <r>
    <s v="42941رأفت حسنى إسماعيلrofee-005@hotmail.comاستفســار عن خدمــة"/>
    <d v="2017-07-25T00:00:00"/>
    <d v="1899-12-30T19:32:51"/>
    <s v="رأفت حسنى إسماعيل"/>
    <x v="0"/>
    <s v="rofee-005@hotmail.com"/>
    <s v="2630523260032"/>
    <s v="201102018488"/>
    <x v="0"/>
    <m/>
    <x v="6"/>
    <n v="25"/>
    <n v="19"/>
    <n v="3"/>
    <s v=""/>
    <s v=""/>
    <s v=""/>
    <s v=""/>
    <s v=""/>
    <s v=""/>
    <s v=""/>
    <s v=""/>
    <s v=""/>
    <s v=""/>
  </r>
  <r>
    <s v="42941وليدعبدالوهاب خليفةمحمودwaleed3mn@yahoo.comشــكــوى"/>
    <d v="2017-07-25T00:00:00"/>
    <d v="1899-12-30T18:27:10"/>
    <s v="وليدعبدالوهاب خليفةمحمود"/>
    <x v="0"/>
    <s v="waleed3mn@yahoo.com"/>
    <s v="27312290102174"/>
    <s v="201273688300"/>
    <x v="2"/>
    <m/>
    <x v="6"/>
    <n v="25"/>
    <n v="18"/>
    <n v="3"/>
    <s v="CC059266581NL"/>
    <s v="CC059266564NL"/>
    <s v=""/>
    <s v=""/>
    <s v=""/>
    <s v=""/>
    <s v=""/>
    <s v=""/>
    <s v="CC"/>
    <s v="NL"/>
  </r>
  <r>
    <s v="42941اشرف شحاتةshosho0503740298@gmail.comشــكــوى"/>
    <d v="2017-07-25T00:00:00"/>
    <d v="1899-12-30T17:28:04"/>
    <s v="اشرف شحاتة"/>
    <x v="2"/>
    <s v="shosho0503740298@gmail.com"/>
    <s v="2209963020"/>
    <s v="009660540250801"/>
    <x v="2"/>
    <m/>
    <x v="6"/>
    <n v="25"/>
    <n v="17"/>
    <n v="3"/>
    <s v="ee060060240sa"/>
    <s v=""/>
    <s v=""/>
    <s v=""/>
    <s v=""/>
    <s v=""/>
    <s v=""/>
    <s v=""/>
    <s v="EE"/>
    <s v="SA"/>
  </r>
  <r>
    <s v="42941Dina safwatDinaaboelhassan@gmail.comاستفسار عن مسار الطرد"/>
    <n v="42941"/>
    <n v="0.71944444444444444"/>
    <s v="Dina safwat"/>
    <x v="0"/>
    <s v="Dinaaboelhassan@gmail.com"/>
    <s v="29308062500844"/>
    <s v="01067797680"/>
    <x v="1"/>
    <m/>
    <x v="6"/>
    <n v="25"/>
    <n v="17"/>
    <n v="3"/>
    <s v="UA639232917US"/>
    <s v=""/>
    <s v=""/>
    <s v=""/>
    <s v=""/>
    <s v=""/>
    <s v=""/>
    <s v=""/>
    <s v="UA"/>
    <s v="US"/>
  </r>
  <r>
    <s v="42941محمد أحمد رفعتmohamed.a.refaat@gmail.comشــكــوى"/>
    <d v="2017-07-25T00:00:00"/>
    <d v="1899-12-30T15:34:41"/>
    <s v="محمد أحمد رفعت"/>
    <x v="0"/>
    <s v="mohamed.a.refaat@gmail.com"/>
    <s v="28711242101871"/>
    <s v="00201221521906"/>
    <x v="2"/>
    <m/>
    <x v="6"/>
    <n v="25"/>
    <n v="15"/>
    <n v="3"/>
    <s v="RS874677100NL"/>
    <s v="RA004945709JP"/>
    <s v=""/>
    <s v=""/>
    <s v=""/>
    <s v=""/>
    <s v=""/>
    <s v=""/>
    <s v="RS"/>
    <s v="NL"/>
  </r>
  <r>
    <s v="42941محمد البدراوى علىmelbadrawy@hotmail.comاستفسار عن مسار الطرد"/>
    <d v="2017-07-25T00:00:00"/>
    <d v="1899-12-30T15:19:04"/>
    <s v="محمد البدراوى على"/>
    <x v="0"/>
    <s v="melbadrawy@hotmail.com"/>
    <s v="28703191401014"/>
    <s v="00201002282572"/>
    <x v="1"/>
    <m/>
    <x v="6"/>
    <n v="25"/>
    <n v="15"/>
    <n v="3"/>
    <s v=""/>
    <s v=""/>
    <s v=""/>
    <s v=""/>
    <s v=""/>
    <s v=""/>
    <s v=""/>
    <s v=""/>
    <s v=""/>
    <s v=""/>
  </r>
  <r>
    <s v="42941اماني عاطف محمد عبد الباقيemyrashed550@gmail.comشــكــوى"/>
    <d v="2017-07-25T00:00:00"/>
    <d v="1899-12-30T15:17:10"/>
    <s v="اماني عاطف محمد عبد الباقي"/>
    <x v="0"/>
    <s v="emyrashed550@gmail.com"/>
    <s v="28704151403703"/>
    <s v="01060800105"/>
    <x v="2"/>
    <m/>
    <x v="6"/>
    <n v="25"/>
    <n v="15"/>
    <n v="3"/>
    <s v=""/>
    <s v=""/>
    <s v=""/>
    <s v=""/>
    <s v=""/>
    <s v=""/>
    <s v=""/>
    <s v=""/>
    <s v=""/>
    <s v=""/>
  </r>
  <r>
    <s v="42941امير حسن سعيدamir.hasssan86@gmail.comاستفسار عن مسار الطرد"/>
    <d v="2017-07-25T00:00:00"/>
    <d v="1899-12-30T13:49:42"/>
    <s v="امير حسن سعيد"/>
    <x v="0"/>
    <s v="amir.hasssan86@gmail.com"/>
    <s v=": A13057063"/>
    <s v="مصر 0482365971//////السعودية00966532430525"/>
    <x v="1"/>
    <m/>
    <x v="6"/>
    <n v="25"/>
    <n v="13"/>
    <n v="3"/>
    <s v="EE703835768EG"/>
    <s v=""/>
    <s v=""/>
    <s v=""/>
    <s v=""/>
    <s v=""/>
    <s v=""/>
    <s v=""/>
    <s v="EE"/>
    <s v="EG"/>
  </r>
  <r>
    <s v="42941تاج الدين لبيب تاج الدين عبداللهmohamed.labib@ajlanbros.comشــكــوى"/>
    <d v="2017-07-25T00:00:00"/>
    <d v="1899-12-30T13:30:17"/>
    <s v="تاج الدين لبيب تاج الدين عبدالله"/>
    <x v="0"/>
    <s v="mohamed.labib@ajlanbros.com"/>
    <s v="28611301601039"/>
    <s v="201004532251"/>
    <x v="2"/>
    <m/>
    <x v="6"/>
    <n v="25"/>
    <n v="13"/>
    <n v="3"/>
    <s v="EM000872422EG"/>
    <s v=""/>
    <s v=""/>
    <s v=""/>
    <s v=""/>
    <s v=""/>
    <s v=""/>
    <s v=""/>
    <s v="EM"/>
    <s v="EG"/>
  </r>
  <r>
    <s v="42946هيثم حسام الدين تاج الدين عامر ابراهيمhaytham.taj@gmail.comاستفسار عن مسار الطرد"/>
    <d v="2017-07-30T00:00:00"/>
    <d v="1899-12-30T15:56:18"/>
    <s v="هيثم حسام الدين تاج الدين عامر ابراهيم"/>
    <x v="0"/>
    <s v="haytham.taj@gmail.com"/>
    <s v="28605031600094"/>
    <s v="002035846820"/>
    <x v="1"/>
    <m/>
    <x v="6"/>
    <n v="30"/>
    <n v="15"/>
    <n v="1"/>
    <s v=""/>
    <s v=""/>
    <s v=""/>
    <s v=""/>
    <s v=""/>
    <s v=""/>
    <s v=""/>
    <s v=""/>
    <s v=""/>
    <s v=""/>
  </r>
  <r>
    <s v="42946محمد فوزي خليل ابراهيمMohamedfk52@gmail.comشــكــوى"/>
    <d v="2017-07-30T00:00:00"/>
    <d v="1899-12-30T15:56:10"/>
    <s v="محمد فوزي خليل ابراهيم"/>
    <x v="2"/>
    <s v="Mohamedfk52@gmail.com"/>
    <s v="27201172400091"/>
    <s v="00966551182144"/>
    <x v="2"/>
    <m/>
    <x v="6"/>
    <n v="30"/>
    <n v="15"/>
    <n v="1"/>
    <s v=""/>
    <s v=""/>
    <s v=""/>
    <s v=""/>
    <s v=""/>
    <s v=""/>
    <s v=""/>
    <s v=""/>
    <s v=""/>
    <s v=""/>
  </r>
  <r>
    <s v="42946Reham amerreham.harpsmedia@gmail.comاستفسار عن مسار الطرد"/>
    <d v="2017-07-30T00:00:00"/>
    <d v="1899-12-30T15:51:05"/>
    <s v="Reham amer"/>
    <x v="0"/>
    <s v="reham.harpsmedia@gmail.com"/>
    <s v="28101120105341"/>
    <s v="0201223326777"/>
    <x v="1"/>
    <m/>
    <x v="6"/>
    <n v="30"/>
    <n v="15"/>
    <n v="1"/>
    <s v="RN673376006CN"/>
    <s v=""/>
    <s v=""/>
    <s v=""/>
    <s v=""/>
    <s v=""/>
    <s v=""/>
    <s v=""/>
    <s v="RN"/>
    <s v="CN"/>
  </r>
  <r>
    <s v="42946محمد عوض محمد عوضhouda_h52@yahoo.comاستفسار عن مسار الطرد"/>
    <d v="2017-07-30T00:00:00"/>
    <d v="1899-12-30T14:48:06"/>
    <s v="محمد عوض محمد عوض"/>
    <x v="0"/>
    <s v="houda_h52@yahoo.com"/>
    <s v="25705191400672"/>
    <s v="01005434140"/>
    <x v="1"/>
    <m/>
    <x v="6"/>
    <n v="30"/>
    <n v="14"/>
    <n v="1"/>
    <s v="RB002886628EG"/>
    <s v=""/>
    <s v=""/>
    <s v=""/>
    <s v=""/>
    <s v=""/>
    <s v=""/>
    <s v=""/>
    <s v="RB"/>
    <s v="EG"/>
  </r>
  <r>
    <s v="42946هانيshenoda@albabtaingroup.com.kwاستفسار عن مسار الطرد"/>
    <d v="2017-07-30T00:00:00"/>
    <d v="1899-12-30T14:32:39"/>
    <s v="هاني"/>
    <x v="4"/>
    <s v="shenoda@albabtaingroup.com.kw"/>
    <s v="282121302986"/>
    <s v="0096566667288"/>
    <x v="1"/>
    <m/>
    <x v="6"/>
    <n v="30"/>
    <n v="14"/>
    <n v="1"/>
    <s v="EE703836851EG"/>
    <s v=""/>
    <s v=""/>
    <s v=""/>
    <s v=""/>
    <s v=""/>
    <s v=""/>
    <s v=""/>
    <s v="EE"/>
    <s v="EG"/>
  </r>
  <r>
    <s v="42946Mohamed Mohamed Sabry Ahmedmohamed.sabry@pullman.com.egاستفسار عن مسار الطرد"/>
    <d v="2017-07-30T00:00:00"/>
    <d v="1899-12-30T13:36:50"/>
    <s v="Mohamed Mohamed Sabry Ahmed"/>
    <x v="0"/>
    <s v="mohamed.sabry@pullman.com.eg"/>
    <s v="27806060104472"/>
    <s v="201003094000"/>
    <x v="1"/>
    <m/>
    <x v="6"/>
    <n v="30"/>
    <n v="13"/>
    <n v="1"/>
    <s v="RD412625526NL"/>
    <s v=""/>
    <s v=""/>
    <s v=""/>
    <s v=""/>
    <s v=""/>
    <s v=""/>
    <s v=""/>
    <s v="RD"/>
    <s v="NL"/>
  </r>
  <r>
    <s v="42946احمد سمير المتولي عبدالرحمنmohamedsamirmetwally11@gmail.comشــكــوى"/>
    <d v="2017-07-30T00:00:00"/>
    <d v="1899-12-30T13:14:02"/>
    <s v="احمد سمير المتولي عبدالرحمن"/>
    <x v="0"/>
    <s v="mohamedsamirmetwally11@gmail.com"/>
    <s v="28510101304098"/>
    <s v="01212413421"/>
    <x v="2"/>
    <m/>
    <x v="6"/>
    <n v="30"/>
    <n v="13"/>
    <n v="1"/>
    <s v=""/>
    <s v=""/>
    <s v=""/>
    <s v=""/>
    <s v=""/>
    <s v=""/>
    <s v=""/>
    <s v=""/>
    <s v=""/>
    <s v=""/>
  </r>
  <r>
    <s v="42946هانى هشام عزيزthelordofcity2014@gmail.comاستفسار عن مسار الطرد"/>
    <d v="2017-07-30T00:00:00"/>
    <d v="1899-12-30T13:01:22"/>
    <s v="هانى هشام عزيز"/>
    <x v="0"/>
    <s v="thelordofcity2014@gmail.com"/>
    <s v="29711102400553"/>
    <s v="01120067336"/>
    <x v="1"/>
    <m/>
    <x v="6"/>
    <n v="30"/>
    <n v="13"/>
    <n v="1"/>
    <s v="CY686113312DE"/>
    <s v=""/>
    <s v=""/>
    <s v=""/>
    <s v=""/>
    <s v=""/>
    <s v=""/>
    <s v=""/>
    <s v="CY"/>
    <s v="DE"/>
  </r>
  <r>
    <s v="42946احمد عنتر محمد جاد الكريمahmedanter3030@gmail.comاستفسار عن مسار الطرد"/>
    <d v="2017-07-30T00:00:00"/>
    <d v="1899-12-30T12:56:01"/>
    <s v="احمد عنتر محمد جاد الكريم"/>
    <x v="0"/>
    <s v="ahmedanter3030@gmail.com"/>
    <s v="29001102201677"/>
    <s v="01140187971"/>
    <x v="1"/>
    <m/>
    <x v="6"/>
    <n v="30"/>
    <n v="12"/>
    <n v="1"/>
    <s v="RA897862949IT"/>
    <s v=""/>
    <s v=""/>
    <s v=""/>
    <s v=""/>
    <s v=""/>
    <s v=""/>
    <s v=""/>
    <s v="RA"/>
    <s v="IT"/>
  </r>
  <r>
    <s v="42946احمد عنتر محمد جاد الكريمahamedanter3030@gmail.comاستفسار عن مسار الطرد"/>
    <n v="42946"/>
    <n v="0.51230324074074074"/>
    <s v="احمد عنتر محمد جاد الكريم"/>
    <x v="0"/>
    <s v="ahamedanter3030@gmail.com"/>
    <s v="29001102201677"/>
    <s v="01140187971"/>
    <x v="1"/>
    <m/>
    <x v="6"/>
    <n v="30"/>
    <n v="12"/>
    <n v="1"/>
    <s v="RA897862949IT"/>
    <s v=""/>
    <s v=""/>
    <s v=""/>
    <s v=""/>
    <s v=""/>
    <s v=""/>
    <s v=""/>
    <s v="RA"/>
    <s v="IT"/>
  </r>
  <r>
    <s v="42946مى احمد محمدmaia55692@gmail.comشــكــوى"/>
    <d v="2017-07-30T00:00:00"/>
    <d v="1899-12-30T12:10:41"/>
    <s v="مى احمد محمد"/>
    <x v="0"/>
    <s v="maia55692@gmail.com"/>
    <s v="21894"/>
    <s v="0201111003669"/>
    <x v="2"/>
    <m/>
    <x v="6"/>
    <n v="30"/>
    <n v="12"/>
    <n v="1"/>
    <s v=""/>
    <s v=""/>
    <s v=""/>
    <s v=""/>
    <s v=""/>
    <s v=""/>
    <s v=""/>
    <s v=""/>
    <s v=""/>
    <s v=""/>
  </r>
  <r>
    <s v="42946اكرامى عبدالجيد فؤاد حسينabomalakgaed@yahoo.comشــكــوى"/>
    <d v="2017-07-30T00:00:00"/>
    <d v="1899-12-30T11:58:29"/>
    <s v="اكرامى عبدالجيد فؤاد حسين"/>
    <x v="0"/>
    <s v="abomalakgaed@yahoo.com"/>
    <s v="28506032701392"/>
    <s v="201026656116"/>
    <x v="2"/>
    <m/>
    <x v="6"/>
    <n v="30"/>
    <n v="11"/>
    <n v="1"/>
    <s v=""/>
    <s v=""/>
    <s v=""/>
    <s v=""/>
    <s v=""/>
    <s v=""/>
    <s v=""/>
    <s v=""/>
    <s v=""/>
    <s v=""/>
  </r>
  <r>
    <s v="42946محمد غريبm_ghareeb2000@hotmail.comاستفسار عن مسار الطرد"/>
    <d v="2017-07-30T00:00:00"/>
    <d v="1899-12-30T11:47:47"/>
    <s v="محمد غريب"/>
    <x v="0"/>
    <s v="m_ghareeb2000@hotmail.com"/>
    <s v="27605012105518"/>
    <s v="201007224224"/>
    <x v="1"/>
    <m/>
    <x v="6"/>
    <n v="30"/>
    <n v="11"/>
    <n v="1"/>
    <s v="RB275207865SG"/>
    <s v=""/>
    <s v=""/>
    <s v=""/>
    <s v=""/>
    <s v=""/>
    <s v=""/>
    <s v=""/>
    <s v="RB"/>
    <s v="SG"/>
  </r>
  <r>
    <s v="42946محمد مصطفى عبد العزيز محمدeng.mo.mostafa@gmail.comاستفســار فنـى"/>
    <d v="2017-07-30T00:00:00"/>
    <d v="1899-12-30T11:21:20"/>
    <s v="محمد مصطفى عبد العزيز محمد"/>
    <x v="0"/>
    <s v="eng.mo.mostafa@gmail.com"/>
    <s v="28606220200915"/>
    <s v="01005546473"/>
    <x v="5"/>
    <m/>
    <x v="6"/>
    <n v="30"/>
    <n v="11"/>
    <n v="1"/>
    <s v=""/>
    <s v=""/>
    <s v=""/>
    <s v=""/>
    <s v=""/>
    <s v=""/>
    <s v=""/>
    <s v=""/>
    <s v=""/>
    <s v=""/>
  </r>
  <r>
    <s v="42946احمد ابراهيم عبد الحى طاحونahmed.tahoun07@gmail.comشــكــوى"/>
    <d v="2017-07-30T00:00:00"/>
    <d v="1899-12-30T11:02:39"/>
    <s v="احمد ابراهيم عبد الحى طاحون"/>
    <x v="0"/>
    <s v="ahmed.tahoun07@gmail.com"/>
    <s v="28605250104035"/>
    <s v="01016375950"/>
    <x v="2"/>
    <m/>
    <x v="6"/>
    <n v="30"/>
    <n v="11"/>
    <n v="1"/>
    <s v="RR710435289EG"/>
    <s v=""/>
    <s v=""/>
    <s v=""/>
    <s v=""/>
    <s v=""/>
    <s v=""/>
    <s v=""/>
    <s v="RR"/>
    <s v="EG"/>
  </r>
  <r>
    <s v="42946محمود حامد محمود ابو العلاPioneer 999@gmail.comشــكــوى"/>
    <d v="2017-07-30T00:00:00"/>
    <d v="1899-12-30T10:22:56"/>
    <s v="محمود حامد محمود ابو العلا"/>
    <x v="0"/>
    <s v="Pioneer 999@gmail.com"/>
    <s v="26805110100856"/>
    <s v="01223383650"/>
    <x v="2"/>
    <m/>
    <x v="6"/>
    <n v="30"/>
    <n v="10"/>
    <n v="1"/>
    <s v="RE220098565SE"/>
    <s v=""/>
    <s v=""/>
    <s v=""/>
    <s v=""/>
    <s v=""/>
    <s v=""/>
    <s v=""/>
    <s v="RE"/>
    <s v="SE"/>
  </r>
  <r>
    <s v="42946محمد علاء الدين محمدmoh.alaa.aldeen@gmail.comاستفسار عن مسار الطرد"/>
    <d v="2017-07-30T00:00:00"/>
    <d v="1899-12-30T10:19:51"/>
    <s v="محمد علاء الدين محمد"/>
    <x v="0"/>
    <s v="moh.alaa.aldeen@gmail.com"/>
    <s v="28110250102815"/>
    <s v="01114030700"/>
    <x v="1"/>
    <m/>
    <x v="6"/>
    <n v="30"/>
    <n v="10"/>
    <n v="1"/>
    <s v="RC099976482MY"/>
    <s v="RF791846525CN"/>
    <s v=""/>
    <s v=""/>
    <s v=""/>
    <s v=""/>
    <s v=""/>
    <s v=""/>
    <s v="RC"/>
    <s v="MY"/>
  </r>
  <r>
    <s v="42946بشير ممدوح بشير احمدbeshirahmed@gmail.comاستفسار عن مسار الطرد"/>
    <d v="2017-07-30T00:00:00"/>
    <d v="1899-12-30T10:13:49"/>
    <s v="بشير ممدوح بشير احمد"/>
    <x v="0"/>
    <s v="beshirahmed@gmail.com"/>
    <s v="28810250100733"/>
    <s v="201007628024"/>
    <x v="1"/>
    <m/>
    <x v="6"/>
    <n v="30"/>
    <n v="10"/>
    <n v="1"/>
    <s v="RE497797303SE"/>
    <s v=""/>
    <s v=""/>
    <s v=""/>
    <s v=""/>
    <s v=""/>
    <s v=""/>
    <s v=""/>
    <s v="RE"/>
    <s v="SE"/>
  </r>
  <r>
    <s v="42946مؤسسة الحوشى للتسويق والتوكيلات التجاريةelhoshymedia@gmail.comأخـــــرى"/>
    <d v="2017-07-30T00:00:00"/>
    <d v="1899-12-30T09:51:38"/>
    <s v="مؤسسة الحوشى للتسويق والتوكيلات التجارية"/>
    <x v="0"/>
    <s v="elhoshymedia@gmail.com"/>
    <s v="28107221800898"/>
    <s v="01097978586 - 01122025500"/>
    <x v="4"/>
    <m/>
    <x v="6"/>
    <n v="30"/>
    <n v="9"/>
    <n v="1"/>
    <s v=""/>
    <s v=""/>
    <s v=""/>
    <s v=""/>
    <s v=""/>
    <s v=""/>
    <s v=""/>
    <s v=""/>
    <s v=""/>
    <s v=""/>
  </r>
  <r>
    <s v="42946احمد السيد محسن بطلbatalmohsen7@gmail.comشــكــوى"/>
    <d v="2017-07-30T00:00:00"/>
    <d v="1899-12-30T09:36:15"/>
    <s v="احمد السيد محسن بطل"/>
    <x v="0"/>
    <s v="batalmohsen7@gmail.com"/>
    <s v="2429363829"/>
    <s v="00966535254912"/>
    <x v="2"/>
    <m/>
    <x v="6"/>
    <n v="30"/>
    <n v="9"/>
    <n v="1"/>
    <s v="EE063941107SA"/>
    <s v=""/>
    <s v=""/>
    <s v=""/>
    <s v=""/>
    <s v=""/>
    <s v=""/>
    <s v=""/>
    <s v="EE"/>
    <s v="SA"/>
  </r>
  <r>
    <s v="42946شادي نصر محمد علامshadyallam9@gmail.comاستفسار عن مسار الطرد"/>
    <d v="2017-07-30T00:00:00"/>
    <d v="1899-12-30T09:35:24"/>
    <s v="شادي نصر محمد علام"/>
    <x v="0"/>
    <s v="shadyallam9@gmail.com"/>
    <s v="28907112100891"/>
    <s v="00201094335607"/>
    <x v="1"/>
    <m/>
    <x v="6"/>
    <n v="30"/>
    <n v="9"/>
    <n v="1"/>
    <s v="EE065318265SA"/>
    <s v=""/>
    <s v=""/>
    <s v=""/>
    <s v=""/>
    <s v=""/>
    <s v=""/>
    <s v=""/>
    <s v="EE"/>
    <s v="SA"/>
  </r>
  <r>
    <s v="42946ابوعبيدة رضا رجبoabo3673@gmail.comاستفسار عن مسار الطرد"/>
    <d v="2017-07-30T00:00:00"/>
    <d v="1899-12-30T09:00:32"/>
    <s v="ابوعبيدة رضا رجب"/>
    <x v="0"/>
    <s v="oabo3673@gmail.com"/>
    <s v="29401012416575"/>
    <s v="01157007443"/>
    <x v="1"/>
    <m/>
    <x v="6"/>
    <n v="30"/>
    <n v="9"/>
    <n v="1"/>
    <s v="CP006347955EG"/>
    <s v=""/>
    <s v=""/>
    <s v=""/>
    <s v=""/>
    <s v=""/>
    <s v=""/>
    <s v=""/>
    <s v="CP"/>
    <s v="EG"/>
  </r>
  <r>
    <s v="42946مصطفى سعيد إسماعيل عسلmostafaasal50@yahoo.comأخـــــرى"/>
    <d v="2017-07-30T00:00:00"/>
    <d v="1899-12-30T07:27:15"/>
    <s v="مصطفى سعيد إسماعيل عسل"/>
    <x v="0"/>
    <s v="mostafaasal50@yahoo.com"/>
    <s v="29101011809456"/>
    <s v="01113374039"/>
    <x v="4"/>
    <m/>
    <x v="6"/>
    <n v="30"/>
    <n v="7"/>
    <n v="1"/>
    <s v=""/>
    <s v=""/>
    <s v=""/>
    <s v=""/>
    <s v=""/>
    <s v=""/>
    <s v=""/>
    <s v=""/>
    <s v=""/>
    <s v=""/>
  </r>
  <r>
    <s v="42946محمد سيد احمد جاب اللهghost.bmg2011@gmail.comاستفسار عن مسار الطرد"/>
    <d v="2017-07-30T00:00:00"/>
    <d v="1899-12-30T01:12:41"/>
    <s v="محمد سيد احمد جاب الله"/>
    <x v="0"/>
    <s v="ghost.bmg2011@gmail.com"/>
    <s v="29111111900511"/>
    <s v="01012166923"/>
    <x v="1"/>
    <m/>
    <x v="6"/>
    <n v="30"/>
    <n v="1"/>
    <n v="1"/>
    <s v="RX571869558DE"/>
    <s v="RX577863139DE"/>
    <s v=""/>
    <s v=""/>
    <s v=""/>
    <s v=""/>
    <s v=""/>
    <s v=""/>
    <s v="RX"/>
    <s v="DE"/>
  </r>
  <r>
    <s v="42945سامح محيي الدين علي عبدالكريمmeaasameh@yahoo.comشــكــوى"/>
    <d v="2017-07-29T00:00:00"/>
    <d v="1899-12-30T23:51:28"/>
    <s v="سامح محيي الدين علي عبدالكريم"/>
    <x v="0"/>
    <s v="meaasameh@yahoo.com"/>
    <s v="27212140104832"/>
    <s v="01222570800"/>
    <x v="2"/>
    <m/>
    <x v="6"/>
    <n v="29"/>
    <n v="23"/>
    <n v="7"/>
    <s v=""/>
    <s v=""/>
    <s v=""/>
    <s v=""/>
    <s v=""/>
    <s v=""/>
    <s v=""/>
    <s v=""/>
    <s v=""/>
    <s v=""/>
  </r>
  <r>
    <s v="42945محمد نصرegpmohamed@gmail.comاستفسار عن مسار الطرد"/>
    <d v="2017-07-29T00:00:00"/>
    <d v="1899-12-30T22:13:07"/>
    <s v="محمد نصر"/>
    <x v="0"/>
    <s v="egpmohamed@gmail.com"/>
    <s v="28307290100392"/>
    <s v="00201099466655"/>
    <x v="1"/>
    <m/>
    <x v="6"/>
    <n v="29"/>
    <n v="22"/>
    <n v="7"/>
    <s v="RS876391419NL"/>
    <s v=""/>
    <s v=""/>
    <s v=""/>
    <s v=""/>
    <s v=""/>
    <s v=""/>
    <s v=""/>
    <s v="RS"/>
    <s v="NL"/>
  </r>
  <r>
    <s v="42945احمد عنتر محمد جاد الكريمAhmedanter3030@gmail.comاستفسار عن مسار الطرد"/>
    <d v="2017-07-29T00:00:00"/>
    <d v="1899-12-30T21:37:50"/>
    <s v="احمد عنتر محمد جاد الكريم"/>
    <x v="0"/>
    <s v="Ahmedanter3030@gmail.com"/>
    <s v="29001102201677"/>
    <s v="201140187971"/>
    <x v="1"/>
    <m/>
    <x v="6"/>
    <n v="29"/>
    <n v="21"/>
    <n v="7"/>
    <s v=""/>
    <s v=""/>
    <s v=""/>
    <s v=""/>
    <s v=""/>
    <s v=""/>
    <s v=""/>
    <s v=""/>
    <s v=""/>
    <s v=""/>
  </r>
  <r>
    <s v="42945محمد هلالdmo3insan@yahoo.comاستفسار عن مسار الطرد"/>
    <d v="2017-07-29T00:00:00"/>
    <d v="1899-12-30T19:46:38"/>
    <s v="محمد هلال"/>
    <x v="0"/>
    <s v="dmo3insan@yahoo.com"/>
    <s v="29108211201031"/>
    <s v="00201114242386"/>
    <x v="1"/>
    <m/>
    <x v="6"/>
    <n v="29"/>
    <n v="19"/>
    <n v="7"/>
    <s v="RB279165070SG"/>
    <s v=""/>
    <s v=""/>
    <s v=""/>
    <s v=""/>
    <s v=""/>
    <s v=""/>
    <s v=""/>
    <s v="RB"/>
    <s v="SG"/>
  </r>
  <r>
    <s v="42945Ashrafalmaraghy11@gmail.comاستفســار عن خدمــة"/>
    <d v="2017-07-29T00:00:00"/>
    <d v="1899-12-30T17:41:32"/>
    <s v="Ashraf"/>
    <x v="2"/>
    <s v="almaraghy11@gmail.com"/>
    <s v="29004302601857"/>
    <s v="966549728619"/>
    <x v="0"/>
    <m/>
    <x v="6"/>
    <n v="29"/>
    <n v="17"/>
    <n v="7"/>
    <s v=""/>
    <s v=""/>
    <s v=""/>
    <s v=""/>
    <s v=""/>
    <s v=""/>
    <s v=""/>
    <s v=""/>
    <s v=""/>
    <s v=""/>
  </r>
  <r>
    <s v="42945رحاب يحيى زكرياRehab81@gmail.comاستفسار عن مسار الطرد"/>
    <d v="2017-07-29T00:00:00"/>
    <d v="1899-12-30T17:14:32"/>
    <s v="رحاب يحيى زكريا"/>
    <x v="0"/>
    <s v="Rehab81@gmail.com"/>
    <s v="A1287750"/>
    <s v="00201122004222"/>
    <x v="1"/>
    <m/>
    <x v="6"/>
    <n v="29"/>
    <n v="17"/>
    <n v="7"/>
    <s v="EE018988491EG"/>
    <s v="EE018988488EG"/>
    <s v=""/>
    <s v=""/>
    <s v=""/>
    <s v=""/>
    <s v=""/>
    <s v=""/>
    <s v="EE"/>
    <s v="EG"/>
  </r>
  <r>
    <s v="42945Yasmine safwatYsafwat20@gmail.comاستفسار عن مسار الطرد"/>
    <d v="2017-07-29T00:00:00"/>
    <d v="1899-12-30T16:40:54"/>
    <s v="Yasmine safwat"/>
    <x v="0"/>
    <s v="Ysafwat20@gmail.com"/>
    <s v="201200301883"/>
    <s v="201200301883"/>
    <x v="1"/>
    <m/>
    <x v="6"/>
    <n v="29"/>
    <n v="16"/>
    <n v="7"/>
    <s v="RB280553332SG"/>
    <s v=""/>
    <s v=""/>
    <s v=""/>
    <s v=""/>
    <s v=""/>
    <s v=""/>
    <s v=""/>
    <s v="RB"/>
    <s v="SG"/>
  </r>
  <r>
    <s v="42945احمد محمد ابراهيمummoslim0700@gmail.comاستفسار عن مسار الطرد"/>
    <d v="2017-07-29T00:00:00"/>
    <d v="1899-12-30T15:45:16"/>
    <s v="احمد محمد ابراهيم"/>
    <x v="0"/>
    <s v="ummoslim0700@gmail.com"/>
    <s v="25203102401177"/>
    <s v="020862145004"/>
    <x v="1"/>
    <m/>
    <x v="6"/>
    <n v="29"/>
    <n v="15"/>
    <n v="7"/>
    <s v="EE422702695AE"/>
    <s v=""/>
    <s v=""/>
    <s v=""/>
    <s v=""/>
    <s v=""/>
    <s v=""/>
    <s v=""/>
    <s v="EE"/>
    <s v="AE"/>
  </r>
  <r>
    <s v="42945محمد مدحتbelbehwashy@gmail.comاستفسار عن مسار الطرد"/>
    <d v="2017-07-29T00:00:00"/>
    <d v="1899-12-30T15:37:48"/>
    <s v="محمد مدحت"/>
    <x v="0"/>
    <s v="belbehwashy@gmail.com"/>
    <s v="29310010127571"/>
    <s v="01277265488"/>
    <x v="1"/>
    <m/>
    <x v="6"/>
    <n v="29"/>
    <n v="15"/>
    <n v="7"/>
    <s v="RJ642570702GB"/>
    <s v=""/>
    <s v=""/>
    <s v=""/>
    <s v=""/>
    <s v=""/>
    <s v=""/>
    <s v=""/>
    <s v="RJ"/>
    <s v="GB"/>
  </r>
  <r>
    <s v="42945اسامه محمد حسن جمعهossama525@gmail.comشــكــوى"/>
    <n v="42945"/>
    <n v="0.648900462962963"/>
    <s v="اسامه محمد حسن جمعه"/>
    <x v="0"/>
    <s v="ossama525@gmail.com"/>
    <s v="26905252700391"/>
    <s v="01090429019"/>
    <x v="2"/>
    <m/>
    <x v="6"/>
    <n v="29"/>
    <n v="15"/>
    <n v="7"/>
    <s v="EE703624083EG"/>
    <s v=""/>
    <s v=""/>
    <s v=""/>
    <s v=""/>
    <s v=""/>
    <s v=""/>
    <s v=""/>
    <s v="EE"/>
    <s v="EG"/>
  </r>
  <r>
    <s v="42945ريهام فتحيn.fathi2010@gmail.comاستفســار عن خدمــة"/>
    <d v="2017-07-29T00:00:00"/>
    <d v="1899-12-30T14:07:11"/>
    <s v="ريهام فتحي"/>
    <x v="0"/>
    <s v="n.fathi2010@gmail.com"/>
    <s v="28704148800866"/>
    <s v="01287410748"/>
    <x v="0"/>
    <m/>
    <x v="6"/>
    <n v="29"/>
    <n v="14"/>
    <n v="7"/>
    <s v=""/>
    <s v=""/>
    <s v=""/>
    <s v=""/>
    <s v=""/>
    <s v=""/>
    <s v=""/>
    <s v=""/>
    <s v=""/>
    <s v=""/>
  </r>
  <r>
    <s v="42945Arslanarslan.abbasi@marriott.comاستفســار عن خدمــة"/>
    <d v="2017-07-29T00:00:00"/>
    <d v="1899-12-30T13:10:25"/>
    <s v="Arslan"/>
    <x v="2"/>
    <s v="arslan.abbasi@marriott.com"/>
    <s v="2376534190"/>
    <s v="00966502015584"/>
    <x v="0"/>
    <m/>
    <x v="6"/>
    <n v="29"/>
    <n v="13"/>
    <n v="7"/>
    <s v="EE702609456EG"/>
    <s v=""/>
    <s v=""/>
    <s v=""/>
    <s v=""/>
    <s v=""/>
    <s v=""/>
    <s v=""/>
    <s v="EE"/>
    <s v="EG"/>
  </r>
  <r>
    <s v="42945androwandrownabel8@gmail.comاستفســار عن خدمــة"/>
    <d v="2017-07-29T00:00:00"/>
    <d v="1899-12-30T12:18:58"/>
    <s v="androw"/>
    <x v="0"/>
    <s v="andrownabel8@gmail.com"/>
    <s v="30008132101375"/>
    <s v="201273607896"/>
    <x v="0"/>
    <m/>
    <x v="6"/>
    <n v="29"/>
    <n v="12"/>
    <n v="7"/>
    <s v=""/>
    <s v=""/>
    <s v=""/>
    <s v=""/>
    <s v=""/>
    <s v=""/>
    <s v=""/>
    <s v=""/>
    <s v=""/>
    <s v=""/>
  </r>
  <r>
    <s v="42945ابراهيم محمود ابراهيم فودهelkingfedo@gmail.comاستفسار عن مسار الطرد"/>
    <d v="2017-07-29T00:00:00"/>
    <d v="1899-12-30T08:27:36"/>
    <s v="ابراهيم محمود ابراهيم فوده"/>
    <x v="0"/>
    <s v="elkingfedo@gmail.com"/>
    <s v="29003151201898"/>
    <s v="201001392279"/>
    <x v="1"/>
    <m/>
    <x v="6"/>
    <n v="29"/>
    <n v="8"/>
    <n v="7"/>
    <s v="RB286668347SG"/>
    <s v=""/>
    <s v=""/>
    <s v=""/>
    <s v=""/>
    <s v=""/>
    <s v=""/>
    <s v=""/>
    <s v="RB"/>
    <s v="SG"/>
  </r>
  <r>
    <s v="42945ايمان أحمد صلاحahmed_zaki122@yahoo.comشــكــوى"/>
    <d v="2017-07-29T00:00:00"/>
    <d v="1899-12-30T07:38:13"/>
    <s v="ايمان أحمد صلاح"/>
    <x v="0"/>
    <s v="ahmed_zaki122@yahoo.com"/>
    <s v="٢٨٢١١٠٥١٢٠٠٢٠٥"/>
    <s v="٠١٠١٣٣٧٦١١٠"/>
    <x v="2"/>
    <m/>
    <x v="6"/>
    <n v="29"/>
    <n v="7"/>
    <n v="7"/>
    <s v="cx331804920us"/>
    <s v=""/>
    <s v=""/>
    <s v=""/>
    <s v=""/>
    <s v=""/>
    <s v=""/>
    <s v=""/>
    <s v="CX"/>
    <s v="US"/>
  </r>
  <r>
    <s v="42945وليد كمال احمد سيدebneleslam2day@gmail.comشــكــوى"/>
    <d v="2017-07-29T00:00:00"/>
    <d v="1899-12-30T07:05:59"/>
    <s v="وليد كمال احمد سيد"/>
    <x v="0"/>
    <s v="ebneleslam2day@gmail.com"/>
    <s v="28807032201691"/>
    <s v="201006632932"/>
    <x v="2"/>
    <m/>
    <x v="6"/>
    <n v="29"/>
    <n v="7"/>
    <n v="7"/>
    <s v="CP001338656EG"/>
    <s v=""/>
    <s v=""/>
    <s v=""/>
    <s v=""/>
    <s v=""/>
    <s v=""/>
    <s v=""/>
    <s v="CP"/>
    <s v="EG"/>
  </r>
  <r>
    <s v="42945سلمىSalmamhmed319@gmail.comاستفســار عن خدمــة"/>
    <d v="2017-07-29T00:00:00"/>
    <d v="1899-12-30T06:21:04"/>
    <s v="سلمى"/>
    <x v="0"/>
    <s v="Salmamhmed319@gmail.com"/>
    <s v="29707030201707"/>
    <s v="2001010478078"/>
    <x v="0"/>
    <m/>
    <x v="6"/>
    <n v="29"/>
    <n v="6"/>
    <n v="7"/>
    <s v=""/>
    <s v=""/>
    <s v=""/>
    <s v=""/>
    <s v=""/>
    <s v=""/>
    <s v=""/>
    <s v=""/>
    <s v=""/>
    <s v=""/>
  </r>
  <r>
    <s v="42945Ahmed Samyahmeds2002eg@hotmail.comشــكــوى"/>
    <d v="2017-07-29T00:00:00"/>
    <d v="1899-12-30T03:03:33"/>
    <s v="Ahmed Samy"/>
    <x v="0"/>
    <s v="ahmeds2002eg@hotmail.com"/>
    <s v="111111111111111"/>
    <s v="201002241740"/>
    <x v="2"/>
    <m/>
    <x v="6"/>
    <n v="29"/>
    <n v="3"/>
    <n v="7"/>
    <s v=""/>
    <s v=""/>
    <s v=""/>
    <s v=""/>
    <s v=""/>
    <s v=""/>
    <s v=""/>
    <s v=""/>
    <s v=""/>
    <s v=""/>
  </r>
  <r>
    <s v="42945ناديه إبراهيمNourhanebrahim6@gimail.comاستفسار عن مسار الطرد"/>
    <d v="2017-07-29T00:00:00"/>
    <d v="1899-12-30T02:57:25"/>
    <s v="ناديه إبراهيم"/>
    <x v="0"/>
    <s v="Nourhanebrahim6@gimail.com"/>
    <s v="29910248800866"/>
    <s v="00201149462839"/>
    <x v="1"/>
    <m/>
    <x v="6"/>
    <n v="29"/>
    <n v="2"/>
    <n v="7"/>
    <s v="Ek014301005SA"/>
    <s v=""/>
    <s v=""/>
    <s v=""/>
    <s v=""/>
    <s v=""/>
    <s v=""/>
    <s v=""/>
    <s v="EK"/>
    <s v="SA"/>
  </r>
  <r>
    <s v="42945مصطفي عيادinfo@arabianacoffee.comاستفســار عن خدمــة"/>
    <d v="2017-07-29T00:00:00"/>
    <d v="1899-12-30T00:17:38"/>
    <s v="مصطفي عياد"/>
    <x v="0"/>
    <s v="info@arabianacoffee.com"/>
    <s v=": T825364"/>
    <s v="01090987637"/>
    <x v="0"/>
    <m/>
    <x v="6"/>
    <n v="29"/>
    <n v="0"/>
    <n v="7"/>
    <s v=""/>
    <s v=""/>
    <s v=""/>
    <s v=""/>
    <s v=""/>
    <s v=""/>
    <s v=""/>
    <s v=""/>
    <s v=""/>
    <s v=""/>
  </r>
  <r>
    <s v="42944وليد كمال احمد سيدebneleslam2day@gmail.comشــكــوى"/>
    <d v="2017-07-28T00:00:00"/>
    <d v="1899-12-30T22:04:22"/>
    <s v="وليد كمال احمد سيد"/>
    <x v="0"/>
    <s v="ebneleslam2day@gmail.com"/>
    <s v="28807032201691"/>
    <s v="201006632932"/>
    <x v="2"/>
    <m/>
    <x v="6"/>
    <n v="28"/>
    <n v="22"/>
    <n v="6"/>
    <s v="CP001338656EG"/>
    <s v=""/>
    <s v=""/>
    <s v=""/>
    <s v=""/>
    <s v=""/>
    <s v=""/>
    <s v=""/>
    <s v="CP"/>
    <s v="EG"/>
  </r>
  <r>
    <s v="42944MUNJIDmunjidmb@hotmail.comاستفســار فنـى"/>
    <n v="42944"/>
    <n v="0.90317129629629633"/>
    <s v="MUNJID"/>
    <x v="23"/>
    <s v="munjidmb@hotmail.com"/>
    <s v=": 471130885021"/>
    <s v="00601111120953"/>
    <x v="5"/>
    <m/>
    <x v="6"/>
    <n v="28"/>
    <n v="21"/>
    <n v="6"/>
    <s v="EE703914987EG"/>
    <s v=""/>
    <s v=""/>
    <s v=""/>
    <s v=""/>
    <s v=""/>
    <s v=""/>
    <s v=""/>
    <s v="EE"/>
    <s v="EG"/>
  </r>
  <r>
    <s v="42944Zakariya Kamelzak_kamz@hotmail.co.ukاستفســار عن خدمــة"/>
    <d v="2017-07-28T00:00:00"/>
    <d v="1899-12-30T19:50:30"/>
    <s v="Zakariya Kamel"/>
    <x v="16"/>
    <s v="zak_kamz@hotmail.co.uk"/>
    <s v=": 208763465"/>
    <s v="00201009561813"/>
    <x v="0"/>
    <m/>
    <x v="6"/>
    <n v="28"/>
    <n v="19"/>
    <n v="6"/>
    <s v="RZ331770934GB"/>
    <s v=""/>
    <s v=""/>
    <s v=""/>
    <s v=""/>
    <s v=""/>
    <s v=""/>
    <s v=""/>
    <s v="RZ"/>
    <s v="GB"/>
  </r>
  <r>
    <s v="42944سامح حسنيSamehhosne433@yaHOO.COMاستفســار فنـى"/>
    <d v="2017-07-28T00:00:00"/>
    <d v="1899-12-30T13:45:18"/>
    <s v="سامح حسني"/>
    <x v="0"/>
    <s v="Samehhosne433@yaHOO.COM"/>
    <s v="27109100101452"/>
    <s v="023315795"/>
    <x v="5"/>
    <m/>
    <x v="6"/>
    <n v="28"/>
    <n v="13"/>
    <n v="6"/>
    <s v=""/>
    <s v=""/>
    <s v=""/>
    <s v=""/>
    <s v=""/>
    <s v=""/>
    <s v=""/>
    <s v=""/>
    <s v=""/>
    <s v=""/>
  </r>
  <r>
    <s v="42944عمر عصام محمدsemba_essam_b3@yahoo.comأخـــــرى"/>
    <d v="2017-07-28T00:00:00"/>
    <d v="1899-12-30T11:12:57"/>
    <s v="عمر عصام محمد"/>
    <x v="0"/>
    <s v="semba_essam_b3@yahoo.com"/>
    <s v="2961203190098"/>
    <s v="201273630891"/>
    <x v="4"/>
    <m/>
    <x v="6"/>
    <n v="28"/>
    <n v="11"/>
    <n v="6"/>
    <s v=""/>
    <s v=""/>
    <s v=""/>
    <s v=""/>
    <s v=""/>
    <s v=""/>
    <s v=""/>
    <s v=""/>
    <s v=""/>
    <s v=""/>
  </r>
  <r>
    <s v="42944ابوعبدة رضا رجبoabo3673@gmail.comاستفسار عن مسار الطرد"/>
    <d v="2017-07-28T00:00:00"/>
    <d v="1899-12-30T10:48:01"/>
    <s v="ابوعبدة رضا رجب"/>
    <x v="0"/>
    <s v="oabo3673@gmail.com"/>
    <s v="29401012416575"/>
    <s v="01157007443"/>
    <x v="1"/>
    <m/>
    <x v="6"/>
    <n v="28"/>
    <n v="10"/>
    <n v="6"/>
    <s v="CP006347955EG"/>
    <s v=""/>
    <s v=""/>
    <s v=""/>
    <s v=""/>
    <s v=""/>
    <s v=""/>
    <s v=""/>
    <s v="CP"/>
    <s v="EG"/>
  </r>
  <r>
    <s v="42944احمد مصطفى محمدahmedmostafa98@gmail.comأخـــــرى"/>
    <d v="2017-07-28T00:00:00"/>
    <d v="1899-12-30T10:22:59"/>
    <s v="احمد مصطفى محمد"/>
    <x v="0"/>
    <s v="ahmedmostafa98@gmail.com"/>
    <s v="29306102303491"/>
    <s v="01027927575"/>
    <x v="4"/>
    <m/>
    <x v="6"/>
    <n v="28"/>
    <n v="10"/>
    <n v="6"/>
    <s v=""/>
    <s v=""/>
    <s v=""/>
    <s v=""/>
    <s v=""/>
    <s v=""/>
    <s v=""/>
    <s v=""/>
    <s v=""/>
    <s v=""/>
  </r>
  <r>
    <s v="42944حسام عطا محمدmahakamalkamal@gmail.comاستفسار عن مسار الطرد"/>
    <d v="2017-07-28T00:00:00"/>
    <d v="1899-12-30T02:25:58"/>
    <s v="حسام عطا محمد"/>
    <x v="0"/>
    <s v="mahakamalkamal@gmail.com"/>
    <s v="29109111201677"/>
    <s v="201010476456"/>
    <x v="1"/>
    <m/>
    <x v="6"/>
    <n v="28"/>
    <n v="2"/>
    <n v="6"/>
    <s v="rx561048473de"/>
    <s v=""/>
    <s v=""/>
    <s v=""/>
    <s v=""/>
    <s v=""/>
    <s v=""/>
    <s v=""/>
    <s v="RX"/>
    <s v="DE"/>
  </r>
  <r>
    <s v="42944ahmedahmedgonir1@gmail.comاستفسار عن مسار الطرد"/>
    <d v="2017-07-28T00:00:00"/>
    <d v="1899-12-30T01:47:15"/>
    <s v="ahmed"/>
    <x v="0"/>
    <s v="ahmedgonir1@gmail.com"/>
    <s v="29809201602613"/>
    <s v="01004680165"/>
    <x v="1"/>
    <m/>
    <x v="6"/>
    <n v="28"/>
    <n v="1"/>
    <n v="6"/>
    <s v="RX579294832DE"/>
    <s v=""/>
    <s v=""/>
    <s v=""/>
    <s v=""/>
    <s v=""/>
    <s v=""/>
    <s v=""/>
    <s v="RX"/>
    <s v="DE"/>
  </r>
  <r>
    <s v="42944فريده السيد الطنطاويFaridaeltantawy@gmail.comاستفسار عن مسار الطرد"/>
    <d v="2017-07-28T00:00:00"/>
    <d v="1899-12-30T00:00:37"/>
    <s v="فريده السيد الطنطاوي"/>
    <x v="0"/>
    <s v="Faridaeltantawy@gmail.com"/>
    <s v="٢٧٧٠٨٠٦٨٨٠٠٠٤٢"/>
    <s v="00201157811166"/>
    <x v="1"/>
    <m/>
    <x v="6"/>
    <n v="28"/>
    <n v="0"/>
    <n v="6"/>
    <s v="EE066320265SA"/>
    <s v=""/>
    <s v=""/>
    <s v=""/>
    <s v=""/>
    <s v=""/>
    <s v=""/>
    <s v=""/>
    <s v="EE"/>
    <s v="SA"/>
  </r>
  <r>
    <s v="42943اسلام محمد عباس الالفيIslam_elalfy@yahoo.comشــكــوى"/>
    <d v="2017-07-27T00:00:00"/>
    <d v="1899-12-30T22:29:12"/>
    <s v="اسلام محمد عباس الالفي"/>
    <x v="0"/>
    <s v="Islam_elalfy@yahoo.com"/>
    <s v="28310310300076"/>
    <s v="201093665641"/>
    <x v="2"/>
    <m/>
    <x v="6"/>
    <n v="27"/>
    <n v="22"/>
    <n v="5"/>
    <s v="EE703821738EG"/>
    <s v=""/>
    <s v=""/>
    <s v=""/>
    <s v=""/>
    <s v=""/>
    <s v=""/>
    <s v=""/>
    <s v="EE"/>
    <s v="EG"/>
  </r>
  <r>
    <s v="42943مجدى عبد الملك جرجسbeshoy.magdy1@hotmail.comاستفسار عن مسار الطرد"/>
    <d v="2017-07-27T00:00:00"/>
    <d v="1899-12-30T22:15:36"/>
    <s v="مجدى عبد الملك جرجس"/>
    <x v="0"/>
    <s v="beshoy.magdy1@hotmail.com"/>
    <s v="25601151900231"/>
    <s v="201223401024"/>
    <x v="1"/>
    <m/>
    <x v="6"/>
    <n v="27"/>
    <n v="22"/>
    <n v="5"/>
    <s v="RZ345438205GB"/>
    <s v=""/>
    <s v=""/>
    <s v=""/>
    <s v=""/>
    <s v=""/>
    <s v=""/>
    <s v=""/>
    <s v="RZ"/>
    <s v="GB"/>
  </r>
  <r>
    <s v="42943مرفت أبوزيد حسينMzhussain125@gmail.comاستفسار عن مسار الطرد"/>
    <d v="2017-07-27T00:00:00"/>
    <d v="1899-12-30T20:30:01"/>
    <s v="مرفت أبوزيد حسين"/>
    <x v="0"/>
    <s v="Mzhussain125@gmail.com"/>
    <s v="27005120102901"/>
    <s v="201116644330"/>
    <x v="1"/>
    <m/>
    <x v="6"/>
    <n v="27"/>
    <n v="20"/>
    <n v="5"/>
    <s v="RD117605105SE"/>
    <s v="RD117604887se"/>
    <s v=""/>
    <s v=""/>
    <s v=""/>
    <s v=""/>
    <s v=""/>
    <s v=""/>
    <s v="RD"/>
    <s v="SE"/>
  </r>
  <r>
    <s v="42943أحمد عبدالحميد محمد هيكلahmedheikal@outlook.comاستفسار عن مسار الطرد"/>
    <d v="2017-07-27T00:00:00"/>
    <d v="1899-12-30T20:24:03"/>
    <s v="أحمد عبدالحميد محمد هيكل"/>
    <x v="0"/>
    <s v="ahmedheikal@outlook.com"/>
    <s v="28806291500056"/>
    <s v="00201000882210"/>
    <x v="1"/>
    <m/>
    <x v="6"/>
    <n v="27"/>
    <n v="20"/>
    <n v="5"/>
    <s v=""/>
    <s v=""/>
    <s v=""/>
    <s v=""/>
    <s v=""/>
    <s v=""/>
    <s v=""/>
    <s v=""/>
    <s v=""/>
    <s v=""/>
  </r>
  <r>
    <s v="42943shreif mohamedshreifosama1998@gmail.comاستفسار عن مسار الطرد"/>
    <d v="2017-07-27T00:00:00"/>
    <d v="1899-12-30T19:51:43"/>
    <s v="shreif mohamed"/>
    <x v="0"/>
    <s v="shreifosama1998@gmail.com"/>
    <s v="29810301800496"/>
    <s v="201069304669"/>
    <x v="1"/>
    <m/>
    <x v="6"/>
    <n v="27"/>
    <n v="19"/>
    <n v="5"/>
    <s v="RX576351898DE"/>
    <s v=""/>
    <s v=""/>
    <s v=""/>
    <s v=""/>
    <s v=""/>
    <s v=""/>
    <s v=""/>
    <s v="RX"/>
    <s v="DE"/>
  </r>
  <r>
    <s v="42943دنيا السيد سعد عبدالمنعمDoniaelsaid_2013 @yahoo.comشــكــوى"/>
    <d v="2017-07-27T00:00:00"/>
    <d v="1899-12-30T19:04:32"/>
    <s v="دنيا السيد سعد عبدالمنعم"/>
    <x v="0"/>
    <s v="Doniaelsaid_2013 @yahoo.com"/>
    <s v="29406011216701"/>
    <s v="201014410661"/>
    <x v="2"/>
    <m/>
    <x v="6"/>
    <n v="27"/>
    <n v="19"/>
    <n v="5"/>
    <s v=""/>
    <s v=""/>
    <s v=""/>
    <s v=""/>
    <s v=""/>
    <s v=""/>
    <s v=""/>
    <s v=""/>
    <s v=""/>
    <s v=""/>
  </r>
  <r>
    <s v="42943عبدالحكيم نصر عبدالحكيمEbrahem.nasr19@yahoo.comشــكــوى"/>
    <d v="2017-07-27T00:00:00"/>
    <d v="1899-12-30T18:26:44"/>
    <s v="عبدالحكيم نصر عبدالحكيم"/>
    <x v="0"/>
    <s v="Ebrahem.nasr19@yahoo.com"/>
    <s v="29606021202112"/>
    <s v="201004140767"/>
    <x v="2"/>
    <m/>
    <x v="6"/>
    <n v="27"/>
    <n v="18"/>
    <n v="5"/>
    <s v=""/>
    <s v=""/>
    <s v=""/>
    <s v=""/>
    <s v=""/>
    <s v=""/>
    <s v=""/>
    <s v=""/>
    <s v=""/>
    <s v=""/>
  </r>
  <r>
    <s v="42943fares shereiffafarere9@gmail.comاستفســار عن خدمــة"/>
    <d v="2017-07-27T00:00:00"/>
    <d v="1899-12-30T17:56:33"/>
    <s v="fares shereif"/>
    <x v="0"/>
    <s v="fafarere9@gmail.com"/>
    <s v="20100000000"/>
    <s v="01158531901"/>
    <x v="0"/>
    <m/>
    <x v="6"/>
    <n v="27"/>
    <n v="17"/>
    <n v="5"/>
    <s v=""/>
    <s v=""/>
    <s v=""/>
    <s v=""/>
    <s v=""/>
    <s v=""/>
    <s v=""/>
    <s v=""/>
    <s v=""/>
    <s v=""/>
  </r>
  <r>
    <s v="42943اماني منتصر كاملBonbone_a@yahoo.comشــكــوى"/>
    <d v="2017-07-27T00:00:00"/>
    <d v="1899-12-30T17:11:29"/>
    <s v="اماني منتصر كامل"/>
    <x v="0"/>
    <s v="Bonbone_a@yahoo.com"/>
    <s v="28209011202286"/>
    <s v="201099090258"/>
    <x v="2"/>
    <m/>
    <x v="6"/>
    <n v="27"/>
    <n v="17"/>
    <n v="5"/>
    <s v=""/>
    <s v=""/>
    <s v=""/>
    <s v=""/>
    <s v=""/>
    <s v=""/>
    <s v=""/>
    <s v=""/>
    <s v=""/>
    <s v=""/>
  </r>
  <r>
    <s v="42943Ali Hassanshamse11199@gmail.comاستفسار عن مسار الطرد"/>
    <d v="2017-07-27T00:00:00"/>
    <d v="1899-12-30T16:43:38"/>
    <s v="Ali Hassan"/>
    <x v="0"/>
    <s v="shamse11199@gmail.com"/>
    <s v="29301011901238"/>
    <s v="001013045945"/>
    <x v="1"/>
    <m/>
    <x v="6"/>
    <n v="27"/>
    <n v="16"/>
    <n v="5"/>
    <s v="RS015909954LT"/>
    <s v=""/>
    <s v=""/>
    <s v=""/>
    <s v=""/>
    <s v=""/>
    <s v=""/>
    <s v=""/>
    <s v="RS"/>
    <s v="LT"/>
  </r>
  <r>
    <s v="42943عاصم عبد المنعم حسين حسانينassem88992@yahoo.comشــكــوى"/>
    <d v="2017-07-27T00:00:00"/>
    <d v="1899-12-30T16:30:20"/>
    <s v="عاصم عبد المنعم حسين حسانين"/>
    <x v="0"/>
    <s v="assem88992@yahoo.com"/>
    <s v="29201052702458"/>
    <s v="201066440544"/>
    <x v="2"/>
    <m/>
    <x v="6"/>
    <n v="27"/>
    <n v="16"/>
    <n v="5"/>
    <s v=""/>
    <s v=""/>
    <s v=""/>
    <s v=""/>
    <s v=""/>
    <s v=""/>
    <s v=""/>
    <s v=""/>
    <s v=""/>
    <s v=""/>
  </r>
  <r>
    <s v="42946احمد سميرaccahmedsamir4@gmail.comاستفســار عن خدمــة"/>
    <d v="2017-07-30T00:00:00"/>
    <d v="1899-12-30T16:34:19"/>
    <s v="احمد سمير"/>
    <x v="0"/>
    <s v="accahmedsamir4@gmail.com"/>
    <s v="29010201204571"/>
    <s v="0020504687461"/>
    <x v="0"/>
    <m/>
    <x v="6"/>
    <n v="30"/>
    <n v="16"/>
    <n v="1"/>
    <s v=""/>
    <s v=""/>
    <s v=""/>
    <s v=""/>
    <s v=""/>
    <s v=""/>
    <s v=""/>
    <s v=""/>
    <s v=""/>
    <s v=""/>
  </r>
  <r>
    <s v="42946محمد غريبm_ghareeb2000@hotmail.comشــكــوى"/>
    <n v="42946"/>
    <n v="0.67718750000000005"/>
    <s v="محمد غريب"/>
    <x v="0"/>
    <s v="m_ghareeb2000@hotmail.com"/>
    <s v="27605012105518"/>
    <s v="201007224224"/>
    <x v="2"/>
    <m/>
    <x v="6"/>
    <n v="30"/>
    <n v="16"/>
    <n v="1"/>
    <s v="RB275207865SG"/>
    <s v=""/>
    <s v=""/>
    <s v=""/>
    <s v=""/>
    <s v=""/>
    <s v=""/>
    <s v=""/>
    <s v="RB"/>
    <s v="SG"/>
  </r>
  <r>
    <s v="42947بدوي قياتي عبد الجوادahab75@yahoo.comشــكــوى"/>
    <d v="2017-07-31T00:00:00"/>
    <d v="1899-12-30T10:34:42"/>
    <s v="بدوي قياتي عبد الجواد"/>
    <x v="0"/>
    <s v="ahab75@yahoo.com"/>
    <s v="27205272200915"/>
    <s v="00201000910145"/>
    <x v="2"/>
    <m/>
    <x v="6"/>
    <n v="31"/>
    <n v="10"/>
    <n v="2"/>
    <s v=""/>
    <s v=""/>
    <s v=""/>
    <s v=""/>
    <s v=""/>
    <s v=""/>
    <s v=""/>
    <s v=""/>
    <s v=""/>
    <s v=""/>
  </r>
  <r>
    <s v="42947أحمد محمد محيى الدين أحمدamodin73@gmail.comاستفسار عن مسار الطرد"/>
    <n v="42947"/>
    <n v="0.4357638888888889"/>
    <s v="أحمد محمد محيى الدين أحمد"/>
    <x v="0"/>
    <s v="amodin73@gmail.com"/>
    <s v="28407091400772"/>
    <s v="201060008936"/>
    <x v="1"/>
    <m/>
    <x v="6"/>
    <n v="31"/>
    <n v="10"/>
    <n v="2"/>
    <s v="EE703712667EG"/>
    <s v=""/>
    <s v=""/>
    <s v=""/>
    <s v=""/>
    <s v=""/>
    <s v=""/>
    <s v=""/>
    <s v="EE"/>
    <s v="EG"/>
  </r>
  <r>
    <s v="42947Ramy Samirrsm82@yahoo.comشــكــوى"/>
    <d v="2017-07-31T00:00:00"/>
    <d v="1899-12-30T09:00:50"/>
    <s v="Ramy Samir"/>
    <x v="0"/>
    <s v="rsm82@yahoo.com"/>
    <s v="28211010100336"/>
    <s v="201005751031"/>
    <x v="2"/>
    <m/>
    <x v="6"/>
    <n v="31"/>
    <n v="9"/>
    <n v="2"/>
    <s v="RF755129638CN"/>
    <s v="RF751572125CN"/>
    <s v="RM907902959CN"/>
    <s v="RF774238216CN"/>
    <s v="RS692658821CN"/>
    <s v="RS697458115CN"/>
    <s v="RF781201137CN"/>
    <s v="RF780277001CN"/>
    <s v="RF"/>
    <s v="CN"/>
  </r>
  <r>
    <s v="42947سامح سيد عطيةSamehsayed111@gmail.comاستفسار عن مسار الطرد"/>
    <d v="2017-07-31T00:00:00"/>
    <d v="1899-12-30T04:02:00"/>
    <s v="سامح سيد عطية"/>
    <x v="0"/>
    <s v="Samehsayed111@gmail.com"/>
    <s v="28701180103779"/>
    <s v="0201118021506"/>
    <x v="1"/>
    <m/>
    <x v="6"/>
    <n v="31"/>
    <n v="4"/>
    <n v="2"/>
    <s v="EE184182166ID"/>
    <s v=""/>
    <s v=""/>
    <s v=""/>
    <s v=""/>
    <s v=""/>
    <s v=""/>
    <s v=""/>
    <s v="EE"/>
    <s v="ID"/>
  </r>
  <r>
    <s v="42947رامي حسين مرزوق عثمانawtarelelle2014@gmail.comشــكــوى"/>
    <d v="2017-07-31T00:00:00"/>
    <d v="1899-12-30T00:49:30"/>
    <s v="رامي حسين مرزوق عثمان"/>
    <x v="0"/>
    <s v="awtarelelle2014@gmail.com"/>
    <s v="28604102103813"/>
    <s v="201007940704"/>
    <x v="2"/>
    <m/>
    <x v="6"/>
    <n v="31"/>
    <n v="0"/>
    <n v="2"/>
    <s v=""/>
    <s v=""/>
    <s v=""/>
    <s v=""/>
    <s v=""/>
    <s v=""/>
    <s v=""/>
    <s v=""/>
    <s v=""/>
    <s v=""/>
  </r>
  <r>
    <s v="42947احمد فتحىa.fathy9055@gmail.comاستفسار عن مسار الطرد"/>
    <d v="2017-07-31T00:00:00"/>
    <d v="1899-12-30T00:13:26"/>
    <s v="احمد فتحى"/>
    <x v="0"/>
    <s v="a.fathy9055@gmail.com"/>
    <s v="29904182202733"/>
    <s v="00201118984166"/>
    <x v="1"/>
    <m/>
    <x v="6"/>
    <n v="31"/>
    <n v="0"/>
    <n v="2"/>
    <s v=""/>
    <s v=""/>
    <s v=""/>
    <s v=""/>
    <s v=""/>
    <s v=""/>
    <s v=""/>
    <s v=""/>
    <s v=""/>
    <s v=""/>
  </r>
  <r>
    <s v="42946Mohammad al kassemtheblue7697@gmail.comاستفسار عن مسار الطرد"/>
    <d v="2017-07-30T00:00:00"/>
    <d v="1899-12-30T21:41:44"/>
    <s v="Mohammad al kassem"/>
    <x v="10"/>
    <s v="theblue7697@gmail.com"/>
    <s v=": Z04TORVH5"/>
    <s v="491722041897"/>
    <x v="1"/>
    <m/>
    <x v="6"/>
    <n v="30"/>
    <n v="21"/>
    <n v="1"/>
    <s v="CL632881807DE"/>
    <s v=""/>
    <s v=""/>
    <s v=""/>
    <s v=""/>
    <s v=""/>
    <s v=""/>
    <s v=""/>
    <s v="CL"/>
    <s v="DE"/>
  </r>
  <r>
    <s v="42946Fady hanna amtinSameh.hanna332@gmail.comاستفسار عن مسار الطرد"/>
    <d v="2017-07-30T00:00:00"/>
    <d v="1899-12-30T21:13:50"/>
    <s v="Fady hanna amtin"/>
    <x v="0"/>
    <s v="Sameh.hanna332@gmail.com"/>
    <s v="28808272703852"/>
    <s v="201272499886"/>
    <x v="1"/>
    <m/>
    <x v="6"/>
    <n v="30"/>
    <n v="21"/>
    <n v="1"/>
    <s v="Ee018538400eg"/>
    <s v=""/>
    <s v=""/>
    <s v=""/>
    <s v=""/>
    <s v=""/>
    <s v=""/>
    <s v=""/>
    <s v="EE"/>
    <s v="EG"/>
  </r>
  <r>
    <s v="42946مصطفي عبد الوهاب مصطفي حمد السماحيmost9210@yahoo.comاستفسار عن مسار الطرد"/>
    <d v="2017-07-30T00:00:00"/>
    <d v="1899-12-30T20:43:43"/>
    <s v="مصطفي عبد الوهاب مصطفي حمد السماحي"/>
    <x v="0"/>
    <s v="most9210@yahoo.com"/>
    <s v="29005231500317"/>
    <s v="00201112670947"/>
    <x v="1"/>
    <m/>
    <x v="6"/>
    <n v="30"/>
    <n v="20"/>
    <n v="1"/>
    <s v="CP113611012MA"/>
    <s v=""/>
    <s v=""/>
    <s v=""/>
    <s v=""/>
    <s v=""/>
    <s v=""/>
    <s v=""/>
    <s v="CP"/>
    <s v="MA"/>
  </r>
  <r>
    <s v="42946حسام سميرhossam.samier85@gmail.comاستفسار عن مسار الطرد"/>
    <d v="2017-07-30T00:00:00"/>
    <d v="1899-12-30T17:32:16"/>
    <s v="حسام سمير"/>
    <x v="0"/>
    <s v="hossam.samier85@gmail.com"/>
    <s v="28502018800072"/>
    <s v="201274096099"/>
    <x v="1"/>
    <m/>
    <x v="6"/>
    <n v="30"/>
    <n v="17"/>
    <n v="1"/>
    <s v="RN150640579NL"/>
    <s v=""/>
    <s v=""/>
    <s v=""/>
    <s v=""/>
    <s v=""/>
    <s v=""/>
    <s v=""/>
    <s v="RN"/>
    <s v="NL"/>
  </r>
  <r>
    <s v="42946السيد السيد ابو عبدهsayed4cnc@gmail.comاستفسار عن مسار الطرد"/>
    <d v="2017-07-30T00:00:00"/>
    <d v="1899-12-30T17:07:07"/>
    <s v="السيد السيد ابو عبده"/>
    <x v="0"/>
    <s v="sayed4cnc@gmail.com"/>
    <s v="1100151"/>
    <s v="01273125324"/>
    <x v="1"/>
    <m/>
    <x v="6"/>
    <n v="30"/>
    <n v="17"/>
    <n v="1"/>
    <s v="RX578743937DE"/>
    <s v=""/>
    <s v=""/>
    <s v=""/>
    <s v=""/>
    <s v=""/>
    <s v=""/>
    <s v=""/>
    <s v="RX"/>
    <s v="DE"/>
  </r>
  <r>
    <s v="42947وليد كمال احمد سيدebneleslam2day@gmail.comشــكــوى"/>
    <d v="2017-07-31T00:00:00"/>
    <d v="1899-12-30T11:25:59"/>
    <s v="وليد كمال احمد سيد"/>
    <x v="0"/>
    <s v="ebneleslam2day@gmail.com"/>
    <s v="28807032201691"/>
    <s v="201006632932"/>
    <x v="2"/>
    <m/>
    <x v="6"/>
    <n v="31"/>
    <n v="11"/>
    <n v="2"/>
    <s v="CP001338656EG"/>
    <s v=""/>
    <s v=""/>
    <s v=""/>
    <s v=""/>
    <s v=""/>
    <s v=""/>
    <s v=""/>
    <s v="CP"/>
    <s v="EG"/>
  </r>
  <r>
    <s v="42947مصطفي محمود ابراهيم محمدmostafa.me@gmail.comشــكــوى"/>
    <d v="2017-07-31T00:00:00"/>
    <d v="1899-12-30T11:14:39"/>
    <s v="مصطفي محمود ابراهيم محمد"/>
    <x v="0"/>
    <s v="mostafa.me@gmail.com"/>
    <s v="28405240104097"/>
    <s v="201113314733"/>
    <x v="2"/>
    <m/>
    <x v="6"/>
    <n v="31"/>
    <n v="11"/>
    <n v="2"/>
    <s v="RT378754245HK"/>
    <s v=""/>
    <s v=""/>
    <s v=""/>
    <s v=""/>
    <s v=""/>
    <s v=""/>
    <s v=""/>
    <s v="RT"/>
    <s v="HK"/>
  </r>
  <r>
    <s v="42947جمال الذين خيرى حسين الجملramsisiii2006@mail.ruشــكــوى"/>
    <d v="2017-07-31T00:00:00"/>
    <d v="1899-12-30T11:01:07"/>
    <s v="جمال الذين خيرى حسين الجمل"/>
    <x v="0"/>
    <s v="ramsisiii2006@mail.ru"/>
    <s v=" 25005211600159"/>
    <s v="201222144901"/>
    <x v="2"/>
    <m/>
    <x v="6"/>
    <n v="31"/>
    <n v="11"/>
    <n v="2"/>
    <s v="RX446862087DE"/>
    <s v=""/>
    <s v=""/>
    <s v=""/>
    <s v=""/>
    <s v=""/>
    <s v=""/>
    <s v=""/>
    <s v="RX"/>
    <s v="DE"/>
  </r>
  <r>
    <s v="42947Mohsin mahamed hassanmohsenmilano7@gmail.comاستفسار عن مسار الطرد"/>
    <d v="2017-07-31T00:00:00"/>
    <d v="1899-12-30T11:36:13"/>
    <s v="Mohsin mahamed hassan"/>
    <x v="10"/>
    <s v="mohsenmilano7@gmail.com"/>
    <s v="05562016"/>
    <s v="4915214952219+"/>
    <x v="1"/>
    <m/>
    <x v="6"/>
    <n v="31"/>
    <n v="11"/>
    <n v="2"/>
    <s v="Cl636497963de"/>
    <s v=""/>
    <s v=""/>
    <s v=""/>
    <s v=""/>
    <s v=""/>
    <s v=""/>
    <s v=""/>
    <s v="CL"/>
    <s v="DE"/>
  </r>
  <r>
    <s v="42947تامرtibrahim.sama@gmail.comاستفسار عن مسار الطرد"/>
    <d v="2017-07-31T00:00:00"/>
    <d v="1899-12-30T11:30:11"/>
    <s v="تامر"/>
    <x v="0"/>
    <s v="tibrahim.sama@gmail.com"/>
    <s v="28706090200254"/>
    <s v="01208202623"/>
    <x v="1"/>
    <m/>
    <x v="6"/>
    <n v="31"/>
    <n v="11"/>
    <n v="2"/>
    <s v="RG987593128BE"/>
    <s v=""/>
    <s v=""/>
    <s v=""/>
    <s v=""/>
    <s v=""/>
    <s v=""/>
    <s v=""/>
    <s v="RG"/>
    <s v="BE"/>
  </r>
  <r>
    <s v="42947ريهامriham.shenawy@gmail.comاستفسار عن مسار الطرد"/>
    <d v="2017-07-31T00:00:00"/>
    <d v="1899-12-30T13:42:29"/>
    <s v="ريهام"/>
    <x v="0"/>
    <s v="riham.shenawy@gmail.com"/>
    <s v="4086"/>
    <s v="201099442207"/>
    <x v="1"/>
    <m/>
    <x v="6"/>
    <n v="31"/>
    <n v="13"/>
    <n v="2"/>
    <s v="RZ296630425GB"/>
    <s v=""/>
    <s v=""/>
    <s v=""/>
    <s v=""/>
    <s v=""/>
    <s v=""/>
    <s v=""/>
    <s v="RZ"/>
    <s v="GB"/>
  </r>
  <r>
    <s v="42947ابوعبيدة رضا رجبoabo3673@gmail.comشــكــوى"/>
    <d v="2017-07-31T00:00:00"/>
    <d v="1899-12-30T13:12:08"/>
    <s v="ابوعبيدة رضا رجب"/>
    <x v="0"/>
    <s v="oabo3673@gmail.com"/>
    <s v="29401012416575"/>
    <s v="01157007443"/>
    <x v="2"/>
    <m/>
    <x v="6"/>
    <n v="31"/>
    <n v="13"/>
    <n v="2"/>
    <s v=""/>
    <s v=""/>
    <s v=""/>
    <s v=""/>
    <s v=""/>
    <s v=""/>
    <s v=""/>
    <s v=""/>
    <s v=""/>
    <s v=""/>
  </r>
  <r>
    <s v="42947علاء الدين مصطفىalaa6474794@yahoo.comاستفسار عن مسار الطرد"/>
    <d v="2017-07-31T00:00:00"/>
    <d v="1899-12-30T13:08:49"/>
    <s v="علاء الدين مصطفى"/>
    <x v="0"/>
    <s v="alaa6474794@yahoo.com"/>
    <s v="27906092500218"/>
    <s v="966559721922"/>
    <x v="1"/>
    <m/>
    <x v="6"/>
    <n v="31"/>
    <n v="13"/>
    <n v="2"/>
    <s v="RR062173814SA"/>
    <s v=""/>
    <s v=""/>
    <s v=""/>
    <s v=""/>
    <s v=""/>
    <s v=""/>
    <s v=""/>
    <s v="RR"/>
    <s v="SA"/>
  </r>
  <r>
    <s v="42947شريف محمد حسينsherif-hussein@link.netاستفسار عن مسار الطرد"/>
    <d v="2017-07-31T00:00:00"/>
    <d v="1899-12-30T12:50:28"/>
    <s v="شريف محمد حسين"/>
    <x v="0"/>
    <s v="sherif-hussein@link.net"/>
    <s v="25903200100578"/>
    <s v="0122761881"/>
    <x v="1"/>
    <m/>
    <x v="6"/>
    <n v="31"/>
    <n v="12"/>
    <n v="2"/>
    <s v="rg907790722cn"/>
    <s v="rg907808009cn"/>
    <s v=""/>
    <s v=""/>
    <s v=""/>
    <s v=""/>
    <s v=""/>
    <s v=""/>
    <s v="RG"/>
    <s v="CN"/>
  </r>
  <r>
    <s v="42947ايمن قاسمCALLINK70@GMAIL.COMاستفسار عن مسار الطرد"/>
    <d v="2017-07-31T00:00:00"/>
    <d v="1899-12-30T12:16:30"/>
    <s v="ايمن قاسم"/>
    <x v="0"/>
    <s v="CALLINK70@GMAIL.COM"/>
    <s v="26805300100232"/>
    <s v="00201115847498"/>
    <x v="1"/>
    <m/>
    <x v="6"/>
    <n v="31"/>
    <n v="12"/>
    <n v="2"/>
    <s v="CL631628415DE"/>
    <s v="CL631628415DE"/>
    <s v=""/>
    <s v=""/>
    <s v=""/>
    <s v=""/>
    <s v=""/>
    <s v=""/>
    <s v="CL"/>
    <s v="DE"/>
  </r>
  <r>
    <s v="42947تامر سمير طهtamersmart@yahoo.comشــكــوى"/>
    <d v="2017-07-31T00:00:00"/>
    <d v="1899-12-30T11:49:49"/>
    <s v="تامر سمير طه"/>
    <x v="0"/>
    <s v="tamersmart@yahoo.com"/>
    <s v="285041600978"/>
    <s v="0021095259167"/>
    <x v="2"/>
    <m/>
    <x v="6"/>
    <n v="31"/>
    <n v="11"/>
    <n v="2"/>
    <s v="cp036025980sa"/>
    <s v=""/>
    <s v=""/>
    <s v=""/>
    <s v=""/>
    <s v=""/>
    <s v=""/>
    <s v=""/>
    <s v="CP"/>
    <s v="SA"/>
  </r>
  <r>
    <s v="42947محمد السعيد عبد النبي السعيد الشبةelshabba@msn.comشــكــوى"/>
    <d v="2017-07-31T00:00:00"/>
    <d v="1899-12-30T11:48:30"/>
    <s v="محمد السعيد عبد النبي السعيد الشبة"/>
    <x v="0"/>
    <s v="elshabba@msn.com"/>
    <s v="28301011201518"/>
    <s v="201026413146"/>
    <x v="2"/>
    <m/>
    <x v="6"/>
    <n v="31"/>
    <n v="11"/>
    <n v="2"/>
    <s v=""/>
    <s v=""/>
    <s v=""/>
    <s v=""/>
    <s v=""/>
    <s v=""/>
    <s v=""/>
    <s v=""/>
    <s v=""/>
    <s v=""/>
  </r>
  <r>
    <s v="42948السيد أبو عبدهsayed4cnc@gmail.comاستفسار عن مسار الطرد"/>
    <d v="2017-08-01T00:00:00"/>
    <d v="1899-12-30T10:07:40"/>
    <s v="السيد أبو عبده"/>
    <x v="0"/>
    <s v="sayed4cnc@gmail.com"/>
    <s v="1100151"/>
    <s v="201273125324"/>
    <x v="1"/>
    <m/>
    <x v="7"/>
    <n v="1"/>
    <n v="10"/>
    <n v="3"/>
    <s v="RX578743937DE"/>
    <s v=""/>
    <s v=""/>
    <s v=""/>
    <s v=""/>
    <s v=""/>
    <s v=""/>
    <s v=""/>
    <s v="RX"/>
    <s v="DE"/>
  </r>
  <r>
    <s v="42948محمد السعيد عبد النبي السعيد الشبةelshabba@msn.comشــكــوى"/>
    <d v="2017-08-01T00:00:00"/>
    <d v="1899-12-30T09:50:12"/>
    <s v="محمد السعيد عبد النبي السعيد الشبة"/>
    <x v="0"/>
    <s v="elshabba@msn.com"/>
    <s v="28301011201518"/>
    <s v="201026413146"/>
    <x v="2"/>
    <m/>
    <x v="7"/>
    <n v="1"/>
    <n v="9"/>
    <n v="3"/>
    <s v=""/>
    <s v=""/>
    <s v=""/>
    <s v=""/>
    <s v=""/>
    <s v=""/>
    <s v=""/>
    <s v=""/>
    <s v=""/>
    <s v=""/>
  </r>
  <r>
    <s v="42948خالد محمد أحمدkh.shahin@hotmail.comشــكــوى"/>
    <n v="42948"/>
    <n v="0.38203703703703701"/>
    <s v="خالد محمد أحمد"/>
    <x v="0"/>
    <s v="kh.shahin@hotmail.com"/>
    <s v="26008221600753"/>
    <s v="0201001407578"/>
    <x v="2"/>
    <m/>
    <x v="7"/>
    <n v="1"/>
    <n v="9"/>
    <n v="3"/>
    <s v="ri010078747EG"/>
    <s v=""/>
    <s v=""/>
    <s v=""/>
    <s v=""/>
    <s v=""/>
    <s v=""/>
    <s v=""/>
    <s v="RI"/>
    <s v="EG"/>
  </r>
  <r>
    <s v="42948هبه علي عبده اسماعيلhebaism@gmail.comاستفسار عن مسار الطرد"/>
    <d v="2017-08-01T00:00:00"/>
    <d v="1899-12-30T06:02:53"/>
    <s v="هبه علي عبده اسماعيل"/>
    <x v="0"/>
    <s v="hebaism@gmail.com"/>
    <s v="26911010105065"/>
    <s v="01223165881"/>
    <x v="1"/>
    <m/>
    <x v="7"/>
    <n v="1"/>
    <n v="6"/>
    <n v="3"/>
    <s v="EY402921904US"/>
    <s v=""/>
    <s v=""/>
    <s v=""/>
    <s v=""/>
    <s v=""/>
    <s v=""/>
    <s v=""/>
    <s v="EY"/>
    <s v="US"/>
  </r>
  <r>
    <s v="42947سنيورا المصريModel.siniora@gmail.comاستفسار عن مسار الطرد"/>
    <n v="42947"/>
    <n v="0.94204861111111116"/>
    <s v="سنيورا المصري"/>
    <x v="0"/>
    <s v="Model.siniora@gmail.com"/>
    <s v="29212171200501"/>
    <s v="01068001688"/>
    <x v="1"/>
    <m/>
    <x v="6"/>
    <n v="31"/>
    <n v="22"/>
    <n v="2"/>
    <s v="RE483867446SE"/>
    <s v="RE492346222SE"/>
    <s v=""/>
    <s v=""/>
    <s v=""/>
    <s v=""/>
    <s v=""/>
    <s v=""/>
    <s v="RE"/>
    <s v="SE"/>
  </r>
  <r>
    <s v="42948Muhamed Harbmharb2040@yahoo.comشــكــوى"/>
    <d v="2017-08-01T00:00:00"/>
    <d v="1899-12-30T11:18:54"/>
    <s v="Muhamed Harb"/>
    <x v="0"/>
    <s v="mharb2040@yahoo.com"/>
    <s v="29209151310732"/>
    <s v="01208777706"/>
    <x v="2"/>
    <m/>
    <x v="7"/>
    <n v="1"/>
    <n v="11"/>
    <n v="3"/>
    <s v=""/>
    <s v=""/>
    <s v=""/>
    <s v=""/>
    <s v=""/>
    <s v=""/>
    <s v=""/>
    <s v=""/>
    <s v=""/>
    <s v=""/>
  </r>
  <r>
    <s v="42948محمد عبدالله عبدالنبي محمدoceanheartxxx@gmail.comاستفســار عن خدمــة"/>
    <d v="2017-08-01T00:00:00"/>
    <d v="1899-12-30T11:08:17"/>
    <s v="محمد عبدالله عبدالنبي محمد"/>
    <x v="0"/>
    <s v="oceanheartxxx@gmail.com"/>
    <s v="28408251402579"/>
    <s v="0201017618501"/>
    <x v="0"/>
    <m/>
    <x v="7"/>
    <n v="1"/>
    <n v="11"/>
    <n v="3"/>
    <s v=""/>
    <s v=""/>
    <s v=""/>
    <s v=""/>
    <s v=""/>
    <s v=""/>
    <s v=""/>
    <s v=""/>
    <s v=""/>
    <s v=""/>
  </r>
  <r>
    <s v="42948احمد علي عبد الرؤف سعدzerovb2012@gmail.comاستفســار عن خدمــة"/>
    <n v="42948"/>
    <n v="0.46229166666666671"/>
    <s v="احمد علي عبد الرؤف سعد"/>
    <x v="0"/>
    <s v="zerovb2012@gmail.com"/>
    <s v="29705041100859"/>
    <s v="201099421640"/>
    <x v="0"/>
    <m/>
    <x v="7"/>
    <n v="1"/>
    <n v="11"/>
    <n v="3"/>
    <s v=""/>
    <s v=""/>
    <s v=""/>
    <s v=""/>
    <s v=""/>
    <s v=""/>
    <s v=""/>
    <s v=""/>
    <s v=""/>
    <s v=""/>
  </r>
  <r>
    <s v="42948تامر داود يوسفtato_exx@hotmail.comشــكــوى"/>
    <d v="2017-08-01T00:00:00"/>
    <d v="1899-12-30T15:25:16"/>
    <s v="تامر داود يوسف"/>
    <x v="0"/>
    <s v="tato_exx@hotmail.com"/>
    <s v="28402060200056"/>
    <s v="01093099093"/>
    <x v="2"/>
    <m/>
    <x v="7"/>
    <n v="1"/>
    <n v="15"/>
    <n v="3"/>
    <s v="EE703935871EG"/>
    <s v=""/>
    <s v=""/>
    <s v=""/>
    <s v=""/>
    <s v=""/>
    <s v=""/>
    <s v=""/>
    <s v="EE"/>
    <s v="EG"/>
  </r>
  <r>
    <s v="42948مريم خطاب احمد خطابeltab3y89@gmail.comشــكــوى"/>
    <d v="2017-08-01T00:00:00"/>
    <d v="1899-12-30T14:12:23"/>
    <s v="مريم خطاب احمد خطاب"/>
    <x v="0"/>
    <s v="eltab3y89@gmail.com"/>
    <s v="28808081700047"/>
    <s v="01287308638"/>
    <x v="2"/>
    <m/>
    <x v="7"/>
    <n v="1"/>
    <n v="14"/>
    <n v="3"/>
    <s v=""/>
    <s v=""/>
    <s v=""/>
    <s v=""/>
    <s v=""/>
    <s v=""/>
    <s v=""/>
    <s v=""/>
    <s v=""/>
    <s v=""/>
  </r>
  <r>
    <s v="42948عصام االدين حلمى عبد العزيزessam.lwr@gmail.comاستفسار عن مسار الطرد"/>
    <d v="2017-08-01T00:00:00"/>
    <d v="1899-12-30T13:54:06"/>
    <s v="عصام االدين حلمى عبد العزيز"/>
    <x v="0"/>
    <s v="essam.lwr@gmail.com"/>
    <s v="26511040100116"/>
    <s v="201020060003"/>
    <x v="1"/>
    <m/>
    <x v="7"/>
    <n v="1"/>
    <n v="13"/>
    <n v="3"/>
    <s v="CC722269938DE"/>
    <s v=""/>
    <s v=""/>
    <s v=""/>
    <s v=""/>
    <s v=""/>
    <s v=""/>
    <s v=""/>
    <s v="CC"/>
    <s v="DE"/>
  </r>
  <r>
    <s v="42948احمد ابراهيمa.ibrahim79@hotmail.comشــكــوى"/>
    <d v="2017-08-01T00:00:00"/>
    <d v="1899-12-30T13:39:14"/>
    <s v="احمد ابراهيم"/>
    <x v="0"/>
    <s v="a.ibrahim79@hotmail.com"/>
    <s v="27905011402857"/>
    <s v="20104491695"/>
    <x v="2"/>
    <m/>
    <x v="7"/>
    <n v="1"/>
    <n v="13"/>
    <n v="3"/>
    <s v="ee703895642eg"/>
    <s v=""/>
    <s v=""/>
    <s v=""/>
    <s v=""/>
    <s v=""/>
    <s v=""/>
    <s v=""/>
    <s v="EE"/>
    <s v="EG"/>
  </r>
  <r>
    <s v="42948احمد علي عبدالؤف سعدzerovb2012@gmail.comشــكــوى"/>
    <d v="2017-08-01T00:00:00"/>
    <d v="1899-12-30T13:25:29"/>
    <s v="احمد علي عبدالؤف سعد"/>
    <x v="0"/>
    <s v="zerovb2012@gmail.com"/>
    <s v="29605041100859"/>
    <s v="201099421640"/>
    <x v="2"/>
    <m/>
    <x v="7"/>
    <n v="1"/>
    <n v="13"/>
    <n v="3"/>
    <s v=""/>
    <s v=""/>
    <s v=""/>
    <s v=""/>
    <s v=""/>
    <s v=""/>
    <s v=""/>
    <s v=""/>
    <s v=""/>
    <s v=""/>
  </r>
  <r>
    <s v="42948اشرف خلف عبد اللاهashraff_7311@yahoo.comاستفسار عن مسار الطرد"/>
    <d v="2017-08-01T00:00:00"/>
    <d v="1899-12-30T12:51:58"/>
    <s v="اشرف خلف عبد اللاه"/>
    <x v="0"/>
    <s v="ashraff_7311@yahoo.com"/>
    <s v="28004050103634"/>
    <s v="00201225181899"/>
    <x v="1"/>
    <m/>
    <x v="7"/>
    <n v="1"/>
    <n v="12"/>
    <n v="3"/>
    <s v="RS730441266CN"/>
    <s v=""/>
    <s v=""/>
    <s v=""/>
    <s v=""/>
    <s v=""/>
    <s v=""/>
    <s v=""/>
    <s v="RS"/>
    <s v="CN"/>
  </r>
  <r>
    <s v="42948Mohamed saadMohamed_elshreay244@yahoo.comاستفسار عن مسار الطرد"/>
    <d v="2017-08-01T00:00:00"/>
    <d v="1899-12-30T12:49:50"/>
    <s v="Mohamed saad"/>
    <x v="0"/>
    <s v="Mohamed_elshreay244@yahoo.com"/>
    <s v="29405301201132"/>
    <s v="00201278275076"/>
    <x v="1"/>
    <m/>
    <x v="7"/>
    <n v="1"/>
    <n v="12"/>
    <n v="3"/>
    <s v=""/>
    <s v=""/>
    <s v=""/>
    <s v=""/>
    <s v=""/>
    <s v=""/>
    <s v=""/>
    <s v=""/>
    <s v=""/>
    <s v=""/>
  </r>
  <r>
    <s v="42948سعيد محمد احمدsaied75@hotmail.comاستفسار عن مسار الطرد"/>
    <d v="2017-08-01T00:00:00"/>
    <d v="1899-12-30T12:40:39"/>
    <s v="سعيد محمد احمد"/>
    <x v="0"/>
    <s v="saied75@hotmail.com"/>
    <s v="25603070200938"/>
    <s v="21001958926"/>
    <x v="1"/>
    <m/>
    <x v="7"/>
    <n v="1"/>
    <n v="12"/>
    <n v="3"/>
    <s v="RN125100210LT"/>
    <s v=""/>
    <s v=""/>
    <s v=""/>
    <s v=""/>
    <s v=""/>
    <s v=""/>
    <s v=""/>
    <s v="RN"/>
    <s v="LT"/>
  </r>
  <r>
    <s v="42948الدكتور / أشرف السيد محمودashrafemahmoud@gmail.comاستفسار عن مسار الطرد"/>
    <d v="2017-08-01T00:00:00"/>
    <d v="1899-12-30T12:19:02"/>
    <s v="الدكتور / أشرف السيد محمود"/>
    <x v="0"/>
    <s v="ashrafemahmoud@gmail.com"/>
    <s v="25307180101937"/>
    <s v="01223103249"/>
    <x v="1"/>
    <m/>
    <x v="7"/>
    <n v="1"/>
    <n v="12"/>
    <n v="3"/>
    <s v="RS904655330CH"/>
    <s v=""/>
    <s v=""/>
    <s v=""/>
    <s v=""/>
    <s v=""/>
    <s v=""/>
    <s v=""/>
    <s v="RS"/>
    <s v="CH"/>
  </r>
  <r>
    <s v="42948تامر ابراهيم حمودةtamerhamoudaa@gmail.comاستفســار عن خدمــة"/>
    <d v="2017-08-01T00:00:00"/>
    <d v="1899-12-30T12:13:21"/>
    <s v="تامر ابراهيم حمودة"/>
    <x v="0"/>
    <s v="tamerhamoudaa@gmail.com"/>
    <s v="27310201802939"/>
    <s v="201129215246"/>
    <x v="0"/>
    <m/>
    <x v="7"/>
    <n v="1"/>
    <n v="12"/>
    <n v="3"/>
    <s v=""/>
    <s v=""/>
    <s v=""/>
    <s v=""/>
    <s v=""/>
    <s v=""/>
    <s v=""/>
    <s v=""/>
    <s v=""/>
    <s v=""/>
  </r>
  <r>
    <s v="42948إبراهيم منصور الجراديibrahimjarad27@gmail.comاستفسار عن مسار الطرد"/>
    <d v="2017-08-01T00:00:00"/>
    <d v="1899-12-30T12:08:46"/>
    <s v="إبراهيم منصور الجرادي"/>
    <x v="2"/>
    <s v="ibrahimjarad27@gmail.com"/>
    <s v=": 05307244"/>
    <s v="00966501724067"/>
    <x v="1"/>
    <m/>
    <x v="7"/>
    <n v="1"/>
    <n v="12"/>
    <n v="3"/>
    <s v="EE703897453EG"/>
    <s v=""/>
    <s v=""/>
    <s v=""/>
    <s v=""/>
    <s v=""/>
    <s v=""/>
    <s v=""/>
    <s v="EE"/>
    <s v="EG"/>
  </r>
  <r>
    <s v="42948علاء الدين مصطفىalaa6474794@yahoo.comاستفسار عن مسار الطرد"/>
    <d v="2017-08-01T00:00:00"/>
    <d v="1899-12-30T12:03:32"/>
    <s v="علاء الدين مصطفى"/>
    <x v="0"/>
    <s v="alaa6474794@yahoo.com"/>
    <s v="27906092500218"/>
    <s v="966559721922"/>
    <x v="1"/>
    <m/>
    <x v="7"/>
    <n v="1"/>
    <n v="12"/>
    <n v="3"/>
    <s v="RR062173814SA"/>
    <s v=""/>
    <s v=""/>
    <s v=""/>
    <s v=""/>
    <s v=""/>
    <s v=""/>
    <s v=""/>
    <s v="RR"/>
    <s v="SA"/>
  </r>
  <r>
    <s v="42953أيمن صلاح عبدالرحمن القطAyman.alkot@gmail.comشــكــوى"/>
    <d v="2017-08-06T00:00:00"/>
    <d v="1899-12-30T09:50:06"/>
    <s v="أيمن صلاح عبدالرحمن القط"/>
    <x v="7"/>
    <s v="Ayman.alkot@gmail.com"/>
    <s v=": A10335880"/>
    <s v="00971569491069"/>
    <x v="2"/>
    <m/>
    <x v="7"/>
    <n v="6"/>
    <n v="9"/>
    <n v="1"/>
    <s v="EE704052501EG"/>
    <s v=""/>
    <s v=""/>
    <s v=""/>
    <s v=""/>
    <s v=""/>
    <s v=""/>
    <s v=""/>
    <s v="EE"/>
    <s v="EG"/>
  </r>
  <r>
    <s v="42953mobeen mohamedmob4egyjuju@gmail.comاستفسار عن مسار الطرد"/>
    <d v="2017-08-06T00:00:00"/>
    <d v="1899-12-30T08:33:00"/>
    <s v="mobeen mohamed"/>
    <x v="0"/>
    <s v="mob4egyjuju@gmail.com"/>
    <s v=": kh313675"/>
    <s v="01153870977"/>
    <x v="1"/>
    <m/>
    <x v="7"/>
    <n v="6"/>
    <n v="8"/>
    <n v="1"/>
    <s v="LC574421891US"/>
    <s v="LC574421891US"/>
    <s v="LC574421891US"/>
    <s v=""/>
    <s v=""/>
    <s v=""/>
    <s v=""/>
    <s v=""/>
    <s v="LC"/>
    <s v="US"/>
  </r>
  <r>
    <s v="42953أيمن صلاح عبدالرحمن القطAyman.alkot@gmail.comاستفسار عن مسار الطرد"/>
    <d v="2017-08-06T00:00:00"/>
    <d v="1899-12-30T08:23:44"/>
    <s v="أيمن صلاح عبدالرحمن القط"/>
    <x v="7"/>
    <s v="Ayman.alkot@gmail.com"/>
    <s v=": A10335880"/>
    <s v="00971569491069"/>
    <x v="1"/>
    <m/>
    <x v="7"/>
    <n v="6"/>
    <n v="8"/>
    <n v="1"/>
    <s v="EE704052501EG"/>
    <s v=""/>
    <s v=""/>
    <s v=""/>
    <s v=""/>
    <s v=""/>
    <s v=""/>
    <s v=""/>
    <s v="EE"/>
    <s v="EG"/>
  </r>
  <r>
    <s v="42953مصطفى محمد مصطفىMostafaabkreno72@gmail.comاستفســار عن خدمــة"/>
    <d v="2017-08-06T00:00:00"/>
    <d v="1899-12-30T00:23:45"/>
    <s v="مصطفى محمد مصطفى"/>
    <x v="0"/>
    <s v="Mostafaabkreno72@gmail.com"/>
    <s v="29605160201655"/>
    <s v="201117108646"/>
    <x v="0"/>
    <m/>
    <x v="7"/>
    <n v="6"/>
    <n v="0"/>
    <n v="1"/>
    <s v=""/>
    <s v=""/>
    <s v=""/>
    <s v=""/>
    <s v=""/>
    <s v=""/>
    <s v=""/>
    <s v=""/>
    <s v=""/>
    <s v=""/>
  </r>
  <r>
    <s v="42952ايمان بلبعebalbaa@gmail.comاستفسار عن مسار الطرد"/>
    <d v="2017-08-05T00:00:00"/>
    <d v="1899-12-30T23:04:39"/>
    <s v="ايمان بلبع"/>
    <x v="0"/>
    <s v="ebalbaa@gmail.com"/>
    <s v="28103088800124"/>
    <s v="201280899886"/>
    <x v="1"/>
    <m/>
    <x v="7"/>
    <n v="5"/>
    <n v="23"/>
    <n v="7"/>
    <s v="RT378829062HK"/>
    <s v=""/>
    <s v=""/>
    <s v=""/>
    <s v=""/>
    <s v=""/>
    <s v=""/>
    <s v=""/>
    <s v="RT"/>
    <s v="HK"/>
  </r>
  <r>
    <s v="42952محمد شعبان مصطفي محمدmohamed_shaban61@yahoo.comاستفسار عن مسار الطرد"/>
    <d v="2017-08-05T00:00:00"/>
    <d v="1899-12-30T23:04:37"/>
    <s v="محمد شعبان مصطفي محمد"/>
    <x v="0"/>
    <s v="mohamed_shaban61@yahoo.com"/>
    <s v="28307292200114"/>
    <s v="201012670833"/>
    <x v="1"/>
    <m/>
    <x v="7"/>
    <n v="5"/>
    <n v="23"/>
    <n v="7"/>
    <s v="RR064436473SA"/>
    <s v=""/>
    <s v=""/>
    <s v=""/>
    <s v=""/>
    <s v=""/>
    <s v=""/>
    <s v=""/>
    <s v="RR"/>
    <s v="SA"/>
  </r>
  <r>
    <s v="42952عدنان سعد يوسفado_youssef@yahoo.comاستفسار عن مسار الطرد"/>
    <n v="42952"/>
    <n v="0.90508101851851863"/>
    <s v="عدنان سعد يوسف"/>
    <x v="0"/>
    <s v="ado_youssef@yahoo.com"/>
    <s v="28703202100739"/>
    <s v="2001288877192"/>
    <x v="1"/>
    <m/>
    <x v="7"/>
    <n v="5"/>
    <n v="21"/>
    <n v="7"/>
    <s v="RN141955637MY"/>
    <s v=""/>
    <s v=""/>
    <s v=""/>
    <s v=""/>
    <s v=""/>
    <s v=""/>
    <s v=""/>
    <s v="RN"/>
    <s v="MY"/>
  </r>
  <r>
    <s v="42952احمد عبد الجليل السيدahmedalagme36@gmail.comاستفسار عن مسار الطرد"/>
    <d v="2017-08-05T00:00:00"/>
    <d v="1899-12-30T20:31:06"/>
    <s v="احمد عبد الجليل السيد"/>
    <x v="0"/>
    <s v="ahmedalagme36@gmail.com"/>
    <s v="29801151300512"/>
    <s v="201020476238"/>
    <x v="1"/>
    <m/>
    <x v="7"/>
    <n v="5"/>
    <n v="20"/>
    <n v="7"/>
    <s v="RS753294416CN"/>
    <s v=""/>
    <s v=""/>
    <s v=""/>
    <s v=""/>
    <s v=""/>
    <s v=""/>
    <s v=""/>
    <s v="RS"/>
    <s v="CN"/>
  </r>
  <r>
    <s v="42952عبدالله نمر حجازيmatreex_00_2@hotmail.comاستفسار عن مسار الطرد"/>
    <d v="2017-08-05T00:00:00"/>
    <d v="1899-12-30T18:24:41"/>
    <s v="عبدالله نمر حجازي"/>
    <x v="0"/>
    <s v="matreex_00_2@hotmail.com"/>
    <s v="29311118801177"/>
    <s v="00201280031574"/>
    <x v="1"/>
    <m/>
    <x v="7"/>
    <n v="5"/>
    <n v="18"/>
    <n v="7"/>
    <s v="RF462846383SG"/>
    <s v=""/>
    <s v=""/>
    <s v=""/>
    <s v=""/>
    <s v=""/>
    <s v=""/>
    <s v=""/>
    <s v="RF"/>
    <s v="SG"/>
  </r>
  <r>
    <s v="42952سمير عبد الخالقaaly33@yahoo.comشــكــوى"/>
    <d v="2017-08-05T00:00:00"/>
    <d v="1899-12-30T17:37:46"/>
    <s v="سمير عبد الخالق"/>
    <x v="0"/>
    <s v="aaly33@yahoo.com"/>
    <s v="652140013"/>
    <s v="01119550111"/>
    <x v="2"/>
    <m/>
    <x v="7"/>
    <n v="5"/>
    <n v="17"/>
    <n v="7"/>
    <s v=""/>
    <s v=""/>
    <s v=""/>
    <s v=""/>
    <s v=""/>
    <s v=""/>
    <s v=""/>
    <s v=""/>
    <s v=""/>
    <s v=""/>
  </r>
  <r>
    <s v="42952شاكر ابراهيم محمد خير الصماديshsmadi@outlook.comاستفسار عن مسار الطرد"/>
    <d v="2017-08-05T00:00:00"/>
    <d v="1899-12-30T16:48:17"/>
    <s v="شاكر ابراهيم محمد خير الصمادي"/>
    <x v="0"/>
    <s v="shsmadi@outlook.com"/>
    <s v="28005018800163"/>
    <s v="00201142463603"/>
    <x v="1"/>
    <m/>
    <x v="7"/>
    <n v="5"/>
    <n v="16"/>
    <n v="7"/>
    <s v="EE704033710EG"/>
    <s v=""/>
    <s v=""/>
    <s v=""/>
    <s v=""/>
    <s v=""/>
    <s v=""/>
    <s v=""/>
    <s v="EE"/>
    <s v="EG"/>
  </r>
  <r>
    <s v="42952Hisham Mahmoud abobakr aboalihesham.bakr@yahoo.comاستفسار عن مسار الطرد"/>
    <d v="2017-08-05T00:00:00"/>
    <d v="1899-12-30T14:51:20"/>
    <s v="Hisham Mahmoud abobakr aboali"/>
    <x v="0"/>
    <s v="hesham.bakr@yahoo.com"/>
    <s v="26909131200494"/>
    <s v="201006028300"/>
    <x v="1"/>
    <m/>
    <x v="7"/>
    <n v="5"/>
    <n v="14"/>
    <n v="7"/>
    <s v="RB282735205SG"/>
    <s v=""/>
    <s v=""/>
    <s v=""/>
    <s v=""/>
    <s v=""/>
    <s v=""/>
    <s v=""/>
    <s v="RB"/>
    <s v="SG"/>
  </r>
  <r>
    <s v="42952محمود محمد رجبanaselhariry@yahoo.comشــكــوى"/>
    <d v="2017-08-05T00:00:00"/>
    <d v="1899-12-30T13:09:20"/>
    <s v="محمود محمد رجب"/>
    <x v="0"/>
    <s v="anaselhariry@yahoo.com"/>
    <s v="28608230201416"/>
    <s v="00201288594005"/>
    <x v="2"/>
    <m/>
    <x v="7"/>
    <n v="5"/>
    <n v="13"/>
    <n v="7"/>
    <s v=""/>
    <s v=""/>
    <s v=""/>
    <s v=""/>
    <s v=""/>
    <s v=""/>
    <s v=""/>
    <s v=""/>
    <s v=""/>
    <s v=""/>
  </r>
  <r>
    <s v="42952السيد أبو عبدهsayed4cnc@gmail.comاستفسار عن مسار الطرد"/>
    <d v="2017-08-05T00:00:00"/>
    <d v="1899-12-30T12:57:59"/>
    <s v="السيد أبو عبده"/>
    <x v="0"/>
    <s v="sayed4cnc@gmail.com"/>
    <s v="1100151"/>
    <s v="01273125324"/>
    <x v="1"/>
    <m/>
    <x v="7"/>
    <n v="5"/>
    <n v="12"/>
    <n v="7"/>
    <s v="RX578743937DE"/>
    <s v=""/>
    <s v=""/>
    <s v=""/>
    <s v=""/>
    <s v=""/>
    <s v=""/>
    <s v=""/>
    <s v="RX"/>
    <s v="DE"/>
  </r>
  <r>
    <s v="42952محمود السيد السيد حتاتةhatata113@gmail.comاستفســار عن خدمــة"/>
    <d v="2017-08-05T00:00:00"/>
    <d v="1899-12-30T12:57:40"/>
    <s v="محمود السيد السيد حتاتة"/>
    <x v="0"/>
    <s v="hatata113@gmail.com"/>
    <s v="26412091201652"/>
    <s v="01010009424"/>
    <x v="0"/>
    <m/>
    <x v="7"/>
    <n v="5"/>
    <n v="12"/>
    <n v="7"/>
    <s v=""/>
    <s v=""/>
    <s v=""/>
    <s v=""/>
    <s v=""/>
    <s v=""/>
    <s v=""/>
    <s v=""/>
    <s v=""/>
    <s v=""/>
  </r>
  <r>
    <s v="42952Mostafa Mohsenmostafamohsen265@gmail.comاستفسار عن مسار الطرد"/>
    <d v="2017-08-05T00:00:00"/>
    <d v="1899-12-30T12:51:37"/>
    <s v="Mostafa Mohsen"/>
    <x v="0"/>
    <s v="mostafamohsen265@gmail.com"/>
    <s v="29209182102534"/>
    <s v="201005589275"/>
    <x v="1"/>
    <m/>
    <x v="7"/>
    <n v="5"/>
    <n v="12"/>
    <n v="7"/>
    <s v="EE055575225SA"/>
    <s v=""/>
    <s v=""/>
    <s v=""/>
    <s v=""/>
    <s v=""/>
    <s v=""/>
    <s v=""/>
    <s v="EE"/>
    <s v="SA"/>
  </r>
  <r>
    <s v="42952Khaled   Gaghmangaghmang@gmail.comاستفسار عن مسار الطرد"/>
    <d v="2017-08-05T00:00:00"/>
    <d v="1899-12-30T12:29:27"/>
    <s v="Khaled   Gaghman"/>
    <x v="10"/>
    <s v="gaghmang@gmail.com"/>
    <s v=": 03706206"/>
    <s v="004917677234400"/>
    <x v="1"/>
    <m/>
    <x v="7"/>
    <n v="5"/>
    <n v="12"/>
    <n v="7"/>
    <s v="RR093501466DE"/>
    <s v=""/>
    <s v=""/>
    <s v=""/>
    <s v=""/>
    <s v=""/>
    <s v=""/>
    <s v=""/>
    <s v="RR"/>
    <s v="DE"/>
  </r>
  <r>
    <s v="42952ابراهيم أحمد شكرى ابراهيمibrahim.shoukry@gmail.comاستفسار عن مسار الطرد"/>
    <d v="2017-08-05T00:00:00"/>
    <d v="1899-12-30T10:32:42"/>
    <s v="ابراهيم أحمد شكرى ابراهيم"/>
    <x v="0"/>
    <s v="ibrahim.shoukry@gmail.com"/>
    <s v="26510222102291"/>
    <s v="00201222107292"/>
    <x v="1"/>
    <m/>
    <x v="7"/>
    <n v="5"/>
    <n v="10"/>
    <n v="7"/>
    <s v="RR288647795TR"/>
    <s v=""/>
    <s v=""/>
    <s v=""/>
    <s v=""/>
    <s v=""/>
    <s v=""/>
    <s v=""/>
    <s v="RR"/>
    <s v="TR"/>
  </r>
  <r>
    <s v="42952محمد عبدالقادر محمد محمدam_nm16@yahoo.comأخـــــرى"/>
    <d v="2017-08-05T00:00:00"/>
    <d v="1899-12-30T02:38:01"/>
    <s v="محمد عبدالقادر محمد محمد"/>
    <x v="0"/>
    <s v="am_nm16@yahoo.com"/>
    <s v="29710011315395"/>
    <s v="00201022977968"/>
    <x v="4"/>
    <m/>
    <x v="7"/>
    <n v="5"/>
    <n v="2"/>
    <n v="7"/>
    <s v=""/>
    <s v=""/>
    <s v=""/>
    <s v=""/>
    <s v=""/>
    <s v=""/>
    <s v=""/>
    <s v=""/>
    <s v=""/>
    <s v=""/>
  </r>
  <r>
    <s v="42952محمود محمد احمد مصطفيFREEFREE397@YAHOO.COMاستفسار عن مسار الطرد"/>
    <d v="2017-08-05T00:00:00"/>
    <d v="1899-12-30T02:04:49"/>
    <s v="محمود محمد احمد مصطفي"/>
    <x v="0"/>
    <s v="FREEFREE397@YAHOO.COM"/>
    <s v=": 28910282300879"/>
    <s v="201158287788"/>
    <x v="1"/>
    <m/>
    <x v="7"/>
    <n v="5"/>
    <n v="2"/>
    <n v="7"/>
    <s v="EE703949218EG"/>
    <s v=""/>
    <s v=""/>
    <s v=""/>
    <s v=""/>
    <s v=""/>
    <s v=""/>
    <s v=""/>
    <s v="EE"/>
    <s v="EG"/>
  </r>
  <r>
    <s v="42951محمود السيد احمدm01091090548@gmail.comاستفسار عن مسار الطرد"/>
    <n v="42951"/>
    <n v="0.87398148148148147"/>
    <s v="محمود السيد احمد"/>
    <x v="0"/>
    <s v="m01091090548@gmail.com"/>
    <s v="27901012305591"/>
    <s v="01091090548"/>
    <x v="1"/>
    <m/>
    <x v="7"/>
    <n v="4"/>
    <n v="20"/>
    <n v="6"/>
    <s v="cc678673275dk"/>
    <s v="rr147859165dk"/>
    <s v=""/>
    <s v=""/>
    <s v=""/>
    <s v=""/>
    <s v=""/>
    <s v=""/>
    <s v="CC"/>
    <s v="DK"/>
  </r>
  <r>
    <s v="42951اشرف خلفashraff_7311@yahoo.comاستفسار عن مسار الطرد"/>
    <d v="2017-08-04T00:00:00"/>
    <d v="1899-12-30T18:52:06"/>
    <s v="اشرف خلف"/>
    <x v="0"/>
    <s v="ashraff_7311@yahoo.com"/>
    <s v="20800405103634"/>
    <s v="0201225181899"/>
    <x v="1"/>
    <m/>
    <x v="7"/>
    <n v="4"/>
    <n v="18"/>
    <n v="6"/>
    <s v="RS730441266CN"/>
    <s v=""/>
    <s v=""/>
    <s v=""/>
    <s v=""/>
    <s v=""/>
    <s v=""/>
    <s v=""/>
    <s v="RS"/>
    <s v="CN"/>
  </r>
  <r>
    <s v="42951حسن محمد بحرhasanbahr1975@yahoo.comاستفســار عن خدمــة"/>
    <d v="2017-08-04T00:00:00"/>
    <d v="1899-12-30T18:32:02"/>
    <s v="حسن محمد بحر"/>
    <x v="0"/>
    <s v="hasanbahr1975@yahoo.com"/>
    <s v="27504180101799"/>
    <s v="00201003123461"/>
    <x v="0"/>
    <m/>
    <x v="7"/>
    <n v="4"/>
    <n v="18"/>
    <n v="6"/>
    <s v=""/>
    <s v=""/>
    <s v=""/>
    <s v=""/>
    <s v=""/>
    <s v=""/>
    <s v=""/>
    <s v=""/>
    <s v=""/>
    <s v=""/>
  </r>
  <r>
    <s v="42951محمد عبد الرحمن عوش احمد الشريفm_e_f_2020@yahoo.comاستفســار عن خدمــة"/>
    <d v="2017-08-04T00:00:00"/>
    <d v="1899-12-30T18:06:11"/>
    <s v="محمد عبد الرحمن عوش احمد الشريف"/>
    <x v="0"/>
    <s v="m_e_f_2020@yahoo.com"/>
    <s v="28808051100291"/>
    <s v="201066112047"/>
    <x v="0"/>
    <m/>
    <x v="7"/>
    <n v="4"/>
    <n v="18"/>
    <n v="6"/>
    <s v=""/>
    <s v=""/>
    <s v=""/>
    <s v=""/>
    <s v=""/>
    <s v=""/>
    <s v=""/>
    <s v=""/>
    <s v=""/>
    <s v=""/>
  </r>
  <r>
    <s v="42951Ahmed Salahahmed_salah496@yahoo.comاستفسار عن مسار الطرد"/>
    <d v="2017-08-04T00:00:00"/>
    <d v="1899-12-30T13:47:49"/>
    <s v="Ahmed Salah"/>
    <x v="0"/>
    <s v="ahmed_salah496@yahoo.com"/>
    <s v="29505251801375"/>
    <s v="20120748163"/>
    <x v="1"/>
    <m/>
    <x v="7"/>
    <n v="4"/>
    <n v="13"/>
    <n v="6"/>
    <s v="EE704068078EG"/>
    <s v=""/>
    <s v=""/>
    <s v=""/>
    <s v=""/>
    <s v=""/>
    <s v=""/>
    <s v=""/>
    <s v="EE"/>
    <s v="EG"/>
  </r>
  <r>
    <s v="42951Ahmed Sayed ghreebAna_king75@yahoo.comاستفسار عن مسار الطرد"/>
    <d v="2017-08-04T00:00:00"/>
    <d v="1899-12-30T13:38:41"/>
    <s v="Ahmed Sayed ghreeb"/>
    <x v="0"/>
    <s v="Ana_king75@yahoo.com"/>
    <s v="29204102100917"/>
    <s v="201226636995"/>
    <x v="1"/>
    <m/>
    <x v="7"/>
    <n v="4"/>
    <n v="13"/>
    <n v="6"/>
    <s v="RP358209158SG"/>
    <s v=""/>
    <s v=""/>
    <s v=""/>
    <s v=""/>
    <s v=""/>
    <s v=""/>
    <s v=""/>
    <s v="RP"/>
    <s v="SG"/>
  </r>
  <r>
    <s v="42951مينا يوسف عبد اللهmenay087@gmail.comشــكــوى"/>
    <d v="2017-08-04T00:00:00"/>
    <d v="1899-12-30T13:09:09"/>
    <s v="مينا يوسف عبد الله"/>
    <x v="0"/>
    <s v="menay087@gmail.com"/>
    <s v="28703022400459"/>
    <s v="0201222632029"/>
    <x v="2"/>
    <m/>
    <x v="7"/>
    <n v="4"/>
    <n v="13"/>
    <n v="6"/>
    <s v=""/>
    <s v=""/>
    <s v=""/>
    <s v=""/>
    <s v=""/>
    <s v=""/>
    <s v=""/>
    <s v=""/>
    <s v=""/>
    <s v=""/>
  </r>
  <r>
    <s v="42951حازم محي الدين حسن مرعيhazem.mmarie@gmail.comشــكــوى"/>
    <d v="2017-08-04T00:00:00"/>
    <d v="1899-12-30T12:32:46"/>
    <s v="حازم محي الدين حسن مرعي"/>
    <x v="0"/>
    <s v="hazem.mmarie@gmail.com"/>
    <s v="28002110100114"/>
    <s v="01005511808"/>
    <x v="2"/>
    <m/>
    <x v="7"/>
    <n v="4"/>
    <n v="12"/>
    <n v="6"/>
    <s v="RI005925507eg"/>
    <s v=""/>
    <s v=""/>
    <s v=""/>
    <s v=""/>
    <s v=""/>
    <s v=""/>
    <s v=""/>
    <s v="RI"/>
    <s v="EG"/>
  </r>
  <r>
    <s v="42951محمد طاهر محمد عبد العالmh.taher@yahoo.comاستفسار عن مسار الطرد"/>
    <d v="2017-08-04T00:00:00"/>
    <d v="1899-12-30T11:48:13"/>
    <s v="محمد طاهر محمد عبد العال"/>
    <x v="0"/>
    <s v="mh.taher@yahoo.com"/>
    <s v="27003132200077"/>
    <s v="01003244144"/>
    <x v="1"/>
    <m/>
    <x v="7"/>
    <n v="4"/>
    <n v="11"/>
    <n v="6"/>
    <s v=""/>
    <s v=""/>
    <s v=""/>
    <s v=""/>
    <s v=""/>
    <s v=""/>
    <s v=""/>
    <s v=""/>
    <s v=""/>
    <s v=""/>
  </r>
  <r>
    <s v="42951احمد عرابيaorabi@moh.gov.kwشــكــوى"/>
    <d v="2017-08-04T00:00:00"/>
    <d v="1899-12-30T10:43:23"/>
    <s v="احمد عرابي"/>
    <x v="0"/>
    <s v="aorabi@moh.gov.kw"/>
    <s v="28402222400399"/>
    <s v="0096566035381"/>
    <x v="2"/>
    <m/>
    <x v="7"/>
    <n v="4"/>
    <n v="10"/>
    <n v="6"/>
    <s v="EE704043685EG"/>
    <s v=""/>
    <s v=""/>
    <s v=""/>
    <s v=""/>
    <s v=""/>
    <s v=""/>
    <s v=""/>
    <s v="EE"/>
    <s v="EG"/>
  </r>
  <r>
    <s v="42951Osma Terraosama.terra@gmail.comاستفسار عن مسار الطرد"/>
    <d v="2017-08-04T00:00:00"/>
    <d v="1899-12-30T09:51:29"/>
    <s v="Osma Terra"/>
    <x v="0"/>
    <s v="osama.terra@gmail.com"/>
    <s v="27511270104815"/>
    <s v="201141172900"/>
    <x v="1"/>
    <m/>
    <x v="7"/>
    <n v="4"/>
    <n v="9"/>
    <n v="6"/>
    <s v="RM409578260DE"/>
    <s v=""/>
    <s v=""/>
    <s v=""/>
    <s v=""/>
    <s v=""/>
    <s v=""/>
    <s v=""/>
    <s v="RM"/>
    <s v="DE"/>
  </r>
  <r>
    <s v="42951Mohammed Fathymohammedabdelwahab4@gmail.comاستفسار عن مسار الطرد"/>
    <d v="2017-08-04T00:00:00"/>
    <d v="1899-12-30T03:58:05"/>
    <s v="Mohammed Fathy"/>
    <x v="0"/>
    <s v="mohammedabdelwahab4@gmail.com"/>
    <s v="28812100103532"/>
    <s v="201144444893"/>
    <x v="1"/>
    <m/>
    <x v="7"/>
    <n v="4"/>
    <n v="3"/>
    <n v="6"/>
    <s v="EE018275164EG"/>
    <s v=""/>
    <s v=""/>
    <s v=""/>
    <s v=""/>
    <s v=""/>
    <s v=""/>
    <s v=""/>
    <s v="EE"/>
    <s v="EG"/>
  </r>
  <r>
    <s v="42951جمال علامallamsteel@gmail.comاستفســار فنـى"/>
    <d v="2017-08-04T00:00:00"/>
    <d v="1899-12-30T03:38:39"/>
    <s v="جمال علام"/>
    <x v="0"/>
    <s v="allamsteel@gmail.com"/>
    <s v="1551402818"/>
    <s v="01289981000"/>
    <x v="5"/>
    <m/>
    <x v="7"/>
    <n v="4"/>
    <n v="3"/>
    <n v="6"/>
    <s v=""/>
    <s v=""/>
    <s v=""/>
    <s v=""/>
    <s v=""/>
    <s v=""/>
    <s v=""/>
    <s v=""/>
    <s v=""/>
    <s v=""/>
  </r>
  <r>
    <s v="42951هاني محمد عبداللهhany_roland@yahoo.comشــكــوى"/>
    <d v="2017-08-04T00:00:00"/>
    <d v="1899-12-30T01:12:31"/>
    <s v="هاني محمد عبدالله"/>
    <x v="0"/>
    <s v="hany_roland@yahoo.com"/>
    <s v="28004110100818"/>
    <s v="201002650855"/>
    <x v="2"/>
    <m/>
    <x v="7"/>
    <n v="4"/>
    <n v="1"/>
    <n v="6"/>
    <s v=""/>
    <s v=""/>
    <s v=""/>
    <s v=""/>
    <s v=""/>
    <s v=""/>
    <s v=""/>
    <s v=""/>
    <s v=""/>
    <s v=""/>
  </r>
  <r>
    <s v="42950محمد محمد وجيهmdewan2013@yahoo.comشــكــوى"/>
    <d v="2017-08-03T00:00:00"/>
    <d v="1899-12-30T23:31:00"/>
    <s v="محمد محمد وجيه"/>
    <x v="0"/>
    <s v="mdewan2013@yahoo.com"/>
    <s v="27806150300131"/>
    <s v="00201211132879"/>
    <x v="2"/>
    <m/>
    <x v="7"/>
    <n v="3"/>
    <n v="23"/>
    <n v="5"/>
    <s v="RR709329795EG"/>
    <s v=""/>
    <s v=""/>
    <s v=""/>
    <s v=""/>
    <s v=""/>
    <s v=""/>
    <s v=""/>
    <s v="RR"/>
    <s v="EG"/>
  </r>
  <r>
    <s v="42950رضا ابراهيم سيد احمد السعدنيreda55.rr67@gmail.comشــكــوى"/>
    <d v="2017-08-03T00:00:00"/>
    <d v="1899-12-30T23:19:32"/>
    <s v="رضا ابراهيم سيد احمد السعدني"/>
    <x v="0"/>
    <s v="reda55.rr67@gmail.com"/>
    <s v="27407041500837"/>
    <s v="201020692300"/>
    <x v="2"/>
    <m/>
    <x v="7"/>
    <n v="3"/>
    <n v="23"/>
    <n v="5"/>
    <s v=""/>
    <s v=""/>
    <s v=""/>
    <s v=""/>
    <s v=""/>
    <s v=""/>
    <s v=""/>
    <s v=""/>
    <s v=""/>
    <s v=""/>
  </r>
  <r>
    <s v="42950وائل احمد السيد ابراهيمwaele920@gamil.comاستفسار عن مسار الطرد"/>
    <d v="2017-08-03T00:00:00"/>
    <d v="1899-12-30T23:13:18"/>
    <s v="وائل احمد السيد ابراهيم"/>
    <x v="0"/>
    <s v="waele920@gamil.com"/>
    <s v="28605261401252"/>
    <s v="00201203941350"/>
    <x v="1"/>
    <m/>
    <x v="7"/>
    <n v="3"/>
    <n v="23"/>
    <n v="5"/>
    <s v="RR711083739EG"/>
    <s v=""/>
    <s v=""/>
    <s v=""/>
    <s v=""/>
    <s v=""/>
    <s v=""/>
    <s v=""/>
    <s v="RR"/>
    <s v="EG"/>
  </r>
  <r>
    <s v="42950سلوى  منصور عبداللهJoorymaryk@yahoo.comاستفسار عن مسار الطرد"/>
    <d v="2017-08-03T00:00:00"/>
    <d v="1899-12-30T21:36:59"/>
    <s v="سلوى  منصور عبدالله"/>
    <x v="55"/>
    <s v="Joorymaryk@yahoo.com"/>
    <s v="02086919"/>
    <s v="0967775492016"/>
    <x v="1"/>
    <m/>
    <x v="7"/>
    <n v="3"/>
    <n v="21"/>
    <n v="5"/>
    <s v=""/>
    <s v=""/>
    <s v=""/>
    <s v=""/>
    <s v=""/>
    <s v=""/>
    <s v=""/>
    <s v=""/>
    <s v=""/>
    <s v=""/>
  </r>
  <r>
    <s v="42950عبير سيد فهمي أحمدabeerfahmy63@hotmail.comشــكــوى"/>
    <d v="2017-08-03T00:00:00"/>
    <d v="1899-12-30T20:40:25"/>
    <s v="عبير سيد فهمي أحمد"/>
    <x v="0"/>
    <s v="abeerfahmy63@hotmail.com"/>
    <s v="26909290103602"/>
    <s v="201140228747"/>
    <x v="2"/>
    <m/>
    <x v="7"/>
    <n v="3"/>
    <n v="20"/>
    <n v="5"/>
    <s v="RT378806217HK"/>
    <s v=""/>
    <s v=""/>
    <s v=""/>
    <s v=""/>
    <s v=""/>
    <s v=""/>
    <s v=""/>
    <s v="RT"/>
    <s v="HK"/>
  </r>
  <r>
    <s v="42950احمد فتحى على شحاتةashehata8383@gmail.comاستفسار عن مسار الطرد"/>
    <d v="2017-08-03T00:00:00"/>
    <d v="1899-12-30T18:06:55"/>
    <s v="احمد فتحى على شحاتة"/>
    <x v="0"/>
    <s v="ashehata8383@gmail.com"/>
    <s v="28310012612812"/>
    <s v="201122614605"/>
    <x v="1"/>
    <m/>
    <x v="7"/>
    <n v="3"/>
    <n v="18"/>
    <n v="5"/>
    <s v="EE018362892EG"/>
    <s v=""/>
    <s v=""/>
    <s v=""/>
    <s v=""/>
    <s v=""/>
    <s v=""/>
    <s v=""/>
    <s v="EE"/>
    <s v="EG"/>
  </r>
  <r>
    <s v="42950بسمةعبدالواحدعويضةالشرنوبي شاهينbassma_shaheen@yahoo.comاستفسار عن مسار الطرد"/>
    <d v="2017-08-03T00:00:00"/>
    <d v="1899-12-30T17:49:49"/>
    <s v="بسمةعبدالواحدعويضةالشرنوبي شاهين"/>
    <x v="0"/>
    <s v="bassma_shaheen@yahoo.com"/>
    <s v="28406291800124"/>
    <s v="201065447761"/>
    <x v="1"/>
    <m/>
    <x v="7"/>
    <n v="3"/>
    <n v="17"/>
    <n v="5"/>
    <s v="EE060276612SA"/>
    <s v=""/>
    <s v=""/>
    <s v=""/>
    <s v=""/>
    <s v=""/>
    <s v=""/>
    <s v=""/>
    <s v="EE"/>
    <s v="SA"/>
  </r>
  <r>
    <s v="42950ابراهيم حسين ابراهيمIHMANSY@GMAIL.COMاستفسار عن مسار الطرد"/>
    <d v="2017-08-03T00:00:00"/>
    <d v="1899-12-30T17:38:52"/>
    <s v="ابراهيم حسين ابراهيم"/>
    <x v="0"/>
    <s v="IHMANSY@GMAIL.COM"/>
    <s v="27009080201116"/>
    <s v="00201156486565"/>
    <x v="1"/>
    <m/>
    <x v="7"/>
    <n v="3"/>
    <n v="17"/>
    <n v="5"/>
    <s v="EE041605506AE"/>
    <s v=""/>
    <s v=""/>
    <s v=""/>
    <s v=""/>
    <s v=""/>
    <s v=""/>
    <s v=""/>
    <s v="EE"/>
    <s v="AE"/>
  </r>
  <r>
    <s v="42950فتحي عبدالفتاح غانمengfathy76@gmail.comاستفسار عن مسار الطرد"/>
    <d v="2017-08-03T00:00:00"/>
    <d v="1899-12-30T16:07:32"/>
    <s v="فتحي عبدالفتاح غانم"/>
    <x v="2"/>
    <s v="engfathy76@gmail.com"/>
    <s v="27602061700198"/>
    <s v="966560056898"/>
    <x v="1"/>
    <m/>
    <x v="7"/>
    <n v="3"/>
    <n v="16"/>
    <n v="5"/>
    <s v="RR063593101SA"/>
    <s v=""/>
    <s v=""/>
    <s v=""/>
    <s v=""/>
    <s v=""/>
    <s v=""/>
    <s v=""/>
    <s v="RR"/>
    <s v="SA"/>
  </r>
  <r>
    <s v="42950Amr Mostafa Osmana_eldemiry@hotmail.comاستفسار عن مسار الطرد"/>
    <d v="2017-08-03T00:00:00"/>
    <d v="1899-12-30T16:01:50"/>
    <s v="Amr Mostafa Osman"/>
    <x v="0"/>
    <s v="a_eldemiry@hotmail.com"/>
    <s v="29002190100857"/>
    <s v="01122442552"/>
    <x v="1"/>
    <m/>
    <x v="7"/>
    <n v="3"/>
    <n v="16"/>
    <n v="5"/>
    <s v=""/>
    <s v=""/>
    <s v=""/>
    <s v=""/>
    <s v=""/>
    <s v=""/>
    <s v=""/>
    <s v=""/>
    <s v=""/>
    <s v=""/>
  </r>
  <r>
    <s v="42950داليا عبد السلام علىShimaa.elhosiny@gmail.comشــكــوى"/>
    <d v="2017-08-03T00:00:00"/>
    <d v="1899-12-30T15:54:00"/>
    <s v="داليا عبد السلام على"/>
    <x v="0"/>
    <s v="Shimaa.elhosiny@gmail.com"/>
    <s v="29304231100189"/>
    <s v="01015079115"/>
    <x v="2"/>
    <m/>
    <x v="7"/>
    <n v="3"/>
    <n v="15"/>
    <n v="5"/>
    <s v=""/>
    <s v=""/>
    <s v=""/>
    <s v=""/>
    <s v=""/>
    <s v=""/>
    <s v=""/>
    <s v=""/>
    <s v=""/>
    <s v=""/>
  </r>
  <r>
    <s v="42950عبد الله حسين محمد شعراوىagsg@yahoo.comشــكــوى"/>
    <d v="2017-08-03T00:00:00"/>
    <d v="1899-12-30T14:42:03"/>
    <s v="عبد الله حسين محمد شعراوى"/>
    <x v="0"/>
    <s v="agsg@yahoo.com"/>
    <s v="26810132201595"/>
    <s v="01110550686"/>
    <x v="2"/>
    <m/>
    <x v="7"/>
    <n v="3"/>
    <n v="14"/>
    <n v="5"/>
    <s v=""/>
    <s v=""/>
    <s v=""/>
    <s v=""/>
    <s v=""/>
    <s v=""/>
    <s v=""/>
    <s v=""/>
    <s v=""/>
    <s v=""/>
  </r>
  <r>
    <s v="42950Hisham soliman metaweHisham.metawe@yahoo.comاستفسار عن مسار الطرد"/>
    <d v="2017-08-03T00:00:00"/>
    <d v="1899-12-30T14:38:30"/>
    <s v="Hisham soliman metawe"/>
    <x v="0"/>
    <s v="Hisham.metawe@yahoo.com"/>
    <s v="26306191602013RS915699138CHRS915699138CH"/>
    <s v="201222242454"/>
    <x v="1"/>
    <m/>
    <x v="7"/>
    <n v="3"/>
    <n v="14"/>
    <n v="5"/>
    <s v="RS915699138CH"/>
    <s v="RS915699138CH"/>
    <s v="RS915699138CH"/>
    <s v=""/>
    <s v=""/>
    <s v=""/>
    <s v=""/>
    <s v=""/>
    <s v="RS"/>
    <s v="CH"/>
  </r>
  <r>
    <s v="42950ياسمين محروس فتحىyasmin31aug@gmail.comاستفسار عن مسار الطرد"/>
    <d v="2017-08-03T00:00:00"/>
    <d v="1899-12-30T13:29:47"/>
    <s v="ياسمين محروس فتحى"/>
    <x v="0"/>
    <s v="yasmin31aug@gmail.com"/>
    <s v="28708318800322"/>
    <s v="002 01115652586"/>
    <x v="1"/>
    <m/>
    <x v="7"/>
    <n v="3"/>
    <n v="13"/>
    <n v="5"/>
    <s v="EP981241057US"/>
    <s v=""/>
    <s v=""/>
    <s v=""/>
    <s v=""/>
    <s v=""/>
    <s v=""/>
    <s v=""/>
    <s v="EP"/>
    <s v="US"/>
  </r>
  <r>
    <s v="42950محمد عبدالقادر محمدam_nm16@yahoo.comاستفســار عن خدمــة"/>
    <d v="2017-08-03T00:00:00"/>
    <d v="1899-12-30T13:15:40"/>
    <s v="محمد عبدالقادر محمد"/>
    <x v="0"/>
    <s v="am_nm16@yahoo.com"/>
    <s v="29710011315395"/>
    <s v="01022977968"/>
    <x v="0"/>
    <m/>
    <x v="7"/>
    <n v="3"/>
    <n v="13"/>
    <n v="5"/>
    <s v=""/>
    <s v=""/>
    <s v=""/>
    <s v=""/>
    <s v=""/>
    <s v=""/>
    <s v=""/>
    <s v=""/>
    <s v=""/>
    <s v=""/>
  </r>
  <r>
    <s v="42950anwer mahmoudanwer.fci@gmail.comاستفسار عن مسار الطرد"/>
    <d v="2017-08-03T00:00:00"/>
    <d v="1899-12-30T13:02:17"/>
    <s v="anwer mahmoud"/>
    <x v="0"/>
    <s v="anwer.fci@gmail.com"/>
    <s v="29308271200394"/>
    <s v="2010000464184"/>
    <x v="1"/>
    <m/>
    <x v="7"/>
    <n v="3"/>
    <n v="13"/>
    <n v="5"/>
    <s v="ee019275894eg"/>
    <s v=""/>
    <s v=""/>
    <s v=""/>
    <s v=""/>
    <s v=""/>
    <s v=""/>
    <s v=""/>
    <s v="EE"/>
    <s v="EG"/>
  </r>
  <r>
    <s v="42950شويكارshowekar.galal203@hotmail.comاستفسار عن مسار الطرد"/>
    <n v="42950"/>
    <n v="0.50336805555555553"/>
    <s v="شويكار"/>
    <x v="0"/>
    <s v="showekar.galal203@hotmail.com"/>
    <s v="26405310400228"/>
    <s v="201005129755"/>
    <x v="1"/>
    <m/>
    <x v="7"/>
    <n v="3"/>
    <n v="12"/>
    <n v="5"/>
    <s v="RC696209457SG"/>
    <s v=""/>
    <s v=""/>
    <s v=""/>
    <s v=""/>
    <s v=""/>
    <s v=""/>
    <s v=""/>
    <s v="RC"/>
    <s v="SG"/>
  </r>
  <r>
    <s v="42950نرمين عادل محمدnonabadran@ymail.comاستفسار عن مسار الطرد"/>
    <d v="2017-08-03T00:00:00"/>
    <d v="1899-12-30T11:18:08"/>
    <s v="نرمين عادل محمد"/>
    <x v="0"/>
    <s v="nonabadran@ymail.com"/>
    <s v="28609128800808"/>
    <s v="201099185896"/>
    <x v="1"/>
    <m/>
    <x v="7"/>
    <n v="3"/>
    <n v="11"/>
    <n v="5"/>
    <s v="CP700283561EG"/>
    <s v=""/>
    <s v=""/>
    <s v=""/>
    <s v=""/>
    <s v=""/>
    <s v=""/>
    <s v=""/>
    <s v="CP"/>
    <s v="EG"/>
  </r>
  <r>
    <s v="42950Ramy Shaaban ElmezianRamy_shaban_ali@yahoo.comاستفسار عن مسار الطرد"/>
    <d v="2017-08-03T00:00:00"/>
    <d v="1899-12-30T10:27:56"/>
    <s v="Ramy Shaaban Elmezian"/>
    <x v="0"/>
    <s v="Ramy_shaban_ali@yahoo.com"/>
    <s v="28207201700778"/>
    <s v="00966566444759"/>
    <x v="1"/>
    <m/>
    <x v="7"/>
    <n v="3"/>
    <n v="10"/>
    <n v="5"/>
    <s v="Ee065741854sa"/>
    <s v=""/>
    <s v=""/>
    <s v=""/>
    <s v=""/>
    <s v=""/>
    <s v=""/>
    <s v=""/>
    <s v="EE"/>
    <s v="SA"/>
  </r>
  <r>
    <s v="42950أيمن صلاح عبدالرحمن القطAyman.alkot@gmail.comشــكــوى"/>
    <d v="2017-08-03T00:00:00"/>
    <d v="1899-12-30T09:41:59"/>
    <s v="أيمن صلاح عبدالرحمن القط"/>
    <x v="7"/>
    <s v="Ayman.alkot@gmail.com"/>
    <s v=": A10335880"/>
    <s v="00971569491069"/>
    <x v="2"/>
    <m/>
    <x v="7"/>
    <n v="3"/>
    <n v="9"/>
    <n v="5"/>
    <s v="EE704052501EG"/>
    <s v=""/>
    <s v=""/>
    <s v=""/>
    <s v=""/>
    <s v=""/>
    <s v=""/>
    <s v=""/>
    <s v="EE"/>
    <s v="EG"/>
  </r>
  <r>
    <s v="42950Hossam Ali alisamali9199@gmail.comاستفسار عن مسار الطرد"/>
    <d v="2017-08-03T00:00:00"/>
    <d v="1899-12-30T06:00:35"/>
    <s v="Hossam Ali ali"/>
    <x v="0"/>
    <s v="samali9199@gmail.com"/>
    <s v="٢٩١٠٢٢٦١٢٠٠٥٣٤"/>
    <s v="01090131346"/>
    <x v="1"/>
    <m/>
    <x v="7"/>
    <n v="3"/>
    <n v="6"/>
    <n v="5"/>
    <s v=""/>
    <s v=""/>
    <s v=""/>
    <s v=""/>
    <s v=""/>
    <s v=""/>
    <s v=""/>
    <s v=""/>
    <s v=""/>
    <s v=""/>
  </r>
  <r>
    <s v="42950مها مصطفى محمد كمالangelwings_8882007@yahoo.comاستفســار عن خدمــة"/>
    <d v="2017-08-03T00:00:00"/>
    <d v="1899-12-30T05:03:34"/>
    <s v="مها مصطفى محمد كمال"/>
    <x v="0"/>
    <s v="angelwings_8882007@yahoo.com"/>
    <s v="29004070101186"/>
    <s v="01118015588"/>
    <x v="0"/>
    <m/>
    <x v="7"/>
    <n v="3"/>
    <n v="5"/>
    <n v="5"/>
    <s v=""/>
    <s v=""/>
    <s v=""/>
    <s v=""/>
    <s v=""/>
    <s v=""/>
    <s v=""/>
    <s v=""/>
    <s v=""/>
    <s v=""/>
  </r>
  <r>
    <s v="42950محمود محمد احمد مصطفيFREEFREE379@YAHOO.COMاستفسار عن مسار الطرد"/>
    <d v="2017-08-03T00:00:00"/>
    <d v="1899-12-30T03:03:21"/>
    <s v="محمود محمد احمد مصطفي"/>
    <x v="0"/>
    <s v="FREEFREE379@YAHOO.COM"/>
    <s v=": A20146902"/>
    <s v="201158287788"/>
    <x v="1"/>
    <m/>
    <x v="7"/>
    <n v="3"/>
    <n v="3"/>
    <n v="5"/>
    <s v="EE703949218EG"/>
    <s v=""/>
    <s v=""/>
    <s v=""/>
    <s v=""/>
    <s v=""/>
    <s v=""/>
    <s v=""/>
    <s v="EE"/>
    <s v="EG"/>
  </r>
  <r>
    <s v="42950عمرو السعيد عبدالجليل ابراهيمAmoriemio@gmail.comاستفسار عن مسار الطرد"/>
    <d v="2017-08-03T00:00:00"/>
    <d v="1899-12-30T03:02:54"/>
    <s v="عمرو السعيد عبدالجليل ابراهيم"/>
    <x v="0"/>
    <s v="Amoriemio@gmail.com"/>
    <s v="28612201200416"/>
    <s v="201117887725"/>
    <x v="1"/>
    <m/>
    <x v="7"/>
    <n v="3"/>
    <n v="3"/>
    <n v="5"/>
    <s v="RS703479854CN"/>
    <s v=""/>
    <s v=""/>
    <s v=""/>
    <s v=""/>
    <s v=""/>
    <s v=""/>
    <s v=""/>
    <s v="RS"/>
    <s v="CN"/>
  </r>
  <r>
    <s v="42950أيمن صلاح عبدالرحمنAyman.alkot@gmail.comاستفسار عن مسار الطرد"/>
    <d v="2017-08-03T00:00:00"/>
    <d v="1899-12-30T02:12:22"/>
    <s v="أيمن صلاح عبدالرحمن"/>
    <x v="7"/>
    <s v="Ayman.alkot@gmail.com"/>
    <s v=": A10335880"/>
    <s v="971569491069"/>
    <x v="1"/>
    <m/>
    <x v="7"/>
    <n v="3"/>
    <n v="2"/>
    <n v="5"/>
    <s v="EE704052501EG"/>
    <s v=""/>
    <s v=""/>
    <s v=""/>
    <s v=""/>
    <s v=""/>
    <s v=""/>
    <s v=""/>
    <s v="EE"/>
    <s v="EG"/>
  </r>
  <r>
    <s v="42950اشرف محمد احمد السيدashraf63elsayed@gmail.comاستفسار عن مسار الطرد"/>
    <d v="2017-08-03T00:00:00"/>
    <d v="1899-12-30T01:41:37"/>
    <s v="اشرف محمد احمد السيد"/>
    <x v="0"/>
    <s v="ashraf63elsayed@gmail.com"/>
    <s v="٢٠١٢/٠١٢٦٤٠١١٥٠٢٠١٨٥٦"/>
    <s v="201016077177"/>
    <x v="1"/>
    <m/>
    <x v="7"/>
    <n v="3"/>
    <n v="1"/>
    <n v="5"/>
    <s v="Rr955939327PL"/>
    <s v=""/>
    <s v=""/>
    <s v=""/>
    <s v=""/>
    <s v=""/>
    <s v=""/>
    <s v=""/>
    <s v="RR"/>
    <s v="PL"/>
  </r>
  <r>
    <s v="42950السيد ابو عبدهsayed4cnc@gmail.comاستفسار عن مسار الطرد"/>
    <d v="2017-08-03T00:00:00"/>
    <d v="1899-12-30T01:09:09"/>
    <s v="السيد ابو عبده"/>
    <x v="0"/>
    <s v="sayed4cnc@gmail.com"/>
    <s v="1100151"/>
    <s v="01273125324"/>
    <x v="1"/>
    <m/>
    <x v="7"/>
    <n v="3"/>
    <n v="1"/>
    <n v="5"/>
    <s v="RX571436251DE"/>
    <s v=""/>
    <s v=""/>
    <s v=""/>
    <s v=""/>
    <s v=""/>
    <s v=""/>
    <s v=""/>
    <s v="RX"/>
    <s v="DE"/>
  </r>
  <r>
    <s v="42950احمد عاطفahmedatef01502153413@yahoo.comاستفسار عن مسار الطرد"/>
    <d v="2017-08-03T00:00:00"/>
    <d v="1899-12-30T01:06:11"/>
    <s v="احمد عاطف"/>
    <x v="0"/>
    <s v="ahmedatef01502153413@yahoo.com"/>
    <s v="29508180103972"/>
    <s v="0201022642378"/>
    <x v="1"/>
    <m/>
    <x v="7"/>
    <n v="3"/>
    <n v="1"/>
    <n v="5"/>
    <s v="RX352810228CH"/>
    <s v="RY907186065SG"/>
    <s v=""/>
    <s v=""/>
    <s v=""/>
    <s v=""/>
    <s v=""/>
    <s v=""/>
    <s v="RX"/>
    <s v="CH"/>
  </r>
  <r>
    <s v="42949Nada ismail shoukryNada.shoukry@yahoo.comاستفسار عن مسار الطرد"/>
    <d v="2017-08-02T00:00:00"/>
    <d v="1899-12-30T23:37:22"/>
    <s v="Nada ismail shoukry"/>
    <x v="0"/>
    <s v="Nada.shoukry@yahoo.com"/>
    <s v="28901010106268"/>
    <s v="00201009279184"/>
    <x v="1"/>
    <m/>
    <x v="7"/>
    <n v="2"/>
    <n v="23"/>
    <n v="4"/>
    <s v="RS916418633NL"/>
    <s v="RS916074751NL"/>
    <s v=""/>
    <s v=""/>
    <s v=""/>
    <s v=""/>
    <s v=""/>
    <s v=""/>
    <s v="RS"/>
    <s v="NL"/>
  </r>
  <r>
    <s v="42949وسام أحمد عبد المنعم عبد الرازقwesamabdelrazek2010@gmail.comاستفسار عن مسار الطرد"/>
    <d v="2017-08-02T00:00:00"/>
    <d v="1899-12-30T18:48:29"/>
    <s v="وسام أحمد عبد المنعم عبد الرازق"/>
    <x v="0"/>
    <s v="wesamabdelrazek2010@gmail.com"/>
    <s v="28110028800539"/>
    <s v="01274046681"/>
    <x v="1"/>
    <m/>
    <x v="7"/>
    <n v="2"/>
    <n v="18"/>
    <n v="4"/>
    <s v="RN002472232EG"/>
    <s v=""/>
    <s v=""/>
    <s v=""/>
    <s v=""/>
    <s v=""/>
    <s v=""/>
    <s v=""/>
    <s v="RN"/>
    <s v="EG"/>
  </r>
  <r>
    <s v="42949محمد محمد بهاء الدين حسنMbahaa_1973@yahoo.comاستفسار عن مسار الطرد"/>
    <d v="2017-08-02T00:00:00"/>
    <d v="1899-12-30T16:33:11"/>
    <s v="محمد محمد بهاء الدين حسن"/>
    <x v="2"/>
    <s v="Mbahaa_1973@yahoo.com"/>
    <s v="27307198800031"/>
    <s v="00966557578480"/>
    <x v="1"/>
    <m/>
    <x v="7"/>
    <n v="2"/>
    <n v="16"/>
    <n v="4"/>
    <s v="RR044510957SA"/>
    <s v=""/>
    <s v=""/>
    <s v=""/>
    <s v=""/>
    <s v=""/>
    <s v=""/>
    <s v=""/>
    <s v="RR"/>
    <s v="SA"/>
  </r>
  <r>
    <s v="42949keun leeoarsman7@naver.comشــكــوى"/>
    <d v="2017-08-02T00:00:00"/>
    <d v="1899-12-30T16:29:16"/>
    <s v="keun lee"/>
    <x v="0"/>
    <s v="oarsman7@naver.com"/>
    <s v=": m38475133"/>
    <s v="201000290052"/>
    <x v="2"/>
    <m/>
    <x v="7"/>
    <n v="2"/>
    <n v="16"/>
    <n v="4"/>
    <s v="EK059458003SA"/>
    <s v=""/>
    <s v=""/>
    <s v=""/>
    <s v=""/>
    <s v=""/>
    <s v=""/>
    <s v=""/>
    <s v="EK"/>
    <s v="SA"/>
  </r>
  <r>
    <s v="42949Mostafa Mohsenmostafamohsen265@gmail.comاستفسار عن مسار الطرد"/>
    <d v="2017-08-02T00:00:00"/>
    <d v="1899-12-30T16:17:41"/>
    <s v="Mostafa Mohsen"/>
    <x v="0"/>
    <s v="mostafamohsen265@gmail.com"/>
    <s v="29209182102534"/>
    <s v="201005589275"/>
    <x v="1"/>
    <m/>
    <x v="7"/>
    <n v="2"/>
    <n v="16"/>
    <n v="4"/>
    <s v="EE055575225SA"/>
    <s v=""/>
    <s v=""/>
    <s v=""/>
    <s v=""/>
    <s v=""/>
    <s v=""/>
    <s v=""/>
    <s v="EE"/>
    <s v="SA"/>
  </r>
  <r>
    <s v="42949Mohamed Tarekdr.mohamed.tarek@hotmail.comاستفسار عن مسار الطرد"/>
    <d v="2017-08-02T00:00:00"/>
    <d v="1899-12-30T15:49:13"/>
    <s v="Mohamed Tarek"/>
    <x v="0"/>
    <s v="dr.mohamed.tarek@hotmail.com"/>
    <s v="28705092102616"/>
    <s v="201003840620"/>
    <x v="1"/>
    <m/>
    <x v="7"/>
    <n v="2"/>
    <n v="15"/>
    <n v="4"/>
    <s v="EE703985793EG"/>
    <s v=""/>
    <s v=""/>
    <s v=""/>
    <s v=""/>
    <s v=""/>
    <s v=""/>
    <s v=""/>
    <s v="EE"/>
    <s v="EG"/>
  </r>
  <r>
    <s v="42949محمد عطيه فرج عزامmatya9809@gmail.comأخـــــرى"/>
    <d v="2017-08-02T00:00:00"/>
    <d v="1899-12-30T15:35:01"/>
    <s v="محمد عطيه فرج عزام"/>
    <x v="0"/>
    <s v="matya9809@gmail.com"/>
    <s v="29405261601159"/>
    <s v="00201224874460"/>
    <x v="4"/>
    <m/>
    <x v="7"/>
    <n v="2"/>
    <n v="15"/>
    <n v="4"/>
    <s v=""/>
    <s v=""/>
    <s v=""/>
    <s v=""/>
    <s v=""/>
    <s v=""/>
    <s v=""/>
    <s v=""/>
    <s v=""/>
    <s v=""/>
  </r>
  <r>
    <s v="42949محمدabonagy2@gmail.comاستفســار عن خدمــة"/>
    <d v="2017-08-02T00:00:00"/>
    <d v="1899-12-30T15:18:43"/>
    <s v="محمد"/>
    <x v="0"/>
    <s v="abonagy2@gmail.com"/>
    <s v="28802011204166"/>
    <s v="201009793214"/>
    <x v="0"/>
    <m/>
    <x v="7"/>
    <n v="2"/>
    <n v="15"/>
    <n v="4"/>
    <s v=""/>
    <s v=""/>
    <s v=""/>
    <s v=""/>
    <s v=""/>
    <s v=""/>
    <s v=""/>
    <s v=""/>
    <s v=""/>
    <s v=""/>
  </r>
  <r>
    <s v="42949Hazem elbattaHazem.elbatta88@gmail.comاستفسار عن مسار الطرد"/>
    <d v="2017-08-02T00:00:00"/>
    <d v="1899-12-30T14:32:03"/>
    <s v="Hazem elbatta"/>
    <x v="0"/>
    <s v="Hazem.elbatta88@gmail.com"/>
    <s v="28808251700136"/>
    <s v="01148555116"/>
    <x v="1"/>
    <m/>
    <x v="7"/>
    <n v="2"/>
    <n v="14"/>
    <n v="4"/>
    <s v="RS657727755NL"/>
    <s v=""/>
    <s v=""/>
    <s v=""/>
    <s v=""/>
    <s v=""/>
    <s v=""/>
    <s v=""/>
    <s v="RS"/>
    <s v="NL"/>
  </r>
  <r>
    <s v="42949زينب عبد الله عليopalegypt88@gmail.comاستفســار عن خدمــة"/>
    <n v="42949"/>
    <n v="0.58675925925925931"/>
    <s v="زينب عبد الله علي"/>
    <x v="0"/>
    <s v="opalegypt88@gmail.com"/>
    <s v="27508160201024"/>
    <s v="1200772318"/>
    <x v="0"/>
    <m/>
    <x v="7"/>
    <n v="2"/>
    <n v="14"/>
    <n v="4"/>
    <s v=""/>
    <s v=""/>
    <s v=""/>
    <s v=""/>
    <s v=""/>
    <s v=""/>
    <s v=""/>
    <s v=""/>
    <s v=""/>
    <s v=""/>
  </r>
  <r>
    <s v="42949hossam nassarseaman_nassar@yahoo.comاستفسار عن مسار الطرد"/>
    <d v="2017-08-02T00:00:00"/>
    <d v="1899-12-30T13:56:42"/>
    <s v="hossam nassar"/>
    <x v="0"/>
    <s v="seaman_nassar@yahoo.com"/>
    <s v="27602081701778"/>
    <s v="00201223965635"/>
    <x v="1"/>
    <m/>
    <x v="7"/>
    <n v="2"/>
    <n v="13"/>
    <n v="4"/>
    <s v="RB274728318SG"/>
    <s v="RB276583664SG"/>
    <s v=""/>
    <s v=""/>
    <s v=""/>
    <s v=""/>
    <s v=""/>
    <s v=""/>
    <s v="RB"/>
    <s v="SG"/>
  </r>
  <r>
    <s v="42949مسعد محمد محمد الزلبانىmos3ad49@hotmail.comاستفســار عن خدمــة"/>
    <d v="2017-08-02T00:00:00"/>
    <d v="1899-12-30T13:23:24"/>
    <s v="مسعد محمد محمد الزلبانى"/>
    <x v="0"/>
    <s v="mos3ad49@hotmail.com"/>
    <s v="24910161601079"/>
    <s v="01115062093"/>
    <x v="0"/>
    <m/>
    <x v="7"/>
    <n v="2"/>
    <n v="13"/>
    <n v="4"/>
    <s v=""/>
    <s v=""/>
    <s v=""/>
    <s v=""/>
    <s v=""/>
    <s v=""/>
    <s v=""/>
    <s v=""/>
    <s v=""/>
    <s v=""/>
  </r>
  <r>
    <s v="429493236262fsd@n.comاستفسار عن مسار الطرد"/>
    <d v="2017-08-02T00:00:00"/>
    <d v="1899-12-30T13:19:01"/>
    <s v="3236262"/>
    <x v="0"/>
    <s v="fsd@n.com"/>
    <s v=": 6262"/>
    <s v="20123549235"/>
    <x v="1"/>
    <m/>
    <x v="7"/>
    <n v="2"/>
    <n v="13"/>
    <n v="4"/>
    <s v=""/>
    <s v=""/>
    <s v=""/>
    <s v=""/>
    <s v=""/>
    <s v=""/>
    <s v=""/>
    <s v=""/>
    <s v=""/>
    <s v=""/>
  </r>
  <r>
    <s v="42949mOHAMMEDmabsawy@yahoo.comاستفسار عن مسار الطرد"/>
    <d v="2017-08-02T00:00:00"/>
    <d v="1899-12-30T13:15:00"/>
    <s v="mOHAMMED"/>
    <x v="0"/>
    <s v="mabsawy@yahoo.com"/>
    <s v="27312281200678"/>
    <s v="00201004317161"/>
    <x v="1"/>
    <m/>
    <x v="7"/>
    <n v="2"/>
    <n v="13"/>
    <n v="4"/>
    <s v="RR024271541SA"/>
    <s v=""/>
    <s v=""/>
    <s v=""/>
    <s v=""/>
    <s v=""/>
    <s v=""/>
    <s v=""/>
    <s v="RR"/>
    <s v="SA"/>
  </r>
  <r>
    <s v="42949علاء الدين خالد زهرانalaazahran997@gmail.comاستفسار عن مسار الطرد"/>
    <d v="2017-08-02T00:00:00"/>
    <d v="1899-12-30T13:11:52"/>
    <s v="علاء الدين خالد زهران"/>
    <x v="0"/>
    <s v="alaazahran997@gmail.com"/>
    <s v="29706210200737"/>
    <s v="1146048885"/>
    <x v="1"/>
    <m/>
    <x v="7"/>
    <n v="2"/>
    <n v="13"/>
    <n v="4"/>
    <s v="RB216308903SG"/>
    <s v=""/>
    <s v=""/>
    <s v=""/>
    <s v=""/>
    <s v=""/>
    <s v=""/>
    <s v=""/>
    <s v="RB"/>
    <s v="SG"/>
  </r>
  <r>
    <s v="42949حسام حسن محمود احمدhossam.hassan3122013@gmail.comاستفسار عن مسار الطرد"/>
    <d v="2017-08-02T00:00:00"/>
    <d v="1899-12-30T12:44:30"/>
    <s v="حسام حسن محمود احمد"/>
    <x v="0"/>
    <s v="hossam.hassan3122013@gmail.com"/>
    <s v="28402151701996"/>
    <s v="00201021046154"/>
    <x v="1"/>
    <m/>
    <x v="7"/>
    <n v="2"/>
    <n v="12"/>
    <n v="4"/>
    <s v=""/>
    <s v=""/>
    <s v=""/>
    <s v=""/>
    <s v=""/>
    <s v=""/>
    <s v=""/>
    <s v=""/>
    <s v=""/>
    <s v=""/>
  </r>
  <r>
    <s v="42949حسام حسن محمود احمدhossam.hassan3122013@yahoo.comاستفسار عن مسار الطرد"/>
    <d v="2017-08-02T00:00:00"/>
    <d v="1899-12-30T12:42:15"/>
    <s v="حسام حسن محمود احمد"/>
    <x v="0"/>
    <s v="hossam.hassan3122013@yahoo.com"/>
    <s v="28402151701996"/>
    <s v="00201021046154"/>
    <x v="1"/>
    <m/>
    <x v="7"/>
    <n v="2"/>
    <n v="12"/>
    <n v="4"/>
    <s v=""/>
    <s v=""/>
    <s v=""/>
    <s v=""/>
    <s v=""/>
    <s v=""/>
    <s v=""/>
    <s v=""/>
    <s v=""/>
    <s v=""/>
  </r>
  <r>
    <s v="42949محمد السعيد عبد النبي السعيد الشبةelshabba@msn.comشــكــوى"/>
    <d v="2017-08-02T00:00:00"/>
    <d v="1899-12-30T11:45:33"/>
    <s v="محمد السعيد عبد النبي السعيد الشبة"/>
    <x v="0"/>
    <s v="elshabba@msn.com"/>
    <s v="28301011201518"/>
    <s v="201026413146"/>
    <x v="2"/>
    <m/>
    <x v="7"/>
    <n v="2"/>
    <n v="11"/>
    <n v="4"/>
    <s v=""/>
    <s v=""/>
    <s v=""/>
    <s v=""/>
    <s v=""/>
    <s v=""/>
    <s v=""/>
    <s v=""/>
    <s v=""/>
    <s v=""/>
  </r>
  <r>
    <s v="42949  احمد حمدي محمد مصطفىahm.hamdy@hotmail.comاستفسار عن مسار الطرد"/>
    <d v="2017-08-02T00:00:00"/>
    <d v="1899-12-30T11:26:49"/>
    <s v="  احمد حمدي محمد مصطفى"/>
    <x v="0"/>
    <s v="ahm.hamdy@hotmail.com"/>
    <s v="27810300103174"/>
    <s v="201001158526"/>
    <x v="1"/>
    <m/>
    <x v="7"/>
    <n v="2"/>
    <n v="11"/>
    <n v="4"/>
    <s v="RR711073294EG"/>
    <s v=""/>
    <s v=""/>
    <s v=""/>
    <s v=""/>
    <s v=""/>
    <s v=""/>
    <s v=""/>
    <s v="RR"/>
    <s v="EG"/>
  </r>
  <r>
    <s v="42949حسام الدين احمد حسنpowernet101@yahoo.comاستفســار عن خدمــة"/>
    <d v="2017-08-02T00:00:00"/>
    <d v="1899-12-30T11:16:48"/>
    <s v="حسام الدين احمد حسن"/>
    <x v="0"/>
    <s v="powernet101@yahoo.com"/>
    <s v="27601280201192"/>
    <s v="201211302600"/>
    <x v="0"/>
    <m/>
    <x v="7"/>
    <n v="2"/>
    <n v="11"/>
    <n v="4"/>
    <s v=""/>
    <s v=""/>
    <s v=""/>
    <s v=""/>
    <s v=""/>
    <s v=""/>
    <s v=""/>
    <s v=""/>
    <s v=""/>
    <s v=""/>
  </r>
  <r>
    <s v="42949زياد احمد منصور احمدziyadahmed653@gmail.comاستفسار عن مسار الطرد"/>
    <d v="2017-08-02T00:00:00"/>
    <d v="1899-12-30T11:10:59"/>
    <s v="زياد احمد منصور احمد"/>
    <x v="0"/>
    <s v="ziyadahmed653@gmail.com"/>
    <s v="29812170200792"/>
    <s v="01221385390"/>
    <x v="1"/>
    <m/>
    <x v="7"/>
    <n v="2"/>
    <n v="11"/>
    <n v="4"/>
    <s v="RX577474289DE"/>
    <s v=""/>
    <s v=""/>
    <s v=""/>
    <s v=""/>
    <s v=""/>
    <s v=""/>
    <s v=""/>
    <s v="RX"/>
    <s v="DE"/>
  </r>
  <r>
    <s v="42949عمرو جمال محمد فهميAmrgamal8787@gmail.comاستفسار عن مسار الطرد"/>
    <d v="2017-08-02T00:00:00"/>
    <d v="1899-12-30T10:53:28"/>
    <s v="عمرو جمال محمد فهمي"/>
    <x v="0"/>
    <s v="Amrgamal8787@gmail.com"/>
    <s v="29411190102318"/>
    <s v="201143157725"/>
    <x v="1"/>
    <m/>
    <x v="7"/>
    <n v="2"/>
    <n v="10"/>
    <n v="4"/>
    <s v="EE703948495EG"/>
    <s v=""/>
    <s v=""/>
    <s v=""/>
    <s v=""/>
    <s v=""/>
    <s v=""/>
    <s v=""/>
    <s v="EE"/>
    <s v="EG"/>
  </r>
  <r>
    <s v="42949Mostafa ahmed mohamedMostafaelromh@yahoo.comاستفسار عن مسار الطرد"/>
    <n v="42949"/>
    <n v="0.421875"/>
    <s v="Mostafa ahmed mohamed"/>
    <x v="0"/>
    <s v="Mostafaelromh@yahoo.com"/>
    <s v="28705020200153"/>
    <s v="201000904748"/>
    <x v="1"/>
    <m/>
    <x v="7"/>
    <n v="2"/>
    <n v="10"/>
    <n v="4"/>
    <s v="RF817363385CN"/>
    <s v=""/>
    <s v=""/>
    <s v=""/>
    <s v=""/>
    <s v=""/>
    <s v=""/>
    <s v=""/>
    <s v="RF"/>
    <s v="CN"/>
  </r>
  <r>
    <s v="42949عمرو عبدالفتاح كاملsecretary@bolidogroup.comأخـــــرى"/>
    <n v="42949"/>
    <n v="0.40224537037037034"/>
    <s v="عمرو عبدالفتاح كامل"/>
    <x v="0"/>
    <s v="secretary@bolidogroup.com"/>
    <s v="28701102301696"/>
    <s v="01159761162"/>
    <x v="4"/>
    <m/>
    <x v="7"/>
    <n v="2"/>
    <n v="9"/>
    <n v="4"/>
    <s v=""/>
    <s v=""/>
    <s v=""/>
    <s v=""/>
    <s v=""/>
    <s v=""/>
    <s v=""/>
    <s v=""/>
    <s v=""/>
    <s v=""/>
  </r>
  <r>
    <s v="42949محمد نصرegpmohamed@gmail.comشــكــوى"/>
    <n v="42949"/>
    <n v="0.35251157407407407"/>
    <s v="محمد نصر"/>
    <x v="0"/>
    <s v="egpmohamed@gmail.com"/>
    <s v="28307290100392"/>
    <s v="01099466655"/>
    <x v="2"/>
    <m/>
    <x v="7"/>
    <n v="2"/>
    <n v="8"/>
    <n v="4"/>
    <s v="RS876391419NL"/>
    <s v=""/>
    <s v=""/>
    <s v=""/>
    <s v=""/>
    <s v=""/>
    <s v=""/>
    <s v=""/>
    <s v="RS"/>
    <s v="NL"/>
  </r>
  <r>
    <s v="42949عصمت سيد حامدmoamen_54@Yahoo.comاستفسار عن مسار الطرد"/>
    <d v="2017-08-02T00:00:00"/>
    <d v="1899-12-30T06:36:08"/>
    <s v="عصمت سيد حامد"/>
    <x v="0"/>
    <s v="moamen_54@Yahoo.com"/>
    <s v="27707212500834"/>
    <s v="01227037457"/>
    <x v="1"/>
    <m/>
    <x v="7"/>
    <n v="2"/>
    <n v="6"/>
    <n v="4"/>
    <s v=""/>
    <s v=""/>
    <s v=""/>
    <s v=""/>
    <s v=""/>
    <s v=""/>
    <s v=""/>
    <s v=""/>
    <s v=""/>
    <s v=""/>
  </r>
  <r>
    <s v="42949محمداحمد سعدmohamedsaad_3045@yahoo.comاستفسار عن مسار الطرد"/>
    <d v="2017-08-02T00:00:00"/>
    <d v="1899-12-30T04:57:39"/>
    <s v="محمداحمد سعد"/>
    <x v="2"/>
    <s v="mohamedsaad_3045@yahoo.com"/>
    <s v="A14469448"/>
    <s v="+966538843101"/>
    <x v="1"/>
    <m/>
    <x v="7"/>
    <n v="2"/>
    <n v="4"/>
    <n v="4"/>
    <s v="RR372365922JP"/>
    <s v=""/>
    <s v=""/>
    <s v=""/>
    <s v=""/>
    <s v=""/>
    <s v=""/>
    <s v=""/>
    <s v="RR"/>
    <s v="JP"/>
  </r>
  <r>
    <s v="42948احمد ماهرEng_ah.maher@yahoo.comاستفسار عن مسار الطرد"/>
    <d v="2017-08-01T00:00:00"/>
    <d v="1899-12-30T21:33:06"/>
    <s v="احمد ماهر"/>
    <x v="0"/>
    <s v="Eng_ah.maher@yahoo.com"/>
    <s v="28405030101613"/>
    <s v="201002209612"/>
    <x v="1"/>
    <m/>
    <x v="7"/>
    <n v="1"/>
    <n v="21"/>
    <n v="3"/>
    <s v="RE220419812SE"/>
    <s v=""/>
    <s v=""/>
    <s v=""/>
    <s v=""/>
    <s v=""/>
    <s v=""/>
    <s v=""/>
    <s v="RE"/>
    <s v="SE"/>
  </r>
  <r>
    <s v="42948جيلان حافظ محمدjylanhafez@yahoo.comاستفسار عن مسار الطرد"/>
    <d v="2017-08-01T00:00:00"/>
    <d v="1899-12-30T19:03:10"/>
    <s v="جيلان حافظ محمد"/>
    <x v="0"/>
    <s v="jylanhafez@yahoo.com"/>
    <s v="2680130021726"/>
    <s v="01006415689"/>
    <x v="1"/>
    <m/>
    <x v="7"/>
    <n v="1"/>
    <n v="19"/>
    <n v="3"/>
    <s v="RB260696646SG"/>
    <s v=""/>
    <s v=""/>
    <s v=""/>
    <s v=""/>
    <s v=""/>
    <s v=""/>
    <s v=""/>
    <s v="RB"/>
    <s v="SG"/>
  </r>
  <r>
    <s v="42948سميره محمد احمدomda27126@gmail.comاستفسار عن مسار الطرد"/>
    <d v="2017-08-01T00:00:00"/>
    <d v="1899-12-30T19:00:20"/>
    <s v="سميره محمد احمد"/>
    <x v="0"/>
    <s v="omda27126@gmail.com"/>
    <s v="27506061200684"/>
    <s v="01024612394"/>
    <x v="1"/>
    <m/>
    <x v="7"/>
    <n v="1"/>
    <n v="19"/>
    <n v="3"/>
    <s v=""/>
    <s v=""/>
    <s v=""/>
    <s v=""/>
    <s v=""/>
    <s v=""/>
    <s v=""/>
    <s v=""/>
    <s v=""/>
    <s v=""/>
  </r>
  <r>
    <s v="42948هبه علي عبده اسماعيلhebaism@gmail.comشــكــوى"/>
    <d v="2017-08-01T00:00:00"/>
    <d v="1899-12-30T18:15:33"/>
    <s v="هبه علي عبده اسماعيل"/>
    <x v="0"/>
    <s v="hebaism@gmail.com"/>
    <s v="26911010105065"/>
    <s v="01223165881"/>
    <x v="2"/>
    <m/>
    <x v="7"/>
    <n v="1"/>
    <n v="18"/>
    <n v="3"/>
    <s v="EY402921904US"/>
    <s v=""/>
    <s v=""/>
    <s v=""/>
    <s v=""/>
    <s v=""/>
    <s v=""/>
    <s v=""/>
    <s v="EY"/>
    <s v="US"/>
  </r>
  <r>
    <s v="42948السيد محمد ماهر السيد عليelsayedmaher@gmail.comشــكــوى"/>
    <d v="2017-08-01T00:00:00"/>
    <d v="1899-12-30T17:41:58"/>
    <s v="السيد محمد ماهر السيد علي"/>
    <x v="0"/>
    <s v="elsayedmaher@gmail.com"/>
    <s v="28410272101972"/>
    <s v="01116565541"/>
    <x v="2"/>
    <m/>
    <x v="7"/>
    <n v="1"/>
    <n v="17"/>
    <n v="3"/>
    <s v=""/>
    <s v=""/>
    <s v=""/>
    <s v=""/>
    <s v=""/>
    <s v=""/>
    <s v=""/>
    <s v=""/>
    <s v=""/>
    <s v=""/>
  </r>
  <r>
    <s v="42948احمد مصطفى احمد عويدahmed13603@feng.bu.edu.egشــكــوى"/>
    <n v="42948"/>
    <n v="0.71807870370370364"/>
    <s v="احمد مصطفى احمد عويد"/>
    <x v="0"/>
    <s v="ahmed13603@feng.bu.edu.eg"/>
    <s v="29301011412318"/>
    <s v="01221955320"/>
    <x v="2"/>
    <m/>
    <x v="7"/>
    <n v="1"/>
    <n v="17"/>
    <n v="3"/>
    <s v=""/>
    <s v=""/>
    <s v=""/>
    <s v=""/>
    <s v=""/>
    <s v=""/>
    <s v=""/>
    <s v=""/>
    <s v=""/>
    <s v=""/>
  </r>
  <r>
    <s v="42948هبه محمد محمودmheba782@gmail.comاستفســار عن خدمــة"/>
    <d v="2017-08-01T00:00:00"/>
    <d v="1899-12-30T17:04:26"/>
    <s v="هبه محمد محمود"/>
    <x v="0"/>
    <s v="mheba782@gmail.com"/>
    <s v="28604190104484"/>
    <s v="201116178867"/>
    <x v="0"/>
    <m/>
    <x v="7"/>
    <n v="1"/>
    <n v="17"/>
    <n v="3"/>
    <s v=""/>
    <s v=""/>
    <s v=""/>
    <s v=""/>
    <s v=""/>
    <s v=""/>
    <s v=""/>
    <s v=""/>
    <s v=""/>
    <s v=""/>
  </r>
  <r>
    <s v="42953وسام أحمد عبد المنعم عبد الرازقwesamabdelrazek2010@gmail.comاستفسار عن مسار الطرد"/>
    <n v="42953"/>
    <n v="0.45791666666666669"/>
    <s v="وسام أحمد عبد المنعم عبد الرازق"/>
    <x v="0"/>
    <s v="wesamabdelrazek2010@gmail.com"/>
    <s v="28110028800539"/>
    <s v="01274046681"/>
    <x v="1"/>
    <m/>
    <x v="7"/>
    <n v="6"/>
    <n v="10"/>
    <n v="1"/>
    <s v="RN002472232EG"/>
    <s v=""/>
    <s v=""/>
    <s v=""/>
    <s v=""/>
    <s v=""/>
    <s v=""/>
    <s v=""/>
    <s v="RN"/>
    <s v="EG"/>
  </r>
  <r>
    <s v="42953محمد مدحتbelbehwashy@gmail.comاستفسار عن مسار الطرد"/>
    <d v="2017-08-06T00:00:00"/>
    <d v="1899-12-30T10:51:28"/>
    <s v="محمد مدحت"/>
    <x v="0"/>
    <s v="belbehwashy@gmail.com"/>
    <s v="29310010127571"/>
    <s v="01277265488"/>
    <x v="1"/>
    <m/>
    <x v="7"/>
    <n v="6"/>
    <n v="10"/>
    <n v="1"/>
    <s v="RJ642570702GB"/>
    <s v=""/>
    <s v=""/>
    <s v=""/>
    <s v=""/>
    <s v=""/>
    <s v=""/>
    <s v=""/>
    <s v="RJ"/>
    <s v="GB"/>
  </r>
  <r>
    <s v="42953محمود حافظ محمودmahmodhafez2565@yahoo.comاستفسار عن مسار الطرد"/>
    <d v="2017-08-06T00:00:00"/>
    <d v="1899-12-30T10:45:11"/>
    <s v="محمود حافظ محمود"/>
    <x v="0"/>
    <s v="mahmodhafez2565@yahoo.com"/>
    <s v="ee065741868sa"/>
    <s v="0568589019"/>
    <x v="1"/>
    <m/>
    <x v="7"/>
    <n v="6"/>
    <n v="10"/>
    <n v="1"/>
    <s v="ee065741868sa"/>
    <s v="ee065741868sa"/>
    <s v=""/>
    <s v=""/>
    <s v=""/>
    <s v=""/>
    <s v=""/>
    <s v=""/>
    <s v="EE"/>
    <s v="SA"/>
  </r>
  <r>
    <s v="42953Ehab El AhwanyEhab.ElAhwany@ge.comاستفسار عن مسار الطرد"/>
    <d v="2017-08-06T00:00:00"/>
    <d v="1899-12-30T13:48:45"/>
    <s v="Ehab El Ahwany"/>
    <x v="0"/>
    <s v="Ehab.ElAhwany@ge.com"/>
    <s v="28603191301899"/>
    <s v="201019000545"/>
    <x v="1"/>
    <m/>
    <x v="7"/>
    <n v="6"/>
    <n v="13"/>
    <n v="1"/>
    <s v="RR413642211DE"/>
    <s v=""/>
    <s v=""/>
    <s v=""/>
    <s v=""/>
    <s v=""/>
    <s v=""/>
    <s v=""/>
    <s v="RR"/>
    <s v="DE"/>
  </r>
  <r>
    <s v="42953احمد ابراهيمPurchasing@nabawater.com.saاستفسار عن مسار الطرد"/>
    <d v="2017-08-06T00:00:00"/>
    <d v="1899-12-30T12:57:16"/>
    <s v="احمد ابراهيم"/>
    <x v="2"/>
    <s v="Purchasing@nabawater.com.sa"/>
    <s v="2200791"/>
    <s v="966593406727"/>
    <x v="1"/>
    <m/>
    <x v="7"/>
    <n v="6"/>
    <n v="12"/>
    <n v="1"/>
    <s v="RR710993512EG"/>
    <s v=""/>
    <s v=""/>
    <s v=""/>
    <s v=""/>
    <s v=""/>
    <s v=""/>
    <s v=""/>
    <s v="RR"/>
    <s v="EG"/>
  </r>
  <r>
    <s v="42953اسامه زهير العجيزىosama.zohier@yahoo.comاستفسار عن مسار الطرد"/>
    <d v="2017-08-06T00:00:00"/>
    <d v="1899-12-30T12:54:25"/>
    <s v="اسامه زهير العجيزى"/>
    <x v="0"/>
    <s v="osama.zohier@yahoo.com"/>
    <s v="28604051603735"/>
    <s v="201006155164"/>
    <x v="1"/>
    <m/>
    <x v="7"/>
    <n v="6"/>
    <n v="12"/>
    <n v="1"/>
    <s v="EM000405116EG"/>
    <s v=""/>
    <s v=""/>
    <s v=""/>
    <s v=""/>
    <s v=""/>
    <s v=""/>
    <s v=""/>
    <s v="EM"/>
    <s v="EG"/>
  </r>
  <r>
    <s v="42953Tarek wafaaTarek_wafaa@hotmail.comاستفسار عن مسار الطرد"/>
    <d v="2017-08-06T00:00:00"/>
    <d v="1899-12-30T12:48:08"/>
    <s v="Tarek wafaa"/>
    <x v="0"/>
    <s v="Tarek_wafaa@hotmail.com"/>
    <s v="27908010104819"/>
    <s v="01006087617"/>
    <x v="1"/>
    <m/>
    <x v="7"/>
    <n v="6"/>
    <n v="12"/>
    <n v="1"/>
    <s v="Rs863861096NL"/>
    <s v=""/>
    <s v=""/>
    <s v=""/>
    <s v=""/>
    <s v=""/>
    <s v=""/>
    <s v=""/>
    <s v="RS"/>
    <s v="NL"/>
  </r>
  <r>
    <s v="42953محمد يحىmohamedsanad2008@gmailشــكــوى"/>
    <d v="2017-08-06T00:00:00"/>
    <d v="1899-12-30T12:34:49"/>
    <s v="محمد يحى"/>
    <x v="0"/>
    <s v="mohamedsanad2008@gmail"/>
    <s v="27912201603472"/>
    <s v="01013255553"/>
    <x v="2"/>
    <m/>
    <x v="7"/>
    <n v="6"/>
    <n v="12"/>
    <n v="1"/>
    <s v=""/>
    <s v=""/>
    <s v=""/>
    <s v=""/>
    <s v=""/>
    <s v=""/>
    <s v=""/>
    <s v=""/>
    <s v=""/>
    <s v=""/>
  </r>
  <r>
    <s v="42953Chady ZAZAchady.zaza@free.frشــكــوى"/>
    <d v="2017-08-06T00:00:00"/>
    <d v="1899-12-30T12:11:43"/>
    <s v="Chady ZAZA"/>
    <x v="3"/>
    <s v="chady.zaza@free.fr"/>
    <s v="20100000000"/>
    <s v="0033678243312"/>
    <x v="2"/>
    <m/>
    <x v="7"/>
    <n v="6"/>
    <n v="12"/>
    <n v="1"/>
    <s v="CC747093548FR"/>
    <s v="CC747093548FR"/>
    <s v=""/>
    <s v=""/>
    <s v=""/>
    <s v=""/>
    <s v=""/>
    <s v=""/>
    <s v="CC"/>
    <s v="FR"/>
  </r>
  <r>
    <s v="42953نشات فاروق حسن عبدالرحمنnashaat64eg@yahoo.comاستفسار عن مسار الطرد"/>
    <d v="2017-08-06T00:00:00"/>
    <d v="1899-12-30T11:39:07"/>
    <s v="نشات فاروق حسن عبدالرحمن"/>
    <x v="0"/>
    <s v="nashaat64eg@yahoo.com"/>
    <s v="26416032100039"/>
    <s v="21227373110"/>
    <x v="1"/>
    <m/>
    <x v="7"/>
    <n v="6"/>
    <n v="11"/>
    <n v="1"/>
    <s v="EE703685887Eg"/>
    <s v=""/>
    <s v=""/>
    <s v=""/>
    <s v=""/>
    <s v=""/>
    <s v=""/>
    <s v=""/>
    <s v="EE"/>
    <s v="EG"/>
  </r>
  <r>
    <s v="42953mahmoud mahmoud aly mahmoud salehdiva-angel1@live.comاستفسار عن مسار الطرد"/>
    <d v="2017-08-06T00:00:00"/>
    <d v="1899-12-30T11:32:13"/>
    <s v="mahmoud mahmoud aly mahmoud saleh"/>
    <x v="0"/>
    <s v="diva-angel1@live.com"/>
    <s v="29401140102958"/>
    <s v="201009131572"/>
    <x v="1"/>
    <m/>
    <x v="7"/>
    <n v="6"/>
    <n v="11"/>
    <n v="1"/>
    <s v="RU473325485CH"/>
    <s v=""/>
    <s v=""/>
    <s v=""/>
    <s v=""/>
    <s v=""/>
    <s v=""/>
    <s v=""/>
    <s v="RU"/>
    <s v="CH"/>
  </r>
  <r>
    <s v="42954محمد عبدالقادر محمدam_nm16@yahoo.comشــكــوى"/>
    <d v="2017-08-07T00:00:00"/>
    <d v="1899-12-30T00:52:02"/>
    <s v="محمد عبدالقادر محمد"/>
    <x v="0"/>
    <s v="am_nm16@yahoo.com"/>
    <s v="29710011315395"/>
    <s v="2001022977968"/>
    <x v="2"/>
    <m/>
    <x v="7"/>
    <n v="7"/>
    <n v="0"/>
    <n v="2"/>
    <s v=""/>
    <s v=""/>
    <s v=""/>
    <s v=""/>
    <s v=""/>
    <s v=""/>
    <s v=""/>
    <s v=""/>
    <s v=""/>
    <s v=""/>
  </r>
  <r>
    <s v="42954محمد لطفي محمد مؤمنsheryintrag27@Hotmail.comاستفسار عن مسار الطرد"/>
    <d v="2017-08-07T00:00:00"/>
    <d v="1899-12-30T00:44:06"/>
    <s v="محمد لطفي محمد مؤمن"/>
    <x v="0"/>
    <s v="sheryintrag27@Hotmail.com"/>
    <s v="131 00 11 08 02 49 2"/>
    <s v="201222143211"/>
    <x v="1"/>
    <m/>
    <x v="7"/>
    <n v="7"/>
    <n v="0"/>
    <n v="2"/>
    <s v="CH021780620US"/>
    <s v=""/>
    <s v=""/>
    <s v=""/>
    <s v=""/>
    <s v=""/>
    <s v=""/>
    <s v=""/>
    <s v="CH"/>
    <s v="US"/>
  </r>
  <r>
    <s v="42954محمود محمد احمد جهلانjahlanm@yahoo.comاستفسار عن مسار الطرد"/>
    <d v="2017-08-07T00:00:00"/>
    <d v="1899-12-30T00:16:07"/>
    <s v="محمود محمد احمد جهلان"/>
    <x v="0"/>
    <s v="jahlanm@yahoo.com"/>
    <s v="28108052700974"/>
    <s v="00201091263992"/>
    <x v="1"/>
    <m/>
    <x v="7"/>
    <n v="7"/>
    <n v="0"/>
    <n v="2"/>
    <s v="rr138010645de"/>
    <s v=""/>
    <s v=""/>
    <s v=""/>
    <s v=""/>
    <s v=""/>
    <s v=""/>
    <s v=""/>
    <s v="RR"/>
    <s v="DE"/>
  </r>
  <r>
    <s v="42953نرمين عادل محمدnonabadran@ymail.comشــكــوى"/>
    <n v="42953"/>
    <n v="0.95677083333333324"/>
    <s v="نرمين عادل محمد"/>
    <x v="0"/>
    <s v="nonabadran@ymail.com"/>
    <s v="28609128800808"/>
    <s v="201099185896"/>
    <x v="2"/>
    <m/>
    <x v="7"/>
    <n v="6"/>
    <n v="22"/>
    <n v="1"/>
    <s v="CP700283561EG"/>
    <s v=""/>
    <s v=""/>
    <s v=""/>
    <s v=""/>
    <s v=""/>
    <s v=""/>
    <s v=""/>
    <s v="CP"/>
    <s v="EG"/>
  </r>
  <r>
    <s v="42953محمد ثابت السيدvipf16@yahoo.comاستفسار عن مسار الطرد"/>
    <d v="2017-08-06T00:00:00"/>
    <d v="1899-12-30T22:42:32"/>
    <s v="محمد ثابت السيد"/>
    <x v="0"/>
    <s v="vipf16@yahoo.com"/>
    <s v="27303192600973"/>
    <s v="01279999743"/>
    <x v="1"/>
    <m/>
    <x v="7"/>
    <n v="6"/>
    <n v="22"/>
    <n v="1"/>
    <s v="EE704067007EG"/>
    <s v=""/>
    <s v=""/>
    <s v=""/>
    <s v=""/>
    <s v=""/>
    <s v=""/>
    <s v=""/>
    <s v="EE"/>
    <s v="EG"/>
  </r>
  <r>
    <s v="42953محمدmm4788040 @gmail.comاستفســار عن خدمــة"/>
    <d v="2017-08-06T00:00:00"/>
    <d v="1899-12-30T22:28:42"/>
    <s v="محمد"/>
    <x v="0"/>
    <s v="mm4788040 @gmail.com"/>
    <s v="٢٩٥٠٦٢٦٢١٠٠٥١١"/>
    <s v="‏‪01112642403‬‏2"/>
    <x v="0"/>
    <m/>
    <x v="7"/>
    <n v="6"/>
    <n v="22"/>
    <n v="1"/>
    <s v=""/>
    <s v=""/>
    <s v=""/>
    <s v=""/>
    <s v=""/>
    <s v=""/>
    <s v=""/>
    <s v=""/>
    <s v=""/>
    <s v=""/>
  </r>
  <r>
    <s v="42953محمد ثابت السيدvipf16@yahoo.comشــكــوى"/>
    <d v="2017-08-06T00:00:00"/>
    <d v="1899-12-30T22:10:02"/>
    <s v="محمد ثابت السيد"/>
    <x v="0"/>
    <s v="vipf16@yahoo.com"/>
    <s v="27303192600973"/>
    <s v="01279999743"/>
    <x v="2"/>
    <m/>
    <x v="7"/>
    <n v="6"/>
    <n v="22"/>
    <n v="1"/>
    <s v="EE704067007EG"/>
    <s v=""/>
    <s v=""/>
    <s v=""/>
    <s v=""/>
    <s v=""/>
    <s v=""/>
    <s v=""/>
    <s v="EE"/>
    <s v="EG"/>
  </r>
  <r>
    <s v="42953ayman elsayed ahmed hegabayman.hegab1@gmail.comشــكــوى"/>
    <n v="42953"/>
    <n v="0.91168981481481481"/>
    <s v="ayman elsayed ahmed hegab"/>
    <x v="0"/>
    <s v="ayman.hegab1@gmail.com"/>
    <s v="26709010103719"/>
    <s v="00201158111778"/>
    <x v="2"/>
    <m/>
    <x v="7"/>
    <n v="6"/>
    <n v="21"/>
    <n v="1"/>
    <s v="EE391711880IT"/>
    <s v=""/>
    <s v=""/>
    <s v=""/>
    <s v=""/>
    <s v=""/>
    <s v=""/>
    <s v=""/>
    <s v="EE"/>
    <s v="IT"/>
  </r>
  <r>
    <s v="42953محمد الجباليAmgd @yahoo. Comشــكــوى"/>
    <d v="2017-08-06T00:00:00"/>
    <d v="1899-12-30T21:49:59"/>
    <s v="محمد الجبالي"/>
    <x v="0"/>
    <s v="Amgd @yahoo. Com"/>
    <s v="28605132700123"/>
    <s v="01228204596"/>
    <x v="2"/>
    <m/>
    <x v="7"/>
    <n v="6"/>
    <n v="21"/>
    <n v="1"/>
    <s v=""/>
    <s v=""/>
    <s v=""/>
    <s v=""/>
    <s v=""/>
    <s v=""/>
    <s v=""/>
    <s v=""/>
    <s v=""/>
    <s v=""/>
  </r>
  <r>
    <s v="42953مريم خطاب أحمد خطابeltab3y89@gmail.comشــكــوى"/>
    <d v="2017-08-06T00:00:00"/>
    <d v="1899-12-30T21:17:20"/>
    <s v="مريم خطاب أحمد خطاب"/>
    <x v="0"/>
    <s v="eltab3y89@gmail.com"/>
    <s v="28808081700047"/>
    <s v="2001287308638"/>
    <x v="2"/>
    <m/>
    <x v="7"/>
    <n v="6"/>
    <n v="21"/>
    <n v="1"/>
    <s v=""/>
    <s v=""/>
    <s v=""/>
    <s v=""/>
    <s v=""/>
    <s v=""/>
    <s v=""/>
    <s v=""/>
    <s v=""/>
    <s v=""/>
  </r>
  <r>
    <s v="42953mohamadmoforpro@yahoo.comشــكــوى"/>
    <d v="2017-08-06T00:00:00"/>
    <d v="1899-12-30T20:50:14"/>
    <s v="mohamad"/>
    <x v="0"/>
    <s v="moforpro@yahoo.com"/>
    <s v="27404040103533"/>
    <s v="0096599197882"/>
    <x v="2"/>
    <m/>
    <x v="7"/>
    <n v="6"/>
    <n v="20"/>
    <n v="1"/>
    <s v="EE000602460kw"/>
    <s v=""/>
    <s v=""/>
    <s v=""/>
    <s v=""/>
    <s v=""/>
    <s v=""/>
    <s v=""/>
    <s v="EE"/>
    <s v="KW"/>
  </r>
  <r>
    <s v="42953مصطفي ابراهيم حسن ابراهيمengmostafa400@gmail.comاستفسار عن مسار الطرد"/>
    <d v="2017-08-06T00:00:00"/>
    <d v="1899-12-30T20:39:52"/>
    <s v="مصطفي ابراهيم حسن ابراهيم"/>
    <x v="2"/>
    <s v="engmostafa400@gmail.com"/>
    <s v=": A"/>
    <s v="00966569833860"/>
    <x v="1"/>
    <m/>
    <x v="7"/>
    <n v="6"/>
    <n v="20"/>
    <n v="1"/>
    <s v="RR061511475SA"/>
    <s v=""/>
    <s v=""/>
    <s v=""/>
    <s v=""/>
    <s v=""/>
    <s v=""/>
    <s v=""/>
    <s v="RR"/>
    <s v="SA"/>
  </r>
  <r>
    <s v="42953ayman elsayed ahmed hegabayman.hegab1@gmail.comاستفسار عن مسار الطرد"/>
    <d v="2017-08-06T00:00:00"/>
    <d v="1899-12-30T20:29:52"/>
    <s v="ayman elsayed ahmed hegab"/>
    <x v="0"/>
    <s v="ayman.hegab1@gmail.com"/>
    <s v="26709010103719"/>
    <s v="00201158111778"/>
    <x v="1"/>
    <m/>
    <x v="7"/>
    <n v="6"/>
    <n v="20"/>
    <n v="1"/>
    <s v="EE391711880IT"/>
    <s v=""/>
    <s v=""/>
    <s v=""/>
    <s v=""/>
    <s v=""/>
    <s v=""/>
    <s v=""/>
    <s v="EE"/>
    <s v="IT"/>
  </r>
  <r>
    <s v="42953سعاد معوض ابراهيم نصرayman.atya80@yahoo.coomشــكــوى"/>
    <d v="2017-08-06T00:00:00"/>
    <d v="1899-12-30T20:27:36"/>
    <s v="سعاد معوض ابراهيم نصر"/>
    <x v="0"/>
    <s v="ayman.atya80@yahoo.coom"/>
    <s v="2561010171023"/>
    <s v="01010596603"/>
    <x v="2"/>
    <m/>
    <x v="7"/>
    <n v="6"/>
    <n v="20"/>
    <n v="1"/>
    <s v=""/>
    <s v=""/>
    <s v=""/>
    <s v=""/>
    <s v=""/>
    <s v=""/>
    <s v=""/>
    <s v=""/>
    <s v=""/>
    <s v=""/>
  </r>
  <r>
    <s v="42953وسيلة السيد حلميwaseela920@gmail.comشــكــوى"/>
    <d v="2017-08-06T00:00:00"/>
    <d v="1899-12-30T18:06:16"/>
    <s v="وسيلة السيد حلمي"/>
    <x v="0"/>
    <s v="waseela920@gmail.com"/>
    <s v="28703301203302"/>
    <s v="201007745016"/>
    <x v="2"/>
    <m/>
    <x v="7"/>
    <n v="6"/>
    <n v="18"/>
    <n v="1"/>
    <s v="EE703736014EG"/>
    <s v=""/>
    <s v=""/>
    <s v=""/>
    <s v=""/>
    <s v=""/>
    <s v=""/>
    <s v=""/>
    <s v="EE"/>
    <s v="EG"/>
  </r>
  <r>
    <s v="42953محمد خالد منصورmohamed_khaled743@yahoo.comاستفسار عن مسار الطرد"/>
    <d v="2017-08-06T00:00:00"/>
    <d v="1899-12-30T16:14:57"/>
    <s v="محمد خالد منصور"/>
    <x v="0"/>
    <s v="mohamed_khaled743@yahoo.com"/>
    <s v="29507170103153"/>
    <s v="0201142138743"/>
    <x v="1"/>
    <m/>
    <x v="7"/>
    <n v="6"/>
    <n v="16"/>
    <n v="1"/>
    <s v="RX577402021DE"/>
    <s v=""/>
    <s v=""/>
    <s v=""/>
    <s v=""/>
    <s v=""/>
    <s v=""/>
    <s v=""/>
    <s v="RX"/>
    <s v="DE"/>
  </r>
  <r>
    <s v="42953Mostafa Mohsenmostafamohsen265@gmail.comشــكــوى"/>
    <d v="2017-08-06T00:00:00"/>
    <d v="1899-12-30T15:57:56"/>
    <s v="Mostafa Mohsen"/>
    <x v="0"/>
    <s v="mostafamohsen265@gmail.com"/>
    <s v="29209182102534"/>
    <s v="201005589275"/>
    <x v="2"/>
    <m/>
    <x v="7"/>
    <n v="6"/>
    <n v="15"/>
    <n v="1"/>
    <s v="EE055575225SA"/>
    <s v=""/>
    <s v=""/>
    <s v=""/>
    <s v=""/>
    <s v=""/>
    <s v=""/>
    <s v=""/>
    <s v="EE"/>
    <s v="SA"/>
  </r>
  <r>
    <s v="42953Safa Hassanehima.juki@gmail.comاستفسار عن مسار الطرد"/>
    <d v="2017-08-06T00:00:00"/>
    <d v="1899-12-30T15:32:30"/>
    <s v="Safa Hassane"/>
    <x v="0"/>
    <s v="hima.juki@gmail.com"/>
    <s v="27410012702561"/>
    <s v="01122612654"/>
    <x v="1"/>
    <m/>
    <x v="7"/>
    <n v="6"/>
    <n v="15"/>
    <n v="1"/>
    <s v="RR407619465DE"/>
    <s v=""/>
    <s v=""/>
    <s v=""/>
    <s v=""/>
    <s v=""/>
    <s v=""/>
    <s v=""/>
    <s v="RR"/>
    <s v="DE"/>
  </r>
  <r>
    <s v="42953سمير عزتsezzat2003@yahoo.comاستفسار عن مسار الطرد"/>
    <d v="2017-08-06T00:00:00"/>
    <d v="1899-12-30T15:19:25"/>
    <s v="سمير عزت"/>
    <x v="0"/>
    <s v="sezzat2003@yahoo.com"/>
    <s v="27909221602331"/>
    <s v="00201097965556"/>
    <x v="1"/>
    <m/>
    <x v="7"/>
    <n v="6"/>
    <n v="15"/>
    <n v="1"/>
    <s v=""/>
    <s v=""/>
    <s v=""/>
    <s v=""/>
    <s v=""/>
    <s v=""/>
    <s v=""/>
    <s v=""/>
    <s v=""/>
    <s v=""/>
  </r>
  <r>
    <s v="42953حسن الجوهرىmadhy7@gmail.comاستفسار عن مسار الطرد"/>
    <d v="2017-08-06T00:00:00"/>
    <d v="1899-12-30T14:44:17"/>
    <s v="حسن الجوهرى"/>
    <x v="2"/>
    <s v="madhy7@gmail.com"/>
    <s v=": A10033538"/>
    <s v="966563311211"/>
    <x v="1"/>
    <m/>
    <x v="7"/>
    <n v="6"/>
    <n v="14"/>
    <n v="1"/>
    <s v="EE059139441SA"/>
    <s v=""/>
    <s v=""/>
    <s v=""/>
    <s v=""/>
    <s v=""/>
    <s v=""/>
    <s v=""/>
    <s v="EE"/>
    <s v="SA"/>
  </r>
  <r>
    <s v="42953Hazem elbattaHazem.elbatta88@gmail.comاستفسار عن مسار الطرد"/>
    <d v="2017-08-06T00:00:00"/>
    <d v="1899-12-30T14:40:36"/>
    <s v="Hazem elbatta"/>
    <x v="0"/>
    <s v="Hazem.elbatta88@gmail.com"/>
    <s v="1700136"/>
    <s v="01148555116"/>
    <x v="1"/>
    <m/>
    <x v="7"/>
    <n v="6"/>
    <n v="14"/>
    <n v="1"/>
    <s v="RS657727755NL"/>
    <s v=""/>
    <s v=""/>
    <s v=""/>
    <s v=""/>
    <s v=""/>
    <s v=""/>
    <s v=""/>
    <s v="RS"/>
    <s v="NL"/>
  </r>
  <r>
    <s v="42955Hatem Abdel Tawab AhmedHatem.ahmed.faith@gmail.comاستفسار عن مسار الطرد"/>
    <d v="2017-08-08T00:00:00"/>
    <d v="1899-12-30T22:31:18"/>
    <s v="Hatem Abdel Tawab Ahmed"/>
    <x v="0"/>
    <s v="Hatem.ahmed.faith@gmail.com"/>
    <s v="28803190103219"/>
    <s v="201067984134"/>
    <x v="1"/>
    <m/>
    <x v="7"/>
    <n v="8"/>
    <n v="22"/>
    <n v="3"/>
    <s v="RS706948485CN"/>
    <s v=""/>
    <s v=""/>
    <s v=""/>
    <s v=""/>
    <s v=""/>
    <s v=""/>
    <s v=""/>
    <s v="RS"/>
    <s v="CN"/>
  </r>
  <r>
    <s v="42955محمد لطفي محمد مؤمنsheryintrag27@Hotmail.comاستفسار عن مسار الطرد"/>
    <d v="2017-08-08T00:00:00"/>
    <d v="1899-12-30T22:04:28"/>
    <s v="محمد لطفي محمد مؤمن"/>
    <x v="0"/>
    <s v="sheryintrag27@Hotmail.com"/>
    <s v="131 00 11 08 02 49 2"/>
    <s v="201222143211"/>
    <x v="1"/>
    <m/>
    <x v="7"/>
    <n v="8"/>
    <n v="22"/>
    <n v="3"/>
    <s v="CH021780620US"/>
    <s v=""/>
    <s v=""/>
    <s v=""/>
    <s v=""/>
    <s v=""/>
    <s v=""/>
    <s v=""/>
    <s v="CH"/>
    <s v="US"/>
  </r>
  <r>
    <s v="42955عمرو محمد عبد الجواMamr9885@gmail.comاستفســار عن خدمــة"/>
    <d v="2017-08-08T00:00:00"/>
    <d v="1899-12-30T22:03:33"/>
    <s v="عمرو محمد عبد الجوا"/>
    <x v="0"/>
    <s v="Mamr9885@gmail.com"/>
    <s v="28609050107779"/>
    <s v="01154334823"/>
    <x v="0"/>
    <m/>
    <x v="7"/>
    <n v="8"/>
    <n v="22"/>
    <n v="3"/>
    <s v=""/>
    <s v=""/>
    <s v=""/>
    <s v=""/>
    <s v=""/>
    <s v=""/>
    <s v=""/>
    <s v=""/>
    <s v=""/>
    <s v=""/>
  </r>
  <r>
    <s v="42955محمد مختارdodomgharbia@gmail.comشــكــوى"/>
    <d v="2017-08-08T00:00:00"/>
    <d v="1899-12-30T21:18:11"/>
    <s v="محمد مختار"/>
    <x v="0"/>
    <s v="dodomgharbia@gmail.com"/>
    <s v="27407282500099"/>
    <s v="01002818989"/>
    <x v="2"/>
    <m/>
    <x v="7"/>
    <n v="8"/>
    <n v="21"/>
    <n v="3"/>
    <s v=""/>
    <s v=""/>
    <s v=""/>
    <s v=""/>
    <s v=""/>
    <s v=""/>
    <s v=""/>
    <s v=""/>
    <s v=""/>
    <s v=""/>
  </r>
  <r>
    <s v="42955هاني عبدالجليلHanigalil@hotmail.comاستفســار عن خدمــة"/>
    <d v="2017-08-08T00:00:00"/>
    <d v="1899-12-30T19:51:16"/>
    <s v="هاني عبدالجليل"/>
    <x v="0"/>
    <s v="Hanigalil@hotmail.com"/>
    <s v="٢٧٢١٠١١١٢٠١٤٣٥"/>
    <s v="20100000000"/>
    <x v="0"/>
    <m/>
    <x v="7"/>
    <n v="8"/>
    <n v="19"/>
    <n v="3"/>
    <s v=""/>
    <s v=""/>
    <s v=""/>
    <s v=""/>
    <s v=""/>
    <s v=""/>
    <s v=""/>
    <s v=""/>
    <s v=""/>
    <s v=""/>
  </r>
  <r>
    <s v="42955احمد حمدىghallap@yahoo.comشــكــوى"/>
    <d v="2017-08-08T00:00:00"/>
    <d v="1899-12-30T19:15:42"/>
    <s v="احمد حمدى"/>
    <x v="0"/>
    <s v="ghallap@yahoo.com"/>
    <s v="1202244"/>
    <s v="201289000057"/>
    <x v="2"/>
    <m/>
    <x v="7"/>
    <n v="8"/>
    <n v="19"/>
    <n v="3"/>
    <s v=""/>
    <s v=""/>
    <s v=""/>
    <s v=""/>
    <s v=""/>
    <s v=""/>
    <s v=""/>
    <s v=""/>
    <s v=""/>
    <s v=""/>
  </r>
  <r>
    <s v="42955مرفت أبوزيد حسينMzhussain125@gmail.comاستفسار عن مسار الطرد"/>
    <d v="2017-08-08T00:00:00"/>
    <d v="1899-12-30T19:13:49"/>
    <s v="مرفت أبوزيد حسين"/>
    <x v="0"/>
    <s v="Mzhussain125@gmail.com"/>
    <s v="27005120102901"/>
    <s v="201116644330"/>
    <x v="1"/>
    <m/>
    <x v="7"/>
    <n v="8"/>
    <n v="19"/>
    <n v="3"/>
    <s v="RD117605105SE"/>
    <s v="RD117604887se"/>
    <s v=""/>
    <s v=""/>
    <s v=""/>
    <s v=""/>
    <s v=""/>
    <s v=""/>
    <s v="RD"/>
    <s v="SE"/>
  </r>
  <r>
    <s v="42955Ahmed Redaa.reda5@yahoo.comاستفسار عن مسار الطرد"/>
    <d v="2017-08-08T00:00:00"/>
    <d v="1899-12-30T19:07:16"/>
    <s v="Ahmed Reda"/>
    <x v="0"/>
    <s v="a.reda5@yahoo.com"/>
    <s v="29605130300039"/>
    <s v="201205116354"/>
    <x v="1"/>
    <m/>
    <x v="7"/>
    <n v="8"/>
    <n v="19"/>
    <n v="3"/>
    <s v="RS019003499LT"/>
    <s v=""/>
    <s v=""/>
    <s v=""/>
    <s v=""/>
    <s v=""/>
    <s v=""/>
    <s v=""/>
    <s v="RS"/>
    <s v="LT"/>
  </r>
  <r>
    <s v="42955Mahmoud Mahfouz Mahmoudmahmoudoptions@gmail.comاستفسار عن مسار الطرد"/>
    <d v="2017-08-08T00:00:00"/>
    <d v="1899-12-30T17:49:28"/>
    <s v="Mahmoud Mahfouz Mahmoud"/>
    <x v="0"/>
    <s v="mahmoudoptions@gmail.com"/>
    <s v="29101121900351"/>
    <s v="201019108341"/>
    <x v="1"/>
    <m/>
    <x v="7"/>
    <n v="8"/>
    <n v="17"/>
    <n v="3"/>
    <s v="RS803345461NL"/>
    <s v=""/>
    <s v=""/>
    <s v=""/>
    <s v=""/>
    <s v=""/>
    <s v=""/>
    <s v=""/>
    <s v="RS"/>
    <s v="NL"/>
  </r>
  <r>
    <s v="42955احمد محسن سعد نحلهelhagahmed10@yahoo.comشــكــوى"/>
    <d v="2017-08-08T00:00:00"/>
    <d v="1899-12-30T17:07:50"/>
    <s v="احمد محسن سعد نحله"/>
    <x v="0"/>
    <s v="elhagahmed10@yahoo.com"/>
    <s v="28810271602232"/>
    <s v="01113429728"/>
    <x v="2"/>
    <m/>
    <x v="7"/>
    <n v="8"/>
    <n v="17"/>
    <n v="3"/>
    <s v=""/>
    <s v=""/>
    <s v=""/>
    <s v=""/>
    <s v=""/>
    <s v=""/>
    <s v=""/>
    <s v=""/>
    <s v=""/>
    <s v=""/>
  </r>
  <r>
    <s v="42955احمد نبيلahmed.hagras@msn.comاستفسار عن مسار الطرد"/>
    <d v="2017-08-08T00:00:00"/>
    <d v="1899-12-30T15:08:51"/>
    <s v="احمد نبيل"/>
    <x v="4"/>
    <s v="ahmed.hagras@msn.com"/>
    <s v="A1227568"/>
    <s v="0096555840916"/>
    <x v="1"/>
    <m/>
    <x v="7"/>
    <n v="8"/>
    <n v="15"/>
    <n v="3"/>
    <s v="EE704142652EG"/>
    <s v=""/>
    <s v=""/>
    <s v=""/>
    <s v=""/>
    <s v=""/>
    <s v=""/>
    <s v=""/>
    <s v="EE"/>
    <s v="EG"/>
  </r>
  <r>
    <s v="42955محمد عبد السلام أحمد محمودmohamed_cena2112@yahoo.comشــكــوى"/>
    <d v="2017-08-08T00:00:00"/>
    <d v="1899-12-30T15:04:24"/>
    <s v="محمد عبد السلام أحمد محمود"/>
    <x v="0"/>
    <s v="mohamed_cena2112@yahoo.com"/>
    <s v="2890301130923"/>
    <s v="2 01144812993"/>
    <x v="2"/>
    <m/>
    <x v="7"/>
    <n v="8"/>
    <n v="15"/>
    <n v="3"/>
    <s v=""/>
    <s v=""/>
    <s v=""/>
    <s v=""/>
    <s v=""/>
    <s v=""/>
    <s v=""/>
    <s v=""/>
    <s v=""/>
    <s v=""/>
  </r>
  <r>
    <s v="42955أحمد محمد عبد اللطيفAHMEDXLATIF@YAHOO.COMاستفسار عن مسار الطرد"/>
    <d v="2017-08-08T00:00:00"/>
    <d v="1899-12-30T14:35:07"/>
    <s v="أحمد محمد عبد اللطيف"/>
    <x v="0"/>
    <s v="AHMEDXLATIF@YAHOO.COM"/>
    <s v="27804062102032"/>
    <s v="01005352196"/>
    <x v="1"/>
    <m/>
    <x v="7"/>
    <n v="8"/>
    <n v="14"/>
    <n v="3"/>
    <s v="EE704069895EG"/>
    <s v=""/>
    <s v=""/>
    <s v=""/>
    <s v=""/>
    <s v=""/>
    <s v=""/>
    <s v=""/>
    <s v="EE"/>
    <s v="EG"/>
  </r>
  <r>
    <s v="42955على محمد عبد الرؤفalilaw_good@yahoo.comاستفسار عن مسار الطرد"/>
    <d v="2017-08-08T00:00:00"/>
    <d v="1899-12-30T14:24:03"/>
    <s v="على محمد عبد الرؤف"/>
    <x v="0"/>
    <s v="alilaw_good@yahoo.com"/>
    <s v="28004212500578"/>
    <s v="0097430681264//00201288135075"/>
    <x v="1"/>
    <m/>
    <x v="7"/>
    <n v="8"/>
    <n v="14"/>
    <n v="3"/>
    <s v="EE704083058EG"/>
    <s v=""/>
    <s v=""/>
    <s v=""/>
    <s v=""/>
    <s v=""/>
    <s v=""/>
    <s v=""/>
    <s v="EE"/>
    <s v="EG"/>
  </r>
  <r>
    <s v="42955السيد محمود السيد مرتضيSayed1_net@yahoo.comاستفسار عن مسار الطرد"/>
    <d v="2017-08-08T00:00:00"/>
    <d v="1899-12-30T13:25:42"/>
    <s v="السيد محمود السيد مرتضي"/>
    <x v="0"/>
    <s v="Sayed1_net@yahoo.com"/>
    <s v="29401251100539"/>
    <s v="201203200014"/>
    <x v="1"/>
    <m/>
    <x v="7"/>
    <n v="8"/>
    <n v="13"/>
    <n v="3"/>
    <s v="Ee703920506eg"/>
    <s v=""/>
    <s v=""/>
    <s v=""/>
    <s v=""/>
    <s v=""/>
    <s v=""/>
    <s v=""/>
    <s v="EE"/>
    <s v="EG"/>
  </r>
  <r>
    <s v="42955emad saleh abdallahemad_saleh204@yahoo.comأخـــــرى"/>
    <d v="2017-08-08T00:00:00"/>
    <d v="1899-12-30T12:59:19"/>
    <s v="emad saleh abdallah"/>
    <x v="0"/>
    <s v="emad_saleh204@yahoo.com"/>
    <s v="288042017016910"/>
    <s v="00201221392054"/>
    <x v="4"/>
    <m/>
    <x v="7"/>
    <n v="8"/>
    <n v="12"/>
    <n v="3"/>
    <s v=""/>
    <s v=""/>
    <s v=""/>
    <s v=""/>
    <s v=""/>
    <s v=""/>
    <s v=""/>
    <s v=""/>
    <s v=""/>
    <s v=""/>
  </r>
  <r>
    <s v="42955محمود محمد مرسي احمدBbb.k_969@ymail.comاستفسار عن مسار الطرد"/>
    <d v="2017-08-08T00:00:00"/>
    <d v="1899-12-30T12:48:09"/>
    <s v="محمود محمد مرسي احمد"/>
    <x v="0"/>
    <s v="Bbb.k_969@ymail.com"/>
    <s v="29711292400155"/>
    <s v="201095586077"/>
    <x v="1"/>
    <m/>
    <x v="7"/>
    <n v="8"/>
    <n v="12"/>
    <n v="3"/>
    <s v="EE704081746EG"/>
    <s v=""/>
    <s v=""/>
    <s v=""/>
    <s v=""/>
    <s v=""/>
    <s v=""/>
    <s v=""/>
    <s v="EE"/>
    <s v="EG"/>
  </r>
  <r>
    <s v="42955محمد احمد عبد الوهاب حلاوةHalawa_h@hotmail.comاستفسار عن مسار الطرد"/>
    <d v="2017-08-08T00:00:00"/>
    <d v="1899-12-30T12:46:22"/>
    <s v="محمد احمد عبد الوهاب حلاوة"/>
    <x v="0"/>
    <s v="Halawa_h@hotmail.com"/>
    <s v="27807150102254"/>
    <s v="201096666376"/>
    <x v="1"/>
    <m/>
    <x v="7"/>
    <n v="8"/>
    <n v="12"/>
    <n v="3"/>
    <s v="RS682674250CN"/>
    <s v="RB278992030SG"/>
    <s v="RF802747472CN"/>
    <s v="RF823965861CN"/>
    <s v="RF847391235CN"/>
    <s v="RB299388629SG"/>
    <s v=""/>
    <s v=""/>
    <s v="RS"/>
    <s v="CN"/>
  </r>
  <r>
    <s v="42955Ragaa Riadsr.ragaariad@gmail.comاستفسار عن مسار الطرد"/>
    <n v="42955"/>
    <n v="0.52759259259259261"/>
    <s v="Ragaa Riad"/>
    <x v="0"/>
    <s v="sr.ragaariad@gmail.com"/>
    <s v="24802058800066"/>
    <s v="02 0201211130784"/>
    <x v="1"/>
    <m/>
    <x v="7"/>
    <n v="8"/>
    <n v="12"/>
    <n v="3"/>
    <s v="RR711236845EG"/>
    <s v=""/>
    <s v=""/>
    <s v=""/>
    <s v=""/>
    <s v=""/>
    <s v=""/>
    <s v=""/>
    <s v="RR"/>
    <s v="EG"/>
  </r>
  <r>
    <s v="42955محمد السيد محمدHanaasoliman33@gmail.comشــكــوى"/>
    <d v="2017-08-08T00:00:00"/>
    <d v="1899-12-30T12:09:45"/>
    <s v="محمد السيد محمد"/>
    <x v="0"/>
    <s v="Hanaasoliman33@gmail.com"/>
    <s v="28012140102613"/>
    <s v="201099124505"/>
    <x v="2"/>
    <m/>
    <x v="7"/>
    <n v="8"/>
    <n v="12"/>
    <n v="3"/>
    <s v=""/>
    <s v=""/>
    <s v=""/>
    <s v=""/>
    <s v=""/>
    <s v=""/>
    <s v=""/>
    <s v=""/>
    <s v=""/>
    <s v=""/>
  </r>
  <r>
    <s v="42955مصطفي عبد الوهاب مصطفي حمد السماحيmost9210@yahoo.comشــكــوى"/>
    <d v="2017-08-08T00:00:00"/>
    <d v="1899-12-30T11:04:42"/>
    <s v="مصطفي عبد الوهاب مصطفي حمد السماحي"/>
    <x v="0"/>
    <s v="most9210@yahoo.com"/>
    <s v="29005231500317"/>
    <s v="00201112670947"/>
    <x v="2"/>
    <m/>
    <x v="7"/>
    <n v="8"/>
    <n v="11"/>
    <n v="3"/>
    <s v="CP113611012MA"/>
    <s v=""/>
    <s v=""/>
    <s v=""/>
    <s v=""/>
    <s v=""/>
    <s v=""/>
    <s v=""/>
    <s v="CP"/>
    <s v="MA"/>
  </r>
  <r>
    <s v="42955حسام الدين هاني الحسينيhosamh3@gmail.comشــكــوى"/>
    <d v="2017-08-08T00:00:00"/>
    <d v="1899-12-30T11:03:08"/>
    <s v="حسام الدين هاني الحسيني"/>
    <x v="0"/>
    <s v="hosamh3@gmail.com"/>
    <s v="28001020100534"/>
    <s v="201007748213"/>
    <x v="2"/>
    <m/>
    <x v="7"/>
    <n v="8"/>
    <n v="11"/>
    <n v="3"/>
    <s v=""/>
    <s v=""/>
    <s v=""/>
    <s v=""/>
    <s v=""/>
    <s v=""/>
    <s v=""/>
    <s v=""/>
    <s v=""/>
    <s v=""/>
  </r>
  <r>
    <s v="42955احمد عمرahmad_omar2535@yahoo.comاستفسار عن مسار الطرد"/>
    <d v="2017-08-08T00:00:00"/>
    <d v="1899-12-30T09:38:42"/>
    <s v="احمد عمر"/>
    <x v="0"/>
    <s v="ahmad_omar2535@yahoo.com"/>
    <s v="28807072101398"/>
    <s v="2001019636670"/>
    <x v="1"/>
    <m/>
    <x v="7"/>
    <n v="8"/>
    <n v="9"/>
    <n v="3"/>
    <s v="Ej214460617au"/>
    <s v=""/>
    <s v=""/>
    <s v=""/>
    <s v=""/>
    <s v=""/>
    <s v=""/>
    <s v=""/>
    <s v="EJ"/>
    <s v="AU"/>
  </r>
  <r>
    <s v="42955HaniHani_alshemi2000@yahoo.comشــكــوى"/>
    <d v="2017-08-08T00:00:00"/>
    <d v="1899-12-30T09:03:36"/>
    <s v="Hani"/>
    <x v="4"/>
    <s v="Hani_alshemi2000@yahoo.com"/>
    <s v="28302132401898"/>
    <s v="96550505316"/>
    <x v="2"/>
    <m/>
    <x v="7"/>
    <n v="8"/>
    <n v="9"/>
    <n v="3"/>
    <s v="EE704118018EG"/>
    <s v=""/>
    <s v=""/>
    <s v=""/>
    <s v=""/>
    <s v=""/>
    <s v=""/>
    <s v=""/>
    <s v="EE"/>
    <s v="EG"/>
  </r>
  <r>
    <s v="42955جرجس نجيب منقريوسg.n.mankaryous @gmail.comاستفسار عن مسار الطرد"/>
    <n v="42955"/>
    <n v="0.36983796296296295"/>
    <s v="جرجس نجيب منقريوس"/>
    <x v="49"/>
    <s v="g.n.mankaryous @gmail.com"/>
    <s v="Rhhon654vc"/>
    <s v="31623145639"/>
    <x v="1"/>
    <m/>
    <x v="7"/>
    <n v="8"/>
    <n v="8"/>
    <n v="3"/>
    <s v="RN049078473NL"/>
    <s v=""/>
    <s v=""/>
    <s v=""/>
    <s v=""/>
    <s v=""/>
    <s v=""/>
    <s v=""/>
    <s v="RN"/>
    <s v="NL"/>
  </r>
  <r>
    <s v="42955HaniHani_alshemi2000@yahoo.comاستفسار عن مسار الطرد"/>
    <d v="2017-08-08T00:00:00"/>
    <d v="1899-12-30T08:31:59"/>
    <s v="Hani"/>
    <x v="4"/>
    <s v="Hani_alshemi2000@yahoo.com"/>
    <s v="28302132401898"/>
    <s v="96550505316"/>
    <x v="1"/>
    <m/>
    <x v="7"/>
    <n v="8"/>
    <n v="8"/>
    <n v="3"/>
    <s v="EE704118018EG"/>
    <s v=""/>
    <s v=""/>
    <s v=""/>
    <s v=""/>
    <s v=""/>
    <s v=""/>
    <s v=""/>
    <s v="EE"/>
    <s v="EG"/>
  </r>
  <r>
    <s v="42955سميرجوزيف عزمىvisa.gnob@yahoo.comشــكــوى"/>
    <d v="2017-08-08T00:00:00"/>
    <d v="1899-12-30T07:10:22"/>
    <s v="سميرجوزيف عزمى"/>
    <x v="0"/>
    <s v="visa.gnob@yahoo.com"/>
    <s v="201222667860"/>
    <s v="01222667860"/>
    <x v="2"/>
    <m/>
    <x v="7"/>
    <n v="8"/>
    <n v="7"/>
    <n v="3"/>
    <s v=""/>
    <s v=""/>
    <s v=""/>
    <s v=""/>
    <s v=""/>
    <s v=""/>
    <s v=""/>
    <s v=""/>
    <s v=""/>
    <s v=""/>
  </r>
  <r>
    <s v="42955عمر السيدomar.elsayed33@gmail.comأخـــــرى"/>
    <d v="2017-08-08T00:00:00"/>
    <d v="1899-12-30T01:57:50"/>
    <s v="عمر السيد"/>
    <x v="0"/>
    <s v="omar.elsayed33@gmail.com"/>
    <s v="29108250201138"/>
    <s v="201090977696"/>
    <x v="4"/>
    <m/>
    <x v="7"/>
    <n v="8"/>
    <n v="1"/>
    <n v="3"/>
    <s v=""/>
    <s v=""/>
    <s v=""/>
    <s v=""/>
    <s v=""/>
    <s v=""/>
    <s v=""/>
    <s v=""/>
    <s v=""/>
    <s v=""/>
  </r>
  <r>
    <s v="42955mostafa seddikmostafa-seddik@hotmail.comاستفسار عن مسار الطرد"/>
    <d v="2017-08-08T00:00:00"/>
    <d v="1899-12-30T01:42:47"/>
    <s v="mostafa seddik"/>
    <x v="0"/>
    <s v="mostafa-seddik@hotmail.com"/>
    <s v="202171"/>
    <s v="01090610088"/>
    <x v="1"/>
    <m/>
    <x v="7"/>
    <n v="8"/>
    <n v="1"/>
    <n v="3"/>
    <s v="RB941423825HK"/>
    <s v=""/>
    <s v=""/>
    <s v=""/>
    <s v=""/>
    <s v=""/>
    <s v=""/>
    <s v=""/>
    <s v="RB"/>
    <s v="HK"/>
  </r>
  <r>
    <s v="42955Tarek Alitarek_tad_66@yahoo.comاستفسار عن مسار الطرد"/>
    <d v="2017-08-08T00:00:00"/>
    <d v="1899-12-30T01:22:29"/>
    <s v="Tarek Ali"/>
    <x v="0"/>
    <s v="tarek_tad_66@yahoo.com"/>
    <s v="28810262200032"/>
    <s v="201006646266"/>
    <x v="1"/>
    <m/>
    <x v="7"/>
    <n v="8"/>
    <n v="1"/>
    <n v="3"/>
    <s v="RT330840347HK"/>
    <s v=""/>
    <s v=""/>
    <s v=""/>
    <s v=""/>
    <s v=""/>
    <s v=""/>
    <s v=""/>
    <s v="RT"/>
    <s v="HK"/>
  </r>
  <r>
    <s v="42955عبدالغفارabdo01000868222@gmail.comاستفسار عن مسار الطرد"/>
    <d v="2017-08-08T00:00:00"/>
    <d v="1899-12-30T00:26:07"/>
    <s v="عبدالغفار"/>
    <x v="0"/>
    <s v="abdo01000868222@gmail.com"/>
    <s v="29003131200194"/>
    <s v="01000868222"/>
    <x v="1"/>
    <m/>
    <x v="7"/>
    <n v="8"/>
    <n v="0"/>
    <n v="3"/>
    <s v=""/>
    <s v=""/>
    <s v=""/>
    <s v=""/>
    <s v=""/>
    <s v=""/>
    <s v=""/>
    <s v=""/>
    <s v=""/>
    <s v=""/>
  </r>
  <r>
    <s v="42955بهيةMaged make@hotmail.comاستفسار عن مسار الطرد"/>
    <d v="2017-08-08T00:00:00"/>
    <d v="1899-12-30T00:23:00"/>
    <s v="بهية"/>
    <x v="0"/>
    <s v="Maged make@hotmail.com"/>
    <s v="26808192200682"/>
    <s v="00201096856827"/>
    <x v="1"/>
    <m/>
    <x v="7"/>
    <n v="8"/>
    <n v="0"/>
    <n v="3"/>
    <s v="Cp082042367dz"/>
    <s v=""/>
    <s v=""/>
    <s v=""/>
    <s v=""/>
    <s v=""/>
    <s v=""/>
    <s v=""/>
    <s v="CP"/>
    <s v="DZ"/>
  </r>
  <r>
    <s v="42955مجدى عبد الملك جرجسBeshoy.magdy1@hotmail.comاستفسار عن مسار الطرد"/>
    <d v="2017-08-08T00:00:00"/>
    <d v="1899-12-30T00:08:36"/>
    <s v="مجدى عبد الملك جرجس"/>
    <x v="0"/>
    <s v="Beshoy.magdy1@hotmail.com"/>
    <s v="25601151900231"/>
    <s v="201223401024"/>
    <x v="1"/>
    <m/>
    <x v="7"/>
    <n v="8"/>
    <n v="0"/>
    <n v="3"/>
    <s v="RZ345438205GB"/>
    <s v=""/>
    <s v=""/>
    <s v=""/>
    <s v=""/>
    <s v=""/>
    <s v=""/>
    <s v=""/>
    <s v="RZ"/>
    <s v="GB"/>
  </r>
  <r>
    <s v="42954اسلام السيد عبدالخالقeslamshanb550@yahoo.comأخـــــرى"/>
    <d v="2017-08-07T00:00:00"/>
    <d v="1899-12-30T23:14:49"/>
    <s v="اسلام السيد عبدالخالق"/>
    <x v="0"/>
    <s v="eslamshanb550@yahoo.com"/>
    <s v="29307251302852"/>
    <s v="01016057600"/>
    <x v="4"/>
    <m/>
    <x v="7"/>
    <n v="7"/>
    <n v="23"/>
    <n v="2"/>
    <s v=""/>
    <s v=""/>
    <s v=""/>
    <s v=""/>
    <s v=""/>
    <s v=""/>
    <s v=""/>
    <s v=""/>
    <s v=""/>
    <s v=""/>
  </r>
  <r>
    <s v="42954محمد عادل عبدالله الخازندارmidooadell530@gmail.comاستفسار عن مسار الطرد"/>
    <d v="2017-08-07T00:00:00"/>
    <d v="1899-12-30T22:21:45"/>
    <s v="محمد عادل عبدالله الخازندار"/>
    <x v="0"/>
    <s v="midooadell530@gmail.com"/>
    <s v="29304220201374"/>
    <s v="01274475502"/>
    <x v="1"/>
    <m/>
    <x v="7"/>
    <n v="7"/>
    <n v="22"/>
    <n v="2"/>
    <s v="RR709416530EG"/>
    <s v=""/>
    <s v=""/>
    <s v=""/>
    <s v=""/>
    <s v=""/>
    <s v=""/>
    <s v=""/>
    <s v="RR"/>
    <s v="EG"/>
  </r>
  <r>
    <s v="42954mohamed ahmedmlatif@souq.comاستفسار عن مسار الطرد"/>
    <d v="2017-08-07T00:00:00"/>
    <d v="1899-12-30T22:20:52"/>
    <s v="mohamed ahmed"/>
    <x v="0"/>
    <s v="mlatif@souq.com"/>
    <s v="29001161701357"/>
    <s v="201060866566"/>
    <x v="1"/>
    <m/>
    <x v="7"/>
    <n v="7"/>
    <n v="22"/>
    <n v="2"/>
    <s v="RB252536205SG"/>
    <s v=""/>
    <s v=""/>
    <s v=""/>
    <s v=""/>
    <s v=""/>
    <s v=""/>
    <s v=""/>
    <s v="RB"/>
    <s v="SG"/>
  </r>
  <r>
    <s v="42954مارى عبدالله جاد عبدللهsr.ragaariad@gmail.comاستفسار عن مسار الطرد"/>
    <d v="2017-08-07T00:00:00"/>
    <d v="1899-12-30T21:03:12"/>
    <s v="مارى عبدالله جاد عبدلله"/>
    <x v="0"/>
    <s v="sr.ragaariad@gmail.com"/>
    <s v="24802058800066"/>
    <s v="0201211130784"/>
    <x v="1"/>
    <m/>
    <x v="7"/>
    <n v="7"/>
    <n v="21"/>
    <n v="2"/>
    <s v="RR711236845EG"/>
    <s v=""/>
    <s v=""/>
    <s v=""/>
    <s v=""/>
    <s v=""/>
    <s v=""/>
    <s v=""/>
    <s v="RR"/>
    <s v="EG"/>
  </r>
  <r>
    <s v="42954اسلام عبدالله محمد احمد بركاتibarakat984@gmail.comاستفسار عن مسار الطرد"/>
    <d v="2017-08-07T00:00:00"/>
    <d v="1899-12-30T20:01:21"/>
    <s v="اسلام عبدالله محمد احمد بركات"/>
    <x v="0"/>
    <s v="ibarakat984@gmail.com"/>
    <s v="29205101502155"/>
    <s v="00201028123614"/>
    <x v="1"/>
    <m/>
    <x v="7"/>
    <n v="7"/>
    <n v="20"/>
    <n v="2"/>
    <s v="EE018321460EG"/>
    <s v=""/>
    <s v=""/>
    <s v=""/>
    <s v=""/>
    <s v=""/>
    <s v=""/>
    <s v=""/>
    <s v="EE"/>
    <s v="EG"/>
  </r>
  <r>
    <s v="42954علي ابراهيم اسماعيلk_x20008@hotmail.comاستفسار عن مسار الطرد"/>
    <d v="2017-08-07T00:00:00"/>
    <d v="1899-12-30T19:37:46"/>
    <s v="علي ابراهيم اسماعيل"/>
    <x v="0"/>
    <s v="k_x20008@hotmail.com"/>
    <s v=": a16375985"/>
    <s v="201110329850"/>
    <x v="1"/>
    <m/>
    <x v="7"/>
    <n v="7"/>
    <n v="19"/>
    <n v="2"/>
    <s v="RX579463156DE"/>
    <s v=""/>
    <s v=""/>
    <s v=""/>
    <s v=""/>
    <s v=""/>
    <s v=""/>
    <s v=""/>
    <s v="RX"/>
    <s v="DE"/>
  </r>
  <r>
    <s v="42954محمد راضى محمدmohamed_radi87@yahoo.comاستفسار عن مسار الطرد"/>
    <d v="2017-08-07T00:00:00"/>
    <d v="1899-12-30T18:47:18"/>
    <s v="محمد راضى محمد"/>
    <x v="0"/>
    <s v="mohamed_radi87@yahoo.com"/>
    <s v="001281808456"/>
    <s v="01281808456"/>
    <x v="1"/>
    <m/>
    <x v="7"/>
    <n v="7"/>
    <n v="18"/>
    <n v="2"/>
    <s v="RR971736265EG"/>
    <s v=""/>
    <s v=""/>
    <s v=""/>
    <s v=""/>
    <s v=""/>
    <s v=""/>
    <s v=""/>
    <s v="RR"/>
    <s v="EG"/>
  </r>
  <r>
    <s v="42954محمد احمد عبد المنعم وهبهThegostrider853@yahoo.comاستفســار عن خدمــة"/>
    <d v="2017-08-07T00:00:00"/>
    <d v="1899-12-30T18:28:35"/>
    <s v="محمد احمد عبد المنعم وهبه"/>
    <x v="0"/>
    <s v="Thegostrider853@yahoo.com"/>
    <s v="29608011408092"/>
    <s v="201275090162"/>
    <x v="0"/>
    <m/>
    <x v="7"/>
    <n v="7"/>
    <n v="18"/>
    <n v="2"/>
    <s v=""/>
    <s v=""/>
    <s v=""/>
    <s v=""/>
    <s v=""/>
    <s v=""/>
    <s v=""/>
    <s v=""/>
    <s v=""/>
    <s v=""/>
  </r>
  <r>
    <s v="42954محمد ممدوح السيد الخولىmohamed.mohamedelkholy@hotmail.comاستفسار عن مسار الطرد"/>
    <d v="2017-08-07T00:00:00"/>
    <d v="1899-12-30T17:35:39"/>
    <s v="محمد ممدوح السيد الخولى"/>
    <x v="0"/>
    <s v="mohamed.mohamedelkholy@hotmail.com"/>
    <s v="29610300300199"/>
    <s v="01288632196"/>
    <x v="1"/>
    <m/>
    <x v="7"/>
    <n v="7"/>
    <n v="17"/>
    <n v="2"/>
    <s v="EE019424457EG"/>
    <s v=""/>
    <s v=""/>
    <s v=""/>
    <s v=""/>
    <s v=""/>
    <s v=""/>
    <s v=""/>
    <s v="EE"/>
    <s v="EG"/>
  </r>
  <r>
    <s v="42954عمرو فتحي احمدAmrfathy.1983@gmail.comشــكــوى"/>
    <d v="2017-08-07T00:00:00"/>
    <d v="1899-12-30T17:09:46"/>
    <s v="عمرو فتحي احمد"/>
    <x v="0"/>
    <s v="Amrfathy.1983@gmail.com"/>
    <s v="28306120102416"/>
    <s v="201008932427"/>
    <x v="2"/>
    <m/>
    <x v="7"/>
    <n v="7"/>
    <n v="17"/>
    <n v="2"/>
    <s v=""/>
    <s v=""/>
    <s v=""/>
    <s v=""/>
    <s v=""/>
    <s v=""/>
    <s v=""/>
    <s v=""/>
    <s v=""/>
    <s v=""/>
  </r>
  <r>
    <s v="42954ahmedkhedrahmedhamdykhedr@gmail.comاستفسار عن مسار الطرد"/>
    <d v="2017-08-07T00:00:00"/>
    <d v="1899-12-30T16:24:08"/>
    <s v="ahmedkhedr"/>
    <x v="0"/>
    <s v="ahmedhamdykhedr@gmail.com"/>
    <s v="28503031701713"/>
    <s v="00201008073697"/>
    <x v="1"/>
    <m/>
    <x v="7"/>
    <n v="7"/>
    <n v="16"/>
    <n v="2"/>
    <s v="cc770541639fr"/>
    <s v=""/>
    <s v=""/>
    <s v=""/>
    <s v=""/>
    <s v=""/>
    <s v=""/>
    <s v=""/>
    <s v="CC"/>
    <s v="FR"/>
  </r>
  <r>
    <s v="42954محمد صلاح احمد ابوزيدabozeid.2017@gmail.comاستفسار عن مسار الطرد"/>
    <d v="2017-08-07T00:00:00"/>
    <d v="1899-12-30T16:02:08"/>
    <s v="محمد صلاح احمد ابوزيد"/>
    <x v="2"/>
    <s v="abozeid.2017@gmail.com"/>
    <s v=": A06646386"/>
    <s v="966580422999"/>
    <x v="1"/>
    <m/>
    <x v="7"/>
    <n v="7"/>
    <n v="16"/>
    <n v="2"/>
    <s v="RR138383523EG"/>
    <s v=""/>
    <s v=""/>
    <s v=""/>
    <s v=""/>
    <s v=""/>
    <s v=""/>
    <s v=""/>
    <s v="RR"/>
    <s v="EG"/>
  </r>
  <r>
    <s v="42954محمد احمد شبلmahmoud005555@hotmail.comاستفسار عن مسار الطرد"/>
    <d v="2017-08-07T00:00:00"/>
    <d v="1899-12-30T15:33:26"/>
    <s v="محمد احمد شبل"/>
    <x v="0"/>
    <s v="mahmoud005555@hotmail.com"/>
    <s v="25002171600691"/>
    <s v="201093851217"/>
    <x v="1"/>
    <m/>
    <x v="7"/>
    <n v="7"/>
    <n v="15"/>
    <n v="2"/>
    <s v="RT375038419HK"/>
    <s v=""/>
    <s v=""/>
    <s v=""/>
    <s v=""/>
    <s v=""/>
    <s v=""/>
    <s v=""/>
    <s v="RT"/>
    <s v="HK"/>
  </r>
  <r>
    <s v="42954محمود عبد العزيز محمودحسنMahmoud777111555@gamil.comاستفســار عن خدمــة"/>
    <d v="2017-08-07T00:00:00"/>
    <d v="1899-12-30T15:23:45"/>
    <s v="محمود عبد العزيز محمودحسن"/>
    <x v="7"/>
    <s v="Mahmoud777111555@gamil.com"/>
    <s v=": A19645138"/>
    <s v="0097152"/>
    <x v="0"/>
    <m/>
    <x v="7"/>
    <n v="7"/>
    <n v="15"/>
    <n v="2"/>
    <s v=""/>
    <s v=""/>
    <s v=""/>
    <s v=""/>
    <s v=""/>
    <s v=""/>
    <s v=""/>
    <s v=""/>
    <s v=""/>
    <s v=""/>
  </r>
  <r>
    <s v="42954عمرو عبد العظيم محمد الشريفamrazeem9@gmail.comشــكــوى"/>
    <d v="2017-08-07T00:00:00"/>
    <d v="1899-12-30T15:22:43"/>
    <s v="عمرو عبد العظيم محمد الشريف"/>
    <x v="0"/>
    <s v="amrazeem9@gmail.com"/>
    <s v="28911148800233"/>
    <s v="201010481618"/>
    <x v="2"/>
    <m/>
    <x v="7"/>
    <n v="7"/>
    <n v="15"/>
    <n v="2"/>
    <s v="EE703866045EG"/>
    <s v=""/>
    <s v=""/>
    <s v=""/>
    <s v=""/>
    <s v=""/>
    <s v=""/>
    <s v=""/>
    <s v="EE"/>
    <s v="EG"/>
  </r>
  <r>
    <s v="42954Mohamed dahy Abbas ahmedMdahy29@yahoo.comاستفسار عن مسار الطرد"/>
    <d v="2017-08-07T00:00:00"/>
    <d v="1899-12-30T14:27:19"/>
    <s v="Mohamed dahy Abbas ahmed"/>
    <x v="0"/>
    <s v="Mdahy29@yahoo.com"/>
    <s v="29308232400459"/>
    <s v="01000719717"/>
    <x v="1"/>
    <m/>
    <x v="7"/>
    <n v="7"/>
    <n v="14"/>
    <n v="2"/>
    <s v="RR354966245DE"/>
    <s v=""/>
    <s v=""/>
    <s v=""/>
    <s v=""/>
    <s v=""/>
    <s v=""/>
    <s v=""/>
    <s v="RR"/>
    <s v="DE"/>
  </r>
  <r>
    <s v="42954محمد طاهر محمد عبد العالmh.taher@yahoo.comاستفسار عن مسار الطرد"/>
    <d v="2017-08-07T00:00:00"/>
    <d v="1899-12-30T14:09:04"/>
    <s v="محمد طاهر محمد عبد العال"/>
    <x v="0"/>
    <s v="mh.taher@yahoo.com"/>
    <s v="27003132200077"/>
    <s v="01003244144"/>
    <x v="1"/>
    <m/>
    <x v="7"/>
    <n v="7"/>
    <n v="14"/>
    <n v="2"/>
    <s v=""/>
    <s v=""/>
    <s v=""/>
    <s v=""/>
    <s v=""/>
    <s v=""/>
    <s v=""/>
    <s v=""/>
    <s v=""/>
    <s v=""/>
  </r>
  <r>
    <s v="42954جامعة المستقبل (Future University in Egypt)kareemnabiel@live.comاستفسار عن مسار الطرد"/>
    <d v="2017-08-07T00:00:00"/>
    <d v="1899-12-30T13:50:07"/>
    <s v="جامعة المستقبل (Future University in Egypt)"/>
    <x v="0"/>
    <s v="kareemnabiel@live.com"/>
    <s v="28809070104457"/>
    <s v="201004693416"/>
    <x v="1"/>
    <m/>
    <x v="7"/>
    <n v="7"/>
    <n v="13"/>
    <n v="2"/>
    <s v="RR389429128HU"/>
    <s v=""/>
    <s v=""/>
    <s v=""/>
    <s v=""/>
    <s v=""/>
    <s v=""/>
    <s v=""/>
    <s v="RR"/>
    <s v="HU"/>
  </r>
  <r>
    <s v="42954Mohamed azmyM4a_azmy@yahoo.comأخـــــرى"/>
    <d v="2017-08-07T00:00:00"/>
    <d v="1899-12-30T13:36:54"/>
    <s v="Mohamed azmy"/>
    <x v="0"/>
    <s v="M4a_azmy@yahoo.com"/>
    <s v="28702282102412"/>
    <s v="201005509872"/>
    <x v="4"/>
    <m/>
    <x v="7"/>
    <n v="7"/>
    <n v="13"/>
    <n v="2"/>
    <s v=""/>
    <s v=""/>
    <s v=""/>
    <s v=""/>
    <s v=""/>
    <s v=""/>
    <s v=""/>
    <s v=""/>
    <s v=""/>
    <s v=""/>
  </r>
  <r>
    <s v="42954MUNJIDmunjidmb@hotmail.comشــكــوى"/>
    <d v="2017-08-07T00:00:00"/>
    <d v="1899-12-30T13:34:35"/>
    <s v="MUNJID"/>
    <x v="23"/>
    <s v="munjidmb@hotmail.com"/>
    <s v="006"/>
    <s v="00601111120953"/>
    <x v="2"/>
    <m/>
    <x v="7"/>
    <n v="7"/>
    <n v="13"/>
    <n v="2"/>
    <s v="EE703914987EG"/>
    <s v=""/>
    <s v=""/>
    <s v=""/>
    <s v=""/>
    <s v=""/>
    <s v=""/>
    <s v=""/>
    <s v="EE"/>
    <s v="EG"/>
  </r>
  <r>
    <s v="42954mahmoud fahmishopiaabrandz@hotmail.comشــكــوى"/>
    <d v="2017-08-07T00:00:00"/>
    <d v="1899-12-30T13:30:28"/>
    <s v="mahmoud fahmi"/>
    <x v="0"/>
    <s v="shopiaabrandz@hotmail.com"/>
    <s v="28012180200251"/>
    <s v="201226126534"/>
    <x v="2"/>
    <m/>
    <x v="7"/>
    <n v="7"/>
    <n v="13"/>
    <n v="2"/>
    <s v="RF462951700SG"/>
    <s v=""/>
    <s v=""/>
    <s v=""/>
    <s v=""/>
    <s v=""/>
    <s v=""/>
    <s v=""/>
    <s v="RF"/>
    <s v="SG"/>
  </r>
  <r>
    <s v="42954شركة لاشين مون لإلحاق العمالةlashin.moon@yahoo.comشــكــوى"/>
    <d v="2017-08-07T00:00:00"/>
    <d v="1899-12-30T13:23:47"/>
    <s v="شركة لاشين مون لإلحاق العمالة"/>
    <x v="0"/>
    <s v="lashin.moon@yahoo.com"/>
    <s v="1500218"/>
    <s v="2001066766304"/>
    <x v="2"/>
    <m/>
    <x v="7"/>
    <n v="7"/>
    <n v="13"/>
    <n v="2"/>
    <s v=""/>
    <s v=""/>
    <s v=""/>
    <s v=""/>
    <s v=""/>
    <s v=""/>
    <s v=""/>
    <s v=""/>
    <s v=""/>
    <s v=""/>
  </r>
  <r>
    <s v="42954صادق بالعلميSadoksam@yahoo.deاستفســار عن خدمــة"/>
    <d v="2017-08-07T00:00:00"/>
    <d v="1899-12-30T13:04:54"/>
    <s v="صادق بالعلمي"/>
    <x v="21"/>
    <s v="Sadoksam@yahoo.de"/>
    <s v=": Lh40765970"/>
    <s v="004915175854949"/>
    <x v="0"/>
    <m/>
    <x v="7"/>
    <n v="7"/>
    <n v="13"/>
    <n v="2"/>
    <s v=""/>
    <s v=""/>
    <s v=""/>
    <s v=""/>
    <s v=""/>
    <s v=""/>
    <s v=""/>
    <s v=""/>
    <s v=""/>
    <s v=""/>
  </r>
  <r>
    <s v="42954محمد صلاح قطب محمدmohamedsalahkotb12@gmail.comشــكــوى"/>
    <d v="2017-08-07T00:00:00"/>
    <d v="1899-12-30T12:51:54"/>
    <s v="محمد صلاح قطب محمد"/>
    <x v="0"/>
    <s v="mohamedsalahkotb12@gmail.com"/>
    <s v="29009301501176"/>
    <s v="00201024933332"/>
    <x v="2"/>
    <m/>
    <x v="7"/>
    <n v="7"/>
    <n v="12"/>
    <n v="2"/>
    <s v="EE703852063EG"/>
    <s v="EE703972517EG"/>
    <s v=""/>
    <s v=""/>
    <s v=""/>
    <s v=""/>
    <s v=""/>
    <s v=""/>
    <s v="EE"/>
    <s v="EG"/>
  </r>
  <r>
    <s v="42954لمياء شعبان عبد الحميد برعىeng-alzahraataha@yahoo.comشــكــوى"/>
    <d v="2017-08-07T00:00:00"/>
    <d v="1899-12-30T12:46:00"/>
    <s v="لمياء شعبان عبد الحميد برعى"/>
    <x v="0"/>
    <s v="eng-alzahraataha@yahoo.com"/>
    <s v="28310312200249"/>
    <s v="00201144133552"/>
    <x v="2"/>
    <m/>
    <x v="7"/>
    <n v="7"/>
    <n v="12"/>
    <n v="2"/>
    <s v=""/>
    <s v=""/>
    <s v=""/>
    <s v=""/>
    <s v=""/>
    <s v=""/>
    <s v=""/>
    <s v=""/>
    <s v=""/>
    <s v=""/>
  </r>
  <r>
    <s v="42954تامر داود يوسفtato_exx@hotmail.comشــكــوى"/>
    <n v="42954"/>
    <n v="0.52908564814814818"/>
    <s v="تامر داود يوسف"/>
    <x v="0"/>
    <s v="tato_exx@hotmail.com"/>
    <s v="28402060200056"/>
    <s v="01093099093"/>
    <x v="2"/>
    <m/>
    <x v="7"/>
    <n v="7"/>
    <n v="12"/>
    <n v="2"/>
    <s v=""/>
    <s v=""/>
    <s v=""/>
    <s v=""/>
    <s v=""/>
    <s v=""/>
    <s v=""/>
    <s v=""/>
    <s v=""/>
    <s v=""/>
  </r>
  <r>
    <s v="42954ابراهيم احمد ابراهيمnourelden1414@gmail.comاستفسار عن مسار الطرد"/>
    <d v="2017-08-07T00:00:00"/>
    <d v="1899-12-30T12:12:33"/>
    <s v="ابراهيم احمد ابراهيم"/>
    <x v="0"/>
    <s v="nourelden1414@gmail.com"/>
    <s v="29609151504152"/>
    <s v="01123950801"/>
    <x v="1"/>
    <m/>
    <x v="7"/>
    <n v="7"/>
    <n v="12"/>
    <n v="2"/>
    <s v="EE704059005EG"/>
    <s v=""/>
    <s v=""/>
    <s v=""/>
    <s v=""/>
    <s v=""/>
    <s v=""/>
    <s v=""/>
    <s v="EE"/>
    <s v="EG"/>
  </r>
  <r>
    <s v="42954على محمد عبد الرؤفalilaw_good@yahoo.comاستفسار عن مسار الطرد"/>
    <d v="2017-08-07T00:00:00"/>
    <d v="1899-12-30T12:02:43"/>
    <s v="على محمد عبد الرؤف"/>
    <x v="0"/>
    <s v="alilaw_good@yahoo.com"/>
    <s v="28004212500578"/>
    <s v="0097430681264"/>
    <x v="1"/>
    <m/>
    <x v="7"/>
    <n v="7"/>
    <n v="12"/>
    <n v="2"/>
    <s v="EE704083058EG"/>
    <s v=""/>
    <s v=""/>
    <s v=""/>
    <s v=""/>
    <s v=""/>
    <s v=""/>
    <s v=""/>
    <s v="EE"/>
    <s v="EG"/>
  </r>
  <r>
    <s v="42954نبيل محمد محمدelgen_nabel@yahoo.comاستفسار عن مسار الطرد"/>
    <d v="2017-08-07T00:00:00"/>
    <d v="1899-12-30T11:38:18"/>
    <s v="نبيل محمد محمد"/>
    <x v="0"/>
    <s v="elgen_nabel@yahoo.com"/>
    <s v="26906262102138"/>
    <s v="00201114808180"/>
    <x v="1"/>
    <m/>
    <x v="7"/>
    <n v="7"/>
    <n v="11"/>
    <n v="2"/>
    <s v="CC057147207NL"/>
    <s v=""/>
    <s v=""/>
    <s v=""/>
    <s v=""/>
    <s v=""/>
    <s v=""/>
    <s v=""/>
    <s v="CC"/>
    <s v="NL"/>
  </r>
  <r>
    <s v="42954شاكر ابراهيم محمد خير الصماديshsmadi@outlook.comاستفسار عن مسار الطرد"/>
    <d v="2017-08-07T00:00:00"/>
    <d v="1899-12-30T11:09:02"/>
    <s v="شاكر ابراهيم محمد خير الصمادي"/>
    <x v="0"/>
    <s v="shsmadi@outlook.com"/>
    <s v="28005018800163"/>
    <s v="00201142463603"/>
    <x v="1"/>
    <m/>
    <x v="7"/>
    <n v="7"/>
    <n v="11"/>
    <n v="2"/>
    <s v="EE704033710EG"/>
    <s v=""/>
    <s v=""/>
    <s v=""/>
    <s v=""/>
    <s v=""/>
    <s v=""/>
    <s v=""/>
    <s v="EE"/>
    <s v="EG"/>
  </r>
  <r>
    <s v="42954ريهام حسين عبد المولى دهبLifehappy35@yahoo.comشــكــوى"/>
    <d v="2017-08-07T00:00:00"/>
    <d v="1899-12-30T10:56:58"/>
    <s v="ريهام حسين عبد المولى دهب"/>
    <x v="0"/>
    <s v="Lifehappy35@yahoo.com"/>
    <s v="28306170200541"/>
    <s v="01286548899"/>
    <x v="2"/>
    <m/>
    <x v="7"/>
    <n v="7"/>
    <n v="10"/>
    <n v="2"/>
    <s v=""/>
    <s v=""/>
    <s v=""/>
    <s v=""/>
    <s v=""/>
    <s v=""/>
    <s v=""/>
    <s v=""/>
    <s v=""/>
    <s v=""/>
  </r>
  <r>
    <s v="42954خالد عصام جابرkaled_201210@yahoo.comشــكــوى"/>
    <d v="2017-08-07T00:00:00"/>
    <d v="1899-12-30T10:43:44"/>
    <s v="خالد عصام جابر"/>
    <x v="0"/>
    <s v="kaled_201210@yahoo.com"/>
    <s v="29803290200452"/>
    <s v="201148560568"/>
    <x v="2"/>
    <m/>
    <x v="7"/>
    <n v="7"/>
    <n v="10"/>
    <n v="2"/>
    <s v="RF753253235CN"/>
    <s v=""/>
    <s v=""/>
    <s v=""/>
    <s v=""/>
    <s v=""/>
    <s v=""/>
    <s v=""/>
    <s v="RF"/>
    <s v="CN"/>
  </r>
  <r>
    <s v="42954ehab anissukraine2005@hotmail.comاستفســار عن خدمــة"/>
    <d v="2017-08-07T00:00:00"/>
    <d v="1899-12-30T10:32:16"/>
    <s v="ehab aniss"/>
    <x v="0"/>
    <s v="ukraine2005@hotmail.com"/>
    <s v="1005332"/>
    <s v="01284847150"/>
    <x v="0"/>
    <m/>
    <x v="7"/>
    <n v="7"/>
    <n v="10"/>
    <n v="2"/>
    <s v=""/>
    <s v=""/>
    <s v=""/>
    <s v=""/>
    <s v=""/>
    <s v=""/>
    <s v=""/>
    <s v=""/>
    <s v=""/>
    <s v=""/>
  </r>
  <r>
    <s v="42954احمد ناجى محمد رشادnagy30081@gamil.comاستفســار فنـى"/>
    <d v="2017-08-07T00:00:00"/>
    <d v="1899-12-30T10:20:35"/>
    <s v="احمد ناجى محمد رشاد"/>
    <x v="0"/>
    <s v="nagy30081@gamil.com"/>
    <s v="29506100201178"/>
    <s v="301212265060"/>
    <x v="5"/>
    <m/>
    <x v="7"/>
    <n v="7"/>
    <n v="10"/>
    <n v="2"/>
    <s v=""/>
    <s v=""/>
    <s v=""/>
    <s v=""/>
    <s v=""/>
    <s v=""/>
    <s v=""/>
    <s v=""/>
    <s v=""/>
    <s v=""/>
  </r>
  <r>
    <s v="42954Mohamed Ragabmohsen.ragab@pz-solutions.comاستفسار عن مسار الطرد"/>
    <d v="2017-08-07T00:00:00"/>
    <d v="1899-12-30T10:14:43"/>
    <s v="Mohamed Ragab"/>
    <x v="2"/>
    <s v="mohsen.ragab@pz-solutions.com"/>
    <s v=": A16400642"/>
    <s v="00966548444421"/>
    <x v="1"/>
    <m/>
    <x v="7"/>
    <n v="7"/>
    <n v="10"/>
    <n v="2"/>
    <s v="EE055575225SA"/>
    <s v=""/>
    <s v=""/>
    <s v=""/>
    <s v=""/>
    <s v=""/>
    <s v=""/>
    <s v=""/>
    <s v="EE"/>
    <s v="SA"/>
  </r>
  <r>
    <s v="42954ahmed nabil refaatahmed.refaat@elhandasiapacks.comشــكــوى"/>
    <d v="2017-08-07T00:00:00"/>
    <d v="1899-12-30T09:51:16"/>
    <s v="ahmed nabil refaat"/>
    <x v="0"/>
    <s v="ahmed.refaat@elhandasiapacks.com"/>
    <s v="27308220200651"/>
    <s v="00201222154441"/>
    <x v="2"/>
    <m/>
    <x v="7"/>
    <n v="7"/>
    <n v="9"/>
    <n v="2"/>
    <s v="RM409470665DE"/>
    <s v=""/>
    <s v=""/>
    <s v=""/>
    <s v=""/>
    <s v=""/>
    <s v=""/>
    <s v=""/>
    <s v="RM"/>
    <s v="DE"/>
  </r>
  <r>
    <s v="42954انور عبد الكريم فراج حسنينanwar_skbh10@yahoo.comاستفسار عن مسار الطرد"/>
    <d v="2017-08-07T00:00:00"/>
    <d v="1899-12-30T06:39:58"/>
    <s v="انور عبد الكريم فراج حسنين"/>
    <x v="0"/>
    <s v="anwar_skbh10@yahoo.com"/>
    <s v="26809152800772"/>
    <s v="201119343335"/>
    <x v="1"/>
    <m/>
    <x v="7"/>
    <n v="7"/>
    <n v="6"/>
    <n v="2"/>
    <s v="EE068258901AS"/>
    <s v=""/>
    <s v=""/>
    <s v=""/>
    <s v=""/>
    <s v=""/>
    <s v=""/>
    <s v=""/>
    <s v="EE"/>
    <s v="AS"/>
  </r>
  <r>
    <s v="42954Ahmed Samira.demardesh@gmail.comاستفسار عن مسار الطرد"/>
    <d v="2017-08-07T00:00:00"/>
    <d v="1899-12-30T06:35:37"/>
    <s v="Ahmed Samir"/>
    <x v="2"/>
    <s v="a.demardesh@gmail.com"/>
    <s v="27912198800351"/>
    <s v="966542085130"/>
    <x v="1"/>
    <m/>
    <x v="7"/>
    <n v="7"/>
    <n v="6"/>
    <n v="2"/>
    <s v="EE053175794SA"/>
    <s v=""/>
    <s v=""/>
    <s v=""/>
    <s v=""/>
    <s v=""/>
    <s v=""/>
    <s v=""/>
    <s v="EE"/>
    <s v="SA"/>
  </r>
  <r>
    <s v="42954شحاته الضبع عبد الرحيمshehataraheem@gmail.comاستفسار عن مسار الطرد"/>
    <d v="2017-08-07T00:00:00"/>
    <d v="1899-12-30T04:37:52"/>
    <s v="شحاته الضبع عبد الرحيم"/>
    <x v="0"/>
    <s v="shehataraheem@gmail.com"/>
    <s v="27212212601879"/>
    <s v="201117857478"/>
    <x v="1"/>
    <m/>
    <x v="7"/>
    <n v="7"/>
    <n v="4"/>
    <n v="2"/>
    <s v="EE013113567EG"/>
    <s v=""/>
    <s v=""/>
    <s v=""/>
    <s v=""/>
    <s v=""/>
    <s v=""/>
    <s v=""/>
    <s v="EE"/>
    <s v="EG"/>
  </r>
  <r>
    <s v="42954رجب محمد احمدragab_ragab115@yahoo.comشــكــوى"/>
    <d v="2017-08-07T00:00:00"/>
    <d v="1899-12-30T03:31:49"/>
    <s v="رجب محمد احمد"/>
    <x v="0"/>
    <s v="ragab_ragab115@yahoo.com"/>
    <s v="2209824800"/>
    <s v="00966501099472"/>
    <x v="2"/>
    <m/>
    <x v="7"/>
    <n v="7"/>
    <n v="3"/>
    <n v="2"/>
    <s v="ee067679275sa"/>
    <s v=""/>
    <s v=""/>
    <s v=""/>
    <s v=""/>
    <s v=""/>
    <s v=""/>
    <s v=""/>
    <s v="EE"/>
    <s v="SA"/>
  </r>
  <r>
    <s v="42954احمد عمر احمدAhmad_omar2535@yahoo.comاستفسار عن مسار الطرد"/>
    <n v="42954"/>
    <n v="8.1030092592592584E-2"/>
    <s v="احمد عمر احمد"/>
    <x v="0"/>
    <s v="Ahmad_omar2535@yahoo.com"/>
    <s v="28807072101398"/>
    <s v="2001019636670"/>
    <x v="1"/>
    <m/>
    <x v="7"/>
    <n v="7"/>
    <n v="1"/>
    <n v="2"/>
    <s v="Ej214460617au"/>
    <s v=""/>
    <s v=""/>
    <s v=""/>
    <s v=""/>
    <s v=""/>
    <s v=""/>
    <s v=""/>
    <s v="EJ"/>
    <s v="AU"/>
  </r>
  <r>
    <s v="42957Nrmeen Ragab Abd El Gawadnermo.r_82@yahoo.comاستفسار عن مسار الطرد"/>
    <d v="2017-08-10T00:00:00"/>
    <d v="1899-12-30T23:51:34"/>
    <s v="Nrmeen Ragab Abd El Gawad"/>
    <x v="0"/>
    <s v="nermo.r_82@yahoo.com"/>
    <s v="28202220101549"/>
    <s v="201007230294"/>
    <x v="1"/>
    <m/>
    <x v="7"/>
    <n v="10"/>
    <n v="23"/>
    <n v="5"/>
    <s v="RB284427502SG"/>
    <s v="RF812473999CN"/>
    <s v="RB291996552SG"/>
    <s v="RB283438870SG"/>
    <s v="RB284642979SG"/>
    <s v="RF816375626CN"/>
    <s v=""/>
    <s v=""/>
    <s v="RB"/>
    <s v="SG"/>
  </r>
  <r>
    <s v="42957Ahmed Saeedkunsaeed@gmail.comاستفسار عن مسار الطرد"/>
    <d v="2017-08-10T00:00:00"/>
    <d v="1899-12-30T23:40:23"/>
    <s v="Ahmed Saeed"/>
    <x v="0"/>
    <s v="kunsaeed@gmail.com"/>
    <s v=": A08157656"/>
    <s v="0096551660553"/>
    <x v="1"/>
    <m/>
    <x v="7"/>
    <n v="10"/>
    <n v="23"/>
    <n v="5"/>
    <s v="EE704147898EG"/>
    <s v=""/>
    <s v=""/>
    <s v=""/>
    <s v=""/>
    <s v=""/>
    <s v=""/>
    <s v=""/>
    <s v="EE"/>
    <s v="EG"/>
  </r>
  <r>
    <s v="42957محمد صبحيM7mdel3alem@gmail.comاستفسار عن مسار الطرد"/>
    <d v="2017-08-10T00:00:00"/>
    <d v="1899-12-30T20:27:19"/>
    <s v="محمد صبحي"/>
    <x v="0"/>
    <s v="M7mdel3alem@gmail.com"/>
    <s v="28303011601594"/>
    <s v="201200285599"/>
    <x v="1"/>
    <m/>
    <x v="7"/>
    <n v="10"/>
    <n v="20"/>
    <n v="5"/>
    <s v="RE222003843SE"/>
    <s v=""/>
    <s v=""/>
    <s v=""/>
    <s v=""/>
    <s v=""/>
    <s v=""/>
    <s v=""/>
    <s v="RE"/>
    <s v="SE"/>
  </r>
  <r>
    <s v="42957محمد فتحي بسيوني محمدmo.basyouni@hotmail.comاستفسار عن مسار الطرد"/>
    <d v="2017-08-10T00:00:00"/>
    <d v="1899-12-30T20:10:38"/>
    <s v="محمد فتحي بسيوني محمد"/>
    <x v="0"/>
    <s v="mo.basyouni@hotmail.com"/>
    <s v="27704270102513"/>
    <s v="201157272445"/>
    <x v="1"/>
    <m/>
    <x v="7"/>
    <n v="10"/>
    <n v="20"/>
    <n v="5"/>
    <s v="ES000430336EG"/>
    <s v=""/>
    <s v=""/>
    <s v=""/>
    <s v=""/>
    <s v=""/>
    <s v=""/>
    <s v=""/>
    <s v="ES"/>
    <s v="EG"/>
  </r>
  <r>
    <s v="42957اسراء احمد محمد محمودesraaahmedsasooo@gamail.comشــكــوى"/>
    <d v="2017-08-10T00:00:00"/>
    <d v="1899-12-30T19:39:55"/>
    <s v="اسراء احمد محمد محمود"/>
    <x v="0"/>
    <s v="esraaahmedsasooo@gamail.com"/>
    <s v="29704272800746"/>
    <s v="0750112437743"/>
    <x v="2"/>
    <m/>
    <x v="7"/>
    <n v="10"/>
    <n v="19"/>
    <n v="5"/>
    <s v="cp700290134eg"/>
    <s v=""/>
    <s v=""/>
    <s v=""/>
    <s v=""/>
    <s v=""/>
    <s v=""/>
    <s v=""/>
    <s v="CP"/>
    <s v="EG"/>
  </r>
  <r>
    <s v="42957Rgaa Riadsr.ragaariad@gmail.comاستفسار عن مسار الطرد"/>
    <d v="2017-08-10T00:00:00"/>
    <d v="1899-12-30T16:38:56"/>
    <s v="Rgaa Riad"/>
    <x v="0"/>
    <s v="sr.ragaariad@gmail.com"/>
    <s v="24802058800066"/>
    <s v="01211130784"/>
    <x v="1"/>
    <m/>
    <x v="7"/>
    <n v="10"/>
    <n v="16"/>
    <n v="5"/>
    <s v="EE704187490EG"/>
    <s v="EE704207574EG"/>
    <s v=""/>
    <s v=""/>
    <s v=""/>
    <s v=""/>
    <s v=""/>
    <s v=""/>
    <s v="EE"/>
    <s v="EG"/>
  </r>
  <r>
    <s v="42957احمد عصام محمد أحمدAhmedessam2012@yahoo.comشــكــوى"/>
    <d v="2017-08-10T00:00:00"/>
    <d v="1899-12-30T16:09:10"/>
    <s v="احمد عصام محمد أحمد"/>
    <x v="0"/>
    <s v="Ahmedessam2012@yahoo.com"/>
    <s v="29102282601075"/>
    <s v="201151046686"/>
    <x v="2"/>
    <m/>
    <x v="7"/>
    <n v="10"/>
    <n v="16"/>
    <n v="5"/>
    <s v="RR663089031EG"/>
    <s v=""/>
    <s v=""/>
    <s v=""/>
    <s v=""/>
    <s v=""/>
    <s v=""/>
    <s v=""/>
    <s v="RR"/>
    <s v="EG"/>
  </r>
  <r>
    <s v="42957خالد صلاح رشوانksrashwan@banquemisr.comشــكــوى"/>
    <d v="2017-08-10T00:00:00"/>
    <d v="1899-12-30T15:33:51"/>
    <s v="خالد صلاح رشوان"/>
    <x v="0"/>
    <s v="ksrashwan@banquemisr.com"/>
    <s v="25905040100811"/>
    <s v="01007558839"/>
    <x v="2"/>
    <m/>
    <x v="7"/>
    <n v="10"/>
    <n v="15"/>
    <n v="5"/>
    <s v=""/>
    <s v=""/>
    <s v=""/>
    <s v=""/>
    <s v=""/>
    <s v=""/>
    <s v=""/>
    <s v=""/>
    <s v=""/>
    <s v=""/>
  </r>
  <r>
    <s v="42957Roger rifaatrog_roro3@yahoo.comاستفسار عن مسار الطرد"/>
    <d v="2017-08-10T00:00:00"/>
    <d v="1899-12-30T15:18:54"/>
    <s v="Roger rifaat"/>
    <x v="0"/>
    <s v="rog_roro3@yahoo.com"/>
    <s v="28007212400092"/>
    <s v="201201277442"/>
    <x v="1"/>
    <m/>
    <x v="7"/>
    <n v="10"/>
    <n v="15"/>
    <n v="5"/>
    <s v="RB293987672SG"/>
    <s v=""/>
    <s v=""/>
    <s v=""/>
    <s v=""/>
    <s v=""/>
    <s v=""/>
    <s v=""/>
    <s v="RB"/>
    <s v="SG"/>
  </r>
  <r>
    <s v="42957شريف رسمي عمارهsherifomarah@yahoo.comاستفسار عن مسار الطرد"/>
    <d v="2017-08-10T00:00:00"/>
    <d v="1899-12-30T15:16:24"/>
    <s v="شريف رسمي عماره"/>
    <x v="0"/>
    <s v="sherifomarah@yahoo.com"/>
    <s v="28506241601095"/>
    <s v="201205354460"/>
    <x v="1"/>
    <m/>
    <x v="7"/>
    <n v="10"/>
    <n v="15"/>
    <n v="5"/>
    <s v="EE703860039EG"/>
    <s v=""/>
    <s v=""/>
    <s v=""/>
    <s v=""/>
    <s v=""/>
    <s v=""/>
    <s v=""/>
    <s v="EE"/>
    <s v="EG"/>
  </r>
  <r>
    <s v="42957اسلام محمد يونسislamislam252525@gmail.comاستفسار عن مسار الطرد"/>
    <d v="2017-08-10T00:00:00"/>
    <d v="1899-12-30T14:51:03"/>
    <s v="اسلام محمد يونس"/>
    <x v="0"/>
    <s v="islamislam252525@gmail.com"/>
    <s v="28907062103435"/>
    <s v="01069628900"/>
    <x v="1"/>
    <m/>
    <x v="7"/>
    <n v="10"/>
    <n v="14"/>
    <n v="5"/>
    <s v="EG011623664GH"/>
    <s v=""/>
    <s v=""/>
    <s v=""/>
    <s v=""/>
    <s v=""/>
    <s v=""/>
    <s v=""/>
    <s v="EG"/>
    <s v="GH"/>
  </r>
  <r>
    <s v="42957احمد عبد الناصرaabdelnaser@mcit.gov.egاستفسار عن مسار الطرد"/>
    <d v="2017-08-10T00:00:00"/>
    <d v="1899-12-30T14:34:22"/>
    <s v="احمد عبد الناصر"/>
    <x v="0"/>
    <s v="aabdelnaser@mcit.gov.eg"/>
    <s v="28402022300853"/>
    <s v="201006534646"/>
    <x v="1"/>
    <m/>
    <x v="7"/>
    <n v="10"/>
    <n v="14"/>
    <n v="5"/>
    <s v="EE014930385EG"/>
    <s v=""/>
    <s v=""/>
    <s v=""/>
    <s v=""/>
    <s v=""/>
    <s v=""/>
    <s v=""/>
    <s v="EE"/>
    <s v="EG"/>
  </r>
  <r>
    <s v="42957اكرم ربيع عبدالعالakrameid800@yahoo.comشــكــوى"/>
    <d v="2017-08-10T00:00:00"/>
    <d v="1899-12-30T14:29:42"/>
    <s v="اكرم ربيع عبدالعال"/>
    <x v="0"/>
    <s v="akrameid800@yahoo.com"/>
    <s v="29107271601938"/>
    <s v="201012128917"/>
    <x v="2"/>
    <m/>
    <x v="7"/>
    <n v="10"/>
    <n v="14"/>
    <n v="5"/>
    <s v=""/>
    <s v=""/>
    <s v=""/>
    <s v=""/>
    <s v=""/>
    <s v=""/>
    <s v=""/>
    <s v=""/>
    <s v=""/>
    <s v=""/>
  </r>
  <r>
    <s v="42957اكرم ربيع عيدakrameid800@yahoo.comشــكــوى"/>
    <d v="2017-08-10T00:00:00"/>
    <d v="1899-12-30T14:28:48"/>
    <s v="اكرم ربيع عيد"/>
    <x v="0"/>
    <s v="akrameid800@yahoo.com"/>
    <s v="29107271601938"/>
    <s v="201012128917"/>
    <x v="2"/>
    <m/>
    <x v="7"/>
    <n v="10"/>
    <n v="14"/>
    <n v="5"/>
    <s v=""/>
    <s v=""/>
    <s v=""/>
    <s v=""/>
    <s v=""/>
    <s v=""/>
    <s v=""/>
    <s v=""/>
    <s v=""/>
    <s v=""/>
  </r>
  <r>
    <s v="42957عمرو خالد عليamrography@hotmail.comاستفسار عن مسار الطرد"/>
    <d v="2017-08-10T00:00:00"/>
    <d v="1899-12-30T13:45:21"/>
    <s v="عمرو خالد علي"/>
    <x v="0"/>
    <s v="amrography@hotmail.com"/>
    <s v="29508261701076"/>
    <s v="0020482962029"/>
    <x v="1"/>
    <m/>
    <x v="7"/>
    <n v="10"/>
    <n v="13"/>
    <n v="5"/>
    <s v="RX576371291DE"/>
    <s v=""/>
    <s v=""/>
    <s v=""/>
    <s v=""/>
    <s v=""/>
    <s v=""/>
    <s v=""/>
    <s v="RX"/>
    <s v="DE"/>
  </r>
  <r>
    <s v="42957عبدالله يوسفabdalayosef88@gmail.comشــكــوى"/>
    <d v="2017-08-10T00:00:00"/>
    <d v="1899-12-30T13:35:29"/>
    <s v="عبدالله يوسف"/>
    <x v="0"/>
    <s v="abdalayosef88@gmail.com"/>
    <s v="28806062104392"/>
    <s v="201225586853"/>
    <x v="2"/>
    <m/>
    <x v="7"/>
    <n v="10"/>
    <n v="13"/>
    <n v="5"/>
    <s v=""/>
    <s v=""/>
    <s v=""/>
    <s v=""/>
    <s v=""/>
    <s v=""/>
    <s v=""/>
    <s v=""/>
    <s v=""/>
    <s v=""/>
  </r>
  <r>
    <s v="42957أحمد عبد الخالق محرمyahmedj2@gmail.comأخـــــرى"/>
    <d v="2017-08-10T00:00:00"/>
    <d v="1899-12-30T13:22:55"/>
    <s v="أحمد عبد الخالق محرم"/>
    <x v="0"/>
    <s v="yahmedj2@gmail.com"/>
    <s v="28511281601873"/>
    <s v="00201006557275"/>
    <x v="4"/>
    <m/>
    <x v="7"/>
    <n v="10"/>
    <n v="13"/>
    <n v="5"/>
    <s v=""/>
    <s v=""/>
    <s v=""/>
    <s v=""/>
    <s v=""/>
    <s v=""/>
    <s v=""/>
    <s v=""/>
    <s v=""/>
    <s v=""/>
  </r>
  <r>
    <s v="42957anas ashraf fawzyanas.a.fawzy@gmail.comاستفســار عن خدمــة"/>
    <d v="2017-08-10T00:00:00"/>
    <d v="1899-12-30T13:15:41"/>
    <s v="anas ashraf fawzy"/>
    <x v="0"/>
    <s v="anas.a.fawzy@gmail.com"/>
    <s v="29202022102894"/>
    <s v="01127882821"/>
    <x v="0"/>
    <m/>
    <x v="7"/>
    <n v="10"/>
    <n v="13"/>
    <n v="5"/>
    <s v=""/>
    <s v=""/>
    <s v=""/>
    <s v=""/>
    <s v=""/>
    <s v=""/>
    <s v=""/>
    <s v=""/>
    <s v=""/>
    <s v=""/>
  </r>
  <r>
    <s v="42957رغدا محمد عبد الحميدraghdamohamed03@gmail.comاستفسار عن مسار الطرد"/>
    <d v="2017-08-10T00:00:00"/>
    <d v="1899-12-30T12:55:29"/>
    <s v="رغدا محمد عبد الحميد"/>
    <x v="0"/>
    <s v="raghdamohamed03@gmail.com"/>
    <s v="29309280400106"/>
    <s v="201145513774"/>
    <x v="1"/>
    <m/>
    <x v="7"/>
    <n v="10"/>
    <n v="12"/>
    <n v="5"/>
    <s v="RX579427383DE"/>
    <s v=""/>
    <s v=""/>
    <s v=""/>
    <s v=""/>
    <s v=""/>
    <s v=""/>
    <s v=""/>
    <s v="RX"/>
    <s v="DE"/>
  </r>
  <r>
    <s v="42957Mohamed sanadmohamedsanad2008@gmail.comشــكــوى"/>
    <d v="2017-08-10T00:00:00"/>
    <d v="1899-12-30T12:14:11"/>
    <s v="Mohamed sanad"/>
    <x v="0"/>
    <s v="mohamedsanad2008@gmail.com"/>
    <s v="٢٧٩١٢٢٠١٦٠١٦٠٣٤٧٢"/>
    <s v="010132555553"/>
    <x v="2"/>
    <m/>
    <x v="7"/>
    <n v="10"/>
    <n v="12"/>
    <n v="5"/>
    <s v=""/>
    <s v=""/>
    <s v=""/>
    <s v=""/>
    <s v=""/>
    <s v=""/>
    <s v=""/>
    <s v=""/>
    <s v=""/>
    <s v=""/>
  </r>
  <r>
    <s v="42957Hisham Mahmoud abobakr aboalihesham.bakr@yahoo.comاستفسار عن مسار الطرد"/>
    <n v="42957"/>
    <n v="0.47295138888888894"/>
    <s v="Hisham Mahmoud abobakr aboali"/>
    <x v="0"/>
    <s v="hesham.bakr@yahoo.com"/>
    <s v="26909131200494"/>
    <s v="201006028300"/>
    <x v="1"/>
    <m/>
    <x v="7"/>
    <n v="10"/>
    <n v="11"/>
    <n v="5"/>
    <s v="RB282735205SG"/>
    <s v=""/>
    <s v=""/>
    <s v=""/>
    <s v=""/>
    <s v=""/>
    <s v=""/>
    <s v=""/>
    <s v="RB"/>
    <s v="SG"/>
  </r>
  <r>
    <s v="42957احمد فاضل طلبهahmad_el-sheikh@hotmail.comاستفسار عن مسار الطرد"/>
    <d v="2017-08-10T00:00:00"/>
    <d v="1899-12-30T11:06:01"/>
    <s v="احمد فاضل طلبه"/>
    <x v="0"/>
    <s v="ahmad_el-sheikh@hotmail.com"/>
    <s v="29002258800399"/>
    <s v="201007007553"/>
    <x v="1"/>
    <m/>
    <x v="7"/>
    <n v="10"/>
    <n v="11"/>
    <n v="5"/>
    <s v="RX576522031DE"/>
    <s v=""/>
    <s v=""/>
    <s v=""/>
    <s v=""/>
    <s v=""/>
    <s v=""/>
    <s v=""/>
    <s v="RX"/>
    <s v="DE"/>
  </r>
  <r>
    <s v="42957السيد حسن عبد الحميدsa_const@yahoo.comاستفسار عن مسار الطرد"/>
    <d v="2017-08-10T00:00:00"/>
    <d v="1899-12-30T10:22:36"/>
    <s v="السيد حسن عبد الحميد"/>
    <x v="0"/>
    <s v="sa_const@yahoo.com"/>
    <s v="27501011310215"/>
    <s v="01093435040"/>
    <x v="1"/>
    <m/>
    <x v="7"/>
    <n v="10"/>
    <n v="10"/>
    <n v="5"/>
    <s v="RK001601372EG"/>
    <s v="RK001601369EG"/>
    <s v=""/>
    <s v=""/>
    <s v=""/>
    <s v=""/>
    <s v=""/>
    <s v=""/>
    <s v="RK"/>
    <s v="EG"/>
  </r>
  <r>
    <s v="42957حمدي السنوسيhamdyelsnosy@gmail.comأخـــــرى"/>
    <d v="2017-08-10T00:00:00"/>
    <d v="1899-12-30T10:18:37"/>
    <s v="حمدي السنوسي"/>
    <x v="0"/>
    <s v="hamdyelsnosy@gmail.com"/>
    <s v="27007250101895"/>
    <s v="201223582576"/>
    <x v="4"/>
    <m/>
    <x v="7"/>
    <n v="10"/>
    <n v="10"/>
    <n v="5"/>
    <s v="RF465991570SG"/>
    <s v=""/>
    <s v=""/>
    <s v=""/>
    <s v=""/>
    <s v=""/>
    <s v=""/>
    <s v=""/>
    <s v="RF"/>
    <s v="SG"/>
  </r>
  <r>
    <s v="42957نوران احمد رجب عبد الغنىA_ragab_accountant@yahoo.comشــكــوى"/>
    <d v="2017-08-10T00:00:00"/>
    <d v="1899-12-30T09:40:53"/>
    <s v="نوران احمد رجب عبد الغنى"/>
    <x v="0"/>
    <s v="A_ragab_accountant@yahoo.com"/>
    <s v="28803162101413"/>
    <s v="201063836376"/>
    <x v="2"/>
    <m/>
    <x v="7"/>
    <n v="10"/>
    <n v="9"/>
    <n v="5"/>
    <s v=""/>
    <s v=""/>
    <s v=""/>
    <s v=""/>
    <s v=""/>
    <s v=""/>
    <s v=""/>
    <s v=""/>
    <s v=""/>
    <s v=""/>
  </r>
  <r>
    <s v="42957صلاح الدين أحمد صلاح دربالةderbalator@gmail.comاستفسار عن مسار الطرد"/>
    <d v="2017-08-10T00:00:00"/>
    <d v="1899-12-30T09:16:09"/>
    <s v="صلاح الدين أحمد صلاح دربالة"/>
    <x v="0"/>
    <s v="derbalator@gmail.com"/>
    <s v="28311010108854"/>
    <s v="00201118180811"/>
    <x v="1"/>
    <m/>
    <x v="7"/>
    <n v="10"/>
    <n v="9"/>
    <n v="5"/>
    <s v="RA957289995DE"/>
    <s v="RE041052400UA"/>
    <s v="UA641270556US"/>
    <s v="RR500331275JP"/>
    <s v="RM557405908JP"/>
    <s v=""/>
    <s v=""/>
    <s v=""/>
    <s v="RA"/>
    <s v="DE"/>
  </r>
  <r>
    <s v="42957محمد عبداللهmohammedsecret@gmail.comاستفسار عن مسار الطرد"/>
    <d v="2017-08-10T00:00:00"/>
    <d v="1899-12-30T03:42:38"/>
    <s v="محمد عبدالله"/>
    <x v="0"/>
    <s v="mohammedsecret@gmail.com"/>
    <s v="27712120102674"/>
    <s v="01222805957"/>
    <x v="1"/>
    <m/>
    <x v="7"/>
    <n v="10"/>
    <n v="3"/>
    <n v="5"/>
    <s v="CP960999371HK"/>
    <s v=""/>
    <s v=""/>
    <s v=""/>
    <s v=""/>
    <s v=""/>
    <s v=""/>
    <s v=""/>
    <s v="CP"/>
    <s v="HK"/>
  </r>
  <r>
    <s v="42957ابراهيم احمد شحاتةibrahemshehata1990@hotmail.comأخـــــرى"/>
    <d v="2017-08-10T00:00:00"/>
    <d v="1899-12-30T00:26:23"/>
    <s v="ابراهيم احمد شحاتة"/>
    <x v="0"/>
    <s v="ibrahemshehata1990@hotmail.com"/>
    <s v="29012171700334"/>
    <s v="00201120220001"/>
    <x v="4"/>
    <m/>
    <x v="7"/>
    <n v="10"/>
    <n v="0"/>
    <n v="5"/>
    <s v=""/>
    <s v=""/>
    <s v=""/>
    <s v=""/>
    <s v=""/>
    <s v=""/>
    <s v=""/>
    <s v=""/>
    <s v=""/>
    <s v=""/>
  </r>
  <r>
    <s v="42956السعيد محمد فودهsaid.fouda45@gmail.comاستفسار عن مسار الطرد"/>
    <d v="2017-08-09T00:00:00"/>
    <d v="1899-12-30T22:42:13"/>
    <s v="السعيد محمد فوده"/>
    <x v="0"/>
    <s v="said.fouda45@gmail.com"/>
    <s v="29406201201531"/>
    <s v="01090252097"/>
    <x v="1"/>
    <m/>
    <x v="7"/>
    <n v="9"/>
    <n v="22"/>
    <n v="4"/>
    <s v="EE704117777EG"/>
    <s v=""/>
    <s v=""/>
    <s v=""/>
    <s v=""/>
    <s v=""/>
    <s v=""/>
    <s v=""/>
    <s v="EE"/>
    <s v="EG"/>
  </r>
  <r>
    <s v="42956اسلام على السيد محمدsemsem_sho1979@yahoo.comشــكــوى"/>
    <d v="2017-08-09T00:00:00"/>
    <d v="1899-12-30T22:19:51"/>
    <s v="اسلام على السيد محمد"/>
    <x v="0"/>
    <s v="semsem_sho1979@yahoo.com"/>
    <s v="27908200201659"/>
    <s v="01221191565"/>
    <x v="2"/>
    <m/>
    <x v="7"/>
    <n v="9"/>
    <n v="22"/>
    <n v="4"/>
    <s v=""/>
    <s v=""/>
    <s v=""/>
    <s v=""/>
    <s v=""/>
    <s v=""/>
    <s v=""/>
    <s v=""/>
    <s v=""/>
    <s v=""/>
  </r>
  <r>
    <s v="42956محمد عصام محمد الدرديرtervexdesigner@gmail.comأخـــــرى"/>
    <d v="2017-08-09T00:00:00"/>
    <d v="1899-12-30T22:11:39"/>
    <s v="محمد عصام محمد الدردير"/>
    <x v="0"/>
    <s v="tervexdesigner@gmail.com"/>
    <s v="29507100103954"/>
    <s v="01092395412"/>
    <x v="4"/>
    <m/>
    <x v="7"/>
    <n v="9"/>
    <n v="22"/>
    <n v="4"/>
    <s v=""/>
    <s v=""/>
    <s v=""/>
    <s v=""/>
    <s v=""/>
    <s v=""/>
    <s v=""/>
    <s v=""/>
    <s v=""/>
    <s v=""/>
  </r>
  <r>
    <s v="42956اشرف خلفashraff_7311@yahoo.comاستفسار عن مسار الطرد"/>
    <d v="2017-08-09T00:00:00"/>
    <d v="1899-12-30T21:24:53"/>
    <s v="اشرف خلف"/>
    <x v="0"/>
    <s v="ashraff_7311@yahoo.com"/>
    <s v="20800405103634"/>
    <s v="0201225181899"/>
    <x v="1"/>
    <m/>
    <x v="7"/>
    <n v="9"/>
    <n v="21"/>
    <n v="4"/>
    <s v="RS730441266CN"/>
    <s v=""/>
    <s v=""/>
    <s v=""/>
    <s v=""/>
    <s v=""/>
    <s v=""/>
    <s v=""/>
    <s v="RS"/>
    <s v="CN"/>
  </r>
  <r>
    <s v="42956محمد لطفي محمد مؤمنsheryintrag27@Hotmail.comأخـــــرى"/>
    <d v="2017-08-09T00:00:00"/>
    <d v="1899-12-30T19:53:58"/>
    <s v="محمد لطفي محمد مؤمن"/>
    <x v="0"/>
    <s v="sheryintrag27@Hotmail.com"/>
    <s v="131 00 11 08 02 49 2"/>
    <s v="201222143211"/>
    <x v="4"/>
    <m/>
    <x v="7"/>
    <n v="9"/>
    <n v="19"/>
    <n v="4"/>
    <s v="CH021780620US"/>
    <s v=""/>
    <s v=""/>
    <s v=""/>
    <s v=""/>
    <s v=""/>
    <s v=""/>
    <s v=""/>
    <s v="CH"/>
    <s v="US"/>
  </r>
  <r>
    <s v="42956محسن يوسف حسينmohsenyoussef20@gmail.comاستفسار عن مسار الطرد"/>
    <d v="2017-08-09T00:00:00"/>
    <d v="1899-12-30T19:18:07"/>
    <s v="محسن يوسف حسين"/>
    <x v="0"/>
    <s v="mohsenyoussef20@gmail.com"/>
    <s v="27401300102812"/>
    <s v="0201111742777"/>
    <x v="1"/>
    <m/>
    <x v="7"/>
    <n v="9"/>
    <n v="19"/>
    <n v="4"/>
    <s v="RB262687338SG"/>
    <s v=""/>
    <s v=""/>
    <s v=""/>
    <s v=""/>
    <s v=""/>
    <s v=""/>
    <s v=""/>
    <s v="RB"/>
    <s v="SG"/>
  </r>
  <r>
    <s v="42956عبدالرحيم حسينvetabdelraheemhussein@gmail.comاستفسار عن مسار الطرد"/>
    <d v="2017-08-09T00:00:00"/>
    <d v="1899-12-30T18:03:59"/>
    <s v="عبدالرحيم حسين"/>
    <x v="0"/>
    <s v="vetabdelraheemhussein@gmail.com"/>
    <s v="29412022600538"/>
    <s v="21000127464"/>
    <x v="1"/>
    <m/>
    <x v="7"/>
    <n v="9"/>
    <n v="18"/>
    <n v="4"/>
    <s v="RT380068824HK"/>
    <s v=""/>
    <s v=""/>
    <s v=""/>
    <s v=""/>
    <s v=""/>
    <s v=""/>
    <s v=""/>
    <s v="RT"/>
    <s v="HK"/>
  </r>
  <r>
    <s v="42956ابتسام ابراهيم عبد الفضيلbosyibrahem2828@yahoo.comاستفسار عن مسار الطرد"/>
    <d v="2017-08-09T00:00:00"/>
    <d v="1899-12-30T18:03:17"/>
    <s v="ابتسام ابراهيم عبد الفضيل"/>
    <x v="0"/>
    <s v="bosyibrahem2828@yahoo.com"/>
    <s v="29408022800068"/>
    <s v="01145508834"/>
    <x v="1"/>
    <m/>
    <x v="7"/>
    <n v="9"/>
    <n v="18"/>
    <n v="4"/>
    <s v="EE017917091EG"/>
    <s v=""/>
    <s v=""/>
    <s v=""/>
    <s v=""/>
    <s v=""/>
    <s v=""/>
    <s v=""/>
    <s v="EE"/>
    <s v="EG"/>
  </r>
  <r>
    <s v="42956مصطفي عادل السيد أمامMohamedtote31@yahoo.comأخـــــرى"/>
    <d v="2017-08-09T00:00:00"/>
    <d v="1899-12-30T17:45:01"/>
    <s v="مصطفي عادل السيد أمام"/>
    <x v="0"/>
    <s v="Mohamedtote31@yahoo.com"/>
    <s v="2029604010104337"/>
    <s v="01276193438"/>
    <x v="4"/>
    <m/>
    <x v="7"/>
    <n v="9"/>
    <n v="17"/>
    <n v="4"/>
    <s v=""/>
    <s v=""/>
    <s v=""/>
    <s v=""/>
    <s v=""/>
    <s v=""/>
    <s v=""/>
    <s v=""/>
    <s v=""/>
    <s v=""/>
  </r>
  <r>
    <s v="42956ahmedkhedrahmedhamdykhedr@gmail.comشــكــوى"/>
    <d v="2017-08-09T00:00:00"/>
    <d v="1899-12-30T17:38:32"/>
    <s v="ahmedkhedr"/>
    <x v="0"/>
    <s v="ahmedhamdykhedr@gmail.com"/>
    <s v="28503031701713"/>
    <s v="00201008073697"/>
    <x v="2"/>
    <m/>
    <x v="7"/>
    <n v="9"/>
    <n v="17"/>
    <n v="4"/>
    <s v="cc770541639fr"/>
    <s v=""/>
    <s v=""/>
    <s v=""/>
    <s v=""/>
    <s v=""/>
    <s v=""/>
    <s v=""/>
    <s v="CC"/>
    <s v="FR"/>
  </r>
  <r>
    <s v="42956محمد علامallamm710@gmail.comاستفسار عن مسار الطرد"/>
    <d v="2017-08-09T00:00:00"/>
    <d v="1899-12-30T17:21:49"/>
    <s v="محمد علام"/>
    <x v="0"/>
    <s v="allamm710@gmail.com"/>
    <s v="A11020100"/>
    <s v="00201156765414"/>
    <x v="1"/>
    <m/>
    <x v="7"/>
    <n v="9"/>
    <n v="17"/>
    <n v="4"/>
    <s v="EE064297895SA"/>
    <s v=""/>
    <s v=""/>
    <s v=""/>
    <s v=""/>
    <s v=""/>
    <s v=""/>
    <s v=""/>
    <s v="EE"/>
    <s v="SA"/>
  </r>
  <r>
    <s v="42956ايمن السيدsamasalma17@gmail.comاستفســار فنـى"/>
    <d v="2017-08-09T00:00:00"/>
    <d v="1899-12-30T17:07:53"/>
    <s v="ايمن السيد"/>
    <x v="0"/>
    <s v="samasalma17@gmail.com"/>
    <s v="27805108800097"/>
    <s v="01273391545"/>
    <x v="5"/>
    <m/>
    <x v="7"/>
    <n v="9"/>
    <n v="17"/>
    <n v="4"/>
    <s v=""/>
    <s v=""/>
    <s v=""/>
    <s v=""/>
    <s v=""/>
    <s v=""/>
    <s v=""/>
    <s v=""/>
    <s v=""/>
    <s v=""/>
  </r>
  <r>
    <s v="42956اشرف احمد كامل محمودaakm65@gmail.comشــكــوى"/>
    <d v="2017-08-09T00:00:00"/>
    <d v="1899-12-30T16:28:46"/>
    <s v="اشرف احمد كامل محمود"/>
    <x v="0"/>
    <s v="aakm65@gmail.com"/>
    <s v="26505032300874"/>
    <s v="01063913453"/>
    <x v="2"/>
    <m/>
    <x v="7"/>
    <n v="9"/>
    <n v="16"/>
    <n v="4"/>
    <s v=""/>
    <s v=""/>
    <s v=""/>
    <s v=""/>
    <s v=""/>
    <s v=""/>
    <s v=""/>
    <s v=""/>
    <s v=""/>
    <s v=""/>
  </r>
  <r>
    <s v="42956مصطفي محمود ابراهيم محمدmostafa.me@gmail.comشــكــوى"/>
    <d v="2017-08-09T00:00:00"/>
    <d v="1899-12-30T15:06:12"/>
    <s v="مصطفي محمود ابراهيم محمد"/>
    <x v="0"/>
    <s v="mostafa.me@gmail.com"/>
    <s v="28405240104097"/>
    <s v="201113314733"/>
    <x v="2"/>
    <m/>
    <x v="7"/>
    <n v="9"/>
    <n v="15"/>
    <n v="4"/>
    <s v="RT378754245HK"/>
    <s v=""/>
    <s v=""/>
    <s v=""/>
    <s v=""/>
    <s v=""/>
    <s v=""/>
    <s v=""/>
    <s v="RT"/>
    <s v="HK"/>
  </r>
  <r>
    <s v="42956250gms Cellphoneanaj2008cn@yahoo.comشــكــوى"/>
    <d v="2017-08-09T00:00:00"/>
    <d v="1899-12-30T14:36:57"/>
    <s v="250gms Cellphone"/>
    <x v="56"/>
    <s v="anaj2008cn@yahoo.com"/>
    <s v="Cellphone 250gm"/>
    <s v=" 20 1211114132"/>
    <x v="2"/>
    <m/>
    <x v="7"/>
    <n v="9"/>
    <n v="14"/>
    <n v="4"/>
    <s v=""/>
    <s v=""/>
    <s v=""/>
    <s v=""/>
    <s v=""/>
    <s v=""/>
    <s v=""/>
    <s v=""/>
    <s v=""/>
    <s v=""/>
  </r>
  <r>
    <s v="42956محمد عيدmeid@issoegypt.comشــكــوى"/>
    <d v="2017-08-09T00:00:00"/>
    <d v="1899-12-30T13:05:06"/>
    <s v="محمد عيد"/>
    <x v="0"/>
    <s v="meid@issoegypt.com"/>
    <s v="28508312102438"/>
    <s v="201066653112"/>
    <x v="2"/>
    <m/>
    <x v="7"/>
    <n v="9"/>
    <n v="13"/>
    <n v="4"/>
    <s v=""/>
    <s v=""/>
    <s v=""/>
    <s v=""/>
    <s v=""/>
    <s v=""/>
    <s v=""/>
    <s v=""/>
    <s v=""/>
    <s v=""/>
  </r>
  <r>
    <s v="42956احمد عبد القادرahmed.akader@gmail.comشــكــوى"/>
    <d v="2017-08-09T00:00:00"/>
    <d v="1899-12-30T12:11:06"/>
    <s v="احمد عبد القادر"/>
    <x v="0"/>
    <s v="ahmed.akader@gmail.com"/>
    <s v="20860250102215"/>
    <s v="201021939710"/>
    <x v="2"/>
    <m/>
    <x v="7"/>
    <n v="9"/>
    <n v="12"/>
    <n v="4"/>
    <s v="RS831367936NL"/>
    <s v="RS883906980NL"/>
    <s v=""/>
    <s v=""/>
    <s v=""/>
    <s v=""/>
    <s v=""/>
    <s v=""/>
    <s v="RS"/>
    <s v="NL"/>
  </r>
  <r>
    <s v="42956Hamdy Elzawawyglobyard@hotmail.comأخـــــرى"/>
    <d v="2017-08-09T00:00:00"/>
    <d v="1899-12-30T11:58:47"/>
    <s v="Hamdy Elzawawy"/>
    <x v="7"/>
    <s v="globyard@hotmail.com"/>
    <s v=": A19044902"/>
    <s v="971505535572"/>
    <x v="4"/>
    <m/>
    <x v="7"/>
    <n v="9"/>
    <n v="11"/>
    <n v="4"/>
    <s v="EE704009199EG"/>
    <s v=""/>
    <s v=""/>
    <s v=""/>
    <s v=""/>
    <s v=""/>
    <s v=""/>
    <s v=""/>
    <s v="EE"/>
    <s v="EG"/>
  </r>
  <r>
    <s v="42956عبدالله عوض الشربيني ساداتhammoudah88@yahoo.comاستفسار عن مسار الطرد"/>
    <d v="2017-08-09T00:00:00"/>
    <d v="1899-12-30T11:04:27"/>
    <s v="عبدالله عوض الشربيني سادات"/>
    <x v="2"/>
    <s v="hammoudah88@yahoo.com"/>
    <s v=": A2421083"/>
    <s v="00966508973647"/>
    <x v="1"/>
    <m/>
    <x v="7"/>
    <n v="9"/>
    <n v="11"/>
    <n v="4"/>
    <s v="RR029250486SA"/>
    <s v=""/>
    <s v=""/>
    <s v=""/>
    <s v=""/>
    <s v=""/>
    <s v=""/>
    <s v=""/>
    <s v="RR"/>
    <s v="SA"/>
  </r>
  <r>
    <s v="42956كريم محسن سيدKareem_amar2010@hotmail.comاستفســار عن خدمــة"/>
    <d v="2017-08-09T00:00:00"/>
    <d v="1899-12-30T10:40:31"/>
    <s v="كريم محسن سيد"/>
    <x v="0"/>
    <s v="Kareem_amar2010@hotmail.com"/>
    <s v="29505052102077"/>
    <s v="201012222977"/>
    <x v="0"/>
    <m/>
    <x v="7"/>
    <n v="9"/>
    <n v="10"/>
    <n v="4"/>
    <s v=""/>
    <s v=""/>
    <s v=""/>
    <s v=""/>
    <s v=""/>
    <s v=""/>
    <s v=""/>
    <s v=""/>
    <s v=""/>
    <s v=""/>
  </r>
  <r>
    <s v="42956اسلام خيري محمد اسماعيلEslamelomda805@yahoo.comشــكــوى"/>
    <d v="2017-08-09T00:00:00"/>
    <d v="1899-12-30T10:00:56"/>
    <s v="اسلام خيري محمد اسماعيل"/>
    <x v="0"/>
    <s v="Eslamelomda805@yahoo.com"/>
    <s v="28803212703151"/>
    <s v="01061008287"/>
    <x v="2"/>
    <m/>
    <x v="7"/>
    <n v="9"/>
    <n v="10"/>
    <n v="4"/>
    <s v=""/>
    <s v=""/>
    <s v=""/>
    <s v=""/>
    <s v=""/>
    <s v=""/>
    <s v=""/>
    <s v=""/>
    <s v=""/>
    <s v=""/>
  </r>
  <r>
    <s v="42956Sherif Hamdy Alazharyazharytopgun@gmail.comاستفسار عن مسار الطرد"/>
    <d v="2017-08-09T00:00:00"/>
    <d v="1899-12-30T06:20:30"/>
    <s v="Sherif Hamdy Alazhary"/>
    <x v="0"/>
    <s v="azharytopgun@gmail.com"/>
    <s v="28412090105312"/>
    <s v="201114048041"/>
    <x v="1"/>
    <m/>
    <x v="7"/>
    <n v="9"/>
    <n v="6"/>
    <n v="4"/>
    <s v="RB941670720HK"/>
    <s v=""/>
    <s v=""/>
    <s v=""/>
    <s v=""/>
    <s v=""/>
    <s v=""/>
    <s v=""/>
    <s v="RB"/>
    <s v="HK"/>
  </r>
  <r>
    <s v="42956Hossam Ali alisamali9199@gmail.comاستفسار عن مسار الطرد"/>
    <d v="2017-08-09T00:00:00"/>
    <d v="1899-12-30T04:51:30"/>
    <s v="Hossam Ali ali"/>
    <x v="0"/>
    <s v="samali9199@gmail.com"/>
    <s v="٢٩١٠٢٢٦١٢٠٠٥٣٤"/>
    <s v="201090131346"/>
    <x v="1"/>
    <m/>
    <x v="7"/>
    <n v="9"/>
    <n v="4"/>
    <n v="4"/>
    <s v=""/>
    <s v=""/>
    <s v=""/>
    <s v=""/>
    <s v=""/>
    <s v=""/>
    <s v=""/>
    <s v=""/>
    <s v=""/>
    <s v=""/>
  </r>
  <r>
    <s v="42956عمر محمد لطفي مصطفىomarAlseny@yahoo.comأخـــــرى"/>
    <d v="2017-08-09T00:00:00"/>
    <d v="1899-12-30T04:30:33"/>
    <s v="عمر محمد لطفي مصطفى"/>
    <x v="0"/>
    <s v="omarAlseny@yahoo.com"/>
    <s v="29803032103892"/>
    <s v="01158382858"/>
    <x v="4"/>
    <m/>
    <x v="7"/>
    <n v="9"/>
    <n v="4"/>
    <n v="4"/>
    <s v=""/>
    <s v=""/>
    <s v=""/>
    <s v=""/>
    <s v=""/>
    <s v=""/>
    <s v=""/>
    <s v=""/>
    <s v=""/>
    <s v=""/>
  </r>
  <r>
    <s v="42956احمد عمرAhmad_omar2535@yahoo.comاستفسار عن مسار الطرد"/>
    <d v="2017-08-09T00:00:00"/>
    <d v="1899-12-30T02:44:25"/>
    <s v="احمد عمر"/>
    <x v="0"/>
    <s v="Ahmad_omar2535@yahoo.com"/>
    <s v="28807072101398"/>
    <s v="2001019636670"/>
    <x v="1"/>
    <m/>
    <x v="7"/>
    <n v="9"/>
    <n v="2"/>
    <n v="4"/>
    <s v="Ej214460617au"/>
    <s v=""/>
    <s v=""/>
    <s v=""/>
    <s v=""/>
    <s v=""/>
    <s v=""/>
    <s v=""/>
    <s v="EJ"/>
    <s v="AU"/>
  </r>
  <r>
    <s v="42956محمد سعيد إبراهيم الزينىelzeny2300@gmail.comشــكــوى"/>
    <d v="2017-08-09T00:00:00"/>
    <d v="1899-12-30T02:28:13"/>
    <s v="محمد سعيد إبراهيم الزينى"/>
    <x v="0"/>
    <s v="elzeny2300@gmail.com"/>
    <s v="28206011801679"/>
    <s v="201117960308"/>
    <x v="2"/>
    <m/>
    <x v="7"/>
    <n v="9"/>
    <n v="2"/>
    <n v="4"/>
    <s v=""/>
    <s v=""/>
    <s v=""/>
    <s v=""/>
    <s v=""/>
    <s v=""/>
    <s v=""/>
    <s v=""/>
    <s v=""/>
    <s v=""/>
  </r>
  <r>
    <s v="42960Zeyadmatt.nulledto@gmail.comشــكــوى"/>
    <d v="2017-08-13T00:00:00"/>
    <d v="1899-12-30T18:57:01"/>
    <s v="Zeyad"/>
    <x v="0"/>
    <s v="matt.nulledto@gmail.com"/>
    <s v="1231312313131"/>
    <s v="01000150699"/>
    <x v="2"/>
    <m/>
    <x v="7"/>
    <n v="13"/>
    <n v="18"/>
    <n v="1"/>
    <s v=""/>
    <s v=""/>
    <s v=""/>
    <s v=""/>
    <s v=""/>
    <s v=""/>
    <s v=""/>
    <s v=""/>
    <s v=""/>
    <s v=""/>
  </r>
  <r>
    <s v="42960محمد السيد صرصارmohamed.sorsaur@globeon-group.comأخـــــرى"/>
    <d v="2017-08-13T00:00:00"/>
    <d v="1899-12-30T18:41:34"/>
    <s v="محمد السيد صرصار"/>
    <x v="0"/>
    <s v="mohamed.sorsaur@globeon-group.com"/>
    <s v="26111030200173"/>
    <s v="2033935991"/>
    <x v="4"/>
    <m/>
    <x v="7"/>
    <n v="13"/>
    <n v="18"/>
    <n v="1"/>
    <s v=""/>
    <s v=""/>
    <s v=""/>
    <s v=""/>
    <s v=""/>
    <s v=""/>
    <s v=""/>
    <s v=""/>
    <s v=""/>
    <s v=""/>
  </r>
  <r>
    <s v="42960د محمد ابراهيم شرقاويsharkawy@kasralainy.edu.egاستفسار عن مسار الطرد"/>
    <d v="2017-08-13T00:00:00"/>
    <d v="1899-12-30T18:27:41"/>
    <s v="د محمد ابراهيم شرقاوي"/>
    <x v="0"/>
    <s v="sharkawy@kasralainy.edu.eg"/>
    <s v="٢٥٤٠٣٢٥٠١٠٣٣٧١"/>
    <s v="01222118327"/>
    <x v="1"/>
    <m/>
    <x v="7"/>
    <n v="13"/>
    <n v="18"/>
    <n v="1"/>
    <s v="RF809072810CN"/>
    <s v=""/>
    <s v=""/>
    <s v=""/>
    <s v=""/>
    <s v=""/>
    <s v=""/>
    <s v=""/>
    <s v="RF"/>
    <s v="CN"/>
  </r>
  <r>
    <s v="42960احمد حسن محمد حسن عمارهAhmedomara750@gmail.comاستفســار عن خدمــة"/>
    <n v="42960"/>
    <n v="0.74462962962962964"/>
    <s v="احمد حسن محمد حسن عماره"/>
    <x v="0"/>
    <s v="Ahmedomara750@gmail.com"/>
    <s v="28910290200239"/>
    <s v="201204700201"/>
    <x v="0"/>
    <m/>
    <x v="7"/>
    <n v="13"/>
    <n v="17"/>
    <n v="1"/>
    <s v=""/>
    <s v=""/>
    <s v=""/>
    <s v=""/>
    <s v=""/>
    <s v=""/>
    <s v=""/>
    <s v=""/>
    <s v=""/>
    <s v=""/>
  </r>
  <r>
    <s v="42960Inas Hussein Abdel Ghaffarinooo555@gmail.comاستفسار عن مسار الطرد"/>
    <d v="2017-08-13T00:00:00"/>
    <d v="1899-12-30T17:49:39"/>
    <s v="Inas Hussein Abdel Ghaffar"/>
    <x v="0"/>
    <s v="inooo555@gmail.com"/>
    <s v="27511250103464"/>
    <s v="201115522816"/>
    <x v="1"/>
    <m/>
    <x v="7"/>
    <n v="13"/>
    <n v="17"/>
    <n v="1"/>
    <s v="RB235655358SG"/>
    <s v=""/>
    <s v=""/>
    <s v=""/>
    <s v=""/>
    <s v=""/>
    <s v=""/>
    <s v=""/>
    <s v="RB"/>
    <s v="SG"/>
  </r>
  <r>
    <s v="42960راندا ماهرRanda.Maher205025@gmail.comاستفسار عن مسار الطرد"/>
    <d v="2017-08-13T00:00:00"/>
    <d v="1899-12-30T17:33:15"/>
    <s v="راندا ماهر"/>
    <x v="0"/>
    <s v="Randa.Maher205025@gmail.com"/>
    <s v="29308040103604"/>
    <s v="0201011159507"/>
    <x v="1"/>
    <m/>
    <x v="7"/>
    <n v="13"/>
    <n v="17"/>
    <n v="1"/>
    <s v="EE049517585SA"/>
    <s v=""/>
    <s v=""/>
    <s v=""/>
    <s v=""/>
    <s v=""/>
    <s v=""/>
    <s v=""/>
    <s v="EE"/>
    <s v="SA"/>
  </r>
  <r>
    <s v="42960د أميرة عبدالله عبدالوهاب عامرamira_amer81@hotmail.comاستفســار عن خدمــة"/>
    <d v="2017-08-13T00:00:00"/>
    <d v="1899-12-30T17:07:00"/>
    <s v="د أميرة عبدالله عبدالوهاب عامر"/>
    <x v="0"/>
    <s v="amira_amer81@hotmail.com"/>
    <s v="28109021500124"/>
    <s v="01093971793"/>
    <x v="0"/>
    <m/>
    <x v="7"/>
    <n v="13"/>
    <n v="17"/>
    <n v="1"/>
    <s v=""/>
    <s v=""/>
    <s v=""/>
    <s v=""/>
    <s v=""/>
    <s v=""/>
    <s v=""/>
    <s v=""/>
    <s v=""/>
    <s v=""/>
  </r>
  <r>
    <s v="42960mahmmoud mahermahmmoudmaher@gmail.comشــكــوى"/>
    <d v="2017-08-13T00:00:00"/>
    <d v="1899-12-30T17:00:13"/>
    <s v="mahmmoud maher"/>
    <x v="2"/>
    <s v="mahmmoudmaher@gmail.com"/>
    <s v=": a14832332"/>
    <s v="00966544946577"/>
    <x v="2"/>
    <m/>
    <x v="7"/>
    <n v="13"/>
    <n v="17"/>
    <n v="1"/>
    <s v="RB272227225SG"/>
    <s v="RF785686970CN"/>
    <s v=""/>
    <s v=""/>
    <s v=""/>
    <s v=""/>
    <s v=""/>
    <s v=""/>
    <s v="RB"/>
    <s v="SG"/>
  </r>
  <r>
    <s v="42960شريف فارسsheriffares90@gmail.comاستفســار عن خدمــة"/>
    <d v="2017-08-13T00:00:00"/>
    <d v="1899-12-30T16:48:06"/>
    <s v="شريف فارس"/>
    <x v="0"/>
    <s v="sheriffares90@gmail.com"/>
    <s v="28401012136676"/>
    <s v="0201063319956"/>
    <x v="0"/>
    <m/>
    <x v="7"/>
    <n v="13"/>
    <n v="16"/>
    <n v="1"/>
    <s v=""/>
    <s v=""/>
    <s v=""/>
    <s v=""/>
    <s v=""/>
    <s v=""/>
    <s v=""/>
    <s v=""/>
    <s v=""/>
    <s v=""/>
  </r>
  <r>
    <s v="42960محمد أحمد على حسنmaahm1959@gmail.comاستفسار عن مسار الطرد"/>
    <d v="2017-08-13T00:00:00"/>
    <d v="1899-12-30T16:40:56"/>
    <s v="محمد أحمد على حسن"/>
    <x v="0"/>
    <s v="maahm1959@gmail.com"/>
    <s v="25912140101455"/>
    <s v="201066022000"/>
    <x v="1"/>
    <m/>
    <x v="7"/>
    <n v="13"/>
    <n v="16"/>
    <n v="1"/>
    <s v="EE704107315EG"/>
    <s v=""/>
    <s v=""/>
    <s v=""/>
    <s v=""/>
    <s v=""/>
    <s v=""/>
    <s v=""/>
    <s v="EE"/>
    <s v="EG"/>
  </r>
  <r>
    <e v="#VALUE!"/>
    <d v="2017-08-13T00:00:00"/>
    <d v="1899-12-30T15:30:03"/>
    <s v="Hamdy Elzawawy"/>
    <x v="7"/>
    <s v="globyard@hotmail.com"/>
    <s v=": A19044902"/>
    <s v="971505535572"/>
    <x v="2"/>
    <m/>
    <x v="7"/>
    <n v="13"/>
    <n v="15"/>
    <n v="1"/>
    <s v="EE704009199EG"/>
    <s v=""/>
    <s v=""/>
    <s v=""/>
    <s v=""/>
    <s v=""/>
    <s v=""/>
    <s v=""/>
    <s v="EE"/>
    <s v="EG"/>
  </r>
  <r>
    <s v="42960george micheal armanuosgeorgearmanuos@gmail.comاستفسار عن مسار الطرد"/>
    <d v="2017-08-13T00:00:00"/>
    <d v="1899-12-30T14:02:57"/>
    <s v="george micheal armanuos"/>
    <x v="0"/>
    <s v="georgearmanuos@gmail.com"/>
    <s v="27810150100031"/>
    <s v="201006006685"/>
    <x v="1"/>
    <m/>
    <x v="7"/>
    <n v="13"/>
    <n v="14"/>
    <n v="1"/>
    <s v="RF776697841CN"/>
    <s v=""/>
    <s v=""/>
    <s v=""/>
    <s v=""/>
    <s v=""/>
    <s v=""/>
    <s v=""/>
    <s v="RF"/>
    <s v="CN"/>
  </r>
  <r>
    <s v="42960Muhammed Radymohamedabdelradi88@yahoo.comاستفسار عن مسار الطرد"/>
    <d v="2017-08-13T00:00:00"/>
    <d v="1899-12-30T13:56:26"/>
    <s v="Muhammed Rady"/>
    <x v="0"/>
    <s v="mohamedabdelradi88@yahoo.com"/>
    <s v="29511022101238"/>
    <s v="00201110436903"/>
    <x v="1"/>
    <m/>
    <x v="7"/>
    <n v="13"/>
    <n v="13"/>
    <n v="1"/>
    <s v="RF469625191SG"/>
    <s v=""/>
    <s v=""/>
    <s v=""/>
    <s v=""/>
    <s v=""/>
    <s v=""/>
    <s v=""/>
    <s v="RF"/>
    <s v="SG"/>
  </r>
  <r>
    <s v="42960Ahmed Daoudahmed.mustafa.daoud@gmail.comاستفسار عن مسار الطرد"/>
    <d v="2017-08-13T00:00:00"/>
    <d v="1899-12-30T13:56:26"/>
    <s v="Ahmed Daoud"/>
    <x v="0"/>
    <s v="ahmed.mustafa.daoud@gmail.com"/>
    <s v="28812068800137"/>
    <s v="201068401959+"/>
    <x v="1"/>
    <m/>
    <x v="7"/>
    <n v="13"/>
    <n v="13"/>
    <n v="1"/>
    <s v="RS911693917NL"/>
    <s v=""/>
    <s v=""/>
    <s v=""/>
    <s v=""/>
    <s v=""/>
    <s v=""/>
    <s v=""/>
    <s v="RS"/>
    <s v="NL"/>
  </r>
  <r>
    <s v="42960ا.د. محمد حسونةmohammed_088@yahoo.comشــكــوى"/>
    <d v="2017-08-13T00:00:00"/>
    <d v="1899-12-30T13:48:16"/>
    <s v="ا.د. محمد حسونة"/>
    <x v="0"/>
    <s v="mohammed_088@yahoo.com"/>
    <s v="28306262500079"/>
    <s v="01007814142"/>
    <x v="2"/>
    <m/>
    <x v="7"/>
    <n v="13"/>
    <n v="13"/>
    <n v="1"/>
    <s v=""/>
    <s v=""/>
    <s v=""/>
    <s v=""/>
    <s v=""/>
    <s v=""/>
    <s v=""/>
    <s v=""/>
    <s v=""/>
    <s v=""/>
  </r>
  <r>
    <s v="42960يسرى محمد محمد علىYoussrymohamed_e@yahoo.comشــكــوى"/>
    <d v="2017-08-13T00:00:00"/>
    <d v="1899-12-30T13:43:24"/>
    <s v="يسرى محمد محمد على"/>
    <x v="0"/>
    <s v="Youssrymohamed_e@yahoo.com"/>
    <s v="27905180104199"/>
    <s v="201149830050"/>
    <x v="2"/>
    <m/>
    <x v="7"/>
    <n v="13"/>
    <n v="13"/>
    <n v="1"/>
    <s v="RB236008770SG"/>
    <s v=""/>
    <s v=""/>
    <s v=""/>
    <s v=""/>
    <s v=""/>
    <s v=""/>
    <s v=""/>
    <s v="RB"/>
    <s v="SG"/>
  </r>
  <r>
    <s v="42960Hazem elbattaHazem.elbatta88@gmail.comاستفسار عن مسار الطرد"/>
    <d v="2017-08-13T00:00:00"/>
    <d v="1899-12-30T13:23:59"/>
    <s v="Hazem elbatta"/>
    <x v="0"/>
    <s v="Hazem.elbatta88@gmail.com"/>
    <s v="28808251700136"/>
    <s v="01148555116"/>
    <x v="1"/>
    <m/>
    <x v="7"/>
    <n v="13"/>
    <n v="13"/>
    <n v="1"/>
    <s v="RS657727755NL"/>
    <s v=""/>
    <s v=""/>
    <s v=""/>
    <s v=""/>
    <s v=""/>
    <s v=""/>
    <s v=""/>
    <s v="RS"/>
    <s v="NL"/>
  </r>
  <r>
    <s v="42960عبدالرحيم محمد صالخaboayteenh@gmail.comشــكــوى"/>
    <d v="2017-08-13T00:00:00"/>
    <d v="1899-12-30T13:12:17"/>
    <s v="عبدالرحيم محمد صالخ"/>
    <x v="0"/>
    <s v="aboayteenh@gmail.com"/>
    <s v="27501292800054"/>
    <s v="01224392073"/>
    <x v="2"/>
    <m/>
    <x v="7"/>
    <n v="13"/>
    <n v="13"/>
    <n v="1"/>
    <s v=""/>
    <s v=""/>
    <s v=""/>
    <s v=""/>
    <s v=""/>
    <s v=""/>
    <s v=""/>
    <s v=""/>
    <s v=""/>
    <s v=""/>
  </r>
  <r>
    <s v="42960Nrmeen Ragab Abd El Gawadnermo.r_82@yahoo.comاستفسار عن مسار الطرد"/>
    <d v="2017-08-13T00:00:00"/>
    <d v="1899-12-30T12:57:15"/>
    <s v="Nrmeen Ragab Abd El Gawad"/>
    <x v="0"/>
    <s v="nermo.r_82@yahoo.com"/>
    <s v="28202220101549"/>
    <s v="201007230294"/>
    <x v="1"/>
    <m/>
    <x v="7"/>
    <n v="13"/>
    <n v="12"/>
    <n v="1"/>
    <s v="RB284427502SG"/>
    <s v="RF812473999CN"/>
    <s v="RB291996552SG"/>
    <s v="RB283438870SG"/>
    <s v="RB284642979SG"/>
    <s v="RF816375626CN"/>
    <s v=""/>
    <s v=""/>
    <s v="RB"/>
    <s v="SG"/>
  </r>
  <r>
    <s v="42960اسماعيل ابراهيم عامر علىAbu esaf2@yahoo.comشــكــوى"/>
    <d v="2017-08-13T00:00:00"/>
    <d v="1899-12-30T12:52:55"/>
    <s v="اسماعيل ابراهيم عامر على"/>
    <x v="0"/>
    <s v="Abu esaf2@yahoo.com"/>
    <s v="235042213010078"/>
    <s v="01009551449"/>
    <x v="2"/>
    <m/>
    <x v="7"/>
    <n v="13"/>
    <n v="12"/>
    <n v="1"/>
    <s v=""/>
    <s v=""/>
    <s v=""/>
    <s v=""/>
    <s v=""/>
    <s v=""/>
    <s v=""/>
    <s v=""/>
    <s v=""/>
    <s v=""/>
  </r>
  <r>
    <s v="42960احمد صالح محمد فؤادAhmedsaleh758@yahoo.comاستفســار عن خدمــة"/>
    <d v="2017-08-13T00:00:00"/>
    <d v="1899-12-30T12:45:03"/>
    <s v="احمد صالح محمد فؤاد"/>
    <x v="0"/>
    <s v="Ahmedsaleh758@yahoo.com"/>
    <s v="29803102704538"/>
    <s v="201062269193"/>
    <x v="0"/>
    <m/>
    <x v="7"/>
    <n v="13"/>
    <n v="12"/>
    <n v="1"/>
    <s v=""/>
    <s v=""/>
    <s v=""/>
    <s v=""/>
    <s v=""/>
    <s v=""/>
    <s v=""/>
    <s v=""/>
    <s v=""/>
    <s v=""/>
  </r>
  <r>
    <s v="42960فاتن عبد الحليم علىstar.cool2001@yahoo.comشــكــوى"/>
    <d v="2017-08-13T00:00:00"/>
    <d v="1899-12-30T12:33:17"/>
    <s v="فاتن عبد الحليم على"/>
    <x v="0"/>
    <s v="star.cool2001@yahoo.com"/>
    <s v="26809210104323"/>
    <s v="201012248259"/>
    <x v="2"/>
    <m/>
    <x v="7"/>
    <n v="13"/>
    <n v="12"/>
    <n v="1"/>
    <s v=""/>
    <s v=""/>
    <s v=""/>
    <s v=""/>
    <s v=""/>
    <s v=""/>
    <s v=""/>
    <s v=""/>
    <s v=""/>
    <s v=""/>
  </r>
  <r>
    <s v="42960Ashraf MostafaPeteashraf@yahoo.comاستفسار عن مسار الطرد"/>
    <d v="2017-08-13T00:00:00"/>
    <d v="1899-12-30T12:32:45"/>
    <s v="Ashraf Mostafa"/>
    <x v="0"/>
    <s v="Peteashraf@yahoo.com"/>
    <s v="27610102302499"/>
    <s v="201003704968"/>
    <x v="1"/>
    <m/>
    <x v="7"/>
    <n v="13"/>
    <n v="12"/>
    <n v="1"/>
    <s v="RG991451497BE"/>
    <s v=""/>
    <s v=""/>
    <s v=""/>
    <s v=""/>
    <s v=""/>
    <s v=""/>
    <s v=""/>
    <s v="RG"/>
    <s v="BE"/>
  </r>
  <r>
    <s v="42960مايكل رأفت عطيةMichaelraafat2@gmail.comشــكــوى"/>
    <d v="2017-08-13T00:00:00"/>
    <d v="1899-12-30T11:34:38"/>
    <s v="مايكل رأفت عطية"/>
    <x v="0"/>
    <s v="Michaelraafat2@gmail.com"/>
    <s v="28811130202351"/>
    <s v="201281203932"/>
    <x v="2"/>
    <m/>
    <x v="7"/>
    <n v="13"/>
    <n v="11"/>
    <n v="1"/>
    <s v=""/>
    <s v=""/>
    <s v=""/>
    <s v=""/>
    <s v=""/>
    <s v=""/>
    <s v=""/>
    <s v=""/>
    <s v=""/>
    <s v=""/>
  </r>
  <r>
    <s v="42960طارق سالم عباس كاملTrook202023@gmial.comشــكــوى"/>
    <d v="2017-08-13T00:00:00"/>
    <d v="1899-12-30T11:16:16"/>
    <s v="طارق سالم عباس كامل"/>
    <x v="0"/>
    <s v="Trook202023@gmial.com"/>
    <s v="28210130101178"/>
    <s v="201223077942"/>
    <x v="2"/>
    <m/>
    <x v="7"/>
    <n v="13"/>
    <n v="11"/>
    <n v="1"/>
    <s v=""/>
    <s v=""/>
    <s v=""/>
    <s v=""/>
    <s v=""/>
    <s v=""/>
    <s v=""/>
    <s v=""/>
    <s v=""/>
    <s v=""/>
  </r>
  <r>
    <s v="42960عبد السيد جندى اسكندرabdelsaidgindy@gmail.comاستفسار عن مسار الطرد"/>
    <d v="2017-08-13T00:00:00"/>
    <d v="1899-12-30T10:58:14"/>
    <s v="عبد السيد جندى اسكندر"/>
    <x v="0"/>
    <s v="abdelsaidgindy@gmail.com"/>
    <s v="26606100300072"/>
    <s v="201227106217"/>
    <x v="1"/>
    <m/>
    <x v="7"/>
    <n v="13"/>
    <n v="10"/>
    <n v="1"/>
    <s v="RF511604258CN"/>
    <s v=""/>
    <s v=""/>
    <s v=""/>
    <s v=""/>
    <s v=""/>
    <s v=""/>
    <s v=""/>
    <s v="RF"/>
    <s v="CN"/>
  </r>
  <r>
    <s v="42960حنان عبدالفتاحSosonona403@gma.comاستفسار عن مسار الطرد"/>
    <n v="42960"/>
    <n v="0.43916666666666665"/>
    <s v="حنان عبدالفتاح"/>
    <x v="0"/>
    <s v="Sosonona403@gma.com"/>
    <s v="28908121300483"/>
    <s v="0201156844511"/>
    <x v="1"/>
    <m/>
    <x v="7"/>
    <n v="13"/>
    <n v="10"/>
    <n v="1"/>
    <s v=""/>
    <s v=""/>
    <s v=""/>
    <s v=""/>
    <s v=""/>
    <s v=""/>
    <s v=""/>
    <s v=""/>
    <s v=""/>
    <s v=""/>
  </r>
  <r>
    <s v="42960سوسن محمد عبدالمنعم السيدmahmoudelshadly2010@gmail.comشــكــوى"/>
    <d v="2017-08-13T00:00:00"/>
    <d v="1899-12-30T10:19:06"/>
    <s v="سوسن محمد عبدالمنعم السيد"/>
    <x v="0"/>
    <s v="mahmoudelshadly2010@gmail.com"/>
    <s v="26604191400641"/>
    <s v="201123677662"/>
    <x v="2"/>
    <m/>
    <x v="7"/>
    <n v="13"/>
    <n v="10"/>
    <n v="1"/>
    <s v=""/>
    <s v=""/>
    <s v=""/>
    <s v=""/>
    <s v=""/>
    <s v=""/>
    <s v=""/>
    <s v=""/>
    <s v=""/>
    <s v=""/>
  </r>
  <r>
    <s v="42960محمد عبدالرحمنmandobob97791@gmail.comشــكــوى"/>
    <d v="2017-08-13T00:00:00"/>
    <d v="1899-12-30T09:40:38"/>
    <s v="محمد عبدالرحمن"/>
    <x v="0"/>
    <s v="mandobob97791@gmail.com"/>
    <s v="30010011330215"/>
    <s v="201098116394"/>
    <x v="2"/>
    <m/>
    <x v="7"/>
    <n v="13"/>
    <n v="9"/>
    <n v="1"/>
    <s v="RB257100386SG"/>
    <s v=""/>
    <s v=""/>
    <s v=""/>
    <s v=""/>
    <s v=""/>
    <s v=""/>
    <s v=""/>
    <s v="RB"/>
    <s v="SG"/>
  </r>
  <r>
    <s v="42960فينوس نجيب جرجس vinus naguib guirguispeter.soccar@bibalex.orgاستفسار عن مسار الطرد"/>
    <d v="2017-08-13T00:00:00"/>
    <d v="1899-12-30T09:37:23"/>
    <s v="فينوس نجيب جرجس vinus naguib guirguis"/>
    <x v="0"/>
    <s v="peter.soccar@bibalex.org"/>
    <s v="28307230202773"/>
    <s v="01224190856"/>
    <x v="1"/>
    <m/>
    <x v="7"/>
    <n v="13"/>
    <n v="9"/>
    <n v="1"/>
    <s v="RF780856473CN"/>
    <s v=""/>
    <s v=""/>
    <s v=""/>
    <s v=""/>
    <s v=""/>
    <s v=""/>
    <s v=""/>
    <s v="RF"/>
    <s v="CN"/>
  </r>
  <r>
    <s v="42960يمنى حسني عبد الحميدybassuony@gmail.comاستفسار عن مسار الطرد"/>
    <d v="2017-08-13T00:00:00"/>
    <d v="1899-12-30T09:36:43"/>
    <s v="يمنى حسني عبد الحميد"/>
    <x v="0"/>
    <s v="ybassuony@gmail.com"/>
    <s v="28911191500065"/>
    <s v="201064995226"/>
    <x v="1"/>
    <m/>
    <x v="7"/>
    <n v="13"/>
    <n v="9"/>
    <n v="1"/>
    <s v="EE704218149EG"/>
    <s v=""/>
    <s v=""/>
    <s v=""/>
    <s v=""/>
    <s v=""/>
    <s v=""/>
    <s v=""/>
    <s v="EE"/>
    <s v="EG"/>
  </r>
  <r>
    <s v="42960محمود محمد احمدfreefree379@yahoo.comاستفسار عن مسار الطرد"/>
    <d v="2017-08-13T00:00:00"/>
    <d v="1899-12-30T06:08:36"/>
    <s v="محمود محمد احمد"/>
    <x v="0"/>
    <s v="freefree379@yahoo.com"/>
    <s v=": A20146902"/>
    <s v="01158287788"/>
    <x v="1"/>
    <m/>
    <x v="7"/>
    <n v="13"/>
    <n v="6"/>
    <n v="1"/>
    <s v="EE703949218EG"/>
    <s v=""/>
    <s v=""/>
    <s v=""/>
    <s v=""/>
    <s v=""/>
    <s v=""/>
    <s v=""/>
    <s v="EE"/>
    <s v="EG"/>
  </r>
  <r>
    <s v="42959احمد عباس عيسي آدمegahmedabbasadam@gmail.comاستفسار عن مسار الطرد"/>
    <n v="42959"/>
    <n v="0.92949074074074067"/>
    <s v="احمد عباس عيسي آدم"/>
    <x v="2"/>
    <s v="egahmedabbasadam@gmail.com"/>
    <s v=": a08170279"/>
    <s v="00966559676433"/>
    <x v="1"/>
    <m/>
    <x v="7"/>
    <n v="12"/>
    <n v="22"/>
    <n v="7"/>
    <s v="EE059139509SA"/>
    <s v=""/>
    <s v=""/>
    <s v=""/>
    <s v=""/>
    <s v=""/>
    <s v=""/>
    <s v=""/>
    <s v="EE"/>
    <s v="SA"/>
  </r>
  <r>
    <s v="42959مينا مجدى يعقوبmina.magdy.jacop@gmail.comشــكــوى"/>
    <d v="2017-08-12T00:00:00"/>
    <d v="1899-12-30T22:07:13"/>
    <s v="مينا مجدى يعقوب"/>
    <x v="0"/>
    <s v="mina.magdy.jacop@gmail.com"/>
    <s v="28710011501772"/>
    <s v="00201222616338"/>
    <x v="2"/>
    <m/>
    <x v="7"/>
    <n v="12"/>
    <n v="22"/>
    <n v="7"/>
    <s v=""/>
    <s v=""/>
    <s v=""/>
    <s v=""/>
    <s v=""/>
    <s v=""/>
    <s v=""/>
    <s v=""/>
    <s v=""/>
    <s v=""/>
  </r>
  <r>
    <s v="42959احمد محمد اسماعياNoor@yahoo.comشــكــوى"/>
    <n v="42959"/>
    <n v="0.90945601851851843"/>
    <s v="احمد محمد اسماعيا"/>
    <x v="0"/>
    <s v="Noor@yahoo.com"/>
    <s v="28605132700123"/>
    <s v="201228284569"/>
    <x v="2"/>
    <m/>
    <x v="7"/>
    <n v="12"/>
    <n v="21"/>
    <n v="7"/>
    <s v=""/>
    <s v=""/>
    <s v=""/>
    <s v=""/>
    <s v=""/>
    <s v=""/>
    <s v=""/>
    <s v=""/>
    <s v=""/>
    <s v=""/>
  </r>
  <r>
    <s v="42959سليمان محمد سليمانgcyv631@gmail.comاستفسار عن مسار الطرد"/>
    <d v="2017-08-12T00:00:00"/>
    <d v="1899-12-30T18:50:21"/>
    <s v="سليمان محمد سليمان"/>
    <x v="0"/>
    <s v="gcyv631@gmail.com"/>
    <s v="29908130104232"/>
    <s v="01115799133"/>
    <x v="1"/>
    <m/>
    <x v="7"/>
    <n v="12"/>
    <n v="18"/>
    <n v="7"/>
    <s v=""/>
    <s v=""/>
    <s v=""/>
    <s v=""/>
    <s v=""/>
    <s v=""/>
    <s v=""/>
    <s v=""/>
    <s v=""/>
    <s v=""/>
  </r>
  <r>
    <s v="42959سليمان محمد سليمانgcyv631@gmail.commاستفسار عن مسار الطرد"/>
    <d v="2017-08-12T00:00:00"/>
    <d v="1899-12-30T18:41:45"/>
    <s v="سليمان محمد سليمان"/>
    <x v="0"/>
    <s v="gcyv631@gmail.comm"/>
    <s v="29908130104232"/>
    <s v="01115799133"/>
    <x v="1"/>
    <m/>
    <x v="7"/>
    <n v="12"/>
    <n v="18"/>
    <n v="7"/>
    <s v=""/>
    <s v=""/>
    <s v=""/>
    <s v=""/>
    <s v=""/>
    <s v=""/>
    <s v=""/>
    <s v=""/>
    <s v=""/>
    <s v=""/>
  </r>
  <r>
    <s v="42959احمد الحديديahmed.hadedy@yahoo.comأخـــــرى"/>
    <d v="2017-08-12T00:00:00"/>
    <d v="1899-12-30T17:02:27"/>
    <s v="احمد الحديدي"/>
    <x v="0"/>
    <s v="ahmed.hadedy@yahoo.com"/>
    <s v="29103211100152"/>
    <s v="201000698696"/>
    <x v="4"/>
    <m/>
    <x v="7"/>
    <n v="12"/>
    <n v="17"/>
    <n v="7"/>
    <s v=""/>
    <s v=""/>
    <s v=""/>
    <s v=""/>
    <s v=""/>
    <s v=""/>
    <s v=""/>
    <s v=""/>
    <s v=""/>
    <s v=""/>
  </r>
  <r>
    <s v="42959رأفت حسنى إسماعيلrofee-005@hotmail.comاستفســار عن خدمــة"/>
    <d v="2017-08-12T00:00:00"/>
    <d v="1899-12-30T16:47:21"/>
    <s v="رأفت حسنى إسماعيل"/>
    <x v="0"/>
    <s v="rofee-005@hotmail.com"/>
    <s v="2630523260032"/>
    <s v="201102018488"/>
    <x v="0"/>
    <m/>
    <x v="7"/>
    <n v="12"/>
    <n v="16"/>
    <n v="7"/>
    <s v=""/>
    <s v=""/>
    <s v=""/>
    <s v=""/>
    <s v=""/>
    <s v=""/>
    <s v=""/>
    <s v=""/>
    <s v=""/>
    <s v=""/>
  </r>
  <r>
    <s v="42959احمد عبدالوهاب احمد محمدahmed.abdo.007.egy@gmail.comاستفســار عن خدمــة"/>
    <d v="2017-08-12T00:00:00"/>
    <d v="1899-12-30T14:18:52"/>
    <s v="احمد عبدالوهاب احمد محمد"/>
    <x v="0"/>
    <s v="ahmed.abdo.007.egy@gmail.com"/>
    <s v="29402050100651"/>
    <s v="0201141789086"/>
    <x v="0"/>
    <m/>
    <x v="7"/>
    <n v="12"/>
    <n v="14"/>
    <n v="7"/>
    <s v=""/>
    <s v=""/>
    <s v=""/>
    <s v=""/>
    <s v=""/>
    <s v=""/>
    <s v=""/>
    <s v=""/>
    <s v=""/>
    <s v=""/>
  </r>
  <r>
    <s v="42959رضوان أحمد رضوانradwanah73@gmail.comاستفسار عن مسار الطرد"/>
    <d v="2017-08-12T00:00:00"/>
    <d v="1899-12-30T14:08:25"/>
    <s v="رضوان أحمد رضوان"/>
    <x v="24"/>
    <s v="radwanah73@gmail.com"/>
    <s v="27305262601991"/>
    <s v="01008865850"/>
    <x v="1"/>
    <m/>
    <x v="7"/>
    <n v="12"/>
    <n v="14"/>
    <n v="7"/>
    <s v="RE218806543SE"/>
    <s v=""/>
    <s v=""/>
    <s v=""/>
    <s v=""/>
    <s v=""/>
    <s v=""/>
    <s v=""/>
    <s v="RE"/>
    <s v="SE"/>
  </r>
  <r>
    <s v="42959احمد مصطفي ايوبa.203066@yahoo.comشــكــوى"/>
    <d v="2017-08-12T00:00:00"/>
    <d v="1899-12-30T13:36:45"/>
    <s v="احمد مصطفي ايوب"/>
    <x v="0"/>
    <s v="a.203066@yahoo.com"/>
    <s v="28809160102771"/>
    <s v="01111821644"/>
    <x v="2"/>
    <m/>
    <x v="7"/>
    <n v="12"/>
    <n v="13"/>
    <n v="7"/>
    <s v=""/>
    <s v=""/>
    <s v=""/>
    <s v=""/>
    <s v=""/>
    <s v=""/>
    <s v=""/>
    <s v=""/>
    <s v=""/>
    <s v=""/>
  </r>
  <r>
    <s v="42959Rasha Mahmmed Metwalleyahmadyousef@danwayeme.comاستفسار عن مسار الطرد"/>
    <d v="2017-08-12T00:00:00"/>
    <d v="1899-12-30T11:48:25"/>
    <s v="Rasha Mahmmed Metwalley"/>
    <x v="0"/>
    <s v="ahmadyousef@danwayeme.com"/>
    <s v="27702152800653"/>
    <s v="00971509084315"/>
    <x v="1"/>
    <m/>
    <x v="7"/>
    <n v="12"/>
    <n v="11"/>
    <n v="7"/>
    <s v="RK818861081CN"/>
    <s v=""/>
    <s v=""/>
    <s v=""/>
    <s v=""/>
    <s v=""/>
    <s v=""/>
    <s v=""/>
    <s v="RK"/>
    <s v="CN"/>
  </r>
  <r>
    <s v="42959عمرو حسن محمودamrbremen@yahoo.deاستفسار عن مسار الطرد"/>
    <d v="2017-08-12T00:00:00"/>
    <d v="1899-12-30T11:13:08"/>
    <s v="عمرو حسن محمود"/>
    <x v="10"/>
    <s v="amrbremen@yahoo.de"/>
    <s v=": A14652668"/>
    <s v="0049017668919120"/>
    <x v="1"/>
    <m/>
    <x v="7"/>
    <n v="12"/>
    <n v="11"/>
    <n v="7"/>
    <s v="RR409304844DE"/>
    <s v=""/>
    <s v=""/>
    <s v=""/>
    <s v=""/>
    <s v=""/>
    <s v=""/>
    <s v=""/>
    <s v="RR"/>
    <s v="DE"/>
  </r>
  <r>
    <s v="42959السيد محمد السيدsayed_mohamed_2000@yahoo.comشــكــوى"/>
    <d v="2017-08-12T00:00:00"/>
    <d v="1899-12-30T09:42:32"/>
    <s v="السيد محمد السيد"/>
    <x v="0"/>
    <s v="sayed_mohamed_2000@yahoo.com"/>
    <s v="00201278073333"/>
    <s v="01278073333"/>
    <x v="2"/>
    <m/>
    <x v="7"/>
    <n v="12"/>
    <n v="9"/>
    <n v="7"/>
    <s v=""/>
    <s v=""/>
    <s v=""/>
    <s v=""/>
    <s v=""/>
    <s v=""/>
    <s v=""/>
    <s v=""/>
    <s v=""/>
    <s v=""/>
  </r>
  <r>
    <s v="42959رضوان أحمد رضوانradwanah73@gmail.comشــكــوى"/>
    <n v="42959"/>
    <n v="0.36153935185185188"/>
    <s v="رضوان أحمد رضوان"/>
    <x v="24"/>
    <s v="radwanah73@gmail.com"/>
    <s v="27305262601991"/>
    <s v="01008865850"/>
    <x v="2"/>
    <m/>
    <x v="7"/>
    <n v="12"/>
    <n v="8"/>
    <n v="7"/>
    <s v="RE218806543SE"/>
    <s v=""/>
    <s v=""/>
    <s v=""/>
    <s v=""/>
    <s v=""/>
    <s v=""/>
    <s v=""/>
    <s v="RE"/>
    <s v="SE"/>
  </r>
  <r>
    <s v="42959لبنى أيمن على حمدHAMAD1956@GMAIL.COMشــكــوى"/>
    <d v="2017-08-12T00:00:00"/>
    <d v="1899-12-30T08:34:02"/>
    <s v="لبنى أيمن على حمد"/>
    <x v="0"/>
    <s v="HAMAD1956@GMAIL.COM"/>
    <s v="28804291600104"/>
    <s v="01065569212"/>
    <x v="2"/>
    <m/>
    <x v="7"/>
    <n v="12"/>
    <n v="8"/>
    <n v="7"/>
    <s v="RG003402927EG"/>
    <s v="RG003402927EG"/>
    <s v=""/>
    <s v=""/>
    <s v=""/>
    <s v=""/>
    <s v=""/>
    <s v=""/>
    <s v="RG"/>
    <s v="EG"/>
  </r>
  <r>
    <s v="42959دعاء ديابdoaa.diab1088@gmail.comاستفســار عن خدمــة"/>
    <d v="2017-08-12T00:00:00"/>
    <d v="1899-12-30T01:45:52"/>
    <s v="دعاء دياب"/>
    <x v="0"/>
    <s v="doaa.diab1088@gmail.com"/>
    <s v="28810060103604"/>
    <s v="01115451204"/>
    <x v="0"/>
    <m/>
    <x v="7"/>
    <n v="12"/>
    <n v="1"/>
    <n v="7"/>
    <s v=""/>
    <s v=""/>
    <s v=""/>
    <s v=""/>
    <s v=""/>
    <s v=""/>
    <s v=""/>
    <s v=""/>
    <s v=""/>
    <s v=""/>
  </r>
  <r>
    <s v="42959حمدي ابراهيم خليلhamdikhalil777@yahoo.comشــكــوى"/>
    <d v="2017-08-12T00:00:00"/>
    <d v="1899-12-30T01:45:13"/>
    <s v="حمدي ابراهيم خليل"/>
    <x v="0"/>
    <s v="hamdikhalil777@yahoo.com"/>
    <s v="261070601700258"/>
    <s v="201068674603"/>
    <x v="2"/>
    <m/>
    <x v="7"/>
    <n v="12"/>
    <n v="1"/>
    <n v="7"/>
    <s v=""/>
    <s v=""/>
    <s v=""/>
    <s v=""/>
    <s v=""/>
    <s v=""/>
    <s v=""/>
    <s v=""/>
    <s v=""/>
    <s v=""/>
  </r>
  <r>
    <s v="42958محمد شعبان مصطفي محمدmohamed_shaban61@yahoo.comاستفسار عن مسار الطرد"/>
    <d v="2017-08-11T00:00:00"/>
    <d v="1899-12-30T23:25:40"/>
    <s v="محمد شعبان مصطفي محمد"/>
    <x v="2"/>
    <s v="mohamed_shaban61@yahoo.com"/>
    <s v="28307292200114"/>
    <s v="966567072957"/>
    <x v="1"/>
    <m/>
    <x v="7"/>
    <n v="11"/>
    <n v="23"/>
    <n v="6"/>
    <s v="RR064436473SA"/>
    <s v=""/>
    <s v=""/>
    <s v=""/>
    <s v=""/>
    <s v=""/>
    <s v=""/>
    <s v=""/>
    <s v="RR"/>
    <s v="SA"/>
  </r>
  <r>
    <s v="42958وائل شفيقwael_youssef_2@yahoo.comشــكــوى"/>
    <d v="2017-08-11T00:00:00"/>
    <d v="1899-12-30T22:15:43"/>
    <s v="وائل شفيق"/>
    <x v="0"/>
    <s v="wael_youssef_2@yahoo.com"/>
    <s v="27201091600053"/>
    <s v="201210081280"/>
    <x v="2"/>
    <m/>
    <x v="7"/>
    <n v="11"/>
    <n v="22"/>
    <n v="6"/>
    <s v="EE019425214EG"/>
    <s v=""/>
    <s v=""/>
    <s v=""/>
    <s v=""/>
    <s v=""/>
    <s v=""/>
    <s v=""/>
    <s v="EE"/>
    <s v="EG"/>
  </r>
  <r>
    <s v="42958وليد محمود الجوهريpower.hors.ph@gmail.comاستفسار عن مسار الطرد"/>
    <d v="2017-08-11T00:00:00"/>
    <d v="1899-12-30T22:00:34"/>
    <s v="وليد محمود الجوهري"/>
    <x v="0"/>
    <s v="power.hors.ph@gmail.com"/>
    <s v="27707301300059"/>
    <s v="201024001750"/>
    <x v="1"/>
    <m/>
    <x v="7"/>
    <n v="11"/>
    <n v="22"/>
    <n v="6"/>
    <s v="RF777273733CN"/>
    <s v=""/>
    <s v=""/>
    <s v=""/>
    <s v=""/>
    <s v=""/>
    <s v=""/>
    <s v=""/>
    <s v="RF"/>
    <s v="CN"/>
  </r>
  <r>
    <s v="42958طارق علىtarek_tad_66@yahoo.comشــكــوى"/>
    <d v="2017-08-11T00:00:00"/>
    <d v="1899-12-30T20:46:05"/>
    <s v="طارق على"/>
    <x v="0"/>
    <s v="tarek_tad_66@yahoo.com"/>
    <s v="28810262200032"/>
    <s v="201006646266"/>
    <x v="2"/>
    <m/>
    <x v="7"/>
    <n v="11"/>
    <n v="20"/>
    <n v="6"/>
    <s v=""/>
    <s v=""/>
    <s v=""/>
    <s v=""/>
    <s v=""/>
    <s v=""/>
    <s v=""/>
    <s v=""/>
    <s v=""/>
    <s v=""/>
  </r>
  <r>
    <s v="42958أمل فايدdkyoko66@gmail.comاستفســار عن خدمــة"/>
    <d v="2017-08-11T00:00:00"/>
    <d v="1899-12-30T20:40:03"/>
    <s v="أمل فايد"/>
    <x v="0"/>
    <s v="dkyoko66@gmail.com"/>
    <s v="29607171100209"/>
    <s v="01005377734"/>
    <x v="0"/>
    <m/>
    <x v="7"/>
    <n v="11"/>
    <n v="20"/>
    <n v="6"/>
    <s v=""/>
    <s v=""/>
    <s v=""/>
    <s v=""/>
    <s v=""/>
    <s v=""/>
    <s v=""/>
    <s v=""/>
    <s v=""/>
    <s v=""/>
  </r>
  <r>
    <s v="42958Mahmoud Sayed Mahmoudmahmoudsayed24@gmail.comاستفسار عن مسار الطرد"/>
    <d v="2017-08-11T00:00:00"/>
    <d v="1899-12-30T15:42:08"/>
    <s v="Mahmoud Sayed Mahmoud"/>
    <x v="0"/>
    <s v="mahmoudsayed24@gmail.com"/>
    <s v="29002200100133"/>
    <s v="01000960244"/>
    <x v="1"/>
    <m/>
    <x v="7"/>
    <n v="11"/>
    <n v="15"/>
    <n v="6"/>
    <s v="rf816932125cn"/>
    <s v=""/>
    <s v=""/>
    <s v=""/>
    <s v=""/>
    <s v=""/>
    <s v=""/>
    <s v=""/>
    <s v="RF"/>
    <s v="CN"/>
  </r>
  <r>
    <s v="42958حسام محمود محمد محمد متولىhossam.metwally688@gmail.comاستفسار عن مسار الطرد"/>
    <d v="2017-08-11T00:00:00"/>
    <d v="1899-12-30T15:40:46"/>
    <s v="حسام محمود محمد محمد متولى"/>
    <x v="0"/>
    <s v="hossam.metwally688@gmail.com"/>
    <s v="29212270102138"/>
    <s v="201129822464"/>
    <x v="1"/>
    <m/>
    <x v="7"/>
    <n v="11"/>
    <n v="15"/>
    <n v="6"/>
    <s v=""/>
    <s v=""/>
    <s v=""/>
    <s v=""/>
    <s v=""/>
    <s v=""/>
    <s v=""/>
    <s v=""/>
    <s v=""/>
    <s v=""/>
  </r>
  <r>
    <s v="42958احمد طهhattia98@gmail.comاستفسار عن مسار الطرد"/>
    <d v="2017-08-11T00:00:00"/>
    <d v="1899-12-30T14:38:23"/>
    <s v="احمد طه"/>
    <x v="0"/>
    <s v="hattia98@gmail.com"/>
    <s v="29309170200934"/>
    <s v="01287555992"/>
    <x v="1"/>
    <m/>
    <x v="7"/>
    <n v="11"/>
    <n v="14"/>
    <n v="6"/>
    <s v="RX568914393DE"/>
    <s v=""/>
    <s v=""/>
    <s v=""/>
    <s v=""/>
    <s v=""/>
    <s v=""/>
    <s v=""/>
    <s v="RX"/>
    <s v="DE"/>
  </r>
  <r>
    <s v="42958keun leeoarsman7@naver.comشــكــوى"/>
    <d v="2017-08-11T00:00:00"/>
    <d v="1899-12-30T14:33:59"/>
    <s v="keun lee"/>
    <x v="0"/>
    <s v="oarsman7@naver.com"/>
    <s v=": m38475133"/>
    <s v="201000290052"/>
    <x v="2"/>
    <m/>
    <x v="7"/>
    <n v="11"/>
    <n v="14"/>
    <n v="6"/>
    <s v="EK059458003SA"/>
    <s v=""/>
    <s v=""/>
    <s v=""/>
    <s v=""/>
    <s v=""/>
    <s v=""/>
    <s v=""/>
    <s v="EK"/>
    <s v="SA"/>
  </r>
  <r>
    <s v="42958MaiMai_elbedeawy@hotmail.comاستفسار عن مسار الطرد"/>
    <d v="2017-08-11T00:00:00"/>
    <d v="1899-12-30T12:24:30"/>
    <s v="Mai"/>
    <x v="0"/>
    <s v="Mai_elbedeawy@hotmail.com"/>
    <s v="28809240104023"/>
    <s v="201005132452"/>
    <x v="1"/>
    <m/>
    <x v="7"/>
    <n v="11"/>
    <n v="12"/>
    <n v="6"/>
    <s v="RS692372510CN"/>
    <s v=""/>
    <s v=""/>
    <s v=""/>
    <s v=""/>
    <s v=""/>
    <s v=""/>
    <s v=""/>
    <s v="RS"/>
    <s v="CN"/>
  </r>
  <r>
    <s v="42958أشرف متياس فهيمpeterashraf89@gmail.comأخـــــرى"/>
    <d v="2017-08-11T00:00:00"/>
    <d v="1899-12-30T11:52:32"/>
    <s v="أشرف متياس فهيم"/>
    <x v="0"/>
    <s v="peterashraf89@gmail.com"/>
    <s v="2197111142600631"/>
    <s v="201277254951"/>
    <x v="4"/>
    <m/>
    <x v="7"/>
    <n v="11"/>
    <n v="11"/>
    <n v="6"/>
    <s v=""/>
    <s v=""/>
    <s v=""/>
    <s v=""/>
    <s v=""/>
    <s v=""/>
    <s v=""/>
    <s v=""/>
    <s v=""/>
    <s v=""/>
  </r>
  <r>
    <s v="42958جلال متوليGalalmedo71@gmail.comاستفسار عن مسار الطرد"/>
    <d v="2017-08-11T00:00:00"/>
    <d v="1899-12-30T05:22:31"/>
    <s v="جلال متولي"/>
    <x v="0"/>
    <s v="Galalmedo71@gmail.com"/>
    <s v="29603270200953"/>
    <s v="201141431754"/>
    <x v="1"/>
    <m/>
    <x v="7"/>
    <n v="11"/>
    <n v="5"/>
    <n v="6"/>
    <s v=""/>
    <s v=""/>
    <s v=""/>
    <s v=""/>
    <s v=""/>
    <s v=""/>
    <s v=""/>
    <s v=""/>
    <s v=""/>
    <s v=""/>
  </r>
  <r>
    <s v="42958البئر ميخاءيل انطنيوسMralbair@gmail.comشــكــوى"/>
    <d v="2017-08-11T00:00:00"/>
    <d v="1899-12-30T03:51:29"/>
    <s v="البئر ميخاءيل انطنيوس"/>
    <x v="0"/>
    <s v="Mralbair@gmail.com"/>
    <s v="28103011403297"/>
    <s v="01229702977"/>
    <x v="2"/>
    <m/>
    <x v="7"/>
    <n v="11"/>
    <n v="3"/>
    <n v="6"/>
    <s v=""/>
    <s v=""/>
    <s v=""/>
    <s v=""/>
    <s v=""/>
    <s v=""/>
    <s v=""/>
    <s v=""/>
    <s v=""/>
    <s v=""/>
  </r>
  <r>
    <s v="42958عمرو السعيدamoriemio@gmail.comشــكــوى"/>
    <d v="2017-08-11T00:00:00"/>
    <d v="1899-12-30T01:14:31"/>
    <s v="عمرو السعيد"/>
    <x v="0"/>
    <s v="amoriemio@gmail.com"/>
    <s v="28612201200416"/>
    <s v="201117887725"/>
    <x v="2"/>
    <m/>
    <x v="7"/>
    <n v="11"/>
    <n v="1"/>
    <n v="6"/>
    <s v="rs703479854cn"/>
    <s v=""/>
    <s v=""/>
    <s v=""/>
    <s v=""/>
    <s v=""/>
    <s v=""/>
    <s v=""/>
    <s v="RS"/>
    <s v="CN"/>
  </r>
  <r>
    <s v="42958Hristina Stoyanovastoyanova.hristina.stoyanova@gmail.comشــكــوى"/>
    <d v="2017-08-11T00:00:00"/>
    <d v="1899-12-30T00:23:59"/>
    <s v="Hristina Stoyanova"/>
    <x v="51"/>
    <s v="stoyanova.hristina.stoyanova@gmail.com"/>
    <s v=": 000000000000000000"/>
    <s v="00359988213459"/>
    <x v="2"/>
    <m/>
    <x v="7"/>
    <n v="11"/>
    <n v="0"/>
    <n v="6"/>
    <s v="EE704065686EG"/>
    <s v=""/>
    <s v=""/>
    <s v=""/>
    <s v=""/>
    <s v=""/>
    <s v=""/>
    <s v=""/>
    <s v="EE"/>
    <s v="EG"/>
  </r>
  <r>
    <s v="42961حسام الدين احمد حسنpowernet101@yahoo.comشــكــوى"/>
    <d v="2017-08-14T00:00:00"/>
    <d v="1899-12-30T03:28:54"/>
    <s v="حسام الدين احمد حسن"/>
    <x v="0"/>
    <s v="powernet101@yahoo.com"/>
    <s v="27601280201192"/>
    <s v="201211302600"/>
    <x v="2"/>
    <m/>
    <x v="7"/>
    <n v="14"/>
    <n v="3"/>
    <n v="2"/>
    <s v=""/>
    <s v=""/>
    <s v=""/>
    <s v=""/>
    <s v=""/>
    <s v=""/>
    <s v=""/>
    <s v=""/>
    <s v=""/>
    <s v=""/>
  </r>
  <r>
    <s v="42961مصطفى مدحتmostafa.medhat80@yahoo.comاستفسار عن مسار الطرد"/>
    <d v="2017-08-14T00:00:00"/>
    <d v="1899-12-30T00:02:18"/>
    <s v="مصطفى مدحت"/>
    <x v="0"/>
    <s v="mostafa.medhat80@yahoo.com"/>
    <s v="28004220201296"/>
    <s v="201111100424"/>
    <x v="1"/>
    <m/>
    <x v="7"/>
    <n v="14"/>
    <n v="0"/>
    <n v="2"/>
    <s v="RF817690730CN"/>
    <s v=""/>
    <s v=""/>
    <s v=""/>
    <s v=""/>
    <s v=""/>
    <s v=""/>
    <s v=""/>
    <s v="RF"/>
    <s v="CN"/>
  </r>
  <r>
    <s v="42961Mohamed abd ellatiafMohamedmido.mm759@gmail.comاستفسار عن مسار الطرد"/>
    <d v="2017-08-14T00:00:00"/>
    <d v="1899-12-30T06:25:57"/>
    <s v="Mohamed abd ellatiaf"/>
    <x v="0"/>
    <s v="Mohamedmido.mm759@gmail.com"/>
    <s v="29509010110598"/>
    <s v="201122270921"/>
    <x v="1"/>
    <m/>
    <x v="7"/>
    <n v="14"/>
    <n v="6"/>
    <n v="2"/>
    <s v="RG913093385CN"/>
    <s v="RF850046545CN"/>
    <s v=""/>
    <s v=""/>
    <s v=""/>
    <s v=""/>
    <s v=""/>
    <s v=""/>
    <s v="RG"/>
    <s v="CN"/>
  </r>
  <r>
    <s v="42961كريستين فاضل أيوبChristine_fadel@yahoo.conاستفسار عن مسار الطرد"/>
    <d v="2017-08-14T00:00:00"/>
    <d v="1899-12-30T06:32:31"/>
    <s v="كريستين فاضل أيوب"/>
    <x v="0"/>
    <s v="Christine_fadel@yahoo.con"/>
    <s v="28306171600861"/>
    <s v="201223618836"/>
    <x v="1"/>
    <m/>
    <x v="7"/>
    <n v="14"/>
    <n v="6"/>
    <n v="2"/>
    <s v="RS691298985CN"/>
    <s v="RB266779318SG"/>
    <s v="RS688673805CN"/>
    <s v="RN673205409CN"/>
    <s v=""/>
    <s v=""/>
    <s v=""/>
    <s v=""/>
    <s v="RS"/>
    <s v="CN"/>
  </r>
  <r>
    <s v="42961محمد محمد على منصورmohamed.mansour@alfanar.comاستفسار عن مسار الطرد"/>
    <d v="2017-08-14T00:00:00"/>
    <d v="1899-12-30T07:24:48"/>
    <s v="محمد محمد على منصور"/>
    <x v="0"/>
    <s v="mohamed.mansour@alfanar.com"/>
    <s v=": A07791259"/>
    <s v="966504540719"/>
    <x v="1"/>
    <m/>
    <x v="7"/>
    <n v="14"/>
    <n v="7"/>
    <n v="2"/>
    <s v="RA004935794EG"/>
    <s v=""/>
    <s v=""/>
    <s v=""/>
    <s v=""/>
    <s v=""/>
    <s v=""/>
    <s v=""/>
    <s v="RA"/>
    <s v="EG"/>
  </r>
  <r>
    <s v="42961هشام عكوشheshamakoush@yahoo.comاستفسار عن مسار الطرد"/>
    <d v="2017-08-14T00:00:00"/>
    <d v="1899-12-30T09:21:31"/>
    <s v="هشام عكوش"/>
    <x v="0"/>
    <s v="heshamakoush@yahoo.com"/>
    <s v="25105272100919"/>
    <s v="201223135158"/>
    <x v="1"/>
    <m/>
    <x v="7"/>
    <n v="14"/>
    <n v="9"/>
    <n v="2"/>
    <s v="AA211399981YN"/>
    <s v=""/>
    <s v=""/>
    <s v=""/>
    <s v=""/>
    <s v=""/>
    <s v=""/>
    <s v=""/>
    <s v="AA"/>
    <s v="YN"/>
  </r>
  <r>
    <s v="42961محمد السيد محمدSAASOOMASR@GMAIL.COMاستفسار عن مسار الطرد"/>
    <d v="2017-08-14T00:00:00"/>
    <d v="1899-12-30T09:57:35"/>
    <s v="محمد السيد محمد"/>
    <x v="0"/>
    <s v="SAASOOMASR@GMAIL.COM"/>
    <s v="29108102606196"/>
    <s v="201115670357"/>
    <x v="1"/>
    <m/>
    <x v="7"/>
    <n v="14"/>
    <n v="9"/>
    <n v="2"/>
    <s v="RR569780171EG"/>
    <s v=""/>
    <s v=""/>
    <s v=""/>
    <s v=""/>
    <s v=""/>
    <s v=""/>
    <s v=""/>
    <s v="RR"/>
    <s v="EG"/>
  </r>
  <r>
    <s v="42961محمد أحمد على حسنmaahm1959@gmail.comاستفسار عن مسار الطرد"/>
    <d v="2017-08-14T00:00:00"/>
    <d v="1899-12-30T09:59:00"/>
    <s v="محمد أحمد على حسن"/>
    <x v="0"/>
    <s v="maahm1959@gmail.com"/>
    <s v="25912140101455"/>
    <s v="201066022000"/>
    <x v="1"/>
    <m/>
    <x v="7"/>
    <n v="14"/>
    <n v="9"/>
    <n v="2"/>
    <s v="EE704107315EG"/>
    <s v=""/>
    <s v=""/>
    <s v=""/>
    <s v=""/>
    <s v=""/>
    <s v=""/>
    <s v=""/>
    <s v="EE"/>
    <s v="EG"/>
  </r>
  <r>
    <s v="42961حسينhfahmy98@gmail.comأخـــــرى"/>
    <d v="2017-08-14T00:00:00"/>
    <d v="1899-12-30T10:24:26"/>
    <s v="حسين"/>
    <x v="0"/>
    <s v="hfahmy98@gmail.com"/>
    <s v="29201202700491"/>
    <s v="201009863812"/>
    <x v="4"/>
    <m/>
    <x v="7"/>
    <n v="14"/>
    <n v="10"/>
    <n v="2"/>
    <s v=""/>
    <s v=""/>
    <s v=""/>
    <s v=""/>
    <s v=""/>
    <s v=""/>
    <s v=""/>
    <s v=""/>
    <s v=""/>
    <s v=""/>
  </r>
  <r>
    <s v="42961محمد حسن عبد المنعمeng_hasan2050@yahoo.comشــكــوى"/>
    <d v="2017-08-14T00:00:00"/>
    <d v="1899-12-30T10:51:35"/>
    <s v="محمد حسن عبد المنعم"/>
    <x v="2"/>
    <s v="eng_hasan2050@yahoo.com"/>
    <s v=": a18793464"/>
    <s v="00201006270059"/>
    <x v="2"/>
    <m/>
    <x v="7"/>
    <n v="14"/>
    <n v="10"/>
    <n v="2"/>
    <s v="rr010966787sa"/>
    <s v=""/>
    <s v=""/>
    <s v=""/>
    <s v=""/>
    <s v=""/>
    <s v=""/>
    <s v=""/>
    <s v="RR"/>
    <s v="SA"/>
  </r>
  <r>
    <s v="42961رشا عايدسليمان السيدmarumamohamedاستفســار عن خدمــة"/>
    <d v="2017-08-14T00:00:00"/>
    <d v="1899-12-30T11:02:18"/>
    <s v="رشا عايدسليمان السيد"/>
    <x v="0"/>
    <s v="marumamohamed"/>
    <s v="28203071301421                  01140641087"/>
    <s v="01140641087"/>
    <x v="0"/>
    <m/>
    <x v="7"/>
    <n v="14"/>
    <n v="11"/>
    <n v="2"/>
    <s v=""/>
    <s v=""/>
    <s v=""/>
    <s v=""/>
    <s v=""/>
    <s v=""/>
    <s v=""/>
    <s v=""/>
    <s v=""/>
    <s v=""/>
  </r>
  <r>
    <s v="42961عبدالمقصود حمدىabdo.h1010@gmail.comاستفســار عن خدمــة"/>
    <d v="2017-08-14T00:00:00"/>
    <d v="1899-12-30T11:23:06"/>
    <s v="عبدالمقصود حمدى"/>
    <x v="0"/>
    <s v="abdo.h1010@gmail.com"/>
    <s v="29001201304577"/>
    <s v="01007479097"/>
    <x v="0"/>
    <m/>
    <x v="7"/>
    <n v="14"/>
    <n v="11"/>
    <n v="2"/>
    <s v=""/>
    <s v=""/>
    <s v=""/>
    <s v=""/>
    <s v=""/>
    <s v=""/>
    <s v=""/>
    <s v=""/>
    <s v=""/>
    <s v=""/>
  </r>
  <r>
    <s v="42961عبدالله محمد عبداللهabdalla.m@obeikan.com.saاستفسار عن مسار الطرد"/>
    <d v="2017-08-14T00:00:00"/>
    <d v="1899-12-30T11:44:08"/>
    <s v="عبدالله محمد عبدالله"/>
    <x v="2"/>
    <s v="abdalla.m@obeikan.com.sa"/>
    <s v="28702011508677"/>
    <s v="00966505396522"/>
    <x v="1"/>
    <m/>
    <x v="7"/>
    <n v="14"/>
    <n v="11"/>
    <n v="2"/>
    <s v="RR065849476SA"/>
    <s v=""/>
    <s v=""/>
    <s v=""/>
    <s v=""/>
    <s v=""/>
    <s v=""/>
    <s v=""/>
    <s v="RR"/>
    <s v="SA"/>
  </r>
  <r>
    <s v="42961ابراهيم احمد على ابو الفتوحhemaaahmed111@Gmail.comاستفسار عن مسار الطرد"/>
    <d v="2017-08-14T00:00:00"/>
    <d v="1899-12-30T11:55:38"/>
    <s v="ابراهيم احمد على ابو الفتوح"/>
    <x v="0"/>
    <s v="hemaaahmed111@Gmail.com"/>
    <s v="28905201200871"/>
    <s v="01128023322"/>
    <x v="1"/>
    <m/>
    <x v="7"/>
    <n v="14"/>
    <n v="11"/>
    <n v="2"/>
    <s v="EE704164159EG"/>
    <s v=""/>
    <s v=""/>
    <s v=""/>
    <s v=""/>
    <s v=""/>
    <s v=""/>
    <s v=""/>
    <s v="EE"/>
    <s v="EG"/>
  </r>
  <r>
    <s v="42961حسن محمد بحرhasanbahr1975@yahoo.comاستفســار عن خدمــة"/>
    <n v="42961"/>
    <n v="0.50559027777777776"/>
    <s v="حسن محمد بحر"/>
    <x v="0"/>
    <s v="hasanbahr1975@yahoo.com"/>
    <s v="27504180101799"/>
    <s v="00201003123461"/>
    <x v="0"/>
    <m/>
    <x v="7"/>
    <n v="14"/>
    <n v="12"/>
    <n v="2"/>
    <s v=""/>
    <s v=""/>
    <s v=""/>
    <s v=""/>
    <s v=""/>
    <s v=""/>
    <s v=""/>
    <s v=""/>
    <s v=""/>
    <s v=""/>
  </r>
  <r>
    <s v="42961اشرف احمد كامل محمودaakm65@gmail.comشــكــوى"/>
    <d v="2017-08-14T00:00:00"/>
    <d v="1899-12-30T12:53:13"/>
    <s v="اشرف احمد كامل محمود"/>
    <x v="0"/>
    <s v="aakm65@gmail.com"/>
    <s v="26505032300874"/>
    <s v="01063913453"/>
    <x v="2"/>
    <m/>
    <x v="7"/>
    <n v="14"/>
    <n v="12"/>
    <n v="2"/>
    <s v=""/>
    <s v=""/>
    <s v=""/>
    <s v=""/>
    <s v=""/>
    <s v=""/>
    <s v=""/>
    <s v=""/>
    <s v=""/>
    <s v=""/>
  </r>
  <r>
    <s v="42961أحمد أبوشادىahmedshady60@gmail.comاستفسار عن مسار الطرد"/>
    <d v="2017-08-14T00:00:00"/>
    <d v="1899-12-30T12:54:49"/>
    <s v="أحمد أبوشادى"/>
    <x v="0"/>
    <s v="ahmedshady60@gmail.com"/>
    <s v="26002170102771"/>
    <s v="201005144355"/>
    <x v="1"/>
    <m/>
    <x v="7"/>
    <n v="14"/>
    <n v="12"/>
    <n v="2"/>
    <s v="EE704264072EG"/>
    <s v=""/>
    <s v=""/>
    <s v=""/>
    <s v=""/>
    <s v=""/>
    <s v=""/>
    <s v=""/>
    <s v="EE"/>
    <s v="EG"/>
  </r>
  <r>
    <s v="42961Muhammed Radymohamedabdelradi88@yahoo.comاستفسار عن مسار الطرد"/>
    <d v="2017-08-14T00:00:00"/>
    <d v="1899-12-30T12:54:55"/>
    <s v="Muhammed Rady"/>
    <x v="0"/>
    <s v="mohamedabdelradi88@yahoo.com"/>
    <s v="29511022101238"/>
    <s v="00201110436903"/>
    <x v="1"/>
    <m/>
    <x v="7"/>
    <n v="14"/>
    <n v="12"/>
    <n v="2"/>
    <s v="RF469625191SG"/>
    <s v=""/>
    <s v=""/>
    <s v=""/>
    <s v=""/>
    <s v=""/>
    <s v=""/>
    <s v=""/>
    <s v="RF"/>
    <s v="SG"/>
  </r>
  <r>
    <s v="42961ابراهيم جميل بطرسusab2011@gmail.comشــكــوى"/>
    <n v="42961"/>
    <n v="0.54"/>
    <s v="ابراهيم جميل بطرس"/>
    <x v="0"/>
    <s v="usab2011@gmail.com"/>
    <s v="26804270101712"/>
    <s v="201222191824"/>
    <x v="2"/>
    <m/>
    <x v="7"/>
    <n v="14"/>
    <n v="12"/>
    <n v="2"/>
    <s v="RI018254986EG"/>
    <s v=""/>
    <s v=""/>
    <s v=""/>
    <s v=""/>
    <s v=""/>
    <s v=""/>
    <s v=""/>
    <s v="RI"/>
    <s v="EG"/>
  </r>
  <r>
    <s v="42961اسلام محمد احمد محمد عبد الفتاحislammohamed92@yahoo.comأخـــــرى"/>
    <d v="2017-08-14T00:00:00"/>
    <d v="1899-12-30T13:08:52"/>
    <s v="اسلام محمد احمد محمد عبد الفتاح"/>
    <x v="0"/>
    <s v="islammohamed92@yahoo.com"/>
    <s v="28309092101017"/>
    <s v="201154111558"/>
    <x v="4"/>
    <m/>
    <x v="7"/>
    <n v="14"/>
    <n v="13"/>
    <n v="2"/>
    <s v=""/>
    <s v=""/>
    <s v=""/>
    <s v=""/>
    <s v=""/>
    <s v=""/>
    <s v=""/>
    <s v=""/>
    <s v=""/>
    <s v=""/>
  </r>
  <r>
    <s v="42961محمود متولي سلامMamisallam212@yahoo.comشــكــوى"/>
    <d v="2017-08-14T00:00:00"/>
    <d v="1899-12-30T13:46:22"/>
    <s v="محمود متولي سلام"/>
    <x v="0"/>
    <s v="Mamisallam212@yahoo.com"/>
    <s v="28411131700437"/>
    <s v="201114277468"/>
    <x v="2"/>
    <m/>
    <x v="7"/>
    <n v="14"/>
    <n v="13"/>
    <n v="2"/>
    <s v="CD274132993NL"/>
    <s v=""/>
    <s v=""/>
    <s v=""/>
    <s v=""/>
    <s v=""/>
    <s v=""/>
    <s v=""/>
    <s v="CD"/>
    <s v="NL"/>
  </r>
  <r>
    <s v="42961محمد حسن عبد المنعم السيدeng_hasan2050@yahoo.comاستفسار عن مسار الطرد"/>
    <d v="2017-08-14T00:00:00"/>
    <d v="1899-12-30T14:14:47"/>
    <s v="محمد حسن عبد المنعم السيد"/>
    <x v="0"/>
    <s v="eng_hasan2050@yahoo.com"/>
    <s v=": a18793464"/>
    <s v="00201006270059"/>
    <x v="1"/>
    <m/>
    <x v="7"/>
    <n v="14"/>
    <n v="14"/>
    <n v="2"/>
    <s v="rr010966787sa"/>
    <s v=""/>
    <s v=""/>
    <s v=""/>
    <s v=""/>
    <s v=""/>
    <s v=""/>
    <s v=""/>
    <s v="RR"/>
    <s v="SA"/>
  </r>
  <r>
    <s v="42961Hamdy Elzawawyglobyard@hotmail.comشــكــوى"/>
    <d v="2017-08-14T00:00:00"/>
    <d v="1899-12-30T14:57:13"/>
    <s v="Hamdy Elzawawy"/>
    <x v="0"/>
    <s v="globyard@hotmail.com"/>
    <s v=": A19044902"/>
    <s v="971505535572"/>
    <x v="2"/>
    <m/>
    <x v="7"/>
    <n v="14"/>
    <n v="14"/>
    <n v="2"/>
    <s v="EE704009199EG"/>
    <s v=""/>
    <s v=""/>
    <s v=""/>
    <s v=""/>
    <s v=""/>
    <s v=""/>
    <s v=""/>
    <s v="EE"/>
    <s v="EG"/>
  </r>
  <r>
    <s v="42961محمد محمود دسوقىmimimarco20@gmail.comاستفسار عن مسار الطرد"/>
    <d v="2017-08-14T00:00:00"/>
    <d v="1899-12-30T15:09:35"/>
    <s v="محمد محمود دسوقى"/>
    <x v="0"/>
    <s v="mimimarco20@gmail.com"/>
    <s v="30209290105995"/>
    <s v="201013595639"/>
    <x v="1"/>
    <m/>
    <x v="7"/>
    <n v="14"/>
    <n v="15"/>
    <n v="2"/>
    <s v="HK694622370PY"/>
    <s v=""/>
    <s v=""/>
    <s v=""/>
    <s v=""/>
    <s v=""/>
    <s v=""/>
    <s v=""/>
    <s v="HK"/>
    <s v="PY"/>
  </r>
  <r>
    <s v="42961تامرtamerelshaarawy@yahoo.comاستفسار عن مسار الطرد"/>
    <d v="2017-08-14T00:00:00"/>
    <d v="1899-12-30T15:14:29"/>
    <s v="تامر"/>
    <x v="0"/>
    <s v="tamerelshaarawy@yahoo.com"/>
    <s v="27612030100301701"/>
    <s v="01222751157"/>
    <x v="1"/>
    <m/>
    <x v="7"/>
    <n v="14"/>
    <n v="15"/>
    <n v="2"/>
    <s v="RR345056674EG"/>
    <s v=""/>
    <s v=""/>
    <s v=""/>
    <s v=""/>
    <s v=""/>
    <s v=""/>
    <s v=""/>
    <s v="RR"/>
    <s v="EG"/>
  </r>
  <r>
    <s v="42961محمود عادل عبداللهmahmoud.adel@ymail.comشــكــوى"/>
    <d v="2017-08-14T00:00:00"/>
    <d v="1899-12-30T15:15:27"/>
    <s v="محمود عادل عبدالله"/>
    <x v="0"/>
    <s v="mahmoud.adel@ymail.com"/>
    <s v="28908221200516"/>
    <s v="201092692625"/>
    <x v="2"/>
    <m/>
    <x v="7"/>
    <n v="14"/>
    <n v="15"/>
    <n v="2"/>
    <s v="RP356147328SG"/>
    <s v=""/>
    <s v=""/>
    <s v=""/>
    <s v=""/>
    <s v=""/>
    <s v=""/>
    <s v=""/>
    <s v="RP"/>
    <s v="SG"/>
  </r>
  <r>
    <s v="42961طارق عبد الخالق عبد الكريم مصطفىkareem_kareem201190@yahoo.comاستفســار فنـى"/>
    <d v="2017-08-14T00:00:00"/>
    <d v="1899-12-30T16:07:45"/>
    <s v="طارق عبد الخالق عبد الكريم مصطفى"/>
    <x v="0"/>
    <s v="kareem_kareem201190@yahoo.com"/>
    <s v="28902240102331"/>
    <s v="201280460313"/>
    <x v="5"/>
    <m/>
    <x v="7"/>
    <n v="14"/>
    <n v="16"/>
    <n v="2"/>
    <s v=""/>
    <s v=""/>
    <s v=""/>
    <s v=""/>
    <s v=""/>
    <s v=""/>
    <s v=""/>
    <s v=""/>
    <s v=""/>
    <s v=""/>
  </r>
  <r>
    <s v="42961Muhammad Aamereng.m333@gmail.comأخـــــرى"/>
    <d v="2017-08-14T00:00:00"/>
    <d v="1899-12-30T16:09:01"/>
    <s v="Muhammad Aamer"/>
    <x v="0"/>
    <s v="eng.m333@gmail.com"/>
    <s v="29002011500414"/>
    <s v="201093971793"/>
    <x v="4"/>
    <m/>
    <x v="7"/>
    <n v="14"/>
    <n v="16"/>
    <n v="2"/>
    <s v=""/>
    <s v=""/>
    <s v=""/>
    <s v=""/>
    <s v=""/>
    <s v=""/>
    <s v=""/>
    <s v=""/>
    <s v=""/>
    <s v=""/>
  </r>
  <r>
    <s v="42961رأفت حسنى إسماعيلrofee-005@hotmail.comاستفســار عن خدمــة"/>
    <d v="2017-08-14T00:00:00"/>
    <d v="1899-12-30T16:35:18"/>
    <s v="رأفت حسنى إسماعيل"/>
    <x v="0"/>
    <s v="rofee-005@hotmail.com"/>
    <s v="026305232600032"/>
    <s v="201102018488"/>
    <x v="0"/>
    <m/>
    <x v="7"/>
    <n v="14"/>
    <n v="16"/>
    <n v="2"/>
    <s v=""/>
    <s v=""/>
    <s v=""/>
    <s v=""/>
    <s v=""/>
    <s v=""/>
    <s v=""/>
    <s v=""/>
    <s v=""/>
    <s v=""/>
  </r>
  <r>
    <s v="42961محمد عبد اللطيف محمود خلفmak@ultimateserv.comاستفسار عن مسار الطرد"/>
    <d v="2017-08-14T00:00:00"/>
    <d v="1899-12-30T16:48:40"/>
    <s v="محمد عبد اللطيف محمود خلف"/>
    <x v="0"/>
    <s v="mak@ultimateserv.com"/>
    <s v="28408211602478"/>
    <s v="201003188292"/>
    <x v="1"/>
    <m/>
    <x v="7"/>
    <n v="14"/>
    <n v="16"/>
    <n v="2"/>
    <s v="RX574546809DE"/>
    <s v=""/>
    <s v=""/>
    <s v=""/>
    <s v=""/>
    <s v=""/>
    <s v=""/>
    <s v=""/>
    <s v="RX"/>
    <s v="DE"/>
  </r>
  <r>
    <s v="42961محمود معاذ حمزه البحيرىmahmoud_moaz@yahoo.comشــكــوى"/>
    <d v="2017-08-14T00:00:00"/>
    <d v="1899-12-30T17:00:11"/>
    <s v="محمود معاذ حمزه البحيرى"/>
    <x v="0"/>
    <s v="mahmoud_moaz@yahoo.com"/>
    <s v="28210261201933"/>
    <s v="00201224089740"/>
    <x v="2"/>
    <m/>
    <x v="7"/>
    <n v="14"/>
    <n v="17"/>
    <n v="2"/>
    <s v=""/>
    <s v=""/>
    <s v=""/>
    <s v=""/>
    <s v=""/>
    <s v=""/>
    <s v=""/>
    <s v=""/>
    <s v=""/>
    <s v=""/>
  </r>
  <r>
    <s v="42961مهندMohaned_aydeen@yahoo.comاستفسار عن مسار الطرد"/>
    <d v="2017-08-14T00:00:00"/>
    <d v="1899-12-30T18:16:34"/>
    <s v="مهند"/>
    <x v="0"/>
    <s v="Mohaned_aydeen@yahoo.com"/>
    <s v="29006198800497"/>
    <s v="201006694470"/>
    <x v="1"/>
    <m/>
    <x v="7"/>
    <n v="14"/>
    <n v="18"/>
    <n v="2"/>
    <s v=""/>
    <s v=""/>
    <s v=""/>
    <s v=""/>
    <s v=""/>
    <s v=""/>
    <s v=""/>
    <s v=""/>
    <s v=""/>
    <s v=""/>
  </r>
  <r>
    <s v="42961خيرى عبدالوهاب حسين عبدالرحيمtrawan131@gmail.comاستفســار عن خدمــة"/>
    <d v="2017-08-14T00:00:00"/>
    <d v="1899-12-30T18:29:37"/>
    <s v="خيرى عبدالوهاب حسين عبدالرحيم"/>
    <x v="0"/>
    <s v="trawan131@gmail.com"/>
    <s v="27601082502799"/>
    <s v="201140277230"/>
    <x v="0"/>
    <m/>
    <x v="7"/>
    <n v="14"/>
    <n v="18"/>
    <n v="2"/>
    <s v=""/>
    <s v=""/>
    <s v=""/>
    <s v=""/>
    <s v=""/>
    <s v=""/>
    <s v=""/>
    <s v=""/>
    <s v=""/>
    <s v=""/>
  </r>
  <r>
    <s v="42961محمد على ابراهيمismail12211@yahoo.comشــكــوى"/>
    <d v="2017-08-14T00:00:00"/>
    <d v="1899-12-30T18:44:23"/>
    <s v="محمد على ابراهيم"/>
    <x v="0"/>
    <s v="ismail12211@yahoo.com"/>
    <s v="26707162800579"/>
    <s v="00201004285687"/>
    <x v="2"/>
    <m/>
    <x v="7"/>
    <n v="14"/>
    <n v="18"/>
    <n v="2"/>
    <s v=""/>
    <s v=""/>
    <s v=""/>
    <s v=""/>
    <s v=""/>
    <s v=""/>
    <s v=""/>
    <s v=""/>
    <s v=""/>
    <s v=""/>
  </r>
  <r>
    <s v="42961Ibrahim Mohamad Atta Omaribrahim.geophysicist@outlook.comشــكــوى"/>
    <d v="2017-08-14T00:00:00"/>
    <d v="1899-12-30T19:15:33"/>
    <s v="Ibrahim Mohamad Atta Omar"/>
    <x v="0"/>
    <s v="ibrahim.geophysicist@outlook.com"/>
    <s v="29109141203879"/>
    <s v="201116840060"/>
    <x v="2"/>
    <m/>
    <x v="7"/>
    <n v="14"/>
    <n v="19"/>
    <n v="2"/>
    <s v="EC415157779SG"/>
    <s v=""/>
    <s v=""/>
    <s v=""/>
    <s v=""/>
    <s v=""/>
    <s v=""/>
    <s v=""/>
    <s v="EC"/>
    <s v="SG"/>
  </r>
  <r>
    <s v="42961رانيا محمد الهاديRelhady2011@gmail.comشــكــوى"/>
    <d v="2017-08-14T00:00:00"/>
    <d v="1899-12-30T21:06:44"/>
    <s v="رانيا محمد الهادي"/>
    <x v="0"/>
    <s v="Relhady2011@gmail.com"/>
    <s v="27901071303801"/>
    <s v="01067038333 2"/>
    <x v="2"/>
    <m/>
    <x v="7"/>
    <n v="14"/>
    <n v="21"/>
    <n v="2"/>
    <s v=""/>
    <s v=""/>
    <s v=""/>
    <s v=""/>
    <s v=""/>
    <s v=""/>
    <s v=""/>
    <s v=""/>
    <s v=""/>
    <s v=""/>
  </r>
  <r>
    <s v="42962هبه الله محمود محمد ربيع متوليMask.girls@yahoo.comشــكــوى"/>
    <d v="2017-08-15T00:00:00"/>
    <d v="1899-12-30T02:10:14"/>
    <s v="هبه الله محمود محمد ربيع متولي"/>
    <x v="0"/>
    <s v="Mask.girls@yahoo.com"/>
    <s v="29011142200067"/>
    <s v="01000456151"/>
    <x v="2"/>
    <m/>
    <x v="7"/>
    <n v="15"/>
    <n v="2"/>
    <n v="3"/>
    <s v=""/>
    <s v=""/>
    <s v=""/>
    <s v=""/>
    <s v=""/>
    <s v=""/>
    <s v=""/>
    <s v=""/>
    <s v=""/>
    <s v=""/>
  </r>
  <r>
    <s v="42962يمنى حسني عبد الحميدybassuony@gmail.comاستفسار عن مسار الطرد"/>
    <d v="2017-08-15T00:00:00"/>
    <d v="1899-12-30T05:35:26"/>
    <s v="يمنى حسني عبد الحميد"/>
    <x v="0"/>
    <s v="ybassuony@gmail.com"/>
    <s v="28911191500065"/>
    <s v="201064995226"/>
    <x v="1"/>
    <m/>
    <x v="7"/>
    <n v="15"/>
    <n v="5"/>
    <n v="3"/>
    <s v="EE704218149EG"/>
    <s v=""/>
    <s v=""/>
    <s v=""/>
    <s v=""/>
    <s v=""/>
    <s v=""/>
    <s v=""/>
    <s v="EE"/>
    <s v="EG"/>
  </r>
  <r>
    <s v="42962عمرو محمد عاطف السيدamratef117@hotmail.comاستفسار عن مسار الطرد"/>
    <d v="2017-08-15T00:00:00"/>
    <d v="1899-12-30T05:36:05"/>
    <s v="عمرو محمد عاطف السيد"/>
    <x v="0"/>
    <s v="amratef117@hotmail.com"/>
    <s v="28306280100193"/>
    <s v="201005444223"/>
    <x v="1"/>
    <m/>
    <x v="7"/>
    <n v="15"/>
    <n v="5"/>
    <n v="3"/>
    <s v="EE704076940EG"/>
    <s v=""/>
    <s v=""/>
    <s v=""/>
    <s v=""/>
    <s v=""/>
    <s v=""/>
    <s v=""/>
    <s v="EE"/>
    <s v="EG"/>
  </r>
  <r>
    <s v="42962Hady Mostafa IbrahimHady821095@gmail.comاستفسار عن مسار الطرد"/>
    <d v="2017-08-15T00:00:00"/>
    <d v="1899-12-30T06:21:53"/>
    <s v="Hady Mostafa Ibrahim"/>
    <x v="0"/>
    <s v="Hady821095@gmail.com"/>
    <s v="28009150100651"/>
    <s v="00201066624040"/>
    <x v="1"/>
    <m/>
    <x v="7"/>
    <n v="15"/>
    <n v="6"/>
    <n v="3"/>
    <s v="RT363795645HK"/>
    <s v=""/>
    <s v=""/>
    <s v=""/>
    <s v=""/>
    <s v=""/>
    <s v=""/>
    <s v=""/>
    <s v="RT"/>
    <s v="HK"/>
  </r>
  <r>
    <s v="42962Hamdy Elzawawyglobyard@hotmail.comشــكــوى"/>
    <d v="2017-08-15T00:00:00"/>
    <d v="1899-12-30T06:40:37"/>
    <s v="Hamdy Elzawawy"/>
    <x v="0"/>
    <s v="globyard@hotmail.com"/>
    <s v=": A19044902"/>
    <s v="971505535572"/>
    <x v="2"/>
    <m/>
    <x v="7"/>
    <n v="15"/>
    <n v="6"/>
    <n v="3"/>
    <s v="EE704009199EG"/>
    <s v=""/>
    <s v=""/>
    <s v=""/>
    <s v=""/>
    <s v=""/>
    <s v=""/>
    <s v=""/>
    <s v="EE"/>
    <s v="EG"/>
  </r>
  <r>
    <s v="42962أروي عبد الحليمarwazakaria@hotmail.comأخـــــرى"/>
    <d v="2017-08-15T00:00:00"/>
    <d v="1899-12-30T09:30:13"/>
    <s v="أروي عبد الحليم"/>
    <x v="0"/>
    <s v="arwazakaria@hotmail.com"/>
    <s v="27908160201545"/>
    <s v="01001899355"/>
    <x v="4"/>
    <m/>
    <x v="7"/>
    <n v="15"/>
    <n v="9"/>
    <n v="3"/>
    <s v=""/>
    <s v=""/>
    <s v=""/>
    <s v=""/>
    <s v=""/>
    <s v=""/>
    <s v=""/>
    <s v=""/>
    <s v=""/>
    <s v=""/>
  </r>
  <r>
    <s v="42962اسلام محمد احمد محمد عبد الفتاحislammohamed92@yahoo.comاستفسار عن مسار الطرد"/>
    <d v="2017-08-15T00:00:00"/>
    <d v="1899-12-30T10:19:17"/>
    <s v="اسلام محمد احمد محمد عبد الفتاح"/>
    <x v="0"/>
    <s v="islammohamed92@yahoo.com"/>
    <s v="28309092101017"/>
    <s v="201154111558"/>
    <x v="1"/>
    <m/>
    <x v="7"/>
    <n v="15"/>
    <n v="10"/>
    <n v="3"/>
    <s v=""/>
    <s v=""/>
    <s v=""/>
    <s v=""/>
    <s v=""/>
    <s v=""/>
    <s v=""/>
    <s v=""/>
    <s v=""/>
    <s v=""/>
  </r>
  <r>
    <s v="42962محمد على محمد محمودomda1716@yahoo.comاستفســار عن خدمــة"/>
    <d v="2017-08-15T00:00:00"/>
    <d v="1899-12-30T11:28:30"/>
    <s v="محمد على محمد محمود"/>
    <x v="2"/>
    <s v="omda1716@yahoo.com"/>
    <s v="28710012417856"/>
    <s v="00966565034352"/>
    <x v="0"/>
    <m/>
    <x v="7"/>
    <n v="15"/>
    <n v="11"/>
    <n v="3"/>
    <s v=""/>
    <s v=""/>
    <s v=""/>
    <s v=""/>
    <s v=""/>
    <s v=""/>
    <s v=""/>
    <s v=""/>
    <s v=""/>
    <s v=""/>
  </r>
  <r>
    <s v="42962محمود صبرى عبود محمدaboud.s.m@aun.edu.egاستفسار عن مسار الطرد"/>
    <n v="42962"/>
    <n v="0.49907407407407406"/>
    <s v="محمود صبرى عبود محمد"/>
    <x v="0"/>
    <s v="aboud.s.m@aun.edu.eg"/>
    <s v="29201052503692"/>
    <s v="00201068687206"/>
    <x v="1"/>
    <m/>
    <x v="7"/>
    <n v="15"/>
    <n v="11"/>
    <n v="3"/>
    <s v="EE704228044EG"/>
    <s v=""/>
    <s v=""/>
    <s v=""/>
    <s v=""/>
    <s v=""/>
    <s v=""/>
    <s v=""/>
    <s v="EE"/>
    <s v="EG"/>
  </r>
  <r>
    <s v="42962محمد شاهينDr.mshahin@icloud.comاستفسار عن مسار الطرد"/>
    <n v="42962"/>
    <n v="0.50726851851851851"/>
    <s v="محمد شاهين"/>
    <x v="0"/>
    <s v="Dr.mshahin@icloud.com"/>
    <s v="29010031500171"/>
    <s v="201008500074"/>
    <x v="1"/>
    <m/>
    <x v="7"/>
    <n v="15"/>
    <n v="12"/>
    <n v="3"/>
    <s v="RF785167538CN"/>
    <s v=""/>
    <s v=""/>
    <s v=""/>
    <s v=""/>
    <s v=""/>
    <s v=""/>
    <s v=""/>
    <s v="RF"/>
    <s v="CN"/>
  </r>
  <r>
    <s v="42962ثروت سامى نصيفtharwatsamy00.ts@gmail.comاستفســار عن خدمــة"/>
    <n v="42962"/>
    <n v="0.51586805555555559"/>
    <s v="ثروت سامى نصيف"/>
    <x v="0"/>
    <s v="tharwatsamy00.ts@gmail.com"/>
    <s v="28608011704755"/>
    <s v="201228624374"/>
    <x v="0"/>
    <m/>
    <x v="7"/>
    <n v="15"/>
    <n v="12"/>
    <n v="3"/>
    <s v=""/>
    <s v=""/>
    <s v=""/>
    <s v=""/>
    <s v=""/>
    <s v=""/>
    <s v=""/>
    <s v=""/>
    <s v=""/>
    <s v=""/>
  </r>
  <r>
    <s v="42962احمد فتحى عبد المنعمa.fathy014@yahoo.comاستفسار عن مسار الطرد"/>
    <d v="2017-08-15T00:00:00"/>
    <d v="1899-12-30T12:47:17"/>
    <s v="احمد فتحى عبد المنعم"/>
    <x v="0"/>
    <s v="a.fathy014@yahoo.com"/>
    <s v="27211230201652"/>
    <s v="01117882517"/>
    <x v="1"/>
    <m/>
    <x v="7"/>
    <n v="15"/>
    <n v="12"/>
    <n v="3"/>
    <s v=""/>
    <s v=""/>
    <s v=""/>
    <s v=""/>
    <s v=""/>
    <s v=""/>
    <s v=""/>
    <s v=""/>
    <s v=""/>
    <s v=""/>
  </r>
  <r>
    <s v="42962امجدAmgad_vico@yahoo.comأخـــــرى"/>
    <d v="2017-08-15T00:00:00"/>
    <d v="1899-12-30T13:04:36"/>
    <s v="امجد"/>
    <x v="0"/>
    <s v="Amgad_vico@yahoo.com"/>
    <s v="28905262102139"/>
    <s v="0201201820984"/>
    <x v="4"/>
    <m/>
    <x v="7"/>
    <n v="15"/>
    <n v="13"/>
    <n v="3"/>
    <s v=""/>
    <s v=""/>
    <s v=""/>
    <s v=""/>
    <s v=""/>
    <s v=""/>
    <s v=""/>
    <s v=""/>
    <s v=""/>
    <s v=""/>
  </r>
  <r>
    <s v="42962شريف انتصارshrmony@gmail.comاستفسار عن مسار الطرد"/>
    <d v="2017-08-15T00:00:00"/>
    <d v="1899-12-30T13:16:42"/>
    <s v="شريف انتصار"/>
    <x v="0"/>
    <s v="shrmony@gmail.com"/>
    <s v="29006121401131"/>
    <s v="201147354254"/>
    <x v="1"/>
    <m/>
    <x v="7"/>
    <n v="15"/>
    <n v="13"/>
    <n v="3"/>
    <s v="RX581044665DE"/>
    <s v=""/>
    <s v=""/>
    <s v=""/>
    <s v=""/>
    <s v=""/>
    <s v=""/>
    <s v=""/>
    <s v="RX"/>
    <s v="DE"/>
  </r>
  <r>
    <s v="42962حمادة مصطفي حسن مصطفيhassanhamada184@yahoo.comاستفسار عن مسار الطرد"/>
    <d v="2017-08-15T00:00:00"/>
    <d v="1899-12-30T13:26:31"/>
    <s v="حمادة مصطفي حسن مصطفي"/>
    <x v="0"/>
    <s v="hassanhamada184@yahoo.com"/>
    <s v="28110072700339"/>
    <s v="00201060264119"/>
    <x v="1"/>
    <m/>
    <x v="7"/>
    <n v="15"/>
    <n v="13"/>
    <n v="3"/>
    <s v=""/>
    <s v=""/>
    <s v=""/>
    <s v=""/>
    <s v=""/>
    <s v=""/>
    <s v=""/>
    <s v=""/>
    <s v=""/>
    <s v=""/>
  </r>
  <r>
    <s v="42962محمد عبد اللطيف محمود خلفmak@ultimateserv.comاستفسار عن مسار الطرد"/>
    <d v="2017-08-15T00:00:00"/>
    <d v="1899-12-30T13:31:14"/>
    <s v="محمد عبد اللطيف محمود خلف"/>
    <x v="0"/>
    <s v="mak@ultimateserv.com"/>
    <s v="28408211602478"/>
    <s v="201003188292"/>
    <x v="1"/>
    <m/>
    <x v="7"/>
    <n v="15"/>
    <n v="13"/>
    <n v="3"/>
    <s v="RX574546809DE"/>
    <s v=""/>
    <s v=""/>
    <s v=""/>
    <s v=""/>
    <s v=""/>
    <s v=""/>
    <s v=""/>
    <s v="RX"/>
    <s v="DE"/>
  </r>
  <r>
    <s v="42962سعيد جيد مغاريوسelromany2tok@yahoo.comشــكــوى"/>
    <d v="2017-08-15T00:00:00"/>
    <d v="1899-12-30T13:34:12"/>
    <s v="سعيد جيد مغاريوس"/>
    <x v="0"/>
    <s v="elromany2tok@yahoo.com"/>
    <s v="24804292700191"/>
    <s v="201205090909"/>
    <x v="2"/>
    <m/>
    <x v="7"/>
    <n v="15"/>
    <n v="13"/>
    <n v="3"/>
    <s v=""/>
    <s v=""/>
    <s v=""/>
    <s v=""/>
    <s v=""/>
    <s v=""/>
    <s v=""/>
    <s v=""/>
    <s v=""/>
    <s v=""/>
  </r>
  <r>
    <s v="42962ali mohammed mansyMaryeme_islam@hotmail.comاستفسار عن مسار الطرد"/>
    <d v="2017-08-15T00:00:00"/>
    <d v="1899-12-30T13:54:38"/>
    <s v="ali mohammed mansy"/>
    <x v="0"/>
    <s v="Maryeme_islam@hotmail.com"/>
    <s v="28801160300475"/>
    <s v="201090960240"/>
    <x v="1"/>
    <m/>
    <x v="7"/>
    <n v="15"/>
    <n v="13"/>
    <n v="3"/>
    <s v="EE704176293EG"/>
    <s v=""/>
    <s v=""/>
    <s v=""/>
    <s v=""/>
    <s v=""/>
    <s v=""/>
    <s v=""/>
    <s v="EE"/>
    <s v="EG"/>
  </r>
  <r>
    <s v="42962عماد عبد الفتاح محمد محمدZERO.FAII@YAHOO.COMاستفسار عن مسار الطرد"/>
    <d v="2017-08-15T00:00:00"/>
    <d v="1899-12-30T13:57:02"/>
    <s v="عماد عبد الفتاح محمد محمد"/>
    <x v="0"/>
    <s v="ZERO.FAII@YAHOO.COM"/>
    <s v="28912192800417"/>
    <s v="201211281024"/>
    <x v="1"/>
    <m/>
    <x v="7"/>
    <n v="15"/>
    <n v="13"/>
    <n v="3"/>
    <s v="RB280212979SG"/>
    <s v=""/>
    <s v=""/>
    <s v=""/>
    <s v=""/>
    <s v=""/>
    <s v=""/>
    <s v=""/>
    <s v="RB"/>
    <s v="SG"/>
  </r>
  <r>
    <s v="42962أحمد عادل جمال الدين سيف الله رحميahmedrahmy842@gmail.comاستفسار عن مسار الطرد"/>
    <d v="2017-08-15T00:00:00"/>
    <d v="1899-12-30T14:29:48"/>
    <s v="أحمد عادل جمال الدين سيف الله رحمي"/>
    <x v="0"/>
    <s v="ahmedrahmy842@gmail.com"/>
    <s v="29502130100478"/>
    <s v="201113450877"/>
    <x v="1"/>
    <m/>
    <x v="7"/>
    <n v="15"/>
    <n v="14"/>
    <n v="3"/>
    <s v="RS845346729NL"/>
    <s v=""/>
    <s v=""/>
    <s v=""/>
    <s v=""/>
    <s v=""/>
    <s v=""/>
    <s v=""/>
    <s v="RS"/>
    <s v="NL"/>
  </r>
  <r>
    <s v="42962Hazem elbattaHazem.elbatta88@gmail.comشــكــوى"/>
    <d v="2017-08-15T00:00:00"/>
    <d v="1899-12-30T14:39:40"/>
    <s v="Hazem elbatta"/>
    <x v="0"/>
    <s v="Hazem.elbatta88@gmail.com"/>
    <s v="28808251700136"/>
    <s v="01148555116"/>
    <x v="2"/>
    <m/>
    <x v="7"/>
    <n v="15"/>
    <n v="14"/>
    <n v="3"/>
    <s v="RS657727755NL"/>
    <s v=""/>
    <s v=""/>
    <s v=""/>
    <s v=""/>
    <s v=""/>
    <s v=""/>
    <s v=""/>
    <s v="RS"/>
    <s v="NL"/>
  </r>
  <r>
    <s v="42962Nehma Bakrynehmabakry@yahoo.comأخـــــرى"/>
    <d v="2017-08-15T00:00:00"/>
    <d v="1899-12-30T15:08:17"/>
    <s v="Nehma Bakry"/>
    <x v="0"/>
    <s v="nehmabakry@yahoo.com"/>
    <s v=": eb7302063"/>
    <s v="1095358867"/>
    <x v="4"/>
    <m/>
    <x v="7"/>
    <n v="15"/>
    <n v="15"/>
    <n v="3"/>
    <s v=""/>
    <s v=""/>
    <s v=""/>
    <s v=""/>
    <s v=""/>
    <s v=""/>
    <s v=""/>
    <s v=""/>
    <s v=""/>
    <s v=""/>
  </r>
  <r>
    <s v="42962بلال محمد جمال الدينbelalelshabrawy01@gmail.comاستفسار عن مسار الطرد"/>
    <d v="2017-08-15T00:00:00"/>
    <d v="1899-12-30T15:08:52"/>
    <s v="بلال محمد جمال الدين"/>
    <x v="0"/>
    <s v="belalelshabrawy01@gmail.com"/>
    <s v="28811212600133"/>
    <s v="201004810585"/>
    <x v="1"/>
    <m/>
    <x v="7"/>
    <n v="15"/>
    <n v="15"/>
    <n v="3"/>
    <s v="RO005125679EG"/>
    <s v=""/>
    <s v=""/>
    <s v=""/>
    <s v=""/>
    <s v=""/>
    <s v=""/>
    <s v=""/>
    <s v="RO"/>
    <s v="EG"/>
  </r>
  <r>
    <s v="42962بدر الدين محمد انورbaderanwer@hotmail.comاستفسار عن مسار الطرد"/>
    <d v="2017-08-15T00:00:00"/>
    <d v="1899-12-30T15:31:00"/>
    <s v="بدر الدين محمد انور"/>
    <x v="0"/>
    <s v="baderanwer@hotmail.com"/>
    <s v="24004061600058"/>
    <s v="01280936081"/>
    <x v="1"/>
    <m/>
    <x v="7"/>
    <n v="15"/>
    <n v="15"/>
    <n v="3"/>
    <s v=""/>
    <s v=""/>
    <s v=""/>
    <s v=""/>
    <s v=""/>
    <s v=""/>
    <s v=""/>
    <s v=""/>
    <s v=""/>
    <s v=""/>
  </r>
  <r>
    <s v="42962سعد نصر محمدsaad.nasr1992@gmail.comاستفســار عن خدمــة"/>
    <d v="2017-08-15T00:00:00"/>
    <d v="1899-12-30T16:30:18"/>
    <s v="سعد نصر محمد"/>
    <x v="0"/>
    <s v="saad.nasr1992@gmail.com"/>
    <s v="29201071800851"/>
    <s v="01287227209"/>
    <x v="0"/>
    <m/>
    <x v="7"/>
    <n v="15"/>
    <n v="16"/>
    <n v="3"/>
    <s v=""/>
    <s v=""/>
    <s v=""/>
    <s v=""/>
    <s v=""/>
    <s v=""/>
    <s v=""/>
    <s v=""/>
    <s v=""/>
    <s v=""/>
  </r>
  <r>
    <s v="42962خالد سيد محمد عليsaied22elkadi@gmail.comاستفســار عن خدمــة"/>
    <d v="2017-08-15T00:00:00"/>
    <d v="1899-12-30T17:29:11"/>
    <s v="خالد سيد محمد علي"/>
    <x v="0"/>
    <s v="saied22elkadi@gmail.com"/>
    <s v="27207290104713"/>
    <s v="201024000776"/>
    <x v="0"/>
    <m/>
    <x v="7"/>
    <n v="15"/>
    <n v="17"/>
    <n v="3"/>
    <s v=""/>
    <s v=""/>
    <s v=""/>
    <s v=""/>
    <s v=""/>
    <s v=""/>
    <s v=""/>
    <s v=""/>
    <s v=""/>
    <s v=""/>
  </r>
  <r>
    <s v="42962جيهان محمد محمد موسيtamermmosa@gmail.comشــكــوى"/>
    <d v="2017-08-15T00:00:00"/>
    <d v="1899-12-30T19:22:32"/>
    <s v="جيهان محمد محمد موسي"/>
    <x v="0"/>
    <s v="tamermmosa@gmail.com"/>
    <s v="27611230200506"/>
    <s v="201094769069"/>
    <x v="2"/>
    <m/>
    <x v="7"/>
    <n v="15"/>
    <n v="19"/>
    <n v="3"/>
    <s v=""/>
    <s v=""/>
    <s v=""/>
    <s v=""/>
    <s v=""/>
    <s v=""/>
    <s v=""/>
    <s v=""/>
    <s v=""/>
    <s v=""/>
  </r>
  <r>
    <s v="42962hany rashad mohamedhanyrashad_2006@hotmail.comشــكــوى"/>
    <d v="2017-08-15T00:00:00"/>
    <d v="1899-12-30T20:23:50"/>
    <s v="hany rashad mohamed"/>
    <x v="28"/>
    <s v="hanyrashad_2006@hotmail.com"/>
    <s v="86176480"/>
    <s v="005513996772255"/>
    <x v="2"/>
    <m/>
    <x v="7"/>
    <n v="15"/>
    <n v="20"/>
    <n v="3"/>
    <s v="cp292765630br"/>
    <s v=""/>
    <s v=""/>
    <s v=""/>
    <s v=""/>
    <s v=""/>
    <s v=""/>
    <s v=""/>
    <s v="CP"/>
    <s v="BR"/>
  </r>
  <r>
    <s v="42962هاني محمد عبداللهhany_roland@yahoo.comاستفسار عن مسار الطرد"/>
    <d v="2017-08-15T00:00:00"/>
    <d v="1899-12-30T22:11:55"/>
    <s v="هاني محمد عبدالله"/>
    <x v="0"/>
    <s v="hany_roland@yahoo.com"/>
    <s v="28004110100818"/>
    <s v="201002650855"/>
    <x v="1"/>
    <m/>
    <x v="7"/>
    <n v="15"/>
    <n v="22"/>
    <n v="3"/>
    <s v="RF469673926SG"/>
    <s v=""/>
    <s v=""/>
    <s v=""/>
    <s v=""/>
    <s v=""/>
    <s v=""/>
    <s v=""/>
    <s v="RF"/>
    <s v="SG"/>
  </r>
  <r>
    <s v="42963Ahmedmedo1989oooo@gmail.comاستفسار عن مسار الطرد"/>
    <d v="2017-08-16T00:00:00"/>
    <d v="1899-12-30T00:03:25"/>
    <s v="Ahmed"/>
    <x v="0"/>
    <s v="medo1989oooo@gmail.com"/>
    <s v="28907011317694"/>
    <s v="201093082020"/>
    <x v="1"/>
    <m/>
    <x v="7"/>
    <n v="16"/>
    <n v="0"/>
    <n v="4"/>
    <s v=""/>
    <s v=""/>
    <s v=""/>
    <s v=""/>
    <s v=""/>
    <s v=""/>
    <s v=""/>
    <s v=""/>
    <s v=""/>
    <s v=""/>
  </r>
  <r>
    <s v="42963عائشه جمال الدين محمدaasha2016@yahoo.comأخـــــرى"/>
    <d v="2017-08-16T00:00:00"/>
    <d v="1899-12-30T00:57:35"/>
    <s v="عائشه جمال الدين محمد"/>
    <x v="0"/>
    <s v="aasha2016@yahoo.com"/>
    <s v="29406012607381"/>
    <s v="0201148889207"/>
    <x v="4"/>
    <m/>
    <x v="7"/>
    <n v="16"/>
    <n v="0"/>
    <n v="4"/>
    <s v=""/>
    <s v=""/>
    <s v=""/>
    <s v=""/>
    <s v=""/>
    <s v=""/>
    <s v=""/>
    <s v=""/>
    <s v=""/>
    <s v=""/>
  </r>
  <r>
    <s v="42963ابراهيم نادي ابراهيم نادي محمدhimanady39@yahoo.comاستفســار عن خدمــة"/>
    <d v="2017-08-16T00:00:00"/>
    <d v="1899-12-30T01:14:43"/>
    <s v="ابراهيم نادي ابراهيم نادي محمد"/>
    <x v="0"/>
    <s v="himanady39@yahoo.com"/>
    <s v="29206272100159"/>
    <s v="201149040408"/>
    <x v="0"/>
    <m/>
    <x v="7"/>
    <n v="16"/>
    <n v="1"/>
    <n v="4"/>
    <s v=""/>
    <s v=""/>
    <s v=""/>
    <s v=""/>
    <s v=""/>
    <s v=""/>
    <s v=""/>
    <s v=""/>
    <s v=""/>
    <s v=""/>
  </r>
  <r>
    <s v="42963عبدالرحمن محمد ربيعwww.manager.oka@gmail.comشــكــوى"/>
    <d v="2017-08-16T00:00:00"/>
    <d v="1899-12-30T03:32:37"/>
    <s v="عبدالرحمن محمد ربيع"/>
    <x v="0"/>
    <s v="www.manager.oka@gmail.com"/>
    <s v="29009071401339"/>
    <s v="01276740635"/>
    <x v="2"/>
    <m/>
    <x v="7"/>
    <n v="16"/>
    <n v="3"/>
    <n v="4"/>
    <s v=""/>
    <s v=""/>
    <s v=""/>
    <s v=""/>
    <s v=""/>
    <s v=""/>
    <s v=""/>
    <s v=""/>
    <s v=""/>
    <s v=""/>
  </r>
  <r>
    <s v="42963احمد عزت مليجيahmed.123.melegy@gmail.comأخـــــرى"/>
    <d v="2017-08-16T00:00:00"/>
    <d v="1899-12-30T04:21:23"/>
    <s v="احمد عزت مليجي"/>
    <x v="0"/>
    <s v="ahmed.123.melegy@gmail.com"/>
    <s v="29011160103931"/>
    <s v="01125547921"/>
    <x v="4"/>
    <m/>
    <x v="7"/>
    <n v="16"/>
    <n v="4"/>
    <n v="4"/>
    <s v=""/>
    <s v=""/>
    <s v=""/>
    <s v=""/>
    <s v=""/>
    <s v=""/>
    <s v=""/>
    <s v=""/>
    <s v=""/>
    <s v=""/>
  </r>
  <r>
    <s v="42963Tamer malak fayez kaldastamer_malak@hotmail.comاستفســار عن خدمــة"/>
    <d v="2017-08-16T00:00:00"/>
    <d v="1899-12-30T04:46:31"/>
    <s v="Tamer malak fayez kaldas"/>
    <x v="1"/>
    <s v="tamer_malak@hotmail.com"/>
    <s v="28307120100592"/>
    <s v="0015629120720"/>
    <x v="0"/>
    <m/>
    <x v="7"/>
    <n v="16"/>
    <n v="4"/>
    <n v="4"/>
    <s v=""/>
    <s v=""/>
    <s v=""/>
    <s v=""/>
    <s v=""/>
    <s v=""/>
    <s v=""/>
    <s v=""/>
    <s v=""/>
    <s v=""/>
  </r>
  <r>
    <s v="42963Ahmed Mostafamustafam@ksu.edu.saاستفسار عن مسار الطرد"/>
    <d v="2017-08-16T00:00:00"/>
    <d v="1899-12-30T07:51:22"/>
    <s v="Ahmed Mostafa"/>
    <x v="0"/>
    <s v="mustafam@ksu.edu.sa"/>
    <s v=": A20912282"/>
    <s v="01026161835"/>
    <x v="1"/>
    <m/>
    <x v="7"/>
    <n v="16"/>
    <n v="7"/>
    <n v="4"/>
    <s v="EE704251048EG"/>
    <s v="EE704251269EG"/>
    <s v="EE704251391EG"/>
    <s v="EE704251493EG"/>
    <s v=""/>
    <s v=""/>
    <s v=""/>
    <s v=""/>
    <s v="EE"/>
    <s v="EG"/>
  </r>
  <r>
    <s v="42963محمد علي عبد العزيز محمد سعدmedoelmasry464@yahoo.comاستفسار عن مسار الطرد"/>
    <d v="2017-08-16T00:00:00"/>
    <d v="1899-12-30T09:13:51"/>
    <s v="محمد علي عبد العزيز محمد سعد"/>
    <x v="0"/>
    <s v="medoelmasry464@yahoo.com"/>
    <s v="29705241602411"/>
    <s v="201211435580"/>
    <x v="1"/>
    <m/>
    <x v="7"/>
    <n v="16"/>
    <n v="9"/>
    <n v="4"/>
    <s v="rs763508629nl"/>
    <s v=""/>
    <s v=""/>
    <s v=""/>
    <s v=""/>
    <s v=""/>
    <s v=""/>
    <s v=""/>
    <s v="RS"/>
    <s v="NL"/>
  </r>
  <r>
    <s v="42963محمود على عفيفىm_aliafifi688@yahoo.comاستفســار عن خدمــة"/>
    <d v="2017-08-16T00:00:00"/>
    <d v="1899-12-30T09:58:47"/>
    <s v="محمود على عفيفى"/>
    <x v="0"/>
    <s v="m_aliafifi688@yahoo.com"/>
    <s v="27412030103457"/>
    <s v="201118466646"/>
    <x v="0"/>
    <m/>
    <x v="7"/>
    <n v="16"/>
    <n v="9"/>
    <n v="4"/>
    <s v=""/>
    <s v=""/>
    <s v=""/>
    <s v=""/>
    <s v=""/>
    <s v=""/>
    <s v=""/>
    <s v=""/>
    <s v=""/>
    <s v=""/>
  </r>
  <r>
    <s v="42963طارق عاطف عباس عبدالغنيtareek.atef@gmail.comاستفسار عن مسار الطرد"/>
    <d v="2017-08-16T00:00:00"/>
    <d v="1899-12-30T10:03:43"/>
    <s v="طارق عاطف عباس عبدالغني"/>
    <x v="0"/>
    <s v="tareek.atef@gmail.com"/>
    <s v="29506210101497"/>
    <s v="201151119201"/>
    <x v="1"/>
    <m/>
    <x v="7"/>
    <n v="16"/>
    <n v="10"/>
    <n v="4"/>
    <s v="RU632068345GB"/>
    <s v=""/>
    <s v=""/>
    <s v=""/>
    <s v=""/>
    <s v=""/>
    <s v=""/>
    <s v=""/>
    <s v="RU"/>
    <s v="GB"/>
  </r>
  <r>
    <s v="42963محمد المهدىmohamedpmo@yahoo.comاستفسار عن مسار الطرد"/>
    <d v="2017-08-16T00:00:00"/>
    <d v="1899-12-30T10:41:35"/>
    <s v="محمد المهدى"/>
    <x v="0"/>
    <s v="mohamedpmo@yahoo.com"/>
    <s v="28208161602154"/>
    <s v="01284445151"/>
    <x v="1"/>
    <m/>
    <x v="7"/>
    <n v="16"/>
    <n v="10"/>
    <n v="4"/>
    <s v=""/>
    <s v=""/>
    <s v=""/>
    <s v=""/>
    <s v=""/>
    <s v=""/>
    <s v=""/>
    <s v=""/>
    <s v=""/>
    <s v=""/>
  </r>
  <r>
    <s v="42963محمد المهدىmohamedpmo@yahoo.comشــكــوى"/>
    <d v="2017-08-16T00:00:00"/>
    <d v="1899-12-30T10:48:17"/>
    <s v="محمد المهدى"/>
    <x v="0"/>
    <s v="mohamedpmo@yahoo.com"/>
    <s v="28208161602154"/>
    <s v="01284445151"/>
    <x v="2"/>
    <m/>
    <x v="7"/>
    <n v="16"/>
    <n v="10"/>
    <n v="4"/>
    <s v=""/>
    <s v=""/>
    <s v=""/>
    <s v=""/>
    <s v=""/>
    <s v=""/>
    <s v=""/>
    <s v=""/>
    <s v=""/>
    <s v=""/>
  </r>
  <r>
    <s v="42963عبدالحليم على احمدGABDELHALIM@BANQUEMISR.COMاستفسار عن مسار الطرد"/>
    <d v="2017-08-16T00:00:00"/>
    <d v="1899-12-30T10:48:49"/>
    <s v="عبدالحليم على احمد"/>
    <x v="0"/>
    <s v="GABDELHALIM@BANQUEMISR.COM"/>
    <s v="27204050102072"/>
    <s v="01200435512"/>
    <x v="1"/>
    <m/>
    <x v="7"/>
    <n v="16"/>
    <n v="10"/>
    <n v="4"/>
    <s v="EE704315741EG"/>
    <s v=""/>
    <s v=""/>
    <s v=""/>
    <s v=""/>
    <s v=""/>
    <s v=""/>
    <s v=""/>
    <s v="EE"/>
    <s v="EG"/>
  </r>
  <r>
    <s v="42963سمير ناجي محمدsamirhasib@yahoo.comاستفسار فى المبيعات"/>
    <d v="2017-08-16T00:00:00"/>
    <d v="1899-12-30T10:54:48"/>
    <s v="سمير ناجي محمد"/>
    <x v="0"/>
    <s v="samirhasib@yahoo.com"/>
    <s v="27609252101931"/>
    <s v="01012827422"/>
    <x v="3"/>
    <m/>
    <x v="7"/>
    <n v="16"/>
    <n v="10"/>
    <n v="4"/>
    <s v=""/>
    <s v=""/>
    <s v=""/>
    <s v=""/>
    <s v=""/>
    <s v=""/>
    <s v=""/>
    <s v=""/>
    <s v=""/>
    <s v=""/>
  </r>
  <r>
    <s v="42963تامر منسي ابراهيمtamerynot@gmail.comاستفسار عن مسار الطرد"/>
    <d v="2017-08-16T00:00:00"/>
    <d v="1899-12-30T11:17:12"/>
    <s v="تامر منسي ابراهيم"/>
    <x v="0"/>
    <s v="tamerynot@gmail.com"/>
    <s v="27902042100159"/>
    <s v="0201000409009"/>
    <x v="1"/>
    <m/>
    <x v="7"/>
    <n v="16"/>
    <n v="11"/>
    <n v="4"/>
    <s v="RR061729637SA"/>
    <s v=""/>
    <s v=""/>
    <s v=""/>
    <s v=""/>
    <s v=""/>
    <s v=""/>
    <s v=""/>
    <s v="RR"/>
    <s v="SA"/>
  </r>
  <r>
    <s v="42963عمر علاءالدين لاسنهوريosanhoury@razytech.comاستفسار عن مسار الطرد"/>
    <d v="2017-08-16T00:00:00"/>
    <d v="1899-12-30T12:02:56"/>
    <s v="عمر علاءالدين لاسنهوري"/>
    <x v="0"/>
    <s v="osanhoury@razytech.com"/>
    <s v="26801270103279"/>
    <s v="201001200004"/>
    <x v="1"/>
    <m/>
    <x v="7"/>
    <n v="16"/>
    <n v="12"/>
    <n v="4"/>
    <s v="RR113280236GB"/>
    <s v=""/>
    <s v=""/>
    <s v=""/>
    <s v=""/>
    <s v=""/>
    <s v=""/>
    <s v=""/>
    <s v="RR"/>
    <s v="GB"/>
  </r>
  <r>
    <s v="42963mohamedmzg714@yahoo.comأخـــــرى"/>
    <d v="2017-08-16T00:00:00"/>
    <d v="1899-12-30T12:06:35"/>
    <s v="mohamed"/>
    <x v="0"/>
    <s v="mzg714@yahoo.com"/>
    <s v="2105554"/>
    <s v="00201005319040"/>
    <x v="4"/>
    <m/>
    <x v="7"/>
    <n v="16"/>
    <n v="12"/>
    <n v="4"/>
    <s v=""/>
    <s v=""/>
    <s v=""/>
    <s v=""/>
    <s v=""/>
    <s v=""/>
    <s v=""/>
    <s v=""/>
    <s v=""/>
    <s v=""/>
  </r>
  <r>
    <s v="42963مؤمن علي البشكارmomenali2500@gmail.comاستفسار عن مسار الطرد"/>
    <d v="2017-08-16T00:00:00"/>
    <d v="1899-12-30T12:26:06"/>
    <s v="مؤمن علي البشكار"/>
    <x v="0"/>
    <s v="momenali2500@gmail.com"/>
    <s v="29411121600179"/>
    <s v="01158001201"/>
    <x v="1"/>
    <m/>
    <x v="7"/>
    <n v="16"/>
    <n v="12"/>
    <n v="4"/>
    <s v="RX580656834DE"/>
    <s v=""/>
    <s v=""/>
    <s v=""/>
    <s v=""/>
    <s v=""/>
    <s v=""/>
    <s v=""/>
    <s v="RX"/>
    <s v="DE"/>
  </r>
  <r>
    <s v="42963عمار ابو عجميةammarabuajamieh@gmail.comاستفسار عن مسار الطرد"/>
    <d v="2017-08-16T00:00:00"/>
    <d v="1899-12-30T12:38:16"/>
    <s v="عمار ابو عجمية"/>
    <x v="0"/>
    <s v="ammarabuajamieh@gmail.com"/>
    <s v="00962796182556"/>
    <s v="00962796182556"/>
    <x v="1"/>
    <m/>
    <x v="7"/>
    <n v="16"/>
    <n v="12"/>
    <n v="4"/>
    <s v="EE704322994EG"/>
    <s v=""/>
    <s v=""/>
    <s v=""/>
    <s v=""/>
    <s v=""/>
    <s v=""/>
    <s v=""/>
    <s v="EE"/>
    <s v="EG"/>
  </r>
  <r>
    <s v="42963mohammed el gamaldr.mohamed.ragab7@gmail.comاستفسار عن مسار الطرد"/>
    <d v="2017-08-16T00:00:00"/>
    <d v="1899-12-30T12:58:11"/>
    <s v="mohammed el gamal"/>
    <x v="0"/>
    <s v="dr.mohamed.ragab7@gmail.com"/>
    <s v="28903058800835"/>
    <s v="01110004810"/>
    <x v="1"/>
    <m/>
    <x v="7"/>
    <n v="16"/>
    <n v="12"/>
    <n v="4"/>
    <s v="CP102124748MA"/>
    <s v=""/>
    <s v=""/>
    <s v=""/>
    <s v=""/>
    <s v=""/>
    <s v=""/>
    <s v=""/>
    <s v="CP"/>
    <s v="MA"/>
  </r>
  <r>
    <s v="42963حمادة مصطفي حسن مصطفيhassanhamada184@yahoo.comاستفسار عن مسار الطرد"/>
    <d v="2017-08-16T00:00:00"/>
    <d v="1899-12-30T13:06:25"/>
    <s v="حمادة مصطفي حسن مصطفي"/>
    <x v="0"/>
    <s v="hassanhamada184@yahoo.com"/>
    <s v="28110072700339"/>
    <s v="0201060264119"/>
    <x v="1"/>
    <m/>
    <x v="7"/>
    <n v="16"/>
    <n v="13"/>
    <n v="4"/>
    <s v="EE005195754DZ"/>
    <s v=""/>
    <s v=""/>
    <s v=""/>
    <s v=""/>
    <s v=""/>
    <s v=""/>
    <s v=""/>
    <s v="EE"/>
    <s v="DZ"/>
  </r>
  <r>
    <s v="42963محمد عبد السلام أحمد محمودmohamed_cena2112@yahoo.comشــكــوى"/>
    <d v="2017-08-16T00:00:00"/>
    <d v="1899-12-30T13:16:42"/>
    <s v="محمد عبد السلام أحمد محمود"/>
    <x v="0"/>
    <s v="mohamed_cena2112@yahoo.com"/>
    <s v="28903011309238"/>
    <s v="2 01144812993"/>
    <x v="2"/>
    <m/>
    <x v="7"/>
    <n v="16"/>
    <n v="13"/>
    <n v="4"/>
    <s v=""/>
    <s v=""/>
    <s v=""/>
    <s v=""/>
    <s v=""/>
    <s v=""/>
    <s v=""/>
    <s v=""/>
    <s v=""/>
    <s v=""/>
  </r>
  <r>
    <s v="42963صفوتsafwatsharif72@yahoo.comاستفســار عن خدمــة"/>
    <d v="2017-08-16T00:00:00"/>
    <d v="1899-12-30T13:30:11"/>
    <s v="صفوت"/>
    <x v="0"/>
    <s v="safwatsharif72@yahoo.com"/>
    <s v="27201081303557"/>
    <s v="0020100504713"/>
    <x v="0"/>
    <m/>
    <x v="7"/>
    <n v="16"/>
    <n v="13"/>
    <n v="4"/>
    <s v=""/>
    <s v=""/>
    <s v=""/>
    <s v=""/>
    <s v=""/>
    <s v=""/>
    <s v=""/>
    <s v=""/>
    <s v=""/>
    <s v=""/>
  </r>
  <r>
    <s v="42963YASSMEN IBRAHIMtransdawy@gmil.comشــكــوى"/>
    <d v="2017-08-16T00:00:00"/>
    <d v="1899-12-30T13:43:20"/>
    <s v="YASSMEN IBRAHIM"/>
    <x v="0"/>
    <s v="transdawy@gmil.com"/>
    <s v="29304011816965"/>
    <s v="01282017890"/>
    <x v="2"/>
    <m/>
    <x v="7"/>
    <n v="16"/>
    <n v="13"/>
    <n v="4"/>
    <s v="EM000571970EG"/>
    <s v=""/>
    <s v=""/>
    <s v=""/>
    <s v=""/>
    <s v=""/>
    <s v=""/>
    <s v=""/>
    <s v="EM"/>
    <s v="EG"/>
  </r>
  <r>
    <s v="42963دعاء محمد عبد المحسنDody_roka2010@yahoo.comشــكــوى"/>
    <d v="2017-08-16T00:00:00"/>
    <d v="1899-12-30T13:48:59"/>
    <s v="دعاء محمد عبد المحسن"/>
    <x v="0"/>
    <s v="Dody_roka2010@yahoo.com"/>
    <s v="28508011408825"/>
    <s v="01067054854"/>
    <x v="2"/>
    <m/>
    <x v="7"/>
    <n v="16"/>
    <n v="13"/>
    <n v="4"/>
    <s v=""/>
    <s v=""/>
    <s v=""/>
    <s v=""/>
    <s v=""/>
    <s v=""/>
    <s v=""/>
    <s v=""/>
    <s v=""/>
    <s v=""/>
  </r>
  <r>
    <s v="42963دولاجي عماد رمزي تاوضروسemaddolagy@gmail.comشــكــوى"/>
    <d v="2017-08-16T00:00:00"/>
    <d v="1899-12-30T14:28:08"/>
    <s v="دولاجي عماد رمزي تاوضروس"/>
    <x v="0"/>
    <s v="emaddolagy@gmail.com"/>
    <s v="29509142601205"/>
    <s v="01280850871"/>
    <x v="2"/>
    <m/>
    <x v="7"/>
    <n v="16"/>
    <n v="14"/>
    <n v="4"/>
    <s v=""/>
    <s v=""/>
    <s v=""/>
    <s v=""/>
    <s v=""/>
    <s v=""/>
    <s v=""/>
    <s v=""/>
    <s v=""/>
    <s v=""/>
  </r>
  <r>
    <s v="42963ماجد فكرى حامد سليمانMaged.soliman80@gmail.comاستفسار عن مسار الطرد"/>
    <d v="2017-08-16T00:00:00"/>
    <d v="1899-12-30T14:49:51"/>
    <s v="ماجد فكرى حامد سليمان"/>
    <x v="0"/>
    <s v="Maged.soliman80@gmail.com"/>
    <s v="28208042100655"/>
    <s v="00201004568307"/>
    <x v="1"/>
    <m/>
    <x v="7"/>
    <n v="16"/>
    <n v="14"/>
    <n v="4"/>
    <s v="CK052904823DE"/>
    <s v="CK052904942DE"/>
    <s v="CK052904956DE"/>
    <s v=""/>
    <s v=""/>
    <s v=""/>
    <s v=""/>
    <s v=""/>
    <s v="CK"/>
    <s v="DE"/>
  </r>
  <r>
    <s v="42963وائل بدرالدين فتحى سيدwael01012110044@gmail.comأخـــــرى"/>
    <d v="2017-08-16T00:00:00"/>
    <d v="1899-12-30T15:15:05"/>
    <s v="وائل بدرالدين فتحى سيد"/>
    <x v="0"/>
    <s v="wael01012110044@gmail.com"/>
    <s v="2807012500033"/>
    <s v="01012110044"/>
    <x v="4"/>
    <m/>
    <x v="7"/>
    <n v="16"/>
    <n v="15"/>
    <n v="4"/>
    <s v=""/>
    <s v=""/>
    <s v=""/>
    <s v=""/>
    <s v=""/>
    <s v=""/>
    <s v=""/>
    <s v=""/>
    <s v=""/>
    <s v=""/>
  </r>
  <r>
    <s v="42963الدكتور / أشرف السيد محمودashrafemahmoud@gmail.comشــكــوى"/>
    <d v="2017-08-16T00:00:00"/>
    <d v="1899-12-30T15:36:48"/>
    <s v="الدكتور / أشرف السيد محمود"/>
    <x v="0"/>
    <s v="ashrafemahmoud@gmail.com"/>
    <s v="25307180101937"/>
    <s v="01223103249"/>
    <x v="2"/>
    <m/>
    <x v="7"/>
    <n v="16"/>
    <n v="15"/>
    <n v="4"/>
    <s v="RS904655330CH"/>
    <s v=""/>
    <s v=""/>
    <s v=""/>
    <s v=""/>
    <s v=""/>
    <s v=""/>
    <s v=""/>
    <s v="RS"/>
    <s v="CH"/>
  </r>
  <r>
    <s v="42963Hassan Khedr Hassanyararmia001@hotmail.comاستفسار عن مسار الطرد"/>
    <d v="2017-08-16T00:00:00"/>
    <d v="1899-12-30T15:38:18"/>
    <s v="Hassan Khedr Hassan"/>
    <x v="0"/>
    <s v="yararmia001@hotmail.com"/>
    <s v="26511260400374"/>
    <s v="011453395911"/>
    <x v="1"/>
    <m/>
    <x v="7"/>
    <n v="16"/>
    <n v="15"/>
    <n v="4"/>
    <s v="LX617510185DE"/>
    <s v=""/>
    <s v=""/>
    <s v=""/>
    <s v=""/>
    <s v=""/>
    <s v=""/>
    <s v=""/>
    <s v="LX"/>
    <s v="DE"/>
  </r>
  <r>
    <s v="42963Mohammed AbdoHedahed@hotmail.comاستفسار عن مسار الطرد"/>
    <d v="2017-08-16T00:00:00"/>
    <d v="1899-12-30T16:19:26"/>
    <s v="Mohammed Abdo"/>
    <x v="7"/>
    <s v="Hedahed@hotmail.com"/>
    <s v=": A03408298"/>
    <s v="971589231083"/>
    <x v="1"/>
    <m/>
    <x v="7"/>
    <n v="16"/>
    <n v="16"/>
    <n v="4"/>
    <s v="EE704360913EG"/>
    <s v=""/>
    <s v=""/>
    <s v=""/>
    <s v=""/>
    <s v=""/>
    <s v=""/>
    <s v=""/>
    <s v="EE"/>
    <s v="EG"/>
  </r>
  <r>
    <s v="42963مجدى عبد الملك جرجسbeshoy.magdy1@hotmail.comاستفسار عن مسار الطرد"/>
    <d v="2017-08-16T00:00:00"/>
    <d v="1899-12-30T17:09:02"/>
    <s v="مجدى عبد الملك جرجس"/>
    <x v="0"/>
    <s v="beshoy.magdy1@hotmail.com"/>
    <s v="25601151900231"/>
    <s v="201223401024"/>
    <x v="1"/>
    <m/>
    <x v="7"/>
    <n v="16"/>
    <n v="17"/>
    <n v="4"/>
    <s v="RZ345438205GB"/>
    <s v=""/>
    <s v=""/>
    <s v=""/>
    <s v=""/>
    <s v=""/>
    <s v=""/>
    <s v=""/>
    <s v="RZ"/>
    <s v="GB"/>
  </r>
  <r>
    <s v="42963وليد عبدالعزيز عبدالرؤف زهرانaleser.mouhamed @gmail.comاستفسار عن مسار الطرد"/>
    <d v="2017-08-16T00:00:00"/>
    <d v="1899-12-30T17:54:22"/>
    <s v="وليد عبدالعزيز عبدالرؤف زهران"/>
    <x v="0"/>
    <s v="aleser.mouhamed @gmail.com"/>
    <s v="28210031600979"/>
    <s v="01006712875"/>
    <x v="1"/>
    <m/>
    <x v="7"/>
    <n v="16"/>
    <n v="17"/>
    <n v="4"/>
    <s v="CP443143047BR"/>
    <s v=""/>
    <s v=""/>
    <s v=""/>
    <s v=""/>
    <s v=""/>
    <s v=""/>
    <s v=""/>
    <s v="CP"/>
    <s v="BR"/>
  </r>
  <r>
    <s v="42963محمود صبرى عبود محمدaboud.s.m@aun.edu.egاستفسار عن مسار الطرد"/>
    <d v="2017-08-16T00:00:00"/>
    <d v="1899-12-30T18:03:48"/>
    <s v="محمود صبرى عبود محمد"/>
    <x v="0"/>
    <s v="aboud.s.m@aun.edu.eg"/>
    <s v="29201052503692"/>
    <s v="00201068687206"/>
    <x v="1"/>
    <m/>
    <x v="7"/>
    <n v="16"/>
    <n v="18"/>
    <n v="4"/>
    <s v="EE704228044EG"/>
    <s v=""/>
    <s v=""/>
    <s v=""/>
    <s v=""/>
    <s v=""/>
    <s v=""/>
    <s v=""/>
    <s v="EE"/>
    <s v="EG"/>
  </r>
  <r>
    <s v="42963يونسem.flag@yahoo.comشــكــوى"/>
    <d v="2017-08-16T00:00:00"/>
    <d v="1899-12-30T18:13:04"/>
    <s v="يونس"/>
    <x v="1"/>
    <s v="em.flag@yahoo.com"/>
    <s v="98798798789798"/>
    <s v="0012024272649"/>
    <x v="2"/>
    <m/>
    <x v="7"/>
    <n v="16"/>
    <n v="18"/>
    <n v="4"/>
    <s v=""/>
    <s v=""/>
    <s v=""/>
    <s v=""/>
    <s v=""/>
    <s v=""/>
    <s v=""/>
    <s v=""/>
    <s v=""/>
    <s v=""/>
  </r>
  <r>
    <s v="42963صالح عمر خليفة محمدsalehtito1990@yahoo.comأخـــــرى"/>
    <d v="2017-08-16T00:00:00"/>
    <d v="1899-12-30T18:16:18"/>
    <s v="صالح عمر خليفة محمد"/>
    <x v="0"/>
    <s v="salehtito1990@yahoo.com"/>
    <s v="29012042502232"/>
    <s v="01220400105"/>
    <x v="4"/>
    <m/>
    <x v="7"/>
    <n v="16"/>
    <n v="18"/>
    <n v="4"/>
    <s v=""/>
    <s v=""/>
    <s v=""/>
    <s v=""/>
    <s v=""/>
    <s v=""/>
    <s v=""/>
    <s v=""/>
    <s v=""/>
    <s v=""/>
  </r>
  <r>
    <s v="42963على حمدي بدر الدينAli.hamdy@gmail.comاستفسار عن مسار الطرد"/>
    <d v="2017-08-16T00:00:00"/>
    <d v="1899-12-30T19:22:55"/>
    <s v="على حمدي بدر الدين"/>
    <x v="0"/>
    <s v="Ali.hamdy@gmail.com"/>
    <s v="29002222100919"/>
    <s v="00201110210559"/>
    <x v="1"/>
    <m/>
    <x v="7"/>
    <n v="16"/>
    <n v="19"/>
    <n v="4"/>
    <s v="EE058760521SA"/>
    <s v=""/>
    <s v=""/>
    <s v=""/>
    <s v=""/>
    <s v=""/>
    <s v=""/>
    <s v=""/>
    <s v="EE"/>
    <s v="SA"/>
  </r>
  <r>
    <s v="42963أحمد جمال الدين أحمد خليفهahmedgkhalifa@gmail.comشــكــوى"/>
    <d v="2017-08-16T00:00:00"/>
    <d v="1899-12-30T19:32:10"/>
    <s v="أحمد جمال الدين أحمد خليفه"/>
    <x v="0"/>
    <s v="ahmedgkhalifa@gmail.com"/>
    <s v="26606050400194"/>
    <s v="01222221822"/>
    <x v="2"/>
    <m/>
    <x v="7"/>
    <n v="16"/>
    <n v="19"/>
    <n v="4"/>
    <s v="RF799498424CN"/>
    <s v=""/>
    <s v=""/>
    <s v=""/>
    <s v=""/>
    <s v=""/>
    <s v=""/>
    <s v=""/>
    <s v="RF"/>
    <s v="CN"/>
  </r>
  <r>
    <s v="42963شركة ميراج لتداول الاوراق الماليةmiragebrokerage@miragebrokerage.netشــكــوى"/>
    <d v="2017-08-16T00:00:00"/>
    <d v="1899-12-30T19:47:51"/>
    <s v="شركة ميراج لتداول الاوراق المالية"/>
    <x v="0"/>
    <s v="miragebrokerage@miragebrokerage.net"/>
    <s v="2401"/>
    <s v="01066600656 - 01066600653-01066600655"/>
    <x v="2"/>
    <m/>
    <x v="7"/>
    <n v="16"/>
    <n v="19"/>
    <n v="4"/>
    <s v=""/>
    <s v=""/>
    <s v=""/>
    <s v=""/>
    <s v=""/>
    <s v=""/>
    <s v=""/>
    <s v=""/>
    <s v=""/>
    <s v=""/>
  </r>
  <r>
    <s v="42963ماجد على أحمد السيدmagedali92@gmail.comأخـــــرى"/>
    <d v="2017-08-16T00:00:00"/>
    <d v="1899-12-30T20:14:00"/>
    <s v="ماجد على أحمد السيد"/>
    <x v="0"/>
    <s v="magedali92@gmail.com"/>
    <s v="28108131601051"/>
    <s v="00201068722962"/>
    <x v="4"/>
    <m/>
    <x v="7"/>
    <n v="16"/>
    <n v="20"/>
    <n v="4"/>
    <s v=""/>
    <s v=""/>
    <s v=""/>
    <s v=""/>
    <s v=""/>
    <s v=""/>
    <s v=""/>
    <s v=""/>
    <s v=""/>
    <s v=""/>
  </r>
  <r>
    <s v="42963RAMY SAMIRRSM82@YAHOO.COMاستفسار عن مسار الطرد"/>
    <d v="2017-08-16T00:00:00"/>
    <d v="1899-12-30T20:34:25"/>
    <s v="RAMY SAMIR"/>
    <x v="0"/>
    <s v="RSM82@YAHOO.COM"/>
    <s v="28211010100336"/>
    <s v="01005751031"/>
    <x v="1"/>
    <m/>
    <x v="7"/>
    <n v="16"/>
    <n v="20"/>
    <n v="4"/>
    <s v="RB278449906SG"/>
    <s v="RF820284039CN"/>
    <s v="RS746120193CN"/>
    <s v="RF828353557CN"/>
    <s v="RB291509215SG"/>
    <s v="RS767059214CN"/>
    <s v="RF835298873CN"/>
    <s v="RB293430629SG"/>
    <s v="RB"/>
    <s v="SG"/>
  </r>
  <r>
    <s v="42963ahmedabc073576@gmail.comاستفســار عن خدمــة"/>
    <d v="2017-08-16T00:00:00"/>
    <d v="1899-12-30T21:02:12"/>
    <s v="ahmed"/>
    <x v="0"/>
    <s v="abc073576@gmail.com"/>
    <s v="29805011701534"/>
    <s v="00201024911017"/>
    <x v="0"/>
    <m/>
    <x v="7"/>
    <n v="16"/>
    <n v="21"/>
    <n v="4"/>
    <s v=""/>
    <s v=""/>
    <s v=""/>
    <s v=""/>
    <s v=""/>
    <s v=""/>
    <s v=""/>
    <s v=""/>
    <s v=""/>
    <s v=""/>
  </r>
  <r>
    <s v="42963جورج سمير غطاسgeorgeayoub234@gmail.comاستفســار عن خدمــة"/>
    <d v="2017-08-16T00:00:00"/>
    <d v="1899-12-30T22:02:43"/>
    <s v="جورج سمير غطاس"/>
    <x v="0"/>
    <s v="georgeayoub234@gmail.com"/>
    <s v="27309270200853"/>
    <s v="01224812561"/>
    <x v="0"/>
    <m/>
    <x v="7"/>
    <n v="16"/>
    <n v="22"/>
    <n v="4"/>
    <s v=""/>
    <s v=""/>
    <s v=""/>
    <s v=""/>
    <s v=""/>
    <s v=""/>
    <s v=""/>
    <s v=""/>
    <s v=""/>
    <s v=""/>
  </r>
  <r>
    <s v="42964محمد احمد محمد المصرىaboelbrkat@gmail.comشــكــوى"/>
    <d v="2017-08-17T00:00:00"/>
    <d v="1899-12-30T00:14:33"/>
    <s v="محمد احمد محمد المصرى"/>
    <x v="0"/>
    <s v="aboelbrkat@gmail.com"/>
    <s v="27203011100678"/>
    <s v="0201006686900"/>
    <x v="2"/>
    <m/>
    <x v="7"/>
    <n v="17"/>
    <n v="0"/>
    <n v="5"/>
    <s v=""/>
    <s v=""/>
    <s v=""/>
    <s v=""/>
    <s v=""/>
    <s v=""/>
    <s v=""/>
    <s v=""/>
    <s v=""/>
    <s v=""/>
  </r>
  <r>
    <s v="42964حسان اللحامTahaallham40@gmail.comاستفسار عن مسار الطرد"/>
    <d v="2017-08-17T00:00:00"/>
    <d v="1899-12-30T04:02:05"/>
    <s v="حسان اللحام"/>
    <x v="0"/>
    <s v="Tahaallham40@gmail.com"/>
    <s v=": 007565804"/>
    <s v="00201159501405"/>
    <x v="1"/>
    <m/>
    <x v="7"/>
    <n v="17"/>
    <n v="4"/>
    <n v="5"/>
    <s v="RR209400350DE"/>
    <s v=""/>
    <s v=""/>
    <s v=""/>
    <s v=""/>
    <s v=""/>
    <s v=""/>
    <s v=""/>
    <s v="RR"/>
    <s v="DE"/>
  </r>
  <r>
    <s v="42964Karim ShoaibKarimshoaib96@gmail.comاستفسار عن مسار الطرد"/>
    <d v="2017-08-17T00:00:00"/>
    <d v="1899-12-30T04:34:43"/>
    <s v="Karim Shoaib"/>
    <x v="0"/>
    <s v="Karimshoaib96@gmail.com"/>
    <s v="22801961401133"/>
    <s v="201063530534"/>
    <x v="1"/>
    <m/>
    <x v="7"/>
    <n v="17"/>
    <n v="4"/>
    <n v="5"/>
    <s v="RP432753365SG"/>
    <s v=""/>
    <s v=""/>
    <s v=""/>
    <s v=""/>
    <s v=""/>
    <s v=""/>
    <s v=""/>
    <s v="RP"/>
    <s v="SG"/>
  </r>
  <r>
    <s v="42964خضر ربيعي طلعتkhadr.rabie@efsa.gov.egاستفسار عن مسار الطرد"/>
    <d v="2017-08-17T00:00:00"/>
    <d v="1899-12-30T09:18:54"/>
    <s v="خضر ربيعي طلعت"/>
    <x v="0"/>
    <s v="khadr.rabie@efsa.gov.eg"/>
    <s v="28103282400978"/>
    <s v="201117438543"/>
    <x v="1"/>
    <m/>
    <x v="7"/>
    <n v="17"/>
    <n v="9"/>
    <n v="5"/>
    <s v="cp700299535eg"/>
    <s v=""/>
    <s v=""/>
    <s v=""/>
    <s v=""/>
    <s v=""/>
    <s v=""/>
    <s v=""/>
    <s v="CP"/>
    <s v="EG"/>
  </r>
  <r>
    <s v="42964 اشرف زكي عمر خالدashrafzaki_2@hotmail.comاستفسار عن مسار الطرد"/>
    <d v="2017-08-17T00:00:00"/>
    <d v="1899-12-30T09:21:44"/>
    <s v=" اشرف زكي عمر خالد"/>
    <x v="2"/>
    <s v="ashrafzaki_2@hotmail.com"/>
    <s v="26203020101357"/>
    <s v="00966502515773"/>
    <x v="1"/>
    <m/>
    <x v="7"/>
    <n v="17"/>
    <n v="9"/>
    <n v="5"/>
    <s v="RR061531285SA"/>
    <s v=""/>
    <s v=""/>
    <s v=""/>
    <s v=""/>
    <s v=""/>
    <s v=""/>
    <s v=""/>
    <s v="RR"/>
    <s v="SA"/>
  </r>
  <r>
    <s v="42964جمال عزتgamal.ezzat2003@gmail.comاستفسار عن مسار الطرد"/>
    <d v="2017-08-17T00:00:00"/>
    <d v="1899-12-30T09:22:35"/>
    <s v="جمال عزت"/>
    <x v="2"/>
    <s v="gamal.ezzat2003@gmail.com"/>
    <s v="28609153200076"/>
    <s v="20927923040"/>
    <x v="1"/>
    <m/>
    <x v="7"/>
    <n v="17"/>
    <n v="9"/>
    <n v="5"/>
    <s v="RR053145775SA"/>
    <s v=""/>
    <s v=""/>
    <s v=""/>
    <s v=""/>
    <s v=""/>
    <s v=""/>
    <s v=""/>
    <s v="RR"/>
    <s v="SA"/>
  </r>
  <r>
    <s v="42964ثروت محمد سالمtharwat.hassan@svu.edu.egاستفسار عن مسار الطرد"/>
    <d v="2017-08-17T00:00:00"/>
    <d v="1899-12-30T09:41:01"/>
    <s v="ثروت محمد سالم"/>
    <x v="0"/>
    <s v="tharwat.hassan@svu.edu.eg"/>
    <s v="28610011345571"/>
    <s v="01022541669"/>
    <x v="1"/>
    <m/>
    <x v="7"/>
    <n v="17"/>
    <n v="9"/>
    <n v="5"/>
    <s v="EE018733148EG"/>
    <s v=""/>
    <s v=""/>
    <s v=""/>
    <s v=""/>
    <s v=""/>
    <s v=""/>
    <s v=""/>
    <s v="EE"/>
    <s v="EG"/>
  </r>
  <r>
    <s v="42964اشرف احمد كاملaakm65@gmail.comشــكــوى"/>
    <d v="2017-08-17T00:00:00"/>
    <d v="1899-12-30T09:48:58"/>
    <s v="اشرف احمد كامل"/>
    <x v="0"/>
    <s v="aakm65@gmail.com"/>
    <s v="26505032300874"/>
    <s v="01063913453"/>
    <x v="2"/>
    <m/>
    <x v="7"/>
    <n v="17"/>
    <n v="9"/>
    <n v="5"/>
    <s v=""/>
    <s v=""/>
    <s v=""/>
    <s v=""/>
    <s v=""/>
    <s v=""/>
    <s v=""/>
    <s v=""/>
    <s v=""/>
    <s v=""/>
  </r>
  <r>
    <s v="42964شعبان عبدالشافي مصطفي عيدagriengshaban@gmail.comاستفسار عن مسار الطرد"/>
    <d v="2017-08-17T00:00:00"/>
    <d v="1899-12-30T09:53:28"/>
    <s v="شعبان عبدالشافي مصطفي عيد"/>
    <x v="0"/>
    <s v="agriengshaban@gmail.com"/>
    <s v="29405012705556"/>
    <s v="01100600657"/>
    <x v="1"/>
    <m/>
    <x v="7"/>
    <n v="17"/>
    <n v="9"/>
    <n v="5"/>
    <s v="RE629335523GR"/>
    <s v=""/>
    <s v=""/>
    <s v=""/>
    <s v=""/>
    <s v=""/>
    <s v=""/>
    <s v=""/>
    <s v="RE"/>
    <s v="GR"/>
  </r>
  <r>
    <s v="42964محمد عبدالله ابراهيم حسنBeda2002eg@yahoo.comشــكــوى"/>
    <d v="2017-08-17T00:00:00"/>
    <d v="1899-12-30T10:29:25"/>
    <s v="محمد عبدالله ابراهيم حسن"/>
    <x v="0"/>
    <s v="Beda2002eg@yahoo.com"/>
    <s v="28604011901971"/>
    <s v="201276357855"/>
    <x v="2"/>
    <m/>
    <x v="7"/>
    <n v="17"/>
    <n v="10"/>
    <n v="5"/>
    <s v=""/>
    <s v=""/>
    <s v=""/>
    <s v=""/>
    <s v=""/>
    <s v=""/>
    <s v=""/>
    <s v=""/>
    <s v=""/>
    <s v=""/>
  </r>
  <r>
    <s v="42964mahmoud nadydarkhuman5@yahoo.comاستفسار عن مسار الطرد"/>
    <d v="2017-08-17T00:00:00"/>
    <d v="1899-12-30T10:46:17"/>
    <s v="mahmoud nady"/>
    <x v="0"/>
    <s v="darkhuman5@yahoo.com"/>
    <s v="27510150100054"/>
    <s v="00201004038363"/>
    <x v="1"/>
    <m/>
    <x v="7"/>
    <n v="17"/>
    <n v="10"/>
    <n v="5"/>
    <s v="RB298031552SG"/>
    <s v=""/>
    <s v=""/>
    <s v=""/>
    <s v=""/>
    <s v=""/>
    <s v=""/>
    <s v=""/>
    <s v="RB"/>
    <s v="SG"/>
  </r>
  <r>
    <s v="42964محمود السيد احمدm01091090548@gmail.comاستفسار عن مسار الطرد"/>
    <d v="2017-08-17T00:00:00"/>
    <d v="1899-12-30T11:11:27"/>
    <s v="محمود السيد احمد"/>
    <x v="0"/>
    <s v="m01091090548@gmail.com"/>
    <s v="27901012305591"/>
    <s v="01091090548"/>
    <x v="1"/>
    <m/>
    <x v="7"/>
    <n v="17"/>
    <n v="11"/>
    <n v="5"/>
    <s v="CC678673275DK"/>
    <s v=""/>
    <s v=""/>
    <s v=""/>
    <s v=""/>
    <s v=""/>
    <s v=""/>
    <s v=""/>
    <s v="CC"/>
    <s v="DK"/>
  </r>
  <r>
    <s v="42964ahmed mahmoudanamnafd@live.comاستفسار عن مسار الطرد"/>
    <d v="2017-08-17T00:00:00"/>
    <d v="1899-12-30T11:35:20"/>
    <s v="ahmed mahmoud"/>
    <x v="0"/>
    <s v="anamnafd@live.com"/>
    <s v="29202210103016"/>
    <s v="201128032559"/>
    <x v="1"/>
    <m/>
    <x v="7"/>
    <n v="17"/>
    <n v="11"/>
    <n v="5"/>
    <s v="RI010145543EG"/>
    <s v=""/>
    <s v=""/>
    <s v=""/>
    <s v=""/>
    <s v=""/>
    <s v=""/>
    <s v=""/>
    <s v="RI"/>
    <s v="EG"/>
  </r>
  <r>
    <s v="42964محمد فتحي بسيونيmo.basyouni@hotmail.comاستفسار عن مسار الطرد"/>
    <d v="2017-08-17T00:00:00"/>
    <d v="1899-12-30T11:35:38"/>
    <s v="محمد فتحي بسيوني"/>
    <x v="0"/>
    <s v="mo.basyouni@hotmail.com"/>
    <s v="27704270102513"/>
    <s v="201157272445"/>
    <x v="1"/>
    <m/>
    <x v="7"/>
    <n v="17"/>
    <n v="11"/>
    <n v="5"/>
    <s v=""/>
    <s v=""/>
    <s v=""/>
    <s v=""/>
    <s v=""/>
    <s v=""/>
    <s v=""/>
    <s v=""/>
    <s v=""/>
    <s v=""/>
  </r>
  <r>
    <s v="42964Mohand khedrmsalama_khedr@yahoo.comاستفسار عن مسار الطرد"/>
    <d v="2017-08-17T00:00:00"/>
    <d v="1899-12-30T11:40:51"/>
    <s v="Mohand khedr"/>
    <x v="0"/>
    <s v="msalama_khedr@yahoo.com"/>
    <s v="25304171500935"/>
    <s v="201203770335"/>
    <x v="1"/>
    <m/>
    <x v="7"/>
    <n v="17"/>
    <n v="11"/>
    <n v="5"/>
    <s v="RY907155046SG"/>
    <s v=""/>
    <s v=""/>
    <s v=""/>
    <s v=""/>
    <s v=""/>
    <s v=""/>
    <s v=""/>
    <s v="RY"/>
    <s v="SG"/>
  </r>
  <r>
    <s v="42964محمد شاهينDr.mshahin@icloud.comاستفسار عن مسار الطرد"/>
    <d v="2017-08-17T00:00:00"/>
    <d v="1899-12-30T11:52:57"/>
    <s v="محمد شاهين"/>
    <x v="0"/>
    <s v="Dr.mshahin@icloud.com"/>
    <s v="29010031500171"/>
    <s v="201008500074"/>
    <x v="1"/>
    <m/>
    <x v="7"/>
    <n v="17"/>
    <n v="11"/>
    <n v="5"/>
    <s v="RF785167538CN"/>
    <s v=""/>
    <s v=""/>
    <s v=""/>
    <s v=""/>
    <s v=""/>
    <s v=""/>
    <s v=""/>
    <s v="RF"/>
    <s v="CN"/>
  </r>
  <r>
    <s v="42964د ايمن البتانةنيaymanalbatanony@hotmail.comاستفسار عن مسار الطرد"/>
    <d v="2017-08-17T00:00:00"/>
    <d v="1899-12-30T12:04:43"/>
    <s v="د ايمن البتانةني"/>
    <x v="0"/>
    <s v="aymanalbatanony@hotmail.com"/>
    <s v="26809111701751"/>
    <s v="00201024341333"/>
    <x v="1"/>
    <m/>
    <x v="7"/>
    <n v="17"/>
    <n v="12"/>
    <n v="5"/>
    <s v="ee703991516eg"/>
    <s v=""/>
    <s v=""/>
    <s v=""/>
    <s v=""/>
    <s v=""/>
    <s v=""/>
    <s v=""/>
    <s v="EE"/>
    <s v="EG"/>
  </r>
  <r>
    <s v="42964ولاء عادلsoroca.trading987@gmail.comاستفسار فى المبيعات"/>
    <d v="2017-08-17T00:00:00"/>
    <d v="1899-12-30T12:16:42"/>
    <s v="ولاء عادل"/>
    <x v="0"/>
    <s v="soroca.trading987@gmail.com"/>
    <s v="29309080100981"/>
    <s v="01117361895"/>
    <x v="3"/>
    <m/>
    <x v="7"/>
    <n v="17"/>
    <n v="12"/>
    <n v="5"/>
    <s v=""/>
    <s v=""/>
    <s v=""/>
    <s v=""/>
    <s v=""/>
    <s v=""/>
    <s v=""/>
    <s v=""/>
    <s v=""/>
    <s v=""/>
  </r>
  <r>
    <s v="42964يسري ابراهيمitinfo45@yahoo.comشــكــوى"/>
    <d v="2017-08-17T00:00:00"/>
    <d v="1899-12-30T12:37:35"/>
    <s v="يسري ابراهيم"/>
    <x v="0"/>
    <s v="itinfo45@yahoo.com"/>
    <s v="29301200107054"/>
    <s v="0201156007679"/>
    <x v="2"/>
    <m/>
    <x v="7"/>
    <n v="17"/>
    <n v="12"/>
    <n v="5"/>
    <s v=""/>
    <s v=""/>
    <s v=""/>
    <s v=""/>
    <s v=""/>
    <s v=""/>
    <s v=""/>
    <s v=""/>
    <s v=""/>
    <s v=""/>
  </r>
  <r>
    <s v="42964أحمد جاد الربahmed.gad2002@gmail.comاستفسار عن مسار الطرد"/>
    <d v="2017-08-17T00:00:00"/>
    <d v="1899-12-30T12:48:08"/>
    <s v="أحمد جاد الرب"/>
    <x v="0"/>
    <s v="ahmed.gad2002@gmail.com"/>
    <s v="27207102102733"/>
    <s v="00201024636752"/>
    <x v="1"/>
    <m/>
    <x v="7"/>
    <n v="17"/>
    <n v="12"/>
    <n v="5"/>
    <s v="RB287814810SG"/>
    <s v=""/>
    <s v=""/>
    <s v=""/>
    <s v=""/>
    <s v=""/>
    <s v=""/>
    <s v=""/>
    <s v="RB"/>
    <s v="SG"/>
  </r>
  <r>
    <s v="42964تامر منسي ابراهيمtamerynot@gmail.comاستفسار عن مسار الطرد"/>
    <d v="2017-08-17T00:00:00"/>
    <d v="1899-12-30T13:02:54"/>
    <s v="تامر منسي ابراهيم"/>
    <x v="0"/>
    <s v="tamerynot@gmail.com"/>
    <s v="27902042100159"/>
    <s v="0201000409009"/>
    <x v="1"/>
    <m/>
    <x v="7"/>
    <n v="17"/>
    <n v="13"/>
    <n v="5"/>
    <s v=""/>
    <s v=""/>
    <s v=""/>
    <s v=""/>
    <s v=""/>
    <s v=""/>
    <s v=""/>
    <s v=""/>
    <s v=""/>
    <s v=""/>
  </r>
  <r>
    <s v="42964لبنى أيمن على حمدHAMAD1956@GMAIL.COMشــكــوى"/>
    <d v="2017-08-17T00:00:00"/>
    <d v="1899-12-30T13:05:02"/>
    <s v="لبنى أيمن على حمد"/>
    <x v="0"/>
    <s v="HAMAD1956@GMAIL.COM"/>
    <s v="28804291600104"/>
    <s v="01065569212"/>
    <x v="2"/>
    <m/>
    <x v="7"/>
    <n v="17"/>
    <n v="13"/>
    <n v="5"/>
    <s v="RR217891960EG"/>
    <s v=""/>
    <s v=""/>
    <s v=""/>
    <s v=""/>
    <s v=""/>
    <s v=""/>
    <s v=""/>
    <s v="RR"/>
    <s v="EG"/>
  </r>
  <r>
    <s v="42964محمدعبدالحميدابوالغيطromyo202063@gmail.comاستفسار عن مسار الطرد"/>
    <n v="42964"/>
    <n v="0.57043981481481476"/>
    <s v="محمدعبدالحميدابوالغيط"/>
    <x v="0"/>
    <s v="romyo202063@gmail.com"/>
    <s v="2103196"/>
    <s v="00201111303076"/>
    <x v="1"/>
    <m/>
    <x v="7"/>
    <n v="17"/>
    <n v="13"/>
    <n v="5"/>
    <s v="RR015481961EG"/>
    <s v=""/>
    <s v=""/>
    <s v=""/>
    <s v=""/>
    <s v=""/>
    <s v=""/>
    <s v=""/>
    <s v="RR"/>
    <s v="EG"/>
  </r>
  <r>
    <s v="42964محمد الخواجه السبع محمدabdom13800@gmail.comشــكــوى"/>
    <d v="2017-08-17T00:00:00"/>
    <d v="1899-12-30T14:14:55"/>
    <s v="محمد الخواجه السبع محمد"/>
    <x v="0"/>
    <s v="abdom13800@gmail.com"/>
    <s v="29206062112057"/>
    <s v="201014082672"/>
    <x v="2"/>
    <m/>
    <x v="7"/>
    <n v="17"/>
    <n v="14"/>
    <n v="5"/>
    <s v=""/>
    <s v=""/>
    <s v=""/>
    <s v=""/>
    <s v=""/>
    <s v=""/>
    <s v=""/>
    <s v=""/>
    <s v=""/>
    <s v=""/>
  </r>
  <r>
    <s v="42964عبير عزت علي منصورAhmedezzat994@yahoo.comاستفسار عن مسار الطرد"/>
    <d v="2017-08-17T00:00:00"/>
    <d v="1899-12-30T14:18:07"/>
    <s v="عبير عزت علي منصور"/>
    <x v="0"/>
    <s v="Ahmedezzat994@yahoo.com"/>
    <s v="093091923012"/>
    <s v="0201013521314"/>
    <x v="1"/>
    <m/>
    <x v="7"/>
    <n v="17"/>
    <n v="14"/>
    <n v="5"/>
    <s v="EE704282938EG"/>
    <s v=""/>
    <s v=""/>
    <s v=""/>
    <s v=""/>
    <s v=""/>
    <s v=""/>
    <s v=""/>
    <s v="EE"/>
    <s v="EG"/>
  </r>
  <r>
    <s v="42964مصطفى عادل عطيةarch.moustafa_adel@hotmail.comاستفسار عن مسار الطرد"/>
    <d v="2017-08-17T00:00:00"/>
    <d v="1899-12-30T14:35:10"/>
    <s v="مصطفى عادل عطية"/>
    <x v="0"/>
    <s v="arch.moustafa_adel@hotmail.com"/>
    <s v="29210120101114"/>
    <s v="00201100995272"/>
    <x v="1"/>
    <m/>
    <x v="7"/>
    <n v="17"/>
    <n v="14"/>
    <n v="5"/>
    <s v="RR234889855SE"/>
    <s v=""/>
    <s v=""/>
    <s v=""/>
    <s v=""/>
    <s v=""/>
    <s v=""/>
    <s v=""/>
    <s v="RR"/>
    <s v="SE"/>
  </r>
  <r>
    <s v="42964HANY KASHABHANYKASHAB@YAHOO.COMاستفسار عن مسار الطرد"/>
    <d v="2017-08-17T00:00:00"/>
    <d v="1899-12-30T14:58:41"/>
    <s v="HANY KASHAB"/>
    <x v="0"/>
    <s v="HANYKASHAB@YAHOO.COM"/>
    <s v="255051021003"/>
    <s v="00201277851776"/>
    <x v="1"/>
    <m/>
    <x v="7"/>
    <n v="17"/>
    <n v="14"/>
    <n v="5"/>
    <s v="ee704101304eg"/>
    <s v=""/>
    <s v=""/>
    <s v=""/>
    <s v=""/>
    <s v=""/>
    <s v=""/>
    <s v=""/>
    <s v="EE"/>
    <s v="EG"/>
  </r>
  <r>
    <s v="42964Muhammed Radymohamedabdelradi88@yahoo.comاستفسار عن مسار الطرد"/>
    <d v="2017-08-17T00:00:00"/>
    <d v="1899-12-30T15:09:25"/>
    <s v="Muhammed Rady"/>
    <x v="0"/>
    <s v="mohamedabdelradi88@yahoo.com"/>
    <s v="29511022101238"/>
    <s v="00201110436903"/>
    <x v="1"/>
    <m/>
    <x v="7"/>
    <n v="17"/>
    <n v="15"/>
    <n v="5"/>
    <s v="RF469625191SG"/>
    <s v=""/>
    <s v=""/>
    <s v=""/>
    <s v=""/>
    <s v=""/>
    <s v=""/>
    <s v=""/>
    <s v="RF"/>
    <s v="SG"/>
  </r>
  <r>
    <s v="42964احمد مصطفي  فوزيtottimem2008@yahoo.comأخـــــرى"/>
    <d v="2017-08-17T00:00:00"/>
    <d v="1899-12-30T15:14:06"/>
    <s v="احمد مصطفي  فوزي"/>
    <x v="0"/>
    <s v="tottimem2008@yahoo.com"/>
    <s v="28606252101579"/>
    <s v="2001095659120"/>
    <x v="4"/>
    <m/>
    <x v="7"/>
    <n v="17"/>
    <n v="15"/>
    <n v="5"/>
    <s v=""/>
    <s v=""/>
    <s v=""/>
    <s v=""/>
    <s v=""/>
    <s v=""/>
    <s v=""/>
    <s v=""/>
    <s v=""/>
    <s v=""/>
  </r>
  <r>
    <s v="42964Mohamed Diabeng.m.diab@live.comاستفسار عن مسار الطرد"/>
    <d v="2017-08-17T00:00:00"/>
    <d v="1899-12-30T15:38:17"/>
    <s v="Mohamed Diab"/>
    <x v="0"/>
    <s v="eng.m.diab@live.com"/>
    <s v="28608260100614"/>
    <s v="01008875968"/>
    <x v="1"/>
    <m/>
    <x v="7"/>
    <n v="17"/>
    <n v="15"/>
    <n v="5"/>
    <s v="EX019203172SG"/>
    <s v=""/>
    <s v=""/>
    <s v=""/>
    <s v=""/>
    <s v=""/>
    <s v=""/>
    <s v=""/>
    <s v="EX"/>
    <s v="SG"/>
  </r>
  <r>
    <s v="42964مصطفي سيد مصطفي عبدالعزيزmoustafasayed69@yahoo.comاستفسار عن مسار الطرد"/>
    <d v="2017-08-17T00:00:00"/>
    <d v="1899-12-30T16:04:44"/>
    <s v="مصطفي سيد مصطفي عبدالعزيز"/>
    <x v="0"/>
    <s v="moustafasayed69@yahoo.com"/>
    <s v="28409200105495"/>
    <s v="00201096996876"/>
    <x v="1"/>
    <m/>
    <x v="7"/>
    <n v="17"/>
    <n v="16"/>
    <n v="5"/>
    <s v=""/>
    <s v=""/>
    <s v=""/>
    <s v=""/>
    <s v=""/>
    <s v=""/>
    <s v=""/>
    <s v=""/>
    <s v=""/>
    <s v=""/>
  </r>
  <r>
    <s v="42964علي محمد علي غانمAlighanemmr@gmail.comاستفسار عن مسار الطرد"/>
    <d v="2017-08-17T00:00:00"/>
    <d v="1899-12-30T16:35:49"/>
    <s v="علي محمد علي غانم"/>
    <x v="0"/>
    <s v="Alighanemmr@gmail.com"/>
    <s v="26001111100793"/>
    <s v="00201200083579"/>
    <x v="1"/>
    <m/>
    <x v="7"/>
    <n v="17"/>
    <n v="16"/>
    <n v="5"/>
    <s v="EH700080823SA"/>
    <s v=""/>
    <s v=""/>
    <s v=""/>
    <s v=""/>
    <s v=""/>
    <s v=""/>
    <s v=""/>
    <s v="EH"/>
    <s v="SA"/>
  </r>
  <r>
    <s v="42964محمد حسن عبدالحيmohamed.memoo78@yahoo.comاستفسار عن مسار الطرد"/>
    <d v="2017-08-17T00:00:00"/>
    <d v="1899-12-30T17:58:36"/>
    <s v="محمد حسن عبدالحي"/>
    <x v="0"/>
    <s v="mohamed.memoo78@yahoo.com"/>
    <s v="29112112200918"/>
    <s v="00966505389525"/>
    <x v="1"/>
    <m/>
    <x v="7"/>
    <n v="17"/>
    <n v="17"/>
    <n v="5"/>
    <s v="RR711191645EG"/>
    <s v=""/>
    <s v=""/>
    <s v=""/>
    <s v=""/>
    <s v=""/>
    <s v=""/>
    <s v=""/>
    <s v="RR"/>
    <s v="EG"/>
  </r>
  <r>
    <s v="42964فرج عامر عمار لطيفalfaydyf6@gmail.comشــكــوى"/>
    <d v="2017-08-17T00:00:00"/>
    <d v="1899-12-30T20:06:12"/>
    <s v="فرج عامر عمار لطيف"/>
    <x v="0"/>
    <s v="alfaydyf6@gmail.com"/>
    <s v="27412062300874"/>
    <s v="201140637428"/>
    <x v="2"/>
    <m/>
    <x v="7"/>
    <n v="17"/>
    <n v="20"/>
    <n v="5"/>
    <s v=""/>
    <s v=""/>
    <s v=""/>
    <s v=""/>
    <s v=""/>
    <s v=""/>
    <s v=""/>
    <s v=""/>
    <s v=""/>
    <s v=""/>
  </r>
  <r>
    <s v="42964Roger rifaatrog_roro3@yahoo.comاستفسار عن مسار الطرد"/>
    <d v="2017-08-17T00:00:00"/>
    <d v="1899-12-30T21:00:15"/>
    <s v="Roger rifaat"/>
    <x v="0"/>
    <s v="rog_roro3@yahoo.com"/>
    <s v="28007212400092"/>
    <s v="201201277442"/>
    <x v="1"/>
    <m/>
    <x v="7"/>
    <n v="17"/>
    <n v="21"/>
    <n v="5"/>
    <s v="RB293987672SG"/>
    <s v=""/>
    <s v=""/>
    <s v=""/>
    <s v=""/>
    <s v=""/>
    <s v=""/>
    <s v=""/>
    <s v="RB"/>
    <s v="SG"/>
  </r>
  <r>
    <s v="42964رحاب عبد المنعمrehab.monam@gmail.comاستفسار عن مسار الطرد"/>
    <d v="2017-08-17T00:00:00"/>
    <d v="1899-12-30T21:11:52"/>
    <s v="رحاب عبد المنعم"/>
    <x v="0"/>
    <s v="rehab.monam@gmail.com"/>
    <s v="29512231400184"/>
    <s v="01068960009"/>
    <x v="1"/>
    <m/>
    <x v="7"/>
    <n v="17"/>
    <n v="21"/>
    <n v="5"/>
    <s v="RR681416210AR"/>
    <s v=""/>
    <s v=""/>
    <s v=""/>
    <s v=""/>
    <s v=""/>
    <s v=""/>
    <s v=""/>
    <s v="RR"/>
    <s v="AR"/>
  </r>
  <r>
    <s v="42964احمد عنتر توفيق ابو زهرةmohammed_cabo666@yahoo.comاستفسار عن مسار الطرد"/>
    <d v="2017-08-17T00:00:00"/>
    <d v="1899-12-30T23:18:30"/>
    <s v="احمد عنتر توفيق ابو زهرة"/>
    <x v="0"/>
    <s v="mohammed_cabo666@yahoo.com"/>
    <s v="25509091500137"/>
    <s v="201224693987"/>
    <x v="1"/>
    <m/>
    <x v="7"/>
    <n v="17"/>
    <n v="23"/>
    <n v="5"/>
    <s v="EE019847535EG"/>
    <s v="RR969066584EG"/>
    <s v="RR969066598EG"/>
    <s v=""/>
    <s v=""/>
    <s v=""/>
    <s v=""/>
    <s v=""/>
    <s v="EE"/>
    <s v="EG"/>
  </r>
  <r>
    <s v="42965fadelamer.al7ooop@gmail.comاستفســار عن خدمــة"/>
    <d v="2017-08-18T00:00:00"/>
    <d v="1899-12-30T00:03:27"/>
    <s v="fadel"/>
    <x v="31"/>
    <s v="amer.al7ooop@gmail.com"/>
    <s v=": k54445846"/>
    <s v="004368861141802"/>
    <x v="0"/>
    <m/>
    <x v="7"/>
    <n v="18"/>
    <n v="0"/>
    <n v="6"/>
    <s v=""/>
    <s v=""/>
    <s v=""/>
    <s v=""/>
    <s v=""/>
    <s v=""/>
    <s v=""/>
    <s v=""/>
    <s v=""/>
    <s v=""/>
  </r>
  <r>
    <s v="42965محمدmm4788040 @gmail.comاستفســار فنـى"/>
    <d v="2017-08-18T00:00:00"/>
    <d v="1899-12-30T00:38:00"/>
    <s v="محمد"/>
    <x v="0"/>
    <s v="mm4788040 @gmail.com"/>
    <s v="٢٩٥٠٦٢٦٢١٠٠٥١١"/>
    <s v="‏‪01112642403‬‏2"/>
    <x v="5"/>
    <m/>
    <x v="7"/>
    <n v="18"/>
    <n v="0"/>
    <n v="6"/>
    <s v=""/>
    <s v=""/>
    <s v=""/>
    <s v=""/>
    <s v=""/>
    <s v=""/>
    <s v=""/>
    <s v=""/>
    <s v=""/>
    <s v=""/>
  </r>
  <r>
    <s v="42965أحمد مرزوق إبراهيم مرزوقAhmedmarzokmarzok@gmail.comشــكــوى"/>
    <d v="2017-08-18T00:00:00"/>
    <d v="1899-12-30T01:21:13"/>
    <s v="أحمد مرزوق إبراهيم مرزوق"/>
    <x v="0"/>
    <s v="Ahmedmarzokmarzok@gmail.com"/>
    <s v="29712141400656"/>
    <s v="01149827313"/>
    <x v="2"/>
    <m/>
    <x v="7"/>
    <n v="18"/>
    <n v="1"/>
    <n v="6"/>
    <s v=""/>
    <s v=""/>
    <s v=""/>
    <s v=""/>
    <s v=""/>
    <s v=""/>
    <s v=""/>
    <s v=""/>
    <s v=""/>
    <s v=""/>
  </r>
  <r>
    <s v="42965محمد محمد عبد الرحمنkazparoph@gmail.comاستفسار عن مسار الطرد"/>
    <d v="2017-08-18T00:00:00"/>
    <d v="1899-12-30T04:01:12"/>
    <s v="محمد محمد عبد الرحمن"/>
    <x v="0"/>
    <s v="kazparoph@gmail.com"/>
    <s v="28208011500795"/>
    <s v="201000191592"/>
    <x v="1"/>
    <m/>
    <x v="7"/>
    <n v="18"/>
    <n v="4"/>
    <n v="6"/>
    <s v="RF810682932CN"/>
    <s v=""/>
    <s v=""/>
    <s v=""/>
    <s v=""/>
    <s v=""/>
    <s v=""/>
    <s v=""/>
    <s v="RF"/>
    <s v="CN"/>
  </r>
  <r>
    <s v="42965احمد صلاحahmed_salah496@yahoo.comشــكــوى"/>
    <d v="2017-08-18T00:00:00"/>
    <d v="1899-12-30T04:04:36"/>
    <s v="احمد صلاح"/>
    <x v="0"/>
    <s v="ahmed_salah496@yahoo.com"/>
    <s v="29505251801375"/>
    <s v="01270748163"/>
    <x v="2"/>
    <m/>
    <x v="7"/>
    <n v="18"/>
    <n v="4"/>
    <n v="6"/>
    <s v=""/>
    <s v=""/>
    <s v=""/>
    <s v=""/>
    <s v=""/>
    <s v=""/>
    <s v=""/>
    <s v=""/>
    <s v=""/>
    <s v=""/>
  </r>
  <r>
    <s v="42965محمدmohamed.kammel@gmail.comاستفســار عن خدمــة"/>
    <d v="2017-08-18T00:00:00"/>
    <d v="1899-12-30T09:36:58"/>
    <s v="محمد"/>
    <x v="0"/>
    <s v="mohamed.kammel@gmail.com"/>
    <s v="11111111111111111111111111111111"/>
    <s v="0111111111111"/>
    <x v="0"/>
    <m/>
    <x v="7"/>
    <n v="18"/>
    <n v="9"/>
    <n v="6"/>
    <s v=""/>
    <s v=""/>
    <s v=""/>
    <s v=""/>
    <s v=""/>
    <s v=""/>
    <s v=""/>
    <s v=""/>
    <s v=""/>
    <s v=""/>
  </r>
  <r>
    <s v="42965جمال سعد محمد عبد الخليمttgamal@yahoo.comاستفسار عن مسار الطرد"/>
    <d v="2017-08-18T00:00:00"/>
    <d v="1899-12-30T09:38:11"/>
    <s v="جمال سعد محمد عبد الخليم"/>
    <x v="0"/>
    <s v="ttgamal@yahoo.com"/>
    <s v="26703291202194"/>
    <s v="00201018216850"/>
    <x v="1"/>
    <m/>
    <x v="7"/>
    <n v="18"/>
    <n v="9"/>
    <n v="6"/>
    <s v="EE704231953EG"/>
    <s v="Ee703876612EG"/>
    <s v=""/>
    <s v=""/>
    <s v=""/>
    <s v=""/>
    <s v=""/>
    <s v=""/>
    <s v="EE"/>
    <s v="EG"/>
  </r>
  <r>
    <s v="42965حربيه بشرى اسكندرCh_emadsobhy@hotmail.comأخـــــرى"/>
    <d v="2017-08-18T00:00:00"/>
    <d v="1899-12-30T12:18:53"/>
    <s v="حربيه بشرى اسكندر"/>
    <x v="0"/>
    <s v="Ch_emadsobhy@hotmail.com"/>
    <s v="26706250200445"/>
    <s v="00201276860014"/>
    <x v="4"/>
    <m/>
    <x v="7"/>
    <n v="18"/>
    <n v="12"/>
    <n v="6"/>
    <s v=""/>
    <s v=""/>
    <s v=""/>
    <s v=""/>
    <s v=""/>
    <s v=""/>
    <s v=""/>
    <s v=""/>
    <s v=""/>
    <s v=""/>
  </r>
  <r>
    <s v="42965عبدالعزيز عادل عبدالعزيز احمدzezoelmagic27@gmail.comاستفسار عن مسار الطرد"/>
    <d v="2017-08-18T00:00:00"/>
    <d v="1899-12-30T12:49:54"/>
    <s v="عبدالعزيز عادل عبدالعزيز احمد"/>
    <x v="0"/>
    <s v="zezoelmagic27@gmail.com"/>
    <s v="29010230102192"/>
    <s v="01027488266"/>
    <x v="1"/>
    <m/>
    <x v="7"/>
    <n v="18"/>
    <n v="12"/>
    <n v="6"/>
    <s v="EE704216240EG"/>
    <s v=""/>
    <s v=""/>
    <s v=""/>
    <s v=""/>
    <s v=""/>
    <s v=""/>
    <s v=""/>
    <s v="EE"/>
    <s v="EG"/>
  </r>
  <r>
    <s v="42965ياسمين نبيل منصورy8_6_1985@hotmail.comشــكــوى"/>
    <n v="42965"/>
    <n v="0.59962962962962962"/>
    <s v="ياسمين نبيل منصور"/>
    <x v="0"/>
    <s v="y8_6_1985@hotmail.com"/>
    <s v="28506082100063"/>
    <s v="01008264497"/>
    <x v="2"/>
    <m/>
    <x v="7"/>
    <n v="18"/>
    <n v="14"/>
    <n v="6"/>
    <s v=""/>
    <s v=""/>
    <s v=""/>
    <s v=""/>
    <s v=""/>
    <s v=""/>
    <s v=""/>
    <s v=""/>
    <s v=""/>
    <s v=""/>
  </r>
  <r>
    <s v="42965أمل زكريا محمدamal.taha499@gmail.comاستفســار عن خدمــة"/>
    <d v="2017-08-18T00:00:00"/>
    <d v="1899-12-30T15:34:58"/>
    <s v="أمل زكريا محمد"/>
    <x v="0"/>
    <s v="amal.taha499@gmail.com"/>
    <s v="28604250106325"/>
    <s v="0201002489795"/>
    <x v="0"/>
    <m/>
    <x v="7"/>
    <n v="18"/>
    <n v="15"/>
    <n v="6"/>
    <s v=""/>
    <s v=""/>
    <s v=""/>
    <s v=""/>
    <s v=""/>
    <s v=""/>
    <s v=""/>
    <s v=""/>
    <s v=""/>
    <s v=""/>
  </r>
  <r>
    <s v="42965محمود صبرى عبود محمدaboud.s.m@aun.edu.egاستفسار عن مسار الطرد"/>
    <d v="2017-08-18T00:00:00"/>
    <d v="1899-12-30T16:36:01"/>
    <s v="محمود صبرى عبود محمد"/>
    <x v="0"/>
    <s v="aboud.s.m@aun.edu.eg"/>
    <s v="29201052503692"/>
    <s v="00201068687206"/>
    <x v="1"/>
    <m/>
    <x v="7"/>
    <n v="18"/>
    <n v="16"/>
    <n v="6"/>
    <s v="EE704228044EG"/>
    <s v=""/>
    <s v=""/>
    <s v=""/>
    <s v=""/>
    <s v=""/>
    <s v=""/>
    <s v=""/>
    <s v="EE"/>
    <s v="EG"/>
  </r>
  <r>
    <s v="42965رضوان أحمد رضوانradwanah73@gmail.comاستفسار عن مسار الطرد"/>
    <d v="2017-08-18T00:00:00"/>
    <d v="1899-12-30T16:42:19"/>
    <s v="رضوان أحمد رضوان"/>
    <x v="24"/>
    <s v="radwanah73@gmail.com"/>
    <s v="27305262601991"/>
    <s v="01008865850"/>
    <x v="1"/>
    <m/>
    <x v="7"/>
    <n v="18"/>
    <n v="16"/>
    <n v="6"/>
    <s v="RE218806543SE"/>
    <s v=""/>
    <s v=""/>
    <s v=""/>
    <s v=""/>
    <s v=""/>
    <s v=""/>
    <s v=""/>
    <s v="RE"/>
    <s v="SE"/>
  </r>
  <r>
    <s v="42965Muhammed Radymohamedabdelradi88@yahoo.comاستفسار عن مسار الطرد"/>
    <d v="2017-08-18T00:00:00"/>
    <d v="1899-12-30T16:46:43"/>
    <s v="Muhammed Rady"/>
    <x v="0"/>
    <s v="mohamedabdelradi88@yahoo.com"/>
    <s v="29511022101238"/>
    <s v="00201110436903"/>
    <x v="1"/>
    <m/>
    <x v="7"/>
    <n v="18"/>
    <n v="16"/>
    <n v="6"/>
    <s v="RF469625191SG"/>
    <s v=""/>
    <s v=""/>
    <s v=""/>
    <s v=""/>
    <s v=""/>
    <s v=""/>
    <s v=""/>
    <s v="RF"/>
    <s v="SG"/>
  </r>
  <r>
    <s v="42965شحاته عبدالجيد الشحات محمودs.salama12@hotmail.comاستفسار عن مسار الطرد"/>
    <d v="2017-08-18T00:00:00"/>
    <d v="1899-12-30T17:16:41"/>
    <s v="شحاته عبدالجيد الشحات محمود"/>
    <x v="0"/>
    <s v="s.salama12@hotmail.com"/>
    <s v="29008231300171"/>
    <s v="00201020220473"/>
    <x v="1"/>
    <m/>
    <x v="7"/>
    <n v="18"/>
    <n v="17"/>
    <n v="6"/>
    <s v="RX583059963DE"/>
    <s v=""/>
    <s v=""/>
    <s v=""/>
    <s v=""/>
    <s v=""/>
    <s v=""/>
    <s v=""/>
    <s v="RX"/>
    <s v="DE"/>
  </r>
  <r>
    <s v="42965محمد عصام الخوليAlkhoulymohammed@gmail.comاستفسار عن مسار الطرد"/>
    <d v="2017-08-18T00:00:00"/>
    <d v="1899-12-30T20:23:53"/>
    <s v="محمد عصام الخولي"/>
    <x v="0"/>
    <s v="Alkhoulymohammed@gmail.com"/>
    <s v="29701228800551"/>
    <s v="201152888098"/>
    <x v="1"/>
    <m/>
    <x v="7"/>
    <n v="18"/>
    <n v="20"/>
    <n v="6"/>
    <s v="Ek068359202sa"/>
    <s v=""/>
    <s v=""/>
    <s v=""/>
    <s v=""/>
    <s v=""/>
    <s v=""/>
    <s v=""/>
    <s v="EK"/>
    <s v="SA"/>
  </r>
  <r>
    <s v="42965Mohamed Bassiounysfactory100@yahoo.comاستفسار عن مسار الطرد"/>
    <d v="2017-08-18T00:00:00"/>
    <d v="1899-12-30T22:37:29"/>
    <s v="Mohamed Bassiouny"/>
    <x v="0"/>
    <s v="sfactory100@yahoo.com"/>
    <s v="25709070103579"/>
    <s v="201006983000"/>
    <x v="1"/>
    <m/>
    <x v="7"/>
    <n v="18"/>
    <n v="22"/>
    <n v="6"/>
    <s v="RT380186741HK"/>
    <s v=""/>
    <s v=""/>
    <s v=""/>
    <s v=""/>
    <s v=""/>
    <s v=""/>
    <s v=""/>
    <s v="RT"/>
    <s v="HK"/>
  </r>
  <r>
    <s v="42965رشا فتحىrasha_rasha88@ymail.comاستفســار عن خدمــة"/>
    <d v="2017-08-18T00:00:00"/>
    <d v="1899-12-30T22:43:34"/>
    <s v="رشا فتحى"/>
    <x v="0"/>
    <s v="rasha_rasha88@ymail.com"/>
    <s v="28807250101089"/>
    <s v="201117281772"/>
    <x v="0"/>
    <m/>
    <x v="7"/>
    <n v="18"/>
    <n v="22"/>
    <n v="6"/>
    <s v=""/>
    <s v=""/>
    <s v=""/>
    <s v=""/>
    <s v=""/>
    <s v=""/>
    <s v=""/>
    <s v=""/>
    <s v=""/>
    <s v=""/>
  </r>
  <r>
    <s v="42966أحمد فرج سالم موسىahmedfarg@outlook.comاستفسار عن مسار الطرد"/>
    <d v="2017-08-19T00:00:00"/>
    <d v="1899-12-30T00:21:34"/>
    <s v="أحمد فرج سالم موسى"/>
    <x v="0"/>
    <s v="ahmedfarg@outlook.com"/>
    <s v="29701131800379"/>
    <s v="201008660852"/>
    <x v="1"/>
    <m/>
    <x v="7"/>
    <n v="19"/>
    <n v="0"/>
    <n v="7"/>
    <s v="CP110044012MA"/>
    <s v=""/>
    <s v=""/>
    <s v=""/>
    <s v=""/>
    <s v=""/>
    <s v=""/>
    <s v=""/>
    <s v="CP"/>
    <s v="MA"/>
  </r>
  <r>
    <s v="42966علاء مصباح عبد المحسن عبد الرازقalaamosbah12@gmail.comاستفسار عن مسار الطرد"/>
    <d v="2017-08-19T00:00:00"/>
    <d v="1899-12-30T00:29:08"/>
    <s v="علاء مصباح عبد المحسن عبد الرازق"/>
    <x v="0"/>
    <s v="alaamosbah12@gmail.com"/>
    <s v="28811111201611"/>
    <s v="201113332367"/>
    <x v="1"/>
    <m/>
    <x v="7"/>
    <n v="19"/>
    <n v="0"/>
    <n v="7"/>
    <s v="EE704212591EG"/>
    <s v=""/>
    <s v=""/>
    <s v=""/>
    <s v=""/>
    <s v=""/>
    <s v=""/>
    <s v=""/>
    <s v="EE"/>
    <s v="EG"/>
  </r>
  <r>
    <s v="42966mohamed fathybeherytube@gmail.comاستفسار عن مسار الطرد"/>
    <d v="2017-08-19T00:00:00"/>
    <d v="1899-12-30T01:53:19"/>
    <s v="mohamed fathy"/>
    <x v="0"/>
    <s v="beherytube@gmail.com"/>
    <s v="28307301303932"/>
    <s v="01024266280"/>
    <x v="1"/>
    <m/>
    <x v="7"/>
    <n v="19"/>
    <n v="1"/>
    <n v="7"/>
    <s v="RF468971415SG"/>
    <s v=""/>
    <s v=""/>
    <s v=""/>
    <s v=""/>
    <s v=""/>
    <s v=""/>
    <s v=""/>
    <s v="RF"/>
    <s v="SG"/>
  </r>
  <r>
    <s v="42966محمد سامىEng.moh.sami@gmail.comاستفسار عن مسار الطرد"/>
    <d v="2017-08-19T00:00:00"/>
    <d v="1899-12-30T06:09:01"/>
    <s v="محمد سامى"/>
    <x v="0"/>
    <s v="Eng.moh.sami@gmail.com"/>
    <s v="28108221401035"/>
    <s v="0096598701567"/>
    <x v="1"/>
    <m/>
    <x v="7"/>
    <n v="19"/>
    <n v="6"/>
    <n v="7"/>
    <s v="Ee016158165eG"/>
    <s v=""/>
    <s v=""/>
    <s v=""/>
    <s v=""/>
    <s v=""/>
    <s v=""/>
    <s v=""/>
    <s v="EE"/>
    <s v="EG"/>
  </r>
  <r>
    <s v="42966Mahmoud nadydarkhuman5@yahoo.comاستفسار عن مسار الطرد"/>
    <d v="2017-08-19T00:00:00"/>
    <d v="1899-12-30T08:32:38"/>
    <s v="Mahmoud nady"/>
    <x v="0"/>
    <s v="darkhuman5@yahoo.com"/>
    <s v="27510150100054"/>
    <s v="00201004038363"/>
    <x v="1"/>
    <m/>
    <x v="7"/>
    <n v="19"/>
    <n v="8"/>
    <n v="7"/>
    <s v="RB298031552SG"/>
    <s v=""/>
    <s v=""/>
    <s v=""/>
    <s v=""/>
    <s v=""/>
    <s v=""/>
    <s v=""/>
    <s v="RB"/>
    <s v="SG"/>
  </r>
  <r>
    <s v="42966Ahmed sayed ahmed fathieng.ahmed.sohaim@gmail.comاستفسار عن مسار الطرد"/>
    <d v="2017-08-19T00:00:00"/>
    <d v="1899-12-30T09:12:40"/>
    <s v="Ahmed sayed ahmed fathi"/>
    <x v="0"/>
    <s v="eng.ahmed.sohaim@gmail.com"/>
    <s v="28612231301373"/>
    <s v="201011117217"/>
    <x v="1"/>
    <m/>
    <x v="7"/>
    <n v="19"/>
    <n v="9"/>
    <n v="7"/>
    <s v="RS755858194CN"/>
    <s v=""/>
    <s v=""/>
    <s v=""/>
    <s v=""/>
    <s v=""/>
    <s v=""/>
    <s v=""/>
    <s v="RS"/>
    <s v="CN"/>
  </r>
  <r>
    <s v="42966فاطمة حسنين صابرfatma.saber@arabiainform.comأخـــــرى"/>
    <d v="2017-08-19T00:00:00"/>
    <d v="1899-12-30T11:06:18"/>
    <s v="فاطمة حسنين صابر"/>
    <x v="0"/>
    <s v="fatma.saber@arabiainform.com"/>
    <s v="28304080104108"/>
    <s v="01011197494"/>
    <x v="4"/>
    <m/>
    <x v="7"/>
    <n v="19"/>
    <n v="11"/>
    <n v="7"/>
    <s v=""/>
    <s v=""/>
    <s v=""/>
    <s v=""/>
    <s v=""/>
    <s v=""/>
    <s v=""/>
    <s v=""/>
    <s v=""/>
    <s v=""/>
  </r>
  <r>
    <s v="42966محمد عبد العليم محمودlimo@aucegypt.eduاستفسار عن مسار الطرد"/>
    <d v="2017-08-19T00:00:00"/>
    <d v="1899-12-30T11:19:08"/>
    <s v="محمد عبد العليم محمود"/>
    <x v="0"/>
    <s v="limo@aucegypt.edu"/>
    <s v="27609110103413"/>
    <s v="01001999999"/>
    <x v="1"/>
    <m/>
    <x v="7"/>
    <n v="19"/>
    <n v="11"/>
    <n v="7"/>
    <s v="UM246376972US"/>
    <s v=""/>
    <s v=""/>
    <s v=""/>
    <s v=""/>
    <s v=""/>
    <s v=""/>
    <s v=""/>
    <s v="UM"/>
    <s v="US"/>
  </r>
  <r>
    <s v="42966احمد صابرahmed.saber57@gmail.comاستفسار عن مسار الطرد"/>
    <d v="2017-08-19T00:00:00"/>
    <d v="1899-12-30T11:36:15"/>
    <s v="احمد صابر"/>
    <x v="0"/>
    <s v="ahmed.saber57@gmail.com"/>
    <s v="28802131401099"/>
    <s v="201062442902"/>
    <x v="1"/>
    <m/>
    <x v="7"/>
    <n v="19"/>
    <n v="11"/>
    <n v="7"/>
    <s v="RU748344154CN"/>
    <s v=""/>
    <s v=""/>
    <s v=""/>
    <s v=""/>
    <s v=""/>
    <s v=""/>
    <s v=""/>
    <s v="RU"/>
    <s v="CN"/>
  </r>
  <r>
    <s v="42966طارق عاطف عباسtareek.atef@gmail.comاستفسار عن مسار الطرد"/>
    <d v="2017-08-19T00:00:00"/>
    <d v="1899-12-30T11:43:03"/>
    <s v="طارق عاطف عباس"/>
    <x v="0"/>
    <s v="tareek.atef@gmail.com"/>
    <s v="29506210101497"/>
    <s v="201151119201"/>
    <x v="1"/>
    <m/>
    <x v="7"/>
    <n v="19"/>
    <n v="11"/>
    <n v="7"/>
    <s v="RU632068345GB"/>
    <s v=""/>
    <s v=""/>
    <s v=""/>
    <s v=""/>
    <s v=""/>
    <s v=""/>
    <s v=""/>
    <s v="RU"/>
    <s v="GB"/>
  </r>
  <r>
    <s v="42966عبدالعظيم مشهور ابوالفضلabdelazemmashhor@yahoo.comاستفسار عن مسار الطرد"/>
    <d v="2017-08-19T00:00:00"/>
    <d v="1899-12-30T12:06:46"/>
    <s v="عبدالعظيم مشهور ابوالفضل"/>
    <x v="0"/>
    <s v="abdelazemmashhor@yahoo.com"/>
    <s v="29508152602637"/>
    <s v="2001151752542"/>
    <x v="1"/>
    <m/>
    <x v="7"/>
    <n v="19"/>
    <n v="12"/>
    <n v="7"/>
    <s v="EE704271983EG"/>
    <s v=""/>
    <s v=""/>
    <s v=""/>
    <s v=""/>
    <s v=""/>
    <s v=""/>
    <s v=""/>
    <s v="EE"/>
    <s v="EG"/>
  </r>
  <r>
    <s v="42966احمد الطيب الحساني احمدAhmed.a.hassany@gmail.comاستفسار عن مسار الطرد"/>
    <d v="2017-08-19T00:00:00"/>
    <d v="1899-12-30T13:01:21"/>
    <s v="احمد الطيب الحساني احمد"/>
    <x v="0"/>
    <s v="Ahmed.a.hassany@gmail.com"/>
    <s v="28508022600876"/>
    <s v="201115095071"/>
    <x v="1"/>
    <m/>
    <x v="7"/>
    <n v="19"/>
    <n v="13"/>
    <n v="7"/>
    <s v="RE220836549SE"/>
    <s v=""/>
    <s v=""/>
    <s v=""/>
    <s v=""/>
    <s v=""/>
    <s v=""/>
    <s v=""/>
    <s v="RE"/>
    <s v="SE"/>
  </r>
  <r>
    <s v="42966أمنية طارق عبد العاطي سيدanosha.m442@gmail.comأخـــــرى"/>
    <d v="2017-08-19T00:00:00"/>
    <d v="1899-12-30T13:06:08"/>
    <s v="أمنية طارق عبد العاطي سيد"/>
    <x v="0"/>
    <s v="anosha.m442@gmail.com"/>
    <s v="29312012104589"/>
    <s v="201118813671"/>
    <x v="4"/>
    <m/>
    <x v="7"/>
    <n v="19"/>
    <n v="13"/>
    <n v="7"/>
    <s v=""/>
    <s v=""/>
    <s v=""/>
    <s v=""/>
    <s v=""/>
    <s v=""/>
    <s v=""/>
    <s v=""/>
    <s v=""/>
    <s v=""/>
  </r>
  <r>
    <s v="42966عماد عبد الفتاح محمد محمدZERO.FAII@YAHOO.COMاستفسار عن مسار الطرد"/>
    <d v="2017-08-19T00:00:00"/>
    <d v="1899-12-30T13:32:24"/>
    <s v="عماد عبد الفتاح محمد محمد"/>
    <x v="0"/>
    <s v="ZERO.FAII@YAHOO.COM"/>
    <s v="28912192800417"/>
    <s v="01211281024"/>
    <x v="1"/>
    <m/>
    <x v="7"/>
    <n v="19"/>
    <n v="13"/>
    <n v="7"/>
    <s v="RB280212979SG"/>
    <s v=""/>
    <s v=""/>
    <s v=""/>
    <s v=""/>
    <s v=""/>
    <s v=""/>
    <s v=""/>
    <s v="RB"/>
    <s v="SG"/>
  </r>
  <r>
    <s v="42966محمود عبدالرحيمalnfainy@gmail.comاستفسار عن مسار الطرد"/>
    <d v="2017-08-19T00:00:00"/>
    <d v="1899-12-30T13:43:29"/>
    <s v="محمود عبدالرحيم"/>
    <x v="0"/>
    <s v="alnfainy@gmail.com"/>
    <s v="29808142500431"/>
    <s v="01142498513"/>
    <x v="1"/>
    <m/>
    <x v="7"/>
    <n v="19"/>
    <n v="13"/>
    <n v="7"/>
    <s v="EE063339135SA"/>
    <s v=""/>
    <s v=""/>
    <s v=""/>
    <s v=""/>
    <s v=""/>
    <s v=""/>
    <s v=""/>
    <s v="EE"/>
    <s v="SA"/>
  </r>
  <r>
    <s v="42966محمد المهدىmohamedpmo@yahoo.comاستفسار عن مسار الطرد"/>
    <d v="2017-08-19T00:00:00"/>
    <d v="1899-12-30T14:30:02"/>
    <s v="محمد المهدى"/>
    <x v="0"/>
    <s v="mohamedpmo@yahoo.com"/>
    <s v="28208161602154"/>
    <s v="01284445151"/>
    <x v="1"/>
    <m/>
    <x v="7"/>
    <n v="19"/>
    <n v="14"/>
    <n v="7"/>
    <s v=""/>
    <s v=""/>
    <s v=""/>
    <s v=""/>
    <s v=""/>
    <s v=""/>
    <s v=""/>
    <s v=""/>
    <s v=""/>
    <s v=""/>
  </r>
  <r>
    <s v="42966محمد المهدىsenior.planner@yahoo.comشــكــوى"/>
    <d v="2017-08-19T00:00:00"/>
    <d v="1899-12-30T14:31:28"/>
    <s v="محمد المهدى"/>
    <x v="0"/>
    <s v="senior.planner@yahoo.com"/>
    <s v="28208161602154"/>
    <s v="01284445151"/>
    <x v="2"/>
    <m/>
    <x v="7"/>
    <n v="19"/>
    <n v="14"/>
    <n v="7"/>
    <s v=""/>
    <s v=""/>
    <s v=""/>
    <s v=""/>
    <s v=""/>
    <s v=""/>
    <s v=""/>
    <s v=""/>
    <s v=""/>
    <s v=""/>
  </r>
  <r>
    <s v="42966رحاب عبد المنعم محمودrehab.monam@gmail.comاستفسار عن مسار الطرد"/>
    <d v="2017-08-19T00:00:00"/>
    <d v="1899-12-30T16:38:03"/>
    <s v="رحاب عبد المنعم محمود"/>
    <x v="0"/>
    <s v="rehab.monam@gmail.com"/>
    <s v="29512231400184"/>
    <s v="01068960009"/>
    <x v="1"/>
    <m/>
    <x v="7"/>
    <n v="19"/>
    <n v="16"/>
    <n v="7"/>
    <s v="RR681416210AR"/>
    <s v=""/>
    <s v=""/>
    <s v=""/>
    <s v=""/>
    <s v=""/>
    <s v=""/>
    <s v=""/>
    <s v="RR"/>
    <s v="AR"/>
  </r>
  <r>
    <s v="42966اسلام اسامهeslam97osama97@gmail.comاستفســار عن خدمــة"/>
    <d v="2017-08-19T00:00:00"/>
    <d v="1899-12-30T16:41:41"/>
    <s v="اسلام اسامه"/>
    <x v="0"/>
    <s v="eslam97osama97@gmail.com"/>
    <s v="29705141600292"/>
    <s v="201111217431"/>
    <x v="0"/>
    <m/>
    <x v="7"/>
    <n v="19"/>
    <n v="16"/>
    <n v="7"/>
    <s v=""/>
    <s v=""/>
    <s v=""/>
    <s v=""/>
    <s v=""/>
    <s v=""/>
    <s v=""/>
    <s v=""/>
    <s v=""/>
    <s v=""/>
  </r>
  <r>
    <s v="42966أحمد نبيلzaza_feedo@hotmail.comاستفسار عن مسار الطرد"/>
    <d v="2017-08-19T00:00:00"/>
    <d v="1899-12-30T19:28:17"/>
    <s v="أحمد نبيل"/>
    <x v="0"/>
    <s v="zaza_feedo@hotmail.com"/>
    <s v="27507012105338"/>
    <s v="0201001515548"/>
    <x v="1"/>
    <m/>
    <x v="7"/>
    <n v="19"/>
    <n v="19"/>
    <n v="7"/>
    <s v="RB270892367SG"/>
    <s v=""/>
    <s v=""/>
    <s v=""/>
    <s v=""/>
    <s v=""/>
    <s v=""/>
    <s v=""/>
    <s v="RB"/>
    <s v="SG"/>
  </r>
  <r>
    <s v="42966نور الدين سيد محمد عيساوىnourgh@gmail.comاستفسار عن مسار الطرد"/>
    <d v="2017-08-19T00:00:00"/>
    <d v="1899-12-30T20:07:09"/>
    <s v="نور الدين سيد محمد عيساوى"/>
    <x v="0"/>
    <s v="nourgh@gmail.com"/>
    <s v="27707070202555"/>
    <s v="1063228966"/>
    <x v="1"/>
    <m/>
    <x v="7"/>
    <n v="19"/>
    <n v="20"/>
    <n v="7"/>
    <s v=""/>
    <s v=""/>
    <s v=""/>
    <s v=""/>
    <s v=""/>
    <s v=""/>
    <s v=""/>
    <s v=""/>
    <s v=""/>
    <s v=""/>
  </r>
  <r>
    <s v="42966محمد ابراهيم عيدmohamed.ibrahim781999@gmail.comاستفســار عن خدمــة"/>
    <d v="2017-08-19T00:00:00"/>
    <d v="1899-12-30T20:14:03"/>
    <s v="محمد ابراهيم عيد"/>
    <x v="0"/>
    <s v="mohamed.ibrahim781999@gmail.com"/>
    <s v="29908151404473"/>
    <s v="2001127982696"/>
    <x v="0"/>
    <m/>
    <x v="7"/>
    <n v="19"/>
    <n v="20"/>
    <n v="7"/>
    <s v=""/>
    <s v=""/>
    <s v=""/>
    <s v=""/>
    <s v=""/>
    <s v=""/>
    <s v=""/>
    <s v=""/>
    <s v=""/>
    <s v=""/>
  </r>
  <r>
    <s v="42966محمد احمد محمد المصرىn.elmasry82@gmail.comشــكــوى"/>
    <d v="2017-08-19T00:00:00"/>
    <d v="1899-12-30T21:04:22"/>
    <s v="محمد احمد محمد المصرى"/>
    <x v="0"/>
    <s v="n.elmasry82@gmail.com"/>
    <s v="27203011100679"/>
    <s v="0201064049550"/>
    <x v="2"/>
    <m/>
    <x v="7"/>
    <n v="19"/>
    <n v="21"/>
    <n v="7"/>
    <s v=""/>
    <s v=""/>
    <s v=""/>
    <s v=""/>
    <s v=""/>
    <s v=""/>
    <s v=""/>
    <s v=""/>
    <s v=""/>
    <s v=""/>
  </r>
  <r>
    <s v="42966حنان محمد عبد العزيز الحنفىhanan911111@gmail.comأخـــــرى"/>
    <n v="42966"/>
    <n v="0.9331018518518519"/>
    <s v="حنان محمد عبد العزيز الحنفى"/>
    <x v="0"/>
    <s v="hanan911111@gmail.com"/>
    <s v="29107101701725"/>
    <s v="201091849552"/>
    <x v="4"/>
    <m/>
    <x v="7"/>
    <n v="19"/>
    <n v="22"/>
    <n v="7"/>
    <s v=""/>
    <s v=""/>
    <s v=""/>
    <s v=""/>
    <s v=""/>
    <s v=""/>
    <s v=""/>
    <s v=""/>
    <s v=""/>
    <s v=""/>
  </r>
  <r>
    <s v="42966ابراهيم الموافى ابراهيمibrahimelmoafy@yahoo.comأخـــــرى"/>
    <d v="2017-08-19T00:00:00"/>
    <d v="1899-12-30T22:52:42"/>
    <s v="ابراهيم الموافى ابراهيم"/>
    <x v="0"/>
    <s v="ibrahimelmoafy@yahoo.com"/>
    <s v="26402151201911"/>
    <s v="01009234105"/>
    <x v="4"/>
    <m/>
    <x v="7"/>
    <n v="19"/>
    <n v="22"/>
    <n v="7"/>
    <s v=""/>
    <s v=""/>
    <s v=""/>
    <s v=""/>
    <s v=""/>
    <s v=""/>
    <s v=""/>
    <s v=""/>
    <s v=""/>
    <s v=""/>
  </r>
  <r>
    <s v="42966عمرو محمد عاطف السيدamratef117@hotmail.comشــكــوى"/>
    <d v="2017-08-19T00:00:00"/>
    <d v="1899-12-30T23:09:15"/>
    <s v="عمرو محمد عاطف السيد"/>
    <x v="0"/>
    <s v="amratef117@hotmail.com"/>
    <s v="28306280100193"/>
    <s v="201005444223"/>
    <x v="2"/>
    <m/>
    <x v="7"/>
    <n v="19"/>
    <n v="23"/>
    <n v="7"/>
    <s v="EE704076940EG"/>
    <s v=""/>
    <s v=""/>
    <s v=""/>
    <s v=""/>
    <s v=""/>
    <s v=""/>
    <s v=""/>
    <s v="EE"/>
    <s v="EG"/>
  </r>
  <r>
    <s v="42970هانى محمد عثمانhany1673@gmail.comاستفسار عن مسار الطرد"/>
    <d v="2017-08-23T00:00:00"/>
    <d v="1899-12-30T11:21:29"/>
    <s v="هانى محمد عثمان"/>
    <x v="0"/>
    <s v="hany1673@gmail.com"/>
    <s v="28403251303595"/>
    <s v="201007738586"/>
    <x v="1"/>
    <m/>
    <x v="7"/>
    <n v="23"/>
    <n v="11"/>
    <n v="4"/>
    <s v="RR496825935EG"/>
    <s v=""/>
    <s v=""/>
    <s v=""/>
    <s v=""/>
    <s v=""/>
    <s v=""/>
    <s v=""/>
    <s v="RR"/>
    <s v="EG"/>
  </r>
  <r>
    <s v="42970إسلام عبدالعزيز محمدislam_abdelaziez@hotmail.comأخـــــرى"/>
    <d v="2017-08-23T00:00:00"/>
    <d v="1899-12-30T10:07:27"/>
    <s v="إسلام عبدالعزيز محمد"/>
    <x v="0"/>
    <s v="islam_abdelaziez@hotmail.com"/>
    <s v="28411292800431"/>
    <s v="201000387174"/>
    <x v="4"/>
    <m/>
    <x v="7"/>
    <n v="23"/>
    <n v="10"/>
    <n v="4"/>
    <s v=""/>
    <s v=""/>
    <s v=""/>
    <s v=""/>
    <s v=""/>
    <s v=""/>
    <s v=""/>
    <s v=""/>
    <s v=""/>
    <s v=""/>
  </r>
  <r>
    <s v="42970Mohamed Bassiounysfactory100@yahoo.comشــكــوى"/>
    <d v="2017-08-23T00:00:00"/>
    <d v="1899-12-30T10:07:21"/>
    <s v="Mohamed Bassiouny"/>
    <x v="0"/>
    <s v="sfactory100@yahoo.com"/>
    <s v="25709070103579"/>
    <s v="01006983000"/>
    <x v="2"/>
    <m/>
    <x v="7"/>
    <n v="23"/>
    <n v="10"/>
    <n v="4"/>
    <s v="RT380186741HK"/>
    <s v=""/>
    <s v=""/>
    <s v=""/>
    <s v=""/>
    <s v=""/>
    <s v=""/>
    <s v=""/>
    <s v="RT"/>
    <s v="HK"/>
  </r>
  <r>
    <s v="42970منال عبد الرحيمmanal.hassan71@gmail.comاستفسار عن مسار الطرد"/>
    <d v="2017-08-23T00:00:00"/>
    <d v="1899-12-30T09:51:50"/>
    <s v="منال عبد الرحيم"/>
    <x v="0"/>
    <s v="manal.hassan71@gmail.com"/>
    <s v="27101092100084"/>
    <s v="01001298206"/>
    <x v="1"/>
    <m/>
    <x v="7"/>
    <n v="23"/>
    <n v="9"/>
    <n v="4"/>
    <s v="RF797563068CN"/>
    <s v=""/>
    <s v=""/>
    <s v=""/>
    <s v=""/>
    <s v=""/>
    <s v=""/>
    <s v=""/>
    <s v="RF"/>
    <s v="CN"/>
  </r>
  <r>
    <s v="42970سعيد محمدsaid.siliman@outlook.comشــكــوى"/>
    <d v="2017-08-23T00:00:00"/>
    <d v="1899-12-30T09:15:27"/>
    <s v="سعيد محمد"/>
    <x v="0"/>
    <s v="said.siliman@outlook.com"/>
    <s v="28607211802178"/>
    <s v="00201225923238"/>
    <x v="2"/>
    <m/>
    <x v="7"/>
    <n v="23"/>
    <n v="9"/>
    <n v="4"/>
    <s v="EE704353461EG"/>
    <s v=""/>
    <s v=""/>
    <s v=""/>
    <s v=""/>
    <s v=""/>
    <s v=""/>
    <s v=""/>
    <s v="EE"/>
    <s v="EG"/>
  </r>
  <r>
    <s v="42970بهجت الشبراوي غانمraneemghanem76@gmail.comاستفسار عن مسار الطرد"/>
    <d v="2017-08-23T00:00:00"/>
    <d v="1899-12-30T08:29:58"/>
    <s v="بهجت الشبراوي غانم"/>
    <x v="2"/>
    <s v="raneemghanem76@gmail.com"/>
    <s v=": A14001168"/>
    <s v="966595256757"/>
    <x v="1"/>
    <m/>
    <x v="7"/>
    <n v="23"/>
    <n v="8"/>
    <n v="4"/>
    <s v="RR000378502EG"/>
    <s v=""/>
    <s v=""/>
    <s v=""/>
    <s v=""/>
    <s v=""/>
    <s v=""/>
    <s v=""/>
    <s v="RR"/>
    <s v="EG"/>
  </r>
  <r>
    <s v="42970Tamim Elsayedtamim@gsgis.comشــكــوى"/>
    <d v="2017-08-23T00:00:00"/>
    <d v="1899-12-30T07:40:05"/>
    <s v="Tamim Elsayed"/>
    <x v="0"/>
    <s v="tamim@gsgis.com"/>
    <s v="29307270100853"/>
    <s v="201000731971"/>
    <x v="2"/>
    <m/>
    <x v="7"/>
    <n v="23"/>
    <n v="7"/>
    <n v="4"/>
    <s v="EE704436064EG"/>
    <s v=""/>
    <s v=""/>
    <s v=""/>
    <s v=""/>
    <s v=""/>
    <s v=""/>
    <s v=""/>
    <s v="EE"/>
    <s v="EG"/>
  </r>
  <r>
    <s v="42970يمنى محمد حسام الدينyomhdeen@yahoo.comاستفسار عن مسار الطرد"/>
    <d v="2017-08-23T00:00:00"/>
    <d v="1899-12-30T06:57:49"/>
    <s v="يمنى محمد حسام الدين"/>
    <x v="0"/>
    <s v="yomhdeen@yahoo.com"/>
    <s v="26302271200204"/>
    <s v="00201008203463"/>
    <x v="1"/>
    <m/>
    <x v="7"/>
    <n v="23"/>
    <n v="6"/>
    <n v="4"/>
    <s v="RR710704051EG"/>
    <s v=""/>
    <s v=""/>
    <s v=""/>
    <s v=""/>
    <s v=""/>
    <s v=""/>
    <s v=""/>
    <s v="RR"/>
    <s v="EG"/>
  </r>
  <r>
    <s v="42970عبد الوهاب ناجي عبد الوهابabdooo2517@gmail.comاستفسار عن مسار الطرد"/>
    <d v="2017-08-23T00:00:00"/>
    <d v="1899-12-30T05:10:01"/>
    <s v="عبد الوهاب ناجي عبد الوهاب"/>
    <x v="0"/>
    <s v="abdooo2517@gmail.com"/>
    <s v="28801082402517"/>
    <s v="00201201750516"/>
    <x v="1"/>
    <m/>
    <x v="7"/>
    <n v="23"/>
    <n v="5"/>
    <n v="4"/>
    <s v="EE188701564ID"/>
    <s v=""/>
    <s v=""/>
    <s v=""/>
    <s v=""/>
    <s v=""/>
    <s v=""/>
    <s v=""/>
    <s v="EE"/>
    <s v="ID"/>
  </r>
  <r>
    <s v="42970Ahmed elshabasyLordofdark13000@gmail.comاستفســار عن خدمــة"/>
    <d v="2017-08-23T00:00:00"/>
    <d v="1899-12-30T04:36:28"/>
    <s v="Ahmed elshabasy"/>
    <x v="0"/>
    <s v="Lordofdark13000@gmail.com"/>
    <s v="29912210200957"/>
    <s v="201153686888"/>
    <x v="0"/>
    <m/>
    <x v="7"/>
    <n v="23"/>
    <n v="4"/>
    <n v="4"/>
    <s v=""/>
    <s v=""/>
    <s v=""/>
    <s v=""/>
    <s v=""/>
    <s v=""/>
    <s v=""/>
    <s v=""/>
    <s v=""/>
    <s v=""/>
  </r>
  <r>
    <s v="42970عبدالخالق محمد عبدالخالقR0126249200@yahoo.comاستفسار عن مسار الطرد"/>
    <d v="2017-08-23T00:00:00"/>
    <d v="1899-12-30T03:26:21"/>
    <s v="عبدالخالق محمد عبدالخالق"/>
    <x v="0"/>
    <s v="R0126249200@yahoo.com"/>
    <s v="2101898"/>
    <s v="00201026868606"/>
    <x v="1"/>
    <m/>
    <x v="7"/>
    <n v="23"/>
    <n v="3"/>
    <n v="4"/>
    <s v="Cp111935554ma"/>
    <s v=""/>
    <s v=""/>
    <s v=""/>
    <s v=""/>
    <s v=""/>
    <s v=""/>
    <s v=""/>
    <s v="CP"/>
    <s v="MA"/>
  </r>
  <r>
    <s v="42970احمد علي احمدmatrix_bond_star@yahoo.comاستفسار عن مسار الطرد"/>
    <d v="2017-08-23T00:00:00"/>
    <d v="1899-12-30T03:10:00"/>
    <s v="احمد علي احمد"/>
    <x v="0"/>
    <s v="matrix_bond_star@yahoo.com"/>
    <s v="29202192200211"/>
    <s v="01007161366"/>
    <x v="1"/>
    <m/>
    <x v="7"/>
    <n v="23"/>
    <n v="3"/>
    <n v="4"/>
    <s v="RT911476515HK"/>
    <s v=""/>
    <s v=""/>
    <s v=""/>
    <s v=""/>
    <s v=""/>
    <s v=""/>
    <s v=""/>
    <s v="RT"/>
    <s v="HK"/>
  </r>
  <r>
    <s v="42970ديفيد ماجد منير صليبKokomaged455@yahoo.comاستفســار عن خدمــة"/>
    <d v="2017-08-23T00:00:00"/>
    <d v="1899-12-30T03:06:41"/>
    <s v="ديفيد ماجد منير صليب"/>
    <x v="0"/>
    <s v="Kokomaged455@yahoo.com"/>
    <s v="29911020100739"/>
    <s v="01277875077"/>
    <x v="0"/>
    <m/>
    <x v="7"/>
    <n v="23"/>
    <n v="3"/>
    <n v="4"/>
    <s v="EE123456789EG"/>
    <s v=""/>
    <s v=""/>
    <s v=""/>
    <s v=""/>
    <s v=""/>
    <s v=""/>
    <s v=""/>
    <s v="EE"/>
    <s v="EG"/>
  </r>
  <r>
    <s v="42970محمد عصام القاضىme_elkady@hotmail.comاستفســار عن خدمــة"/>
    <d v="2017-08-23T00:00:00"/>
    <d v="1899-12-30T01:33:04"/>
    <s v="محمد عصام القاضى"/>
    <x v="0"/>
    <s v="me_elkady@hotmail.com"/>
    <s v="25108252100652"/>
    <s v="01008874485"/>
    <x v="0"/>
    <m/>
    <x v="7"/>
    <n v="23"/>
    <n v="1"/>
    <n v="4"/>
    <s v=""/>
    <s v=""/>
    <s v=""/>
    <s v=""/>
    <s v=""/>
    <s v=""/>
    <s v=""/>
    <s v=""/>
    <s v=""/>
    <s v=""/>
  </r>
  <r>
    <s v="42969Mohamed Hussein Salehmoh_85_hussein@yahoo.comاستفسار عن مسار الطرد"/>
    <d v="2017-08-22T00:00:00"/>
    <d v="1899-12-30T23:24:23"/>
    <s v="Mohamed Hussein Saleh"/>
    <x v="0"/>
    <s v="moh_85_hussein@yahoo.com"/>
    <s v="28508070101032"/>
    <s v="201065501440"/>
    <x v="1"/>
    <m/>
    <x v="7"/>
    <n v="22"/>
    <n v="23"/>
    <n v="3"/>
    <s v="RS636452595CN"/>
    <s v=""/>
    <s v=""/>
    <s v=""/>
    <s v=""/>
    <s v=""/>
    <s v=""/>
    <s v=""/>
    <s v="RS"/>
    <s v="CN"/>
  </r>
  <r>
    <s v="42969محمد يوسفlovestorylovostory@gmail.comاستفســار عن خدمــة"/>
    <d v="2017-08-22T00:00:00"/>
    <d v="1899-12-30T22:39:25"/>
    <s v="محمد يوسف"/>
    <x v="0"/>
    <s v="lovestorylovostory@gmail.com"/>
    <s v="29807211801794"/>
    <s v="01221869932"/>
    <x v="0"/>
    <m/>
    <x v="7"/>
    <n v="22"/>
    <n v="22"/>
    <n v="3"/>
    <s v=""/>
    <s v=""/>
    <s v=""/>
    <s v=""/>
    <s v=""/>
    <s v=""/>
    <s v=""/>
    <s v=""/>
    <s v=""/>
    <s v=""/>
  </r>
  <r>
    <s v="42969صفاء ذاكر حمادAlfhadroz2000@gmail.comاستفسار عن مسار الطرد"/>
    <d v="2017-08-22T00:00:00"/>
    <d v="1899-12-30T22:34:32"/>
    <s v="صفاء ذاكر حماد"/>
    <x v="0"/>
    <s v="Alfhadroz2000@gmail.com"/>
    <s v=": A1977223"/>
    <s v="00201063712720"/>
    <x v="1"/>
    <m/>
    <x v="7"/>
    <n v="22"/>
    <n v="22"/>
    <n v="3"/>
    <s v="RR711552525EG"/>
    <s v=""/>
    <s v=""/>
    <s v=""/>
    <s v=""/>
    <s v=""/>
    <s v=""/>
    <s v=""/>
    <s v="RR"/>
    <s v="EG"/>
  </r>
  <r>
    <s v="42969محمد ابراهيم عبد العزيز زين الدينmohamed14.ibrahim@yahoo.comشــكــوى"/>
    <d v="2017-08-22T00:00:00"/>
    <d v="1899-12-30T21:52:41"/>
    <s v="محمد ابراهيم عبد العزيز زين الدين"/>
    <x v="0"/>
    <s v="mohamed14.ibrahim@yahoo.com"/>
    <s v="30005201700716"/>
    <s v="2001004381348"/>
    <x v="2"/>
    <m/>
    <x v="7"/>
    <n v="22"/>
    <n v="21"/>
    <n v="3"/>
    <s v=""/>
    <s v=""/>
    <s v=""/>
    <s v=""/>
    <s v=""/>
    <s v=""/>
    <s v=""/>
    <s v=""/>
    <s v=""/>
    <s v=""/>
  </r>
  <r>
    <s v="42969سهيلة فتحى وهب اللهsuhaila.fathy@gmail.comأخـــــرى"/>
    <d v="2017-08-22T00:00:00"/>
    <d v="1899-12-30T21:45:27"/>
    <s v="سهيلة فتحى وهب الله"/>
    <x v="3"/>
    <s v="suhaila.fathy@gmail.com"/>
    <s v="29401090102706"/>
    <s v="33645470879"/>
    <x v="4"/>
    <m/>
    <x v="7"/>
    <n v="22"/>
    <n v="21"/>
    <n v="3"/>
    <s v=""/>
    <s v=""/>
    <s v=""/>
    <s v=""/>
    <s v=""/>
    <s v=""/>
    <s v=""/>
    <s v=""/>
    <s v=""/>
    <s v=""/>
  </r>
  <r>
    <s v="42969Muhammed Radymohamedabdelradi88@yahoo.comاستفسار عن مسار الطرد"/>
    <d v="2017-08-22T00:00:00"/>
    <d v="1899-12-30T19:44:29"/>
    <s v="Muhammed Rady"/>
    <x v="0"/>
    <s v="mohamedabdelradi88@yahoo.com"/>
    <s v="29511022101238"/>
    <s v="00201110436903"/>
    <x v="1"/>
    <m/>
    <x v="7"/>
    <n v="22"/>
    <n v="19"/>
    <n v="3"/>
    <s v="RF469625191SG"/>
    <s v=""/>
    <s v=""/>
    <s v=""/>
    <s v=""/>
    <s v=""/>
    <s v=""/>
    <s v=""/>
    <s v="RF"/>
    <s v="SG"/>
  </r>
  <r>
    <s v="42969شريف محمد عبد العزيز جلالsherif_galal_5@yahoo.comشــكــوى"/>
    <d v="2017-08-22T00:00:00"/>
    <d v="1899-12-30T18:12:32"/>
    <s v="شريف محمد عبد العزيز جلال"/>
    <x v="0"/>
    <s v="sherif_galal_5@yahoo.com"/>
    <s v="26709302101733"/>
    <s v="01001171106"/>
    <x v="2"/>
    <m/>
    <x v="7"/>
    <n v="22"/>
    <n v="18"/>
    <n v="3"/>
    <s v="RU746645562CN"/>
    <s v=""/>
    <s v=""/>
    <s v=""/>
    <s v=""/>
    <s v=""/>
    <s v=""/>
    <s v=""/>
    <s v="RU"/>
    <s v="CN"/>
  </r>
  <r>
    <s v="42969جانت ابراهيم يوسفmateratef@yahoo.comشــكــوى"/>
    <d v="2017-08-22T00:00:00"/>
    <d v="1899-12-30T18:04:56"/>
    <s v="جانت ابراهيم يوسف"/>
    <x v="0"/>
    <s v="materatef@yahoo.com"/>
    <s v="23810280400083"/>
    <s v="01227867865"/>
    <x v="2"/>
    <m/>
    <x v="7"/>
    <n v="22"/>
    <n v="18"/>
    <n v="3"/>
    <s v=""/>
    <s v=""/>
    <s v=""/>
    <s v=""/>
    <s v=""/>
    <s v=""/>
    <s v=""/>
    <s v=""/>
    <s v=""/>
    <s v=""/>
  </r>
  <r>
    <s v="42969هاني محمد حامد دويدارhanydwidar2105@yahoo.comاستفسار عن مسار الطرد"/>
    <d v="2017-08-22T00:00:00"/>
    <d v="1899-12-30T15:47:55"/>
    <s v="هاني محمد حامد دويدار"/>
    <x v="1"/>
    <s v="hanydwidar2105@yahoo.com"/>
    <s v="27203270100457"/>
    <s v="0012624227284"/>
    <x v="1"/>
    <m/>
    <x v="7"/>
    <n v="22"/>
    <n v="15"/>
    <n v="3"/>
    <s v="EE014861583EG"/>
    <s v=""/>
    <s v=""/>
    <s v=""/>
    <s v=""/>
    <s v=""/>
    <s v=""/>
    <s v=""/>
    <s v="EE"/>
    <s v="EG"/>
  </r>
  <r>
    <s v="42969اشرف سيد ابراهيمashraf.heda@yahoo.comاستفسار عن مسار الطرد"/>
    <d v="2017-08-22T00:00:00"/>
    <d v="1899-12-30T15:47:46"/>
    <s v="اشرف سيد ابراهيم"/>
    <x v="0"/>
    <s v="ashraf.heda@yahoo.com"/>
    <s v="2700807013799"/>
    <s v="01001698006"/>
    <x v="1"/>
    <m/>
    <x v="7"/>
    <n v="22"/>
    <n v="15"/>
    <n v="3"/>
    <s v="RB292030284SG"/>
    <s v=""/>
    <s v=""/>
    <s v=""/>
    <s v=""/>
    <s v=""/>
    <s v=""/>
    <s v=""/>
    <s v="RB"/>
    <s v="SG"/>
  </r>
  <r>
    <s v="42969عمرو السيد الشاميdr.amrelshamy25@gmail.comاستفسار عن مسار الطرد"/>
    <d v="2017-08-22T00:00:00"/>
    <d v="1899-12-30T15:32:40"/>
    <s v="عمرو السيد الشامي"/>
    <x v="0"/>
    <s v="dr.amrelshamy25@gmail.com"/>
    <s v="29009140300094"/>
    <s v="00201207296450"/>
    <x v="1"/>
    <m/>
    <x v="7"/>
    <n v="22"/>
    <n v="15"/>
    <n v="3"/>
    <s v="RT379457813HK"/>
    <s v=""/>
    <s v=""/>
    <s v=""/>
    <s v=""/>
    <s v=""/>
    <s v=""/>
    <s v=""/>
    <s v="RT"/>
    <s v="HK"/>
  </r>
  <r>
    <s v="42969محمدعبدالحميدابوالغيطromyo202063@gmail.comشــكــوى"/>
    <d v="2017-08-22T00:00:00"/>
    <d v="1899-12-30T15:28:25"/>
    <s v="محمدعبدالحميدابوالغيط"/>
    <x v="0"/>
    <s v="romyo202063@gmail.com"/>
    <s v="2103196"/>
    <s v="00201111303076"/>
    <x v="2"/>
    <m/>
    <x v="7"/>
    <n v="22"/>
    <n v="15"/>
    <n v="3"/>
    <s v=""/>
    <s v=""/>
    <s v=""/>
    <s v=""/>
    <s v=""/>
    <s v=""/>
    <s v=""/>
    <s v=""/>
    <s v=""/>
    <s v=""/>
  </r>
  <r>
    <s v="42969شركة جوجرين لزيوت الجوجوباmohamed.tohamy@jojobagogreen.comاستفســار عن خدمــة"/>
    <d v="2017-08-22T00:00:00"/>
    <d v="1899-12-30T15:02:46"/>
    <s v="شركة جوجرين لزيوت الجوجوبا"/>
    <x v="0"/>
    <s v="mohamed.tohamy@jojobagogreen.com"/>
    <s v="27610200102431"/>
    <s v="201288625154"/>
    <x v="0"/>
    <m/>
    <x v="7"/>
    <n v="22"/>
    <n v="15"/>
    <n v="3"/>
    <s v=""/>
    <s v=""/>
    <s v=""/>
    <s v=""/>
    <s v=""/>
    <s v=""/>
    <s v=""/>
    <s v=""/>
    <s v=""/>
    <s v=""/>
  </r>
  <r>
    <s v="42969احمد محمد عبد الفتاحdabshapop@gmail.comأخـــــرى"/>
    <d v="2017-08-22T00:00:00"/>
    <d v="1899-12-30T14:53:34"/>
    <s v="احمد محمد عبد الفتاح"/>
    <x v="0"/>
    <s v="dabshapop@gmail.com"/>
    <s v="30004041400455"/>
    <s v="201200647206"/>
    <x v="4"/>
    <m/>
    <x v="7"/>
    <n v="22"/>
    <n v="14"/>
    <n v="3"/>
    <s v=""/>
    <s v=""/>
    <s v=""/>
    <s v=""/>
    <s v=""/>
    <s v=""/>
    <s v=""/>
    <s v=""/>
    <s v=""/>
    <s v=""/>
  </r>
  <r>
    <s v="42969رحمة محمد شعبانremo.medo7@yahoo.comاستفسار عن مسار الطرد"/>
    <d v="2017-08-22T00:00:00"/>
    <d v="1899-12-30T14:41:57"/>
    <s v="رحمة محمد شعبان"/>
    <x v="0"/>
    <s v="remo.medo7@yahoo.com"/>
    <s v="28305021600416"/>
    <s v="201211393206"/>
    <x v="1"/>
    <m/>
    <x v="7"/>
    <n v="22"/>
    <n v="14"/>
    <n v="3"/>
    <s v="EE704280163EG"/>
    <s v=""/>
    <s v=""/>
    <s v=""/>
    <s v=""/>
    <s v=""/>
    <s v=""/>
    <s v=""/>
    <s v="EE"/>
    <s v="EG"/>
  </r>
  <r>
    <s v="42969محمد ربيع احمد عبداللهspace_engineer@yahoo.comاستفسار عن مسار الطرد"/>
    <d v="2017-08-22T00:00:00"/>
    <d v="1899-12-30T14:28:16"/>
    <s v="محمد ربيع احمد عبدالله"/>
    <x v="0"/>
    <s v="space_engineer@yahoo.com"/>
    <s v=": A132577"/>
    <s v="00966506419643"/>
    <x v="1"/>
    <m/>
    <x v="7"/>
    <n v="22"/>
    <n v="14"/>
    <n v="3"/>
    <s v=""/>
    <s v=""/>
    <s v=""/>
    <s v=""/>
    <s v=""/>
    <s v=""/>
    <s v=""/>
    <s v=""/>
    <s v=""/>
    <s v=""/>
  </r>
  <r>
    <s v="42969احمد اشرف احمد سالمaabbss12000@yahoo.comشــكــوى"/>
    <d v="2017-08-22T00:00:00"/>
    <d v="1899-12-30T14:23:46"/>
    <s v="احمد اشرف احمد سالم"/>
    <x v="0"/>
    <s v="aabbss12000@yahoo.com"/>
    <s v="29512131200932"/>
    <s v="00201022304418"/>
    <x v="2"/>
    <m/>
    <x v="7"/>
    <n v="22"/>
    <n v="14"/>
    <n v="3"/>
    <s v=""/>
    <s v=""/>
    <s v=""/>
    <s v=""/>
    <s v=""/>
    <s v=""/>
    <s v=""/>
    <s v=""/>
    <s v=""/>
    <s v=""/>
  </r>
  <r>
    <s v="42973AYMAN ALDEGHADYaldeghady@gmail.comاستفسار عن مسار الطرد"/>
    <n v="42973"/>
    <n v="0.9356944444444445"/>
    <s v="AYMAN ALDEGHADY"/>
    <x v="0"/>
    <s v="aldeghady@gmail.com"/>
    <s v="26403031300172"/>
    <s v="01006000652"/>
    <x v="1"/>
    <m/>
    <x v="7"/>
    <n v="26"/>
    <n v="22"/>
    <n v="7"/>
    <s v="RX447578353DE"/>
    <s v=""/>
    <s v=""/>
    <s v=""/>
    <s v=""/>
    <s v=""/>
    <s v=""/>
    <s v=""/>
    <s v="RX"/>
    <s v="DE"/>
  </r>
  <r>
    <s v="42973Mykolanikipavl@mail.ruاستفســار عن خدمــة"/>
    <d v="2017-08-26T00:00:00"/>
    <d v="1899-12-30T19:59:35"/>
    <s v="Mykola"/>
    <x v="15"/>
    <s v="nikipavl@mail.ru"/>
    <s v=": YU874548"/>
    <s v="48656985744"/>
    <x v="0"/>
    <m/>
    <x v="7"/>
    <n v="26"/>
    <n v="19"/>
    <n v="7"/>
    <s v=""/>
    <s v=""/>
    <s v=""/>
    <s v=""/>
    <s v=""/>
    <s v=""/>
    <s v=""/>
    <s v=""/>
    <s v=""/>
    <s v=""/>
  </r>
  <r>
    <s v="42973Mohamed abd.elrazek tahaM_a73799@yahoo.comشــكــوى"/>
    <d v="2017-08-26T00:00:00"/>
    <d v="1899-12-30T18:22:28"/>
    <s v="Mohamed abd.elrazek taha"/>
    <x v="0"/>
    <s v="M_a73799@yahoo.com"/>
    <s v="29308051700876"/>
    <s v="201013349213"/>
    <x v="2"/>
    <m/>
    <x v="7"/>
    <n v="26"/>
    <n v="18"/>
    <n v="7"/>
    <s v="EE704274273EG"/>
    <s v=""/>
    <s v=""/>
    <s v=""/>
    <s v=""/>
    <s v=""/>
    <s v=""/>
    <s v=""/>
    <s v="EE"/>
    <s v="EG"/>
  </r>
  <r>
    <s v="42973Mahmoud Fareedmohamed.fareed1954@gmail.comاستفسار عن مسار الطرد"/>
    <d v="2017-08-26T00:00:00"/>
    <d v="1899-12-30T17:45:09"/>
    <s v="Mahmoud Fareed"/>
    <x v="0"/>
    <s v="mohamed.fareed1954@gmail.com"/>
    <s v="20505735478965"/>
    <s v="201115629876"/>
    <x v="1"/>
    <m/>
    <x v="7"/>
    <n v="26"/>
    <n v="17"/>
    <n v="7"/>
    <s v="RN141502424MY"/>
    <s v=""/>
    <s v=""/>
    <s v=""/>
    <s v=""/>
    <s v=""/>
    <s v=""/>
    <s v=""/>
    <s v="RN"/>
    <s v="MY"/>
  </r>
  <r>
    <s v="42973محمد عبد العزيزmmohamed@alissa-autostar.comشــكــوى"/>
    <d v="2017-08-26T00:00:00"/>
    <d v="1899-12-30T16:53:58"/>
    <s v="محمد عبد العزيز"/>
    <x v="2"/>
    <s v="mmohamed@alissa-autostar.com"/>
    <s v="29011071200567"/>
    <s v="966557004682"/>
    <x v="2"/>
    <m/>
    <x v="7"/>
    <n v="26"/>
    <n v="16"/>
    <n v="7"/>
    <s v="ek050655655sa"/>
    <s v=""/>
    <s v=""/>
    <s v=""/>
    <s v=""/>
    <s v=""/>
    <s v=""/>
    <s v=""/>
    <s v="EK"/>
    <s v="SA"/>
  </r>
  <r>
    <s v="42973هبة الله فاروقmmohamed@alissa-autostar.comشــكــوى"/>
    <d v="2017-08-26T00:00:00"/>
    <d v="1899-12-30T16:47:29"/>
    <s v="هبة الله فاروق"/>
    <x v="0"/>
    <s v="mmohamed@alissa-autostar.com"/>
    <s v="29011071200567"/>
    <s v="201127271805"/>
    <x v="2"/>
    <m/>
    <x v="7"/>
    <n v="26"/>
    <n v="16"/>
    <n v="7"/>
    <s v="ek050655655sa"/>
    <s v=""/>
    <s v=""/>
    <s v=""/>
    <s v=""/>
    <s v=""/>
    <s v=""/>
    <s v=""/>
    <s v="EK"/>
    <s v="SA"/>
  </r>
  <r>
    <s v="42973بيومي حسن عبد الرحمن بيوميsami4oil@hotmail.comشــكــوى"/>
    <d v="2017-08-26T00:00:00"/>
    <d v="1899-12-30T16:41:50"/>
    <s v="بيومي حسن عبد الرحمن بيومي"/>
    <x v="0"/>
    <s v="sami4oil@hotmail.com"/>
    <s v="26501051300511"/>
    <s v="01128964449"/>
    <x v="2"/>
    <m/>
    <x v="7"/>
    <n v="26"/>
    <n v="16"/>
    <n v="7"/>
    <s v=""/>
    <s v=""/>
    <s v=""/>
    <s v=""/>
    <s v=""/>
    <s v=""/>
    <s v=""/>
    <s v=""/>
    <s v=""/>
    <s v=""/>
  </r>
  <r>
    <s v="42973وائل مختار أحمدwmghoneim@yahoo.comاستفسار عن مسار الطرد"/>
    <d v="2017-08-26T00:00:00"/>
    <d v="1899-12-30T16:32:54"/>
    <s v="وائل مختار أحمد"/>
    <x v="0"/>
    <s v="wmghoneim@yahoo.com"/>
    <s v="26910300103256"/>
    <s v="01144259140"/>
    <x v="1"/>
    <m/>
    <x v="7"/>
    <n v="26"/>
    <n v="16"/>
    <n v="7"/>
    <s v="RF830318085CN"/>
    <s v=""/>
    <s v=""/>
    <s v=""/>
    <s v=""/>
    <s v=""/>
    <s v=""/>
    <s v=""/>
    <s v="RF"/>
    <s v="CN"/>
  </r>
  <r>
    <s v="42973احمد الحديديa7adidy@gmail.comاستفسار عن مسار الطرد"/>
    <d v="2017-08-26T00:00:00"/>
    <d v="1899-12-30T14:16:41"/>
    <s v="احمد الحديدي"/>
    <x v="0"/>
    <s v="a7adidy@gmail.com"/>
    <s v="29101090300211"/>
    <s v="201002901919"/>
    <x v="1"/>
    <m/>
    <x v="7"/>
    <n v="26"/>
    <n v="14"/>
    <n v="7"/>
    <s v="RF468765060SG"/>
    <s v=""/>
    <s v=""/>
    <s v=""/>
    <s v=""/>
    <s v=""/>
    <s v=""/>
    <s v=""/>
    <s v="RF"/>
    <s v="SG"/>
  </r>
  <r>
    <s v="42973صباح منصور شحاتةsmsmlove1011@yahoo.comاستفسار عن مسار الطرد"/>
    <d v="2017-08-26T00:00:00"/>
    <d v="1899-12-30T11:14:00"/>
    <s v="صباح منصور شحاتة"/>
    <x v="14"/>
    <s v="smsmlove1011@yahoo.com"/>
    <s v="27302250200763"/>
    <s v="046726808074"/>
    <x v="1"/>
    <m/>
    <x v="7"/>
    <n v="26"/>
    <n v="11"/>
    <n v="7"/>
    <s v="RR711664481EG"/>
    <s v=""/>
    <s v=""/>
    <s v=""/>
    <s v=""/>
    <s v=""/>
    <s v=""/>
    <s v=""/>
    <s v="RR"/>
    <s v="EG"/>
  </r>
  <r>
    <s v="42973احمد محمد عبد الفتاحdabshapop@gmail.comأخـــــرى"/>
    <d v="2017-08-26T00:00:00"/>
    <d v="1899-12-30T11:10:50"/>
    <s v="احمد محمد عبد الفتاح"/>
    <x v="0"/>
    <s v="dabshapop@gmail.com"/>
    <s v="30004041400455"/>
    <s v="01200647206"/>
    <x v="4"/>
    <m/>
    <x v="7"/>
    <n v="26"/>
    <n v="11"/>
    <n v="7"/>
    <s v=""/>
    <s v=""/>
    <s v=""/>
    <s v=""/>
    <s v=""/>
    <s v=""/>
    <s v=""/>
    <s v=""/>
    <s v=""/>
    <s v=""/>
  </r>
  <r>
    <s v="42973عبدالرحمن محمد محمد الدسوقيdasa_tuning@yahoo.comاستفسار عن مسار الطرد"/>
    <d v="2017-08-26T00:00:00"/>
    <d v="1899-12-30T11:05:17"/>
    <s v="عبدالرحمن محمد محمد الدسوقي"/>
    <x v="0"/>
    <s v="dasa_tuning@yahoo.com"/>
    <s v="29106200300353"/>
    <s v="2001270646064"/>
    <x v="1"/>
    <m/>
    <x v="7"/>
    <n v="26"/>
    <n v="11"/>
    <n v="7"/>
    <s v="EE704506967EG"/>
    <s v=""/>
    <s v=""/>
    <s v=""/>
    <s v=""/>
    <s v=""/>
    <s v=""/>
    <s v=""/>
    <s v="EE"/>
    <s v="EG"/>
  </r>
  <r>
    <s v="42973عصام محمد عونىAlmoshkala1@gmail.comشــكــوى"/>
    <d v="2017-08-26T00:00:00"/>
    <d v="1899-12-30T10:24:34"/>
    <s v="عصام محمد عونى"/>
    <x v="0"/>
    <s v="Almoshkala1@gmail.com"/>
    <s v="28805172102313"/>
    <s v="201120009336"/>
    <x v="2"/>
    <m/>
    <x v="7"/>
    <n v="26"/>
    <n v="10"/>
    <n v="7"/>
    <s v="RS776998943NL"/>
    <s v="RS777209117NL"/>
    <s v=""/>
    <s v=""/>
    <s v=""/>
    <s v=""/>
    <s v=""/>
    <s v=""/>
    <s v="RS"/>
    <s v="NL"/>
  </r>
  <r>
    <s v="42973مؤسسة الحوشى للتسويسق والتوكيلات التجاريةelhoshymedia@gmail.comشــكــوى"/>
    <d v="2017-08-26T00:00:00"/>
    <d v="1899-12-30T09:38:21"/>
    <s v="مؤسسة الحوشى للتسويسق والتوكيلات التجارية"/>
    <x v="0"/>
    <s v="elhoshymedia@gmail.com"/>
    <s v="28107221800898"/>
    <s v="201097978586"/>
    <x v="2"/>
    <m/>
    <x v="7"/>
    <n v="26"/>
    <n v="9"/>
    <n v="7"/>
    <s v=""/>
    <s v=""/>
    <s v=""/>
    <s v=""/>
    <s v=""/>
    <s v=""/>
    <s v=""/>
    <s v=""/>
    <s v=""/>
    <s v=""/>
  </r>
  <r>
    <s v="42973اشرف خلف عبد اللاهashraff_7311@yahoo.comاستفسار عن مسار الطرد"/>
    <d v="2017-08-26T00:00:00"/>
    <d v="1899-12-30T06:50:19"/>
    <s v="اشرف خلف عبد اللاه"/>
    <x v="0"/>
    <s v="ashraff_7311@yahoo.com"/>
    <s v="28004050103634"/>
    <s v="00201225181899"/>
    <x v="1"/>
    <m/>
    <x v="7"/>
    <n v="26"/>
    <n v="6"/>
    <n v="7"/>
    <s v="RS730441266CN"/>
    <s v=""/>
    <s v=""/>
    <s v=""/>
    <s v=""/>
    <s v=""/>
    <s v=""/>
    <s v=""/>
    <s v="RS"/>
    <s v="CN"/>
  </r>
  <r>
    <s v="42973Salam Al Hebsalamalheb93@hotmail.comاستفسار عن مسار الطرد"/>
    <d v="2017-08-26T00:00:00"/>
    <d v="1899-12-30T03:22:21"/>
    <s v="Salam Al Heb"/>
    <x v="31"/>
    <s v="salamalheb93@hotmail.com"/>
    <s v=": K1233669"/>
    <s v="00436764923423"/>
    <x v="1"/>
    <m/>
    <x v="7"/>
    <n v="26"/>
    <n v="3"/>
    <n v="7"/>
    <s v="RR568998155EG"/>
    <s v=""/>
    <s v=""/>
    <s v=""/>
    <s v=""/>
    <s v=""/>
    <s v=""/>
    <s v=""/>
    <s v="RR"/>
    <s v="EG"/>
  </r>
  <r>
    <s v="42973احمد عبد الرازق منيرMounirplus75@gmail.comاستفسار عن مسار الطرد"/>
    <d v="2017-08-26T00:00:00"/>
    <d v="1899-12-30T01:38:53"/>
    <s v="احمد عبد الرازق منير"/>
    <x v="2"/>
    <s v="Mounirplus75@gmail.com"/>
    <s v=": A14967787"/>
    <s v="966548004900"/>
    <x v="1"/>
    <m/>
    <x v="7"/>
    <n v="26"/>
    <n v="1"/>
    <n v="7"/>
    <s v="Ee054508431sa"/>
    <s v=""/>
    <s v=""/>
    <s v=""/>
    <s v=""/>
    <s v=""/>
    <s v=""/>
    <s v=""/>
    <s v="EE"/>
    <s v="SA"/>
  </r>
  <r>
    <s v="42973محمود عبد الحميدmamomaq123@gmail.comاستفسار عن مسار الطرد"/>
    <d v="2017-08-26T00:00:00"/>
    <d v="1899-12-30T01:37:00"/>
    <s v="محمود عبد الحميد"/>
    <x v="0"/>
    <s v="mamomaq123@gmail.com"/>
    <s v="29805011210756"/>
    <s v="201114210301"/>
    <x v="1"/>
    <m/>
    <x v="7"/>
    <n v="26"/>
    <n v="1"/>
    <n v="7"/>
    <s v="RX582293240DE"/>
    <s v=""/>
    <s v=""/>
    <s v=""/>
    <s v=""/>
    <s v=""/>
    <s v=""/>
    <s v=""/>
    <s v="RX"/>
    <s v="DE"/>
  </r>
  <r>
    <s v="42973خالدkhaled.m.zidan@gmail.comاستفســار فنـى"/>
    <d v="2017-08-26T00:00:00"/>
    <d v="1899-12-30T00:35:32"/>
    <s v="خالد"/>
    <x v="7"/>
    <s v="khaled.m.zidan@gmail.com"/>
    <s v=": A07279149"/>
    <s v="00971501379022"/>
    <x v="5"/>
    <m/>
    <x v="7"/>
    <n v="26"/>
    <n v="0"/>
    <n v="7"/>
    <s v=""/>
    <s v=""/>
    <s v=""/>
    <s v=""/>
    <s v=""/>
    <s v=""/>
    <s v=""/>
    <s v=""/>
    <s v=""/>
    <s v=""/>
  </r>
  <r>
    <s v="42973زينب علي محمدlovlygirl.ali@gmail.comاستفســار عن خدمــة"/>
    <d v="2017-08-26T00:00:00"/>
    <d v="1899-12-30T00:22:07"/>
    <s v="زينب علي محمد"/>
    <x v="0"/>
    <s v="lovlygirl.ali@gmail.com"/>
    <s v="28509150100742"/>
    <s v="201113301465"/>
    <x v="0"/>
    <m/>
    <x v="7"/>
    <n v="26"/>
    <n v="0"/>
    <n v="7"/>
    <s v=""/>
    <s v=""/>
    <s v=""/>
    <s v=""/>
    <s v=""/>
    <s v=""/>
    <s v=""/>
    <s v=""/>
    <s v=""/>
    <s v=""/>
  </r>
  <r>
    <s v="42972محمودElsheikh513@gmail.comاستفسار عن مسار الطرد"/>
    <d v="2017-08-25T00:00:00"/>
    <d v="1899-12-30T20:50:13"/>
    <s v="محمود"/>
    <x v="0"/>
    <s v="Elsheikh513@gmail.com"/>
    <s v="29501071200599"/>
    <s v="00201144175210"/>
    <x v="1"/>
    <m/>
    <x v="7"/>
    <n v="25"/>
    <n v="20"/>
    <n v="6"/>
    <s v="RS791801113CN"/>
    <s v=""/>
    <s v=""/>
    <s v=""/>
    <s v=""/>
    <s v=""/>
    <s v=""/>
    <s v=""/>
    <s v="RS"/>
    <s v="CN"/>
  </r>
  <r>
    <s v="42972MohamedAccountant.mismail@gmail.comاستفسار عن مسار الطرد"/>
    <d v="2017-08-25T00:00:00"/>
    <d v="1899-12-30T20:29:47"/>
    <s v="Mohamed"/>
    <x v="0"/>
    <s v="Accountant.mismail@gmail.com"/>
    <s v=": A1895076"/>
    <s v="96597868281"/>
    <x v="1"/>
    <m/>
    <x v="7"/>
    <n v="25"/>
    <n v="20"/>
    <n v="6"/>
    <s v="EE704320429EG"/>
    <s v=""/>
    <s v=""/>
    <s v=""/>
    <s v=""/>
    <s v=""/>
    <s v=""/>
    <s v=""/>
    <s v="EE"/>
    <s v="EG"/>
  </r>
  <r>
    <s v="42972احمد محمد عبد الفتاحdabshapop@gmail.comأخـــــرى"/>
    <d v="2017-08-25T00:00:00"/>
    <d v="1899-12-30T18:42:14"/>
    <s v="احمد محمد عبد الفتاح"/>
    <x v="0"/>
    <s v="dabshapop@gmail.com"/>
    <s v="30004041400455"/>
    <s v="01200647206"/>
    <x v="4"/>
    <m/>
    <x v="7"/>
    <n v="25"/>
    <n v="18"/>
    <n v="6"/>
    <s v=""/>
    <s v=""/>
    <s v=""/>
    <s v=""/>
    <s v=""/>
    <s v=""/>
    <s v=""/>
    <s v=""/>
    <s v=""/>
    <s v=""/>
  </r>
  <r>
    <s v="42972محمد يوسفMuhammadYoussefAtta@gmail.comاستفســار عن خدمــة"/>
    <d v="2017-08-25T00:00:00"/>
    <d v="1899-12-30T18:22:08"/>
    <s v="محمد يوسف"/>
    <x v="0"/>
    <s v="MuhammadYoussefAtta@gmail.com"/>
    <s v="29807211801794"/>
    <s v="01221869932"/>
    <x v="0"/>
    <m/>
    <x v="7"/>
    <n v="25"/>
    <n v="18"/>
    <n v="6"/>
    <s v=""/>
    <s v=""/>
    <s v=""/>
    <s v=""/>
    <s v=""/>
    <s v=""/>
    <s v=""/>
    <s v=""/>
    <s v=""/>
    <s v=""/>
  </r>
  <r>
    <s v="42972esmailemilluk44@gmail.comاستفســار عن خدمــة"/>
    <d v="2017-08-25T00:00:00"/>
    <d v="1899-12-30T17:32:42"/>
    <s v="esmail"/>
    <x v="2"/>
    <s v="emilluk44@gmail.com"/>
    <s v=": E00976632457"/>
    <s v="00967770077084"/>
    <x v="0"/>
    <m/>
    <x v="7"/>
    <n v="25"/>
    <n v="17"/>
    <n v="6"/>
    <s v=""/>
    <s v=""/>
    <s v=""/>
    <s v=""/>
    <s v=""/>
    <s v=""/>
    <s v=""/>
    <s v=""/>
    <s v=""/>
    <s v=""/>
  </r>
  <r>
    <s v="42972علاء الدين مختار عبد الرحمنahmedmokhtar71@gmail.comشــكــوى"/>
    <d v="2017-08-25T00:00:00"/>
    <d v="1899-12-30T17:04:02"/>
    <s v="علاء الدين مختار عبد الرحمن"/>
    <x v="0"/>
    <s v="ahmedmokhtar71@gmail.com"/>
    <s v="25801011202397"/>
    <s v="01006116688"/>
    <x v="2"/>
    <m/>
    <x v="7"/>
    <n v="25"/>
    <n v="17"/>
    <n v="6"/>
    <s v=""/>
    <s v=""/>
    <s v=""/>
    <s v=""/>
    <s v=""/>
    <s v=""/>
    <s v=""/>
    <s v=""/>
    <s v=""/>
    <s v=""/>
  </r>
  <r>
    <s v="42972اسامة سالم ابراهيمosama_miln@yahoo.comاستفسار عن مسار الطرد"/>
    <d v="2017-08-25T00:00:00"/>
    <d v="1899-12-30T16:28:59"/>
    <s v="اسامة سالم ابراهيم"/>
    <x v="0"/>
    <s v="osama_miln@yahoo.com"/>
    <s v="28302011210718"/>
    <s v="00201066283635"/>
    <x v="1"/>
    <m/>
    <x v="7"/>
    <n v="25"/>
    <n v="16"/>
    <n v="6"/>
    <s v="RR576857980EG"/>
    <s v=""/>
    <s v=""/>
    <s v=""/>
    <s v=""/>
    <s v=""/>
    <s v=""/>
    <s v=""/>
    <s v="RR"/>
    <s v="EG"/>
  </r>
  <r>
    <s v="42972Sondos Ahmedsondos.ahmed@hotmail.comاستفسار عن مسار الطرد"/>
    <d v="2017-08-25T00:00:00"/>
    <d v="1899-12-30T14:59:57"/>
    <s v="Sondos Ahmed"/>
    <x v="0"/>
    <s v="sondos.ahmed@hotmail.com"/>
    <s v="29605220102287"/>
    <s v="201122793239"/>
    <x v="1"/>
    <m/>
    <x v="7"/>
    <n v="25"/>
    <n v="14"/>
    <n v="6"/>
    <s v="UM403223949US"/>
    <s v=""/>
    <s v=""/>
    <s v=""/>
    <s v=""/>
    <s v=""/>
    <s v=""/>
    <s v=""/>
    <s v="UM"/>
    <s v="US"/>
  </r>
  <r>
    <s v="42972مني عادل محمد كاملhamada_basha_hussien@yahoo.comأخـــــرى"/>
    <d v="2017-08-25T00:00:00"/>
    <d v="1899-12-30T12:20:18"/>
    <s v="مني عادل محمد كامل"/>
    <x v="0"/>
    <s v="hamada_basha_hussien@yahoo.com"/>
    <s v="28410012300368"/>
    <s v="01015567556"/>
    <x v="4"/>
    <m/>
    <x v="7"/>
    <n v="25"/>
    <n v="12"/>
    <n v="6"/>
    <s v=""/>
    <s v=""/>
    <s v=""/>
    <s v=""/>
    <s v=""/>
    <s v=""/>
    <s v=""/>
    <s v=""/>
    <s v=""/>
    <s v=""/>
  </r>
  <r>
    <s v="42972عبدالحميد حسين عبدالحميدabdelhamiednil2@gmail.comاستفسار عن مسار الطرد"/>
    <d v="2017-08-25T00:00:00"/>
    <d v="1899-12-30T11:44:48"/>
    <s v="عبدالحميد حسين عبدالحميد"/>
    <x v="0"/>
    <s v="abdelhamiednil2@gmail.com"/>
    <s v="1205874"/>
    <s v="01147020585"/>
    <x v="1"/>
    <m/>
    <x v="7"/>
    <n v="25"/>
    <n v="11"/>
    <n v="6"/>
    <s v="RR712075889EG"/>
    <s v=""/>
    <s v=""/>
    <s v=""/>
    <s v=""/>
    <s v=""/>
    <s v=""/>
    <s v=""/>
    <s v="RR"/>
    <s v="EG"/>
  </r>
  <r>
    <s v="42972احمد سميرAhmedsamirabdelkarim@gmail.comاستفســار عن خدمــة"/>
    <d v="2017-08-25T00:00:00"/>
    <d v="1899-12-30T11:44:05"/>
    <s v="احمد سمير"/>
    <x v="0"/>
    <s v="Ahmedsamirabdelkarim@gmail.com"/>
    <s v="29201012104833"/>
    <s v="00201220317511"/>
    <x v="0"/>
    <m/>
    <x v="7"/>
    <n v="25"/>
    <n v="11"/>
    <n v="6"/>
    <s v=""/>
    <s v=""/>
    <s v=""/>
    <s v=""/>
    <s v=""/>
    <s v=""/>
    <s v=""/>
    <s v=""/>
    <s v=""/>
    <s v=""/>
  </r>
  <r>
    <s v="42972عبد الناصر علام ابوزيدfaragfarghal@gmail.comشــكــوى"/>
    <d v="2017-08-25T00:00:00"/>
    <d v="1899-12-30T11:29:49"/>
    <s v="عبد الناصر علام ابوزيد"/>
    <x v="0"/>
    <s v="faragfarghal@gmail.com"/>
    <s v="2601110260233"/>
    <s v="201121280564"/>
    <x v="2"/>
    <m/>
    <x v="7"/>
    <n v="25"/>
    <n v="11"/>
    <n v="6"/>
    <s v=""/>
    <s v=""/>
    <s v=""/>
    <s v=""/>
    <s v=""/>
    <s v=""/>
    <s v=""/>
    <s v=""/>
    <s v=""/>
    <s v=""/>
  </r>
  <r>
    <s v="42972المهندس شامل عثمانshamelosman@hotmail.comشــكــوى"/>
    <d v="2017-08-25T00:00:00"/>
    <d v="1899-12-30T11:23:34"/>
    <s v="المهندس شامل عثمان"/>
    <x v="16"/>
    <s v="shamelosman@hotmail.com"/>
    <s v="27003080101776"/>
    <s v="00447624316367"/>
    <x v="2"/>
    <m/>
    <x v="7"/>
    <n v="25"/>
    <n v="11"/>
    <n v="6"/>
    <s v="EE550159495GB"/>
    <s v=""/>
    <s v=""/>
    <s v=""/>
    <s v=""/>
    <s v=""/>
    <s v=""/>
    <s v=""/>
    <s v="EE"/>
    <s v="GB"/>
  </r>
  <r>
    <s v="42972منى خالد عوضwww.01210031159@facebook.comأخـــــرى"/>
    <d v="2017-08-25T00:00:00"/>
    <d v="1899-12-30T11:15:53"/>
    <s v="منى خالد عوض"/>
    <x v="0"/>
    <s v="www.01210031159@facebook.com"/>
    <s v="29107150104449"/>
    <s v="201210031159"/>
    <x v="4"/>
    <m/>
    <x v="7"/>
    <n v="25"/>
    <n v="11"/>
    <n v="6"/>
    <s v=""/>
    <s v=""/>
    <s v=""/>
    <s v=""/>
    <s v=""/>
    <s v=""/>
    <s v=""/>
    <s v=""/>
    <s v=""/>
    <s v=""/>
  </r>
  <r>
    <s v="42972ماريا الغزالىmaria_elghazaly@hotmail.comاستفسار عن مسار الطرد"/>
    <d v="2017-08-25T00:00:00"/>
    <d v="1899-12-30T09:59:57"/>
    <s v="ماريا الغزالى"/>
    <x v="0"/>
    <s v="maria_elghazaly@hotmail.com"/>
    <s v="27910078800061"/>
    <s v="01222732911"/>
    <x v="1"/>
    <m/>
    <x v="7"/>
    <n v="25"/>
    <n v="9"/>
    <n v="6"/>
    <s v="RL315419287CN"/>
    <s v=""/>
    <s v=""/>
    <s v=""/>
    <s v=""/>
    <s v=""/>
    <s v=""/>
    <s v=""/>
    <s v="RL"/>
    <s v="CN"/>
  </r>
  <r>
    <s v="42972Sara hafezsarah.redahafez@gmail.comشــكــوى"/>
    <d v="2017-08-25T00:00:00"/>
    <d v="1899-12-30T09:20:56"/>
    <s v="Sara hafez"/>
    <x v="36"/>
    <s v="sarah.redahafez@gmail.com"/>
    <s v="29301100203561"/>
    <s v="00420734152854"/>
    <x v="2"/>
    <m/>
    <x v="7"/>
    <n v="25"/>
    <n v="9"/>
    <n v="6"/>
    <s v="EE704302779EG"/>
    <s v=""/>
    <s v=""/>
    <s v=""/>
    <s v=""/>
    <s v=""/>
    <s v=""/>
    <s v=""/>
    <s v="EE"/>
    <s v="EG"/>
  </r>
  <r>
    <s v="42972shimaa husieenanghamelmosiqa@outlook.comاستفســار فنـى"/>
    <d v="2017-08-25T00:00:00"/>
    <d v="1899-12-30T06:04:09"/>
    <s v="shimaa husieen"/>
    <x v="0"/>
    <s v="anghamelmosiqa@outlook.com"/>
    <s v="28209132300102"/>
    <s v="00201067257377"/>
    <x v="5"/>
    <m/>
    <x v="7"/>
    <n v="25"/>
    <n v="6"/>
    <n v="6"/>
    <s v=""/>
    <s v=""/>
    <s v=""/>
    <s v=""/>
    <s v=""/>
    <s v=""/>
    <s v=""/>
    <s v=""/>
    <s v=""/>
    <s v=""/>
  </r>
  <r>
    <s v="42972عبدالخالق محمد عبدالخالقR0126249200@yahoo.comاستفسار عن مسار الطرد"/>
    <d v="2017-08-25T00:00:00"/>
    <d v="1899-12-30T03:24:38"/>
    <s v="عبدالخالق محمد عبدالخالق"/>
    <x v="0"/>
    <s v="R0126249200@yahoo.com"/>
    <s v="2101898"/>
    <s v="0201026868606"/>
    <x v="1"/>
    <m/>
    <x v="7"/>
    <n v="25"/>
    <n v="3"/>
    <n v="6"/>
    <s v="Cp111935554ma"/>
    <s v=""/>
    <s v=""/>
    <s v=""/>
    <s v=""/>
    <s v=""/>
    <s v=""/>
    <s v=""/>
    <s v="CP"/>
    <s v="MA"/>
  </r>
  <r>
    <s v="42972عماد الدين قطب سعدomda200088@gmail.comاستفسار عن مسار الطرد"/>
    <d v="2017-08-25T00:00:00"/>
    <d v="1899-12-30T00:02:03"/>
    <s v="عماد الدين قطب سعد"/>
    <x v="2"/>
    <s v="omda200088@gmail.com"/>
    <s v="26702211501319"/>
    <s v="9660578989169+"/>
    <x v="1"/>
    <m/>
    <x v="7"/>
    <n v="25"/>
    <n v="0"/>
    <n v="6"/>
    <s v="EE704577610EG"/>
    <s v=""/>
    <s v=""/>
    <s v=""/>
    <s v=""/>
    <s v=""/>
    <s v=""/>
    <s v=""/>
    <s v="EE"/>
    <s v="EG"/>
  </r>
  <r>
    <s v="42972علي سيدAli.said1990.alisaid@gmail.comاستفســار عن خدمــة"/>
    <d v="2017-08-25T00:00:00"/>
    <d v="1899-12-30T00:00:59"/>
    <s v="علي سيد"/>
    <x v="7"/>
    <s v="Ali.said1990.alisaid@gmail.com"/>
    <s v="H652668"/>
    <s v="00971600532465"/>
    <x v="0"/>
    <m/>
    <x v="7"/>
    <n v="25"/>
    <n v="0"/>
    <n v="6"/>
    <s v=""/>
    <s v=""/>
    <s v=""/>
    <s v=""/>
    <s v=""/>
    <s v=""/>
    <s v=""/>
    <s v=""/>
    <s v=""/>
    <s v=""/>
  </r>
  <r>
    <s v="42971عطاء أحمدattaa.newsletter@gmail.comأخـــــرى"/>
    <d v="2017-08-24T00:00:00"/>
    <d v="1899-12-30T23:27:46"/>
    <s v="عطاء أحمد"/>
    <x v="0"/>
    <s v="attaa.newsletter@gmail.com"/>
    <s v="28106180103374"/>
    <s v="201028941173"/>
    <x v="4"/>
    <m/>
    <x v="7"/>
    <n v="24"/>
    <n v="23"/>
    <n v="5"/>
    <s v=""/>
    <s v=""/>
    <s v=""/>
    <s v=""/>
    <s v=""/>
    <s v=""/>
    <s v=""/>
    <s v=""/>
    <s v=""/>
    <s v=""/>
  </r>
  <r>
    <s v="42971محمد السعودى سليمان الرشيدىmohammed.elsaoudy.co@gmail.comشــكــوى"/>
    <d v="2017-08-24T00:00:00"/>
    <d v="1899-12-30T23:10:41"/>
    <s v="محمد السعودى سليمان الرشيدى"/>
    <x v="0"/>
    <s v="mohammed.elsaoudy.co@gmail.com"/>
    <s v="29712011707539"/>
    <s v="0201010888553"/>
    <x v="2"/>
    <m/>
    <x v="7"/>
    <n v="24"/>
    <n v="23"/>
    <n v="5"/>
    <s v=""/>
    <s v=""/>
    <s v=""/>
    <s v=""/>
    <s v=""/>
    <s v=""/>
    <s v=""/>
    <s v=""/>
    <s v=""/>
    <s v=""/>
  </r>
  <r>
    <s v="42971ايهاب عبد الرحمن احمد السيسىehabelsesy55@gmail.comأخـــــرى"/>
    <d v="2017-08-24T00:00:00"/>
    <d v="1899-12-30T23:06:11"/>
    <s v="ايهاب عبد الرحمن احمد السيسى"/>
    <x v="0"/>
    <s v="ehabelsesy55@gmail.com"/>
    <s v="29208191700111"/>
    <s v="01021731334"/>
    <x v="4"/>
    <m/>
    <x v="7"/>
    <n v="24"/>
    <n v="23"/>
    <n v="5"/>
    <s v=""/>
    <s v=""/>
    <s v=""/>
    <s v=""/>
    <s v=""/>
    <s v=""/>
    <s v=""/>
    <s v=""/>
    <s v=""/>
    <s v=""/>
  </r>
  <r>
    <s v="42971وائل شفيقwael_youssef_2@yahoo.comأخـــــرى"/>
    <d v="2017-08-24T00:00:00"/>
    <d v="1899-12-30T22:42:07"/>
    <s v="وائل شفيق"/>
    <x v="0"/>
    <s v="wael_youssef_2@yahoo.com"/>
    <s v="27201091600053"/>
    <s v="01210081280"/>
    <x v="4"/>
    <m/>
    <x v="7"/>
    <n v="24"/>
    <n v="22"/>
    <n v="5"/>
    <s v="EE019425214EG"/>
    <s v=""/>
    <s v=""/>
    <s v=""/>
    <s v=""/>
    <s v=""/>
    <s v=""/>
    <s v=""/>
    <s v="EE"/>
    <s v="EG"/>
  </r>
  <r>
    <s v="42971رامي مصطفى عنترRamy.antr@gmail.comاستفســار عن خدمــة"/>
    <d v="2017-08-24T00:00:00"/>
    <d v="1899-12-30T21:23:00"/>
    <s v="رامي مصطفى عنتر"/>
    <x v="0"/>
    <s v="Ramy.antr@gmail.com"/>
    <s v="28410061200192"/>
    <s v="201006457505"/>
    <x v="0"/>
    <m/>
    <x v="7"/>
    <n v="24"/>
    <n v="21"/>
    <n v="5"/>
    <s v=""/>
    <s v=""/>
    <s v=""/>
    <s v=""/>
    <s v=""/>
    <s v=""/>
    <s v=""/>
    <s v=""/>
    <s v=""/>
    <s v=""/>
  </r>
  <r>
    <s v="42971صباح منصور شحاتةSmsmlove1011@yahoo.comاستفسار عن مسار الطرد"/>
    <d v="2017-08-24T00:00:00"/>
    <d v="1899-12-30T19:23:06"/>
    <s v="صباح منصور شحاتة"/>
    <x v="14"/>
    <s v="Smsmlove1011@yahoo.com"/>
    <s v="27302250200763"/>
    <s v="046726808074"/>
    <x v="1"/>
    <m/>
    <x v="7"/>
    <n v="24"/>
    <n v="19"/>
    <n v="5"/>
    <s v=""/>
    <s v=""/>
    <s v=""/>
    <s v=""/>
    <s v=""/>
    <s v=""/>
    <s v=""/>
    <s v=""/>
    <s v=""/>
    <s v=""/>
  </r>
  <r>
    <s v="42971نورهان ابراهيم عمر خطابNourhankhattab89@gmail.comاستفسار عن مسار الطرد"/>
    <d v="2017-08-24T00:00:00"/>
    <d v="1899-12-30T19:04:48"/>
    <s v="نورهان ابراهيم عمر خطاب"/>
    <x v="0"/>
    <s v="Nourhankhattab89@gmail.com"/>
    <s v="28912093100128"/>
    <s v="01272777827"/>
    <x v="1"/>
    <m/>
    <x v="7"/>
    <n v="24"/>
    <n v="19"/>
    <n v="5"/>
    <s v="EE704504966EG"/>
    <s v=""/>
    <s v=""/>
    <s v=""/>
    <s v=""/>
    <s v=""/>
    <s v=""/>
    <s v=""/>
    <s v="EE"/>
    <s v="EG"/>
  </r>
  <r>
    <s v="42971هاني محمد حامد دويدارhanydwidar2105@yahoo.comشــكــوى"/>
    <d v="2017-08-24T00:00:00"/>
    <d v="1899-12-30T17:56:45"/>
    <s v="هاني محمد حامد دويدار"/>
    <x v="0"/>
    <s v="hanydwidar2105@yahoo.com"/>
    <s v="27203270100457"/>
    <s v="2624227284"/>
    <x v="2"/>
    <m/>
    <x v="7"/>
    <n v="24"/>
    <n v="17"/>
    <n v="5"/>
    <s v="EE014861583EG"/>
    <s v=""/>
    <s v=""/>
    <s v=""/>
    <s v=""/>
    <s v=""/>
    <s v=""/>
    <s v=""/>
    <s v="EE"/>
    <s v="EG"/>
  </r>
  <r>
    <s v="42971منال صلاح محمد علىMsm44442000@yahoo.comاستفسار عن مسار الطرد"/>
    <d v="2017-08-24T00:00:00"/>
    <d v="1899-12-30T17:51:39"/>
    <s v="منال صلاح محمد على"/>
    <x v="0"/>
    <s v="Msm44442000@yahoo.com"/>
    <s v="28812050201244"/>
    <s v="01202134241"/>
    <x v="1"/>
    <m/>
    <x v="7"/>
    <n v="24"/>
    <n v="17"/>
    <n v="5"/>
    <s v=""/>
    <s v=""/>
    <s v=""/>
    <s v=""/>
    <s v=""/>
    <s v=""/>
    <s v=""/>
    <s v=""/>
    <s v=""/>
    <s v=""/>
  </r>
  <r>
    <s v="42971مصطفى علي توفيقpharaohson50@hotmail.comشــكــوى"/>
    <d v="2017-08-24T00:00:00"/>
    <d v="1899-12-30T17:48:25"/>
    <s v="مصطفى علي توفيق"/>
    <x v="0"/>
    <s v="pharaohson50@hotmail.com"/>
    <s v="28406012110237"/>
    <s v="201002200764"/>
    <x v="2"/>
    <m/>
    <x v="7"/>
    <n v="24"/>
    <n v="17"/>
    <n v="5"/>
    <s v=""/>
    <s v=""/>
    <s v=""/>
    <s v=""/>
    <s v=""/>
    <s v=""/>
    <s v=""/>
    <s v=""/>
    <s v=""/>
    <s v=""/>
  </r>
  <r>
    <s v="42971محمد صلاحmohamed_salah_1976@yahoo.comاستفسار عن مسار الطرد"/>
    <d v="2017-08-24T00:00:00"/>
    <d v="1899-12-30T17:37:17"/>
    <s v="محمد صلاح"/>
    <x v="0"/>
    <s v="mohamed_salah_1976@yahoo.com"/>
    <s v="27612060201479"/>
    <s v="01270982620"/>
    <x v="1"/>
    <m/>
    <x v="7"/>
    <n v="24"/>
    <n v="17"/>
    <n v="5"/>
    <s v=""/>
    <s v=""/>
    <s v=""/>
    <s v=""/>
    <s v=""/>
    <s v=""/>
    <s v=""/>
    <s v=""/>
    <s v=""/>
    <s v=""/>
  </r>
  <r>
    <s v="42971عبدالخالق محمدعبدالخالقR0126249200@yahoo.comاستفسار عن مسار الطرد"/>
    <d v="2017-08-24T00:00:00"/>
    <d v="1899-12-30T16:15:20"/>
    <s v="عبدالخالق محمدعبدالخالق"/>
    <x v="0"/>
    <s v="R0126249200@yahoo.com"/>
    <s v="2101898"/>
    <s v="01026868606"/>
    <x v="1"/>
    <m/>
    <x v="7"/>
    <n v="24"/>
    <n v="16"/>
    <n v="5"/>
    <s v="Cp111935554ma"/>
    <s v=""/>
    <s v=""/>
    <s v=""/>
    <s v=""/>
    <s v=""/>
    <s v=""/>
    <s v=""/>
    <s v="CP"/>
    <s v="MA"/>
  </r>
  <r>
    <s v="42971وليد كمال خالدwaleed-kamal@hotmail.comاستفسار عن مسار الطرد"/>
    <d v="2017-08-24T00:00:00"/>
    <d v="1899-12-30T16:13:30"/>
    <s v="وليد كمال خالد"/>
    <x v="7"/>
    <s v="waleed-kamal@hotmail.com"/>
    <s v="27512131700256"/>
    <s v="00971567939902"/>
    <x v="1"/>
    <m/>
    <x v="7"/>
    <n v="24"/>
    <n v="16"/>
    <n v="5"/>
    <s v="EE704454995EG"/>
    <s v=""/>
    <s v=""/>
    <s v=""/>
    <s v=""/>
    <s v=""/>
    <s v=""/>
    <s v=""/>
    <s v="EE"/>
    <s v="EG"/>
  </r>
  <r>
    <s v="42971Khader mohammedmohdibrmkhader1992@gmail.comاستفسار عن مسار الطرد"/>
    <d v="2017-08-24T00:00:00"/>
    <d v="1899-12-30T15:24:41"/>
    <s v="Khader mohammed"/>
    <x v="14"/>
    <s v="mohdibrmkhader1992@gmail.com"/>
    <s v="19920321"/>
    <s v="0046735835508"/>
    <x v="1"/>
    <m/>
    <x v="7"/>
    <n v="24"/>
    <n v="15"/>
    <n v="5"/>
    <s v="EE704536822EG"/>
    <s v=""/>
    <s v=""/>
    <s v=""/>
    <s v=""/>
    <s v=""/>
    <s v=""/>
    <s v=""/>
    <s v="EE"/>
    <s v="EG"/>
  </r>
  <r>
    <s v="42971Roger rifaatrog_roro3@yahoo.comاستفسار عن مسار الطرد"/>
    <d v="2017-08-24T00:00:00"/>
    <d v="1899-12-30T14:26:55"/>
    <s v="Roger rifaat"/>
    <x v="0"/>
    <s v="rog_roro3@yahoo.com"/>
    <s v="28007212400092"/>
    <s v="201201277442"/>
    <x v="1"/>
    <m/>
    <x v="7"/>
    <n v="24"/>
    <n v="14"/>
    <n v="5"/>
    <s v="RB293987672SG"/>
    <s v="RN142801610MY"/>
    <s v=""/>
    <s v=""/>
    <s v=""/>
    <s v=""/>
    <s v=""/>
    <s v=""/>
    <s v="RB"/>
    <s v="SG"/>
  </r>
  <r>
    <s v="42971مني بيوميMona_bayomi2000@yahoo.comأخـــــرى"/>
    <d v="2017-08-24T00:00:00"/>
    <d v="1899-12-30T14:22:18"/>
    <s v="مني بيومي"/>
    <x v="0"/>
    <s v="Mona_bayomi2000@yahoo.com"/>
    <s v="28512090200883"/>
    <s v="20197107121"/>
    <x v="4"/>
    <m/>
    <x v="7"/>
    <n v="24"/>
    <n v="14"/>
    <n v="5"/>
    <s v=""/>
    <s v=""/>
    <s v=""/>
    <s v=""/>
    <s v=""/>
    <s v=""/>
    <s v=""/>
    <s v=""/>
    <s v=""/>
    <s v=""/>
  </r>
  <r>
    <s v="42971احمد حافظ حامدhafezelmasry82@yahoo.comاستفسار عن مسار الطرد"/>
    <d v="2017-08-24T00:00:00"/>
    <d v="1899-12-30T13:26:11"/>
    <s v="احمد حافظ حامد"/>
    <x v="0"/>
    <s v="hafezelmasry82@yahoo.com"/>
    <s v="100115"/>
    <s v="00201094640164"/>
    <x v="1"/>
    <m/>
    <x v="7"/>
    <n v="24"/>
    <n v="13"/>
    <n v="5"/>
    <s v="ch022816657us"/>
    <s v="ch022817520us"/>
    <s v="ch022817065us"/>
    <s v=""/>
    <s v=""/>
    <s v=""/>
    <s v=""/>
    <s v=""/>
    <s v="CH"/>
    <s v="US"/>
  </r>
  <r>
    <s v="42971السيد محمد محمد السيدemelsayed2003@yahoo.comاستفسار عن مسار الطرد"/>
    <d v="2017-08-24T00:00:00"/>
    <d v="1899-12-30T13:25:03"/>
    <s v="السيد محمد محمد السيد"/>
    <x v="2"/>
    <s v="emelsayed2003@yahoo.com"/>
    <s v="27809211202993"/>
    <s v="00966553866573"/>
    <x v="1"/>
    <m/>
    <x v="7"/>
    <n v="24"/>
    <n v="13"/>
    <n v="5"/>
    <s v="EE704465865EG"/>
    <s v=""/>
    <s v=""/>
    <s v=""/>
    <s v=""/>
    <s v=""/>
    <s v=""/>
    <s v=""/>
    <s v="EE"/>
    <s v="EG"/>
  </r>
  <r>
    <s v="42971Mennatullah NaderMennat7@outlook.comاستفسار عن مسار الطرد"/>
    <d v="2017-08-24T00:00:00"/>
    <d v="1899-12-30T12:56:27"/>
    <s v="Mennatullah Nader"/>
    <x v="0"/>
    <s v="Mennat7@outlook.com"/>
    <s v="28809290100789"/>
    <s v="01142555333"/>
    <x v="1"/>
    <m/>
    <x v="7"/>
    <n v="24"/>
    <n v="12"/>
    <n v="5"/>
    <s v="RB278505894SG"/>
    <s v=""/>
    <s v=""/>
    <s v=""/>
    <s v=""/>
    <s v=""/>
    <s v=""/>
    <s v=""/>
    <s v="RB"/>
    <s v="SG"/>
  </r>
  <r>
    <s v="42971بسمة نادي محمد عبيدmostafaradwan53@gmail.comشــكــوى"/>
    <d v="2017-08-24T00:00:00"/>
    <d v="1899-12-30T12:32:06"/>
    <s v="بسمة نادي محمد عبيد"/>
    <x v="0"/>
    <s v="mostafaradwan53@gmail.com"/>
    <s v="28608020102962"/>
    <s v="201126963193"/>
    <x v="2"/>
    <m/>
    <x v="7"/>
    <n v="24"/>
    <n v="12"/>
    <n v="5"/>
    <s v=""/>
    <s v=""/>
    <s v=""/>
    <s v=""/>
    <s v=""/>
    <s v=""/>
    <s v=""/>
    <s v=""/>
    <s v=""/>
    <s v=""/>
  </r>
  <r>
    <s v="42971عمر فتحي البولينيomar.elboliny@yahoo.comاستفسار عن مسار الطرد"/>
    <d v="2017-08-24T00:00:00"/>
    <d v="1899-12-30T12:27:46"/>
    <s v="عمر فتحي البوليني"/>
    <x v="0"/>
    <s v="omar.elboliny@yahoo.com"/>
    <s v="1802792"/>
    <s v="201099991221"/>
    <x v="1"/>
    <m/>
    <x v="7"/>
    <n v="24"/>
    <n v="12"/>
    <n v="5"/>
    <s v="EE704446302EG"/>
    <s v="EE704451565EG"/>
    <s v="EE704455178EG"/>
    <s v=""/>
    <s v=""/>
    <s v=""/>
    <s v=""/>
    <s v=""/>
    <s v="EE"/>
    <s v="EG"/>
  </r>
  <r>
    <s v="42971مصطفى ناجى عبد البصيرgsc.nec@gmail.comشــكــوى"/>
    <d v="2017-08-24T00:00:00"/>
    <d v="1899-12-30T12:24:59"/>
    <s v="مصطفى ناجى عبد البصير"/>
    <x v="0"/>
    <s v="gsc.nec@gmail.com"/>
    <s v="27807012500737"/>
    <s v="01283011616"/>
    <x v="2"/>
    <m/>
    <x v="7"/>
    <n v="24"/>
    <n v="12"/>
    <n v="5"/>
    <s v=""/>
    <s v=""/>
    <s v=""/>
    <s v=""/>
    <s v=""/>
    <s v=""/>
    <s v=""/>
    <s v=""/>
    <s v=""/>
    <s v=""/>
  </r>
  <r>
    <s v="42971شيماء محمد الملاحDR_SHIMO22@HOTMAIL.COMشــكــوى"/>
    <d v="2017-08-24T00:00:00"/>
    <d v="1899-12-30T12:18:24"/>
    <s v="شيماء محمد الملاح"/>
    <x v="0"/>
    <s v="DR_SHIMO22@HOTMAIL.COM"/>
    <s v="8800421"/>
    <s v="01002909909"/>
    <x v="2"/>
    <m/>
    <x v="7"/>
    <n v="24"/>
    <n v="12"/>
    <n v="5"/>
    <s v="EE020654435EG"/>
    <s v=""/>
    <s v=""/>
    <s v=""/>
    <s v=""/>
    <s v=""/>
    <s v=""/>
    <s v=""/>
    <s v="EE"/>
    <s v="EG"/>
  </r>
  <r>
    <s v="42971الخضر ابراهيم ابراهيم الرفاعىelh_refay@yahoo.comشــكــوى"/>
    <d v="2017-08-24T00:00:00"/>
    <d v="1899-12-30T11:30:45"/>
    <s v="الخضر ابراهيم ابراهيم الرفاعى"/>
    <x v="0"/>
    <s v="elh_refay@yahoo.com"/>
    <s v="25707191200234"/>
    <s v="201021340769"/>
    <x v="2"/>
    <m/>
    <x v="7"/>
    <n v="24"/>
    <n v="11"/>
    <n v="5"/>
    <s v=""/>
    <s v=""/>
    <s v=""/>
    <s v=""/>
    <s v=""/>
    <s v=""/>
    <s v=""/>
    <s v=""/>
    <s v=""/>
    <s v=""/>
  </r>
  <r>
    <s v="42971محمد مدحتmohamed5shandidy@yahoo.comأخـــــرى"/>
    <d v="2017-08-24T00:00:00"/>
    <d v="1899-12-30T11:19:25"/>
    <s v="محمد مدحت"/>
    <x v="0"/>
    <s v="mohamed5shandidy@yahoo.com"/>
    <s v="29005210102257"/>
    <s v="01285652810"/>
    <x v="4"/>
    <m/>
    <x v="7"/>
    <n v="24"/>
    <n v="11"/>
    <n v="5"/>
    <s v=""/>
    <s v=""/>
    <s v=""/>
    <s v=""/>
    <s v=""/>
    <s v=""/>
    <s v=""/>
    <s v=""/>
    <s v=""/>
    <s v=""/>
  </r>
  <r>
    <s v="42971احمدabdalla_kelany@yahoo.comاستفســار عن خدمــة"/>
    <d v="2017-08-24T00:00:00"/>
    <d v="1899-12-30T11:09:50"/>
    <s v="احمد"/>
    <x v="0"/>
    <s v="abdalla_kelany@yahoo.com"/>
    <s v="29008011503411"/>
    <s v="01028332989"/>
    <x v="0"/>
    <m/>
    <x v="7"/>
    <n v="24"/>
    <n v="11"/>
    <n v="5"/>
    <s v=""/>
    <s v=""/>
    <s v=""/>
    <s v=""/>
    <s v=""/>
    <s v=""/>
    <s v=""/>
    <s v=""/>
    <s v=""/>
    <s v=""/>
  </r>
  <r>
    <s v="42971Essam.Aminessamamin51@yahoo.comشــكــوى"/>
    <d v="2017-08-24T00:00:00"/>
    <d v="1899-12-30T11:07:09"/>
    <s v="Essam.Amin"/>
    <x v="0"/>
    <s v="essamamin51@yahoo.com"/>
    <s v="25111150101035"/>
    <s v="1060569474"/>
    <x v="2"/>
    <m/>
    <x v="7"/>
    <n v="24"/>
    <n v="11"/>
    <n v="5"/>
    <s v="EE704225480EG"/>
    <s v=""/>
    <s v=""/>
    <s v=""/>
    <s v=""/>
    <s v=""/>
    <s v=""/>
    <s v=""/>
    <s v="EE"/>
    <s v="EG"/>
  </r>
  <r>
    <s v="42971Hazem elbattaHazem.elbatta88@gmail.comشــكــوى"/>
    <d v="2017-08-24T00:00:00"/>
    <d v="1899-12-30T10:31:55"/>
    <s v="Hazem elbatta"/>
    <x v="0"/>
    <s v="Hazem.elbatta88@gmail.com"/>
    <s v="28808251700136"/>
    <s v="01148555116"/>
    <x v="2"/>
    <m/>
    <x v="7"/>
    <n v="24"/>
    <n v="10"/>
    <n v="5"/>
    <s v="RS657727755NL"/>
    <s v=""/>
    <s v=""/>
    <s v=""/>
    <s v=""/>
    <s v=""/>
    <s v=""/>
    <s v=""/>
    <s v="RS"/>
    <s v="NL"/>
  </r>
  <r>
    <s v="42971شركة بيتك للاستثمار و التنميه العقاريهbetak.info@gmail.comاستفسار عن مسار الطرد"/>
    <d v="2017-08-24T00:00:00"/>
    <d v="1899-12-30T09:50:20"/>
    <s v="شركة بيتك للاستثمار و التنميه العقاريه"/>
    <x v="0"/>
    <s v="betak.info@gmail.com"/>
    <s v="28001112101618"/>
    <s v="201118181900"/>
    <x v="1"/>
    <m/>
    <x v="7"/>
    <n v="24"/>
    <n v="9"/>
    <n v="5"/>
    <s v="RR981447263EG"/>
    <s v=""/>
    <s v=""/>
    <s v=""/>
    <s v=""/>
    <s v=""/>
    <s v=""/>
    <s v=""/>
    <s v="RR"/>
    <s v="EG"/>
  </r>
  <r>
    <s v="42971المهندس وليد التلبانيtelbanage@hotmail.comشــكــوى"/>
    <d v="2017-08-24T00:00:00"/>
    <d v="1899-12-30T09:43:03"/>
    <s v="المهندس وليد التلباني"/>
    <x v="0"/>
    <s v="telbanage@hotmail.com"/>
    <s v=": A12881402"/>
    <s v="01063025104"/>
    <x v="2"/>
    <m/>
    <x v="7"/>
    <n v="24"/>
    <n v="9"/>
    <n v="5"/>
    <s v=""/>
    <s v=""/>
    <s v=""/>
    <s v=""/>
    <s v=""/>
    <s v=""/>
    <s v=""/>
    <s v=""/>
    <s v=""/>
    <s v=""/>
  </r>
  <r>
    <s v="42971أحمد نبيلzaza_feedo@hotmail.comشــكــوى"/>
    <d v="2017-08-24T00:00:00"/>
    <d v="1899-12-30T09:10:37"/>
    <s v="أحمد نبيل"/>
    <x v="0"/>
    <s v="zaza_feedo@hotmail.com"/>
    <s v="27507012105338"/>
    <s v="00201001515548"/>
    <x v="2"/>
    <m/>
    <x v="7"/>
    <n v="24"/>
    <n v="9"/>
    <n v="5"/>
    <s v="RB270892367SG"/>
    <s v=""/>
    <s v=""/>
    <s v=""/>
    <s v=""/>
    <s v=""/>
    <s v=""/>
    <s v=""/>
    <s v="RB"/>
    <s v="SG"/>
  </r>
  <r>
    <s v="42971احمد عاطفahmedatef01502153413@yahoo.comاستفسار عن مسار الطرد"/>
    <d v="2017-08-24T00:00:00"/>
    <d v="1899-12-30T02:01:22"/>
    <s v="احمد عاطف"/>
    <x v="0"/>
    <s v="ahmedatef01502153413@yahoo.com"/>
    <s v="29508180103972"/>
    <s v="201022642378"/>
    <x v="1"/>
    <m/>
    <x v="7"/>
    <n v="24"/>
    <n v="2"/>
    <n v="5"/>
    <s v=""/>
    <s v=""/>
    <s v=""/>
    <s v=""/>
    <s v=""/>
    <s v=""/>
    <s v=""/>
    <s v=""/>
    <s v=""/>
    <s v=""/>
  </r>
  <r>
    <s v="42971رفيق سامي أسعد حناEngy_ramzy2008@yahoo.comاستفسار عن مسار الطرد"/>
    <d v="2017-08-24T00:00:00"/>
    <d v="1899-12-30T00:22:23"/>
    <s v="رفيق سامي أسعد حنا"/>
    <x v="0"/>
    <s v="Engy_ramzy2008@yahoo.com"/>
    <s v="27906091500737"/>
    <s v="201064211102 /201223294341"/>
    <x v="1"/>
    <m/>
    <x v="7"/>
    <n v="24"/>
    <n v="0"/>
    <n v="5"/>
    <s v="CC747071613FR"/>
    <s v=""/>
    <s v=""/>
    <s v=""/>
    <s v=""/>
    <s v=""/>
    <s v=""/>
    <s v=""/>
    <s v="CC"/>
    <s v="FR"/>
  </r>
  <r>
    <s v="42970hany rashad mohamedhanyrashad_2006@hotmail.comشــكــوى"/>
    <d v="2017-08-23T00:00:00"/>
    <d v="1899-12-30T22:52:34"/>
    <s v="hany rashad mohamed"/>
    <x v="28"/>
    <s v="hanyrashad_2006@hotmail.com"/>
    <s v="v918233-r"/>
    <s v="005513996772255"/>
    <x v="2"/>
    <m/>
    <x v="7"/>
    <n v="23"/>
    <n v="22"/>
    <n v="4"/>
    <s v="cp292765630br"/>
    <s v=""/>
    <s v=""/>
    <s v=""/>
    <s v=""/>
    <s v=""/>
    <s v=""/>
    <s v=""/>
    <s v="CP"/>
    <s v="BR"/>
  </r>
  <r>
    <s v="42970محمد حسنmhaothman123@gmail.comشــكــوى"/>
    <d v="2017-08-23T00:00:00"/>
    <d v="1899-12-30T22:35:13"/>
    <s v="محمد حسن"/>
    <x v="0"/>
    <s v="mhaothman123@gmail.com"/>
    <s v=": 0000000"/>
    <s v="00966535513513"/>
    <x v="2"/>
    <m/>
    <x v="7"/>
    <n v="23"/>
    <n v="22"/>
    <n v="4"/>
    <s v="EE704321384EG"/>
    <s v=""/>
    <s v=""/>
    <s v=""/>
    <s v=""/>
    <s v=""/>
    <s v=""/>
    <s v=""/>
    <s v="EE"/>
    <s v="EG"/>
  </r>
  <r>
    <s v="42970ماهر محمد ابراهيمMaher_vip2@yahoo.comشــكــوى"/>
    <d v="2017-08-23T00:00:00"/>
    <d v="1899-12-30T22:33:21"/>
    <s v="ماهر محمد ابراهيم"/>
    <x v="0"/>
    <s v="Maher_vip2@yahoo.com"/>
    <s v="28710041401551"/>
    <s v="01063390903"/>
    <x v="2"/>
    <m/>
    <x v="7"/>
    <n v="23"/>
    <n v="22"/>
    <n v="4"/>
    <s v=""/>
    <s v=""/>
    <s v=""/>
    <s v=""/>
    <s v=""/>
    <s v=""/>
    <s v=""/>
    <s v=""/>
    <s v=""/>
    <s v=""/>
  </r>
  <r>
    <s v="42970مجدي محمد فؤادsasa@yahoo.comشــكــوى"/>
    <n v="42970"/>
    <n v="0.91754629629629625"/>
    <s v="مجدي محمد فؤاد"/>
    <x v="0"/>
    <s v="sasa@yahoo.com"/>
    <s v="28605132700123"/>
    <s v="01228204596"/>
    <x v="2"/>
    <m/>
    <x v="7"/>
    <n v="23"/>
    <n v="22"/>
    <n v="4"/>
    <s v=""/>
    <s v=""/>
    <s v=""/>
    <s v=""/>
    <s v=""/>
    <s v=""/>
    <s v=""/>
    <s v=""/>
    <s v=""/>
    <s v=""/>
  </r>
  <r>
    <s v="42970مني محمدgana_osama05@yahoo.com استفسار عن مسار الطرد"/>
    <d v="2017-08-23T00:00:00"/>
    <d v="1899-12-30T21:56:18"/>
    <s v="مني محمد"/>
    <x v="0"/>
    <s v="gana_osama05@yahoo.com "/>
    <s v="28211131100341 "/>
    <s v="201066031646 "/>
    <x v="1"/>
    <m/>
    <x v="7"/>
    <n v="23"/>
    <n v="21"/>
    <n v="4"/>
    <s v="EE704082494EG"/>
    <s v=""/>
    <s v=""/>
    <s v=""/>
    <s v=""/>
    <s v=""/>
    <s v=""/>
    <s v=""/>
    <s v="EE"/>
    <s v="EG"/>
  </r>
  <r>
    <s v="42970Sondos Ahmedsondos.ahmed@hotmail.comاستفسار عن مسار الطرد"/>
    <d v="2017-08-23T00:00:00"/>
    <d v="1899-12-30T21:42:28"/>
    <s v="Sondos Ahmed"/>
    <x v="0"/>
    <s v="sondos.ahmed@hotmail.com"/>
    <s v="29605220102287"/>
    <s v="201122793239"/>
    <x v="1"/>
    <m/>
    <x v="7"/>
    <n v="23"/>
    <n v="21"/>
    <n v="4"/>
    <s v="UM403223949US"/>
    <s v=""/>
    <s v=""/>
    <s v=""/>
    <s v=""/>
    <s v=""/>
    <s v=""/>
    <s v=""/>
    <s v="UM"/>
    <s v="US"/>
  </r>
  <r>
    <s v="42970محمود سيد احمد جابر عيسي جامعmahmoud.jamea@hotmail.comاستفسار عن مسار الطرد"/>
    <d v="2017-08-23T00:00:00"/>
    <d v="1899-12-30T21:11:48"/>
    <s v="محمود سيد احمد جابر عيسي جامع"/>
    <x v="0"/>
    <s v="mahmoud.jamea@hotmail.com"/>
    <s v="1602319"/>
    <s v="201149171271"/>
    <x v="1"/>
    <m/>
    <x v="7"/>
    <n v="23"/>
    <n v="21"/>
    <n v="4"/>
    <s v="CX209552412US"/>
    <s v=""/>
    <s v=""/>
    <s v=""/>
    <s v=""/>
    <s v=""/>
    <s v=""/>
    <s v=""/>
    <s v="CX"/>
    <s v="US"/>
  </r>
  <r>
    <s v="42970sameh mohamed hata ghazysghazy76@gmail.comاستفسار عن مسار الطرد"/>
    <d v="2017-08-23T00:00:00"/>
    <d v="1899-12-30T20:14:24"/>
    <s v="sameh mohamed hata ghazy"/>
    <x v="0"/>
    <s v="sghazy76@gmail.com"/>
    <s v="27601101603674"/>
    <s v="0020403326727"/>
    <x v="1"/>
    <m/>
    <x v="7"/>
    <n v="23"/>
    <n v="20"/>
    <n v="4"/>
    <s v="EE703855042EG"/>
    <s v=""/>
    <s v=""/>
    <s v=""/>
    <s v=""/>
    <s v=""/>
    <s v=""/>
    <s v=""/>
    <s v="EE"/>
    <s v="EG"/>
  </r>
  <r>
    <s v="42970mahmoud wahied ahmedmnisrelshark1@gmail.comأخـــــرى"/>
    <d v="2017-08-23T00:00:00"/>
    <d v="1899-12-30T16:03:02"/>
    <s v="mahmoud wahied ahmed"/>
    <x v="0"/>
    <s v="mnisrelshark1@gmail.com"/>
    <s v="1301494"/>
    <s v="00201094675566"/>
    <x v="4"/>
    <m/>
    <x v="7"/>
    <n v="23"/>
    <n v="16"/>
    <n v="4"/>
    <s v=""/>
    <s v=""/>
    <s v=""/>
    <s v=""/>
    <s v=""/>
    <s v=""/>
    <s v=""/>
    <s v=""/>
    <s v=""/>
    <s v=""/>
  </r>
  <r>
    <s v="42970امجد حلميafhelmy2005@yahoo.comاستفسار عن مسار الطرد"/>
    <d v="2017-08-23T00:00:00"/>
    <d v="1899-12-30T15:33:44"/>
    <s v="امجد حلمي"/>
    <x v="1"/>
    <s v="afhelmy2005@yahoo.com"/>
    <s v=": A19912888"/>
    <s v="15098684063"/>
    <x v="1"/>
    <m/>
    <x v="7"/>
    <n v="23"/>
    <n v="15"/>
    <n v="4"/>
    <s v="EZ168480206US"/>
    <s v=""/>
    <s v=""/>
    <s v=""/>
    <s v=""/>
    <s v=""/>
    <s v=""/>
    <s v=""/>
    <s v="EZ"/>
    <s v="US"/>
  </r>
  <r>
    <s v="42970مجدي عبدالله احمد عبد ربهKimi.kimo95@gmail.comاستفسار عن مسار الطرد"/>
    <d v="2017-08-23T00:00:00"/>
    <d v="1899-12-30T15:26:43"/>
    <s v="مجدي عبدالله احمد عبد ربه"/>
    <x v="0"/>
    <s v="Kimi.kimo95@gmail.com"/>
    <s v="26108220104536"/>
    <s v="002-01008891365"/>
    <x v="1"/>
    <m/>
    <x v="7"/>
    <n v="23"/>
    <n v="15"/>
    <n v="4"/>
    <s v="EB090232218BR"/>
    <s v=""/>
    <s v=""/>
    <s v=""/>
    <s v=""/>
    <s v=""/>
    <s v=""/>
    <s v=""/>
    <s v="EB"/>
    <s v="BR"/>
  </r>
  <r>
    <s v="42970Karim Magdi Abdalla ahmedKimi.kimo95@gmail.comاستفسار عن مسار الطرد"/>
    <d v="2017-08-23T00:00:00"/>
    <d v="1899-12-30T15:12:08"/>
    <s v="Karim Magdi Abdalla ahmed"/>
    <x v="28"/>
    <s v="Kimi.kimo95@gmail.com"/>
    <s v="28812180102418"/>
    <s v="005-3199094877"/>
    <x v="1"/>
    <m/>
    <x v="7"/>
    <n v="23"/>
    <n v="15"/>
    <n v="4"/>
    <s v="EB090232218BR"/>
    <s v=""/>
    <s v=""/>
    <s v=""/>
    <s v=""/>
    <s v=""/>
    <s v=""/>
    <s v=""/>
    <s v="EB"/>
    <s v="BR"/>
  </r>
  <r>
    <s v="42970حامد طه حامدhamed.taha@gmail.comاستفسار عن مسار الطرد"/>
    <d v="2017-08-23T00:00:00"/>
    <d v="1899-12-30T15:02:10"/>
    <s v="حامد طه حامد"/>
    <x v="0"/>
    <s v="hamed.taha@gmail.com"/>
    <s v="28102082801271"/>
    <s v="1116081818"/>
    <x v="1"/>
    <m/>
    <x v="7"/>
    <n v="23"/>
    <n v="15"/>
    <n v="4"/>
    <s v="RF470635633SG"/>
    <s v=""/>
    <s v=""/>
    <s v=""/>
    <s v=""/>
    <s v=""/>
    <s v=""/>
    <s v=""/>
    <s v="RF"/>
    <s v="SG"/>
  </r>
  <r>
    <s v="42970RIAD M IMAMriad@riad.usاستفسار عن مسار الطرد"/>
    <d v="2017-08-23T00:00:00"/>
    <d v="1899-12-30T14:49:28"/>
    <s v="RIAD M IMAM"/>
    <x v="16"/>
    <s v="riad@riad.us"/>
    <s v="24804262100718"/>
    <s v="201222139753"/>
    <x v="1"/>
    <m/>
    <x v="7"/>
    <n v="23"/>
    <n v="14"/>
    <n v="4"/>
    <s v="EE704432093EG"/>
    <s v=""/>
    <s v=""/>
    <s v=""/>
    <s v=""/>
    <s v=""/>
    <s v=""/>
    <s v=""/>
    <s v="EE"/>
    <s v="EG"/>
  </r>
  <r>
    <s v="42970محمد يحيىmh@e4r.netشــكــوى"/>
    <d v="2017-08-23T00:00:00"/>
    <d v="1899-12-30T14:35:37"/>
    <s v="محمد يحيى"/>
    <x v="0"/>
    <s v="mh@e4r.net"/>
    <s v=": 11745"/>
    <s v="01115551868"/>
    <x v="2"/>
    <m/>
    <x v="7"/>
    <n v="23"/>
    <n v="14"/>
    <n v="4"/>
    <s v=""/>
    <s v=""/>
    <s v=""/>
    <s v=""/>
    <s v=""/>
    <s v=""/>
    <s v=""/>
    <s v=""/>
    <s v=""/>
    <s v=""/>
  </r>
  <r>
    <s v="42970محمد عبد السلام عيدmohamedabdel.salameid@gmail.comأخـــــرى"/>
    <d v="2017-08-23T00:00:00"/>
    <d v="1899-12-30T14:20:12"/>
    <s v="محمد عبد السلام عيد"/>
    <x v="0"/>
    <s v="mohamedabdel.salameid@gmail.com"/>
    <s v="29107011814776"/>
    <s v="201111233787"/>
    <x v="4"/>
    <m/>
    <x v="7"/>
    <n v="23"/>
    <n v="14"/>
    <n v="4"/>
    <s v=""/>
    <s v=""/>
    <s v=""/>
    <s v=""/>
    <s v=""/>
    <s v=""/>
    <s v=""/>
    <s v=""/>
    <s v=""/>
    <s v=""/>
  </r>
  <r>
    <s v="42970المعتز بالله عاطفmoataz.dobal@gmail.comاستفسار عن مسار الطرد"/>
    <d v="2017-08-23T00:00:00"/>
    <d v="1899-12-30T14:08:47"/>
    <s v="المعتز بالله عاطف"/>
    <x v="0"/>
    <s v="moataz.dobal@gmail.com"/>
    <s v="28205152203078"/>
    <s v="201281830006"/>
    <x v="1"/>
    <m/>
    <x v="7"/>
    <n v="23"/>
    <n v="14"/>
    <n v="4"/>
    <s v="EE704340763EG"/>
    <s v=""/>
    <s v=""/>
    <s v=""/>
    <s v=""/>
    <s v=""/>
    <s v=""/>
    <s v=""/>
    <s v="EE"/>
    <s v="EG"/>
  </r>
  <r>
    <s v="42970Muhammed Radymohamedabdelradi88@yahoo.comاستفسار عن مسار الطرد"/>
    <d v="2017-08-23T00:00:00"/>
    <d v="1899-12-30T13:45:55"/>
    <s v="Muhammed Rady"/>
    <x v="0"/>
    <s v="mohamedabdelradi88@yahoo.com"/>
    <s v="29511022101238"/>
    <s v="00201110436903"/>
    <x v="1"/>
    <m/>
    <x v="7"/>
    <n v="23"/>
    <n v="13"/>
    <n v="4"/>
    <s v="RF469625191SG"/>
    <s v=""/>
    <s v=""/>
    <s v=""/>
    <s v=""/>
    <s v=""/>
    <s v=""/>
    <s v=""/>
    <s v="RF"/>
    <s v="SG"/>
  </r>
  <r>
    <s v="42970احمد صلاح حافظthescorpion50@yahoo.comاستفسار عن مسار الطرد"/>
    <d v="2017-08-23T00:00:00"/>
    <d v="1899-12-30T13:37:56"/>
    <s v="احمد صلاح حافظ"/>
    <x v="0"/>
    <s v="thescorpion50@yahoo.com"/>
    <s v="28911200103813"/>
    <s v="01285474269"/>
    <x v="1"/>
    <m/>
    <x v="7"/>
    <n v="23"/>
    <n v="13"/>
    <n v="4"/>
    <s v="rr712064585eg"/>
    <s v=""/>
    <s v=""/>
    <s v=""/>
    <s v=""/>
    <s v=""/>
    <s v=""/>
    <s v=""/>
    <s v="RR"/>
    <s v="EG"/>
  </r>
  <r>
    <s v="42970alaa mohamed elameer mokhtaralaa.elameer2014@gmail.comاستفسار عن مسار الطرد"/>
    <d v="2017-08-23T00:00:00"/>
    <d v="1899-12-30T13:30:49"/>
    <s v="alaa mohamed elameer mokhtar"/>
    <x v="0"/>
    <s v="alaa.elameer2014@gmail.com"/>
    <s v="29107060100576"/>
    <s v="01017516123"/>
    <x v="1"/>
    <m/>
    <x v="7"/>
    <n v="23"/>
    <n v="13"/>
    <n v="4"/>
    <s v="EE704398485EG"/>
    <s v="EE704398613EG"/>
    <s v=""/>
    <s v=""/>
    <s v=""/>
    <s v=""/>
    <s v=""/>
    <s v=""/>
    <s v="EE"/>
    <s v="EG"/>
  </r>
  <r>
    <s v="42970Shehab Mahmoud Elsayed AboudoniaShehababodonuia@gmail.comاستفسار عن مسار الطرد"/>
    <d v="2017-08-23T00:00:00"/>
    <d v="1899-12-30T13:22:18"/>
    <s v="Shehab Mahmoud Elsayed Aboudonia"/>
    <x v="0"/>
    <s v="Shehababodonuia@gmail.com"/>
    <s v="29803161500113"/>
    <s v="201097202054"/>
    <x v="1"/>
    <m/>
    <x v="7"/>
    <n v="23"/>
    <n v="13"/>
    <n v="4"/>
    <s v="EE014126394EG"/>
    <s v=""/>
    <s v=""/>
    <s v=""/>
    <s v=""/>
    <s v=""/>
    <s v=""/>
    <s v=""/>
    <s v="EE"/>
    <s v="EG"/>
  </r>
  <r>
    <s v="42970احمد الحديديa7adidy@gmail.comاستفسار عن مسار الطرد"/>
    <d v="2017-08-23T00:00:00"/>
    <d v="1899-12-30T13:16:09"/>
    <s v="احمد الحديدي"/>
    <x v="0"/>
    <s v="a7adidy@gmail.com"/>
    <s v="29101090300211"/>
    <s v="201002901919"/>
    <x v="1"/>
    <m/>
    <x v="7"/>
    <n v="23"/>
    <n v="13"/>
    <n v="4"/>
    <s v="RF468765060SG"/>
    <s v=""/>
    <s v=""/>
    <s v=""/>
    <s v=""/>
    <s v=""/>
    <s v=""/>
    <s v=""/>
    <s v="RF"/>
    <s v="SG"/>
  </r>
  <r>
    <s v="42970عبدالله عزت ابراهيم ابوصالحabdalla_saleh54@yahoo.comشــكــوى"/>
    <d v="2017-08-23T00:00:00"/>
    <d v="1899-12-30T12:53:43"/>
    <s v="عبدالله عزت ابراهيم ابوصالح"/>
    <x v="0"/>
    <s v="abdalla_saleh54@yahoo.com"/>
    <s v="1601553"/>
    <s v="00201095629560"/>
    <x v="2"/>
    <m/>
    <x v="7"/>
    <n v="23"/>
    <n v="12"/>
    <n v="4"/>
    <s v=""/>
    <s v=""/>
    <s v=""/>
    <s v=""/>
    <s v=""/>
    <s v=""/>
    <s v=""/>
    <s v=""/>
    <s v=""/>
    <s v=""/>
  </r>
  <r>
    <s v="42970Abanoub Romany gayedOmda_samir2000@yahoo.comاستفسار عن مسار الطرد"/>
    <d v="2017-08-23T00:00:00"/>
    <d v="1899-12-30T12:51:41"/>
    <s v="Abanoub Romany gayed"/>
    <x v="0"/>
    <s v="Omda_samir2000@yahoo.com"/>
    <s v="29402022701991"/>
    <s v="201206770907"/>
    <x v="1"/>
    <m/>
    <x v="7"/>
    <n v="23"/>
    <n v="12"/>
    <n v="4"/>
    <s v=""/>
    <s v=""/>
    <s v=""/>
    <s v=""/>
    <s v=""/>
    <s v=""/>
    <s v=""/>
    <s v=""/>
    <s v=""/>
    <s v=""/>
  </r>
  <r>
    <s v="42970Mahmoud nadydarkhuman5@yahoo.comاستفسار عن مسار الطرد"/>
    <d v="2017-08-23T00:00:00"/>
    <d v="1899-12-30T12:43:02"/>
    <s v="Mahmoud nady"/>
    <x v="0"/>
    <s v="darkhuman5@yahoo.com"/>
    <s v="27510150100054"/>
    <s v="00201004038363"/>
    <x v="1"/>
    <m/>
    <x v="7"/>
    <n v="23"/>
    <n v="12"/>
    <n v="4"/>
    <s v="RB298031552SG"/>
    <s v=""/>
    <s v=""/>
    <s v=""/>
    <s v=""/>
    <s v=""/>
    <s v=""/>
    <s v=""/>
    <s v="RB"/>
    <s v="SG"/>
  </r>
  <r>
    <s v="42970كريم محمد حسينengkareem18&quot;yahoo.comاستفســار عن خدمــة"/>
    <d v="2017-08-23T00:00:00"/>
    <d v="1899-12-30T12:24:14"/>
    <s v="كريم محمد حسين"/>
    <x v="0"/>
    <s v="engkareem18&quot;yahoo.com"/>
    <s v="28206262103415"/>
    <s v="201006728115"/>
    <x v="0"/>
    <m/>
    <x v="7"/>
    <n v="23"/>
    <n v="12"/>
    <n v="4"/>
    <s v=""/>
    <s v=""/>
    <s v=""/>
    <s v=""/>
    <s v=""/>
    <s v=""/>
    <s v=""/>
    <s v=""/>
    <s v=""/>
    <s v=""/>
  </r>
  <r>
    <s v="42970محمد أسامه عابدMohamedabed_pharmacist@yahoo.comاستفسار عن مسار الطرد"/>
    <d v="2017-08-23T00:00:00"/>
    <d v="1899-12-30T12:07:56"/>
    <s v="محمد أسامه عابد"/>
    <x v="0"/>
    <s v="Mohamedabed_pharmacist@yahoo.com"/>
    <s v="28711091100095"/>
    <s v="00201221450408"/>
    <x v="1"/>
    <m/>
    <x v="7"/>
    <n v="23"/>
    <n v="12"/>
    <n v="4"/>
    <s v="RR249848835EG"/>
    <s v=""/>
    <s v=""/>
    <s v=""/>
    <s v=""/>
    <s v=""/>
    <s v=""/>
    <s v=""/>
    <s v="RR"/>
    <s v="EG"/>
  </r>
  <r>
    <s v="42970محمد أحمد إبراهيمmuhamed.ebrahim8@gmail.comاستفســار عن خدمــة"/>
    <d v="2017-08-23T00:00:00"/>
    <d v="1899-12-30T12:01:52"/>
    <s v="محمد أحمد إبراهيم"/>
    <x v="0"/>
    <s v="muhamed.ebrahim8@gmail.com"/>
    <s v="28812011211879"/>
    <s v="00201116396494"/>
    <x v="0"/>
    <m/>
    <x v="7"/>
    <n v="23"/>
    <n v="12"/>
    <n v="4"/>
    <s v=""/>
    <s v=""/>
    <s v=""/>
    <s v=""/>
    <s v=""/>
    <s v=""/>
    <s v=""/>
    <s v=""/>
    <s v=""/>
    <s v=""/>
  </r>
  <r>
    <s v="42970Essam.Aminessamamin51@yahoo.comاستفسار عن مسار الطرد"/>
    <d v="2017-08-23T00:00:00"/>
    <d v="1899-12-30T11:58:53"/>
    <s v="Essam.Amin"/>
    <x v="0"/>
    <s v="essamamin51@yahoo.com"/>
    <s v="25111150101035"/>
    <s v="01060569474"/>
    <x v="1"/>
    <m/>
    <x v="7"/>
    <n v="23"/>
    <n v="11"/>
    <n v="4"/>
    <s v="EE704225480EG"/>
    <s v=""/>
    <s v=""/>
    <s v=""/>
    <s v=""/>
    <s v=""/>
    <s v=""/>
    <s v=""/>
    <s v="EE"/>
    <s v="EG"/>
  </r>
  <r>
    <s v="42969محمود صبرى عبود محمدaboud.s.m@aun.edu.egشــكــوى"/>
    <d v="2017-08-22T00:00:00"/>
    <d v="1899-12-30T13:53:53"/>
    <s v="محمود صبرى عبود محمد"/>
    <x v="0"/>
    <s v="aboud.s.m@aun.edu.eg"/>
    <s v="29201052503692"/>
    <s v="00201068687206"/>
    <x v="2"/>
    <m/>
    <x v="7"/>
    <n v="22"/>
    <n v="13"/>
    <n v="3"/>
    <s v="EE704228044EG"/>
    <s v=""/>
    <s v=""/>
    <s v=""/>
    <s v=""/>
    <s v=""/>
    <s v=""/>
    <s v=""/>
    <s v="EE"/>
    <s v="EG"/>
  </r>
  <r>
    <s v="42969ايهاب حسام الدين محمد السيدihabelsayed15@gmail.comاستفسار عن مسار الطرد"/>
    <n v="42969"/>
    <n v="0.56743055555555555"/>
    <s v="ايهاب حسام الدين محمد السيد"/>
    <x v="0"/>
    <s v="ihabelsayed15@gmail.com"/>
    <s v=": 9507700"/>
    <s v="00966555864559"/>
    <x v="1"/>
    <m/>
    <x v="7"/>
    <n v="22"/>
    <n v="13"/>
    <n v="3"/>
    <s v="EE704217381EG"/>
    <s v=""/>
    <s v=""/>
    <s v=""/>
    <s v=""/>
    <s v=""/>
    <s v=""/>
    <s v=""/>
    <s v="EE"/>
    <s v="EG"/>
  </r>
  <r>
    <s v="42969زكريا محمد سليمانzakaria_soliman@yahoo.comاستفســار فنـى"/>
    <d v="2017-08-22T00:00:00"/>
    <d v="1899-12-30T13:09:42"/>
    <s v="زكريا محمد سليمان"/>
    <x v="0"/>
    <s v="zakaria_soliman@yahoo.com"/>
    <s v="27010170200672"/>
    <s v="0201112608265"/>
    <x v="5"/>
    <m/>
    <x v="7"/>
    <n v="22"/>
    <n v="13"/>
    <n v="3"/>
    <s v="RF807516541CN"/>
    <s v=""/>
    <s v=""/>
    <s v=""/>
    <s v=""/>
    <s v=""/>
    <s v=""/>
    <s v=""/>
    <s v="RF"/>
    <s v="CN"/>
  </r>
  <r>
    <s v="42969نور الدين سيد محمد عيساوىnourgh@gmail.comشــكــوى"/>
    <d v="2017-08-22T00:00:00"/>
    <d v="1899-12-30T13:05:57"/>
    <s v="نور الدين سيد محمد عيساوى"/>
    <x v="0"/>
    <s v="nourgh@gmail.com"/>
    <s v="27707070202555"/>
    <s v="1063228966"/>
    <x v="2"/>
    <m/>
    <x v="7"/>
    <n v="22"/>
    <n v="13"/>
    <n v="3"/>
    <s v="RB262519198SG"/>
    <s v=""/>
    <s v=""/>
    <s v=""/>
    <s v=""/>
    <s v=""/>
    <s v=""/>
    <s v=""/>
    <s v="RB"/>
    <s v="SG"/>
  </r>
  <r>
    <s v="42969صلاح محمود محمد مصطفيAlzaaym2003@hotmail.comاستفســار عن خدمــة"/>
    <d v="2017-08-22T00:00:00"/>
    <d v="1899-12-30T12:55:51"/>
    <s v="صلاح محمود محمد مصطفي"/>
    <x v="0"/>
    <s v="Alzaaym2003@hotmail.com"/>
    <s v="28709272703099"/>
    <s v="00201225078744"/>
    <x v="0"/>
    <m/>
    <x v="7"/>
    <n v="22"/>
    <n v="12"/>
    <n v="3"/>
    <s v=""/>
    <s v=""/>
    <s v=""/>
    <s v=""/>
    <s v=""/>
    <s v=""/>
    <s v=""/>
    <s v=""/>
    <s v=""/>
    <s v=""/>
  </r>
  <r>
    <s v="42969اشرف احمد عبدربهASHRAFabdrabo@hotmail.comشــكــوى"/>
    <d v="2017-08-22T00:00:00"/>
    <d v="1899-12-30T12:32:33"/>
    <s v="اشرف احمد عبدربه"/>
    <x v="0"/>
    <s v="ASHRAFabdrabo@hotmail.com"/>
    <s v="28601150201992"/>
    <s v="201270000132"/>
    <x v="2"/>
    <m/>
    <x v="7"/>
    <n v="22"/>
    <n v="12"/>
    <n v="3"/>
    <s v="RS720093575CN"/>
    <s v="RS720093725CN"/>
    <s v=""/>
    <s v=""/>
    <s v=""/>
    <s v=""/>
    <s v=""/>
    <s v=""/>
    <s v="RS"/>
    <s v="CN"/>
  </r>
  <r>
    <s v="42969Mahmoud nadydarkhuman5@yahoo.comاستفسار عن مسار الطرد"/>
    <d v="2017-08-22T00:00:00"/>
    <d v="1899-12-30T12:30:39"/>
    <s v="Mahmoud nady"/>
    <x v="0"/>
    <s v="darkhuman5@yahoo.com"/>
    <s v="27510150100054"/>
    <s v="00201004038363"/>
    <x v="1"/>
    <m/>
    <x v="7"/>
    <n v="22"/>
    <n v="12"/>
    <n v="3"/>
    <s v="RB298031552SG"/>
    <s v=""/>
    <s v=""/>
    <s v=""/>
    <s v=""/>
    <s v=""/>
    <s v=""/>
    <s v=""/>
    <s v="RB"/>
    <s v="SG"/>
  </r>
  <r>
    <s v="42969أدم سامح جمعة الرشيدىadamsam560@gmail.comاستفســار عن خدمــة"/>
    <d v="2017-08-22T00:00:00"/>
    <d v="1899-12-30T12:13:50"/>
    <s v="أدم سامح جمعة الرشيدى"/>
    <x v="0"/>
    <s v="adamsam560@gmail.com"/>
    <s v="29201168800414"/>
    <s v="01227975772"/>
    <x v="0"/>
    <m/>
    <x v="7"/>
    <n v="22"/>
    <n v="12"/>
    <n v="3"/>
    <s v=""/>
    <s v=""/>
    <s v=""/>
    <s v=""/>
    <s v=""/>
    <s v=""/>
    <s v=""/>
    <s v=""/>
    <s v=""/>
    <s v=""/>
  </r>
  <r>
    <s v="42969خالد سمير عبد الرحمنKha160185@yahoo.comاستفسار عن مسار الطرد"/>
    <n v="42969"/>
    <n v="0.48620370370370369"/>
    <s v="خالد سمير عبد الرحمن"/>
    <x v="0"/>
    <s v="Kha160185@yahoo.com"/>
    <s v="28501161900375"/>
    <s v="00201000938947"/>
    <x v="1"/>
    <m/>
    <x v="7"/>
    <n v="22"/>
    <n v="11"/>
    <n v="3"/>
    <s v="Rr711696745eg"/>
    <s v=""/>
    <s v=""/>
    <s v=""/>
    <s v=""/>
    <s v=""/>
    <s v=""/>
    <s v=""/>
    <s v="RR"/>
    <s v="EG"/>
  </r>
  <r>
    <s v="42969اية عبد الحميد بكرىYOYOA7780@GMAIL.COMأخـــــرى"/>
    <d v="2017-08-22T00:00:00"/>
    <d v="1899-12-30T11:26:25"/>
    <s v="اية عبد الحميد بكرى"/>
    <x v="0"/>
    <s v="YOYOA7780@GMAIL.COM"/>
    <s v="29408142700822"/>
    <s v="01142329570"/>
    <x v="4"/>
    <m/>
    <x v="7"/>
    <n v="22"/>
    <n v="11"/>
    <n v="3"/>
    <s v=""/>
    <s v=""/>
    <s v=""/>
    <s v=""/>
    <s v=""/>
    <s v=""/>
    <s v=""/>
    <s v=""/>
    <s v=""/>
    <s v=""/>
  </r>
  <r>
    <s v="42969عصام محمدAlmoshkala1@gmail.comاستفسار عن مسار الطرد"/>
    <d v="2017-08-22T00:00:00"/>
    <d v="1899-12-30T11:06:52"/>
    <s v="عصام محمد"/>
    <x v="0"/>
    <s v="Almoshkala1@gmail.com"/>
    <s v="28805172102313"/>
    <s v="201120009336"/>
    <x v="1"/>
    <m/>
    <x v="7"/>
    <n v="22"/>
    <n v="11"/>
    <n v="3"/>
    <s v="RS777209117NL"/>
    <s v="RS776998943NL"/>
    <s v=""/>
    <s v=""/>
    <s v=""/>
    <s v=""/>
    <s v=""/>
    <s v=""/>
    <s v="RS"/>
    <s v="NL"/>
  </r>
  <r>
    <s v="42969سارة خالد محمدbasma_sk23_2012@hotmail.comاستفسار عن مسار الطرد"/>
    <d v="2017-08-22T00:00:00"/>
    <d v="1899-12-30T10:59:57"/>
    <s v="سارة خالد محمد"/>
    <x v="0"/>
    <s v="basma_sk23_2012@hotmail.com"/>
    <s v="28904270103148"/>
    <s v="01120433124"/>
    <x v="1"/>
    <m/>
    <x v="7"/>
    <n v="22"/>
    <n v="10"/>
    <n v="3"/>
    <s v="CP007774098EG"/>
    <s v=""/>
    <s v=""/>
    <s v=""/>
    <s v=""/>
    <s v=""/>
    <s v=""/>
    <s v=""/>
    <s v="CP"/>
    <s v="EG"/>
  </r>
  <r>
    <s v="42969جيهان رشادgrashad@hotmail.comاستفسار عن مسار الطرد"/>
    <d v="2017-08-22T00:00:00"/>
    <d v="1899-12-30T08:24:11"/>
    <s v="جيهان رشاد"/>
    <x v="0"/>
    <s v="grashad@hotmail.com"/>
    <s v="26208260103065"/>
    <s v="201001516817"/>
    <x v="1"/>
    <m/>
    <x v="7"/>
    <n v="22"/>
    <n v="8"/>
    <n v="3"/>
    <s v=""/>
    <s v=""/>
    <s v=""/>
    <s v=""/>
    <s v=""/>
    <s v=""/>
    <s v=""/>
    <s v=""/>
    <s v=""/>
    <s v=""/>
  </r>
  <r>
    <s v="42969Mohammad BasuonyMohamedghanem7@gmail.comاستفسار عن مسار الطرد"/>
    <d v="2017-08-22T00:00:00"/>
    <d v="1899-12-30T07:03:25"/>
    <s v="Mohammad Basuony"/>
    <x v="0"/>
    <s v="Mohamedghanem7@gmail.com"/>
    <s v="29605101600155"/>
    <s v="201204260046"/>
    <x v="1"/>
    <m/>
    <x v="7"/>
    <n v="22"/>
    <n v="7"/>
    <n v="3"/>
    <s v="RD118296860SE"/>
    <s v=""/>
    <s v=""/>
    <s v=""/>
    <s v=""/>
    <s v=""/>
    <s v=""/>
    <s v=""/>
    <s v="RD"/>
    <s v="SE"/>
  </r>
  <r>
    <s v="42969عبدالعليم فتوح شيشيDr.abdelaleem@gmail.comاستفسار عن مسار الطرد"/>
    <d v="2017-08-22T00:00:00"/>
    <d v="1899-12-30T04:42:55"/>
    <s v="عبدالعليم فتوح شيشي"/>
    <x v="2"/>
    <s v="Dr.abdelaleem@gmail.com"/>
    <s v=": A14907355"/>
    <s v="009660543689151"/>
    <x v="1"/>
    <m/>
    <x v="7"/>
    <n v="22"/>
    <n v="4"/>
    <n v="3"/>
    <s v="RR711292768EG"/>
    <s v=""/>
    <s v=""/>
    <s v=""/>
    <s v=""/>
    <s v=""/>
    <s v=""/>
    <s v=""/>
    <s v="RR"/>
    <s v="EG"/>
  </r>
  <r>
    <s v="42969محمد رافعrafiouhr@gmail.comشــكــوى"/>
    <d v="2017-08-22T00:00:00"/>
    <d v="1899-12-30T02:47:59"/>
    <s v="محمد رافع"/>
    <x v="0"/>
    <s v="rafiouhr@gmail.com"/>
    <s v=": nbe285802"/>
    <s v="01111702522"/>
    <x v="2"/>
    <m/>
    <x v="7"/>
    <n v="22"/>
    <n v="2"/>
    <n v="3"/>
    <s v="CP700280976EG"/>
    <s v="CP700281132EG"/>
    <s v="CP700290001EG"/>
    <s v=""/>
    <s v=""/>
    <s v=""/>
    <s v=""/>
    <s v=""/>
    <s v="CP"/>
    <s v="EG"/>
  </r>
  <r>
    <s v="42969طارق إكرام أحمد عبد الحليمTarek.ekram@gmail.comاستفسار عن مسار الطرد"/>
    <d v="2017-08-22T00:00:00"/>
    <d v="1899-12-30T01:18:09"/>
    <s v="طارق إكرام أحمد عبد الحليم"/>
    <x v="0"/>
    <s v="Tarek.ekram@gmail.com"/>
    <s v="29003068800232"/>
    <s v="201066171858"/>
    <x v="1"/>
    <m/>
    <x v="7"/>
    <n v="22"/>
    <n v="1"/>
    <n v="3"/>
    <s v="RY907219342SG"/>
    <s v=""/>
    <s v=""/>
    <s v=""/>
    <s v=""/>
    <s v=""/>
    <s v=""/>
    <s v=""/>
    <s v="RY"/>
    <s v="SG"/>
  </r>
  <r>
    <s v="42969Roger rifaatrog_roro3@yahoo.comاستفسار عن مسار الطرد"/>
    <d v="2017-08-22T00:00:00"/>
    <d v="1899-12-30T00:25:04"/>
    <s v="Roger rifaat"/>
    <x v="0"/>
    <s v="rog_roro3@yahoo.com"/>
    <s v="28007212400092"/>
    <s v="201201277442"/>
    <x v="1"/>
    <m/>
    <x v="7"/>
    <n v="22"/>
    <n v="0"/>
    <n v="3"/>
    <s v="RN142801610MY"/>
    <s v=""/>
    <s v=""/>
    <s v=""/>
    <s v=""/>
    <s v=""/>
    <s v=""/>
    <s v=""/>
    <s v="RN"/>
    <s v="MY"/>
  </r>
  <r>
    <s v="42968محمد سعيد محمد علي البحراويdoo00oom77@gmail.comاستفسار عن مسار الطرد"/>
    <d v="2017-08-21T00:00:00"/>
    <d v="1899-12-30T23:27:16"/>
    <s v="محمد سعيد محمد علي البحراوي"/>
    <x v="2"/>
    <s v="doo00oom77@gmail.com"/>
    <s v="A08158148"/>
    <s v="00966553779444"/>
    <x v="1"/>
    <m/>
    <x v="7"/>
    <n v="21"/>
    <n v="23"/>
    <n v="2"/>
    <s v="RR710033064EG"/>
    <s v=""/>
    <s v=""/>
    <s v=""/>
    <s v=""/>
    <s v=""/>
    <s v=""/>
    <s v=""/>
    <s v="RR"/>
    <s v="EG"/>
  </r>
  <r>
    <s v="42968سمير سعدsamirsaad736@gmail.comاستفســار عن خدمــة"/>
    <d v="2017-08-21T00:00:00"/>
    <d v="1899-12-30T22:57:20"/>
    <s v="سمير سعد"/>
    <x v="0"/>
    <s v="samirsaad736@gmail.com"/>
    <s v="27011282200299"/>
    <s v="01069006074"/>
    <x v="0"/>
    <m/>
    <x v="7"/>
    <n v="21"/>
    <n v="22"/>
    <n v="2"/>
    <s v=""/>
    <s v=""/>
    <s v=""/>
    <s v=""/>
    <s v=""/>
    <s v=""/>
    <s v=""/>
    <s v=""/>
    <s v=""/>
    <s v=""/>
  </r>
  <r>
    <s v="42968Mohamed Esmatmido01129121672@gmail.comأخـــــرى"/>
    <d v="2017-08-21T00:00:00"/>
    <d v="1899-12-30T22:13:39"/>
    <s v="Mohamed Esmat"/>
    <x v="0"/>
    <s v="mido01129121672@gmail.com"/>
    <s v="29407022200412"/>
    <s v="201129121672"/>
    <x v="4"/>
    <m/>
    <x v="7"/>
    <n v="21"/>
    <n v="22"/>
    <n v="2"/>
    <s v="RX581338700DE"/>
    <s v=""/>
    <s v=""/>
    <s v=""/>
    <s v=""/>
    <s v=""/>
    <s v=""/>
    <s v=""/>
    <s v="RX"/>
    <s v="DE"/>
  </r>
  <r>
    <s v="42968Muhammed Radymohamedabdelradi88@yahoo.comاستفسار عن مسار الطرد"/>
    <d v="2017-08-21T00:00:00"/>
    <d v="1899-12-30T20:26:56"/>
    <s v="Muhammed Rady"/>
    <x v="0"/>
    <s v="mohamedabdelradi88@yahoo.com"/>
    <s v="29511022101238"/>
    <s v="00201110436903"/>
    <x v="1"/>
    <m/>
    <x v="7"/>
    <n v="21"/>
    <n v="20"/>
    <n v="2"/>
    <s v="RF469625191SG"/>
    <s v=""/>
    <s v=""/>
    <s v=""/>
    <s v=""/>
    <s v=""/>
    <s v=""/>
    <s v=""/>
    <s v="RF"/>
    <s v="SG"/>
  </r>
  <r>
    <s v="42968وائل مختارwmghoneim@yahoo.comاستفسار عن مسار الطرد"/>
    <d v="2017-08-21T00:00:00"/>
    <d v="1899-12-30T19:16:32"/>
    <s v="وائل مختار"/>
    <x v="0"/>
    <s v="wmghoneim@yahoo.com"/>
    <s v="26910300103256"/>
    <s v="01144259140"/>
    <x v="1"/>
    <m/>
    <x v="7"/>
    <n v="21"/>
    <n v="19"/>
    <n v="2"/>
    <s v="RF830318085CN"/>
    <s v=""/>
    <s v=""/>
    <s v=""/>
    <s v=""/>
    <s v=""/>
    <s v=""/>
    <s v=""/>
    <s v="RF"/>
    <s v="CN"/>
  </r>
  <r>
    <s v="42968أحمد السيد عبد الدايم السمانىAhmedseman2017@hotmail.comاستفســار عن خدمــة"/>
    <d v="2017-08-21T00:00:00"/>
    <d v="1899-12-30T18:23:51"/>
    <s v="أحمد السيد عبد الدايم السمانى"/>
    <x v="0"/>
    <s v="Ahmedseman2017@hotmail.com"/>
    <s v="29212242700259"/>
    <s v="01143296779"/>
    <x v="0"/>
    <m/>
    <x v="7"/>
    <n v="21"/>
    <n v="18"/>
    <n v="2"/>
    <s v=""/>
    <s v=""/>
    <s v=""/>
    <s v=""/>
    <s v=""/>
    <s v=""/>
    <s v=""/>
    <s v=""/>
    <s v=""/>
    <s v=""/>
  </r>
  <r>
    <s v="42968حسين مصطفى محمد علىsonson20122013@gmail.comاستفسار عن مسار الطرد"/>
    <d v="2017-08-21T00:00:00"/>
    <d v="1899-12-30T17:23:24"/>
    <s v="حسين مصطفى محمد على"/>
    <x v="0"/>
    <s v="sonson20122013@gmail.com"/>
    <s v="28412082702514"/>
    <s v="01159596898"/>
    <x v="1"/>
    <m/>
    <x v="7"/>
    <n v="21"/>
    <n v="17"/>
    <n v="2"/>
    <s v="RS904876225CH"/>
    <s v=""/>
    <s v=""/>
    <s v=""/>
    <s v=""/>
    <s v=""/>
    <s v=""/>
    <s v=""/>
    <s v="RS"/>
    <s v="CH"/>
  </r>
  <r>
    <s v="42968وائل نبيل بدويwaeln40@gmail.comاستفســار عن خدمــة"/>
    <d v="2017-08-21T00:00:00"/>
    <d v="1899-12-30T16:34:18"/>
    <s v="وائل نبيل بدوي"/>
    <x v="2"/>
    <s v="waeln40@gmail.com"/>
    <s v="28508071200336"/>
    <s v="00966599010651"/>
    <x v="0"/>
    <m/>
    <x v="7"/>
    <n v="21"/>
    <n v="16"/>
    <n v="2"/>
    <s v=""/>
    <s v=""/>
    <s v=""/>
    <s v=""/>
    <s v=""/>
    <s v=""/>
    <s v=""/>
    <s v=""/>
    <s v=""/>
    <s v=""/>
  </r>
  <r>
    <s v="42968سيد هشام سيدramo_net2003@yahoo.comاستفســار عن خدمــة"/>
    <d v="2017-08-21T00:00:00"/>
    <d v="1899-12-30T14:44:47"/>
    <s v="سيد هشام سيد"/>
    <x v="0"/>
    <s v="ramo_net2003@yahoo.com"/>
    <s v="28110101402199"/>
    <s v="201068506630"/>
    <x v="0"/>
    <m/>
    <x v="7"/>
    <n v="21"/>
    <n v="14"/>
    <n v="2"/>
    <s v=""/>
    <s v=""/>
    <s v=""/>
    <s v=""/>
    <s v=""/>
    <s v=""/>
    <s v=""/>
    <s v=""/>
    <s v=""/>
    <s v=""/>
  </r>
  <r>
    <s v="42968احمد جمال عبد الناصرA.GAMAL236904@YAHOO.COMاستفسار عن مسار الطرد"/>
    <d v="2017-08-21T00:00:00"/>
    <d v="1899-12-30T14:07:38"/>
    <s v="احمد جمال عبد الناصر"/>
    <x v="0"/>
    <s v="A.GAMAL236904@YAHOO.COM"/>
    <s v="29006230103531"/>
    <s v="01157710021"/>
    <x v="1"/>
    <m/>
    <x v="7"/>
    <n v="21"/>
    <n v="14"/>
    <n v="2"/>
    <s v="RR710497102EG"/>
    <s v=""/>
    <s v=""/>
    <s v=""/>
    <s v=""/>
    <s v=""/>
    <s v=""/>
    <s v=""/>
    <s v="RR"/>
    <s v="EG"/>
  </r>
  <r>
    <s v="42968رأفت حسنى إسماعيلrofee-005@hotmail.comشــكــوى"/>
    <d v="2017-08-21T00:00:00"/>
    <d v="1899-12-30T13:59:25"/>
    <s v="رأفت حسنى إسماعيل"/>
    <x v="0"/>
    <s v="rofee-005@hotmail.com"/>
    <s v="2630523260032"/>
    <s v="201102018488"/>
    <x v="2"/>
    <m/>
    <x v="7"/>
    <n v="21"/>
    <n v="13"/>
    <n v="2"/>
    <s v=""/>
    <s v=""/>
    <s v=""/>
    <s v=""/>
    <s v=""/>
    <s v=""/>
    <s v=""/>
    <s v=""/>
    <s v=""/>
    <s v=""/>
  </r>
  <r>
    <s v="42968نور الدين سيد محمد عيساوىnourgh@gmail.comشــكــوى"/>
    <d v="2017-08-21T00:00:00"/>
    <d v="1899-12-30T13:45:33"/>
    <s v="نور الدين سيد محمد عيساوى"/>
    <x v="0"/>
    <s v="nourgh@gmail.com"/>
    <s v="27707070202555"/>
    <s v="1063228966"/>
    <x v="2"/>
    <m/>
    <x v="7"/>
    <n v="21"/>
    <n v="13"/>
    <n v="2"/>
    <s v="RB262519198SG"/>
    <s v=""/>
    <s v=""/>
    <s v=""/>
    <s v=""/>
    <s v=""/>
    <s v=""/>
    <s v=""/>
    <s v="RB"/>
    <s v="SG"/>
  </r>
  <r>
    <s v="42968عمر علاءالدين ابوبكر السنهوريosanhoury@razytech.comاستفسار عن مسار الطرد"/>
    <d v="2017-08-21T00:00:00"/>
    <d v="1899-12-30T13:02:39"/>
    <s v="عمر علاءالدين ابوبكر السنهوري"/>
    <x v="0"/>
    <s v="osanhoury@razytech.com"/>
    <s v="26801270103279"/>
    <s v="201001200004"/>
    <x v="1"/>
    <m/>
    <x v="7"/>
    <n v="21"/>
    <n v="13"/>
    <n v="2"/>
    <s v="RR113280236GB"/>
    <s v="RH140312083GB"/>
    <s v=""/>
    <s v=""/>
    <s v=""/>
    <s v=""/>
    <s v=""/>
    <s v=""/>
    <s v="RR"/>
    <s v="GB"/>
  </r>
  <r>
    <s v="42968أحمد الصيفيdr_ahmed_hist@yahoo.comاستفســار عن خدمــة"/>
    <d v="2017-08-21T00:00:00"/>
    <d v="1899-12-30T13:01:49"/>
    <s v="أحمد الصيفي"/>
    <x v="0"/>
    <s v="dr_ahmed_hist@yahoo.com"/>
    <s v="28704011310918"/>
    <s v="20552847827"/>
    <x v="0"/>
    <m/>
    <x v="7"/>
    <n v="21"/>
    <n v="13"/>
    <n v="2"/>
    <s v=""/>
    <s v=""/>
    <s v=""/>
    <s v=""/>
    <s v=""/>
    <s v=""/>
    <s v=""/>
    <s v=""/>
    <s v=""/>
    <s v=""/>
  </r>
  <r>
    <s v="42968عبدالصبور قاسمsaboor@saudi-aircon.comاستفسار عن مسار الطرد"/>
    <d v="2017-08-21T00:00:00"/>
    <d v="1899-12-30T12:39:27"/>
    <s v="عبدالصبور قاسم"/>
    <x v="2"/>
    <s v="saboor@saudi-aircon.com"/>
    <s v=": A11972360"/>
    <s v="00966553132453"/>
    <x v="1"/>
    <m/>
    <x v="7"/>
    <n v="21"/>
    <n v="12"/>
    <n v="2"/>
    <s v="EE015218097SA"/>
    <s v=""/>
    <s v=""/>
    <s v=""/>
    <s v=""/>
    <s v=""/>
    <s v=""/>
    <s v=""/>
    <s v="EE"/>
    <s v="SA"/>
  </r>
  <r>
    <s v="42968محمدعبدالحميدابوالغيطromyo202063@gmail.comشــكــوى"/>
    <d v="2017-08-21T00:00:00"/>
    <d v="1899-12-30T10:54:52"/>
    <s v="محمدعبدالحميدابوالغيط"/>
    <x v="0"/>
    <s v="romyo202063@gmail.com"/>
    <s v="2103196"/>
    <s v="00201111303076"/>
    <x v="2"/>
    <m/>
    <x v="7"/>
    <n v="21"/>
    <n v="10"/>
    <n v="2"/>
    <s v="rr015481961eg"/>
    <s v=""/>
    <s v=""/>
    <s v=""/>
    <s v=""/>
    <s v=""/>
    <s v=""/>
    <s v=""/>
    <s v="RR"/>
    <s v="EG"/>
  </r>
  <r>
    <s v="42968زكريا محمد سليمانzakaria_soliman@yahoo.comشــكــوى"/>
    <d v="2017-08-21T00:00:00"/>
    <d v="1899-12-30T10:29:03"/>
    <s v="زكريا محمد سليمان"/>
    <x v="0"/>
    <s v="zakaria_soliman@yahoo.com"/>
    <s v="27010170200672"/>
    <s v="0201112608265"/>
    <x v="2"/>
    <m/>
    <x v="7"/>
    <n v="21"/>
    <n v="10"/>
    <n v="2"/>
    <s v=""/>
    <s v=""/>
    <s v=""/>
    <s v=""/>
    <s v=""/>
    <s v=""/>
    <s v=""/>
    <s v=""/>
    <s v=""/>
    <s v=""/>
  </r>
  <r>
    <s v="42968شركة بيتك للاستثمار و التنميه العقاريهbetak.info@gmail.comاستفسار عن مسار الطرد"/>
    <d v="2017-08-21T00:00:00"/>
    <d v="1899-12-30T10:28:28"/>
    <s v="شركة بيتك للاستثمار و التنميه العقاريه"/>
    <x v="0"/>
    <s v="betak.info@gmail.com"/>
    <s v="28001112101618"/>
    <s v="201118181900"/>
    <x v="1"/>
    <m/>
    <x v="7"/>
    <n v="21"/>
    <n v="10"/>
    <n v="2"/>
    <s v="RR981447263EG"/>
    <s v=""/>
    <s v=""/>
    <s v=""/>
    <s v=""/>
    <s v=""/>
    <s v=""/>
    <s v=""/>
    <s v="RR"/>
    <s v="EG"/>
  </r>
  <r>
    <s v="42968الطيب احمدalfaloptics@gmail.comشــكــوى"/>
    <d v="2017-08-21T00:00:00"/>
    <d v="1899-12-30T10:26:15"/>
    <s v="الطيب احمد"/>
    <x v="13"/>
    <s v="alfaloptics@gmail.com"/>
    <s v="11111"/>
    <s v="00249912286048"/>
    <x v="2"/>
    <m/>
    <x v="7"/>
    <n v="21"/>
    <n v="10"/>
    <n v="2"/>
    <s v="EE704262757EG"/>
    <s v=""/>
    <s v=""/>
    <s v=""/>
    <s v=""/>
    <s v=""/>
    <s v=""/>
    <s v=""/>
    <s v="EE"/>
    <s v="EG"/>
  </r>
  <r>
    <s v="42968يحيي محمد السيدyahiaawed490@gmail.comاستفسار عن مسار الطرد"/>
    <d v="2017-08-21T00:00:00"/>
    <d v="1899-12-30T10:24:33"/>
    <s v="يحيي محمد السيد"/>
    <x v="2"/>
    <s v="yahiaawed490@gmail.com"/>
    <s v="2065141448"/>
    <s v="00966552764301"/>
    <x v="1"/>
    <m/>
    <x v="7"/>
    <n v="21"/>
    <n v="10"/>
    <n v="2"/>
    <s v="EE704186548EG"/>
    <s v=""/>
    <s v=""/>
    <s v=""/>
    <s v=""/>
    <s v=""/>
    <s v=""/>
    <s v=""/>
    <s v="EE"/>
    <s v="EG"/>
  </r>
  <r>
    <s v="42968اسامة انورu1a1saad@gmail.comشــكــوى"/>
    <d v="2017-08-21T00:00:00"/>
    <d v="1899-12-30T10:00:24"/>
    <s v="اسامة انور"/>
    <x v="0"/>
    <s v="u1a1saad@gmail.com"/>
    <s v="25701110103614"/>
    <s v="01223687352"/>
    <x v="2"/>
    <m/>
    <x v="7"/>
    <n v="21"/>
    <n v="10"/>
    <n v="2"/>
    <s v=""/>
    <s v=""/>
    <s v=""/>
    <s v=""/>
    <s v=""/>
    <s v=""/>
    <s v=""/>
    <s v=""/>
    <s v=""/>
    <s v=""/>
  </r>
  <r>
    <s v="42968محمد فوزىkorzaty@gmail.comاستفسار عن مسار الطرد"/>
    <d v="2017-08-21T00:00:00"/>
    <d v="1899-12-30T09:54:02"/>
    <s v="محمد فوزى"/>
    <x v="0"/>
    <s v="korzaty@gmail.com"/>
    <s v="28907258800819"/>
    <s v="01002326312"/>
    <x v="1"/>
    <m/>
    <x v="7"/>
    <n v="21"/>
    <n v="9"/>
    <n v="2"/>
    <s v="RR493854985EG"/>
    <s v=""/>
    <s v=""/>
    <s v=""/>
    <s v=""/>
    <s v=""/>
    <s v=""/>
    <s v=""/>
    <s v="RR"/>
    <s v="EG"/>
  </r>
  <r>
    <s v="42968احمد محمد عبد الفتاحdabshapop@gmail.conأخـــــرى"/>
    <d v="2017-08-21T00:00:00"/>
    <d v="1899-12-30T09:50:23"/>
    <s v="احمد محمد عبد الفتاح"/>
    <x v="0"/>
    <s v="dabshapop@gmail.con"/>
    <s v="30004041400455"/>
    <s v="201200647206"/>
    <x v="4"/>
    <m/>
    <x v="7"/>
    <n v="21"/>
    <n v="9"/>
    <n v="2"/>
    <s v=""/>
    <s v=""/>
    <s v=""/>
    <s v=""/>
    <s v=""/>
    <s v=""/>
    <s v=""/>
    <s v=""/>
    <s v=""/>
    <s v=""/>
  </r>
  <r>
    <s v="42968عبدالعزيز عادل عبدالعزيز احمدzezoelmagic27@gmail.comاستفسار عن مسار الطرد"/>
    <d v="2017-08-21T00:00:00"/>
    <d v="1899-12-30T09:32:04"/>
    <s v="عبدالعزيز عادل عبدالعزيز احمد"/>
    <x v="0"/>
    <s v="zezoelmagic27@gmail.com"/>
    <s v="29010230102192"/>
    <s v="0201027488266"/>
    <x v="1"/>
    <m/>
    <x v="7"/>
    <n v="21"/>
    <n v="9"/>
    <n v="2"/>
    <s v="EE704216240EG"/>
    <s v=""/>
    <s v=""/>
    <s v=""/>
    <s v=""/>
    <s v=""/>
    <s v=""/>
    <s v=""/>
    <s v="EE"/>
    <s v="EG"/>
  </r>
  <r>
    <s v="42968تامر محمد اشرف عمارهtemarawho@gmail.comشــكــوى"/>
    <d v="2017-08-21T00:00:00"/>
    <d v="1899-12-30T09:19:30"/>
    <s v="تامر محمد اشرف عماره"/>
    <x v="0"/>
    <s v="temarawho@gmail.com"/>
    <s v="27712010104914"/>
    <s v="201227757482"/>
    <x v="2"/>
    <m/>
    <x v="7"/>
    <n v="21"/>
    <n v="9"/>
    <n v="2"/>
    <s v=""/>
    <s v=""/>
    <s v=""/>
    <s v=""/>
    <s v=""/>
    <s v=""/>
    <s v=""/>
    <s v=""/>
    <s v=""/>
    <s v=""/>
  </r>
  <r>
    <s v="42968محمدعبدالحميدابوالغيطromyo202063@gmail.comاستفسار عن مسار الطرد"/>
    <d v="2017-08-21T00:00:00"/>
    <d v="1899-12-30T08:11:58"/>
    <s v="محمدعبدالحميدابوالغيط"/>
    <x v="0"/>
    <s v="romyo202063@gmail.com"/>
    <s v="2103196"/>
    <s v="00201111303076"/>
    <x v="1"/>
    <m/>
    <x v="7"/>
    <n v="21"/>
    <n v="8"/>
    <n v="2"/>
    <s v="rr015481961eg"/>
    <s v=""/>
    <s v=""/>
    <s v=""/>
    <s v=""/>
    <s v=""/>
    <s v=""/>
    <s v=""/>
    <s v="RR"/>
    <s v="EG"/>
  </r>
  <r>
    <s v="42968Bassant Mostafamustafam@ksu.edu.saاستفسار عن مسار الطرد"/>
    <d v="2017-08-21T00:00:00"/>
    <d v="1899-12-30T07:59:47"/>
    <s v="Bassant Mostafa"/>
    <x v="0"/>
    <s v="mustafam@ksu.edu.sa"/>
    <s v="29404130100867"/>
    <s v="00201020440099"/>
    <x v="1"/>
    <m/>
    <x v="7"/>
    <n v="21"/>
    <n v="7"/>
    <n v="2"/>
    <s v="EE704251048EG"/>
    <s v=""/>
    <s v=""/>
    <s v=""/>
    <s v=""/>
    <s v=""/>
    <s v=""/>
    <s v=""/>
    <s v="EE"/>
    <s v="EG"/>
  </r>
  <r>
    <s v="42968Gharieb Ahmedgharieb.quenawy@gmail.comاستفسار عن مسار الطرد"/>
    <d v="2017-08-21T00:00:00"/>
    <d v="1899-12-30T05:38:45"/>
    <s v="Gharieb Ahmed"/>
    <x v="0"/>
    <s v="gharieb.quenawy@gmail.com"/>
    <s v="26507031900315"/>
    <s v="201155503339"/>
    <x v="1"/>
    <m/>
    <x v="7"/>
    <n v="21"/>
    <n v="5"/>
    <n v="2"/>
    <s v="RS873899428NL"/>
    <s v=""/>
    <s v=""/>
    <s v=""/>
    <s v=""/>
    <s v=""/>
    <s v=""/>
    <s v=""/>
    <s v="RS"/>
    <s v="NL"/>
  </r>
  <r>
    <s v="42968محمد احمد محمد عمرانlegend.love86@yahoo.comاستفســار عن خدمــة"/>
    <d v="2017-08-21T00:00:00"/>
    <d v="1899-12-30T02:13:16"/>
    <s v="محمد احمد محمد عمران"/>
    <x v="0"/>
    <s v="legend.love86@yahoo.com"/>
    <s v="29003182600693"/>
    <s v="201008481315"/>
    <x v="0"/>
    <m/>
    <x v="7"/>
    <n v="21"/>
    <n v="2"/>
    <n v="2"/>
    <s v=""/>
    <s v=""/>
    <s v=""/>
    <s v=""/>
    <s v=""/>
    <s v=""/>
    <s v=""/>
    <s v=""/>
    <s v=""/>
    <s v=""/>
  </r>
  <r>
    <s v="42968Islam Kindsvaterislamkindsvater@gmail.comاستفسار عن مسار الطرد"/>
    <d v="2017-08-21T00:00:00"/>
    <d v="1899-12-30T00:00:25"/>
    <s v="Islam Kindsvater"/>
    <x v="0"/>
    <s v="islamkindsvater@gmail.com"/>
    <s v=": A2630435"/>
    <s v="201210204252"/>
    <x v="1"/>
    <m/>
    <x v="7"/>
    <n v="21"/>
    <n v="0"/>
    <n v="2"/>
    <s v="CY694226355DE"/>
    <s v=""/>
    <s v=""/>
    <s v=""/>
    <s v=""/>
    <s v=""/>
    <s v=""/>
    <s v=""/>
    <s v="CY"/>
    <s v="DE"/>
  </r>
  <r>
    <s v="42967زكريا محمد سليمانzakaria_soliman@yahoo.comشــكــوى"/>
    <d v="2017-08-20T00:00:00"/>
    <d v="1899-12-30T23:38:10"/>
    <s v="زكريا محمد سليمان"/>
    <x v="0"/>
    <s v="zakaria_soliman@yahoo.com"/>
    <s v="27010170200672"/>
    <s v="00201112608265"/>
    <x v="2"/>
    <m/>
    <x v="7"/>
    <n v="20"/>
    <n v="23"/>
    <n v="1"/>
    <s v=""/>
    <s v=""/>
    <s v=""/>
    <s v=""/>
    <s v=""/>
    <s v=""/>
    <s v=""/>
    <s v=""/>
    <s v=""/>
    <s v=""/>
  </r>
  <r>
    <s v="42967محمد عبد الجواد احمد ابراهيمzyad6540@gmail.comاستفســار عن خدمــة"/>
    <d v="2017-08-20T00:00:00"/>
    <d v="1899-12-30T23:30:04"/>
    <s v="محمد عبد الجواد احمد ابراهيم"/>
    <x v="0"/>
    <s v="zyad6540@gmail.com"/>
    <s v="27705282201611"/>
    <s v="201159888621"/>
    <x v="0"/>
    <m/>
    <x v="7"/>
    <n v="20"/>
    <n v="23"/>
    <n v="1"/>
    <s v=""/>
    <s v=""/>
    <s v=""/>
    <s v=""/>
    <s v=""/>
    <s v=""/>
    <s v=""/>
    <s v=""/>
    <s v=""/>
    <s v=""/>
  </r>
  <r>
    <s v="42967hatem  ahmedhatem.ahmed.abd.elmaksoud@gmail.comشــكــوى"/>
    <d v="2017-08-20T00:00:00"/>
    <d v="1899-12-30T22:48:04"/>
    <s v="hatem  ahmed"/>
    <x v="0"/>
    <s v="hatem.ahmed.abd.elmaksoud@gmail.com"/>
    <s v="28311150200653"/>
    <s v="01226321404"/>
    <x v="2"/>
    <m/>
    <x v="7"/>
    <n v="20"/>
    <n v="22"/>
    <n v="1"/>
    <s v=""/>
    <s v=""/>
    <s v=""/>
    <s v=""/>
    <s v=""/>
    <s v=""/>
    <s v=""/>
    <s v=""/>
    <s v=""/>
    <s v=""/>
  </r>
  <r>
    <s v="42967عبدالله محمد صبرى محمدabdallhe.sabry@gmail.comاستفسار عن مسار الطرد"/>
    <d v="2017-08-20T00:00:00"/>
    <d v="1899-12-30T21:19:50"/>
    <s v="عبدالله محمد صبرى محمد"/>
    <x v="0"/>
    <s v="abdallhe.sabry@gmail.com"/>
    <s v="29403212201754"/>
    <s v="+201150316266"/>
    <x v="1"/>
    <m/>
    <x v="7"/>
    <n v="20"/>
    <n v="21"/>
    <n v="1"/>
    <s v="EK052108095SA"/>
    <s v=""/>
    <s v=""/>
    <s v=""/>
    <s v=""/>
    <s v=""/>
    <s v=""/>
    <s v=""/>
    <s v="EK"/>
    <s v="SA"/>
  </r>
  <r>
    <s v="42967ibrahim gadhemogad97@gmail.comاستفســار عن خدمــة"/>
    <d v="2017-08-20T00:00:00"/>
    <d v="1899-12-30T20:11:26"/>
    <s v="ibrahim gad"/>
    <x v="0"/>
    <s v="hemogad97@gmail.com"/>
    <s v="29707012111857"/>
    <s v="201152925271"/>
    <x v="0"/>
    <m/>
    <x v="7"/>
    <n v="20"/>
    <n v="20"/>
    <n v="1"/>
    <s v=""/>
    <s v=""/>
    <s v=""/>
    <s v=""/>
    <s v=""/>
    <s v=""/>
    <s v=""/>
    <s v=""/>
    <s v=""/>
    <s v=""/>
  </r>
  <r>
    <s v="42967Salem salemSalemberg22@gmail.comشــكــوى"/>
    <d v="2017-08-20T00:00:00"/>
    <d v="1899-12-30T19:53:52"/>
    <s v="Salem salem"/>
    <x v="31"/>
    <s v="Salemberg22@gmail.com"/>
    <s v="At 10683974"/>
    <s v="004368181272754"/>
    <x v="2"/>
    <m/>
    <x v="7"/>
    <n v="20"/>
    <n v="19"/>
    <n v="1"/>
    <s v="cA108058905AT"/>
    <s v="cA108058891AT"/>
    <s v="cA108058888AT"/>
    <s v=""/>
    <s v=""/>
    <s v=""/>
    <s v=""/>
    <s v=""/>
    <s v="CA"/>
    <s v="AT"/>
  </r>
  <r>
    <s v="42967رانيا السيد محمد فتوحLiyeforu@hotmail.comاستفسار عن مسار الطرد"/>
    <d v="2017-08-20T00:00:00"/>
    <d v="1899-12-30T19:39:23"/>
    <s v="رانيا السيد محمد فتوح"/>
    <x v="0"/>
    <s v="Liyeforu@hotmail.com"/>
    <s v="28009180202521"/>
    <s v="00201222521894"/>
    <x v="1"/>
    <m/>
    <x v="7"/>
    <n v="20"/>
    <n v="19"/>
    <n v="1"/>
    <s v="RB302301620SG"/>
    <s v=""/>
    <s v=""/>
    <s v=""/>
    <s v=""/>
    <s v=""/>
    <s v=""/>
    <s v=""/>
    <s v="RB"/>
    <s v="SG"/>
  </r>
  <r>
    <s v="42967احمد محمد محمد على احمدeeyad100@yahoo.comاستفســار عن خدمــة"/>
    <d v="2017-08-20T00:00:00"/>
    <d v="1899-12-30T18:44:36"/>
    <s v="احمد محمد محمد على احمد"/>
    <x v="0"/>
    <s v="eeyad100@yahoo.com"/>
    <s v="29104011206777"/>
    <s v="201003751274"/>
    <x v="0"/>
    <m/>
    <x v="7"/>
    <n v="20"/>
    <n v="18"/>
    <n v="1"/>
    <s v=""/>
    <s v=""/>
    <s v=""/>
    <s v=""/>
    <s v=""/>
    <s v=""/>
    <s v=""/>
    <s v=""/>
    <s v=""/>
    <s v=""/>
  </r>
  <r>
    <s v="42967خالد عبد الغني عبد الحميد عليmb9021881@gmail.comاستفسار عن مسار الطرد"/>
    <d v="2017-08-20T00:00:00"/>
    <d v="1899-12-30T18:35:49"/>
    <s v="خالد عبد الغني عبد الحميد علي"/>
    <x v="0"/>
    <s v="mb9021881@gmail.com"/>
    <s v="27101312400076"/>
    <s v="01002983382"/>
    <x v="1"/>
    <m/>
    <x v="7"/>
    <n v="20"/>
    <n v="18"/>
    <n v="1"/>
    <s v="EE041667063AE"/>
    <s v=""/>
    <s v=""/>
    <s v=""/>
    <s v=""/>
    <s v=""/>
    <s v=""/>
    <s v=""/>
    <s v="EE"/>
    <s v="AE"/>
  </r>
  <r>
    <s v="42967طارق حامد صديقtarek121163@gmail.comاستفســار فنـى"/>
    <d v="2017-08-20T00:00:00"/>
    <d v="1899-12-30T18:27:28"/>
    <s v="طارق حامد صديق"/>
    <x v="0"/>
    <s v="tarek121163@gmail.com"/>
    <s v="26311121201872"/>
    <s v="201062345274"/>
    <x v="5"/>
    <m/>
    <x v="7"/>
    <n v="20"/>
    <n v="18"/>
    <n v="1"/>
    <s v=""/>
    <s v=""/>
    <s v=""/>
    <s v=""/>
    <s v=""/>
    <s v=""/>
    <s v=""/>
    <s v=""/>
    <s v=""/>
    <s v=""/>
  </r>
  <r>
    <s v="42967عمرو محمد سمير ابراهيمAmrosamir693@gmail.comاستفســار عن خدمــة"/>
    <d v="2017-08-20T00:00:00"/>
    <d v="1899-12-30T17:25:18"/>
    <s v="عمرو محمد سمير ابراهيم"/>
    <x v="0"/>
    <s v="Amrosamir693@gmail.com"/>
    <s v="٢٨٨٠٩١٣٢١٠٠٠٧١"/>
    <s v="0201009629038"/>
    <x v="0"/>
    <m/>
    <x v="7"/>
    <n v="20"/>
    <n v="17"/>
    <n v="1"/>
    <s v=""/>
    <s v=""/>
    <s v=""/>
    <s v=""/>
    <s v=""/>
    <s v=""/>
    <s v=""/>
    <s v=""/>
    <s v=""/>
    <s v=""/>
  </r>
  <r>
    <s v="42967محمد ابو اليزيد الشامىmansy201441@yahoo.comأخـــــرى"/>
    <d v="2017-08-20T00:00:00"/>
    <d v="1899-12-30T17:23:49"/>
    <s v="محمد ابو اليزيد الشامى"/>
    <x v="0"/>
    <s v="mansy201441@yahoo.com"/>
    <s v="28510181600059"/>
    <s v="01007305597"/>
    <x v="4"/>
    <m/>
    <x v="7"/>
    <n v="20"/>
    <n v="17"/>
    <n v="1"/>
    <s v=""/>
    <s v=""/>
    <s v=""/>
    <s v=""/>
    <s v=""/>
    <s v=""/>
    <s v=""/>
    <s v=""/>
    <s v=""/>
    <s v=""/>
  </r>
  <r>
    <s v="42967تامر حسن محمد خليلtamerkhlil@yahoo.comشــكــوى"/>
    <d v="2017-08-20T00:00:00"/>
    <d v="1899-12-30T17:13:21"/>
    <s v="تامر حسن محمد خليل"/>
    <x v="0"/>
    <s v="tamerkhlil@yahoo.com"/>
    <s v="28402201801091"/>
    <s v="01153684722"/>
    <x v="2"/>
    <m/>
    <x v="7"/>
    <n v="20"/>
    <n v="17"/>
    <n v="1"/>
    <s v=""/>
    <s v=""/>
    <s v=""/>
    <s v=""/>
    <s v=""/>
    <s v=""/>
    <s v=""/>
    <s v=""/>
    <s v=""/>
    <s v=""/>
  </r>
  <r>
    <s v="42967مينا سامى فايقmina.samy89@hotmail.comاستفســار عن خدمــة"/>
    <d v="2017-08-20T00:00:00"/>
    <d v="1899-12-30T16:13:30"/>
    <s v="مينا سامى فايق"/>
    <x v="0"/>
    <s v="mina.samy89@hotmail.com"/>
    <s v="28902120105638"/>
    <s v="201283451782"/>
    <x v="0"/>
    <m/>
    <x v="7"/>
    <n v="20"/>
    <n v="16"/>
    <n v="1"/>
    <s v=""/>
    <s v=""/>
    <s v=""/>
    <s v=""/>
    <s v=""/>
    <s v=""/>
    <s v=""/>
    <s v=""/>
    <s v=""/>
    <s v=""/>
  </r>
  <r>
    <s v="42967أسامة حمدان عبد الحميدosamaelshazly333@gmail.comأخـــــرى"/>
    <d v="2017-08-20T00:00:00"/>
    <d v="1899-12-30T16:05:43"/>
    <s v="أسامة حمدان عبد الحميد"/>
    <x v="0"/>
    <s v="osamaelshazly333@gmail.com"/>
    <s v="27710120102957"/>
    <s v="01118969914"/>
    <x v="4"/>
    <m/>
    <x v="7"/>
    <n v="20"/>
    <n v="16"/>
    <n v="1"/>
    <s v=""/>
    <s v=""/>
    <s v=""/>
    <s v=""/>
    <s v=""/>
    <s v=""/>
    <s v=""/>
    <s v=""/>
    <s v=""/>
    <s v=""/>
  </r>
  <r>
    <s v="42967Mohamed Diabeng.m.diab@live.comشــكــوى"/>
    <d v="2017-08-20T00:00:00"/>
    <d v="1899-12-30T15:52:17"/>
    <s v="Mohamed Diab"/>
    <x v="0"/>
    <s v="eng.m.diab@live.com"/>
    <s v="28608260100614"/>
    <s v="0201008875968"/>
    <x v="2"/>
    <m/>
    <x v="7"/>
    <n v="20"/>
    <n v="15"/>
    <n v="1"/>
    <s v="EX019203172SG"/>
    <s v=""/>
    <s v=""/>
    <s v=""/>
    <s v=""/>
    <s v=""/>
    <s v=""/>
    <s v=""/>
    <s v="EX"/>
    <s v="SG"/>
  </r>
  <r>
    <s v="42967اشرف يسرى محمد محمدashrafymmk@gmail.comشــكــوى"/>
    <d v="2017-08-20T00:00:00"/>
    <d v="1899-12-30T14:57:14"/>
    <s v="اشرف يسرى محمد محمد"/>
    <x v="0"/>
    <s v="ashrafymmk@gmail.com"/>
    <s v="29301012128818"/>
    <s v="01140929216"/>
    <x v="2"/>
    <m/>
    <x v="7"/>
    <n v="20"/>
    <n v="14"/>
    <n v="1"/>
    <s v=""/>
    <s v=""/>
    <s v=""/>
    <s v=""/>
    <s v=""/>
    <s v=""/>
    <s v=""/>
    <s v=""/>
    <s v=""/>
    <s v=""/>
  </r>
  <r>
    <s v="42967مسعد رجب ابراهيمmosaadx@yahoo.comاستفســار عن خدمــة"/>
    <d v="2017-08-20T00:00:00"/>
    <d v="1899-12-30T14:55:11"/>
    <s v="مسعد رجب ابراهيم"/>
    <x v="0"/>
    <s v="mosaadx@yahoo.com"/>
    <s v="27912110104759"/>
    <s v="01224649488"/>
    <x v="0"/>
    <m/>
    <x v="7"/>
    <n v="20"/>
    <n v="14"/>
    <n v="1"/>
    <s v=""/>
    <s v=""/>
    <s v=""/>
    <s v=""/>
    <s v=""/>
    <s v=""/>
    <s v=""/>
    <s v=""/>
    <s v=""/>
    <s v=""/>
  </r>
  <r>
    <s v="42967سعاد مصطفىshnh_jc@yahoo.comشــكــوى"/>
    <d v="2017-08-20T00:00:00"/>
    <d v="1899-12-30T14:49:59"/>
    <s v="سعاد مصطفى"/>
    <x v="0"/>
    <s v="shnh_jc@yahoo.com"/>
    <s v="26307051300567"/>
    <s v="201245645861"/>
    <x v="2"/>
    <m/>
    <x v="7"/>
    <n v="20"/>
    <n v="14"/>
    <n v="1"/>
    <s v=""/>
    <s v=""/>
    <s v=""/>
    <s v=""/>
    <s v=""/>
    <s v=""/>
    <s v=""/>
    <s v=""/>
    <s v=""/>
    <s v=""/>
  </r>
  <r>
    <s v="42967رأفت حسنى إسماعيلrofee-005@hotmail.comشــكــوى"/>
    <d v="2017-08-20T00:00:00"/>
    <d v="1899-12-30T14:49:42"/>
    <s v="رأفت حسنى إسماعيل"/>
    <x v="0"/>
    <s v="rofee-005@hotmail.com"/>
    <s v="2630523260032"/>
    <s v="201102018488"/>
    <x v="2"/>
    <m/>
    <x v="7"/>
    <n v="20"/>
    <n v="14"/>
    <n v="1"/>
    <s v=""/>
    <s v=""/>
    <s v=""/>
    <s v=""/>
    <s v=""/>
    <s v=""/>
    <s v=""/>
    <s v=""/>
    <s v=""/>
    <s v=""/>
  </r>
  <r>
    <s v="42967احمد اسماعيل محمد الحديديa7adidy@gmail.comاستفسار عن مسار الطرد"/>
    <d v="2017-08-20T00:00:00"/>
    <d v="1899-12-30T14:48:26"/>
    <s v="احمد اسماعيل محمد الحديدي"/>
    <x v="0"/>
    <s v="a7adidy@gmail.com"/>
    <s v="29101090300211"/>
    <s v="201002901919"/>
    <x v="1"/>
    <m/>
    <x v="7"/>
    <n v="20"/>
    <n v="14"/>
    <n v="1"/>
    <s v="RF468765060SG"/>
    <s v=""/>
    <s v=""/>
    <s v=""/>
    <s v=""/>
    <s v=""/>
    <s v=""/>
    <s v=""/>
    <s v="RF"/>
    <s v="SG"/>
  </r>
  <r>
    <s v="42967محمود ابراهيم محمد ابراهيمclickbanknew1@gmail.comاستفسار عن مسار الطرد"/>
    <d v="2017-08-20T00:00:00"/>
    <d v="1899-12-30T14:39:47"/>
    <s v="محمود ابراهيم محمد ابراهيم"/>
    <x v="0"/>
    <s v="clickbanknew1@gmail.com"/>
    <s v="29311150202617"/>
    <s v="201276166889"/>
    <x v="1"/>
    <m/>
    <x v="7"/>
    <n v="20"/>
    <n v="14"/>
    <n v="1"/>
    <s v="EE704407142EG"/>
    <s v=""/>
    <s v=""/>
    <s v=""/>
    <s v=""/>
    <s v=""/>
    <s v=""/>
    <s v=""/>
    <s v="EE"/>
    <s v="EG"/>
  </r>
  <r>
    <s v="42967سمير محسن عبد الحكيم ابو سلامsamermohsen32@gmail.comشــكــوى"/>
    <d v="2017-08-20T00:00:00"/>
    <d v="1899-12-30T14:22:00"/>
    <s v="سمير محسن عبد الحكيم ابو سلام"/>
    <x v="0"/>
    <s v="samermohsen32@gmail.com"/>
    <s v="28807281703516"/>
    <s v="201028004071"/>
    <x v="2"/>
    <m/>
    <x v="7"/>
    <n v="20"/>
    <n v="14"/>
    <n v="1"/>
    <s v=""/>
    <s v=""/>
    <s v=""/>
    <s v=""/>
    <s v=""/>
    <s v=""/>
    <s v=""/>
    <s v=""/>
    <s v=""/>
    <s v=""/>
  </r>
  <r>
    <s v="42967عمرو صلاح محمدamrsoper007@gmail.comشــكــوى"/>
    <d v="2017-08-20T00:00:00"/>
    <d v="1899-12-30T14:13:36"/>
    <s v="عمرو صلاح محمد"/>
    <x v="0"/>
    <s v="amrsoper007@gmail.com"/>
    <s v="28906011308052"/>
    <s v="201090290234"/>
    <x v="2"/>
    <m/>
    <x v="7"/>
    <n v="20"/>
    <n v="14"/>
    <n v="1"/>
    <s v=""/>
    <s v=""/>
    <s v=""/>
    <s v=""/>
    <s v=""/>
    <s v=""/>
    <s v=""/>
    <s v=""/>
    <s v=""/>
    <s v=""/>
  </r>
  <r>
    <s v="42967محمود صبرى عبود محمدaboud.s.m@aun.edu.egشــكــوى"/>
    <d v="2017-08-20T00:00:00"/>
    <d v="1899-12-30T13:56:07"/>
    <s v="محمود صبرى عبود محمد"/>
    <x v="0"/>
    <s v="aboud.s.m@aun.edu.eg"/>
    <s v="29201052503692"/>
    <s v="00201068687206"/>
    <x v="2"/>
    <m/>
    <x v="7"/>
    <n v="20"/>
    <n v="13"/>
    <n v="1"/>
    <s v="EE704228044EG"/>
    <s v=""/>
    <s v=""/>
    <s v=""/>
    <s v=""/>
    <s v=""/>
    <s v=""/>
    <s v=""/>
    <s v="EE"/>
    <s v="EG"/>
  </r>
  <r>
    <s v="42967مصطفى عبدالله عبدالعزيزmostafadahab6@gmail.comاستفسار عن مسار الطرد"/>
    <d v="2017-08-20T00:00:00"/>
    <d v="1899-12-30T13:25:55"/>
    <s v="مصطفى عبدالله عبدالعزيز"/>
    <x v="2"/>
    <s v="mostafadahab6@gmail.com"/>
    <s v="A13556281"/>
    <s v="+966507548734"/>
    <x v="1"/>
    <m/>
    <x v="7"/>
    <n v="20"/>
    <n v="13"/>
    <n v="1"/>
    <s v="EK011950443SA"/>
    <s v=""/>
    <s v=""/>
    <s v=""/>
    <s v=""/>
    <s v=""/>
    <s v=""/>
    <s v=""/>
    <s v="EK"/>
    <s v="SA"/>
  </r>
  <r>
    <s v="42967أكاديمية انسبشن للتدريب والتطوير والاستشاراتeca_krm@inception-ar.comأخـــــرى"/>
    <d v="2017-08-20T00:00:00"/>
    <d v="1899-12-30T12:22:46"/>
    <s v="أكاديمية انسبشن للتدريب والتطوير والاستشارات"/>
    <x v="0"/>
    <s v="eca_krm@inception-ar.com"/>
    <s v="25506281300976"/>
    <s v="0104683196"/>
    <x v="4"/>
    <m/>
    <x v="7"/>
    <n v="20"/>
    <n v="12"/>
    <n v="1"/>
    <s v=""/>
    <s v=""/>
    <s v=""/>
    <s v=""/>
    <s v=""/>
    <s v=""/>
    <s v=""/>
    <s v=""/>
    <s v=""/>
    <s v=""/>
  </r>
  <r>
    <s v="42967شريف محمد عبد العزيز محمود جلالsherif_galal_5@yahoo.comشــكــوى"/>
    <d v="2017-08-20T00:00:00"/>
    <d v="1899-12-30T11:46:38"/>
    <s v="شريف محمد عبد العزيز محمود جلال"/>
    <x v="0"/>
    <s v="sherif_galal_5@yahoo.com"/>
    <s v="26709302101733"/>
    <s v="201001171106"/>
    <x v="2"/>
    <m/>
    <x v="7"/>
    <n v="20"/>
    <n v="11"/>
    <n v="1"/>
    <s v="RU746645562CN"/>
    <s v=""/>
    <s v=""/>
    <s v=""/>
    <s v=""/>
    <s v=""/>
    <s v=""/>
    <s v=""/>
    <s v="RU"/>
    <s v="CN"/>
  </r>
  <r>
    <s v="42967عمرو محمود أحمدamr84590@gmail.comاستفسار عن مسار الطرد"/>
    <n v="42967"/>
    <n v="0.47086805555555555"/>
    <s v="عمرو محمود أحمد"/>
    <x v="0"/>
    <s v="amr84590@gmail.com"/>
    <s v="1803236"/>
    <s v="01140084590"/>
    <x v="1"/>
    <m/>
    <x v="7"/>
    <n v="20"/>
    <n v="11"/>
    <n v="1"/>
    <s v="EE704288105EG"/>
    <s v=""/>
    <s v=""/>
    <s v=""/>
    <s v=""/>
    <s v=""/>
    <s v=""/>
    <s v=""/>
    <s v="EE"/>
    <s v="EG"/>
  </r>
  <r>
    <s v="42967يوسف المحمديyoussef.a.ksa@gmail.comاستفســار عن خدمــة"/>
    <d v="2017-08-20T00:00:00"/>
    <d v="1899-12-30T11:16:59"/>
    <s v="يوسف المحمدي"/>
    <x v="0"/>
    <s v="youssef.a.ksa@gmail.com"/>
    <s v=": P460700"/>
    <s v="00966500383892"/>
    <x v="0"/>
    <m/>
    <x v="7"/>
    <n v="20"/>
    <n v="11"/>
    <n v="1"/>
    <s v=""/>
    <s v=""/>
    <s v=""/>
    <s v=""/>
    <s v=""/>
    <s v=""/>
    <s v=""/>
    <s v=""/>
    <s v=""/>
    <s v=""/>
  </r>
  <r>
    <s v="42967محمد بسيونىsfactory100@yahoo.comاستفسار عن مسار الطرد"/>
    <d v="2017-08-20T00:00:00"/>
    <d v="1899-12-30T11:15:27"/>
    <s v="محمد بسيونى"/>
    <x v="0"/>
    <s v="sfactory100@yahoo.com"/>
    <s v="2570907013579"/>
    <s v="201006983000"/>
    <x v="1"/>
    <m/>
    <x v="7"/>
    <n v="20"/>
    <n v="11"/>
    <n v="1"/>
    <s v=""/>
    <s v=""/>
    <s v=""/>
    <s v=""/>
    <s v=""/>
    <s v=""/>
    <s v=""/>
    <s v=""/>
    <s v=""/>
    <s v=""/>
  </r>
  <r>
    <s v="42967اسحاق ايوب عبد الملاكisaacsaad@yahoo.comاستفسار عن مسار الطرد"/>
    <d v="2017-08-20T00:00:00"/>
    <d v="1899-12-30T10:54:52"/>
    <s v="اسحاق ايوب عبد الملاك"/>
    <x v="0"/>
    <s v="isaacsaad@yahoo.com"/>
    <s v="26801230103331"/>
    <s v="201205600998"/>
    <x v="1"/>
    <m/>
    <x v="7"/>
    <n v="20"/>
    <n v="10"/>
    <n v="1"/>
    <s v="RF466914336SG"/>
    <s v=""/>
    <s v=""/>
    <s v=""/>
    <s v=""/>
    <s v=""/>
    <s v=""/>
    <s v=""/>
    <s v="RF"/>
    <s v="SG"/>
  </r>
  <r>
    <s v="42967أحمد جاد الربahmed.gad2002@gmail.comاستفسار عن مسار الطرد"/>
    <d v="2017-08-20T00:00:00"/>
    <d v="1899-12-30T10:52:24"/>
    <s v="أحمد جاد الرب"/>
    <x v="0"/>
    <s v="ahmed.gad2002@gmail.com"/>
    <s v="27207102102733"/>
    <s v="00201024636752"/>
    <x v="1"/>
    <m/>
    <x v="7"/>
    <n v="20"/>
    <n v="10"/>
    <n v="1"/>
    <s v="RB287814810SG"/>
    <s v=""/>
    <s v=""/>
    <s v=""/>
    <s v=""/>
    <s v=""/>
    <s v=""/>
    <s v=""/>
    <s v="RB"/>
    <s v="SG"/>
  </r>
  <r>
    <s v="42967محمد احمد الخراشىscorpion_198230@yahoo.comاستفسار عن مسار الطرد"/>
    <d v="2017-08-20T00:00:00"/>
    <d v="1899-12-30T10:48:40"/>
    <s v="محمد احمد الخراشى"/>
    <x v="0"/>
    <s v="scorpion_198230@yahoo.com"/>
    <s v="28209061802918"/>
    <s v="201090677998"/>
    <x v="1"/>
    <m/>
    <x v="7"/>
    <n v="20"/>
    <n v="10"/>
    <n v="1"/>
    <s v="RS939523095NL"/>
    <s v=""/>
    <s v=""/>
    <s v=""/>
    <s v=""/>
    <s v=""/>
    <s v=""/>
    <s v=""/>
    <s v="RS"/>
    <s v="NL"/>
  </r>
  <r>
    <s v="42967يحيي محمد احمدlyehia36@yahoo.comاستفسار عن مسار الطرد"/>
    <d v="2017-08-20T00:00:00"/>
    <d v="1899-12-30T10:14:43"/>
    <s v="يحيي محمد احمد"/>
    <x v="0"/>
    <s v="lyehia36@yahoo.com"/>
    <s v="28803148800619"/>
    <s v="201025682422"/>
    <x v="1"/>
    <m/>
    <x v="7"/>
    <n v="20"/>
    <n v="10"/>
    <n v="1"/>
    <s v="EE704409205EG"/>
    <s v=""/>
    <s v=""/>
    <s v=""/>
    <s v=""/>
    <s v=""/>
    <s v=""/>
    <s v=""/>
    <s v="EE"/>
    <s v="EG"/>
  </r>
  <r>
    <s v="42967نشوىnshwa82@gmail.comاستفســار عن خدمــة"/>
    <d v="2017-08-20T00:00:00"/>
    <d v="1899-12-30T09:45:23"/>
    <s v="نشوى"/>
    <x v="0"/>
    <s v="nshwa82@gmail.com"/>
    <s v=": 136301"/>
    <s v="49015256498459"/>
    <x v="0"/>
    <m/>
    <x v="7"/>
    <n v="20"/>
    <n v="9"/>
    <n v="1"/>
    <s v=""/>
    <s v=""/>
    <s v=""/>
    <s v=""/>
    <s v=""/>
    <s v=""/>
    <s v=""/>
    <s v=""/>
    <s v=""/>
    <s v=""/>
  </r>
  <r>
    <s v="42967محمود احمد عبدالحميد امامm.abdelhamed@yahoo.comأخـــــرى"/>
    <d v="2017-08-20T00:00:00"/>
    <d v="1899-12-30T09:16:08"/>
    <s v="محمود احمد عبدالحميد امام"/>
    <x v="0"/>
    <s v="m.abdelhamed@yahoo.com"/>
    <s v="27911052105051"/>
    <s v="00201001313023"/>
    <x v="4"/>
    <m/>
    <x v="7"/>
    <n v="20"/>
    <n v="9"/>
    <n v="1"/>
    <s v=""/>
    <s v=""/>
    <s v=""/>
    <s v=""/>
    <s v=""/>
    <s v=""/>
    <s v=""/>
    <s v=""/>
    <s v=""/>
    <s v=""/>
  </r>
  <r>
    <s v="42967أحمد عبدالجواد ابراهيم احمدahmeeed.2255@gmail.comأخـــــرى"/>
    <d v="2017-08-20T00:00:00"/>
    <d v="1899-12-30T09:06:40"/>
    <s v="أحمد عبدالجواد ابراهيم احمد"/>
    <x v="0"/>
    <s v="ahmeeed.2255@gmail.com"/>
    <s v="28709233100077"/>
    <s v="201229766688"/>
    <x v="4"/>
    <m/>
    <x v="7"/>
    <n v="20"/>
    <n v="9"/>
    <n v="1"/>
    <s v=""/>
    <s v=""/>
    <s v=""/>
    <s v=""/>
    <s v=""/>
    <s v=""/>
    <s v=""/>
    <s v=""/>
    <s v=""/>
    <s v=""/>
  </r>
  <r>
    <s v="42967رضوان أحمد رضوانradwanah73@gmail.comاستفسار عن مسار الطرد"/>
    <d v="2017-08-20T00:00:00"/>
    <d v="1899-12-30T08:53:16"/>
    <s v="رضوان أحمد رضوان"/>
    <x v="24"/>
    <s v="radwanah73@gmail.com"/>
    <s v="27305262601991"/>
    <s v="01008865850"/>
    <x v="1"/>
    <m/>
    <x v="7"/>
    <n v="20"/>
    <n v="8"/>
    <n v="1"/>
    <s v="RE218806543SE"/>
    <s v=""/>
    <s v=""/>
    <s v=""/>
    <s v=""/>
    <s v=""/>
    <s v=""/>
    <s v=""/>
    <s v="RE"/>
    <s v="SE"/>
  </r>
  <r>
    <s v="42967Mahmoud nadydarkhuman5@yahoo.comاستفسار عن مسار الطرد"/>
    <d v="2017-08-20T00:00:00"/>
    <d v="1899-12-30T08:45:33"/>
    <s v="Mahmoud nady"/>
    <x v="0"/>
    <s v="darkhuman5@yahoo.com"/>
    <s v="27510150100054"/>
    <s v="00201004038363"/>
    <x v="1"/>
    <m/>
    <x v="7"/>
    <n v="20"/>
    <n v="8"/>
    <n v="1"/>
    <s v="RB298031552SG"/>
    <s v=""/>
    <s v=""/>
    <s v=""/>
    <s v=""/>
    <s v=""/>
    <s v=""/>
    <s v=""/>
    <s v="RB"/>
    <s v="SG"/>
  </r>
  <r>
    <s v="42967السيد فاروق محمدsayd_f@hotmail.comاستفسار عن مسار الطرد"/>
    <d v="2017-08-20T00:00:00"/>
    <d v="1899-12-30T07:08:03"/>
    <s v="السيد فاروق محمد"/>
    <x v="7"/>
    <s v="sayd_f@hotmail.com"/>
    <s v=": A15595010"/>
    <s v="00971566657731"/>
    <x v="1"/>
    <m/>
    <x v="7"/>
    <n v="20"/>
    <n v="7"/>
    <n v="1"/>
    <s v="EE704198254EG"/>
    <s v=""/>
    <s v=""/>
    <s v=""/>
    <s v=""/>
    <s v=""/>
    <s v=""/>
    <s v=""/>
    <s v="EE"/>
    <s v="EG"/>
  </r>
  <r>
    <s v="42967شويكار حسنgigielqabbaney@gmail.comاستفسار عن مسار الطرد"/>
    <d v="2017-08-20T00:00:00"/>
    <d v="1899-12-30T06:01:12"/>
    <s v="شويكار حسن"/>
    <x v="0"/>
    <s v="gigielqabbaney@gmail.com"/>
    <s v="27812120100684"/>
    <s v="201007166877"/>
    <x v="1"/>
    <m/>
    <x v="7"/>
    <n v="20"/>
    <n v="6"/>
    <n v="1"/>
    <s v="RS763517529NL"/>
    <s v=""/>
    <s v=""/>
    <s v=""/>
    <s v=""/>
    <s v=""/>
    <s v=""/>
    <s v=""/>
    <s v="RS"/>
    <s v="NL"/>
  </r>
  <r>
    <s v="42967نور الدين سيد محمد عيساوىnourgh@gmail.comاستفسار عن مسار الطرد"/>
    <d v="2017-08-20T00:00:00"/>
    <d v="1899-12-30T03:49:49"/>
    <s v="نور الدين سيد محمد عيساوى"/>
    <x v="0"/>
    <s v="nourgh@gmail.com"/>
    <s v="27707070202555"/>
    <s v="1063228966"/>
    <x v="1"/>
    <m/>
    <x v="7"/>
    <n v="20"/>
    <n v="3"/>
    <n v="1"/>
    <s v="RB262519198SG"/>
    <s v=""/>
    <s v=""/>
    <s v=""/>
    <s v=""/>
    <s v=""/>
    <s v=""/>
    <s v=""/>
    <s v="RB"/>
    <s v="SG"/>
  </r>
  <r>
    <s v="42967OSAMA ABBASosama.abbas@etisalat.comشــكــوى"/>
    <n v="42967"/>
    <n v="1.8888888888888889E-2"/>
    <s v="OSAMA ABBAS"/>
    <x v="0"/>
    <s v="osama.abbas@etisalat.com"/>
    <s v="28708221200258"/>
    <s v="201111157560"/>
    <x v="2"/>
    <m/>
    <x v="7"/>
    <n v="20"/>
    <n v="0"/>
    <n v="1"/>
    <s v=""/>
    <s v=""/>
    <s v=""/>
    <s v=""/>
    <s v=""/>
    <s v=""/>
    <s v=""/>
    <s v=""/>
    <s v=""/>
    <s v=""/>
  </r>
  <r>
    <s v="42967رحاب عبد المنعم محمودrehab.monam@gmail.comاستفسار عن مسار الطرد"/>
    <d v="2017-08-20T00:00:00"/>
    <d v="1899-12-30T00:02:28"/>
    <s v="رحاب عبد المنعم محمود"/>
    <x v="0"/>
    <s v="rehab.monam@gmail.com"/>
    <s v="29512231400184"/>
    <s v="01068960009"/>
    <x v="1"/>
    <m/>
    <x v="7"/>
    <n v="20"/>
    <n v="0"/>
    <n v="1"/>
    <s v="RR681416210AR"/>
    <s v=""/>
    <s v=""/>
    <s v=""/>
    <s v=""/>
    <s v=""/>
    <s v=""/>
    <s v=""/>
    <s v="RR"/>
    <s v="AR"/>
  </r>
  <r>
    <s v="42976محمود عاشورBasemalive@gmail.comشــكــوى"/>
    <d v="2017-08-29T00:00:00"/>
    <d v="1899-12-30T09:57:50"/>
    <s v="محمود عاشور"/>
    <x v="0"/>
    <s v="Basemalive@gmail.com"/>
    <s v="28012161402293"/>
    <s v="0021128096086"/>
    <x v="2"/>
    <m/>
    <x v="7"/>
    <n v="29"/>
    <n v="9"/>
    <n v="3"/>
    <s v="Cp339190622Gr"/>
    <s v=""/>
    <s v=""/>
    <s v=""/>
    <s v=""/>
    <s v=""/>
    <s v=""/>
    <s v=""/>
    <s v="CP"/>
    <s v="GR"/>
  </r>
  <r>
    <s v="42976هشام احمد يوسفhesham.youssef@icloud.comشــكــوى"/>
    <d v="2017-08-29T00:00:00"/>
    <d v="1899-12-30T09:55:12"/>
    <s v="هشام احمد يوسف"/>
    <x v="0"/>
    <s v="hesham.youssef@icloud.com"/>
    <s v="26711010107115"/>
    <s v="00201065522735"/>
    <x v="2"/>
    <m/>
    <x v="7"/>
    <n v="29"/>
    <n v="9"/>
    <n v="3"/>
    <s v="RM915174299CN"/>
    <s v=""/>
    <s v=""/>
    <s v=""/>
    <s v=""/>
    <s v=""/>
    <s v=""/>
    <s v=""/>
    <s v="RM"/>
    <s v="CN"/>
  </r>
  <r>
    <s v="42976فاطمة مصطفىaelsayed010150150@gmail.comاستفســار عن خدمــة"/>
    <d v="2017-08-29T00:00:00"/>
    <d v="1899-12-30T03:24:02"/>
    <s v="فاطمة مصطفى"/>
    <x v="0"/>
    <s v="aelsayed010150150@gmail.com"/>
    <s v="27507081201802"/>
    <s v="2001003251413"/>
    <x v="0"/>
    <m/>
    <x v="7"/>
    <n v="29"/>
    <n v="3"/>
    <n v="3"/>
    <s v=""/>
    <s v=""/>
    <s v=""/>
    <s v=""/>
    <s v=""/>
    <s v=""/>
    <s v=""/>
    <s v=""/>
    <s v=""/>
    <s v=""/>
  </r>
  <r>
    <s v="42976محمود كمالmahmoud1983_8@hotmail.comاستفسار عن مسار الطرد"/>
    <d v="2017-08-29T00:00:00"/>
    <d v="1899-12-30T03:05:54"/>
    <s v="محمود كمال"/>
    <x v="0"/>
    <s v="mahmoud1983_8@hotmail.com"/>
    <s v="28301011428911"/>
    <s v="01006219898"/>
    <x v="1"/>
    <m/>
    <x v="7"/>
    <n v="29"/>
    <n v="3"/>
    <n v="3"/>
    <s v=""/>
    <s v=""/>
    <s v=""/>
    <s v=""/>
    <s v=""/>
    <s v=""/>
    <s v=""/>
    <s v=""/>
    <s v=""/>
    <s v=""/>
  </r>
  <r>
    <s v="42976عمرو عادل الصعيدىamretoo@gmail.comاستفســار فنـى"/>
    <d v="2017-08-29T00:00:00"/>
    <d v="1899-12-30T02:30:11"/>
    <s v="عمرو عادل الصعيدى"/>
    <x v="1"/>
    <s v="amretoo@gmail.com"/>
    <s v="294040451600552"/>
    <s v="9178036898 1+"/>
    <x v="5"/>
    <m/>
    <x v="7"/>
    <n v="29"/>
    <n v="2"/>
    <n v="3"/>
    <s v=""/>
    <s v=""/>
    <s v=""/>
    <s v=""/>
    <s v=""/>
    <s v=""/>
    <s v=""/>
    <s v=""/>
    <s v=""/>
    <s v=""/>
  </r>
  <r>
    <s v="42976عمرو محمد عاطف السيدamratef117@hotmail.comاستفسار عن مسار الطرد"/>
    <d v="2017-08-29T00:00:00"/>
    <d v="1899-12-30T01:33:47"/>
    <s v="عمرو محمد عاطف السيد"/>
    <x v="0"/>
    <s v="amratef117@hotmail.com"/>
    <s v="28306280100193"/>
    <s v="01005444223"/>
    <x v="1"/>
    <m/>
    <x v="7"/>
    <n v="29"/>
    <n v="1"/>
    <n v="3"/>
    <s v=""/>
    <s v=""/>
    <s v=""/>
    <s v=""/>
    <s v=""/>
    <s v=""/>
    <s v=""/>
    <s v=""/>
    <s v=""/>
    <s v=""/>
  </r>
  <r>
    <s v="42976رضا ابراهيم محمد الصفطىibrihem.reda@yahoo.comشــكــوى"/>
    <d v="2017-08-29T00:00:00"/>
    <d v="1899-12-30T01:22:06"/>
    <s v="رضا ابراهيم محمد الصفطى"/>
    <x v="0"/>
    <s v="ibrihem.reda@yahoo.com"/>
    <s v="26610231600893"/>
    <s v="01225826428"/>
    <x v="2"/>
    <m/>
    <x v="7"/>
    <n v="29"/>
    <n v="1"/>
    <n v="3"/>
    <s v=""/>
    <s v=""/>
    <s v=""/>
    <s v=""/>
    <s v=""/>
    <s v=""/>
    <s v=""/>
    <s v=""/>
    <s v=""/>
    <s v=""/>
  </r>
  <r>
    <s v="42976رحاب عبد المنعم محمودrehab.monam@gmail.comاستفسار عن مسار الطرد"/>
    <d v="2017-08-29T00:00:00"/>
    <d v="1899-12-30T01:14:18"/>
    <s v="رحاب عبد المنعم محمود"/>
    <x v="0"/>
    <s v="rehab.monam@gmail.com"/>
    <s v="29512231400184"/>
    <s v="01068960009"/>
    <x v="1"/>
    <m/>
    <x v="7"/>
    <n v="29"/>
    <n v="1"/>
    <n v="3"/>
    <s v="RR681416210AR"/>
    <s v=""/>
    <s v=""/>
    <s v=""/>
    <s v=""/>
    <s v=""/>
    <s v=""/>
    <s v=""/>
    <s v="RR"/>
    <s v="AR"/>
  </r>
  <r>
    <s v="42976وائل حسونةwaelhasona2013@gmail.comاستفسار عن مسار الطرد"/>
    <d v="2017-08-29T00:00:00"/>
    <d v="1899-12-30T01:08:50"/>
    <s v="وائل حسونة"/>
    <x v="0"/>
    <s v="waelhasona2013@gmail.com"/>
    <s v="٢٦٥٠٨١٠١١٠٠٣٧٧"/>
    <s v="00201027213210"/>
    <x v="1"/>
    <m/>
    <x v="7"/>
    <n v="29"/>
    <n v="1"/>
    <n v="3"/>
    <s v="EE100042749OM"/>
    <s v=""/>
    <s v=""/>
    <s v=""/>
    <s v=""/>
    <s v=""/>
    <s v=""/>
    <s v=""/>
    <s v="EE"/>
    <s v="OM"/>
  </r>
  <r>
    <s v="42975محمد مصطفيmmaee87@hotmail.comاستفسار عن مسار الطرد"/>
    <d v="2017-08-28T00:00:00"/>
    <d v="1899-12-30T23:58:02"/>
    <s v="محمد مصطفي"/>
    <x v="0"/>
    <s v="mmaee87@hotmail.com"/>
    <s v="28710018800775"/>
    <s v="01092386595"/>
    <x v="1"/>
    <m/>
    <x v="7"/>
    <n v="28"/>
    <n v="23"/>
    <n v="2"/>
    <s v="EE704626369EG"/>
    <s v=""/>
    <s v=""/>
    <s v=""/>
    <s v=""/>
    <s v=""/>
    <s v=""/>
    <s v=""/>
    <s v="EE"/>
    <s v="EG"/>
  </r>
  <r>
    <s v="42975اسماء السيد احمد السيد01010984419استفسار عن مسار الطرد"/>
    <d v="2017-08-28T00:00:00"/>
    <d v="1899-12-30T23:06:20"/>
    <s v="اسماء السيد احمد السيد"/>
    <x v="0"/>
    <s v="01010984419"/>
    <s v="29011211900467"/>
    <s v="01010984419"/>
    <x v="1"/>
    <m/>
    <x v="7"/>
    <n v="28"/>
    <n v="23"/>
    <n v="2"/>
    <s v="EE704603028EG"/>
    <s v=""/>
    <s v=""/>
    <s v=""/>
    <s v=""/>
    <s v=""/>
    <s v=""/>
    <s v=""/>
    <s v="EE"/>
    <s v="EG"/>
  </r>
  <r>
    <s v="42975مريم خطاب أحمد خطابeltab3y89@gmail.comشــكــوى"/>
    <d v="2017-08-28T00:00:00"/>
    <d v="1899-12-30T21:36:18"/>
    <s v="مريم خطاب أحمد خطاب"/>
    <x v="0"/>
    <s v="eltab3y89@gmail.com"/>
    <s v="028808081700047"/>
    <s v="01287308638"/>
    <x v="2"/>
    <m/>
    <x v="7"/>
    <n v="28"/>
    <n v="21"/>
    <n v="2"/>
    <s v=""/>
    <s v=""/>
    <s v=""/>
    <s v=""/>
    <s v=""/>
    <s v=""/>
    <s v=""/>
    <s v=""/>
    <s v=""/>
    <s v=""/>
  </r>
  <r>
    <s v="42975كريم رأفت محمودkimoo_kimoo988@yahoo.comشــكــوى"/>
    <d v="2017-08-28T00:00:00"/>
    <d v="1899-12-30T20:25:41"/>
    <s v="كريم رأفت محمود"/>
    <x v="0"/>
    <s v="kimoo_kimoo988@yahoo.com"/>
    <s v="29208140100179"/>
    <s v="201114561523"/>
    <x v="2"/>
    <m/>
    <x v="7"/>
    <n v="28"/>
    <n v="20"/>
    <n v="2"/>
    <s v=""/>
    <s v=""/>
    <s v=""/>
    <s v=""/>
    <s v=""/>
    <s v=""/>
    <s v=""/>
    <s v=""/>
    <s v=""/>
    <s v=""/>
  </r>
  <r>
    <s v="42975محمد عبدالرازق طهM_a73799@yahoo.comشــكــوى"/>
    <d v="2017-08-28T00:00:00"/>
    <d v="1899-12-30T19:26:40"/>
    <s v="محمد عبدالرازق طه"/>
    <x v="0"/>
    <s v="M_a73799@yahoo.com"/>
    <s v="29308051700876"/>
    <s v="201065096454"/>
    <x v="2"/>
    <m/>
    <x v="7"/>
    <n v="28"/>
    <n v="19"/>
    <n v="2"/>
    <s v="EE704274273EG"/>
    <s v=""/>
    <s v=""/>
    <s v=""/>
    <s v=""/>
    <s v=""/>
    <s v=""/>
    <s v=""/>
    <s v="EE"/>
    <s v="EG"/>
  </r>
  <r>
    <s v="42975محمودElsheikh513@gmail.comاستفسار عن مسار الطرد"/>
    <d v="2017-08-28T00:00:00"/>
    <d v="1899-12-30T17:59:41"/>
    <s v="محمود"/>
    <x v="0"/>
    <s v="Elsheikh513@gmail.com"/>
    <s v="29501071200599"/>
    <s v="00201144175210"/>
    <x v="1"/>
    <m/>
    <x v="7"/>
    <n v="28"/>
    <n v="17"/>
    <n v="2"/>
    <s v="RS791801113CN"/>
    <s v=""/>
    <s v=""/>
    <s v=""/>
    <s v=""/>
    <s v=""/>
    <s v=""/>
    <s v=""/>
    <s v="RS"/>
    <s v="CN"/>
  </r>
  <r>
    <s v="42975yasser mostafa elsayed elbatatailinklaptop@hotmail.comاستفسار عن مسار الطرد"/>
    <d v="2017-08-28T00:00:00"/>
    <d v="1899-12-30T17:18:37"/>
    <s v="yasser mostafa elsayed elbatata"/>
    <x v="0"/>
    <s v="ilinklaptop@hotmail.com"/>
    <s v="22710751600291"/>
    <s v="00201005149950"/>
    <x v="1"/>
    <m/>
    <x v="7"/>
    <n v="28"/>
    <n v="17"/>
    <n v="2"/>
    <s v="rb303565971sg"/>
    <s v="rf861119840cn"/>
    <s v="rf861178304cn"/>
    <s v="rf860814242cn"/>
    <s v="rs781609473cn"/>
    <s v="rf863570589cn"/>
    <s v="rf869577228cn"/>
    <s v="rf868730279cn"/>
    <s v="RB"/>
    <s v="SG"/>
  </r>
  <r>
    <s v="42975sameh makram saadsameh@tibaland.coاستفسار فى المبيعات"/>
    <d v="2017-08-28T00:00:00"/>
    <d v="1899-12-30T17:04:18"/>
    <s v="sameh makram saad"/>
    <x v="0"/>
    <s v="sameh@tibaland.co"/>
    <s v="28105102105259"/>
    <s v="0201229755710"/>
    <x v="3"/>
    <m/>
    <x v="7"/>
    <n v="28"/>
    <n v="17"/>
    <n v="2"/>
    <s v=""/>
    <s v=""/>
    <s v=""/>
    <s v=""/>
    <s v=""/>
    <s v=""/>
    <s v=""/>
    <s v=""/>
    <s v=""/>
    <s v=""/>
  </r>
  <r>
    <s v="42975هشام احمد محمد علىHesham30f77@gmail.comاستفســار عن خدمــة"/>
    <d v="2017-08-28T00:00:00"/>
    <d v="1899-12-30T15:39:54"/>
    <s v="هشام احمد محمد على"/>
    <x v="0"/>
    <s v="Hesham30f77@gmail.com"/>
    <s v="29203032403376"/>
    <s v="00201112808464"/>
    <x v="0"/>
    <m/>
    <x v="7"/>
    <n v="28"/>
    <n v="15"/>
    <n v="2"/>
    <s v=""/>
    <s v=""/>
    <s v=""/>
    <s v=""/>
    <s v=""/>
    <s v=""/>
    <s v=""/>
    <s v=""/>
    <s v=""/>
    <s v=""/>
  </r>
  <r>
    <s v="42975عبدالله وليد عبده شطاAbdallawalled@yahoo.comاستفسار عن مسار الطرد"/>
    <d v="2017-08-28T00:00:00"/>
    <d v="1899-12-30T15:18:18"/>
    <s v="عبدالله وليد عبده شطا"/>
    <x v="0"/>
    <s v="Abdallawalled@yahoo.com"/>
    <s v="29903170300199"/>
    <s v="201279516015"/>
    <x v="1"/>
    <m/>
    <x v="7"/>
    <n v="28"/>
    <n v="15"/>
    <n v="2"/>
    <s v="CH023077348US"/>
    <s v=""/>
    <s v=""/>
    <s v=""/>
    <s v=""/>
    <s v=""/>
    <s v=""/>
    <s v=""/>
    <s v="CH"/>
    <s v="US"/>
  </r>
  <r>
    <s v="42975مصطفى ناجى عبد البصيرmustafa.abdelbaki.78@gmail.comشــكــوى"/>
    <d v="2017-08-28T00:00:00"/>
    <d v="1899-12-30T14:29:03"/>
    <s v="مصطفى ناجى عبد البصير"/>
    <x v="0"/>
    <s v="mustafa.abdelbaki.78@gmail.com"/>
    <s v="27807012500737"/>
    <s v="01283011616"/>
    <x v="2"/>
    <m/>
    <x v="7"/>
    <n v="28"/>
    <n v="14"/>
    <n v="2"/>
    <s v=""/>
    <s v=""/>
    <s v=""/>
    <s v=""/>
    <s v=""/>
    <s v=""/>
    <s v=""/>
    <s v=""/>
    <s v=""/>
    <s v=""/>
  </r>
  <r>
    <s v="42975Karim Magdi Abdalla AhmedKimi.kimo95@gmail.comاستفسار عن مسار الطرد"/>
    <d v="2017-08-28T00:00:00"/>
    <d v="1899-12-30T13:37:11"/>
    <s v="Karim Magdi Abdalla Ahmed"/>
    <x v="28"/>
    <s v="Kimi.kimo95@gmail.com"/>
    <s v="28812180102418"/>
    <s v="0055-31992094877"/>
    <x v="1"/>
    <m/>
    <x v="7"/>
    <n v="28"/>
    <n v="13"/>
    <n v="2"/>
    <s v="EB090232218BR"/>
    <s v=""/>
    <s v=""/>
    <s v=""/>
    <s v=""/>
    <s v=""/>
    <s v=""/>
    <s v=""/>
    <s v="EB"/>
    <s v="BR"/>
  </r>
  <r>
    <s v="42975منال عبد الرحيمmanal.hassan71@gmail.comاستفسار عن مسار الطرد"/>
    <d v="2017-08-28T00:00:00"/>
    <d v="1899-12-30T13:29:09"/>
    <s v="منال عبد الرحيم"/>
    <x v="0"/>
    <s v="manal.hassan71@gmail.com"/>
    <s v="27101092100084"/>
    <s v="01001298206"/>
    <x v="1"/>
    <m/>
    <x v="7"/>
    <n v="28"/>
    <n v="13"/>
    <n v="2"/>
    <s v="RF797563068CN"/>
    <s v=""/>
    <s v=""/>
    <s v=""/>
    <s v=""/>
    <s v=""/>
    <s v=""/>
    <s v=""/>
    <s v="RF"/>
    <s v="CN"/>
  </r>
  <r>
    <s v="42975اشرف محمد احمد غمبادرaembader@yahoo.comأخـــــرى"/>
    <d v="2017-08-28T00:00:00"/>
    <d v="1899-12-30T13:07:52"/>
    <s v="اشرف محمد احمد غمبادر"/>
    <x v="0"/>
    <s v="aembader@yahoo.com"/>
    <s v="26802182601338"/>
    <s v="01098908171"/>
    <x v="4"/>
    <m/>
    <x v="7"/>
    <n v="28"/>
    <n v="13"/>
    <n v="2"/>
    <s v=""/>
    <s v=""/>
    <s v=""/>
    <s v=""/>
    <s v=""/>
    <s v=""/>
    <s v=""/>
    <s v=""/>
    <s v=""/>
    <s v=""/>
  </r>
  <r>
    <s v="42975محمد محمد عبد الرحمن سعوديm.saudyyy@gmail.comشــكــوى"/>
    <d v="2017-08-28T00:00:00"/>
    <d v="1899-12-30T12:19:05"/>
    <s v="محمد محمد عبد الرحمن سعودي"/>
    <x v="0"/>
    <s v="m.saudyyy@gmail.com"/>
    <s v="24807020200535"/>
    <s v="201155006613"/>
    <x v="2"/>
    <m/>
    <x v="7"/>
    <n v="28"/>
    <n v="12"/>
    <n v="2"/>
    <s v=""/>
    <s v=""/>
    <s v=""/>
    <s v=""/>
    <s v=""/>
    <s v=""/>
    <s v=""/>
    <s v=""/>
    <s v=""/>
    <s v=""/>
  </r>
  <r>
    <s v="42975محمد كمال أحمد محمدabo_kamal201091@yahoo.comشــكــوى"/>
    <d v="2017-08-28T00:00:00"/>
    <d v="1899-12-30T12:16:19"/>
    <s v="محمد كمال أحمد محمد"/>
    <x v="0"/>
    <s v="abo_kamal201091@yahoo.com"/>
    <s v="28403122800418"/>
    <s v="0201003040595"/>
    <x v="2"/>
    <m/>
    <x v="7"/>
    <n v="28"/>
    <n v="12"/>
    <n v="2"/>
    <s v=""/>
    <s v=""/>
    <s v=""/>
    <s v=""/>
    <s v=""/>
    <s v=""/>
    <s v=""/>
    <s v=""/>
    <s v=""/>
    <s v=""/>
  </r>
  <r>
    <s v="42975hesham Fouad Mohamedhesham.fouad@hotmail.comاستفسار عن مسار الطرد"/>
    <d v="2017-08-28T00:00:00"/>
    <d v="1899-12-30T12:03:19"/>
    <s v="hesham Fouad Mohamed"/>
    <x v="0"/>
    <s v="hesham.fouad@hotmail.com"/>
    <s v="28609282104237"/>
    <s v="201001664303"/>
    <x v="1"/>
    <m/>
    <x v="7"/>
    <n v="28"/>
    <n v="12"/>
    <n v="2"/>
    <s v="RE221876867SE"/>
    <s v=""/>
    <s v=""/>
    <s v=""/>
    <s v=""/>
    <s v=""/>
    <s v=""/>
    <s v=""/>
    <s v="RE"/>
    <s v="SE"/>
  </r>
  <r>
    <s v="42975محمد كمال عبد العليمdesertadorer7@gmail.comشــكــوى"/>
    <d v="2017-08-28T00:00:00"/>
    <d v="1899-12-30T12:01:55"/>
    <s v="محمد كمال عبد العليم"/>
    <x v="0"/>
    <s v="desertadorer7@gmail.com"/>
    <s v="28807022100293"/>
    <s v="01288596964"/>
    <x v="2"/>
    <m/>
    <x v="7"/>
    <n v="28"/>
    <n v="12"/>
    <n v="2"/>
    <s v=""/>
    <s v=""/>
    <s v=""/>
    <s v=""/>
    <s v=""/>
    <s v=""/>
    <s v=""/>
    <s v=""/>
    <s v=""/>
    <s v=""/>
  </r>
  <r>
    <s v="42975محمد عبد الرحمن احمدmo.a.rhman@gmail.comاستفسار عن مسار الطرد"/>
    <d v="2017-08-28T00:00:00"/>
    <d v="1899-12-30T11:49:12"/>
    <s v="محمد عبد الرحمن احمد"/>
    <x v="0"/>
    <s v="mo.a.rhman@gmail.com"/>
    <s v="28406120200617"/>
    <s v="201004480472"/>
    <x v="1"/>
    <m/>
    <x v="7"/>
    <n v="28"/>
    <n v="11"/>
    <n v="2"/>
    <s v="RS873892535NL"/>
    <s v="RS873751206NL"/>
    <s v=""/>
    <s v=""/>
    <s v=""/>
    <s v=""/>
    <s v=""/>
    <s v=""/>
    <s v="RS"/>
    <s v="NL"/>
  </r>
  <r>
    <s v="42975Mahmoud Ebeidtheromantic57@yahoo.comاستفسار عن مسار الطرد"/>
    <d v="2017-08-28T00:00:00"/>
    <d v="1899-12-30T11:10:19"/>
    <s v="Mahmoud Ebeid"/>
    <x v="0"/>
    <s v="theromantic57@yahoo.com"/>
    <s v="206042701779"/>
    <s v="01013163968"/>
    <x v="1"/>
    <m/>
    <x v="7"/>
    <n v="28"/>
    <n v="11"/>
    <n v="2"/>
    <s v=""/>
    <s v=""/>
    <s v=""/>
    <s v=""/>
    <s v=""/>
    <s v=""/>
    <s v=""/>
    <s v=""/>
    <s v=""/>
    <s v=""/>
  </r>
  <r>
    <s v="42975محمود احمد حامدmhamedortho2@gmail.comاستفسار عن مسار الطرد"/>
    <d v="2017-08-28T00:00:00"/>
    <d v="1899-12-30T11:06:32"/>
    <s v="محمود احمد حامد"/>
    <x v="0"/>
    <s v="mhamedortho2@gmail.com"/>
    <s v="28606210103458"/>
    <s v="201006909646"/>
    <x v="1"/>
    <m/>
    <x v="7"/>
    <n v="28"/>
    <n v="11"/>
    <n v="2"/>
    <s v="RB279085646SG"/>
    <s v=""/>
    <s v=""/>
    <s v=""/>
    <s v=""/>
    <s v=""/>
    <s v=""/>
    <s v=""/>
    <s v="RB"/>
    <s v="SG"/>
  </r>
  <r>
    <s v="42975طاهر محمود محمود حسن حيدرtaherhader3@yahoo.comشــكــوى"/>
    <d v="2017-08-28T00:00:00"/>
    <d v="1899-12-30T11:06:30"/>
    <s v="طاهر محمود محمود حسن حيدر"/>
    <x v="0"/>
    <s v="taherhader3@yahoo.com"/>
    <s v="27304151402357"/>
    <s v="01006591272"/>
    <x v="2"/>
    <m/>
    <x v="7"/>
    <n v="28"/>
    <n v="11"/>
    <n v="2"/>
    <s v=""/>
    <s v=""/>
    <s v=""/>
    <s v=""/>
    <s v=""/>
    <s v=""/>
    <s v=""/>
    <s v=""/>
    <s v=""/>
    <s v=""/>
  </r>
  <r>
    <s v="42975سامح عبد العزيز محمد محسنsameh.mohsen2006@gmail.comاستفسار عن مسار الطرد"/>
    <n v="42975"/>
    <n v="0.43755787037037036"/>
    <s v="سامح عبد العزيز محمد محسن"/>
    <x v="0"/>
    <s v="sameh.mohsen2006@gmail.com"/>
    <s v="28409091601096"/>
    <s v="201147231127"/>
    <x v="1"/>
    <m/>
    <x v="7"/>
    <n v="28"/>
    <n v="10"/>
    <n v="2"/>
    <s v="RB283680825SG"/>
    <s v=""/>
    <s v=""/>
    <s v=""/>
    <s v=""/>
    <s v=""/>
    <s v=""/>
    <s v=""/>
    <s v="RB"/>
    <s v="SG"/>
  </r>
  <r>
    <s v="42975Hazem elbattaHazem.elbatta88@gmail.comشــكــوى"/>
    <d v="2017-08-28T00:00:00"/>
    <d v="1899-12-30T10:09:23"/>
    <s v="Hazem elbatta"/>
    <x v="0"/>
    <s v="Hazem.elbatta88@gmail.com"/>
    <s v="28808251700136"/>
    <s v="01148555116"/>
    <x v="2"/>
    <m/>
    <x v="7"/>
    <n v="28"/>
    <n v="10"/>
    <n v="2"/>
    <s v="RS657727755NL"/>
    <s v=""/>
    <s v=""/>
    <s v=""/>
    <s v=""/>
    <s v=""/>
    <s v=""/>
    <s v=""/>
    <s v="RS"/>
    <s v="NL"/>
  </r>
  <r>
    <s v="42975Roy Cooperroyelgouna@yahoo.co.ukشــكــوى"/>
    <d v="2017-08-28T00:00:00"/>
    <d v="1899-12-30T08:36:55"/>
    <s v="Roy Cooper"/>
    <x v="0"/>
    <s v="royelgouna@yahoo.co.uk"/>
    <s v="201228007007"/>
    <s v="201228007007"/>
    <x v="2"/>
    <m/>
    <x v="7"/>
    <n v="28"/>
    <n v="8"/>
    <n v="2"/>
    <s v="RR966980815GB"/>
    <s v="RR966980815GB"/>
    <s v=""/>
    <s v=""/>
    <s v=""/>
    <s v=""/>
    <s v=""/>
    <s v=""/>
    <s v="RR"/>
    <s v="GB"/>
  </r>
  <r>
    <s v="42975حامد احمد حامد علي الاسودmohlot303030@gmail.comأخـــــرى"/>
    <d v="2017-08-28T00:00:00"/>
    <d v="1899-12-30T07:57:31"/>
    <s v="حامد احمد حامد علي الاسود"/>
    <x v="0"/>
    <s v="mohlot303030@gmail.com"/>
    <s v="26411111300478"/>
    <s v="201022149061+"/>
    <x v="4"/>
    <m/>
    <x v="7"/>
    <n v="28"/>
    <n v="7"/>
    <n v="2"/>
    <s v=""/>
    <s v=""/>
    <s v=""/>
    <s v=""/>
    <s v=""/>
    <s v=""/>
    <s v=""/>
    <s v=""/>
    <s v=""/>
    <s v=""/>
  </r>
  <r>
    <s v="42975Ibrahim Mohamad Atta Omaribrahim.geophysicist@outlook.comاستفسار عن مسار الطرد"/>
    <d v="2017-08-28T00:00:00"/>
    <d v="1899-12-30T07:34:37"/>
    <s v="Ibrahim Mohamad Atta Omar"/>
    <x v="0"/>
    <s v="ibrahim.geophysicist@outlook.com"/>
    <s v="29109141203879"/>
    <s v="201116840060"/>
    <x v="1"/>
    <m/>
    <x v="7"/>
    <n v="28"/>
    <n v="7"/>
    <n v="2"/>
    <s v="EC415154724SG"/>
    <s v=""/>
    <s v=""/>
    <s v=""/>
    <s v=""/>
    <s v=""/>
    <s v=""/>
    <s v=""/>
    <s v="EC"/>
    <s v="SG"/>
  </r>
  <r>
    <s v="42975رحاب عبد المنعم محمودrehab.monam@gmail.comاستفسار عن مسار الطرد"/>
    <d v="2017-08-28T00:00:00"/>
    <d v="1899-12-30T01:37:13"/>
    <s v="رحاب عبد المنعم محمود"/>
    <x v="0"/>
    <s v="rehab.monam@gmail.com"/>
    <s v="29512231400184"/>
    <s v="01068960009"/>
    <x v="1"/>
    <m/>
    <x v="7"/>
    <n v="28"/>
    <n v="1"/>
    <n v="2"/>
    <s v="RR681416210AR"/>
    <s v=""/>
    <s v=""/>
    <s v=""/>
    <s v=""/>
    <s v=""/>
    <s v=""/>
    <s v=""/>
    <s v="RR"/>
    <s v="AR"/>
  </r>
  <r>
    <s v="42975Muhammed Radymohamedabdelradi88@yahoo.comاستفسار عن مسار الطرد"/>
    <d v="2017-08-28T00:00:00"/>
    <d v="1899-12-30T00:32:47"/>
    <s v="Muhammed Rady"/>
    <x v="0"/>
    <s v="mohamedabdelradi88@yahoo.com"/>
    <s v="29511022101238"/>
    <s v="00201110436903"/>
    <x v="1"/>
    <m/>
    <x v="7"/>
    <n v="28"/>
    <n v="0"/>
    <n v="2"/>
    <s v="RF469625191SG"/>
    <s v=""/>
    <s v=""/>
    <s v=""/>
    <s v=""/>
    <s v=""/>
    <s v=""/>
    <s v=""/>
    <s v="RF"/>
    <s v="SG"/>
  </r>
  <r>
    <s v="42975EmanRemas.gamal@yahoo.comاستفســار عن خدمــة"/>
    <d v="2017-08-28T00:00:00"/>
    <d v="1899-12-30T00:32:34"/>
    <s v="Eman"/>
    <x v="0"/>
    <s v="Remas.gamal@yahoo.com"/>
    <s v="28911161700183"/>
    <s v="02001069623897"/>
    <x v="0"/>
    <m/>
    <x v="7"/>
    <n v="28"/>
    <n v="0"/>
    <n v="2"/>
    <s v=""/>
    <s v=""/>
    <s v=""/>
    <s v=""/>
    <s v=""/>
    <s v=""/>
    <s v=""/>
    <s v=""/>
    <s v=""/>
    <s v=""/>
  </r>
  <r>
    <s v="42975محمد عصام القاضىme_elkady@hotmail.comاستفســار عن خدمــة"/>
    <d v="2017-08-28T00:00:00"/>
    <d v="1899-12-30T00:12:44"/>
    <s v="محمد عصام القاضى"/>
    <x v="0"/>
    <s v="me_elkady@hotmail.com"/>
    <s v="25108252100652"/>
    <s v="01008874485"/>
    <x v="0"/>
    <m/>
    <x v="7"/>
    <n v="28"/>
    <n v="0"/>
    <n v="2"/>
    <s v=""/>
    <s v=""/>
    <s v=""/>
    <s v=""/>
    <s v=""/>
    <s v=""/>
    <s v=""/>
    <s v=""/>
    <s v=""/>
    <s v=""/>
  </r>
  <r>
    <s v="42974KareemKareem.elfeshawy@yahoo.comشــكــوى"/>
    <d v="2017-08-27T00:00:00"/>
    <d v="1899-12-30T23:28:28"/>
    <s v="Kareem"/>
    <x v="0"/>
    <s v="Kareem.elfeshawy@yahoo.com"/>
    <s v="29401231700891"/>
    <s v="00966583199118"/>
    <x v="2"/>
    <m/>
    <x v="7"/>
    <n v="27"/>
    <n v="23"/>
    <n v="1"/>
    <s v="RX581043634DE"/>
    <s v=""/>
    <s v=""/>
    <s v=""/>
    <s v=""/>
    <s v=""/>
    <s v=""/>
    <s v=""/>
    <s v="RX"/>
    <s v="DE"/>
  </r>
  <r>
    <s v="42974عمرو محمد عاطف السيدamratef117@hotmail.comشــكــوى"/>
    <d v="2017-08-27T00:00:00"/>
    <d v="1899-12-30T22:36:23"/>
    <s v="عمرو محمد عاطف السيد"/>
    <x v="0"/>
    <s v="amratef117@hotmail.com"/>
    <s v="28306280100193"/>
    <s v="01005444223"/>
    <x v="2"/>
    <m/>
    <x v="7"/>
    <n v="27"/>
    <n v="22"/>
    <n v="1"/>
    <s v="EE704076940EG"/>
    <s v=""/>
    <s v=""/>
    <s v=""/>
    <s v=""/>
    <s v=""/>
    <s v=""/>
    <s v=""/>
    <s v="EE"/>
    <s v="EG"/>
  </r>
  <r>
    <s v="42974محمد علي محمد عليelbakryahmed70@yahoo.comاستفسار عن مسار الطرد"/>
    <d v="2017-08-27T00:00:00"/>
    <d v="1899-12-30T22:04:58"/>
    <s v="محمد علي محمد علي"/>
    <x v="0"/>
    <s v="elbakryahmed70@yahoo.com"/>
    <s v="28909112103671"/>
    <s v="0201100998639"/>
    <x v="1"/>
    <m/>
    <x v="7"/>
    <n v="27"/>
    <n v="22"/>
    <n v="1"/>
    <s v="ee123456789eg"/>
    <s v=""/>
    <s v=""/>
    <s v=""/>
    <s v=""/>
    <s v=""/>
    <s v=""/>
    <s v=""/>
    <s v="EE"/>
    <s v="EG"/>
  </r>
  <r>
    <s v="42974رحاب عبد المنعم محمودrehab.monam@gmail.comاستفسار عن مسار الطرد"/>
    <d v="2017-08-27T00:00:00"/>
    <d v="1899-12-30T21:49:21"/>
    <s v="رحاب عبد المنعم محمود"/>
    <x v="0"/>
    <s v="rehab.monam@gmail.com"/>
    <s v="29512231400184"/>
    <s v="01068960009"/>
    <x v="1"/>
    <m/>
    <x v="7"/>
    <n v="27"/>
    <n v="21"/>
    <n v="1"/>
    <s v="RR681416210AR"/>
    <s v=""/>
    <s v=""/>
    <s v=""/>
    <s v=""/>
    <s v=""/>
    <s v=""/>
    <s v=""/>
    <s v="RR"/>
    <s v="AR"/>
  </r>
  <r>
    <s v="42974ياسر محمود حفنىfarahat_ahmed@ecseg.comاستفسار عن مسار الطرد"/>
    <d v="2017-08-27T00:00:00"/>
    <d v="1899-12-30T19:59:54"/>
    <s v="ياسر محمود حفنى"/>
    <x v="0"/>
    <s v="farahat_ahmed@ecseg.com"/>
    <s v="27712202402391"/>
    <s v="0201027430609"/>
    <x v="1"/>
    <m/>
    <x v="7"/>
    <n v="27"/>
    <n v="19"/>
    <n v="1"/>
    <s v=""/>
    <s v=""/>
    <s v=""/>
    <s v=""/>
    <s v=""/>
    <s v=""/>
    <s v=""/>
    <s v=""/>
    <s v=""/>
    <s v=""/>
  </r>
  <r>
    <s v="42974Rasha Hassan sayedbunny_tsubasa33@yahoo.comاستفسار عن مسار الطرد"/>
    <d v="2017-08-27T00:00:00"/>
    <d v="1899-12-30T19:55:34"/>
    <s v="Rasha Hassan sayed"/>
    <x v="0"/>
    <s v="bunny_tsubasa33@yahoo.com"/>
    <s v="28712050105224"/>
    <s v="201090799908"/>
    <x v="1"/>
    <m/>
    <x v="7"/>
    <n v="27"/>
    <n v="19"/>
    <n v="1"/>
    <s v="RD974908720PT"/>
    <s v=""/>
    <s v=""/>
    <s v=""/>
    <s v=""/>
    <s v=""/>
    <s v=""/>
    <s v=""/>
    <s v="RD"/>
    <s v="PT"/>
  </r>
  <r>
    <s v="42974زينب عبدالحميد محمدtrssadd@yahoo.comشــكــوى"/>
    <d v="2017-08-27T00:00:00"/>
    <d v="1899-12-30T19:42:01"/>
    <s v="زينب عبدالحميد محمد"/>
    <x v="0"/>
    <s v="trssadd@yahoo.com"/>
    <s v="251091713015228"/>
    <s v="201124748977"/>
    <x v="2"/>
    <m/>
    <x v="7"/>
    <n v="27"/>
    <n v="19"/>
    <n v="1"/>
    <s v=""/>
    <s v=""/>
    <s v=""/>
    <s v=""/>
    <s v=""/>
    <s v=""/>
    <s v=""/>
    <s v=""/>
    <s v=""/>
    <s v=""/>
  </r>
  <r>
    <s v="42974احمد الطيب الحساني احمدad-rift@hotmail.comشــكــوى"/>
    <n v="42974"/>
    <n v="0.78883101851851845"/>
    <s v="احمد الطيب الحساني احمد"/>
    <x v="0"/>
    <s v="ad-rift@hotmail.com"/>
    <s v="28508022600876"/>
    <s v="201115095071"/>
    <x v="2"/>
    <m/>
    <x v="7"/>
    <n v="27"/>
    <n v="18"/>
    <n v="1"/>
    <s v="RE220836549SE"/>
    <s v=""/>
    <s v=""/>
    <s v=""/>
    <s v=""/>
    <s v=""/>
    <s v=""/>
    <s v=""/>
    <s v="RE"/>
    <s v="SE"/>
  </r>
  <r>
    <s v="42974أمينة حسن أحمدkhan.amina.2014@gmail.comاستفسار عن مسار الطرد"/>
    <n v="42974"/>
    <n v="0.75262731481481471"/>
    <s v="أمينة حسن أحمد"/>
    <x v="0"/>
    <s v="khan.amina.2014@gmail.com"/>
    <s v="28011283100186"/>
    <s v="01120955224"/>
    <x v="1"/>
    <m/>
    <x v="7"/>
    <n v="27"/>
    <n v="18"/>
    <n v="1"/>
    <s v="EE704283200EG"/>
    <s v=""/>
    <s v=""/>
    <s v=""/>
    <s v=""/>
    <s v=""/>
    <s v=""/>
    <s v=""/>
    <s v="EE"/>
    <s v="EG"/>
  </r>
  <r>
    <s v="42974أحمد علي محمد زغلولabozagaleel@yahoo.comشــكــوى"/>
    <d v="2017-08-27T00:00:00"/>
    <d v="1899-12-30T16:48:45"/>
    <s v="أحمد علي محمد زغلول"/>
    <x v="0"/>
    <s v="abozagaleel@yahoo.com"/>
    <s v="26902011702335"/>
    <s v="002101118450389"/>
    <x v="2"/>
    <m/>
    <x v="7"/>
    <n v="27"/>
    <n v="16"/>
    <n v="1"/>
    <s v=""/>
    <s v=""/>
    <s v=""/>
    <s v=""/>
    <s v=""/>
    <s v=""/>
    <s v=""/>
    <s v=""/>
    <s v=""/>
    <s v=""/>
  </r>
  <r>
    <s v="42974اسلام حسين يسري شتاWww.i.sheta@yahoo.comشــكــوى"/>
    <d v="2017-08-27T00:00:00"/>
    <d v="1899-12-30T15:44:49"/>
    <s v="اسلام حسين يسري شتا"/>
    <x v="2"/>
    <s v="Www.i.sheta@yahoo.com"/>
    <s v=": A16872678"/>
    <s v="00966592815728"/>
    <x v="2"/>
    <m/>
    <x v="7"/>
    <n v="27"/>
    <n v="15"/>
    <n v="1"/>
    <s v="ek000502577sa"/>
    <s v=""/>
    <s v=""/>
    <s v=""/>
    <s v=""/>
    <s v=""/>
    <s v=""/>
    <s v=""/>
    <s v="EK"/>
    <s v="SA"/>
  </r>
  <r>
    <s v="42974جمعه مجدى جمعه محمد المنهىgomaamagde.gmg@gmail.comأخـــــرى"/>
    <d v="2017-08-27T00:00:00"/>
    <d v="1899-12-30T15:12:34"/>
    <s v="جمعه مجدى جمعه محمد المنهى"/>
    <x v="0"/>
    <s v="gomaamagde.gmg@gmail.com"/>
    <s v="029009201402511"/>
    <s v="01092101230"/>
    <x v="4"/>
    <m/>
    <x v="7"/>
    <n v="27"/>
    <n v="15"/>
    <n v="1"/>
    <s v=""/>
    <s v=""/>
    <s v=""/>
    <s v=""/>
    <s v=""/>
    <s v=""/>
    <s v=""/>
    <s v=""/>
    <s v=""/>
    <s v=""/>
  </r>
  <r>
    <s v="42974عمر احمد محمودomrkaseb1111@yahoo.comاستفســار عن خدمــة"/>
    <d v="2017-08-27T00:00:00"/>
    <d v="1899-12-30T14:51:56"/>
    <s v="عمر احمد محمود"/>
    <x v="0"/>
    <s v="omrkaseb1111@yahoo.com"/>
    <s v="29105062102433"/>
    <s v="01100944308"/>
    <x v="0"/>
    <m/>
    <x v="7"/>
    <n v="27"/>
    <n v="14"/>
    <n v="1"/>
    <s v=""/>
    <s v=""/>
    <s v=""/>
    <s v=""/>
    <s v=""/>
    <s v=""/>
    <s v=""/>
    <s v=""/>
    <s v=""/>
    <s v=""/>
  </r>
  <r>
    <s v="42974Ahmed Abdelrahimahmedabdelrahim1981@gmail.comاستفسار عن مسار الطرد"/>
    <d v="2017-08-27T00:00:00"/>
    <d v="1899-12-30T14:47:05"/>
    <s v="Ahmed Abdelrahim"/>
    <x v="2"/>
    <s v="ahmedabdelrahim1981@gmail.com"/>
    <s v=": A14117257"/>
    <s v="966544742978"/>
    <x v="1"/>
    <m/>
    <x v="7"/>
    <n v="27"/>
    <n v="14"/>
    <n v="1"/>
    <s v="EE704440996EG"/>
    <s v=""/>
    <s v=""/>
    <s v=""/>
    <s v=""/>
    <s v=""/>
    <s v=""/>
    <s v=""/>
    <s v="EE"/>
    <s v="EG"/>
  </r>
  <r>
    <s v="42974جون وديع ميخائيلcivileng_john@hotmail.comاستفســار فنـى"/>
    <d v="2017-08-27T00:00:00"/>
    <d v="1899-12-30T14:36:31"/>
    <s v="جون وديع ميخائيل"/>
    <x v="0"/>
    <s v="civileng_john@hotmail.com"/>
    <s v="28707071404871"/>
    <s v="01226706766"/>
    <x v="5"/>
    <m/>
    <x v="7"/>
    <n v="27"/>
    <n v="14"/>
    <n v="1"/>
    <s v=""/>
    <s v=""/>
    <s v=""/>
    <s v=""/>
    <s v=""/>
    <s v=""/>
    <s v=""/>
    <s v=""/>
    <s v=""/>
    <s v=""/>
  </r>
  <r>
    <s v="42974أحمد فتحى نصر أحمدfathi_nasr_7410@yahoo.comشــكــوى"/>
    <d v="2017-08-27T00:00:00"/>
    <d v="1899-12-30T14:20:15"/>
    <s v="أحمد فتحى نصر أحمد"/>
    <x v="0"/>
    <s v="fathi_nasr_7410@yahoo.com"/>
    <s v="28310161601718"/>
    <s v="201062767106"/>
    <x v="2"/>
    <m/>
    <x v="7"/>
    <n v="27"/>
    <n v="14"/>
    <n v="1"/>
    <s v=""/>
    <s v=""/>
    <s v=""/>
    <s v=""/>
    <s v=""/>
    <s v=""/>
    <s v=""/>
    <s v=""/>
    <s v=""/>
    <s v=""/>
  </r>
  <r>
    <s v="42974hamadfoodandbeveragedirector.makadi@labranda.comشــكــوى"/>
    <d v="2017-08-27T00:00:00"/>
    <d v="1899-12-30T14:19:15"/>
    <s v="hamad"/>
    <x v="0"/>
    <s v="foodandbeveragedirector.makadi@labranda.com"/>
    <s v="196601240101116"/>
    <s v="01223852641"/>
    <x v="2"/>
    <m/>
    <x v="7"/>
    <n v="27"/>
    <n v="14"/>
    <n v="1"/>
    <s v=""/>
    <s v=""/>
    <s v=""/>
    <s v=""/>
    <s v=""/>
    <s v=""/>
    <s v=""/>
    <s v=""/>
    <s v=""/>
    <s v=""/>
  </r>
  <r>
    <s v="42974حسن سيد منصورhassanelhelaly2530@gmil.comاستفسار عن مسار الطرد"/>
    <d v="2017-08-27T00:00:00"/>
    <d v="1899-12-30T14:16:51"/>
    <s v="حسن سيد منصور"/>
    <x v="0"/>
    <s v="hassanelhelaly2530@gmil.com"/>
    <s v="28008141402494"/>
    <s v="01025253826"/>
    <x v="1"/>
    <m/>
    <x v="7"/>
    <n v="27"/>
    <n v="14"/>
    <n v="1"/>
    <s v="EE704244047EG"/>
    <s v=""/>
    <s v=""/>
    <s v=""/>
    <s v=""/>
    <s v=""/>
    <s v=""/>
    <s v=""/>
    <s v="EE"/>
    <s v="EG"/>
  </r>
  <r>
    <s v="42974أية شعبان حسنAyasherif753@gmail.comاستفســار عن خدمــة"/>
    <n v="42974"/>
    <n v="0.58658564814814818"/>
    <s v="أية شعبان حسن"/>
    <x v="0"/>
    <s v="Ayasherif753@gmail.com"/>
    <s v="29007110100926"/>
    <s v="01143912509"/>
    <x v="0"/>
    <m/>
    <x v="7"/>
    <n v="27"/>
    <n v="14"/>
    <n v="1"/>
    <s v=""/>
    <s v=""/>
    <s v=""/>
    <s v=""/>
    <s v=""/>
    <s v=""/>
    <s v=""/>
    <s v=""/>
    <s v=""/>
    <s v=""/>
  </r>
  <r>
    <s v="42974محمود صابر محمدmahmooud_284@yahoo.comاستفسار عن مسار الطرد"/>
    <d v="2017-08-27T00:00:00"/>
    <d v="1899-12-30T13:55:44"/>
    <s v="محمود صابر محمد"/>
    <x v="0"/>
    <s v="mahmooud_284@yahoo.com"/>
    <s v="28402242102114"/>
    <s v="0201146625721"/>
    <x v="1"/>
    <m/>
    <x v="7"/>
    <n v="27"/>
    <n v="13"/>
    <n v="1"/>
    <s v="EE067281135SA"/>
    <s v=""/>
    <s v=""/>
    <s v=""/>
    <s v=""/>
    <s v=""/>
    <s v=""/>
    <s v=""/>
    <s v="EE"/>
    <s v="SA"/>
  </r>
  <r>
    <s v="42974حسن سيد منصورhassanelhelaly2530@gmil.comشــكــوى"/>
    <n v="42974"/>
    <n v="0.57488425925925923"/>
    <s v="حسن سيد منصور"/>
    <x v="0"/>
    <s v="hassanelhelaly2530@gmil.com"/>
    <s v="28008141402494"/>
    <s v="01025253826"/>
    <x v="2"/>
    <m/>
    <x v="7"/>
    <n v="27"/>
    <n v="13"/>
    <n v="1"/>
    <s v="EE704244047EG"/>
    <s v=""/>
    <s v=""/>
    <s v=""/>
    <s v=""/>
    <s v=""/>
    <s v=""/>
    <s v=""/>
    <s v="EE"/>
    <s v="EG"/>
  </r>
  <r>
    <s v="42974Mahmoud Helmymahmoud.helmyeg@gmail.comاستفسار عن مسار الطرد"/>
    <d v="2017-08-27T00:00:00"/>
    <d v="1899-12-30T13:46:22"/>
    <s v="Mahmoud Helmy"/>
    <x v="0"/>
    <s v="mahmoud.helmyeg@gmail.com"/>
    <s v="28204010400872"/>
    <s v="01005568221"/>
    <x v="1"/>
    <m/>
    <x v="7"/>
    <n v="27"/>
    <n v="13"/>
    <n v="1"/>
    <s v="RE219590168SE"/>
    <s v=""/>
    <s v=""/>
    <s v=""/>
    <s v=""/>
    <s v=""/>
    <s v=""/>
    <s v=""/>
    <s v="RE"/>
    <s v="SE"/>
  </r>
  <r>
    <s v="42974حامد احمد علي الاسودfebadogi@janproz.comأخـــــرى"/>
    <n v="42974"/>
    <n v="0.56526620370370373"/>
    <s v="حامد احمد علي الاسود"/>
    <x v="0"/>
    <s v="febadogi@janproz.com"/>
    <s v="26411111300478"/>
    <s v="201022149061+t"/>
    <x v="4"/>
    <m/>
    <x v="7"/>
    <n v="27"/>
    <n v="13"/>
    <n v="1"/>
    <s v=""/>
    <s v=""/>
    <s v=""/>
    <s v=""/>
    <s v=""/>
    <s v=""/>
    <s v=""/>
    <s v=""/>
    <s v=""/>
    <s v=""/>
  </r>
  <r>
    <s v="42974ايمن احمد السرسىaymansersy.bb@gmail.comاستفسار عن مسار الطرد"/>
    <d v="2017-08-27T00:00:00"/>
    <d v="1899-12-30T13:33:35"/>
    <s v="ايمن احمد السرسى"/>
    <x v="0"/>
    <s v="aymansersy.bb@gmail.com"/>
    <s v="27209150201738"/>
    <s v="201150478888"/>
    <x v="1"/>
    <m/>
    <x v="7"/>
    <n v="27"/>
    <n v="13"/>
    <n v="1"/>
    <s v="RP107135274SG"/>
    <s v=""/>
    <s v=""/>
    <s v=""/>
    <s v=""/>
    <s v=""/>
    <s v=""/>
    <s v=""/>
    <s v="RP"/>
    <s v="SG"/>
  </r>
  <r>
    <s v="42974أحمد نبيل شوقى يسن نصارahmednassar9494@yahoo.comشــكــوى"/>
    <d v="2017-08-27T00:00:00"/>
    <d v="1899-12-30T13:29:30"/>
    <s v="أحمد نبيل شوقى يسن نصار"/>
    <x v="0"/>
    <s v="ahmednassar9494@yahoo.com"/>
    <s v="29407241402039"/>
    <s v="01273044105"/>
    <x v="2"/>
    <m/>
    <x v="7"/>
    <n v="27"/>
    <n v="13"/>
    <n v="1"/>
    <s v=""/>
    <s v=""/>
    <s v=""/>
    <s v=""/>
    <s v=""/>
    <s v=""/>
    <s v=""/>
    <s v=""/>
    <s v=""/>
    <s v=""/>
  </r>
  <r>
    <s v="42974Mahmoud Shalatamahmoudshalata@gmail.comشــكــوى"/>
    <d v="2017-08-27T00:00:00"/>
    <d v="1899-12-30T13:20:35"/>
    <s v="Mahmoud Shalata"/>
    <x v="0"/>
    <s v="mahmoudshalata@gmail.com"/>
    <s v="28605181100316"/>
    <s v="201003611178"/>
    <x v="2"/>
    <m/>
    <x v="7"/>
    <n v="27"/>
    <n v="13"/>
    <n v="1"/>
    <s v=""/>
    <s v=""/>
    <s v=""/>
    <s v=""/>
    <s v=""/>
    <s v=""/>
    <s v=""/>
    <s v=""/>
    <s v=""/>
    <s v=""/>
  </r>
  <r>
    <s v="42974Suleman Ahmedbeagamechangerman@gmail.comشــكــوى"/>
    <d v="2017-08-27T00:00:00"/>
    <d v="1899-12-30T13:12:00"/>
    <s v="Suleman Ahmed"/>
    <x v="47"/>
    <s v="beagamechangerman@gmail.com"/>
    <s v="3740546400383"/>
    <s v="923459714402+"/>
    <x v="2"/>
    <m/>
    <x v="7"/>
    <n v="27"/>
    <n v="13"/>
    <n v="1"/>
    <s v="CC002078688PK"/>
    <s v=""/>
    <s v=""/>
    <s v=""/>
    <s v=""/>
    <s v=""/>
    <s v=""/>
    <s v=""/>
    <s v="CC"/>
    <s v="PK"/>
  </r>
  <r>
    <s v="42974MUHAMMAD SAMIsafy1997@hotmail.comاستفسار عن مسار الطرد"/>
    <d v="2017-08-27T00:00:00"/>
    <d v="1899-12-30T12:49:02"/>
    <s v="MUHAMMAD SAMI"/>
    <x v="0"/>
    <s v="safy1997@hotmail.com"/>
    <s v=": A12909046"/>
    <s v="00201223288523"/>
    <x v="1"/>
    <m/>
    <x v="7"/>
    <n v="27"/>
    <n v="12"/>
    <n v="1"/>
    <s v="EE704515093EG"/>
    <s v=""/>
    <s v=""/>
    <s v=""/>
    <s v=""/>
    <s v=""/>
    <s v=""/>
    <s v=""/>
    <s v="EE"/>
    <s v="EG"/>
  </r>
  <r>
    <s v="42974فاتن عبد الحليم علىstar.cool2001@yahoo.comشــكــوى"/>
    <d v="2017-08-27T00:00:00"/>
    <d v="1899-12-30T12:41:24"/>
    <s v="فاتن عبد الحليم على"/>
    <x v="0"/>
    <s v="star.cool2001@yahoo.com"/>
    <s v="26809210104323"/>
    <s v="01012248259"/>
    <x v="2"/>
    <m/>
    <x v="7"/>
    <n v="27"/>
    <n v="12"/>
    <n v="1"/>
    <s v=""/>
    <s v=""/>
    <s v=""/>
    <s v=""/>
    <s v=""/>
    <s v=""/>
    <s v=""/>
    <s v=""/>
    <s v=""/>
    <s v=""/>
  </r>
  <r>
    <s v="42974صفاء ذاكر حمادalfhadroz2000@gmail.comشــكــوى"/>
    <d v="2017-08-27T00:00:00"/>
    <d v="1899-12-30T12:29:29"/>
    <s v="صفاء ذاكر حماد"/>
    <x v="0"/>
    <s v="alfhadroz2000@gmail.com"/>
    <s v=": 1977223"/>
    <s v="01063712720"/>
    <x v="2"/>
    <m/>
    <x v="7"/>
    <n v="27"/>
    <n v="12"/>
    <n v="1"/>
    <s v="RR711552525EG"/>
    <s v=""/>
    <s v=""/>
    <s v=""/>
    <s v=""/>
    <s v=""/>
    <s v=""/>
    <s v=""/>
    <s v="RR"/>
    <s v="EG"/>
  </r>
  <r>
    <s v="42974خالد عبد الرشيد بسيونىinfo@elbostan-group.comاستفسار عن مسار الطرد"/>
    <d v="2017-08-27T00:00:00"/>
    <d v="1899-12-30T11:36:27"/>
    <s v="خالد عبد الرشيد بسيونى"/>
    <x v="0"/>
    <s v="info@elbostan-group.com"/>
    <s v="27112131600458"/>
    <s v="01024634109"/>
    <x v="1"/>
    <m/>
    <x v="7"/>
    <n v="27"/>
    <n v="11"/>
    <n v="1"/>
    <s v="CC722257719DE"/>
    <s v=""/>
    <s v=""/>
    <s v=""/>
    <s v=""/>
    <s v=""/>
    <s v=""/>
    <s v=""/>
    <s v="CC"/>
    <s v="DE"/>
  </r>
  <r>
    <s v="42974محمد حسنين محمد يوسفmyclearlife@hotmail.comشــكــوى"/>
    <d v="2017-08-27T00:00:00"/>
    <d v="1899-12-30T11:31:11"/>
    <s v="محمد حسنين محمد يوسف"/>
    <x v="0"/>
    <s v="myclearlife@hotmail.com"/>
    <s v="2870318171613"/>
    <s v="201006051479"/>
    <x v="2"/>
    <m/>
    <x v="7"/>
    <n v="27"/>
    <n v="11"/>
    <n v="1"/>
    <s v=""/>
    <s v=""/>
    <s v=""/>
    <s v=""/>
    <s v=""/>
    <s v=""/>
    <s v=""/>
    <s v=""/>
    <s v=""/>
    <s v=""/>
  </r>
  <r>
    <s v="42974احمد الضبانahmadalsabban@hotmail.comاستفسار عن مسار الطرد"/>
    <d v="2017-08-27T00:00:00"/>
    <d v="1899-12-30T11:13:17"/>
    <s v="احمد الضبان"/>
    <x v="0"/>
    <s v="ahmadalsabban@hotmail.com"/>
    <s v="103334"/>
    <s v="201001913875"/>
    <x v="1"/>
    <m/>
    <x v="7"/>
    <n v="27"/>
    <n v="11"/>
    <n v="1"/>
    <s v="EE018766733EG"/>
    <s v=""/>
    <s v=""/>
    <s v=""/>
    <s v=""/>
    <s v=""/>
    <s v=""/>
    <s v=""/>
    <s v="EE"/>
    <s v="EG"/>
  </r>
  <r>
    <s v="42974محمد محمود عبد السلام الشناوىmaalshanawiii@Gmail. comاستفسار عن مسار الطرد"/>
    <d v="2017-08-27T00:00:00"/>
    <d v="1899-12-30T10:12:02"/>
    <s v="محمد محمود عبد السلام الشناوى"/>
    <x v="0"/>
    <s v="maalshanawiii@Gmail. com"/>
    <s v="25110011800437"/>
    <s v="+201276655420"/>
    <x v="1"/>
    <m/>
    <x v="7"/>
    <n v="27"/>
    <n v="10"/>
    <n v="1"/>
    <s v="RN141693454MY"/>
    <s v="RS885103380NL"/>
    <s v=""/>
    <s v=""/>
    <s v=""/>
    <s v=""/>
    <s v=""/>
    <s v=""/>
    <s v="RN"/>
    <s v="MY"/>
  </r>
  <r>
    <s v="42974Khaled madkourKhaled.Madkour@gmail.comاستفسار عن مسار الطرد"/>
    <d v="2017-08-27T00:00:00"/>
    <d v="1899-12-30T10:01:54"/>
    <s v="Khaled madkour"/>
    <x v="0"/>
    <s v="Khaled.Madkour@gmail.com"/>
    <s v="26010252101555"/>
    <s v="201026562227"/>
    <x v="1"/>
    <m/>
    <x v="7"/>
    <n v="27"/>
    <n v="10"/>
    <n v="1"/>
    <s v="RB296399755SG"/>
    <s v="RB297199375SG"/>
    <s v=""/>
    <s v=""/>
    <s v=""/>
    <s v=""/>
    <s v=""/>
    <s v=""/>
    <s v="RB"/>
    <s v="SG"/>
  </r>
  <r>
    <s v="42974شركة بيتك للاستثمار و التنميه العقاريهbetak.info@gmail.comاستفسار عن مسار الطرد"/>
    <d v="2017-08-27T00:00:00"/>
    <d v="1899-12-30T09:52:56"/>
    <s v="شركة بيتك للاستثمار و التنميه العقاريه"/>
    <x v="0"/>
    <s v="betak.info@gmail.com"/>
    <s v="28001112101618"/>
    <s v="201118181900"/>
    <x v="1"/>
    <m/>
    <x v="7"/>
    <n v="27"/>
    <n v="9"/>
    <n v="1"/>
    <s v="RR981447263EG"/>
    <s v=""/>
    <s v=""/>
    <s v=""/>
    <s v=""/>
    <s v=""/>
    <s v=""/>
    <s v=""/>
    <s v="RR"/>
    <s v="EG"/>
  </r>
  <r>
    <s v="42974كمال محمد احمد البدرشينيkelbadrashiny@gmail.comشــكــوى"/>
    <d v="2017-08-27T00:00:00"/>
    <d v="1899-12-30T09:44:22"/>
    <s v="كمال محمد احمد البدرشيني"/>
    <x v="7"/>
    <s v="kelbadrashiny@gmail.com"/>
    <s v=": A20873042"/>
    <s v="971503101750"/>
    <x v="2"/>
    <m/>
    <x v="7"/>
    <n v="27"/>
    <n v="9"/>
    <n v="1"/>
    <s v="EE423533445AE"/>
    <s v=""/>
    <s v=""/>
    <s v=""/>
    <s v=""/>
    <s v=""/>
    <s v=""/>
    <s v=""/>
    <s v="EE"/>
    <s v="AE"/>
  </r>
  <r>
    <s v="42974وحيد عبد الرحيم عمر بكريwahed00002000@gmail.comاستفســار عن خدمــة"/>
    <d v="2017-08-27T00:00:00"/>
    <d v="1899-12-30T08:59:29"/>
    <s v="وحيد عبد الرحيم عمر بكري"/>
    <x v="0"/>
    <s v="wahed00002000@gmail.com"/>
    <s v="2199410012628679"/>
    <s v="201118552733"/>
    <x v="0"/>
    <m/>
    <x v="7"/>
    <n v="27"/>
    <n v="8"/>
    <n v="1"/>
    <s v=""/>
    <s v=""/>
    <s v=""/>
    <s v=""/>
    <s v=""/>
    <s v=""/>
    <s v=""/>
    <s v=""/>
    <s v=""/>
    <s v=""/>
  </r>
  <r>
    <s v="42974محمد المهدىsenior.planner@yahoo.comشــكــوى"/>
    <d v="2017-08-27T00:00:00"/>
    <d v="1899-12-30T08:17:51"/>
    <s v="محمد المهدى"/>
    <x v="0"/>
    <s v="senior.planner@yahoo.com"/>
    <s v="28208161602154"/>
    <s v="01284445151"/>
    <x v="2"/>
    <m/>
    <x v="7"/>
    <n v="27"/>
    <n v="8"/>
    <n v="1"/>
    <s v=""/>
    <s v=""/>
    <s v=""/>
    <s v=""/>
    <s v=""/>
    <s v=""/>
    <s v=""/>
    <s v=""/>
    <s v=""/>
    <s v=""/>
  </r>
  <r>
    <s v="42974محمد المهدىmohamedpmo@yahoo.comاستفسار عن مسار الطرد"/>
    <d v="2017-08-27T00:00:00"/>
    <d v="1899-12-30T08:14:46"/>
    <s v="محمد المهدى"/>
    <x v="0"/>
    <s v="mohamedpmo@yahoo.com"/>
    <s v="28208161602154"/>
    <s v="01284445151"/>
    <x v="1"/>
    <m/>
    <x v="7"/>
    <n v="27"/>
    <n v="8"/>
    <n v="1"/>
    <s v=""/>
    <s v=""/>
    <s v=""/>
    <s v=""/>
    <s v=""/>
    <s v=""/>
    <s v=""/>
    <s v=""/>
    <s v=""/>
    <s v=""/>
  </r>
  <r>
    <s v="42974Omar Yassin Hussein Mohamedoyassin80@gmail.comاستفسار عن مسار الطرد"/>
    <n v="42974"/>
    <n v="0.11614583333333334"/>
    <s v="Omar Yassin Hussein Mohamed"/>
    <x v="0"/>
    <s v="oyassin80@gmail.com"/>
    <s v="28003062101991"/>
    <s v="01060160010"/>
    <x v="1"/>
    <m/>
    <x v="7"/>
    <n v="27"/>
    <n v="2"/>
    <n v="1"/>
    <s v=""/>
    <s v=""/>
    <s v=""/>
    <s v=""/>
    <s v=""/>
    <s v=""/>
    <s v=""/>
    <s v=""/>
    <s v=""/>
    <s v=""/>
  </r>
  <r>
    <s v="42974كيرلس رضاء صليب حنا975858826استفسار عن مسار الطرد"/>
    <d v="2017-08-27T00:00:00"/>
    <d v="1899-12-30T01:11:21"/>
    <s v="كيرلس رضاء صليب حنا"/>
    <x v="0"/>
    <s v="975858826"/>
    <s v="28609201504457"/>
    <s v="01210604945"/>
    <x v="1"/>
    <m/>
    <x v="7"/>
    <n v="27"/>
    <n v="1"/>
    <n v="1"/>
    <s v="RR975858826EG"/>
    <s v=""/>
    <s v=""/>
    <s v=""/>
    <s v=""/>
    <s v=""/>
    <s v=""/>
    <s v=""/>
    <s v="RR"/>
    <s v="EG"/>
  </r>
  <r>
    <s v="42974وسام عبد العزيز ابراهيم المحلاوىwessam__9@hotmail.comأخـــــرى"/>
    <d v="2017-08-27T00:00:00"/>
    <d v="1899-12-30T00:25:13"/>
    <s v="وسام عبد العزيز ابراهيم المحلاوى"/>
    <x v="0"/>
    <s v="wessam__9@hotmail.com"/>
    <s v="28907231602837"/>
    <s v="00201285017887"/>
    <x v="4"/>
    <m/>
    <x v="7"/>
    <n v="27"/>
    <n v="0"/>
    <n v="1"/>
    <s v=""/>
    <s v=""/>
    <s v=""/>
    <s v=""/>
    <s v=""/>
    <s v=""/>
    <s v=""/>
    <s v=""/>
    <s v=""/>
    <s v=""/>
  </r>
  <r>
    <s v="42976احمد عبد الفتاح القطب عواضamer.amal@yahoo.comأخـــــرى"/>
    <d v="2017-08-29T00:00:00"/>
    <d v="1899-12-30T11:15:39"/>
    <s v="احمد عبد الفتاح القطب عواض"/>
    <x v="0"/>
    <s v="amer.amal@yahoo.com"/>
    <s v="26104060100711"/>
    <s v="00966536034946"/>
    <x v="4"/>
    <m/>
    <x v="7"/>
    <n v="29"/>
    <n v="11"/>
    <n v="3"/>
    <s v=""/>
    <s v=""/>
    <s v=""/>
    <s v=""/>
    <s v=""/>
    <s v=""/>
    <s v=""/>
    <s v=""/>
    <s v=""/>
    <s v=""/>
  </r>
  <r>
    <s v="42976serag eldin amin mohamedserag879@yahoo.comاستفسار عن مسار الطرد"/>
    <d v="2017-08-29T00:00:00"/>
    <d v="1899-12-30T11:10:59"/>
    <s v="serag eldin amin mohamed"/>
    <x v="0"/>
    <s v="serag879@yahoo.com"/>
    <s v="25610123100031"/>
    <s v="201288240091"/>
    <x v="1"/>
    <m/>
    <x v="7"/>
    <n v="29"/>
    <n v="11"/>
    <n v="3"/>
    <s v="RS863777464NL"/>
    <s v=""/>
    <s v=""/>
    <s v=""/>
    <s v=""/>
    <s v=""/>
    <s v=""/>
    <s v=""/>
    <s v="RS"/>
    <s v="NL"/>
  </r>
  <r>
    <s v="42976احمد سيد غريبahmedxperiaj@gmail.comشــكــوى"/>
    <d v="2017-08-29T00:00:00"/>
    <d v="1899-12-30T10:54:43"/>
    <s v="احمد سيد غريب"/>
    <x v="0"/>
    <s v="ahmedxperiaj@gmail.com"/>
    <s v="29204102100917"/>
    <s v="01226636995"/>
    <x v="2"/>
    <m/>
    <x v="7"/>
    <n v="29"/>
    <n v="10"/>
    <n v="3"/>
    <s v="RP358209158SG"/>
    <s v=""/>
    <s v=""/>
    <s v=""/>
    <s v=""/>
    <s v=""/>
    <s v=""/>
    <s v=""/>
    <s v="RP"/>
    <s v="SG"/>
  </r>
  <r>
    <s v="42976علاء سليمانalaaeldins@yahoo.comشــكــوى"/>
    <d v="2017-08-29T00:00:00"/>
    <d v="1899-12-30T10:53:57"/>
    <s v="علاء سليمان"/>
    <x v="0"/>
    <s v="alaaeldins@yahoo.com"/>
    <s v="27409280104075"/>
    <s v="01229668200"/>
    <x v="2"/>
    <m/>
    <x v="7"/>
    <n v="29"/>
    <n v="10"/>
    <n v="3"/>
    <s v="CP707947963FR"/>
    <s v="CP265612475FR"/>
    <s v=""/>
    <s v=""/>
    <s v=""/>
    <s v=""/>
    <s v=""/>
    <s v=""/>
    <s v="CP"/>
    <s v="FR"/>
  </r>
  <r>
    <s v="42976محمد سيد جيوشىmgeoshy2009@gmail.comأخـــــرى"/>
    <d v="2017-08-29T00:00:00"/>
    <d v="1899-12-30T10:31:08"/>
    <s v="محمد سيد جيوشى"/>
    <x v="0"/>
    <s v="mgeoshy2009@gmail.com"/>
    <s v="28902172100456"/>
    <s v="201093106826"/>
    <x v="4"/>
    <m/>
    <x v="7"/>
    <n v="29"/>
    <n v="10"/>
    <n v="3"/>
    <s v="EC813907379US"/>
    <s v=""/>
    <s v=""/>
    <s v=""/>
    <s v=""/>
    <s v=""/>
    <s v=""/>
    <s v=""/>
    <s v="EC"/>
    <s v="US"/>
  </r>
  <r>
    <s v="42976ahmed said gabrahmed.said.gabr@gmail.comاستفسار عن مسار الطرد"/>
    <n v="42976"/>
    <n v="0.47961805555555559"/>
    <s v="ahmed said gabr"/>
    <x v="0"/>
    <s v="ahmed.said.gabr@gmail.com"/>
    <s v="28906030102911"/>
    <s v="01007760333"/>
    <x v="1"/>
    <m/>
    <x v="7"/>
    <n v="29"/>
    <n v="11"/>
    <n v="3"/>
    <s v="RQ505343522MY"/>
    <s v=""/>
    <s v=""/>
    <s v=""/>
    <s v=""/>
    <s v=""/>
    <s v=""/>
    <s v=""/>
    <s v="RQ"/>
    <s v="MY"/>
  </r>
  <r>
    <s v="42980سارة عبد الرازق محمود المرسيsaraa198520200@hotmail.comاستفسار عن مسار الطرد"/>
    <d v="2017-09-02T00:00:00"/>
    <d v="1899-12-30T14:35:27"/>
    <s v="سارة عبد الرازق محمود المرسي"/>
    <x v="0"/>
    <s v="saraa198520200@hotmail.com"/>
    <s v="28509281200165"/>
    <s v="201099356763"/>
    <x v="1"/>
    <m/>
    <x v="8"/>
    <n v="2"/>
    <n v="14"/>
    <n v="7"/>
    <s v="RR576865694EG"/>
    <s v=""/>
    <s v=""/>
    <s v=""/>
    <s v=""/>
    <s v=""/>
    <s v=""/>
    <s v=""/>
    <s v="RR"/>
    <s v="EG"/>
  </r>
  <r>
    <s v="42980اسلم بوراويaslem2010@live.frاستفسار عن مسار الطرد"/>
    <d v="2017-09-02T00:00:00"/>
    <d v="1899-12-30T13:55:33"/>
    <s v="اسلم بوراوي"/>
    <x v="21"/>
    <s v="aslem2010@live.fr"/>
    <s v="14761377"/>
    <s v="21697982905+"/>
    <x v="1"/>
    <m/>
    <x v="8"/>
    <n v="2"/>
    <n v="13"/>
    <n v="7"/>
    <s v="Ee703827205eg"/>
    <s v=""/>
    <s v=""/>
    <s v=""/>
    <s v=""/>
    <s v=""/>
    <s v=""/>
    <s v=""/>
    <s v="EE"/>
    <s v="EG"/>
  </r>
  <r>
    <s v="42980محمدdangeravanger@gmail.comاستفسار عن مسار الطرد"/>
    <d v="2017-09-02T00:00:00"/>
    <d v="1899-12-30T13:53:01"/>
    <s v="محمد"/>
    <x v="0"/>
    <s v="dangeravanger@gmail.com"/>
    <s v="28507180100547"/>
    <s v="01128457090"/>
    <x v="1"/>
    <m/>
    <x v="8"/>
    <n v="2"/>
    <n v="13"/>
    <n v="7"/>
    <s v="RR711980461EG"/>
    <s v=""/>
    <s v=""/>
    <s v=""/>
    <s v=""/>
    <s v=""/>
    <s v=""/>
    <s v=""/>
    <s v="RR"/>
    <s v="EG"/>
  </r>
  <r>
    <s v="42980محمودElsheikh513@gmail.comاستفسار عن مسار الطرد"/>
    <d v="2017-09-02T00:00:00"/>
    <d v="1899-12-30T11:08:04"/>
    <s v="محمود"/>
    <x v="0"/>
    <s v="Elsheikh513@gmail.com"/>
    <s v="29501071200599"/>
    <s v="‭‭201015191098‬‬+"/>
    <x v="1"/>
    <m/>
    <x v="8"/>
    <n v="2"/>
    <n v="11"/>
    <n v="7"/>
    <s v="RS791801113CN"/>
    <s v=""/>
    <s v=""/>
    <s v=""/>
    <s v=""/>
    <s v=""/>
    <s v=""/>
    <s v=""/>
    <s v="RS"/>
    <s v="CN"/>
  </r>
  <r>
    <s v="42980احمد عادل محمدahmedadel261@hotmail.comاستفسار عن مسار الطرد"/>
    <d v="2017-09-02T00:00:00"/>
    <d v="1899-12-30T09:48:34"/>
    <s v="احمد عادل محمد"/>
    <x v="0"/>
    <s v="ahmedadel261@hotmail.com"/>
    <s v=": A08340341"/>
    <s v="966532790340"/>
    <x v="1"/>
    <m/>
    <x v="8"/>
    <n v="2"/>
    <n v="9"/>
    <n v="7"/>
    <s v="EE010488680EG"/>
    <s v=""/>
    <s v=""/>
    <s v=""/>
    <s v=""/>
    <s v=""/>
    <s v=""/>
    <s v=""/>
    <s v="EE"/>
    <s v="EG"/>
  </r>
  <r>
    <s v="42979سيف طلعت شعراويjikandia@yahoo.comاستفسار عن مسار الطرد"/>
    <d v="2017-09-01T00:00:00"/>
    <d v="1899-12-30T23:42:15"/>
    <s v="سيف طلعت شعراوي"/>
    <x v="0"/>
    <s v="jikandia@yahoo.com"/>
    <s v="٢٩٨٠٨٢٤٢١٠٢٧٩٣"/>
    <s v="201147770752"/>
    <x v="1"/>
    <m/>
    <x v="8"/>
    <n v="1"/>
    <n v="23"/>
    <n v="6"/>
    <s v="UM238369569US"/>
    <s v=""/>
    <s v=""/>
    <s v=""/>
    <s v=""/>
    <s v=""/>
    <s v=""/>
    <s v=""/>
    <s v="UM"/>
    <s v="US"/>
  </r>
  <r>
    <s v="42979احمد عبدالفتاحabaddee75@gmail.comاستفسار عن مسار الطرد"/>
    <d v="2017-09-01T00:00:00"/>
    <d v="1899-12-30T23:18:29"/>
    <s v="احمد عبدالفتاح"/>
    <x v="0"/>
    <s v="abaddee75@gmail.com"/>
    <s v="٢٧٥٠١٠٦٠١٠٣٦٩١"/>
    <s v="01158392225"/>
    <x v="1"/>
    <m/>
    <x v="8"/>
    <n v="1"/>
    <n v="23"/>
    <n v="6"/>
    <s v="EE704484250EG"/>
    <s v=""/>
    <s v=""/>
    <s v=""/>
    <s v=""/>
    <s v=""/>
    <s v=""/>
    <s v=""/>
    <s v="EE"/>
    <s v="EG"/>
  </r>
  <r>
    <s v="42979عمر محمد أبوسريعo-mohamed@hotmail.comاستفسار عن مسار الطرد"/>
    <d v="2017-09-01T00:00:00"/>
    <d v="1899-12-30T21:08:43"/>
    <s v="عمر محمد أبوسريع"/>
    <x v="0"/>
    <s v="o-mohamed@hotmail.com"/>
    <s v="29605220100195"/>
    <s v="01114575041"/>
    <x v="1"/>
    <m/>
    <x v="8"/>
    <n v="1"/>
    <n v="21"/>
    <n v="6"/>
    <s v="UH006577834US"/>
    <s v=""/>
    <s v=""/>
    <s v=""/>
    <s v=""/>
    <s v=""/>
    <s v=""/>
    <s v=""/>
    <s v="UH"/>
    <s v="US"/>
  </r>
  <r>
    <s v="42979محمد السعودى سليمان الرشيدىmohammed.elsaoudy.co@gmail.comشــكــوى"/>
    <d v="2017-09-01T00:00:00"/>
    <d v="1899-12-30T14:34:05"/>
    <s v="محمد السعودى سليمان الرشيدى"/>
    <x v="0"/>
    <s v="mohammed.elsaoudy.co@gmail.com"/>
    <s v="29712011707539"/>
    <s v="01010888553"/>
    <x v="2"/>
    <m/>
    <x v="8"/>
    <n v="1"/>
    <n v="14"/>
    <n v="6"/>
    <s v=""/>
    <s v=""/>
    <s v=""/>
    <s v=""/>
    <s v=""/>
    <s v=""/>
    <s v=""/>
    <s v=""/>
    <s v=""/>
    <s v=""/>
  </r>
  <r>
    <s v="42979علاء عمر احمد سليمانeachway-travel@hotmail.comاستفســار عن خدمــة"/>
    <n v="42979"/>
    <n v="0.23247685185185185"/>
    <s v="علاء عمر احمد سليمان"/>
    <x v="0"/>
    <s v="eachway-travel@hotmail.com"/>
    <s v="27207300100754"/>
    <s v="01114037014"/>
    <x v="0"/>
    <m/>
    <x v="8"/>
    <n v="1"/>
    <n v="5"/>
    <n v="6"/>
    <s v=""/>
    <s v=""/>
    <s v=""/>
    <s v=""/>
    <s v=""/>
    <s v=""/>
    <s v=""/>
    <s v=""/>
    <s v=""/>
    <s v=""/>
  </r>
  <r>
    <s v="42979Muhammed Radymohamedabdelradi88@yahoo.comاستفسار عن مسار الطرد"/>
    <d v="2017-09-01T00:00:00"/>
    <d v="1899-12-30T01:05:05"/>
    <s v="Muhammed Rady"/>
    <x v="0"/>
    <s v="mohamedabdelradi88@yahoo.com"/>
    <s v="29511022101238"/>
    <s v="00201110436903"/>
    <x v="1"/>
    <m/>
    <x v="8"/>
    <n v="1"/>
    <n v="1"/>
    <n v="6"/>
    <s v="RF469625191SG"/>
    <s v=""/>
    <s v=""/>
    <s v=""/>
    <s v=""/>
    <s v=""/>
    <s v=""/>
    <s v=""/>
    <s v="RF"/>
    <s v="SG"/>
  </r>
  <r>
    <s v="42978هاني محمد عبداللهhany_roland@yahoo.comاستفسار عن مسار الطرد"/>
    <d v="2017-08-31T00:00:00"/>
    <d v="1899-12-30T23:20:44"/>
    <s v="هاني محمد عبدالله"/>
    <x v="0"/>
    <s v="hany_roland@yahoo.com"/>
    <s v="28004110100818"/>
    <s v="201002650855"/>
    <x v="1"/>
    <m/>
    <x v="7"/>
    <n v="31"/>
    <n v="23"/>
    <n v="5"/>
    <s v="RF469673926SG"/>
    <s v=""/>
    <s v=""/>
    <s v=""/>
    <s v=""/>
    <s v=""/>
    <s v=""/>
    <s v=""/>
    <s v="RF"/>
    <s v="SG"/>
  </r>
  <r>
    <s v="42978احمد فهيمA7mad.fahim@gmail.comاستفسار عن مسار الطرد"/>
    <d v="2017-08-31T00:00:00"/>
    <d v="1899-12-30T11:49:03"/>
    <s v="احمد فهيم"/>
    <x v="0"/>
    <s v="A7mad.fahim@gmail.com"/>
    <s v="29308162301296"/>
    <s v="201020185971"/>
    <x v="1"/>
    <m/>
    <x v="7"/>
    <n v="31"/>
    <n v="11"/>
    <n v="5"/>
    <s v="EE704636264EG"/>
    <s v=""/>
    <s v=""/>
    <s v=""/>
    <s v=""/>
    <s v=""/>
    <s v=""/>
    <s v=""/>
    <s v="EE"/>
    <s v="EG"/>
  </r>
  <r>
    <s v="42978أحمد هشام أحمد جدانشahmed.danish@hotmail.comاستفسار عن مسار الطرد"/>
    <d v="2017-08-31T00:00:00"/>
    <d v="1899-12-30T10:05:13"/>
    <s v="أحمد هشام أحمد جدانش"/>
    <x v="0"/>
    <s v="ahmed.danish@hotmail.com"/>
    <s v="27410250100154"/>
    <s v="201001423681"/>
    <x v="1"/>
    <m/>
    <x v="7"/>
    <n v="31"/>
    <n v="10"/>
    <n v="5"/>
    <s v="RT390982930HK"/>
    <s v="RT380212398HK"/>
    <s v=""/>
    <s v=""/>
    <s v=""/>
    <s v=""/>
    <s v=""/>
    <s v=""/>
    <s v="RT"/>
    <s v="HK"/>
  </r>
  <r>
    <s v="42978kamilia ali ahmed mahranahmedvip20100@yahoo.comاستفسار عن مسار الطرد"/>
    <d v="2017-08-31T00:00:00"/>
    <d v="1899-12-30T09:59:19"/>
    <s v="kamilia ali ahmed mahran"/>
    <x v="0"/>
    <s v="ahmedvip20100@yahoo.com"/>
    <s v="28805101401786"/>
    <s v="01066909025"/>
    <x v="1"/>
    <m/>
    <x v="7"/>
    <n v="31"/>
    <n v="9"/>
    <n v="5"/>
    <s v="EE018734832EG"/>
    <s v=""/>
    <s v=""/>
    <s v=""/>
    <s v=""/>
    <s v=""/>
    <s v=""/>
    <s v=""/>
    <s v="EE"/>
    <s v="EG"/>
  </r>
  <r>
    <s v="42977خالد محمدIman212@aol.comشــكــوى"/>
    <d v="2017-08-30T00:00:00"/>
    <d v="1899-12-30T22:46:31"/>
    <s v="خالد محمد"/>
    <x v="0"/>
    <s v="Iman212@aol.com"/>
    <s v="٢٧١٠٨٠٩٨٨٠٠٠٥٨"/>
    <s v="19174552881"/>
    <x v="2"/>
    <m/>
    <x v="7"/>
    <n v="30"/>
    <n v="22"/>
    <n v="4"/>
    <s v="CX388191328US"/>
    <s v=""/>
    <s v=""/>
    <s v=""/>
    <s v=""/>
    <s v=""/>
    <s v=""/>
    <s v=""/>
    <s v="CX"/>
    <s v="US"/>
  </r>
  <r>
    <s v="42977سمير عبد الفتاحsamir@cloudypedia.comاستفسار عن مسار الطرد"/>
    <d v="2017-08-30T00:00:00"/>
    <d v="1899-12-30T22:21:21"/>
    <s v="سمير عبد الفتاح"/>
    <x v="0"/>
    <s v="samir@cloudypedia.com"/>
    <s v=": A05819357"/>
    <s v="201004990000"/>
    <x v="1"/>
    <m/>
    <x v="7"/>
    <n v="30"/>
    <n v="22"/>
    <n v="4"/>
    <s v="RS785981433CN"/>
    <s v=""/>
    <s v=""/>
    <s v=""/>
    <s v=""/>
    <s v=""/>
    <s v=""/>
    <s v=""/>
    <s v="RS"/>
    <s v="CN"/>
  </r>
  <r>
    <s v="42977Hazem Hagrasshazemhagrass@gmail.comاستفسار عن مسار الطرد"/>
    <d v="2017-08-30T00:00:00"/>
    <d v="1899-12-30T20:35:31"/>
    <s v="Hazem Hagrass"/>
    <x v="0"/>
    <s v="hazemhagrass@gmail.com"/>
    <s v="28810318800992"/>
    <s v="201008383086"/>
    <x v="1"/>
    <m/>
    <x v="7"/>
    <n v="30"/>
    <n v="20"/>
    <n v="4"/>
    <s v="RS873773524NL"/>
    <s v=""/>
    <s v=""/>
    <s v=""/>
    <s v=""/>
    <s v=""/>
    <s v=""/>
    <s v=""/>
    <s v="RS"/>
    <s v="NL"/>
  </r>
  <r>
    <s v="42977sameh samirbanbonana@yahoo.comاستفسار عن مسار الطرد"/>
    <d v="2017-08-30T00:00:00"/>
    <d v="1899-12-30T20:26:32"/>
    <s v="sameh samir"/>
    <x v="0"/>
    <s v="banbonana@yahoo.com"/>
    <s v="28603100104239"/>
    <s v="01111103557"/>
    <x v="1"/>
    <m/>
    <x v="7"/>
    <n v="30"/>
    <n v="20"/>
    <n v="4"/>
    <s v="RU763950108CN"/>
    <s v="RU763904015CN"/>
    <s v=""/>
    <s v=""/>
    <s v=""/>
    <s v=""/>
    <s v=""/>
    <s v=""/>
    <s v="RU"/>
    <s v="CN"/>
  </r>
  <r>
    <s v="42977ابراهيم حامد ابراهيم علىhima200499@gmail.comاستفسار عن مسار الطرد"/>
    <d v="2017-08-30T00:00:00"/>
    <d v="1899-12-30T20:11:07"/>
    <s v="ابراهيم حامد ابراهيم على"/>
    <x v="0"/>
    <s v="hima200499@gmail.com"/>
    <s v="28312311200299"/>
    <s v="0201003488993"/>
    <x v="1"/>
    <m/>
    <x v="7"/>
    <n v="30"/>
    <n v="20"/>
    <n v="4"/>
    <s v="RR576857962EG"/>
    <s v=""/>
    <s v=""/>
    <s v=""/>
    <s v=""/>
    <s v=""/>
    <s v=""/>
    <s v=""/>
    <s v="RR"/>
    <s v="EG"/>
  </r>
  <r>
    <s v="42977محمد السعيد محمد المشدmohammad_elsaid11@yahoo.comاستفســار فنـى"/>
    <d v="2017-08-30T00:00:00"/>
    <d v="1899-12-30T18:21:07"/>
    <s v="محمد السعيد محمد المشد"/>
    <x v="0"/>
    <s v="mohammad_elsaid11@yahoo.com"/>
    <s v="29501241601453"/>
    <s v="01149877725"/>
    <x v="5"/>
    <m/>
    <x v="7"/>
    <n v="30"/>
    <n v="18"/>
    <n v="4"/>
    <s v=""/>
    <s v=""/>
    <s v=""/>
    <s v=""/>
    <s v=""/>
    <s v=""/>
    <s v=""/>
    <s v=""/>
    <s v=""/>
    <s v=""/>
  </r>
  <r>
    <s v="42977Ahmed Sayed Ahmed Fathieng.ahmed.sohaim@gmail.comاستفسار عن مسار الطرد"/>
    <d v="2017-08-30T00:00:00"/>
    <d v="1899-12-30T17:58:16"/>
    <s v="Ahmed Sayed Ahmed Fathi"/>
    <x v="0"/>
    <s v="eng.ahmed.sohaim@gmail.com"/>
    <s v="28612231301373"/>
    <s v="01011117217"/>
    <x v="1"/>
    <m/>
    <x v="7"/>
    <n v="30"/>
    <n v="17"/>
    <n v="4"/>
    <s v="RS755858194CN"/>
    <s v=""/>
    <s v=""/>
    <s v=""/>
    <s v=""/>
    <s v=""/>
    <s v=""/>
    <s v=""/>
    <s v="RS"/>
    <s v="CN"/>
  </r>
  <r>
    <s v="42977Jehad Ali Khalifaloay.hossamelden@hotmail.comاستفسار عن مسار الطرد"/>
    <d v="2017-08-30T00:00:00"/>
    <d v="1899-12-30T17:55:24"/>
    <s v="Jehad Ali Khalifa"/>
    <x v="0"/>
    <s v="loay.hossamelden@hotmail.com"/>
    <s v="28909100101983"/>
    <s v="01093780660"/>
    <x v="1"/>
    <m/>
    <x v="7"/>
    <n v="30"/>
    <n v="17"/>
    <n v="4"/>
    <s v=""/>
    <s v=""/>
    <s v=""/>
    <s v=""/>
    <s v=""/>
    <s v=""/>
    <s v=""/>
    <s v=""/>
    <s v=""/>
    <s v=""/>
  </r>
  <r>
    <s v="42977Ahmed Magdyah.mag89@gmail.comاستفسار عن مسار الطرد"/>
    <d v="2017-08-30T00:00:00"/>
    <d v="1899-12-30T16:50:57"/>
    <s v="Ahmed Magdy"/>
    <x v="0"/>
    <s v="ah.mag89@gmail.com"/>
    <s v="28910161802478"/>
    <s v="201060007357"/>
    <x v="1"/>
    <m/>
    <x v="7"/>
    <n v="30"/>
    <n v="16"/>
    <n v="4"/>
    <s v="RS786306412CN"/>
    <s v=""/>
    <s v=""/>
    <s v=""/>
    <s v=""/>
    <s v=""/>
    <s v=""/>
    <s v=""/>
    <s v="RS"/>
    <s v="CN"/>
  </r>
  <r>
    <s v="42977جمعه موسىEng_gomaamousa@yahoo.comاستفسار عن مسار الطرد"/>
    <d v="2017-08-30T00:00:00"/>
    <d v="1899-12-30T16:19:46"/>
    <s v="جمعه موسى"/>
    <x v="2"/>
    <s v="Eng_gomaamousa@yahoo.com"/>
    <s v=": A10213175"/>
    <s v="009660550629815"/>
    <x v="1"/>
    <m/>
    <x v="7"/>
    <n v="30"/>
    <n v="16"/>
    <n v="4"/>
    <s v="EK056957251SA"/>
    <s v=""/>
    <s v=""/>
    <s v=""/>
    <s v=""/>
    <s v=""/>
    <s v=""/>
    <s v=""/>
    <s v="EK"/>
    <s v="SA"/>
  </r>
  <r>
    <s v="42977ضحي السيد الامامelsonbatydoha@gmail.comاستفسار عن مسار الطرد"/>
    <d v="2017-08-30T00:00:00"/>
    <d v="1899-12-30T16:16:19"/>
    <s v="ضحي السيد الامام"/>
    <x v="0"/>
    <s v="elsonbatydoha@gmail.com"/>
    <s v="29112071602402"/>
    <s v="01210514610"/>
    <x v="1"/>
    <m/>
    <x v="7"/>
    <n v="30"/>
    <n v="16"/>
    <n v="4"/>
    <s v="EE704743674EG"/>
    <s v=""/>
    <s v=""/>
    <s v=""/>
    <s v=""/>
    <s v=""/>
    <s v=""/>
    <s v=""/>
    <s v="EE"/>
    <s v="EG"/>
  </r>
  <r>
    <s v="42977محمد لملوم صابر صالح رحيمmohammedlolo94@yahoo.comاستفســار فنـى"/>
    <d v="2017-08-30T00:00:00"/>
    <d v="1899-12-30T15:06:07"/>
    <s v="محمد لملوم صابر صالح رحيم"/>
    <x v="0"/>
    <s v="mohammedlolo94@yahoo.com"/>
    <s v="29011011802878"/>
    <s v="0201002346223"/>
    <x v="5"/>
    <m/>
    <x v="7"/>
    <n v="30"/>
    <n v="15"/>
    <n v="4"/>
    <s v="ee123456789eg"/>
    <s v=""/>
    <s v=""/>
    <s v=""/>
    <s v=""/>
    <s v=""/>
    <s v=""/>
    <s v=""/>
    <s v="EE"/>
    <s v="EG"/>
  </r>
  <r>
    <s v="42977ثروت عبدالسيد ميخائيلtharwat_abdalseed@yahoo.comشــكــوى"/>
    <d v="2017-08-30T00:00:00"/>
    <d v="1899-12-30T14:55:17"/>
    <s v="ثروت عبدالسيد ميخائيل"/>
    <x v="0"/>
    <s v="tharwat_abdalseed@yahoo.com"/>
    <s v="26306202800271"/>
    <s v="201221497031"/>
    <x v="2"/>
    <m/>
    <x v="7"/>
    <n v="30"/>
    <n v="14"/>
    <n v="4"/>
    <s v=""/>
    <s v=""/>
    <s v=""/>
    <s v=""/>
    <s v=""/>
    <s v=""/>
    <s v=""/>
    <s v=""/>
    <s v=""/>
    <s v=""/>
  </r>
  <r>
    <s v="42977محمد صبحي امينmohamedsophy961@gmail.comاستفسار عن مسار الطرد"/>
    <d v="2017-08-30T00:00:00"/>
    <d v="1899-12-30T14:50:59"/>
    <s v="محمد صبحي امين"/>
    <x v="0"/>
    <s v="mohamedsophy961@gmail.com"/>
    <s v="29404142200611"/>
    <s v="01151785621"/>
    <x v="1"/>
    <m/>
    <x v="7"/>
    <n v="30"/>
    <n v="14"/>
    <n v="4"/>
    <s v="RX582159214DE"/>
    <s v=""/>
    <s v=""/>
    <s v=""/>
    <s v=""/>
    <s v=""/>
    <s v=""/>
    <s v=""/>
    <s v="RX"/>
    <s v="DE"/>
  </r>
  <r>
    <s v="42977أمل حسين سلام سلامstar_1573@yahoo.comشــكــوى"/>
    <d v="2017-08-30T00:00:00"/>
    <d v="1899-12-30T14:29:59"/>
    <s v="أمل حسين سلام سلام"/>
    <x v="0"/>
    <s v="star_1573@yahoo.com"/>
    <s v="27204151400589"/>
    <s v="01148104103"/>
    <x v="2"/>
    <m/>
    <x v="7"/>
    <n v="30"/>
    <n v="14"/>
    <n v="4"/>
    <s v=""/>
    <s v=""/>
    <s v=""/>
    <s v=""/>
    <s v=""/>
    <s v=""/>
    <s v=""/>
    <s v=""/>
    <s v=""/>
    <s v=""/>
  </r>
  <r>
    <s v="42977ihabihab_morsy@yahoo.comاستفسار عن مسار الطرد"/>
    <d v="2017-08-30T00:00:00"/>
    <d v="1899-12-30T13:40:20"/>
    <s v="ihab"/>
    <x v="0"/>
    <s v="ihab_morsy@yahoo.com"/>
    <s v="26707190200773"/>
    <s v="00201027888874"/>
    <x v="1"/>
    <m/>
    <x v="7"/>
    <n v="30"/>
    <n v="13"/>
    <n v="4"/>
    <s v="RI028778529EG"/>
    <s v=""/>
    <s v=""/>
    <s v=""/>
    <s v=""/>
    <s v=""/>
    <s v=""/>
    <s v=""/>
    <s v="RI"/>
    <s v="EG"/>
  </r>
  <r>
    <s v="42977أمل حسين سلام سلامstar_1573@yahoo.comاستفســار عن خدمــة"/>
    <d v="2017-08-30T00:00:00"/>
    <d v="1899-12-30T13:39:23"/>
    <s v="أمل حسين سلام سلام"/>
    <x v="0"/>
    <s v="star_1573@yahoo.com"/>
    <s v="27204151400589"/>
    <s v="01148104103"/>
    <x v="0"/>
    <m/>
    <x v="7"/>
    <n v="30"/>
    <n v="13"/>
    <n v="4"/>
    <s v=""/>
    <s v=""/>
    <s v=""/>
    <s v=""/>
    <s v=""/>
    <s v=""/>
    <s v=""/>
    <s v=""/>
    <s v=""/>
    <s v=""/>
  </r>
  <r>
    <s v="42977Ahmed El-Hadidya7adidy@gmail.comشــكــوى"/>
    <d v="2017-08-30T00:00:00"/>
    <d v="1899-12-30T13:22:30"/>
    <s v="Ahmed El-Hadidy"/>
    <x v="0"/>
    <s v="a7adidy@gmail.com"/>
    <s v="29101090300211"/>
    <s v="201002901919"/>
    <x v="2"/>
    <m/>
    <x v="7"/>
    <n v="30"/>
    <n v="13"/>
    <n v="4"/>
    <s v="RF468765060SG"/>
    <s v=""/>
    <s v=""/>
    <s v=""/>
    <s v=""/>
    <s v=""/>
    <s v=""/>
    <s v=""/>
    <s v="RF"/>
    <s v="SG"/>
  </r>
  <r>
    <s v="42977اشرف سيد ابراهيمashraf.heda@yahoo.comشــكــوى"/>
    <d v="2017-08-30T00:00:00"/>
    <d v="1899-12-30T13:16:02"/>
    <s v="اشرف سيد ابراهيم"/>
    <x v="0"/>
    <s v="ashraf.heda@yahoo.com"/>
    <s v="2700807013799"/>
    <s v="01001698006"/>
    <x v="2"/>
    <m/>
    <x v="7"/>
    <n v="30"/>
    <n v="13"/>
    <n v="4"/>
    <s v="RB292030284SG"/>
    <s v=""/>
    <s v=""/>
    <s v=""/>
    <s v=""/>
    <s v=""/>
    <s v=""/>
    <s v=""/>
    <s v="RB"/>
    <s v="SG"/>
  </r>
  <r>
    <s v="42977ابو بكر الصديق احمدabobekoo@gmail.comاستفسار عن مسار الطرد"/>
    <d v="2017-08-30T00:00:00"/>
    <d v="1899-12-30T13:06:22"/>
    <s v="ابو بكر الصديق احمد"/>
    <x v="0"/>
    <s v="abobekoo@gmail.com"/>
    <s v="26802238800256"/>
    <s v="01008709718"/>
    <x v="1"/>
    <m/>
    <x v="7"/>
    <n v="30"/>
    <n v="13"/>
    <n v="4"/>
    <s v="EE704627404EG"/>
    <s v=""/>
    <s v=""/>
    <s v=""/>
    <s v=""/>
    <s v=""/>
    <s v=""/>
    <s v=""/>
    <s v="EE"/>
    <s v="EG"/>
  </r>
  <r>
    <s v="42977kamilia ali ahmed mahranahmedvip20100@yahoo.comشــكــوى"/>
    <n v="42977"/>
    <n v="0.50817129629629632"/>
    <s v="kamilia ali ahmed mahran"/>
    <x v="0"/>
    <s v="ahmedvip20100@yahoo.com"/>
    <s v="28805101401786"/>
    <s v="01066909025"/>
    <x v="2"/>
    <m/>
    <x v="7"/>
    <n v="30"/>
    <n v="12"/>
    <n v="4"/>
    <s v="EE018734832EG"/>
    <s v=""/>
    <s v=""/>
    <s v=""/>
    <s v=""/>
    <s v=""/>
    <s v=""/>
    <s v=""/>
    <s v="EE"/>
    <s v="EG"/>
  </r>
  <r>
    <s v="42977Victor Ibraheemvictorghali@gmail.comاستفسار عن مسار الطرد"/>
    <d v="2017-08-30T00:00:00"/>
    <d v="1899-12-30T12:09:30"/>
    <s v="Victor Ibraheem"/>
    <x v="10"/>
    <s v="victorghali@gmail.com"/>
    <s v=": A20893288"/>
    <s v="201287202622"/>
    <x v="1"/>
    <m/>
    <x v="7"/>
    <n v="30"/>
    <n v="12"/>
    <n v="4"/>
    <s v="LX740871265DE"/>
    <s v=""/>
    <s v=""/>
    <s v=""/>
    <s v=""/>
    <s v=""/>
    <s v=""/>
    <s v=""/>
    <s v="LX"/>
    <s v="DE"/>
  </r>
  <r>
    <s v="42977MOHAMED ELSYEDmd20200355@gmail.comشــكــوى"/>
    <d v="2017-08-30T00:00:00"/>
    <d v="1899-12-30T12:01:24"/>
    <s v="MOHAMED ELSYED"/>
    <x v="4"/>
    <s v="md20200355@gmail.com"/>
    <s v="278091904334"/>
    <s v="0096555191053"/>
    <x v="2"/>
    <m/>
    <x v="7"/>
    <n v="30"/>
    <n v="12"/>
    <n v="4"/>
    <s v="EE704646006EG"/>
    <s v=""/>
    <s v=""/>
    <s v=""/>
    <s v=""/>
    <s v=""/>
    <s v=""/>
    <s v=""/>
    <s v="EE"/>
    <s v="EG"/>
  </r>
  <r>
    <s v="42977MOHAMED ELSYEDmd20200355@gmail.comاستفسار عن مسار الطرد"/>
    <d v="2017-08-30T00:00:00"/>
    <d v="1899-12-30T11:48:21"/>
    <s v="MOHAMED ELSYED"/>
    <x v="0"/>
    <s v="md20200355@gmail.com"/>
    <s v="278091904334"/>
    <s v="0096555191053"/>
    <x v="1"/>
    <m/>
    <x v="7"/>
    <n v="30"/>
    <n v="11"/>
    <n v="4"/>
    <s v=""/>
    <s v=""/>
    <s v=""/>
    <s v=""/>
    <s v=""/>
    <s v=""/>
    <s v=""/>
    <s v=""/>
    <s v=""/>
    <s v=""/>
  </r>
  <r>
    <s v="42977kamilia ali ahmed mahranahmedvip20100@yahoo.comاستفسار عن مسار الطرد"/>
    <n v="42977"/>
    <n v="0.46113425925925927"/>
    <s v="kamilia ali ahmed mahran"/>
    <x v="0"/>
    <s v="ahmedvip20100@yahoo.com"/>
    <s v="28805101401786"/>
    <s v="01066909025"/>
    <x v="1"/>
    <m/>
    <x v="7"/>
    <n v="30"/>
    <n v="11"/>
    <n v="4"/>
    <s v="EE018734832EG"/>
    <s v=""/>
    <s v=""/>
    <s v=""/>
    <s v=""/>
    <s v=""/>
    <s v=""/>
    <s v=""/>
    <s v="EE"/>
    <s v="EG"/>
  </r>
  <r>
    <s v="42977احمد سمير عليahmed.samir.aast@gmail.comاستفسار عن مسار الطرد"/>
    <d v="2017-08-30T00:00:00"/>
    <d v="1899-12-30T10:59:27"/>
    <s v="احمد سمير علي"/>
    <x v="0"/>
    <s v="ahmed.samir.aast@gmail.com"/>
    <s v="28412121200734"/>
    <s v="00201111555977"/>
    <x v="1"/>
    <m/>
    <x v="7"/>
    <n v="30"/>
    <n v="10"/>
    <n v="4"/>
    <s v="RE220951650SE"/>
    <s v=""/>
    <s v=""/>
    <s v=""/>
    <s v=""/>
    <s v=""/>
    <s v=""/>
    <s v=""/>
    <s v="RE"/>
    <s v="SE"/>
  </r>
  <r>
    <s v="42977Dr. Ahmed Abdelkarima4karim@gmail.comاستفسار عن مسار الطرد"/>
    <d v="2017-08-30T00:00:00"/>
    <d v="1899-12-30T10:58:53"/>
    <s v="Dr. Ahmed Abdelkarim"/>
    <x v="31"/>
    <s v="a4karim@gmail.com"/>
    <s v=": A19004043"/>
    <s v="00436605365864"/>
    <x v="1"/>
    <m/>
    <x v="7"/>
    <n v="30"/>
    <n v="10"/>
    <n v="4"/>
    <s v="CK058565607DE"/>
    <s v=""/>
    <s v=""/>
    <s v=""/>
    <s v=""/>
    <s v=""/>
    <s v=""/>
    <s v=""/>
    <s v="CK"/>
    <s v="DE"/>
  </r>
  <r>
    <s v="42977ابتسام السيد صالح عبدالغنيSemsemsaleh95@gmail.comشــكــوى"/>
    <d v="2017-08-30T00:00:00"/>
    <d v="1899-12-30T10:28:18"/>
    <s v="ابتسام السيد صالح عبدالغني"/>
    <x v="0"/>
    <s v="Semsemsaleh95@gmail.com"/>
    <s v="29309031300962"/>
    <s v="201006764476"/>
    <x v="2"/>
    <m/>
    <x v="7"/>
    <n v="30"/>
    <n v="10"/>
    <n v="4"/>
    <s v="ER020652417EG"/>
    <s v=""/>
    <s v=""/>
    <s v=""/>
    <s v=""/>
    <s v=""/>
    <s v=""/>
    <s v=""/>
    <s v="ER"/>
    <s v="EG"/>
  </r>
  <r>
    <s v="42977سماح نبيل أبوالحمد عثمانsnabil13@gmail.comاستفسار عن مسار الطرد"/>
    <d v="2017-08-30T00:00:00"/>
    <d v="1899-12-30T10:07:41"/>
    <s v="سماح نبيل أبوالحمد عثمان"/>
    <x v="0"/>
    <s v="snabil13@gmail.com"/>
    <s v="28604032100544"/>
    <s v="201013246146"/>
    <x v="1"/>
    <m/>
    <x v="7"/>
    <n v="30"/>
    <n v="10"/>
    <n v="4"/>
    <s v="EE704115626EG"/>
    <s v="EE704115855EG"/>
    <s v=""/>
    <s v=""/>
    <s v=""/>
    <s v=""/>
    <s v=""/>
    <s v=""/>
    <s v="EE"/>
    <s v="EG"/>
  </r>
  <r>
    <s v="42977عزالدين درويش محمد احمدezz_swim@yahoo.comشــكــوى"/>
    <n v="42977"/>
    <n v="0.39711805555555557"/>
    <s v="عزالدين درويش محمد احمد"/>
    <x v="0"/>
    <s v="ezz_swim@yahoo.com"/>
    <s v="28309172500192"/>
    <s v="20109040401"/>
    <x v="2"/>
    <m/>
    <x v="7"/>
    <n v="30"/>
    <n v="9"/>
    <n v="4"/>
    <s v=""/>
    <s v=""/>
    <s v=""/>
    <s v=""/>
    <s v=""/>
    <s v=""/>
    <s v=""/>
    <s v=""/>
    <s v=""/>
    <s v=""/>
  </r>
  <r>
    <s v="42977حازم محمد حسن سعيدhhassan@alzahrani.com.saاستفسار عن مسار الطرد"/>
    <d v="2017-08-30T00:00:00"/>
    <d v="1899-12-30T07:21:26"/>
    <s v="حازم محمد حسن سعيد"/>
    <x v="2"/>
    <s v="hhassan@alzahrani.com.sa"/>
    <s v="27810300201273"/>
    <s v="00966582640002"/>
    <x v="1"/>
    <m/>
    <x v="7"/>
    <n v="30"/>
    <n v="7"/>
    <n v="4"/>
    <s v="EE011432276EG"/>
    <s v=""/>
    <s v=""/>
    <s v=""/>
    <s v=""/>
    <s v=""/>
    <s v=""/>
    <s v=""/>
    <s v="EE"/>
    <s v="EG"/>
  </r>
  <r>
    <s v="42977بسمه جمال محمدBasmamody5@gmail.comاستفسار عن مسار الطرد"/>
    <d v="2017-08-30T00:00:00"/>
    <d v="1899-12-30T06:57:49"/>
    <s v="بسمه جمال محمد"/>
    <x v="0"/>
    <s v="Basmamody5@gmail.com"/>
    <s v="29109231200089"/>
    <s v="201091646071"/>
    <x v="1"/>
    <m/>
    <x v="7"/>
    <n v="30"/>
    <n v="6"/>
    <n v="4"/>
    <s v="Ee704612909eg"/>
    <s v=""/>
    <s v=""/>
    <s v=""/>
    <s v=""/>
    <s v=""/>
    <s v=""/>
    <s v=""/>
    <s v="EE"/>
    <s v="EG"/>
  </r>
  <r>
    <s v="42977محمد احمد محمد عبد العالamrhmada237@gmail.comاستفسار عن مسار الطرد"/>
    <d v="2017-08-30T00:00:00"/>
    <d v="1899-12-30T05:31:07"/>
    <s v="محمد احمد محمد عبد العال"/>
    <x v="0"/>
    <s v="amrhmada237@gmail.com"/>
    <s v="29101152600933"/>
    <s v="01097273489"/>
    <x v="1"/>
    <m/>
    <x v="7"/>
    <n v="30"/>
    <n v="5"/>
    <n v="4"/>
    <s v="EE704039669EG"/>
    <s v=""/>
    <s v=""/>
    <s v=""/>
    <s v=""/>
    <s v=""/>
    <s v=""/>
    <s v=""/>
    <s v="EE"/>
    <s v="EG"/>
  </r>
  <r>
    <s v="42977Mostafaengmostafahamdy16@yahoo.comاستفسار عن مسار الطرد"/>
    <d v="2017-08-30T00:00:00"/>
    <d v="1899-12-30T00:14:14"/>
    <s v="Mostafa"/>
    <x v="0"/>
    <s v="engmostafahamdy16@yahoo.com"/>
    <s v="29411050202851"/>
    <s v="201278340629"/>
    <x v="1"/>
    <m/>
    <x v="7"/>
    <n v="30"/>
    <n v="0"/>
    <n v="4"/>
    <s v="RX581783304DE"/>
    <s v=""/>
    <s v=""/>
    <s v=""/>
    <s v=""/>
    <s v=""/>
    <s v=""/>
    <s v=""/>
    <s v="RX"/>
    <s v="DE"/>
  </r>
  <r>
    <s v="42976محمد فتحي إبراهيم حسنcheetosfathy321@gmail.comشــكــوى"/>
    <d v="2017-08-29T00:00:00"/>
    <d v="1899-12-30T23:59:52"/>
    <s v="محمد فتحي إبراهيم حسن"/>
    <x v="0"/>
    <s v="cheetosfathy321@gmail.com"/>
    <s v="282071190335"/>
    <s v="00201011044115"/>
    <x v="2"/>
    <m/>
    <x v="7"/>
    <n v="29"/>
    <n v="23"/>
    <n v="3"/>
    <s v=""/>
    <s v=""/>
    <s v=""/>
    <s v=""/>
    <s v=""/>
    <s v=""/>
    <s v=""/>
    <s v=""/>
    <s v=""/>
    <s v=""/>
  </r>
  <r>
    <s v="42976احمد صابر علteameltalmza@gmail.comاستفســار فنـى"/>
    <d v="2017-08-29T00:00:00"/>
    <d v="1899-12-30T21:12:19"/>
    <s v="احمد صابر عل"/>
    <x v="0"/>
    <s v="teameltalmza@gmail.com"/>
    <s v="29707272601513"/>
    <s v="01099237687"/>
    <x v="5"/>
    <m/>
    <x v="7"/>
    <n v="29"/>
    <n v="21"/>
    <n v="3"/>
    <s v=""/>
    <s v=""/>
    <s v=""/>
    <s v=""/>
    <s v=""/>
    <s v=""/>
    <s v=""/>
    <s v=""/>
    <s v=""/>
    <s v=""/>
  </r>
  <r>
    <s v="42976حسن ابراهيم محمدmr.hassan.mohammed70@gmail.comاستفسار عن مسار الطرد"/>
    <d v="2017-08-29T00:00:00"/>
    <d v="1899-12-30T19:43:06"/>
    <s v="حسن ابراهيم محمد"/>
    <x v="0"/>
    <s v="mr.hassan.mohammed70@gmail.com"/>
    <s v="23908200102133"/>
    <s v="0226360870"/>
    <x v="1"/>
    <m/>
    <x v="7"/>
    <n v="29"/>
    <n v="19"/>
    <n v="3"/>
    <s v="RR711365173EG"/>
    <s v=""/>
    <s v=""/>
    <s v=""/>
    <s v=""/>
    <s v=""/>
    <s v=""/>
    <s v=""/>
    <s v="RR"/>
    <s v="EG"/>
  </r>
  <r>
    <s v="42976هاني محمد عبداللهhany_roland@yahoo.comاستفسار عن مسار الطرد"/>
    <d v="2017-08-29T00:00:00"/>
    <d v="1899-12-30T19:17:28"/>
    <s v="هاني محمد عبدالله"/>
    <x v="0"/>
    <s v="hany_roland@yahoo.com"/>
    <s v="28004110100818"/>
    <s v="201002650855"/>
    <x v="1"/>
    <m/>
    <x v="7"/>
    <n v="29"/>
    <n v="19"/>
    <n v="3"/>
    <s v="RF469673926SG"/>
    <s v=""/>
    <s v=""/>
    <s v=""/>
    <s v=""/>
    <s v=""/>
    <s v=""/>
    <s v=""/>
    <s v="RF"/>
    <s v="SG"/>
  </r>
  <r>
    <s v="42976محمد محسن وجيةfaresbody@yahoo.comأخـــــرى"/>
    <d v="2017-08-29T00:00:00"/>
    <d v="1899-12-30T18:00:43"/>
    <s v="محمد محسن وجية"/>
    <x v="0"/>
    <s v="faresbody@yahoo.com"/>
    <s v="28709130102136"/>
    <s v="01226712818"/>
    <x v="4"/>
    <m/>
    <x v="7"/>
    <n v="29"/>
    <n v="18"/>
    <n v="3"/>
    <s v=""/>
    <s v=""/>
    <s v=""/>
    <s v=""/>
    <s v=""/>
    <s v=""/>
    <s v=""/>
    <s v=""/>
    <s v=""/>
    <s v=""/>
  </r>
  <r>
    <s v="42976Roger rifaatrog_roro3@yahoo.comاستفســار فنـى"/>
    <d v="2017-08-29T00:00:00"/>
    <d v="1899-12-30T17:53:04"/>
    <s v="Roger rifaat"/>
    <x v="0"/>
    <s v="rog_roro3@yahoo.com"/>
    <s v="28007212400092"/>
    <s v="201201277442"/>
    <x v="5"/>
    <m/>
    <x v="7"/>
    <n v="29"/>
    <n v="17"/>
    <n v="3"/>
    <s v=""/>
    <s v=""/>
    <s v=""/>
    <s v=""/>
    <s v=""/>
    <s v=""/>
    <s v=""/>
    <s v=""/>
    <s v=""/>
    <s v=""/>
  </r>
  <r>
    <s v="42976اسماعيل محمد اسماعيل امينsok_rat2000@yahoo.comشــكــوى"/>
    <d v="2017-08-29T00:00:00"/>
    <d v="1899-12-30T17:45:02"/>
    <s v="اسماعيل محمد اسماعيل امين"/>
    <x v="0"/>
    <s v="sok_rat2000@yahoo.com"/>
    <s v="27903012106671"/>
    <s v="201061083151"/>
    <x v="2"/>
    <m/>
    <x v="7"/>
    <n v="29"/>
    <n v="17"/>
    <n v="3"/>
    <s v=""/>
    <s v=""/>
    <s v=""/>
    <s v=""/>
    <s v=""/>
    <s v=""/>
    <s v=""/>
    <s v=""/>
    <s v=""/>
    <s v=""/>
  </r>
  <r>
    <s v="42976Hazem elbattaHazem.elbatta88@gmail.comشــكــوى"/>
    <d v="2017-08-29T00:00:00"/>
    <d v="1899-12-30T17:06:06"/>
    <s v="Hazem elbatta"/>
    <x v="0"/>
    <s v="Hazem.elbatta88@gmail.com"/>
    <s v="28808251700136"/>
    <s v="01148555116"/>
    <x v="2"/>
    <m/>
    <x v="7"/>
    <n v="29"/>
    <n v="17"/>
    <n v="3"/>
    <s v="RS657727755NL"/>
    <s v=""/>
    <s v=""/>
    <s v=""/>
    <s v=""/>
    <s v=""/>
    <s v=""/>
    <s v=""/>
    <s v="RS"/>
    <s v="NL"/>
  </r>
  <r>
    <s v="42976هانى نعيم الخياطhhaannyy@gmail.comشــكــوى"/>
    <d v="2017-08-29T00:00:00"/>
    <d v="1899-12-30T15:42:26"/>
    <s v="هانى نعيم الخياط"/>
    <x v="0"/>
    <s v="hhaannyy@gmail.com"/>
    <s v=": A13616861"/>
    <s v="00966501274607"/>
    <x v="2"/>
    <m/>
    <x v="7"/>
    <n v="29"/>
    <n v="15"/>
    <n v="3"/>
    <s v="rr061537950sa"/>
    <s v=""/>
    <s v=""/>
    <s v=""/>
    <s v=""/>
    <s v=""/>
    <s v=""/>
    <s v=""/>
    <s v="RR"/>
    <s v="SA"/>
  </r>
  <r>
    <s v="42976حسام الدين محمد إبراهيمhossammohamed9784@gmail.comاستفســار عن خدمــة"/>
    <n v="42976"/>
    <n v="0.63949074074074075"/>
    <s v="حسام الدين محمد إبراهيم"/>
    <x v="22"/>
    <s v="hossammohamed9784@gmail.com"/>
    <s v=": A10414368"/>
    <s v="0097477419025"/>
    <x v="0"/>
    <m/>
    <x v="7"/>
    <n v="29"/>
    <n v="15"/>
    <n v="3"/>
    <s v=""/>
    <s v=""/>
    <s v=""/>
    <s v=""/>
    <s v=""/>
    <s v=""/>
    <s v=""/>
    <s v=""/>
    <s v=""/>
    <s v=""/>
  </r>
  <r>
    <s v="42976ساميsamysonosy741@yahoo.comشــكــوى"/>
    <d v="2017-08-29T00:00:00"/>
    <d v="1899-12-30T14:16:35"/>
    <s v="سامي"/>
    <x v="2"/>
    <s v="samysonosy741@yahoo.com"/>
    <s v=": A124563"/>
    <s v="009660567331893"/>
    <x v="2"/>
    <m/>
    <x v="7"/>
    <n v="29"/>
    <n v="14"/>
    <n v="3"/>
    <s v=""/>
    <s v=""/>
    <s v=""/>
    <s v=""/>
    <s v=""/>
    <s v=""/>
    <s v=""/>
    <s v=""/>
    <s v=""/>
    <s v=""/>
  </r>
  <r>
    <s v="42976إسراء أحمدelgindy_con@hotmail.comاستفســار عن خدمــة"/>
    <d v="2017-08-29T00:00:00"/>
    <d v="1899-12-30T14:06:56"/>
    <s v="إسراء أحمد"/>
    <x v="0"/>
    <s v="elgindy_con@hotmail.com"/>
    <s v="29108210200821"/>
    <s v="00201141317913"/>
    <x v="0"/>
    <m/>
    <x v="7"/>
    <n v="29"/>
    <n v="14"/>
    <n v="3"/>
    <s v=""/>
    <s v=""/>
    <s v=""/>
    <s v=""/>
    <s v=""/>
    <s v=""/>
    <s v=""/>
    <s v=""/>
    <s v=""/>
    <s v=""/>
  </r>
  <r>
    <s v="42976احمد حافظ احمدahmed_hafiz@yahoo.comاستفسار عن مسار الطرد"/>
    <d v="2017-08-29T00:00:00"/>
    <d v="1899-12-30T14:06:12"/>
    <s v="احمد حافظ احمد"/>
    <x v="0"/>
    <s v="ahmed_hafiz@yahoo.com"/>
    <s v="27909088800052"/>
    <s v="01001963496"/>
    <x v="1"/>
    <m/>
    <x v="7"/>
    <n v="29"/>
    <n v="14"/>
    <n v="3"/>
    <s v="RQ505678132MY"/>
    <s v=""/>
    <s v=""/>
    <s v=""/>
    <s v=""/>
    <s v=""/>
    <s v=""/>
    <s v=""/>
    <s v="RQ"/>
    <s v="MY"/>
  </r>
  <r>
    <s v="42976احمد حسن سليمان ربيعahmed_rabie123@hotmail.comشــكــوى"/>
    <d v="2017-08-29T00:00:00"/>
    <d v="1899-12-30T14:05:56"/>
    <s v="احمد حسن سليمان ربيع"/>
    <x v="0"/>
    <s v="ahmed_rabie123@hotmail.com"/>
    <s v="26010170103312"/>
    <s v="00201001642890"/>
    <x v="2"/>
    <m/>
    <x v="7"/>
    <n v="29"/>
    <n v="14"/>
    <n v="3"/>
    <s v=""/>
    <s v=""/>
    <s v=""/>
    <s v=""/>
    <s v=""/>
    <s v=""/>
    <s v=""/>
    <s v=""/>
    <s v=""/>
    <s v=""/>
  </r>
  <r>
    <s v="42976احمد جمالadams.paradise@yahoo.comاستفسار عن مسار الطرد"/>
    <d v="2017-08-29T00:00:00"/>
    <d v="1899-12-30T13:47:01"/>
    <s v="احمد جمال"/>
    <x v="0"/>
    <s v="adams.paradise@yahoo.com"/>
    <s v="27801010124993"/>
    <s v="00201149765548"/>
    <x v="1"/>
    <m/>
    <x v="7"/>
    <n v="29"/>
    <n v="13"/>
    <n v="3"/>
    <s v="ee016118064eg"/>
    <s v=""/>
    <s v=""/>
    <s v=""/>
    <s v=""/>
    <s v=""/>
    <s v=""/>
    <s v=""/>
    <s v="EE"/>
    <s v="EG"/>
  </r>
  <r>
    <s v="42976Ayman Eysa atyaeng.ayman.e@gmail.comاستفسار عن مسار الطرد"/>
    <d v="2017-08-29T00:00:00"/>
    <d v="1899-12-30T12:59:30"/>
    <s v="Ayman Eysa atya"/>
    <x v="0"/>
    <s v="eng.ayman.e@gmail.com"/>
    <s v="28301010120875"/>
    <s v="201281666589"/>
    <x v="1"/>
    <m/>
    <x v="7"/>
    <n v="29"/>
    <n v="12"/>
    <n v="3"/>
    <s v="RG909699099CN"/>
    <s v=""/>
    <s v=""/>
    <s v=""/>
    <s v=""/>
    <s v=""/>
    <s v=""/>
    <s v=""/>
    <s v="RG"/>
    <s v="CN"/>
  </r>
  <r>
    <s v="42976احمد الطيب الحساني احمدad-rift@hotmail.comاستفسار عن مسار الطرد"/>
    <d v="2017-08-29T00:00:00"/>
    <d v="1899-12-30T11:41:32"/>
    <s v="احمد الطيب الحساني احمد"/>
    <x v="0"/>
    <s v="ad-rift@hotmail.com"/>
    <s v="28508022600876"/>
    <s v="201115095071"/>
    <x v="1"/>
    <m/>
    <x v="7"/>
    <n v="29"/>
    <n v="11"/>
    <n v="3"/>
    <s v="RE220836549SE"/>
    <s v=""/>
    <s v=""/>
    <s v=""/>
    <s v=""/>
    <s v=""/>
    <s v=""/>
    <s v=""/>
    <s v="RE"/>
    <s v="SE"/>
  </r>
  <r>
    <s v="42976محمد عبد الباسط عبدالصمدNA.AH82@YAHOO.COMاستفسار عن مسار الطرد"/>
    <d v="2017-08-29T00:00:00"/>
    <d v="1899-12-30T11:34:34"/>
    <s v="محمد عبد الباسط عبدالصمد"/>
    <x v="0"/>
    <s v="NA.AH82@YAHOO.COM"/>
    <s v="28805158800253"/>
    <s v="0201028065683"/>
    <x v="1"/>
    <m/>
    <x v="7"/>
    <n v="29"/>
    <n v="11"/>
    <n v="3"/>
    <s v="EE704719162EG"/>
    <s v=""/>
    <s v=""/>
    <s v=""/>
    <s v=""/>
    <s v=""/>
    <s v=""/>
    <s v=""/>
    <s v="EE"/>
    <s v="EG"/>
  </r>
  <r>
    <s v="42985أحمد أبو شادىahmedshady60@gmail.comاستفسار عن مسار الطرد"/>
    <d v="2017-09-07T00:00:00"/>
    <d v="1899-12-30T14:17:15"/>
    <s v="أحمد أبو شادى"/>
    <x v="0"/>
    <s v="ahmedshady60@gmail.com"/>
    <s v="26002170102771"/>
    <s v="201005144355"/>
    <x v="1"/>
    <m/>
    <x v="8"/>
    <n v="7"/>
    <n v="14"/>
    <n v="5"/>
    <s v="EE704800615EG"/>
    <s v="EE704801068EG"/>
    <s v=""/>
    <s v=""/>
    <s v=""/>
    <s v=""/>
    <s v=""/>
    <s v=""/>
    <s v="EE"/>
    <s v="EG"/>
  </r>
  <r>
    <s v="42985اشرف امين امين قاسمashrafkasem68@hotmail.comاستفسار عن مسار الطرد"/>
    <n v="42985"/>
    <n v="0.58802083333333333"/>
    <s v="اشرف امين امين قاسم"/>
    <x v="0"/>
    <s v="ashrafkasem68@hotmail.com"/>
    <s v=": A12505239"/>
    <s v="201024000134"/>
    <x v="1"/>
    <m/>
    <x v="8"/>
    <n v="7"/>
    <n v="14"/>
    <n v="5"/>
    <s v="EE704487097EG"/>
    <s v=""/>
    <s v=""/>
    <s v=""/>
    <s v=""/>
    <s v=""/>
    <s v=""/>
    <s v=""/>
    <s v="EE"/>
    <s v="EG"/>
  </r>
  <r>
    <s v="42985صباح منصور شحاتةSmsmlove1011@yahoo.comشــكــوى"/>
    <d v="2017-09-07T00:00:00"/>
    <d v="1899-12-30T13:59:00"/>
    <s v="صباح منصور شحاتة"/>
    <x v="0"/>
    <s v="Smsmlove1011@yahoo.com"/>
    <s v="27302250200763"/>
    <s v="0046726808074"/>
    <x v="2"/>
    <m/>
    <x v="8"/>
    <n v="7"/>
    <n v="13"/>
    <n v="5"/>
    <s v="RR711664481EG"/>
    <s v=""/>
    <s v=""/>
    <s v=""/>
    <s v=""/>
    <s v=""/>
    <s v=""/>
    <s v=""/>
    <s v="RR"/>
    <s v="EG"/>
  </r>
  <r>
    <s v="42985TamerTamer.moniem@hotmail.comاستفسار عن مسار الطرد"/>
    <d v="2017-09-07T00:00:00"/>
    <d v="1899-12-30T13:58:55"/>
    <s v="Tamer"/>
    <x v="0"/>
    <s v="Tamer.moniem@hotmail.com"/>
    <s v="28211220102277"/>
    <s v="00201006543915"/>
    <x v="1"/>
    <m/>
    <x v="8"/>
    <n v="7"/>
    <n v="13"/>
    <n v="5"/>
    <s v="RB022504566UA"/>
    <s v=""/>
    <s v=""/>
    <s v=""/>
    <s v=""/>
    <s v=""/>
    <s v=""/>
    <s v=""/>
    <s v="RB"/>
    <s v="UA"/>
  </r>
  <r>
    <s v="42985احمد طهhattia98@gmail.comاستفسار عن مسار الطرد"/>
    <d v="2017-09-07T00:00:00"/>
    <d v="1899-12-30T13:41:22"/>
    <s v="احمد طه"/>
    <x v="0"/>
    <s v="hattia98@gmail.com"/>
    <s v="29309170200934"/>
    <s v="01287555992"/>
    <x v="1"/>
    <m/>
    <x v="8"/>
    <n v="7"/>
    <n v="13"/>
    <n v="5"/>
    <s v="RX583044218DE"/>
    <s v=""/>
    <s v=""/>
    <s v=""/>
    <s v=""/>
    <s v=""/>
    <s v=""/>
    <s v=""/>
    <s v="RX"/>
    <s v="DE"/>
  </r>
  <r>
    <s v="42985السيد محمد محمد السيدemelsayed2003@yahoo.comاستفسار عن مسار الطرد"/>
    <d v="2017-09-07T00:00:00"/>
    <d v="1899-12-30T13:38:27"/>
    <s v="السيد محمد محمد السيد"/>
    <x v="2"/>
    <s v="emelsayed2003@yahoo.com"/>
    <s v="27809211202993"/>
    <s v="+966553866573"/>
    <x v="1"/>
    <m/>
    <x v="8"/>
    <n v="7"/>
    <n v="13"/>
    <n v="5"/>
    <s v="EE704465865EG"/>
    <s v=""/>
    <s v=""/>
    <s v=""/>
    <s v=""/>
    <s v=""/>
    <s v=""/>
    <s v=""/>
    <s v="EE"/>
    <s v="EG"/>
  </r>
  <r>
    <s v="42985عمرو ابراهيمIbrahim.amr.desouky@gmail.comاستفسار عن مسار الطرد"/>
    <d v="2017-09-07T00:00:00"/>
    <d v="1899-12-30T13:25:30"/>
    <s v="عمرو ابراهيم"/>
    <x v="0"/>
    <s v="Ibrahim.amr.desouky@gmail.com"/>
    <s v="28704210400276"/>
    <s v="01004285596"/>
    <x v="1"/>
    <m/>
    <x v="8"/>
    <n v="7"/>
    <n v="13"/>
    <n v="5"/>
    <s v="RF875860756CN"/>
    <s v=""/>
    <s v=""/>
    <s v=""/>
    <s v=""/>
    <s v=""/>
    <s v=""/>
    <s v=""/>
    <s v="RF"/>
    <s v="CN"/>
  </r>
  <r>
    <s v="42985صديق يسرى صديقsedekyousry0@gmail.comشــكــوى"/>
    <d v="2017-09-07T00:00:00"/>
    <d v="1899-12-30T13:08:02"/>
    <s v="صديق يسرى صديق"/>
    <x v="0"/>
    <s v="sedekyousry0@gmail.com"/>
    <s v="28702011303358"/>
    <s v="201064227180"/>
    <x v="2"/>
    <m/>
    <x v="8"/>
    <n v="7"/>
    <n v="13"/>
    <n v="5"/>
    <s v="EE704657318EG"/>
    <s v=""/>
    <s v=""/>
    <s v=""/>
    <s v=""/>
    <s v=""/>
    <s v=""/>
    <s v=""/>
    <s v="EE"/>
    <s v="EG"/>
  </r>
  <r>
    <s v="42985اكرم محمد مصطفىAkrm.diab@hotmail.comاستفسار عن مسار الطرد"/>
    <d v="2017-09-07T00:00:00"/>
    <d v="1899-12-30T12:58:17"/>
    <s v="اكرم محمد مصطفى"/>
    <x v="0"/>
    <s v="Akrm.diab@hotmail.com"/>
    <s v="28201118800479"/>
    <s v="201143250971"/>
    <x v="1"/>
    <m/>
    <x v="8"/>
    <n v="7"/>
    <n v="12"/>
    <n v="5"/>
    <s v="RF796577882CN"/>
    <s v=""/>
    <s v=""/>
    <s v=""/>
    <s v=""/>
    <s v=""/>
    <s v=""/>
    <s v=""/>
    <s v="RF"/>
    <s v="CN"/>
  </r>
  <r>
    <s v="42985هيثم احمد محمد رمضانhaitham_rmdn@yahoo.comاستفسار عن مسار الطرد"/>
    <d v="2017-09-07T00:00:00"/>
    <d v="1899-12-30T12:38:10"/>
    <s v="هيثم احمد محمد رمضان"/>
    <x v="7"/>
    <s v="haitham_rmdn@yahoo.com"/>
    <s v="27902252103371"/>
    <s v="971562275111"/>
    <x v="1"/>
    <m/>
    <x v="8"/>
    <n v="7"/>
    <n v="12"/>
    <n v="5"/>
    <s v="EE423747004AE"/>
    <s v=""/>
    <s v=""/>
    <s v=""/>
    <s v=""/>
    <s v=""/>
    <s v=""/>
    <s v=""/>
    <s v="EE"/>
    <s v="AE"/>
  </r>
  <r>
    <s v="42985عصام محمد عونىAlmoshkala1@gmail.comشــكــوى"/>
    <d v="2017-09-07T00:00:00"/>
    <d v="1899-12-30T12:23:21"/>
    <s v="عصام محمد عونى"/>
    <x v="0"/>
    <s v="Almoshkala1@gmail.com"/>
    <s v="28805172102313"/>
    <s v="201120009336"/>
    <x v="2"/>
    <m/>
    <x v="8"/>
    <n v="7"/>
    <n v="12"/>
    <n v="5"/>
    <s v="RS777209117NL"/>
    <s v=""/>
    <s v=""/>
    <s v=""/>
    <s v=""/>
    <s v=""/>
    <s v=""/>
    <s v=""/>
    <s v="RS"/>
    <s v="NL"/>
  </r>
  <r>
    <s v="42985شهاب الدين عماد محمدshehab303emad@gmail.comاستفسار عن مسار الطرد"/>
    <d v="2017-09-07T00:00:00"/>
    <d v="1899-12-30T11:57:50"/>
    <s v="شهاب الدين عماد محمد"/>
    <x v="0"/>
    <s v="shehab303emad@gmail.com"/>
    <s v="29708282100691"/>
    <s v="0201147541908"/>
    <x v="1"/>
    <m/>
    <x v="8"/>
    <n v="7"/>
    <n v="11"/>
    <n v="5"/>
    <s v="RS791717194CN"/>
    <s v=""/>
    <s v=""/>
    <s v=""/>
    <s v=""/>
    <s v=""/>
    <s v=""/>
    <s v=""/>
    <s v="RS"/>
    <s v="CN"/>
  </r>
  <r>
    <s v="42985رانيا السيد فتوحLiyeforu@hotmail.comاستفسار عن مسار الطرد"/>
    <d v="2017-09-07T00:00:00"/>
    <d v="1899-12-30T11:36:43"/>
    <s v="رانيا السيد فتوح"/>
    <x v="0"/>
    <s v="Liyeforu@hotmail.com"/>
    <s v="28009180202521"/>
    <s v="00201222521894"/>
    <x v="1"/>
    <m/>
    <x v="8"/>
    <n v="7"/>
    <n v="11"/>
    <n v="5"/>
    <s v="RB302301620SG"/>
    <s v="RB301826541SG"/>
    <s v=""/>
    <s v=""/>
    <s v=""/>
    <s v=""/>
    <s v=""/>
    <s v=""/>
    <s v="RB"/>
    <s v="SG"/>
  </r>
  <r>
    <s v="42985نيازي حسنm.niazey@gmail.comاستفسار عن مسار الطرد"/>
    <d v="2017-09-07T00:00:00"/>
    <d v="1899-12-30T11:35:28"/>
    <s v="نيازي حسن"/>
    <x v="0"/>
    <s v="m.niazey@gmail.com"/>
    <s v="00201010351121"/>
    <s v="00201010351121"/>
    <x v="1"/>
    <m/>
    <x v="8"/>
    <n v="7"/>
    <n v="11"/>
    <n v="5"/>
    <s v="EE704762130EG"/>
    <s v=""/>
    <s v=""/>
    <s v=""/>
    <s v=""/>
    <s v=""/>
    <s v=""/>
    <s v=""/>
    <s v="EE"/>
    <s v="EG"/>
  </r>
  <r>
    <s v="42985hany rashad mohamedhanyrashad_2006@hotmail.comاستفسار عن مسار الطرد"/>
    <d v="2017-09-07T00:00:00"/>
    <d v="1899-12-30T11:21:42"/>
    <s v="hany rashad mohamed"/>
    <x v="0"/>
    <s v="hanyrashad_2006@hotmail.com"/>
    <s v=": v918233-r"/>
    <s v="005513996772255"/>
    <x v="1"/>
    <m/>
    <x v="8"/>
    <n v="7"/>
    <n v="11"/>
    <n v="5"/>
    <s v="cp292765630br"/>
    <s v=""/>
    <s v=""/>
    <s v=""/>
    <s v=""/>
    <s v=""/>
    <s v=""/>
    <s v=""/>
    <s v="CP"/>
    <s v="BR"/>
  </r>
  <r>
    <s v="42985محروس حلمي عاليmahrous.helmy@elgouna.comاستفسار عن مسار الطرد"/>
    <d v="2017-09-07T00:00:00"/>
    <d v="1899-12-30T11:09:06"/>
    <s v="محروس حلمي عالي"/>
    <x v="0"/>
    <s v="mahrous.helmy@elgouna.com"/>
    <s v="28003082500418"/>
    <s v="01229275380"/>
    <x v="1"/>
    <m/>
    <x v="8"/>
    <n v="7"/>
    <n v="11"/>
    <n v="5"/>
    <s v="cf114868332au"/>
    <s v=""/>
    <s v=""/>
    <s v=""/>
    <s v=""/>
    <s v=""/>
    <s v=""/>
    <s v=""/>
    <s v="CF"/>
    <s v="AU"/>
  </r>
  <r>
    <s v="42985هدي محمد السيدWww.wardamohamed87@gmail.comشــكــوى"/>
    <d v="2017-09-07T00:00:00"/>
    <d v="1899-12-30T10:44:19"/>
    <s v="هدي محمد السيد"/>
    <x v="0"/>
    <s v="Www.wardamohamed87@gmail.com"/>
    <s v=": A18490892"/>
    <s v="00966544632920"/>
    <x v="2"/>
    <m/>
    <x v="8"/>
    <n v="7"/>
    <n v="10"/>
    <n v="5"/>
    <s v="ek000502550sa"/>
    <s v=""/>
    <s v=""/>
    <s v=""/>
    <s v=""/>
    <s v=""/>
    <s v=""/>
    <s v=""/>
    <s v="EK"/>
    <s v="SA"/>
  </r>
  <r>
    <s v="42985محمود سامي أحمد داودmahmoud.sami81@yahoo.comأخـــــرى"/>
    <d v="2017-09-07T00:00:00"/>
    <d v="1899-12-30T10:34:08"/>
    <s v="محمود سامي أحمد داود"/>
    <x v="0"/>
    <s v="mahmoud.sami81@yahoo.com"/>
    <s v="29202021700135"/>
    <s v="00201066055430"/>
    <x v="4"/>
    <m/>
    <x v="8"/>
    <n v="7"/>
    <n v="10"/>
    <n v="5"/>
    <s v=""/>
    <s v=""/>
    <s v=""/>
    <s v=""/>
    <s v=""/>
    <s v=""/>
    <s v=""/>
    <s v=""/>
    <s v=""/>
    <s v=""/>
  </r>
  <r>
    <s v="42985محمد مصطفىmoh1178@gmail.comشــكــوى"/>
    <d v="2017-09-07T00:00:00"/>
    <d v="1899-12-30T10:26:46"/>
    <s v="محمد مصطفى"/>
    <x v="0"/>
    <s v="moh1178@gmail.com"/>
    <s v="27811030200314"/>
    <s v="00201221109291"/>
    <x v="2"/>
    <m/>
    <x v="8"/>
    <n v="7"/>
    <n v="10"/>
    <n v="5"/>
    <s v="EE019659165EG"/>
    <s v=""/>
    <s v=""/>
    <s v=""/>
    <s v=""/>
    <s v=""/>
    <s v=""/>
    <s v=""/>
    <s v="EE"/>
    <s v="EG"/>
  </r>
  <r>
    <s v="42985احمد محمد سليمانsulimare07@gmail.comشــكــوى"/>
    <d v="2017-09-07T00:00:00"/>
    <d v="1899-12-30T07:05:05"/>
    <s v="احمد محمد سليمان"/>
    <x v="0"/>
    <s v="sulimare07@gmail.com"/>
    <s v="28709258800413"/>
    <s v="201116718603"/>
    <x v="2"/>
    <m/>
    <x v="8"/>
    <n v="7"/>
    <n v="7"/>
    <n v="5"/>
    <s v=""/>
    <s v=""/>
    <s v=""/>
    <s v=""/>
    <s v=""/>
    <s v=""/>
    <s v=""/>
    <s v=""/>
    <s v=""/>
    <s v=""/>
  </r>
  <r>
    <s v="42985احمد مصطفي محمدahmed_mostafa21@hotmail.comاستفسار عن مسار الطرد"/>
    <d v="2017-09-07T00:00:00"/>
    <d v="1899-12-30T06:02:01"/>
    <s v="احمد مصطفي محمد"/>
    <x v="0"/>
    <s v="ahmed_mostafa21@hotmail.com"/>
    <s v="28911170101578"/>
    <s v="201119201493"/>
    <x v="1"/>
    <m/>
    <x v="8"/>
    <n v="7"/>
    <n v="6"/>
    <n v="5"/>
    <s v="RU755244704CN"/>
    <s v=""/>
    <s v=""/>
    <s v=""/>
    <s v=""/>
    <s v=""/>
    <s v=""/>
    <s v=""/>
    <s v="RU"/>
    <s v="CN"/>
  </r>
  <r>
    <s v="42985محمد احمد محمد عبد العالamrhmada237@gmail.comاستفسار عن مسار الطرد"/>
    <d v="2017-09-07T00:00:00"/>
    <d v="1899-12-30T05:29:53"/>
    <s v="محمد احمد محمد عبد العال"/>
    <x v="0"/>
    <s v="amrhmada237@gmail.com"/>
    <s v="29101152600933"/>
    <s v="1114009796"/>
    <x v="1"/>
    <m/>
    <x v="8"/>
    <n v="7"/>
    <n v="5"/>
    <n v="5"/>
    <s v=""/>
    <s v=""/>
    <s v=""/>
    <s v=""/>
    <s v=""/>
    <s v=""/>
    <s v=""/>
    <s v=""/>
    <s v=""/>
    <s v=""/>
  </r>
  <r>
    <s v="42985محمد هاني محمد سعدMohamedhany.1976@gmail.comشــكــوى"/>
    <d v="2017-09-07T00:00:00"/>
    <d v="1899-12-30T04:14:46"/>
    <s v="محمد هاني محمد سعد"/>
    <x v="0"/>
    <s v="Mohamedhany.1976@gmail.com"/>
    <s v="41300883070672"/>
    <s v="201005203097"/>
    <x v="2"/>
    <m/>
    <x v="8"/>
    <n v="7"/>
    <n v="4"/>
    <n v="5"/>
    <s v="EE704067395EG"/>
    <s v="EE704085969EG"/>
    <s v="EE704390265EG"/>
    <s v="EE704391102EG"/>
    <s v=""/>
    <s v=""/>
    <s v=""/>
    <s v=""/>
    <s v="EE"/>
    <s v="EG"/>
  </r>
  <r>
    <s v="42984محمد عبدالوهاب مسعود عبدالوهاب3bdelwahab@gmail.comشــكــوى"/>
    <d v="2017-09-06T00:00:00"/>
    <d v="1899-12-30T21:21:13"/>
    <s v="محمد عبدالوهاب مسعود عبدالوهاب"/>
    <x v="0"/>
    <s v="3bdelwahab@gmail.com"/>
    <s v="28212060201997"/>
    <s v="201222238077"/>
    <x v="2"/>
    <m/>
    <x v="8"/>
    <n v="6"/>
    <n v="21"/>
    <n v="4"/>
    <s v="EE704562252EG"/>
    <s v=""/>
    <s v=""/>
    <s v=""/>
    <s v=""/>
    <s v=""/>
    <s v=""/>
    <s v=""/>
    <s v="EE"/>
    <s v="EG"/>
  </r>
  <r>
    <s v="42984شكري عبد الحميدmohamedesmaeil66@outlook.saشــكــوى"/>
    <d v="2017-09-06T00:00:00"/>
    <d v="1899-12-30T20:52:42"/>
    <s v="شكري عبد الحميد"/>
    <x v="0"/>
    <s v="mohamedesmaeil66@outlook.sa"/>
    <s v="25512171400673"/>
    <s v="201227645818"/>
    <x v="2"/>
    <m/>
    <x v="8"/>
    <n v="6"/>
    <n v="20"/>
    <n v="4"/>
    <s v=""/>
    <s v=""/>
    <s v=""/>
    <s v=""/>
    <s v=""/>
    <s v=""/>
    <s v=""/>
    <s v=""/>
    <s v=""/>
    <s v=""/>
  </r>
  <r>
    <s v="42984Ibrahim Mohamad Atta Omaribrahim.geophysicist@outlook.comاستفسار عن مسار الطرد"/>
    <d v="2017-09-06T00:00:00"/>
    <d v="1899-12-30T20:41:27"/>
    <s v="Ibrahim Mohamad Atta Omar"/>
    <x v="0"/>
    <s v="ibrahim.geophysicist@outlook.com"/>
    <s v="29109141203879"/>
    <s v="201116840060"/>
    <x v="1"/>
    <m/>
    <x v="8"/>
    <n v="6"/>
    <n v="20"/>
    <n v="4"/>
    <s v="EC415154724SG"/>
    <s v=""/>
    <s v=""/>
    <s v=""/>
    <s v=""/>
    <s v=""/>
    <s v=""/>
    <s v=""/>
    <s v="EC"/>
    <s v="SG"/>
  </r>
  <r>
    <s v="42984OLGUI ZINEBZinebslassi555@gmail.comشــكــوى"/>
    <d v="2017-09-06T00:00:00"/>
    <d v="1899-12-30T19:50:27"/>
    <s v="OLGUI ZINEB"/>
    <x v="43"/>
    <s v="Zinebslassi555@gmail.com"/>
    <s v="CD189004"/>
    <s v="212662118627+"/>
    <x v="2"/>
    <m/>
    <x v="8"/>
    <n v="6"/>
    <n v="19"/>
    <n v="4"/>
    <s v="CP700327418EG"/>
    <s v=""/>
    <s v=""/>
    <s v=""/>
    <s v=""/>
    <s v=""/>
    <s v=""/>
    <s v=""/>
    <s v="CP"/>
    <s v="EG"/>
  </r>
  <r>
    <s v="42984السيد عبد العزيز محمد حسنadelhosnywbs@gmail.comشــكــوى"/>
    <d v="2017-09-06T00:00:00"/>
    <d v="1899-12-30T18:41:21"/>
    <s v="السيد عبد العزيز محمد حسن"/>
    <x v="0"/>
    <s v="adelhosnywbs@gmail.com"/>
    <s v="24311120200131"/>
    <s v="01223062992"/>
    <x v="2"/>
    <m/>
    <x v="8"/>
    <n v="6"/>
    <n v="18"/>
    <n v="4"/>
    <s v=""/>
    <s v=""/>
    <s v=""/>
    <s v=""/>
    <s v=""/>
    <s v=""/>
    <s v=""/>
    <s v=""/>
    <s v=""/>
    <s v=""/>
  </r>
  <r>
    <s v="42984وصفى حكيم لويزwasfy_h6666@yahoo.comاستفسار عن مسار الطرد"/>
    <d v="2017-09-06T00:00:00"/>
    <d v="1899-12-30T18:33:35"/>
    <s v="وصفى حكيم لويز"/>
    <x v="0"/>
    <s v="wasfy_h6666@yahoo.com"/>
    <s v="27412042400252"/>
    <s v="01226670935"/>
    <x v="1"/>
    <m/>
    <x v="8"/>
    <n v="6"/>
    <n v="18"/>
    <n v="4"/>
    <s v="EE019773055EG"/>
    <s v=""/>
    <s v=""/>
    <s v=""/>
    <s v=""/>
    <s v=""/>
    <s v=""/>
    <s v=""/>
    <s v="EE"/>
    <s v="EG"/>
  </r>
  <r>
    <s v="42984محمد أشرف محمد عبدهm.ashraf3000@gmail.comاستفسار عن مسار الطرد"/>
    <n v="42984"/>
    <n v="0.76071759259259253"/>
    <s v="محمد أشرف محمد عبده"/>
    <x v="0"/>
    <s v="m.ashraf3000@gmail.com"/>
    <s v="28509138800437"/>
    <s v="201000615435"/>
    <x v="1"/>
    <m/>
    <x v="8"/>
    <n v="6"/>
    <n v="18"/>
    <n v="4"/>
    <s v="EE704713275EG"/>
    <s v=""/>
    <s v=""/>
    <s v=""/>
    <s v=""/>
    <s v=""/>
    <s v=""/>
    <s v=""/>
    <s v="EE"/>
    <s v="EG"/>
  </r>
  <r>
    <s v="42984أحمد هشام أحمد دانشahmed.danish@hotmail.comاستفسار عن مسار الطرد"/>
    <d v="2017-09-06T00:00:00"/>
    <d v="1899-12-30T16:57:29"/>
    <s v="أحمد هشام أحمد دانش"/>
    <x v="0"/>
    <s v="ahmed.danish@hotmail.com"/>
    <s v="27410250100154"/>
    <s v="201001423681"/>
    <x v="1"/>
    <m/>
    <x v="8"/>
    <n v="6"/>
    <n v="16"/>
    <n v="4"/>
    <s v="RT390982930HK"/>
    <s v="RT380212398HK"/>
    <s v=""/>
    <s v=""/>
    <s v=""/>
    <s v=""/>
    <s v=""/>
    <s v=""/>
    <s v="RT"/>
    <s v="HK"/>
  </r>
  <r>
    <s v="42984مؤسسة الحوشى للتسويق والتوكيلات التجاريةelhoshymedia@gmail.comشــكــوى"/>
    <d v="2017-09-06T00:00:00"/>
    <d v="1899-12-30T16:51:40"/>
    <s v="مؤسسة الحوشى للتسويق والتوكيلات التجارية"/>
    <x v="0"/>
    <s v="elhoshymedia@gmail.com"/>
    <s v="28107221800898"/>
    <s v="201097978586"/>
    <x v="2"/>
    <m/>
    <x v="8"/>
    <n v="6"/>
    <n v="16"/>
    <n v="4"/>
    <s v=""/>
    <s v=""/>
    <s v=""/>
    <s v=""/>
    <s v=""/>
    <s v=""/>
    <s v=""/>
    <s v=""/>
    <s v=""/>
    <s v=""/>
  </r>
  <r>
    <s v="42984محمد هاني عماره ابراهيمMohamedhanys@hotmail.comشــكــوى"/>
    <d v="2017-09-06T00:00:00"/>
    <d v="1899-12-30T15:04:29"/>
    <s v="محمد هاني عماره ابراهيم"/>
    <x v="0"/>
    <s v="Mohamedhanys@hotmail.com"/>
    <s v="28108241202357"/>
    <s v="01289493200"/>
    <x v="2"/>
    <m/>
    <x v="8"/>
    <n v="6"/>
    <n v="15"/>
    <n v="4"/>
    <s v=""/>
    <s v=""/>
    <s v=""/>
    <s v=""/>
    <s v=""/>
    <s v=""/>
    <s v=""/>
    <s v=""/>
    <s v=""/>
    <s v=""/>
  </r>
  <r>
    <s v="42984ahmed hamada ahmed ibrahimahmed.hamada919192@gmail.comاستفسار عن مسار الطرد"/>
    <d v="2017-09-06T00:00:00"/>
    <d v="1899-12-30T14:45:58"/>
    <s v="ahmed hamada ahmed ibrahim"/>
    <x v="0"/>
    <s v="ahmed.hamada919192@gmail.com"/>
    <s v="29108151180"/>
    <s v="01000504278"/>
    <x v="1"/>
    <m/>
    <x v="8"/>
    <n v="6"/>
    <n v="14"/>
    <n v="4"/>
    <s v="rf474649394sg"/>
    <s v=""/>
    <s v=""/>
    <s v=""/>
    <s v=""/>
    <s v=""/>
    <s v=""/>
    <s v=""/>
    <s v="RF"/>
    <s v="SG"/>
  </r>
  <r>
    <s v="42984كرم عبدالظاهرKaram.abdelzaher@gmail.comاستفسار عن مسار الطرد"/>
    <d v="2017-09-06T00:00:00"/>
    <d v="1899-12-30T14:44:07"/>
    <s v="كرم عبدالظاهر"/>
    <x v="2"/>
    <s v="Karam.abdelzaher@gmail.com"/>
    <s v=": A10697778"/>
    <s v="00966500659576"/>
    <x v="1"/>
    <m/>
    <x v="8"/>
    <n v="6"/>
    <n v="14"/>
    <n v="4"/>
    <s v="EE704584111EG"/>
    <s v=""/>
    <s v=""/>
    <s v=""/>
    <s v=""/>
    <s v=""/>
    <s v=""/>
    <s v=""/>
    <s v="EE"/>
    <s v="EG"/>
  </r>
  <r>
    <s v="42984وردة عيسى حقار محمدينwrda.eiisa@yahoo.comاستفســار عن خدمــة"/>
    <d v="2017-09-06T00:00:00"/>
    <d v="1899-12-30T14:40:47"/>
    <s v="وردة عيسى حقار محمدين"/>
    <x v="0"/>
    <s v="wrda.eiisa@yahoo.com"/>
    <s v="28306012800123"/>
    <s v="00201156893215"/>
    <x v="0"/>
    <m/>
    <x v="8"/>
    <n v="6"/>
    <n v="14"/>
    <n v="4"/>
    <s v=""/>
    <s v=""/>
    <s v=""/>
    <s v=""/>
    <s v=""/>
    <s v=""/>
    <s v=""/>
    <s v=""/>
    <s v=""/>
    <s v=""/>
  </r>
  <r>
    <s v="42984Sinin Al-MotoriSininalmotori20@gmail.comاستفســار عن خدمــة"/>
    <d v="2017-09-06T00:00:00"/>
    <d v="1899-12-30T14:24:16"/>
    <s v="Sinin Al-Motori"/>
    <x v="10"/>
    <s v="Sininalmotori20@gmail.com"/>
    <s v="0049"/>
    <s v="968224761519400"/>
    <x v="0"/>
    <m/>
    <x v="8"/>
    <n v="6"/>
    <n v="14"/>
    <n v="4"/>
    <s v=""/>
    <s v=""/>
    <s v=""/>
    <s v=""/>
    <s v=""/>
    <s v=""/>
    <s v=""/>
    <s v=""/>
    <s v=""/>
    <s v=""/>
  </r>
  <r>
    <s v="42984Ali Taher Ali Ahmedalitaher87@gmail.comاستفسار عن مسار الطرد"/>
    <d v="2017-09-06T00:00:00"/>
    <d v="1899-12-30T14:03:22"/>
    <s v="Ali Taher Ali Ahmed"/>
    <x v="0"/>
    <s v="alitaher87@gmail.com"/>
    <s v=": A18334031"/>
    <s v="+36704122047"/>
    <x v="1"/>
    <m/>
    <x v="8"/>
    <n v="6"/>
    <n v="14"/>
    <n v="4"/>
    <s v="RR421782224EG"/>
    <s v=""/>
    <s v=""/>
    <s v=""/>
    <s v=""/>
    <s v=""/>
    <s v=""/>
    <s v=""/>
    <s v="RR"/>
    <s v="EG"/>
  </r>
  <r>
    <s v="42984رحاب عبد المنعمrehab.monam@gmail.comاستفسار عن مسار الطرد"/>
    <d v="2017-09-06T00:00:00"/>
    <d v="1899-12-30T13:48:48"/>
    <s v="رحاب عبد المنعم"/>
    <x v="0"/>
    <s v="rehab.monam@gmail.com"/>
    <s v="29512231400184"/>
    <s v="01068960009"/>
    <x v="1"/>
    <m/>
    <x v="8"/>
    <n v="6"/>
    <n v="13"/>
    <n v="4"/>
    <s v="RR681416210AR"/>
    <s v=""/>
    <s v=""/>
    <s v=""/>
    <s v=""/>
    <s v=""/>
    <s v=""/>
    <s v=""/>
    <s v="RR"/>
    <s v="AR"/>
  </r>
  <r>
    <s v="42984محمد عبد الوهاب مسعود عبد الوهاب3BDELWAHAB@GMAIL.COMشــكــوى"/>
    <n v="42984"/>
    <n v="0.56414351851851852"/>
    <s v="محمد عبد الوهاب مسعود عبد الوهاب"/>
    <x v="0"/>
    <s v="3BDELWAHAB@GMAIL.COM"/>
    <s v="28212060201997"/>
    <s v="01222238077"/>
    <x v="2"/>
    <m/>
    <x v="8"/>
    <n v="6"/>
    <n v="13"/>
    <n v="4"/>
    <s v="EE704562252EG"/>
    <s v=""/>
    <s v=""/>
    <s v=""/>
    <s v=""/>
    <s v=""/>
    <s v=""/>
    <s v=""/>
    <s v="EE"/>
    <s v="EG"/>
  </r>
  <r>
    <s v="42984Mohammad daliCo_dali@yahoo.comاستفسار عن مسار الطرد"/>
    <d v="2017-09-06T00:00:00"/>
    <d v="1899-12-30T13:32:21"/>
    <s v="Mohammad dali"/>
    <x v="14"/>
    <s v="Co_dali@yahoo.com"/>
    <s v="197704191233"/>
    <s v="0046733332080"/>
    <x v="1"/>
    <m/>
    <x v="8"/>
    <n v="6"/>
    <n v="13"/>
    <n v="4"/>
    <s v="CP003093960EG"/>
    <s v=""/>
    <s v=""/>
    <s v=""/>
    <s v=""/>
    <s v=""/>
    <s v=""/>
    <s v=""/>
    <s v="CP"/>
    <s v="EG"/>
  </r>
  <r>
    <s v="42984محمد رشدي عليmoe.roshdy@gmail.comشــكــوى"/>
    <d v="2017-09-06T00:00:00"/>
    <d v="1899-12-30T13:27:03"/>
    <s v="محمد رشدي علي"/>
    <x v="0"/>
    <s v="moe.roshdy@gmail.com"/>
    <s v="28605220104553"/>
    <s v="201007711163"/>
    <x v="2"/>
    <m/>
    <x v="8"/>
    <n v="6"/>
    <n v="13"/>
    <n v="4"/>
    <s v=""/>
    <s v=""/>
    <s v=""/>
    <s v=""/>
    <s v=""/>
    <s v=""/>
    <s v=""/>
    <s v=""/>
    <s v=""/>
    <s v=""/>
  </r>
  <r>
    <s v="42984ماجد غنيمfrxqbc12@gmail.comاستفسار عن مسار الطرد"/>
    <d v="2017-09-06T00:00:00"/>
    <d v="1899-12-30T12:46:21"/>
    <s v="ماجد غنيم"/>
    <x v="0"/>
    <s v="frxqbc12@gmail.com"/>
    <s v="27612101200075"/>
    <s v="4663410001514"/>
    <x v="1"/>
    <m/>
    <x v="8"/>
    <n v="6"/>
    <n v="12"/>
    <n v="4"/>
    <s v="EE017004298EG"/>
    <s v=""/>
    <s v=""/>
    <s v=""/>
    <s v=""/>
    <s v=""/>
    <s v=""/>
    <s v=""/>
    <s v="EE"/>
    <s v="EG"/>
  </r>
  <r>
    <s v="42984ahmed gamilzinebslassi555@gmail.comاستفسار عن مسار الطرد"/>
    <d v="2017-09-06T00:00:00"/>
    <d v="1899-12-30T12:43:14"/>
    <s v="ahmed gamil"/>
    <x v="0"/>
    <s v="zinebslassi555@gmail.com"/>
    <s v=": A17028294"/>
    <s v="01001854058"/>
    <x v="1"/>
    <m/>
    <x v="8"/>
    <n v="6"/>
    <n v="12"/>
    <n v="4"/>
    <s v="CP700327418EG"/>
    <s v=""/>
    <s v=""/>
    <s v=""/>
    <s v=""/>
    <s v=""/>
    <s v=""/>
    <s v=""/>
    <s v="CP"/>
    <s v="EG"/>
  </r>
  <r>
    <s v="42984Ahmed Elsabbanahmadalsabban@hotmail.comاستفسار عن مسار الطرد"/>
    <d v="2017-09-06T00:00:00"/>
    <d v="1899-12-30T12:25:44"/>
    <s v="Ahmed Elsabban"/>
    <x v="0"/>
    <s v="ahmadalsabban@hotmail.com"/>
    <s v="103334"/>
    <s v="201001913875"/>
    <x v="1"/>
    <m/>
    <x v="8"/>
    <n v="6"/>
    <n v="12"/>
    <n v="4"/>
    <s v="EE018766747EG"/>
    <s v=""/>
    <s v=""/>
    <s v=""/>
    <s v=""/>
    <s v=""/>
    <s v=""/>
    <s v=""/>
    <s v="EE"/>
    <s v="EG"/>
  </r>
  <r>
    <s v="42984محمود أحمد14130@stemegypt.edu.egاستفسار عن مسار الطرد"/>
    <d v="2017-09-06T00:00:00"/>
    <d v="1899-12-30T12:12:13"/>
    <s v="محمود أحمد"/>
    <x v="0"/>
    <s v="14130@stemegypt.edu.eg"/>
    <s v="29812192201776"/>
    <s v="01278484096"/>
    <x v="1"/>
    <m/>
    <x v="8"/>
    <n v="6"/>
    <n v="12"/>
    <n v="4"/>
    <s v="RX582612495DE"/>
    <s v=""/>
    <s v=""/>
    <s v=""/>
    <s v=""/>
    <s v=""/>
    <s v=""/>
    <s v=""/>
    <s v="RX"/>
    <s v="DE"/>
  </r>
  <r>
    <s v="42984خلود محمد احمدkholoud.hemmat@gmail.comاستفسار عن مسار الطرد"/>
    <d v="2017-09-06T00:00:00"/>
    <d v="1899-12-30T11:46:28"/>
    <s v="خلود محمد احمد"/>
    <x v="0"/>
    <s v="kholoud.hemmat@gmail.com"/>
    <s v="28309040102007"/>
    <s v="01121121183"/>
    <x v="1"/>
    <m/>
    <x v="8"/>
    <n v="6"/>
    <n v="11"/>
    <n v="4"/>
    <s v="UA377788300US"/>
    <s v=""/>
    <s v=""/>
    <s v=""/>
    <s v=""/>
    <s v=""/>
    <s v=""/>
    <s v=""/>
    <s v="UA"/>
    <s v="US"/>
  </r>
  <r>
    <s v="42984محمد عبد القادر متوليmkmetwally@gmail.comاستفسار عن مسار الطرد"/>
    <d v="2017-09-06T00:00:00"/>
    <d v="1899-12-30T11:27:31"/>
    <s v="محمد عبد القادر متولي"/>
    <x v="0"/>
    <s v="mkmetwally@gmail.com"/>
    <s v="28002250200755"/>
    <s v="01009455594"/>
    <x v="1"/>
    <m/>
    <x v="8"/>
    <n v="6"/>
    <n v="11"/>
    <n v="4"/>
    <s v="RM275993040CN"/>
    <s v=""/>
    <s v=""/>
    <s v=""/>
    <s v=""/>
    <s v=""/>
    <s v=""/>
    <s v=""/>
    <s v="RM"/>
    <s v="CN"/>
  </r>
  <r>
    <s v="42984بدر عبداللهBadrabdalla@outlook.comاستفسار عن مسار الطرد"/>
    <d v="2017-09-06T00:00:00"/>
    <d v="1899-12-30T11:23:22"/>
    <s v="بدر عبدالله"/>
    <x v="0"/>
    <s v="Badrabdalla@outlook.com"/>
    <s v="27909080400217"/>
    <s v="201224691468"/>
    <x v="1"/>
    <m/>
    <x v="8"/>
    <n v="6"/>
    <n v="11"/>
    <n v="4"/>
    <s v="RR711625602EG"/>
    <s v=""/>
    <s v=""/>
    <s v=""/>
    <s v=""/>
    <s v=""/>
    <s v=""/>
    <s v=""/>
    <s v="RR"/>
    <s v="EG"/>
  </r>
  <r>
    <s v="42984محمد رشاد عبدالعالrashadphotography@yahoo.comاستفسار عن مسار الطرد"/>
    <d v="2017-09-06T00:00:00"/>
    <d v="1899-12-30T11:06:14"/>
    <s v="محمد رشاد عبدالعال"/>
    <x v="0"/>
    <s v="rashadphotography@yahoo.com"/>
    <s v="28705280200734"/>
    <s v="201126621123"/>
    <x v="1"/>
    <m/>
    <x v="8"/>
    <n v="6"/>
    <n v="11"/>
    <n v="4"/>
    <s v="RL563600265IE"/>
    <s v=""/>
    <s v=""/>
    <s v=""/>
    <s v=""/>
    <s v=""/>
    <s v=""/>
    <s v=""/>
    <s v="RL"/>
    <s v="IE"/>
  </r>
  <r>
    <s v="42984ehab medhatehabceg@gmail.comاستفسار عن مسار الطرد"/>
    <d v="2017-09-06T00:00:00"/>
    <d v="1899-12-30T09:51:26"/>
    <s v="ehab medhat"/>
    <x v="0"/>
    <s v="ehabceg@gmail.com"/>
    <s v="27307180101454"/>
    <s v="201005289191"/>
    <x v="1"/>
    <m/>
    <x v="8"/>
    <n v="6"/>
    <n v="9"/>
    <n v="4"/>
    <s v="rb307975019sg"/>
    <s v=""/>
    <s v=""/>
    <s v=""/>
    <s v=""/>
    <s v=""/>
    <s v=""/>
    <s v=""/>
    <s v="RB"/>
    <s v="SG"/>
  </r>
  <r>
    <s v="42984خالد سمير عبد الرحمنKha160185@yahoo.comاستفسار عن مسار الطرد"/>
    <d v="2017-09-06T00:00:00"/>
    <d v="1899-12-30T08:46:28"/>
    <s v="خالد سمير عبد الرحمن"/>
    <x v="0"/>
    <s v="Kha160185@yahoo.com"/>
    <s v="28501161900375"/>
    <s v="00201000938947"/>
    <x v="1"/>
    <m/>
    <x v="8"/>
    <n v="6"/>
    <n v="8"/>
    <n v="4"/>
    <s v=""/>
    <s v=""/>
    <s v=""/>
    <s v=""/>
    <s v=""/>
    <s v=""/>
    <s v=""/>
    <s v=""/>
    <s v=""/>
    <s v=""/>
  </r>
  <r>
    <s v="42984 Mahmoud RezkMahmoud.rezk.843@gmail.comاستفسار عن مسار الطرد"/>
    <d v="2017-09-06T00:00:00"/>
    <d v="1899-12-30T02:28:37"/>
    <s v=" Mahmoud Rezk"/>
    <x v="0"/>
    <s v="Mahmoud.rezk.843@gmail.com"/>
    <s v="29402121803739"/>
    <s v="201116480047"/>
    <x v="1"/>
    <m/>
    <x v="8"/>
    <n v="6"/>
    <n v="2"/>
    <n v="4"/>
    <s v="EE019454595EG"/>
    <s v=""/>
    <s v=""/>
    <s v=""/>
    <s v=""/>
    <s v=""/>
    <s v=""/>
    <s v=""/>
    <s v="EE"/>
    <s v="EG"/>
  </r>
  <r>
    <s v="42984أحمد نبيل شوقى يسن نصارahmednassar9494@yahoo.comأخـــــرى"/>
    <n v="42984"/>
    <n v="4.7337962962962964E-2"/>
    <s v="أحمد نبيل شوقى يسن نصار"/>
    <x v="0"/>
    <s v="ahmednassar9494@yahoo.com"/>
    <s v="29407241402039"/>
    <s v="01273044105"/>
    <x v="4"/>
    <m/>
    <x v="8"/>
    <n v="6"/>
    <n v="1"/>
    <n v="4"/>
    <s v=""/>
    <s v=""/>
    <s v=""/>
    <s v=""/>
    <s v=""/>
    <s v=""/>
    <s v=""/>
    <s v=""/>
    <s v=""/>
    <s v=""/>
  </r>
  <r>
    <s v="42983رحاب عبد المنعم محمودrehab.monam@gmail.comاستفسار عن مسار الطرد"/>
    <d v="2017-09-05T00:00:00"/>
    <d v="1899-12-30T23:10:49"/>
    <s v="رحاب عبد المنعم محمود"/>
    <x v="0"/>
    <s v="rehab.monam@gmail.com"/>
    <s v="29512231400184"/>
    <s v="01068960009"/>
    <x v="1"/>
    <m/>
    <x v="8"/>
    <n v="5"/>
    <n v="23"/>
    <n v="3"/>
    <s v="RR681416210AR"/>
    <s v=""/>
    <s v=""/>
    <s v=""/>
    <s v=""/>
    <s v=""/>
    <s v=""/>
    <s v=""/>
    <s v="RR"/>
    <s v="AR"/>
  </r>
  <r>
    <s v="42983Saif Haggagseifeleslam40@gmail.comاستفسار عن مسار الطرد"/>
    <d v="2017-09-05T00:00:00"/>
    <d v="1899-12-30T20:47:05"/>
    <s v="Saif Haggag"/>
    <x v="0"/>
    <s v="seifeleslam40@gmail.com"/>
    <s v="29203120101339"/>
    <s v="01009559252"/>
    <x v="1"/>
    <m/>
    <x v="8"/>
    <n v="5"/>
    <n v="20"/>
    <n v="3"/>
    <s v="RQ129078551MY"/>
    <s v=""/>
    <s v=""/>
    <s v=""/>
    <s v=""/>
    <s v=""/>
    <s v=""/>
    <s v=""/>
    <s v="RQ"/>
    <s v="MY"/>
  </r>
  <r>
    <s v="42983عبدالواحد صلاح عبدالرسولabdelwahed.asser@gmail.comاستفسار عن مسار الطرد"/>
    <d v="2017-09-05T00:00:00"/>
    <d v="1899-12-30T19:53:53"/>
    <s v="عبدالواحد صلاح عبدالرسول"/>
    <x v="0"/>
    <s v="abdelwahed.asser@gmail.com"/>
    <s v="28809101403156"/>
    <s v="01094302930"/>
    <x v="1"/>
    <m/>
    <x v="8"/>
    <n v="5"/>
    <n v="19"/>
    <n v="3"/>
    <s v="eb018056005it"/>
    <s v=""/>
    <s v=""/>
    <s v=""/>
    <s v=""/>
    <s v=""/>
    <s v=""/>
    <s v=""/>
    <s v="EB"/>
    <s v="IT"/>
  </r>
  <r>
    <s v="42983Ayah N.A NassarYakh_2012@hotmail.comاستفسار عن مسار الطرد"/>
    <d v="2017-09-05T00:00:00"/>
    <d v="1899-12-30T18:08:21"/>
    <s v="Ayah N.A Nassar"/>
    <x v="0"/>
    <s v="Yakh_2012@hotmail.com"/>
    <s v=": 3599220"/>
    <s v="00201151189666"/>
    <x v="1"/>
    <m/>
    <x v="8"/>
    <n v="5"/>
    <n v="18"/>
    <n v="3"/>
    <s v="EP045271683RU"/>
    <s v=""/>
    <s v=""/>
    <s v=""/>
    <s v=""/>
    <s v=""/>
    <s v=""/>
    <s v=""/>
    <s v="EP"/>
    <s v="RU"/>
  </r>
  <r>
    <s v="42983Mohammad Mahmoud M F Alhosseinym_alhosseiny@hotmail.comشــكــوى"/>
    <d v="2017-09-05T00:00:00"/>
    <d v="1899-12-30T14:34:37"/>
    <s v="Mohammad Mahmoud M F Alhosseiny"/>
    <x v="0"/>
    <s v="m_alhosseiny@hotmail.com"/>
    <s v="26305302100113"/>
    <s v="201112135895"/>
    <x v="2"/>
    <m/>
    <x v="8"/>
    <n v="5"/>
    <n v="14"/>
    <n v="3"/>
    <s v="EE704624941EG"/>
    <s v=""/>
    <s v=""/>
    <s v=""/>
    <s v=""/>
    <s v=""/>
    <s v=""/>
    <s v=""/>
    <s v="EE"/>
    <s v="EG"/>
  </r>
  <r>
    <s v="42983احمد سمير محمد سعدmaney2015@gmail.comشــكــوى"/>
    <d v="2017-09-05T00:00:00"/>
    <d v="1899-12-30T14:26:00"/>
    <s v="احمد سمير محمد سعد"/>
    <x v="0"/>
    <s v="maney2015@gmail.com"/>
    <s v="28605311801451"/>
    <s v="01223447638"/>
    <x v="2"/>
    <m/>
    <x v="8"/>
    <n v="5"/>
    <n v="14"/>
    <n v="3"/>
    <s v=""/>
    <s v=""/>
    <s v=""/>
    <s v=""/>
    <s v=""/>
    <s v=""/>
    <s v=""/>
    <s v=""/>
    <s v=""/>
    <s v=""/>
  </r>
  <r>
    <s v="42983محمود ياسر محمودlookyoue321@gmail.comأخـــــرى"/>
    <d v="2017-09-05T00:00:00"/>
    <d v="1899-12-30T13:21:24"/>
    <s v="محمود ياسر محمود"/>
    <x v="0"/>
    <s v="lookyoue321@gmail.com"/>
    <s v="29712221300415"/>
    <s v="01110576595"/>
    <x v="4"/>
    <m/>
    <x v="8"/>
    <n v="5"/>
    <n v="13"/>
    <n v="3"/>
    <s v=""/>
    <s v=""/>
    <s v=""/>
    <s v=""/>
    <s v=""/>
    <s v=""/>
    <s v=""/>
    <s v=""/>
    <s v=""/>
    <s v=""/>
  </r>
  <r>
    <s v="42983شحاته عبدالجيد الشحات محمودs.salama12@hotmail.comاستفسار عن مسار الطرد"/>
    <d v="2017-09-05T00:00:00"/>
    <d v="1899-12-30T13:04:18"/>
    <s v="شحاته عبدالجيد الشحات محمود"/>
    <x v="0"/>
    <s v="s.salama12@hotmail.com"/>
    <s v="29008231300171"/>
    <s v="00201020220473"/>
    <x v="1"/>
    <m/>
    <x v="8"/>
    <n v="5"/>
    <n v="13"/>
    <n v="3"/>
    <s v="RX583059963DE"/>
    <s v=""/>
    <s v=""/>
    <s v=""/>
    <s v=""/>
    <s v=""/>
    <s v=""/>
    <s v=""/>
    <s v="RX"/>
    <s v="DE"/>
  </r>
  <r>
    <s v="42983Ibrahim TahaTahahassan2003@hotmail.comاستفسار عن مسار الطرد"/>
    <d v="2017-09-05T00:00:00"/>
    <d v="1899-12-30T13:01:48"/>
    <s v="Ibrahim Taha"/>
    <x v="0"/>
    <s v="Tahahassan2003@hotmail.com"/>
    <s v="29608252101214"/>
    <s v="00201155610191"/>
    <x v="1"/>
    <m/>
    <x v="8"/>
    <n v="5"/>
    <n v="13"/>
    <n v="3"/>
    <s v="RR504887196JP"/>
    <s v=""/>
    <s v=""/>
    <s v=""/>
    <s v=""/>
    <s v=""/>
    <s v=""/>
    <s v=""/>
    <s v="RR"/>
    <s v="JP"/>
  </r>
  <r>
    <s v="42983kamilia ali ahmed mahranahmedvip20100@yahoo.comشــكــوى"/>
    <d v="2017-09-05T00:00:00"/>
    <d v="1899-12-30T10:22:37"/>
    <s v="kamilia ali ahmed mahran"/>
    <x v="0"/>
    <s v="ahmedvip20100@yahoo.com"/>
    <s v="28805101401786"/>
    <s v="01066909025"/>
    <x v="2"/>
    <m/>
    <x v="8"/>
    <n v="5"/>
    <n v="10"/>
    <n v="3"/>
    <s v="EE018734832EG"/>
    <s v=""/>
    <s v=""/>
    <s v=""/>
    <s v=""/>
    <s v=""/>
    <s v=""/>
    <s v=""/>
    <s v="EE"/>
    <s v="EG"/>
  </r>
  <r>
    <s v="42983tamer sabratamersabra1975@gmail.comاستفسار عن مسار الطرد"/>
    <d v="2017-09-05T00:00:00"/>
    <d v="1899-12-30T09:24:06"/>
    <s v="tamer sabra"/>
    <x v="0"/>
    <s v="tamersabra1975@gmail.com"/>
    <s v="2750521010934"/>
    <s v="201006642436"/>
    <x v="1"/>
    <m/>
    <x v="8"/>
    <n v="5"/>
    <n v="9"/>
    <n v="3"/>
    <s v="rx582027071de"/>
    <s v=""/>
    <s v=""/>
    <s v=""/>
    <s v=""/>
    <s v=""/>
    <s v=""/>
    <s v=""/>
    <s v="RX"/>
    <s v="DE"/>
  </r>
  <r>
    <s v="42983بدر عبداللهBadrabdalla@outlook.comشــكــوى"/>
    <d v="2017-09-05T00:00:00"/>
    <d v="1899-12-30T09:14:15"/>
    <s v="بدر عبدالله"/>
    <x v="0"/>
    <s v="Badrabdalla@outlook.com"/>
    <s v="27909080400217"/>
    <s v="201224691468"/>
    <x v="2"/>
    <m/>
    <x v="8"/>
    <n v="5"/>
    <n v="9"/>
    <n v="3"/>
    <s v="RR711625602EG"/>
    <s v=""/>
    <s v=""/>
    <s v=""/>
    <s v=""/>
    <s v=""/>
    <s v=""/>
    <s v=""/>
    <s v="RR"/>
    <s v="EG"/>
  </r>
  <r>
    <s v="42983طه جادtagad35@gmail.comاستفســار فنـى"/>
    <d v="2017-09-05T00:00:00"/>
    <d v="1899-12-30T01:10:50"/>
    <s v="طه جاد"/>
    <x v="0"/>
    <s v="tagad35@gmail.com"/>
    <s v="29807022600052"/>
    <s v="01063978041"/>
    <x v="5"/>
    <m/>
    <x v="8"/>
    <n v="5"/>
    <n v="1"/>
    <n v="3"/>
    <s v=""/>
    <s v=""/>
    <s v=""/>
    <s v=""/>
    <s v=""/>
    <s v=""/>
    <s v=""/>
    <s v=""/>
    <s v=""/>
    <s v=""/>
  </r>
  <r>
    <s v="42982Ayman Garhy Halmyaymang071@gmail.comاستفسار عن مسار الطرد"/>
    <n v="42982"/>
    <n v="0.98879629629629628"/>
    <s v="Ayman Garhy Halmy"/>
    <x v="0"/>
    <s v="aymang071@gmail.com"/>
    <s v="29307232500074"/>
    <s v="±201122756644"/>
    <x v="1"/>
    <m/>
    <x v="8"/>
    <n v="4"/>
    <n v="23"/>
    <n v="2"/>
    <s v=""/>
    <s v=""/>
    <s v=""/>
    <s v=""/>
    <s v=""/>
    <s v=""/>
    <s v=""/>
    <s v=""/>
    <s v=""/>
    <s v=""/>
  </r>
  <r>
    <s v="42982نفين عادل جورجي ميخائيلmoreinmakram212@gmail.comشــكــوى"/>
    <d v="2017-09-04T00:00:00"/>
    <d v="1899-12-30T23:35:12"/>
    <s v="نفين عادل جورجي ميخائيل"/>
    <x v="0"/>
    <s v="moreinmakram212@gmail.com"/>
    <s v="27012142500248"/>
    <s v="01223247284"/>
    <x v="2"/>
    <m/>
    <x v="8"/>
    <n v="4"/>
    <n v="23"/>
    <n v="2"/>
    <s v=""/>
    <s v=""/>
    <s v=""/>
    <s v=""/>
    <s v=""/>
    <s v=""/>
    <s v=""/>
    <s v=""/>
    <s v=""/>
    <s v=""/>
  </r>
  <r>
    <s v="42982احمد جمال احمد سالمagamal6060@gmail.comشــكــوى"/>
    <d v="2017-09-04T00:00:00"/>
    <d v="1899-12-30T19:50:19"/>
    <s v="احمد جمال احمد سالم"/>
    <x v="0"/>
    <s v="agamal6060@gmail.com"/>
    <s v="28807231300933"/>
    <s v="201274601402"/>
    <x v="2"/>
    <m/>
    <x v="8"/>
    <n v="4"/>
    <n v="19"/>
    <n v="2"/>
    <s v=""/>
    <s v=""/>
    <s v=""/>
    <s v=""/>
    <s v=""/>
    <s v=""/>
    <s v=""/>
    <s v=""/>
    <s v=""/>
    <s v=""/>
  </r>
  <r>
    <s v="42982Muhammed Radymohamedabdelradi88@yahoo.comاستفسار عن مسار الطرد"/>
    <d v="2017-09-04T00:00:00"/>
    <d v="1899-12-30T19:17:20"/>
    <s v="Muhammed Rady"/>
    <x v="0"/>
    <s v="mohamedabdelradi88@yahoo.com"/>
    <s v="29511022101238"/>
    <s v="00201110436903"/>
    <x v="1"/>
    <m/>
    <x v="8"/>
    <n v="4"/>
    <n v="19"/>
    <n v="2"/>
    <s v="RF469625191SG"/>
    <s v=""/>
    <s v=""/>
    <s v=""/>
    <s v=""/>
    <s v=""/>
    <s v=""/>
    <s v=""/>
    <s v="RF"/>
    <s v="SG"/>
  </r>
  <r>
    <s v="42982Gamilgamil.nash47@gmail.comاستفســار عن خدمــة"/>
    <d v="2017-09-04T00:00:00"/>
    <d v="1899-12-30T18:36:47"/>
    <s v="Gamil"/>
    <x v="2"/>
    <s v="gamil.nash47@gmail.com"/>
    <s v=": A20506313"/>
    <s v="00966570159845"/>
    <x v="0"/>
    <m/>
    <x v="8"/>
    <n v="4"/>
    <n v="18"/>
    <n v="2"/>
    <s v=""/>
    <s v=""/>
    <s v=""/>
    <s v=""/>
    <s v=""/>
    <s v=""/>
    <s v=""/>
    <s v=""/>
    <s v=""/>
    <s v=""/>
  </r>
  <r>
    <s v="42982Medhat Tharwat Girgismedhat_tharwat76@yahoo.comاستفسار عن مسار الطرد"/>
    <d v="2017-09-04T00:00:00"/>
    <d v="1899-12-30T17:42:20"/>
    <s v="Medhat Tharwat Girgis"/>
    <x v="0"/>
    <s v="medhat_tharwat76@yahoo.com"/>
    <s v="27701012405316"/>
    <s v="00201227336837"/>
    <x v="1"/>
    <m/>
    <x v="8"/>
    <n v="4"/>
    <n v="17"/>
    <n v="2"/>
    <s v="RC100143421MY"/>
    <s v=""/>
    <s v=""/>
    <s v=""/>
    <s v=""/>
    <s v=""/>
    <s v=""/>
    <s v=""/>
    <s v="RC"/>
    <s v="MY"/>
  </r>
  <r>
    <s v="42982فايقة نبيه عبدالمجيدyahiaalbehairy@outlook.comشــكــوى"/>
    <d v="2017-09-04T00:00:00"/>
    <d v="1899-12-30T17:05:52"/>
    <s v="فايقة نبيه عبدالمجيد"/>
    <x v="0"/>
    <s v="yahiaalbehairy@outlook.com"/>
    <s v="A15561957"/>
    <s v="00201113635944"/>
    <x v="2"/>
    <m/>
    <x v="8"/>
    <n v="4"/>
    <n v="17"/>
    <n v="2"/>
    <s v="EE423700157AE"/>
    <s v=""/>
    <s v=""/>
    <s v=""/>
    <s v=""/>
    <s v=""/>
    <s v=""/>
    <s v=""/>
    <s v="EE"/>
    <s v="AE"/>
  </r>
  <r>
    <s v="42982وسام جرجسWesam.girgis@yahoo.co.ukاستفسار عن مسار الطرد"/>
    <d v="2017-09-04T00:00:00"/>
    <d v="1899-12-30T14:07:48"/>
    <s v="وسام جرجس"/>
    <x v="0"/>
    <s v="Wesam.girgis@yahoo.co.uk"/>
    <s v=": 509069415"/>
    <s v="00201208161101"/>
    <x v="1"/>
    <m/>
    <x v="8"/>
    <n v="4"/>
    <n v="14"/>
    <n v="2"/>
    <s v="rs006854784eg"/>
    <s v=""/>
    <s v=""/>
    <s v=""/>
    <s v=""/>
    <s v=""/>
    <s v=""/>
    <s v=""/>
    <s v="RS"/>
    <s v="EG"/>
  </r>
  <r>
    <s v="42982Shady youssryshadyyoussry@hotmail.comاستفسار عن مسار الطرد"/>
    <d v="2017-09-04T00:00:00"/>
    <d v="1899-12-30T12:43:35"/>
    <s v="Shady youssry"/>
    <x v="0"/>
    <s v="shadyyoussry@hotmail.com"/>
    <s v="28302200100419"/>
    <s v="201001465363"/>
    <x v="1"/>
    <m/>
    <x v="8"/>
    <n v="4"/>
    <n v="12"/>
    <n v="2"/>
    <s v="RK820314005CN"/>
    <s v=""/>
    <s v=""/>
    <s v=""/>
    <s v=""/>
    <s v=""/>
    <s v=""/>
    <s v=""/>
    <s v="RK"/>
    <s v="CN"/>
  </r>
  <r>
    <s v="42982السيد محمد حسن محمدsagda.shakaa@gmail.comاستفســار عن خدمــة"/>
    <d v="2017-09-04T00:00:00"/>
    <d v="1899-12-30T12:09:03"/>
    <s v="السيد محمد حسن محمد"/>
    <x v="0"/>
    <s v="sagda.shakaa@gmail.com"/>
    <s v="28801081201119"/>
    <s v="00201000946540"/>
    <x v="0"/>
    <m/>
    <x v="8"/>
    <n v="4"/>
    <n v="12"/>
    <n v="2"/>
    <s v=""/>
    <s v=""/>
    <s v=""/>
    <s v=""/>
    <s v=""/>
    <s v=""/>
    <s v=""/>
    <s v=""/>
    <s v=""/>
    <s v=""/>
  </r>
  <r>
    <s v="42982عبدالله محمد عبدربهSweet7eart88@gmail.comأخـــــرى"/>
    <d v="2017-09-04T00:00:00"/>
    <d v="1899-12-30T10:55:48"/>
    <s v="عبدالله محمد عبدربه"/>
    <x v="0"/>
    <s v="Sweet7eart88@gmail.com"/>
    <s v="28608201604218"/>
    <s v="201007914298"/>
    <x v="4"/>
    <m/>
    <x v="8"/>
    <n v="4"/>
    <n v="10"/>
    <n v="2"/>
    <s v=""/>
    <s v=""/>
    <s v=""/>
    <s v=""/>
    <s v=""/>
    <s v=""/>
    <s v=""/>
    <s v=""/>
    <s v=""/>
    <s v=""/>
  </r>
  <r>
    <s v="42982MIHAELA DESPINA STEFANmihaela.p.stefan@gmail.comشــكــوى"/>
    <d v="2017-09-04T00:00:00"/>
    <d v="1899-12-30T10:47:09"/>
    <s v="MIHAELA DESPINA STEFAN"/>
    <x v="52"/>
    <s v="mihaela.p.stefan@gmail.com"/>
    <s v="0722437657"/>
    <s v="0040722437657"/>
    <x v="2"/>
    <m/>
    <x v="8"/>
    <n v="4"/>
    <n v="10"/>
    <n v="2"/>
    <s v="EM998323943RO"/>
    <s v=""/>
    <s v=""/>
    <s v=""/>
    <s v=""/>
    <s v=""/>
    <s v=""/>
    <s v=""/>
    <s v="EM"/>
    <s v="RO"/>
  </r>
  <r>
    <s v="42982صباح منصور شحاتةSmsmlove1011@yahoo.comاستفسار عن مسار الطرد"/>
    <d v="2017-09-04T00:00:00"/>
    <d v="1899-12-30T10:40:18"/>
    <s v="صباح منصور شحاتة"/>
    <x v="14"/>
    <s v="Smsmlove1011@yahoo.com"/>
    <s v="27302250200763"/>
    <s v="0046726808074"/>
    <x v="1"/>
    <m/>
    <x v="8"/>
    <n v="4"/>
    <n v="10"/>
    <n v="2"/>
    <s v="RR711664481EG"/>
    <s v=""/>
    <s v=""/>
    <s v=""/>
    <s v=""/>
    <s v=""/>
    <s v=""/>
    <s v=""/>
    <s v="RR"/>
    <s v="EG"/>
  </r>
  <r>
    <s v="42982Oday SamadOdai.samad@gmail.comاستفسار عن مسار الطرد"/>
    <d v="2017-09-04T00:00:00"/>
    <d v="1899-12-30T06:58:26"/>
    <s v="Oday Samad"/>
    <x v="16"/>
    <s v="Odai.samad@gmail.com"/>
    <s v=": 1586899"/>
    <s v="0096599594268"/>
    <x v="1"/>
    <m/>
    <x v="8"/>
    <n v="4"/>
    <n v="6"/>
    <n v="2"/>
    <s v="RU825998125GB"/>
    <s v=""/>
    <s v=""/>
    <s v=""/>
    <s v=""/>
    <s v=""/>
    <s v=""/>
    <s v=""/>
    <s v="RU"/>
    <s v="GB"/>
  </r>
  <r>
    <s v="42981 محمد يوسف محمد اسماعيلMohamedjoh4@gmail.comاستفسار عن مسار الطرد"/>
    <d v="2017-09-03T00:00:00"/>
    <d v="1899-12-30T22:21:48"/>
    <s v=" محمد يوسف محمد اسماعيل"/>
    <x v="0"/>
    <s v="Mohamedjoh4@gmail.com"/>
    <s v="29503021402096"/>
    <s v="+201001690959"/>
    <x v="1"/>
    <m/>
    <x v="8"/>
    <n v="3"/>
    <n v="22"/>
    <n v="1"/>
    <s v="EE123456789EG"/>
    <s v=""/>
    <s v=""/>
    <s v=""/>
    <s v=""/>
    <s v=""/>
    <s v=""/>
    <s v=""/>
    <s v="EE"/>
    <s v="EG"/>
  </r>
  <r>
    <s v="42981هند عبد الناصر احمدhend.elhawary57@gmail.comاستفسار عن مسار الطرد"/>
    <d v="2017-09-03T00:00:00"/>
    <d v="1899-12-30T21:29:38"/>
    <s v="هند عبد الناصر احمد"/>
    <x v="0"/>
    <s v="hend.elhawary57@gmail.com"/>
    <s v="290071004752"/>
    <s v="00201017103207"/>
    <x v="1"/>
    <m/>
    <x v="8"/>
    <n v="3"/>
    <n v="21"/>
    <n v="1"/>
    <s v="EE704526105EG"/>
    <s v=""/>
    <s v=""/>
    <s v=""/>
    <s v=""/>
    <s v=""/>
    <s v=""/>
    <s v=""/>
    <s v="EE"/>
    <s v="EG"/>
  </r>
  <r>
    <s v="42981نبيل عبد الحليمnabil.abdelhaleem@hotmail.comاستفسار عن مسار الطرد"/>
    <d v="2017-09-03T00:00:00"/>
    <d v="1899-12-30T20:49:02"/>
    <s v="نبيل عبد الحليم"/>
    <x v="0"/>
    <s v="nabil.abdelhaleem@hotmail.com"/>
    <s v="27702271900151"/>
    <s v="201000710175"/>
    <x v="1"/>
    <m/>
    <x v="8"/>
    <n v="3"/>
    <n v="20"/>
    <n v="1"/>
    <s v=""/>
    <s v=""/>
    <s v=""/>
    <s v=""/>
    <s v=""/>
    <s v=""/>
    <s v=""/>
    <s v=""/>
    <s v=""/>
    <s v=""/>
  </r>
  <r>
    <s v="42981احمد محمود الشباسيLordofdark13000@gmail.comاستفســار عن خدمــة"/>
    <d v="2017-09-03T00:00:00"/>
    <d v="1899-12-30T20:16:15"/>
    <s v="احمد محمود الشباسي"/>
    <x v="0"/>
    <s v="Lordofdark13000@gmail.com"/>
    <s v="29912210200957"/>
    <s v="201153686888"/>
    <x v="0"/>
    <m/>
    <x v="8"/>
    <n v="3"/>
    <n v="20"/>
    <n v="1"/>
    <s v=""/>
    <s v=""/>
    <s v=""/>
    <s v=""/>
    <s v=""/>
    <s v=""/>
    <s v=""/>
    <s v=""/>
    <s v=""/>
    <s v=""/>
  </r>
  <r>
    <s v="42981محمود محمد محمدdodo9000451@gmail.comشــكــوى"/>
    <d v="2017-09-03T00:00:00"/>
    <d v="1899-12-30T16:32:43"/>
    <s v="محمود محمد محمد"/>
    <x v="0"/>
    <s v="dodo9000451@gmail.com"/>
    <s v="28607011815275"/>
    <s v="01150020510  -01144520342"/>
    <x v="2"/>
    <m/>
    <x v="8"/>
    <n v="3"/>
    <n v="16"/>
    <n v="1"/>
    <s v=""/>
    <s v=""/>
    <s v=""/>
    <s v=""/>
    <s v=""/>
    <s v=""/>
    <s v=""/>
    <s v=""/>
    <s v=""/>
    <s v=""/>
  </r>
  <r>
    <s v="42981sameh samirbanbonana@yahoo.comاستفسار عن مسار الطرد"/>
    <d v="2017-09-03T00:00:00"/>
    <d v="1899-12-30T16:28:30"/>
    <s v="sameh samir"/>
    <x v="0"/>
    <s v="banbonana@yahoo.com"/>
    <s v="28603100104239"/>
    <s v="01111103557"/>
    <x v="1"/>
    <m/>
    <x v="8"/>
    <n v="3"/>
    <n v="16"/>
    <n v="1"/>
    <s v="RU763950108CN"/>
    <s v="RU763904015CN"/>
    <s v=""/>
    <s v=""/>
    <s v=""/>
    <s v=""/>
    <s v=""/>
    <s v=""/>
    <s v="RU"/>
    <s v="CN"/>
  </r>
  <r>
    <s v="42981محمد اسماعيل البدرىAccountant.mismail@gmail.comاستفسار عن مسار الطرد"/>
    <d v="2017-09-03T00:00:00"/>
    <d v="1899-12-30T15:37:31"/>
    <s v="محمد اسماعيل البدرى"/>
    <x v="0"/>
    <s v="Accountant.mismail@gmail.com"/>
    <s v=": A18953334"/>
    <s v="0096597868281"/>
    <x v="1"/>
    <m/>
    <x v="8"/>
    <n v="3"/>
    <n v="15"/>
    <n v="1"/>
    <s v="EE704320429EG"/>
    <s v=""/>
    <s v=""/>
    <s v=""/>
    <s v=""/>
    <s v=""/>
    <s v=""/>
    <s v=""/>
    <s v="EE"/>
    <s v="EG"/>
  </r>
  <r>
    <s v="42981محمد رفعت امين عمرeng.mohamedrefaat1371989@yahoo.comاستفسار عن مسار الطرد"/>
    <d v="2017-09-03T00:00:00"/>
    <d v="1899-12-30T09:09:34"/>
    <s v="محمد رفعت امين عمر"/>
    <x v="0"/>
    <s v="eng.mohamedrefaat1371989@yahoo.com"/>
    <s v="28907132100498"/>
    <s v="0201149277838"/>
    <x v="1"/>
    <m/>
    <x v="8"/>
    <n v="3"/>
    <n v="9"/>
    <n v="1"/>
    <s v=""/>
    <s v=""/>
    <s v=""/>
    <s v=""/>
    <s v=""/>
    <s v=""/>
    <s v=""/>
    <s v=""/>
    <s v=""/>
    <s v=""/>
  </r>
  <r>
    <s v="42981محمد محسنahmed.virus00@gmail.comاستفســار عن خدمــة"/>
    <d v="2017-09-03T00:00:00"/>
    <d v="1899-12-30T06:56:09"/>
    <s v="محمد محسن"/>
    <x v="0"/>
    <s v="ahmed.virus00@gmail.com"/>
    <s v="0101575"/>
    <s v="201000388255"/>
    <x v="0"/>
    <m/>
    <x v="8"/>
    <n v="3"/>
    <n v="6"/>
    <n v="1"/>
    <s v=""/>
    <s v=""/>
    <s v=""/>
    <s v=""/>
    <s v=""/>
    <s v=""/>
    <s v=""/>
    <s v=""/>
    <s v=""/>
    <s v=""/>
  </r>
  <r>
    <s v="42981علاء عمر احمد سليمانeachway-travel@hotmail.comاستفســار فنـى"/>
    <d v="2017-09-03T00:00:00"/>
    <d v="1899-12-30T04:17:57"/>
    <s v="علاء عمر احمد سليمان"/>
    <x v="0"/>
    <s v="eachway-travel@hotmail.com"/>
    <s v="27207300100754"/>
    <s v="01114037014"/>
    <x v="5"/>
    <m/>
    <x v="8"/>
    <n v="3"/>
    <n v="4"/>
    <n v="1"/>
    <s v=""/>
    <s v=""/>
    <s v=""/>
    <s v=""/>
    <s v=""/>
    <s v=""/>
    <s v=""/>
    <s v=""/>
    <s v=""/>
    <s v=""/>
  </r>
  <r>
    <s v="42981علاء عمر احمد سليمانeachway-travel@hotmail.comاستفســار عن خدمــة"/>
    <d v="2017-09-03T00:00:00"/>
    <d v="1899-12-30T04:06:09"/>
    <s v="علاء عمر احمد سليمان"/>
    <x v="0"/>
    <s v="eachway-travel@hotmail.com"/>
    <s v="27207300100754"/>
    <s v="01114037014"/>
    <x v="0"/>
    <m/>
    <x v="8"/>
    <n v="3"/>
    <n v="4"/>
    <n v="1"/>
    <s v=""/>
    <s v=""/>
    <s v=""/>
    <s v=""/>
    <s v=""/>
    <s v=""/>
    <s v=""/>
    <s v=""/>
    <s v=""/>
    <s v=""/>
  </r>
  <r>
    <s v="42985محمد عوض مصطفيmawad140@gmail.comشــكــوى"/>
    <d v="2017-09-07T00:00:00"/>
    <d v="1899-12-30T22:52:59"/>
    <s v="محمد عوض مصطفي"/>
    <x v="0"/>
    <s v="mawad140@gmail.com"/>
    <s v="28507292800277"/>
    <s v="201000102768"/>
    <x v="2"/>
    <m/>
    <x v="8"/>
    <n v="7"/>
    <n v="22"/>
    <n v="5"/>
    <s v="EE704344266EG"/>
    <s v=""/>
    <s v=""/>
    <s v=""/>
    <s v=""/>
    <s v=""/>
    <s v=""/>
    <s v=""/>
    <s v="EE"/>
    <s v="EG"/>
  </r>
  <r>
    <s v="42985علاء نبيه بدران عوض اللهa.badran84@gmail.comاستفسار عن مسار الطرد"/>
    <d v="2017-09-07T00:00:00"/>
    <d v="1899-12-30T22:44:19"/>
    <s v="علاء نبيه بدران عوض الله"/>
    <x v="0"/>
    <s v="a.badran84@gmail.com"/>
    <s v="28401231204156"/>
    <s v="201121780903"/>
    <x v="1"/>
    <m/>
    <x v="8"/>
    <n v="7"/>
    <n v="22"/>
    <n v="5"/>
    <s v="RF789320308CN"/>
    <s v=""/>
    <s v=""/>
    <s v=""/>
    <s v=""/>
    <s v=""/>
    <s v=""/>
    <s v=""/>
    <s v="RF"/>
    <s v="CN"/>
  </r>
  <r>
    <s v="42985أحمد عبد العاطي رشيديrashidyahmad@yahoo.comاستفسار عن مسار الطرد"/>
    <d v="2017-09-07T00:00:00"/>
    <d v="1899-12-30T22:16:51"/>
    <s v="أحمد عبد العاطي رشيدي"/>
    <x v="0"/>
    <s v="rashidyahmad@yahoo.com"/>
    <s v="281008162700074"/>
    <s v="01111338021"/>
    <x v="1"/>
    <m/>
    <x v="8"/>
    <n v="7"/>
    <n v="22"/>
    <n v="5"/>
    <s v="EE704689151EG"/>
    <s v=""/>
    <s v=""/>
    <s v=""/>
    <s v=""/>
    <s v=""/>
    <s v=""/>
    <s v=""/>
    <s v="EE"/>
    <s v="EG"/>
  </r>
  <r>
    <s v="42985محمد السيد عبد الحميد حفنيmohammed.hefni@lnu.seاستفسار عن مسار الطرد"/>
    <d v="2017-09-07T00:00:00"/>
    <d v="1899-12-30T22:07:54"/>
    <s v="محمد السيد عبد الحميد حفني"/>
    <x v="14"/>
    <s v="mohammed.hefni@lnu.se"/>
    <s v=": A12556860"/>
    <s v="0046727632336"/>
    <x v="1"/>
    <m/>
    <x v="8"/>
    <n v="7"/>
    <n v="22"/>
    <n v="5"/>
    <s v="EE704443771Eg"/>
    <s v=""/>
    <s v=""/>
    <s v=""/>
    <s v=""/>
    <s v=""/>
    <s v=""/>
    <s v=""/>
    <s v="EE"/>
    <s v="EG"/>
  </r>
  <r>
    <s v="42985محمد سمير عثمانMohamed.moustafa@ats.mynaghi.comشــكــوى"/>
    <n v="42985"/>
    <n v="0.76293981481481488"/>
    <s v="محمد سمير عثمان"/>
    <x v="2"/>
    <s v="Mohamed.moustafa@ats.mynaghi.com"/>
    <s v="27808251402476"/>
    <s v="966560966710"/>
    <x v="2"/>
    <m/>
    <x v="8"/>
    <n v="7"/>
    <n v="18"/>
    <n v="5"/>
    <s v="RR956135391EG"/>
    <s v=""/>
    <s v=""/>
    <s v=""/>
    <s v=""/>
    <s v=""/>
    <s v=""/>
    <s v=""/>
    <s v="RR"/>
    <s v="EG"/>
  </r>
  <r>
    <s v="42985حماده صلاحysalah535@yahoo.comشــكــوى"/>
    <d v="2017-09-07T00:00:00"/>
    <d v="1899-12-30T18:15:30"/>
    <s v="حماده صلاح"/>
    <x v="0"/>
    <s v="ysalah535@yahoo.com"/>
    <s v="28711072704257"/>
    <s v="201221757393"/>
    <x v="2"/>
    <m/>
    <x v="8"/>
    <n v="7"/>
    <n v="18"/>
    <n v="5"/>
    <s v=""/>
    <s v=""/>
    <s v=""/>
    <s v=""/>
    <s v=""/>
    <s v=""/>
    <s v=""/>
    <s v=""/>
    <s v=""/>
    <s v=""/>
  </r>
  <r>
    <s v="42985Mohammed khaderMohdibrmkhader1992@gmail.comشــكــوى"/>
    <d v="2017-09-07T00:00:00"/>
    <d v="1899-12-30T17:42:15"/>
    <s v="Mohammed khader"/>
    <x v="14"/>
    <s v="Mohdibrmkhader1992@gmail.com"/>
    <s v="199203211678"/>
    <s v="0046735835580"/>
    <x v="2"/>
    <m/>
    <x v="8"/>
    <n v="7"/>
    <n v="17"/>
    <n v="5"/>
    <s v="EE704536822EG"/>
    <s v=""/>
    <s v=""/>
    <s v=""/>
    <s v=""/>
    <s v=""/>
    <s v=""/>
    <s v=""/>
    <s v="EE"/>
    <s v="EG"/>
  </r>
  <r>
    <s v="42985محمد احمد مصطفيdrmam1978@yahoo.comاستفسار عن مسار الطرد"/>
    <n v="42985"/>
    <n v="0.72741898148148154"/>
    <s v="محمد احمد مصطفي"/>
    <x v="0"/>
    <s v="drmam1978@yahoo.com"/>
    <s v="27808310400091"/>
    <s v="201002412686"/>
    <x v="1"/>
    <m/>
    <x v="8"/>
    <n v="7"/>
    <n v="17"/>
    <n v="5"/>
    <s v="RF000905770ES"/>
    <s v=""/>
    <s v=""/>
    <s v=""/>
    <s v=""/>
    <s v=""/>
    <s v=""/>
    <s v=""/>
    <s v="RF"/>
    <s v="ES"/>
  </r>
  <r>
    <s v="42985عبدالتواب محمد عطا محمدabdeltawab_ata@mu.edu.egشــكــوى"/>
    <d v="2017-09-07T00:00:00"/>
    <d v="1899-12-30T17:25:59"/>
    <s v="عبدالتواب محمد عطا محمد"/>
    <x v="0"/>
    <s v="abdeltawab_ata@mu.edu.eg"/>
    <s v="26009182401558"/>
    <s v="01285003750"/>
    <x v="2"/>
    <m/>
    <x v="8"/>
    <n v="7"/>
    <n v="17"/>
    <n v="5"/>
    <s v=""/>
    <s v=""/>
    <s v=""/>
    <s v=""/>
    <s v=""/>
    <s v=""/>
    <s v=""/>
    <s v=""/>
    <s v=""/>
    <s v=""/>
  </r>
  <r>
    <s v="42985Dr Magdy H Aghamagdyaga@hotmail.comاستفسار عن مسار الطرد"/>
    <d v="2017-09-07T00:00:00"/>
    <d v="1899-12-30T16:22:08"/>
    <s v="Dr Magdy H Agha"/>
    <x v="0"/>
    <s v="magdyaga@hotmail.com"/>
    <s v="25812110300297"/>
    <s v="00966532652033"/>
    <x v="1"/>
    <m/>
    <x v="8"/>
    <n v="7"/>
    <n v="16"/>
    <n v="5"/>
    <s v="RR712615076EG"/>
    <s v=""/>
    <s v=""/>
    <s v=""/>
    <s v=""/>
    <s v=""/>
    <s v=""/>
    <s v=""/>
    <s v="RR"/>
    <s v="EG"/>
  </r>
  <r>
    <s v="42985كريم فاروق محمودKarim.farouk85@gmail.comاستفسار عن مسار الطرد"/>
    <d v="2017-09-07T00:00:00"/>
    <d v="1899-12-30T16:09:32"/>
    <s v="كريم فاروق محمود"/>
    <x v="0"/>
    <s v="Karim.farouk85@gmail.com"/>
    <s v="28510010214797"/>
    <s v="00201289242221"/>
    <x v="1"/>
    <m/>
    <x v="8"/>
    <n v="7"/>
    <n v="16"/>
    <n v="5"/>
    <s v="Cp055574953lT"/>
    <s v=""/>
    <s v=""/>
    <s v=""/>
    <s v=""/>
    <s v=""/>
    <s v=""/>
    <s v=""/>
    <s v="CP"/>
    <s v="LT"/>
  </r>
  <r>
    <s v="42985ضياءالدين حسن حسن القناديليDiaahassan103@gmail.comأخـــــرى"/>
    <d v="2017-09-07T00:00:00"/>
    <d v="1899-12-30T15:51:21"/>
    <s v="ضياءالدين حسن حسن القناديلي"/>
    <x v="0"/>
    <s v="Diaahassan103@gmail.com"/>
    <s v="28612051601158"/>
    <s v="00201068131014"/>
    <x v="4"/>
    <m/>
    <x v="8"/>
    <n v="7"/>
    <n v="15"/>
    <n v="5"/>
    <s v="RG010430702EG"/>
    <s v="RG010430716EG"/>
    <s v="RG010430716EG"/>
    <s v=""/>
    <s v=""/>
    <s v=""/>
    <s v=""/>
    <s v=""/>
    <s v="RG"/>
    <s v="EG"/>
  </r>
  <r>
    <s v="42985سامح فراج زكير بربريshadymazen666@yahoo.comشــكــوى"/>
    <d v="2017-09-07T00:00:00"/>
    <d v="1899-12-30T15:19:53"/>
    <s v="سامح فراج زكير بربري"/>
    <x v="0"/>
    <s v="shadymazen666@yahoo.com"/>
    <s v="28302102700858"/>
    <s v="201273474557"/>
    <x v="2"/>
    <m/>
    <x v="8"/>
    <n v="7"/>
    <n v="15"/>
    <n v="5"/>
    <s v="EE704516045EG"/>
    <s v=""/>
    <s v=""/>
    <s v=""/>
    <s v=""/>
    <s v=""/>
    <s v=""/>
    <s v=""/>
    <s v="EE"/>
    <s v="EG"/>
  </r>
  <r>
    <s v="42985سامح فراج زكير بربريsamehmazen222@yahoo.comشــكــوى"/>
    <d v="2017-09-07T00:00:00"/>
    <d v="1899-12-30T15:13:51"/>
    <s v="سامح فراج زكير بربري"/>
    <x v="0"/>
    <s v="samehmazen222@yahoo.com"/>
    <s v="28302102700858"/>
    <s v="201273474557"/>
    <x v="2"/>
    <m/>
    <x v="8"/>
    <n v="7"/>
    <n v="15"/>
    <n v="5"/>
    <s v="EE704516045EG"/>
    <s v=""/>
    <s v=""/>
    <s v=""/>
    <s v=""/>
    <s v=""/>
    <s v=""/>
    <s v=""/>
    <s v="EE"/>
    <s v="EG"/>
  </r>
  <r>
    <s v="42985نجوي عبده جابرNoogaaaa@hotmail.comاستفســار عن خدمــة"/>
    <d v="2017-09-07T00:00:00"/>
    <d v="1899-12-30T15:09:33"/>
    <s v="نجوي عبده جابر"/>
    <x v="0"/>
    <s v="Noogaaaa@hotmail.com"/>
    <s v="25709011602464"/>
    <s v="201069366745"/>
    <x v="0"/>
    <m/>
    <x v="8"/>
    <n v="7"/>
    <n v="15"/>
    <n v="5"/>
    <s v=""/>
    <s v=""/>
    <s v=""/>
    <s v=""/>
    <s v=""/>
    <s v=""/>
    <s v=""/>
    <s v=""/>
    <s v=""/>
    <s v=""/>
  </r>
  <r>
    <s v="42985سامح سامىsamehsamy74@gmail.comاستفسار عن مسار الطرد"/>
    <d v="2017-09-07T00:00:00"/>
    <d v="1899-12-30T23:57:24"/>
    <s v="سامح سامى"/>
    <x v="0"/>
    <s v="samehsamy74@gmail.com"/>
    <s v="27911062104311"/>
    <s v="201011881661"/>
    <x v="1"/>
    <m/>
    <x v="8"/>
    <n v="7"/>
    <n v="23"/>
    <n v="5"/>
    <s v="RQ505535669MY"/>
    <s v=""/>
    <s v=""/>
    <s v=""/>
    <s v=""/>
    <s v=""/>
    <s v=""/>
    <s v=""/>
    <s v="RQ"/>
    <s v="MY"/>
  </r>
  <r>
    <s v="42986محمد السيدFADY20103@HOTMAIL.COMاستفسار عن مسار الطرد"/>
    <d v="2017-09-08T00:00:00"/>
    <d v="1899-12-30T00:13:56"/>
    <s v="محمد السيد"/>
    <x v="0"/>
    <s v="FADY20103@HOTMAIL.COM"/>
    <s v="27910092601011"/>
    <s v="201024099629"/>
    <x v="1"/>
    <m/>
    <x v="8"/>
    <n v="8"/>
    <n v="0"/>
    <n v="6"/>
    <s v="CP001340495EG"/>
    <s v=""/>
    <s v=""/>
    <s v=""/>
    <s v=""/>
    <s v=""/>
    <s v=""/>
    <s v=""/>
    <s v="CP"/>
    <s v="EG"/>
  </r>
  <r>
    <s v="42987عبدالرحمن جمالabdo.vn01@gmail.comاستفسار عن مسار الطرد"/>
    <d v="2017-09-09T00:00:00"/>
    <d v="1899-12-30T17:59:16"/>
    <s v="عبدالرحمن جمال"/>
    <x v="0"/>
    <s v="abdo.vn01@gmail.com"/>
    <s v="29406038800251"/>
    <s v="201003435126"/>
    <x v="1"/>
    <m/>
    <x v="8"/>
    <n v="9"/>
    <n v="17"/>
    <n v="7"/>
    <s v="RE224698803SE"/>
    <s v=""/>
    <s v=""/>
    <s v=""/>
    <s v=""/>
    <s v=""/>
    <s v=""/>
    <s v=""/>
    <s v="RE"/>
    <s v="SE"/>
  </r>
  <r>
    <s v="42987عصمت مجدي عبدالله محمد نصيرesmat431@gmail.comاستفسار عن مسار الطرد"/>
    <d v="2017-09-09T00:00:00"/>
    <d v="1899-12-30T17:38:22"/>
    <s v="عصمت مجدي عبدالله محمد نصير"/>
    <x v="0"/>
    <s v="esmat431@gmail.com"/>
    <s v="29109231300857"/>
    <s v="01289814334"/>
    <x v="1"/>
    <m/>
    <x v="8"/>
    <n v="9"/>
    <n v="17"/>
    <n v="7"/>
    <s v="Cp206855710pl"/>
    <s v=""/>
    <s v=""/>
    <s v=""/>
    <s v=""/>
    <s v=""/>
    <s v=""/>
    <s v=""/>
    <s v="CP"/>
    <s v="PL"/>
  </r>
  <r>
    <s v="42987ahmed hisham mohamed mohamedmedoshinety@yahoo.comاستفســار عن خدمــة"/>
    <d v="2017-09-09T00:00:00"/>
    <d v="1899-12-30T16:11:11"/>
    <s v="ahmed hisham mohamed mohamed"/>
    <x v="0"/>
    <s v="medoshinety@yahoo.com"/>
    <s v="29612071201036"/>
    <s v="01094736316"/>
    <x v="0"/>
    <m/>
    <x v="8"/>
    <n v="9"/>
    <n v="16"/>
    <n v="7"/>
    <s v="RI028776134EG"/>
    <s v=""/>
    <s v=""/>
    <s v=""/>
    <s v=""/>
    <s v=""/>
    <s v=""/>
    <s v=""/>
    <s v="RI"/>
    <s v="EG"/>
  </r>
  <r>
    <s v="42987عوض سامى عوضawadsamy22@yahoo.comاستفسار عن مسار الطرد"/>
    <d v="2017-09-09T00:00:00"/>
    <d v="1899-12-30T13:30:21"/>
    <s v="عوض سامى عوض"/>
    <x v="0"/>
    <s v="awadsamy22@yahoo.com"/>
    <s v="28209021800475"/>
    <s v="01022228939"/>
    <x v="1"/>
    <m/>
    <x v="8"/>
    <n v="9"/>
    <n v="13"/>
    <n v="7"/>
    <s v=""/>
    <s v=""/>
    <s v=""/>
    <s v=""/>
    <s v=""/>
    <s v=""/>
    <s v=""/>
    <s v=""/>
    <s v=""/>
    <s v=""/>
  </r>
  <r>
    <s v="42987محمد جمال كاملmr1991games@gmail.comاستفسار عن مسار الطرد"/>
    <d v="2017-09-09T00:00:00"/>
    <d v="1899-12-30T13:16:20"/>
    <s v="محمد جمال كامل"/>
    <x v="0"/>
    <s v="mr1991games@gmail.com"/>
    <s v="29102142101595"/>
    <s v="201128118679"/>
    <x v="1"/>
    <m/>
    <x v="8"/>
    <n v="9"/>
    <n v="13"/>
    <n v="7"/>
    <s v="RX564077669DE"/>
    <s v=""/>
    <s v=""/>
    <s v=""/>
    <s v=""/>
    <s v=""/>
    <s v=""/>
    <s v=""/>
    <s v="RX"/>
    <s v="DE"/>
  </r>
  <r>
    <s v="42987ناجى محمد السيدAhmedelsawy121 @gmail.comاستفسار عن مسار الطرد"/>
    <n v="42987"/>
    <n v="0.43581018518518522"/>
    <s v="ناجى محمد السيد"/>
    <x v="0"/>
    <s v="Ahmedelsawy121 @gmail.com"/>
    <s v="26710141700052"/>
    <s v="01281307505"/>
    <x v="1"/>
    <m/>
    <x v="8"/>
    <n v="9"/>
    <n v="10"/>
    <n v="7"/>
    <s v=""/>
    <s v=""/>
    <s v=""/>
    <s v=""/>
    <s v=""/>
    <s v=""/>
    <s v=""/>
    <s v=""/>
    <s v=""/>
    <s v=""/>
  </r>
  <r>
    <s v="42987حسام ياسرhossam_297@yahoo.comاستفســار عن خدمــة"/>
    <d v="2017-09-09T00:00:00"/>
    <d v="1899-12-30T06:18:15"/>
    <s v="حسام ياسر"/>
    <x v="0"/>
    <s v="hossam_297@yahoo.com"/>
    <s v="29809302601456"/>
    <s v="201096475520"/>
    <x v="0"/>
    <m/>
    <x v="8"/>
    <n v="9"/>
    <n v="6"/>
    <n v="7"/>
    <s v=""/>
    <s v=""/>
    <s v=""/>
    <s v=""/>
    <s v=""/>
    <s v=""/>
    <s v=""/>
    <s v=""/>
    <s v=""/>
    <s v=""/>
  </r>
  <r>
    <s v="42987ياسر عمر محمد سليمانYasser.yom@gmail.comشــكــوى"/>
    <d v="2017-09-09T00:00:00"/>
    <d v="1899-12-30T02:45:25"/>
    <s v="ياسر عمر محمد سليمان"/>
    <x v="0"/>
    <s v="Yasser.yom@gmail.com"/>
    <s v="27607072800439"/>
    <s v="201144143983"/>
    <x v="2"/>
    <m/>
    <x v="8"/>
    <n v="9"/>
    <n v="2"/>
    <n v="7"/>
    <s v="EE704664883EG"/>
    <s v=""/>
    <s v=""/>
    <s v=""/>
    <s v=""/>
    <s v=""/>
    <s v=""/>
    <s v=""/>
    <s v="EE"/>
    <s v="EG"/>
  </r>
  <r>
    <s v="42987هاني محمد عبداللهhany_roland@yahoo.comاستفسار عن مسار الطرد"/>
    <d v="2017-09-09T00:00:00"/>
    <d v="1899-12-30T02:29:42"/>
    <s v="هاني محمد عبدالله"/>
    <x v="0"/>
    <s v="hany_roland@yahoo.com"/>
    <s v="28004110100818"/>
    <s v="201002650855"/>
    <x v="1"/>
    <m/>
    <x v="8"/>
    <n v="9"/>
    <n v="2"/>
    <n v="7"/>
    <s v="RF469673926SG"/>
    <s v=""/>
    <s v=""/>
    <s v=""/>
    <s v=""/>
    <s v=""/>
    <s v=""/>
    <s v=""/>
    <s v="RF"/>
    <s v="SG"/>
  </r>
  <r>
    <s v="42987محمد حامد ابراهيم عليmuhammedhamed886@gmail.comاستفسار عن مسار الطرد"/>
    <d v="2017-09-09T00:00:00"/>
    <d v="1899-12-30T01:56:54"/>
    <s v="محمد حامد ابراهيم علي"/>
    <x v="0"/>
    <s v="muhammedhamed886@gmail.com"/>
    <s v="28609131305893"/>
    <s v="201203425730ي"/>
    <x v="1"/>
    <m/>
    <x v="8"/>
    <n v="9"/>
    <n v="1"/>
    <n v="7"/>
    <s v="RX574339276DE"/>
    <s v=""/>
    <s v=""/>
    <s v=""/>
    <s v=""/>
    <s v=""/>
    <s v=""/>
    <s v=""/>
    <s v="RX"/>
    <s v="DE"/>
  </r>
  <r>
    <s v="42987RawandRawandden@yahoo.comاستفسار عن مسار الطرد"/>
    <d v="2017-09-09T00:00:00"/>
    <d v="1899-12-30T00:30:55"/>
    <s v="Rawand"/>
    <x v="26"/>
    <s v="Rawandden@yahoo.com"/>
    <s v=": A2336506"/>
    <s v="009647504623011"/>
    <x v="1"/>
    <m/>
    <x v="8"/>
    <n v="9"/>
    <n v="0"/>
    <n v="7"/>
    <s v="EE019912874EG"/>
    <s v=""/>
    <s v=""/>
    <s v=""/>
    <s v=""/>
    <s v=""/>
    <s v=""/>
    <s v=""/>
    <s v="EE"/>
    <s v="EG"/>
  </r>
  <r>
    <s v="42986خليفه محمود خليفه عبدربهhamdy_211064@yahoo.comاستفسار عن مسار الطرد"/>
    <d v="2017-09-08T00:00:00"/>
    <d v="1899-12-30T23:51:03"/>
    <s v="خليفه محمود خليفه عبدربه"/>
    <x v="0"/>
    <s v="hamdy_211064@yahoo.com"/>
    <s v="06410210200314"/>
    <s v="201223423016"/>
    <x v="1"/>
    <m/>
    <x v="8"/>
    <n v="8"/>
    <n v="23"/>
    <n v="6"/>
    <s v="RQ936570074CN"/>
    <s v="RW016213286CN"/>
    <s v=""/>
    <s v=""/>
    <s v=""/>
    <s v=""/>
    <s v=""/>
    <s v=""/>
    <s v="RQ"/>
    <s v="CN"/>
  </r>
  <r>
    <s v="42986نيفين امام صقرniveen.sakr@gmail.comاستفسار عن مسار الطرد"/>
    <d v="2017-09-08T00:00:00"/>
    <d v="1899-12-30T23:05:12"/>
    <s v="نيفين امام صقر"/>
    <x v="0"/>
    <s v="niveen.sakr@gmail.com"/>
    <s v="26807281100521"/>
    <s v="01002220018"/>
    <x v="1"/>
    <m/>
    <x v="8"/>
    <n v="8"/>
    <n v="23"/>
    <n v="6"/>
    <s v="RT380573140HK"/>
    <s v=""/>
    <s v=""/>
    <s v=""/>
    <s v=""/>
    <s v=""/>
    <s v=""/>
    <s v=""/>
    <s v="RT"/>
    <s v="HK"/>
  </r>
  <r>
    <s v="42986هيثم حسينinfo@egy-dev.comاستفسار عن مسار الطرد"/>
    <d v="2017-09-08T00:00:00"/>
    <d v="1899-12-30T22:15:45"/>
    <s v="هيثم حسين"/>
    <x v="0"/>
    <s v="info@egy-dev.com"/>
    <s v="28002100102356"/>
    <s v="201065791072"/>
    <x v="1"/>
    <m/>
    <x v="8"/>
    <n v="8"/>
    <n v="22"/>
    <n v="6"/>
    <s v="RD118325380SE"/>
    <s v=""/>
    <s v=""/>
    <s v=""/>
    <s v=""/>
    <s v=""/>
    <s v=""/>
    <s v=""/>
    <s v="RD"/>
    <s v="SE"/>
  </r>
  <r>
    <s v="42986Roger rifaatrog_roro3@yahoo.comاستفسار عن مسار الطرد"/>
    <d v="2017-09-08T00:00:00"/>
    <d v="1899-12-30T18:38:41"/>
    <s v="Roger rifaat"/>
    <x v="0"/>
    <s v="rog_roro3@yahoo.com"/>
    <s v="28007212400092"/>
    <s v="201201277442"/>
    <x v="1"/>
    <m/>
    <x v="8"/>
    <n v="8"/>
    <n v="18"/>
    <n v="6"/>
    <s v="RN142801610MY"/>
    <s v=""/>
    <s v=""/>
    <s v=""/>
    <s v=""/>
    <s v=""/>
    <s v=""/>
    <s v=""/>
    <s v="RN"/>
    <s v="MY"/>
  </r>
  <r>
    <s v="42986آلاءalaawnassar@gmail.comاستفســار عن خدمــة"/>
    <d v="2017-09-08T00:00:00"/>
    <d v="1899-12-30T13:14:21"/>
    <s v="آلاء"/>
    <x v="0"/>
    <s v="alaawnassar@gmail.com"/>
    <s v="29803178800102"/>
    <s v="201123118806"/>
    <x v="0"/>
    <m/>
    <x v="8"/>
    <n v="8"/>
    <n v="13"/>
    <n v="6"/>
    <s v=""/>
    <s v=""/>
    <s v=""/>
    <s v=""/>
    <s v=""/>
    <s v=""/>
    <s v=""/>
    <s v=""/>
    <s v=""/>
    <s v=""/>
  </r>
  <r>
    <s v="42986MahmoudKoper.dispro@gmail.comاستفســار عن خدمــة"/>
    <d v="2017-09-08T00:00:00"/>
    <d v="1899-12-30T12:55:39"/>
    <s v="Mahmoud"/>
    <x v="0"/>
    <s v="Koper.dispro@gmail.com"/>
    <s v="29906261601239"/>
    <s v="201013715940"/>
    <x v="0"/>
    <m/>
    <x v="8"/>
    <n v="8"/>
    <n v="12"/>
    <n v="6"/>
    <s v=""/>
    <s v=""/>
    <s v=""/>
    <s v=""/>
    <s v=""/>
    <s v=""/>
    <s v=""/>
    <s v=""/>
    <s v=""/>
    <s v=""/>
  </r>
  <r>
    <s v="42986Abdalla Zahgar Abdellah Ahmedabdallahzahger@gmail.comاستفسار عن مسار الطرد"/>
    <d v="2017-09-08T00:00:00"/>
    <d v="1899-12-30T08:26:52"/>
    <s v="Abdalla Zahgar Abdellah Ahmed"/>
    <x v="57"/>
    <s v="abdallahzahger@gmail.com"/>
    <s v="29111170102652"/>
    <s v="421903018905"/>
    <x v="1"/>
    <m/>
    <x v="8"/>
    <n v="8"/>
    <n v="8"/>
    <n v="6"/>
    <s v="EE704517307EG"/>
    <s v=""/>
    <s v=""/>
    <s v=""/>
    <s v=""/>
    <s v=""/>
    <s v=""/>
    <s v=""/>
    <s v="EE"/>
    <s v="EG"/>
  </r>
  <r>
    <s v="42986Ahmed Yehia MohamedAhmedabocela98@gmail.comأخـــــرى"/>
    <d v="2017-09-08T00:00:00"/>
    <d v="1899-12-30T02:41:11"/>
    <s v="Ahmed Yehia Mohamed"/>
    <x v="0"/>
    <s v="Ahmedabocela98@gmail.com"/>
    <s v="29805170400396"/>
    <s v="0201068073756"/>
    <x v="4"/>
    <m/>
    <x v="8"/>
    <n v="8"/>
    <n v="2"/>
    <n v="6"/>
    <s v=""/>
    <s v=""/>
    <s v=""/>
    <s v=""/>
    <s v=""/>
    <s v=""/>
    <s v=""/>
    <s v=""/>
    <s v=""/>
    <s v=""/>
  </r>
  <r>
    <s v="42990عصمت مجدي عبدالله محمد نصيرesmat431@gmail.comأخـــــرى"/>
    <d v="2017-09-12T00:00:00"/>
    <d v="1899-12-30T12:16:28"/>
    <s v="عصمت مجدي عبدالله محمد نصير"/>
    <x v="0"/>
    <s v="esmat431@gmail.com"/>
    <s v="29109231300857"/>
    <s v="01289814334"/>
    <x v="4"/>
    <m/>
    <x v="8"/>
    <n v="12"/>
    <n v="12"/>
    <n v="3"/>
    <s v="Cp206855710pl"/>
    <s v=""/>
    <s v=""/>
    <s v=""/>
    <s v=""/>
    <s v=""/>
    <s v=""/>
    <s v=""/>
    <s v="CP"/>
    <s v="PL"/>
  </r>
  <r>
    <s v="42990عصمت مجدي عبدالله محمد نصيرesmat431@gmail.comاستفسار عن مسار الطرد"/>
    <d v="2017-09-12T00:00:00"/>
    <d v="1899-12-30T12:09:10"/>
    <s v="عصمت مجدي عبدالله محمد نصير"/>
    <x v="0"/>
    <s v="esmat431@gmail.com"/>
    <s v="29109231300857"/>
    <s v="01289814334"/>
    <x v="1"/>
    <m/>
    <x v="8"/>
    <n v="12"/>
    <n v="12"/>
    <n v="3"/>
    <s v="Cp206855710pl"/>
    <s v=""/>
    <s v=""/>
    <s v=""/>
    <s v=""/>
    <s v=""/>
    <s v=""/>
    <s v=""/>
    <s v="CP"/>
    <s v="PL"/>
  </r>
  <r>
    <s v="42990محمد جمال كاملmr1991games@gmail.comاستفســار عن خدمــة"/>
    <d v="2017-09-12T00:00:00"/>
    <d v="1899-12-30T11:59:24"/>
    <s v="محمد جمال كامل"/>
    <x v="0"/>
    <s v="mr1991games@gmail.com"/>
    <s v="29102142101595"/>
    <s v="201128118679"/>
    <x v="0"/>
    <m/>
    <x v="8"/>
    <n v="12"/>
    <n v="11"/>
    <n v="3"/>
    <s v=""/>
    <s v=""/>
    <s v=""/>
    <s v=""/>
    <s v=""/>
    <s v=""/>
    <s v=""/>
    <s v=""/>
    <s v=""/>
    <s v=""/>
  </r>
  <r>
    <s v="42990رنا عبدالناصر احمدrana.nasser63@gmail.comاستفسار عن مسار الطرد"/>
    <d v="2017-09-12T00:00:00"/>
    <d v="1899-12-30T11:42:50"/>
    <s v="رنا عبدالناصر احمد"/>
    <x v="0"/>
    <s v="rana.nasser63@gmail.com"/>
    <s v="29505130101287"/>
    <s v="201111470898"/>
    <x v="1"/>
    <m/>
    <x v="8"/>
    <n v="12"/>
    <n v="11"/>
    <n v="3"/>
    <s v=""/>
    <s v=""/>
    <s v=""/>
    <s v=""/>
    <s v=""/>
    <s v=""/>
    <s v=""/>
    <s v=""/>
    <s v=""/>
    <s v=""/>
  </r>
  <r>
    <s v="42990هدرا ملاك خيرunnnlxr@gmail.comشــكــوى"/>
    <d v="2017-09-12T00:00:00"/>
    <d v="1899-12-30T11:26:06"/>
    <s v="هدرا ملاك خير"/>
    <x v="0"/>
    <s v="unnnlxr@gmail.com"/>
    <s v="28812282700573"/>
    <s v="01227006523"/>
    <x v="2"/>
    <m/>
    <x v="8"/>
    <n v="12"/>
    <n v="11"/>
    <n v="3"/>
    <s v=""/>
    <s v=""/>
    <s v=""/>
    <s v=""/>
    <s v=""/>
    <s v=""/>
    <s v=""/>
    <s v=""/>
    <s v=""/>
    <s v=""/>
  </r>
  <r>
    <s v="42990Kholoud Ramadan Khalil Elghoolkholoud.elghool1@yahoo.comاستفسار عن مسار الطرد"/>
    <d v="2017-09-12T00:00:00"/>
    <d v="1899-12-30T11:23:48"/>
    <s v="Kholoud Ramadan Khalil Elghool"/>
    <x v="0"/>
    <s v="kholoud.elghool1@yahoo.com"/>
    <s v="29108261802389"/>
    <s v="01002887885"/>
    <x v="1"/>
    <m/>
    <x v="8"/>
    <n v="12"/>
    <n v="11"/>
    <n v="3"/>
    <s v="EE704752486EG"/>
    <s v=""/>
    <s v=""/>
    <s v=""/>
    <s v=""/>
    <s v=""/>
    <s v=""/>
    <s v=""/>
    <s v="EE"/>
    <s v="EG"/>
  </r>
  <r>
    <s v="42990محمد عبدالوهابm.abdelwahab9790@gmail.comشــكــوى"/>
    <d v="2017-09-12T00:00:00"/>
    <d v="1899-12-30T11:11:14"/>
    <s v="محمد عبدالوهاب"/>
    <x v="0"/>
    <s v="m.abdelwahab9790@gmail.com"/>
    <s v="29007090400057"/>
    <s v="01116541543"/>
    <x v="2"/>
    <m/>
    <x v="8"/>
    <n v="12"/>
    <n v="11"/>
    <n v="3"/>
    <s v=""/>
    <s v=""/>
    <s v=""/>
    <s v=""/>
    <s v=""/>
    <s v=""/>
    <s v=""/>
    <s v=""/>
    <s v=""/>
    <s v=""/>
  </r>
  <r>
    <s v="42990Mona Abdul hameidNona610@hotmail.comاستفســار عن خدمــة"/>
    <d v="2017-09-12T00:00:00"/>
    <d v="1899-12-30T11:11:11"/>
    <s v="Mona Abdul hameid"/>
    <x v="7"/>
    <s v="Nona610@hotmail.com"/>
    <s v=": 55691"/>
    <s v="971502037781+"/>
    <x v="0"/>
    <m/>
    <x v="8"/>
    <n v="12"/>
    <n v="11"/>
    <n v="3"/>
    <s v=""/>
    <s v=""/>
    <s v=""/>
    <s v=""/>
    <s v=""/>
    <s v=""/>
    <s v=""/>
    <s v=""/>
    <s v=""/>
    <s v=""/>
  </r>
  <r>
    <s v="42990هاني محمد عبداللهhany_roland@yahoo.comشــكــوى"/>
    <d v="2017-09-12T00:00:00"/>
    <d v="1899-12-30T11:11:03"/>
    <s v="هاني محمد عبدالله"/>
    <x v="0"/>
    <s v="hany_roland@yahoo.com"/>
    <s v="28004110100818"/>
    <s v="201002650855"/>
    <x v="2"/>
    <m/>
    <x v="8"/>
    <n v="12"/>
    <n v="11"/>
    <n v="3"/>
    <s v="RF469673926SG"/>
    <s v=""/>
    <s v=""/>
    <s v=""/>
    <s v=""/>
    <s v=""/>
    <s v=""/>
    <s v=""/>
    <s v="RF"/>
    <s v="SG"/>
  </r>
  <r>
    <s v="42990احمد الطيب الحساني احمدad-rift@hotmail.comاستفسار عن مسار الطرد"/>
    <n v="42990"/>
    <n v="0.42018518518518522"/>
    <s v="احمد الطيب الحساني احمد"/>
    <x v="0"/>
    <s v="ad-rift@hotmail.com"/>
    <s v="28508022600876"/>
    <s v="201115095071"/>
    <x v="1"/>
    <m/>
    <x v="8"/>
    <n v="12"/>
    <n v="10"/>
    <n v="3"/>
    <s v="RE220836549SE"/>
    <s v=""/>
    <s v=""/>
    <s v=""/>
    <s v=""/>
    <s v=""/>
    <s v=""/>
    <s v=""/>
    <s v="RE"/>
    <s v="SE"/>
  </r>
  <r>
    <s v="42990ابراهيم احمدhema43535@gmail.comشــكــوى"/>
    <d v="2017-09-12T00:00:00"/>
    <d v="1899-12-30T02:45:20"/>
    <s v="ابراهيم احمد"/>
    <x v="0"/>
    <s v="hema43535@gmail.com"/>
    <s v="29802150106598"/>
    <s v="01144300652"/>
    <x v="2"/>
    <m/>
    <x v="8"/>
    <n v="12"/>
    <n v="2"/>
    <n v="3"/>
    <s v=""/>
    <s v=""/>
    <s v=""/>
    <s v=""/>
    <s v=""/>
    <s v=""/>
    <s v=""/>
    <s v=""/>
    <s v=""/>
    <s v=""/>
  </r>
  <r>
    <s v="42990عبد الرحمن صيام عبد الفتاحabdulrahmanseyam@icloud.comاستفســار عن خدمــة"/>
    <d v="2017-09-12T00:00:00"/>
    <d v="1899-12-30T00:31:38"/>
    <s v="عبد الرحمن صيام عبد الفتاح"/>
    <x v="0"/>
    <s v="abdulrahmanseyam@icloud.com"/>
    <s v="29212211300791"/>
    <s v="201062079460"/>
    <x v="0"/>
    <m/>
    <x v="8"/>
    <n v="12"/>
    <n v="0"/>
    <n v="3"/>
    <s v=""/>
    <s v=""/>
    <s v=""/>
    <s v=""/>
    <s v=""/>
    <s v=""/>
    <s v=""/>
    <s v=""/>
    <s v=""/>
    <s v=""/>
  </r>
  <r>
    <s v="42989مصطفى جابر عباس حسينmostafa_gaber31@yahoo.comاستفسار عن مسار الطرد"/>
    <d v="2017-09-11T00:00:00"/>
    <d v="1899-12-30T22:22:09"/>
    <s v="مصطفى جابر عباس حسين"/>
    <x v="0"/>
    <s v="mostafa_gaber31@yahoo.com"/>
    <s v="28206102701715"/>
    <s v="00201002777020\0020120580010"/>
    <x v="1"/>
    <m/>
    <x v="8"/>
    <n v="11"/>
    <n v="22"/>
    <n v="2"/>
    <s v="RB302211972SG"/>
    <s v=""/>
    <s v=""/>
    <s v=""/>
    <s v=""/>
    <s v=""/>
    <s v=""/>
    <s v=""/>
    <s v="RB"/>
    <s v="SG"/>
  </r>
  <r>
    <s v="42989نهله بيومى على عوض الجمل01206216902@yahoo.comأخـــــرى"/>
    <d v="2017-09-11T00:00:00"/>
    <d v="1899-12-30T21:14:59"/>
    <s v="نهله بيومى على عوض الجمل"/>
    <x v="0"/>
    <s v="01206216902@yahoo.com"/>
    <s v="27501070201462"/>
    <s v="201204032991"/>
    <x v="4"/>
    <m/>
    <x v="8"/>
    <n v="11"/>
    <n v="21"/>
    <n v="2"/>
    <s v=""/>
    <s v=""/>
    <s v=""/>
    <s v=""/>
    <s v=""/>
    <s v=""/>
    <s v=""/>
    <s v=""/>
    <s v=""/>
    <s v=""/>
  </r>
  <r>
    <s v="42989احمد ناصر عبد الباسط محمدahmed.6nasser@gmail.comشــكــوى"/>
    <n v="42989"/>
    <n v="0.86895833333333339"/>
    <s v="احمد ناصر عبد الباسط محمد"/>
    <x v="0"/>
    <s v="ahmed.6nasser@gmail.com"/>
    <s v="29109292102951"/>
    <s v="01110553564"/>
    <x v="2"/>
    <m/>
    <x v="8"/>
    <n v="11"/>
    <n v="20"/>
    <n v="2"/>
    <s v=""/>
    <s v=""/>
    <s v=""/>
    <s v=""/>
    <s v=""/>
    <s v=""/>
    <s v=""/>
    <s v=""/>
    <s v=""/>
    <s v=""/>
  </r>
  <r>
    <s v="42989السيد عبدالهادي السيد موسىmousa71@yahoo.comاستفسار عن مسار الطرد"/>
    <d v="2017-09-11T00:00:00"/>
    <d v="1899-12-30T20:41:36"/>
    <s v="السيد عبدالهادي السيد موسى"/>
    <x v="0"/>
    <s v="mousa71@yahoo.com"/>
    <s v=": A07102534"/>
    <s v="46702100165"/>
    <x v="1"/>
    <m/>
    <x v="8"/>
    <n v="11"/>
    <n v="20"/>
    <n v="2"/>
    <s v="RR700180160SE"/>
    <s v=""/>
    <s v=""/>
    <s v=""/>
    <s v=""/>
    <s v=""/>
    <s v=""/>
    <s v=""/>
    <s v="RR"/>
    <s v="SE"/>
  </r>
  <r>
    <s v="42989هدى نبيل حسين عشرىamr.wahid17@gmail.comاستفسار عن مسار الطرد"/>
    <d v="2017-09-11T00:00:00"/>
    <d v="1899-12-30T19:52:49"/>
    <s v="هدى نبيل حسين عشرى"/>
    <x v="0"/>
    <s v="amr.wahid17@gmail.com"/>
    <s v="27502220201624"/>
    <s v="201001000633"/>
    <x v="1"/>
    <m/>
    <x v="8"/>
    <n v="11"/>
    <n v="19"/>
    <n v="2"/>
    <s v="Ee704549361eg"/>
    <s v=""/>
    <s v=""/>
    <s v=""/>
    <s v=""/>
    <s v=""/>
    <s v=""/>
    <s v=""/>
    <s v="EE"/>
    <s v="EG"/>
  </r>
  <r>
    <s v="42989ahmed abd alrahman osmanbiboaljamal@gmail.comاستفسار عن مسار الطرد"/>
    <d v="2017-09-11T00:00:00"/>
    <d v="1899-12-30T18:50:35"/>
    <s v="ahmed abd alrahman osman"/>
    <x v="0"/>
    <s v="biboaljamal@gmail.com"/>
    <s v="8006282101959"/>
    <s v="201002434374"/>
    <x v="1"/>
    <m/>
    <x v="8"/>
    <n v="11"/>
    <n v="18"/>
    <n v="2"/>
    <s v="EE704649824EG"/>
    <s v=""/>
    <s v=""/>
    <s v=""/>
    <s v=""/>
    <s v=""/>
    <s v=""/>
    <s v=""/>
    <s v="EE"/>
    <s v="EG"/>
  </r>
  <r>
    <s v="42989Kamilia ali salemKamilia.salem1990@gmail.comاستفسار عن مسار الطرد"/>
    <n v="42989"/>
    <n v="0.70741898148148152"/>
    <s v="Kamilia ali salem"/>
    <x v="0"/>
    <s v="Kamilia.salem1990@gmail.com"/>
    <s v="29004308800541"/>
    <s v="00201022145228"/>
    <x v="1"/>
    <m/>
    <x v="8"/>
    <n v="11"/>
    <n v="16"/>
    <n v="2"/>
    <s v="RZ406555772GB"/>
    <s v=""/>
    <s v=""/>
    <s v=""/>
    <s v=""/>
    <s v=""/>
    <s v=""/>
    <s v=""/>
    <s v="RZ"/>
    <s v="GB"/>
  </r>
  <r>
    <s v="42989حسام احمد حسنpowernet101@yahoo.comشــكــوى"/>
    <d v="2017-09-11T00:00:00"/>
    <d v="1899-12-30T16:24:23"/>
    <s v="حسام احمد حسن"/>
    <x v="0"/>
    <s v="powernet101@yahoo.com"/>
    <s v="27601280201192"/>
    <s v="201211302600"/>
    <x v="2"/>
    <m/>
    <x v="8"/>
    <n v="11"/>
    <n v="16"/>
    <n v="2"/>
    <s v="Rn141934155my"/>
    <s v="Rs713543129cn"/>
    <s v=""/>
    <s v=""/>
    <s v=""/>
    <s v=""/>
    <s v=""/>
    <s v=""/>
    <s v="RN"/>
    <s v="MY"/>
  </r>
  <r>
    <s v="42989Mohammed khaderMohdibrmkhader1992@gmail.comاستفسار عن مسار الطرد"/>
    <d v="2017-09-11T00:00:00"/>
    <d v="1899-12-30T16:23:47"/>
    <s v="Mohammed khader"/>
    <x v="14"/>
    <s v="Mohdibrmkhader1992@gmail.com"/>
    <s v="19920321678"/>
    <s v="0046735835508"/>
    <x v="1"/>
    <m/>
    <x v="8"/>
    <n v="11"/>
    <n v="16"/>
    <n v="2"/>
    <s v="EE604636822EG"/>
    <s v=""/>
    <s v=""/>
    <s v=""/>
    <s v=""/>
    <s v=""/>
    <s v=""/>
    <s v=""/>
    <s v="EE"/>
    <s v="EG"/>
  </r>
  <r>
    <s v="42989Mohamed Yehia Metwaly sayedyehia_egypt@hotmail.comاستفسار عن مسار الطرد"/>
    <d v="2017-09-11T00:00:00"/>
    <d v="1899-12-30T16:13:40"/>
    <s v="Mohamed Yehia Metwaly sayed"/>
    <x v="0"/>
    <s v="yehia_egypt@hotmail.com"/>
    <s v="28509210104475"/>
    <s v="201001813115"/>
    <x v="1"/>
    <m/>
    <x v="8"/>
    <n v="11"/>
    <n v="16"/>
    <n v="2"/>
    <s v="RU943222738GB"/>
    <s v=""/>
    <s v=""/>
    <s v=""/>
    <s v=""/>
    <s v=""/>
    <s v=""/>
    <s v=""/>
    <s v="RU"/>
    <s v="GB"/>
  </r>
  <r>
    <s v="42989Sebastijansebastijan.havrlisan@gmail.comاستفســار فنـى"/>
    <d v="2017-09-11T00:00:00"/>
    <d v="1899-12-30T15:59:51"/>
    <s v="Sebastijan"/>
    <x v="0"/>
    <s v="sebastijan.havrlisan@gmail.com"/>
    <s v="201000000"/>
    <s v="201000000"/>
    <x v="5"/>
    <m/>
    <x v="8"/>
    <n v="11"/>
    <n v="15"/>
    <n v="2"/>
    <s v=""/>
    <s v=""/>
    <s v=""/>
    <s v=""/>
    <s v=""/>
    <s v=""/>
    <s v=""/>
    <s v=""/>
    <s v=""/>
    <s v=""/>
  </r>
  <r>
    <s v="42989وصفي ويصا فريز موسيMenawessa@gmail.comاستفسار عن مسار الطرد"/>
    <d v="2017-09-11T00:00:00"/>
    <d v="1899-12-30T15:45:03"/>
    <s v="وصفي ويصا فريز موسي"/>
    <x v="0"/>
    <s v="Menawessa@gmail.com"/>
    <s v="28706122102039"/>
    <s v="0201200990110"/>
    <x v="1"/>
    <m/>
    <x v="8"/>
    <n v="11"/>
    <n v="15"/>
    <n v="2"/>
    <s v="Rs894416531nl"/>
    <s v=""/>
    <s v=""/>
    <s v=""/>
    <s v=""/>
    <s v=""/>
    <s v=""/>
    <s v=""/>
    <s v="RS"/>
    <s v="NL"/>
  </r>
  <r>
    <s v="42989حسام أبوزيد حسينhossam_abuzeid@hotmail.comاستفســار عن خدمــة"/>
    <d v="2017-09-11T00:00:00"/>
    <d v="1899-12-30T15:06:34"/>
    <s v="حسام أبوزيد حسين"/>
    <x v="0"/>
    <s v="hossam_abuzeid@hotmail.com"/>
    <s v="27307050104893"/>
    <s v="01114361701"/>
    <x v="0"/>
    <m/>
    <x v="8"/>
    <n v="11"/>
    <n v="15"/>
    <n v="2"/>
    <s v=""/>
    <s v=""/>
    <s v=""/>
    <s v=""/>
    <s v=""/>
    <s v=""/>
    <s v=""/>
    <s v=""/>
    <s v=""/>
    <s v=""/>
  </r>
  <r>
    <s v="42989محمد مصطفي حسنmohamed.mostafa_it@yahoo.comشــكــوى"/>
    <d v="2017-09-11T00:00:00"/>
    <d v="1899-12-30T14:40:44"/>
    <s v="محمد مصطفي حسن"/>
    <x v="0"/>
    <s v="mohamed.mostafa_it@yahoo.com"/>
    <s v="28406130400193"/>
    <s v="01002522127"/>
    <x v="2"/>
    <m/>
    <x v="8"/>
    <n v="11"/>
    <n v="14"/>
    <n v="2"/>
    <s v=""/>
    <s v=""/>
    <s v=""/>
    <s v=""/>
    <s v=""/>
    <s v=""/>
    <s v=""/>
    <s v=""/>
    <s v=""/>
    <s v=""/>
  </r>
  <r>
    <s v="42989Medhat atef halimMedhat@gum-eg.comاستفسار عن مسار الطرد"/>
    <d v="2017-09-11T00:00:00"/>
    <d v="1899-12-30T14:27:42"/>
    <s v="Medhat atef halim"/>
    <x v="0"/>
    <s v="Medhat@gum-eg.com"/>
    <s v="28201010400555"/>
    <s v="01284122269"/>
    <x v="1"/>
    <m/>
    <x v="8"/>
    <n v="11"/>
    <n v="14"/>
    <n v="2"/>
    <s v="RB306455122SG"/>
    <s v=""/>
    <s v=""/>
    <s v=""/>
    <s v=""/>
    <s v=""/>
    <s v=""/>
    <s v=""/>
    <s v="RB"/>
    <s v="SG"/>
  </r>
  <r>
    <s v="42989شعبان عبدالشافي مصطفي عيدagriengshaban@gmail.comشــكــوى"/>
    <d v="2017-09-11T00:00:00"/>
    <d v="1899-12-30T14:24:01"/>
    <s v="شعبان عبدالشافي مصطفي عيد"/>
    <x v="0"/>
    <s v="agriengshaban@gmail.com"/>
    <s v="29405012705556"/>
    <s v="01100600657"/>
    <x v="2"/>
    <m/>
    <x v="8"/>
    <n v="11"/>
    <n v="14"/>
    <n v="2"/>
    <s v="RE629335523GR"/>
    <s v=""/>
    <s v=""/>
    <s v=""/>
    <s v=""/>
    <s v=""/>
    <s v=""/>
    <s v=""/>
    <s v="RE"/>
    <s v="GR"/>
  </r>
  <r>
    <s v="42989بلال السبوعيsboui_bilel2008@hotmail.frاستفســار عن خدمــة"/>
    <d v="2017-09-11T00:00:00"/>
    <d v="1899-12-30T13:31:21"/>
    <s v="بلال السبوعي"/>
    <x v="21"/>
    <s v="sboui_bilel2008@hotmail.fr"/>
    <s v="07679784"/>
    <s v="0021696608330"/>
    <x v="0"/>
    <m/>
    <x v="8"/>
    <n v="11"/>
    <n v="13"/>
    <n v="2"/>
    <s v=""/>
    <s v=""/>
    <s v=""/>
    <s v=""/>
    <s v=""/>
    <s v=""/>
    <s v=""/>
    <s v=""/>
    <s v=""/>
    <s v=""/>
  </r>
  <r>
    <s v="42989Abdalla Mohamed Mamdouh Elsyedebneltbry@gmail.comشــكــوى"/>
    <d v="2017-09-11T00:00:00"/>
    <d v="1899-12-30T12:49:04"/>
    <s v="Abdalla Mohamed Mamdouh Elsyed"/>
    <x v="0"/>
    <s v="ebneltbry@gmail.com"/>
    <s v="26901011500159"/>
    <s v="02-22381836"/>
    <x v="2"/>
    <m/>
    <x v="8"/>
    <n v="11"/>
    <n v="12"/>
    <n v="2"/>
    <s v=""/>
    <s v=""/>
    <s v=""/>
    <s v=""/>
    <s v=""/>
    <s v=""/>
    <s v=""/>
    <s v=""/>
    <s v=""/>
    <s v=""/>
  </r>
  <r>
    <s v="42989محمد عبد الشكور علىm@mshakour.meاستفسار عن مسار الطرد"/>
    <d v="2017-09-11T00:00:00"/>
    <d v="1899-12-30T12:22:34"/>
    <s v="محمد عبد الشكور على"/>
    <x v="0"/>
    <s v="m@mshakour.me"/>
    <s v="28909280104811"/>
    <s v="01274559626"/>
    <x v="1"/>
    <m/>
    <x v="8"/>
    <n v="11"/>
    <n v="12"/>
    <n v="2"/>
    <s v=""/>
    <s v=""/>
    <s v=""/>
    <s v=""/>
    <s v=""/>
    <s v=""/>
    <s v=""/>
    <s v=""/>
    <s v=""/>
    <s v=""/>
  </r>
  <r>
    <s v="42989محمد مصطفىmoh1178@gmail.comشــكــوى"/>
    <d v="2017-09-11T00:00:00"/>
    <d v="1899-12-30T12:10:30"/>
    <s v="محمد مصطفى"/>
    <x v="0"/>
    <s v="moh1178@gmail.com"/>
    <s v="27811030200314"/>
    <s v="00201221109291"/>
    <x v="2"/>
    <m/>
    <x v="8"/>
    <n v="11"/>
    <n v="12"/>
    <n v="2"/>
    <s v="EE019659165EG"/>
    <s v=""/>
    <s v=""/>
    <s v=""/>
    <s v=""/>
    <s v=""/>
    <s v=""/>
    <s v=""/>
    <s v="EE"/>
    <s v="EG"/>
  </r>
  <r>
    <s v="42989محمد جمال كاملmr1991games@gmail.comاستفســار عن خدمــة"/>
    <d v="2017-09-11T00:00:00"/>
    <d v="1899-12-30T11:55:44"/>
    <s v="محمد جمال كامل"/>
    <x v="0"/>
    <s v="mr1991games@gmail.com"/>
    <s v="29102142101595"/>
    <s v="201128118679"/>
    <x v="0"/>
    <m/>
    <x v="8"/>
    <n v="11"/>
    <n v="11"/>
    <n v="2"/>
    <s v=""/>
    <s v=""/>
    <s v=""/>
    <s v=""/>
    <s v=""/>
    <s v=""/>
    <s v=""/>
    <s v=""/>
    <s v=""/>
    <s v=""/>
  </r>
  <r>
    <s v="42989محروس حلمي عاليmahrous.helmy@elgouna.comاستفسار عن مسار الطرد"/>
    <d v="2017-09-11T00:00:00"/>
    <d v="1899-12-30T11:51:27"/>
    <s v="محروس حلمي عالي"/>
    <x v="0"/>
    <s v="mahrous.helmy@elgouna.com"/>
    <s v="28003082500418"/>
    <s v="01229275380"/>
    <x v="1"/>
    <m/>
    <x v="8"/>
    <n v="11"/>
    <n v="11"/>
    <n v="2"/>
    <s v="cf114868332au"/>
    <s v=""/>
    <s v=""/>
    <s v=""/>
    <s v=""/>
    <s v=""/>
    <s v=""/>
    <s v=""/>
    <s v="CF"/>
    <s v="AU"/>
  </r>
  <r>
    <s v="42989أشرف أمين قاسمashrafkasem68@hotmail.comاستفسار عن مسار الطرد"/>
    <d v="2017-09-11T00:00:00"/>
    <d v="1899-12-30T11:37:55"/>
    <s v="أشرف أمين قاسم"/>
    <x v="0"/>
    <s v="ashrafkasem68@hotmail.com"/>
    <s v="2680601800894"/>
    <s v="00201024000134"/>
    <x v="1"/>
    <m/>
    <x v="8"/>
    <n v="11"/>
    <n v="11"/>
    <n v="2"/>
    <s v=""/>
    <s v=""/>
    <s v=""/>
    <s v=""/>
    <s v=""/>
    <s v=""/>
    <s v=""/>
    <s v=""/>
    <s v=""/>
    <s v=""/>
  </r>
  <r>
    <s v="42989علياء محمد راغبعلياء راغباستفسار عن مسار الطرد"/>
    <d v="2017-09-11T00:00:00"/>
    <d v="1899-12-30T11:27:16"/>
    <s v="علياء محمد راغب"/>
    <x v="0"/>
    <s v="علياء راغب"/>
    <s v="27810181601764"/>
    <s v="01007289235"/>
    <x v="1"/>
    <m/>
    <x v="8"/>
    <n v="11"/>
    <n v="11"/>
    <n v="2"/>
    <s v="EE423386549AE"/>
    <s v=""/>
    <s v=""/>
    <s v=""/>
    <s v=""/>
    <s v=""/>
    <s v=""/>
    <s v=""/>
    <s v="EE"/>
    <s v="AE"/>
  </r>
  <r>
    <s v="42989منه محمود جمعه محمود ابرهيمmoustafa ahmed733@yahoo.comأخـــــرى"/>
    <d v="2017-09-11T00:00:00"/>
    <d v="1899-12-30T11:14:26"/>
    <s v="منه محمود جمعه محمود ابرهيم"/>
    <x v="0"/>
    <s v="moustafa ahmed733@yahoo.com"/>
    <s v="28806040202412"/>
    <s v="01202463123"/>
    <x v="4"/>
    <m/>
    <x v="8"/>
    <n v="11"/>
    <n v="11"/>
    <n v="2"/>
    <s v=""/>
    <s v=""/>
    <s v=""/>
    <s v=""/>
    <s v=""/>
    <s v=""/>
    <s v=""/>
    <s v=""/>
    <s v=""/>
    <s v=""/>
  </r>
  <r>
    <s v="42989سيد خيرى سعدىKebashluxor@gmail.comاستفســار عن خدمــة"/>
    <d v="2017-09-11T00:00:00"/>
    <d v="1899-12-30T11:13:04"/>
    <s v="سيد خيرى سعدى"/>
    <x v="0"/>
    <s v="Kebashluxor@gmail.com"/>
    <s v="29111202702398"/>
    <s v="201141970933"/>
    <x v="0"/>
    <m/>
    <x v="8"/>
    <n v="11"/>
    <n v="11"/>
    <n v="2"/>
    <s v=""/>
    <s v=""/>
    <s v=""/>
    <s v=""/>
    <s v=""/>
    <s v=""/>
    <s v=""/>
    <s v=""/>
    <s v=""/>
    <s v=""/>
  </r>
  <r>
    <s v="42989Maha Salahmahasalah994@hotmail.comاستفسار عن مسار الطرد"/>
    <d v="2017-09-11T00:00:00"/>
    <d v="1899-12-30T09:41:53"/>
    <s v="Maha Salah"/>
    <x v="0"/>
    <s v="mahasalah994@hotmail.com"/>
    <s v="28510050101049"/>
    <s v="01001915103"/>
    <x v="1"/>
    <m/>
    <x v="8"/>
    <n v="11"/>
    <n v="9"/>
    <n v="2"/>
    <s v="Re224137542se"/>
    <s v=""/>
    <s v=""/>
    <s v=""/>
    <s v=""/>
    <s v=""/>
    <s v=""/>
    <s v=""/>
    <s v="RE"/>
    <s v="SE"/>
  </r>
  <r>
    <s v="42989محمد سالم منصور سليمانm.salim1st@gmail.comشــكــوى"/>
    <d v="2017-09-11T00:00:00"/>
    <d v="1899-12-30T09:11:56"/>
    <s v="محمد سالم منصور سليمان"/>
    <x v="0"/>
    <s v="m.salim1st@gmail.com"/>
    <s v="27503201801757"/>
    <s v="01009118170"/>
    <x v="2"/>
    <m/>
    <x v="8"/>
    <n v="11"/>
    <n v="9"/>
    <n v="2"/>
    <s v=""/>
    <s v=""/>
    <s v=""/>
    <s v=""/>
    <s v=""/>
    <s v=""/>
    <s v=""/>
    <s v=""/>
    <s v=""/>
    <s v=""/>
  </r>
  <r>
    <s v="42989طارق مصطفيteromostafa@hotmail.comاستفسار عن مسار الطرد"/>
    <n v="42989"/>
    <n v="0.3495949074074074"/>
    <s v="طارق مصطفي"/>
    <x v="0"/>
    <s v="teromostafa@hotmail.com"/>
    <s v="27011022800616"/>
    <s v="00201007004748"/>
    <x v="1"/>
    <m/>
    <x v="8"/>
    <n v="11"/>
    <n v="8"/>
    <n v="2"/>
    <s v="Ru760144099CN"/>
    <s v=""/>
    <s v=""/>
    <s v=""/>
    <s v=""/>
    <s v=""/>
    <s v=""/>
    <s v=""/>
    <s v="RU"/>
    <s v="CN"/>
  </r>
  <r>
    <s v="42989فاطمة سيد أحمد مصطفىelazawey@gmail.comشــكــوى"/>
    <d v="2017-09-11T00:00:00"/>
    <d v="1899-12-30T08:00:53"/>
    <s v="فاطمة سيد أحمد مصطفى"/>
    <x v="0"/>
    <s v="elazawey@gmail.com"/>
    <s v="26005060100888"/>
    <s v="01225905238"/>
    <x v="2"/>
    <m/>
    <x v="8"/>
    <n v="11"/>
    <n v="8"/>
    <n v="2"/>
    <s v=""/>
    <s v=""/>
    <s v=""/>
    <s v=""/>
    <s v=""/>
    <s v=""/>
    <s v=""/>
    <s v=""/>
    <s v=""/>
    <s v=""/>
  </r>
  <r>
    <s v="42989محمد اشرف بدر احمدMoashraf103@gmail.comشــكــوى"/>
    <d v="2017-09-11T00:00:00"/>
    <d v="1899-12-30T07:43:18"/>
    <s v="محمد اشرف بدر احمد"/>
    <x v="0"/>
    <s v="Moashraf103@gmail.com"/>
    <s v="29301010402572"/>
    <s v="201061576189"/>
    <x v="2"/>
    <m/>
    <x v="8"/>
    <n v="11"/>
    <n v="7"/>
    <n v="2"/>
    <s v=""/>
    <s v=""/>
    <s v=""/>
    <s v=""/>
    <s v=""/>
    <s v=""/>
    <s v=""/>
    <s v=""/>
    <s v=""/>
    <s v=""/>
  </r>
  <r>
    <s v="42989Mohamed emamMemam34@gmail.comاستفسار عن مسار الطرد"/>
    <d v="2017-09-11T00:00:00"/>
    <d v="1899-12-30T07:11:53"/>
    <s v="Mohamed emam"/>
    <x v="0"/>
    <s v="Memam34@gmail.com"/>
    <s v="28106010112336"/>
    <s v="00201220021620"/>
    <x v="1"/>
    <m/>
    <x v="8"/>
    <n v="11"/>
    <n v="7"/>
    <n v="2"/>
    <s v="Rm276246429cn"/>
    <s v=""/>
    <s v=""/>
    <s v=""/>
    <s v=""/>
    <s v=""/>
    <s v=""/>
    <s v=""/>
    <s v="RM"/>
    <s v="CN"/>
  </r>
  <r>
    <s v="42989نشات فتحىnashat01228657394@gmail.comاستفســار فنـى"/>
    <d v="2017-09-11T00:00:00"/>
    <d v="1899-12-30T03:56:42"/>
    <s v="نشات فتحى"/>
    <x v="0"/>
    <s v="nashat01228657394@gmail.com"/>
    <s v="28601042600473"/>
    <s v="01228657394"/>
    <x v="5"/>
    <m/>
    <x v="8"/>
    <n v="11"/>
    <n v="3"/>
    <n v="2"/>
    <s v=""/>
    <s v=""/>
    <s v=""/>
    <s v=""/>
    <s v=""/>
    <s v=""/>
    <s v=""/>
    <s v=""/>
    <s v=""/>
    <s v=""/>
  </r>
  <r>
    <s v="42989مدحت مرزق ذاكى اسكندرmedhatmerzk2017@gmail.comشــكــوى"/>
    <d v="2017-09-11T00:00:00"/>
    <d v="1899-12-30T00:40:43"/>
    <s v="مدحت مرزق ذاكى اسكندر"/>
    <x v="0"/>
    <s v="medhatmerzk2017@gmail.com"/>
    <s v="29309292500076"/>
    <s v="201287818125"/>
    <x v="2"/>
    <m/>
    <x v="8"/>
    <n v="11"/>
    <n v="0"/>
    <n v="2"/>
    <s v=""/>
    <s v=""/>
    <s v=""/>
    <s v=""/>
    <s v=""/>
    <s v=""/>
    <s v=""/>
    <s v=""/>
    <s v=""/>
    <s v=""/>
  </r>
  <r>
    <s v="42989مدحت مرزق ذاكى اسكندرmedhatmerzk2017@gmail.comاستفسار عن مسار الطرد"/>
    <n v="42989"/>
    <n v="2.5115740740740741E-2"/>
    <s v="مدحت مرزق ذاكى اسكندر"/>
    <x v="0"/>
    <s v="medhatmerzk2017@gmail.com"/>
    <s v="29309292500076"/>
    <s v="201287818125"/>
    <x v="1"/>
    <m/>
    <x v="8"/>
    <n v="11"/>
    <n v="0"/>
    <n v="2"/>
    <s v=""/>
    <s v=""/>
    <s v=""/>
    <s v=""/>
    <s v=""/>
    <s v=""/>
    <s v=""/>
    <s v=""/>
    <s v=""/>
    <s v=""/>
  </r>
  <r>
    <s v="42989زاكى مرزق ذاكى اسكندرmedhatmerzk2017@gmail.comأخـــــرى"/>
    <d v="2017-09-11T00:00:00"/>
    <d v="1899-12-30T00:32:09"/>
    <s v="زاكى مرزق ذاكى اسكندر"/>
    <x v="0"/>
    <s v="medhatmerzk2017@gmail.com"/>
    <s v="29309292500033"/>
    <s v="201202237383"/>
    <x v="4"/>
    <m/>
    <x v="8"/>
    <n v="11"/>
    <n v="0"/>
    <n v="2"/>
    <s v=""/>
    <s v=""/>
    <s v=""/>
    <s v=""/>
    <s v=""/>
    <s v=""/>
    <s v=""/>
    <s v=""/>
    <s v=""/>
    <s v=""/>
  </r>
  <r>
    <s v="42989زاكى مرزق ذاكى اسكندرmedhatmerzk2017@gmail.comشــكــوى"/>
    <d v="2017-09-11T00:00:00"/>
    <d v="1899-12-30T00:30:58"/>
    <s v="زاكى مرزق ذاكى اسكندر"/>
    <x v="0"/>
    <s v="medhatmerzk2017@gmail.com"/>
    <s v="29309292500033"/>
    <s v="201202237383"/>
    <x v="2"/>
    <m/>
    <x v="8"/>
    <n v="11"/>
    <n v="0"/>
    <n v="2"/>
    <s v=""/>
    <s v=""/>
    <s v=""/>
    <s v=""/>
    <s v=""/>
    <s v=""/>
    <s v=""/>
    <s v=""/>
    <s v=""/>
    <s v=""/>
  </r>
  <r>
    <s v="42989السباعى سعيد كامل دسوقىAlsbaey.2016@gmail.comشــكــوى"/>
    <d v="2017-09-11T00:00:00"/>
    <d v="1899-12-30T00:08:01"/>
    <s v="السباعى سعيد كامل دسوقى"/>
    <x v="0"/>
    <s v="Alsbaey.2016@gmail.com"/>
    <s v="28901011425391"/>
    <s v="0201005020313"/>
    <x v="2"/>
    <m/>
    <x v="8"/>
    <n v="11"/>
    <n v="0"/>
    <n v="2"/>
    <s v=""/>
    <s v=""/>
    <s v=""/>
    <s v=""/>
    <s v=""/>
    <s v=""/>
    <s v=""/>
    <s v=""/>
    <s v=""/>
    <s v=""/>
  </r>
  <r>
    <s v="42989ميادة رضا احمد امام عبد العالjsukk5267@gmail.comشــكــوى"/>
    <d v="2017-09-11T00:00:00"/>
    <d v="1899-12-30T00:01:31"/>
    <s v="ميادة رضا احمد امام عبد العال"/>
    <x v="0"/>
    <s v="jsukk5267@gmail.com"/>
    <s v="29306051804385"/>
    <s v="01201961372"/>
    <x v="2"/>
    <m/>
    <x v="8"/>
    <n v="11"/>
    <n v="0"/>
    <n v="2"/>
    <s v=""/>
    <s v=""/>
    <s v=""/>
    <s v=""/>
    <s v=""/>
    <s v=""/>
    <s v=""/>
    <s v=""/>
    <s v=""/>
    <s v=""/>
  </r>
  <r>
    <s v="42988زاكى مرزق ذاكى اسكندرmedhatmerzk2017@gmail.comاستفسار عن مسار الطرد"/>
    <d v="2017-09-10T00:00:00"/>
    <d v="1899-12-30T23:56:34"/>
    <s v="زاكى مرزق ذاكى اسكندر"/>
    <x v="0"/>
    <s v="medhatmerzk2017@gmail.com"/>
    <s v="29309292500033"/>
    <s v="201202237383"/>
    <x v="1"/>
    <m/>
    <x v="8"/>
    <n v="10"/>
    <n v="23"/>
    <n v="1"/>
    <s v=""/>
    <s v=""/>
    <s v=""/>
    <s v=""/>
    <s v=""/>
    <s v=""/>
    <s v=""/>
    <s v=""/>
    <s v=""/>
    <s v=""/>
  </r>
  <r>
    <s v="42988هاني محمد عبداللهhany_roland@yahoo.comاستفسار عن مسار الطرد"/>
    <d v="2017-09-10T00:00:00"/>
    <d v="1899-12-30T23:40:23"/>
    <s v="هاني محمد عبدالله"/>
    <x v="0"/>
    <s v="hany_roland@yahoo.com"/>
    <s v="28004110100818"/>
    <s v="201002650855"/>
    <x v="1"/>
    <m/>
    <x v="8"/>
    <n v="10"/>
    <n v="23"/>
    <n v="1"/>
    <s v="RF469673926SG"/>
    <s v=""/>
    <s v=""/>
    <s v=""/>
    <s v=""/>
    <s v=""/>
    <s v=""/>
    <s v=""/>
    <s v="RF"/>
    <s v="SG"/>
  </r>
  <r>
    <s v="42988mahmoud mohamed mahmoud fayedm.fayed@hotmail.comاستفسار عن مسار الطرد"/>
    <d v="2017-09-10T00:00:00"/>
    <d v="1899-12-30T22:28:35"/>
    <s v="mahmoud mohamed mahmoud fayed"/>
    <x v="0"/>
    <s v="m.fayed@hotmail.com"/>
    <s v="28806152104855"/>
    <s v="01005257872"/>
    <x v="1"/>
    <m/>
    <x v="8"/>
    <n v="10"/>
    <n v="22"/>
    <n v="1"/>
    <s v="RF902349252CN"/>
    <s v=""/>
    <s v=""/>
    <s v=""/>
    <s v=""/>
    <s v=""/>
    <s v=""/>
    <s v=""/>
    <s v="RF"/>
    <s v="CN"/>
  </r>
  <r>
    <s v="42988يسرى معوض محمدyosry.mawd@yahoo.comاستفسار عن مسار الطرد"/>
    <d v="2017-09-10T00:00:00"/>
    <d v="1899-12-30T21:36:18"/>
    <s v="يسرى معوض محمد"/>
    <x v="0"/>
    <s v="yosry.mawd@yahoo.com"/>
    <s v="26811020104275"/>
    <s v="00201021900592"/>
    <x v="1"/>
    <m/>
    <x v="8"/>
    <n v="10"/>
    <n v="21"/>
    <n v="1"/>
    <s v="ek064960779sa"/>
    <s v=""/>
    <s v=""/>
    <s v=""/>
    <s v=""/>
    <s v=""/>
    <s v=""/>
    <s v=""/>
    <s v="EK"/>
    <s v="SA"/>
  </r>
  <r>
    <s v="42988صفاء ذاكر حمادalfhadroz2000@gmail.comشــكــوى"/>
    <d v="2017-09-10T00:00:00"/>
    <d v="1899-12-30T19:57:31"/>
    <s v="صفاء ذاكر حماد"/>
    <x v="0"/>
    <s v="alfhadroz2000@gmail.com"/>
    <s v=": A1977223"/>
    <s v="00201063712720"/>
    <x v="2"/>
    <m/>
    <x v="8"/>
    <n v="10"/>
    <n v="19"/>
    <n v="1"/>
    <s v="RR711552525EG"/>
    <s v=""/>
    <s v=""/>
    <s v=""/>
    <s v=""/>
    <s v=""/>
    <s v=""/>
    <s v=""/>
    <s v="RR"/>
    <s v="EG"/>
  </r>
  <r>
    <s v="42988Dr.osamaosama_algazeery@mans.edu.egشــكــوى"/>
    <d v="2017-09-10T00:00:00"/>
    <d v="1899-12-30T18:58:35"/>
    <s v="Dr.osama"/>
    <x v="0"/>
    <s v="osama_algazeery@mans.edu.eg"/>
    <s v="28910011244243"/>
    <s v="01065880928"/>
    <x v="2"/>
    <m/>
    <x v="8"/>
    <n v="10"/>
    <n v="18"/>
    <n v="1"/>
    <s v="EA247868559CN"/>
    <s v=""/>
    <s v=""/>
    <s v=""/>
    <s v=""/>
    <s v=""/>
    <s v=""/>
    <s v=""/>
    <s v="EA"/>
    <s v="CN"/>
  </r>
  <r>
    <s v="42988Dr.osamaosama_algazeery@mans.edu.egاستفسار عن مسار الطرد"/>
    <d v="2017-09-10T00:00:00"/>
    <d v="1899-12-30T18:56:04"/>
    <s v="Dr.osama"/>
    <x v="0"/>
    <s v="osama_algazeery@mans.edu.eg"/>
    <s v="28910011244243"/>
    <s v="01065880928"/>
    <x v="1"/>
    <m/>
    <x v="8"/>
    <n v="10"/>
    <n v="18"/>
    <n v="1"/>
    <s v="EA247868559CN"/>
    <s v=""/>
    <s v=""/>
    <s v=""/>
    <s v=""/>
    <s v=""/>
    <s v=""/>
    <s v=""/>
    <s v="EA"/>
    <s v="CN"/>
  </r>
  <r>
    <s v="42988محمد ناجى عبدالحليم شوشةsanseemoon@hotmail.comشــكــوى"/>
    <d v="2017-09-10T00:00:00"/>
    <d v="1899-12-30T17:56:11"/>
    <s v="محمد ناجى عبدالحليم شوشة"/>
    <x v="0"/>
    <s v="sanseemoon@hotmail.com"/>
    <s v="28611191100454"/>
    <s v="00201206617016"/>
    <x v="2"/>
    <m/>
    <x v="8"/>
    <n v="10"/>
    <n v="17"/>
    <n v="1"/>
    <s v="rf856394243cn"/>
    <s v=""/>
    <s v=""/>
    <s v=""/>
    <s v=""/>
    <s v=""/>
    <s v=""/>
    <s v=""/>
    <s v="RF"/>
    <s v="CN"/>
  </r>
  <r>
    <s v="42988محمد محسن السيدmohamed_mohsen2050@mail.ruشــكــوى"/>
    <d v="2017-09-10T00:00:00"/>
    <d v="1899-12-30T17:50:26"/>
    <s v="محمد محسن السيد"/>
    <x v="0"/>
    <s v="mohamed_mohsen2050@mail.ru"/>
    <s v="29011082103831"/>
    <s v="201116603916"/>
    <x v="2"/>
    <m/>
    <x v="8"/>
    <n v="10"/>
    <n v="17"/>
    <n v="1"/>
    <s v="RB983530860RU"/>
    <s v=""/>
    <s v=""/>
    <s v=""/>
    <s v=""/>
    <s v=""/>
    <s v=""/>
    <s v=""/>
    <s v="RB"/>
    <s v="RU"/>
  </r>
  <r>
    <s v="42988Mohamed atyajosyomar@hotmail.comشــكــوى"/>
    <d v="2017-09-10T00:00:00"/>
    <d v="1899-12-30T17:11:47"/>
    <s v="Mohamed atya"/>
    <x v="0"/>
    <s v="josyomar@hotmail.com"/>
    <s v=": A00848007"/>
    <s v="00201223535440"/>
    <x v="2"/>
    <m/>
    <x v="8"/>
    <n v="10"/>
    <n v="17"/>
    <n v="1"/>
    <s v=""/>
    <s v=""/>
    <s v=""/>
    <s v=""/>
    <s v=""/>
    <s v=""/>
    <s v=""/>
    <s v=""/>
    <s v=""/>
    <s v=""/>
  </r>
  <r>
    <s v="42988احمد سعيدaboelmagd80@yahoo.comاستفسار عن مسار الطرد"/>
    <d v="2017-09-10T00:00:00"/>
    <d v="1899-12-30T15:45:08"/>
    <s v="احمد سعيد"/>
    <x v="0"/>
    <s v="aboelmagd80@yahoo.com"/>
    <s v="28003302101838"/>
    <s v="201017008290"/>
    <x v="1"/>
    <m/>
    <x v="8"/>
    <n v="10"/>
    <n v="15"/>
    <n v="1"/>
    <s v="RB311377683SG"/>
    <s v=""/>
    <s v=""/>
    <s v=""/>
    <s v=""/>
    <s v=""/>
    <s v=""/>
    <s v=""/>
    <s v="RB"/>
    <s v="SG"/>
  </r>
  <r>
    <s v="42988أحمد أبو شادىahmedshady60@gmail.comاستفسار عن مسار الطرد"/>
    <d v="2017-09-10T00:00:00"/>
    <d v="1899-12-30T15:36:23"/>
    <s v="أحمد أبو شادى"/>
    <x v="0"/>
    <s v="ahmedshady60@gmail.com"/>
    <s v="26002170102771"/>
    <s v="201005144355"/>
    <x v="1"/>
    <m/>
    <x v="8"/>
    <n v="10"/>
    <n v="15"/>
    <n v="1"/>
    <s v="EE704800615EG"/>
    <s v="EE704801068EG"/>
    <s v=""/>
    <s v=""/>
    <s v=""/>
    <s v=""/>
    <s v=""/>
    <s v=""/>
    <s v="EE"/>
    <s v="EG"/>
  </r>
  <r>
    <s v="42988النادى العربى للسيارات والخدمات السياحيةALARABYCLUB@YAHOO.COMشــكــوى"/>
    <d v="2017-09-10T00:00:00"/>
    <d v="1899-12-30T15:11:29"/>
    <s v="النادى العربى للسيارات والخدمات السياحية"/>
    <x v="0"/>
    <s v="ALARABYCLUB@YAHOO.COM"/>
    <s v="28010288800139"/>
    <s v="01001375555"/>
    <x v="2"/>
    <m/>
    <x v="8"/>
    <n v="10"/>
    <n v="15"/>
    <n v="1"/>
    <s v=""/>
    <s v=""/>
    <s v=""/>
    <s v=""/>
    <s v=""/>
    <s v=""/>
    <s v=""/>
    <s v=""/>
    <s v=""/>
    <s v=""/>
  </r>
  <r>
    <s v="42988احمد محمد عبد الجوادam.gawad86@gmail.comاستفســار فنـى"/>
    <d v="2017-09-10T00:00:00"/>
    <d v="1899-12-30T14:39:08"/>
    <s v="احمد محمد عبد الجواد"/>
    <x v="0"/>
    <s v="am.gawad86@gmail.com"/>
    <s v="28608090102579"/>
    <s v="201003624497"/>
    <x v="5"/>
    <m/>
    <x v="8"/>
    <n v="10"/>
    <n v="14"/>
    <n v="1"/>
    <s v=""/>
    <s v=""/>
    <s v=""/>
    <s v=""/>
    <s v=""/>
    <s v=""/>
    <s v=""/>
    <s v=""/>
    <s v=""/>
    <s v=""/>
  </r>
  <r>
    <s v="42988محمد حسن النويهيmelnewehy@hotmail.comاستفسار عن مسار الطرد"/>
    <d v="2017-09-10T00:00:00"/>
    <d v="1899-12-30T14:09:33"/>
    <s v="محمد حسن النويهي"/>
    <x v="2"/>
    <s v="melnewehy@hotmail.com"/>
    <s v=": A12946268"/>
    <s v="00966564792999"/>
    <x v="1"/>
    <m/>
    <x v="8"/>
    <n v="10"/>
    <n v="14"/>
    <n v="1"/>
    <s v="RR050711215SA"/>
    <s v=""/>
    <s v=""/>
    <s v=""/>
    <s v=""/>
    <s v=""/>
    <s v=""/>
    <s v=""/>
    <s v="RR"/>
    <s v="SA"/>
  </r>
  <r>
    <s v="42988علاء نبيه بدران عوض اللهa.badran84@gmail.comاستفسار عن مسار الطرد"/>
    <d v="2017-09-10T00:00:00"/>
    <d v="1899-12-30T13:52:18"/>
    <s v="علاء نبيه بدران عوض الله"/>
    <x v="0"/>
    <s v="a.badran84@gmail.com"/>
    <s v="28401231204156"/>
    <s v="201121780903"/>
    <x v="1"/>
    <m/>
    <x v="8"/>
    <n v="10"/>
    <n v="13"/>
    <n v="1"/>
    <s v="RF789320308CN"/>
    <s v=""/>
    <s v=""/>
    <s v=""/>
    <s v=""/>
    <s v=""/>
    <s v=""/>
    <s v=""/>
    <s v="RF"/>
    <s v="CN"/>
  </r>
  <r>
    <s v="42988هاجر سامى محمد كمال الدينHagarRaslan1@gmail.comاستفسار عن مسار الطرد"/>
    <d v="2017-09-10T00:00:00"/>
    <d v="1899-12-30T13:32:24"/>
    <s v="هاجر سامى محمد كمال الدين"/>
    <x v="0"/>
    <s v="HagarRaslan1@gmail.com"/>
    <s v="28507241600346"/>
    <s v="0201144403525"/>
    <x v="1"/>
    <m/>
    <x v="8"/>
    <n v="10"/>
    <n v="13"/>
    <n v="1"/>
    <s v="RR637319111EG"/>
    <s v=""/>
    <s v=""/>
    <s v=""/>
    <s v=""/>
    <s v=""/>
    <s v=""/>
    <s v=""/>
    <s v="RR"/>
    <s v="EG"/>
  </r>
  <r>
    <s v="42988Fatma Ghoneimfatima.ali.ghoneim@gmail.comاستفسار عن مسار الطرد"/>
    <d v="2017-09-10T00:00:00"/>
    <d v="1899-12-30T13:26:13"/>
    <s v="Fatma Ghoneim"/>
    <x v="0"/>
    <s v="fatima.ali.ghoneim@gmail.com"/>
    <s v="29103011205626"/>
    <s v="201282680559"/>
    <x v="1"/>
    <m/>
    <x v="8"/>
    <n v="10"/>
    <n v="13"/>
    <n v="1"/>
    <s v="RS021521894LT"/>
    <s v=""/>
    <s v=""/>
    <s v=""/>
    <s v=""/>
    <s v=""/>
    <s v=""/>
    <s v=""/>
    <s v="RS"/>
    <s v="LT"/>
  </r>
  <r>
    <s v="42988فاطمة محمد صالحallahrabe33@gmail.comاستفسار عن مسار الطرد"/>
    <d v="2017-09-10T00:00:00"/>
    <d v="1899-12-30T13:11:18"/>
    <s v="فاطمة محمد صالح"/>
    <x v="0"/>
    <s v="allahrabe33@gmail.com"/>
    <s v="28209222500143"/>
    <s v="201099759910"/>
    <x v="1"/>
    <m/>
    <x v="8"/>
    <n v="10"/>
    <n v="13"/>
    <n v="1"/>
    <s v=""/>
    <s v=""/>
    <s v=""/>
    <s v=""/>
    <s v=""/>
    <s v=""/>
    <s v=""/>
    <s v=""/>
    <s v=""/>
    <s v=""/>
  </r>
  <r>
    <s v="42988رمضان رفاعى سويفىIslamramadan246@gmail.comأخـــــرى"/>
    <d v="2017-09-10T00:00:00"/>
    <d v="1899-12-30T13:10:40"/>
    <s v="رمضان رفاعى سويفى"/>
    <x v="0"/>
    <s v="Islamramadan246@gmail.com"/>
    <s v="26102282500731"/>
    <s v="201150570179"/>
    <x v="4"/>
    <m/>
    <x v="8"/>
    <n v="10"/>
    <n v="13"/>
    <n v="1"/>
    <s v=""/>
    <s v=""/>
    <s v=""/>
    <s v=""/>
    <s v=""/>
    <s v=""/>
    <s v=""/>
    <s v=""/>
    <s v=""/>
    <s v=""/>
  </r>
  <r>
    <s v="42988Amira ElbadwyServicestecno3lab@gmail.comاستفســار عن خدمــة"/>
    <d v="2017-09-10T00:00:00"/>
    <d v="1899-12-30T12:53:40"/>
    <s v="Amira Elbadwy"/>
    <x v="0"/>
    <s v="Servicestecno3lab@gmail.com"/>
    <s v="27708101500726"/>
    <s v="01018875261"/>
    <x v="0"/>
    <m/>
    <x v="8"/>
    <n v="10"/>
    <n v="12"/>
    <n v="1"/>
    <s v=""/>
    <s v=""/>
    <s v=""/>
    <s v=""/>
    <s v=""/>
    <s v=""/>
    <s v=""/>
    <s v=""/>
    <s v=""/>
    <s v=""/>
  </r>
  <r>
    <s v="42988ضياء الدين حسن حسن القناديليDiaahassan103@gmail.comشــكــوى"/>
    <d v="2017-09-10T00:00:00"/>
    <d v="1899-12-30T12:48:29"/>
    <s v="ضياء الدين حسن حسن القناديلي"/>
    <x v="0"/>
    <s v="Diaahassan103@gmail.com"/>
    <s v="28612051601158"/>
    <s v="201068131014"/>
    <x v="2"/>
    <m/>
    <x v="8"/>
    <n v="10"/>
    <n v="12"/>
    <n v="1"/>
    <s v="RG010430716EG"/>
    <s v="RG010430702EG"/>
    <s v=""/>
    <s v=""/>
    <s v=""/>
    <s v=""/>
    <s v=""/>
    <s v=""/>
    <s v="RG"/>
    <s v="EG"/>
  </r>
  <r>
    <s v="42988محمد جمال كاملmr1991games@gmail.comاستفســار عن خدمــة"/>
    <d v="2017-09-10T00:00:00"/>
    <d v="1899-12-30T12:35:28"/>
    <s v="محمد جمال كامل"/>
    <x v="0"/>
    <s v="mr1991games@gmail.com"/>
    <s v="29102142101595"/>
    <s v="201128118679"/>
    <x v="0"/>
    <m/>
    <x v="8"/>
    <n v="10"/>
    <n v="12"/>
    <n v="1"/>
    <s v=""/>
    <s v=""/>
    <s v=""/>
    <s v=""/>
    <s v=""/>
    <s v=""/>
    <s v=""/>
    <s v=""/>
    <s v=""/>
    <s v=""/>
  </r>
  <r>
    <s v="42988Mohammed Abdel Wahabmohammedabdelwahab4@gmail.comشــكــوى"/>
    <n v="42988"/>
    <n v="0.51026620370370368"/>
    <s v="Mohammed Abdel Wahab"/>
    <x v="0"/>
    <s v="mohammedabdelwahab4@gmail.com"/>
    <s v="0103532"/>
    <s v="201144444893"/>
    <x v="2"/>
    <m/>
    <x v="8"/>
    <n v="10"/>
    <n v="12"/>
    <n v="1"/>
    <s v="RN501872192CN"/>
    <s v=""/>
    <s v=""/>
    <s v=""/>
    <s v=""/>
    <s v=""/>
    <s v=""/>
    <s v=""/>
    <s v="RN"/>
    <s v="CN"/>
  </r>
  <r>
    <s v="42988محمد السعيد محمد عليdrmelsaeed@gmail.comشــكــوى"/>
    <d v="2017-09-10T00:00:00"/>
    <d v="1899-12-30T11:59:44"/>
    <s v="محمد السعيد محمد علي"/>
    <x v="0"/>
    <s v="drmelsaeed@gmail.com"/>
    <s v="28903231500796"/>
    <s v="00201006731326"/>
    <x v="2"/>
    <m/>
    <x v="8"/>
    <n v="10"/>
    <n v="11"/>
    <n v="1"/>
    <s v="RR654896255EG"/>
    <s v=""/>
    <s v=""/>
    <s v=""/>
    <s v=""/>
    <s v=""/>
    <s v=""/>
    <s v=""/>
    <s v="RR"/>
    <s v="EG"/>
  </r>
  <r>
    <s v="42988hany mohammed efat khattabhany25_2000@yahoo.comاستفسار عن مسار الطرد"/>
    <n v="42988"/>
    <n v="0.48119212962962959"/>
    <s v="hany mohammed efat khattab"/>
    <x v="0"/>
    <s v="hany25_2000@yahoo.com"/>
    <s v="27501091700591"/>
    <s v="2001066781585"/>
    <x v="1"/>
    <m/>
    <x v="8"/>
    <n v="10"/>
    <n v="11"/>
    <n v="1"/>
    <s v=""/>
    <s v=""/>
    <s v=""/>
    <s v=""/>
    <s v=""/>
    <s v=""/>
    <s v=""/>
    <s v=""/>
    <s v=""/>
    <s v=""/>
  </r>
  <r>
    <s v="42988حسن محمد حسنhassanmh13@gmail.comاستفســار عن خدمــة"/>
    <d v="2017-09-10T00:00:00"/>
    <d v="1899-12-30T11:24:27"/>
    <s v="حسن محمد حسن"/>
    <x v="0"/>
    <s v="hassanmh13@gmail.com"/>
    <s v="28407132402157"/>
    <s v="01148050537"/>
    <x v="0"/>
    <m/>
    <x v="8"/>
    <n v="10"/>
    <n v="11"/>
    <n v="1"/>
    <s v=""/>
    <s v=""/>
    <s v=""/>
    <s v=""/>
    <s v=""/>
    <s v=""/>
    <s v=""/>
    <s v=""/>
    <s v=""/>
    <s v=""/>
  </r>
  <r>
    <s v="42988AmirAmir.fouad001@yahoo.comشــكــوى"/>
    <n v="42988"/>
    <n v="0.45550925925925928"/>
    <s v="Amir"/>
    <x v="0"/>
    <s v="Amir.fouad001@yahoo.com"/>
    <s v="02408048801619"/>
    <s v="00201110249665"/>
    <x v="2"/>
    <m/>
    <x v="8"/>
    <n v="10"/>
    <n v="10"/>
    <n v="1"/>
    <s v="EE704422706EG"/>
    <s v=""/>
    <s v=""/>
    <s v=""/>
    <s v=""/>
    <s v=""/>
    <s v=""/>
    <s v=""/>
    <s v="EE"/>
    <s v="EG"/>
  </r>
  <r>
    <s v="42988حسام دردير محمدHossamdardeer@yahoo.comاستفسار عن مسار الطرد"/>
    <d v="2017-09-10T00:00:00"/>
    <d v="1899-12-30T10:49:03"/>
    <s v="حسام دردير محمد"/>
    <x v="0"/>
    <s v="Hossamdardeer@yahoo.com"/>
    <s v="26911160100894"/>
    <s v="0104007797"/>
    <x v="1"/>
    <m/>
    <x v="8"/>
    <n v="10"/>
    <n v="10"/>
    <n v="1"/>
    <s v="Ru853492198GB"/>
    <s v=""/>
    <s v=""/>
    <s v=""/>
    <s v=""/>
    <s v=""/>
    <s v=""/>
    <s v=""/>
    <s v="RU"/>
    <s v="GB"/>
  </r>
  <r>
    <s v="42988احمد صبحى عبد العزيز العنتبلىmedo_2007117@yahoo.comأخـــــرى"/>
    <d v="2017-09-10T00:00:00"/>
    <d v="1899-12-30T10:25:04"/>
    <s v="احمد صبحى عبد العزيز العنتبلى"/>
    <x v="0"/>
    <s v="medo_2007117@yahoo.com"/>
    <s v="289091504491"/>
    <s v="00201005464886"/>
    <x v="4"/>
    <m/>
    <x v="8"/>
    <n v="10"/>
    <n v="10"/>
    <n v="1"/>
    <s v=""/>
    <s v=""/>
    <s v=""/>
    <s v=""/>
    <s v=""/>
    <s v=""/>
    <s v=""/>
    <s v=""/>
    <s v=""/>
    <s v=""/>
  </r>
  <r>
    <s v="42988ماجدة محمد سعدhamdysaidkalil@yahoo.comشــكــوى"/>
    <d v="2017-09-10T00:00:00"/>
    <d v="1899-12-30T09:47:23"/>
    <s v="ماجدة محمد سعد"/>
    <x v="0"/>
    <s v="hamdysaidkalil@yahoo.com"/>
    <s v="2401383"/>
    <s v="01027302321"/>
    <x v="2"/>
    <m/>
    <x v="8"/>
    <n v="10"/>
    <n v="9"/>
    <n v="1"/>
    <s v=""/>
    <s v=""/>
    <s v=""/>
    <s v=""/>
    <s v=""/>
    <s v=""/>
    <s v=""/>
    <s v=""/>
    <s v=""/>
    <s v=""/>
  </r>
  <r>
    <s v="42988هانى محمد عبد الحميدhanyelbakari@gmail.comاستفسار عن مسار الطرد"/>
    <d v="2017-09-10T00:00:00"/>
    <d v="1899-12-30T09:40:50"/>
    <s v="هانى محمد عبد الحميد"/>
    <x v="0"/>
    <s v="hanyelbakari@gmail.com"/>
    <s v="28510101204514"/>
    <s v="01003688632"/>
    <x v="1"/>
    <m/>
    <x v="8"/>
    <n v="10"/>
    <n v="9"/>
    <n v="1"/>
    <s v="RN011054058EG"/>
    <s v=""/>
    <s v=""/>
    <s v=""/>
    <s v=""/>
    <s v=""/>
    <s v=""/>
    <s v=""/>
    <s v="RN"/>
    <s v="EG"/>
  </r>
  <r>
    <s v="42988Mahmoud Rezkmahmoud.rezk.843@gmail.comاستفسار عن مسار الطرد"/>
    <d v="2017-09-10T00:00:00"/>
    <d v="1899-12-30T09:40:25"/>
    <s v="Mahmoud Rezk"/>
    <x v="0"/>
    <s v="mahmoud.rezk.843@gmail.com"/>
    <s v="29402121803739"/>
    <s v="201116480047"/>
    <x v="1"/>
    <m/>
    <x v="8"/>
    <n v="10"/>
    <n v="9"/>
    <n v="1"/>
    <s v="EE019454595EG"/>
    <s v=""/>
    <s v=""/>
    <s v=""/>
    <s v=""/>
    <s v=""/>
    <s v=""/>
    <s v=""/>
    <s v="EE"/>
    <s v="EG"/>
  </r>
  <r>
    <s v="42988هشام احمد يوسفhesham.youssef@icloud.comشــكــوى"/>
    <d v="2017-09-10T00:00:00"/>
    <d v="1899-12-30T09:28:46"/>
    <s v="هشام احمد يوسف"/>
    <x v="0"/>
    <s v="hesham.youssef@icloud.com"/>
    <s v="26711010107115"/>
    <s v="201065522735"/>
    <x v="2"/>
    <m/>
    <x v="8"/>
    <n v="10"/>
    <n v="9"/>
    <n v="1"/>
    <s v="RM915174299CN"/>
    <s v=""/>
    <s v=""/>
    <s v=""/>
    <s v=""/>
    <s v=""/>
    <s v=""/>
    <s v=""/>
    <s v="RM"/>
    <s v="CN"/>
  </r>
  <r>
    <s v="42988محمد جمال كاملmr1991games@gmail.comاستفسار عن مسار الطرد"/>
    <d v="2017-09-10T00:00:00"/>
    <d v="1899-12-30T07:52:04"/>
    <s v="محمد جمال كامل"/>
    <x v="0"/>
    <s v="mr1991games@gmail.com"/>
    <s v="29102142101595"/>
    <s v="201128118679"/>
    <x v="1"/>
    <m/>
    <x v="8"/>
    <n v="10"/>
    <n v="7"/>
    <n v="1"/>
    <s v="RX564077669DE"/>
    <s v=""/>
    <s v=""/>
    <s v=""/>
    <s v=""/>
    <s v=""/>
    <s v=""/>
    <s v=""/>
    <s v="RX"/>
    <s v="DE"/>
  </r>
  <r>
    <s v="42988محمد مصطفيmohamedsaraevo66@gmail.comاستفســار عن خدمــة"/>
    <d v="2017-09-10T00:00:00"/>
    <d v="1899-12-30T07:34:02"/>
    <s v="محمد مصطفي"/>
    <x v="0"/>
    <s v="mohamedsaraevo66@gmail.com"/>
    <s v="26612182800698"/>
    <s v="00201018121966"/>
    <x v="0"/>
    <m/>
    <x v="8"/>
    <n v="10"/>
    <n v="7"/>
    <n v="1"/>
    <s v=""/>
    <s v=""/>
    <s v=""/>
    <s v=""/>
    <s v=""/>
    <s v=""/>
    <s v=""/>
    <s v=""/>
    <s v=""/>
    <s v=""/>
  </r>
  <r>
    <s v="42988حسام حسن زكرياhossamelsawy1989@gmail.comاستفسار عن مسار الطرد"/>
    <d v="2017-09-10T00:00:00"/>
    <d v="1899-12-30T07:28:50"/>
    <s v="حسام حسن زكريا"/>
    <x v="0"/>
    <s v="hossamelsawy1989@gmail.com"/>
    <s v="28909090104474"/>
    <s v="201111058250"/>
    <x v="1"/>
    <m/>
    <x v="8"/>
    <n v="10"/>
    <n v="7"/>
    <n v="1"/>
    <s v="RB310712967SG"/>
    <s v=""/>
    <s v=""/>
    <s v=""/>
    <s v=""/>
    <s v=""/>
    <s v=""/>
    <s v=""/>
    <s v="RB"/>
    <s v="SG"/>
  </r>
  <r>
    <s v="42988احمد علي احمدmatrix_bond_star@yahoo.comاستفسار عن مسار الطرد"/>
    <d v="2017-09-10T00:00:00"/>
    <d v="1899-12-30T07:24:43"/>
    <s v="احمد علي احمد"/>
    <x v="0"/>
    <s v="matrix_bond_star@yahoo.com"/>
    <s v="292021922001"/>
    <s v="01007161366"/>
    <x v="1"/>
    <m/>
    <x v="8"/>
    <n v="10"/>
    <n v="7"/>
    <n v="1"/>
    <s v="RT911476515HK"/>
    <s v=""/>
    <s v=""/>
    <s v=""/>
    <s v=""/>
    <s v=""/>
    <s v=""/>
    <s v=""/>
    <s v="RT"/>
    <s v="HK"/>
  </r>
  <r>
    <s v="42988Ibrahim Mohamad Atta Omaribrahim.geophysicist@outlook.comاستفسار عن مسار الطرد"/>
    <d v="2017-09-10T00:00:00"/>
    <d v="1899-12-30T06:01:54"/>
    <s v="Ibrahim Mohamad Atta Omar"/>
    <x v="0"/>
    <s v="ibrahim.geophysicist@outlook.com"/>
    <s v="29109141203879"/>
    <s v="201116840060"/>
    <x v="1"/>
    <m/>
    <x v="8"/>
    <n v="10"/>
    <n v="6"/>
    <n v="1"/>
    <s v="EC415154724SG"/>
    <s v=""/>
    <s v=""/>
    <s v=""/>
    <s v=""/>
    <s v=""/>
    <s v=""/>
    <s v=""/>
    <s v="EC"/>
    <s v="SG"/>
  </r>
  <r>
    <s v="42988bssambssammakky@hotmail.comاستفســار عن خدمــة"/>
    <d v="2017-09-10T00:00:00"/>
    <d v="1899-12-30T01:53:55"/>
    <s v="bssam"/>
    <x v="0"/>
    <s v="bssammakky@hotmail.com"/>
    <s v="0"/>
    <s v="0"/>
    <x v="0"/>
    <m/>
    <x v="8"/>
    <n v="10"/>
    <n v="1"/>
    <n v="1"/>
    <s v=""/>
    <s v=""/>
    <s v=""/>
    <s v=""/>
    <s v=""/>
    <s v=""/>
    <s v=""/>
    <s v=""/>
    <s v=""/>
    <s v=""/>
  </r>
  <r>
    <s v="42988محمود محمد احمد جهلانmaxijahlanm@yahoo.comاستفسار عن مسار الطرد"/>
    <d v="2017-09-10T00:00:00"/>
    <d v="1899-12-30T00:18:53"/>
    <s v="محمود محمد احمد جهلان"/>
    <x v="0"/>
    <s v="maxijahlanm@yahoo.com"/>
    <s v="28108052700974"/>
    <s v="00201091263992"/>
    <x v="1"/>
    <m/>
    <x v="8"/>
    <n v="10"/>
    <n v="0"/>
    <n v="1"/>
    <s v="rr138010645de"/>
    <s v=""/>
    <s v=""/>
    <s v=""/>
    <s v=""/>
    <s v=""/>
    <s v=""/>
    <s v=""/>
    <s v="RR"/>
    <s v="DE"/>
  </r>
  <r>
    <s v="42987عمر ايمنomaraymannegm97@gmail.comاستفسار عن مسار الطرد"/>
    <d v="2017-09-09T00:00:00"/>
    <d v="1899-12-30T21:07:22"/>
    <s v="عمر ايمن"/>
    <x v="0"/>
    <s v="omaraymannegm97@gmail.com"/>
    <s v=": 201068590086"/>
    <s v="01068590086"/>
    <x v="1"/>
    <m/>
    <x v="8"/>
    <n v="9"/>
    <n v="21"/>
    <n v="7"/>
    <s v="RX585844105DE"/>
    <s v=""/>
    <s v=""/>
    <s v=""/>
    <s v=""/>
    <s v=""/>
    <s v=""/>
    <s v=""/>
    <s v="RX"/>
    <s v="DE"/>
  </r>
  <r>
    <s v="42987TOUMAZANISISIDOROS.TOUMAZANIS@GMAIL.COMاستفسار عن مسار الطرد"/>
    <d v="2017-09-09T00:00:00"/>
    <d v="1899-12-30T19:55:37"/>
    <s v="TOUMAZANIS"/>
    <x v="0"/>
    <s v="ISIDOROS.TOUMAZANIS@GMAIL.COM"/>
    <s v="am527575"/>
    <s v="306937215422"/>
    <x v="1"/>
    <m/>
    <x v="8"/>
    <n v="9"/>
    <n v="19"/>
    <n v="7"/>
    <s v="RE628202622GR"/>
    <s v=""/>
    <s v=""/>
    <s v=""/>
    <s v=""/>
    <s v=""/>
    <s v=""/>
    <s v=""/>
    <s v="RE"/>
    <s v="GR"/>
  </r>
  <r>
    <s v="42987سامح محمد زينSamehzain95@yahoo.comشــكــوى"/>
    <d v="2017-09-09T00:00:00"/>
    <d v="1899-12-30T19:29:13"/>
    <s v="سامح محمد زين"/>
    <x v="0"/>
    <s v="Samehzain95@yahoo.com"/>
    <s v="28210061300074"/>
    <s v="00201011212875"/>
    <x v="2"/>
    <m/>
    <x v="8"/>
    <n v="9"/>
    <n v="19"/>
    <n v="7"/>
    <s v=""/>
    <s v=""/>
    <s v=""/>
    <s v=""/>
    <s v=""/>
    <s v=""/>
    <s v=""/>
    <s v=""/>
    <s v=""/>
    <s v=""/>
  </r>
  <r>
    <s v="42987هيثم حسينinfo@egy-dev.comاستفسار عن مسار الطرد"/>
    <d v="2017-09-09T00:00:00"/>
    <d v="1899-12-30T19:25:44"/>
    <s v="هيثم حسين"/>
    <x v="0"/>
    <s v="info@egy-dev.com"/>
    <s v="28002100102356"/>
    <s v="201065791072"/>
    <x v="1"/>
    <m/>
    <x v="8"/>
    <n v="9"/>
    <n v="19"/>
    <n v="7"/>
    <s v="RD118325380SE"/>
    <s v=""/>
    <s v=""/>
    <s v=""/>
    <s v=""/>
    <s v=""/>
    <s v=""/>
    <s v=""/>
    <s v="RD"/>
    <s v="SE"/>
  </r>
  <r>
    <s v="42991السيد صابر السيد حميدElsaids@pmico-steel.comاستفسار عن مسار الطرد"/>
    <d v="2017-09-13T00:00:00"/>
    <d v="1899-12-30T10:33:51"/>
    <s v="السيد صابر السيد حميد"/>
    <x v="0"/>
    <s v="Elsaids@pmico-steel.com"/>
    <s v="27408070300053"/>
    <s v="01222163902"/>
    <x v="1"/>
    <m/>
    <x v="8"/>
    <n v="13"/>
    <n v="10"/>
    <n v="4"/>
    <s v="EE704918693EG"/>
    <s v=""/>
    <s v=""/>
    <s v=""/>
    <s v=""/>
    <s v=""/>
    <s v=""/>
    <s v=""/>
    <s v="EE"/>
    <s v="EG"/>
  </r>
  <r>
    <s v="42991احمد جميلZinebslassi555@gmail.comاستفسار عن مسار الطرد"/>
    <d v="2017-09-13T00:00:00"/>
    <d v="1899-12-30T09:47:26"/>
    <s v="احمد جميل"/>
    <x v="0"/>
    <s v="Zinebslassi555@gmail.com"/>
    <s v="A"/>
    <s v="01001854058"/>
    <x v="1"/>
    <m/>
    <x v="8"/>
    <n v="13"/>
    <n v="9"/>
    <n v="4"/>
    <s v="CP700327418EG"/>
    <s v=""/>
    <s v=""/>
    <s v=""/>
    <s v=""/>
    <s v=""/>
    <s v=""/>
    <s v=""/>
    <s v="CP"/>
    <s v="EG"/>
  </r>
  <r>
    <s v="42991رضا عرفه احمدArafa_reda2000@yahoo.comأخـــــرى"/>
    <d v="2017-09-13T00:00:00"/>
    <d v="1899-12-30T09:02:22"/>
    <s v="رضا عرفه احمد"/>
    <x v="0"/>
    <s v="Arafa_reda2000@yahoo.com"/>
    <s v="28805311200732"/>
    <s v="00201116974267"/>
    <x v="4"/>
    <m/>
    <x v="8"/>
    <n v="13"/>
    <n v="9"/>
    <n v="4"/>
    <s v=""/>
    <s v=""/>
    <s v=""/>
    <s v=""/>
    <s v=""/>
    <s v=""/>
    <s v=""/>
    <s v=""/>
    <s v=""/>
    <s v=""/>
  </r>
  <r>
    <s v="42991عوض سامى عوضawadsamy22@yahoo.comاستفسار عن مسار الطرد"/>
    <d v="2017-09-13T00:00:00"/>
    <d v="1899-12-30T08:56:16"/>
    <s v="عوض سامى عوض"/>
    <x v="0"/>
    <s v="awadsamy22@yahoo.com"/>
    <s v="28209021800475"/>
    <s v="0201022228939"/>
    <x v="1"/>
    <m/>
    <x v="8"/>
    <n v="13"/>
    <n v="8"/>
    <n v="4"/>
    <s v=""/>
    <s v=""/>
    <s v=""/>
    <s v=""/>
    <s v=""/>
    <s v=""/>
    <s v=""/>
    <s v=""/>
    <s v=""/>
    <s v=""/>
  </r>
  <r>
    <s v="42991Marwa ali mahmoudmeroooo17789@gmail.comاستفسار عن مسار الطرد"/>
    <d v="2017-09-13T00:00:00"/>
    <d v="1899-12-30T04:03:25"/>
    <s v="Marwa ali mahmoud"/>
    <x v="0"/>
    <s v="meroooo17789@gmail.com"/>
    <s v="28907172100741"/>
    <s v="201002085973"/>
    <x v="1"/>
    <m/>
    <x v="8"/>
    <n v="13"/>
    <n v="4"/>
    <n v="4"/>
    <s v="RE223245727SE"/>
    <s v=""/>
    <s v=""/>
    <s v=""/>
    <s v=""/>
    <s v=""/>
    <s v=""/>
    <s v=""/>
    <s v="RE"/>
    <s v="SE"/>
  </r>
  <r>
    <s v="42991karimgamalsaifkarimsaif830@gmail.comاستفسار فى المبيعات"/>
    <d v="2017-09-13T00:00:00"/>
    <d v="1899-12-30T01:36:28"/>
    <s v="karimgamalsaif"/>
    <x v="0"/>
    <s v="karimsaif830@gmail.com"/>
    <s v="29803011510919"/>
    <s v="201141395059"/>
    <x v="3"/>
    <m/>
    <x v="8"/>
    <n v="13"/>
    <n v="1"/>
    <n v="4"/>
    <s v=""/>
    <s v=""/>
    <s v=""/>
    <s v=""/>
    <s v=""/>
    <s v=""/>
    <s v=""/>
    <s v=""/>
    <s v=""/>
    <s v=""/>
  </r>
  <r>
    <s v="42991احمد ابو العدب احمد عثمان288ahmed@gmail.comاستفســار عن خدمــة"/>
    <d v="2017-09-13T00:00:00"/>
    <d v="1899-12-30T00:31:47"/>
    <s v="احمد ابو العدب احمد عثمان"/>
    <x v="0"/>
    <s v="288ahmed@gmail.com"/>
    <s v="29508262702637"/>
    <s v="00201064094369"/>
    <x v="0"/>
    <m/>
    <x v="8"/>
    <n v="13"/>
    <n v="0"/>
    <n v="4"/>
    <s v=""/>
    <s v=""/>
    <s v=""/>
    <s v=""/>
    <s v=""/>
    <s v=""/>
    <s v=""/>
    <s v=""/>
    <s v=""/>
    <s v=""/>
  </r>
  <r>
    <s v="42990Baher Rahmabaherrahma@gmail.comاستفسار عن مسار الطرد"/>
    <d v="2017-09-12T00:00:00"/>
    <d v="1899-12-30T22:30:46"/>
    <s v="Baher Rahma"/>
    <x v="0"/>
    <s v="baherrahma@gmail.com"/>
    <s v="200378"/>
    <s v="201144446346"/>
    <x v="1"/>
    <m/>
    <x v="8"/>
    <n v="12"/>
    <n v="22"/>
    <n v="3"/>
    <s v="RB278864398SG"/>
    <s v="RF801624888CN"/>
    <s v=""/>
    <s v=""/>
    <s v=""/>
    <s v=""/>
    <s v=""/>
    <s v=""/>
    <s v="RB"/>
    <s v="SG"/>
  </r>
  <r>
    <s v="42990بلالBel.mo@outlook.comاستفســار عن خدمــة"/>
    <d v="2017-09-12T00:00:00"/>
    <d v="1899-12-30T22:19:10"/>
    <s v="بلال"/>
    <x v="0"/>
    <s v="Bel.mo@outlook.com"/>
    <s v="28509241602279"/>
    <s v="201005504636"/>
    <x v="0"/>
    <m/>
    <x v="8"/>
    <n v="12"/>
    <n v="22"/>
    <n v="3"/>
    <s v=""/>
    <s v=""/>
    <s v=""/>
    <s v=""/>
    <s v=""/>
    <s v=""/>
    <s v=""/>
    <s v=""/>
    <s v=""/>
    <s v=""/>
  </r>
  <r>
    <s v="42990مصطفى عبد الباسط عبد اللطيفmostafa_moussa2000@yahoo.comشــكــوى"/>
    <d v="2017-09-12T00:00:00"/>
    <d v="1899-12-30T22:18:59"/>
    <s v="مصطفى عبد الباسط عبد اللطيف"/>
    <x v="0"/>
    <s v="mostafa_moussa2000@yahoo.com"/>
    <s v="27610021301773"/>
    <s v="00201222559228"/>
    <x v="2"/>
    <m/>
    <x v="8"/>
    <n v="12"/>
    <n v="22"/>
    <n v="3"/>
    <s v=""/>
    <s v=""/>
    <s v=""/>
    <s v=""/>
    <s v=""/>
    <s v=""/>
    <s v=""/>
    <s v=""/>
    <s v=""/>
    <s v=""/>
  </r>
  <r>
    <s v="42990د محمد الشحات ابراهيم على موسىDK-M2020@YAHOO.COMشــكــوى"/>
    <d v="2017-09-12T00:00:00"/>
    <d v="1899-12-30T21:48:13"/>
    <s v="د محمد الشحات ابراهيم على موسى"/>
    <x v="0"/>
    <s v="DK-M2020@YAHOO.COM"/>
    <s v="28303211206533"/>
    <s v="2001007697769"/>
    <x v="2"/>
    <m/>
    <x v="8"/>
    <n v="12"/>
    <n v="21"/>
    <n v="3"/>
    <s v=""/>
    <s v=""/>
    <s v=""/>
    <s v=""/>
    <s v=""/>
    <s v=""/>
    <s v=""/>
    <s v=""/>
    <s v=""/>
    <s v=""/>
  </r>
  <r>
    <s v="42990محمد عبدالوهاب مسعود عبدالوهاب3bdelwahab@gmail.comشــكــوى"/>
    <d v="2017-09-12T00:00:00"/>
    <d v="1899-12-30T21:33:46"/>
    <s v="محمد عبدالوهاب مسعود عبدالوهاب"/>
    <x v="0"/>
    <s v="3bdelwahab@gmail.com"/>
    <s v="28212060201997"/>
    <s v="01222238077"/>
    <x v="2"/>
    <m/>
    <x v="8"/>
    <n v="12"/>
    <n v="21"/>
    <n v="3"/>
    <s v="EE704562252EG"/>
    <s v=""/>
    <s v=""/>
    <s v=""/>
    <s v=""/>
    <s v=""/>
    <s v=""/>
    <s v=""/>
    <s v="EE"/>
    <s v="EG"/>
  </r>
  <r>
    <s v="42990رحاب عبد المنعم محمودrehab.monam@gmail.comاستفسار عن مسار الطرد"/>
    <n v="42990"/>
    <n v="0.89452546296296298"/>
    <s v="رحاب عبد المنعم محمود"/>
    <x v="0"/>
    <s v="rehab.monam@gmail.com"/>
    <s v="29512231400184"/>
    <s v="01068960009"/>
    <x v="1"/>
    <m/>
    <x v="8"/>
    <n v="12"/>
    <n v="21"/>
    <n v="3"/>
    <s v="RR681416210AR"/>
    <s v=""/>
    <s v=""/>
    <s v=""/>
    <s v=""/>
    <s v=""/>
    <s v=""/>
    <s v=""/>
    <s v="RR"/>
    <s v="AR"/>
  </r>
  <r>
    <s v="42990اسلام السيد عوض محمدislam.awad1985@gmail.comاستفسار عن مسار الطرد"/>
    <n v="42990"/>
    <n v="0.89188657407407401"/>
    <s v="اسلام السيد عوض محمد"/>
    <x v="0"/>
    <s v="islam.awad1985@gmail.com"/>
    <s v="28507160300071"/>
    <s v="00201000160413"/>
    <x v="1"/>
    <m/>
    <x v="8"/>
    <n v="12"/>
    <n v="21"/>
    <n v="3"/>
    <s v="RF860243810CN"/>
    <s v="RB303599096SG"/>
    <s v=""/>
    <s v=""/>
    <s v=""/>
    <s v=""/>
    <s v=""/>
    <s v=""/>
    <s v="RF"/>
    <s v="CN"/>
  </r>
  <r>
    <s v="42990عربي جمعه رمضان عليNear2010am@gmail.comشــكــوى"/>
    <n v="42990"/>
    <n v="0.84804398148148152"/>
    <s v="عربي جمعه رمضان علي"/>
    <x v="0"/>
    <s v="Near2010am@gmail.com"/>
    <s v="28903060104277"/>
    <s v="201118388370"/>
    <x v="2"/>
    <m/>
    <x v="8"/>
    <n v="12"/>
    <n v="20"/>
    <n v="3"/>
    <s v=""/>
    <s v=""/>
    <s v=""/>
    <s v=""/>
    <s v=""/>
    <s v=""/>
    <s v=""/>
    <s v=""/>
    <s v=""/>
    <s v=""/>
  </r>
  <r>
    <s v="42990Bassam Ahmed Alibassamahmed67@gmail.comاستفسار عن مسار الطرد"/>
    <d v="2017-09-12T00:00:00"/>
    <d v="1899-12-30T20:00:30"/>
    <s v="Bassam Ahmed Ali"/>
    <x v="0"/>
    <s v="bassamahmed67@gmail.com"/>
    <s v="29611170202153"/>
    <s v="201023489296"/>
    <x v="1"/>
    <m/>
    <x v="8"/>
    <n v="12"/>
    <n v="20"/>
    <n v="3"/>
    <s v="RB324428888SG"/>
    <s v=""/>
    <s v=""/>
    <s v=""/>
    <s v=""/>
    <s v=""/>
    <s v=""/>
    <s v=""/>
    <s v="RB"/>
    <s v="SG"/>
  </r>
  <r>
    <s v="42990احمد حافظ احمدahmed_hafiz@yahoo.comاستفسار عن مسار الطرد"/>
    <d v="2017-09-12T00:00:00"/>
    <d v="1899-12-30T19:05:18"/>
    <s v="احمد حافظ احمد"/>
    <x v="0"/>
    <s v="ahmed_hafiz@yahoo.com"/>
    <s v="27909088800052"/>
    <s v="01001963496"/>
    <x v="1"/>
    <m/>
    <x v="8"/>
    <n v="12"/>
    <n v="19"/>
    <n v="3"/>
    <s v="RQ505678132MY"/>
    <s v=""/>
    <s v=""/>
    <s v=""/>
    <s v=""/>
    <s v=""/>
    <s v=""/>
    <s v=""/>
    <s v="RQ"/>
    <s v="MY"/>
  </r>
  <r>
    <s v="42990باسم عليbassemali896@gmail.comاستفســار عن خدمــة"/>
    <d v="2017-09-12T00:00:00"/>
    <d v="1899-12-30T18:51:11"/>
    <s v="باسم علي"/>
    <x v="0"/>
    <s v="bassemali896@gmail.com"/>
    <s v="29505022603551"/>
    <s v="201090125036"/>
    <x v="0"/>
    <m/>
    <x v="8"/>
    <n v="12"/>
    <n v="18"/>
    <n v="3"/>
    <s v=""/>
    <s v=""/>
    <s v=""/>
    <s v=""/>
    <s v=""/>
    <s v=""/>
    <s v=""/>
    <s v=""/>
    <s v=""/>
    <s v=""/>
  </r>
  <r>
    <s v="42990mohamed elderamohammed_eldera2060@yahoo.comاستفسار عن مسار الطرد"/>
    <n v="42990"/>
    <n v="0.77375000000000005"/>
    <s v="mohamed eldera"/>
    <x v="0"/>
    <s v="mohammed_eldera2060@yahoo.com"/>
    <s v=": a09881679"/>
    <s v="01001279059"/>
    <x v="1"/>
    <m/>
    <x v="8"/>
    <n v="12"/>
    <n v="18"/>
    <n v="3"/>
    <s v="UA642526831US"/>
    <s v=""/>
    <s v=""/>
    <s v=""/>
    <s v=""/>
    <s v=""/>
    <s v=""/>
    <s v=""/>
    <s v="UA"/>
    <s v="US"/>
  </r>
  <r>
    <s v="42990بدر عبداللهBadrabdalla@outlook.comشــكــوى"/>
    <d v="2017-09-12T00:00:00"/>
    <d v="1899-12-30T17:45:08"/>
    <s v="بدر عبدالله"/>
    <x v="0"/>
    <s v="Badrabdalla@outlook.com"/>
    <s v="27909080400217"/>
    <s v="201224691468"/>
    <x v="2"/>
    <m/>
    <x v="8"/>
    <n v="12"/>
    <n v="17"/>
    <n v="3"/>
    <s v="RR711625602EG"/>
    <s v=""/>
    <s v=""/>
    <s v=""/>
    <s v=""/>
    <s v=""/>
    <s v=""/>
    <s v=""/>
    <s v="RR"/>
    <s v="EG"/>
  </r>
  <r>
    <s v="42990رامى السعيد عمر على الجزايرلىeng.ramysaeed@gmail.comشــكــوى"/>
    <d v="2017-09-12T00:00:00"/>
    <d v="1899-12-30T16:43:29"/>
    <s v="رامى السعيد عمر على الجزايرلى"/>
    <x v="0"/>
    <s v="eng.ramysaeed@gmail.com"/>
    <s v="29105041501354"/>
    <s v="01119214003"/>
    <x v="2"/>
    <m/>
    <x v="8"/>
    <n v="12"/>
    <n v="16"/>
    <n v="3"/>
    <s v=""/>
    <s v=""/>
    <s v=""/>
    <s v=""/>
    <s v=""/>
    <s v=""/>
    <s v=""/>
    <s v=""/>
    <s v=""/>
    <s v=""/>
  </r>
  <r>
    <s v="42990Joseph Sedhomjoseph.sedhom.1987@gmail.comاستفسار عن مسار الطرد"/>
    <d v="2017-09-12T00:00:00"/>
    <d v="1899-12-30T15:26:59"/>
    <s v="Joseph Sedhom"/>
    <x v="0"/>
    <s v="joseph.sedhom.1987@gmail.com"/>
    <s v="28709291200111"/>
    <s v="201009500089"/>
    <x v="1"/>
    <m/>
    <x v="8"/>
    <n v="12"/>
    <n v="15"/>
    <n v="3"/>
    <s v="RS907959785NL"/>
    <s v=""/>
    <s v=""/>
    <s v=""/>
    <s v=""/>
    <s v=""/>
    <s v=""/>
    <s v=""/>
    <s v="RS"/>
    <s v="NL"/>
  </r>
  <r>
    <s v="42990محمد كامل نور الدين سعدu6000@hotmail.comشــكــوى"/>
    <d v="2017-09-12T00:00:00"/>
    <d v="1899-12-30T15:24:12"/>
    <s v="محمد كامل نور الدين سعد"/>
    <x v="0"/>
    <s v="u6000@hotmail.com"/>
    <s v="27502112100455"/>
    <s v="01111348615"/>
    <x v="2"/>
    <m/>
    <x v="8"/>
    <n v="12"/>
    <n v="15"/>
    <n v="3"/>
    <s v=""/>
    <s v=""/>
    <s v=""/>
    <s v=""/>
    <s v=""/>
    <s v=""/>
    <s v=""/>
    <s v=""/>
    <s v=""/>
    <s v=""/>
  </r>
  <r>
    <s v="42990Ahmed El-Hadidyhadidy@live.comاستفسار عن مسار الطرد"/>
    <d v="2017-09-12T00:00:00"/>
    <d v="1899-12-30T15:04:43"/>
    <s v="Ahmed El-Hadidy"/>
    <x v="0"/>
    <s v="hadidy@live.com"/>
    <s v="29101090300211"/>
    <s v="01002901919"/>
    <x v="1"/>
    <m/>
    <x v="8"/>
    <n v="12"/>
    <n v="15"/>
    <n v="3"/>
    <s v="RF893757415CN"/>
    <s v=""/>
    <s v=""/>
    <s v=""/>
    <s v=""/>
    <s v=""/>
    <s v=""/>
    <s v=""/>
    <s v="RF"/>
    <s v="CN"/>
  </r>
  <r>
    <s v="42990محمد صلاح تمامmohamed.tammam@gmail.comاستفسار عن مسار الطرد"/>
    <d v="2017-09-12T00:00:00"/>
    <d v="1899-12-30T15:02:50"/>
    <s v="محمد صلاح تمام"/>
    <x v="0"/>
    <s v="mohamed.tammam@gmail.com"/>
    <s v="28110270104733"/>
    <s v="201008885289"/>
    <x v="1"/>
    <m/>
    <x v="8"/>
    <n v="12"/>
    <n v="15"/>
    <n v="3"/>
    <s v="RM909876125CN"/>
    <s v=""/>
    <s v=""/>
    <s v=""/>
    <s v=""/>
    <s v=""/>
    <s v=""/>
    <s v=""/>
    <s v="RM"/>
    <s v="CN"/>
  </r>
  <r>
    <s v="42990شيماء رضا محمد محمودomrawan853@gemil.comاستفســار عن خدمــة"/>
    <d v="2017-09-12T00:00:00"/>
    <d v="1899-12-30T14:43:32"/>
    <s v="شيماء رضا محمد محمود"/>
    <x v="0"/>
    <s v="omrawan853@gemil.com"/>
    <s v="28901251302807"/>
    <s v="00201202929721"/>
    <x v="0"/>
    <m/>
    <x v="8"/>
    <n v="12"/>
    <n v="14"/>
    <n v="3"/>
    <s v=""/>
    <s v=""/>
    <s v=""/>
    <s v=""/>
    <s v=""/>
    <s v=""/>
    <s v=""/>
    <s v=""/>
    <s v=""/>
    <s v=""/>
  </r>
  <r>
    <s v="42990سارة عبد الرازق محمود المرسيsaraa198520200@hotmail.comاستفسار عن مسار الطرد"/>
    <d v="2017-09-12T00:00:00"/>
    <d v="1899-12-30T14:36:13"/>
    <s v="سارة عبد الرازق محمود المرسي"/>
    <x v="0"/>
    <s v="saraa198520200@hotmail.com"/>
    <s v="28509281200165"/>
    <s v="201099356763"/>
    <x v="1"/>
    <m/>
    <x v="8"/>
    <n v="12"/>
    <n v="14"/>
    <n v="3"/>
    <s v="RR272508447EG"/>
    <s v=""/>
    <s v=""/>
    <s v=""/>
    <s v=""/>
    <s v=""/>
    <s v=""/>
    <s v=""/>
    <s v="RR"/>
    <s v="EG"/>
  </r>
  <r>
    <s v="42990Mohamed Elsayedmuhammed.elsayed@gmail.comاستفسار عن مسار الطرد"/>
    <n v="42990"/>
    <n v="0.58299768518518513"/>
    <s v="Mohamed Elsayed"/>
    <x v="0"/>
    <s v="muhammed.elsayed@gmail.com"/>
    <s v="28507240200832"/>
    <s v="201111655526"/>
    <x v="1"/>
    <m/>
    <x v="8"/>
    <n v="12"/>
    <n v="13"/>
    <n v="3"/>
    <s v="RB317052708SG"/>
    <s v="RB316696919SG"/>
    <s v=""/>
    <s v=""/>
    <s v=""/>
    <s v=""/>
    <s v=""/>
    <s v=""/>
    <s v="RB"/>
    <s v="SG"/>
  </r>
  <r>
    <s v="42990مصطفى محمود حسينengmostafa175@gmail.comاستفسار عن مسار الطرد"/>
    <d v="2017-09-12T00:00:00"/>
    <d v="1899-12-30T13:56:39"/>
    <s v="مصطفى محمود حسين"/>
    <x v="24"/>
    <s v="engmostafa175@gmail.com"/>
    <s v="28505170103076"/>
    <s v="201227723359"/>
    <x v="1"/>
    <m/>
    <x v="8"/>
    <n v="12"/>
    <n v="13"/>
    <n v="3"/>
    <s v="RB323705443SG"/>
    <s v="RB323578245SG"/>
    <s v=""/>
    <s v=""/>
    <s v=""/>
    <s v=""/>
    <s v=""/>
    <s v=""/>
    <s v="RB"/>
    <s v="SG"/>
  </r>
  <r>
    <s v="42990محمد السيدmo7amedkabes@gmail.comاستفســار عن خدمــة"/>
    <d v="2017-09-12T00:00:00"/>
    <d v="1899-12-30T13:53:55"/>
    <s v="محمد السيد"/>
    <x v="0"/>
    <s v="mo7amedkabes@gmail.com"/>
    <s v="29102010101111"/>
    <s v="01008999179"/>
    <x v="0"/>
    <m/>
    <x v="8"/>
    <n v="12"/>
    <n v="13"/>
    <n v="3"/>
    <s v=""/>
    <s v=""/>
    <s v=""/>
    <s v=""/>
    <s v=""/>
    <s v=""/>
    <s v=""/>
    <s v=""/>
    <s v=""/>
    <s v=""/>
  </r>
  <r>
    <s v="42990Ayman Ahmed El Sersyayman.sersy@gmail.comاستفسار عن مسار الطرد"/>
    <d v="2017-09-12T00:00:00"/>
    <d v="1899-12-30T13:50:44"/>
    <s v="Ayman Ahmed El Sersy"/>
    <x v="0"/>
    <s v="ayman.sersy@gmail.com"/>
    <s v="27209150201738"/>
    <s v="01150478888"/>
    <x v="1"/>
    <m/>
    <x v="8"/>
    <n v="12"/>
    <n v="13"/>
    <n v="3"/>
    <s v="RP107135274SG"/>
    <s v=""/>
    <s v=""/>
    <s v=""/>
    <s v=""/>
    <s v=""/>
    <s v=""/>
    <s v=""/>
    <s v="RP"/>
    <s v="SG"/>
  </r>
  <r>
    <s v="42990محمود حسن محمودMHM20101329@GMAIL.COMاستفســار عن خدمــة"/>
    <d v="2017-09-12T00:00:00"/>
    <d v="1899-12-30T13:32:24"/>
    <s v="محمود حسن محمود"/>
    <x v="0"/>
    <s v="MHM20101329@GMAIL.COM"/>
    <s v="29610102602007"/>
    <s v="201006425756"/>
    <x v="0"/>
    <m/>
    <x v="8"/>
    <n v="12"/>
    <n v="13"/>
    <n v="3"/>
    <s v=""/>
    <s v=""/>
    <s v=""/>
    <s v=""/>
    <s v=""/>
    <s v=""/>
    <s v=""/>
    <s v=""/>
    <s v=""/>
    <s v=""/>
  </r>
  <r>
    <s v="42990احمد جميلzinebslassi555@gmail.comاستفسار عن مسار الطرد"/>
    <d v="2017-09-12T00:00:00"/>
    <d v="1899-12-30T13:29:53"/>
    <s v="احمد جميل"/>
    <x v="0"/>
    <s v="zinebslassi555@gmail.com"/>
    <s v=": A17028294"/>
    <s v="01001854058"/>
    <x v="1"/>
    <m/>
    <x v="8"/>
    <n v="12"/>
    <n v="13"/>
    <n v="3"/>
    <s v="CP700327418EG"/>
    <s v=""/>
    <s v=""/>
    <s v=""/>
    <s v=""/>
    <s v=""/>
    <s v=""/>
    <s v=""/>
    <s v="CP"/>
    <s v="EG"/>
  </r>
  <r>
    <s v="42990فاطمة محمود احمد رضوانalradwan.84@gmail.comاستفسار عن مسار الطرد"/>
    <n v="42990"/>
    <n v="0.55259259259259264"/>
    <s v="فاطمة محمود احمد رضوان"/>
    <x v="0"/>
    <s v="alradwan.84@gmail.com"/>
    <s v="28409091306281"/>
    <s v="201004605072"/>
    <x v="1"/>
    <m/>
    <x v="8"/>
    <n v="12"/>
    <n v="13"/>
    <n v="3"/>
    <s v="EE018735501EG"/>
    <s v=""/>
    <s v=""/>
    <s v=""/>
    <s v=""/>
    <s v=""/>
    <s v=""/>
    <s v=""/>
    <s v="EE"/>
    <s v="EG"/>
  </r>
  <r>
    <s v="42990أحمد محمد عبد الجوادam.gawad86@gmail.comاستفســار فنـى"/>
    <d v="2017-09-12T00:00:00"/>
    <d v="1899-12-30T13:14:51"/>
    <s v="أحمد محمد عبد الجواد"/>
    <x v="0"/>
    <s v="am.gawad86@gmail.com"/>
    <s v="28608090102579"/>
    <s v="201003624497"/>
    <x v="5"/>
    <m/>
    <x v="8"/>
    <n v="12"/>
    <n v="13"/>
    <n v="3"/>
    <s v=""/>
    <s v=""/>
    <s v=""/>
    <s v=""/>
    <s v=""/>
    <s v=""/>
    <s v=""/>
    <s v=""/>
    <s v=""/>
    <s v=""/>
  </r>
  <r>
    <s v="42991احمد محمود الصديقahmed01007727752@yahoo.comشــكــوى"/>
    <d v="2017-09-13T00:00:00"/>
    <d v="1899-12-30T10:56:20"/>
    <s v="احمد محمود الصديق"/>
    <x v="0"/>
    <s v="ahmed01007727752@yahoo.com"/>
    <s v="27709011502777"/>
    <s v="201007727752+"/>
    <x v="2"/>
    <m/>
    <x v="8"/>
    <n v="13"/>
    <n v="10"/>
    <n v="4"/>
    <s v="EE702246898EG"/>
    <s v=""/>
    <s v=""/>
    <s v=""/>
    <s v=""/>
    <s v=""/>
    <s v=""/>
    <s v=""/>
    <s v="EE"/>
    <s v="EG"/>
  </r>
  <r>
    <s v="42991AHMED SAIDA.SAID@GPLCO.COMاستفسار فى المبيعات"/>
    <d v="2017-09-13T00:00:00"/>
    <d v="1899-12-30T10:47:15"/>
    <s v="AHMED SAID"/>
    <x v="0"/>
    <s v="A.SAID@GPLCO.COM"/>
    <s v="27912301701099"/>
    <s v="00201096040060"/>
    <x v="3"/>
    <m/>
    <x v="8"/>
    <n v="13"/>
    <n v="10"/>
    <n v="4"/>
    <s v=""/>
    <s v=""/>
    <s v=""/>
    <s v=""/>
    <s v=""/>
    <s v=""/>
    <s v=""/>
    <s v=""/>
    <s v=""/>
    <s v=""/>
  </r>
  <r>
    <s v="42991ميرفت ابراهيم محمدmervatebraheem2@gmail.comشــكــوى"/>
    <d v="2017-09-13T00:00:00"/>
    <d v="1899-12-30T11:57:05"/>
    <s v="ميرفت ابراهيم محمد"/>
    <x v="0"/>
    <s v="mervatebraheem2@gmail.com"/>
    <s v="29403211205624"/>
    <s v="01010072686"/>
    <x v="2"/>
    <m/>
    <x v="8"/>
    <n v="13"/>
    <n v="11"/>
    <n v="4"/>
    <s v=""/>
    <s v=""/>
    <s v=""/>
    <s v=""/>
    <s v=""/>
    <s v=""/>
    <s v=""/>
    <s v=""/>
    <s v=""/>
    <s v=""/>
  </r>
  <r>
    <s v="42991مصطفى محمد توفيقMoustafa.tawfiq@tatweermisr.comاستفسار عن مسار الطرد"/>
    <d v="2017-09-13T00:00:00"/>
    <d v="1899-12-30T11:53:10"/>
    <s v="مصطفى محمد توفيق"/>
    <x v="0"/>
    <s v="Moustafa.tawfiq@tatweermisr.com"/>
    <s v="29002082500091"/>
    <s v="00201007178497"/>
    <x v="1"/>
    <m/>
    <x v="8"/>
    <n v="13"/>
    <n v="11"/>
    <n v="4"/>
    <s v="RE219577011SE"/>
    <s v=""/>
    <s v=""/>
    <s v=""/>
    <s v=""/>
    <s v=""/>
    <s v=""/>
    <s v=""/>
    <s v="RE"/>
    <s v="SE"/>
  </r>
  <r>
    <s v="42991احمد محمد موافى الششتاويamowafy01@sfdegypt.orgشــكــوى"/>
    <d v="2017-09-13T00:00:00"/>
    <d v="1899-12-30T11:23:09"/>
    <s v="احمد محمد موافى الششتاوي"/>
    <x v="0"/>
    <s v="amowafy01@sfdegypt.org"/>
    <s v="+0026807151200337"/>
    <s v="201008728899"/>
    <x v="2"/>
    <m/>
    <x v="8"/>
    <n v="13"/>
    <n v="11"/>
    <n v="4"/>
    <s v=""/>
    <s v=""/>
    <s v=""/>
    <s v=""/>
    <s v=""/>
    <s v=""/>
    <s v=""/>
    <s v=""/>
    <s v=""/>
    <s v=""/>
  </r>
  <r>
    <s v="42991علاء الدين عبدالله محمد موسىpharaoh8183@gmail.comاستفسار عن مسار الطرد"/>
    <d v="2017-09-13T00:00:00"/>
    <d v="1899-12-30T14:36:35"/>
    <s v="علاء الدين عبدالله محمد موسى"/>
    <x v="0"/>
    <s v="pharaoh8183@gmail.com"/>
    <s v="13049"/>
    <s v="201006048846"/>
    <x v="1"/>
    <m/>
    <x v="8"/>
    <n v="13"/>
    <n v="14"/>
    <n v="4"/>
    <s v="RF474824495SG"/>
    <s v=""/>
    <s v=""/>
    <s v=""/>
    <s v=""/>
    <s v=""/>
    <s v=""/>
    <s v=""/>
    <s v="RF"/>
    <s v="SG"/>
  </r>
  <r>
    <s v="42991وردة عيسى حقار محمدينwrda.eiisa@yahoo.comشــكــوى"/>
    <d v="2017-09-13T00:00:00"/>
    <d v="1899-12-30T14:07:27"/>
    <s v="وردة عيسى حقار محمدين"/>
    <x v="0"/>
    <s v="wrda.eiisa@yahoo.com"/>
    <s v="28306012800123"/>
    <s v="00201156893215"/>
    <x v="2"/>
    <m/>
    <x v="8"/>
    <n v="13"/>
    <n v="14"/>
    <n v="4"/>
    <s v=""/>
    <s v=""/>
    <s v=""/>
    <s v=""/>
    <s v=""/>
    <s v=""/>
    <s v=""/>
    <s v=""/>
    <s v=""/>
    <s v=""/>
  </r>
  <r>
    <s v="42991فاطمه حسين  سيد عبدالمنعمmfal11333@gmail.comاستفسار عن مسار الطرد"/>
    <d v="2017-09-13T00:00:00"/>
    <d v="1899-12-30T14:02:57"/>
    <s v="فاطمه حسين  سيد عبدالمنعم"/>
    <x v="0"/>
    <s v="mfal11333@gmail.com"/>
    <s v="27702202400953"/>
    <s v="01024672867"/>
    <x v="1"/>
    <m/>
    <x v="8"/>
    <n v="13"/>
    <n v="14"/>
    <n v="4"/>
    <s v="EE045507795SA"/>
    <s v=""/>
    <s v=""/>
    <s v=""/>
    <s v=""/>
    <s v=""/>
    <s v=""/>
    <s v=""/>
    <s v="EE"/>
    <s v="SA"/>
  </r>
  <r>
    <s v="42991عبدالله عبدالباري نعيم عبدالباريaboshka.pary@gmail.comاستفســار فنـى"/>
    <d v="2017-09-13T00:00:00"/>
    <d v="1899-12-30T14:02:12"/>
    <s v="عبدالله عبدالباري نعيم عبدالباري"/>
    <x v="0"/>
    <s v="aboshka.pary@gmail.com"/>
    <s v="29310111800071"/>
    <s v="201127370909"/>
    <x v="5"/>
    <m/>
    <x v="8"/>
    <n v="13"/>
    <n v="14"/>
    <n v="4"/>
    <s v=""/>
    <s v=""/>
    <s v=""/>
    <s v=""/>
    <s v=""/>
    <s v=""/>
    <s v=""/>
    <s v=""/>
    <s v=""/>
    <s v=""/>
  </r>
  <r>
    <s v="42991محمد طلعتabokamel4misr@gmail.comاستفسار عن مسار الطرد"/>
    <d v="2017-09-13T00:00:00"/>
    <d v="1899-12-30T13:56:32"/>
    <s v="محمد طلعت"/>
    <x v="0"/>
    <s v="abokamel4misr@gmail.com"/>
    <s v="28701152700"/>
    <s v="201204444678"/>
    <x v="1"/>
    <m/>
    <x v="8"/>
    <n v="13"/>
    <n v="13"/>
    <n v="4"/>
    <s v="RF835720937CN"/>
    <s v=""/>
    <s v=""/>
    <s v=""/>
    <s v=""/>
    <s v=""/>
    <s v=""/>
    <s v=""/>
    <s v="RF"/>
    <s v="CN"/>
  </r>
  <r>
    <s v="42991السباعى سعيد كامل دسوقىAlsbaey.2016@gmail.comشــكــوى"/>
    <d v="2017-09-13T00:00:00"/>
    <d v="1899-12-30T13:53:52"/>
    <s v="السباعى سعيد كامل دسوقى"/>
    <x v="0"/>
    <s v="Alsbaey.2016@gmail.com"/>
    <s v="28901011425391"/>
    <s v="201005020313"/>
    <x v="2"/>
    <m/>
    <x v="8"/>
    <n v="13"/>
    <n v="13"/>
    <n v="4"/>
    <s v=""/>
    <s v=""/>
    <s v=""/>
    <s v=""/>
    <s v=""/>
    <s v=""/>
    <s v=""/>
    <s v=""/>
    <s v=""/>
    <s v=""/>
  </r>
  <r>
    <s v="42991محمد عبدالرازق عمرmfal11333@gmail.comاستفسار عن مسار الطرد"/>
    <d v="2017-09-13T00:00:00"/>
    <d v="1899-12-30T13:31:09"/>
    <s v="محمد عبدالرازق عمر"/>
    <x v="2"/>
    <s v="mfal11333@gmail.com"/>
    <s v="27702202400953"/>
    <s v="00966590669522"/>
    <x v="1"/>
    <m/>
    <x v="8"/>
    <n v="13"/>
    <n v="13"/>
    <n v="4"/>
    <s v="EE045507795SA"/>
    <s v=""/>
    <s v=""/>
    <s v=""/>
    <s v=""/>
    <s v=""/>
    <s v=""/>
    <s v=""/>
    <s v="EE"/>
    <s v="SA"/>
  </r>
  <r>
    <s v="42991كريم السيد ابراهبمKemolove888@yahoo.comأخـــــرى"/>
    <d v="2017-09-13T00:00:00"/>
    <d v="1899-12-30T13:30:43"/>
    <s v="كريم السيد ابراهبم"/>
    <x v="0"/>
    <s v="Kemolove888@yahoo.com"/>
    <s v="28811060300074"/>
    <s v="01009342680"/>
    <x v="4"/>
    <m/>
    <x v="8"/>
    <n v="13"/>
    <n v="13"/>
    <n v="4"/>
    <s v=""/>
    <s v=""/>
    <s v=""/>
    <s v=""/>
    <s v=""/>
    <s v=""/>
    <s v=""/>
    <s v=""/>
    <s v=""/>
    <s v=""/>
  </r>
  <r>
    <s v="42991أحمد عزت أحمد علىa7med_3zzat@yahoo.comشــكــوى"/>
    <d v="2017-09-13T00:00:00"/>
    <d v="1899-12-30T13:23:24"/>
    <s v="أحمد عزت أحمد على"/>
    <x v="0"/>
    <s v="a7med_3zzat@yahoo.com"/>
    <s v="28805281201313"/>
    <s v="201008997939"/>
    <x v="2"/>
    <m/>
    <x v="8"/>
    <n v="13"/>
    <n v="13"/>
    <n v="4"/>
    <s v="RF865266548CN"/>
    <s v=""/>
    <s v=""/>
    <s v=""/>
    <s v=""/>
    <s v=""/>
    <s v=""/>
    <s v=""/>
    <s v="RF"/>
    <s v="CN"/>
  </r>
  <r>
    <s v="42991مينا منير نظير مرقصMina.nazeer2016@yahoo.comشــكــوى"/>
    <d v="2017-09-13T00:00:00"/>
    <d v="1899-12-30T13:18:11"/>
    <s v="مينا منير نظير مرقص"/>
    <x v="0"/>
    <s v="Mina.nazeer2016@yahoo.com"/>
    <s v="28702010300713"/>
    <s v="201228717371"/>
    <x v="2"/>
    <m/>
    <x v="8"/>
    <n v="13"/>
    <n v="13"/>
    <n v="4"/>
    <s v=""/>
    <s v=""/>
    <s v=""/>
    <s v=""/>
    <s v=""/>
    <s v=""/>
    <s v=""/>
    <s v=""/>
    <s v=""/>
    <s v=""/>
  </r>
  <r>
    <s v="42991احمد بلتاجي بيومي الطبلاويelbeltagy2ahmed@gmail.comاستفســار عن خدمــة"/>
    <d v="2017-09-13T00:00:00"/>
    <d v="1899-12-30T12:49:14"/>
    <s v="احمد بلتاجي بيومي الطبلاوي"/>
    <x v="0"/>
    <s v="elbeltagy2ahmed@gmail.com"/>
    <s v="27809260103712"/>
    <s v="201112626290"/>
    <x v="0"/>
    <m/>
    <x v="8"/>
    <n v="13"/>
    <n v="12"/>
    <n v="4"/>
    <s v=""/>
    <s v=""/>
    <s v=""/>
    <s v=""/>
    <s v=""/>
    <s v=""/>
    <s v=""/>
    <s v=""/>
    <s v=""/>
    <s v=""/>
  </r>
  <r>
    <s v="42991محمد فاروق محمدRokaa77_m@yahoo.comاستفسار عن مسار الطرد"/>
    <d v="2017-09-13T00:00:00"/>
    <d v="1899-12-30T12:36:14"/>
    <s v="محمد فاروق محمد"/>
    <x v="0"/>
    <s v="Rokaa77_m@yahoo.com"/>
    <s v="27707010106719"/>
    <s v="0201113115119"/>
    <x v="1"/>
    <m/>
    <x v="8"/>
    <n v="13"/>
    <n v="12"/>
    <n v="4"/>
    <s v="RR712554995EG"/>
    <s v=""/>
    <s v=""/>
    <s v=""/>
    <s v=""/>
    <s v=""/>
    <s v=""/>
    <s v=""/>
    <s v="RR"/>
    <s v="EG"/>
  </r>
  <r>
    <s v="42992dr mousa eissamosa1034@gmail.comاستفسار عن مسار الطرد"/>
    <d v="2017-09-14T00:00:00"/>
    <d v="1899-12-30T10:01:52"/>
    <s v="dr mousa eissa"/>
    <x v="0"/>
    <s v="mosa1034@gmail.com"/>
    <s v=": a20623655"/>
    <s v="01091907862"/>
    <x v="1"/>
    <m/>
    <x v="8"/>
    <n v="14"/>
    <n v="10"/>
    <n v="5"/>
    <s v="EE019772182EG"/>
    <s v="EE019772182EG"/>
    <s v=""/>
    <s v=""/>
    <s v=""/>
    <s v=""/>
    <s v=""/>
    <s v=""/>
    <s v="EE"/>
    <s v="EG"/>
  </r>
  <r>
    <s v="42992محمد عيد محمدmohamed_eidm@hotmail.comاستفســار عن خدمــة"/>
    <d v="2017-09-14T00:00:00"/>
    <d v="1899-12-30T08:37:34"/>
    <s v="محمد عيد محمد"/>
    <x v="0"/>
    <s v="mohamed_eidm@hotmail.com"/>
    <s v="27209092200599"/>
    <s v="01227512249"/>
    <x v="0"/>
    <m/>
    <x v="8"/>
    <n v="14"/>
    <n v="8"/>
    <n v="5"/>
    <s v=""/>
    <s v=""/>
    <s v=""/>
    <s v=""/>
    <s v=""/>
    <s v=""/>
    <s v=""/>
    <s v=""/>
    <s v=""/>
    <s v=""/>
  </r>
  <r>
    <s v="42992ابراهيم سلامة فتحيibrahimsalama766@gmail.comأخـــــرى"/>
    <d v="2017-09-14T00:00:00"/>
    <d v="1899-12-30T08:33:03"/>
    <s v="ابراهيم سلامة فتحي"/>
    <x v="0"/>
    <s v="ibrahimsalama766@gmail.com"/>
    <s v="29607011316272"/>
    <s v="201147546743"/>
    <x v="4"/>
    <m/>
    <x v="8"/>
    <n v="14"/>
    <n v="8"/>
    <n v="5"/>
    <s v=""/>
    <s v=""/>
    <s v=""/>
    <s v=""/>
    <s v=""/>
    <s v=""/>
    <s v=""/>
    <s v=""/>
    <s v=""/>
    <s v=""/>
  </r>
  <r>
    <s v="42992محمد هاني محمد سعدmohamedhany.1976@gmail.comشــكــوى"/>
    <d v="2017-09-14T00:00:00"/>
    <d v="1899-12-30T02:37:34"/>
    <s v="محمد هاني محمد سعد"/>
    <x v="0"/>
    <s v="mohamedhany.1976@gmail.com"/>
    <s v="41300883070672"/>
    <s v="201005203097"/>
    <x v="2"/>
    <m/>
    <x v="8"/>
    <n v="14"/>
    <n v="2"/>
    <n v="5"/>
    <s v="EE704390265EG"/>
    <s v="EE704391102EG"/>
    <s v=""/>
    <s v=""/>
    <s v=""/>
    <s v=""/>
    <s v=""/>
    <s v=""/>
    <s v="EE"/>
    <s v="EG"/>
  </r>
  <r>
    <s v="42992هشام نبيل شوقي محمودdyna_love_1988@yahoo.comشــكــوى"/>
    <n v="42992"/>
    <n v="9.7916666666666655E-3"/>
    <s v="هشام نبيل شوقي محمود"/>
    <x v="0"/>
    <s v="dyna_love_1988@yahoo.com"/>
    <s v="28807288800479"/>
    <s v="00201005619704"/>
    <x v="2"/>
    <m/>
    <x v="8"/>
    <n v="14"/>
    <n v="0"/>
    <n v="5"/>
    <s v=""/>
    <s v=""/>
    <s v=""/>
    <s v=""/>
    <s v=""/>
    <s v=""/>
    <s v=""/>
    <s v=""/>
    <s v=""/>
    <s v=""/>
  </r>
  <r>
    <s v="42991عبدالله مصطفى فتح اللهakbrmall@yahoo.comأخـــــرى"/>
    <d v="2017-09-13T00:00:00"/>
    <d v="1899-12-30T23:58:56"/>
    <s v="عبدالله مصطفى فتح الله"/>
    <x v="0"/>
    <s v="akbrmall@yahoo.com"/>
    <s v="28409010206295"/>
    <s v="01003225590 - 01003827033"/>
    <x v="4"/>
    <m/>
    <x v="8"/>
    <n v="13"/>
    <n v="23"/>
    <n v="4"/>
    <s v=""/>
    <s v=""/>
    <s v=""/>
    <s v=""/>
    <s v=""/>
    <s v=""/>
    <s v=""/>
    <s v=""/>
    <s v=""/>
    <s v=""/>
  </r>
  <r>
    <s v="42991دميانه ميخائيل ميخائيل مشرقىALNESEEM3030@YAHOO.COMاستفسار عن مسار الطرد"/>
    <n v="42991"/>
    <n v="0.99229166666666668"/>
    <s v="دميانه ميخائيل ميخائيل مشرقى"/>
    <x v="0"/>
    <s v="ALNESEEM3030@YAHOO.COM"/>
    <s v="28210012405944"/>
    <s v="01272710098"/>
    <x v="1"/>
    <m/>
    <x v="8"/>
    <n v="13"/>
    <n v="23"/>
    <n v="4"/>
    <s v=""/>
    <s v=""/>
    <s v=""/>
    <s v=""/>
    <s v=""/>
    <s v=""/>
    <s v=""/>
    <s v=""/>
    <s v=""/>
    <s v=""/>
  </r>
  <r>
    <s v="42991Khairy danialKhairydanial@gmail.comاستفسار عن مسار الطرد"/>
    <d v="2017-09-13T00:00:00"/>
    <d v="1899-12-30T23:25:18"/>
    <s v="Khairy danial"/>
    <x v="0"/>
    <s v="Khairydanial@gmail.com"/>
    <s v="27201012506136"/>
    <s v="201005814798"/>
    <x v="1"/>
    <m/>
    <x v="8"/>
    <n v="13"/>
    <n v="23"/>
    <n v="4"/>
    <s v="Ch023200155us"/>
    <s v=""/>
    <s v=""/>
    <s v=""/>
    <s v=""/>
    <s v=""/>
    <s v=""/>
    <s v=""/>
    <s v="CH"/>
    <s v="US"/>
  </r>
  <r>
    <s v="42991نهال محمد عبد العزيزjana_soo@yahoo.comشــكــوى"/>
    <d v="2017-09-13T00:00:00"/>
    <d v="1899-12-30T22:47:48"/>
    <s v="نهال محمد عبد العزيز"/>
    <x v="0"/>
    <s v="jana_soo@yahoo.com"/>
    <s v="28304240101526"/>
    <s v="01021343309"/>
    <x v="2"/>
    <m/>
    <x v="8"/>
    <n v="13"/>
    <n v="22"/>
    <n v="4"/>
    <s v=""/>
    <s v=""/>
    <s v=""/>
    <s v=""/>
    <s v=""/>
    <s v=""/>
    <s v=""/>
    <s v=""/>
    <s v=""/>
    <s v=""/>
  </r>
  <r>
    <s v="42991hany rashad mohamed ibrahimhanyrashad_2017@hotmail.comشــكــوى"/>
    <d v="2017-09-13T00:00:00"/>
    <d v="1899-12-30T22:35:48"/>
    <s v="hany rashad mohamed ibrahim"/>
    <x v="28"/>
    <s v="hanyrashad_2017@hotmail.com"/>
    <s v=": v918233-r"/>
    <s v="005513996772255"/>
    <x v="2"/>
    <m/>
    <x v="8"/>
    <n v="13"/>
    <n v="22"/>
    <n v="4"/>
    <s v="cp292765630br"/>
    <s v=""/>
    <s v=""/>
    <s v=""/>
    <s v=""/>
    <s v=""/>
    <s v=""/>
    <s v=""/>
    <s v="CP"/>
    <s v="BR"/>
  </r>
  <r>
    <s v="42991Bassam Ahmedbassamahmed67@gmail.comشــكــوى"/>
    <d v="2017-09-13T00:00:00"/>
    <d v="1899-12-30T22:12:55"/>
    <s v="Bassam Ahmed"/>
    <x v="0"/>
    <s v="bassamahmed67@gmail.com"/>
    <s v="29611170202153"/>
    <s v="201023489296"/>
    <x v="2"/>
    <m/>
    <x v="8"/>
    <n v="13"/>
    <n v="22"/>
    <n v="4"/>
    <s v=""/>
    <s v=""/>
    <s v=""/>
    <s v=""/>
    <s v=""/>
    <s v=""/>
    <s v=""/>
    <s v=""/>
    <s v=""/>
    <s v=""/>
  </r>
  <r>
    <s v="42991رحاب عبد المنعم محمودrehab.monam@gmail.comاستفسار عن مسار الطرد"/>
    <d v="2017-09-13T00:00:00"/>
    <d v="1899-12-30T20:02:14"/>
    <s v="رحاب عبد المنعم محمود"/>
    <x v="0"/>
    <s v="rehab.monam@gmail.com"/>
    <s v="29512231400184"/>
    <s v="01068960009"/>
    <x v="1"/>
    <m/>
    <x v="8"/>
    <n v="13"/>
    <n v="20"/>
    <n v="4"/>
    <s v="RR681416210AR"/>
    <s v=""/>
    <s v=""/>
    <s v=""/>
    <s v=""/>
    <s v=""/>
    <s v=""/>
    <s v=""/>
    <s v="RR"/>
    <s v="AR"/>
  </r>
  <r>
    <s v="42991نورا أحمد على شبايكtamerdawoud7@gmail.comاستفسار عن مسار الطرد"/>
    <d v="2017-09-13T00:00:00"/>
    <d v="1899-12-30T19:23:11"/>
    <s v="نورا أحمد على شبايك"/>
    <x v="0"/>
    <s v="tamerdawoud7@gmail.com"/>
    <s v="28104260102406"/>
    <s v="        01102432067 02"/>
    <x v="1"/>
    <m/>
    <x v="8"/>
    <n v="13"/>
    <n v="19"/>
    <n v="4"/>
    <s v="EE704901158EG"/>
    <s v=""/>
    <s v=""/>
    <s v=""/>
    <s v=""/>
    <s v=""/>
    <s v=""/>
    <s v=""/>
    <s v="EE"/>
    <s v="EG"/>
  </r>
  <r>
    <s v="42991هشامmohamadsoliman1962@hotmail.comاستفسار عن مسار الطرد"/>
    <d v="2017-09-13T00:00:00"/>
    <d v="1899-12-30T19:05:02"/>
    <s v="هشام"/>
    <x v="0"/>
    <s v="mohamadsoliman1962@hotmail.com"/>
    <s v="29606252104032"/>
    <s v="00201124836619"/>
    <x v="1"/>
    <m/>
    <x v="8"/>
    <n v="13"/>
    <n v="19"/>
    <n v="4"/>
    <s v="RB303220777SG"/>
    <s v="RS789347795CN"/>
    <s v="RS783864757CN"/>
    <s v=""/>
    <s v=""/>
    <s v=""/>
    <s v=""/>
    <s v=""/>
    <s v="RB"/>
    <s v="SG"/>
  </r>
  <r>
    <s v="42991عبدالرحمن السعدانabd1r7man2013@hotmail.comاستفسار عن مسار الطرد"/>
    <d v="2017-09-13T00:00:00"/>
    <d v="1899-12-30T18:52:16"/>
    <s v="عبدالرحمن السعدان"/>
    <x v="2"/>
    <s v="abd1r7man2013@hotmail.com"/>
    <s v=": 1067237105"/>
    <s v="966567798644"/>
    <x v="1"/>
    <m/>
    <x v="8"/>
    <n v="13"/>
    <n v="18"/>
    <n v="4"/>
    <s v="EK058209013SA"/>
    <s v=""/>
    <s v=""/>
    <s v=""/>
    <s v=""/>
    <s v=""/>
    <s v=""/>
    <s v=""/>
    <s v="EK"/>
    <s v="SA"/>
  </r>
  <r>
    <s v="42991السيد صلاح حسن المرسيSAYEDSHEBA7@GMAIL.COMاستفسار عن مسار الطرد"/>
    <d v="2017-09-13T00:00:00"/>
    <d v="1899-12-30T18:41:47"/>
    <s v="السيد صلاح حسن المرسي"/>
    <x v="0"/>
    <s v="SAYEDSHEBA7@GMAIL.COM"/>
    <s v="28006111201556"/>
    <s v="01000426040"/>
    <x v="1"/>
    <m/>
    <x v="8"/>
    <n v="13"/>
    <n v="18"/>
    <n v="4"/>
    <s v=""/>
    <s v=""/>
    <s v=""/>
    <s v=""/>
    <s v=""/>
    <s v=""/>
    <s v=""/>
    <s v=""/>
    <s v=""/>
    <s v=""/>
  </r>
  <r>
    <s v="42991هشام محمدmohamadsoliman1962@hotmail.comاستفسار عن مسار الطرد"/>
    <d v="2017-09-13T00:00:00"/>
    <d v="1899-12-30T18:32:35"/>
    <s v="هشام محمد"/>
    <x v="0"/>
    <s v="mohamadsoliman1962@hotmail.com"/>
    <s v="29606252104032"/>
    <s v="00201124836619"/>
    <x v="1"/>
    <m/>
    <x v="8"/>
    <n v="13"/>
    <n v="18"/>
    <n v="4"/>
    <s v="RB303220777SG"/>
    <s v=""/>
    <s v=""/>
    <s v=""/>
    <s v=""/>
    <s v=""/>
    <s v=""/>
    <s v=""/>
    <s v="RB"/>
    <s v="SG"/>
  </r>
  <r>
    <s v="42991رامي سعيد عبد المنعمRamy_elking60@hotmail.comاستفسار عن مسار الطرد"/>
    <d v="2017-09-13T00:00:00"/>
    <d v="1899-12-30T18:23:16"/>
    <s v="رامي سعيد عبد المنعم"/>
    <x v="0"/>
    <s v="Ramy_elking60@hotmail.com"/>
    <s v="29010010128158"/>
    <s v="201140701002"/>
    <x v="1"/>
    <m/>
    <x v="8"/>
    <n v="13"/>
    <n v="18"/>
    <n v="4"/>
    <s v=""/>
    <s v=""/>
    <s v=""/>
    <s v=""/>
    <s v=""/>
    <s v=""/>
    <s v=""/>
    <s v=""/>
    <s v=""/>
    <s v=""/>
  </r>
  <r>
    <s v="42991Mohammed khadermohdibrmkhader1992@gmail.comشــكــوى"/>
    <d v="2017-09-13T00:00:00"/>
    <d v="1899-12-30T18:10:24"/>
    <s v="Mohammed khader"/>
    <x v="14"/>
    <s v="mohdibrmkhader1992@gmail.com"/>
    <s v="19920321"/>
    <s v="0046735835508"/>
    <x v="2"/>
    <m/>
    <x v="8"/>
    <n v="13"/>
    <n v="18"/>
    <n v="4"/>
    <s v="EE704536822EG"/>
    <s v=""/>
    <s v=""/>
    <s v=""/>
    <s v=""/>
    <s v=""/>
    <s v=""/>
    <s v=""/>
    <s v="EE"/>
    <s v="EG"/>
  </r>
  <r>
    <s v="42991احمد حسن متولى علىbarhum2010@hotmail.comأخـــــرى"/>
    <n v="42991"/>
    <n v="0.74662037037037043"/>
    <s v="احمد حسن متولى على"/>
    <x v="0"/>
    <s v="barhum2010@hotmail.com"/>
    <s v="28605172800437"/>
    <s v="201270076680"/>
    <x v="4"/>
    <m/>
    <x v="8"/>
    <n v="13"/>
    <n v="17"/>
    <n v="4"/>
    <s v=""/>
    <s v=""/>
    <s v=""/>
    <s v=""/>
    <s v=""/>
    <s v=""/>
    <s v=""/>
    <s v=""/>
    <s v=""/>
    <s v=""/>
  </r>
  <r>
    <s v="42991حسام حسن زكرياhossamelsawy1989@gmail.comاستفسار عن مسار الطرد"/>
    <d v="2017-09-13T00:00:00"/>
    <d v="1899-12-30T16:31:54"/>
    <s v="حسام حسن زكريا"/>
    <x v="0"/>
    <s v="hossamelsawy1989@gmail.com"/>
    <s v="28909090104474"/>
    <s v="201111058250"/>
    <x v="1"/>
    <m/>
    <x v="8"/>
    <n v="13"/>
    <n v="16"/>
    <n v="4"/>
    <s v="RB310712967SG"/>
    <s v=""/>
    <s v=""/>
    <s v=""/>
    <s v=""/>
    <s v=""/>
    <s v=""/>
    <s v=""/>
    <s v="RB"/>
    <s v="SG"/>
  </r>
  <r>
    <s v="42991محمود محمد ابراهيم ابوعسلm2_sh@yahoo.comشــكــوى"/>
    <d v="2017-09-13T00:00:00"/>
    <d v="1899-12-30T15:52:43"/>
    <s v="محمود محمد ابراهيم ابوعسل"/>
    <x v="0"/>
    <s v="m2_sh@yahoo.com"/>
    <s v="28706101804033"/>
    <s v="01220881707"/>
    <x v="2"/>
    <m/>
    <x v="8"/>
    <n v="13"/>
    <n v="15"/>
    <n v="4"/>
    <s v=""/>
    <s v=""/>
    <s v=""/>
    <s v=""/>
    <s v=""/>
    <s v=""/>
    <s v=""/>
    <s v=""/>
    <s v=""/>
    <s v=""/>
  </r>
  <r>
    <s v="42991فادي فريد حسينdododode661@yahoo.comاستفسار عن مسار الطرد"/>
    <d v="2017-09-13T00:00:00"/>
    <d v="1899-12-30T15:30:58"/>
    <s v="فادي فريد حسين"/>
    <x v="0"/>
    <s v="dododode661@yahoo.com"/>
    <s v="29907270202513"/>
    <s v="201210451029"/>
    <x v="1"/>
    <m/>
    <x v="8"/>
    <n v="13"/>
    <n v="15"/>
    <n v="4"/>
    <s v="RE223177085SE"/>
    <s v=""/>
    <s v=""/>
    <s v=""/>
    <s v=""/>
    <s v=""/>
    <s v=""/>
    <s v=""/>
    <s v="RE"/>
    <s v="SE"/>
  </r>
  <r>
    <s v="42991بهي الدين علي جنيديBahey.e.ali@trichieg.comاستفســار عن خدمــة"/>
    <d v="2017-09-13T00:00:00"/>
    <d v="1899-12-30T15:23:23"/>
    <s v="بهي الدين علي جنيدي"/>
    <x v="0"/>
    <s v="Bahey.e.ali@trichieg.com"/>
    <s v="29409132100394"/>
    <s v="01117737679"/>
    <x v="0"/>
    <m/>
    <x v="8"/>
    <n v="13"/>
    <n v="15"/>
    <n v="4"/>
    <s v=""/>
    <s v=""/>
    <s v=""/>
    <s v=""/>
    <s v=""/>
    <s v=""/>
    <s v=""/>
    <s v=""/>
    <s v=""/>
    <s v=""/>
  </r>
  <r>
    <s v="42991احمد محمد عبد الهاديAhmedphoenix012@gmail.comأخـــــرى"/>
    <d v="2017-09-13T00:00:00"/>
    <d v="1899-12-30T15:14:22"/>
    <s v="احمد محمد عبد الهادي"/>
    <x v="0"/>
    <s v="Ahmedphoenix012@gmail.com"/>
    <s v="2820221401854"/>
    <s v="201121502428"/>
    <x v="4"/>
    <m/>
    <x v="8"/>
    <n v="13"/>
    <n v="15"/>
    <n v="4"/>
    <s v=""/>
    <s v=""/>
    <s v=""/>
    <s v=""/>
    <s v=""/>
    <s v=""/>
    <s v=""/>
    <s v=""/>
    <s v=""/>
    <s v=""/>
  </r>
  <r>
    <s v="42991ابراهيم نادي ابراهيم نادي محمدhimanady39@yahoo.comاستفســار عن خدمــة"/>
    <d v="2017-09-13T00:00:00"/>
    <d v="1899-12-30T14:57:48"/>
    <s v="ابراهيم نادي ابراهيم نادي محمد"/>
    <x v="0"/>
    <s v="himanady39@yahoo.com"/>
    <s v="29206272100159"/>
    <s v="00201149040408"/>
    <x v="0"/>
    <m/>
    <x v="8"/>
    <n v="13"/>
    <n v="14"/>
    <n v="4"/>
    <s v=""/>
    <s v=""/>
    <s v=""/>
    <s v=""/>
    <s v=""/>
    <s v=""/>
    <s v=""/>
    <s v=""/>
    <s v=""/>
    <s v=""/>
  </r>
  <r>
    <s v="42992إسلام خيري محمدeslamelomda53@gmail.comشــكــوى"/>
    <d v="2017-09-14T00:00:00"/>
    <d v="1899-12-30T10:10:23"/>
    <s v="إسلام خيري محمد"/>
    <x v="0"/>
    <s v="eslamelomda53@gmail.com"/>
    <s v="28803212703151"/>
    <s v="00201061008287"/>
    <x v="2"/>
    <m/>
    <x v="8"/>
    <n v="14"/>
    <n v="10"/>
    <n v="5"/>
    <s v=""/>
    <s v=""/>
    <s v=""/>
    <s v=""/>
    <s v=""/>
    <s v=""/>
    <s v=""/>
    <s v=""/>
    <s v=""/>
    <s v=""/>
  </r>
  <r>
    <m/>
    <m/>
    <m/>
    <m/>
    <x v="58"/>
    <m/>
    <m/>
    <m/>
    <x v="6"/>
    <m/>
    <x v="9"/>
    <m/>
    <m/>
    <m/>
    <m/>
    <m/>
    <m/>
    <m/>
    <m/>
    <m/>
    <m/>
    <m/>
    <m/>
    <m/>
  </r>
</pivotCacheRecords>
</file>

<file path=xl/pivotCache/pivotCacheRecords3.xml><?xml version="1.0" encoding="utf-8"?>
<pivotCacheRecords xmlns="http://schemas.openxmlformats.org/spreadsheetml/2006/main" xmlns:r="http://schemas.openxmlformats.org/officeDocument/2006/relationships" count="4396">
  <r>
    <s v="42736أمال عبد الرحمن عبد القادرamalelgabry6@gmail.comاستفســار عن خدمــة"/>
    <d v="2017-01-01T00:00:00"/>
    <d v="1899-12-30T13:37:20"/>
    <s v="أمال عبد الرحمن عبد القادر"/>
    <s v="Egypt (‫مصر‬‎)"/>
    <s v="amalelgabry6@gmail.com"/>
    <n v="25311020201444"/>
    <n v="201003801526"/>
    <s v="استفســار عن خدمــة"/>
    <n v="1"/>
    <n v="1"/>
    <n v="1"/>
    <n v="13"/>
    <n v="1"/>
    <m/>
    <m/>
    <m/>
    <m/>
    <m/>
    <m/>
    <m/>
    <m/>
    <x v="0"/>
    <x v="0"/>
    <s v="531102"/>
    <d v="1953-11-02T00:00:00"/>
    <s v="أمال "/>
    <n v="63"/>
    <s v="F"/>
    <s v="الإسكندرية"/>
  </r>
  <r>
    <s v="42736سامح ادوارد زكرىsupermiho2000@yahoo.comاستفسار عن مسار الطرد"/>
    <d v="2017-01-01T00:00:00"/>
    <d v="1899-12-30T13:22:14"/>
    <s v="سامح ادوارد زكرى"/>
    <s v="Egypt (‫مصر‬‎)"/>
    <s v="supermiho2000@yahoo.com"/>
    <n v="27711122600152"/>
    <n v="201007129126"/>
    <s v="استفسار عن مسار الطرد"/>
    <n v="1"/>
    <n v="1"/>
    <n v="1"/>
    <n v="13"/>
    <n v="1"/>
    <s v="RR381662345EG"/>
    <m/>
    <m/>
    <m/>
    <m/>
    <m/>
    <m/>
    <m/>
    <x v="1"/>
    <x v="1"/>
    <s v="771112"/>
    <d v="1977-11-12T00:00:00"/>
    <s v="سامح "/>
    <n v="39"/>
    <s v="M"/>
    <s v="سوهاج"/>
  </r>
  <r>
    <s v="42736حازم سعيد ابراهيمhazemsaeed2015@gmail.comاستفسار عن مسار الطرد"/>
    <d v="2017-01-01T00:00:00"/>
    <d v="1899-12-30T13:01:26"/>
    <s v="حازم سعيد ابراهيم"/>
    <s v="Egypt (‫مصر‬‎)"/>
    <s v="hazemsaeed2015@gmail.com"/>
    <n v="28005161700034"/>
    <n v="201096986206"/>
    <s v="استفسار عن مسار الطرد"/>
    <n v="1"/>
    <n v="1"/>
    <n v="1"/>
    <n v="13"/>
    <n v="1"/>
    <s v="RT951284204DE"/>
    <m/>
    <m/>
    <m/>
    <m/>
    <m/>
    <m/>
    <m/>
    <x v="2"/>
    <x v="2"/>
    <s v="800516"/>
    <d v="1980-05-16T00:00:00"/>
    <s v="حازم "/>
    <n v="36"/>
    <s v="M"/>
    <s v="المنوفية"/>
  </r>
  <r>
    <s v="42736ريم محمد محمود البباويreemelbibawy@yahoo.comشــكــوى"/>
    <d v="2017-01-01T00:00:00"/>
    <d v="1899-12-30T11:02:02"/>
    <s v="ريم محمد محمود البباوي"/>
    <s v="Egypt (‫مصر‬‎)"/>
    <s v="reemelbibawy@yahoo.com"/>
    <n v="101345"/>
    <n v="201013280101"/>
    <s v="شــكــوى"/>
    <n v="1"/>
    <n v="1"/>
    <n v="1"/>
    <n v="11"/>
    <n v="1"/>
    <m/>
    <m/>
    <m/>
    <m/>
    <m/>
    <m/>
    <m/>
    <m/>
    <x v="0"/>
    <x v="0"/>
    <s v=""/>
    <s v=""/>
    <s v="ريم "/>
    <s v=""/>
    <s v="F"/>
    <s v=""/>
  </r>
  <r>
    <s v="42736Islam elbedewyOnlymalsi@yahoo.comاستفسار عن مسار الطرد"/>
    <d v="2017-01-01T00:00:00"/>
    <d v="1899-12-30T10:46:08"/>
    <s v="Islam elbedewy"/>
    <s v="Egypt (‫مصر‬‎)"/>
    <s v="Onlymalsi@yahoo.com"/>
    <n v="28705121500255"/>
    <n v="201025547880"/>
    <s v="استفسار عن مسار الطرد"/>
    <n v="1"/>
    <n v="1"/>
    <n v="1"/>
    <n v="10"/>
    <n v="1"/>
    <s v="LN495328470us"/>
    <s v="LN498797313us"/>
    <s v="CJ525713638US"/>
    <m/>
    <m/>
    <m/>
    <m/>
    <m/>
    <x v="3"/>
    <x v="3"/>
    <s v="870512"/>
    <d v="1987-05-12T00:00:00"/>
    <s v="Islam "/>
    <n v="29"/>
    <s v="M"/>
    <s v="كفر الشيخ"/>
  </r>
  <r>
    <s v="42736إسراء سالمshando_4ev@yahoo.comشــكــوى"/>
    <d v="2017-01-01T00:00:00"/>
    <d v="1899-12-30T14:14:06"/>
    <s v="إسراء سالم"/>
    <s v="Egypt (‫مصر‬‎)"/>
    <s v="shando_4ev@yahoo.com"/>
    <n v="29303161400141"/>
    <n v="1025260189"/>
    <s v="شــكــوى"/>
    <n v="1"/>
    <n v="1"/>
    <n v="1"/>
    <n v="14"/>
    <n v="1"/>
    <s v="RR011864550SA"/>
    <m/>
    <m/>
    <m/>
    <m/>
    <m/>
    <m/>
    <m/>
    <x v="1"/>
    <x v="4"/>
    <s v="930316"/>
    <d v="1993-03-16T00:00:00"/>
    <s v="إسراء "/>
    <n v="24"/>
    <s v="F"/>
    <s v="القليوبية"/>
  </r>
  <r>
    <s v="42737المهندسون الاستشاريون المصريونraafat1954@yahoo.comاستفسار عن مسار الطرد"/>
    <d v="2017-01-02T00:00:00"/>
    <d v="1899-12-30T11:38:52"/>
    <s v="المهندسون الاستشاريون المصريون"/>
    <s v="Egypt (‫مصر‬‎)"/>
    <s v="raafat1954@yahoo.com"/>
    <n v="25406210100491"/>
    <n v="201001772488"/>
    <s v="استفسار عن مسار الطرد"/>
    <n v="1"/>
    <n v="1"/>
    <n v="2"/>
    <n v="11"/>
    <n v="2"/>
    <s v="EE009802066EG"/>
    <m/>
    <m/>
    <m/>
    <m/>
    <m/>
    <m/>
    <m/>
    <x v="4"/>
    <x v="1"/>
    <s v="540621"/>
    <d v="1954-06-21T00:00:00"/>
    <s v="المهندسون "/>
    <n v="62"/>
    <s v="M"/>
    <s v="القاهرة"/>
  </r>
  <r>
    <s v="42737احمد كيلانى احمدelbasha99@hotmail.comاستفسار عن مسار الطرد"/>
    <d v="2017-01-02T00:00:00"/>
    <d v="1899-12-30T11:14:20"/>
    <s v="احمد كيلانى احمد"/>
    <s v="Egypt (‫مصر‬‎)"/>
    <s v="elbasha99@hotmail.com"/>
    <n v="26902030602018"/>
    <n v="201227905132"/>
    <s v="استفسار عن مسار الطرد"/>
    <n v="1"/>
    <n v="1"/>
    <n v="2"/>
    <n v="11"/>
    <n v="2"/>
    <m/>
    <m/>
    <m/>
    <m/>
    <m/>
    <m/>
    <m/>
    <m/>
    <x v="0"/>
    <x v="0"/>
    <s v="690203"/>
    <d v="1969-02-03T00:00:00"/>
    <s v="احمد "/>
    <n v="48"/>
    <s v="M"/>
    <s v=""/>
  </r>
  <r>
    <s v="42737Omar Abdel Halim Ibrahimomarabdelhalim42@gmail.comاستفسار عن مسار الطرد"/>
    <d v="2017-01-02T00:00:00"/>
    <d v="1899-12-30T11:13:22"/>
    <s v="Omar Abdel Halim Ibrahim"/>
    <s v="Egypt (‫مصر‬‎)"/>
    <s v="omarabdelhalim42@gmail.com"/>
    <n v="29102100101757"/>
    <n v="1115517567"/>
    <s v="استفسار عن مسار الطرد"/>
    <n v="1"/>
    <n v="1"/>
    <n v="2"/>
    <n v="11"/>
    <n v="2"/>
    <s v="RX557507235DE"/>
    <m/>
    <m/>
    <m/>
    <m/>
    <m/>
    <m/>
    <m/>
    <x v="5"/>
    <x v="2"/>
    <s v="910210"/>
    <d v="1991-02-10T00:00:00"/>
    <s v="Omar "/>
    <n v="26"/>
    <s v="M"/>
    <s v="القاهرة"/>
  </r>
  <r>
    <s v="42737bishoy senoutybishoyrezkalla@gmail.comاستفســار عن خدمــة"/>
    <d v="2017-01-02T00:00:00"/>
    <d v="1899-12-30T11:11:05"/>
    <s v="bishoy senouty"/>
    <s v="Egypt (‫مصر‬‎)"/>
    <s v="bishoyrezkalla@gmail.com"/>
    <n v="28608010206239"/>
    <n v="201229543795"/>
    <s v="استفســار عن خدمــة"/>
    <n v="1"/>
    <n v="1"/>
    <n v="2"/>
    <n v="11"/>
    <n v="2"/>
    <m/>
    <m/>
    <m/>
    <m/>
    <m/>
    <m/>
    <m/>
    <m/>
    <x v="0"/>
    <x v="0"/>
    <s v="860801"/>
    <d v="1986-08-01T00:00:00"/>
    <s v="bishoy "/>
    <n v="30"/>
    <s v="M"/>
    <s v="الإسكندرية"/>
  </r>
  <r>
    <s v="42737إبراهيم عمرibrahim.geophysicist@gmail.comاستفسار عن مسار الطرد"/>
    <d v="2017-01-02T00:00:00"/>
    <d v="1899-12-30T09:11:14"/>
    <s v="إبراهيم عمر"/>
    <s v="Egypt (‫مصر‬‎)"/>
    <s v="ibrahim.geophysicist@gmail.com"/>
    <n v="29109141203879"/>
    <n v="1116840060"/>
    <s v="استفسار عن مسار الطرد"/>
    <n v="1"/>
    <n v="1"/>
    <n v="2"/>
    <n v="9"/>
    <n v="2"/>
    <s v="RY904625810SG"/>
    <m/>
    <m/>
    <m/>
    <m/>
    <m/>
    <m/>
    <m/>
    <x v="6"/>
    <x v="5"/>
    <s v="910914"/>
    <d v="1991-09-14T00:00:00"/>
    <s v="إبراهيم "/>
    <n v="25"/>
    <s v="M"/>
    <s v="الدقهلية"/>
  </r>
  <r>
    <s v="42737Karim Turkykarimturky@gmail.comاستفسار عن مسار الطرد"/>
    <d v="2017-01-02T00:00:00"/>
    <d v="1899-12-30T09:05:28"/>
    <s v="Karim Turky"/>
    <s v="Egypt (‫مصر‬‎)"/>
    <s v="karimturky@gmail.com"/>
    <n v="28606010108293"/>
    <n v="1092680655"/>
    <s v="استفسار عن مسار الطرد"/>
    <n v="1"/>
    <n v="1"/>
    <n v="2"/>
    <n v="9"/>
    <n v="2"/>
    <s v="RT349146755HK"/>
    <m/>
    <m/>
    <m/>
    <m/>
    <m/>
    <m/>
    <m/>
    <x v="2"/>
    <x v="6"/>
    <s v="860601"/>
    <d v="1986-06-01T00:00:00"/>
    <s v="Karim "/>
    <n v="30"/>
    <s v="M"/>
    <s v="القاهرة"/>
  </r>
  <r>
    <s v="42737احمد جاد احمد محمدabo_dema1977@yahoo.comاستفسار عن مسار الطرد"/>
    <d v="2017-01-02T00:00:00"/>
    <d v="1899-12-30T08:43:33"/>
    <s v="احمد جاد احمد محمد"/>
    <s v="Egypt (‫مصر‬‎)"/>
    <s v="abo_dema1977@yahoo.com"/>
    <n v="27710060113253"/>
    <n v="201007419471"/>
    <s v="استفسار عن مسار الطرد"/>
    <n v="1"/>
    <n v="1"/>
    <n v="2"/>
    <n v="8"/>
    <n v="2"/>
    <s v="EE601960102EG"/>
    <m/>
    <m/>
    <m/>
    <m/>
    <m/>
    <m/>
    <m/>
    <x v="4"/>
    <x v="1"/>
    <s v="771006"/>
    <d v="1977-10-06T00:00:00"/>
    <s v="احمد "/>
    <n v="39"/>
    <s v="M"/>
    <s v="القاهرة"/>
  </r>
  <r>
    <s v="42737هالةhalooti@hotmail.comاستفسار فى المبيعات"/>
    <d v="2017-01-02T00:00:00"/>
    <d v="1899-12-30T06:52:14"/>
    <s v="هالة"/>
    <s v="United States"/>
    <s v="halooti@hotmail.com"/>
    <n v="20100000000"/>
    <n v="12485627085"/>
    <s v="استفسار فى المبيعات"/>
    <n v="1"/>
    <n v="1"/>
    <n v="2"/>
    <n v="6"/>
    <n v="2"/>
    <m/>
    <m/>
    <m/>
    <m/>
    <m/>
    <m/>
    <m/>
    <m/>
    <x v="0"/>
    <x v="0"/>
    <s v=""/>
    <s v=""/>
    <s v="هالة"/>
    <s v=""/>
    <s v="F"/>
    <s v=""/>
  </r>
  <r>
    <s v="42737محمود محمد صبري ابراهيم رجبmidosabry16995@gmail.comاستفســار عن خدمــة"/>
    <d v="2017-01-02T00:00:00"/>
    <d v="1899-12-30T02:40:36"/>
    <s v="محمود محمد صبري ابراهيم رجب"/>
    <s v="Egypt (‫مصر‬‎)"/>
    <s v="midosabry16995@gmail.com"/>
    <n v="29509161203911"/>
    <s v="201019482518+"/>
    <s v="استفســار عن خدمــة"/>
    <n v="1"/>
    <n v="1"/>
    <n v="2"/>
    <n v="2"/>
    <n v="2"/>
    <m/>
    <m/>
    <m/>
    <m/>
    <m/>
    <m/>
    <m/>
    <m/>
    <x v="0"/>
    <x v="0"/>
    <s v="950916"/>
    <d v="1995-09-16T00:00:00"/>
    <s v="محمود "/>
    <n v="21"/>
    <s v="M"/>
    <s v="الدقهلية"/>
  </r>
  <r>
    <s v="42737شيماء ربيعshaimaaradea18@gmail.comاستفســار عن خدمــة"/>
    <d v="2017-01-02T00:00:00"/>
    <d v="1899-12-30T01:58:19"/>
    <s v="شيماء ربيع"/>
    <s v="Egypt (‫مصر‬‎)"/>
    <s v="shaimaaradea18@gmail.com"/>
    <n v="28711041401108"/>
    <n v="201288225171"/>
    <s v="استفســار عن خدمــة"/>
    <n v="1"/>
    <n v="1"/>
    <n v="2"/>
    <n v="1"/>
    <n v="2"/>
    <m/>
    <m/>
    <m/>
    <m/>
    <m/>
    <m/>
    <m/>
    <m/>
    <x v="0"/>
    <x v="0"/>
    <s v="871104"/>
    <d v="1987-11-04T00:00:00"/>
    <s v="شيماء "/>
    <n v="29"/>
    <s v="F"/>
    <s v="القليوبية"/>
  </r>
  <r>
    <s v="42737مايكل هاني امينmichaelhany_90@hotmail.comشــكــوى"/>
    <d v="2017-01-02T00:00:00"/>
    <d v="1899-12-30T00:54:37"/>
    <s v="مايكل هاني امين"/>
    <s v="Egypt (‫مصر‬‎)"/>
    <s v="michaelhany_90@hotmail.com"/>
    <n v="29003030202811"/>
    <n v="201118393162"/>
    <s v="شــكــوى"/>
    <n v="1"/>
    <n v="1"/>
    <n v="2"/>
    <n v="0"/>
    <n v="2"/>
    <s v="rb122791175sg"/>
    <m/>
    <m/>
    <m/>
    <m/>
    <m/>
    <m/>
    <m/>
    <x v="7"/>
    <x v="5"/>
    <s v="900303"/>
    <d v="1990-03-03T00:00:00"/>
    <s v="مايكل "/>
    <n v="27"/>
    <s v="M"/>
    <s v="الإسكندرية"/>
  </r>
  <r>
    <s v="42736محمد عبد الرحمن ابراهيم عبد الرحمنmmidommido690@gmail.comشــكــوى"/>
    <d v="2017-01-01T00:00:00"/>
    <d v="1899-12-30T21:28:47"/>
    <s v="محمد عبد الرحمن ابراهيم عبد الرحمن"/>
    <s v="Saudi Arabia (‫المملكة العربية السعودية‬‎)"/>
    <s v="mmidommido690@gmail.com"/>
    <s v=": A12880736"/>
    <n v="966537450775"/>
    <s v="شــكــوى"/>
    <n v="1"/>
    <n v="1"/>
    <n v="1"/>
    <n v="21"/>
    <n v="1"/>
    <m/>
    <m/>
    <m/>
    <m/>
    <m/>
    <m/>
    <m/>
    <m/>
    <x v="0"/>
    <x v="0"/>
    <s v=""/>
    <s v=""/>
    <s v="محمد "/>
    <s v=""/>
    <s v="M"/>
    <s v=""/>
  </r>
  <r>
    <s v="42736احمد جاد احمد محمدabo_dema1977@yahoo.comاستفسار عن مسار الطرد"/>
    <d v="2017-01-01T00:00:00"/>
    <d v="1899-12-30T20:42:07"/>
    <s v="احمد جاد احمد محمد"/>
    <s v="Egypt (‫مصر‬‎)"/>
    <s v="abo_dema1977@yahoo.com"/>
    <n v="27710060113253"/>
    <n v="201007419471"/>
    <s v="استفسار عن مسار الطرد"/>
    <n v="1"/>
    <n v="1"/>
    <n v="1"/>
    <n v="20"/>
    <n v="1"/>
    <s v="EE601960102EG"/>
    <m/>
    <m/>
    <m/>
    <m/>
    <m/>
    <m/>
    <m/>
    <x v="4"/>
    <x v="1"/>
    <s v="771006"/>
    <d v="1977-10-06T00:00:00"/>
    <s v="احمد "/>
    <n v="39"/>
    <s v="M"/>
    <s v="القاهرة"/>
  </r>
  <r>
    <s v="42736سمر هلال مصطفى حسنazema20102001@yahoo.comشــكــوى"/>
    <d v="2017-01-01T00:00:00"/>
    <d v="1899-12-30T20:35:52"/>
    <s v="سمر هلال مصطفى حسن"/>
    <s v="Egypt (‫مصر‬‎)"/>
    <s v="azema20102001@yahoo.com"/>
    <n v="28707030201029"/>
    <n v="201229726746"/>
    <s v="شــكــوى"/>
    <n v="1"/>
    <n v="1"/>
    <n v="1"/>
    <n v="20"/>
    <n v="1"/>
    <m/>
    <m/>
    <m/>
    <m/>
    <m/>
    <m/>
    <m/>
    <m/>
    <x v="0"/>
    <x v="0"/>
    <s v="870703"/>
    <d v="1987-07-03T00:00:00"/>
    <s v="سمر "/>
    <n v="29"/>
    <s v="F"/>
    <s v="الإسكندرية"/>
  </r>
  <r>
    <s v="42736احمد سليمان عبد الرحمن سليمانsolipress64@gmail.comاستفســار عن خدمــة"/>
    <d v="2017-01-01T00:00:00"/>
    <d v="1899-12-30T20:04:09"/>
    <s v="احمد سليمان عبد الرحمن سليمان"/>
    <s v="Egypt (‫مصر‬‎)"/>
    <s v="solipress64@gmail.com"/>
    <n v="29209260103852"/>
    <n v="201093014888"/>
    <s v="استفســار عن خدمــة"/>
    <n v="1"/>
    <n v="1"/>
    <n v="1"/>
    <n v="20"/>
    <n v="1"/>
    <m/>
    <m/>
    <m/>
    <m/>
    <m/>
    <m/>
    <m/>
    <m/>
    <x v="0"/>
    <x v="0"/>
    <s v="920926"/>
    <d v="1992-09-26T00:00:00"/>
    <s v="احمد "/>
    <n v="24"/>
    <s v="M"/>
    <s v="القاهرة"/>
  </r>
  <r>
    <s v="42736غادة نبيه حسين محمد1146768081استفسار عن مسار الطرد"/>
    <d v="2017-01-01T00:00:00"/>
    <d v="1899-12-30T20:02:22"/>
    <s v="غادة نبيه حسين محمد"/>
    <s v="Egypt (‫مصر‬‎)"/>
    <n v="1146768081"/>
    <n v="27612290102364"/>
    <n v="1147678081"/>
    <s v="استفسار عن مسار الطرد"/>
    <n v="1"/>
    <n v="1"/>
    <n v="1"/>
    <n v="20"/>
    <n v="1"/>
    <s v="EE421041015EE"/>
    <m/>
    <m/>
    <m/>
    <m/>
    <m/>
    <m/>
    <m/>
    <x v="4"/>
    <x v="7"/>
    <s v="761229"/>
    <d v="1976-12-29T00:00:00"/>
    <s v="غادة "/>
    <n v="40"/>
    <s v="F"/>
    <s v="القاهرة"/>
  </r>
  <r>
    <s v="42736ايهاب عرفهihab_2005ih@hotmail.comشــكــوى"/>
    <d v="2017-01-01T00:00:00"/>
    <d v="1899-12-30T19:39:46"/>
    <s v="ايهاب عرفه"/>
    <s v="Egypt (‫مصر‬‎)"/>
    <s v="ihab_2005ih@hotmail.com"/>
    <n v="28103261700076"/>
    <n v="201288802990"/>
    <s v="شــكــوى"/>
    <n v="1"/>
    <n v="1"/>
    <n v="1"/>
    <n v="19"/>
    <n v="1"/>
    <m/>
    <m/>
    <m/>
    <m/>
    <m/>
    <m/>
    <m/>
    <m/>
    <x v="0"/>
    <x v="0"/>
    <s v="810326"/>
    <d v="1981-03-26T00:00:00"/>
    <s v="ايهاب "/>
    <n v="35"/>
    <s v="M"/>
    <s v="المنوفية"/>
  </r>
  <r>
    <s v="42736مهى السيد احمد محمد عبدالمنعمaaaly1969@gmail.comشــكــوى"/>
    <d v="2017-01-01T00:00:00"/>
    <d v="1899-12-30T18:31:04"/>
    <s v="مهى السيد احمد محمد عبدالمنعم"/>
    <s v="Egypt (‫مصر‬‎)"/>
    <s v="aaaly1969@gmail.com"/>
    <n v="29711082700202"/>
    <n v="2011591114631"/>
    <s v="شــكــوى"/>
    <n v="1"/>
    <n v="1"/>
    <n v="1"/>
    <n v="18"/>
    <n v="1"/>
    <m/>
    <m/>
    <m/>
    <m/>
    <m/>
    <m/>
    <m/>
    <m/>
    <x v="0"/>
    <x v="0"/>
    <s v="971108"/>
    <d v="1997-11-08T00:00:00"/>
    <s v="مهى "/>
    <n v="19"/>
    <s v="F"/>
    <s v="قنا"/>
  </r>
  <r>
    <s v="42736محمد عبد الحليم أحمدma7med.7alim25@gmail.comشــكــوى"/>
    <d v="2017-01-01T00:00:00"/>
    <d v="1899-12-30T18:18:43"/>
    <s v="محمد عبد الحليم أحمد"/>
    <s v="Egypt (‫مصر‬‎)"/>
    <s v="ma7med.7alim25@gmail.com"/>
    <n v="29208241402354"/>
    <n v="201090120047"/>
    <s v="شــكــوى"/>
    <n v="1"/>
    <n v="1"/>
    <n v="1"/>
    <n v="18"/>
    <n v="1"/>
    <s v="RX556763957DE"/>
    <m/>
    <m/>
    <m/>
    <m/>
    <m/>
    <m/>
    <m/>
    <x v="5"/>
    <x v="2"/>
    <s v="920824"/>
    <d v="1992-08-24T00:00:00"/>
    <s v="محمد "/>
    <n v="24"/>
    <s v="M"/>
    <s v="القليوبية"/>
  </r>
  <r>
    <s v="42736خالد السيد مسعدKhaled212116@gmail.comاستفسار عن مسار الطرد"/>
    <d v="2017-01-01T00:00:00"/>
    <d v="1899-12-30T16:02:49"/>
    <s v="خالد السيد مسعد"/>
    <s v="Egypt (‫مصر‬‎)"/>
    <s v="Khaled212116@gmail.com"/>
    <n v="27301081204111"/>
    <n v="201060669666"/>
    <s v="استفسار عن مسار الطرد"/>
    <n v="1"/>
    <n v="1"/>
    <n v="1"/>
    <n v="16"/>
    <n v="1"/>
    <s v="RF435792535CN"/>
    <m/>
    <m/>
    <m/>
    <m/>
    <m/>
    <m/>
    <m/>
    <x v="8"/>
    <x v="8"/>
    <s v="730108"/>
    <d v="1973-01-08T00:00:00"/>
    <s v="خالد "/>
    <n v="44"/>
    <s v="M"/>
    <s v="الدقهلية"/>
  </r>
  <r>
    <s v="42736mohamedmmon3m@gmail.comأخـــــرى"/>
    <d v="2017-01-01T00:00:00"/>
    <d v="1899-12-30T15:12:24"/>
    <s v="mohamed"/>
    <s v="Egypt (‫مصر‬‎)"/>
    <s v="mmon3m@gmail.com"/>
    <s v=": 1604926"/>
    <n v="1065171830"/>
    <s v="أخـــــرى"/>
    <n v="1"/>
    <n v="1"/>
    <n v="1"/>
    <n v="15"/>
    <n v="1"/>
    <m/>
    <m/>
    <m/>
    <m/>
    <m/>
    <m/>
    <m/>
    <m/>
    <x v="0"/>
    <x v="0"/>
    <s v=""/>
    <s v=""/>
    <s v="mohamed"/>
    <s v=""/>
    <s v="M"/>
    <s v=""/>
  </r>
  <r>
    <s v="42737مينا شحاته فخريKerlis2010@gmail.comاستفســار عن خدمــة"/>
    <d v="2017-01-02T00:00:00"/>
    <d v="1899-12-30T11:52:35"/>
    <s v="مينا شحاته فخري"/>
    <s v="Egypt (‫مصر‬‎)"/>
    <s v="Kerlis2010@gmail.com"/>
    <n v="28810102604056"/>
    <n v="1202659857"/>
    <s v="استفســار عن خدمــة"/>
    <n v="1"/>
    <n v="1"/>
    <n v="2"/>
    <n v="11"/>
    <n v="2"/>
    <m/>
    <m/>
    <m/>
    <m/>
    <m/>
    <m/>
    <m/>
    <m/>
    <x v="0"/>
    <x v="0"/>
    <s v="881010"/>
    <d v="1988-10-10T00:00:00"/>
    <s v="مينا "/>
    <n v="28"/>
    <s v="M"/>
    <s v="سوهاج"/>
  </r>
  <r>
    <s v="42737محمد رضا محمود سندalnour.united@hotmail.comشــكــوى"/>
    <d v="2017-01-02T00:00:00"/>
    <d v="1899-12-30T12:08:42"/>
    <s v="محمد رضا محمود سند"/>
    <s v="Egypt (‫مصر‬‎)"/>
    <s v="alnour.united@hotmail.com"/>
    <n v="28610061602371"/>
    <n v="966563542287"/>
    <s v="شــكــوى"/>
    <n v="1"/>
    <n v="1"/>
    <n v="2"/>
    <n v="12"/>
    <n v="2"/>
    <m/>
    <m/>
    <m/>
    <m/>
    <m/>
    <m/>
    <m/>
    <m/>
    <x v="0"/>
    <x v="0"/>
    <s v="861006"/>
    <d v="1986-10-06T00:00:00"/>
    <s v="محمد "/>
    <n v="30"/>
    <s v="M"/>
    <s v="الغربية"/>
  </r>
  <r>
    <s v="42737islam elrizakigennystroy@gmail.comاستفسار عن مسار الطرد"/>
    <d v="2017-01-02T00:00:00"/>
    <d v="1899-12-30T13:28:30"/>
    <s v="islam elrizaki"/>
    <s v="Egypt (‫مصر‬‎)"/>
    <s v="gennystroy@gmail.com"/>
    <n v="29401015325141"/>
    <n v="201159573964"/>
    <s v="استفسار عن مسار الطرد"/>
    <n v="1"/>
    <n v="1"/>
    <n v="2"/>
    <n v="13"/>
    <n v="2"/>
    <s v="RT351863604HK"/>
    <m/>
    <m/>
    <m/>
    <m/>
    <m/>
    <m/>
    <m/>
    <x v="2"/>
    <x v="6"/>
    <s v="940101"/>
    <d v="1994-01-01T00:00:00"/>
    <s v="Islam "/>
    <n v="23"/>
    <s v="F"/>
    <s v=""/>
  </r>
  <r>
    <s v="42737جورج برسوم نعيمbarsoumgeorge@yahoo.comاستفسار عن مسار الطرد"/>
    <d v="2017-01-02T00:00:00"/>
    <d v="1899-12-30T13:11:19"/>
    <s v="جورج برسوم نعيم"/>
    <s v="Egypt (‫مصر‬‎)"/>
    <s v="barsoumgeorge@yahoo.com"/>
    <n v="28001230104699"/>
    <n v="1227734107"/>
    <s v="استفسار عن مسار الطرد"/>
    <n v="1"/>
    <n v="1"/>
    <n v="2"/>
    <n v="13"/>
    <n v="2"/>
    <s v="RF426700726SG"/>
    <m/>
    <m/>
    <m/>
    <m/>
    <m/>
    <m/>
    <m/>
    <x v="8"/>
    <x v="5"/>
    <s v="800123"/>
    <d v="1980-01-23T00:00:00"/>
    <s v="جورج "/>
    <n v="37"/>
    <s v="M"/>
    <s v="القاهرة"/>
  </r>
  <r>
    <s v="42737antony gamal saadantony_gamal@yahoo.comشــكــوى"/>
    <d v="2017-01-02T00:00:00"/>
    <d v="1899-12-30T12:58:02"/>
    <s v="antony gamal saad"/>
    <s v="Egypt (‫مصر‬‎)"/>
    <s v="antony_gamal@yahoo.com"/>
    <n v="29801012601737"/>
    <n v="1289122471"/>
    <s v="شــكــوى"/>
    <n v="1"/>
    <n v="1"/>
    <n v="2"/>
    <n v="12"/>
    <n v="2"/>
    <m/>
    <m/>
    <m/>
    <m/>
    <m/>
    <m/>
    <m/>
    <m/>
    <x v="0"/>
    <x v="0"/>
    <s v="980101"/>
    <d v="1998-01-01T00:00:00"/>
    <s v="antony "/>
    <n v="19"/>
    <s v="M"/>
    <s v="سوهاج"/>
  </r>
  <r>
    <s v="42737محمود شوقيMAHMOUD.SHAWKY1@GMAIL.COMشــكــوى"/>
    <d v="2017-01-02T00:00:00"/>
    <d v="1899-12-30T12:47:35"/>
    <s v="محمود شوقي"/>
    <s v="Egypt (‫مصر‬‎)"/>
    <s v="MAHMOUD.SHAWKY1@GMAIL.COM"/>
    <n v="28310300201517"/>
    <n v="201285800813"/>
    <s v="شــكــوى"/>
    <n v="1"/>
    <n v="1"/>
    <n v="2"/>
    <n v="12"/>
    <n v="2"/>
    <s v="RC066209545DE"/>
    <m/>
    <m/>
    <m/>
    <m/>
    <m/>
    <m/>
    <m/>
    <x v="9"/>
    <x v="2"/>
    <s v="831030"/>
    <d v="1983-10-30T00:00:00"/>
    <s v="محمود "/>
    <n v="33"/>
    <s v="M"/>
    <s v="الإسكندرية"/>
  </r>
  <r>
    <s v="42737MOHAMED ABDEL AZIZ MOSTAFAMOHAMED.A.AZIZZ@GMAIL.COMاستفسار عن مسار الطرد"/>
    <d v="2017-01-02T00:00:00"/>
    <d v="1899-12-30T12:41:09"/>
    <s v="MOHAMED ABDEL AZIZ MOSTAFA"/>
    <s v="Egypt (‫مصر‬‎)"/>
    <s v="MOHAMED.A.AZIZZ@GMAIL.COM"/>
    <n v="28204140103691"/>
    <n v="201222203554"/>
    <s v="استفسار عن مسار الطرد"/>
    <n v="1"/>
    <n v="1"/>
    <n v="2"/>
    <n v="12"/>
    <n v="2"/>
    <s v="RF430568255SG"/>
    <m/>
    <m/>
    <m/>
    <m/>
    <m/>
    <m/>
    <m/>
    <x v="8"/>
    <x v="5"/>
    <s v="820414"/>
    <d v="1982-04-14T00:00:00"/>
    <s v="MOHAMED "/>
    <n v="34"/>
    <s v="M"/>
    <s v="القاهرة"/>
  </r>
  <r>
    <s v="42737abdulazzizabdulazziz.h.k@egyptpost.orgأخـــــرى"/>
    <d v="2017-01-02T00:00:00"/>
    <d v="1899-12-30T12:41:02"/>
    <s v="abdulazziz"/>
    <s v="Egypt (‫مصر‬‎)"/>
    <s v="abdulazziz.h.k@egyptpost.org"/>
    <n v="26326108800031"/>
    <n v="1012606099"/>
    <s v="أخـــــرى"/>
    <n v="1"/>
    <n v="1"/>
    <n v="2"/>
    <n v="12"/>
    <n v="2"/>
    <m/>
    <m/>
    <m/>
    <m/>
    <m/>
    <m/>
    <m/>
    <m/>
    <x v="0"/>
    <x v="0"/>
    <s v="632610"/>
    <d v="1965-02-10T00:00:00"/>
    <s v="abdulazziz"/>
    <n v="52"/>
    <s v="M"/>
    <s v="خارج الجمهورية"/>
  </r>
  <r>
    <s v="42737MARGERET AWAD BEKHITinfo@craft-group.netاستفسار عن مسار الطرد"/>
    <d v="2017-01-02T00:00:00"/>
    <d v="1899-12-30T12:22:06"/>
    <s v="MARGERET AWAD BEKHIT"/>
    <s v="Egypt (‫مصر‬‎)"/>
    <s v="info@craft-group.net"/>
    <s v=": a03635475"/>
    <n v="201222221012"/>
    <s v="استفسار عن مسار الطرد"/>
    <n v="1"/>
    <n v="1"/>
    <n v="2"/>
    <n v="12"/>
    <n v="2"/>
    <s v="EE008472672IL"/>
    <m/>
    <m/>
    <m/>
    <m/>
    <m/>
    <m/>
    <m/>
    <x v="4"/>
    <x v="9"/>
    <s v=""/>
    <s v=""/>
    <s v="MARGERET "/>
    <s v=""/>
    <s v="F"/>
    <s v=""/>
  </r>
  <r>
    <s v="42737وليد ابو اليزيدwmazen98@yahoo.comشــكــوى"/>
    <d v="2017-01-02T00:00:00"/>
    <d v="1899-12-30T14:33:41"/>
    <s v="وليد ابو اليزيد"/>
    <s v="Egypt (‫مصر‬‎)"/>
    <s v="wmazen98@yahoo.com"/>
    <n v="27010121701593"/>
    <n v="201154442877"/>
    <s v="شــكــوى"/>
    <n v="1"/>
    <n v="1"/>
    <n v="2"/>
    <n v="14"/>
    <n v="2"/>
    <m/>
    <m/>
    <m/>
    <m/>
    <m/>
    <m/>
    <m/>
    <m/>
    <x v="0"/>
    <x v="0"/>
    <s v="701012"/>
    <d v="1970-10-12T00:00:00"/>
    <s v="وليد "/>
    <n v="46"/>
    <s v="M"/>
    <s v="المنوفية"/>
  </r>
  <r>
    <s v="42737ميشيل الفونس غطاسmghattas@gmail.comاستفسار عن مسار الطرد"/>
    <d v="2017-01-02T00:00:00"/>
    <d v="1899-12-30T14:17:47"/>
    <s v="ميشيل الفونس غطاس"/>
    <s v="Egypt (‫مصر‬‎)"/>
    <s v="mghattas@gmail.com"/>
    <n v="27504290101891"/>
    <n v="201000952121"/>
    <s v="استفسار عن مسار الطرد"/>
    <n v="1"/>
    <n v="1"/>
    <n v="2"/>
    <n v="14"/>
    <n v="2"/>
    <s v="RX557194112DE"/>
    <m/>
    <m/>
    <m/>
    <m/>
    <m/>
    <m/>
    <m/>
    <x v="5"/>
    <x v="2"/>
    <s v="750429"/>
    <d v="1975-04-29T00:00:00"/>
    <s v="ميشيل "/>
    <n v="41"/>
    <s v="M"/>
    <s v="القاهرة"/>
  </r>
  <r>
    <s v="42737hosam eldeen mostafahosam972006@gmail.comشــكــوى"/>
    <d v="2017-01-02T00:00:00"/>
    <d v="1899-12-30T13:58:44"/>
    <s v="hosam eldeen mostafa"/>
    <s v="Egypt (‫مصر‬‎)"/>
    <s v="hosam972006@gmail.com"/>
    <n v="1501455"/>
    <n v="1223620054"/>
    <s v="شــكــوى"/>
    <n v="1"/>
    <n v="1"/>
    <n v="2"/>
    <n v="13"/>
    <n v="2"/>
    <m/>
    <m/>
    <m/>
    <m/>
    <m/>
    <m/>
    <m/>
    <m/>
    <x v="0"/>
    <x v="0"/>
    <s v=""/>
    <s v=""/>
    <s v="hosam "/>
    <s v=""/>
    <s v="M"/>
    <s v=""/>
  </r>
  <r>
    <s v="42737على عبد المجيد عبد الصمدaliabdelmagid2016@gmail.comاستفســار عن خدمــة"/>
    <d v="2017-01-02T00:00:00"/>
    <d v="1899-12-30T13:52:18"/>
    <s v="على عبد المجيد عبد الصمد"/>
    <s v="Egypt (‫مصر‬‎)"/>
    <s v="aliabdelmagid2016@gmail.com"/>
    <n v="27207040102979"/>
    <n v="201001516421"/>
    <s v="استفســار عن خدمــة"/>
    <n v="1"/>
    <n v="1"/>
    <n v="2"/>
    <n v="13"/>
    <n v="2"/>
    <m/>
    <m/>
    <m/>
    <m/>
    <m/>
    <m/>
    <m/>
    <m/>
    <x v="0"/>
    <x v="0"/>
    <s v="720704"/>
    <d v="1972-07-04T00:00:00"/>
    <s v="على "/>
    <n v="44"/>
    <s v="M"/>
    <s v="القاهرة"/>
  </r>
  <r>
    <s v="42738Mohamed Mahmoud Nasrmohamed-nasr@t-online.deاستفسار عن مسار الطرد"/>
    <d v="2017-01-03T00:00:00"/>
    <d v="1899-12-30T10:16:28"/>
    <s v="Mohamed Mahmoud Nasr"/>
    <s v="Egypt (‫مصر‬‎)"/>
    <s v="mohamed-nasr@t-online.de"/>
    <n v="24207270101699"/>
    <n v="201227866953"/>
    <s v="استفسار عن مسار الطرد"/>
    <n v="1"/>
    <n v="1"/>
    <n v="3"/>
    <n v="10"/>
    <n v="3"/>
    <s v="RR168512629DE"/>
    <m/>
    <m/>
    <m/>
    <m/>
    <m/>
    <m/>
    <m/>
    <x v="1"/>
    <x v="2"/>
    <s v="420727"/>
    <d v="1942-07-27T00:00:00"/>
    <s v="Mohamed "/>
    <n v="74"/>
    <s v="M"/>
    <s v="القاهرة"/>
  </r>
  <r>
    <s v="42738INTERNATIONAL CO.FOR FOOD INDUSTRIESredahrby@yahoo.comاستفسار عن مسار الطرد"/>
    <d v="2017-01-03T00:00:00"/>
    <d v="1899-12-30T10:13:16"/>
    <s v="INTERNATIONAL CO.FOR FOOD INDUSTRIES"/>
    <s v="Egypt (‫مصر‬‎)"/>
    <s v="redahrby@yahoo.com"/>
    <n v="27705140103905"/>
    <n v="201276678786"/>
    <s v="استفسار عن مسار الطرد"/>
    <n v="1"/>
    <n v="1"/>
    <n v="3"/>
    <n v="10"/>
    <n v="3"/>
    <s v="RA718374047US"/>
    <m/>
    <m/>
    <m/>
    <m/>
    <m/>
    <m/>
    <m/>
    <x v="10"/>
    <x v="3"/>
    <s v="770514"/>
    <d v="1977-05-14T00:00:00"/>
    <s v="INTERNATIONAL "/>
    <n v="39"/>
    <s v="F"/>
    <s v="القاهرة"/>
  </r>
  <r>
    <s v="42738Ahmed Shataa.shata90@yahoo.comاستفســار عن خدمــة"/>
    <d v="2017-01-03T00:00:00"/>
    <d v="1899-12-30T08:56:02"/>
    <s v="Ahmed Shata"/>
    <s v="Egypt (‫مصر‬‎)"/>
    <s v="a.shata90@yahoo.com"/>
    <n v="27574732907"/>
    <n v="201225791016"/>
    <s v="استفســار عن خدمــة"/>
    <n v="1"/>
    <n v="1"/>
    <n v="3"/>
    <n v="8"/>
    <n v="3"/>
    <m/>
    <m/>
    <m/>
    <m/>
    <m/>
    <m/>
    <m/>
    <m/>
    <x v="0"/>
    <x v="0"/>
    <s v=""/>
    <s v=""/>
    <s v="Ahmed "/>
    <s v=""/>
    <s v="M"/>
    <s v=""/>
  </r>
  <r>
    <s v="42738بسام محسن عبدالحميدbesoo-101@hotmail.comاستفسار عن مسار الطرد"/>
    <d v="2017-01-03T00:00:00"/>
    <d v="1899-12-30T01:27:31"/>
    <s v="بسام محسن عبدالحميد"/>
    <s v="Egypt (‫مصر‬‎)"/>
    <s v="besoo-101@hotmail.com"/>
    <n v="29311272601512"/>
    <n v="1153264288"/>
    <s v="استفسار عن مسار الطرد"/>
    <n v="1"/>
    <n v="1"/>
    <n v="3"/>
    <n v="1"/>
    <n v="3"/>
    <s v="RX553587048DE"/>
    <m/>
    <m/>
    <m/>
    <m/>
    <m/>
    <m/>
    <m/>
    <x v="5"/>
    <x v="2"/>
    <s v="931127"/>
    <d v="1993-11-27T00:00:00"/>
    <s v="بسام "/>
    <n v="23"/>
    <s v="M"/>
    <s v="سوهاج"/>
  </r>
  <r>
    <s v="42737Hala Abdelkhalekhala.abdelkhalek@gmail.comاستفسار عن مسار الطرد"/>
    <d v="2017-01-02T00:00:00"/>
    <d v="1899-12-30T23:43:23"/>
    <s v="Hala Abdelkhalek"/>
    <s v="Egypt (‫مصر‬‎)"/>
    <s v="hala.abdelkhalek@gmail.com"/>
    <n v="126"/>
    <n v="201004449777"/>
    <s v="استفسار عن مسار الطرد"/>
    <n v="1"/>
    <n v="1"/>
    <n v="2"/>
    <n v="23"/>
    <n v="2"/>
    <s v="LN498401182US"/>
    <m/>
    <m/>
    <m/>
    <m/>
    <m/>
    <m/>
    <m/>
    <x v="3"/>
    <x v="3"/>
    <s v=""/>
    <s v=""/>
    <s v="Hala "/>
    <s v=""/>
    <s v="F"/>
    <s v=""/>
  </r>
  <r>
    <s v="42737عبدالله بكر السيد عبد العالAbdallahbakr518@yahoo.comاستفســار عن خدمــة"/>
    <d v="2017-01-02T00:00:00"/>
    <d v="1899-12-30T22:00:03"/>
    <s v="عبدالله بكر السيد عبد العال"/>
    <s v="Egypt (‫مصر‬‎)"/>
    <s v="Abdallahbakr518@yahoo.com"/>
    <n v="28809041804377"/>
    <n v="201090316896"/>
    <s v="استفســار عن خدمــة"/>
    <n v="1"/>
    <n v="1"/>
    <n v="2"/>
    <n v="22"/>
    <n v="2"/>
    <m/>
    <m/>
    <m/>
    <m/>
    <m/>
    <m/>
    <m/>
    <m/>
    <x v="0"/>
    <x v="0"/>
    <s v="880904"/>
    <d v="1988-09-04T00:00:00"/>
    <s v="عبدالله "/>
    <n v="28"/>
    <s v="M"/>
    <s v="البحيرة"/>
  </r>
  <r>
    <s v="42737محمد السيد محمود قبطانmkobtan@hotmail.comاستفســار عن خدمــة"/>
    <d v="2017-01-02T00:00:00"/>
    <d v="1899-12-30T21:53:54"/>
    <s v="محمد السيد محمود قبطان"/>
    <s v="Egypt (‫مصر‬‎)"/>
    <s v="mkobtan@hotmail.com"/>
    <n v="24412120200698"/>
    <n v="201091967662"/>
    <s v="استفســار عن خدمــة"/>
    <n v="1"/>
    <n v="1"/>
    <n v="2"/>
    <n v="21"/>
    <n v="2"/>
    <m/>
    <m/>
    <m/>
    <m/>
    <m/>
    <m/>
    <m/>
    <m/>
    <x v="0"/>
    <x v="0"/>
    <s v="441212"/>
    <d v="1944-12-12T00:00:00"/>
    <s v="محمد "/>
    <n v="72"/>
    <s v="M"/>
    <s v="الإسكندرية"/>
  </r>
  <r>
    <s v="42737سعد شلبىsaad1475@gmail.comاستفسار عن مسار الطرد"/>
    <d v="2017-01-02T00:00:00"/>
    <d v="1899-12-30T20:42:33"/>
    <s v="سعد شلبى"/>
    <s v="Egypt (‫مصر‬‎)"/>
    <s v="saad1475@gmail.com"/>
    <n v="25509091800491"/>
    <n v="201003454124"/>
    <s v="استفسار عن مسار الطرد"/>
    <n v="1"/>
    <n v="1"/>
    <n v="2"/>
    <n v="20"/>
    <n v="2"/>
    <s v="RR026049641PL"/>
    <m/>
    <m/>
    <m/>
    <m/>
    <m/>
    <m/>
    <m/>
    <x v="1"/>
    <x v="10"/>
    <s v="550909"/>
    <d v="1955-09-09T00:00:00"/>
    <s v="سعد "/>
    <n v="61"/>
    <s v="M"/>
    <s v="البحيرة"/>
  </r>
  <r>
    <s v="42737ahmed mohamed el-shamaaahmed_elshamaa97@yahoo.comاستفسار عن مسار الطرد"/>
    <d v="2017-01-02T00:00:00"/>
    <d v="1899-12-30T19:23:07"/>
    <s v="ahmed mohamed el-shamaa"/>
    <s v="Egypt (‫مصر‬‎)"/>
    <s v="ahmed_elshamaa97@yahoo.com"/>
    <n v="28401011824137"/>
    <n v="2010003372534"/>
    <s v="استفسار عن مسار الطرد"/>
    <n v="1"/>
    <n v="1"/>
    <n v="2"/>
    <n v="19"/>
    <n v="2"/>
    <s v="RR326180254EG"/>
    <m/>
    <m/>
    <m/>
    <m/>
    <m/>
    <m/>
    <m/>
    <x v="1"/>
    <x v="1"/>
    <s v="840101"/>
    <d v="1984-01-01T00:00:00"/>
    <s v="ahmed "/>
    <n v="33"/>
    <s v="M"/>
    <s v="البحيرة"/>
  </r>
  <r>
    <s v="42737جيهان السيد محمدgege1975@windowslive.comاستفسار عن مسار الطرد"/>
    <d v="2017-01-02T00:00:00"/>
    <d v="1899-12-30T15:31:05"/>
    <s v="جيهان السيد محمد"/>
    <s v="Egypt (‫مصر‬‎)"/>
    <s v="gege1975@windowslive.com"/>
    <n v="27501250100702"/>
    <n v="201112230100"/>
    <s v="استفسار عن مسار الطرد"/>
    <n v="1"/>
    <n v="1"/>
    <n v="2"/>
    <n v="15"/>
    <n v="2"/>
    <s v="EE602250339EG"/>
    <m/>
    <m/>
    <m/>
    <m/>
    <m/>
    <m/>
    <m/>
    <x v="4"/>
    <x v="1"/>
    <s v="750125"/>
    <d v="1975-01-25T00:00:00"/>
    <s v="جيهان "/>
    <n v="42"/>
    <s v="F"/>
    <s v="القاهرة"/>
  </r>
  <r>
    <s v="42737جميل عوض خليلgamilawad72@yahoo.comاستفســار عن خدمــة"/>
    <d v="2017-01-02T00:00:00"/>
    <d v="1899-12-30T15:27:29"/>
    <s v="جميل عوض خليل"/>
    <s v="Egypt (‫مصر‬‎)"/>
    <s v="gamilawad72@yahoo.com"/>
    <n v="27410121401474"/>
    <n v="201022763662"/>
    <s v="استفســار عن خدمــة"/>
    <n v="1"/>
    <n v="1"/>
    <n v="2"/>
    <n v="15"/>
    <n v="2"/>
    <m/>
    <m/>
    <m/>
    <m/>
    <m/>
    <m/>
    <m/>
    <m/>
    <x v="0"/>
    <x v="0"/>
    <s v="741012"/>
    <d v="1974-10-12T00:00:00"/>
    <s v="جميل "/>
    <n v="42"/>
    <s v="M"/>
    <s v="القليوبية"/>
  </r>
  <r>
    <s v="42737محمد فهد سعد الهزاعa_alhamoud7@hotmail.comاستفسار عن مسار الطرد"/>
    <d v="2017-01-02T00:00:00"/>
    <d v="1899-12-30T15:27:26"/>
    <s v="محمد فهد سعد الهزاع"/>
    <s v="Saudi Arabia (‫المملكة العربية السعودية‬‎)"/>
    <s v="a_alhamoud7@hotmail.com"/>
    <s v=": M685034"/>
    <n v="201146864838"/>
    <s v="استفسار عن مسار الطرد"/>
    <n v="1"/>
    <n v="1"/>
    <n v="2"/>
    <n v="15"/>
    <n v="2"/>
    <s v="RU821281802GB"/>
    <m/>
    <m/>
    <m/>
    <m/>
    <m/>
    <m/>
    <m/>
    <x v="11"/>
    <x v="11"/>
    <s v=""/>
    <s v=""/>
    <s v="محمد "/>
    <s v=""/>
    <s v="M"/>
    <s v=""/>
  </r>
  <r>
    <s v="42738محمد حسين عباسapas.a0@gmail.comاستفسار عن مسار الطرد"/>
    <d v="2017-01-03T00:00:00"/>
    <d v="1899-12-30T13:19:58"/>
    <s v="محمد حسين عباس"/>
    <s v="Egypt (‫مصر‬‎)"/>
    <s v="apas.a0@gmail.com"/>
    <n v="29606028800279"/>
    <n v="1012967588"/>
    <s v="استفسار عن مسار الطرد"/>
    <n v="1"/>
    <n v="1"/>
    <n v="3"/>
    <n v="13"/>
    <n v="3"/>
    <s v="RS662586539NL"/>
    <m/>
    <m/>
    <m/>
    <m/>
    <m/>
    <m/>
    <m/>
    <x v="12"/>
    <x v="12"/>
    <s v="960602"/>
    <d v="1996-06-02T00:00:00"/>
    <s v="محمد "/>
    <n v="20"/>
    <s v="M"/>
    <s v="خارج الجمهورية"/>
  </r>
  <r>
    <s v="42738محمود صبرى محمدeng.mahmoud.holah@gmail.comشــكــوى"/>
    <d v="2017-01-03T00:00:00"/>
    <d v="1899-12-30T13:07:06"/>
    <s v="محمود صبرى محمد"/>
    <s v="Egypt (‫مصر‬‎)"/>
    <s v="eng.mahmoud.holah@gmail.com"/>
    <n v="28509092301554"/>
    <n v="201064169411"/>
    <s v="شــكــوى"/>
    <n v="1"/>
    <n v="1"/>
    <n v="3"/>
    <n v="13"/>
    <n v="3"/>
    <s v="EE602249208EG"/>
    <m/>
    <m/>
    <m/>
    <m/>
    <m/>
    <m/>
    <m/>
    <x v="4"/>
    <x v="1"/>
    <s v="850909"/>
    <d v="1985-09-09T00:00:00"/>
    <s v="محمود "/>
    <n v="31"/>
    <s v="M"/>
    <s v="الفيوم"/>
  </r>
  <r>
    <s v="42738على عبد المجيد عبد الصمدaliabdelmagid2016@gmail.comشــكــوى"/>
    <d v="2017-01-03T00:00:00"/>
    <d v="1899-12-30T12:27:36"/>
    <s v="على عبد المجيد عبد الصمد"/>
    <s v="Egypt (‫مصر‬‎)"/>
    <s v="aliabdelmagid2016@gmail.com"/>
    <n v="27207040102979"/>
    <n v="201001516421"/>
    <s v="شــكــوى"/>
    <n v="1"/>
    <n v="1"/>
    <n v="3"/>
    <n v="12"/>
    <n v="3"/>
    <m/>
    <m/>
    <m/>
    <m/>
    <m/>
    <m/>
    <m/>
    <m/>
    <x v="0"/>
    <x v="0"/>
    <s v="720704"/>
    <d v="1972-07-04T00:00:00"/>
    <s v="على "/>
    <n v="44"/>
    <s v="M"/>
    <s v="القاهرة"/>
  </r>
  <r>
    <s v="42738يسرى محمد عطيةyoussrii@hotmail.comشــكــوى"/>
    <d v="2017-01-03T00:00:00"/>
    <d v="1899-12-30T12:25:14"/>
    <s v="يسرى محمد عطية"/>
    <s v="Egypt (‫مصر‬‎)"/>
    <s v="youssrii@hotmail.com"/>
    <n v="26403010204297"/>
    <n v="201220030146"/>
    <s v="شــكــوى"/>
    <n v="1"/>
    <n v="1"/>
    <n v="3"/>
    <n v="12"/>
    <n v="3"/>
    <s v="EE002609868EG"/>
    <m/>
    <m/>
    <m/>
    <m/>
    <m/>
    <m/>
    <m/>
    <x v="4"/>
    <x v="1"/>
    <s v="640301"/>
    <d v="1964-03-01T00:00:00"/>
    <s v="يسرى "/>
    <n v="53"/>
    <s v="M"/>
    <s v="الإسكندرية"/>
  </r>
  <r>
    <s v="42738Raed AlSaifRaed532@gmail.comاستفسار عن مسار الطرد"/>
    <d v="2017-01-03T00:00:00"/>
    <d v="1899-12-30T12:09:12"/>
    <s v="Raed AlSaif"/>
    <s v="Egypt (‫مصر‬‎)"/>
    <s v="Raed532@gmail.com"/>
    <s v=": S036597"/>
    <n v="201014540585"/>
    <s v="استفسار عن مسار الطرد"/>
    <n v="1"/>
    <n v="1"/>
    <n v="3"/>
    <n v="12"/>
    <n v="3"/>
    <s v="RF096003111ES"/>
    <m/>
    <m/>
    <m/>
    <m/>
    <m/>
    <m/>
    <m/>
    <x v="8"/>
    <x v="13"/>
    <s v=""/>
    <s v=""/>
    <s v="Raed "/>
    <s v=""/>
    <s v="M"/>
    <s v=""/>
  </r>
  <r>
    <s v="42738شريف الطوبجىsherif.tobgi@eltobgi.coاستفسار عن مسار الطرد"/>
    <d v="2017-01-03T00:00:00"/>
    <d v="1899-12-30T12:08:51"/>
    <s v="شريف الطوبجى"/>
    <s v="Egypt (‫مصر‬‎)"/>
    <s v="sherif.tobgi@eltobgi.co"/>
    <n v="26107270200793"/>
    <n v="201009907517"/>
    <s v="استفسار عن مسار الطرد"/>
    <n v="1"/>
    <n v="1"/>
    <n v="3"/>
    <n v="12"/>
    <n v="3"/>
    <m/>
    <m/>
    <m/>
    <m/>
    <m/>
    <m/>
    <m/>
    <m/>
    <x v="0"/>
    <x v="0"/>
    <s v="610727"/>
    <d v="1961-07-27T00:00:00"/>
    <s v="شريف "/>
    <n v="55"/>
    <s v="M"/>
    <s v="الإسكندرية"/>
  </r>
  <r>
    <s v="42738شريف حسينsherif-hussein@link.netاستفسار عن مسار الطرد"/>
    <d v="2017-01-03T00:00:00"/>
    <d v="1899-12-30T11:40:20"/>
    <s v="شريف حسين"/>
    <s v="Egypt (‫مصر‬‎)"/>
    <s v="sherif-hussein@link.net"/>
    <n v="25903200100578"/>
    <n v="1227618810"/>
    <s v="استفسار عن مسار الطرد"/>
    <n v="1"/>
    <n v="1"/>
    <n v="3"/>
    <n v="11"/>
    <n v="3"/>
    <s v="RQ050071194MY"/>
    <m/>
    <m/>
    <m/>
    <m/>
    <m/>
    <m/>
    <m/>
    <x v="13"/>
    <x v="14"/>
    <s v="590320"/>
    <d v="1959-03-20T00:00:00"/>
    <s v="شريف "/>
    <n v="57"/>
    <s v="M"/>
    <s v="القاهرة"/>
  </r>
  <r>
    <s v="42738مصباح اسماعيل عبدالعزيزahmedmosbah9099@gmail.comشــكــوى"/>
    <d v="2017-01-03T00:00:00"/>
    <d v="1899-12-30T11:08:07"/>
    <s v="مصباح اسماعيل عبدالعزيز"/>
    <s v="Egypt (‫مصر‬‎)"/>
    <s v="ahmedmosbah9099@gmail.com"/>
    <n v="26711271200813"/>
    <n v="1008467569"/>
    <s v="شــكــوى"/>
    <n v="1"/>
    <n v="1"/>
    <n v="3"/>
    <n v="11"/>
    <n v="3"/>
    <s v="RR117567172Eg"/>
    <m/>
    <m/>
    <m/>
    <m/>
    <m/>
    <m/>
    <m/>
    <x v="1"/>
    <x v="1"/>
    <s v="671127"/>
    <d v="1967-11-27T00:00:00"/>
    <s v="مصباح "/>
    <n v="49"/>
    <s v="M"/>
    <s v="الدقهلية"/>
  </r>
  <r>
    <s v="42738على عبد المجيد عبد الصمدaliabdelmagid2016@gmail.comأخـــــرى"/>
    <d v="2017-01-03T00:00:00"/>
    <d v="1899-12-30T13:55:16"/>
    <s v="على عبد المجيد عبد الصمد"/>
    <s v="Egypt (‫مصر‬‎)"/>
    <s v="aliabdelmagid2016@gmail.com"/>
    <n v="27207040102979"/>
    <n v="201001516421"/>
    <s v="أخـــــرى"/>
    <n v="1"/>
    <n v="1"/>
    <n v="3"/>
    <n v="13"/>
    <n v="3"/>
    <m/>
    <m/>
    <m/>
    <m/>
    <m/>
    <m/>
    <m/>
    <m/>
    <x v="0"/>
    <x v="0"/>
    <s v="720704"/>
    <d v="1972-07-04T00:00:00"/>
    <s v="على "/>
    <n v="44"/>
    <s v="M"/>
    <s v="القاهرة"/>
  </r>
  <r>
    <s v="42738ايهاب  محمود ehab_2000ahmed@hotmail.comاستفسار عن مسار الطرد"/>
    <d v="2017-01-03T00:00:00"/>
    <d v="1899-12-30T14:50:48"/>
    <s v="ايهاب  محمود "/>
    <s v="Egypt (‫مصر‬‎)"/>
    <s v="ehab_2000ahmed@hotmail.com"/>
    <n v="27711060200951"/>
    <n v="1144424223"/>
    <s v="استفسار عن مسار الطرد"/>
    <n v="1"/>
    <n v="1"/>
    <n v="3"/>
    <n v="14"/>
    <n v="3"/>
    <m/>
    <m/>
    <m/>
    <m/>
    <m/>
    <m/>
    <m/>
    <m/>
    <x v="0"/>
    <x v="0"/>
    <s v="771106"/>
    <d v="1977-11-06T00:00:00"/>
    <s v="ايهاب  "/>
    <n v="39"/>
    <s v="M"/>
    <s v="الإسكندرية"/>
  </r>
  <r>
    <s v="42738ismail iraqiismail.iraqi17@gmail.comاستفسار عن مسار الطرد"/>
    <d v="2017-01-03T00:00:00"/>
    <d v="1899-12-30T14:24:57"/>
    <s v="ismail iraqi"/>
    <s v="France"/>
    <s v="ismail.iraqi17@gmail.com"/>
    <s v=": LR4752932"/>
    <s v="33784459951+"/>
    <s v="استفسار عن مسار الطرد"/>
    <n v="1"/>
    <n v="1"/>
    <n v="3"/>
    <n v="14"/>
    <n v="3"/>
    <s v="CC704161634FR"/>
    <m/>
    <m/>
    <m/>
    <m/>
    <m/>
    <m/>
    <m/>
    <x v="14"/>
    <x v="15"/>
    <s v=""/>
    <s v=""/>
    <s v="ismail "/>
    <s v=""/>
    <s v="M"/>
    <s v=""/>
  </r>
  <r>
    <s v="42738هميس العربيhames.elarabi@gmail.comاستفسار عن مسار الطرد"/>
    <d v="2017-01-03T00:00:00"/>
    <d v="1899-12-30T14:24:14"/>
    <s v="هميس العربي"/>
    <s v="Kuwait (‫الكويت‬‎)"/>
    <s v="hames.elarabi@gmail.com"/>
    <n v="29010210101343"/>
    <n v="96569646120"/>
    <s v="استفسار عن مسار الطرد"/>
    <n v="1"/>
    <n v="1"/>
    <n v="3"/>
    <n v="14"/>
    <n v="3"/>
    <m/>
    <m/>
    <m/>
    <m/>
    <m/>
    <m/>
    <m/>
    <m/>
    <x v="0"/>
    <x v="0"/>
    <s v="901021"/>
    <d v="1990-10-21T00:00:00"/>
    <s v="هميس "/>
    <n v="26"/>
    <s v="F"/>
    <s v="القاهرة"/>
  </r>
  <r>
    <s v="42739عمرو ابراهيم عبيدوebeido@gmail.comاستفسار عن مسار الطرد"/>
    <d v="2017-01-04T00:00:00"/>
    <d v="1899-12-30T13:01:16"/>
    <s v="عمرو ابراهيم عبيدو"/>
    <s v="Egypt (‫مصر‬‎)"/>
    <s v="ebeido@gmail.com"/>
    <n v="26410158800057"/>
    <n v="201222131510"/>
    <s v="استفسار عن مسار الطرد"/>
    <n v="1"/>
    <n v="1"/>
    <n v="4"/>
    <n v="13"/>
    <n v="4"/>
    <s v="UA100739718US"/>
    <m/>
    <m/>
    <m/>
    <m/>
    <m/>
    <m/>
    <m/>
    <x v="15"/>
    <x v="3"/>
    <s v="641015"/>
    <d v="1964-10-15T00:00:00"/>
    <s v="عمرو "/>
    <n v="52"/>
    <s v="M"/>
    <s v="خارج الجمهورية"/>
  </r>
  <r>
    <s v="42739مهاب اسامه طه فودهeng.mohabosama@gmail.comاستفسار عن مسار الطرد"/>
    <d v="2017-01-04T00:00:00"/>
    <d v="1899-12-30T12:37:46"/>
    <s v="مهاب اسامه طه فوده"/>
    <s v="Saudi Arabia (‫المملكة العربية السعودية‬‎)"/>
    <s v="eng.mohabosama@gmail.com"/>
    <s v=": A12400670"/>
    <n v="966544761938"/>
    <s v="استفسار عن مسار الطرد"/>
    <n v="1"/>
    <n v="1"/>
    <n v="4"/>
    <n v="12"/>
    <n v="4"/>
    <m/>
    <m/>
    <m/>
    <m/>
    <m/>
    <m/>
    <m/>
    <m/>
    <x v="0"/>
    <x v="0"/>
    <s v=""/>
    <s v=""/>
    <s v="مهاب "/>
    <s v=""/>
    <s v="M"/>
    <s v=""/>
  </r>
  <r>
    <s v="42739نصر شحاتهMOHAMEDNS@ALJ.COMشــكــوى"/>
    <d v="2017-01-04T00:00:00"/>
    <d v="1899-12-30T12:15:25"/>
    <s v="نصر شحاته"/>
    <s v="Saudi Arabia (‫المملكة العربية السعودية‬‎)"/>
    <s v="MOHAMEDNS@ALJ.COM"/>
    <n v="2211438514"/>
    <n v="966566503856"/>
    <s v="شــكــوى"/>
    <n v="1"/>
    <n v="1"/>
    <n v="4"/>
    <n v="12"/>
    <n v="4"/>
    <s v="EE048955713SA"/>
    <s v="EE048955713SA"/>
    <m/>
    <m/>
    <m/>
    <m/>
    <m/>
    <m/>
    <x v="4"/>
    <x v="4"/>
    <s v=""/>
    <s v=""/>
    <s v="نصر "/>
    <s v=""/>
    <s v="M"/>
    <s v=""/>
  </r>
  <r>
    <s v="42739hany samir mohamedsamirhany88@gmail.comشــكــوى"/>
    <d v="2017-01-04T00:00:00"/>
    <d v="1899-12-30T12:06:27"/>
    <s v="hany samir mohamed"/>
    <s v="Egypt (‫مصر‬‎)"/>
    <s v="samirhany88@gmail.com"/>
    <n v="27305011204071"/>
    <n v="1144320003"/>
    <s v="شــكــوى"/>
    <n v="1"/>
    <n v="1"/>
    <n v="4"/>
    <n v="12"/>
    <n v="4"/>
    <m/>
    <m/>
    <m/>
    <m/>
    <m/>
    <m/>
    <m/>
    <m/>
    <x v="0"/>
    <x v="0"/>
    <s v="730501"/>
    <d v="1973-05-01T00:00:00"/>
    <s v="hany "/>
    <n v="43"/>
    <s v="M"/>
    <s v="الدقهلية"/>
  </r>
  <r>
    <s v="42739محمد الباروديmohamedelbaroudy80@gmail.comشــكــوى"/>
    <d v="2017-01-04T00:00:00"/>
    <d v="1899-12-30T11:58:10"/>
    <s v="محمد البارودي"/>
    <s v="Egypt (‫مصر‬‎)"/>
    <s v="mohamedelbaroudy80@gmail.com"/>
    <n v="27903211802211"/>
    <n v="1000469489"/>
    <s v="شــكــوى"/>
    <n v="1"/>
    <n v="1"/>
    <n v="4"/>
    <n v="11"/>
    <n v="4"/>
    <m/>
    <m/>
    <m/>
    <m/>
    <m/>
    <m/>
    <m/>
    <m/>
    <x v="0"/>
    <x v="0"/>
    <s v="790321"/>
    <d v="1979-03-21T00:00:00"/>
    <s v="محمد "/>
    <n v="37"/>
    <s v="M"/>
    <s v="البحيرة"/>
  </r>
  <r>
    <s v="42739Karim Tarek Imamktimam@gmail.comاستفسار عن مسار الطرد"/>
    <d v="2017-01-04T00:00:00"/>
    <d v="1899-12-30T11:11:48"/>
    <s v="Karim Tarek Imam"/>
    <s v="Egypt (‫مصر‬‎)"/>
    <s v="ktimam@gmail.com"/>
    <n v="2830123010186"/>
    <n v="1225616666"/>
    <s v="استفسار عن مسار الطرد"/>
    <n v="1"/>
    <n v="1"/>
    <n v="4"/>
    <n v="11"/>
    <n v="4"/>
    <s v="RC303915978NL"/>
    <m/>
    <m/>
    <m/>
    <m/>
    <m/>
    <m/>
    <m/>
    <x v="9"/>
    <x v="12"/>
    <s v=""/>
    <s v=""/>
    <s v="Karim "/>
    <s v=""/>
    <s v="M"/>
    <s v=""/>
  </r>
  <r>
    <s v="42739أميرة حسن على الهلاوىayyada@gupco.netأخـــــرى"/>
    <d v="2017-01-04T00:00:00"/>
    <d v="1899-12-30T09:27:38"/>
    <s v="أميرة حسن على الهلاوى"/>
    <s v="Egypt (‫مصر‬‎)"/>
    <s v="ayyada@gupco.net"/>
    <n v="29306241200541"/>
    <n v="201098230277"/>
    <s v="أخـــــرى"/>
    <n v="1"/>
    <n v="1"/>
    <n v="4"/>
    <n v="9"/>
    <n v="4"/>
    <m/>
    <m/>
    <m/>
    <m/>
    <m/>
    <m/>
    <m/>
    <m/>
    <x v="0"/>
    <x v="0"/>
    <s v="930624"/>
    <d v="1993-06-24T00:00:00"/>
    <s v="أميرة "/>
    <n v="23"/>
    <s v="F"/>
    <s v="الدقهلية"/>
  </r>
  <r>
    <s v="42739محمد احمد ردادraddad_m@yahoo.comاستفســار عن خدمــة"/>
    <d v="2017-01-04T00:00:00"/>
    <d v="1899-12-30T06:52:18"/>
    <s v="محمد احمد رداد"/>
    <s v="Egypt (‫مصر‬‎)"/>
    <s v="raddad_m@yahoo.com"/>
    <n v="24305120101559"/>
    <n v="201002534191"/>
    <s v="استفســار عن خدمــة"/>
    <n v="1"/>
    <n v="1"/>
    <n v="4"/>
    <n v="6"/>
    <n v="4"/>
    <m/>
    <m/>
    <m/>
    <m/>
    <m/>
    <m/>
    <m/>
    <m/>
    <x v="0"/>
    <x v="0"/>
    <s v="430512"/>
    <d v="1943-05-12T00:00:00"/>
    <s v="محمد "/>
    <n v="73"/>
    <s v="M"/>
    <s v="القاهرة"/>
  </r>
  <r>
    <s v="42739هاني محمود حماد خميسbr.hanihammad@gmail.comشــكــوى"/>
    <d v="2017-01-04T00:00:00"/>
    <d v="1899-12-30T01:48:28"/>
    <s v="هاني محمود حماد خميس"/>
    <s v="Egypt (‫مصر‬‎)"/>
    <s v="br.hanihammad@gmail.com"/>
    <n v="2790217210189"/>
    <n v="1145349831"/>
    <s v="شــكــوى"/>
    <n v="1"/>
    <n v="1"/>
    <n v="4"/>
    <n v="1"/>
    <n v="4"/>
    <m/>
    <m/>
    <m/>
    <m/>
    <m/>
    <m/>
    <m/>
    <m/>
    <x v="0"/>
    <x v="0"/>
    <s v=""/>
    <s v=""/>
    <s v="هاني "/>
    <s v=""/>
    <s v="M"/>
    <s v=""/>
  </r>
  <r>
    <s v="42738عبدالرحمن اسماعيلapdo4118@gmail.comاستفســار عن خدمــة"/>
    <d v="2017-01-03T00:00:00"/>
    <d v="1899-12-30T20:06:01"/>
    <s v="عبدالرحمن اسماعيل"/>
    <s v="Egypt (‫مصر‬‎)"/>
    <s v="apdo4118@gmail.com"/>
    <n v="29104020103531"/>
    <n v="201114805667"/>
    <s v="استفســار عن خدمــة"/>
    <n v="1"/>
    <n v="1"/>
    <n v="3"/>
    <n v="20"/>
    <n v="3"/>
    <m/>
    <m/>
    <m/>
    <m/>
    <m/>
    <m/>
    <m/>
    <m/>
    <x v="0"/>
    <x v="0"/>
    <s v="910402"/>
    <d v="1991-04-02T00:00:00"/>
    <s v="عبدالرحمن "/>
    <n v="25"/>
    <s v="M"/>
    <s v="القاهرة"/>
  </r>
  <r>
    <s v="42738محمد سعد احمد جابرmohamedsaaad34@yahoo.comاستفسار عن مسار الطرد"/>
    <d v="2017-01-03T00:00:00"/>
    <d v="1899-12-30T19:48:43"/>
    <s v="محمد سعد احمد جابر"/>
    <s v="Egypt (‫مصر‬‎)"/>
    <s v="mohamedsaaad34@yahoo.com"/>
    <n v="26510140101172"/>
    <n v="201143984032"/>
    <s v="استفسار عن مسار الطرد"/>
    <n v="1"/>
    <n v="1"/>
    <n v="3"/>
    <n v="19"/>
    <n v="3"/>
    <s v="ek042906776sa"/>
    <m/>
    <m/>
    <m/>
    <m/>
    <m/>
    <m/>
    <m/>
    <x v="16"/>
    <x v="4"/>
    <s v="651014"/>
    <d v="1965-10-14T00:00:00"/>
    <s v="محمد "/>
    <n v="51"/>
    <s v="M"/>
    <s v="القاهرة"/>
  </r>
  <r>
    <s v="42738ضياء مصطفى كامل محمودdiaamax@gmail.comأخـــــرى"/>
    <d v="2017-01-03T00:00:00"/>
    <d v="1899-12-30T19:20:48"/>
    <s v="ضياء مصطفى كامل محمود"/>
    <s v="Egypt (‫مصر‬‎)"/>
    <s v="diaamax@gmail.com"/>
    <n v="28606192502897"/>
    <n v="1004949580"/>
    <s v="أخـــــرى"/>
    <n v="1"/>
    <n v="1"/>
    <n v="3"/>
    <n v="19"/>
    <n v="3"/>
    <m/>
    <m/>
    <m/>
    <m/>
    <m/>
    <m/>
    <m/>
    <m/>
    <x v="0"/>
    <x v="0"/>
    <s v="860619"/>
    <d v="1986-06-19T00:00:00"/>
    <s v="ضياء "/>
    <n v="30"/>
    <s v="M"/>
    <s v="أسيوط"/>
  </r>
  <r>
    <s v="42738محمود مختار احمد سليمانmahmoudmokhtarlove@gmail.comاستفسار عن مسار الطرد"/>
    <d v="2017-01-03T00:00:00"/>
    <d v="1899-12-30T17:53:31"/>
    <s v="محمود مختار احمد سليمان"/>
    <s v="Egypt (‫مصر‬‎)"/>
    <s v="mahmoudmokhtarlove@gmail.com"/>
    <n v="29705142101851"/>
    <n v="201152494699"/>
    <s v="استفسار عن مسار الطرد"/>
    <n v="1"/>
    <n v="1"/>
    <n v="3"/>
    <n v="17"/>
    <n v="3"/>
    <s v="RR144141591DE"/>
    <m/>
    <m/>
    <m/>
    <m/>
    <m/>
    <m/>
    <m/>
    <x v="1"/>
    <x v="2"/>
    <s v="970514"/>
    <d v="1997-05-14T00:00:00"/>
    <s v="محمود "/>
    <n v="19"/>
    <s v="M"/>
    <s v="الجيزة"/>
  </r>
  <r>
    <s v="42738عمر محمد محمود ابو المجدomarmagd87@hotmail.comشــكــوى"/>
    <d v="2017-01-03T00:00:00"/>
    <d v="1899-12-30T17:38:07"/>
    <s v="عمر محمد محمود ابو المجد"/>
    <s v="Egypt (‫مصر‬‎)"/>
    <s v="omarmagd87@hotmail.com"/>
    <n v="28703010206991"/>
    <n v="201061194066"/>
    <s v="شــكــوى"/>
    <n v="1"/>
    <n v="1"/>
    <n v="3"/>
    <n v="17"/>
    <n v="3"/>
    <s v="re700482806de"/>
    <m/>
    <m/>
    <m/>
    <m/>
    <m/>
    <m/>
    <m/>
    <x v="17"/>
    <x v="2"/>
    <s v="870301"/>
    <d v="1987-03-01T00:00:00"/>
    <s v="عمر "/>
    <n v="30"/>
    <s v="M"/>
    <s v="الإسكندرية"/>
  </r>
  <r>
    <s v="42738eman shabanemanmarco55@yahoo.comاستفسار عن مسار الطرد"/>
    <d v="2017-01-03T00:00:00"/>
    <d v="1899-12-30T16:35:40"/>
    <s v="eman shaban"/>
    <s v="Egypt (‫مصر‬‎)"/>
    <s v="emanmarco55@yahoo.com"/>
    <n v="27208150201421"/>
    <n v="122005947102"/>
    <s v="استفسار عن مسار الطرد"/>
    <n v="1"/>
    <n v="1"/>
    <n v="3"/>
    <n v="16"/>
    <n v="3"/>
    <s v="RA909684284IT"/>
    <m/>
    <m/>
    <m/>
    <m/>
    <m/>
    <m/>
    <m/>
    <x v="10"/>
    <x v="16"/>
    <s v="720815"/>
    <d v="1972-08-15T00:00:00"/>
    <s v="eman "/>
    <n v="44"/>
    <s v="F"/>
    <s v="الإسكندرية"/>
  </r>
  <r>
    <s v="42738شركة الهدى لالحاق العمالة المصريةnowjob40@yahoo.comشــكــوى"/>
    <d v="2017-01-03T00:00:00"/>
    <d v="1899-12-30T16:02:02"/>
    <s v="شركة الهدى لالحاق العمالة المصرية"/>
    <s v="Egypt (‫مصر‬‎)"/>
    <s v="nowjob40@yahoo.com"/>
    <n v="28107082400073"/>
    <n v="201011854499"/>
    <s v="شــكــوى"/>
    <n v="1"/>
    <n v="1"/>
    <n v="3"/>
    <n v="16"/>
    <n v="3"/>
    <s v="EE009126122EG"/>
    <m/>
    <m/>
    <m/>
    <m/>
    <m/>
    <m/>
    <m/>
    <x v="4"/>
    <x v="1"/>
    <s v="810708"/>
    <d v="1981-07-08T00:00:00"/>
    <s v="شركة "/>
    <n v="35"/>
    <s v="M"/>
    <s v="المنيا"/>
  </r>
  <r>
    <s v="42738محمد الحسنmuhammad.elhassan@icloud.comاستفسار عن مسار الطرد"/>
    <d v="2017-01-03T00:00:00"/>
    <d v="1899-12-30T15:34:05"/>
    <s v="محمد الحسن"/>
    <s v="Egypt (‫مصر‬‎)"/>
    <s v="muhammad.elhassan@icloud.com"/>
    <n v="28803262403476"/>
    <n v="21000670892"/>
    <s v="استفسار عن مسار الطرد"/>
    <n v="1"/>
    <n v="1"/>
    <n v="3"/>
    <n v="15"/>
    <n v="3"/>
    <s v="RU946252760GB"/>
    <m/>
    <m/>
    <m/>
    <m/>
    <m/>
    <m/>
    <m/>
    <x v="11"/>
    <x v="11"/>
    <s v="880326"/>
    <d v="1988-03-26T00:00:00"/>
    <s v="محمد "/>
    <n v="28"/>
    <s v="M"/>
    <s v="المنيا"/>
  </r>
  <r>
    <s v="42739محمد جابر حسونه علىHassona983@yahoo.comاستفسار عن مسار الطرد"/>
    <d v="2017-01-04T00:00:00"/>
    <d v="1899-12-30T21:03:53"/>
    <s v="محمد جابر حسونه على"/>
    <s v="Saudi Arabia (‫المملكة العربية السعودية‬‎)"/>
    <s v="Hassona983@yahoo.com"/>
    <n v="28302152201658"/>
    <n v="966547654042"/>
    <s v="استفسار عن مسار الطرد"/>
    <n v="1"/>
    <n v="1"/>
    <n v="4"/>
    <n v="21"/>
    <n v="4"/>
    <s v="RR039708183SA"/>
    <m/>
    <m/>
    <m/>
    <m/>
    <m/>
    <m/>
    <m/>
    <x v="1"/>
    <x v="4"/>
    <s v="830215"/>
    <d v="1983-02-15T00:00:00"/>
    <s v="محمد "/>
    <n v="34"/>
    <s v="M"/>
    <s v="بني سويف"/>
  </r>
  <r>
    <s v="42739عمادjuba5000@gmail.comاستفسار عن مسار الطرد"/>
    <d v="2017-01-04T00:00:00"/>
    <d v="1899-12-30T19:58:19"/>
    <s v="عماد"/>
    <s v="Egypt (‫مصر‬‎)"/>
    <s v="juba5000@gmail.com"/>
    <n v="29001302600754"/>
    <n v="1060090240"/>
    <s v="استفسار عن مسار الطرد"/>
    <n v="1"/>
    <n v="1"/>
    <n v="4"/>
    <n v="19"/>
    <n v="4"/>
    <s v="EE008891731EG"/>
    <m/>
    <m/>
    <m/>
    <m/>
    <m/>
    <m/>
    <m/>
    <x v="4"/>
    <x v="1"/>
    <s v="900130"/>
    <d v="1990-01-30T00:00:00"/>
    <s v="عماد"/>
    <n v="27"/>
    <s v="M"/>
    <s v="سوهاج"/>
  </r>
  <r>
    <s v="42739وليد اسامة محمود فريدwaleed_hr@hotmail.comشــكــوى"/>
    <d v="2017-01-04T00:00:00"/>
    <d v="1899-12-30T19:31:23"/>
    <s v="وليد اسامة محمود فريد"/>
    <s v="Egypt (‫مصر‬‎)"/>
    <s v="waleed_hr@hotmail.com"/>
    <n v="28403160104654"/>
    <n v="201005211527"/>
    <s v="شــكــوى"/>
    <n v="1"/>
    <n v="1"/>
    <n v="4"/>
    <n v="19"/>
    <n v="4"/>
    <s v="RR326182992EG"/>
    <m/>
    <m/>
    <m/>
    <m/>
    <m/>
    <m/>
    <m/>
    <x v="1"/>
    <x v="1"/>
    <s v="840316"/>
    <d v="1984-03-16T00:00:00"/>
    <s v="وليد "/>
    <n v="33"/>
    <s v="M"/>
    <s v="القاهرة"/>
  </r>
  <r>
    <s v="42739احمد شاهين عبد الوهاب المزينghghhkjjol@gmail.comاستفسار عن مسار الطرد"/>
    <d v="2017-01-04T00:00:00"/>
    <d v="1899-12-30T18:47:07"/>
    <s v="احمد شاهين عبد الوهاب المزين"/>
    <s v="Egypt (‫مصر‬‎)"/>
    <s v="ghghhkjjol@gmail.com"/>
    <s v=": 28910011614339"/>
    <n v="201095088511"/>
    <s v="استفسار عن مسار الطرد"/>
    <n v="1"/>
    <n v="1"/>
    <n v="4"/>
    <n v="18"/>
    <n v="4"/>
    <s v="EE025214735SA"/>
    <m/>
    <m/>
    <m/>
    <m/>
    <m/>
    <m/>
    <m/>
    <x v="4"/>
    <x v="4"/>
    <s v=""/>
    <s v=""/>
    <s v="احمد "/>
    <s v=""/>
    <s v="M"/>
    <s v=""/>
  </r>
  <r>
    <s v="42739محمد حسين عباسapas.a0@gmail.comاستفسار عن مسار الطرد"/>
    <d v="2017-01-04T00:00:00"/>
    <d v="1899-12-30T16:57:34"/>
    <s v="محمد حسين عباس"/>
    <s v="Egypt (‫مصر‬‎)"/>
    <s v="apas.a0@gmail.com"/>
    <n v="29606028800279"/>
    <n v="1012967588"/>
    <s v="استفسار عن مسار الطرد"/>
    <n v="1"/>
    <n v="1"/>
    <n v="4"/>
    <n v="16"/>
    <n v="4"/>
    <s v="RS662586539NL"/>
    <m/>
    <m/>
    <m/>
    <m/>
    <m/>
    <m/>
    <m/>
    <x v="12"/>
    <x v="12"/>
    <s v="960602"/>
    <d v="1996-06-02T00:00:00"/>
    <s v="محمد "/>
    <n v="20"/>
    <s v="M"/>
    <s v="خارج الجمهورية"/>
  </r>
  <r>
    <s v="42739إيمان علامEman.allam@gmail.comشــكــوى"/>
    <d v="2017-01-04T00:00:00"/>
    <d v="1899-12-30T16:57:25"/>
    <s v="إيمان علام"/>
    <s v="Egypt (‫مصر‬‎)"/>
    <s v="Eman.allam@gmail.com"/>
    <n v="28005188800189"/>
    <n v="201005216660"/>
    <s v="شــكــوى"/>
    <n v="1"/>
    <n v="1"/>
    <n v="4"/>
    <n v="16"/>
    <n v="4"/>
    <m/>
    <m/>
    <m/>
    <m/>
    <m/>
    <m/>
    <m/>
    <m/>
    <x v="0"/>
    <x v="0"/>
    <s v="800518"/>
    <d v="1980-05-18T00:00:00"/>
    <s v="إيمان "/>
    <n v="36"/>
    <s v="F"/>
    <s v="خارج الجمهورية"/>
  </r>
  <r>
    <s v="42739rasha mohamed hassandolcey_2k@hotmail.comاستفسار عن مسار الطرد"/>
    <d v="2017-01-04T00:00:00"/>
    <d v="1899-12-30T16:16:46"/>
    <s v="rasha mohamed hassan"/>
    <s v="Egypt (‫مصر‬‎)"/>
    <s v="dolcey_2k@hotmail.com"/>
    <n v="28606120101189"/>
    <n v="201009183250"/>
    <s v="استفسار عن مسار الطرد"/>
    <n v="1"/>
    <n v="1"/>
    <n v="4"/>
    <n v="16"/>
    <n v="4"/>
    <s v="CG005416141DE"/>
    <m/>
    <m/>
    <m/>
    <m/>
    <m/>
    <m/>
    <m/>
    <x v="18"/>
    <x v="2"/>
    <s v="860612"/>
    <d v="1986-06-12T00:00:00"/>
    <s v="rasha "/>
    <n v="30"/>
    <s v="F"/>
    <s v="القاهرة"/>
  </r>
  <r>
    <s v="42739اسعد سناده فوزىsaadon0000@yahoo.comشــكــوى"/>
    <d v="2017-01-04T00:00:00"/>
    <d v="1899-12-30T15:37:26"/>
    <s v="اسعد سناده فوزى"/>
    <s v="Egypt (‫مصر‬‎)"/>
    <s v="saadon0000@yahoo.com"/>
    <n v="29012052602219"/>
    <n v="201275592902"/>
    <s v="شــكــوى"/>
    <n v="1"/>
    <n v="1"/>
    <n v="4"/>
    <n v="15"/>
    <n v="4"/>
    <m/>
    <m/>
    <m/>
    <m/>
    <m/>
    <m/>
    <m/>
    <m/>
    <x v="0"/>
    <x v="0"/>
    <s v="901205"/>
    <d v="1990-12-05T00:00:00"/>
    <s v="اسعد "/>
    <n v="26"/>
    <s v="M"/>
    <s v="سوهاج"/>
  </r>
  <r>
    <s v="42739سامح بهي الدين الحسيني متوليeng.samehmetwally@yahoo.comاستفسار عن مسار الطرد"/>
    <d v="2017-01-04T00:00:00"/>
    <d v="1899-12-30T15:31:05"/>
    <s v="سامح بهي الدين الحسيني متولي"/>
    <s v="Egypt (‫مصر‬‎)"/>
    <s v="eng.samehmetwally@yahoo.com"/>
    <n v="28508091402253"/>
    <n v="201274244177"/>
    <s v="استفسار عن مسار الطرد"/>
    <n v="1"/>
    <n v="1"/>
    <n v="4"/>
    <n v="15"/>
    <n v="4"/>
    <s v="RE453912795SE"/>
    <m/>
    <m/>
    <m/>
    <m/>
    <m/>
    <m/>
    <m/>
    <x v="17"/>
    <x v="17"/>
    <s v="850809"/>
    <d v="1985-08-09T00:00:00"/>
    <s v="سامح "/>
    <n v="31"/>
    <s v="M"/>
    <s v="القليوبية"/>
  </r>
  <r>
    <s v="42739مصطفي ناجي محمدMostafan@hotmail.comاستفسار عن مسار الطرد"/>
    <d v="2017-01-04T00:00:00"/>
    <d v="1899-12-30T14:39:36"/>
    <s v="مصطفي ناجي محمد"/>
    <s v="Egypt (‫مصر‬‎)"/>
    <s v="Mostafan@hotmail.com"/>
    <n v="28306150201214"/>
    <n v="201025008066"/>
    <s v="استفسار عن مسار الطرد"/>
    <n v="1"/>
    <n v="1"/>
    <n v="4"/>
    <n v="14"/>
    <n v="4"/>
    <s v="RS720961908NL"/>
    <m/>
    <m/>
    <m/>
    <m/>
    <m/>
    <m/>
    <m/>
    <x v="12"/>
    <x v="12"/>
    <s v="830615"/>
    <d v="1983-06-15T00:00:00"/>
    <s v="مصطفي "/>
    <n v="33"/>
    <s v="M"/>
    <s v="الإسكندرية"/>
  </r>
  <r>
    <s v="42739عبدالرحمن اسماعيلapdo4118@gmail.comاستفســار عن خدمــة"/>
    <d v="2017-01-04T00:00:00"/>
    <d v="1899-12-30T14:16:58"/>
    <s v="عبدالرحمن اسماعيل"/>
    <s v="Egypt (‫مصر‬‎)"/>
    <s v="apdo4118@gmail.com"/>
    <n v="29104020103531"/>
    <n v="201114805667"/>
    <s v="استفســار عن خدمــة"/>
    <n v="1"/>
    <n v="1"/>
    <n v="4"/>
    <n v="14"/>
    <n v="4"/>
    <m/>
    <m/>
    <m/>
    <m/>
    <m/>
    <m/>
    <m/>
    <m/>
    <x v="0"/>
    <x v="0"/>
    <s v="910402"/>
    <d v="1991-04-02T00:00:00"/>
    <s v="عبدالرحمن "/>
    <n v="25"/>
    <s v="M"/>
    <s v="القاهرة"/>
  </r>
  <r>
    <s v="42739Rasha Maged Ahmed Abdel Gawadrasha_maged@hotmail.comشــكــوى"/>
    <d v="2017-01-04T00:00:00"/>
    <d v="1899-12-30T14:05:00"/>
    <s v="Rasha Maged Ahmed Abdel Gawad"/>
    <s v="Egypt (‫مصر‬‎)"/>
    <s v="rasha_maged@hotmail.com"/>
    <n v="27404268800145"/>
    <n v="1118050000"/>
    <s v="شــكــوى"/>
    <n v="1"/>
    <n v="1"/>
    <n v="4"/>
    <n v="14"/>
    <n v="4"/>
    <s v="RO630607731CN"/>
    <m/>
    <m/>
    <m/>
    <m/>
    <m/>
    <m/>
    <m/>
    <x v="19"/>
    <x v="8"/>
    <s v="740426"/>
    <d v="1974-04-26T00:00:00"/>
    <s v="Rasha "/>
    <n v="42"/>
    <s v="F"/>
    <s v="خارج الجمهورية"/>
  </r>
  <r>
    <s v="42739احمد محمد حسنAgwa4@hotmail.comأخـــــرى"/>
    <d v="2017-01-04T00:00:00"/>
    <d v="1899-12-30T13:51:59"/>
    <s v="احمد محمد حسن"/>
    <s v="Egypt (‫مصر‬‎)"/>
    <s v="Agwa4@hotmail.com"/>
    <n v="28810130102091"/>
    <n v="201113045589"/>
    <s v="أخـــــرى"/>
    <n v="1"/>
    <n v="1"/>
    <n v="4"/>
    <n v="13"/>
    <n v="4"/>
    <m/>
    <m/>
    <m/>
    <m/>
    <m/>
    <m/>
    <m/>
    <m/>
    <x v="0"/>
    <x v="0"/>
    <s v="881013"/>
    <d v="1988-10-13T00:00:00"/>
    <s v="احمد "/>
    <n v="28"/>
    <s v="M"/>
    <s v="القاهرة"/>
  </r>
  <r>
    <s v="42739احمد عبدالنبى عبدالواحدaaae.khatab@gmail.comشــكــوى"/>
    <d v="2017-01-04T00:00:00"/>
    <d v="1899-12-30T13:51:42"/>
    <s v="احمد عبدالنبى عبدالواحد"/>
    <s v="Egypt (‫مصر‬‎)"/>
    <s v="aaae.khatab@gmail.com"/>
    <n v="28610232101014"/>
    <n v="1004661718"/>
    <s v="شــكــوى"/>
    <n v="1"/>
    <n v="1"/>
    <n v="4"/>
    <n v="13"/>
    <n v="4"/>
    <m/>
    <m/>
    <m/>
    <m/>
    <m/>
    <m/>
    <m/>
    <m/>
    <x v="0"/>
    <x v="0"/>
    <s v="861023"/>
    <d v="1986-10-23T00:00:00"/>
    <s v="احمد "/>
    <n v="30"/>
    <s v="M"/>
    <s v="الجيزة"/>
  </r>
  <r>
    <s v="42739مارك ميخائيل وهبهmark201673@gmail.comشــكــوى"/>
    <d v="2017-01-04T00:00:00"/>
    <d v="1899-12-30T13:41:05"/>
    <s v="مارك ميخائيل وهبه"/>
    <s v="Egypt (‫مصر‬‎)"/>
    <s v="mark201673@gmail.com"/>
    <n v="28910160200598"/>
    <n v="201016156860"/>
    <s v="شــكــوى"/>
    <n v="1"/>
    <n v="1"/>
    <n v="4"/>
    <n v="13"/>
    <n v="4"/>
    <s v="EE602204351EG"/>
    <s v="EE602204405EG"/>
    <m/>
    <m/>
    <m/>
    <m/>
    <m/>
    <m/>
    <x v="4"/>
    <x v="1"/>
    <s v="891016"/>
    <d v="1989-10-16T00:00:00"/>
    <s v="مارك "/>
    <n v="27"/>
    <s v="M"/>
    <s v="الإسكندرية"/>
  </r>
  <r>
    <s v="42739عبدالغنى اسماعيل محمدa_ghany@hotmail.comاستفسار عن مسار الطرد"/>
    <d v="2017-01-04T00:00:00"/>
    <d v="1899-12-30T13:31:01"/>
    <s v="عبدالغنى اسماعيل محمد"/>
    <s v="Egypt (‫مصر‬‎)"/>
    <s v="a_ghany@hotmail.com"/>
    <n v="25408010201172"/>
    <n v="201223974679"/>
    <s v="استفسار عن مسار الطرد"/>
    <n v="1"/>
    <n v="1"/>
    <n v="4"/>
    <n v="13"/>
    <n v="4"/>
    <s v="RR602626496EG"/>
    <m/>
    <m/>
    <m/>
    <m/>
    <m/>
    <m/>
    <m/>
    <x v="1"/>
    <x v="1"/>
    <s v="540801"/>
    <d v="1954-08-01T00:00:00"/>
    <s v="عبدالغنى "/>
    <n v="62"/>
    <s v="M"/>
    <s v="الإسكندرية"/>
  </r>
  <r>
    <s v="42739ahmed mohamed el-shamaaahmed_elshamaa97@yahoo.comاستفسار عن مسار الطرد"/>
    <d v="2017-01-04T00:00:00"/>
    <d v="1899-12-30T21:48:37"/>
    <s v="ahmed mohamed el-shamaa"/>
    <s v="Egypt (‫مصر‬‎)"/>
    <s v="ahmed_elshamaa97@yahoo.com"/>
    <n v="28401011824137"/>
    <n v="201003372534"/>
    <s v="استفسار عن مسار الطرد"/>
    <n v="1"/>
    <n v="1"/>
    <n v="4"/>
    <n v="21"/>
    <n v="4"/>
    <s v="RR326180254EG"/>
    <m/>
    <m/>
    <m/>
    <m/>
    <m/>
    <m/>
    <m/>
    <x v="1"/>
    <x v="1"/>
    <s v="840101"/>
    <d v="1984-01-01T00:00:00"/>
    <s v="ahmed "/>
    <n v="33"/>
    <s v="M"/>
    <s v="البحيرة"/>
  </r>
  <r>
    <s v="42739نرمين عليNermeenali@hotmail.comاستفسار عن مسار الطرد"/>
    <d v="2017-01-04T00:00:00"/>
    <d v="1899-12-30T23:24:30"/>
    <s v="نرمين علي"/>
    <s v="Egypt (‫مصر‬‎)"/>
    <s v="Nermeenali@hotmail.com"/>
    <n v="28212278800043"/>
    <n v="201013432959"/>
    <s v="استفسار عن مسار الطرد"/>
    <n v="1"/>
    <n v="1"/>
    <n v="4"/>
    <n v="23"/>
    <n v="4"/>
    <s v="Ee009765805eg"/>
    <m/>
    <m/>
    <m/>
    <m/>
    <m/>
    <m/>
    <m/>
    <x v="4"/>
    <x v="1"/>
    <s v="821227"/>
    <d v="1982-12-27T00:00:00"/>
    <s v="نرمين "/>
    <n v="34"/>
    <s v="F"/>
    <s v="خارج الجمهورية"/>
  </r>
  <r>
    <s v="42739أحمد محمد الباروديahmad.mohammad.elbaroudy@gmail.comاستفســار عن خدمــة"/>
    <d v="2017-01-04T00:00:00"/>
    <d v="1899-12-30T23:20:17"/>
    <s v="أحمد محمد البارودي"/>
    <s v="Egypt (‫مصر‬‎)"/>
    <s v="ahmad.mohammad.elbaroudy@gmail.com"/>
    <n v="29512081400571"/>
    <n v="201002956589"/>
    <s v="استفســار عن خدمــة"/>
    <n v="1"/>
    <n v="1"/>
    <n v="4"/>
    <n v="23"/>
    <n v="4"/>
    <m/>
    <m/>
    <m/>
    <m/>
    <m/>
    <m/>
    <m/>
    <m/>
    <x v="0"/>
    <x v="0"/>
    <s v="951208"/>
    <d v="1995-12-08T00:00:00"/>
    <s v="أحمد "/>
    <n v="21"/>
    <s v="M"/>
    <s v="القليوبية"/>
  </r>
  <r>
    <s v="42739محمد سيدmsko1965@yahoo.comاستفسار عن مسار الطرد"/>
    <d v="2017-01-04T00:00:00"/>
    <d v="1899-12-30T22:50:10"/>
    <s v="محمد سيد"/>
    <s v="Kuwait (‫الكويت‬‎)"/>
    <s v="msko1965@yahoo.com"/>
    <n v="100337"/>
    <n v="1223860932"/>
    <s v="استفسار عن مسار الطرد"/>
    <n v="1"/>
    <n v="1"/>
    <n v="4"/>
    <n v="22"/>
    <n v="4"/>
    <m/>
    <m/>
    <m/>
    <m/>
    <m/>
    <m/>
    <m/>
    <m/>
    <x v="0"/>
    <x v="0"/>
    <s v=""/>
    <s v=""/>
    <s v="محمد "/>
    <s v=""/>
    <s v="M"/>
    <s v=""/>
  </r>
  <r>
    <s v="42739ابراهيم سرحانihsarhan2005@yahoo.comاستفسار عن مسار الطرد"/>
    <d v="2017-01-04T00:00:00"/>
    <d v="1899-12-30T22:45:48"/>
    <s v="ابراهيم سرحان"/>
    <s v="Saudi Arabia (‫المملكة العربية السعودية‬‎)"/>
    <s v="ihsarhan2005@yahoo.com"/>
    <s v=": A11535811"/>
    <n v="966544199466"/>
    <s v="استفسار عن مسار الطرد"/>
    <n v="1"/>
    <n v="1"/>
    <n v="4"/>
    <n v="22"/>
    <n v="4"/>
    <s v="RR016646494EG"/>
    <m/>
    <m/>
    <m/>
    <m/>
    <m/>
    <m/>
    <m/>
    <x v="1"/>
    <x v="1"/>
    <s v=""/>
    <s v=""/>
    <s v="ابراهيم "/>
    <s v=""/>
    <s v="M"/>
    <s v=""/>
  </r>
  <r>
    <s v="42739محمد توفيقabuzyd@gmail.comشــكــوى"/>
    <d v="2017-01-04T00:00:00"/>
    <d v="1899-12-30T22:17:48"/>
    <s v="محمد توفيق"/>
    <s v="Egypt (‫مصر‬‎)"/>
    <s v="abuzyd@gmail.com"/>
    <n v="27512281800992"/>
    <n v="201098129836"/>
    <s v="شــكــوى"/>
    <n v="1"/>
    <n v="1"/>
    <n v="4"/>
    <n v="22"/>
    <n v="4"/>
    <m/>
    <m/>
    <m/>
    <m/>
    <m/>
    <m/>
    <m/>
    <m/>
    <x v="0"/>
    <x v="0"/>
    <s v="751228"/>
    <d v="1975-12-28T00:00:00"/>
    <s v="محمد "/>
    <n v="41"/>
    <s v="M"/>
    <s v="البحيرة"/>
  </r>
  <r>
    <s v="42740شركة أولاد عبد السند للاستيراد والتصديرaoladabdelsanad@gmail.comاستفسار عن مسار الطرد"/>
    <d v="2017-01-05T00:00:00"/>
    <d v="1899-12-30T10:52:29"/>
    <s v="شركة أولاد عبد السند للاستيراد والتصدير"/>
    <s v="Egypt (‫مصر‬‎)"/>
    <s v="aoladabdelsanad@gmail.com"/>
    <n v="26807202400336"/>
    <n v="201001356133"/>
    <s v="استفسار عن مسار الطرد"/>
    <n v="1"/>
    <n v="1"/>
    <n v="5"/>
    <n v="10"/>
    <n v="5"/>
    <s v="EE602244506EG"/>
    <m/>
    <m/>
    <m/>
    <m/>
    <m/>
    <m/>
    <m/>
    <x v="4"/>
    <x v="1"/>
    <s v="680720"/>
    <d v="1968-07-20T00:00:00"/>
    <s v="شركة "/>
    <n v="48"/>
    <s v="M"/>
    <s v="المنيا"/>
  </r>
  <r>
    <s v="42740محمد محمود نصرmohamed-nasr@t-online.deاستفسار عن مسار الطرد"/>
    <d v="2017-01-05T00:00:00"/>
    <d v="1899-12-30T10:48:58"/>
    <s v="محمد محمود نصر"/>
    <s v="Egypt (‫مصر‬‎)"/>
    <s v="mohamed-nasr@t-online.de"/>
    <n v="24207270101699"/>
    <n v="1227866953"/>
    <s v="استفسار عن مسار الطرد"/>
    <n v="1"/>
    <n v="1"/>
    <n v="5"/>
    <n v="10"/>
    <n v="5"/>
    <s v="RR168512629DE"/>
    <m/>
    <m/>
    <m/>
    <m/>
    <m/>
    <m/>
    <m/>
    <x v="1"/>
    <x v="2"/>
    <s v="420727"/>
    <d v="1942-07-27T00:00:00"/>
    <s v="محمد "/>
    <n v="74"/>
    <s v="M"/>
    <s v="القاهرة"/>
  </r>
  <r>
    <s v="42740Moahmed Sabrymohamed.sabry1986@gmail.comاستفسار عن مسار الطرد"/>
    <d v="2017-01-05T00:00:00"/>
    <d v="1899-12-30T10:46:05"/>
    <s v="Moahmed Sabry"/>
    <s v="Egypt (‫مصر‬‎)"/>
    <s v="mohamed.sabry1986@gmail.com"/>
    <n v="28605111301535"/>
    <n v="1018349941"/>
    <s v="استفسار عن مسار الطرد"/>
    <n v="1"/>
    <n v="1"/>
    <n v="5"/>
    <n v="10"/>
    <n v="5"/>
    <s v="EE045754933SA"/>
    <m/>
    <m/>
    <m/>
    <m/>
    <m/>
    <m/>
    <m/>
    <x v="4"/>
    <x v="4"/>
    <s v="860511"/>
    <d v="1986-05-11T00:00:00"/>
    <s v="Moahmed "/>
    <n v="30"/>
    <s v="M"/>
    <s v="الشرقية"/>
  </r>
  <r>
    <s v="42740ahmed elwanymr_cool911@hotmail.comاستفسار عن مسار الطرد"/>
    <d v="2017-01-05T00:00:00"/>
    <d v="1899-12-30T10:36:07"/>
    <s v="ahmed elwany"/>
    <s v="Egypt (‫مصر‬‎)"/>
    <s v="mr_cool911@hotmail.com"/>
    <n v="28007310400114"/>
    <n v="201001666859"/>
    <s v="استفسار عن مسار الطرد"/>
    <n v="1"/>
    <n v="1"/>
    <n v="5"/>
    <n v="10"/>
    <n v="5"/>
    <s v="RR326184335EG"/>
    <m/>
    <m/>
    <m/>
    <m/>
    <m/>
    <m/>
    <m/>
    <x v="1"/>
    <x v="1"/>
    <s v="800731"/>
    <d v="1980-07-31T00:00:00"/>
    <s v="ahmed "/>
    <n v="36"/>
    <s v="M"/>
    <s v="السويس"/>
  </r>
  <r>
    <s v="42740المكاوى ابراهيم المكاوى حرازmekawy_haraz@yahoo.comاستفسار عن مسار الطرد"/>
    <d v="2017-01-05T00:00:00"/>
    <d v="1899-12-30T10:18:48"/>
    <s v="المكاوى ابراهيم المكاوى حراز"/>
    <s v="Egypt (‫مصر‬‎)"/>
    <s v="mekawy_haraz@yahoo.com"/>
    <n v="28211191600777"/>
    <n v="201000017887"/>
    <s v="استفسار عن مسار الطرد"/>
    <n v="1"/>
    <n v="1"/>
    <n v="5"/>
    <n v="10"/>
    <n v="5"/>
    <s v="EE056356915SA"/>
    <m/>
    <m/>
    <m/>
    <m/>
    <m/>
    <m/>
    <m/>
    <x v="4"/>
    <x v="4"/>
    <s v="821119"/>
    <d v="1982-11-19T00:00:00"/>
    <s v="المكاوى "/>
    <n v="34"/>
    <s v="M"/>
    <s v="الغربية"/>
  </r>
  <r>
    <s v="42740Ahmed Kotbahmedmslm@hotmail.comاستفســار عن خدمــة"/>
    <d v="2017-01-05T00:00:00"/>
    <d v="1899-12-30T09:17:57"/>
    <s v="Ahmed Kotb"/>
    <s v="Egypt (‫مصر‬‎)"/>
    <s v="ahmedmslm@hotmail.com"/>
    <n v="27501301200031"/>
    <n v="201007028129"/>
    <s v="استفســار عن خدمــة"/>
    <n v="1"/>
    <n v="1"/>
    <n v="5"/>
    <n v="9"/>
    <n v="5"/>
    <m/>
    <m/>
    <m/>
    <m/>
    <m/>
    <m/>
    <m/>
    <m/>
    <x v="0"/>
    <x v="0"/>
    <s v="750130"/>
    <d v="1975-01-30T00:00:00"/>
    <s v="Ahmed "/>
    <n v="42"/>
    <s v="M"/>
    <s v="الدقهلية"/>
  </r>
  <r>
    <s v="42740Mahmoud Said Morsymahmoudmorsy888@gmail.comاستفسار عن مسار الطرد"/>
    <d v="2017-01-05T00:00:00"/>
    <d v="1899-12-30T08:51:28"/>
    <s v="Mahmoud Said Morsy"/>
    <s v="Oman (‫عُمان‬‎)"/>
    <s v="mahmoudmorsy888@gmail.com"/>
    <s v=": A14258824"/>
    <n v="201004408826"/>
    <s v="استفسار عن مسار الطرد"/>
    <n v="1"/>
    <n v="1"/>
    <n v="5"/>
    <n v="8"/>
    <n v="5"/>
    <s v="EE010049562OM"/>
    <m/>
    <m/>
    <m/>
    <m/>
    <m/>
    <m/>
    <m/>
    <x v="4"/>
    <x v="18"/>
    <s v=""/>
    <s v=""/>
    <s v="Mahmoud "/>
    <s v=""/>
    <s v="M"/>
    <s v=""/>
  </r>
  <r>
    <s v="42740حنان محمد احمد محمد البرعيmizo_fth2007@yahoo.comشــكــوى"/>
    <d v="2017-01-05T00:00:00"/>
    <d v="1899-12-30T07:28:03"/>
    <s v="حنان محمد احمد محمد البرعي"/>
    <s v="Egypt (‫مصر‬‎)"/>
    <s v="mizo_fth2007@yahoo.com"/>
    <n v="28903010111108"/>
    <n v="201010377765"/>
    <s v="شــكــوى"/>
    <n v="1"/>
    <n v="1"/>
    <n v="5"/>
    <n v="7"/>
    <n v="5"/>
    <m/>
    <m/>
    <m/>
    <m/>
    <m/>
    <m/>
    <m/>
    <m/>
    <x v="0"/>
    <x v="0"/>
    <s v="890301"/>
    <d v="1989-03-01T00:00:00"/>
    <s v="حنان "/>
    <n v="28"/>
    <s v="F"/>
    <s v="القاهرة"/>
  </r>
  <r>
    <s v="42740د/ أيمن علي عاشورashour123@hotmail.comشــكــوى"/>
    <d v="2017-01-05T00:00:00"/>
    <d v="1899-12-30T02:05:38"/>
    <s v="د/ أيمن علي عاشور"/>
    <s v="Egypt (‫مصر‬‎)"/>
    <s v="ashour123@hotmail.com"/>
    <n v="25803211602457"/>
    <n v="201144683683"/>
    <s v="شــكــوى"/>
    <n v="1"/>
    <n v="1"/>
    <n v="5"/>
    <n v="2"/>
    <n v="5"/>
    <m/>
    <m/>
    <m/>
    <m/>
    <m/>
    <m/>
    <m/>
    <m/>
    <x v="20"/>
    <x v="19"/>
    <n v="580321"/>
    <d v="1958-03-21T00:00:00"/>
    <s v="أيمن"/>
    <n v="58"/>
    <s v="M"/>
    <s v="الغربية"/>
  </r>
  <r>
    <s v="42740خالد السيد مسعدKhaled212116@gmail.comاستفسار عن مسار الطرد"/>
    <d v="2017-01-05T00:00:00"/>
    <d v="1899-12-30T12:11:03"/>
    <s v="خالد السيد مسعد"/>
    <s v="Egypt (‫مصر‬‎)"/>
    <s v="Khaled212116@gmail.com"/>
    <n v="27301081204111"/>
    <n v="201060669666"/>
    <s v="استفسار عن مسار الطرد"/>
    <n v="1"/>
    <n v="1"/>
    <n v="5"/>
    <n v="12"/>
    <n v="5"/>
    <m/>
    <m/>
    <m/>
    <m/>
    <m/>
    <m/>
    <m/>
    <m/>
    <x v="20"/>
    <x v="19"/>
    <n v="730108"/>
    <d v="1973-01-08T00:00:00"/>
    <s v="خالد "/>
    <n v="43"/>
    <s v="M"/>
    <s v="الدقهلية"/>
  </r>
  <r>
    <s v="42740محمود حسن محمد حسنwzakissidie@hotmail.comشــكــوى"/>
    <d v="2017-01-05T00:00:00"/>
    <d v="1899-12-30T12:02:00"/>
    <s v="محمود حسن محمد حسن"/>
    <s v="Egypt (‫مصر‬‎)"/>
    <s v="wzakissidie@hotmail.com"/>
    <n v="28402263200078"/>
    <n v="201003854835"/>
    <s v="شــكــوى"/>
    <n v="1"/>
    <n v="1"/>
    <n v="5"/>
    <n v="12"/>
    <n v="5"/>
    <s v="RS349715479CN"/>
    <m/>
    <m/>
    <m/>
    <m/>
    <m/>
    <m/>
    <m/>
    <x v="12"/>
    <x v="8"/>
    <n v="840226"/>
    <d v="1984-02-26T00:00:00"/>
    <s v="محمود "/>
    <n v="32"/>
    <s v="M"/>
    <s v="الوادى الجديد"/>
  </r>
  <r>
    <s v="42740أحمد صلاح عبدالستارSalah0000070@gmail.comشــكــوى"/>
    <d v="2017-01-05T00:00:00"/>
    <d v="1899-12-30T13:30:34"/>
    <s v="أحمد صلاح عبدالستار"/>
    <s v="Egypt (‫مصر‬‎)"/>
    <s v="Salah0000070@gmail.com"/>
    <s v="28806011320279"/>
    <s v="201003102123"/>
    <s v="شــكــوى"/>
    <n v="1"/>
    <n v="1"/>
    <n v="5"/>
    <n v="13"/>
    <n v="5"/>
    <s v=""/>
    <s v=""/>
    <s v=""/>
    <s v=""/>
    <s v=""/>
    <s v=""/>
    <s v=""/>
    <s v=""/>
    <x v="0"/>
    <x v="0"/>
    <s v="880601"/>
    <d v="1988-06-01T00:00:00"/>
    <s v="أحمد "/>
    <n v="28"/>
    <s v="M"/>
    <s v="الشرقية"/>
  </r>
  <r>
    <s v="42740محمد عبد العاطيm.abdelati@gmail.comاستفســار فنـى"/>
    <d v="2017-01-05T00:00:00"/>
    <d v="1899-12-30T12:54:44"/>
    <s v="محمد عبد العاطي"/>
    <s v="Egypt (‫مصر‬‎)"/>
    <s v="m.abdelati@gmail.com"/>
    <s v="28310221401314"/>
    <s v="201221999931"/>
    <s v="استفســار فنـى"/>
    <n v="1"/>
    <n v="1"/>
    <n v="5"/>
    <n v="12"/>
    <n v="5"/>
    <s v="RX557685995DE"/>
    <s v=""/>
    <s v=""/>
    <s v=""/>
    <s v=""/>
    <s v=""/>
    <s v=""/>
    <s v=""/>
    <x v="5"/>
    <x v="2"/>
    <s v="831022"/>
    <d v="1983-10-22T00:00:00"/>
    <s v="محمد "/>
    <n v="33"/>
    <s v="M"/>
    <s v="القليوبية"/>
  </r>
  <r>
    <s v="42741محمد السيد رمضانCheetah.alsayed@gmail.comاستفسار عن مسار الطرد"/>
    <d v="2017-01-06T00:00:00"/>
    <d v="1899-12-30T18:52:13"/>
    <s v="محمد السيد رمضان"/>
    <s v="Hungary (Magyarország)"/>
    <s v="Cheetah.alsayed@gmail.com"/>
    <s v="29310171600331"/>
    <s v="+36206255780"/>
    <s v="استفسار عن مسار الطرد"/>
    <n v="1"/>
    <n v="1"/>
    <n v="6"/>
    <n v="18"/>
    <n v="6"/>
    <s v="RR327761746HU"/>
    <s v=""/>
    <s v=""/>
    <s v=""/>
    <s v=""/>
    <s v=""/>
    <s v=""/>
    <s v=""/>
    <x v="1"/>
    <x v="20"/>
    <s v="931017"/>
    <d v="1993-10-17T00:00:00"/>
    <s v="محمد "/>
    <n v="23"/>
    <s v="M"/>
    <s v="الغربية"/>
  </r>
  <r>
    <s v="42741احمد محمدAelaraby1@gmail.comاستفســار عن خدمــة"/>
    <d v="2017-01-06T00:00:00"/>
    <d v="1899-12-30T17:07:29"/>
    <s v="احمد محمد"/>
    <s v="United Arab Emirates (‫الإمارات العربية المتحدة‬‎)"/>
    <s v="Aelaraby1@gmail.com"/>
    <s v="784198874309739"/>
    <s v="00971503544104"/>
    <s v="استفســار عن خدمــة"/>
    <n v="1"/>
    <n v="1"/>
    <n v="6"/>
    <n v="17"/>
    <n v="6"/>
    <s v=""/>
    <s v=""/>
    <s v=""/>
    <s v=""/>
    <s v=""/>
    <s v=""/>
    <s v=""/>
    <s v=""/>
    <x v="0"/>
    <x v="0"/>
    <s v=""/>
    <s v=""/>
    <s v="احمد "/>
    <s v=""/>
    <s v="M"/>
    <s v=""/>
  </r>
  <r>
    <s v="42741ahmed rishadr.ahmedrisha@gmail.comاستفسار عن مسار الطرد"/>
    <d v="2017-01-06T00:00:00"/>
    <d v="1899-12-30T15:52:55"/>
    <s v="ahmed risha"/>
    <s v="Egypt (‫مصر‬‎)"/>
    <s v="dr.ahmedrisha@gmail.com"/>
    <s v="28103208800531"/>
    <s v="00201018788894"/>
    <s v="استفسار عن مسار الطرد"/>
    <n v="1"/>
    <n v="1"/>
    <n v="6"/>
    <n v="15"/>
    <n v="6"/>
    <s v="UM259474015US"/>
    <s v=""/>
    <s v=""/>
    <s v=""/>
    <s v=""/>
    <s v=""/>
    <s v=""/>
    <s v=""/>
    <x v="21"/>
    <x v="3"/>
    <s v="810320"/>
    <d v="1981-03-20T00:00:00"/>
    <s v="ahmed "/>
    <n v="35"/>
    <s v="M"/>
    <s v="خارج الجمهورية"/>
  </r>
  <r>
    <s v="42741mohamed ahmed hasanmido7es7es97@gmail.comاستفسار عن مسار الطرد"/>
    <d v="2017-01-06T00:00:00"/>
    <d v="1899-12-30T15:52:52"/>
    <s v="mohamed ahmed hasan"/>
    <s v="Egypt (‫مصر‬‎)"/>
    <s v="mido7es7es97@gmail.com"/>
    <s v="29701110101951"/>
    <s v="0201115533740"/>
    <s v="استفسار عن مسار الطرد"/>
    <n v="1"/>
    <n v="1"/>
    <n v="6"/>
    <n v="15"/>
    <n v="6"/>
    <s v="RR650000185CZ"/>
    <s v=""/>
    <s v=""/>
    <s v=""/>
    <s v=""/>
    <s v=""/>
    <s v=""/>
    <s v=""/>
    <x v="1"/>
    <x v="21"/>
    <s v="970111"/>
    <d v="1997-01-11T00:00:00"/>
    <s v="mohamed "/>
    <n v="19"/>
    <s v="M"/>
    <s v="القاهرة"/>
  </r>
  <r>
    <s v="42741كريم مندورkarimmandour2020@gmail.comاستفســار عن خدمــة"/>
    <d v="2017-01-06T00:00:00"/>
    <d v="1899-12-30T12:22:07"/>
    <s v="كريم مندور"/>
    <s v="Egypt (‫مصر‬‎)"/>
    <s v="karimmandour2020@gmail.com"/>
    <s v="29103290201538"/>
    <s v="201018365962"/>
    <s v="استفســار عن خدمــة"/>
    <n v="1"/>
    <n v="1"/>
    <n v="6"/>
    <n v="12"/>
    <n v="6"/>
    <s v=""/>
    <s v=""/>
    <s v=""/>
    <s v=""/>
    <s v=""/>
    <s v=""/>
    <s v=""/>
    <s v=""/>
    <x v="0"/>
    <x v="0"/>
    <s v="910329"/>
    <d v="1991-03-29T00:00:00"/>
    <s v="كريم "/>
    <n v="25"/>
    <s v="M"/>
    <s v="الإسكندرية"/>
  </r>
  <r>
    <s v="42741عبد المجيد فتحى عبد المجيدafathy@eg.ibm.comاستفسار عن مسار الطرد"/>
    <d v="2017-01-06T00:00:00"/>
    <d v="1899-12-30T09:56:33"/>
    <s v="عبد المجيد فتحى عبد المجيد"/>
    <s v="Egypt (‫مصر‬‎)"/>
    <s v="afathy@eg.ibm.com"/>
    <s v="28708102104119"/>
    <s v="00201143062461"/>
    <s v="استفسار عن مسار الطرد"/>
    <n v="1"/>
    <n v="1"/>
    <n v="6"/>
    <n v="9"/>
    <n v="6"/>
    <s v="RU779060435GB"/>
    <s v="RU779060435GB"/>
    <s v=""/>
    <s v=""/>
    <s v=""/>
    <s v=""/>
    <s v=""/>
    <s v=""/>
    <x v="11"/>
    <x v="11"/>
    <s v="870810"/>
    <d v="1987-08-10T00:00:00"/>
    <s v="عبد "/>
    <n v="29"/>
    <s v="M"/>
    <s v="الجيزة"/>
  </r>
  <r>
    <s v="42741MOUTAFA ALI  ALI MATTARosama26.01.16@gmail.comشــكــوى"/>
    <d v="2017-01-06T00:00:00"/>
    <d v="1899-12-30T03:11:01"/>
    <s v="MOUTAFA ALI  ALI MATTAR"/>
    <s v="Egypt (‫مصر‬‎)"/>
    <s v="osama26.01.16@gmail.com"/>
    <s v=": A02036051"/>
    <s v="0105622722"/>
    <s v="شــكــوى"/>
    <n v="1"/>
    <n v="1"/>
    <n v="6"/>
    <n v="3"/>
    <n v="6"/>
    <s v="EE700080816EG"/>
    <s v=""/>
    <s v=""/>
    <s v=""/>
    <s v=""/>
    <s v=""/>
    <s v=""/>
    <s v=""/>
    <x v="4"/>
    <x v="1"/>
    <s v=""/>
    <s v=""/>
    <s v="MOUTAFA "/>
    <s v=""/>
    <s v="M"/>
    <s v=""/>
  </r>
  <r>
    <s v="42741سعيد محمد متولي فراجsaid.metwaly36@yahoo.comاستفسار عن مسار الطرد"/>
    <d v="2017-01-06T00:00:00"/>
    <d v="1899-12-30T01:50:46"/>
    <s v="سعيد محمد متولي فراج"/>
    <s v="United Arab Emirates (‫الإمارات العربية المتحدة‬‎)"/>
    <s v="said.metwaly36@yahoo.com"/>
    <s v="28102081302998"/>
    <s v="00971528701990"/>
    <s v="استفسار عن مسار الطرد"/>
    <n v="1"/>
    <n v="1"/>
    <n v="6"/>
    <n v="1"/>
    <n v="6"/>
    <s v="EE422193989EA"/>
    <s v=""/>
    <s v=""/>
    <s v=""/>
    <s v=""/>
    <s v=""/>
    <s v=""/>
    <s v=""/>
    <x v="4"/>
    <x v="22"/>
    <s v="810208"/>
    <d v="1981-02-08T00:00:00"/>
    <s v="سعيد "/>
    <n v="35"/>
    <s v="M"/>
    <s v="الشرقية"/>
  </r>
  <r>
    <s v="42741احمد نسيم احمد الديبAhmed_nasem74@yahoo.comاستفسار عن مسار الطرد"/>
    <d v="2017-01-06T00:00:00"/>
    <d v="1899-12-30T01:22:52"/>
    <s v="احمد نسيم احمد الديب"/>
    <s v="Egypt (‫مصر‬‎)"/>
    <s v="Ahmed_nasem74@yahoo.com"/>
    <s v="27401011606357"/>
    <s v="0201012121191"/>
    <s v="استفسار عن مسار الطرد"/>
    <n v="1"/>
    <n v="1"/>
    <n v="6"/>
    <n v="1"/>
    <n v="6"/>
    <s v="EE602239188EG"/>
    <s v=""/>
    <s v=""/>
    <s v=""/>
    <s v=""/>
    <s v=""/>
    <s v=""/>
    <s v=""/>
    <x v="4"/>
    <x v="1"/>
    <s v="740101"/>
    <d v="1974-01-01T00:00:00"/>
    <s v="احمد "/>
    <n v="43"/>
    <s v="M"/>
    <s v="الغربية"/>
  </r>
  <r>
    <s v="42740عمر ابراهيم نمر طعمةfarahirbid@yahoo.comاستفسار فى المبيعات"/>
    <d v="2017-01-05T00:00:00"/>
    <d v="1899-12-30T19:42:39"/>
    <s v="عمر ابراهيم نمر طعمة"/>
    <s v="Jordan (‫الأردن‬‎)"/>
    <s v="farahirbid@yahoo.com"/>
    <s v="97010772"/>
    <s v="0796282862"/>
    <s v="استفسار فى المبيعات"/>
    <n v="1"/>
    <n v="1"/>
    <n v="5"/>
    <n v="19"/>
    <n v="5"/>
    <s v=""/>
    <s v=""/>
    <s v=""/>
    <s v=""/>
    <s v=""/>
    <s v=""/>
    <s v=""/>
    <s v=""/>
    <x v="0"/>
    <x v="0"/>
    <s v=""/>
    <s v=""/>
    <s v="عمر "/>
    <s v=""/>
    <s v="M"/>
    <s v=""/>
  </r>
  <r>
    <s v="42740سامر امين احمدsanotnow@hotmail.comاستفسار عن مسار الطرد"/>
    <d v="2017-01-05T00:00:00"/>
    <d v="1899-12-30T19:37:56"/>
    <s v="سامر امين احمد"/>
    <s v="Egypt (‫مصر‬‎)"/>
    <s v="sanotnow@hotmail.com"/>
    <s v="28512218800234"/>
    <s v="201060003386"/>
    <s v="استفسار عن مسار الطرد"/>
    <n v="1"/>
    <n v="1"/>
    <n v="5"/>
    <n v="19"/>
    <n v="5"/>
    <s v="RB142066615SG"/>
    <s v="RB142066615SG"/>
    <s v=""/>
    <s v=""/>
    <s v=""/>
    <s v=""/>
    <s v=""/>
    <s v=""/>
    <x v="7"/>
    <x v="5"/>
    <s v="851221"/>
    <d v="1985-12-21T00:00:00"/>
    <s v="سامر "/>
    <n v="31"/>
    <s v="M"/>
    <s v="خارج الجمهورية"/>
  </r>
  <r>
    <s v="42740محمد اسماعيل السيدmohamed.samy9077@gmail.comاستفســار عن خدمــة"/>
    <d v="2017-01-05T00:00:00"/>
    <d v="1899-12-30T19:18:10"/>
    <s v="محمد اسماعيل السيد"/>
    <s v="Egypt (‫مصر‬‎)"/>
    <s v="mohamed.samy9077@gmail.com"/>
    <s v="28808141804297"/>
    <s v="01227967439"/>
    <s v="استفســار عن خدمــة"/>
    <n v="1"/>
    <n v="1"/>
    <n v="5"/>
    <n v="19"/>
    <n v="5"/>
    <s v=""/>
    <s v=""/>
    <s v=""/>
    <s v=""/>
    <s v=""/>
    <s v=""/>
    <s v=""/>
    <s v=""/>
    <x v="0"/>
    <x v="0"/>
    <s v="880814"/>
    <d v="1988-08-14T00:00:00"/>
    <s v="محمد "/>
    <n v="28"/>
    <s v="M"/>
    <s v="البحيرة"/>
  </r>
  <r>
    <s v="42740عفاف محمد عبد الوهاب عطاfafyata@gmail.comأخـــــرى"/>
    <d v="2017-01-05T00:00:00"/>
    <d v="1899-12-30T16:16:44"/>
    <s v="عفاف محمد عبد الوهاب عطا"/>
    <s v="Egypt (‫مصر‬‎)"/>
    <s v="fafyata@gmail.com"/>
    <s v="27202091501302"/>
    <s v="201202319734"/>
    <s v="أخـــــرى"/>
    <n v="1"/>
    <n v="1"/>
    <n v="5"/>
    <n v="16"/>
    <n v="5"/>
    <s v=""/>
    <s v=""/>
    <s v=""/>
    <s v=""/>
    <s v=""/>
    <s v=""/>
    <s v=""/>
    <s v=""/>
    <x v="0"/>
    <x v="0"/>
    <s v="720209"/>
    <d v="1972-02-09T00:00:00"/>
    <s v="عفاف "/>
    <n v="44"/>
    <s v="F"/>
    <s v="كفر الشيخ"/>
  </r>
  <r>
    <s v="42740امينة حسن احمدkhan.amina.2014@gmail.comشــكــوى"/>
    <d v="2017-01-05T00:00:00"/>
    <d v="1899-12-30T15:48:35"/>
    <s v="امينة حسن احمد"/>
    <s v="Egypt (‫مصر‬‎)"/>
    <s v="khan.amina.2014@gmail.com"/>
    <s v="28011283100186"/>
    <s v="01120955224"/>
    <s v="شــكــوى"/>
    <n v="1"/>
    <n v="1"/>
    <n v="5"/>
    <n v="15"/>
    <n v="5"/>
    <s v="EE700036145EG"/>
    <s v=""/>
    <s v=""/>
    <s v=""/>
    <s v=""/>
    <s v=""/>
    <s v=""/>
    <s v=""/>
    <x v="4"/>
    <x v="1"/>
    <s v="801128"/>
    <d v="1980-11-28T00:00:00"/>
    <s v="امينة "/>
    <n v="36"/>
    <s v="F"/>
    <s v="البحر الأحمر"/>
  </r>
  <r>
    <s v="42740محمد حازمmohamedhazem575@yahoo.comاستفســار عن خدمــة"/>
    <d v="2017-01-05T00:00:00"/>
    <d v="1899-12-30T15:45:15"/>
    <s v="محمد حازم"/>
    <s v="Egypt (‫مصر‬‎)"/>
    <s v="mohamedhazem575@yahoo.com"/>
    <s v="29409151307471"/>
    <s v="201064466405"/>
    <s v="استفســار عن خدمــة"/>
    <n v="1"/>
    <n v="1"/>
    <n v="5"/>
    <n v="15"/>
    <n v="5"/>
    <s v=""/>
    <s v=""/>
    <s v=""/>
    <s v=""/>
    <s v=""/>
    <s v=""/>
    <s v=""/>
    <s v=""/>
    <x v="0"/>
    <x v="0"/>
    <s v="940915"/>
    <d v="1994-09-15T00:00:00"/>
    <s v="محمد "/>
    <n v="22"/>
    <s v="M"/>
    <s v="الشرقية"/>
  </r>
  <r>
    <s v="42740عبدالله مصطفى أحمد محمدbodymostafa20@gmail.comشــكــوى"/>
    <d v="2017-01-05T00:00:00"/>
    <d v="1899-12-30T15:43:13"/>
    <s v="عبدالله مصطفى أحمد محمد"/>
    <s v="Egypt (‫مصر‬‎)"/>
    <s v="bodymostafa20@gmail.com"/>
    <s v="29812228800876"/>
    <s v="201278468744"/>
    <s v="شــكــوى"/>
    <n v="1"/>
    <n v="1"/>
    <n v="5"/>
    <n v="15"/>
    <n v="5"/>
    <s v="RX557053208DE"/>
    <s v=""/>
    <s v=""/>
    <s v=""/>
    <s v=""/>
    <s v=""/>
    <s v=""/>
    <s v=""/>
    <x v="5"/>
    <x v="2"/>
    <s v="981222"/>
    <d v="1998-12-22T00:00:00"/>
    <s v="عبدالله "/>
    <n v="18"/>
    <s v="M"/>
    <s v="خارج الجمهورية"/>
  </r>
  <r>
    <s v="42740أحمد إسماعيل عبد الرحمن ربيعAhmedrabee79@yahoo.comشــكــوى"/>
    <d v="2017-01-05T00:00:00"/>
    <d v="1899-12-30T14:45:01"/>
    <s v="أحمد إسماعيل عبد الرحمن ربيع"/>
    <s v="Egypt (‫مصر‬‎)"/>
    <s v="Ahmedrabee79@yahoo.com"/>
    <s v="27905121804195"/>
    <s v="201001812449"/>
    <s v="شــكــوى"/>
    <n v="1"/>
    <n v="1"/>
    <n v="5"/>
    <n v="14"/>
    <n v="5"/>
    <s v=""/>
    <s v=""/>
    <s v=""/>
    <s v=""/>
    <s v=""/>
    <s v=""/>
    <s v=""/>
    <s v=""/>
    <x v="0"/>
    <x v="0"/>
    <s v="790512"/>
    <d v="1979-05-12T00:00:00"/>
    <s v="أحمد "/>
    <n v="37"/>
    <s v="M"/>
    <s v="البحيرة"/>
  </r>
  <r>
    <s v="42740عمرو عبد الجواد محمدamrviber@gmail.comاستفسار عن مسار الطرد"/>
    <d v="2017-01-05T00:00:00"/>
    <d v="1899-12-30T14:31:27"/>
    <s v="عمرو عبد الجواد محمد"/>
    <s v="Egypt (‫مصر‬‎)"/>
    <s v="amrviber@gmail.com"/>
    <s v="28801020103131"/>
    <s v="01212355548"/>
    <s v="استفسار عن مسار الطرد"/>
    <n v="1"/>
    <n v="1"/>
    <n v="5"/>
    <n v="14"/>
    <n v="5"/>
    <s v="RF431673833SG"/>
    <s v=""/>
    <s v=""/>
    <s v=""/>
    <s v=""/>
    <s v=""/>
    <s v=""/>
    <s v=""/>
    <x v="8"/>
    <x v="5"/>
    <s v="880102"/>
    <d v="1988-01-02T00:00:00"/>
    <s v="عمرو "/>
    <n v="29"/>
    <s v="M"/>
    <s v="القاهرة"/>
  </r>
  <r>
    <s v="42742محمد جمالmohamedgamal17373@gmail.comاستفســار عن خدمــة"/>
    <d v="2017-01-07T00:00:00"/>
    <d v="1899-12-30T18:47:51"/>
    <s v="محمد جمال"/>
    <s v="Egypt (‫مصر‬‎)"/>
    <s v="mohamedgamal17373@gmail.com"/>
    <s v="29812150100872"/>
    <s v="2001140580637"/>
    <s v="استفســار عن خدمــة"/>
    <n v="1"/>
    <n v="1"/>
    <n v="7"/>
    <n v="18"/>
    <n v="7"/>
    <s v=""/>
    <s v=""/>
    <s v=""/>
    <s v=""/>
    <s v=""/>
    <s v=""/>
    <s v=""/>
    <s v=""/>
    <x v="0"/>
    <x v="0"/>
    <s v="981215"/>
    <d v="1998-12-15T00:00:00"/>
    <s v="محمد "/>
    <n v="18"/>
    <s v="M"/>
    <s v="القاهرة"/>
  </r>
  <r>
    <s v="42742عبدالفتاح علاءالدين عبدالفتاح محمدanamuslem87@yahoo.comأخـــــرى"/>
    <d v="2017-01-07T00:00:00"/>
    <d v="1899-12-30T17:30:12"/>
    <s v="عبدالفتاح علاءالدين عبدالفتاح محمد"/>
    <s v="Egypt (‫مصر‬‎)"/>
    <s v="anamuslem87@yahoo.com"/>
    <s v="28712051801518"/>
    <s v="01141514272"/>
    <s v="أخـــــرى"/>
    <n v="1"/>
    <n v="1"/>
    <n v="7"/>
    <n v="17"/>
    <n v="7"/>
    <s v=""/>
    <s v=""/>
    <s v=""/>
    <s v=""/>
    <s v=""/>
    <s v=""/>
    <s v=""/>
    <s v=""/>
    <x v="0"/>
    <x v="0"/>
    <s v="871205"/>
    <d v="1987-12-05T00:00:00"/>
    <s v="عبدالفتاح "/>
    <n v="29"/>
    <s v="M"/>
    <s v="البحيرة"/>
  </r>
  <r>
    <s v="42742مصطفى فتح الله أحمدعلىmoooo909014@gmail.comاستفســار عن خدمــة"/>
    <d v="2017-01-07T00:00:00"/>
    <d v="1899-12-30T16:48:10"/>
    <s v="مصطفى فتح الله أحمدعلى"/>
    <s v="Egypt (‫مصر‬‎)"/>
    <s v="moooo909014@gmail.com"/>
    <s v="26810150100615"/>
    <s v="01110794223"/>
    <s v="استفســار عن خدمــة"/>
    <n v="1"/>
    <n v="1"/>
    <n v="7"/>
    <n v="16"/>
    <n v="7"/>
    <s v=""/>
    <s v=""/>
    <s v=""/>
    <s v=""/>
    <s v=""/>
    <s v=""/>
    <s v=""/>
    <s v=""/>
    <x v="0"/>
    <x v="0"/>
    <s v="681015"/>
    <d v="1968-10-15T00:00:00"/>
    <s v="مصطفى "/>
    <n v="48"/>
    <s v="M"/>
    <s v="القاهرة"/>
  </r>
  <r>
    <s v="42742Shahenda gamala.moustafa37@gmail.comاستفسار عن مسار الطرد"/>
    <d v="2017-01-07T00:00:00"/>
    <d v="1899-12-30T12:21:12"/>
    <s v="Shahenda gamal"/>
    <s v="Egypt (‫مصر‬‎)"/>
    <s v="a.moustafa37@gmail.com"/>
    <s v=": A17493588"/>
    <s v="00201020886691"/>
    <s v="استفسار عن مسار الطرد"/>
    <n v="1"/>
    <n v="1"/>
    <n v="7"/>
    <n v="12"/>
    <n v="7"/>
    <s v="RF415256198CN"/>
    <s v=""/>
    <s v=""/>
    <s v=""/>
    <s v=""/>
    <s v=""/>
    <s v=""/>
    <s v=""/>
    <x v="8"/>
    <x v="8"/>
    <s v=""/>
    <s v=""/>
    <s v="Shahenda "/>
    <s v=""/>
    <s v="F"/>
    <s v=""/>
  </r>
  <r>
    <s v="42742OmniaOmnia.nayel@hotmail.comاستفســار عن خدمــة"/>
    <d v="2017-01-07T00:00:00"/>
    <d v="1899-12-30T10:35:29"/>
    <s v="Omnia"/>
    <s v="Egypt (‫مصر‬‎)"/>
    <s v="Omnia.nayel@hotmail.com"/>
    <s v="29508270100409"/>
    <s v="201002681772"/>
    <s v="استفســار عن خدمــة"/>
    <n v="1"/>
    <n v="1"/>
    <n v="7"/>
    <n v="10"/>
    <n v="7"/>
    <s v=""/>
    <s v=""/>
    <s v=""/>
    <s v=""/>
    <s v=""/>
    <s v=""/>
    <s v=""/>
    <s v=""/>
    <x v="0"/>
    <x v="0"/>
    <s v="950827"/>
    <d v="1995-08-27T00:00:00"/>
    <s v="Omnia"/>
    <n v="21"/>
    <s v="F"/>
    <s v="القاهرة"/>
  </r>
  <r>
    <s v="42742صفاء السيد نصرsafaa.nasr92@yahoo.comأخـــــرى"/>
    <d v="2017-01-07T00:00:00"/>
    <d v="1899-12-30T10:24:27"/>
    <s v="صفاء السيد نصر"/>
    <s v="Egypt (‫مصر‬‎)"/>
    <s v="safaa.nasr92@yahoo.com"/>
    <s v="29210101274247"/>
    <s v="01011734844"/>
    <s v="أخـــــرى"/>
    <n v="1"/>
    <n v="1"/>
    <n v="7"/>
    <n v="10"/>
    <n v="7"/>
    <s v=""/>
    <s v=""/>
    <s v=""/>
    <s v=""/>
    <s v=""/>
    <s v=""/>
    <s v=""/>
    <s v=""/>
    <x v="0"/>
    <x v="0"/>
    <s v="921010"/>
    <d v="1992-10-10T00:00:00"/>
    <s v="صفاء "/>
    <n v="24"/>
    <s v="F"/>
    <s v="الدقهلية"/>
  </r>
  <r>
    <s v="42742محمد يحيى ابراهيمThe22miz22@gmail.comاستفسار عن مسار الطرد"/>
    <d v="2017-01-07T00:00:00"/>
    <d v="1899-12-30T09:50:43"/>
    <s v="محمد يحيى ابراهيم"/>
    <s v="Egypt (‫مصر‬‎)"/>
    <s v="The22miz22@gmail.com"/>
    <s v="29807011600034"/>
    <s v="201003016075"/>
    <s v="استفسار عن مسار الطرد"/>
    <n v="1"/>
    <n v="1"/>
    <n v="7"/>
    <n v="9"/>
    <n v="7"/>
    <s v="RV205228118ES"/>
    <s v=""/>
    <s v=""/>
    <s v=""/>
    <s v=""/>
    <s v=""/>
    <s v=""/>
    <s v=""/>
    <x v="22"/>
    <x v="13"/>
    <s v="980701"/>
    <d v="1998-07-01T00:00:00"/>
    <s v="محمد "/>
    <n v="18"/>
    <s v="M"/>
    <s v="الغربية"/>
  </r>
  <r>
    <s v="42742محمد احمدmohamedahmed_fit@hotmail.comاستفســار عن خدمــة"/>
    <d v="2017-01-07T00:00:00"/>
    <d v="1899-12-30T01:16:40"/>
    <s v="محمد احمد"/>
    <s v="Egypt (‫مصر‬‎)"/>
    <s v="mohamedahmed_fit@hotmail.com"/>
    <s v="28510010119654"/>
    <s v="002012758675439"/>
    <s v="استفســار عن خدمــة"/>
    <n v="1"/>
    <n v="1"/>
    <n v="7"/>
    <n v="1"/>
    <n v="7"/>
    <s v=""/>
    <s v=""/>
    <s v=""/>
    <s v=""/>
    <s v=""/>
    <s v=""/>
    <s v=""/>
    <s v=""/>
    <x v="0"/>
    <x v="0"/>
    <s v="851001"/>
    <d v="1985-10-01T00:00:00"/>
    <s v="محمد "/>
    <n v="31"/>
    <s v="M"/>
    <s v="القاهرة"/>
  </r>
  <r>
    <s v="42742غادةghada.ghaly@gmail.comاستفســار عن خدمــة"/>
    <d v="2017-01-07T00:00:00"/>
    <d v="1899-12-30T01:15:25"/>
    <s v="غادة"/>
    <s v="United States"/>
    <s v="ghada.ghaly@gmail.com"/>
    <s v="28804010109962"/>
    <s v="14844569034"/>
    <s v="استفســار عن خدمــة"/>
    <n v="1"/>
    <n v="1"/>
    <n v="7"/>
    <n v="1"/>
    <n v="7"/>
    <s v=""/>
    <s v=""/>
    <s v=""/>
    <s v=""/>
    <s v=""/>
    <s v=""/>
    <s v=""/>
    <s v=""/>
    <x v="0"/>
    <x v="0"/>
    <s v="880401"/>
    <d v="1988-04-01T00:00:00"/>
    <s v="غادة"/>
    <n v="28"/>
    <s v="F"/>
    <s v="القاهرة"/>
  </r>
  <r>
    <s v="42742هشام عبد العظيمhrefaat17@hotmail.comاستفسار عن مسار الطرد"/>
    <d v="2017-01-07T00:00:00"/>
    <d v="1899-12-30T22:45:46"/>
    <s v="هشام عبد العظيم"/>
    <s v="Egypt (‫مصر‬‎)"/>
    <s v="hrefaat17@hotmail.com"/>
    <s v="25308020103336"/>
    <s v="01223479013"/>
    <s v="استفسار عن مسار الطرد"/>
    <m/>
    <n v="1"/>
    <n v="7"/>
    <n v="22"/>
    <n v="7"/>
    <s v="EE700013564EG"/>
    <s v=""/>
    <s v=""/>
    <s v=""/>
    <s v=""/>
    <s v=""/>
    <s v=""/>
    <s v=""/>
    <x v="4"/>
    <x v="1"/>
    <s v="530802"/>
    <d v="1953-08-02T00:00:00"/>
    <s v="هشام "/>
    <n v="63"/>
    <s v="M"/>
    <s v="القاهرة"/>
  </r>
  <r>
    <s v="42743محمود محمد محمود حسنينmahmoud_mohmed01219@yahoo.comشــكــوى"/>
    <d v="2017-01-08T00:00:00"/>
    <d v="1899-12-30T11:36:12"/>
    <s v="محمود محمد محمود حسنين"/>
    <s v="Egypt (‫مصر‬‎)"/>
    <s v="mahmoud_mohmed01219@yahoo.com"/>
    <s v="29701200400493"/>
    <s v="01153845627"/>
    <s v="شــكــوى"/>
    <m/>
    <n v="1"/>
    <n v="8"/>
    <n v="11"/>
    <n v="1"/>
    <s v=""/>
    <s v=""/>
    <s v=""/>
    <s v=""/>
    <s v=""/>
    <s v=""/>
    <s v=""/>
    <s v=""/>
    <x v="0"/>
    <x v="0"/>
    <s v="970120"/>
    <d v="1997-01-20T00:00:00"/>
    <s v="محمود "/>
    <n v="19"/>
    <s v="M"/>
    <s v="السويس"/>
  </r>
  <r>
    <s v="42743مجموعة مصر الحجازsafwat2010d@yahoo.comشــكــوى"/>
    <d v="2017-01-08T00:00:00"/>
    <d v="1899-12-30T11:29:50"/>
    <s v="مجموعة مصر الحجاز"/>
    <s v="Egypt (‫مصر‬‎)"/>
    <s v="safwat2010d@yahoo.com"/>
    <s v="26603090101638"/>
    <s v="201224786581"/>
    <s v="شــكــوى"/>
    <m/>
    <n v="1"/>
    <n v="8"/>
    <n v="11"/>
    <n v="1"/>
    <s v=""/>
    <s v=""/>
    <s v=""/>
    <s v=""/>
    <s v=""/>
    <s v=""/>
    <s v=""/>
    <s v=""/>
    <x v="0"/>
    <x v="0"/>
    <s v="660309"/>
    <d v="1966-03-09T00:00:00"/>
    <s v="مجموعة "/>
    <n v="50"/>
    <s v="M"/>
    <s v="القاهرة"/>
  </r>
  <r>
    <s v="42743Abdulla mostafaAbodmostafa91@gmail.comاستفسار عن مسار الطرد"/>
    <d v="2017-01-08T00:00:00"/>
    <d v="1899-12-30T11:15:54"/>
    <s v="Abdulla mostafa"/>
    <s v="Egypt (‫مصر‬‎)"/>
    <s v="Abodmostafa91@gmail.com"/>
    <s v="29812228800876"/>
    <s v="01278468744"/>
    <s v="استفسار عن مسار الطرد"/>
    <m/>
    <n v="1"/>
    <n v="8"/>
    <n v="11"/>
    <n v="1"/>
    <s v="RX557053208DE"/>
    <s v=""/>
    <s v=""/>
    <s v=""/>
    <s v=""/>
    <s v=""/>
    <s v=""/>
    <s v=""/>
    <x v="5"/>
    <x v="2"/>
    <s v="981222"/>
    <d v="1998-12-22T00:00:00"/>
    <s v="Abdulla "/>
    <n v="18"/>
    <s v="M"/>
    <s v="خارج الجمهورية"/>
  </r>
  <r>
    <s v="42743مصطفى ناجىmostafan@hotmail.comاستفسار عن مسار الطرد"/>
    <d v="2017-01-08T00:00:00"/>
    <d v="1899-12-30T11:10:08"/>
    <s v="مصطفى ناجى"/>
    <s v="Egypt (‫مصر‬‎)"/>
    <s v="mostafan@hotmail.com"/>
    <s v="28306150201214"/>
    <s v="201025008066"/>
    <s v="استفسار عن مسار الطرد"/>
    <m/>
    <n v="1"/>
    <n v="8"/>
    <n v="11"/>
    <n v="1"/>
    <s v=""/>
    <s v=""/>
    <s v=""/>
    <s v=""/>
    <s v=""/>
    <s v=""/>
    <s v=""/>
    <s v=""/>
    <x v="0"/>
    <x v="0"/>
    <s v="830615"/>
    <d v="1983-06-15T00:00:00"/>
    <s v="مصطفى "/>
    <n v="33"/>
    <s v="M"/>
    <s v="الإسكندرية"/>
  </r>
  <r>
    <s v="42743عروة صلاح الدين يحيى قصابrzqs89@gmail.comاستفسار عن مسار الطرد"/>
    <d v="2017-01-08T00:00:00"/>
    <d v="1899-12-30T11:00:40"/>
    <s v="عروة صلاح الدين يحيى قصاب"/>
    <s v="Turkey (Türkiye)"/>
    <s v="rzqs89@gmail.com"/>
    <s v=": 005494640"/>
    <s v="00905319184625"/>
    <s v="استفسار عن مسار الطرد"/>
    <m/>
    <n v="1"/>
    <n v="8"/>
    <n v="11"/>
    <n v="1"/>
    <s v="EM001123200EG"/>
    <s v=""/>
    <s v=""/>
    <s v=""/>
    <s v=""/>
    <s v=""/>
    <s v=""/>
    <s v=""/>
    <x v="23"/>
    <x v="1"/>
    <s v=""/>
    <s v=""/>
    <s v="عروة "/>
    <s v=""/>
    <s v="M"/>
    <s v=""/>
  </r>
  <r>
    <s v="42743مها فتحي عبد الغنيmemo.fathy00@gmail.comاستفســار عن خدمــة"/>
    <d v="2017-01-08T00:00:00"/>
    <d v="1899-12-30T04:02:02"/>
    <s v="مها فتحي عبد الغني"/>
    <s v="Egypt (‫مصر‬‎)"/>
    <s v="memo.fathy00@gmail.com"/>
    <s v="29005150202265"/>
    <s v="+201282282976"/>
    <s v="استفســار عن خدمــة"/>
    <m/>
    <n v="1"/>
    <n v="8"/>
    <n v="4"/>
    <n v="1"/>
    <s v=""/>
    <s v=""/>
    <s v=""/>
    <s v=""/>
    <s v=""/>
    <s v=""/>
    <s v=""/>
    <s v=""/>
    <x v="0"/>
    <x v="0"/>
    <s v="900515"/>
    <d v="1990-05-15T00:00:00"/>
    <s v="مها "/>
    <n v="26"/>
    <s v="F"/>
    <s v="الإسكندرية"/>
  </r>
  <r>
    <s v="42743محمد صلاح محمد طهM.salah2211@gmail.comاستفسار عن مسار الطرد"/>
    <d v="2017-01-08T00:00:00"/>
    <d v="1899-12-30T01:53:16"/>
    <s v="محمد صلاح محمد طه"/>
    <s v="Egypt (‫مصر‬‎)"/>
    <s v="M.salah2211@gmail.com"/>
    <s v="28611221402671"/>
    <s v="010024672302"/>
    <s v="استفسار عن مسار الطرد"/>
    <m/>
    <n v="1"/>
    <n v="8"/>
    <n v="1"/>
    <n v="1"/>
    <s v="EM001134366EG"/>
    <s v="EM001134366EG"/>
    <s v=""/>
    <s v=""/>
    <s v=""/>
    <s v=""/>
    <s v=""/>
    <s v=""/>
    <x v="23"/>
    <x v="1"/>
    <s v="861122"/>
    <d v="1986-11-22T00:00:00"/>
    <s v="محمد "/>
    <n v="30"/>
    <s v="M"/>
    <s v="القليوبية"/>
  </r>
  <r>
    <s v="42743محمد سامى الجبةmidosamy26@gmail.comاستفســار عن خدمــة"/>
    <d v="2017-01-08T00:00:00"/>
    <d v="1899-12-30T11:55:25"/>
    <s v="محمد سامى الجبة"/>
    <s v="Egypt (‫مصر‬‎)"/>
    <s v="midosamy26@gmail.com"/>
    <s v="28802061100037"/>
    <s v="01005855788"/>
    <s v="استفســار عن خدمــة"/>
    <m/>
    <n v="1"/>
    <n v="8"/>
    <n v="11"/>
    <n v="1"/>
    <s v=""/>
    <s v=""/>
    <s v=""/>
    <s v=""/>
    <s v=""/>
    <s v=""/>
    <s v=""/>
    <s v=""/>
    <x v="0"/>
    <x v="0"/>
    <s v="880206"/>
    <d v="1988-02-06T00:00:00"/>
    <s v="محمد "/>
    <n v="28"/>
    <s v="M"/>
    <s v="دمياط"/>
  </r>
  <r>
    <s v="42743محمد جاد عبدالعال محمدmohammedgadbadwy@gmail.comاستفســار عن خدمــة"/>
    <d v="2017-01-08T00:00:00"/>
    <d v="1899-12-30T12:39:31"/>
    <s v="محمد جاد عبدالعال محمد"/>
    <s v="Egypt (‫مصر‬‎)"/>
    <s v="mohammedgadbadwy@gmail.com"/>
    <s v="29108201300912"/>
    <s v="00201005344766"/>
    <s v="استفســار عن خدمــة"/>
    <m/>
    <n v="1"/>
    <n v="8"/>
    <n v="12"/>
    <n v="1"/>
    <s v=""/>
    <s v=""/>
    <s v=""/>
    <s v=""/>
    <s v=""/>
    <s v=""/>
    <s v=""/>
    <s v=""/>
    <x v="0"/>
    <x v="0"/>
    <s v="910820"/>
    <d v="1991-08-20T00:00:00"/>
    <s v="محمد "/>
    <n v="25"/>
    <s v="M"/>
    <s v="الشرقية"/>
  </r>
  <r>
    <s v="42743حسام الدين محمود محمد الطوخىheltoukhy@gmail.comشــكــوى"/>
    <d v="2017-01-08T00:00:00"/>
    <d v="1899-12-30T12:36:53"/>
    <s v="حسام الدين محمود محمد الطوخى"/>
    <s v="Egypt (‫مصر‬‎)"/>
    <s v="heltoukhy@gmail.com"/>
    <s v="26506120200797"/>
    <s v="201229395046"/>
    <s v="شــكــوى"/>
    <m/>
    <n v="1"/>
    <n v="8"/>
    <n v="12"/>
    <n v="1"/>
    <s v=""/>
    <s v=""/>
    <s v=""/>
    <s v=""/>
    <s v=""/>
    <s v=""/>
    <s v=""/>
    <s v=""/>
    <x v="0"/>
    <x v="0"/>
    <s v="650612"/>
    <d v="1965-06-12T00:00:00"/>
    <s v="حسام "/>
    <n v="51"/>
    <s v="M"/>
    <s v="الإسكندرية"/>
  </r>
  <r>
    <s v="42743Salwa KhallafSalwa.Khallaf@hotmail.comشــكــوى"/>
    <d v="2017-01-08T00:00:00"/>
    <d v="1899-12-30T12:34:10"/>
    <s v="Salwa Khallaf"/>
    <s v="Egypt (‫مصر‬‎)"/>
    <s v="Salwa.Khallaf@hotmail.com"/>
    <s v="28702248800682"/>
    <s v="201003728880"/>
    <s v="شــكــوى"/>
    <m/>
    <n v="1"/>
    <n v="8"/>
    <n v="12"/>
    <n v="1"/>
    <s v="CM214637067US"/>
    <s v=""/>
    <s v=""/>
    <s v=""/>
    <s v=""/>
    <s v=""/>
    <s v=""/>
    <s v=""/>
    <x v="24"/>
    <x v="3"/>
    <s v="870224"/>
    <d v="1987-02-24T00:00:00"/>
    <s v="Salwa "/>
    <n v="29"/>
    <s v="F"/>
    <s v="خارج الجمهورية"/>
  </r>
  <r>
    <s v="42743محمد حسنrisks_mohamedhassan@yahoo.comأخـــــرى"/>
    <d v="2017-01-08T00:00:00"/>
    <d v="1899-12-30T12:46:50"/>
    <s v="محمد حسن"/>
    <s v="Egypt (‫مصر‬‎)"/>
    <s v="risks_mohamedhassan@yahoo.com"/>
    <s v="28401080103778"/>
    <s v="01100366357"/>
    <s v="أخـــــرى"/>
    <m/>
    <n v="1"/>
    <n v="8"/>
    <n v="12"/>
    <n v="1"/>
    <s v=""/>
    <s v=""/>
    <s v=""/>
    <s v=""/>
    <s v=""/>
    <s v=""/>
    <s v=""/>
    <s v=""/>
    <x v="0"/>
    <x v="0"/>
    <s v="840108"/>
    <d v="1984-01-08T00:00:00"/>
    <s v="محمد "/>
    <n v="32"/>
    <s v="M"/>
    <s v="القاهرة"/>
  </r>
  <r>
    <s v="42743Abdulla mostafaAbodmostafa91@gmail.comأخـــــرى"/>
    <d v="2017-01-08T00:00:00"/>
    <d v="1899-12-30T13:10:47"/>
    <s v="Abdulla mostafa"/>
    <s v="Egypt (‫مصر‬‎)"/>
    <s v="Abodmostafa91@gmail.com"/>
    <s v="2981222880087"/>
    <s v="01278468744"/>
    <s v="أخـــــرى"/>
    <m/>
    <n v="1"/>
    <n v="8"/>
    <n v="13"/>
    <n v="1"/>
    <s v=""/>
    <s v=""/>
    <s v=""/>
    <s v=""/>
    <s v=""/>
    <s v=""/>
    <s v=""/>
    <s v=""/>
    <x v="0"/>
    <x v="0"/>
    <s v=""/>
    <s v=""/>
    <s v="Abdulla "/>
    <s v=""/>
    <s v="M"/>
    <s v=""/>
  </r>
  <r>
    <s v="42743وائل فتحى محمد السيد أحمدwael.maklad@yahoo.comأخـــــرى"/>
    <d v="2017-01-08T00:00:00"/>
    <d v="1899-12-30T13:13:42"/>
    <s v="وائل فتحى محمد السيد أحمد"/>
    <s v="Egypt (‫مصر‬‎)"/>
    <s v="wael.maklad@yahoo.com"/>
    <s v="28003161400933"/>
    <s v="01144140586"/>
    <s v="أخـــــرى"/>
    <m/>
    <n v="1"/>
    <n v="8"/>
    <n v="13"/>
    <n v="1"/>
    <s v=""/>
    <s v=""/>
    <s v=""/>
    <s v=""/>
    <s v=""/>
    <s v=""/>
    <s v=""/>
    <s v=""/>
    <x v="0"/>
    <x v="0"/>
    <s v="800316"/>
    <d v="1980-03-16T00:00:00"/>
    <s v="وائل "/>
    <n v="36"/>
    <s v="M"/>
    <s v="القليوبية"/>
  </r>
  <r>
    <s v="42743معتز ابراهيم حامدmoatazibrahim39@yahoo.comاستفسار عن مسار الطرد"/>
    <d v="2017-01-08T00:00:00"/>
    <d v="1899-12-30T13:14:14"/>
    <s v="معتز ابراهيم حامد"/>
    <s v="Egypt (‫مصر‬‎)"/>
    <s v="moatazibrahim39@yahoo.com"/>
    <s v=": A04104839"/>
    <s v="00201098405864"/>
    <s v="استفسار عن مسار الطرد"/>
    <m/>
    <n v="1"/>
    <n v="8"/>
    <n v="13"/>
    <n v="1"/>
    <s v=""/>
    <s v=""/>
    <s v=""/>
    <s v=""/>
    <s v=""/>
    <s v=""/>
    <s v=""/>
    <s v=""/>
    <x v="0"/>
    <x v="0"/>
    <s v=""/>
    <s v=""/>
    <s v="معتز "/>
    <s v=""/>
    <s v="M"/>
    <s v=""/>
  </r>
  <r>
    <s v="42743عمرو عبد الجواد محمدamrviber@gmail.comاستفسار عن مسار الطرد"/>
    <d v="2017-01-08T00:00:00"/>
    <d v="1899-12-30T16:28:06"/>
    <s v="عمرو عبد الجواد محمد"/>
    <s v="Egypt (‫مصر‬‎)"/>
    <s v="amrviber@gmail.com"/>
    <s v="28801020103131"/>
    <s v="01212355548"/>
    <s v="استفسار عن مسار الطرد"/>
    <m/>
    <n v="1"/>
    <n v="8"/>
    <n v="16"/>
    <n v="1"/>
    <s v="RF431673833SG"/>
    <s v=""/>
    <s v=""/>
    <s v=""/>
    <s v=""/>
    <s v=""/>
    <s v=""/>
    <s v=""/>
    <x v="8"/>
    <x v="5"/>
    <s v="880102"/>
    <d v="1988-01-02T00:00:00"/>
    <s v="عمرو "/>
    <n v="29"/>
    <s v="M"/>
    <s v="القاهرة"/>
  </r>
  <r>
    <s v="42743حسن عبد العزيز محمودhassanica@gmail.comشــكــوى"/>
    <d v="2017-01-08T00:00:00"/>
    <d v="1899-12-30T15:44:00"/>
    <s v="حسن عبد العزيز محمود"/>
    <s v="Egypt (‫مصر‬‎)"/>
    <s v="hassanica@gmail.com"/>
    <s v="26803301301018"/>
    <s v="01150931111"/>
    <s v="شــكــوى"/>
    <m/>
    <n v="1"/>
    <n v="8"/>
    <n v="15"/>
    <n v="1"/>
    <s v="RA889033959IT"/>
    <s v=""/>
    <s v=""/>
    <s v=""/>
    <s v=""/>
    <s v=""/>
    <s v=""/>
    <s v=""/>
    <x v="10"/>
    <x v="16"/>
    <s v="680330"/>
    <d v="1968-03-30T00:00:00"/>
    <s v="حسن "/>
    <n v="48"/>
    <s v="M"/>
    <s v="الشرقية"/>
  </r>
  <r>
    <s v="42743ايمان موسيemanbmail@gmail.comاستفســار عن خدمــة"/>
    <d v="2017-01-08T00:00:00"/>
    <d v="1899-12-30T15:06:38"/>
    <s v="ايمان موسي"/>
    <s v="Egypt (‫مصر‬‎)"/>
    <s v="emanbmail@gmail.com"/>
    <s v="28412010103161"/>
    <s v="201010493253"/>
    <s v="استفســار عن خدمــة"/>
    <m/>
    <n v="1"/>
    <n v="8"/>
    <n v="15"/>
    <n v="1"/>
    <s v=""/>
    <s v=""/>
    <s v=""/>
    <s v=""/>
    <s v=""/>
    <s v=""/>
    <s v=""/>
    <s v=""/>
    <x v="0"/>
    <x v="0"/>
    <s v="841201"/>
    <d v="1984-12-01T00:00:00"/>
    <s v="ايمان "/>
    <n v="32"/>
    <s v="F"/>
    <s v="القاهرة"/>
  </r>
  <r>
    <s v="42743عمرو نبيل ابو خليلdam.amr00@gmail.comاستفسار فى المبيعات"/>
    <d v="2017-01-08T00:00:00"/>
    <d v="1899-12-30T14:41:10"/>
    <s v="عمرو نبيل ابو خليل"/>
    <s v="Egypt (‫مصر‬‎)"/>
    <s v="dam.amr00@gmail.com"/>
    <s v="28311141300114"/>
    <s v="01027000096"/>
    <s v="استفسار فى المبيعات"/>
    <m/>
    <n v="1"/>
    <n v="8"/>
    <n v="14"/>
    <n v="1"/>
    <s v=""/>
    <s v=""/>
    <s v=""/>
    <s v=""/>
    <s v=""/>
    <s v=""/>
    <s v=""/>
    <s v=""/>
    <x v="0"/>
    <x v="0"/>
    <s v="831114"/>
    <d v="1983-11-14T00:00:00"/>
    <s v="عمرو "/>
    <n v="33"/>
    <s v="M"/>
    <s v="الشرقية"/>
  </r>
  <r>
    <s v="42743محمد السيدmohamedshehab2511@gmail.comشــكــوى"/>
    <d v="2017-01-08T00:00:00"/>
    <d v="1899-12-30T14:27:41"/>
    <s v="محمد السيد"/>
    <s v="Egypt (‫مصر‬‎)"/>
    <s v="mohamedshehab2511@gmail.com"/>
    <s v="28511250106432"/>
    <s v="201001389225"/>
    <s v="شــكــوى"/>
    <m/>
    <n v="1"/>
    <n v="8"/>
    <n v="14"/>
    <n v="1"/>
    <s v=""/>
    <s v=""/>
    <s v=""/>
    <s v=""/>
    <s v=""/>
    <s v=""/>
    <s v=""/>
    <s v=""/>
    <x v="0"/>
    <x v="0"/>
    <s v="851125"/>
    <d v="1985-11-25T00:00:00"/>
    <s v="محمد "/>
    <n v="31"/>
    <s v="M"/>
    <s v="القاهرة"/>
  </r>
  <r>
    <s v="42743 علي عبده عليalimorsi4646@gmail.comشــكــوى"/>
    <d v="2017-01-08T00:00:00"/>
    <d v="1899-12-30T14:26:05"/>
    <s v="علي عبده علي"/>
    <s v="Egypt (‫مصر‬‎)"/>
    <s v="alimorsi4646@gmail.com"/>
    <s v="5908010102371"/>
    <s v="0201001408748"/>
    <s v="شــكــوى"/>
    <m/>
    <n v="1"/>
    <n v="8"/>
    <n v="14"/>
    <n v="1"/>
    <s v=""/>
    <s v=""/>
    <s v=""/>
    <s v=""/>
    <s v=""/>
    <s v=""/>
    <s v=""/>
    <s v=""/>
    <x v="0"/>
    <x v="0"/>
    <s v=""/>
    <s v=""/>
    <s v="علي"/>
    <s v=""/>
    <s v="M"/>
    <s v=""/>
  </r>
  <r>
    <s v="42743محمد حسن علىmha32158@hotmail.comشــكــوى"/>
    <d v="2017-01-08T00:00:00"/>
    <d v="1899-12-30T17:01:55"/>
    <s v="محمد حسن على"/>
    <s v="Saudi Arabia (‫المملكة العربية السعودية‬‎)"/>
    <s v="mha32158@hotmail.com"/>
    <s v="28611112300991"/>
    <s v="00966569009773"/>
    <s v="شــكــوى"/>
    <m/>
    <n v="1"/>
    <n v="8"/>
    <n v="17"/>
    <n v="1"/>
    <s v="EE024201625SA"/>
    <s v=""/>
    <s v=""/>
    <s v=""/>
    <s v=""/>
    <s v=""/>
    <s v=""/>
    <s v=""/>
    <x v="4"/>
    <x v="4"/>
    <s v="861111"/>
    <d v="1986-11-11T00:00:00"/>
    <s v="محمد "/>
    <n v="30"/>
    <s v="M"/>
    <s v="الفيوم"/>
  </r>
  <r>
    <s v="42743فاطمه محمد عبد العظيمfatma.d2010@gmail.comشــكــوى"/>
    <d v="2017-01-08T00:00:00"/>
    <d v="1899-12-30T18:48:42"/>
    <s v="فاطمه محمد عبد العظيم"/>
    <s v="Egypt (‫مصر‬‎)"/>
    <s v="fatma.d2010@gmail.com"/>
    <s v="28702172104029"/>
    <s v="01094223719"/>
    <s v="شــكــوى"/>
    <m/>
    <n v="1"/>
    <n v="8"/>
    <n v="18"/>
    <n v="1"/>
    <s v=""/>
    <s v=""/>
    <s v=""/>
    <s v=""/>
    <s v=""/>
    <s v=""/>
    <s v=""/>
    <s v=""/>
    <x v="0"/>
    <x v="0"/>
    <s v="870217"/>
    <d v="1987-02-17T00:00:00"/>
    <s v="فاطمه "/>
    <n v="29"/>
    <s v="F"/>
    <s v="الجيزة"/>
  </r>
  <r>
    <s v="42743Omaro_mora112@yahoo. Comأخـــــرى"/>
    <d v="2017-01-08T00:00:00"/>
    <d v="1899-12-30T19:03:07"/>
    <s v="Omar"/>
    <s v="Egypt (‫مصر‬‎)"/>
    <s v="o_mora112@yahoo. Com"/>
    <s v="29712280102171"/>
    <s v="01153336376"/>
    <s v="أخـــــرى"/>
    <m/>
    <n v="1"/>
    <n v="8"/>
    <n v="19"/>
    <n v="1"/>
    <s v=""/>
    <s v=""/>
    <s v=""/>
    <s v=""/>
    <s v=""/>
    <s v=""/>
    <s v=""/>
    <s v=""/>
    <x v="0"/>
    <x v="0"/>
    <s v="971228"/>
    <d v="1997-12-28T00:00:00"/>
    <s v="Omar"/>
    <n v="19"/>
    <s v="M"/>
    <s v="القاهرة"/>
  </r>
  <r>
    <s v="42743فاطمه محمد عبد العظيمfatma.d2010@gmail.comاستفسار فى المبيعات"/>
    <d v="2017-01-08T00:00:00"/>
    <d v="1899-12-30T18:54:11"/>
    <s v="فاطمه محمد عبد العظيم"/>
    <s v="Egypt (‫مصر‬‎)"/>
    <s v="fatma.d2010@gmail.com"/>
    <s v="28702172104029"/>
    <s v="01094223719"/>
    <s v="استفسار فى المبيعات"/>
    <m/>
    <n v="1"/>
    <n v="8"/>
    <n v="18"/>
    <n v="1"/>
    <s v=""/>
    <s v=""/>
    <s v=""/>
    <s v=""/>
    <s v=""/>
    <s v=""/>
    <s v=""/>
    <s v=""/>
    <x v="0"/>
    <x v="0"/>
    <s v="870217"/>
    <d v="1987-02-17T00:00:00"/>
    <s v="فاطمه "/>
    <n v="29"/>
    <s v="F"/>
    <s v="الجيزة"/>
  </r>
  <r>
    <s v="42743RAHIL MORCOSamged@tds.netاستفسار عن مسار الطرد"/>
    <d v="2017-01-08T00:00:00"/>
    <d v="1899-12-30T19:31:38"/>
    <s v="RAHIL MORCOS"/>
    <s v="Egypt (‫مصر‬‎)"/>
    <s v="amged@tds.net"/>
    <s v=": 459513725"/>
    <s v="16159950626"/>
    <s v="استفسار عن مسار الطرد"/>
    <m/>
    <n v="1"/>
    <n v="8"/>
    <n v="19"/>
    <n v="1"/>
    <s v="EZ087225163US"/>
    <s v=""/>
    <s v=""/>
    <s v=""/>
    <s v=""/>
    <s v=""/>
    <s v=""/>
    <s v=""/>
    <x v="25"/>
    <x v="3"/>
    <s v=""/>
    <s v=""/>
    <s v="RAHIL "/>
    <s v=""/>
    <s v="F"/>
    <s v=""/>
  </r>
  <r>
    <s v="42743المعتزبالله متولي محمدcaptain.majid@gmail.comاستفسار عن مسار الطرد"/>
    <d v="2017-01-08T00:00:00"/>
    <d v="1899-12-30T22:48:21"/>
    <s v="المعتزبالله متولي محمد"/>
    <s v="Egypt (‫مصر‬‎)"/>
    <s v="captain.majid@gmail.com"/>
    <s v="28203112600136"/>
    <s v="201220148713"/>
    <s v="استفسار عن مسار الطرد"/>
    <m/>
    <n v="1"/>
    <n v="8"/>
    <n v="22"/>
    <n v="1"/>
    <s v="RF431068661SG"/>
    <s v=""/>
    <s v=""/>
    <s v=""/>
    <s v=""/>
    <s v=""/>
    <s v=""/>
    <s v=""/>
    <x v="8"/>
    <x v="5"/>
    <s v="820311"/>
    <d v="1982-03-11T00:00:00"/>
    <s v="المعتزبالله "/>
    <n v="34"/>
    <s v="M"/>
    <s v="سوهاج"/>
  </r>
  <r>
    <s v="42743بلعب بسwerew@erw.comاستفسار عن مسار الطرد"/>
    <d v="2017-01-08T00:00:00"/>
    <d v="1899-12-30T22:44:47"/>
    <s v="بلعب بس"/>
    <s v="Egypt (‫مصر‬‎)"/>
    <s v="werew@erw.com"/>
    <s v="werwer"/>
    <s v="98"/>
    <s v="استفسار عن مسار الطرد"/>
    <m/>
    <n v="1"/>
    <n v="8"/>
    <n v="22"/>
    <n v="1"/>
    <s v=""/>
    <s v=""/>
    <s v=""/>
    <s v=""/>
    <s v=""/>
    <s v=""/>
    <s v=""/>
    <s v=""/>
    <x v="0"/>
    <x v="0"/>
    <s v=""/>
    <s v=""/>
    <s v="بلعب "/>
    <s v=""/>
    <s v="X"/>
    <s v=""/>
  </r>
  <r>
    <s v="42743ياسر خالد رمضانYasser.khaled99@yahoo.comاستفســار عن خدمــة"/>
    <d v="2017-01-08T00:00:00"/>
    <d v="1899-12-30T22:42:08"/>
    <s v="ياسر خالد رمضان"/>
    <s v="Saudi Arabia (‫المملكة العربية السعودية‬‎)"/>
    <s v="Yasser.khaled99@yahoo.com"/>
    <s v=": A13015123"/>
    <s v="966546162168"/>
    <s v="استفســار عن خدمــة"/>
    <m/>
    <n v="1"/>
    <n v="8"/>
    <n v="22"/>
    <n v="1"/>
    <s v=""/>
    <s v=""/>
    <s v=""/>
    <s v=""/>
    <s v=""/>
    <s v=""/>
    <s v=""/>
    <s v=""/>
    <x v="0"/>
    <x v="0"/>
    <s v=""/>
    <s v=""/>
    <s v="ياسر "/>
    <s v=""/>
    <s v="M"/>
    <s v=""/>
  </r>
  <r>
    <s v="42743احمد محمد محسن عبداللهaaaahmed1006@gmail.comشــكــوى"/>
    <d v="2017-01-08T00:00:00"/>
    <d v="1899-12-30T20:57:08"/>
    <s v="احمد محمد محسن عبدالله"/>
    <s v="Egypt (‫مصر‬‎)"/>
    <s v="aaaahmed1006@gmail.com"/>
    <s v="28901148800416"/>
    <s v="01224068457"/>
    <s v="شــكــوى"/>
    <m/>
    <n v="1"/>
    <n v="8"/>
    <n v="20"/>
    <n v="1"/>
    <s v=""/>
    <s v=""/>
    <s v=""/>
    <s v=""/>
    <s v=""/>
    <s v=""/>
    <s v=""/>
    <s v=""/>
    <x v="0"/>
    <x v="0"/>
    <s v="890114"/>
    <d v="1989-01-14T00:00:00"/>
    <s v="احمد "/>
    <n v="27"/>
    <s v="M"/>
    <s v="خارج الجمهورية"/>
  </r>
  <r>
    <s v="42743ياسر السيد محمد عسكرaskar_2222@yahoo.comاستفســار عن خدمــة"/>
    <d v="2017-01-08T00:00:00"/>
    <d v="1899-12-30T23:01:14"/>
    <s v="ياسر السيد محمد عسكر"/>
    <s v="Egypt (‫مصر‬‎)"/>
    <s v="askar_2222@yahoo.com"/>
    <s v="26903221501576"/>
    <s v="249991672374+"/>
    <s v="استفســار عن خدمــة"/>
    <m/>
    <n v="1"/>
    <n v="8"/>
    <n v="23"/>
    <n v="1"/>
    <s v=""/>
    <s v=""/>
    <s v=""/>
    <s v=""/>
    <s v=""/>
    <s v=""/>
    <s v=""/>
    <s v=""/>
    <x v="0"/>
    <x v="0"/>
    <s v="690322"/>
    <d v="1969-03-22T00:00:00"/>
    <s v="ياسر "/>
    <n v="47"/>
    <s v="M"/>
    <s v="كفر الشيخ"/>
  </r>
  <r>
    <s v="42743محمد السعيد ابراهيم شلبىmeshalaby2014@yahoo.comشــكــوى"/>
    <d v="2017-01-08T00:00:00"/>
    <d v="1899-12-30T23:05:43"/>
    <s v="محمد السعيد ابراهيم شلبى"/>
    <s v="Egypt (‫مصر‬‎)"/>
    <s v="meshalaby2014@yahoo.com"/>
    <s v="26805111601034"/>
    <s v="0201203708988"/>
    <s v="شــكــوى"/>
    <m/>
    <n v="1"/>
    <n v="8"/>
    <n v="23"/>
    <n v="1"/>
    <s v=""/>
    <s v=""/>
    <s v=""/>
    <s v=""/>
    <s v=""/>
    <s v=""/>
    <s v=""/>
    <s v=""/>
    <x v="0"/>
    <x v="0"/>
    <s v="680511"/>
    <d v="1968-05-11T00:00:00"/>
    <s v="محمد "/>
    <n v="48"/>
    <s v="M"/>
    <s v="الغربية"/>
  </r>
  <r>
    <s v="42744عبد المؤمن حسن محمد السيدAbohassn78@yahoo.comشــكــوى"/>
    <d v="2017-01-09T00:00:00"/>
    <d v="1899-12-30T01:02:51"/>
    <s v="عبد المؤمن حسن محمد السيد"/>
    <s v="Egypt (‫مصر‬‎)"/>
    <s v="Abohassn78@yahoo.com"/>
    <s v="29508131301831"/>
    <s v="01123877025"/>
    <s v="شــكــوى"/>
    <m/>
    <n v="1"/>
    <n v="9"/>
    <n v="1"/>
    <n v="2"/>
    <s v=""/>
    <s v=""/>
    <s v=""/>
    <s v=""/>
    <s v=""/>
    <s v=""/>
    <s v=""/>
    <s v=""/>
    <x v="0"/>
    <x v="0"/>
    <s v="950813"/>
    <d v="1995-08-13T00:00:00"/>
    <s v="عبد "/>
    <n v="21"/>
    <s v="M"/>
    <s v="الشرقية"/>
  </r>
  <r>
    <s v="42745شريف ممدوح راشدSherief.Mamdouh@icloud.comاستفسار عن مسار الطرد"/>
    <d v="2017-01-10T00:00:00"/>
    <d v="1899-12-30T11:40:31"/>
    <s v="شريف ممدوح راشد"/>
    <s v="Egypt (‫مصر‬‎)"/>
    <s v="Sherief.Mamdouh@icloud.com"/>
    <s v="28512011211077"/>
    <s v="201004910944"/>
    <s v="استفسار عن مسار الطرد"/>
    <m/>
    <n v="1"/>
    <n v="10"/>
    <n v="11"/>
    <n v="3"/>
    <s v="RX557950576DE"/>
    <s v=""/>
    <s v=""/>
    <s v=""/>
    <s v=""/>
    <s v=""/>
    <s v=""/>
    <s v=""/>
    <x v="5"/>
    <x v="2"/>
    <s v="851201"/>
    <d v="1985-12-01T00:00:00"/>
    <s v="شريف "/>
    <n v="31"/>
    <s v="M"/>
    <s v="الدقهلية"/>
  </r>
  <r>
    <s v="42745اشرفEL3KRAME@YAHOO.COMاستفســار عن خدمــة"/>
    <d v="2017-01-10T00:00:00"/>
    <d v="1899-12-30T11:14:13"/>
    <s v="اشرف"/>
    <s v="Saudi Arabia (‫المملكة العربية السعودية‬‎)"/>
    <s v="EL3KRAME@YAHOO.COM"/>
    <s v=": A15654080"/>
    <s v="00996561258787"/>
    <s v="استفســار عن خدمــة"/>
    <m/>
    <n v="1"/>
    <n v="10"/>
    <n v="11"/>
    <n v="3"/>
    <s v=""/>
    <s v=""/>
    <s v=""/>
    <s v=""/>
    <s v=""/>
    <s v=""/>
    <s v=""/>
    <s v=""/>
    <x v="0"/>
    <x v="0"/>
    <s v=""/>
    <s v=""/>
    <s v="اشرف"/>
    <s v=""/>
    <s v="M"/>
    <s v=""/>
  </r>
  <r>
    <s v="42745هانى محمد صالح عبد العزيزhany.abdelaziz@dmc-dmg.comاستفســار عن خدمــة"/>
    <d v="2017-01-10T00:00:00"/>
    <d v="1899-12-30T10:05:38"/>
    <s v="هانى محمد صالح عبد العزيز"/>
    <s v="Egypt (‫مصر‬‎)"/>
    <s v="hany.abdelaziz@dmc-dmg.com"/>
    <s v="28706012801071"/>
    <s v="01026090113"/>
    <s v="استفســار عن خدمــة"/>
    <m/>
    <n v="1"/>
    <n v="10"/>
    <n v="10"/>
    <n v="3"/>
    <s v=""/>
    <s v=""/>
    <s v=""/>
    <s v=""/>
    <s v=""/>
    <s v=""/>
    <s v=""/>
    <s v=""/>
    <x v="0"/>
    <x v="0"/>
    <s v="870601"/>
    <d v="1987-06-01T00:00:00"/>
    <s v="هانى "/>
    <n v="29"/>
    <s v="M"/>
    <s v="أسوان"/>
  </r>
  <r>
    <s v="42745محمود احمد السمانel.samma2013@gmail.comاستفســار عن خدمــة"/>
    <d v="2017-01-10T00:00:00"/>
    <d v="1899-12-30T01:09:40"/>
    <s v="محمود احمد السمان"/>
    <s v="Egypt (‫مصر‬‎)"/>
    <s v="el.samma2013@gmail.com"/>
    <s v="27008182601937"/>
    <s v="00201125571118"/>
    <s v="استفســار عن خدمــة"/>
    <m/>
    <n v="1"/>
    <n v="10"/>
    <n v="1"/>
    <n v="3"/>
    <s v=""/>
    <s v=""/>
    <s v=""/>
    <s v=""/>
    <s v=""/>
    <s v=""/>
    <s v=""/>
    <s v=""/>
    <x v="0"/>
    <x v="0"/>
    <s v="700818"/>
    <d v="1970-08-18T00:00:00"/>
    <s v="محمود "/>
    <n v="46"/>
    <s v="M"/>
    <s v="سوهاج"/>
  </r>
  <r>
    <s v="42744محمد رمضان هاشمMohammed_hashem201086@yahoo.comشــكــوى"/>
    <d v="2017-01-09T00:00:00"/>
    <d v="1899-12-30T22:19:48"/>
    <s v="محمد رمضان هاشم"/>
    <s v="Egypt (‫مصر‬‎)"/>
    <s v="Mohammed_hashem201086@yahoo.com"/>
    <s v="29112112201019"/>
    <s v="01014845902"/>
    <s v="شــكــوى"/>
    <m/>
    <n v="1"/>
    <n v="9"/>
    <n v="22"/>
    <n v="2"/>
    <s v=""/>
    <s v=""/>
    <s v=""/>
    <s v=""/>
    <s v=""/>
    <s v=""/>
    <s v=""/>
    <s v=""/>
    <x v="0"/>
    <x v="0"/>
    <s v="911211"/>
    <d v="1991-12-11T00:00:00"/>
    <s v="محمد "/>
    <n v="25"/>
    <s v="M"/>
    <s v="بني سويف"/>
  </r>
  <r>
    <s v="42744حنان احمدshehab_721@yahoo.comشــكــوى"/>
    <d v="2017-01-09T00:00:00"/>
    <d v="1899-12-30T21:02:58"/>
    <s v="حنان احمد"/>
    <s v="Egypt (‫مصر‬‎)"/>
    <s v="shehab_721@yahoo.com"/>
    <s v="27202130102101"/>
    <s v="01157822182"/>
    <s v="شــكــوى"/>
    <m/>
    <n v="1"/>
    <n v="9"/>
    <n v="21"/>
    <n v="2"/>
    <s v=""/>
    <s v=""/>
    <s v=""/>
    <s v=""/>
    <s v=""/>
    <s v=""/>
    <s v=""/>
    <s v=""/>
    <x v="0"/>
    <x v="0"/>
    <s v="720213"/>
    <d v="1972-02-13T00:00:00"/>
    <s v="حنان "/>
    <n v="44"/>
    <s v="F"/>
    <s v="القاهرة"/>
  </r>
  <r>
    <s v="42744Rana ibrahimRanaibrahim884@gmail.comاستفسار عن مسار الطرد"/>
    <d v="2017-01-09T00:00:00"/>
    <d v="1899-12-30T21:02:01"/>
    <s v="Rana ibrahim"/>
    <s v="Egypt (‫مصر‬‎)"/>
    <s v="Ranaibrahim884@gmail.com"/>
    <s v="28903230101103"/>
    <s v="201023899888"/>
    <s v="استفسار عن مسار الطرد"/>
    <m/>
    <n v="1"/>
    <n v="9"/>
    <n v="21"/>
    <n v="2"/>
    <s v="Rs912213400ch"/>
    <s v=""/>
    <s v=""/>
    <s v=""/>
    <s v=""/>
    <s v=""/>
    <s v=""/>
    <s v=""/>
    <x v="12"/>
    <x v="23"/>
    <s v="890323"/>
    <d v="1989-03-23T00:00:00"/>
    <s v="Rana "/>
    <n v="27"/>
    <s v="F"/>
    <s v="القاهرة"/>
  </r>
  <r>
    <s v="42744ياسر لمعى محمد الشامىelshamy.y@gmail.comشــكــوى"/>
    <d v="2017-01-09T00:00:00"/>
    <d v="1899-12-30T20:23:52"/>
    <s v="ياسر لمعى محمد الشامى"/>
    <s v="Egypt (‫مصر‬‎)"/>
    <s v="elshamy.y@gmail.com"/>
    <s v="26701018800272"/>
    <s v="01001777948"/>
    <s v="شــكــوى"/>
    <m/>
    <n v="1"/>
    <n v="9"/>
    <n v="20"/>
    <n v="2"/>
    <s v="CL623486661DE"/>
    <s v=""/>
    <s v=""/>
    <s v=""/>
    <s v=""/>
    <s v=""/>
    <s v=""/>
    <s v=""/>
    <x v="26"/>
    <x v="2"/>
    <s v="670101"/>
    <d v="1967-01-01T00:00:00"/>
    <s v="ياسر "/>
    <n v="50"/>
    <s v="M"/>
    <s v="خارج الجمهورية"/>
  </r>
  <r>
    <s v="42744نورهان جمالnoura_gamal@windowslive.comاستفســار عن خدمــة"/>
    <d v="2017-01-09T00:00:00"/>
    <d v="1899-12-30T18:35:38"/>
    <s v="نورهان جمال"/>
    <s v="Egypt (‫مصر‬‎)"/>
    <s v="noura_gamal@windowslive.com"/>
    <s v="29307030103464"/>
    <s v="201004813289"/>
    <s v="استفســار عن خدمــة"/>
    <m/>
    <n v="1"/>
    <n v="9"/>
    <n v="18"/>
    <n v="2"/>
    <s v=""/>
    <s v=""/>
    <s v=""/>
    <s v=""/>
    <s v=""/>
    <s v=""/>
    <s v=""/>
    <s v=""/>
    <x v="0"/>
    <x v="0"/>
    <s v="930703"/>
    <d v="1993-07-03T00:00:00"/>
    <s v="نورهان "/>
    <n v="23"/>
    <s v="F"/>
    <s v="القاهرة"/>
  </r>
  <r>
    <s v="42744زينب عاطف جميل ناصفMohamed.410.mt@gmail.comاستفسار عن مسار الطرد"/>
    <d v="2017-01-09T00:00:00"/>
    <d v="1899-12-30T17:55:43"/>
    <s v="زينب عاطف جميل ناصف"/>
    <s v="Egypt (‫مصر‬‎)"/>
    <s v="Mohamed.410.mt@gmail.com"/>
    <s v="29210031600123"/>
    <s v="01153523573 002"/>
    <s v="استفسار عن مسار الطرد"/>
    <m/>
    <n v="1"/>
    <n v="9"/>
    <n v="17"/>
    <n v="2"/>
    <s v="EE014408112SA"/>
    <s v=""/>
    <s v=""/>
    <s v=""/>
    <s v=""/>
    <s v=""/>
    <s v=""/>
    <s v=""/>
    <x v="4"/>
    <x v="4"/>
    <s v="921003"/>
    <d v="1992-10-03T00:00:00"/>
    <s v="زينب "/>
    <n v="24"/>
    <s v="F"/>
    <s v="الغربية"/>
  </r>
  <r>
    <s v="42744عصام محمد حسن محمودesshassan@yahoo.comأخـــــرى"/>
    <d v="2017-01-09T00:00:00"/>
    <d v="1899-12-30T17:11:09"/>
    <s v="عصام محمد حسن محمود"/>
    <s v="Egypt (‫مصر‬‎)"/>
    <s v="esshassan@yahoo.com"/>
    <s v="27004210102415"/>
    <s v="201286048486"/>
    <s v="أخـــــرى"/>
    <m/>
    <n v="1"/>
    <n v="9"/>
    <n v="17"/>
    <n v="2"/>
    <s v=""/>
    <s v=""/>
    <s v=""/>
    <s v=""/>
    <s v=""/>
    <s v=""/>
    <s v=""/>
    <s v=""/>
    <x v="0"/>
    <x v="0"/>
    <s v="700421"/>
    <d v="1970-04-21T00:00:00"/>
    <s v="عصام "/>
    <n v="46"/>
    <s v="M"/>
    <s v="القاهرة"/>
  </r>
  <r>
    <s v="42744رمضان على حسنccn4nada@egyptpost.orgاستفسار عن مسار الطرد"/>
    <d v="2017-01-09T00:00:00"/>
    <d v="1899-12-30T16:54:06"/>
    <s v="رمضان على حسن"/>
    <s v="Egypt (‫مصر‬‎)"/>
    <s v="ccn4nada@egyptpost.org"/>
    <s v="26003180104035"/>
    <s v="0201119928883"/>
    <s v="استفسار عن مسار الطرد"/>
    <m/>
    <n v="1"/>
    <n v="9"/>
    <n v="16"/>
    <n v="2"/>
    <s v=""/>
    <s v=""/>
    <s v=""/>
    <s v=""/>
    <s v=""/>
    <s v=""/>
    <s v=""/>
    <s v=""/>
    <x v="0"/>
    <x v="0"/>
    <s v="600318"/>
    <d v="1960-03-18T00:00:00"/>
    <s v="رمضان "/>
    <n v="56"/>
    <s v="M"/>
    <s v="القاهرة"/>
  </r>
  <r>
    <s v="42744اسلام محمد محمدeslammohamedmohamed89@yahoo.comشــكــوى"/>
    <d v="2017-01-09T00:00:00"/>
    <d v="1899-12-30T16:27:33"/>
    <s v="اسلام محمد محمد"/>
    <s v="Egypt (‫مصر‬‎)"/>
    <s v="eslammohamedmohamed89@yahoo.com"/>
    <s v="28901292402433"/>
    <s v="00201009783209"/>
    <s v="شــكــوى"/>
    <m/>
    <n v="1"/>
    <n v="9"/>
    <n v="16"/>
    <n v="2"/>
    <s v="RR370491857JP"/>
    <s v=""/>
    <s v=""/>
    <s v=""/>
    <s v=""/>
    <s v=""/>
    <s v=""/>
    <s v=""/>
    <x v="1"/>
    <x v="24"/>
    <s v="890129"/>
    <d v="1989-01-29T00:00:00"/>
    <s v="اسلام "/>
    <n v="27"/>
    <s v="M"/>
    <s v="المنيا"/>
  </r>
  <r>
    <s v="42744طلعت عبدالباقي عبادهashraftalaat29@gmail.comاستفسار عن مسار الطرد"/>
    <d v="2017-01-09T00:00:00"/>
    <d v="1899-12-30T16:14:18"/>
    <s v="طلعت عبدالباقي عباده"/>
    <s v="Egypt (‫مصر‬‎)"/>
    <s v="ashraftalaat29@gmail.com"/>
    <s v="24703051202432"/>
    <s v="01002763418"/>
    <s v="استفسار عن مسار الطرد"/>
    <m/>
    <n v="1"/>
    <n v="9"/>
    <n v="16"/>
    <n v="2"/>
    <s v="EE003093602EG"/>
    <s v=""/>
    <s v=""/>
    <s v=""/>
    <s v=""/>
    <s v=""/>
    <s v=""/>
    <s v=""/>
    <x v="4"/>
    <x v="1"/>
    <s v="470305"/>
    <d v="1947-03-05T00:00:00"/>
    <s v="طلعت "/>
    <n v="69"/>
    <s v="M"/>
    <s v="الدقهلية"/>
  </r>
  <r>
    <s v="42744محمود حافظ مهيبmhmoheeb@tedata.net.egشــكــوى"/>
    <d v="2017-01-09T00:00:00"/>
    <d v="1899-12-30T15:27:57"/>
    <s v="محمود حافظ مهيب"/>
    <s v="Egypt (‫مصر‬‎)"/>
    <s v="mhmoheeb@tedata.net.eg"/>
    <s v="24709070100533"/>
    <s v="201001981988"/>
    <s v="شــكــوى"/>
    <m/>
    <n v="1"/>
    <n v="9"/>
    <n v="15"/>
    <n v="2"/>
    <s v=""/>
    <s v=""/>
    <s v=""/>
    <s v=""/>
    <s v=""/>
    <s v=""/>
    <s v=""/>
    <s v=""/>
    <x v="0"/>
    <x v="0"/>
    <s v="470907"/>
    <d v="1947-09-07T00:00:00"/>
    <s v="محمود "/>
    <n v="69"/>
    <s v="M"/>
    <s v="القاهرة"/>
  </r>
  <r>
    <s v="42744محمد طلعت يوسف الشمبكىshambakey1@gmail.comاستفسار عن مسار الطرد"/>
    <d v="2017-01-09T00:00:00"/>
    <d v="1899-12-30T15:27:17"/>
    <s v="محمد طلعت يوسف الشمبكى"/>
    <s v="United States"/>
    <s v="shambakey1@gmail.com"/>
    <s v=": A16459993"/>
    <s v="0017046059503"/>
    <s v="استفسار عن مسار الطرد"/>
    <m/>
    <n v="1"/>
    <n v="9"/>
    <n v="15"/>
    <n v="2"/>
    <s v=""/>
    <s v=""/>
    <s v=""/>
    <s v=""/>
    <s v=""/>
    <s v=""/>
    <s v=""/>
    <s v=""/>
    <x v="0"/>
    <x v="0"/>
    <s v=""/>
    <s v=""/>
    <s v="محمد "/>
    <s v=""/>
    <s v="M"/>
    <s v=""/>
  </r>
  <r>
    <s v="42744محمود حافظ مهيبmhmoheeb@tedata.net.egاستفســار عن خدمــة"/>
    <d v="2017-01-09T00:00:00"/>
    <d v="1899-12-30T15:09:19"/>
    <s v="محمود حافظ مهيب"/>
    <s v="Egypt (‫مصر‬‎)"/>
    <s v="mhmoheeb@tedata.net.eg"/>
    <s v="24709070100533"/>
    <s v="01001981988"/>
    <s v="استفســار عن خدمــة"/>
    <m/>
    <n v="1"/>
    <n v="9"/>
    <n v="15"/>
    <n v="2"/>
    <s v="RR602865394EG"/>
    <s v=""/>
    <s v=""/>
    <s v=""/>
    <s v=""/>
    <s v=""/>
    <s v=""/>
    <s v=""/>
    <x v="1"/>
    <x v="1"/>
    <s v="470907"/>
    <d v="1947-09-07T00:00:00"/>
    <s v="محمود "/>
    <n v="69"/>
    <s v="M"/>
    <s v="القاهرة"/>
  </r>
  <r>
    <s v="42744حمدي محمد داودaboahamed303@hotmail.comشــكــوى"/>
    <d v="2017-01-09T00:00:00"/>
    <d v="1899-12-30T15:02:23"/>
    <s v="حمدي محمد داود"/>
    <s v="Egypt (‫مصر‬‎)"/>
    <s v="aboahamed303@hotmail.com"/>
    <s v="26303190101216"/>
    <s v="201062609106"/>
    <s v="شــكــوى"/>
    <m/>
    <n v="1"/>
    <n v="9"/>
    <n v="15"/>
    <n v="2"/>
    <s v=""/>
    <s v=""/>
    <s v=""/>
    <s v=""/>
    <s v=""/>
    <s v=""/>
    <s v=""/>
    <s v=""/>
    <x v="0"/>
    <x v="0"/>
    <s v="630319"/>
    <d v="1963-03-19T00:00:00"/>
    <s v="حمدي "/>
    <n v="53"/>
    <s v="M"/>
    <s v="القاهرة"/>
  </r>
  <r>
    <s v="42744mohamed bissarmagdy_bisar2@yahoo.comاستفسار عن مسار الطرد"/>
    <d v="2017-01-09T00:00:00"/>
    <d v="1899-12-30T14:29:17"/>
    <s v="mohamed bissar"/>
    <s v="Egypt (‫مصر‬‎)"/>
    <s v="magdy_bisar2@yahoo.com"/>
    <s v="259.2.91100531"/>
    <s v="00201000005499"/>
    <s v="استفسار عن مسار الطرد"/>
    <m/>
    <n v="1"/>
    <n v="9"/>
    <n v="14"/>
    <n v="2"/>
    <s v="CL633150605DE"/>
    <s v=""/>
    <s v=""/>
    <s v=""/>
    <s v=""/>
    <s v=""/>
    <s v=""/>
    <s v=""/>
    <x v="26"/>
    <x v="2"/>
    <s v="59.2.9"/>
    <d v="1958-11-30T00:00:00"/>
    <s v="mohamed "/>
    <n v="58"/>
    <s v="M"/>
    <s v="دمياط"/>
  </r>
  <r>
    <s v="42744احمد حمزة احمد محروسahmwd_vf@yahoo.comشــكــوى"/>
    <d v="2017-01-09T00:00:00"/>
    <d v="1899-12-30T14:09:36"/>
    <s v="احمد حمزة احمد محروس"/>
    <s v="Egypt (‫مصر‬‎)"/>
    <s v="ahmwd_vf@yahoo.com"/>
    <s v="28702222104254"/>
    <s v="201117512180"/>
    <s v="شــكــوى"/>
    <m/>
    <n v="1"/>
    <n v="9"/>
    <n v="14"/>
    <n v="2"/>
    <s v=""/>
    <s v=""/>
    <s v=""/>
    <s v=""/>
    <s v=""/>
    <s v=""/>
    <s v=""/>
    <s v=""/>
    <x v="0"/>
    <x v="0"/>
    <s v="870222"/>
    <d v="1987-02-22T00:00:00"/>
    <s v="احمد "/>
    <n v="29"/>
    <s v="M"/>
    <s v="الجيزة"/>
  </r>
  <r>
    <s v="42744ضحى سمير احمدdu7a.samir@gmail.comاستفسار عن مسار الطرد"/>
    <d v="2017-01-09T00:00:00"/>
    <d v="1899-12-30T14:02:03"/>
    <s v="ضحى سمير احمد"/>
    <s v="Egypt (‫مصر‬‎)"/>
    <s v="du7a.samir@gmail.com"/>
    <s v="29206091600869"/>
    <s v="201119867602"/>
    <s v="استفسار عن مسار الطرد"/>
    <m/>
    <n v="1"/>
    <n v="9"/>
    <n v="14"/>
    <n v="2"/>
    <s v="RT347333239HK"/>
    <s v=""/>
    <s v=""/>
    <s v=""/>
    <s v=""/>
    <s v=""/>
    <s v=""/>
    <s v=""/>
    <x v="2"/>
    <x v="6"/>
    <s v="920609"/>
    <d v="1992-06-09T00:00:00"/>
    <s v="ضحى "/>
    <n v="24"/>
    <s v="F"/>
    <s v="الغربية"/>
  </r>
  <r>
    <s v="42744محمد على محمد لبيبlebaz20@gmail.comاستفسار عن مسار الطرد"/>
    <d v="2017-01-09T00:00:00"/>
    <d v="1899-12-30T14:00:59"/>
    <s v="محمد على محمد لبيب"/>
    <s v="Egypt (‫مصر‬‎)"/>
    <s v="lebaz20@gmail.com"/>
    <s v="29111200100196"/>
    <s v="1005794575"/>
    <s v="استفسار عن مسار الطرد"/>
    <m/>
    <n v="1"/>
    <n v="9"/>
    <n v="14"/>
    <n v="2"/>
    <s v="RR505852321EE"/>
    <s v=""/>
    <s v=""/>
    <s v=""/>
    <s v=""/>
    <s v=""/>
    <s v=""/>
    <s v=""/>
    <x v="1"/>
    <x v="7"/>
    <s v="911120"/>
    <d v="1991-11-20T00:00:00"/>
    <s v="محمد "/>
    <n v="25"/>
    <s v="M"/>
    <s v="القاهرة"/>
  </r>
  <r>
    <s v="42744هميس محمد العربيhames.elarabi@gmail.comشــكــوى"/>
    <d v="2017-01-09T00:00:00"/>
    <d v="1899-12-30T13:21:10"/>
    <s v="هميس محمد العربي"/>
    <s v="Kuwait (‫الكويت‬‎)"/>
    <s v="hames.elarabi@gmail.com"/>
    <s v="29010210101343"/>
    <s v="0096569646120"/>
    <s v="شــكــوى"/>
    <m/>
    <n v="1"/>
    <n v="9"/>
    <n v="13"/>
    <n v="2"/>
    <s v=""/>
    <s v=""/>
    <s v=""/>
    <s v=""/>
    <s v=""/>
    <s v=""/>
    <s v=""/>
    <s v=""/>
    <x v="0"/>
    <x v="0"/>
    <s v="901021"/>
    <d v="1990-10-21T00:00:00"/>
    <s v="هميس "/>
    <n v="26"/>
    <s v="F"/>
    <s v="القاهرة"/>
  </r>
  <r>
    <s v="42744شريف محمدsherif-hussein@link.netاستفسار عن مسار الطرد"/>
    <d v="2017-01-09T00:00:00"/>
    <d v="1899-12-30T12:54:01"/>
    <s v="شريف محمد"/>
    <s v="Egypt (‫مصر‬‎)"/>
    <s v="sherif-hussein@link.net"/>
    <s v="25903200100578"/>
    <s v="01227618810"/>
    <s v="استفسار عن مسار الطرد"/>
    <m/>
    <n v="1"/>
    <n v="9"/>
    <n v="12"/>
    <n v="2"/>
    <s v="RQ050071194MY"/>
    <s v=""/>
    <s v=""/>
    <s v=""/>
    <s v=""/>
    <s v=""/>
    <s v=""/>
    <s v=""/>
    <x v="13"/>
    <x v="14"/>
    <s v="590320"/>
    <d v="1959-03-20T00:00:00"/>
    <s v="شريف "/>
    <n v="57"/>
    <s v="M"/>
    <s v="القاهرة"/>
  </r>
  <r>
    <s v="42744Hazem Elderwyhazemelderwy75@gmail.comاستفسار عن مسار الطرد"/>
    <d v="2017-01-09T00:00:00"/>
    <d v="1899-12-30T11:51:09"/>
    <s v="Hazem Elderwy"/>
    <s v="Egypt (‫مصر‬‎)"/>
    <s v="hazemelderwy75@gmail.com"/>
    <s v="27501230104795"/>
    <s v="0201000056563"/>
    <s v="استفسار عن مسار الطرد"/>
    <m/>
    <n v="1"/>
    <n v="9"/>
    <n v="11"/>
    <n v="2"/>
    <s v="RS912213245CH"/>
    <s v=""/>
    <s v=""/>
    <s v=""/>
    <s v=""/>
    <s v=""/>
    <s v=""/>
    <s v=""/>
    <x v="12"/>
    <x v="23"/>
    <s v="750123"/>
    <d v="1975-01-23T00:00:00"/>
    <s v="Hazem "/>
    <n v="41"/>
    <s v="M"/>
    <s v="القاهرة"/>
  </r>
  <r>
    <s v="42744دعاء عبدالله عطيه بيوميdoaamohammedkhalifa@gmail.comشــكــوى"/>
    <d v="2017-01-09T00:00:00"/>
    <d v="1899-12-30T11:17:35"/>
    <s v="دعاء عبدالله عطيه بيومي"/>
    <s v="Egypt (‫مصر‬‎)"/>
    <s v="doaamohammedkhalifa@gmail.com"/>
    <s v="29304251301849"/>
    <s v="201125009860"/>
    <s v="شــكــوى"/>
    <m/>
    <n v="1"/>
    <n v="9"/>
    <n v="11"/>
    <n v="2"/>
    <s v=""/>
    <s v=""/>
    <s v=""/>
    <s v=""/>
    <s v=""/>
    <s v=""/>
    <s v=""/>
    <s v=""/>
    <x v="0"/>
    <x v="0"/>
    <s v="930425"/>
    <d v="1993-04-25T00:00:00"/>
    <s v="دعاء "/>
    <n v="23"/>
    <s v="F"/>
    <s v="الشرقية"/>
  </r>
  <r>
    <s v="42744د. شريف بدويbadawi@link.netاستفسار عن مسار الطرد"/>
    <d v="2017-01-09T00:00:00"/>
    <d v="1899-12-30T10:54:05"/>
    <s v="د. شريف بدوي"/>
    <s v="Egypt (‫مصر‬‎)"/>
    <s v="badawi@link.net"/>
    <s v="24707140200538"/>
    <s v="01222183091"/>
    <s v="استفسار عن مسار الطرد"/>
    <m/>
    <n v="1"/>
    <n v="9"/>
    <n v="10"/>
    <n v="2"/>
    <s v="RR602636167EG"/>
    <s v=""/>
    <s v=""/>
    <s v=""/>
    <s v=""/>
    <s v=""/>
    <s v=""/>
    <s v=""/>
    <x v="1"/>
    <x v="1"/>
    <s v="470714"/>
    <d v="1947-07-14T00:00:00"/>
    <s v="د. "/>
    <n v="69"/>
    <s v="M"/>
    <s v="الإسكندرية"/>
  </r>
  <r>
    <s v="42744ميريام ناصرmiriam.nasser@hotmail.comاستفسار عن مسار الطرد"/>
    <d v="2017-01-09T00:00:00"/>
    <d v="1899-12-30T10:26:04"/>
    <s v="ميريام ناصر"/>
    <s v="Egypt (‫مصر‬‎)"/>
    <s v="miriam.nasser@hotmail.com"/>
    <s v="28105260201001"/>
    <s v="01007212479"/>
    <s v="استفسار عن مسار الطرد"/>
    <m/>
    <n v="1"/>
    <n v="9"/>
    <n v="10"/>
    <n v="2"/>
    <s v="RR321775818IN"/>
    <s v=""/>
    <s v=""/>
    <s v=""/>
    <s v=""/>
    <s v=""/>
    <s v=""/>
    <s v=""/>
    <x v="1"/>
    <x v="25"/>
    <s v="810526"/>
    <d v="1981-05-26T00:00:00"/>
    <s v="ميريام "/>
    <n v="35"/>
    <s v="F"/>
    <s v="الإسكندرية"/>
  </r>
  <r>
    <s v="42744sabry el-sayedsabrymoh2877@gmail.comشــكــوى"/>
    <d v="2017-01-09T00:00:00"/>
    <d v="1899-12-30T10:24:53"/>
    <s v="sabry el-sayed"/>
    <s v="Saudi Arabia (‫المملكة العربية السعودية‬‎)"/>
    <s v="sabrymoh2877@gmail.com"/>
    <s v="27708020104613"/>
    <s v="201017762554"/>
    <s v="شــكــوى"/>
    <m/>
    <n v="1"/>
    <n v="9"/>
    <n v="10"/>
    <n v="2"/>
    <s v="EE058193980SA"/>
    <s v=""/>
    <s v=""/>
    <s v=""/>
    <s v=""/>
    <s v=""/>
    <s v=""/>
    <s v=""/>
    <x v="4"/>
    <x v="4"/>
    <s v="770802"/>
    <d v="1977-08-02T00:00:00"/>
    <s v="sabry "/>
    <n v="39"/>
    <s v="M"/>
    <s v="القاهرة"/>
  </r>
  <r>
    <s v="42744الحاج أحمد محمد رمضانalhagramadan@yahoo.comاستفسار عن مسار الطرد"/>
    <d v="2017-01-09T00:00:00"/>
    <d v="1899-12-30T09:20:44"/>
    <s v="الحاج أحمد محمد رمضان"/>
    <s v="Saudi Arabia (‫المملكة العربية السعودية‬‎)"/>
    <s v="alhagramadan@yahoo.com"/>
    <s v="1500911"/>
    <s v="00966545716789"/>
    <s v="استفسار عن مسار الطرد"/>
    <m/>
    <n v="1"/>
    <n v="9"/>
    <n v="9"/>
    <n v="2"/>
    <s v="rr023072354sa"/>
    <s v=""/>
    <s v=""/>
    <s v=""/>
    <s v=""/>
    <s v=""/>
    <s v=""/>
    <s v=""/>
    <x v="1"/>
    <x v="4"/>
    <s v=""/>
    <s v=""/>
    <s v="الحاج "/>
    <s v=""/>
    <s v="M"/>
    <s v=""/>
  </r>
  <r>
    <s v="42744Ibrahim sarhanihsarhan2005@yahoo.comاستفســار عن خدمــة"/>
    <d v="2017-01-09T00:00:00"/>
    <d v="1899-12-30T08:21:13"/>
    <s v="Ibrahim sarhan"/>
    <s v="Saudi Arabia (‫المملكة العربية السعودية‬‎)"/>
    <s v="ihsarhan2005@yahoo.com"/>
    <s v=": A11535811"/>
    <s v="966544199466"/>
    <s v="استفســار عن خدمــة"/>
    <m/>
    <n v="1"/>
    <n v="9"/>
    <n v="8"/>
    <n v="2"/>
    <s v="RR016646494EG"/>
    <s v=""/>
    <s v=""/>
    <s v=""/>
    <s v=""/>
    <s v=""/>
    <s v=""/>
    <s v=""/>
    <x v="1"/>
    <x v="1"/>
    <s v=""/>
    <s v=""/>
    <s v="Ibrahim "/>
    <s v=""/>
    <s v="M"/>
    <s v=""/>
  </r>
  <r>
    <s v="42745روان السرجانيrawanelsergany@gmail.comاستفســار عن خدمــة"/>
    <d v="2017-01-10T00:00:00"/>
    <d v="1899-12-30T12:20:55"/>
    <s v="روان السرجاني"/>
    <s v="Egypt (‫مصر‬‎)"/>
    <s v="rawanelsergany@gmail.com"/>
    <s v="29102110102808"/>
    <s v="01028334277"/>
    <s v="استفســار عن خدمــة"/>
    <m/>
    <n v="1"/>
    <n v="10"/>
    <n v="12"/>
    <n v="3"/>
    <s v=""/>
    <s v=""/>
    <s v=""/>
    <s v=""/>
    <s v=""/>
    <s v=""/>
    <s v=""/>
    <s v=""/>
    <x v="0"/>
    <x v="0"/>
    <s v="910211"/>
    <d v="1991-02-11T00:00:00"/>
    <s v="روان "/>
    <n v="25"/>
    <s v="F"/>
    <s v="القاهرة"/>
  </r>
  <r>
    <s v="42745خالد محمد محمد حسنkhalidabdelshafy80@gmail.comشــكــوى"/>
    <d v="2017-01-10T00:00:00"/>
    <d v="1899-12-30T12:20:50"/>
    <s v="خالد محمد محمد حسن"/>
    <s v="Egypt (‫مصر‬‎)"/>
    <s v="khalidabdelshafy80@gmail.com"/>
    <s v="29303201304239"/>
    <s v="201149947800"/>
    <s v="شــكــوى"/>
    <m/>
    <n v="1"/>
    <n v="10"/>
    <n v="12"/>
    <n v="3"/>
    <s v="EE601986348EG"/>
    <s v=""/>
    <s v=""/>
    <s v=""/>
    <s v=""/>
    <s v=""/>
    <s v=""/>
    <s v=""/>
    <x v="4"/>
    <x v="1"/>
    <s v="930320"/>
    <d v="1993-03-20T00:00:00"/>
    <s v="خالد "/>
    <n v="23"/>
    <s v="M"/>
    <s v="الشرقية"/>
  </r>
  <r>
    <s v="42745مصطفى ابو الفتوح عبد الفتاحasoomemo167@gmail.comاستفسار عن مسار الطرد"/>
    <d v="2017-01-10T00:00:00"/>
    <d v="1899-12-30T14:20:33"/>
    <s v="مصطفى ابو الفتوح عبد الفتاح"/>
    <s v="Egypt (‫مصر‬‎)"/>
    <s v="asoomemo167@gmail.com"/>
    <s v="28908240201612"/>
    <s v="01009265253"/>
    <s v="استفسار عن مسار الطرد"/>
    <m/>
    <n v="1"/>
    <n v="10"/>
    <n v="14"/>
    <n v="3"/>
    <s v="CP003078313EG"/>
    <s v=""/>
    <s v=""/>
    <s v=""/>
    <s v=""/>
    <s v=""/>
    <s v=""/>
    <s v=""/>
    <x v="27"/>
    <x v="1"/>
    <s v="890824"/>
    <d v="1989-08-24T00:00:00"/>
    <s v="مصطفى "/>
    <n v="27"/>
    <s v="M"/>
    <s v="الإسكندرية"/>
  </r>
  <r>
    <s v="42745محمد الشريفmishoz@gmail.comشــكــوى"/>
    <d v="2017-01-10T00:00:00"/>
    <d v="1899-12-30T14:17:09"/>
    <s v="محمد الشريف"/>
    <s v="Egypt (‫مصر‬‎)"/>
    <s v="mishoz@gmail.com"/>
    <s v=": a01935484"/>
    <s v="201224643333"/>
    <s v="شــكــوى"/>
    <m/>
    <n v="1"/>
    <n v="10"/>
    <n v="14"/>
    <n v="3"/>
    <s v="RS298248188CN"/>
    <s v=""/>
    <s v=""/>
    <s v=""/>
    <s v=""/>
    <s v=""/>
    <s v=""/>
    <s v=""/>
    <x v="12"/>
    <x v="8"/>
    <s v=""/>
    <s v=""/>
    <s v="محمد "/>
    <s v=""/>
    <s v="M"/>
    <s v=""/>
  </r>
  <r>
    <s v="42745هيثم سعيد أحمدhaythamelsisi@yahoo.comاستفسار عن مسار الطرد"/>
    <d v="2017-01-10T00:00:00"/>
    <d v="1899-12-30T14:03:18"/>
    <s v="هيثم سعيد أحمد"/>
    <s v="Egypt (‫مصر‬‎)"/>
    <s v="haythamelsisi@yahoo.com"/>
    <s v="27804160201715"/>
    <s v="966536896953"/>
    <s v="استفسار عن مسار الطرد"/>
    <m/>
    <n v="1"/>
    <n v="10"/>
    <n v="14"/>
    <n v="3"/>
    <s v=""/>
    <s v=""/>
    <s v=""/>
    <s v=""/>
    <s v=""/>
    <s v=""/>
    <s v=""/>
    <s v=""/>
    <x v="0"/>
    <x v="0"/>
    <s v="780416"/>
    <d v="1978-04-16T00:00:00"/>
    <s v="هيثم "/>
    <n v="38"/>
    <s v="M"/>
    <s v="الإسكندرية"/>
  </r>
  <r>
    <s v="42745هند رضا محمد الطوخىahmed_reda971@yahoo.comاستفسار عن مسار الطرد"/>
    <d v="2017-01-10T00:00:00"/>
    <d v="1899-12-30T13:46:37"/>
    <s v="هند رضا محمد الطوخى"/>
    <s v="Egypt (‫مصر‬‎)"/>
    <s v="ahmed_reda971@yahoo.com"/>
    <s v="28702051401549"/>
    <s v="01270365306"/>
    <s v="استفسار عن مسار الطرد"/>
    <m/>
    <n v="1"/>
    <n v="10"/>
    <n v="13"/>
    <n v="3"/>
    <s v="EE418361819AE"/>
    <s v=""/>
    <s v=""/>
    <s v=""/>
    <s v=""/>
    <s v=""/>
    <s v=""/>
    <s v=""/>
    <x v="4"/>
    <x v="26"/>
    <s v="870205"/>
    <d v="1987-02-05T00:00:00"/>
    <s v="هند "/>
    <n v="29"/>
    <s v="F"/>
    <s v="القليوبية"/>
  </r>
  <r>
    <s v="42745ahmed magdy ahmedahmed.ahmed-gaber@outlook.comاستفسار عن مسار الطرد"/>
    <d v="2017-01-10T00:00:00"/>
    <d v="1899-12-30T13:22:36"/>
    <s v="ahmed magdy ahmed"/>
    <s v="Egypt (‫مصر‬‎)"/>
    <s v="ahmed.ahmed-gaber@outlook.com"/>
    <s v="28405250102092"/>
    <s v="201009096594"/>
    <s v="استفسار عن مسار الطرد"/>
    <m/>
    <n v="1"/>
    <n v="10"/>
    <n v="13"/>
    <n v="3"/>
    <s v="RN196543675NL"/>
    <s v=""/>
    <s v=""/>
    <s v=""/>
    <s v=""/>
    <s v=""/>
    <s v=""/>
    <s v=""/>
    <x v="28"/>
    <x v="12"/>
    <s v="840525"/>
    <d v="1984-05-25T00:00:00"/>
    <s v="ahmed "/>
    <n v="32"/>
    <s v="M"/>
    <s v="القاهرة"/>
  </r>
  <r>
    <s v="42745محمد عليmagebaly@egas.com.egاستفســار عن خدمــة"/>
    <d v="2017-01-10T00:00:00"/>
    <d v="1899-12-30T13:03:29"/>
    <s v="محمد علي"/>
    <s v="Egypt (‫مصر‬‎)"/>
    <s v="magebaly@egas.com.eg"/>
    <s v="28310260300118"/>
    <s v="0201002860687"/>
    <s v="استفســار عن خدمــة"/>
    <m/>
    <n v="1"/>
    <n v="10"/>
    <n v="13"/>
    <n v="3"/>
    <s v=""/>
    <s v=""/>
    <s v=""/>
    <s v=""/>
    <s v=""/>
    <s v=""/>
    <s v=""/>
    <s v=""/>
    <x v="0"/>
    <x v="0"/>
    <s v="831026"/>
    <d v="1983-10-26T00:00:00"/>
    <s v="محمد "/>
    <n v="33"/>
    <s v="M"/>
    <s v="بورسعيد"/>
  </r>
  <r>
    <s v="42745اسلام محمد عمرislamkhatab4@gmail.comاستفسار عن مسار الطرد"/>
    <d v="2017-01-10T00:00:00"/>
    <d v="1899-12-30T12:42:51"/>
    <s v="اسلام محمد عمر"/>
    <s v="Saudi Arabia (‫المملكة العربية السعودية‬‎)"/>
    <s v="islamkhatab4@gmail.com"/>
    <s v=": A15516944"/>
    <s v="00966531390051"/>
    <s v="استفسار عن مسار الطرد"/>
    <m/>
    <n v="1"/>
    <n v="10"/>
    <n v="12"/>
    <n v="3"/>
    <s v=""/>
    <s v=""/>
    <s v=""/>
    <s v=""/>
    <s v=""/>
    <s v=""/>
    <s v=""/>
    <s v=""/>
    <x v="0"/>
    <x v="0"/>
    <s v=""/>
    <s v=""/>
    <s v="اسلام "/>
    <s v=""/>
    <s v="M"/>
    <s v=""/>
  </r>
  <r>
    <s v="42745حناhananabil@live.comاستفســار عن خدمــة"/>
    <d v="2017-01-10T00:00:00"/>
    <d v="1899-12-30T14:32:22"/>
    <s v="حنا"/>
    <s v="Egypt (‫مصر‬‎)"/>
    <s v="hananabil@live.com"/>
    <s v="29504180300136"/>
    <s v="01212111807"/>
    <s v="استفســار عن خدمــة"/>
    <m/>
    <n v="1"/>
    <n v="10"/>
    <n v="14"/>
    <n v="3"/>
    <s v=""/>
    <s v=""/>
    <s v=""/>
    <s v=""/>
    <s v=""/>
    <s v=""/>
    <s v=""/>
    <s v=""/>
    <x v="0"/>
    <x v="0"/>
    <s v="950418"/>
    <d v="1995-04-18T00:00:00"/>
    <s v="حنا"/>
    <n v="21"/>
    <s v="M"/>
    <s v="بورسعيد"/>
  </r>
  <r>
    <s v="42745جورج سمير لويزGeorge.youssef09@yahoo.comاستفسار عن مسار الطرد"/>
    <d v="2017-01-10T00:00:00"/>
    <d v="1899-12-30T15:26:01"/>
    <s v="جورج سمير لويز"/>
    <s v="Egypt (‫مصر‬‎)"/>
    <s v="George.youssef09@yahoo.com"/>
    <s v="28710061403259"/>
    <s v="01282656422"/>
    <s v="استفسار عن مسار الطرد"/>
    <m/>
    <n v="1"/>
    <n v="10"/>
    <n v="15"/>
    <n v="3"/>
    <s v="EE700101935EG"/>
    <s v=""/>
    <s v=""/>
    <s v=""/>
    <s v=""/>
    <s v=""/>
    <s v=""/>
    <s v=""/>
    <x v="4"/>
    <x v="1"/>
    <s v="871006"/>
    <d v="1987-10-06T00:00:00"/>
    <s v="جورج "/>
    <n v="29"/>
    <s v="M"/>
    <s v="القليوبية"/>
  </r>
  <r>
    <s v="42745شريف الطوبجىsherif.tobgi@eltobgi.coاستفسار عن مسار الطرد"/>
    <d v="2017-01-10T00:00:00"/>
    <d v="1899-12-30T15:05:58"/>
    <s v="شريف الطوبجى"/>
    <s v="Egypt (‫مصر‬‎)"/>
    <s v="sherif.tobgi@eltobgi.co"/>
    <s v="26107270200793"/>
    <s v="201009907517"/>
    <s v="استفسار عن مسار الطرد"/>
    <m/>
    <n v="1"/>
    <n v="10"/>
    <n v="15"/>
    <n v="3"/>
    <s v=""/>
    <s v=""/>
    <s v=""/>
    <s v=""/>
    <s v=""/>
    <s v=""/>
    <s v=""/>
    <s v=""/>
    <x v="0"/>
    <x v="0"/>
    <s v="610727"/>
    <d v="1961-07-27T00:00:00"/>
    <s v="شريف "/>
    <n v="55"/>
    <s v="M"/>
    <s v="الإسكندرية"/>
  </r>
  <r>
    <s v="42745شريف الطوبجىsherif.tobgi@eltobgi.coشــكــوى"/>
    <d v="2017-01-10T00:00:00"/>
    <d v="1899-12-30T15:03:30"/>
    <s v="شريف الطوبجى"/>
    <s v="Egypt (‫مصر‬‎)"/>
    <s v="sherif.tobgi@eltobgi.co"/>
    <s v="26107270200793"/>
    <s v="201009907517"/>
    <s v="شــكــوى"/>
    <m/>
    <n v="1"/>
    <n v="10"/>
    <n v="15"/>
    <n v="3"/>
    <s v=""/>
    <s v=""/>
    <s v=""/>
    <s v=""/>
    <s v=""/>
    <s v=""/>
    <s v=""/>
    <s v=""/>
    <x v="0"/>
    <x v="0"/>
    <s v="610727"/>
    <d v="1961-07-27T00:00:00"/>
    <s v="شريف "/>
    <n v="55"/>
    <s v="M"/>
    <s v="الإسكندرية"/>
  </r>
  <r>
    <s v="42745Ehab mohamed zahabEhabdahab119@gmail.comاستفسار عن مسار الطرد"/>
    <d v="2017-01-10T00:00:00"/>
    <d v="1899-12-30T21:42:45"/>
    <s v="Ehab mohamed zahab"/>
    <s v="Germany (Deutschland)"/>
    <s v="Ehabdahab119@gmail.com"/>
    <s v="29009118800334"/>
    <s v="4915257229868"/>
    <s v="استفسار عن مسار الطرد"/>
    <m/>
    <n v="1"/>
    <n v="10"/>
    <n v="21"/>
    <n v="3"/>
    <s v="RR152517053DE"/>
    <s v=""/>
    <s v=""/>
    <s v=""/>
    <s v=""/>
    <s v=""/>
    <s v=""/>
    <s v=""/>
    <x v="1"/>
    <x v="2"/>
    <s v="900911"/>
    <d v="1990-09-11T00:00:00"/>
    <s v="Ehab "/>
    <n v="26"/>
    <s v="M"/>
    <s v="خارج الجمهورية"/>
  </r>
  <r>
    <s v="42745مايكل مكرم لطفىmaikl.mobinil2010@gmail.comاستفسار عن مسار الطرد"/>
    <d v="2017-01-10T00:00:00"/>
    <d v="1899-12-30T19:03:44"/>
    <s v="مايكل مكرم لطفى"/>
    <s v="Egypt (‫مصر‬‎)"/>
    <s v="maikl.mobinil2010@gmail.com"/>
    <s v="28809230300398"/>
    <s v="01201777087"/>
    <s v="استفسار عن مسار الطرد"/>
    <m/>
    <n v="1"/>
    <n v="10"/>
    <n v="19"/>
    <n v="3"/>
    <s v="RR170739119EG"/>
    <s v=""/>
    <s v=""/>
    <s v=""/>
    <s v=""/>
    <s v=""/>
    <s v=""/>
    <s v=""/>
    <x v="1"/>
    <x v="1"/>
    <s v="880923"/>
    <d v="1988-09-23T00:00:00"/>
    <s v="مايكل "/>
    <n v="28"/>
    <s v="M"/>
    <s v="بورسعيد"/>
  </r>
  <r>
    <s v="42745احمد حامدahmedhamed122122@gmail.comاستفسار عن مسار الطرد"/>
    <d v="2017-01-10T00:00:00"/>
    <d v="1899-12-30T16:21:30"/>
    <s v="احمد حامد"/>
    <s v="Egypt (‫مصر‬‎)"/>
    <s v="ahmedhamed122122@gmail.com"/>
    <s v="29304142100591"/>
    <s v="01006462427"/>
    <s v="استفسار عن مسار الطرد"/>
    <m/>
    <n v="1"/>
    <n v="10"/>
    <n v="16"/>
    <n v="3"/>
    <s v="RR310959078HU"/>
    <s v=""/>
    <s v=""/>
    <s v=""/>
    <s v=""/>
    <s v=""/>
    <s v=""/>
    <s v=""/>
    <x v="1"/>
    <x v="20"/>
    <s v="930414"/>
    <d v="1993-04-14T00:00:00"/>
    <s v="احمد "/>
    <n v="23"/>
    <s v="M"/>
    <s v="الجيزة"/>
  </r>
  <r>
    <s v="42745سامح محمد عبدالعال خليلsameh_elbardisy@yahoo.comاستفســار عن خدمــة"/>
    <d v="2017-01-10T00:00:00"/>
    <d v="1899-12-30T15:40:49"/>
    <s v="سامح محمد عبدالعال خليل"/>
    <s v="Egypt (‫مصر‬‎)"/>
    <s v="sameh_elbardisy@yahoo.com"/>
    <s v="201064849396"/>
    <s v="01064849396"/>
    <s v="استفســار عن خدمــة"/>
    <m/>
    <n v="1"/>
    <n v="10"/>
    <n v="15"/>
    <n v="3"/>
    <s v=""/>
    <s v=""/>
    <s v=""/>
    <s v=""/>
    <s v=""/>
    <s v=""/>
    <s v=""/>
    <s v=""/>
    <x v="0"/>
    <x v="0"/>
    <s v=""/>
    <s v=""/>
    <s v="سامح "/>
    <s v=""/>
    <s v="M"/>
    <s v=""/>
  </r>
  <r>
    <s v="42746emademadhanna7312@yahoo.comاستفسار عن مسار الطرد"/>
    <d v="2017-01-11T00:00:00"/>
    <d v="1899-12-30T11:52:18"/>
    <s v="emad"/>
    <s v="Canada"/>
    <s v="emadhanna7312@yahoo.com"/>
    <s v=": A09403492"/>
    <s v="4039032304"/>
    <s v="استفسار عن مسار الطرد"/>
    <m/>
    <n v="1"/>
    <n v="11"/>
    <n v="11"/>
    <n v="4"/>
    <s v="EE009649610EG"/>
    <s v=""/>
    <s v=""/>
    <s v=""/>
    <s v=""/>
    <s v=""/>
    <s v=""/>
    <s v=""/>
    <x v="4"/>
    <x v="1"/>
    <s v=""/>
    <s v=""/>
    <s v="emad"/>
    <s v=""/>
    <s v="M"/>
    <s v=""/>
  </r>
  <r>
    <s v="42746mohamed nourmohamednour.mn700@gmail.comاستفسار عن مسار الطرد"/>
    <d v="2017-01-11T00:00:00"/>
    <d v="1899-12-30T11:39:29"/>
    <s v="mohamed nour"/>
    <s v="Egypt (‫مصر‬‎)"/>
    <s v="mohamednour.mn700@gmail.com"/>
    <s v="30007242104896"/>
    <s v="01208597769"/>
    <s v="استفسار عن مسار الطرد"/>
    <m/>
    <n v="1"/>
    <n v="11"/>
    <n v="11"/>
    <n v="4"/>
    <s v="RX552013207DE"/>
    <s v=""/>
    <s v=""/>
    <s v=""/>
    <s v=""/>
    <s v=""/>
    <s v=""/>
    <s v=""/>
    <x v="5"/>
    <x v="2"/>
    <s v="000724"/>
    <d v="2000-07-24T00:00:00"/>
    <s v="mohamed "/>
    <n v="16"/>
    <s v="M"/>
    <s v="الجيزة"/>
  </r>
  <r>
    <s v="42746عمرو عبد الجواد محمدamrviber@gmail.comأخـــــرى"/>
    <d v="2017-01-11T00:00:00"/>
    <d v="1899-12-30T11:18:31"/>
    <s v="عمرو عبد الجواد محمد"/>
    <s v="Egypt (‫مصر‬‎)"/>
    <s v="amrviber@gmail.com"/>
    <s v="28801020103131"/>
    <s v="01212355548"/>
    <s v="أخـــــرى"/>
    <m/>
    <n v="1"/>
    <n v="11"/>
    <n v="11"/>
    <n v="4"/>
    <s v="RF431673833SG"/>
    <s v=""/>
    <s v=""/>
    <s v=""/>
    <s v=""/>
    <s v=""/>
    <s v=""/>
    <s v=""/>
    <x v="8"/>
    <x v="5"/>
    <s v="880102"/>
    <d v="1988-01-02T00:00:00"/>
    <s v="عمرو "/>
    <n v="29"/>
    <s v="M"/>
    <s v="القاهرة"/>
  </r>
  <r>
    <s v="42746عمرو عبد الجواد محمدamrviber@gmail.comشــكــوى"/>
    <d v="2017-01-11T00:00:00"/>
    <d v="1899-12-30T11:17:40"/>
    <s v="عمرو عبد الجواد محمد"/>
    <s v="Egypt (‫مصر‬‎)"/>
    <s v="amrviber@gmail.com"/>
    <s v="28801020103131"/>
    <s v="01212355548"/>
    <s v="شــكــوى"/>
    <m/>
    <n v="1"/>
    <n v="11"/>
    <n v="11"/>
    <n v="4"/>
    <s v="RF431673833SG"/>
    <s v=""/>
    <s v=""/>
    <s v=""/>
    <s v=""/>
    <s v=""/>
    <s v=""/>
    <s v=""/>
    <x v="8"/>
    <x v="5"/>
    <s v="880102"/>
    <d v="1988-01-02T00:00:00"/>
    <s v="عمرو "/>
    <n v="29"/>
    <s v="M"/>
    <s v="القاهرة"/>
  </r>
  <r>
    <s v="42746عمرو عبد الجواد محمدamrviber@gmail.comاستفسار عن مسار الطرد"/>
    <d v="2017-01-11T00:00:00"/>
    <d v="1899-12-30T11:17:04"/>
    <s v="عمرو عبد الجواد محمد"/>
    <s v="Egypt (‫مصر‬‎)"/>
    <s v="amrviber@gmail.com"/>
    <s v="28801020103131"/>
    <s v="01212355548"/>
    <s v="استفسار عن مسار الطرد"/>
    <m/>
    <n v="1"/>
    <n v="11"/>
    <n v="11"/>
    <n v="4"/>
    <s v="RF431673833SG"/>
    <s v=""/>
    <s v=""/>
    <s v=""/>
    <s v=""/>
    <s v=""/>
    <s v=""/>
    <s v=""/>
    <x v="8"/>
    <x v="5"/>
    <s v="880102"/>
    <d v="1988-01-02T00:00:00"/>
    <s v="عمرو "/>
    <n v="29"/>
    <s v="M"/>
    <s v="القاهرة"/>
  </r>
  <r>
    <s v="42746 ZakariaZak_allaw@yahoo.comاستفسار عن مسار الطرد"/>
    <d v="2017-01-11T00:00:00"/>
    <d v="1899-12-30T10:55:27"/>
    <s v="Zakaria"/>
    <s v="Lebanon (‫لبنان‬‎)"/>
    <s v="Zak_allaw@yahoo.com"/>
    <s v=": Rl3362172"/>
    <s v="009613627808"/>
    <s v="استفسار عن مسار الطرد"/>
    <m/>
    <n v="1"/>
    <n v="11"/>
    <n v="10"/>
    <n v="4"/>
    <s v="CP642006120UA"/>
    <s v=""/>
    <s v=""/>
    <s v=""/>
    <s v=""/>
    <s v=""/>
    <s v=""/>
    <s v=""/>
    <x v="27"/>
    <x v="27"/>
    <s v=""/>
    <s v=""/>
    <s v="Zakaria"/>
    <s v=""/>
    <s v="M"/>
    <s v=""/>
  </r>
  <r>
    <s v="42746حسام حسن سالمmasr120120@gmail.comاستفسار عن مسار الطرد"/>
    <d v="2017-01-11T00:00:00"/>
    <d v="1899-12-30T10:55:26"/>
    <s v="حسام حسن سالم"/>
    <s v="Egypt (‫مصر‬‎)"/>
    <s v="masr120120@gmail.com"/>
    <s v="2288806211302658"/>
    <s v="20553902739"/>
    <s v="استفسار عن مسار الطرد"/>
    <m/>
    <n v="1"/>
    <n v="11"/>
    <n v="10"/>
    <n v="4"/>
    <s v="EE057154066SA"/>
    <s v=""/>
    <s v=""/>
    <s v=""/>
    <s v=""/>
    <s v=""/>
    <s v=""/>
    <s v=""/>
    <x v="4"/>
    <x v="4"/>
    <s v=""/>
    <s v=""/>
    <s v="حسام "/>
    <s v=""/>
    <s v="M"/>
    <s v=""/>
  </r>
  <r>
    <s v="42746محمود النجارmezomezo1201@yahoo.comاستفسار عن مسار الطرد"/>
    <d v="2017-01-11T00:00:00"/>
    <d v="1899-12-30T10:41:58"/>
    <s v="محمود النجار"/>
    <s v="Egypt (‫مصر‬‎)"/>
    <s v="mezomezo1201@yahoo.com"/>
    <s v="28409011210873"/>
    <s v="00966567544337"/>
    <s v="استفسار عن مسار الطرد"/>
    <m/>
    <n v="1"/>
    <n v="11"/>
    <n v="10"/>
    <n v="4"/>
    <s v="EE700096250EG"/>
    <s v=""/>
    <s v=""/>
    <s v=""/>
    <s v=""/>
    <s v=""/>
    <s v=""/>
    <s v=""/>
    <x v="4"/>
    <x v="1"/>
    <s v="840901"/>
    <d v="1984-09-01T00:00:00"/>
    <s v="محمود "/>
    <n v="32"/>
    <s v="M"/>
    <s v="الدقهلية"/>
  </r>
  <r>
    <s v="42746محمد احمد محمدsot.toonn@gmail.comاستفسار عن مسار الطرد"/>
    <d v="2017-01-11T00:00:00"/>
    <d v="1899-12-30T10:30:08"/>
    <s v="محمد احمد محمد"/>
    <s v="Egypt (‫مصر‬‎)"/>
    <s v="sot.toonn@gmail.com"/>
    <s v="29312150102716"/>
    <s v="201091322314"/>
    <s v="استفسار عن مسار الطرد"/>
    <m/>
    <n v="1"/>
    <n v="11"/>
    <n v="10"/>
    <n v="4"/>
    <s v="RX558773869DE"/>
    <s v=""/>
    <s v=""/>
    <s v=""/>
    <s v=""/>
    <s v=""/>
    <s v=""/>
    <s v=""/>
    <x v="5"/>
    <x v="2"/>
    <s v="931215"/>
    <d v="1993-12-15T00:00:00"/>
    <s v="محمد "/>
    <n v="23"/>
    <s v="M"/>
    <s v="القاهرة"/>
  </r>
  <r>
    <s v="42746أيمن نبيل سيد محمدaymansh35@yahoo.comاستفسار عن مسار الطرد"/>
    <d v="2017-01-11T00:00:00"/>
    <d v="1899-12-30T10:10:56"/>
    <s v="أيمن نبيل سيد محمد"/>
    <s v="Egypt (‫مصر‬‎)"/>
    <s v="aymansh35@yahoo.com"/>
    <s v="27810170101514"/>
    <s v="201097097603"/>
    <s v="استفسار عن مسار الطرد"/>
    <m/>
    <n v="1"/>
    <n v="11"/>
    <n v="10"/>
    <n v="4"/>
    <s v=""/>
    <s v=""/>
    <s v=""/>
    <s v=""/>
    <s v=""/>
    <s v=""/>
    <s v=""/>
    <s v=""/>
    <x v="0"/>
    <x v="0"/>
    <s v="781017"/>
    <d v="1978-10-17T00:00:00"/>
    <s v="أيمن "/>
    <n v="38"/>
    <s v="M"/>
    <s v="القاهرة"/>
  </r>
  <r>
    <s v="42746تامر عليtamershemy@hotmail.comاستفسار عن مسار الطرد"/>
    <d v="2017-01-11T00:00:00"/>
    <d v="1899-12-30T09:54:19"/>
    <s v="تامر علي"/>
    <s v="Saudi Arabia (‫المملكة العربية السعودية‬‎)"/>
    <s v="tamershemy@hotmail.com"/>
    <s v="28901052105857"/>
    <s v="966547657353"/>
    <s v="استفسار عن مسار الطرد"/>
    <m/>
    <n v="1"/>
    <n v="11"/>
    <n v="9"/>
    <n v="4"/>
    <s v="UM267089084US"/>
    <s v=""/>
    <s v=""/>
    <s v=""/>
    <s v=""/>
    <s v=""/>
    <s v=""/>
    <s v=""/>
    <x v="21"/>
    <x v="3"/>
    <s v="890105"/>
    <d v="1989-01-05T00:00:00"/>
    <s v="تامر "/>
    <n v="28"/>
    <s v="M"/>
    <s v="الجيزة"/>
  </r>
  <r>
    <s v="42746شريف ممدوحSherief.Mamdouh@icloud.comاستفسار عن مسار الطرد"/>
    <d v="2017-01-11T00:00:00"/>
    <d v="1899-12-30T09:53:48"/>
    <s v="شريف ممدوح"/>
    <s v="Egypt (‫مصر‬‎)"/>
    <s v="Sherief.Mamdouh@icloud.com"/>
    <s v="28512011211077"/>
    <s v="201004910944"/>
    <s v="استفسار عن مسار الطرد"/>
    <m/>
    <n v="1"/>
    <n v="11"/>
    <n v="9"/>
    <n v="4"/>
    <s v="RX557950576DE"/>
    <s v=""/>
    <s v=""/>
    <s v=""/>
    <s v=""/>
    <s v=""/>
    <s v=""/>
    <s v=""/>
    <x v="5"/>
    <x v="2"/>
    <s v="851201"/>
    <d v="1985-12-01T00:00:00"/>
    <s v="شريف "/>
    <n v="31"/>
    <s v="M"/>
    <s v="الدقهلية"/>
  </r>
  <r>
    <s v="42746شركه السويدي للعدادات العامريه اسكندريهMhelmy@sewedy.com.egاستفسار عن مسار الطرد"/>
    <d v="2017-01-11T00:00:00"/>
    <d v="1899-12-30T08:09:09"/>
    <s v="شركه السويدي للعدادات العامريه اسكندريه"/>
    <s v="Egypt (‫مصر‬‎)"/>
    <s v="Mhelmy@sewedy.com.eg"/>
    <s v="0101336"/>
    <s v="201001600603"/>
    <s v="استفسار عن مسار الطرد"/>
    <m/>
    <n v="1"/>
    <n v="11"/>
    <n v="8"/>
    <n v="4"/>
    <s v="CL633148014DE"/>
    <s v=""/>
    <s v=""/>
    <s v=""/>
    <s v=""/>
    <s v=""/>
    <s v=""/>
    <s v=""/>
    <x v="26"/>
    <x v="2"/>
    <s v=""/>
    <s v=""/>
    <s v="شركه "/>
    <s v=""/>
    <s v="X"/>
    <s v=""/>
  </r>
  <r>
    <s v="42746ahmedahmedbmw1990@hotmail.comاستفسار عن مسار الطرد"/>
    <d v="2017-01-11T00:00:00"/>
    <d v="1899-12-30T07:07:46"/>
    <s v="ahmed"/>
    <s v="Egypt (‫مصر‬‎)"/>
    <s v="ahmedbmw1990@hotmail.com"/>
    <s v="29408068800453"/>
    <s v="201129033385"/>
    <s v="استفسار عن مسار الطرد"/>
    <m/>
    <n v="1"/>
    <n v="11"/>
    <n v="7"/>
    <n v="4"/>
    <s v="EE700119790EG"/>
    <s v=""/>
    <s v=""/>
    <s v=""/>
    <s v=""/>
    <s v=""/>
    <s v=""/>
    <s v=""/>
    <x v="4"/>
    <x v="1"/>
    <s v="940806"/>
    <d v="1994-08-06T00:00:00"/>
    <s v="ahmed"/>
    <n v="22"/>
    <s v="M"/>
    <s v="خارج الجمهورية"/>
  </r>
  <r>
    <s v="42746الحاج أحمد محمد رمضانalhagramadan@yahoo.comاستفسار عن مسار الطرد"/>
    <d v="2017-01-11T00:00:00"/>
    <d v="1899-12-30T06:43:51"/>
    <s v="الحاج أحمد محمد رمضان"/>
    <s v="Saudi Arabia (‫المملكة العربية السعودية‬‎)"/>
    <s v="alhagramadan@yahoo.com"/>
    <s v=": A05595401"/>
    <s v="00966545716789"/>
    <s v="استفسار عن مسار الطرد"/>
    <m/>
    <n v="1"/>
    <n v="11"/>
    <n v="6"/>
    <n v="4"/>
    <s v="rr023072354sa"/>
    <s v=""/>
    <s v=""/>
    <s v=""/>
    <s v=""/>
    <s v=""/>
    <s v=""/>
    <s v=""/>
    <x v="1"/>
    <x v="4"/>
    <s v=""/>
    <s v=""/>
    <s v="الحاج "/>
    <s v=""/>
    <s v="M"/>
    <s v=""/>
  </r>
  <r>
    <s v="42746هيثم سعيد أحمد احمدhaythamelsisi@yahoo.comاستفسار عن مسار الطرد"/>
    <d v="2017-01-11T00:00:00"/>
    <d v="1899-12-30T05:50:20"/>
    <s v="هيثم سعيد أحمد احمد"/>
    <s v="Egypt (‫مصر‬‎)"/>
    <s v="haythamelsisi@yahoo.com"/>
    <s v="27804160201715"/>
    <s v="966536896953"/>
    <s v="استفسار عن مسار الطرد"/>
    <m/>
    <n v="1"/>
    <n v="11"/>
    <n v="5"/>
    <n v="4"/>
    <s v=""/>
    <s v=""/>
    <s v=""/>
    <s v=""/>
    <s v=""/>
    <s v=""/>
    <s v=""/>
    <s v=""/>
    <x v="0"/>
    <x v="0"/>
    <s v="780416"/>
    <d v="1978-04-16T00:00:00"/>
    <s v="هيثم "/>
    <n v="38"/>
    <s v="M"/>
    <s v="الإسكندرية"/>
  </r>
  <r>
    <s v="42746حمدي محمود هلالtrustmail1@yahoo.comشــكــوى"/>
    <d v="2017-01-11T00:00:00"/>
    <d v="1899-12-30T12:22:34"/>
    <s v="حمدي محمود هلال"/>
    <s v="Saudi Arabia (‫المملكة العربية السعودية‬‎)"/>
    <s v="trustmail1@yahoo.com"/>
    <s v=": a15900885"/>
    <s v="966501782321"/>
    <s v="شــكــوى"/>
    <m/>
    <n v="1"/>
    <n v="11"/>
    <n v="12"/>
    <n v="4"/>
    <s v="ee007016795eg"/>
    <s v=""/>
    <s v=""/>
    <s v=""/>
    <s v=""/>
    <s v=""/>
    <s v=""/>
    <s v=""/>
    <x v="4"/>
    <x v="1"/>
    <s v=""/>
    <s v=""/>
    <s v="حمدي "/>
    <s v=""/>
    <s v="M"/>
    <s v=""/>
  </r>
  <r>
    <s v="42746ايمان  محمد  فراج  جهلانSALLYMOHAMMAD89@YAHOO.COMاستفسار عن مسار الطرد"/>
    <d v="2017-01-11T00:00:00"/>
    <d v="1899-12-30T12:18:36"/>
    <s v="ايمان  محمد  فراج  جهلان"/>
    <s v="Egypt (‫مصر‬‎)"/>
    <s v="SALLYMOHAMMAD89@YAHOO.COM"/>
    <s v="28812062100168"/>
    <s v="201096807812"/>
    <s v="استفسار عن مسار الطرد"/>
    <m/>
    <n v="1"/>
    <n v="11"/>
    <n v="12"/>
    <n v="4"/>
    <s v="RR602391610EG"/>
    <s v=""/>
    <s v=""/>
    <s v=""/>
    <s v=""/>
    <s v=""/>
    <s v=""/>
    <s v=""/>
    <x v="1"/>
    <x v="1"/>
    <s v="881206"/>
    <d v="1988-12-06T00:00:00"/>
    <s v="ايمان  "/>
    <n v="28"/>
    <s v="F"/>
    <s v="الجيزة"/>
  </r>
  <r>
    <s v="42746حمادهthesad.beloved@yahoo.comاستفســار عن خدمــة"/>
    <d v="2017-01-11T00:00:00"/>
    <d v="1899-12-30T12:32:59"/>
    <s v="حماده"/>
    <s v="Egypt (‫مصر‬‎)"/>
    <s v="thesad.beloved@yahoo.com"/>
    <s v="29203011610096"/>
    <s v="00201094486583"/>
    <s v="استفســار عن خدمــة"/>
    <m/>
    <n v="1"/>
    <n v="11"/>
    <n v="12"/>
    <n v="4"/>
    <s v=""/>
    <s v=""/>
    <s v=""/>
    <s v=""/>
    <s v=""/>
    <s v=""/>
    <s v=""/>
    <s v=""/>
    <x v="0"/>
    <x v="0"/>
    <s v="920301"/>
    <d v="1992-03-01T00:00:00"/>
    <s v="حماده"/>
    <n v="24"/>
    <s v="M"/>
    <s v="الغربية"/>
  </r>
  <r>
    <s v="42746George Williamgwilliam@karastoor.comاستفسار فى المبيعات"/>
    <d v="2017-01-11T00:00:00"/>
    <d v="1899-12-30T12:33:02"/>
    <s v="George William"/>
    <s v="Egypt (‫مصر‬‎)"/>
    <s v="gwilliam@karastoor.com"/>
    <s v="27509262102396"/>
    <s v="201203366889"/>
    <s v="استفسار فى المبيعات"/>
    <m/>
    <n v="1"/>
    <n v="11"/>
    <n v="12"/>
    <n v="4"/>
    <s v=""/>
    <s v=""/>
    <s v=""/>
    <s v=""/>
    <s v=""/>
    <s v=""/>
    <s v=""/>
    <s v=""/>
    <x v="0"/>
    <x v="0"/>
    <s v="750926"/>
    <d v="1975-09-26T00:00:00"/>
    <s v="George "/>
    <n v="41"/>
    <s v="M"/>
    <s v="الجيزة"/>
  </r>
  <r>
    <s v="42746اسامه عباسosamaabbas.hr@gmail.comاستفسار عن مسار الطرد"/>
    <d v="2017-01-11T00:00:00"/>
    <d v="1899-12-30T13:22:24"/>
    <s v="اسامه عباس"/>
    <s v="Egypt (‫مصر‬‎)"/>
    <s v="osamaabbas.hr@gmail.com"/>
    <s v="28610192200138"/>
    <s v="01000707015"/>
    <s v="استفسار عن مسار الطرد"/>
    <m/>
    <n v="1"/>
    <n v="11"/>
    <n v="13"/>
    <n v="4"/>
    <s v="RE454046942SE"/>
    <s v=""/>
    <s v=""/>
    <s v=""/>
    <s v=""/>
    <s v=""/>
    <s v=""/>
    <s v=""/>
    <x v="17"/>
    <x v="17"/>
    <s v="861019"/>
    <d v="1986-10-19T00:00:00"/>
    <s v="اسامه "/>
    <n v="30"/>
    <s v="M"/>
    <s v="بني سويف"/>
  </r>
  <r>
    <s v="42746محمد ممدوح عبد العزيز غنيمmohamedtito02@gmail.comاستفسار عن مسار الطرد"/>
    <d v="2017-01-11T00:00:00"/>
    <d v="1899-12-30T14:00:49"/>
    <s v="محمد ممدوح عبد العزيز غنيم"/>
    <s v="Egypt (‫مصر‬‎)"/>
    <s v="mohamedtito02@gmail.com"/>
    <s v="29403200205797"/>
    <s v="01272260867"/>
    <s v="استفسار عن مسار الطرد"/>
    <m/>
    <n v="1"/>
    <n v="11"/>
    <n v="14"/>
    <n v="4"/>
    <s v="ee008607953eg"/>
    <s v=""/>
    <s v=""/>
    <s v=""/>
    <s v=""/>
    <s v=""/>
    <s v=""/>
    <s v=""/>
    <x v="4"/>
    <x v="1"/>
    <s v="940320"/>
    <d v="1994-03-20T00:00:00"/>
    <s v="محمد "/>
    <n v="22"/>
    <s v="M"/>
    <s v="الإسكندرية"/>
  </r>
  <r>
    <s v="42746أسلام احمد محمد ابوالقاسمislam.abuelqasim@hotmail.comاستفسار عن مسار الطرد"/>
    <d v="2017-01-11T00:00:00"/>
    <d v="1899-12-30T14:10:07"/>
    <s v="أسلام احمد محمد ابوالقاسم"/>
    <s v="Egypt (‫مصر‬‎)"/>
    <s v="islam.abuelqasim@hotmail.com"/>
    <s v="28808232100217"/>
    <s v="201280677770"/>
    <s v="استفسار عن مسار الطرد"/>
    <m/>
    <n v="1"/>
    <n v="11"/>
    <n v="14"/>
    <n v="4"/>
    <s v="RG308122357CN"/>
    <s v=""/>
    <s v=""/>
    <s v=""/>
    <s v=""/>
    <s v=""/>
    <s v=""/>
    <s v=""/>
    <x v="29"/>
    <x v="8"/>
    <s v="880823"/>
    <d v="1988-08-23T00:00:00"/>
    <s v="أسلام "/>
    <n v="28"/>
    <s v="M"/>
    <s v="الجيزة"/>
  </r>
  <r>
    <s v="42746احمد رشاد لبيبarl_hmn@hotmail.comاستفســار عن خدمــة"/>
    <d v="2017-01-11T00:00:00"/>
    <d v="1899-12-30T14:39:32"/>
    <s v="احمد رشاد لبيب"/>
    <s v="Egypt (‫مصر‬‎)"/>
    <s v="arl_hmn@hotmail.com"/>
    <s v="28701110100691"/>
    <s v="201009523263"/>
    <s v="استفســار عن خدمــة"/>
    <m/>
    <n v="1"/>
    <n v="11"/>
    <n v="14"/>
    <n v="4"/>
    <s v=""/>
    <s v=""/>
    <s v=""/>
    <s v=""/>
    <s v=""/>
    <s v=""/>
    <s v=""/>
    <s v=""/>
    <x v="0"/>
    <x v="0"/>
    <s v="870111"/>
    <d v="1987-01-11T00:00:00"/>
    <s v="احمد "/>
    <n v="29"/>
    <s v="M"/>
    <s v="القاهرة"/>
  </r>
  <r>
    <s v="42746حاتم زينهم عبداللهhatem-999-z@hotmail.comاستفسار عن مسار الطرد"/>
    <d v="2017-01-11T00:00:00"/>
    <d v="1899-12-30T22:15:31"/>
    <s v="حاتم زينهم عبدالله"/>
    <s v="Egypt (‫مصر‬‎)"/>
    <s v="hatem-999-z@hotmail.com"/>
    <s v="29005158800552"/>
    <s v="201018000957"/>
    <s v="استفسار عن مسار الطرد"/>
    <m/>
    <n v="1"/>
    <n v="11"/>
    <n v="22"/>
    <n v="4"/>
    <s v=""/>
    <s v=""/>
    <s v=""/>
    <s v=""/>
    <s v=""/>
    <s v=""/>
    <s v=""/>
    <s v=""/>
    <x v="0"/>
    <x v="0"/>
    <s v="900515"/>
    <d v="1990-05-15T00:00:00"/>
    <s v="حاتم "/>
    <n v="26"/>
    <s v="M"/>
    <s v="خارج الجمهورية"/>
  </r>
  <r>
    <s v="42746ashraf salahashraf_shivo2000@yahoo.comاستفســار عن خدمــة"/>
    <d v="2017-01-11T00:00:00"/>
    <d v="1899-12-30T21:09:11"/>
    <s v="ashraf salah"/>
    <s v="Egypt (‫مصر‬‎)"/>
    <s v="ashraf_shivo2000@yahoo.com"/>
    <s v="28906090102677"/>
    <s v="01009713507"/>
    <s v="استفســار عن خدمــة"/>
    <m/>
    <n v="1"/>
    <n v="11"/>
    <n v="21"/>
    <n v="4"/>
    <s v=""/>
    <s v=""/>
    <s v=""/>
    <s v=""/>
    <s v=""/>
    <s v=""/>
    <s v=""/>
    <s v=""/>
    <x v="0"/>
    <x v="0"/>
    <s v="890609"/>
    <d v="1989-06-09T00:00:00"/>
    <s v="ashraf "/>
    <n v="27"/>
    <s v="M"/>
    <s v="القاهرة"/>
  </r>
  <r>
    <s v="42746أحمد السيد عبد العزيز السيدلا يوجدشــكــوى"/>
    <d v="2017-01-11T00:00:00"/>
    <d v="1899-12-30T19:23:44"/>
    <s v="أحمد السيد عبد العزيز السيد"/>
    <s v="Egypt (‫مصر‬‎)"/>
    <s v="لا يوجد"/>
    <s v="27808141602496"/>
    <s v="01221948650"/>
    <s v="شــكــوى"/>
    <m/>
    <n v="1"/>
    <n v="11"/>
    <n v="19"/>
    <n v="4"/>
    <s v=""/>
    <s v=""/>
    <s v=""/>
    <s v=""/>
    <s v=""/>
    <s v=""/>
    <s v=""/>
    <s v=""/>
    <x v="0"/>
    <x v="0"/>
    <s v="780814"/>
    <d v="1978-08-14T00:00:00"/>
    <s v="أحمد "/>
    <n v="38"/>
    <s v="M"/>
    <s v="الغربية"/>
  </r>
  <r>
    <s v="42746هند رضا محمد الطوخىahmed_reda971@yahoo.comاستفسار عن مسار الطرد"/>
    <d v="2017-01-11T00:00:00"/>
    <d v="1899-12-30T16:45:35"/>
    <s v="هند رضا محمد الطوخى"/>
    <s v="Egypt (‫مصر‬‎)"/>
    <s v="ahmed_reda971@yahoo.com"/>
    <s v="28702051401549"/>
    <s v="01270365306"/>
    <s v="استفسار عن مسار الطرد"/>
    <m/>
    <n v="1"/>
    <n v="11"/>
    <n v="16"/>
    <n v="4"/>
    <s v="EE418361819Ae"/>
    <s v=""/>
    <s v=""/>
    <s v=""/>
    <s v=""/>
    <s v=""/>
    <s v=""/>
    <s v=""/>
    <x v="4"/>
    <x v="26"/>
    <s v="870205"/>
    <d v="1987-02-05T00:00:00"/>
    <s v="هند "/>
    <n v="29"/>
    <s v="F"/>
    <s v="القليوبية"/>
  </r>
  <r>
    <s v="42746mohamed habibmohamed.habib1981@gmail.comشــكــوى"/>
    <d v="2017-01-11T00:00:00"/>
    <d v="1899-12-30T15:56:48"/>
    <s v="mohamed habib"/>
    <s v="Egypt (‫مصر‬‎)"/>
    <s v="mohamed.habib1981@gmail.com"/>
    <s v="28111121600058"/>
    <s v="01007770429"/>
    <s v="شــكــوى"/>
    <m/>
    <n v="1"/>
    <n v="11"/>
    <n v="15"/>
    <n v="4"/>
    <s v=""/>
    <s v=""/>
    <s v=""/>
    <s v=""/>
    <s v=""/>
    <s v=""/>
    <s v=""/>
    <s v=""/>
    <x v="0"/>
    <x v="0"/>
    <s v="811112"/>
    <d v="1981-11-12T00:00:00"/>
    <s v="mohamed "/>
    <n v="35"/>
    <s v="M"/>
    <s v="الغربية"/>
  </r>
  <r>
    <s v="42746ISMAIL ELSABBAGHi.elsabbagh@yahoo.comاستفسار عن مسار الطرد"/>
    <d v="2017-01-11T00:00:00"/>
    <d v="1899-12-30T15:55:58"/>
    <s v="ISMAIL ELSABBAGH"/>
    <s v="Egypt (‫مصر‬‎)"/>
    <s v="i.elsabbagh@yahoo.com"/>
    <s v="29010011332051"/>
    <s v="201093407791"/>
    <s v="استفسار عن مسار الطرد"/>
    <m/>
    <n v="1"/>
    <n v="11"/>
    <n v="15"/>
    <n v="4"/>
    <s v="EE700186454EG"/>
    <s v=""/>
    <s v=""/>
    <s v=""/>
    <s v=""/>
    <s v=""/>
    <s v=""/>
    <s v=""/>
    <x v="4"/>
    <x v="1"/>
    <s v="901001"/>
    <d v="1990-10-01T00:00:00"/>
    <s v="ISMAIL "/>
    <n v="26"/>
    <s v="M"/>
    <s v="الشرقية"/>
  </r>
  <r>
    <s v="42746السيد شوقىliveegypt2010@gmail.comاستفسار عن مسار الطرد"/>
    <d v="2017-01-11T00:00:00"/>
    <d v="1899-12-30T22:20:30"/>
    <s v="السيد شوقى"/>
    <s v="Egypt (‫مصر‬‎)"/>
    <s v="liveegypt2010@gmail.com"/>
    <s v="29005011500073"/>
    <s v="201092721388"/>
    <s v="استفسار عن مسار الطرد"/>
    <m/>
    <n v="1"/>
    <n v="11"/>
    <n v="22"/>
    <n v="4"/>
    <s v="EB044283875BR"/>
    <s v=""/>
    <s v=""/>
    <s v=""/>
    <s v=""/>
    <s v=""/>
    <s v=""/>
    <s v=""/>
    <x v="30"/>
    <x v="28"/>
    <s v="900501"/>
    <d v="1990-05-01T00:00:00"/>
    <s v="السيد "/>
    <n v="26"/>
    <s v="M"/>
    <s v="كفر الشيخ"/>
  </r>
  <r>
    <s v="42746شسد عبد الوهاب محمد راشدsayed_rashed@hotmail.comاستفسار عن مسار الطرد"/>
    <d v="2017-01-11T00:00:00"/>
    <d v="1899-12-30T22:37:46"/>
    <s v="شسد عبد الوهاب محمد راشد"/>
    <s v="Egypt (‫مصر‬‎)"/>
    <s v="sayed_rashed@hotmail.com"/>
    <s v="26401260104139"/>
    <s v="00201001790927"/>
    <s v="استفسار عن مسار الطرد"/>
    <m/>
    <n v="1"/>
    <n v="11"/>
    <n v="22"/>
    <n v="4"/>
    <s v="RF428928771SG"/>
    <s v=""/>
    <s v=""/>
    <s v=""/>
    <s v=""/>
    <s v=""/>
    <s v=""/>
    <s v=""/>
    <x v="8"/>
    <x v="5"/>
    <s v="640126"/>
    <d v="1964-01-26T00:00:00"/>
    <s v="شسد "/>
    <n v="52"/>
    <s v="M"/>
    <s v="القاهرة"/>
  </r>
  <r>
    <s v="42747اسماعيل محمد فهميismail_m_fahmy@yahoo.comشــكــوى"/>
    <d v="2017-01-12T00:00:00"/>
    <d v="1899-12-30T00:28:33"/>
    <s v="اسماعيل محمد فهمي"/>
    <s v="Egypt (‫مصر‬‎)"/>
    <s v="ismail_m_fahmy@yahoo.com"/>
    <s v="5337"/>
    <s v="201003432134"/>
    <s v="شــكــوى"/>
    <m/>
    <n v="1"/>
    <n v="12"/>
    <n v="0"/>
    <n v="5"/>
    <s v="RX552503086DE"/>
    <s v=""/>
    <s v=""/>
    <s v=""/>
    <s v=""/>
    <s v=""/>
    <s v=""/>
    <s v=""/>
    <x v="5"/>
    <x v="2"/>
    <s v=""/>
    <s v=""/>
    <s v="اسماعيل "/>
    <s v=""/>
    <s v="M"/>
    <s v=""/>
  </r>
  <r>
    <s v="42747حماده ابراهيم محمدHamada115511@gmail.comاستفســار عن خدمــة"/>
    <d v="2017-01-12T00:00:00"/>
    <d v="1899-12-30T11:17:13"/>
    <s v="حماده ابراهيم محمد"/>
    <s v="Saudi Arabia (‫المملكة العربية السعودية‬‎)"/>
    <s v="Hamada115511@gmail.com"/>
    <s v="29103122701991"/>
    <s v="00966545802615"/>
    <s v="استفســار عن خدمــة"/>
    <m/>
    <n v="1"/>
    <n v="12"/>
    <n v="11"/>
    <n v="5"/>
    <s v=""/>
    <s v=""/>
    <s v=""/>
    <s v=""/>
    <s v=""/>
    <s v=""/>
    <s v=""/>
    <s v=""/>
    <x v="0"/>
    <x v="0"/>
    <s v="910312"/>
    <d v="1991-03-12T00:00:00"/>
    <s v="حماده "/>
    <n v="25"/>
    <s v="M"/>
    <s v="قنا"/>
  </r>
  <r>
    <s v="42747ابراهيم عبد الرؤف برعي البناbana.mytaxi@gmail.comاستفسار عن مسار الطرد"/>
    <d v="2017-01-12T00:00:00"/>
    <d v="1899-12-30T11:16:54"/>
    <s v="ابراهيم عبد الرؤف برعي البنا"/>
    <s v="Saudi Arabia (‫المملكة العربية السعودية‬‎)"/>
    <s v="bana.mytaxi@gmail.com"/>
    <s v=":  A07311378"/>
    <s v="9660509973413"/>
    <s v="استفسار عن مسار الطرد"/>
    <m/>
    <n v="1"/>
    <n v="12"/>
    <n v="11"/>
    <n v="5"/>
    <s v="FF700096436EG"/>
    <s v=""/>
    <s v=""/>
    <s v=""/>
    <s v=""/>
    <s v=""/>
    <s v=""/>
    <s v=""/>
    <x v="31"/>
    <x v="1"/>
    <s v=""/>
    <s v=""/>
    <s v="ابراهيم "/>
    <s v=""/>
    <s v="M"/>
    <s v=""/>
  </r>
  <r>
    <s v="42747محمد حسين محمد المهديmohamed.hussein-elmahdy@vodafone.comاستفسار عن مسار الطرد"/>
    <d v="2017-01-12T00:00:00"/>
    <d v="1899-12-30T11:10:01"/>
    <s v="محمد حسين محمد المهدي"/>
    <s v="Egypt (‫مصر‬‎)"/>
    <s v="mohamed.hussein-elmahdy@vodafone.com"/>
    <s v="28810290101911"/>
    <s v="201020020059"/>
    <s v="استفسار عن مسار الطرد"/>
    <m/>
    <n v="1"/>
    <n v="12"/>
    <n v="11"/>
    <n v="5"/>
    <s v=""/>
    <s v=""/>
    <s v=""/>
    <s v=""/>
    <s v=""/>
    <s v=""/>
    <s v=""/>
    <s v=""/>
    <x v="0"/>
    <x v="0"/>
    <s v="881029"/>
    <d v="1988-10-29T00:00:00"/>
    <s v="محمد "/>
    <n v="28"/>
    <s v="M"/>
    <s v="القاهرة"/>
  </r>
  <r>
    <s v="42747محمد مبارك عليMobarakmidomido@yahoo.comاستفسار عن مسار الطرد"/>
    <d v="2017-01-12T00:00:00"/>
    <d v="1899-12-30T11:07:42"/>
    <s v="محمد مبارك علي"/>
    <s v="Saudi Arabia (‫المملكة العربية السعودية‬‎)"/>
    <s v="Mobarakmidomido@yahoo.com"/>
    <s v=": A17459235"/>
    <s v="09665062636740"/>
    <s v="استفسار عن مسار الطرد"/>
    <m/>
    <n v="1"/>
    <n v="12"/>
    <n v="11"/>
    <n v="5"/>
    <s v=""/>
    <s v=""/>
    <s v=""/>
    <s v=""/>
    <s v=""/>
    <s v=""/>
    <s v=""/>
    <s v=""/>
    <x v="0"/>
    <x v="0"/>
    <s v=""/>
    <s v=""/>
    <s v="محمد "/>
    <s v=""/>
    <s v="M"/>
    <s v=""/>
  </r>
  <r>
    <s v="42747محمود شوقيMAHMOUD.SHAWKY1@GMAIL.COMشــكــوى"/>
    <d v="2017-01-12T00:00:00"/>
    <d v="1899-12-30T11:05:26"/>
    <s v="محمود شوقي"/>
    <s v="Egypt (‫مصر‬‎)"/>
    <s v="MAHMOUD.SHAWKY1@GMAIL.COM"/>
    <s v="28310300201517"/>
    <s v="0201285800813"/>
    <s v="شــكــوى"/>
    <m/>
    <n v="1"/>
    <n v="12"/>
    <n v="11"/>
    <n v="5"/>
    <s v="RC066209545DE"/>
    <s v=""/>
    <s v=""/>
    <s v=""/>
    <s v=""/>
    <s v=""/>
    <s v=""/>
    <s v=""/>
    <x v="9"/>
    <x v="2"/>
    <s v="831030"/>
    <d v="1983-10-30T00:00:00"/>
    <s v="محمود "/>
    <n v="33"/>
    <s v="M"/>
    <s v="الإسكندرية"/>
  </r>
  <r>
    <s v="42747Ahmed hossamAhmed.hossam0225@gmail.comاستفسار عن مسار الطرد"/>
    <d v="2017-01-12T00:00:00"/>
    <d v="1899-12-30T10:25:16"/>
    <s v="Ahmed hossam"/>
    <s v="Egypt (‫مصر‬‎)"/>
    <s v="Ahmed.hossam0225@gmail.com"/>
    <s v="28911201307137"/>
    <s v="201202661904+"/>
    <s v="استفسار عن مسار الطرد"/>
    <m/>
    <n v="1"/>
    <n v="12"/>
    <n v="10"/>
    <n v="5"/>
    <s v="EE008709056EG"/>
    <s v=""/>
    <s v=""/>
    <s v=""/>
    <s v=""/>
    <s v=""/>
    <s v=""/>
    <s v=""/>
    <x v="4"/>
    <x v="1"/>
    <s v="891120"/>
    <d v="1989-11-20T00:00:00"/>
    <s v="Ahmed "/>
    <n v="27"/>
    <s v="M"/>
    <s v="الشرقية"/>
  </r>
  <r>
    <s v="42747bishoy senoutybishoyrezkalla@gmail.comاستفســار عن خدمــة"/>
    <d v="2017-01-12T00:00:00"/>
    <d v="1899-12-30T10:14:14"/>
    <s v="bishoy senouty"/>
    <s v="Egypt (‫مصر‬‎)"/>
    <s v="bishoyrezkalla@gmail.com"/>
    <s v="28608010206239"/>
    <s v="01229543795"/>
    <s v="استفســار عن خدمــة"/>
    <m/>
    <n v="1"/>
    <n v="12"/>
    <n v="10"/>
    <n v="5"/>
    <s v=""/>
    <s v=""/>
    <s v=""/>
    <s v=""/>
    <s v=""/>
    <s v=""/>
    <s v=""/>
    <s v=""/>
    <x v="0"/>
    <x v="0"/>
    <s v="860801"/>
    <d v="1986-08-01T00:00:00"/>
    <s v="bishoy "/>
    <n v="30"/>
    <s v="M"/>
    <s v="الإسكندرية"/>
  </r>
  <r>
    <s v="42747شهاب الدين محمدshehab_abdallah@yahoo.comاستفســار عن خدمــة"/>
    <d v="2017-01-12T00:00:00"/>
    <d v="1899-12-30T09:11:14"/>
    <s v="شهاب الدين محمد"/>
    <s v="Egypt (‫مصر‬‎)"/>
    <s v="shehab_abdallah@yahoo.com"/>
    <s v="28803222202354"/>
    <s v="01002258124"/>
    <s v="استفســار عن خدمــة"/>
    <m/>
    <n v="1"/>
    <n v="12"/>
    <n v="9"/>
    <n v="5"/>
    <s v=""/>
    <s v=""/>
    <s v=""/>
    <s v=""/>
    <s v=""/>
    <s v=""/>
    <s v=""/>
    <s v=""/>
    <x v="0"/>
    <x v="0"/>
    <s v="880322"/>
    <d v="1988-03-22T00:00:00"/>
    <s v="شهاب "/>
    <n v="28"/>
    <s v="M"/>
    <s v="بني سويف"/>
  </r>
  <r>
    <s v="42747Tahaeng_taha18@yahoo.comاستفسار عن مسار الطرد"/>
    <d v="2017-01-12T00:00:00"/>
    <d v="1899-12-30T11:39:00"/>
    <s v="Taha"/>
    <s v="Egypt (‫مصر‬‎)"/>
    <s v="eng_taha18@yahoo.com"/>
    <s v="28407181402693"/>
    <s v="201129708666"/>
    <s v="استفسار عن مسار الطرد"/>
    <m/>
    <n v="1"/>
    <n v="12"/>
    <n v="11"/>
    <n v="5"/>
    <s v="RS585582912NL"/>
    <s v=""/>
    <s v=""/>
    <s v=""/>
    <s v=""/>
    <s v=""/>
    <s v=""/>
    <s v=""/>
    <x v="12"/>
    <x v="12"/>
    <s v="840718"/>
    <d v="1984-07-18T00:00:00"/>
    <s v="Taha"/>
    <n v="32"/>
    <s v="M"/>
    <s v="القليوبية"/>
  </r>
  <r>
    <s v="42747جهاد مصطفى محمودmomen_lab4@yahoo.comاستفســار فنـى"/>
    <d v="2017-01-12T00:00:00"/>
    <d v="1899-12-30T11:40:30"/>
    <s v="جهاد مصطفى محمود"/>
    <s v="Egypt (‫مصر‬‎)"/>
    <s v="momen_lab4@yahoo.com"/>
    <s v="29803040104687"/>
    <s v="01005714448"/>
    <s v="استفســار فنـى"/>
    <m/>
    <n v="1"/>
    <n v="12"/>
    <n v="11"/>
    <n v="5"/>
    <s v=""/>
    <s v=""/>
    <s v=""/>
    <s v=""/>
    <s v=""/>
    <s v=""/>
    <s v=""/>
    <s v=""/>
    <x v="0"/>
    <x v="0"/>
    <s v="980304"/>
    <d v="1998-03-04T00:00:00"/>
    <s v="جهاد "/>
    <n v="18"/>
    <s v="F"/>
    <s v="القاهرة"/>
  </r>
  <r>
    <s v="42747Safwat Ghalysafwatghaly@hotmail.comاستفسار عن مسار الطرد"/>
    <d v="2017-01-12T00:00:00"/>
    <d v="1899-12-30T11:40:28"/>
    <s v="Safwat Ghaly"/>
    <s v="Egypt (‫مصر‬‎)"/>
    <s v="safwatghaly@hotmail.com"/>
    <s v="24907202701392"/>
    <s v="201005241622"/>
    <s v="استفسار عن مسار الطرد"/>
    <m/>
    <n v="1"/>
    <n v="12"/>
    <n v="11"/>
    <n v="5"/>
    <s v="EE006564053EG"/>
    <s v=""/>
    <s v=""/>
    <s v=""/>
    <s v=""/>
    <s v=""/>
    <s v=""/>
    <s v=""/>
    <x v="4"/>
    <x v="1"/>
    <s v="490720"/>
    <d v="1949-07-20T00:00:00"/>
    <s v="Safwat "/>
    <n v="67"/>
    <s v="M"/>
    <s v="قنا"/>
  </r>
  <r>
    <s v="42747emademadhanna7312@yahoo.comشــكــوى"/>
    <d v="2017-01-12T00:00:00"/>
    <d v="1899-12-30T12:07:00"/>
    <s v="emad"/>
    <s v="Canada"/>
    <s v="emadhanna7312@yahoo.com"/>
    <s v=": A09403492"/>
    <s v="4039032304"/>
    <s v="شــكــوى"/>
    <m/>
    <n v="1"/>
    <n v="12"/>
    <n v="12"/>
    <n v="5"/>
    <s v="EE009649610EG"/>
    <s v=""/>
    <s v=""/>
    <s v=""/>
    <s v=""/>
    <s v=""/>
    <s v=""/>
    <s v=""/>
    <x v="4"/>
    <x v="1"/>
    <s v=""/>
    <s v=""/>
    <s v="emad"/>
    <s v=""/>
    <s v="M"/>
    <s v=""/>
  </r>
  <r>
    <s v="42747khaledkh.ss17@yahoo.comاستفســار عن خدمــة"/>
    <d v="2017-01-12T00:00:00"/>
    <d v="1899-12-30T12:21:20"/>
    <s v="khaled"/>
    <s v="Saudi Arabia (‫المملكة العربية السعودية‬‎)"/>
    <s v="kh.ss17@yahoo.com"/>
    <s v="27702032402492"/>
    <s v="00966538633148"/>
    <s v="استفســار عن خدمــة"/>
    <m/>
    <n v="1"/>
    <n v="12"/>
    <n v="12"/>
    <n v="5"/>
    <s v=""/>
    <s v=""/>
    <s v=""/>
    <s v=""/>
    <s v=""/>
    <s v=""/>
    <s v=""/>
    <s v=""/>
    <x v="0"/>
    <x v="0"/>
    <s v="770203"/>
    <d v="1977-02-03T00:00:00"/>
    <s v="khaled"/>
    <n v="39"/>
    <s v="M"/>
    <s v="المنيا"/>
  </r>
  <r>
    <s v="42747احمد سمير احمد محمدasamir@primemetaleg.comاستفســار عن خدمــة"/>
    <d v="2017-01-12T00:00:00"/>
    <d v="1899-12-30T12:09:11"/>
    <s v="احمد سمير احمد محمد"/>
    <s v="Egypt (‫مصر‬‎)"/>
    <s v="asamir@primemetaleg.com"/>
    <s v="28305011403191"/>
    <s v="201002008000"/>
    <s v="استفســار عن خدمــة"/>
    <m/>
    <n v="1"/>
    <n v="12"/>
    <n v="12"/>
    <n v="5"/>
    <s v=""/>
    <s v=""/>
    <s v=""/>
    <s v=""/>
    <s v=""/>
    <s v=""/>
    <s v=""/>
    <s v=""/>
    <x v="0"/>
    <x v="0"/>
    <s v="830501"/>
    <d v="1983-05-01T00:00:00"/>
    <s v="احمد "/>
    <n v="33"/>
    <s v="M"/>
    <s v="القليوبية"/>
  </r>
  <r>
    <s v="42747Dora Adamdora.adam2016@gmail.comأخـــــرى"/>
    <d v="2017-01-12T00:00:00"/>
    <d v="1899-12-30T13:12:25"/>
    <s v="Dora Adam"/>
    <s v="Egypt (‫مصر‬‎)"/>
    <s v="dora.adam2016@gmail.com"/>
    <s v="122344556676"/>
    <s v="044 1234567"/>
    <s v="أخـــــرى"/>
    <m/>
    <n v="1"/>
    <n v="12"/>
    <n v="13"/>
    <n v="5"/>
    <s v=""/>
    <s v=""/>
    <s v=""/>
    <s v=""/>
    <s v=""/>
    <s v=""/>
    <s v=""/>
    <s v=""/>
    <x v="0"/>
    <x v="0"/>
    <s v=""/>
    <s v=""/>
    <s v="Dora "/>
    <s v=""/>
    <s v="F"/>
    <s v=""/>
  </r>
  <r>
    <s v="42747محمد حسن على محمودmha32158@hotmail.comشــكــوى"/>
    <d v="2017-01-12T00:00:00"/>
    <d v="1899-12-30T15:23:19"/>
    <s v="محمد حسن على محمود"/>
    <s v="Saudi Arabia (‫المملكة العربية السعودية‬‎)"/>
    <s v="mha32158@hotmail.com"/>
    <s v="28611112300991"/>
    <s v="00966569009773"/>
    <s v="شــكــوى"/>
    <m/>
    <n v="1"/>
    <n v="12"/>
    <n v="15"/>
    <n v="5"/>
    <s v="EE024201625SA"/>
    <s v="EE024201625SA"/>
    <s v="EE024201625SA"/>
    <s v=""/>
    <s v=""/>
    <s v=""/>
    <s v=""/>
    <s v=""/>
    <x v="4"/>
    <x v="4"/>
    <s v="861111"/>
    <d v="1986-11-11T00:00:00"/>
    <s v="محمد "/>
    <n v="30"/>
    <s v="M"/>
    <s v="الفيوم"/>
  </r>
  <r>
    <s v="42747Karim Ahmed Salahkaremsalah97@gmail.comاستفسار عن مسار الطرد"/>
    <d v="2017-01-12T00:00:00"/>
    <d v="1899-12-30T15:20:14"/>
    <s v="Karim Ahmed Salah"/>
    <s v="Egypt (‫مصر‬‎)"/>
    <s v="karemsalah97@gmail.com"/>
    <s v="29709021600316"/>
    <s v="201004695020"/>
    <s v="استفسار عن مسار الطرد"/>
    <m/>
    <n v="1"/>
    <n v="12"/>
    <n v="15"/>
    <n v="5"/>
    <s v="RA886851525IT"/>
    <s v=""/>
    <s v=""/>
    <s v=""/>
    <s v=""/>
    <s v=""/>
    <s v=""/>
    <s v=""/>
    <x v="10"/>
    <x v="16"/>
    <s v="970902"/>
    <d v="1997-09-02T00:00:00"/>
    <s v="Karim "/>
    <n v="19"/>
    <s v="M"/>
    <s v="الغربية"/>
  </r>
  <r>
    <s v="42747Tamim ELsayedtamim@joylgroup.comاستفسار عن مسار الطرد"/>
    <d v="2017-01-12T00:00:00"/>
    <d v="1899-12-30T14:43:48"/>
    <s v="Tamim ELsayed"/>
    <s v="Egypt (‫مصر‬‎)"/>
    <s v="tamim@joylgroup.com"/>
    <s v="29307270100853"/>
    <s v="201000731971"/>
    <s v="استفسار عن مسار الطرد"/>
    <m/>
    <n v="1"/>
    <n v="12"/>
    <n v="14"/>
    <n v="5"/>
    <s v="ee009818446eg"/>
    <s v=""/>
    <s v=""/>
    <s v=""/>
    <s v=""/>
    <s v=""/>
    <s v=""/>
    <s v=""/>
    <x v="4"/>
    <x v="1"/>
    <s v="930727"/>
    <d v="1993-07-27T00:00:00"/>
    <s v="Tamim "/>
    <n v="23"/>
    <s v="M"/>
    <s v="القاهرة"/>
  </r>
  <r>
    <s v="42747بشيرفكربشيرعويسbnousir@gmail.comاستفسار عن مسار الطرد"/>
    <d v="2017-01-12T00:00:00"/>
    <d v="1899-12-30T14:18:17"/>
    <s v="بشيرفكربشيرعويس"/>
    <s v="Egypt (‫مصر‬‎)"/>
    <s v="bnousir@gmail.com"/>
    <s v="26406080102075"/>
    <s v="201026686689"/>
    <s v="استفسار عن مسار الطرد"/>
    <m/>
    <n v="1"/>
    <n v="12"/>
    <n v="14"/>
    <n v="5"/>
    <s v="RR700171239EG"/>
    <s v=""/>
    <s v=""/>
    <s v=""/>
    <s v=""/>
    <s v=""/>
    <s v=""/>
    <s v=""/>
    <x v="1"/>
    <x v="1"/>
    <s v="640608"/>
    <d v="1964-06-08T00:00:00"/>
    <s v="بشيرفكربشيرعويس"/>
    <n v="52"/>
    <s v="M"/>
    <s v="القاهرة"/>
  </r>
  <r>
    <s v="42747سامى عمر يوسفsamymekawy@yahoo.comاستفسار عن مسار الطرد"/>
    <d v="2017-01-12T00:00:00"/>
    <d v="1899-12-30T13:34:31"/>
    <s v="سامى عمر يوسف"/>
    <s v="Saudi Arabia (‫المملكة العربية السعودية‬‎)"/>
    <s v="samymekawy@yahoo.com"/>
    <s v=": a14007391"/>
    <s v="00966535841766"/>
    <s v="استفسار عن مسار الطرد"/>
    <m/>
    <n v="1"/>
    <n v="12"/>
    <n v="13"/>
    <n v="5"/>
    <s v=""/>
    <s v=""/>
    <s v=""/>
    <s v=""/>
    <s v=""/>
    <s v=""/>
    <s v=""/>
    <s v=""/>
    <x v="0"/>
    <x v="0"/>
    <s v=""/>
    <s v=""/>
    <s v="سامى "/>
    <s v=""/>
    <s v="M"/>
    <s v=""/>
  </r>
  <r>
    <s v="42748mohamed allammohamedallam93@gmail.comاستفسار عن مسار الطرد"/>
    <d v="2017-01-13T00:00:00"/>
    <d v="1899-12-30T11:26:20"/>
    <s v="mohamed allam"/>
    <s v="Egypt (‫مصر‬‎)"/>
    <s v="mohamedallam93@gmail.com"/>
    <s v="29301281800077"/>
    <s v="1282709257"/>
    <s v="استفسار عن مسار الطرد"/>
    <m/>
    <n v="1"/>
    <n v="13"/>
    <n v="11"/>
    <n v="6"/>
    <s v="RS741934806NL"/>
    <s v=""/>
    <s v=""/>
    <s v=""/>
    <s v=""/>
    <s v=""/>
    <s v=""/>
    <s v=""/>
    <x v="12"/>
    <x v="12"/>
    <s v="930128"/>
    <d v="1993-01-28T00:00:00"/>
    <s v="mohamed "/>
    <n v="23"/>
    <s v="M"/>
    <s v="البحيرة"/>
  </r>
  <r>
    <s v="42748Neil Boldingboldings@sky.comاستفسار فى المبيعات"/>
    <d v="2017-01-13T00:00:00"/>
    <d v="1899-12-30T10:42:00"/>
    <s v="Neil Bolding"/>
    <s v="Egypt (‫مصر‬‎)"/>
    <s v="boldings@sky.com"/>
    <s v="441621860622"/>
    <s v="441621860622"/>
    <s v="استفسار فى المبيعات"/>
    <m/>
    <n v="1"/>
    <n v="13"/>
    <n v="10"/>
    <n v="6"/>
    <s v="RU668143953GB"/>
    <s v=""/>
    <s v=""/>
    <s v=""/>
    <s v=""/>
    <s v=""/>
    <s v=""/>
    <s v=""/>
    <x v="11"/>
    <x v="11"/>
    <s v=""/>
    <s v=""/>
    <s v="Neil "/>
    <s v=""/>
    <s v="M"/>
    <s v=""/>
  </r>
  <r>
    <s v="42748ابوبكر عبدالمنعمabubakerrt@gmail.comاستفســار عن خدمــة"/>
    <d v="2017-01-13T00:00:00"/>
    <d v="1899-12-30T09:26:48"/>
    <s v="ابوبكر عبدالمنعم"/>
    <s v="Sudan (‫السودان‬‎)"/>
    <s v="abubakerrt@gmail.com"/>
    <s v=": p02159816"/>
    <s v="01156673315"/>
    <s v="استفســار عن خدمــة"/>
    <m/>
    <n v="1"/>
    <n v="13"/>
    <n v="9"/>
    <n v="6"/>
    <s v=""/>
    <s v=""/>
    <s v=""/>
    <s v=""/>
    <s v=""/>
    <s v=""/>
    <s v=""/>
    <s v=""/>
    <x v="0"/>
    <x v="0"/>
    <s v=""/>
    <s v=""/>
    <s v="ابوبكر "/>
    <s v=""/>
    <s v="M"/>
    <s v=""/>
  </r>
  <r>
    <s v="42748مهاب اسامه طه فودهEng.mohabosama@gmail.comشــكــوى"/>
    <d v="2017-01-13T00:00:00"/>
    <d v="1899-12-30T01:40:01"/>
    <s v="مهاب اسامه طه فوده"/>
    <s v="Egypt (‫مصر‬‎)"/>
    <s v="Eng.mohabosama@gmail.com"/>
    <s v="28811111600116"/>
    <s v="201228818277"/>
    <s v="شــكــوى"/>
    <m/>
    <n v="1"/>
    <n v="13"/>
    <n v="1"/>
    <n v="6"/>
    <s v="EK046202738SA"/>
    <s v=""/>
    <s v=""/>
    <s v=""/>
    <s v=""/>
    <s v=""/>
    <s v=""/>
    <s v=""/>
    <x v="16"/>
    <x v="4"/>
    <s v="881111"/>
    <d v="1988-11-11T00:00:00"/>
    <s v="مهاب "/>
    <n v="28"/>
    <s v="M"/>
    <s v="الغربية"/>
  </r>
  <r>
    <s v="42748أحمد صبرى أحمدAhmed.alpop1111@gmail.comأخـــــرى"/>
    <d v="2017-01-13T00:00:00"/>
    <d v="1899-12-30T00:48:26"/>
    <s v="أحمد صبرى أحمد"/>
    <s v="Egypt (‫مصر‬‎)"/>
    <s v="Ahmed.alpop1111@gmail.com"/>
    <s v="29107212500338"/>
    <s v="201155047550"/>
    <s v="أخـــــرى"/>
    <m/>
    <n v="1"/>
    <n v="13"/>
    <n v="0"/>
    <n v="6"/>
    <s v=""/>
    <s v=""/>
    <s v=""/>
    <s v=""/>
    <s v=""/>
    <s v=""/>
    <s v=""/>
    <s v=""/>
    <x v="0"/>
    <x v="0"/>
    <s v="910721"/>
    <d v="1991-07-21T00:00:00"/>
    <s v="أحمد "/>
    <n v="25"/>
    <s v="M"/>
    <s v="أسيوط"/>
  </r>
  <r>
    <s v="42747إندي محمدandooda95@gmail.comاستفسار عن مسار الطرد"/>
    <d v="2017-01-12T00:00:00"/>
    <d v="1899-12-30T20:21:43"/>
    <s v="إندي محمد"/>
    <s v="Egypt (‫مصر‬‎)"/>
    <s v="andooda95@gmail.com"/>
    <s v="29506152104561"/>
    <s v="+201144775791"/>
    <s v="استفسار عن مسار الطرد"/>
    <m/>
    <n v="1"/>
    <n v="12"/>
    <n v="20"/>
    <n v="5"/>
    <s v="EE007201086EG"/>
    <s v=""/>
    <s v=""/>
    <s v=""/>
    <s v=""/>
    <s v=""/>
    <s v=""/>
    <s v=""/>
    <x v="4"/>
    <x v="1"/>
    <s v="950615"/>
    <d v="1995-06-15T00:00:00"/>
    <s v="إندي "/>
    <n v="21"/>
    <s v="F"/>
    <s v="الجيزة"/>
  </r>
  <r>
    <s v="42747احمد مصطفي محمدmedo_hedeab@yahoo.comاستفسار عن مسار الطرد"/>
    <d v="2017-01-12T00:00:00"/>
    <d v="1899-12-30T19:12:54"/>
    <s v="احمد مصطفي محمد"/>
    <s v="Egypt (‫مصر‬‎)"/>
    <s v="medo_hedeab@yahoo.com"/>
    <s v="29010102403716"/>
    <s v="01284013036"/>
    <s v="استفسار عن مسار الطرد"/>
    <m/>
    <n v="1"/>
    <n v="12"/>
    <n v="19"/>
    <n v="5"/>
    <s v=""/>
    <s v=""/>
    <s v=""/>
    <s v=""/>
    <s v=""/>
    <s v=""/>
    <s v=""/>
    <s v=""/>
    <x v="0"/>
    <x v="0"/>
    <s v="901010"/>
    <d v="1990-10-10T00:00:00"/>
    <s v="احمد "/>
    <n v="26"/>
    <s v="M"/>
    <s v="المنيا"/>
  </r>
  <r>
    <s v="42747Mohamed Labiblebaz20@gmail.comاستفسار عن مسار الطرد"/>
    <d v="2017-01-12T00:00:00"/>
    <d v="1899-12-30T19:06:16"/>
    <s v="Mohamed Labib"/>
    <s v="Egypt (‫مصر‬‎)"/>
    <s v="lebaz20@gmail.com"/>
    <s v="29111200100196"/>
    <s v="1005794575"/>
    <s v="استفسار عن مسار الطرد"/>
    <m/>
    <n v="1"/>
    <n v="12"/>
    <n v="19"/>
    <n v="5"/>
    <s v="RR505852321EE"/>
    <s v=""/>
    <s v=""/>
    <s v=""/>
    <s v=""/>
    <s v=""/>
    <s v=""/>
    <s v=""/>
    <x v="1"/>
    <x v="7"/>
    <s v="911120"/>
    <d v="1991-11-20T00:00:00"/>
    <s v="Mohamed "/>
    <n v="25"/>
    <s v="M"/>
    <s v="القاهرة"/>
  </r>
  <r>
    <s v="42747نور رزقnona_elamora16@yahoo.comاستفسار عن مسار الطرد"/>
    <d v="2017-01-12T00:00:00"/>
    <d v="1899-12-30T18:14:33"/>
    <s v="نور رزق"/>
    <s v="Saudi Arabia (‫المملكة العربية السعودية‬‎)"/>
    <s v="nona_elamora16@yahoo.com"/>
    <s v="29211140201049"/>
    <s v="00966502917754"/>
    <s v="استفسار عن مسار الطرد"/>
    <m/>
    <n v="1"/>
    <n v="12"/>
    <n v="18"/>
    <n v="5"/>
    <s v="CP700008873EG"/>
    <s v=""/>
    <s v=""/>
    <s v=""/>
    <s v=""/>
    <s v=""/>
    <s v=""/>
    <s v=""/>
    <x v="27"/>
    <x v="1"/>
    <s v="921114"/>
    <d v="1992-11-14T00:00:00"/>
    <s v="نور "/>
    <n v="24"/>
    <s v="F"/>
    <s v="الإسكندرية"/>
  </r>
  <r>
    <s v="42747حسين جابر محمودaboyoussief@gmail.comشــكــوى"/>
    <d v="2017-01-12T00:00:00"/>
    <d v="1899-12-30T17:26:19"/>
    <s v="حسين جابر محمود"/>
    <s v="Egypt (‫مصر‬‎)"/>
    <s v="aboyoussief@gmail.com"/>
    <s v="27605010105693"/>
    <s v="01012994995"/>
    <s v="شــكــوى"/>
    <m/>
    <n v="1"/>
    <n v="12"/>
    <n v="17"/>
    <n v="5"/>
    <s v="RH019982328TR"/>
    <s v=""/>
    <s v=""/>
    <s v=""/>
    <s v=""/>
    <s v=""/>
    <s v=""/>
    <s v=""/>
    <x v="32"/>
    <x v="29"/>
    <s v="760501"/>
    <d v="1976-05-01T00:00:00"/>
    <s v="حسين "/>
    <n v="40"/>
    <s v="M"/>
    <s v="القاهرة"/>
  </r>
  <r>
    <s v="42747wagdywagdy057@gmail.comاستفســار عن خدمــة"/>
    <d v="2017-01-12T00:00:00"/>
    <d v="1899-12-30T17:18:04"/>
    <s v="wagdy"/>
    <s v="Egypt (‫مصر‬‎)"/>
    <s v="wagdy057@gmail.com"/>
    <s v="25706291200693"/>
    <s v="201270868820"/>
    <s v="استفســار عن خدمــة"/>
    <m/>
    <n v="1"/>
    <n v="12"/>
    <n v="17"/>
    <n v="5"/>
    <s v=""/>
    <s v=""/>
    <s v=""/>
    <s v=""/>
    <s v=""/>
    <s v=""/>
    <s v=""/>
    <s v=""/>
    <x v="0"/>
    <x v="0"/>
    <s v="570629"/>
    <d v="1957-06-29T00:00:00"/>
    <s v="wagdy"/>
    <n v="59"/>
    <s v="M"/>
    <s v="الدقهلية"/>
  </r>
  <r>
    <s v="42747محمد حلمي انورhelmyxxx@hotmail.comشــكــوى"/>
    <d v="2017-01-12T00:00:00"/>
    <d v="1899-12-30T15:51:54"/>
    <s v="محمد حلمي انور"/>
    <s v="Egypt (‫مصر‬‎)"/>
    <s v="helmyxxx@hotmail.com"/>
    <s v="28407010108274"/>
    <s v="01220730777"/>
    <s v="شــكــوى"/>
    <m/>
    <n v="1"/>
    <n v="12"/>
    <n v="15"/>
    <n v="5"/>
    <s v="RB140717525SG"/>
    <s v=""/>
    <s v=""/>
    <s v=""/>
    <s v=""/>
    <s v=""/>
    <s v=""/>
    <s v=""/>
    <x v="7"/>
    <x v="5"/>
    <s v="840701"/>
    <d v="1984-07-01T00:00:00"/>
    <s v="محمد "/>
    <n v="32"/>
    <s v="M"/>
    <s v="القاهرة"/>
  </r>
  <r>
    <s v="42748HAZEM TAMIMhazem.tamim@outlook.comاستفسار عن مسار الطرد"/>
    <d v="2017-01-13T00:00:00"/>
    <d v="1899-12-30T14:59:21"/>
    <s v="HAZEM TAMIM"/>
    <s v="Egypt (‫مصر‬‎)"/>
    <s v="hazem.tamim@outlook.com"/>
    <s v="28211132600496"/>
    <s v="01022111027"/>
    <s v="استفسار عن مسار الطرد"/>
    <m/>
    <n v="1"/>
    <n v="13"/>
    <n v="14"/>
    <n v="6"/>
    <s v="EE009652199EG"/>
    <s v="EE700093289EG"/>
    <s v=""/>
    <s v=""/>
    <s v=""/>
    <s v=""/>
    <s v=""/>
    <s v=""/>
    <x v="4"/>
    <x v="1"/>
    <s v="821113"/>
    <d v="1982-11-13T00:00:00"/>
    <s v="HAZEM "/>
    <n v="34"/>
    <s v="M"/>
    <s v="سوهاج"/>
  </r>
  <r>
    <s v="42748محمد سيد راتبTop_gear_304@yahoo.comاستفسار عن مسار الطرد"/>
    <d v="2017-01-13T00:00:00"/>
    <d v="1899-12-30T17:39:31"/>
    <s v="محمد سيد راتب"/>
    <s v="Egypt (‫مصر‬‎)"/>
    <s v="Top_gear_304@yahoo.com"/>
    <s v="28504300101457"/>
    <s v="201004109228"/>
    <s v="استفسار عن مسار الطرد"/>
    <m/>
    <n v="1"/>
    <n v="13"/>
    <n v="17"/>
    <n v="6"/>
    <s v=""/>
    <s v=""/>
    <s v=""/>
    <s v=""/>
    <s v=""/>
    <s v=""/>
    <s v=""/>
    <s v=""/>
    <x v="0"/>
    <x v="0"/>
    <s v="850430"/>
    <d v="1985-04-30T00:00:00"/>
    <s v="محمد "/>
    <n v="31"/>
    <s v="M"/>
    <s v="القاهرة"/>
  </r>
  <r>
    <s v="42748نادية لبيب اسكندرkokosamirsamy@gmail.comاستفسار عن مسار الطرد"/>
    <d v="2017-01-13T00:00:00"/>
    <d v="1899-12-30T18:08:01"/>
    <s v="نادية لبيب اسكندر"/>
    <s v="Egypt (‫مصر‬‎)"/>
    <s v="kokosamirsamy@gmail.com"/>
    <s v="26412171303341"/>
    <s v="01224295753"/>
    <s v="استفسار عن مسار الطرد"/>
    <m/>
    <n v="1"/>
    <n v="13"/>
    <n v="18"/>
    <n v="6"/>
    <s v="CY674012104DE"/>
    <s v=""/>
    <s v=""/>
    <s v=""/>
    <s v=""/>
    <s v=""/>
    <s v=""/>
    <s v=""/>
    <x v="33"/>
    <x v="2"/>
    <s v="641217"/>
    <d v="1964-12-17T00:00:00"/>
    <s v="نادية "/>
    <n v="52"/>
    <s v="F"/>
    <s v="الشرقية"/>
  </r>
  <r>
    <s v="42748Hazem Elderwyhazemelderwy75@gmail.comاستفســار عن خدمــة"/>
    <d v="2017-01-13T00:00:00"/>
    <d v="1899-12-30T19:03:25"/>
    <s v="Hazem Elderwy"/>
    <s v="Egypt (‫مصر‬‎)"/>
    <s v="hazemelderwy75@gmail.com"/>
    <s v="27501230104795"/>
    <s v="201000056563"/>
    <s v="استفســار عن خدمــة"/>
    <m/>
    <n v="1"/>
    <n v="13"/>
    <n v="19"/>
    <n v="6"/>
    <s v="RS912213245CH"/>
    <s v=""/>
    <s v=""/>
    <s v=""/>
    <s v=""/>
    <s v=""/>
    <s v=""/>
    <s v=""/>
    <x v="12"/>
    <x v="23"/>
    <s v="750123"/>
    <d v="1975-01-23T00:00:00"/>
    <s v="Hazem "/>
    <n v="41"/>
    <s v="M"/>
    <s v="القاهرة"/>
  </r>
  <r>
    <s v="42749محمد نزارMahammedguth2@gmail.comاستفسار عن مسار الطرد"/>
    <d v="2017-01-14T00:00:00"/>
    <d v="1899-12-30T19:36:36"/>
    <s v="محمد نزار"/>
    <s v="Egypt (‫مصر‬‎)"/>
    <s v="Mahammedguth2@gmail.com"/>
    <s v="29409120204691"/>
    <s v="01007826519"/>
    <s v="استفسار عن مسار الطرد"/>
    <m/>
    <n v="1"/>
    <n v="14"/>
    <n v="19"/>
    <n v="7"/>
    <s v="RU634313888GB"/>
    <s v=""/>
    <s v=""/>
    <s v=""/>
    <s v=""/>
    <s v=""/>
    <s v=""/>
    <s v=""/>
    <x v="11"/>
    <x v="11"/>
    <s v="940912"/>
    <d v="1994-09-12T00:00:00"/>
    <s v="محمد "/>
    <n v="22"/>
    <s v="M"/>
    <s v="الإسكندرية"/>
  </r>
  <r>
    <s v="42749محمد السيد عبد الحميد حفنيMohammed.hefni@lnu.seاستفسار عن مسار الطرد"/>
    <d v="2017-01-14T00:00:00"/>
    <d v="1899-12-30T19:23:57"/>
    <s v="محمد السيد عبد الحميد حفني"/>
    <s v="Sweden (Sverige)"/>
    <s v="Mohammed.hefni@lnu.se"/>
    <s v=": A12556860"/>
    <s v="0046727632336"/>
    <s v="استفسار عن مسار الطرد"/>
    <m/>
    <n v="1"/>
    <n v="14"/>
    <n v="19"/>
    <n v="7"/>
    <s v="EE009919688Eg"/>
    <s v=""/>
    <s v=""/>
    <s v=""/>
    <s v=""/>
    <s v=""/>
    <s v=""/>
    <s v=""/>
    <x v="4"/>
    <x v="1"/>
    <s v=""/>
    <s v=""/>
    <s v="محمد "/>
    <s v=""/>
    <s v="M"/>
    <s v=""/>
  </r>
  <r>
    <s v="42749محمد السيد عبد الحميد حفنيHefnimohammed@yahoo.comاستفسار عن مسار الطرد"/>
    <d v="2017-01-14T00:00:00"/>
    <d v="1899-12-30T19:13:47"/>
    <s v="محمد السيد عبد الحميد حفني"/>
    <s v="Sweden (Sverige)"/>
    <s v="Hefnimohammed@yahoo.com"/>
    <s v=": A12556860"/>
    <s v="0046727632336"/>
    <s v="استفسار عن مسار الطرد"/>
    <m/>
    <n v="1"/>
    <n v="14"/>
    <n v="19"/>
    <n v="7"/>
    <s v="EE009919688Eg"/>
    <s v=""/>
    <s v=""/>
    <s v=""/>
    <s v=""/>
    <s v=""/>
    <s v=""/>
    <s v=""/>
    <x v="4"/>
    <x v="1"/>
    <s v=""/>
    <s v=""/>
    <s v="محمد "/>
    <s v=""/>
    <s v="M"/>
    <s v=""/>
  </r>
  <r>
    <s v="42749إيمان حمدي محمد عمارdr_emanammar8@yahoo.comشــكــوى"/>
    <d v="2017-01-14T00:00:00"/>
    <d v="1899-12-30T16:26:10"/>
    <s v="إيمان حمدي محمد عمار"/>
    <s v="Egypt (‫مصر‬‎)"/>
    <s v="dr_emanammar8@yahoo.com"/>
    <s v="26908291701027"/>
    <s v="201002974579"/>
    <s v="شــكــوى"/>
    <m/>
    <n v="1"/>
    <n v="14"/>
    <n v="16"/>
    <n v="7"/>
    <s v=""/>
    <s v=""/>
    <s v=""/>
    <s v=""/>
    <s v=""/>
    <s v=""/>
    <s v=""/>
    <s v=""/>
    <x v="0"/>
    <x v="0"/>
    <s v="690829"/>
    <d v="1969-08-29T00:00:00"/>
    <s v="إيمان "/>
    <n v="47"/>
    <s v="F"/>
    <s v="المنوفية"/>
  </r>
  <r>
    <s v="42749صفاء طاهر الخضريSf123456789استفسار عن مسار الطرد"/>
    <d v="2017-01-14T00:00:00"/>
    <d v="1899-12-30T15:36:19"/>
    <s v="صفاء طاهر الخضري"/>
    <s v="Egypt (‫مصر‬‎)"/>
    <s v="Sf123456789"/>
    <s v="28601011110681"/>
    <s v="01003032052"/>
    <s v="استفسار عن مسار الطرد"/>
    <m/>
    <n v="1"/>
    <n v="14"/>
    <n v="15"/>
    <n v="7"/>
    <s v="EE700209668gE"/>
    <s v=""/>
    <s v=""/>
    <s v=""/>
    <s v=""/>
    <s v=""/>
    <s v=""/>
    <s v=""/>
    <x v="4"/>
    <x v="30"/>
    <s v="860101"/>
    <d v="1986-01-01T00:00:00"/>
    <s v="صفاء "/>
    <n v="31"/>
    <s v="F"/>
    <s v="دمياط"/>
  </r>
  <r>
    <s v="42749DENGDENG.DAU55@YAHOO.COMاستفسار عن مسار الطرد"/>
    <d v="2017-01-14T00:00:00"/>
    <d v="1899-12-30T15:13:13"/>
    <s v="DENG"/>
    <s v="Egypt (‫مصر‬‎)"/>
    <s v="DENG.DAU55@YAHOO.COM"/>
    <s v=": R00071154"/>
    <s v="01129161082"/>
    <s v="استفسار عن مسار الطرد"/>
    <m/>
    <n v="1"/>
    <n v="14"/>
    <n v="15"/>
    <n v="7"/>
    <s v="EJ205788347AU"/>
    <s v=""/>
    <s v=""/>
    <s v=""/>
    <s v=""/>
    <s v=""/>
    <s v=""/>
    <s v=""/>
    <x v="34"/>
    <x v="31"/>
    <s v=""/>
    <s v=""/>
    <s v="DENG"/>
    <s v=""/>
    <s v="X"/>
    <s v=""/>
  </r>
  <r>
    <s v="42749محمد عبد العظيم محمد سلامةmohsalama89@yahoo.comشــكــوى"/>
    <d v="2017-01-14T00:00:00"/>
    <d v="1899-12-30T13:52:46"/>
    <s v="محمد عبد العظيم محمد سلامة"/>
    <s v="Egypt (‫مصر‬‎)"/>
    <s v="mohsalama89@yahoo.com"/>
    <s v="28910011304615"/>
    <s v="01221004087"/>
    <s v="شــكــوى"/>
    <m/>
    <n v="1"/>
    <n v="14"/>
    <n v="13"/>
    <n v="7"/>
    <s v=""/>
    <s v=""/>
    <s v=""/>
    <s v=""/>
    <s v=""/>
    <s v=""/>
    <s v=""/>
    <s v=""/>
    <x v="0"/>
    <x v="0"/>
    <s v="891001"/>
    <d v="1989-10-01T00:00:00"/>
    <s v="محمد "/>
    <n v="27"/>
    <s v="M"/>
    <s v="الشرقية"/>
  </r>
  <r>
    <s v="42749احمد محمود محمد عويدahmed.sharkawy999@gmail.comاستفسار عن مسار الطرد"/>
    <d v="2017-01-14T00:00:00"/>
    <d v="1899-12-30T13:48:16"/>
    <s v="احمد محمود محمد عويد"/>
    <s v="Egypt (‫مصر‬‎)"/>
    <s v="ahmed.sharkawy999@gmail.com"/>
    <s v="29109151305157"/>
    <s v="00966590008263"/>
    <s v="استفسار عن مسار الطرد"/>
    <m/>
    <n v="1"/>
    <n v="14"/>
    <n v="13"/>
    <n v="7"/>
    <s v=""/>
    <s v=""/>
    <s v=""/>
    <s v=""/>
    <s v=""/>
    <s v=""/>
    <s v=""/>
    <s v=""/>
    <x v="0"/>
    <x v="0"/>
    <s v="910915"/>
    <d v="1991-09-15T00:00:00"/>
    <s v="احمد "/>
    <n v="25"/>
    <s v="M"/>
    <s v="الشرقية"/>
  </r>
  <r>
    <s v="42749د خالدDr_kh710@yahoo.comاستفســار عن خدمــة"/>
    <d v="2017-01-14T00:00:00"/>
    <d v="1899-12-30T13:07:38"/>
    <s v="د خالد"/>
    <s v="Egypt (‫مصر‬‎)"/>
    <s v="Dr_kh710@yahoo.com"/>
    <s v="314011"/>
    <s v="00966581210151"/>
    <s v="استفســار عن خدمــة"/>
    <m/>
    <n v="1"/>
    <n v="14"/>
    <n v="13"/>
    <n v="7"/>
    <s v=""/>
    <s v=""/>
    <s v=""/>
    <s v=""/>
    <s v=""/>
    <s v=""/>
    <s v=""/>
    <s v=""/>
    <x v="0"/>
    <x v="0"/>
    <s v=""/>
    <s v=""/>
    <s v="خالد "/>
    <s v=""/>
    <s v="M"/>
    <s v=""/>
  </r>
  <r>
    <s v="42749ماجد حسنيmaged.hosni@gmail.comاستفسار عن مسار الطرد"/>
    <d v="2017-01-14T00:00:00"/>
    <d v="1899-12-30T12:08:16"/>
    <s v="ماجد حسني"/>
    <s v="Egypt (‫مصر‬‎)"/>
    <s v="maged.hosni@gmail.com"/>
    <s v=": A18655336"/>
    <s v="97144297888"/>
    <s v="استفسار عن مسار الطرد"/>
    <m/>
    <n v="1"/>
    <n v="14"/>
    <n v="12"/>
    <n v="7"/>
    <s v="EE007104760EG"/>
    <s v=""/>
    <s v=""/>
    <s v=""/>
    <s v=""/>
    <s v=""/>
    <s v=""/>
    <s v=""/>
    <x v="4"/>
    <x v="1"/>
    <s v=""/>
    <s v=""/>
    <s v="ماجد "/>
    <s v=""/>
    <s v="M"/>
    <s v=""/>
  </r>
  <r>
    <s v="42749محمد علي مصطفي خليل خضرrano ahmed23@yahoo.comاستفسار عن مسار الطرد"/>
    <d v="2017-01-14T00:00:00"/>
    <d v="1899-12-30T12:04:22"/>
    <s v="محمد علي مصطفي خليل خضر"/>
    <s v="Egypt (‫مصر‬‎)"/>
    <s v="rano ahmed23@yahoo.com"/>
    <s v="28501100300456"/>
    <s v="01228308343"/>
    <s v="استفسار عن مسار الطرد"/>
    <m/>
    <n v="1"/>
    <n v="14"/>
    <n v="12"/>
    <n v="7"/>
    <s v="RR243825751EG"/>
    <s v=""/>
    <s v=""/>
    <s v=""/>
    <s v=""/>
    <s v=""/>
    <s v=""/>
    <s v=""/>
    <x v="1"/>
    <x v="1"/>
    <s v="850110"/>
    <d v="1985-01-10T00:00:00"/>
    <s v="محمد "/>
    <n v="32"/>
    <s v="M"/>
    <s v="بورسعيد"/>
  </r>
  <r>
    <s v="42749هيثم سعيد احمدhaythamelsisi@yahoo.comاستفسار عن مسار الطرد"/>
    <d v="2017-01-14T00:00:00"/>
    <d v="1899-12-30T08:43:15"/>
    <s v="هيثم سعيد احمد"/>
    <s v="Egypt (‫مصر‬‎)"/>
    <s v="haythamelsisi@yahoo.com"/>
    <s v="27804160201715"/>
    <s v="966536896953"/>
    <s v="استفسار عن مسار الطرد"/>
    <m/>
    <n v="1"/>
    <n v="14"/>
    <n v="8"/>
    <n v="7"/>
    <s v="EE006694756EG"/>
    <s v=""/>
    <s v=""/>
    <s v=""/>
    <s v=""/>
    <s v=""/>
    <s v=""/>
    <s v=""/>
    <x v="4"/>
    <x v="1"/>
    <s v="780416"/>
    <d v="1978-04-16T00:00:00"/>
    <s v="هيثم "/>
    <n v="38"/>
    <s v="M"/>
    <s v="الإسكندرية"/>
  </r>
  <r>
    <s v="42749سامية حسن جادالله حسن خطابsamia.gadkh@gmail.comشــكــوى"/>
    <d v="2017-01-14T00:00:00"/>
    <d v="1899-12-30T03:56:47"/>
    <s v="سامية حسن جادالله حسن خطاب"/>
    <s v="Egypt (‫مصر‬‎)"/>
    <s v="samia.gadkh@gmail.com"/>
    <s v="28509031802208"/>
    <s v="01272668776"/>
    <s v="شــكــوى"/>
    <m/>
    <n v="1"/>
    <n v="14"/>
    <n v="3"/>
    <n v="7"/>
    <s v="ee008517127eg"/>
    <s v=""/>
    <s v=""/>
    <s v=""/>
    <s v=""/>
    <s v=""/>
    <s v=""/>
    <s v=""/>
    <x v="4"/>
    <x v="1"/>
    <s v="850903"/>
    <d v="1985-09-03T00:00:00"/>
    <s v="سامية "/>
    <n v="31"/>
    <s v="F"/>
    <s v="البحيرة"/>
  </r>
  <r>
    <s v="42749أحمد فؤاد مصطفي جمال التلبانيteboahmed98@gmail.comاستفسار فى المبيعات"/>
    <d v="2017-01-14T00:00:00"/>
    <d v="1899-12-30T02:15:49"/>
    <s v="أحمد فؤاد مصطفي جمال التلباني"/>
    <s v="Egypt (‫مصر‬‎)"/>
    <s v="teboahmed98@gmail.com"/>
    <s v="29802201200995"/>
    <s v="201010079591"/>
    <s v="استفسار فى المبيعات"/>
    <m/>
    <n v="1"/>
    <n v="14"/>
    <n v="2"/>
    <n v="7"/>
    <s v=""/>
    <s v=""/>
    <s v=""/>
    <s v=""/>
    <s v=""/>
    <s v=""/>
    <s v=""/>
    <s v=""/>
    <x v="0"/>
    <x v="0"/>
    <s v="980220"/>
    <d v="1998-02-20T00:00:00"/>
    <s v="أحمد "/>
    <n v="18"/>
    <s v="M"/>
    <s v="الدقهلية"/>
  </r>
  <r>
    <s v="42748سامح بهي الدين الحسيني متوليeng.samehmetwally@yahoo.comاستفسار عن مسار الطرد"/>
    <d v="2017-01-13T00:00:00"/>
    <d v="1899-12-30T23:53:13"/>
    <s v="سامح بهي الدين الحسيني متولي"/>
    <s v="Egypt (‫مصر‬‎)"/>
    <s v="eng.samehmetwally@yahoo.com"/>
    <s v="28508091402253"/>
    <s v="201022901515"/>
    <s v="استفسار عن مسار الطرد"/>
    <m/>
    <n v="1"/>
    <n v="13"/>
    <n v="23"/>
    <n v="6"/>
    <s v="RE453912795SE"/>
    <s v=""/>
    <s v=""/>
    <s v=""/>
    <s v=""/>
    <s v=""/>
    <s v=""/>
    <s v=""/>
    <x v="17"/>
    <x v="17"/>
    <s v="850809"/>
    <d v="1985-08-09T00:00:00"/>
    <s v="سامح "/>
    <n v="31"/>
    <s v="M"/>
    <s v="القليوبية"/>
  </r>
  <r>
    <s v="42748Engy Saadyashial2005@yahoo.comاستفسار عن مسار الطرد"/>
    <d v="2017-01-13T00:00:00"/>
    <d v="1899-12-30T23:37:18"/>
    <s v="Engy Saad"/>
    <s v="Canada"/>
    <s v="yashial2005@yahoo.com"/>
    <s v=": A07568787"/>
    <s v="6477679103"/>
    <s v="استفسار عن مسار الطرد"/>
    <m/>
    <n v="1"/>
    <n v="13"/>
    <n v="23"/>
    <n v="6"/>
    <s v="RN063332843CA"/>
    <s v=""/>
    <s v=""/>
    <s v=""/>
    <s v=""/>
    <s v=""/>
    <s v=""/>
    <s v=""/>
    <x v="28"/>
    <x v="32"/>
    <s v=""/>
    <s v=""/>
    <s v="Engy "/>
    <s v=""/>
    <s v="F"/>
    <s v=""/>
  </r>
  <r>
    <s v="42748محمدالسيدmohamed.lasheen@live.comاستفســار عن خدمــة"/>
    <d v="2017-01-13T00:00:00"/>
    <d v="1899-12-30T22:39:35"/>
    <s v="محمدالسيد"/>
    <s v="Egypt (‫مصر‬‎)"/>
    <s v="mohamed.lasheen@live.com"/>
    <s v="27902270100657"/>
    <s v="00201154446655"/>
    <s v="استفســار عن خدمــة"/>
    <m/>
    <n v="1"/>
    <n v="13"/>
    <n v="22"/>
    <n v="6"/>
    <s v=""/>
    <s v=""/>
    <s v=""/>
    <s v=""/>
    <s v=""/>
    <s v=""/>
    <s v=""/>
    <s v=""/>
    <x v="0"/>
    <x v="0"/>
    <s v="790227"/>
    <d v="1979-02-27T00:00:00"/>
    <s v="محمدالسيد"/>
    <n v="37"/>
    <s v="M"/>
    <s v="القاهرة"/>
  </r>
  <r>
    <s v="42748المقدم محمد حسنينmhmdhsnynalmqdm@gmail.comشــكــوى"/>
    <d v="2017-01-13T00:00:00"/>
    <d v="1899-12-30T22:02:47"/>
    <s v="المقدم محمد حسنين"/>
    <s v="Egypt (‫مصر‬‎)"/>
    <s v="mhmdhsnynalmqdm@gmail.com"/>
    <s v="27711141200785"/>
    <s v="201007040393"/>
    <s v="شــكــوى"/>
    <m/>
    <n v="1"/>
    <n v="13"/>
    <n v="22"/>
    <n v="6"/>
    <s v=""/>
    <s v=""/>
    <s v=""/>
    <s v=""/>
    <s v=""/>
    <s v=""/>
    <s v=""/>
    <s v=""/>
    <x v="0"/>
    <x v="0"/>
    <s v="771114"/>
    <d v="1977-11-14T00:00:00"/>
    <s v="محمد"/>
    <n v="39"/>
    <s v="F"/>
    <s v="الدقهلية"/>
  </r>
  <r>
    <s v="42748ليلى محمد خميس الصبروتىleilaelkader@yahoo.comاستفســار عن خدمــة"/>
    <d v="2017-01-13T00:00:00"/>
    <d v="1899-12-30T19:49:53"/>
    <s v="ليلى محمد خميس الصبروتى"/>
    <s v="Egypt (‫مصر‬‎)"/>
    <s v="leilaelkader@yahoo.com"/>
    <s v="25804150200667"/>
    <s v="33931905"/>
    <s v="استفســار عن خدمــة"/>
    <m/>
    <n v="1"/>
    <n v="13"/>
    <n v="19"/>
    <n v="6"/>
    <s v=""/>
    <s v=""/>
    <s v=""/>
    <s v=""/>
    <s v=""/>
    <s v=""/>
    <s v=""/>
    <s v=""/>
    <x v="0"/>
    <x v="0"/>
    <s v="580415"/>
    <d v="1958-04-15T00:00:00"/>
    <s v="ليلى "/>
    <n v="58"/>
    <s v="F"/>
    <s v="الإسكندرية"/>
  </r>
  <r>
    <s v="42748حسن غريب أحمدhassanghribahmed13@gmail.comشــكــوى"/>
    <d v="2017-01-13T00:00:00"/>
    <d v="1899-12-30T19:30:19"/>
    <s v="حسن غريب أحمد"/>
    <s v="Egypt (‫مصر‬‎)"/>
    <s v="hassanghribahmed13@gmail.com"/>
    <s v="26306133400036"/>
    <s v="201274963613"/>
    <s v="شــكــوى"/>
    <m/>
    <n v="1"/>
    <n v="13"/>
    <n v="19"/>
    <n v="6"/>
    <s v=""/>
    <s v=""/>
    <s v=""/>
    <s v=""/>
    <s v=""/>
    <s v=""/>
    <s v=""/>
    <s v=""/>
    <x v="0"/>
    <x v="0"/>
    <s v="630613"/>
    <d v="1963-06-13T00:00:00"/>
    <s v="حسن "/>
    <n v="53"/>
    <s v="M"/>
    <s v="شمال سيناء"/>
  </r>
  <r>
    <s v="42749محمد حسن علىmha32158@hotmail.comاستفسار عن مسار الطرد"/>
    <d v="2017-01-14T00:00:00"/>
    <d v="1899-12-30T20:18:00"/>
    <s v="محمد حسن على"/>
    <s v="Saudi Arabia (‫المملكة العربية السعودية‬‎)"/>
    <s v="mha32158@hotmail.com"/>
    <s v="28611112300991"/>
    <s v="00966569009773"/>
    <s v="استفسار عن مسار الطرد"/>
    <m/>
    <n v="1"/>
    <n v="14"/>
    <n v="20"/>
    <n v="7"/>
    <s v="EE024201625sa"/>
    <s v=""/>
    <s v=""/>
    <s v=""/>
    <s v=""/>
    <s v=""/>
    <s v=""/>
    <s v=""/>
    <x v="4"/>
    <x v="4"/>
    <s v="861111"/>
    <d v="1986-11-11T00:00:00"/>
    <s v="محمد "/>
    <n v="30"/>
    <s v="M"/>
    <s v="الفيوم"/>
  </r>
  <r>
    <s v="42749ابراهيم سرحانihsarhan2005@yahoo.comاستفسار عن مسار الطرد"/>
    <d v="2017-01-14T00:00:00"/>
    <d v="1899-12-30T23:20:30"/>
    <s v="ابراهيم سرحان"/>
    <s v="Saudi Arabia (‫المملكة العربية السعودية‬‎)"/>
    <s v="ihsarhan2005@yahoo.com"/>
    <s v="A11535811"/>
    <s v="00966544199466"/>
    <s v="استفسار عن مسار الطرد"/>
    <m/>
    <n v="1"/>
    <n v="14"/>
    <n v="23"/>
    <n v="7"/>
    <s v="RR016646494EG"/>
    <s v=""/>
    <s v=""/>
    <s v=""/>
    <s v=""/>
    <s v=""/>
    <s v=""/>
    <s v=""/>
    <x v="1"/>
    <x v="1"/>
    <s v=""/>
    <s v=""/>
    <s v="ابراهيم "/>
    <s v=""/>
    <s v="M"/>
    <s v=""/>
  </r>
  <r>
    <s v="42750ياسر حسن ابراهيم حسانyasser.hassan303@gmail.comاستفسار عن مسار الطرد"/>
    <d v="2017-01-15T00:00:00"/>
    <d v="1899-12-30T11:01:02"/>
    <s v="ياسر حسن ابراهيم حسان"/>
    <s v="Egypt (‫مصر‬‎)"/>
    <s v="yasser.hassan303@gmail.com"/>
    <s v="29103300200195"/>
    <s v="00201221443367"/>
    <s v="استفسار عن مسار الطرد"/>
    <m/>
    <n v="1"/>
    <n v="15"/>
    <n v="11"/>
    <n v="1"/>
    <s v="RR149654845TN"/>
    <s v=""/>
    <s v=""/>
    <s v=""/>
    <s v=""/>
    <s v=""/>
    <s v=""/>
    <s v=""/>
    <x v="1"/>
    <x v="33"/>
    <s v="910330"/>
    <d v="1991-03-30T00:00:00"/>
    <s v="ياسر "/>
    <n v="25"/>
    <s v="M"/>
    <s v="الإسكندرية"/>
  </r>
  <r>
    <s v="42750ايمن حسانين محمد محمدaymanhasanen@hotmail.comاستفسار عن مسار الطرد"/>
    <d v="2017-01-15T00:00:00"/>
    <d v="1899-12-30T09:29:44"/>
    <s v="ايمن حسانين محمد محمد"/>
    <s v="Saudi Arabia (‫المملكة العربية السعودية‬‎)"/>
    <s v="aymanhasanen@hotmail.com"/>
    <s v=": A07404377"/>
    <s v="00966568723431"/>
    <s v="استفسار عن مسار الطرد"/>
    <m/>
    <n v="1"/>
    <n v="15"/>
    <n v="9"/>
    <n v="1"/>
    <s v="RR253207308EG"/>
    <s v=""/>
    <s v=""/>
    <s v=""/>
    <s v=""/>
    <s v=""/>
    <s v=""/>
    <s v=""/>
    <x v="1"/>
    <x v="1"/>
    <s v=""/>
    <s v=""/>
    <s v="ايمن "/>
    <s v=""/>
    <s v="M"/>
    <s v=""/>
  </r>
  <r>
    <s v="42750 هيثم سعيد احمدhaythamelsisi@yahoo.comاستفسار عن مسار الطرد"/>
    <d v="2017-01-15T00:00:00"/>
    <d v="1899-12-30T08:59:40"/>
    <s v=" هيثم سعيد احمد"/>
    <s v="Egypt (‫مصر‬‎)"/>
    <s v="haythamelsisi@yahoo.com"/>
    <s v="27804160201715"/>
    <s v="966536896953"/>
    <s v="استفسار عن مسار الطرد"/>
    <m/>
    <n v="1"/>
    <n v="15"/>
    <n v="8"/>
    <n v="1"/>
    <s v="EE006694756EG"/>
    <s v=""/>
    <s v=""/>
    <s v=""/>
    <s v=""/>
    <s v=""/>
    <s v=""/>
    <s v=""/>
    <x v="4"/>
    <x v="1"/>
    <s v="780416"/>
    <d v="1978-04-16T00:00:00"/>
    <s v=" "/>
    <n v="38"/>
    <s v="M"/>
    <s v="الإسكندرية"/>
  </r>
  <r>
    <s v="42750ريهام حمدي المصريMirhan_site@yahoo.comاستفســار عن خدمــة"/>
    <d v="2017-01-15T00:00:00"/>
    <d v="1899-12-30T02:34:00"/>
    <s v="ريهام حمدي المصري"/>
    <s v="Egypt (‫مصر‬‎)"/>
    <s v="Mirhan_site@yahoo.com"/>
    <s v="27812030105342"/>
    <s v="201117167711"/>
    <s v="استفســار عن خدمــة"/>
    <m/>
    <n v="1"/>
    <n v="15"/>
    <n v="2"/>
    <n v="1"/>
    <s v=""/>
    <s v=""/>
    <s v=""/>
    <s v=""/>
    <s v=""/>
    <s v=""/>
    <s v=""/>
    <s v=""/>
    <x v="0"/>
    <x v="0"/>
    <s v="781203"/>
    <d v="1978-12-03T00:00:00"/>
    <s v="ريهام "/>
    <n v="38"/>
    <s v="F"/>
    <s v="القاهرة"/>
  </r>
  <r>
    <s v="42750Amr aly ahmedAmrogad@gmail.comاستفسار عن مسار الطرد"/>
    <d v="2017-01-15T00:00:00"/>
    <d v="1899-12-30T00:43:49"/>
    <s v="Amr aly ahmed"/>
    <s v="Egypt (‫مصر‬‎)"/>
    <s v="Amrogad@gmail.com"/>
    <s v="28203230200371"/>
    <s v="201025736325"/>
    <s v="استفسار عن مسار الطرد"/>
    <m/>
    <n v="1"/>
    <n v="15"/>
    <n v="0"/>
    <n v="1"/>
    <s v="RB114619233SG"/>
    <s v=""/>
    <s v=""/>
    <s v=""/>
    <s v=""/>
    <s v=""/>
    <s v=""/>
    <s v=""/>
    <x v="7"/>
    <x v="5"/>
    <s v="820323"/>
    <d v="1982-03-23T00:00:00"/>
    <s v="Amr "/>
    <n v="34"/>
    <s v="M"/>
    <s v="الإسكندرية"/>
  </r>
  <r>
    <s v="42750احمد سعيد عبد اللطيفDr.ahmed_pharma85@yahoo.comاستفسار عن مسار الطرد"/>
    <d v="2017-01-15T00:00:00"/>
    <d v="1899-12-30T11:22:42"/>
    <s v="احمد سعيد عبد اللطيف"/>
    <s v="Egypt (‫مصر‬‎)"/>
    <s v="Dr.ahmed_pharma85@yahoo.com"/>
    <s v=": A14298266"/>
    <s v="00201289418829"/>
    <s v="استفسار عن مسار الطرد"/>
    <m/>
    <n v="1"/>
    <n v="15"/>
    <n v="11"/>
    <n v="1"/>
    <s v="EE056593962SA"/>
    <s v=""/>
    <s v=""/>
    <s v=""/>
    <s v=""/>
    <s v=""/>
    <s v=""/>
    <s v=""/>
    <x v="4"/>
    <x v="4"/>
    <s v=""/>
    <s v=""/>
    <s v="احمد "/>
    <s v=""/>
    <s v="M"/>
    <s v=""/>
  </r>
  <r>
    <s v="42750مصطفى عبدالحليم محمد علىelmasry2000100@gmail.comاستفسار عن مسار الطرد"/>
    <d v="2017-01-15T00:00:00"/>
    <d v="1899-12-30T11:46:21"/>
    <s v="مصطفى عبدالحليم محمد على"/>
    <s v="Egypt (‫مصر‬‎)"/>
    <s v="elmasry2000100@gmail.com"/>
    <s v="29407022700318"/>
    <s v="2001007867297"/>
    <s v="استفسار عن مسار الطرد"/>
    <m/>
    <n v="1"/>
    <n v="15"/>
    <n v="11"/>
    <n v="1"/>
    <s v="RX557067992DE"/>
    <s v=""/>
    <s v=""/>
    <s v=""/>
    <s v=""/>
    <s v=""/>
    <s v=""/>
    <s v=""/>
    <x v="5"/>
    <x v="2"/>
    <s v="940702"/>
    <d v="1994-07-02T00:00:00"/>
    <s v="مصطفى "/>
    <n v="22"/>
    <s v="M"/>
    <s v="قنا"/>
  </r>
  <r>
    <s v="42750Tamer Ibrahim Abdallatibrahim71@gmail.comاستفسار عن مسار الطرد"/>
    <d v="2017-01-15T00:00:00"/>
    <d v="1899-12-30T11:51:11"/>
    <s v="Tamer Ibrahim Abdalla"/>
    <s v="Egypt (‫مصر‬‎)"/>
    <s v="tibrahim71@gmail.com"/>
    <s v="27108292102353"/>
    <s v="00201222299991"/>
    <s v="استفسار عن مسار الطرد"/>
    <m/>
    <n v="1"/>
    <n v="15"/>
    <n v="11"/>
    <n v="1"/>
    <s v="RE456874646SE"/>
    <s v=""/>
    <s v=""/>
    <s v=""/>
    <s v=""/>
    <s v=""/>
    <s v=""/>
    <s v=""/>
    <x v="17"/>
    <x v="17"/>
    <s v="710829"/>
    <d v="1971-08-29T00:00:00"/>
    <s v="Tamer "/>
    <n v="45"/>
    <s v="M"/>
    <s v="الجيزة"/>
  </r>
  <r>
    <s v="42750عزوز يوسف محمد البكريazozyousef@yahoo.comاستفسار عن مسار الطرد"/>
    <d v="2017-01-15T00:00:00"/>
    <d v="1899-12-30T12:10:05"/>
    <s v="عزوز يوسف محمد البكري"/>
    <s v="Egypt (‫مصر‬‎)"/>
    <s v="azozyousef@yahoo.com"/>
    <s v="1801089"/>
    <s v="00201092599008"/>
    <s v="استفسار عن مسار الطرد"/>
    <m/>
    <n v="1"/>
    <n v="15"/>
    <n v="12"/>
    <n v="1"/>
    <s v="Ek030800279SA"/>
    <s v=""/>
    <s v=""/>
    <s v=""/>
    <s v=""/>
    <s v=""/>
    <s v=""/>
    <s v=""/>
    <x v="16"/>
    <x v="4"/>
    <s v=""/>
    <s v=""/>
    <s v="عزوز "/>
    <s v=""/>
    <s v="M"/>
    <s v=""/>
  </r>
  <r>
    <s v="42750يحيى أحمد حفنىtheblacktiger_mail@yahoo.comاستفسار عن مسار الطرد"/>
    <d v="2017-01-15T00:00:00"/>
    <d v="1899-12-30T12:31:15"/>
    <s v="يحيى أحمد حفنى"/>
    <s v="Egypt (‫مصر‬‎)"/>
    <s v="theblacktiger_mail@yahoo.com"/>
    <s v="23801012712613"/>
    <s v="201111529330"/>
    <s v="استفسار عن مسار الطرد"/>
    <m/>
    <n v="1"/>
    <n v="15"/>
    <n v="12"/>
    <n v="1"/>
    <s v="EP028558219RU"/>
    <s v=""/>
    <s v=""/>
    <s v=""/>
    <s v=""/>
    <s v=""/>
    <s v=""/>
    <s v=""/>
    <x v="35"/>
    <x v="34"/>
    <s v="380101"/>
    <d v="1938-01-01T00:00:00"/>
    <s v="يحيى "/>
    <n v="79"/>
    <s v="M"/>
    <s v="قنا"/>
  </r>
  <r>
    <s v="42750اسامه عباسosamaabbas.hr@gmail.comاستفسار عن مسار الطرد"/>
    <d v="2017-01-15T00:00:00"/>
    <d v="1899-12-30T12:38:27"/>
    <s v="اسامه عباس"/>
    <s v="Egypt (‫مصر‬‎)"/>
    <s v="osamaabbas.hr@gmail.com"/>
    <s v="28610192200138"/>
    <s v="01022275285"/>
    <s v="استفسار عن مسار الطرد"/>
    <m/>
    <n v="1"/>
    <n v="15"/>
    <n v="12"/>
    <n v="1"/>
    <s v="RE454046942SE"/>
    <s v=""/>
    <s v=""/>
    <s v=""/>
    <s v=""/>
    <s v=""/>
    <s v=""/>
    <s v=""/>
    <x v="17"/>
    <x v="17"/>
    <s v="861019"/>
    <d v="1986-10-19T00:00:00"/>
    <s v="اسامه "/>
    <n v="30"/>
    <s v="M"/>
    <s v="بني سويف"/>
  </r>
  <r>
    <s v="42750مكتب الأنصارى للمحاماه والإستشارات القانونيةalansary_law@yahoo.comاستفسار عن مسار الطرد"/>
    <d v="2017-01-15T00:00:00"/>
    <d v="1899-12-30T13:43:02"/>
    <s v="مكتب الأنصارى للمحاماه والإستشارات القانونية"/>
    <s v="Egypt (‫مصر‬‎)"/>
    <s v="alansary_law@yahoo.com"/>
    <s v="28807200105385"/>
    <s v="201008485531"/>
    <s v="استفسار عن مسار الطرد"/>
    <m/>
    <n v="1"/>
    <n v="15"/>
    <n v="13"/>
    <n v="1"/>
    <s v="EE700158277EG"/>
    <s v=""/>
    <s v=""/>
    <s v=""/>
    <s v=""/>
    <s v=""/>
    <s v=""/>
    <s v=""/>
    <x v="4"/>
    <x v="1"/>
    <s v="880720"/>
    <d v="1988-07-20T00:00:00"/>
    <s v="مكتب "/>
    <n v="28"/>
    <s v="F"/>
    <s v="القاهرة"/>
  </r>
  <r>
    <s v="42750رامى فرنسيس حبيبelwessam4computer@gmail.comشــكــوى"/>
    <d v="2017-01-15T00:00:00"/>
    <d v="1899-12-30T13:49:27"/>
    <s v="رامى فرنسيس حبيب"/>
    <s v="Egypt (‫مصر‬‎)"/>
    <s v="elwessam4computer@gmail.com"/>
    <s v="28009152401178"/>
    <s v="01004974127"/>
    <s v="شــكــوى"/>
    <m/>
    <n v="1"/>
    <n v="15"/>
    <n v="13"/>
    <n v="1"/>
    <s v="ee700072409eg"/>
    <s v=""/>
    <s v=""/>
    <s v=""/>
    <s v=""/>
    <s v=""/>
    <s v=""/>
    <s v=""/>
    <x v="4"/>
    <x v="1"/>
    <s v="800915"/>
    <d v="1980-09-15T00:00:00"/>
    <s v="رامى "/>
    <n v="36"/>
    <s v="M"/>
    <s v="المنيا"/>
  </r>
  <r>
    <s v="42750باسل محمد إسماعيل محمدbassel.ismail@khalda-eg.comشــكــوى"/>
    <d v="2017-01-15T00:00:00"/>
    <d v="1899-12-30T14:01:43"/>
    <s v="باسل محمد إسماعيل محمد"/>
    <s v="Egypt (‫مصر‬‎)"/>
    <s v="bassel.ismail@khalda-eg.com"/>
    <s v="26711120103115"/>
    <s v="01223955332"/>
    <s v="شــكــوى"/>
    <m/>
    <n v="1"/>
    <n v="15"/>
    <n v="14"/>
    <n v="1"/>
    <s v="RR376100280EG"/>
    <s v=""/>
    <s v=""/>
    <s v=""/>
    <s v=""/>
    <s v=""/>
    <s v=""/>
    <s v=""/>
    <x v="1"/>
    <x v="1"/>
    <s v="671112"/>
    <d v="1967-11-12T00:00:00"/>
    <s v="باسل "/>
    <n v="49"/>
    <s v="M"/>
    <s v="القاهرة"/>
  </r>
  <r>
    <s v="42750أحمد فؤادahmedfouad201173@yahoo.comاستفسار عن مسار الطرد"/>
    <d v="2017-01-15T00:00:00"/>
    <d v="1899-12-30T14:13:57"/>
    <s v="أحمد فؤاد"/>
    <s v="Egypt (‫مصر‬‎)"/>
    <s v="ahmedfouad201173@yahoo.com"/>
    <s v="27311150201133"/>
    <s v="01001696439"/>
    <s v="استفسار عن مسار الطرد"/>
    <m/>
    <n v="1"/>
    <n v="15"/>
    <n v="14"/>
    <n v="1"/>
    <s v="EE700135660EG"/>
    <s v="EE700196054EG"/>
    <s v=""/>
    <s v=""/>
    <s v=""/>
    <s v=""/>
    <s v=""/>
    <s v=""/>
    <x v="4"/>
    <x v="1"/>
    <s v="731115"/>
    <d v="1973-11-15T00:00:00"/>
    <s v="أحمد "/>
    <n v="43"/>
    <s v="M"/>
    <s v="الإسكندرية"/>
  </r>
  <r>
    <s v="42750Mohamed Gabermgabdelazem@hotmail.comاستفســار عن خدمــة"/>
    <d v="2017-01-15T00:00:00"/>
    <d v="1899-12-30T14:56:27"/>
    <s v="Mohamed Gaber"/>
    <s v="Egypt (‫مصر‬‎)"/>
    <s v="mgabdelazem@hotmail.com"/>
    <s v="28112240104197"/>
    <s v="201061510432"/>
    <s v="استفســار عن خدمــة"/>
    <m/>
    <n v="1"/>
    <n v="15"/>
    <n v="14"/>
    <n v="1"/>
    <s v=""/>
    <s v=""/>
    <s v=""/>
    <s v=""/>
    <s v=""/>
    <s v=""/>
    <s v=""/>
    <s v=""/>
    <x v="0"/>
    <x v="0"/>
    <s v="811224"/>
    <d v="1981-12-24T00:00:00"/>
    <s v="Mohamed "/>
    <n v="35"/>
    <s v="M"/>
    <s v="القاهرة"/>
  </r>
  <r>
    <s v="42751Hekmat El atboulyhelmatbouly@gmail.comاستفسار عن مسار الطرد"/>
    <d v="2017-01-16T00:00:00"/>
    <d v="1899-12-30T11:05:43"/>
    <s v="Hekmat El atbouly"/>
    <s v="Egypt (‫مصر‬‎)"/>
    <s v="helmatbouly@gmail.com"/>
    <s v="29310290101644"/>
    <s v="201225120752"/>
    <s v="استفسار عن مسار الطرد"/>
    <m/>
    <n v="1"/>
    <n v="16"/>
    <n v="11"/>
    <n v="2"/>
    <s v="RX553293790DE"/>
    <s v=""/>
    <s v=""/>
    <s v=""/>
    <s v=""/>
    <s v=""/>
    <s v=""/>
    <s v=""/>
    <x v="5"/>
    <x v="2"/>
    <s v="931029"/>
    <d v="1993-10-29T00:00:00"/>
    <s v="Hekmat "/>
    <n v="23"/>
    <s v="F"/>
    <s v="القاهرة"/>
  </r>
  <r>
    <s v="42751مراد أحمد صالح أحمدmouradslh18@gmail.comاستفسار فى المبيعات"/>
    <d v="2017-01-16T00:00:00"/>
    <d v="1899-12-30T10:52:33"/>
    <s v="مراد أحمد صالح أحمد"/>
    <s v="Saudi Arabia (‫المملكة العربية السعودية‬‎)"/>
    <s v="mouradslh18@gmail.com"/>
    <s v="0100631"/>
    <s v="0096501769954"/>
    <s v="استفسار فى المبيعات"/>
    <m/>
    <n v="1"/>
    <n v="16"/>
    <n v="10"/>
    <n v="2"/>
    <s v=""/>
    <s v=""/>
    <s v=""/>
    <s v=""/>
    <s v=""/>
    <s v=""/>
    <s v=""/>
    <s v=""/>
    <x v="0"/>
    <x v="0"/>
    <s v=""/>
    <s v=""/>
    <s v="مراد "/>
    <s v=""/>
    <s v="M"/>
    <s v=""/>
  </r>
  <r>
    <s v="42751احمد محمد عبدالقوى عبدالسلامahmedM3000@yahoo.comشــكــوى"/>
    <d v="2017-01-16T00:00:00"/>
    <d v="1899-12-30T10:48:14"/>
    <s v="احمد محمد عبدالقوى عبدالسلام"/>
    <s v="Egypt (‫مصر‬‎)"/>
    <s v="ahmedM3000@yahoo.com"/>
    <s v="27803042700573"/>
    <s v="01148139149"/>
    <s v="شــكــوى"/>
    <m/>
    <n v="1"/>
    <n v="16"/>
    <n v="10"/>
    <n v="2"/>
    <s v="EE700153181EG"/>
    <s v=""/>
    <s v=""/>
    <s v=""/>
    <s v=""/>
    <s v=""/>
    <s v=""/>
    <s v=""/>
    <x v="4"/>
    <x v="1"/>
    <s v="780304"/>
    <d v="1978-03-04T00:00:00"/>
    <s v="احمد "/>
    <n v="38"/>
    <s v="M"/>
    <s v="قنا"/>
  </r>
  <r>
    <s v="42751شريف ممدوحSherie.Mamdouh@icloud.comاستفسار عن مسار الطرد"/>
    <d v="2017-01-16T00:00:00"/>
    <d v="1899-12-30T09:40:27"/>
    <s v="شريف ممدوح"/>
    <s v="Egypt (‫مصر‬‎)"/>
    <s v="Sherie.Mamdouh@icloud.com"/>
    <s v="28512011211077"/>
    <s v="21004910944"/>
    <s v="استفسار عن مسار الطرد"/>
    <m/>
    <n v="1"/>
    <n v="16"/>
    <n v="9"/>
    <n v="2"/>
    <s v="RX557950576DE"/>
    <s v=""/>
    <s v=""/>
    <s v=""/>
    <s v=""/>
    <s v=""/>
    <s v=""/>
    <s v=""/>
    <x v="5"/>
    <x v="2"/>
    <s v="851201"/>
    <d v="1985-12-01T00:00:00"/>
    <s v="شريف "/>
    <n v="31"/>
    <s v="M"/>
    <s v="الدقهلية"/>
  </r>
  <r>
    <s v="42751عصام الدين رحمي عبد القادرessamrahmy1108@gmail.comاستفسار عن مسار الطرد"/>
    <d v="2017-01-16T00:00:00"/>
    <d v="1899-12-30T09:25:06"/>
    <s v="عصام الدين رحمي عبد القادر"/>
    <s v="Saudi Arabia (‫المملكة العربية السعودية‬‎)"/>
    <s v="essamrahmy1108@gmail.com"/>
    <s v="25708110100091"/>
    <s v="966569423666+"/>
    <s v="استفسار عن مسار الطرد"/>
    <m/>
    <n v="1"/>
    <n v="16"/>
    <n v="9"/>
    <n v="2"/>
    <s v="RR053504084SA"/>
    <s v=""/>
    <s v=""/>
    <s v=""/>
    <s v=""/>
    <s v=""/>
    <s v=""/>
    <s v=""/>
    <x v="1"/>
    <x v="4"/>
    <s v="570811"/>
    <d v="1957-08-11T00:00:00"/>
    <s v="عصام "/>
    <n v="59"/>
    <s v="M"/>
    <s v="القاهرة"/>
  </r>
  <r>
    <s v="42751mohamed mohamed badrebadr3001@gmail.comاستفسار عن مسار الطرد"/>
    <d v="2017-01-16T00:00:00"/>
    <d v="1899-12-30T08:48:26"/>
    <s v="mohamed mohamed badr"/>
    <s v="Egypt (‫مصر‬‎)"/>
    <s v="ebadr3001@gmail.com"/>
    <s v="2540121800171"/>
    <s v="201066521579"/>
    <s v="استفسار عن مسار الطرد"/>
    <m/>
    <n v="1"/>
    <n v="16"/>
    <n v="8"/>
    <n v="2"/>
    <s v="RF431377447SG"/>
    <s v=""/>
    <s v=""/>
    <s v=""/>
    <s v=""/>
    <s v=""/>
    <s v=""/>
    <s v=""/>
    <x v="8"/>
    <x v="5"/>
    <s v=""/>
    <s v=""/>
    <s v="mohamed "/>
    <s v=""/>
    <s v="M"/>
    <s v=""/>
  </r>
  <r>
    <s v="42751خالد عبدالسلام أحمد احمدKhaldlithy@gmail.comشــكــوى"/>
    <d v="2017-01-16T00:00:00"/>
    <d v="1899-12-30T05:18:51"/>
    <s v="خالد عبدالسلام أحمد احمد"/>
    <s v="Egypt (‫مصر‬‎)"/>
    <s v="Khaldlithy@gmail.com"/>
    <s v="26904201401539"/>
    <s v="201145769506"/>
    <s v="شــكــوى"/>
    <m/>
    <n v="1"/>
    <n v="16"/>
    <n v="5"/>
    <n v="2"/>
    <s v=""/>
    <s v=""/>
    <s v=""/>
    <s v=""/>
    <s v=""/>
    <s v=""/>
    <s v=""/>
    <s v=""/>
    <x v="0"/>
    <x v="0"/>
    <s v="690420"/>
    <d v="1969-04-20T00:00:00"/>
    <s v="خالد "/>
    <n v="47"/>
    <s v="M"/>
    <s v="القليوبية"/>
  </r>
  <r>
    <s v="42751شهاب الدين محمدshehab_abdallah@yahoo.comأخـــــرى"/>
    <d v="2017-01-16T00:00:00"/>
    <d v="1899-12-30T01:51:05"/>
    <s v="شهاب الدين محمد"/>
    <s v="Egypt (‫مصر‬‎)"/>
    <s v="shehab_abdallah@yahoo.com"/>
    <s v="28803222202354"/>
    <s v="01002258124"/>
    <s v="أخـــــرى"/>
    <m/>
    <n v="1"/>
    <n v="16"/>
    <n v="1"/>
    <n v="2"/>
    <s v=""/>
    <s v=""/>
    <s v=""/>
    <s v=""/>
    <s v=""/>
    <s v=""/>
    <s v=""/>
    <s v=""/>
    <x v="0"/>
    <x v="0"/>
    <s v="880322"/>
    <d v="1988-03-22T00:00:00"/>
    <s v="شهاب "/>
    <n v="28"/>
    <s v="M"/>
    <s v="بني سويف"/>
  </r>
  <r>
    <s v="42751عبير عادل عبدالرسول محمد الجرفAbee.fares25@gmail.comاستفســار عن خدمــة"/>
    <d v="2017-01-16T00:00:00"/>
    <d v="1899-12-30T01:30:11"/>
    <s v="عبير عادل عبدالرسول محمد الجرف"/>
    <s v="Egypt (‫مصر‬‎)"/>
    <s v="Abee.fares25@gmail.com"/>
    <s v="29401011717008"/>
    <s v="201019308089"/>
    <s v="استفســار عن خدمــة"/>
    <m/>
    <n v="1"/>
    <n v="16"/>
    <n v="1"/>
    <n v="2"/>
    <s v=""/>
    <s v=""/>
    <s v=""/>
    <s v=""/>
    <s v=""/>
    <s v=""/>
    <s v=""/>
    <s v=""/>
    <x v="0"/>
    <x v="0"/>
    <s v="940101"/>
    <d v="1994-01-01T00:00:00"/>
    <s v="عبير "/>
    <n v="23"/>
    <s v="F"/>
    <s v="المنوفية"/>
  </r>
  <r>
    <s v="42750محمد مجدىeng.mohamed_eldawa@yahoo.comاستفســار عن خدمــة"/>
    <d v="2017-01-15T00:00:00"/>
    <d v="1899-12-30T21:55:31"/>
    <s v="محمد مجدى"/>
    <s v="Egypt (‫مصر‬‎)"/>
    <s v="eng.mohamed_eldawa@yahoo.com"/>
    <s v="29407261700834"/>
    <s v="01285673521"/>
    <s v="استفســار عن خدمــة"/>
    <m/>
    <n v="1"/>
    <n v="15"/>
    <n v="21"/>
    <n v="1"/>
    <s v=""/>
    <s v=""/>
    <s v=""/>
    <s v=""/>
    <s v=""/>
    <s v=""/>
    <s v=""/>
    <s v=""/>
    <x v="0"/>
    <x v="0"/>
    <s v="940726"/>
    <d v="1994-07-26T00:00:00"/>
    <s v="محمد "/>
    <n v="22"/>
    <s v="M"/>
    <s v="المنوفية"/>
  </r>
  <r>
    <s v="42750ايمن حسانين محمد محمدaymanhasanen@hotmail.comشــكــوى"/>
    <d v="2017-01-15T00:00:00"/>
    <d v="1899-12-30T20:24:46"/>
    <s v="ايمن حسانين محمد محمد"/>
    <s v="Egypt (‫مصر‬‎)"/>
    <s v="aymanhasanen@hotmail.com"/>
    <s v=": A07404377"/>
    <s v="00966568723431"/>
    <s v="شــكــوى"/>
    <m/>
    <n v="1"/>
    <n v="15"/>
    <n v="20"/>
    <n v="1"/>
    <s v="RR253207308EG"/>
    <s v=""/>
    <s v=""/>
    <s v=""/>
    <s v=""/>
    <s v=""/>
    <s v=""/>
    <s v=""/>
    <x v="1"/>
    <x v="1"/>
    <s v=""/>
    <s v=""/>
    <s v="ايمن "/>
    <s v=""/>
    <s v="M"/>
    <s v=""/>
  </r>
  <r>
    <s v="42750sherifsheriff.gafar@gmail.comاستفسار عن مسار الطرد"/>
    <d v="2017-01-15T00:00:00"/>
    <d v="1899-12-30T19:30:55"/>
    <s v="sherif"/>
    <s v="Canada"/>
    <s v="sheriff.gafar@gmail.com"/>
    <s v=": A10861318"/>
    <s v="5142474920"/>
    <s v="استفسار عن مسار الطرد"/>
    <m/>
    <n v="1"/>
    <n v="15"/>
    <n v="19"/>
    <n v="1"/>
    <s v="EE700200981EG"/>
    <s v=""/>
    <s v=""/>
    <s v=""/>
    <s v=""/>
    <s v=""/>
    <s v=""/>
    <s v=""/>
    <x v="4"/>
    <x v="1"/>
    <s v=""/>
    <s v=""/>
    <s v="sherif"/>
    <s v=""/>
    <s v="M"/>
    <s v=""/>
  </r>
  <r>
    <s v="42750Jehan dorrahDora.export.co@gmail.comاستفســار عن خدمــة"/>
    <d v="2017-01-15T00:00:00"/>
    <d v="1899-12-30T18:59:23"/>
    <s v="Jehan dorrah"/>
    <s v="Egypt (‫مصر‬‎)"/>
    <s v="Dora.export.co@gmail.com"/>
    <s v="27001011600423"/>
    <s v="00201207630151"/>
    <s v="استفســار عن خدمــة"/>
    <m/>
    <n v="1"/>
    <n v="15"/>
    <n v="18"/>
    <n v="1"/>
    <s v=""/>
    <s v=""/>
    <s v=""/>
    <s v=""/>
    <s v=""/>
    <s v=""/>
    <s v=""/>
    <s v=""/>
    <x v="0"/>
    <x v="0"/>
    <s v="700101"/>
    <d v="1970-01-01T00:00:00"/>
    <s v="Jehan "/>
    <n v="47"/>
    <s v="F"/>
    <s v="الغربية"/>
  </r>
  <r>
    <s v="42750Aly Eldafrawyali_alaa_99@yahoo.comاستفسار عن مسار الطرد"/>
    <d v="2017-01-15T00:00:00"/>
    <d v="1899-12-30T18:53:00"/>
    <s v="Aly Eldafrawy"/>
    <s v="Germany (Deutschland)"/>
    <s v="ali_alaa_99@yahoo.com"/>
    <s v=": A12756778"/>
    <s v="21123060171"/>
    <s v="استفسار عن مسار الطرد"/>
    <m/>
    <n v="1"/>
    <n v="15"/>
    <n v="18"/>
    <n v="1"/>
    <s v="RR135015533DE"/>
    <s v=""/>
    <s v=""/>
    <s v=""/>
    <s v=""/>
    <s v=""/>
    <s v=""/>
    <s v=""/>
    <x v="1"/>
    <x v="2"/>
    <s v=""/>
    <s v=""/>
    <s v="Aly "/>
    <s v=""/>
    <s v="M"/>
    <s v=""/>
  </r>
  <r>
    <s v="42750محمود الطاهر عبدالاهي معوضmabduo12@yahoo.comشــكــوى"/>
    <d v="2017-01-15T00:00:00"/>
    <d v="1899-12-30T18:19:57"/>
    <s v="محمود الطاهر عبدالاهي معوض"/>
    <s v="Egypt (‫مصر‬‎)"/>
    <s v="mabduo12@yahoo.com"/>
    <s v="25311022701037"/>
    <s v="00201008483149"/>
    <s v="شــكــوى"/>
    <m/>
    <n v="1"/>
    <n v="15"/>
    <n v="18"/>
    <n v="1"/>
    <s v="EC700014043EG"/>
    <s v="EC700013961EG"/>
    <s v="EC700013785EG"/>
    <s v=""/>
    <s v=""/>
    <s v=""/>
    <s v=""/>
    <s v=""/>
    <x v="36"/>
    <x v="1"/>
    <s v="531102"/>
    <d v="1953-11-02T00:00:00"/>
    <s v="محمود "/>
    <n v="63"/>
    <s v="M"/>
    <s v="قنا"/>
  </r>
  <r>
    <s v="42750سحر علي حسن احمدzxz76389@gmail.comاستفسار عن مسار الطرد"/>
    <d v="2017-01-15T00:00:00"/>
    <d v="1899-12-30T17:22:44"/>
    <s v="سحر علي حسن احمد"/>
    <s v="Egypt (‫مصر‬‎)"/>
    <s v="zxz76389@gmail.com"/>
    <s v="26811170103021"/>
    <s v="201018554708"/>
    <s v="استفسار عن مسار الطرد"/>
    <m/>
    <n v="1"/>
    <n v="15"/>
    <n v="17"/>
    <n v="1"/>
    <s v="EE700230475EG"/>
    <s v=""/>
    <s v=""/>
    <s v=""/>
    <s v=""/>
    <s v=""/>
    <s v=""/>
    <s v=""/>
    <x v="4"/>
    <x v="1"/>
    <s v="681117"/>
    <d v="1968-11-17T00:00:00"/>
    <s v="سحر "/>
    <n v="48"/>
    <s v="F"/>
    <s v="القاهرة"/>
  </r>
  <r>
    <s v="42750Safwatsafwatghaly@hotmail.comشــكــوى"/>
    <d v="2017-01-15T00:00:00"/>
    <d v="1899-12-30T15:43:57"/>
    <s v="Safwat"/>
    <s v="Egypt (‫مصر‬‎)"/>
    <s v="safwatghaly@hotmail.com"/>
    <s v="24907202701392"/>
    <s v="201005241622"/>
    <s v="شــكــوى"/>
    <m/>
    <n v="1"/>
    <n v="15"/>
    <n v="15"/>
    <n v="1"/>
    <s v="EE006564053EG"/>
    <s v=""/>
    <s v=""/>
    <s v=""/>
    <s v=""/>
    <s v=""/>
    <s v=""/>
    <s v=""/>
    <x v="4"/>
    <x v="1"/>
    <s v="490720"/>
    <d v="1949-07-20T00:00:00"/>
    <s v="Safwat"/>
    <n v="67"/>
    <s v="M"/>
    <s v="قنا"/>
  </r>
  <r>
    <s v="42750محمد سامى الجبةmidosamy26@gmail.comاستفسار عن مسار الطرد"/>
    <d v="2017-01-15T00:00:00"/>
    <d v="1899-12-30T15:26:00"/>
    <s v="محمد سامى الجبة"/>
    <s v="Egypt (‫مصر‬‎)"/>
    <s v="midosamy26@gmail.com"/>
    <s v="28802061100037"/>
    <s v="0201005855788"/>
    <s v="استفسار عن مسار الطرد"/>
    <m/>
    <n v="1"/>
    <n v="15"/>
    <n v="15"/>
    <n v="1"/>
    <s v=""/>
    <s v=""/>
    <s v=""/>
    <s v=""/>
    <s v=""/>
    <s v=""/>
    <s v=""/>
    <s v=""/>
    <x v="0"/>
    <x v="0"/>
    <s v="880206"/>
    <d v="1988-02-06T00:00:00"/>
    <s v="محمد "/>
    <n v="28"/>
    <s v="M"/>
    <s v="دمياط"/>
  </r>
  <r>
    <s v="42750خالد محمد محمد حسنkhalidabdelshafy80@gmail.comاستفسار عن مسار الطرد"/>
    <d v="2017-01-15T00:00:00"/>
    <d v="1899-12-30T15:23:52"/>
    <s v="خالد محمد محمد حسن"/>
    <s v="Egypt (‫مصر‬‎)"/>
    <s v="khalidabdelshafy80@gmail.com"/>
    <s v="29303201304239"/>
    <s v="201149947800"/>
    <s v="استفسار عن مسار الطرد"/>
    <m/>
    <n v="1"/>
    <n v="15"/>
    <n v="15"/>
    <n v="1"/>
    <s v="EE109265949EG"/>
    <s v=""/>
    <s v=""/>
    <s v=""/>
    <s v=""/>
    <s v=""/>
    <s v=""/>
    <s v=""/>
    <x v="4"/>
    <x v="1"/>
    <s v="930320"/>
    <d v="1993-03-20T00:00:00"/>
    <s v="خالد "/>
    <n v="23"/>
    <s v="M"/>
    <s v="الشرقية"/>
  </r>
  <r>
    <s v="42751عبد المنعم عبد اللطيف على حجازىaaahegazy@yahoo.comاستفســار عن خدمــة"/>
    <d v="2017-01-16T00:00:00"/>
    <d v="1899-12-30T11:28:27"/>
    <s v="عبد المنعم عبد اللطيف على حجازى"/>
    <s v="Egypt (‫مصر‬‎)"/>
    <s v="aaahegazy@yahoo.com"/>
    <s v="25404081400294"/>
    <s v="01227451299"/>
    <s v="استفســار عن خدمــة"/>
    <m/>
    <n v="1"/>
    <n v="16"/>
    <n v="11"/>
    <n v="2"/>
    <s v=""/>
    <s v=""/>
    <s v=""/>
    <s v=""/>
    <s v=""/>
    <s v=""/>
    <s v=""/>
    <s v=""/>
    <x v="0"/>
    <x v="0"/>
    <s v="540408"/>
    <d v="1954-04-08T00:00:00"/>
    <s v="عبد "/>
    <n v="62"/>
    <s v="M"/>
    <s v="القليوبية"/>
  </r>
  <r>
    <s v="42751عدي محمد زكيdodidk001@gmail.comاستفسار عن مسار الطرد"/>
    <d v="2017-01-16T00:00:00"/>
    <d v="1899-12-30T11:38:16"/>
    <s v="عدي محمد زكي"/>
    <s v="Saudi Arabia (‫المملكة العربية السعودية‬‎)"/>
    <s v="dodidk001@gmail.com"/>
    <s v=": A08478136"/>
    <s v="00966541075892"/>
    <s v="استفسار عن مسار الطرد"/>
    <m/>
    <n v="1"/>
    <n v="16"/>
    <n v="11"/>
    <n v="2"/>
    <s v="RR249934896EG"/>
    <s v=""/>
    <s v=""/>
    <s v=""/>
    <s v=""/>
    <s v=""/>
    <s v=""/>
    <s v=""/>
    <x v="1"/>
    <x v="1"/>
    <s v=""/>
    <s v=""/>
    <s v="عدي "/>
    <s v=""/>
    <s v="M"/>
    <s v=""/>
  </r>
  <r>
    <s v="42751رشدى رشيد لميع جبرهRoshdyrashid 2014@gmail.comشــكــوى"/>
    <d v="2017-01-16T00:00:00"/>
    <d v="1899-12-30T11:56:06"/>
    <s v="رشدى رشيد لميع جبره"/>
    <s v="Egypt (‫مصر‬‎)"/>
    <s v="Roshdyrashid 2014@gmail.com"/>
    <s v="28209122601171"/>
    <s v="0020934893342"/>
    <s v="شــكــوى"/>
    <m/>
    <n v="1"/>
    <n v="16"/>
    <n v="11"/>
    <n v="2"/>
    <s v=""/>
    <s v=""/>
    <s v=""/>
    <s v=""/>
    <s v=""/>
    <s v=""/>
    <s v=""/>
    <s v=""/>
    <x v="0"/>
    <x v="0"/>
    <s v="820912"/>
    <d v="1982-09-12T00:00:00"/>
    <s v="رشدى "/>
    <n v="34"/>
    <s v="M"/>
    <s v="سوهاج"/>
  </r>
  <r>
    <s v="42751sameh hanafy mohamed salemsameh@projectgroup-eg.comاستفسار عن مسار الطرد"/>
    <d v="2017-01-16T00:00:00"/>
    <d v="1899-12-30T11:57:57"/>
    <s v="sameh hanafy mohamed salem"/>
    <s v="Egypt (‫مصر‬‎)"/>
    <s v="sameh@projectgroup-eg.com"/>
    <s v="28009160300194"/>
    <s v="01115703231"/>
    <s v="استفسار عن مسار الطرد"/>
    <m/>
    <n v="1"/>
    <n v="16"/>
    <n v="11"/>
    <n v="2"/>
    <s v="RX475396691DE"/>
    <s v=""/>
    <s v=""/>
    <s v=""/>
    <s v=""/>
    <s v=""/>
    <s v=""/>
    <s v=""/>
    <x v="5"/>
    <x v="2"/>
    <s v="800916"/>
    <d v="1980-09-16T00:00:00"/>
    <s v="sameh "/>
    <n v="36"/>
    <s v="M"/>
    <s v="بورسعيد"/>
  </r>
  <r>
    <s v="42751مصطفى محمد علامmoustafaallam0@gmail.comاستفســار عن خدمــة"/>
    <d v="2017-01-16T00:00:00"/>
    <d v="1899-12-30T12:35:27"/>
    <s v="مصطفى محمد علام"/>
    <s v="Egypt (‫مصر‬‎)"/>
    <s v="moustafaallam0@gmail.com"/>
    <s v="29010300103817"/>
    <s v="201118193122"/>
    <s v="استفســار عن خدمــة"/>
    <m/>
    <n v="1"/>
    <n v="16"/>
    <n v="12"/>
    <n v="2"/>
    <s v=""/>
    <s v=""/>
    <s v=""/>
    <s v=""/>
    <s v=""/>
    <s v=""/>
    <s v=""/>
    <s v=""/>
    <x v="0"/>
    <x v="0"/>
    <s v="901030"/>
    <d v="1990-10-30T00:00:00"/>
    <s v="مصطفى "/>
    <n v="26"/>
    <s v="M"/>
    <s v="القاهرة"/>
  </r>
  <r>
    <s v="42751محمد اسامه عبد الغني أحمدusamamutayem@yahoo.comاستفسار عن مسار الطرد"/>
    <d v="2017-01-16T00:00:00"/>
    <d v="1899-12-30T12:35:31"/>
    <s v="محمد اسامه عبد الغني أحمد"/>
    <s v="Egypt (‫مصر‬‎)"/>
    <s v="usamamutayem@yahoo.com"/>
    <s v=": A05307165"/>
    <s v="201147888212"/>
    <s v="استفسار عن مسار الطرد"/>
    <m/>
    <n v="1"/>
    <n v="16"/>
    <n v="12"/>
    <n v="2"/>
    <s v=""/>
    <s v=""/>
    <s v=""/>
    <s v=""/>
    <s v=""/>
    <s v=""/>
    <s v=""/>
    <s v=""/>
    <x v="0"/>
    <x v="0"/>
    <s v=""/>
    <s v=""/>
    <s v="محمد "/>
    <s v=""/>
    <s v="M"/>
    <s v=""/>
  </r>
  <r>
    <s v="42751MARGERET AWAD BEKHITinfo@craft-group.netاستفسار عن مسار الطرد"/>
    <d v="2017-01-16T00:00:00"/>
    <d v="1899-12-30T12:36:56"/>
    <s v="MARGERET AWAD BEKHIT"/>
    <s v="Egypt (‫مصر‬‎)"/>
    <s v="info@craft-group.net"/>
    <s v=": a03635475"/>
    <s v="201222221012"/>
    <s v="استفسار عن مسار الطرد"/>
    <m/>
    <n v="1"/>
    <n v="16"/>
    <n v="12"/>
    <n v="2"/>
    <s v="EE008472672IL"/>
    <s v=""/>
    <s v=""/>
    <s v=""/>
    <s v=""/>
    <s v=""/>
    <s v=""/>
    <s v=""/>
    <x v="4"/>
    <x v="9"/>
    <s v=""/>
    <s v=""/>
    <s v="MARGERET "/>
    <s v=""/>
    <s v="F"/>
    <s v=""/>
  </r>
  <r>
    <s v="42751محمد احمد فاويmahmedahmed201413@yahoo.comشــكــوى"/>
    <d v="2017-01-16T00:00:00"/>
    <d v="1899-12-30T13:14:48"/>
    <s v="محمد احمد فاوي"/>
    <s v="Egypt (‫مصر‬‎)"/>
    <s v="mahmedahmed201413@yahoo.com"/>
    <s v="29711172700856"/>
    <s v="0201090348938"/>
    <s v="شــكــوى"/>
    <m/>
    <n v="1"/>
    <n v="16"/>
    <n v="13"/>
    <n v="2"/>
    <s v=""/>
    <s v=""/>
    <s v=""/>
    <s v=""/>
    <s v=""/>
    <s v=""/>
    <s v=""/>
    <s v=""/>
    <x v="0"/>
    <x v="0"/>
    <s v="971117"/>
    <d v="1997-11-17T00:00:00"/>
    <s v="محمد "/>
    <n v="19"/>
    <s v="M"/>
    <s v="قنا"/>
  </r>
  <r>
    <s v="42751محمد جلال محمود ابراهيمamr.galal@bibalex.orgشــكــوى"/>
    <d v="2017-01-16T00:00:00"/>
    <d v="1899-12-30T13:55:20"/>
    <s v="محمد جلال محمود ابراهيم"/>
    <s v="Egypt (‫مصر‬‎)"/>
    <s v="amr.galal@bibalex.org"/>
    <s v="23312190200131"/>
    <s v="01001562345"/>
    <s v="شــكــوى"/>
    <m/>
    <n v="1"/>
    <n v="16"/>
    <n v="13"/>
    <n v="2"/>
    <s v=""/>
    <s v=""/>
    <s v=""/>
    <s v=""/>
    <s v=""/>
    <s v=""/>
    <s v=""/>
    <s v=""/>
    <x v="0"/>
    <x v="0"/>
    <s v="331219"/>
    <d v="1933-12-19T00:00:00"/>
    <s v="محمد "/>
    <n v="83"/>
    <s v="M"/>
    <s v="الإسكندرية"/>
  </r>
  <r>
    <s v="42751عصام محمد فرج محمد عبد الجليلessamfarag@khalda-eg.comاستفسار عن مسار الطرد"/>
    <d v="2017-01-16T00:00:00"/>
    <d v="1899-12-30T15:00:44"/>
    <s v="عصام محمد فرج محمد عبد الجليل"/>
    <s v="Egypt (‫مصر‬‎)"/>
    <s v="essamfarag@khalda-eg.com"/>
    <s v="28303161402531"/>
    <s v="201010245102"/>
    <s v="استفسار عن مسار الطرد"/>
    <m/>
    <n v="1"/>
    <n v="16"/>
    <n v="15"/>
    <n v="2"/>
    <s v=""/>
    <s v=""/>
    <s v=""/>
    <s v=""/>
    <s v=""/>
    <s v=""/>
    <s v=""/>
    <s v=""/>
    <x v="0"/>
    <x v="0"/>
    <s v="830316"/>
    <d v="1983-03-16T00:00:00"/>
    <s v="عصام "/>
    <n v="33"/>
    <s v="M"/>
    <s v="القليوبية"/>
  </r>
  <r>
    <s v="42751احمدbahaee00@gmail.comاستفســار عن خدمــة"/>
    <d v="2017-01-16T00:00:00"/>
    <d v="1899-12-30T15:51:07"/>
    <s v="احمد"/>
    <s v="Egypt (‫مصر‬‎)"/>
    <s v="bahaee00@gmail.com"/>
    <s v="28509072100731"/>
    <s v="201113552370"/>
    <s v="استفســار عن خدمــة"/>
    <m/>
    <n v="1"/>
    <n v="16"/>
    <n v="15"/>
    <n v="2"/>
    <s v=""/>
    <s v=""/>
    <s v=""/>
    <s v=""/>
    <s v=""/>
    <s v=""/>
    <s v=""/>
    <s v=""/>
    <x v="0"/>
    <x v="0"/>
    <s v="850907"/>
    <d v="1985-09-07T00:00:00"/>
    <s v="احمد"/>
    <n v="31"/>
    <s v="M"/>
    <s v="الجيزة"/>
  </r>
  <r>
    <s v="42752Ahmed Youssef Mouradahmed.mourad84@gmail.comاستفســار عن خدمــة"/>
    <d v="2017-01-17T00:00:00"/>
    <d v="1899-12-30T11:05:05"/>
    <s v="Ahmed Youssef Mourad"/>
    <s v="Egypt (‫مصر‬‎)"/>
    <s v="ahmed.mourad84@gmail.com"/>
    <s v="28412190102779"/>
    <s v="201202390030"/>
    <s v="استفســار عن خدمــة"/>
    <m/>
    <n v="1"/>
    <n v="17"/>
    <n v="11"/>
    <n v="3"/>
    <s v=""/>
    <s v=""/>
    <s v=""/>
    <s v=""/>
    <s v=""/>
    <s v=""/>
    <s v=""/>
    <s v=""/>
    <x v="0"/>
    <x v="0"/>
    <s v="841219"/>
    <d v="1984-12-19T00:00:00"/>
    <s v="Ahmed "/>
    <n v="32"/>
    <s v="M"/>
    <s v="القاهرة"/>
  </r>
  <r>
    <s v="42752حسن فريد فهمىhassanfaridfahmy@gmail.comاستفسار عن مسار الطرد"/>
    <d v="2017-01-17T00:00:00"/>
    <d v="1899-12-30T10:32:24"/>
    <s v="حسن فريد فهمى"/>
    <s v="Egypt (‫مصر‬‎)"/>
    <s v="hassanfaridfahmy@gmail.com"/>
    <s v="28908160102559"/>
    <s v="201005566633"/>
    <s v="استفسار عن مسار الطرد"/>
    <m/>
    <n v="1"/>
    <n v="17"/>
    <n v="10"/>
    <n v="3"/>
    <s v="rx556741086de"/>
    <s v=""/>
    <s v=""/>
    <s v=""/>
    <s v=""/>
    <s v=""/>
    <s v=""/>
    <s v=""/>
    <x v="5"/>
    <x v="2"/>
    <s v="890816"/>
    <d v="1989-08-16T00:00:00"/>
    <s v="حسن "/>
    <n v="27"/>
    <s v="M"/>
    <s v="القاهرة"/>
  </r>
  <r>
    <s v="42752عصام الدين رحمي عبد القادرessamrahmy1108@gmail.comشــكــوى"/>
    <d v="2017-01-17T00:00:00"/>
    <d v="1899-12-30T09:56:12"/>
    <s v="عصام الدين رحمي عبد القادر"/>
    <s v="Saudi Arabia (‫المملكة العربية السعودية‬‎)"/>
    <s v="essamrahmy1108@gmail.com"/>
    <s v="25708110100091"/>
    <s v="+966569423666"/>
    <s v="شــكــوى"/>
    <m/>
    <n v="1"/>
    <n v="17"/>
    <n v="9"/>
    <n v="3"/>
    <s v="RR053504084SA"/>
    <s v=""/>
    <s v=""/>
    <s v=""/>
    <s v=""/>
    <s v=""/>
    <s v=""/>
    <s v=""/>
    <x v="1"/>
    <x v="4"/>
    <s v="570811"/>
    <d v="1957-08-11T00:00:00"/>
    <s v="عصام "/>
    <n v="59"/>
    <s v="M"/>
    <s v="القاهرة"/>
  </r>
  <r>
    <s v="42752احمد علي سلطانAhmedhelmy200520@gmail.comأخـــــرى"/>
    <d v="2017-01-17T00:00:00"/>
    <d v="1899-12-30T07:39:54"/>
    <s v="احمد علي سلطان"/>
    <s v="Egypt (‫مصر‬‎)"/>
    <s v="Ahmedhelmy200520@gmail.com"/>
    <s v="28911101501653"/>
    <s v="20100017892"/>
    <s v="أخـــــرى"/>
    <m/>
    <n v="1"/>
    <n v="17"/>
    <n v="7"/>
    <n v="3"/>
    <s v=""/>
    <s v=""/>
    <s v=""/>
    <s v=""/>
    <s v=""/>
    <s v=""/>
    <s v=""/>
    <s v=""/>
    <x v="0"/>
    <x v="0"/>
    <s v="891110"/>
    <d v="1989-11-10T00:00:00"/>
    <s v="احمد "/>
    <n v="27"/>
    <s v="M"/>
    <s v="كفر الشيخ"/>
  </r>
  <r>
    <s v="42752بسام احمد ابو العلاbassamaboalala@gmail.comاستفسار عن مسار الطرد"/>
    <d v="2017-01-17T00:00:00"/>
    <d v="1899-12-30T03:51:42"/>
    <s v="بسام احمد ابو العلا"/>
    <s v="Egypt (‫مصر‬‎)"/>
    <s v="bassamaboalala@gmail.com"/>
    <s v="28002220200491"/>
    <s v="002035252494"/>
    <s v="استفسار عن مسار الطرد"/>
    <m/>
    <n v="1"/>
    <n v="17"/>
    <n v="3"/>
    <n v="3"/>
    <s v=""/>
    <s v=""/>
    <s v=""/>
    <s v=""/>
    <s v=""/>
    <s v=""/>
    <s v=""/>
    <s v=""/>
    <x v="0"/>
    <x v="0"/>
    <s v="800222"/>
    <d v="1980-02-22T00:00:00"/>
    <s v="بسام "/>
    <n v="36"/>
    <s v="M"/>
    <s v="الإسكندرية"/>
  </r>
  <r>
    <s v="42752احمد محمد عبدالقوى عبدالسلامahmedM3000@yahoo.comشــكــوى"/>
    <d v="2017-01-17T00:00:00"/>
    <d v="1899-12-30T00:01:14"/>
    <s v="احمد محمد عبدالقوى عبدالسلام"/>
    <s v="Egypt (‫مصر‬‎)"/>
    <s v="ahmedM3000@yahoo.com"/>
    <s v="27803042700573"/>
    <s v="01148139149"/>
    <s v="شــكــوى"/>
    <m/>
    <n v="1"/>
    <n v="17"/>
    <n v="0"/>
    <n v="3"/>
    <s v="EE700153181EG"/>
    <s v=""/>
    <s v=""/>
    <s v=""/>
    <s v=""/>
    <s v=""/>
    <s v=""/>
    <s v=""/>
    <x v="4"/>
    <x v="1"/>
    <s v="780304"/>
    <d v="1978-03-04T00:00:00"/>
    <s v="احمد "/>
    <n v="38"/>
    <s v="M"/>
    <s v="قنا"/>
  </r>
  <r>
    <s v="42751أحمد محمد السيد محمد عبد العنتبليalentably2010@yahoo.comشــكــوى"/>
    <d v="2017-01-16T00:00:00"/>
    <d v="1899-12-30T23:10:38"/>
    <s v="أحمد محمد السيد محمد عبد العنتبلي"/>
    <s v="Egypt (‫مصر‬‎)"/>
    <s v="alentably2010@yahoo.com"/>
    <s v="28607101501695"/>
    <s v="00201009984524"/>
    <s v="شــكــوى"/>
    <m/>
    <n v="1"/>
    <n v="16"/>
    <n v="23"/>
    <n v="2"/>
    <s v=""/>
    <s v=""/>
    <s v=""/>
    <s v=""/>
    <s v=""/>
    <s v=""/>
    <s v=""/>
    <s v=""/>
    <x v="0"/>
    <x v="0"/>
    <s v="860710"/>
    <d v="1986-07-10T00:00:00"/>
    <s v="أحمد "/>
    <n v="30"/>
    <s v="M"/>
    <s v="كفر الشيخ"/>
  </r>
  <r>
    <s v="42751محمد حسن عبدالعزيز حسنmohamedx4@gmail.comشــكــوى"/>
    <d v="2017-01-16T00:00:00"/>
    <d v="1899-12-30T21:58:45"/>
    <s v="محمد حسن عبدالعزيز حسن"/>
    <s v="Egypt (‫مصر‬‎)"/>
    <s v="mohamedx4@gmail.com"/>
    <s v="26809301300371   "/>
    <s v="201228774843"/>
    <s v="شــكــوى"/>
    <m/>
    <n v="1"/>
    <n v="16"/>
    <n v="21"/>
    <n v="2"/>
    <s v=""/>
    <s v=""/>
    <s v=""/>
    <s v=""/>
    <s v=""/>
    <s v=""/>
    <s v=""/>
    <s v=""/>
    <x v="0"/>
    <x v="0"/>
    <s v=""/>
    <s v=""/>
    <s v="محمد "/>
    <s v=""/>
    <s v="M"/>
    <s v=""/>
  </r>
  <r>
    <s v="42751محمد احمد محمود علىmohammed.alii2020@gmail.comاستفسار عن مسار الطرد"/>
    <d v="2017-01-16T00:00:00"/>
    <d v="1899-12-30T21:26:59"/>
    <s v="محمد احمد محمود على"/>
    <s v="Egypt (‫مصر‬‎)"/>
    <s v="mohammed.alii2020@gmail.com"/>
    <s v="29803300200031"/>
    <s v="00201224649526"/>
    <s v="استفسار عن مسار الطرد"/>
    <m/>
    <n v="1"/>
    <n v="16"/>
    <n v="21"/>
    <n v="2"/>
    <s v="RR427018567EG"/>
    <s v=""/>
    <s v=""/>
    <s v=""/>
    <s v=""/>
    <s v=""/>
    <s v=""/>
    <s v=""/>
    <x v="1"/>
    <x v="1"/>
    <s v="980330"/>
    <d v="1998-03-30T00:00:00"/>
    <s v="محمد "/>
    <n v="18"/>
    <s v="M"/>
    <s v="الإسكندرية"/>
  </r>
  <r>
    <s v="42751احمدEng.ahmedzayan@gmail.comاستفســار عن خدمــة"/>
    <d v="2017-01-16T00:00:00"/>
    <d v="1899-12-30T21:22:51"/>
    <s v="احمد"/>
    <s v="Egypt (‫مصر‬‎)"/>
    <s v="Eng.ahmedzayan@gmail.com"/>
    <s v="1202274"/>
    <s v="00201005623407"/>
    <s v="استفســار عن خدمــة"/>
    <m/>
    <n v="1"/>
    <n v="16"/>
    <n v="21"/>
    <n v="2"/>
    <s v=""/>
    <s v=""/>
    <s v=""/>
    <s v=""/>
    <s v=""/>
    <s v=""/>
    <s v=""/>
    <s v=""/>
    <x v="0"/>
    <x v="0"/>
    <s v=""/>
    <s v=""/>
    <s v="احمد"/>
    <s v=""/>
    <s v="M"/>
    <s v=""/>
  </r>
  <r>
    <s v="42751محمد شحاته نظيرmarwa_201164@yahoo.comاستفسار عن مسار الطرد"/>
    <d v="2017-01-16T00:00:00"/>
    <d v="1899-12-30T21:13:59"/>
    <s v="محمد شحاته نظير"/>
    <s v="Egypt (‫مصر‬‎)"/>
    <s v="marwa_201164@yahoo.com"/>
    <s v="28404150203111"/>
    <s v="201220022800"/>
    <s v="استفسار عن مسار الطرد"/>
    <m/>
    <n v="1"/>
    <n v="16"/>
    <n v="21"/>
    <n v="2"/>
    <s v=""/>
    <s v=""/>
    <s v=""/>
    <s v=""/>
    <s v=""/>
    <s v=""/>
    <s v=""/>
    <s v=""/>
    <x v="0"/>
    <x v="0"/>
    <s v="840415"/>
    <d v="1984-04-15T00:00:00"/>
    <s v="محمد "/>
    <n v="32"/>
    <s v="M"/>
    <s v="الإسكندرية"/>
  </r>
  <r>
    <s v="42751مينا سمير حليمmic_str@yahoo.comاستفسار عن مسار الطرد"/>
    <d v="2017-01-16T00:00:00"/>
    <d v="1899-12-30T20:59:50"/>
    <s v="مينا سمير حليم"/>
    <s v="Egypt (‫مصر‬‎)"/>
    <s v="mic_str@yahoo.com"/>
    <s v="28708302500795"/>
    <s v="00201220708905"/>
    <s v="استفسار عن مسار الطرد"/>
    <m/>
    <n v="1"/>
    <n v="16"/>
    <n v="20"/>
    <n v="2"/>
    <s v="RN875744415RO"/>
    <s v=""/>
    <s v=""/>
    <s v=""/>
    <s v=""/>
    <s v=""/>
    <s v=""/>
    <s v=""/>
    <x v="28"/>
    <x v="35"/>
    <s v="870830"/>
    <d v="1987-08-30T00:00:00"/>
    <s v="مينا "/>
    <n v="29"/>
    <s v="M"/>
    <s v="أسيوط"/>
  </r>
  <r>
    <s v="42751محمود سامى الدويكstaregypt@live.comأخـــــرى"/>
    <d v="2017-01-16T00:00:00"/>
    <d v="1899-12-30T19:59:33"/>
    <s v="محمود سامى الدويك"/>
    <s v="Egypt (‫مصر‬‎)"/>
    <s v="staregypt@live.com"/>
    <s v="28802271702714"/>
    <s v="201202646676"/>
    <s v="أخـــــرى"/>
    <m/>
    <n v="1"/>
    <n v="16"/>
    <n v="19"/>
    <n v="2"/>
    <s v=""/>
    <s v=""/>
    <s v=""/>
    <s v=""/>
    <s v=""/>
    <s v=""/>
    <s v=""/>
    <s v=""/>
    <x v="0"/>
    <x v="0"/>
    <s v="880227"/>
    <d v="1988-02-27T00:00:00"/>
    <s v="محمود "/>
    <n v="28"/>
    <s v="M"/>
    <s v="المنوفية"/>
  </r>
  <r>
    <s v="42751محمد مبارك عليMobarakmidomido@yahoo.comشــكــوى"/>
    <d v="2017-01-16T00:00:00"/>
    <d v="1899-12-30T19:44:44"/>
    <s v="محمد مبارك علي"/>
    <s v="Egypt (‫مصر‬‎)"/>
    <s v="Mobarakmidomido@yahoo.com"/>
    <s v="A17459235"/>
    <s v="00201270717736"/>
    <s v="شــكــوى"/>
    <m/>
    <n v="1"/>
    <n v="16"/>
    <n v="19"/>
    <n v="2"/>
    <s v="EK041100670SA"/>
    <s v=""/>
    <s v=""/>
    <s v=""/>
    <s v=""/>
    <s v=""/>
    <s v=""/>
    <s v=""/>
    <x v="16"/>
    <x v="4"/>
    <s v=""/>
    <s v=""/>
    <s v="محمد "/>
    <s v=""/>
    <s v="M"/>
    <s v=""/>
  </r>
  <r>
    <s v="42751هيثم عطا بديرةhaitham.bedera@kamsco.comشــكــوى"/>
    <d v="2017-01-16T00:00:00"/>
    <d v="1899-12-30T18:04:14"/>
    <s v="هيثم عطا بديرة"/>
    <s v="Egypt (‫مصر‬‎)"/>
    <s v="haitham.bedera@kamsco.com"/>
    <s v="28218081700314"/>
    <s v="01066943566"/>
    <s v="شــكــوى"/>
    <m/>
    <n v="1"/>
    <n v="16"/>
    <n v="18"/>
    <n v="2"/>
    <s v=""/>
    <s v=""/>
    <s v=""/>
    <s v=""/>
    <s v=""/>
    <s v=""/>
    <s v=""/>
    <s v=""/>
    <x v="0"/>
    <x v="0"/>
    <s v="821808"/>
    <d v="1983-06-08T00:00:00"/>
    <s v="هيثم "/>
    <n v="33"/>
    <s v="M"/>
    <s v="المنوفية"/>
  </r>
  <r>
    <s v="42752نبيل محمد السيدNABILALEBIARY2016@GMAIL.COMاستفسار عن مسار الطرد"/>
    <d v="2017-01-17T00:00:00"/>
    <d v="1899-12-30T11:44:58"/>
    <s v="نبيل محمد السيد"/>
    <s v="Saudi Arabia (‫المملكة العربية السعودية‬‎)"/>
    <s v="NABILALEBIARY2016@GMAIL.COM"/>
    <s v=": A07355101"/>
    <s v="00966540700356"/>
    <s v="استفسار عن مسار الطرد"/>
    <m/>
    <n v="1"/>
    <n v="17"/>
    <n v="11"/>
    <n v="3"/>
    <s v="RR053084784SA"/>
    <s v=""/>
    <s v=""/>
    <s v=""/>
    <s v=""/>
    <s v=""/>
    <s v=""/>
    <s v=""/>
    <x v="1"/>
    <x v="4"/>
    <s v=""/>
    <s v=""/>
    <s v="نبيل "/>
    <s v=""/>
    <s v="M"/>
    <s v=""/>
  </r>
  <r>
    <s v="42752ADAMfaraonco@gmail.comاستفسار عن مسار الطرد"/>
    <d v="2017-01-17T00:00:00"/>
    <d v="1899-12-30T12:04:18"/>
    <s v="ADAM"/>
    <s v="Poland (Polska)"/>
    <s v="faraonco@gmail.com"/>
    <s v="cpu1238476"/>
    <s v="0048669158808"/>
    <s v="استفسار عن مسار الطرد"/>
    <m/>
    <n v="1"/>
    <n v="17"/>
    <n v="12"/>
    <n v="3"/>
    <s v="RR015361005PL"/>
    <s v=""/>
    <s v=""/>
    <s v=""/>
    <s v=""/>
    <s v=""/>
    <s v=""/>
    <s v=""/>
    <x v="1"/>
    <x v="10"/>
    <s v=""/>
    <s v=""/>
    <s v="ADAM"/>
    <s v=""/>
    <s v="M"/>
    <s v=""/>
  </r>
  <r>
    <s v="42752محمد عبدالرحمن محمد عبدالمعطى السنباطىalfr3onalmohager1983@yahoo.comشــكــوى"/>
    <d v="2017-01-17T00:00:00"/>
    <d v="1899-12-30T12:15:09"/>
    <s v="محمد عبدالرحمن محمد عبدالمعطى السنباطى"/>
    <s v="Egypt (‫مصر‬‎)"/>
    <s v="alfr3onalmohager1983@yahoo.com"/>
    <s v=": A02973583"/>
    <s v="00201008062431"/>
    <s v="شــكــوى"/>
    <m/>
    <n v="1"/>
    <n v="17"/>
    <n v="12"/>
    <n v="3"/>
    <s v="rf423367037sg"/>
    <s v=""/>
    <s v=""/>
    <s v=""/>
    <s v=""/>
    <s v=""/>
    <s v=""/>
    <s v=""/>
    <x v="8"/>
    <x v="5"/>
    <s v=""/>
    <s v=""/>
    <s v="محمد "/>
    <s v=""/>
    <s v="M"/>
    <s v=""/>
  </r>
  <r>
    <s v="42752Karim Tarek Imamktimam@gmail.comاستفسار عن مسار الطرد"/>
    <d v="2017-01-17T00:00:00"/>
    <d v="1899-12-30T12:32:56"/>
    <s v="Karim Tarek Imam"/>
    <s v="Egypt (‫مصر‬‎)"/>
    <s v="ktimam@gmail.com"/>
    <s v="2830123010186"/>
    <s v="01225616666"/>
    <s v="استفسار عن مسار الطرد"/>
    <m/>
    <n v="1"/>
    <n v="17"/>
    <n v="12"/>
    <n v="3"/>
    <s v="RT352298101HK"/>
    <s v=""/>
    <s v=""/>
    <s v=""/>
    <s v=""/>
    <s v=""/>
    <s v=""/>
    <s v=""/>
    <x v="2"/>
    <x v="6"/>
    <s v=""/>
    <s v=""/>
    <s v="Karim "/>
    <s v=""/>
    <s v="M"/>
    <s v=""/>
  </r>
  <r>
    <s v="42752محمد مصطفيmmaee87@hotmail.comاستفسار عن مسار الطرد"/>
    <d v="2017-01-17T00:00:00"/>
    <d v="1899-12-30T13:04:20"/>
    <s v="محمد مصطفي"/>
    <s v="Egypt (‫مصر‬‎)"/>
    <s v="mmaee87@hotmail.com"/>
    <s v="28710018800775"/>
    <s v="01092386595"/>
    <s v="استفسار عن مسار الطرد"/>
    <m/>
    <n v="1"/>
    <n v="17"/>
    <n v="13"/>
    <n v="3"/>
    <s v="EE700109863EG"/>
    <s v=""/>
    <s v=""/>
    <s v=""/>
    <s v=""/>
    <s v=""/>
    <s v=""/>
    <s v=""/>
    <x v="4"/>
    <x v="1"/>
    <s v="871001"/>
    <d v="1987-10-01T00:00:00"/>
    <s v="محمد "/>
    <n v="29"/>
    <s v="M"/>
    <s v="خارج الجمهورية"/>
  </r>
  <r>
    <s v="42752احمد فوزي احمدahmed.fh50@gmail.comاستفسار عن مسار الطرد"/>
    <d v="2017-01-17T00:00:00"/>
    <d v="1899-12-30T13:10:56"/>
    <s v="احمد فوزي احمد"/>
    <s v="Egypt (‫مصر‬‎)"/>
    <s v="ahmed.fh50@gmail.com"/>
    <s v="29006161202051"/>
    <s v="00201128765139"/>
    <s v="استفسار عن مسار الطرد"/>
    <m/>
    <n v="1"/>
    <n v="17"/>
    <n v="13"/>
    <n v="3"/>
    <s v="EE700203197EG"/>
    <s v=""/>
    <s v=""/>
    <s v=""/>
    <s v=""/>
    <s v=""/>
    <s v=""/>
    <s v=""/>
    <x v="4"/>
    <x v="1"/>
    <s v="900616"/>
    <d v="1990-06-16T00:00:00"/>
    <s v="احمد "/>
    <n v="26"/>
    <s v="M"/>
    <s v="الدقهلية"/>
  </r>
  <r>
    <s v="42752مصطفى ناجى محمدmostafan@hotmail.comاستفسار عن مسار الطرد"/>
    <d v="2017-01-17T00:00:00"/>
    <d v="1899-12-30T13:18:16"/>
    <s v="مصطفى ناجى محمد"/>
    <s v="Egypt (‫مصر‬‎)"/>
    <s v="mostafan@hotmail.com"/>
    <s v="28306150201214"/>
    <s v="201025008066"/>
    <s v="استفسار عن مسار الطرد"/>
    <m/>
    <n v="1"/>
    <n v="17"/>
    <n v="13"/>
    <n v="3"/>
    <s v=""/>
    <s v=""/>
    <s v=""/>
    <s v=""/>
    <s v=""/>
    <s v=""/>
    <s v=""/>
    <s v=""/>
    <x v="0"/>
    <x v="0"/>
    <s v="830615"/>
    <d v="1983-06-15T00:00:00"/>
    <s v="مصطفى "/>
    <n v="33"/>
    <s v="M"/>
    <s v="الإسكندرية"/>
  </r>
  <r>
    <s v="42752محمود محمد شحاته احمدmahmoudshehata815@yahoo.comاستفســار فنـى"/>
    <d v="2017-01-17T00:00:00"/>
    <d v="1899-12-30T13:14:17"/>
    <s v="محمود محمد شحاته احمد"/>
    <s v="Egypt (‫مصر‬‎)"/>
    <s v="mahmoudshehata815@yahoo.com"/>
    <s v="29806201206697"/>
    <s v="01026238017"/>
    <s v="استفســار فنـى"/>
    <m/>
    <n v="1"/>
    <n v="17"/>
    <n v="13"/>
    <n v="3"/>
    <s v=""/>
    <s v=""/>
    <s v=""/>
    <s v=""/>
    <s v=""/>
    <s v=""/>
    <s v=""/>
    <s v=""/>
    <x v="0"/>
    <x v="0"/>
    <s v="980620"/>
    <d v="1998-06-20T00:00:00"/>
    <s v="محمود "/>
    <n v="18"/>
    <s v="M"/>
    <s v="الدقهلية"/>
  </r>
  <r>
    <s v="42752Amr Mohamed Radwanamr-radwan1@live.comاستفسار عن مسار الطرد"/>
    <d v="2017-01-17T00:00:00"/>
    <d v="1899-12-30T13:27:09"/>
    <s v="Amr Mohamed Radwan"/>
    <s v="Egypt (‫مصر‬‎)"/>
    <s v="amr-radwan1@live.com"/>
    <s v="28212030100517"/>
    <s v="201227964103"/>
    <s v="استفسار عن مسار الطرد"/>
    <m/>
    <n v="1"/>
    <n v="17"/>
    <n v="13"/>
    <n v="3"/>
    <s v="RR219349155EG"/>
    <s v=""/>
    <s v=""/>
    <s v=""/>
    <s v=""/>
    <s v=""/>
    <s v=""/>
    <s v=""/>
    <x v="1"/>
    <x v="1"/>
    <s v="821203"/>
    <d v="1982-12-03T00:00:00"/>
    <s v="Amr "/>
    <n v="34"/>
    <s v="M"/>
    <s v="القاهرة"/>
  </r>
  <r>
    <s v="42752محمد مجدىmmabdelazim@hotmail.comاستفسار عن مسار الطرد"/>
    <d v="2017-01-17T00:00:00"/>
    <d v="1899-12-30T13:29:32"/>
    <s v="محمد مجدى"/>
    <s v="Egypt (‫مصر‬‎)"/>
    <s v="mmabdelazim@hotmail.com"/>
    <s v="27801181200116"/>
    <s v="201062225000"/>
    <s v="استفسار عن مسار الطرد"/>
    <m/>
    <n v="1"/>
    <n v="17"/>
    <n v="13"/>
    <n v="3"/>
    <s v="RS509720476CN"/>
    <s v=""/>
    <s v=""/>
    <s v=""/>
    <s v=""/>
    <s v=""/>
    <s v=""/>
    <s v=""/>
    <x v="12"/>
    <x v="8"/>
    <s v="780118"/>
    <d v="1978-01-18T00:00:00"/>
    <s v="محمد "/>
    <n v="38"/>
    <s v="M"/>
    <s v="الدقهلية"/>
  </r>
  <r>
    <s v="42752سامح ميشيل شوقىsameh.malati8@gmail.comاستفســار عن خدمــة"/>
    <d v="2017-01-17T00:00:00"/>
    <d v="1899-12-30T13:34:54"/>
    <s v="سامح ميشيل شوقى"/>
    <s v="Egypt (‫مصر‬‎)"/>
    <s v="sameh.malati8@gmail.com"/>
    <s v="27910022601413"/>
    <s v="201221676727"/>
    <s v="استفســار عن خدمــة"/>
    <m/>
    <n v="1"/>
    <n v="17"/>
    <n v="13"/>
    <n v="3"/>
    <s v=""/>
    <s v=""/>
    <s v=""/>
    <s v=""/>
    <s v=""/>
    <s v=""/>
    <s v=""/>
    <s v=""/>
    <x v="0"/>
    <x v="0"/>
    <s v="791002"/>
    <d v="1979-10-02T00:00:00"/>
    <s v="سامح "/>
    <n v="37"/>
    <s v="M"/>
    <s v="سوهاج"/>
  </r>
  <r>
    <s v="42752رامى فرنسيس حبيبelwessam4computer@gmail.comشــكــوى"/>
    <d v="2017-01-17T00:00:00"/>
    <d v="1899-12-30T14:00:46"/>
    <s v="رامى فرنسيس حبيب"/>
    <s v="Egypt (‫مصر‬‎)"/>
    <s v="elwessam4computer@gmail.com"/>
    <s v="28009152401178"/>
    <s v="01004974127"/>
    <s v="شــكــوى"/>
    <m/>
    <n v="1"/>
    <n v="17"/>
    <n v="14"/>
    <n v="3"/>
    <s v="ee700072409eg"/>
    <s v=""/>
    <s v=""/>
    <s v=""/>
    <s v=""/>
    <s v=""/>
    <s v=""/>
    <s v=""/>
    <x v="4"/>
    <x v="1"/>
    <s v="800915"/>
    <d v="1980-09-15T00:00:00"/>
    <s v="رامى "/>
    <n v="36"/>
    <s v="M"/>
    <s v="المنيا"/>
  </r>
  <r>
    <s v="42752Abdelazime Khairiabdughira@gmail.comأخـــــرى"/>
    <d v="2017-01-17T00:00:00"/>
    <d v="1899-12-30T14:15:41"/>
    <s v="Abdelazime Khairi"/>
    <s v="Egypt (‫مصر‬‎)"/>
    <s v="abdughira@gmail.com"/>
    <s v="29006121701178"/>
    <s v="00201288822220"/>
    <s v="أخـــــرى"/>
    <m/>
    <n v="1"/>
    <n v="17"/>
    <n v="14"/>
    <n v="3"/>
    <s v=""/>
    <s v=""/>
    <s v=""/>
    <s v=""/>
    <s v=""/>
    <s v=""/>
    <s v=""/>
    <s v=""/>
    <x v="0"/>
    <x v="0"/>
    <s v="900612"/>
    <d v="1990-06-12T00:00:00"/>
    <s v="Abdelazime "/>
    <n v="26"/>
    <s v="M"/>
    <s v="المنوفية"/>
  </r>
  <r>
    <s v="42752احمد محمد عبدالقوى عبدالسلامahmedM3000@yahoo.comأخـــــرى"/>
    <d v="2017-01-17T00:00:00"/>
    <d v="1899-12-30T14:26:19"/>
    <s v="احمد محمد عبدالقوى عبدالسلام"/>
    <s v="Egypt (‫مصر‬‎)"/>
    <s v="ahmedM3000@yahoo.com"/>
    <s v="27803042700573"/>
    <s v="01148139149"/>
    <s v="أخـــــرى"/>
    <m/>
    <n v="1"/>
    <n v="17"/>
    <n v="14"/>
    <n v="3"/>
    <s v=""/>
    <s v=""/>
    <s v=""/>
    <s v=""/>
    <s v=""/>
    <s v=""/>
    <s v=""/>
    <s v=""/>
    <x v="0"/>
    <x v="0"/>
    <s v="780304"/>
    <d v="1978-03-04T00:00:00"/>
    <s v="احمد "/>
    <n v="38"/>
    <s v="M"/>
    <s v="قنا"/>
  </r>
  <r>
    <s v="42752اشرف عطيةatia814@gmail.comاستفسار فى المبيعات"/>
    <d v="2017-01-17T00:00:00"/>
    <d v="1899-12-30T14:42:57"/>
    <s v="اشرف عطية"/>
    <s v="Egypt (‫مصر‬‎)"/>
    <s v="atia814@gmail.com"/>
    <s v="28612022100034"/>
    <s v="01010073573"/>
    <s v="استفسار فى المبيعات"/>
    <m/>
    <n v="1"/>
    <n v="17"/>
    <n v="14"/>
    <n v="3"/>
    <s v=""/>
    <s v=""/>
    <s v=""/>
    <s v=""/>
    <s v=""/>
    <s v=""/>
    <s v=""/>
    <s v=""/>
    <x v="0"/>
    <x v="0"/>
    <s v="861202"/>
    <d v="1986-12-02T00:00:00"/>
    <s v="اشرف "/>
    <n v="30"/>
    <s v="M"/>
    <s v="الجيزة"/>
  </r>
  <r>
    <s v="42752noha zaghloulnoha_zaghloul@yahoo.comاستفسار عن مسار الطرد"/>
    <d v="2017-01-17T00:00:00"/>
    <d v="1899-12-30T15:03:27"/>
    <s v="noha zaghloul"/>
    <s v="Egypt (‫مصر‬‎)"/>
    <s v="noha_zaghloul@yahoo.com"/>
    <s v="28101270201781"/>
    <s v="01005876887"/>
    <s v="استفسار عن مسار الطرد"/>
    <m/>
    <n v="1"/>
    <n v="17"/>
    <n v="15"/>
    <n v="3"/>
    <s v="EE004900177EG"/>
    <s v=""/>
    <s v=""/>
    <s v=""/>
    <s v=""/>
    <s v=""/>
    <s v=""/>
    <s v=""/>
    <x v="4"/>
    <x v="1"/>
    <s v="810127"/>
    <d v="1981-01-27T00:00:00"/>
    <s v="noha "/>
    <n v="35"/>
    <s v="F"/>
    <s v="الإسكندرية"/>
  </r>
  <r>
    <s v="42752احمد محمودHmadasc@gmail.comشــكــوى"/>
    <d v="2017-01-17T00:00:00"/>
    <d v="1899-12-30T19:06:05"/>
    <s v="احمد محمود"/>
    <s v="Egypt (‫مصر‬‎)"/>
    <s v="Hmadasc@gmail.com"/>
    <s v="28609080201273"/>
    <s v="201067353719"/>
    <s v="شــكــوى"/>
    <m/>
    <n v="1"/>
    <n v="17"/>
    <n v="19"/>
    <n v="3"/>
    <s v=""/>
    <s v=""/>
    <s v=""/>
    <s v=""/>
    <s v=""/>
    <s v=""/>
    <s v=""/>
    <s v=""/>
    <x v="0"/>
    <x v="0"/>
    <s v="860908"/>
    <d v="1986-09-08T00:00:00"/>
    <s v="احمد "/>
    <n v="30"/>
    <s v="M"/>
    <s v="الإسكندرية"/>
  </r>
  <r>
    <s v="42752كريم محمد السيدkareem.pocket@gmail.comاستفســار عن خدمــة"/>
    <d v="2017-01-17T00:00:00"/>
    <d v="1899-12-30T18:43:53"/>
    <s v="كريم محمد السيد"/>
    <s v="Egypt (‫مصر‬‎)"/>
    <s v="kareem.pocket@gmail.com"/>
    <s v="28211172102111"/>
    <s v="01153502600"/>
    <s v="استفســار عن خدمــة"/>
    <m/>
    <n v="1"/>
    <n v="17"/>
    <n v="18"/>
    <n v="3"/>
    <s v=""/>
    <s v=""/>
    <s v=""/>
    <s v=""/>
    <s v=""/>
    <s v=""/>
    <s v=""/>
    <s v=""/>
    <x v="0"/>
    <x v="0"/>
    <s v="821117"/>
    <d v="1982-11-17T00:00:00"/>
    <s v="كريم "/>
    <n v="34"/>
    <s v="M"/>
    <s v="الجيزة"/>
  </r>
  <r>
    <s v="42752حسام صدقي قاسمHOSSAMRRR@HOTMAIL.COMاستفسار عن مسار الطرد"/>
    <d v="2017-01-17T00:00:00"/>
    <d v="1899-12-30T15:58:52"/>
    <s v="حسام صدقي قاسم"/>
    <s v="United Arab Emirates (‫الإمارات العربية المتحدة‬‎)"/>
    <s v="HOSSAMRRR@HOTMAIL.COM"/>
    <s v=": A10337627"/>
    <s v="00971502632436"/>
    <s v="استفسار عن مسار الطرد"/>
    <m/>
    <n v="1"/>
    <n v="17"/>
    <n v="15"/>
    <n v="3"/>
    <s v="EE008298925EG"/>
    <s v=""/>
    <s v=""/>
    <s v=""/>
    <s v=""/>
    <s v=""/>
    <s v=""/>
    <s v=""/>
    <x v="4"/>
    <x v="1"/>
    <s v=""/>
    <s v=""/>
    <s v="حسام "/>
    <s v=""/>
    <s v="M"/>
    <s v=""/>
  </r>
  <r>
    <s v="42752Hassan Mohieddinhassan.mohieddin@fmtsteel.comاستفسار عن مسار الطرد"/>
    <d v="2017-01-17T00:00:00"/>
    <d v="1899-12-30T15:38:27"/>
    <s v="Hassan Mohieddin"/>
    <s v="Egypt (‫مصر‬‎)"/>
    <s v="hassan.mohieddin@fmtsteel.com"/>
    <s v="29010070200117"/>
    <s v="00201099943553"/>
    <s v="استفسار عن مسار الطرد"/>
    <m/>
    <n v="1"/>
    <n v="17"/>
    <n v="15"/>
    <n v="3"/>
    <s v="CL722025697DE"/>
    <s v=""/>
    <s v=""/>
    <s v=""/>
    <s v=""/>
    <s v=""/>
    <s v=""/>
    <s v=""/>
    <x v="26"/>
    <x v="2"/>
    <s v="901007"/>
    <d v="1990-10-07T00:00:00"/>
    <s v="Hassan "/>
    <n v="26"/>
    <s v="M"/>
    <s v="الإسكندرية"/>
  </r>
  <r>
    <s v="42753Nermeen Rahibnermeen_rahib@hotmail.comاستفسار عن مسار الطرد"/>
    <d v="2017-01-18T00:00:00"/>
    <d v="1899-12-30T11:38:31"/>
    <s v="Nermeen Rahib"/>
    <s v="Egypt (‫مصر‬‎)"/>
    <s v="nermeen_rahib@hotmail.com"/>
    <s v="28903100105662"/>
    <s v="201024704037"/>
    <s v="استفسار عن مسار الطرد"/>
    <m/>
    <n v="1"/>
    <n v="18"/>
    <n v="11"/>
    <n v="4"/>
    <s v="EM001142305EG"/>
    <s v=""/>
    <s v=""/>
    <s v=""/>
    <s v=""/>
    <s v=""/>
    <s v=""/>
    <s v=""/>
    <x v="23"/>
    <x v="1"/>
    <s v="890310"/>
    <d v="1989-03-10T00:00:00"/>
    <s v="Nermeen "/>
    <n v="27"/>
    <s v="F"/>
    <s v="القاهرة"/>
  </r>
  <r>
    <s v="42753جاسر ثروتgasser.abdelallah@hotmail.comاستفســار عن خدمــة"/>
    <d v="2017-01-18T00:00:00"/>
    <d v="1899-12-30T11:30:18"/>
    <s v="جاسر ثروت"/>
    <s v="Egypt (‫مصر‬‎)"/>
    <s v="gasser.abdelallah@hotmail.com"/>
    <s v="29002100104875"/>
    <s v="01113654325"/>
    <s v="استفســار عن خدمــة"/>
    <m/>
    <n v="1"/>
    <n v="18"/>
    <n v="11"/>
    <n v="4"/>
    <s v=""/>
    <s v=""/>
    <s v=""/>
    <s v=""/>
    <s v=""/>
    <s v=""/>
    <s v=""/>
    <s v=""/>
    <x v="0"/>
    <x v="0"/>
    <s v="900210"/>
    <d v="1990-02-10T00:00:00"/>
    <s v="جاسر "/>
    <n v="26"/>
    <s v="M"/>
    <s v="القاهرة"/>
  </r>
  <r>
    <s v="42753Ramy Salahmr.ramysalah@gmail.comاستفســار عن خدمــة"/>
    <d v="2017-01-18T00:00:00"/>
    <d v="1899-12-30T11:25:18"/>
    <s v="Ramy Salah"/>
    <s v="Egypt (‫مصر‬‎)"/>
    <s v="mr.ramysalah@gmail.com"/>
    <s v=": 851918"/>
    <s v="01007900995"/>
    <s v="استفســار عن خدمــة"/>
    <m/>
    <n v="1"/>
    <n v="18"/>
    <n v="11"/>
    <n v="4"/>
    <s v=""/>
    <s v=""/>
    <s v=""/>
    <s v=""/>
    <s v=""/>
    <s v=""/>
    <s v=""/>
    <s v=""/>
    <x v="0"/>
    <x v="0"/>
    <s v=""/>
    <s v=""/>
    <s v="Ramy "/>
    <s v=""/>
    <s v="M"/>
    <s v=""/>
  </r>
  <r>
    <s v="42753ماجد احمد عثمانamrhany@hotmail.comاستفسار عن مسار الطرد"/>
    <d v="2017-01-18T00:00:00"/>
    <d v="1899-12-30T11:23:58"/>
    <s v="ماجد احمد عثمان"/>
    <s v="Egypt (‫مصر‬‎)"/>
    <s v="amrhany@hotmail.com"/>
    <s v="25407050100976"/>
    <s v="201288621777"/>
    <s v="استفسار عن مسار الطرد"/>
    <m/>
    <n v="1"/>
    <n v="18"/>
    <n v="11"/>
    <n v="4"/>
    <s v="EE700168243EG"/>
    <s v=""/>
    <s v=""/>
    <s v=""/>
    <s v=""/>
    <s v=""/>
    <s v=""/>
    <s v=""/>
    <x v="4"/>
    <x v="1"/>
    <s v="540705"/>
    <d v="1954-07-05T00:00:00"/>
    <s v="ماجد "/>
    <n v="62"/>
    <s v="M"/>
    <s v="القاهرة"/>
  </r>
  <r>
    <s v="42753دينا سعيد جاويشdandangawish@hotmail.comاستفســار عن خدمــة"/>
    <d v="2017-01-18T00:00:00"/>
    <d v="1899-12-30T11:21:28"/>
    <s v="دينا سعيد جاويش"/>
    <s v="Egypt (‫مصر‬‎)"/>
    <s v="dandangawish@hotmail.com"/>
    <s v="27707181301609"/>
    <s v="00201062110012"/>
    <s v="استفســار عن خدمــة"/>
    <m/>
    <n v="1"/>
    <n v="18"/>
    <n v="11"/>
    <n v="4"/>
    <s v=""/>
    <s v=""/>
    <s v=""/>
    <s v=""/>
    <s v=""/>
    <s v=""/>
    <s v=""/>
    <s v=""/>
    <x v="0"/>
    <x v="0"/>
    <s v="770718"/>
    <d v="1977-07-18T00:00:00"/>
    <s v="دينا "/>
    <n v="39"/>
    <s v="F"/>
    <s v="الشرقية"/>
  </r>
  <r>
    <s v="42753Hiatham Mohamedsanofoodsales@gmail.comاستفسار عن مسار الطرد"/>
    <d v="2017-01-18T00:00:00"/>
    <d v="1899-12-30T10:39:48"/>
    <s v="Hiatham Mohamed"/>
    <s v="Egypt (‫مصر‬‎)"/>
    <s v="sanofoodsales@gmail.com"/>
    <s v="28511040102558"/>
    <s v="00201282095506"/>
    <s v="استفسار عن مسار الطرد"/>
    <m/>
    <n v="1"/>
    <n v="18"/>
    <n v="10"/>
    <n v="4"/>
    <s v="RS234629569CN"/>
    <s v=""/>
    <s v=""/>
    <s v=""/>
    <s v=""/>
    <s v=""/>
    <s v=""/>
    <s v=""/>
    <x v="12"/>
    <x v="8"/>
    <s v="851104"/>
    <d v="1985-11-04T00:00:00"/>
    <s v="Hiatham "/>
    <n v="31"/>
    <s v="M"/>
    <s v="القاهرة"/>
  </r>
  <r>
    <s v="42753د/ أيمن علي عاشورashour123@hotmail.comشــكــوى"/>
    <d v="2017-01-18T00:00:00"/>
    <d v="1899-12-30T06:12:34"/>
    <s v="د/ أيمن علي عاشور"/>
    <s v="Egypt (‫مصر‬‎)"/>
    <s v="ashour123@hotmail.com"/>
    <s v="25803211602457"/>
    <s v="201144683683"/>
    <s v="شــكــوى"/>
    <m/>
    <n v="1"/>
    <n v="18"/>
    <n v="6"/>
    <n v="4"/>
    <s v=""/>
    <s v=""/>
    <s v=""/>
    <s v=""/>
    <s v=""/>
    <s v=""/>
    <s v=""/>
    <s v=""/>
    <x v="0"/>
    <x v="0"/>
    <s v="580321"/>
    <d v="1958-03-21T00:00:00"/>
    <s v="د/ "/>
    <n v="58"/>
    <s v="M"/>
    <s v="الغربية"/>
  </r>
  <r>
    <s v="42753قاسم عوض ابو عرهKasemawadabooura@hotmail.comاستفسار عن مسار الطرد"/>
    <d v="2017-01-18T00:00:00"/>
    <d v="1899-12-30T04:41:44"/>
    <s v="قاسم عوض ابو عره"/>
    <s v="Egypt (‫مصر‬‎)"/>
    <s v="Kasemawadabooura@hotmail.com"/>
    <s v=": 006502423"/>
    <s v="00201113602990"/>
    <s v="استفسار عن مسار الطرد"/>
    <m/>
    <n v="1"/>
    <n v="18"/>
    <n v="4"/>
    <n v="4"/>
    <s v="RR014452022KW"/>
    <s v=""/>
    <s v=""/>
    <s v=""/>
    <s v=""/>
    <s v=""/>
    <s v=""/>
    <s v=""/>
    <x v="1"/>
    <x v="36"/>
    <s v=""/>
    <s v=""/>
    <s v="قاسم "/>
    <s v=""/>
    <s v="M"/>
    <s v=""/>
  </r>
  <r>
    <s v="42753منصور شوقي الموقعmohand.moq3@gmail.comاستفسار عن مسار الطرد"/>
    <d v="2017-01-18T00:00:00"/>
    <d v="1899-12-30T12:17:17"/>
    <s v="منصور شوقي الموقع"/>
    <s v="Egypt (‫مصر‬‎)"/>
    <s v="mohand.moq3@gmail.com"/>
    <s v="03 3588742"/>
    <s v="01124265535"/>
    <s v="استفسار عن مسار الطرد"/>
    <m/>
    <n v="1"/>
    <n v="18"/>
    <n v="12"/>
    <n v="4"/>
    <s v="EE010442405sy"/>
    <s v=""/>
    <s v=""/>
    <s v=""/>
    <s v=""/>
    <s v=""/>
    <s v=""/>
    <s v=""/>
    <x v="4"/>
    <x v="37"/>
    <s v=""/>
    <s v=""/>
    <s v="منصور "/>
    <s v=""/>
    <s v="M"/>
    <s v=""/>
  </r>
  <r>
    <s v="42753انجيل وليم عزيزraheel.mounir@hotmail.comاستفسار عن مسار الطرد"/>
    <d v="2017-01-18T00:00:00"/>
    <d v="1899-12-30T12:20:14"/>
    <s v="انجيل وليم عزيز"/>
    <s v="Egypt (‫مصر‬‎)"/>
    <s v="raheel.mounir@hotmail.com"/>
    <s v="27001230102609"/>
    <s v="01287598899"/>
    <s v="استفسار عن مسار الطرد"/>
    <m/>
    <n v="1"/>
    <n v="18"/>
    <n v="12"/>
    <n v="4"/>
    <s v="cf108213375au"/>
    <s v=""/>
    <s v=""/>
    <s v=""/>
    <s v=""/>
    <s v=""/>
    <s v=""/>
    <s v=""/>
    <x v="37"/>
    <x v="31"/>
    <s v="700123"/>
    <d v="1970-01-23T00:00:00"/>
    <s v="انجيل "/>
    <n v="46"/>
    <s v="F"/>
    <s v="القاهرة"/>
  </r>
  <r>
    <s v="42753Ramy Rabieramy4ramy@gmail.comشــكــوى"/>
    <d v="2017-01-18T00:00:00"/>
    <d v="1899-12-30T12:32:50"/>
    <s v="Ramy Rabie"/>
    <s v="Saudi Arabia (‫المملكة العربية السعودية‬‎)"/>
    <s v="ramy4ramy@gmail.com"/>
    <s v="28506228800534"/>
    <s v="00966560016914"/>
    <s v="شــكــوى"/>
    <m/>
    <n v="1"/>
    <n v="18"/>
    <n v="12"/>
    <n v="4"/>
    <s v="EE700108275EG"/>
    <s v=""/>
    <s v=""/>
    <s v=""/>
    <s v=""/>
    <s v=""/>
    <s v=""/>
    <s v=""/>
    <x v="4"/>
    <x v="1"/>
    <s v="850622"/>
    <d v="1985-06-22T00:00:00"/>
    <s v="Ramy "/>
    <n v="31"/>
    <s v="M"/>
    <s v="خارج الجمهورية"/>
  </r>
  <r>
    <s v="42753هند رضا محمد الطوخىahmed_reda971@yahoo.comاستفسار عن مسار الطرد"/>
    <d v="2017-01-18T00:00:00"/>
    <d v="1899-12-30T12:58:54"/>
    <s v="هند رضا محمد الطوخى"/>
    <s v="Egypt (‫مصر‬‎)"/>
    <s v="ahmed_reda971@yahoo.com"/>
    <s v="28702051401549"/>
    <s v="01270365306"/>
    <s v="استفسار عن مسار الطرد"/>
    <m/>
    <n v="1"/>
    <n v="18"/>
    <n v="12"/>
    <n v="4"/>
    <s v="EE148361819AE"/>
    <s v=""/>
    <s v=""/>
    <s v=""/>
    <s v=""/>
    <s v=""/>
    <s v=""/>
    <s v=""/>
    <x v="4"/>
    <x v="26"/>
    <s v="870205"/>
    <d v="1987-02-05T00:00:00"/>
    <s v="هند "/>
    <n v="29"/>
    <s v="F"/>
    <s v="القليوبية"/>
  </r>
  <r>
    <s v="42753عامر فزاع محمدamer.fazaa@miraco.com.egشــكــوى"/>
    <d v="2017-01-18T00:00:00"/>
    <d v="1899-12-30T13:12:50"/>
    <s v="عامر فزاع محمد"/>
    <s v="Egypt (‫مصر‬‎)"/>
    <s v="amer.fazaa@miraco.com.eg"/>
    <s v="28306270101817"/>
    <s v="01279195917"/>
    <s v="شــكــوى"/>
    <m/>
    <n v="1"/>
    <n v="18"/>
    <n v="13"/>
    <n v="4"/>
    <s v=""/>
    <s v=""/>
    <s v=""/>
    <s v=""/>
    <s v=""/>
    <s v=""/>
    <s v=""/>
    <s v=""/>
    <x v="0"/>
    <x v="0"/>
    <s v="830627"/>
    <d v="1983-06-27T00:00:00"/>
    <s v="عامر "/>
    <n v="33"/>
    <s v="M"/>
    <s v="القاهرة"/>
  </r>
  <r>
    <s v="42753عمرو عبدالله اسماعيل عبدالله شلبيdjiedo@yahoo.comاستفســار عن خدمــة"/>
    <d v="2017-01-18T00:00:00"/>
    <d v="1899-12-30T13:15:00"/>
    <s v="عمرو عبدالله اسماعيل عبدالله شلبي"/>
    <s v="Egypt (‫مصر‬‎)"/>
    <s v="djiedo@yahoo.com"/>
    <s v="29903301600312"/>
    <s v="01200839657"/>
    <s v="استفســار عن خدمــة"/>
    <m/>
    <n v="1"/>
    <n v="18"/>
    <n v="13"/>
    <n v="4"/>
    <s v=""/>
    <s v=""/>
    <s v=""/>
    <s v=""/>
    <s v=""/>
    <s v=""/>
    <s v=""/>
    <s v=""/>
    <x v="0"/>
    <x v="0"/>
    <s v="990330"/>
    <d v="1999-03-30T00:00:00"/>
    <s v="عمرو "/>
    <n v="17"/>
    <s v="M"/>
    <s v="الغربية"/>
  </r>
  <r>
    <s v="42753محمود رجب نادي عبدالرحمنmragab3233@gmail.comشــكــوى"/>
    <d v="2017-01-18T00:00:00"/>
    <d v="1899-12-30T13:45:54"/>
    <s v="محمود رجب نادي عبدالرحمن"/>
    <s v="Egypt (‫مصر‬‎)"/>
    <s v="mragab3233@gmail.com"/>
    <s v="2880502500735"/>
    <s v="201090819146"/>
    <s v="شــكــوى"/>
    <m/>
    <n v="1"/>
    <n v="18"/>
    <n v="13"/>
    <n v="4"/>
    <s v=""/>
    <s v=""/>
    <s v=""/>
    <s v=""/>
    <s v=""/>
    <s v=""/>
    <s v=""/>
    <s v=""/>
    <x v="0"/>
    <x v="0"/>
    <s v=""/>
    <s v=""/>
    <s v="محمود "/>
    <s v=""/>
    <s v="M"/>
    <s v=""/>
  </r>
  <r>
    <s v="42753وائل صلاح الدين محمدwsalahz@hotmail.comشــكــوى"/>
    <d v="2017-01-18T00:00:00"/>
    <d v="1899-12-30T13:58:51"/>
    <s v="وائل صلاح الدين محمد"/>
    <s v="Egypt (‫مصر‬‎)"/>
    <s v="wsalahz@hotmail.com"/>
    <s v="27605311600134"/>
    <s v="201222177209"/>
    <s v="شــكــوى"/>
    <m/>
    <n v="1"/>
    <n v="18"/>
    <n v="13"/>
    <n v="4"/>
    <s v=""/>
    <s v=""/>
    <s v=""/>
    <s v=""/>
    <s v=""/>
    <s v=""/>
    <s v=""/>
    <s v=""/>
    <x v="0"/>
    <x v="0"/>
    <s v="760531"/>
    <d v="1976-05-31T00:00:00"/>
    <s v="وائل "/>
    <n v="40"/>
    <s v="M"/>
    <s v="الغربية"/>
  </r>
  <r>
    <s v="42753شريف علي حسينSherif3ms@yahoo.comأخـــــرى"/>
    <d v="2017-01-18T00:00:00"/>
    <d v="1899-12-30T14:10:28"/>
    <s v="شريف علي حسين"/>
    <s v="Egypt (‫مصر‬‎)"/>
    <s v="Sherif3ms@yahoo.com"/>
    <s v="1100258"/>
    <s v="01011447574"/>
    <s v="أخـــــرى"/>
    <m/>
    <n v="1"/>
    <n v="18"/>
    <n v="14"/>
    <n v="4"/>
    <s v="RB141933720SG"/>
    <s v="RB142465334SG"/>
    <s v=""/>
    <s v=""/>
    <s v=""/>
    <s v=""/>
    <s v=""/>
    <s v=""/>
    <x v="7"/>
    <x v="5"/>
    <s v=""/>
    <s v=""/>
    <s v="شريف "/>
    <s v=""/>
    <s v="M"/>
    <s v=""/>
  </r>
  <r>
    <s v="42753مصطفى عبدالحليم محمد علىelmasry2000100@gmail.comشــكــوى"/>
    <d v="2017-01-18T00:00:00"/>
    <d v="1899-12-30T14:14:53"/>
    <s v="مصطفى عبدالحليم محمد على"/>
    <s v="Egypt (‫مصر‬‎)"/>
    <s v="elmasry2000100@gmail.com"/>
    <s v="29407022700318"/>
    <s v="2001007867297"/>
    <s v="شــكــوى"/>
    <m/>
    <n v="1"/>
    <n v="18"/>
    <n v="14"/>
    <n v="4"/>
    <s v="RX557067992DE"/>
    <s v=""/>
    <s v=""/>
    <s v=""/>
    <s v=""/>
    <s v=""/>
    <s v=""/>
    <s v=""/>
    <x v="5"/>
    <x v="2"/>
    <s v="940702"/>
    <d v="1994-07-02T00:00:00"/>
    <s v="مصطفى "/>
    <n v="22"/>
    <s v="M"/>
    <s v="قنا"/>
  </r>
  <r>
    <s v="42753حسن عبد العزيز محمودhassanica@gmail.comشــكــوى"/>
    <d v="2017-01-18T00:00:00"/>
    <d v="1899-12-30T14:21:43"/>
    <s v="حسن عبد العزيز محمود"/>
    <s v="Egypt (‫مصر‬‎)"/>
    <s v="hassanica@gmail.com"/>
    <s v="26803301301018"/>
    <s v="01150931111"/>
    <s v="شــكــوى"/>
    <m/>
    <n v="1"/>
    <n v="18"/>
    <n v="14"/>
    <n v="4"/>
    <s v="RA889033959IT"/>
    <s v=""/>
    <s v=""/>
    <s v=""/>
    <s v=""/>
    <s v=""/>
    <s v=""/>
    <s v=""/>
    <x v="10"/>
    <x v="16"/>
    <s v="680330"/>
    <d v="1968-03-30T00:00:00"/>
    <s v="حسن "/>
    <n v="48"/>
    <s v="M"/>
    <s v="الشرقية"/>
  </r>
  <r>
    <s v="42753انعام احمد عليossama161@yahoo.comشــكــوى"/>
    <d v="2017-01-18T00:00:00"/>
    <d v="1899-12-30T14:48:09"/>
    <s v="انعام احمد علي"/>
    <s v="Egypt (‫مصر‬‎)"/>
    <s v="ossama161@yahoo.com"/>
    <s v="26206038800065"/>
    <s v="00201093469375"/>
    <s v="شــكــوى"/>
    <m/>
    <n v="1"/>
    <n v="18"/>
    <n v="14"/>
    <n v="4"/>
    <s v=""/>
    <s v=""/>
    <s v=""/>
    <s v=""/>
    <s v=""/>
    <s v=""/>
    <s v=""/>
    <s v=""/>
    <x v="0"/>
    <x v="0"/>
    <s v="620603"/>
    <d v="1962-06-03T00:00:00"/>
    <s v="انعام "/>
    <n v="54"/>
    <s v="F"/>
    <s v="خارج الجمهورية"/>
  </r>
  <r>
    <s v="42755محمود أيمن زكي السباعيayman_zekwa@yahoo.comشــكــوى"/>
    <d v="2017-01-20T00:00:00"/>
    <d v="1899-12-30T19:17:49"/>
    <s v="محمود أيمن زكي السباعي"/>
    <s v="Egypt (‫مصر‬‎)"/>
    <s v="ayman_zekwa@yahoo.com"/>
    <s v="29405140102953"/>
    <s v="01068889920"/>
    <s v="شــكــوى"/>
    <m/>
    <n v="1"/>
    <n v="20"/>
    <n v="19"/>
    <n v="6"/>
    <s v="EE700314140EG"/>
    <s v=""/>
    <s v=""/>
    <s v=""/>
    <s v=""/>
    <s v=""/>
    <s v=""/>
    <s v=""/>
    <x v="4"/>
    <x v="1"/>
    <s v="940514"/>
    <d v="1994-05-14T00:00:00"/>
    <s v="محمود "/>
    <n v="22"/>
    <s v="M"/>
    <s v="القاهرة"/>
  </r>
  <r>
    <s v="42755عثمان حسن زكي عثمانcat1979103@hotmail.comاستفســار عن خدمــة"/>
    <d v="2017-01-20T00:00:00"/>
    <d v="1899-12-30T18:57:03"/>
    <s v="عثمان حسن زكي عثمان"/>
    <s v="Egypt (‫مصر‬‎)"/>
    <s v="cat1979103@hotmail.com"/>
    <s v=": 12917050"/>
    <s v="+20 114 0007242"/>
    <s v="استفســار عن خدمــة"/>
    <m/>
    <n v="1"/>
    <n v="20"/>
    <n v="18"/>
    <n v="6"/>
    <s v=""/>
    <s v=""/>
    <s v=""/>
    <s v=""/>
    <s v=""/>
    <s v=""/>
    <s v=""/>
    <s v=""/>
    <x v="0"/>
    <x v="0"/>
    <s v=""/>
    <s v=""/>
    <s v="عثمان "/>
    <s v=""/>
    <s v="M"/>
    <s v=""/>
  </r>
  <r>
    <s v="42755Abdelrahmanakoushabdelrahman@gmail.comاستفسار عن مسار الطرد"/>
    <d v="2017-01-20T00:00:00"/>
    <d v="1899-12-30T16:01:10"/>
    <s v="Abdelrahman"/>
    <s v="Egypt (‫مصر‬‎)"/>
    <s v="akoushabdelrahman@gmail.com"/>
    <s v="29802162403557"/>
    <s v="201124747109"/>
    <s v="استفسار عن مسار الطرد"/>
    <m/>
    <n v="1"/>
    <n v="20"/>
    <n v="16"/>
    <n v="6"/>
    <s v="RX559653536DE"/>
    <s v=""/>
    <s v=""/>
    <s v=""/>
    <s v=""/>
    <s v=""/>
    <s v=""/>
    <s v=""/>
    <x v="5"/>
    <x v="2"/>
    <s v="980216"/>
    <d v="1998-02-16T00:00:00"/>
    <s v="Abdelrahman"/>
    <n v="18"/>
    <s v="M"/>
    <s v="المنيا"/>
  </r>
  <r>
    <s v="42755سامح عبدالعزيز محمد القسطاويsameh_egypt25@yahoo.comأخـــــرى"/>
    <d v="2017-01-20T00:00:00"/>
    <d v="1899-12-30T14:38:06"/>
    <s v="سامح عبدالعزيز محمد القسطاوي"/>
    <s v="Egypt (‫مصر‬‎)"/>
    <s v="sameh_egypt25@yahoo.com"/>
    <s v="28503271602372"/>
    <s v="00201274754324"/>
    <s v="أخـــــرى"/>
    <m/>
    <n v="1"/>
    <n v="20"/>
    <n v="14"/>
    <n v="6"/>
    <s v=""/>
    <s v=""/>
    <s v=""/>
    <s v=""/>
    <s v=""/>
    <s v=""/>
    <s v=""/>
    <s v=""/>
    <x v="0"/>
    <x v="0"/>
    <s v="850327"/>
    <d v="1985-03-27T00:00:00"/>
    <s v="سامح "/>
    <n v="31"/>
    <s v="M"/>
    <s v="الغربية"/>
  </r>
  <r>
    <s v="42755محمد مجدى عبد المطلبmagdy292@gmail.comاستفســار عن خدمــة"/>
    <d v="2017-01-20T00:00:00"/>
    <d v="1899-12-30T11:38:15"/>
    <s v="محمد مجدى عبد المطلب"/>
    <s v="Egypt (‫مصر‬‎)"/>
    <s v="magdy292@gmail.com"/>
    <s v="29601181100411"/>
    <s v="01068678899"/>
    <s v="استفســار عن خدمــة"/>
    <m/>
    <n v="1"/>
    <n v="20"/>
    <n v="11"/>
    <n v="6"/>
    <s v=""/>
    <s v=""/>
    <s v=""/>
    <s v=""/>
    <s v=""/>
    <s v=""/>
    <s v=""/>
    <s v=""/>
    <x v="0"/>
    <x v="0"/>
    <s v="960118"/>
    <d v="1996-01-18T00:00:00"/>
    <s v="محمد "/>
    <n v="21"/>
    <s v="M"/>
    <s v="دمياط"/>
  </r>
  <r>
    <s v="42755mohamed allammohamedallam93@gmail.comاستفسار عن مسار الطرد"/>
    <d v="2017-01-20T00:00:00"/>
    <d v="1899-12-30T09:30:25"/>
    <s v="mohamed allam"/>
    <s v="Egypt (‫مصر‬‎)"/>
    <s v="mohamedallam93@gmail.com"/>
    <s v="09301281800077"/>
    <s v="01282709257"/>
    <s v="استفسار عن مسار الطرد"/>
    <m/>
    <n v="1"/>
    <n v="20"/>
    <n v="9"/>
    <n v="6"/>
    <s v="RS741934806NL"/>
    <s v=""/>
    <s v=""/>
    <s v=""/>
    <s v=""/>
    <s v=""/>
    <s v=""/>
    <s v=""/>
    <x v="12"/>
    <x v="12"/>
    <s v="930128"/>
    <d v="1993-01-28T00:00:00"/>
    <s v="mohamed "/>
    <n v="23"/>
    <s v="M"/>
    <s v="البحيرة"/>
  </r>
  <r>
    <s v="42754سامية أحمد السيدadelio_2005@yahoo.co.ukشــكــوى"/>
    <d v="2017-01-19T00:00:00"/>
    <d v="1899-12-30T21:29:54"/>
    <s v="سامية أحمد السيد"/>
    <s v="Egypt (‫مصر‬‎)"/>
    <s v="adelio_2005@yahoo.co.uk"/>
    <s v="25603031700184"/>
    <s v="00201016436137"/>
    <s v="شــكــوى"/>
    <m/>
    <n v="1"/>
    <n v="19"/>
    <n v="21"/>
    <n v="5"/>
    <s v="EE421077981AE"/>
    <s v=""/>
    <s v=""/>
    <s v=""/>
    <s v=""/>
    <s v=""/>
    <s v=""/>
    <s v=""/>
    <x v="4"/>
    <x v="26"/>
    <s v="560303"/>
    <d v="1956-03-03T00:00:00"/>
    <s v="سامية "/>
    <n v="60"/>
    <s v="F"/>
    <s v="المنوفية"/>
  </r>
  <r>
    <s v="42754ورده عيسى حقار مجمدينwwrda513@yahoo.coشــكــوى"/>
    <d v="2017-01-19T00:00:00"/>
    <d v="1899-12-30T21:15:48"/>
    <s v="ورده عيسى حقار مجمدين"/>
    <s v="Egypt (‫مصر‬‎)"/>
    <s v="wwrda513@yahoo.co"/>
    <s v="28306012800123  00201145046209"/>
    <s v="01145046209"/>
    <s v="شــكــوى"/>
    <m/>
    <n v="1"/>
    <n v="19"/>
    <n v="21"/>
    <n v="5"/>
    <s v=""/>
    <s v=""/>
    <s v=""/>
    <s v=""/>
    <s v=""/>
    <s v=""/>
    <s v=""/>
    <s v=""/>
    <x v="0"/>
    <x v="0"/>
    <s v=""/>
    <s v=""/>
    <s v="ورده "/>
    <s v=""/>
    <s v="F"/>
    <s v=""/>
  </r>
  <r>
    <s v="42754حسام صدقي قاسمHossamrrr@hotmail.comشــكــوى"/>
    <d v="2017-01-19T00:00:00"/>
    <d v="1899-12-30T18:30:30"/>
    <s v="حسام صدقي قاسم"/>
    <s v="United Arab Emirates (‫الإمارات العربية المتحدة‬‎)"/>
    <s v="Hossamrrr@hotmail.com"/>
    <s v=": A10337627"/>
    <s v="00971502632436"/>
    <s v="شــكــوى"/>
    <m/>
    <n v="1"/>
    <n v="19"/>
    <n v="18"/>
    <n v="5"/>
    <s v="ee008298925eg"/>
    <s v=""/>
    <s v=""/>
    <s v=""/>
    <s v=""/>
    <s v=""/>
    <s v=""/>
    <s v=""/>
    <x v="4"/>
    <x v="1"/>
    <s v=""/>
    <s v=""/>
    <s v="حسام "/>
    <s v=""/>
    <s v="M"/>
    <s v=""/>
  </r>
  <r>
    <s v="42754تماضرhwaidit16@gmail.comاستفســار عن خدمــة"/>
    <d v="2017-01-19T00:00:00"/>
    <d v="1899-12-30T16:37:29"/>
    <s v="تماضر"/>
    <s v="United Kingdom"/>
    <s v="hwaidit16@gmail.com"/>
    <s v=": 781120"/>
    <s v="00447738079217"/>
    <s v="استفســار عن خدمــة"/>
    <m/>
    <n v="1"/>
    <n v="19"/>
    <n v="16"/>
    <n v="5"/>
    <s v=""/>
    <s v=""/>
    <s v=""/>
    <s v=""/>
    <s v=""/>
    <s v=""/>
    <s v=""/>
    <s v=""/>
    <x v="0"/>
    <x v="0"/>
    <s v=""/>
    <s v=""/>
    <s v="تماضر"/>
    <s v=""/>
    <s v="F"/>
    <s v=""/>
  </r>
  <r>
    <s v="42754عوض جميل عوض احمدtarek89mohamed@gmail.comاستفسار عن مسار الطرد"/>
    <d v="2017-01-19T00:00:00"/>
    <d v="1899-12-30T16:37:19"/>
    <s v="عوض جميل عوض احمد"/>
    <s v="Egypt (‫مصر‬‎)"/>
    <s v="tarek89mohamed@gmail.com"/>
    <s v="28209141202113"/>
    <s v="0201001871621"/>
    <s v="استفسار عن مسار الطرد"/>
    <m/>
    <n v="1"/>
    <n v="19"/>
    <n v="16"/>
    <n v="5"/>
    <s v="EE112329454QA"/>
    <s v=""/>
    <s v=""/>
    <s v=""/>
    <s v=""/>
    <s v=""/>
    <s v=""/>
    <s v=""/>
    <x v="4"/>
    <x v="38"/>
    <s v="820914"/>
    <d v="1982-09-14T00:00:00"/>
    <s v="عوض "/>
    <n v="34"/>
    <s v="M"/>
    <s v="الدقهلية"/>
  </r>
  <r>
    <s v="42754Adam Ibrahim Mohamedadamcoralsea@outlook.comاستفسار عن مسار الطرد"/>
    <d v="2017-01-19T00:00:00"/>
    <d v="1899-12-30T16:04:28"/>
    <s v="Adam Ibrahim Mohamed"/>
    <s v="Egypt (‫مصر‬‎)"/>
    <s v="adamcoralsea@outlook.com"/>
    <s v="29012158800559"/>
    <s v="00201007185385"/>
    <s v="استفسار عن مسار الطرد"/>
    <m/>
    <n v="1"/>
    <n v="19"/>
    <n v="16"/>
    <n v="5"/>
    <s v="EE700271104EG"/>
    <s v=""/>
    <s v=""/>
    <s v=""/>
    <s v=""/>
    <s v=""/>
    <s v=""/>
    <s v=""/>
    <x v="4"/>
    <x v="1"/>
    <s v="901215"/>
    <d v="1990-12-15T00:00:00"/>
    <s v="Adam "/>
    <n v="26"/>
    <s v="M"/>
    <s v="خارج الجمهورية"/>
  </r>
  <r>
    <s v="42754فادي جميل سالمfady_temon@yahoo.comشــكــوى"/>
    <d v="2017-01-19T00:00:00"/>
    <d v="1899-12-30T15:20:44"/>
    <s v="فادي جميل سالم"/>
    <s v="Egypt (‫مصر‬‎)"/>
    <s v="fady_temon@yahoo.com"/>
    <s v="28806032100571"/>
    <s v="201283260268"/>
    <s v="شــكــوى"/>
    <m/>
    <n v="1"/>
    <n v="19"/>
    <n v="15"/>
    <n v="5"/>
    <s v=""/>
    <s v=""/>
    <s v=""/>
    <s v=""/>
    <s v=""/>
    <s v=""/>
    <s v=""/>
    <s v=""/>
    <x v="0"/>
    <x v="0"/>
    <s v="880603"/>
    <d v="1988-06-03T00:00:00"/>
    <s v="فادي "/>
    <n v="28"/>
    <s v="M"/>
    <s v="الجيزة"/>
  </r>
  <r>
    <s v="42754كايتك لنظم المعلوماتmohamed.zedan@caitek.comاستفسار عن مسار الطرد"/>
    <d v="2017-01-19T00:00:00"/>
    <d v="1899-12-30T15:04:49"/>
    <s v="كايتك لنظم المعلومات"/>
    <s v="Egypt (‫مصر‬‎)"/>
    <s v="mohamed.zedan@caitek.com"/>
    <s v="2 71 06 14 01 01839"/>
    <s v="00201112756668"/>
    <s v="استفسار عن مسار الطرد"/>
    <m/>
    <n v="1"/>
    <n v="19"/>
    <n v="15"/>
    <n v="5"/>
    <s v="EE700275463EG"/>
    <s v=""/>
    <s v=""/>
    <s v=""/>
    <s v=""/>
    <s v=""/>
    <s v=""/>
    <s v=""/>
    <x v="4"/>
    <x v="1"/>
    <s v=""/>
    <s v=""/>
    <s v="كايتك "/>
    <s v=""/>
    <s v="X"/>
    <s v=""/>
  </r>
  <r>
    <s v="42754محمد سمير عبدالرحمن ابراهيمahmed.ashraf1@hotmail.comاستفسار عن مسار الطرد"/>
    <d v="2017-01-19T00:00:00"/>
    <d v="1899-12-30T14:55:31"/>
    <s v="محمد سمير عبدالرحمن ابراهيم"/>
    <s v="Saudi Arabia (‫المملكة العربية السعودية‬‎)"/>
    <s v="ahmed.ashraf1@hotmail.com"/>
    <s v=": A18729341"/>
    <s v="00201287135676"/>
    <s v="استفسار عن مسار الطرد"/>
    <m/>
    <n v="1"/>
    <n v="19"/>
    <n v="14"/>
    <n v="5"/>
    <s v="EE045016456SA"/>
    <s v=""/>
    <s v=""/>
    <s v=""/>
    <s v=""/>
    <s v=""/>
    <s v=""/>
    <s v=""/>
    <x v="4"/>
    <x v="4"/>
    <s v=""/>
    <s v=""/>
    <s v="محمد "/>
    <s v=""/>
    <s v="M"/>
    <s v=""/>
  </r>
  <r>
    <s v="42754احمد امامahmed.emam55@hotmail.comاستفسار عن مسار الطرد"/>
    <d v="2017-01-19T00:00:00"/>
    <d v="1899-12-30T13:36:28"/>
    <s v="احمد امام"/>
    <s v="Egypt (‫مصر‬‎)"/>
    <s v="ahmed.emam55@hotmail.com"/>
    <s v="0102616"/>
    <s v="8613940418190"/>
    <s v="استفسار عن مسار الطرد"/>
    <m/>
    <n v="1"/>
    <n v="19"/>
    <n v="13"/>
    <n v="5"/>
    <s v="EA142777898CN"/>
    <s v=""/>
    <s v=""/>
    <s v=""/>
    <s v=""/>
    <s v=""/>
    <s v=""/>
    <s v=""/>
    <x v="38"/>
    <x v="8"/>
    <s v=""/>
    <s v=""/>
    <s v="احمد "/>
    <s v=""/>
    <s v="M"/>
    <s v=""/>
  </r>
  <r>
    <s v="42754محمد جمعه عبدالباقىmg_kg2000@yahoo.comاستفسار عن مسار الطرد"/>
    <d v="2017-01-19T00:00:00"/>
    <d v="1899-12-30T13:22:34"/>
    <s v="محمد جمعه عبدالباقى"/>
    <s v="Egypt (‫مصر‬‎)"/>
    <s v="mg_kg2000@yahoo.com"/>
    <s v="29101022100378"/>
    <s v="01153182217"/>
    <s v="استفسار عن مسار الطرد"/>
    <m/>
    <n v="1"/>
    <n v="19"/>
    <n v="13"/>
    <n v="5"/>
    <s v="RX554916023DE"/>
    <s v=""/>
    <s v=""/>
    <s v=""/>
    <s v=""/>
    <s v=""/>
    <s v=""/>
    <s v=""/>
    <x v="5"/>
    <x v="2"/>
    <s v="910102"/>
    <d v="1991-01-02T00:00:00"/>
    <s v="محمد "/>
    <n v="26"/>
    <s v="M"/>
    <s v="الجيزة"/>
  </r>
  <r>
    <s v="42754hany samir mohamedsamirhany88@gmail.comشــكــوى"/>
    <d v="2017-01-19T00:00:00"/>
    <d v="1899-12-30T11:59:49"/>
    <s v="hany samir mohamed"/>
    <s v="Egypt (‫مصر‬‎)"/>
    <s v="samirhany88@gmail.com"/>
    <s v="27305011204071"/>
    <s v="01144320003"/>
    <s v="شــكــوى"/>
    <m/>
    <n v="1"/>
    <n v="19"/>
    <n v="11"/>
    <n v="5"/>
    <s v="rr700504400eg"/>
    <s v=""/>
    <s v=""/>
    <s v=""/>
    <s v=""/>
    <s v=""/>
    <s v=""/>
    <s v=""/>
    <x v="1"/>
    <x v="1"/>
    <s v="730501"/>
    <d v="1973-05-01T00:00:00"/>
    <s v="hany "/>
    <n v="43"/>
    <s v="M"/>
    <s v="الدقهلية"/>
  </r>
  <r>
    <s v="42754فاطمه محمد محمود محمدme1361@fayoum.edu.egاستفسار عن مسار الطرد"/>
    <d v="2017-01-19T00:00:00"/>
    <d v="1899-12-30T11:48:44"/>
    <s v="فاطمه محمد محمود محمد"/>
    <s v="Egypt (‫مصر‬‎)"/>
    <s v="me1361@fayoum.edu.eg"/>
    <s v="26808132300181"/>
    <s v="01228363714"/>
    <s v="استفسار عن مسار الطرد"/>
    <m/>
    <n v="1"/>
    <n v="19"/>
    <n v="11"/>
    <n v="5"/>
    <s v="EE048161537SA"/>
    <s v=""/>
    <s v=""/>
    <s v=""/>
    <s v=""/>
    <s v=""/>
    <s v=""/>
    <s v=""/>
    <x v="4"/>
    <x v="4"/>
    <s v="680813"/>
    <d v="1968-08-13T00:00:00"/>
    <s v="فاطمه "/>
    <n v="48"/>
    <s v="F"/>
    <s v="الفيوم"/>
  </r>
  <r>
    <s v="42754محمد حمدي طه ابراهيمMohamedhamdy125@gmail.comشــكــوى"/>
    <d v="2017-01-19T00:00:00"/>
    <d v="1899-12-30T11:33:32"/>
    <s v="محمد حمدي طه ابراهيم"/>
    <s v="Egypt (‫مصر‬‎)"/>
    <s v="Mohamedhamdy125@gmail.com"/>
    <s v="28612061603051"/>
    <s v="201008163825"/>
    <s v="شــكــوى"/>
    <m/>
    <n v="1"/>
    <n v="19"/>
    <n v="11"/>
    <n v="5"/>
    <s v=""/>
    <s v=""/>
    <s v=""/>
    <s v=""/>
    <s v=""/>
    <s v=""/>
    <s v=""/>
    <s v=""/>
    <x v="0"/>
    <x v="0"/>
    <s v="861206"/>
    <d v="1986-12-06T00:00:00"/>
    <s v="محمد "/>
    <n v="30"/>
    <s v="M"/>
    <s v="الغربية"/>
  </r>
  <r>
    <s v="42754حسن عبد العزيز محمودhassanica@gmail.comشــكــوى"/>
    <d v="2017-01-19T00:00:00"/>
    <d v="1899-12-30T11:33:03"/>
    <s v="حسن عبد العزيز محمود"/>
    <s v="Egypt (‫مصر‬‎)"/>
    <s v="hassanica@gmail.com"/>
    <s v="26803301301018"/>
    <s v="00201150931111"/>
    <s v="شــكــوى"/>
    <m/>
    <n v="1"/>
    <n v="19"/>
    <n v="11"/>
    <n v="5"/>
    <s v="RA889033959IT"/>
    <s v=""/>
    <s v=""/>
    <s v=""/>
    <s v=""/>
    <s v=""/>
    <s v=""/>
    <s v=""/>
    <x v="10"/>
    <x v="16"/>
    <s v="680330"/>
    <d v="1968-03-30T00:00:00"/>
    <s v="حسن "/>
    <n v="48"/>
    <s v="M"/>
    <s v="الشرقية"/>
  </r>
  <r>
    <s v="42754مصطفى احمد ابراهيم قمرmostafakamer@gmail.comاستفســار عن خدمــة"/>
    <d v="2017-01-19T00:00:00"/>
    <d v="1899-12-30T11:12:17"/>
    <s v="مصطفى احمد ابراهيم قمر"/>
    <s v="Egypt (‫مصر‬‎)"/>
    <s v="mostafakamer@gmail.com"/>
    <s v="29101121602792"/>
    <s v="201091615949"/>
    <s v="استفســار عن خدمــة"/>
    <m/>
    <n v="1"/>
    <n v="19"/>
    <n v="11"/>
    <n v="5"/>
    <s v=""/>
    <s v=""/>
    <s v=""/>
    <s v=""/>
    <s v=""/>
    <s v=""/>
    <s v=""/>
    <s v=""/>
    <x v="0"/>
    <x v="0"/>
    <s v="910112"/>
    <d v="1991-01-12T00:00:00"/>
    <s v="مصطفى "/>
    <n v="26"/>
    <s v="M"/>
    <s v="الغربية"/>
  </r>
  <r>
    <s v="42754osama abbasosamaabbas.hr@gmail.comاستفسار عن مسار الطرد"/>
    <d v="2017-01-19T00:00:00"/>
    <d v="1899-12-30T10:48:26"/>
    <s v="osama abbas"/>
    <s v="Egypt (‫مصر‬‎)"/>
    <s v="osamaabbas.hr@gmail.com"/>
    <s v="28610192200138"/>
    <s v="01022275285"/>
    <s v="استفسار عن مسار الطرد"/>
    <m/>
    <n v="1"/>
    <n v="19"/>
    <n v="10"/>
    <n v="5"/>
    <s v="EE700244165EG"/>
    <s v=""/>
    <s v=""/>
    <s v=""/>
    <s v=""/>
    <s v=""/>
    <s v=""/>
    <s v=""/>
    <x v="4"/>
    <x v="1"/>
    <s v="861019"/>
    <d v="1986-10-19T00:00:00"/>
    <s v="osama "/>
    <n v="30"/>
    <s v="M"/>
    <s v="بني سويف"/>
  </r>
  <r>
    <s v="42754ميريام ناصرmiriam.nasser@hotmail.comاستفسار عن مسار الطرد"/>
    <d v="2017-01-19T00:00:00"/>
    <d v="1899-12-30T10:40:44"/>
    <s v="ميريام ناصر"/>
    <s v="Egypt (‫مصر‬‎)"/>
    <s v="miriam.nasser@hotmail.com"/>
    <s v="28105260201001"/>
    <s v="201007212479"/>
    <s v="استفسار عن مسار الطرد"/>
    <m/>
    <n v="1"/>
    <n v="19"/>
    <n v="10"/>
    <n v="5"/>
    <s v="RB143992836SG"/>
    <s v=""/>
    <s v=""/>
    <s v=""/>
    <s v=""/>
    <s v=""/>
    <s v=""/>
    <s v=""/>
    <x v="7"/>
    <x v="5"/>
    <s v="810526"/>
    <d v="1981-05-26T00:00:00"/>
    <s v="ميريام "/>
    <n v="35"/>
    <s v="F"/>
    <s v="الإسكندرية"/>
  </r>
  <r>
    <s v="42754حازم عبدالهادي متولي عبدهhaz_abdou@yahoo.comشــكــوى"/>
    <d v="2017-01-19T00:00:00"/>
    <d v="1899-12-30T09:31:13"/>
    <s v="حازم عبدالهادي متولي عبده"/>
    <s v="Egypt (‫مصر‬‎)"/>
    <s v="haz_abdou@yahoo.com"/>
    <s v="266030717700431"/>
    <s v="201222322767"/>
    <s v="شــكــوى"/>
    <m/>
    <n v="1"/>
    <n v="19"/>
    <n v="9"/>
    <n v="5"/>
    <s v=""/>
    <s v=""/>
    <s v=""/>
    <s v=""/>
    <s v=""/>
    <s v=""/>
    <s v=""/>
    <s v=""/>
    <x v="0"/>
    <x v="0"/>
    <s v=""/>
    <s v=""/>
    <s v="حازم "/>
    <s v=""/>
    <s v="M"/>
    <s v=""/>
  </r>
  <r>
    <s v="42754احمد خالدoutlet.swe@gmail.comاستفسار فى المبيعات"/>
    <d v="2017-01-19T00:00:00"/>
    <d v="1899-12-30T02:06:43"/>
    <s v="احمد خالد"/>
    <s v="Swaziland"/>
    <s v="outlet.swe@gmail.com"/>
    <s v="NA12345678N"/>
    <s v="0046760000000"/>
    <s v="استفسار فى المبيعات"/>
    <m/>
    <n v="1"/>
    <n v="19"/>
    <n v="2"/>
    <n v="5"/>
    <s v=""/>
    <s v=""/>
    <s v=""/>
    <s v=""/>
    <s v=""/>
    <s v=""/>
    <s v=""/>
    <s v=""/>
    <x v="0"/>
    <x v="0"/>
    <s v=""/>
    <s v=""/>
    <s v="احمد "/>
    <s v=""/>
    <s v="M"/>
    <s v=""/>
  </r>
  <r>
    <s v="42753احمد محمد على حسينsekeen@gmail.comاستفسار عن مسار الطرد"/>
    <d v="2017-01-18T00:00:00"/>
    <d v="1899-12-30T23:23:28"/>
    <s v="احمد محمد على حسين"/>
    <s v="Egypt (‫مصر‬‎)"/>
    <s v="sekeen@gmail.com"/>
    <s v="28708298800339"/>
    <s v="00201007139123"/>
    <s v="استفسار عن مسار الطرد"/>
    <m/>
    <n v="1"/>
    <n v="18"/>
    <n v="23"/>
    <n v="4"/>
    <s v="RR255411686EG"/>
    <s v=""/>
    <s v=""/>
    <s v=""/>
    <s v=""/>
    <s v=""/>
    <s v=""/>
    <s v=""/>
    <x v="1"/>
    <x v="1"/>
    <s v="870829"/>
    <d v="1987-08-29T00:00:00"/>
    <s v="احمد "/>
    <n v="29"/>
    <s v="M"/>
    <s v="خارج الجمهورية"/>
  </r>
  <r>
    <s v="42753حسن علي حسن عبدالعالengineer_hassan2013@yahoo.comاستفســار عن خدمــة"/>
    <d v="2017-01-18T00:00:00"/>
    <d v="1899-12-30T22:37:51"/>
    <s v="حسن علي حسن عبدالعال"/>
    <s v="Egypt (‫مصر‬‎)"/>
    <s v="engineer_hassan2013@yahoo.com"/>
    <s v="29410151701615"/>
    <s v="01099365488"/>
    <s v="استفســار عن خدمــة"/>
    <m/>
    <n v="1"/>
    <n v="18"/>
    <n v="22"/>
    <n v="4"/>
    <s v=""/>
    <s v=""/>
    <s v=""/>
    <s v=""/>
    <s v=""/>
    <s v=""/>
    <s v=""/>
    <s v=""/>
    <x v="0"/>
    <x v="0"/>
    <s v="941015"/>
    <d v="1994-10-15T00:00:00"/>
    <s v="حسن "/>
    <n v="22"/>
    <s v="M"/>
    <s v="المنوفية"/>
  </r>
  <r>
    <s v="42753محمد شحاته نظيرmmelegy2014@gmail.comشــكــوى"/>
    <d v="2017-01-18T00:00:00"/>
    <d v="1899-12-30T20:31:20"/>
    <s v="محمد شحاته نظير"/>
    <s v="Egypt (‫مصر‬‎)"/>
    <s v="mmelegy2014@gmail.com"/>
    <s v="28404150203111"/>
    <s v="01158823878"/>
    <s v="شــكــوى"/>
    <m/>
    <n v="1"/>
    <n v="18"/>
    <n v="20"/>
    <n v="4"/>
    <s v=""/>
    <s v=""/>
    <s v=""/>
    <s v=""/>
    <s v=""/>
    <s v=""/>
    <s v=""/>
    <s v=""/>
    <x v="0"/>
    <x v="0"/>
    <s v="840415"/>
    <d v="1984-04-15T00:00:00"/>
    <s v="محمد "/>
    <n v="32"/>
    <s v="M"/>
    <s v="الإسكندرية"/>
  </r>
  <r>
    <s v="42753أشرف عثمان عثمان يوسفOsmanao@gmail.comاستفسار عن مسار الطرد"/>
    <d v="2017-01-18T00:00:00"/>
    <d v="1899-12-30T20:06:37"/>
    <s v="أشرف عثمان عثمان يوسف"/>
    <s v="Egypt (‫مصر‬‎)"/>
    <s v="Osmanao@gmail.com"/>
    <s v="27601251401271"/>
    <s v="201001325552"/>
    <s v="استفسار عن مسار الطرد"/>
    <m/>
    <n v="1"/>
    <n v="18"/>
    <n v="20"/>
    <n v="4"/>
    <s v="RS716921385NL"/>
    <s v=""/>
    <s v=""/>
    <s v=""/>
    <s v=""/>
    <s v=""/>
    <s v=""/>
    <s v=""/>
    <x v="12"/>
    <x v="12"/>
    <s v="760125"/>
    <d v="1976-01-25T00:00:00"/>
    <s v="أشرف "/>
    <n v="40"/>
    <s v="M"/>
    <s v="القليوبية"/>
  </r>
  <r>
    <s v="42753شريف عبد المنعم عبد العاطىsherifmira70@gmail.comشــكــوى"/>
    <d v="2017-01-18T00:00:00"/>
    <d v="1899-12-30T20:06:12"/>
    <s v="شريف عبد المنعم عبد العاطى"/>
    <s v="Egypt (‫مصر‬‎)"/>
    <s v="sherifmira70@gmail.com"/>
    <s v=": A13073618"/>
    <s v="009665533918078"/>
    <s v="شــكــوى"/>
    <m/>
    <n v="1"/>
    <n v="18"/>
    <n v="20"/>
    <n v="4"/>
    <s v="EE009960725EG"/>
    <s v=""/>
    <s v=""/>
    <s v=""/>
    <s v=""/>
    <s v=""/>
    <s v=""/>
    <s v=""/>
    <x v="4"/>
    <x v="1"/>
    <s v=""/>
    <s v=""/>
    <s v="شريف "/>
    <s v=""/>
    <s v="M"/>
    <s v=""/>
  </r>
  <r>
    <s v="42753شريف عبد المنعم عبد العاطىsherifmira70@gmail.comاستفسار عن مسار الطرد"/>
    <d v="2017-01-18T00:00:00"/>
    <d v="1899-12-30T19:50:39"/>
    <s v="شريف عبد المنعم عبد العاطى"/>
    <s v="Egypt (‫مصر‬‎)"/>
    <s v="sherifmira70@gmail.com"/>
    <s v=": A13073618"/>
    <s v="009665533918078"/>
    <s v="استفسار عن مسار الطرد"/>
    <m/>
    <n v="1"/>
    <n v="18"/>
    <n v="19"/>
    <n v="4"/>
    <s v="EE009960725EG"/>
    <s v=""/>
    <s v=""/>
    <s v=""/>
    <s v=""/>
    <s v=""/>
    <s v=""/>
    <s v=""/>
    <x v="4"/>
    <x v="1"/>
    <s v=""/>
    <s v=""/>
    <s v="شريف "/>
    <s v=""/>
    <s v="M"/>
    <s v=""/>
  </r>
  <r>
    <s v="42753أحمد إسماعيل عبد الرحمن ربيعAhmedrabee79@yahoo.comشــكــوى"/>
    <d v="2017-01-18T00:00:00"/>
    <d v="1899-12-30T19:46:39"/>
    <s v="أحمد إسماعيل عبد الرحمن ربيع"/>
    <s v="Egypt (‫مصر‬‎)"/>
    <s v="Ahmedrabee79@yahoo.com"/>
    <s v="27905121804195"/>
    <s v="201001812449"/>
    <s v="شــكــوى"/>
    <m/>
    <n v="1"/>
    <n v="18"/>
    <n v="19"/>
    <n v="4"/>
    <s v=""/>
    <s v=""/>
    <s v=""/>
    <s v=""/>
    <s v=""/>
    <s v=""/>
    <s v=""/>
    <s v=""/>
    <x v="0"/>
    <x v="0"/>
    <s v="790512"/>
    <d v="1979-05-12T00:00:00"/>
    <s v="أحمد "/>
    <n v="37"/>
    <s v="M"/>
    <s v="البحيرة"/>
  </r>
  <r>
    <s v="42753محمد حسن علىmha32158@hotmail.comشــكــوى"/>
    <d v="2017-01-18T00:00:00"/>
    <d v="1899-12-30T19:37:42"/>
    <s v="محمد حسن على"/>
    <s v="Saudi Arabia (‫المملكة العربية السعودية‬‎)"/>
    <s v="mha32158@hotmail.com"/>
    <s v="28611112300991"/>
    <s v="00966569009773"/>
    <s v="شــكــوى"/>
    <m/>
    <n v="1"/>
    <n v="18"/>
    <n v="19"/>
    <n v="4"/>
    <s v="EE024201625SA"/>
    <s v=""/>
    <s v=""/>
    <s v=""/>
    <s v=""/>
    <s v=""/>
    <s v=""/>
    <s v=""/>
    <x v="4"/>
    <x v="4"/>
    <s v="861111"/>
    <d v="1986-11-11T00:00:00"/>
    <s v="محمد "/>
    <n v="30"/>
    <s v="M"/>
    <s v="الفيوم"/>
  </r>
  <r>
    <s v="42753MOATAZ KADRYkadry_77@yahoo.comاستفسار عن مسار الطرد"/>
    <d v="2017-01-18T00:00:00"/>
    <d v="1899-12-30T19:07:17"/>
    <s v="MOATAZ KADRY"/>
    <s v="Egypt (‫مصر‬‎)"/>
    <s v="kadry_77@yahoo.com"/>
    <s v="27710010104776"/>
    <s v="00201223375168"/>
    <s v="استفسار عن مسار الطرد"/>
    <m/>
    <n v="1"/>
    <n v="18"/>
    <n v="19"/>
    <n v="4"/>
    <s v="EM001138500EG"/>
    <s v=""/>
    <s v=""/>
    <s v=""/>
    <s v=""/>
    <s v=""/>
    <s v=""/>
    <s v=""/>
    <x v="23"/>
    <x v="1"/>
    <s v="771001"/>
    <d v="1977-10-01T00:00:00"/>
    <s v="MOATAZ "/>
    <n v="39"/>
    <s v="M"/>
    <s v="القاهرة"/>
  </r>
  <r>
    <s v="42753صلاح فؤاد شعيرsalah2fsh2@gmail.comاستفسار عن مسار الطرد"/>
    <d v="2017-01-18T00:00:00"/>
    <d v="1899-12-30T18:20:21"/>
    <s v="صلاح فؤاد شعير"/>
    <s v="Egypt (‫مصر‬‎)"/>
    <s v="salah2fsh2@gmail.com"/>
    <s v="26607011700772"/>
    <s v="0201009695417"/>
    <s v="استفسار عن مسار الطرد"/>
    <m/>
    <n v="1"/>
    <n v="18"/>
    <n v="18"/>
    <n v="4"/>
    <s v="EE700220178EG"/>
    <s v=""/>
    <s v=""/>
    <s v=""/>
    <s v=""/>
    <s v=""/>
    <s v=""/>
    <s v=""/>
    <x v="4"/>
    <x v="1"/>
    <s v="660701"/>
    <d v="1966-07-01T00:00:00"/>
    <s v="صلاح "/>
    <n v="50"/>
    <s v="M"/>
    <s v="المنوفية"/>
  </r>
  <r>
    <s v="42753امنيه ايمنNadaayman_95@yahoo.comاستفسار عن مسار الطرد"/>
    <d v="2017-01-18T00:00:00"/>
    <d v="1899-12-30T17:21:18"/>
    <s v="امنيه ايمن"/>
    <s v="Egypt (‫مصر‬‎)"/>
    <s v="Nadaayman_95@yahoo.com"/>
    <s v="29510210100366"/>
    <s v="0201016143973"/>
    <s v="استفسار عن مسار الطرد"/>
    <m/>
    <n v="1"/>
    <n v="18"/>
    <n v="17"/>
    <n v="4"/>
    <s v="Ee700280830eg"/>
    <s v=""/>
    <s v=""/>
    <s v=""/>
    <s v=""/>
    <s v=""/>
    <s v=""/>
    <s v=""/>
    <x v="4"/>
    <x v="1"/>
    <s v="951021"/>
    <d v="1995-10-21T00:00:00"/>
    <s v="امنيه "/>
    <n v="21"/>
    <s v="F"/>
    <s v="القاهرة"/>
  </r>
  <r>
    <s v="42753aya aseem mohammedremo_remo654@yahoo.comاستفسار عن مسار الطرد"/>
    <d v="2017-01-18T00:00:00"/>
    <d v="1899-12-30T17:08:59"/>
    <s v="aya aseem mohammed"/>
    <s v="Saudi Arabia (‫المملكة العربية السعودية‬‎)"/>
    <s v="remo_remo654@yahoo.com"/>
    <s v=": A14105495"/>
    <s v="00966580086636"/>
    <s v="استفسار عن مسار الطرد"/>
    <m/>
    <n v="1"/>
    <n v="18"/>
    <n v="17"/>
    <n v="4"/>
    <s v="EE602221920EG"/>
    <s v=""/>
    <s v=""/>
    <s v=""/>
    <s v=""/>
    <s v=""/>
    <s v=""/>
    <s v=""/>
    <x v="4"/>
    <x v="1"/>
    <s v=""/>
    <s v=""/>
    <s v="aya "/>
    <s v=""/>
    <s v="F"/>
    <s v=""/>
  </r>
  <r>
    <s v="42753طارق على أصلان على كاملtarekaslan74@gmail.comاستفســار عن خدمــة"/>
    <d v="2017-01-18T00:00:00"/>
    <d v="1899-12-30T16:44:59"/>
    <s v="طارق على أصلان على كامل"/>
    <s v="Egypt (‫مصر‬‎)"/>
    <s v="tarekaslan74@gmail.com"/>
    <s v="27409071201659"/>
    <s v="00201222525904"/>
    <s v="استفســار عن خدمــة"/>
    <m/>
    <n v="1"/>
    <n v="18"/>
    <n v="16"/>
    <n v="4"/>
    <s v=""/>
    <s v=""/>
    <s v=""/>
    <s v=""/>
    <s v=""/>
    <s v=""/>
    <s v=""/>
    <s v=""/>
    <x v="0"/>
    <x v="0"/>
    <s v="740907"/>
    <d v="1974-09-07T00:00:00"/>
    <s v="طارق "/>
    <n v="42"/>
    <s v="M"/>
    <s v="الدقهلية"/>
  </r>
  <r>
    <s v="42753Aya ibrahimayaebrahim97@yahoo.comاستفســار عن خدمــة"/>
    <d v="2017-01-18T00:00:00"/>
    <d v="1899-12-30T16:43:25"/>
    <s v="Aya ibrahim"/>
    <s v="Egypt (‫مصر‬‎)"/>
    <s v="ayaebrahim97@yahoo.com"/>
    <s v="0004040103643"/>
    <s v="01151015311"/>
    <s v="استفســار عن خدمــة"/>
    <m/>
    <n v="1"/>
    <n v="18"/>
    <n v="16"/>
    <n v="4"/>
    <s v=""/>
    <s v=""/>
    <s v=""/>
    <s v=""/>
    <s v=""/>
    <s v=""/>
    <s v=""/>
    <s v=""/>
    <x v="0"/>
    <x v="0"/>
    <s v=""/>
    <s v=""/>
    <s v="Aya "/>
    <s v=""/>
    <s v="F"/>
    <s v=""/>
  </r>
  <r>
    <s v="42753Basem Mansourbasem_m_mansour@yahoo.comاستفسار عن مسار الطرد"/>
    <d v="2017-01-18T00:00:00"/>
    <d v="1899-12-30T16:06:51"/>
    <s v="Basem Mansour"/>
    <s v="Saudi Arabia (‫المملكة العربية السعودية‬‎)"/>
    <s v="basem_m_mansour@yahoo.com"/>
    <s v=": A135577220"/>
    <s v="00966556553494"/>
    <s v="استفسار عن مسار الطرد"/>
    <m/>
    <n v="1"/>
    <n v="18"/>
    <n v="16"/>
    <n v="4"/>
    <s v="CP002980583EG"/>
    <s v=""/>
    <s v=""/>
    <s v=""/>
    <s v=""/>
    <s v=""/>
    <s v=""/>
    <s v=""/>
    <x v="27"/>
    <x v="1"/>
    <s v=""/>
    <s v=""/>
    <s v="Basem "/>
    <s v=""/>
    <s v="M"/>
    <s v=""/>
  </r>
  <r>
    <s v="42755محمود محمد قناوي أحمدragabansary1@gmail.comشــكــوى"/>
    <d v="2017-01-20T00:00:00"/>
    <d v="1899-12-30T22:17:57"/>
    <s v="محمود محمد قناوي أحمد"/>
    <s v="Egypt (‫مصر‬‎)"/>
    <s v="ragabansary1@gmail.com"/>
    <s v="27008132700331"/>
    <s v="201145668181"/>
    <s v="شــكــوى"/>
    <m/>
    <n v="1"/>
    <n v="20"/>
    <n v="22"/>
    <n v="6"/>
    <s v=""/>
    <s v=""/>
    <s v=""/>
    <s v=""/>
    <s v=""/>
    <s v=""/>
    <s v=""/>
    <s v=""/>
    <x v="0"/>
    <x v="0"/>
    <s v="700813"/>
    <d v="1970-08-13T00:00:00"/>
    <s v="محمود "/>
    <n v="46"/>
    <s v="M"/>
    <s v="قنا"/>
  </r>
  <r>
    <s v="42755HatemHatem-999-z@hotmail.comاستفسار عن مسار الطرد"/>
    <d v="2017-01-20T00:00:00"/>
    <d v="1899-12-30T22:29:31"/>
    <s v="Hatem"/>
    <s v="Egypt (‫مصر‬‎)"/>
    <s v="Hatem-999-z@hotmail.com"/>
    <s v="29005158800552"/>
    <s v="201018000957"/>
    <s v="استفسار عن مسار الطرد"/>
    <m/>
    <n v="1"/>
    <n v="20"/>
    <n v="22"/>
    <n v="6"/>
    <s v="rr239706585eg"/>
    <s v=""/>
    <s v=""/>
    <s v=""/>
    <s v=""/>
    <s v=""/>
    <s v=""/>
    <s v=""/>
    <x v="1"/>
    <x v="1"/>
    <s v="900515"/>
    <d v="1990-05-15T00:00:00"/>
    <s v="Hatem"/>
    <n v="26"/>
    <s v="M"/>
    <s v="خارج الجمهورية"/>
  </r>
  <r>
    <s v="42756أحمد محمد محمد حسنينahmed_hassanin@accountant.comاستفسار عن مسار الطرد"/>
    <d v="2017-01-21T00:00:00"/>
    <d v="1899-12-30T11:50:21"/>
    <s v="أحمد محمد محمد حسنين"/>
    <s v="Saudi Arabia (‫المملكة العربية السعودية‬‎)"/>
    <s v="ahmed_hassanin@accountant.com"/>
    <s v="28408061201453"/>
    <s v="966548579057"/>
    <s v="استفسار عن مسار الطرد"/>
    <m/>
    <n v="1"/>
    <n v="21"/>
    <n v="11"/>
    <n v="7"/>
    <s v="RR055468243SA"/>
    <s v=""/>
    <s v=""/>
    <s v=""/>
    <s v=""/>
    <s v=""/>
    <s v=""/>
    <s v=""/>
    <x v="1"/>
    <x v="4"/>
    <s v="840806"/>
    <d v="1984-08-06T00:00:00"/>
    <s v="أحمد "/>
    <n v="32"/>
    <s v="M"/>
    <s v="الدقهلية"/>
  </r>
  <r>
    <s v="42756امير سعيد السيدamirmagda507@gmail.comاستفسار عن مسار الطرد"/>
    <d v="2017-01-21T00:00:00"/>
    <d v="1899-12-30T07:15:10"/>
    <s v="امير سعيد السيد"/>
    <s v="Egypt (‫مصر‬‎)"/>
    <s v="amirmagda507@gmail.com"/>
    <s v="*201228662149"/>
    <s v="21228662149"/>
    <s v="استفسار عن مسار الطرد"/>
    <m/>
    <n v="1"/>
    <n v="21"/>
    <n v="7"/>
    <n v="7"/>
    <s v=""/>
    <s v=""/>
    <s v=""/>
    <s v=""/>
    <s v=""/>
    <s v=""/>
    <s v=""/>
    <s v=""/>
    <x v="0"/>
    <x v="0"/>
    <s v=""/>
    <s v=""/>
    <s v="امير "/>
    <s v=""/>
    <s v="M"/>
    <s v=""/>
  </r>
  <r>
    <s v="42756Mohammed M. FaridMohammed.farid2@yahoo.com.sgاستفسار عن مسار الطرد"/>
    <d v="2017-01-21T00:00:00"/>
    <d v="1899-12-30T06:24:18"/>
    <s v="Mohammed M. Farid"/>
    <s v="Egypt (‫مصر‬‎)"/>
    <s v="Mohammed.farid2@yahoo.com.sg"/>
    <s v="0280213801015"/>
    <s v="201011912016"/>
    <s v="استفسار عن مسار الطرد"/>
    <m/>
    <n v="1"/>
    <n v="21"/>
    <n v="6"/>
    <n v="7"/>
    <s v="EE080015669EG"/>
    <s v=""/>
    <s v=""/>
    <s v=""/>
    <s v=""/>
    <s v=""/>
    <s v=""/>
    <s v=""/>
    <x v="4"/>
    <x v="1"/>
    <s v=""/>
    <s v=""/>
    <s v="Mohammed "/>
    <s v=""/>
    <s v="M"/>
    <s v=""/>
  </r>
  <r>
    <s v="42756خليل ابراهيم الكبيرKhalil.palmyra@hotmail.comأخـــــرى"/>
    <d v="2017-01-21T00:00:00"/>
    <d v="1899-12-30T02:21:31"/>
    <s v="خليل ابراهيم الكبير"/>
    <s v="Egypt (‫مصر‬‎)"/>
    <s v="Khalil.palmyra@hotmail.com"/>
    <s v="006151256"/>
    <s v="00201014446758"/>
    <s v="أخـــــرى"/>
    <m/>
    <n v="1"/>
    <n v="21"/>
    <n v="2"/>
    <n v="7"/>
    <s v="Eg543591723jp"/>
    <s v=""/>
    <s v=""/>
    <s v=""/>
    <s v=""/>
    <s v=""/>
    <s v=""/>
    <s v=""/>
    <x v="39"/>
    <x v="24"/>
    <s v=""/>
    <s v=""/>
    <s v="خليل "/>
    <s v=""/>
    <s v="M"/>
    <s v=""/>
  </r>
  <r>
    <s v="42756احمد صلاح عارفAhmedsalahareff@gmail.comاستفسار عن مسار الطرد"/>
    <d v="2017-01-21T00:00:00"/>
    <d v="1899-12-30T01:57:58"/>
    <s v="احمد صلاح عارف"/>
    <s v="Egypt (‫مصر‬‎)"/>
    <s v="Ahmedsalahareff@gmail.com"/>
    <s v="29512161200191"/>
    <s v="01095501252"/>
    <s v="استفسار عن مسار الطرد"/>
    <m/>
    <n v="1"/>
    <n v="21"/>
    <n v="1"/>
    <n v="7"/>
    <s v="ee602021000eg"/>
    <s v=""/>
    <s v=""/>
    <s v=""/>
    <s v=""/>
    <s v=""/>
    <s v=""/>
    <s v=""/>
    <x v="4"/>
    <x v="1"/>
    <s v="951216"/>
    <d v="1995-12-16T00:00:00"/>
    <s v="احمد "/>
    <n v="21"/>
    <s v="M"/>
    <s v="الدقهلية"/>
  </r>
  <r>
    <s v="42756محمد فوزيmhmdfawzy60@gmail.comاستفســار عن خدمــة"/>
    <d v="2017-01-21T00:00:00"/>
    <d v="1899-12-30T17:05:54"/>
    <s v="محمد فوزي"/>
    <s v="Egypt (‫مصر‬‎)"/>
    <s v="mhmdfawzy60@gmail.com"/>
    <s v="28311241200079"/>
    <s v="01011889075"/>
    <s v="استفســار عن خدمــة"/>
    <m/>
    <n v="1"/>
    <n v="21"/>
    <n v="17"/>
    <n v="7"/>
    <s v=""/>
    <s v=""/>
    <s v=""/>
    <s v=""/>
    <s v=""/>
    <s v=""/>
    <s v=""/>
    <s v=""/>
    <x v="0"/>
    <x v="0"/>
    <s v="831124"/>
    <d v="1983-11-24T00:00:00"/>
    <s v="محمد "/>
    <n v="33"/>
    <s v="M"/>
    <s v="الدقهلية"/>
  </r>
  <r>
    <s v="42756ضياء الدين فهمي عبدالصبورdiaeldinf@hotmail.comاستفســار فنـى"/>
    <d v="2017-01-21T00:00:00"/>
    <d v="1899-12-30T19:24:25"/>
    <s v="ضياء الدين فهمي عبدالصبور"/>
    <s v="Egypt (‫مصر‬‎)"/>
    <s v="diaeldinf@hotmail.com"/>
    <s v="28107180102951"/>
    <s v="00201060822226"/>
    <s v="استفســار فنـى"/>
    <m/>
    <n v="1"/>
    <n v="21"/>
    <n v="19"/>
    <n v="7"/>
    <s v=""/>
    <s v=""/>
    <s v=""/>
    <s v=""/>
    <s v=""/>
    <s v=""/>
    <s v=""/>
    <s v=""/>
    <x v="0"/>
    <x v="0"/>
    <s v="810718"/>
    <d v="1981-07-18T00:00:00"/>
    <s v="ضياء "/>
    <n v="35"/>
    <s v="M"/>
    <s v="القاهرة"/>
  </r>
  <r>
    <s v="42757احمد صبرى توفيق شعبانahmedsabry92699@gmail.comأخـــــرى"/>
    <d v="2017-01-22T00:00:00"/>
    <d v="1899-12-30T00:56:59"/>
    <s v="احمد صبرى توفيق شعبان"/>
    <s v="Egypt (‫مصر‬‎)"/>
    <s v="ahmedsabry92699@gmail.com"/>
    <s v="29209062600034"/>
    <s v="201016615754"/>
    <s v="أخـــــرى"/>
    <m/>
    <n v="1"/>
    <n v="22"/>
    <n v="0"/>
    <n v="1"/>
    <s v=""/>
    <s v=""/>
    <s v=""/>
    <s v=""/>
    <s v=""/>
    <s v=""/>
    <s v=""/>
    <s v=""/>
    <x v="0"/>
    <x v="0"/>
    <s v="920906"/>
    <d v="1992-09-06T00:00:00"/>
    <s v="احمد "/>
    <n v="24"/>
    <s v="M"/>
    <s v="سوهاج"/>
  </r>
  <r>
    <s v="42757محمد عاطفmohamedatef0021@gmail.comاستفســار عن خدمــة"/>
    <d v="2017-01-22T00:00:00"/>
    <d v="1899-12-30T00:44:04"/>
    <s v="محمد عاطف"/>
    <s v="Egypt (‫مصر‬‎)"/>
    <s v="mohamedatef0021@gmail.com"/>
    <s v="29303191200154"/>
    <s v="01007406865"/>
    <s v="استفســار عن خدمــة"/>
    <m/>
    <n v="1"/>
    <n v="22"/>
    <n v="0"/>
    <n v="1"/>
    <s v="RG303450687CN"/>
    <s v=""/>
    <s v=""/>
    <s v=""/>
    <s v=""/>
    <s v=""/>
    <s v=""/>
    <s v=""/>
    <x v="29"/>
    <x v="8"/>
    <s v="930319"/>
    <d v="1993-03-19T00:00:00"/>
    <s v="محمد "/>
    <n v="23"/>
    <s v="M"/>
    <s v="الدقهلية"/>
  </r>
  <r>
    <s v="42757محمد عاطفmohamedatef0021@gmail.comاستفسار عن مسار الطرد"/>
    <d v="2017-01-22T00:00:00"/>
    <d v="1899-12-30T00:43:14"/>
    <s v="محمد عاطف"/>
    <s v="Egypt (‫مصر‬‎)"/>
    <s v="mohamedatef0021@gmail.com"/>
    <s v="29303191200154"/>
    <s v="01007406865"/>
    <s v="استفسار عن مسار الطرد"/>
    <m/>
    <n v="1"/>
    <n v="22"/>
    <n v="0"/>
    <n v="1"/>
    <s v="RG303450687CN"/>
    <s v=""/>
    <s v=""/>
    <s v=""/>
    <s v=""/>
    <s v=""/>
    <s v=""/>
    <s v=""/>
    <x v="29"/>
    <x v="8"/>
    <s v="930319"/>
    <d v="1993-03-19T00:00:00"/>
    <s v="محمد "/>
    <n v="23"/>
    <s v="M"/>
    <s v="الدقهلية"/>
  </r>
  <r>
    <s v="42757محمد عاطفmohamedatef0021@gmail.comشــكــوى"/>
    <d v="2017-01-22T00:00:00"/>
    <d v="1899-12-30T00:41:40"/>
    <s v="محمد عاطف"/>
    <s v="Egypt (‫مصر‬‎)"/>
    <s v="mohamedatef0021@gmail.com"/>
    <s v="29303191200154"/>
    <s v="01007406865"/>
    <s v="شــكــوى"/>
    <m/>
    <n v="1"/>
    <n v="22"/>
    <n v="0"/>
    <n v="1"/>
    <s v="RG303450687CN"/>
    <s v=""/>
    <s v=""/>
    <s v=""/>
    <s v=""/>
    <s v=""/>
    <s v=""/>
    <s v=""/>
    <x v="29"/>
    <x v="8"/>
    <s v="930319"/>
    <d v="1993-03-19T00:00:00"/>
    <s v="محمد "/>
    <n v="23"/>
    <s v="M"/>
    <s v="الدقهلية"/>
  </r>
  <r>
    <s v="42756افنانafnan.youssef@gmail.comاستفسار عن مسار الطرد"/>
    <d v="2017-01-21T00:00:00"/>
    <d v="1899-12-30T22:32:36"/>
    <s v="افنان"/>
    <s v="Egypt (‫مصر‬‎)"/>
    <s v="afnan.youssef@gmail.com"/>
    <s v="29403140100729"/>
    <s v="00201099140812"/>
    <s v="استفسار عن مسار الطرد"/>
    <m/>
    <n v="1"/>
    <n v="21"/>
    <n v="22"/>
    <n v="7"/>
    <s v="RX555870040DE"/>
    <s v=""/>
    <s v=""/>
    <s v=""/>
    <s v=""/>
    <s v=""/>
    <s v=""/>
    <s v=""/>
    <x v="5"/>
    <x v="2"/>
    <s v="940314"/>
    <d v="1994-03-14T00:00:00"/>
    <s v="افنان"/>
    <n v="22"/>
    <s v="F"/>
    <s v="القاهرة"/>
  </r>
  <r>
    <s v="42757فادى فؤاد فيليبFadyfox90@gmail.comاستفسار عن مسار الطرد"/>
    <d v="2017-01-22T00:00:00"/>
    <d v="1899-12-30T10:45:23"/>
    <s v="فادى فؤاد فيليب"/>
    <s v="Egypt (‫مصر‬‎)"/>
    <s v="Fadyfox90@gmail.com"/>
    <s v="29001050106115"/>
    <s v="0201113044202"/>
    <s v="استفسار عن مسار الطرد"/>
    <m/>
    <n v="1"/>
    <n v="22"/>
    <n v="10"/>
    <n v="1"/>
    <s v="RU473325471CH"/>
    <s v=""/>
    <s v=""/>
    <s v=""/>
    <s v=""/>
    <s v=""/>
    <s v=""/>
    <s v=""/>
    <x v="11"/>
    <x v="23"/>
    <s v="900105"/>
    <d v="1990-01-05T00:00:00"/>
    <s v="فادى "/>
    <n v="27"/>
    <s v="M"/>
    <s v="القاهرة"/>
  </r>
  <r>
    <s v="42757صبرى خيرى الشحات محمدsabry_s111@hotmail.comأخـــــرى"/>
    <d v="2017-01-22T00:00:00"/>
    <d v="1899-12-30T08:34:14"/>
    <s v="صبرى خيرى الشحات محمد"/>
    <s v="Egypt (‫مصر‬‎)"/>
    <s v="sabry_s111@hotmail.com"/>
    <s v="28206031301036"/>
    <s v="20553621715"/>
    <s v="أخـــــرى"/>
    <m/>
    <n v="1"/>
    <n v="22"/>
    <n v="8"/>
    <n v="1"/>
    <s v=""/>
    <s v=""/>
    <s v=""/>
    <s v=""/>
    <s v=""/>
    <s v=""/>
    <s v=""/>
    <s v=""/>
    <x v="0"/>
    <x v="0"/>
    <s v="820603"/>
    <d v="1982-06-03T00:00:00"/>
    <s v="صبرى "/>
    <n v="34"/>
    <s v="M"/>
    <s v="الشرقية"/>
  </r>
  <r>
    <s v="42757عبدالعاطي حامد عبدالعاطي أبوالعلاbader175@gmail.comاستفسار عن مسار الطرد"/>
    <d v="2017-01-22T00:00:00"/>
    <d v="1899-12-30T08:03:25"/>
    <s v="عبدالعاطي حامد عبدالعاطي أبوالعلا"/>
    <s v="Saudi Arabia (‫المملكة العربية السعودية‬‎)"/>
    <s v="bader175@gmail.com"/>
    <s v="284012623001095"/>
    <s v="00966560213366"/>
    <s v="استفسار عن مسار الطرد"/>
    <m/>
    <n v="1"/>
    <n v="22"/>
    <n v="8"/>
    <n v="1"/>
    <s v="EE700197222EG"/>
    <s v=""/>
    <s v=""/>
    <s v=""/>
    <s v=""/>
    <s v=""/>
    <s v=""/>
    <s v=""/>
    <x v="4"/>
    <x v="1"/>
    <s v=""/>
    <s v=""/>
    <s v="عبدالعاطي "/>
    <s v=""/>
    <s v="M"/>
    <s v=""/>
  </r>
  <r>
    <s v="42757اميل فتحى جيد حنينEmelstar@yahoo.comأخـــــرى"/>
    <d v="2017-01-22T00:00:00"/>
    <d v="1899-12-30T23:18:49"/>
    <s v="اميل فتحى جيد حنين"/>
    <s v="Egypt (‫مصر‬‎)"/>
    <s v="Emelstar@yahoo.com"/>
    <s v="228802262500718"/>
    <s v="201229980490"/>
    <s v="أخـــــرى"/>
    <m/>
    <n v="1"/>
    <n v="22"/>
    <n v="23"/>
    <n v="1"/>
    <s v="CV025236064cz"/>
    <s v=""/>
    <s v=""/>
    <s v=""/>
    <s v=""/>
    <s v=""/>
    <s v=""/>
    <s v=""/>
    <x v="40"/>
    <x v="21"/>
    <s v=""/>
    <s v=""/>
    <s v="اميل "/>
    <s v=""/>
    <s v="M"/>
    <s v=""/>
  </r>
  <r>
    <s v="42757ابراهيم كمال ابراهيم رجبibrahim_ragab12@hotmail.comشــكــوى"/>
    <d v="2017-01-22T00:00:00"/>
    <d v="1899-12-30T21:36:22"/>
    <s v="ابراهيم كمال ابراهيم رجب"/>
    <s v="Egypt (‫مصر‬‎)"/>
    <s v="ibrahim_ragab12@hotmail.com"/>
    <s v="26402020200218"/>
    <s v="201143592374"/>
    <s v="شــكــوى"/>
    <m/>
    <n v="1"/>
    <n v="22"/>
    <n v="21"/>
    <n v="1"/>
    <s v="RR445057505EG"/>
    <s v=""/>
    <s v=""/>
    <s v=""/>
    <s v=""/>
    <s v=""/>
    <s v=""/>
    <s v=""/>
    <x v="1"/>
    <x v="1"/>
    <s v="640202"/>
    <d v="1964-02-02T00:00:00"/>
    <s v="ابراهيم "/>
    <n v="52"/>
    <s v="M"/>
    <s v="الإسكندرية"/>
  </r>
  <r>
    <s v="42757محمد مسعد محمود عبيدmosaadm810@gmail.comاستفسار عن مسار الطرد"/>
    <d v="2017-01-22T00:00:00"/>
    <d v="1899-12-30T20:30:06"/>
    <s v="محمد مسعد محمود عبيد"/>
    <s v="Egypt (‫مصر‬‎)"/>
    <s v="mosaadm810@gmail.com"/>
    <s v="28410140300194"/>
    <s v="01270458441"/>
    <s v="استفسار عن مسار الطرد"/>
    <m/>
    <n v="1"/>
    <n v="22"/>
    <n v="20"/>
    <n v="1"/>
    <s v="EE009219249EG"/>
    <s v=""/>
    <s v=""/>
    <s v=""/>
    <s v=""/>
    <s v=""/>
    <s v=""/>
    <s v=""/>
    <x v="4"/>
    <x v="1"/>
    <s v="841014"/>
    <d v="1984-10-14T00:00:00"/>
    <s v="محمد "/>
    <n v="32"/>
    <s v="M"/>
    <s v="بورسعيد"/>
  </r>
  <r>
    <s v="42757Ashraf Saad Elmallakhashrafelmallakh@gmail.comاستفسار عن مسار الطرد"/>
    <d v="2017-01-22T00:00:00"/>
    <d v="1899-12-30T20:22:50"/>
    <s v="Ashraf Saad Elmallakh"/>
    <s v="Egypt (‫مصر‬‎)"/>
    <s v="ashrafelmallakh@gmail.com"/>
    <s v="26010230101071"/>
    <s v="201010005666"/>
    <s v="استفسار عن مسار الطرد"/>
    <m/>
    <n v="1"/>
    <n v="22"/>
    <n v="20"/>
    <n v="1"/>
    <s v="EE005749966EG"/>
    <s v=""/>
    <s v=""/>
    <s v=""/>
    <s v=""/>
    <s v=""/>
    <s v=""/>
    <s v=""/>
    <x v="4"/>
    <x v="1"/>
    <s v="601023"/>
    <d v="1960-10-23T00:00:00"/>
    <s v="Ashraf "/>
    <n v="56"/>
    <s v="M"/>
    <s v="القاهرة"/>
  </r>
  <r>
    <s v="42757محمد حسن علىmha32158@hotmail.comشــكــوى"/>
    <d v="2017-01-22T00:00:00"/>
    <d v="1899-12-30T17:32:22"/>
    <s v="محمد حسن على"/>
    <s v="Saudi Arabia (‫المملكة العربية السعودية‬‎)"/>
    <s v="mha32158@hotmail.com"/>
    <s v="28611112300991"/>
    <s v="00966569009773"/>
    <s v="شــكــوى"/>
    <m/>
    <n v="1"/>
    <n v="22"/>
    <n v="17"/>
    <n v="1"/>
    <s v="EE024201625SA"/>
    <s v=""/>
    <s v=""/>
    <s v=""/>
    <s v=""/>
    <s v=""/>
    <s v=""/>
    <s v=""/>
    <x v="4"/>
    <x v="4"/>
    <s v="861111"/>
    <d v="1986-11-11T00:00:00"/>
    <s v="محمد "/>
    <n v="30"/>
    <s v="M"/>
    <s v="الفيوم"/>
  </r>
  <r>
    <s v="42757محمد طارق جابرhamoza2008@hotmail.comشــكــوى"/>
    <d v="2017-01-22T00:00:00"/>
    <d v="1899-12-30T16:38:07"/>
    <s v="محمد طارق جابر"/>
    <s v="Egypt (‫مصر‬‎)"/>
    <s v="hamoza2008@hotmail.com"/>
    <s v="29004110201031"/>
    <s v="201009274317"/>
    <s v="شــكــوى"/>
    <m/>
    <n v="1"/>
    <n v="22"/>
    <n v="16"/>
    <n v="1"/>
    <s v=""/>
    <s v=""/>
    <s v=""/>
    <s v=""/>
    <s v=""/>
    <s v=""/>
    <s v=""/>
    <s v=""/>
    <x v="0"/>
    <x v="0"/>
    <s v="900411"/>
    <d v="1990-04-11T00:00:00"/>
    <s v="محمد "/>
    <n v="26"/>
    <s v="M"/>
    <s v="الإسكندرية"/>
  </r>
  <r>
    <s v="42757abdallahdirect1@faragalla.comاستفسار عن مسار الطرد"/>
    <d v="2017-01-22T00:00:00"/>
    <d v="1899-12-30T16:12:53"/>
    <s v="abdallah"/>
    <s v="Egypt (‫مصر‬‎)"/>
    <s v="direct1@faragalla.com"/>
    <s v="293031800256"/>
    <s v="201274932479"/>
    <s v="استفسار عن مسار الطرد"/>
    <m/>
    <n v="1"/>
    <n v="22"/>
    <n v="16"/>
    <n v="1"/>
    <s v="RS741934806NL"/>
    <s v=""/>
    <s v=""/>
    <s v=""/>
    <s v=""/>
    <s v=""/>
    <s v=""/>
    <s v=""/>
    <x v="12"/>
    <x v="12"/>
    <s v=""/>
    <s v=""/>
    <s v="abdallah"/>
    <s v=""/>
    <s v="M"/>
    <s v=""/>
  </r>
  <r>
    <s v="42757Roger rifaatrog_roro3@yahoo.comاستفسار عن مسار الطرد"/>
    <d v="2017-01-22T00:00:00"/>
    <d v="1899-12-30T15:51:26"/>
    <s v="Roger rifaat"/>
    <s v="Egypt (‫مصر‬‎)"/>
    <s v="rog_roro3@yahoo.com"/>
    <s v="28007212400092"/>
    <s v="201201277442"/>
    <s v="استفسار عن مسار الطرد"/>
    <m/>
    <n v="1"/>
    <n v="22"/>
    <n v="15"/>
    <n v="1"/>
    <s v="RF426896308SG"/>
    <s v=""/>
    <s v=""/>
    <s v=""/>
    <s v=""/>
    <s v=""/>
    <s v=""/>
    <s v=""/>
    <x v="8"/>
    <x v="5"/>
    <s v="800721"/>
    <d v="1980-07-21T00:00:00"/>
    <s v="Roger "/>
    <n v="36"/>
    <s v="M"/>
    <s v="المنيا"/>
  </r>
  <r>
    <s v="42757Hossam El-Din Mohamed Abdel Halimhoshalim@eg.ibm.comشــكــوى"/>
    <d v="2017-01-22T00:00:00"/>
    <d v="1899-12-30T15:46:45"/>
    <s v="Hossam El-Din Mohamed Abdel Halim"/>
    <s v="Egypt (‫مصر‬‎)"/>
    <s v="hoshalim@eg.ibm.com"/>
    <s v="28301190100133"/>
    <s v="201000919116"/>
    <s v="شــكــوى"/>
    <m/>
    <n v="1"/>
    <n v="22"/>
    <n v="15"/>
    <n v="1"/>
    <s v="RB133217039SG"/>
    <s v=""/>
    <s v=""/>
    <s v=""/>
    <s v=""/>
    <s v=""/>
    <s v=""/>
    <s v=""/>
    <x v="7"/>
    <x v="5"/>
    <s v="830119"/>
    <d v="1983-01-19T00:00:00"/>
    <s v="Hossam "/>
    <n v="34"/>
    <s v="M"/>
    <s v="القاهرة"/>
  </r>
  <r>
    <s v="42757حسام عبد الحليمSemosoft@gmail.comشــكــوى"/>
    <d v="2017-01-22T00:00:00"/>
    <d v="1899-12-30T15:39:43"/>
    <s v="حسام عبد الحليم"/>
    <s v="Egypt (‫مصر‬‎)"/>
    <s v="Semosoft@gmail.com"/>
    <s v="28301190100133"/>
    <s v="201000919116"/>
    <s v="شــكــوى"/>
    <m/>
    <n v="1"/>
    <n v="22"/>
    <n v="15"/>
    <n v="1"/>
    <s v="RB133217039SG"/>
    <s v=""/>
    <s v=""/>
    <s v=""/>
    <s v=""/>
    <s v=""/>
    <s v=""/>
    <s v=""/>
    <x v="7"/>
    <x v="5"/>
    <s v="830119"/>
    <d v="1983-01-19T00:00:00"/>
    <s v="حسام "/>
    <n v="34"/>
    <s v="M"/>
    <s v="القاهرة"/>
  </r>
  <r>
    <s v="42757islam abdelhadiislam89.sarai@gmail.comاستفسار عن مسار الطرد"/>
    <d v="2017-01-22T00:00:00"/>
    <d v="1899-12-30T15:04:12"/>
    <s v="islam abdelhadi"/>
    <s v="United Arab Emirates (‫الإمارات العربية المتحدة‬‎)"/>
    <s v="islam89.sarai@gmail.com"/>
    <s v=": A07464854"/>
    <s v="00971528920705"/>
    <s v="استفسار عن مسار الطرد"/>
    <m/>
    <n v="1"/>
    <n v="22"/>
    <n v="15"/>
    <n v="1"/>
    <s v="EE007713893EG"/>
    <s v=""/>
    <s v=""/>
    <s v=""/>
    <s v=""/>
    <s v=""/>
    <s v=""/>
    <s v=""/>
    <x v="4"/>
    <x v="1"/>
    <s v=""/>
    <s v=""/>
    <s v="islam "/>
    <s v=""/>
    <s v="M"/>
    <s v=""/>
  </r>
  <r>
    <s v="42757عمرو عبد الجواد محمدamrviber@gmail.comاستفسار عن مسار الطرد"/>
    <d v="2017-01-22T00:00:00"/>
    <d v="1899-12-30T14:14:36"/>
    <s v="عمرو عبد الجواد محمد"/>
    <s v="Egypt (‫مصر‬‎)"/>
    <s v="amrviber@gmail.com"/>
    <s v="28801020103131"/>
    <s v="201212355548"/>
    <s v="استفسار عن مسار الطرد"/>
    <m/>
    <n v="1"/>
    <n v="22"/>
    <n v="14"/>
    <n v="1"/>
    <s v="RR427019559EG"/>
    <s v="RR427018275EG"/>
    <s v=""/>
    <s v=""/>
    <s v=""/>
    <s v=""/>
    <s v=""/>
    <s v=""/>
    <x v="1"/>
    <x v="1"/>
    <s v="880102"/>
    <d v="1988-01-02T00:00:00"/>
    <s v="عمرو "/>
    <n v="29"/>
    <s v="M"/>
    <s v="القاهرة"/>
  </r>
  <r>
    <s v="42757رضوان عبد اللة وردانى سليمadel.rayain@gmail.comاستفسار عن مسار الطرد"/>
    <d v="2017-01-22T00:00:00"/>
    <d v="1899-12-30T14:11:56"/>
    <s v="رضوان عبد اللة وردانى سليم"/>
    <s v="Egypt (‫مصر‬‎)"/>
    <s v="adel.rayain@gmail.com"/>
    <s v="08222700099"/>
    <s v="01026104720"/>
    <s v="استفسار عن مسار الطرد"/>
    <m/>
    <n v="1"/>
    <n v="22"/>
    <n v="14"/>
    <n v="1"/>
    <s v=""/>
    <s v=""/>
    <s v=""/>
    <s v=""/>
    <s v=""/>
    <s v=""/>
    <s v=""/>
    <s v=""/>
    <x v="0"/>
    <x v="0"/>
    <s v=""/>
    <s v=""/>
    <s v="رضوان "/>
    <s v=""/>
    <s v="M"/>
    <s v=""/>
  </r>
  <r>
    <s v="42757محمد غريب عبدهmgh0102229231@hotmail.comاستفسار عن مسار الطرد"/>
    <d v="2017-01-22T00:00:00"/>
    <d v="1899-12-30T13:46:07"/>
    <s v="محمد غريب عبده"/>
    <s v="Egypt (‫مصر‬‎)"/>
    <s v="mgh0102229231@hotmail.com"/>
    <s v="27010041600176"/>
    <s v="01100900801"/>
    <s v="استفسار عن مسار الطرد"/>
    <m/>
    <n v="1"/>
    <n v="22"/>
    <n v="13"/>
    <n v="1"/>
    <s v="RX554992872DE"/>
    <s v=""/>
    <s v=""/>
    <s v=""/>
    <s v=""/>
    <s v=""/>
    <s v=""/>
    <s v=""/>
    <x v="5"/>
    <x v="2"/>
    <s v="701004"/>
    <d v="1970-10-04T00:00:00"/>
    <s v="محمد "/>
    <n v="46"/>
    <s v="M"/>
    <s v="الغربية"/>
  </r>
  <r>
    <s v="42757Karem ElhindyK.elhindy@gmail.comاستفســار عن خدمــة"/>
    <d v="2017-01-22T00:00:00"/>
    <d v="1899-12-30T13:44:51"/>
    <s v="Karem Elhindy"/>
    <s v="Egypt (‫مصر‬‎)"/>
    <s v="K.elhindy@gmail.com"/>
    <s v="28802118800391"/>
    <s v="201009730931"/>
    <s v="استفســار عن خدمــة"/>
    <m/>
    <n v="1"/>
    <n v="22"/>
    <n v="13"/>
    <n v="1"/>
    <s v=""/>
    <s v=""/>
    <s v=""/>
    <s v=""/>
    <s v=""/>
    <s v=""/>
    <s v=""/>
    <s v=""/>
    <x v="0"/>
    <x v="0"/>
    <s v="880211"/>
    <d v="1988-02-11T00:00:00"/>
    <s v="Karem "/>
    <n v="28"/>
    <s v="M"/>
    <s v="خارج الجمهورية"/>
  </r>
  <r>
    <s v="42757حسين محمد جمالasd_pop402@yahoo.comاستفســار عن خدمــة"/>
    <d v="2017-01-22T00:00:00"/>
    <d v="1899-12-30T13:31:51"/>
    <s v="حسين محمد جمال"/>
    <s v="Egypt (‫مصر‬‎)"/>
    <s v="asd_pop402@yahoo.com"/>
    <s v="29507190101335"/>
    <s v="201150727347"/>
    <s v="استفســار عن خدمــة"/>
    <m/>
    <n v="1"/>
    <n v="22"/>
    <n v="13"/>
    <n v="1"/>
    <s v=""/>
    <s v=""/>
    <s v=""/>
    <s v=""/>
    <s v=""/>
    <s v=""/>
    <s v=""/>
    <s v=""/>
    <x v="0"/>
    <x v="0"/>
    <s v="950719"/>
    <d v="1995-07-19T00:00:00"/>
    <s v="حسين "/>
    <n v="21"/>
    <s v="M"/>
    <s v="القاهرة"/>
  </r>
  <r>
    <s v="42757احمد محمد محمودahmed.aransho@gmail.comاستفسار عن مسار الطرد"/>
    <d v="2017-01-22T00:00:00"/>
    <d v="1899-12-30T13:11:58"/>
    <s v="احمد محمد محمود"/>
    <s v="Egypt (‫مصر‬‎)"/>
    <s v="ahmed.aransho@gmail.com"/>
    <s v="29107071600091"/>
    <s v="01270779316"/>
    <s v="استفسار عن مسار الطرد"/>
    <m/>
    <n v="1"/>
    <n v="22"/>
    <n v="13"/>
    <n v="1"/>
    <s v="ee700258978eg"/>
    <s v=""/>
    <s v=""/>
    <s v=""/>
    <s v=""/>
    <s v=""/>
    <s v=""/>
    <s v=""/>
    <x v="4"/>
    <x v="1"/>
    <s v="910707"/>
    <d v="1991-07-07T00:00:00"/>
    <s v="احمد "/>
    <n v="25"/>
    <s v="M"/>
    <s v="الغربية"/>
  </r>
  <r>
    <s v="42757ايليا تاوضروسtawadrouseleya@yahoo.comاستفســار عن خدمــة"/>
    <d v="2017-01-22T00:00:00"/>
    <d v="1899-12-30T13:06:39"/>
    <s v="ايليا تاوضروس"/>
    <s v="Egypt (‫مصر‬‎)"/>
    <s v="tawadrouseleya@yahoo.com"/>
    <s v="24712030100639"/>
    <s v="0201277448690"/>
    <s v="استفســار عن خدمــة"/>
    <m/>
    <n v="1"/>
    <n v="22"/>
    <n v="13"/>
    <n v="1"/>
    <s v=""/>
    <s v=""/>
    <s v=""/>
    <s v=""/>
    <s v=""/>
    <s v=""/>
    <s v=""/>
    <s v=""/>
    <x v="0"/>
    <x v="0"/>
    <s v="471203"/>
    <d v="1947-12-03T00:00:00"/>
    <s v="ايليا "/>
    <n v="69"/>
    <s v="M"/>
    <s v="القاهرة"/>
  </r>
  <r>
    <s v="42757رانيا السيد مجاهدraniaegypt78@yahoo.comشــكــوى"/>
    <d v="2017-01-22T00:00:00"/>
    <d v="1899-12-30T12:46:23"/>
    <s v="رانيا السيد مجاهد"/>
    <s v="Saudi Arabia (‫المملكة العربية السعودية‬‎)"/>
    <s v="raniaegypt78@yahoo.com"/>
    <s v="27802081200069"/>
    <s v="00966543188992"/>
    <s v="شــكــوى"/>
    <m/>
    <n v="1"/>
    <n v="22"/>
    <n v="12"/>
    <n v="1"/>
    <s v="EE010188172EG"/>
    <s v=""/>
    <s v=""/>
    <s v=""/>
    <s v=""/>
    <s v=""/>
    <s v=""/>
    <s v=""/>
    <x v="4"/>
    <x v="1"/>
    <s v="780208"/>
    <d v="1978-02-08T00:00:00"/>
    <s v="رانيا "/>
    <n v="38"/>
    <s v="F"/>
    <s v="الدقهلية"/>
  </r>
  <r>
    <s v="42757احمد ابراهيم خليل عليahmed_khalil8937@yahoo.comاستفسار عن مسار الطرد"/>
    <d v="2017-01-22T00:00:00"/>
    <d v="1899-12-30T12:33:52"/>
    <s v="احمد ابراهيم خليل علي"/>
    <s v="Saudi Arabia (‫المملكة العربية السعودية‬‎)"/>
    <s v="ahmed_khalil8937@yahoo.com"/>
    <s v=": A08991069"/>
    <s v="00966508642352"/>
    <s v="استفسار عن مسار الطرد"/>
    <m/>
    <n v="1"/>
    <n v="22"/>
    <n v="12"/>
    <n v="1"/>
    <s v="EE019852209SA"/>
    <s v=""/>
    <s v=""/>
    <s v=""/>
    <s v=""/>
    <s v=""/>
    <s v=""/>
    <s v=""/>
    <x v="4"/>
    <x v="4"/>
    <s v=""/>
    <s v=""/>
    <s v="احمد "/>
    <s v=""/>
    <s v="M"/>
    <s v=""/>
  </r>
  <r>
    <s v="42757طارق عبد الرازق احمد سويلمtarek_swelm@hotmail.comاستفسار عن مسار الطرد"/>
    <d v="2017-01-22T00:00:00"/>
    <d v="1899-12-30T12:22:56"/>
    <s v="طارق عبد الرازق احمد سويلم"/>
    <s v="Egypt (‫مصر‬‎)"/>
    <s v="tarek_swelm@hotmail.com"/>
    <s v="27709260200977"/>
    <s v="01001547044"/>
    <s v="استفسار عن مسار الطرد"/>
    <m/>
    <n v="1"/>
    <n v="22"/>
    <n v="12"/>
    <n v="1"/>
    <s v="RB138841952SG"/>
    <s v=""/>
    <s v=""/>
    <s v=""/>
    <s v=""/>
    <s v=""/>
    <s v=""/>
    <s v=""/>
    <x v="7"/>
    <x v="5"/>
    <s v="770926"/>
    <d v="1977-09-26T00:00:00"/>
    <s v="طارق "/>
    <n v="39"/>
    <s v="M"/>
    <s v="الإسكندرية"/>
  </r>
  <r>
    <s v="42758منصور شوقي الموقعmohand.moq3@gmail.comاستفسار عن مسار الطرد"/>
    <d v="2017-01-23T00:00:00"/>
    <d v="1899-12-30T12:53:45"/>
    <s v="منصور شوقي الموقع"/>
    <s v="Egypt (‫مصر‬‎)"/>
    <s v="mohand.moq3@gmail.com"/>
    <s v="0112465535"/>
    <s v="01124265535"/>
    <s v="استفسار عن مسار الطرد"/>
    <m/>
    <n v="1"/>
    <n v="23"/>
    <n v="12"/>
    <n v="2"/>
    <s v="EE010442405sy"/>
    <s v=""/>
    <s v=""/>
    <s v=""/>
    <s v=""/>
    <s v=""/>
    <s v=""/>
    <s v=""/>
    <x v="4"/>
    <x v="37"/>
    <s v=""/>
    <s v=""/>
    <s v="منصور "/>
    <s v=""/>
    <s v="M"/>
    <s v=""/>
  </r>
  <r>
    <s v="42758احمد ممدوح احمدahmed.mamdouh.ahmed@gmail.comشــكــوى"/>
    <d v="2017-01-23T00:00:00"/>
    <d v="1899-12-30T12:32:30"/>
    <s v="احمد ممدوح احمد"/>
    <s v="Egypt (‫مصر‬‎)"/>
    <s v="ahmed.mamdouh.ahmed@gmail.com"/>
    <s v="29006170102778"/>
    <s v="00201146215161"/>
    <s v="شــكــوى"/>
    <m/>
    <n v="1"/>
    <n v="23"/>
    <n v="12"/>
    <n v="2"/>
    <s v="EE700278460EG"/>
    <s v=""/>
    <s v=""/>
    <s v=""/>
    <s v=""/>
    <s v=""/>
    <s v=""/>
    <s v=""/>
    <x v="4"/>
    <x v="1"/>
    <s v="900617"/>
    <d v="1990-06-17T00:00:00"/>
    <s v="احمد "/>
    <n v="26"/>
    <s v="M"/>
    <s v="القاهرة"/>
  </r>
  <r>
    <s v="42758محمد ابراهيم المغاوري محمود عمارهMohamedemara21015@gmail.comاستفسار عن مسار الطرد"/>
    <d v="2017-01-23T00:00:00"/>
    <d v="1899-12-30T12:26:39"/>
    <s v="محمد ابراهيم المغاوري محمود عماره"/>
    <s v="Egypt (‫مصر‬‎)"/>
    <s v="Mohamedemara21015@gmail.com"/>
    <s v="28608301201951"/>
    <s v="00201270615252"/>
    <s v="استفسار عن مسار الطرد"/>
    <m/>
    <n v="1"/>
    <n v="23"/>
    <n v="12"/>
    <n v="2"/>
    <s v="EH601658869SA"/>
    <s v=""/>
    <s v=""/>
    <s v=""/>
    <s v=""/>
    <s v=""/>
    <s v=""/>
    <s v=""/>
    <x v="41"/>
    <x v="4"/>
    <s v="860830"/>
    <d v="1986-08-30T00:00:00"/>
    <s v="محمد "/>
    <n v="30"/>
    <s v="M"/>
    <s v="الدقهلية"/>
  </r>
  <r>
    <s v="42758إميل  فتحى جيد حنينemelstarاستفسار عن مسار الطرد"/>
    <d v="2017-01-23T00:00:00"/>
    <d v="1899-12-30T12:21:57"/>
    <s v="إميل  فتحى جيد حنين"/>
    <s v="Egypt (‫مصر‬‎)"/>
    <s v="emelstar"/>
    <s v="28802262500718"/>
    <s v="01229980490"/>
    <s v="استفسار عن مسار الطرد"/>
    <m/>
    <n v="1"/>
    <n v="23"/>
    <n v="12"/>
    <n v="2"/>
    <s v="Cv025236064cz"/>
    <s v=""/>
    <s v=""/>
    <s v=""/>
    <s v=""/>
    <s v=""/>
    <s v=""/>
    <s v=""/>
    <x v="40"/>
    <x v="21"/>
    <s v="880226"/>
    <d v="1988-02-26T00:00:00"/>
    <s v="إميل  "/>
    <n v="28"/>
    <s v="M"/>
    <s v="أسيوط"/>
  </r>
  <r>
    <s v="42758raniaops@rglshipping.comاستفسار عن مسار الطرد"/>
    <d v="2017-01-23T00:00:00"/>
    <d v="1899-12-30T11:53:22"/>
    <s v="rania"/>
    <s v="Egypt (‫مصر‬‎)"/>
    <s v="ops@rglshipping.com"/>
    <s v="2936"/>
    <s v="201000964880"/>
    <s v="استفسار عن مسار الطرد"/>
    <m/>
    <n v="1"/>
    <n v="23"/>
    <n v="11"/>
    <n v="2"/>
    <s v="RJ904328153CN"/>
    <s v=""/>
    <s v=""/>
    <s v=""/>
    <s v=""/>
    <s v=""/>
    <s v=""/>
    <s v=""/>
    <x v="42"/>
    <x v="8"/>
    <s v=""/>
    <s v=""/>
    <s v="rania"/>
    <s v=""/>
    <s v="F"/>
    <s v=""/>
  </r>
  <r>
    <s v="42758محمد فاضل زلابيةmohamed.fadel@outlook.comأخـــــرى"/>
    <d v="2017-01-23T00:00:00"/>
    <d v="1899-12-30T11:44:09"/>
    <s v="محمد فاضل زلابية"/>
    <s v="Egypt (‫مصر‬‎)"/>
    <s v="mohamed.fadel@outlook.com"/>
    <s v="1700695"/>
    <s v="201001831863"/>
    <s v="أخـــــرى"/>
    <m/>
    <n v="1"/>
    <n v="23"/>
    <n v="11"/>
    <n v="2"/>
    <s v="RX553381503DE"/>
    <s v=""/>
    <s v=""/>
    <s v=""/>
    <s v=""/>
    <s v=""/>
    <s v=""/>
    <s v=""/>
    <x v="5"/>
    <x v="2"/>
    <s v=""/>
    <s v=""/>
    <s v="محمد "/>
    <s v=""/>
    <s v="M"/>
    <s v=""/>
  </r>
  <r>
    <s v="42758مختار محمدmokhtar247@gmail.comاستفسار عن مسار الطرد"/>
    <d v="2017-01-23T00:00:00"/>
    <d v="1899-12-30T11:35:45"/>
    <s v="مختار محمد"/>
    <s v="Egypt (‫مصر‬‎)"/>
    <s v="mokhtar247@gmail.com"/>
    <s v="1203692"/>
    <s v="966532336973"/>
    <s v="استفسار عن مسار الطرد"/>
    <m/>
    <n v="1"/>
    <n v="23"/>
    <n v="11"/>
    <n v="2"/>
    <s v=""/>
    <s v=""/>
    <s v=""/>
    <s v=""/>
    <s v=""/>
    <s v=""/>
    <s v=""/>
    <s v=""/>
    <x v="0"/>
    <x v="0"/>
    <s v=""/>
    <s v=""/>
    <s v="مختار "/>
    <s v=""/>
    <s v="M"/>
    <s v=""/>
  </r>
  <r>
    <s v="42758محمد السيد كسيبهmohamed.kesseba@kesseba.comاستفسار فى المبيعات"/>
    <d v="2017-01-23T00:00:00"/>
    <d v="1899-12-30T11:08:04"/>
    <s v="محمد السيد كسيبه"/>
    <s v="Egypt (‫مصر‬‎)"/>
    <s v="mohamed.kesseba@kesseba.com"/>
    <s v=": A09871501"/>
    <s v="201007014355"/>
    <s v="استفسار فى المبيعات"/>
    <m/>
    <n v="1"/>
    <n v="23"/>
    <n v="11"/>
    <n v="2"/>
    <s v=""/>
    <s v=""/>
    <s v=""/>
    <s v=""/>
    <s v=""/>
    <s v=""/>
    <s v=""/>
    <s v=""/>
    <x v="0"/>
    <x v="0"/>
    <s v=""/>
    <s v=""/>
    <s v="محمد "/>
    <s v=""/>
    <s v="M"/>
    <s v=""/>
  </r>
  <r>
    <s v="42758حسين محمد صلاح ابراهيمhessien_mohamd_salah@yahoo.comشــكــوى"/>
    <d v="2017-01-23T00:00:00"/>
    <d v="1899-12-30T10:05:35"/>
    <s v="حسين محمد صلاح ابراهيم"/>
    <s v="Egypt (‫مصر‬‎)"/>
    <s v="hessien_mohamd_salah@yahoo.com"/>
    <s v="28403312500933"/>
    <s v="01098456233"/>
    <s v="شــكــوى"/>
    <m/>
    <n v="1"/>
    <n v="23"/>
    <n v="10"/>
    <n v="2"/>
    <s v=""/>
    <s v=""/>
    <s v=""/>
    <s v=""/>
    <s v=""/>
    <s v=""/>
    <s v=""/>
    <s v=""/>
    <x v="0"/>
    <x v="0"/>
    <s v="840331"/>
    <d v="1984-03-31T00:00:00"/>
    <s v="حسين "/>
    <n v="32"/>
    <s v="M"/>
    <s v="أسيوط"/>
  </r>
  <r>
    <s v="42758Mohammed salahthedarkmanzero@gmail.comاستفســار عن خدمــة"/>
    <d v="2017-01-23T00:00:00"/>
    <d v="1899-12-30T09:50:06"/>
    <s v="Mohammed salah"/>
    <s v="Egypt (‫مصر‬‎)"/>
    <s v="thedarkmanzero@gmail.com"/>
    <s v="29801081600173"/>
    <s v="01153403578"/>
    <s v="استفســار عن خدمــة"/>
    <m/>
    <n v="1"/>
    <n v="23"/>
    <n v="9"/>
    <n v="2"/>
    <s v=""/>
    <s v=""/>
    <s v=""/>
    <s v=""/>
    <s v=""/>
    <s v=""/>
    <s v=""/>
    <s v=""/>
    <x v="0"/>
    <x v="0"/>
    <s v="980108"/>
    <d v="1998-01-08T00:00:00"/>
    <s v="Mohammed "/>
    <n v="19"/>
    <s v="M"/>
    <s v="الغربية"/>
  </r>
  <r>
    <s v="42758محمد وائلengmwael@gmail.comاستفســار عن خدمــة"/>
    <d v="2017-01-23T00:00:00"/>
    <d v="1899-12-30T09:37:15"/>
    <s v="محمد وائل"/>
    <s v="Egypt (‫مصر‬‎)"/>
    <s v="engmwael@gmail.com"/>
    <s v="29412318800371"/>
    <s v="201114147610"/>
    <s v="استفســار عن خدمــة"/>
    <m/>
    <n v="1"/>
    <n v="23"/>
    <n v="9"/>
    <n v="2"/>
    <s v=""/>
    <s v=""/>
    <s v=""/>
    <s v=""/>
    <s v=""/>
    <s v=""/>
    <s v=""/>
    <s v=""/>
    <x v="0"/>
    <x v="0"/>
    <s v="941231"/>
    <d v="1994-12-31T00:00:00"/>
    <s v="محمد "/>
    <n v="22"/>
    <s v="M"/>
    <s v="خارج الجمهورية"/>
  </r>
  <r>
    <s v="42758eslam elsadanyeslam_elsadany2005@hotmail.comاستفسار عن مسار الطرد"/>
    <d v="2017-01-23T00:00:00"/>
    <d v="1899-12-30T04:55:01"/>
    <s v="eslam elsadany"/>
    <s v="Egypt (‫مصر‬‎)"/>
    <s v="eslam_elsadany2005@hotmail.com"/>
    <s v="28409091604433"/>
    <s v="01227679423"/>
    <s v="استفسار عن مسار الطرد"/>
    <m/>
    <n v="1"/>
    <n v="23"/>
    <n v="4"/>
    <n v="2"/>
    <s v="RS701488779NL"/>
    <s v=""/>
    <s v=""/>
    <s v=""/>
    <s v=""/>
    <s v=""/>
    <s v=""/>
    <s v=""/>
    <x v="12"/>
    <x v="12"/>
    <s v="840909"/>
    <d v="1984-09-09T00:00:00"/>
    <s v="eslam "/>
    <n v="32"/>
    <s v="M"/>
    <s v="الغربية"/>
  </r>
  <r>
    <s v="42758محمد سعيد محمدmfdrad@gmail.comاستفسار عن مسار الطرد"/>
    <d v="2017-01-23T00:00:00"/>
    <d v="1899-12-30T03:43:15"/>
    <s v="محمد سعيد محمد"/>
    <s v="Egypt (‫مصر‬‎)"/>
    <s v="mfdrad@gmail.com"/>
    <s v="29801012123916"/>
    <s v="201141173045"/>
    <s v="استفسار عن مسار الطرد"/>
    <m/>
    <n v="1"/>
    <n v="23"/>
    <n v="3"/>
    <n v="2"/>
    <s v="RX560018943DE"/>
    <s v=""/>
    <s v=""/>
    <s v=""/>
    <s v=""/>
    <s v=""/>
    <s v=""/>
    <s v=""/>
    <x v="5"/>
    <x v="2"/>
    <s v="980101"/>
    <d v="1998-01-01T00:00:00"/>
    <s v="محمد "/>
    <n v="19"/>
    <s v="M"/>
    <s v="الجيزة"/>
  </r>
  <r>
    <s v="42758محمد سيد عبد الصبورms3725597@gmail.comشــكــوى"/>
    <d v="2017-01-23T00:00:00"/>
    <d v="1899-12-30T02:28:49"/>
    <s v="محمد سيد عبد الصبور"/>
    <s v="Egypt (‫مصر‬‎)"/>
    <s v="ms3725597@gmail.com"/>
    <s v="29703082500693"/>
    <s v="01115875796"/>
    <s v="شــكــوى"/>
    <m/>
    <n v="1"/>
    <n v="23"/>
    <n v="2"/>
    <n v="2"/>
    <s v="RX558100289DE"/>
    <s v=""/>
    <s v=""/>
    <s v=""/>
    <s v=""/>
    <s v=""/>
    <s v=""/>
    <s v=""/>
    <x v="5"/>
    <x v="2"/>
    <s v="970308"/>
    <d v="1997-03-08T00:00:00"/>
    <s v="محمد "/>
    <n v="19"/>
    <s v="M"/>
    <s v="أسيوط"/>
  </r>
  <r>
    <s v="42758احمد مصطفى ابوالعزمAAZ_FIRST@YAHOO.COMاستفسار فى المبيعات"/>
    <d v="2017-01-23T00:00:00"/>
    <d v="1899-12-30T02:03:54"/>
    <s v="احمد مصطفى ابوالعزم"/>
    <s v="Egypt (‫مصر‬‎)"/>
    <s v="AAZ_FIRST@YAHOO.COM"/>
    <s v="28809191600371"/>
    <s v="201220251895"/>
    <s v="استفسار فى المبيعات"/>
    <m/>
    <n v="1"/>
    <n v="23"/>
    <n v="2"/>
    <n v="2"/>
    <s v=""/>
    <s v=""/>
    <s v=""/>
    <s v=""/>
    <s v=""/>
    <s v=""/>
    <s v=""/>
    <s v=""/>
    <x v="0"/>
    <x v="0"/>
    <s v="880919"/>
    <d v="1988-09-19T00:00:00"/>
    <s v="احمد "/>
    <n v="28"/>
    <s v="M"/>
    <s v="الغربية"/>
  </r>
  <r>
    <s v="42758HatemHatem-999-z@hotmail.comاستفسار عن مسار الطرد"/>
    <d v="2017-01-23T00:00:00"/>
    <d v="1899-12-30T14:09:41"/>
    <s v="Hatem"/>
    <s v="Egypt (‫مصر‬‎)"/>
    <s v="Hatem-999-z@hotmail.com"/>
    <s v="29005158800552"/>
    <s v="201018000957"/>
    <s v="استفسار عن مسار الطرد"/>
    <m/>
    <n v="1"/>
    <n v="23"/>
    <n v="14"/>
    <n v="2"/>
    <s v="Rr239714140eg"/>
    <s v=""/>
    <s v=""/>
    <s v=""/>
    <s v=""/>
    <s v=""/>
    <s v=""/>
    <s v=""/>
    <x v="1"/>
    <x v="1"/>
    <s v="900515"/>
    <d v="1990-05-15T00:00:00"/>
    <s v="Hatem"/>
    <n v="26"/>
    <s v="M"/>
    <s v="خارج الجمهورية"/>
  </r>
  <r>
    <s v="42758أحمد فؤادahmedfouad201173@yahoo.comاستفسار عن مسار الطرد"/>
    <d v="2017-01-23T00:00:00"/>
    <d v="1899-12-30T13:20:07"/>
    <s v="أحمد فؤاد"/>
    <s v="Egypt (‫مصر‬‎)"/>
    <s v="ahmedfouad201173@yahoo.com"/>
    <s v="27311150201133"/>
    <s v="01001696439"/>
    <s v="استفسار عن مسار الطرد"/>
    <m/>
    <n v="1"/>
    <n v="23"/>
    <n v="13"/>
    <n v="2"/>
    <s v="EE700135660EG"/>
    <s v=""/>
    <s v=""/>
    <s v=""/>
    <s v=""/>
    <s v=""/>
    <s v=""/>
    <s v=""/>
    <x v="4"/>
    <x v="1"/>
    <s v="731115"/>
    <d v="1973-11-15T00:00:00"/>
    <s v="أحمد "/>
    <n v="43"/>
    <s v="M"/>
    <s v="الإسكندرية"/>
  </r>
  <r>
    <s v="42758هدى سيد يوسف علىa01124788011@gmail.comاستفسار عن مسار الطرد"/>
    <d v="2017-01-23T00:00:00"/>
    <d v="1899-12-30T13:12:26"/>
    <s v="هدى سيد يوسف على"/>
    <s v="Egypt (‫مصر‬‎)"/>
    <s v="a01124788011@gmail.com"/>
    <s v="27107302500844"/>
    <s v="201115753681"/>
    <s v="استفسار عن مسار الطرد"/>
    <m/>
    <n v="1"/>
    <n v="23"/>
    <n v="13"/>
    <n v="2"/>
    <s v=""/>
    <s v=""/>
    <s v=""/>
    <s v=""/>
    <s v=""/>
    <s v=""/>
    <s v=""/>
    <s v=""/>
    <x v="0"/>
    <x v="0"/>
    <s v="710730"/>
    <d v="1971-07-30T00:00:00"/>
    <s v="هدى "/>
    <n v="45"/>
    <s v="F"/>
    <s v="أسيوط"/>
  </r>
  <r>
    <s v="42758عزوز يوسف محمد البكريazozyousef@yahoo.comاستفسار عن مسار الطرد"/>
    <d v="2017-01-23T00:00:00"/>
    <d v="1899-12-30T13:04:24"/>
    <s v="عزوز يوسف محمد البكري"/>
    <s v="Egypt (‫مصر‬‎)"/>
    <s v="azozyousef@yahoo.com"/>
    <s v="1801098"/>
    <s v="00201092599008"/>
    <s v="استفسار عن مسار الطرد"/>
    <m/>
    <n v="1"/>
    <n v="23"/>
    <n v="13"/>
    <n v="2"/>
    <s v="Ek030800279SA"/>
    <s v=""/>
    <s v=""/>
    <s v=""/>
    <s v=""/>
    <s v=""/>
    <s v=""/>
    <s v=""/>
    <x v="16"/>
    <x v="4"/>
    <s v=""/>
    <s v=""/>
    <s v="عزوز "/>
    <s v=""/>
    <s v="M"/>
    <s v=""/>
  </r>
  <r>
    <s v="42759محمد جمالmoh.gamal84@gmail.comاستفسار عن مسار الطرد"/>
    <d v="2017-01-24T00:00:00"/>
    <d v="1899-12-30T12:05:55"/>
    <s v="محمد جمال"/>
    <s v="Egypt (‫مصر‬‎)"/>
    <s v="moh.gamal84@gmail.com"/>
    <s v="2840429122518"/>
    <s v="01220030939"/>
    <s v="استفسار عن مسار الطرد"/>
    <m/>
    <n v="1"/>
    <n v="24"/>
    <n v="12"/>
    <n v="3"/>
    <s v="RS389795475CN"/>
    <s v=""/>
    <s v=""/>
    <s v=""/>
    <s v=""/>
    <s v=""/>
    <s v=""/>
    <s v=""/>
    <x v="12"/>
    <x v="8"/>
    <s v=""/>
    <s v=""/>
    <s v="محمد "/>
    <s v=""/>
    <s v="M"/>
    <s v=""/>
  </r>
  <r>
    <s v="42759عمرو عبد الجواد محمدamrviber@gmail.comاستفسار عن مسار الطرد"/>
    <d v="2017-01-24T00:00:00"/>
    <d v="1899-12-30T12:05:46"/>
    <s v="عمرو عبد الجواد محمد"/>
    <s v="Egypt (‫مصر‬‎)"/>
    <s v="amrviber@gmail.com"/>
    <s v="28801020103131"/>
    <s v="201212355548"/>
    <s v="استفسار عن مسار الطرد"/>
    <m/>
    <n v="1"/>
    <n v="24"/>
    <n v="12"/>
    <n v="3"/>
    <s v=""/>
    <s v=""/>
    <s v=""/>
    <s v=""/>
    <s v=""/>
    <s v=""/>
    <s v=""/>
    <s v=""/>
    <x v="0"/>
    <x v="0"/>
    <s v="880102"/>
    <d v="1988-01-02T00:00:00"/>
    <s v="عمرو "/>
    <n v="29"/>
    <s v="M"/>
    <s v="القاهرة"/>
  </r>
  <r>
    <s v="42759كريم محمد أبو النصر خليلm.kareim@gmail.comاستفسار عن مسار الطرد"/>
    <d v="2017-01-24T00:00:00"/>
    <d v="1899-12-30T11:53:52"/>
    <s v="كريم محمد أبو النصر خليل"/>
    <s v="Egypt (‫مصر‬‎)"/>
    <s v="m.kareim@gmail.com"/>
    <s v="28811261301737"/>
    <s v="0201005648493"/>
    <s v="استفسار عن مسار الطرد"/>
    <m/>
    <n v="1"/>
    <n v="24"/>
    <n v="11"/>
    <n v="3"/>
    <s v="RN203641247NL"/>
    <s v=""/>
    <s v=""/>
    <s v=""/>
    <s v=""/>
    <s v=""/>
    <s v=""/>
    <s v=""/>
    <x v="28"/>
    <x v="12"/>
    <s v="881126"/>
    <d v="1988-11-26T00:00:00"/>
    <s v="كريم "/>
    <n v="28"/>
    <s v="M"/>
    <s v="الشرقية"/>
  </r>
  <r>
    <s v="42759احمد السعيدelnegmahmed12345@gmail.comشــكــوى"/>
    <d v="2017-01-24T00:00:00"/>
    <d v="1899-12-30T11:23:08"/>
    <s v="احمد السعيد"/>
    <s v="Egypt (‫مصر‬‎)"/>
    <s v="elnegmahmed12345@gmail.com"/>
    <s v="29310011605654"/>
    <s v="01064642477"/>
    <s v="شــكــوى"/>
    <m/>
    <n v="1"/>
    <n v="24"/>
    <n v="11"/>
    <n v="3"/>
    <s v=""/>
    <s v=""/>
    <s v=""/>
    <s v=""/>
    <s v=""/>
    <s v=""/>
    <s v=""/>
    <s v=""/>
    <x v="0"/>
    <x v="0"/>
    <s v="931001"/>
    <d v="1993-10-01T00:00:00"/>
    <s v="احمد "/>
    <n v="23"/>
    <s v="M"/>
    <s v="الغربية"/>
  </r>
  <r>
    <s v="42759احمد فهمي خليل الزرقاsekooahmed@yahoo.comشــكــوى"/>
    <d v="2017-01-24T00:00:00"/>
    <d v="1899-12-30T11:06:45"/>
    <s v="احمد فهمي خليل الزرقا"/>
    <s v="Egypt (‫مصر‬‎)"/>
    <s v="sekooahmed@yahoo.com"/>
    <s v="٢٦٦٠٢١٥١٨٠٣٣١٦"/>
    <s v="00201091305996"/>
    <s v="شــكــوى"/>
    <m/>
    <n v="1"/>
    <n v="24"/>
    <n v="11"/>
    <n v="3"/>
    <s v="RS005824928EG"/>
    <s v=""/>
    <s v=""/>
    <s v=""/>
    <s v=""/>
    <s v=""/>
    <s v=""/>
    <s v=""/>
    <x v="12"/>
    <x v="1"/>
    <s v="٦٦٠٢١٥"/>
    <d v="1966-02-15T00:00:00"/>
    <s v="احمد "/>
    <n v="50"/>
    <s v="M"/>
    <s v="البحيرة"/>
  </r>
  <r>
    <s v="42759Hagar Mohamednewlife.2014@yahoo.comشــكــوى"/>
    <d v="2017-01-24T00:00:00"/>
    <d v="1899-12-30T10:45:55"/>
    <s v="Hagar Mohamed"/>
    <s v="Egypt (‫مصر‬‎)"/>
    <s v="newlife.2014@yahoo.com"/>
    <s v="28808291401743"/>
    <s v="201090606595"/>
    <s v="شــكــوى"/>
    <m/>
    <n v="1"/>
    <n v="24"/>
    <n v="10"/>
    <n v="3"/>
    <s v=""/>
    <s v=""/>
    <s v=""/>
    <s v=""/>
    <s v=""/>
    <s v=""/>
    <s v=""/>
    <s v=""/>
    <x v="0"/>
    <x v="0"/>
    <s v="880829"/>
    <d v="1988-08-29T00:00:00"/>
    <s v="Hagar "/>
    <n v="28"/>
    <s v="F"/>
    <s v="القليوبية"/>
  </r>
  <r>
    <s v="42759احمد حسني حسنsadheart62002@gmail.comاستفسار عن مسار الطرد"/>
    <d v="2017-01-24T00:00:00"/>
    <d v="1899-12-30T09:47:25"/>
    <s v="احمد حسني حسن"/>
    <s v="Egypt (‫مصر‬‎)"/>
    <s v="sadheart62002@gmail.com"/>
    <s v="28207102400614"/>
    <s v="201147685808"/>
    <s v="استفسار عن مسار الطرد"/>
    <m/>
    <n v="1"/>
    <n v="24"/>
    <n v="9"/>
    <n v="3"/>
    <s v="EE007357239EG"/>
    <s v=""/>
    <s v=""/>
    <s v=""/>
    <s v=""/>
    <s v=""/>
    <s v=""/>
    <s v=""/>
    <x v="4"/>
    <x v="1"/>
    <s v="820710"/>
    <d v="1982-07-10T00:00:00"/>
    <s v="احمد "/>
    <n v="34"/>
    <s v="M"/>
    <s v="المنيا"/>
  </r>
  <r>
    <s v="42759اسلام الشرقاويengsharky@gmail.comاستفسار عن مسار الطرد"/>
    <d v="2017-01-24T00:00:00"/>
    <d v="1899-12-30T07:20:18"/>
    <s v="اسلام الشرقاوي"/>
    <s v="Egypt (‫مصر‬‎)"/>
    <s v="engsharky@gmail.com"/>
    <s v="28608028800219"/>
    <s v="201019937278"/>
    <s v="استفسار عن مسار الطرد"/>
    <m/>
    <n v="1"/>
    <n v="24"/>
    <n v="7"/>
    <n v="3"/>
    <s v="RT905974547HK"/>
    <s v=""/>
    <s v=""/>
    <s v=""/>
    <s v=""/>
    <s v=""/>
    <s v=""/>
    <s v=""/>
    <x v="2"/>
    <x v="6"/>
    <s v="860802"/>
    <d v="1986-08-02T00:00:00"/>
    <s v="اسلام "/>
    <n v="30"/>
    <s v="M"/>
    <s v="خارج الجمهورية"/>
  </r>
  <r>
    <s v="42759وائل السعيد محمدledow2012@gmail.comاستفسار عن مسار الطرد"/>
    <d v="2017-01-24T00:00:00"/>
    <d v="1899-12-30T06:42:00"/>
    <s v="وائل السعيد محمد"/>
    <s v="Egypt (‫مصر‬‎)"/>
    <s v="ledow2012@gmail.com"/>
    <s v="28404111202116"/>
    <s v="01004158095"/>
    <s v="استفسار عن مسار الطرد"/>
    <m/>
    <n v="1"/>
    <n v="24"/>
    <n v="6"/>
    <n v="3"/>
    <s v="RR844272273PL"/>
    <s v=""/>
    <s v=""/>
    <s v=""/>
    <s v=""/>
    <s v=""/>
    <s v=""/>
    <s v=""/>
    <x v="1"/>
    <x v="10"/>
    <s v="840411"/>
    <d v="1984-04-11T00:00:00"/>
    <s v="وائل "/>
    <n v="32"/>
    <s v="M"/>
    <s v="الدقهلية"/>
  </r>
  <r>
    <s v="42759Galin Ganchevjh_digtal@163.comشــكــوى"/>
    <d v="2017-01-24T00:00:00"/>
    <d v="1899-12-30T05:03:46"/>
    <s v="Galin Ganchev"/>
    <s v="Egypt (‫مصر‬‎)"/>
    <s v="jh_digtal@163.com"/>
    <s v=": 201061439572"/>
    <s v="201061439572"/>
    <s v="شــكــوى"/>
    <m/>
    <n v="1"/>
    <n v="24"/>
    <n v="5"/>
    <n v="3"/>
    <s v="RG994039988BE"/>
    <s v=""/>
    <s v=""/>
    <s v=""/>
    <s v=""/>
    <s v=""/>
    <s v=""/>
    <s v=""/>
    <x v="29"/>
    <x v="39"/>
    <m/>
    <m/>
    <s v="Galin "/>
    <m/>
    <s v="X"/>
    <m/>
  </r>
  <r>
    <s v="42759مصطفى ابوالقاسم عبدالفتاح حسنadwaamorocco_b767@yahoo.comاستفسار عن مسار الطرد"/>
    <d v="2017-01-24T00:00:00"/>
    <d v="1899-12-30T03:21:04"/>
    <s v="مصطفى ابوالقاسم عبدالفتاح حسن"/>
    <s v="Egypt (‫مصر‬‎)"/>
    <s v="adwaamorocco_b767@yahoo.com"/>
    <s v="28907181403391"/>
    <s v="00201015887007"/>
    <s v="استفسار عن مسار الطرد"/>
    <m/>
    <n v="1"/>
    <n v="24"/>
    <n v="3"/>
    <n v="3"/>
    <s v="EE602075705EG"/>
    <s v=""/>
    <s v=""/>
    <s v=""/>
    <s v=""/>
    <s v=""/>
    <s v=""/>
    <s v=""/>
    <x v="4"/>
    <x v="1"/>
    <s v="890718"/>
    <d v="1989-07-18T00:00:00"/>
    <s v="مصطفى "/>
    <n v="27"/>
    <s v="M"/>
    <s v="القليوبية"/>
  </r>
  <r>
    <s v="42759Karim Farragkfarrag2590@gmail.comاستفسار عن مسار الطرد"/>
    <d v="2017-01-24T00:00:00"/>
    <d v="1899-12-30T01:27:25"/>
    <s v="Karim Farrag"/>
    <s v="Egypt (‫مصر‬‎)"/>
    <s v="kfarrag2590@gmail.com"/>
    <s v="29003252100057"/>
    <s v="01280772033"/>
    <s v="استفسار عن مسار الطرد"/>
    <m/>
    <n v="1"/>
    <n v="24"/>
    <n v="1"/>
    <n v="3"/>
    <s v="RX558490672DE"/>
    <s v=""/>
    <s v=""/>
    <s v=""/>
    <s v=""/>
    <s v=""/>
    <s v=""/>
    <s v=""/>
    <x v="5"/>
    <x v="2"/>
    <s v="900325"/>
    <d v="1990-03-25T00:00:00"/>
    <s v="Karim "/>
    <n v="26"/>
    <s v="M"/>
    <s v="الجيزة"/>
  </r>
  <r>
    <s v="42759هانى عزيز رياضhanyazizriadnakhla@gmail.comاستفسار عن مسار الطرد"/>
    <d v="2017-01-24T00:00:00"/>
    <d v="1899-12-30T00:50:39"/>
    <s v="هانى عزيز رياض"/>
    <s v="Egypt (‫مصر‬‎)"/>
    <s v="hanyazizriadnakhla@gmail.com"/>
    <s v="27202070201694"/>
    <s v="201223436625"/>
    <s v="استفسار عن مسار الطرد"/>
    <m/>
    <n v="1"/>
    <n v="24"/>
    <n v="0"/>
    <n v="3"/>
    <s v="EE700041358EG"/>
    <s v=""/>
    <s v=""/>
    <s v=""/>
    <s v=""/>
    <s v=""/>
    <s v=""/>
    <s v=""/>
    <x v="4"/>
    <x v="1"/>
    <s v="720207"/>
    <d v="1972-02-07T00:00:00"/>
    <s v="هانى "/>
    <n v="44"/>
    <s v="M"/>
    <s v="الإسكندرية"/>
  </r>
  <r>
    <s v="42759حسن مصطفي عبد المجيد عيسويTrancarc@gmail.comاستفسار عن مسار الطرد"/>
    <d v="2017-01-24T00:00:00"/>
    <d v="1899-12-30T00:41:54"/>
    <s v="حسن مصطفي عبد المجيد عيسوي"/>
    <s v="Egypt (‫مصر‬‎)"/>
    <s v="Trancarc@gmail.com"/>
    <s v="28709122104618"/>
    <s v="201000721276"/>
    <s v="استفسار عن مسار الطرد"/>
    <m/>
    <n v="1"/>
    <n v="24"/>
    <n v="0"/>
    <n v="3"/>
    <s v="RX560624130DE"/>
    <s v=""/>
    <s v=""/>
    <s v=""/>
    <s v=""/>
    <s v=""/>
    <s v=""/>
    <s v=""/>
    <x v="5"/>
    <x v="2"/>
    <s v="870912"/>
    <d v="1987-09-12T00:00:00"/>
    <s v="حسن "/>
    <n v="29"/>
    <s v="M"/>
    <s v="الجيزة"/>
  </r>
  <r>
    <s v="42758مصطفي اسماعيلM.mohamed@gmail.comشــكــوى"/>
    <d v="2017-01-23T00:00:00"/>
    <d v="1899-12-30T23:25:50"/>
    <s v="مصطفي اسماعيل"/>
    <s v="Egypt (‫مصر‬‎)"/>
    <s v="M.mohamed@gmail.com"/>
    <s v="28806110104553"/>
    <s v="201069697012"/>
    <s v="شــكــوى"/>
    <m/>
    <n v="1"/>
    <n v="23"/>
    <n v="23"/>
    <n v="2"/>
    <s v=""/>
    <s v=""/>
    <s v=""/>
    <s v=""/>
    <s v=""/>
    <s v=""/>
    <s v=""/>
    <s v=""/>
    <x v="0"/>
    <x v="0"/>
    <s v="880611"/>
    <d v="1988-06-11T00:00:00"/>
    <s v="مصطفي "/>
    <n v="28"/>
    <s v="M"/>
    <s v="القاهرة"/>
  </r>
  <r>
    <s v="42758رائد بدر حسن بدرalshab2002@yahoo.comاستفســار عن خدمــة"/>
    <d v="2017-01-23T00:00:00"/>
    <d v="1899-12-30T22:05:45"/>
    <s v="رائد بدر حسن بدر"/>
    <s v="Egypt (‫مصر‬‎)"/>
    <s v="alshab2002@yahoo.com"/>
    <s v="29210010124356"/>
    <s v="01111473182"/>
    <s v="استفســار عن خدمــة"/>
    <m/>
    <n v="1"/>
    <n v="23"/>
    <n v="22"/>
    <n v="2"/>
    <s v=""/>
    <s v=""/>
    <s v=""/>
    <s v=""/>
    <s v=""/>
    <s v=""/>
    <s v=""/>
    <s v=""/>
    <x v="0"/>
    <x v="0"/>
    <s v="921001"/>
    <d v="1992-10-01T00:00:00"/>
    <s v="رائد "/>
    <n v="24"/>
    <s v="M"/>
    <s v="القاهرة"/>
  </r>
  <r>
    <s v="42758احمد صلاح عارفAhmedsalahareff@gmail.comاستفسار عن مسار الطرد"/>
    <d v="2017-01-23T00:00:00"/>
    <d v="1899-12-30T21:54:44"/>
    <s v="احمد صلاح عارف"/>
    <s v="Egypt (‫مصر‬‎)"/>
    <s v="Ahmedsalahareff@gmail.com"/>
    <s v="29512161200191"/>
    <s v="02001095501252"/>
    <s v="استفسار عن مسار الطرد"/>
    <m/>
    <n v="1"/>
    <n v="23"/>
    <n v="21"/>
    <n v="2"/>
    <s v="ee602021000eg"/>
    <s v=""/>
    <s v=""/>
    <s v=""/>
    <s v=""/>
    <s v=""/>
    <s v=""/>
    <s v=""/>
    <x v="4"/>
    <x v="1"/>
    <s v="951216"/>
    <d v="1995-12-16T00:00:00"/>
    <s v="احمد "/>
    <n v="21"/>
    <s v="M"/>
    <s v="الدقهلية"/>
  </r>
  <r>
    <s v="42758علي محمد بكتاش احمدAliboktash@hotmail.comاستفسار عن مسار الطرد"/>
    <d v="2017-01-23T00:00:00"/>
    <d v="1899-12-30T19:34:32"/>
    <s v="علي محمد بكتاش احمد"/>
    <s v="Egypt (‫مصر‬‎)"/>
    <s v="Aliboktash@hotmail.com"/>
    <s v="28610272701855"/>
    <s v="201000602291"/>
    <s v="استفسار عن مسار الطرد"/>
    <m/>
    <n v="1"/>
    <n v="23"/>
    <n v="19"/>
    <n v="2"/>
    <s v="CL632504893DE"/>
    <s v=""/>
    <s v=""/>
    <s v=""/>
    <s v=""/>
    <s v=""/>
    <s v=""/>
    <s v=""/>
    <x v="26"/>
    <x v="2"/>
    <s v="861027"/>
    <d v="1986-10-27T00:00:00"/>
    <s v="علي "/>
    <n v="30"/>
    <s v="M"/>
    <s v="قنا"/>
  </r>
  <r>
    <s v="42764Fatma ibrahim mohammed alimohammed.fatma20@yahoo.comاستفســار عن خدمــة"/>
    <d v="2017-01-29T00:00:00"/>
    <d v="1899-12-30T10:50:55"/>
    <s v="Fatma ibrahim mohammed ali"/>
    <s v="Egypt (‫مصر‬‎)"/>
    <s v="mohammed.fatma20@yahoo.com"/>
    <s v="2921212030201261"/>
    <s v="201279679790"/>
    <s v="استفســار عن خدمــة"/>
    <m/>
    <n v="1"/>
    <n v="29"/>
    <n v="10"/>
    <n v="1"/>
    <s v=""/>
    <s v=""/>
    <s v=""/>
    <s v=""/>
    <s v=""/>
    <s v=""/>
    <s v=""/>
    <s v=""/>
    <x v="0"/>
    <x v="0"/>
    <s v=""/>
    <s v=""/>
    <s v="Fatma "/>
    <s v=""/>
    <s v="F"/>
    <s v=""/>
  </r>
  <r>
    <s v="42764شركة سمارت سيستمزfinance@smartsystms-eg.comاستفسار عن مسار الطرد"/>
    <d v="2017-01-29T00:00:00"/>
    <d v="1899-12-30T10:41:46"/>
    <s v="شركة سمارت سيستمز"/>
    <s v="Egypt (‫مصر‬‎)"/>
    <s v="finance@smartsystms-eg.com"/>
    <s v="28612022100034"/>
    <s v="201010073573"/>
    <s v="استفسار عن مسار الطرد"/>
    <m/>
    <n v="1"/>
    <n v="29"/>
    <n v="10"/>
    <n v="1"/>
    <s v="EE700321185EG"/>
    <s v=""/>
    <s v=""/>
    <s v=""/>
    <s v=""/>
    <s v=""/>
    <s v=""/>
    <s v=""/>
    <x v="4"/>
    <x v="1"/>
    <s v="861202"/>
    <d v="1986-12-02T00:00:00"/>
    <s v="شركة "/>
    <n v="30"/>
    <s v="M"/>
    <s v="الجيزة"/>
  </r>
  <r>
    <s v="42764باسل محمد إسماعيلbassel.ismail@khalda-eg.comشــكــوى"/>
    <d v="2017-01-29T00:00:00"/>
    <d v="1899-12-30T10:35:17"/>
    <s v="باسل محمد إسماعيل"/>
    <s v="Egypt (‫مصر‬‎)"/>
    <s v="bassel.ismail@khalda-eg.com"/>
    <s v="26711120103115"/>
    <s v="201223955332"/>
    <s v="شــكــوى"/>
    <m/>
    <n v="1"/>
    <n v="29"/>
    <n v="10"/>
    <n v="1"/>
    <s v="RZ274354332GB"/>
    <s v=""/>
    <s v=""/>
    <s v=""/>
    <s v=""/>
    <s v=""/>
    <s v=""/>
    <s v=""/>
    <x v="43"/>
    <x v="11"/>
    <s v="671112"/>
    <d v="1967-11-12T00:00:00"/>
    <s v="باسل "/>
    <n v="49"/>
    <s v="M"/>
    <s v="القاهرة"/>
  </r>
  <r>
    <s v="42764Hossam Sayed Dessoukyhossam.sayed.desouky@gmail.comاستفسار عن مسار الطرد"/>
    <d v="2017-01-29T00:00:00"/>
    <d v="1899-12-30T10:17:44"/>
    <s v="Hossam Sayed Dessouky"/>
    <s v="Egypt (‫مصر‬‎)"/>
    <s v="hossam.sayed.desouky@gmail.com"/>
    <s v="29011061900153"/>
    <s v="201222833563"/>
    <s v="استفسار عن مسار الطرد"/>
    <m/>
    <n v="1"/>
    <n v="29"/>
    <n v="10"/>
    <n v="1"/>
    <s v="RE463032748SE"/>
    <s v=""/>
    <s v=""/>
    <s v=""/>
    <s v=""/>
    <s v=""/>
    <s v=""/>
    <s v=""/>
    <x v="17"/>
    <x v="17"/>
    <s v="901106"/>
    <d v="1990-11-06T00:00:00"/>
    <s v="Hossam "/>
    <n v="26"/>
    <s v="M"/>
    <s v="الإسماعيلية"/>
  </r>
  <r>
    <s v="42764صلاح محمد مهدي نصارsmmnka@yahoo.comاستفسار عن مسار الطرد"/>
    <d v="2017-01-29T00:00:00"/>
    <d v="1899-12-30T10:11:55"/>
    <s v="صلاح محمد مهدي نصار"/>
    <s v="Egypt (‫مصر‬‎)"/>
    <s v="smmnka@yahoo.com"/>
    <s v="27403281402632"/>
    <s v=" 01004436166"/>
    <s v="استفسار عن مسار الطرد"/>
    <m/>
    <n v="1"/>
    <n v="29"/>
    <n v="10"/>
    <n v="1"/>
    <s v=""/>
    <s v=""/>
    <s v=""/>
    <s v=""/>
    <s v=""/>
    <s v=""/>
    <s v=""/>
    <s v=""/>
    <x v="0"/>
    <x v="0"/>
    <s v="740328"/>
    <d v="1974-03-28T00:00:00"/>
    <s v="صلاح "/>
    <n v="42"/>
    <s v="M"/>
    <s v="القليوبية"/>
  </r>
  <r>
    <s v="42764dr mohamed eletrebiallimm@gmail.comاستفسار عن مسار الطرد"/>
    <d v="2017-01-29T00:00:00"/>
    <d v="1899-12-30T08:08:40"/>
    <s v="dr mohamed eletrebi"/>
    <s v="Egypt (‫مصر‬‎)"/>
    <s v="allimm@gmail.com"/>
    <s v="25611031202152"/>
    <s v="0201005309538"/>
    <s v="استفسار عن مسار الطرد"/>
    <m/>
    <n v="1"/>
    <n v="29"/>
    <n v="8"/>
    <n v="1"/>
    <s v=""/>
    <s v=""/>
    <s v=""/>
    <s v=""/>
    <s v=""/>
    <s v=""/>
    <s v=""/>
    <s v=""/>
    <x v="0"/>
    <x v="0"/>
    <s v="561103"/>
    <d v="1956-11-03T00:00:00"/>
    <s v="dr "/>
    <n v="60"/>
    <s v="M"/>
    <s v="الدقهلية"/>
  </r>
  <r>
    <s v="42764أحمد محمد عبد العزيز الصرويamsarawy@yahoo.comاستفسار عن مسار الطرد"/>
    <d v="2017-01-29T00:00:00"/>
    <d v="1899-12-30T07:32:57"/>
    <s v="أحمد محمد عبد العزيز الصروي"/>
    <s v="Taiwan (台灣)"/>
    <s v="amsarawy@yahoo.com"/>
    <s v="27905182102096"/>
    <s v="+886979009170"/>
    <s v="استفسار عن مسار الطرد"/>
    <m/>
    <n v="1"/>
    <n v="29"/>
    <n v="7"/>
    <n v="1"/>
    <s v="EE754676310TW"/>
    <s v=""/>
    <s v=""/>
    <s v=""/>
    <s v=""/>
    <s v=""/>
    <s v=""/>
    <s v=""/>
    <x v="4"/>
    <x v="40"/>
    <s v="790518"/>
    <d v="1979-05-18T00:00:00"/>
    <s v="أحمد "/>
    <n v="37"/>
    <s v="M"/>
    <s v="الجيزة"/>
  </r>
  <r>
    <s v="42764ايمانEmannabil59@gmail.comاستفسار عن مسار الطرد"/>
    <d v="2017-01-29T00:00:00"/>
    <d v="1899-12-30T06:35:46"/>
    <s v="ايمان"/>
    <s v="Egypt (‫مصر‬‎)"/>
    <s v="Emannabil59@gmail.com"/>
    <s v="29505011213824"/>
    <s v="2001012510041+"/>
    <s v="استفسار عن مسار الطرد"/>
    <m/>
    <n v="1"/>
    <n v="29"/>
    <n v="6"/>
    <n v="1"/>
    <s v=""/>
    <s v=""/>
    <s v=""/>
    <s v=""/>
    <s v=""/>
    <s v=""/>
    <s v=""/>
    <s v=""/>
    <x v="0"/>
    <x v="0"/>
    <s v="950501"/>
    <d v="1995-05-01T00:00:00"/>
    <s v="ايمان"/>
    <n v="21"/>
    <s v="F"/>
    <s v="الدقهلية"/>
  </r>
  <r>
    <s v="42764maher fouadmahermorkos22@yahoo.comاستفســار عن خدمــة"/>
    <d v="2017-01-29T00:00:00"/>
    <d v="1899-12-30T05:17:36"/>
    <s v="maher fouad"/>
    <s v="Canada"/>
    <s v="mahermorkos22@yahoo.com"/>
    <s v=": A02644012"/>
    <s v="0016477700812"/>
    <s v="استفســار عن خدمــة"/>
    <m/>
    <n v="1"/>
    <n v="29"/>
    <n v="5"/>
    <n v="1"/>
    <s v=""/>
    <s v=""/>
    <s v=""/>
    <s v=""/>
    <s v=""/>
    <s v=""/>
    <s v=""/>
    <s v=""/>
    <x v="0"/>
    <x v="0"/>
    <s v=""/>
    <s v=""/>
    <s v="maher "/>
    <s v=""/>
    <s v="M"/>
    <s v=""/>
  </r>
  <r>
    <s v="42763Amr Hassan Ahmedmostafahasan29311@gmail.comاستفسار عن مسار الطرد"/>
    <d v="2017-01-28T00:00:00"/>
    <d v="1899-12-30T21:27:29"/>
    <s v="Amr Hassan Ahmed"/>
    <s v="Egypt (‫مصر‬‎)"/>
    <s v="mostafahasan29311@gmail.com"/>
    <s v="29003210103455"/>
    <s v="201228252881"/>
    <s v="استفسار عن مسار الطرد"/>
    <m/>
    <n v="1"/>
    <n v="28"/>
    <n v="21"/>
    <n v="7"/>
    <s v="RP423897180SG"/>
    <s v="RS733710660NL"/>
    <s v=""/>
    <s v=""/>
    <s v=""/>
    <s v=""/>
    <s v=""/>
    <s v=""/>
    <x v="44"/>
    <x v="5"/>
    <s v="900321"/>
    <d v="1990-03-21T00:00:00"/>
    <s v="Amr "/>
    <n v="26"/>
    <s v="M"/>
    <s v="القاهرة"/>
  </r>
  <r>
    <s v="42763احمد حمدىa_h988@hotmail.comاستفســار عن خدمــة"/>
    <d v="2017-01-28T00:00:00"/>
    <d v="1899-12-30T20:06:44"/>
    <s v="احمد حمدى"/>
    <s v="Egypt (‫مصر‬‎)"/>
    <s v="a_h988@hotmail.com"/>
    <s v="28708081805537"/>
    <s v="01226012595"/>
    <s v="استفســار عن خدمــة"/>
    <m/>
    <n v="1"/>
    <n v="28"/>
    <n v="20"/>
    <n v="7"/>
    <s v=""/>
    <s v=""/>
    <s v=""/>
    <s v=""/>
    <s v=""/>
    <s v=""/>
    <s v=""/>
    <s v=""/>
    <x v="0"/>
    <x v="0"/>
    <s v="870808"/>
    <d v="1987-08-08T00:00:00"/>
    <s v="احمد "/>
    <n v="29"/>
    <s v="M"/>
    <s v="البحيرة"/>
  </r>
  <r>
    <s v="42763عمرو محمد ابو الفتوحamroalmoghane92@gmail.comاستفســار عن خدمــة"/>
    <d v="2017-01-28T00:00:00"/>
    <d v="1899-12-30T18:51:16"/>
    <s v="عمرو محمد ابو الفتوح"/>
    <s v="Egypt (‫مصر‬‎)"/>
    <s v="amroalmoghane92@gmail.com"/>
    <s v="28203050101499"/>
    <s v="201014656443"/>
    <s v="استفســار عن خدمــة"/>
    <m/>
    <n v="1"/>
    <n v="28"/>
    <n v="18"/>
    <n v="7"/>
    <s v=""/>
    <s v=""/>
    <s v=""/>
    <s v=""/>
    <s v=""/>
    <s v=""/>
    <s v=""/>
    <s v=""/>
    <x v="0"/>
    <x v="0"/>
    <s v="820305"/>
    <d v="1982-03-05T00:00:00"/>
    <s v="عمرو "/>
    <n v="34"/>
    <s v="M"/>
    <s v="القاهرة"/>
  </r>
  <r>
    <s v="42763حسنى محمد احمد الماحىmhosni341@gmail.comشــكــوى"/>
    <d v="2017-01-28T00:00:00"/>
    <d v="1899-12-30T18:28:44"/>
    <s v="حسنى محمد احمد الماحى"/>
    <s v="Egypt (‫مصر‬‎)"/>
    <s v="mhosni341@gmail.com"/>
    <s v="26903081701995"/>
    <s v="201147904458"/>
    <s v="شــكــوى"/>
    <m/>
    <n v="1"/>
    <n v="28"/>
    <n v="18"/>
    <n v="7"/>
    <s v=""/>
    <s v=""/>
    <s v=""/>
    <s v=""/>
    <s v=""/>
    <s v=""/>
    <s v=""/>
    <s v=""/>
    <x v="0"/>
    <x v="0"/>
    <s v="690308"/>
    <d v="1969-03-08T00:00:00"/>
    <s v="حسنى "/>
    <n v="47"/>
    <s v="M"/>
    <s v="المنوفية"/>
  </r>
  <r>
    <s v="42763هشام  فاروقheshamfarouk2222@yahoo.comاستفسار عن مسار الطرد"/>
    <d v="2017-01-28T00:00:00"/>
    <d v="1899-12-30T16:12:04"/>
    <s v="هشام  فاروق"/>
    <s v="Egypt (‫مصر‬‎)"/>
    <s v="heshamfarouk2222@yahoo.com"/>
    <s v="26301071400571"/>
    <s v="010013v69954"/>
    <s v="استفسار عن مسار الطرد"/>
    <m/>
    <n v="1"/>
    <n v="28"/>
    <n v="16"/>
    <n v="7"/>
    <s v=""/>
    <s v=""/>
    <s v=""/>
    <s v=""/>
    <s v=""/>
    <s v=""/>
    <s v=""/>
    <s v=""/>
    <x v="0"/>
    <x v="0"/>
    <s v="630107"/>
    <d v="1963-01-07T00:00:00"/>
    <s v="هشام  "/>
    <n v="54"/>
    <s v="M"/>
    <s v="القليوبية"/>
  </r>
  <r>
    <s v="42763اية محمد محمد حسينhamada.eltete88@gmail.comشــكــوى"/>
    <d v="2017-01-28T00:00:00"/>
    <d v="1899-12-30T16:01:35"/>
    <s v="اية محمد محمد حسين"/>
    <s v="Egypt (‫مصر‬‎)"/>
    <s v="hamada.eltete88@gmail.com"/>
    <s v="29201010218505"/>
    <s v="01206454712 &amp; 01127973944"/>
    <s v="شــكــوى"/>
    <m/>
    <n v="1"/>
    <n v="28"/>
    <n v="16"/>
    <n v="7"/>
    <s v=""/>
    <s v=""/>
    <s v=""/>
    <s v=""/>
    <s v=""/>
    <s v=""/>
    <s v=""/>
    <s v=""/>
    <x v="0"/>
    <x v="0"/>
    <s v="920101"/>
    <d v="1992-01-01T00:00:00"/>
    <s v="اية "/>
    <n v="25"/>
    <s v="F"/>
    <s v="الإسكندرية"/>
  </r>
  <r>
    <s v="42763ابراهيم كمال ابراهيم رجبibrahim_ragab12@hotmail.comاستفسار عن مسار الطرد"/>
    <d v="2017-01-28T00:00:00"/>
    <d v="1899-12-30T14:54:32"/>
    <s v="ابراهيم كمال ابراهيم رجب"/>
    <s v="Egypt (‫مصر‬‎)"/>
    <s v="ibrahim_ragab12@hotmail.com"/>
    <s v="26402020200218"/>
    <s v="201143592374"/>
    <s v="استفسار عن مسار الطرد"/>
    <m/>
    <n v="1"/>
    <n v="28"/>
    <n v="14"/>
    <n v="7"/>
    <s v="RR445057505EG"/>
    <s v=""/>
    <s v=""/>
    <s v=""/>
    <s v=""/>
    <s v=""/>
    <s v=""/>
    <s v=""/>
    <x v="1"/>
    <x v="1"/>
    <s v="640202"/>
    <d v="1964-02-02T00:00:00"/>
    <s v="ابراهيم "/>
    <n v="52"/>
    <s v="M"/>
    <s v="الإسكندرية"/>
  </r>
  <r>
    <s v="42763محمد نجاح حسن احمد عفيفيMohamed_afifi88@ymail.comاستفســار عن خدمــة"/>
    <d v="2017-01-28T00:00:00"/>
    <d v="1899-12-30T14:07:31"/>
    <s v="محمد نجاح حسن احمد عفيفي"/>
    <s v="Egypt (‫مصر‬‎)"/>
    <s v="Mohamed_afifi88@ymail.com"/>
    <s v="28811251900195"/>
    <s v="00201007334878"/>
    <s v="استفســار عن خدمــة"/>
    <m/>
    <n v="1"/>
    <n v="28"/>
    <n v="14"/>
    <n v="7"/>
    <s v=""/>
    <s v=""/>
    <s v=""/>
    <s v=""/>
    <s v=""/>
    <s v=""/>
    <s v=""/>
    <s v=""/>
    <x v="0"/>
    <x v="0"/>
    <s v="881125"/>
    <d v="1988-11-25T00:00:00"/>
    <s v="محمد "/>
    <n v="28"/>
    <s v="M"/>
    <s v="الإسماعيلية"/>
  </r>
  <r>
    <s v="42763Melad shafikMldhanna@yahoo.comاستفسار عن مسار الطرد"/>
    <d v="2017-01-28T00:00:00"/>
    <d v="1899-12-30T12:51:23"/>
    <s v="Melad shafik"/>
    <s v="Egypt (‫مصر‬‎)"/>
    <s v="Mldhanna@yahoo.com"/>
    <s v="24606092600757"/>
    <s v="2001004115764"/>
    <s v="استفسار عن مسار الطرد"/>
    <m/>
    <n v="1"/>
    <n v="28"/>
    <n v="12"/>
    <n v="7"/>
    <s v="EE700394559EG"/>
    <s v=""/>
    <s v=""/>
    <s v=""/>
    <s v=""/>
    <s v=""/>
    <s v=""/>
    <s v=""/>
    <x v="4"/>
    <x v="1"/>
    <s v="460609"/>
    <d v="1946-06-09T00:00:00"/>
    <s v="Melad "/>
    <n v="70"/>
    <s v="M"/>
    <s v="سوهاج"/>
  </r>
  <r>
    <s v="42763محمد حسن علىmha32158@hotmail.comاستفسار عن مسار الطرد"/>
    <d v="2017-01-28T00:00:00"/>
    <d v="1899-12-30T10:40:56"/>
    <s v="محمد حسن على"/>
    <s v="Saudi Arabia (‫المملكة العربية السعودية‬‎)"/>
    <s v="mha32158@hotmail.com"/>
    <s v="28611112300991"/>
    <s v="00966569009773"/>
    <s v="استفسار عن مسار الطرد"/>
    <m/>
    <n v="1"/>
    <n v="28"/>
    <n v="10"/>
    <n v="7"/>
    <s v="EE024201625SA"/>
    <s v=""/>
    <s v=""/>
    <s v=""/>
    <s v=""/>
    <s v=""/>
    <s v=""/>
    <s v=""/>
    <x v="4"/>
    <x v="4"/>
    <s v="861111"/>
    <d v="1986-11-11T00:00:00"/>
    <s v="محمد "/>
    <n v="30"/>
    <s v="M"/>
    <s v="الفيوم"/>
  </r>
  <r>
    <s v="42763عمرو عبد الجواد محمدamrviber@gmail.comاستفسار عن مسار الطرد"/>
    <d v="2017-01-28T00:00:00"/>
    <d v="1899-12-30T09:47:12"/>
    <s v="عمرو عبد الجواد محمد"/>
    <s v="Egypt (‫مصر‬‎)"/>
    <s v="amrviber@gmail.com"/>
    <s v="28801020103131"/>
    <s v="201212355548"/>
    <s v="استفسار عن مسار الطرد"/>
    <m/>
    <n v="1"/>
    <n v="28"/>
    <n v="9"/>
    <n v="7"/>
    <s v=""/>
    <s v=""/>
    <s v=""/>
    <s v=""/>
    <s v=""/>
    <s v=""/>
    <s v=""/>
    <s v=""/>
    <x v="0"/>
    <x v="0"/>
    <s v="880102"/>
    <d v="1988-01-02T00:00:00"/>
    <s v="عمرو "/>
    <n v="29"/>
    <s v="M"/>
    <s v="القاهرة"/>
  </r>
  <r>
    <s v="42763عامر فتحيamerfathi123@gmail.comاستفسار عن مسار الطرد"/>
    <d v="2017-01-28T00:00:00"/>
    <d v="1899-12-30T00:29:40"/>
    <s v="عامر فتحي"/>
    <s v="Egypt (‫مصر‬‎)"/>
    <s v="amerfathi123@gmail.com"/>
    <s v="29310202404519"/>
    <s v="201229472769"/>
    <s v="استفسار عن مسار الطرد"/>
    <m/>
    <n v="1"/>
    <n v="28"/>
    <n v="0"/>
    <n v="7"/>
    <s v="RX560524105DE"/>
    <s v=""/>
    <s v=""/>
    <s v=""/>
    <s v=""/>
    <s v=""/>
    <s v=""/>
    <s v=""/>
    <x v="5"/>
    <x v="2"/>
    <s v="931020"/>
    <d v="1993-10-20T00:00:00"/>
    <s v="عامر "/>
    <n v="23"/>
    <s v="M"/>
    <s v="المنيا"/>
  </r>
  <r>
    <s v="42762ريهام نسيم عبد الحيJannaaquamarine17112009@gmail.comاستفسار عن مسار الطرد"/>
    <d v="2017-01-27T00:00:00"/>
    <d v="1899-12-30T23:09:37"/>
    <s v="ريهام نسيم عبد الحي"/>
    <s v="Saudi Arabia (‫المملكة العربية السعودية‬‎)"/>
    <s v="Jannaaquamarine17112009@gmail.com"/>
    <s v=": A13192755"/>
    <s v="00966506462950"/>
    <s v="استفسار عن مسار الطرد"/>
    <m/>
    <n v="1"/>
    <n v="27"/>
    <n v="23"/>
    <n v="6"/>
    <s v="EE700235257EG"/>
    <s v=""/>
    <s v=""/>
    <s v=""/>
    <s v=""/>
    <s v=""/>
    <s v=""/>
    <s v=""/>
    <x v="4"/>
    <x v="1"/>
    <s v=""/>
    <s v=""/>
    <s v="ريهام "/>
    <s v=""/>
    <s v="F"/>
    <s v=""/>
  </r>
  <r>
    <s v="42764محمد فوزي معوضShadowcoder2@gmail.comاستفسار عن مسار الطرد"/>
    <d v="2017-01-29T00:00:00"/>
    <d v="1899-12-30T11:54:55"/>
    <s v="محمد فوزي معوض"/>
    <s v="Egypt (‫مصر‬‎)"/>
    <s v="Shadowcoder2@gmail.com"/>
    <s v="29408110103733"/>
    <s v="201124570732"/>
    <s v="استفسار عن مسار الطرد"/>
    <m/>
    <n v="1"/>
    <n v="29"/>
    <n v="11"/>
    <n v="1"/>
    <s v="EE700399105EG"/>
    <s v=""/>
    <s v=""/>
    <s v=""/>
    <s v=""/>
    <s v=""/>
    <s v=""/>
    <s v=""/>
    <x v="4"/>
    <x v="1"/>
    <s v="940811"/>
    <d v="1994-08-11T00:00:00"/>
    <s v="محمد "/>
    <n v="22"/>
    <s v="M"/>
    <s v="القاهرة"/>
  </r>
  <r>
    <s v="42764سوزان نبيل عوض الله جرجسmamasozy123@yahoo.comشــكــوى"/>
    <d v="2017-01-29T00:00:00"/>
    <d v="1899-12-30T11:28:58"/>
    <s v="سوزان نبيل عوض الله جرجس"/>
    <s v="Egypt (‫مصر‬‎)"/>
    <s v="mamasozy123@yahoo.com"/>
    <s v="28701041201146"/>
    <s v="201222781581"/>
    <s v="شــكــوى"/>
    <m/>
    <n v="1"/>
    <n v="29"/>
    <n v="11"/>
    <n v="1"/>
    <s v=""/>
    <s v=""/>
    <s v=""/>
    <s v=""/>
    <s v=""/>
    <s v=""/>
    <s v=""/>
    <s v=""/>
    <x v="0"/>
    <x v="0"/>
    <s v="870104"/>
    <d v="1987-01-04T00:00:00"/>
    <s v="سوزان "/>
    <n v="30"/>
    <s v="F"/>
    <s v="الدقهلية"/>
  </r>
  <r>
    <s v="42758Islam Ibrahim Abdelhamidislamibrahim51@gmail.comشــكــوى"/>
    <d v="2017-01-23T00:00:00"/>
    <d v="1899-12-30T18:25:40"/>
    <s v="Islam Ibrahim Abdelhamid"/>
    <s v="Egypt (‫مصر‬‎)"/>
    <s v="islamibrahim51@gmail.com"/>
    <s v="28911200400231"/>
    <s v="01224109495"/>
    <s v="شــكــوى"/>
    <m/>
    <n v="1"/>
    <n v="23"/>
    <n v="18"/>
    <n v="2"/>
    <s v="EE700260279EG"/>
    <s v=""/>
    <s v=""/>
    <s v=""/>
    <s v=""/>
    <s v=""/>
    <s v=""/>
    <s v=""/>
    <x v="4"/>
    <x v="1"/>
    <s v="891120"/>
    <d v="1989-11-20T00:00:00"/>
    <s v="Islam "/>
    <n v="27"/>
    <s v="M"/>
    <s v="السويس"/>
  </r>
  <r>
    <s v="42758أحمد عبد التواب علىahmed_tawab72@yahoo.comاستفسار عن مسار الطرد"/>
    <d v="2017-01-23T00:00:00"/>
    <d v="1899-12-30T16:52:46"/>
    <s v="أحمد عبد التواب على"/>
    <s v="Egypt (‫مصر‬‎)"/>
    <s v="ahmed_tawab72@yahoo.com"/>
    <s v="272112888114"/>
    <s v="01019603880"/>
    <s v="استفسار عن مسار الطرد"/>
    <m/>
    <n v="1"/>
    <n v="23"/>
    <n v="16"/>
    <n v="2"/>
    <s v="RR042173673BA"/>
    <s v=""/>
    <s v=""/>
    <s v=""/>
    <s v=""/>
    <s v=""/>
    <s v=""/>
    <s v=""/>
    <x v="1"/>
    <x v="41"/>
    <s v=""/>
    <s v=""/>
    <s v="أحمد "/>
    <s v=""/>
    <s v="M"/>
    <s v=""/>
  </r>
  <r>
    <s v="42758احمد قاعود عبد اللطيفheder4442@gmail.comأخـــــرى"/>
    <d v="2017-01-23T00:00:00"/>
    <d v="1899-12-30T16:27:41"/>
    <s v="احمد قاعود عبد اللطيف"/>
    <s v="Egypt (‫مصر‬‎)"/>
    <s v="heder4442@gmail.com"/>
    <s v="29409160203956"/>
    <s v="201061017152"/>
    <s v="أخـــــرى"/>
    <m/>
    <n v="1"/>
    <n v="23"/>
    <n v="16"/>
    <n v="2"/>
    <s v=""/>
    <s v=""/>
    <s v=""/>
    <s v=""/>
    <s v=""/>
    <s v=""/>
    <s v=""/>
    <s v=""/>
    <x v="0"/>
    <x v="0"/>
    <s v="940916"/>
    <d v="1994-09-16T00:00:00"/>
    <s v="احمد "/>
    <n v="22"/>
    <s v="M"/>
    <s v="الإسكندرية"/>
  </r>
  <r>
    <s v="42758مروه سعيد زكي البكلLonly_rose81@hotmail.comشــكــوى"/>
    <d v="2017-01-23T00:00:00"/>
    <d v="1899-12-30T15:26:05"/>
    <s v="مروه سعيد زكي البكل"/>
    <s v="Egypt (‫مصر‬‎)"/>
    <s v="Lonly_rose81@hotmail.com"/>
    <s v="28105130102567"/>
    <s v="201003093034"/>
    <s v="شــكــوى"/>
    <m/>
    <n v="1"/>
    <n v="23"/>
    <n v="15"/>
    <n v="2"/>
    <s v=""/>
    <s v=""/>
    <s v=""/>
    <s v=""/>
    <s v=""/>
    <s v=""/>
    <s v=""/>
    <s v=""/>
    <x v="0"/>
    <x v="0"/>
    <s v="810513"/>
    <d v="1981-05-13T00:00:00"/>
    <s v="مروه "/>
    <n v="35"/>
    <s v="F"/>
    <s v="القاهرة"/>
  </r>
  <r>
    <s v="42758محمود عبد الوهاب محمدMahmoudabdelwahab750@yahoo.comاستفسار عن مسار الطرد"/>
    <d v="2017-01-23T00:00:00"/>
    <d v="1899-12-30T15:25:21"/>
    <s v="محمود عبد الوهاب محمد"/>
    <s v="Egypt (‫مصر‬‎)"/>
    <s v="Mahmoudabdelwahab750@yahoo.com"/>
    <s v="26210051801078"/>
    <s v="201008555940"/>
    <s v="استفسار عن مسار الطرد"/>
    <m/>
    <n v="1"/>
    <n v="23"/>
    <n v="15"/>
    <n v="2"/>
    <s v="Cc698514383fr"/>
    <s v=""/>
    <s v=""/>
    <s v=""/>
    <s v=""/>
    <s v=""/>
    <s v=""/>
    <s v=""/>
    <x v="14"/>
    <x v="15"/>
    <s v="621005"/>
    <d v="1962-10-05T00:00:00"/>
    <s v="محمود "/>
    <n v="54"/>
    <s v="M"/>
    <s v="البحيرة"/>
  </r>
  <r>
    <s v="42762أسامة أيوبAZHARYYES@YAHOO.COMاستفسار عن مسار الطرد"/>
    <d v="2017-01-27T00:00:00"/>
    <d v="1899-12-30T20:30:57"/>
    <s v="أسامة أيوب"/>
    <s v="Egypt (‫مصر‬‎)"/>
    <s v="AZHARYYES@YAHOO.COM"/>
    <s v="28905241600813"/>
    <s v="201272378792"/>
    <s v="استفسار عن مسار الطرد"/>
    <m/>
    <n v="1"/>
    <n v="27"/>
    <n v="20"/>
    <n v="6"/>
    <s v="RR700260852EG"/>
    <s v=""/>
    <s v=""/>
    <s v=""/>
    <s v=""/>
    <s v=""/>
    <s v=""/>
    <s v=""/>
    <x v="1"/>
    <x v="1"/>
    <s v="890524"/>
    <d v="1989-05-24T00:00:00"/>
    <s v="أسامة "/>
    <n v="27"/>
    <s v="M"/>
    <s v="الغربية"/>
  </r>
  <r>
    <s v="42762Mohamed Hasiebm.hassieb@yahoo.comشــكــوى"/>
    <d v="2017-01-27T00:00:00"/>
    <d v="1899-12-30T20:03:41"/>
    <s v="Mohamed Hasieb"/>
    <s v="Egypt (‫مصر‬‎)"/>
    <s v="m.hassieb@yahoo.com"/>
    <s v=": A1252254586"/>
    <s v="201025455277"/>
    <s v="شــكــوى"/>
    <m/>
    <n v="1"/>
    <n v="27"/>
    <n v="20"/>
    <n v="6"/>
    <s v=""/>
    <s v=""/>
    <s v=""/>
    <s v=""/>
    <s v=""/>
    <s v=""/>
    <s v=""/>
    <s v=""/>
    <x v="0"/>
    <x v="0"/>
    <s v=""/>
    <s v=""/>
    <s v="Mohamed "/>
    <s v=""/>
    <s v="M"/>
    <s v=""/>
  </r>
  <r>
    <s v="42762مبروكة محمد ضحا01023739579استفسار عن مسار الطرد"/>
    <d v="2017-01-27T00:00:00"/>
    <d v="1899-12-30T19:16:03"/>
    <s v="مبروكة محمد ضحا"/>
    <s v="Egypt (‫مصر‬‎)"/>
    <s v="01023739579"/>
    <s v="27309221701863"/>
    <s v="0201017422996"/>
    <s v="استفسار عن مسار الطرد"/>
    <m/>
    <n v="1"/>
    <n v="27"/>
    <n v="19"/>
    <n v="6"/>
    <s v="EE700385486EG"/>
    <s v=""/>
    <s v=""/>
    <s v=""/>
    <s v=""/>
    <s v=""/>
    <s v=""/>
    <s v=""/>
    <x v="4"/>
    <x v="1"/>
    <s v="730922"/>
    <d v="1973-09-22T00:00:00"/>
    <s v="مبروكة "/>
    <n v="43"/>
    <s v="F"/>
    <s v="المنوفية"/>
  </r>
  <r>
    <s v="42762عبدالرحمن جمال كامل محمدabdo_gamal4213@yahoo.comاستفســار عن خدمــة"/>
    <d v="2017-01-27T00:00:00"/>
    <d v="1899-12-30T16:40:56"/>
    <s v="عبدالرحمن جمال كامل محمد"/>
    <s v="Egypt (‫مصر‬‎)"/>
    <s v="abdo_gamal4213@yahoo.com"/>
    <s v="29502152503835"/>
    <s v="00201155059099"/>
    <s v="استفســار عن خدمــة"/>
    <m/>
    <n v="1"/>
    <n v="27"/>
    <n v="16"/>
    <n v="6"/>
    <s v=""/>
    <s v=""/>
    <s v=""/>
    <s v=""/>
    <s v=""/>
    <s v=""/>
    <s v=""/>
    <s v=""/>
    <x v="0"/>
    <x v="0"/>
    <s v="950215"/>
    <d v="1995-02-15T00:00:00"/>
    <s v="عبدالرحمن "/>
    <n v="21"/>
    <s v="M"/>
    <s v="أسيوط"/>
  </r>
  <r>
    <s v="42762سامح عادل حسنmr.sameh_zidaan@yahoo.comاستفسار عن مسار الطرد"/>
    <d v="2017-01-27T00:00:00"/>
    <d v="1899-12-30T14:36:26"/>
    <s v="سامح عادل حسن"/>
    <s v="Egypt (‫مصر‬‎)"/>
    <s v="mr.sameh_zidaan@yahoo.com"/>
    <s v="28611140102291"/>
    <s v="00201143427282"/>
    <s v="استفسار عن مسار الطرد"/>
    <m/>
    <n v="1"/>
    <n v="27"/>
    <n v="14"/>
    <n v="6"/>
    <s v="EZ114911764Us"/>
    <s v="EH001556231US"/>
    <s v=""/>
    <s v=""/>
    <s v=""/>
    <s v=""/>
    <s v=""/>
    <s v=""/>
    <x v="25"/>
    <x v="3"/>
    <s v="861114"/>
    <d v="1986-11-14T00:00:00"/>
    <s v="سامح "/>
    <n v="30"/>
    <s v="M"/>
    <s v="القاهرة"/>
  </r>
  <r>
    <s v="42762طارق على أصلانtarekaslan74@gmail.comشــكــوى"/>
    <d v="2017-01-27T00:00:00"/>
    <d v="1899-12-30T11:13:12"/>
    <s v="طارق على أصلان"/>
    <s v="Egypt (‫مصر‬‎)"/>
    <s v="tarekaslan74@gmail.com"/>
    <s v="27409071201659"/>
    <s v="00201222525904"/>
    <s v="شــكــوى"/>
    <m/>
    <n v="1"/>
    <n v="27"/>
    <n v="11"/>
    <n v="6"/>
    <s v=""/>
    <s v=""/>
    <s v=""/>
    <s v=""/>
    <s v=""/>
    <s v=""/>
    <s v=""/>
    <s v=""/>
    <x v="0"/>
    <x v="0"/>
    <s v="740907"/>
    <d v="1974-09-07T00:00:00"/>
    <s v="طارق "/>
    <n v="42"/>
    <s v="M"/>
    <s v="الدقهلية"/>
  </r>
  <r>
    <s v="42762abdelrahman hamdyhamdyabdo470@gmail.comاستفسار عن مسار الطرد"/>
    <d v="2017-01-27T00:00:00"/>
    <d v="1899-12-30T09:23:57"/>
    <s v="abdelrahman hamdy"/>
    <s v="Egypt (‫مصر‬‎)"/>
    <s v="hamdyabdo470@gmail.com"/>
    <s v=": a18986821"/>
    <s v="00201008347865"/>
    <s v="استفسار عن مسار الطرد"/>
    <m/>
    <n v="1"/>
    <n v="27"/>
    <n v="9"/>
    <n v="6"/>
    <s v="RH359295586cn"/>
    <s v=""/>
    <s v=""/>
    <s v=""/>
    <s v=""/>
    <s v=""/>
    <s v=""/>
    <s v=""/>
    <x v="32"/>
    <x v="8"/>
    <s v=""/>
    <s v=""/>
    <s v="abdelrahman "/>
    <s v=""/>
    <s v="M"/>
    <s v=""/>
  </r>
  <r>
    <s v="42762sherifsheriff.gafar@gmail.comاستفسار عن مسار الطرد"/>
    <d v="2017-01-27T00:00:00"/>
    <d v="1899-12-30T02:50:52"/>
    <s v="sherif"/>
    <s v="Egypt (‫مصر‬‎)"/>
    <s v="sheriff.gafar@gmail.com"/>
    <s v=": A10861318"/>
    <s v="0015142474920"/>
    <s v="استفسار عن مسار الطرد"/>
    <m/>
    <n v="1"/>
    <n v="27"/>
    <n v="2"/>
    <n v="6"/>
    <s v="EE700200981EG"/>
    <s v=""/>
    <s v=""/>
    <s v=""/>
    <s v=""/>
    <s v=""/>
    <s v=""/>
    <s v=""/>
    <x v="4"/>
    <x v="1"/>
    <s v=""/>
    <s v=""/>
    <s v="sherif"/>
    <s v=""/>
    <s v="M"/>
    <s v=""/>
  </r>
  <r>
    <s v="42762sherifsheriff.gafar@gmail.comشــكــوى"/>
    <d v="2017-01-27T00:00:00"/>
    <d v="1899-12-30T02:37:22"/>
    <s v="sherif"/>
    <s v="Canada"/>
    <s v="sheriff.gafar@gmail.com"/>
    <s v=": A10861318"/>
    <s v="0015142474920"/>
    <s v="شــكــوى"/>
    <m/>
    <n v="1"/>
    <n v="27"/>
    <n v="2"/>
    <n v="6"/>
    <s v="EE123456789EG"/>
    <s v=""/>
    <s v=""/>
    <s v=""/>
    <s v=""/>
    <s v=""/>
    <s v=""/>
    <s v=""/>
    <x v="4"/>
    <x v="1"/>
    <s v=""/>
    <s v=""/>
    <s v="sherif"/>
    <s v=""/>
    <s v="M"/>
    <s v=""/>
  </r>
  <r>
    <s v="42762محمود عوض الله عوض الله عليuefa_uefa@yahoo.comاستفسار عن مسار الطرد"/>
    <d v="2017-01-27T00:00:00"/>
    <d v="1899-12-30T01:25:05"/>
    <s v="محمود عوض الله عوض الله علي"/>
    <s v="Egypt (‫مصر‬‎)"/>
    <s v="uefa_uefa@yahoo.com"/>
    <s v="29406151204215"/>
    <s v="00201111964073"/>
    <s v="استفسار عن مسار الطرد"/>
    <m/>
    <n v="1"/>
    <n v="27"/>
    <n v="1"/>
    <n v="6"/>
    <s v="RX560926400DE"/>
    <s v=""/>
    <s v=""/>
    <s v=""/>
    <s v=""/>
    <s v=""/>
    <s v=""/>
    <s v=""/>
    <x v="5"/>
    <x v="2"/>
    <s v="940615"/>
    <d v="1994-06-15T00:00:00"/>
    <s v="محمود "/>
    <n v="22"/>
    <s v="M"/>
    <s v="الدقهلية"/>
  </r>
  <r>
    <s v="42761Sandrasandrazgheib@topchronolb.comاستفسار عن مسار الطرد"/>
    <d v="2017-01-26T00:00:00"/>
    <d v="1899-12-30T23:42:48"/>
    <s v="Sandra"/>
    <s v="Lebanon (‫لبنان‬‎)"/>
    <s v="sandrazgheib@topchronolb.com"/>
    <s v="NA"/>
    <s v="9613962252"/>
    <s v="استفسار عن مسار الطرد"/>
    <m/>
    <n v="1"/>
    <n v="26"/>
    <n v="23"/>
    <n v="5"/>
    <s v="RR172301820lb"/>
    <s v=""/>
    <s v=""/>
    <s v=""/>
    <s v=""/>
    <s v=""/>
    <s v=""/>
    <s v=""/>
    <x v="1"/>
    <x v="42"/>
    <s v=""/>
    <s v=""/>
    <s v="Sandra"/>
    <s v=""/>
    <s v="F"/>
    <s v=""/>
  </r>
  <r>
    <s v="42761بديع رفعت السيوفيbade3.syria10@gmail.comاستفسار عن مسار الطرد"/>
    <d v="2017-01-26T00:00:00"/>
    <d v="1899-12-30T20:58:38"/>
    <s v="بديع رفعت السيوفي"/>
    <s v="Egypt (‫مصر‬‎)"/>
    <s v="bade3.syria10@gmail.com"/>
    <s v="N008505219"/>
    <s v="00201063444436"/>
    <s v="استفسار عن مسار الطرد"/>
    <m/>
    <n v="1"/>
    <n v="26"/>
    <n v="20"/>
    <n v="5"/>
    <s v="EE420982374AE"/>
    <s v=""/>
    <s v=""/>
    <s v=""/>
    <s v=""/>
    <s v=""/>
    <s v=""/>
    <s v=""/>
    <x v="4"/>
    <x v="26"/>
    <s v=""/>
    <s v=""/>
    <s v="بديع "/>
    <s v=""/>
    <s v="M"/>
    <s v=""/>
  </r>
  <r>
    <s v="42761مصطفي حسام الدين محمدmostafa.hosam1993@gmail.comاستفسار عن مسار الطرد"/>
    <d v="2017-01-26T00:00:00"/>
    <d v="1899-12-30T19:59:50"/>
    <s v="مصطفي حسام الدين محمد"/>
    <s v="Egypt (‫مصر‬‎)"/>
    <s v="mostafa.hosam1993@gmail.com"/>
    <s v="29312012308214"/>
    <s v="201017242252"/>
    <s v="استفسار عن مسار الطرد"/>
    <m/>
    <n v="1"/>
    <n v="26"/>
    <n v="19"/>
    <n v="5"/>
    <s v="RX561075598DE"/>
    <s v=""/>
    <s v=""/>
    <s v=""/>
    <s v=""/>
    <s v=""/>
    <s v=""/>
    <s v=""/>
    <x v="5"/>
    <x v="2"/>
    <s v="931201"/>
    <d v="1993-12-01T00:00:00"/>
    <s v="مصطفي "/>
    <n v="23"/>
    <s v="M"/>
    <s v="الفيوم"/>
  </r>
  <r>
    <s v="42761محمد عبدالجليل سعد عبدالجليل جاويشmgawish97@gmail.comاستفسار عن مسار الطرد"/>
    <d v="2017-01-26T00:00:00"/>
    <d v="1899-12-30T19:35:04"/>
    <s v="محمد عبدالجليل سعد عبدالجليل جاويش"/>
    <s v="Egypt (‫مصر‬‎)"/>
    <s v="mgawish97@gmail.com"/>
    <s v="29712101200298"/>
    <s v="201006684633"/>
    <s v="استفسار عن مسار الطرد"/>
    <m/>
    <n v="1"/>
    <n v="26"/>
    <n v="19"/>
    <n v="5"/>
    <s v=""/>
    <s v=""/>
    <s v=""/>
    <s v=""/>
    <s v=""/>
    <s v=""/>
    <s v=""/>
    <s v=""/>
    <x v="0"/>
    <x v="0"/>
    <s v="971210"/>
    <d v="1997-12-10T00:00:00"/>
    <s v="محمد "/>
    <n v="19"/>
    <s v="M"/>
    <s v="الدقهلية"/>
  </r>
  <r>
    <s v="42761noha nesimnoha.nesim@yahoo.comأخـــــرى"/>
    <d v="2017-01-26T00:00:00"/>
    <d v="1899-12-30T18:52:49"/>
    <s v="noha nesim"/>
    <s v="Egypt (‫مصر‬‎)"/>
    <s v="noha.nesim@yahoo.com"/>
    <s v="27808040201369"/>
    <s v="201203004516"/>
    <s v="أخـــــرى"/>
    <m/>
    <n v="1"/>
    <n v="26"/>
    <n v="18"/>
    <n v="5"/>
    <s v=""/>
    <s v=""/>
    <s v=""/>
    <s v=""/>
    <s v=""/>
    <s v=""/>
    <s v=""/>
    <s v=""/>
    <x v="0"/>
    <x v="0"/>
    <s v="780804"/>
    <d v="1978-08-04T00:00:00"/>
    <s v="noha "/>
    <n v="38"/>
    <s v="F"/>
    <s v="الإسكندرية"/>
  </r>
  <r>
    <s v="42761هدير جمال عبد المنعم علي الصباغhadeer_mohamed201012@yahoo.comأخـــــرى"/>
    <d v="2017-01-26T00:00:00"/>
    <d v="1899-12-30T18:20:55"/>
    <s v="هدير جمال عبد المنعم علي الصباغ"/>
    <s v="Egypt (‫مصر‬‎)"/>
    <s v="hadeer_mohamed201012@yahoo.com"/>
    <s v="29410201801764"/>
    <s v="0201021310917"/>
    <s v="أخـــــرى"/>
    <m/>
    <n v="1"/>
    <n v="26"/>
    <n v="18"/>
    <n v="5"/>
    <s v=""/>
    <s v=""/>
    <s v=""/>
    <s v=""/>
    <s v=""/>
    <s v=""/>
    <s v=""/>
    <s v=""/>
    <x v="0"/>
    <x v="0"/>
    <s v="941020"/>
    <d v="1994-10-20T00:00:00"/>
    <s v="هدير "/>
    <n v="22"/>
    <s v="F"/>
    <s v="البحيرة"/>
  </r>
  <r>
    <s v="42761محمد طارق جابرhamoza2008@hotmail.comشــكــوى"/>
    <d v="2017-01-26T00:00:00"/>
    <d v="1899-12-30T15:27:28"/>
    <s v="محمد طارق جابر"/>
    <s v="Egypt (‫مصر‬‎)"/>
    <s v="hamoza2008@hotmail.com"/>
    <s v="29004110201031"/>
    <s v="201009274317"/>
    <s v="شــكــوى"/>
    <m/>
    <n v="1"/>
    <n v="26"/>
    <n v="15"/>
    <n v="5"/>
    <s v=""/>
    <s v=""/>
    <s v=""/>
    <s v=""/>
    <s v=""/>
    <s v=""/>
    <s v=""/>
    <s v=""/>
    <x v="0"/>
    <x v="0"/>
    <s v="900411"/>
    <d v="1990-04-11T00:00:00"/>
    <s v="محمد "/>
    <n v="26"/>
    <s v="M"/>
    <s v="الإسكندرية"/>
  </r>
  <r>
    <s v="42761marselmarsel_ibrahim@yahoo.comاستفســار عن خدمــة"/>
    <d v="2017-01-26T00:00:00"/>
    <d v="1899-12-30T14:48:54"/>
    <s v="marsel"/>
    <s v="Egypt (‫مصر‬‎)"/>
    <s v="marsel_ibrahim@yahoo.com"/>
    <s v="28312080100521"/>
    <s v="01283077966"/>
    <s v="استفســار عن خدمــة"/>
    <m/>
    <n v="1"/>
    <n v="26"/>
    <n v="14"/>
    <n v="5"/>
    <s v=""/>
    <s v=""/>
    <s v=""/>
    <s v=""/>
    <s v=""/>
    <s v=""/>
    <s v=""/>
    <s v=""/>
    <x v="0"/>
    <x v="0"/>
    <s v="831208"/>
    <d v="1983-12-08T00:00:00"/>
    <s v="marsel"/>
    <n v="33"/>
    <s v="F"/>
    <s v="القاهرة"/>
  </r>
  <r>
    <s v="42761moustafa Salah Labibmoustsalah@gmail.comاستفسار عن مسار الطرد"/>
    <d v="2017-01-26T00:00:00"/>
    <d v="1899-12-30T14:41:32"/>
    <s v="moustafa Salah Labib"/>
    <s v="Egypt (‫مصر‬‎)"/>
    <s v="moustsalah@gmail.com"/>
    <s v="27604280100816"/>
    <s v="00201098588555"/>
    <s v="استفسار عن مسار الطرد"/>
    <m/>
    <n v="1"/>
    <n v="26"/>
    <n v="14"/>
    <n v="5"/>
    <s v=""/>
    <s v=""/>
    <s v=""/>
    <s v=""/>
    <s v=""/>
    <s v=""/>
    <s v=""/>
    <s v=""/>
    <x v="0"/>
    <x v="0"/>
    <s v="760428"/>
    <d v="1976-04-28T00:00:00"/>
    <s v="moustafa "/>
    <n v="40"/>
    <s v="M"/>
    <s v="القاهرة"/>
  </r>
  <r>
    <s v="42761noha nessimnohanesim.nn@gmail.comشــكــوى"/>
    <d v="2017-01-26T00:00:00"/>
    <d v="1899-12-30T14:41:32"/>
    <s v="noha nessim"/>
    <s v="Egypt (‫مصر‬‎)"/>
    <s v="nohanesim.nn@gmail.com"/>
    <s v="27808040201369"/>
    <s v="201203004516"/>
    <s v="شــكــوى"/>
    <m/>
    <n v="1"/>
    <n v="26"/>
    <n v="14"/>
    <n v="5"/>
    <s v=""/>
    <s v=""/>
    <s v=""/>
    <s v=""/>
    <s v=""/>
    <s v=""/>
    <s v=""/>
    <s v=""/>
    <x v="0"/>
    <x v="0"/>
    <s v="780804"/>
    <d v="1978-08-04T00:00:00"/>
    <s v="noha "/>
    <n v="38"/>
    <s v="F"/>
    <s v="الإسكندرية"/>
  </r>
  <r>
    <s v="42761محمد بسيوني ثابت احمدmohamedbasuoni73@gmail.comأخـــــرى"/>
    <d v="2017-01-26T00:00:00"/>
    <d v="1899-12-30T14:20:51"/>
    <s v="محمد بسيوني ثابت احمد"/>
    <s v="Egypt (‫مصر‬‎)"/>
    <s v="mohamedbasuoni73@gmail.com"/>
    <s v="29101011252575"/>
    <s v="201110808228"/>
    <s v="أخـــــرى"/>
    <m/>
    <n v="1"/>
    <n v="26"/>
    <n v="14"/>
    <n v="5"/>
    <s v=""/>
    <s v=""/>
    <s v=""/>
    <s v=""/>
    <s v=""/>
    <s v=""/>
    <s v=""/>
    <s v=""/>
    <x v="0"/>
    <x v="0"/>
    <s v="910101"/>
    <d v="1991-01-01T00:00:00"/>
    <s v="محمد "/>
    <n v="26"/>
    <s v="M"/>
    <s v="الدقهلية"/>
  </r>
  <r>
    <s v="42761ايهاب عبد القادر عبد المقصودehab0_0@live.comاستفسار عن مسار الطرد"/>
    <d v="2017-01-26T00:00:00"/>
    <d v="1899-12-30T13:58:46"/>
    <s v="ايهاب عبد القادر عبد المقصود"/>
    <s v="Egypt (‫مصر‬‎)"/>
    <s v="ehab0_0@live.com"/>
    <s v="27411060102955"/>
    <s v="201001441173"/>
    <s v="استفسار عن مسار الطرد"/>
    <m/>
    <n v="1"/>
    <n v="26"/>
    <n v="13"/>
    <n v="5"/>
    <s v="RS400878372CN"/>
    <s v=""/>
    <s v=""/>
    <s v=""/>
    <s v=""/>
    <s v=""/>
    <s v=""/>
    <s v=""/>
    <x v="12"/>
    <x v="8"/>
    <s v="741106"/>
    <d v="1974-11-06T00:00:00"/>
    <s v="ايهاب "/>
    <n v="42"/>
    <s v="M"/>
    <s v="القاهرة"/>
  </r>
  <r>
    <s v="42761عبداللطيف محمد عبداللطيفtefa.m39@yahoo.comاستفسار عن مسار الطرد"/>
    <d v="2017-01-26T00:00:00"/>
    <d v="1899-12-30T13:29:54"/>
    <s v="عبداللطيف محمد عبداللطيف"/>
    <s v="Egypt (‫مصر‬‎)"/>
    <s v="tefa.m39@yahoo.com"/>
    <s v="29512071401855"/>
    <s v="201122970437"/>
    <s v="استفسار عن مسار الطرد"/>
    <m/>
    <n v="1"/>
    <n v="26"/>
    <n v="13"/>
    <n v="5"/>
    <s v="RS912687484CH"/>
    <s v=""/>
    <s v=""/>
    <s v=""/>
    <s v=""/>
    <s v=""/>
    <s v=""/>
    <s v=""/>
    <x v="12"/>
    <x v="23"/>
    <s v="951207"/>
    <d v="1995-12-07T00:00:00"/>
    <s v="عبداللطيف "/>
    <n v="21"/>
    <s v="M"/>
    <s v="القليوبية"/>
  </r>
  <r>
    <s v="42761اسلام محمد عبد الرسول الننىIslam.elnny@gmail.comشــكــوى"/>
    <d v="2017-01-26T00:00:00"/>
    <d v="1899-12-30T13:15:28"/>
    <s v="اسلام محمد عبد الرسول الننى"/>
    <s v="Egypt (‫مصر‬‎)"/>
    <s v="Islam.elnny@gmail.com"/>
    <s v="29102281800651"/>
    <s v="0201017174149"/>
    <s v="شــكــوى"/>
    <m/>
    <n v="1"/>
    <n v="26"/>
    <n v="13"/>
    <n v="5"/>
    <s v=""/>
    <s v=""/>
    <s v=""/>
    <s v=""/>
    <s v=""/>
    <s v=""/>
    <s v=""/>
    <s v=""/>
    <x v="0"/>
    <x v="0"/>
    <s v="910228"/>
    <d v="1991-02-28T00:00:00"/>
    <s v="اسلام "/>
    <n v="25"/>
    <s v="M"/>
    <s v="البحيرة"/>
  </r>
  <r>
    <s v="42761محمود سعيد حسن سعيدMahmouds725@gmail.comاستفسار عن مسار الطرد"/>
    <d v="2017-01-26T00:00:00"/>
    <d v="1899-12-30T13:11:35"/>
    <s v="محمود سعيد حسن سعيد"/>
    <s v="Egypt (‫مصر‬‎)"/>
    <s v="Mahmouds725@gmail.com"/>
    <s v="28801211900758"/>
    <s v="201000658100"/>
    <s v="استفسار عن مسار الطرد"/>
    <m/>
    <n v="1"/>
    <n v="26"/>
    <n v="13"/>
    <n v="5"/>
    <s v="Rf459301307cn"/>
    <s v=""/>
    <s v=""/>
    <s v=""/>
    <s v=""/>
    <s v=""/>
    <s v=""/>
    <s v=""/>
    <x v="8"/>
    <x v="8"/>
    <s v="880121"/>
    <d v="1988-01-21T00:00:00"/>
    <s v="محمود "/>
    <n v="29"/>
    <s v="M"/>
    <s v="الإسماعيلية"/>
  </r>
  <r>
    <s v="42761سيف الدين احمد عبد الفتاح احمد ىمحمودseefmahmood@yahoo.comاستفسار عن مسار الطرد"/>
    <d v="2017-01-26T00:00:00"/>
    <d v="1899-12-30T12:44:17"/>
    <s v="سيف الدين احمد عبد الفتاح احمد ىمحمود"/>
    <s v="Egypt (‫مصر‬‎)"/>
    <s v="seefmahmood@yahoo.com"/>
    <s v="01092326635"/>
    <s v="01092326635"/>
    <s v="استفسار عن مسار الطرد"/>
    <m/>
    <n v="1"/>
    <n v="26"/>
    <n v="12"/>
    <n v="5"/>
    <s v="EE123456789EG"/>
    <s v=""/>
    <s v=""/>
    <s v=""/>
    <s v=""/>
    <s v=""/>
    <s v=""/>
    <s v=""/>
    <x v="4"/>
    <x v="1"/>
    <s v=""/>
    <s v=""/>
    <s v="سيف "/>
    <s v=""/>
    <s v="M"/>
    <s v=""/>
  </r>
  <r>
    <s v="42761معتز يحيىmoatazy@hotmail.comاستفسار عن مسار الطرد"/>
    <d v="2017-01-26T00:00:00"/>
    <d v="1899-12-30T12:41:13"/>
    <s v="معتز يحيى"/>
    <s v="Egypt (‫مصر‬‎)"/>
    <s v="moatazy@hotmail.com"/>
    <s v="26309242100912"/>
    <s v="201222221646"/>
    <s v="استفسار عن مسار الطرد"/>
    <m/>
    <n v="1"/>
    <n v="26"/>
    <n v="12"/>
    <n v="5"/>
    <s v="RS405949314CN"/>
    <s v=""/>
    <s v=""/>
    <s v=""/>
    <s v=""/>
    <s v=""/>
    <s v=""/>
    <s v=""/>
    <x v="12"/>
    <x v="8"/>
    <s v="630924"/>
    <d v="1963-09-24T00:00:00"/>
    <s v="معتز "/>
    <n v="53"/>
    <s v="M"/>
    <s v="الجيزة"/>
  </r>
  <r>
    <s v="42761Ahmed El ShafeyAhmedelshafey@gmail.comاستفسار عن مسار الطرد"/>
    <d v="2017-01-26T00:00:00"/>
    <d v="1899-12-30T12:38:01"/>
    <s v="Ahmed El Shafey"/>
    <s v="Egypt (‫مصر‬‎)"/>
    <s v="Ahmedelshafey@gmail.com"/>
    <s v="27810220202457"/>
    <s v="00201117988355"/>
    <s v="استفسار عن مسار الطرد"/>
    <m/>
    <n v="1"/>
    <n v="26"/>
    <n v="12"/>
    <n v="5"/>
    <s v=""/>
    <s v=""/>
    <s v=""/>
    <s v=""/>
    <s v=""/>
    <s v=""/>
    <s v=""/>
    <s v=""/>
    <x v="0"/>
    <x v="0"/>
    <s v="781022"/>
    <d v="1978-10-22T00:00:00"/>
    <s v="Ahmed "/>
    <n v="38"/>
    <s v="M"/>
    <s v="الإسكندرية"/>
  </r>
  <r>
    <s v="42761بدر معتمدbadrsmsm@gmail.comأخـــــرى"/>
    <d v="2017-01-26T00:00:00"/>
    <d v="1899-12-30T12:38:00"/>
    <s v="بدر معتمد"/>
    <s v="Egypt (‫مصر‬‎)"/>
    <s v="badrsmsm@gmail.com"/>
    <s v="29107152602535"/>
    <s v="00201200800887"/>
    <s v="أخـــــرى"/>
    <m/>
    <n v="1"/>
    <n v="26"/>
    <n v="12"/>
    <n v="5"/>
    <s v=""/>
    <s v=""/>
    <s v=""/>
    <s v=""/>
    <s v=""/>
    <s v=""/>
    <s v=""/>
    <s v=""/>
    <x v="0"/>
    <x v="0"/>
    <s v="910715"/>
    <d v="1991-07-15T00:00:00"/>
    <s v="بدر "/>
    <n v="25"/>
    <s v="M"/>
    <s v="سوهاج"/>
  </r>
  <r>
    <s v="42761walid jadwalid.jadelfnan@gmail.comأخـــــرى"/>
    <d v="2017-01-26T00:00:00"/>
    <d v="1899-12-30T11:49:07"/>
    <s v="walid jad"/>
    <s v="Egypt (‫مصر‬‎)"/>
    <s v="walid.jadelfnan@gmail.com"/>
    <s v="29306222101353"/>
    <s v="201010641062"/>
    <s v="أخـــــرى"/>
    <m/>
    <n v="1"/>
    <n v="26"/>
    <n v="11"/>
    <n v="5"/>
    <s v=""/>
    <s v=""/>
    <s v=""/>
    <s v=""/>
    <s v=""/>
    <s v=""/>
    <s v=""/>
    <s v=""/>
    <x v="0"/>
    <x v="0"/>
    <s v="930622"/>
    <d v="1993-06-22T00:00:00"/>
    <s v="walid "/>
    <n v="23"/>
    <s v="M"/>
    <s v="الجيزة"/>
  </r>
  <r>
    <s v="42761جورج موسى لبيبgeco_com@yahoo.comاستفسار عن مسار الطرد"/>
    <d v="2017-01-26T00:00:00"/>
    <d v="1899-12-30T11:31:31"/>
    <s v="جورج موسى لبيب"/>
    <s v="Egypt (‫مصر‬‎)"/>
    <s v="geco_com@yahoo.com"/>
    <s v="28002050101451"/>
    <s v="201224581462"/>
    <s v="استفسار عن مسار الطرد"/>
    <m/>
    <n v="1"/>
    <n v="26"/>
    <n v="11"/>
    <n v="5"/>
    <s v="EE009629646EG"/>
    <s v="EE009629650EG"/>
    <s v=""/>
    <s v=""/>
    <s v=""/>
    <s v=""/>
    <s v=""/>
    <s v=""/>
    <x v="4"/>
    <x v="1"/>
    <s v="800205"/>
    <d v="1980-02-05T00:00:00"/>
    <s v="جورج "/>
    <n v="36"/>
    <s v="M"/>
    <s v="القاهرة"/>
  </r>
  <r>
    <s v="42761جورج موسى لبيبgeco_com@yahoo.comشــكــوى"/>
    <d v="2017-01-26T00:00:00"/>
    <d v="1899-12-30T11:30:16"/>
    <s v="جورج موسى لبيب"/>
    <s v="Egypt (‫مصر‬‎)"/>
    <s v="geco_com@yahoo.com"/>
    <s v="28002050101451"/>
    <s v="201224581462"/>
    <s v="شــكــوى"/>
    <m/>
    <n v="1"/>
    <n v="26"/>
    <n v="11"/>
    <n v="5"/>
    <s v="EE009629646EG"/>
    <s v="EE009629650EG"/>
    <s v=""/>
    <s v=""/>
    <s v=""/>
    <s v=""/>
    <s v=""/>
    <s v=""/>
    <x v="4"/>
    <x v="1"/>
    <s v="800205"/>
    <d v="1980-02-05T00:00:00"/>
    <s v="جورج "/>
    <n v="36"/>
    <s v="M"/>
    <s v="القاهرة"/>
  </r>
  <r>
    <s v="42761Haythamhayviper@live.comاستفسار عن مسار الطرد"/>
    <d v="2017-01-26T00:00:00"/>
    <d v="1899-12-30T11:26:18"/>
    <s v="Haytham"/>
    <s v="Egypt (‫مصر‬‎)"/>
    <s v="hayviper@live.com"/>
    <s v="27501068800294"/>
    <s v="201062011119"/>
    <s v="استفسار عن مسار الطرد"/>
    <m/>
    <n v="1"/>
    <n v="26"/>
    <n v="11"/>
    <n v="5"/>
    <s v="RX560259927DE"/>
    <s v=""/>
    <s v=""/>
    <s v=""/>
    <s v=""/>
    <s v=""/>
    <s v=""/>
    <s v=""/>
    <x v="5"/>
    <x v="2"/>
    <s v="750106"/>
    <d v="1975-01-06T00:00:00"/>
    <s v="Haytham"/>
    <n v="42"/>
    <s v="M"/>
    <s v="خارج الجمهورية"/>
  </r>
  <r>
    <s v="42761حازم عبدالهادي متولي عبدهhaz_abdou@yahoo.comشــكــوى"/>
    <d v="2017-01-26T00:00:00"/>
    <d v="1899-12-30T10:07:09"/>
    <s v="حازم عبدالهادي متولي عبده"/>
    <s v="Egypt (‫مصر‬‎)"/>
    <s v="haz_abdou@yahoo.com"/>
    <s v="266030717700431"/>
    <s v="201222322767"/>
    <s v="شــكــوى"/>
    <m/>
    <n v="1"/>
    <n v="26"/>
    <n v="10"/>
    <n v="5"/>
    <s v=""/>
    <s v=""/>
    <s v=""/>
    <s v=""/>
    <s v=""/>
    <s v=""/>
    <s v=""/>
    <s v=""/>
    <x v="0"/>
    <x v="0"/>
    <s v=""/>
    <s v=""/>
    <s v="حازم "/>
    <s v=""/>
    <s v="M"/>
    <s v=""/>
  </r>
  <r>
    <s v="42761مصطفى محمد على أحمدelblky2015@gmail.comاستفسار عن مسار الطرد"/>
    <d v="2017-01-26T00:00:00"/>
    <d v="1899-12-30T08:58:05"/>
    <s v="مصطفى محمد على أحمد"/>
    <s v="Egypt (‫مصر‬‎)"/>
    <s v="elblky2015@gmail.com"/>
    <s v="27201172502251"/>
    <s v="01063819677"/>
    <s v="استفسار عن مسار الطرد"/>
    <m/>
    <n v="1"/>
    <n v="26"/>
    <n v="8"/>
    <n v="5"/>
    <s v="EE700253865EG"/>
    <s v=""/>
    <s v=""/>
    <s v=""/>
    <s v=""/>
    <s v=""/>
    <s v=""/>
    <s v=""/>
    <x v="4"/>
    <x v="1"/>
    <s v="720117"/>
    <d v="1972-01-17T00:00:00"/>
    <s v="مصطفى "/>
    <n v="45"/>
    <s v="M"/>
    <s v="أسيوط"/>
  </r>
  <r>
    <s v="42761ayman attia abdul-rahhimaymashtain@live.comاستفسار عن مسار الطرد"/>
    <d v="2017-01-26T00:00:00"/>
    <d v="1899-12-30T07:53:17"/>
    <s v="ayman attia abdul-rahhim"/>
    <s v="Egypt (‫مصر‬‎)"/>
    <s v="aymashtain@live.com"/>
    <s v="29203188800774"/>
    <s v="201068933874"/>
    <s v="استفسار عن مسار الطرد"/>
    <m/>
    <n v="1"/>
    <n v="26"/>
    <n v="7"/>
    <n v="5"/>
    <s v="RS391063403CN"/>
    <s v=""/>
    <s v=""/>
    <s v=""/>
    <s v=""/>
    <s v=""/>
    <s v=""/>
    <s v=""/>
    <x v="12"/>
    <x v="8"/>
    <s v="920318"/>
    <d v="1992-03-18T00:00:00"/>
    <s v="ayman "/>
    <n v="24"/>
    <s v="M"/>
    <s v="خارج الجمهورية"/>
  </r>
  <r>
    <s v="42761Galin Ganchevjh_digtal@163.comأخـــــرى"/>
    <d v="2017-01-26T00:00:00"/>
    <d v="1899-12-30T06:07:14"/>
    <s v="Galin Ganchev"/>
    <s v="Egypt (‫مصر‬‎)"/>
    <s v="jh_digtal@163.com"/>
    <s v=": 201061439572"/>
    <s v="201061439572"/>
    <s v="أخـــــرى"/>
    <m/>
    <n v="1"/>
    <n v="26"/>
    <n v="6"/>
    <n v="5"/>
    <s v="RG994039988BE"/>
    <s v="RG994039988BE"/>
    <s v=""/>
    <s v=""/>
    <s v=""/>
    <s v=""/>
    <s v=""/>
    <s v=""/>
    <x v="29"/>
    <x v="39"/>
    <m/>
    <m/>
    <s v="Galin "/>
    <m/>
    <s v="M"/>
    <m/>
  </r>
  <r>
    <s v="42761]د.عمر الفاروق عبد الحميد بخيتalfaroukconsult@gmail.comاستفسار عن مسار الطرد"/>
    <d v="2017-01-26T00:00:00"/>
    <d v="1899-12-30T05:26:44"/>
    <s v="]د.عمر الفاروق عبد الحميد بخيت"/>
    <s v="Egypt (‫مصر‬‎)"/>
    <s v="alfaroukconsult@gmail.com"/>
    <s v="25010202600174"/>
    <s v="0233840939"/>
    <s v="استفسار عن مسار الطرد"/>
    <m/>
    <n v="1"/>
    <n v="26"/>
    <n v="5"/>
    <n v="5"/>
    <s v="EE700330071EG"/>
    <s v="EE700330006EG"/>
    <s v=""/>
    <s v=""/>
    <s v=""/>
    <s v=""/>
    <s v=""/>
    <s v=""/>
    <x v="4"/>
    <x v="1"/>
    <s v="501020"/>
    <d v="1950-10-20T00:00:00"/>
    <s v="]د.عمر "/>
    <n v="66"/>
    <s v="M"/>
    <s v="سوهاج"/>
  </r>
  <r>
    <s v="42761هيثمhaitham@yahoo.comشــكــوى"/>
    <d v="2017-01-26T00:00:00"/>
    <d v="1899-12-30T02:32:34"/>
    <s v="هيثم"/>
    <s v="Egypt (‫مصر‬‎)"/>
    <s v="haitham@yahoo.com"/>
    <s v=": A125686520"/>
    <s v="201222449033"/>
    <s v="شــكــوى"/>
    <m/>
    <n v="1"/>
    <n v="26"/>
    <n v="2"/>
    <n v="5"/>
    <s v="RM251984658DE"/>
    <s v=""/>
    <s v=""/>
    <s v=""/>
    <s v=""/>
    <s v=""/>
    <s v=""/>
    <s v=""/>
    <x v="45"/>
    <x v="2"/>
    <s v=""/>
    <s v=""/>
    <s v="هيثم"/>
    <s v=""/>
    <s v="M"/>
    <s v=""/>
  </r>
  <r>
    <s v="42760عمرو عبد الجواد محمدamrviber@gmail.comاستفسار عن مسار الطرد"/>
    <d v="2017-01-25T00:00:00"/>
    <d v="1899-12-30T22:42:50"/>
    <s v="عمرو عبد الجواد محمد"/>
    <s v="Egypt (‫مصر‬‎)"/>
    <s v="amrviber@gmail.com"/>
    <s v="28801020103131"/>
    <s v="201212355548"/>
    <s v="استفسار عن مسار الطرد"/>
    <m/>
    <n v="1"/>
    <n v="25"/>
    <n v="22"/>
    <n v="4"/>
    <s v="RR427019559EG"/>
    <s v="RR427018275EG"/>
    <s v=""/>
    <s v=""/>
    <s v=""/>
    <s v=""/>
    <s v=""/>
    <s v=""/>
    <x v="1"/>
    <x v="1"/>
    <s v="880102"/>
    <d v="1988-01-02T00:00:00"/>
    <s v="عمرو "/>
    <n v="29"/>
    <s v="M"/>
    <s v="القاهرة"/>
  </r>
  <r>
    <s v="42760Mahmoud Horanimahmoud.horani@gmail.comاستفسار عن مسار الطرد"/>
    <d v="2017-01-25T00:00:00"/>
    <d v="1899-12-30T22:03:31"/>
    <s v="Mahmoud Horani"/>
    <s v="Canada"/>
    <s v="mahmoud.horani@gmail.com"/>
    <s v="1234567"/>
    <s v="6478874275"/>
    <s v="استفسار عن مسار الطرد"/>
    <m/>
    <n v="1"/>
    <n v="25"/>
    <n v="22"/>
    <n v="4"/>
    <s v="EE700298668EG"/>
    <s v=""/>
    <s v=""/>
    <s v=""/>
    <s v=""/>
    <s v=""/>
    <s v=""/>
    <s v=""/>
    <x v="4"/>
    <x v="1"/>
    <s v=""/>
    <s v=""/>
    <s v="Mahmoud "/>
    <s v=""/>
    <s v="M"/>
    <s v=""/>
  </r>
  <r>
    <s v="42760وجدي أحمد محمد عصرwagdy2007@gmail.comاستفســار عن خدمــة"/>
    <d v="2017-01-25T00:00:00"/>
    <d v="1899-12-30T20:51:21"/>
    <s v="وجدي أحمد محمد عصر"/>
    <s v="Egypt (‫مصر‬‎)"/>
    <s v="wagdy2007@gmail.com"/>
    <s v="28712141700273"/>
    <s v="01000331355"/>
    <s v="استفســار عن خدمــة"/>
    <m/>
    <n v="1"/>
    <n v="25"/>
    <n v="20"/>
    <n v="4"/>
    <s v=""/>
    <s v=""/>
    <s v=""/>
    <s v=""/>
    <s v=""/>
    <s v=""/>
    <s v=""/>
    <s v=""/>
    <x v="0"/>
    <x v="0"/>
    <s v="871214"/>
    <d v="1987-12-14T00:00:00"/>
    <s v="وجدي "/>
    <n v="29"/>
    <s v="M"/>
    <s v="المنوفية"/>
  </r>
  <r>
    <s v="42760عبده عبد المجيدeng2010_aa@yahoo.comاستفســار عن خدمــة"/>
    <d v="2017-01-25T00:00:00"/>
    <d v="1899-12-30T20:09:40"/>
    <s v="عبده عبد المجيد"/>
    <s v="Egypt (‫مصر‬‎)"/>
    <s v="eng2010_aa@yahoo.com"/>
    <s v="28708161703471"/>
    <s v="201203390442"/>
    <s v="استفســار عن خدمــة"/>
    <m/>
    <n v="1"/>
    <n v="25"/>
    <n v="20"/>
    <n v="4"/>
    <s v=""/>
    <s v=""/>
    <s v=""/>
    <s v=""/>
    <s v=""/>
    <s v=""/>
    <s v=""/>
    <s v=""/>
    <x v="0"/>
    <x v="0"/>
    <s v="870816"/>
    <d v="1987-08-16T00:00:00"/>
    <s v="عبده "/>
    <n v="29"/>
    <s v="M"/>
    <s v="المنوفية"/>
  </r>
  <r>
    <s v="42760د/ أيمن علي عاشورashour123@hotmail.comأخـــــرى"/>
    <d v="2017-01-25T00:00:00"/>
    <d v="1899-12-30T20:04:55"/>
    <s v="د/ أيمن علي عاشور"/>
    <s v="Egypt (‫مصر‬‎)"/>
    <s v="ashour123@hotmail.com"/>
    <s v="25803211602457"/>
    <s v="201144683683"/>
    <s v="أخـــــرى"/>
    <m/>
    <n v="1"/>
    <n v="25"/>
    <n v="20"/>
    <n v="4"/>
    <s v="RS373693310CN"/>
    <s v=""/>
    <s v=""/>
    <s v=""/>
    <s v=""/>
    <s v=""/>
    <s v=""/>
    <s v=""/>
    <x v="12"/>
    <x v="8"/>
    <s v="580321"/>
    <d v="1958-03-21T00:00:00"/>
    <s v="د/ "/>
    <n v="58"/>
    <s v="M"/>
    <s v="الغربية"/>
  </r>
  <r>
    <s v="42760محمد سعيد محمدmedomfdr@gmail.comاستفسار عن مسار الطرد"/>
    <d v="2017-01-25T00:00:00"/>
    <d v="1899-12-30T19:20:13"/>
    <s v="محمد سعيد محمد"/>
    <s v="Egypt (‫مصر‬‎)"/>
    <s v="medomfdr@gmail.com"/>
    <s v="29801012123916"/>
    <s v="201141173045"/>
    <s v="استفسار عن مسار الطرد"/>
    <m/>
    <n v="1"/>
    <n v="25"/>
    <n v="19"/>
    <n v="4"/>
    <s v="RX560018943DE"/>
    <s v=""/>
    <s v=""/>
    <s v=""/>
    <s v=""/>
    <s v=""/>
    <s v=""/>
    <s v=""/>
    <x v="5"/>
    <x v="2"/>
    <s v="980101"/>
    <d v="1998-01-01T00:00:00"/>
    <s v="محمد "/>
    <n v="19"/>
    <s v="M"/>
    <s v="الجيزة"/>
  </r>
  <r>
    <s v="42760شريهان سيد حنفي السيدsafsaf6666@yahoo.comشــكــوى"/>
    <d v="2017-01-25T00:00:00"/>
    <d v="1899-12-30T18:46:23"/>
    <s v="شريهان سيد حنفي السيد"/>
    <s v="Egypt (‫مصر‬‎)"/>
    <s v="safsaf6666@yahoo.com"/>
    <s v="28207160100183"/>
    <s v="01090333186"/>
    <s v="شــكــوى"/>
    <m/>
    <n v="1"/>
    <n v="25"/>
    <n v="18"/>
    <n v="4"/>
    <s v=""/>
    <s v=""/>
    <s v=""/>
    <s v=""/>
    <s v=""/>
    <s v=""/>
    <s v=""/>
    <s v=""/>
    <x v="0"/>
    <x v="0"/>
    <s v="820716"/>
    <d v="1982-07-16T00:00:00"/>
    <s v="شريهان "/>
    <n v="34"/>
    <s v="F"/>
    <s v="القاهرة"/>
  </r>
  <r>
    <s v="42760mohamed nabilmohamed_bakabeko@hotmail.comاستفسار عن مسار الطرد"/>
    <d v="2017-01-25T00:00:00"/>
    <d v="1899-12-30T17:31:42"/>
    <s v="mohamed nabil"/>
    <s v="Egypt (‫مصر‬‎)"/>
    <s v="mohamed_bakabeko@hotmail.com"/>
    <s v="29212232101934"/>
    <s v="201010388201"/>
    <s v="استفسار عن مسار الطرد"/>
    <m/>
    <n v="1"/>
    <n v="25"/>
    <n v="17"/>
    <n v="4"/>
    <s v="VN703579883LT"/>
    <s v=""/>
    <s v=""/>
    <s v=""/>
    <s v=""/>
    <s v=""/>
    <s v=""/>
    <s v=""/>
    <x v="46"/>
    <x v="43"/>
    <s v="921223"/>
    <d v="1992-12-23T00:00:00"/>
    <s v="mohamed "/>
    <n v="24"/>
    <s v="M"/>
    <s v="الجيزة"/>
  </r>
  <r>
    <s v="42760Magdy Ayoubmagdy_9am@yahoo.comشــكــوى"/>
    <d v="2017-01-25T00:00:00"/>
    <d v="1899-12-30T16:25:05"/>
    <s v="Magdy Ayoub"/>
    <s v="Egypt (‫مصر‬‎)"/>
    <s v="magdy_9am@yahoo.com"/>
    <s v="28101090104051"/>
    <s v="01205318328"/>
    <s v="شــكــوى"/>
    <m/>
    <n v="1"/>
    <n v="25"/>
    <n v="16"/>
    <n v="4"/>
    <s v=""/>
    <s v=""/>
    <s v=""/>
    <s v=""/>
    <s v=""/>
    <s v=""/>
    <s v=""/>
    <s v=""/>
    <x v="0"/>
    <x v="0"/>
    <s v="810109"/>
    <d v="1981-01-09T00:00:00"/>
    <s v="Magdy "/>
    <n v="36"/>
    <s v="M"/>
    <s v="القاهرة"/>
  </r>
  <r>
    <s v="42760عبير ابو المعاطى محمودabeermaatty70@hotmail.comاستفسار عن مسار الطرد"/>
    <d v="2017-01-25T00:00:00"/>
    <d v="1899-12-30T15:01:36"/>
    <s v="عبير ابو المعاطى محمود"/>
    <s v="Egypt (‫مصر‬‎)"/>
    <s v="abeermaatty70@hotmail.com"/>
    <s v="27011081100369"/>
    <s v="01099525624"/>
    <s v="استفسار عن مسار الطرد"/>
    <m/>
    <n v="1"/>
    <n v="25"/>
    <n v="15"/>
    <n v="4"/>
    <s v="EE700301424EG"/>
    <s v=""/>
    <s v=""/>
    <s v=""/>
    <s v=""/>
    <s v=""/>
    <s v=""/>
    <s v=""/>
    <x v="4"/>
    <x v="1"/>
    <s v="701108"/>
    <d v="1970-11-08T00:00:00"/>
    <s v="عبير "/>
    <n v="46"/>
    <s v="F"/>
    <s v="دمياط"/>
  </r>
  <r>
    <s v="42760احمد نصر محمد ابو الفتوحahmed71469593@gmail.comاستفسار عن مسار الطرد"/>
    <d v="2017-01-25T00:00:00"/>
    <d v="1899-12-30T14:11:42"/>
    <s v="احمد نصر محمد ابو الفتوح"/>
    <s v="Lebanon (‫لبنان‬‎)"/>
    <s v="ahmed71469593@gmail.com"/>
    <s v="28910011239813"/>
    <s v="0096171469593"/>
    <s v="استفسار عن مسار الطرد"/>
    <m/>
    <n v="1"/>
    <n v="25"/>
    <n v="14"/>
    <n v="4"/>
    <s v="EM001135361EG"/>
    <s v=""/>
    <s v=""/>
    <s v=""/>
    <s v=""/>
    <s v=""/>
    <s v=""/>
    <s v=""/>
    <x v="23"/>
    <x v="1"/>
    <s v="891001"/>
    <d v="1989-10-01T00:00:00"/>
    <s v="احمد "/>
    <n v="27"/>
    <s v="M"/>
    <s v="الدقهلية"/>
  </r>
  <r>
    <s v="42760Ahmed ibrahim ahmed mohamed yehiaAlhematit@outlook.comاستفسار عن مسار الطرد"/>
    <d v="2017-01-25T00:00:00"/>
    <d v="1899-12-30T12:41:39"/>
    <s v="Ahmed ibrahim ahmed mohamed yehia"/>
    <s v="Egypt (‫مصر‬‎)"/>
    <s v="Alhematit@outlook.com"/>
    <s v="29404071400771"/>
    <s v="201113009615"/>
    <s v="استفسار عن مسار الطرد"/>
    <m/>
    <n v="1"/>
    <n v="25"/>
    <n v="12"/>
    <n v="4"/>
    <s v="RX559658065DE"/>
    <s v=""/>
    <s v=""/>
    <s v=""/>
    <s v=""/>
    <s v=""/>
    <s v=""/>
    <s v=""/>
    <x v="5"/>
    <x v="2"/>
    <s v="940407"/>
    <d v="1994-04-07T00:00:00"/>
    <s v="Ahmed "/>
    <n v="22"/>
    <s v="M"/>
    <s v="القليوبية"/>
  </r>
  <r>
    <s v="42760JOE MATHEWjoe6776@gmail.comاستفســار عن خدمــة"/>
    <d v="2017-01-25T00:00:00"/>
    <d v="1899-12-30T05:51:25"/>
    <s v="JOE MATHEW"/>
    <s v="United Arab Emirates (‫الإمارات العربية المتحدة‬‎)"/>
    <s v="joe6776@gmail.com"/>
    <s v="458956"/>
    <s v="502929975"/>
    <s v="استفســار عن خدمــة"/>
    <m/>
    <n v="1"/>
    <n v="25"/>
    <n v="5"/>
    <n v="4"/>
    <s v=""/>
    <s v=""/>
    <s v=""/>
    <s v=""/>
    <s v=""/>
    <s v=""/>
    <s v=""/>
    <s v=""/>
    <x v="0"/>
    <x v="0"/>
    <s v=""/>
    <s v=""/>
    <s v="JOE "/>
    <s v=""/>
    <s v="M"/>
    <s v=""/>
  </r>
  <r>
    <s v="42760islam magdylavie278@yahoo.comاستفسار عن مسار الطرد"/>
    <d v="2017-01-25T00:00:00"/>
    <d v="1899-12-30T02:06:06"/>
    <s v="islam magdy"/>
    <s v="Egypt (‫مصر‬‎)"/>
    <s v="lavie278@yahoo.com"/>
    <s v="29606191300976"/>
    <s v="201112883707"/>
    <s v="استفسار عن مسار الطرد"/>
    <m/>
    <n v="1"/>
    <n v="25"/>
    <n v="2"/>
    <n v="4"/>
    <s v="RB110938316SG"/>
    <s v=""/>
    <s v=""/>
    <s v=""/>
    <s v=""/>
    <s v=""/>
    <s v=""/>
    <s v=""/>
    <x v="7"/>
    <x v="5"/>
    <s v="960619"/>
    <d v="1996-06-19T00:00:00"/>
    <s v="islam "/>
    <n v="20"/>
    <s v="M"/>
    <s v="الشرقية"/>
  </r>
  <r>
    <s v="42760هند محمد علامallamnice@hotmail.comاستفسار عن مسار الطرد"/>
    <d v="2017-01-25T00:00:00"/>
    <d v="1899-12-30T01:04:17"/>
    <s v="هند محمد علام"/>
    <s v="Egypt (‫مصر‬‎)"/>
    <s v="allamnice@hotmail.com"/>
    <s v="28604188800147"/>
    <s v="00201006417971"/>
    <s v="استفسار عن مسار الطرد"/>
    <m/>
    <n v="1"/>
    <n v="25"/>
    <n v="1"/>
    <n v="4"/>
    <s v="EM001081822EG"/>
    <s v=""/>
    <s v=""/>
    <s v=""/>
    <s v=""/>
    <s v=""/>
    <s v=""/>
    <s v=""/>
    <x v="23"/>
    <x v="1"/>
    <s v="860418"/>
    <d v="1986-04-18T00:00:00"/>
    <s v="هند "/>
    <n v="30"/>
    <s v="F"/>
    <s v="خارج الجمهورية"/>
  </r>
  <r>
    <s v="42759بلالbilal.oulmi@hotmail.comاستفسار فى المبيعات"/>
    <d v="2017-01-24T00:00:00"/>
    <d v="1899-12-30T20:07:43"/>
    <s v="بلال"/>
    <s v="Algeria"/>
    <s v="bilal.oulmi@hotmail.com"/>
    <s v="13800841"/>
    <s v="213555070618"/>
    <s v="استفسار فى المبيعات"/>
    <m/>
    <n v="1"/>
    <n v="24"/>
    <n v="20"/>
    <n v="3"/>
    <s v=""/>
    <s v=""/>
    <s v=""/>
    <s v=""/>
    <s v=""/>
    <s v=""/>
    <s v=""/>
    <s v=""/>
    <x v="0"/>
    <x v="0"/>
    <s v=""/>
    <s v=""/>
    <s v="بلال"/>
    <s v=""/>
    <s v="M"/>
    <s v=""/>
  </r>
  <r>
    <s v="42759AshrafAshrafnofal@gmail.comاستفســار عن خدمــة"/>
    <d v="2017-01-24T00:00:00"/>
    <d v="1899-12-30T18:06:45"/>
    <s v="Ashraf"/>
    <s v="Egypt (‫مصر‬‎)"/>
    <s v="Ashrafnofal@gmail.com"/>
    <s v="27111100104511"/>
    <s v="01002336410"/>
    <s v="استفســار عن خدمــة"/>
    <m/>
    <n v="1"/>
    <n v="24"/>
    <n v="18"/>
    <n v="3"/>
    <s v=""/>
    <s v=""/>
    <s v=""/>
    <s v=""/>
    <s v=""/>
    <s v=""/>
    <s v=""/>
    <s v=""/>
    <x v="0"/>
    <x v="0"/>
    <s v="711110"/>
    <d v="1971-11-10T00:00:00"/>
    <s v="Ashraf"/>
    <n v="45"/>
    <s v="M"/>
    <s v="القاهرة"/>
  </r>
  <r>
    <s v="42759اية محمد محمد حسينhamada.eltete88@gmail.comشــكــوى"/>
    <d v="2017-01-24T00:00:00"/>
    <d v="1899-12-30T16:56:42"/>
    <s v="اية محمد محمد حسين"/>
    <s v="Egypt (‫مصر‬‎)"/>
    <s v="hamada.eltete88@gmail.com"/>
    <s v="209201010218505"/>
    <s v="201206454712 &amp; 201127973944"/>
    <s v="شــكــوى"/>
    <m/>
    <n v="1"/>
    <n v="24"/>
    <n v="16"/>
    <n v="3"/>
    <s v=""/>
    <s v=""/>
    <s v=""/>
    <s v=""/>
    <s v=""/>
    <s v=""/>
    <s v=""/>
    <s v=""/>
    <x v="0"/>
    <x v="0"/>
    <s v=""/>
    <s v=""/>
    <s v="اية "/>
    <s v=""/>
    <s v="F"/>
    <s v=""/>
  </r>
  <r>
    <s v="42759عمرو عبد الجواد محمدamrviber@gmail.comشــكــوى"/>
    <d v="2017-01-24T00:00:00"/>
    <d v="1899-12-30T16:39:27"/>
    <s v="عمرو عبد الجواد محمد"/>
    <s v="Egypt (‫مصر‬‎)"/>
    <s v="amrviber@gmail.com"/>
    <s v="28801020103131"/>
    <s v="201212355548"/>
    <s v="شــكــوى"/>
    <m/>
    <n v="1"/>
    <n v="24"/>
    <n v="16"/>
    <n v="3"/>
    <s v=""/>
    <s v=""/>
    <s v=""/>
    <s v=""/>
    <s v=""/>
    <s v=""/>
    <s v=""/>
    <s v=""/>
    <x v="0"/>
    <x v="0"/>
    <s v="880102"/>
    <d v="1988-01-02T00:00:00"/>
    <s v="عمرو "/>
    <n v="29"/>
    <s v="M"/>
    <s v="القاهرة"/>
  </r>
  <r>
    <s v="42759ramymr.ramysalah@gmail.comاستفســار عن خدمــة"/>
    <d v="2017-01-24T00:00:00"/>
    <d v="1899-12-30T16:18:48"/>
    <s v="ramy"/>
    <s v="Egypt (‫مصر‬‎)"/>
    <s v="mr.ramysalah@gmail.com"/>
    <s v=": 851918"/>
    <s v="00201273151351"/>
    <s v="استفســار عن خدمــة"/>
    <m/>
    <n v="1"/>
    <n v="24"/>
    <n v="16"/>
    <n v="3"/>
    <s v=""/>
    <s v=""/>
    <s v=""/>
    <s v=""/>
    <s v=""/>
    <s v=""/>
    <s v=""/>
    <s v=""/>
    <x v="0"/>
    <x v="0"/>
    <s v=""/>
    <s v=""/>
    <s v="ramy"/>
    <s v=""/>
    <s v="M"/>
    <s v=""/>
  </r>
  <r>
    <s v="42759omar abdulazizmusallam123.az@gmail.comاستفسار عن مسار الطرد"/>
    <d v="2017-01-24T00:00:00"/>
    <d v="1899-12-30T15:16:04"/>
    <s v="omar abdulaziz"/>
    <s v="Egypt (‫مصر‬‎)"/>
    <s v="musallam123.az@gmail.com"/>
    <s v="29808201302273"/>
    <s v="00201014903764"/>
    <s v="استفسار عن مسار الطرد"/>
    <m/>
    <n v="1"/>
    <n v="24"/>
    <n v="15"/>
    <n v="3"/>
    <s v="EE419738099AE"/>
    <s v=""/>
    <s v=""/>
    <s v=""/>
    <s v=""/>
    <s v=""/>
    <s v=""/>
    <s v=""/>
    <x v="4"/>
    <x v="26"/>
    <s v="980820"/>
    <d v="1998-08-20T00:00:00"/>
    <s v="omar "/>
    <n v="18"/>
    <s v="M"/>
    <s v="الشرقية"/>
  </r>
  <r>
    <s v="42759سمر سيد محمدsasoww@hotmail.comشــكــوى"/>
    <d v="2017-01-24T00:00:00"/>
    <d v="1899-12-30T14:38:26"/>
    <s v="سمر سيد محمد"/>
    <s v="Egypt (‫مصر‬‎)"/>
    <s v="sasoww@hotmail.com"/>
    <s v="28706210102901"/>
    <s v="201289816656"/>
    <s v="شــكــوى"/>
    <m/>
    <n v="1"/>
    <n v="24"/>
    <n v="14"/>
    <n v="3"/>
    <s v=""/>
    <s v=""/>
    <s v=""/>
    <s v=""/>
    <s v=""/>
    <s v=""/>
    <s v=""/>
    <s v=""/>
    <x v="0"/>
    <x v="0"/>
    <s v="870621"/>
    <d v="1987-06-21T00:00:00"/>
    <s v="سمر "/>
    <n v="29"/>
    <s v="F"/>
    <s v="القاهرة"/>
  </r>
  <r>
    <s v="42759sherif younessherif.younes82@gmail.comاستفسار عن مسار الطرد"/>
    <d v="2017-01-24T00:00:00"/>
    <d v="1899-12-30T14:29:20"/>
    <s v="sherif younes"/>
    <s v="Sweden (Sverige)"/>
    <s v="sherif.younes82@gmail.com"/>
    <s v=": NA12345678N"/>
    <s v="0764361423"/>
    <s v="استفسار عن مسار الطرد"/>
    <m/>
    <n v="1"/>
    <n v="24"/>
    <n v="14"/>
    <n v="3"/>
    <s v="EE700260375EG"/>
    <s v=""/>
    <s v=""/>
    <s v=""/>
    <s v=""/>
    <s v=""/>
    <s v=""/>
    <s v=""/>
    <x v="4"/>
    <x v="1"/>
    <s v=""/>
    <s v=""/>
    <s v="sherif "/>
    <s v=""/>
    <s v="M"/>
    <s v=""/>
  </r>
  <r>
    <s v="42759اسلامislam89.sarai@gmail.comشــكــوى"/>
    <d v="2017-01-24T00:00:00"/>
    <d v="1899-12-30T14:24:45"/>
    <s v="اسلام"/>
    <s v="United Arab Emirates (‫الإمارات العربية المتحدة‬‎)"/>
    <s v="islam89.sarai@gmail.com"/>
    <s v=": A07464854"/>
    <s v="00971528920705"/>
    <s v="شــكــوى"/>
    <m/>
    <n v="1"/>
    <n v="24"/>
    <n v="14"/>
    <n v="3"/>
    <s v=""/>
    <s v=""/>
    <s v=""/>
    <s v=""/>
    <s v=""/>
    <s v=""/>
    <s v=""/>
    <s v=""/>
    <x v="0"/>
    <x v="0"/>
    <s v=""/>
    <s v=""/>
    <s v="اسلام"/>
    <s v=""/>
    <s v="M"/>
    <s v=""/>
  </r>
  <r>
    <s v="42759سعيد عبدالحميد سعيد قاسمsaidqasim922@yahoo.comاستفسار عن مسار الطرد"/>
    <d v="2017-01-24T00:00:00"/>
    <d v="1899-12-30T14:08:38"/>
    <s v="سعيد عبدالحميد سعيد قاسم"/>
    <s v="Egypt (‫مصر‬‎)"/>
    <s v="saidqasim922@yahoo.com"/>
    <s v="1701771"/>
    <s v="00201009013700"/>
    <s v="استفسار عن مسار الطرد"/>
    <m/>
    <n v="1"/>
    <n v="24"/>
    <n v="14"/>
    <n v="3"/>
    <s v="EE009942576EG"/>
    <s v=""/>
    <s v=""/>
    <s v=""/>
    <s v=""/>
    <s v=""/>
    <s v=""/>
    <s v=""/>
    <x v="4"/>
    <x v="1"/>
    <s v=""/>
    <s v=""/>
    <s v="سعيد "/>
    <s v=""/>
    <s v="M"/>
    <s v=""/>
  </r>
  <r>
    <s v="42759سامى عمر يوسفsamymekawy@yahoo.comاستفسار عن مسار الطرد"/>
    <d v="2017-01-24T00:00:00"/>
    <d v="1899-12-30T13:01:19"/>
    <s v="سامى عمر يوسف"/>
    <s v="Egypt (‫مصر‬‎)"/>
    <s v="samymekawy@yahoo.com"/>
    <s v=": a14007391"/>
    <s v="00966535841766"/>
    <s v="استفسار عن مسار الطرد"/>
    <m/>
    <n v="1"/>
    <n v="24"/>
    <n v="13"/>
    <n v="3"/>
    <s v=""/>
    <s v=""/>
    <s v=""/>
    <s v=""/>
    <s v=""/>
    <s v=""/>
    <s v=""/>
    <s v=""/>
    <x v="0"/>
    <x v="0"/>
    <s v=""/>
    <s v=""/>
    <s v="سامى "/>
    <s v=""/>
    <s v="M"/>
    <s v=""/>
  </r>
  <r>
    <s v="42759عبدالناصر محمد بدويbasheer033@gmail.comاستفسار عن مسار الطرد"/>
    <d v="2017-01-24T00:00:00"/>
    <d v="1899-12-30T12:29:59"/>
    <s v="عبدالناصر محمد بدوي"/>
    <s v="Egypt (‫مصر‬‎)"/>
    <s v="basheer033@gmail.com"/>
    <s v="272212242402056"/>
    <s v="00971566070059"/>
    <s v="استفسار عن مسار الطرد"/>
    <m/>
    <n v="1"/>
    <n v="24"/>
    <n v="12"/>
    <n v="3"/>
    <s v=""/>
    <s v=""/>
    <s v=""/>
    <s v=""/>
    <s v=""/>
    <s v=""/>
    <s v=""/>
    <s v=""/>
    <x v="0"/>
    <x v="0"/>
    <s v=""/>
    <s v=""/>
    <s v="عبدالناصر "/>
    <s v=""/>
    <s v="M"/>
    <s v=""/>
  </r>
  <r>
    <s v="42764يسرى محمد عطيةyoussrii@hotmail.comاستفسار عن مسار الطرد"/>
    <d v="2017-01-29T00:00:00"/>
    <d v="1899-12-30T12:02:06"/>
    <s v="يسرى محمد عطية"/>
    <s v="Egypt (‫مصر‬‎)"/>
    <s v="youssrii@hotmail.com"/>
    <s v="26403010204297"/>
    <s v="01220030146"/>
    <s v="استفسار عن مسار الطرد"/>
    <m/>
    <n v="1"/>
    <n v="29"/>
    <n v="12"/>
    <n v="1"/>
    <s v="EE002609868EG"/>
    <s v="EE007595471EG"/>
    <s v="EE002608200EG"/>
    <s v="EE004007790EG"/>
    <s v=""/>
    <s v=""/>
    <s v=""/>
    <s v=""/>
    <x v="4"/>
    <x v="1"/>
    <s v="640301"/>
    <d v="1964-03-01T00:00:00"/>
    <s v="يسرى "/>
    <n v="52"/>
    <s v="M"/>
    <s v="الإسكندرية"/>
  </r>
  <r>
    <s v="42764مريم امين فهيم اقلاديوسmariam_amin_fahim@yahoo.comاستفسار عن مسار الطرد"/>
    <d v="2017-01-29T00:00:00"/>
    <d v="1899-12-30T12:08:05"/>
    <s v="مريم امين فهيم اقلاديوس"/>
    <s v="Egypt (‫مصر‬‎)"/>
    <s v="mariam_amin_fahim@yahoo.com"/>
    <s v="27411221900229"/>
    <s v="01202545363"/>
    <s v="استفسار عن مسار الطرد"/>
    <m/>
    <n v="1"/>
    <n v="29"/>
    <n v="12"/>
    <n v="1"/>
    <s v="RX560617329DE"/>
    <s v=""/>
    <s v=""/>
    <s v=""/>
    <s v=""/>
    <s v=""/>
    <s v=""/>
    <s v=""/>
    <x v="5"/>
    <x v="2"/>
    <s v="741122"/>
    <d v="1974-11-22T00:00:00"/>
    <s v="مريم "/>
    <n v="42"/>
    <s v="F"/>
    <s v="الإسماعيلية"/>
  </r>
  <r>
    <s v="42764حسن مصطفي عبد المجيد عيسويTrancarc@gmail.comاستفسار عن مسار الطرد"/>
    <d v="2017-01-29T00:00:00"/>
    <d v="1899-12-30T12:15:11"/>
    <s v="حسن مصطفي عبد المجيد عيسوي"/>
    <s v="Egypt (‫مصر‬‎)"/>
    <s v="Trancarc@gmail.com"/>
    <s v="28709122104618"/>
    <s v="201000721276"/>
    <s v="استفسار عن مسار الطرد"/>
    <m/>
    <n v="1"/>
    <n v="29"/>
    <n v="12"/>
    <n v="1"/>
    <s v="rx560624130de"/>
    <s v=""/>
    <s v=""/>
    <s v=""/>
    <s v=""/>
    <s v=""/>
    <s v=""/>
    <s v=""/>
    <x v="5"/>
    <x v="2"/>
    <s v="870912"/>
    <d v="1987-09-12T00:00:00"/>
    <s v="حسن "/>
    <n v="29"/>
    <s v="M"/>
    <s v="الجيزة"/>
  </r>
  <r>
    <s v="42764يسرى محمد عطيةyoussrii@hotmail.comشــكــوى"/>
    <d v="2017-01-29T00:00:00"/>
    <d v="1899-12-30T12:18:22"/>
    <s v="يسرى محمد عطية"/>
    <s v="Egypt (‫مصر‬‎)"/>
    <s v="youssrii@hotmail.com"/>
    <s v="26403010204297"/>
    <s v="01220030146"/>
    <s v="شــكــوى"/>
    <m/>
    <n v="1"/>
    <n v="29"/>
    <n v="12"/>
    <n v="1"/>
    <s v="EE002609868EG"/>
    <s v="EE007595471EG"/>
    <s v="EE002608200EG"/>
    <s v="EE004007790EG"/>
    <s v=""/>
    <s v=""/>
    <s v=""/>
    <s v=""/>
    <x v="4"/>
    <x v="1"/>
    <s v="640301"/>
    <d v="1964-03-01T00:00:00"/>
    <s v="يسرى "/>
    <n v="52"/>
    <s v="M"/>
    <s v="الإسكندرية"/>
  </r>
  <r>
    <s v="42764احمد ابراهيمnews19982000@gmail.comاستفسار عن مسار الطرد"/>
    <d v="2017-01-29T00:00:00"/>
    <d v="1899-12-30T12:40:18"/>
    <s v="احمد ابراهيم"/>
    <s v="Egypt (‫مصر‬‎)"/>
    <s v="news19982000@gmail.com"/>
    <s v="29812012612951"/>
    <s v="2001124467942"/>
    <s v="استفسار عن مسار الطرد"/>
    <m/>
    <n v="1"/>
    <n v="29"/>
    <n v="12"/>
    <n v="1"/>
    <s v="RX558779305DE"/>
    <s v=""/>
    <s v=""/>
    <s v=""/>
    <s v=""/>
    <s v=""/>
    <s v=""/>
    <s v=""/>
    <x v="5"/>
    <x v="2"/>
    <s v="981201"/>
    <d v="1998-12-01T00:00:00"/>
    <s v="احمد "/>
    <n v="18"/>
    <s v="M"/>
    <s v="سوهاج"/>
  </r>
  <r>
    <s v="42764شريف ممدوحSherief.Mamdouh@gmail.comاستفسار عن مسار الطرد"/>
    <d v="2017-01-29T00:00:00"/>
    <d v="1899-12-30T12:46:38"/>
    <s v="شريف ممدوح"/>
    <s v="Egypt (‫مصر‬‎)"/>
    <s v="Sherief.Mamdouh@gmail.com"/>
    <s v="28512011211077"/>
    <s v="01061113270"/>
    <s v="استفسار عن مسار الطرد"/>
    <m/>
    <n v="1"/>
    <n v="29"/>
    <n v="12"/>
    <n v="1"/>
    <s v="RB146108236SG"/>
    <s v=""/>
    <s v=""/>
    <s v=""/>
    <s v=""/>
    <s v=""/>
    <s v=""/>
    <s v=""/>
    <x v="7"/>
    <x v="5"/>
    <s v="851201"/>
    <d v="1985-12-01T00:00:00"/>
    <s v="شريف "/>
    <n v="31"/>
    <s v="M"/>
    <s v="الدقهلية"/>
  </r>
  <r>
    <s v="42764شريف راشدSherief.Mamdouh@gmail.comاستفسار عن مسار الطرد"/>
    <d v="2017-01-29T00:00:00"/>
    <d v="1899-12-30T12:50:17"/>
    <s v="شريف راشد"/>
    <s v="Egypt (‫مصر‬‎)"/>
    <s v="Sherief.Mamdouh@gmail.com"/>
    <s v="28512011211077"/>
    <s v="201061113270"/>
    <s v="استفسار عن مسار الطرد"/>
    <m/>
    <n v="1"/>
    <n v="29"/>
    <n v="12"/>
    <n v="1"/>
    <s v="RB146108236SG"/>
    <s v=""/>
    <s v=""/>
    <s v=""/>
    <s v=""/>
    <s v=""/>
    <s v=""/>
    <s v=""/>
    <x v="7"/>
    <x v="5"/>
    <s v="851201"/>
    <d v="1985-12-01T00:00:00"/>
    <s v="شريف "/>
    <n v="31"/>
    <s v="M"/>
    <s v="الدقهلية"/>
  </r>
  <r>
    <s v="42764عبدالله محمدabdullahattia09@gmail.comاستفسار عن مسار الطرد"/>
    <d v="2017-01-29T00:00:00"/>
    <d v="1899-12-30T13:01:57"/>
    <s v="عبدالله محمد"/>
    <s v="Egypt (‫مصر‬‎)"/>
    <s v="abdullahattia09@gmail.com"/>
    <s v="28609068800358"/>
    <s v="01010825151"/>
    <s v="استفسار عن مسار الطرد"/>
    <m/>
    <n v="1"/>
    <n v="29"/>
    <n v="13"/>
    <n v="1"/>
    <s v="EE700426693EG"/>
    <s v=""/>
    <s v=""/>
    <s v=""/>
    <s v=""/>
    <s v=""/>
    <s v=""/>
    <s v=""/>
    <x v="4"/>
    <x v="1"/>
    <s v="860906"/>
    <d v="1986-09-06T00:00:00"/>
    <s v="عبدالله "/>
    <n v="30"/>
    <s v="M"/>
    <s v="خارج الجمهورية"/>
  </r>
  <r>
    <s v="42764بسام محمود اسماعيلue_mham@hotmail.comأخـــــرى"/>
    <d v="2017-01-29T00:00:00"/>
    <d v="1899-12-30T13:25:22"/>
    <s v="بسام محمود اسماعيل"/>
    <s v="Egypt (‫مصر‬‎)"/>
    <s v="ue_mham@hotmail.com"/>
    <s v="29804220100414"/>
    <s v="201111334258"/>
    <s v="أخـــــرى"/>
    <m/>
    <n v="1"/>
    <n v="29"/>
    <n v="13"/>
    <n v="1"/>
    <s v=""/>
    <s v=""/>
    <s v=""/>
    <s v=""/>
    <s v=""/>
    <s v=""/>
    <s v=""/>
    <s v=""/>
    <x v="0"/>
    <x v="0"/>
    <s v="980422"/>
    <d v="1998-04-22T00:00:00"/>
    <s v="بسام "/>
    <n v="18"/>
    <s v="M"/>
    <s v="القاهرة"/>
  </r>
  <r>
    <s v="42764ابراهيم كمال ابراهيم رجبibrahim_ragab12@hotmail.comأخـــــرى"/>
    <d v="2017-01-29T00:00:00"/>
    <d v="1899-12-30T13:42:22"/>
    <s v="ابراهيم كمال ابراهيم رجب"/>
    <s v="Egypt (‫مصر‬‎)"/>
    <s v="ibrahim_ragab12@hotmail.com"/>
    <s v="26402020200218"/>
    <s v="201143592374"/>
    <s v="أخـــــرى"/>
    <m/>
    <n v="1"/>
    <n v="29"/>
    <n v="13"/>
    <n v="1"/>
    <s v=""/>
    <s v=""/>
    <s v=""/>
    <s v=""/>
    <s v=""/>
    <s v=""/>
    <s v=""/>
    <s v=""/>
    <x v="0"/>
    <x v="0"/>
    <s v="640202"/>
    <d v="1964-02-02T00:00:00"/>
    <s v="ابراهيم "/>
    <n v="52"/>
    <s v="M"/>
    <s v="الإسكندرية"/>
  </r>
  <r>
    <s v="42764هيثم محمد محمد أحمدexport3@helalgoldenstar.comاستفسار عن مسار الطرد"/>
    <d v="2017-01-29T00:00:00"/>
    <d v="1899-12-30T13:43:24"/>
    <s v="هيثم محمد محمد أحمد"/>
    <s v="Egypt (‫مصر‬‎)"/>
    <s v="export3@helalgoldenstar.com"/>
    <s v="28012021301993"/>
    <s v="00201020983741"/>
    <s v="استفسار عن مسار الطرد"/>
    <m/>
    <n v="1"/>
    <n v="29"/>
    <n v="13"/>
    <n v="1"/>
    <s v="RU975976244GB"/>
    <s v=""/>
    <s v=""/>
    <s v=""/>
    <s v=""/>
    <s v=""/>
    <s v=""/>
    <s v=""/>
    <x v="11"/>
    <x v="11"/>
    <s v="801202"/>
    <d v="1980-12-02T00:00:00"/>
    <s v="هيثم "/>
    <n v="36"/>
    <s v="M"/>
    <s v="الشرقية"/>
  </r>
  <r>
    <s v="42764وفاءShoma-rahoma@hotmail.frاستفســار عن خدمــة"/>
    <d v="2017-01-29T00:00:00"/>
    <d v="1899-12-30T14:02:27"/>
    <s v="وفاء"/>
    <s v="Egypt (‫مصر‬‎)"/>
    <s v="Shoma-rahoma@hotmail.fr"/>
    <s v="212"/>
    <s v="2120610993827"/>
    <s v="استفســار عن خدمــة"/>
    <m/>
    <n v="1"/>
    <n v="29"/>
    <n v="14"/>
    <n v="1"/>
    <s v=""/>
    <s v=""/>
    <s v=""/>
    <s v=""/>
    <s v=""/>
    <s v=""/>
    <s v=""/>
    <s v=""/>
    <x v="0"/>
    <x v="0"/>
    <s v=""/>
    <s v=""/>
    <s v="وفاء"/>
    <s v=""/>
    <s v="F"/>
    <s v=""/>
  </r>
  <r>
    <s v="42764صلاح عبدالستار محمد الشهاويsalahalshehawy@yahoo.comاستفسار عن مسار الطرد"/>
    <d v="2017-01-29T00:00:00"/>
    <d v="1899-12-30T14:21:25"/>
    <s v="صلاح عبدالستار محمد الشهاوي"/>
    <s v="Egypt (‫مصر‬‎)"/>
    <s v="salahalshehawy@yahoo.com"/>
    <s v="27001181600738"/>
    <s v="00201009356970"/>
    <s v="استفسار عن مسار الطرد"/>
    <m/>
    <n v="1"/>
    <n v="29"/>
    <n v="14"/>
    <n v="1"/>
    <s v="CP370006215AE"/>
    <s v=""/>
    <s v=""/>
    <s v=""/>
    <s v=""/>
    <s v=""/>
    <s v=""/>
    <s v=""/>
    <x v="27"/>
    <x v="26"/>
    <s v="700118"/>
    <d v="1970-01-18T00:00:00"/>
    <s v="صلاح "/>
    <n v="47"/>
    <s v="M"/>
    <s v="الغربية"/>
  </r>
  <r>
    <s v="42764نجاةShoma_rahoma@hotmail.frاستفســار عن خدمــة"/>
    <d v="2017-01-29T00:00:00"/>
    <d v="1899-12-30T14:37:19"/>
    <s v="نجاة"/>
    <s v="Egypt (‫مصر‬‎)"/>
    <s v="Shoma_rahoma@hotmail.fr"/>
    <s v="212"/>
    <s v="20106579064"/>
    <s v="استفســار عن خدمــة"/>
    <m/>
    <n v="1"/>
    <n v="29"/>
    <n v="14"/>
    <n v="1"/>
    <s v=""/>
    <s v=""/>
    <s v=""/>
    <s v=""/>
    <s v=""/>
    <s v=""/>
    <s v=""/>
    <s v=""/>
    <x v="0"/>
    <x v="0"/>
    <s v=""/>
    <s v=""/>
    <s v="نجاة"/>
    <s v=""/>
    <s v="F"/>
    <s v=""/>
  </r>
  <r>
    <s v="42764 Ahmed samir nasr abdelnaserakhmedoo@gmail.comاستفسار عن مسار الطرد"/>
    <d v="2017-01-29T00:00:00"/>
    <d v="1899-12-30T14:45:46"/>
    <s v=" Ahmed samir nasr abdelnaser"/>
    <s v="Egypt (‫مصر‬‎)"/>
    <s v="akhmedoo@gmail.com"/>
    <s v="28604252102653"/>
    <s v="201008998993"/>
    <s v="استفسار عن مسار الطرد"/>
    <m/>
    <n v="1"/>
    <n v="29"/>
    <n v="14"/>
    <n v="1"/>
    <s v="RS375447550CN"/>
    <s v=""/>
    <s v=""/>
    <s v=""/>
    <s v=""/>
    <s v=""/>
    <s v=""/>
    <s v=""/>
    <x v="12"/>
    <x v="8"/>
    <s v="860425"/>
    <d v="1986-04-25T00:00:00"/>
    <s v=" "/>
    <n v="30"/>
    <s v="M"/>
    <s v="الجيزة"/>
  </r>
  <r>
    <s v="42764Roger rifaatrog_roro3@yahoo.comاستفسار عن مسار الطرد"/>
    <d v="2017-01-29T00:00:00"/>
    <d v="1899-12-30T14:58:14"/>
    <s v="Roger rifaat"/>
    <s v="Egypt (‫مصر‬‎)"/>
    <s v="rog_roro3@yahoo.com"/>
    <s v="28007212400092"/>
    <s v="201201277442"/>
    <s v="استفسار عن مسار الطرد"/>
    <m/>
    <n v="1"/>
    <n v="29"/>
    <n v="14"/>
    <n v="1"/>
    <s v="RF426896308SG"/>
    <s v=""/>
    <s v=""/>
    <s v=""/>
    <s v=""/>
    <s v=""/>
    <s v=""/>
    <s v=""/>
    <x v="8"/>
    <x v="5"/>
    <s v="800721"/>
    <d v="1980-07-21T00:00:00"/>
    <s v="Roger "/>
    <n v="36"/>
    <s v="M"/>
    <s v="المنيا"/>
  </r>
  <r>
    <s v="42764محمد حسن علىmha32158@hotmail.comشــكــوى"/>
    <d v="2017-01-29T00:00:00"/>
    <d v="1899-12-30T15:18:31"/>
    <s v="محمد حسن على"/>
    <s v="Saudi Arabia (‫المملكة العربية السعودية‬‎)"/>
    <s v="mha32158@hotmail.com"/>
    <s v="28611112300991"/>
    <s v="00966569009773"/>
    <s v="شــكــوى"/>
    <m/>
    <n v="1"/>
    <n v="29"/>
    <n v="15"/>
    <n v="1"/>
    <s v="EE024201625SA"/>
    <s v=""/>
    <s v=""/>
    <s v=""/>
    <s v=""/>
    <s v=""/>
    <s v=""/>
    <s v=""/>
    <x v="4"/>
    <x v="4"/>
    <s v="861111"/>
    <d v="1986-11-11T00:00:00"/>
    <s v="محمد "/>
    <n v="30"/>
    <s v="M"/>
    <s v="الفيوم"/>
  </r>
  <r>
    <s v="42764محمد صلاح مصطفي الشرقاويmelsharkwi@petrobel.orgاستفسار عن مسار الطرد"/>
    <d v="2017-01-29T00:00:00"/>
    <d v="1899-12-30T15:33:21"/>
    <s v="محمد صلاح مصطفي الشرقاوي"/>
    <s v="Egypt (‫مصر‬‎)"/>
    <s v="melsharkwi@petrobel.org"/>
    <s v="26807011602257"/>
    <s v="01005736395"/>
    <s v="استفسار عن مسار الطرد"/>
    <m/>
    <n v="1"/>
    <n v="29"/>
    <n v="15"/>
    <n v="1"/>
    <s v="RS384663702CN"/>
    <s v=""/>
    <s v=""/>
    <s v=""/>
    <s v=""/>
    <s v=""/>
    <s v=""/>
    <s v=""/>
    <x v="12"/>
    <x v="8"/>
    <s v="680701"/>
    <d v="1968-07-01T00:00:00"/>
    <s v="محمد "/>
    <n v="48"/>
    <s v="M"/>
    <s v="الغربية"/>
  </r>
  <r>
    <s v="42765محمد فوزي محمود يوسفafawzy@petrobel.orgاستفسار عن مسار الطرد"/>
    <d v="2017-01-30T00:00:00"/>
    <d v="1899-12-30T12:14:20"/>
    <s v="محمد فوزي محمود يوسف"/>
    <s v="Egypt (‫مصر‬‎)"/>
    <s v="afawzy@petrobel.org"/>
    <s v="28902200104331"/>
    <s v="201008343692"/>
    <s v="استفسار عن مسار الطرد"/>
    <m/>
    <n v="1"/>
    <n v="30"/>
    <n v="12"/>
    <n v="2"/>
    <s v="RR345304433EG"/>
    <s v=""/>
    <s v=""/>
    <s v=""/>
    <s v=""/>
    <s v=""/>
    <s v=""/>
    <s v=""/>
    <x v="1"/>
    <x v="1"/>
    <s v="890220"/>
    <d v="1989-02-20T00:00:00"/>
    <s v="محمد "/>
    <n v="27"/>
    <s v="M"/>
    <s v="القاهرة"/>
  </r>
  <r>
    <s v="42765محمد حسن زكى الابيارىlove_m_b_y@yahoo.comشــكــوى"/>
    <d v="2017-01-30T00:00:00"/>
    <d v="1899-12-30T12:01:20"/>
    <s v="محمد حسن زكى الابيارى"/>
    <s v="Egypt (‫مصر‬‎)"/>
    <s v="love_m_b_y@yahoo.com"/>
    <s v="2410122501455"/>
    <s v="035435424"/>
    <s v="شــكــوى"/>
    <m/>
    <n v="1"/>
    <n v="30"/>
    <n v="12"/>
    <n v="2"/>
    <s v="EE007649838EG"/>
    <s v=""/>
    <s v=""/>
    <s v=""/>
    <s v=""/>
    <s v=""/>
    <s v=""/>
    <s v=""/>
    <x v="4"/>
    <x v="1"/>
    <s v=""/>
    <s v=""/>
    <s v="محمد "/>
    <s v=""/>
    <s v="M"/>
    <s v=""/>
  </r>
  <r>
    <s v="42765محمد شعبان محمدmido_egypt20@hotmail.comاستفسار عن مسار الطرد"/>
    <d v="2017-01-30T00:00:00"/>
    <d v="1899-12-30T11:16:57"/>
    <s v="محمد شعبان محمد"/>
    <s v="Egypt (‫مصر‬‎)"/>
    <s v="mido_egypt20@hotmail.com"/>
    <s v="28504180104791"/>
    <s v="00201002875146"/>
    <s v="استفسار عن مسار الطرد"/>
    <m/>
    <n v="1"/>
    <n v="30"/>
    <n v="11"/>
    <n v="2"/>
    <s v="RB146478877SG"/>
    <s v=""/>
    <s v=""/>
    <s v=""/>
    <s v=""/>
    <s v=""/>
    <s v=""/>
    <s v=""/>
    <x v="7"/>
    <x v="5"/>
    <s v="850418"/>
    <d v="1985-04-18T00:00:00"/>
    <s v="محمد "/>
    <n v="31"/>
    <s v="M"/>
    <s v="القاهرة"/>
  </r>
  <r>
    <s v="42765وائل السعيدledow2012@gmail.comاستفسار عن مسار الطرد"/>
    <d v="2017-01-30T00:00:00"/>
    <d v="1899-12-30T10:17:13"/>
    <s v="وائل السعيد"/>
    <s v="Egypt (‫مصر‬‎)"/>
    <s v="ledow2012@gmail.com"/>
    <s v="28404111202116"/>
    <s v="201004158095"/>
    <s v="استفسار عن مسار الطرد"/>
    <m/>
    <n v="1"/>
    <n v="30"/>
    <n v="10"/>
    <n v="2"/>
    <s v="RR844272273PL"/>
    <s v=""/>
    <s v=""/>
    <s v=""/>
    <s v=""/>
    <s v=""/>
    <s v=""/>
    <s v=""/>
    <x v="1"/>
    <x v="10"/>
    <s v="840411"/>
    <d v="1984-04-11T00:00:00"/>
    <s v="وائل "/>
    <n v="32"/>
    <s v="M"/>
    <s v="الدقهلية"/>
  </r>
  <r>
    <s v="42765وائل السعيد محمدledow2012@gmail.comاستفسار عن مسار الطرد"/>
    <d v="2017-01-30T00:00:00"/>
    <d v="1899-12-30T09:46:50"/>
    <s v="وائل السعيد محمد"/>
    <s v="Egypt (‫مصر‬‎)"/>
    <s v="ledow2012@gmail.com"/>
    <s v="28404111202116"/>
    <s v="01004158095"/>
    <s v="استفسار عن مسار الطرد"/>
    <m/>
    <n v="1"/>
    <n v="30"/>
    <n v="9"/>
    <n v="2"/>
    <s v="RR844272273PL"/>
    <s v=""/>
    <s v=""/>
    <s v=""/>
    <s v=""/>
    <s v=""/>
    <s v=""/>
    <s v=""/>
    <x v="1"/>
    <x v="10"/>
    <s v="840411"/>
    <d v="1984-04-11T00:00:00"/>
    <s v="وائل "/>
    <n v="32"/>
    <s v="M"/>
    <s v="الدقهلية"/>
  </r>
  <r>
    <s v="42765محمد صلاح الشرقاويmelsharkawi@petrobel.orgاستفسار عن مسار الطرد"/>
    <d v="2017-01-30T00:00:00"/>
    <d v="1899-12-30T08:59:52"/>
    <s v="محمد صلاح الشرقاوي"/>
    <s v="Egypt (‫مصر‬‎)"/>
    <s v="melsharkawi@petrobel.org"/>
    <s v="26807011602257"/>
    <s v="201005736395"/>
    <s v="استفسار عن مسار الطرد"/>
    <m/>
    <n v="1"/>
    <n v="30"/>
    <n v="8"/>
    <n v="2"/>
    <s v="RS384663702CN"/>
    <s v=""/>
    <s v=""/>
    <s v=""/>
    <s v=""/>
    <s v=""/>
    <s v=""/>
    <s v=""/>
    <x v="12"/>
    <x v="8"/>
    <s v="680701"/>
    <d v="1968-07-01T00:00:00"/>
    <s v="محمد "/>
    <n v="48"/>
    <s v="M"/>
    <s v="الغربية"/>
  </r>
  <r>
    <s v="42765حسن غريب أحمدhassanghribahmed13@gmail.comشــكــوى"/>
    <d v="2017-01-30T00:00:00"/>
    <d v="1899-12-30T02:37:34"/>
    <s v="حسن غريب أحمد"/>
    <s v="Egypt (‫مصر‬‎)"/>
    <s v="hassanghribahmed13@gmail.com"/>
    <s v="26306133400036"/>
    <s v="201096602010"/>
    <s v="شــكــوى"/>
    <m/>
    <n v="1"/>
    <n v="30"/>
    <n v="2"/>
    <n v="2"/>
    <s v=""/>
    <s v=""/>
    <s v=""/>
    <s v=""/>
    <s v=""/>
    <s v=""/>
    <s v=""/>
    <s v=""/>
    <x v="0"/>
    <x v="0"/>
    <s v="630613"/>
    <d v="1963-06-13T00:00:00"/>
    <s v="حسن "/>
    <n v="53"/>
    <s v="M"/>
    <s v="شمال سيناء"/>
  </r>
  <r>
    <s v="42764فارس غضبان الجريانfares chadban AL jarrianfares_lll@yahoo.comاستفسار عن مسار الطرد"/>
    <d v="2017-01-29T00:00:00"/>
    <d v="1899-12-30T22:38:47"/>
    <s v="فارس غضبان الجريانfares chadban AL jarrian"/>
    <s v="Norway (Norge)"/>
    <s v="fares_lll@yahoo.com"/>
    <s v="1711194824747"/>
    <s v="004795261905"/>
    <s v="استفسار عن مسار الطرد"/>
    <m/>
    <n v="1"/>
    <n v="29"/>
    <n v="22"/>
    <n v="1"/>
    <s v="Rs007008560EG"/>
    <s v=""/>
    <s v=""/>
    <s v=""/>
    <s v=""/>
    <s v=""/>
    <s v=""/>
    <s v=""/>
    <x v="12"/>
    <x v="1"/>
    <s v=""/>
    <s v=""/>
    <s v="فارس "/>
    <s v=""/>
    <s v="M"/>
    <s v=""/>
  </r>
  <r>
    <s v="42764ابراهيم كمال ابراهيم رجبibrahim_ragab12@hotmail.comاستفسار عن مسار الطرد"/>
    <d v="2017-01-29T00:00:00"/>
    <d v="1899-12-30T19:57:04"/>
    <s v="ابراهيم كمال ابراهيم رجب"/>
    <s v="Egypt (‫مصر‬‎)"/>
    <s v="ibrahim_ragab12@hotmail.com"/>
    <s v="26402020200218"/>
    <s v="201143592374"/>
    <s v="استفسار عن مسار الطرد"/>
    <m/>
    <n v="1"/>
    <n v="29"/>
    <n v="19"/>
    <n v="1"/>
    <s v="RR445057505EG"/>
    <s v=""/>
    <s v=""/>
    <s v=""/>
    <s v=""/>
    <s v=""/>
    <s v=""/>
    <s v=""/>
    <x v="1"/>
    <x v="1"/>
    <s v="640202"/>
    <d v="1964-02-02T00:00:00"/>
    <s v="ابراهيم "/>
    <n v="52"/>
    <s v="M"/>
    <s v="الإسكندرية"/>
  </r>
  <r>
    <s v="42764محيي محمد المأمون محمدmo7iey@Gmail.Comاستفسار عن مسار الطرد"/>
    <d v="2017-01-29T00:00:00"/>
    <d v="1899-12-30T18:53:13"/>
    <s v="محيي محمد المأمون محمد"/>
    <s v="Egypt (‫مصر‬‎)"/>
    <s v="mo7iey@Gmail.Com"/>
    <s v="26511012800919"/>
    <s v="00201111688361"/>
    <s v="استفسار عن مسار الطرد"/>
    <m/>
    <n v="1"/>
    <n v="29"/>
    <n v="18"/>
    <n v="1"/>
    <s v="EM001101408EG"/>
    <s v=""/>
    <s v=""/>
    <s v=""/>
    <s v=""/>
    <s v=""/>
    <s v=""/>
    <s v=""/>
    <x v="23"/>
    <x v="1"/>
    <s v="651101"/>
    <d v="1965-11-01T00:00:00"/>
    <s v="محيي "/>
    <n v="51"/>
    <s v="M"/>
    <s v="أسوان"/>
  </r>
  <r>
    <s v="42764Mohamed nabilMohamed_bakabeko@hotmail.comاستفسار عن مسار الطرد"/>
    <d v="2017-01-29T00:00:00"/>
    <d v="1899-12-30T17:27:45"/>
    <s v="Mohamed nabil"/>
    <s v="Egypt (‫مصر‬‎)"/>
    <s v="Mohamed_bakabeko@hotmail.com"/>
    <s v="29212232101934"/>
    <s v="01010388201"/>
    <s v="استفسار عن مسار الطرد"/>
    <m/>
    <n v="1"/>
    <n v="29"/>
    <n v="17"/>
    <n v="1"/>
    <s v="VN703579883LT"/>
    <s v=""/>
    <s v=""/>
    <s v=""/>
    <s v=""/>
    <s v=""/>
    <s v=""/>
    <s v=""/>
    <x v="46"/>
    <x v="43"/>
    <s v="921223"/>
    <d v="1992-12-23T00:00:00"/>
    <s v="Mohamed "/>
    <n v="24"/>
    <s v="M"/>
    <s v="الجيزة"/>
  </r>
  <r>
    <s v="42764ايمانEmannabil59@gmail.comاستفســار عن خدمــة"/>
    <d v="2017-01-29T00:00:00"/>
    <d v="1899-12-30T17:22:00"/>
    <s v="ايمان"/>
    <s v="Egypt (‫مصر‬‎)"/>
    <s v="Emannabil59@gmail.com"/>
    <s v="29505011213824"/>
    <s v="2001012510041+"/>
    <s v="استفســار عن خدمــة"/>
    <m/>
    <n v="1"/>
    <n v="29"/>
    <n v="17"/>
    <n v="1"/>
    <s v=""/>
    <s v=""/>
    <s v=""/>
    <s v=""/>
    <s v=""/>
    <s v=""/>
    <s v=""/>
    <s v=""/>
    <x v="0"/>
    <x v="0"/>
    <s v="950501"/>
    <d v="1995-05-01T00:00:00"/>
    <s v="ايمان"/>
    <n v="21"/>
    <s v="F"/>
    <s v="الدقهلية"/>
  </r>
  <r>
    <s v="42764eslam tomaetaesj@yahoo.comاستفسار عن مسار الطرد"/>
    <d v="2017-01-29T00:00:00"/>
    <d v="1899-12-30T17:21:52"/>
    <s v="eslam toma"/>
    <s v="Egypt (‫مصر‬‎)"/>
    <s v="etaesj@yahoo.com"/>
    <s v="28803040400355"/>
    <s v="201111918140"/>
    <s v="استفسار عن مسار الطرد"/>
    <m/>
    <n v="1"/>
    <n v="29"/>
    <n v="17"/>
    <n v="1"/>
    <s v="RS742970813NL"/>
    <s v=""/>
    <s v=""/>
    <s v=""/>
    <s v=""/>
    <s v=""/>
    <s v=""/>
    <s v=""/>
    <x v="12"/>
    <x v="12"/>
    <s v="880304"/>
    <d v="1988-03-04T00:00:00"/>
    <s v="eslam "/>
    <n v="28"/>
    <s v="M"/>
    <s v="السويس"/>
  </r>
  <r>
    <s v="42764محمود ابراهيم عبد الحميد الزينMody00048@yahoo.comشــكــوى"/>
    <d v="2017-01-29T00:00:00"/>
    <d v="1899-12-30T16:29:23"/>
    <s v="محمود ابراهيم عبد الحميد الزين"/>
    <s v="Egypt (‫مصر‬‎)"/>
    <s v="Mody00048@yahoo.com"/>
    <s v="219912101800195"/>
    <s v="01092988045"/>
    <s v="شــكــوى"/>
    <m/>
    <n v="1"/>
    <n v="29"/>
    <n v="16"/>
    <n v="1"/>
    <s v=""/>
    <s v=""/>
    <s v=""/>
    <s v=""/>
    <s v=""/>
    <s v=""/>
    <s v=""/>
    <s v=""/>
    <x v="0"/>
    <x v="0"/>
    <s v=""/>
    <s v=""/>
    <s v="محمود "/>
    <s v=""/>
    <s v="M"/>
    <s v=""/>
  </r>
  <r>
    <s v="42764مختار عبد الحكيم احمد شعراويMOKHTARSHARAWY6@YAHOO.COMاستفسار عن مسار الطرد"/>
    <d v="2017-01-29T00:00:00"/>
    <d v="1899-12-30T16:14:24"/>
    <s v="مختار عبد الحكيم احمد شعراوي"/>
    <s v="Egypt (‫مصر‬‎)"/>
    <s v="MOKHTARSHARAWY6@YAHOO.COM"/>
    <s v="26006100101871"/>
    <s v="01158610140"/>
    <s v="استفسار عن مسار الطرد"/>
    <m/>
    <n v="1"/>
    <n v="29"/>
    <n v="16"/>
    <n v="1"/>
    <s v="EE100001579OM"/>
    <s v=""/>
    <s v=""/>
    <s v=""/>
    <s v=""/>
    <s v=""/>
    <s v=""/>
    <s v=""/>
    <x v="4"/>
    <x v="18"/>
    <s v="600610"/>
    <d v="1960-06-10T00:00:00"/>
    <s v="مختار "/>
    <n v="56"/>
    <s v="M"/>
    <s v="القاهرة"/>
  </r>
  <r>
    <s v="42765ahmed samir nasr abdelnaserakhmedoo@gmail.comاستفسار عن مسار الطرد"/>
    <d v="2017-01-30T00:00:00"/>
    <d v="1899-12-30T13:13:47"/>
    <s v="ahmed samir nasr abdelnaser"/>
    <s v="Egypt (‫مصر‬‎)"/>
    <s v="akhmedoo@gmail.com"/>
    <s v="28604252102653"/>
    <s v="201008998993"/>
    <s v="استفسار عن مسار الطرد"/>
    <m/>
    <n v="1"/>
    <n v="30"/>
    <n v="13"/>
    <n v="2"/>
    <s v="RT354820735HK"/>
    <s v=""/>
    <s v=""/>
    <s v=""/>
    <s v=""/>
    <s v=""/>
    <s v=""/>
    <s v=""/>
    <x v="2"/>
    <x v="6"/>
    <s v="860425"/>
    <d v="1986-04-25T00:00:00"/>
    <s v="ahmed "/>
    <n v="30"/>
    <s v="M"/>
    <s v="الجيزة"/>
  </r>
  <r>
    <s v="42765مريم امين فهيم اقلاديوسmariam_amin_fahim@yahoo.comاستفسار عن مسار الطرد"/>
    <d v="2017-01-30T00:00:00"/>
    <d v="1899-12-30T12:36:03"/>
    <s v="مريم امين فهيم اقلاديوس"/>
    <s v="Egypt (‫مصر‬‎)"/>
    <s v="mariam_amin_fahim@yahoo.com"/>
    <s v="27411221900229"/>
    <s v="01202545363"/>
    <s v="استفسار عن مسار الطرد"/>
    <m/>
    <n v="1"/>
    <n v="30"/>
    <n v="12"/>
    <n v="2"/>
    <s v="RX560617329DE"/>
    <s v=""/>
    <s v=""/>
    <s v=""/>
    <s v=""/>
    <s v=""/>
    <s v=""/>
    <s v=""/>
    <x v="5"/>
    <x v="2"/>
    <s v="741122"/>
    <d v="1974-11-22T00:00:00"/>
    <s v="مريم "/>
    <n v="42"/>
    <s v="F"/>
    <s v="الإسماعيلية"/>
  </r>
  <r>
    <s v="42765احمد مصطفىaeltourky2@gmail.comاستفسار عن مسار الطرد"/>
    <d v="2017-01-30T00:00:00"/>
    <d v="1899-12-30T13:50:52"/>
    <s v="احمد مصطفى"/>
    <s v="Egypt (‫مصر‬‎)"/>
    <s v="aeltourky2@gmail.com"/>
    <s v="29304022102298"/>
    <s v="201122329994"/>
    <s v="استفسار عن مسار الطرد"/>
    <m/>
    <n v="1"/>
    <n v="30"/>
    <n v="13"/>
    <n v="2"/>
    <s v="RX560877403DE"/>
    <s v=""/>
    <s v=""/>
    <s v=""/>
    <s v=""/>
    <s v=""/>
    <s v=""/>
    <s v=""/>
    <x v="5"/>
    <x v="2"/>
    <s v="930402"/>
    <d v="1993-04-02T00:00:00"/>
    <s v="احمد "/>
    <n v="23"/>
    <s v="M"/>
    <s v="الجيزة"/>
  </r>
  <r>
    <s v="42765عبدالرحمن سلطانnutyboy888@gmail.comاستفسار عن مسار الطرد"/>
    <d v="2017-01-30T00:00:00"/>
    <d v="1899-12-30T13:41:12"/>
    <s v="عبدالرحمن سلطان"/>
    <s v="Egypt (‫مصر‬‎)"/>
    <s v="nutyboy888@gmail.com"/>
    <s v="29804250300132"/>
    <s v="201141188612"/>
    <s v="استفسار عن مسار الطرد"/>
    <m/>
    <n v="1"/>
    <n v="30"/>
    <n v="13"/>
    <n v="2"/>
    <s v="RS362958807CN"/>
    <s v=""/>
    <s v=""/>
    <s v=""/>
    <s v=""/>
    <s v=""/>
    <s v=""/>
    <s v=""/>
    <x v="12"/>
    <x v="8"/>
    <s v="980425"/>
    <d v="1998-04-25T00:00:00"/>
    <s v="عبدالرحمن "/>
    <n v="18"/>
    <s v="M"/>
    <s v="بورسعيد"/>
  </r>
  <r>
    <s v="42765صفاء صلاح تمامhsasa0444@gmail.comشــكــوى"/>
    <d v="2017-01-30T00:00:00"/>
    <d v="1899-12-30T15:12:28"/>
    <s v="صفاء صلاح تمام"/>
    <s v="Egypt (‫مصر‬‎)"/>
    <s v="hsasa0444@gmail.com"/>
    <s v="28703222502621"/>
    <s v="01146867754"/>
    <s v="شــكــوى"/>
    <m/>
    <n v="1"/>
    <n v="30"/>
    <n v="15"/>
    <n v="2"/>
    <s v=""/>
    <s v=""/>
    <s v=""/>
    <s v=""/>
    <s v=""/>
    <s v=""/>
    <s v=""/>
    <s v=""/>
    <x v="0"/>
    <x v="0"/>
    <s v="870322"/>
    <d v="1987-03-22T00:00:00"/>
    <s v="صفاء "/>
    <n v="29"/>
    <s v="F"/>
    <s v="أسيوط"/>
  </r>
  <r>
    <s v="42765طارق نادرtnader@mcit.gov.egاستفسار عن مسار الطرد"/>
    <d v="2017-01-30T00:00:00"/>
    <d v="1899-12-30T15:20:06"/>
    <s v="طارق نادر"/>
    <s v="Egypt (‫مصر‬‎)"/>
    <s v="tnader@mcit.gov.eg"/>
    <s v="2910419910400173"/>
    <s v="01111248401"/>
    <s v="استفسار عن مسار الطرد"/>
    <m/>
    <n v="1"/>
    <n v="30"/>
    <n v="15"/>
    <n v="2"/>
    <s v="EE700238338EG"/>
    <s v=""/>
    <s v=""/>
    <s v=""/>
    <s v=""/>
    <s v=""/>
    <s v=""/>
    <s v=""/>
    <x v="4"/>
    <x v="1"/>
    <s v=""/>
    <s v=""/>
    <s v="طارق "/>
    <s v=""/>
    <s v="M"/>
    <s v=""/>
  </r>
  <r>
    <s v="42766مصعب السيدmosab.hawash@yahoo.comاستفســار عن خدمــة"/>
    <d v="2017-01-31T00:00:00"/>
    <d v="1899-12-30T10:40:08"/>
    <s v="مصعب السيد"/>
    <s v="Egypt (‫مصر‬‎)"/>
    <s v="mosab.hawash@yahoo.com"/>
    <s v="29101130201679"/>
    <s v="2001112453254"/>
    <s v="استفســار عن خدمــة"/>
    <m/>
    <n v="1"/>
    <n v="31"/>
    <n v="10"/>
    <n v="3"/>
    <s v=""/>
    <s v=""/>
    <s v=""/>
    <s v=""/>
    <s v=""/>
    <s v=""/>
    <s v=""/>
    <s v=""/>
    <x v="0"/>
    <x v="0"/>
    <s v="910113"/>
    <d v="1991-01-13T00:00:00"/>
    <s v="مصعب "/>
    <n v="26"/>
    <s v="M"/>
    <s v="الإسكندرية"/>
  </r>
  <r>
    <s v="42766عثمان محمد غنيمom01201929358@gmail.comأخـــــرى"/>
    <d v="2017-01-31T00:00:00"/>
    <d v="1899-12-30T09:36:16"/>
    <s v="عثمان محمد غنيم"/>
    <s v="Egypt (‫مصر‬‎)"/>
    <s v="om01201929358@gmail.com"/>
    <s v="30007011328856"/>
    <s v="201115681297"/>
    <s v="أخـــــرى"/>
    <m/>
    <n v="1"/>
    <n v="31"/>
    <n v="9"/>
    <n v="3"/>
    <s v=""/>
    <s v=""/>
    <s v=""/>
    <s v=""/>
    <s v=""/>
    <s v=""/>
    <s v=""/>
    <s v=""/>
    <x v="0"/>
    <x v="0"/>
    <s v="000701"/>
    <d v="2000-07-01T00:00:00"/>
    <s v="عثمان "/>
    <n v="16"/>
    <s v="M"/>
    <s v="الشرقية"/>
  </r>
  <r>
    <s v="42766Ahmedmohamedkaouh@yahoo.comشــكــوى"/>
    <d v="2017-01-31T00:00:00"/>
    <d v="1899-12-30T07:33:57"/>
    <s v="Ahmed"/>
    <s v="Egypt (‫مصر‬‎)"/>
    <s v="mohamedkaouh@yahoo.com"/>
    <s v="28601188800695"/>
    <s v="00201064703247"/>
    <s v="شــكــوى"/>
    <m/>
    <n v="1"/>
    <n v="31"/>
    <n v="7"/>
    <n v="3"/>
    <s v="RR046907065SA"/>
    <s v=""/>
    <s v=""/>
    <s v=""/>
    <s v=""/>
    <s v=""/>
    <s v=""/>
    <s v=""/>
    <x v="1"/>
    <x v="4"/>
    <s v="860118"/>
    <d v="1986-01-18T00:00:00"/>
    <s v="Ahmed"/>
    <n v="31"/>
    <s v="M"/>
    <s v="خارج الجمهورية"/>
  </r>
  <r>
    <s v="42766محمد الامير احمدMohamedelamir175@gamil.comأخـــــرى"/>
    <d v="2017-01-31T00:00:00"/>
    <d v="1899-12-30T03:42:25"/>
    <s v="محمد الامير احمد"/>
    <s v="Egypt (‫مصر‬‎)"/>
    <s v="Mohamedelamir175@gamil.com"/>
    <s v="29603141201056"/>
    <s v="201001793091"/>
    <s v="أخـــــرى"/>
    <m/>
    <n v="1"/>
    <n v="31"/>
    <n v="3"/>
    <n v="3"/>
    <s v=""/>
    <s v=""/>
    <s v=""/>
    <s v=""/>
    <s v=""/>
    <s v=""/>
    <s v=""/>
    <s v=""/>
    <x v="0"/>
    <x v="0"/>
    <s v="960314"/>
    <d v="1996-03-14T00:00:00"/>
    <s v="محمد "/>
    <n v="20"/>
    <s v="M"/>
    <s v="الدقهلية"/>
  </r>
  <r>
    <s v="42766محمد عبد الواحدmww05325@gmail.comشــكــوى"/>
    <d v="2017-01-31T00:00:00"/>
    <d v="1899-12-30T00:48:22"/>
    <s v="محمد عبد الواحد"/>
    <s v="Egypt (‫مصر‬‎)"/>
    <s v="mww05325@gmail.com"/>
    <s v="29706011207099"/>
    <s v="01028672672"/>
    <s v="شــكــوى"/>
    <m/>
    <n v="1"/>
    <n v="31"/>
    <n v="0"/>
    <n v="3"/>
    <s v="RX560944978DE"/>
    <s v=""/>
    <s v=""/>
    <s v=""/>
    <s v=""/>
    <s v=""/>
    <s v=""/>
    <s v=""/>
    <x v="5"/>
    <x v="2"/>
    <s v="970601"/>
    <d v="1997-06-01T00:00:00"/>
    <s v="محمد "/>
    <n v="19"/>
    <s v="M"/>
    <s v="الدقهلية"/>
  </r>
  <r>
    <s v="42766ابراهيم مسلم غازي يسeeeemmmm29@yahoo.comاستفسار عن مسار الطرد"/>
    <d v="2017-01-31T00:00:00"/>
    <d v="1899-12-30T00:44:51"/>
    <s v="ابراهيم مسلم غازي يس"/>
    <s v="Egypt (‫مصر‬‎)"/>
    <s v="eeeemmmm29@yahoo.com"/>
    <s v="27410061500699"/>
    <s v="020473321684"/>
    <s v="استفسار عن مسار الطرد"/>
    <m/>
    <n v="1"/>
    <n v="31"/>
    <n v="0"/>
    <n v="3"/>
    <s v="EE045504198SA"/>
    <s v=""/>
    <s v=""/>
    <s v=""/>
    <s v=""/>
    <s v=""/>
    <s v=""/>
    <s v=""/>
    <x v="4"/>
    <x v="4"/>
    <s v="741006"/>
    <d v="1974-10-06T00:00:00"/>
    <s v="ابراهيم "/>
    <n v="42"/>
    <s v="M"/>
    <s v="كفر الشيخ"/>
  </r>
  <r>
    <s v="42766محمد كامل عبدالرحمن محمد ابوجبلmk756736@gmai. comاستفسار عن مسار الطرد"/>
    <d v="2017-01-31T00:00:00"/>
    <d v="1899-12-30T00:00:39"/>
    <s v="محمد كامل عبدالرحمن محمد ابوجبل"/>
    <s v="Egypt (‫مصر‬‎)"/>
    <s v="mk756736@gmai. com"/>
    <s v="28501122102453"/>
    <s v="01122133444"/>
    <s v="استفسار عن مسار الطرد"/>
    <m/>
    <n v="1"/>
    <n v="31"/>
    <n v="0"/>
    <n v="3"/>
    <s v="RR360914233EG"/>
    <s v=""/>
    <s v=""/>
    <s v=""/>
    <s v=""/>
    <s v=""/>
    <s v=""/>
    <s v=""/>
    <x v="1"/>
    <x v="1"/>
    <s v="850112"/>
    <d v="1985-01-12T00:00:00"/>
    <s v="محمد "/>
    <n v="32"/>
    <s v="M"/>
    <s v="الجيزة"/>
  </r>
  <r>
    <s v="42765محمد كامل عبدالرحمن محمد ابوجبلmk756736@gmai. comاستفسار عن مسار الطرد"/>
    <d v="2017-01-30T00:00:00"/>
    <d v="1899-12-30T23:59:44"/>
    <s v="محمد كامل عبدالرحمن محمد ابوجبل"/>
    <s v="Egypt (‫مصر‬‎)"/>
    <s v="mk756736@gmai. com"/>
    <s v="28501122102453"/>
    <s v="01122133444"/>
    <s v="استفسار عن مسار الطرد"/>
    <m/>
    <n v="1"/>
    <n v="30"/>
    <n v="23"/>
    <n v="2"/>
    <s v="RR360914233EG"/>
    <s v=""/>
    <s v=""/>
    <s v=""/>
    <s v=""/>
    <s v=""/>
    <s v=""/>
    <s v=""/>
    <x v="1"/>
    <x v="1"/>
    <s v="850112"/>
    <d v="1985-01-12T00:00:00"/>
    <s v="محمد "/>
    <n v="32"/>
    <s v="M"/>
    <s v="الجيزة"/>
  </r>
  <r>
    <s v="42765ضياءDYAA77@GMAIL.COMاستفسار عن مسار الطرد"/>
    <d v="2017-01-30T00:00:00"/>
    <d v="1899-12-30T23:10:14"/>
    <s v="ضياء"/>
    <s v="Egypt (‫مصر‬‎)"/>
    <s v="DYAA77@GMAIL.COM"/>
    <s v=": A18693237"/>
    <s v="00966053395018"/>
    <s v="استفسار عن مسار الطرد"/>
    <m/>
    <n v="1"/>
    <n v="30"/>
    <n v="23"/>
    <n v="2"/>
    <s v="EE700363715EG"/>
    <s v=""/>
    <s v=""/>
    <s v=""/>
    <s v=""/>
    <s v=""/>
    <s v=""/>
    <s v=""/>
    <x v="4"/>
    <x v="1"/>
    <s v=""/>
    <s v=""/>
    <s v="ضياء"/>
    <s v=""/>
    <s v="M"/>
    <s v=""/>
  </r>
  <r>
    <s v="42765هند محمد علامallamnice@hotmail.comاستفسار عن مسار الطرد"/>
    <d v="2017-01-30T00:00:00"/>
    <d v="1899-12-30T23:05:10"/>
    <s v="هند محمد علام"/>
    <s v="Egypt (‫مصر‬‎)"/>
    <s v="allamnice@hotmail.com"/>
    <s v="28604188800147"/>
    <s v="00201006417971"/>
    <s v="استفسار عن مسار الطرد"/>
    <m/>
    <n v="1"/>
    <n v="30"/>
    <n v="23"/>
    <n v="2"/>
    <s v="EM001081822EG"/>
    <s v=""/>
    <s v=""/>
    <s v=""/>
    <s v=""/>
    <s v=""/>
    <s v=""/>
    <s v=""/>
    <x v="23"/>
    <x v="1"/>
    <s v="860418"/>
    <d v="1986-04-18T00:00:00"/>
    <s v="هند "/>
    <n v="30"/>
    <s v="F"/>
    <s v="خارج الجمهورية"/>
  </r>
  <r>
    <s v="42765صلاح عبدالستار محمد الشهاويsalahalshehawy@yahoo.comاستفسار عن مسار الطرد"/>
    <d v="2017-01-30T00:00:00"/>
    <d v="1899-12-30T20:36:50"/>
    <s v="صلاح عبدالستار محمد الشهاوي"/>
    <s v="Egypt (‫مصر‬‎)"/>
    <s v="salahalshehawy@yahoo.com"/>
    <s v="27001181600738"/>
    <s v="00201009356970"/>
    <s v="استفسار عن مسار الطرد"/>
    <m/>
    <n v="1"/>
    <n v="30"/>
    <n v="20"/>
    <n v="2"/>
    <s v="CP370006215AE"/>
    <s v=""/>
    <s v=""/>
    <s v=""/>
    <s v=""/>
    <s v=""/>
    <s v=""/>
    <s v=""/>
    <x v="27"/>
    <x v="26"/>
    <s v="700118"/>
    <d v="1970-01-18T00:00:00"/>
    <s v="صلاح "/>
    <n v="47"/>
    <s v="M"/>
    <s v="الغربية"/>
  </r>
  <r>
    <s v="42765حسن عيسويTrancarc@gmail.comاستفسار عن مسار الطرد"/>
    <d v="2017-01-30T00:00:00"/>
    <d v="1899-12-30T19:52:21"/>
    <s v="حسن عيسوي"/>
    <s v="Egypt (‫مصر‬‎)"/>
    <s v="Trancarc@gmail.com"/>
    <s v="28709122104618"/>
    <s v="201000721276"/>
    <s v="استفسار عن مسار الطرد"/>
    <m/>
    <n v="1"/>
    <n v="30"/>
    <n v="19"/>
    <n v="2"/>
    <s v=""/>
    <s v=""/>
    <s v=""/>
    <s v=""/>
    <s v=""/>
    <s v=""/>
    <s v=""/>
    <s v=""/>
    <x v="0"/>
    <x v="0"/>
    <s v="870912"/>
    <d v="1987-09-12T00:00:00"/>
    <s v="حسن "/>
    <n v="29"/>
    <s v="M"/>
    <s v="الجيزة"/>
  </r>
  <r>
    <s v="42765حمدي عبداللهHamdiabdallah99@yahoo.comاستفسار عن مسار الطرد"/>
    <d v="2017-01-30T00:00:00"/>
    <d v="1899-12-30T19:28:07"/>
    <s v="حمدي عبدالله"/>
    <s v="Tunisia"/>
    <s v="Hamdiabdallah99@yahoo.com"/>
    <s v="06917938"/>
    <s v="21624879524+"/>
    <s v="استفسار عن مسار الطرد"/>
    <m/>
    <n v="1"/>
    <n v="30"/>
    <n v="19"/>
    <n v="2"/>
    <s v="RR113269482TN"/>
    <s v=""/>
    <s v=""/>
    <s v=""/>
    <s v=""/>
    <s v=""/>
    <s v=""/>
    <s v=""/>
    <x v="1"/>
    <x v="33"/>
    <s v=""/>
    <s v=""/>
    <s v="حمدي "/>
    <s v=""/>
    <s v="M"/>
    <s v=""/>
  </r>
  <r>
    <s v="42765عبدالعال محمد مغازى الطوخىmoghazy_2015@yahoo.comشــكــوى"/>
    <d v="2017-01-30T00:00:00"/>
    <d v="1899-12-30T19:14:36"/>
    <s v="عبدالعال محمد مغازى الطوخى"/>
    <s v="Egypt (‫مصر‬‎)"/>
    <s v="moghazy_2015@yahoo.com"/>
    <s v="25403311501072"/>
    <s v="01006566017"/>
    <s v="شــكــوى"/>
    <m/>
    <n v="1"/>
    <n v="30"/>
    <n v="19"/>
    <n v="2"/>
    <s v=""/>
    <s v=""/>
    <s v=""/>
    <s v=""/>
    <s v=""/>
    <s v=""/>
    <s v=""/>
    <s v=""/>
    <x v="0"/>
    <x v="0"/>
    <s v="540331"/>
    <d v="1954-03-31T00:00:00"/>
    <s v="عبدالعال "/>
    <n v="62"/>
    <s v="M"/>
    <s v="كفر الشيخ"/>
  </r>
  <r>
    <s v="42765حسين محمد صلاح ابراهيمhessien_mohamd_salah@yahoo.comشــكــوى"/>
    <d v="2017-01-30T00:00:00"/>
    <d v="1899-12-30T17:19:39"/>
    <s v="حسين محمد صلاح ابراهيم"/>
    <s v="Egypt (‫مصر‬‎)"/>
    <s v="hessien_mohamd_salah@yahoo.com"/>
    <s v="28403312500933"/>
    <s v="01098456233"/>
    <s v="شــكــوى"/>
    <m/>
    <n v="1"/>
    <n v="30"/>
    <n v="17"/>
    <n v="2"/>
    <s v=""/>
    <s v=""/>
    <s v=""/>
    <s v=""/>
    <s v=""/>
    <s v=""/>
    <s v=""/>
    <s v=""/>
    <x v="0"/>
    <x v="0"/>
    <s v="840331"/>
    <d v="1984-03-31T00:00:00"/>
    <s v="حسين "/>
    <n v="32"/>
    <s v="M"/>
    <s v="أسيوط"/>
  </r>
  <r>
    <s v="42765أية عبد الرحمن محمودAya.abdelrahman48@gmail.comشــكــوى"/>
    <d v="2017-01-30T00:00:00"/>
    <d v="1899-12-30T16:29:09"/>
    <s v="أية عبد الرحمن محمود"/>
    <s v="Egypt (‫مصر‬‎)"/>
    <s v="Aya.abdelrahman48@gmail.com"/>
    <s v="29302080201261"/>
    <s v="201114079537"/>
    <s v="شــكــوى"/>
    <m/>
    <n v="1"/>
    <n v="30"/>
    <n v="16"/>
    <n v="2"/>
    <s v="cp003132685eg"/>
    <s v=""/>
    <s v=""/>
    <s v=""/>
    <s v=""/>
    <s v=""/>
    <s v=""/>
    <s v=""/>
    <x v="27"/>
    <x v="1"/>
    <s v="930208"/>
    <d v="1993-02-08T00:00:00"/>
    <s v="أية "/>
    <n v="23"/>
    <s v="F"/>
    <s v="الإسكندرية"/>
  </r>
  <r>
    <s v="42765منيmonaamfm@yahoo.comشــكــوى"/>
    <d v="2017-01-30T00:00:00"/>
    <d v="1899-12-30T16:13:07"/>
    <s v="مني"/>
    <s v="Egypt (‫مصر‬‎)"/>
    <s v="monaamfm@yahoo.com"/>
    <s v="6205195f1806106"/>
    <s v="04915759059359"/>
    <s v="شــكــوى"/>
    <m/>
    <n v="1"/>
    <n v="30"/>
    <n v="16"/>
    <n v="2"/>
    <s v="CL633178617DE"/>
    <s v=""/>
    <s v=""/>
    <s v=""/>
    <s v=""/>
    <s v=""/>
    <s v=""/>
    <s v=""/>
    <x v="26"/>
    <x v="2"/>
    <s v=""/>
    <s v=""/>
    <s v="مني"/>
    <s v=""/>
    <s v="F"/>
    <s v=""/>
  </r>
  <r>
    <s v="42765أحمد القصيفinfo@oricon.com.egاستفسار عن مسار الطرد"/>
    <d v="2017-01-30T00:00:00"/>
    <d v="1899-12-30T15:26:04"/>
    <s v="أحمد القصيف"/>
    <s v="Egypt (‫مصر‬‎)"/>
    <s v="info@oricon.com.eg"/>
    <s v="28712101501332"/>
    <s v="00966562801648"/>
    <s v="استفسار عن مسار الطرد"/>
    <m/>
    <n v="1"/>
    <n v="30"/>
    <n v="15"/>
    <n v="2"/>
    <s v="EE117971254EG"/>
    <s v=""/>
    <s v=""/>
    <s v=""/>
    <s v=""/>
    <s v=""/>
    <s v=""/>
    <s v=""/>
    <x v="4"/>
    <x v="1"/>
    <s v="871210"/>
    <d v="1987-12-10T00:00:00"/>
    <s v="أحمد "/>
    <n v="29"/>
    <s v="M"/>
    <s v="كفر الشيخ"/>
  </r>
  <r>
    <s v="42766Sally Ezzosallyezzo@gmail.comاستفسار عن مسار الطرد"/>
    <d v="2017-01-31T00:00:00"/>
    <d v="1899-12-30T11:11:20"/>
    <s v="Sally Ezzo"/>
    <s v="Egypt (‫مصر‬‎)"/>
    <s v="sallyezzo@gmail.com"/>
    <s v=": 545653583 باسبور أمريكي"/>
    <s v="201092419997"/>
    <s v="استفسار عن مسار الطرد"/>
    <m/>
    <n v="1"/>
    <n v="31"/>
    <n v="11"/>
    <n v="3"/>
    <s v="CH010825705US"/>
    <s v=""/>
    <s v=""/>
    <s v=""/>
    <s v=""/>
    <s v=""/>
    <s v=""/>
    <s v=""/>
    <x v="47"/>
    <x v="3"/>
    <s v=""/>
    <s v=""/>
    <s v="Sally "/>
    <s v=""/>
    <s v="F"/>
    <s v=""/>
  </r>
  <r>
    <s v="42765نجاةShoma_rahoma@hotmail.frاستفســار عن خدمــة"/>
    <d v="2017-01-30T00:00:00"/>
    <d v="1899-12-30T17:44:36"/>
    <s v="نجاة"/>
    <s v="Egypt (‫مصر‬‎)"/>
    <s v="Shoma_rahoma@hotmail.fr"/>
    <s v="212"/>
    <s v="20106579064"/>
    <s v="استفســار عن خدمــة"/>
    <m/>
    <n v="1"/>
    <n v="30"/>
    <n v="17"/>
    <n v="2"/>
    <s v=""/>
    <s v=""/>
    <s v=""/>
    <s v=""/>
    <s v=""/>
    <s v=""/>
    <s v=""/>
    <s v=""/>
    <x v="0"/>
    <x v="0"/>
    <s v=""/>
    <s v=""/>
    <s v="نجاة"/>
    <s v=""/>
    <s v="F"/>
    <s v=""/>
  </r>
  <r>
    <s v="42766مظهر ابو النجا احمدmazhrabualnaga@gmail.comاستفسار عن مسار الطرد"/>
    <d v="2017-01-31T00:00:00"/>
    <d v="1899-12-30T13:53:59"/>
    <s v="مظهر ابو النجا احمد"/>
    <s v="Egypt (‫مصر‬‎)"/>
    <s v="mazhrabualnaga@gmail.com"/>
    <s v="28701112705078"/>
    <s v="01156548101"/>
    <s v="استفسار عن مسار الطرد"/>
    <m/>
    <n v="1"/>
    <n v="31"/>
    <n v="13"/>
    <n v="3"/>
    <s v="EE039756192SA"/>
    <s v=""/>
    <s v=""/>
    <s v=""/>
    <s v=""/>
    <s v=""/>
    <s v=""/>
    <s v=""/>
    <x v="4"/>
    <x v="4"/>
    <s v="870111"/>
    <d v="1987-01-11T00:00:00"/>
    <s v="مظهر "/>
    <n v="30"/>
    <s v="M"/>
    <s v="قنا"/>
  </r>
  <r>
    <s v="42766محمود رجب محمود سليمlovestormody@yahoo.comاستفســار فنـى"/>
    <d v="2017-01-31T00:00:00"/>
    <d v="1899-12-30T13:35:01"/>
    <s v="محمود رجب محمود سليم"/>
    <s v="Egypt (‫مصر‬‎)"/>
    <s v="lovestormody@yahoo.com"/>
    <s v="29503011902198"/>
    <s v="0201000646071"/>
    <s v="استفســار فنـى"/>
    <m/>
    <n v="1"/>
    <n v="31"/>
    <n v="13"/>
    <n v="3"/>
    <s v=""/>
    <s v=""/>
    <s v=""/>
    <s v=""/>
    <s v=""/>
    <s v=""/>
    <s v=""/>
    <s v=""/>
    <x v="0"/>
    <x v="0"/>
    <s v="950301"/>
    <d v="1995-03-01T00:00:00"/>
    <s v="محمود "/>
    <n v="21"/>
    <s v="M"/>
    <s v="الإسماعيلية"/>
  </r>
  <r>
    <s v="42766moustafabigmostafa@gmail.comاستفسار عن مسار الطرد"/>
    <d v="2017-01-31T00:00:00"/>
    <d v="1899-12-30T12:52:37"/>
    <s v="moustafa"/>
    <s v="Egypt (‫مصر‬‎)"/>
    <s v="bigmostafa@gmail.com"/>
    <s v="28312098800198"/>
    <s v="01229136333"/>
    <s v="استفسار عن مسار الطرد"/>
    <m/>
    <n v="1"/>
    <n v="31"/>
    <n v="12"/>
    <n v="3"/>
    <s v="CH006003084DE"/>
    <s v=""/>
    <s v=""/>
    <s v=""/>
    <s v=""/>
    <s v=""/>
    <s v=""/>
    <s v=""/>
    <x v="47"/>
    <x v="2"/>
    <s v="831209"/>
    <d v="1983-12-09T00:00:00"/>
    <s v="moustafa"/>
    <n v="33"/>
    <s v="M"/>
    <s v="خارج الجمهورية"/>
  </r>
  <r>
    <s v="42766وفاء علي محمودwa0120786faa@gmail.comاستفسار عن مسار الطرد"/>
    <d v="2017-01-31T00:00:00"/>
    <d v="1899-12-30T12:15:22"/>
    <s v="وفاء علي محمود"/>
    <s v="Egypt (‫مصر‬‎)"/>
    <s v="wa0120786faa@gmail.com"/>
    <s v="27907070202287"/>
    <s v="01207868040"/>
    <s v="استفسار عن مسار الطرد"/>
    <m/>
    <n v="1"/>
    <n v="31"/>
    <n v="12"/>
    <n v="3"/>
    <s v=""/>
    <s v=""/>
    <s v=""/>
    <s v=""/>
    <s v=""/>
    <s v=""/>
    <s v=""/>
    <s v=""/>
    <x v="0"/>
    <x v="0"/>
    <s v="790707"/>
    <d v="1979-07-07T00:00:00"/>
    <s v="وفاء "/>
    <n v="37"/>
    <s v="F"/>
    <s v="الإسكندرية"/>
  </r>
  <r>
    <s v="42766ابراهيم مسلم غازيeeeemmmm29@yahoo.comاستفسار عن مسار الطرد"/>
    <d v="2017-01-31T00:00:00"/>
    <d v="1899-12-30T14:15:48"/>
    <s v="ابراهيم مسلم غازي"/>
    <s v="Egypt (‫مصر‬‎)"/>
    <s v="eeeemmmm29@yahoo.com"/>
    <s v="27410061500699"/>
    <s v="0473321684"/>
    <s v="استفسار عن مسار الطرد"/>
    <m/>
    <n v="1"/>
    <n v="31"/>
    <n v="14"/>
    <n v="3"/>
    <s v="EE045504198SA"/>
    <s v=""/>
    <s v=""/>
    <s v=""/>
    <s v=""/>
    <s v=""/>
    <s v=""/>
    <s v=""/>
    <x v="4"/>
    <x v="4"/>
    <s v="741006"/>
    <d v="1974-10-06T00:00:00"/>
    <s v="ابراهيم "/>
    <n v="42"/>
    <s v="M"/>
    <s v="كفر الشيخ"/>
  </r>
  <r>
    <s v="42766islam magdylavie278@yahoo.comاستفسار عن مسار الطرد"/>
    <d v="2017-01-31T00:00:00"/>
    <d v="1899-12-30T14:17:45"/>
    <s v="islam magdy"/>
    <s v="Egypt (‫مصر‬‎)"/>
    <s v="lavie278@yahoo.com"/>
    <s v="29606191300976"/>
    <s v="01112883707"/>
    <s v="استفسار عن مسار الطرد"/>
    <m/>
    <n v="1"/>
    <n v="31"/>
    <n v="14"/>
    <n v="3"/>
    <s v="RB110938316SG"/>
    <s v=""/>
    <s v=""/>
    <s v=""/>
    <s v=""/>
    <s v=""/>
    <s v=""/>
    <s v=""/>
    <x v="7"/>
    <x v="5"/>
    <s v="960619"/>
    <d v="1996-06-19T00:00:00"/>
    <s v="islam "/>
    <n v="20"/>
    <s v="M"/>
    <s v="الشرقية"/>
  </r>
  <r>
    <s v="42766هيثم محمد محمد أحمدexport3@helalgoldenstar.comشــكــوى"/>
    <d v="2017-01-31T00:00:00"/>
    <d v="1899-12-30T15:13:28"/>
    <s v="هيثم محمد محمد أحمد"/>
    <s v="Egypt (‫مصر‬‎)"/>
    <s v="export3@helalgoldenstar.com"/>
    <s v="28012021301993"/>
    <s v="00201020983741"/>
    <s v="شــكــوى"/>
    <m/>
    <n v="1"/>
    <n v="31"/>
    <n v="15"/>
    <n v="3"/>
    <s v="RU975976244GB"/>
    <s v=""/>
    <s v=""/>
    <s v=""/>
    <s v=""/>
    <s v=""/>
    <s v=""/>
    <s v=""/>
    <x v="11"/>
    <x v="11"/>
    <s v="801202"/>
    <d v="1980-12-02T00:00:00"/>
    <s v="هيثم "/>
    <n v="36"/>
    <s v="M"/>
    <s v="الشرقية"/>
  </r>
  <r>
    <s v="42766محمد جمعه عبدالباقىmg_kg2000@yahoo.comاستفسار عن مسار الطرد"/>
    <d v="2017-01-31T00:00:00"/>
    <d v="1899-12-30T14:42:13"/>
    <s v="محمد جمعه عبدالباقى"/>
    <s v="Egypt (‫مصر‬‎)"/>
    <s v="mg_kg2000@yahoo.com"/>
    <s v="29101022100378"/>
    <s v="0201153182217"/>
    <s v="استفسار عن مسار الطرد"/>
    <m/>
    <n v="1"/>
    <n v="31"/>
    <n v="14"/>
    <n v="3"/>
    <s v="RX554916023DE"/>
    <s v=""/>
    <s v=""/>
    <s v=""/>
    <s v=""/>
    <s v=""/>
    <s v=""/>
    <s v=""/>
    <x v="5"/>
    <x v="2"/>
    <s v="910102"/>
    <d v="1991-01-02T00:00:00"/>
    <s v="محمد "/>
    <n v="26"/>
    <s v="M"/>
    <s v="الجيزة"/>
  </r>
  <r>
    <s v="42766محمدعبدالمجيدعامرmedoamer03@gmail.comاستفســار عن خدمــة"/>
    <d v="2017-01-31T00:00:00"/>
    <d v="1899-12-30T22:56:11"/>
    <s v="محمدعبدالمجيدعامر"/>
    <s v="Egypt (‫مصر‬‎)"/>
    <s v="medoamer03@gmail.com"/>
    <s v="1601457"/>
    <s v="201093067553"/>
    <s v="استفســار عن خدمــة"/>
    <m/>
    <n v="1"/>
    <n v="31"/>
    <n v="22"/>
    <n v="3"/>
    <s v=""/>
    <s v=""/>
    <s v=""/>
    <s v=""/>
    <s v=""/>
    <s v=""/>
    <s v=""/>
    <s v=""/>
    <x v="0"/>
    <x v="0"/>
    <s v=""/>
    <s v=""/>
    <s v="محمدعبدالمجيدعامر"/>
    <s v=""/>
    <s v="M"/>
    <s v=""/>
  </r>
  <r>
    <s v="42766ashrafashraf_afifi79@yahoo.comاستفسار عن مسار الطرد"/>
    <d v="2017-01-31T00:00:00"/>
    <d v="1899-12-30T22:23:32"/>
    <s v="ashraf"/>
    <s v="Egypt (‫مصر‬‎)"/>
    <s v="ashraf_afifi79@yahoo.com"/>
    <s v="201893"/>
    <s v="01006475551"/>
    <s v="استفسار عن مسار الطرد"/>
    <m/>
    <n v="1"/>
    <n v="31"/>
    <n v="22"/>
    <n v="3"/>
    <s v="rr230649917eg"/>
    <s v=""/>
    <s v=""/>
    <s v=""/>
    <s v=""/>
    <s v=""/>
    <s v=""/>
    <s v=""/>
    <x v="1"/>
    <x v="1"/>
    <s v=""/>
    <s v=""/>
    <s v="ashraf"/>
    <s v=""/>
    <s v="M"/>
    <s v=""/>
  </r>
  <r>
    <s v="42766مني عبدالنبي هاشمMonausama29@yahoo.comاستفسار عن مسار الطرد"/>
    <d v="2017-01-31T00:00:00"/>
    <d v="1899-12-30T22:23:25"/>
    <s v="مني عبدالنبي هاشم"/>
    <s v="Egypt (‫مصر‬‎)"/>
    <s v="Monausama29@yahoo.com"/>
    <s v="27705070103163"/>
    <s v="20101121101144"/>
    <s v="استفسار عن مسار الطرد"/>
    <m/>
    <n v="1"/>
    <n v="31"/>
    <n v="22"/>
    <n v="3"/>
    <s v="EE163006360IL"/>
    <s v=""/>
    <s v=""/>
    <s v=""/>
    <s v=""/>
    <s v=""/>
    <s v=""/>
    <s v=""/>
    <x v="4"/>
    <x v="9"/>
    <s v="770507"/>
    <d v="1977-05-07T00:00:00"/>
    <s v="مني "/>
    <n v="39"/>
    <s v="F"/>
    <s v="القاهرة"/>
  </r>
  <r>
    <s v="42766فارس غضبان الجريانfares chadban AL jarrianfares_lll@yahoo.comاستفسار عن مسار الطرد"/>
    <d v="2017-01-31T00:00:00"/>
    <d v="1899-12-30T22:18:04"/>
    <s v="فارس غضبان الجريانfares chadban AL jarrian"/>
    <s v="Norway (Norge)"/>
    <s v="fares_lll@yahoo.com"/>
    <s v="1711194824747"/>
    <s v="004795261905"/>
    <s v="استفسار عن مسار الطرد"/>
    <m/>
    <n v="1"/>
    <n v="31"/>
    <n v="22"/>
    <n v="3"/>
    <s v="Rs007008560Eg"/>
    <s v="Rs007008281EG"/>
    <s v=""/>
    <s v=""/>
    <s v=""/>
    <s v=""/>
    <s v=""/>
    <s v=""/>
    <x v="12"/>
    <x v="1"/>
    <s v=""/>
    <s v=""/>
    <s v="فارس "/>
    <s v=""/>
    <s v="M"/>
    <s v=""/>
  </r>
  <r>
    <s v="42766ماهر علد العزيز عبادهmaher13@arid.comشــكــوى"/>
    <d v="2017-01-31T00:00:00"/>
    <d v="1899-12-30T22:16:19"/>
    <s v="ماهر علد العزيز عباده"/>
    <s v="Egypt (‫مصر‬‎)"/>
    <s v="maher13@arid.com"/>
    <s v="26310132500832"/>
    <s v="01275510977"/>
    <s v="شــكــوى"/>
    <m/>
    <n v="1"/>
    <n v="31"/>
    <n v="22"/>
    <n v="3"/>
    <s v=""/>
    <s v=""/>
    <s v=""/>
    <s v=""/>
    <s v=""/>
    <s v=""/>
    <s v=""/>
    <s v=""/>
    <x v="0"/>
    <x v="0"/>
    <s v="631013"/>
    <d v="1963-10-13T00:00:00"/>
    <s v="ماهر "/>
    <n v="53"/>
    <s v="M"/>
    <s v="أسيوط"/>
  </r>
  <r>
    <s v="42766عبدالله عوادbodyawaad2 @gmail.comاستفســار عن خدمــة"/>
    <d v="2017-01-31T00:00:00"/>
    <d v="1899-12-30T18:42:12"/>
    <s v="عبدالله عواد"/>
    <s v="Saudi Arabia (‫المملكة العربية السعودية‬‎)"/>
    <s v="bodyawaad2 @gmail.com"/>
    <s v="2418128688"/>
    <s v="00966536989377"/>
    <s v="استفســار عن خدمــة"/>
    <m/>
    <n v="1"/>
    <n v="31"/>
    <n v="18"/>
    <n v="3"/>
    <s v=""/>
    <s v=""/>
    <s v=""/>
    <s v=""/>
    <s v=""/>
    <s v=""/>
    <s v=""/>
    <s v=""/>
    <x v="0"/>
    <x v="0"/>
    <s v=""/>
    <s v=""/>
    <s v="عبدالله "/>
    <s v=""/>
    <s v="M"/>
    <s v=""/>
  </r>
  <r>
    <s v="42766شريف عبدالخالقsheriefabdo@gmail.comأخـــــرى"/>
    <d v="2017-01-31T00:00:00"/>
    <d v="1899-12-30T17:57:47"/>
    <s v="شريف عبدالخالق"/>
    <s v="Egypt (‫مصر‬‎)"/>
    <s v="sheriefabdo@gmail.com"/>
    <s v="2840729131303259"/>
    <s v="00966561114640"/>
    <s v="أخـــــرى"/>
    <m/>
    <n v="1"/>
    <n v="31"/>
    <n v="17"/>
    <n v="3"/>
    <s v="ee700424539eg"/>
    <s v=""/>
    <s v=""/>
    <s v=""/>
    <s v=""/>
    <s v=""/>
    <s v=""/>
    <s v=""/>
    <x v="4"/>
    <x v="1"/>
    <s v=""/>
    <s v=""/>
    <s v="شريف "/>
    <s v=""/>
    <s v="M"/>
    <s v=""/>
  </r>
  <r>
    <s v="42766حسن تامر حسنsona9977@wp.plأخـــــرى"/>
    <d v="2017-01-31T00:00:00"/>
    <d v="1899-12-30T17:04:59"/>
    <s v="حسن تامر حسن"/>
    <s v="Egypt (‫مصر‬‎)"/>
    <s v="sona9977@wp.pl"/>
    <s v="28509092100516"/>
    <s v="201274877773"/>
    <s v="أخـــــرى"/>
    <m/>
    <n v="1"/>
    <n v="31"/>
    <n v="17"/>
    <n v="3"/>
    <s v=""/>
    <s v=""/>
    <s v=""/>
    <s v=""/>
    <s v=""/>
    <s v=""/>
    <s v=""/>
    <s v=""/>
    <x v="0"/>
    <x v="0"/>
    <s v="850909"/>
    <d v="1985-09-09T00:00:00"/>
    <s v="حسن "/>
    <n v="31"/>
    <s v="M"/>
    <s v="الجيزة"/>
  </r>
  <r>
    <s v="42766عبدالرحمن راجىabdelrahmanragi@gmail.comشــكــوى"/>
    <d v="2017-01-31T00:00:00"/>
    <d v="1899-12-30T16:51:38"/>
    <s v="عبدالرحمن راجى"/>
    <s v="Egypt (‫مصر‬‎)"/>
    <s v="abdelrahmanragi@gmail.com"/>
    <s v="29512071900215"/>
    <s v="201274545653"/>
    <s v="شــكــوى"/>
    <m/>
    <n v="1"/>
    <n v="31"/>
    <n v="16"/>
    <n v="3"/>
    <s v=""/>
    <s v=""/>
    <s v=""/>
    <s v=""/>
    <s v=""/>
    <s v=""/>
    <s v=""/>
    <s v=""/>
    <x v="0"/>
    <x v="0"/>
    <s v="951207"/>
    <d v="1995-12-07T00:00:00"/>
    <s v="عبدالرحمن "/>
    <n v="21"/>
    <s v="M"/>
    <s v="الإسماعيلية"/>
  </r>
  <r>
    <s v="42766ابراهيم مسلم غازيeeeemmmm29@yahoo.comأخـــــرى"/>
    <d v="2017-01-31T00:00:00"/>
    <d v="1899-12-30T16:09:57"/>
    <s v="ابراهيم مسلم غازي"/>
    <s v="Egypt (‫مصر‬‎)"/>
    <s v="eeeemmmm29@yahoo.com"/>
    <s v="27410061500699"/>
    <s v="0473321684"/>
    <s v="أخـــــرى"/>
    <m/>
    <n v="1"/>
    <n v="31"/>
    <n v="16"/>
    <n v="3"/>
    <s v=""/>
    <s v=""/>
    <s v=""/>
    <s v=""/>
    <s v=""/>
    <s v=""/>
    <s v=""/>
    <s v=""/>
    <x v="0"/>
    <x v="0"/>
    <s v="741006"/>
    <d v="1974-10-06T00:00:00"/>
    <s v="ابراهيم "/>
    <n v="42"/>
    <s v="M"/>
    <s v="كفر الشيخ"/>
  </r>
  <r>
    <s v="42767اسلام محمد نجيبetaesj@yahoo.comاستفسار عن مسار الطرد"/>
    <d v="2017-02-01T00:00:00"/>
    <d v="1899-12-30T10:47:13"/>
    <s v="اسلام محمد نجيب"/>
    <s v="Egypt (‫مصر‬‎)"/>
    <s v="etaesj@yahoo.com"/>
    <s v="28207260400249"/>
    <s v="201111918140"/>
    <s v="استفسار عن مسار الطرد"/>
    <m/>
    <n v="2"/>
    <n v="1"/>
    <n v="10"/>
    <n v="4"/>
    <s v="RS742747155NL"/>
    <s v=""/>
    <s v=""/>
    <s v=""/>
    <s v=""/>
    <s v=""/>
    <s v=""/>
    <s v=""/>
    <x v="12"/>
    <x v="12"/>
    <s v="820726"/>
    <d v="1982-07-26T00:00:00"/>
    <s v="اسلام "/>
    <n v="34"/>
    <s v="F"/>
    <s v="السويس"/>
  </r>
  <r>
    <s v="42767وائل السعيدledow2012@gmail.comاستفسار عن مسار الطرد"/>
    <d v="2017-02-01T00:00:00"/>
    <d v="1899-12-30T10:32:05"/>
    <s v="وائل السعيد"/>
    <s v="Egypt (‫مصر‬‎)"/>
    <s v="ledow2012@gmail.com"/>
    <s v="2116"/>
    <s v="201004158095"/>
    <s v="استفسار عن مسار الطرد"/>
    <m/>
    <n v="2"/>
    <n v="1"/>
    <n v="10"/>
    <n v="4"/>
    <s v="RR844272273PL"/>
    <s v=""/>
    <s v=""/>
    <s v=""/>
    <s v=""/>
    <s v=""/>
    <s v=""/>
    <s v=""/>
    <x v="1"/>
    <x v="10"/>
    <s v=""/>
    <s v=""/>
    <s v="وائل "/>
    <s v=""/>
    <s v="M"/>
    <s v=""/>
  </r>
  <r>
    <s v="42767Mohamed SalahTiger200728@yahoo.comأخـــــرى"/>
    <d v="2017-02-01T00:00:00"/>
    <d v="1899-12-30T10:21:45"/>
    <s v="Mohamed Salah"/>
    <s v="Egypt (‫مصر‬‎)"/>
    <s v="Tiger200728@yahoo.com"/>
    <s v="28507290101851"/>
    <s v="201001745969"/>
    <s v="أخـــــرى"/>
    <m/>
    <n v="2"/>
    <n v="1"/>
    <n v="10"/>
    <n v="4"/>
    <s v="RS520240936CN"/>
    <s v=""/>
    <s v=""/>
    <s v=""/>
    <s v=""/>
    <s v=""/>
    <s v=""/>
    <s v=""/>
    <x v="12"/>
    <x v="8"/>
    <s v="850729"/>
    <d v="1985-07-29T00:00:00"/>
    <s v="Mohamed "/>
    <n v="31"/>
    <s v="M"/>
    <s v="القاهرة"/>
  </r>
  <r>
    <s v="42767Ahmedmohamedkaouh@yahoo.comشــكــوى"/>
    <d v="2017-02-01T00:00:00"/>
    <d v="1899-12-30T08:07:24"/>
    <s v="Ahmed"/>
    <s v="Egypt (‫مصر‬‎)"/>
    <s v="mohamedkaouh@yahoo.com"/>
    <s v="28601188800695"/>
    <s v="00201064703247"/>
    <s v="شــكــوى"/>
    <m/>
    <n v="2"/>
    <n v="1"/>
    <n v="8"/>
    <n v="4"/>
    <s v="RR046907065SA"/>
    <s v=""/>
    <s v=""/>
    <s v=""/>
    <s v=""/>
    <s v=""/>
    <s v=""/>
    <s v=""/>
    <x v="1"/>
    <x v="4"/>
    <s v="860118"/>
    <d v="1986-01-18T00:00:00"/>
    <s v="Ahmed"/>
    <n v="31"/>
    <s v="M"/>
    <s v="خارج الجمهورية"/>
  </r>
  <r>
    <s v="42767محمد عبدالناصر محمد فؤادMohammed.darwish.elhmamy@gmail.comاستفسار عن مسار الطرد"/>
    <d v="2017-02-01T00:00:00"/>
    <d v="1899-12-30T04:54:24"/>
    <s v="محمد عبدالناصر محمد فؤاد"/>
    <s v="Egypt (‫مصر‬‎)"/>
    <s v="Mohammed.darwish.elhmamy@gmail.com"/>
    <s v="29403012706631"/>
    <s v="201000656236"/>
    <s v="استفسار عن مسار الطرد"/>
    <m/>
    <n v="2"/>
    <n v="1"/>
    <n v="4"/>
    <n v="4"/>
    <s v="RX548409380DE"/>
    <s v=""/>
    <s v=""/>
    <s v=""/>
    <s v=""/>
    <s v=""/>
    <s v=""/>
    <s v=""/>
    <x v="5"/>
    <x v="2"/>
    <s v="940301"/>
    <d v="1994-03-01T00:00:00"/>
    <s v="محمد "/>
    <n v="22"/>
    <s v="M"/>
    <s v="قنا"/>
  </r>
  <r>
    <s v="42767محمود عبد الفتاح على علىpilot_mahmoud@hotmail.comاستفسار عن مسار الطرد"/>
    <d v="2017-02-01T00:00:00"/>
    <d v="1899-12-30T00:26:11"/>
    <s v="محمود عبد الفتاح على على"/>
    <s v="Egypt (‫مصر‬‎)"/>
    <s v="pilot_mahmoud@hotmail.com"/>
    <s v="28007098800255"/>
    <s v="201011180801"/>
    <s v="استفسار عن مسار الطرد"/>
    <m/>
    <n v="2"/>
    <n v="1"/>
    <n v="0"/>
    <n v="4"/>
    <s v="RF495197522CN"/>
    <s v="RF495197522CN"/>
    <s v=""/>
    <s v=""/>
    <s v=""/>
    <s v=""/>
    <s v=""/>
    <s v=""/>
    <x v="8"/>
    <x v="8"/>
    <s v="800709"/>
    <d v="1980-07-09T00:00:00"/>
    <s v="محمود "/>
    <n v="36"/>
    <s v="M"/>
    <s v="خارج الجمهورية"/>
  </r>
  <r>
    <s v="42767شنودةsheno_shenouda@yahoo.comشــكــوى"/>
    <d v="2017-02-01T00:00:00"/>
    <d v="1899-12-30T00:17:35"/>
    <s v="شنودة"/>
    <s v="Egypt (‫مصر‬‎)"/>
    <s v="sheno_shenouda@yahoo.com"/>
    <s v="28706212800274"/>
    <s v="201272495277"/>
    <s v="شــكــوى"/>
    <m/>
    <n v="2"/>
    <n v="1"/>
    <n v="0"/>
    <n v="4"/>
    <s v=""/>
    <s v=""/>
    <s v=""/>
    <s v=""/>
    <s v=""/>
    <s v=""/>
    <s v=""/>
    <s v=""/>
    <x v="0"/>
    <x v="0"/>
    <s v="870621"/>
    <d v="1987-06-21T00:00:00"/>
    <s v="شنودة"/>
    <n v="29"/>
    <s v="M"/>
    <s v="أسوان"/>
  </r>
  <r>
    <s v="42767سعد فاتح كاملsaadxkamel@gmail.comشــكــوى"/>
    <d v="2017-02-01T00:00:00"/>
    <d v="1899-12-30T11:21:15"/>
    <s v="سعد فاتح كامل"/>
    <s v="Egypt (‫مصر‬‎)"/>
    <s v="saadxkamel@gmail.com"/>
    <s v=": 011110093"/>
    <s v="00201009251909"/>
    <s v="شــكــوى"/>
    <m/>
    <n v="2"/>
    <n v="1"/>
    <n v="11"/>
    <n v="4"/>
    <s v=""/>
    <s v=""/>
    <s v=""/>
    <s v=""/>
    <s v=""/>
    <s v=""/>
    <s v=""/>
    <s v=""/>
    <x v="0"/>
    <x v="0"/>
    <s v=""/>
    <s v=""/>
    <s v="سعد "/>
    <s v=""/>
    <s v="M"/>
    <s v=""/>
  </r>
  <r>
    <s v="42767احمد طارق رفعت عبد الباريahmadtarq99@hotmail.comاستفسار عن مسار الطرد"/>
    <d v="2017-02-01T00:00:00"/>
    <d v="1899-12-30T11:18:32"/>
    <s v="احمد طارق رفعت عبد الباري"/>
    <s v="Egypt (‫مصر‬‎)"/>
    <s v="ahmadtarq99@hotmail.com"/>
    <s v="29412060100395"/>
    <s v="2001112989065"/>
    <s v="استفسار عن مسار الطرد"/>
    <m/>
    <n v="2"/>
    <n v="1"/>
    <n v="11"/>
    <n v="4"/>
    <s v="RX559655466DE"/>
    <s v=""/>
    <s v=""/>
    <s v=""/>
    <s v=""/>
    <s v=""/>
    <s v=""/>
    <s v=""/>
    <x v="5"/>
    <x v="2"/>
    <s v="941206"/>
    <d v="1994-12-06T00:00:00"/>
    <s v="احمد "/>
    <n v="22"/>
    <s v="M"/>
    <s v="القاهرة"/>
  </r>
  <r>
    <s v="42767محمد على ابراهيم ابو العزma.ezz1178@gmail.comاستفسار عن مسار الطرد"/>
    <d v="2017-02-01T00:00:00"/>
    <d v="1899-12-30T14:04:24"/>
    <s v="محمد على ابراهيم ابو العز"/>
    <s v="Egypt (‫مصر‬‎)"/>
    <s v="ma.ezz1178@gmail.com"/>
    <s v="27801011613513"/>
    <s v="01026956332"/>
    <s v="استفسار عن مسار الطرد"/>
    <m/>
    <n v="2"/>
    <n v="1"/>
    <n v="14"/>
    <n v="4"/>
    <s v="ck050230911de"/>
    <s v=""/>
    <s v=""/>
    <s v=""/>
    <s v=""/>
    <s v=""/>
    <s v=""/>
    <s v=""/>
    <x v="48"/>
    <x v="2"/>
    <s v="780101"/>
    <d v="1978-01-01T00:00:00"/>
    <s v="محمد "/>
    <n v="39"/>
    <s v="M"/>
    <s v="الغربية"/>
  </r>
  <r>
    <s v="42767محمد على ابراهيم ابو الع8زma.ezz1178@gmail.comاستفسار عن مسار الطرد"/>
    <d v="2017-02-01T00:00:00"/>
    <d v="1899-12-30T14:01:42"/>
    <s v="محمد على ابراهيم ابو الع8ز"/>
    <s v="Egypt (‫مصر‬‎)"/>
    <s v="ma.ezz1178@gmail.com"/>
    <s v="27801011613513"/>
    <s v="01026956332"/>
    <s v="استفسار عن مسار الطرد"/>
    <m/>
    <n v="2"/>
    <n v="1"/>
    <n v="14"/>
    <n v="4"/>
    <s v="ck050230911de"/>
    <s v=""/>
    <s v=""/>
    <s v=""/>
    <s v=""/>
    <s v=""/>
    <s v=""/>
    <s v=""/>
    <x v="48"/>
    <x v="2"/>
    <s v="780101"/>
    <d v="1978-01-01T00:00:00"/>
    <s v="محمد "/>
    <n v="39"/>
    <s v="M"/>
    <s v="الغربية"/>
  </r>
  <r>
    <s v="42767hamza ismail Ahmedhamzayaman73@gmail.comشــكــوى"/>
    <d v="2017-02-01T00:00:00"/>
    <d v="1899-12-30T13:54:55"/>
    <s v="hamza ismail Ahmed"/>
    <s v="Egypt (‫مصر‬‎)"/>
    <s v="hamzayaman73@gmail.com"/>
    <s v="29806071401239"/>
    <s v="201272411767"/>
    <s v="شــكــوى"/>
    <m/>
    <n v="2"/>
    <n v="1"/>
    <n v="13"/>
    <n v="4"/>
    <s v=""/>
    <s v=""/>
    <s v=""/>
    <s v=""/>
    <s v=""/>
    <s v=""/>
    <s v=""/>
    <s v=""/>
    <x v="0"/>
    <x v="0"/>
    <s v="980607"/>
    <d v="1998-06-07T00:00:00"/>
    <s v="hamza "/>
    <n v="18"/>
    <s v="M"/>
    <s v="القليوبية"/>
  </r>
  <r>
    <s v="42767عمرو جريشة السيدamrgerisha752@gmail.comأخـــــرى"/>
    <d v="2017-02-01T00:00:00"/>
    <d v="1899-12-30T13:51:06"/>
    <s v="عمرو جريشة السيد"/>
    <s v="Egypt (‫مصر‬‎)"/>
    <s v="amrgerisha752@gmail.com"/>
    <s v="28512168800513"/>
    <s v="01069727881"/>
    <s v="أخـــــرى"/>
    <m/>
    <n v="2"/>
    <n v="1"/>
    <n v="13"/>
    <n v="4"/>
    <s v=""/>
    <s v=""/>
    <s v=""/>
    <s v=""/>
    <s v=""/>
    <s v=""/>
    <s v=""/>
    <s v=""/>
    <x v="0"/>
    <x v="0"/>
    <s v="851216"/>
    <d v="1985-12-16T00:00:00"/>
    <s v="عمرو "/>
    <n v="31"/>
    <s v="M"/>
    <s v="خارج الجمهورية"/>
  </r>
  <r>
    <s v="42767 ضياءDyaa77@Gmail.Comشــكــوى"/>
    <d v="2017-02-01T00:00:00"/>
    <d v="1899-12-30T13:32:25"/>
    <s v=" ضياء"/>
    <s v="Saudi Arabia (‫المملكة العربية السعودية‬‎)"/>
    <s v="Dyaa77@Gmail.Com"/>
    <s v="A18693237"/>
    <s v="009660533950218"/>
    <s v="شــكــوى"/>
    <m/>
    <n v="2"/>
    <n v="1"/>
    <n v="13"/>
    <n v="4"/>
    <s v="EE700363715EG"/>
    <s v=""/>
    <s v=""/>
    <s v=""/>
    <s v=""/>
    <s v=""/>
    <s v=""/>
    <s v=""/>
    <x v="4"/>
    <x v="1"/>
    <s v=""/>
    <s v=""/>
    <s v=" "/>
    <s v=""/>
    <s v="M"/>
    <s v=""/>
  </r>
  <r>
    <s v="42767عبدالرحمن رزق كمال داودabdo702001@yahoo.comشــكــوى"/>
    <d v="2017-02-01T00:00:00"/>
    <d v="1899-12-30T13:31:40"/>
    <s v="عبدالرحمن رزق كمال داود"/>
    <s v="Egypt (‫مصر‬‎)"/>
    <s v="abdo702001@yahoo.com"/>
    <s v="27901011705951"/>
    <s v="201118709506"/>
    <s v="شــكــوى"/>
    <m/>
    <n v="2"/>
    <n v="1"/>
    <n v="13"/>
    <n v="4"/>
    <s v=""/>
    <s v=""/>
    <s v=""/>
    <s v=""/>
    <s v=""/>
    <s v=""/>
    <s v=""/>
    <s v=""/>
    <x v="0"/>
    <x v="0"/>
    <s v="790101"/>
    <d v="1979-01-01T00:00:00"/>
    <s v="عبدالرحمن "/>
    <n v="38"/>
    <s v="M"/>
    <s v="المنوفية"/>
  </r>
  <r>
    <s v="42767عبدالرحمنevel_eyes2002@yahoo.comاستفسار عن مسار الطرد"/>
    <d v="2017-02-01T00:00:00"/>
    <d v="1899-12-30T13:20:42"/>
    <s v="عبدالرحمن"/>
    <s v="Egypt (‫مصر‬‎)"/>
    <s v="evel_eyes2002@yahoo.com"/>
    <s v="29308238800599"/>
    <s v="201121214132"/>
    <s v="استفسار عن مسار الطرد"/>
    <m/>
    <n v="2"/>
    <n v="1"/>
    <n v="13"/>
    <n v="4"/>
    <s v="RX560018784DE"/>
    <s v=""/>
    <s v=""/>
    <s v=""/>
    <s v=""/>
    <s v=""/>
    <s v=""/>
    <s v=""/>
    <x v="5"/>
    <x v="2"/>
    <s v="930823"/>
    <d v="1993-08-23T00:00:00"/>
    <s v="عبدالرحمن"/>
    <n v="23"/>
    <s v="M"/>
    <s v="خارج الجمهورية"/>
  </r>
  <r>
    <s v="42767 ضياءDyaa77@Gmail.Comاستفسار عن مسار الطرد"/>
    <d v="2017-02-01T00:00:00"/>
    <d v="1899-12-30T12:54:14"/>
    <s v=" ضياء"/>
    <s v="Saudi Arabia (‫المملكة العربية السعودية‬‎)"/>
    <s v="Dyaa77@Gmail.Com"/>
    <s v=": A18693237"/>
    <s v="009660533950218"/>
    <s v="استفسار عن مسار الطرد"/>
    <m/>
    <n v="2"/>
    <n v="1"/>
    <n v="12"/>
    <n v="4"/>
    <s v="EE700363715EG"/>
    <s v=""/>
    <s v=""/>
    <s v=""/>
    <s v=""/>
    <s v=""/>
    <s v=""/>
    <s v=""/>
    <x v="4"/>
    <x v="1"/>
    <s v=""/>
    <s v=""/>
    <s v=" "/>
    <s v=""/>
    <s v="M"/>
    <s v=""/>
  </r>
  <r>
    <s v="42767هشام محمد نصارh_al_nassar@hotmail.comشــكــوى"/>
    <d v="2017-02-01T00:00:00"/>
    <d v="1899-12-30T12:35:42"/>
    <s v="هشام محمد نصار"/>
    <s v="Egypt (‫مصر‬‎)"/>
    <s v="h_al_nassar@hotmail.com"/>
    <s v="25703211303358"/>
    <s v="0201227648438"/>
    <s v="شــكــوى"/>
    <m/>
    <n v="2"/>
    <n v="1"/>
    <n v="12"/>
    <n v="4"/>
    <s v="rr121766373eg"/>
    <s v=""/>
    <s v=""/>
    <s v=""/>
    <s v=""/>
    <s v=""/>
    <s v=""/>
    <s v=""/>
    <x v="1"/>
    <x v="1"/>
    <s v="570321"/>
    <d v="1957-03-21T00:00:00"/>
    <s v="هشام "/>
    <n v="59"/>
    <s v="M"/>
    <s v="الشرقية"/>
  </r>
  <r>
    <s v="42767محمد كامل عبدالرحمن محمدmk756736@gmail.comاستفسار عن مسار الطرد"/>
    <d v="2017-02-01T00:00:00"/>
    <d v="1899-12-30T15:13:40"/>
    <s v="محمد كامل عبدالرحمن محمد"/>
    <s v="Egypt (‫مصر‬‎)"/>
    <s v="mk756736@gmail.com"/>
    <s v="28501122102453"/>
    <s v="01122133444"/>
    <s v="استفسار عن مسار الطرد"/>
    <m/>
    <n v="2"/>
    <n v="1"/>
    <n v="15"/>
    <n v="4"/>
    <s v="RR360914233EG"/>
    <s v=""/>
    <s v=""/>
    <s v=""/>
    <s v=""/>
    <s v=""/>
    <s v=""/>
    <s v=""/>
    <x v="1"/>
    <x v="1"/>
    <s v="850112"/>
    <d v="1985-01-12T00:00:00"/>
    <s v="محمد "/>
    <n v="32"/>
    <s v="M"/>
    <s v="الجيزة"/>
  </r>
  <r>
    <s v="42767احمد اسامةahmed_osama@hotmail.comاستفسار عن مسار الطرد"/>
    <d v="2017-02-01T00:00:00"/>
    <d v="1899-12-30T14:50:17"/>
    <s v="احمد اسامة"/>
    <s v="Egypt (‫مصر‬‎)"/>
    <s v="ahmed_osama@hotmail.com"/>
    <s v="280008090101656"/>
    <s v="201005253263"/>
    <s v="استفسار عن مسار الطرد"/>
    <m/>
    <n v="2"/>
    <n v="1"/>
    <n v="14"/>
    <n v="4"/>
    <s v="RB119049309SG"/>
    <s v=""/>
    <s v=""/>
    <s v=""/>
    <s v=""/>
    <s v=""/>
    <s v=""/>
    <s v=""/>
    <x v="7"/>
    <x v="5"/>
    <s v=""/>
    <s v=""/>
    <s v="احمد "/>
    <s v=""/>
    <s v="M"/>
    <s v=""/>
  </r>
  <r>
    <s v="42767ياسر محمد حرب عبد المعطي حسنyasser_4x@yahoo.comاستفســار عن خدمــة"/>
    <d v="2017-02-01T00:00:00"/>
    <d v="1899-12-30T14:36:39"/>
    <s v="ياسر محمد حرب عبد المعطي حسن"/>
    <s v="Egypt (‫مصر‬‎)"/>
    <s v="yasser_4x@yahoo.com"/>
    <s v="26509100201575"/>
    <s v="00201222756918"/>
    <s v="استفســار عن خدمــة"/>
    <m/>
    <n v="2"/>
    <n v="1"/>
    <n v="14"/>
    <n v="4"/>
    <s v=""/>
    <s v=""/>
    <s v=""/>
    <s v=""/>
    <s v=""/>
    <s v=""/>
    <s v=""/>
    <s v=""/>
    <x v="0"/>
    <x v="0"/>
    <s v="650910"/>
    <d v="1965-09-10T00:00:00"/>
    <s v="ياسر "/>
    <n v="51"/>
    <s v="M"/>
    <s v="الإسكندرية"/>
  </r>
  <r>
    <s v="42767Ahmed Gaberahmedelsabbagh@msn.comشــكــوى"/>
    <d v="2017-02-01T00:00:00"/>
    <d v="1899-12-30T15:16:15"/>
    <s v="Ahmed Gaber"/>
    <s v="Egypt (‫مصر‬‎)"/>
    <s v="ahmedelsabbagh@msn.com"/>
    <s v="27809200201391"/>
    <s v="201223157350"/>
    <s v="شــكــوى"/>
    <m/>
    <n v="2"/>
    <n v="1"/>
    <n v="15"/>
    <n v="4"/>
    <s v=""/>
    <s v=""/>
    <s v=""/>
    <s v=""/>
    <s v=""/>
    <s v=""/>
    <s v=""/>
    <s v=""/>
    <x v="0"/>
    <x v="0"/>
    <s v="780920"/>
    <d v="1978-09-20T00:00:00"/>
    <s v="Ahmed "/>
    <n v="38"/>
    <s v="M"/>
    <s v="الإسكندرية"/>
  </r>
  <r>
    <s v="42768محمد هانئ صلاح الدين أحمدtranshany@yahoo.comاستفسار عن مسار الطرد"/>
    <d v="2017-02-02T00:00:00"/>
    <d v="1899-12-30T01:01:25"/>
    <s v="محمد هانئ صلاح الدين أحمد"/>
    <s v="Egypt (‫مصر‬‎)"/>
    <s v="transhany@yahoo.com"/>
    <s v="24303140101854"/>
    <s v="201069133456"/>
    <s v="استفسار عن مسار الطرد"/>
    <m/>
    <n v="2"/>
    <n v="2"/>
    <n v="1"/>
    <n v="5"/>
    <s v="RT353104181HK"/>
    <s v=""/>
    <s v=""/>
    <s v=""/>
    <s v=""/>
    <s v=""/>
    <s v=""/>
    <s v=""/>
    <x v="2"/>
    <x v="6"/>
    <s v="430314"/>
    <d v="1943-03-14T00:00:00"/>
    <s v="محمد "/>
    <n v="73"/>
    <s v="M"/>
    <s v="القاهرة"/>
  </r>
  <r>
    <s v="42767عمرو عبد الجواد محمدamrviber@gmail.comاستفسار عن مسار الطرد"/>
    <d v="2017-02-01T00:00:00"/>
    <d v="1899-12-30T22:48:24"/>
    <s v="عمرو عبد الجواد محمد"/>
    <s v="Egypt (‫مصر‬‎)"/>
    <s v="amrviber@gmail.com"/>
    <s v="28801020103131"/>
    <s v="201212355548"/>
    <s v="استفسار عن مسار الطرد"/>
    <m/>
    <n v="2"/>
    <n v="1"/>
    <n v="22"/>
    <n v="4"/>
    <s v="EX017410424SG"/>
    <s v=""/>
    <s v=""/>
    <s v=""/>
    <s v=""/>
    <s v=""/>
    <s v=""/>
    <s v=""/>
    <x v="49"/>
    <x v="5"/>
    <s v="880102"/>
    <d v="1988-01-02T00:00:00"/>
    <s v="عمرو "/>
    <n v="29"/>
    <s v="M"/>
    <s v="القاهرة"/>
  </r>
  <r>
    <s v="42767محمد اشرف عبده هديهMido_star610@yahoo.comأخـــــرى"/>
    <d v="2017-02-01T00:00:00"/>
    <d v="1899-12-30T20:39:12"/>
    <s v="محمد اشرف عبده هديه"/>
    <s v="Egypt (‫مصر‬‎)"/>
    <s v="Mido_star610@yahoo.com"/>
    <s v="29208010400731"/>
    <s v="Mido_star610@yahoo.com"/>
    <s v="أخـــــرى"/>
    <m/>
    <n v="2"/>
    <n v="1"/>
    <n v="20"/>
    <n v="4"/>
    <s v=""/>
    <s v=""/>
    <s v=""/>
    <s v=""/>
    <s v=""/>
    <s v=""/>
    <s v=""/>
    <s v=""/>
    <x v="0"/>
    <x v="0"/>
    <s v="920801"/>
    <d v="1992-08-01T00:00:00"/>
    <s v="محمد "/>
    <n v="24"/>
    <s v="M"/>
    <s v="السويس"/>
  </r>
  <r>
    <s v="42767على عبدالواحد علىahmed11.ali11@yahoo.comأخـــــرى"/>
    <d v="2017-02-01T00:00:00"/>
    <d v="1899-12-30T19:01:29"/>
    <s v="على عبدالواحد على"/>
    <s v="Egypt (‫مصر‬‎)"/>
    <s v="ahmed11.ali11@yahoo.com"/>
    <s v="25611151300514"/>
    <s v="01224597503"/>
    <s v="أخـــــرى"/>
    <m/>
    <n v="2"/>
    <n v="1"/>
    <n v="19"/>
    <n v="4"/>
    <s v=""/>
    <s v=""/>
    <s v=""/>
    <s v=""/>
    <s v=""/>
    <s v=""/>
    <s v=""/>
    <s v=""/>
    <x v="0"/>
    <x v="0"/>
    <s v="561115"/>
    <d v="1956-11-15T00:00:00"/>
    <s v="على "/>
    <n v="60"/>
    <s v="M"/>
    <s v="الشرقية"/>
  </r>
  <r>
    <s v="42767حمدى صوفى عوادhamdysoufy21@hotmail.comاستفسار عن مسار الطرد"/>
    <d v="2017-02-01T00:00:00"/>
    <d v="1899-12-30T18:56:59"/>
    <s v="حمدى صوفى عواد"/>
    <s v="Egypt (‫مصر‬‎)"/>
    <s v="hamdysoufy21@hotmail.com"/>
    <s v="26712052101555"/>
    <s v="00201093933313"/>
    <s v="استفسار عن مسار الطرد"/>
    <m/>
    <n v="2"/>
    <n v="1"/>
    <n v="18"/>
    <n v="4"/>
    <s v="RR379571861EG"/>
    <s v=""/>
    <s v=""/>
    <s v=""/>
    <s v=""/>
    <s v=""/>
    <s v=""/>
    <s v=""/>
    <x v="1"/>
    <x v="1"/>
    <s v="671205"/>
    <d v="1967-12-05T00:00:00"/>
    <s v="حمدى "/>
    <n v="49"/>
    <s v="M"/>
    <s v="الجيزة"/>
  </r>
  <r>
    <s v="42767طارق مسعود السيد السيد البلاطtarekali862@gmail.comاستفسار عن مسار الطرد"/>
    <d v="2017-02-01T00:00:00"/>
    <d v="1899-12-30T16:23:55"/>
    <s v="طارق مسعود السيد السيد البلاط"/>
    <s v="Qatar (‫قطر‬‎)"/>
    <s v="tarekali862@gmail.com"/>
    <s v=": A03391851"/>
    <s v="0097430314747"/>
    <s v="استفسار عن مسار الطرد"/>
    <m/>
    <n v="2"/>
    <n v="1"/>
    <n v="16"/>
    <n v="4"/>
    <s v="EE115576260QA"/>
    <s v=""/>
    <s v=""/>
    <s v=""/>
    <s v=""/>
    <s v=""/>
    <s v=""/>
    <s v=""/>
    <x v="4"/>
    <x v="38"/>
    <s v=""/>
    <s v=""/>
    <s v="طارق "/>
    <s v=""/>
    <s v="M"/>
    <s v=""/>
  </r>
  <r>
    <s v="42767احمد علي احمدahmedsaafan27@yahoo.comاستفسار عن مسار الطرد"/>
    <d v="2017-02-01T00:00:00"/>
    <d v="1899-12-30T16:00:08"/>
    <s v="احمد علي احمد"/>
    <s v="Kuwait (‫الكويت‬‎)"/>
    <s v="ahmedsaafan27@yahoo.com"/>
    <s v=": A12263198"/>
    <s v="96598006050"/>
    <s v="استفسار عن مسار الطرد"/>
    <m/>
    <n v="2"/>
    <n v="1"/>
    <n v="16"/>
    <n v="4"/>
    <s v="EE700425905EG"/>
    <s v=""/>
    <s v=""/>
    <s v=""/>
    <s v=""/>
    <s v=""/>
    <s v=""/>
    <s v=""/>
    <x v="4"/>
    <x v="1"/>
    <s v=""/>
    <s v=""/>
    <s v="احمد "/>
    <s v=""/>
    <s v="M"/>
    <s v=""/>
  </r>
  <r>
    <s v="42768rimarima.mallat@yahoo.frاستفسار عن مسار الطرد"/>
    <d v="2017-02-02T00:00:00"/>
    <d v="1899-12-30T11:28:59"/>
    <s v="rima"/>
    <s v="Egypt (‫مصر‬‎)"/>
    <s v="rima.mallat@yahoo.fr"/>
    <s v=": 14ce07309"/>
    <s v="201020122931"/>
    <s v="استفسار عن مسار الطرد"/>
    <m/>
    <n v="2"/>
    <n v="2"/>
    <n v="11"/>
    <n v="5"/>
    <s v="RR166873987LB"/>
    <s v=""/>
    <s v=""/>
    <s v=""/>
    <s v=""/>
    <s v=""/>
    <s v=""/>
    <s v=""/>
    <x v="1"/>
    <x v="42"/>
    <s v=""/>
    <s v=""/>
    <s v="rima"/>
    <s v=""/>
    <s v="F"/>
    <s v=""/>
  </r>
  <r>
    <s v="42768منال السيد محمد عبدالعالelhelaly81@gmail.comاستفسار عن مسار الطرد"/>
    <d v="2017-02-02T00:00:00"/>
    <d v="1899-12-30T11:06:00"/>
    <s v="منال السيد محمد عبدالعال"/>
    <s v="Egypt (‫مصر‬‎)"/>
    <s v="elhelaly81@gmail.com"/>
    <s v="28002121303203"/>
    <s v="00201017120760"/>
    <s v="استفسار عن مسار الطرد"/>
    <m/>
    <n v="2"/>
    <n v="2"/>
    <n v="11"/>
    <n v="5"/>
    <s v="EE045017289SA"/>
    <s v=""/>
    <s v=""/>
    <s v=""/>
    <s v=""/>
    <s v=""/>
    <s v=""/>
    <s v=""/>
    <x v="4"/>
    <x v="4"/>
    <s v="800212"/>
    <d v="1980-02-12T00:00:00"/>
    <s v="منال "/>
    <n v="36"/>
    <s v="F"/>
    <s v="الشرقية"/>
  </r>
  <r>
    <s v="42768Ahmed Gamalagnasser56@hotmail.comاستفسار عن مسار الطرد"/>
    <d v="2017-02-02T00:00:00"/>
    <d v="1899-12-30T10:47:53"/>
    <s v="Ahmed Gamal"/>
    <s v="Saudi Arabia (‫المملكة العربية السعودية‬‎)"/>
    <s v="agnasser56@hotmail.com"/>
    <s v="08602088800694"/>
    <s v="00966533321787"/>
    <s v="استفسار عن مسار الطرد"/>
    <m/>
    <n v="2"/>
    <n v="2"/>
    <n v="10"/>
    <n v="5"/>
    <s v="EH601835705SA"/>
    <s v=""/>
    <s v=""/>
    <s v=""/>
    <s v=""/>
    <s v=""/>
    <s v=""/>
    <s v=""/>
    <x v="41"/>
    <x v="4"/>
    <s v="860208"/>
    <d v="1986-02-08T00:00:00"/>
    <s v="Ahmed "/>
    <n v="30"/>
    <s v="M"/>
    <s v="خارج الجمهورية"/>
  </r>
  <r>
    <s v="42768أحمد صبح إبراهيمa.sobh34@yahoo.comشــكــوى"/>
    <d v="2017-02-02T00:00:00"/>
    <d v="1899-12-30T08:13:03"/>
    <s v="أحمد صبح إبراهيم"/>
    <s v="Egypt (‫مصر‬‎)"/>
    <s v="a.sobh34@yahoo.com"/>
    <s v="28903091200517"/>
    <s v="01000748991"/>
    <s v="شــكــوى"/>
    <m/>
    <n v="2"/>
    <n v="2"/>
    <n v="8"/>
    <n v="5"/>
    <s v="RT349940041HK"/>
    <s v=""/>
    <s v=""/>
    <s v=""/>
    <s v=""/>
    <s v=""/>
    <s v=""/>
    <s v=""/>
    <x v="2"/>
    <x v="6"/>
    <s v="890309"/>
    <d v="1989-03-09T00:00:00"/>
    <s v="أحمد "/>
    <n v="27"/>
    <s v="M"/>
    <s v="الدقهلية"/>
  </r>
  <r>
    <s v="42768Muhammad Zayedmuh.zayed@gmail.comاستفسار عن مسار الطرد"/>
    <d v="2017-02-02T00:00:00"/>
    <d v="1899-12-30T06:14:23"/>
    <s v="Muhammad Zayed"/>
    <s v="Egypt (‫مصر‬‎)"/>
    <s v="muh.zayed@gmail.com"/>
    <s v="28903088800473"/>
    <s v="18582621947"/>
    <s v="استفسار عن مسار الطرد"/>
    <m/>
    <n v="2"/>
    <n v="2"/>
    <n v="6"/>
    <n v="5"/>
    <s v="CV047062776US"/>
    <s v="CV047062776US"/>
    <s v=""/>
    <s v=""/>
    <s v=""/>
    <s v=""/>
    <s v=""/>
    <s v=""/>
    <x v="40"/>
    <x v="3"/>
    <s v="890308"/>
    <d v="1989-03-08T00:00:00"/>
    <s v="Muhammad "/>
    <n v="27"/>
    <s v="M"/>
    <s v="خارج الجمهورية"/>
  </r>
  <r>
    <s v="42768محمد رشديmohamed.roushdy@emceg.comاستفسار عن مسار الطرد"/>
    <d v="2017-02-02T00:00:00"/>
    <d v="1899-12-30T12:23:01"/>
    <s v="محمد رشدي"/>
    <s v="Egypt (‫مصر‬‎)"/>
    <s v="mohamed.roushdy@emceg.com"/>
    <s v="27111290103957"/>
    <s v="01000822822"/>
    <s v="استفسار عن مسار الطرد"/>
    <m/>
    <n v="2"/>
    <n v="2"/>
    <n v="12"/>
    <n v="5"/>
    <s v="RU772024561GB"/>
    <s v=""/>
    <s v=""/>
    <s v=""/>
    <s v=""/>
    <s v=""/>
    <s v=""/>
    <s v=""/>
    <x v="11"/>
    <x v="11"/>
    <s v="711129"/>
    <d v="1971-11-29T00:00:00"/>
    <s v="محمد "/>
    <n v="45"/>
    <s v="M"/>
    <s v="القاهرة"/>
  </r>
  <r>
    <s v="42768Reem Jabakreemjabak@gmail.comاستفسار عن مسار الطرد"/>
    <d v="2017-02-02T00:00:00"/>
    <d v="1899-12-30T14:53:42"/>
    <s v="Reem Jabak"/>
    <s v="Egypt (‫مصر‬‎)"/>
    <s v="reemjabak@gmail.com"/>
    <s v="8800741"/>
    <s v="00201001879933"/>
    <s v="استفسار عن مسار الطرد"/>
    <m/>
    <n v="2"/>
    <n v="2"/>
    <n v="14"/>
    <n v="5"/>
    <s v=""/>
    <s v=""/>
    <s v=""/>
    <s v=""/>
    <s v=""/>
    <s v=""/>
    <s v=""/>
    <s v=""/>
    <x v="0"/>
    <x v="0"/>
    <s v=""/>
    <s v=""/>
    <s v="Reem "/>
    <s v=""/>
    <s v="F"/>
    <s v=""/>
  </r>
  <r>
    <s v="42768عمرو عبد الجواد محمدamrviber@gmail.comاستفسار عن مسار الطرد"/>
    <d v="2017-02-02T00:00:00"/>
    <d v="1899-12-30T14:12:29"/>
    <s v="عمرو عبد الجواد محمد"/>
    <s v="Egypt (‫مصر‬‎)"/>
    <s v="amrviber@gmail.com"/>
    <s v="28801020103131"/>
    <s v="201212355548"/>
    <s v="استفسار عن مسار الطرد"/>
    <m/>
    <n v="2"/>
    <n v="2"/>
    <n v="14"/>
    <n v="5"/>
    <s v="EX017410424SG"/>
    <s v=""/>
    <s v=""/>
    <s v=""/>
    <s v=""/>
    <s v=""/>
    <s v=""/>
    <s v=""/>
    <x v="49"/>
    <x v="5"/>
    <s v="880102"/>
    <d v="1988-01-02T00:00:00"/>
    <s v="عمرو "/>
    <n v="29"/>
    <s v="M"/>
    <s v="القاهرة"/>
  </r>
  <r>
    <s v="42768هانى صلاحit.hphur@gmail.comاستفسار عن مسار الطرد"/>
    <d v="2017-02-02T00:00:00"/>
    <d v="1899-12-30T14:39:52"/>
    <s v="هانى صلاح"/>
    <s v="Egypt (‫مصر‬‎)"/>
    <s v="it.hphur@gmail.com"/>
    <s v=": A18344146"/>
    <s v="201129561414"/>
    <s v="استفسار عن مسار الطرد"/>
    <m/>
    <n v="2"/>
    <n v="2"/>
    <n v="14"/>
    <n v="5"/>
    <s v="EE115576401QA"/>
    <s v=""/>
    <s v=""/>
    <s v=""/>
    <s v=""/>
    <s v=""/>
    <s v=""/>
    <s v=""/>
    <x v="4"/>
    <x v="38"/>
    <s v=""/>
    <s v=""/>
    <s v="هانى "/>
    <s v=""/>
    <s v="M"/>
    <s v=""/>
  </r>
  <r>
    <s v="42768رامي عمرRamyomar2013@gmail.comشــكــوى"/>
    <d v="2017-02-02T00:00:00"/>
    <d v="1899-12-30T14:08:02"/>
    <s v="رامي عمر"/>
    <s v="Egypt (‫مصر‬‎)"/>
    <s v="Ramyomar2013@gmail.com"/>
    <s v="28601200201972"/>
    <s v="20105077220"/>
    <s v="شــكــوى"/>
    <m/>
    <n v="2"/>
    <n v="2"/>
    <n v="14"/>
    <n v="5"/>
    <s v=""/>
    <s v=""/>
    <s v=""/>
    <s v=""/>
    <s v=""/>
    <s v=""/>
    <s v=""/>
    <s v=""/>
    <x v="0"/>
    <x v="0"/>
    <s v="860120"/>
    <d v="1986-01-20T00:00:00"/>
    <s v="رامي "/>
    <n v="31"/>
    <s v="M"/>
    <s v="الإسكندرية"/>
  </r>
  <r>
    <s v="42768اسلام رشاد عبد العذيزeslam201012250@yahoo.comاستفســار عن خدمــة"/>
    <d v="2017-02-02T00:00:00"/>
    <d v="1899-12-30T13:43:27"/>
    <s v="اسلام رشاد عبد العذيز"/>
    <s v="Egypt (‫مصر‬‎)"/>
    <s v="eslam201012250@yahoo.com"/>
    <s v="29007172700636"/>
    <s v="01099721189"/>
    <s v="استفســار عن خدمــة"/>
    <m/>
    <n v="2"/>
    <n v="2"/>
    <n v="13"/>
    <n v="5"/>
    <s v=""/>
    <s v=""/>
    <s v=""/>
    <s v=""/>
    <s v=""/>
    <s v=""/>
    <s v=""/>
    <s v=""/>
    <x v="0"/>
    <x v="0"/>
    <s v="900717"/>
    <d v="1990-07-17T00:00:00"/>
    <s v="اسلام "/>
    <n v="26"/>
    <s v="M"/>
    <s v="قنا"/>
  </r>
  <r>
    <s v="42768يارا محمد عبد الجوادyarahamada1988@gmail.comاستفسار عن مسار الطرد"/>
    <d v="2017-02-02T00:00:00"/>
    <d v="1899-12-30T15:01:35"/>
    <s v="يارا محمد عبد الجواد"/>
    <s v="Egypt (‫مصر‬‎)"/>
    <s v="yarahamada1988@gmail.com"/>
    <s v="28812010201586"/>
    <s v="201023263120"/>
    <s v="استفسار عن مسار الطرد"/>
    <m/>
    <n v="2"/>
    <n v="2"/>
    <n v="15"/>
    <n v="5"/>
    <s v="RA901129706IT"/>
    <s v=""/>
    <s v=""/>
    <s v=""/>
    <s v=""/>
    <s v=""/>
    <s v=""/>
    <s v=""/>
    <x v="10"/>
    <x v="16"/>
    <s v="881201"/>
    <d v="1988-12-01T00:00:00"/>
    <s v="يارا "/>
    <n v="28"/>
    <s v="F"/>
    <s v="الإسكندرية"/>
  </r>
  <r>
    <s v="42770أحمد محمد عادلMeligi@hotmail.comاستفسار عن مسار الطرد"/>
    <d v="2017-02-04T00:00:00"/>
    <d v="1899-12-30T11:07:46"/>
    <s v="أحمد محمد عادل"/>
    <s v="Egypt (‫مصر‬‎)"/>
    <s v="Meligi@hotmail.com"/>
    <s v="00732"/>
    <s v="201008555450"/>
    <s v="استفسار عن مسار الطرد"/>
    <m/>
    <n v="2"/>
    <n v="4"/>
    <n v="11"/>
    <n v="7"/>
    <s v="CC722054897DE"/>
    <s v=""/>
    <s v=""/>
    <s v=""/>
    <s v=""/>
    <s v=""/>
    <s v=""/>
    <s v=""/>
    <x v="14"/>
    <x v="2"/>
    <s v=""/>
    <s v=""/>
    <s v="أحمد "/>
    <s v=""/>
    <s v="M"/>
    <s v=""/>
  </r>
  <r>
    <s v="42770شركة دمياط للغزل والنسيجdamietex@hotmail.comاستفسار عن مسار الطرد"/>
    <d v="2017-02-04T00:00:00"/>
    <d v="1899-12-30T09:54:14"/>
    <s v="شركة دمياط للغزل والنسيج"/>
    <s v="Egypt (‫مصر‬‎)"/>
    <s v="damietex@hotmail.com"/>
    <s v="27604011601779"/>
    <s v="00201225698413"/>
    <s v="استفسار عن مسار الطرد"/>
    <m/>
    <n v="2"/>
    <n v="4"/>
    <n v="9"/>
    <n v="7"/>
    <s v="EE700015976EG"/>
    <s v=""/>
    <s v=""/>
    <s v=""/>
    <s v=""/>
    <s v=""/>
    <s v=""/>
    <s v=""/>
    <x v="4"/>
    <x v="1"/>
    <s v="760401"/>
    <d v="1976-04-01T00:00:00"/>
    <s v="شركة "/>
    <n v="40"/>
    <s v="M"/>
    <s v="الغربية"/>
  </r>
  <r>
    <s v="42770عمرو محمد بدر الدين جلالamrobadr2010@yahoo.comشــكــوى"/>
    <d v="2017-02-04T00:00:00"/>
    <d v="1899-12-30T08:02:22"/>
    <s v="عمرو محمد بدر الدين جلال"/>
    <s v="Egypt (‫مصر‬‎)"/>
    <s v="amrobadr2010@yahoo.com"/>
    <s v="26902072500115"/>
    <s v="01006326564"/>
    <s v="شــكــوى"/>
    <m/>
    <n v="2"/>
    <n v="4"/>
    <n v="8"/>
    <n v="7"/>
    <s v="EE700215204EG"/>
    <s v=""/>
    <s v=""/>
    <s v=""/>
    <s v=""/>
    <s v=""/>
    <s v=""/>
    <s v=""/>
    <x v="4"/>
    <x v="1"/>
    <s v="690207"/>
    <d v="1969-02-07T00:00:00"/>
    <s v="عمرو "/>
    <n v="47"/>
    <s v="M"/>
    <s v="أسيوط"/>
  </r>
  <r>
    <s v="42770ضياء قاسمdeyaakassem9@gmail.comاستفســار عن خدمــة"/>
    <d v="2017-02-04T00:00:00"/>
    <d v="1899-12-30T02:19:03"/>
    <s v="ضياء قاسم"/>
    <s v="Egypt (‫مصر‬‎)"/>
    <s v="deyaakassem9@gmail.com"/>
    <s v="30108050202178"/>
    <s v="2001002014878"/>
    <s v="استفســار عن خدمــة"/>
    <m/>
    <n v="2"/>
    <n v="4"/>
    <n v="2"/>
    <n v="7"/>
    <s v=""/>
    <s v=""/>
    <s v=""/>
    <s v=""/>
    <s v=""/>
    <s v=""/>
    <s v=""/>
    <s v=""/>
    <x v="0"/>
    <x v="0"/>
    <s v="010805"/>
    <d v="1901-08-05T00:00:00"/>
    <s v="ضياء "/>
    <n v="16"/>
    <s v="M"/>
    <s v="الإسكندرية"/>
  </r>
  <r>
    <s v="42769عادل عبد المنعم محمدesam306@yahoo.comشــكــوى"/>
    <d v="2017-02-03T00:00:00"/>
    <d v="1899-12-30T22:53:48"/>
    <s v="عادل عبد المنعم محمد"/>
    <s v="Egypt (‫مصر‬‎)"/>
    <s v="esam306@yahoo.com"/>
    <s v="26512042500592"/>
    <s v="00201006642900"/>
    <s v="شــكــوى"/>
    <m/>
    <n v="2"/>
    <n v="3"/>
    <n v="22"/>
    <n v="6"/>
    <s v=""/>
    <s v=""/>
    <s v=""/>
    <s v=""/>
    <s v=""/>
    <s v=""/>
    <s v=""/>
    <s v=""/>
    <x v="0"/>
    <x v="0"/>
    <s v="651204"/>
    <d v="1965-12-04T00:00:00"/>
    <s v="عادل "/>
    <n v="51"/>
    <s v="M"/>
    <s v="أسيوط"/>
  </r>
  <r>
    <s v="42769Mahmod sabry abdelasimSabry_abdelasim@yahoo.comاستفسار عن مسار الطرد"/>
    <d v="2017-02-03T00:00:00"/>
    <d v="1899-12-30T20:52:21"/>
    <s v="Mahmod sabry abdelasim"/>
    <s v="Egypt (‫مصر‬‎)"/>
    <s v="Sabry_abdelasim@yahoo.com"/>
    <s v="29706061701299"/>
    <s v="201027140760"/>
    <s v="استفسار عن مسار الطرد"/>
    <m/>
    <n v="2"/>
    <n v="3"/>
    <n v="20"/>
    <n v="6"/>
    <s v="RX560529522DE"/>
    <s v=""/>
    <s v=""/>
    <s v=""/>
    <s v=""/>
    <s v=""/>
    <s v=""/>
    <s v=""/>
    <x v="5"/>
    <x v="2"/>
    <s v="970606"/>
    <d v="1997-06-06T00:00:00"/>
    <s v="Mahmod "/>
    <n v="19"/>
    <s v="M"/>
    <s v="المنوفية"/>
  </r>
  <r>
    <s v="42769سعاد احمد محمد احمدfoly490@gmail.comاستفسار عن مسار الطرد"/>
    <d v="2017-02-03T00:00:00"/>
    <d v="1899-12-30T20:24:02"/>
    <s v="سعاد احمد محمد احمد"/>
    <s v="Egypt (‫مصر‬‎)"/>
    <s v="foly490@gmail.com"/>
    <s v="27806011402743"/>
    <s v="002001155924299"/>
    <s v="استفسار عن مسار الطرد"/>
    <m/>
    <n v="2"/>
    <n v="3"/>
    <n v="20"/>
    <n v="6"/>
    <s v="ee047555572sa"/>
    <s v=""/>
    <s v=""/>
    <s v=""/>
    <s v=""/>
    <s v=""/>
    <s v=""/>
    <s v=""/>
    <x v="4"/>
    <x v="4"/>
    <s v="780601"/>
    <d v="1978-06-01T00:00:00"/>
    <s v="سعاد "/>
    <n v="38"/>
    <s v="F"/>
    <s v="القليوبية"/>
  </r>
  <r>
    <s v="42769mahmoud gomaamahmoud_gomaa19@mu.edu.egاستفسار عن مسار الطرد"/>
    <d v="2017-02-03T00:00:00"/>
    <d v="1899-12-30T13:23:23"/>
    <s v="mahmoud gomaa"/>
    <s v="Germany (Deutschland)"/>
    <s v="mahmoud_gomaa19@mu.edu.eg"/>
    <s v=": A18108893"/>
    <s v="49015766089913"/>
    <s v="استفسار عن مسار الطرد"/>
    <m/>
    <n v="2"/>
    <n v="3"/>
    <n v="13"/>
    <n v="6"/>
    <s v="EE700449629EG"/>
    <s v=""/>
    <s v=""/>
    <s v=""/>
    <s v=""/>
    <s v=""/>
    <s v=""/>
    <s v=""/>
    <x v="4"/>
    <x v="1"/>
    <s v=""/>
    <s v=""/>
    <s v="mahmoud "/>
    <s v=""/>
    <s v="M"/>
    <s v=""/>
  </r>
  <r>
    <s v="42769هشام عبدالعزيز محمد خليلhesham19275@yahoo.comاستفسار عن مسار الطرد"/>
    <d v="2017-02-03T00:00:00"/>
    <d v="1899-12-30T11:42:25"/>
    <s v="هشام عبدالعزيز محمد خليل"/>
    <s v="Egypt (‫مصر‬‎)"/>
    <s v="hesham19275@yahoo.com"/>
    <s v="27804101600291"/>
    <s v="20403343670"/>
    <s v="استفسار عن مسار الطرد"/>
    <m/>
    <n v="2"/>
    <n v="3"/>
    <n v="11"/>
    <n v="6"/>
    <s v="ra889027335it"/>
    <s v=""/>
    <s v=""/>
    <s v=""/>
    <s v=""/>
    <s v=""/>
    <s v=""/>
    <s v=""/>
    <x v="10"/>
    <x v="16"/>
    <s v="780410"/>
    <d v="1978-04-10T00:00:00"/>
    <s v="هشام "/>
    <n v="38"/>
    <s v="M"/>
    <s v="الغربية"/>
  </r>
  <r>
    <s v="42769عبدالرحمن عبدالحميد عبداللهhlfaya1985@gmail.comاستفسار عن مسار الطرد"/>
    <d v="2017-02-03T00:00:00"/>
    <d v="1899-12-30T06:44:19"/>
    <s v="عبدالرحمن عبدالحميد عبدالله"/>
    <s v="Malaysia"/>
    <s v="hlfaya1985@gmail.com"/>
    <s v="28502052301131"/>
    <s v="601129455650"/>
    <s v="استفسار عن مسار الطرد"/>
    <m/>
    <n v="2"/>
    <n v="3"/>
    <n v="6"/>
    <n v="6"/>
    <s v="EE949329732MY"/>
    <s v=""/>
    <s v=""/>
    <s v=""/>
    <s v=""/>
    <s v=""/>
    <s v=""/>
    <s v=""/>
    <x v="4"/>
    <x v="14"/>
    <s v="850205"/>
    <d v="1985-02-05T00:00:00"/>
    <s v="عبدالرحمن "/>
    <n v="31"/>
    <s v="M"/>
    <s v="الفيوم"/>
  </r>
  <r>
    <s v="42768محمود جمال محمد حسينgemymody55@gmail.comاستفسار عن مسار الطرد"/>
    <d v="2017-02-02T00:00:00"/>
    <d v="1899-12-30T23:29:31"/>
    <s v="محمود جمال محمد حسين"/>
    <s v="Egypt (‫مصر‬‎)"/>
    <s v="gemymody55@gmail.com"/>
    <s v="28604168800191"/>
    <s v="201000551992"/>
    <s v="استفسار عن مسار الطرد"/>
    <m/>
    <n v="2"/>
    <n v="2"/>
    <n v="23"/>
    <n v="5"/>
    <s v=""/>
    <s v=""/>
    <s v=""/>
    <s v=""/>
    <s v=""/>
    <s v=""/>
    <s v=""/>
    <s v=""/>
    <x v="0"/>
    <x v="0"/>
    <s v="860416"/>
    <d v="1986-04-16T00:00:00"/>
    <s v="محمود "/>
    <n v="30"/>
    <s v="M"/>
    <s v="خارج الجمهورية"/>
  </r>
  <r>
    <s v="42768ورده عيسى حقار مجمدينwwrda513@yahoo.coأخـــــرى"/>
    <d v="2017-02-02T00:00:00"/>
    <d v="1899-12-30T22:09:20"/>
    <s v="ورده عيسى حقار مجمدين"/>
    <s v="Egypt (‫مصر‬‎)"/>
    <s v="wwrda513@yahoo.co"/>
    <s v="28306012800123  00201145046209"/>
    <s v="01145046209"/>
    <s v="أخـــــرى"/>
    <m/>
    <n v="2"/>
    <n v="2"/>
    <n v="22"/>
    <n v="5"/>
    <s v=""/>
    <s v=""/>
    <s v=""/>
    <s v=""/>
    <s v=""/>
    <s v=""/>
    <s v=""/>
    <s v=""/>
    <x v="0"/>
    <x v="0"/>
    <s v=""/>
    <s v=""/>
    <s v="ورده "/>
    <s v=""/>
    <s v="F"/>
    <s v=""/>
  </r>
  <r>
    <s v="42768عبير عادل عبدالرسول محمد الجرفAbee.fares25@gmail.comاستفسار عن مسار الطرد"/>
    <d v="2017-02-02T00:00:00"/>
    <d v="1899-12-30T22:05:43"/>
    <s v="عبير عادل عبدالرسول محمد الجرف"/>
    <s v="Egypt (‫مصر‬‎)"/>
    <s v="Abee.fares25@gmail.com"/>
    <s v="29401011717008"/>
    <s v="201019308089"/>
    <s v="استفسار عن مسار الطرد"/>
    <m/>
    <n v="2"/>
    <n v="2"/>
    <n v="22"/>
    <n v="5"/>
    <s v="EE700372655EG"/>
    <s v=""/>
    <s v=""/>
    <s v=""/>
    <s v=""/>
    <s v=""/>
    <s v=""/>
    <s v=""/>
    <x v="4"/>
    <x v="1"/>
    <s v="940101"/>
    <d v="1994-01-01T00:00:00"/>
    <s v="عبير "/>
    <n v="23"/>
    <s v="F"/>
    <s v="المنوفية"/>
  </r>
  <r>
    <s v="42768محمد حسين عبداللطيفEng-theghost@live.comاستفســار عن خدمــة"/>
    <d v="2017-02-02T00:00:00"/>
    <d v="1899-12-30T20:08:27"/>
    <s v="محمد حسين عبداللطيف"/>
    <s v="Egypt (‫مصر‬‎)"/>
    <s v="Eng-theghost@live.com"/>
    <s v="29309081302952"/>
    <s v="01112312812"/>
    <s v="استفســار عن خدمــة"/>
    <m/>
    <n v="2"/>
    <n v="2"/>
    <n v="20"/>
    <n v="5"/>
    <s v=""/>
    <s v=""/>
    <s v=""/>
    <s v=""/>
    <s v=""/>
    <s v=""/>
    <s v=""/>
    <s v=""/>
    <x v="0"/>
    <x v="0"/>
    <s v="930908"/>
    <d v="1993-09-08T00:00:00"/>
    <s v="محمد "/>
    <n v="23"/>
    <s v="M"/>
    <s v="الشرقية"/>
  </r>
  <r>
    <s v="42768محمد مغربي علي محمد القليعيmmaghrabyaly2@hotmail.comشــكــوى"/>
    <d v="2017-02-02T00:00:00"/>
    <d v="1899-12-30T18:27:28"/>
    <s v="محمد مغربي علي محمد القليعي"/>
    <s v="Egypt (‫مصر‬‎)"/>
    <s v="mmaghrabyaly2@hotmail.com"/>
    <s v="٢٦٦٠٩٠٤٠٢٠٢٣٧٧"/>
    <s v="00966567991567"/>
    <s v="شــكــوى"/>
    <m/>
    <n v="2"/>
    <n v="2"/>
    <n v="18"/>
    <n v="5"/>
    <s v="EE601598811EG"/>
    <s v=""/>
    <s v=""/>
    <s v=""/>
    <s v=""/>
    <s v=""/>
    <s v=""/>
    <s v=""/>
    <x v="4"/>
    <x v="1"/>
    <s v="٦٦٠٩٠٤"/>
    <d v="1966-09-04T00:00:00"/>
    <s v="محمد "/>
    <n v="50"/>
    <s v="M"/>
    <s v="الإسكندرية"/>
  </r>
  <r>
    <s v="42768Arno Lauhonyradolau@gmail.comأخـــــرى"/>
    <d v="2017-02-02T00:00:00"/>
    <d v="1899-12-30T18:05:46"/>
    <s v="Arno Lau"/>
    <s v="China (中国)"/>
    <s v="honyradolau@gmail.com"/>
    <s v="120105200003275012"/>
    <s v="008617612208014"/>
    <s v="أخـــــرى"/>
    <m/>
    <n v="2"/>
    <n v="2"/>
    <n v="18"/>
    <n v="5"/>
    <s v=""/>
    <s v=""/>
    <s v=""/>
    <s v=""/>
    <s v=""/>
    <s v=""/>
    <s v=""/>
    <s v=""/>
    <x v="0"/>
    <x v="0"/>
    <s v=""/>
    <s v=""/>
    <s v="Arno "/>
    <s v=""/>
    <s v="M"/>
    <s v=""/>
  </r>
  <r>
    <s v="42768عبدالرحمن عبدالحميد عبداللهhlfaya1985@gmail.comاستفسار عن مسار الطرد"/>
    <d v="2017-02-02T00:00:00"/>
    <d v="1899-12-30T17:20:26"/>
    <s v="عبدالرحمن عبدالحميد عبدالله"/>
    <s v="Malaysia"/>
    <s v="hlfaya1985@gmail.com"/>
    <s v="601129455650"/>
    <s v="hlfaya1985@gmail.com"/>
    <s v="استفسار عن مسار الطرد"/>
    <m/>
    <n v="2"/>
    <n v="2"/>
    <n v="17"/>
    <n v="5"/>
    <s v="EE949329732MY"/>
    <s v=""/>
    <s v=""/>
    <s v=""/>
    <s v=""/>
    <s v=""/>
    <s v=""/>
    <s v=""/>
    <x v="4"/>
    <x v="14"/>
    <s v=""/>
    <s v=""/>
    <s v="عبدالرحمن "/>
    <s v=""/>
    <s v="M"/>
    <s v=""/>
  </r>
  <r>
    <s v="42768محمد مسعد عبدالحليم عبدالرحمنmidosiam2007@gmail.comأخـــــرى"/>
    <d v="2017-02-02T00:00:00"/>
    <d v="1899-12-30T17:00:50"/>
    <s v="محمد مسعد عبدالحليم عبدالرحمن"/>
    <s v="Egypt (‫مصر‬‎)"/>
    <s v="midosiam2007@gmail.com"/>
    <s v="28710261401994"/>
    <s v="201225411024"/>
    <s v="أخـــــرى"/>
    <m/>
    <n v="2"/>
    <n v="2"/>
    <n v="17"/>
    <n v="5"/>
    <s v=""/>
    <s v=""/>
    <s v=""/>
    <s v=""/>
    <s v=""/>
    <s v=""/>
    <s v=""/>
    <s v=""/>
    <x v="0"/>
    <x v="0"/>
    <s v="871026"/>
    <d v="1987-10-26T00:00:00"/>
    <s v="محمد "/>
    <n v="29"/>
    <s v="M"/>
    <s v="القليوبية"/>
  </r>
  <r>
    <s v="42768Hosam Alieng.hosam.ali@gmail.comشــكــوى"/>
    <d v="2017-02-02T00:00:00"/>
    <d v="1899-12-30T16:45:09"/>
    <s v="Hosam Ali"/>
    <s v="Egypt (‫مصر‬‎)"/>
    <s v="eng.hosam.ali@gmail.com"/>
    <s v="28303260103197"/>
    <s v="201000136023"/>
    <s v="شــكــوى"/>
    <m/>
    <n v="2"/>
    <n v="2"/>
    <n v="16"/>
    <n v="5"/>
    <s v="RT333505818HK"/>
    <s v=""/>
    <s v=""/>
    <s v=""/>
    <s v=""/>
    <s v=""/>
    <s v=""/>
    <s v=""/>
    <x v="2"/>
    <x v="6"/>
    <s v="830326"/>
    <d v="1983-03-26T00:00:00"/>
    <s v="Hosam "/>
    <n v="33"/>
    <s v="M"/>
    <s v="القاهرة"/>
  </r>
  <r>
    <s v="42768محمد إبراهيم صقر إبراهيمmizo3310@gmail.comشــكــوى"/>
    <d v="2017-02-02T00:00:00"/>
    <d v="1899-12-30T15:53:36"/>
    <s v="محمد إبراهيم صقر إبراهيم"/>
    <s v="Egypt (‫مصر‬‎)"/>
    <s v="mizo3310@gmail.com"/>
    <s v=": A11789831"/>
    <s v="00201001134967"/>
    <s v="شــكــوى"/>
    <m/>
    <n v="2"/>
    <n v="2"/>
    <n v="15"/>
    <n v="5"/>
    <s v="RS007018916EG"/>
    <s v=""/>
    <s v=""/>
    <s v=""/>
    <s v=""/>
    <s v=""/>
    <s v=""/>
    <s v=""/>
    <x v="12"/>
    <x v="1"/>
    <s v=""/>
    <s v=""/>
    <s v="محمد "/>
    <s v=""/>
    <s v="M"/>
    <s v=""/>
  </r>
  <r>
    <s v="42768عمر اليمانى اليمانى صقرelyamaniomar2@gmail.comاستفسار عن مسار الطرد"/>
    <d v="2017-02-02T00:00:00"/>
    <d v="1899-12-30T15:41:34"/>
    <s v="عمر اليمانى اليمانى صقر"/>
    <s v="Egypt (‫مصر‬‎)"/>
    <s v="elyamaniomar2@gmail.com"/>
    <s v="27610281601673"/>
    <s v="201272430719"/>
    <s v="استفسار عن مسار الطرد"/>
    <m/>
    <n v="2"/>
    <n v="2"/>
    <n v="15"/>
    <n v="5"/>
    <s v="RX560876345DE"/>
    <s v=""/>
    <s v=""/>
    <s v=""/>
    <s v=""/>
    <s v=""/>
    <s v=""/>
    <s v=""/>
    <x v="5"/>
    <x v="2"/>
    <s v="761028"/>
    <d v="1976-10-28T00:00:00"/>
    <s v="عمر "/>
    <n v="40"/>
    <s v="M"/>
    <s v="الغربية"/>
  </r>
  <r>
    <s v="42770tamer ibrahimtibrahim.sama@gmail.comاستفسار عن مسار الطرد"/>
    <d v="2017-02-04T00:00:00"/>
    <d v="1899-12-30T12:56:34"/>
    <s v="tamer ibrahim"/>
    <s v="Egypt (‫مصر‬‎)"/>
    <s v="tibrahim.sama@gmail.com"/>
    <s v="28706090200254"/>
    <s v="201208202623"/>
    <s v="استفسار عن مسار الطرد"/>
    <m/>
    <n v="2"/>
    <n v="4"/>
    <n v="12"/>
    <n v="7"/>
    <s v="RB150180546SG"/>
    <s v=""/>
    <s v=""/>
    <s v=""/>
    <s v=""/>
    <s v=""/>
    <s v=""/>
    <s v=""/>
    <x v="7"/>
    <x v="5"/>
    <s v="870609"/>
    <d v="1987-06-09T00:00:00"/>
    <s v="tamer "/>
    <n v="29"/>
    <s v="M"/>
    <s v="الإسكندرية"/>
  </r>
  <r>
    <s v="42771Galin Ganchev594336129@qq.comاستفسار عن مسار الطرد"/>
    <d v="2017-02-05T00:00:00"/>
    <d v="1899-12-30T11:15:25"/>
    <s v="Galin Ganchev"/>
    <s v="Egypt (‫مصر‬‎)"/>
    <s v="594336129@qq.com"/>
    <s v="201061439572"/>
    <s v="201061439572"/>
    <s v="استفسار عن مسار الطرد"/>
    <m/>
    <n v="2"/>
    <n v="5"/>
    <n v="11"/>
    <n v="1"/>
    <s v="RG994039988BE"/>
    <s v=""/>
    <s v=""/>
    <s v=""/>
    <s v=""/>
    <s v=""/>
    <s v=""/>
    <s v=""/>
    <x v="29"/>
    <x v="39"/>
    <s v=""/>
    <s v=""/>
    <s v="Galin "/>
    <s v=""/>
    <s v="X"/>
    <s v=""/>
  </r>
  <r>
    <s v="42771Galin Ganchevjh_digtal@163.comاستفسار عن مسار الطرد"/>
    <d v="2017-02-05T00:00:00"/>
    <d v="1899-12-30T11:12:19"/>
    <s v="Galin Ganchev"/>
    <s v="Egypt (‫مصر‬‎)"/>
    <s v="jh_digtal@163.com"/>
    <s v="201061439572"/>
    <s v="201061439572"/>
    <s v="استفسار عن مسار الطرد"/>
    <m/>
    <n v="2"/>
    <n v="5"/>
    <n v="11"/>
    <n v="1"/>
    <s v="RG994039988BE"/>
    <s v=""/>
    <s v=""/>
    <s v=""/>
    <s v=""/>
    <s v=""/>
    <s v=""/>
    <s v=""/>
    <x v="29"/>
    <x v="39"/>
    <s v=""/>
    <s v=""/>
    <s v="Galin "/>
    <s v=""/>
    <s v="X"/>
    <s v=""/>
  </r>
  <r>
    <s v="42771حاتم محمود محمود الصيفىhhatemeelsafe@gmail.comأخـــــرى"/>
    <d v="2017-02-05T00:00:00"/>
    <d v="1899-12-30T11:06:12"/>
    <s v="حاتم محمود محمود الصيفى"/>
    <s v="Egypt (‫مصر‬‎)"/>
    <s v="hhatemeelsafe@gmail.com"/>
    <s v="28508021601097"/>
    <s v="201060047245"/>
    <s v="أخـــــرى"/>
    <m/>
    <n v="2"/>
    <n v="5"/>
    <n v="11"/>
    <n v="1"/>
    <s v=""/>
    <s v=""/>
    <s v=""/>
    <s v=""/>
    <s v=""/>
    <s v=""/>
    <s v=""/>
    <s v=""/>
    <x v="0"/>
    <x v="0"/>
    <s v="850802"/>
    <d v="1985-08-02T00:00:00"/>
    <s v="حاتم "/>
    <n v="31"/>
    <s v="M"/>
    <s v="الغربية"/>
  </r>
  <r>
    <s v="42771احمد سمير نصر عبظالناصرakhmedoo@gmail.comاستفسار عن مسار الطرد"/>
    <d v="2017-02-05T00:00:00"/>
    <d v="1899-12-30T10:59:49"/>
    <s v="احمد سمير نصر عبظالناصر"/>
    <s v="Egypt (‫مصر‬‎)"/>
    <s v="akhmedoo@gmail.com"/>
    <s v="28604252102653"/>
    <s v="201008998993"/>
    <s v="استفسار عن مسار الطرد"/>
    <m/>
    <n v="2"/>
    <n v="5"/>
    <n v="10"/>
    <n v="1"/>
    <s v="RS375447550CN"/>
    <s v=""/>
    <s v=""/>
    <s v=""/>
    <s v=""/>
    <s v=""/>
    <s v=""/>
    <s v=""/>
    <x v="12"/>
    <x v="8"/>
    <s v="860425"/>
    <d v="1986-04-25T00:00:00"/>
    <s v="احمد "/>
    <n v="30"/>
    <s v="M"/>
    <s v="الجيزة"/>
  </r>
  <r>
    <s v="42771محمد جمال الدين جمعة المليجىmohamedelmeligi@yahoo.comاستفسار عن مسار الطرد"/>
    <d v="2017-02-05T00:00:00"/>
    <d v="1899-12-30T10:37:06"/>
    <s v="محمد جمال الدين جمعة المليجى"/>
    <s v="Egypt (‫مصر‬‎)"/>
    <s v="mohamedelmeligi@yahoo.com"/>
    <s v="27803050201292"/>
    <s v="201006541753"/>
    <s v="استفسار عن مسار الطرد"/>
    <m/>
    <n v="2"/>
    <n v="5"/>
    <n v="10"/>
    <n v="1"/>
    <s v="RH032280770TR"/>
    <s v=""/>
    <s v=""/>
    <s v=""/>
    <s v=""/>
    <s v=""/>
    <s v=""/>
    <s v=""/>
    <x v="32"/>
    <x v="29"/>
    <s v="780305"/>
    <d v="1978-03-05T00:00:00"/>
    <s v="محمد "/>
    <n v="38"/>
    <s v="M"/>
    <s v="الإسكندرية"/>
  </r>
  <r>
    <s v="42771dyaadyaa77@gmail.comاستفسار عن مسار الطرد"/>
    <d v="2017-02-05T00:00:00"/>
    <d v="1899-12-30T09:39:37"/>
    <s v="dyaa"/>
    <s v="Egypt (‫مصر‬‎)"/>
    <s v="dyaa77@gmail.com"/>
    <s v="A18693237"/>
    <s v="009660533950218"/>
    <s v="استفسار عن مسار الطرد"/>
    <m/>
    <n v="2"/>
    <n v="5"/>
    <n v="9"/>
    <n v="1"/>
    <s v="EE700363715EG"/>
    <s v=""/>
    <s v=""/>
    <s v=""/>
    <s v=""/>
    <s v=""/>
    <s v=""/>
    <s v=""/>
    <x v="4"/>
    <x v="1"/>
    <s v=""/>
    <s v=""/>
    <s v="dyaa"/>
    <s v=""/>
    <s v="M"/>
    <s v=""/>
  </r>
  <r>
    <s v="42771وليد خيرت شاكرWalid.mano7@gmail.comاستفســار فنـى"/>
    <d v="2017-02-05T00:00:00"/>
    <d v="1899-12-30T08:17:01"/>
    <s v="وليد خيرت شاكر"/>
    <s v="Egypt (‫مصر‬‎)"/>
    <s v="Walid.mano7@gmail.com"/>
    <s v="28710160400075"/>
    <s v="201002859150"/>
    <s v="استفســار فنـى"/>
    <m/>
    <n v="2"/>
    <n v="5"/>
    <n v="8"/>
    <n v="1"/>
    <s v=""/>
    <s v=""/>
    <s v=""/>
    <s v=""/>
    <s v=""/>
    <s v=""/>
    <s v=""/>
    <s v=""/>
    <x v="0"/>
    <x v="0"/>
    <s v="871016"/>
    <d v="1987-10-16T00:00:00"/>
    <s v="وليد "/>
    <n v="29"/>
    <s v="M"/>
    <s v="السويس"/>
  </r>
  <r>
    <s v="42771محمد خلف عبد الهادي محمدsniper_el7azen@yahoo.comأخـــــرى"/>
    <d v="2017-02-05T00:00:00"/>
    <d v="1899-12-30T01:14:00"/>
    <s v="محمد خلف عبد الهادي محمد"/>
    <s v="Egypt (‫مصر‬‎)"/>
    <s v="sniper_el7azen@yahoo.com"/>
    <s v="2600092"/>
    <s v="201151585007o"/>
    <s v="أخـــــرى"/>
    <m/>
    <n v="2"/>
    <n v="5"/>
    <n v="1"/>
    <n v="1"/>
    <s v=""/>
    <s v=""/>
    <s v=""/>
    <s v=""/>
    <s v=""/>
    <s v=""/>
    <s v=""/>
    <s v=""/>
    <x v="0"/>
    <x v="0"/>
    <s v=""/>
    <s v=""/>
    <s v="محمد "/>
    <s v=""/>
    <s v="M"/>
    <s v=""/>
  </r>
  <r>
    <s v="42770خالد أحمد نعمة اللهkh_pharma13@hotmail.comاستفسار عن مسار الطرد"/>
    <d v="2017-02-04T00:00:00"/>
    <d v="1899-12-30T22:15:43"/>
    <s v="خالد أحمد نعمة الله"/>
    <s v="Egypt (‫مصر‬‎)"/>
    <s v="kh_pharma13@hotmail.com"/>
    <s v="28701138800354"/>
    <s v="201000953434"/>
    <s v="استفسار عن مسار الطرد"/>
    <m/>
    <n v="2"/>
    <n v="4"/>
    <n v="22"/>
    <n v="7"/>
    <s v="LK008961295US"/>
    <s v=""/>
    <s v=""/>
    <s v=""/>
    <s v=""/>
    <s v=""/>
    <s v=""/>
    <s v=""/>
    <x v="50"/>
    <x v="3"/>
    <s v="870113"/>
    <d v="1987-01-13T00:00:00"/>
    <s v="خالد "/>
    <n v="30"/>
    <s v="M"/>
    <s v="خارج الجمهورية"/>
  </r>
  <r>
    <s v="42770صلاح عبدالستار محمد الشهاويsalahalshehawy@yahoo.comاستفسار عن مسار الطرد"/>
    <d v="2017-02-04T00:00:00"/>
    <d v="1899-12-30T19:13:59"/>
    <s v="صلاح عبدالستار محمد الشهاوي"/>
    <s v="Egypt (‫مصر‬‎)"/>
    <s v="salahalshehawy@yahoo.com"/>
    <s v="27001181600738"/>
    <s v="00201009356970"/>
    <s v="استفسار عن مسار الطرد"/>
    <m/>
    <n v="2"/>
    <n v="4"/>
    <n v="19"/>
    <n v="7"/>
    <s v="CP370006215AE"/>
    <s v=""/>
    <s v=""/>
    <s v=""/>
    <s v=""/>
    <s v=""/>
    <s v=""/>
    <s v=""/>
    <x v="27"/>
    <x v="26"/>
    <s v="700118"/>
    <d v="1970-01-18T00:00:00"/>
    <s v="صلاح "/>
    <n v="47"/>
    <s v="M"/>
    <s v="الغربية"/>
  </r>
  <r>
    <s v="42770فتيحه رضا احمد الغرباويyoosefahmed80@yahoo.comشــكــوى"/>
    <d v="2017-02-04T00:00:00"/>
    <d v="1899-12-30T16:54:51"/>
    <s v="فتيحه رضا احمد الغرباوي"/>
    <s v="Egypt (‫مصر‬‎)"/>
    <s v="yoosefahmed80@yahoo.com"/>
    <s v="27709251703168"/>
    <s v="2001273622679"/>
    <s v="شــكــوى"/>
    <m/>
    <n v="2"/>
    <n v="4"/>
    <n v="16"/>
    <n v="7"/>
    <s v=""/>
    <s v=""/>
    <s v=""/>
    <s v=""/>
    <s v=""/>
    <s v=""/>
    <s v=""/>
    <s v=""/>
    <x v="0"/>
    <x v="0"/>
    <s v="770925"/>
    <d v="1977-09-25T00:00:00"/>
    <s v="فتيحه "/>
    <n v="39"/>
    <s v="F"/>
    <s v="المنوفية"/>
  </r>
  <r>
    <s v="42771محمد عبد اللطيف احمد فتحىugteam1948@link.netشــكــوى"/>
    <d v="2017-02-05T00:00:00"/>
    <d v="1899-12-30T13:59:26"/>
    <s v="محمد عبد اللطيف احمد فتحى"/>
    <s v="Egypt (‫مصر‬‎)"/>
    <s v="ugteam1948@link.net"/>
    <s v="24802072101057"/>
    <s v="01002139492"/>
    <s v="شــكــوى"/>
    <m/>
    <n v="2"/>
    <n v="5"/>
    <n v="13"/>
    <n v="1"/>
    <s v=""/>
    <s v=""/>
    <s v=""/>
    <s v=""/>
    <s v=""/>
    <s v=""/>
    <s v=""/>
    <s v=""/>
    <x v="0"/>
    <x v="0"/>
    <s v="480207"/>
    <d v="1948-02-07T00:00:00"/>
    <s v="محمد "/>
    <n v="68"/>
    <s v="M"/>
    <s v="الجيزة"/>
  </r>
  <r>
    <s v="42771البير عزيزalbeir.hanna@gmail.comاستفسار عن مسار الطرد"/>
    <d v="2017-02-05T00:00:00"/>
    <d v="1899-12-30T13:52:39"/>
    <s v="البير عزيز"/>
    <s v="Egypt (‫مصر‬‎)"/>
    <s v="albeir.hanna@gmail.com"/>
    <s v="28211052200055"/>
    <s v="00201006060494"/>
    <s v="استفسار عن مسار الطرد"/>
    <m/>
    <n v="2"/>
    <n v="5"/>
    <n v="13"/>
    <n v="1"/>
    <s v="EE700413743EG"/>
    <s v=""/>
    <s v=""/>
    <s v=""/>
    <s v=""/>
    <s v=""/>
    <s v=""/>
    <s v=""/>
    <x v="4"/>
    <x v="1"/>
    <s v="821105"/>
    <d v="1982-11-05T00:00:00"/>
    <s v="البير "/>
    <n v="34"/>
    <s v="M"/>
    <s v="بني سويف"/>
  </r>
  <r>
    <s v="42771محمد متولىmohamed_metwaly_acc@rocketmail.comاستفسار عن مسار الطرد"/>
    <d v="2017-02-05T00:00:00"/>
    <d v="1899-12-30T13:35:54"/>
    <s v="محمد متولى"/>
    <s v="Egypt (‫مصر‬‎)"/>
    <s v="mohamed_metwaly_acc@rocketmail.com"/>
    <s v="28603231301293"/>
    <s v="01065516118"/>
    <s v="استفسار عن مسار الطرد"/>
    <m/>
    <n v="2"/>
    <n v="5"/>
    <n v="13"/>
    <n v="1"/>
    <s v="ee010112298ec"/>
    <s v=""/>
    <s v=""/>
    <s v=""/>
    <s v=""/>
    <s v=""/>
    <s v=""/>
    <s v=""/>
    <x v="4"/>
    <x v="44"/>
    <s v="860323"/>
    <d v="1986-03-23T00:00:00"/>
    <s v="محمد "/>
    <n v="30"/>
    <s v="M"/>
    <s v="الشرقية"/>
  </r>
  <r>
    <s v="42771سامح محمد حسن على نعمانsr201268@Yahoo. comشــكــوى"/>
    <d v="2017-02-05T00:00:00"/>
    <d v="1899-12-30T13:22:48"/>
    <s v="سامح محمد حسن على نعمان"/>
    <s v="Egypt (‫مصر‬‎)"/>
    <s v="sr201268@Yahoo. com"/>
    <s v="28206241300334"/>
    <s v="01068019500"/>
    <s v="شــكــوى"/>
    <m/>
    <n v="2"/>
    <n v="5"/>
    <n v="13"/>
    <n v="1"/>
    <s v=""/>
    <s v=""/>
    <s v=""/>
    <s v=""/>
    <s v=""/>
    <s v=""/>
    <s v=""/>
    <s v=""/>
    <x v="0"/>
    <x v="0"/>
    <s v="820624"/>
    <d v="1982-06-24T00:00:00"/>
    <s v="سامح "/>
    <n v="34"/>
    <s v="M"/>
    <s v="الشرقية"/>
  </r>
  <r>
    <s v="42771أشرف علي عطية البرعيaicashraf@yahoo.comاستفسار عن مسار الطرد"/>
    <d v="2017-02-05T00:00:00"/>
    <d v="1899-12-30T12:26:42"/>
    <s v="أشرف علي عطية البرعي"/>
    <s v="Egypt (‫مصر‬‎)"/>
    <s v="aicashraf@yahoo.com"/>
    <s v="26101010200058"/>
    <s v="201005607717"/>
    <s v="استفسار عن مسار الطرد"/>
    <m/>
    <n v="2"/>
    <n v="5"/>
    <n v="12"/>
    <n v="1"/>
    <s v="CA008789553AT"/>
    <s v=""/>
    <s v=""/>
    <s v=""/>
    <s v=""/>
    <s v=""/>
    <s v=""/>
    <s v=""/>
    <x v="51"/>
    <x v="45"/>
    <s v="610101"/>
    <d v="1961-01-01T00:00:00"/>
    <s v="أشرف "/>
    <n v="56"/>
    <s v="M"/>
    <s v="الإسكندرية"/>
  </r>
  <r>
    <s v="42771Haythem El Massryhaythemel.massry@gmail.comاستفسار عن مسار الطرد"/>
    <d v="2017-02-05T00:00:00"/>
    <d v="1899-12-30T12:14:53"/>
    <s v="Haythem El Massry"/>
    <s v="Egypt (‫مصر‬‎)"/>
    <s v="haythemel.massry@gmail.com"/>
    <m/>
    <s v="01006611880"/>
    <s v="استفسار عن مسار الطرد"/>
    <m/>
    <n v="2"/>
    <n v="5"/>
    <n v="12"/>
    <n v="1"/>
    <s v="RT348777335HK"/>
    <s v=""/>
    <s v=""/>
    <s v=""/>
    <s v=""/>
    <s v=""/>
    <s v=""/>
    <s v=""/>
    <x v="2"/>
    <x v="6"/>
    <m/>
    <m/>
    <s v="Haythem "/>
    <m/>
    <s v="M"/>
    <s v=""/>
  </r>
  <r>
    <s v="42771محمد رشاد شعبان عليs.kh20002002@yahoo.comاستفسار عن مسار الطرد"/>
    <d v="2017-02-05T00:00:00"/>
    <d v="1899-12-30T11:53:48"/>
    <s v="محمد رشاد شعبان علي"/>
    <s v="Egypt (‫مصر‬‎)"/>
    <s v="s.kh20002002@yahoo.com"/>
    <s v="26601080201194"/>
    <s v="0201207921880"/>
    <s v="استفسار عن مسار الطرد"/>
    <m/>
    <n v="2"/>
    <n v="5"/>
    <n v="11"/>
    <n v="1"/>
    <s v="EE057135875SA"/>
    <s v=""/>
    <s v=""/>
    <s v=""/>
    <s v=""/>
    <s v=""/>
    <s v=""/>
    <s v=""/>
    <x v="4"/>
    <x v="4"/>
    <s v="660108"/>
    <d v="1966-01-08T00:00:00"/>
    <s v="محمد "/>
    <n v="51"/>
    <s v="M"/>
    <s v="الإسكندرية"/>
  </r>
  <r>
    <s v="42771عبداللاه صلاح عبداللاه اسماعيلabdellah_567@yahoo.comشــكــوى"/>
    <d v="2017-02-05T00:00:00"/>
    <d v="1899-12-30T11:38:17"/>
    <s v="عبداللاه صلاح عبداللاه اسماعيل"/>
    <s v="Egypt (‫مصر‬‎)"/>
    <s v="abdellah_567@yahoo.com"/>
    <s v="28904152503557"/>
    <s v="01069170965"/>
    <s v="شــكــوى"/>
    <m/>
    <n v="2"/>
    <n v="5"/>
    <n v="11"/>
    <n v="1"/>
    <s v=""/>
    <s v=""/>
    <s v=""/>
    <s v=""/>
    <s v=""/>
    <s v=""/>
    <s v=""/>
    <s v=""/>
    <x v="0"/>
    <x v="0"/>
    <s v="890415"/>
    <d v="1989-04-15T00:00:00"/>
    <s v="عبداللاه "/>
    <n v="27"/>
    <s v="M"/>
    <s v="أسيوط"/>
  </r>
  <r>
    <s v="42771السيد عبد العظيم السيدSayedabdo35@gmail.comشــكــوى"/>
    <d v="2017-02-05T00:00:00"/>
    <d v="1899-12-30T17:10:50"/>
    <s v="السيد عبد العظيم السيد"/>
    <s v="Egypt (‫مصر‬‎)"/>
    <s v="Sayedabdo35@gmail.com"/>
    <s v="27610031201912"/>
    <s v="01092266663"/>
    <s v="شــكــوى"/>
    <m/>
    <n v="2"/>
    <n v="5"/>
    <n v="17"/>
    <n v="1"/>
    <s v=""/>
    <s v=""/>
    <s v=""/>
    <s v=""/>
    <s v=""/>
    <s v=""/>
    <s v=""/>
    <s v=""/>
    <x v="0"/>
    <x v="0"/>
    <s v="761003"/>
    <d v="1976-10-03T00:00:00"/>
    <s v="السيد "/>
    <n v="40"/>
    <s v="M"/>
    <s v="الدقهلية"/>
  </r>
  <r>
    <s v="42771مختار فؤاد السيدmokhtarfouadh@hotmail.comاستفسار عن مسار الطرد"/>
    <d v="2017-02-05T00:00:00"/>
    <d v="1899-12-30T16:46:44"/>
    <s v="مختار فؤاد السيد"/>
    <s v="Egypt (‫مصر‬‎)"/>
    <s v="mokhtarfouadh@hotmail.com"/>
    <s v="26310260102459"/>
    <s v="201095407016"/>
    <s v="استفسار عن مسار الطرد"/>
    <m/>
    <n v="2"/>
    <n v="5"/>
    <n v="16"/>
    <n v="1"/>
    <s v="RR294233354EG"/>
    <s v=""/>
    <s v=""/>
    <s v=""/>
    <s v=""/>
    <s v=""/>
    <s v=""/>
    <s v=""/>
    <x v="1"/>
    <x v="1"/>
    <s v="631026"/>
    <d v="1963-10-26T00:00:00"/>
    <s v="مختار "/>
    <n v="53"/>
    <s v="M"/>
    <s v="القاهرة"/>
  </r>
  <r>
    <s v="42771عمرو عبد الجواد محمدamrviber@gmail.comاستفسار عن مسار الطرد"/>
    <d v="2017-02-05T00:00:00"/>
    <d v="1899-12-30T16:26:55"/>
    <s v="عمرو عبد الجواد محمد"/>
    <s v="Egypt (‫مصر‬‎)"/>
    <s v="amrviber@gmail.com"/>
    <s v="28801020103131"/>
    <s v="01212355548"/>
    <s v="استفسار عن مسار الطرد"/>
    <m/>
    <n v="2"/>
    <n v="5"/>
    <n v="16"/>
    <n v="1"/>
    <s v="EX017410424SG"/>
    <s v=""/>
    <s v=""/>
    <s v=""/>
    <s v=""/>
    <s v=""/>
    <s v=""/>
    <s v=""/>
    <x v="49"/>
    <x v="5"/>
    <s v="880102"/>
    <d v="1988-01-02T00:00:00"/>
    <s v="عمرو "/>
    <n v="29"/>
    <s v="M"/>
    <s v="القاهرة"/>
  </r>
  <r>
    <s v="42771د. شحاته الضبع عبد الرحيمshehataraheem@gmail.comاستفسار عن مسار الطرد"/>
    <d v="2017-02-05T00:00:00"/>
    <d v="1899-12-30T16:08:21"/>
    <s v="د. شحاته الضبع عبد الرحيم"/>
    <s v="Saudi Arabia (‫المملكة العربية السعودية‬‎)"/>
    <s v="shehataraheem@gmail.com"/>
    <s v="27212212601879"/>
    <s v="00966569080208"/>
    <s v="استفسار عن مسار الطرد"/>
    <m/>
    <n v="2"/>
    <n v="5"/>
    <n v="16"/>
    <n v="1"/>
    <s v="EE000762458EG"/>
    <s v=""/>
    <s v=""/>
    <s v=""/>
    <s v=""/>
    <s v=""/>
    <s v=""/>
    <s v=""/>
    <x v="4"/>
    <x v="1"/>
    <s v="721221"/>
    <d v="1972-12-21T00:00:00"/>
    <s v="د. "/>
    <n v="44"/>
    <s v="M"/>
    <s v="سوهاج"/>
  </r>
  <r>
    <s v="42771هانى درويشhanivic505@yahoo.comاستفسار عن مسار الطرد"/>
    <d v="2017-02-05T00:00:00"/>
    <d v="1899-12-30T15:33:50"/>
    <s v="هانى درويش"/>
    <s v="Egypt (‫مصر‬‎)"/>
    <s v="hanivic505@yahoo.com"/>
    <s v="27812220103436"/>
    <s v="01009383977"/>
    <s v="استفسار عن مسار الطرد"/>
    <m/>
    <n v="2"/>
    <n v="5"/>
    <n v="15"/>
    <n v="1"/>
    <s v="RL904361392CH"/>
    <s v=""/>
    <s v=""/>
    <s v=""/>
    <s v=""/>
    <s v=""/>
    <s v=""/>
    <s v=""/>
    <x v="52"/>
    <x v="23"/>
    <s v="781222"/>
    <d v="1978-12-22T00:00:00"/>
    <s v="هانى "/>
    <n v="38"/>
    <s v="M"/>
    <s v="القاهرة"/>
  </r>
  <r>
    <s v="42771Ahmed ibrahimahmad.global1@yahoo.comاستفســار عن خدمــة"/>
    <d v="2017-02-05T00:00:00"/>
    <d v="1899-12-30T14:59:18"/>
    <s v="Ahmed ibrahim"/>
    <s v="Egypt (‫مصر‬‎)"/>
    <s v="ahmad.global1@yahoo.com"/>
    <s v="1355696"/>
    <s v="01008009111"/>
    <s v="استفســار عن خدمــة"/>
    <m/>
    <n v="2"/>
    <n v="5"/>
    <n v="14"/>
    <n v="1"/>
    <s v=""/>
    <s v=""/>
    <s v=""/>
    <s v=""/>
    <s v=""/>
    <s v=""/>
    <s v=""/>
    <s v=""/>
    <x v="0"/>
    <x v="0"/>
    <s v=""/>
    <s v=""/>
    <s v="Ahmed "/>
    <s v=""/>
    <s v="M"/>
    <s v=""/>
  </r>
  <r>
    <s v="42771أحمد محمد حسن علىah_hassan81@hotmail.comاستفســار عن خدمــة"/>
    <d v="2017-02-05T00:00:00"/>
    <d v="1899-12-30T14:46:25"/>
    <s v="أحمد محمد حسن على"/>
    <s v="Egypt (‫مصر‬‎)"/>
    <s v="ah_hassan81@hotmail.com"/>
    <s v="28101010106075"/>
    <s v="01006313379"/>
    <s v="استفســار عن خدمــة"/>
    <m/>
    <n v="2"/>
    <n v="5"/>
    <n v="14"/>
    <n v="1"/>
    <s v=""/>
    <s v=""/>
    <s v=""/>
    <s v=""/>
    <s v=""/>
    <s v=""/>
    <s v=""/>
    <s v=""/>
    <x v="0"/>
    <x v="0"/>
    <s v="810101"/>
    <d v="1981-01-01T00:00:00"/>
    <s v="أحمد "/>
    <n v="36"/>
    <s v="M"/>
    <s v="القاهرة"/>
  </r>
  <r>
    <s v="42771محمد عيسوى نصرemaydark@gmail.comاستفسار عن مسار الطرد"/>
    <d v="2017-02-05T00:00:00"/>
    <d v="1899-12-30T14:35:27"/>
    <s v="محمد عيسوى نصر"/>
    <s v="Egypt (‫مصر‬‎)"/>
    <s v="emaydark@gmail.com"/>
    <s v="27008150105016"/>
    <s v="01003206180"/>
    <s v="استفسار عن مسار الطرد"/>
    <m/>
    <n v="2"/>
    <n v="5"/>
    <n v="14"/>
    <n v="1"/>
    <s v="RY561863175DE"/>
    <s v=""/>
    <s v=""/>
    <s v=""/>
    <s v=""/>
    <s v=""/>
    <s v=""/>
    <s v=""/>
    <x v="6"/>
    <x v="2"/>
    <s v="700815"/>
    <d v="1970-08-15T00:00:00"/>
    <s v="محمد "/>
    <n v="46"/>
    <s v="M"/>
    <s v="القاهرة"/>
  </r>
  <r>
    <s v="42771عماد عبد الرحيم  -  داتا تكنولوجىemadhashem@dtegypt.comشــكــوى"/>
    <d v="2017-02-05T00:00:00"/>
    <d v="1899-12-30T14:32:02"/>
    <s v="عماد عبد الرحيم  -  داتا تكنولوجى"/>
    <s v="Egypt (‫مصر‬‎)"/>
    <s v="emadhashem@dtegypt.com"/>
    <s v="27402110100054"/>
    <s v="01005787313"/>
    <s v="شــكــوى"/>
    <m/>
    <n v="2"/>
    <n v="5"/>
    <n v="14"/>
    <n v="1"/>
    <s v="RR601062762EG"/>
    <s v="RR601366809EG"/>
    <s v=""/>
    <s v=""/>
    <s v=""/>
    <s v=""/>
    <s v=""/>
    <s v=""/>
    <x v="1"/>
    <x v="1"/>
    <s v="740211"/>
    <d v="1974-02-11T00:00:00"/>
    <s v="عماد "/>
    <n v="42"/>
    <s v="M"/>
    <s v="القاهرة"/>
  </r>
  <r>
    <s v="42771Amr Dawoodmr.amrdawood@gmail.comاستفسار عن مسار الطرد"/>
    <d v="2017-02-05T00:00:00"/>
    <d v="1899-12-30T18:13:44"/>
    <s v="Amr Dawood"/>
    <s v="Qatar (‫قطر‬‎)"/>
    <s v="mr.amrdawood@gmail.com"/>
    <s v="28805091200591"/>
    <s v="0097431007767"/>
    <s v="استفسار عن مسار الطرد"/>
    <m/>
    <n v="2"/>
    <n v="5"/>
    <n v="18"/>
    <n v="1"/>
    <s v="EE114237662QA"/>
    <s v=""/>
    <s v=""/>
    <s v=""/>
    <s v=""/>
    <s v=""/>
    <s v=""/>
    <s v=""/>
    <x v="4"/>
    <x v="38"/>
    <s v="880509"/>
    <d v="1988-05-09T00:00:00"/>
    <s v="Amr "/>
    <n v="28"/>
    <s v="M"/>
    <s v="الدقهلية"/>
  </r>
  <r>
    <s v="42772هشام محمد اسماعيل خليفةHesham_khalifa@hotmail.comشــكــوى"/>
    <d v="2017-02-06T00:00:00"/>
    <d v="1899-12-30T03:07:13"/>
    <s v="هشام محمد اسماعيل خليفة"/>
    <s v="Egypt (‫مصر‬‎)"/>
    <s v="Hesham_khalifa@hotmail.com"/>
    <s v="26607120103491"/>
    <s v="00201001999909"/>
    <s v="شــكــوى"/>
    <m/>
    <n v="2"/>
    <n v="6"/>
    <n v="3"/>
    <n v="2"/>
    <s v="RB098523548SG"/>
    <s v=""/>
    <s v=""/>
    <s v=""/>
    <s v=""/>
    <s v=""/>
    <s v=""/>
    <s v=""/>
    <x v="7"/>
    <x v="5"/>
    <s v="660712"/>
    <d v="1966-07-12T00:00:00"/>
    <s v="هشام "/>
    <n v="50"/>
    <s v="M"/>
    <s v="القاهرة"/>
  </r>
  <r>
    <s v="42772اكرام ابراهيم محمد غزىTheking2005a@hotmail.comشــكــوى"/>
    <d v="2017-02-06T00:00:00"/>
    <d v="1899-12-30T01:40:00"/>
    <s v="اكرام ابراهيم محمد غزى"/>
    <s v="Egypt (‫مصر‬‎)"/>
    <s v="Theking2005a@hotmail.com"/>
    <s v="26202271500246"/>
    <s v="201060098474"/>
    <s v="شــكــوى"/>
    <m/>
    <n v="2"/>
    <n v="6"/>
    <n v="1"/>
    <n v="2"/>
    <s v=""/>
    <s v=""/>
    <s v=""/>
    <s v=""/>
    <s v=""/>
    <s v=""/>
    <s v=""/>
    <s v=""/>
    <x v="0"/>
    <x v="0"/>
    <s v="620227"/>
    <d v="1962-02-27T00:00:00"/>
    <s v="اكرام "/>
    <n v="54"/>
    <s v="F"/>
    <s v="كفر الشيخ"/>
  </r>
  <r>
    <s v="42772Ahmed Farag Mokbelfigo.ah.z@gmail.comاستفسار عن مسار الطرد"/>
    <d v="2017-02-06T00:00:00"/>
    <d v="1899-12-30T00:23:37"/>
    <s v="Ahmed Farag Mokbel"/>
    <s v="Egypt (‫مصر‬‎)"/>
    <s v="figo.ah.z@gmail.com"/>
    <s v="29001011242877"/>
    <s v="201006691121"/>
    <s v="استفسار عن مسار الطرد"/>
    <m/>
    <n v="2"/>
    <n v="6"/>
    <n v="0"/>
    <n v="2"/>
    <s v="CP042598196TR"/>
    <s v=""/>
    <s v=""/>
    <s v=""/>
    <s v=""/>
    <s v=""/>
    <s v=""/>
    <s v=""/>
    <x v="27"/>
    <x v="29"/>
    <s v="900101"/>
    <d v="1990-01-01T00:00:00"/>
    <s v="Ahmed "/>
    <n v="27"/>
    <s v="M"/>
    <s v="الدقهلية"/>
  </r>
  <r>
    <s v="42771ahmedahmedantr1@gmail.comاستفســار عن خدمــة"/>
    <d v="2017-02-05T00:00:00"/>
    <d v="1899-12-30T23:53:48"/>
    <s v="ahmed"/>
    <s v="Ukraine (Україна)"/>
    <s v="ahmedantr1@gmail.com"/>
    <s v=": A17655168"/>
    <s v="+380956930722"/>
    <s v="استفســار عن خدمــة"/>
    <m/>
    <n v="2"/>
    <n v="5"/>
    <n v="23"/>
    <n v="1"/>
    <s v=""/>
    <s v=""/>
    <s v=""/>
    <s v=""/>
    <s v=""/>
    <s v=""/>
    <s v=""/>
    <s v=""/>
    <x v="0"/>
    <x v="0"/>
    <s v=""/>
    <s v=""/>
    <s v="ahmed"/>
    <s v=""/>
    <s v="M"/>
    <s v=""/>
  </r>
  <r>
    <s v="42771طارق اسحق محمود محمدazmnt7710@gmail.comاستفســار عن خدمــة"/>
    <d v="2017-02-05T00:00:00"/>
    <d v="1899-12-30T22:50:20"/>
    <s v="طارق اسحق محمود محمد"/>
    <s v="Egypt (‫مصر‬‎)"/>
    <s v="azmnt7710@gmail.com"/>
    <s v="26605040102156"/>
    <s v="01224548488"/>
    <s v="استفســار عن خدمــة"/>
    <m/>
    <n v="2"/>
    <n v="5"/>
    <n v="22"/>
    <n v="1"/>
    <s v=""/>
    <s v=""/>
    <s v=""/>
    <s v=""/>
    <s v=""/>
    <s v=""/>
    <s v=""/>
    <s v=""/>
    <x v="0"/>
    <x v="0"/>
    <s v="660504"/>
    <d v="1966-05-04T00:00:00"/>
    <s v="طارق "/>
    <n v="50"/>
    <s v="M"/>
    <s v="القاهرة"/>
  </r>
  <r>
    <s v="42771shimaa ahmedarch.designer.mr@gmail.comاستفسار عن مسار الطرد"/>
    <d v="2017-02-05T00:00:00"/>
    <d v="1899-12-30T21:29:34"/>
    <s v="shimaa ahmed"/>
    <s v="Egypt (‫مصر‬‎)"/>
    <s v="arch.designer.mr@gmail.com"/>
    <s v="28604030101403"/>
    <s v="201061248600"/>
    <s v="استفسار عن مسار الطرد"/>
    <m/>
    <n v="2"/>
    <n v="5"/>
    <n v="21"/>
    <n v="1"/>
    <s v="RN137423455MY"/>
    <s v=""/>
    <s v=""/>
    <s v=""/>
    <s v=""/>
    <s v=""/>
    <s v=""/>
    <s v=""/>
    <x v="28"/>
    <x v="14"/>
    <s v="860403"/>
    <d v="1986-04-03T00:00:00"/>
    <s v="shimaa "/>
    <n v="30"/>
    <s v="F"/>
    <s v="القاهرة"/>
  </r>
  <r>
    <s v="42771صلاح عبدالستار محمد الشهاويsalahalshehawy@yahoo.comاستفسار عن مسار الطرد"/>
    <d v="2017-02-05T00:00:00"/>
    <d v="1899-12-30T20:32:32"/>
    <s v="صلاح عبدالستار محمد الشهاوي"/>
    <s v="Egypt (‫مصر‬‎)"/>
    <s v="salahalshehawy@yahoo.com"/>
    <s v="27001181600738"/>
    <s v="00201009356970"/>
    <s v="استفسار عن مسار الطرد"/>
    <m/>
    <n v="2"/>
    <n v="5"/>
    <n v="20"/>
    <n v="1"/>
    <s v="CP370006215AE"/>
    <s v=""/>
    <s v=""/>
    <s v=""/>
    <s v=""/>
    <s v=""/>
    <s v=""/>
    <s v=""/>
    <x v="27"/>
    <x v="26"/>
    <s v="700118"/>
    <d v="1970-01-18T00:00:00"/>
    <s v="صلاح "/>
    <n v="47"/>
    <s v="M"/>
    <s v="الغربية"/>
  </r>
  <r>
    <s v="42771مجدى عبد الحميد حافظ الصابرmagdyhafez74@gmail.comاستفسار عن مسار الطرد"/>
    <d v="2017-02-05T00:00:00"/>
    <d v="1899-12-30T20:07:06"/>
    <s v="مجدى عبد الحميد حافظ الصابر"/>
    <s v="Saudi Arabia (‫المملكة العربية السعودية‬‎)"/>
    <s v="magdyhafez74@gmail.com"/>
    <s v="27408311801172"/>
    <s v="00966551086288"/>
    <s v="استفسار عن مسار الطرد"/>
    <m/>
    <n v="2"/>
    <n v="5"/>
    <n v="20"/>
    <n v="1"/>
    <s v="EE004901549EG"/>
    <s v=""/>
    <s v=""/>
    <s v=""/>
    <s v=""/>
    <s v=""/>
    <s v=""/>
    <s v=""/>
    <x v="4"/>
    <x v="1"/>
    <s v="740831"/>
    <d v="1974-08-31T00:00:00"/>
    <s v="مجدى "/>
    <n v="42"/>
    <s v="M"/>
    <s v="البحيرة"/>
  </r>
  <r>
    <s v="42772Ashraf Mohammedashrafchico4@gmail.comأخـــــرى"/>
    <d v="2017-02-06T00:00:00"/>
    <d v="1899-12-30T06:29:04"/>
    <s v="Ashraf Mohammed"/>
    <s v="Egypt (‫مصر‬‎)"/>
    <s v="ashrafchico4@gmail.com"/>
    <s v="29003310102651"/>
    <s v="0201153891054"/>
    <s v="أخـــــرى"/>
    <m/>
    <n v="2"/>
    <n v="6"/>
    <n v="6"/>
    <n v="2"/>
    <s v=""/>
    <s v=""/>
    <s v=""/>
    <s v=""/>
    <s v=""/>
    <s v=""/>
    <s v=""/>
    <s v=""/>
    <x v="0"/>
    <x v="0"/>
    <s v="900331"/>
    <d v="1990-03-31T00:00:00"/>
    <s v="Ashraf "/>
    <n v="26"/>
    <s v="M"/>
    <s v="القاهرة"/>
  </r>
  <r>
    <s v="42772Ali Mohamedzerro_ali@yahoo.comاستفسار عن مسار الطرد"/>
    <d v="2017-02-06T00:00:00"/>
    <d v="1899-12-30T09:26:40"/>
    <s v="Ali Mohamed"/>
    <s v="Kuwait (‫الكويت‬‎)"/>
    <s v="zerro_ali@yahoo.com"/>
    <s v="0096560450660"/>
    <s v="60450660"/>
    <s v="استفسار عن مسار الطرد"/>
    <m/>
    <n v="2"/>
    <n v="6"/>
    <n v="9"/>
    <n v="2"/>
    <s v="EE004901977EG"/>
    <s v=""/>
    <s v=""/>
    <s v=""/>
    <s v=""/>
    <s v=""/>
    <s v=""/>
    <s v=""/>
    <x v="4"/>
    <x v="1"/>
    <s v=""/>
    <s v=""/>
    <s v="Ali "/>
    <s v=""/>
    <s v="M"/>
    <s v=""/>
  </r>
  <r>
    <s v="42772tamer ibrahimtibrahim.sama@gmail.comاستفسار عن مسار الطرد"/>
    <d v="2017-02-06T00:00:00"/>
    <d v="1899-12-30T10:13:33"/>
    <s v="tamer ibrahim"/>
    <s v="Egypt (‫مصر‬‎)"/>
    <s v="tibrahim.sama@gmail.com"/>
    <s v="28706090200254"/>
    <s v="201208202623"/>
    <s v="استفسار عن مسار الطرد"/>
    <m/>
    <n v="2"/>
    <n v="6"/>
    <n v="10"/>
    <n v="2"/>
    <s v="RB150180546SG"/>
    <s v=""/>
    <s v=""/>
    <s v=""/>
    <s v=""/>
    <s v=""/>
    <s v=""/>
    <s v=""/>
    <x v="7"/>
    <x v="5"/>
    <s v="870609"/>
    <d v="1987-06-09T00:00:00"/>
    <s v="tamer "/>
    <n v="29"/>
    <s v="M"/>
    <s v="الإسكندرية"/>
  </r>
  <r>
    <s v="42772MahmoudMahmoudelsayedabdelfatah@gmail.comاستفسار عن مسار الطرد"/>
    <d v="2017-02-06T00:00:00"/>
    <d v="1899-12-30T11:11:15"/>
    <s v="Mahmoud"/>
    <s v="Egypt (‫مصر‬‎)"/>
    <s v="Mahmoudelsayedabdelfatah@gmail.com"/>
    <s v="29211092100472"/>
    <s v="201064428092"/>
    <s v="استفسار عن مسار الطرد"/>
    <m/>
    <n v="2"/>
    <n v="6"/>
    <n v="11"/>
    <n v="2"/>
    <s v=""/>
    <s v=""/>
    <s v=""/>
    <s v=""/>
    <s v=""/>
    <s v=""/>
    <s v=""/>
    <s v=""/>
    <x v="0"/>
    <x v="0"/>
    <s v="921109"/>
    <d v="1992-11-09T00:00:00"/>
    <s v="Mahmoud"/>
    <n v="24"/>
    <s v="M"/>
    <s v="الجيزة"/>
  </r>
  <r>
    <s v="42772د.محمد شوقيmohamedarafa1981@gmail.comأخـــــرى"/>
    <d v="2017-02-06T00:00:00"/>
    <d v="1899-12-30T10:28:47"/>
    <s v="د.محمد شوقي"/>
    <s v="Egypt (‫مصر‬‎)"/>
    <s v="mohamedarafa1981@gmail.com"/>
    <s v="28101181701472"/>
    <s v="012237120590"/>
    <s v="أخـــــرى"/>
    <m/>
    <n v="2"/>
    <n v="6"/>
    <n v="10"/>
    <n v="2"/>
    <s v=""/>
    <s v=""/>
    <s v=""/>
    <s v=""/>
    <s v=""/>
    <s v=""/>
    <s v=""/>
    <s v=""/>
    <x v="0"/>
    <x v="0"/>
    <s v="810118"/>
    <d v="1981-01-18T00:00:00"/>
    <s v="د.محمد "/>
    <n v="36"/>
    <s v="M"/>
    <s v="المنوفية"/>
  </r>
  <r>
    <s v="42772مني صابر عبد الفتاحmona.saber@yahoo.comشــكــوى"/>
    <d v="2017-02-06T00:00:00"/>
    <d v="1899-12-30T11:24:04"/>
    <s v="مني صابر عبد الفتاح"/>
    <s v="Egypt (‫مصر‬‎)"/>
    <s v="mona.saber@yahoo.com"/>
    <s v="26808110101444"/>
    <s v="0020122157030"/>
    <s v="شــكــوى"/>
    <m/>
    <n v="2"/>
    <n v="6"/>
    <n v="11"/>
    <n v="2"/>
    <s v=""/>
    <s v=""/>
    <s v=""/>
    <s v=""/>
    <s v=""/>
    <s v=""/>
    <s v=""/>
    <s v=""/>
    <x v="0"/>
    <x v="0"/>
    <s v="680811"/>
    <d v="1968-08-11T00:00:00"/>
    <s v="مني "/>
    <n v="48"/>
    <s v="F"/>
    <s v="القاهرة"/>
  </r>
  <r>
    <s v="42772صلاح عبدالستار محمد الشهاويsalahalshehawy@yahoo.comاستفسار عن مسار الطرد"/>
    <d v="2017-02-06T00:00:00"/>
    <d v="1899-12-30T14:57:49"/>
    <s v="صلاح عبدالستار محمد الشهاوي"/>
    <s v="Egypt (‫مصر‬‎)"/>
    <s v="salahalshehawy@yahoo.com"/>
    <s v="27001181600738"/>
    <s v="00201009356970"/>
    <s v="استفسار عن مسار الطرد"/>
    <m/>
    <n v="2"/>
    <n v="6"/>
    <n v="14"/>
    <n v="2"/>
    <s v="CP370006215AE"/>
    <s v=""/>
    <s v=""/>
    <s v=""/>
    <s v=""/>
    <s v=""/>
    <s v=""/>
    <s v=""/>
    <x v="27"/>
    <x v="26"/>
    <s v="700118"/>
    <d v="1970-01-18T00:00:00"/>
    <s v="صلاح "/>
    <n v="47"/>
    <s v="M"/>
    <s v="الغربية"/>
  </r>
  <r>
    <s v="42772ممدوح اميل رمزيmamdouh_emeil2002@yahoo.comاستفسار عن مسار الطرد"/>
    <d v="2017-02-06T00:00:00"/>
    <d v="1899-12-30T14:42:56"/>
    <s v="ممدوح اميل رمزي"/>
    <s v="Egypt (‫مصر‬‎)"/>
    <s v="mamdouh_emeil2002@yahoo.com"/>
    <s v="28907071401937"/>
    <s v="201275889959"/>
    <s v="استفسار عن مسار الطرد"/>
    <m/>
    <n v="2"/>
    <n v="6"/>
    <n v="14"/>
    <n v="2"/>
    <s v="RT334050993HK"/>
    <s v=""/>
    <s v=""/>
    <s v=""/>
    <s v=""/>
    <s v=""/>
    <s v=""/>
    <s v=""/>
    <x v="2"/>
    <x v="6"/>
    <s v="890707"/>
    <d v="1989-07-07T00:00:00"/>
    <s v="ممدوح "/>
    <n v="27"/>
    <s v="M"/>
    <s v="القليوبية"/>
  </r>
  <r>
    <s v="42772فارس سمير رسميfaresgawesh19@gmail.comاستفسار عن مسار الطرد"/>
    <d v="2017-02-06T00:00:00"/>
    <d v="1899-12-30T14:13:30"/>
    <s v="فارس سمير رسمي"/>
    <s v="Egypt (‫مصر‬‎)"/>
    <s v="faresgawesh19@gmail.com"/>
    <s v="29302012404111"/>
    <s v="201112809633"/>
    <s v="استفسار عن مسار الطرد"/>
    <m/>
    <n v="2"/>
    <n v="6"/>
    <n v="14"/>
    <n v="2"/>
    <s v="RX561523557DE"/>
    <s v=""/>
    <s v=""/>
    <s v=""/>
    <s v=""/>
    <s v=""/>
    <s v=""/>
    <s v=""/>
    <x v="5"/>
    <x v="2"/>
    <s v="930201"/>
    <d v="1993-02-01T00:00:00"/>
    <s v="فارس "/>
    <n v="24"/>
    <s v="M"/>
    <s v="المنيا"/>
  </r>
  <r>
    <s v="42772Amr Ali Osmanamr_ali@yahoo.comاستفسار عن مسار الطرد"/>
    <d v="2017-02-06T00:00:00"/>
    <d v="1899-12-30T14:10:04"/>
    <s v="Amr Ali Osman"/>
    <s v="Egypt (‫مصر‬‎)"/>
    <s v="amr_ali@yahoo.com"/>
    <s v="27410010101111"/>
    <s v="0201119495000"/>
    <s v="استفسار عن مسار الطرد"/>
    <m/>
    <n v="2"/>
    <n v="6"/>
    <n v="14"/>
    <n v="2"/>
    <s v="CQ001055005SK"/>
    <s v=""/>
    <s v=""/>
    <s v=""/>
    <s v=""/>
    <s v=""/>
    <s v=""/>
    <s v=""/>
    <x v="53"/>
    <x v="46"/>
    <s v="741001"/>
    <d v="1974-10-01T00:00:00"/>
    <s v="Amr "/>
    <n v="42"/>
    <s v="M"/>
    <s v="القاهرة"/>
  </r>
  <r>
    <s v="42772خالد محمد الهادى عبد المجيدkhaled_elhady@rmc-partners.comاستفسار عن مسار الطرد"/>
    <d v="2017-02-06T00:00:00"/>
    <d v="1899-12-30T13:57:46"/>
    <s v="خالد محمد الهادى عبد المجيد"/>
    <s v="Egypt (‫مصر‬‎)"/>
    <s v="khaled_elhady@rmc-partners.com"/>
    <s v="26904242800791"/>
    <s v="201001788813"/>
    <s v="استفسار عن مسار الطرد"/>
    <m/>
    <n v="2"/>
    <n v="6"/>
    <n v="13"/>
    <n v="2"/>
    <s v="EE700561821EG"/>
    <s v=""/>
    <s v=""/>
    <s v=""/>
    <s v=""/>
    <s v=""/>
    <s v=""/>
    <s v=""/>
    <x v="4"/>
    <x v="1"/>
    <s v="690424"/>
    <d v="1969-04-24T00:00:00"/>
    <s v="خالد "/>
    <n v="47"/>
    <s v="M"/>
    <s v="أسوان"/>
  </r>
  <r>
    <s v="42772أحمد محمد صالح سرورahmed.sourror@gmail.comاستفسار عن مسار الطرد"/>
    <d v="2017-02-06T00:00:00"/>
    <d v="1899-12-30T13:22:33"/>
    <s v="أحمد محمد صالح سرور"/>
    <s v="Egypt (‫مصر‬‎)"/>
    <s v="ahmed.sourror@gmail.com"/>
    <s v="28511270103855"/>
    <s v="01006769858"/>
    <s v="استفسار عن مسار الطرد"/>
    <m/>
    <n v="2"/>
    <n v="6"/>
    <n v="13"/>
    <n v="2"/>
    <s v="EE700374320EG"/>
    <s v=""/>
    <s v=""/>
    <s v=""/>
    <s v=""/>
    <s v=""/>
    <s v=""/>
    <s v=""/>
    <x v="4"/>
    <x v="1"/>
    <s v="851127"/>
    <d v="1985-11-27T00:00:00"/>
    <s v="أحمد "/>
    <n v="31"/>
    <s v="M"/>
    <s v="القاهرة"/>
  </r>
  <r>
    <s v="42773ِAlizerro_ali@yahoo.comأخـــــرى"/>
    <d v="2017-02-07T00:00:00"/>
    <d v="1899-12-30T05:54:10"/>
    <s v="ِAli"/>
    <s v="Kuwait (‫الكويت‬‎)"/>
    <s v="zerro_ali@yahoo.com"/>
    <s v="0096560450660"/>
    <s v="60450660"/>
    <s v="أخـــــرى"/>
    <m/>
    <n v="2"/>
    <n v="7"/>
    <n v="5"/>
    <n v="3"/>
    <s v="EE004901977EG"/>
    <s v=""/>
    <s v=""/>
    <s v=""/>
    <s v=""/>
    <s v=""/>
    <s v=""/>
    <s v=""/>
    <x v="4"/>
    <x v="1"/>
    <s v=""/>
    <s v=""/>
    <s v="Ali"/>
    <s v=""/>
    <s v="M"/>
    <s v=""/>
  </r>
  <r>
    <s v="42773مريم مدحت حسنkdmoussa@hotmail.comاستفسار عن مسار الطرد"/>
    <d v="2017-02-07T00:00:00"/>
    <d v="1899-12-30T03:41:49"/>
    <s v="مريم مدحت حسن"/>
    <s v="Egypt (‫مصر‬‎)"/>
    <s v="kdmoussa@hotmail.com"/>
    <s v="28904162102364"/>
    <s v="201001627002"/>
    <s v="استفسار عن مسار الطرد"/>
    <m/>
    <n v="2"/>
    <n v="7"/>
    <n v="3"/>
    <n v="3"/>
    <s v="RS375787607CN"/>
    <s v=""/>
    <s v=""/>
    <s v=""/>
    <s v=""/>
    <s v=""/>
    <s v=""/>
    <s v=""/>
    <x v="12"/>
    <x v="8"/>
    <s v="890416"/>
    <d v="1989-04-16T00:00:00"/>
    <s v="مريم "/>
    <n v="27"/>
    <s v="F"/>
    <s v="الجيزة"/>
  </r>
  <r>
    <s v="42773أحمد مصطفى عليam753@yahoo.comشــكــوى"/>
    <d v="2017-02-07T00:00:00"/>
    <d v="1899-12-30T01:58:07"/>
    <s v="أحمد مصطفى علي"/>
    <s v="Egypt (‫مصر‬‎)"/>
    <s v="am753@yahoo.com"/>
    <s v="28002192502533"/>
    <s v="01007900809"/>
    <s v="شــكــوى"/>
    <m/>
    <n v="2"/>
    <n v="7"/>
    <n v="1"/>
    <n v="3"/>
    <s v=""/>
    <s v=""/>
    <s v=""/>
    <s v=""/>
    <s v=""/>
    <s v=""/>
    <s v=""/>
    <s v=""/>
    <x v="0"/>
    <x v="0"/>
    <s v="800219"/>
    <d v="1980-02-19T00:00:00"/>
    <s v="أحمد "/>
    <n v="36"/>
    <s v="M"/>
    <s v="أسيوط"/>
  </r>
  <r>
    <s v="42772عبدالرحمن رزق كمال داودabdo72001@yahoo.comأخـــــرى"/>
    <d v="2017-02-06T00:00:00"/>
    <d v="1899-12-30T23:53:47"/>
    <s v="عبدالرحمن رزق كمال داود"/>
    <s v="Egypt (‫مصر‬‎)"/>
    <s v="abdo72001@yahoo.com"/>
    <s v="27901011705951"/>
    <s v="01118709506"/>
    <s v="أخـــــرى"/>
    <m/>
    <n v="2"/>
    <n v="6"/>
    <n v="23"/>
    <n v="2"/>
    <s v=""/>
    <s v=""/>
    <s v=""/>
    <s v=""/>
    <s v=""/>
    <s v=""/>
    <s v=""/>
    <s v=""/>
    <x v="0"/>
    <x v="0"/>
    <s v="790101"/>
    <d v="1979-01-01T00:00:00"/>
    <s v="عبدالرحمن "/>
    <n v="38"/>
    <s v="M"/>
    <s v="المنوفية"/>
  </r>
  <r>
    <s v="42772 امجد جوزيف حبيب حناamgedgalal@yahoo.comأخـــــرى"/>
    <d v="2017-02-06T00:00:00"/>
    <d v="1899-12-30T23:15:41"/>
    <s v=" امجد جوزيف حبيب حنا"/>
    <s v="Egypt (‫مصر‬‎)"/>
    <s v="amgedgalal@yahoo.com"/>
    <s v="28302172401611"/>
    <s v="0201208959891/0201143926443"/>
    <s v="أخـــــرى"/>
    <m/>
    <n v="2"/>
    <n v="6"/>
    <n v="23"/>
    <n v="2"/>
    <s v=""/>
    <s v=""/>
    <s v=""/>
    <s v=""/>
    <s v=""/>
    <s v=""/>
    <s v=""/>
    <s v=""/>
    <x v="0"/>
    <x v="0"/>
    <s v="830217"/>
    <d v="1983-02-17T00:00:00"/>
    <s v=" "/>
    <n v="33"/>
    <s v="M"/>
    <s v="المنيا"/>
  </r>
  <r>
    <s v="42772محمود القطبmahmoudelkotb97@gmail.comاستفسار عن مسار الطرد"/>
    <d v="2017-02-06T00:00:00"/>
    <d v="1899-12-30T20:44:58"/>
    <s v="محمود القطب"/>
    <s v="Saudi Arabia (‫المملكة العربية السعودية‬‎)"/>
    <s v="mahmoudelkotb97@gmail.com"/>
    <s v="28409141600789"/>
    <s v="9660541322681"/>
    <s v="استفسار عن مسار الطرد"/>
    <m/>
    <n v="2"/>
    <n v="6"/>
    <n v="20"/>
    <n v="2"/>
    <s v="RR017601171SA"/>
    <s v=""/>
    <s v=""/>
    <s v=""/>
    <s v=""/>
    <s v=""/>
    <s v=""/>
    <s v=""/>
    <x v="1"/>
    <x v="4"/>
    <s v="840914"/>
    <d v="1984-09-14T00:00:00"/>
    <s v="محمود "/>
    <n v="32"/>
    <s v="F"/>
    <s v="الغربية"/>
  </r>
  <r>
    <s v="42772سيد لطفي محمد السيد عبدالغنىsayedlotfey27@gmail.comشــكــوى"/>
    <d v="2017-02-06T00:00:00"/>
    <d v="1899-12-30T20:42:46"/>
    <s v="سيد لطفي محمد السيد عبدالغنى"/>
    <s v="Egypt (‫مصر‬‎)"/>
    <s v="sayedlotfey27@gmail.com"/>
    <s v="27610231402033"/>
    <s v="201097979669"/>
    <s v="شــكــوى"/>
    <m/>
    <n v="2"/>
    <n v="6"/>
    <n v="20"/>
    <n v="2"/>
    <s v="RR700601548EG"/>
    <s v=""/>
    <s v=""/>
    <s v=""/>
    <s v=""/>
    <s v=""/>
    <s v=""/>
    <s v=""/>
    <x v="1"/>
    <x v="1"/>
    <s v="761023"/>
    <d v="1976-10-23T00:00:00"/>
    <s v="سيد "/>
    <n v="40"/>
    <s v="M"/>
    <s v="القليوبية"/>
  </r>
  <r>
    <s v="42772هدى السيد محمود السيدhudabasyony@gmail.comاستفسار عن مسار الطرد"/>
    <d v="2017-02-06T00:00:00"/>
    <d v="1899-12-30T20:06:24"/>
    <s v="هدى السيد محمود السيد"/>
    <s v="Egypt (‫مصر‬‎)"/>
    <s v="hudabasyony@gmail.com"/>
    <s v="28508092101702"/>
    <s v="201003596451"/>
    <s v="استفسار عن مسار الطرد"/>
    <m/>
    <n v="2"/>
    <n v="6"/>
    <n v="20"/>
    <n v="2"/>
    <s v="PR701423486EG"/>
    <s v=""/>
    <s v=""/>
    <s v=""/>
    <s v=""/>
    <s v=""/>
    <s v=""/>
    <s v=""/>
    <x v="54"/>
    <x v="1"/>
    <s v="850809"/>
    <d v="1985-08-09T00:00:00"/>
    <s v="هدى "/>
    <n v="31"/>
    <s v="F"/>
    <s v="الجيزة"/>
  </r>
  <r>
    <s v="42773احمد علاء بسيونيAhmedazhari200@gmail.comأخـــــرى"/>
    <d v="2017-02-07T00:00:00"/>
    <d v="1899-12-30T10:20:15"/>
    <s v="احمد علاء بسيوني"/>
    <s v="Egypt (‫مصر‬‎)"/>
    <s v="Ahmedazhari200@gmail.com"/>
    <s v="29010012205559"/>
    <s v="201143355247"/>
    <s v="أخـــــرى"/>
    <m/>
    <n v="2"/>
    <n v="7"/>
    <n v="10"/>
    <n v="3"/>
    <s v="EE700602945EG"/>
    <s v=""/>
    <s v=""/>
    <s v=""/>
    <s v=""/>
    <s v=""/>
    <s v=""/>
    <s v=""/>
    <x v="4"/>
    <x v="1"/>
    <s v="901001"/>
    <d v="1990-10-01T00:00:00"/>
    <s v="احمد "/>
    <n v="26"/>
    <s v="M"/>
    <s v="بني سويف"/>
  </r>
  <r>
    <s v="42773shimaa shawkyarch.designer.mr@gmail.comاستفسار عن مسار الطرد"/>
    <d v="2017-02-07T00:00:00"/>
    <d v="1899-12-30T11:01:32"/>
    <s v="shimaa shawky"/>
    <s v="Egypt (‫مصر‬‎)"/>
    <s v="arch.designer.mr@gmail.com"/>
    <s v="28604030101403"/>
    <s v="201061248600"/>
    <s v="استفسار عن مسار الطرد"/>
    <m/>
    <n v="2"/>
    <n v="7"/>
    <n v="11"/>
    <n v="3"/>
    <s v="RN137423455my"/>
    <s v=""/>
    <s v=""/>
    <s v=""/>
    <s v=""/>
    <s v=""/>
    <s v=""/>
    <s v=""/>
    <x v="28"/>
    <x v="14"/>
    <s v="860403"/>
    <d v="1986-04-03T00:00:00"/>
    <s v="shimaa "/>
    <n v="30"/>
    <s v="F"/>
    <s v="القاهرة"/>
  </r>
  <r>
    <s v="42773هيثم جمال محمدhgamal@tra.gov.egأخـــــرى"/>
    <d v="2017-02-07T00:00:00"/>
    <d v="1899-12-30T10:23:22"/>
    <s v="هيثم جمال محمد"/>
    <s v="Egypt (‫مصر‬‎)"/>
    <s v="hgamal@tra.gov.eg"/>
    <s v="28109282103173"/>
    <s v="201097556077"/>
    <s v="أخـــــرى"/>
    <m/>
    <n v="2"/>
    <n v="7"/>
    <n v="10"/>
    <n v="3"/>
    <s v=""/>
    <s v=""/>
    <s v=""/>
    <s v=""/>
    <s v=""/>
    <s v=""/>
    <s v=""/>
    <s v=""/>
    <x v="0"/>
    <x v="0"/>
    <s v="810928"/>
    <d v="1981-09-28T00:00:00"/>
    <s v="هيثم "/>
    <n v="35"/>
    <s v="M"/>
    <s v="الجيزة"/>
  </r>
  <r>
    <s v="42773طارق معتزtkmoataz@gmail.comاستفسار عن مسار الطرد"/>
    <d v="2017-02-07T00:00:00"/>
    <d v="1899-12-30T11:21:36"/>
    <s v="طارق معتز"/>
    <s v="Egypt (‫مصر‬‎)"/>
    <s v="tkmoataz@gmail.com"/>
    <s v="29304060101696"/>
    <s v="01014333971"/>
    <s v="استفسار عن مسار الطرد"/>
    <m/>
    <n v="2"/>
    <n v="7"/>
    <n v="11"/>
    <n v="3"/>
    <s v="RS336663870CN"/>
    <s v=""/>
    <s v=""/>
    <s v=""/>
    <s v=""/>
    <s v=""/>
    <s v=""/>
    <s v=""/>
    <x v="12"/>
    <x v="8"/>
    <s v="930406"/>
    <d v="1993-04-06T00:00:00"/>
    <s v="طارق "/>
    <n v="23"/>
    <s v="M"/>
    <s v="القاهرة"/>
  </r>
  <r>
    <s v="42773مصطفى محمودfuture_health.wellness@yahoo.comاستفسار عن مسار الطرد"/>
    <d v="2017-02-07T00:00:00"/>
    <d v="1899-12-30T11:24:01"/>
    <s v="مصطفى محمود"/>
    <s v="Egypt (‫مصر‬‎)"/>
    <s v="future_health.wellness@yahoo.com"/>
    <s v="28205010100212"/>
    <s v="201069767174"/>
    <s v="استفسار عن مسار الطرد"/>
    <m/>
    <n v="2"/>
    <n v="7"/>
    <n v="11"/>
    <n v="3"/>
    <s v="EA052785729CN"/>
    <s v=""/>
    <s v=""/>
    <s v=""/>
    <s v=""/>
    <s v=""/>
    <s v=""/>
    <s v=""/>
    <x v="38"/>
    <x v="8"/>
    <s v="820501"/>
    <d v="1982-05-01T00:00:00"/>
    <s v="مصطفى "/>
    <n v="34"/>
    <s v="M"/>
    <s v="القاهرة"/>
  </r>
  <r>
    <s v="42773Mohsen Shatamohsenshata92@gmail.comاستفسار عن مسار الطرد"/>
    <d v="2017-02-07T00:00:00"/>
    <d v="1899-12-30T13:22:08"/>
    <s v="Mohsen Shata"/>
    <s v="Egypt (‫مصر‬‎)"/>
    <s v="mohsenshata92@gmail.com"/>
    <s v="29512091100495"/>
    <s v="+201091852852"/>
    <s v="استفسار عن مسار الطرد"/>
    <m/>
    <n v="2"/>
    <n v="7"/>
    <n v="13"/>
    <n v="3"/>
    <s v=""/>
    <s v=""/>
    <s v=""/>
    <s v=""/>
    <s v=""/>
    <s v=""/>
    <s v=""/>
    <s v=""/>
    <x v="0"/>
    <x v="0"/>
    <s v="951209"/>
    <d v="1995-12-09T00:00:00"/>
    <s v="Mohsen "/>
    <n v="21"/>
    <s v="M"/>
    <s v="دمياط"/>
  </r>
  <r>
    <s v="42773عبد المحسن بشارةprof.teacher@hotmail.comاستفسار عن مسار الطرد"/>
    <d v="2017-02-07T00:00:00"/>
    <d v="1899-12-30T12:36:31"/>
    <s v="عبد المحسن بشارة"/>
    <s v="Saudi Arabia (‫المملكة العربية السعودية‬‎)"/>
    <s v="prof.teacher@hotmail.com"/>
    <s v=": RL46250"/>
    <s v="966597987660"/>
    <s v="استفسار عن مسار الطرد"/>
    <m/>
    <n v="2"/>
    <n v="7"/>
    <n v="12"/>
    <n v="3"/>
    <s v="RU621548085SA"/>
    <s v=""/>
    <s v=""/>
    <s v=""/>
    <s v=""/>
    <s v=""/>
    <s v=""/>
    <s v=""/>
    <x v="11"/>
    <x v="4"/>
    <s v=""/>
    <s v=""/>
    <s v="عبد "/>
    <s v=""/>
    <s v="M"/>
    <s v=""/>
  </r>
  <r>
    <s v="42773عبدالرحمن مصطفيabdelrahmanmostafa2019@gmail.comاستفسار عن مسار الطرد"/>
    <d v="2017-02-07T00:00:00"/>
    <d v="1899-12-30T12:36:09"/>
    <s v="عبدالرحمن مصطفي"/>
    <s v="Egypt (‫مصر‬‎)"/>
    <s v="abdelrahmanmostafa2019@gmail.com"/>
    <s v="29707160101356"/>
    <s v="00201110309574"/>
    <s v="استفسار عن مسار الطرد"/>
    <m/>
    <n v="2"/>
    <n v="7"/>
    <n v="12"/>
    <n v="3"/>
    <s v="EE700498491EG"/>
    <s v=""/>
    <s v=""/>
    <s v=""/>
    <s v=""/>
    <s v=""/>
    <s v=""/>
    <s v=""/>
    <x v="4"/>
    <x v="1"/>
    <s v="970716"/>
    <d v="1997-07-16T00:00:00"/>
    <s v="عبدالرحمن "/>
    <n v="19"/>
    <s v="M"/>
    <s v="القاهرة"/>
  </r>
  <r>
    <s v="42773avشركة بنت النيلmohamed_metwaly_acc@rocketmail.comاستفسار عن مسار الطرد"/>
    <d v="2017-02-07T00:00:00"/>
    <d v="1899-12-30T11:58:38"/>
    <s v="avشركة بنت النيل"/>
    <s v="Egypt (‫مصر‬‎)"/>
    <s v="mohamed_metwaly_acc@rocketmail.com"/>
    <s v="28603231301293"/>
    <s v="01065516118"/>
    <s v="استفسار عن مسار الطرد"/>
    <m/>
    <n v="2"/>
    <n v="7"/>
    <n v="11"/>
    <n v="3"/>
    <s v="ee010112298ec"/>
    <s v=""/>
    <s v=""/>
    <s v=""/>
    <s v=""/>
    <s v=""/>
    <s v=""/>
    <s v=""/>
    <x v="4"/>
    <x v="44"/>
    <s v="860323"/>
    <d v="1986-03-23T00:00:00"/>
    <s v="avشركة "/>
    <n v="30"/>
    <s v="M"/>
    <s v="الشرقية"/>
  </r>
  <r>
    <s v="42773طارق سامى على أحمدtekafifa7@yahoo.comشــكــوى"/>
    <d v="2017-02-07T00:00:00"/>
    <d v="1899-12-30T14:03:15"/>
    <s v="طارق سامى على أحمد"/>
    <s v="Egypt (‫مصر‬‎)"/>
    <s v="tekafifa7@yahoo.com"/>
    <s v="27712290100773"/>
    <s v="201115030303"/>
    <s v="شــكــوى"/>
    <m/>
    <n v="2"/>
    <n v="7"/>
    <n v="14"/>
    <n v="3"/>
    <s v="RE676065436DE"/>
    <s v=""/>
    <s v=""/>
    <s v=""/>
    <s v=""/>
    <s v=""/>
    <s v=""/>
    <s v=""/>
    <x v="17"/>
    <x v="2"/>
    <s v="771229"/>
    <d v="1977-12-29T00:00:00"/>
    <s v="طارق "/>
    <n v="39"/>
    <s v="M"/>
    <s v="القاهرة"/>
  </r>
  <r>
    <s v="42773رحاب محمد حمادrehab.allinone86@gmail.comاستفســار عن خدمــة"/>
    <d v="2017-02-07T00:00:00"/>
    <d v="1899-12-30T14:06:26"/>
    <s v="رحاب محمد حماد"/>
    <s v="Egypt (‫مصر‬‎)"/>
    <s v="rehab.allinone86@gmail.com"/>
    <s v="28604090100201"/>
    <s v="01060093079"/>
    <s v="استفســار عن خدمــة"/>
    <m/>
    <n v="2"/>
    <n v="7"/>
    <n v="14"/>
    <n v="3"/>
    <s v=""/>
    <s v=""/>
    <s v=""/>
    <s v=""/>
    <s v=""/>
    <s v=""/>
    <s v=""/>
    <s v=""/>
    <x v="0"/>
    <x v="0"/>
    <s v="860409"/>
    <d v="1986-04-09T00:00:00"/>
    <s v="رحاب "/>
    <n v="30"/>
    <s v="F"/>
    <s v="القاهرة"/>
  </r>
  <r>
    <s v="42773أحمد محمد بهوتahmed.bohoot20@gmail.comاستفســار عن خدمــة"/>
    <d v="2017-02-07T00:00:00"/>
    <d v="1899-12-30T14:17:30"/>
    <s v="أحمد محمد بهوت"/>
    <s v="Egypt (‫مصر‬‎)"/>
    <s v="ahmed.bohoot20@gmail.com"/>
    <s v="29508011503414"/>
    <s v="201063246708"/>
    <s v="استفســار عن خدمــة"/>
    <m/>
    <n v="2"/>
    <n v="7"/>
    <n v="14"/>
    <n v="3"/>
    <s v=""/>
    <s v=""/>
    <s v=""/>
    <s v=""/>
    <s v=""/>
    <s v=""/>
    <s v=""/>
    <s v=""/>
    <x v="0"/>
    <x v="0"/>
    <s v="950801"/>
    <d v="1995-08-01T00:00:00"/>
    <s v="أحمد "/>
    <n v="21"/>
    <s v="M"/>
    <s v="كفر الشيخ"/>
  </r>
  <r>
    <s v="42773احمد محمد على جبريلahmedmagdy44445555@yahoo.comشــكــوى"/>
    <d v="2017-02-07T00:00:00"/>
    <d v="1899-12-30T14:39:18"/>
    <s v="احمد محمد على جبريل"/>
    <s v="Egypt (‫مصر‬‎)"/>
    <s v="ahmedmagdy44445555@yahoo.com"/>
    <s v="29508191702118"/>
    <s v="0483462834"/>
    <s v="شــكــوى"/>
    <m/>
    <n v="2"/>
    <n v="7"/>
    <n v="14"/>
    <n v="3"/>
    <s v=""/>
    <s v=""/>
    <s v=""/>
    <s v=""/>
    <s v=""/>
    <s v=""/>
    <s v=""/>
    <s v=""/>
    <x v="0"/>
    <x v="0"/>
    <s v="950819"/>
    <d v="1995-08-19T00:00:00"/>
    <s v="احمد "/>
    <n v="21"/>
    <s v="M"/>
    <s v="المنوفية"/>
  </r>
  <r>
    <s v="42773عبدالرحمن محمد محمد يوسفabdo.torkey88@gmail.comاستفســار عن خدمــة"/>
    <d v="2017-02-07T00:00:00"/>
    <d v="1899-12-30T15:03:32"/>
    <s v="عبدالرحمن محمد محمد يوسف"/>
    <s v="Egypt (‫مصر‬‎)"/>
    <s v="abdo.torkey88@gmail.com"/>
    <s v="29309011500471"/>
    <s v="201090040370"/>
    <s v="استفســار عن خدمــة"/>
    <m/>
    <n v="2"/>
    <n v="7"/>
    <n v="15"/>
    <n v="3"/>
    <s v=""/>
    <s v=""/>
    <s v=""/>
    <s v=""/>
    <s v=""/>
    <s v=""/>
    <s v=""/>
    <s v=""/>
    <x v="0"/>
    <x v="0"/>
    <s v="930901"/>
    <d v="1993-09-01T00:00:00"/>
    <s v="عبدالرحمن "/>
    <n v="23"/>
    <s v="M"/>
    <s v="كفر الشيخ"/>
  </r>
  <r>
    <s v="42773عمرو محمد محمد سلامهamro4557@gmail.comاستفسار عن مسار الطرد"/>
    <d v="2017-02-07T00:00:00"/>
    <d v="1899-12-30T14:56:37"/>
    <s v="عمرو محمد محمد سلامه"/>
    <s v="Egypt (‫مصر‬‎)"/>
    <s v="amro4557@gmail.com"/>
    <s v="28710041200955"/>
    <s v="201278110963"/>
    <s v="استفسار عن مسار الطرد"/>
    <m/>
    <n v="2"/>
    <n v="7"/>
    <n v="14"/>
    <n v="3"/>
    <s v="ee700514384eg"/>
    <s v=""/>
    <s v=""/>
    <s v=""/>
    <s v=""/>
    <s v=""/>
    <s v=""/>
    <s v=""/>
    <x v="4"/>
    <x v="1"/>
    <s v="871004"/>
    <d v="1987-10-04T00:00:00"/>
    <s v="عمرو "/>
    <n v="29"/>
    <s v="M"/>
    <s v="الدقهلية"/>
  </r>
  <r>
    <s v="42773Ahmed Shahienahmedshahien4@gmail.comاستفسار عن مسار الطرد"/>
    <d v="2017-02-07T00:00:00"/>
    <d v="1899-12-30T15:35:30"/>
    <s v="Ahmed Shahien"/>
    <s v="Egypt (‫مصر‬‎)"/>
    <s v="ahmedshahien4@gmail.com"/>
    <s v="29901081601158"/>
    <s v="2001028748831"/>
    <s v="استفسار عن مسار الطرد"/>
    <m/>
    <n v="2"/>
    <n v="7"/>
    <n v="15"/>
    <n v="3"/>
    <s v="RQ053002374MY"/>
    <s v=""/>
    <s v=""/>
    <s v=""/>
    <s v=""/>
    <s v=""/>
    <s v=""/>
    <s v=""/>
    <x v="13"/>
    <x v="14"/>
    <s v="990108"/>
    <d v="1999-01-08T00:00:00"/>
    <s v="Ahmed "/>
    <n v="18"/>
    <s v="M"/>
    <s v="الغربية"/>
  </r>
  <r>
    <s v="42773سحر محمدattiagamal@ymail.comشــكــوى"/>
    <d v="2017-02-07T00:00:00"/>
    <d v="1899-12-30T15:24:33"/>
    <s v="سحر محمد"/>
    <s v="Egypt (‫مصر‬‎)"/>
    <s v="attiagamal@ymail.com"/>
    <s v="28609022104403"/>
    <s v="00201141766682"/>
    <s v="شــكــوى"/>
    <m/>
    <n v="2"/>
    <n v="7"/>
    <n v="15"/>
    <n v="3"/>
    <s v=""/>
    <s v=""/>
    <s v=""/>
    <s v=""/>
    <s v=""/>
    <s v=""/>
    <s v=""/>
    <s v=""/>
    <x v="0"/>
    <x v="0"/>
    <s v="860902"/>
    <d v="1986-09-02T00:00:00"/>
    <s v="سحر "/>
    <n v="30"/>
    <s v="F"/>
    <s v="الجيزة"/>
  </r>
  <r>
    <s v="42773شنودةsheno_shenouda@yahoo.comشــكــوى"/>
    <d v="2017-02-07T00:00:00"/>
    <d v="1899-12-30T23:34:41"/>
    <s v="شنودة"/>
    <s v="Egypt (‫مصر‬‎)"/>
    <s v="sheno_shenouda@yahoo.com"/>
    <s v="28706212800274"/>
    <s v="201272495277"/>
    <s v="شــكــوى"/>
    <m/>
    <n v="2"/>
    <n v="7"/>
    <n v="23"/>
    <n v="3"/>
    <s v=""/>
    <s v=""/>
    <s v=""/>
    <s v=""/>
    <s v=""/>
    <s v=""/>
    <s v=""/>
    <s v=""/>
    <x v="0"/>
    <x v="0"/>
    <s v="870621"/>
    <d v="1987-06-21T00:00:00"/>
    <s v="شنودة"/>
    <n v="29"/>
    <s v="M"/>
    <s v="أسوان"/>
  </r>
  <r>
    <s v="42773امل محمد عاشورAhmed87a8887@Gmail.comأخـــــرى"/>
    <d v="2017-02-07T00:00:00"/>
    <d v="1899-12-30T23:21:57"/>
    <s v="امل محمد عاشور"/>
    <s v="Egypt (‫مصر‬‎)"/>
    <s v="Ahmed87a8887@Gmail.com"/>
    <s v="28805050102827"/>
    <s v="201009834374"/>
    <s v="أخـــــرى"/>
    <m/>
    <n v="2"/>
    <n v="7"/>
    <n v="23"/>
    <n v="3"/>
    <s v=""/>
    <s v=""/>
    <s v=""/>
    <s v=""/>
    <s v=""/>
    <s v=""/>
    <s v=""/>
    <s v=""/>
    <x v="0"/>
    <x v="0"/>
    <s v="880505"/>
    <d v="1988-05-05T00:00:00"/>
    <s v="امل "/>
    <n v="28"/>
    <s v="F"/>
    <s v="القاهرة"/>
  </r>
  <r>
    <s v="42773عماد شهديebotrous@yahoo.comاستفسار عن مسار الطرد"/>
    <d v="2017-02-07T00:00:00"/>
    <d v="1899-12-30T23:16:16"/>
    <s v="عماد شهدي"/>
    <s v="Egypt (‫مصر‬‎)"/>
    <s v="ebotrous@yahoo.com"/>
    <s v="28003260102936"/>
    <s v="201200025349EE700502236EG"/>
    <s v="استفسار عن مسار الطرد"/>
    <m/>
    <n v="2"/>
    <n v="7"/>
    <n v="23"/>
    <n v="3"/>
    <s v="EE700502236EG"/>
    <s v="EE700502236EG"/>
    <s v=""/>
    <s v=""/>
    <s v=""/>
    <s v=""/>
    <s v=""/>
    <s v=""/>
    <x v="4"/>
    <x v="1"/>
    <s v="800326"/>
    <d v="1980-03-26T00:00:00"/>
    <s v="عماد "/>
    <n v="36"/>
    <s v="M"/>
    <s v="القاهرة"/>
  </r>
  <r>
    <s v="42773ناصر فايز عبدهnfayzster@gmail.comاستفسار عن مسار الطرد"/>
    <d v="2017-02-07T00:00:00"/>
    <d v="1899-12-30T23:05:36"/>
    <s v="ناصر فايز عبده"/>
    <s v="Egypt (‫مصر‬‎)"/>
    <s v="nfayzster@gmail.com"/>
    <s v="27009272100534"/>
    <s v="00201212012223"/>
    <s v="استفسار عن مسار الطرد"/>
    <m/>
    <n v="2"/>
    <n v="7"/>
    <n v="23"/>
    <n v="3"/>
    <s v="Rm703721880cn"/>
    <s v=""/>
    <s v=""/>
    <s v=""/>
    <s v=""/>
    <s v=""/>
    <s v=""/>
    <s v=""/>
    <x v="45"/>
    <x v="8"/>
    <s v="700927"/>
    <d v="1970-09-27T00:00:00"/>
    <s v="ناصر "/>
    <n v="46"/>
    <s v="M"/>
    <s v="الجيزة"/>
  </r>
  <r>
    <s v="42773ريم محمد محمود البباويreemelbibawy@Yahoo.comشــكــوى"/>
    <d v="2017-02-07T00:00:00"/>
    <d v="1899-12-30T22:13:58"/>
    <s v="ريم محمد محمود البباوي"/>
    <s v="Egypt (‫مصر‬‎)"/>
    <s v="reemelbibawy@Yahoo.com"/>
    <s v="0101345"/>
    <s v="201013280101"/>
    <s v="شــكــوى"/>
    <m/>
    <n v="2"/>
    <n v="7"/>
    <n v="22"/>
    <n v="3"/>
    <s v=""/>
    <s v=""/>
    <s v=""/>
    <s v=""/>
    <s v=""/>
    <s v=""/>
    <s v=""/>
    <s v=""/>
    <x v="0"/>
    <x v="0"/>
    <s v=""/>
    <s v=""/>
    <s v="ريم "/>
    <s v=""/>
    <s v="F"/>
    <s v=""/>
  </r>
  <r>
    <s v="42773Reda karimkarimreda123@gmail.comاستفسار عن مسار الطرد"/>
    <d v="2017-02-07T00:00:00"/>
    <d v="1899-12-30T21:07:13"/>
    <s v="Reda karim"/>
    <s v="Egypt (‫مصر‬‎)"/>
    <s v="karimreda123@gmail.com"/>
    <s v="25105150101931"/>
    <s v="01275325336"/>
    <s v="استفسار عن مسار الطرد"/>
    <m/>
    <n v="2"/>
    <n v="7"/>
    <n v="21"/>
    <n v="3"/>
    <s v="LC634379178DE"/>
    <s v=""/>
    <s v=""/>
    <s v=""/>
    <s v=""/>
    <s v=""/>
    <s v=""/>
    <s v=""/>
    <x v="55"/>
    <x v="2"/>
    <s v="510515"/>
    <d v="1951-05-15T00:00:00"/>
    <s v="Reda "/>
    <n v="65"/>
    <s v="M"/>
    <s v="القاهرة"/>
  </r>
  <r>
    <s v="42773هدى السيد محمود السيدhudabasyony@gmail.comاستفسار عن مسار الطرد"/>
    <d v="2017-02-07T00:00:00"/>
    <d v="1899-12-30T19:20:37"/>
    <s v="هدى السيد محمود السيد"/>
    <s v="Egypt (‫مصر‬‎)"/>
    <s v="hudabasyony@gmail.com"/>
    <s v="28508092101702"/>
    <s v="201003596451"/>
    <s v="استفسار عن مسار الطرد"/>
    <m/>
    <n v="2"/>
    <n v="7"/>
    <n v="19"/>
    <n v="3"/>
    <s v="RR701423486EG"/>
    <s v=""/>
    <s v=""/>
    <s v=""/>
    <s v=""/>
    <s v=""/>
    <s v=""/>
    <s v=""/>
    <x v="1"/>
    <x v="1"/>
    <s v="850809"/>
    <d v="1985-08-09T00:00:00"/>
    <s v="هدى "/>
    <n v="31"/>
    <s v="F"/>
    <s v="الجيزة"/>
  </r>
  <r>
    <s v="42774Mina khalil yowakemMenakhalil80@gmail.comاستفسار عن مسار الطرد"/>
    <d v="2017-02-08T00:00:00"/>
    <d v="1899-12-30T01:00:14"/>
    <s v="Mina khalil yowakem"/>
    <s v="Egypt (‫مصر‬‎)"/>
    <s v="Menakhalil80@gmail.com"/>
    <s v="29005222100632"/>
    <s v="2001285215341"/>
    <s v="استفسار عن مسار الطرد"/>
    <m/>
    <n v="2"/>
    <n v="8"/>
    <n v="1"/>
    <n v="4"/>
    <s v="Ep041313604ru"/>
    <s v=""/>
    <s v=""/>
    <s v=""/>
    <s v=""/>
    <s v=""/>
    <s v=""/>
    <s v=""/>
    <x v="35"/>
    <x v="34"/>
    <s v="900522"/>
    <d v="1990-05-22T00:00:00"/>
    <s v="Mina "/>
    <n v="26"/>
    <s v="M"/>
    <s v="الجيزة"/>
  </r>
  <r>
    <s v="42775محمد خالد أحمد عليmohamedkhaled2086@yahoo.comشــكــوى"/>
    <d v="2017-02-09T00:00:00"/>
    <d v="1899-12-30T11:25:01"/>
    <s v="محمد خالد أحمد علي"/>
    <s v="Egypt (‫مصر‬‎)"/>
    <s v="mohamedkhaled2086@yahoo.com"/>
    <s v="29508040102917"/>
    <s v="201114552640"/>
    <s v="شــكــوى"/>
    <m/>
    <n v="2"/>
    <n v="9"/>
    <n v="11"/>
    <n v="5"/>
    <s v="EE700182965EG"/>
    <s v=""/>
    <s v=""/>
    <s v=""/>
    <s v=""/>
    <s v=""/>
    <s v=""/>
    <s v=""/>
    <x v="4"/>
    <x v="1"/>
    <s v="950804"/>
    <d v="1995-08-04T00:00:00"/>
    <s v="محمد "/>
    <n v="21"/>
    <s v="M"/>
    <s v="القاهرة"/>
  </r>
  <r>
    <s v="42775sameh hanafy salemsameh@projectgroup-eg.comاستفسار عن مسار الطرد"/>
    <d v="2017-02-09T00:00:00"/>
    <d v="1899-12-30T11:14:13"/>
    <s v="sameh hanafy salem"/>
    <s v="Egypt (‫مصر‬‎)"/>
    <s v="sameh@projectgroup-eg.com"/>
    <s v="28009160300194"/>
    <s v="01115703231"/>
    <s v="استفسار عن مسار الطرد"/>
    <m/>
    <n v="2"/>
    <n v="9"/>
    <n v="11"/>
    <n v="5"/>
    <s v="RR946993599PL"/>
    <s v=""/>
    <s v=""/>
    <s v=""/>
    <s v=""/>
    <s v=""/>
    <s v=""/>
    <s v=""/>
    <x v="1"/>
    <x v="10"/>
    <s v="800916"/>
    <d v="1980-09-16T00:00:00"/>
    <s v="sameh "/>
    <n v="36"/>
    <s v="M"/>
    <s v="بورسعيد"/>
  </r>
  <r>
    <s v="42775أيمن ميزار عبدالحميدaymanrohaym@gmail.comشــكــوى"/>
    <d v="2017-02-09T00:00:00"/>
    <d v="1899-12-30T11:04:57"/>
    <s v="أيمن ميزار عبدالحميد"/>
    <s v="Egypt (‫مصر‬‎)"/>
    <s v="aymanrohaym@gmail.com"/>
    <s v=": A19723900"/>
    <s v="966566466560"/>
    <s v="شــكــوى"/>
    <m/>
    <n v="2"/>
    <n v="9"/>
    <n v="11"/>
    <n v="5"/>
    <s v="EE700602565EG"/>
    <s v=""/>
    <s v=""/>
    <s v=""/>
    <s v=""/>
    <s v=""/>
    <s v=""/>
    <s v=""/>
    <x v="4"/>
    <x v="1"/>
    <s v=""/>
    <s v=""/>
    <s v="أيمن "/>
    <s v=""/>
    <s v="M"/>
    <s v=""/>
  </r>
  <r>
    <s v="42775محمودmahmoud8122005@gmail.comاستفســار عن خدمــة"/>
    <d v="2017-02-09T00:00:00"/>
    <d v="1899-12-30T10:35:42"/>
    <s v="محمود"/>
    <s v="Egypt (‫مصر‬‎)"/>
    <s v="mahmoud8122005@gmail.com"/>
    <s v="30112081500239"/>
    <s v="201097880255"/>
    <s v="استفســار عن خدمــة"/>
    <m/>
    <n v="2"/>
    <n v="9"/>
    <n v="10"/>
    <n v="5"/>
    <s v=""/>
    <s v=""/>
    <s v=""/>
    <s v=""/>
    <s v=""/>
    <s v=""/>
    <s v=""/>
    <s v=""/>
    <x v="0"/>
    <x v="0"/>
    <s v="011208"/>
    <d v="1901-12-08T00:00:00"/>
    <s v="محمود"/>
    <n v="115"/>
    <s v="M"/>
    <s v="كفر الشيخ"/>
  </r>
  <r>
    <s v="42775محمد حسن الشربينيsusukigixxer@gmail.comاستفسار عن مسار الطرد"/>
    <d v="2017-02-09T00:00:00"/>
    <d v="1899-12-30T10:35:10"/>
    <s v="محمد حسن الشربيني"/>
    <s v="Egypt (‫مصر‬‎)"/>
    <s v="susukigixxer@gmail.com"/>
    <s v="27707310200873"/>
    <s v="201000015511"/>
    <s v="استفسار عن مسار الطرد"/>
    <m/>
    <n v="2"/>
    <n v="9"/>
    <n v="10"/>
    <n v="5"/>
    <s v="RR000914808JE"/>
    <s v=""/>
    <s v=""/>
    <s v=""/>
    <s v=""/>
    <s v=""/>
    <s v=""/>
    <s v=""/>
    <x v="1"/>
    <x v="47"/>
    <s v="770731"/>
    <d v="1977-07-31T00:00:00"/>
    <s v="محمد "/>
    <n v="39"/>
    <s v="M"/>
    <s v="الإسكندرية"/>
  </r>
  <r>
    <s v="42775أحمد علي مصطفي يوسف العوضيahmed.alawady@gmail.comاستفســار عن خدمــة"/>
    <d v="2017-02-09T00:00:00"/>
    <d v="1899-12-30T09:51:21"/>
    <s v="أحمد علي مصطفي يوسف العوضي"/>
    <s v="Egypt (‫مصر‬‎)"/>
    <s v="ahmed.alawady@gmail.com"/>
    <s v="28407160100697"/>
    <s v="201005264358"/>
    <s v="استفســار عن خدمــة"/>
    <m/>
    <n v="2"/>
    <n v="9"/>
    <n v="9"/>
    <n v="5"/>
    <s v=""/>
    <s v=""/>
    <s v=""/>
    <s v=""/>
    <s v=""/>
    <s v=""/>
    <s v=""/>
    <s v=""/>
    <x v="0"/>
    <x v="0"/>
    <s v="840716"/>
    <d v="1984-07-16T00:00:00"/>
    <s v="أحمد "/>
    <n v="32"/>
    <s v="M"/>
    <s v="القاهرة"/>
  </r>
  <r>
    <s v="42775محمد محسنmmohsen55@hotmail.comاستفسار عن مسار الطرد"/>
    <d v="2017-02-09T00:00:00"/>
    <d v="1899-12-30T09:46:12"/>
    <s v="محمد محسن"/>
    <s v="United Arab Emirates (‫الإمارات العربية المتحدة‬‎)"/>
    <s v="mmohsen55@hotmail.com"/>
    <s v="28304082300575"/>
    <s v="00971565251753"/>
    <s v="استفسار عن مسار الطرد"/>
    <m/>
    <n v="2"/>
    <n v="9"/>
    <n v="9"/>
    <n v="5"/>
    <s v="RR023062391EG"/>
    <s v=""/>
    <s v=""/>
    <s v=""/>
    <s v=""/>
    <s v=""/>
    <s v=""/>
    <s v=""/>
    <x v="1"/>
    <x v="1"/>
    <s v="830408"/>
    <d v="1983-04-08T00:00:00"/>
    <s v="محمد "/>
    <n v="33"/>
    <s v="M"/>
    <s v="الفيوم"/>
  </r>
  <r>
    <s v="42775مصطفى نصر جادmostafan096@gmail.comاستفسار عن مسار الطرد"/>
    <d v="2017-02-09T00:00:00"/>
    <d v="1899-12-30T09:44:54"/>
    <s v="مصطفى نصر جاد"/>
    <s v="Egypt (‫مصر‬‎)"/>
    <s v="mostafan096@gmail.com"/>
    <s v="29109262701892"/>
    <s v="201094769680"/>
    <s v="استفسار عن مسار الطرد"/>
    <m/>
    <n v="2"/>
    <n v="9"/>
    <n v="9"/>
    <n v="5"/>
    <s v="EE056293574SA"/>
    <s v=""/>
    <s v=""/>
    <s v=""/>
    <s v=""/>
    <s v=""/>
    <s v=""/>
    <s v=""/>
    <x v="4"/>
    <x v="4"/>
    <s v="910926"/>
    <d v="1991-09-26T00:00:00"/>
    <s v="مصطفى "/>
    <n v="25"/>
    <s v="M"/>
    <s v="قنا"/>
  </r>
  <r>
    <s v="42775شعبان اسماعيل طايلaccshabaan@gmail.comشــكــوى"/>
    <d v="2017-02-09T00:00:00"/>
    <d v="1899-12-30T09:10:46"/>
    <s v="شعبان اسماعيل طايل"/>
    <s v="Egypt (‫مصر‬‎)"/>
    <s v="accshabaan@gmail.com"/>
    <s v="28506241701677"/>
    <s v="201211066855"/>
    <s v="شــكــوى"/>
    <m/>
    <n v="2"/>
    <n v="9"/>
    <n v="9"/>
    <n v="5"/>
    <s v=""/>
    <s v=""/>
    <s v=""/>
    <s v=""/>
    <s v=""/>
    <s v=""/>
    <s v=""/>
    <s v=""/>
    <x v="0"/>
    <x v="0"/>
    <s v="850624"/>
    <d v="1985-06-24T00:00:00"/>
    <s v="شعبان "/>
    <n v="31"/>
    <s v="M"/>
    <s v="المنوفية"/>
  </r>
  <r>
    <s v="42775كريم جابر مرسى احمدkarim.ga.ahmed@gmail.comشــكــوى"/>
    <d v="2017-02-09T00:00:00"/>
    <d v="1899-12-30T09:04:45"/>
    <s v="كريم جابر مرسى احمد"/>
    <s v="Qatar (‫قطر‬‎)"/>
    <s v="karim.ga.ahmed@gmail.com"/>
    <s v="a10696626"/>
    <s v="0097474741460"/>
    <s v="شــكــوى"/>
    <m/>
    <n v="2"/>
    <n v="9"/>
    <n v="9"/>
    <n v="5"/>
    <s v="RR180592228QA"/>
    <s v=""/>
    <s v=""/>
    <s v=""/>
    <s v=""/>
    <s v=""/>
    <s v=""/>
    <s v=""/>
    <x v="1"/>
    <x v="38"/>
    <s v=""/>
    <s v=""/>
    <s v="كريم "/>
    <s v=""/>
    <s v="M"/>
    <s v=""/>
  </r>
  <r>
    <s v="42775Ibrahim eldebikyibrahim_eldebiky@yahoo.comاستفسار عن مسار الطرد"/>
    <d v="2017-02-09T00:00:00"/>
    <d v="1899-12-30T08:58:24"/>
    <s v="Ibrahim eldebiky"/>
    <s v="Egypt (‫مصر‬‎)"/>
    <s v="ibrahim_eldebiky@yahoo.com"/>
    <s v="28108200105215"/>
    <s v="01222223969"/>
    <s v="استفسار عن مسار الطرد"/>
    <m/>
    <n v="2"/>
    <n v="9"/>
    <n v="8"/>
    <n v="5"/>
    <s v="RS738747777NL"/>
    <s v=""/>
    <s v=""/>
    <s v=""/>
    <s v=""/>
    <s v=""/>
    <s v=""/>
    <s v=""/>
    <x v="12"/>
    <x v="12"/>
    <s v="810820"/>
    <d v="1981-08-20T00:00:00"/>
    <s v="Ibrahim "/>
    <n v="35"/>
    <s v="M"/>
    <s v="القاهرة"/>
  </r>
  <r>
    <s v="42775ashrafashrafchico4@gmail.comاستفسار عن مسار الطرد"/>
    <d v="2017-02-09T00:00:00"/>
    <d v="1899-12-30T08:19:11"/>
    <s v="ashraf"/>
    <s v="Egypt (‫مصر‬‎)"/>
    <s v="ashrafchico4@gmail.com"/>
    <s v="29003310102651"/>
    <s v="201153891054"/>
    <s v="استفسار عن مسار الطرد"/>
    <m/>
    <n v="2"/>
    <n v="9"/>
    <n v="8"/>
    <n v="5"/>
    <s v="RX561040228DE"/>
    <s v=""/>
    <s v=""/>
    <s v=""/>
    <s v=""/>
    <s v=""/>
    <s v=""/>
    <s v=""/>
    <x v="5"/>
    <x v="2"/>
    <s v="900331"/>
    <d v="1990-03-31T00:00:00"/>
    <s v="ashraf"/>
    <n v="26"/>
    <s v="M"/>
    <s v="القاهرة"/>
  </r>
  <r>
    <s v="42775خالدkhaloda.shosho@gmail.comاستفســار عن خدمــة"/>
    <d v="2017-02-09T00:00:00"/>
    <d v="1899-12-30T07:44:38"/>
    <s v="خالد"/>
    <s v="Egypt (‫مصر‬‎)"/>
    <s v="khaloda.shosho@gmail.com"/>
    <s v="28406011808769"/>
    <s v="01006367432"/>
    <s v="استفســار عن خدمــة"/>
    <m/>
    <n v="2"/>
    <n v="9"/>
    <n v="7"/>
    <n v="5"/>
    <s v=""/>
    <s v=""/>
    <s v=""/>
    <s v=""/>
    <s v=""/>
    <s v=""/>
    <s v=""/>
    <s v=""/>
    <x v="0"/>
    <x v="0"/>
    <s v="840601"/>
    <d v="1984-06-01T00:00:00"/>
    <s v="خالد"/>
    <n v="32"/>
    <s v="F"/>
    <s v="البحيرة"/>
  </r>
  <r>
    <s v="42775محمد محمد سيد سلامة النخالsilent7force@gmail.comاستفسار عن مسار الطرد"/>
    <d v="2017-02-09T00:00:00"/>
    <d v="1899-12-30T04:51:38"/>
    <s v="محمد محمد سيد سلامة النخال"/>
    <s v="Egypt (‫مصر‬‎)"/>
    <s v="silent7force@gmail.com"/>
    <s v=": A11273923"/>
    <s v="201220868653"/>
    <s v="استفسار عن مسار الطرد"/>
    <m/>
    <n v="2"/>
    <n v="9"/>
    <n v="4"/>
    <n v="5"/>
    <s v="RX561020869DE"/>
    <s v=""/>
    <s v=""/>
    <s v=""/>
    <s v=""/>
    <s v=""/>
    <s v=""/>
    <s v=""/>
    <x v="5"/>
    <x v="2"/>
    <s v=""/>
    <s v=""/>
    <s v="محمد "/>
    <s v=""/>
    <s v="M"/>
    <s v=""/>
  </r>
  <r>
    <s v="42775 أمال بشرى جيد عبداللهahmed_mersal@yahoo.comاستفسار عن مسار الطرد"/>
    <d v="2017-02-09T00:00:00"/>
    <d v="1899-12-30T00:59:49"/>
    <s v=" أمال بشرى جيد عبدالله"/>
    <s v="Egypt (‫مصر‬‎)"/>
    <s v="ahmed_mersal@yahoo.com"/>
    <s v="25807022400261"/>
    <s v="2001225930824"/>
    <s v="استفسار عن مسار الطرد"/>
    <m/>
    <n v="2"/>
    <n v="9"/>
    <n v="0"/>
    <n v="5"/>
    <s v="cw760209016us"/>
    <s v=""/>
    <s v=""/>
    <s v=""/>
    <s v=""/>
    <s v=""/>
    <s v=""/>
    <s v=""/>
    <x v="56"/>
    <x v="3"/>
    <s v="580702"/>
    <d v="1958-07-02T00:00:00"/>
    <s v=" "/>
    <n v="58"/>
    <s v="F"/>
    <s v="المنيا"/>
  </r>
  <r>
    <s v="42774السيد سامى السيدeslam_adriano2002@yahoo.comأخـــــرى"/>
    <d v="2017-02-08T00:00:00"/>
    <d v="1899-12-30T22:51:38"/>
    <s v="السيد سامى السيد"/>
    <s v="Egypt (‫مصر‬‎)"/>
    <s v="eslam_adriano2002@yahoo.com"/>
    <s v="29208102104497"/>
    <s v="01122015910"/>
    <s v="أخـــــرى"/>
    <m/>
    <n v="2"/>
    <n v="8"/>
    <n v="22"/>
    <n v="4"/>
    <s v=""/>
    <s v=""/>
    <s v=""/>
    <s v=""/>
    <s v=""/>
    <s v=""/>
    <s v=""/>
    <s v=""/>
    <x v="0"/>
    <x v="0"/>
    <s v="920810"/>
    <d v="1992-08-10T00:00:00"/>
    <s v="السيد "/>
    <n v="24"/>
    <s v="M"/>
    <s v="الجيزة"/>
  </r>
  <r>
    <s v="42774جهاد طارق حلمي الديبlokman261@yahoo.comاستفســار عن خدمــة"/>
    <d v="2017-02-08T00:00:00"/>
    <d v="1899-12-30T22:34:45"/>
    <s v="جهاد طارق حلمي الديب"/>
    <s v="Egypt (‫مصر‬‎)"/>
    <s v="lokman261@yahoo.com"/>
    <s v="28808101205315"/>
    <s v="00201009613729"/>
    <s v="استفســار عن خدمــة"/>
    <m/>
    <n v="2"/>
    <n v="8"/>
    <n v="22"/>
    <n v="4"/>
    <s v=""/>
    <s v=""/>
    <s v=""/>
    <s v=""/>
    <s v=""/>
    <s v=""/>
    <s v=""/>
    <s v=""/>
    <x v="0"/>
    <x v="0"/>
    <s v="880810"/>
    <d v="1988-08-10T00:00:00"/>
    <s v="جهاد "/>
    <n v="28"/>
    <s v="M"/>
    <s v="الدقهلية"/>
  </r>
  <r>
    <s v="42774مصعب السيد محمدmosab.hawash@yahoo.comاستفســار عن خدمــة"/>
    <d v="2017-02-08T00:00:00"/>
    <d v="1899-12-30T21:30:55"/>
    <s v="مصعب السيد محمد"/>
    <s v="Egypt (‫مصر‬‎)"/>
    <s v="mosab.hawash@yahoo.com"/>
    <s v="29101130201679"/>
    <s v="01112453254"/>
    <s v="استفســار عن خدمــة"/>
    <m/>
    <n v="2"/>
    <n v="8"/>
    <n v="21"/>
    <n v="4"/>
    <s v=""/>
    <s v=""/>
    <s v=""/>
    <s v=""/>
    <s v=""/>
    <s v=""/>
    <s v=""/>
    <s v=""/>
    <x v="0"/>
    <x v="0"/>
    <s v="910113"/>
    <d v="1991-01-13T00:00:00"/>
    <s v="مصعب "/>
    <n v="26"/>
    <s v="M"/>
    <s v="الإسكندرية"/>
  </r>
  <r>
    <s v="42774محمد رشدي ابراهيم خضرMidoproblems5050@gmail.comشــكــوى"/>
    <d v="2017-02-08T00:00:00"/>
    <d v="1899-12-30T14:03:28"/>
    <s v="محمد رشدي ابراهيم خضر"/>
    <s v="Egypt (‫مصر‬‎)"/>
    <s v="Midoproblems5050@gmail.com"/>
    <s v="28912011100257"/>
    <s v="201063762451"/>
    <s v="شــكــوى"/>
    <m/>
    <n v="2"/>
    <n v="8"/>
    <n v="14"/>
    <n v="4"/>
    <s v=""/>
    <s v=""/>
    <s v=""/>
    <s v=""/>
    <s v=""/>
    <s v=""/>
    <s v=""/>
    <s v=""/>
    <x v="0"/>
    <x v="0"/>
    <s v="891201"/>
    <d v="1989-12-01T00:00:00"/>
    <s v="محمد "/>
    <n v="27"/>
    <s v="M"/>
    <s v="دمياط"/>
  </r>
  <r>
    <s v="42774sohib said mohamedsohibsaid87@gmail.comأخـــــرى"/>
    <d v="2017-02-08T00:00:00"/>
    <d v="1899-12-30T13:27:10"/>
    <s v="sohib said mohamed"/>
    <s v="Egypt (‫مصر‬‎)"/>
    <s v="sohibsaid87@gmail.com"/>
    <s v="28702170101952"/>
    <s v="201224688780"/>
    <s v="أخـــــرى"/>
    <m/>
    <n v="2"/>
    <n v="8"/>
    <n v="13"/>
    <n v="4"/>
    <s v=""/>
    <s v=""/>
    <s v=""/>
    <s v=""/>
    <s v=""/>
    <s v=""/>
    <s v=""/>
    <s v=""/>
    <x v="0"/>
    <x v="0"/>
    <s v="870217"/>
    <d v="1987-02-17T00:00:00"/>
    <s v="sohib "/>
    <n v="29"/>
    <s v="M"/>
    <s v="القاهرة"/>
  </r>
  <r>
    <s v="42774محمود محمد مرسيmahmoud82@web.deاستفسار عن مسار الطرد"/>
    <d v="2017-02-08T00:00:00"/>
    <d v="1899-12-30T13:12:03"/>
    <s v="محمود محمد مرسي"/>
    <s v="Germany (Deutschland)"/>
    <s v="mahmoud82@web.de"/>
    <s v="L5n2k2yk J"/>
    <s v="0049017643513950"/>
    <s v="استفسار عن مسار الطرد"/>
    <m/>
    <n v="2"/>
    <n v="8"/>
    <n v="13"/>
    <n v="4"/>
    <s v=""/>
    <s v=""/>
    <s v=""/>
    <s v=""/>
    <s v=""/>
    <s v=""/>
    <s v=""/>
    <s v=""/>
    <x v="0"/>
    <x v="0"/>
    <s v=""/>
    <s v=""/>
    <s v="محمود "/>
    <s v=""/>
    <s v="M"/>
    <s v=""/>
  </r>
  <r>
    <s v="42774Mohamed nabilMohamed_bakabeko@hotmail.comاستفسار عن مسار الطرد"/>
    <d v="2017-02-08T00:00:00"/>
    <d v="1899-12-30T13:06:39"/>
    <s v="Mohamed nabil"/>
    <s v="Egypt (‫مصر‬‎)"/>
    <s v="Mohamed_bakabeko@hotmail.com"/>
    <s v="29212232101934"/>
    <s v="201010388201"/>
    <s v="استفسار عن مسار الطرد"/>
    <m/>
    <n v="2"/>
    <n v="8"/>
    <n v="13"/>
    <n v="4"/>
    <s v="VN703579883LT"/>
    <s v=""/>
    <s v=""/>
    <s v=""/>
    <s v=""/>
    <s v=""/>
    <s v=""/>
    <s v=""/>
    <x v="46"/>
    <x v="43"/>
    <s v="921223"/>
    <d v="1992-12-23T00:00:00"/>
    <s v="Mohamed "/>
    <n v="24"/>
    <s v="M"/>
    <s v="الجيزة"/>
  </r>
  <r>
    <s v="42774ibrahim Gadibrahim.gad@outlook.comاستفسار عن مسار الطرد"/>
    <d v="2017-02-08T00:00:00"/>
    <d v="1899-12-30T12:55:25"/>
    <s v="ibrahim Gad"/>
    <s v="Egypt (‫مصر‬‎)"/>
    <s v="ibrahim.gad@outlook.com"/>
    <s v="28808072102455"/>
    <s v="01000680268"/>
    <s v="استفسار عن مسار الطرد"/>
    <m/>
    <n v="2"/>
    <n v="8"/>
    <n v="12"/>
    <n v="4"/>
    <s v="RF424566697SG"/>
    <s v=""/>
    <s v=""/>
    <s v=""/>
    <s v=""/>
    <s v=""/>
    <s v=""/>
    <s v=""/>
    <x v="8"/>
    <x v="5"/>
    <s v="880807"/>
    <d v="1988-08-07T00:00:00"/>
    <s v="ibrahim "/>
    <n v="28"/>
    <s v="M"/>
    <s v="الجيزة"/>
  </r>
  <r>
    <s v="42774ضياء الدين فهمي ناصفdiaeldinf@hotmail.comاستفسار عن مسار الطرد"/>
    <d v="2017-02-08T00:00:00"/>
    <d v="1899-12-30T12:50:59"/>
    <s v="ضياء الدين فهمي ناصف"/>
    <s v="Egypt (‫مصر‬‎)"/>
    <s v="diaeldinf@hotmail.com"/>
    <s v="28107180102951"/>
    <s v="00201060822226"/>
    <s v="استفسار عن مسار الطرد"/>
    <m/>
    <n v="2"/>
    <n v="8"/>
    <n v="12"/>
    <n v="4"/>
    <s v="CL634495664DE"/>
    <s v=""/>
    <s v=""/>
    <s v=""/>
    <s v=""/>
    <s v=""/>
    <s v=""/>
    <s v=""/>
    <x v="26"/>
    <x v="2"/>
    <s v="810718"/>
    <d v="1981-07-18T00:00:00"/>
    <s v="ضياء "/>
    <n v="35"/>
    <s v="M"/>
    <s v="القاهرة"/>
  </r>
  <r>
    <s v="42774محمد السيد توفيقTawhamada1984@yahoo.comاستفســار عن خدمــة"/>
    <d v="2017-02-08T00:00:00"/>
    <d v="1899-12-30T12:42:13"/>
    <s v="محمد السيد توفيق"/>
    <s v="Egypt (‫مصر‬‎)"/>
    <s v="Tawhamada1984@yahoo.com"/>
    <s v="28409121800056"/>
    <s v="201221716633"/>
    <s v="استفســار عن خدمــة"/>
    <m/>
    <n v="2"/>
    <n v="8"/>
    <n v="12"/>
    <n v="4"/>
    <s v=""/>
    <s v=""/>
    <s v=""/>
    <s v=""/>
    <s v=""/>
    <s v=""/>
    <s v=""/>
    <s v=""/>
    <x v="0"/>
    <x v="0"/>
    <s v="840912"/>
    <d v="1984-09-12T00:00:00"/>
    <s v="محمد "/>
    <n v="32"/>
    <s v="M"/>
    <s v="البحيرة"/>
  </r>
  <r>
    <s v="42774عبد الرحمن محمد فريدbido762@gmail.comاستفسار عن مسار الطرد"/>
    <d v="2017-02-08T00:00:00"/>
    <d v="1899-12-30T12:27:39"/>
    <s v="عبد الرحمن محمد فريد"/>
    <s v="Egypt (‫مصر‬‎)"/>
    <s v="bido762@gmail.com"/>
    <s v="28510098800313"/>
    <s v="01222222301"/>
    <s v="استفسار عن مسار الطرد"/>
    <m/>
    <n v="2"/>
    <n v="8"/>
    <n v="12"/>
    <n v="4"/>
    <s v="EE011413569EG"/>
    <s v=""/>
    <s v=""/>
    <s v=""/>
    <s v=""/>
    <s v=""/>
    <s v=""/>
    <s v=""/>
    <x v="4"/>
    <x v="1"/>
    <s v="851009"/>
    <d v="1985-10-09T00:00:00"/>
    <s v="عبد "/>
    <n v="31"/>
    <s v="M"/>
    <s v="خارج الجمهورية"/>
  </r>
  <r>
    <s v="42774ثروت عبد العظيم علىthazim@idsc.net.egاستفســار عن خدمــة"/>
    <d v="2017-02-08T00:00:00"/>
    <d v="1899-12-30T11:36:06"/>
    <s v="ثروت عبد العظيم على"/>
    <s v="Egypt (‫مصر‬‎)"/>
    <s v="thazim@idsc.net.eg"/>
    <s v="27704071300918"/>
    <s v="01002372126"/>
    <s v="استفســار عن خدمــة"/>
    <m/>
    <n v="2"/>
    <n v="8"/>
    <n v="11"/>
    <n v="4"/>
    <s v=""/>
    <s v=""/>
    <s v=""/>
    <s v=""/>
    <s v=""/>
    <s v=""/>
    <s v=""/>
    <s v=""/>
    <x v="0"/>
    <x v="0"/>
    <s v="770407"/>
    <d v="1977-04-07T00:00:00"/>
    <s v="ثروت "/>
    <n v="39"/>
    <s v="M"/>
    <s v="الشرقية"/>
  </r>
  <r>
    <s v="42774Fady atefFady.atef.nnn@gmail.comاستفسار عن مسار الطرد"/>
    <d v="2017-02-08T00:00:00"/>
    <d v="1899-12-30T11:12:19"/>
    <s v="Fady atef"/>
    <s v="Egypt (‫مصر‬‎)"/>
    <s v="Fady.atef.nnn@gmail.com"/>
    <s v="29912122500096"/>
    <s v="01022675733"/>
    <s v="استفسار عن مسار الطرد"/>
    <m/>
    <n v="2"/>
    <n v="8"/>
    <n v="11"/>
    <n v="4"/>
    <s v="CP700064752EG"/>
    <s v=""/>
    <s v=""/>
    <s v=""/>
    <s v=""/>
    <s v=""/>
    <s v=""/>
    <s v=""/>
    <x v="27"/>
    <x v="1"/>
    <s v="991212"/>
    <d v="1999-12-12T00:00:00"/>
    <s v="Fady "/>
    <n v="17"/>
    <s v="M"/>
    <s v="أسيوط"/>
  </r>
  <r>
    <s v="42774عبدالرحمن عطيةabdelrhman789@gmail.comشــكــوى"/>
    <d v="2017-02-08T00:00:00"/>
    <d v="1899-12-30T10:19:34"/>
    <s v="عبدالرحمن عطية"/>
    <s v="Egypt (‫مصر‬‎)"/>
    <s v="abdelrhman789@gmail.com"/>
    <s v="29008071701336"/>
    <s v="01061941731"/>
    <s v="شــكــوى"/>
    <m/>
    <n v="2"/>
    <n v="8"/>
    <n v="10"/>
    <n v="4"/>
    <s v=""/>
    <s v=""/>
    <s v=""/>
    <s v=""/>
    <s v=""/>
    <s v=""/>
    <s v=""/>
    <s v=""/>
    <x v="0"/>
    <x v="0"/>
    <s v="900807"/>
    <d v="1990-08-07T00:00:00"/>
    <s v="عبدالرحمن "/>
    <n v="26"/>
    <s v="M"/>
    <s v="المنوفية"/>
  </r>
  <r>
    <s v="42774محمد ماهر محمدMmboxpro@gmail.comشــكــوى"/>
    <d v="2017-02-08T00:00:00"/>
    <d v="1899-12-30T02:48:38"/>
    <s v="محمد ماهر محمد"/>
    <s v="Egypt (‫مصر‬‎)"/>
    <s v="Mmboxpro@gmail.com"/>
    <s v="27909012300671"/>
    <s v="201113300255"/>
    <s v="شــكــوى"/>
    <m/>
    <n v="2"/>
    <n v="8"/>
    <n v="2"/>
    <n v="4"/>
    <s v="RC355586637HK"/>
    <s v=""/>
    <s v=""/>
    <s v=""/>
    <s v=""/>
    <s v=""/>
    <s v=""/>
    <s v=""/>
    <x v="9"/>
    <x v="6"/>
    <s v="790901"/>
    <d v="1979-09-01T00:00:00"/>
    <s v="محمد "/>
    <n v="37"/>
    <s v="M"/>
    <s v="الفيوم"/>
  </r>
  <r>
    <s v="42774Mahmod sabry abdelasimSabry_abdelasim@yahoo.comاستفسار عن مسار الطرد"/>
    <d v="2017-02-08T00:00:00"/>
    <d v="1899-12-30T02:09:37"/>
    <s v="Mahmod sabry abdelasim"/>
    <s v="Egypt (‫مصر‬‎)"/>
    <s v="Sabry_abdelasim@yahoo.com"/>
    <s v="29706061701299"/>
    <s v="+201027140760"/>
    <s v="استفسار عن مسار الطرد"/>
    <m/>
    <n v="2"/>
    <n v="8"/>
    <n v="2"/>
    <n v="4"/>
    <s v="RX560529522DE"/>
    <s v=""/>
    <s v=""/>
    <s v=""/>
    <s v=""/>
    <s v=""/>
    <s v=""/>
    <s v=""/>
    <x v="5"/>
    <x v="2"/>
    <s v="970606"/>
    <d v="1997-06-06T00:00:00"/>
    <s v="Mahmod "/>
    <n v="19"/>
    <s v="M"/>
    <s v="المنوفية"/>
  </r>
  <r>
    <s v="42775اياتayat_elturky@hotmail.comاستفســار عن خدمــة"/>
    <d v="2017-02-09T00:00:00"/>
    <d v="1899-12-30T11:26:57"/>
    <s v="ايات"/>
    <s v="Egypt (‫مصر‬‎)"/>
    <s v="ayat_elturky@hotmail.com"/>
    <s v="28108158800323"/>
    <s v="1227300506"/>
    <s v="استفســار عن خدمــة"/>
    <m/>
    <n v="2"/>
    <n v="9"/>
    <n v="11"/>
    <n v="5"/>
    <s v=""/>
    <s v=""/>
    <s v=""/>
    <s v=""/>
    <s v=""/>
    <s v=""/>
    <s v=""/>
    <s v=""/>
    <x v="0"/>
    <x v="0"/>
    <s v="810815"/>
    <d v="1981-08-15T00:00:00"/>
    <s v="ايات"/>
    <n v="35"/>
    <s v="F"/>
    <s v="خارج الجمهورية"/>
  </r>
  <r>
    <s v="42777عمرو عبد الجواد محمدamrviber@gmail.comشــكــوى"/>
    <d v="2017-02-11T00:00:00"/>
    <d v="1899-12-30T14:40:47"/>
    <s v="عمرو عبد الجواد محمد"/>
    <s v="Egypt (‫مصر‬‎)"/>
    <s v="amrviber@gmail.com"/>
    <s v="28801020103131"/>
    <s v="201212355548"/>
    <s v="شــكــوى"/>
    <m/>
    <n v="2"/>
    <n v="11"/>
    <n v="14"/>
    <n v="7"/>
    <s v="EX017410424SG"/>
    <s v=""/>
    <s v=""/>
    <s v=""/>
    <s v=""/>
    <s v=""/>
    <s v=""/>
    <s v=""/>
    <x v="49"/>
    <x v="5"/>
    <s v="880102"/>
    <d v="1988-01-02T00:00:00"/>
    <s v="عمرو "/>
    <n v="29"/>
    <s v="M"/>
    <s v="القاهرة"/>
  </r>
  <r>
    <s v="42777عمرو عبد الجواد محمدamrviber@gmail.comاستفسار عن مسار الطرد"/>
    <d v="2017-02-11T00:00:00"/>
    <d v="1899-12-30T14:40:00"/>
    <s v="عمرو عبد الجواد محمد"/>
    <s v="Egypt (‫مصر‬‎)"/>
    <s v="amrviber@gmail.com"/>
    <s v="28801020103131"/>
    <s v="201212355548"/>
    <s v="استفسار عن مسار الطرد"/>
    <m/>
    <n v="2"/>
    <n v="11"/>
    <n v="14"/>
    <n v="7"/>
    <s v="EX017410424SG"/>
    <s v=""/>
    <s v=""/>
    <s v=""/>
    <s v=""/>
    <s v=""/>
    <s v=""/>
    <s v=""/>
    <x v="49"/>
    <x v="5"/>
    <s v="880102"/>
    <d v="1988-01-02T00:00:00"/>
    <s v="عمرو "/>
    <n v="29"/>
    <s v="M"/>
    <s v="القاهرة"/>
  </r>
  <r>
    <s v="42777Fady atefFady.atef.nnn@gmail.comاستفسار عن مسار الطرد"/>
    <d v="2017-02-11T00:00:00"/>
    <d v="1899-12-30T11:28:05"/>
    <s v="Fady atef"/>
    <s v="Egypt (‫مصر‬‎)"/>
    <s v="Fady.atef.nnn@gmail.com"/>
    <s v="29912122500096"/>
    <s v="01022675733"/>
    <s v="استفسار عن مسار الطرد"/>
    <m/>
    <n v="2"/>
    <n v="11"/>
    <n v="11"/>
    <n v="7"/>
    <s v=""/>
    <s v=""/>
    <s v=""/>
    <s v=""/>
    <s v=""/>
    <s v=""/>
    <s v=""/>
    <s v=""/>
    <x v="0"/>
    <x v="0"/>
    <s v="991212"/>
    <d v="1999-12-12T00:00:00"/>
    <s v="Fady "/>
    <n v="17"/>
    <s v="M"/>
    <s v="أسيوط"/>
  </r>
  <r>
    <s v="42777رحاب محمد عبد الله سليمانBirtny_11@hotmail.comاستفســار عن خدمــة"/>
    <d v="2017-02-11T00:00:00"/>
    <d v="1899-12-30T10:24:35"/>
    <s v="رحاب محمد عبد الله سليمان"/>
    <s v="Egypt (‫مصر‬‎)"/>
    <s v="Birtny_11@hotmail.com"/>
    <s v="28607011300429"/>
    <s v="+201022440689"/>
    <s v="استفســار عن خدمــة"/>
    <m/>
    <n v="2"/>
    <n v="11"/>
    <n v="10"/>
    <n v="7"/>
    <s v=""/>
    <s v=""/>
    <s v=""/>
    <s v=""/>
    <s v=""/>
    <s v=""/>
    <s v=""/>
    <s v=""/>
    <x v="0"/>
    <x v="0"/>
    <s v="860701"/>
    <d v="1986-07-01T00:00:00"/>
    <s v="رحاب "/>
    <n v="30"/>
    <s v="F"/>
    <s v="الشرقية"/>
  </r>
  <r>
    <s v="42777ايهاب موسى احمدihab_mosa@yahoo.comاستفسار عن مسار الطرد"/>
    <d v="2017-02-11T00:00:00"/>
    <d v="1899-12-30T10:01:28"/>
    <s v="ايهاب موسى احمد"/>
    <s v="Egypt (‫مصر‬‎)"/>
    <s v="ihab_mosa@yahoo.com"/>
    <s v="27611091201136"/>
    <s v="01006848220"/>
    <s v="استفسار عن مسار الطرد"/>
    <m/>
    <n v="2"/>
    <n v="11"/>
    <n v="10"/>
    <n v="7"/>
    <s v="RM716875377CN"/>
    <s v=""/>
    <s v=""/>
    <s v=""/>
    <s v=""/>
    <s v=""/>
    <s v=""/>
    <s v=""/>
    <x v="45"/>
    <x v="8"/>
    <s v="761109"/>
    <d v="1976-11-09T00:00:00"/>
    <s v="ايهاب "/>
    <n v="40"/>
    <s v="M"/>
    <s v="الدقهلية"/>
  </r>
  <r>
    <s v="42777معتز محمود الجيارmoataz810@gmail.comاستفسار عن مسار الطرد"/>
    <d v="2017-02-11T00:00:00"/>
    <d v="1899-12-30T07:56:44"/>
    <s v="معتز محمود الجيار"/>
    <s v="Egypt (‫مصر‬‎)"/>
    <s v="moataz810@gmail.com"/>
    <s v="29306051700695"/>
    <s v="201289472587"/>
    <s v="استفسار عن مسار الطرد"/>
    <m/>
    <n v="2"/>
    <n v="11"/>
    <n v="7"/>
    <n v="7"/>
    <s v="RR164739857EG"/>
    <s v=""/>
    <s v=""/>
    <s v=""/>
    <s v=""/>
    <s v=""/>
    <s v=""/>
    <s v=""/>
    <x v="1"/>
    <x v="1"/>
    <s v="930605"/>
    <d v="1993-06-05T00:00:00"/>
    <s v="معتز "/>
    <n v="23"/>
    <s v="M"/>
    <s v="المنوفية"/>
  </r>
  <r>
    <s v="42777محمد عبدالجليل سعد عبدالجليل جاويشmgawish97@gmail.comاستفسار عن مسار الطرد"/>
    <d v="2017-02-11T00:00:00"/>
    <d v="1899-12-30T03:13:39"/>
    <s v="محمد عبدالجليل سعد عبدالجليل جاويش"/>
    <s v="Egypt (‫مصر‬‎)"/>
    <s v="mgawish97@gmail.com"/>
    <s v="29712101200298"/>
    <s v="201006684633"/>
    <s v="استفسار عن مسار الطرد"/>
    <m/>
    <n v="2"/>
    <n v="11"/>
    <n v="3"/>
    <n v="7"/>
    <s v="RX561048748DE"/>
    <s v=""/>
    <s v=""/>
    <s v=""/>
    <s v=""/>
    <s v=""/>
    <s v=""/>
    <s v=""/>
    <x v="5"/>
    <x v="2"/>
    <s v="971210"/>
    <d v="1997-12-10T00:00:00"/>
    <s v="محمد "/>
    <n v="19"/>
    <s v="M"/>
    <s v="الدقهلية"/>
  </r>
  <r>
    <s v="42776Heba ibrahimhebas.535@gmail.comاستفسار عن مسار الطرد"/>
    <d v="2017-02-10T00:00:00"/>
    <d v="1899-12-30T23:38:36"/>
    <s v="Heba ibrahim"/>
    <s v="Egypt (‫مصر‬‎)"/>
    <s v="hebas.535@gmail.com"/>
    <s v="84271050669"/>
    <s v="201100403268"/>
    <s v="استفسار عن مسار الطرد"/>
    <m/>
    <n v="2"/>
    <n v="10"/>
    <n v="23"/>
    <n v="6"/>
    <s v="RE462848702SE"/>
    <s v=""/>
    <s v=""/>
    <s v=""/>
    <s v=""/>
    <s v=""/>
    <s v=""/>
    <s v=""/>
    <x v="17"/>
    <x v="17"/>
    <s v=""/>
    <s v=""/>
    <s v="Heba "/>
    <s v=""/>
    <s v="F"/>
    <s v=""/>
  </r>
  <r>
    <s v="42776ربيع حلمى مسعود فرج خيراللهmalkraeahelmi@gmail.comأخـــــرى"/>
    <d v="2017-02-10T00:00:00"/>
    <d v="1899-12-30T22:58:47"/>
    <s v="ربيع حلمى مسعود فرج خيرالله"/>
    <s v="Egypt (‫مصر‬‎)"/>
    <s v="malkraeahelmi@gmail.com"/>
    <s v="28601012115651"/>
    <s v="01220011918"/>
    <s v="أخـــــرى"/>
    <m/>
    <n v="2"/>
    <n v="10"/>
    <n v="22"/>
    <n v="6"/>
    <s v=""/>
    <s v=""/>
    <s v=""/>
    <s v=""/>
    <s v=""/>
    <s v=""/>
    <s v=""/>
    <s v=""/>
    <x v="0"/>
    <x v="0"/>
    <s v="860101"/>
    <d v="1986-01-01T00:00:00"/>
    <s v="ربيع "/>
    <n v="31"/>
    <s v="M"/>
    <s v="الجيزة"/>
  </r>
  <r>
    <s v="42776احمد سماحهahmedsamaha84@gmail.comاستفســار عن خدمــة"/>
    <d v="2017-02-10T00:00:00"/>
    <d v="1899-12-30T21:46:53"/>
    <s v="احمد سماحه"/>
    <s v="Egypt (‫مصر‬‎)"/>
    <s v="ahmedsamaha84@gmail.com"/>
    <s v="28404011707075"/>
    <s v="201009575225"/>
    <s v="استفســار عن خدمــة"/>
    <m/>
    <n v="2"/>
    <n v="10"/>
    <n v="21"/>
    <n v="6"/>
    <s v=""/>
    <s v=""/>
    <s v=""/>
    <s v=""/>
    <s v=""/>
    <s v=""/>
    <s v=""/>
    <s v=""/>
    <x v="0"/>
    <x v="0"/>
    <s v="840401"/>
    <d v="1984-04-01T00:00:00"/>
    <s v="احمد "/>
    <n v="32"/>
    <s v="M"/>
    <s v="المنوفية"/>
  </r>
  <r>
    <s v="42776صلاح عبدالستار محمد الشهاويsalahalshehawy@yahoo.comاستفسار عن مسار الطرد"/>
    <d v="2017-02-10T00:00:00"/>
    <d v="1899-12-30T20:24:19"/>
    <s v="صلاح عبدالستار محمد الشهاوي"/>
    <s v="Egypt (‫مصر‬‎)"/>
    <s v="salahalshehawy@yahoo.com"/>
    <s v="27001181600738"/>
    <s v="00201009356970"/>
    <s v="استفسار عن مسار الطرد"/>
    <m/>
    <n v="2"/>
    <n v="10"/>
    <n v="20"/>
    <n v="6"/>
    <s v="CP370006215AE"/>
    <s v=""/>
    <s v=""/>
    <s v=""/>
    <s v=""/>
    <s v=""/>
    <s v=""/>
    <s v=""/>
    <x v="27"/>
    <x v="26"/>
    <s v="700118"/>
    <d v="1970-01-18T00:00:00"/>
    <s v="صلاح "/>
    <n v="47"/>
    <s v="M"/>
    <s v="الغربية"/>
  </r>
  <r>
    <s v="42776رامي عمرRamyomar2013@gmail.comشــكــوى"/>
    <d v="2017-02-10T00:00:00"/>
    <d v="1899-12-30T16:13:39"/>
    <s v="رامي عمر"/>
    <s v="Egypt (‫مصر‬‎)"/>
    <s v="Ramyomar2013@gmail.com"/>
    <s v="28601200201972"/>
    <s v="0105077220"/>
    <s v="شــكــوى"/>
    <m/>
    <n v="2"/>
    <n v="10"/>
    <n v="16"/>
    <n v="6"/>
    <s v="EE700591868EG"/>
    <s v="EE700592673EG"/>
    <s v="EE700592948EG"/>
    <s v="EE700610862EG"/>
    <s v=""/>
    <s v=""/>
    <s v=""/>
    <s v=""/>
    <x v="4"/>
    <x v="1"/>
    <s v="860120"/>
    <d v="1986-01-20T00:00:00"/>
    <s v="رامي "/>
    <n v="31"/>
    <s v="M"/>
    <s v="الإسكندرية"/>
  </r>
  <r>
    <s v="42776فوزية محمد يوسف شلبى قداحmahmoud.mustafa49@yahoo.comاستفسار عن مسار الطرد"/>
    <d v="2017-02-10T00:00:00"/>
    <d v="1899-12-30T16:00:25"/>
    <s v="فوزية محمد يوسف شلبى قداح"/>
    <s v="Egypt (‫مصر‬‎)"/>
    <s v="mahmoud.mustafa49@yahoo.com"/>
    <s v="26703161202567"/>
    <s v="201091124505"/>
    <s v="استفسار عن مسار الطرد"/>
    <m/>
    <n v="2"/>
    <n v="10"/>
    <n v="16"/>
    <n v="6"/>
    <s v=""/>
    <s v=""/>
    <s v=""/>
    <s v=""/>
    <s v=""/>
    <s v=""/>
    <s v=""/>
    <s v=""/>
    <x v="0"/>
    <x v="0"/>
    <s v="670316"/>
    <d v="1967-03-16T00:00:00"/>
    <s v="فوزية "/>
    <n v="49"/>
    <s v="F"/>
    <s v="الدقهلية"/>
  </r>
  <r>
    <s v="42776مصعب السيد محمد احمد هواشmosab.hawash@yahoo.comأخـــــرى"/>
    <d v="2017-02-10T00:00:00"/>
    <d v="1899-12-30T14:54:17"/>
    <s v="مصعب السيد محمد احمد هواش"/>
    <s v="Egypt (‫مصر‬‎)"/>
    <s v="mosab.hawash@yahoo.com"/>
    <s v="29101130201679"/>
    <s v="01112453254"/>
    <s v="أخـــــرى"/>
    <m/>
    <n v="2"/>
    <n v="10"/>
    <n v="14"/>
    <n v="6"/>
    <s v=""/>
    <s v=""/>
    <s v=""/>
    <s v=""/>
    <s v=""/>
    <s v=""/>
    <s v=""/>
    <s v=""/>
    <x v="0"/>
    <x v="0"/>
    <s v="910113"/>
    <d v="1991-01-13T00:00:00"/>
    <s v="مصعب "/>
    <n v="26"/>
    <s v="M"/>
    <s v="الإسكندرية"/>
  </r>
  <r>
    <s v="42776محمود احمد محمود مدكورMH_MADKOUR@LIVE.COMاستفسار عن مسار الطرد"/>
    <d v="2017-02-10T00:00:00"/>
    <d v="1899-12-30T14:05:31"/>
    <s v="محمود احمد محمود مدكور"/>
    <s v="Saudi Arabia (‫المملكة العربية السعودية‬‎)"/>
    <s v="MH_MADKOUR@LIVE.COM"/>
    <s v="26405160200217"/>
    <s v="00966558650012"/>
    <s v="استفسار عن مسار الطرد"/>
    <m/>
    <n v="2"/>
    <n v="10"/>
    <n v="14"/>
    <n v="6"/>
    <s v="CP003132685EG"/>
    <s v=""/>
    <s v=""/>
    <s v=""/>
    <s v=""/>
    <s v=""/>
    <s v=""/>
    <s v=""/>
    <x v="27"/>
    <x v="1"/>
    <s v="640516"/>
    <d v="1964-05-16T00:00:00"/>
    <s v="محمود "/>
    <n v="52"/>
    <s v="M"/>
    <s v="الإسكندرية"/>
  </r>
  <r>
    <s v="42776احمد فرجPharmadr.a.farag@gmail.comاستفسار عن مسار الطرد"/>
    <d v="2017-02-10T00:00:00"/>
    <d v="1899-12-30T13:56:46"/>
    <s v="احمد فرج"/>
    <s v="Kuwait (‫الكويت‬‎)"/>
    <s v="Pharmadr.a.farag@gmail.com"/>
    <s v="283072903666"/>
    <s v="96565897166"/>
    <s v="استفسار عن مسار الطرد"/>
    <m/>
    <n v="2"/>
    <n v="10"/>
    <n v="13"/>
    <n v="6"/>
    <s v="EE700577177EG"/>
    <s v=""/>
    <s v=""/>
    <s v=""/>
    <s v=""/>
    <s v=""/>
    <s v=""/>
    <s v=""/>
    <x v="4"/>
    <x v="1"/>
    <s v=""/>
    <s v=""/>
    <s v="احمد "/>
    <s v=""/>
    <s v="M"/>
    <s v=""/>
  </r>
  <r>
    <s v="42776مصطفى مجدي عبدالشافي محمدabobody96@gmail.comاستفســار عن خدمــة"/>
    <d v="2017-02-10T00:00:00"/>
    <d v="1899-12-30T11:52:27"/>
    <s v="مصطفى مجدي عبدالشافي محمد"/>
    <s v="Egypt (‫مصر‬‎)"/>
    <s v="abobody96@gmail.com"/>
    <s v="296101601051"/>
    <s v="201155341302"/>
    <s v="استفســار عن خدمــة"/>
    <m/>
    <n v="2"/>
    <n v="10"/>
    <n v="11"/>
    <n v="6"/>
    <s v=""/>
    <s v=""/>
    <s v=""/>
    <s v=""/>
    <s v=""/>
    <s v=""/>
    <s v=""/>
    <s v=""/>
    <x v="0"/>
    <x v="0"/>
    <s v=""/>
    <s v=""/>
    <s v="مصطفى "/>
    <s v=""/>
    <s v="M"/>
    <s v=""/>
  </r>
  <r>
    <s v="42776ياسين عبدالله محمدYassenkarem43@gmail.comاستفسار عن مسار الطرد"/>
    <d v="2017-02-10T00:00:00"/>
    <d v="1899-12-30T08:03:21"/>
    <s v="ياسين عبدالله محمد"/>
    <s v="Egypt (‫مصر‬‎)"/>
    <s v="Yassenkarem43@gmail.com"/>
    <s v="28809111302692"/>
    <s v="2001018782425"/>
    <s v="استفسار عن مسار الطرد"/>
    <m/>
    <n v="2"/>
    <n v="10"/>
    <n v="8"/>
    <n v="6"/>
    <s v="EB021420958BR"/>
    <s v=""/>
    <s v=""/>
    <s v=""/>
    <s v=""/>
    <s v=""/>
    <s v=""/>
    <s v=""/>
    <x v="30"/>
    <x v="28"/>
    <s v="880911"/>
    <d v="1988-09-11T00:00:00"/>
    <s v="ياسين "/>
    <n v="28"/>
    <s v="M"/>
    <s v="الشرقية"/>
  </r>
  <r>
    <s v="42776دنيا اسامه محمد ابراهيم دسوقيb.magdy1968@gmail.comاستفســار عن خدمــة"/>
    <d v="2017-02-10T00:00:00"/>
    <d v="1899-12-30T04:14:15"/>
    <s v="دنيا اسامه محمد ابراهيم دسوقي"/>
    <s v="Egypt (‫مصر‬‎)"/>
    <s v="b.magdy1968@gmail.com"/>
    <s v="٢٩٦٠٥٢٠١٤٠١٤٢٧"/>
    <s v="01127427824"/>
    <s v="استفســار عن خدمــة"/>
    <m/>
    <n v="2"/>
    <n v="10"/>
    <n v="4"/>
    <n v="6"/>
    <s v=""/>
    <s v=""/>
    <s v=""/>
    <s v=""/>
    <s v=""/>
    <s v=""/>
    <s v=""/>
    <s v=""/>
    <x v="0"/>
    <x v="0"/>
    <s v="٩٦٠٥٢٠"/>
    <d v="1996-05-20T00:00:00"/>
    <s v="دنيا "/>
    <n v="20"/>
    <s v="F"/>
    <s v="القليوبية"/>
  </r>
  <r>
    <s v="42776Muhammadmuh.zayed@gmail.comاستفسار عن مسار الطرد"/>
    <d v="2017-02-10T00:00:00"/>
    <d v="1899-12-30T02:37:04"/>
    <s v="Muhammad"/>
    <s v="Egypt (‫مصر‬‎)"/>
    <s v="muh.zayed@gmail.com"/>
    <s v="28903088800473"/>
    <s v="18582621947"/>
    <s v="استفسار عن مسار الطرد"/>
    <m/>
    <n v="2"/>
    <n v="10"/>
    <n v="2"/>
    <n v="6"/>
    <s v="CV047062776US"/>
    <s v=""/>
    <s v=""/>
    <s v=""/>
    <s v=""/>
    <s v=""/>
    <s v=""/>
    <s v=""/>
    <x v="40"/>
    <x v="3"/>
    <s v="890308"/>
    <d v="1989-03-08T00:00:00"/>
    <s v="Muhammad"/>
    <n v="27"/>
    <s v="M"/>
    <s v="خارج الجمهورية"/>
  </r>
  <r>
    <s v="42775Fatma AydinFatmaydin92@hotmail.deاستفسار عن مسار الطرد"/>
    <d v="2017-02-09T00:00:00"/>
    <d v="1899-12-30T23:58:42"/>
    <s v="Fatma Aydin"/>
    <s v="Germany (Deutschland)"/>
    <s v="Fatmaydin92@hotmail.de"/>
    <s v="53840"/>
    <s v="022413010831"/>
    <s v="استفسار عن مسار الطرد"/>
    <m/>
    <n v="2"/>
    <n v="9"/>
    <n v="23"/>
    <n v="5"/>
    <s v="RT898390741DE"/>
    <s v=""/>
    <s v=""/>
    <s v=""/>
    <s v=""/>
    <s v=""/>
    <s v=""/>
    <s v=""/>
    <x v="2"/>
    <x v="2"/>
    <s v=""/>
    <s v=""/>
    <s v="Fatma "/>
    <s v=""/>
    <s v="F"/>
    <s v=""/>
  </r>
  <r>
    <s v="42775اسلام محمد ابراهيمMaher_vip2@yahoo.comشــكــوى"/>
    <d v="2017-02-09T00:00:00"/>
    <d v="1899-12-30T22:12:45"/>
    <s v="اسلام محمد ابراهيم"/>
    <s v="Egypt (‫مصر‬‎)"/>
    <s v="Maher_vip2@yahoo.com"/>
    <s v="29603011405857"/>
    <s v="201122245933"/>
    <s v="شــكــوى"/>
    <m/>
    <n v="2"/>
    <n v="9"/>
    <n v="22"/>
    <n v="5"/>
    <s v=""/>
    <s v=""/>
    <s v=""/>
    <s v=""/>
    <s v=""/>
    <s v=""/>
    <s v=""/>
    <s v=""/>
    <x v="0"/>
    <x v="0"/>
    <s v="960301"/>
    <d v="1996-03-01T00:00:00"/>
    <s v="اسلام "/>
    <n v="20"/>
    <s v="M"/>
    <s v="القليوبية"/>
  </r>
  <r>
    <s v="42775احمدahf733@gmail.comاستفســار عن خدمــة"/>
    <d v="2017-02-09T00:00:00"/>
    <d v="1899-12-30T19:05:15"/>
    <s v="احمد"/>
    <s v="Iraq (‫العراق‬‎)"/>
    <s v="ahf733@gmail.com"/>
    <s v=": 000000000000"/>
    <s v="0000000"/>
    <s v="استفســار عن خدمــة"/>
    <m/>
    <n v="2"/>
    <n v="9"/>
    <n v="19"/>
    <n v="5"/>
    <s v=""/>
    <s v=""/>
    <s v=""/>
    <s v=""/>
    <s v=""/>
    <s v=""/>
    <s v=""/>
    <s v=""/>
    <x v="0"/>
    <x v="0"/>
    <s v=" 00000"/>
    <s v=""/>
    <s v="احمد"/>
    <s v=""/>
    <s v="F"/>
    <s v=""/>
  </r>
  <r>
    <s v="42775ممدوح صابر أحمد منصورdr_mamdouh_saber@hotmail.comاستفســار عن خدمــة"/>
    <d v="2017-02-09T00:00:00"/>
    <d v="1899-12-30T18:42:01"/>
    <s v="ممدوح صابر أحمد منصور"/>
    <s v="Egypt (‫مصر‬‎)"/>
    <s v="dr_mamdouh_saber@hotmail.com"/>
    <s v="٢٥٨٠٢٠٥٢٤٠٠٠٥١"/>
    <s v="00966501450842"/>
    <s v="استفســار عن خدمــة"/>
    <m/>
    <n v="2"/>
    <n v="9"/>
    <n v="18"/>
    <n v="5"/>
    <s v="EE700658088EG"/>
    <s v=""/>
    <s v=""/>
    <s v=""/>
    <s v=""/>
    <s v=""/>
    <s v=""/>
    <s v=""/>
    <x v="4"/>
    <x v="1"/>
    <s v="٥٨٠٢٠٥"/>
    <d v="1958-02-05T00:00:00"/>
    <s v="ممدوح "/>
    <n v="59"/>
    <s v="M"/>
    <s v="المنيا"/>
  </r>
  <r>
    <s v="42775mohamed ibrahimmibrahim000003@hotmail.comاستفسار عن مسار الطرد"/>
    <d v="2017-02-09T00:00:00"/>
    <d v="1899-12-30T12:21:52"/>
    <s v="mohamed ibrahim"/>
    <s v="Egypt (‫مصر‬‎)"/>
    <s v="mibrahim000003@hotmail.com"/>
    <s v="28612030103657"/>
    <s v="0100165484"/>
    <s v="استفسار عن مسار الطرد"/>
    <m/>
    <n v="2"/>
    <n v="9"/>
    <n v="12"/>
    <n v="5"/>
    <s v="EC813742683US"/>
    <s v=""/>
    <s v=""/>
    <s v=""/>
    <s v=""/>
    <s v=""/>
    <s v=""/>
    <s v=""/>
    <x v="36"/>
    <x v="3"/>
    <s v="861203"/>
    <d v="1986-12-03T00:00:00"/>
    <s v="mohamed "/>
    <n v="30"/>
    <s v="M"/>
    <s v="القاهرة"/>
  </r>
  <r>
    <s v="42775سلمى خليل ابراهيمsalmakhalil.sk@gmail.comاستفسار عن مسار الطرد"/>
    <d v="2017-02-09T00:00:00"/>
    <d v="1899-12-30T13:44:05"/>
    <s v="سلمى خليل ابراهيم"/>
    <s v="Egypt (‫مصر‬‎)"/>
    <s v="salmakhalil.sk@gmail.com"/>
    <s v="28305260201264"/>
    <s v="201118699968"/>
    <s v="استفسار عن مسار الطرد"/>
    <m/>
    <n v="2"/>
    <n v="9"/>
    <n v="13"/>
    <n v="5"/>
    <s v="EE700608651EG"/>
    <s v=""/>
    <s v=""/>
    <s v=""/>
    <s v=""/>
    <s v=""/>
    <s v=""/>
    <s v=""/>
    <x v="4"/>
    <x v="1"/>
    <s v="830526"/>
    <d v="1983-05-26T00:00:00"/>
    <s v="سلمى "/>
    <n v="33"/>
    <s v="F"/>
    <s v="الإسكندرية"/>
  </r>
  <r>
    <s v="42775أحمد حسين على نور الدينahmd.noreldein@gmail.comاستفســار عن خدمــة"/>
    <d v="2017-02-09T00:00:00"/>
    <d v="1899-12-30T13:43:21"/>
    <s v="أحمد حسين على نور الدين"/>
    <s v="Egypt (‫مصر‬‎)"/>
    <s v="ahmd.noreldein@gmail.com"/>
    <s v="2830419010389"/>
    <s v="201067181184"/>
    <s v="استفســار عن خدمــة"/>
    <m/>
    <n v="2"/>
    <n v="9"/>
    <n v="13"/>
    <n v="5"/>
    <s v=""/>
    <s v=""/>
    <s v=""/>
    <s v=""/>
    <s v=""/>
    <s v=""/>
    <s v=""/>
    <s v=""/>
    <x v="0"/>
    <x v="0"/>
    <s v=""/>
    <s v=""/>
    <s v="أحمد "/>
    <s v=""/>
    <s v="M"/>
    <s v=""/>
  </r>
  <r>
    <s v="42775احمد محمدahmedelgamal744@gmail.comاستفسار عن مسار الطرد"/>
    <d v="2017-02-09T00:00:00"/>
    <d v="1899-12-30T13:34:43"/>
    <s v="احمد محمد"/>
    <s v="Egypt (‫مصر‬‎)"/>
    <s v="ahmedelgamal744@gmail.com"/>
    <s v="29503011214518"/>
    <s v="201152970899"/>
    <s v="استفسار عن مسار الطرد"/>
    <m/>
    <n v="2"/>
    <n v="9"/>
    <n v="13"/>
    <n v="5"/>
    <s v="RY562063344DE"/>
    <s v=""/>
    <s v=""/>
    <s v=""/>
    <s v=""/>
    <s v=""/>
    <s v=""/>
    <s v=""/>
    <x v="6"/>
    <x v="2"/>
    <s v="950301"/>
    <d v="1995-03-01T00:00:00"/>
    <s v="احمد "/>
    <n v="21"/>
    <s v="M"/>
    <s v="الدقهلية"/>
  </r>
  <r>
    <s v="42775أحمد محمدahmedelgamal743@gmail.comاستفسار عن مسار الطرد"/>
    <d v="2017-02-09T00:00:00"/>
    <d v="1899-12-30T13:32:48"/>
    <s v="أحمد محمد"/>
    <s v="Egypt (‫مصر‬‎)"/>
    <s v="ahmedelgamal743@gmail.com"/>
    <s v="29503011214518"/>
    <s v="20101179027"/>
    <s v="استفسار عن مسار الطرد"/>
    <m/>
    <n v="2"/>
    <n v="9"/>
    <n v="13"/>
    <n v="5"/>
    <s v="RY562063344DE"/>
    <s v=""/>
    <s v=""/>
    <s v=""/>
    <s v=""/>
    <s v=""/>
    <s v=""/>
    <s v=""/>
    <x v="6"/>
    <x v="2"/>
    <s v="950301"/>
    <d v="1995-03-01T00:00:00"/>
    <s v="أحمد "/>
    <n v="21"/>
    <s v="M"/>
    <s v="الدقهلية"/>
  </r>
  <r>
    <s v="42775مجدي حيدرmagdyhaidar@gmail.comاستفسار عن مسار الطرد"/>
    <d v="2017-02-09T00:00:00"/>
    <d v="1899-12-30T12:49:28"/>
    <s v="مجدي حيدر"/>
    <s v="Saudi Arabia (‫المملكة العربية السعودية‬‎)"/>
    <s v="magdyhaidar@gmail.com"/>
    <s v=": A14121018"/>
    <s v="+966598720547"/>
    <s v="استفسار عن مسار الطرد"/>
    <m/>
    <n v="2"/>
    <n v="9"/>
    <n v="12"/>
    <n v="5"/>
    <s v="EE056014941SA"/>
    <s v=""/>
    <s v=""/>
    <s v=""/>
    <s v=""/>
    <s v=""/>
    <s v=""/>
    <s v=""/>
    <x v="4"/>
    <x v="4"/>
    <s v=""/>
    <s v=""/>
    <s v="مجدي "/>
    <s v=""/>
    <s v="M"/>
    <s v=""/>
  </r>
  <r>
    <s v="42775حسين شعبانhshabaan2014@gmail.comاستفســار فنـى"/>
    <d v="2017-02-09T00:00:00"/>
    <d v="1899-12-30T14:05:41"/>
    <s v="حسين شعبان"/>
    <s v="Egypt (‫مصر‬‎)"/>
    <s v="hshabaan2014@gmail.com"/>
    <s v="27505041202196"/>
    <s v="01005744482"/>
    <s v="استفســار فنـى"/>
    <m/>
    <n v="2"/>
    <n v="9"/>
    <n v="14"/>
    <n v="5"/>
    <s v=""/>
    <s v=""/>
    <s v=""/>
    <s v=""/>
    <s v=""/>
    <s v=""/>
    <s v=""/>
    <s v=""/>
    <x v="0"/>
    <x v="0"/>
    <s v="750504"/>
    <d v="1975-05-04T00:00:00"/>
    <s v="حسين "/>
    <n v="41"/>
    <s v="M"/>
    <s v="الدقهلية"/>
  </r>
  <r>
    <s v="42775اشرف شعبان عبد الحافظyaseragman@yahoo.comاستفسار عن مسار الطرد"/>
    <d v="2017-02-09T00:00:00"/>
    <d v="1899-12-30T16:58:52"/>
    <s v="اشرف شعبان عبد الحافظ"/>
    <s v="Egypt (‫مصر‬‎)"/>
    <s v="yaseragman@yahoo.com"/>
    <s v="26205070200715"/>
    <s v="01275920290"/>
    <s v="استفسار عن مسار الطرد"/>
    <m/>
    <n v="2"/>
    <n v="9"/>
    <n v="16"/>
    <n v="5"/>
    <s v="CP312143441CN"/>
    <s v=""/>
    <s v=""/>
    <s v=""/>
    <s v=""/>
    <s v=""/>
    <s v=""/>
    <s v=""/>
    <x v="27"/>
    <x v="8"/>
    <s v="620507"/>
    <d v="1962-05-07T00:00:00"/>
    <s v="اشرف "/>
    <n v="54"/>
    <s v="M"/>
    <s v="الإسكندرية"/>
  </r>
  <r>
    <s v="42775HATIMhatim.abdelraouf@gmail.comاستفسار عن مسار الطرد"/>
    <d v="2017-02-09T00:00:00"/>
    <d v="1899-12-30T16:52:55"/>
    <s v="HATIM"/>
    <s v="Spain (España)"/>
    <s v="hatim.abdelraouf@gmail.com"/>
    <s v=": A08022562"/>
    <s v="0034632534252"/>
    <s v="استفسار عن مسار الطرد"/>
    <m/>
    <n v="2"/>
    <n v="9"/>
    <n v="16"/>
    <n v="5"/>
    <s v="EE700625915EG"/>
    <s v=""/>
    <s v=""/>
    <s v=""/>
    <s v=""/>
    <s v=""/>
    <s v=""/>
    <s v=""/>
    <x v="4"/>
    <x v="1"/>
    <s v=""/>
    <s v=""/>
    <s v="HATIM"/>
    <s v=""/>
    <s v="M"/>
    <s v=""/>
  </r>
  <r>
    <s v="42775ايمانimanenup@gmail.comاستفســار عن خدمــة"/>
    <d v="2017-02-09T00:00:00"/>
    <d v="1899-12-30T16:31:05"/>
    <s v="ايمان"/>
    <s v="Egypt (‫مصر‬‎)"/>
    <s v="imanenup@gmail.com"/>
    <s v="29510291400881"/>
    <s v="01154052227"/>
    <s v="استفســار عن خدمــة"/>
    <m/>
    <n v="2"/>
    <n v="9"/>
    <n v="16"/>
    <n v="5"/>
    <s v=""/>
    <s v=""/>
    <s v=""/>
    <s v=""/>
    <s v=""/>
    <s v=""/>
    <s v=""/>
    <s v=""/>
    <x v="0"/>
    <x v="0"/>
    <s v="951029"/>
    <d v="1995-10-29T00:00:00"/>
    <s v="ايمان"/>
    <n v="21"/>
    <s v="F"/>
    <s v="القليوبية"/>
  </r>
  <r>
    <s v="42775صلاح عبدالستار محمد الشهاويsalahalshehawy@yahoo.comاستفسار عن مسار الطرد"/>
    <d v="2017-02-09T00:00:00"/>
    <d v="1899-12-30T15:22:39"/>
    <s v="صلاح عبدالستار محمد الشهاوي"/>
    <s v="Egypt (‫مصر‬‎)"/>
    <s v="salahalshehawy@yahoo.com"/>
    <s v="27001181600738"/>
    <s v="00201009356970"/>
    <s v="استفسار عن مسار الطرد"/>
    <m/>
    <n v="2"/>
    <n v="9"/>
    <n v="15"/>
    <n v="5"/>
    <s v="CP370006215AE"/>
    <s v=""/>
    <s v=""/>
    <s v=""/>
    <s v=""/>
    <s v=""/>
    <s v=""/>
    <s v=""/>
    <x v="27"/>
    <x v="26"/>
    <s v="700118"/>
    <d v="1970-01-18T00:00:00"/>
    <s v="صلاح "/>
    <n v="47"/>
    <s v="M"/>
    <s v="الغربية"/>
  </r>
  <r>
    <s v="42775ممدوح صابر احمد منصورdr_mamdouh_saber@hotmail.comاستفسار عن مسار الطرد"/>
    <d v="2017-02-09T00:00:00"/>
    <d v="1899-12-30T14:23:59"/>
    <s v="ممدوح صابر احمد منصور"/>
    <s v="Egypt (‫مصر‬‎)"/>
    <s v="dr_mamdouh_saber@hotmail.com"/>
    <s v="٢٥٨٠٢٠٥٢٤٠٠٠٥١"/>
    <s v="00966501450842"/>
    <s v="استفسار عن مسار الطرد"/>
    <m/>
    <n v="2"/>
    <n v="9"/>
    <n v="14"/>
    <n v="5"/>
    <s v=""/>
    <s v=""/>
    <s v=""/>
    <s v=""/>
    <s v=""/>
    <s v=""/>
    <s v=""/>
    <s v=""/>
    <x v="0"/>
    <x v="0"/>
    <s v="٥٨٠٢٠٥"/>
    <d v="1958-02-05T00:00:00"/>
    <s v="ممدوح "/>
    <n v="59"/>
    <s v="M"/>
    <s v="المنيا"/>
  </r>
  <r>
    <s v="42777مرفت  يحي سليمmervatyahya@gmail.comأخـــــرى"/>
    <d v="2017-02-11T00:00:00"/>
    <d v="1899-12-30T23:51:02"/>
    <s v="مرفت  يحي سليم"/>
    <s v="Egypt (‫مصر‬‎)"/>
    <s v="mervatyahya@gmail.com"/>
    <s v="28111150104027"/>
    <s v="02111494434040"/>
    <s v="أخـــــرى"/>
    <m/>
    <n v="2"/>
    <n v="11"/>
    <n v="23"/>
    <n v="7"/>
    <s v=""/>
    <s v=""/>
    <s v=""/>
    <s v=""/>
    <s v=""/>
    <s v=""/>
    <s v=""/>
    <s v=""/>
    <x v="0"/>
    <x v="0"/>
    <s v="811115"/>
    <d v="1981-11-15T00:00:00"/>
    <s v="مرفت  "/>
    <n v="35"/>
    <s v="F"/>
    <s v="القاهرة"/>
  </r>
  <r>
    <s v="42777حنان عبد القادر محمد عفيفيarchaeologylover2@gmail.comشــكــوى"/>
    <d v="2017-02-11T00:00:00"/>
    <d v="1899-12-30T21:32:56"/>
    <s v="حنان عبد القادر محمد عفيفي"/>
    <s v="Egypt (‫مصر‬‎)"/>
    <s v="archaeologylover2@gmail.com"/>
    <s v="26010150200729"/>
    <s v="01091277329"/>
    <s v="شــكــوى"/>
    <m/>
    <n v="2"/>
    <n v="11"/>
    <n v="21"/>
    <n v="7"/>
    <s v="EE004902147EG"/>
    <s v=""/>
    <s v=""/>
    <s v=""/>
    <s v=""/>
    <s v=""/>
    <s v=""/>
    <s v=""/>
    <x v="4"/>
    <x v="1"/>
    <s v="601015"/>
    <d v="1960-10-15T00:00:00"/>
    <s v="حنان "/>
    <n v="56"/>
    <s v="F"/>
    <s v="الإسكندرية"/>
  </r>
  <r>
    <s v="42777محمد ابراهيمMibrahim000003@yahoo.comاستفسار عن مسار الطرد"/>
    <d v="2017-02-11T00:00:00"/>
    <d v="1899-12-30T20:29:05"/>
    <s v="محمد ابراهيم"/>
    <s v="Egypt (‫مصر‬‎)"/>
    <s v="Mibrahim000003@yahoo.com"/>
    <s v="28612030103639"/>
    <s v="01123028320"/>
    <s v="استفسار عن مسار الطرد"/>
    <m/>
    <n v="2"/>
    <n v="11"/>
    <n v="20"/>
    <n v="7"/>
    <s v=""/>
    <s v=""/>
    <s v=""/>
    <s v=""/>
    <s v=""/>
    <s v=""/>
    <s v=""/>
    <s v=""/>
    <x v="0"/>
    <x v="0"/>
    <s v="861203"/>
    <d v="1986-12-03T00:00:00"/>
    <s v="محمد "/>
    <n v="30"/>
    <s v="M"/>
    <s v="القاهرة"/>
  </r>
  <r>
    <s v="42777عمرو عصمت عليProf.amr@hotmail.comشــكــوى"/>
    <d v="2017-02-11T00:00:00"/>
    <d v="1899-12-30T20:27:38"/>
    <s v="عمرو عصمت علي"/>
    <s v="Egypt (‫مصر‬‎)"/>
    <s v="Prof.amr@hotmail.com"/>
    <s v="2501352"/>
    <s v="00201004689543"/>
    <s v="شــكــوى"/>
    <m/>
    <n v="2"/>
    <n v="11"/>
    <n v="20"/>
    <n v="7"/>
    <s v=""/>
    <s v=""/>
    <s v=""/>
    <s v=""/>
    <s v=""/>
    <s v=""/>
    <s v=""/>
    <s v=""/>
    <x v="0"/>
    <x v="0"/>
    <s v=""/>
    <s v=""/>
    <s v="عمرو "/>
    <s v=""/>
    <s v="M"/>
    <s v=""/>
  </r>
  <r>
    <s v="42777طاهر بوبكرstar.marisco@gmail.comاستفسار عن مسار الطرد"/>
    <d v="2017-02-11T00:00:00"/>
    <d v="1899-12-30T19:01:49"/>
    <s v="طاهر بوبكر"/>
    <s v="Tunisia"/>
    <s v="star.marisco@gmail.com"/>
    <s v="08667399"/>
    <s v="0021698364614"/>
    <s v="استفسار عن مسار الطرد"/>
    <m/>
    <n v="2"/>
    <n v="11"/>
    <n v="19"/>
    <n v="7"/>
    <s v="EE700570001EG"/>
    <s v=""/>
    <s v=""/>
    <s v=""/>
    <s v=""/>
    <s v=""/>
    <s v=""/>
    <s v=""/>
    <x v="4"/>
    <x v="1"/>
    <s v=""/>
    <s v=""/>
    <s v="طاهر "/>
    <s v=""/>
    <s v="M"/>
    <s v=""/>
  </r>
  <r>
    <s v="42778عبد الفتاح محمد عبد الفتاح عبد العزيز النجا3abdoelnagar@gmail.comاستفســار عن خدمــة"/>
    <d v="2017-02-12T00:00:00"/>
    <d v="1899-12-30T13:35:36"/>
    <s v="عبد الفتاح محمد عبد الفتاح عبد العزيز النجا"/>
    <s v="Egypt (‫مصر‬‎)"/>
    <s v="3abdoelnagar@gmail.com"/>
    <s v="29411211801416"/>
    <s v="01206097606"/>
    <s v="استفســار عن خدمــة"/>
    <m/>
    <n v="2"/>
    <n v="12"/>
    <n v="13"/>
    <n v="1"/>
    <s v=""/>
    <s v=""/>
    <s v=""/>
    <s v=""/>
    <s v=""/>
    <s v=""/>
    <s v=""/>
    <s v=""/>
    <x v="0"/>
    <x v="0"/>
    <s v="941121"/>
    <d v="1994-11-21T00:00:00"/>
    <s v="عبد "/>
    <n v="22"/>
    <s v="M"/>
    <s v="البحيرة"/>
  </r>
  <r>
    <s v="42778محمد عبد الواحدmww05325@gmail.comاستفسار عن مسار الطرد"/>
    <d v="2017-02-12T00:00:00"/>
    <d v="1899-12-30T12:48:07"/>
    <s v="محمد عبد الواحد"/>
    <s v="Egypt (‫مصر‬‎)"/>
    <s v="mww05325@gmail.com"/>
    <s v="29706011207099"/>
    <s v="01028672672"/>
    <s v="استفسار عن مسار الطرد"/>
    <m/>
    <n v="2"/>
    <n v="12"/>
    <n v="12"/>
    <n v="1"/>
    <s v="RX560944978DE"/>
    <s v=""/>
    <s v=""/>
    <s v=""/>
    <s v=""/>
    <s v=""/>
    <s v=""/>
    <s v=""/>
    <x v="5"/>
    <x v="2"/>
    <s v="970601"/>
    <d v="1997-06-01T00:00:00"/>
    <s v="محمد "/>
    <n v="19"/>
    <s v="M"/>
    <s v="الدقهلية"/>
  </r>
  <r>
    <s v="42778محمد أمينaboelela2000@yahoo.comاستفســار عن خدمــة"/>
    <d v="2017-02-12T00:00:00"/>
    <d v="1899-12-30T12:44:28"/>
    <s v="محمد أمين"/>
    <s v="Egypt (‫مصر‬‎)"/>
    <s v="aboelela2000@yahoo.com"/>
    <s v="27904070101813"/>
    <s v="01224620533"/>
    <s v="استفســار عن خدمــة"/>
    <m/>
    <n v="2"/>
    <n v="12"/>
    <n v="12"/>
    <n v="1"/>
    <s v=""/>
    <s v=""/>
    <s v=""/>
    <s v=""/>
    <s v=""/>
    <s v=""/>
    <s v=""/>
    <s v=""/>
    <x v="0"/>
    <x v="0"/>
    <s v="790407"/>
    <d v="1979-04-07T00:00:00"/>
    <s v="محمد "/>
    <n v="37"/>
    <s v="M"/>
    <s v="القاهرة"/>
  </r>
  <r>
    <s v="42778محمد جابر توفيق محمدmtwfik99@gmail.comشــكــوى"/>
    <d v="2017-02-12T00:00:00"/>
    <d v="1899-12-30T12:31:55"/>
    <s v="محمد جابر توفيق محمد"/>
    <s v="Egypt (‫مصر‬‎)"/>
    <s v="mtwfik99@gmail.com"/>
    <s v="27910021900476"/>
    <s v="00201287705557"/>
    <s v="شــكــوى"/>
    <m/>
    <n v="2"/>
    <n v="12"/>
    <n v="12"/>
    <n v="1"/>
    <s v=""/>
    <s v=""/>
    <s v=""/>
    <s v=""/>
    <s v=""/>
    <s v=""/>
    <s v=""/>
    <s v=""/>
    <x v="0"/>
    <x v="0"/>
    <s v="791002"/>
    <d v="1979-10-02T00:00:00"/>
    <s v="محمد "/>
    <n v="37"/>
    <s v="M"/>
    <s v="الإسماعيلية"/>
  </r>
  <r>
    <s v="42778هند السباعىhendelsebaee@yahoo.com استفسار عن مسار الطرد"/>
    <d v="2017-02-12T00:00:00"/>
    <d v="1899-12-30T12:29:46"/>
    <s v="هند السباعى"/>
    <s v="Egypt (‫مصر‬‎)"/>
    <s v="hendelsebaee@yahoo.com "/>
    <s v="28008110200362"/>
    <s v="201091000871"/>
    <s v="استفسار عن مسار الطرد"/>
    <m/>
    <n v="2"/>
    <n v="12"/>
    <n v="12"/>
    <n v="1"/>
    <s v="EE004902734EG"/>
    <s v=""/>
    <s v=""/>
    <s v=""/>
    <s v=""/>
    <s v=""/>
    <s v=""/>
    <s v=""/>
    <x v="4"/>
    <x v="1"/>
    <s v="800811"/>
    <d v="1980-08-11T00:00:00"/>
    <s v="هند "/>
    <n v="36"/>
    <s v="F"/>
    <s v="الإسكندرية"/>
  </r>
  <r>
    <s v="42778احمد محمودskywalkerprog@gmail.comشــكــوى"/>
    <d v="2017-02-12T00:00:00"/>
    <d v="1899-12-30T12:28:35"/>
    <s v="احمد محمود"/>
    <s v="Egypt (‫مصر‬‎)"/>
    <s v="skywalkerprog@gmail.com"/>
    <s v="6564129426121"/>
    <s v="201153289353"/>
    <s v="شــكــوى"/>
    <m/>
    <n v="2"/>
    <n v="12"/>
    <n v="12"/>
    <n v="1"/>
    <s v=""/>
    <s v=""/>
    <s v=""/>
    <s v=""/>
    <s v=""/>
    <s v=""/>
    <s v=""/>
    <s v=""/>
    <x v="0"/>
    <x v="0"/>
    <s v=""/>
    <s v=""/>
    <s v="احمد "/>
    <s v=""/>
    <s v="M"/>
    <s v=""/>
  </r>
  <r>
    <s v="42778هند السباعىhendelsebaee@gmail.com استفسار عن مسار الطرد"/>
    <d v="2017-02-12T00:00:00"/>
    <d v="1899-12-30T12:20:35"/>
    <s v="هند السباعى"/>
    <s v="Egypt (‫مصر‬‎)"/>
    <s v="hendelsebaee@gmail.com "/>
    <s v="28008110200362"/>
    <s v="201091000871"/>
    <s v="استفسار عن مسار الطرد"/>
    <m/>
    <n v="2"/>
    <n v="12"/>
    <n v="12"/>
    <n v="1"/>
    <s v="EE004902734EG"/>
    <s v=""/>
    <s v=""/>
    <s v=""/>
    <s v=""/>
    <s v=""/>
    <s v=""/>
    <s v=""/>
    <x v="4"/>
    <x v="1"/>
    <s v="800811"/>
    <d v="1980-08-11T00:00:00"/>
    <s v="هند "/>
    <n v="36"/>
    <s v="F"/>
    <s v="الإسكندرية"/>
  </r>
  <r>
    <s v="42778شركة ديو بوينت للهندسه والمقاولاتdewpointeg@yahoo.comاستفسار عن مسار الطرد"/>
    <d v="2017-02-12T00:00:00"/>
    <d v="1899-12-30T12:18:48"/>
    <s v="شركة ديو بوينت للهندسه والمقاولات"/>
    <s v="Egypt (‫مصر‬‎)"/>
    <s v="dewpointeg@yahoo.com"/>
    <s v="28202060102837"/>
    <s v="20227135371"/>
    <s v="استفسار عن مسار الطرد"/>
    <m/>
    <n v="2"/>
    <n v="12"/>
    <n v="12"/>
    <n v="1"/>
    <s v="EE700635277Eg"/>
    <s v=""/>
    <s v=""/>
    <s v=""/>
    <s v=""/>
    <s v=""/>
    <s v=""/>
    <s v=""/>
    <x v="4"/>
    <x v="1"/>
    <s v="820206"/>
    <d v="1982-02-06T00:00:00"/>
    <s v="شركة "/>
    <n v="35"/>
    <s v="M"/>
    <s v="القاهرة"/>
  </r>
  <r>
    <s v="42778Hesham Husseinhesham.hussein@gmail.comاستفسار عن مسار الطرد"/>
    <d v="2017-02-12T00:00:00"/>
    <d v="1899-12-30T12:17:09"/>
    <s v="Hesham Hussein"/>
    <s v="Egypt (‫مصر‬‎)"/>
    <s v="hesham.hussein@gmail.com"/>
    <s v="28004211600218"/>
    <s v="201007000971"/>
    <s v="استفسار عن مسار الطرد"/>
    <m/>
    <n v="2"/>
    <n v="12"/>
    <n v="12"/>
    <n v="1"/>
    <s v="CH006002659DE"/>
    <s v=""/>
    <s v=""/>
    <s v=""/>
    <s v=""/>
    <s v=""/>
    <s v=""/>
    <s v=""/>
    <x v="47"/>
    <x v="2"/>
    <s v="800421"/>
    <d v="1980-04-21T00:00:00"/>
    <s v="Hesham "/>
    <n v="36"/>
    <s v="M"/>
    <s v="الغربية"/>
  </r>
  <r>
    <s v="42778احمد موافيmovy4ever@yahoo.comاستفسار عن مسار الطرد"/>
    <d v="2017-02-12T00:00:00"/>
    <d v="1899-12-30T12:16:34"/>
    <s v="احمد موافي"/>
    <s v="Egypt (‫مصر‬‎)"/>
    <s v="movy4ever@yahoo.com"/>
    <s v="27801010102213"/>
    <s v="01066323226"/>
    <s v="استفسار عن مسار الطرد"/>
    <m/>
    <n v="2"/>
    <n v="12"/>
    <n v="12"/>
    <n v="1"/>
    <s v=""/>
    <s v=""/>
    <s v=""/>
    <s v=""/>
    <s v=""/>
    <s v=""/>
    <s v=""/>
    <s v=""/>
    <x v="0"/>
    <x v="0"/>
    <s v="780101"/>
    <d v="1978-01-01T00:00:00"/>
    <s v="احمد "/>
    <n v="39"/>
    <s v="M"/>
    <s v="القاهرة"/>
  </r>
  <r>
    <s v="42778مايكل ممدوح سعدmicola3112002@yahoo.comاستفسار عن مسار الطرد"/>
    <d v="2017-02-12T00:00:00"/>
    <d v="1899-12-30T11:47:38"/>
    <s v="مايكل ممدوح سعد"/>
    <s v="Egypt (‫مصر‬‎)"/>
    <s v="micola3112002@yahoo.com"/>
    <s v="28507012706491"/>
    <s v="0201227194623"/>
    <s v="استفسار عن مسار الطرد"/>
    <m/>
    <n v="2"/>
    <n v="12"/>
    <n v="11"/>
    <n v="1"/>
    <s v="LJ924690429US"/>
    <s v=""/>
    <s v=""/>
    <s v=""/>
    <s v=""/>
    <s v=""/>
    <s v=""/>
    <s v=""/>
    <x v="57"/>
    <x v="3"/>
    <s v="850701"/>
    <d v="1985-07-01T00:00:00"/>
    <s v="مايكل "/>
    <n v="31"/>
    <s v="M"/>
    <s v="قنا"/>
  </r>
  <r>
    <s v="42778سيد عبدالرحمن فهمىsayed_77fahmy@yahoo.comاستفســار فنـى"/>
    <d v="2017-02-12T00:00:00"/>
    <d v="1899-12-30T11:43:43"/>
    <s v="سيد عبدالرحمن فهمى"/>
    <s v="Egypt (‫مصر‬‎)"/>
    <s v="sayed_77fahmy@yahoo.com"/>
    <s v="27706022501676"/>
    <s v="201140054162"/>
    <s v="استفســار فنـى"/>
    <m/>
    <n v="2"/>
    <n v="12"/>
    <n v="11"/>
    <n v="1"/>
    <s v=""/>
    <s v=""/>
    <s v=""/>
    <s v=""/>
    <s v=""/>
    <s v=""/>
    <s v=""/>
    <s v=""/>
    <x v="0"/>
    <x v="0"/>
    <s v="770602"/>
    <d v="1977-06-02T00:00:00"/>
    <s v="سيد "/>
    <n v="39"/>
    <s v="M"/>
    <s v="أسيوط"/>
  </r>
  <r>
    <s v="42778دعاء عبدالله جودة متوليgitaralcjn@yahoo.comشــكــوى"/>
    <d v="2017-02-12T00:00:00"/>
    <d v="1899-12-30T11:43:08"/>
    <s v="دعاء عبدالله جودة متولي"/>
    <s v="Egypt (‫مصر‬‎)"/>
    <s v="gitaralcjn@yahoo.com"/>
    <s v="28803101301363"/>
    <s v="01061247453"/>
    <s v="شــكــوى"/>
    <m/>
    <n v="2"/>
    <n v="12"/>
    <n v="11"/>
    <n v="1"/>
    <s v=""/>
    <s v=""/>
    <s v=""/>
    <s v=""/>
    <s v=""/>
    <s v=""/>
    <s v=""/>
    <s v=""/>
    <x v="0"/>
    <x v="0"/>
    <s v="880310"/>
    <d v="1988-03-10T00:00:00"/>
    <s v="دعاء "/>
    <n v="28"/>
    <s v="F"/>
    <s v="الشرقية"/>
  </r>
  <r>
    <s v="42778nadia nagyn.ramy_2004@hotmail.comاستفسار عن مسار الطرد"/>
    <d v="2017-02-12T00:00:00"/>
    <d v="1899-12-30T11:13:47"/>
    <s v="nadia nagy"/>
    <s v="Egypt (‫مصر‬‎)"/>
    <s v="n.ramy_2004@hotmail.com"/>
    <s v="25801260100103"/>
    <s v="201224128501"/>
    <s v="استفسار عن مسار الطرد"/>
    <m/>
    <n v="2"/>
    <n v="12"/>
    <n v="11"/>
    <n v="1"/>
    <s v="RB059001187US"/>
    <s v=""/>
    <s v=""/>
    <s v=""/>
    <s v=""/>
    <s v=""/>
    <s v=""/>
    <s v=""/>
    <x v="7"/>
    <x v="3"/>
    <s v="580126"/>
    <d v="1958-01-26T00:00:00"/>
    <s v="nadia "/>
    <n v="59"/>
    <s v="F"/>
    <s v="القاهرة"/>
  </r>
  <r>
    <s v="42778userbluestars@mail.comاستفسار عن مسار الطرد"/>
    <d v="2017-02-12T00:00:00"/>
    <d v="1899-12-30T11:02:26"/>
    <s v="user"/>
    <s v="Egypt (‫مصر‬‎)"/>
    <s v="bluestars@mail.com"/>
    <s v="0"/>
    <s v="0"/>
    <s v="استفسار عن مسار الطرد"/>
    <m/>
    <n v="2"/>
    <n v="12"/>
    <n v="11"/>
    <n v="1"/>
    <s v="RS912472041CH"/>
    <s v=""/>
    <s v=""/>
    <s v=""/>
    <s v=""/>
    <s v=""/>
    <s v=""/>
    <s v=""/>
    <x v="12"/>
    <x v="23"/>
    <s v=""/>
    <s v=""/>
    <s v="user"/>
    <s v=""/>
    <s v="X"/>
    <s v=""/>
  </r>
  <r>
    <s v="42778khaled azabkhaledazab2020@gmail.comاستفسار عن مسار الطرد"/>
    <d v="2017-02-12T00:00:00"/>
    <d v="1899-12-30T09:15:34"/>
    <s v="khaled azab"/>
    <s v="Egypt (‫مصر‬‎)"/>
    <s v="khaledazab2020@gmail.com"/>
    <s v="28012090101751"/>
    <s v="201008291911"/>
    <s v="استفسار عن مسار الطرد"/>
    <m/>
    <n v="2"/>
    <n v="12"/>
    <n v="9"/>
    <n v="1"/>
    <s v=""/>
    <s v=""/>
    <s v=""/>
    <s v=""/>
    <s v=""/>
    <s v=""/>
    <s v=""/>
    <s v=""/>
    <x v="0"/>
    <x v="0"/>
    <s v="801209"/>
    <d v="1980-12-09T00:00:00"/>
    <s v="khaled "/>
    <n v="36"/>
    <s v="M"/>
    <s v="القاهرة"/>
  </r>
  <r>
    <s v="42778عبدالرحمن عصمتabdalrahman.esmat@gmail.comاستفســار عن خدمــة"/>
    <d v="2017-02-12T00:00:00"/>
    <d v="1899-12-30T09:05:53"/>
    <s v="عبدالرحمن عصمت"/>
    <s v="Egypt (‫مصر‬‎)"/>
    <s v="abdalrahman.esmat@gmail.com"/>
    <s v="28909080100331"/>
    <s v="201098858107"/>
    <s v="استفســار عن خدمــة"/>
    <m/>
    <n v="2"/>
    <n v="12"/>
    <n v="9"/>
    <n v="1"/>
    <s v=""/>
    <s v=""/>
    <s v=""/>
    <s v=""/>
    <s v=""/>
    <s v=""/>
    <s v=""/>
    <s v=""/>
    <x v="0"/>
    <x v="0"/>
    <s v="890908"/>
    <d v="1989-09-08T00:00:00"/>
    <s v="عبدالرحمن "/>
    <n v="27"/>
    <s v="M"/>
    <s v="القاهرة"/>
  </r>
  <r>
    <s v="42778كريم جابر مرسى احمدkarim.ga.ahmed@gmail.comشــكــوى"/>
    <d v="2017-02-12T00:00:00"/>
    <d v="1899-12-30T09:00:04"/>
    <s v="كريم جابر مرسى احمد"/>
    <s v="Qatar (‫قطر‬‎)"/>
    <s v="karim.ga.ahmed@gmail.com"/>
    <s v=": A10696626"/>
    <s v="00201147425577"/>
    <s v="شــكــوى"/>
    <m/>
    <n v="2"/>
    <n v="12"/>
    <n v="9"/>
    <n v="1"/>
    <s v="RR180592228QA"/>
    <s v=""/>
    <s v=""/>
    <s v=""/>
    <s v=""/>
    <s v=""/>
    <s v=""/>
    <s v=""/>
    <x v="1"/>
    <x v="38"/>
    <s v=""/>
    <s v=""/>
    <s v="كريم "/>
    <s v=""/>
    <s v="M"/>
    <s v=""/>
  </r>
  <r>
    <s v="42778محمد مالك حسن مالك بيبرسmohamedpeibers@yahoo.comشــكــوى"/>
    <d v="2017-02-12T00:00:00"/>
    <d v="1899-12-30T02:56:28"/>
    <s v="محمد مالك حسن مالك بيبرس"/>
    <s v="Egypt (‫مصر‬‎)"/>
    <s v="mohamedpeibers@yahoo.com"/>
    <s v="28607231201618"/>
    <s v="201004440999"/>
    <s v="شــكــوى"/>
    <m/>
    <n v="2"/>
    <n v="12"/>
    <n v="2"/>
    <n v="1"/>
    <s v="RR153357931EG"/>
    <s v="RR153357945EG"/>
    <s v="RR153354586EG"/>
    <s v="RR153354572EG"/>
    <s v=""/>
    <s v=""/>
    <s v=""/>
    <s v=""/>
    <x v="1"/>
    <x v="1"/>
    <s v="860723"/>
    <d v="1986-07-23T00:00:00"/>
    <s v="محمد "/>
    <n v="30"/>
    <s v="M"/>
    <s v="الدقهلية"/>
  </r>
  <r>
    <s v="42778أميرة محمود الهاديamera-mahmoud@hotmail.comاستفسار عن مسار الطرد"/>
    <d v="2017-02-12T00:00:00"/>
    <d v="1899-12-30T01:33:51"/>
    <s v="أميرة محمود الهادي"/>
    <s v="Egypt (‫مصر‬‎)"/>
    <s v="amera-mahmoud@hotmail.com"/>
    <s v="28912170102147"/>
    <s v="01010546873"/>
    <s v="استفسار عن مسار الطرد"/>
    <m/>
    <n v="2"/>
    <n v="12"/>
    <n v="1"/>
    <n v="1"/>
    <s v="RX561070817DE"/>
    <s v=""/>
    <s v=""/>
    <s v=""/>
    <s v=""/>
    <s v=""/>
    <s v=""/>
    <s v=""/>
    <x v="5"/>
    <x v="2"/>
    <s v="891217"/>
    <d v="1989-12-17T00:00:00"/>
    <s v="أميرة "/>
    <n v="27"/>
    <s v="F"/>
    <s v="القاهرة"/>
  </r>
  <r>
    <s v="42778اسماء محمود صابر محمدelamiraelhazena2011@yahoo.comاستفسار عن مسار الطرد"/>
    <d v="2017-02-12T00:00:00"/>
    <d v="1899-12-30T14:07:25"/>
    <s v="اسماء محمود صابر محمد"/>
    <s v="Egypt (‫مصر‬‎)"/>
    <s v="elamiraelhazena2011@yahoo.com"/>
    <s v="٢٩٢٠١١٨٢١٠٢٩٨٣"/>
    <s v="00201119580181"/>
    <s v="استفسار عن مسار الطرد"/>
    <m/>
    <n v="2"/>
    <n v="12"/>
    <n v="14"/>
    <n v="1"/>
    <s v="Ee418319966it"/>
    <s v=""/>
    <s v=""/>
    <s v=""/>
    <s v=""/>
    <s v=""/>
    <s v=""/>
    <s v=""/>
    <x v="4"/>
    <x v="16"/>
    <s v="٩٢٠١١٨"/>
    <d v="1992-01-18T00:00:00"/>
    <s v="اسماء "/>
    <n v="25"/>
    <s v="F"/>
    <s v="الجيزة"/>
  </r>
  <r>
    <s v="42778مصطفى سعيد محمدmustafa.said50@hotmail.comشــكــوى"/>
    <d v="2017-02-12T00:00:00"/>
    <d v="1899-12-30T14:33:15"/>
    <s v="مصطفى سعيد محمد"/>
    <s v="Kuwait (‫الكويت‬‎)"/>
    <s v="mustafa.said50@hotmail.com"/>
    <s v="1600717"/>
    <s v="96596953573"/>
    <s v="شــكــوى"/>
    <m/>
    <n v="2"/>
    <n v="12"/>
    <n v="14"/>
    <n v="1"/>
    <s v="EE011781515EG"/>
    <s v=""/>
    <s v=""/>
    <s v=""/>
    <s v=""/>
    <s v=""/>
    <s v=""/>
    <s v=""/>
    <x v="4"/>
    <x v="1"/>
    <s v=""/>
    <s v=""/>
    <s v="مصطفى "/>
    <s v=""/>
    <s v="M"/>
    <s v=""/>
  </r>
  <r>
    <s v="42778محمد سالم محمد سالمmohamedsalem018@gmail.comاستفسار عن مسار الطرد"/>
    <d v="2017-02-12T00:00:00"/>
    <d v="1899-12-30T14:41:51"/>
    <s v="محمد سالم محمد سالم"/>
    <s v="Egypt (‫مصر‬‎)"/>
    <s v="mohamedsalem018@gmail.com"/>
    <s v="29210011530994"/>
    <s v="00201061586210"/>
    <s v="استفسار عن مسار الطرد"/>
    <m/>
    <n v="2"/>
    <n v="12"/>
    <n v="14"/>
    <n v="1"/>
    <s v="EE371004140EG"/>
    <s v=""/>
    <s v=""/>
    <s v=""/>
    <s v=""/>
    <s v=""/>
    <s v=""/>
    <s v=""/>
    <x v="4"/>
    <x v="1"/>
    <s v="921001"/>
    <d v="1992-10-01T00:00:00"/>
    <s v="محمد "/>
    <n v="24"/>
    <s v="M"/>
    <s v="كفر الشيخ"/>
  </r>
  <r>
    <s v="42778هانى نصر احمدlordeltnen80@gmail.comاستفســار عن خدمــة"/>
    <d v="2017-02-12T00:00:00"/>
    <d v="1899-12-30T16:06:36"/>
    <s v="هانى نصر احمد"/>
    <s v="Egypt (‫مصر‬‎)"/>
    <s v="lordeltnen80@gmail.com"/>
    <s v="28810112201596"/>
    <s v="201112250011"/>
    <s v="استفســار عن خدمــة"/>
    <m/>
    <n v="2"/>
    <n v="12"/>
    <n v="16"/>
    <n v="1"/>
    <s v=""/>
    <s v=""/>
    <s v=""/>
    <s v=""/>
    <s v=""/>
    <s v=""/>
    <s v=""/>
    <s v=""/>
    <x v="0"/>
    <x v="0"/>
    <s v="881011"/>
    <d v="1988-10-11T00:00:00"/>
    <s v="هانى "/>
    <n v="28"/>
    <s v="M"/>
    <s v="بني سويف"/>
  </r>
  <r>
    <s v="42778Marília Thomaz da Silvamariliathomaz2011@gmail.comاستفسار عن مسار الطرد"/>
    <d v="2017-02-12T00:00:00"/>
    <d v="1899-12-30T15:54:58"/>
    <s v="Marília Thomaz da Silva"/>
    <s v="Brazil (Brasil)"/>
    <s v="mariliathomaz2011@gmail.com"/>
    <s v=": FR441320"/>
    <s v="5511974139382"/>
    <s v="استفسار عن مسار الطرد"/>
    <m/>
    <n v="2"/>
    <n v="12"/>
    <n v="15"/>
    <n v="1"/>
    <s v="EE011413970EG"/>
    <s v=""/>
    <s v=""/>
    <s v=""/>
    <s v=""/>
    <s v=""/>
    <s v=""/>
    <s v=""/>
    <x v="4"/>
    <x v="1"/>
    <s v=""/>
    <s v=""/>
    <s v="Marília "/>
    <s v=""/>
    <s v="F"/>
    <s v=""/>
  </r>
  <r>
    <s v="42779هانى درويشhanivic505@yahoo.comاستفسار عن مسار الطرد"/>
    <d v="2017-02-13T00:00:00"/>
    <d v="1899-12-30T12:50:27"/>
    <s v="هانى درويش"/>
    <s v="Egypt (‫مصر‬‎)"/>
    <s v="hanivic505@yahoo.com"/>
    <s v="27812220103436"/>
    <s v="01009383977"/>
    <s v="استفسار عن مسار الطرد"/>
    <m/>
    <n v="2"/>
    <n v="13"/>
    <n v="12"/>
    <n v="2"/>
    <s v="RL904361392CH"/>
    <s v=""/>
    <s v=""/>
    <s v=""/>
    <s v=""/>
    <s v=""/>
    <s v=""/>
    <s v=""/>
    <x v="52"/>
    <x v="23"/>
    <s v="781222"/>
    <d v="1978-12-22T00:00:00"/>
    <s v="هانى "/>
    <n v="38"/>
    <s v="M"/>
    <s v="القاهرة"/>
  </r>
  <r>
    <s v="42779محمد ايراهيم احمد سليمانahmed_alhrere_2011@yahoo.comشــكــوى"/>
    <d v="2017-02-13T00:00:00"/>
    <d v="1899-12-30T12:49:11"/>
    <s v="محمد ايراهيم احمد سليمان"/>
    <s v="Egypt (‫مصر‬‎)"/>
    <s v="ahmed_alhrere_2011@yahoo.com"/>
    <s v="28312012703276"/>
    <s v="0201149441436"/>
    <s v="شــكــوى"/>
    <m/>
    <n v="2"/>
    <n v="13"/>
    <n v="12"/>
    <n v="2"/>
    <s v=""/>
    <s v=""/>
    <s v=""/>
    <s v=""/>
    <s v=""/>
    <s v=""/>
    <s v=""/>
    <s v=""/>
    <x v="0"/>
    <x v="0"/>
    <s v="831201"/>
    <d v="1983-12-01T00:00:00"/>
    <s v="محمد "/>
    <n v="33"/>
    <s v="M"/>
    <s v="قنا"/>
  </r>
  <r>
    <s v="42779محمد جلالmazzika72@yahoo.comاستفســار عن خدمــة"/>
    <d v="2017-02-13T00:00:00"/>
    <d v="1899-12-30T12:46:03"/>
    <s v="محمد جلال"/>
    <s v="Egypt (‫مصر‬‎)"/>
    <s v="mazzika72@yahoo.com"/>
    <s v="28802251300091"/>
    <s v="201282818193"/>
    <s v="استفســار عن خدمــة"/>
    <m/>
    <n v="2"/>
    <n v="13"/>
    <n v="12"/>
    <n v="2"/>
    <s v=""/>
    <s v=""/>
    <s v=""/>
    <s v=""/>
    <s v=""/>
    <s v=""/>
    <s v=""/>
    <s v=""/>
    <x v="0"/>
    <x v="0"/>
    <s v="880225"/>
    <d v="1988-02-25T00:00:00"/>
    <s v="محمد "/>
    <n v="28"/>
    <s v="M"/>
    <s v="الشرقية"/>
  </r>
  <r>
    <s v="42779جهاد محروس عبد اللطيف محمدgehad.abdelatif@gmail.comاستفسار عن مسار الطرد"/>
    <d v="2017-02-13T00:00:00"/>
    <d v="1899-12-30T12:26:08"/>
    <s v="جهاد محروس عبد اللطيف محمد"/>
    <s v="Egypt (‫مصر‬‎)"/>
    <s v="gehad.abdelatif@gmail.com"/>
    <s v="28406072103116"/>
    <s v="201222911140"/>
    <s v="استفسار عن مسار الطرد"/>
    <m/>
    <n v="2"/>
    <n v="13"/>
    <n v="12"/>
    <n v="2"/>
    <s v="RB142116475SG"/>
    <s v=""/>
    <s v=""/>
    <s v=""/>
    <s v=""/>
    <s v=""/>
    <s v=""/>
    <s v=""/>
    <x v="7"/>
    <x v="5"/>
    <s v="840607"/>
    <d v="1984-06-07T00:00:00"/>
    <s v="جهاد "/>
    <n v="32"/>
    <s v="M"/>
    <s v="الجيزة"/>
  </r>
  <r>
    <s v="42779هشام السيد محمودitshfree27@gmail.comاستفسار عن مسار الطرد"/>
    <d v="2017-02-13T00:00:00"/>
    <d v="1899-12-30T12:15:50"/>
    <s v="هشام السيد محمود"/>
    <s v="Egypt (‫مصر‬‎)"/>
    <s v="itshfree27@gmail.com"/>
    <s v="27910080100335"/>
    <s v="201018371340"/>
    <s v="استفسار عن مسار الطرد"/>
    <m/>
    <n v="2"/>
    <n v="13"/>
    <n v="12"/>
    <n v="2"/>
    <s v="RR370542973EG"/>
    <s v=""/>
    <s v=""/>
    <s v=""/>
    <s v=""/>
    <s v=""/>
    <s v=""/>
    <s v=""/>
    <x v="1"/>
    <x v="1"/>
    <s v="791008"/>
    <d v="1979-10-08T00:00:00"/>
    <s v="هشام "/>
    <n v="37"/>
    <s v="M"/>
    <s v="القاهرة"/>
  </r>
  <r>
    <s v="42779محمد حسين محمد المهديmohamed.hussein-elmahdy@vodafone.comاستفسار عن مسار الطرد"/>
    <d v="2017-02-13T00:00:00"/>
    <d v="1899-12-30T12:07:09"/>
    <s v="محمد حسين محمد المهدي"/>
    <s v="Egypt (‫مصر‬‎)"/>
    <s v="mohamed.hussein-elmahdy@vodafone.com"/>
    <s v="28810290101911"/>
    <s v="201020020059"/>
    <s v="استفسار عن مسار الطرد"/>
    <m/>
    <n v="2"/>
    <n v="13"/>
    <n v="12"/>
    <n v="2"/>
    <s v="RT907304363HK"/>
    <s v=""/>
    <s v=""/>
    <s v=""/>
    <s v=""/>
    <s v=""/>
    <s v=""/>
    <s v=""/>
    <x v="2"/>
    <x v="6"/>
    <s v="881029"/>
    <d v="1988-10-29T00:00:00"/>
    <s v="محمد "/>
    <n v="28"/>
    <s v="M"/>
    <s v="القاهرة"/>
  </r>
  <r>
    <s v="42780شيماء جاد المولي علي محمدShimaastar607@yahoo.comاستفسار عن مسار الطرد"/>
    <d v="2017-02-14T00:00:00"/>
    <d v="1899-12-30T13:18:48"/>
    <s v="شيماء جاد المولي علي محمد"/>
    <s v="Egypt (‫مصر‬‎)"/>
    <s v="Shimaastar607@yahoo.com"/>
    <s v="28410110102606"/>
    <s v="201099341002"/>
    <s v="استفسار عن مسار الطرد"/>
    <m/>
    <n v="2"/>
    <n v="14"/>
    <n v="13"/>
    <n v="3"/>
    <s v="EE700699119EG"/>
    <s v=""/>
    <s v=""/>
    <s v=""/>
    <s v=""/>
    <s v=""/>
    <s v=""/>
    <s v=""/>
    <x v="4"/>
    <x v="1"/>
    <s v="841011"/>
    <d v="1984-10-11T00:00:00"/>
    <s v="شيماء "/>
    <n v="32"/>
    <s v="F"/>
    <s v="القاهرة"/>
  </r>
  <r>
    <s v="42780محمد حمزةmokyhamza@gmail.comشــكــوى"/>
    <d v="2017-02-14T00:00:00"/>
    <d v="1899-12-30T13:16:39"/>
    <s v="محمد حمزة"/>
    <s v="Egypt (‫مصر‬‎)"/>
    <s v="mokyhamza@gmail.com"/>
    <s v="28701292400393"/>
    <s v="00201014149898"/>
    <s v="شــكــوى"/>
    <m/>
    <n v="2"/>
    <n v="14"/>
    <n v="13"/>
    <n v="3"/>
    <s v=""/>
    <s v=""/>
    <s v=""/>
    <s v=""/>
    <s v=""/>
    <s v=""/>
    <s v=""/>
    <s v=""/>
    <x v="0"/>
    <x v="0"/>
    <s v="870129"/>
    <d v="1987-01-29T00:00:00"/>
    <s v="محمد "/>
    <n v="30"/>
    <s v="M"/>
    <s v="المنيا"/>
  </r>
  <r>
    <s v="42780سامح على عبدهMaj_sig@yahoo.comشــكــوى"/>
    <d v="2017-02-14T00:00:00"/>
    <d v="1899-12-30T13:00:30"/>
    <s v="سامح على عبده"/>
    <s v="Egypt (‫مصر‬‎)"/>
    <s v="Maj_sig@yahoo.com"/>
    <s v="28303021702054"/>
    <s v="201208756915"/>
    <s v="شــكــوى"/>
    <m/>
    <n v="2"/>
    <n v="14"/>
    <n v="13"/>
    <n v="3"/>
    <s v=""/>
    <s v=""/>
    <s v=""/>
    <s v=""/>
    <s v=""/>
    <s v=""/>
    <s v=""/>
    <s v=""/>
    <x v="0"/>
    <x v="0"/>
    <s v="830302"/>
    <d v="1983-03-02T00:00:00"/>
    <s v="سامح "/>
    <n v="33"/>
    <s v="M"/>
    <s v="المنوفية"/>
  </r>
  <r>
    <s v="42780صيدلية جادahmed.gad4444@yahoo.comاستفسار عن مسار الطرد"/>
    <d v="2017-02-14T00:00:00"/>
    <d v="1899-12-30T12:56:17"/>
    <s v="صيدلية جاد"/>
    <s v="Egypt (‫مصر‬‎)"/>
    <s v="ahmed.gad4444@yahoo.com"/>
    <s v=": A03580817"/>
    <s v="00201229094273"/>
    <s v="استفسار عن مسار الطرد"/>
    <m/>
    <n v="2"/>
    <n v="14"/>
    <n v="12"/>
    <n v="3"/>
    <s v="EE422603817AE"/>
    <s v=""/>
    <s v=""/>
    <s v=""/>
    <s v=""/>
    <s v=""/>
    <s v=""/>
    <s v=""/>
    <x v="4"/>
    <x v="26"/>
    <s v=""/>
    <s v=""/>
    <s v="صيدلية "/>
    <s v=""/>
    <s v="X"/>
    <s v=""/>
  </r>
  <r>
    <s v="42780وائل رمزي محمد مجاهدwaelramzymohamed@gmail.comاستفسار عن مسار الطرد"/>
    <d v="2017-02-14T00:00:00"/>
    <d v="1899-12-30T12:46:57"/>
    <s v="وائل رمزي محمد مجاهد"/>
    <s v="Egypt (‫مصر‬‎)"/>
    <s v="waelramzymohamed@gmail.com"/>
    <s v="27407160103374"/>
    <s v="0201008897814"/>
    <s v="استفسار عن مسار الطرد"/>
    <m/>
    <n v="2"/>
    <n v="14"/>
    <n v="12"/>
    <n v="3"/>
    <s v="RE455819714SE"/>
    <s v=""/>
    <s v=""/>
    <s v=""/>
    <s v=""/>
    <s v=""/>
    <s v=""/>
    <s v=""/>
    <x v="17"/>
    <x v="17"/>
    <s v="740716"/>
    <d v="1974-07-16T00:00:00"/>
    <s v="وائل "/>
    <n v="42"/>
    <s v="M"/>
    <s v="القاهرة"/>
  </r>
  <r>
    <s v="42780محمد أمين محمد نعيمMan.ameen93@gmail.comاستفسار عن مسار الطرد"/>
    <d v="2017-02-14T00:00:00"/>
    <d v="1899-12-30T12:13:01"/>
    <s v="محمد أمين محمد نعيم"/>
    <s v="Egypt (‫مصر‬‎)"/>
    <s v="Man.ameen93@gmail.com"/>
    <s v="29309181601973"/>
    <s v="201143395560"/>
    <s v="استفسار عن مسار الطرد"/>
    <m/>
    <n v="2"/>
    <n v="14"/>
    <n v="12"/>
    <n v="3"/>
    <s v="RX560941835DE"/>
    <s v=""/>
    <s v=""/>
    <s v=""/>
    <s v=""/>
    <s v=""/>
    <s v=""/>
    <s v=""/>
    <x v="5"/>
    <x v="2"/>
    <s v="930918"/>
    <d v="1993-09-18T00:00:00"/>
    <s v="محمد "/>
    <n v="23"/>
    <s v="M"/>
    <s v="الغربية"/>
  </r>
  <r>
    <s v="42780عبد الغني السعيد الخوليprofaelkhouly@hotmail.comاستفسار عن مسار الطرد"/>
    <d v="2017-02-14T00:00:00"/>
    <d v="1899-12-30T12:12:19"/>
    <s v="عبد الغني السعيد الخولي"/>
    <s v="Oman (‫عُمان‬‎)"/>
    <s v="profaelkhouly@hotmail.com"/>
    <s v="24009241200092"/>
    <s v="201000879024"/>
    <s v="استفسار عن مسار الطرد"/>
    <m/>
    <n v="2"/>
    <n v="14"/>
    <n v="12"/>
    <n v="3"/>
    <s v=""/>
    <s v=""/>
    <s v=""/>
    <s v=""/>
    <s v=""/>
    <s v=""/>
    <s v=""/>
    <s v=""/>
    <x v="0"/>
    <x v="0"/>
    <s v="400924"/>
    <d v="1940-09-24T00:00:00"/>
    <s v="عبد "/>
    <n v="76"/>
    <s v="M"/>
    <s v="الدقهلية"/>
  </r>
  <r>
    <s v="42780Mohamed Elsayedel.sayed.mohamed@hotmail.comاستفسار عن مسار الطرد"/>
    <d v="2017-02-14T00:00:00"/>
    <d v="1899-12-30T11:15:21"/>
    <s v="Mohamed Elsayed"/>
    <s v="Egypt (‫مصر‬‎)"/>
    <s v="el.sayed.mohamed@hotmail.com"/>
    <s v="28611120103452"/>
    <s v="201110567843"/>
    <s v="استفسار عن مسار الطرد"/>
    <m/>
    <n v="2"/>
    <n v="14"/>
    <n v="11"/>
    <n v="3"/>
    <s v="EE011413263EG"/>
    <s v=""/>
    <s v=""/>
    <s v=""/>
    <s v=""/>
    <s v=""/>
    <s v=""/>
    <s v=""/>
    <x v="4"/>
    <x v="1"/>
    <s v="861112"/>
    <d v="1986-11-12T00:00:00"/>
    <s v="Mohamed "/>
    <n v="30"/>
    <s v="M"/>
    <s v="القاهرة"/>
  </r>
  <r>
    <s v="42780عماد صبري علي محمدhaneen74@yahoo.comشــكــوى"/>
    <d v="2017-02-14T00:00:00"/>
    <d v="1899-12-30T11:14:20"/>
    <s v="عماد صبري علي محمد"/>
    <s v="Egypt (‫مصر‬‎)"/>
    <s v="haneen74@yahoo.com"/>
    <s v="27403252301657"/>
    <s v="201061636321"/>
    <s v="شــكــوى"/>
    <m/>
    <n v="2"/>
    <n v="14"/>
    <n v="11"/>
    <n v="3"/>
    <s v=""/>
    <s v=""/>
    <s v=""/>
    <s v=""/>
    <s v=""/>
    <s v=""/>
    <s v=""/>
    <s v=""/>
    <x v="0"/>
    <x v="0"/>
    <s v="740325"/>
    <d v="1974-03-25T00:00:00"/>
    <s v="عماد "/>
    <n v="42"/>
    <s v="M"/>
    <s v="الفيوم"/>
  </r>
  <r>
    <s v="42780علاء زغلولAlaa1211@hotmail.comاستفسار عن مسار الطرد"/>
    <d v="2017-02-14T00:00:00"/>
    <d v="1899-12-30T10:43:02"/>
    <s v="علاء زغلول"/>
    <s v="Egypt (‫مصر‬‎)"/>
    <s v="Alaa1211@hotmail.com"/>
    <s v="26510301100317"/>
    <s v="201005202483"/>
    <s v="استفسار عن مسار الطرد"/>
    <m/>
    <n v="2"/>
    <n v="14"/>
    <n v="10"/>
    <n v="3"/>
    <s v="EE700598424EG"/>
    <s v=""/>
    <s v=""/>
    <s v=""/>
    <s v=""/>
    <s v=""/>
    <s v=""/>
    <s v=""/>
    <x v="4"/>
    <x v="1"/>
    <s v="651030"/>
    <d v="1965-10-30T00:00:00"/>
    <s v="علاء "/>
    <n v="51"/>
    <s v="M"/>
    <s v="دمياط"/>
  </r>
  <r>
    <s v="42780userbluestars@mail.comاستفسار عن مسار الطرد"/>
    <d v="2017-02-14T00:00:00"/>
    <d v="1899-12-30T09:47:34"/>
    <s v="user"/>
    <s v="Egypt (‫مصر‬‎)"/>
    <s v="bluestars@mail.com"/>
    <s v="0"/>
    <s v="0"/>
    <s v="استفسار عن مسار الطرد"/>
    <m/>
    <n v="2"/>
    <n v="14"/>
    <n v="9"/>
    <n v="3"/>
    <s v="RS912472041CH"/>
    <s v="RS914251272CH"/>
    <s v=""/>
    <s v=""/>
    <s v=""/>
    <s v=""/>
    <s v=""/>
    <s v=""/>
    <x v="12"/>
    <x v="23"/>
    <s v=""/>
    <s v=""/>
    <s v="user"/>
    <s v=""/>
    <s v="X"/>
    <s v=""/>
  </r>
  <r>
    <s v="42780وائلemail@email.comشــكــوى"/>
    <d v="2017-02-14T00:00:00"/>
    <d v="1899-12-30T09:44:29"/>
    <s v="وائل"/>
    <s v="Egypt (‫مصر‬‎)"/>
    <s v="email@email.com"/>
    <s v="00000000"/>
    <s v="00000000"/>
    <s v="شــكــوى"/>
    <m/>
    <n v="2"/>
    <n v="14"/>
    <n v="9"/>
    <n v="3"/>
    <s v="RR700773485EG"/>
    <s v=""/>
    <s v=""/>
    <s v=""/>
    <s v=""/>
    <s v=""/>
    <s v=""/>
    <s v=""/>
    <x v="1"/>
    <x v="1"/>
    <s v=""/>
    <s v=""/>
    <s v="وائل"/>
    <s v=""/>
    <s v="M"/>
    <s v=""/>
  </r>
  <r>
    <s v="42780ahmedmohamedsaaedahmedmayo83@gmail.comاستفسار عن مسار الطرد"/>
    <d v="2017-02-14T00:00:00"/>
    <d v="1899-12-30T09:23:45"/>
    <s v="ahmedmohamedsaaed"/>
    <s v="Egypt (‫مصر‬‎)"/>
    <s v="ahmedmayo83@gmail.com"/>
    <s v="29805180102598"/>
    <s v="201112233065"/>
    <s v="استفسار عن مسار الطرد"/>
    <m/>
    <n v="2"/>
    <n v="14"/>
    <n v="9"/>
    <n v="3"/>
    <s v="RX558927225DE"/>
    <s v=""/>
    <s v=""/>
    <s v=""/>
    <s v=""/>
    <s v=""/>
    <s v=""/>
    <s v=""/>
    <x v="5"/>
    <x v="2"/>
    <s v="980518"/>
    <d v="1998-05-18T00:00:00"/>
    <s v="ahmedmohamedsaaed"/>
    <n v="18"/>
    <s v="M"/>
    <s v="القاهرة"/>
  </r>
  <r>
    <s v="42780أحمدacs@rta.aeشــكــوى"/>
    <d v="2017-02-14T00:00:00"/>
    <d v="1899-12-30T09:12:06"/>
    <s v="أحمد"/>
    <s v="Egypt (‫مصر‬‎)"/>
    <s v="acs@rta.ae"/>
    <s v=": A16758387"/>
    <s v="971553340368"/>
    <s v="شــكــوى"/>
    <m/>
    <n v="2"/>
    <n v="14"/>
    <n v="9"/>
    <n v="3"/>
    <s v="ee422309231ae"/>
    <s v=""/>
    <s v=""/>
    <s v=""/>
    <s v=""/>
    <s v=""/>
    <s v=""/>
    <s v=""/>
    <x v="4"/>
    <x v="26"/>
    <s v=""/>
    <s v=""/>
    <s v="أحمد"/>
    <s v=""/>
    <s v="M"/>
    <s v=""/>
  </r>
  <r>
    <s v="42780محمد سليم محمد علىaborgdaone@gmail.comاستفسار عن مسار الطرد"/>
    <d v="2017-02-14T00:00:00"/>
    <d v="1899-12-30T07:20:46"/>
    <s v="محمد سليم محمد على"/>
    <s v="Egypt (‫مصر‬‎)"/>
    <s v="aborgdaone@gmail.com"/>
    <s v="27506191301814"/>
    <s v="020010043393820"/>
    <s v="استفسار عن مسار الطرد"/>
    <m/>
    <n v="2"/>
    <n v="14"/>
    <n v="7"/>
    <n v="3"/>
    <s v=""/>
    <s v=""/>
    <s v=""/>
    <s v=""/>
    <s v=""/>
    <s v=""/>
    <s v=""/>
    <s v=""/>
    <x v="0"/>
    <x v="0"/>
    <s v="750619"/>
    <d v="1975-06-19T00:00:00"/>
    <s v="محمد "/>
    <n v="41"/>
    <s v="M"/>
    <s v="الشرقية"/>
  </r>
  <r>
    <s v="42780جلال عسران عبدالمقصود شحاتهGalal_shehata2012@yahoo.comاستفسار عن مسار الطرد"/>
    <d v="2017-02-14T00:00:00"/>
    <d v="1899-12-30T01:15:24"/>
    <s v="جلال عسران عبدالمقصود شحاته"/>
    <s v="Egypt (‫مصر‬‎)"/>
    <s v="Galal_shehata2012@yahoo.com"/>
    <s v=": a19652265"/>
    <s v="00201011781163"/>
    <s v="استفسار عن مسار الطرد"/>
    <m/>
    <n v="2"/>
    <n v="14"/>
    <n v="1"/>
    <n v="3"/>
    <s v="RX563820221DE"/>
    <s v=""/>
    <s v=""/>
    <s v=""/>
    <s v=""/>
    <s v=""/>
    <s v=""/>
    <s v=""/>
    <x v="5"/>
    <x v="2"/>
    <s v=""/>
    <s v=""/>
    <s v="جلال "/>
    <s v=""/>
    <s v="M"/>
    <s v=""/>
  </r>
  <r>
    <s v="42780باسم عزت محمد المرسىbasem_love922@yahoo.comشــكــوى"/>
    <d v="2017-02-14T00:00:00"/>
    <d v="1899-12-30T00:20:06"/>
    <s v="باسم عزت محمد المرسى"/>
    <s v="Egypt (‫مصر‬‎)"/>
    <s v="basem_love922@yahoo.com"/>
    <s v="28908221803491"/>
    <s v="01004038130"/>
    <s v="شــكــوى"/>
    <m/>
    <n v="2"/>
    <n v="14"/>
    <n v="0"/>
    <n v="3"/>
    <s v=""/>
    <s v=""/>
    <s v=""/>
    <s v=""/>
    <s v=""/>
    <s v=""/>
    <s v=""/>
    <s v=""/>
    <x v="0"/>
    <x v="0"/>
    <s v="890822"/>
    <d v="1989-08-22T00:00:00"/>
    <s v="باسم "/>
    <n v="27"/>
    <s v="M"/>
    <s v="البحيرة"/>
  </r>
  <r>
    <s v="42780ابتهال ابراهيم محمدeptehal.peto@gmail.comاستفسار عن مسار الطرد"/>
    <d v="2017-02-14T00:00:00"/>
    <d v="1899-12-30T00:18:20"/>
    <s v="ابتهال ابراهيم محمد"/>
    <s v="Egypt (‫مصر‬‎)"/>
    <s v="eptehal.peto@gmail.com"/>
    <s v="28905030201386"/>
    <s v="201143590800"/>
    <s v="استفسار عن مسار الطرد"/>
    <m/>
    <n v="2"/>
    <n v="14"/>
    <n v="0"/>
    <n v="3"/>
    <s v=""/>
    <s v=""/>
    <s v=""/>
    <s v=""/>
    <s v=""/>
    <s v=""/>
    <s v=""/>
    <s v=""/>
    <x v="0"/>
    <x v="0"/>
    <s v="890503"/>
    <d v="1989-05-03T00:00:00"/>
    <s v="ابتهال "/>
    <n v="27"/>
    <s v="F"/>
    <s v="الإسكندرية"/>
  </r>
  <r>
    <s v="42779فادي السعيد عيدfadisaid_aid@yahoo.comشــكــوى"/>
    <d v="2017-02-13T00:00:00"/>
    <d v="1899-12-30T23:07:10"/>
    <s v="فادي السعيد عيد"/>
    <s v="Egypt (‫مصر‬‎)"/>
    <s v="fadisaid_aid@yahoo.com"/>
    <s v="28303301501232"/>
    <s v="201099111196"/>
    <s v="شــكــوى"/>
    <m/>
    <n v="2"/>
    <n v="13"/>
    <n v="23"/>
    <n v="2"/>
    <s v=""/>
    <s v=""/>
    <s v=""/>
    <s v=""/>
    <s v=""/>
    <s v=""/>
    <s v=""/>
    <s v=""/>
    <x v="0"/>
    <x v="0"/>
    <s v="830330"/>
    <d v="1983-03-30T00:00:00"/>
    <s v="فادي "/>
    <n v="33"/>
    <s v="M"/>
    <s v="كفر الشيخ"/>
  </r>
  <r>
    <s v="42779محمود الطاهر عبدالاهي معوضmabduo12@yahoo.comشــكــوى"/>
    <d v="2017-02-13T00:00:00"/>
    <d v="1899-12-30T21:47:02"/>
    <s v="محمود الطاهر عبدالاهي معوض"/>
    <s v="Egypt (‫مصر‬‎)"/>
    <s v="mabduo12@yahoo.com"/>
    <s v="25311022701037"/>
    <s v="00201008483149"/>
    <s v="شــكــوى"/>
    <m/>
    <n v="2"/>
    <n v="13"/>
    <n v="21"/>
    <n v="2"/>
    <s v="EC700013961EG"/>
    <s v="EC700014043EG"/>
    <s v=""/>
    <s v=""/>
    <s v=""/>
    <s v=""/>
    <s v=""/>
    <s v=""/>
    <x v="36"/>
    <x v="1"/>
    <s v="531102"/>
    <d v="1953-11-02T00:00:00"/>
    <s v="محمود "/>
    <n v="63"/>
    <s v="M"/>
    <s v="قنا"/>
  </r>
  <r>
    <s v="42779سامح على عبدهMaj_sig@yahoo.comشــكــوى"/>
    <d v="2017-02-13T00:00:00"/>
    <d v="1899-12-30T21:39:06"/>
    <s v="سامح على عبده"/>
    <s v="Egypt (‫مصر‬‎)"/>
    <s v="Maj_sig@yahoo.com"/>
    <s v="28303021702054"/>
    <s v="201208756915"/>
    <s v="شــكــوى"/>
    <m/>
    <n v="2"/>
    <n v="13"/>
    <n v="21"/>
    <n v="2"/>
    <s v=""/>
    <s v=""/>
    <s v=""/>
    <s v=""/>
    <s v=""/>
    <s v=""/>
    <s v=""/>
    <s v=""/>
    <x v="0"/>
    <x v="0"/>
    <s v="830302"/>
    <d v="1983-03-02T00:00:00"/>
    <s v="سامح "/>
    <n v="33"/>
    <s v="M"/>
    <s v="المنوفية"/>
  </r>
  <r>
    <s v="42779منار ابراهيم احمدnourelkady20@yahoo.comاستفسار عن مسار الطرد"/>
    <d v="2017-02-13T00:00:00"/>
    <d v="1899-12-30T21:18:15"/>
    <s v="منار ابراهيم احمد"/>
    <s v="Egypt (‫مصر‬‎)"/>
    <s v="nourelkady20@yahoo.com"/>
    <s v="28609011206166"/>
    <s v="01228504078"/>
    <s v="استفسار عن مسار الطرد"/>
    <m/>
    <n v="2"/>
    <n v="13"/>
    <n v="21"/>
    <n v="2"/>
    <s v="EE010935612EG"/>
    <s v=""/>
    <s v=""/>
    <s v=""/>
    <s v=""/>
    <s v=""/>
    <s v=""/>
    <s v=""/>
    <x v="4"/>
    <x v="1"/>
    <s v="860901"/>
    <d v="1986-09-01T00:00:00"/>
    <s v="منار "/>
    <n v="30"/>
    <s v="F"/>
    <s v="الدقهلية"/>
  </r>
  <r>
    <s v="42779ashrafashrafchico4@gmail.comاستفسار عن مسار الطرد"/>
    <d v="2017-02-13T00:00:00"/>
    <d v="1899-12-30T21:01:01"/>
    <s v="ashraf"/>
    <s v="Egypt (‫مصر‬‎)"/>
    <s v="ashrafchico4@gmail.com"/>
    <s v="29003310102651"/>
    <s v="201153891054"/>
    <s v="استفسار عن مسار الطرد"/>
    <m/>
    <n v="2"/>
    <n v="13"/>
    <n v="21"/>
    <n v="2"/>
    <s v="RX561040228DE"/>
    <s v=""/>
    <s v=""/>
    <s v=""/>
    <s v=""/>
    <s v=""/>
    <s v=""/>
    <s v=""/>
    <x v="5"/>
    <x v="2"/>
    <s v="900331"/>
    <d v="1990-03-31T00:00:00"/>
    <s v="ashraf"/>
    <n v="26"/>
    <s v="M"/>
    <s v="القاهرة"/>
  </r>
  <r>
    <s v="42779محمد فوزي غبد الحفيظdrfawzyarab@gmail.comاستفسار عن مسار الطرد"/>
    <d v="2017-02-13T00:00:00"/>
    <d v="1899-12-30T19:20:37"/>
    <s v="محمد فوزي غبد الحفيظ"/>
    <s v="Egypt (‫مصر‬‎)"/>
    <s v="drfawzyarab@gmail.com"/>
    <s v=": A19682032"/>
    <s v="201271917420"/>
    <s v="استفسار عن مسار الطرد"/>
    <m/>
    <n v="2"/>
    <n v="13"/>
    <n v="19"/>
    <n v="2"/>
    <s v="EE010762191EG"/>
    <s v=""/>
    <s v=""/>
    <s v=""/>
    <s v=""/>
    <s v=""/>
    <s v=""/>
    <s v=""/>
    <x v="4"/>
    <x v="1"/>
    <s v=""/>
    <s v=""/>
    <s v="محمد "/>
    <s v=""/>
    <s v="M"/>
    <s v=""/>
  </r>
  <r>
    <s v="42779محمد احمد محمد عبدالحميد العربىalarapy1@gmail.comاستفسار عن مسار الطرد"/>
    <d v="2017-02-13T00:00:00"/>
    <d v="1899-12-30T19:00:27"/>
    <s v="محمد احمد محمد عبدالحميد العربى"/>
    <s v="Egypt (‫مصر‬‎)"/>
    <s v="alarapy1@gmail.com"/>
    <s v="28301011302535"/>
    <s v="01222663433"/>
    <s v="استفسار عن مسار الطرد"/>
    <m/>
    <n v="2"/>
    <n v="13"/>
    <n v="19"/>
    <n v="2"/>
    <s v="RR152576428TN"/>
    <s v=""/>
    <s v=""/>
    <s v=""/>
    <s v=""/>
    <s v=""/>
    <s v=""/>
    <s v=""/>
    <x v="1"/>
    <x v="33"/>
    <s v="830101"/>
    <d v="1983-01-01T00:00:00"/>
    <s v="محمد "/>
    <n v="34"/>
    <s v="M"/>
    <s v="الشرقية"/>
  </r>
  <r>
    <s v="42779Mostafa algammaladmin.cube@gmail.comاستفســار عن خدمــة"/>
    <d v="2017-02-13T00:00:00"/>
    <d v="1899-12-30T17:22:54"/>
    <s v="Mostafa algammal"/>
    <s v="Egypt (‫مصر‬‎)"/>
    <s v="admin.cube@gmail.com"/>
    <s v=": a133940606"/>
    <s v="+2001112211329"/>
    <s v="استفســار عن خدمــة"/>
    <m/>
    <n v="2"/>
    <n v="13"/>
    <n v="17"/>
    <n v="2"/>
    <s v=""/>
    <s v=""/>
    <s v=""/>
    <s v=""/>
    <s v=""/>
    <s v=""/>
    <s v=""/>
    <s v=""/>
    <x v="0"/>
    <x v="0"/>
    <s v=""/>
    <s v=""/>
    <s v="Mostafa "/>
    <s v=""/>
    <s v="M"/>
    <s v=""/>
  </r>
  <r>
    <s v="42779ياسر حسن عبد المنعمransraed725@gmail.comشــكــوى"/>
    <d v="2017-02-13T00:00:00"/>
    <d v="1899-12-30T16:59:57"/>
    <s v="ياسر حسن عبد المنعم"/>
    <s v="Egypt (‫مصر‬‎)"/>
    <s v="ransraed725@gmail.com"/>
    <s v="208607141301079"/>
    <s v="0122690095"/>
    <s v="شــكــوى"/>
    <m/>
    <n v="2"/>
    <n v="13"/>
    <n v="16"/>
    <n v="2"/>
    <s v="RR050501680SA"/>
    <s v=""/>
    <s v=""/>
    <s v=""/>
    <s v=""/>
    <s v=""/>
    <s v=""/>
    <s v=""/>
    <x v="1"/>
    <x v="4"/>
    <s v=""/>
    <s v=""/>
    <s v="ياسر "/>
    <s v=""/>
    <s v="M"/>
    <s v=""/>
  </r>
  <r>
    <s v="42779فاطمه حسن على داودtooma0905@gmail.comاستفسار عن مسار الطرد"/>
    <d v="2017-02-13T00:00:00"/>
    <d v="1899-12-30T16:42:06"/>
    <s v="فاطمه حسن على داود"/>
    <s v="Kuwait (‫الكويت‬‎)"/>
    <s v="tooma0905@gmail.com"/>
    <s v=": A11452543"/>
    <s v="0096560422730"/>
    <s v="استفسار عن مسار الطرد"/>
    <m/>
    <n v="2"/>
    <n v="13"/>
    <n v="16"/>
    <n v="2"/>
    <s v="EE700667840EG"/>
    <s v=""/>
    <s v=""/>
    <s v=""/>
    <s v=""/>
    <s v=""/>
    <s v=""/>
    <s v=""/>
    <x v="4"/>
    <x v="1"/>
    <s v=""/>
    <s v=""/>
    <s v="فاطمه "/>
    <s v=""/>
    <s v="F"/>
    <s v=""/>
  </r>
  <r>
    <s v="42779علاء محمد محمد حمادbahaahamad7@gmail.comاستفسار عن مسار الطرد"/>
    <d v="2017-02-13T00:00:00"/>
    <d v="1899-12-30T16:16:01"/>
    <s v="علاء محمد محمد حماد"/>
    <s v="Egypt (‫مصر‬‎)"/>
    <s v="bahaahamad7@gmail.com"/>
    <s v="28307291600836"/>
    <s v="01205265380"/>
    <s v="استفسار عن مسار الطرد"/>
    <m/>
    <n v="2"/>
    <n v="13"/>
    <n v="16"/>
    <n v="2"/>
    <s v="cf003240455ch"/>
    <s v=""/>
    <s v=""/>
    <s v=""/>
    <s v=""/>
    <s v=""/>
    <s v=""/>
    <s v=""/>
    <x v="37"/>
    <x v="23"/>
    <s v="830729"/>
    <d v="1983-07-29T00:00:00"/>
    <s v="علاء "/>
    <n v="33"/>
    <s v="M"/>
    <s v="الغربية"/>
  </r>
  <r>
    <s v="42779Marília Thomaz da Silvamariliathomaz2011@gmail.comاستفسار عن مسار الطرد"/>
    <d v="2017-02-13T00:00:00"/>
    <d v="1899-12-30T16:09:49"/>
    <s v="Marília Thomaz da Silva"/>
    <s v="Brazil (Brasil)"/>
    <s v="mariliathomaz2011@gmail.com"/>
    <s v=": FR441320"/>
    <s v="5511974139382"/>
    <s v="استفسار عن مسار الطرد"/>
    <m/>
    <n v="2"/>
    <n v="13"/>
    <n v="16"/>
    <n v="2"/>
    <s v=""/>
    <s v=""/>
    <s v=""/>
    <s v=""/>
    <s v=""/>
    <s v=""/>
    <s v=""/>
    <s v=""/>
    <x v="0"/>
    <x v="0"/>
    <s v=""/>
    <s v=""/>
    <s v="Marília "/>
    <s v=""/>
    <s v="F"/>
    <s v=""/>
  </r>
  <r>
    <s v="42779محمد محمد عبدالله بدرebadr3001@gmail.comشــكــوى"/>
    <d v="2017-02-13T00:00:00"/>
    <d v="1899-12-30T16:04:59"/>
    <s v="محمد محمد عبدالله بدر"/>
    <s v="Egypt (‫مصر‬‎)"/>
    <s v="ebadr3001@gmail.com"/>
    <s v="25401021800171"/>
    <s v="201225568883"/>
    <s v="شــكــوى"/>
    <m/>
    <n v="2"/>
    <n v="13"/>
    <n v="16"/>
    <n v="2"/>
    <s v="RF431377447SG"/>
    <s v=""/>
    <s v=""/>
    <s v=""/>
    <s v=""/>
    <s v=""/>
    <s v=""/>
    <s v=""/>
    <x v="8"/>
    <x v="5"/>
    <s v="540102"/>
    <d v="1954-01-02T00:00:00"/>
    <s v="محمد "/>
    <n v="63"/>
    <s v="M"/>
    <s v="البحيرة"/>
  </r>
  <r>
    <s v="42779محمود محمد يوسفmahmoud.youssef73@hotmail.comاستفسار عن مسار الطرد"/>
    <d v="2017-02-13T00:00:00"/>
    <d v="1899-12-30T15:12:09"/>
    <s v="محمود محمد يوسف"/>
    <s v="Egypt (‫مصر‬‎)"/>
    <s v="mahmoud.youssef73@hotmail.com"/>
    <s v="27306061701099"/>
    <s v="01001097000"/>
    <s v="استفسار عن مسار الطرد"/>
    <m/>
    <n v="2"/>
    <n v="13"/>
    <n v="15"/>
    <n v="2"/>
    <s v="RF605553617SG"/>
    <s v="RS355887362CN"/>
    <s v=""/>
    <s v=""/>
    <s v=""/>
    <s v=""/>
    <s v=""/>
    <s v=""/>
    <x v="8"/>
    <x v="5"/>
    <s v="730606"/>
    <d v="1973-06-06T00:00:00"/>
    <s v="محمود "/>
    <n v="43"/>
    <s v="M"/>
    <s v="المنوفية"/>
  </r>
  <r>
    <s v="42779محمود احمد محمود بركاتbarakat_28619691@yahoo.comشــكــوى"/>
    <d v="2017-02-13T00:00:00"/>
    <d v="1899-12-30T14:25:45"/>
    <s v="محمود احمد محمود بركات"/>
    <s v="Egypt (‫مصر‬‎)"/>
    <s v="barakat_28619691@yahoo.com"/>
    <s v="26906280105276"/>
    <s v="201022266848"/>
    <s v="شــكــوى"/>
    <m/>
    <n v="2"/>
    <n v="13"/>
    <n v="14"/>
    <n v="2"/>
    <s v="RR431259618EG"/>
    <s v=""/>
    <s v=""/>
    <s v=""/>
    <s v=""/>
    <s v=""/>
    <s v=""/>
    <s v=""/>
    <x v="1"/>
    <x v="1"/>
    <s v="690628"/>
    <d v="1969-06-28T00:00:00"/>
    <s v="محمود "/>
    <n v="47"/>
    <s v="M"/>
    <s v="القاهرة"/>
  </r>
  <r>
    <s v="42779صابرين حسن عبدالشافي حسنtoba.2009@yahoo.comشــكــوى"/>
    <d v="2017-02-13T00:00:00"/>
    <d v="1899-12-30T14:03:12"/>
    <s v="صابرين حسن عبدالشافي حسن"/>
    <s v="Egypt (‫مصر‬‎)"/>
    <s v="toba.2009@yahoo.com"/>
    <s v="29007042500449"/>
    <s v="01150119112"/>
    <s v="شــكــوى"/>
    <m/>
    <n v="2"/>
    <n v="13"/>
    <n v="14"/>
    <n v="2"/>
    <s v=""/>
    <s v=""/>
    <s v=""/>
    <s v=""/>
    <s v=""/>
    <s v=""/>
    <s v=""/>
    <s v=""/>
    <x v="0"/>
    <x v="0"/>
    <s v="900704"/>
    <d v="1990-07-04T00:00:00"/>
    <s v="صابرين "/>
    <n v="26"/>
    <s v="F"/>
    <s v="أسيوط"/>
  </r>
  <r>
    <s v="42779محمد حسين رجب رمضانHEGY2006@GMAIL.COMاستفســار عن خدمــة"/>
    <d v="2017-02-13T00:00:00"/>
    <d v="1899-12-30T13:53:01"/>
    <s v="محمد حسين رجب رمضان"/>
    <s v="Egypt (‫مصر‬‎)"/>
    <s v="HEGY2006@GMAIL.COM"/>
    <s v="28509211200656"/>
    <s v="201006340367"/>
    <s v="استفســار عن خدمــة"/>
    <m/>
    <n v="2"/>
    <n v="13"/>
    <n v="13"/>
    <n v="2"/>
    <s v=""/>
    <s v=""/>
    <s v=""/>
    <s v=""/>
    <s v=""/>
    <s v=""/>
    <s v=""/>
    <s v=""/>
    <x v="0"/>
    <x v="0"/>
    <s v="850921"/>
    <d v="1985-09-21T00:00:00"/>
    <s v="محمد "/>
    <n v="31"/>
    <s v="M"/>
    <s v="الدقهلية"/>
  </r>
  <r>
    <s v="42779mostafabigmostafa@gmail.comاستفسار عن مسار الطرد"/>
    <d v="2017-02-13T00:00:00"/>
    <d v="1899-12-30T13:51:20"/>
    <s v="mostafa"/>
    <s v="Egypt (‫مصر‬‎)"/>
    <s v="bigmostafa@gmail.com"/>
    <s v="28312098800198"/>
    <s v="01229136333"/>
    <s v="استفسار عن مسار الطرد"/>
    <m/>
    <n v="2"/>
    <n v="13"/>
    <n v="13"/>
    <n v="2"/>
    <s v=""/>
    <s v=""/>
    <s v=""/>
    <s v=""/>
    <s v=""/>
    <s v=""/>
    <s v=""/>
    <s v=""/>
    <x v="0"/>
    <x v="0"/>
    <s v="831209"/>
    <d v="1983-12-09T00:00:00"/>
    <s v="mostafa"/>
    <n v="33"/>
    <s v="M"/>
    <s v="خارج الجمهورية"/>
  </r>
  <r>
    <s v="42779عصام عبد الفتاح لطفي محمد محمد عرفاتessam371962@hotmail.comاستفســار عن خدمــة"/>
    <d v="2017-02-13T00:00:00"/>
    <d v="1899-12-30T13:35:57"/>
    <s v="عصام عبد الفتاح لطفي محمد محمد عرفات"/>
    <s v="Egypt (‫مصر‬‎)"/>
    <s v="essam371962@hotmail.com"/>
    <s v="26207031300039"/>
    <s v="01114162054"/>
    <s v="استفســار عن خدمــة"/>
    <m/>
    <n v="2"/>
    <n v="13"/>
    <n v="13"/>
    <n v="2"/>
    <s v=""/>
    <s v=""/>
    <s v=""/>
    <s v=""/>
    <s v=""/>
    <s v=""/>
    <s v=""/>
    <s v=""/>
    <x v="0"/>
    <x v="0"/>
    <s v="620703"/>
    <d v="1962-07-03T00:00:00"/>
    <s v="عصام "/>
    <n v="54"/>
    <s v="M"/>
    <s v="الشرقية"/>
  </r>
  <r>
    <s v="42780مصطفى فتحى خليفةahmed_sheerf@hotmail.comاستفسار عن مسار الطرد"/>
    <d v="2017-02-14T00:00:00"/>
    <d v="1899-12-30T13:32:41"/>
    <s v="مصطفى فتحى خليفة"/>
    <s v="Egypt (‫مصر‬‎)"/>
    <s v="ahmed_sheerf@hotmail.com"/>
    <s v="28402022301434"/>
    <s v="201023040607"/>
    <s v="استفسار عن مسار الطرد"/>
    <m/>
    <n v="2"/>
    <n v="14"/>
    <n v="13"/>
    <n v="3"/>
    <s v="RR700758038EG"/>
    <s v=""/>
    <s v=""/>
    <s v=""/>
    <s v=""/>
    <s v=""/>
    <s v=""/>
    <s v=""/>
    <x v="1"/>
    <x v="1"/>
    <s v="840202"/>
    <d v="1984-02-02T00:00:00"/>
    <s v="مصطفى "/>
    <n v="33"/>
    <s v="M"/>
    <s v="الفيوم"/>
  </r>
  <r>
    <s v="42779Saber Abdallah Abdenaby Khalilsaberabdallah@ymail.comاستفسار عن مسار الطرد"/>
    <d v="2017-02-13T00:00:00"/>
    <d v="1899-12-30T11:40:16"/>
    <s v="Saber Abdallah Abdenaby Khalil"/>
    <s v="Qatar (‫قطر‬‎)"/>
    <s v="saberabdallah@ymail.com"/>
    <s v=": A10293917"/>
    <s v="0097470921122"/>
    <s v="استفسار عن مسار الطرد"/>
    <m/>
    <n v="2"/>
    <n v="13"/>
    <n v="11"/>
    <n v="2"/>
    <s v="EE700568878EG"/>
    <s v=""/>
    <s v=""/>
    <s v=""/>
    <s v=""/>
    <s v=""/>
    <s v=""/>
    <s v=""/>
    <x v="4"/>
    <x v="1"/>
    <s v=""/>
    <s v=""/>
    <s v="Saber "/>
    <s v=""/>
    <s v="M"/>
    <s v=""/>
  </r>
  <r>
    <s v="42779شاكر أحمد حسن جلالهshaker.galalah@gmail.comشــكــوى"/>
    <d v="2017-02-13T00:00:00"/>
    <d v="1899-12-30T11:28:47"/>
    <s v="شاكر أحمد حسن جلاله"/>
    <s v="Bahrain (‫البحرين‬‎)"/>
    <s v="shaker.galalah@gmail.com"/>
    <s v=": A12973778"/>
    <s v="0097335651718"/>
    <s v="شــكــوى"/>
    <m/>
    <n v="2"/>
    <n v="13"/>
    <n v="11"/>
    <n v="2"/>
    <s v=""/>
    <s v=""/>
    <s v=""/>
    <s v=""/>
    <s v=""/>
    <s v=""/>
    <s v=""/>
    <s v=""/>
    <x v="0"/>
    <x v="0"/>
    <s v=""/>
    <s v=""/>
    <s v="شاكر "/>
    <s v=""/>
    <s v="M"/>
    <s v=""/>
  </r>
  <r>
    <s v="42779محمد عبد اللطيفugteam1948@link.netشــكــوى"/>
    <d v="2017-02-13T00:00:00"/>
    <d v="1899-12-30T11:12:22"/>
    <s v="محمد عبد اللطيف"/>
    <s v="Egypt (‫مصر‬‎)"/>
    <s v="ugteam1948@link.net"/>
    <s v="24802072101057"/>
    <s v="201002139492"/>
    <s v="شــكــوى"/>
    <m/>
    <n v="2"/>
    <n v="13"/>
    <n v="11"/>
    <n v="2"/>
    <s v=""/>
    <s v=""/>
    <s v=""/>
    <s v=""/>
    <s v=""/>
    <s v=""/>
    <s v=""/>
    <s v=""/>
    <x v="0"/>
    <x v="0"/>
    <s v="480207"/>
    <d v="1948-02-07T00:00:00"/>
    <s v="محمد "/>
    <n v="69"/>
    <s v="M"/>
    <s v="الجيزة"/>
  </r>
  <r>
    <s v="42779محمد خالدabedo06@yahoo.comاستفسار عن مسار الطرد"/>
    <d v="2017-02-13T00:00:00"/>
    <d v="1899-12-30T10:59:33"/>
    <s v="محمد خالد"/>
    <s v="Egypt (‫مصر‬‎)"/>
    <s v="abedo06@yahoo.com"/>
    <s v="29207100101397"/>
    <s v="01007961325"/>
    <s v="استفسار عن مسار الطرد"/>
    <m/>
    <n v="2"/>
    <n v="13"/>
    <n v="10"/>
    <n v="2"/>
    <s v="RY562271205DE"/>
    <s v=""/>
    <s v=""/>
    <s v=""/>
    <s v=""/>
    <s v=""/>
    <s v=""/>
    <s v=""/>
    <x v="6"/>
    <x v="2"/>
    <s v="920710"/>
    <d v="1992-07-10T00:00:00"/>
    <s v="محمد "/>
    <n v="24"/>
    <s v="M"/>
    <s v="القاهرة"/>
  </r>
  <r>
    <s v="42779مصطفى أحمد عبد المنعمmostafa_0020@hotmail.comاستفسار عن مسار الطرد"/>
    <d v="2017-02-13T00:00:00"/>
    <d v="1899-12-30T10:44:35"/>
    <s v="مصطفى أحمد عبد المنعم"/>
    <s v="Egypt (‫مصر‬‎)"/>
    <s v="mostafa_0020@hotmail.com"/>
    <s v="28709040103893"/>
    <s v="201006150651"/>
    <s v="استفسار عن مسار الطرد"/>
    <m/>
    <n v="2"/>
    <n v="13"/>
    <n v="10"/>
    <n v="2"/>
    <s v="RF512048579CN"/>
    <s v=""/>
    <s v=""/>
    <s v=""/>
    <s v=""/>
    <s v=""/>
    <s v=""/>
    <s v=""/>
    <x v="8"/>
    <x v="8"/>
    <s v="870904"/>
    <d v="1987-09-04T00:00:00"/>
    <s v="مصطفى "/>
    <n v="29"/>
    <s v="M"/>
    <s v="القاهرة"/>
  </r>
  <r>
    <s v="42779ديفيد هانىdavid_hany_7@hotmail.comأخـــــرى"/>
    <d v="2017-02-13T00:00:00"/>
    <d v="1899-12-30T10:37:54"/>
    <s v="ديفيد هانى"/>
    <s v="Egypt (‫مصر‬‎)"/>
    <s v="david_hany_7@hotmail.com"/>
    <s v="28607308800391"/>
    <s v="00201003921494"/>
    <s v="أخـــــرى"/>
    <m/>
    <n v="2"/>
    <n v="13"/>
    <n v="10"/>
    <n v="2"/>
    <s v=""/>
    <s v=""/>
    <s v=""/>
    <s v=""/>
    <s v=""/>
    <s v=""/>
    <s v=""/>
    <s v=""/>
    <x v="0"/>
    <x v="0"/>
    <s v="860730"/>
    <d v="1986-07-30T00:00:00"/>
    <s v="ديفيد "/>
    <n v="30"/>
    <s v="M"/>
    <s v="خارج الجمهورية"/>
  </r>
  <r>
    <s v="42779شاهنداShahendayaseen@gmail.comاستفسار عن مسار الطرد"/>
    <d v="2017-02-13T00:00:00"/>
    <d v="1899-12-30T10:35:16"/>
    <s v="شاهندا"/>
    <s v="Egypt (‫مصر‬‎)"/>
    <s v="Shahendayaseen@gmail.com"/>
    <s v="2101766"/>
    <s v="201156075744"/>
    <s v="استفسار عن مسار الطرد"/>
    <m/>
    <n v="2"/>
    <n v="13"/>
    <n v="10"/>
    <n v="2"/>
    <s v="EE700671800EG"/>
    <s v=""/>
    <s v=""/>
    <s v=""/>
    <s v=""/>
    <s v=""/>
    <s v=""/>
    <s v=""/>
    <x v="4"/>
    <x v="1"/>
    <s v=""/>
    <s v=""/>
    <s v="شاهندا"/>
    <s v=""/>
    <s v="F"/>
    <s v=""/>
  </r>
  <r>
    <s v="42779شاهنداAngelflying55@yahoo.comاستفسار عن مسار الطرد"/>
    <d v="2017-02-13T00:00:00"/>
    <d v="1899-12-30T10:29:01"/>
    <s v="شاهندا"/>
    <s v="Egypt (‫مصر‬‎)"/>
    <s v="Angelflying55@yahoo.com"/>
    <s v="2101766"/>
    <s v="201156075744"/>
    <s v="استفسار عن مسار الطرد"/>
    <m/>
    <n v="2"/>
    <n v="13"/>
    <n v="10"/>
    <n v="2"/>
    <s v="EE700671800EG"/>
    <s v=""/>
    <s v=""/>
    <s v=""/>
    <s v=""/>
    <s v=""/>
    <s v=""/>
    <s v=""/>
    <x v="4"/>
    <x v="1"/>
    <s v=""/>
    <s v=""/>
    <s v="شاهندا"/>
    <s v=""/>
    <s v="F"/>
    <s v=""/>
  </r>
  <r>
    <s v="42779أحمد محمد عبداللهahmedmksa@yahoo.comاستفسار عن مسار الطرد"/>
    <d v="2017-02-13T00:00:00"/>
    <d v="1899-12-30T10:13:29"/>
    <s v="أحمد محمد عبدالله"/>
    <s v="Saudi Arabia (‫المملكة العربية السعودية‬‎)"/>
    <s v="ahmedmksa@yahoo.com"/>
    <s v="00966504405408"/>
    <s v="ahmedmksa@yahoo.com"/>
    <s v="استفسار عن مسار الطرد"/>
    <m/>
    <n v="2"/>
    <n v="13"/>
    <n v="10"/>
    <n v="2"/>
    <s v="EE007651553EG"/>
    <s v=""/>
    <s v=""/>
    <s v=""/>
    <s v=""/>
    <s v=""/>
    <s v=""/>
    <s v=""/>
    <x v="4"/>
    <x v="1"/>
    <s v="096650"/>
    <d v="1914-07-20T00:00:00"/>
    <s v="أحمد "/>
    <n v="102"/>
    <s v="F"/>
    <s v=""/>
  </r>
  <r>
    <s v="42779محمد ماهر محمدMmboxpro@gmail.comشــكــوى"/>
    <d v="2017-02-13T00:00:00"/>
    <d v="1899-12-30T01:14:46"/>
    <s v="محمد ماهر محمد"/>
    <s v="Egypt (‫مصر‬‎)"/>
    <s v="Mmboxpro@gmail.com"/>
    <s v="27909012300671"/>
    <s v="201113300255"/>
    <s v="شــكــوى"/>
    <m/>
    <n v="2"/>
    <n v="13"/>
    <n v="1"/>
    <n v="2"/>
    <s v="RC355586637HK"/>
    <s v=""/>
    <s v=""/>
    <s v=""/>
    <s v=""/>
    <s v=""/>
    <s v=""/>
    <s v=""/>
    <x v="9"/>
    <x v="6"/>
    <s v="790901"/>
    <d v="1979-09-01T00:00:00"/>
    <s v="محمد "/>
    <n v="37"/>
    <s v="M"/>
    <s v="الفيوم"/>
  </r>
  <r>
    <s v="42779ساره السيد احمدSarahelharty15@gmail.comاستفسار عن مسار الطرد"/>
    <d v="2017-02-13T00:00:00"/>
    <d v="1899-12-30T00:23:25"/>
    <s v="ساره السيد احمد"/>
    <s v="Egypt (‫مصر‬‎)"/>
    <s v="Sarahelharty15@gmail.com"/>
    <s v="29201160201481"/>
    <s v="00201271241599"/>
    <s v="استفسار عن مسار الطرد"/>
    <m/>
    <n v="2"/>
    <n v="13"/>
    <n v="0"/>
    <n v="2"/>
    <s v="CP003133434EG"/>
    <s v="CP003133465EG"/>
    <s v="CP003133099EG"/>
    <s v=""/>
    <s v=""/>
    <s v=""/>
    <s v=""/>
    <s v=""/>
    <x v="27"/>
    <x v="1"/>
    <s v="920116"/>
    <d v="1992-01-16T00:00:00"/>
    <s v="ساره "/>
    <n v="25"/>
    <s v="F"/>
    <s v="الإسكندرية"/>
  </r>
  <r>
    <s v="42778محمد ادهم عبدهspeed.adham@yahoo.comشــكــوى"/>
    <d v="2017-02-12T00:00:00"/>
    <d v="1899-12-30T22:29:09"/>
    <s v="محمد ادهم عبده"/>
    <s v="Egypt (‫مصر‬‎)"/>
    <s v="speed.adham@yahoo.com"/>
    <s v="28904010205095"/>
    <s v="00201272746311"/>
    <s v="شــكــوى"/>
    <m/>
    <n v="2"/>
    <n v="12"/>
    <n v="22"/>
    <n v="1"/>
    <s v="cp010238758lb"/>
    <s v=""/>
    <s v=""/>
    <s v=""/>
    <s v=""/>
    <s v=""/>
    <s v=""/>
    <s v=""/>
    <x v="27"/>
    <x v="42"/>
    <s v="890401"/>
    <d v="1989-04-01T00:00:00"/>
    <s v="محمد "/>
    <n v="27"/>
    <s v="M"/>
    <s v="الإسكندرية"/>
  </r>
  <r>
    <s v="42778Mona Yousef AliMonayousef1977@yahoo.comاستفسار عن مسار الطرد"/>
    <d v="2017-02-12T00:00:00"/>
    <d v="1899-12-30T17:58:00"/>
    <s v="Mona Yousef Ali"/>
    <s v="Kuwait (‫الكويت‬‎)"/>
    <s v="Monayousef1977@yahoo.com"/>
    <s v="96599711848"/>
    <s v="24899557"/>
    <s v="استفسار عن مسار الطرد"/>
    <m/>
    <n v="2"/>
    <n v="12"/>
    <n v="17"/>
    <n v="1"/>
    <s v="EE700678723EG"/>
    <s v=""/>
    <s v=""/>
    <s v=""/>
    <s v=""/>
    <s v=""/>
    <s v=""/>
    <s v=""/>
    <x v="4"/>
    <x v="1"/>
    <s v=""/>
    <s v=""/>
    <s v="Mona "/>
    <s v=""/>
    <s v="F"/>
    <s v=""/>
  </r>
  <r>
    <s v="42778محمد أبو الحمدabufaress1@hotmail.comشــكــوى"/>
    <d v="2017-02-12T00:00:00"/>
    <d v="1899-12-30T17:57:19"/>
    <s v="محمد أبو الحمد"/>
    <s v="Egypt (‫مصر‬‎)"/>
    <s v="abufaress1@hotmail.com"/>
    <s v="27701120100815"/>
    <s v="00201223870344"/>
    <s v="شــكــوى"/>
    <m/>
    <n v="2"/>
    <n v="12"/>
    <n v="17"/>
    <n v="1"/>
    <s v=""/>
    <s v=""/>
    <s v=""/>
    <s v=""/>
    <s v=""/>
    <s v=""/>
    <s v=""/>
    <s v=""/>
    <x v="0"/>
    <x v="0"/>
    <s v="770112"/>
    <d v="1977-01-12T00:00:00"/>
    <s v="محمد "/>
    <n v="40"/>
    <s v="M"/>
    <s v="القاهرة"/>
  </r>
  <r>
    <s v="42778هبة الدريني أحمد محمد سمرةhoba.samra@gmail.comاستفسار عن مسار الطرد"/>
    <d v="2017-02-12T00:00:00"/>
    <d v="1899-12-30T17:04:23"/>
    <s v="هبة الدريني أحمد محمد سمرة"/>
    <s v="Egypt (‫مصر‬‎)"/>
    <s v="hoba.samra@gmail.com"/>
    <s v="28209251203565"/>
    <s v="00201067998089"/>
    <s v="استفسار عن مسار الطرد"/>
    <m/>
    <n v="2"/>
    <n v="12"/>
    <n v="17"/>
    <n v="1"/>
    <s v="CP040053925TR"/>
    <s v=""/>
    <s v=""/>
    <s v=""/>
    <s v=""/>
    <s v=""/>
    <s v=""/>
    <s v=""/>
    <x v="27"/>
    <x v="29"/>
    <s v="820925"/>
    <d v="1982-09-25T00:00:00"/>
    <s v="هبة "/>
    <n v="34"/>
    <s v="F"/>
    <s v="الدقهلية"/>
  </r>
  <r>
    <s v="42780هيثم عزالدين عبد العاطىhezaas@hotmail.comاستفسار عن مسار الطرد"/>
    <d v="2017-02-14T00:00:00"/>
    <d v="1899-12-30T14:02:53"/>
    <s v="هيثم عزالدين عبد العاطى"/>
    <s v="Egypt (‫مصر‬‎)"/>
    <s v="hezaas@hotmail.com"/>
    <s v="27912081806838"/>
    <s v="201003001610"/>
    <s v="استفسار عن مسار الطرد"/>
    <m/>
    <n v="2"/>
    <n v="14"/>
    <n v="14"/>
    <n v="3"/>
    <s v="CP001116380EG"/>
    <s v="CP001116376EG"/>
    <s v=""/>
    <s v=""/>
    <s v=""/>
    <s v=""/>
    <s v=""/>
    <s v=""/>
    <x v="27"/>
    <x v="1"/>
    <s v="791208"/>
    <d v="1979-12-08T00:00:00"/>
    <s v="هيثم "/>
    <n v="37"/>
    <s v="M"/>
    <s v="البحيرة"/>
  </r>
  <r>
    <s v="42780أمير الجزارamir14479@hotmail.comشــكــوى"/>
    <d v="2017-02-14T00:00:00"/>
    <d v="1899-12-30T13:56:43"/>
    <s v="أمير الجزار"/>
    <s v="Egypt (‫مصر‬‎)"/>
    <s v="amir14479@hotmail.com"/>
    <s v="27904148800098"/>
    <s v="01002073052"/>
    <s v="شــكــوى"/>
    <m/>
    <n v="2"/>
    <n v="14"/>
    <n v="13"/>
    <n v="3"/>
    <s v="RM750898280CN"/>
    <s v=""/>
    <s v=""/>
    <s v=""/>
    <s v=""/>
    <s v=""/>
    <s v=""/>
    <s v=""/>
    <x v="45"/>
    <x v="8"/>
    <s v="790414"/>
    <d v="1979-04-14T00:00:00"/>
    <s v="أمير "/>
    <n v="37"/>
    <s v="M"/>
    <s v="خارج الجمهورية"/>
  </r>
  <r>
    <s v="42780حاتم سعدmrhatemchemstry3@gmail.comاستفســار عن خدمــة"/>
    <d v="2017-02-14T00:00:00"/>
    <d v="1899-12-30T14:28:00"/>
    <s v="حاتم سعد"/>
    <s v="United States"/>
    <s v="mrhatemchemstry3@gmail.com"/>
    <s v="28008171401697"/>
    <s v="0013479096765"/>
    <s v="استفســار عن خدمــة"/>
    <m/>
    <n v="2"/>
    <n v="14"/>
    <n v="14"/>
    <n v="3"/>
    <s v=""/>
    <s v=""/>
    <s v=""/>
    <s v=""/>
    <s v=""/>
    <s v=""/>
    <s v=""/>
    <s v=""/>
    <x v="0"/>
    <x v="0"/>
    <s v="800817"/>
    <d v="1980-08-17T00:00:00"/>
    <s v="حاتم "/>
    <n v="36"/>
    <s v="M"/>
    <s v="القليوبية"/>
  </r>
  <r>
    <s v="42780محمد السيد محمد ابو العزmohammedezz85@yahoo.comشــكــوى"/>
    <d v="2017-02-14T00:00:00"/>
    <d v="1899-12-30T14:17:40"/>
    <s v="محمد السيد محمد ابو العز"/>
    <s v="Egypt (‫مصر‬‎)"/>
    <s v="mohammedezz85@yahoo.com"/>
    <s v="28510221100038"/>
    <s v="01118371758"/>
    <s v="شــكــوى"/>
    <m/>
    <n v="2"/>
    <n v="14"/>
    <n v="14"/>
    <n v="3"/>
    <s v="cp700019920eg"/>
    <s v="cp700019902eg"/>
    <s v="cp700000968eg"/>
    <s v=""/>
    <s v=""/>
    <s v=""/>
    <s v=""/>
    <s v=""/>
    <x v="27"/>
    <x v="1"/>
    <s v="851022"/>
    <d v="1985-10-22T00:00:00"/>
    <s v="محمد "/>
    <n v="31"/>
    <s v="M"/>
    <s v="دمياط"/>
  </r>
  <r>
    <s v="42780محمد شكري يوسف عليYoussefshokry333@gmail.comاستفســار فنـى"/>
    <d v="2017-02-14T00:00:00"/>
    <d v="1899-12-30T14:49:55"/>
    <s v="محمد شكري يوسف علي"/>
    <s v="Egypt (‫مصر‬‎)"/>
    <s v="Youssefshokry333@gmail.com"/>
    <s v="29409012100897"/>
    <s v="01129876797"/>
    <s v="استفســار فنـى"/>
    <m/>
    <n v="2"/>
    <n v="14"/>
    <n v="14"/>
    <n v="3"/>
    <s v=""/>
    <s v=""/>
    <s v=""/>
    <s v=""/>
    <s v=""/>
    <s v=""/>
    <s v=""/>
    <s v=""/>
    <x v="0"/>
    <x v="0"/>
    <s v="940901"/>
    <d v="1994-09-01T00:00:00"/>
    <s v="محمد "/>
    <n v="22"/>
    <s v="M"/>
    <s v="الجيزة"/>
  </r>
  <r>
    <s v="42780أيمن أسماعيل امين فكريafikry@tcco.comاستفسار عن مسار الطرد"/>
    <d v="2017-02-14T00:00:00"/>
    <d v="1899-12-30T15:24:58"/>
    <s v="أيمن أسماعيل امين فكري"/>
    <s v="Egypt (‫مصر‬‎)"/>
    <s v="afikry@tcco.com"/>
    <s v="25612140104019"/>
    <s v="201281302227"/>
    <s v="استفسار عن مسار الطرد"/>
    <m/>
    <n v="2"/>
    <n v="14"/>
    <n v="15"/>
    <n v="3"/>
    <s v="EF856984673JP"/>
    <s v=""/>
    <s v=""/>
    <s v=""/>
    <s v=""/>
    <s v=""/>
    <s v=""/>
    <s v=""/>
    <x v="58"/>
    <x v="24"/>
    <s v="561214"/>
    <d v="1956-12-14T00:00:00"/>
    <s v="أيمن "/>
    <n v="60"/>
    <s v="M"/>
    <s v="القاهرة"/>
  </r>
  <r>
    <s v="42780AMR ELSAYEDmostafaamr@hotmail.itاستفسار عن مسار الطرد"/>
    <d v="2017-02-14T00:00:00"/>
    <d v="1899-12-30T15:18:25"/>
    <s v="AMR ELSAYED"/>
    <s v="Egypt (‫مصر‬‎)"/>
    <s v="mostafaamr@hotmail.it"/>
    <s v="26207140200672"/>
    <s v="201025001811"/>
    <s v="استفسار عن مسار الطرد"/>
    <m/>
    <n v="2"/>
    <n v="14"/>
    <n v="15"/>
    <n v="3"/>
    <s v=""/>
    <s v=""/>
    <s v=""/>
    <s v=""/>
    <s v=""/>
    <s v=""/>
    <s v=""/>
    <s v=""/>
    <x v="0"/>
    <x v="0"/>
    <s v="620714"/>
    <d v="1962-07-14T00:00:00"/>
    <s v="AMR "/>
    <n v="54"/>
    <s v="M"/>
    <s v="الإسكندرية"/>
  </r>
  <r>
    <s v="42780احمايوبAhmedayoup25@yahoo.comشــكــوى"/>
    <d v="2017-02-14T00:00:00"/>
    <d v="1899-12-30T18:29:48"/>
    <s v="احمايوب"/>
    <s v="Egypt (‫مصر‬‎)"/>
    <s v="Ahmedayoup25@yahoo.com"/>
    <s v="28903212103336"/>
    <s v="201112551532"/>
    <s v="شــكــوى"/>
    <m/>
    <n v="2"/>
    <n v="14"/>
    <n v="18"/>
    <n v="3"/>
    <s v=""/>
    <s v=""/>
    <s v=""/>
    <s v=""/>
    <s v=""/>
    <s v=""/>
    <s v=""/>
    <s v=""/>
    <x v="0"/>
    <x v="0"/>
    <s v="890321"/>
    <d v="1989-03-21T00:00:00"/>
    <s v="احمايوب"/>
    <n v="27"/>
    <s v="M"/>
    <s v="الجيزة"/>
  </r>
  <r>
    <s v="42780احمد مصطفي محمدmedo_hedeab@yahoo.comاستفسار عن مسار الطرد"/>
    <d v="2017-02-14T00:00:00"/>
    <d v="1899-12-30T18:28:23"/>
    <s v="احمد مصطفي محمد"/>
    <s v="Egypt (‫مصر‬‎)"/>
    <s v="medo_hedeab@yahoo.com"/>
    <s v="29010102403716"/>
    <s v="01284013036"/>
    <s v="استفسار عن مسار الطرد"/>
    <m/>
    <n v="2"/>
    <n v="14"/>
    <n v="18"/>
    <n v="3"/>
    <s v=""/>
    <s v=""/>
    <s v=""/>
    <s v=""/>
    <s v=""/>
    <s v=""/>
    <s v=""/>
    <s v=""/>
    <x v="0"/>
    <x v="0"/>
    <s v="901010"/>
    <d v="1990-10-10T00:00:00"/>
    <s v="احمد "/>
    <n v="26"/>
    <s v="M"/>
    <s v="المنيا"/>
  </r>
  <r>
    <s v="42780احمد محمد احمدahmedmamms111995@yahoo.comاستفســار عن خدمــة"/>
    <d v="2017-02-14T00:00:00"/>
    <d v="1899-12-30T18:13:51"/>
    <s v="احمد محمد احمد"/>
    <s v="Egypt (‫مصر‬‎)"/>
    <s v="ahmedmamms111995@yahoo.com"/>
    <s v="201212458966"/>
    <s v="01212458966"/>
    <s v="استفســار عن خدمــة"/>
    <m/>
    <n v="2"/>
    <n v="14"/>
    <n v="18"/>
    <n v="3"/>
    <s v=""/>
    <s v=""/>
    <s v=""/>
    <s v=""/>
    <s v=""/>
    <s v=""/>
    <s v=""/>
    <s v=""/>
    <x v="0"/>
    <x v="0"/>
    <s v=""/>
    <s v=""/>
    <s v="احمد "/>
    <s v=""/>
    <s v="M"/>
    <s v=""/>
  </r>
  <r>
    <s v="42780Hany Cidaroshany.cidaros@yahoo.comاستفسار عن مسار الطرد"/>
    <d v="2017-02-14T00:00:00"/>
    <d v="1899-12-30T17:18:54"/>
    <s v="Hany Cidaros"/>
    <s v="Egypt (‫مصر‬‎)"/>
    <s v="hany.cidaros@yahoo.com"/>
    <s v="27207010107275"/>
    <s v="201068822466"/>
    <s v="استفسار عن مسار الطرد"/>
    <m/>
    <n v="2"/>
    <n v="14"/>
    <n v="17"/>
    <n v="3"/>
    <s v="CJ459179146US"/>
    <s v=""/>
    <s v=""/>
    <s v=""/>
    <s v=""/>
    <s v=""/>
    <s v=""/>
    <s v=""/>
    <x v="59"/>
    <x v="3"/>
    <s v="720701"/>
    <d v="1972-07-01T00:00:00"/>
    <s v="Hany "/>
    <n v="44"/>
    <s v="M"/>
    <s v="القاهرة"/>
  </r>
  <r>
    <s v="42780هيثم عزالدين عبد العاطىhezaas@hotmail.comشــكــوى"/>
    <d v="2017-02-14T00:00:00"/>
    <d v="1899-12-30T17:18:24"/>
    <s v="هيثم عزالدين عبد العاطى"/>
    <s v="Egypt (‫مصر‬‎)"/>
    <s v="hezaas@hotmail.com"/>
    <s v="27912081806838"/>
    <s v="201003001610"/>
    <s v="شــكــوى"/>
    <m/>
    <n v="2"/>
    <n v="14"/>
    <n v="17"/>
    <n v="3"/>
    <s v="CP001116380EG"/>
    <s v="CP001116376EG"/>
    <s v=""/>
    <s v=""/>
    <s v=""/>
    <s v=""/>
    <s v=""/>
    <s v=""/>
    <x v="27"/>
    <x v="1"/>
    <s v="791208"/>
    <d v="1979-12-08T00:00:00"/>
    <s v="هيثم "/>
    <n v="37"/>
    <s v="M"/>
    <s v="البحيرة"/>
  </r>
  <r>
    <s v="42781ابراهيم محمد على سليمانibrahimganna3@gmail.comاستفسار عن مسار الطرد"/>
    <d v="2017-02-15T00:00:00"/>
    <d v="1899-12-30T13:15:17"/>
    <s v="ابراهيم محمد على سليمان"/>
    <s v="Egypt (‫مصر‬‎)"/>
    <s v="ibrahimganna3@gmail.com"/>
    <s v="29005151202277"/>
    <s v="01117703599"/>
    <s v="استفسار عن مسار الطرد"/>
    <m/>
    <n v="2"/>
    <n v="15"/>
    <n v="13"/>
    <n v="4"/>
    <s v="EE700770095EG"/>
    <s v=""/>
    <s v=""/>
    <s v=""/>
    <s v=""/>
    <s v=""/>
    <s v=""/>
    <s v=""/>
    <x v="4"/>
    <x v="1"/>
    <s v="900515"/>
    <d v="1990-05-15T00:00:00"/>
    <s v="ابراهيم "/>
    <n v="26"/>
    <s v="M"/>
    <s v="الدقهلية"/>
  </r>
  <r>
    <s v="42781عمرو عز الدين محمودamrezzeldinm@yahoo.comاستفسار عن مسار الطرد"/>
    <d v="2017-02-15T00:00:00"/>
    <d v="1899-12-30T12:16:42"/>
    <s v="عمرو عز الدين محمود"/>
    <s v="Egypt (‫مصر‬‎)"/>
    <s v="amrezzeldinm@yahoo.com"/>
    <s v="25906250100772"/>
    <s v="01006088546"/>
    <s v="استفسار عن مسار الطرد"/>
    <m/>
    <n v="2"/>
    <n v="15"/>
    <n v="12"/>
    <n v="4"/>
    <s v="RS519515253CN"/>
    <s v="RS728517638NL"/>
    <s v=""/>
    <s v=""/>
    <s v=""/>
    <s v=""/>
    <s v=""/>
    <s v=""/>
    <x v="12"/>
    <x v="8"/>
    <s v="590625"/>
    <d v="1959-06-25T00:00:00"/>
    <s v="عمرو "/>
    <n v="57"/>
    <s v="M"/>
    <s v="القاهرة"/>
  </r>
  <r>
    <s v="42781mostafa algammaladmin.cube@gmail.comاستفســار عن خدمــة"/>
    <d v="2017-02-15T00:00:00"/>
    <d v="1899-12-30T11:38:15"/>
    <s v="mostafa algammal"/>
    <s v="Egypt (‫مصر‬‎)"/>
    <s v="admin.cube@gmail.com"/>
    <s v=": a133940606"/>
    <s v="2001112211329"/>
    <s v="استفســار عن خدمــة"/>
    <m/>
    <n v="2"/>
    <n v="15"/>
    <n v="11"/>
    <n v="4"/>
    <s v=""/>
    <s v=""/>
    <s v=""/>
    <s v=""/>
    <s v=""/>
    <s v=""/>
    <s v=""/>
    <s v=""/>
    <x v="0"/>
    <x v="0"/>
    <s v=""/>
    <s v=""/>
    <s v="mostafa "/>
    <s v=""/>
    <s v="M"/>
    <s v=""/>
  </r>
  <r>
    <s v="42781زينب محسن سلامةzizy.italiana20@gmail.comاستفسار عن مسار الطرد"/>
    <d v="2017-02-15T00:00:00"/>
    <d v="1899-12-30T11:17:09"/>
    <s v="زينب محسن سلامة"/>
    <s v="Egypt (‫مصر‬‎)"/>
    <s v="zizy.italiana20@gmail.com"/>
    <s v="01018312318"/>
    <s v="01018312318"/>
    <s v="استفسار عن مسار الطرد"/>
    <m/>
    <n v="2"/>
    <n v="15"/>
    <n v="11"/>
    <n v="4"/>
    <s v=""/>
    <s v=""/>
    <s v=""/>
    <s v=""/>
    <s v=""/>
    <s v=""/>
    <s v=""/>
    <s v=""/>
    <x v="0"/>
    <x v="0"/>
    <s v=""/>
    <s v=""/>
    <s v="زينب "/>
    <s v=""/>
    <s v="F"/>
    <s v=""/>
  </r>
  <r>
    <s v="42781shimaa ahmedarch.designer.mr@gmail.comشــكــوى"/>
    <d v="2017-02-15T00:00:00"/>
    <d v="1899-12-30T10:51:46"/>
    <s v="shimaa ahmed"/>
    <s v="Egypt (‫مصر‬‎)"/>
    <s v="arch.designer.mr@gmail.com"/>
    <s v="28604030101403"/>
    <s v="1061248600"/>
    <s v="شــكــوى"/>
    <m/>
    <n v="2"/>
    <n v="15"/>
    <n v="10"/>
    <n v="4"/>
    <s v="RN137423455MY"/>
    <s v=""/>
    <s v=""/>
    <s v=""/>
    <s v=""/>
    <s v=""/>
    <s v=""/>
    <s v=""/>
    <x v="28"/>
    <x v="14"/>
    <s v="860403"/>
    <d v="1986-04-03T00:00:00"/>
    <s v="shimaa "/>
    <n v="30"/>
    <s v="F"/>
    <s v="القاهرة"/>
  </r>
  <r>
    <s v="42781عمرو محمد سعيدAbomallak516@gmail.comاستفســار عن خدمــة"/>
    <d v="2017-02-15T00:00:00"/>
    <d v="1899-12-30T10:49:55"/>
    <s v="عمرو محمد سعيد"/>
    <s v="Egypt (‫مصر‬‎)"/>
    <s v="Abomallak516@gmail.com"/>
    <s v="29208251601231"/>
    <s v="01211009165"/>
    <s v="استفســار عن خدمــة"/>
    <m/>
    <n v="2"/>
    <n v="15"/>
    <n v="10"/>
    <n v="4"/>
    <s v=""/>
    <s v=""/>
    <s v=""/>
    <s v=""/>
    <s v=""/>
    <s v=""/>
    <s v=""/>
    <s v=""/>
    <x v="0"/>
    <x v="0"/>
    <s v="920825"/>
    <d v="1992-08-25T00:00:00"/>
    <s v="عمرو "/>
    <n v="24"/>
    <s v="M"/>
    <s v="الغربية"/>
  </r>
  <r>
    <s v="42781هند السباعىhendelsebaee@gmail.com استفسار عن مسار الطرد"/>
    <d v="2017-02-15T00:00:00"/>
    <d v="1899-12-30T10:14:18"/>
    <s v="هند السباعى"/>
    <s v="Egypt (‫مصر‬‎)"/>
    <s v="hendelsebaee@gmail.com "/>
    <s v="28008110200362"/>
    <s v="201091000871 "/>
    <s v="استفسار عن مسار الطرد"/>
    <m/>
    <n v="2"/>
    <n v="15"/>
    <n v="10"/>
    <n v="4"/>
    <s v="EE004902734EG"/>
    <s v=""/>
    <s v=""/>
    <s v=""/>
    <s v=""/>
    <s v=""/>
    <s v=""/>
    <s v=""/>
    <x v="4"/>
    <x v="1"/>
    <s v="800811"/>
    <d v="1980-08-11T00:00:00"/>
    <s v="هند "/>
    <n v="36"/>
    <s v="F"/>
    <s v="الإسكندرية"/>
  </r>
  <r>
    <s v="42781عمرو محمد بدر الدين جلال احمد سويفىamrobadr2010@yahoo.comشــكــوى"/>
    <d v="2017-02-15T00:00:00"/>
    <d v="1899-12-30T06:55:16"/>
    <s v="عمرو محمد بدر الدين جلال احمد سويفى"/>
    <s v="Egypt (‫مصر‬‎)"/>
    <s v="amrobadr2010@yahoo.com"/>
    <s v="26902072500115"/>
    <s v="01006326564"/>
    <s v="شــكــوى"/>
    <m/>
    <n v="2"/>
    <n v="15"/>
    <n v="6"/>
    <n v="4"/>
    <s v="EE700215204EG"/>
    <s v=""/>
    <s v=""/>
    <s v=""/>
    <s v=""/>
    <s v=""/>
    <s v=""/>
    <s v=""/>
    <x v="4"/>
    <x v="1"/>
    <s v="690207"/>
    <d v="1969-02-07T00:00:00"/>
    <s v="عمرو "/>
    <n v="48"/>
    <s v="M"/>
    <s v="أسيوط"/>
  </r>
  <r>
    <s v="42781احمد محمد احمدahmedmamms111995@yahoo.comاستفسار عن مسار الطرد"/>
    <d v="2017-02-15T00:00:00"/>
    <d v="1899-12-30T06:44:54"/>
    <s v="احمد محمد احمد"/>
    <s v="Egypt (‫مصر‬‎)"/>
    <s v="ahmedmamms111995@yahoo.com"/>
    <s v="201212458966"/>
    <s v="01212458966"/>
    <s v="استفسار عن مسار الطرد"/>
    <m/>
    <n v="2"/>
    <n v="15"/>
    <n v="6"/>
    <n v="4"/>
    <s v=""/>
    <s v=""/>
    <s v=""/>
    <s v=""/>
    <s v=""/>
    <s v=""/>
    <s v=""/>
    <s v=""/>
    <x v="0"/>
    <x v="0"/>
    <s v=""/>
    <s v=""/>
    <s v="احمد "/>
    <s v=""/>
    <s v="M"/>
    <s v=""/>
  </r>
  <r>
    <s v="42781مصطفى احمدmustafa.ronaldozx@gmail.comاستفسار عن مسار الطرد"/>
    <d v="2017-02-15T00:00:00"/>
    <d v="1899-12-30T06:24:00"/>
    <s v="مصطفى احمد"/>
    <s v="Egypt (‫مصر‬‎)"/>
    <s v="mustafa.ronaldozx@gmail.com"/>
    <s v="29309100100231"/>
    <s v="201152731796"/>
    <s v="استفسار عن مسار الطرد"/>
    <m/>
    <n v="2"/>
    <n v="15"/>
    <n v="6"/>
    <n v="4"/>
    <s v="RX552603844DE"/>
    <s v=""/>
    <s v=""/>
    <s v=""/>
    <s v=""/>
    <s v=""/>
    <s v=""/>
    <s v=""/>
    <x v="5"/>
    <x v="2"/>
    <s v="930910"/>
    <d v="1993-09-10T00:00:00"/>
    <s v="مصطفى "/>
    <n v="23"/>
    <s v="M"/>
    <s v="القاهرة"/>
  </r>
  <r>
    <s v="42781mohamed ahmed mohamed ahmedmody.live2015@hotmail.comشــكــوى"/>
    <d v="2017-02-15T00:00:00"/>
    <d v="1899-12-30T00:36:46"/>
    <s v="mohamed ahmed mohamed ahmed"/>
    <s v="Egypt (‫مصر‬‎)"/>
    <s v="mody.live2015@hotmail.com"/>
    <s v="28503100103017"/>
    <s v="00201277697528"/>
    <s v="شــكــوى"/>
    <m/>
    <n v="2"/>
    <n v="15"/>
    <n v="0"/>
    <n v="4"/>
    <s v="RX561027005DE"/>
    <s v=""/>
    <s v=""/>
    <s v=""/>
    <s v=""/>
    <s v=""/>
    <s v=""/>
    <s v=""/>
    <x v="5"/>
    <x v="2"/>
    <s v="850310"/>
    <d v="1985-03-10T00:00:00"/>
    <s v="mohamed "/>
    <n v="31"/>
    <s v="M"/>
    <s v="القاهرة"/>
  </r>
  <r>
    <s v="42780عبدالرحمن محمد عبدالهادي3bdum7md40592@gmail.comاستفسار عن مسار الطرد"/>
    <d v="2017-02-14T00:00:00"/>
    <d v="1899-12-30T23:57:35"/>
    <s v="عبدالرحمن محمد عبدالهادي"/>
    <s v="Egypt (‫مصر‬‎)"/>
    <s v="3bdum7md40592@gmail.com"/>
    <s v="29801232100593"/>
    <s v="201006730369"/>
    <s v="استفسار عن مسار الطرد"/>
    <m/>
    <n v="2"/>
    <n v="14"/>
    <n v="23"/>
    <n v="3"/>
    <s v="RX561019485DE"/>
    <s v=""/>
    <s v=""/>
    <s v=""/>
    <s v=""/>
    <s v=""/>
    <s v=""/>
    <s v=""/>
    <x v="5"/>
    <x v="2"/>
    <s v="980123"/>
    <d v="1998-01-23T00:00:00"/>
    <s v="عبدالرحمن "/>
    <n v="19"/>
    <s v="M"/>
    <s v="الجيزة"/>
  </r>
  <r>
    <s v="42780yasser saidyasser.said@gmail.comاستفسار عن مسار الطرد"/>
    <d v="2017-02-14T00:00:00"/>
    <d v="1899-12-30T21:58:45"/>
    <s v="yasser said"/>
    <s v="Egypt (‫مصر‬‎)"/>
    <s v="yasser.said@gmail.com"/>
    <s v="28403148800319"/>
    <s v="01223556556"/>
    <s v="استفسار عن مسار الطرد"/>
    <m/>
    <n v="2"/>
    <n v="14"/>
    <n v="21"/>
    <n v="3"/>
    <s v="RP354700640SG"/>
    <s v=""/>
    <s v=""/>
    <s v=""/>
    <s v=""/>
    <s v=""/>
    <s v=""/>
    <s v=""/>
    <x v="44"/>
    <x v="5"/>
    <s v="840314"/>
    <d v="1984-03-14T00:00:00"/>
    <s v="yasser "/>
    <n v="32"/>
    <s v="M"/>
    <s v="خارج الجمهورية"/>
  </r>
  <r>
    <s v="42780Dmitrypolyakoff79@gmail.comأخـــــرى"/>
    <d v="2017-02-14T00:00:00"/>
    <d v="1899-12-30T21:37:10"/>
    <s v="Dmitry"/>
    <s v="Egypt (‫مصر‬‎)"/>
    <s v="polyakoff79@gmail.com"/>
    <s v=": FF360077"/>
    <s v="201016096351"/>
    <s v="أخـــــرى"/>
    <m/>
    <n v="2"/>
    <n v="14"/>
    <n v="21"/>
    <n v="3"/>
    <s v=""/>
    <s v=""/>
    <s v=""/>
    <s v=""/>
    <s v=""/>
    <s v=""/>
    <s v=""/>
    <s v=""/>
    <x v="0"/>
    <x v="0"/>
    <s v=""/>
    <s v=""/>
    <s v="Dmitry"/>
    <s v=""/>
    <s v="M"/>
    <s v=""/>
  </r>
  <r>
    <s v="42780Hussein Nwarmm_nwar@yahoo.comاستفسار عن مسار الطرد"/>
    <d v="2017-02-14T00:00:00"/>
    <d v="1899-12-30T21:29:33"/>
    <s v="Hussein Nwar"/>
    <s v="Egypt (‫مصر‬‎)"/>
    <s v="mm_nwar@yahoo.com"/>
    <s v="26405162101216"/>
    <s v="00966555518426"/>
    <s v="استفسار عن مسار الطرد"/>
    <m/>
    <n v="2"/>
    <n v="14"/>
    <n v="21"/>
    <n v="3"/>
    <s v="EE700646535EG"/>
    <s v=""/>
    <s v=""/>
    <s v=""/>
    <s v=""/>
    <s v=""/>
    <s v=""/>
    <s v=""/>
    <x v="4"/>
    <x v="1"/>
    <s v="640516"/>
    <d v="1964-05-16T00:00:00"/>
    <s v="Hussein "/>
    <n v="52"/>
    <s v="M"/>
    <s v="الجيزة"/>
  </r>
  <r>
    <s v="42781رفيق محمد خطابr.khattab@icloud.comاستفسار عن مسار الطرد"/>
    <d v="2017-02-15T00:00:00"/>
    <d v="1899-12-30T14:04:44"/>
    <s v="رفيق محمد خطاب"/>
    <s v="Egypt (‫مصر‬‎)"/>
    <s v="r.khattab@icloud.com"/>
    <s v="25805170100533"/>
    <s v="201222167476"/>
    <s v="استفسار عن مسار الطرد"/>
    <m/>
    <n v="2"/>
    <n v="15"/>
    <n v="14"/>
    <n v="4"/>
    <s v=""/>
    <s v=""/>
    <s v=""/>
    <s v=""/>
    <s v=""/>
    <s v=""/>
    <s v=""/>
    <s v=""/>
    <x v="0"/>
    <x v="0"/>
    <s v="580517"/>
    <d v="1958-05-17T00:00:00"/>
    <s v="رفيق "/>
    <n v="58"/>
    <s v="M"/>
    <s v="القاهرة"/>
  </r>
  <r>
    <s v="42781Mark kamalmarkkimo20@gmail.comاستفسار عن مسار الطرد"/>
    <d v="2017-02-15T00:00:00"/>
    <d v="1899-12-30T13:42:02"/>
    <s v="Mark kamal"/>
    <s v="Egypt (‫مصر‬‎)"/>
    <s v="markkimo20@gmail.com"/>
    <s v="29904140100876"/>
    <s v="26529723"/>
    <s v="استفسار عن مسار الطرد"/>
    <m/>
    <n v="2"/>
    <n v="15"/>
    <n v="13"/>
    <n v="4"/>
    <s v=""/>
    <s v=""/>
    <s v=""/>
    <s v=""/>
    <s v=""/>
    <s v=""/>
    <s v=""/>
    <s v=""/>
    <x v="0"/>
    <x v="0"/>
    <s v="990414"/>
    <d v="1999-04-14T00:00:00"/>
    <s v="Mark "/>
    <n v="17"/>
    <s v="M"/>
    <s v="القاهرة"/>
  </r>
  <r>
    <s v="42781Fawzy ahmedBaskota_mado@yahoo.comشــكــوى"/>
    <d v="2017-02-15T00:00:00"/>
    <d v="1899-12-30T23:42:59"/>
    <s v="Fawzy ahmed"/>
    <s v="Egypt (‫مصر‬‎)"/>
    <s v="Baskota_mado@yahoo.com"/>
    <s v="24802062100354"/>
    <s v="201002288853"/>
    <s v="شــكــوى"/>
    <m/>
    <n v="2"/>
    <n v="15"/>
    <n v="23"/>
    <n v="4"/>
    <s v=""/>
    <s v=""/>
    <s v=""/>
    <s v=""/>
    <s v=""/>
    <s v=""/>
    <s v=""/>
    <s v=""/>
    <x v="0"/>
    <x v="0"/>
    <s v="480206"/>
    <d v="1948-02-06T00:00:00"/>
    <s v="Fawzy "/>
    <n v="69"/>
    <s v="M"/>
    <s v="الجيزة"/>
  </r>
  <r>
    <s v="42781كامل نبيلkamel_nabil1722016@yahoo.comاستفسار عن مسار الطرد"/>
    <d v="2017-02-15T00:00:00"/>
    <d v="1899-12-30T23:21:37"/>
    <s v="كامل نبيل"/>
    <s v="Saudi Arabia (‫المملكة العربية السعودية‬‎)"/>
    <s v="kamel_nabil1722016@yahoo.com"/>
    <s v="25530202040882"/>
    <s v="00966509295753"/>
    <s v="استفسار عن مسار الطرد"/>
    <m/>
    <n v="2"/>
    <n v="15"/>
    <n v="23"/>
    <n v="4"/>
    <s v="EE006432171EG"/>
    <s v=""/>
    <s v=""/>
    <s v=""/>
    <s v=""/>
    <s v=""/>
    <s v=""/>
    <s v=""/>
    <x v="4"/>
    <x v="1"/>
    <s v="553020"/>
    <d v="1957-06-20T00:00:00"/>
    <s v="كامل "/>
    <n v="59"/>
    <s v="M"/>
    <s v=""/>
  </r>
  <r>
    <s v="42781أمنة ايمن خولانيmohamedkholane71@gmail.comاستفسار عن مسار الطرد"/>
    <d v="2017-02-15T00:00:00"/>
    <d v="1899-12-30T21:39:39"/>
    <s v="أمنة ايمن خولاني"/>
    <s v="Egypt (‫مصر‬‎)"/>
    <s v="mohamedkholane71@gmail.com"/>
    <s v=": 007897640"/>
    <s v="201023646485"/>
    <s v="استفسار عن مسار الطرد"/>
    <m/>
    <n v="2"/>
    <n v="15"/>
    <n v="21"/>
    <n v="4"/>
    <s v="Cl634107872de"/>
    <s v=""/>
    <s v=""/>
    <s v=""/>
    <s v=""/>
    <s v=""/>
    <s v=""/>
    <s v=""/>
    <x v="26"/>
    <x v="2"/>
    <s v=""/>
    <s v=""/>
    <s v="أمنة "/>
    <s v=""/>
    <s v="F"/>
    <s v=""/>
  </r>
  <r>
    <s v="42781هند السباعىhendelsebaee@gmail.com شــكــوى"/>
    <d v="2017-02-15T00:00:00"/>
    <d v="1899-12-30T20:18:17"/>
    <s v="هند السباعى"/>
    <s v="Egypt (‫مصر‬‎)"/>
    <s v="hendelsebaee@gmail.com "/>
    <s v="28008110200362"/>
    <s v="201091000871 "/>
    <s v="شــكــوى"/>
    <m/>
    <n v="2"/>
    <n v="15"/>
    <n v="20"/>
    <n v="4"/>
    <s v="EE004902734EG"/>
    <s v=""/>
    <s v=""/>
    <s v=""/>
    <s v=""/>
    <s v=""/>
    <s v=""/>
    <s v=""/>
    <x v="4"/>
    <x v="1"/>
    <s v="800811"/>
    <d v="1980-08-11T00:00:00"/>
    <s v="هند "/>
    <n v="36"/>
    <s v="F"/>
    <s v="الإسكندرية"/>
  </r>
  <r>
    <s v="42781جورج عزتgeorgeezzat@yahoo.comاستفسار عن مسار الطرد"/>
    <d v="2017-02-15T00:00:00"/>
    <d v="1899-12-30T19:28:09"/>
    <s v="جورج عزت"/>
    <s v="Egypt (‫مصر‬‎)"/>
    <s v="georgeezzat@yahoo.com"/>
    <s v="27611060103951"/>
    <s v="201003798254"/>
    <s v="استفسار عن مسار الطرد"/>
    <m/>
    <n v="2"/>
    <n v="15"/>
    <n v="19"/>
    <n v="4"/>
    <s v="RF102530750ES"/>
    <s v=""/>
    <s v=""/>
    <s v=""/>
    <s v=""/>
    <s v=""/>
    <s v=""/>
    <s v=""/>
    <x v="8"/>
    <x v="13"/>
    <s v="761106"/>
    <d v="1976-11-06T00:00:00"/>
    <s v="جورج "/>
    <n v="40"/>
    <s v="M"/>
    <s v="القاهرة"/>
  </r>
  <r>
    <s v="42781mary samueul mansourmiskarus@yahoo.comاستفسار عن مسار الطرد"/>
    <d v="2017-02-15T00:00:00"/>
    <d v="1899-12-30T18:15:36"/>
    <s v="mary samueul mansour"/>
    <s v="Egypt (‫مصر‬‎)"/>
    <s v="miskarus@yahoo.com"/>
    <s v="86800207170362"/>
    <s v="201224670208"/>
    <s v="استفسار عن مسار الطرد"/>
    <m/>
    <n v="2"/>
    <n v="15"/>
    <n v="18"/>
    <n v="4"/>
    <s v="EM001090458EG"/>
    <s v=""/>
    <s v=""/>
    <s v=""/>
    <s v=""/>
    <s v=""/>
    <s v=""/>
    <s v=""/>
    <x v="23"/>
    <x v="1"/>
    <s v="680020"/>
    <d v="1967-12-20T00:00:00"/>
    <s v="mary "/>
    <n v="49"/>
    <s v="F"/>
    <s v=""/>
  </r>
  <r>
    <s v="42781دينا محمد على حسنdodo.roromohamed1@gmail.comاستفسار عن مسار الطرد"/>
    <d v="2017-02-15T00:00:00"/>
    <d v="1899-12-30T17:56:23"/>
    <s v="دينا محمد على حسن"/>
    <s v="Egypt (‫مصر‬‎)"/>
    <s v="dodo.roromohamed1@gmail.com"/>
    <s v="29204191100623"/>
    <s v="201065954870+"/>
    <s v="استفسار عن مسار الطرد"/>
    <m/>
    <n v="2"/>
    <n v="15"/>
    <n v="17"/>
    <n v="4"/>
    <s v="CP700054060EE"/>
    <s v=""/>
    <s v=""/>
    <s v=""/>
    <s v=""/>
    <s v=""/>
    <s v=""/>
    <s v=""/>
    <x v="27"/>
    <x v="7"/>
    <s v="920419"/>
    <d v="1992-04-19T00:00:00"/>
    <s v="دينا "/>
    <n v="24"/>
    <s v="F"/>
    <s v="دمياط"/>
  </r>
  <r>
    <s v="42781وائل مصطفى محمدWaelkhatap4@gmail.comاستفســار عن خدمــة"/>
    <d v="2017-02-15T00:00:00"/>
    <d v="1899-12-30T17:52:52"/>
    <s v="وائل مصطفى محمد"/>
    <s v="Egypt (‫مصر‬‎)"/>
    <s v="Waelkhatap4@gmail.com"/>
    <s v="27808101402672"/>
    <s v="01227860950"/>
    <s v="استفســار عن خدمــة"/>
    <m/>
    <n v="2"/>
    <n v="15"/>
    <n v="17"/>
    <n v="4"/>
    <s v=""/>
    <s v=""/>
    <s v=""/>
    <s v=""/>
    <s v=""/>
    <s v=""/>
    <s v=""/>
    <s v=""/>
    <x v="0"/>
    <x v="0"/>
    <s v="780810"/>
    <d v="1978-08-10T00:00:00"/>
    <s v="وائل "/>
    <n v="38"/>
    <s v="M"/>
    <s v="القليوبية"/>
  </r>
  <r>
    <s v="42781على إبراهيم على إبراهيمElhot_201033@GMAI.COOMاستفسار عن مسار الطرد"/>
    <d v="2017-02-15T00:00:00"/>
    <d v="1899-12-30T17:50:48"/>
    <s v="على إبراهيم على إبراهيم"/>
    <s v="Egypt (‫مصر‬‎)"/>
    <s v="Elhot_201033@GMAI.COOM"/>
    <s v="28503131303294"/>
    <s v="201211309007"/>
    <s v="استفسار عن مسار الطرد"/>
    <m/>
    <n v="2"/>
    <n v="15"/>
    <n v="17"/>
    <n v="4"/>
    <s v="Ek049845315SA"/>
    <s v=""/>
    <s v=""/>
    <s v=""/>
    <s v=""/>
    <s v=""/>
    <s v=""/>
    <s v=""/>
    <x v="16"/>
    <x v="4"/>
    <s v="850313"/>
    <d v="1985-03-13T00:00:00"/>
    <s v="على "/>
    <n v="31"/>
    <s v="M"/>
    <s v="الشرقية"/>
  </r>
  <r>
    <s v="42781هانى صلاح عبد الحافظit.hphur@gmail.comشــكــوى"/>
    <d v="2017-02-15T00:00:00"/>
    <d v="1899-12-30T17:25:37"/>
    <s v="هانى صلاح عبد الحافظ"/>
    <s v="Egypt (‫مصر‬‎)"/>
    <s v="it.hphur@gmail.com"/>
    <s v=": A18344146"/>
    <s v="01129561414"/>
    <s v="شــكــوى"/>
    <m/>
    <n v="2"/>
    <n v="15"/>
    <n v="17"/>
    <n v="4"/>
    <s v="EE115576401QA"/>
    <s v=""/>
    <s v=""/>
    <s v=""/>
    <s v=""/>
    <s v=""/>
    <s v=""/>
    <s v=""/>
    <x v="4"/>
    <x v="38"/>
    <s v=""/>
    <s v=""/>
    <s v="هانى "/>
    <s v=""/>
    <s v="M"/>
    <s v=""/>
  </r>
  <r>
    <s v="42781رحاب رشاد مصطفي بدرrahobaelaroba73@gmail.comاستفسار عن مسار الطرد"/>
    <d v="2017-02-15T00:00:00"/>
    <d v="1899-12-30T17:00:32"/>
    <s v="رحاب رشاد مصطفي بدر"/>
    <s v="Egypt (‫مصر‬‎)"/>
    <s v="rahobaelaroba73@gmail.com"/>
    <s v="29605101701865"/>
    <s v="01069913944"/>
    <s v="استفسار عن مسار الطرد"/>
    <m/>
    <n v="2"/>
    <n v="15"/>
    <n v="17"/>
    <n v="4"/>
    <s v="EE700731446EG"/>
    <s v=""/>
    <s v=""/>
    <s v=""/>
    <s v=""/>
    <s v=""/>
    <s v=""/>
    <s v=""/>
    <x v="4"/>
    <x v="1"/>
    <s v="960510"/>
    <d v="1996-05-10T00:00:00"/>
    <s v="رحاب "/>
    <n v="20"/>
    <s v="F"/>
    <s v="المنوفية"/>
  </r>
  <r>
    <s v="42781جميل يوسف جندي ميخائيلGamilyousif77@gmail.comاستفسار عن مسار الطرد"/>
    <d v="2017-02-15T00:00:00"/>
    <d v="1899-12-30T16:41:12"/>
    <s v="جميل يوسف جندي ميخائيل"/>
    <s v="Egypt (‫مصر‬‎)"/>
    <s v="Gamilyousif77@gmail.com"/>
    <s v="29310262502013"/>
    <s v=" 201204881175"/>
    <s v="استفسار عن مسار الطرد"/>
    <m/>
    <n v="2"/>
    <n v="15"/>
    <n v="16"/>
    <n v="4"/>
    <s v="RX561027632DE"/>
    <s v=""/>
    <s v=""/>
    <s v=""/>
    <s v=""/>
    <s v=""/>
    <s v=""/>
    <s v=""/>
    <x v="5"/>
    <x v="2"/>
    <s v="931026"/>
    <d v="1993-10-26T00:00:00"/>
    <s v="جميل "/>
    <n v="23"/>
    <s v="M"/>
    <s v="أسيوط"/>
  </r>
  <r>
    <s v="42781أسماء معروفasmaanamoos88@gmail.comاستفسار عن مسار الطرد"/>
    <d v="2017-02-15T00:00:00"/>
    <d v="1899-12-30T16:26:09"/>
    <s v="أسماء معروف"/>
    <s v="Egypt (‫مصر‬‎)"/>
    <s v="asmaanamoos88@gmail.com"/>
    <s v=": G3058118"/>
    <s v="01009017069"/>
    <s v="استفسار عن مسار الطرد"/>
    <m/>
    <n v="2"/>
    <n v="15"/>
    <n v="16"/>
    <n v="4"/>
    <s v="CH011611224US"/>
    <s v=""/>
    <s v=""/>
    <s v=""/>
    <s v=""/>
    <s v=""/>
    <s v=""/>
    <s v=""/>
    <x v="47"/>
    <x v="3"/>
    <s v=""/>
    <s v=""/>
    <s v="أسماء "/>
    <s v=""/>
    <s v="F"/>
    <s v=""/>
  </r>
  <r>
    <s v="42781John Ashrafjohnashraf24@yahoo.comاستفسار عن مسار الطرد"/>
    <d v="2017-02-15T00:00:00"/>
    <d v="1899-12-30T15:47:17"/>
    <s v="John Ashraf"/>
    <s v="Egypt (‫مصر‬‎)"/>
    <s v="johnashraf24@yahoo.com"/>
    <s v="29609121400573"/>
    <s v="201277833259"/>
    <s v="استفسار عن مسار الطرد"/>
    <m/>
    <n v="2"/>
    <n v="15"/>
    <n v="15"/>
    <n v="4"/>
    <s v="RR700792198EG"/>
    <s v="RR701392523EG"/>
    <s v="RR701054485EG"/>
    <s v=""/>
    <s v=""/>
    <s v=""/>
    <s v=""/>
    <s v=""/>
    <x v="1"/>
    <x v="1"/>
    <s v="960912"/>
    <d v="1996-09-12T00:00:00"/>
    <s v="John "/>
    <n v="20"/>
    <s v="M"/>
    <s v="القليوبية"/>
  </r>
  <r>
    <s v="42781حسن بدري عبد المنعم امامmrwanhassan666@gmail.comاستفسار عن مسار الطرد"/>
    <d v="2017-02-15T00:00:00"/>
    <d v="1899-12-30T15:05:22"/>
    <s v="حسن بدري عبد المنعم امام"/>
    <s v="Egypt (‫مصر‬‎)"/>
    <s v="mrwanhassan666@gmail.com"/>
    <s v="28907222200718"/>
    <s v="00201117711392"/>
    <s v="استفسار عن مسار الطرد"/>
    <m/>
    <n v="2"/>
    <n v="15"/>
    <n v="15"/>
    <n v="4"/>
    <s v="cp000485587sd"/>
    <s v=""/>
    <s v=""/>
    <s v=""/>
    <s v=""/>
    <s v=""/>
    <s v=""/>
    <s v=""/>
    <x v="27"/>
    <x v="48"/>
    <s v="890722"/>
    <d v="1989-07-22T00:00:00"/>
    <s v="حسن "/>
    <n v="27"/>
    <s v="M"/>
    <s v="بني سويف"/>
  </r>
  <r>
    <s v="42781احمد محمدElsakr.elgareh2015@gmail.comأخـــــرى"/>
    <d v="2017-02-15T00:00:00"/>
    <d v="1899-12-30T14:41:05"/>
    <s v="احمد محمد"/>
    <s v="Egypt (‫مصر‬‎)"/>
    <s v="Elsakr.elgareh2015@gmail.com"/>
    <s v="29001271601552"/>
    <s v="00201028883750"/>
    <s v="أخـــــرى"/>
    <m/>
    <n v="2"/>
    <n v="15"/>
    <n v="14"/>
    <n v="4"/>
    <s v=""/>
    <s v=""/>
    <s v=""/>
    <s v=""/>
    <s v=""/>
    <s v=""/>
    <s v=""/>
    <s v=""/>
    <x v="0"/>
    <x v="0"/>
    <s v="900127"/>
    <d v="1990-01-27T00:00:00"/>
    <s v="احمد "/>
    <n v="27"/>
    <s v="M"/>
    <s v="الغربية"/>
  </r>
  <r>
    <s v="42782دينا جورجdinageorgek@gmail.comشــكــوى"/>
    <d v="2017-02-16T00:00:00"/>
    <d v="1899-12-30T11:05:34"/>
    <s v="دينا جورج"/>
    <s v="Egypt (‫مصر‬‎)"/>
    <s v="dinageorgek@gmail.com"/>
    <s v="29008140251201"/>
    <s v="20102398772"/>
    <s v="شــكــوى"/>
    <m/>
    <n v="2"/>
    <n v="16"/>
    <n v="11"/>
    <n v="5"/>
    <s v=""/>
    <s v=""/>
    <s v=""/>
    <s v=""/>
    <s v=""/>
    <s v=""/>
    <s v=""/>
    <s v=""/>
    <x v="0"/>
    <x v="0"/>
    <s v="900814"/>
    <d v="1990-08-14T00:00:00"/>
    <s v="دينا "/>
    <n v="26"/>
    <s v="F"/>
    <s v="الإسكندرية"/>
  </r>
  <r>
    <s v="42782بيتر جرجس صبحي منصور سكرpeter.soccar@bibalex.orgاستفسار عن مسار الطرد"/>
    <d v="2017-02-16T00:00:00"/>
    <d v="1899-12-30T09:54:05"/>
    <s v="بيتر جرجس صبحي منصور سكر"/>
    <s v="Egypt (‫مصر‬‎)"/>
    <s v="peter.soccar@bibalex.org"/>
    <s v="28307230202773"/>
    <s v="201224190856"/>
    <s v="استفسار عن مسار الطرد"/>
    <m/>
    <n v="2"/>
    <n v="16"/>
    <n v="9"/>
    <n v="5"/>
    <s v="RL282424485CN"/>
    <s v=""/>
    <s v=""/>
    <s v=""/>
    <s v=""/>
    <s v=""/>
    <s v=""/>
    <s v=""/>
    <x v="52"/>
    <x v="8"/>
    <s v="830723"/>
    <d v="1983-07-23T00:00:00"/>
    <s v="بيتر "/>
    <n v="33"/>
    <s v="M"/>
    <s v="الإسكندرية"/>
  </r>
  <r>
    <s v="42782ابراهيم المغربيIgibrahem@gmail.comشــكــوى"/>
    <d v="2017-02-16T00:00:00"/>
    <d v="1899-12-30T09:48:51"/>
    <s v="ابراهيم المغربي"/>
    <s v="Egypt (‫مصر‬‎)"/>
    <s v="Igibrahem@gmail.com"/>
    <s v=": M565295"/>
    <s v="01099750945"/>
    <s v="شــكــوى"/>
    <m/>
    <n v="2"/>
    <n v="16"/>
    <n v="9"/>
    <n v="5"/>
    <s v="RS734874642NL"/>
    <s v=""/>
    <s v=""/>
    <s v=""/>
    <s v=""/>
    <s v=""/>
    <s v=""/>
    <s v=""/>
    <x v="12"/>
    <x v="12"/>
    <s v=""/>
    <s v=""/>
    <s v="ابراهيم "/>
    <s v=""/>
    <s v="M"/>
    <s v=""/>
  </r>
  <r>
    <s v="42782Doug Lynchdoug_lynch_ca@yahoo.comأخـــــرى"/>
    <d v="2017-02-16T00:00:00"/>
    <d v="1899-12-30T09:48:47"/>
    <s v="Doug Lynch"/>
    <s v="Egypt (‫مصر‬‎)"/>
    <s v="doug_lynch_ca@yahoo.com"/>
    <s v=": GA230292"/>
    <s v="201023361992"/>
    <s v="أخـــــرى"/>
    <m/>
    <n v="2"/>
    <n v="16"/>
    <n v="9"/>
    <n v="5"/>
    <s v="RB154479888SG"/>
    <s v=""/>
    <s v=""/>
    <s v=""/>
    <s v=""/>
    <s v=""/>
    <s v=""/>
    <s v=""/>
    <x v="7"/>
    <x v="5"/>
    <s v=""/>
    <s v=""/>
    <s v="Doug "/>
    <s v=""/>
    <s v="X"/>
    <s v=""/>
  </r>
  <r>
    <s v="42782Ahmed basuonia_basuoni@hotmail.comأخـــــرى"/>
    <d v="2017-02-16T00:00:00"/>
    <d v="1899-12-30T09:01:45"/>
    <s v="Ahmed basuoni"/>
    <s v="Egypt (‫مصر‬‎)"/>
    <s v="a_basuoni@hotmail.com"/>
    <s v="25655374501177"/>
    <s v="201002469351"/>
    <s v="أخـــــرى"/>
    <m/>
    <n v="2"/>
    <n v="16"/>
    <n v="9"/>
    <n v="5"/>
    <s v=""/>
    <s v=""/>
    <s v=""/>
    <s v=""/>
    <s v=""/>
    <s v=""/>
    <s v=""/>
    <s v=""/>
    <x v="0"/>
    <x v="0"/>
    <s v="565537"/>
    <d v="1960-08-06T00:00:00"/>
    <s v="Ahmed "/>
    <n v="56"/>
    <s v="M"/>
    <s v=""/>
  </r>
  <r>
    <s v="42782محمد الشرقاويsharkawemohamed@yahoo.comاستفســار عن خدمــة"/>
    <d v="2017-02-16T00:00:00"/>
    <d v="1899-12-30T08:58:03"/>
    <s v="محمد الشرقاوي"/>
    <s v="Egypt (‫مصر‬‎)"/>
    <s v="sharkawemohamed@yahoo.com"/>
    <s v="25304250103942"/>
    <s v="0201001209506"/>
    <s v="استفســار عن خدمــة"/>
    <m/>
    <n v="2"/>
    <n v="16"/>
    <n v="8"/>
    <n v="5"/>
    <s v=""/>
    <s v=""/>
    <s v=""/>
    <s v=""/>
    <s v=""/>
    <s v=""/>
    <s v=""/>
    <s v=""/>
    <x v="0"/>
    <x v="0"/>
    <s v="530425"/>
    <d v="1953-04-25T00:00:00"/>
    <s v="محمد "/>
    <n v="63"/>
    <s v="F"/>
    <s v="القاهرة"/>
  </r>
  <r>
    <s v="42782أحمد حامد عبدالله الامامahmedhamdy2323@yahoo.comشــكــوى"/>
    <d v="2017-02-16T00:00:00"/>
    <d v="1899-12-30T02:33:06"/>
    <s v="أحمد حامد عبدالله الامام"/>
    <s v="Egypt (‫مصر‬‎)"/>
    <s v="ahmedhamdy2323@yahoo.com"/>
    <s v="28810311200817"/>
    <s v="201064180088"/>
    <s v="شــكــوى"/>
    <m/>
    <n v="2"/>
    <n v="16"/>
    <n v="2"/>
    <n v="5"/>
    <s v=""/>
    <s v=""/>
    <s v=""/>
    <s v=""/>
    <s v=""/>
    <s v=""/>
    <s v=""/>
    <s v=""/>
    <x v="0"/>
    <x v="0"/>
    <s v="881031"/>
    <d v="1988-10-31T00:00:00"/>
    <s v="أحمد "/>
    <n v="28"/>
    <s v="M"/>
    <s v="الدقهلية"/>
  </r>
  <r>
    <s v="42782ashrafashrafchico4@gmail.comاستفسار عن مسار الطرد"/>
    <d v="2017-02-16T00:00:00"/>
    <d v="1899-12-30T02:00:50"/>
    <s v="ashraf"/>
    <s v="Egypt (‫مصر‬‎)"/>
    <s v="ashrafchico4@gmail.com"/>
    <s v=" 29003310102651"/>
    <s v="201153891054"/>
    <s v="استفسار عن مسار الطرد"/>
    <m/>
    <n v="2"/>
    <n v="16"/>
    <n v="2"/>
    <n v="5"/>
    <s v="RX561040228DE"/>
    <s v=""/>
    <s v=""/>
    <s v=""/>
    <s v=""/>
    <s v=""/>
    <s v=""/>
    <s v=""/>
    <x v="5"/>
    <x v="2"/>
    <s v=""/>
    <s v=""/>
    <s v="ashraf"/>
    <s v=""/>
    <s v="M"/>
    <s v=""/>
  </r>
  <r>
    <s v="42782دينا جورجdinageorgek@gmail.comاستفسار عن مسار الطرد"/>
    <d v="2017-02-16T00:00:00"/>
    <d v="1899-12-30T11:03:50"/>
    <s v="دينا جورج"/>
    <s v="Egypt (‫مصر‬‎)"/>
    <s v="dinageorgek@gmail.com"/>
    <s v="29008140251201"/>
    <s v="20102398772"/>
    <s v="استفسار عن مسار الطرد"/>
    <m/>
    <n v="2"/>
    <n v="16"/>
    <n v="11"/>
    <n v="5"/>
    <s v=""/>
    <s v=""/>
    <s v=""/>
    <s v=""/>
    <s v=""/>
    <s v=""/>
    <s v=""/>
    <s v=""/>
    <x v="0"/>
    <x v="0"/>
    <s v="900814"/>
    <d v="1990-08-14T00:00:00"/>
    <s v="دينا "/>
    <n v="26"/>
    <s v="F"/>
    <s v="الإسكندرية"/>
  </r>
  <r>
    <s v="42782شيماء اسماعيل محمد اسماعيلmhmudebrhim@gmail.comاستفسار عن مسار الطرد"/>
    <d v="2017-02-16T00:00:00"/>
    <d v="1899-12-30T11:35:48"/>
    <s v="شيماء اسماعيل محمد اسماعيل"/>
    <s v="Egypt (‫مصر‬‎)"/>
    <s v="mhmudebrhim@gmail.com"/>
    <s v=": A19415153"/>
    <s v="00201097001758"/>
    <s v="استفسار عن مسار الطرد"/>
    <m/>
    <n v="2"/>
    <n v="16"/>
    <n v="11"/>
    <n v="5"/>
    <s v="EE049510769SA"/>
    <s v=""/>
    <s v=""/>
    <s v=""/>
    <s v=""/>
    <s v=""/>
    <s v=""/>
    <s v=""/>
    <x v="4"/>
    <x v="4"/>
    <s v=""/>
    <s v=""/>
    <s v="شيماء "/>
    <s v=""/>
    <s v="F"/>
    <s v=""/>
  </r>
  <r>
    <s v="42782نبيل جلالnabeel.galal.2011@gmail.comاستفسار فى المبيعات"/>
    <d v="2017-02-16T00:00:00"/>
    <d v="1899-12-30T11:39:33"/>
    <s v="نبيل جلال"/>
    <s v="Egypt (‫مصر‬‎)"/>
    <s v="nabeel.galal.2011@gmail.com"/>
    <s v="2318326788"/>
    <s v="966563109501"/>
    <s v="استفسار فى المبيعات"/>
    <m/>
    <n v="2"/>
    <n v="16"/>
    <n v="11"/>
    <n v="5"/>
    <s v=""/>
    <s v=""/>
    <s v=""/>
    <s v=""/>
    <s v=""/>
    <s v=""/>
    <s v=""/>
    <s v=""/>
    <x v="0"/>
    <x v="0"/>
    <s v=""/>
    <s v=""/>
    <s v="نبيل "/>
    <s v=""/>
    <s v="M"/>
    <s v=""/>
  </r>
  <r>
    <s v="42782Ahmed EmaraA.Emara@arkbl.comاستفسار عن مسار الطرد"/>
    <d v="2017-02-16T00:00:00"/>
    <d v="1899-12-30T12:14:02"/>
    <s v="Ahmed Emara"/>
    <s v="Egypt (‫مصر‬‎)"/>
    <s v="A.Emara@arkbl.com"/>
    <s v="29003100202652"/>
    <s v="201006902563"/>
    <s v="استفسار عن مسار الطرد"/>
    <m/>
    <n v="2"/>
    <n v="16"/>
    <n v="12"/>
    <n v="5"/>
    <s v="EE011423084EG"/>
    <s v=""/>
    <s v=""/>
    <s v=""/>
    <s v=""/>
    <s v=""/>
    <s v=""/>
    <s v=""/>
    <x v="4"/>
    <x v="1"/>
    <s v="900310"/>
    <d v="1990-03-10T00:00:00"/>
    <s v="Ahmed "/>
    <n v="26"/>
    <s v="M"/>
    <s v="الإسكندرية"/>
  </r>
  <r>
    <s v="42782احمد صابرahmed_sbr971@yahoo.comاستفسار عن مسار الطرد"/>
    <d v="2017-02-16T00:00:00"/>
    <d v="1899-12-30T12:08:14"/>
    <s v="احمد صابر"/>
    <s v="Egypt (‫مصر‬‎)"/>
    <s v="ahmed_sbr971@yahoo.com"/>
    <s v="201072"/>
    <s v="01278369535"/>
    <s v="استفسار عن مسار الطرد"/>
    <m/>
    <n v="2"/>
    <n v="16"/>
    <n v="12"/>
    <n v="5"/>
    <s v="EE700718705EG"/>
    <s v=""/>
    <s v=""/>
    <s v=""/>
    <s v=""/>
    <s v=""/>
    <s v=""/>
    <s v=""/>
    <x v="4"/>
    <x v="1"/>
    <s v=""/>
    <s v=""/>
    <s v="احمد "/>
    <s v=""/>
    <s v="M"/>
    <s v=""/>
  </r>
  <r>
    <s v="42782عبدالرحمن زهدىinfo@chemlinkeg.comاستفســار عن خدمــة"/>
    <d v="2017-02-16T00:00:00"/>
    <d v="1899-12-30T12:06:52"/>
    <s v="عبدالرحمن زهدى"/>
    <s v="Egypt (‫مصر‬‎)"/>
    <s v="info@chemlinkeg.com"/>
    <s v="28004032103171"/>
    <s v="01222125268"/>
    <s v="استفســار عن خدمــة"/>
    <m/>
    <n v="2"/>
    <n v="16"/>
    <n v="12"/>
    <n v="5"/>
    <s v=""/>
    <s v=""/>
    <s v=""/>
    <s v=""/>
    <s v=""/>
    <s v=""/>
    <s v=""/>
    <s v=""/>
    <x v="0"/>
    <x v="0"/>
    <s v="800403"/>
    <d v="1980-04-03T00:00:00"/>
    <s v="عبدالرحمن "/>
    <n v="36"/>
    <s v="M"/>
    <s v="الجيزة"/>
  </r>
  <r>
    <s v="42782محمد احمد محمد عبدالحميد العربىalarapy1@gmail.comاستفسار عن مسار الطرد"/>
    <d v="2017-02-16T00:00:00"/>
    <d v="1899-12-30T12:06:35"/>
    <s v="محمد احمد محمد عبدالحميد العربى"/>
    <s v="Egypt (‫مصر‬‎)"/>
    <s v="alarapy1@gmail.com"/>
    <s v="28301011302535"/>
    <s v="01222663433"/>
    <s v="استفسار عن مسار الطرد"/>
    <m/>
    <n v="2"/>
    <n v="16"/>
    <n v="12"/>
    <n v="5"/>
    <s v="RR152576428TN"/>
    <s v=""/>
    <s v=""/>
    <s v=""/>
    <s v=""/>
    <s v=""/>
    <s v=""/>
    <s v=""/>
    <x v="1"/>
    <x v="33"/>
    <s v="830101"/>
    <d v="1983-01-01T00:00:00"/>
    <s v="محمد "/>
    <n v="34"/>
    <s v="M"/>
    <s v="الشرقية"/>
  </r>
  <r>
    <s v="42782محمد جابر توفيق محمدmtwfik99@gmail.comشــكــوى"/>
    <d v="2017-02-16T00:00:00"/>
    <d v="1899-12-30T13:08:56"/>
    <s v="محمد جابر توفيق محمد"/>
    <s v="Egypt (‫مصر‬‎)"/>
    <s v="mtwfik99@gmail.com"/>
    <s v="27910021900476"/>
    <s v="00201287705557"/>
    <s v="شــكــوى"/>
    <m/>
    <n v="2"/>
    <n v="16"/>
    <n v="13"/>
    <n v="5"/>
    <s v=""/>
    <s v=""/>
    <s v=""/>
    <s v=""/>
    <s v=""/>
    <s v=""/>
    <s v=""/>
    <s v=""/>
    <x v="0"/>
    <x v="0"/>
    <s v="791002"/>
    <d v="1979-10-02T00:00:00"/>
    <s v="محمد "/>
    <n v="37"/>
    <s v="M"/>
    <s v="الإسماعيلية"/>
  </r>
  <r>
    <s v="42782سيف مصطفى بكريseifmostafa235@gmail.conشــكــوى"/>
    <d v="2017-02-16T00:00:00"/>
    <d v="1899-12-30T13:08:59"/>
    <s v="سيف مصطفى بكري"/>
    <s v="Egypt (‫مصر‬‎)"/>
    <s v="seifmostafa235@gmail.con"/>
    <s v="29504272101571"/>
    <s v="+201002208605"/>
    <s v="شــكــوى"/>
    <m/>
    <n v="2"/>
    <n v="16"/>
    <n v="13"/>
    <n v="5"/>
    <s v=""/>
    <s v=""/>
    <s v=""/>
    <s v=""/>
    <s v=""/>
    <s v=""/>
    <s v=""/>
    <s v=""/>
    <x v="0"/>
    <x v="0"/>
    <s v="950427"/>
    <d v="1995-04-27T00:00:00"/>
    <s v="سيف "/>
    <n v="21"/>
    <s v="M"/>
    <s v="الجيزة"/>
  </r>
  <r>
    <s v="42782وائل رمزي محمد مجاهدwaelramzymohamed@gmail.comاستفسار عن مسار الطرد"/>
    <d v="2017-02-16T00:00:00"/>
    <d v="1899-12-30T13:10:46"/>
    <s v="وائل رمزي محمد مجاهد"/>
    <s v="Egypt (‫مصر‬‎)"/>
    <s v="waelramzymohamed@gmail.com"/>
    <s v="27407160103374"/>
    <s v="0201008897814"/>
    <s v="استفسار عن مسار الطرد"/>
    <m/>
    <n v="2"/>
    <n v="16"/>
    <n v="13"/>
    <n v="5"/>
    <s v="RE455819714SE"/>
    <s v=""/>
    <s v=""/>
    <s v=""/>
    <s v=""/>
    <s v=""/>
    <s v=""/>
    <s v=""/>
    <x v="17"/>
    <x v="17"/>
    <s v="740716"/>
    <d v="1974-07-16T00:00:00"/>
    <s v="وائل "/>
    <n v="42"/>
    <s v="M"/>
    <s v="القاهرة"/>
  </r>
  <r>
    <s v="42782محمد حسين محمد المهديarchithief@gmail.comاستفسار عن مسار الطرد"/>
    <d v="2017-02-16T00:00:00"/>
    <d v="1899-12-30T13:28:41"/>
    <s v="محمد حسين محمد المهدي"/>
    <s v="Egypt (‫مصر‬‎)"/>
    <s v="archithief@gmail.com"/>
    <s v="28810290101911"/>
    <s v="201020020059"/>
    <s v="استفسار عن مسار الطرد"/>
    <m/>
    <n v="2"/>
    <n v="16"/>
    <n v="13"/>
    <n v="5"/>
    <s v="RT907304363HK"/>
    <s v=""/>
    <s v=""/>
    <s v=""/>
    <s v=""/>
    <s v=""/>
    <s v=""/>
    <s v=""/>
    <x v="2"/>
    <x v="6"/>
    <s v="881029"/>
    <d v="1988-10-29T00:00:00"/>
    <s v="محمد "/>
    <n v="28"/>
    <s v="M"/>
    <s v="القاهرة"/>
  </r>
  <r>
    <s v="42782MohamedMhmdmaher015@gmail.comأخـــــرى"/>
    <d v="2017-02-16T00:00:00"/>
    <d v="1899-12-30T14:05:13"/>
    <s v="Mohamed"/>
    <s v="Egypt (‫مصر‬‎)"/>
    <s v="Mhmdmaher015@gmail.com"/>
    <s v="28710041441551"/>
    <s v="201068376309"/>
    <s v="أخـــــرى"/>
    <m/>
    <n v="2"/>
    <n v="16"/>
    <n v="14"/>
    <n v="5"/>
    <s v=""/>
    <s v=""/>
    <s v=""/>
    <s v=""/>
    <s v=""/>
    <s v=""/>
    <s v=""/>
    <s v=""/>
    <x v="0"/>
    <x v="0"/>
    <s v="871004"/>
    <d v="1987-10-04T00:00:00"/>
    <s v="Mohamed"/>
    <n v="29"/>
    <s v="M"/>
    <s v="القليوبية"/>
  </r>
  <r>
    <s v="42782د اشرف على السعداوى محمد راضىlab.misr.team@gmail.comشــكــوى"/>
    <d v="2017-02-16T00:00:00"/>
    <d v="1899-12-30T14:01:22"/>
    <s v="د اشرف على السعداوى محمد راضى"/>
    <s v="Egypt (‫مصر‬‎)"/>
    <s v="lab.misr.team@gmail.com"/>
    <s v="26307231800715"/>
    <s v="01060003460"/>
    <s v="شــكــوى"/>
    <m/>
    <n v="2"/>
    <n v="16"/>
    <n v="14"/>
    <n v="5"/>
    <s v=""/>
    <s v=""/>
    <s v=""/>
    <s v=""/>
    <s v=""/>
    <s v=""/>
    <s v=""/>
    <s v=""/>
    <x v="0"/>
    <x v="0"/>
    <s v="630723"/>
    <d v="1963-07-23T00:00:00"/>
    <s v="أشرف "/>
    <n v="53"/>
    <s v="M"/>
    <s v="البحيرة"/>
  </r>
  <r>
    <s v="42782Abdallah osmanhesham.albhidy@directfn.comاستفسار عن مسار الطرد"/>
    <d v="2017-02-16T00:00:00"/>
    <d v="1899-12-30T13:57:22"/>
    <s v="Abdallah osman"/>
    <s v="Egypt (‫مصر‬‎)"/>
    <s v="hesham.albhidy@directfn.com"/>
    <s v="29009140100192"/>
    <s v="01090082384"/>
    <s v="استفسار عن مسار الطرد"/>
    <m/>
    <n v="2"/>
    <n v="16"/>
    <n v="13"/>
    <n v="5"/>
    <s v="rr864257814pl"/>
    <s v=""/>
    <s v=""/>
    <s v=""/>
    <s v=""/>
    <s v=""/>
    <s v=""/>
    <s v=""/>
    <x v="1"/>
    <x v="10"/>
    <s v="900914"/>
    <d v="1990-09-14T00:00:00"/>
    <s v="Abdallah "/>
    <n v="26"/>
    <s v="M"/>
    <s v="القاهرة"/>
  </r>
  <r>
    <s v="42782اشرف شعبان عبد الحافظyaseragman@yahoo.comاستفسار عن مسار الطرد"/>
    <d v="2017-02-16T00:00:00"/>
    <d v="1899-12-30T15:16:31"/>
    <s v="اشرف شعبان عبد الحافظ"/>
    <s v="Egypt (‫مصر‬‎)"/>
    <s v="yaseragman@yahoo.com"/>
    <s v="26205070200715"/>
    <s v="201275920290"/>
    <s v="استفسار عن مسار الطرد"/>
    <m/>
    <n v="2"/>
    <n v="16"/>
    <n v="15"/>
    <n v="5"/>
    <s v="RF485403998CN"/>
    <s v=""/>
    <s v=""/>
    <s v=""/>
    <s v=""/>
    <s v=""/>
    <s v=""/>
    <s v=""/>
    <x v="8"/>
    <x v="8"/>
    <s v="620507"/>
    <d v="1962-05-07T00:00:00"/>
    <s v="اشرف "/>
    <n v="54"/>
    <s v="M"/>
    <s v="الإسكندرية"/>
  </r>
  <r>
    <s v="42782Marwa allammarwaallam84@gmail.comاستفسار عن مسار الطرد"/>
    <d v="2017-02-16T00:00:00"/>
    <d v="1899-12-30T14:58:34"/>
    <s v="Marwa allam"/>
    <s v="Egypt (‫مصر‬‎)"/>
    <s v="marwaallam84@gmail.com"/>
    <s v="28409012111429"/>
    <s v="01144466697"/>
    <s v="استفسار عن مسار الطرد"/>
    <m/>
    <n v="2"/>
    <n v="16"/>
    <n v="14"/>
    <n v="5"/>
    <s v="EA046055102CN"/>
    <s v=""/>
    <s v=""/>
    <s v=""/>
    <s v=""/>
    <s v=""/>
    <s v=""/>
    <s v=""/>
    <x v="38"/>
    <x v="8"/>
    <s v="840901"/>
    <d v="1984-09-01T00:00:00"/>
    <s v="Marwa "/>
    <n v="32"/>
    <s v="F"/>
    <s v="الجيزة"/>
  </r>
  <r>
    <s v="42782Belal Mohamed Rashed Ismailbrashed@tmg.com.egاستفسار عن مسار الطرد"/>
    <d v="2017-02-16T00:00:00"/>
    <d v="1899-12-30T14:15:13"/>
    <s v="Belal Mohamed Rashed Ismail"/>
    <s v="Egypt (‫مصر‬‎)"/>
    <s v="brashed@tmg.com.eg"/>
    <s v="28609122102939"/>
    <s v="01149961066"/>
    <s v="استفسار عن مسار الطرد"/>
    <m/>
    <n v="2"/>
    <n v="16"/>
    <n v="14"/>
    <n v="5"/>
    <s v="EM001103695EG"/>
    <s v=""/>
    <s v=""/>
    <s v=""/>
    <s v=""/>
    <s v=""/>
    <s v=""/>
    <s v=""/>
    <x v="23"/>
    <x v="1"/>
    <s v="860912"/>
    <d v="1986-09-12T00:00:00"/>
    <s v="Belal "/>
    <n v="30"/>
    <s v="M"/>
    <s v="الجيزة"/>
  </r>
  <r>
    <s v="42782سارة سميرsarasamirmohamed@gmail.comاستفسار عن مسار الطرد"/>
    <d v="2017-02-16T00:00:00"/>
    <d v="1899-12-30T14:07:45"/>
    <s v="سارة سمير"/>
    <s v="Egypt (‫مصر‬‎)"/>
    <s v="sarasamirmohamed@gmail.com"/>
    <s v="28902112100708"/>
    <s v="201111593512"/>
    <s v="استفسار عن مسار الطرد"/>
    <m/>
    <n v="2"/>
    <n v="16"/>
    <n v="14"/>
    <n v="5"/>
    <s v="RA899756523IT"/>
    <s v=""/>
    <s v=""/>
    <s v=""/>
    <s v=""/>
    <s v=""/>
    <s v=""/>
    <s v=""/>
    <x v="10"/>
    <x v="16"/>
    <s v="890211"/>
    <d v="1989-02-11T00:00:00"/>
    <s v="سارة "/>
    <n v="28"/>
    <s v="F"/>
    <s v="الجيزة"/>
  </r>
  <r>
    <s v="42782سارة العربيsara.elaraby86@gmail.comشــكــوى"/>
    <d v="2017-02-16T00:00:00"/>
    <d v="1899-12-30T15:20:15"/>
    <s v="سارة العربي"/>
    <s v="Egypt (‫مصر‬‎)"/>
    <s v="sara.elaraby86@gmail.com"/>
    <s v="28612080100087"/>
    <s v="201068491902"/>
    <s v="شــكــوى"/>
    <m/>
    <n v="2"/>
    <n v="16"/>
    <n v="15"/>
    <n v="5"/>
    <s v="cp700050536eg"/>
    <s v=""/>
    <s v=""/>
    <s v=""/>
    <s v=""/>
    <s v=""/>
    <s v=""/>
    <s v=""/>
    <x v="27"/>
    <x v="1"/>
    <s v="861208"/>
    <d v="1986-12-08T00:00:00"/>
    <s v="سارة "/>
    <n v="30"/>
    <s v="F"/>
    <s v="القاهرة"/>
  </r>
  <r>
    <s v="42782مصطفى البحيرىsasa.elbhiry@gmail.comاستفسار عن مسار الطرد"/>
    <d v="2017-02-16T00:00:00"/>
    <d v="1899-12-30T15:46:50"/>
    <s v="مصطفى البحيرى"/>
    <s v="Egypt (‫مصر‬‎)"/>
    <s v="sasa.elbhiry@gmail.com"/>
    <s v="29301101803979"/>
    <s v="201141365216"/>
    <s v="استفسار عن مسار الطرد"/>
    <m/>
    <n v="2"/>
    <n v="16"/>
    <n v="15"/>
    <n v="5"/>
    <s v="RF512094542CN"/>
    <s v=""/>
    <s v=""/>
    <s v=""/>
    <s v=""/>
    <s v=""/>
    <s v=""/>
    <s v=""/>
    <x v="8"/>
    <x v="8"/>
    <s v="930110"/>
    <d v="1993-01-10T00:00:00"/>
    <s v="مصطفى "/>
    <n v="24"/>
    <s v="M"/>
    <s v="البحيرة"/>
  </r>
  <r>
    <s v="42782Filipe Farias Santiago Araujofilipe.fsantiago@gmail.comاستفسار عن مسار الطرد"/>
    <d v="2017-02-16T00:00:00"/>
    <d v="1899-12-30T15:37:43"/>
    <s v="Filipe Farias Santiago Araujo"/>
    <s v="Brazil (Brasil)"/>
    <s v="filipe.fsantiago@gmail.com"/>
    <s v=": FR966072"/>
    <s v="201110605080"/>
    <s v="استفسار عن مسار الطرد"/>
    <m/>
    <n v="2"/>
    <n v="16"/>
    <n v="15"/>
    <n v="5"/>
    <s v="CP342020199BR"/>
    <s v=""/>
    <s v=""/>
    <s v=""/>
    <s v=""/>
    <s v=""/>
    <s v=""/>
    <s v=""/>
    <x v="27"/>
    <x v="28"/>
    <s v=""/>
    <s v=""/>
    <s v="Filipe "/>
    <s v=""/>
    <s v="M"/>
    <s v=""/>
  </r>
  <r>
    <s v="42782محمودعبدالوهاب سعدabomalekmahmoud1982@gmail.comاستفسار عن مسار الطرد"/>
    <d v="2017-02-16T00:00:00"/>
    <d v="1899-12-30T15:27:21"/>
    <s v="محمودعبدالوهاب سعد"/>
    <s v="Egypt (‫مصر‬‎)"/>
    <s v="abomalekmahmoud1982@gmail.com"/>
    <s v="28201201206279"/>
    <s v="0201002245017"/>
    <s v="استفسار عن مسار الطرد"/>
    <m/>
    <n v="2"/>
    <n v="16"/>
    <n v="15"/>
    <n v="5"/>
    <s v="Rx556179520DE"/>
    <s v=""/>
    <s v=""/>
    <s v=""/>
    <s v=""/>
    <s v=""/>
    <s v=""/>
    <s v=""/>
    <x v="5"/>
    <x v="2"/>
    <s v="820120"/>
    <d v="1982-01-20T00:00:00"/>
    <s v="محمودعبدالوهاب "/>
    <n v="35"/>
    <s v="M"/>
    <s v="الدقهلية"/>
  </r>
  <r>
    <s v="42782 محمد طارقmokshatarek22@gmail.comاستفســار عن خدمــة"/>
    <d v="2017-02-16T00:00:00"/>
    <d v="1899-12-30T15:21:43"/>
    <s v=" محمد طارق"/>
    <s v="Egypt (‫مصر‬‎)"/>
    <s v="mokshatarek22@gmail.com"/>
    <s v="29909302109718"/>
    <s v="0201007858475"/>
    <s v="استفســار عن خدمــة"/>
    <m/>
    <n v="2"/>
    <n v="16"/>
    <n v="15"/>
    <n v="5"/>
    <s v=""/>
    <s v=""/>
    <s v=""/>
    <s v=""/>
    <s v=""/>
    <s v=""/>
    <s v=""/>
    <s v=""/>
    <x v="0"/>
    <x v="0"/>
    <s v="990930"/>
    <d v="1999-09-30T00:00:00"/>
    <s v=" "/>
    <n v="17"/>
    <s v="M"/>
    <s v="الجيزة"/>
  </r>
  <r>
    <s v="42782حنان السيد عوض محمدhananawd255@yahoo.comاستفسار عن مسار الطرد"/>
    <d v="2017-02-16T00:00:00"/>
    <d v="1899-12-30T16:40:27"/>
    <s v="حنان السيد عوض محمد"/>
    <s v="Egypt (‫مصر‬‎)"/>
    <s v="hananawd255@yahoo.com"/>
    <s v="29510101100224"/>
    <s v="201024828594"/>
    <s v="استفسار عن مسار الطرد"/>
    <m/>
    <n v="2"/>
    <n v="16"/>
    <n v="16"/>
    <n v="5"/>
    <s v="CP700043495EG"/>
    <s v=""/>
    <s v=""/>
    <s v=""/>
    <s v=""/>
    <s v=""/>
    <s v=""/>
    <s v=""/>
    <x v="27"/>
    <x v="1"/>
    <s v="951010"/>
    <d v="1995-10-10T00:00:00"/>
    <s v="حنان "/>
    <n v="21"/>
    <s v="F"/>
    <s v="دمياط"/>
  </r>
  <r>
    <s v="42782رائد أحمد علي محمدranio10@yahoo.comاستفســار عن خدمــة"/>
    <d v="2017-02-16T00:00:00"/>
    <d v="1899-12-30T16:55:50"/>
    <s v="رائد أحمد علي محمد"/>
    <s v="Egypt (‫مصر‬‎)"/>
    <s v="ranio10@yahoo.com"/>
    <s v="28410011900495"/>
    <s v="00201228642052"/>
    <s v="استفســار عن خدمــة"/>
    <m/>
    <n v="2"/>
    <n v="16"/>
    <n v="16"/>
    <n v="5"/>
    <s v=""/>
    <s v=""/>
    <s v=""/>
    <s v=""/>
    <s v=""/>
    <s v=""/>
    <s v=""/>
    <s v=""/>
    <x v="0"/>
    <x v="0"/>
    <s v="841001"/>
    <d v="1984-10-01T00:00:00"/>
    <s v="رائد "/>
    <n v="32"/>
    <s v="M"/>
    <s v="الإسماعيلية"/>
  </r>
  <r>
    <s v="42782سامى شاكر محمد                               samyrazik@hotmail.comاستفسار عن مسار الطرد"/>
    <d v="2017-02-16T00:00:00"/>
    <d v="1899-12-30T16:41:52"/>
    <s v="سامى شاكر محمد"/>
    <s v="Egypt (‫مصر‬‎)"/>
    <s v="                               samyrazik@hotmail.com"/>
    <s v="26009160300138"/>
    <s v="201285976080"/>
    <s v="استفسار عن مسار الطرد"/>
    <m/>
    <n v="2"/>
    <n v="16"/>
    <n v="16"/>
    <n v="5"/>
    <s v=""/>
    <s v=""/>
    <s v=""/>
    <s v=""/>
    <s v=""/>
    <s v=""/>
    <s v=""/>
    <s v=""/>
    <x v="0"/>
    <x v="0"/>
    <s v="600916"/>
    <d v="1960-09-16T00:00:00"/>
    <s v="سامى "/>
    <n v="56"/>
    <s v="M"/>
    <s v="بورسعيد"/>
  </r>
  <r>
    <s v="42782فاتن فتحى السيد موافىjodymahdy23@yahoo.comاستفسار عن مسار الطرد"/>
    <d v="2017-02-16T00:00:00"/>
    <d v="1899-12-30T18:27:59"/>
    <s v="فاتن فتحى السيد موافى"/>
    <s v="Egypt (‫مصر‬‎)"/>
    <s v="jodymahdy23@yahoo.com"/>
    <s v="28302090300247"/>
    <s v="201229340158"/>
    <s v="استفسار عن مسار الطرد"/>
    <m/>
    <n v="2"/>
    <n v="16"/>
    <n v="18"/>
    <n v="5"/>
    <s v="cx254495866US"/>
    <s v=""/>
    <s v=""/>
    <s v=""/>
    <s v=""/>
    <s v=""/>
    <s v=""/>
    <s v=""/>
    <x v="60"/>
    <x v="3"/>
    <s v="830209"/>
    <d v="1983-02-09T00:00:00"/>
    <s v="فاتن "/>
    <n v="34"/>
    <s v="F"/>
    <s v="بورسعيد"/>
  </r>
  <r>
    <s v="42783mohamed hassanmh372453@gmail.comاستفسار عن مسار الطرد"/>
    <d v="2017-02-17T00:00:00"/>
    <d v="1899-12-30T05:44:48"/>
    <s v="mohamed hassan"/>
    <s v="Egypt (‫مصر‬‎)"/>
    <s v="mh372453@gmail.com"/>
    <s v="29710060201851"/>
    <s v="00201205937314"/>
    <s v="استفسار عن مسار الطرد"/>
    <m/>
    <n v="2"/>
    <n v="17"/>
    <n v="5"/>
    <n v="6"/>
    <s v="RY562435765DE"/>
    <s v=""/>
    <s v=""/>
    <s v=""/>
    <s v=""/>
    <s v=""/>
    <s v=""/>
    <s v=""/>
    <x v="6"/>
    <x v="2"/>
    <s v="971006"/>
    <d v="1997-10-06T00:00:00"/>
    <s v="mohamed "/>
    <n v="19"/>
    <s v="M"/>
    <s v="الإسكندرية"/>
  </r>
  <r>
    <s v="42782MAHMOUD ABD ELWAHAB AHMADgmakha@gmail.comاستفسار عن مسار الطرد"/>
    <d v="2017-02-16T00:00:00"/>
    <d v="1899-12-30T22:24:23"/>
    <s v="MAHMOUD ABD ELWAHAB AHMAD"/>
    <s v="Egypt (‫مصر‬‎)"/>
    <s v="gmakha@gmail.com"/>
    <s v="29203102600778"/>
    <s v="01128831053"/>
    <s v="استفسار عن مسار الطرد"/>
    <m/>
    <n v="2"/>
    <n v="16"/>
    <n v="22"/>
    <n v="5"/>
    <s v=""/>
    <s v=""/>
    <s v=""/>
    <s v=""/>
    <s v=""/>
    <s v=""/>
    <s v=""/>
    <s v=""/>
    <x v="0"/>
    <x v="0"/>
    <s v="920310"/>
    <d v="1992-03-10T00:00:00"/>
    <s v="MAHMOUD "/>
    <n v="24"/>
    <s v="M"/>
    <s v="سوهاج"/>
  </r>
  <r>
    <s v="42782سماح فتحى محمد خطابhayath12@yahoo.comاستفسار عن مسار الطرد"/>
    <d v="2017-02-16T00:00:00"/>
    <d v="1899-12-30T22:08:39"/>
    <s v="سماح فتحى محمد خطاب"/>
    <s v="Egypt (‫مصر‬‎)"/>
    <s v="hayath12@yahoo.com"/>
    <s v="28307241803001"/>
    <s v="01274587135"/>
    <s v="استفسار عن مسار الطرد"/>
    <m/>
    <n v="2"/>
    <n v="16"/>
    <n v="22"/>
    <n v="5"/>
    <s v="EE056369871SA"/>
    <s v=""/>
    <s v=""/>
    <s v=""/>
    <s v=""/>
    <s v=""/>
    <s v=""/>
    <s v=""/>
    <x v="4"/>
    <x v="4"/>
    <s v="830724"/>
    <d v="1983-07-24T00:00:00"/>
    <s v="سماح "/>
    <n v="33"/>
    <s v="F"/>
    <s v="البحيرة"/>
  </r>
  <r>
    <s v="42782فاضل فائق محمد الرفاعىfadelsaraya@yahoo.comشــكــوى"/>
    <d v="2017-02-16T00:00:00"/>
    <d v="1899-12-30T19:50:48"/>
    <s v="فاضل فائق محمد الرفاعى"/>
    <s v="Egypt (‫مصر‬‎)"/>
    <s v="fadelsaraya@yahoo.com"/>
    <s v="29303278800557"/>
    <s v="201018498664"/>
    <s v="شــكــوى"/>
    <m/>
    <n v="2"/>
    <n v="16"/>
    <n v="19"/>
    <n v="5"/>
    <s v=""/>
    <s v=""/>
    <s v=""/>
    <s v=""/>
    <s v=""/>
    <s v=""/>
    <s v=""/>
    <s v=""/>
    <x v="0"/>
    <x v="0"/>
    <s v="930327"/>
    <d v="1993-03-27T00:00:00"/>
    <s v="فاضل "/>
    <n v="23"/>
    <s v="M"/>
    <s v="خارج الجمهورية"/>
  </r>
  <r>
    <s v="42782Omar Mohamed ElShaeromarelshaer93@gmail.comاستفسار عن مسار الطرد"/>
    <d v="2017-02-16T00:00:00"/>
    <d v="1899-12-30T19:50:27"/>
    <s v="Omar Mohamed ElShaer"/>
    <s v="Egypt (‫مصر‬‎)"/>
    <s v="omarelshaer93@gmail.com"/>
    <s v="256093100102511"/>
    <s v="201004064644"/>
    <s v="استفسار عن مسار الطرد"/>
    <m/>
    <n v="2"/>
    <n v="16"/>
    <n v="19"/>
    <n v="5"/>
    <s v=""/>
    <s v=""/>
    <s v=""/>
    <s v=""/>
    <s v=""/>
    <s v=""/>
    <s v=""/>
    <s v=""/>
    <x v="0"/>
    <x v="0"/>
    <s v=""/>
    <s v=""/>
    <s v="Omar "/>
    <s v=""/>
    <s v="M"/>
    <s v=""/>
  </r>
  <r>
    <s v="42783احمد السيد مرسيahmed.merza@yahoo.comاستفسار عن مسار الطرد"/>
    <d v="2017-02-17T00:00:00"/>
    <d v="1899-12-30T16:02:50"/>
    <s v="احمد السيد مرسي"/>
    <s v="Egypt (‫مصر‬‎)"/>
    <s v="ahmed.merza@yahoo.com"/>
    <s v="27509271500418"/>
    <s v="201000362884"/>
    <s v="استفسار عن مسار الطرد"/>
    <m/>
    <n v="2"/>
    <n v="17"/>
    <n v="16"/>
    <n v="6"/>
    <s v="RB138149225SG"/>
    <s v=""/>
    <s v=""/>
    <s v=""/>
    <s v=""/>
    <s v=""/>
    <s v=""/>
    <s v=""/>
    <x v="7"/>
    <x v="5"/>
    <s v="750927"/>
    <d v="1975-09-27T00:00:00"/>
    <s v="احمد "/>
    <n v="41"/>
    <s v="M"/>
    <s v="كفر الشيخ"/>
  </r>
  <r>
    <s v="42783مصطفي كامل محمود متوليMostafa5251987@gmail.comأخـــــرى"/>
    <d v="2017-02-17T00:00:00"/>
    <d v="1899-12-30T18:23:40"/>
    <s v="مصطفي كامل محمود متولي"/>
    <s v="Egypt (‫مصر‬‎)"/>
    <s v="Mostafa5251987@gmail.com"/>
    <s v="28705251800676"/>
    <s v="00201282945178"/>
    <s v="أخـــــرى"/>
    <m/>
    <n v="2"/>
    <n v="17"/>
    <n v="18"/>
    <n v="6"/>
    <s v=""/>
    <s v=""/>
    <s v=""/>
    <s v=""/>
    <s v=""/>
    <s v=""/>
    <s v=""/>
    <s v=""/>
    <x v="0"/>
    <x v="0"/>
    <s v="870525"/>
    <d v="1987-05-25T00:00:00"/>
    <s v="مصطفي "/>
    <n v="29"/>
    <s v="M"/>
    <s v="البحيرة"/>
  </r>
  <r>
    <s v="42784محمد احمدmk4serv@gmail.comاستفسار عن مسار الطرد"/>
    <d v="2017-02-18T00:00:00"/>
    <d v="1899-12-30T00:14:38"/>
    <s v="محمد احمد"/>
    <s v="Egypt (‫مصر‬‎)"/>
    <s v="mk4serv@gmail.com"/>
    <s v="28909110104298"/>
    <s v="201210833105"/>
    <s v="استفسار عن مسار الطرد"/>
    <m/>
    <n v="2"/>
    <n v="18"/>
    <n v="0"/>
    <n v="7"/>
    <s v="RR161513995TN"/>
    <s v=""/>
    <s v=""/>
    <s v=""/>
    <s v=""/>
    <s v=""/>
    <s v=""/>
    <s v=""/>
    <x v="1"/>
    <x v="33"/>
    <s v="890911"/>
    <d v="1989-09-11T00:00:00"/>
    <s v="محمد "/>
    <n v="27"/>
    <s v="M"/>
    <s v="القاهرة"/>
  </r>
  <r>
    <s v="42783mostafainfo@elbardy.comاستفسار عن مسار الطرد"/>
    <d v="2017-02-17T00:00:00"/>
    <d v="1899-12-30T23:31:33"/>
    <s v="mostafa"/>
    <s v="Egypt (‫مصر‬‎)"/>
    <s v="info@elbardy.com"/>
    <s v="2201051"/>
    <s v="201060605527"/>
    <s v="استفسار عن مسار الطرد"/>
    <m/>
    <n v="2"/>
    <n v="17"/>
    <n v="23"/>
    <n v="6"/>
    <s v="EE700663542EG"/>
    <s v=""/>
    <s v=""/>
    <s v=""/>
    <s v=""/>
    <s v=""/>
    <s v=""/>
    <s v=""/>
    <x v="4"/>
    <x v="1"/>
    <s v=""/>
    <s v=""/>
    <s v="mostafa"/>
    <s v=""/>
    <s v="M"/>
    <s v=""/>
  </r>
  <r>
    <s v="42783صلاح على عبد الحليم ابراهيمzizosdf@yahoo.comأخـــــرى"/>
    <d v="2017-02-17T00:00:00"/>
    <d v="1899-12-30T22:46:19"/>
    <s v="صلاح على عبد الحليم ابراهيم"/>
    <s v="Egypt (‫مصر‬‎)"/>
    <s v="zizosdf@yahoo.com"/>
    <s v="28212052403831"/>
    <s v="201069434216"/>
    <s v="أخـــــرى"/>
    <m/>
    <n v="2"/>
    <n v="17"/>
    <n v="22"/>
    <n v="6"/>
    <s v=""/>
    <s v=""/>
    <s v=""/>
    <s v=""/>
    <s v=""/>
    <s v=""/>
    <s v=""/>
    <s v=""/>
    <x v="0"/>
    <x v="0"/>
    <s v="821205"/>
    <d v="1982-12-05T00:00:00"/>
    <s v="صلاح "/>
    <n v="34"/>
    <s v="M"/>
    <s v="المنيا"/>
  </r>
  <r>
    <s v="42783سماح فتحى محمد شادىlove_heart201211@yahoo.comشــكــوى"/>
    <d v="2017-02-17T00:00:00"/>
    <d v="1899-12-30T18:30:23"/>
    <s v="سماح فتحى محمد شادى"/>
    <s v="Egypt (‫مصر‬‎)"/>
    <s v="love_heart201211@yahoo.com"/>
    <s v="29604011611542"/>
    <s v="00201224820581"/>
    <s v="شــكــوى"/>
    <m/>
    <n v="2"/>
    <n v="17"/>
    <n v="18"/>
    <n v="6"/>
    <s v=""/>
    <s v=""/>
    <s v=""/>
    <s v=""/>
    <s v=""/>
    <s v=""/>
    <s v=""/>
    <s v=""/>
    <x v="0"/>
    <x v="0"/>
    <s v="960401"/>
    <d v="1996-04-01T00:00:00"/>
    <s v="سماح "/>
    <n v="20"/>
    <s v="F"/>
    <s v="الغربية"/>
  </r>
  <r>
    <s v="42784ashrafashrafchico4@gmail.comاستفسار عن مسار الطرد"/>
    <d v="2017-02-18T00:00:00"/>
    <d v="1899-12-30T10:33:33"/>
    <s v="ashraf"/>
    <s v="Egypt (‫مصر‬‎)"/>
    <s v="ashrafchico4@gmail.com"/>
    <s v="29003310102651"/>
    <s v="201153891054"/>
    <s v="استفسار عن مسار الطرد"/>
    <m/>
    <n v="2"/>
    <n v="18"/>
    <n v="10"/>
    <n v="7"/>
    <s v="RX561040228DE"/>
    <s v=""/>
    <s v=""/>
    <s v=""/>
    <s v=""/>
    <s v=""/>
    <s v=""/>
    <s v=""/>
    <x v="5"/>
    <x v="2"/>
    <s v="900331"/>
    <d v="1990-03-31T00:00:00"/>
    <s v="ashraf"/>
    <n v="26"/>
    <s v="M"/>
    <s v="القاهرة"/>
  </r>
  <r>
    <s v="42784ahmed yusuf ahmedtabasam2222@gmail.comاستفسار عن مسار الطرد"/>
    <d v="2017-02-18T00:00:00"/>
    <d v="1899-12-30T14:07:25"/>
    <s v="ahmed yusuf ahmed"/>
    <s v="Egypt (‫مصر‬‎)"/>
    <s v="tabasam2222@gmail.com"/>
    <s v="29111050101431"/>
    <s v="01011558420"/>
    <s v="استفسار عن مسار الطرد"/>
    <m/>
    <n v="2"/>
    <n v="18"/>
    <n v="14"/>
    <n v="7"/>
    <s v="EE700815835EG"/>
    <s v=""/>
    <s v=""/>
    <s v=""/>
    <s v=""/>
    <s v=""/>
    <s v=""/>
    <s v=""/>
    <x v="4"/>
    <x v="1"/>
    <s v="911105"/>
    <d v="1991-11-05T00:00:00"/>
    <s v="ahmed "/>
    <n v="25"/>
    <s v="M"/>
    <s v="القاهرة"/>
  </r>
  <r>
    <s v="42784رفيق خطابr.khattab@icloud.comاستفسار عن مسار الطرد"/>
    <d v="2017-02-18T00:00:00"/>
    <d v="1899-12-30T13:34:46"/>
    <s v="رفيق خطاب"/>
    <s v="Egypt (‫مصر‬‎)"/>
    <s v="r.khattab@icloud.com"/>
    <s v="25817050100533"/>
    <s v="201222167476"/>
    <s v="استفسار عن مسار الطرد"/>
    <m/>
    <n v="2"/>
    <n v="18"/>
    <n v="13"/>
    <n v="7"/>
    <s v=""/>
    <s v=""/>
    <s v=""/>
    <s v=""/>
    <s v=""/>
    <s v=""/>
    <s v=""/>
    <s v=""/>
    <x v="0"/>
    <x v="0"/>
    <s v="581705"/>
    <d v="1959-05-05T00:00:00"/>
    <s v="رفيق "/>
    <n v="57"/>
    <s v="M"/>
    <s v="القاهرة"/>
  </r>
  <r>
    <s v="42784هيثم لطفي عبد الاهhaythamelshrkawy@live.conأخـــــرى"/>
    <d v="2017-02-18T00:00:00"/>
    <d v="1899-12-30T12:29:05"/>
    <s v="هيثم لطفي عبد الاه"/>
    <s v="Egypt (‫مصر‬‎)"/>
    <s v="haythamelshrkawy@live.con"/>
    <s v="28509040104696"/>
    <s v="201019533222"/>
    <s v="أخـــــرى"/>
    <m/>
    <n v="2"/>
    <n v="18"/>
    <n v="12"/>
    <n v="7"/>
    <s v=""/>
    <s v=""/>
    <s v=""/>
    <s v=""/>
    <s v=""/>
    <s v=""/>
    <s v=""/>
    <s v=""/>
    <x v="0"/>
    <x v="0"/>
    <s v="850904"/>
    <d v="1985-09-04T00:00:00"/>
    <s v="هيثم "/>
    <n v="31"/>
    <s v="M"/>
    <s v="القاهرة"/>
  </r>
  <r>
    <s v="42784سارة سميرsarasamirmohamed@gmail.comاستفسار عن مسار الطرد"/>
    <d v="2017-02-18T00:00:00"/>
    <d v="1899-12-30T11:55:05"/>
    <s v="سارة سمير"/>
    <s v="Egypt (‫مصر‬‎)"/>
    <s v="sarasamirmohamed@gmail.com"/>
    <s v="28902112100708"/>
    <s v="201111593512"/>
    <s v="استفسار عن مسار الطرد"/>
    <m/>
    <n v="2"/>
    <n v="18"/>
    <n v="11"/>
    <n v="7"/>
    <s v="RA899756523IT"/>
    <s v=""/>
    <s v=""/>
    <s v=""/>
    <s v=""/>
    <s v=""/>
    <s v=""/>
    <s v=""/>
    <x v="10"/>
    <x v="16"/>
    <s v="890211"/>
    <d v="1989-02-11T00:00:00"/>
    <s v="سارة "/>
    <n v="28"/>
    <s v="F"/>
    <s v="الجيزة"/>
  </r>
  <r>
    <s v="42784AHMED SAMIRAHMEDSAMIR_86@YMAIL.COMشــكــوى"/>
    <d v="2017-02-18T00:00:00"/>
    <d v="1899-12-30T11:42:41"/>
    <s v="AHMED SAMIR"/>
    <s v="Egypt (‫مصر‬‎)"/>
    <s v="AHMEDSAMIR_86@YMAIL.COM"/>
    <s v=": A16357448"/>
    <s v="009665960979955"/>
    <s v="شــكــوى"/>
    <m/>
    <n v="2"/>
    <n v="18"/>
    <n v="11"/>
    <n v="7"/>
    <s v="EK046041369SA"/>
    <s v=""/>
    <s v=""/>
    <s v=""/>
    <s v=""/>
    <s v=""/>
    <s v=""/>
    <s v=""/>
    <x v="16"/>
    <x v="4"/>
    <s v=""/>
    <s v=""/>
    <s v="AHMED "/>
    <s v=""/>
    <s v="M"/>
    <s v=""/>
  </r>
  <r>
    <s v="42784صلاح خليلSalahkhalil@yahoo.comاستفســار عن خدمــة"/>
    <d v="2017-02-18T00:00:00"/>
    <d v="1899-12-30T11:15:43"/>
    <s v="صلاح خليل"/>
    <s v="Egypt (‫مصر‬‎)"/>
    <s v="Salahkhalil@yahoo.com"/>
    <s v="477"/>
    <s v="201022333380"/>
    <s v="استفســار عن خدمــة"/>
    <m/>
    <n v="2"/>
    <n v="18"/>
    <n v="11"/>
    <n v="7"/>
    <s v=""/>
    <s v=""/>
    <s v=""/>
    <s v=""/>
    <s v=""/>
    <s v=""/>
    <s v=""/>
    <s v=""/>
    <x v="0"/>
    <x v="0"/>
    <s v=""/>
    <s v=""/>
    <s v="صلاح "/>
    <s v=""/>
    <s v="M"/>
    <s v=""/>
  </r>
  <r>
    <s v="42784El ashwah MohamedMohamed.yhya16@yahoo.comاستفسار عن مسار الطرد"/>
    <d v="2017-02-18T00:00:00"/>
    <d v="1899-12-30T10:56:46"/>
    <s v="El ashwah Mohamed"/>
    <s v="Egypt (‫مصر‬‎)"/>
    <s v="Mohamed.yhya16@yahoo.com"/>
    <s v="29009092103559"/>
    <s v="+20 101 8312318"/>
    <s v="استفسار عن مسار الطرد"/>
    <m/>
    <n v="2"/>
    <n v="18"/>
    <n v="10"/>
    <n v="7"/>
    <s v=""/>
    <s v=""/>
    <s v=""/>
    <s v=""/>
    <s v=""/>
    <s v=""/>
    <s v=""/>
    <s v=""/>
    <x v="0"/>
    <x v="0"/>
    <s v="900909"/>
    <d v="1990-09-09T00:00:00"/>
    <s v="El "/>
    <n v="26"/>
    <s v="M"/>
    <s v="الجيزة"/>
  </r>
  <r>
    <s v="42784محمد عبد المنعم محمدkingofthefeeling1511@yahoo.comاستفســار عن خدمــة"/>
    <d v="2017-02-18T00:00:00"/>
    <d v="1899-12-30T15:17:02"/>
    <s v="محمد عبد المنعم محمد"/>
    <s v="Egypt (‫مصر‬‎)"/>
    <s v="kingofthefeeling1511@yahoo.com"/>
    <s v="28310280201752"/>
    <s v="201270267076"/>
    <s v="استفســار عن خدمــة"/>
    <m/>
    <n v="2"/>
    <n v="18"/>
    <n v="15"/>
    <n v="7"/>
    <s v=""/>
    <s v=""/>
    <s v=""/>
    <s v=""/>
    <s v=""/>
    <s v=""/>
    <s v=""/>
    <s v=""/>
    <x v="0"/>
    <x v="0"/>
    <s v="831028"/>
    <d v="1983-10-28T00:00:00"/>
    <s v="محمد "/>
    <n v="33"/>
    <s v="M"/>
    <s v="الإسكندرية"/>
  </r>
  <r>
    <s v="42784ايمان مجدي الشحاتamagdy925@yahoo.comاستفسار عن مسار الطرد"/>
    <d v="2017-02-18T00:00:00"/>
    <d v="1899-12-30T17:19:30"/>
    <s v="ايمان مجدي الشحات"/>
    <s v="Egypt (‫مصر‬‎)"/>
    <s v="amagdy925@yahoo.com"/>
    <s v="28508011206947"/>
    <s v="6010302  - 050"/>
    <s v="استفسار عن مسار الطرد"/>
    <m/>
    <n v="2"/>
    <n v="18"/>
    <n v="17"/>
    <n v="7"/>
    <s v="EE013311797SA"/>
    <s v=""/>
    <s v=""/>
    <s v=""/>
    <s v=""/>
    <s v=""/>
    <s v=""/>
    <s v=""/>
    <x v="4"/>
    <x v="4"/>
    <s v="850801"/>
    <d v="1985-08-01T00:00:00"/>
    <s v="ايمان "/>
    <n v="31"/>
    <s v="F"/>
    <s v="الدقهلية"/>
  </r>
  <r>
    <s v="42784مروة زكريا محمودMarwa_zakareya@yahoo.comاستفسار عن مسار الطرد"/>
    <d v="2017-02-18T00:00:00"/>
    <d v="1899-12-30T16:42:23"/>
    <s v="مروة زكريا محمود"/>
    <s v="Egypt (‫مصر‬‎)"/>
    <s v="Marwa_zakareya@yahoo.com"/>
    <s v="29410011905709"/>
    <s v="00201281278399"/>
    <s v="استفسار عن مسار الطرد"/>
    <m/>
    <n v="2"/>
    <n v="18"/>
    <n v="16"/>
    <n v="7"/>
    <s v="Ee700788658eg"/>
    <s v=""/>
    <s v=""/>
    <s v=""/>
    <s v=""/>
    <s v=""/>
    <s v=""/>
    <s v=""/>
    <x v="4"/>
    <x v="1"/>
    <s v="941001"/>
    <d v="1994-10-01T00:00:00"/>
    <s v="مروة "/>
    <n v="22"/>
    <s v="F"/>
    <s v="الإسماعيلية"/>
  </r>
  <r>
    <s v="42784محمد عبدالمنجي محمد عبدالوهابm_mongi@ymail.comاستفسار عن مسار الطرد"/>
    <d v="2017-02-18T00:00:00"/>
    <d v="1899-12-30T16:31:12"/>
    <s v="محمد عبدالمنجي محمد عبدالوهاب"/>
    <s v="Saudi Arabia (‫المملكة العربية السعودية‬‎)"/>
    <s v="m_mongi@ymail.com"/>
    <s v="28506242300056"/>
    <s v="00966538386013"/>
    <s v="استفسار عن مسار الطرد"/>
    <m/>
    <n v="2"/>
    <n v="18"/>
    <n v="16"/>
    <n v="7"/>
    <s v="ee017555273sa"/>
    <s v=""/>
    <s v=""/>
    <s v=""/>
    <s v=""/>
    <s v=""/>
    <s v=""/>
    <s v=""/>
    <x v="4"/>
    <x v="4"/>
    <s v="850624"/>
    <d v="1985-06-24T00:00:00"/>
    <s v="محمد "/>
    <n v="31"/>
    <s v="M"/>
    <s v="الفيوم"/>
  </r>
  <r>
    <s v="42784Aya El Dorghamyaya.dorghamy@gmail.comاستفسار عن مسار الطرد"/>
    <d v="2017-02-18T00:00:00"/>
    <d v="1899-12-30T17:37:21"/>
    <s v="Aya El Dorghamy"/>
    <s v="Egypt (‫مصر‬‎)"/>
    <s v="aya.dorghamy@gmail.com"/>
    <s v="29104161600368"/>
    <s v="00201222202504"/>
    <s v="استفسار عن مسار الطرد"/>
    <m/>
    <n v="2"/>
    <n v="18"/>
    <n v="17"/>
    <n v="7"/>
    <s v="RX561291495DE"/>
    <s v=""/>
    <s v=""/>
    <s v=""/>
    <s v=""/>
    <s v=""/>
    <s v=""/>
    <s v=""/>
    <x v="5"/>
    <x v="2"/>
    <s v="910416"/>
    <d v="1991-04-16T00:00:00"/>
    <s v="Aya "/>
    <n v="25"/>
    <s v="F"/>
    <s v="الغربية"/>
  </r>
  <r>
    <s v="42785وليد خالد حسنwaleed258@gmail.comاستفســار عن خدمــة"/>
    <d v="2017-02-19T00:00:00"/>
    <d v="1899-12-30T01:40:31"/>
    <s v="وليد خالد حسن"/>
    <s v="Egypt (‫مصر‬‎)"/>
    <s v="waleed258@gmail.com"/>
    <s v="29604250105331"/>
    <s v="00201001305866"/>
    <s v="استفســار عن خدمــة"/>
    <m/>
    <n v="2"/>
    <n v="19"/>
    <n v="1"/>
    <n v="1"/>
    <s v=""/>
    <s v=""/>
    <s v=""/>
    <s v=""/>
    <s v=""/>
    <s v=""/>
    <s v=""/>
    <s v=""/>
    <x v="0"/>
    <x v="0"/>
    <s v="960425"/>
    <d v="1996-04-25T00:00:00"/>
    <s v="وليد "/>
    <n v="20"/>
    <s v="M"/>
    <s v="القاهرة"/>
  </r>
  <r>
    <s v="42785مجدMajd.abo.murad15@gmail.comاستفسار عن مسار الطرد"/>
    <d v="2017-02-19T00:00:00"/>
    <d v="1899-12-30T00:23:10"/>
    <s v="مجد"/>
    <s v="Egypt (‫مصر‬‎)"/>
    <s v="Majd.abo.murad15@gmail.com"/>
    <s v=": 010068535"/>
    <s v="00201006934758"/>
    <s v="استفسار عن مسار الطرد"/>
    <m/>
    <n v="2"/>
    <n v="19"/>
    <n v="0"/>
    <n v="1"/>
    <s v=""/>
    <s v=""/>
    <s v=""/>
    <s v=""/>
    <s v=""/>
    <s v=""/>
    <s v=""/>
    <s v=""/>
    <x v="0"/>
    <x v="0"/>
    <s v=""/>
    <s v=""/>
    <s v="مجد"/>
    <s v=""/>
    <s v="M"/>
    <s v=""/>
  </r>
  <r>
    <s v="42785مجدMajd.abo.murad15@gmail.comشــكــوى"/>
    <d v="2017-02-19T00:00:00"/>
    <d v="1899-12-30T00:22:38"/>
    <s v="مجد"/>
    <s v="Egypt (‫مصر‬‎)"/>
    <s v="Majd.abo.murad15@gmail.com"/>
    <s v=": 010068535"/>
    <s v="00201006934758"/>
    <s v="شــكــوى"/>
    <m/>
    <n v="2"/>
    <n v="19"/>
    <n v="0"/>
    <n v="1"/>
    <s v=""/>
    <s v=""/>
    <s v=""/>
    <s v=""/>
    <s v=""/>
    <s v=""/>
    <s v=""/>
    <s v=""/>
    <x v="0"/>
    <x v="0"/>
    <s v=""/>
    <s v=""/>
    <s v="مجد"/>
    <s v=""/>
    <s v="M"/>
    <s v=""/>
  </r>
  <r>
    <s v="42785مجدMajd.abo.murad15@gmail.comأخـــــرى"/>
    <d v="2017-02-19T00:00:00"/>
    <d v="1899-12-30T00:21:38"/>
    <s v="مجد"/>
    <s v="Egypt (‫مصر‬‎)"/>
    <s v="Majd.abo.murad15@gmail.com"/>
    <s v=": 010068535"/>
    <s v="00201006934758"/>
    <s v="أخـــــرى"/>
    <m/>
    <n v="2"/>
    <n v="19"/>
    <n v="0"/>
    <n v="1"/>
    <s v=""/>
    <s v=""/>
    <s v=""/>
    <s v=""/>
    <s v=""/>
    <s v=""/>
    <s v=""/>
    <s v=""/>
    <x v="0"/>
    <x v="0"/>
    <s v=""/>
    <s v=""/>
    <s v="مجد"/>
    <s v=""/>
    <s v="M"/>
    <s v=""/>
  </r>
  <r>
    <s v="42784غادة اسماعيل احمدElgelawy@yahoo.comشــكــوى"/>
    <d v="2017-02-18T00:00:00"/>
    <d v="1899-12-30T21:27:13"/>
    <s v="غادة اسماعيل احمد"/>
    <s v="Egypt (‫مصر‬‎)"/>
    <s v="Elgelawy@yahoo.com"/>
    <s v="27712080201089"/>
    <s v="00201282188884"/>
    <s v="شــكــوى"/>
    <m/>
    <n v="2"/>
    <n v="18"/>
    <n v="21"/>
    <n v="7"/>
    <s v="EE054612624sA"/>
    <s v=""/>
    <s v=""/>
    <s v=""/>
    <s v=""/>
    <s v=""/>
    <s v=""/>
    <s v=""/>
    <x v="4"/>
    <x v="4"/>
    <s v="771208"/>
    <d v="1977-12-08T00:00:00"/>
    <s v="غادة "/>
    <n v="39"/>
    <s v="F"/>
    <s v="الإسكندرية"/>
  </r>
  <r>
    <s v="42784mohamed ali mohamed elbanobym.aliconsult2@gmail.comاستفسار عن مسار الطرد"/>
    <d v="2017-02-18T00:00:00"/>
    <d v="1899-12-30T19:02:35"/>
    <s v="mohamed ali mohamed elbanoby"/>
    <s v="Egypt (‫مصر‬‎)"/>
    <s v="m.aliconsult2@gmail.com"/>
    <s v="28706171600532"/>
    <s v="201289306564"/>
    <s v="استفسار عن مسار الطرد"/>
    <m/>
    <n v="2"/>
    <n v="18"/>
    <n v="19"/>
    <n v="7"/>
    <s v="RX562778350DE"/>
    <s v=""/>
    <s v=""/>
    <s v=""/>
    <s v=""/>
    <s v=""/>
    <s v=""/>
    <s v=""/>
    <x v="5"/>
    <x v="2"/>
    <s v="870617"/>
    <d v="1987-06-17T00:00:00"/>
    <s v="mohamed "/>
    <n v="29"/>
    <s v="M"/>
    <s v="الغربية"/>
  </r>
  <r>
    <s v="42785الأنصاري خلفansaryhkalf@Gmail. comاستفسار عن مسار الطرد"/>
    <d v="2017-02-19T00:00:00"/>
    <d v="1899-12-30T06:53:20"/>
    <s v="الأنصاري خلف"/>
    <s v="Egypt (‫مصر‬‎)"/>
    <s v="ansaryhkalf@Gmail. com"/>
    <s v="2870116260017"/>
    <s v="201228736218"/>
    <s v="استفسار عن مسار الطرد"/>
    <m/>
    <n v="2"/>
    <n v="19"/>
    <n v="6"/>
    <n v="1"/>
    <s v="RF542397856CN"/>
    <s v=""/>
    <s v=""/>
    <s v=""/>
    <s v=""/>
    <s v=""/>
    <s v=""/>
    <s v=""/>
    <x v="8"/>
    <x v="8"/>
    <s v=""/>
    <s v=""/>
    <s v="الأنصاري "/>
    <s v=""/>
    <s v="M"/>
    <s v=""/>
  </r>
  <r>
    <s v="42785mohamed hassanmh372453@gmail.comاستفسار عن مسار الطرد"/>
    <d v="2017-02-19T00:00:00"/>
    <d v="1899-12-30T08:52:43"/>
    <s v="mohamed hassan"/>
    <s v="Egypt (‫مصر‬‎)"/>
    <s v="mh372453@gmail.com"/>
    <s v="29710060201851"/>
    <s v="201205937314"/>
    <s v="استفسار عن مسار الطرد"/>
    <m/>
    <n v="2"/>
    <n v="19"/>
    <n v="8"/>
    <n v="1"/>
    <s v="RY562435765DE"/>
    <s v=""/>
    <s v=""/>
    <s v=""/>
    <s v=""/>
    <s v=""/>
    <s v=""/>
    <s v=""/>
    <x v="6"/>
    <x v="2"/>
    <s v="971006"/>
    <d v="1997-10-06T00:00:00"/>
    <s v="mohamed "/>
    <n v="19"/>
    <s v="M"/>
    <s v="الإسكندرية"/>
  </r>
  <r>
    <s v="42785سارة محمد مصلحي موسيeng_sherif_ashraf@hotmail.comاستفسار عن مسار الطرد"/>
    <d v="2017-02-19T00:00:00"/>
    <d v="1899-12-30T09:36:56"/>
    <s v="سارة محمد مصلحي موسي"/>
    <s v="Egypt (‫مصر‬‎)"/>
    <s v="eng_sherif_ashraf@hotmail.com"/>
    <s v="28812011200222"/>
    <s v="201093847219"/>
    <s v="استفسار عن مسار الطرد"/>
    <m/>
    <n v="2"/>
    <n v="19"/>
    <n v="9"/>
    <n v="1"/>
    <s v="EE056294606SA"/>
    <s v=""/>
    <s v=""/>
    <s v=""/>
    <s v=""/>
    <s v=""/>
    <s v=""/>
    <s v=""/>
    <x v="4"/>
    <x v="4"/>
    <s v="881201"/>
    <d v="1988-12-01T00:00:00"/>
    <s v="سارة "/>
    <n v="28"/>
    <s v="F"/>
    <s v="الدقهلية"/>
  </r>
  <r>
    <s v="42785عمرو حسنamrhassan.galal@gmail.comاستفسار عن مسار الطرد"/>
    <d v="2017-02-19T00:00:00"/>
    <d v="1899-12-30T10:52:31"/>
    <s v="عمرو حسن"/>
    <s v="Egypt (‫مصر‬‎)"/>
    <s v="amrhassan.galal@gmail.com"/>
    <s v="1100151"/>
    <s v="00201224616861"/>
    <s v="استفسار عن مسار الطرد"/>
    <m/>
    <n v="2"/>
    <n v="19"/>
    <n v="10"/>
    <n v="1"/>
    <s v="RY561886551DE"/>
    <s v=""/>
    <s v=""/>
    <s v=""/>
    <s v=""/>
    <s v=""/>
    <s v=""/>
    <s v=""/>
    <x v="6"/>
    <x v="2"/>
    <s v=""/>
    <s v=""/>
    <s v="عمرو "/>
    <s v=""/>
    <s v="M"/>
    <s v=""/>
  </r>
  <r>
    <s v="42785ياسر محمد ابراهيمexport@yassin-eg.comاستفسار عن مسار الطرد"/>
    <d v="2017-02-19T00:00:00"/>
    <d v="1899-12-30T11:29:53"/>
    <s v="ياسر محمد ابراهيم"/>
    <s v="Egypt (‫مصر‬‎)"/>
    <s v="export@yassin-eg.com"/>
    <s v="28707012108054"/>
    <s v="00201005216737"/>
    <s v="استفسار عن مسار الطرد"/>
    <m/>
    <n v="2"/>
    <n v="19"/>
    <n v="11"/>
    <n v="1"/>
    <s v="EE700646646EG"/>
    <s v=""/>
    <s v=""/>
    <s v=""/>
    <s v=""/>
    <s v=""/>
    <s v=""/>
    <s v=""/>
    <x v="4"/>
    <x v="1"/>
    <s v="870701"/>
    <d v="1987-07-01T00:00:00"/>
    <s v="ياسر "/>
    <n v="29"/>
    <s v="M"/>
    <s v="الجيزة"/>
  </r>
  <r>
    <s v="42785DR. امجد عثمان ابراهيمamgadoo49@gmail.comاستفســار عن خدمــة"/>
    <d v="2017-02-19T00:00:00"/>
    <d v="1899-12-30T11:22:04"/>
    <s v="DR. امجد عثمان ابراهيم"/>
    <s v="Egypt (‫مصر‬‎)"/>
    <s v="amgadoo49@gmail.com"/>
    <s v="25905081201771"/>
    <s v="00201005008886"/>
    <s v="استفســار عن خدمــة"/>
    <m/>
    <n v="2"/>
    <n v="19"/>
    <n v="11"/>
    <n v="1"/>
    <s v="RR020912117EG"/>
    <s v=""/>
    <s v=""/>
    <s v=""/>
    <s v=""/>
    <s v=""/>
    <s v=""/>
    <s v=""/>
    <x v="1"/>
    <x v="1"/>
    <s v="590508"/>
    <d v="1959-05-08T00:00:00"/>
    <s v="DR. "/>
    <n v="57"/>
    <s v="M"/>
    <s v="الدقهلية"/>
  </r>
  <r>
    <s v="42785عزيزة عبد الحميدzozoodiab@gmail.comاستفسار عن مسار الطرد"/>
    <d v="2017-02-19T00:00:00"/>
    <d v="1899-12-30T11:05:42"/>
    <s v="عزيزة عبد الحميد"/>
    <s v="Egypt (‫مصر‬‎)"/>
    <s v="zozoodiab@gmail.com"/>
    <s v="27406180200167"/>
    <s v="00201277442046"/>
    <s v="استفسار عن مسار الطرد"/>
    <m/>
    <n v="2"/>
    <n v="19"/>
    <n v="11"/>
    <n v="1"/>
    <s v="RR370545135EG"/>
    <s v=""/>
    <s v=""/>
    <s v=""/>
    <s v=""/>
    <s v=""/>
    <s v=""/>
    <s v=""/>
    <x v="1"/>
    <x v="1"/>
    <s v="740618"/>
    <d v="1974-06-18T00:00:00"/>
    <s v="عزيزة "/>
    <n v="42"/>
    <s v="F"/>
    <s v="الإسكندرية"/>
  </r>
  <r>
    <s v="42785مصطفى رمضان مصطفى الشريفmostafa.elsherif@apacheegypt.comشــكــوى"/>
    <d v="2017-02-19T00:00:00"/>
    <d v="1899-12-30T11:01:55"/>
    <s v="مصطفى رمضان مصطفى الشريف"/>
    <s v="Egypt (‫مصر‬‎)"/>
    <s v="mostafa.elsherif@apacheegypt.com"/>
    <s v="26301030200711"/>
    <s v="201223985356"/>
    <s v="شــكــوى"/>
    <m/>
    <n v="2"/>
    <n v="19"/>
    <n v="11"/>
    <n v="1"/>
    <s v="CH011421675US"/>
    <s v=""/>
    <s v=""/>
    <s v=""/>
    <s v=""/>
    <s v=""/>
    <s v=""/>
    <s v=""/>
    <x v="47"/>
    <x v="3"/>
    <s v="630103"/>
    <d v="1963-01-03T00:00:00"/>
    <s v="مصطفى "/>
    <n v="54"/>
    <s v="M"/>
    <s v="الإسكندرية"/>
  </r>
  <r>
    <s v="42785محمد محسن الوكيلmohamed@el-wakeel.comاستفســار عن خدمــة"/>
    <d v="2017-02-19T00:00:00"/>
    <d v="1899-12-30T11:00:54"/>
    <s v="محمد محسن الوكيل"/>
    <s v="Egypt (‫مصر‬‎)"/>
    <s v="mohamed@el-wakeel.com"/>
    <s v="1200971"/>
    <s v="00201007375861"/>
    <s v="استفســار عن خدمــة"/>
    <m/>
    <n v="2"/>
    <n v="19"/>
    <n v="11"/>
    <n v="1"/>
    <s v=""/>
    <s v=""/>
    <s v=""/>
    <s v=""/>
    <s v=""/>
    <s v=""/>
    <s v=""/>
    <s v=""/>
    <x v="0"/>
    <x v="0"/>
    <s v=""/>
    <s v=""/>
    <s v="محمد "/>
    <s v=""/>
    <s v="M"/>
    <s v=""/>
  </r>
  <r>
    <s v="42785عبدالله سامي زكيabdallah.s.zaki@outlook.comاستفسار عن مسار الطرد"/>
    <d v="2017-02-19T00:00:00"/>
    <d v="1899-12-30T11:56:13"/>
    <s v="عبدالله سامي زكي"/>
    <s v="Egypt (‫مصر‬‎)"/>
    <s v="abdallah.s.zaki@outlook.com"/>
    <s v="28911201301171"/>
    <s v="01228659471"/>
    <s v="استفسار عن مسار الطرد"/>
    <m/>
    <n v="2"/>
    <n v="19"/>
    <n v="11"/>
    <n v="1"/>
    <s v="EE700726888EG"/>
    <s v=""/>
    <s v=""/>
    <s v=""/>
    <s v=""/>
    <s v=""/>
    <s v=""/>
    <s v=""/>
    <x v="4"/>
    <x v="1"/>
    <s v="891120"/>
    <d v="1989-11-20T00:00:00"/>
    <s v="عبدالله "/>
    <n v="27"/>
    <s v="M"/>
    <s v="الشرقية"/>
  </r>
  <r>
    <s v="42785احمد محمد سميرana27med17@gmail.comشــكــوى"/>
    <d v="2017-02-19T00:00:00"/>
    <d v="1899-12-30T13:02:30"/>
    <s v="احمد محمد سمير"/>
    <s v="Egypt (‫مصر‬‎)"/>
    <s v="ana27med17@gmail.com"/>
    <s v="29712112102336"/>
    <s v="01122632463"/>
    <s v="شــكــوى"/>
    <m/>
    <n v="2"/>
    <n v="19"/>
    <n v="13"/>
    <n v="1"/>
    <s v="EE700711835EG"/>
    <s v=""/>
    <s v=""/>
    <s v=""/>
    <s v=""/>
    <s v=""/>
    <s v=""/>
    <s v=""/>
    <x v="4"/>
    <x v="1"/>
    <s v="971211"/>
    <d v="1997-12-11T00:00:00"/>
    <s v="احمد "/>
    <n v="19"/>
    <s v="M"/>
    <s v="الجيزة"/>
  </r>
  <r>
    <s v="42785رمضان السعيدramadan.elsaied93@gmail.comاستفسار عن مسار الطرد"/>
    <d v="2017-02-19T00:00:00"/>
    <d v="1899-12-30T12:52:14"/>
    <s v="رمضان السعيد"/>
    <s v="Egypt (‫مصر‬‎)"/>
    <s v="ramadan.elsaied93@gmail.com"/>
    <s v="29304011509175"/>
    <s v="00201147064180"/>
    <s v="استفسار عن مسار الطرد"/>
    <m/>
    <n v="2"/>
    <n v="19"/>
    <n v="12"/>
    <n v="1"/>
    <s v=""/>
    <s v=""/>
    <s v=""/>
    <s v=""/>
    <s v=""/>
    <s v=""/>
    <s v=""/>
    <s v=""/>
    <x v="0"/>
    <x v="0"/>
    <s v="930401"/>
    <d v="1993-04-01T00:00:00"/>
    <s v="رمضان "/>
    <n v="23"/>
    <s v="M"/>
    <s v="كفر الشيخ"/>
  </r>
  <r>
    <s v="42785عماد عايدmedo_zo2000@yahoo.comاستفسار عن مسار الطرد"/>
    <d v="2017-02-19T00:00:00"/>
    <d v="1899-12-30T12:28:46"/>
    <s v="عماد عايد"/>
    <s v="Egypt (‫مصر‬‎)"/>
    <s v="medo_zo2000@yahoo.com"/>
    <s v="28311140104133"/>
    <s v="01221169803"/>
    <s v="استفسار عن مسار الطرد"/>
    <m/>
    <n v="2"/>
    <n v="19"/>
    <n v="12"/>
    <n v="1"/>
    <s v="EE700749464EG"/>
    <s v=""/>
    <s v=""/>
    <s v=""/>
    <s v=""/>
    <s v=""/>
    <s v=""/>
    <s v=""/>
    <x v="4"/>
    <x v="1"/>
    <s v="831114"/>
    <d v="1983-11-14T00:00:00"/>
    <s v="عماد "/>
    <n v="33"/>
    <s v="M"/>
    <s v="القاهرة"/>
  </r>
  <r>
    <s v="42785ashrafashrafchico4@gmail.comاستفسار عن مسار الطرد"/>
    <d v="2017-02-19T00:00:00"/>
    <d v="1899-12-30T13:29:21"/>
    <s v="ashraf"/>
    <s v="Egypt (‫مصر‬‎)"/>
    <s v="ashrafchico4@gmail.com"/>
    <s v="29003310102651"/>
    <s v="201153891054"/>
    <s v="استفسار عن مسار الطرد"/>
    <m/>
    <n v="2"/>
    <n v="19"/>
    <n v="13"/>
    <n v="1"/>
    <s v="RX561040228DE"/>
    <s v=""/>
    <s v=""/>
    <s v=""/>
    <s v=""/>
    <s v=""/>
    <s v=""/>
    <s v=""/>
    <x v="5"/>
    <x v="2"/>
    <s v="900331"/>
    <d v="1990-03-31T00:00:00"/>
    <s v="ashraf"/>
    <n v="26"/>
    <s v="M"/>
    <s v="القاهرة"/>
  </r>
  <r>
    <s v="42785محمد حسنyassrsat@hotmail.comاستفسار عن مسار الطرد"/>
    <d v="2017-02-19T00:00:00"/>
    <d v="1899-12-30T13:59:55"/>
    <s v="محمد حسن"/>
    <s v="Egypt (‫مصر‬‎)"/>
    <s v="yassrsat@hotmail.com"/>
    <s v="27901103300371"/>
    <s v="01005094717"/>
    <s v="استفسار عن مسار الطرد"/>
    <m/>
    <n v="2"/>
    <n v="19"/>
    <n v="13"/>
    <n v="1"/>
    <s v="EE700800314EG"/>
    <s v=""/>
    <s v=""/>
    <s v=""/>
    <s v=""/>
    <s v=""/>
    <s v=""/>
    <s v=""/>
    <x v="4"/>
    <x v="1"/>
    <s v="790110"/>
    <d v="1979-01-10T00:00:00"/>
    <s v="محمد "/>
    <n v="38"/>
    <s v="M"/>
    <s v="مطروح"/>
  </r>
  <r>
    <s v="42785MOHAMMEDazzamtheceaser45@gmail.comاستفســار عن خدمــة"/>
    <d v="2017-02-19T00:00:00"/>
    <d v="1899-12-30T13:58:50"/>
    <s v="MOHAMMED"/>
    <s v="Egypt (‫مصر‬‎)"/>
    <s v="azzamtheceaser45@gmail.com"/>
    <s v="28703191600394"/>
    <s v="01226854861"/>
    <s v="استفســار عن خدمــة"/>
    <m/>
    <n v="2"/>
    <n v="19"/>
    <n v="13"/>
    <n v="1"/>
    <s v=""/>
    <s v=""/>
    <s v=""/>
    <s v=""/>
    <s v=""/>
    <s v=""/>
    <s v=""/>
    <s v=""/>
    <x v="0"/>
    <x v="0"/>
    <s v="870319"/>
    <d v="1987-03-19T00:00:00"/>
    <s v="MOHAMMED"/>
    <n v="29"/>
    <s v="M"/>
    <s v="الغربية"/>
  </r>
  <r>
    <s v="42785احمد خليفهa.t.group1974@gmail.comاستفسار عن مسار الطرد"/>
    <d v="2017-02-19T00:00:00"/>
    <d v="1899-12-30T13:46:00"/>
    <s v="احمد خليفه"/>
    <s v="Egypt (‫مصر‬‎)"/>
    <s v="a.t.group1974@gmail.com"/>
    <s v="27403170103377"/>
    <s v="201093244200"/>
    <s v="استفسار عن مسار الطرد"/>
    <m/>
    <n v="2"/>
    <n v="19"/>
    <n v="13"/>
    <n v="1"/>
    <s v="EE700673686EG"/>
    <s v="EE700674338EG"/>
    <s v=""/>
    <s v=""/>
    <s v=""/>
    <s v=""/>
    <s v=""/>
    <s v=""/>
    <x v="4"/>
    <x v="1"/>
    <s v="740317"/>
    <d v="1974-03-17T00:00:00"/>
    <s v="احمد "/>
    <n v="42"/>
    <s v="M"/>
    <s v="القاهرة"/>
  </r>
  <r>
    <s v="42787محمد احمدmk4serv@gmail.comاستفسار عن مسار الطرد"/>
    <d v="2017-02-21T00:00:00"/>
    <d v="1899-12-30T01:24:51"/>
    <s v="محمد احمد"/>
    <s v="Egypt (‫مصر‬‎)"/>
    <s v="mk4serv@gmail.com"/>
    <s v="28909110104298"/>
    <s v="201210833105"/>
    <s v="استفسار عن مسار الطرد"/>
    <m/>
    <n v="2"/>
    <n v="21"/>
    <n v="1"/>
    <n v="3"/>
    <s v="RR161513995TN"/>
    <s v=""/>
    <s v=""/>
    <s v=""/>
    <s v=""/>
    <s v=""/>
    <s v=""/>
    <s v=""/>
    <x v="1"/>
    <x v="33"/>
    <s v="890911"/>
    <d v="1989-09-11T00:00:00"/>
    <s v="محمد "/>
    <n v="27"/>
    <s v="M"/>
    <s v="القاهرة"/>
  </r>
  <r>
    <s v="42787أشرف أحمد عبدالعظيم عبدالغنىdr.ashraf.abdelghany@gmail.comاستفسار عن مسار الطرد"/>
    <d v="2017-02-21T00:00:00"/>
    <d v="1899-12-30T00:04:01"/>
    <s v="أشرف أحمد عبدالعظيم عبدالغنى"/>
    <s v="Egypt (‫مصر‬‎)"/>
    <s v="dr.ashraf.abdelghany@gmail.com"/>
    <s v="27203201203139"/>
    <s v="966530420279"/>
    <s v="استفسار عن مسار الطرد"/>
    <m/>
    <n v="2"/>
    <n v="21"/>
    <n v="0"/>
    <n v="3"/>
    <s v="EE700726313EG"/>
    <s v=""/>
    <s v=""/>
    <s v=""/>
    <s v=""/>
    <s v=""/>
    <s v=""/>
    <s v=""/>
    <x v="4"/>
    <x v="1"/>
    <s v="720320"/>
    <d v="1972-03-20T00:00:00"/>
    <s v="أشرف "/>
    <n v="44"/>
    <s v="M"/>
    <s v="الدقهلية"/>
  </r>
  <r>
    <s v="42786أشرف أحمد عبدالعظيم عبدالغنىdr.ashraf.abdelghany@gmail.comشــكــوى"/>
    <d v="2017-02-20T00:00:00"/>
    <d v="1899-12-30T23:59:32"/>
    <s v="أشرف أحمد عبدالعظيم عبدالغنى"/>
    <s v="Egypt (‫مصر‬‎)"/>
    <s v="dr.ashraf.abdelghany@gmail.com"/>
    <s v="27203201203139"/>
    <s v="966530420279"/>
    <s v="شــكــوى"/>
    <m/>
    <n v="2"/>
    <n v="20"/>
    <n v="23"/>
    <n v="2"/>
    <s v="EE700726313EG"/>
    <s v=""/>
    <s v=""/>
    <s v=""/>
    <s v=""/>
    <s v=""/>
    <s v=""/>
    <s v=""/>
    <x v="4"/>
    <x v="1"/>
    <s v="720320"/>
    <d v="1972-03-20T00:00:00"/>
    <s v="أشرف "/>
    <n v="44"/>
    <s v="M"/>
    <s v="الدقهلية"/>
  </r>
  <r>
    <s v="42786يحيا طاها مرسيa.yahia333@gmail.comأخـــــرى"/>
    <d v="2017-02-20T00:00:00"/>
    <d v="1899-12-30T21:56:30"/>
    <s v="يحيا طاها مرسي"/>
    <s v="Egypt (‫مصر‬‎)"/>
    <s v="a.yahia333@gmail.com"/>
    <s v="25005022401757"/>
    <s v="01147151665"/>
    <s v="أخـــــرى"/>
    <m/>
    <n v="2"/>
    <n v="20"/>
    <n v="21"/>
    <n v="2"/>
    <s v=""/>
    <s v=""/>
    <s v=""/>
    <s v=""/>
    <s v=""/>
    <s v=""/>
    <s v=""/>
    <s v=""/>
    <x v="0"/>
    <x v="0"/>
    <s v="500502"/>
    <d v="1950-05-02T00:00:00"/>
    <s v="يحيا "/>
    <n v="66"/>
    <s v="M"/>
    <s v="المنيا"/>
  </r>
  <r>
    <s v="42786مصطفى البحيرىsasa.elbhiry@gmail.comاستفسار عن مسار الطرد"/>
    <d v="2017-02-20T00:00:00"/>
    <d v="1899-12-30T18:15:43"/>
    <s v="مصطفى البحيرى"/>
    <s v="Egypt (‫مصر‬‎)"/>
    <s v="sasa.elbhiry@gmail.com"/>
    <s v="29301101803979"/>
    <s v="201141365216"/>
    <s v="استفسار عن مسار الطرد"/>
    <m/>
    <n v="2"/>
    <n v="20"/>
    <n v="18"/>
    <n v="2"/>
    <s v="RF512094542CN"/>
    <s v=""/>
    <s v=""/>
    <s v=""/>
    <s v=""/>
    <s v=""/>
    <s v=""/>
    <s v=""/>
    <x v="8"/>
    <x v="8"/>
    <s v="930110"/>
    <d v="1993-01-10T00:00:00"/>
    <s v="مصطفى "/>
    <n v="24"/>
    <s v="M"/>
    <s v="البحيرة"/>
  </r>
  <r>
    <s v="42786Essam elkhawagaessam-elkhawaga@hotmail.comاستفسار عن مسار الطرد"/>
    <d v="2017-02-20T00:00:00"/>
    <d v="1899-12-30T18:13:05"/>
    <s v="Essam elkhawaga"/>
    <s v="Ireland"/>
    <s v="essam-elkhawaga@hotmail.com"/>
    <s v=": A02006681"/>
    <s v="353838335124"/>
    <s v="استفسار عن مسار الطرد"/>
    <m/>
    <n v="2"/>
    <n v="20"/>
    <n v="18"/>
    <n v="2"/>
    <s v=""/>
    <s v=""/>
    <s v=""/>
    <s v=""/>
    <s v=""/>
    <s v=""/>
    <s v=""/>
    <s v=""/>
    <x v="0"/>
    <x v="0"/>
    <s v=""/>
    <s v=""/>
    <s v="Essam "/>
    <s v=""/>
    <s v="M"/>
    <s v=""/>
  </r>
  <r>
    <s v="42786علاء محمد حمادbahaahamad7@gmail.comاستفسار عن مسار الطرد"/>
    <d v="2017-02-20T00:00:00"/>
    <d v="1899-12-30T16:56:15"/>
    <s v="علاء محمد حماد"/>
    <s v="Egypt (‫مصر‬‎)"/>
    <s v="bahaahamad7@gmail.com"/>
    <s v="28307291600836"/>
    <s v="00201122047824"/>
    <s v="استفسار عن مسار الطرد"/>
    <m/>
    <n v="2"/>
    <n v="20"/>
    <n v="16"/>
    <n v="2"/>
    <s v="cf003240455ch"/>
    <s v=""/>
    <s v=""/>
    <s v=""/>
    <s v=""/>
    <s v=""/>
    <s v=""/>
    <s v=""/>
    <x v="37"/>
    <x v="23"/>
    <s v="830729"/>
    <d v="1983-07-29T00:00:00"/>
    <s v="علاء "/>
    <n v="33"/>
    <s v="M"/>
    <s v="الغربية"/>
  </r>
  <r>
    <s v="42786أمير مكرمamakram97@gmail.comشــكــوى"/>
    <d v="2017-02-20T00:00:00"/>
    <d v="1899-12-30T16:25:43"/>
    <s v="أمير مكرم"/>
    <s v="Egypt (‫مصر‬‎)"/>
    <s v="amakram97@gmail.com"/>
    <s v="29707130201372"/>
    <s v="00201277846292"/>
    <s v="شــكــوى"/>
    <m/>
    <n v="2"/>
    <n v="20"/>
    <n v="16"/>
    <n v="2"/>
    <s v=""/>
    <s v=""/>
    <s v=""/>
    <s v=""/>
    <s v=""/>
    <s v=""/>
    <s v=""/>
    <s v=""/>
    <x v="0"/>
    <x v="0"/>
    <s v="970713"/>
    <d v="1997-07-13T00:00:00"/>
    <s v="أمير "/>
    <n v="19"/>
    <s v="M"/>
    <s v="الإسكندرية"/>
  </r>
  <r>
    <s v="42786حسين ثابتalaa6474794@yahoo.comاستفسار عن مسار الطرد"/>
    <d v="2017-02-20T00:00:00"/>
    <d v="1899-12-30T15:00:08"/>
    <s v="حسين ثابت"/>
    <s v="Egypt (‫مصر‬‎)"/>
    <s v="alaa6474794@yahoo.com"/>
    <s v="27300000000000"/>
    <s v="966559721922"/>
    <s v="استفسار عن مسار الطرد"/>
    <m/>
    <n v="2"/>
    <n v="20"/>
    <n v="15"/>
    <n v="2"/>
    <s v="RR045258205SA"/>
    <s v=""/>
    <s v=""/>
    <s v=""/>
    <s v=""/>
    <s v=""/>
    <s v=""/>
    <s v=""/>
    <x v="1"/>
    <x v="4"/>
    <s v="730000"/>
    <d v="1972-11-30T00:00:00"/>
    <s v="حسين "/>
    <n v="44"/>
    <s v="F"/>
    <s v=""/>
  </r>
  <r>
    <s v="42786محمد عبدالجليل سعد عبدالجليل جاويشmgawish97@gmail.comاستفسار عن مسار الطرد"/>
    <d v="2017-02-20T00:00:00"/>
    <d v="1899-12-30T14:51:55"/>
    <s v="محمد عبدالجليل سعد عبدالجليل جاويش"/>
    <s v="Egypt (‫مصر‬‎)"/>
    <s v="mgawish97@gmail.com"/>
    <s v="29712101200298"/>
    <s v="201006684633"/>
    <s v="استفسار عن مسار الطرد"/>
    <m/>
    <n v="2"/>
    <n v="20"/>
    <n v="14"/>
    <n v="2"/>
    <s v="RX546307604DE"/>
    <s v="RX561048748DE"/>
    <s v=""/>
    <s v=""/>
    <s v=""/>
    <s v=""/>
    <s v=""/>
    <s v=""/>
    <x v="5"/>
    <x v="2"/>
    <s v="971210"/>
    <d v="1997-12-10T00:00:00"/>
    <s v="محمد "/>
    <n v="19"/>
    <s v="M"/>
    <s v="الدقهلية"/>
  </r>
  <r>
    <s v="42786محمد عبدالجليل سعد عبدالجليل جاويشmgawish97@gmail.comشــكــوى"/>
    <d v="2017-02-20T00:00:00"/>
    <d v="1899-12-30T14:50:53"/>
    <s v="محمد عبدالجليل سعد عبدالجليل جاويش"/>
    <s v="Egypt (‫مصر‬‎)"/>
    <s v="mgawish97@gmail.com"/>
    <s v="29712101200298"/>
    <s v="201006684633"/>
    <s v="شــكــوى"/>
    <m/>
    <n v="2"/>
    <n v="20"/>
    <n v="14"/>
    <n v="2"/>
    <s v="RX546307604DE"/>
    <s v="RX561048748DE"/>
    <s v=""/>
    <s v=""/>
    <s v=""/>
    <s v=""/>
    <s v=""/>
    <s v=""/>
    <x v="5"/>
    <x v="2"/>
    <s v="971210"/>
    <d v="1997-12-10T00:00:00"/>
    <s v="محمد "/>
    <n v="19"/>
    <s v="M"/>
    <s v="الدقهلية"/>
  </r>
  <r>
    <s v="42786ahmed anwarahmed01098478288@gmail.comاستفســار عن خدمــة"/>
    <d v="2017-02-20T00:00:00"/>
    <d v="1899-12-30T14:49:06"/>
    <s v="ahmed anwar"/>
    <s v="Egypt (‫مصر‬‎)"/>
    <s v="ahmed01098478288@gmail.com"/>
    <s v="28709150108432"/>
    <s v="201098478288"/>
    <s v="استفســار عن خدمــة"/>
    <m/>
    <n v="2"/>
    <n v="20"/>
    <n v="14"/>
    <n v="2"/>
    <s v=""/>
    <s v=""/>
    <s v=""/>
    <s v=""/>
    <s v=""/>
    <s v=""/>
    <s v=""/>
    <s v=""/>
    <x v="0"/>
    <x v="0"/>
    <s v="870915"/>
    <d v="1987-09-15T00:00:00"/>
    <s v="ahmed "/>
    <n v="29"/>
    <s v="M"/>
    <s v="القاهرة"/>
  </r>
  <r>
    <s v="42786حسين ثابتalgh2015@gmail.comاستفسار عن مسار الطرد"/>
    <d v="2017-02-20T00:00:00"/>
    <d v="1899-12-30T14:42:16"/>
    <s v="حسين ثابت"/>
    <s v="Egypt (‫مصر‬‎)"/>
    <s v="algh2015@gmail.com"/>
    <s v="F22222222222222"/>
    <s v="966559721922"/>
    <s v="استفسار عن مسار الطرد"/>
    <m/>
    <n v="2"/>
    <n v="20"/>
    <n v="14"/>
    <n v="2"/>
    <s v="RR045258205SA"/>
    <s v=""/>
    <s v=""/>
    <s v=""/>
    <s v=""/>
    <s v=""/>
    <s v=""/>
    <s v=""/>
    <x v="1"/>
    <x v="4"/>
    <s v=""/>
    <s v=""/>
    <s v="حسين "/>
    <s v=""/>
    <s v="M"/>
    <s v=""/>
  </r>
  <r>
    <s v="42786Pilot Freight Spainantonboedo@pilotdelivers.comاستفسار فى المبيعات"/>
    <d v="2017-02-20T00:00:00"/>
    <d v="1899-12-30T14:25:25"/>
    <s v="Pilot Freight Spain"/>
    <s v="Spain (España)"/>
    <s v="antonboedo@pilotdelivers.com"/>
    <s v="44852200"/>
    <s v="0034881965689"/>
    <s v="استفسار فى المبيعات"/>
    <m/>
    <n v="2"/>
    <n v="20"/>
    <n v="14"/>
    <n v="2"/>
    <s v=""/>
    <s v=""/>
    <s v=""/>
    <s v=""/>
    <s v=""/>
    <s v=""/>
    <s v=""/>
    <s v=""/>
    <x v="0"/>
    <x v="0"/>
    <s v=""/>
    <s v=""/>
    <s v="Pilot "/>
    <s v=""/>
    <s v="X"/>
    <s v=""/>
  </r>
  <r>
    <s v="42786محمد جمال الدين عبد المقصود الشاذليmanche_83@Hotmail.comشــكــوى"/>
    <d v="2017-02-20T00:00:00"/>
    <d v="1899-12-30T14:15:43"/>
    <s v="محمد جمال الدين عبد المقصود الشاذلي"/>
    <s v="United Arab Emirates (‫الإمارات العربية المتحدة‬‎)"/>
    <s v="manche_83@Hotmail.com"/>
    <s v="28303061700054"/>
    <s v="00971555182142"/>
    <s v="شــكــوى"/>
    <m/>
    <n v="2"/>
    <n v="20"/>
    <n v="14"/>
    <n v="2"/>
    <s v=""/>
    <s v=""/>
    <s v=""/>
    <s v=""/>
    <s v=""/>
    <s v=""/>
    <s v=""/>
    <s v=""/>
    <x v="0"/>
    <x v="0"/>
    <s v="830306"/>
    <d v="1983-03-06T00:00:00"/>
    <s v="محمد "/>
    <n v="33"/>
    <s v="M"/>
    <s v="المنوفية"/>
  </r>
  <r>
    <s v="42786Mohamed Nabilm.n.gallal@hotmail.comشــكــوى"/>
    <d v="2017-02-20T00:00:00"/>
    <d v="1899-12-30T14:05:06"/>
    <s v="Mohamed Nabil"/>
    <s v="Egypt (‫مصر‬‎)"/>
    <s v="m.n.gallal@hotmail.com"/>
    <s v="28902120202439"/>
    <s v="201224188889"/>
    <s v="شــكــوى"/>
    <m/>
    <n v="2"/>
    <n v="20"/>
    <n v="14"/>
    <n v="2"/>
    <s v=""/>
    <s v=""/>
    <s v=""/>
    <s v=""/>
    <s v=""/>
    <s v=""/>
    <s v=""/>
    <s v=""/>
    <x v="0"/>
    <x v="0"/>
    <s v="890212"/>
    <d v="1989-02-12T00:00:00"/>
    <s v="Mohamed "/>
    <n v="28"/>
    <s v="M"/>
    <s v="الإسكندرية"/>
  </r>
  <r>
    <s v="42786خالد طه عبدالرحيمeng.khaledabdelraheem@gmail.comاستفســار فنـى"/>
    <d v="2017-02-20T00:00:00"/>
    <d v="1899-12-30T13:20:44"/>
    <s v="خالد طه عبدالرحيم"/>
    <s v="Egypt (‫مصر‬‎)"/>
    <s v="eng.khaledabdelraheem@gmail.com"/>
    <s v="28403112600216"/>
    <s v="00966563761538"/>
    <s v="استفســار فنـى"/>
    <m/>
    <n v="2"/>
    <n v="20"/>
    <n v="13"/>
    <n v="2"/>
    <s v=""/>
    <s v=""/>
    <s v=""/>
    <s v=""/>
    <s v=""/>
    <s v=""/>
    <s v=""/>
    <s v=""/>
    <x v="0"/>
    <x v="0"/>
    <s v="840311"/>
    <d v="1984-03-11T00:00:00"/>
    <s v="خالد "/>
    <n v="32"/>
    <s v="M"/>
    <s v="سوهاج"/>
  </r>
  <r>
    <s v="42786وائل رمزي محمد مجاهدwaelramzymohamed@gmail.comشــكــوى"/>
    <d v="2017-02-20T00:00:00"/>
    <d v="1899-12-30T12:46:21"/>
    <s v="وائل رمزي محمد مجاهد"/>
    <s v="Egypt (‫مصر‬‎)"/>
    <s v="waelramzymohamed@gmail.com"/>
    <s v="27407160103374"/>
    <s v="0201008897814"/>
    <s v="شــكــوى"/>
    <m/>
    <n v="2"/>
    <n v="20"/>
    <n v="12"/>
    <n v="2"/>
    <s v=""/>
    <s v=""/>
    <s v=""/>
    <s v=""/>
    <s v=""/>
    <s v=""/>
    <s v=""/>
    <s v=""/>
    <x v="0"/>
    <x v="0"/>
    <s v="740716"/>
    <d v="1974-07-16T00:00:00"/>
    <s v="وائل "/>
    <n v="42"/>
    <s v="M"/>
    <s v="القاهرة"/>
  </r>
  <r>
    <s v="42786userrobstars@hush.comاستفسار عن مسار الطرد"/>
    <d v="2017-02-20T00:00:00"/>
    <d v="1899-12-30T12:39:37"/>
    <s v="user"/>
    <s v="Egypt (‫مصر‬‎)"/>
    <s v="robstars@hush.com"/>
    <s v="o"/>
    <s v="o"/>
    <s v="استفسار عن مسار الطرد"/>
    <m/>
    <n v="2"/>
    <n v="20"/>
    <n v="12"/>
    <n v="2"/>
    <s v="RS912472041CH"/>
    <s v="RS914251272CH"/>
    <s v=""/>
    <s v=""/>
    <s v=""/>
    <s v=""/>
    <s v=""/>
    <s v=""/>
    <x v="12"/>
    <x v="23"/>
    <s v=""/>
    <s v=""/>
    <s v="user"/>
    <s v=""/>
    <s v="X"/>
    <s v=""/>
  </r>
  <r>
    <s v="42786userrobstars@hush.comأخـــــرى"/>
    <d v="2017-02-20T00:00:00"/>
    <d v="1899-12-30T12:38:55"/>
    <s v="user"/>
    <s v="Egypt (‫مصر‬‎)"/>
    <s v="robstars@hush.com"/>
    <s v="o"/>
    <s v="o"/>
    <s v="أخـــــرى"/>
    <m/>
    <n v="2"/>
    <n v="20"/>
    <n v="12"/>
    <n v="2"/>
    <s v="RS912472041CH"/>
    <s v="RS914251272CH"/>
    <s v=""/>
    <s v=""/>
    <s v=""/>
    <s v=""/>
    <s v=""/>
    <s v=""/>
    <x v="12"/>
    <x v="23"/>
    <s v=""/>
    <s v=""/>
    <s v="user"/>
    <s v=""/>
    <s v="X"/>
    <s v=""/>
  </r>
  <r>
    <s v="42786userrobstars@hush.comشــكــوى"/>
    <d v="2017-02-20T00:00:00"/>
    <d v="1899-12-30T12:37:57"/>
    <s v="user"/>
    <s v="Egypt (‫مصر‬‎)"/>
    <s v="robstars@hush.com"/>
    <s v="o"/>
    <s v="o"/>
    <s v="شــكــوى"/>
    <m/>
    <n v="2"/>
    <n v="20"/>
    <n v="12"/>
    <n v="2"/>
    <s v="RS912472041CH"/>
    <s v="RS914251272CH"/>
    <s v=""/>
    <s v=""/>
    <s v=""/>
    <s v=""/>
    <s v=""/>
    <s v=""/>
    <x v="12"/>
    <x v="23"/>
    <s v=""/>
    <s v=""/>
    <s v="user"/>
    <s v=""/>
    <s v="X"/>
    <s v=""/>
  </r>
  <r>
    <s v="42786محمد حسن محمد حسينmohamed_elbana163@yahoo.comشــكــوى"/>
    <d v="2017-02-20T00:00:00"/>
    <d v="1899-12-30T12:37:21"/>
    <s v="محمد حسن محمد حسين"/>
    <s v="Egypt (‫مصر‬‎)"/>
    <s v="mohamed_elbana163@yahoo.com"/>
    <s v="29403162301833"/>
    <s v="201141741427"/>
    <s v="شــكــوى"/>
    <m/>
    <n v="2"/>
    <n v="20"/>
    <n v="12"/>
    <n v="2"/>
    <s v="RX561591089DE"/>
    <s v=""/>
    <s v=""/>
    <s v=""/>
    <s v=""/>
    <s v=""/>
    <s v=""/>
    <s v=""/>
    <x v="5"/>
    <x v="2"/>
    <s v="940316"/>
    <d v="1994-03-16T00:00:00"/>
    <s v="محمد "/>
    <n v="22"/>
    <s v="M"/>
    <s v="الفيوم"/>
  </r>
  <r>
    <s v="42786رامز فكريramez.fikry@yahoo.comشــكــوى"/>
    <d v="2017-02-20T00:00:00"/>
    <d v="1899-12-30T12:26:52"/>
    <s v="رامز فكري"/>
    <s v="Egypt (‫مصر‬‎)"/>
    <s v="ramez.fikry@yahoo.com"/>
    <s v="28811200100593"/>
    <s v="01226966166"/>
    <s v="شــكــوى"/>
    <m/>
    <n v="2"/>
    <n v="20"/>
    <n v="12"/>
    <n v="2"/>
    <s v=""/>
    <s v=""/>
    <s v=""/>
    <s v=""/>
    <s v=""/>
    <s v=""/>
    <s v=""/>
    <s v=""/>
    <x v="0"/>
    <x v="0"/>
    <s v="881120"/>
    <d v="1988-11-20T00:00:00"/>
    <s v="رامز "/>
    <n v="28"/>
    <s v="M"/>
    <s v="القاهرة"/>
  </r>
  <r>
    <s v="42786essra gamallion_2004190@yahoo.comاستفسار عن مسار الطرد"/>
    <d v="2017-02-20T00:00:00"/>
    <d v="1899-12-30T12:12:03"/>
    <s v="essra gamal"/>
    <s v="Egypt (‫مصر‬‎)"/>
    <s v="lion_2004190@yahoo.com"/>
    <s v="29609012612501"/>
    <s v="201061521641"/>
    <s v="استفسار عن مسار الطرد"/>
    <m/>
    <n v="2"/>
    <n v="20"/>
    <n v="12"/>
    <n v="2"/>
    <s v="RB144118893SG"/>
    <s v=""/>
    <s v=""/>
    <s v=""/>
    <s v=""/>
    <s v=""/>
    <s v=""/>
    <s v=""/>
    <x v="7"/>
    <x v="5"/>
    <s v="960901"/>
    <d v="1996-09-01T00:00:00"/>
    <s v="essra "/>
    <n v="20"/>
    <s v="F"/>
    <s v="سوهاج"/>
  </r>
  <r>
    <s v="42786صديق على عبد الله01019755739استفسار عن مسار الطرد"/>
    <d v="2017-02-20T00:00:00"/>
    <d v="1899-12-30T11:54:56"/>
    <s v="صديق على عبد الله"/>
    <s v="Egypt (‫مصر‬‎)"/>
    <s v="01019755739"/>
    <s v="26002162500032"/>
    <s v="2001026996732"/>
    <s v="استفسار عن مسار الطرد"/>
    <m/>
    <n v="2"/>
    <n v="20"/>
    <n v="11"/>
    <n v="2"/>
    <s v=""/>
    <s v=""/>
    <s v=""/>
    <s v=""/>
    <s v=""/>
    <s v=""/>
    <s v=""/>
    <s v=""/>
    <x v="0"/>
    <x v="0"/>
    <s v="600216"/>
    <d v="1960-02-16T00:00:00"/>
    <s v="صديق "/>
    <n v="57"/>
    <s v="M"/>
    <s v="أسيوط"/>
  </r>
  <r>
    <s v="42786عبدالله الكفراويabdlahelkafrawey@gmail.comاستفسار عن مسار الطرد"/>
    <d v="2017-02-20T00:00:00"/>
    <d v="1899-12-30T11:20:47"/>
    <s v="عبدالله الكفراوي"/>
    <s v="Egypt (‫مصر‬‎)"/>
    <s v="abdlahelkafrawey@gmail.com"/>
    <s v="28207068800136"/>
    <s v="01120006867"/>
    <s v="استفسار عن مسار الطرد"/>
    <m/>
    <n v="2"/>
    <n v="20"/>
    <n v="11"/>
    <n v="2"/>
    <s v="RS523406878CN"/>
    <s v=""/>
    <s v=""/>
    <s v=""/>
    <s v=""/>
    <s v=""/>
    <s v=""/>
    <s v=""/>
    <x v="12"/>
    <x v="8"/>
    <s v="820706"/>
    <d v="1982-07-06T00:00:00"/>
    <s v="عبدالله "/>
    <n v="34"/>
    <s v="M"/>
    <s v="خارج الجمهورية"/>
  </r>
  <r>
    <s v="42786سماح فتحى محمد خطابkaremankamal@yahoo.comاستفسار عن مسار الطرد"/>
    <d v="2017-02-20T00:00:00"/>
    <d v="1899-12-30T11:18:51"/>
    <s v="سماح فتحى محمد خطاب"/>
    <s v="Egypt (‫مصر‬‎)"/>
    <s v="karemankamal@yahoo.com"/>
    <s v="28307241803001"/>
    <s v="01274587135 - 01118141432"/>
    <s v="استفسار عن مسار الطرد"/>
    <m/>
    <n v="2"/>
    <n v="20"/>
    <n v="11"/>
    <n v="2"/>
    <s v="EE056359871SA"/>
    <s v=""/>
    <s v=""/>
    <s v=""/>
    <s v=""/>
    <s v=""/>
    <s v=""/>
    <s v=""/>
    <x v="4"/>
    <x v="4"/>
    <s v="830724"/>
    <d v="1983-07-24T00:00:00"/>
    <s v="سماح "/>
    <n v="33"/>
    <s v="F"/>
    <s v="البحيرة"/>
  </r>
  <r>
    <s v="42786EHABfekry.ehab@yahoo.comاستفســار عن خدمــة"/>
    <d v="2017-02-20T00:00:00"/>
    <d v="1899-12-30T11:04:31"/>
    <s v="EHAB"/>
    <s v="Egypt (‫مصر‬‎)"/>
    <s v="fekry.ehab@yahoo.com"/>
    <s v=": A11574281"/>
    <s v="01092489534"/>
    <s v="استفســار عن خدمــة"/>
    <m/>
    <n v="2"/>
    <n v="20"/>
    <n v="11"/>
    <n v="2"/>
    <s v=""/>
    <s v=""/>
    <s v=""/>
    <s v=""/>
    <s v=""/>
    <s v=""/>
    <s v=""/>
    <s v=""/>
    <x v="0"/>
    <x v="0"/>
    <s v=""/>
    <s v=""/>
    <s v="EHAB"/>
    <s v=""/>
    <s v="M"/>
    <s v=""/>
  </r>
  <r>
    <s v="42786ashrafashrafchico4@gmail.comاستفسار عن مسار الطرد"/>
    <d v="2017-02-20T00:00:00"/>
    <d v="1899-12-30T10:59:41"/>
    <s v="ashraf"/>
    <s v="Egypt (‫مصر‬‎)"/>
    <s v="ashrafchico4@gmail.com"/>
    <s v="29003310102651"/>
    <s v="201153891054"/>
    <s v="استفسار عن مسار الطرد"/>
    <m/>
    <n v="2"/>
    <n v="20"/>
    <n v="10"/>
    <n v="2"/>
    <s v="RX561040228DE"/>
    <s v=""/>
    <s v=""/>
    <s v=""/>
    <s v=""/>
    <s v=""/>
    <s v=""/>
    <s v=""/>
    <x v="5"/>
    <x v="2"/>
    <s v="900331"/>
    <d v="1990-03-31T00:00:00"/>
    <s v="ashraf"/>
    <n v="26"/>
    <s v="M"/>
    <s v="القاهرة"/>
  </r>
  <r>
    <s v="42786رحاب محمد عبد اللهBirtny_11@hotmail.comاستفسار عن مسار الطرد"/>
    <d v="2017-02-20T00:00:00"/>
    <d v="1899-12-30T09:53:32"/>
    <s v="رحاب محمد عبد الله"/>
    <s v="Egypt (‫مصر‬‎)"/>
    <s v="Birtny_11@hotmail.com"/>
    <s v="28607011300429"/>
    <s v="201022440698"/>
    <s v="استفسار عن مسار الطرد"/>
    <m/>
    <n v="2"/>
    <n v="20"/>
    <n v="9"/>
    <n v="2"/>
    <s v="Ee700779302eg"/>
    <s v=""/>
    <s v=""/>
    <s v=""/>
    <s v=""/>
    <s v=""/>
    <s v=""/>
    <s v=""/>
    <x v="4"/>
    <x v="1"/>
    <s v="860701"/>
    <d v="1986-07-01T00:00:00"/>
    <s v="رحاب "/>
    <n v="30"/>
    <s v="F"/>
    <s v="الشرقية"/>
  </r>
  <r>
    <s v="42786mohamed hassanmh372453@gmail.comاستفسار عن مسار الطرد"/>
    <d v="2017-02-20T00:00:00"/>
    <d v="1899-12-30T08:39:18"/>
    <s v="mohamed hassan"/>
    <s v="Egypt (‫مصر‬‎)"/>
    <s v="mh372453@gmail.com"/>
    <s v="29710060201851"/>
    <s v="01205937314"/>
    <s v="استفسار عن مسار الطرد"/>
    <m/>
    <n v="2"/>
    <n v="20"/>
    <n v="8"/>
    <n v="2"/>
    <s v="RY562435765DE"/>
    <s v=""/>
    <s v=""/>
    <s v=""/>
    <s v=""/>
    <s v=""/>
    <s v=""/>
    <s v=""/>
    <x v="6"/>
    <x v="2"/>
    <s v="971006"/>
    <d v="1997-10-06T00:00:00"/>
    <s v="mohamed "/>
    <n v="19"/>
    <s v="M"/>
    <s v="الإسكندرية"/>
  </r>
  <r>
    <s v="42786Aya elnasharAyaelnashar91@gmail.comاستفســار عن خدمــة"/>
    <d v="2017-02-20T00:00:00"/>
    <d v="1899-12-30T07:03:36"/>
    <s v="Aya elnashar"/>
    <s v="Egypt (‫مصر‬‎)"/>
    <s v="Ayaelnashar91@gmail.com"/>
    <s v="29101010101225"/>
    <s v="201094655596"/>
    <s v="استفســار عن خدمــة"/>
    <m/>
    <n v="2"/>
    <n v="20"/>
    <n v="7"/>
    <n v="2"/>
    <s v=""/>
    <s v=""/>
    <s v=""/>
    <s v=""/>
    <s v=""/>
    <s v=""/>
    <s v=""/>
    <s v=""/>
    <x v="0"/>
    <x v="0"/>
    <s v="910101"/>
    <d v="1991-01-01T00:00:00"/>
    <s v="Aya "/>
    <n v="26"/>
    <s v="F"/>
    <s v="القاهرة"/>
  </r>
  <r>
    <s v="42786مصطفى عبد الغني مصطفى محمدaboanas21981@yahoo.comشــكــوى"/>
    <d v="2017-02-20T00:00:00"/>
    <d v="1899-12-30T04:42:34"/>
    <s v="مصطفى عبد الغني مصطفى محمد"/>
    <s v="Egypt (‫مصر‬‎)"/>
    <s v="aboanas21981@yahoo.com"/>
    <s v="28102122402552"/>
    <s v="201091923723"/>
    <s v="شــكــوى"/>
    <m/>
    <n v="2"/>
    <n v="20"/>
    <n v="4"/>
    <n v="2"/>
    <s v=""/>
    <s v=""/>
    <s v=""/>
    <s v=""/>
    <s v=""/>
    <s v=""/>
    <s v=""/>
    <s v=""/>
    <x v="0"/>
    <x v="0"/>
    <s v="810212"/>
    <d v="1981-02-12T00:00:00"/>
    <s v="مصطفى "/>
    <n v="36"/>
    <s v="M"/>
    <s v="المنيا"/>
  </r>
  <r>
    <s v="42786احمد نبيل كمال محمدAhmedNabilAfifi@outlook.comأخـــــرى"/>
    <d v="2017-02-20T00:00:00"/>
    <d v="1899-12-30T02:12:42"/>
    <s v="احمد نبيل كمال محمد"/>
    <s v="Egypt (‫مصر‬‎)"/>
    <s v="AhmedNabilAfifi@outlook.com"/>
    <s v="29101028800151"/>
    <s v="00201001252600"/>
    <s v="أخـــــرى"/>
    <m/>
    <n v="2"/>
    <n v="20"/>
    <n v="2"/>
    <n v="2"/>
    <s v=""/>
    <s v=""/>
    <s v=""/>
    <s v=""/>
    <s v=""/>
    <s v=""/>
    <s v=""/>
    <s v=""/>
    <x v="0"/>
    <x v="0"/>
    <s v="910102"/>
    <d v="1991-01-02T00:00:00"/>
    <s v="احمد "/>
    <n v="26"/>
    <s v="M"/>
    <s v="خارج الجمهورية"/>
  </r>
  <r>
    <s v="42786محمد جمعه على موسىmohammedgomaa33@yahoo.comاستفسار عن مسار الطرد"/>
    <d v="2017-02-20T00:00:00"/>
    <d v="1899-12-30T00:02:31"/>
    <s v="محمد جمعه على موسى"/>
    <s v="China (中国)"/>
    <s v="mohammedgomaa33@yahoo.com"/>
    <s v="29002252201931"/>
    <s v="01009119253"/>
    <s v="استفسار عن مسار الطرد"/>
    <m/>
    <n v="2"/>
    <n v="20"/>
    <n v="0"/>
    <n v="2"/>
    <s v="EE700709540EG"/>
    <s v=""/>
    <s v=""/>
    <s v=""/>
    <s v=""/>
    <s v=""/>
    <s v=""/>
    <s v=""/>
    <x v="4"/>
    <x v="1"/>
    <s v="900225"/>
    <d v="1990-02-25T00:00:00"/>
    <s v="محمد "/>
    <n v="26"/>
    <s v="M"/>
    <s v="بني سويف"/>
  </r>
  <r>
    <s v="42785سيد ضيف الله عبد الحميدdief42@hotmail.comاستفسار عن مسار الطرد"/>
    <d v="2017-02-19T00:00:00"/>
    <d v="1899-12-30T20:57:17"/>
    <s v="سيد ضيف الله عبد الحميد"/>
    <s v="Egypt (‫مصر‬‎)"/>
    <s v="dief42@hotmail.com"/>
    <s v="2420709012154ثثث"/>
    <s v="201063651534"/>
    <s v="استفسار عن مسار الطرد"/>
    <m/>
    <n v="2"/>
    <n v="19"/>
    <n v="20"/>
    <n v="1"/>
    <s v=""/>
    <s v=""/>
    <s v=""/>
    <s v=""/>
    <s v=""/>
    <s v=""/>
    <s v=""/>
    <s v=""/>
    <x v="0"/>
    <x v="0"/>
    <s v=""/>
    <s v=""/>
    <s v="سيد "/>
    <s v=""/>
    <s v="M"/>
    <s v=""/>
  </r>
  <r>
    <s v="42785خالد ابراهيم محمد المزينBasionاستفســار عن خدمــة"/>
    <d v="2017-02-19T00:00:00"/>
    <d v="1899-12-30T20:34:36"/>
    <s v="خالد ابراهيم محمد المزين"/>
    <s v="Egypt (‫مصر‬‎)"/>
    <s v="Basion"/>
    <s v="26611301601015"/>
    <s v="01008910269"/>
    <s v="استفســار عن خدمــة"/>
    <m/>
    <n v="2"/>
    <n v="19"/>
    <n v="20"/>
    <n v="1"/>
    <s v="EE700811379EG"/>
    <s v=""/>
    <s v=""/>
    <s v=""/>
    <s v=""/>
    <s v=""/>
    <s v=""/>
    <s v=""/>
    <x v="4"/>
    <x v="1"/>
    <s v="661130"/>
    <d v="1966-11-30T00:00:00"/>
    <s v="خالد "/>
    <n v="50"/>
    <s v="M"/>
    <s v="الغربية"/>
  </r>
  <r>
    <s v="42785احمد السعيد سيدahmed11elsaeed@gmail.comاستفسار عن مسار الطرد"/>
    <d v="2017-02-19T00:00:00"/>
    <d v="1899-12-30T20:08:45"/>
    <s v="احمد السعيد سيد"/>
    <s v="Egypt (‫مصر‬‎)"/>
    <s v="ahmed11elsaeed@gmail.com"/>
    <s v="29307231200077"/>
    <s v="01140875152"/>
    <s v="استفسار عن مسار الطرد"/>
    <m/>
    <n v="2"/>
    <n v="19"/>
    <n v="20"/>
    <n v="1"/>
    <s v=""/>
    <s v=""/>
    <s v=""/>
    <s v=""/>
    <s v=""/>
    <s v=""/>
    <s v=""/>
    <s v=""/>
    <x v="0"/>
    <x v="0"/>
    <s v="930723"/>
    <d v="1993-07-23T00:00:00"/>
    <s v="احمد "/>
    <n v="23"/>
    <s v="M"/>
    <s v="الدقهلية"/>
  </r>
  <r>
    <s v="42785ابراهيم مبروك ابراهيمIbrahim_elhabony@yahoo.comشــكــوى"/>
    <d v="2017-02-19T00:00:00"/>
    <d v="1899-12-30T18:56:37"/>
    <s v="ابراهيم مبروك ابراهيم"/>
    <s v="Egypt (‫مصر‬‎)"/>
    <s v="Ibrahim_elhabony@yahoo.com"/>
    <s v="27605271801239"/>
    <s v="201111565236"/>
    <s v="شــكــوى"/>
    <m/>
    <n v="2"/>
    <n v="19"/>
    <n v="18"/>
    <n v="1"/>
    <s v=""/>
    <s v=""/>
    <s v=""/>
    <s v=""/>
    <s v=""/>
    <s v=""/>
    <s v=""/>
    <s v=""/>
    <x v="0"/>
    <x v="0"/>
    <s v="760527"/>
    <d v="1976-05-27T00:00:00"/>
    <s v="ابراهيم "/>
    <n v="40"/>
    <s v="M"/>
    <s v="البحيرة"/>
  </r>
  <r>
    <s v="42785خلود علاء الدين طهbeautylody@yahoo.comاستفســار عن خدمــة"/>
    <d v="2017-02-19T00:00:00"/>
    <d v="1899-12-30T18:27:15"/>
    <s v="خلود علاء الدين طه"/>
    <s v="Egypt (‫مصر‬‎)"/>
    <s v="beautylody@yahoo.com"/>
    <s v="29708310200907"/>
    <s v="201205382373"/>
    <s v="استفســار عن خدمــة"/>
    <m/>
    <n v="2"/>
    <n v="19"/>
    <n v="18"/>
    <n v="1"/>
    <s v=""/>
    <s v=""/>
    <s v=""/>
    <s v=""/>
    <s v=""/>
    <s v=""/>
    <s v=""/>
    <s v=""/>
    <x v="0"/>
    <x v="0"/>
    <s v="970831"/>
    <d v="1997-08-31T00:00:00"/>
    <s v="خلود "/>
    <n v="19"/>
    <s v="F"/>
    <s v="الإسكندرية"/>
  </r>
  <r>
    <s v="42785Ahmeda.jamal@globallines.comاستفسار عن مسار الطرد"/>
    <d v="2017-02-19T00:00:00"/>
    <d v="1899-12-30T15:51:47"/>
    <s v="Ahmed"/>
    <s v="Egypt (‫مصر‬‎)"/>
    <s v="a.jamal@globallines.com"/>
    <s v=": A03924743"/>
    <s v="00966596163617"/>
    <s v="استفسار عن مسار الطرد"/>
    <m/>
    <n v="2"/>
    <n v="19"/>
    <n v="15"/>
    <n v="1"/>
    <s v="EE057136411SA"/>
    <s v=""/>
    <s v=""/>
    <s v=""/>
    <s v=""/>
    <s v=""/>
    <s v=""/>
    <s v=""/>
    <x v="4"/>
    <x v="4"/>
    <s v=""/>
    <s v=""/>
    <s v="Ahmed"/>
    <s v=""/>
    <s v="M"/>
    <s v=""/>
  </r>
  <r>
    <s v="42785محمد حسين محمد المهديmohamed.hussein-elmahdy@vodafone.comاستفسار عن مسار الطرد"/>
    <d v="2017-02-19T00:00:00"/>
    <d v="1899-12-30T14:58:33"/>
    <s v="محمد حسين محمد المهدي"/>
    <s v="Egypt (‫مصر‬‎)"/>
    <s v="mohamed.hussein-elmahdy@vodafone.com"/>
    <s v="28810290101911"/>
    <s v="201020020059"/>
    <s v="استفسار عن مسار الطرد"/>
    <m/>
    <n v="2"/>
    <n v="19"/>
    <n v="14"/>
    <n v="1"/>
    <s v="RT907304363HK"/>
    <s v=""/>
    <s v=""/>
    <s v=""/>
    <s v=""/>
    <s v=""/>
    <s v=""/>
    <s v=""/>
    <x v="2"/>
    <x v="6"/>
    <s v="881029"/>
    <d v="1988-10-29T00:00:00"/>
    <s v="محمد "/>
    <n v="28"/>
    <s v="M"/>
    <s v="القاهرة"/>
  </r>
  <r>
    <s v="42785سماح فتحى محمد خطابkaremankamal@yahoo.comاستفسار عن مسار الطرد"/>
    <d v="2017-02-19T00:00:00"/>
    <d v="1899-12-30T14:58:25"/>
    <s v="سماح فتحى محمد خطاب"/>
    <s v="Egypt (‫مصر‬‎)"/>
    <s v="karemankamal@yahoo.com"/>
    <s v="28307241803001"/>
    <s v="01274587135 - 01118141432"/>
    <s v="استفسار عن مسار الطرد"/>
    <m/>
    <n v="2"/>
    <n v="19"/>
    <n v="14"/>
    <n v="1"/>
    <s v="EE056359871SA"/>
    <s v=""/>
    <s v=""/>
    <s v=""/>
    <s v=""/>
    <s v=""/>
    <s v=""/>
    <s v=""/>
    <x v="4"/>
    <x v="4"/>
    <s v="830724"/>
    <d v="1983-07-24T00:00:00"/>
    <s v="سماح "/>
    <n v="33"/>
    <s v="F"/>
    <s v="البحيرة"/>
  </r>
  <r>
    <s v="42785samir saad abdelkader salamasamirsalamapro@yahoo.comاستفسار عن مسار الطرد"/>
    <d v="2017-02-19T00:00:00"/>
    <d v="1899-12-30T14:53:33"/>
    <s v="samir saad abdelkader salama"/>
    <s v="Egypt (‫مصر‬‎)"/>
    <s v="samirsalamapro@yahoo.com"/>
    <s v="28908011611734"/>
    <s v="00201023392529"/>
    <s v="استفسار عن مسار الطرد"/>
    <m/>
    <n v="2"/>
    <n v="19"/>
    <n v="14"/>
    <n v="1"/>
    <s v="EE700797717EG"/>
    <s v=""/>
    <s v=""/>
    <s v=""/>
    <s v=""/>
    <s v=""/>
    <s v=""/>
    <s v=""/>
    <x v="4"/>
    <x v="1"/>
    <s v="890801"/>
    <d v="1989-08-01T00:00:00"/>
    <s v="samir "/>
    <n v="27"/>
    <s v="M"/>
    <s v="الغربية"/>
  </r>
  <r>
    <s v="42785نورهان عصام الدين السيدnahla.nabil88@yahoo.comاستفسار عن مسار الطرد"/>
    <d v="2017-02-19T00:00:00"/>
    <d v="1899-12-30T14:39:46"/>
    <s v="نورهان عصام الدين السيد"/>
    <s v="Egypt (‫مصر‬‎)"/>
    <s v="nahla.nabil88@yahoo.com"/>
    <s v="29111230201507"/>
    <s v="01129065511"/>
    <s v="استفسار عن مسار الطرد"/>
    <m/>
    <n v="2"/>
    <n v="19"/>
    <n v="14"/>
    <n v="1"/>
    <s v="EE026805133SA"/>
    <s v=""/>
    <s v=""/>
    <s v=""/>
    <s v=""/>
    <s v=""/>
    <s v=""/>
    <s v=""/>
    <x v="4"/>
    <x v="4"/>
    <s v="911123"/>
    <d v="1991-11-23T00:00:00"/>
    <s v="نورهان "/>
    <n v="25"/>
    <s v="F"/>
    <s v="الإسكندرية"/>
  </r>
  <r>
    <s v="42785احمد رمزى سليمانahmedbkar72@yahoo.comاستفســار عن خدمــة"/>
    <d v="2017-02-19T00:00:00"/>
    <d v="1899-12-30T14:27:17"/>
    <s v="احمد رمزى سليمان"/>
    <s v="Egypt (‫مصر‬‎)"/>
    <s v="ahmedbkar72@yahoo.com"/>
    <s v="27911300102811"/>
    <s v="01154067540"/>
    <s v="استفســار عن خدمــة"/>
    <m/>
    <n v="2"/>
    <n v="19"/>
    <n v="14"/>
    <n v="1"/>
    <s v=""/>
    <s v=""/>
    <s v=""/>
    <s v=""/>
    <s v=""/>
    <s v=""/>
    <s v=""/>
    <s v=""/>
    <x v="0"/>
    <x v="0"/>
    <s v="791130"/>
    <d v="1979-11-30T00:00:00"/>
    <s v="احمد "/>
    <n v="37"/>
    <s v="M"/>
    <s v="القاهرة"/>
  </r>
  <r>
    <s v="42785محمد علي محمد السيدhamomido56@yahoo.Comاستفسار عن مسار الطرد"/>
    <d v="2017-02-19T00:00:00"/>
    <d v="1899-12-30T14:15:18"/>
    <s v="محمد علي محمد السيد"/>
    <s v="Egypt (‫مصر‬‎)"/>
    <s v="hamomido56@yahoo.Com"/>
    <s v="29509051800914"/>
    <s v="0201211601120"/>
    <s v="استفسار عن مسار الطرد"/>
    <m/>
    <n v="2"/>
    <n v="19"/>
    <n v="14"/>
    <n v="1"/>
    <s v="EE692769235GB"/>
    <s v=""/>
    <s v=""/>
    <s v=""/>
    <s v=""/>
    <s v=""/>
    <s v=""/>
    <s v=""/>
    <x v="4"/>
    <x v="11"/>
    <s v="950905"/>
    <d v="1995-09-05T00:00:00"/>
    <s v="محمد "/>
    <n v="21"/>
    <s v="M"/>
    <s v="البحيرة"/>
  </r>
  <r>
    <s v="42787مصطفي اشرف ابوشوشةmsa_ach@yahoo.comاستفســار عن خدمــة"/>
    <d v="2017-02-21T00:00:00"/>
    <d v="1899-12-30T01:34:31"/>
    <s v="مصطفي اشرف ابوشوشة"/>
    <s v="Egypt (‫مصر‬‎)"/>
    <s v="msa_ach@yahoo.com"/>
    <s v="29507021701374"/>
    <s v="201113635880"/>
    <s v="استفســار عن خدمــة"/>
    <m/>
    <n v="2"/>
    <n v="21"/>
    <n v="1"/>
    <n v="3"/>
    <s v=""/>
    <s v=""/>
    <s v=""/>
    <s v=""/>
    <s v=""/>
    <s v=""/>
    <s v=""/>
    <s v=""/>
    <x v="0"/>
    <x v="0"/>
    <s v="950702"/>
    <d v="1995-07-02T00:00:00"/>
    <s v="مصطفي "/>
    <n v="21"/>
    <s v="M"/>
    <s v="المنوفية"/>
  </r>
  <r>
    <s v="42787ابراهيم محمد على سليمانibrahimganna3@gmail.comأخـــــرى"/>
    <d v="2017-02-21T00:00:00"/>
    <d v="1899-12-30T12:32:34"/>
    <s v="ابراهيم محمد على سليمان"/>
    <s v="Egypt (‫مصر‬‎)"/>
    <s v="ibrahimganna3@gmail.com"/>
    <s v="29005151202277"/>
    <s v="01117703599"/>
    <s v="أخـــــرى"/>
    <m/>
    <n v="2"/>
    <n v="21"/>
    <n v="12"/>
    <n v="3"/>
    <s v="EE700770095EG"/>
    <s v=""/>
    <s v=""/>
    <s v=""/>
    <s v=""/>
    <s v=""/>
    <s v=""/>
    <s v=""/>
    <x v="4"/>
    <x v="1"/>
    <s v="900515"/>
    <d v="1990-05-15T00:00:00"/>
    <s v="ابراهيم "/>
    <n v="26"/>
    <s v="M"/>
    <s v="الدقهلية"/>
  </r>
  <r>
    <s v="42787محمد جمال الدين عبد المقصود الشاذليmanche_83@Hotmail.comشــكــوى"/>
    <d v="2017-02-21T00:00:00"/>
    <d v="1899-12-30T12:14:45"/>
    <s v="محمد جمال الدين عبد المقصود الشاذلي"/>
    <s v="United Arab Emirates (‫الإمارات العربية المتحدة‬‎)"/>
    <s v="manche_83@Hotmail.com"/>
    <s v="28303061700054"/>
    <s v="00971567679892"/>
    <s v="شــكــوى"/>
    <m/>
    <n v="2"/>
    <n v="21"/>
    <n v="12"/>
    <n v="3"/>
    <s v=""/>
    <s v=""/>
    <s v=""/>
    <s v=""/>
    <s v=""/>
    <s v=""/>
    <s v=""/>
    <s v=""/>
    <x v="0"/>
    <x v="0"/>
    <s v="830306"/>
    <d v="1983-03-06T00:00:00"/>
    <s v="محمد "/>
    <n v="33"/>
    <s v="M"/>
    <s v="المنوفية"/>
  </r>
  <r>
    <s v="42787ايمن عيد جاداللهayman_eid74@hotmail.comاستفسار عن مسار الطرد"/>
    <d v="2017-02-21T00:00:00"/>
    <d v="1899-12-30T11:11:36"/>
    <s v="ايمن عيد جادالله"/>
    <s v="Egypt (‫مصر‬‎)"/>
    <s v="ayman_eid74@hotmail.com"/>
    <s v="2202138"/>
    <s v="201222848698"/>
    <s v="استفسار عن مسار الطرد"/>
    <m/>
    <n v="2"/>
    <n v="21"/>
    <n v="11"/>
    <n v="3"/>
    <s v="EM001138938EG"/>
    <s v=""/>
    <s v=""/>
    <s v=""/>
    <s v=""/>
    <s v=""/>
    <s v=""/>
    <s v=""/>
    <x v="23"/>
    <x v="1"/>
    <s v=""/>
    <s v=""/>
    <s v="ايمن "/>
    <s v=""/>
    <s v="M"/>
    <s v=""/>
  </r>
  <r>
    <s v="42787ماركو يوسف نجيبMarco_youssef@yahoo.comاستفسار عن مسار الطرد"/>
    <d v="2017-02-21T00:00:00"/>
    <d v="1899-12-30T10:52:44"/>
    <s v="ماركو يوسف نجيب"/>
    <s v="Egypt (‫مصر‬‎)"/>
    <s v="Marco_youssef@yahoo.com"/>
    <s v="28309100100599"/>
    <s v="201222573234"/>
    <s v="استفسار عن مسار الطرد"/>
    <m/>
    <n v="2"/>
    <n v="21"/>
    <n v="10"/>
    <n v="3"/>
    <s v="Rp203093126sg"/>
    <s v=""/>
    <s v=""/>
    <s v=""/>
    <s v=""/>
    <s v=""/>
    <s v=""/>
    <s v=""/>
    <x v="44"/>
    <x v="5"/>
    <s v="830910"/>
    <d v="1983-09-10T00:00:00"/>
    <s v="ماركو "/>
    <n v="33"/>
    <s v="M"/>
    <s v="القاهرة"/>
  </r>
  <r>
    <s v="42787سيد ضيف الله  عبد الحميدdief42@hotmail.comاستفسار عن مسار الطرد"/>
    <d v="2017-02-21T00:00:00"/>
    <d v="1899-12-30T10:41:52"/>
    <s v="سيد ضيف الله  عبد الحميد"/>
    <s v="Egypt (‫مصر‬‎)"/>
    <s v="dief42@hotmail.com"/>
    <s v="2420709012154ثثث"/>
    <s v="201063651534"/>
    <s v="استفسار عن مسار الطرد"/>
    <m/>
    <n v="2"/>
    <n v="21"/>
    <n v="10"/>
    <n v="3"/>
    <s v="EE700832626EG"/>
    <s v=""/>
    <s v=""/>
    <s v=""/>
    <s v=""/>
    <s v=""/>
    <s v=""/>
    <s v=""/>
    <x v="4"/>
    <x v="1"/>
    <s v=""/>
    <s v=""/>
    <s v="سيد "/>
    <s v=""/>
    <s v="M"/>
    <s v=""/>
  </r>
  <r>
    <s v="42787محمدElgarhy169@gmail.comأخـــــرى"/>
    <d v="2017-02-21T00:00:00"/>
    <d v="1899-12-30T10:01:27"/>
    <s v="محمد"/>
    <s v="Egypt (‫مصر‬‎)"/>
    <s v="Elgarhy169@gmail.com"/>
    <s v="29211232100796"/>
    <s v="0201094344158"/>
    <s v="أخـــــرى"/>
    <m/>
    <n v="2"/>
    <n v="21"/>
    <n v="10"/>
    <n v="3"/>
    <s v=""/>
    <s v=""/>
    <s v=""/>
    <s v=""/>
    <s v=""/>
    <s v=""/>
    <s v=""/>
    <s v=""/>
    <x v="0"/>
    <x v="0"/>
    <s v="921123"/>
    <d v="1992-11-23T00:00:00"/>
    <s v="محمد"/>
    <n v="24"/>
    <s v="M"/>
    <s v="الجيزة"/>
  </r>
  <r>
    <s v="42787منير فخرى ثابتpopman@yahoo.comأخـــــرى"/>
    <d v="2017-02-21T00:00:00"/>
    <d v="1899-12-30T06:35:35"/>
    <s v="منير فخرى ثابت"/>
    <s v="Egypt (‫مصر‬‎)"/>
    <s v="popman@yahoo.com"/>
    <s v="2010000000000000"/>
    <s v="01285900000"/>
    <s v="أخـــــرى"/>
    <m/>
    <n v="2"/>
    <n v="21"/>
    <n v="6"/>
    <n v="3"/>
    <s v=""/>
    <s v=""/>
    <s v=""/>
    <s v=""/>
    <s v=""/>
    <s v=""/>
    <s v=""/>
    <s v=""/>
    <x v="0"/>
    <x v="0"/>
    <s v=""/>
    <s v=""/>
    <s v="منير "/>
    <s v=""/>
    <s v="M"/>
    <s v=""/>
  </r>
  <r>
    <s v="42787هاني عامر السيد احمدhane3amer00049@gmail.comاستفسار عن مسار الطرد"/>
    <d v="2017-02-21T00:00:00"/>
    <d v="1899-12-30T05:06:22"/>
    <s v="هاني عامر السيد احمد"/>
    <s v="Egypt (‫مصر‬‎)"/>
    <s v="hane3amer00049@gmail.com"/>
    <s v="28403030103915"/>
    <s v="01276810209"/>
    <s v="استفسار عن مسار الطرد"/>
    <m/>
    <n v="2"/>
    <n v="21"/>
    <n v="5"/>
    <n v="3"/>
    <s v="RX562778726DE"/>
    <s v=""/>
    <s v=""/>
    <s v=""/>
    <s v=""/>
    <s v=""/>
    <s v=""/>
    <s v=""/>
    <x v="5"/>
    <x v="2"/>
    <s v="840303"/>
    <d v="1984-03-03T00:00:00"/>
    <s v="هاني "/>
    <n v="32"/>
    <s v="M"/>
    <s v="القاهرة"/>
  </r>
  <r>
    <s v="42787عادل محمد محمود احمدadel.adress@yahoo.comاستفسار عن مسار الطرد"/>
    <d v="2017-02-21T00:00:00"/>
    <d v="1899-12-30T12:34:15"/>
    <s v="عادل محمد محمود احمد"/>
    <s v="Saudi Arabia (‫المملكة العربية السعودية‬‎)"/>
    <s v="adel.adress@yahoo.com"/>
    <s v=": A16243793"/>
    <s v="0578448597"/>
    <s v="استفسار عن مسار الطرد"/>
    <m/>
    <n v="2"/>
    <n v="21"/>
    <n v="12"/>
    <n v="3"/>
    <s v="EE055954038SA"/>
    <s v=""/>
    <s v=""/>
    <s v=""/>
    <s v=""/>
    <s v=""/>
    <s v=""/>
    <s v=""/>
    <x v="4"/>
    <x v="4"/>
    <s v=""/>
    <s v=""/>
    <s v="عادل "/>
    <s v=""/>
    <s v="M"/>
    <s v=""/>
  </r>
  <r>
    <s v="42787Ameer Malk Kiliny Foudamir.fouad001@yahoo.comاستفســار عن خدمــة"/>
    <d v="2017-02-21T00:00:00"/>
    <d v="1899-12-30T14:52:04"/>
    <s v="Ameer Malk Kiliny Foud"/>
    <s v="Egypt (‫مصر‬‎)"/>
    <s v="amir.fouad001@yahoo.com"/>
    <s v="28804082401692"/>
    <s v="00201110249665"/>
    <s v="استفســار عن خدمــة"/>
    <m/>
    <n v="2"/>
    <n v="21"/>
    <n v="14"/>
    <n v="3"/>
    <s v=""/>
    <s v=""/>
    <s v=""/>
    <s v=""/>
    <s v=""/>
    <s v=""/>
    <s v=""/>
    <s v=""/>
    <x v="0"/>
    <x v="0"/>
    <s v="880408"/>
    <d v="1988-04-08T00:00:00"/>
    <s v="Ameer "/>
    <n v="28"/>
    <s v="M"/>
    <s v="المنيا"/>
  </r>
  <r>
    <s v="42787احمد امينahmedamin.74@icloud.comاستفسار عن مسار الطرد"/>
    <d v="2017-02-21T00:00:00"/>
    <d v="1899-12-30T14:51:49"/>
    <s v="احمد امين"/>
    <s v="Egypt (‫مصر‬‎)"/>
    <s v="ahmedamin.74@icloud.com"/>
    <s v="27407131200034"/>
    <s v="201111186543"/>
    <s v="استفسار عن مسار الطرد"/>
    <m/>
    <n v="2"/>
    <n v="21"/>
    <n v="14"/>
    <n v="3"/>
    <s v="ee700850721eg"/>
    <s v=""/>
    <s v=""/>
    <s v=""/>
    <s v=""/>
    <s v=""/>
    <s v=""/>
    <s v=""/>
    <x v="4"/>
    <x v="1"/>
    <s v="740713"/>
    <d v="1974-07-13T00:00:00"/>
    <s v="احمد "/>
    <n v="42"/>
    <s v="M"/>
    <s v="الدقهلية"/>
  </r>
  <r>
    <s v="42787وائل امينwael_amen@yahoo.comاستفسار عن مسار الطرد"/>
    <d v="2017-02-21T00:00:00"/>
    <d v="1899-12-30T14:50:02"/>
    <s v="وائل امين"/>
    <s v="Egypt (‫مصر‬‎)"/>
    <s v="wael_amen@yahoo.com"/>
    <s v="101418"/>
    <s v="201225265600"/>
    <s v="استفسار عن مسار الطرد"/>
    <m/>
    <n v="2"/>
    <n v="21"/>
    <n v="14"/>
    <n v="3"/>
    <s v=""/>
    <s v=""/>
    <s v=""/>
    <s v=""/>
    <s v=""/>
    <s v=""/>
    <s v=""/>
    <s v=""/>
    <x v="0"/>
    <x v="0"/>
    <s v=""/>
    <s v=""/>
    <s v="وائل "/>
    <s v=""/>
    <s v="M"/>
    <s v=""/>
  </r>
  <r>
    <s v="42787abdellatif mohamedw.elnopi@gmail.comاستفسار عن مسار الطرد"/>
    <d v="2017-02-21T00:00:00"/>
    <d v="1899-12-30T14:22:52"/>
    <s v="abdellatif mohamed"/>
    <s v="Saudi Arabia (‫المملكة العربية السعودية‬‎)"/>
    <s v="w.elnopi@gmail.com"/>
    <s v=": A05700246"/>
    <s v="00966565681935"/>
    <s v="استفسار عن مسار الطرد"/>
    <m/>
    <n v="2"/>
    <n v="21"/>
    <n v="14"/>
    <n v="3"/>
    <s v=""/>
    <s v=""/>
    <s v=""/>
    <s v=""/>
    <s v=""/>
    <s v=""/>
    <s v=""/>
    <s v=""/>
    <x v="0"/>
    <x v="0"/>
    <s v=""/>
    <s v=""/>
    <s v="abdellatif "/>
    <s v=""/>
    <s v="M"/>
    <s v=""/>
  </r>
  <r>
    <s v="42787Hossam Mohamed Ibraheem Hamedhamedhossam076@gmail.comاستفسار عن مسار الطرد"/>
    <d v="2017-02-21T00:00:00"/>
    <d v="1899-12-30T13:54:51"/>
    <s v="Hossam Mohamed Ibraheem Hamed"/>
    <s v="Egypt (‫مصر‬‎)"/>
    <s v="hamedhossam076@gmail.com"/>
    <s v="27110241300392"/>
    <s v="201227305188"/>
    <s v="استفسار عن مسار الطرد"/>
    <m/>
    <n v="2"/>
    <n v="21"/>
    <n v="13"/>
    <n v="3"/>
    <s v="EM001019887EG"/>
    <s v=""/>
    <s v=""/>
    <s v=""/>
    <s v=""/>
    <s v=""/>
    <s v=""/>
    <s v=""/>
    <x v="23"/>
    <x v="1"/>
    <s v="711024"/>
    <d v="1971-10-24T00:00:00"/>
    <s v="Hossam "/>
    <n v="45"/>
    <s v="M"/>
    <s v="الشرقية"/>
  </r>
  <r>
    <s v="42787شادي جمال أحمد رمزي محمودshadyramzy2@gmail.comاستفسار عن مسار الطرد"/>
    <d v="2017-02-21T00:00:00"/>
    <d v="1899-12-30T13:40:28"/>
    <s v="شادي جمال أحمد رمزي محمود"/>
    <s v="Egypt (‫مصر‬‎)"/>
    <s v="shadyramzy2@gmail.com"/>
    <s v="29607110300116"/>
    <s v="01115518986"/>
    <s v="استفسار عن مسار الطرد"/>
    <m/>
    <n v="2"/>
    <n v="21"/>
    <n v="13"/>
    <n v="3"/>
    <s v="EM001021302EG"/>
    <s v=""/>
    <s v=""/>
    <s v=""/>
    <s v=""/>
    <s v=""/>
    <s v=""/>
    <s v=""/>
    <x v="23"/>
    <x v="1"/>
    <s v="960711"/>
    <d v="1996-07-11T00:00:00"/>
    <s v="شادي "/>
    <n v="20"/>
    <s v="M"/>
    <s v="بورسعيد"/>
  </r>
  <r>
    <s v="42787Mohamed abozaidala7bab@hotmail.comشــكــوى"/>
    <d v="2017-02-21T00:00:00"/>
    <d v="1899-12-30T13:12:52"/>
    <s v="Mohamed abozaid"/>
    <s v="Egypt (‫مصر‬‎)"/>
    <s v="ala7bab@hotmail.com"/>
    <s v="28412291801597"/>
    <s v="201144113311"/>
    <s v="شــكــوى"/>
    <m/>
    <n v="2"/>
    <n v="21"/>
    <n v="13"/>
    <n v="3"/>
    <s v="EE129956475EG"/>
    <s v=""/>
    <s v=""/>
    <s v=""/>
    <s v=""/>
    <s v=""/>
    <s v=""/>
    <s v=""/>
    <x v="4"/>
    <x v="1"/>
    <s v="841229"/>
    <d v="1984-12-29T00:00:00"/>
    <s v="Mohamed "/>
    <n v="32"/>
    <s v="M"/>
    <s v="البحيرة"/>
  </r>
  <r>
    <s v="42787أميمة محمد حسن جبر عطاللهom_hamada203@yahoo.comاستفســار عن خدمــة"/>
    <d v="2017-02-21T00:00:00"/>
    <d v="1899-12-30T13:01:33"/>
    <s v="أميمة محمد حسن جبر عطالله"/>
    <s v="Egypt (‫مصر‬‎)"/>
    <s v="om_hamada203@yahoo.com"/>
    <s v="28008270100208"/>
    <s v="01281560432"/>
    <s v="استفســار عن خدمــة"/>
    <m/>
    <n v="2"/>
    <n v="21"/>
    <n v="13"/>
    <n v="3"/>
    <s v=""/>
    <s v=""/>
    <s v=""/>
    <s v=""/>
    <s v=""/>
    <s v=""/>
    <s v=""/>
    <s v=""/>
    <x v="0"/>
    <x v="0"/>
    <s v="800827"/>
    <d v="1980-08-27T00:00:00"/>
    <s v="أميمة "/>
    <n v="36"/>
    <s v="F"/>
    <s v="القاهرة"/>
  </r>
  <r>
    <s v="42787محمد عبدالجليل سعد عبدالجليل جاويشmgawish97@gmail.comاستفسار عن مسار الطرد"/>
    <d v="2017-02-21T00:00:00"/>
    <d v="1899-12-30T12:39:41"/>
    <s v="محمد عبدالجليل سعد عبدالجليل جاويش"/>
    <s v="Egypt (‫مصر‬‎)"/>
    <s v="mgawish97@gmail.com"/>
    <s v="29712101200298"/>
    <s v="201006684633"/>
    <s v="استفسار عن مسار الطرد"/>
    <m/>
    <n v="2"/>
    <n v="21"/>
    <n v="12"/>
    <n v="3"/>
    <s v="RX561048748DE"/>
    <s v=""/>
    <s v=""/>
    <s v=""/>
    <s v=""/>
    <s v=""/>
    <s v=""/>
    <s v=""/>
    <x v="5"/>
    <x v="2"/>
    <s v="971210"/>
    <d v="1997-12-10T00:00:00"/>
    <s v="محمد "/>
    <n v="19"/>
    <s v="M"/>
    <s v="الدقهلية"/>
  </r>
  <r>
    <s v="42787أحمد الزياتahmed.elzaiat@outlook.comاستفسار عن مسار الطرد"/>
    <d v="2017-02-21T00:00:00"/>
    <d v="1899-12-30T15:49:06"/>
    <s v="أحمد الزيات"/>
    <s v="Egypt (‫مصر‬‎)"/>
    <s v="ahmed.elzaiat@outlook.com"/>
    <s v="27606211600338"/>
    <s v="201020303640"/>
    <s v="استفسار عن مسار الطرد"/>
    <m/>
    <n v="2"/>
    <n v="21"/>
    <n v="15"/>
    <n v="3"/>
    <s v="RF424901985SG"/>
    <s v=""/>
    <s v=""/>
    <s v=""/>
    <s v=""/>
    <s v=""/>
    <s v=""/>
    <s v=""/>
    <x v="8"/>
    <x v="5"/>
    <s v="760621"/>
    <d v="1976-06-21T00:00:00"/>
    <s v="أحمد "/>
    <n v="40"/>
    <s v="M"/>
    <s v="الغربية"/>
  </r>
  <r>
    <s v="42787كريم محسن سيد احمدkareem_amar2010@Hotmail.comشــكــوى"/>
    <d v="2017-02-21T00:00:00"/>
    <d v="1899-12-30T16:20:54"/>
    <s v="كريم محسن سيد احمد"/>
    <s v="Egypt (‫مصر‬‎)"/>
    <s v="kareem_amar2010@Hotmail.com"/>
    <s v="29505052102077"/>
    <s v="00201012222977"/>
    <s v="شــكــوى"/>
    <m/>
    <n v="2"/>
    <n v="21"/>
    <n v="16"/>
    <n v="3"/>
    <s v=""/>
    <s v=""/>
    <s v=""/>
    <s v=""/>
    <s v=""/>
    <s v=""/>
    <s v=""/>
    <s v=""/>
    <x v="0"/>
    <x v="0"/>
    <s v="950505"/>
    <d v="1995-05-05T00:00:00"/>
    <s v="كريم "/>
    <n v="21"/>
    <s v="M"/>
    <s v="الجيزة"/>
  </r>
  <r>
    <s v="42787محمد مختار2mohamedmokhtar@gmail.comاستفســار عن خدمــة"/>
    <d v="2017-02-21T00:00:00"/>
    <d v="1899-12-30T16:34:15"/>
    <s v="محمد مختار"/>
    <s v="Egypt (‫مصر‬‎)"/>
    <s v="2mohamedmokhtar@gmail.com"/>
    <s v="28505062103795"/>
    <s v="01003251210"/>
    <s v="استفســار عن خدمــة"/>
    <m/>
    <n v="2"/>
    <n v="21"/>
    <n v="16"/>
    <n v="3"/>
    <s v=""/>
    <s v=""/>
    <s v=""/>
    <s v=""/>
    <s v=""/>
    <s v=""/>
    <s v=""/>
    <s v=""/>
    <x v="0"/>
    <x v="0"/>
    <s v="850506"/>
    <d v="1985-05-06T00:00:00"/>
    <s v="محمد "/>
    <n v="31"/>
    <s v="M"/>
    <s v="الجيزة"/>
  </r>
  <r>
    <s v="42787Kholoud AbdelGawadkholoudabdelgawad@gmail.comاستفسار عن مسار الطرد"/>
    <d v="2017-02-21T00:00:00"/>
    <d v="1899-12-30T17:27:56"/>
    <s v="Kholoud AbdelGawad"/>
    <s v="Germany (Deutschland)"/>
    <s v="kholoudabdelgawad@gmail.com"/>
    <s v="29307120103323"/>
    <s v="201226485606"/>
    <s v="استفسار عن مسار الطرد"/>
    <m/>
    <n v="2"/>
    <n v="21"/>
    <n v="17"/>
    <n v="3"/>
    <s v="rr194919923DE"/>
    <s v=""/>
    <s v=""/>
    <s v=""/>
    <s v=""/>
    <s v=""/>
    <s v=""/>
    <s v=""/>
    <x v="1"/>
    <x v="2"/>
    <s v="930712"/>
    <d v="1993-07-12T00:00:00"/>
    <s v="Kholoud "/>
    <n v="23"/>
    <s v="F"/>
    <s v="القاهرة"/>
  </r>
  <r>
    <s v="42788AdelAdelbinz999@gmail.comاستفسار عن مسار الطرد"/>
    <d v="2017-02-22T00:00:00"/>
    <d v="1899-12-30T02:12:08"/>
    <s v="Adel"/>
    <s v="Saudi Arabia (‫المملكة العربية السعودية‬‎)"/>
    <s v="Adelbinz999@gmail.com"/>
    <s v=": 2163065"/>
    <s v="00966580183355"/>
    <s v="استفسار عن مسار الطرد"/>
    <m/>
    <n v="2"/>
    <n v="22"/>
    <n v="2"/>
    <n v="4"/>
    <s v="AA055667981SA"/>
    <s v=""/>
    <s v=""/>
    <s v=""/>
    <s v=""/>
    <s v=""/>
    <s v=""/>
    <s v=""/>
    <x v="61"/>
    <x v="4"/>
    <s v=""/>
    <s v=""/>
    <s v="Adel"/>
    <s v=""/>
    <s v="M"/>
    <s v=""/>
  </r>
  <r>
    <s v="42788نورهان محمد مرادhanaandmohamed@gmail.comاستفسار عن مسار الطرد"/>
    <d v="2017-02-22T00:00:00"/>
    <d v="1899-12-30T00:33:52"/>
    <s v="نورهان محمد مراد"/>
    <s v="Egypt (‫مصر‬‎)"/>
    <s v="hanaandmohamed@gmail.com"/>
    <s v="1600068"/>
    <s v="1001309714"/>
    <s v="استفسار عن مسار الطرد"/>
    <m/>
    <n v="2"/>
    <n v="22"/>
    <n v="0"/>
    <n v="4"/>
    <s v=""/>
    <s v=""/>
    <s v=""/>
    <s v=""/>
    <s v=""/>
    <s v=""/>
    <s v=""/>
    <s v=""/>
    <x v="0"/>
    <x v="0"/>
    <s v=""/>
    <s v=""/>
    <s v="نورهان "/>
    <s v=""/>
    <s v="F"/>
    <s v=""/>
  </r>
  <r>
    <s v="42788احمد كمالahmed.gahory@gmail.comاستفسار فى المبيعات"/>
    <d v="2017-02-22T00:00:00"/>
    <d v="1899-12-30T00:23:40"/>
    <s v="احمد كمال"/>
    <s v="Egypt (‫مصر‬‎)"/>
    <s v="ahmed.gahory@gmail.com"/>
    <s v="29106010102059"/>
    <s v="201118531546"/>
    <s v="استفسار فى المبيعات"/>
    <m/>
    <n v="2"/>
    <n v="22"/>
    <n v="0"/>
    <n v="4"/>
    <s v=""/>
    <s v=""/>
    <s v=""/>
    <s v=""/>
    <s v=""/>
    <s v=""/>
    <s v=""/>
    <s v=""/>
    <x v="0"/>
    <x v="0"/>
    <s v="910601"/>
    <d v="1991-06-01T00:00:00"/>
    <s v="احمد "/>
    <n v="25"/>
    <s v="M"/>
    <s v="القاهرة"/>
  </r>
  <r>
    <s v="42788فاتن فتحى السيد موافىjodymahdy23@yahoo.comاستفسار عن مسار الطرد"/>
    <d v="2017-02-22T00:00:00"/>
    <d v="1899-12-30T00:20:31"/>
    <s v="فاتن فتحى السيد موافى"/>
    <s v="Egypt (‫مصر‬‎)"/>
    <s v="jodymahdy23@yahoo.com"/>
    <s v="28302090300247"/>
    <s v="201229340158"/>
    <s v="استفسار عن مسار الطرد"/>
    <m/>
    <n v="2"/>
    <n v="22"/>
    <n v="0"/>
    <n v="4"/>
    <s v="cx254495866US"/>
    <s v=""/>
    <s v=""/>
    <s v=""/>
    <s v=""/>
    <s v=""/>
    <s v=""/>
    <s v=""/>
    <x v="60"/>
    <x v="3"/>
    <s v="830209"/>
    <d v="1983-02-09T00:00:00"/>
    <s v="فاتن "/>
    <n v="34"/>
    <s v="F"/>
    <s v="بورسعيد"/>
  </r>
  <r>
    <s v="42788ايمن عزتaymanismylove@yahoo.comاستفسار عن مسار الطرد"/>
    <d v="2017-02-22T00:00:00"/>
    <d v="1899-12-30T00:09:12"/>
    <s v="ايمن عزت"/>
    <s v="Egypt (‫مصر‬‎)"/>
    <s v="aymanismylove@yahoo.com"/>
    <s v="1600832"/>
    <s v="0201287682413"/>
    <s v="استفسار عن مسار الطرد"/>
    <m/>
    <n v="2"/>
    <n v="22"/>
    <n v="0"/>
    <n v="4"/>
    <s v="em001040920eg"/>
    <s v=""/>
    <s v=""/>
    <s v=""/>
    <s v=""/>
    <s v=""/>
    <s v=""/>
    <s v=""/>
    <x v="23"/>
    <x v="1"/>
    <s v=""/>
    <s v=""/>
    <s v="ايمن "/>
    <s v=""/>
    <s v="M"/>
    <s v=""/>
  </r>
  <r>
    <s v="42787MOSTAFA FATHI ABDELAZIZmostafa_fathi1985@yahoo.comاستفســار عن خدمــة"/>
    <d v="2017-02-21T00:00:00"/>
    <d v="1899-12-30T22:41:18"/>
    <s v="MOSTAFA FATHI ABDELAZIZ"/>
    <s v="Egypt (‫مصر‬‎)"/>
    <s v="mostafa_fathi1985@yahoo.com"/>
    <s v="28507082104014"/>
    <s v="0097450148443"/>
    <s v="استفســار عن خدمــة"/>
    <m/>
    <n v="2"/>
    <n v="21"/>
    <n v="22"/>
    <n v="3"/>
    <s v=""/>
    <s v=""/>
    <s v=""/>
    <s v=""/>
    <s v=""/>
    <s v=""/>
    <s v=""/>
    <s v=""/>
    <x v="0"/>
    <x v="0"/>
    <s v="850708"/>
    <d v="1985-07-08T00:00:00"/>
    <s v="MOSTAFA "/>
    <n v="31"/>
    <s v="M"/>
    <s v="الجيزة"/>
  </r>
  <r>
    <s v="42787حامد طه حامدhamed.taha@gmail.comاستفسار عن مسار الطرد"/>
    <d v="2017-02-21T00:00:00"/>
    <d v="1899-12-30T21:22:55"/>
    <s v="حامد طه حامد"/>
    <s v="Egypt (‫مصر‬‎)"/>
    <s v="hamed.taha@gmail.com"/>
    <s v="28102082801271"/>
    <s v="201116081818"/>
    <s v="استفسار عن مسار الطرد"/>
    <m/>
    <n v="2"/>
    <n v="21"/>
    <n v="21"/>
    <n v="3"/>
    <s v="RU920962285GB"/>
    <s v="RF490286101CN"/>
    <s v=""/>
    <s v=""/>
    <s v=""/>
    <s v=""/>
    <s v=""/>
    <s v=""/>
    <x v="11"/>
    <x v="11"/>
    <s v="810208"/>
    <d v="1981-02-08T00:00:00"/>
    <s v="حامد "/>
    <n v="36"/>
    <s v="M"/>
    <s v="أسوان"/>
  </r>
  <r>
    <s v="42787غاده احمدghada.ahmed@mgtrade.netشــكــوى"/>
    <d v="2017-02-21T00:00:00"/>
    <d v="1899-12-30T21:10:57"/>
    <s v="غاده احمد"/>
    <s v="Egypt (‫مصر‬‎)"/>
    <s v="ghada.ahmed@mgtrade.net"/>
    <s v="27211110101743"/>
    <s v="201001535541"/>
    <s v="شــكــوى"/>
    <m/>
    <n v="2"/>
    <n v="21"/>
    <n v="21"/>
    <n v="3"/>
    <s v="EE700651297EG"/>
    <s v=""/>
    <s v=""/>
    <s v=""/>
    <s v=""/>
    <s v=""/>
    <s v=""/>
    <s v=""/>
    <x v="4"/>
    <x v="1"/>
    <s v="721111"/>
    <d v="1972-11-11T00:00:00"/>
    <s v="غاده "/>
    <n v="44"/>
    <s v="F"/>
    <s v="القاهرة"/>
  </r>
  <r>
    <s v="42787خالد صلاح عبدالهادي غازيKhalad salah4استفسار عن مسار الطرد"/>
    <d v="2017-02-21T00:00:00"/>
    <d v="1899-12-30T20:01:09"/>
    <s v="خالد صلاح عبدالهادي غازي"/>
    <s v="Egypt (‫مصر‬‎)"/>
    <s v="Khalad salah4"/>
    <s v="A19740033"/>
    <s v="01096080664"/>
    <s v="استفسار عن مسار الطرد"/>
    <m/>
    <n v="2"/>
    <n v="21"/>
    <n v="20"/>
    <n v="3"/>
    <s v="RR401903215EC"/>
    <s v=""/>
    <s v=""/>
    <s v=""/>
    <s v=""/>
    <s v=""/>
    <s v=""/>
    <s v=""/>
    <x v="1"/>
    <x v="44"/>
    <s v=""/>
    <s v=""/>
    <s v="خالد "/>
    <s v=""/>
    <s v="M"/>
    <s v=""/>
  </r>
  <r>
    <s v="42787Almusafar RaghdaAhmed_eng202015@yahoo.comاستفسار عن مسار الطرد"/>
    <d v="2017-02-21T00:00:00"/>
    <d v="1899-12-30T19:14:07"/>
    <s v="Almusafar Raghda"/>
    <s v="Austria (Österreich)"/>
    <s v="Ahmed_eng202015@yahoo.com"/>
    <s v="151389421-001"/>
    <s v="004306646191993"/>
    <s v="استفسار عن مسار الطرد"/>
    <m/>
    <n v="2"/>
    <n v="21"/>
    <n v="19"/>
    <n v="3"/>
    <s v="EE011513235EG"/>
    <s v=""/>
    <s v=""/>
    <s v=""/>
    <s v=""/>
    <s v=""/>
    <s v=""/>
    <s v=""/>
    <x v="4"/>
    <x v="1"/>
    <s v=""/>
    <s v=""/>
    <s v="Almusafar "/>
    <s v=""/>
    <s v="X"/>
    <s v=""/>
  </r>
  <r>
    <s v="42787أحمد عبد التواب علي أحمدahmed.aly@egipatskakuca.comأخـــــرى"/>
    <d v="2017-02-21T00:00:00"/>
    <d v="1899-12-30T18:44:27"/>
    <s v="أحمد عبد التواب علي أحمد"/>
    <s v="Egypt (‫مصر‬‎)"/>
    <s v="ahmed.aly@egipatskakuca.com"/>
    <s v="272112888000114"/>
    <s v="00201007812113"/>
    <s v="أخـــــرى"/>
    <m/>
    <n v="2"/>
    <n v="21"/>
    <n v="18"/>
    <n v="3"/>
    <s v="RR042173673BA"/>
    <s v=""/>
    <s v=""/>
    <s v=""/>
    <s v=""/>
    <s v=""/>
    <s v=""/>
    <s v=""/>
    <x v="1"/>
    <x v="41"/>
    <s v=""/>
    <s v=""/>
    <s v="أحمد "/>
    <s v=""/>
    <s v="M"/>
    <s v=""/>
  </r>
  <r>
    <s v="42787شيرين جرجسgena_lolo@yahoo.comاستفسار عن مسار الطرد"/>
    <d v="2017-02-21T00:00:00"/>
    <d v="1899-12-30T17:55:51"/>
    <s v="شيرين جرجس"/>
    <s v="Egypt (‫مصر‬‎)"/>
    <s v="gena_lolo@yahoo.com"/>
    <s v="27911252600781"/>
    <s v="201006097684"/>
    <s v="استفسار عن مسار الطرد"/>
    <m/>
    <n v="2"/>
    <n v="21"/>
    <n v="17"/>
    <n v="3"/>
    <s v="rr700610862eg"/>
    <s v=""/>
    <s v=""/>
    <s v=""/>
    <s v=""/>
    <s v=""/>
    <s v=""/>
    <s v=""/>
    <x v="1"/>
    <x v="1"/>
    <s v="791125"/>
    <d v="1979-11-25T00:00:00"/>
    <s v="شيرين "/>
    <n v="37"/>
    <s v="F"/>
    <s v="سوهاج"/>
  </r>
  <r>
    <s v="42787اموره فنجرى لوقا جبرهabo_jaseka70@yahoo.comشــكــوى"/>
    <d v="2017-02-21T00:00:00"/>
    <d v="1899-12-30T17:38:33"/>
    <s v="اموره فنجرى لوقا جبره"/>
    <s v="Egypt (‫مصر‬‎)"/>
    <s v="abo_jaseka70@yahoo.com"/>
    <s v="28812282500442"/>
    <s v="01220363355"/>
    <s v="شــكــوى"/>
    <m/>
    <n v="2"/>
    <n v="21"/>
    <n v="17"/>
    <n v="3"/>
    <s v=""/>
    <s v=""/>
    <s v=""/>
    <s v=""/>
    <s v=""/>
    <s v=""/>
    <s v=""/>
    <s v=""/>
    <x v="0"/>
    <x v="0"/>
    <s v="881228"/>
    <d v="1988-12-28T00:00:00"/>
    <s v="اموره "/>
    <n v="28"/>
    <s v="F"/>
    <s v="أسيوط"/>
  </r>
  <r>
    <s v="42788ايمن محمد عبدالفتاح البربريaymoon_79@yahoo.comاستفسار عن مسار الطرد"/>
    <d v="2017-02-22T00:00:00"/>
    <d v="1899-12-30T08:40:10"/>
    <s v="ايمن محمد عبدالفتاح البربري"/>
    <s v="Saudi Arabia (‫المملكة العربية السعودية‬‎)"/>
    <s v="aymoon_79@yahoo.com"/>
    <s v="27909171401917"/>
    <s v="00966542442919"/>
    <s v="استفسار عن مسار الطرد"/>
    <m/>
    <n v="2"/>
    <n v="22"/>
    <n v="8"/>
    <n v="4"/>
    <s v="EM001122915EG"/>
    <s v=""/>
    <s v=""/>
    <s v=""/>
    <s v=""/>
    <s v=""/>
    <s v=""/>
    <s v=""/>
    <x v="23"/>
    <x v="1"/>
    <s v="790917"/>
    <d v="1979-09-17T00:00:00"/>
    <s v="ايمن "/>
    <n v="37"/>
    <s v="M"/>
    <s v="القليوبية"/>
  </r>
  <r>
    <s v="42788وفدي علي محمد عضمةwafd@sharjah.ac.aeاستفسار عن مسار الطرد"/>
    <d v="2017-02-22T00:00:00"/>
    <d v="1899-12-30T09:33:21"/>
    <s v="وفدي علي محمد عضمة"/>
    <s v="Egypt (‫مصر‬‎)"/>
    <s v="wafd@sharjah.ac.ae"/>
    <s v="A10195805"/>
    <s v="00971506866127"/>
    <s v="استفسار عن مسار الطرد"/>
    <m/>
    <n v="2"/>
    <n v="22"/>
    <n v="9"/>
    <n v="4"/>
    <s v="EE700742695EG"/>
    <s v=""/>
    <s v=""/>
    <s v=""/>
    <s v=""/>
    <s v=""/>
    <s v=""/>
    <s v=""/>
    <x v="4"/>
    <x v="1"/>
    <s v=""/>
    <s v=""/>
    <s v="وفدي "/>
    <s v=""/>
    <s v="M"/>
    <s v=""/>
  </r>
  <r>
    <s v="42788روماني فتحي صبحيeng_romany_2005@yahoo.comشــكــوى"/>
    <d v="2017-02-22T00:00:00"/>
    <d v="1899-12-30T09:58:08"/>
    <s v="روماني فتحي صبحي"/>
    <s v="Saudi Arabia (‫المملكة العربية السعودية‬‎)"/>
    <s v="eng_romany_2005@yahoo.com"/>
    <s v="103052"/>
    <s v="00966548794246"/>
    <s v="شــكــوى"/>
    <m/>
    <n v="2"/>
    <n v="22"/>
    <n v="9"/>
    <n v="4"/>
    <s v="RR054469619SA"/>
    <s v=""/>
    <s v=""/>
    <s v=""/>
    <s v=""/>
    <s v=""/>
    <s v=""/>
    <s v=""/>
    <x v="1"/>
    <x v="4"/>
    <s v=""/>
    <s v=""/>
    <s v="روماني "/>
    <s v=""/>
    <s v="M"/>
    <s v=""/>
  </r>
  <r>
    <s v="42788ايمن مححمد عبد العال طوبارaymantobar@hotmail.comاستفسار عن مسار الطرد"/>
    <d v="2017-02-22T00:00:00"/>
    <d v="1899-12-30T10:06:37"/>
    <s v="ايمن مححمد عبد العال طوبار"/>
    <s v="Egypt (‫مصر‬‎)"/>
    <s v="aymantobar@hotmail.com"/>
    <s v="27111098800032"/>
    <s v="201069009240"/>
    <s v="استفسار عن مسار الطرد"/>
    <m/>
    <n v="2"/>
    <n v="22"/>
    <n v="10"/>
    <n v="4"/>
    <s v="RB151772298SG"/>
    <s v=""/>
    <s v=""/>
    <s v=""/>
    <s v=""/>
    <s v=""/>
    <s v=""/>
    <s v=""/>
    <x v="7"/>
    <x v="5"/>
    <s v="711109"/>
    <d v="1971-11-09T00:00:00"/>
    <s v="ايمن "/>
    <n v="45"/>
    <s v="M"/>
    <s v="خارج الجمهورية"/>
  </r>
  <r>
    <s v="42788روماني فتحي صبحيeng_romany_2005@yahoo.comاستفسار عن مسار الطرد"/>
    <d v="2017-02-22T00:00:00"/>
    <d v="1899-12-30T10:00:25"/>
    <s v="روماني فتحي صبحي"/>
    <s v="Saudi Arabia (‫المملكة العربية السعودية‬‎)"/>
    <s v="eng_romany_2005@yahoo.com"/>
    <s v="103052"/>
    <s v="00966548794246"/>
    <s v="استفسار عن مسار الطرد"/>
    <m/>
    <n v="2"/>
    <n v="22"/>
    <n v="10"/>
    <n v="4"/>
    <s v="RR054469619SA"/>
    <s v=""/>
    <s v=""/>
    <s v=""/>
    <s v=""/>
    <s v=""/>
    <s v=""/>
    <s v=""/>
    <x v="1"/>
    <x v="4"/>
    <s v=""/>
    <s v=""/>
    <s v="روماني "/>
    <s v=""/>
    <s v="M"/>
    <s v=""/>
  </r>
  <r>
    <s v="42788هانى ملاك كرناليوسhany.felopes@wadidegla.comاستفسار عن مسار الطرد"/>
    <d v="2017-02-22T00:00:00"/>
    <d v="1899-12-30T10:21:14"/>
    <s v="هانى ملاك كرناليوس"/>
    <s v="Egypt (‫مصر‬‎)"/>
    <s v="hany.felopes@wadidegla.com"/>
    <s v="28001192402494"/>
    <s v="201206498888"/>
    <s v="استفسار عن مسار الطرد"/>
    <m/>
    <n v="2"/>
    <n v="22"/>
    <n v="10"/>
    <n v="4"/>
    <s v=""/>
    <s v=""/>
    <s v=""/>
    <s v=""/>
    <s v=""/>
    <s v=""/>
    <s v=""/>
    <s v=""/>
    <x v="0"/>
    <x v="0"/>
    <s v="800119"/>
    <d v="1980-01-19T00:00:00"/>
    <s v="هانى "/>
    <n v="37"/>
    <s v="M"/>
    <s v="المنيا"/>
  </r>
  <r>
    <s v="42788رانيا محسن حسينrona454@yahoo.comاستفســار عن خدمــة"/>
    <d v="2017-02-22T00:00:00"/>
    <d v="1899-12-30T10:52:08"/>
    <s v="رانيا محسن حسين"/>
    <s v="Egypt (‫مصر‬‎)"/>
    <s v="rona454@yahoo.com"/>
    <s v="28203020100901"/>
    <s v="201113453641"/>
    <s v="استفســار عن خدمــة"/>
    <m/>
    <n v="2"/>
    <n v="22"/>
    <n v="10"/>
    <n v="4"/>
    <s v=""/>
    <s v=""/>
    <s v=""/>
    <s v=""/>
    <s v=""/>
    <s v=""/>
    <s v=""/>
    <s v=""/>
    <x v="0"/>
    <x v="0"/>
    <s v="820302"/>
    <d v="1982-03-02T00:00:00"/>
    <s v="رانيا "/>
    <n v="34"/>
    <s v="F"/>
    <s v="القاهرة"/>
  </r>
  <r>
    <s v="42789محمدأدهم عبده اسماعيلspeed.adham@yahoo.comشــكــوى"/>
    <d v="2017-02-23T00:00:00"/>
    <d v="1899-12-30T15:19:54"/>
    <s v="محمدأدهم عبده اسماعيل"/>
    <s v="Egypt (‫مصر‬‎)"/>
    <s v="speed.adham@yahoo.com"/>
    <s v="28904010205095"/>
    <s v="00201272746311"/>
    <s v="شــكــوى"/>
    <m/>
    <n v="2"/>
    <n v="23"/>
    <n v="15"/>
    <n v="5"/>
    <s v="Cp010238758lb"/>
    <s v=""/>
    <s v=""/>
    <s v=""/>
    <s v=""/>
    <s v=""/>
    <s v=""/>
    <s v=""/>
    <x v="27"/>
    <x v="42"/>
    <s v="890401"/>
    <d v="1989-04-01T00:00:00"/>
    <s v="محمدأدهم "/>
    <n v="27"/>
    <s v="M"/>
    <s v="الإسكندرية"/>
  </r>
  <r>
    <s v="42789محمدادهم عبدهspeed.adham@yahoo.comشــكــوى"/>
    <d v="2017-02-23T00:00:00"/>
    <d v="1899-12-30T15:12:18"/>
    <s v="محمدادهم عبده"/>
    <s v="Egypt (‫مصر‬‎)"/>
    <s v="speed.adham@yahoo.com"/>
    <s v="28904010205095"/>
    <s v="00201272746311"/>
    <s v="شــكــوى"/>
    <m/>
    <n v="2"/>
    <n v="23"/>
    <n v="15"/>
    <n v="5"/>
    <s v="Cp010238758lb"/>
    <s v=""/>
    <s v=""/>
    <s v=""/>
    <s v=""/>
    <s v=""/>
    <s v=""/>
    <s v=""/>
    <x v="27"/>
    <x v="42"/>
    <s v="890401"/>
    <d v="1989-04-01T00:00:00"/>
    <s v="محمدادهم "/>
    <n v="27"/>
    <s v="M"/>
    <s v="الإسكندرية"/>
  </r>
  <r>
    <s v="42789Amany mareyamanymarey1@gmail.comاستفسار عن مسار الطرد"/>
    <d v="2017-02-23T00:00:00"/>
    <d v="1899-12-30T15:01:57"/>
    <s v="Amany marey"/>
    <s v="Egypt (‫مصر‬‎)"/>
    <s v="amanymarey1@gmail.com"/>
    <s v="29209301600807"/>
    <s v="201097665619"/>
    <s v="استفسار عن مسار الطرد"/>
    <m/>
    <n v="2"/>
    <n v="23"/>
    <n v="15"/>
    <n v="5"/>
    <s v="EM001116053EG"/>
    <s v=""/>
    <s v=""/>
    <s v=""/>
    <s v=""/>
    <s v=""/>
    <s v=""/>
    <s v=""/>
    <x v="23"/>
    <x v="1"/>
    <s v="920930"/>
    <d v="1992-09-30T00:00:00"/>
    <s v="Amany "/>
    <n v="24"/>
    <s v="F"/>
    <s v="الغربية"/>
  </r>
  <r>
    <s v="42789RedaMahmoud-reda@outlook.comاستفسار عن مسار الطرد"/>
    <d v="2017-02-23T00:00:00"/>
    <d v="1899-12-30T14:31:32"/>
    <s v="Reda"/>
    <s v="Egypt (‫مصر‬‎)"/>
    <s v="Mahmoud-reda@outlook.com"/>
    <s v="28903071401117"/>
    <s v="201001858230"/>
    <s v="استفسار عن مسار الطرد"/>
    <m/>
    <n v="2"/>
    <n v="23"/>
    <n v="14"/>
    <n v="5"/>
    <s v="EM606875834KR"/>
    <s v=""/>
    <s v=""/>
    <s v=""/>
    <s v=""/>
    <s v=""/>
    <s v=""/>
    <s v=""/>
    <x v="23"/>
    <x v="49"/>
    <s v="890307"/>
    <d v="1989-03-07T00:00:00"/>
    <s v="Reda"/>
    <n v="27"/>
    <s v="M"/>
    <s v="القليوبية"/>
  </r>
  <r>
    <s v="42789samir saad abdelkader salamasamirsalamapro@yahoo.comاستفسار عن مسار الطرد"/>
    <d v="2017-02-23T00:00:00"/>
    <d v="1899-12-30T14:21:59"/>
    <s v="samir saad abdelkader salama"/>
    <s v="Egypt (‫مصر‬‎)"/>
    <s v="samirsalamapro@yahoo.com"/>
    <s v="28908011611734"/>
    <s v="01023392529"/>
    <s v="استفسار عن مسار الطرد"/>
    <m/>
    <n v="2"/>
    <n v="23"/>
    <n v="14"/>
    <n v="5"/>
    <s v=""/>
    <s v=""/>
    <s v=""/>
    <s v=""/>
    <s v=""/>
    <s v=""/>
    <s v=""/>
    <s v=""/>
    <x v="0"/>
    <x v="0"/>
    <s v="890801"/>
    <d v="1989-08-01T00:00:00"/>
    <s v="samir "/>
    <n v="27"/>
    <s v="M"/>
    <s v="الغربية"/>
  </r>
  <r>
    <s v="42789محمدkinglvlansy@gmail.comاستفسار عن مسار الطرد"/>
    <d v="2017-02-23T00:00:00"/>
    <d v="1899-12-30T14:12:39"/>
    <s v="محمد"/>
    <s v="Egypt (‫مصر‬‎)"/>
    <s v="kinglvlansy@gmail.com"/>
    <s v="29212101401258"/>
    <s v="201016264393"/>
    <s v="استفسار عن مسار الطرد"/>
    <m/>
    <n v="2"/>
    <n v="23"/>
    <n v="14"/>
    <n v="5"/>
    <s v="RX561514864DE"/>
    <s v=""/>
    <s v=""/>
    <s v=""/>
    <s v=""/>
    <s v=""/>
    <s v=""/>
    <s v=""/>
    <x v="5"/>
    <x v="2"/>
    <s v="921210"/>
    <d v="1992-12-10T00:00:00"/>
    <s v="محمد"/>
    <n v="24"/>
    <s v="M"/>
    <s v="القليوبية"/>
  </r>
  <r>
    <s v="42789هانى ابو الفتوح احمد رضوانhaniradwan@hotmail.comشــكــوى"/>
    <d v="2017-02-23T00:00:00"/>
    <d v="1899-12-30T13:38:40"/>
    <s v="هانى ابو الفتوح احمد رضوان"/>
    <s v="Egypt (‫مصر‬‎)"/>
    <s v="haniradwan@hotmail.com"/>
    <s v="25105232100657"/>
    <s v="201222180025"/>
    <s v="شــكــوى"/>
    <m/>
    <n v="2"/>
    <n v="23"/>
    <n v="13"/>
    <n v="5"/>
    <s v="CV044690975US"/>
    <s v=""/>
    <s v=""/>
    <s v=""/>
    <s v=""/>
    <s v=""/>
    <s v=""/>
    <s v=""/>
    <x v="40"/>
    <x v="3"/>
    <s v="510523"/>
    <d v="1951-05-23T00:00:00"/>
    <s v="هانى "/>
    <n v="65"/>
    <s v="M"/>
    <s v="الجيزة"/>
  </r>
  <r>
    <s v="42789عمرو محمد بغدادىAmr.m.boghdady@gmail.comاستفسار عن مسار الطرد"/>
    <d v="2017-02-23T00:00:00"/>
    <d v="1899-12-30T13:34:57"/>
    <s v="عمرو محمد بغدادى"/>
    <s v="Egypt (‫مصر‬‎)"/>
    <s v="Amr.m.boghdady@gmail.com"/>
    <s v="28303110202251"/>
    <s v="2001061649942"/>
    <s v="استفسار عن مسار الطرد"/>
    <m/>
    <n v="2"/>
    <n v="23"/>
    <n v="13"/>
    <n v="5"/>
    <s v=""/>
    <s v=""/>
    <s v=""/>
    <s v=""/>
    <s v=""/>
    <s v=""/>
    <s v=""/>
    <s v=""/>
    <x v="0"/>
    <x v="0"/>
    <s v="830311"/>
    <d v="1983-03-11T00:00:00"/>
    <s v="عمرو "/>
    <n v="33"/>
    <s v="M"/>
    <s v="الإسكندرية"/>
  </r>
  <r>
    <s v="42789احمد عطيه الطنطاوى العزبahamedatia54@yahoo.comشــكــوى"/>
    <d v="2017-02-23T00:00:00"/>
    <d v="1899-12-30T13:11:35"/>
    <s v="احمد عطيه الطنطاوى العزب"/>
    <s v="Egypt (‫مصر‬‎)"/>
    <s v="ahamedatia54@yahoo.com"/>
    <s v="29810011208879"/>
    <s v="02-01020621482"/>
    <s v="شــكــوى"/>
    <m/>
    <n v="2"/>
    <n v="23"/>
    <n v="13"/>
    <n v="5"/>
    <s v="RX561523469DE"/>
    <s v=""/>
    <s v=""/>
    <s v=""/>
    <s v=""/>
    <s v=""/>
    <s v=""/>
    <s v=""/>
    <x v="5"/>
    <x v="2"/>
    <s v="981001"/>
    <d v="1998-10-01T00:00:00"/>
    <s v="احمد "/>
    <n v="18"/>
    <s v="M"/>
    <s v="الدقهلية"/>
  </r>
  <r>
    <s v="42789محمد المهدىmohamed.planning@yahoo.comشــكــوى"/>
    <d v="2017-02-23T00:00:00"/>
    <d v="1899-12-30T12:56:02"/>
    <s v="محمد المهدى"/>
    <s v="Egypt (‫مصر‬‎)"/>
    <s v="mohamed.planning@yahoo.com"/>
    <s v="28208161602154"/>
    <s v="201284445151"/>
    <s v="شــكــوى"/>
    <m/>
    <n v="2"/>
    <n v="23"/>
    <n v="12"/>
    <n v="5"/>
    <s v="RR330296069EG"/>
    <s v=""/>
    <s v=""/>
    <s v=""/>
    <s v=""/>
    <s v=""/>
    <s v=""/>
    <s v=""/>
    <x v="1"/>
    <x v="1"/>
    <s v="820816"/>
    <d v="1982-08-16T00:00:00"/>
    <s v="محمد "/>
    <n v="34"/>
    <s v="M"/>
    <s v="الغربية"/>
  </r>
  <r>
    <s v="42789Hossam Mohamed Ibraheem Hamedhamedhossam076@gmail.comاستفســار عن خدمــة"/>
    <d v="2017-02-23T00:00:00"/>
    <d v="1899-12-30T12:54:44"/>
    <s v="Hossam Mohamed Ibraheem Hamed"/>
    <s v="Egypt (‫مصر‬‎)"/>
    <s v="hamedhossam076@gmail.com"/>
    <s v="27110241300392"/>
    <s v="00201227305188"/>
    <s v="استفســار عن خدمــة"/>
    <m/>
    <n v="2"/>
    <n v="23"/>
    <n v="12"/>
    <n v="5"/>
    <s v="EM001019887EG"/>
    <s v=""/>
    <s v=""/>
    <s v=""/>
    <s v=""/>
    <s v=""/>
    <s v=""/>
    <s v=""/>
    <x v="23"/>
    <x v="1"/>
    <s v="711024"/>
    <d v="1971-10-24T00:00:00"/>
    <s v="Hossam "/>
    <n v="45"/>
    <s v="M"/>
    <s v="الشرقية"/>
  </r>
  <r>
    <s v="42789almostafa mohamed sayedalmostafamohamed52@hotmail.comاستفسار عن مسار الطرد"/>
    <d v="2017-02-23T00:00:00"/>
    <d v="1899-12-30T12:50:54"/>
    <s v="almostafa mohamed sayed"/>
    <s v="Egypt (‫مصر‬‎)"/>
    <s v="almostafamohamed52@hotmail.com"/>
    <s v=": a16391999"/>
    <s v="201060093700"/>
    <s v="استفسار عن مسار الطرد"/>
    <m/>
    <n v="2"/>
    <n v="23"/>
    <n v="12"/>
    <n v="5"/>
    <s v="rf102613247es"/>
    <s v=""/>
    <s v=""/>
    <s v=""/>
    <s v=""/>
    <s v=""/>
    <s v=""/>
    <s v=""/>
    <x v="8"/>
    <x v="13"/>
    <s v=""/>
    <s v=""/>
    <s v="almostafa "/>
    <s v=""/>
    <s v="M"/>
    <s v=""/>
  </r>
  <r>
    <s v="42789محمد المهدىmmel777@yahoo.comشــكــوى"/>
    <d v="2017-02-23T00:00:00"/>
    <d v="1899-12-30T12:48:30"/>
    <s v="محمد المهدى"/>
    <s v="Egypt (‫مصر‬‎)"/>
    <s v="mmel777@yahoo.com"/>
    <s v="28208161602154"/>
    <s v="201284445151"/>
    <s v="شــكــوى"/>
    <m/>
    <n v="2"/>
    <n v="23"/>
    <n v="12"/>
    <n v="5"/>
    <s v="RR330296069EG"/>
    <s v=""/>
    <s v=""/>
    <s v=""/>
    <s v=""/>
    <s v=""/>
    <s v=""/>
    <s v=""/>
    <x v="1"/>
    <x v="1"/>
    <s v="820816"/>
    <d v="1982-08-16T00:00:00"/>
    <s v="محمد "/>
    <n v="34"/>
    <s v="M"/>
    <s v="الغربية"/>
  </r>
  <r>
    <s v="42789احمد صبري عبدالفتاح عمارةcharityhamd@gmail.comاستفسار عن مسار الطرد"/>
    <d v="2017-02-23T00:00:00"/>
    <d v="1899-12-30T12:40:45"/>
    <s v="احمد صبري عبدالفتاح عمارة"/>
    <s v="Egypt (‫مصر‬‎)"/>
    <s v="charityhamd@gmail.com"/>
    <s v="29011111803278"/>
    <s v="01200053012"/>
    <s v="استفسار عن مسار الطرد"/>
    <m/>
    <n v="2"/>
    <n v="23"/>
    <n v="12"/>
    <n v="5"/>
    <s v=""/>
    <s v=""/>
    <s v=""/>
    <s v=""/>
    <s v=""/>
    <s v=""/>
    <s v=""/>
    <s v=""/>
    <x v="0"/>
    <x v="0"/>
    <s v="901111"/>
    <d v="1990-11-11T00:00:00"/>
    <s v="احمد "/>
    <n v="26"/>
    <s v="M"/>
    <s v="البحيرة"/>
  </r>
  <r>
    <s v="42789عبدالرحمن محمود حامدAbdo_6022@yahoo.comاستفسار عن مسار الطرد"/>
    <d v="2017-02-23T00:00:00"/>
    <d v="1899-12-30T12:38:21"/>
    <s v="عبدالرحمن محمود حامد"/>
    <s v="Egypt (‫مصر‬‎)"/>
    <s v="Abdo_6022@yahoo.com"/>
    <s v="29010082200911"/>
    <s v="01205502324"/>
    <s v="استفسار عن مسار الطرد"/>
    <m/>
    <n v="2"/>
    <n v="23"/>
    <n v="12"/>
    <n v="5"/>
    <s v="EE700680086EG"/>
    <s v=""/>
    <s v=""/>
    <s v=""/>
    <s v=""/>
    <s v=""/>
    <s v=""/>
    <s v=""/>
    <x v="4"/>
    <x v="1"/>
    <s v="901008"/>
    <d v="1990-10-08T00:00:00"/>
    <s v="عبدالرحمن "/>
    <n v="26"/>
    <s v="M"/>
    <s v="بني سويف"/>
  </r>
  <r>
    <s v="42789محمدمصطفي قرنيMohamed.aqua100@yahoo.comشــكــوى"/>
    <d v="2017-02-23T00:00:00"/>
    <d v="1899-12-30T12:26:23"/>
    <s v="محمدمصطفي قرني"/>
    <s v="Egypt (‫مصر‬‎)"/>
    <s v="Mohamed.aqua100@yahoo.com"/>
    <s v="28005222200072"/>
    <s v="201125754902"/>
    <s v="شــكــوى"/>
    <m/>
    <n v="2"/>
    <n v="23"/>
    <n v="12"/>
    <n v="5"/>
    <s v=""/>
    <s v=""/>
    <s v=""/>
    <s v=""/>
    <s v=""/>
    <s v=""/>
    <s v=""/>
    <s v=""/>
    <x v="0"/>
    <x v="0"/>
    <s v="800522"/>
    <d v="1980-05-22T00:00:00"/>
    <s v="محمدمصطفي "/>
    <n v="36"/>
    <s v="M"/>
    <s v="بني سويف"/>
  </r>
  <r>
    <s v="42789محمود سعد محمدMahmoudmnbvc@yahoo.comاستفســار عن خدمــة"/>
    <d v="2017-02-23T00:00:00"/>
    <d v="1899-12-30T12:01:02"/>
    <s v="محمود سعد محمد"/>
    <s v="Egypt (‫مصر‬‎)"/>
    <s v="Mahmoudmnbvc@yahoo.com"/>
    <s v="29201012634514"/>
    <s v="0201010724040"/>
    <s v="استفســار عن خدمــة"/>
    <m/>
    <n v="2"/>
    <n v="23"/>
    <n v="12"/>
    <n v="5"/>
    <s v=""/>
    <s v=""/>
    <s v=""/>
    <s v=""/>
    <s v=""/>
    <s v=""/>
    <s v=""/>
    <s v=""/>
    <x v="0"/>
    <x v="0"/>
    <s v="920101"/>
    <d v="1992-01-01T00:00:00"/>
    <s v="محمود "/>
    <n v="25"/>
    <s v="M"/>
    <s v="سوهاج"/>
  </r>
  <r>
    <s v="42789 أحمد فؤاد ابوالوفاTmeemy13@yahoo.comأخـــــرى"/>
    <d v="2017-02-23T00:00:00"/>
    <d v="1899-12-30T11:58:00"/>
    <s v=" أحمد فؤاد ابوالوفا"/>
    <s v="Egypt (‫مصر‬‎)"/>
    <s v="Tmeemy13@yahoo.com"/>
    <s v=": A04113589"/>
    <s v="00201023713353"/>
    <s v="أخـــــرى"/>
    <m/>
    <n v="2"/>
    <n v="23"/>
    <n v="11"/>
    <n v="5"/>
    <s v=""/>
    <s v=""/>
    <s v=""/>
    <s v=""/>
    <s v=""/>
    <s v=""/>
    <s v=""/>
    <s v=""/>
    <x v="0"/>
    <x v="0"/>
    <s v=""/>
    <s v=""/>
    <s v=" "/>
    <s v=""/>
    <s v="X"/>
    <s v=""/>
  </r>
  <r>
    <s v="42789معاذ محمد محمد غالبm.m.g.al_shrabi@hotmail.comشــكــوى"/>
    <d v="2017-02-23T00:00:00"/>
    <d v="1899-12-30T11:55:47"/>
    <s v="معاذ محمد محمد غالب"/>
    <s v="Saudi Arabia (‫المملكة العربية السعودية‬‎)"/>
    <s v="m.m.g.al_shrabi@hotmail.com"/>
    <s v=": 2032035087"/>
    <s v="00966562121107"/>
    <s v="شــكــوى"/>
    <m/>
    <n v="2"/>
    <n v="23"/>
    <n v="11"/>
    <n v="5"/>
    <s v="EE700806904EG"/>
    <s v=""/>
    <s v=""/>
    <s v=""/>
    <s v=""/>
    <s v=""/>
    <s v=""/>
    <s v=""/>
    <x v="4"/>
    <x v="1"/>
    <s v=""/>
    <s v=""/>
    <s v="معاذ "/>
    <s v=""/>
    <s v="M"/>
    <s v=""/>
  </r>
  <r>
    <s v="42789فهد سعد الحارثيfahad9339@hotmail.comاستفسار عن مسار الطرد"/>
    <d v="2017-02-23T00:00:00"/>
    <d v="1899-12-30T11:54:42"/>
    <s v="فهد سعد الحارثي"/>
    <s v="Egypt (‫مصر‬‎)"/>
    <s v="fahad9339@hotmail.com"/>
    <s v=": j9100045"/>
    <s v="00966503719339"/>
    <s v="استفسار عن مسار الطرد"/>
    <m/>
    <n v="2"/>
    <n v="23"/>
    <n v="11"/>
    <n v="5"/>
    <s v="RR510190767EG"/>
    <s v=""/>
    <s v=""/>
    <s v=""/>
    <s v=""/>
    <s v=""/>
    <s v=""/>
    <s v=""/>
    <x v="1"/>
    <x v="1"/>
    <s v=""/>
    <s v=""/>
    <s v="فهد "/>
    <s v=""/>
    <s v="M"/>
    <s v=""/>
  </r>
  <r>
    <s v="42789حسام محمد الشحات إبراهيمhossam.mohamed4779@gmail.comاستفســار عن خدمــة"/>
    <d v="2017-02-23T00:00:00"/>
    <d v="1899-12-30T11:17:59"/>
    <s v="حسام محمد الشحات إبراهيم"/>
    <s v="Egypt (‫مصر‬‎)"/>
    <s v="hossam.mohamed4779@gmail.com"/>
    <s v="27907041700634"/>
    <s v="201092014680"/>
    <s v="استفســار عن خدمــة"/>
    <m/>
    <n v="2"/>
    <n v="23"/>
    <n v="11"/>
    <n v="5"/>
    <s v=""/>
    <s v=""/>
    <s v=""/>
    <s v=""/>
    <s v=""/>
    <s v=""/>
    <s v=""/>
    <s v=""/>
    <x v="0"/>
    <x v="0"/>
    <s v="790704"/>
    <d v="1979-07-04T00:00:00"/>
    <s v="حسام "/>
    <n v="37"/>
    <s v="M"/>
    <s v="المنوفية"/>
  </r>
  <r>
    <s v="42789محمد احمد عبد الحليمmohamedabdelhalim@aol.comاستفسار عن مسار الطرد"/>
    <d v="2017-02-23T00:00:00"/>
    <d v="1899-12-30T11:10:05"/>
    <s v="محمد احمد عبد الحليم"/>
    <s v="Egypt (‫مصر‬‎)"/>
    <s v="mohamedabdelhalim@aol.com"/>
    <s v="28908151703515"/>
    <s v="01062083339"/>
    <s v="استفسار عن مسار الطرد"/>
    <m/>
    <n v="2"/>
    <n v="23"/>
    <n v="11"/>
    <n v="5"/>
    <s v=""/>
    <s v=""/>
    <s v=""/>
    <s v=""/>
    <s v=""/>
    <s v=""/>
    <s v=""/>
    <s v=""/>
    <x v="0"/>
    <x v="0"/>
    <s v="890815"/>
    <d v="1989-08-15T00:00:00"/>
    <s v="محمد "/>
    <n v="27"/>
    <s v="M"/>
    <s v="المنوفية"/>
  </r>
  <r>
    <s v="42789السيد شحته اسماعيل حسنallssayed@yahoo.comاستفسار عن مسار الطرد"/>
    <d v="2017-02-23T00:00:00"/>
    <d v="1899-12-30T10:59:17"/>
    <s v="السيد شحته اسماعيل حسن"/>
    <s v="Egypt (‫مصر‬‎)"/>
    <s v="allssayed@yahoo.com"/>
    <s v=": A02929907"/>
    <s v="00966547189113"/>
    <s v="استفسار عن مسار الطرد"/>
    <m/>
    <n v="2"/>
    <n v="23"/>
    <n v="10"/>
    <n v="5"/>
    <s v="RR050648036SA"/>
    <s v=""/>
    <s v=""/>
    <s v=""/>
    <s v=""/>
    <s v=""/>
    <s v=""/>
    <s v=""/>
    <x v="1"/>
    <x v="4"/>
    <s v=""/>
    <s v=""/>
    <s v="السيد "/>
    <s v=""/>
    <s v="M"/>
    <s v=""/>
  </r>
  <r>
    <s v="42789حسين محمود السيدmm_nwar@yahoo.comاستفسار عن مسار الطرد"/>
    <d v="2017-02-23T00:00:00"/>
    <d v="1899-12-30T10:53:35"/>
    <s v="حسين محمود السيد"/>
    <s v="Egypt (‫مصر‬‎)"/>
    <s v="mm_nwar@yahoo.com"/>
    <s v="26405162101216"/>
    <s v="00966555518426"/>
    <s v="استفسار عن مسار الطرد"/>
    <m/>
    <n v="2"/>
    <n v="23"/>
    <n v="10"/>
    <n v="5"/>
    <s v="EE700646535EG"/>
    <s v=""/>
    <s v=""/>
    <s v=""/>
    <s v=""/>
    <s v=""/>
    <s v=""/>
    <s v=""/>
    <x v="4"/>
    <x v="1"/>
    <s v="640516"/>
    <d v="1964-05-16T00:00:00"/>
    <s v="حسين "/>
    <n v="52"/>
    <s v="M"/>
    <s v="الجيزة"/>
  </r>
  <r>
    <s v="42789ابرام ساميbramsamy@yahoo.comاستفسار عن مسار الطرد"/>
    <d v="2017-02-23T00:00:00"/>
    <d v="1899-12-30T10:50:59"/>
    <s v="ابرام سامي"/>
    <s v="Egypt (‫مصر‬‎)"/>
    <s v="bramsamy@yahoo.com"/>
    <s v="مصر - الاقصر - الأقصر"/>
    <s v="01285879976"/>
    <s v="استفسار عن مسار الطرد"/>
    <m/>
    <n v="2"/>
    <n v="23"/>
    <n v="10"/>
    <n v="5"/>
    <s v="CP700063628EG"/>
    <s v=""/>
    <s v=""/>
    <s v=""/>
    <s v=""/>
    <s v=""/>
    <s v=""/>
    <s v=""/>
    <x v="27"/>
    <x v="1"/>
    <s v=""/>
    <s v=""/>
    <s v="ابرام "/>
    <s v=""/>
    <s v="M"/>
    <s v=""/>
  </r>
  <r>
    <s v="42789خالد ليلهkleila@moic.gov.bhاستفســار عن خدمــة"/>
    <d v="2017-02-23T00:00:00"/>
    <d v="1899-12-30T10:38:55"/>
    <s v="خالد ليله"/>
    <s v="Bahrain (‫البحرين‬‎)"/>
    <s v="kleila@moic.gov.bh"/>
    <s v="28010011208437"/>
    <s v="97335012312"/>
    <s v="استفســار عن خدمــة"/>
    <m/>
    <n v="2"/>
    <n v="23"/>
    <n v="10"/>
    <n v="5"/>
    <s v=""/>
    <s v=""/>
    <s v=""/>
    <s v=""/>
    <s v=""/>
    <s v=""/>
    <s v=""/>
    <s v=""/>
    <x v="0"/>
    <x v="0"/>
    <s v="801001"/>
    <d v="1980-10-01T00:00:00"/>
    <s v="خالد "/>
    <n v="36"/>
    <s v="M"/>
    <s v="الدقهلية"/>
  </r>
  <r>
    <s v="42789أحمد مهدي عبد الغنيahmedsanosy360@gmail.comاستفســار عن خدمــة"/>
    <d v="2017-02-23T00:00:00"/>
    <d v="1899-12-30T10:32:40"/>
    <s v="أحمد مهدي عبد الغني"/>
    <s v="Egypt (‫مصر‬‎)"/>
    <s v="ahmedsanosy360@gmail.com"/>
    <s v="0100492"/>
    <s v="201001929527"/>
    <s v="استفســار عن خدمــة"/>
    <m/>
    <n v="2"/>
    <n v="23"/>
    <n v="10"/>
    <n v="5"/>
    <s v=""/>
    <s v=""/>
    <s v=""/>
    <s v=""/>
    <s v=""/>
    <s v=""/>
    <s v=""/>
    <s v=""/>
    <x v="0"/>
    <x v="0"/>
    <s v=""/>
    <s v=""/>
    <s v="أحمد "/>
    <s v=""/>
    <s v="M"/>
    <s v=""/>
  </r>
  <r>
    <s v="42789حسين محمود السيدmm_nwar@yahoo.comشــكــوى"/>
    <d v="2017-02-23T00:00:00"/>
    <d v="1899-12-30T10:30:49"/>
    <s v="حسين محمود السيد"/>
    <s v="Egypt (‫مصر‬‎)"/>
    <s v="mm_nwar@yahoo.com"/>
    <s v="26405162101216"/>
    <s v="00966555518426"/>
    <s v="شــكــوى"/>
    <m/>
    <n v="2"/>
    <n v="23"/>
    <n v="10"/>
    <n v="5"/>
    <s v="EE700646535EG"/>
    <s v=""/>
    <s v=""/>
    <s v=""/>
    <s v=""/>
    <s v=""/>
    <s v=""/>
    <s v=""/>
    <x v="4"/>
    <x v="1"/>
    <s v="640516"/>
    <d v="1964-05-16T00:00:00"/>
    <s v="حسين "/>
    <n v="52"/>
    <s v="M"/>
    <s v="الجيزة"/>
  </r>
  <r>
    <s v="42789عمرو توفيقamro.aly@gmail.comشــكــوى"/>
    <d v="2017-02-23T00:00:00"/>
    <d v="1899-12-30T09:50:34"/>
    <s v="عمرو توفيق"/>
    <s v="Egypt (‫مصر‬‎)"/>
    <s v="amro.aly@gmail.com"/>
    <s v="214128800291"/>
    <s v="+201211126123"/>
    <s v="شــكــوى"/>
    <m/>
    <n v="2"/>
    <n v="23"/>
    <n v="9"/>
    <n v="5"/>
    <s v="EE010732637EG"/>
    <s v=""/>
    <s v=""/>
    <s v=""/>
    <s v=""/>
    <s v=""/>
    <s v=""/>
    <s v=""/>
    <x v="4"/>
    <x v="1"/>
    <s v=""/>
    <s v=""/>
    <s v="عمرو "/>
    <s v=""/>
    <s v="M"/>
    <s v=""/>
  </r>
  <r>
    <s v="42789arnaud vanderkelenvdkrenovation@hortmail.beاستفسار عن مسار الطرد"/>
    <d v="2017-02-23T00:00:00"/>
    <d v="1899-12-30T08:02:40"/>
    <s v="arnaud vanderkelen"/>
    <s v="Belgium"/>
    <s v="vdkrenovation@hortmail.be"/>
    <s v=": ej78325466+"/>
    <s v="0032483052240"/>
    <s v="استفسار عن مسار الطرد"/>
    <m/>
    <n v="2"/>
    <n v="23"/>
    <n v="8"/>
    <n v="5"/>
    <s v="rr702078537eg"/>
    <s v=""/>
    <s v=""/>
    <s v=""/>
    <s v=""/>
    <s v=""/>
    <s v=""/>
    <s v=""/>
    <x v="1"/>
    <x v="1"/>
    <s v=""/>
    <s v=""/>
    <s v="arnaud "/>
    <s v=""/>
    <s v="M"/>
    <s v=""/>
  </r>
  <r>
    <s v="42789سليم محمد محمد سليمselemalmasre95@gmail.comاستفسار عن مسار الطرد"/>
    <d v="2017-02-23T00:00:00"/>
    <d v="1899-12-30T02:47:38"/>
    <s v="سليم محمد محمد سليم"/>
    <s v="Egypt (‫مصر‬‎)"/>
    <s v="selemalmasre95@gmail.com"/>
    <s v="27310130105336"/>
    <s v="00201016369149"/>
    <s v="استفسار عن مسار الطرد"/>
    <m/>
    <n v="2"/>
    <n v="23"/>
    <n v="2"/>
    <n v="5"/>
    <s v="EE011156922EG"/>
    <s v=""/>
    <s v=""/>
    <s v=""/>
    <s v=""/>
    <s v=""/>
    <s v=""/>
    <s v=""/>
    <x v="4"/>
    <x v="1"/>
    <s v="731013"/>
    <d v="1973-10-13T00:00:00"/>
    <s v="سليم "/>
    <n v="43"/>
    <s v="M"/>
    <s v="القاهرة"/>
  </r>
  <r>
    <s v="42789amrshehatta3mr.she7tta@gmail.comاستفسار عن مسار الطرد"/>
    <d v="2017-02-23T00:00:00"/>
    <d v="1899-12-30T02:31:22"/>
    <s v="amrshehatta"/>
    <s v="Egypt (‫مصر‬‎)"/>
    <s v="3mr.she7tta@gmail.com"/>
    <s v="28710011503333"/>
    <s v="201006768079"/>
    <s v="استفسار عن مسار الطرد"/>
    <m/>
    <n v="2"/>
    <n v="23"/>
    <n v="2"/>
    <n v="5"/>
    <s v="RR443925684EG"/>
    <s v=""/>
    <s v=""/>
    <s v=""/>
    <s v=""/>
    <s v=""/>
    <s v=""/>
    <s v=""/>
    <x v="1"/>
    <x v="1"/>
    <s v="871001"/>
    <d v="1987-10-01T00:00:00"/>
    <s v="amrshehatta"/>
    <n v="29"/>
    <s v="M"/>
    <s v="كفر الشيخ"/>
  </r>
  <r>
    <s v="42789عبد الرحمن احمد السيدShere31@yahoo.comاستفسار عن مسار الطرد"/>
    <d v="2017-02-23T00:00:00"/>
    <d v="1899-12-30T02:12:49"/>
    <s v="عبد الرحمن احمد السيد"/>
    <s v="Egypt (‫مصر‬‎)"/>
    <s v="Shere31@yahoo.com"/>
    <s v="٢٩٣١٢٠٩٢١٠٠٥٥٤"/>
    <s v="01156494844"/>
    <s v="استفسار عن مسار الطرد"/>
    <m/>
    <n v="2"/>
    <n v="23"/>
    <n v="2"/>
    <n v="5"/>
    <s v="RY562262265DE"/>
    <s v=""/>
    <s v=""/>
    <s v=""/>
    <s v=""/>
    <s v=""/>
    <s v=""/>
    <s v=""/>
    <x v="6"/>
    <x v="2"/>
    <s v="٩٣١٢٠٩"/>
    <d v="1993-12-09T00:00:00"/>
    <s v="عبد "/>
    <n v="23"/>
    <s v="M"/>
    <s v="الجيزة"/>
  </r>
  <r>
    <s v="42789احمد اضرف بخيتahmednemo27@gmail.comاستفسار عن مسار الطرد"/>
    <d v="2017-02-23T00:00:00"/>
    <d v="1899-12-30T01:53:39"/>
    <s v="احمد اضرف بخيت"/>
    <s v="Egypt (‫مصر‬‎)"/>
    <s v="ahmednemo27@gmail.com"/>
    <s v="29705250103053"/>
    <s v="201152371865"/>
    <s v="استفسار عن مسار الطرد"/>
    <m/>
    <n v="2"/>
    <n v="23"/>
    <n v="1"/>
    <n v="5"/>
    <s v="RX561605199DE"/>
    <s v=""/>
    <s v=""/>
    <s v=""/>
    <s v=""/>
    <s v=""/>
    <s v=""/>
    <s v=""/>
    <x v="5"/>
    <x v="2"/>
    <s v="970525"/>
    <d v="1997-05-25T00:00:00"/>
    <s v="احمد "/>
    <n v="19"/>
    <s v="M"/>
    <s v="القاهرة"/>
  </r>
  <r>
    <s v="42789هدير مجدى فهمىHadermagdee@gmail.comشــكــوى"/>
    <d v="2017-02-23T00:00:00"/>
    <d v="1899-12-30T00:00:32"/>
    <s v="هدير مجدى فهمى"/>
    <s v="Egypt (‫مصر‬‎)"/>
    <s v="Hadermagdee@gmail.com"/>
    <s v="29007152105243"/>
    <s v="01145066992"/>
    <s v="شــكــوى"/>
    <m/>
    <n v="2"/>
    <n v="23"/>
    <n v="0"/>
    <n v="5"/>
    <s v=""/>
    <s v=""/>
    <s v=""/>
    <s v=""/>
    <s v=""/>
    <s v=""/>
    <s v=""/>
    <s v=""/>
    <x v="0"/>
    <x v="0"/>
    <s v="900715"/>
    <d v="1990-07-15T00:00:00"/>
    <s v="هدير "/>
    <n v="26"/>
    <s v="F"/>
    <s v="الجيزة"/>
  </r>
  <r>
    <s v="42788هدير مجدى فهمىHadermagdee@gmail.comشــكــوى"/>
    <d v="2017-02-22T00:00:00"/>
    <d v="1899-12-30T23:58:41"/>
    <s v="هدير مجدى فهمى"/>
    <s v="Egypt (‫مصر‬‎)"/>
    <s v="Hadermagdee@gmail.com"/>
    <s v="29007152105243"/>
    <s v="201145066992"/>
    <s v="شــكــوى"/>
    <m/>
    <n v="2"/>
    <n v="22"/>
    <n v="23"/>
    <n v="4"/>
    <s v=""/>
    <s v=""/>
    <s v=""/>
    <s v=""/>
    <s v=""/>
    <s v=""/>
    <s v=""/>
    <s v=""/>
    <x v="0"/>
    <x v="0"/>
    <s v="900715"/>
    <d v="1990-07-15T00:00:00"/>
    <s v="هدير "/>
    <n v="26"/>
    <s v="F"/>
    <s v="الجيزة"/>
  </r>
  <r>
    <s v="42788مصطفى احمد خضرى محمودstafyx@yahoo.comاستفســار عن خدمــة"/>
    <d v="2017-02-22T00:00:00"/>
    <d v="1899-12-30T23:56:46"/>
    <s v="مصطفى احمد خضرى محمود"/>
    <s v="Egypt (‫مصر‬‎)"/>
    <s v="stafyx@yahoo.com"/>
    <s v="28204042702056"/>
    <s v="01122836626"/>
    <s v="استفســار عن خدمــة"/>
    <m/>
    <n v="2"/>
    <n v="22"/>
    <n v="23"/>
    <n v="4"/>
    <s v=""/>
    <s v=""/>
    <s v=""/>
    <s v=""/>
    <s v=""/>
    <s v=""/>
    <s v=""/>
    <s v=""/>
    <x v="0"/>
    <x v="0"/>
    <s v="820404"/>
    <d v="1982-04-04T00:00:00"/>
    <s v="مصطفى "/>
    <n v="34"/>
    <s v="M"/>
    <s v="قنا"/>
  </r>
  <r>
    <s v="42788ايمن سامىay_sam333@yahoo.comاستفسار عن مسار الطرد"/>
    <d v="2017-02-22T00:00:00"/>
    <d v="1899-12-30T21:31:48"/>
    <s v="ايمن سامى"/>
    <s v="Egypt (‫مصر‬‎)"/>
    <s v="ay_sam333@yahoo.com"/>
    <s v="29605101900817"/>
    <s v="00201063256172"/>
    <s v="استفسار عن مسار الطرد"/>
    <m/>
    <n v="2"/>
    <n v="22"/>
    <n v="21"/>
    <n v="4"/>
    <s v="RR276597990EG"/>
    <s v=""/>
    <s v=""/>
    <s v=""/>
    <s v=""/>
    <s v=""/>
    <s v=""/>
    <s v=""/>
    <x v="1"/>
    <x v="1"/>
    <s v="960510"/>
    <d v="1996-05-10T00:00:00"/>
    <s v="ايمن "/>
    <n v="20"/>
    <s v="M"/>
    <s v="الإسماعيلية"/>
  </r>
  <r>
    <s v="42788حسن محمدentryegypt@gmail.comاستفســار عن خدمــة"/>
    <d v="2017-02-22T00:00:00"/>
    <d v="1899-12-30T21:22:12"/>
    <s v="حسن محمد"/>
    <s v="Egypt (‫مصر‬‎)"/>
    <s v="entryegypt@gmail.com"/>
    <s v="33340102912762"/>
    <s v="01062496912"/>
    <s v="استفســار عن خدمــة"/>
    <m/>
    <n v="2"/>
    <n v="22"/>
    <n v="21"/>
    <n v="4"/>
    <s v=""/>
    <s v=""/>
    <s v=""/>
    <s v=""/>
    <s v=""/>
    <s v=""/>
    <s v=""/>
    <s v=""/>
    <x v="0"/>
    <x v="0"/>
    <s v="334010"/>
    <d v="1936-04-10T00:00:00"/>
    <s v="حسن "/>
    <n v="80"/>
    <s v="F"/>
    <s v="الأقصر"/>
  </r>
  <r>
    <s v="42788MohamedGalalAnwerabogalalmedo@gmail.comاستفسار عن مسار الطرد"/>
    <d v="2017-02-22T00:00:00"/>
    <d v="1899-12-30T21:03:45"/>
    <s v="MohamedGalalAnwer"/>
    <s v="Egypt (‫مصر‬‎)"/>
    <s v="abogalalmedo@gmail.com"/>
    <s v="29607011222979"/>
    <s v="201023031798"/>
    <s v="استفسار عن مسار الطرد"/>
    <m/>
    <n v="2"/>
    <n v="22"/>
    <n v="21"/>
    <n v="4"/>
    <s v=""/>
    <s v=""/>
    <s v=""/>
    <s v=""/>
    <s v=""/>
    <s v=""/>
    <s v=""/>
    <s v=""/>
    <x v="0"/>
    <x v="0"/>
    <s v="960701"/>
    <d v="1996-07-01T00:00:00"/>
    <s v="MohamedGalalAnwer"/>
    <n v="20"/>
    <s v="M"/>
    <s v="الدقهلية"/>
  </r>
  <r>
    <s v="42788محمد محمد عبدالفتاح عنبهm.abd@yahoo.comشــكــوى"/>
    <d v="2017-02-22T00:00:00"/>
    <d v="1899-12-30T20:44:14"/>
    <s v="محمد محمد عبدالفتاح عنبه"/>
    <s v="Egypt (‫مصر‬‎)"/>
    <s v="m.abd@yahoo.com"/>
    <s v="27510222500656"/>
    <s v="01110916441"/>
    <s v="شــكــوى"/>
    <m/>
    <n v="2"/>
    <n v="22"/>
    <n v="20"/>
    <n v="4"/>
    <s v=""/>
    <s v=""/>
    <s v=""/>
    <s v=""/>
    <s v=""/>
    <s v=""/>
    <s v=""/>
    <s v=""/>
    <x v="0"/>
    <x v="0"/>
    <s v="751022"/>
    <d v="1975-10-22T00:00:00"/>
    <s v="محمد "/>
    <n v="41"/>
    <s v="M"/>
    <s v="أسيوط"/>
  </r>
  <r>
    <s v="42788احمد محمد حسن محمدaelemary94@yahoo.comاستفسار عن مسار الطرد"/>
    <d v="2017-02-22T00:00:00"/>
    <d v="1899-12-30T19:12:27"/>
    <s v="احمد محمد حسن محمد"/>
    <s v="Egypt (‫مصر‬‎)"/>
    <s v="aelemary94@yahoo.com"/>
    <s v="1300595"/>
    <s v="002001146989076"/>
    <s v="استفسار عن مسار الطرد"/>
    <m/>
    <n v="2"/>
    <n v="22"/>
    <n v="19"/>
    <n v="4"/>
    <s v="cf111370968au"/>
    <s v=""/>
    <s v=""/>
    <s v=""/>
    <s v=""/>
    <s v=""/>
    <s v=""/>
    <s v=""/>
    <x v="37"/>
    <x v="31"/>
    <s v=""/>
    <s v=""/>
    <s v="احمد "/>
    <s v=""/>
    <s v="M"/>
    <s v=""/>
  </r>
  <r>
    <s v="42788احمد محمد حسن محمدemaryhenry@yahoo.comاستفسار عن مسار الطرد"/>
    <d v="2017-02-22T00:00:00"/>
    <d v="1899-12-30T19:00:27"/>
    <s v="احمد محمد حسن محمد"/>
    <s v="Egypt (‫مصر‬‎)"/>
    <s v="emaryhenry@yahoo.com"/>
    <s v="1300595"/>
    <s v="002001146989076"/>
    <s v="استفسار عن مسار الطرد"/>
    <m/>
    <n v="2"/>
    <n v="22"/>
    <n v="19"/>
    <n v="4"/>
    <s v="cf111370968au"/>
    <s v=""/>
    <s v=""/>
    <s v=""/>
    <s v=""/>
    <s v=""/>
    <s v=""/>
    <s v=""/>
    <x v="37"/>
    <x v="31"/>
    <s v=""/>
    <s v=""/>
    <s v="احمد "/>
    <s v=""/>
    <s v="M"/>
    <s v=""/>
  </r>
  <r>
    <s v="42788samir saad abdelkader salamasamirsalamapro@yahoo.comاستفسار عن مسار الطرد"/>
    <d v="2017-02-22T00:00:00"/>
    <d v="1899-12-30T18:48:52"/>
    <s v="samir saad abdelkader salama"/>
    <s v="Egypt (‫مصر‬‎)"/>
    <s v="samirsalamapro@yahoo.com"/>
    <s v="28908011611734"/>
    <s v="00201023392529"/>
    <s v="استفسار عن مسار الطرد"/>
    <m/>
    <n v="2"/>
    <n v="22"/>
    <n v="18"/>
    <n v="4"/>
    <s v="EE700797717EG"/>
    <s v=""/>
    <s v=""/>
    <s v=""/>
    <s v=""/>
    <s v=""/>
    <s v=""/>
    <s v=""/>
    <x v="4"/>
    <x v="1"/>
    <s v="890801"/>
    <d v="1989-08-01T00:00:00"/>
    <s v="samir "/>
    <n v="27"/>
    <s v="M"/>
    <s v="الغربية"/>
  </r>
  <r>
    <s v="42788Eman ahmedElagooz102@gmail.comاستفسار عن مسار الطرد"/>
    <d v="2017-02-22T00:00:00"/>
    <d v="1899-12-30T18:41:05"/>
    <s v="Eman ahmed"/>
    <s v="Egypt (‫مصر‬‎)"/>
    <s v="Elagooz102@gmail.com"/>
    <s v="29502251600184"/>
    <s v="201060199868"/>
    <s v="استفسار عن مسار الطرد"/>
    <m/>
    <n v="2"/>
    <n v="22"/>
    <n v="18"/>
    <n v="4"/>
    <s v="EE700801632EG"/>
    <s v=""/>
    <s v=""/>
    <s v=""/>
    <s v=""/>
    <s v=""/>
    <s v=""/>
    <s v=""/>
    <x v="4"/>
    <x v="1"/>
    <s v="950225"/>
    <d v="1995-02-25T00:00:00"/>
    <s v="Eman "/>
    <n v="21"/>
    <s v="F"/>
    <s v="الغربية"/>
  </r>
  <r>
    <s v="42788Sohaib A seoudysohaibseoudy@Gmail.comاستفسار عن مسار الطرد"/>
    <d v="2017-02-22T00:00:00"/>
    <d v="1899-12-30T18:39:31"/>
    <s v="Sohaib A seoudy"/>
    <s v="United Kingdom"/>
    <s v="sohaibseoudy@Gmail.com"/>
    <s v=": 1774433"/>
    <s v="00447783240639"/>
    <s v="استفسار عن مسار الطرد"/>
    <m/>
    <n v="2"/>
    <n v="22"/>
    <n v="18"/>
    <n v="4"/>
    <s v="RU858167195GB"/>
    <s v=""/>
    <s v=""/>
    <s v=""/>
    <s v=""/>
    <s v=""/>
    <s v=""/>
    <s v=""/>
    <x v="11"/>
    <x v="11"/>
    <s v=""/>
    <s v=""/>
    <s v="Sohaib "/>
    <s v=""/>
    <s v="M"/>
    <s v=""/>
  </r>
  <r>
    <s v="42788حسام خالد محمدgigimoo90@gmail.comاستفسار عن مسار الطرد"/>
    <d v="2017-02-22T00:00:00"/>
    <d v="1899-12-30T17:35:19"/>
    <s v="حسام خالد محمد"/>
    <s v="Egypt (‫مصر‬‎)"/>
    <s v="gigimoo90@gmail.com"/>
    <s v="27612010100558"/>
    <s v="201002999938"/>
    <s v="استفسار عن مسار الطرد"/>
    <m/>
    <n v="2"/>
    <n v="22"/>
    <n v="17"/>
    <n v="4"/>
    <s v="ee700926297eg"/>
    <s v=""/>
    <s v=""/>
    <s v=""/>
    <s v=""/>
    <s v=""/>
    <s v=""/>
    <s v=""/>
    <x v="4"/>
    <x v="1"/>
    <s v="761201"/>
    <d v="1976-12-01T00:00:00"/>
    <s v="حسام "/>
    <n v="40"/>
    <s v="M"/>
    <s v="القاهرة"/>
  </r>
  <r>
    <s v="42788عادل محمد محمود احمدadel.adress@yahoo.comاستفســار فنـى"/>
    <d v="2017-02-22T00:00:00"/>
    <d v="1899-12-30T16:36:29"/>
    <s v="عادل محمد محمود احمد"/>
    <s v="Egypt (‫مصر‬‎)"/>
    <s v="adel.adress@yahoo.com"/>
    <s v=": A16243793"/>
    <s v="0578448597"/>
    <s v="استفســار فنـى"/>
    <m/>
    <n v="2"/>
    <n v="22"/>
    <n v="16"/>
    <n v="4"/>
    <s v="EE055954038SA"/>
    <s v=""/>
    <s v=""/>
    <s v=""/>
    <s v=""/>
    <s v=""/>
    <s v=""/>
    <s v=""/>
    <x v="4"/>
    <x v="4"/>
    <s v=""/>
    <s v=""/>
    <s v="عادل "/>
    <s v=""/>
    <s v="M"/>
    <s v=""/>
  </r>
  <r>
    <s v="42788احمد امينahmedamin.74@icloud.comاستفسار عن مسار الطرد"/>
    <d v="2017-02-22T00:00:00"/>
    <d v="1899-12-30T14:59:35"/>
    <s v="احمد امين"/>
    <s v="Egypt (‫مصر‬‎)"/>
    <s v="ahmedamin.74@icloud.com"/>
    <s v="27407131200034"/>
    <s v="201111186543"/>
    <s v="استفسار عن مسار الطرد"/>
    <m/>
    <n v="2"/>
    <n v="22"/>
    <n v="14"/>
    <n v="4"/>
    <s v="ee700850721eg"/>
    <s v=""/>
    <s v=""/>
    <s v=""/>
    <s v=""/>
    <s v=""/>
    <s v=""/>
    <s v=""/>
    <x v="4"/>
    <x v="1"/>
    <s v="740713"/>
    <d v="1974-07-13T00:00:00"/>
    <s v="احمد "/>
    <n v="42"/>
    <s v="M"/>
    <s v="الدقهلية"/>
  </r>
  <r>
    <s v="42788اسماء احمد زين الدين محمدanas.30stm@gmail.comاستفسار عن مسار الطرد"/>
    <d v="2017-02-22T00:00:00"/>
    <d v="1899-12-30T14:30:42"/>
    <s v="اسماء احمد زين الدين محمد"/>
    <s v="Egypt (‫مصر‬‎)"/>
    <s v="anas.30stm@gmail.com"/>
    <s v="29109302102148"/>
    <s v="201000045072"/>
    <s v="استفسار عن مسار الطرد"/>
    <m/>
    <n v="2"/>
    <n v="22"/>
    <n v="14"/>
    <n v="4"/>
    <s v="EE847740182CN"/>
    <s v=""/>
    <s v=""/>
    <s v=""/>
    <s v=""/>
    <s v=""/>
    <s v=""/>
    <s v=""/>
    <x v="4"/>
    <x v="8"/>
    <s v="910930"/>
    <d v="1991-09-30T00:00:00"/>
    <s v="اسماء "/>
    <n v="25"/>
    <s v="F"/>
    <s v="الجيزة"/>
  </r>
  <r>
    <s v="42788امنيه محمد احمد عبد الحكيمomnia.abdelhakim92@gmail.comاستفســار عن خدمــة"/>
    <d v="2017-02-22T00:00:00"/>
    <d v="1899-12-30T14:06:00"/>
    <s v="امنيه محمد احمد عبد الحكيم"/>
    <s v="Egypt (‫مصر‬‎)"/>
    <s v="omnia.abdelhakim92@gmail.com"/>
    <s v="29210072400066"/>
    <s v="01000847811"/>
    <s v="استفســار عن خدمــة"/>
    <m/>
    <n v="2"/>
    <n v="22"/>
    <n v="14"/>
    <n v="4"/>
    <s v=""/>
    <s v=""/>
    <s v=""/>
    <s v=""/>
    <s v=""/>
    <s v=""/>
    <s v=""/>
    <s v=""/>
    <x v="0"/>
    <x v="0"/>
    <s v="921007"/>
    <d v="1992-10-07T00:00:00"/>
    <s v="امنيه "/>
    <n v="24"/>
    <s v="F"/>
    <s v="المنيا"/>
  </r>
  <r>
    <s v="42788Ahmed ismailAhmed5030xx@gmail.comاستفســار عن خدمــة"/>
    <d v="2017-02-22T00:00:00"/>
    <d v="1899-12-30T13:59:34"/>
    <s v="Ahmed ismail"/>
    <s v="Egypt (‫مصر‬‎)"/>
    <s v="Ahmed5030xx@gmail.com"/>
    <s v="29801012133431"/>
    <s v="201154025809"/>
    <s v="استفســار عن خدمــة"/>
    <m/>
    <n v="2"/>
    <n v="22"/>
    <n v="13"/>
    <n v="4"/>
    <s v=""/>
    <s v=""/>
    <s v=""/>
    <s v=""/>
    <s v=""/>
    <s v=""/>
    <s v=""/>
    <s v=""/>
    <x v="0"/>
    <x v="0"/>
    <s v="980101"/>
    <d v="1998-01-01T00:00:00"/>
    <s v="Ahmed "/>
    <n v="19"/>
    <s v="M"/>
    <s v="الجيزة"/>
  </r>
  <r>
    <s v="42788مجدولين محمد الدالاتيrweda.dalati16@gmail.comاستفسار عن مسار الطرد"/>
    <d v="2017-02-22T00:00:00"/>
    <d v="1899-12-30T13:59:18"/>
    <s v="مجدولين محمد الدالاتي"/>
    <s v="Egypt (‫مصر‬‎)"/>
    <s v="rweda.dalati16@gmail.com"/>
    <s v=": n008131303"/>
    <s v="00201100059469"/>
    <s v="استفسار عن مسار الطرد"/>
    <m/>
    <n v="2"/>
    <n v="22"/>
    <n v="13"/>
    <n v="4"/>
    <s v=""/>
    <s v=""/>
    <s v=""/>
    <s v=""/>
    <s v=""/>
    <s v=""/>
    <s v=""/>
    <s v=""/>
    <x v="0"/>
    <x v="0"/>
    <s v=""/>
    <s v=""/>
    <s v="مجدولين "/>
    <s v=""/>
    <s v="F"/>
    <s v=""/>
  </r>
  <r>
    <s v="42788محمد المهدىmohamed.planning@yahoo.comشــكــوى"/>
    <d v="2017-02-22T00:00:00"/>
    <d v="1899-12-30T13:59:13"/>
    <s v="محمد المهدى"/>
    <s v="Egypt (‫مصر‬‎)"/>
    <s v="mohamed.planning@yahoo.com"/>
    <s v="28208161602154"/>
    <s v="201284445151"/>
    <s v="شــكــوى"/>
    <m/>
    <n v="2"/>
    <n v="22"/>
    <n v="13"/>
    <n v="4"/>
    <s v="RR330296069EG"/>
    <s v=""/>
    <s v=""/>
    <s v=""/>
    <s v=""/>
    <s v=""/>
    <s v=""/>
    <s v=""/>
    <x v="1"/>
    <x v="1"/>
    <s v="820816"/>
    <d v="1982-08-16T00:00:00"/>
    <s v="محمد "/>
    <n v="34"/>
    <s v="M"/>
    <s v="الغربية"/>
  </r>
  <r>
    <s v="42788سيد عبدالرحمن حسن إلمالحsayedelmaleh_b738@yahoo.comاستفسار عن مسار الطرد"/>
    <d v="2017-02-22T00:00:00"/>
    <d v="1899-12-30T13:50:47"/>
    <s v="سيد عبدالرحمن حسن إلمالح"/>
    <s v="Egypt (‫مصر‬‎)"/>
    <s v="sayedelmaleh_b738@yahoo.com"/>
    <s v="28212160101655"/>
    <s v="00201221218910"/>
    <s v="استفسار عن مسار الطرد"/>
    <m/>
    <n v="2"/>
    <n v="22"/>
    <n v="13"/>
    <n v="4"/>
    <s v="RR510188848EG"/>
    <s v=""/>
    <s v=""/>
    <s v=""/>
    <s v=""/>
    <s v=""/>
    <s v=""/>
    <s v=""/>
    <x v="1"/>
    <x v="1"/>
    <s v="821216"/>
    <d v="1982-12-16T00:00:00"/>
    <s v="سيد "/>
    <n v="34"/>
    <s v="M"/>
    <s v="القاهرة"/>
  </r>
  <r>
    <s v="42788amrshehatta3mr.She7atta@Gmail.comاستفسار عن مسار الطرد"/>
    <d v="2017-02-22T00:00:00"/>
    <d v="1899-12-30T13:41:13"/>
    <s v="amrshehatta"/>
    <s v="Egypt (‫مصر‬‎)"/>
    <s v="3mr.She7atta@Gmail.com"/>
    <s v="28710011503333"/>
    <s v="201006768079"/>
    <s v="استفسار عن مسار الطرد"/>
    <m/>
    <n v="2"/>
    <n v="22"/>
    <n v="13"/>
    <n v="4"/>
    <s v="RR443925684EG"/>
    <s v=""/>
    <s v=""/>
    <s v=""/>
    <s v=""/>
    <s v=""/>
    <s v=""/>
    <s v=""/>
    <x v="1"/>
    <x v="1"/>
    <s v="871001"/>
    <d v="1987-10-01T00:00:00"/>
    <s v="amrshehatta"/>
    <n v="29"/>
    <s v="M"/>
    <s v="كفر الشيخ"/>
  </r>
  <r>
    <s v="42788شادي محمد حسنElkotpy83@gmail.comاستفســار عن خدمــة"/>
    <d v="2017-02-22T00:00:00"/>
    <d v="1899-12-30T13:09:23"/>
    <s v="شادي محمد حسن"/>
    <s v="Egypt (‫مصر‬‎)"/>
    <s v="Elkotpy83@gmail.com"/>
    <s v="28310210300117"/>
    <s v="0201114040342"/>
    <s v="استفســار عن خدمــة"/>
    <m/>
    <n v="2"/>
    <n v="22"/>
    <n v="13"/>
    <n v="4"/>
    <s v=""/>
    <s v=""/>
    <s v=""/>
    <s v=""/>
    <s v=""/>
    <s v=""/>
    <s v=""/>
    <s v=""/>
    <x v="0"/>
    <x v="0"/>
    <s v="831021"/>
    <d v="1983-10-21T00:00:00"/>
    <s v="شادي "/>
    <n v="33"/>
    <s v="M"/>
    <s v="بورسعيد"/>
  </r>
  <r>
    <s v="42788ابراهيم محمد على سليمانibrahimganna3@gmail.comاستفسار عن مسار الطرد"/>
    <d v="2017-02-22T00:00:00"/>
    <d v="1899-12-30T13:05:56"/>
    <s v="ابراهيم محمد على سليمان"/>
    <s v="Egypt (‫مصر‬‎)"/>
    <s v="ibrahimganna3@gmail.com"/>
    <s v="29005151202277"/>
    <s v="201117703599"/>
    <s v="استفسار عن مسار الطرد"/>
    <m/>
    <n v="2"/>
    <n v="22"/>
    <n v="13"/>
    <n v="4"/>
    <s v="EE700770095EG"/>
    <s v=""/>
    <s v=""/>
    <s v=""/>
    <s v=""/>
    <s v=""/>
    <s v=""/>
    <s v=""/>
    <x v="4"/>
    <x v="1"/>
    <s v="900515"/>
    <d v="1990-05-15T00:00:00"/>
    <s v="ابراهيم "/>
    <n v="26"/>
    <s v="M"/>
    <s v="الدقهلية"/>
  </r>
  <r>
    <s v="42788ابراهيم سعيد موسىsibrahem2010@yahoo.comشــكــوى"/>
    <d v="2017-02-22T00:00:00"/>
    <d v="1899-12-30T12:34:43"/>
    <s v="ابراهيم سعيد موسى"/>
    <s v="Egypt (‫مصر‬‎)"/>
    <s v="sibrahem2010@yahoo.com"/>
    <s v="27609171300513"/>
    <s v="01010919115"/>
    <s v="شــكــوى"/>
    <m/>
    <n v="2"/>
    <n v="22"/>
    <n v="12"/>
    <n v="4"/>
    <s v="rr342523620eg"/>
    <s v=""/>
    <s v=""/>
    <s v=""/>
    <s v=""/>
    <s v=""/>
    <s v=""/>
    <s v=""/>
    <x v="1"/>
    <x v="1"/>
    <s v="760917"/>
    <d v="1976-09-17T00:00:00"/>
    <s v="ابراهيم "/>
    <n v="40"/>
    <s v="M"/>
    <s v="الشرقية"/>
  </r>
  <r>
    <s v="42788هاني عامر السيد احمدhane3amer00049@gmail.comاستفسار عن مسار الطرد"/>
    <d v="2017-02-22T00:00:00"/>
    <d v="1899-12-30T11:49:38"/>
    <s v="هاني عامر السيد احمد"/>
    <s v="Egypt (‫مصر‬‎)"/>
    <s v="hane3amer00049@gmail.com"/>
    <s v="28403030103915"/>
    <s v="201276810209"/>
    <s v="استفسار عن مسار الطرد"/>
    <m/>
    <n v="2"/>
    <n v="22"/>
    <n v="11"/>
    <n v="4"/>
    <s v="RX562778726DE"/>
    <s v=""/>
    <s v=""/>
    <s v=""/>
    <s v=""/>
    <s v=""/>
    <s v=""/>
    <s v=""/>
    <x v="5"/>
    <x v="2"/>
    <s v="840303"/>
    <d v="1984-03-03T00:00:00"/>
    <s v="هاني "/>
    <n v="32"/>
    <s v="M"/>
    <s v="القاهرة"/>
  </r>
  <r>
    <s v="42788علاء زيتونalaa.aly20.aa@gmail.comاستفسار عن مسار الطرد"/>
    <d v="2017-02-22T00:00:00"/>
    <d v="1899-12-30T11:30:14"/>
    <s v="علاء زيتون"/>
    <s v="Egypt (‫مصر‬‎)"/>
    <s v="alaa.aly20.aa@gmail.com"/>
    <s v="27703261700231"/>
    <s v="0201000034271"/>
    <s v="استفسار عن مسار الطرد"/>
    <m/>
    <n v="2"/>
    <n v="22"/>
    <n v="11"/>
    <n v="4"/>
    <s v="CH012177739US"/>
    <s v=""/>
    <s v=""/>
    <s v=""/>
    <s v=""/>
    <s v=""/>
    <s v=""/>
    <s v=""/>
    <x v="47"/>
    <x v="3"/>
    <s v="770326"/>
    <d v="1977-03-26T00:00:00"/>
    <s v="علاء "/>
    <n v="39"/>
    <s v="M"/>
    <s v="المنوفية"/>
  </r>
  <r>
    <s v="42788محمد احمد شعبان عليmohamed.shaban99@outlook.comشــكــوى"/>
    <d v="2017-02-22T00:00:00"/>
    <d v="1899-12-30T11:29:30"/>
    <s v="محمد احمد شعبان علي"/>
    <s v="Egypt (‫مصر‬‎)"/>
    <s v="mohamed.shaban99@outlook.com"/>
    <s v="29004290100598"/>
    <s v="0201066414769"/>
    <s v="شــكــوى"/>
    <m/>
    <n v="2"/>
    <n v="22"/>
    <n v="11"/>
    <n v="4"/>
    <s v=""/>
    <s v=""/>
    <s v=""/>
    <s v=""/>
    <s v=""/>
    <s v=""/>
    <s v=""/>
    <s v=""/>
    <x v="0"/>
    <x v="0"/>
    <s v="900429"/>
    <d v="1990-04-29T00:00:00"/>
    <s v="محمد "/>
    <n v="26"/>
    <s v="M"/>
    <s v="القاهرة"/>
  </r>
  <r>
    <s v="42788طه احمد محمدzero131310@gmail.comأخـــــرى"/>
    <d v="2017-02-22T00:00:00"/>
    <d v="1899-12-30T11:26:59"/>
    <s v="طه احمد محمد"/>
    <s v="Egypt (‫مصر‬‎)"/>
    <s v="zero131310@gmail.com"/>
    <s v="28201250101831"/>
    <s v="201205950529"/>
    <s v="أخـــــرى"/>
    <m/>
    <n v="2"/>
    <n v="22"/>
    <n v="11"/>
    <n v="4"/>
    <s v=""/>
    <s v=""/>
    <s v=""/>
    <s v=""/>
    <s v=""/>
    <s v=""/>
    <s v=""/>
    <s v=""/>
    <x v="0"/>
    <x v="0"/>
    <s v="820125"/>
    <d v="1982-01-25T00:00:00"/>
    <s v="طه "/>
    <n v="35"/>
    <s v="M"/>
    <s v="القاهرة"/>
  </r>
  <r>
    <s v="42791عمرو محمد بدر الدين جلالamrobadr2010@yahoo.comشــكــوى"/>
    <d v="2017-02-25T00:00:00"/>
    <d v="1899-12-30T07:12:12"/>
    <s v="عمرو محمد بدر الدين جلال"/>
    <s v="Egypt (‫مصر‬‎)"/>
    <s v="amrobadr2010@yahoo.com"/>
    <s v="26902072500115"/>
    <s v="201006326564"/>
    <s v="شــكــوى"/>
    <m/>
    <n v="2"/>
    <n v="25"/>
    <n v="7"/>
    <n v="7"/>
    <s v="EE700215204EG"/>
    <s v=""/>
    <s v=""/>
    <s v=""/>
    <s v=""/>
    <s v=""/>
    <s v=""/>
    <s v=""/>
    <x v="4"/>
    <x v="1"/>
    <s v="690207"/>
    <d v="1969-02-07T00:00:00"/>
    <s v="عمرو "/>
    <n v="48"/>
    <s v="M"/>
    <s v="أسيوط"/>
  </r>
  <r>
    <s v="42791أحمد مصطفى الشحاتdrpsychological1987@gmail.comاستفسار عن مسار الطرد"/>
    <d v="2017-02-25T00:00:00"/>
    <d v="1899-12-30T02:18:34"/>
    <s v="أحمد مصطفى الشحات"/>
    <s v="Egypt (‫مصر‬‎)"/>
    <s v="drpsychological1987@gmail.com"/>
    <s v="28706151202352"/>
    <s v="201281573974"/>
    <s v="استفسار عن مسار الطرد"/>
    <m/>
    <n v="2"/>
    <n v="25"/>
    <n v="2"/>
    <n v="7"/>
    <s v="CH012334505US"/>
    <s v=""/>
    <s v=""/>
    <s v=""/>
    <s v=""/>
    <s v=""/>
    <s v=""/>
    <s v=""/>
    <x v="47"/>
    <x v="3"/>
    <s v="870615"/>
    <d v="1987-06-15T00:00:00"/>
    <s v="أحمد "/>
    <n v="29"/>
    <s v="M"/>
    <s v="الدقهلية"/>
  </r>
  <r>
    <s v="42791laila Fawzi Ghobrialkabahoney@aol.comاستفسار عن مسار الطرد"/>
    <d v="2017-02-25T00:00:00"/>
    <d v="1899-12-30T01:42:32"/>
    <s v="laila Fawzi Ghobrial"/>
    <s v="Egypt (‫مصر‬‎)"/>
    <s v="kabahoney@aol.com"/>
    <s v="24307140101523"/>
    <s v="26211052(02)"/>
    <s v="استفسار عن مسار الطرد"/>
    <m/>
    <n v="2"/>
    <n v="25"/>
    <n v="1"/>
    <n v="7"/>
    <s v="RR701682083EG"/>
    <s v=""/>
    <s v=""/>
    <s v=""/>
    <s v=""/>
    <s v=""/>
    <s v=""/>
    <s v=""/>
    <x v="1"/>
    <x v="1"/>
    <s v="430714"/>
    <d v="1943-07-14T00:00:00"/>
    <s v="laila "/>
    <n v="73"/>
    <s v="F"/>
    <s v="القاهرة"/>
  </r>
  <r>
    <s v="42791محمد احمد محمد عبدالحميد العربىalarapy1@gmail.comاستفسار عن مسار الطرد"/>
    <d v="2017-02-25T00:00:00"/>
    <d v="1899-12-30T00:20:54"/>
    <s v="محمد احمد محمد عبدالحميد العربى"/>
    <s v="Egypt (‫مصر‬‎)"/>
    <s v="alarapy1@gmail.com"/>
    <s v="28301011302535"/>
    <s v="01222663433"/>
    <s v="استفسار عن مسار الطرد"/>
    <m/>
    <n v="2"/>
    <n v="25"/>
    <n v="0"/>
    <n v="7"/>
    <s v="RR152576428TN"/>
    <s v=""/>
    <s v=""/>
    <s v=""/>
    <s v=""/>
    <s v=""/>
    <s v=""/>
    <s v=""/>
    <x v="1"/>
    <x v="33"/>
    <s v="830101"/>
    <d v="1983-01-01T00:00:00"/>
    <s v="محمد "/>
    <n v="34"/>
    <s v="M"/>
    <s v="الشرقية"/>
  </r>
  <r>
    <s v="42791Malika Kriaamaloukmalouk77@gmail.comاستفسار عن مسار الطرد"/>
    <d v="2017-02-25T00:00:00"/>
    <d v="1899-12-30T00:11:05"/>
    <s v="Malika Kriaa"/>
    <s v="Tunisia"/>
    <s v="maloukmalouk77@gmail.com"/>
    <s v="0537979"/>
    <s v="0021655299235"/>
    <s v="استفسار عن مسار الطرد"/>
    <m/>
    <n v="2"/>
    <n v="25"/>
    <n v="0"/>
    <n v="7"/>
    <s v="RR152576428TN"/>
    <s v=""/>
    <s v=""/>
    <s v=""/>
    <s v=""/>
    <s v=""/>
    <s v=""/>
    <s v=""/>
    <x v="1"/>
    <x v="33"/>
    <s v=""/>
    <s v=""/>
    <s v="Malika "/>
    <s v=""/>
    <s v="F"/>
    <s v=""/>
  </r>
  <r>
    <s v="42791سامح محمد سعيدeng.samehsaied@yahoo.comشــكــوى"/>
    <d v="2017-02-25T00:00:00"/>
    <d v="1899-12-30T00:09:33"/>
    <s v="سامح محمد سعيد"/>
    <s v="Egypt (‫مصر‬‎)"/>
    <s v="eng.samehsaied@yahoo.com"/>
    <s v="1314215"/>
    <s v="00966541085291"/>
    <s v="شــكــوى"/>
    <m/>
    <n v="2"/>
    <n v="25"/>
    <n v="0"/>
    <n v="7"/>
    <s v="EE059434982SA"/>
    <s v=""/>
    <s v=""/>
    <s v=""/>
    <s v=""/>
    <s v=""/>
    <s v=""/>
    <s v=""/>
    <x v="4"/>
    <x v="4"/>
    <s v=""/>
    <s v=""/>
    <s v="سامح "/>
    <s v=""/>
    <s v="M"/>
    <s v=""/>
  </r>
  <r>
    <s v="42790Hamid Bikmetlehamidbikmetle@gmail.comاستفســار عن خدمــة"/>
    <d v="2017-02-24T00:00:00"/>
    <d v="1899-12-30T20:18:33"/>
    <s v="Hamid Bikmetle"/>
    <s v="Egypt (‫مصر‬‎)"/>
    <s v="hamidbikmetle@gmail.com"/>
    <s v=": 711205512"/>
    <s v="201017094537"/>
    <s v="استفســار عن خدمــة"/>
    <m/>
    <n v="2"/>
    <n v="24"/>
    <n v="20"/>
    <n v="6"/>
    <s v=""/>
    <s v=""/>
    <s v=""/>
    <s v=""/>
    <s v=""/>
    <s v=""/>
    <s v=""/>
    <s v=""/>
    <x v="0"/>
    <x v="0"/>
    <s v=""/>
    <s v=""/>
    <s v="Hamid "/>
    <s v=""/>
    <s v="M"/>
    <s v=""/>
  </r>
  <r>
    <s v="42790أميرة محمد صبرى سليمانmr_mahmoud76@hotmail.comاستفسار عن مسار الطرد"/>
    <d v="2017-02-24T00:00:00"/>
    <d v="1899-12-30T18:58:13"/>
    <s v="أميرة محمد صبرى سليمان"/>
    <s v="Egypt (‫مصر‬‎)"/>
    <s v="mr_mahmoud76@hotmail.com"/>
    <s v="28108312601266"/>
    <s v="201064734223"/>
    <s v="استفسار عن مسار الطرد"/>
    <m/>
    <n v="2"/>
    <n v="24"/>
    <n v="18"/>
    <n v="6"/>
    <s v="cp700060388eg"/>
    <s v=""/>
    <s v=""/>
    <s v=""/>
    <s v=""/>
    <s v=""/>
    <s v=""/>
    <s v=""/>
    <x v="27"/>
    <x v="1"/>
    <s v="810831"/>
    <d v="1981-08-31T00:00:00"/>
    <s v="أميرة "/>
    <n v="35"/>
    <s v="F"/>
    <s v="سوهاج"/>
  </r>
  <r>
    <s v="42790احمد محمد محمود خليفهa.t.group1974@gmail.comشــكــوى"/>
    <d v="2017-02-24T00:00:00"/>
    <d v="1899-12-30T18:37:19"/>
    <s v="احمد محمد محمود خليفه"/>
    <s v="Egypt (‫مصر‬‎)"/>
    <s v="a.t.group1974@gmail.com"/>
    <s v="27403170103377"/>
    <s v="00201093244200"/>
    <s v="شــكــوى"/>
    <m/>
    <n v="2"/>
    <n v="24"/>
    <n v="18"/>
    <n v="6"/>
    <s v="ee700674338eg"/>
    <s v=""/>
    <s v=""/>
    <s v=""/>
    <s v=""/>
    <s v=""/>
    <s v=""/>
    <s v=""/>
    <x v="4"/>
    <x v="1"/>
    <s v="740317"/>
    <d v="1974-03-17T00:00:00"/>
    <s v="احمد "/>
    <n v="42"/>
    <s v="M"/>
    <s v="القاهرة"/>
  </r>
  <r>
    <s v="42790Mazen Hassan ahmedMazenhassanahmed64@gmail.comاستفسار عن مسار الطرد"/>
    <d v="2017-02-24T00:00:00"/>
    <d v="1899-12-30T18:20:37"/>
    <s v="Mazen Hassan ahmed"/>
    <s v="Egypt (‫مصر‬‎)"/>
    <s v="Mazenhassanahmed64@gmail.com"/>
    <s v="29609290108377"/>
    <s v="201092274034"/>
    <s v="استفسار عن مسار الطرد"/>
    <m/>
    <n v="2"/>
    <n v="24"/>
    <n v="18"/>
    <n v="6"/>
    <s v="Ru636095837gb"/>
    <s v=""/>
    <s v=""/>
    <s v=""/>
    <s v=""/>
    <s v=""/>
    <s v=""/>
    <s v=""/>
    <x v="11"/>
    <x v="11"/>
    <s v="960929"/>
    <d v="1996-09-29T00:00:00"/>
    <s v="Mazen "/>
    <n v="20"/>
    <s v="M"/>
    <s v="القاهرة"/>
  </r>
  <r>
    <s v="42790محمد عبدالمنجي محمد عبدالوهابAboo_mongy@yahoo.comشــكــوى"/>
    <d v="2017-02-24T00:00:00"/>
    <d v="1899-12-30T10:59:48"/>
    <s v="محمد عبدالمنجي محمد عبدالوهاب"/>
    <s v="Saudi Arabia (‫المملكة العربية السعودية‬‎)"/>
    <s v="Aboo_mongy@yahoo.com"/>
    <s v=": A08645626"/>
    <s v="00966538386013"/>
    <s v="شــكــوى"/>
    <m/>
    <n v="2"/>
    <n v="24"/>
    <n v="10"/>
    <n v="6"/>
    <s v="ee017555273sa"/>
    <s v=""/>
    <s v=""/>
    <s v=""/>
    <s v=""/>
    <s v=""/>
    <s v=""/>
    <s v=""/>
    <x v="4"/>
    <x v="4"/>
    <s v=""/>
    <s v=""/>
    <s v="محمد "/>
    <s v=""/>
    <s v="M"/>
    <s v=""/>
  </r>
  <r>
    <s v="42790أحمد سيف النصرahmed.seif.elnasr@hotmail.comاستفســار فنـى"/>
    <d v="2017-02-24T00:00:00"/>
    <d v="1899-12-30T10:48:14"/>
    <s v="أحمد سيف النصر"/>
    <s v="Egypt (‫مصر‬‎)"/>
    <s v="ahmed.seif.elnasr@hotmail.com"/>
    <s v="29406120400032"/>
    <s v="201022055544"/>
    <s v="استفســار فنـى"/>
    <m/>
    <n v="2"/>
    <n v="24"/>
    <n v="10"/>
    <n v="6"/>
    <s v=""/>
    <s v=""/>
    <s v=""/>
    <s v=""/>
    <s v=""/>
    <s v=""/>
    <s v=""/>
    <s v=""/>
    <x v="0"/>
    <x v="0"/>
    <s v="940612"/>
    <d v="1994-06-12T00:00:00"/>
    <s v="أحمد "/>
    <n v="22"/>
    <s v="M"/>
    <s v="السويس"/>
  </r>
  <r>
    <s v="42790samir saad abdelkader salamasamirsalamapro@yahoo.comشــكــوى"/>
    <d v="2017-02-24T00:00:00"/>
    <d v="1899-12-30T09:41:20"/>
    <s v="samir saad abdelkader salama"/>
    <s v="Egypt (‫مصر‬‎)"/>
    <s v="samirsalamapro@yahoo.com"/>
    <s v="28908011611734"/>
    <s v="01023392529"/>
    <s v="شــكــوى"/>
    <m/>
    <n v="2"/>
    <n v="24"/>
    <n v="9"/>
    <n v="6"/>
    <s v="EE700797717EG"/>
    <s v=""/>
    <s v=""/>
    <s v=""/>
    <s v=""/>
    <s v=""/>
    <s v=""/>
    <s v=""/>
    <x v="4"/>
    <x v="1"/>
    <s v="890801"/>
    <d v="1989-08-01T00:00:00"/>
    <s v="samir "/>
    <n v="27"/>
    <s v="M"/>
    <s v="الغربية"/>
  </r>
  <r>
    <s v="42790samir saad abdelkader salamasamirsalamapro@yahoo.comاستفسار عن مسار الطرد"/>
    <d v="2017-02-24T00:00:00"/>
    <d v="1899-12-30T09:39:16"/>
    <s v="samir saad abdelkader salama"/>
    <s v="Egypt (‫مصر‬‎)"/>
    <s v="samirsalamapro@yahoo.com"/>
    <s v="28908011611734"/>
    <s v="01023392529"/>
    <s v="استفسار عن مسار الطرد"/>
    <m/>
    <n v="2"/>
    <n v="24"/>
    <n v="9"/>
    <n v="6"/>
    <s v="EE700797717EG"/>
    <s v=""/>
    <s v=""/>
    <s v=""/>
    <s v=""/>
    <s v=""/>
    <s v=""/>
    <s v=""/>
    <x v="4"/>
    <x v="1"/>
    <s v="890801"/>
    <d v="1989-08-01T00:00:00"/>
    <s v="samir "/>
    <n v="27"/>
    <s v="M"/>
    <s v="الغربية"/>
  </r>
  <r>
    <s v="42790محمد عبدالجليل سعد عبدالجليل جاويشmgawish97@gmail.comشــكــوى"/>
    <d v="2017-02-24T00:00:00"/>
    <d v="1899-12-30T00:34:23"/>
    <s v="محمد عبدالجليل سعد عبدالجليل جاويش"/>
    <s v="Egypt (‫مصر‬‎)"/>
    <s v="mgawish97@gmail.com"/>
    <s v="29712101200298"/>
    <s v="201006684633"/>
    <s v="شــكــوى"/>
    <m/>
    <n v="2"/>
    <n v="24"/>
    <n v="0"/>
    <n v="6"/>
    <s v="RX561048748DE"/>
    <s v=""/>
    <s v=""/>
    <s v=""/>
    <s v=""/>
    <s v=""/>
    <s v=""/>
    <s v=""/>
    <x v="5"/>
    <x v="2"/>
    <s v="971210"/>
    <d v="1997-12-10T00:00:00"/>
    <s v="محمد "/>
    <n v="19"/>
    <s v="M"/>
    <s v="الدقهلية"/>
  </r>
  <r>
    <s v="42789صفاء مصطفيs.safa555888999@yahoo.comاستفسار عن مسار الطرد"/>
    <d v="2017-02-23T00:00:00"/>
    <d v="1899-12-30T22:18:03"/>
    <s v="صفاء مصطفي"/>
    <s v="Egypt (‫مصر‬‎)"/>
    <s v="s.safa555888999@yahoo.com"/>
    <s v="29101142502321"/>
    <s v="01128842559"/>
    <s v="استفسار عن مسار الطرد"/>
    <m/>
    <n v="2"/>
    <n v="23"/>
    <n v="22"/>
    <n v="5"/>
    <s v="CP003117272EG"/>
    <s v=""/>
    <s v=""/>
    <s v=""/>
    <s v=""/>
    <s v=""/>
    <s v=""/>
    <s v=""/>
    <x v="27"/>
    <x v="1"/>
    <s v="910114"/>
    <d v="1991-01-14T00:00:00"/>
    <s v="صفاء "/>
    <n v="26"/>
    <s v="F"/>
    <s v="أسيوط"/>
  </r>
  <r>
    <s v="42789محمد احمد ردادraddad_m@yahoo.comاستفســار عن خدمــة"/>
    <d v="2017-02-23T00:00:00"/>
    <d v="1899-12-30T22:05:44"/>
    <s v="محمد احمد رداد"/>
    <s v="Egypt (‫مصر‬‎)"/>
    <s v="raddad_m@yahoo.com"/>
    <s v="24305120101559"/>
    <s v="20133129114"/>
    <s v="استفســار عن خدمــة"/>
    <m/>
    <n v="2"/>
    <n v="23"/>
    <n v="22"/>
    <n v="5"/>
    <s v=""/>
    <s v=""/>
    <s v=""/>
    <s v=""/>
    <s v=""/>
    <s v=""/>
    <s v=""/>
    <s v=""/>
    <x v="0"/>
    <x v="0"/>
    <s v="430512"/>
    <d v="1943-05-12T00:00:00"/>
    <s v="محمد "/>
    <n v="73"/>
    <s v="M"/>
    <s v="القاهرة"/>
  </r>
  <r>
    <s v="42789Doug Lynchdoug_lynch_ca@yahoo.comأخـــــرى"/>
    <d v="2017-02-23T00:00:00"/>
    <d v="1899-12-30T20:36:48"/>
    <s v="Doug Lynch"/>
    <s v="Egypt (‫مصر‬‎)"/>
    <s v="doug_lynch_ca@yahoo.com"/>
    <s v=": GA230292"/>
    <s v="201023361992"/>
    <s v="أخـــــرى"/>
    <m/>
    <n v="2"/>
    <n v="23"/>
    <n v="20"/>
    <n v="5"/>
    <s v="RB154479888SG"/>
    <s v=""/>
    <s v=""/>
    <s v=""/>
    <s v=""/>
    <s v=""/>
    <s v=""/>
    <s v=""/>
    <x v="7"/>
    <x v="5"/>
    <s v=""/>
    <s v=""/>
    <s v="Doug "/>
    <s v=""/>
    <s v="X"/>
    <s v=""/>
  </r>
  <r>
    <s v="42789أميرة محمود الهاديamera-mahmoud@hotmail.comاستفسار عن مسار الطرد"/>
    <d v="2017-02-23T00:00:00"/>
    <d v="1899-12-30T18:20:45"/>
    <s v="أميرة محمود الهادي"/>
    <s v="Egypt (‫مصر‬‎)"/>
    <s v="amera-mahmoud@hotmail.com"/>
    <s v="28912170102147"/>
    <s v="01010546873"/>
    <s v="استفسار عن مسار الطرد"/>
    <m/>
    <n v="2"/>
    <n v="23"/>
    <n v="18"/>
    <n v="5"/>
    <s v="RB156173835SG"/>
    <s v=""/>
    <s v=""/>
    <s v=""/>
    <s v=""/>
    <s v=""/>
    <s v=""/>
    <s v=""/>
    <x v="7"/>
    <x v="5"/>
    <s v="891217"/>
    <d v="1989-12-17T00:00:00"/>
    <s v="أميرة "/>
    <n v="27"/>
    <s v="F"/>
    <s v="القاهرة"/>
  </r>
  <r>
    <s v="42789عادل عبد الناصر يوسف عمرadelnasser228@gmail.comشــكــوى"/>
    <d v="2017-02-23T00:00:00"/>
    <d v="1899-12-30T18:11:14"/>
    <s v="عادل عبد الناصر يوسف عمر"/>
    <s v="Egypt (‫مصر‬‎)"/>
    <s v="adelnasser228@gmail.com"/>
    <s v="28808223200098"/>
    <s v="2001003043439"/>
    <s v="شــكــوى"/>
    <m/>
    <n v="2"/>
    <n v="23"/>
    <n v="18"/>
    <n v="5"/>
    <s v=""/>
    <s v=""/>
    <s v=""/>
    <s v=""/>
    <s v=""/>
    <s v=""/>
    <s v=""/>
    <s v=""/>
    <x v="0"/>
    <x v="0"/>
    <s v="880822"/>
    <d v="1988-08-22T00:00:00"/>
    <s v="عادل "/>
    <n v="28"/>
    <s v="M"/>
    <s v="الوادى الجديد"/>
  </r>
  <r>
    <s v="42789عماد محمد ابراهيم علي  شاديemadalli004@gmail.comاستفسار عن مسار الطرد"/>
    <d v="2017-02-23T00:00:00"/>
    <d v="1899-12-30T17:11:02"/>
    <s v="عماد محمد ابراهيم علي  شادي"/>
    <s v="Egypt (‫مصر‬‎)"/>
    <s v="emadalli004@gmail.com"/>
    <s v="028501011329513"/>
    <s v="01019979520+2"/>
    <s v="استفسار عن مسار الطرد"/>
    <m/>
    <n v="2"/>
    <n v="23"/>
    <n v="17"/>
    <n v="5"/>
    <s v="EE058215447SA"/>
    <s v=""/>
    <s v=""/>
    <s v=""/>
    <s v=""/>
    <s v=""/>
    <s v=""/>
    <s v=""/>
    <x v="4"/>
    <x v="4"/>
    <s v=""/>
    <s v=""/>
    <s v="عماد "/>
    <s v=""/>
    <s v="M"/>
    <s v=""/>
  </r>
  <r>
    <s v="42794اسماء السعيد خلفanasoka12@yahoo. Comاستفسار عن مسار الطرد"/>
    <d v="2017-02-28T00:00:00"/>
    <d v="1899-12-30T23:04:00"/>
    <s v="اسماء السعيد خلف"/>
    <s v="Egypt (‫مصر‬‎)"/>
    <s v="anasoka12@yahoo. Com"/>
    <s v="29309121600226"/>
    <s v="201210487303"/>
    <s v="استفسار عن مسار الطرد"/>
    <m/>
    <n v="2"/>
    <n v="28"/>
    <n v="23"/>
    <n v="3"/>
    <s v="EE700830885EG"/>
    <s v=""/>
    <s v=""/>
    <s v=""/>
    <s v=""/>
    <s v=""/>
    <s v=""/>
    <s v=""/>
    <x v="4"/>
    <x v="1"/>
    <s v="930912"/>
    <d v="1993-09-12T00:00:00"/>
    <s v="اسماء "/>
    <n v="23"/>
    <s v="F"/>
    <s v="الغربية"/>
  </r>
  <r>
    <s v="42794SAID HINDAMhindam@hotmail.comاستفسار عن مسار الطرد"/>
    <d v="2017-02-28T00:00:00"/>
    <d v="1899-12-30T22:47:29"/>
    <s v="SAID HINDAM"/>
    <s v="Egypt (‫مصر‬‎)"/>
    <s v="hindam@hotmail.com"/>
    <s v=": D000029600"/>
    <s v="201001121962"/>
    <s v="استفسار عن مسار الطرد"/>
    <m/>
    <n v="2"/>
    <n v="28"/>
    <n v="22"/>
    <n v="3"/>
    <s v="EE700891301EG"/>
    <s v=""/>
    <s v=""/>
    <s v=""/>
    <s v=""/>
    <s v=""/>
    <s v=""/>
    <s v=""/>
    <x v="4"/>
    <x v="1"/>
    <s v=""/>
    <s v=""/>
    <s v="SAID "/>
    <s v=""/>
    <s v="M"/>
    <s v=""/>
  </r>
  <r>
    <s v="42794أحمد جودة الشاطرahmedgouda916@gmail.comاستفسار عن مسار الطرد"/>
    <d v="2017-02-28T00:00:00"/>
    <d v="1899-12-30T22:30:22"/>
    <s v="أحمد جودة الشاطر"/>
    <s v="Egypt (‫مصر‬‎)"/>
    <s v="ahmedgouda916@gmail.com"/>
    <s v="28504178800471"/>
    <s v="201120055662"/>
    <s v="استفسار عن مسار الطرد"/>
    <m/>
    <n v="2"/>
    <n v="28"/>
    <n v="22"/>
    <n v="3"/>
    <s v="RX563254637DE"/>
    <s v=""/>
    <s v=""/>
    <s v=""/>
    <s v=""/>
    <s v=""/>
    <s v=""/>
    <s v=""/>
    <x v="5"/>
    <x v="2"/>
    <s v="850417"/>
    <d v="1985-04-17T00:00:00"/>
    <s v="أحمد "/>
    <n v="31"/>
    <s v="M"/>
    <s v="خارج الجمهورية"/>
  </r>
  <r>
    <s v="42794إلهامى محمد عبداللهelhamymohamd70@gmail.comاستفسار عن مسار الطرد"/>
    <d v="2017-02-28T00:00:00"/>
    <d v="1899-12-30T21:53:59"/>
    <s v="إلهامى محمد عبدالله"/>
    <s v="Egypt (‫مصر‬‎)"/>
    <s v="elhamymohamd70@gmail.com"/>
    <s v="2500379"/>
    <s v="201095698848"/>
    <s v="استفسار عن مسار الطرد"/>
    <m/>
    <n v="2"/>
    <n v="28"/>
    <n v="21"/>
    <n v="3"/>
    <s v="RR292531396DE"/>
    <s v=""/>
    <s v=""/>
    <s v=""/>
    <s v=""/>
    <s v=""/>
    <s v=""/>
    <s v=""/>
    <x v="1"/>
    <x v="2"/>
    <s v=""/>
    <s v=""/>
    <s v="إلهامى "/>
    <s v=""/>
    <s v="M"/>
    <s v=""/>
  </r>
  <r>
    <s v="42794كريم أحمد صالحKarim.Saleh@iCloud.comاستفسار عن مسار الطرد"/>
    <d v="2017-02-28T00:00:00"/>
    <d v="1899-12-30T21:42:16"/>
    <s v="كريم أحمد صالح"/>
    <s v="Egypt (‫مصر‬‎)"/>
    <s v="Karim.Saleh@iCloud.com"/>
    <s v="2101753"/>
    <s v="201096933339"/>
    <s v="استفسار عن مسار الطرد"/>
    <m/>
    <n v="2"/>
    <n v="28"/>
    <n v="21"/>
    <n v="3"/>
    <s v="RF437171273SG"/>
    <s v=""/>
    <s v=""/>
    <s v=""/>
    <s v=""/>
    <s v=""/>
    <s v=""/>
    <s v=""/>
    <x v="8"/>
    <x v="5"/>
    <s v=""/>
    <s v=""/>
    <s v="كريم "/>
    <s v=""/>
    <s v="M"/>
    <s v=""/>
  </r>
  <r>
    <s v="42794إسلام يسرىeslamyousry91@gmail.comاستفسار عن مسار الطرد"/>
    <d v="2017-02-28T00:00:00"/>
    <d v="1899-12-30T21:38:32"/>
    <s v="إسلام يسرى"/>
    <s v="Saudi Arabia (‫المملكة العربية السعودية‬‎)"/>
    <s v="eslamyousry91@gmail.com"/>
    <s v=": A11661343"/>
    <s v="009660538740161"/>
    <s v="استفسار عن مسار الطرد"/>
    <m/>
    <n v="2"/>
    <n v="28"/>
    <n v="21"/>
    <n v="3"/>
    <s v="EE057833899SA"/>
    <s v=""/>
    <s v=""/>
    <s v=""/>
    <s v=""/>
    <s v=""/>
    <s v=""/>
    <s v=""/>
    <x v="4"/>
    <x v="4"/>
    <s v=""/>
    <s v=""/>
    <s v="إسلام "/>
    <s v=""/>
    <s v="M"/>
    <s v=""/>
  </r>
  <r>
    <s v="42794احمد مصطفي علي عبدتلدايمahmed.m.abdaldaym@gmail.comشــكــوى"/>
    <d v="2017-02-28T00:00:00"/>
    <d v="1899-12-30T18:33:56"/>
    <s v="احمد مصطفي علي عبدتلدايم"/>
    <s v="Egypt (‫مصر‬‎)"/>
    <s v="ahmed.m.abdaldaym@gmail.com"/>
    <s v="26011301500173"/>
    <s v="0201289201076"/>
    <s v="شــكــوى"/>
    <m/>
    <n v="2"/>
    <n v="28"/>
    <n v="18"/>
    <n v="3"/>
    <s v=""/>
    <s v=""/>
    <s v=""/>
    <s v=""/>
    <s v=""/>
    <s v=""/>
    <s v=""/>
    <s v=""/>
    <x v="0"/>
    <x v="0"/>
    <s v="601130"/>
    <d v="1960-11-30T00:00:00"/>
    <s v="احمد "/>
    <n v="56"/>
    <s v="M"/>
    <s v="كفر الشيخ"/>
  </r>
  <r>
    <s v="42794Mostafa Hussein Hafezacc_mostafa.hussein@yahoo.comاستفسار عن مسار الطرد"/>
    <d v="2017-02-28T00:00:00"/>
    <d v="1899-12-30T18:21:25"/>
    <s v="Mostafa Hussein Hafez"/>
    <s v="Egypt (‫مصر‬‎)"/>
    <s v="acc_mostafa.hussein@yahoo.com"/>
    <s v="29307121802195"/>
    <s v="+201210132729"/>
    <s v="استفسار عن مسار الطرد"/>
    <m/>
    <n v="2"/>
    <n v="28"/>
    <n v="18"/>
    <n v="3"/>
    <s v="EE012794909EG"/>
    <s v=""/>
    <s v=""/>
    <s v=""/>
    <s v=""/>
    <s v=""/>
    <s v=""/>
    <s v=""/>
    <x v="4"/>
    <x v="1"/>
    <s v="930712"/>
    <d v="1993-07-12T00:00:00"/>
    <s v="Mostafa "/>
    <n v="23"/>
    <s v="M"/>
    <s v="البحيرة"/>
  </r>
  <r>
    <s v="42794Ali Waheedaliwaheed1980@gmail.comاستفسار عن مسار الطرد"/>
    <d v="2017-02-28T00:00:00"/>
    <d v="1899-12-30T18:19:36"/>
    <s v="Ali Waheed"/>
    <s v="Egypt (‫مصر‬‎)"/>
    <s v="aliwaheed1980@gmail.com"/>
    <s v="28011130100659"/>
    <s v="1008816865"/>
    <s v="استفسار عن مسار الطرد"/>
    <m/>
    <n v="2"/>
    <n v="28"/>
    <n v="18"/>
    <n v="3"/>
    <s v="CA830322451DE"/>
    <s v=""/>
    <s v=""/>
    <s v=""/>
    <s v=""/>
    <s v=""/>
    <s v=""/>
    <s v=""/>
    <x v="51"/>
    <x v="2"/>
    <s v="801113"/>
    <d v="1980-11-13T00:00:00"/>
    <s v="Ali "/>
    <n v="36"/>
    <s v="M"/>
    <s v="القاهرة"/>
  </r>
  <r>
    <s v="42794احمد احمد طهpharaon035@gmail.comاستفســار عن خدمــة"/>
    <d v="2017-02-28T00:00:00"/>
    <d v="1899-12-30T18:12:03"/>
    <s v="احمد احمد طه"/>
    <s v="Egypt (‫مصر‬‎)"/>
    <s v="pharaon035@gmail.com"/>
    <s v="29204021100131"/>
    <s v="01119885217"/>
    <s v="استفســار عن خدمــة"/>
    <m/>
    <n v="2"/>
    <n v="28"/>
    <n v="18"/>
    <n v="3"/>
    <s v=""/>
    <s v=""/>
    <s v=""/>
    <s v=""/>
    <s v=""/>
    <s v=""/>
    <s v=""/>
    <s v=""/>
    <x v="0"/>
    <x v="0"/>
    <s v="920402"/>
    <d v="1992-04-02T00:00:00"/>
    <s v="احمد "/>
    <n v="24"/>
    <s v="M"/>
    <s v="دمياط"/>
  </r>
  <r>
    <s v="42794أحمد محمد فؤاد محمودahmed.fouad22@gmail.comشــكــوى"/>
    <d v="2017-02-28T00:00:00"/>
    <d v="1899-12-30T17:46:32"/>
    <s v="أحمد محمد فؤاد محمود"/>
    <s v="Egypt (‫مصر‬‎)"/>
    <s v="ahmed.fouad22@gmail.com"/>
    <s v="28307271701997"/>
    <s v="201001517996"/>
    <s v="شــكــوى"/>
    <m/>
    <n v="2"/>
    <n v="28"/>
    <n v="17"/>
    <n v="3"/>
    <s v=""/>
    <s v=""/>
    <s v=""/>
    <s v=""/>
    <s v=""/>
    <s v=""/>
    <s v=""/>
    <s v=""/>
    <x v="0"/>
    <x v="0"/>
    <s v="830727"/>
    <d v="1983-07-27T00:00:00"/>
    <s v="أحمد "/>
    <n v="33"/>
    <s v="M"/>
    <s v="المنوفية"/>
  </r>
  <r>
    <s v="42794احمد عبد الفتاح محمود علىshandoelfares@gmail.comشــكــوى"/>
    <d v="2017-02-28T00:00:00"/>
    <d v="1899-12-30T17:12:47"/>
    <s v="احمد عبد الفتاح محمود على"/>
    <s v="Egypt (‫مصر‬‎)"/>
    <s v="shandoelfares@gmail.com"/>
    <s v="29104292602153"/>
    <s v="00201068620929"/>
    <s v="شــكــوى"/>
    <m/>
    <n v="2"/>
    <n v="28"/>
    <n v="17"/>
    <n v="3"/>
    <s v=""/>
    <s v=""/>
    <s v=""/>
    <s v=""/>
    <s v=""/>
    <s v=""/>
    <s v=""/>
    <s v=""/>
    <x v="0"/>
    <x v="0"/>
    <s v="910429"/>
    <d v="1991-04-29T00:00:00"/>
    <s v="احمد "/>
    <n v="25"/>
    <s v="M"/>
    <s v="سوهاج"/>
  </r>
  <r>
    <s v="42794احمد خلف فتحي عبد العالali20082009100@gmail.comاستفســار فنـى"/>
    <d v="2017-02-28T00:00:00"/>
    <d v="1899-12-30T16:56:47"/>
    <s v="احمد خلف فتحي عبد العال"/>
    <s v="Egypt (‫مصر‬‎)"/>
    <s v="ali20082009100@gmail.com"/>
    <s v="2603115"/>
    <s v="201116591784"/>
    <s v="استفســار فنـى"/>
    <m/>
    <n v="2"/>
    <n v="28"/>
    <n v="16"/>
    <n v="3"/>
    <s v=""/>
    <s v=""/>
    <s v=""/>
    <s v=""/>
    <s v=""/>
    <s v=""/>
    <s v=""/>
    <s v=""/>
    <x v="0"/>
    <x v="0"/>
    <s v=""/>
    <s v=""/>
    <s v="احمد "/>
    <s v=""/>
    <s v="M"/>
    <s v=""/>
  </r>
  <r>
    <s v="42794محمد زين العابدينM.ZEAN1988@GMAIL.COMاستفسار عن مسار الطرد"/>
    <d v="2017-02-28T00:00:00"/>
    <d v="1899-12-30T16:43:13"/>
    <s v="محمد زين العابدين"/>
    <s v="Egypt (‫مصر‬‎)"/>
    <s v="M.ZEAN1988@GMAIL.COM"/>
    <s v=": AO8534447"/>
    <s v="00966540995290"/>
    <s v="استفسار عن مسار الطرد"/>
    <m/>
    <n v="2"/>
    <n v="28"/>
    <n v="16"/>
    <n v="3"/>
    <s v="EE011987576EG"/>
    <s v=""/>
    <s v=""/>
    <s v=""/>
    <s v=""/>
    <s v=""/>
    <s v=""/>
    <s v=""/>
    <x v="4"/>
    <x v="1"/>
    <s v=""/>
    <s v=""/>
    <s v="محمد "/>
    <s v=""/>
    <s v="M"/>
    <s v=""/>
  </r>
  <r>
    <s v="42794Abdelrahman Ibrahimboodymaklad98@gmail.comاستفسار عن مسار الطرد"/>
    <d v="2017-02-28T00:00:00"/>
    <d v="1899-12-30T16:16:33"/>
    <s v="Abdelrahman Ibrahim"/>
    <s v="Egypt (‫مصر‬‎)"/>
    <s v="boodymaklad98@gmail.com"/>
    <s v="29808080215251"/>
    <s v="00201145539688"/>
    <s v="استفسار عن مسار الطرد"/>
    <m/>
    <n v="2"/>
    <n v="28"/>
    <n v="16"/>
    <n v="3"/>
    <s v="EE700826475EG"/>
    <s v=""/>
    <s v=""/>
    <s v=""/>
    <s v=""/>
    <s v=""/>
    <s v=""/>
    <s v=""/>
    <x v="4"/>
    <x v="1"/>
    <s v="980808"/>
    <d v="1998-08-08T00:00:00"/>
    <s v="Abdelrahman "/>
    <n v="18"/>
    <s v="M"/>
    <s v="الإسكندرية"/>
  </r>
  <r>
    <s v="42794Abdelrahman Ibrahimboodymaklad98@gmail.comشــكــوى"/>
    <d v="2017-02-28T00:00:00"/>
    <d v="1899-12-30T16:14:37"/>
    <s v="Abdelrahman Ibrahim"/>
    <s v="Egypt (‫مصر‬‎)"/>
    <s v="boodymaklad98@gmail.com"/>
    <s v="29808082105251"/>
    <s v="00201145539688"/>
    <s v="شــكــوى"/>
    <m/>
    <n v="2"/>
    <n v="28"/>
    <n v="16"/>
    <n v="3"/>
    <s v="EE700826475EG"/>
    <s v=""/>
    <s v=""/>
    <s v=""/>
    <s v=""/>
    <s v=""/>
    <s v=""/>
    <s v=""/>
    <x v="4"/>
    <x v="1"/>
    <s v="980808"/>
    <d v="1998-08-08T00:00:00"/>
    <s v="Abdelrahman "/>
    <n v="18"/>
    <s v="M"/>
    <s v="الجيزة"/>
  </r>
  <r>
    <s v="42794أحمد جودة أحمد علي الشاطرshater202@gmail.comاستفســار فنـى"/>
    <d v="2017-02-28T00:00:00"/>
    <d v="1899-12-30T16:06:39"/>
    <s v="أحمد جودة أحمد علي الشاطر"/>
    <s v="Egypt (‫مصر‬‎)"/>
    <s v="shater202@gmail.com"/>
    <s v="28504178800471"/>
    <s v="201003621545"/>
    <s v="استفســار فنـى"/>
    <m/>
    <n v="2"/>
    <n v="28"/>
    <n v="16"/>
    <n v="3"/>
    <s v="RX562787759DE"/>
    <s v=""/>
    <s v=""/>
    <s v=""/>
    <s v=""/>
    <s v=""/>
    <s v=""/>
    <s v=""/>
    <x v="5"/>
    <x v="2"/>
    <s v="850417"/>
    <d v="1985-04-17T00:00:00"/>
    <s v="أحمد "/>
    <n v="31"/>
    <s v="M"/>
    <s v="خارج الجمهورية"/>
  </r>
  <r>
    <s v="42794أحمد جودة أحمد علي الشاطرshater202@gmail.comشــكــوى"/>
    <d v="2017-02-28T00:00:00"/>
    <d v="1899-12-30T16:05:13"/>
    <s v="أحمد جودة أحمد علي الشاطر"/>
    <s v="Egypt (‫مصر‬‎)"/>
    <s v="shater202@gmail.com"/>
    <s v="28504178800471"/>
    <s v="201003621545"/>
    <s v="شــكــوى"/>
    <m/>
    <n v="2"/>
    <n v="28"/>
    <n v="16"/>
    <n v="3"/>
    <s v="RX562787759DE"/>
    <s v=""/>
    <s v=""/>
    <s v=""/>
    <s v=""/>
    <s v=""/>
    <s v=""/>
    <s v=""/>
    <x v="5"/>
    <x v="2"/>
    <s v="850417"/>
    <d v="1985-04-17T00:00:00"/>
    <s v="أحمد "/>
    <n v="31"/>
    <s v="M"/>
    <s v="خارج الجمهورية"/>
  </r>
  <r>
    <s v="42794أحمد جودة أحمد علي الشاطرshater202@gmail.comاستفســار عن خدمــة"/>
    <d v="2017-02-28T00:00:00"/>
    <d v="1899-12-30T15:59:47"/>
    <s v="أحمد جودة أحمد علي الشاطر"/>
    <s v="Egypt (‫مصر‬‎)"/>
    <s v="shater202@gmail.com"/>
    <s v="28504178800471"/>
    <s v="201003621545"/>
    <s v="استفســار عن خدمــة"/>
    <m/>
    <n v="2"/>
    <n v="28"/>
    <n v="15"/>
    <n v="3"/>
    <s v="RX562787759DE"/>
    <s v=""/>
    <s v=""/>
    <s v=""/>
    <s v=""/>
    <s v=""/>
    <s v=""/>
    <s v=""/>
    <x v="5"/>
    <x v="2"/>
    <s v="850417"/>
    <d v="1985-04-17T00:00:00"/>
    <s v="أحمد "/>
    <n v="31"/>
    <s v="M"/>
    <s v="خارج الجمهورية"/>
  </r>
  <r>
    <s v="42794أحمد جودة أحمد علي الشاطرshater202@gmail.comاستفسار عن مسار الطرد"/>
    <d v="2017-02-28T00:00:00"/>
    <d v="1899-12-30T15:59:06"/>
    <s v="أحمد جودة أحمد علي الشاطر"/>
    <s v="Egypt (‫مصر‬‎)"/>
    <s v="shater202@gmail.com"/>
    <s v="28504178800471"/>
    <s v="201003621545"/>
    <s v="استفسار عن مسار الطرد"/>
    <m/>
    <n v="2"/>
    <n v="28"/>
    <n v="15"/>
    <n v="3"/>
    <s v="RX562787759DE"/>
    <s v=""/>
    <s v=""/>
    <s v=""/>
    <s v=""/>
    <s v=""/>
    <s v=""/>
    <s v=""/>
    <x v="5"/>
    <x v="2"/>
    <s v="850417"/>
    <d v="1985-04-17T00:00:00"/>
    <s v="أحمد "/>
    <n v="31"/>
    <s v="M"/>
    <s v="خارج الجمهورية"/>
  </r>
  <r>
    <s v="42794أحمد جودة أحمد علي الشاطرshater202@gmail.comأخـــــرى"/>
    <d v="2017-02-28T00:00:00"/>
    <d v="1899-12-30T15:58:24"/>
    <s v="أحمد جودة أحمد علي الشاطر"/>
    <s v="Egypt (‫مصر‬‎)"/>
    <s v="shater202@gmail.com"/>
    <s v="28504178800471"/>
    <s v="201003621545"/>
    <s v="أخـــــرى"/>
    <m/>
    <n v="2"/>
    <n v="28"/>
    <n v="15"/>
    <n v="3"/>
    <s v="RX562787759DE"/>
    <s v=""/>
    <s v=""/>
    <s v=""/>
    <s v=""/>
    <s v=""/>
    <s v=""/>
    <s v=""/>
    <x v="5"/>
    <x v="2"/>
    <s v="850417"/>
    <d v="1985-04-17T00:00:00"/>
    <s v="أحمد "/>
    <n v="31"/>
    <s v="M"/>
    <s v="خارج الجمهورية"/>
  </r>
  <r>
    <s v="42794أحمد جودة أحمد علي الشاطرshater202@gmail.comاستفسار فى المبيعات"/>
    <d v="2017-02-28T00:00:00"/>
    <d v="1899-12-30T15:57:40"/>
    <s v="أحمد جودة أحمد علي الشاطر"/>
    <s v="Egypt (‫مصر‬‎)"/>
    <s v="shater202@gmail.com"/>
    <s v="28504178800471"/>
    <s v="201003621545"/>
    <s v="استفسار فى المبيعات"/>
    <m/>
    <n v="2"/>
    <n v="28"/>
    <n v="15"/>
    <n v="3"/>
    <s v="RX562787759DE"/>
    <s v=""/>
    <s v=""/>
    <s v=""/>
    <s v=""/>
    <s v=""/>
    <s v=""/>
    <s v=""/>
    <x v="5"/>
    <x v="2"/>
    <s v="850417"/>
    <d v="1985-04-17T00:00:00"/>
    <s v="أحمد "/>
    <n v="31"/>
    <s v="M"/>
    <s v="خارج الجمهورية"/>
  </r>
  <r>
    <s v="42794المعتزبالله متولي محمدcaptain.majid@gmail.comاستفسار عن مسار الطرد"/>
    <d v="2017-02-28T00:00:00"/>
    <d v="1899-12-30T14:57:08"/>
    <s v="المعتزبالله متولي محمد"/>
    <s v="Egypt (‫مصر‬‎)"/>
    <s v="captain.majid@gmail.com"/>
    <s v="28203112600136"/>
    <s v="201220148713"/>
    <s v="استفسار عن مسار الطرد"/>
    <m/>
    <n v="2"/>
    <n v="28"/>
    <n v="14"/>
    <n v="3"/>
    <s v="RF431068661SG"/>
    <s v=""/>
    <s v=""/>
    <s v=""/>
    <s v=""/>
    <s v=""/>
    <s v=""/>
    <s v=""/>
    <x v="8"/>
    <x v="5"/>
    <s v="820311"/>
    <d v="1982-03-11T00:00:00"/>
    <s v="المعتزبالله "/>
    <n v="34"/>
    <s v="M"/>
    <s v="سوهاج"/>
  </r>
  <r>
    <s v="42794خالد عبد الرشيد بسيونىinfo@elbostan-group.comاستفسار عن مسار الطرد"/>
    <d v="2017-02-28T00:00:00"/>
    <d v="1899-12-30T14:34:49"/>
    <s v="خالد عبد الرشيد بسيونى"/>
    <s v="Egypt (‫مصر‬‎)"/>
    <s v="info@elbostan-group.com"/>
    <s v="27810241602382"/>
    <s v="01024634109"/>
    <s v="استفسار عن مسار الطرد"/>
    <m/>
    <n v="2"/>
    <n v="28"/>
    <n v="14"/>
    <n v="3"/>
    <s v="CC722075852DE"/>
    <s v=""/>
    <s v=""/>
    <s v=""/>
    <s v=""/>
    <s v=""/>
    <s v=""/>
    <s v=""/>
    <x v="14"/>
    <x v="2"/>
    <s v="781024"/>
    <d v="1978-10-24T00:00:00"/>
    <s v="خالد "/>
    <n v="38"/>
    <s v="F"/>
    <s v="الغربية"/>
  </r>
  <r>
    <s v="42794تامر مختار الشناويtamer_mokhtar3000@yahoo.comشــكــوى"/>
    <d v="2017-02-28T00:00:00"/>
    <d v="1899-12-30T14:14:15"/>
    <s v="تامر مختار الشناوي"/>
    <s v="Egypt (‫مصر‬‎)"/>
    <s v="tamer_mokhtar3000@yahoo.com"/>
    <s v="27503171601812"/>
    <s v="201001184496"/>
    <s v="شــكــوى"/>
    <m/>
    <n v="2"/>
    <n v="28"/>
    <n v="14"/>
    <n v="3"/>
    <s v="EX017216394SG"/>
    <s v=""/>
    <s v=""/>
    <s v=""/>
    <s v=""/>
    <s v=""/>
    <s v=""/>
    <s v=""/>
    <x v="49"/>
    <x v="5"/>
    <s v="750317"/>
    <d v="1975-03-17T00:00:00"/>
    <s v="تامر "/>
    <n v="41"/>
    <s v="M"/>
    <s v="الغربية"/>
  </r>
  <r>
    <s v="42794رمضان محمود احمد ابراهيم01012024510ramdan@gmail.comاستفسار عن مسار الطرد"/>
    <d v="2017-02-28T00:00:00"/>
    <d v="1899-12-30T14:10:13"/>
    <s v="رمضان محمود احمد ابراهيم"/>
    <s v="Egypt (‫مصر‬‎)"/>
    <s v="01012024510ramdan@gmail.com"/>
    <s v="28807182702516"/>
    <s v="201012024510"/>
    <s v="استفسار عن مسار الطرد"/>
    <m/>
    <n v="2"/>
    <n v="28"/>
    <n v="14"/>
    <n v="3"/>
    <s v=""/>
    <s v=""/>
    <s v=""/>
    <s v=""/>
    <s v=""/>
    <s v=""/>
    <s v=""/>
    <s v=""/>
    <x v="0"/>
    <x v="0"/>
    <s v="880718"/>
    <d v="1988-07-18T00:00:00"/>
    <s v="رمضان "/>
    <n v="28"/>
    <s v="M"/>
    <s v="قنا"/>
  </r>
  <r>
    <s v="42794هاني العشريhanoon54@yahoo.comاستفسار عن مسار الطرد"/>
    <d v="2017-02-28T00:00:00"/>
    <d v="1899-12-30T13:42:08"/>
    <s v="هاني العشري"/>
    <s v="Egypt (‫مصر‬‎)"/>
    <s v="hanoon54@yahoo.com"/>
    <s v="28309251203799"/>
    <s v="01111101483"/>
    <s v="استفسار عن مسار الطرد"/>
    <m/>
    <n v="2"/>
    <n v="28"/>
    <n v="13"/>
    <n v="3"/>
    <s v="ee012802945eg"/>
    <s v=""/>
    <s v=""/>
    <s v=""/>
    <s v=""/>
    <s v=""/>
    <s v=""/>
    <s v=""/>
    <x v="4"/>
    <x v="1"/>
    <s v="830925"/>
    <d v="1983-09-25T00:00:00"/>
    <s v="هاني "/>
    <n v="33"/>
    <s v="M"/>
    <s v="الدقهلية"/>
  </r>
  <r>
    <s v="42794سماح سعد محمد ابوزيدRodieid2014@gmail.comشــكــوى"/>
    <d v="2017-02-28T00:00:00"/>
    <d v="1899-12-30T13:41:45"/>
    <s v="سماح سعد محمد ابوزيد"/>
    <s v="Egypt (‫مصر‬‎)"/>
    <s v="Rodieid2014@gmail.com"/>
    <s v="28509121700129"/>
    <s v="201060906883"/>
    <s v="شــكــوى"/>
    <m/>
    <n v="2"/>
    <n v="28"/>
    <n v="13"/>
    <n v="3"/>
    <s v=""/>
    <s v=""/>
    <s v=""/>
    <s v=""/>
    <s v=""/>
    <s v=""/>
    <s v=""/>
    <s v=""/>
    <x v="0"/>
    <x v="0"/>
    <s v="850912"/>
    <d v="1985-09-12T00:00:00"/>
    <s v="سماح "/>
    <n v="31"/>
    <s v="F"/>
    <s v="المنوفية"/>
  </r>
  <r>
    <s v="42794محمود محمد ابراهيمmah.ramadan@elsewedy.comشــكــوى"/>
    <d v="2017-02-28T00:00:00"/>
    <d v="1899-12-30T13:37:40"/>
    <s v="محمود محمد ابراهيم"/>
    <s v="Egypt (‫مصر‬‎)"/>
    <s v="mah.ramadan@elsewedy.com"/>
    <s v="28509250203751"/>
    <s v="01281784899"/>
    <s v="شــكــوى"/>
    <m/>
    <n v="2"/>
    <n v="28"/>
    <n v="13"/>
    <n v="3"/>
    <s v=""/>
    <s v=""/>
    <s v=""/>
    <s v=""/>
    <s v=""/>
    <s v=""/>
    <s v=""/>
    <s v=""/>
    <x v="0"/>
    <x v="0"/>
    <s v="850925"/>
    <d v="1985-09-25T00:00:00"/>
    <s v="محمود "/>
    <n v="31"/>
    <s v="M"/>
    <s v="الإسكندرية"/>
  </r>
  <r>
    <s v="42794محمدعامرmedoamer03@gmail.comاستفســار عن خدمــة"/>
    <d v="2017-02-28T00:00:00"/>
    <d v="1899-12-30T13:36:25"/>
    <s v="محمدعامر"/>
    <s v="Egypt (‫مصر‬‎)"/>
    <s v="medoamer03@gmail.com"/>
    <s v="1601457"/>
    <s v="00201093067553"/>
    <s v="استفســار عن خدمــة"/>
    <m/>
    <n v="2"/>
    <n v="28"/>
    <n v="13"/>
    <n v="3"/>
    <s v=""/>
    <s v=""/>
    <s v=""/>
    <s v=""/>
    <s v=""/>
    <s v=""/>
    <s v=""/>
    <s v=""/>
    <x v="0"/>
    <x v="0"/>
    <s v=""/>
    <s v=""/>
    <s v="محمدعامر"/>
    <s v=""/>
    <s v="M"/>
    <s v=""/>
  </r>
  <r>
    <s v="42794ali gaberalygaber52@yahoo.comاستفســار عن خدمــة"/>
    <d v="2017-02-28T00:00:00"/>
    <d v="1899-12-30T13:29:14"/>
    <s v="ali gaber"/>
    <s v="Egypt (‫مصر‬‎)"/>
    <s v="alygaber52@yahoo.com"/>
    <s v="28910151501658"/>
    <s v="201280958380"/>
    <s v="استفســار عن خدمــة"/>
    <m/>
    <n v="2"/>
    <n v="28"/>
    <n v="13"/>
    <n v="3"/>
    <s v=""/>
    <s v=""/>
    <s v=""/>
    <s v=""/>
    <s v=""/>
    <s v=""/>
    <s v=""/>
    <s v=""/>
    <x v="0"/>
    <x v="0"/>
    <s v="891015"/>
    <d v="1989-10-15T00:00:00"/>
    <s v="ali "/>
    <n v="27"/>
    <s v="M"/>
    <s v="كفر الشيخ"/>
  </r>
  <r>
    <s v="42794يوسف محمدYoussef.mym@yahoo.comاستفســار عن خدمــة"/>
    <d v="2017-02-28T00:00:00"/>
    <d v="1899-12-30T13:11:15"/>
    <s v="يوسف محمد"/>
    <s v="Saudi Arabia (‫المملكة العربية السعودية‬‎)"/>
    <s v="Youssef.mym@yahoo.com"/>
    <s v="A01654340"/>
    <s v="00966500381987"/>
    <s v="استفســار عن خدمــة"/>
    <m/>
    <n v="2"/>
    <n v="28"/>
    <n v="13"/>
    <n v="3"/>
    <s v=""/>
    <s v=""/>
    <s v=""/>
    <s v=""/>
    <s v=""/>
    <s v=""/>
    <s v=""/>
    <s v=""/>
    <x v="0"/>
    <x v="0"/>
    <s v=""/>
    <s v=""/>
    <s v="يوسف "/>
    <s v=""/>
    <s v="M"/>
    <s v=""/>
  </r>
  <r>
    <s v="42794شركة دنتيل سلامتكسhr.obour@salamtex.comشــكــوى"/>
    <d v="2017-02-28T00:00:00"/>
    <d v="1899-12-30T12:51:58"/>
    <s v="شركة دنتيل سلامتكس"/>
    <s v="Egypt (‫مصر‬‎)"/>
    <s v="hr.obour@salamtex.com"/>
    <s v="27005020103276"/>
    <s v="20244814280-81-82-83"/>
    <s v="شــكــوى"/>
    <m/>
    <n v="2"/>
    <n v="28"/>
    <n v="12"/>
    <n v="3"/>
    <s v=""/>
    <s v=""/>
    <s v=""/>
    <s v=""/>
    <s v=""/>
    <s v=""/>
    <s v=""/>
    <s v=""/>
    <x v="0"/>
    <x v="0"/>
    <s v="700502"/>
    <d v="1970-05-02T00:00:00"/>
    <s v="شركة "/>
    <n v="46"/>
    <s v="M"/>
    <s v="القاهرة"/>
  </r>
  <r>
    <s v="42794احمد الخميسيalkhamisy200@gmail.comاستفسار عن مسار الطرد"/>
    <d v="2017-02-28T00:00:00"/>
    <d v="1899-12-30T12:37:06"/>
    <s v="احمد الخميسي"/>
    <s v="Egypt (‫مصر‬‎)"/>
    <s v="alkhamisy200@gmail.com"/>
    <s v=": a19180114"/>
    <s v="00966534933170"/>
    <s v="استفسار عن مسار الطرد"/>
    <m/>
    <n v="2"/>
    <n v="28"/>
    <n v="12"/>
    <n v="3"/>
    <s v="ee037800772sa"/>
    <s v=""/>
    <s v=""/>
    <s v=""/>
    <s v=""/>
    <s v=""/>
    <s v=""/>
    <s v=""/>
    <x v="4"/>
    <x v="4"/>
    <s v=""/>
    <s v=""/>
    <s v="احمد "/>
    <s v=""/>
    <s v="M"/>
    <s v=""/>
  </r>
  <r>
    <s v="42794عمرو محمد احمدamr_karate22000@yahoo.comاستفسار عن مسار الطرد"/>
    <d v="2017-02-28T00:00:00"/>
    <d v="1899-12-30T12:30:28"/>
    <s v="عمرو محمد احمد"/>
    <s v="Egypt (‫مصر‬‎)"/>
    <s v="amr_karate22000@yahoo.com"/>
    <s v="28911120103618"/>
    <s v="201283644012"/>
    <s v="استفسار عن مسار الطرد"/>
    <m/>
    <n v="2"/>
    <n v="28"/>
    <n v="12"/>
    <n v="3"/>
    <s v="ee009973729eg"/>
    <s v=""/>
    <s v=""/>
    <s v=""/>
    <s v=""/>
    <s v=""/>
    <s v=""/>
    <s v=""/>
    <x v="4"/>
    <x v="1"/>
    <s v="891112"/>
    <d v="1989-11-12T00:00:00"/>
    <s v="عمرو "/>
    <n v="27"/>
    <s v="M"/>
    <s v="القاهرة"/>
  </r>
  <r>
    <s v="42794محمد سليمان عبداللطيفmohammed.soliman@outlook.comاستفسار عن مسار الطرد"/>
    <d v="2017-02-28T00:00:00"/>
    <d v="1899-12-30T12:11:05"/>
    <s v="محمد سليمان عبداللطيف"/>
    <s v="Egypt (‫مصر‬‎)"/>
    <s v="mohammed.soliman@outlook.com"/>
    <s v="28209281700512"/>
    <s v="01009453008"/>
    <s v="استفسار عن مسار الطرد"/>
    <m/>
    <n v="2"/>
    <n v="28"/>
    <n v="12"/>
    <n v="3"/>
    <s v="EE700981157EG"/>
    <s v=""/>
    <s v=""/>
    <s v=""/>
    <s v=""/>
    <s v=""/>
    <s v=""/>
    <s v=""/>
    <x v="4"/>
    <x v="1"/>
    <s v="820928"/>
    <d v="1982-09-28T00:00:00"/>
    <s v="محمد "/>
    <n v="34"/>
    <s v="M"/>
    <s v="المنوفية"/>
  </r>
  <r>
    <s v="42794أحمد ابو بكر أحمدah.abobakr@hotmail.comشــكــوى"/>
    <d v="2017-02-28T00:00:00"/>
    <d v="1899-12-30T11:48:25"/>
    <s v="أحمد ابو بكر أحمد"/>
    <s v="Egypt (‫مصر‬‎)"/>
    <s v="ah.abobakr@hotmail.com"/>
    <s v="28402060101635"/>
    <s v="201202256000"/>
    <s v="شــكــوى"/>
    <m/>
    <n v="2"/>
    <n v="28"/>
    <n v="11"/>
    <n v="3"/>
    <s v=""/>
    <s v=""/>
    <s v=""/>
    <s v=""/>
    <s v=""/>
    <s v=""/>
    <s v=""/>
    <s v=""/>
    <x v="0"/>
    <x v="0"/>
    <s v="840206"/>
    <d v="1984-02-06T00:00:00"/>
    <s v="أحمد "/>
    <n v="33"/>
    <s v="M"/>
    <s v="القاهرة"/>
  </r>
  <r>
    <s v="42794Hesham Salmanh.salman@mitsui.comاستفسار فى المبيعات"/>
    <d v="2017-02-28T00:00:00"/>
    <d v="1899-12-30T11:47:38"/>
    <s v="Hesham Salman"/>
    <s v="Egypt (‫مصر‬‎)"/>
    <s v="h.salman@mitsui.com"/>
    <s v="26506230103959"/>
    <s v="00201221042155"/>
    <s v="استفسار فى المبيعات"/>
    <m/>
    <n v="2"/>
    <n v="28"/>
    <n v="11"/>
    <n v="3"/>
    <s v="ci119384027jp"/>
    <s v=""/>
    <s v=""/>
    <s v=""/>
    <s v=""/>
    <s v=""/>
    <s v=""/>
    <s v=""/>
    <x v="62"/>
    <x v="24"/>
    <s v="650623"/>
    <d v="1965-06-23T00:00:00"/>
    <s v="Hesham "/>
    <n v="51"/>
    <s v="M"/>
    <s v="القاهرة"/>
  </r>
  <r>
    <s v="42794Eslam Alybony5000@hotmail.comأخـــــرى"/>
    <d v="2017-02-28T00:00:00"/>
    <d v="1899-12-30T11:25:53"/>
    <s v="Eslam Aly"/>
    <s v="Egypt (‫مصر‬‎)"/>
    <s v="bony5000@hotmail.com"/>
    <s v="28806020100591"/>
    <s v="201223799632"/>
    <s v="أخـــــرى"/>
    <m/>
    <n v="2"/>
    <n v="28"/>
    <n v="11"/>
    <n v="3"/>
    <s v="RB156671234SG"/>
    <s v=""/>
    <s v=""/>
    <s v=""/>
    <s v=""/>
    <s v=""/>
    <s v=""/>
    <s v=""/>
    <x v="7"/>
    <x v="5"/>
    <s v="880602"/>
    <d v="1988-06-02T00:00:00"/>
    <s v="Eslam "/>
    <n v="28"/>
    <s v="M"/>
    <s v="القاهرة"/>
  </r>
  <r>
    <s v="42794أحمد فرج مقبلfigo.ah.z@gmail.comأخـــــرى"/>
    <d v="2017-02-28T00:00:00"/>
    <d v="1899-12-30T11:25:39"/>
    <s v="أحمد فرج مقبل"/>
    <s v="Egypt (‫مصر‬‎)"/>
    <s v="figo.ah.z@gmail.com"/>
    <s v="29001011242877"/>
    <s v="01006691121"/>
    <s v="أخـــــرى"/>
    <m/>
    <n v="2"/>
    <n v="28"/>
    <n v="11"/>
    <n v="3"/>
    <s v=""/>
    <s v=""/>
    <s v=""/>
    <s v=""/>
    <s v=""/>
    <s v=""/>
    <s v=""/>
    <s v=""/>
    <x v="0"/>
    <x v="0"/>
    <s v="900101"/>
    <d v="1990-01-01T00:00:00"/>
    <s v="أحمد "/>
    <n v="27"/>
    <s v="M"/>
    <s v="الدقهلية"/>
  </r>
  <r>
    <s v="42794اماني عبد الرازقAmani.maklad.bkr@hotmail.comاستفسار عن مسار الطرد"/>
    <d v="2017-02-28T00:00:00"/>
    <d v="1899-12-30T11:19:37"/>
    <s v="اماني عبد الرازق"/>
    <s v="Egypt (‫مصر‬‎)"/>
    <s v="Amani.maklad.bkr@hotmail.com"/>
    <s v="٢٩٠٠٥١٧٨٨٠٠٨٢٦"/>
    <s v="201091250447"/>
    <s v="استفسار عن مسار الطرد"/>
    <m/>
    <n v="2"/>
    <n v="28"/>
    <n v="11"/>
    <n v="3"/>
    <s v="RT812102352DE"/>
    <s v=""/>
    <s v=""/>
    <s v=""/>
    <s v=""/>
    <s v=""/>
    <s v=""/>
    <s v=""/>
    <x v="2"/>
    <x v="2"/>
    <s v="٩٠٠٥١٧"/>
    <d v="1990-05-17T00:00:00"/>
    <s v="اماني "/>
    <n v="26"/>
    <s v="F"/>
    <s v="خارج الجمهورية"/>
  </r>
  <r>
    <s v="42794احمد فؤاد ابوالوفاAhmed.fouad436@yahoo.comاستفسار عن مسار الطرد"/>
    <d v="2017-02-28T00:00:00"/>
    <d v="1899-12-30T11:19:16"/>
    <s v="احمد فؤاد ابوالوفا"/>
    <s v="Egypt (‫مصر‬‎)"/>
    <s v="Ahmed.fouad436@yahoo.com"/>
    <s v=": A04113589"/>
    <s v="201023713353"/>
    <s v="استفسار عن مسار الطرد"/>
    <m/>
    <n v="2"/>
    <n v="28"/>
    <n v="11"/>
    <n v="3"/>
    <s v="RR211341156EG"/>
    <s v=""/>
    <s v=""/>
    <s v=""/>
    <s v=""/>
    <s v=""/>
    <s v=""/>
    <s v=""/>
    <x v="1"/>
    <x v="1"/>
    <s v=""/>
    <s v=""/>
    <s v="احمد "/>
    <s v=""/>
    <s v="M"/>
    <s v=""/>
  </r>
  <r>
    <s v="42794أحمد عادل محمد مصطفىAhmeddada00@hotmail.comاستفســار عن خدمــة"/>
    <d v="2017-02-28T00:00:00"/>
    <d v="1899-12-30T11:07:34"/>
    <s v="أحمد عادل محمد مصطفى"/>
    <s v="Egypt (‫مصر‬‎)"/>
    <s v="Ahmeddada00@hotmail.com"/>
    <s v="28411080101754"/>
    <s v="201223404788"/>
    <s v="استفســار عن خدمــة"/>
    <m/>
    <n v="2"/>
    <n v="28"/>
    <n v="11"/>
    <n v="3"/>
    <s v=""/>
    <s v=""/>
    <s v=""/>
    <s v=""/>
    <s v=""/>
    <s v=""/>
    <s v=""/>
    <s v=""/>
    <x v="0"/>
    <x v="0"/>
    <s v="841108"/>
    <d v="1984-11-08T00:00:00"/>
    <s v="أحمد "/>
    <n v="32"/>
    <s v="M"/>
    <s v="القاهرة"/>
  </r>
  <r>
    <s v="42794حسانين عزمي الحسانين المعداويabobasmla76@hotmail.comشــكــوى"/>
    <d v="2017-02-28T00:00:00"/>
    <d v="1899-12-30T10:55:37"/>
    <s v="حسانين عزمي الحسانين المعداوي"/>
    <s v="Saudi Arabia (‫المملكة العربية السعودية‬‎)"/>
    <s v="abobasmla76@hotmail.com"/>
    <s v="27612051602533"/>
    <s v="00966561430218"/>
    <s v="شــكــوى"/>
    <m/>
    <n v="2"/>
    <n v="28"/>
    <n v="10"/>
    <n v="3"/>
    <s v="EE005152422EG"/>
    <s v=""/>
    <s v=""/>
    <s v=""/>
    <s v=""/>
    <s v=""/>
    <s v=""/>
    <s v=""/>
    <x v="4"/>
    <x v="1"/>
    <s v="761205"/>
    <d v="1976-12-05T00:00:00"/>
    <s v="حسانين "/>
    <n v="40"/>
    <s v="M"/>
    <s v="الغربية"/>
  </r>
  <r>
    <s v="42794ماجد ميشيل عادل جرجسtaomaged@gmail.comاستفســار عن خدمــة"/>
    <d v="2017-02-28T00:00:00"/>
    <d v="1899-12-30T10:53:40"/>
    <s v="ماجد ميشيل عادل جرجس"/>
    <s v="Egypt (‫مصر‬‎)"/>
    <s v="taomaged@gmail.com"/>
    <s v="28609090201611"/>
    <s v="00201225303878"/>
    <s v="استفســار عن خدمــة"/>
    <m/>
    <n v="2"/>
    <n v="28"/>
    <n v="10"/>
    <n v="3"/>
    <s v="CY100364309AU"/>
    <s v=""/>
    <s v=""/>
    <s v=""/>
    <s v=""/>
    <s v=""/>
    <s v=""/>
    <s v=""/>
    <x v="33"/>
    <x v="31"/>
    <s v="860909"/>
    <d v="1986-09-09T00:00:00"/>
    <s v="ماجد "/>
    <n v="30"/>
    <s v="M"/>
    <s v="الإسكندرية"/>
  </r>
  <r>
    <s v="42794محمد ابراهيم احمد الشعراوىmohamed.elshaarawy@gmail.comاستفســار عن خدمــة"/>
    <d v="2017-02-28T00:00:00"/>
    <d v="1899-12-30T10:45:24"/>
    <s v="محمد ابراهيم احمد الشعراوى"/>
    <s v="Egypt (‫مصر‬‎)"/>
    <s v="mohamed.elshaarawy@gmail.com"/>
    <s v="27002091602134"/>
    <s v="01001392195"/>
    <s v="استفســار عن خدمــة"/>
    <m/>
    <n v="2"/>
    <n v="28"/>
    <n v="10"/>
    <n v="3"/>
    <s v=""/>
    <s v=""/>
    <s v=""/>
    <s v=""/>
    <s v=""/>
    <s v=""/>
    <s v=""/>
    <s v=""/>
    <x v="0"/>
    <x v="0"/>
    <s v="700209"/>
    <d v="1970-02-09T00:00:00"/>
    <s v="محمد "/>
    <n v="47"/>
    <s v="M"/>
    <s v="الغربية"/>
  </r>
  <r>
    <s v="42794عبد المنعم الامامlatef_elemam@hotmail.comشــكــوى"/>
    <d v="2017-02-28T00:00:00"/>
    <d v="1899-12-30T10:44:58"/>
    <s v="عبد المنعم الامام"/>
    <s v="Saudi Arabia (‫المملكة العربية السعودية‬‎)"/>
    <s v="latef_elemam@hotmail.com"/>
    <s v=": A11440862"/>
    <s v="00966563533985"/>
    <s v="شــكــوى"/>
    <m/>
    <n v="2"/>
    <n v="28"/>
    <n v="10"/>
    <n v="3"/>
    <s v="EE012353230EG"/>
    <s v=""/>
    <s v=""/>
    <s v=""/>
    <s v=""/>
    <s v=""/>
    <s v=""/>
    <s v=""/>
    <x v="4"/>
    <x v="1"/>
    <s v=""/>
    <s v=""/>
    <s v="عبد "/>
    <s v=""/>
    <s v="M"/>
    <s v=""/>
  </r>
  <r>
    <s v="42794مجدي عبد الحميد بسيونى عريقاتbasune_magdy@yahoo.comأخـــــرى"/>
    <d v="2017-02-28T00:00:00"/>
    <d v="1899-12-30T10:18:14"/>
    <s v="مجدي عبد الحميد بسيونى عريقات"/>
    <s v="Egypt (‫مصر‬‎)"/>
    <s v="basune_magdy@yahoo.com"/>
    <s v="25905010102852"/>
    <s v="01003075476"/>
    <s v="أخـــــرى"/>
    <m/>
    <n v="2"/>
    <n v="28"/>
    <n v="10"/>
    <n v="3"/>
    <s v=""/>
    <s v=""/>
    <s v=""/>
    <s v=""/>
    <s v=""/>
    <s v=""/>
    <s v=""/>
    <s v=""/>
    <x v="0"/>
    <x v="0"/>
    <s v="590501"/>
    <d v="1959-05-01T00:00:00"/>
    <s v="مجدي "/>
    <n v="57"/>
    <s v="M"/>
    <s v="القاهرة"/>
  </r>
  <r>
    <s v="42794احمد الصبانahmadalsabban@hotmail.comاستفسار عن مسار الطرد"/>
    <d v="2017-02-28T00:00:00"/>
    <d v="1899-12-30T10:14:00"/>
    <s v="احمد الصبان"/>
    <s v="Egypt (‫مصر‬‎)"/>
    <s v="ahmadalsabban@hotmail.com"/>
    <s v="103334"/>
    <s v="01001913875"/>
    <s v="استفسار عن مسار الطرد"/>
    <m/>
    <n v="2"/>
    <n v="28"/>
    <n v="10"/>
    <n v="3"/>
    <s v="EE700936918EG"/>
    <s v=""/>
    <s v=""/>
    <s v=""/>
    <s v=""/>
    <s v=""/>
    <s v=""/>
    <s v=""/>
    <x v="4"/>
    <x v="1"/>
    <s v=""/>
    <s v=""/>
    <s v="احمد "/>
    <s v=""/>
    <s v="M"/>
    <s v=""/>
  </r>
  <r>
    <s v="42794ماجد ميشيل عادل جرجسtaomaged@gmail.comاستفسار عن مسار الطرد"/>
    <d v="2017-02-28T00:00:00"/>
    <d v="1899-12-30T09:52:40"/>
    <s v="ماجد ميشيل عادل جرجس"/>
    <s v="Egypt (‫مصر‬‎)"/>
    <s v="taomaged@gmail.com"/>
    <s v="28609090201611"/>
    <s v="00201225303878"/>
    <s v="استفسار عن مسار الطرد"/>
    <m/>
    <n v="2"/>
    <n v="28"/>
    <n v="9"/>
    <n v="3"/>
    <s v="CY100364309AU"/>
    <s v=""/>
    <s v=""/>
    <s v=""/>
    <s v=""/>
    <s v=""/>
    <s v=""/>
    <s v=""/>
    <x v="33"/>
    <x v="31"/>
    <s v="860909"/>
    <d v="1986-09-09T00:00:00"/>
    <s v="ماجد "/>
    <n v="30"/>
    <s v="M"/>
    <s v="الإسكندرية"/>
  </r>
  <r>
    <s v="42794ادهم محمد فؤادadhmkabs@gmail.comاستفسار عن مسار الطرد"/>
    <d v="2017-02-28T00:00:00"/>
    <d v="1899-12-30T09:40:56"/>
    <s v="ادهم محمد فؤاد"/>
    <s v="Egypt (‫مصر‬‎)"/>
    <s v="adhmkabs@gmail.com"/>
    <s v="29603012801217"/>
    <s v="201112103393"/>
    <s v="استفسار عن مسار الطرد"/>
    <m/>
    <n v="2"/>
    <n v="28"/>
    <n v="9"/>
    <n v="3"/>
    <s v="RS409704246CN"/>
    <s v=""/>
    <s v=""/>
    <s v=""/>
    <s v=""/>
    <s v=""/>
    <s v=""/>
    <s v=""/>
    <x v="12"/>
    <x v="8"/>
    <s v="960301"/>
    <d v="1996-03-01T00:00:00"/>
    <s v="ادهم "/>
    <n v="21"/>
    <s v="M"/>
    <s v="أسوان"/>
  </r>
  <r>
    <s v="42794باهر خليل حسنين خليلBaher.Hassanin@Enppi.comاستفسار عن مسار الطرد"/>
    <d v="2017-02-28T00:00:00"/>
    <d v="1899-12-30T09:36:45"/>
    <s v="باهر خليل حسنين خليل"/>
    <s v="Egypt (‫مصر‬‎)"/>
    <s v="Baher.Hassanin@Enppi.com"/>
    <s v="27112160100995"/>
    <s v="201001150750"/>
    <s v="استفسار عن مسار الطرد"/>
    <m/>
    <n v="2"/>
    <n v="28"/>
    <n v="9"/>
    <n v="3"/>
    <s v="EP045281323RU"/>
    <s v=""/>
    <s v=""/>
    <s v=""/>
    <s v=""/>
    <s v=""/>
    <s v=""/>
    <s v=""/>
    <x v="35"/>
    <x v="34"/>
    <s v="711216"/>
    <d v="1971-12-16T00:00:00"/>
    <s v="باهر "/>
    <n v="45"/>
    <s v="M"/>
    <s v="القاهرة"/>
  </r>
  <r>
    <s v="42794محمود عبيد الجهلانgavoh3d@yahoo.comاستفسار عن مسار الطرد"/>
    <d v="2017-02-28T00:00:00"/>
    <d v="1899-12-30T09:03:35"/>
    <s v="محمود عبيد الجهلان"/>
    <s v="Egypt (‫مصر‬‎)"/>
    <s v="gavoh3d@yahoo.com"/>
    <s v="28110132701771"/>
    <s v="201007780097"/>
    <s v="استفسار عن مسار الطرد"/>
    <m/>
    <n v="2"/>
    <n v="28"/>
    <n v="9"/>
    <n v="3"/>
    <s v="RN138538812MY"/>
    <s v=""/>
    <s v=""/>
    <s v=""/>
    <s v=""/>
    <s v=""/>
    <s v=""/>
    <s v=""/>
    <x v="28"/>
    <x v="14"/>
    <s v="811013"/>
    <d v="1981-10-13T00:00:00"/>
    <s v="محمود "/>
    <n v="35"/>
    <s v="M"/>
    <s v="قنا"/>
  </r>
  <r>
    <s v="42794abdullah sabbahabdullah11551@yahoo.comاستفسار عن مسار الطرد"/>
    <d v="2017-02-28T00:00:00"/>
    <d v="1899-12-30T08:28:06"/>
    <s v="abdullah sabbah"/>
    <s v="Egypt (‫مصر‬‎)"/>
    <s v="abdullah11551@yahoo.com"/>
    <s v=": a09919434"/>
    <s v="966502892074"/>
    <s v="استفسار عن مسار الطرد"/>
    <m/>
    <n v="2"/>
    <n v="28"/>
    <n v="8"/>
    <n v="3"/>
    <s v=""/>
    <s v=""/>
    <s v=""/>
    <s v=""/>
    <s v=""/>
    <s v=""/>
    <s v=""/>
    <s v=""/>
    <x v="0"/>
    <x v="0"/>
    <s v=""/>
    <s v=""/>
    <s v="abdullah "/>
    <s v=""/>
    <s v="M"/>
    <s v=""/>
  </r>
  <r>
    <s v="42794Hossam Hassan Abdelazizhossam_227@yahoo.comاستفسار عن مسار الطرد"/>
    <d v="2017-02-28T00:00:00"/>
    <d v="1899-12-30T07:49:57"/>
    <s v="Hossam Hassan Abdelaziz"/>
    <s v="Egypt (‫مصر‬‎)"/>
    <s v="hossam_227@yahoo.com"/>
    <s v="29207220200054"/>
    <s v="00201000929954"/>
    <s v="استفسار عن مسار الطرد"/>
    <m/>
    <n v="2"/>
    <n v="28"/>
    <n v="7"/>
    <n v="3"/>
    <s v="RY562062560DE"/>
    <s v=""/>
    <s v=""/>
    <s v=""/>
    <s v=""/>
    <s v=""/>
    <s v=""/>
    <s v=""/>
    <x v="6"/>
    <x v="2"/>
    <s v="920722"/>
    <d v="1992-07-22T00:00:00"/>
    <s v="Hossam "/>
    <n v="24"/>
    <s v="M"/>
    <s v="الإسكندرية"/>
  </r>
  <r>
    <s v="42794محمد لطفى محمدtobala2002@hotmail.comاستفسار عن مسار الطرد"/>
    <d v="2017-02-28T00:00:00"/>
    <d v="1899-12-30T06:30:02"/>
    <s v="محمد لطفى محمد"/>
    <s v="Egypt (‫مصر‬‎)"/>
    <s v="tobala2002@hotmail.com"/>
    <s v="28001300100653"/>
    <s v="201201306304"/>
    <s v="استفسار عن مسار الطرد"/>
    <m/>
    <n v="2"/>
    <n v="28"/>
    <n v="6"/>
    <n v="3"/>
    <s v="rr701366979eg"/>
    <s v=""/>
    <s v=""/>
    <s v=""/>
    <s v=""/>
    <s v=""/>
    <s v=""/>
    <s v=""/>
    <x v="1"/>
    <x v="1"/>
    <s v="800130"/>
    <d v="1980-01-30T00:00:00"/>
    <s v="محمد "/>
    <n v="37"/>
    <s v="M"/>
    <s v="القاهرة"/>
  </r>
  <r>
    <s v="42794حامدHamed_mohamed616@yahoo.comاستفسار عن مسار الطرد"/>
    <d v="2017-02-28T00:00:00"/>
    <d v="1899-12-30T04:44:14"/>
    <s v="حامد"/>
    <s v="Egypt (‫مصر‬‎)"/>
    <s v="Hamed_mohamed616@yahoo.com"/>
    <s v="28808080200814"/>
    <s v="00201212498696"/>
    <s v="استفسار عن مسار الطرد"/>
    <m/>
    <n v="2"/>
    <n v="28"/>
    <n v="4"/>
    <n v="3"/>
    <s v=""/>
    <s v=""/>
    <s v=""/>
    <s v=""/>
    <s v=""/>
    <s v=""/>
    <s v=""/>
    <s v=""/>
    <x v="0"/>
    <x v="0"/>
    <s v="880808"/>
    <d v="1988-08-08T00:00:00"/>
    <s v="حامد"/>
    <n v="28"/>
    <s v="M"/>
    <s v="الإسكندرية"/>
  </r>
  <r>
    <s v="42794Edgaras Gerasimčikasbavarworkshop@gmail.comأخـــــرى"/>
    <d v="2017-02-28T00:00:00"/>
    <d v="1899-12-30T02:20:10"/>
    <s v="Edgaras Gerasimčikas"/>
    <s v="Lithuania (Lietuva)"/>
    <s v="bavarworkshop@gmail.com"/>
    <s v="38510020422"/>
    <s v="37061291982"/>
    <s v="أخـــــرى"/>
    <m/>
    <n v="2"/>
    <n v="28"/>
    <n v="2"/>
    <n v="3"/>
    <s v="RN343177357lt"/>
    <s v="RN343177357lt"/>
    <s v=""/>
    <s v=""/>
    <s v=""/>
    <s v=""/>
    <s v=""/>
    <s v=""/>
    <x v="28"/>
    <x v="43"/>
    <s v=""/>
    <s v=""/>
    <s v="Edgaras "/>
    <s v=""/>
    <s v="X"/>
    <s v=""/>
  </r>
  <r>
    <s v="42794مارتن كمال زكي برسومremonkamal37@yahoo.comاستفسار عن مسار الطرد"/>
    <d v="2017-02-28T00:00:00"/>
    <d v="1899-12-30T00:59:36"/>
    <s v="مارتن كمال زكي برسوم"/>
    <s v="Egypt (‫مصر‬‎)"/>
    <s v="remonkamal37@yahoo.com"/>
    <s v=": A16308028"/>
    <s v="89646177759"/>
    <s v="استفسار عن مسار الطرد"/>
    <m/>
    <n v="2"/>
    <n v="28"/>
    <n v="0"/>
    <n v="3"/>
    <s v="EE011995419EG"/>
    <s v=""/>
    <s v=""/>
    <s v=""/>
    <s v=""/>
    <s v=""/>
    <s v=""/>
    <s v=""/>
    <x v="4"/>
    <x v="1"/>
    <s v=""/>
    <s v=""/>
    <s v="مارتن "/>
    <s v=""/>
    <s v="M"/>
    <s v=""/>
  </r>
  <r>
    <s v="42794رمضان محمود احمد01012024510ramdan@gmail.comاستفسار عن مسار الطرد"/>
    <d v="2017-02-28T00:00:00"/>
    <d v="1899-12-30T00:14:44"/>
    <s v="رمضان محمود احمد"/>
    <s v="Egypt (‫مصر‬‎)"/>
    <s v="01012024510ramdan@gmail.com"/>
    <s v="28807182702516"/>
    <s v="201012024510"/>
    <s v="استفسار عن مسار الطرد"/>
    <m/>
    <n v="2"/>
    <n v="28"/>
    <n v="0"/>
    <n v="3"/>
    <s v="EE700967834EG"/>
    <s v=""/>
    <s v=""/>
    <s v=""/>
    <s v=""/>
    <s v=""/>
    <s v=""/>
    <s v=""/>
    <x v="4"/>
    <x v="1"/>
    <s v="880718"/>
    <d v="1988-07-18T00:00:00"/>
    <s v="رمضان "/>
    <n v="28"/>
    <s v="M"/>
    <s v="قنا"/>
  </r>
  <r>
    <s v="42793نها صفوت صالحdoda_mohammed2001@yahoo.comاستفســار عن خدمــة"/>
    <d v="2017-02-27T00:00:00"/>
    <d v="1899-12-30T23:38:57"/>
    <s v="نها صفوت صالح"/>
    <s v="Egypt (‫مصر‬‎)"/>
    <s v="doda_mohammed2001@yahoo.com"/>
    <s v="28510203200106"/>
    <s v="0201118997973"/>
    <s v="استفســار عن خدمــة"/>
    <m/>
    <n v="2"/>
    <n v="27"/>
    <n v="23"/>
    <n v="2"/>
    <s v=""/>
    <s v=""/>
    <s v=""/>
    <s v=""/>
    <s v=""/>
    <s v=""/>
    <s v=""/>
    <s v=""/>
    <x v="0"/>
    <x v="0"/>
    <s v="851020"/>
    <d v="1985-10-20T00:00:00"/>
    <s v="نها "/>
    <n v="31"/>
    <s v="F"/>
    <s v="الوادى الجديد"/>
  </r>
  <r>
    <s v="42793أحمد جودة أحمد علي الشاطرshater202@gmail.comاستفسار عن مسار الطرد"/>
    <d v="2017-02-27T00:00:00"/>
    <d v="1899-12-30T23:37:56"/>
    <s v="أحمد جودة أحمد علي الشاطر"/>
    <s v="Egypt (‫مصر‬‎)"/>
    <s v="shater202@gmail.com"/>
    <s v="28504178800471"/>
    <s v="201003621545"/>
    <s v="استفسار عن مسار الطرد"/>
    <m/>
    <n v="2"/>
    <n v="27"/>
    <n v="23"/>
    <n v="2"/>
    <s v="RX562787759DE"/>
    <s v=""/>
    <s v=""/>
    <s v=""/>
    <s v=""/>
    <s v=""/>
    <s v=""/>
    <s v=""/>
    <x v="5"/>
    <x v="2"/>
    <s v="850417"/>
    <d v="1985-04-17T00:00:00"/>
    <s v="أحمد "/>
    <n v="31"/>
    <s v="M"/>
    <s v="خارج الجمهورية"/>
  </r>
  <r>
    <s v="42793KASEM ABDALLAHaakasemzz@gmail.comاستفســار عن خدمــة"/>
    <d v="2017-02-27T00:00:00"/>
    <d v="1899-12-30T22:13:56"/>
    <s v="KASEM ABDALLAH"/>
    <s v="Libya (‫ليبيا‬‎)"/>
    <s v="aakasemzz@gmail.com"/>
    <s v=": A03500617"/>
    <s v="00218923088602"/>
    <s v="استفســار عن خدمــة"/>
    <m/>
    <n v="2"/>
    <n v="27"/>
    <n v="22"/>
    <n v="2"/>
    <s v=""/>
    <s v=""/>
    <s v=""/>
    <s v=""/>
    <s v=""/>
    <s v=""/>
    <s v=""/>
    <s v=""/>
    <x v="0"/>
    <x v="0"/>
    <s v=""/>
    <s v=""/>
    <s v="KASEM "/>
    <s v=""/>
    <s v="M"/>
    <s v=""/>
  </r>
  <r>
    <s v="42793mohamedِahmedzainelabdeenmohamedzainelabdeen@yahoo.comأخـــــرى"/>
    <d v="2017-02-27T00:00:00"/>
    <d v="1899-12-30T20:38:15"/>
    <s v="mohamedِahmedzainelabdeen"/>
    <s v="Egypt (‫مصر‬‎)"/>
    <s v="mohamedzainelabdeen@yahoo.com"/>
    <s v="29404080102359"/>
    <s v="01146181636"/>
    <s v="أخـــــرى"/>
    <m/>
    <n v="2"/>
    <n v="27"/>
    <n v="20"/>
    <n v="2"/>
    <s v=""/>
    <s v=""/>
    <s v=""/>
    <s v=""/>
    <s v=""/>
    <s v=""/>
    <s v=""/>
    <s v=""/>
    <x v="0"/>
    <x v="0"/>
    <s v="940408"/>
    <d v="1994-04-08T00:00:00"/>
    <s v="mohamedِahmedzainelabdeen"/>
    <n v="22"/>
    <s v="M"/>
    <s v="القاهرة"/>
  </r>
  <r>
    <s v="42793أحمد فؤاد أبوالوفاAhmed.fouad436@yahoo.comاستفسار عن مسار الطرد"/>
    <d v="2017-02-27T00:00:00"/>
    <d v="1899-12-30T20:18:53"/>
    <s v="أحمد فؤاد أبوالوفا"/>
    <s v="Egypt (‫مصر‬‎)"/>
    <s v="Ahmed.fouad436@yahoo.com"/>
    <s v=": A04113589"/>
    <s v="00201023713353"/>
    <s v="استفسار عن مسار الطرد"/>
    <m/>
    <n v="2"/>
    <n v="27"/>
    <n v="20"/>
    <n v="2"/>
    <s v="RR211341156EG"/>
    <s v=""/>
    <s v=""/>
    <s v=""/>
    <s v=""/>
    <s v=""/>
    <s v=""/>
    <s v=""/>
    <x v="1"/>
    <x v="1"/>
    <s v=""/>
    <s v=""/>
    <s v="أحمد "/>
    <s v=""/>
    <s v="M"/>
    <s v=""/>
  </r>
  <r>
    <s v="42793اسلام البطاطeslam.elbatat@hotmail.comاستفسار عن مسار الطرد"/>
    <d v="2017-02-27T00:00:00"/>
    <d v="1899-12-30T20:06:03"/>
    <s v="اسلام البطاط"/>
    <s v="Egypt (‫مصر‬‎)"/>
    <s v="eslam.elbatat@hotmail.com"/>
    <s v=": A09658551"/>
    <s v="01114221174"/>
    <s v="استفسار عن مسار الطرد"/>
    <m/>
    <n v="2"/>
    <n v="27"/>
    <n v="20"/>
    <n v="2"/>
    <s v=""/>
    <s v=""/>
    <s v=""/>
    <s v=""/>
    <s v=""/>
    <s v=""/>
    <s v=""/>
    <s v=""/>
    <x v="0"/>
    <x v="0"/>
    <s v=""/>
    <s v=""/>
    <s v="اسلام "/>
    <s v=""/>
    <s v="M"/>
    <s v=""/>
  </r>
  <r>
    <s v="42793حسين حسن محمد احمدhussein.sa7as@yahoo.comأخـــــرى"/>
    <d v="2017-02-27T00:00:00"/>
    <d v="1899-12-30T19:05:00"/>
    <s v="حسين حسن محمد احمد"/>
    <s v="Egypt (‫مصر‬‎)"/>
    <s v="hussein.sa7as@yahoo.com"/>
    <s v="29709232601297"/>
    <s v="201127709907"/>
    <s v="أخـــــرى"/>
    <m/>
    <n v="2"/>
    <n v="27"/>
    <n v="19"/>
    <n v="2"/>
    <s v=""/>
    <s v=""/>
    <s v=""/>
    <s v=""/>
    <s v=""/>
    <s v=""/>
    <s v=""/>
    <s v=""/>
    <x v="0"/>
    <x v="0"/>
    <s v="970923"/>
    <d v="1997-09-23T00:00:00"/>
    <s v="حسين "/>
    <n v="19"/>
    <s v="M"/>
    <s v="سوهاج"/>
  </r>
  <r>
    <s v="42793محمد الأمين مصطفىmohd.must87@gmail.comاستفسار عن مسار الطرد"/>
    <d v="2017-02-27T00:00:00"/>
    <d v="1899-12-30T18:34:24"/>
    <s v="محمد الأمين مصطفى"/>
    <s v="Egypt (‫مصر‬‎)"/>
    <s v="mohd.must87@gmail.com"/>
    <s v="28704138800639"/>
    <s v="01098080827"/>
    <s v="استفسار عن مسار الطرد"/>
    <m/>
    <n v="2"/>
    <n v="27"/>
    <n v="18"/>
    <n v="2"/>
    <s v="RF528586479CN"/>
    <s v=""/>
    <s v=""/>
    <s v=""/>
    <s v=""/>
    <s v=""/>
    <s v=""/>
    <s v=""/>
    <x v="8"/>
    <x v="8"/>
    <s v="870413"/>
    <d v="1987-04-13T00:00:00"/>
    <s v="محمد "/>
    <n v="29"/>
    <s v="M"/>
    <s v="خارج الجمهورية"/>
  </r>
  <r>
    <s v="42793محمود بركاتbarakat_28619691@yahoo.comشــكــوى"/>
    <d v="2017-02-27T00:00:00"/>
    <d v="1899-12-30T17:13:55"/>
    <s v="محمود بركات"/>
    <s v="Egypt (‫مصر‬‎)"/>
    <s v="barakat_28619691@yahoo.com"/>
    <s v="26906280105276"/>
    <s v="00201110479245"/>
    <s v="شــكــوى"/>
    <m/>
    <n v="2"/>
    <n v="27"/>
    <n v="17"/>
    <n v="2"/>
    <s v="RR431259618EG"/>
    <s v=""/>
    <s v=""/>
    <s v=""/>
    <s v=""/>
    <s v=""/>
    <s v=""/>
    <s v=""/>
    <x v="1"/>
    <x v="1"/>
    <s v="690628"/>
    <d v="1969-06-28T00:00:00"/>
    <s v="محمود "/>
    <n v="47"/>
    <s v="M"/>
    <s v="القاهرة"/>
  </r>
  <r>
    <s v="42793احمد زكريا عبد العال محمد الصبروطAhmed_zakaria2002@yahoo.comأخـــــرى"/>
    <d v="2017-02-27T00:00:00"/>
    <d v="1899-12-30T16:00:44"/>
    <s v="احمد زكريا عبد العال محمد الصبروط"/>
    <s v="Egypt (‫مصر‬‎)"/>
    <s v="Ahmed_zakaria2002@yahoo.com"/>
    <s v="29108031301011"/>
    <s v="201274911739"/>
    <s v="أخـــــرى"/>
    <m/>
    <n v="2"/>
    <n v="27"/>
    <n v="16"/>
    <n v="2"/>
    <s v=""/>
    <s v=""/>
    <s v=""/>
    <s v=""/>
    <s v=""/>
    <s v=""/>
    <s v=""/>
    <s v=""/>
    <x v="0"/>
    <x v="0"/>
    <s v="910803"/>
    <d v="1991-08-03T00:00:00"/>
    <s v="احمد "/>
    <n v="25"/>
    <s v="M"/>
    <s v="الشرقية"/>
  </r>
  <r>
    <s v="42793نعيم عدلي جاد سليمانnaeem.adly@yahoo.comشــكــوى"/>
    <d v="2017-02-27T00:00:00"/>
    <d v="1899-12-30T15:18:59"/>
    <s v="نعيم عدلي جاد سليمان"/>
    <s v="Egypt (‫مصر‬‎)"/>
    <s v="naeem.adly@yahoo.com"/>
    <s v="29003142201613"/>
    <s v="01285923169"/>
    <s v="شــكــوى"/>
    <m/>
    <n v="2"/>
    <n v="27"/>
    <n v="15"/>
    <n v="2"/>
    <s v=""/>
    <s v=""/>
    <s v=""/>
    <s v=""/>
    <s v=""/>
    <s v=""/>
    <s v=""/>
    <s v=""/>
    <x v="0"/>
    <x v="0"/>
    <s v="900314"/>
    <d v="1990-03-14T00:00:00"/>
    <s v="نعيم "/>
    <n v="26"/>
    <s v="M"/>
    <s v="بني سويف"/>
  </r>
  <r>
    <s v="42793ِAhmed Aminahmed.mo.amin@gmail.comاستفسار عن مسار الطرد"/>
    <d v="2017-02-27T00:00:00"/>
    <d v="1899-12-30T15:06:13"/>
    <s v="ِAhmed Amin"/>
    <s v="Egypt (‫مصر‬‎)"/>
    <s v="ahmed.mo.amin@gmail.com"/>
    <s v="27912301801239"/>
    <s v="01151783363"/>
    <s v="استفسار عن مسار الطرد"/>
    <m/>
    <n v="2"/>
    <n v="27"/>
    <n v="15"/>
    <n v="2"/>
    <s v="EE700936325EG"/>
    <s v=""/>
    <s v=""/>
    <s v=""/>
    <s v=""/>
    <s v=""/>
    <s v=""/>
    <s v=""/>
    <x v="4"/>
    <x v="1"/>
    <s v="791230"/>
    <d v="1979-12-30T00:00:00"/>
    <s v="ِAhmed "/>
    <n v="37"/>
    <s v="M"/>
    <s v="البحيرة"/>
  </r>
  <r>
    <s v="42793Mohamed Mustafamohahmedelbelt@gmail.comاستفســار عن خدمــة"/>
    <d v="2017-02-27T00:00:00"/>
    <d v="1899-12-30T14:29:51"/>
    <s v="Mohamed Mustafa"/>
    <s v="Egypt (‫مصر‬‎)"/>
    <s v="mohahmedelbelt@gmail.com"/>
    <s v="٣٠٠١٠٣٠١٤٠١٧٩٥"/>
    <s v="201013932625"/>
    <s v="استفســار عن خدمــة"/>
    <m/>
    <n v="2"/>
    <n v="27"/>
    <n v="14"/>
    <n v="2"/>
    <s v=""/>
    <s v=""/>
    <s v=""/>
    <s v=""/>
    <s v=""/>
    <s v=""/>
    <s v=""/>
    <s v=""/>
    <x v="0"/>
    <x v="0"/>
    <s v="٠٠١٠٣٠"/>
    <d v="2000-10-30T00:00:00"/>
    <s v="Mohamed "/>
    <n v="16"/>
    <s v="M"/>
    <s v="القليوبية"/>
  </r>
  <r>
    <s v="42793د/ ابراهيم محمد فهمىmohamed_kandil6161@yahoo.comاستفسار عن مسار الطرد"/>
    <d v="2017-02-27T00:00:00"/>
    <d v="1899-12-30T14:26:29"/>
    <s v="د/ ابراهيم محمد فهمى"/>
    <s v="Egypt (‫مصر‬‎)"/>
    <s v="mohamed_kandil6161@yahoo.com"/>
    <s v="106079"/>
    <s v="01028729299"/>
    <s v="استفسار عن مسار الطرد"/>
    <m/>
    <n v="2"/>
    <n v="27"/>
    <n v="14"/>
    <n v="2"/>
    <s v=""/>
    <s v=""/>
    <s v=""/>
    <s v=""/>
    <s v=""/>
    <s v=""/>
    <s v=""/>
    <s v=""/>
    <x v="0"/>
    <x v="0"/>
    <s v=""/>
    <s v=""/>
    <s v="د/ "/>
    <s v=""/>
    <s v="M"/>
    <s v=""/>
  </r>
  <r>
    <s v="42793ابتسام عبد الكريمintecna3in1@gmail.comاستفســار عن خدمــة"/>
    <d v="2017-02-27T00:00:00"/>
    <d v="1899-12-30T14:22:34"/>
    <s v="ابتسام عبد الكريم"/>
    <s v="Egypt (‫مصر‬‎)"/>
    <s v="intecna3in1@gmail.com"/>
    <s v="29204101200161"/>
    <s v="00201069452836"/>
    <s v="استفســار عن خدمــة"/>
    <m/>
    <n v="2"/>
    <n v="27"/>
    <n v="14"/>
    <n v="2"/>
    <s v=""/>
    <s v=""/>
    <s v=""/>
    <s v=""/>
    <s v=""/>
    <s v=""/>
    <s v=""/>
    <s v=""/>
    <x v="0"/>
    <x v="0"/>
    <s v="920410"/>
    <d v="1992-04-10T00:00:00"/>
    <s v="ابتسام "/>
    <n v="24"/>
    <s v="F"/>
    <s v="الدقهلية"/>
  </r>
  <r>
    <s v="42793NadaNada.is.khayal@windowslive.comاستفسار عن مسار الطرد"/>
    <d v="2017-02-27T00:00:00"/>
    <d v="1899-12-30T14:06:30"/>
    <s v="Nada"/>
    <s v="Egypt (‫مصر‬‎)"/>
    <s v="Nada.is.khayal@windowslive.com"/>
    <s v="29004160102106"/>
    <s v="201110549294"/>
    <s v="استفسار عن مسار الطرد"/>
    <m/>
    <n v="2"/>
    <n v="27"/>
    <n v="14"/>
    <n v="2"/>
    <s v="RU701997621CN"/>
    <s v=""/>
    <s v=""/>
    <s v=""/>
    <s v=""/>
    <s v=""/>
    <s v=""/>
    <s v=""/>
    <x v="11"/>
    <x v="8"/>
    <s v="900416"/>
    <d v="1990-04-16T00:00:00"/>
    <s v="Nada"/>
    <n v="26"/>
    <s v="F"/>
    <s v="القاهرة"/>
  </r>
  <r>
    <s v="42793هدى جابر محمد اسماعيلmo7amd.sawy@gmail.comشــكــوى"/>
    <d v="2017-02-27T00:00:00"/>
    <d v="1899-12-30T12:59:04"/>
    <s v="هدى جابر محمد اسماعيل"/>
    <s v="Egypt (‫مصر‬‎)"/>
    <s v="mo7amd.sawy@gmail.com"/>
    <s v=": A19947829"/>
    <s v="201143486202"/>
    <s v="شــكــوى"/>
    <m/>
    <n v="2"/>
    <n v="27"/>
    <n v="12"/>
    <n v="2"/>
    <s v="EE009002701EG"/>
    <s v=""/>
    <s v=""/>
    <s v=""/>
    <s v=""/>
    <s v=""/>
    <s v=""/>
    <s v=""/>
    <x v="4"/>
    <x v="1"/>
    <s v=""/>
    <s v=""/>
    <s v="هدى "/>
    <s v=""/>
    <s v="F"/>
    <s v=""/>
  </r>
  <r>
    <s v="42793الهام فايدabdala.darwish26@gmail.comاستفسار عن مسار الطرد"/>
    <d v="2017-02-27T00:00:00"/>
    <d v="1899-12-30T12:42:28"/>
    <s v="الهام فايد"/>
    <s v="Egypt (‫مصر‬‎)"/>
    <s v="abdala.darwish26@gmail.com"/>
    <s v="27302031600641"/>
    <s v="01202510069"/>
    <s v="استفسار عن مسار الطرد"/>
    <m/>
    <n v="2"/>
    <n v="27"/>
    <n v="12"/>
    <n v="2"/>
    <s v="RX563567462DE"/>
    <s v=""/>
    <s v=""/>
    <s v=""/>
    <s v=""/>
    <s v=""/>
    <s v=""/>
    <s v=""/>
    <x v="5"/>
    <x v="2"/>
    <s v="730203"/>
    <d v="1973-02-03T00:00:00"/>
    <s v="الهام "/>
    <n v="44"/>
    <s v="F"/>
    <s v="الغربية"/>
  </r>
  <r>
    <s v="42793محمد ساهرmohmmedsaher0@gmail.comاستفســار عن خدمــة"/>
    <d v="2017-02-27T00:00:00"/>
    <d v="1899-12-30T12:34:23"/>
    <s v="محمد ساهر"/>
    <s v="Egypt (‫مصر‬‎)"/>
    <s v="mohmmedsaher0@gmail.com"/>
    <s v="بعدين"/>
    <s v="883737377373737"/>
    <s v="استفســار عن خدمــة"/>
    <m/>
    <n v="2"/>
    <n v="27"/>
    <n v="12"/>
    <n v="2"/>
    <s v=""/>
    <s v=""/>
    <s v=""/>
    <s v=""/>
    <s v=""/>
    <s v=""/>
    <s v=""/>
    <s v=""/>
    <x v="0"/>
    <x v="0"/>
    <s v=""/>
    <s v=""/>
    <s v="محمد "/>
    <s v=""/>
    <s v="M"/>
    <s v=""/>
  </r>
  <r>
    <s v="42793محمد حسن محمد شحاتit.mohamedhassan@yahoo.comشــكــوى"/>
    <d v="2017-02-27T00:00:00"/>
    <d v="1899-12-30T12:23:51"/>
    <s v="محمد حسن محمد شحات"/>
    <s v="Egypt (‫مصر‬‎)"/>
    <s v="it.mohamedhassan@yahoo.com"/>
    <s v="28705102702891"/>
    <s v="201100996971"/>
    <s v="شــكــوى"/>
    <m/>
    <n v="2"/>
    <n v="27"/>
    <n v="12"/>
    <n v="2"/>
    <s v=""/>
    <s v=""/>
    <s v=""/>
    <s v=""/>
    <s v=""/>
    <s v=""/>
    <s v=""/>
    <s v=""/>
    <x v="0"/>
    <x v="0"/>
    <s v="870510"/>
    <d v="1987-05-10T00:00:00"/>
    <s v="محمد "/>
    <n v="29"/>
    <s v="M"/>
    <s v="قنا"/>
  </r>
  <r>
    <s v="42793السيد منصورelsayedmansour2022@gmail.comاستفسار عن مسار الطرد"/>
    <d v="2017-02-27T00:00:00"/>
    <d v="1899-12-30T12:10:45"/>
    <s v="السيد منصور"/>
    <s v="Egypt (‫مصر‬‎)"/>
    <s v="elsayedmansour2022@gmail.com"/>
    <s v="29311062102173"/>
    <s v="201150900258"/>
    <s v="استفسار عن مسار الطرد"/>
    <m/>
    <n v="2"/>
    <n v="27"/>
    <n v="12"/>
    <n v="2"/>
    <s v="RY562155099DE"/>
    <s v=""/>
    <s v=""/>
    <s v=""/>
    <s v=""/>
    <s v=""/>
    <s v=""/>
    <s v=""/>
    <x v="6"/>
    <x v="2"/>
    <s v="931106"/>
    <d v="1993-11-06T00:00:00"/>
    <s v="السيد "/>
    <n v="23"/>
    <s v="M"/>
    <s v="الجيزة"/>
  </r>
  <r>
    <s v="42793محمود عادل محمود صوانmahmoudsawan85@hotmail.comاستفســار عن خدمــة"/>
    <d v="2017-02-27T00:00:00"/>
    <d v="1899-12-30T11:38:57"/>
    <s v="محمود عادل محمود صوان"/>
    <s v="Egypt (‫مصر‬‎)"/>
    <s v="mahmoudsawan85@hotmail.com"/>
    <s v="28511140102334"/>
    <s v="0201002187529"/>
    <s v="استفســار عن خدمــة"/>
    <m/>
    <n v="2"/>
    <n v="27"/>
    <n v="11"/>
    <n v="2"/>
    <s v=""/>
    <s v=""/>
    <s v=""/>
    <s v=""/>
    <s v=""/>
    <s v=""/>
    <s v=""/>
    <s v=""/>
    <x v="0"/>
    <x v="0"/>
    <s v="851114"/>
    <d v="1985-11-14T00:00:00"/>
    <s v="محمود "/>
    <n v="31"/>
    <s v="M"/>
    <s v="القاهرة"/>
  </r>
  <r>
    <s v="42793احمد سامى رجب النجارAhmedsami20142016@gmail.comاستفســار فنـى"/>
    <d v="2017-02-27T00:00:00"/>
    <d v="1899-12-30T11:25:11"/>
    <s v="احمد سامى رجب النجار"/>
    <s v="Egypt (‫مصر‬‎)"/>
    <s v="Ahmedsami20142016@gmail.com"/>
    <s v="28711291702138"/>
    <s v="201208677579"/>
    <s v="استفســار فنـى"/>
    <m/>
    <n v="2"/>
    <n v="27"/>
    <n v="11"/>
    <n v="2"/>
    <s v=""/>
    <s v=""/>
    <s v=""/>
    <s v=""/>
    <s v=""/>
    <s v=""/>
    <s v=""/>
    <s v=""/>
    <x v="0"/>
    <x v="0"/>
    <s v="871129"/>
    <d v="1987-11-29T00:00:00"/>
    <s v="احمد "/>
    <n v="29"/>
    <s v="M"/>
    <s v="المنوفية"/>
  </r>
  <r>
    <s v="42793علاء فتحي علي غرابgeoeng2007@yahoo.comاستفسار عن مسار الطرد"/>
    <d v="2017-02-27T00:00:00"/>
    <d v="1899-12-30T11:21:03"/>
    <s v="علاء فتحي علي غراب"/>
    <s v="Egypt (‫مصر‬‎)"/>
    <s v="geoeng2007@yahoo.com"/>
    <s v="28503041501852"/>
    <s v="96597242387"/>
    <s v="استفسار عن مسار الطرد"/>
    <m/>
    <n v="2"/>
    <n v="27"/>
    <n v="11"/>
    <n v="2"/>
    <s v="EE008308720EG"/>
    <s v=""/>
    <s v=""/>
    <s v=""/>
    <s v=""/>
    <s v=""/>
    <s v=""/>
    <s v=""/>
    <x v="4"/>
    <x v="1"/>
    <s v="850304"/>
    <d v="1985-03-04T00:00:00"/>
    <s v="علاء "/>
    <n v="32"/>
    <s v="M"/>
    <s v="كفر الشيخ"/>
  </r>
  <r>
    <s v="42793علاء محمد ناجيalaa25317@gmail.comاستفسار عن مسار الطرد"/>
    <d v="2017-02-27T00:00:00"/>
    <d v="1899-12-30T11:13:38"/>
    <s v="علاء محمد ناجي"/>
    <s v="Qatar (‫قطر‬‎)"/>
    <s v="alaa25317@gmail.com"/>
    <s v=": A03180875"/>
    <s v="0097450438145"/>
    <s v="استفسار عن مسار الطرد"/>
    <m/>
    <n v="2"/>
    <n v="27"/>
    <n v="11"/>
    <n v="2"/>
    <s v="EE700963975EG"/>
    <s v=""/>
    <s v=""/>
    <s v=""/>
    <s v=""/>
    <s v=""/>
    <s v=""/>
    <s v=""/>
    <x v="4"/>
    <x v="1"/>
    <s v=""/>
    <s v=""/>
    <s v="علاء "/>
    <s v=""/>
    <s v="M"/>
    <s v=""/>
  </r>
  <r>
    <s v="42793بشير طايع سليمانbeshirsoliman@hotmail.comاستفسار عن مسار الطرد"/>
    <d v="2017-02-27T00:00:00"/>
    <d v="1899-12-30T11:02:20"/>
    <s v="بشير طايع سليمان"/>
    <s v="Egypt (‫مصر‬‎)"/>
    <s v="beshirsoliman@hotmail.com"/>
    <s v="25705200101179"/>
    <s v="201223281546"/>
    <s v="استفسار عن مسار الطرد"/>
    <m/>
    <n v="2"/>
    <n v="27"/>
    <n v="11"/>
    <n v="2"/>
    <s v="CP270099325AE"/>
    <s v=""/>
    <s v=""/>
    <s v=""/>
    <s v=""/>
    <s v=""/>
    <s v=""/>
    <s v=""/>
    <x v="27"/>
    <x v="26"/>
    <s v="570520"/>
    <d v="1957-05-20T00:00:00"/>
    <s v="بشير "/>
    <n v="59"/>
    <s v="M"/>
    <s v="القاهرة"/>
  </r>
  <r>
    <s v="42793سمير سعدsamirsalamapro@yahoo.comشــكــوى"/>
    <d v="2017-02-27T00:00:00"/>
    <d v="1899-12-30T10:18:47"/>
    <s v="سمير سعد"/>
    <s v="Egypt (‫مصر‬‎)"/>
    <s v="samirsalamapro@yahoo.com"/>
    <s v="28908011611734"/>
    <s v="01279833266"/>
    <s v="شــكــوى"/>
    <m/>
    <n v="2"/>
    <n v="27"/>
    <n v="10"/>
    <n v="2"/>
    <s v="EE700797717EG"/>
    <s v=""/>
    <s v=""/>
    <s v=""/>
    <s v=""/>
    <s v=""/>
    <s v=""/>
    <s v=""/>
    <x v="4"/>
    <x v="1"/>
    <s v="890801"/>
    <d v="1989-08-01T00:00:00"/>
    <s v="سمير "/>
    <n v="27"/>
    <s v="M"/>
    <s v="الغربية"/>
  </r>
  <r>
    <s v="42793هانى نصر احمدlordeltnen80@gmail.comاستفســار عن خدمــة"/>
    <d v="2017-02-27T00:00:00"/>
    <d v="1899-12-30T10:15:49"/>
    <s v="هانى نصر احمد"/>
    <s v="Egypt (‫مصر‬‎)"/>
    <s v="lordeltnen80@gmail.com"/>
    <s v="28810112201596"/>
    <s v="01112250011"/>
    <s v="استفســار عن خدمــة"/>
    <m/>
    <n v="2"/>
    <n v="27"/>
    <n v="10"/>
    <n v="2"/>
    <s v=""/>
    <s v=""/>
    <s v=""/>
    <s v=""/>
    <s v=""/>
    <s v=""/>
    <s v=""/>
    <s v=""/>
    <x v="0"/>
    <x v="0"/>
    <s v="881011"/>
    <d v="1988-10-11T00:00:00"/>
    <s v="هانى "/>
    <n v="28"/>
    <s v="M"/>
    <s v="بني سويف"/>
  </r>
  <r>
    <s v="42793ماجد ميشيل عادل جرجسtaomaged@gmail.comاستفسار عن مسار الطرد"/>
    <d v="2017-02-27T00:00:00"/>
    <d v="1899-12-30T09:27:23"/>
    <s v="ماجد ميشيل عادل جرجس"/>
    <s v="Egypt (‫مصر‬‎)"/>
    <s v="taomaged@gmail.com"/>
    <s v="28609090201611"/>
    <s v="00201225303878"/>
    <s v="استفسار عن مسار الطرد"/>
    <m/>
    <n v="2"/>
    <n v="27"/>
    <n v="9"/>
    <n v="2"/>
    <s v="CY100364309AU"/>
    <s v=""/>
    <s v=""/>
    <s v=""/>
    <s v=""/>
    <s v=""/>
    <s v=""/>
    <s v=""/>
    <x v="33"/>
    <x v="31"/>
    <s v="860909"/>
    <d v="1986-09-09T00:00:00"/>
    <s v="ماجد "/>
    <n v="30"/>
    <s v="M"/>
    <s v="الإسكندرية"/>
  </r>
  <r>
    <s v="42793ولاء فتحى عبد العزيز علىgoromousa@yahoo.comأخـــــرى"/>
    <d v="2017-02-27T00:00:00"/>
    <d v="1899-12-30T08:56:11"/>
    <s v="ولاء فتحى عبد العزيز على"/>
    <s v="Saudi Arabia (‫المملكة العربية السعودية‬‎)"/>
    <s v="goromousa@yahoo.com"/>
    <s v="27709010203407"/>
    <s v="009660548020911"/>
    <s v="أخـــــرى"/>
    <m/>
    <n v="2"/>
    <n v="27"/>
    <n v="8"/>
    <n v="2"/>
    <s v=""/>
    <s v=""/>
    <s v=""/>
    <s v=""/>
    <s v=""/>
    <s v=""/>
    <s v=""/>
    <s v=""/>
    <x v="0"/>
    <x v="0"/>
    <s v="770901"/>
    <d v="1977-09-01T00:00:00"/>
    <s v="ولاء "/>
    <n v="39"/>
    <s v="F"/>
    <s v="الإسكندرية"/>
  </r>
  <r>
    <s v="42793وجيه خميس طه محمد عليbishomoheab5@gmail.comشــكــوى"/>
    <d v="2017-02-27T00:00:00"/>
    <d v="1899-12-30T08:40:50"/>
    <s v="وجيه خميس طه محمد علي"/>
    <s v="Egypt (‫مصر‬‎)"/>
    <s v="bishomoheab5@gmail.com"/>
    <s v="28803291801171"/>
    <s v="201015389106"/>
    <s v="شــكــوى"/>
    <m/>
    <n v="2"/>
    <n v="27"/>
    <n v="8"/>
    <n v="2"/>
    <s v=""/>
    <s v=""/>
    <s v=""/>
    <s v=""/>
    <s v=""/>
    <s v=""/>
    <s v=""/>
    <s v=""/>
    <x v="0"/>
    <x v="0"/>
    <s v="880329"/>
    <d v="1988-03-29T00:00:00"/>
    <s v="وجيه "/>
    <n v="28"/>
    <s v="M"/>
    <s v="البحيرة"/>
  </r>
  <r>
    <s v="42793فارس الحبالfaris.habbal.fs@gmail.comاستفســار عن خدمــة"/>
    <d v="2017-02-27T00:00:00"/>
    <d v="1899-12-30T08:33:46"/>
    <s v="فارس الحبال"/>
    <s v="Turkey (Türkiye)"/>
    <s v="faris.habbal.fs@gmail.com"/>
    <s v=": 008464251"/>
    <s v="0090-5378915804"/>
    <s v="استفســار عن خدمــة"/>
    <m/>
    <n v="2"/>
    <n v="27"/>
    <n v="8"/>
    <n v="2"/>
    <s v=""/>
    <s v=""/>
    <s v=""/>
    <s v=""/>
    <s v=""/>
    <s v=""/>
    <s v=""/>
    <s v=""/>
    <x v="0"/>
    <x v="0"/>
    <s v=""/>
    <s v=""/>
    <s v="فارس "/>
    <s v=""/>
    <s v="M"/>
    <s v=""/>
  </r>
  <r>
    <s v="42793HANYhanydwidar2105@yahoo.comشــكــوى"/>
    <d v="2017-02-27T00:00:00"/>
    <d v="1899-12-30T03:50:12"/>
    <s v="HANY"/>
    <s v="Egypt (‫مصر‬‎)"/>
    <s v="hanydwidar2105@yahoo.com"/>
    <s v="27203270100456"/>
    <s v="0012624227284"/>
    <s v="شــكــوى"/>
    <m/>
    <n v="2"/>
    <n v="27"/>
    <n v="3"/>
    <n v="2"/>
    <s v=""/>
    <s v=""/>
    <s v=""/>
    <s v=""/>
    <s v=""/>
    <s v=""/>
    <s v=""/>
    <s v=""/>
    <x v="0"/>
    <x v="0"/>
    <s v="720327"/>
    <d v="1972-03-27T00:00:00"/>
    <s v="HANY"/>
    <n v="44"/>
    <s v="M"/>
    <s v="القاهرة"/>
  </r>
  <r>
    <s v="42793mostafa algammalinfo@elbardy.comاستفسار عن مسار الطرد"/>
    <d v="2017-02-27T00:00:00"/>
    <d v="1899-12-30T03:09:47"/>
    <s v="mostafa algammal"/>
    <s v="Egypt (‫مصر‬‎)"/>
    <s v="info@elbardy.com"/>
    <s v="2201051"/>
    <s v="201060605527"/>
    <s v="استفسار عن مسار الطرد"/>
    <m/>
    <n v="2"/>
    <n v="27"/>
    <n v="3"/>
    <n v="2"/>
    <s v="EE700663542EG"/>
    <s v=""/>
    <s v=""/>
    <s v=""/>
    <s v=""/>
    <s v=""/>
    <s v=""/>
    <s v=""/>
    <x v="4"/>
    <x v="1"/>
    <s v=""/>
    <s v=""/>
    <s v="mostafa "/>
    <s v=""/>
    <s v="M"/>
    <s v=""/>
  </r>
  <r>
    <s v="42793fadyfadymostafa58@gmail.comاستفســار عن خدمــة"/>
    <d v="2017-02-27T00:00:00"/>
    <d v="1899-12-30T01:00:22"/>
    <s v="fady"/>
    <s v="Egypt (‫مصر‬‎)"/>
    <s v="fadymostafa58@gmail.com"/>
    <s v="29302062102697"/>
    <s v="201120017420"/>
    <s v="استفســار عن خدمــة"/>
    <m/>
    <n v="2"/>
    <n v="27"/>
    <n v="1"/>
    <n v="2"/>
    <s v=""/>
    <s v=""/>
    <s v=""/>
    <s v=""/>
    <s v=""/>
    <s v=""/>
    <s v=""/>
    <s v=""/>
    <x v="0"/>
    <x v="0"/>
    <s v="930206"/>
    <d v="1993-02-06T00:00:00"/>
    <s v="fady"/>
    <n v="24"/>
    <s v="M"/>
    <s v="الجيزة"/>
  </r>
  <r>
    <s v="42793راميramyborray@yahoo.comاستفســار عن خدمــة"/>
    <d v="2017-02-27T00:00:00"/>
    <d v="1899-12-30T00:53:44"/>
    <s v="رامي"/>
    <s v="Egypt (‫مصر‬‎)"/>
    <s v="ramyborray@yahoo.com"/>
    <s v="29007220100051"/>
    <s v="20105878843"/>
    <s v="استفســار عن خدمــة"/>
    <m/>
    <n v="2"/>
    <n v="27"/>
    <n v="0"/>
    <n v="2"/>
    <s v=""/>
    <s v=""/>
    <s v=""/>
    <s v=""/>
    <s v=""/>
    <s v=""/>
    <s v=""/>
    <s v=""/>
    <x v="0"/>
    <x v="0"/>
    <s v="900722"/>
    <d v="1990-07-22T00:00:00"/>
    <s v="رامي"/>
    <n v="26"/>
    <s v="M"/>
    <s v="القاهرة"/>
  </r>
  <r>
    <s v="42793بدر الدين الحمصي الجمالAlhumsi97@yahoo.comاستفسار عن مسار الطرد"/>
    <d v="2017-02-27T00:00:00"/>
    <d v="1899-12-30T00:46:05"/>
    <s v="بدر الدين الحمصي الجمال"/>
    <s v="Egypt (‫مصر‬‎)"/>
    <s v="Alhumsi97@yahoo.com"/>
    <s v=": 008044134"/>
    <s v="201027709662"/>
    <s v="استفسار عن مسار الطرد"/>
    <m/>
    <n v="2"/>
    <n v="27"/>
    <n v="0"/>
    <n v="2"/>
    <s v="EM001150766EG"/>
    <s v=""/>
    <s v=""/>
    <s v=""/>
    <s v=""/>
    <s v=""/>
    <s v=""/>
    <s v=""/>
    <x v="23"/>
    <x v="1"/>
    <s v=""/>
    <s v=""/>
    <s v="بدر "/>
    <s v=""/>
    <s v="M"/>
    <s v=""/>
  </r>
  <r>
    <s v="42792ايمن امين محمدnewmessage1979@gmail.comاستفســار عن خدمــة"/>
    <d v="2017-02-26T00:00:00"/>
    <d v="1899-12-30T23:49:40"/>
    <s v="ايمن امين محمد"/>
    <s v="Egypt (‫مصر‬‎)"/>
    <s v="newmessage1979@gmail.com"/>
    <s v="27907211400932"/>
    <s v="201143544508"/>
    <s v="استفســار عن خدمــة"/>
    <m/>
    <n v="2"/>
    <n v="26"/>
    <n v="23"/>
    <n v="1"/>
    <s v=""/>
    <s v=""/>
    <s v=""/>
    <s v=""/>
    <s v=""/>
    <s v=""/>
    <s v=""/>
    <s v=""/>
    <x v="0"/>
    <x v="0"/>
    <s v="790721"/>
    <d v="1979-07-21T00:00:00"/>
    <s v="ايمن "/>
    <n v="37"/>
    <s v="M"/>
    <s v="القليوبية"/>
  </r>
  <r>
    <s v="42792ابراهيم محمد عز الدينhimaezz_01055@yahoo.comشــكــوى"/>
    <d v="2017-02-26T00:00:00"/>
    <d v="1899-12-30T23:08:49"/>
    <s v="ابراهيم محمد عز الدين"/>
    <s v="Egypt (‫مصر‬‎)"/>
    <s v="himaezz_01055@yahoo.com"/>
    <s v="27809222200038"/>
    <s v="201005540085"/>
    <s v="شــكــوى"/>
    <m/>
    <n v="2"/>
    <n v="26"/>
    <n v="23"/>
    <n v="1"/>
    <s v=""/>
    <s v=""/>
    <s v=""/>
    <s v=""/>
    <s v=""/>
    <s v=""/>
    <s v=""/>
    <s v=""/>
    <x v="0"/>
    <x v="0"/>
    <s v="780922"/>
    <d v="1978-09-22T00:00:00"/>
    <s v="ابراهيم "/>
    <n v="38"/>
    <s v="M"/>
    <s v="بني سويف"/>
  </r>
  <r>
    <s v="42792تامر عاطفtamer_hashala@yahoo.comاستفسار عن مسار الطرد"/>
    <d v="2017-02-26T00:00:00"/>
    <d v="1899-12-30T20:54:11"/>
    <s v="تامر عاطف"/>
    <s v="Egypt (‫مصر‬‎)"/>
    <s v="tamer_hashala@yahoo.com"/>
    <s v="27112240102832"/>
    <s v="01222923665"/>
    <s v="استفسار عن مسار الطرد"/>
    <m/>
    <n v="2"/>
    <n v="26"/>
    <n v="20"/>
    <n v="1"/>
    <s v="CA990097733AT"/>
    <s v=""/>
    <s v=""/>
    <s v=""/>
    <s v=""/>
    <s v=""/>
    <s v=""/>
    <s v=""/>
    <x v="51"/>
    <x v="45"/>
    <s v="711224"/>
    <d v="1971-12-24T00:00:00"/>
    <s v="تامر "/>
    <n v="45"/>
    <s v="M"/>
    <s v="القاهرة"/>
  </r>
  <r>
    <s v="42792محمد فتحى نور الدين شاهينmfnshaheen@msn.comاستفسار عن مسار الطرد"/>
    <d v="2017-02-26T00:00:00"/>
    <d v="1899-12-30T19:34:26"/>
    <s v="محمد فتحى نور الدين شاهين"/>
    <s v="Egypt (‫مصر‬‎)"/>
    <s v="mfnshaheen@msn.com"/>
    <s v=": A06631223"/>
    <s v="01009100350"/>
    <s v="استفسار عن مسار الطرد"/>
    <m/>
    <n v="2"/>
    <n v="26"/>
    <n v="19"/>
    <n v="1"/>
    <s v="EE700803315EG"/>
    <s v=""/>
    <s v=""/>
    <s v=""/>
    <s v=""/>
    <s v=""/>
    <s v=""/>
    <s v=""/>
    <x v="4"/>
    <x v="1"/>
    <s v=""/>
    <s v=""/>
    <s v="محمد "/>
    <s v=""/>
    <s v="M"/>
    <s v=""/>
  </r>
  <r>
    <s v="42792تامر عاطف فهيم مصريtamer3hashala@gmail.comاستفسار عن مسار الطرد"/>
    <d v="2017-02-26T00:00:00"/>
    <d v="1899-12-30T16:39:11"/>
    <s v="تامر عاطف فهيم مصري"/>
    <s v="Egypt (‫مصر‬‎)"/>
    <s v="tamer3hashala@gmail.com"/>
    <s v="27112240102832"/>
    <s v="201222923665"/>
    <s v="استفسار عن مسار الطرد"/>
    <m/>
    <n v="2"/>
    <n v="26"/>
    <n v="16"/>
    <n v="1"/>
    <s v=""/>
    <s v=""/>
    <s v=""/>
    <s v=""/>
    <s v=""/>
    <s v=""/>
    <s v=""/>
    <s v=""/>
    <x v="0"/>
    <x v="0"/>
    <s v="711224"/>
    <d v="1971-12-24T00:00:00"/>
    <s v="تامر "/>
    <n v="45"/>
    <s v="M"/>
    <s v="القاهرة"/>
  </r>
  <r>
    <s v="42792ايهابfekry.ehab@yahoo.comاستفســار عن خدمــة"/>
    <d v="2017-02-26T00:00:00"/>
    <d v="1899-12-30T16:27:27"/>
    <s v="ايهاب"/>
    <s v="Egypt (‫مصر‬‎)"/>
    <s v="fekry.ehab@yahoo.com"/>
    <s v=": A11574281"/>
    <s v="01092489534"/>
    <s v="استفســار عن خدمــة"/>
    <m/>
    <n v="2"/>
    <n v="26"/>
    <n v="16"/>
    <n v="1"/>
    <s v=""/>
    <s v=""/>
    <s v=""/>
    <s v=""/>
    <s v=""/>
    <s v=""/>
    <s v=""/>
    <s v=""/>
    <x v="0"/>
    <x v="0"/>
    <s v=""/>
    <s v=""/>
    <s v="ايهاب"/>
    <s v=""/>
    <s v="M"/>
    <s v=""/>
  </r>
  <r>
    <s v="42792Ahmed ElFedawya.fedawy2014@gmail.comاستفسار عن مسار الطرد"/>
    <d v="2017-02-26T00:00:00"/>
    <d v="1899-12-30T16:08:54"/>
    <s v="Ahmed ElFedawy"/>
    <s v="Egypt (‫مصر‬‎)"/>
    <s v="a.fedawy2014@gmail.com"/>
    <s v="27803091100174"/>
    <s v="00201000581238"/>
    <s v="استفسار عن مسار الطرد"/>
    <m/>
    <n v="2"/>
    <n v="26"/>
    <n v="16"/>
    <n v="1"/>
    <s v="EP843136550US"/>
    <s v=""/>
    <s v=""/>
    <s v=""/>
    <s v=""/>
    <s v=""/>
    <s v=""/>
    <s v=""/>
    <x v="35"/>
    <x v="3"/>
    <s v="780309"/>
    <d v="1978-03-09T00:00:00"/>
    <s v="Ahmed "/>
    <n v="38"/>
    <s v="M"/>
    <s v="دمياط"/>
  </r>
  <r>
    <s v="42792نورا ايمن سامىnour19043@gmail.comاستفسار عن مسار الطرد"/>
    <d v="2017-02-26T00:00:00"/>
    <d v="1899-12-30T15:58:41"/>
    <s v="نورا ايمن سامى"/>
    <s v="Egypt (‫مصر‬‎)"/>
    <s v="nour19043@gmail.com"/>
    <s v="29702011606265"/>
    <s v="201223547052+"/>
    <s v="استفسار عن مسار الطرد"/>
    <m/>
    <n v="2"/>
    <n v="26"/>
    <n v="15"/>
    <n v="1"/>
    <s v=""/>
    <s v=""/>
    <s v=""/>
    <s v=""/>
    <s v=""/>
    <s v=""/>
    <s v=""/>
    <s v=""/>
    <x v="0"/>
    <x v="0"/>
    <s v="970201"/>
    <d v="1997-02-01T00:00:00"/>
    <s v="نورا "/>
    <n v="20"/>
    <s v="F"/>
    <s v="الغربية"/>
  </r>
  <r>
    <s v="42792جمال الزناتى محمد شاهينgamalzn@yahoo.comاستفسار عن مسار الطرد"/>
    <d v="2017-02-26T00:00:00"/>
    <d v="1899-12-30T15:32:11"/>
    <s v="جمال الزناتى محمد شاهين"/>
    <s v="Egypt (‫مصر‬‎)"/>
    <s v="gamalzn@yahoo.com"/>
    <s v="23906171400976"/>
    <s v="0020220406395"/>
    <s v="استفسار عن مسار الطرد"/>
    <m/>
    <n v="2"/>
    <n v="26"/>
    <n v="15"/>
    <n v="1"/>
    <s v="EE700885408EG"/>
    <s v=""/>
    <s v=""/>
    <s v=""/>
    <s v=""/>
    <s v=""/>
    <s v=""/>
    <s v=""/>
    <x v="4"/>
    <x v="1"/>
    <s v="390617"/>
    <d v="1939-06-17T00:00:00"/>
    <s v="جمال "/>
    <n v="77"/>
    <s v="M"/>
    <s v="القليوبية"/>
  </r>
  <r>
    <s v="42792Mohamed Alimohamed_ali_125@yahoo.comاستفسار عن مسار الطرد"/>
    <d v="2017-02-26T00:00:00"/>
    <d v="1899-12-30T14:47:17"/>
    <s v="Mohamed Ali"/>
    <s v="Egypt (‫مصر‬‎)"/>
    <s v="mohamed_ali_125@yahoo.com"/>
    <s v="29305091600034"/>
    <s v="201007826644"/>
    <s v="استفسار عن مسار الطرد"/>
    <m/>
    <n v="2"/>
    <n v="26"/>
    <n v="14"/>
    <n v="1"/>
    <s v=""/>
    <s v=""/>
    <s v=""/>
    <s v=""/>
    <s v=""/>
    <s v=""/>
    <s v=""/>
    <s v=""/>
    <x v="0"/>
    <x v="0"/>
    <s v="930509"/>
    <d v="1993-05-09T00:00:00"/>
    <s v="Mohamed "/>
    <n v="23"/>
    <s v="M"/>
    <s v="الغربية"/>
  </r>
  <r>
    <s v="42792ياسمين ابراهيمyassooooo5050@gmail.comاستفسار عن مسار الطرد"/>
    <d v="2017-02-26T00:00:00"/>
    <d v="1899-12-30T14:29:41"/>
    <s v="ياسمين ابراهيم"/>
    <s v="Egypt (‫مصر‬‎)"/>
    <s v="yassooooo5050@gmail.com"/>
    <s v="29505052300928"/>
    <s v="00201155295469"/>
    <s v="استفسار عن مسار الطرد"/>
    <m/>
    <n v="2"/>
    <n v="26"/>
    <n v="14"/>
    <n v="1"/>
    <s v="EE700233809EG"/>
    <s v=""/>
    <s v=""/>
    <s v=""/>
    <s v=""/>
    <s v=""/>
    <s v=""/>
    <s v=""/>
    <x v="4"/>
    <x v="1"/>
    <s v="950505"/>
    <d v="1995-05-05T00:00:00"/>
    <s v="ياسمين "/>
    <n v="21"/>
    <s v="F"/>
    <s v="الفيوم"/>
  </r>
  <r>
    <s v="42792ايمانamona_anoma90@yahoo.comاستفســار عن خدمــة"/>
    <d v="2017-02-26T00:00:00"/>
    <d v="1899-12-30T13:44:40"/>
    <s v="ايمان"/>
    <s v="Egypt (‫مصر‬‎)"/>
    <s v="amona_anoma90@yahoo.com"/>
    <s v="29001048800527"/>
    <s v="00201020187161"/>
    <s v="استفســار عن خدمــة"/>
    <m/>
    <n v="2"/>
    <n v="26"/>
    <n v="13"/>
    <n v="1"/>
    <s v=""/>
    <s v=""/>
    <s v=""/>
    <s v=""/>
    <s v=""/>
    <s v=""/>
    <s v=""/>
    <s v=""/>
    <x v="0"/>
    <x v="0"/>
    <s v="900104"/>
    <d v="1990-01-04T00:00:00"/>
    <s v="ايمان"/>
    <n v="27"/>
    <s v="F"/>
    <s v="خارج الجمهورية"/>
  </r>
  <r>
    <s v="42792ايمن دياب يونسa.diab@elmobasher.comاستفسار عن مسار الطرد"/>
    <d v="2017-02-26T00:00:00"/>
    <d v="1899-12-30T13:43:02"/>
    <s v="ايمن دياب يونس"/>
    <s v="Egypt (‫مصر‬‎)"/>
    <s v="a.diab@elmobasher.com"/>
    <s v="28410011409775"/>
    <s v="01226001452"/>
    <s v="استفسار عن مسار الطرد"/>
    <m/>
    <n v="2"/>
    <n v="26"/>
    <n v="13"/>
    <n v="1"/>
    <s v="RB162633354SG"/>
    <s v=""/>
    <s v=""/>
    <s v=""/>
    <s v=""/>
    <s v=""/>
    <s v=""/>
    <s v=""/>
    <x v="7"/>
    <x v="5"/>
    <s v="841001"/>
    <d v="1984-10-01T00:00:00"/>
    <s v="ايمن "/>
    <n v="32"/>
    <s v="M"/>
    <s v="القليوبية"/>
  </r>
  <r>
    <s v="42792مصطفى محمود عبدالجليلafroto.moustafa@yahoo.comشــكــوى"/>
    <d v="2017-02-26T00:00:00"/>
    <d v="1899-12-30T13:34:50"/>
    <s v="مصطفى محمود عبدالجليل"/>
    <s v="Egypt (‫مصر‬‎)"/>
    <s v="afroto.moustafa@yahoo.com"/>
    <s v="29401041300993"/>
    <s v="01200827877"/>
    <s v="شــكــوى"/>
    <m/>
    <n v="2"/>
    <n v="26"/>
    <n v="13"/>
    <n v="1"/>
    <s v=""/>
    <s v=""/>
    <s v=""/>
    <s v=""/>
    <s v=""/>
    <s v=""/>
    <s v=""/>
    <s v=""/>
    <x v="0"/>
    <x v="0"/>
    <s v="940104"/>
    <d v="1994-01-04T00:00:00"/>
    <s v="مصطفى "/>
    <n v="23"/>
    <s v="M"/>
    <s v="الشرقية"/>
  </r>
  <r>
    <s v="42792Kholoud AbdelGawadkholoudabdelgawad@gmail.comاستفسار عن مسار الطرد"/>
    <d v="2017-02-26T00:00:00"/>
    <d v="1899-12-30T13:33:43"/>
    <s v="Kholoud AbdelGawad"/>
    <s v="Egypt (‫مصر‬‎)"/>
    <s v="kholoudabdelgawad@gmail.com"/>
    <s v="29307120103323"/>
    <s v="01226485606"/>
    <s v="استفسار عن مسار الطرد"/>
    <m/>
    <n v="2"/>
    <n v="26"/>
    <n v="13"/>
    <n v="1"/>
    <s v="rr194919923DE"/>
    <s v=""/>
    <s v=""/>
    <s v=""/>
    <s v=""/>
    <s v=""/>
    <s v=""/>
    <s v=""/>
    <x v="1"/>
    <x v="2"/>
    <s v="930712"/>
    <d v="1993-07-12T00:00:00"/>
    <s v="Kholoud "/>
    <n v="23"/>
    <s v="F"/>
    <s v="القاهرة"/>
  </r>
  <r>
    <s v="42792أحمد ماهر أحمد مرقo0o0o70@yahoo.comشــكــوى"/>
    <d v="2017-02-26T00:00:00"/>
    <d v="1899-12-30T13:09:56"/>
    <s v="أحمد ماهر أحمد مرق"/>
    <s v="Egypt (‫مصر‬‎)"/>
    <s v="o0o0o70@yahoo.com"/>
    <s v="29706141701699"/>
    <s v="2001153195445"/>
    <s v="شــكــوى"/>
    <m/>
    <n v="2"/>
    <n v="26"/>
    <n v="13"/>
    <n v="1"/>
    <s v=""/>
    <s v=""/>
    <s v=""/>
    <s v=""/>
    <s v=""/>
    <s v=""/>
    <s v=""/>
    <s v=""/>
    <x v="0"/>
    <x v="0"/>
    <s v="970614"/>
    <d v="1997-06-14T00:00:00"/>
    <s v="أحمد "/>
    <n v="19"/>
    <s v="M"/>
    <s v="المنوفية"/>
  </r>
  <r>
    <s v="42792أرميا ثروتarmia2005@hotmail.comاستفسار عن مسار الطرد"/>
    <d v="2017-02-26T00:00:00"/>
    <d v="1899-12-30T12:56:47"/>
    <s v="أرميا ثروت"/>
    <s v="Egypt (‫مصر‬‎)"/>
    <s v="armia2005@hotmail.com"/>
    <s v="28105162300034"/>
    <s v="201111116222"/>
    <s v="استفسار عن مسار الطرد"/>
    <m/>
    <n v="2"/>
    <n v="26"/>
    <n v="12"/>
    <n v="1"/>
    <s v="RJ934945358CN"/>
    <s v="RJ942235341CN"/>
    <s v=""/>
    <s v=""/>
    <s v=""/>
    <s v=""/>
    <s v=""/>
    <s v=""/>
    <x v="42"/>
    <x v="8"/>
    <s v="810516"/>
    <d v="1981-05-16T00:00:00"/>
    <s v="أرميا "/>
    <n v="35"/>
    <s v="M"/>
    <s v="الفيوم"/>
  </r>
  <r>
    <s v="42792اسراء محمودISRAAMAHMOUD05@GMAIL.COMشــكــوى"/>
    <d v="2017-02-26T00:00:00"/>
    <d v="1899-12-30T12:22:48"/>
    <s v="اسراء محمود"/>
    <s v="Egypt (‫مصر‬‎)"/>
    <s v="ISRAAMAHMOUD05@GMAIL.COM"/>
    <s v="28707012303906"/>
    <s v="00201026229727"/>
    <s v="شــكــوى"/>
    <m/>
    <n v="2"/>
    <n v="26"/>
    <n v="12"/>
    <n v="1"/>
    <s v="EE700893727EG"/>
    <s v=""/>
    <s v=""/>
    <s v=""/>
    <s v=""/>
    <s v=""/>
    <s v=""/>
    <s v=""/>
    <x v="4"/>
    <x v="1"/>
    <s v="870701"/>
    <d v="1987-07-01T00:00:00"/>
    <s v="اسراء "/>
    <n v="29"/>
    <s v="F"/>
    <s v="الفيوم"/>
  </r>
  <r>
    <s v="42792Mohamed El Abharel.ab7ar@gmail.comاستفسار عن مسار الطرد"/>
    <d v="2017-02-26T00:00:00"/>
    <d v="1899-12-30T12:19:18"/>
    <s v="Mohamed El Abhar"/>
    <s v="Egypt (‫مصر‬‎)"/>
    <s v="el.ab7ar@gmail.com"/>
    <s v="28412052103578"/>
    <s v="01000977012"/>
    <s v="استفسار عن مسار الطرد"/>
    <m/>
    <n v="2"/>
    <n v="26"/>
    <n v="12"/>
    <n v="1"/>
    <s v="RP203126796SG"/>
    <s v=""/>
    <s v=""/>
    <s v=""/>
    <s v=""/>
    <s v=""/>
    <s v=""/>
    <s v=""/>
    <x v="44"/>
    <x v="5"/>
    <s v="841205"/>
    <d v="1984-12-05T00:00:00"/>
    <s v="Mohamed "/>
    <n v="32"/>
    <s v="M"/>
    <s v="الجيزة"/>
  </r>
  <r>
    <s v="42792محمد المهدىsenior.planner@yahoo.comشــكــوى"/>
    <d v="2017-02-26T00:00:00"/>
    <d v="1899-12-30T12:15:26"/>
    <s v="محمد المهدى"/>
    <s v="Egypt (‫مصر‬‎)"/>
    <s v="senior.planner@yahoo.com"/>
    <s v="28208161602154"/>
    <s v="201284445151"/>
    <s v="شــكــوى"/>
    <m/>
    <n v="2"/>
    <n v="26"/>
    <n v="12"/>
    <n v="1"/>
    <s v="RR330296069EG"/>
    <s v=""/>
    <s v=""/>
    <s v=""/>
    <s v=""/>
    <s v=""/>
    <s v=""/>
    <s v=""/>
    <x v="1"/>
    <x v="1"/>
    <s v="820816"/>
    <d v="1982-08-16T00:00:00"/>
    <s v="محمد "/>
    <n v="34"/>
    <s v="M"/>
    <s v="الغربية"/>
  </r>
  <r>
    <s v="42792محمد المهدىmohamed.planning@yahoo.comشــكــوى"/>
    <d v="2017-02-26T00:00:00"/>
    <d v="1899-12-30T12:13:39"/>
    <s v="محمد المهدى"/>
    <s v="Egypt (‫مصر‬‎)"/>
    <s v="mohamed.planning@yahoo.com"/>
    <s v="28208161602154"/>
    <s v="201284445151"/>
    <s v="شــكــوى"/>
    <m/>
    <n v="2"/>
    <n v="26"/>
    <n v="12"/>
    <n v="1"/>
    <s v="RR330296069EG"/>
    <s v=""/>
    <s v=""/>
    <s v=""/>
    <s v=""/>
    <s v=""/>
    <s v=""/>
    <s v=""/>
    <x v="1"/>
    <x v="1"/>
    <s v="820816"/>
    <d v="1982-08-16T00:00:00"/>
    <s v="محمد "/>
    <n v="34"/>
    <s v="M"/>
    <s v="الغربية"/>
  </r>
  <r>
    <s v="42792EngyGegemaher92@gmail.comاستفسار عن مسار الطرد"/>
    <d v="2017-02-26T00:00:00"/>
    <d v="1899-12-30T11:51:24"/>
    <s v="Engy"/>
    <s v="Egypt (‫مصر‬‎)"/>
    <s v="Gegemaher92@gmail.com"/>
    <s v="29211152704488"/>
    <s v="201210298483"/>
    <s v="استفسار عن مسار الطرد"/>
    <m/>
    <n v="2"/>
    <n v="26"/>
    <n v="11"/>
    <n v="1"/>
    <s v="RR156342750EG"/>
    <s v=""/>
    <s v=""/>
    <s v=""/>
    <s v=""/>
    <s v=""/>
    <s v=""/>
    <s v=""/>
    <x v="1"/>
    <x v="1"/>
    <s v="921115"/>
    <d v="1992-11-15T00:00:00"/>
    <s v="Engy"/>
    <n v="24"/>
    <s v="F"/>
    <s v="قنا"/>
  </r>
  <r>
    <s v="42792محمد حافظm-ahafez@hotmail.comاستفســار عن خدمــة"/>
    <d v="2017-02-26T00:00:00"/>
    <d v="1899-12-30T11:34:13"/>
    <s v="محمد حافظ"/>
    <s v="Egypt (‫مصر‬‎)"/>
    <s v="m-ahafez@hotmail.com"/>
    <s v="27910240100175"/>
    <s v="01144414811"/>
    <s v="استفســار عن خدمــة"/>
    <m/>
    <n v="2"/>
    <n v="26"/>
    <n v="11"/>
    <n v="1"/>
    <s v=""/>
    <s v=""/>
    <s v=""/>
    <s v=""/>
    <s v=""/>
    <s v=""/>
    <s v=""/>
    <s v=""/>
    <x v="0"/>
    <x v="0"/>
    <s v="791024"/>
    <d v="1979-10-24T00:00:00"/>
    <s v="محمد "/>
    <n v="37"/>
    <s v="M"/>
    <s v="القاهرة"/>
  </r>
  <r>
    <s v="42792رشا عبد المنعمraschab75@yahoo.deاستفســار عن خدمــة"/>
    <d v="2017-02-26T00:00:00"/>
    <d v="1899-12-30T11:22:19"/>
    <s v="رشا عبد المنعم"/>
    <s v="Egypt (‫مصر‬‎)"/>
    <s v="raschab75@yahoo.de"/>
    <s v="201000000000"/>
    <s v="01016031695"/>
    <s v="استفســار عن خدمــة"/>
    <m/>
    <n v="2"/>
    <n v="26"/>
    <n v="11"/>
    <n v="1"/>
    <s v=""/>
    <s v=""/>
    <s v=""/>
    <s v=""/>
    <s v=""/>
    <s v=""/>
    <s v=""/>
    <s v=""/>
    <x v="0"/>
    <x v="0"/>
    <s v=""/>
    <s v=""/>
    <s v="رشا "/>
    <s v=""/>
    <s v="F"/>
    <s v=""/>
  </r>
  <r>
    <s v="42792samir saad abdelkader salamasamirsalamapro@yahoo.comاستفسار عن مسار الطرد"/>
    <d v="2017-02-26T00:00:00"/>
    <d v="1899-12-30T11:11:49"/>
    <s v="samir saad abdelkader salama"/>
    <s v="Egypt (‫مصر‬‎)"/>
    <s v="samirsalamapro@yahoo.com"/>
    <s v="28908011611734"/>
    <s v="01023392529"/>
    <s v="استفسار عن مسار الطرد"/>
    <m/>
    <n v="2"/>
    <n v="26"/>
    <n v="11"/>
    <n v="1"/>
    <s v="EE700797717EG"/>
    <s v=""/>
    <s v=""/>
    <s v=""/>
    <s v=""/>
    <s v=""/>
    <s v=""/>
    <s v=""/>
    <x v="4"/>
    <x v="1"/>
    <s v="890801"/>
    <d v="1989-08-01T00:00:00"/>
    <s v="samir "/>
    <n v="27"/>
    <s v="M"/>
    <s v="الغربية"/>
  </r>
  <r>
    <s v="42792هدي جابر محمدloginaelsawy@gmail.comاستفسار عن مسار الطرد"/>
    <d v="2017-02-26T00:00:00"/>
    <d v="1899-12-30T11:11:25"/>
    <s v="هدي جابر محمد"/>
    <s v="Egypt (‫مصر‬‎)"/>
    <s v="loginaelsawy@gmail.com"/>
    <s v="28604308800464"/>
    <s v="201143486202"/>
    <s v="استفسار عن مسار الطرد"/>
    <m/>
    <n v="2"/>
    <n v="26"/>
    <n v="11"/>
    <n v="1"/>
    <s v="EE009002701EG"/>
    <s v=""/>
    <s v=""/>
    <s v=""/>
    <s v=""/>
    <s v=""/>
    <s v=""/>
    <s v=""/>
    <x v="4"/>
    <x v="1"/>
    <s v="860430"/>
    <d v="1986-04-30T00:00:00"/>
    <s v="هدي "/>
    <n v="30"/>
    <s v="F"/>
    <s v="خارج الجمهورية"/>
  </r>
  <r>
    <s v="42792كريم عليkemolovemiroo2014@yahoo.comاستفسار عن مسار الطرد"/>
    <d v="2017-02-26T00:00:00"/>
    <d v="1899-12-30T10:59:27"/>
    <s v="كريم علي"/>
    <s v="Egypt (‫مصر‬‎)"/>
    <s v="kemolovemiroo2014@yahoo.com"/>
    <s v="29507200103617"/>
    <s v="201113862616"/>
    <s v="استفسار عن مسار الطرد"/>
    <m/>
    <n v="2"/>
    <n v="26"/>
    <n v="10"/>
    <n v="1"/>
    <s v=""/>
    <s v=""/>
    <s v=""/>
    <s v=""/>
    <s v=""/>
    <s v=""/>
    <s v=""/>
    <s v=""/>
    <x v="0"/>
    <x v="0"/>
    <s v="950720"/>
    <d v="1995-07-20T00:00:00"/>
    <s v="كريم "/>
    <n v="21"/>
    <s v="M"/>
    <s v="القاهرة"/>
  </r>
  <r>
    <s v="42792محمد غريب عبدهmgh0102229231@hotmail.comاستفسار عن مسار الطرد"/>
    <d v="2017-02-26T00:00:00"/>
    <d v="1899-12-30T10:46:23"/>
    <s v="محمد غريب عبده"/>
    <s v="Egypt (‫مصر‬‎)"/>
    <s v="mgh0102229231@hotmail.com"/>
    <s v="27010041600176"/>
    <s v="201100900801"/>
    <s v="استفسار عن مسار الطرد"/>
    <m/>
    <n v="2"/>
    <n v="26"/>
    <n v="10"/>
    <n v="1"/>
    <s v="RX554992872DE"/>
    <s v=""/>
    <s v=""/>
    <s v=""/>
    <s v=""/>
    <s v=""/>
    <s v=""/>
    <s v=""/>
    <x v="5"/>
    <x v="2"/>
    <s v="701004"/>
    <d v="1970-10-04T00:00:00"/>
    <s v="محمد "/>
    <n v="46"/>
    <s v="M"/>
    <s v="الغربية"/>
  </r>
  <r>
    <s v="42792هيثم جلالhgalal3107@gmail.comاستفسار عن مسار الطرد"/>
    <d v="2017-02-26T00:00:00"/>
    <d v="1899-12-30T10:44:14"/>
    <s v="هيثم جلال"/>
    <s v="Egypt (‫مصر‬‎)"/>
    <s v="hgalal3107@gmail.com"/>
    <s v="27707318800292"/>
    <s v="00201276458998"/>
    <s v="استفسار عن مسار الطرد"/>
    <m/>
    <n v="2"/>
    <n v="26"/>
    <n v="10"/>
    <n v="1"/>
    <s v="RU700132323SA"/>
    <s v=""/>
    <s v=""/>
    <s v=""/>
    <s v=""/>
    <s v=""/>
    <s v=""/>
    <s v=""/>
    <x v="11"/>
    <x v="4"/>
    <s v="770731"/>
    <d v="1977-07-31T00:00:00"/>
    <s v="هيثم "/>
    <n v="39"/>
    <s v="M"/>
    <s v="خارج الجمهورية"/>
  </r>
  <r>
    <s v="42792Ahmed elderselders_136@hotmail.comاستفسار عن مسار الطرد"/>
    <d v="2017-02-26T00:00:00"/>
    <d v="1899-12-30T10:21:40"/>
    <s v="Ahmed elders"/>
    <s v="Egypt (‫مصر‬‎)"/>
    <s v="elders_136@hotmail.com"/>
    <s v="28801011316857"/>
    <s v="01015050131"/>
    <s v="استفسار عن مسار الطرد"/>
    <m/>
    <n v="2"/>
    <n v="26"/>
    <n v="10"/>
    <n v="1"/>
    <s v="RQ009469811CY"/>
    <s v=""/>
    <s v=""/>
    <s v=""/>
    <s v=""/>
    <s v=""/>
    <s v=""/>
    <s v=""/>
    <x v="13"/>
    <x v="50"/>
    <s v="880101"/>
    <d v="1988-01-01T00:00:00"/>
    <s v="Ahmed "/>
    <n v="29"/>
    <s v="M"/>
    <s v="الشرقية"/>
  </r>
  <r>
    <s v="42792Reda Abdel Moneim Ahmedredamoneim2002@yahoo.comاستفسار عن مسار الطرد"/>
    <d v="2017-02-26T00:00:00"/>
    <d v="1899-12-30T10:18:24"/>
    <s v="Reda Abdel Moneim Ahmed"/>
    <s v="Egypt (‫مصر‬‎)"/>
    <s v="redamoneim2002@yahoo.com"/>
    <s v="27409051600492"/>
    <s v="201000301877"/>
    <s v="استفسار عن مسار الطرد"/>
    <m/>
    <n v="2"/>
    <n v="26"/>
    <n v="10"/>
    <n v="1"/>
    <s v="EE700822993EG"/>
    <s v=""/>
    <s v=""/>
    <s v=""/>
    <s v=""/>
    <s v=""/>
    <s v=""/>
    <s v=""/>
    <x v="4"/>
    <x v="1"/>
    <s v="740905"/>
    <d v="1974-09-05T00:00:00"/>
    <s v="Reda "/>
    <n v="42"/>
    <s v="M"/>
    <s v="الغربية"/>
  </r>
  <r>
    <s v="42792mohamed hassanmh372453@gmail.comاستفسار عن مسار الطرد"/>
    <d v="2017-02-26T00:00:00"/>
    <d v="1899-12-30T10:02:18"/>
    <s v="mohamed hassan"/>
    <s v="Egypt (‫مصر‬‎)"/>
    <s v="mh372453@gmail.com"/>
    <s v="29710060201851"/>
    <s v="00201205937314"/>
    <s v="استفسار عن مسار الطرد"/>
    <m/>
    <n v="2"/>
    <n v="26"/>
    <n v="10"/>
    <n v="1"/>
    <s v="RY562435765DE"/>
    <s v=""/>
    <s v=""/>
    <s v=""/>
    <s v=""/>
    <s v=""/>
    <s v=""/>
    <s v=""/>
    <x v="6"/>
    <x v="2"/>
    <s v="971006"/>
    <d v="1997-10-06T00:00:00"/>
    <s v="mohamed "/>
    <n v="19"/>
    <s v="M"/>
    <s v="الإسكندرية"/>
  </r>
  <r>
    <s v="42792حسين محمود السيدmm_nwar@yahoo.comشــكــوى"/>
    <d v="2017-02-26T00:00:00"/>
    <d v="1899-12-30T09:35:21"/>
    <s v="حسين محمود السيد"/>
    <s v="Saudi Arabia (‫المملكة العربية السعودية‬‎)"/>
    <s v="mm_nwar@yahoo.com"/>
    <s v="26405162101216"/>
    <s v="00966555518426"/>
    <s v="شــكــوى"/>
    <m/>
    <n v="2"/>
    <n v="26"/>
    <n v="9"/>
    <n v="1"/>
    <s v="EE700646535EG"/>
    <s v=""/>
    <s v=""/>
    <s v=""/>
    <s v=""/>
    <s v=""/>
    <s v=""/>
    <s v=""/>
    <x v="4"/>
    <x v="1"/>
    <s v="640516"/>
    <d v="1964-05-16T00:00:00"/>
    <s v="حسين "/>
    <n v="52"/>
    <s v="M"/>
    <s v="الجيزة"/>
  </r>
  <r>
    <s v="42792ايمان محمد فوزىemyfooz2000@yahoo.comاستفسار عن مسار الطرد"/>
    <d v="2017-02-26T00:00:00"/>
    <d v="1899-12-30T09:29:49"/>
    <s v="ايمان محمد فوزى"/>
    <s v="Egypt (‫مصر‬‎)"/>
    <s v="emyfooz2000@yahoo.com"/>
    <s v="26604300201441"/>
    <s v="201227343661"/>
    <s v="استفسار عن مسار الطرد"/>
    <m/>
    <n v="2"/>
    <n v="26"/>
    <n v="9"/>
    <n v="1"/>
    <s v="RU701735872CN"/>
    <s v="RU701735872CN"/>
    <s v=""/>
    <s v=""/>
    <s v=""/>
    <s v=""/>
    <s v=""/>
    <s v=""/>
    <x v="11"/>
    <x v="8"/>
    <s v="660430"/>
    <d v="1966-04-30T00:00:00"/>
    <s v="ايمان "/>
    <n v="50"/>
    <s v="F"/>
    <s v="الإسكندرية"/>
  </r>
  <r>
    <s v="42792Ahmed hassan mahmoudbrofah97@gmail.comاستفسار عن مسار الطرد"/>
    <d v="2017-02-26T00:00:00"/>
    <d v="1899-12-30T08:04:24"/>
    <s v="Ahmed hassan mahmoud"/>
    <s v="Egypt (‫مصر‬‎)"/>
    <s v="brofah97@gmail.com"/>
    <s v="29702223400411"/>
    <s v="201003295906"/>
    <s v="استفسار عن مسار الطرد"/>
    <m/>
    <n v="2"/>
    <n v="26"/>
    <n v="8"/>
    <n v="1"/>
    <s v="RB155773594SG"/>
    <s v=""/>
    <s v=""/>
    <s v=""/>
    <s v=""/>
    <s v=""/>
    <s v=""/>
    <s v=""/>
    <x v="7"/>
    <x v="5"/>
    <s v="970222"/>
    <d v="1997-02-22T00:00:00"/>
    <s v="Ahmed "/>
    <n v="20"/>
    <s v="M"/>
    <s v="شمال سيناء"/>
  </r>
  <r>
    <s v="42792احمد سامى التليسa.eltalees@yahoo.comاستفســار عن خدمــة"/>
    <d v="2017-02-26T00:00:00"/>
    <d v="1899-12-30T02:51:17"/>
    <s v="احمد سامى التليس"/>
    <s v="Egypt (‫مصر‬‎)"/>
    <s v="a.eltalees@yahoo.com"/>
    <s v="29401011221151"/>
    <s v="201024858692"/>
    <s v="استفســار عن خدمــة"/>
    <m/>
    <n v="2"/>
    <n v="26"/>
    <n v="2"/>
    <n v="1"/>
    <s v=""/>
    <s v=""/>
    <s v=""/>
    <s v=""/>
    <s v=""/>
    <s v=""/>
    <s v=""/>
    <s v=""/>
    <x v="0"/>
    <x v="0"/>
    <s v="940101"/>
    <d v="1994-01-01T00:00:00"/>
    <s v="احمد "/>
    <n v="23"/>
    <s v="M"/>
    <s v="الدقهلية"/>
  </r>
  <r>
    <s v="42792حنان جودة سيد فرج01141505942شــكــوى"/>
    <d v="2017-02-26T00:00:00"/>
    <d v="1899-12-30T01:58:39"/>
    <s v="حنان جودة سيد فرج"/>
    <s v="Egypt (‫مصر‬‎)"/>
    <s v="01141505942"/>
    <s v="26905080101369"/>
    <s v="0201141505942"/>
    <s v="شــكــوى"/>
    <m/>
    <n v="2"/>
    <n v="26"/>
    <n v="1"/>
    <n v="1"/>
    <s v=""/>
    <s v=""/>
    <s v=""/>
    <s v=""/>
    <s v=""/>
    <s v=""/>
    <s v=""/>
    <s v=""/>
    <x v="0"/>
    <x v="0"/>
    <s v="690508"/>
    <d v="1969-05-08T00:00:00"/>
    <s v="حنان "/>
    <n v="47"/>
    <s v="F"/>
    <s v="القاهرة"/>
  </r>
  <r>
    <s v="42804mahmoud khaled elmekkiangel-death33@hotmail.comاستفسار عن مسار الطرد"/>
    <d v="2017-03-10T00:00:00"/>
    <d v="1899-12-30T03:06:40"/>
    <s v="mahmoud khaled elmekki"/>
    <s v="Egypt (‫مصر‬‎)"/>
    <s v="angel-death33@hotmail.com"/>
    <s v="29303271500892"/>
    <s v="201153650416"/>
    <s v="استفسار عن مسار الطرد"/>
    <m/>
    <n v="3"/>
    <n v="10"/>
    <n v="3"/>
    <n v="6"/>
    <s v=""/>
    <s v=""/>
    <s v=""/>
    <s v=""/>
    <s v=""/>
    <s v=""/>
    <s v=""/>
    <s v=""/>
    <x v="0"/>
    <x v="0"/>
    <s v="930327"/>
    <d v="1993-03-27T00:00:00"/>
    <s v="mahmoud "/>
    <n v="23"/>
    <s v="M"/>
    <s v="كفر الشيخ"/>
  </r>
  <r>
    <s v="42804منى كارم منصورmonakarem47@yahoo.comشــكــوى"/>
    <d v="2017-03-10T00:00:00"/>
    <d v="1899-12-30T01:44:01"/>
    <s v="منى كارم منصور"/>
    <s v="Egypt (‫مصر‬‎)"/>
    <s v="monakarem47@yahoo.com"/>
    <s v="29204200104742"/>
    <s v="2.01014620813"/>
    <s v="شــكــوى"/>
    <m/>
    <n v="3"/>
    <n v="10"/>
    <n v="1"/>
    <n v="6"/>
    <s v=""/>
    <s v=""/>
    <s v=""/>
    <s v=""/>
    <s v=""/>
    <s v=""/>
    <s v=""/>
    <s v=""/>
    <x v="0"/>
    <x v="0"/>
    <s v="920420"/>
    <d v="1992-04-20T00:00:00"/>
    <s v="منى "/>
    <n v="24"/>
    <s v="F"/>
    <s v="القاهرة"/>
  </r>
  <r>
    <s v="42804أسماء أحمد عبد الفتاحengineersoma49@yahoo.comاستفسار عن مسار الطرد"/>
    <d v="2017-03-10T00:00:00"/>
    <d v="1899-12-30T00:04:48"/>
    <s v="أسماء أحمد عبد الفتاح"/>
    <s v="Egypt (‫مصر‬‎)"/>
    <s v="engineersoma49@yahoo.com"/>
    <s v="29209301405346"/>
    <s v="201016950074"/>
    <s v="استفسار عن مسار الطرد"/>
    <m/>
    <n v="3"/>
    <n v="10"/>
    <n v="0"/>
    <n v="6"/>
    <s v="RR378628009EG"/>
    <s v=""/>
    <s v=""/>
    <s v=""/>
    <s v=""/>
    <s v=""/>
    <s v=""/>
    <s v=""/>
    <x v="1"/>
    <x v="1"/>
    <s v="920930"/>
    <d v="1992-09-30T00:00:00"/>
    <s v="أسماء "/>
    <n v="24"/>
    <s v="F"/>
    <s v="القليوبية"/>
  </r>
  <r>
    <s v="42803Amir Abdallah Abdelaziz Elafrawydmarineeng1@gmail.comاستفسار عن مسار الطرد"/>
    <d v="2017-03-09T00:00:00"/>
    <d v="1899-12-30T22:41:09"/>
    <s v="Amir Abdallah Abdelaziz Elafrawy"/>
    <s v="Egypt (‫مصر‬‎)"/>
    <s v="dmarineeng1@gmail.com"/>
    <s v="28904278800158"/>
    <s v="201061165510"/>
    <s v="استفسار عن مسار الطرد"/>
    <m/>
    <n v="3"/>
    <n v="9"/>
    <n v="22"/>
    <n v="5"/>
    <s v="Rh032734855tr"/>
    <s v=""/>
    <s v=""/>
    <s v=""/>
    <s v=""/>
    <s v=""/>
    <s v=""/>
    <s v=""/>
    <x v="32"/>
    <x v="29"/>
    <s v="890427"/>
    <d v="1989-04-27T00:00:00"/>
    <s v="Amir "/>
    <n v="27"/>
    <s v="M"/>
    <s v="خارج الجمهورية"/>
  </r>
  <r>
    <s v="42803Bassant Elnashartybassantelnasharty@gmail.comشــكــوى"/>
    <d v="2017-03-09T00:00:00"/>
    <d v="1899-12-30T22:28:08"/>
    <s v="Bassant Elnasharty"/>
    <s v="United States"/>
    <s v="bassantelnasharty@gmail.com"/>
    <s v="753868803"/>
    <s v="646-331-7788"/>
    <s v="شــكــوى"/>
    <m/>
    <n v="3"/>
    <n v="9"/>
    <n v="22"/>
    <n v="5"/>
    <s v="EZ143006079US"/>
    <s v=""/>
    <s v=""/>
    <s v=""/>
    <s v=""/>
    <s v=""/>
    <s v=""/>
    <s v=""/>
    <x v="25"/>
    <x v="3"/>
    <s v=""/>
    <s v=""/>
    <s v="Bassant "/>
    <s v=""/>
    <s v="F"/>
    <s v=""/>
  </r>
  <r>
    <s v="42803د. تيسير نورtaisoo@gmail.comاستفســار عن خدمــة"/>
    <d v="2017-03-09T00:00:00"/>
    <d v="1899-12-30T18:29:08"/>
    <s v="د. تيسير نور"/>
    <s v="Egypt (‫مصر‬‎)"/>
    <s v="taisoo@gmail.com"/>
    <s v=": 70008"/>
    <s v="201114050920"/>
    <s v="استفســار عن خدمــة"/>
    <m/>
    <n v="3"/>
    <n v="9"/>
    <n v="18"/>
    <n v="5"/>
    <s v=""/>
    <s v=""/>
    <s v=""/>
    <s v=""/>
    <s v=""/>
    <s v=""/>
    <s v=""/>
    <s v=""/>
    <x v="0"/>
    <x v="0"/>
    <s v=""/>
    <s v=""/>
    <s v="د. "/>
    <s v=""/>
    <s v="X"/>
    <s v=""/>
  </r>
  <r>
    <s v="42803ايمان محمد ابراهيم محمد السيد النمكيtabeebmisr@yahoo.comشــكــوى"/>
    <d v="2017-03-09T00:00:00"/>
    <d v="1899-12-30T18:13:59"/>
    <s v="ايمان محمد ابراهيم محمد السيد النمكي"/>
    <s v="Egypt (‫مصر‬‎)"/>
    <s v="tabeebmisr@yahoo.com"/>
    <s v="29306151602101"/>
    <s v="201064130922"/>
    <s v="شــكــوى"/>
    <m/>
    <n v="3"/>
    <n v="9"/>
    <n v="18"/>
    <n v="5"/>
    <s v=""/>
    <s v=""/>
    <s v=""/>
    <s v=""/>
    <s v=""/>
    <s v=""/>
    <s v=""/>
    <s v=""/>
    <x v="0"/>
    <x v="0"/>
    <s v="930615"/>
    <d v="1993-06-15T00:00:00"/>
    <s v="ايمان "/>
    <n v="23"/>
    <s v="F"/>
    <s v="الغربية"/>
  </r>
  <r>
    <s v="42803حسينhussien.eltohamy@outlook.comاستفسار عن مسار الطرد"/>
    <d v="2017-03-09T00:00:00"/>
    <d v="1899-12-30T18:08:20"/>
    <s v="حسين"/>
    <s v="Egypt (‫مصر‬‎)"/>
    <s v="hussien.eltohamy@outlook.com"/>
    <s v="102458"/>
    <s v="201211016116"/>
    <s v="استفسار عن مسار الطرد"/>
    <m/>
    <n v="3"/>
    <n v="9"/>
    <n v="18"/>
    <n v="5"/>
    <s v="EE446334536EG"/>
    <s v=""/>
    <s v=""/>
    <s v=""/>
    <s v=""/>
    <s v=""/>
    <s v=""/>
    <s v=""/>
    <x v="4"/>
    <x v="1"/>
    <s v=""/>
    <s v=""/>
    <s v="حسين"/>
    <s v=""/>
    <s v="M"/>
    <s v=""/>
  </r>
  <r>
    <s v="42803احمد محمدahmedalahdj@gmail.comاستفســار عن خدمــة"/>
    <d v="2017-03-09T00:00:00"/>
    <d v="1899-12-30T16:44:09"/>
    <s v="احمد محمد"/>
    <s v="Egypt (‫مصر‬‎)"/>
    <s v="ahmedalahdj@gmail.com"/>
    <s v="29708251602532"/>
    <s v="+201125392092"/>
    <s v="استفســار عن خدمــة"/>
    <m/>
    <n v="3"/>
    <n v="9"/>
    <n v="16"/>
    <n v="5"/>
    <s v=""/>
    <s v=""/>
    <s v=""/>
    <s v=""/>
    <s v=""/>
    <s v=""/>
    <s v=""/>
    <s v=""/>
    <x v="0"/>
    <x v="0"/>
    <s v="970825"/>
    <d v="1997-08-25T00:00:00"/>
    <s v="احمد "/>
    <n v="19"/>
    <s v="M"/>
    <s v="الغربية"/>
  </r>
  <r>
    <s v="42803شيماء متولي محمد شعبانFirst_man141@yahoo.comاستفسار عن مسار الطرد"/>
    <d v="2017-03-09T00:00:00"/>
    <d v="1899-12-30T14:55:17"/>
    <s v="شيماء متولي محمد شعبان"/>
    <s v="Egypt (‫مصر‬‎)"/>
    <s v="First_man141@yahoo.com"/>
    <s v="28208011207222"/>
    <s v="00201284705297"/>
    <s v="استفسار عن مسار الطرد"/>
    <m/>
    <n v="3"/>
    <n v="9"/>
    <n v="14"/>
    <n v="5"/>
    <s v="EE054675615SA"/>
    <s v=""/>
    <s v=""/>
    <s v=""/>
    <s v=""/>
    <s v=""/>
    <s v=""/>
    <s v=""/>
    <x v="4"/>
    <x v="4"/>
    <s v="820801"/>
    <d v="1982-08-01T00:00:00"/>
    <s v="شيماء "/>
    <n v="34"/>
    <s v="F"/>
    <s v="الدقهلية"/>
  </r>
  <r>
    <s v="42803محمد عبد الستار محمد حسنFaidawy3@gmail.comشــكــوى"/>
    <d v="2017-03-09T00:00:00"/>
    <d v="1899-12-30T14:48:55"/>
    <s v="محمد عبد الستار محمد حسن"/>
    <s v="Egypt (‫مصر‬‎)"/>
    <s v="Faidawy3@gmail.com"/>
    <s v="27512071801198"/>
    <s v="01229249984"/>
    <s v="شــكــوى"/>
    <m/>
    <n v="3"/>
    <n v="9"/>
    <n v="14"/>
    <n v="5"/>
    <s v=""/>
    <s v=""/>
    <s v=""/>
    <s v=""/>
    <s v=""/>
    <s v=""/>
    <s v=""/>
    <s v=""/>
    <x v="0"/>
    <x v="0"/>
    <s v="751207"/>
    <d v="1975-12-07T00:00:00"/>
    <s v="محمد "/>
    <n v="41"/>
    <s v="M"/>
    <s v="البحيرة"/>
  </r>
  <r>
    <s v="42803ارميا ثروتarmia2005@hotmail.comاستفسار عن مسار الطرد"/>
    <d v="2017-03-09T00:00:00"/>
    <d v="1899-12-30T14:19:39"/>
    <s v="ارميا ثروت"/>
    <s v="Egypt (‫مصر‬‎)"/>
    <s v="armia2005@hotmail.com"/>
    <s v="28105162300034"/>
    <s v="0201111116222"/>
    <s v="استفسار عن مسار الطرد"/>
    <m/>
    <n v="3"/>
    <n v="9"/>
    <n v="14"/>
    <n v="5"/>
    <s v="RJ942235341CN"/>
    <s v=""/>
    <s v=""/>
    <s v=""/>
    <s v=""/>
    <s v=""/>
    <s v=""/>
    <s v=""/>
    <x v="42"/>
    <x v="8"/>
    <s v="810516"/>
    <d v="1981-05-16T00:00:00"/>
    <s v="ارميا "/>
    <n v="35"/>
    <s v="M"/>
    <s v="الفيوم"/>
  </r>
  <r>
    <s v="42803مصباح رشاد السيد مرزوقmosbah_rashad@yahoo.comشــكــوى"/>
    <d v="2017-03-09T00:00:00"/>
    <d v="1899-12-30T14:17:44"/>
    <s v="مصباح رشاد السيد مرزوق"/>
    <s v="Egypt (‫مصر‬‎)"/>
    <s v="mosbah_rashad@yahoo.com"/>
    <s v="25908201200713"/>
    <s v="20507480988"/>
    <s v="شــكــوى"/>
    <m/>
    <n v="3"/>
    <n v="9"/>
    <n v="14"/>
    <n v="5"/>
    <s v=""/>
    <s v=""/>
    <s v=""/>
    <s v=""/>
    <s v=""/>
    <s v=""/>
    <s v=""/>
    <s v=""/>
    <x v="0"/>
    <x v="0"/>
    <s v="590820"/>
    <d v="1959-08-20T00:00:00"/>
    <s v="مصباح "/>
    <n v="57"/>
    <s v="M"/>
    <s v="الدقهلية"/>
  </r>
  <r>
    <s v="42803عبدالرحمن يسريn.abdeo@yahoo.comاستفسار عن مسار الطرد"/>
    <d v="2017-03-09T00:00:00"/>
    <d v="1899-12-30T13:33:32"/>
    <s v="عبدالرحمن يسري"/>
    <s v="Egypt (‫مصر‬‎)"/>
    <s v="n.abdeo@yahoo.com"/>
    <s v="29811010203039"/>
    <s v="01000667107"/>
    <s v="استفسار عن مسار الطرد"/>
    <m/>
    <n v="3"/>
    <n v="9"/>
    <n v="13"/>
    <n v="5"/>
    <s v=""/>
    <s v=""/>
    <s v=""/>
    <s v=""/>
    <s v=""/>
    <s v=""/>
    <s v=""/>
    <s v=""/>
    <x v="0"/>
    <x v="0"/>
    <s v="981101"/>
    <d v="1998-11-01T00:00:00"/>
    <s v="عبدالرحمن "/>
    <n v="18"/>
    <s v="M"/>
    <s v="الإسكندرية"/>
  </r>
  <r>
    <s v="42803أمير الجزارamir14479@hotmail.comشــكــوى"/>
    <d v="2017-03-09T00:00:00"/>
    <d v="1899-12-30T13:30:25"/>
    <s v="أمير الجزار"/>
    <s v="Egypt (‫مصر‬‎)"/>
    <s v="amir14479@hotmail.com"/>
    <s v="27904148800098"/>
    <s v="201002073052"/>
    <s v="شــكــوى"/>
    <m/>
    <n v="3"/>
    <n v="9"/>
    <n v="13"/>
    <n v="5"/>
    <s v="RM750898280CN"/>
    <s v=""/>
    <s v=""/>
    <s v=""/>
    <s v=""/>
    <s v=""/>
    <s v=""/>
    <s v=""/>
    <x v="45"/>
    <x v="8"/>
    <s v="790414"/>
    <d v="1979-04-14T00:00:00"/>
    <s v="أمير "/>
    <n v="37"/>
    <s v="M"/>
    <s v="خارج الجمهورية"/>
  </r>
  <r>
    <s v="42803حسامeng_power20102000@yahoo.comأخـــــرى"/>
    <d v="2017-03-09T00:00:00"/>
    <d v="1899-12-30T13:19:19"/>
    <s v="حسام"/>
    <s v="Egypt (‫مصر‬‎)"/>
    <s v="eng_power20102000@yahoo.com"/>
    <s v="28901011653297"/>
    <s v="201028078696"/>
    <s v="أخـــــرى"/>
    <m/>
    <n v="3"/>
    <n v="9"/>
    <n v="13"/>
    <n v="5"/>
    <s v=""/>
    <s v=""/>
    <s v=""/>
    <s v=""/>
    <s v=""/>
    <s v=""/>
    <s v=""/>
    <s v=""/>
    <x v="0"/>
    <x v="0"/>
    <s v="890101"/>
    <d v="1989-01-01T00:00:00"/>
    <s v="حسام"/>
    <n v="28"/>
    <s v="M"/>
    <s v="الغربية"/>
  </r>
  <r>
    <s v="42803إيمان عبد المنعم مهدىimanmahdy@gmail.comاستفسار عن مسار الطرد"/>
    <d v="2017-03-09T00:00:00"/>
    <d v="1899-12-30T12:54:59"/>
    <s v="إيمان عبد المنعم مهدى"/>
    <s v="Egypt (‫مصر‬‎)"/>
    <s v="imanmahdy@gmail.com"/>
    <s v="27601071702754"/>
    <s v="201205033009"/>
    <s v="استفسار عن مسار الطرد"/>
    <m/>
    <n v="3"/>
    <n v="9"/>
    <n v="12"/>
    <n v="5"/>
    <s v="RR702686095EG"/>
    <s v=""/>
    <s v=""/>
    <s v=""/>
    <s v=""/>
    <s v=""/>
    <s v=""/>
    <s v=""/>
    <x v="1"/>
    <x v="1"/>
    <s v="760107"/>
    <d v="1976-01-07T00:00:00"/>
    <s v="إيمان "/>
    <n v="41"/>
    <s v="M"/>
    <s v="المنوفية"/>
  </r>
  <r>
    <s v="42803ابراهيم سعد فؤاد النحراوىsaad_watania@yahoo.comشــكــوى"/>
    <d v="2017-03-09T00:00:00"/>
    <d v="1899-12-30T12:49:47"/>
    <s v="ابراهيم سعد فؤاد النحراوى"/>
    <s v="Egypt (‫مصر‬‎)"/>
    <s v="saad_watania@yahoo.com"/>
    <s v="25509301601098"/>
    <s v="201112000880"/>
    <s v="شــكــوى"/>
    <m/>
    <n v="3"/>
    <n v="9"/>
    <n v="12"/>
    <n v="5"/>
    <s v=""/>
    <s v=""/>
    <s v=""/>
    <s v=""/>
    <s v=""/>
    <s v=""/>
    <s v=""/>
    <s v=""/>
    <x v="0"/>
    <x v="0"/>
    <s v="550930"/>
    <d v="1955-09-30T00:00:00"/>
    <s v="ابراهيم "/>
    <n v="61"/>
    <s v="M"/>
    <s v="الغربية"/>
  </r>
  <r>
    <s v="42803محمد رمضان هاشمMohammed_hashem201086@yahoo.comشــكــوى"/>
    <d v="2017-03-09T00:00:00"/>
    <d v="1899-12-30T11:37:44"/>
    <s v="محمد رمضان هاشم"/>
    <s v="Egypt (‫مصر‬‎)"/>
    <s v="Mohammed_hashem201086@yahoo.com"/>
    <s v="29112112201019"/>
    <s v="01014845902"/>
    <s v="شــكــوى"/>
    <m/>
    <n v="3"/>
    <n v="9"/>
    <n v="11"/>
    <n v="5"/>
    <s v=""/>
    <s v=""/>
    <s v=""/>
    <s v=""/>
    <s v=""/>
    <s v=""/>
    <s v=""/>
    <s v=""/>
    <x v="0"/>
    <x v="0"/>
    <s v="911211"/>
    <d v="1991-12-11T00:00:00"/>
    <s v="محمد "/>
    <n v="25"/>
    <s v="M"/>
    <s v="بني سويف"/>
  </r>
  <r>
    <s v="42803حسن عماد حسن محمودhasouna23@yahoo.comاستفســار عن خدمــة"/>
    <d v="2017-03-09T00:00:00"/>
    <d v="1899-12-30T11:27:41"/>
    <s v="حسن عماد حسن محمود"/>
    <s v="Egypt (‫مصر‬‎)"/>
    <s v="hasouna23@yahoo.com"/>
    <s v="28705010100932"/>
    <s v="201002124335"/>
    <s v="استفســار عن خدمــة"/>
    <m/>
    <n v="3"/>
    <n v="9"/>
    <n v="11"/>
    <n v="5"/>
    <s v=""/>
    <s v=""/>
    <s v=""/>
    <s v=""/>
    <s v=""/>
    <s v=""/>
    <s v=""/>
    <s v=""/>
    <x v="0"/>
    <x v="0"/>
    <s v="870501"/>
    <d v="1987-05-01T00:00:00"/>
    <s v="حسن "/>
    <n v="29"/>
    <s v="M"/>
    <s v="القاهرة"/>
  </r>
  <r>
    <s v="42803تامر الملاحdr.temo@ymail.comاستفســار عن خدمــة"/>
    <d v="2017-03-09T00:00:00"/>
    <d v="1899-12-30T11:18:44"/>
    <s v="تامر الملاح"/>
    <s v="Egypt (‫مصر‬‎)"/>
    <s v="dr.temo@ymail.com"/>
    <s v="29102041501355"/>
    <s v="00201096524789"/>
    <s v="استفســار عن خدمــة"/>
    <m/>
    <n v="3"/>
    <n v="9"/>
    <n v="11"/>
    <n v="5"/>
    <s v=""/>
    <s v=""/>
    <s v=""/>
    <s v=""/>
    <s v=""/>
    <s v=""/>
    <s v=""/>
    <s v=""/>
    <x v="0"/>
    <x v="0"/>
    <s v="910204"/>
    <d v="1991-02-04T00:00:00"/>
    <s v="تامر "/>
    <n v="26"/>
    <s v="M"/>
    <s v="كفر الشيخ"/>
  </r>
  <r>
    <s v="42803ماجد كمال يوسفmagintel@yahoo.comاستفسار عن مسار الطرد"/>
    <d v="2017-03-09T00:00:00"/>
    <d v="1899-12-30T11:18:43"/>
    <s v="ماجد كمال يوسف"/>
    <s v="Egypt (‫مصر‬‎)"/>
    <s v="magintel@yahoo.com"/>
    <s v=": ِ06886012ِِ"/>
    <s v="1227459216"/>
    <s v="استفسار عن مسار الطرد"/>
    <m/>
    <n v="3"/>
    <n v="9"/>
    <n v="11"/>
    <n v="5"/>
    <s v="CL631603753DE"/>
    <s v=""/>
    <s v=""/>
    <s v=""/>
    <s v=""/>
    <s v=""/>
    <s v=""/>
    <s v=""/>
    <x v="26"/>
    <x v="2"/>
    <s v=""/>
    <s v=""/>
    <s v="ماجد "/>
    <s v=""/>
    <s v="M"/>
    <s v=""/>
  </r>
  <r>
    <s v="42803عبدالرحمن سالم سليمان عارفarssa2@gmail.comأخـــــرى"/>
    <d v="2017-03-09T00:00:00"/>
    <d v="1899-12-30T10:31:51"/>
    <s v="عبدالرحمن سالم سليمان عارف"/>
    <s v="Egypt (‫مصر‬‎)"/>
    <s v="arssa2@gmail.com"/>
    <s v="28012052500633"/>
    <s v="966544789402"/>
    <s v="أخـــــرى"/>
    <m/>
    <n v="3"/>
    <n v="9"/>
    <n v="10"/>
    <n v="5"/>
    <s v=""/>
    <s v=""/>
    <s v=""/>
    <s v=""/>
    <s v=""/>
    <s v=""/>
    <s v=""/>
    <s v=""/>
    <x v="0"/>
    <x v="0"/>
    <s v="801205"/>
    <d v="1980-12-05T00:00:00"/>
    <s v="عبدالرحمن "/>
    <n v="36"/>
    <s v="M"/>
    <s v="أسيوط"/>
  </r>
  <r>
    <s v="42803 أحمد يسريahmedyosry2000@hotmail.comاستفســار عن خدمــة"/>
    <d v="2017-03-09T00:00:00"/>
    <d v="1899-12-30T08:35:51"/>
    <s v=" أحمد يسري"/>
    <s v="Egypt (‫مصر‬‎)"/>
    <s v="ahmedyosry2000@hotmail.com"/>
    <s v="08604071200394"/>
    <s v="00201005161655"/>
    <s v="استفســار عن خدمــة"/>
    <m/>
    <n v="3"/>
    <n v="9"/>
    <n v="8"/>
    <n v="5"/>
    <s v=""/>
    <s v=""/>
    <s v=""/>
    <s v=""/>
    <s v=""/>
    <s v=""/>
    <s v=""/>
    <s v=""/>
    <x v="0"/>
    <x v="0"/>
    <s v="860407"/>
    <s v=""/>
    <s v=" "/>
    <s v=""/>
    <s v="M"/>
    <s v="الدقهلية"/>
  </r>
  <r>
    <s v="42803ياسر صلاح فهيم فايدYasserfahim@hotmail.comاستفسار عن مسار الطرد"/>
    <d v="2017-03-09T00:00:00"/>
    <d v="1899-12-30T07:55:11"/>
    <s v="ياسر صلاح فهيم فايد"/>
    <s v="Egypt (‫مصر‬‎)"/>
    <s v="Yasserfahim@hotmail.com"/>
    <s v="1600176"/>
    <s v="201118000417"/>
    <s v="استفسار عن مسار الطرد"/>
    <m/>
    <n v="3"/>
    <n v="9"/>
    <n v="7"/>
    <n v="5"/>
    <s v="RS407233836CN"/>
    <s v=""/>
    <s v=""/>
    <s v=""/>
    <s v=""/>
    <s v=""/>
    <s v=""/>
    <s v=""/>
    <x v="12"/>
    <x v="8"/>
    <s v=""/>
    <s v=""/>
    <s v="ياسر "/>
    <s v=""/>
    <s v="M"/>
    <s v=""/>
  </r>
  <r>
    <s v="42803احمد نور الدين بدوي عبد اللطيفahmeddnour@outlook.comاستفسار عن مسار الطرد"/>
    <d v="2017-03-09T00:00:00"/>
    <d v="1899-12-30T01:47:33"/>
    <s v="احمد نور الدين بدوي عبد اللطيف"/>
    <s v="Egypt (‫مصر‬‎)"/>
    <s v="ahmeddnour@outlook.com"/>
    <s v="29602240103591"/>
    <s v="201128254952"/>
    <s v="استفسار عن مسار الطرد"/>
    <m/>
    <n v="3"/>
    <n v="9"/>
    <n v="1"/>
    <n v="5"/>
    <s v=""/>
    <s v=""/>
    <s v=""/>
    <s v=""/>
    <s v=""/>
    <s v=""/>
    <s v=""/>
    <s v=""/>
    <x v="0"/>
    <x v="0"/>
    <s v="960224"/>
    <d v="1996-02-24T00:00:00"/>
    <s v="احمد "/>
    <n v="21"/>
    <s v="M"/>
    <s v="القاهرة"/>
  </r>
  <r>
    <s v="42803NancyNancy.issam@gmail.comاستفسار عن مسار الطرد"/>
    <d v="2017-03-09T00:00:00"/>
    <d v="1899-12-30T00:26:25"/>
    <s v="Nancy"/>
    <s v="Egypt (‫مصر‬‎)"/>
    <s v="Nancy.issam@gmail.com"/>
    <s v="28906208800463"/>
    <s v="01222389904"/>
    <s v="استفسار عن مسار الطرد"/>
    <m/>
    <n v="3"/>
    <n v="9"/>
    <n v="0"/>
    <n v="5"/>
    <s v="RT356639398HK"/>
    <s v=""/>
    <s v=""/>
    <s v=""/>
    <s v=""/>
    <s v=""/>
    <s v=""/>
    <s v=""/>
    <x v="2"/>
    <x v="6"/>
    <s v="890620"/>
    <d v="1989-06-20T00:00:00"/>
    <s v="Nancy"/>
    <n v="27"/>
    <s v="F"/>
    <s v="خارج الجمهورية"/>
  </r>
  <r>
    <s v="42803محمد علي رضوانabo314361@gmail.comشــكــوى"/>
    <d v="2017-03-09T00:00:00"/>
    <d v="1899-12-30T00:01:06"/>
    <s v="محمد علي رضوان"/>
    <s v="Egypt (‫مصر‬‎)"/>
    <s v="abo314361@gmail.com"/>
    <s v="28111022601972"/>
    <s v="01007579175"/>
    <s v="شــكــوى"/>
    <m/>
    <n v="3"/>
    <n v="9"/>
    <n v="0"/>
    <n v="5"/>
    <s v=""/>
    <s v=""/>
    <s v=""/>
    <s v=""/>
    <s v=""/>
    <s v=""/>
    <s v=""/>
    <s v=""/>
    <x v="0"/>
    <x v="0"/>
    <s v="811102"/>
    <d v="1981-11-02T00:00:00"/>
    <s v="محمد "/>
    <n v="35"/>
    <s v="M"/>
    <s v="سوهاج"/>
  </r>
  <r>
    <s v="42802عبدالحميد سعيد عبدالحميد محمدabdelhameedsaid2014@gmail.comشــكــوى"/>
    <d v="2017-03-08T00:00:00"/>
    <d v="1899-12-30T23:23:32"/>
    <s v="عبدالحميد سعيد عبدالحميد محمد"/>
    <s v="Egypt (‫مصر‬‎)"/>
    <s v="abdelhameedsaid2014@gmail.com"/>
    <s v="29005241701434"/>
    <s v="201006094502"/>
    <s v="شــكــوى"/>
    <m/>
    <n v="3"/>
    <n v="8"/>
    <n v="23"/>
    <n v="4"/>
    <s v=""/>
    <s v=""/>
    <s v=""/>
    <s v=""/>
    <s v=""/>
    <s v=""/>
    <s v=""/>
    <s v=""/>
    <x v="0"/>
    <x v="0"/>
    <s v="900524"/>
    <d v="1990-05-24T00:00:00"/>
    <s v="عبدالحميد "/>
    <n v="26"/>
    <s v="M"/>
    <s v="المنوفية"/>
  </r>
  <r>
    <s v="42802عبدالخالق نبيل عبدالمعطي ابراهيمabdonoor2241@gmail.comاستفسار عن مسار الطرد"/>
    <d v="2017-03-08T00:00:00"/>
    <d v="1899-12-30T21:46:04"/>
    <s v="عبدالخالق نبيل عبدالمعطي ابراهيم"/>
    <s v="Egypt (‫مصر‬‎)"/>
    <s v="abdonoor2241@gmail.com"/>
    <s v="29804100202493"/>
    <s v="00201205250813"/>
    <s v="استفسار عن مسار الطرد"/>
    <m/>
    <n v="3"/>
    <n v="8"/>
    <n v="21"/>
    <n v="4"/>
    <s v="RR046394746BR"/>
    <s v=""/>
    <s v=""/>
    <s v=""/>
    <s v=""/>
    <s v=""/>
    <s v=""/>
    <s v=""/>
    <x v="1"/>
    <x v="28"/>
    <s v="980410"/>
    <d v="1998-04-10T00:00:00"/>
    <s v="عبدالخالق "/>
    <n v="18"/>
    <s v="M"/>
    <s v="الإسكندرية"/>
  </r>
  <r>
    <s v="42802مريم ارميا قرياقص ساويرسmariam.keriakos@gmail.comاستفســار عن خدمــة"/>
    <d v="2017-03-08T00:00:00"/>
    <d v="1899-12-30T20:42:49"/>
    <s v="مريم ارميا قرياقص ساويرس"/>
    <s v="Egypt (‫مصر‬‎)"/>
    <s v="mariam.keriakos@gmail.com"/>
    <s v="28412160103886"/>
    <s v="01223319134"/>
    <s v="استفســار عن خدمــة"/>
    <m/>
    <n v="3"/>
    <n v="8"/>
    <n v="20"/>
    <n v="4"/>
    <s v=""/>
    <s v=""/>
    <s v=""/>
    <s v=""/>
    <s v=""/>
    <s v=""/>
    <s v=""/>
    <s v=""/>
    <x v="0"/>
    <x v="0"/>
    <s v="841216"/>
    <d v="1984-12-16T00:00:00"/>
    <s v="مريم "/>
    <n v="32"/>
    <s v="F"/>
    <s v="القاهرة"/>
  </r>
  <r>
    <s v="42802رحاب محمد حمادrehab.allinone@gmail.comاستفســار عن خدمــة"/>
    <d v="2017-03-08T00:00:00"/>
    <d v="1899-12-30T20:38:57"/>
    <s v="رحاب محمد حماد"/>
    <s v="Egypt (‫مصر‬‎)"/>
    <s v="rehab.allinone@gmail.com"/>
    <s v="28604090100201"/>
    <s v=" 201060093079"/>
    <s v="استفســار عن خدمــة"/>
    <m/>
    <n v="3"/>
    <n v="8"/>
    <n v="20"/>
    <n v="4"/>
    <s v=""/>
    <s v=""/>
    <s v=""/>
    <s v=""/>
    <s v=""/>
    <s v=""/>
    <s v=""/>
    <s v=""/>
    <x v="0"/>
    <x v="0"/>
    <s v="860409"/>
    <d v="1986-04-09T00:00:00"/>
    <s v="رحاب "/>
    <n v="30"/>
    <s v="F"/>
    <s v="القاهرة"/>
  </r>
  <r>
    <s v="42802Mohamed ATTIA Elmahdimmahdi2500@gmail.comاستفســار عن خدمــة"/>
    <d v="2017-03-08T00:00:00"/>
    <d v="1899-12-30T20:21:48"/>
    <s v="Mohamed ATTIA Elmahdi"/>
    <s v="Egypt (‫مصر‬‎)"/>
    <s v="mmahdi2500@gmail.com"/>
    <s v="27904162101798"/>
    <s v="201111333604"/>
    <s v="استفســار عن خدمــة"/>
    <m/>
    <n v="3"/>
    <n v="8"/>
    <n v="20"/>
    <n v="4"/>
    <s v="RU703167613CN"/>
    <s v=""/>
    <s v=""/>
    <s v=""/>
    <s v=""/>
    <s v=""/>
    <s v=""/>
    <s v=""/>
    <x v="11"/>
    <x v="8"/>
    <s v="790416"/>
    <d v="1979-04-16T00:00:00"/>
    <s v="Mohamed "/>
    <n v="37"/>
    <s v="M"/>
    <s v="الجيزة"/>
  </r>
  <r>
    <s v="42802Mohamed ATTIA ElmahdiMmahdi2500@gmail.comاستفسار عن مسار الطرد"/>
    <d v="2017-03-08T00:00:00"/>
    <d v="1899-12-30T20:20:45"/>
    <s v="Mohamed ATTIA Elmahdi"/>
    <s v="Egypt (‫مصر‬‎)"/>
    <s v="Mmahdi2500@gmail.com"/>
    <s v="27904162101798"/>
    <s v="201111333604"/>
    <s v="استفسار عن مسار الطرد"/>
    <m/>
    <n v="3"/>
    <n v="8"/>
    <n v="20"/>
    <n v="4"/>
    <s v="RU703167613CN"/>
    <s v=""/>
    <s v=""/>
    <s v=""/>
    <s v=""/>
    <s v=""/>
    <s v=""/>
    <s v=""/>
    <x v="11"/>
    <x v="8"/>
    <s v="790416"/>
    <d v="1979-04-16T00:00:00"/>
    <s v="Mohamed "/>
    <n v="37"/>
    <s v="M"/>
    <s v="الجيزة"/>
  </r>
  <r>
    <s v="42802احمد محمد ابراهيمahmed_hawash2003@yahoo.comشــكــوى"/>
    <d v="2017-03-08T00:00:00"/>
    <d v="1899-12-30T19:37:03"/>
    <s v="احمد محمد ابراهيم"/>
    <s v="United Arab Emirates (‫الإمارات العربية المتحدة‬‎)"/>
    <s v="ahmed_hawash2003@yahoo.com"/>
    <s v=": A03437133"/>
    <s v="87 89 791 56 00971"/>
    <s v="شــكــوى"/>
    <m/>
    <n v="3"/>
    <n v="8"/>
    <n v="19"/>
    <n v="4"/>
    <s v="EE700999440EG"/>
    <s v=""/>
    <s v=""/>
    <s v=""/>
    <s v=""/>
    <s v=""/>
    <s v=""/>
    <s v=""/>
    <x v="4"/>
    <x v="1"/>
    <s v=""/>
    <s v=""/>
    <s v="احمد "/>
    <s v=""/>
    <s v="M"/>
    <s v=""/>
  </r>
  <r>
    <s v="42802محمودبسيوني محمدmahmod489bas@gmail.comاستفسار عن مسار الطرد"/>
    <d v="2017-03-08T00:00:00"/>
    <d v="1899-12-30T19:02:58"/>
    <s v="محمودبسيوني محمد"/>
    <s v="Egypt (‫مصر‬‎)"/>
    <s v="mahmod489bas@gmail.com"/>
    <s v="27702021803592"/>
    <s v="0452990262"/>
    <s v="استفسار عن مسار الطرد"/>
    <m/>
    <n v="3"/>
    <n v="8"/>
    <n v="19"/>
    <n v="4"/>
    <s v="ej378218281es"/>
    <s v=""/>
    <s v=""/>
    <s v=""/>
    <s v=""/>
    <s v=""/>
    <s v=""/>
    <s v=""/>
    <x v="34"/>
    <x v="13"/>
    <s v="770202"/>
    <d v="1977-02-02T00:00:00"/>
    <s v="محمودبسيوني "/>
    <n v="40"/>
    <s v="M"/>
    <s v="البحيرة"/>
  </r>
  <r>
    <s v="42802محمود بسيوني محمدmahmod489bas@gmail.comاستفسار عن مسار الطرد"/>
    <d v="2017-03-08T00:00:00"/>
    <d v="1899-12-30T18:26:12"/>
    <s v="محمود بسيوني محمد"/>
    <s v="Egypt (‫مصر‬‎)"/>
    <s v="mahmod489bas@gmail.com"/>
    <s v="27702021803592"/>
    <s v="2990262"/>
    <s v="استفسار عن مسار الطرد"/>
    <m/>
    <n v="3"/>
    <n v="8"/>
    <n v="18"/>
    <n v="4"/>
    <s v="ej378218281es"/>
    <s v=""/>
    <s v=""/>
    <s v=""/>
    <s v=""/>
    <s v=""/>
    <s v=""/>
    <s v=""/>
    <x v="34"/>
    <x v="13"/>
    <s v="770202"/>
    <d v="1977-02-02T00:00:00"/>
    <s v="محمود "/>
    <n v="40"/>
    <s v="M"/>
    <s v="البحيرة"/>
  </r>
  <r>
    <s v="42802عبدالخالق نبيل عبدالمعطي ابراهيمabdonoor2241@gmail.comشــكــوى"/>
    <d v="2017-03-08T00:00:00"/>
    <d v="1899-12-30T17:45:05"/>
    <s v="عبدالخالق نبيل عبدالمعطي ابراهيم"/>
    <s v="Egypt (‫مصر‬‎)"/>
    <s v="abdonoor2241@gmail.com"/>
    <s v="298041002493"/>
    <s v="00201205250813"/>
    <s v="شــكــوى"/>
    <m/>
    <n v="3"/>
    <n v="8"/>
    <n v="17"/>
    <n v="4"/>
    <s v="RR046394746BR"/>
    <s v=""/>
    <s v=""/>
    <s v=""/>
    <s v=""/>
    <s v=""/>
    <s v=""/>
    <s v=""/>
    <x v="1"/>
    <x v="28"/>
    <s v=""/>
    <s v=""/>
    <s v="عبدالخالق "/>
    <s v=""/>
    <s v="M"/>
    <s v=""/>
  </r>
  <r>
    <s v="42802زينب مصطفى رضوان عبدالعالabo.carym@yahoo.comشــكــوى"/>
    <d v="2017-03-08T00:00:00"/>
    <d v="1899-12-30T16:55:17"/>
    <s v="زينب مصطفى رضوان عبدالعال"/>
    <s v="Egypt (‫مصر‬‎)"/>
    <s v="abo.carym@yahoo.com"/>
    <s v="23606012402361"/>
    <s v="01156438486"/>
    <s v="شــكــوى"/>
    <m/>
    <n v="3"/>
    <n v="8"/>
    <n v="16"/>
    <n v="4"/>
    <s v=""/>
    <s v=""/>
    <s v=""/>
    <s v=""/>
    <s v=""/>
    <s v=""/>
    <s v=""/>
    <s v=""/>
    <x v="0"/>
    <x v="0"/>
    <s v="360601"/>
    <d v="1936-06-01T00:00:00"/>
    <s v="زينب "/>
    <n v="80"/>
    <s v="F"/>
    <s v="المنيا"/>
  </r>
  <r>
    <s v="42802باسم عادل عبدالحميد حسنeng.basemadel@gmail.comشــكــوى"/>
    <d v="2017-03-08T00:00:00"/>
    <d v="1899-12-30T16:17:31"/>
    <s v="باسم عادل عبدالحميد حسن"/>
    <s v="Egypt (‫مصر‬‎)"/>
    <s v="eng.basemadel@gmail.com"/>
    <s v="28706018800239"/>
    <s v="01009109585"/>
    <s v="شــكــوى"/>
    <m/>
    <n v="3"/>
    <n v="8"/>
    <n v="16"/>
    <n v="4"/>
    <s v=""/>
    <s v=""/>
    <s v=""/>
    <s v=""/>
    <s v=""/>
    <s v=""/>
    <s v=""/>
    <s v=""/>
    <x v="0"/>
    <x v="0"/>
    <s v="870601"/>
    <d v="1987-06-01T00:00:00"/>
    <s v="باسم "/>
    <n v="29"/>
    <s v="M"/>
    <s v="خارج الجمهورية"/>
  </r>
  <r>
    <s v="42802Sam Fryfry.magnolia.sam7@googlemail.comأخـــــرى"/>
    <d v="2017-03-08T00:00:00"/>
    <d v="1899-12-30T16:17:20"/>
    <s v="Sam Fry"/>
    <s v="United Kingdom"/>
    <s v="fry.magnolia.sam7@googlemail.com"/>
    <s v="english"/>
    <s v="0044 07729828420"/>
    <s v="أخـــــرى"/>
    <m/>
    <n v="3"/>
    <n v="8"/>
    <n v="16"/>
    <n v="4"/>
    <s v="RU832940474GB"/>
    <s v=""/>
    <s v=""/>
    <s v=""/>
    <s v=""/>
    <s v=""/>
    <s v=""/>
    <s v=""/>
    <x v="11"/>
    <x v="11"/>
    <s v=""/>
    <s v=""/>
    <s v="Sam "/>
    <s v=""/>
    <s v="M"/>
    <s v=""/>
  </r>
  <r>
    <s v="42802حسن محمد فائق عبد الهادىhassanhacker@htomail.comشــكــوى"/>
    <d v="2017-03-08T00:00:00"/>
    <d v="1899-12-30T15:47:20"/>
    <s v="حسن محمد فائق عبد الهادى"/>
    <s v="Egypt (‫مصر‬‎)"/>
    <s v="hassanhacker@htomail.com"/>
    <s v="28008161304391"/>
    <s v="201279015863"/>
    <s v="شــكــوى"/>
    <m/>
    <n v="3"/>
    <n v="8"/>
    <n v="15"/>
    <n v="4"/>
    <s v="EE012470942EG"/>
    <s v=""/>
    <s v=""/>
    <s v=""/>
    <s v=""/>
    <s v=""/>
    <s v=""/>
    <s v=""/>
    <x v="4"/>
    <x v="1"/>
    <s v="800816"/>
    <d v="1980-08-16T00:00:00"/>
    <s v="حسن "/>
    <n v="36"/>
    <s v="M"/>
    <s v="الشرقية"/>
  </r>
  <r>
    <s v="42802ماجدة فضل حمدBad.apple177@gmail.comأخـــــرى"/>
    <d v="2017-03-08T00:00:00"/>
    <d v="1899-12-30T15:31:28"/>
    <s v="ماجدة فضل حمد"/>
    <s v="Egypt (‫مصر‬‎)"/>
    <s v="Bad.apple177@gmail.com"/>
    <s v="25911060103043"/>
    <s v="201121313030"/>
    <s v="أخـــــرى"/>
    <m/>
    <n v="3"/>
    <n v="8"/>
    <n v="15"/>
    <n v="4"/>
    <s v="EE422586376AE"/>
    <s v=""/>
    <s v=""/>
    <s v=""/>
    <s v=""/>
    <s v=""/>
    <s v=""/>
    <s v=""/>
    <x v="4"/>
    <x v="26"/>
    <s v="591106"/>
    <d v="1959-11-06T00:00:00"/>
    <s v="ماجدة "/>
    <n v="57"/>
    <s v="F"/>
    <s v="القاهرة"/>
  </r>
  <r>
    <s v="42802محمد مصطفىmmuhamed21@gmail.comاستفســار عن خدمــة"/>
    <d v="2017-03-08T00:00:00"/>
    <d v="1899-12-30T15:31:27"/>
    <s v="محمد مصطفى"/>
    <s v="Egypt (‫مصر‬‎)"/>
    <s v="mmuhamed21@gmail.com"/>
    <s v="28012120100398"/>
    <s v="201221725089"/>
    <s v="استفســار عن خدمــة"/>
    <m/>
    <n v="3"/>
    <n v="8"/>
    <n v="15"/>
    <n v="4"/>
    <s v=""/>
    <s v=""/>
    <s v=""/>
    <s v=""/>
    <s v=""/>
    <s v=""/>
    <s v=""/>
    <s v=""/>
    <x v="0"/>
    <x v="0"/>
    <s v="801212"/>
    <d v="1980-12-12T00:00:00"/>
    <s v="محمد "/>
    <n v="36"/>
    <s v="M"/>
    <s v="القاهرة"/>
  </r>
  <r>
    <s v="42802محمد عبد العظيم محمد سلامةmohsalama89@yahoo.comشــكــوى"/>
    <d v="2017-03-08T00:00:00"/>
    <d v="1899-12-30T15:01:03"/>
    <s v="محمد عبد العظيم محمد سلامة"/>
    <s v="Egypt (‫مصر‬‎)"/>
    <s v="mohsalama89@yahoo.com"/>
    <s v="28910011304615"/>
    <s v="01221004087"/>
    <s v="شــكــوى"/>
    <m/>
    <n v="3"/>
    <n v="8"/>
    <n v="15"/>
    <n v="4"/>
    <s v=""/>
    <s v=""/>
    <s v=""/>
    <s v=""/>
    <s v=""/>
    <s v=""/>
    <s v=""/>
    <s v=""/>
    <x v="0"/>
    <x v="0"/>
    <s v="891001"/>
    <d v="1989-10-01T00:00:00"/>
    <s v="محمد "/>
    <n v="27"/>
    <s v="M"/>
    <s v="الشرقية"/>
  </r>
  <r>
    <s v="42802محمد عبدالرحمن محمد فايدmohamed.fayed980@gmail.comاستفسار عن مسار الطرد"/>
    <d v="2017-03-08T00:00:00"/>
    <d v="1899-12-30T14:46:50"/>
    <s v="محمد عبدالرحمن محمد فايد"/>
    <s v="Egypt (‫مصر‬‎)"/>
    <s v="mohamed.fayed980@gmail.com"/>
    <s v="28007151402917"/>
    <s v="0201065514277"/>
    <s v="استفسار عن مسار الطرد"/>
    <m/>
    <n v="3"/>
    <n v="8"/>
    <n v="14"/>
    <n v="4"/>
    <s v="RB168818215SG"/>
    <s v=""/>
    <s v=""/>
    <s v=""/>
    <s v=""/>
    <s v=""/>
    <s v=""/>
    <s v=""/>
    <x v="7"/>
    <x v="5"/>
    <s v="800715"/>
    <d v="1980-07-15T00:00:00"/>
    <s v="محمد "/>
    <n v="36"/>
    <s v="M"/>
    <s v="القليوبية"/>
  </r>
  <r>
    <s v="42802حسام عطيهhossam.156@gmail.comاستفسار عن مسار الطرد"/>
    <d v="2017-03-08T00:00:00"/>
    <d v="1899-12-30T14:32:41"/>
    <s v="حسام عطيه"/>
    <s v="Egypt (‫مصر‬‎)"/>
    <s v="hossam.156@gmail.com"/>
    <s v="2110619868800398"/>
    <s v="00201221289481"/>
    <s v="استفسار عن مسار الطرد"/>
    <m/>
    <n v="3"/>
    <n v="8"/>
    <n v="14"/>
    <n v="4"/>
    <s v="RX564897403DE"/>
    <s v=""/>
    <s v=""/>
    <s v=""/>
    <s v=""/>
    <s v=""/>
    <s v=""/>
    <s v=""/>
    <x v="5"/>
    <x v="2"/>
    <s v=""/>
    <s v=""/>
    <s v="حسام "/>
    <s v=""/>
    <s v="M"/>
    <s v=""/>
  </r>
  <r>
    <s v="42802الأستاذ الدكتور قدري محمود حفنيkadrymha2000@yahoo.comشــكــوى"/>
    <d v="2017-03-08T00:00:00"/>
    <d v="1899-12-30T12:40:02"/>
    <s v="الأستاذ الدكتور قدري محمود حفني"/>
    <s v="Egypt (‫مصر‬‎)"/>
    <s v="kadrymha2000@yahoo.com"/>
    <s v="23808130100036"/>
    <s v="01222152984"/>
    <s v="شــكــوى"/>
    <m/>
    <n v="3"/>
    <n v="8"/>
    <n v="12"/>
    <n v="4"/>
    <s v=""/>
    <s v=""/>
    <s v=""/>
    <s v=""/>
    <s v=""/>
    <s v=""/>
    <s v=""/>
    <s v=""/>
    <x v="0"/>
    <x v="0"/>
    <s v="380813"/>
    <d v="1938-08-13T00:00:00"/>
    <s v="الأستاذ "/>
    <n v="78"/>
    <s v="M"/>
    <s v="القاهرة"/>
  </r>
  <r>
    <s v="42802سارة احمد زكيBattoot201060@yahoo.comشــكــوى"/>
    <d v="2017-03-08T00:00:00"/>
    <d v="1899-12-30T12:32:35"/>
    <s v="سارة احمد زكي"/>
    <s v="Egypt (‫مصر‬‎)"/>
    <s v="Battoot201060@yahoo.com"/>
    <s v="28609082104127"/>
    <s v="0201100296207"/>
    <s v="شــكــوى"/>
    <m/>
    <n v="3"/>
    <n v="8"/>
    <n v="12"/>
    <n v="4"/>
    <s v=""/>
    <s v=""/>
    <s v=""/>
    <s v=""/>
    <s v=""/>
    <s v=""/>
    <s v=""/>
    <s v=""/>
    <x v="0"/>
    <x v="0"/>
    <s v="860908"/>
    <d v="1986-09-08T00:00:00"/>
    <s v="سارة "/>
    <n v="30"/>
    <s v="F"/>
    <s v="الجيزة"/>
  </r>
  <r>
    <s v="42802AHMEDahmedkappaney2001@hotmail.comاستفسار عن مسار الطرد"/>
    <d v="2017-03-08T00:00:00"/>
    <d v="1899-12-30T12:23:22"/>
    <s v="AHMED"/>
    <s v="Egypt (‫مصر‬‎)"/>
    <s v="ahmedkappaney2001@hotmail.com"/>
    <s v=": A05753435"/>
    <s v="00201005611709"/>
    <s v="استفسار عن مسار الطرد"/>
    <m/>
    <n v="3"/>
    <n v="8"/>
    <n v="12"/>
    <n v="4"/>
    <s v="EE009027544EG"/>
    <s v=""/>
    <s v=""/>
    <s v=""/>
    <s v=""/>
    <s v=""/>
    <s v=""/>
    <s v=""/>
    <x v="4"/>
    <x v="1"/>
    <s v=""/>
    <s v=""/>
    <s v="AHMED"/>
    <s v=""/>
    <s v="M"/>
    <s v=""/>
  </r>
  <r>
    <s v="42802الدكتور عادل مصطفى عبد التوابaabeah@yahoo.comاستفســار عن خدمــة"/>
    <d v="2017-03-08T00:00:00"/>
    <d v="1899-12-30T12:15:17"/>
    <s v="الدكتور عادل مصطفى عبد التواب"/>
    <s v="Egypt (‫مصر‬‎)"/>
    <s v="aabeah@yahoo.com"/>
    <s v="25012190103792"/>
    <s v="0201006688011"/>
    <s v="استفســار عن خدمــة"/>
    <m/>
    <n v="3"/>
    <n v="8"/>
    <n v="12"/>
    <n v="4"/>
    <s v=""/>
    <s v=""/>
    <s v=""/>
    <s v=""/>
    <s v=""/>
    <s v=""/>
    <s v=""/>
    <s v=""/>
    <x v="0"/>
    <x v="0"/>
    <s v="501219"/>
    <d v="1950-12-19T00:00:00"/>
    <s v="الدكتور "/>
    <n v="66"/>
    <s v="M"/>
    <s v="القاهرة"/>
  </r>
  <r>
    <s v="42802موريس فهمى عبد المسيحmoresfahmy@yahoo.comاستفسار عن مسار الطرد"/>
    <d v="2017-03-08T00:00:00"/>
    <d v="1899-12-30T11:08:25"/>
    <s v="موريس فهمى عبد المسيح"/>
    <s v="Egypt (‫مصر‬‎)"/>
    <s v="moresfahmy@yahoo.com"/>
    <s v="26001190101678"/>
    <s v="01222734203"/>
    <s v="استفسار عن مسار الطرد"/>
    <m/>
    <n v="3"/>
    <n v="8"/>
    <n v="11"/>
    <n v="4"/>
    <s v=""/>
    <s v=""/>
    <s v=""/>
    <s v=""/>
    <s v=""/>
    <s v=""/>
    <s v=""/>
    <s v=""/>
    <x v="0"/>
    <x v="0"/>
    <s v="600119"/>
    <d v="1960-01-19T00:00:00"/>
    <s v="موريس "/>
    <n v="57"/>
    <s v="M"/>
    <s v="القاهرة"/>
  </r>
  <r>
    <s v="42802BassamSAM_SOLIMAN@OUTLOOK.COMاستفسار عن مسار الطرد"/>
    <d v="2017-03-08T00:00:00"/>
    <d v="1899-12-30T09:16:18"/>
    <s v="Bassam"/>
    <s v="Canada"/>
    <s v="SAM_SOLIMAN@OUTLOOK.COM"/>
    <s v=": GL412444"/>
    <s v="201017568287"/>
    <s v="استفسار عن مسار الطرد"/>
    <m/>
    <n v="3"/>
    <n v="8"/>
    <n v="9"/>
    <n v="4"/>
    <s v="RN043682068CA"/>
    <s v=""/>
    <s v=""/>
    <s v=""/>
    <s v=""/>
    <s v=""/>
    <s v=""/>
    <s v=""/>
    <x v="28"/>
    <x v="32"/>
    <s v=""/>
    <s v=""/>
    <s v="Bassam"/>
    <s v=""/>
    <s v="M"/>
    <s v=""/>
  </r>
  <r>
    <s v="42802محمد صلاح الدين مصلحMohamedsalah911@hotmail.comاستفســار عن خدمــة"/>
    <d v="2017-03-08T00:00:00"/>
    <d v="1899-12-30T05:16:22"/>
    <s v="محمد صلاح الدين مصلح"/>
    <s v="Egypt (‫مصر‬‎)"/>
    <s v="Mohamedsalah911@hotmail.com"/>
    <s v="28710011418972"/>
    <s v="201007053444"/>
    <s v="استفســار عن خدمــة"/>
    <m/>
    <n v="3"/>
    <n v="8"/>
    <n v="5"/>
    <n v="4"/>
    <s v=""/>
    <s v=""/>
    <s v=""/>
    <s v=""/>
    <s v=""/>
    <s v=""/>
    <s v=""/>
    <s v=""/>
    <x v="0"/>
    <x v="0"/>
    <s v="871001"/>
    <d v="1987-10-01T00:00:00"/>
    <s v="محمد "/>
    <n v="29"/>
    <s v="M"/>
    <s v="القليوبية"/>
  </r>
  <r>
    <s v="42802Raafat Saadrafatmhs@gmail.comشــكــوى"/>
    <d v="2017-03-08T00:00:00"/>
    <d v="1899-12-30T03:10:23"/>
    <s v="Raafat Saad"/>
    <s v="Egypt (‫مصر‬‎)"/>
    <s v="rafatmhs@gmail.com"/>
    <s v="28801011515418"/>
    <s v="201028010086"/>
    <s v="شــكــوى"/>
    <m/>
    <n v="3"/>
    <n v="8"/>
    <n v="3"/>
    <n v="4"/>
    <s v="EE701173973EG"/>
    <s v=""/>
    <s v=""/>
    <s v=""/>
    <s v=""/>
    <s v=""/>
    <s v=""/>
    <s v=""/>
    <x v="4"/>
    <x v="1"/>
    <s v="880101"/>
    <d v="1988-01-01T00:00:00"/>
    <s v="Raafat "/>
    <n v="29"/>
    <s v="M"/>
    <s v="كفر الشيخ"/>
  </r>
  <r>
    <s v="42801محمود صلاحphtomar2@gmail.comاستفسار عن مسار الطرد"/>
    <d v="2017-03-07T00:00:00"/>
    <d v="1899-12-30T23:05:22"/>
    <s v="محمود صلاح"/>
    <s v="Egypt (‫مصر‬‎)"/>
    <s v="phtomar2@gmail.com"/>
    <s v="29609141302594"/>
    <s v="201012803138"/>
    <s v="استفسار عن مسار الطرد"/>
    <m/>
    <n v="3"/>
    <n v="7"/>
    <n v="23"/>
    <n v="3"/>
    <s v=""/>
    <s v=""/>
    <s v=""/>
    <s v=""/>
    <s v=""/>
    <s v=""/>
    <s v=""/>
    <s v=""/>
    <x v="0"/>
    <x v="0"/>
    <s v="960914"/>
    <d v="1996-09-14T00:00:00"/>
    <s v="محمود "/>
    <n v="20"/>
    <s v="M"/>
    <s v="الشرقية"/>
  </r>
  <r>
    <s v="42801ahmedmohamedsaaedahmedmayo83@gmail.comاستفسار عن مسار الطرد"/>
    <d v="2017-03-07T00:00:00"/>
    <d v="1899-12-30T22:18:40"/>
    <s v="ahmedmohamedsaaed"/>
    <s v="Egypt (‫مصر‬‎)"/>
    <s v="ahmedmayo83@gmail.com"/>
    <s v="29805180102598"/>
    <s v="01112233065"/>
    <s v="استفسار عن مسار الطرد"/>
    <m/>
    <n v="3"/>
    <n v="7"/>
    <n v="22"/>
    <n v="3"/>
    <s v="RX563275566DE"/>
    <s v=""/>
    <s v=""/>
    <s v=""/>
    <s v=""/>
    <s v=""/>
    <s v=""/>
    <s v=""/>
    <x v="5"/>
    <x v="2"/>
    <s v="980518"/>
    <d v="1998-05-18T00:00:00"/>
    <s v="ahmedmohamedsaaed"/>
    <n v="18"/>
    <s v="M"/>
    <s v="القاهرة"/>
  </r>
  <r>
    <s v="42801محمد احمد عبد الحفيظmalikjouda1234@gmail.comشــكــوى"/>
    <d v="2017-03-07T00:00:00"/>
    <d v="1899-12-30T21:05:42"/>
    <s v="محمد احمد عبد الحفيظ"/>
    <s v="Egypt (‫مصر‬‎)"/>
    <s v="malikjouda1234@gmail.com"/>
    <s v="26408252200417"/>
    <s v="201097060864"/>
    <s v="شــكــوى"/>
    <m/>
    <n v="3"/>
    <n v="7"/>
    <n v="21"/>
    <n v="3"/>
    <s v=""/>
    <s v=""/>
    <s v=""/>
    <s v=""/>
    <s v=""/>
    <s v=""/>
    <s v=""/>
    <s v=""/>
    <x v="0"/>
    <x v="0"/>
    <s v="640825"/>
    <d v="1964-08-25T00:00:00"/>
    <s v="محمد "/>
    <n v="52"/>
    <s v="M"/>
    <s v="بني سويف"/>
  </r>
  <r>
    <s v="42801محمد القاضيmkady2003@yahoo.comاستفســار فنـى"/>
    <d v="2017-03-07T00:00:00"/>
    <d v="1899-12-30T21:04:31"/>
    <s v="محمد القاضي"/>
    <s v="Egypt (‫مصر‬‎)"/>
    <s v="mkady2003@yahoo.com"/>
    <s v="27207252102111"/>
    <s v="01228877888"/>
    <s v="استفســار فنـى"/>
    <m/>
    <n v="3"/>
    <n v="7"/>
    <n v="21"/>
    <n v="3"/>
    <s v="RR555354222EG"/>
    <s v=""/>
    <s v=""/>
    <s v=""/>
    <s v=""/>
    <s v=""/>
    <s v=""/>
    <s v=""/>
    <x v="1"/>
    <x v="1"/>
    <s v="720725"/>
    <d v="1972-07-25T00:00:00"/>
    <s v="محمد "/>
    <n v="44"/>
    <s v="M"/>
    <s v="الجيزة"/>
  </r>
  <r>
    <s v="42801فتحيه محمد موسي الجدhanan_new2010@yahoo.comشــكــوى"/>
    <d v="2017-03-07T00:00:00"/>
    <d v="1899-12-30T20:47:10"/>
    <s v="فتحيه محمد موسي الجد"/>
    <s v="Egypt (‫مصر‬‎)"/>
    <s v="hanan_new2010@yahoo.com"/>
    <s v="23910271701288"/>
    <s v="01287297261"/>
    <s v="شــكــوى"/>
    <m/>
    <n v="3"/>
    <n v="7"/>
    <n v="20"/>
    <n v="3"/>
    <s v=""/>
    <s v=""/>
    <s v=""/>
    <s v=""/>
    <s v=""/>
    <s v=""/>
    <s v=""/>
    <s v=""/>
    <x v="0"/>
    <x v="0"/>
    <s v="391027"/>
    <d v="1939-10-27T00:00:00"/>
    <s v="فتحيه "/>
    <n v="77"/>
    <s v="F"/>
    <s v="المنوفية"/>
  </r>
  <r>
    <s v="42801كريم محمد كاملkmkt50kmkt50@gmail.comاستفســار عن خدمــة"/>
    <d v="2017-03-07T00:00:00"/>
    <d v="1899-12-30T20:25:56"/>
    <s v="كريم محمد كامل"/>
    <s v="Egypt (‫مصر‬‎)"/>
    <s v="kmkt50kmkt50@gmail.com"/>
    <s v="28901012402093"/>
    <s v="01000645945"/>
    <s v="استفســار عن خدمــة"/>
    <m/>
    <n v="3"/>
    <n v="7"/>
    <n v="20"/>
    <n v="3"/>
    <s v=""/>
    <s v=""/>
    <s v=""/>
    <s v=""/>
    <s v=""/>
    <s v=""/>
    <s v=""/>
    <s v=""/>
    <x v="0"/>
    <x v="0"/>
    <s v="890101"/>
    <d v="1989-01-01T00:00:00"/>
    <s v="كريم "/>
    <n v="28"/>
    <s v="M"/>
    <s v="المنيا"/>
  </r>
  <r>
    <s v="42801محمد عبد العظيم كامل الشربينيmohamed1731979@gmail.comاستفسار عن مسار الطرد"/>
    <d v="2017-03-07T00:00:00"/>
    <d v="1899-12-30T19:15:39"/>
    <s v="محمد عبد العظيم كامل الشربيني"/>
    <s v="Saudi Arabia (‫المملكة العربية السعودية‬‎)"/>
    <s v="mohamed1731979@gmail.com"/>
    <s v=": A09714455"/>
    <s v="00966599143989"/>
    <s v="استفسار عن مسار الطرد"/>
    <m/>
    <n v="3"/>
    <n v="7"/>
    <n v="19"/>
    <n v="3"/>
    <s v=""/>
    <s v=""/>
    <s v=""/>
    <s v=""/>
    <s v=""/>
    <s v=""/>
    <s v=""/>
    <s v=""/>
    <x v="0"/>
    <x v="0"/>
    <s v=""/>
    <s v=""/>
    <s v="محمد "/>
    <s v=""/>
    <s v="M"/>
    <s v=""/>
  </r>
  <r>
    <s v="42801سعيد حسين سعيدSa3id.hussein@gmail.comشــكــوى"/>
    <d v="2017-03-07T00:00:00"/>
    <d v="1899-12-30T19:15:16"/>
    <s v="سعيد حسين سعيد"/>
    <s v="Egypt (‫مصر‬‎)"/>
    <s v="Sa3id.hussein@gmail.com"/>
    <s v="29201250201197"/>
    <s v="01098313140"/>
    <s v="شــكــوى"/>
    <m/>
    <n v="3"/>
    <n v="7"/>
    <n v="19"/>
    <n v="3"/>
    <s v=""/>
    <s v=""/>
    <s v=""/>
    <s v=""/>
    <s v=""/>
    <s v=""/>
    <s v=""/>
    <s v=""/>
    <x v="0"/>
    <x v="0"/>
    <s v="920125"/>
    <d v="1992-01-25T00:00:00"/>
    <s v="سعيد "/>
    <n v="25"/>
    <s v="M"/>
    <s v="الإسكندرية"/>
  </r>
  <r>
    <s v="42801عماد سيد بيوميe.s.bayomy@hotmail.comشــكــوى"/>
    <d v="2017-03-07T00:00:00"/>
    <d v="1899-12-30T18:36:38"/>
    <s v="عماد سيد بيومي"/>
    <s v="Saudi Arabia (‫المملكة العربية السعودية‬‎)"/>
    <s v="e.s.bayomy@hotmail.com"/>
    <s v="25404290100737"/>
    <s v="00966535265898"/>
    <s v="شــكــوى"/>
    <m/>
    <n v="3"/>
    <n v="7"/>
    <n v="18"/>
    <n v="3"/>
    <s v="RR045258982SA"/>
    <s v=""/>
    <s v=""/>
    <s v=""/>
    <s v=""/>
    <s v=""/>
    <s v=""/>
    <s v=""/>
    <x v="1"/>
    <x v="4"/>
    <s v="540429"/>
    <d v="1954-04-29T00:00:00"/>
    <s v="عماد "/>
    <n v="62"/>
    <s v="M"/>
    <s v="القاهرة"/>
  </r>
  <r>
    <s v="42801رانيا احمد مصطفي احمد شبانهrany_mido@yahoo.comأخـــــرى"/>
    <d v="2017-03-07T00:00:00"/>
    <d v="1899-12-30T18:14:36"/>
    <s v="رانيا احمد مصطفي احمد شبانه"/>
    <s v="Egypt (‫مصر‬‎)"/>
    <s v="rany_mido@yahoo.com"/>
    <s v="29404011204085"/>
    <s v="2001019968933"/>
    <s v="أخـــــرى"/>
    <m/>
    <n v="3"/>
    <n v="7"/>
    <n v="18"/>
    <n v="3"/>
    <s v="EK049204432SA"/>
    <s v=""/>
    <s v=""/>
    <s v=""/>
    <s v=""/>
    <s v=""/>
    <s v=""/>
    <s v=""/>
    <x v="16"/>
    <x v="4"/>
    <s v="940401"/>
    <d v="1994-04-01T00:00:00"/>
    <s v="رانيا "/>
    <n v="22"/>
    <s v="F"/>
    <s v="الدقهلية"/>
  </r>
  <r>
    <s v="42801رانيا احمد مصطفي احمد شبانهrany_mido@yahoo.comاستفسار عن مسار الطرد"/>
    <d v="2017-03-07T00:00:00"/>
    <d v="1899-12-30T18:11:46"/>
    <s v="رانيا احمد مصطفي احمد شبانه"/>
    <s v="Egypt (‫مصر‬‎)"/>
    <s v="rany_mido@yahoo.com"/>
    <s v="29404011204085"/>
    <s v="2001019968933"/>
    <s v="استفسار عن مسار الطرد"/>
    <m/>
    <n v="3"/>
    <n v="7"/>
    <n v="18"/>
    <n v="3"/>
    <s v="EK049204432SA"/>
    <s v=""/>
    <s v=""/>
    <s v=""/>
    <s v=""/>
    <s v=""/>
    <s v=""/>
    <s v=""/>
    <x v="16"/>
    <x v="4"/>
    <s v="940401"/>
    <d v="1994-04-01T00:00:00"/>
    <s v="رانيا "/>
    <n v="22"/>
    <s v="F"/>
    <s v="الدقهلية"/>
  </r>
  <r>
    <s v="42801فيروز محمد السيدFyyrz4889@yahoo.comاستفسار عن مسار الطرد"/>
    <d v="2017-03-07T00:00:00"/>
    <d v="1899-12-30T15:52:52"/>
    <s v="فيروز محمد السيد"/>
    <s v="Egypt (‫مصر‬‎)"/>
    <s v="Fyyrz4889@yahoo.com"/>
    <s v="28907160102382"/>
    <s v="0201001855726"/>
    <s v="استفسار عن مسار الطرد"/>
    <m/>
    <n v="3"/>
    <n v="7"/>
    <n v="15"/>
    <n v="3"/>
    <s v="Vv077105020Es"/>
    <s v=""/>
    <s v=""/>
    <s v=""/>
    <s v=""/>
    <s v=""/>
    <s v=""/>
    <s v=""/>
    <x v="63"/>
    <x v="13"/>
    <s v="890716"/>
    <d v="1989-07-16T00:00:00"/>
    <s v="فيروز "/>
    <n v="27"/>
    <s v="F"/>
    <s v="القاهرة"/>
  </r>
  <r>
    <s v="42801محسن محمد جبريلMohsen.gibreel@gmail.comشــكــوى"/>
    <d v="2017-03-07T00:00:00"/>
    <d v="1899-12-30T14:38:22"/>
    <s v="محسن محمد جبريل"/>
    <s v="Egypt (‫مصر‬‎)"/>
    <s v="Mohsen.gibreel@gmail.com"/>
    <s v="28209280300235"/>
    <s v="201099379796"/>
    <s v="شــكــوى"/>
    <m/>
    <n v="3"/>
    <n v="7"/>
    <n v="14"/>
    <n v="3"/>
    <s v="RB145732547SG"/>
    <s v=""/>
    <s v=""/>
    <s v=""/>
    <s v=""/>
    <s v=""/>
    <s v=""/>
    <s v=""/>
    <x v="7"/>
    <x v="5"/>
    <s v="820928"/>
    <d v="1982-09-28T00:00:00"/>
    <s v="محسن "/>
    <n v="34"/>
    <s v="M"/>
    <s v="بورسعيد"/>
  </r>
  <r>
    <s v="42801دينا حامد أحمدdina.bassiouny@hotmail.comشــكــوى"/>
    <d v="2017-03-07T00:00:00"/>
    <d v="1899-12-30T14:30:38"/>
    <s v="دينا حامد أحمد"/>
    <s v="Egypt (‫مصر‬‎)"/>
    <s v="dina.bassiouny@hotmail.com"/>
    <s v="27508242102342"/>
    <s v="01026625542"/>
    <s v="شــكــوى"/>
    <m/>
    <n v="3"/>
    <n v="7"/>
    <n v="14"/>
    <n v="3"/>
    <s v="RR470433485EG"/>
    <s v=""/>
    <s v=""/>
    <s v=""/>
    <s v=""/>
    <s v=""/>
    <s v=""/>
    <s v=""/>
    <x v="1"/>
    <x v="1"/>
    <s v="750824"/>
    <d v="1975-08-24T00:00:00"/>
    <s v="دينا "/>
    <n v="41"/>
    <s v="F"/>
    <s v="الجيزة"/>
  </r>
  <r>
    <s v="42801Ahmed Mohamed Samiesamirspot96@gmail.comاستفسار عن مسار الطرد"/>
    <d v="2017-03-07T00:00:00"/>
    <d v="1899-12-30T14:13:31"/>
    <s v="Ahmed Mohamed Samie"/>
    <s v="Egypt (‫مصر‬‎)"/>
    <s v="samirspot96@gmail.com"/>
    <s v="29607030100493"/>
    <s v="2001098559352"/>
    <s v="استفسار عن مسار الطرد"/>
    <m/>
    <n v="3"/>
    <n v="7"/>
    <n v="14"/>
    <n v="3"/>
    <s v="RZ269627679FR"/>
    <s v=""/>
    <s v=""/>
    <s v=""/>
    <s v=""/>
    <s v=""/>
    <s v=""/>
    <s v=""/>
    <x v="43"/>
    <x v="15"/>
    <s v="960703"/>
    <d v="1996-07-03T00:00:00"/>
    <s v="Ahmed "/>
    <n v="20"/>
    <s v="M"/>
    <s v="القاهرة"/>
  </r>
  <r>
    <s v="42801الأستاذ الدكتور قدري محمود حفنيkadrymha2000@yahoo.comأخـــــرى"/>
    <d v="2017-03-07T00:00:00"/>
    <d v="1899-12-30T14:01:16"/>
    <s v="الأستاذ الدكتور قدري محمود حفني"/>
    <s v="Egypt (‫مصر‬‎)"/>
    <s v="kadrymha2000@yahoo.com"/>
    <s v="23808130100036"/>
    <s v="201222152984"/>
    <s v="أخـــــرى"/>
    <m/>
    <n v="3"/>
    <n v="7"/>
    <n v="14"/>
    <n v="3"/>
    <s v=""/>
    <s v=""/>
    <s v=""/>
    <s v=""/>
    <s v=""/>
    <s v=""/>
    <s v=""/>
    <s v=""/>
    <x v="0"/>
    <x v="0"/>
    <s v="380813"/>
    <d v="1938-08-13T00:00:00"/>
    <s v="الأستاذ "/>
    <n v="78"/>
    <s v="M"/>
    <s v="القاهرة"/>
  </r>
  <r>
    <s v="42801عفاف عبد الرحمن محمد عبدالله خاطرahmed_elmetwally10@yahoo.comاستفسار عن مسار الطرد"/>
    <d v="2017-03-07T00:00:00"/>
    <d v="1899-12-30T13:51:29"/>
    <s v="عفاف عبد الرحمن محمد عبدالله خاطر"/>
    <s v="Egypt (‫مصر‬‎)"/>
    <s v="ahmed_elmetwally10@yahoo.com"/>
    <s v="27605301301481"/>
    <s v="2001223731339"/>
    <s v="استفسار عن مسار الطرد"/>
    <m/>
    <n v="3"/>
    <n v="7"/>
    <n v="13"/>
    <n v="3"/>
    <s v="EE422829299AE"/>
    <s v=""/>
    <s v=""/>
    <s v=""/>
    <s v=""/>
    <s v=""/>
    <s v=""/>
    <s v=""/>
    <x v="4"/>
    <x v="26"/>
    <s v="760530"/>
    <d v="1976-05-30T00:00:00"/>
    <s v="عفاف "/>
    <n v="40"/>
    <s v="F"/>
    <s v="الشرقية"/>
  </r>
  <r>
    <s v="42801امنية عبد العظيم هلالOmnia.hilal@yahoo.comاستفسار عن مسار الطرد"/>
    <d v="2017-03-07T00:00:00"/>
    <d v="1899-12-30T13:51:16"/>
    <s v="امنية عبد العظيم هلال"/>
    <s v="Egypt (‫مصر‬‎)"/>
    <s v="Omnia.hilal@yahoo.com"/>
    <s v="28107271300225"/>
    <s v="201000141384"/>
    <s v="استفسار عن مسار الطرد"/>
    <m/>
    <n v="3"/>
    <n v="7"/>
    <n v="13"/>
    <n v="3"/>
    <s v=""/>
    <s v=""/>
    <s v=""/>
    <s v=""/>
    <s v=""/>
    <s v=""/>
    <s v=""/>
    <s v=""/>
    <x v="0"/>
    <x v="0"/>
    <s v="810727"/>
    <d v="1981-07-27T00:00:00"/>
    <s v="امنية "/>
    <n v="35"/>
    <s v="F"/>
    <s v="الشرقية"/>
  </r>
  <r>
    <s v="42801احمد الصبانahmadalsabban@hotmail.comاستفسار عن مسار الطرد"/>
    <d v="2017-03-07T00:00:00"/>
    <d v="1899-12-30T13:13:56"/>
    <s v="احمد الصبان"/>
    <s v="Egypt (‫مصر‬‎)"/>
    <s v="ahmadalsabban@hotmail.com"/>
    <s v="103334"/>
    <s v="1001913875"/>
    <s v="استفسار عن مسار الطرد"/>
    <m/>
    <n v="3"/>
    <n v="7"/>
    <n v="13"/>
    <n v="3"/>
    <s v="EE700936918EG"/>
    <s v=""/>
    <s v=""/>
    <s v=""/>
    <s v=""/>
    <s v=""/>
    <s v=""/>
    <s v=""/>
    <x v="4"/>
    <x v="1"/>
    <s v=""/>
    <s v=""/>
    <s v="احمد "/>
    <s v=""/>
    <s v="M"/>
    <s v=""/>
  </r>
  <r>
    <s v="42801اطلس للخدمات الاعلاميةatlas.media.arab@gmail.comاستفسار عن مسار الطرد"/>
    <d v="2017-03-07T00:00:00"/>
    <d v="1899-12-30T12:49:29"/>
    <s v="اطلس للخدمات الاعلامية"/>
    <s v="Egypt (‫مصر‬‎)"/>
    <s v="atlas.media.arab@gmail.com"/>
    <s v="25601122101752"/>
    <s v="01005451313"/>
    <s v="استفسار عن مسار الطرد"/>
    <m/>
    <n v="3"/>
    <n v="7"/>
    <n v="12"/>
    <n v="3"/>
    <s v=""/>
    <s v=""/>
    <s v=""/>
    <s v=""/>
    <s v=""/>
    <s v=""/>
    <s v=""/>
    <s v=""/>
    <x v="0"/>
    <x v="0"/>
    <s v="560112"/>
    <d v="1956-01-12T00:00:00"/>
    <s v="اطلس "/>
    <n v="61"/>
    <s v="M"/>
    <s v="الجيزة"/>
  </r>
  <r>
    <s v="42801mahmoud Abd Allahmahmoudabdallah80080@yahoo.comاستفسار عن مسار الطرد"/>
    <d v="2017-03-07T00:00:00"/>
    <d v="1899-12-30T12:27:34"/>
    <s v="mahmoud Abd Allah"/>
    <s v="Egypt (‫مصر‬‎)"/>
    <s v="mahmoudabdallah80080@yahoo.com"/>
    <s v="29603241201614"/>
    <s v="201226711664"/>
    <s v="استفسار عن مسار الطرد"/>
    <m/>
    <n v="3"/>
    <n v="7"/>
    <n v="12"/>
    <n v="3"/>
    <s v="RX564187063DE"/>
    <s v=""/>
    <s v=""/>
    <s v=""/>
    <s v=""/>
    <s v=""/>
    <s v=""/>
    <s v=""/>
    <x v="5"/>
    <x v="2"/>
    <s v="960324"/>
    <d v="1996-03-24T00:00:00"/>
    <s v="mahmoud "/>
    <n v="20"/>
    <s v="M"/>
    <s v="الدقهلية"/>
  </r>
  <r>
    <s v="42801ابراهيم جابر ابراهيم محمد محمودManouwk810@yahoo.comاستفســار عن خدمــة"/>
    <d v="2017-03-07T00:00:00"/>
    <d v="1899-12-30T12:21:41"/>
    <s v="ابراهيم جابر ابراهيم محمد محمود"/>
    <s v="Egypt (‫مصر‬‎)"/>
    <s v="Manouwk810@yahoo.com"/>
    <s v="29805091600614"/>
    <s v="201285526468"/>
    <s v="استفســار عن خدمــة"/>
    <m/>
    <n v="3"/>
    <n v="7"/>
    <n v="12"/>
    <n v="3"/>
    <s v=""/>
    <s v=""/>
    <s v=""/>
    <s v=""/>
    <s v=""/>
    <s v=""/>
    <s v=""/>
    <s v=""/>
    <x v="0"/>
    <x v="0"/>
    <s v="980509"/>
    <d v="1998-05-09T00:00:00"/>
    <s v="ابراهيم "/>
    <n v="18"/>
    <s v="M"/>
    <s v="الغربية"/>
  </r>
  <r>
    <s v="42801الأستاذ الدكتور قدري محمود حفنيkadrymha2000@yahoo.comشــكــوى"/>
    <d v="2017-03-07T00:00:00"/>
    <d v="1899-12-30T12:11:19"/>
    <s v="الأستاذ الدكتور قدري محمود حفني"/>
    <s v="Egypt (‫مصر‬‎)"/>
    <s v="kadrymha2000@yahoo.com"/>
    <s v="23808130100036"/>
    <s v="201222152984"/>
    <s v="شــكــوى"/>
    <m/>
    <n v="3"/>
    <n v="7"/>
    <n v="12"/>
    <n v="3"/>
    <s v=""/>
    <s v=""/>
    <s v=""/>
    <s v=""/>
    <s v=""/>
    <s v=""/>
    <s v=""/>
    <s v=""/>
    <x v="0"/>
    <x v="0"/>
    <s v="380813"/>
    <d v="1938-08-13T00:00:00"/>
    <s v="الأستاذ "/>
    <n v="78"/>
    <s v="M"/>
    <s v="القاهرة"/>
  </r>
  <r>
    <s v="42801احمد صقر عبد الجكيمhouse200888@gmail.comاستفسار عن مسار الطرد"/>
    <d v="2017-03-07T00:00:00"/>
    <d v="1899-12-30T11:44:47"/>
    <s v="احمد صقر عبد الجكيم"/>
    <s v="Egypt (‫مصر‬‎)"/>
    <s v="house200888@gmail.com"/>
    <s v="28512151703239"/>
    <s v="201007872741"/>
    <s v="استفسار عن مسار الطرد"/>
    <m/>
    <n v="3"/>
    <n v="7"/>
    <n v="11"/>
    <n v="3"/>
    <s v="EE700645711EG"/>
    <s v=""/>
    <s v=""/>
    <s v=""/>
    <s v=""/>
    <s v=""/>
    <s v=""/>
    <s v=""/>
    <x v="4"/>
    <x v="1"/>
    <s v="851215"/>
    <d v="1985-12-15T00:00:00"/>
    <s v="احمد "/>
    <n v="31"/>
    <s v="M"/>
    <s v="المنوفية"/>
  </r>
  <r>
    <s v="42801أفضل عدم ذكرهmfawzy1988@mail.comشــكــوى"/>
    <d v="2017-03-07T00:00:00"/>
    <d v="1899-12-30T11:33:48"/>
    <s v="أفضل عدم ذكره"/>
    <s v="Egypt (‫مصر‬‎)"/>
    <s v="mfawzy1988@mail.com"/>
    <s v="000000000000000"/>
    <s v="000000000000000"/>
    <s v="شــكــوى"/>
    <m/>
    <n v="3"/>
    <n v="7"/>
    <n v="11"/>
    <n v="3"/>
    <s v=""/>
    <s v=""/>
    <s v=""/>
    <s v=""/>
    <s v=""/>
    <s v=""/>
    <s v=""/>
    <s v=""/>
    <x v="0"/>
    <x v="0"/>
    <s v=""/>
    <s v=""/>
    <s v="أفضل "/>
    <s v=""/>
    <s v="M"/>
    <s v=""/>
  </r>
  <r>
    <s v="42801ايهابfekry.ehab@yahoo.comاستفســار عن خدمــة"/>
    <d v="2017-03-07T00:00:00"/>
    <d v="1899-12-30T11:33:15"/>
    <s v="ايهاب"/>
    <s v="Egypt (‫مصر‬‎)"/>
    <s v="fekry.ehab@yahoo.com"/>
    <s v=": A11574281"/>
    <s v="01092489534"/>
    <s v="استفســار عن خدمــة"/>
    <m/>
    <n v="3"/>
    <n v="7"/>
    <n v="11"/>
    <n v="3"/>
    <s v=""/>
    <s v=""/>
    <s v=""/>
    <s v=""/>
    <s v=""/>
    <s v=""/>
    <s v=""/>
    <s v=""/>
    <x v="0"/>
    <x v="0"/>
    <s v=""/>
    <s v=""/>
    <s v="ايهاب"/>
    <s v=""/>
    <s v="M"/>
    <s v=""/>
  </r>
  <r>
    <s v="42801حسين محمود السيدmm_nwar@yahoo.comشــكــوى"/>
    <d v="2017-03-07T00:00:00"/>
    <d v="1899-12-30T10:38:01"/>
    <s v="حسين محمود السيد"/>
    <s v="Saudi Arabia (‫المملكة العربية السعودية‬‎)"/>
    <s v="mm_nwar@yahoo.com"/>
    <s v="26405162101216"/>
    <s v="00966555518426"/>
    <s v="شــكــوى"/>
    <m/>
    <n v="3"/>
    <n v="7"/>
    <n v="10"/>
    <n v="3"/>
    <s v="EE700646535EG"/>
    <s v=""/>
    <s v=""/>
    <s v=""/>
    <s v=""/>
    <s v=""/>
    <s v=""/>
    <s v=""/>
    <x v="4"/>
    <x v="1"/>
    <s v="640516"/>
    <d v="1964-05-16T00:00:00"/>
    <s v="حسين "/>
    <n v="52"/>
    <s v="M"/>
    <s v="الجيزة"/>
  </r>
  <r>
    <s v="42801محمود سيد فرج احمدmahmoud.farag3020@yahoo.comاستفســار عن خدمــة"/>
    <d v="2017-03-07T00:00:00"/>
    <d v="1899-12-30T10:29:17"/>
    <s v="محمود سيد فرج احمد"/>
    <s v="Egypt (‫مصر‬‎)"/>
    <s v="mahmoud.farag3020@yahoo.com"/>
    <s v="28503172103976"/>
    <s v="0201223483984"/>
    <s v="استفســار عن خدمــة"/>
    <m/>
    <n v="3"/>
    <n v="7"/>
    <n v="10"/>
    <n v="3"/>
    <s v=""/>
    <s v=""/>
    <s v=""/>
    <s v=""/>
    <s v=""/>
    <s v=""/>
    <s v=""/>
    <s v=""/>
    <x v="0"/>
    <x v="0"/>
    <s v="850317"/>
    <d v="1985-03-17T00:00:00"/>
    <s v="محمود "/>
    <n v="31"/>
    <s v="M"/>
    <s v="الجيزة"/>
  </r>
  <r>
    <s v="42801Mohamed Ramadanmhamed_ramadan@outlook.comاستفسار عن مسار الطرد"/>
    <d v="2017-03-07T00:00:00"/>
    <d v="1899-12-30T10:24:26"/>
    <s v="Mohamed Ramadan"/>
    <s v="Egypt (‫مصر‬‎)"/>
    <s v="mhamed_ramadan@outlook.com"/>
    <s v="29401011703813"/>
    <s v="1200809821"/>
    <s v="استفسار عن مسار الطرد"/>
    <m/>
    <n v="3"/>
    <n v="7"/>
    <n v="10"/>
    <n v="3"/>
    <s v="RY562433053DE"/>
    <s v=""/>
    <s v=""/>
    <s v=""/>
    <s v=""/>
    <s v=""/>
    <s v=""/>
    <s v=""/>
    <x v="6"/>
    <x v="2"/>
    <s v="940101"/>
    <d v="1994-01-01T00:00:00"/>
    <s v="Mohamed "/>
    <n v="23"/>
    <s v="M"/>
    <s v="المنوفية"/>
  </r>
  <r>
    <s v="42801محمود رمضان محمود محمدexmedasno@yahoo.comشــكــوى"/>
    <d v="2017-03-07T00:00:00"/>
    <d v="1899-12-30T09:03:38"/>
    <s v="محمود رمضان محمود محمد"/>
    <s v="Egypt (‫مصر‬‎)"/>
    <s v="exmedasno@yahoo.com"/>
    <s v="27910232100719"/>
    <s v="01113780680"/>
    <s v="شــكــوى"/>
    <m/>
    <n v="3"/>
    <n v="7"/>
    <n v="9"/>
    <n v="3"/>
    <s v="EE004230066DZ"/>
    <s v=""/>
    <s v=""/>
    <s v=""/>
    <s v=""/>
    <s v=""/>
    <s v=""/>
    <s v=""/>
    <x v="4"/>
    <x v="51"/>
    <s v="791023"/>
    <d v="1979-10-23T00:00:00"/>
    <s v="محمود "/>
    <n v="37"/>
    <s v="M"/>
    <s v="الجيزة"/>
  </r>
  <r>
    <s v="42801هشام سمير عبد الله مرسي السيدhesham_samir18@yahoo.comشــكــوى"/>
    <d v="2017-03-07T00:00:00"/>
    <d v="1899-12-30T03:16:19"/>
    <s v="هشام سمير عبد الله مرسي السيد"/>
    <s v="Egypt (‫مصر‬‎)"/>
    <s v="hesham_samir18@yahoo.com"/>
    <s v="29407260202377"/>
    <s v="01279383427"/>
    <s v="شــكــوى"/>
    <m/>
    <n v="3"/>
    <n v="7"/>
    <n v="3"/>
    <n v="3"/>
    <s v=""/>
    <s v=""/>
    <s v=""/>
    <s v=""/>
    <s v=""/>
    <s v=""/>
    <s v=""/>
    <s v=""/>
    <x v="0"/>
    <x v="0"/>
    <s v="940726"/>
    <d v="1994-07-26T00:00:00"/>
    <s v="هشام "/>
    <n v="22"/>
    <s v="M"/>
    <s v="الإسكندرية"/>
  </r>
  <r>
    <s v="42801اشرف محمدashraf_gaber3@yahoo.comشــكــوى"/>
    <d v="2017-03-07T00:00:00"/>
    <d v="1899-12-30T01:42:35"/>
    <s v="اشرف محمد"/>
    <s v="Egypt (‫مصر‬‎)"/>
    <s v="ashraf_gaber3@yahoo.com"/>
    <s v="2600091"/>
    <s v="201001689405"/>
    <s v="شــكــوى"/>
    <m/>
    <n v="3"/>
    <n v="7"/>
    <n v="1"/>
    <n v="3"/>
    <s v=""/>
    <s v=""/>
    <s v=""/>
    <s v=""/>
    <s v=""/>
    <s v=""/>
    <s v=""/>
    <s v=""/>
    <x v="0"/>
    <x v="0"/>
    <s v=""/>
    <s v=""/>
    <s v="اشرف "/>
    <s v=""/>
    <s v="M"/>
    <s v=""/>
  </r>
  <r>
    <s v="42800هاني نجم - جامعة أسيوطnegm_sci@yahoo.comاستفسار عن مسار الطرد"/>
    <d v="2017-03-06T00:00:00"/>
    <d v="1899-12-30T23:43:27"/>
    <s v="هاني نجم - جامعة أسيوط"/>
    <s v="Egypt (‫مصر‬‎)"/>
    <s v="negm_sci@yahoo.com"/>
    <s v="28212061301219"/>
    <s v="01015422291"/>
    <s v="استفسار عن مسار الطرد"/>
    <m/>
    <n v="3"/>
    <n v="6"/>
    <n v="23"/>
    <n v="2"/>
    <s v=""/>
    <s v=""/>
    <s v=""/>
    <s v=""/>
    <s v=""/>
    <s v=""/>
    <s v=""/>
    <s v=""/>
    <x v="0"/>
    <x v="0"/>
    <s v="821206"/>
    <d v="1982-12-06T00:00:00"/>
    <s v="هاني "/>
    <n v="34"/>
    <s v="M"/>
    <s v="الشرقية"/>
  </r>
  <r>
    <s v="42800طارق الروينيtarekelrewiny@yahoo.comأخـــــرى"/>
    <d v="2017-03-06T00:00:00"/>
    <d v="1899-12-30T22:33:13"/>
    <s v="طارق الرويني"/>
    <s v="Egypt (‫مصر‬‎)"/>
    <s v="tarekelrewiny@yahoo.com"/>
    <s v=": 1246"/>
    <s v="0201281727735"/>
    <s v="أخـــــرى"/>
    <m/>
    <n v="3"/>
    <n v="6"/>
    <n v="22"/>
    <n v="2"/>
    <s v=""/>
    <s v=""/>
    <s v=""/>
    <s v=""/>
    <s v=""/>
    <s v=""/>
    <s v=""/>
    <s v=""/>
    <x v="0"/>
    <x v="0"/>
    <s v=""/>
    <s v=""/>
    <s v="طارق "/>
    <s v=""/>
    <s v="M"/>
    <s v=""/>
  </r>
  <r>
    <s v="42800mohamedِahmedzainelabdeenmohamedzainelabdeen@yahoo.comشــكــوى"/>
    <d v="2017-03-06T00:00:00"/>
    <d v="1899-12-30T22:28:50"/>
    <s v="mohamedِahmedzainelabdeen"/>
    <s v="Egypt (‫مصر‬‎)"/>
    <s v="mohamedzainelabdeen@yahoo.com"/>
    <s v="29404080102359"/>
    <s v="01146181636"/>
    <s v="شــكــوى"/>
    <m/>
    <n v="3"/>
    <n v="6"/>
    <n v="22"/>
    <n v="2"/>
    <s v=""/>
    <s v=""/>
    <s v=""/>
    <s v=""/>
    <s v=""/>
    <s v=""/>
    <s v=""/>
    <s v=""/>
    <x v="0"/>
    <x v="0"/>
    <s v="940408"/>
    <d v="1994-04-08T00:00:00"/>
    <s v="mohamedِahmedzainelabdeen"/>
    <n v="22"/>
    <s v="M"/>
    <s v="القاهرة"/>
  </r>
  <r>
    <s v="42800ربيع سعيدrabie304@gamail.comاستفسار عن مسار الطرد"/>
    <d v="2017-03-06T00:00:00"/>
    <d v="1899-12-30T21:20:45"/>
    <s v="ربيع سعيد"/>
    <s v="Kuwait (‫الكويت‬‎)"/>
    <s v="rabie304@gamail.com"/>
    <s v="28303071804397"/>
    <s v="0096596683440"/>
    <s v="استفسار عن مسار الطرد"/>
    <m/>
    <n v="3"/>
    <n v="6"/>
    <n v="21"/>
    <n v="2"/>
    <s v="EE701114547EG"/>
    <s v=""/>
    <s v=""/>
    <s v=""/>
    <s v=""/>
    <s v=""/>
    <s v=""/>
    <s v=""/>
    <x v="4"/>
    <x v="1"/>
    <s v="830307"/>
    <d v="1983-03-07T00:00:00"/>
    <s v="ربيع "/>
    <n v="34"/>
    <s v="M"/>
    <s v="البحيرة"/>
  </r>
  <r>
    <s v="42800هشامdangeravanger@gmail.comاستفسار عن مسار الطرد"/>
    <d v="2017-03-06T00:00:00"/>
    <d v="1899-12-30T20:36:41"/>
    <s v="هشام"/>
    <s v="Egypt (‫مصر‬‎)"/>
    <s v="dangeravanger@gmail.com"/>
    <s v="286100854129"/>
    <s v="01003329059"/>
    <s v="استفسار عن مسار الطرد"/>
    <m/>
    <n v="3"/>
    <n v="6"/>
    <n v="20"/>
    <n v="2"/>
    <s v="UA358871106US"/>
    <s v=""/>
    <s v=""/>
    <s v=""/>
    <s v=""/>
    <s v=""/>
    <s v=""/>
    <s v=""/>
    <x v="15"/>
    <x v="3"/>
    <s v=""/>
    <s v=""/>
    <s v="هشام"/>
    <s v=""/>
    <s v="M"/>
    <s v=""/>
  </r>
  <r>
    <s v="42800احمد صابر عبد الغني جليدTech.geleid@hotmail.comشــكــوى"/>
    <d v="2017-03-06T00:00:00"/>
    <d v="1899-12-30T18:42:13"/>
    <s v="احمد صابر عبد الغني جليد"/>
    <s v="Egypt (‫مصر‬‎)"/>
    <s v="Tech.geleid@hotmail.com"/>
    <s v="28510020200671"/>
    <s v="01228085911"/>
    <s v="شــكــوى"/>
    <m/>
    <n v="3"/>
    <n v="6"/>
    <n v="18"/>
    <n v="2"/>
    <s v=""/>
    <s v=""/>
    <s v=""/>
    <s v=""/>
    <s v=""/>
    <s v=""/>
    <s v=""/>
    <s v=""/>
    <x v="0"/>
    <x v="0"/>
    <s v="851002"/>
    <d v="1985-10-02T00:00:00"/>
    <s v="احمد "/>
    <n v="31"/>
    <s v="M"/>
    <s v="الإسكندرية"/>
  </r>
  <r>
    <s v="42800حسن عيدhassaneid01019221232@gmail.comاستفسار عن مسار الطرد"/>
    <d v="2017-03-06T00:00:00"/>
    <d v="1899-12-30T17:01:41"/>
    <s v="حسن عيد"/>
    <s v="Egypt (‫مصر‬‎)"/>
    <s v="hassaneid01019221232@gmail.com"/>
    <s v="26403301600858"/>
    <s v="201019221232"/>
    <s v="استفسار عن مسار الطرد"/>
    <m/>
    <n v="3"/>
    <n v="6"/>
    <n v="17"/>
    <n v="2"/>
    <s v="RX564917173DE"/>
    <s v=""/>
    <s v=""/>
    <s v=""/>
    <s v=""/>
    <s v=""/>
    <s v=""/>
    <s v=""/>
    <x v="5"/>
    <x v="2"/>
    <s v="640330"/>
    <d v="1964-03-30T00:00:00"/>
    <s v="حسن "/>
    <n v="52"/>
    <s v="M"/>
    <s v="الغربية"/>
  </r>
  <r>
    <s v="42800محمد حنفيmohanedhanafy@yahoo.comشــكــوى"/>
    <d v="2017-03-06T00:00:00"/>
    <d v="1899-12-30T16:48:39"/>
    <s v="محمد حنفي"/>
    <s v="Egypt (‫مصر‬‎)"/>
    <s v="mohanedhanafy@yahoo.com"/>
    <s v="26802070102975"/>
    <s v="21066678746"/>
    <s v="شــكــوى"/>
    <m/>
    <n v="3"/>
    <n v="6"/>
    <n v="16"/>
    <n v="2"/>
    <s v=""/>
    <s v=""/>
    <s v=""/>
    <s v=""/>
    <s v=""/>
    <s v=""/>
    <s v=""/>
    <s v=""/>
    <x v="0"/>
    <x v="0"/>
    <s v="680207"/>
    <d v="1968-02-07T00:00:00"/>
    <s v="محمد "/>
    <n v="49"/>
    <s v="M"/>
    <s v="القاهرة"/>
  </r>
  <r>
    <s v="42800عماد سيد بيوميe.s.bayomy@hotmail.comشــكــوى"/>
    <d v="2017-03-06T00:00:00"/>
    <d v="1899-12-30T16:45:12"/>
    <s v="عماد سيد بيومي"/>
    <s v="Saudi Arabia (‫المملكة العربية السعودية‬‎)"/>
    <s v="e.s.bayomy@hotmail.com"/>
    <s v="25404290100737"/>
    <s v="00966535365898"/>
    <s v="شــكــوى"/>
    <m/>
    <n v="3"/>
    <n v="6"/>
    <n v="16"/>
    <n v="2"/>
    <s v="RR045258982SA"/>
    <s v=""/>
    <s v=""/>
    <s v=""/>
    <s v=""/>
    <s v=""/>
    <s v=""/>
    <s v=""/>
    <x v="1"/>
    <x v="4"/>
    <s v="540429"/>
    <d v="1954-04-29T00:00:00"/>
    <s v="عماد "/>
    <n v="62"/>
    <s v="M"/>
    <s v="القاهرة"/>
  </r>
  <r>
    <s v="42800ناصر على عبدالعظيم سليمانbbbrich3@gmail.comشــكــوى"/>
    <d v="2017-03-06T00:00:00"/>
    <d v="1899-12-30T16:40:08"/>
    <s v="ناصر على عبدالعظيم سليمان"/>
    <s v="Egypt (‫مصر‬‎)"/>
    <s v="bbbrich3@gmail.com"/>
    <s v="27701212600733"/>
    <s v="01152373101"/>
    <s v="شــكــوى"/>
    <m/>
    <n v="3"/>
    <n v="6"/>
    <n v="16"/>
    <n v="2"/>
    <s v=""/>
    <s v=""/>
    <s v=""/>
    <s v=""/>
    <s v=""/>
    <s v=""/>
    <s v=""/>
    <s v=""/>
    <x v="0"/>
    <x v="0"/>
    <s v="770121"/>
    <d v="1977-01-21T00:00:00"/>
    <s v="ناصر "/>
    <n v="40"/>
    <s v="M"/>
    <s v="سوهاج"/>
  </r>
  <r>
    <s v="42800محمد أحمد ابو العينينmicky_soft2000@yahoo.comاستفســار عن خدمــة"/>
    <d v="2017-03-06T00:00:00"/>
    <d v="1899-12-30T16:05:48"/>
    <s v="محمد أحمد ابو العينين"/>
    <s v="Egypt (‫مصر‬‎)"/>
    <s v="micky_soft2000@yahoo.com"/>
    <s v="29001301401031"/>
    <s v="01113556328"/>
    <s v="استفســار عن خدمــة"/>
    <m/>
    <n v="3"/>
    <n v="6"/>
    <n v="16"/>
    <n v="2"/>
    <s v=""/>
    <s v=""/>
    <s v=""/>
    <s v=""/>
    <s v=""/>
    <s v=""/>
    <s v=""/>
    <s v=""/>
    <x v="0"/>
    <x v="0"/>
    <s v="900130"/>
    <d v="1990-01-30T00:00:00"/>
    <s v="محمد "/>
    <n v="27"/>
    <s v="M"/>
    <s v="القليوبية"/>
  </r>
  <r>
    <s v="42800مصطفي احمد حامدMusafaomran@gmail.comشــكــوى"/>
    <d v="2017-03-06T00:00:00"/>
    <d v="1899-12-30T15:58:05"/>
    <s v="مصطفي احمد حامد"/>
    <s v="Egypt (‫مصر‬‎)"/>
    <s v="Musafaomran@gmail.com"/>
    <s v="29505081401474"/>
    <s v="0201110835692"/>
    <s v="شــكــوى"/>
    <m/>
    <n v="3"/>
    <n v="6"/>
    <n v="15"/>
    <n v="2"/>
    <s v=""/>
    <s v=""/>
    <s v=""/>
    <s v=""/>
    <s v=""/>
    <s v=""/>
    <s v=""/>
    <s v=""/>
    <x v="0"/>
    <x v="0"/>
    <s v="950508"/>
    <d v="1995-05-08T00:00:00"/>
    <s v="مصطفي "/>
    <n v="21"/>
    <s v="M"/>
    <s v="القليوبية"/>
  </r>
  <r>
    <s v="42800محمد حلميmh2083@yahoo.comاستفســار عن خدمــة"/>
    <d v="2017-03-06T00:00:00"/>
    <d v="1899-12-30T15:50:02"/>
    <s v="محمد حلمي"/>
    <s v="Egypt (‫مصر‬‎)"/>
    <s v="mh2083@yahoo.com"/>
    <s v="27308202500192"/>
    <s v="01118850744"/>
    <s v="استفســار عن خدمــة"/>
    <m/>
    <n v="3"/>
    <n v="6"/>
    <n v="15"/>
    <n v="2"/>
    <s v=""/>
    <s v=""/>
    <s v=""/>
    <s v=""/>
    <s v=""/>
    <s v=""/>
    <s v=""/>
    <s v=""/>
    <x v="0"/>
    <x v="0"/>
    <s v="730820"/>
    <d v="1973-08-20T00:00:00"/>
    <s v="محمد "/>
    <n v="43"/>
    <s v="M"/>
    <s v="أسيوط"/>
  </r>
  <r>
    <s v="42800أحمد سعيدahmedsaeed157@gmail.comشــكــوى"/>
    <d v="2017-03-06T00:00:00"/>
    <d v="1899-12-30T15:28:06"/>
    <s v="أحمد سعيد"/>
    <s v="Egypt (‫مصر‬‎)"/>
    <s v="ahmedsaeed157@gmail.com"/>
    <s v="29207170101777"/>
    <s v="201142019127"/>
    <s v="شــكــوى"/>
    <m/>
    <n v="3"/>
    <n v="6"/>
    <n v="15"/>
    <n v="2"/>
    <s v=""/>
    <s v=""/>
    <s v=""/>
    <s v=""/>
    <s v=""/>
    <s v=""/>
    <s v=""/>
    <s v=""/>
    <x v="0"/>
    <x v="0"/>
    <s v="920717"/>
    <d v="1992-07-17T00:00:00"/>
    <s v="أحمد "/>
    <n v="24"/>
    <s v="M"/>
    <s v="القاهرة"/>
  </r>
  <r>
    <s v="42800هند محمود صالحHenda.eldeeb@yahoo.comأخـــــرى"/>
    <d v="2017-03-06T00:00:00"/>
    <d v="1899-12-30T15:01:57"/>
    <s v="هند محمود صالح"/>
    <s v="Egypt (‫مصر‬‎)"/>
    <s v="Henda.eldeeb@yahoo.com"/>
    <s v="28905011200301"/>
    <s v="01065670017"/>
    <s v="أخـــــرى"/>
    <m/>
    <n v="3"/>
    <n v="6"/>
    <n v="15"/>
    <n v="2"/>
    <s v=""/>
    <s v=""/>
    <s v=""/>
    <s v=""/>
    <s v=""/>
    <s v=""/>
    <s v=""/>
    <s v=""/>
    <x v="0"/>
    <x v="0"/>
    <s v="890501"/>
    <d v="1989-05-01T00:00:00"/>
    <s v="هند "/>
    <n v="27"/>
    <s v="F"/>
    <s v="الدقهلية"/>
  </r>
  <r>
    <s v="42800احمد ضياء الدينdya2@live.comشــكــوى"/>
    <d v="2017-03-06T00:00:00"/>
    <d v="1899-12-30T14:20:18"/>
    <s v="احمد ضياء الدين"/>
    <s v="Egypt (‫مصر‬‎)"/>
    <s v="dya2@live.com"/>
    <s v="29211100100797"/>
    <s v="201115591526"/>
    <s v="شــكــوى"/>
    <m/>
    <n v="3"/>
    <n v="6"/>
    <n v="14"/>
    <n v="2"/>
    <s v="EE700806039EG"/>
    <s v=""/>
    <s v=""/>
    <s v=""/>
    <s v=""/>
    <s v=""/>
    <s v=""/>
    <s v=""/>
    <x v="4"/>
    <x v="1"/>
    <s v="921110"/>
    <d v="1992-11-10T00:00:00"/>
    <s v="احمد "/>
    <n v="24"/>
    <s v="M"/>
    <s v="القاهرة"/>
  </r>
  <r>
    <s v="42800احمد عطية السيدEng_mimo98@yahoo.comاستفسار عن مسار الطرد"/>
    <d v="2017-03-06T00:00:00"/>
    <d v="1899-12-30T14:14:24"/>
    <s v="احمد عطية السيد"/>
    <s v="Egypt (‫مصر‬‎)"/>
    <s v="Eng_mimo98@yahoo.com"/>
    <s v=": A15328820"/>
    <s v="201156514943"/>
    <s v="استفسار عن مسار الطرد"/>
    <m/>
    <n v="3"/>
    <n v="6"/>
    <n v="14"/>
    <n v="2"/>
    <s v="CG006280312DE"/>
    <s v=""/>
    <s v=""/>
    <s v=""/>
    <s v=""/>
    <s v=""/>
    <s v=""/>
    <s v=""/>
    <x v="18"/>
    <x v="2"/>
    <s v=""/>
    <s v=""/>
    <s v="احمد "/>
    <s v=""/>
    <s v="M"/>
    <s v=""/>
  </r>
  <r>
    <s v="42800هاني محمد عبداللهhany_roland@yahoo.comاستفسار عن مسار الطرد"/>
    <d v="2017-03-06T00:00:00"/>
    <d v="1899-12-30T14:09:28"/>
    <s v="هاني محمد عبدالله"/>
    <s v="Egypt (‫مصر‬‎)"/>
    <s v="hany_roland@yahoo.com"/>
    <s v="28004110100818"/>
    <s v="201002650855"/>
    <s v="استفسار عن مسار الطرد"/>
    <m/>
    <n v="3"/>
    <n v="6"/>
    <n v="14"/>
    <n v="2"/>
    <s v="EE700973093EG"/>
    <s v=""/>
    <s v=""/>
    <s v=""/>
    <s v=""/>
    <s v=""/>
    <s v=""/>
    <s v=""/>
    <x v="4"/>
    <x v="1"/>
    <s v="800411"/>
    <d v="1980-04-11T00:00:00"/>
    <s v="هاني "/>
    <n v="36"/>
    <s v="M"/>
    <s v="القاهرة"/>
  </r>
  <r>
    <s v="42800عفاف عبد الرحمن محمد خاطرahmed_elmetwally10@yahoo.comاستفسار عن مسار الطرد"/>
    <d v="2017-03-06T00:00:00"/>
    <d v="1899-12-30T14:06:50"/>
    <s v="عفاف عبد الرحمن محمد خاطر"/>
    <s v="Egypt (‫مصر‬‎)"/>
    <s v="ahmed_elmetwally10@yahoo.com"/>
    <s v="27605301301481"/>
    <s v="2001223731339"/>
    <s v="استفسار عن مسار الطرد"/>
    <m/>
    <n v="3"/>
    <n v="6"/>
    <n v="14"/>
    <n v="2"/>
    <s v="EE422829299AE"/>
    <s v=""/>
    <s v=""/>
    <s v=""/>
    <s v=""/>
    <s v=""/>
    <s v=""/>
    <s v=""/>
    <x v="4"/>
    <x v="26"/>
    <s v="760530"/>
    <d v="1976-05-30T00:00:00"/>
    <s v="عفاف "/>
    <n v="40"/>
    <s v="F"/>
    <s v="الشرقية"/>
  </r>
  <r>
    <s v="42800عبدالله عبدالستارعبدالله البسطويسىsalwremas@gmail.comأخـــــرى"/>
    <d v="2017-03-06T00:00:00"/>
    <d v="1899-12-30T13:57:21"/>
    <s v="عبدالله عبدالستارعبدالله البسطويسى"/>
    <s v="Egypt (‫مصر‬‎)"/>
    <s v="salwremas@gmail.com"/>
    <s v="28409221603355"/>
    <s v="201006313430"/>
    <s v="أخـــــرى"/>
    <m/>
    <n v="3"/>
    <n v="6"/>
    <n v="13"/>
    <n v="2"/>
    <s v=""/>
    <s v=""/>
    <s v=""/>
    <s v=""/>
    <s v=""/>
    <s v=""/>
    <s v=""/>
    <s v=""/>
    <x v="0"/>
    <x v="0"/>
    <s v="840922"/>
    <d v="1984-09-22T00:00:00"/>
    <s v="عبدالله "/>
    <n v="32"/>
    <s v="M"/>
    <s v="الغربية"/>
  </r>
  <r>
    <s v="42800ناصر زكريا عبد الحميدmgcs.nh@gmail.comشــكــوى"/>
    <d v="2017-03-06T00:00:00"/>
    <d v="1899-12-30T13:29:16"/>
    <s v="ناصر زكريا عبد الحميد"/>
    <s v="Egypt (‫مصر‬‎)"/>
    <s v="mgcs.nh@gmail.com"/>
    <s v="26701010101111"/>
    <s v="201022959690"/>
    <s v="شــكــوى"/>
    <m/>
    <n v="3"/>
    <n v="6"/>
    <n v="13"/>
    <n v="2"/>
    <s v="RR054565195SA"/>
    <s v=""/>
    <s v=""/>
    <s v=""/>
    <s v=""/>
    <s v=""/>
    <s v=""/>
    <s v=""/>
    <x v="1"/>
    <x v="4"/>
    <s v="670101"/>
    <d v="1967-01-01T00:00:00"/>
    <s v="ناصر "/>
    <n v="50"/>
    <s v="M"/>
    <s v="القاهرة"/>
  </r>
  <r>
    <s v="42800علاء امين عبد الموجودalaaamin661@yahoo.comاستفسار عن مسار الطرد"/>
    <d v="2017-03-06T00:00:00"/>
    <d v="1899-12-30T13:06:13"/>
    <s v="علاء امين عبد الموجود"/>
    <s v="Egypt (‫مصر‬‎)"/>
    <s v="alaaamin661@yahoo.com"/>
    <s v="27703302400353"/>
    <s v="00966596448828"/>
    <s v="استفسار عن مسار الطرد"/>
    <m/>
    <n v="3"/>
    <n v="6"/>
    <n v="13"/>
    <n v="2"/>
    <s v="RR046311415SA"/>
    <s v="RR046311622SA"/>
    <s v=""/>
    <s v=""/>
    <s v=""/>
    <s v=""/>
    <s v=""/>
    <s v=""/>
    <x v="1"/>
    <x v="4"/>
    <s v="770330"/>
    <d v="1977-03-30T00:00:00"/>
    <s v="علاء "/>
    <n v="39"/>
    <s v="M"/>
    <s v="المنيا"/>
  </r>
  <r>
    <s v="42800حسين محمود السيدmm_nwar@yahoo.comشــكــوى"/>
    <d v="2017-03-06T00:00:00"/>
    <d v="1899-12-30T13:04:33"/>
    <s v="حسين محمود السيد"/>
    <s v="Saudi Arabia (‫المملكة العربية السعودية‬‎)"/>
    <s v="mm_nwar@yahoo.com"/>
    <s v="26405162101216"/>
    <s v="00966555518426"/>
    <s v="شــكــوى"/>
    <m/>
    <n v="3"/>
    <n v="6"/>
    <n v="13"/>
    <n v="2"/>
    <s v=""/>
    <s v=""/>
    <s v=""/>
    <s v=""/>
    <s v=""/>
    <s v=""/>
    <s v=""/>
    <s v=""/>
    <x v="0"/>
    <x v="0"/>
    <s v="640516"/>
    <d v="1964-05-16T00:00:00"/>
    <s v="حسين "/>
    <n v="52"/>
    <s v="M"/>
    <s v="الجيزة"/>
  </r>
  <r>
    <s v="42800hesham latifheshaml2012@gmail.comاستفسار عن مسار الطرد"/>
    <d v="2017-03-06T00:00:00"/>
    <d v="1899-12-30T13:01:26"/>
    <s v="hesham latif"/>
    <s v="Egypt (‫مصر‬‎)"/>
    <s v="heshaml2012@gmail.com"/>
    <s v="26712200100458"/>
    <s v="201006001200"/>
    <s v="استفسار عن مسار الطرد"/>
    <m/>
    <n v="3"/>
    <n v="6"/>
    <n v="13"/>
    <n v="2"/>
    <s v="RU781716035GB"/>
    <s v=""/>
    <s v=""/>
    <s v=""/>
    <s v=""/>
    <s v=""/>
    <s v=""/>
    <s v=""/>
    <x v="11"/>
    <x v="11"/>
    <s v="671220"/>
    <d v="1967-12-20T00:00:00"/>
    <s v="hesham "/>
    <n v="49"/>
    <s v="M"/>
    <s v="القاهرة"/>
  </r>
  <r>
    <s v="42800Mostafa Hussein Mekkymostafa.hussein@allianz.com.egشــكــوى"/>
    <d v="2017-03-06T00:00:00"/>
    <d v="1899-12-30T12:59:20"/>
    <s v="Mostafa Hussein Mekky"/>
    <s v="Egypt (‫مصر‬‎)"/>
    <s v="mostafa.hussein@allianz.com.eg"/>
    <s v="28607260100618"/>
    <s v="201005537058"/>
    <s v="شــكــوى"/>
    <m/>
    <n v="3"/>
    <n v="6"/>
    <n v="12"/>
    <n v="2"/>
    <s v="ES945313428AU"/>
    <s v=""/>
    <s v=""/>
    <s v=""/>
    <s v=""/>
    <s v=""/>
    <s v=""/>
    <s v=""/>
    <x v="64"/>
    <x v="31"/>
    <s v="860726"/>
    <d v="1986-07-26T00:00:00"/>
    <s v="Mostafa "/>
    <n v="30"/>
    <s v="M"/>
    <s v="القاهرة"/>
  </r>
  <r>
    <s v="42800زكريا سعد الدين محمد زكرياmoossstata@hotmail.comاستفسار عن مسار الطرد"/>
    <d v="2017-03-06T00:00:00"/>
    <d v="1899-12-30T12:02:22"/>
    <s v="زكريا سعد الدين محمد زكريا"/>
    <s v="Egypt (‫مصر‬‎)"/>
    <s v="moossstata@hotmail.com"/>
    <s v="28808250104815"/>
    <s v="01061722283"/>
    <s v="استفسار عن مسار الطرد"/>
    <m/>
    <n v="3"/>
    <n v="6"/>
    <n v="12"/>
    <n v="2"/>
    <s v=""/>
    <s v=""/>
    <s v=""/>
    <s v=""/>
    <s v=""/>
    <s v=""/>
    <s v=""/>
    <s v=""/>
    <x v="0"/>
    <x v="0"/>
    <s v="880825"/>
    <d v="1988-08-25T00:00:00"/>
    <s v="زكريا "/>
    <n v="28"/>
    <s v="M"/>
    <s v="القاهرة"/>
  </r>
  <r>
    <s v="42800نشوي القوصيluvahmedomar@gmail.comاستفسار عن مسار الطرد"/>
    <d v="2017-03-06T00:00:00"/>
    <d v="1899-12-30T11:46:16"/>
    <s v="نشوي القوصي"/>
    <s v="Egypt (‫مصر‬‎)"/>
    <s v="luvahmedomar@gmail.com"/>
    <s v="26409032101007"/>
    <s v="201222147292"/>
    <s v="استفسار عن مسار الطرد"/>
    <m/>
    <n v="3"/>
    <n v="6"/>
    <n v="11"/>
    <n v="2"/>
    <s v="EA129856070BE"/>
    <s v="EA129918653BE"/>
    <s v=""/>
    <s v=""/>
    <s v=""/>
    <s v=""/>
    <s v=""/>
    <s v=""/>
    <x v="38"/>
    <x v="39"/>
    <s v="640903"/>
    <d v="1964-09-03T00:00:00"/>
    <s v="نشوي "/>
    <n v="52"/>
    <s v="F"/>
    <s v="الجيزة"/>
  </r>
  <r>
    <s v="42800عاطف عبد الحليم عبد الصادقatefalhawary@yahoo.comاستفســار عن خدمــة"/>
    <d v="2017-03-06T00:00:00"/>
    <d v="1899-12-30T11:02:09"/>
    <s v="عاطف عبد الحليم عبد الصادق"/>
    <s v="Egypt (‫مصر‬‎)"/>
    <s v="atefalhawary@yahoo.com"/>
    <s v="26408062101676"/>
    <s v="0201000875216"/>
    <s v="استفســار عن خدمــة"/>
    <m/>
    <n v="3"/>
    <n v="6"/>
    <n v="11"/>
    <n v="2"/>
    <s v=""/>
    <s v=""/>
    <s v=""/>
    <s v=""/>
    <s v=""/>
    <s v=""/>
    <s v=""/>
    <s v=""/>
    <x v="0"/>
    <x v="0"/>
    <s v="640806"/>
    <d v="1964-08-06T00:00:00"/>
    <s v="عاطف "/>
    <n v="52"/>
    <s v="M"/>
    <s v="الجيزة"/>
  </r>
  <r>
    <s v="42800Nirmeenn.elsamadony@dubaiegyptsweden.comاستفسار عن مسار الطرد"/>
    <d v="2017-03-06T00:00:00"/>
    <d v="1899-12-30T10:55:14"/>
    <s v="Nirmeen"/>
    <s v="Egypt (‫مصر‬‎)"/>
    <s v="n.elsamadony@dubaiegyptsweden.com"/>
    <s v="29009252107289"/>
    <s v="00201000708720"/>
    <s v="استفسار عن مسار الطرد"/>
    <m/>
    <n v="3"/>
    <n v="6"/>
    <n v="10"/>
    <n v="2"/>
    <s v="EE700911876EG"/>
    <s v=""/>
    <s v=""/>
    <s v=""/>
    <s v=""/>
    <s v=""/>
    <s v=""/>
    <s v=""/>
    <x v="4"/>
    <x v="1"/>
    <s v="900925"/>
    <d v="1990-09-25T00:00:00"/>
    <s v="Nirmeen"/>
    <n v="26"/>
    <s v="F"/>
    <s v="الجيزة"/>
  </r>
  <r>
    <s v="42800محاسن عبد العزيز احمد غنيمtoplove25t@yahoo.comاستفســار عن خدمــة"/>
    <d v="2017-03-06T00:00:00"/>
    <d v="1899-12-30T10:44:35"/>
    <s v="محاسن عبد العزيز احمد غنيم"/>
    <s v="Egypt (‫مصر‬‎)"/>
    <s v="toplove25t@yahoo.com"/>
    <s v="25005010201281"/>
    <s v="01224689253"/>
    <s v="استفســار عن خدمــة"/>
    <m/>
    <n v="3"/>
    <n v="6"/>
    <n v="10"/>
    <n v="2"/>
    <s v="rr168144408tn"/>
    <s v=""/>
    <s v=""/>
    <s v=""/>
    <s v=""/>
    <s v=""/>
    <s v=""/>
    <s v=""/>
    <x v="1"/>
    <x v="33"/>
    <s v="500501"/>
    <d v="1950-05-01T00:00:00"/>
    <s v="محاسن "/>
    <n v="66"/>
    <s v="F"/>
    <s v="الإسكندرية"/>
  </r>
  <r>
    <s v="42800محمد ابراهيم سليمانmohmharera81@gmail.comاستفســار عن خدمــة"/>
    <d v="2017-03-06T00:00:00"/>
    <d v="1899-12-30T10:43:25"/>
    <s v="محمد ابراهيم سليمان"/>
    <s v="Egypt (‫مصر‬‎)"/>
    <s v="mohmharera81@gmail.com"/>
    <s v="28001281301995"/>
    <s v="01093117762"/>
    <s v="استفســار عن خدمــة"/>
    <m/>
    <n v="3"/>
    <n v="6"/>
    <n v="10"/>
    <n v="2"/>
    <s v=""/>
    <s v=""/>
    <s v=""/>
    <s v=""/>
    <s v=""/>
    <s v=""/>
    <s v=""/>
    <s v=""/>
    <x v="0"/>
    <x v="0"/>
    <s v="800128"/>
    <d v="1980-01-28T00:00:00"/>
    <s v="محمد "/>
    <n v="37"/>
    <s v="M"/>
    <s v="الشرقية"/>
  </r>
  <r>
    <s v="42800Ahmed Abdelhadyahmed.elfiky@gmail.comاستفسار عن مسار الطرد"/>
    <d v="2017-03-06T00:00:00"/>
    <d v="1899-12-30T09:39:17"/>
    <s v="Ahmed Abdelhady"/>
    <s v="Egypt (‫مصر‬‎)"/>
    <s v="ahmed.elfiky@gmail.com"/>
    <s v="28212238800156"/>
    <s v="201099055565"/>
    <s v="استفسار عن مسار الطرد"/>
    <m/>
    <n v="3"/>
    <n v="6"/>
    <n v="9"/>
    <n v="2"/>
    <s v="RX384977034DE"/>
    <s v=""/>
    <s v=""/>
    <s v=""/>
    <s v=""/>
    <s v=""/>
    <s v=""/>
    <s v=""/>
    <x v="5"/>
    <x v="2"/>
    <s v="821223"/>
    <d v="1982-12-23T00:00:00"/>
    <s v="Ahmed "/>
    <n v="34"/>
    <s v="M"/>
    <s v="خارج الجمهورية"/>
  </r>
  <r>
    <s v="42800زياد محمد الشيمىzizoelshemy_123@yahoo.comشــكــوى"/>
    <d v="2017-03-06T00:00:00"/>
    <d v="1899-12-30T09:32:47"/>
    <s v="زياد محمد الشيمى"/>
    <s v="Egypt (‫مصر‬‎)"/>
    <s v="zizoelshemy_123@yahoo.com"/>
    <s v="29809182300937"/>
    <s v="201117565737"/>
    <s v="شــكــوى"/>
    <m/>
    <n v="3"/>
    <n v="6"/>
    <n v="9"/>
    <n v="2"/>
    <s v="RX564172109DE"/>
    <s v=""/>
    <s v=""/>
    <s v=""/>
    <s v=""/>
    <s v=""/>
    <s v=""/>
    <s v=""/>
    <x v="5"/>
    <x v="2"/>
    <s v="980918"/>
    <d v="1998-09-18T00:00:00"/>
    <s v="زياد "/>
    <n v="18"/>
    <s v="M"/>
    <s v="الفيوم"/>
  </r>
  <r>
    <s v="42800عمرو محمد عبدالسميع شلبيamr4shalaby@gmail.comاستفسار عن مسار الطرد"/>
    <d v="2017-03-06T00:00:00"/>
    <d v="1899-12-30T08:54:16"/>
    <s v="عمرو محمد عبدالسميع شلبي"/>
    <s v="Egypt (‫مصر‬‎)"/>
    <s v="amr4shalaby@gmail.com"/>
    <s v="28202061703176"/>
    <s v="201228974311"/>
    <s v="استفسار عن مسار الطرد"/>
    <m/>
    <n v="3"/>
    <n v="6"/>
    <n v="8"/>
    <n v="2"/>
    <s v="EE700964349EG"/>
    <s v=""/>
    <s v=""/>
    <s v=""/>
    <s v=""/>
    <s v=""/>
    <s v=""/>
    <s v=""/>
    <x v="4"/>
    <x v="1"/>
    <s v="820206"/>
    <d v="1982-02-06T00:00:00"/>
    <s v="عمرو "/>
    <n v="35"/>
    <s v="M"/>
    <s v="المنوفية"/>
  </r>
  <r>
    <s v="42800السيد عبدالفتاح مصطفيSayed.siam22@yahoo.comأخـــــرى"/>
    <d v="2017-03-06T00:00:00"/>
    <d v="1899-12-30T07:02:09"/>
    <s v="السيد عبدالفتاح مصطفي"/>
    <s v="Egypt (‫مصر‬‎)"/>
    <s v="Sayed.siam22@yahoo.com"/>
    <s v="26504221300714"/>
    <s v="201223588129"/>
    <s v="أخـــــرى"/>
    <m/>
    <n v="3"/>
    <n v="6"/>
    <n v="7"/>
    <n v="2"/>
    <s v="EE360117424EG"/>
    <s v=""/>
    <s v=""/>
    <s v=""/>
    <s v=""/>
    <s v=""/>
    <s v=""/>
    <s v=""/>
    <x v="4"/>
    <x v="1"/>
    <s v="650422"/>
    <d v="1965-04-22T00:00:00"/>
    <s v="السيد "/>
    <n v="51"/>
    <s v="M"/>
    <s v="الشرقية"/>
  </r>
  <r>
    <s v="42800وائل محمدwaela_greenland6@yahoo.comاستفسار عن مسار الطرد"/>
    <d v="2017-03-06T00:00:00"/>
    <d v="1899-12-30T00:20:12"/>
    <s v="وائل محمد"/>
    <s v="Egypt (‫مصر‬‎)"/>
    <s v="waela_greenland6@yahoo.com"/>
    <s v="103578"/>
    <s v="201003188678"/>
    <s v="استفسار عن مسار الطرد"/>
    <m/>
    <n v="3"/>
    <n v="6"/>
    <n v="0"/>
    <n v="2"/>
    <s v="Ee700894603eg"/>
    <s v=""/>
    <s v=""/>
    <s v=""/>
    <s v=""/>
    <s v=""/>
    <s v=""/>
    <s v=""/>
    <x v="4"/>
    <x v="1"/>
    <s v=""/>
    <s v=""/>
    <s v="وائل "/>
    <s v=""/>
    <s v="M"/>
    <s v=""/>
  </r>
  <r>
    <s v="42800محمود محمد محمد محمدdodo9000451@gmail.comشــكــوى"/>
    <d v="2017-03-06T00:00:00"/>
    <d v="1899-12-30T00:18:49"/>
    <s v="محمود محمد محمد محمد"/>
    <s v="Egypt (‫مصر‬‎)"/>
    <s v="dodo9000451@gmail.com"/>
    <s v="28607011815275"/>
    <s v="201144520342"/>
    <s v="شــكــوى"/>
    <m/>
    <n v="3"/>
    <n v="6"/>
    <n v="0"/>
    <n v="2"/>
    <s v=""/>
    <s v=""/>
    <s v=""/>
    <s v=""/>
    <s v=""/>
    <s v=""/>
    <s v=""/>
    <s v=""/>
    <x v="0"/>
    <x v="0"/>
    <s v="860701"/>
    <d v="1986-07-01T00:00:00"/>
    <s v="محمود "/>
    <n v="30"/>
    <s v="M"/>
    <s v="البحيرة"/>
  </r>
  <r>
    <s v="42800وائل محمدwaela_greenland6@yahoo.comشــكــوى"/>
    <d v="2017-03-06T00:00:00"/>
    <d v="1899-12-30T00:11:12"/>
    <s v="وائل محمد"/>
    <s v="Egypt (‫مصر‬‎)"/>
    <s v="waela_greenland6@yahoo.com"/>
    <s v="103578"/>
    <s v="201003188678"/>
    <s v="شــكــوى"/>
    <m/>
    <n v="3"/>
    <n v="6"/>
    <n v="0"/>
    <n v="2"/>
    <s v="Ee799894603eg"/>
    <s v=""/>
    <s v=""/>
    <s v=""/>
    <s v=""/>
    <s v=""/>
    <s v=""/>
    <s v=""/>
    <x v="4"/>
    <x v="1"/>
    <s v=""/>
    <s v=""/>
    <s v="وائل "/>
    <s v=""/>
    <s v="M"/>
    <s v=""/>
  </r>
  <r>
    <s v="42799وسام محمد عبد الله عبد الرحيمwesam_anaesthesia@yahoo.comاستفســار فنـى"/>
    <d v="2017-03-05T00:00:00"/>
    <d v="1899-12-30T23:08:27"/>
    <s v="وسام محمد عبد الله عبد الرحيم"/>
    <s v="Egypt (‫مصر‬‎)"/>
    <s v="wesam_anaesthesia@yahoo.com"/>
    <s v="27807142600857"/>
    <s v="00201003697488"/>
    <s v="استفســار فنـى"/>
    <m/>
    <n v="3"/>
    <n v="5"/>
    <n v="23"/>
    <n v="1"/>
    <s v=""/>
    <s v=""/>
    <s v=""/>
    <s v=""/>
    <s v=""/>
    <s v=""/>
    <s v=""/>
    <s v=""/>
    <x v="0"/>
    <x v="0"/>
    <s v="780714"/>
    <d v="1978-07-14T00:00:00"/>
    <s v="وسام "/>
    <n v="38"/>
    <s v="M"/>
    <s v="سوهاج"/>
  </r>
  <r>
    <s v="42799محمد عزت فاروقmido_farouk@hotmail.co.ukاستفسار عن مسار الطرد"/>
    <d v="2017-03-05T00:00:00"/>
    <d v="1899-12-30T20:50:28"/>
    <s v="محمد عزت فاروق"/>
    <s v="Egypt (‫مصر‬‎)"/>
    <s v="mido_farouk@hotmail.co.uk"/>
    <s v="28903151200171"/>
    <s v="201121141126"/>
    <s v="استفسار عن مسار الطرد"/>
    <m/>
    <n v="3"/>
    <n v="5"/>
    <n v="20"/>
    <n v="1"/>
    <s v="RX564173529DE"/>
    <s v=""/>
    <s v=""/>
    <s v=""/>
    <s v=""/>
    <s v=""/>
    <s v=""/>
    <s v=""/>
    <x v="5"/>
    <x v="2"/>
    <s v="890315"/>
    <d v="1989-03-15T00:00:00"/>
    <s v="محمد "/>
    <n v="27"/>
    <s v="M"/>
    <s v="الدقهلية"/>
  </r>
  <r>
    <s v="42799مجدي محمد بيومي ابو حجرmbayomy00@gmail.comشــكــوى"/>
    <d v="2017-03-05T00:00:00"/>
    <d v="1899-12-30T20:09:39"/>
    <s v="مجدي محمد بيومي ابو حجر"/>
    <s v="Egypt (‫مصر‬‎)"/>
    <s v="mbayomy00@gmail.com"/>
    <s v="25211300100355"/>
    <s v="201116480784"/>
    <s v="شــكــوى"/>
    <m/>
    <n v="3"/>
    <n v="5"/>
    <n v="20"/>
    <n v="1"/>
    <s v=""/>
    <s v=""/>
    <s v=""/>
    <s v=""/>
    <s v=""/>
    <s v=""/>
    <s v=""/>
    <s v=""/>
    <x v="0"/>
    <x v="0"/>
    <s v="521130"/>
    <d v="1952-11-30T00:00:00"/>
    <s v="مجدي "/>
    <n v="64"/>
    <s v="M"/>
    <s v="القاهرة"/>
  </r>
  <r>
    <s v="42799مجدي محمد بيوميmbayomy00@gmail.comشــكــوى"/>
    <d v="2017-03-05T00:00:00"/>
    <d v="1899-12-30T20:04:27"/>
    <s v="مجدي محمد بيومي"/>
    <s v="Egypt (‫مصر‬‎)"/>
    <s v="mbayomy00@gmail.com"/>
    <s v="25211300100355"/>
    <s v="201116480784"/>
    <s v="شــكــوى"/>
    <m/>
    <n v="3"/>
    <n v="5"/>
    <n v="20"/>
    <n v="1"/>
    <s v=""/>
    <s v=""/>
    <s v=""/>
    <s v=""/>
    <s v=""/>
    <s v=""/>
    <s v=""/>
    <s v=""/>
    <x v="0"/>
    <x v="0"/>
    <s v="521130"/>
    <d v="1952-11-30T00:00:00"/>
    <s v="مجدي "/>
    <n v="64"/>
    <s v="M"/>
    <s v="القاهرة"/>
  </r>
  <r>
    <s v="42799عصام محمد عبدالمعطىessam.darwish@agr.cu.edu.egشــكــوى"/>
    <d v="2017-03-05T00:00:00"/>
    <d v="1899-12-30T19:51:37"/>
    <s v="عصام محمد عبدالمعطى"/>
    <s v="Egypt (‫مصر‬‎)"/>
    <s v="essam.darwish@agr.cu.edu.eg"/>
    <s v="27609258800059"/>
    <s v="201010776236"/>
    <s v="شــكــوى"/>
    <m/>
    <n v="3"/>
    <n v="5"/>
    <n v="19"/>
    <n v="1"/>
    <s v="EE700983524EG"/>
    <s v=""/>
    <s v=""/>
    <s v=""/>
    <s v=""/>
    <s v=""/>
    <s v=""/>
    <s v=""/>
    <x v="4"/>
    <x v="1"/>
    <s v="760925"/>
    <d v="1976-09-25T00:00:00"/>
    <s v="عصام "/>
    <n v="40"/>
    <s v="M"/>
    <s v="خارج الجمهورية"/>
  </r>
  <r>
    <s v="42799هبه محمد عبد المعزbob_bob3371@yahoo.comاستفســار عن خدمــة"/>
    <d v="2017-03-05T00:00:00"/>
    <d v="1899-12-30T19:40:02"/>
    <s v="هبه محمد عبد المعز"/>
    <s v="Egypt (‫مصر‬‎)"/>
    <s v="bob_bob3371@yahoo.com"/>
    <s v="28306240101804"/>
    <s v="01006213523"/>
    <s v="استفســار عن خدمــة"/>
    <m/>
    <n v="3"/>
    <n v="5"/>
    <n v="19"/>
    <n v="1"/>
    <s v=""/>
    <s v=""/>
    <s v=""/>
    <s v=""/>
    <s v=""/>
    <s v=""/>
    <s v=""/>
    <s v=""/>
    <x v="0"/>
    <x v="0"/>
    <s v="830624"/>
    <d v="1983-06-24T00:00:00"/>
    <s v="هبه "/>
    <n v="33"/>
    <s v="F"/>
    <s v="القاهرة"/>
  </r>
  <r>
    <s v="42799محمد فايزelboshy82@gmail.comشــكــوى"/>
    <d v="2017-03-05T00:00:00"/>
    <d v="1899-12-30T18:06:45"/>
    <s v="محمد فايز"/>
    <s v="Egypt (‫مصر‬‎)"/>
    <s v="elboshy82@gmail.com"/>
    <s v="28205262201054"/>
    <s v="201098310863"/>
    <s v="شــكــوى"/>
    <m/>
    <n v="3"/>
    <n v="5"/>
    <n v="18"/>
    <n v="1"/>
    <s v=""/>
    <s v=""/>
    <s v=""/>
    <s v=""/>
    <s v=""/>
    <s v=""/>
    <s v=""/>
    <s v=""/>
    <x v="0"/>
    <x v="0"/>
    <s v="820526"/>
    <d v="1982-05-26T00:00:00"/>
    <s v="محمد "/>
    <n v="34"/>
    <s v="M"/>
    <s v="بني سويف"/>
  </r>
  <r>
    <s v="42799هبه محمد حمال محمدgirl.dody78@yahoo.comشــكــوى"/>
    <d v="2017-03-05T00:00:00"/>
    <d v="1899-12-30T17:48:19"/>
    <s v="هبه محمد حمال محمد"/>
    <s v="Egypt (‫مصر‬‎)"/>
    <s v="girl.dody78@yahoo.com"/>
    <s v="0020114779665628507172800061"/>
    <s v="01147796656"/>
    <s v="شــكــوى"/>
    <m/>
    <n v="3"/>
    <n v="5"/>
    <n v="17"/>
    <n v="1"/>
    <s v=""/>
    <s v=""/>
    <s v=""/>
    <s v=""/>
    <s v=""/>
    <s v=""/>
    <s v=""/>
    <s v=""/>
    <x v="0"/>
    <x v="0"/>
    <s v=""/>
    <s v=""/>
    <s v="هبه "/>
    <s v=""/>
    <s v="F"/>
    <s v=""/>
  </r>
  <r>
    <s v="42799طارق حمود عليtarooq.hamada@yahoo.conاستفسار عن مسار الطرد"/>
    <d v="2017-03-05T00:00:00"/>
    <d v="1899-12-30T17:29:38"/>
    <s v="طارق حمود علي"/>
    <s v="Egypt (‫مصر‬‎)"/>
    <s v="tarooq.hamada@yahoo.con"/>
    <s v=": 04741660"/>
    <s v="00201000645135"/>
    <s v="استفسار عن مسار الطرد"/>
    <m/>
    <n v="3"/>
    <n v="5"/>
    <n v="17"/>
    <n v="1"/>
    <s v="RF439746783SG"/>
    <s v=""/>
    <s v=""/>
    <s v=""/>
    <s v=""/>
    <s v=""/>
    <s v=""/>
    <s v=""/>
    <x v="8"/>
    <x v="5"/>
    <s v=""/>
    <s v=""/>
    <s v="طارق "/>
    <s v=""/>
    <s v="M"/>
    <s v=""/>
  </r>
  <r>
    <s v="42799ابتسام اسماعيلluvdad2728@gmail.comاستفســار عن خدمــة"/>
    <d v="2017-03-05T00:00:00"/>
    <d v="1899-12-30T16:58:17"/>
    <s v="ابتسام اسماعيل"/>
    <s v="Egypt (‫مصر‬‎)"/>
    <s v="luvdad2728@gmail.com"/>
    <s v="28801288800101"/>
    <s v="0201285865064"/>
    <s v="استفســار عن خدمــة"/>
    <m/>
    <n v="3"/>
    <n v="5"/>
    <n v="16"/>
    <n v="1"/>
    <s v=""/>
    <s v=""/>
    <s v=""/>
    <s v=""/>
    <s v=""/>
    <s v=""/>
    <s v=""/>
    <s v=""/>
    <x v="0"/>
    <x v="0"/>
    <s v="880128"/>
    <d v="1988-01-28T00:00:00"/>
    <s v="ابتسام "/>
    <n v="29"/>
    <s v="F"/>
    <s v="خارج الجمهورية"/>
  </r>
  <r>
    <s v="42799هشام ابو الفتوح مصطفي محمدheshampop02@gmail.comاستفســار فنـى"/>
    <d v="2017-03-05T00:00:00"/>
    <d v="1899-12-30T16:54:26"/>
    <s v="هشام ابو الفتوح مصطفي محمد"/>
    <s v="Egypt (‫مصر‬‎)"/>
    <s v="heshampop02@gmail.com"/>
    <s v="29507150106377"/>
    <s v="01201429287"/>
    <s v="استفســار فنـى"/>
    <m/>
    <n v="3"/>
    <n v="5"/>
    <n v="16"/>
    <n v="1"/>
    <s v=""/>
    <s v=""/>
    <s v=""/>
    <s v=""/>
    <s v=""/>
    <s v=""/>
    <s v=""/>
    <s v=""/>
    <x v="0"/>
    <x v="0"/>
    <s v="950715"/>
    <d v="1995-07-15T00:00:00"/>
    <s v="هشام "/>
    <n v="21"/>
    <s v="M"/>
    <s v="القاهرة"/>
  </r>
  <r>
    <s v="42799حازم محمد احمد عبد الجوادhazzmhazzm0100@gmail.comشــكــوى"/>
    <d v="2017-03-05T00:00:00"/>
    <d v="1899-12-30T16:42:51"/>
    <s v="حازم محمد احمد عبد الجواد"/>
    <s v="Egypt (‫مصر‬‎)"/>
    <s v="hazzmhazzm0100@gmail.com"/>
    <s v="29801282301051"/>
    <s v="00201018810090"/>
    <s v="شــكــوى"/>
    <m/>
    <n v="3"/>
    <n v="5"/>
    <n v="16"/>
    <n v="1"/>
    <s v="RR702633702EG"/>
    <s v=""/>
    <s v=""/>
    <s v=""/>
    <s v=""/>
    <s v=""/>
    <s v=""/>
    <s v=""/>
    <x v="1"/>
    <x v="1"/>
    <s v="980128"/>
    <d v="1998-01-28T00:00:00"/>
    <s v="حازم "/>
    <n v="19"/>
    <s v="M"/>
    <s v="الفيوم"/>
  </r>
  <r>
    <s v="42799mohamedِahmedzainelabdeenmohamedzainelabdeen@yahoo.comشــكــوى"/>
    <d v="2017-03-05T00:00:00"/>
    <d v="1899-12-30T16:16:08"/>
    <s v="mohamedِahmedzainelabdeen"/>
    <s v="Egypt (‫مصر‬‎)"/>
    <s v="mohamedzainelabdeen@yahoo.com"/>
    <s v="29404080102359"/>
    <s v="01146181636"/>
    <s v="شــكــوى"/>
    <m/>
    <n v="3"/>
    <n v="5"/>
    <n v="16"/>
    <n v="1"/>
    <s v="RX563788530DE"/>
    <s v=""/>
    <s v=""/>
    <s v=""/>
    <s v=""/>
    <s v=""/>
    <s v=""/>
    <s v=""/>
    <x v="5"/>
    <x v="2"/>
    <s v="940408"/>
    <d v="1994-04-08T00:00:00"/>
    <s v="mohamedِahmedzainelabdeen"/>
    <n v="22"/>
    <s v="M"/>
    <s v="القاهرة"/>
  </r>
  <r>
    <s v="42799عماد سيد بيوميe.s.bayomy@hotmail.comشــكــوى"/>
    <d v="2017-03-05T00:00:00"/>
    <d v="1899-12-30T16:01:57"/>
    <s v="عماد سيد بيومي"/>
    <s v="Saudi Arabia (‫المملكة العربية السعودية‬‎)"/>
    <s v="e.s.bayomy@hotmail.com"/>
    <s v="25404290100737"/>
    <s v="00966535265898"/>
    <s v="شــكــوى"/>
    <m/>
    <n v="3"/>
    <n v="5"/>
    <n v="16"/>
    <n v="1"/>
    <s v="RR045258982SA"/>
    <s v=""/>
    <s v=""/>
    <s v=""/>
    <s v=""/>
    <s v=""/>
    <s v=""/>
    <s v=""/>
    <x v="1"/>
    <x v="4"/>
    <s v="540429"/>
    <d v="1954-04-29T00:00:00"/>
    <s v="عماد "/>
    <n v="62"/>
    <s v="M"/>
    <s v="القاهرة"/>
  </r>
  <r>
    <s v="42799بسمة عبد الكريمintecna3in1@gmail.comاستفسار عن مسار الطرد"/>
    <d v="2017-03-05T00:00:00"/>
    <d v="1899-12-30T15:35:40"/>
    <s v="بسمة عبد الكريم"/>
    <s v="Egypt (‫مصر‬‎)"/>
    <s v="intecna3in1@gmail.com"/>
    <s v="29204101200144"/>
    <s v="01069452836"/>
    <s v="استفسار عن مسار الطرد"/>
    <m/>
    <n v="3"/>
    <n v="5"/>
    <n v="15"/>
    <n v="1"/>
    <s v="EM000702975EG"/>
    <s v=""/>
    <s v=""/>
    <s v=""/>
    <s v=""/>
    <s v=""/>
    <s v=""/>
    <s v=""/>
    <x v="23"/>
    <x v="1"/>
    <s v="920410"/>
    <d v="1992-04-10T00:00:00"/>
    <s v="بسمة "/>
    <n v="24"/>
    <s v="F"/>
    <s v="الدقهلية"/>
  </r>
  <r>
    <s v="42799محمد فرحات صديقM_farahat911@yahoo.comاستفسار عن مسار الطرد"/>
    <d v="2017-03-05T00:00:00"/>
    <d v="1899-12-30T15:14:50"/>
    <s v="محمد فرحات صديق"/>
    <s v="Egypt (‫مصر‬‎)"/>
    <s v="M_farahat911@yahoo.com"/>
    <s v="EP433021640IN"/>
    <s v="00201002926128"/>
    <s v="استفسار عن مسار الطرد"/>
    <m/>
    <n v="3"/>
    <n v="5"/>
    <n v="15"/>
    <n v="1"/>
    <s v="EP433021640IN"/>
    <s v="EP433021640IN"/>
    <s v=""/>
    <s v=""/>
    <s v=""/>
    <s v=""/>
    <s v=""/>
    <s v=""/>
    <x v="35"/>
    <x v="25"/>
    <s v=""/>
    <s v=""/>
    <s v="محمد "/>
    <s v=""/>
    <s v="M"/>
    <s v=""/>
  </r>
  <r>
    <s v="42799 ابراهيم محمد محارمhind123463@gmail.comشــكــوى"/>
    <d v="2017-03-05T00:00:00"/>
    <d v="1899-12-30T15:14:07"/>
    <s v=" ابراهيم محمد محارم"/>
    <s v="Egypt (‫مصر‬‎)"/>
    <s v="hind123463@gmail.com"/>
    <s v="25310031801552"/>
    <s v="01221532701"/>
    <s v="شــكــوى"/>
    <m/>
    <n v="3"/>
    <n v="5"/>
    <n v="15"/>
    <n v="1"/>
    <s v=""/>
    <s v=""/>
    <s v=""/>
    <s v=""/>
    <s v=""/>
    <s v=""/>
    <s v=""/>
    <s v=""/>
    <x v="0"/>
    <x v="0"/>
    <s v="531003"/>
    <d v="1953-10-03T00:00:00"/>
    <s v=" "/>
    <n v="63"/>
    <s v="M"/>
    <s v="البحيرة"/>
  </r>
  <r>
    <s v="42799عفاف عبد الرحمن محمد خاطرahmed_elmetwally10@yahoo.comاستفسار عن مسار الطرد"/>
    <d v="2017-03-05T00:00:00"/>
    <d v="1899-12-30T15:13:27"/>
    <s v="عفاف عبد الرحمن محمد خاطر"/>
    <s v="Egypt (‫مصر‬‎)"/>
    <s v="ahmed_elmetwally10@yahoo.com"/>
    <s v="27605301301481"/>
    <s v="2001223731339"/>
    <s v="استفسار عن مسار الطرد"/>
    <m/>
    <n v="3"/>
    <n v="5"/>
    <n v="15"/>
    <n v="1"/>
    <s v="EE422829299AE"/>
    <s v=""/>
    <s v=""/>
    <s v=""/>
    <s v=""/>
    <s v=""/>
    <s v=""/>
    <s v=""/>
    <x v="4"/>
    <x v="26"/>
    <s v="760530"/>
    <d v="1976-05-30T00:00:00"/>
    <s v="عفاف "/>
    <n v="40"/>
    <s v="F"/>
    <s v="الشرقية"/>
  </r>
  <r>
    <s v="42799عبدالمنعم محمد جمالabdo8220@hotmail.comاستفسار عن مسار الطرد"/>
    <d v="2017-03-05T00:00:00"/>
    <d v="1899-12-30T15:13:27"/>
    <s v="عبدالمنعم محمد جمال"/>
    <s v="Egypt (‫مصر‬‎)"/>
    <s v="abdo8220@hotmail.com"/>
    <s v="28208211302157"/>
    <s v="00201282250694"/>
    <s v="استفسار عن مسار الطرد"/>
    <m/>
    <n v="3"/>
    <n v="5"/>
    <n v="15"/>
    <n v="1"/>
    <s v="EE701055203EG"/>
    <s v=""/>
    <s v=""/>
    <s v=""/>
    <s v=""/>
    <s v=""/>
    <s v=""/>
    <s v=""/>
    <x v="4"/>
    <x v="1"/>
    <s v="820821"/>
    <d v="1982-08-21T00:00:00"/>
    <s v="عبدالمنعم "/>
    <n v="34"/>
    <s v="M"/>
    <s v="الشرقية"/>
  </r>
  <r>
    <s v="42799ahmed mohamed hasanaelemary94@yahoo.comاستفسار عن مسار الطرد"/>
    <d v="2017-03-05T00:00:00"/>
    <d v="1899-12-30T15:05:28"/>
    <s v="ahmed mohamed hasan"/>
    <s v="Egypt (‫مصر‬‎)"/>
    <s v="aelemary94@yahoo.com"/>
    <s v="28707111300595"/>
    <s v="01146989076"/>
    <s v="استفسار عن مسار الطرد"/>
    <m/>
    <n v="3"/>
    <n v="5"/>
    <n v="15"/>
    <n v="1"/>
    <s v="cf111370968au"/>
    <s v=""/>
    <s v=""/>
    <s v=""/>
    <s v=""/>
    <s v=""/>
    <s v=""/>
    <s v=""/>
    <x v="37"/>
    <x v="31"/>
    <s v="870711"/>
    <d v="1987-07-11T00:00:00"/>
    <s v="ahmed "/>
    <n v="29"/>
    <s v="M"/>
    <s v="الشرقية"/>
  </r>
  <r>
    <s v="42799سها صلاح محمدMoniraalex_2010@yahoo.comاستفسار عن مسار الطرد"/>
    <d v="2017-03-05T00:00:00"/>
    <d v="1899-12-30T15:00:10"/>
    <s v="سها صلاح محمد"/>
    <s v="Egypt (‫مصر‬‎)"/>
    <s v="Moniraalex_2010@yahoo.com"/>
    <s v="29006010206208"/>
    <s v="01001352426"/>
    <s v="استفسار عن مسار الطرد"/>
    <m/>
    <n v="3"/>
    <n v="5"/>
    <n v="15"/>
    <n v="1"/>
    <s v=""/>
    <s v=""/>
    <s v=""/>
    <s v=""/>
    <s v=""/>
    <s v=""/>
    <s v=""/>
    <s v=""/>
    <x v="0"/>
    <x v="0"/>
    <s v="900601"/>
    <d v="1990-06-01T00:00:00"/>
    <s v="سها "/>
    <n v="26"/>
    <s v="F"/>
    <s v="الإسكندرية"/>
  </r>
  <r>
    <s v="42799mohamed yousrimohamedyousri98@gmail.comاستفسار عن مسار الطرد"/>
    <d v="2017-03-05T00:00:00"/>
    <d v="1899-12-30T14:58:19"/>
    <s v="mohamed yousri"/>
    <s v="Egypt (‫مصر‬‎)"/>
    <s v="mohamedyousri98@gmail.com"/>
    <s v="29506180201033"/>
    <s v="2001023212304"/>
    <s v="استفسار عن مسار الطرد"/>
    <m/>
    <n v="3"/>
    <n v="5"/>
    <n v="14"/>
    <n v="1"/>
    <s v="RS410327927CN"/>
    <s v=""/>
    <s v=""/>
    <s v=""/>
    <s v=""/>
    <s v=""/>
    <s v=""/>
    <s v=""/>
    <x v="12"/>
    <x v="8"/>
    <s v="950618"/>
    <d v="1995-06-18T00:00:00"/>
    <s v="mohamed "/>
    <n v="21"/>
    <s v="M"/>
    <s v="الإسكندرية"/>
  </r>
  <r>
    <s v="42799عمر محمد مسعدmr.omar_rabiaa@yahoo.comاستفسار عن مسار الطرد"/>
    <d v="2017-03-05T00:00:00"/>
    <d v="1899-12-30T14:48:54"/>
    <s v="عمر محمد مسعد"/>
    <s v="Egypt (‫مصر‬‎)"/>
    <s v="mr.omar_rabiaa@yahoo.com"/>
    <s v="2901231020085"/>
    <s v="201000831488"/>
    <s v="استفسار عن مسار الطرد"/>
    <m/>
    <n v="3"/>
    <n v="5"/>
    <n v="14"/>
    <n v="1"/>
    <s v="RY562062145DE"/>
    <s v=""/>
    <s v=""/>
    <s v=""/>
    <s v=""/>
    <s v=""/>
    <s v=""/>
    <s v=""/>
    <x v="6"/>
    <x v="2"/>
    <s v=""/>
    <s v=""/>
    <s v="عمر "/>
    <s v=""/>
    <s v="M"/>
    <s v=""/>
  </r>
  <r>
    <s v="42799ريهام محمد حسام الدينMoniraalex_2010@yahoo.comاستفسار عن مسار الطرد"/>
    <d v="2017-03-05T00:00:00"/>
    <d v="1899-12-30T14:45:30"/>
    <s v="ريهام محمد حسام الدين"/>
    <s v="Egypt (‫مصر‬‎)"/>
    <s v="Moniraalex_2010@yahoo.com"/>
    <s v="29006010206208"/>
    <s v="0110039317"/>
    <s v="استفسار عن مسار الطرد"/>
    <m/>
    <n v="3"/>
    <n v="5"/>
    <n v="14"/>
    <n v="1"/>
    <s v=""/>
    <s v=""/>
    <s v=""/>
    <s v=""/>
    <s v=""/>
    <s v=""/>
    <s v=""/>
    <s v=""/>
    <x v="0"/>
    <x v="0"/>
    <s v="900601"/>
    <d v="1990-06-01T00:00:00"/>
    <s v="ريهام "/>
    <n v="26"/>
    <s v="F"/>
    <s v="الإسكندرية"/>
  </r>
  <r>
    <s v="42799mohamedِahmedzainelabdeenmohamedzainelabdeen@yahoo.comاستفسار عن مسار الطرد"/>
    <d v="2017-03-05T00:00:00"/>
    <d v="1899-12-30T14:45:11"/>
    <s v="mohamedِahmedzainelabdeen"/>
    <s v="Egypt (‫مصر‬‎)"/>
    <s v="mohamedzainelabdeen@yahoo.com"/>
    <s v="29404080102359"/>
    <s v="01146181636"/>
    <s v="استفسار عن مسار الطرد"/>
    <m/>
    <n v="3"/>
    <n v="5"/>
    <n v="14"/>
    <n v="1"/>
    <s v="RX563788530DE"/>
    <s v=""/>
    <s v=""/>
    <s v=""/>
    <s v=""/>
    <s v=""/>
    <s v=""/>
    <s v=""/>
    <x v="5"/>
    <x v="2"/>
    <s v="940408"/>
    <d v="1994-04-08T00:00:00"/>
    <s v="mohamedِahmedzainelabdeen"/>
    <n v="22"/>
    <s v="M"/>
    <s v="القاهرة"/>
  </r>
  <r>
    <s v="42799مراد ملاك وليمwizzzza69@gmail.comاستفسار عن مسار الطرد"/>
    <d v="2017-03-05T00:00:00"/>
    <d v="1899-12-30T14:36:15"/>
    <s v="مراد ملاك وليم"/>
    <s v="Egypt (‫مصر‬‎)"/>
    <s v="wizzzza69@gmail.com"/>
    <s v="28905090101631"/>
    <s v="00201276497145"/>
    <s v="استفسار عن مسار الطرد"/>
    <m/>
    <n v="3"/>
    <n v="5"/>
    <n v="14"/>
    <n v="1"/>
    <s v="RS696466345NL"/>
    <s v=""/>
    <s v=""/>
    <s v=""/>
    <s v=""/>
    <s v=""/>
    <s v=""/>
    <s v=""/>
    <x v="12"/>
    <x v="12"/>
    <s v="890509"/>
    <d v="1989-05-09T00:00:00"/>
    <s v="مراد "/>
    <n v="27"/>
    <s v="M"/>
    <s v="القاهرة"/>
  </r>
  <r>
    <s v="42799Mohamed Ahmedxswqaz906@gmail.comاستفسار عن مسار الطرد"/>
    <d v="2017-03-05T00:00:00"/>
    <d v="1899-12-30T14:28:53"/>
    <s v="Mohamed Ahmed"/>
    <s v="Egypt (‫مصر‬‎)"/>
    <s v="xswqaz906@gmail.com"/>
    <s v="29805010400071"/>
    <s v="01068249907"/>
    <s v="استفسار عن مسار الطرد"/>
    <m/>
    <n v="3"/>
    <n v="5"/>
    <n v="14"/>
    <n v="1"/>
    <s v="RX564603753DE"/>
    <s v=""/>
    <s v=""/>
    <s v=""/>
    <s v=""/>
    <s v=""/>
    <s v=""/>
    <s v=""/>
    <x v="5"/>
    <x v="2"/>
    <s v="980501"/>
    <d v="1998-05-01T00:00:00"/>
    <s v="Mohamed "/>
    <n v="18"/>
    <s v="M"/>
    <s v="السويس"/>
  </r>
  <r>
    <s v="42799أحمد محمد عبد الموجودahmedsoliman0x666@gmail.comاستفسار عن مسار الطرد"/>
    <d v="2017-03-05T00:00:00"/>
    <d v="1899-12-30T14:23:40"/>
    <s v="أحمد محمد عبد الموجود"/>
    <s v="Egypt (‫مصر‬‎)"/>
    <s v="ahmedsoliman0x666@gmail.com"/>
    <s v="29702170200458"/>
    <s v="201117995094"/>
    <s v="استفسار عن مسار الطرد"/>
    <m/>
    <n v="3"/>
    <n v="5"/>
    <n v="14"/>
    <n v="1"/>
    <s v="RS450413734GB"/>
    <s v=""/>
    <s v=""/>
    <s v=""/>
    <s v=""/>
    <s v=""/>
    <s v=""/>
    <s v=""/>
    <x v="12"/>
    <x v="11"/>
    <s v="970217"/>
    <d v="1997-02-17T00:00:00"/>
    <s v="أحمد "/>
    <n v="20"/>
    <s v="M"/>
    <s v="الإسكندرية"/>
  </r>
  <r>
    <s v="42799همسةEbrahim.hamsa@yahoo.comاستفسار عن مسار الطرد"/>
    <d v="2017-03-05T00:00:00"/>
    <d v="1899-12-30T14:21:22"/>
    <s v="همسة"/>
    <s v="Egypt (‫مصر‬‎)"/>
    <s v="Ebrahim.hamsa@yahoo.com"/>
    <s v="2001004366701"/>
    <s v="01004366701"/>
    <s v="استفسار عن مسار الطرد"/>
    <m/>
    <n v="3"/>
    <n v="5"/>
    <n v="14"/>
    <n v="1"/>
    <s v="LA102201056US"/>
    <s v=""/>
    <s v=""/>
    <s v=""/>
    <s v=""/>
    <s v=""/>
    <s v=""/>
    <s v=""/>
    <x v="65"/>
    <x v="3"/>
    <s v=""/>
    <s v=""/>
    <s v="همسة"/>
    <s v=""/>
    <s v="F"/>
    <s v=""/>
  </r>
  <r>
    <s v="42799محمد عطا محمد الحارونmoh_20909@yahoo.comاستفسار عن مسار الطرد"/>
    <d v="2017-03-05T00:00:00"/>
    <d v="1899-12-30T14:16:51"/>
    <s v="محمد عطا محمد الحارون"/>
    <s v="Egypt (‫مصر‬‎)"/>
    <s v="moh_20909@yahoo.com"/>
    <s v="26410271202271"/>
    <s v="0021223442493"/>
    <s v="استفسار عن مسار الطرد"/>
    <m/>
    <n v="3"/>
    <n v="5"/>
    <n v="14"/>
    <n v="1"/>
    <s v=""/>
    <s v=""/>
    <s v=""/>
    <s v=""/>
    <s v=""/>
    <s v=""/>
    <s v=""/>
    <s v=""/>
    <x v="0"/>
    <x v="0"/>
    <s v="641027"/>
    <d v="1964-10-27T00:00:00"/>
    <s v="محمد "/>
    <n v="52"/>
    <s v="M"/>
    <s v="الدقهلية"/>
  </r>
  <r>
    <s v="42799السيد عبدالفتاح مصطفيSayed.Siam22@yahoo.comشــكــوى"/>
    <d v="2017-03-05T00:00:00"/>
    <d v="1899-12-30T14:03:13"/>
    <s v="السيد عبدالفتاح مصطفي"/>
    <s v="Egypt (‫مصر‬‎)"/>
    <s v="Sayed.Siam22@yahoo.com"/>
    <s v="26504221300714"/>
    <s v="201223588129"/>
    <s v="شــكــوى"/>
    <m/>
    <n v="3"/>
    <n v="5"/>
    <n v="14"/>
    <n v="1"/>
    <s v="RR360117424EG"/>
    <s v=""/>
    <s v=""/>
    <s v=""/>
    <s v=""/>
    <s v=""/>
    <s v=""/>
    <s v=""/>
    <x v="1"/>
    <x v="1"/>
    <s v="650422"/>
    <d v="1965-04-22T00:00:00"/>
    <s v="السيد "/>
    <n v="51"/>
    <s v="M"/>
    <s v="الشرقية"/>
  </r>
  <r>
    <s v="42799ماجد البراشيdr_alabarashi@yahoo.comاستفســار عن خدمــة"/>
    <d v="2017-03-05T00:00:00"/>
    <d v="1899-12-30T13:44:57"/>
    <s v="ماجد البراشي"/>
    <s v="Egypt (‫مصر‬‎)"/>
    <s v="dr_alabarashi@yahoo.com"/>
    <s v=": 05868360"/>
    <s v="201125741311"/>
    <s v="استفســار عن خدمــة"/>
    <m/>
    <n v="3"/>
    <n v="5"/>
    <n v="13"/>
    <n v="1"/>
    <s v=""/>
    <s v=""/>
    <s v=""/>
    <s v=""/>
    <s v=""/>
    <s v=""/>
    <s v=""/>
    <s v=""/>
    <x v="0"/>
    <x v="0"/>
    <s v=""/>
    <s v=""/>
    <s v="ماجد "/>
    <s v=""/>
    <s v="M"/>
    <s v=""/>
  </r>
  <r>
    <s v="42799احمد عبد الحمن العاصىred_hero1027@yahoo.comاستفســار عن خدمــة"/>
    <d v="2017-03-05T00:00:00"/>
    <d v="1899-12-30T13:44:48"/>
    <s v="احمد عبد الحمن العاصى"/>
    <s v="Egypt (‫مصر‬‎)"/>
    <s v="red_hero1027@yahoo.com"/>
    <s v="27109011204795"/>
    <s v="00201279101059"/>
    <s v="استفســار عن خدمــة"/>
    <m/>
    <n v="3"/>
    <n v="5"/>
    <n v="13"/>
    <n v="1"/>
    <s v=""/>
    <s v=""/>
    <s v=""/>
    <s v=""/>
    <s v=""/>
    <s v=""/>
    <s v=""/>
    <s v=""/>
    <x v="0"/>
    <x v="0"/>
    <s v="710901"/>
    <d v="1971-09-01T00:00:00"/>
    <s v="احمد "/>
    <n v="45"/>
    <s v="M"/>
    <s v="الدقهلية"/>
  </r>
  <r>
    <s v="42799ياسمين أحمد محمدaibrahim452@gmail.comشــكــوى"/>
    <d v="2017-03-05T00:00:00"/>
    <d v="1899-12-30T13:37:05"/>
    <s v="ياسمين أحمد محمد"/>
    <s v="Egypt (‫مصر‬‎)"/>
    <s v="aibrahim452@gmail.com"/>
    <s v="A16837425"/>
    <s v="00201005671712"/>
    <s v="شــكــوى"/>
    <m/>
    <n v="3"/>
    <n v="5"/>
    <n v="13"/>
    <n v="1"/>
    <s v="EE029503358SA"/>
    <s v=""/>
    <s v=""/>
    <s v=""/>
    <s v=""/>
    <s v=""/>
    <s v=""/>
    <s v=""/>
    <x v="4"/>
    <x v="4"/>
    <s v=""/>
    <s v=""/>
    <s v="ياسمين "/>
    <s v=""/>
    <s v="F"/>
    <s v=""/>
  </r>
  <r>
    <s v="42799محمود احمد خميسmahmoud_kams@yahoo.comاستفســار عن خدمــة"/>
    <d v="2017-03-05T00:00:00"/>
    <d v="1899-12-30T13:28:16"/>
    <s v="محمود احمد خميس"/>
    <s v="Egypt (‫مصر‬‎)"/>
    <s v="mahmoud_kams@yahoo.com"/>
    <s v="26101240100591"/>
    <s v="201006216135"/>
    <s v="استفســار عن خدمــة"/>
    <m/>
    <n v="3"/>
    <n v="5"/>
    <n v="13"/>
    <n v="1"/>
    <s v=""/>
    <s v=""/>
    <s v=""/>
    <s v=""/>
    <s v=""/>
    <s v=""/>
    <s v=""/>
    <s v=""/>
    <x v="0"/>
    <x v="0"/>
    <s v="610124"/>
    <d v="1961-01-24T00:00:00"/>
    <s v="محمود "/>
    <n v="56"/>
    <s v="M"/>
    <s v="القاهرة"/>
  </r>
  <r>
    <s v="42799Ahmed Rabeiah.gntel@gmail.comاستفســار عن خدمــة"/>
    <d v="2017-03-05T00:00:00"/>
    <d v="1899-12-30T13:22:33"/>
    <s v="Ahmed Rabei"/>
    <s v="Egypt (‫مصر‬‎)"/>
    <s v="ah.gntel@gmail.com"/>
    <s v="2101636"/>
    <s v="201122422429"/>
    <s v="استفســار عن خدمــة"/>
    <m/>
    <n v="3"/>
    <n v="5"/>
    <n v="13"/>
    <n v="1"/>
    <s v=""/>
    <s v=""/>
    <s v=""/>
    <s v=""/>
    <s v=""/>
    <s v=""/>
    <s v=""/>
    <s v=""/>
    <x v="0"/>
    <x v="0"/>
    <s v=""/>
    <s v=""/>
    <s v="Ahmed "/>
    <s v=""/>
    <s v="M"/>
    <s v=""/>
  </r>
  <r>
    <s v="42799طارق سيدtsayed@aswu.edu.egشــكــوى"/>
    <d v="2017-03-05T00:00:00"/>
    <d v="1899-12-30T13:16:22"/>
    <s v="طارق سيد"/>
    <s v="Egypt (‫مصر‬‎)"/>
    <s v="tsayed@aswu.edu.eg"/>
    <s v="29206038800619"/>
    <s v="01116452739"/>
    <s v="شــكــوى"/>
    <m/>
    <n v="3"/>
    <n v="5"/>
    <n v="13"/>
    <n v="1"/>
    <s v=""/>
    <s v=""/>
    <s v=""/>
    <s v=""/>
    <s v=""/>
    <s v=""/>
    <s v=""/>
    <s v=""/>
    <x v="0"/>
    <x v="0"/>
    <s v="920603"/>
    <d v="1992-06-03T00:00:00"/>
    <s v="طارق "/>
    <n v="24"/>
    <s v="M"/>
    <s v="خارج الجمهورية"/>
  </r>
  <r>
    <s v="42799ايمن صبريfandejoor@gmail.comشــكــوى"/>
    <d v="2017-03-05T00:00:00"/>
    <d v="1899-12-30T13:13:39"/>
    <s v="ايمن صبري"/>
    <s v="Egypt (‫مصر‬‎)"/>
    <s v="fandejoor@gmail.com"/>
    <s v="2800698"/>
    <s v="201110708284"/>
    <s v="شــكــوى"/>
    <m/>
    <n v="3"/>
    <n v="5"/>
    <n v="13"/>
    <n v="1"/>
    <s v="RN217834066LT"/>
    <s v=""/>
    <s v=""/>
    <s v=""/>
    <s v=""/>
    <s v=""/>
    <s v=""/>
    <s v=""/>
    <x v="28"/>
    <x v="43"/>
    <s v=""/>
    <s v=""/>
    <s v="ايمن "/>
    <s v=""/>
    <s v="M"/>
    <s v=""/>
  </r>
  <r>
    <s v="42799مصطفى حسن محمدcarawan_azeen@yahoo.comشــكــوى"/>
    <d v="2017-03-05T00:00:00"/>
    <d v="1899-12-30T13:12:13"/>
    <s v="مصطفى حسن محمد"/>
    <s v="Egypt (‫مصر‬‎)"/>
    <s v="carawan_azeen@yahoo.com"/>
    <s v="28506232702172"/>
    <s v="201024990024"/>
    <s v="شــكــوى"/>
    <m/>
    <n v="3"/>
    <n v="5"/>
    <n v="13"/>
    <n v="1"/>
    <s v=""/>
    <s v=""/>
    <s v=""/>
    <s v=""/>
    <s v=""/>
    <s v=""/>
    <s v=""/>
    <s v=""/>
    <x v="0"/>
    <x v="0"/>
    <s v="850623"/>
    <d v="1985-06-23T00:00:00"/>
    <s v="مصطفى "/>
    <n v="31"/>
    <s v="M"/>
    <s v="قنا"/>
  </r>
  <r>
    <s v="42799هدى رافت محمد سيدhodarr7@gmail.comشــكــوى"/>
    <d v="2017-03-05T00:00:00"/>
    <d v="1899-12-30T12:30:44"/>
    <s v="هدى رافت محمد سيد"/>
    <s v="Egypt (‫مصر‬‎)"/>
    <s v="hodarr7@gmail.com"/>
    <s v="28906230102184"/>
    <s v="201069853867"/>
    <s v="شــكــوى"/>
    <m/>
    <n v="3"/>
    <n v="5"/>
    <n v="12"/>
    <n v="1"/>
    <s v=""/>
    <s v=""/>
    <s v=""/>
    <s v=""/>
    <s v=""/>
    <s v=""/>
    <s v=""/>
    <s v=""/>
    <x v="0"/>
    <x v="0"/>
    <s v="890623"/>
    <d v="1989-06-23T00:00:00"/>
    <s v="هدى "/>
    <n v="27"/>
    <s v="F"/>
    <s v="القاهرة"/>
  </r>
  <r>
    <s v="42799محمد نور الدين ابرهيمmems_call10@yahoo.comاستفسار عن مسار الطرد"/>
    <d v="2017-03-05T00:00:00"/>
    <d v="1899-12-30T12:28:08"/>
    <s v="محمد نور الدين ابرهيم"/>
    <s v="Kuwait (‫الكويت‬‎)"/>
    <s v="mems_call10@yahoo.com"/>
    <s v="29007170103592"/>
    <s v="0096555911458"/>
    <s v="استفسار عن مسار الطرد"/>
    <m/>
    <n v="3"/>
    <n v="5"/>
    <n v="12"/>
    <n v="1"/>
    <s v="EE701016448EG"/>
    <s v=""/>
    <s v=""/>
    <s v=""/>
    <s v=""/>
    <s v=""/>
    <s v=""/>
    <s v=""/>
    <x v="4"/>
    <x v="1"/>
    <s v="900717"/>
    <d v="1990-07-17T00:00:00"/>
    <s v="محمد "/>
    <n v="26"/>
    <s v="M"/>
    <s v="القاهرة"/>
  </r>
  <r>
    <s v="42799haitham diabhaithamdiab@yahoo.comاستفسار عن مسار الطرد"/>
    <d v="2017-03-05T00:00:00"/>
    <d v="1899-12-30T12:24:13"/>
    <s v="haitham diab"/>
    <s v="Egypt (‫مصر‬‎)"/>
    <s v="haithamdiab@yahoo.com"/>
    <s v="27109190200799"/>
    <s v="00201001453011"/>
    <s v="استفسار عن مسار الطرد"/>
    <m/>
    <n v="3"/>
    <n v="5"/>
    <n v="12"/>
    <n v="1"/>
    <s v="RF593595525cn"/>
    <s v=""/>
    <s v=""/>
    <s v=""/>
    <s v=""/>
    <s v=""/>
    <s v=""/>
    <s v=""/>
    <x v="8"/>
    <x v="8"/>
    <s v="710919"/>
    <d v="1971-09-19T00:00:00"/>
    <s v="haitham "/>
    <n v="45"/>
    <s v="M"/>
    <s v="الإسكندرية"/>
  </r>
  <r>
    <s v="42799ايهرالعزب محمدAyaazzab1993@gmail.comاستفســار عن خدمــة"/>
    <d v="2017-03-05T00:00:00"/>
    <d v="1899-12-30T12:20:21"/>
    <s v="ايهرالعزب محمد"/>
    <s v="Egypt (‫مصر‬‎)"/>
    <s v="Ayaazzab1993@gmail.com"/>
    <s v="201027045495"/>
    <s v="01027045495"/>
    <s v="استفســار عن خدمــة"/>
    <m/>
    <n v="3"/>
    <n v="5"/>
    <n v="12"/>
    <n v="1"/>
    <s v=""/>
    <s v=""/>
    <s v=""/>
    <s v=""/>
    <s v=""/>
    <s v=""/>
    <s v=""/>
    <s v=""/>
    <x v="0"/>
    <x v="0"/>
    <s v=""/>
    <s v=""/>
    <s v="ايهرالعزب "/>
    <s v=""/>
    <s v="X"/>
    <s v=""/>
  </r>
  <r>
    <s v="42799احمد محمد عبدالرازقAhmedoraby245@yahoo.comاستفسار عن مسار الطرد"/>
    <d v="2017-03-05T00:00:00"/>
    <d v="1899-12-30T11:50:47"/>
    <s v="احمد محمد عبدالرازق"/>
    <s v="Egypt (‫مصر‬‎)"/>
    <s v="Ahmedoraby245@yahoo.com"/>
    <s v="29208262700673"/>
    <s v="01117959341"/>
    <s v="استفسار عن مسار الطرد"/>
    <m/>
    <n v="3"/>
    <n v="5"/>
    <n v="11"/>
    <n v="1"/>
    <s v="EE701017077EG"/>
    <s v=""/>
    <s v=""/>
    <s v=""/>
    <s v=""/>
    <s v=""/>
    <s v=""/>
    <s v=""/>
    <x v="4"/>
    <x v="1"/>
    <s v="920826"/>
    <d v="1992-08-26T00:00:00"/>
    <s v="احمد "/>
    <n v="24"/>
    <s v="M"/>
    <s v="قنا"/>
  </r>
  <r>
    <s v="42799SHAHENDA SHAABANshahendashaaban@hotmail.comاستفسار عن مسار الطرد"/>
    <d v="2017-03-05T00:00:00"/>
    <d v="1899-12-30T11:47:04"/>
    <s v="SHAHENDA SHAABAN"/>
    <s v="Egypt (‫مصر‬‎)"/>
    <s v="shahendashaaban@hotmail.com"/>
    <s v="27909230200749"/>
    <s v="01225111124 2"/>
    <s v="استفسار عن مسار الطرد"/>
    <m/>
    <n v="3"/>
    <n v="5"/>
    <n v="11"/>
    <n v="1"/>
    <s v="EE057697354SA"/>
    <s v=""/>
    <s v=""/>
    <s v=""/>
    <s v=""/>
    <s v=""/>
    <s v=""/>
    <s v=""/>
    <x v="4"/>
    <x v="4"/>
    <s v="790923"/>
    <d v="1979-09-23T00:00:00"/>
    <s v="SHAHENDA "/>
    <n v="37"/>
    <s v="F"/>
    <s v="الإسكندرية"/>
  </r>
  <r>
    <s v="42799ماجد ميشيل عادل جرجسtaomaged@gmail.comشــكــوى"/>
    <d v="2017-03-05T00:00:00"/>
    <d v="1899-12-30T11:41:26"/>
    <s v="ماجد ميشيل عادل جرجس"/>
    <s v="Egypt (‫مصر‬‎)"/>
    <s v="taomaged@gmail.com"/>
    <s v="28609090201611"/>
    <s v="00201225303878"/>
    <s v="شــكــوى"/>
    <m/>
    <n v="3"/>
    <n v="5"/>
    <n v="11"/>
    <n v="1"/>
    <s v="CY100364309AU"/>
    <s v=""/>
    <s v=""/>
    <s v=""/>
    <s v=""/>
    <s v=""/>
    <s v=""/>
    <s v=""/>
    <x v="33"/>
    <x v="31"/>
    <s v="860909"/>
    <d v="1986-09-09T00:00:00"/>
    <s v="ماجد "/>
    <n v="30"/>
    <s v="M"/>
    <s v="الإسكندرية"/>
  </r>
  <r>
    <s v="42799البير اسحق فانوسAshahid@aucegypt.eduاستفسار عن مسار الطرد"/>
    <d v="2017-03-05T00:00:00"/>
    <d v="1899-12-30T11:22:36"/>
    <s v="البير اسحق فانوس"/>
    <s v="Egypt (‫مصر‬‎)"/>
    <s v="Ashahid@aucegypt.edu"/>
    <s v="٢٤٩٠٣٢٣٠١٠٢٦٧٩"/>
    <s v="201222109138"/>
    <s v="استفسار عن مسار الطرد"/>
    <m/>
    <n v="3"/>
    <n v="5"/>
    <n v="11"/>
    <n v="1"/>
    <s v="Ee011172369eg"/>
    <s v=""/>
    <s v=""/>
    <s v=""/>
    <s v=""/>
    <s v=""/>
    <s v=""/>
    <s v=""/>
    <x v="4"/>
    <x v="1"/>
    <s v="٤٩٠٣٢٣"/>
    <d v="1949-03-23T00:00:00"/>
    <s v="البير "/>
    <n v="67"/>
    <s v="M"/>
    <s v="القاهرة"/>
  </r>
  <r>
    <s v="42799شيماء فؤاد يوسف السيدhqhio.x@gmail.comاستفســار فنـى"/>
    <d v="2017-03-05T00:00:00"/>
    <d v="1899-12-30T11:04:13"/>
    <s v="شيماء فؤاد يوسف السيد"/>
    <s v="Egypt (‫مصر‬‎)"/>
    <s v="hqhio.x@gmail.com"/>
    <s v="2870906201727"/>
    <s v="201006472503+"/>
    <s v="استفســار فنـى"/>
    <m/>
    <n v="3"/>
    <n v="5"/>
    <n v="11"/>
    <n v="1"/>
    <s v=""/>
    <s v=""/>
    <s v=""/>
    <s v=""/>
    <s v=""/>
    <s v=""/>
    <s v=""/>
    <s v=""/>
    <x v="0"/>
    <x v="0"/>
    <s v=""/>
    <s v=""/>
    <s v="شيماء "/>
    <s v=""/>
    <s v="F"/>
    <s v=""/>
  </r>
  <r>
    <s v="42799مروة ابراهيم سليمان قطبkokokoko2202@yahoo.comشــكــوى"/>
    <d v="2017-03-05T00:00:00"/>
    <d v="1899-12-30T10:45:03"/>
    <s v="مروة ابراهيم سليمان قطب"/>
    <s v="Egypt (‫مصر‬‎)"/>
    <s v="kokokoko2202@yahoo.com"/>
    <s v="28906221600805"/>
    <s v="201012421079"/>
    <s v="شــكــوى"/>
    <m/>
    <n v="3"/>
    <n v="5"/>
    <n v="10"/>
    <n v="1"/>
    <s v=""/>
    <s v=""/>
    <s v=""/>
    <s v=""/>
    <s v=""/>
    <s v=""/>
    <s v=""/>
    <s v=""/>
    <x v="0"/>
    <x v="0"/>
    <s v="890622"/>
    <d v="1989-06-22T00:00:00"/>
    <s v="مروة "/>
    <n v="27"/>
    <s v="F"/>
    <s v="الغربية"/>
  </r>
  <r>
    <s v="42799إلهامى محمد عبداللهelhamymohamd70@gmail.comاستفسار عن مسار الطرد"/>
    <d v="2017-03-05T00:00:00"/>
    <d v="1899-12-30T10:37:29"/>
    <s v="إلهامى محمد عبدالله"/>
    <s v="Egypt (‫مصر‬‎)"/>
    <s v="elhamymohamd70@gmail.com"/>
    <s v="2500379"/>
    <s v="201095698848"/>
    <s v="استفسار عن مسار الطرد"/>
    <m/>
    <n v="3"/>
    <n v="5"/>
    <n v="10"/>
    <n v="1"/>
    <s v="RR292531396DE"/>
    <s v=""/>
    <s v=""/>
    <s v=""/>
    <s v=""/>
    <s v=""/>
    <s v=""/>
    <s v=""/>
    <x v="1"/>
    <x v="2"/>
    <s v=""/>
    <s v=""/>
    <s v="إلهامى "/>
    <s v=""/>
    <s v="M"/>
    <s v=""/>
  </r>
  <r>
    <s v="42799ماجد ميشيل عادل جرجسtaomaged@gmail.comاستفسار عن مسار الطرد"/>
    <d v="2017-03-05T00:00:00"/>
    <d v="1899-12-30T10:25:40"/>
    <s v="ماجد ميشيل عادل جرجس"/>
    <s v="Egypt (‫مصر‬‎)"/>
    <s v="taomaged@gmail.com"/>
    <s v="28609090201611"/>
    <s v="00201225303878"/>
    <s v="استفسار عن مسار الطرد"/>
    <m/>
    <n v="3"/>
    <n v="5"/>
    <n v="10"/>
    <n v="1"/>
    <s v="CY100364309AU"/>
    <s v=""/>
    <s v=""/>
    <s v=""/>
    <s v=""/>
    <s v=""/>
    <s v=""/>
    <s v=""/>
    <x v="33"/>
    <x v="31"/>
    <s v="860909"/>
    <d v="1986-09-09T00:00:00"/>
    <s v="ماجد "/>
    <n v="30"/>
    <s v="M"/>
    <s v="الإسكندرية"/>
  </r>
  <r>
    <s v="42799بيتر جرجس صبحي منصور سكرpeter.soccar@bibalex.orgشــكــوى"/>
    <d v="2017-03-05T00:00:00"/>
    <d v="1899-12-30T10:25:14"/>
    <s v="بيتر جرجس صبحي منصور سكر"/>
    <s v="Egypt (‫مصر‬‎)"/>
    <s v="peter.soccar@bibalex.org"/>
    <s v="28307230202773"/>
    <s v="201224190856"/>
    <s v="شــكــوى"/>
    <m/>
    <n v="3"/>
    <n v="5"/>
    <n v="10"/>
    <n v="1"/>
    <s v="RL282424485CN"/>
    <s v=""/>
    <s v=""/>
    <s v=""/>
    <s v=""/>
    <s v=""/>
    <s v=""/>
    <s v=""/>
    <x v="52"/>
    <x v="8"/>
    <s v="830723"/>
    <d v="1983-07-23T00:00:00"/>
    <s v="بيتر "/>
    <n v="33"/>
    <s v="M"/>
    <s v="الإسكندرية"/>
  </r>
  <r>
    <s v="42799محمد فكرى عبدالعزيزbasmas@gmail.comاستفسار عن مسار الطرد"/>
    <d v="2017-03-05T00:00:00"/>
    <d v="1899-12-30T09:27:24"/>
    <s v="محمد فكرى عبدالعزيز"/>
    <s v="Saudi Arabia (‫المملكة العربية السعودية‬‎)"/>
    <s v="basmas@gmail.com"/>
    <s v="28108102104014"/>
    <s v="00966561336817"/>
    <s v="استفسار عن مسار الطرد"/>
    <m/>
    <n v="3"/>
    <n v="5"/>
    <n v="9"/>
    <n v="1"/>
    <s v="EE171000050EG"/>
    <s v=""/>
    <s v=""/>
    <s v=""/>
    <s v=""/>
    <s v=""/>
    <s v=""/>
    <s v=""/>
    <x v="4"/>
    <x v="1"/>
    <s v="810810"/>
    <d v="1981-08-10T00:00:00"/>
    <s v="محمد "/>
    <n v="35"/>
    <s v="M"/>
    <s v="الجيزة"/>
  </r>
  <r>
    <s v="42799حسين محمود السيدmm_nwar@yahoo.comشــكــوى"/>
    <d v="2017-03-05T00:00:00"/>
    <d v="1899-12-30T08:58:18"/>
    <s v="حسين محمود السيد"/>
    <s v="Saudi Arabia (‫المملكة العربية السعودية‬‎)"/>
    <s v="mm_nwar@yahoo.com"/>
    <s v="26405162101216"/>
    <s v="00966555518426"/>
    <s v="شــكــوى"/>
    <m/>
    <n v="3"/>
    <n v="5"/>
    <n v="8"/>
    <n v="1"/>
    <s v="EE700646535EG"/>
    <s v="EE700646535EG"/>
    <s v=""/>
    <s v=""/>
    <s v=""/>
    <s v=""/>
    <s v=""/>
    <s v=""/>
    <x v="4"/>
    <x v="1"/>
    <s v="640516"/>
    <d v="1964-05-16T00:00:00"/>
    <s v="حسين "/>
    <n v="52"/>
    <s v="M"/>
    <s v="الجيزة"/>
  </r>
  <r>
    <s v="42799زياد محمد الشيمىzizoelshemy_123@yahoo.comاستفسار عن مسار الطرد"/>
    <d v="2017-03-05T00:00:00"/>
    <d v="1899-12-30T08:45:34"/>
    <s v="زياد محمد الشيمى"/>
    <s v="Egypt (‫مصر‬‎)"/>
    <s v="zizoelshemy_123@yahoo.com"/>
    <s v="29809182300937"/>
    <s v="201117565737"/>
    <s v="استفسار عن مسار الطرد"/>
    <m/>
    <n v="3"/>
    <n v="5"/>
    <n v="8"/>
    <n v="1"/>
    <s v="RX564172109DE"/>
    <s v=""/>
    <s v=""/>
    <s v=""/>
    <s v=""/>
    <s v=""/>
    <s v=""/>
    <s v=""/>
    <x v="5"/>
    <x v="2"/>
    <s v="980918"/>
    <d v="1998-09-18T00:00:00"/>
    <s v="زياد "/>
    <n v="18"/>
    <s v="M"/>
    <s v="الفيوم"/>
  </r>
  <r>
    <s v="42799محمدmoniemonline@gmail.comاستفســار عن خدمــة"/>
    <d v="2017-03-05T00:00:00"/>
    <d v="1899-12-30T08:15:09"/>
    <s v="محمد"/>
    <s v="United Arab Emirates (‫الإمارات العربية المتحدة‬‎)"/>
    <s v="moniemonline@gmail.com"/>
    <s v="28502130102931"/>
    <s v="00971501480149"/>
    <s v="استفســار عن خدمــة"/>
    <m/>
    <n v="3"/>
    <n v="5"/>
    <n v="8"/>
    <n v="1"/>
    <s v=""/>
    <s v=""/>
    <s v=""/>
    <s v=""/>
    <s v=""/>
    <s v=""/>
    <s v=""/>
    <s v=""/>
    <x v="0"/>
    <x v="0"/>
    <s v="850213"/>
    <d v="1985-02-13T00:00:00"/>
    <s v="محمد"/>
    <n v="32"/>
    <s v="M"/>
    <s v="القاهرة"/>
  </r>
  <r>
    <s v="42799Eslam Elnashartyeslamelnasharty5@gmail.comاستفسار عن مسار الطرد"/>
    <d v="2017-03-05T00:00:00"/>
    <d v="1899-12-30T05:42:11"/>
    <s v="Eslam Elnasharty"/>
    <s v="Egypt (‫مصر‬‎)"/>
    <s v="eslamelnasharty5@gmail.com"/>
    <s v="29404191500116"/>
    <s v="01060697721"/>
    <s v="استفسار عن مسار الطرد"/>
    <m/>
    <n v="3"/>
    <n v="5"/>
    <n v="5"/>
    <n v="1"/>
    <s v="EZ143006079US"/>
    <s v=""/>
    <s v=""/>
    <s v=""/>
    <s v=""/>
    <s v=""/>
    <s v=""/>
    <s v=""/>
    <x v="25"/>
    <x v="3"/>
    <s v="940419"/>
    <d v="1994-04-19T00:00:00"/>
    <s v="Eslam "/>
    <n v="22"/>
    <s v="M"/>
    <s v="كفر الشيخ"/>
  </r>
  <r>
    <s v="42799دينا لؤي السيد بطاحDo.da434@yahoo.comشــكــوى"/>
    <d v="2017-03-05T00:00:00"/>
    <d v="1899-12-30T04:44:28"/>
    <s v="دينا لؤي السيد بطاح"/>
    <s v="Egypt (‫مصر‬‎)"/>
    <s v="Do.da434@yahoo.com"/>
    <s v="29310151501247"/>
    <s v="00201228969750"/>
    <s v="شــكــوى"/>
    <m/>
    <n v="3"/>
    <n v="5"/>
    <n v="4"/>
    <n v="1"/>
    <s v=""/>
    <s v=""/>
    <s v=""/>
    <s v=""/>
    <s v=""/>
    <s v=""/>
    <s v=""/>
    <s v=""/>
    <x v="0"/>
    <x v="0"/>
    <s v="931015"/>
    <d v="1993-10-15T00:00:00"/>
    <s v="دينا "/>
    <n v="23"/>
    <s v="F"/>
    <s v="كفر الشيخ"/>
  </r>
  <r>
    <s v="42799جمالgamalsayed22222@gmail.comاستفسار عن مسار الطرد"/>
    <d v="2017-03-05T00:00:00"/>
    <d v="1899-12-30T02:49:21"/>
    <s v="جمال"/>
    <s v="Egypt (‫مصر‬‎)"/>
    <s v="gamalsayed22222@gmail.com"/>
    <s v="2100718"/>
    <s v="00201111174659"/>
    <s v="استفسار عن مسار الطرد"/>
    <m/>
    <n v="3"/>
    <n v="5"/>
    <n v="2"/>
    <n v="1"/>
    <s v="RY562527691DE"/>
    <s v=""/>
    <s v=""/>
    <s v=""/>
    <s v=""/>
    <s v=""/>
    <s v=""/>
    <s v=""/>
    <x v="6"/>
    <x v="2"/>
    <s v=""/>
    <s v=""/>
    <s v="جمال"/>
    <s v=""/>
    <s v="M"/>
    <s v=""/>
  </r>
  <r>
    <s v="42799AhmedshokaryShokary2468@gmail.comاستفسار عن مسار الطرد"/>
    <d v="2017-03-05T00:00:00"/>
    <d v="1899-12-30T02:33:20"/>
    <s v="Ahmedshokary"/>
    <s v="Egypt (‫مصر‬‎)"/>
    <s v="Shokary2468@gmail.com"/>
    <s v="بولاق الدكرور"/>
    <s v="2001158389031"/>
    <s v="استفسار عن مسار الطرد"/>
    <m/>
    <n v="3"/>
    <n v="5"/>
    <n v="2"/>
    <n v="1"/>
    <s v=""/>
    <s v=""/>
    <s v=""/>
    <s v=""/>
    <s v=""/>
    <s v=""/>
    <s v=""/>
    <s v=""/>
    <x v="0"/>
    <x v="0"/>
    <s v=""/>
    <s v=""/>
    <s v="Ahmedshokary"/>
    <s v=""/>
    <s v="M"/>
    <s v=""/>
  </r>
  <r>
    <s v="42798عبدالمنعم محمد جمالabdo8220@hotmail.comاستفسار عن مسار الطرد"/>
    <d v="2017-03-04T00:00:00"/>
    <d v="1899-12-30T20:47:54"/>
    <s v="عبدالمنعم محمد جمال"/>
    <s v="Egypt (‫مصر‬‎)"/>
    <s v="abdo8220@hotmail.com"/>
    <s v="28208211302157"/>
    <s v="201282250694"/>
    <s v="استفسار عن مسار الطرد"/>
    <m/>
    <n v="3"/>
    <n v="4"/>
    <n v="20"/>
    <n v="7"/>
    <s v="EE701055203EG"/>
    <s v=""/>
    <s v=""/>
    <s v=""/>
    <s v=""/>
    <s v=""/>
    <s v=""/>
    <s v=""/>
    <x v="4"/>
    <x v="1"/>
    <s v="820821"/>
    <d v="1982-08-21T00:00:00"/>
    <s v="عبدالمنعم "/>
    <n v="34"/>
    <s v="M"/>
    <s v="الشرقية"/>
  </r>
  <r>
    <s v="42798محمود عبد اللطيفmahmoud.arafa010000@gmail.comاستفســار عن خدمــة"/>
    <d v="2017-03-04T00:00:00"/>
    <d v="1899-12-30T18:25:08"/>
    <s v="محمود عبد اللطيف"/>
    <s v="Egypt (‫مصر‬‎)"/>
    <s v="mahmoud.arafa010000@gmail.com"/>
    <s v="2909092300117"/>
    <s v="201000005379"/>
    <s v="استفســار عن خدمــة"/>
    <m/>
    <n v="3"/>
    <n v="4"/>
    <n v="18"/>
    <n v="7"/>
    <s v=""/>
    <s v=""/>
    <s v=""/>
    <s v=""/>
    <s v=""/>
    <s v=""/>
    <s v=""/>
    <s v=""/>
    <x v="0"/>
    <x v="0"/>
    <s v=""/>
    <s v=""/>
    <s v="محمود "/>
    <s v=""/>
    <s v="M"/>
    <s v=""/>
  </r>
  <r>
    <s v="42798حازم محمد احمد عبد الجوادhazzmhazzm0100@gmail.comأخـــــرى"/>
    <d v="2017-03-04T00:00:00"/>
    <d v="1899-12-30T17:08:53"/>
    <s v="حازم محمد احمد عبد الجواد"/>
    <s v="Egypt (‫مصر‬‎)"/>
    <s v="hazzmhazzm0100@gmail.com"/>
    <s v="29801282301051"/>
    <s v="0201018810090"/>
    <s v="أخـــــرى"/>
    <m/>
    <n v="3"/>
    <n v="4"/>
    <n v="17"/>
    <n v="7"/>
    <s v="RR702633702eg"/>
    <s v=""/>
    <s v=""/>
    <s v=""/>
    <s v=""/>
    <s v=""/>
    <s v=""/>
    <s v=""/>
    <x v="1"/>
    <x v="1"/>
    <s v="980128"/>
    <d v="1998-01-28T00:00:00"/>
    <s v="حازم "/>
    <n v="19"/>
    <s v="M"/>
    <s v="الفيوم"/>
  </r>
  <r>
    <s v="42798حازم محمد احمد عبد الجوادhazzmhazzm0100@gmail.comاستفسار عن مسار الطرد"/>
    <d v="2017-03-04T00:00:00"/>
    <d v="1899-12-30T17:06:40"/>
    <s v="حازم محمد احمد عبد الجواد"/>
    <s v="Egypt (‫مصر‬‎)"/>
    <s v="hazzmhazzm0100@gmail.com"/>
    <s v="29801282301051"/>
    <s v="00201018810090"/>
    <s v="استفسار عن مسار الطرد"/>
    <m/>
    <n v="3"/>
    <n v="4"/>
    <n v="17"/>
    <n v="7"/>
    <s v="RR702633702eg"/>
    <s v=""/>
    <s v=""/>
    <s v=""/>
    <s v=""/>
    <s v=""/>
    <s v=""/>
    <s v=""/>
    <x v="1"/>
    <x v="1"/>
    <s v="980128"/>
    <d v="1998-01-28T00:00:00"/>
    <s v="حازم "/>
    <n v="19"/>
    <s v="M"/>
    <s v="الفيوم"/>
  </r>
  <r>
    <s v="42798ابراهيم انيس صابرibrahim_hema99@yahoo.comاستفسار عن مسار الطرد"/>
    <d v="2017-03-04T00:00:00"/>
    <d v="1899-12-30T16:38:54"/>
    <s v="ابراهيم انيس صابر"/>
    <s v="Egypt (‫مصر‬‎)"/>
    <s v="ibrahim_hema99@yahoo.com"/>
    <s v="28404011808157"/>
    <s v="2001271394725"/>
    <s v="استفسار عن مسار الطرد"/>
    <m/>
    <n v="3"/>
    <n v="4"/>
    <n v="16"/>
    <n v="7"/>
    <s v=""/>
    <s v=""/>
    <s v=""/>
    <s v=""/>
    <s v=""/>
    <s v=""/>
    <s v=""/>
    <s v=""/>
    <x v="0"/>
    <x v="0"/>
    <s v="840401"/>
    <d v="1984-04-01T00:00:00"/>
    <s v="ابراهيم "/>
    <n v="32"/>
    <s v="M"/>
    <s v="البحيرة"/>
  </r>
  <r>
    <s v="42798محمود محمد السيدal3nany@gmail.comشــكــوى"/>
    <d v="2017-03-04T00:00:00"/>
    <d v="1899-12-30T16:17:49"/>
    <s v="محمود محمد السيد"/>
    <s v="Saudi Arabia (‫المملكة العربية السعودية‬‎)"/>
    <s v="al3nany@gmail.com"/>
    <s v=": a15475500"/>
    <s v="966599987468"/>
    <s v="شــكــوى"/>
    <m/>
    <n v="3"/>
    <n v="4"/>
    <n v="16"/>
    <n v="7"/>
    <s v="EE701054494EG"/>
    <s v=""/>
    <s v=""/>
    <s v=""/>
    <s v=""/>
    <s v=""/>
    <s v=""/>
    <s v=""/>
    <x v="4"/>
    <x v="1"/>
    <s v=""/>
    <s v=""/>
    <s v="محمود "/>
    <s v=""/>
    <s v="M"/>
    <s v=""/>
  </r>
  <r>
    <s v="42798محمود محمد السيدal3nany@gmail.comاستفسار عن مسار الطرد"/>
    <d v="2017-03-04T00:00:00"/>
    <d v="1899-12-30T16:15:32"/>
    <s v="محمود محمد السيد"/>
    <s v="Saudi Arabia (‫المملكة العربية السعودية‬‎)"/>
    <s v="al3nany@gmail.com"/>
    <s v=": a15475500"/>
    <s v="966599987468"/>
    <s v="استفسار عن مسار الطرد"/>
    <m/>
    <n v="3"/>
    <n v="4"/>
    <n v="16"/>
    <n v="7"/>
    <s v="EE701054494EG"/>
    <s v=""/>
    <s v=""/>
    <s v=""/>
    <s v=""/>
    <s v=""/>
    <s v=""/>
    <s v=""/>
    <x v="4"/>
    <x v="1"/>
    <s v=""/>
    <s v=""/>
    <s v="محمود "/>
    <s v=""/>
    <s v="M"/>
    <s v=""/>
  </r>
  <r>
    <s v="42798ياسر فراج على عبد اللاهyasser.sci2020@gmail.comاستفسار عن مسار الطرد"/>
    <d v="2017-03-04T00:00:00"/>
    <d v="1899-12-30T15:40:36"/>
    <s v="ياسر فراج على عبد اللاه"/>
    <s v="Chile"/>
    <s v="yasser.sci2020@gmail.com"/>
    <s v="28711052500353"/>
    <s v="201128288069"/>
    <s v="استفسار عن مسار الطرد"/>
    <m/>
    <n v="3"/>
    <n v="4"/>
    <n v="15"/>
    <n v="7"/>
    <s v="EE700916683EG"/>
    <s v=""/>
    <s v=""/>
    <s v=""/>
    <s v=""/>
    <s v=""/>
    <s v=""/>
    <s v=""/>
    <x v="4"/>
    <x v="1"/>
    <s v="871105"/>
    <d v="1987-11-05T00:00:00"/>
    <s v="ياسر "/>
    <n v="29"/>
    <s v="M"/>
    <s v="أسيوط"/>
  </r>
  <r>
    <s v="42798عادل محمد محمود احمدadelidres@outlook.comشــكــوى"/>
    <d v="2017-03-04T00:00:00"/>
    <d v="1899-12-30T15:38:57"/>
    <s v="عادل محمد محمود احمد"/>
    <s v="Egypt (‫مصر‬‎)"/>
    <s v="adelidres@outlook.com"/>
    <s v="28409152703113"/>
    <s v="00966534878163"/>
    <s v="شــكــوى"/>
    <m/>
    <n v="3"/>
    <n v="4"/>
    <n v="15"/>
    <n v="7"/>
    <s v="EE055954038SA"/>
    <s v=""/>
    <s v=""/>
    <s v=""/>
    <s v=""/>
    <s v=""/>
    <s v=""/>
    <s v=""/>
    <x v="4"/>
    <x v="4"/>
    <s v="840915"/>
    <d v="1984-09-15T00:00:00"/>
    <s v="عادل "/>
    <n v="32"/>
    <s v="M"/>
    <s v="قنا"/>
  </r>
  <r>
    <s v="42798mahmoudmodymylove1@gmail.comاستفســار عن خدمــة"/>
    <d v="2017-03-04T00:00:00"/>
    <d v="1899-12-30T15:37:50"/>
    <s v="mahmoud"/>
    <s v="Egypt (‫مصر‬‎)"/>
    <s v="modymylove1@gmail.com"/>
    <s v="29908012616938"/>
    <s v="201144293115"/>
    <s v="استفســار عن خدمــة"/>
    <m/>
    <n v="3"/>
    <n v="4"/>
    <n v="15"/>
    <n v="7"/>
    <s v=""/>
    <s v=""/>
    <s v=""/>
    <s v=""/>
    <s v=""/>
    <s v=""/>
    <s v=""/>
    <s v=""/>
    <x v="0"/>
    <x v="0"/>
    <s v="990801"/>
    <d v="1999-08-01T00:00:00"/>
    <s v="mahmoud"/>
    <n v="17"/>
    <s v="M"/>
    <s v="سوهاج"/>
  </r>
  <r>
    <s v="42798هاني رومانيhany.romany2009@yahoo.comاستفســار عن خدمــة"/>
    <d v="2017-03-04T00:00:00"/>
    <d v="1899-12-30T14:11:02"/>
    <s v="هاني روماني"/>
    <s v="Egypt (‫مصر‬‎)"/>
    <s v="hany.romany2009@yahoo.com"/>
    <s v="28303140101093"/>
    <s v="201000552421"/>
    <s v="استفســار عن خدمــة"/>
    <m/>
    <n v="3"/>
    <n v="4"/>
    <n v="14"/>
    <n v="7"/>
    <s v=""/>
    <s v=""/>
    <s v=""/>
    <s v=""/>
    <s v=""/>
    <s v=""/>
    <s v=""/>
    <s v=""/>
    <x v="0"/>
    <x v="0"/>
    <s v="830314"/>
    <d v="1983-03-14T00:00:00"/>
    <s v="هاني "/>
    <n v="33"/>
    <s v="M"/>
    <s v="القاهرة"/>
  </r>
  <r>
    <s v="42798مصطفى محمد على أحمد البلكيelblky2015@gmail.comاستفسار عن مسار الطرد"/>
    <d v="2017-03-04T00:00:00"/>
    <d v="1899-12-30T13:47:43"/>
    <s v="مصطفى محمد على أحمد البلكي"/>
    <s v="Egypt (‫مصر‬‎)"/>
    <s v="elblky2015@gmail.com"/>
    <s v="27201172502251"/>
    <s v="01063819677"/>
    <s v="استفسار عن مسار الطرد"/>
    <m/>
    <n v="3"/>
    <n v="4"/>
    <n v="13"/>
    <n v="7"/>
    <s v="EE701024736EG"/>
    <s v=""/>
    <s v=""/>
    <s v=""/>
    <s v=""/>
    <s v=""/>
    <s v=""/>
    <s v=""/>
    <x v="4"/>
    <x v="1"/>
    <s v="720117"/>
    <d v="1972-01-17T00:00:00"/>
    <s v="مصطفى "/>
    <n v="45"/>
    <s v="M"/>
    <s v="أسيوط"/>
  </r>
  <r>
    <s v="42798moayadmohamadguenouna@gmail.comاستفسار عن مسار الطرد"/>
    <d v="2017-03-04T00:00:00"/>
    <d v="1899-12-30T13:05:52"/>
    <s v="moayad"/>
    <s v="Algeria"/>
    <s v="mohamadguenouna@gmail.com"/>
    <s v="213+"/>
    <s v="0797848229"/>
    <s v="استفسار عن مسار الطرد"/>
    <m/>
    <n v="3"/>
    <n v="4"/>
    <n v="13"/>
    <n v="7"/>
    <s v="ee700964556eg"/>
    <s v=""/>
    <s v=""/>
    <s v=""/>
    <s v=""/>
    <s v=""/>
    <s v=""/>
    <s v=""/>
    <x v="4"/>
    <x v="1"/>
    <s v=""/>
    <s v=""/>
    <s v="moayad"/>
    <s v=""/>
    <s v="M"/>
    <s v=""/>
  </r>
  <r>
    <s v="42798محمد رشدي السيد البيليMohamed.tesho1994@gmail.comاستفسار عن مسار الطرد"/>
    <d v="2017-03-04T00:00:00"/>
    <d v="1899-12-30T12:37:33"/>
    <s v="محمد رشدي السيد البيلي"/>
    <s v="Egypt (‫مصر‬‎)"/>
    <s v="Mohamed.tesho1994@gmail.com"/>
    <s v="29405121500794"/>
    <s v="201002984502"/>
    <s v="استفسار عن مسار الطرد"/>
    <m/>
    <n v="3"/>
    <n v="4"/>
    <n v="12"/>
    <n v="7"/>
    <s v="EE011424306EG"/>
    <s v=""/>
    <s v=""/>
    <s v=""/>
    <s v=""/>
    <s v=""/>
    <s v=""/>
    <s v=""/>
    <x v="4"/>
    <x v="1"/>
    <s v="940512"/>
    <d v="1994-05-12T00:00:00"/>
    <s v="محمد "/>
    <n v="22"/>
    <s v="M"/>
    <s v="كفر الشيخ"/>
  </r>
  <r>
    <s v="42798نهله الطاهر محمدPinkygirl5@yahoo.comاستفسار عن مسار الطرد"/>
    <d v="2017-03-04T00:00:00"/>
    <d v="1899-12-30T12:36:43"/>
    <s v="نهله الطاهر محمد"/>
    <s v="Sudan (‫السودان‬‎)"/>
    <s v="Pinkygirl5@yahoo.com"/>
    <s v="1137687"/>
    <s v="249910102133+"/>
    <s v="استفسار عن مسار الطرد"/>
    <m/>
    <n v="3"/>
    <n v="4"/>
    <n v="12"/>
    <n v="7"/>
    <s v="EE701090474EG"/>
    <s v=""/>
    <s v=""/>
    <s v=""/>
    <s v=""/>
    <s v=""/>
    <s v=""/>
    <s v=""/>
    <x v="4"/>
    <x v="1"/>
    <s v=""/>
    <s v=""/>
    <s v="نهله "/>
    <s v=""/>
    <s v="F"/>
    <s v=""/>
  </r>
  <r>
    <s v="42798مراد ملاك وليمwizzzza69@gmail.comاستفسار عن مسار الطرد"/>
    <d v="2017-03-04T00:00:00"/>
    <d v="1899-12-30T12:18:20"/>
    <s v="مراد ملاك وليم"/>
    <s v="Egypt (‫مصر‬‎)"/>
    <s v="wizzzza69@gmail.com"/>
    <s v="28905090101631"/>
    <s v="00201276497145"/>
    <s v="استفسار عن مسار الطرد"/>
    <m/>
    <n v="3"/>
    <n v="4"/>
    <n v="12"/>
    <n v="7"/>
    <s v="RS696466345NL"/>
    <s v=""/>
    <s v=""/>
    <s v=""/>
    <s v=""/>
    <s v=""/>
    <s v=""/>
    <s v=""/>
    <x v="12"/>
    <x v="12"/>
    <s v="890509"/>
    <d v="1989-05-09T00:00:00"/>
    <s v="مراد "/>
    <n v="27"/>
    <s v="M"/>
    <s v="القاهرة"/>
  </r>
  <r>
    <s v="42798محمود رمضان محمود محمدexmedasno@yahoo.comاستفسار عن مسار الطرد"/>
    <d v="2017-03-04T00:00:00"/>
    <d v="1899-12-30T09:56:08"/>
    <s v="محمود رمضان محمود محمد"/>
    <s v="Egypt (‫مصر‬‎)"/>
    <s v="exmedasno@yahoo.com"/>
    <s v="27910232100719"/>
    <s v="01113780680"/>
    <s v="استفسار عن مسار الطرد"/>
    <m/>
    <n v="3"/>
    <n v="4"/>
    <n v="9"/>
    <n v="7"/>
    <s v="EE004230066DZ"/>
    <s v=""/>
    <s v=""/>
    <s v=""/>
    <s v=""/>
    <s v=""/>
    <s v=""/>
    <s v=""/>
    <x v="4"/>
    <x v="51"/>
    <s v="791023"/>
    <d v="1979-10-23T00:00:00"/>
    <s v="محمود "/>
    <n v="37"/>
    <s v="M"/>
    <s v="الجيزة"/>
  </r>
  <r>
    <s v="42798ماجد ميشيل عادل جرجسtaomaged@gmail.comاستفسار عن مسار الطرد"/>
    <d v="2017-03-04T00:00:00"/>
    <d v="1899-12-30T08:25:55"/>
    <s v="ماجد ميشيل عادل جرجس"/>
    <s v="Egypt (‫مصر‬‎)"/>
    <s v="taomaged@gmail.com"/>
    <s v="28609090201611"/>
    <s v="00201225303878"/>
    <s v="استفسار عن مسار الطرد"/>
    <m/>
    <n v="3"/>
    <n v="4"/>
    <n v="8"/>
    <n v="7"/>
    <s v="CY100364309AU"/>
    <s v=""/>
    <s v=""/>
    <s v=""/>
    <s v=""/>
    <s v=""/>
    <s v=""/>
    <s v=""/>
    <x v="33"/>
    <x v="31"/>
    <s v="860909"/>
    <d v="1986-09-09T00:00:00"/>
    <s v="ماجد "/>
    <n v="30"/>
    <s v="M"/>
    <s v="الإسكندرية"/>
  </r>
  <r>
    <s v="42798عبدالفتاح محمد عبدالفتاح محمدhselbehariy@gmail.comاستفســار عن خدمــة"/>
    <d v="2017-03-04T00:00:00"/>
    <d v="1899-12-30T03:14:49"/>
    <s v="عبدالفتاح محمد عبدالفتاح محمد"/>
    <s v="Egypt (‫مصر‬‎)"/>
    <s v="hselbehariy@gmail.com"/>
    <s v="26109022300075"/>
    <s v="201011955977"/>
    <s v="استفســار عن خدمــة"/>
    <m/>
    <n v="3"/>
    <n v="4"/>
    <n v="3"/>
    <n v="7"/>
    <s v=""/>
    <s v=""/>
    <s v=""/>
    <s v=""/>
    <s v=""/>
    <s v=""/>
    <s v=""/>
    <s v=""/>
    <x v="0"/>
    <x v="0"/>
    <s v="610902"/>
    <d v="1961-09-02T00:00:00"/>
    <s v="عبدالفتاح "/>
    <n v="55"/>
    <s v="M"/>
    <s v="الفيوم"/>
  </r>
  <r>
    <s v="42798رضوي عادل ابراهيمayamwben3shha80@ymail.comشــكــوى"/>
    <d v="2017-03-04T00:00:00"/>
    <d v="1899-12-30T02:28:04"/>
    <s v="رضوي عادل ابراهيم"/>
    <s v="Egypt (‫مصر‬‎)"/>
    <s v="ayamwben3shha80@ymail.com"/>
    <s v="29309221600185"/>
    <s v="201204803791"/>
    <s v="شــكــوى"/>
    <m/>
    <n v="3"/>
    <n v="4"/>
    <n v="2"/>
    <n v="7"/>
    <s v="ee700834658eg"/>
    <s v=""/>
    <s v=""/>
    <s v=""/>
    <s v=""/>
    <s v=""/>
    <s v=""/>
    <s v=""/>
    <x v="4"/>
    <x v="1"/>
    <s v="930922"/>
    <d v="1993-09-22T00:00:00"/>
    <s v="رضوي "/>
    <n v="23"/>
    <s v="F"/>
    <s v="الغربية"/>
  </r>
  <r>
    <s v="42798احمد صابر عبد الغني جليدTech.geleid@hotmail.comاستفسار عن مسار الطرد"/>
    <d v="2017-03-04T00:00:00"/>
    <d v="1899-12-30T01:44:56"/>
    <s v="احمد صابر عبد الغني جليد"/>
    <s v="Egypt (‫مصر‬‎)"/>
    <s v="Tech.geleid@hotmail.com"/>
    <s v="28510020200671"/>
    <s v="01228085911"/>
    <s v="استفسار عن مسار الطرد"/>
    <m/>
    <n v="3"/>
    <n v="4"/>
    <n v="1"/>
    <n v="7"/>
    <s v=""/>
    <s v=""/>
    <s v=""/>
    <s v=""/>
    <s v=""/>
    <s v=""/>
    <s v=""/>
    <s v=""/>
    <x v="0"/>
    <x v="0"/>
    <s v="851002"/>
    <d v="1985-10-02T00:00:00"/>
    <s v="احمد "/>
    <n v="31"/>
    <s v="M"/>
    <s v="الإسكندرية"/>
  </r>
  <r>
    <s v="42797إلهامى محمد عبداللهelhamymohamd70@gmail.comاستفسار عن مسار الطرد"/>
    <d v="2017-03-03T00:00:00"/>
    <d v="1899-12-30T22:12:09"/>
    <s v="إلهامى محمد عبدالله"/>
    <s v="Egypt (‫مصر‬‎)"/>
    <s v="elhamymohamd70@gmail.com"/>
    <s v="2500379"/>
    <s v="201095698848"/>
    <s v="استفسار عن مسار الطرد"/>
    <m/>
    <n v="3"/>
    <n v="3"/>
    <n v="22"/>
    <n v="6"/>
    <s v="RR292531396DE"/>
    <s v=""/>
    <s v=""/>
    <s v=""/>
    <s v=""/>
    <s v=""/>
    <s v=""/>
    <s v=""/>
    <x v="1"/>
    <x v="2"/>
    <s v=""/>
    <s v=""/>
    <s v="إلهامى "/>
    <s v=""/>
    <s v="M"/>
    <s v=""/>
  </r>
  <r>
    <s v="42797امال زاهى مكىamalzahy@yahoo.comاستفســار عن خدمــة"/>
    <d v="2017-03-03T00:00:00"/>
    <d v="1899-12-30T21:22:47"/>
    <s v="امال زاهى مكى"/>
    <s v="Egypt (‫مصر‬‎)"/>
    <s v="amalzahy@yahoo.com"/>
    <s v="26412260201462"/>
    <s v="201145552665"/>
    <s v="استفســار عن خدمــة"/>
    <m/>
    <n v="3"/>
    <n v="3"/>
    <n v="21"/>
    <n v="6"/>
    <s v=""/>
    <s v=""/>
    <s v=""/>
    <s v=""/>
    <s v=""/>
    <s v=""/>
    <s v=""/>
    <s v=""/>
    <x v="0"/>
    <x v="0"/>
    <s v="641226"/>
    <d v="1964-12-26T00:00:00"/>
    <s v="امال "/>
    <n v="52"/>
    <s v="F"/>
    <s v="الإسكندرية"/>
  </r>
  <r>
    <s v="42797امال زاهى مكىamalzahy@yahoo.comاستفسار عن مسار الطرد"/>
    <d v="2017-03-03T00:00:00"/>
    <d v="1899-12-30T21:20:24"/>
    <s v="امال زاهى مكى"/>
    <s v="Egypt (‫مصر‬‎)"/>
    <s v="amalzahy@yahoo.com"/>
    <s v="26412260201462"/>
    <s v="201145552665"/>
    <s v="استفسار عن مسار الطرد"/>
    <m/>
    <n v="3"/>
    <n v="3"/>
    <n v="21"/>
    <n v="6"/>
    <s v="RR507686009EG"/>
    <s v=""/>
    <s v=""/>
    <s v=""/>
    <s v=""/>
    <s v=""/>
    <s v=""/>
    <s v=""/>
    <x v="1"/>
    <x v="1"/>
    <s v="641226"/>
    <d v="1964-12-26T00:00:00"/>
    <s v="امال "/>
    <n v="52"/>
    <s v="F"/>
    <s v="الإسكندرية"/>
  </r>
  <r>
    <s v="42797محمد عبدالعال محمد عبدالعالm.abdelaal82@gmail.comاستفسار عن مسار الطرد"/>
    <d v="2017-03-03T00:00:00"/>
    <d v="1899-12-30T20:55:54"/>
    <s v="محمد عبدالعال محمد عبدالعال"/>
    <s v="Saudi Arabia (‫المملكة العربية السعودية‬‎)"/>
    <s v="m.abdelaal82@gmail.com"/>
    <s v="A02203085"/>
    <s v="00966583569338"/>
    <s v="استفسار عن مسار الطرد"/>
    <m/>
    <n v="3"/>
    <n v="3"/>
    <n v="20"/>
    <n v="6"/>
    <s v="ee701019886eg"/>
    <s v=""/>
    <s v=""/>
    <s v=""/>
    <s v=""/>
    <s v=""/>
    <s v=""/>
    <s v=""/>
    <x v="4"/>
    <x v="1"/>
    <s v=""/>
    <s v=""/>
    <s v="محمد "/>
    <s v=""/>
    <s v="M"/>
    <s v=""/>
  </r>
  <r>
    <s v="42797هاني محمد عبداللهhany_roland@yahoo.comاستفسار عن مسار الطرد"/>
    <d v="2017-03-03T00:00:00"/>
    <d v="1899-12-30T20:05:39"/>
    <s v="هاني محمد عبدالله"/>
    <s v="Egypt (‫مصر‬‎)"/>
    <s v="hany_roland@yahoo.com"/>
    <s v="28004110100818"/>
    <s v="201002650855"/>
    <s v="استفسار عن مسار الطرد"/>
    <m/>
    <n v="3"/>
    <n v="3"/>
    <n v="20"/>
    <n v="6"/>
    <s v="Ee700973093eg"/>
    <s v=""/>
    <s v=""/>
    <s v=""/>
    <s v=""/>
    <s v=""/>
    <s v=""/>
    <s v=""/>
    <x v="4"/>
    <x v="1"/>
    <s v="800411"/>
    <d v="1980-04-11T00:00:00"/>
    <s v="هاني "/>
    <n v="36"/>
    <s v="M"/>
    <s v="القاهرة"/>
  </r>
  <r>
    <s v="42797Alaaalaa.sadek9@gmail.comاستفسار عن مسار الطرد"/>
    <d v="2017-03-03T00:00:00"/>
    <d v="1899-12-30T17:37:17"/>
    <s v="Alaa"/>
    <s v="France"/>
    <s v="alaa.sadek9@gmail.com"/>
    <s v="29209251201019"/>
    <s v="0033605519657"/>
    <s v="استفسار عن مسار الطرد"/>
    <m/>
    <n v="3"/>
    <n v="3"/>
    <n v="17"/>
    <n v="6"/>
    <s v="RK065622035FR"/>
    <s v=""/>
    <s v=""/>
    <s v=""/>
    <s v=""/>
    <s v=""/>
    <s v=""/>
    <s v=""/>
    <x v="66"/>
    <x v="15"/>
    <s v="920925"/>
    <d v="1992-09-25T00:00:00"/>
    <s v="Alaa"/>
    <n v="24"/>
    <s v="M"/>
    <s v="الدقهلية"/>
  </r>
  <r>
    <s v="42797نادر حسن عمرelmultaka@gmail.comشــكــوى"/>
    <d v="2017-03-03T00:00:00"/>
    <d v="1899-12-30T17:26:42"/>
    <s v="نادر حسن عمر"/>
    <s v="Egypt (‫مصر‬‎)"/>
    <s v="elmultaka@gmail.com"/>
    <s v="28501193300175"/>
    <s v="01111823554"/>
    <s v="شــكــوى"/>
    <m/>
    <n v="3"/>
    <n v="3"/>
    <n v="17"/>
    <n v="6"/>
    <s v=""/>
    <s v=""/>
    <s v=""/>
    <s v=""/>
    <s v=""/>
    <s v=""/>
    <s v=""/>
    <s v=""/>
    <x v="0"/>
    <x v="0"/>
    <s v="850119"/>
    <d v="1985-01-19T00:00:00"/>
    <s v="نادر "/>
    <n v="32"/>
    <s v="M"/>
    <s v="مطروح"/>
  </r>
  <r>
    <s v="42797فتحى مختار عبد المولى المسلمانىfathy_a12@yahoo.comاستفســار عن خدمــة"/>
    <d v="2017-03-03T00:00:00"/>
    <d v="1899-12-30T14:02:20"/>
    <s v="فتحى مختار عبد المولى المسلمانى"/>
    <s v="Egypt (‫مصر‬‎)"/>
    <s v="fathy_a12@yahoo.com"/>
    <s v="27009291800636"/>
    <s v="20033354180"/>
    <s v="استفســار عن خدمــة"/>
    <m/>
    <n v="3"/>
    <n v="3"/>
    <n v="14"/>
    <n v="6"/>
    <s v=""/>
    <s v=""/>
    <s v=""/>
    <s v=""/>
    <s v=""/>
    <s v=""/>
    <s v=""/>
    <s v=""/>
    <x v="0"/>
    <x v="0"/>
    <s v="700929"/>
    <d v="1970-09-29T00:00:00"/>
    <s v="فتحى "/>
    <n v="46"/>
    <s v="M"/>
    <s v="البحيرة"/>
  </r>
  <r>
    <s v="42797عمرو محي عليAmrmohey887@gamil.comاستفسار عن مسار الطرد"/>
    <d v="2017-03-03T00:00:00"/>
    <d v="1899-12-30T13:59:15"/>
    <s v="عمرو محي علي"/>
    <s v="Egypt (‫مصر‬‎)"/>
    <s v="Amrmohey887@gamil.com"/>
    <s v="29306182102734"/>
    <s v="201112416887"/>
    <s v="استفسار عن مسار الطرد"/>
    <m/>
    <n v="3"/>
    <n v="3"/>
    <n v="13"/>
    <n v="6"/>
    <s v="EE700927916EG"/>
    <s v=""/>
    <s v=""/>
    <s v=""/>
    <s v=""/>
    <s v=""/>
    <s v=""/>
    <s v=""/>
    <x v="4"/>
    <x v="1"/>
    <s v="930618"/>
    <d v="1993-06-18T00:00:00"/>
    <s v="عمرو "/>
    <n v="23"/>
    <s v="M"/>
    <s v="الجيزة"/>
  </r>
  <r>
    <s v="42797بسنت مجدي الشاذليmissbasant1993@gmail.comاستفسار عن مسار الطرد"/>
    <d v="2017-03-03T00:00:00"/>
    <d v="1899-12-30T12:47:24"/>
    <s v="بسنت مجدي الشاذلي"/>
    <s v="Egypt (‫مصر‬‎)"/>
    <s v="missbasant1993@gmail.com"/>
    <s v="29306291700048"/>
    <s v="01016038416"/>
    <s v="استفسار عن مسار الطرد"/>
    <m/>
    <n v="3"/>
    <n v="3"/>
    <n v="12"/>
    <n v="6"/>
    <s v="EE700977753EG"/>
    <s v=""/>
    <s v=""/>
    <s v=""/>
    <s v=""/>
    <s v=""/>
    <s v=""/>
    <s v=""/>
    <x v="4"/>
    <x v="1"/>
    <s v="930629"/>
    <d v="1993-06-29T00:00:00"/>
    <s v="بسنت "/>
    <n v="23"/>
    <s v="F"/>
    <s v="المنوفية"/>
  </r>
  <r>
    <s v="42797احمد محمد خليفةahmed_khalifa@efnance.com.egشــكــوى"/>
    <d v="2017-03-03T00:00:00"/>
    <d v="1899-12-30T12:29:18"/>
    <s v="احمد محمد خليفة"/>
    <s v="Egypt (‫مصر‬‎)"/>
    <s v="ahmed_khalifa@efnance.com.eg"/>
    <s v="28503302701331"/>
    <s v="201020046752"/>
    <s v="شــكــوى"/>
    <m/>
    <n v="3"/>
    <n v="3"/>
    <n v="12"/>
    <n v="6"/>
    <s v=""/>
    <s v=""/>
    <s v=""/>
    <s v=""/>
    <s v=""/>
    <s v=""/>
    <s v=""/>
    <s v=""/>
    <x v="0"/>
    <x v="0"/>
    <s v="850330"/>
    <d v="1985-03-30T00:00:00"/>
    <s v="احمد "/>
    <n v="31"/>
    <s v="M"/>
    <s v="قنا"/>
  </r>
  <r>
    <s v="42797صابرين علي مبارك عليsasoo_nonaa@hotmail.comاستفسار عن مسار الطرد"/>
    <d v="2017-03-03T00:00:00"/>
    <d v="1899-12-30T12:07:06"/>
    <s v="صابرين علي مبارك علي"/>
    <s v="Egypt (‫مصر‬‎)"/>
    <s v="sasoo_nonaa@hotmail.com"/>
    <s v="28902150200929"/>
    <s v="201284361587"/>
    <s v="استفسار عن مسار الطرد"/>
    <m/>
    <n v="3"/>
    <n v="3"/>
    <n v="12"/>
    <n v="6"/>
    <s v="Ek046321355SA"/>
    <s v=""/>
    <s v=""/>
    <s v=""/>
    <s v=""/>
    <s v=""/>
    <s v=""/>
    <s v=""/>
    <x v="16"/>
    <x v="4"/>
    <s v="890215"/>
    <d v="1989-02-15T00:00:00"/>
    <s v="صابرين "/>
    <n v="28"/>
    <s v="F"/>
    <s v="الإسكندرية"/>
  </r>
  <r>
    <s v="42797هشام سمير عبد الله مرسي السيد العايديhesham_samir18@yahoo.comشــكــوى"/>
    <d v="2017-03-03T00:00:00"/>
    <d v="1899-12-30T03:18:13"/>
    <s v="هشام سمير عبد الله مرسي السيد العايدي"/>
    <s v="Egypt (‫مصر‬‎)"/>
    <s v="hesham_samir18@yahoo.com"/>
    <s v="29407260202377"/>
    <s v="01279383427"/>
    <s v="شــكــوى"/>
    <m/>
    <n v="3"/>
    <n v="3"/>
    <n v="3"/>
    <n v="6"/>
    <s v=""/>
    <s v=""/>
    <s v=""/>
    <s v=""/>
    <s v=""/>
    <s v=""/>
    <s v=""/>
    <s v=""/>
    <x v="0"/>
    <x v="0"/>
    <s v="940726"/>
    <d v="1994-07-26T00:00:00"/>
    <s v="هشام "/>
    <n v="22"/>
    <s v="M"/>
    <s v="الإسكندرية"/>
  </r>
  <r>
    <s v="42797عماد حمدي عبد الفتاح الجزيريemadalgizery@gmail.comاستفسار عن مسار الطرد"/>
    <d v="2017-03-03T00:00:00"/>
    <d v="1899-12-30T00:19:27"/>
    <s v="عماد حمدي عبد الفتاح الجزيري"/>
    <s v="Egypt (‫مصر‬‎)"/>
    <s v="emadalgizery@gmail.com"/>
    <s v="28405201700855"/>
    <s v="00201098956523"/>
    <s v="استفسار عن مسار الطرد"/>
    <m/>
    <n v="3"/>
    <n v="3"/>
    <n v="0"/>
    <n v="6"/>
    <s v="EP020577999RU"/>
    <s v=""/>
    <s v=""/>
    <s v=""/>
    <s v=""/>
    <s v=""/>
    <s v=""/>
    <s v=""/>
    <x v="35"/>
    <x v="34"/>
    <s v="840520"/>
    <d v="1984-05-20T00:00:00"/>
    <s v="عماد "/>
    <n v="32"/>
    <s v="M"/>
    <s v="المنوفية"/>
  </r>
  <r>
    <s v="42797عبدالراضى فكرى عبدالراضىFayez.fekry009@gmail.comشــكــوى"/>
    <d v="2017-03-03T00:00:00"/>
    <d v="1899-12-30T00:06:31"/>
    <s v="عبدالراضى فكرى عبدالراضى"/>
    <s v="Egypt (‫مصر‬‎)"/>
    <s v="Fayez.fekry009@gmail.com"/>
    <s v="29705172601751"/>
    <s v="01155731121"/>
    <s v="شــكــوى"/>
    <m/>
    <n v="3"/>
    <n v="3"/>
    <n v="0"/>
    <n v="6"/>
    <s v="RB007616959EG"/>
    <s v=""/>
    <s v=""/>
    <s v=""/>
    <s v=""/>
    <s v=""/>
    <s v=""/>
    <s v=""/>
    <x v="7"/>
    <x v="1"/>
    <s v="970517"/>
    <d v="1997-05-17T00:00:00"/>
    <s v="عبدالراضى "/>
    <n v="19"/>
    <s v="M"/>
    <s v="سوهاج"/>
  </r>
  <r>
    <s v="42797عبدالراضى فكرى عبدالراضىFayez.fekry009@gmail.comأخـــــرى"/>
    <d v="2017-03-03T00:00:00"/>
    <d v="1899-12-30T00:04:34"/>
    <s v="عبدالراضى فكرى عبدالراضى"/>
    <s v="Egypt (‫مصر‬‎)"/>
    <s v="Fayez.fekry009@gmail.com"/>
    <s v="29705172601751"/>
    <s v="01155731121"/>
    <s v="أخـــــرى"/>
    <m/>
    <n v="3"/>
    <n v="3"/>
    <n v="0"/>
    <n v="6"/>
    <s v="RB007616959EG"/>
    <s v=""/>
    <s v=""/>
    <s v=""/>
    <s v=""/>
    <s v=""/>
    <s v=""/>
    <s v=""/>
    <x v="7"/>
    <x v="1"/>
    <s v="970517"/>
    <d v="1997-05-17T00:00:00"/>
    <s v="عبدالراضى "/>
    <n v="19"/>
    <s v="M"/>
    <s v="سوهاج"/>
  </r>
  <r>
    <s v="42796حسين محمد ابو ضلامhussien.abodlam@gmail.comاستفسار عن مسار الطرد"/>
    <d v="2017-03-02T00:00:00"/>
    <d v="1899-12-30T22:28:01"/>
    <s v="حسين محمد ابو ضلام"/>
    <s v="Egypt (‫مصر‬‎)"/>
    <s v="hussien.abodlam@gmail.com"/>
    <s v="29612132100297"/>
    <s v="01147679334+20"/>
    <s v="استفسار عن مسار الطرد"/>
    <m/>
    <n v="3"/>
    <n v="2"/>
    <n v="22"/>
    <n v="5"/>
    <s v="RR702059966EG"/>
    <s v=""/>
    <s v=""/>
    <s v=""/>
    <s v=""/>
    <s v=""/>
    <s v=""/>
    <s v=""/>
    <x v="1"/>
    <x v="1"/>
    <s v="961213"/>
    <d v="1996-12-13T00:00:00"/>
    <s v="حسين "/>
    <n v="20"/>
    <s v="M"/>
    <s v="الجيزة"/>
  </r>
  <r>
    <s v="42796احمد نصر الدوله نصر الينahmed.labana88@gmail.comاستفسار عن مسار الطرد"/>
    <d v="2017-03-02T00:00:00"/>
    <d v="1899-12-30T22:00:03"/>
    <s v="احمد نصر الدوله نصر الين"/>
    <s v="Egypt (‫مصر‬‎)"/>
    <s v="ahmed.labana88@gmail.com"/>
    <s v="28807012103251"/>
    <s v="201013542000"/>
    <s v="استفسار عن مسار الطرد"/>
    <m/>
    <n v="3"/>
    <n v="2"/>
    <n v="22"/>
    <n v="5"/>
    <s v="CC009369915ES"/>
    <s v=""/>
    <s v=""/>
    <s v=""/>
    <s v=""/>
    <s v=""/>
    <s v=""/>
    <s v=""/>
    <x v="14"/>
    <x v="13"/>
    <s v="880701"/>
    <d v="1988-07-01T00:00:00"/>
    <s v="احمد "/>
    <n v="28"/>
    <s v="M"/>
    <s v="الجيزة"/>
  </r>
  <r>
    <s v="42796عبدالخالق نبيل عبدالمعطي ابراهيمabdonoor2241@gmail.comاستفسار عن مسار الطرد"/>
    <d v="2017-03-02T00:00:00"/>
    <d v="1899-12-30T21:29:56"/>
    <s v="عبدالخالق نبيل عبدالمعطي ابراهيم"/>
    <s v="Egypt (‫مصر‬‎)"/>
    <s v="abdonoor2241@gmail.com"/>
    <s v="29804100202493"/>
    <s v="01205250813"/>
    <s v="استفسار عن مسار الطرد"/>
    <m/>
    <n v="3"/>
    <n v="2"/>
    <n v="21"/>
    <n v="5"/>
    <s v=""/>
    <s v=""/>
    <s v=""/>
    <s v=""/>
    <s v=""/>
    <s v=""/>
    <s v=""/>
    <s v=""/>
    <x v="0"/>
    <x v="0"/>
    <s v="980410"/>
    <d v="1998-04-10T00:00:00"/>
    <s v="عبدالخالق "/>
    <n v="18"/>
    <s v="M"/>
    <s v="الإسكندرية"/>
  </r>
  <r>
    <s v="42796ايهاب علاءehab.alaa@live.comاستفسار عن مسار الطرد"/>
    <d v="2017-03-02T00:00:00"/>
    <d v="1899-12-30T21:26:50"/>
    <s v="ايهاب علاء"/>
    <s v="Czech Republic (Česká republika)"/>
    <s v="ehab.alaa@live.com"/>
    <s v="28606060101613"/>
    <s v="201227555463+"/>
    <s v="استفسار عن مسار الطرد"/>
    <m/>
    <n v="3"/>
    <n v="2"/>
    <n v="21"/>
    <n v="5"/>
    <s v="ee700965401eg"/>
    <s v=""/>
    <s v=""/>
    <s v=""/>
    <s v=""/>
    <s v=""/>
    <s v=""/>
    <s v=""/>
    <x v="4"/>
    <x v="1"/>
    <s v="860606"/>
    <d v="1986-06-06T00:00:00"/>
    <s v="ايهاب "/>
    <n v="30"/>
    <s v="M"/>
    <s v="القاهرة"/>
  </r>
  <r>
    <s v="42796هاشم خميس هاشمeldoksh.com@gmail.comأخـــــرى"/>
    <d v="2017-03-02T00:00:00"/>
    <d v="1899-12-30T20:53:20"/>
    <s v="هاشم خميس هاشم"/>
    <s v="Egypt (‫مصر‬‎)"/>
    <s v="eldoksh.com@gmail.com"/>
    <s v="29611098800733"/>
    <s v="01229605152"/>
    <s v="أخـــــرى"/>
    <m/>
    <n v="3"/>
    <n v="2"/>
    <n v="20"/>
    <n v="5"/>
    <s v=""/>
    <s v=""/>
    <s v=""/>
    <s v=""/>
    <s v=""/>
    <s v=""/>
    <s v=""/>
    <s v=""/>
    <x v="0"/>
    <x v="0"/>
    <s v="961109"/>
    <d v="1996-11-09T00:00:00"/>
    <s v="هاشم "/>
    <n v="20"/>
    <s v="M"/>
    <s v="خارج الجمهورية"/>
  </r>
  <r>
    <s v="42796احمدahmedhelal59@gmail.comاستفسار عن مسار الطرد"/>
    <d v="2017-03-02T00:00:00"/>
    <d v="1899-12-30T20:31:02"/>
    <s v="احمد"/>
    <s v="Egypt (‫مصر‬‎)"/>
    <s v="ahmedhelal59@gmail.com"/>
    <s v="29601131301017"/>
    <s v="01155484644"/>
    <s v="استفسار عن مسار الطرد"/>
    <m/>
    <n v="3"/>
    <n v="2"/>
    <n v="20"/>
    <n v="5"/>
    <s v="EM001143164EG"/>
    <s v=""/>
    <s v=""/>
    <s v=""/>
    <s v=""/>
    <s v=""/>
    <s v=""/>
    <s v=""/>
    <x v="23"/>
    <x v="1"/>
    <s v="960113"/>
    <d v="1996-01-13T00:00:00"/>
    <s v="احمد"/>
    <n v="21"/>
    <s v="M"/>
    <s v="الشرقية"/>
  </r>
  <r>
    <s v="42796بهاء عبد الباسطbashabesho439@yahoo.comشــكــوى"/>
    <d v="2017-03-02T00:00:00"/>
    <d v="1899-12-30T19:34:22"/>
    <s v="بهاء عبد الباسط"/>
    <s v="Egypt (‫مصر‬‎)"/>
    <s v="bashabesho439@yahoo.com"/>
    <s v="29403062702113"/>
    <s v="201017891106"/>
    <s v="شــكــوى"/>
    <m/>
    <n v="3"/>
    <n v="2"/>
    <n v="19"/>
    <n v="5"/>
    <s v="RX563785723DE"/>
    <s v=""/>
    <s v=""/>
    <s v=""/>
    <s v=""/>
    <s v=""/>
    <s v=""/>
    <s v=""/>
    <x v="5"/>
    <x v="2"/>
    <s v="940306"/>
    <d v="1994-03-06T00:00:00"/>
    <s v="بهاء "/>
    <n v="23"/>
    <s v="M"/>
    <s v="قنا"/>
  </r>
  <r>
    <s v="42796بهاء عبد الباسطbashabesho439@yahoo.comاستفسار عن مسار الطرد"/>
    <d v="2017-03-02T00:00:00"/>
    <d v="1899-12-30T19:32:53"/>
    <s v="بهاء عبد الباسط"/>
    <s v="Egypt (‫مصر‬‎)"/>
    <s v="bashabesho439@yahoo.com"/>
    <s v="29403062702113"/>
    <s v="201017891106"/>
    <s v="استفسار عن مسار الطرد"/>
    <m/>
    <n v="3"/>
    <n v="2"/>
    <n v="19"/>
    <n v="5"/>
    <s v="RX563785723DE"/>
    <s v=""/>
    <s v=""/>
    <s v=""/>
    <s v=""/>
    <s v=""/>
    <s v=""/>
    <s v=""/>
    <x v="5"/>
    <x v="2"/>
    <s v="940306"/>
    <d v="1994-03-06T00:00:00"/>
    <s v="بهاء "/>
    <n v="23"/>
    <s v="M"/>
    <s v="قنا"/>
  </r>
  <r>
    <s v="42796Hesham essamMuzika_49@yahoo.comاستفسار عن مسار الطرد"/>
    <d v="2017-03-02T00:00:00"/>
    <d v="1899-12-30T19:17:08"/>
    <s v="Hesham essam"/>
    <s v="Egypt (‫مصر‬‎)"/>
    <s v="Muzika_49@yahoo.com"/>
    <s v="28307150202276"/>
    <s v="00201223427632"/>
    <s v="استفسار عن مسار الطرد"/>
    <m/>
    <n v="3"/>
    <n v="2"/>
    <n v="19"/>
    <n v="5"/>
    <s v="RF102265198ES"/>
    <s v=""/>
    <s v=""/>
    <s v=""/>
    <s v=""/>
    <s v=""/>
    <s v=""/>
    <s v=""/>
    <x v="8"/>
    <x v="13"/>
    <s v="830715"/>
    <d v="1983-07-15T00:00:00"/>
    <s v="Hesham "/>
    <n v="33"/>
    <s v="M"/>
    <s v="الإسكندرية"/>
  </r>
  <r>
    <s v="42796شريف عطيه محمد محمودsherif_love15@yahoo.comاستفســار عن خدمــة"/>
    <d v="2017-03-02T00:00:00"/>
    <d v="1899-12-30T18:39:40"/>
    <s v="شريف عطيه محمد محمود"/>
    <s v="Egypt (‫مصر‬‎)"/>
    <s v="sherif_love15@yahoo.com"/>
    <s v="28605041500179"/>
    <s v="00201066970042"/>
    <s v="استفســار عن خدمــة"/>
    <m/>
    <n v="3"/>
    <n v="2"/>
    <n v="18"/>
    <n v="5"/>
    <s v=""/>
    <s v=""/>
    <s v=""/>
    <s v=""/>
    <s v=""/>
    <s v=""/>
    <s v=""/>
    <s v=""/>
    <x v="0"/>
    <x v="0"/>
    <s v="860504"/>
    <d v="1986-05-04T00:00:00"/>
    <s v="شريف "/>
    <n v="30"/>
    <s v="M"/>
    <s v="كفر الشيخ"/>
  </r>
  <r>
    <s v="42796بهاء عبد الباسط مباركbashabesho439@yahoo.comاستفسار عن مسار الطرد"/>
    <d v="2017-03-02T00:00:00"/>
    <d v="1899-12-30T17:21:11"/>
    <s v="بهاء عبد الباسط مبارك"/>
    <s v="Egypt (‫مصر‬‎)"/>
    <s v="bashabesho439@yahoo.com"/>
    <s v="29403062702113"/>
    <s v="201017891106"/>
    <s v="استفسار عن مسار الطرد"/>
    <m/>
    <n v="3"/>
    <n v="2"/>
    <n v="17"/>
    <n v="5"/>
    <s v="RX563785723DE"/>
    <s v=""/>
    <s v=""/>
    <s v=""/>
    <s v=""/>
    <s v=""/>
    <s v=""/>
    <s v=""/>
    <x v="5"/>
    <x v="2"/>
    <s v="940306"/>
    <d v="1994-03-06T00:00:00"/>
    <s v="بهاء "/>
    <n v="23"/>
    <s v="M"/>
    <s v="قنا"/>
  </r>
  <r>
    <s v="42796ايهابfekry.ehab@yahoo.comاستفســار عن خدمــة"/>
    <d v="2017-03-02T00:00:00"/>
    <d v="1899-12-30T16:40:18"/>
    <s v="ايهاب"/>
    <s v="Egypt (‫مصر‬‎)"/>
    <s v="fekry.ehab@yahoo.com"/>
    <s v=": A11574281"/>
    <s v="01092489534"/>
    <s v="استفســار عن خدمــة"/>
    <m/>
    <n v="3"/>
    <n v="2"/>
    <n v="16"/>
    <n v="5"/>
    <s v=""/>
    <s v=""/>
    <s v=""/>
    <s v=""/>
    <s v=""/>
    <s v=""/>
    <s v=""/>
    <s v=""/>
    <x v="0"/>
    <x v="0"/>
    <s v=""/>
    <s v=""/>
    <s v="ايهاب"/>
    <s v=""/>
    <s v="M"/>
    <s v=""/>
  </r>
  <r>
    <s v="42796السيد عبدالعزيز الصادق مصطفىلا يوجداستفسار عن مسار الطرد"/>
    <d v="2017-03-02T00:00:00"/>
    <d v="1899-12-30T15:39:10"/>
    <s v="السيد عبدالعزيز الصادق مصطفى"/>
    <s v="Egypt (‫مصر‬‎)"/>
    <s v="لا يوجد"/>
    <s v="27709062700158"/>
    <s v="01110291745"/>
    <s v="استفسار عن مسار الطرد"/>
    <m/>
    <n v="3"/>
    <n v="2"/>
    <n v="15"/>
    <n v="5"/>
    <s v="Cv001253880es"/>
    <s v=""/>
    <s v=""/>
    <s v=""/>
    <s v=""/>
    <s v=""/>
    <s v=""/>
    <s v=""/>
    <x v="40"/>
    <x v="13"/>
    <s v="770906"/>
    <d v="1977-09-06T00:00:00"/>
    <s v="السيد "/>
    <n v="39"/>
    <s v="M"/>
    <s v="قنا"/>
  </r>
  <r>
    <s v="42796mohamedِahmedzainelabdeenmohamedzainelabdeen@yahoo.comاستفسار عن مسار الطرد"/>
    <d v="2017-03-02T00:00:00"/>
    <d v="1899-12-30T14:52:25"/>
    <s v="mohamedِahmedzainelabdeen"/>
    <s v="Egypt (‫مصر‬‎)"/>
    <s v="mohamedzainelabdeen@yahoo.com"/>
    <s v="29404080102359"/>
    <s v="01146181636"/>
    <s v="استفسار عن مسار الطرد"/>
    <m/>
    <n v="3"/>
    <n v="2"/>
    <n v="14"/>
    <n v="5"/>
    <s v="RX563788530DE"/>
    <s v=""/>
    <s v=""/>
    <s v=""/>
    <s v=""/>
    <s v=""/>
    <s v=""/>
    <s v=""/>
    <x v="5"/>
    <x v="2"/>
    <s v="940408"/>
    <d v="1994-04-08T00:00:00"/>
    <s v="mohamedِahmedzainelabdeen"/>
    <n v="22"/>
    <s v="M"/>
    <s v="القاهرة"/>
  </r>
  <r>
    <s v="42796Ahmed magdyShahbour333@yahoo.comاستفسار عن مسار الطرد"/>
    <d v="2017-03-02T00:00:00"/>
    <d v="1899-12-30T14:45:59"/>
    <s v="Ahmed magdy"/>
    <s v="Egypt (‫مصر‬‎)"/>
    <s v="Shahbour333@yahoo.com"/>
    <s v="27909091306433"/>
    <s v="201020000611"/>
    <s v="استفسار عن مسار الطرد"/>
    <m/>
    <n v="3"/>
    <n v="2"/>
    <n v="14"/>
    <n v="5"/>
    <s v="EE008437551EG"/>
    <s v=""/>
    <s v=""/>
    <s v=""/>
    <s v=""/>
    <s v=""/>
    <s v=""/>
    <s v=""/>
    <x v="4"/>
    <x v="1"/>
    <s v="790909"/>
    <d v="1979-09-09T00:00:00"/>
    <s v="Ahmed "/>
    <n v="37"/>
    <s v="M"/>
    <s v="الشرقية"/>
  </r>
  <r>
    <s v="42796احمد ابراهيم عبدالله نجمnegma70@yahoo.comشــكــوى"/>
    <d v="2017-03-02T00:00:00"/>
    <d v="1899-12-30T14:37:33"/>
    <s v="احمد ابراهيم عبدالله نجم"/>
    <s v="Saudi Arabia (‫المملكة العربية السعودية‬‎)"/>
    <s v="negma70@yahoo.com"/>
    <s v=": A6294636"/>
    <s v="00966549558658"/>
    <s v="شــكــوى"/>
    <m/>
    <n v="3"/>
    <n v="2"/>
    <n v="14"/>
    <n v="5"/>
    <s v="EE700832192EG"/>
    <s v=""/>
    <s v=""/>
    <s v=""/>
    <s v=""/>
    <s v=""/>
    <s v=""/>
    <s v=""/>
    <x v="4"/>
    <x v="1"/>
    <s v=""/>
    <s v=""/>
    <s v="احمد "/>
    <s v=""/>
    <s v="M"/>
    <s v=""/>
  </r>
  <r>
    <s v="42796شركة الايمانhodanasreldin3@gmail.comاستفسار عن مسار الطرد"/>
    <d v="2017-03-02T00:00:00"/>
    <d v="1899-12-30T14:14:16"/>
    <s v="شركة الايمان"/>
    <s v="Egypt (‫مصر‬‎)"/>
    <s v="hodanasreldin3@gmail.com"/>
    <s v="4361"/>
    <s v="01021272444"/>
    <s v="استفسار عن مسار الطرد"/>
    <m/>
    <n v="3"/>
    <n v="2"/>
    <n v="14"/>
    <n v="5"/>
    <s v="EE701006114EG"/>
    <s v="EE700847492EG"/>
    <s v=""/>
    <s v=""/>
    <s v=""/>
    <s v=""/>
    <s v=""/>
    <s v=""/>
    <x v="4"/>
    <x v="1"/>
    <s v=""/>
    <s v=""/>
    <s v="شركة "/>
    <s v=""/>
    <s v="X"/>
    <s v=""/>
  </r>
  <r>
    <s v="42796سعيد فل شفيق ابراهيمgoo.joo500@gmail.comاستفســار عن خدمــة"/>
    <d v="2017-03-02T00:00:00"/>
    <d v="1899-12-30T14:07:28"/>
    <s v="سعيد فل شفيق ابراهيم"/>
    <s v="Egypt (‫مصر‬‎)"/>
    <s v="goo.joo500@gmail.com"/>
    <s v="29611232504216"/>
    <s v="01200156822"/>
    <s v="استفســار عن خدمــة"/>
    <m/>
    <n v="3"/>
    <n v="2"/>
    <n v="14"/>
    <n v="5"/>
    <s v=""/>
    <s v=""/>
    <s v=""/>
    <s v=""/>
    <s v=""/>
    <s v=""/>
    <s v=""/>
    <s v=""/>
    <x v="0"/>
    <x v="0"/>
    <s v="961123"/>
    <d v="1996-11-23T00:00:00"/>
    <s v="سعيد "/>
    <n v="20"/>
    <s v="M"/>
    <s v="أسيوط"/>
  </r>
  <r>
    <s v="42796ماجد ميشيل عادل جرجسtaomaged@gmail.comاستفسار عن مسار الطرد"/>
    <d v="2017-03-02T00:00:00"/>
    <d v="1899-12-30T13:34:09"/>
    <s v="ماجد ميشيل عادل جرجس"/>
    <s v="Egypt (‫مصر‬‎)"/>
    <s v="taomaged@gmail.com"/>
    <s v="28609090201611"/>
    <s v="00201225303878"/>
    <s v="استفسار عن مسار الطرد"/>
    <m/>
    <n v="3"/>
    <n v="2"/>
    <n v="13"/>
    <n v="5"/>
    <s v="CY100364309AU"/>
    <s v=""/>
    <s v=""/>
    <s v=""/>
    <s v=""/>
    <s v=""/>
    <s v=""/>
    <s v=""/>
    <x v="33"/>
    <x v="31"/>
    <s v="860909"/>
    <d v="1986-09-09T00:00:00"/>
    <s v="ماجد "/>
    <n v="30"/>
    <s v="M"/>
    <s v="الإسكندرية"/>
  </r>
  <r>
    <s v="42796عمرو محي عليAmrmohey887@gamil.comاستفسار عن مسار الطرد"/>
    <d v="2017-03-02T00:00:00"/>
    <d v="1899-12-30T13:30:30"/>
    <s v="عمرو محي علي"/>
    <s v="Egypt (‫مصر‬‎)"/>
    <s v="Amrmohey887@gamil.com"/>
    <s v="29306182102734"/>
    <s v="201112416887"/>
    <s v="استفسار عن مسار الطرد"/>
    <m/>
    <n v="3"/>
    <n v="2"/>
    <n v="13"/>
    <n v="5"/>
    <s v="EE700927916EG"/>
    <s v=""/>
    <s v=""/>
    <s v=""/>
    <s v=""/>
    <s v=""/>
    <s v=""/>
    <s v=""/>
    <x v="4"/>
    <x v="1"/>
    <s v="930618"/>
    <d v="1993-06-18T00:00:00"/>
    <s v="عمرو "/>
    <n v="23"/>
    <s v="M"/>
    <s v="الجيزة"/>
  </r>
  <r>
    <s v="42796مي مجدي محمد بيوميmbayomy00@gmail.comأخـــــرى"/>
    <d v="2017-03-02T00:00:00"/>
    <d v="1899-12-30T13:28:57"/>
    <s v="مي مجدي محمد بيومي"/>
    <s v="Egypt (‫مصر‬‎)"/>
    <s v="mbayomy00@gmail.com"/>
    <s v="29602240100443"/>
    <s v="201150601568"/>
    <s v="أخـــــرى"/>
    <m/>
    <n v="3"/>
    <n v="2"/>
    <n v="13"/>
    <n v="5"/>
    <s v=""/>
    <s v=""/>
    <s v=""/>
    <s v=""/>
    <s v=""/>
    <s v=""/>
    <s v=""/>
    <s v=""/>
    <x v="0"/>
    <x v="0"/>
    <s v="960224"/>
    <d v="1996-02-24T00:00:00"/>
    <s v="مي "/>
    <n v="21"/>
    <s v="F"/>
    <s v="القاهرة"/>
  </r>
  <r>
    <s v="42796حسن غزاليh_s_20062006@yahoo.comاستفســار عن خدمــة"/>
    <d v="2017-03-02T00:00:00"/>
    <d v="1899-12-30T13:26:17"/>
    <s v="حسن غزالي"/>
    <s v="Egypt (‫مصر‬‎)"/>
    <s v="h_s_20062006@yahoo.com"/>
    <s v="28407252700437"/>
    <s v="20201113559637"/>
    <s v="استفســار عن خدمــة"/>
    <m/>
    <n v="3"/>
    <n v="2"/>
    <n v="13"/>
    <n v="5"/>
    <s v=""/>
    <s v=""/>
    <s v=""/>
    <s v=""/>
    <s v=""/>
    <s v=""/>
    <s v=""/>
    <s v=""/>
    <x v="0"/>
    <x v="0"/>
    <s v="840725"/>
    <d v="1984-07-25T00:00:00"/>
    <s v="حسن "/>
    <n v="32"/>
    <s v="M"/>
    <s v="قنا"/>
  </r>
  <r>
    <s v="42796سارة أسامة حسينsarahosamahussein@gmail.comاستفسار عن مسار الطرد"/>
    <d v="2017-03-02T00:00:00"/>
    <d v="1899-12-30T13:16:41"/>
    <s v="سارة أسامة حسين"/>
    <s v="Egypt (‫مصر‬‎)"/>
    <s v="sarahosamahussein@gmail.com"/>
    <s v="29212122102064"/>
    <s v="201027416464"/>
    <s v="استفسار عن مسار الطرد"/>
    <m/>
    <n v="3"/>
    <n v="2"/>
    <n v="13"/>
    <n v="5"/>
    <s v="RF100773918ES"/>
    <s v=""/>
    <s v=""/>
    <s v=""/>
    <s v=""/>
    <s v=""/>
    <s v=""/>
    <s v=""/>
    <x v="8"/>
    <x v="13"/>
    <s v="921212"/>
    <d v="1992-12-12T00:00:00"/>
    <s v="سارة "/>
    <n v="24"/>
    <s v="F"/>
    <s v="الجيزة"/>
  </r>
  <r>
    <s v="42796عبدالرحمن ابوالمجدAbdobek7@gmail.comاستفســار عن خدمــة"/>
    <d v="2017-03-02T00:00:00"/>
    <d v="1899-12-30T13:14:04"/>
    <s v="عبدالرحمن ابوالمجد"/>
    <s v="Egypt (‫مصر‬‎)"/>
    <s v="Abdobek7@gmail.com"/>
    <s v="٢٩٦٠٨٠٣١٨٠١٤٣٢"/>
    <s v="2001002309673"/>
    <s v="استفســار عن خدمــة"/>
    <m/>
    <n v="3"/>
    <n v="2"/>
    <n v="13"/>
    <n v="5"/>
    <s v=""/>
    <s v=""/>
    <s v=""/>
    <s v=""/>
    <s v=""/>
    <s v=""/>
    <s v=""/>
    <s v=""/>
    <x v="0"/>
    <x v="0"/>
    <s v="٩٦٠٨٠٣"/>
    <d v="1996-08-03T00:00:00"/>
    <s v="عبدالرحمن "/>
    <n v="20"/>
    <s v="M"/>
    <s v="البحيرة"/>
  </r>
  <r>
    <s v="42796ربيع قرنىaziza.essam25@hotmail.comاستفسار عن مسار الطرد"/>
    <d v="2017-03-02T00:00:00"/>
    <d v="1899-12-30T13:14:02"/>
    <s v="ربيع قرنى"/>
    <s v="Egypt (‫مصر‬‎)"/>
    <s v="aziza.essam25@hotmail.com"/>
    <s v="279122922472"/>
    <s v="01002499884"/>
    <s v="استفسار عن مسار الطرد"/>
    <m/>
    <n v="3"/>
    <n v="2"/>
    <n v="13"/>
    <n v="5"/>
    <s v="EE422388175AE"/>
    <s v=""/>
    <s v=""/>
    <s v=""/>
    <s v=""/>
    <s v=""/>
    <s v=""/>
    <s v=""/>
    <x v="4"/>
    <x v="26"/>
    <s v=""/>
    <s v=""/>
    <s v="ربيع "/>
    <s v=""/>
    <s v="M"/>
    <s v=""/>
  </r>
  <r>
    <s v="42796محمد رضوان حمادmahmoudradwan1992@gmail.comاستفسار عن مسار الطرد"/>
    <d v="2017-03-02T00:00:00"/>
    <d v="1899-12-30T13:13:39"/>
    <s v="محمد رضوان حماد"/>
    <s v="Egypt (‫مصر‬‎)"/>
    <s v="mahmoudradwan1992@gmail.com"/>
    <s v="49200314060262"/>
    <s v="01203796263"/>
    <s v="استفسار عن مسار الطرد"/>
    <m/>
    <n v="3"/>
    <n v="2"/>
    <n v="13"/>
    <n v="5"/>
    <s v="EE057535087SA"/>
    <s v=""/>
    <s v=""/>
    <s v=""/>
    <s v=""/>
    <s v=""/>
    <s v=""/>
    <s v=""/>
    <x v="4"/>
    <x v="4"/>
    <s v="920031"/>
    <s v=""/>
    <s v="محمد "/>
    <s v=""/>
    <s v="F"/>
    <s v=""/>
  </r>
  <r>
    <s v="42796Nabil Adel AdlyN.Adel@firstteceg.comاستفسار عن مسار الطرد"/>
    <d v="2017-03-02T00:00:00"/>
    <d v="1899-12-30T12:56:00"/>
    <s v="Nabil Adel Adly"/>
    <s v="Egypt (‫مصر‬‎)"/>
    <s v="N.Adel@firstteceg.com"/>
    <s v="27809012101274"/>
    <s v="201006322234"/>
    <s v="استفسار عن مسار الطرد"/>
    <m/>
    <n v="3"/>
    <n v="2"/>
    <n v="12"/>
    <n v="5"/>
    <s v="RY562154884DE"/>
    <s v=""/>
    <s v=""/>
    <s v=""/>
    <s v=""/>
    <s v=""/>
    <s v=""/>
    <s v=""/>
    <x v="6"/>
    <x v="2"/>
    <s v="780901"/>
    <d v="1978-09-01T00:00:00"/>
    <s v="Nabil "/>
    <n v="38"/>
    <s v="M"/>
    <s v="الجيزة"/>
  </r>
  <r>
    <s v="42796محمد السيد عبدالرحيمmohamed1003@hotmail.comاستفسار عن مسار الطرد"/>
    <d v="2017-03-02T00:00:00"/>
    <d v="1899-12-30T12:54:25"/>
    <s v="محمد السيد عبدالرحيم"/>
    <s v="Egypt (‫مصر‬‎)"/>
    <s v="mohamed1003@hotmail.com"/>
    <s v="27603181300114"/>
    <s v="01225497173"/>
    <s v="استفسار عن مسار الطرد"/>
    <m/>
    <n v="3"/>
    <n v="2"/>
    <n v="12"/>
    <n v="5"/>
    <s v=""/>
    <s v=""/>
    <s v=""/>
    <s v=""/>
    <s v=""/>
    <s v=""/>
    <s v=""/>
    <s v=""/>
    <x v="0"/>
    <x v="0"/>
    <s v="760318"/>
    <d v="1976-03-18T00:00:00"/>
    <s v="محمد "/>
    <n v="40"/>
    <s v="M"/>
    <s v="الشرقية"/>
  </r>
  <r>
    <s v="42796احمد محمد تهاميinfo@jobatours.comاستفسار عن مسار الطرد"/>
    <d v="2017-03-02T00:00:00"/>
    <d v="1899-12-30T12:49:51"/>
    <s v="احمد محمد تهامي"/>
    <s v="Egypt (‫مصر‬‎)"/>
    <s v="info@jobatours.com"/>
    <s v="29103012600332"/>
    <s v="201091100003"/>
    <s v="استفسار عن مسار الطرد"/>
    <m/>
    <n v="3"/>
    <n v="2"/>
    <n v="12"/>
    <n v="5"/>
    <s v="EP026194771RU"/>
    <s v=""/>
    <s v=""/>
    <s v=""/>
    <s v=""/>
    <s v=""/>
    <s v=""/>
    <s v=""/>
    <x v="35"/>
    <x v="34"/>
    <s v="910301"/>
    <d v="1991-03-01T00:00:00"/>
    <s v="احمد "/>
    <n v="26"/>
    <s v="M"/>
    <s v="سوهاج"/>
  </r>
  <r>
    <s v="42796هاني محمد عبداللهhany_roland@yahoo.comشــكــوى"/>
    <d v="2017-03-02T00:00:00"/>
    <d v="1899-12-30T12:11:40"/>
    <s v="هاني محمد عبدالله"/>
    <s v="Egypt (‫مصر‬‎)"/>
    <s v="hany_roland@yahoo.com"/>
    <s v="28004110100818"/>
    <s v="201002650855"/>
    <s v="شــكــوى"/>
    <m/>
    <n v="3"/>
    <n v="2"/>
    <n v="12"/>
    <n v="5"/>
    <s v="EE700973093EG"/>
    <s v=""/>
    <s v=""/>
    <s v=""/>
    <s v=""/>
    <s v=""/>
    <s v=""/>
    <s v=""/>
    <x v="4"/>
    <x v="1"/>
    <s v="800411"/>
    <d v="1980-04-11T00:00:00"/>
    <s v="هاني "/>
    <n v="36"/>
    <s v="M"/>
    <s v="القاهرة"/>
  </r>
  <r>
    <s v="42796سامح محمد سعيدeng.samehsaied@yahoo.comشــكــوى"/>
    <d v="2017-03-02T00:00:00"/>
    <d v="1899-12-30T12:09:08"/>
    <s v="سامح محمد سعيد"/>
    <s v="Egypt (‫مصر‬‎)"/>
    <s v="eng.samehsaied@yahoo.com"/>
    <s v="1314215"/>
    <s v="00966541085291"/>
    <s v="شــكــوى"/>
    <m/>
    <n v="3"/>
    <n v="2"/>
    <n v="12"/>
    <n v="5"/>
    <s v="EE059434982SA"/>
    <s v=""/>
    <s v=""/>
    <s v=""/>
    <s v=""/>
    <s v=""/>
    <s v=""/>
    <s v=""/>
    <x v="4"/>
    <x v="4"/>
    <s v=""/>
    <s v=""/>
    <s v="سامح "/>
    <s v=""/>
    <s v="M"/>
    <s v=""/>
  </r>
  <r>
    <s v="42796محمدمحمود محمد عبدالرحمنmohammedarahman2010@yahoo.comاستفسار عن مسار الطرد"/>
    <d v="2017-03-02T00:00:00"/>
    <d v="1899-12-30T12:00:57"/>
    <s v="محمدمحمود محمد عبدالرحمن"/>
    <s v="Egypt (‫مصر‬‎)"/>
    <s v="mohammedarahman2010@yahoo.com"/>
    <s v="27910082200914"/>
    <s v="00201126564443"/>
    <s v="استفسار عن مسار الطرد"/>
    <m/>
    <n v="3"/>
    <n v="2"/>
    <n v="12"/>
    <n v="5"/>
    <s v="EE029155410SA"/>
    <s v=""/>
    <s v=""/>
    <s v=""/>
    <s v=""/>
    <s v=""/>
    <s v=""/>
    <s v=""/>
    <x v="4"/>
    <x v="4"/>
    <s v="791008"/>
    <d v="1979-10-08T00:00:00"/>
    <s v="محمدمحمود "/>
    <n v="37"/>
    <s v="M"/>
    <s v="بني سويف"/>
  </r>
  <r>
    <s v="42796mohamed momen dafamohamed_love4050@yahoo.comشــكــوى"/>
    <d v="2017-03-02T00:00:00"/>
    <d v="1899-12-30T11:50:18"/>
    <s v="mohamed momen dafa"/>
    <s v="Egypt (‫مصر‬‎)"/>
    <s v="mohamed_love4050@yahoo.com"/>
    <s v="30006012610397"/>
    <s v="+201004050628"/>
    <s v="شــكــوى"/>
    <m/>
    <n v="3"/>
    <n v="2"/>
    <n v="11"/>
    <n v="5"/>
    <s v=""/>
    <s v=""/>
    <s v=""/>
    <s v=""/>
    <s v=""/>
    <s v=""/>
    <s v=""/>
    <s v=""/>
    <x v="0"/>
    <x v="0"/>
    <s v="000601"/>
    <d v="2000-06-01T00:00:00"/>
    <s v="mohamed "/>
    <n v="16"/>
    <s v="M"/>
    <s v="سوهاج"/>
  </r>
  <r>
    <s v="42796ياسر صلاح فهيم فايدYasserfahim@hotmail.comاستفسار عن مسار الطرد"/>
    <d v="2017-03-02T00:00:00"/>
    <d v="1899-12-30T11:38:19"/>
    <s v="ياسر صلاح فهيم فايد"/>
    <s v="Egypt (‫مصر‬‎)"/>
    <s v="Yasserfahim@hotmail.com"/>
    <s v="1600176"/>
    <s v="00201118000417"/>
    <s v="استفسار عن مسار الطرد"/>
    <m/>
    <n v="3"/>
    <n v="2"/>
    <n v="11"/>
    <n v="5"/>
    <s v="RS407233836CN"/>
    <s v=""/>
    <s v=""/>
    <s v=""/>
    <s v=""/>
    <s v=""/>
    <s v=""/>
    <s v=""/>
    <x v="12"/>
    <x v="8"/>
    <s v=""/>
    <s v=""/>
    <s v="ياسر "/>
    <s v=""/>
    <s v="M"/>
    <s v=""/>
  </r>
  <r>
    <s v="42796احمد ابرهيم عبدالله نجمnegma70@yahoo.comاستفسار عن مسار الطرد"/>
    <d v="2017-03-02T00:00:00"/>
    <d v="1899-12-30T11:32:33"/>
    <s v="احمد ابرهيم عبدالله نجم"/>
    <s v="Saudi Arabia (‫المملكة العربية السعودية‬‎)"/>
    <s v="negma70@yahoo.com"/>
    <s v=": A06294636"/>
    <s v="00966549558658"/>
    <s v="استفسار عن مسار الطرد"/>
    <m/>
    <n v="3"/>
    <n v="2"/>
    <n v="11"/>
    <n v="5"/>
    <s v="EE700832192EG"/>
    <s v=""/>
    <s v=""/>
    <s v=""/>
    <s v=""/>
    <s v=""/>
    <s v=""/>
    <s v=""/>
    <x v="4"/>
    <x v="1"/>
    <s v=""/>
    <s v=""/>
    <s v="احمد "/>
    <s v=""/>
    <s v="M"/>
    <s v=""/>
  </r>
  <r>
    <s v="42796محمد احمد محمدpop.mohmed93@gmail.comاستفسار عن مسار الطرد"/>
    <d v="2017-03-02T00:00:00"/>
    <d v="1899-12-30T10:29:29"/>
    <s v="محمد احمد محمد"/>
    <s v="Egypt (‫مصر‬‎)"/>
    <s v="pop.mohmed93@gmail.com"/>
    <s v="29305010102035"/>
    <s v="01158635631"/>
    <s v="استفسار عن مسار الطرد"/>
    <m/>
    <n v="3"/>
    <n v="2"/>
    <n v="10"/>
    <n v="5"/>
    <s v="RX564172917DE"/>
    <s v=""/>
    <s v=""/>
    <s v=""/>
    <s v=""/>
    <s v=""/>
    <s v=""/>
    <s v=""/>
    <x v="5"/>
    <x v="2"/>
    <s v="930501"/>
    <d v="1993-05-01T00:00:00"/>
    <s v="محمد "/>
    <n v="23"/>
    <s v="M"/>
    <s v="القاهرة"/>
  </r>
  <r>
    <s v="42796هشام محمد فاضلheshamfarahat1961@gmail.comاستفسار عن مسار الطرد"/>
    <d v="2017-03-02T00:00:00"/>
    <d v="1899-12-30T10:29:04"/>
    <s v="هشام محمد فاضل"/>
    <s v="Egypt (‫مصر‬‎)"/>
    <s v="heshamfarahat1961@gmail.com"/>
    <s v="201097376639"/>
    <s v="201097376639"/>
    <s v="استفسار عن مسار الطرد"/>
    <m/>
    <n v="3"/>
    <n v="2"/>
    <n v="10"/>
    <n v="5"/>
    <s v="RB538391208US"/>
    <s v=""/>
    <s v=""/>
    <s v=""/>
    <s v=""/>
    <s v=""/>
    <s v=""/>
    <s v=""/>
    <x v="7"/>
    <x v="3"/>
    <s v=""/>
    <s v=""/>
    <s v="هشام "/>
    <s v=""/>
    <s v="M"/>
    <s v=""/>
  </r>
  <r>
    <s v="42796محمد عبد اللطيف على عبد اللطيفmohammedabdellatef1985@gmail.comأخـــــرى"/>
    <d v="2017-03-02T00:00:00"/>
    <d v="1899-12-30T09:46:31"/>
    <s v="محمد عبد اللطيف على عبد اللطيف"/>
    <s v="Egypt (‫مصر‬‎)"/>
    <s v="mohammedabdellatef1985@gmail.com"/>
    <s v="285509211401198"/>
    <s v="00201224409802"/>
    <s v="أخـــــرى"/>
    <m/>
    <n v="3"/>
    <n v="2"/>
    <n v="9"/>
    <n v="5"/>
    <s v=""/>
    <s v=""/>
    <s v=""/>
    <s v=""/>
    <s v=""/>
    <s v=""/>
    <s v=""/>
    <s v=""/>
    <x v="0"/>
    <x v="0"/>
    <s v=""/>
    <s v=""/>
    <s v="محمد "/>
    <s v=""/>
    <s v="M"/>
    <s v=""/>
  </r>
  <r>
    <s v="42796احمد احمد طهpharaon035@gmail.comأخـــــرى"/>
    <d v="2017-03-02T00:00:00"/>
    <d v="1899-12-30T09:42:17"/>
    <s v="احمد احمد طه"/>
    <s v="Egypt (‫مصر‬‎)"/>
    <s v="pharaon035@gmail.com"/>
    <s v="29204021100131"/>
    <s v="0301119885217"/>
    <s v="أخـــــرى"/>
    <m/>
    <n v="3"/>
    <n v="2"/>
    <n v="9"/>
    <n v="5"/>
    <s v=""/>
    <s v=""/>
    <s v=""/>
    <s v=""/>
    <s v=""/>
    <s v=""/>
    <s v=""/>
    <s v=""/>
    <x v="0"/>
    <x v="0"/>
    <s v="920402"/>
    <d v="1992-04-02T00:00:00"/>
    <s v="احمد "/>
    <n v="24"/>
    <s v="M"/>
    <s v="دمياط"/>
  </r>
  <r>
    <s v="42796عبد المنعم عبدالواجد الامامlatef_elemam@hotmail.comشــكــوى"/>
    <d v="2017-03-02T00:00:00"/>
    <d v="1899-12-30T09:29:12"/>
    <s v="عبد المنعم عبدالواجد الامام"/>
    <s v="Egypt (‫مصر‬‎)"/>
    <s v="latef_elemam@hotmail.com"/>
    <s v=": A11440862"/>
    <s v="966566925282"/>
    <s v="شــكــوى"/>
    <m/>
    <n v="3"/>
    <n v="2"/>
    <n v="9"/>
    <n v="5"/>
    <s v="EE012353230EG"/>
    <s v=""/>
    <s v=""/>
    <s v=""/>
    <s v=""/>
    <s v=""/>
    <s v=""/>
    <s v=""/>
    <x v="4"/>
    <x v="1"/>
    <s v=""/>
    <s v=""/>
    <s v="عبد "/>
    <s v=""/>
    <s v="M"/>
    <s v=""/>
  </r>
  <r>
    <s v="42796مصطفى محمد على أحمد البلكيelblky2015@gmail.comاستفسار عن مسار الطرد"/>
    <d v="2017-03-02T00:00:00"/>
    <d v="1899-12-30T09:19:18"/>
    <s v="مصطفى محمد على أحمد البلكي"/>
    <s v="Egypt (‫مصر‬‎)"/>
    <s v="elblky2015@gmail.com"/>
    <s v="27201172502251"/>
    <s v="01063819677"/>
    <s v="استفسار عن مسار الطرد"/>
    <m/>
    <n v="3"/>
    <n v="2"/>
    <n v="9"/>
    <n v="5"/>
    <s v="EE701024736EG"/>
    <s v=""/>
    <s v=""/>
    <s v=""/>
    <s v=""/>
    <s v=""/>
    <s v=""/>
    <s v=""/>
    <x v="4"/>
    <x v="1"/>
    <s v="720117"/>
    <d v="1972-01-17T00:00:00"/>
    <s v="مصطفى "/>
    <n v="45"/>
    <s v="M"/>
    <s v="أسيوط"/>
  </r>
  <r>
    <s v="42796إبراهيم منتصرإبراهيم عبد العال حمادdr.montaser_hammad@yahoo.comاستفسار عن مسار الطرد"/>
    <d v="2017-03-02T00:00:00"/>
    <d v="1899-12-30T00:54:13"/>
    <s v="إبراهيم منتصرإبراهيم عبد العال حماد"/>
    <s v="Egypt (‫مصر‬‎)"/>
    <s v="dr.montaser_hammad@yahoo.com"/>
    <s v="28401011279872"/>
    <s v="201008616697"/>
    <s v="استفسار عن مسار الطرد"/>
    <m/>
    <n v="3"/>
    <n v="2"/>
    <n v="0"/>
    <n v="5"/>
    <s v=""/>
    <s v=""/>
    <s v=""/>
    <s v=""/>
    <s v=""/>
    <s v=""/>
    <s v=""/>
    <s v=""/>
    <x v="0"/>
    <x v="0"/>
    <s v="840101"/>
    <d v="1984-01-01T00:00:00"/>
    <s v="إبراهيم "/>
    <n v="33"/>
    <s v="M"/>
    <s v="الدقهلية"/>
  </r>
  <r>
    <s v="42795مينا الروماني عازرr9800pro@gmail.comاستفســار عن خدمــة"/>
    <d v="2017-03-01T00:00:00"/>
    <d v="1899-12-30T23:59:51"/>
    <s v="مينا الروماني عازر"/>
    <s v="Egypt (‫مصر‬‎)"/>
    <s v="r9800pro@gmail.com"/>
    <s v="27808262600059"/>
    <s v="01114578906"/>
    <s v="استفســار عن خدمــة"/>
    <m/>
    <n v="3"/>
    <n v="1"/>
    <n v="23"/>
    <n v="4"/>
    <s v=""/>
    <s v=""/>
    <s v=""/>
    <s v=""/>
    <s v=""/>
    <s v=""/>
    <s v=""/>
    <s v=""/>
    <x v="0"/>
    <x v="0"/>
    <s v="780826"/>
    <d v="1978-08-26T00:00:00"/>
    <s v="مينا "/>
    <n v="38"/>
    <s v="M"/>
    <s v="سوهاج"/>
  </r>
  <r>
    <s v="42795محمدمحمود محمد عبدالرحمنmohammedarahman2010@yahoo.comاستفسار عن مسار الطرد"/>
    <d v="2017-03-01T00:00:00"/>
    <d v="1899-12-30T23:24:35"/>
    <s v="محمدمحمود محمد عبدالرحمن"/>
    <s v="Egypt (‫مصر‬‎)"/>
    <s v="mohammedarahman2010@yahoo.com"/>
    <s v="27910082200914"/>
    <s v="00201126564443"/>
    <s v="استفسار عن مسار الطرد"/>
    <m/>
    <n v="3"/>
    <n v="1"/>
    <n v="23"/>
    <n v="4"/>
    <s v="EE029155410SA"/>
    <s v=""/>
    <s v=""/>
    <s v=""/>
    <s v=""/>
    <s v=""/>
    <s v=""/>
    <s v=""/>
    <x v="4"/>
    <x v="4"/>
    <s v="791008"/>
    <d v="1979-10-08T00:00:00"/>
    <s v="محمدمحمود "/>
    <n v="37"/>
    <s v="M"/>
    <s v="بني سويف"/>
  </r>
  <r>
    <s v="42795وليد أحمد عبد اللطيفOmaimasayed98@gmail.comاستفسار عن مسار الطرد"/>
    <d v="2017-03-01T00:00:00"/>
    <d v="1899-12-30T23:03:15"/>
    <s v="وليد أحمد عبد اللطيف"/>
    <s v="Egypt (‫مصر‬‎)"/>
    <s v="Omaimasayed98@gmail.com"/>
    <s v="28806192300541"/>
    <s v="010169445042"/>
    <s v="استفسار عن مسار الطرد"/>
    <m/>
    <n v="3"/>
    <n v="1"/>
    <n v="23"/>
    <n v="4"/>
    <s v="EE012020824EG"/>
    <s v=""/>
    <s v=""/>
    <s v=""/>
    <s v=""/>
    <s v=""/>
    <s v=""/>
    <s v=""/>
    <x v="4"/>
    <x v="1"/>
    <s v="880619"/>
    <d v="1988-06-19T00:00:00"/>
    <s v="وليد "/>
    <n v="28"/>
    <s v="F"/>
    <s v="الفيوم"/>
  </r>
  <r>
    <s v="42795فاطمة يعقوب طاهرOllanour1@yahoo.comشــكــوى"/>
    <d v="2017-03-01T00:00:00"/>
    <d v="1899-12-30T22:12:44"/>
    <s v="فاطمة يعقوب طاهر"/>
    <s v="Libya (‫ليبيا‬‎)"/>
    <s v="Ollanour1@yahoo.com"/>
    <s v=": RYNNHYJ7"/>
    <s v="2180000000"/>
    <s v="شــكــوى"/>
    <m/>
    <n v="3"/>
    <n v="1"/>
    <n v="22"/>
    <n v="4"/>
    <s v="CP000219079LY"/>
    <s v=""/>
    <s v=""/>
    <s v=""/>
    <s v=""/>
    <s v=""/>
    <s v=""/>
    <s v=""/>
    <x v="27"/>
    <x v="52"/>
    <s v=""/>
    <s v=""/>
    <s v="فاطمة "/>
    <s v=""/>
    <s v="F"/>
    <s v=""/>
  </r>
  <r>
    <s v="42795سحر محمد الصاوي ابراهيمm_n1566@yahoo.comشــكــوى"/>
    <d v="2017-03-01T00:00:00"/>
    <d v="1899-12-30T21:40:14"/>
    <s v="سحر محمد الصاوي ابراهيم"/>
    <s v="Egypt (‫مصر‬‎)"/>
    <s v="m_n1566@yahoo.com"/>
    <s v=": 706161"/>
    <s v="00966541704246"/>
    <s v="شــكــوى"/>
    <m/>
    <n v="3"/>
    <n v="1"/>
    <n v="21"/>
    <n v="4"/>
    <s v="EE700781703EG"/>
    <s v=""/>
    <s v=""/>
    <s v=""/>
    <s v=""/>
    <s v=""/>
    <s v=""/>
    <s v=""/>
    <x v="4"/>
    <x v="1"/>
    <s v=""/>
    <s v=""/>
    <s v="سحر "/>
    <s v=""/>
    <s v="F"/>
    <s v=""/>
  </r>
  <r>
    <s v="42795AWAD HABIBahmed_t2010@yahoo.comاستفسار عن مسار الطرد"/>
    <d v="2017-03-01T00:00:00"/>
    <d v="1899-12-30T21:34:01"/>
    <s v="AWAD HABIB"/>
    <s v="Egypt (‫مصر‬‎)"/>
    <s v="ahmed_t2010@yahoo.com"/>
    <s v=": A05123491"/>
    <s v="201005659282"/>
    <s v="استفسار عن مسار الطرد"/>
    <m/>
    <n v="3"/>
    <n v="1"/>
    <n v="21"/>
    <n v="4"/>
    <s v="RA288334372RU"/>
    <s v=""/>
    <s v=""/>
    <s v=""/>
    <s v=""/>
    <s v=""/>
    <s v=""/>
    <s v=""/>
    <x v="10"/>
    <x v="34"/>
    <s v=""/>
    <s v=""/>
    <s v="AWAD "/>
    <s v=""/>
    <s v="M"/>
    <s v=""/>
  </r>
  <r>
    <s v="42795وليد محمد حيدر عبد النبيwaleedhedar76@yahoo.comشــكــوى"/>
    <d v="2017-03-01T00:00:00"/>
    <d v="1899-12-30T21:14:45"/>
    <s v="وليد محمد حيدر عبد النبي"/>
    <s v="Egypt (‫مصر‬‎)"/>
    <s v="waleedhedar76@yahoo.com"/>
    <s v="27607152200416"/>
    <s v="201149441271"/>
    <s v="شــكــوى"/>
    <m/>
    <n v="3"/>
    <n v="1"/>
    <n v="21"/>
    <n v="4"/>
    <s v="EE700843460EG"/>
    <s v=""/>
    <s v=""/>
    <s v=""/>
    <s v=""/>
    <s v=""/>
    <s v=""/>
    <s v=""/>
    <x v="4"/>
    <x v="1"/>
    <s v="760715"/>
    <d v="1976-07-15T00:00:00"/>
    <s v="وليد "/>
    <n v="40"/>
    <s v="M"/>
    <s v="بني سويف"/>
  </r>
  <r>
    <s v="42795رمضان محمود احمد ابراهيم01012024510ramdan@gmail.comشــكــوى"/>
    <d v="2017-03-01T00:00:00"/>
    <d v="1899-12-30T20:47:43"/>
    <s v="رمضان محمود احمد ابراهيم"/>
    <s v="Egypt (‫مصر‬‎)"/>
    <s v="01012024510ramdan@gmail.com"/>
    <s v="28807182702516"/>
    <s v="201012024510"/>
    <s v="شــكــوى"/>
    <m/>
    <n v="3"/>
    <n v="1"/>
    <n v="20"/>
    <n v="4"/>
    <s v=""/>
    <s v=""/>
    <s v=""/>
    <s v=""/>
    <s v=""/>
    <s v=""/>
    <s v=""/>
    <s v=""/>
    <x v="0"/>
    <x v="0"/>
    <s v="880718"/>
    <d v="1988-07-18T00:00:00"/>
    <s v="رمضان "/>
    <n v="28"/>
    <s v="M"/>
    <s v="قنا"/>
  </r>
  <r>
    <s v="42795نجوي عبده جابر الشبينيNooNoogaaaa@hotmail.comاستفســار عن خدمــة"/>
    <d v="2017-03-01T00:00:00"/>
    <d v="1899-12-30T20:22:36"/>
    <s v="نجوي عبده جابر الشبينيNoo"/>
    <s v="Egypt (‫مصر‬‎)"/>
    <s v="Noogaaaa@hotmail.com"/>
    <s v="25709011602464"/>
    <s v="0201069366745"/>
    <s v="استفســار عن خدمــة"/>
    <m/>
    <n v="3"/>
    <n v="1"/>
    <n v="20"/>
    <n v="4"/>
    <s v=""/>
    <s v=""/>
    <s v=""/>
    <s v=""/>
    <s v=""/>
    <s v=""/>
    <s v=""/>
    <s v=""/>
    <x v="0"/>
    <x v="0"/>
    <s v="570901"/>
    <d v="1957-09-01T00:00:00"/>
    <s v="نجوي "/>
    <n v="59"/>
    <s v="F"/>
    <s v="الغربية"/>
  </r>
  <r>
    <s v="42795Ahmed Diabahmadkdiab@hotmail.comاستفسار عن مسار الطرد"/>
    <d v="2017-03-01T00:00:00"/>
    <d v="1899-12-30T20:03:22"/>
    <s v="Ahmed Diab"/>
    <s v="Egypt (‫مصر‬‎)"/>
    <s v="ahmadkdiab@hotmail.com"/>
    <s v="2830250106651"/>
    <s v="01001987512"/>
    <s v="استفسار عن مسار الطرد"/>
    <m/>
    <n v="3"/>
    <n v="1"/>
    <n v="20"/>
    <n v="4"/>
    <s v="RR702005092EG"/>
    <s v=""/>
    <s v=""/>
    <s v=""/>
    <s v=""/>
    <s v=""/>
    <s v=""/>
    <s v=""/>
    <x v="1"/>
    <x v="1"/>
    <s v=""/>
    <s v=""/>
    <s v="Ahmed "/>
    <s v=""/>
    <s v="M"/>
    <s v=""/>
  </r>
  <r>
    <s v="42795السيد منصورelsayedmansour2022@gmail.comاستفسار عن مسار الطرد"/>
    <d v="2017-03-01T00:00:00"/>
    <d v="1899-12-30T19:59:21"/>
    <s v="السيد منصور"/>
    <s v="Egypt (‫مصر‬‎)"/>
    <s v="elsayedmansour2022@gmail.com"/>
    <s v="29311062102173"/>
    <s v="201150900258"/>
    <s v="استفسار عن مسار الطرد"/>
    <m/>
    <n v="3"/>
    <n v="1"/>
    <n v="19"/>
    <n v="4"/>
    <s v="RY562155099DE"/>
    <s v=""/>
    <s v=""/>
    <s v=""/>
    <s v=""/>
    <s v=""/>
    <s v=""/>
    <s v=""/>
    <x v="6"/>
    <x v="2"/>
    <s v="931106"/>
    <d v="1993-11-06T00:00:00"/>
    <s v="السيد "/>
    <n v="23"/>
    <s v="M"/>
    <s v="الجيزة"/>
  </r>
  <r>
    <s v="42795عبد المنعم عبدالواجد الامامlatef_elemam@hotmail.comشــكــوى"/>
    <d v="2017-03-01T00:00:00"/>
    <d v="1899-12-30T19:53:29"/>
    <s v="عبد المنعم عبدالواجد الامام"/>
    <s v="Saudi Arabia (‫المملكة العربية السعودية‬‎)"/>
    <s v="latef_elemam@hotmail.com"/>
    <s v=": A11440862"/>
    <s v="966566925282"/>
    <s v="شــكــوى"/>
    <m/>
    <n v="3"/>
    <n v="1"/>
    <n v="19"/>
    <n v="4"/>
    <s v="EE012353230EG"/>
    <s v=""/>
    <s v=""/>
    <s v=""/>
    <s v=""/>
    <s v=""/>
    <s v=""/>
    <s v=""/>
    <x v="4"/>
    <x v="1"/>
    <s v=""/>
    <s v=""/>
    <s v="عبد "/>
    <s v=""/>
    <s v="M"/>
    <s v=""/>
  </r>
  <r>
    <s v="42795احمد السيد عيسيmmn69986@gmail.comاستفسار عن مسار الطرد"/>
    <d v="2017-03-01T00:00:00"/>
    <d v="1899-12-30T19:46:05"/>
    <s v="احمد السيد عيسي"/>
    <s v="Egypt (‫مصر‬‎)"/>
    <s v="mmn69986@gmail.com"/>
    <s v="29611051700498"/>
    <s v="201026018859"/>
    <s v="استفسار عن مسار الطرد"/>
    <m/>
    <n v="3"/>
    <n v="1"/>
    <n v="19"/>
    <n v="4"/>
    <s v="RX563805215DE"/>
    <s v=""/>
    <s v=""/>
    <s v=""/>
    <s v=""/>
    <s v=""/>
    <s v=""/>
    <s v=""/>
    <x v="5"/>
    <x v="2"/>
    <s v="961105"/>
    <d v="1996-11-05T00:00:00"/>
    <s v="احمد "/>
    <n v="20"/>
    <s v="M"/>
    <s v="المنوفية"/>
  </r>
  <r>
    <s v="42795عماد سيد بيوميe.s.bayomy@hotmail.comاستفسار عن مسار الطرد"/>
    <d v="2017-03-01T00:00:00"/>
    <d v="1899-12-30T18:55:01"/>
    <s v="عماد سيد بيومي"/>
    <s v="Saudi Arabia (‫المملكة العربية السعودية‬‎)"/>
    <s v="e.s.bayomy@hotmail.com"/>
    <s v="25404290100737"/>
    <s v="966535265898"/>
    <s v="استفسار عن مسار الطرد"/>
    <m/>
    <n v="3"/>
    <n v="1"/>
    <n v="18"/>
    <n v="4"/>
    <s v="RR045258982SA"/>
    <s v=""/>
    <s v=""/>
    <s v=""/>
    <s v=""/>
    <s v=""/>
    <s v=""/>
    <s v=""/>
    <x v="1"/>
    <x v="4"/>
    <s v="540429"/>
    <d v="1954-04-29T00:00:00"/>
    <s v="عماد "/>
    <n v="62"/>
    <s v="M"/>
    <s v="القاهرة"/>
  </r>
  <r>
    <s v="42795Saharmyname100100100@gmailاستفسار عن مسار الطرد"/>
    <d v="2017-03-01T00:00:00"/>
    <d v="1899-12-30T18:01:40"/>
    <s v="Sahar"/>
    <s v="Egypt (‫مصر‬‎)"/>
    <s v="myname100100100@gmail"/>
    <s v="277897567895436"/>
    <s v="01001956162"/>
    <s v="استفسار عن مسار الطرد"/>
    <m/>
    <n v="3"/>
    <n v="1"/>
    <n v="18"/>
    <n v="4"/>
    <s v="Ln379032425us"/>
    <s v=""/>
    <s v=""/>
    <s v=""/>
    <s v=""/>
    <s v=""/>
    <s v=""/>
    <s v=""/>
    <x v="3"/>
    <x v="3"/>
    <s v=""/>
    <s v=""/>
    <s v="Sahar"/>
    <s v=""/>
    <s v="F"/>
    <s v=""/>
  </r>
  <r>
    <s v="42795وائل العوضىyawael@hotmail.comاستفســار عن خدمــة"/>
    <d v="2017-03-01T00:00:00"/>
    <d v="1899-12-30T17:30:01"/>
    <s v="وائل العوضى"/>
    <s v="Egypt (‫مصر‬‎)"/>
    <s v="yawael@hotmail.com"/>
    <s v="26504031201876"/>
    <s v="00201008110005"/>
    <s v="استفســار عن خدمــة"/>
    <m/>
    <n v="3"/>
    <n v="1"/>
    <n v="17"/>
    <n v="4"/>
    <s v=""/>
    <s v=""/>
    <s v=""/>
    <s v=""/>
    <s v=""/>
    <s v=""/>
    <s v=""/>
    <s v=""/>
    <x v="0"/>
    <x v="0"/>
    <s v="650403"/>
    <d v="1965-04-03T00:00:00"/>
    <s v="وائل "/>
    <n v="51"/>
    <s v="M"/>
    <s v="الدقهلية"/>
  </r>
  <r>
    <s v="42795ميرفت ابراهيم الجنزوريsahakw0424@gmail.comشــكــوى"/>
    <d v="2017-03-01T00:00:00"/>
    <d v="1899-12-30T16:53:49"/>
    <s v="ميرفت ابراهيم الجنزوري"/>
    <s v="Egypt (‫مصر‬‎)"/>
    <s v="sahakw0424@gmail.com"/>
    <s v="24157843214587"/>
    <s v="010254741236"/>
    <s v="شــكــوى"/>
    <m/>
    <n v="3"/>
    <n v="1"/>
    <n v="16"/>
    <n v="4"/>
    <s v=""/>
    <s v=""/>
    <s v=""/>
    <s v=""/>
    <s v=""/>
    <s v=""/>
    <s v=""/>
    <s v=""/>
    <x v="0"/>
    <x v="0"/>
    <s v="415784"/>
    <d v="1945-11-23T00:00:00"/>
    <s v="ميرفت "/>
    <n v="71"/>
    <s v="F"/>
    <s v="الوادى الجديد"/>
  </r>
  <r>
    <s v="42795نورة سيد احمدhassanmorse@yahoo.comاستفسار عن مسار الطرد"/>
    <d v="2017-03-01T00:00:00"/>
    <d v="1899-12-30T15:12:59"/>
    <s v="نورة سيد احمد"/>
    <s v="Egypt (‫مصر‬‎)"/>
    <s v="hassanmorse@yahoo.com"/>
    <s v="28912010106529"/>
    <s v="01095558362"/>
    <s v="استفسار عن مسار الطرد"/>
    <m/>
    <n v="3"/>
    <n v="1"/>
    <n v="15"/>
    <n v="4"/>
    <s v="RX563476829DE"/>
    <s v=""/>
    <s v=""/>
    <s v=""/>
    <s v=""/>
    <s v=""/>
    <s v=""/>
    <s v=""/>
    <x v="5"/>
    <x v="2"/>
    <s v="891201"/>
    <d v="1989-12-01T00:00:00"/>
    <s v="نورة "/>
    <n v="27"/>
    <s v="F"/>
    <s v="القاهرة"/>
  </r>
  <r>
    <s v="42795Ahmad AlaaAhmedalaa123418@gmail.comشــكــوى"/>
    <d v="2017-03-01T00:00:00"/>
    <d v="1899-12-30T14:52:50"/>
    <s v="Ahmad Alaa"/>
    <s v="Egypt (‫مصر‬‎)"/>
    <s v="Ahmedalaa123418@gmail.com"/>
    <s v="29509280101132"/>
    <s v="201008832935"/>
    <s v="شــكــوى"/>
    <m/>
    <n v="3"/>
    <n v="1"/>
    <n v="14"/>
    <n v="4"/>
    <s v=""/>
    <s v=""/>
    <s v=""/>
    <s v=""/>
    <s v=""/>
    <s v=""/>
    <s v=""/>
    <s v=""/>
    <x v="0"/>
    <x v="0"/>
    <s v="950928"/>
    <d v="1995-09-28T00:00:00"/>
    <s v="Ahmad "/>
    <n v="21"/>
    <s v="M"/>
    <s v="القاهرة"/>
  </r>
  <r>
    <s v="42795الهامى محمدelhamymohamd70@gmail.comاستفسار عن مسار الطرد"/>
    <d v="2017-03-01T00:00:00"/>
    <d v="1899-12-30T14:46:18"/>
    <s v="الهامى محمد"/>
    <s v="Egypt (‫مصر‬‎)"/>
    <s v="elhamymohamd70@gmail.com"/>
    <s v="2500379"/>
    <s v="201095698848"/>
    <s v="استفسار عن مسار الطرد"/>
    <m/>
    <n v="3"/>
    <n v="1"/>
    <n v="14"/>
    <n v="4"/>
    <s v="RR292531396DE"/>
    <s v=""/>
    <s v=""/>
    <s v=""/>
    <s v=""/>
    <s v=""/>
    <s v=""/>
    <s v=""/>
    <x v="1"/>
    <x v="2"/>
    <s v=""/>
    <s v=""/>
    <s v="الهامى "/>
    <s v=""/>
    <s v="M"/>
    <s v=""/>
  </r>
  <r>
    <s v="42795احمد سميح عكاريWaadakkar2015@gmail.comاستفسار عن مسار الطرد"/>
    <d v="2017-03-01T00:00:00"/>
    <d v="1899-12-30T13:51:45"/>
    <s v="احمد سميح عكاري"/>
    <s v="Lebanon (‫لبنان‬‎)"/>
    <s v="Waadakkar2015@gmail.com"/>
    <s v="000026317662"/>
    <s v="0096103471254"/>
    <s v="استفسار عن مسار الطرد"/>
    <m/>
    <n v="3"/>
    <n v="1"/>
    <n v="13"/>
    <n v="4"/>
    <s v=""/>
    <s v=""/>
    <s v=""/>
    <s v=""/>
    <s v=""/>
    <s v=""/>
    <s v=""/>
    <s v=""/>
    <x v="0"/>
    <x v="0"/>
    <s v=""/>
    <s v=""/>
    <s v="احمد "/>
    <s v=""/>
    <s v="M"/>
    <s v=""/>
  </r>
  <r>
    <s v="42795رياض سيدهمriad.sidhom@gmail.comاستفسار عن مسار الطرد"/>
    <d v="2017-03-01T00:00:00"/>
    <d v="1899-12-30T13:30:10"/>
    <s v="رياض سيدهم"/>
    <s v="Egypt (‫مصر‬‎)"/>
    <s v="riad.sidhom@gmail.com"/>
    <s v="28911170101756"/>
    <s v="201111359409"/>
    <s v="استفسار عن مسار الطرد"/>
    <m/>
    <n v="3"/>
    <n v="1"/>
    <n v="13"/>
    <n v="4"/>
    <s v="RX563247137DE"/>
    <s v="RX563247137DE"/>
    <s v=""/>
    <s v=""/>
    <s v=""/>
    <s v=""/>
    <s v=""/>
    <s v=""/>
    <x v="5"/>
    <x v="2"/>
    <s v="891117"/>
    <d v="1989-11-17T00:00:00"/>
    <s v="رياض "/>
    <n v="27"/>
    <s v="M"/>
    <s v="القاهرة"/>
  </r>
  <r>
    <s v="42795هاني محمد عبداللهhany_roland@yahoo.comشــكــوى"/>
    <d v="2017-03-01T00:00:00"/>
    <d v="1899-12-30T13:22:19"/>
    <s v="هاني محمد عبدالله"/>
    <s v="Egypt (‫مصر‬‎)"/>
    <s v="hany_roland@yahoo.com"/>
    <s v="28004110100818"/>
    <s v="201002650855"/>
    <s v="شــكــوى"/>
    <m/>
    <n v="3"/>
    <n v="1"/>
    <n v="13"/>
    <n v="4"/>
    <s v="EE700973093EG"/>
    <s v=""/>
    <s v=""/>
    <s v=""/>
    <s v=""/>
    <s v=""/>
    <s v=""/>
    <s v=""/>
    <x v="4"/>
    <x v="1"/>
    <s v="800411"/>
    <d v="1980-04-11T00:00:00"/>
    <s v="هاني "/>
    <n v="36"/>
    <s v="M"/>
    <s v="القاهرة"/>
  </r>
  <r>
    <s v="42795عماد أبوسريع موسى عمرhightouch@hotmail.comاستفسار عن مسار الطرد"/>
    <d v="2017-03-01T00:00:00"/>
    <d v="1899-12-30T13:20:14"/>
    <s v="عماد أبوسريع موسى عمر"/>
    <s v="Egypt (‫مصر‬‎)"/>
    <s v="hightouch@hotmail.com"/>
    <s v="26910070102352"/>
    <s v="201273335634"/>
    <s v="استفسار عن مسار الطرد"/>
    <m/>
    <n v="3"/>
    <n v="1"/>
    <n v="13"/>
    <n v="4"/>
    <s v="RE468710640SE"/>
    <s v=""/>
    <s v=""/>
    <s v=""/>
    <s v=""/>
    <s v=""/>
    <s v=""/>
    <s v=""/>
    <x v="17"/>
    <x v="17"/>
    <s v="691007"/>
    <d v="1969-10-07T00:00:00"/>
    <s v="عماد "/>
    <n v="47"/>
    <s v="M"/>
    <s v="القاهرة"/>
  </r>
  <r>
    <s v="42795حسان عمرHassaanomar63@gmail.comشــكــوى"/>
    <d v="2017-03-01T00:00:00"/>
    <d v="1899-12-30T13:13:06"/>
    <s v="حسان عمر"/>
    <s v="Egypt (‫مصر‬‎)"/>
    <s v="Hassaanomar63@gmail.com"/>
    <s v="29811142600177"/>
    <s v="201149154032"/>
    <s v="شــكــوى"/>
    <m/>
    <n v="3"/>
    <n v="1"/>
    <n v="13"/>
    <n v="4"/>
    <s v="RY562528723DE"/>
    <s v=""/>
    <s v=""/>
    <s v=""/>
    <s v=""/>
    <s v=""/>
    <s v=""/>
    <s v=""/>
    <x v="6"/>
    <x v="2"/>
    <s v="981114"/>
    <d v="1998-11-14T00:00:00"/>
    <s v="حسان "/>
    <n v="18"/>
    <s v="M"/>
    <s v="سوهاج"/>
  </r>
  <r>
    <s v="42795محمد محمود محمدmkalyano@yahoo.comاستفسار عن مسار الطرد"/>
    <d v="2017-03-01T00:00:00"/>
    <d v="1899-12-30T12:33:00"/>
    <s v="محمد محمود محمد"/>
    <s v="Egypt (‫مصر‬‎)"/>
    <s v="mkalyano@yahoo.com"/>
    <s v="27704140201773"/>
    <s v="01093030015"/>
    <s v="استفسار عن مسار الطرد"/>
    <m/>
    <n v="3"/>
    <n v="1"/>
    <n v="12"/>
    <n v="4"/>
    <s v="EE701025303EG"/>
    <s v=""/>
    <s v=""/>
    <s v=""/>
    <s v=""/>
    <s v=""/>
    <s v=""/>
    <s v=""/>
    <x v="4"/>
    <x v="1"/>
    <s v="770414"/>
    <d v="1977-04-14T00:00:00"/>
    <s v="محمد "/>
    <n v="39"/>
    <s v="M"/>
    <s v="الإسكندرية"/>
  </r>
  <r>
    <s v="42795علاء الدين حسين عبد الفتاح مروانAlaa.marwan@ymail.comاستفسار عن مسار الطرد"/>
    <d v="2017-03-01T00:00:00"/>
    <d v="1899-12-30T12:30:03"/>
    <s v="علاء الدين حسين عبد الفتاح مروان"/>
    <s v="Egypt (‫مصر‬‎)"/>
    <s v="Alaa.marwan@ymail.com"/>
    <s v="27904080101439"/>
    <s v="201028444847"/>
    <s v="استفسار عن مسار الطرد"/>
    <m/>
    <n v="3"/>
    <n v="1"/>
    <n v="12"/>
    <n v="4"/>
    <s v="RR385503582EG"/>
    <s v=""/>
    <s v=""/>
    <s v=""/>
    <s v=""/>
    <s v=""/>
    <s v=""/>
    <s v=""/>
    <x v="1"/>
    <x v="1"/>
    <s v="790408"/>
    <d v="1979-04-08T00:00:00"/>
    <s v="علاء "/>
    <n v="37"/>
    <s v="M"/>
    <s v="القاهرة"/>
  </r>
  <r>
    <s v="42795رائفraaefshaoul@gmail.comشــكــوى"/>
    <d v="2017-03-01T00:00:00"/>
    <d v="1899-12-30T12:23:45"/>
    <s v="رائف"/>
    <s v="Egypt (‫مصر‬‎)"/>
    <s v="raaefshaoul@gmail.com"/>
    <s v="435787967657675"/>
    <s v="01224240809"/>
    <s v="شــكــوى"/>
    <m/>
    <n v="3"/>
    <n v="1"/>
    <n v="12"/>
    <n v="4"/>
    <s v=""/>
    <s v=""/>
    <s v=""/>
    <s v=""/>
    <s v=""/>
    <s v=""/>
    <s v=""/>
    <s v=""/>
    <x v="0"/>
    <x v="0"/>
    <s v=""/>
    <s v=""/>
    <s v="رائف"/>
    <s v=""/>
    <s v="M"/>
    <s v=""/>
  </r>
  <r>
    <s v="42795محمد عبدالله الحسيني سهيلramy.italia@yahoo.comشــكــوى"/>
    <d v="2017-03-01T00:00:00"/>
    <d v="1899-12-30T11:42:47"/>
    <s v="محمد عبدالله الحسيني سهيل"/>
    <s v="Egypt (‫مصر‬‎)"/>
    <s v="ramy.italia@yahoo.com"/>
    <s v="28505010200091"/>
    <s v="201203935658"/>
    <s v="شــكــوى"/>
    <m/>
    <n v="3"/>
    <n v="1"/>
    <n v="11"/>
    <n v="4"/>
    <s v=""/>
    <s v=""/>
    <s v=""/>
    <s v=""/>
    <s v=""/>
    <s v=""/>
    <s v=""/>
    <s v=""/>
    <x v="0"/>
    <x v="0"/>
    <s v="850501"/>
    <d v="1985-05-01T00:00:00"/>
    <s v="محمد "/>
    <n v="31"/>
    <s v="M"/>
    <s v="الإسكندرية"/>
  </r>
  <r>
    <s v="42795عمرو محمد احمدamr_karate22000@yahoo.comاستفسار عن مسار الطرد"/>
    <d v="2017-03-01T00:00:00"/>
    <d v="1899-12-30T11:41:00"/>
    <s v="عمرو محمد احمد"/>
    <s v="Egypt (‫مصر‬‎)"/>
    <s v="amr_karate22000@yahoo.com"/>
    <s v="28911120103618"/>
    <s v="201283644012"/>
    <s v="استفسار عن مسار الطرد"/>
    <m/>
    <n v="3"/>
    <n v="1"/>
    <n v="11"/>
    <n v="4"/>
    <s v="EE009973729EG"/>
    <s v=""/>
    <s v=""/>
    <s v=""/>
    <s v=""/>
    <s v=""/>
    <s v=""/>
    <s v=""/>
    <x v="4"/>
    <x v="1"/>
    <s v="891112"/>
    <d v="1989-11-12T00:00:00"/>
    <s v="عمرو "/>
    <n v="27"/>
    <s v="M"/>
    <s v="القاهرة"/>
  </r>
  <r>
    <s v="42795ثروت وحيد مصطفيTharwat_helal@yahoo.comشــكــوى"/>
    <d v="2017-03-01T00:00:00"/>
    <d v="1899-12-30T11:37:14"/>
    <s v="ثروت وحيد مصطفي"/>
    <s v="Egypt (‫مصر‬‎)"/>
    <s v="Tharwat_helal@yahoo.com"/>
    <s v="13479"/>
    <s v="201221156557"/>
    <s v="شــكــوى"/>
    <m/>
    <n v="3"/>
    <n v="1"/>
    <n v="11"/>
    <n v="4"/>
    <s v=""/>
    <s v=""/>
    <s v=""/>
    <s v=""/>
    <s v=""/>
    <s v=""/>
    <s v=""/>
    <s v=""/>
    <x v="0"/>
    <x v="0"/>
    <s v=""/>
    <s v=""/>
    <s v="ثروت "/>
    <s v=""/>
    <s v="M"/>
    <s v=""/>
  </r>
  <r>
    <s v="42795محمود محمد احمد متولى عامرmahmoud.amer969@gmail.comاستفســار عن خدمــة"/>
    <d v="2017-03-01T00:00:00"/>
    <d v="1899-12-30T11:16:10"/>
    <s v="محمود محمد احمد متولى عامر"/>
    <s v="Egypt (‫مصر‬‎)"/>
    <s v="mahmoud.amer969@gmail.com"/>
    <s v="29305111500074"/>
    <s v="01099699989"/>
    <s v="استفســار عن خدمــة"/>
    <m/>
    <n v="3"/>
    <n v="1"/>
    <n v="11"/>
    <n v="4"/>
    <s v=""/>
    <s v=""/>
    <s v=""/>
    <s v=""/>
    <s v=""/>
    <s v=""/>
    <s v=""/>
    <s v=""/>
    <x v="0"/>
    <x v="0"/>
    <s v="930511"/>
    <d v="1993-05-11T00:00:00"/>
    <s v="محمود "/>
    <n v="23"/>
    <s v="M"/>
    <s v="كفر الشيخ"/>
  </r>
  <r>
    <s v="42795عمرو محمد احمدamr_karate22000@yahoo.comشــكــوى"/>
    <d v="2017-03-01T00:00:00"/>
    <d v="1899-12-30T10:39:21"/>
    <s v="عمرو محمد احمد"/>
    <s v="Egypt (‫مصر‬‎)"/>
    <s v="amr_karate22000@yahoo.com"/>
    <s v="28911120103618"/>
    <s v="201283644012"/>
    <s v="شــكــوى"/>
    <m/>
    <n v="3"/>
    <n v="1"/>
    <n v="10"/>
    <n v="4"/>
    <s v="EE009973729EG"/>
    <s v=""/>
    <s v=""/>
    <s v=""/>
    <s v=""/>
    <s v=""/>
    <s v=""/>
    <s v=""/>
    <x v="4"/>
    <x v="1"/>
    <s v="891112"/>
    <d v="1989-11-12T00:00:00"/>
    <s v="عمرو "/>
    <n v="27"/>
    <s v="M"/>
    <s v="القاهرة"/>
  </r>
  <r>
    <s v="42795Mohamed Alimohamed_ali_125@yahoo.comاستفسار عن مسار الطرد"/>
    <d v="2017-03-01T00:00:00"/>
    <d v="1899-12-30T10:38:52"/>
    <s v="Mohamed Ali"/>
    <s v="Egypt (‫مصر‬‎)"/>
    <s v="mohamed_ali_125@yahoo.com"/>
    <s v="29305091600034"/>
    <s v="201007826644"/>
    <s v="استفسار عن مسار الطرد"/>
    <m/>
    <n v="3"/>
    <n v="1"/>
    <n v="10"/>
    <n v="4"/>
    <s v="RX564395327DE"/>
    <s v=""/>
    <s v=""/>
    <s v=""/>
    <s v=""/>
    <s v=""/>
    <s v=""/>
    <s v=""/>
    <x v="5"/>
    <x v="2"/>
    <s v="930509"/>
    <d v="1993-05-09T00:00:00"/>
    <s v="Mohamed "/>
    <n v="23"/>
    <s v="M"/>
    <s v="الغربية"/>
  </r>
  <r>
    <s v="42795مروة كمال عبد الرازقZezoozoz@yahoo.comاستفسار عن مسار الطرد"/>
    <d v="2017-03-01T00:00:00"/>
    <d v="1899-12-30T10:31:44"/>
    <s v="مروة كمال عبد الرازق"/>
    <s v="Egypt (‫مصر‬‎)"/>
    <s v="Zezoozoz@yahoo.com"/>
    <s v="‏28612240300347"/>
    <s v="201098875215"/>
    <s v="استفسار عن مسار الطرد"/>
    <m/>
    <n v="3"/>
    <n v="1"/>
    <n v="10"/>
    <n v="4"/>
    <s v="ct100437519au"/>
    <s v=""/>
    <s v=""/>
    <s v=""/>
    <s v=""/>
    <s v=""/>
    <s v=""/>
    <s v=""/>
    <x v="67"/>
    <x v="31"/>
    <s v=""/>
    <s v=""/>
    <s v="مروة "/>
    <s v=""/>
    <s v="F"/>
    <s v=""/>
  </r>
  <r>
    <s v="42795اسلام النشرتيeslamelnasharty5@gmail.comاستفسار عن مسار الطرد"/>
    <d v="2017-03-01T00:00:00"/>
    <d v="1899-12-30T10:29:42"/>
    <s v="اسلام النشرتي"/>
    <s v="Egypt (‫مصر‬‎)"/>
    <s v="eslamelnasharty5@gmail.com"/>
    <s v="٢٩٤٠٤١٩١٥٠٠١١٦"/>
    <s v="01060697721"/>
    <s v="استفسار عن مسار الطرد"/>
    <m/>
    <n v="3"/>
    <n v="1"/>
    <n v="10"/>
    <n v="4"/>
    <s v="EZ143006079US"/>
    <s v=""/>
    <s v=""/>
    <s v=""/>
    <s v=""/>
    <s v=""/>
    <s v=""/>
    <s v=""/>
    <x v="25"/>
    <x v="3"/>
    <s v="٩٤٠٤١٩"/>
    <d v="1994-04-19T00:00:00"/>
    <s v="اسلام "/>
    <n v="22"/>
    <s v="M"/>
    <s v="كفر الشيخ"/>
  </r>
  <r>
    <s v="42795احمد فتحي عبداللهahfathy1@gmail.comأخـــــرى"/>
    <d v="2017-03-01T00:00:00"/>
    <d v="1899-12-30T10:18:16"/>
    <s v="احمد فتحي عبدالله"/>
    <s v="Egypt (‫مصر‬‎)"/>
    <s v="ahfathy1@gmail.com"/>
    <s v="26710050101032"/>
    <s v="00201006955120"/>
    <s v="أخـــــرى"/>
    <m/>
    <n v="3"/>
    <n v="1"/>
    <n v="10"/>
    <n v="4"/>
    <s v=""/>
    <s v=""/>
    <s v=""/>
    <s v=""/>
    <s v=""/>
    <s v=""/>
    <s v=""/>
    <s v=""/>
    <x v="0"/>
    <x v="0"/>
    <s v="671005"/>
    <d v="1967-10-05T00:00:00"/>
    <s v="احمد "/>
    <n v="49"/>
    <s v="M"/>
    <s v="القاهرة"/>
  </r>
  <r>
    <s v="42795حسين محمود السيدmm_nwar@yahoo.comشــكــوى"/>
    <d v="2017-03-01T00:00:00"/>
    <d v="1899-12-30T10:17:49"/>
    <s v="حسين محمود السيد"/>
    <s v="Saudi Arabia (‫المملكة العربية السعودية‬‎)"/>
    <s v="mm_nwar@yahoo.com"/>
    <s v="26405162101216"/>
    <s v="00966555518426"/>
    <s v="شــكــوى"/>
    <m/>
    <n v="3"/>
    <n v="1"/>
    <n v="10"/>
    <n v="4"/>
    <s v="EE700646535EG"/>
    <s v=""/>
    <s v=""/>
    <s v=""/>
    <s v=""/>
    <s v=""/>
    <s v=""/>
    <s v=""/>
    <x v="4"/>
    <x v="1"/>
    <s v="640516"/>
    <d v="1964-05-16T00:00:00"/>
    <s v="حسين "/>
    <n v="52"/>
    <s v="M"/>
    <s v="الجيزة"/>
  </r>
  <r>
    <s v="42795حسين محمود السيدmm_nwar@yahoo.comأخـــــرى"/>
    <d v="2017-03-01T00:00:00"/>
    <d v="1899-12-30T10:16:56"/>
    <s v="حسين محمود السيد"/>
    <s v="Saudi Arabia (‫المملكة العربية السعودية‬‎)"/>
    <s v="mm_nwar@yahoo.com"/>
    <s v="26405162101216"/>
    <s v="00966555518426"/>
    <s v="أخـــــرى"/>
    <m/>
    <n v="3"/>
    <n v="1"/>
    <n v="10"/>
    <n v="4"/>
    <s v="EE700646535EG"/>
    <s v=""/>
    <s v=""/>
    <s v=""/>
    <s v=""/>
    <s v=""/>
    <s v=""/>
    <s v=""/>
    <x v="4"/>
    <x v="1"/>
    <s v="640516"/>
    <d v="1964-05-16T00:00:00"/>
    <s v="حسين "/>
    <n v="52"/>
    <s v="M"/>
    <s v="الجيزة"/>
  </r>
  <r>
    <s v="42795ماجد ميشيل عادل جرجسtaomaged@gmail.comاستفسار عن مسار الطرد"/>
    <d v="2017-03-01T00:00:00"/>
    <d v="1899-12-30T10:15:33"/>
    <s v="ماجد ميشيل عادل جرجس"/>
    <s v="Egypt (‫مصر‬‎)"/>
    <s v="taomaged@gmail.com"/>
    <s v="28609090201611"/>
    <s v="00201225303878"/>
    <s v="استفسار عن مسار الطرد"/>
    <m/>
    <n v="3"/>
    <n v="1"/>
    <n v="10"/>
    <n v="4"/>
    <s v="CY100364309AU"/>
    <s v=""/>
    <s v=""/>
    <s v=""/>
    <s v=""/>
    <s v=""/>
    <s v=""/>
    <s v=""/>
    <x v="33"/>
    <x v="31"/>
    <s v="860909"/>
    <d v="1986-09-09T00:00:00"/>
    <s v="ماجد "/>
    <n v="30"/>
    <s v="M"/>
    <s v="الإسكندرية"/>
  </r>
  <r>
    <s v="42795احمد احمد طهpharaon035@gmail.comاستفسار فى المبيعات"/>
    <d v="2017-03-01T00:00:00"/>
    <d v="1899-12-30T10:14:26"/>
    <s v="احمد احمد طه"/>
    <s v="Egypt (‫مصر‬‎)"/>
    <s v="pharaon035@gmail.com"/>
    <s v="29204021100131"/>
    <s v="01119885217"/>
    <s v="استفسار فى المبيعات"/>
    <m/>
    <n v="3"/>
    <n v="1"/>
    <n v="10"/>
    <n v="4"/>
    <s v=""/>
    <s v=""/>
    <s v=""/>
    <s v=""/>
    <s v=""/>
    <s v=""/>
    <s v=""/>
    <s v=""/>
    <x v="0"/>
    <x v="0"/>
    <s v="920402"/>
    <d v="1992-04-02T00:00:00"/>
    <s v="احمد "/>
    <n v="24"/>
    <s v="M"/>
    <s v="دمياط"/>
  </r>
  <r>
    <s v="42795محمد عطالله حسن احمدmohamed225980@gmail.comاستفسار عن مسار الطرد"/>
    <d v="2017-03-01T00:00:00"/>
    <d v="1899-12-30T10:11:10"/>
    <s v="محمد عطالله حسن احمد"/>
    <s v="Egypt (‫مصر‬‎)"/>
    <s v="mohamed225980@gmail.com"/>
    <s v="292905210201173"/>
    <s v="01278150553"/>
    <s v="استفسار عن مسار الطرد"/>
    <m/>
    <n v="3"/>
    <n v="1"/>
    <n v="10"/>
    <n v="4"/>
    <s v="RR601495763EG"/>
    <s v=""/>
    <s v=""/>
    <s v=""/>
    <s v=""/>
    <s v=""/>
    <s v=""/>
    <s v=""/>
    <x v="1"/>
    <x v="1"/>
    <s v=""/>
    <s v=""/>
    <s v="محمد "/>
    <s v=""/>
    <s v="M"/>
    <s v=""/>
  </r>
  <r>
    <s v="42795the egyptian saudi co for medical manufacturingbermawy671@yahoo.comاستفسار عن مسار الطرد"/>
    <d v="2017-03-01T00:00:00"/>
    <d v="1899-12-30T09:47:16"/>
    <s v="the egyptian saudi co for medical manufacturing"/>
    <s v="Egypt (‫مصر‬‎)"/>
    <s v="bermawy671@yahoo.com"/>
    <s v="21000016"/>
    <s v="01001942944"/>
    <s v="استفسار عن مسار الطرد"/>
    <m/>
    <n v="3"/>
    <n v="1"/>
    <n v="9"/>
    <n v="4"/>
    <s v=""/>
    <s v=""/>
    <s v=""/>
    <s v=""/>
    <s v=""/>
    <s v=""/>
    <s v=""/>
    <s v=""/>
    <x v="0"/>
    <x v="0"/>
    <s v=""/>
    <s v=""/>
    <s v="the "/>
    <s v=""/>
    <s v="X"/>
    <s v=""/>
  </r>
  <r>
    <s v="42795Hassan Mohamed Abd El Bakihassan.wat2@yahoo.comاستفسار عن مسار الطرد"/>
    <d v="2017-03-01T00:00:00"/>
    <d v="1899-12-30T07:11:06"/>
    <s v="Hassan Mohamed Abd El Baki"/>
    <s v="Japan (日本)"/>
    <s v="hassan.wat2@yahoo.com"/>
    <s v="DU30607597QB"/>
    <s v="818038779662"/>
    <s v="استفسار عن مسار الطرد"/>
    <m/>
    <n v="3"/>
    <n v="1"/>
    <n v="7"/>
    <n v="4"/>
    <s v="EE700797717EG"/>
    <s v=""/>
    <s v=""/>
    <s v=""/>
    <s v=""/>
    <s v=""/>
    <s v=""/>
    <s v=""/>
    <x v="4"/>
    <x v="1"/>
    <s v=""/>
    <s v=""/>
    <s v="Hassan "/>
    <s v=""/>
    <s v="M"/>
    <s v=""/>
  </r>
  <r>
    <s v="42795KASEM ABDALLAHaakasemzz@gmail.comأخـــــرى"/>
    <d v="2017-03-01T00:00:00"/>
    <d v="1899-12-30T07:08:18"/>
    <s v="KASEM ABDALLAH"/>
    <s v="Egypt (‫مصر‬‎)"/>
    <s v="aakasemzz@gmail.com"/>
    <s v=": 03500617"/>
    <s v="201002133561"/>
    <s v="أخـــــرى"/>
    <m/>
    <n v="3"/>
    <n v="1"/>
    <n v="7"/>
    <n v="4"/>
    <s v=""/>
    <s v=""/>
    <s v=""/>
    <s v=""/>
    <s v=""/>
    <s v=""/>
    <s v=""/>
    <s v=""/>
    <x v="0"/>
    <x v="0"/>
    <s v=""/>
    <s v=""/>
    <s v="KASEM "/>
    <s v=""/>
    <s v="M"/>
    <s v=""/>
  </r>
  <r>
    <s v="42795ahmed hassandandashastoresalexandria@gmail.comاستفسار عن مسار الطرد"/>
    <d v="2017-03-01T00:00:00"/>
    <d v="1899-12-30T03:55:11"/>
    <s v="ahmed hassan"/>
    <s v="Egypt (‫مصر‬‎)"/>
    <s v="dandashastoresalexandria@gmail.com"/>
    <s v="28709040200937"/>
    <s v="201208487087"/>
    <s v="استفسار عن مسار الطرد"/>
    <m/>
    <n v="3"/>
    <n v="1"/>
    <n v="3"/>
    <n v="4"/>
    <s v="RX563565926DE"/>
    <s v=""/>
    <s v=""/>
    <s v=""/>
    <s v=""/>
    <s v=""/>
    <s v=""/>
    <s v=""/>
    <x v="5"/>
    <x v="2"/>
    <s v="870904"/>
    <d v="1987-09-04T00:00:00"/>
    <s v="ahmed "/>
    <n v="29"/>
    <s v="M"/>
    <s v="الإسكندرية"/>
  </r>
  <r>
    <s v="42795وجيه عبد المنعم محمدmedo331964@gmail.comشــكــوى"/>
    <d v="2017-03-01T00:00:00"/>
    <d v="1899-12-30T01:03:37"/>
    <s v="وجيه عبد المنعم محمد"/>
    <s v="Egypt (‫مصر‬‎)"/>
    <s v="medo331964@gmail.com"/>
    <s v="26403030201758"/>
    <s v="01279723659"/>
    <s v="شــكــوى"/>
    <m/>
    <n v="3"/>
    <n v="1"/>
    <n v="1"/>
    <n v="4"/>
    <s v=""/>
    <s v=""/>
    <s v=""/>
    <s v=""/>
    <s v=""/>
    <s v=""/>
    <s v=""/>
    <s v=""/>
    <x v="0"/>
    <x v="0"/>
    <s v="640303"/>
    <d v="1964-03-03T00:00:00"/>
    <s v="وجيه "/>
    <n v="53"/>
    <s v="M"/>
    <s v="الإسكندرية"/>
  </r>
  <r>
    <s v="42804محمود صلاح عبدالحميدphtomar2@gmail.comاستفسار عن مسار الطرد"/>
    <d v="2017-03-10T00:00:00"/>
    <d v="1899-12-30T21:38:58"/>
    <s v="محمود صلاح عبدالحميد"/>
    <s v="Egypt (‫مصر‬‎)"/>
    <s v="phtomar2@gmail.com"/>
    <s v="29609141302594"/>
    <s v="201012803138"/>
    <s v="استفسار عن مسار الطرد"/>
    <m/>
    <n v="3"/>
    <n v="10"/>
    <n v="21"/>
    <n v="6"/>
    <s v="RX427281654EN"/>
    <s v=""/>
    <s v=""/>
    <s v=""/>
    <s v=""/>
    <s v=""/>
    <s v=""/>
    <s v=""/>
    <x v="5"/>
    <x v="53"/>
    <s v="960914"/>
    <d v="1996-09-14T00:00:00"/>
    <s v="محمود "/>
    <n v="20"/>
    <s v="M"/>
    <s v="الشرقية"/>
  </r>
  <r>
    <s v="42804على حسن حسين ( شركه بولى كيم )chempoly6@gmail.comاستفسار عن مسار الطرد"/>
    <d v="2017-03-10T00:00:00"/>
    <d v="1899-12-30T20:18:08"/>
    <s v="على حسن حسين ( شركه بولى كيم )"/>
    <s v="Egypt (‫مصر‬‎)"/>
    <s v="chempoly6@gmail.com"/>
    <s v="27505192200098"/>
    <s v="00201066602801"/>
    <s v="استفسار عن مسار الطرد"/>
    <m/>
    <n v="3"/>
    <n v="10"/>
    <n v="20"/>
    <n v="6"/>
    <s v="CV047534250US"/>
    <s v=""/>
    <s v=""/>
    <s v=""/>
    <s v=""/>
    <s v=""/>
    <s v=""/>
    <s v=""/>
    <x v="40"/>
    <x v="3"/>
    <s v="750519"/>
    <d v="1975-05-19T00:00:00"/>
    <s v="على "/>
    <n v="41"/>
    <s v="M"/>
    <s v="بني سويف"/>
  </r>
  <r>
    <s v="42804ايمن صبريfandejoor@gmail.comاستفسار عن مسار الطرد"/>
    <d v="2017-03-10T00:00:00"/>
    <d v="1899-12-30T18:14:14"/>
    <s v="ايمن صبري"/>
    <s v="Egypt (‫مصر‬‎)"/>
    <s v="fandejoor@gmail.com"/>
    <s v="2800698"/>
    <s v="201110708284"/>
    <s v="استفسار عن مسار الطرد"/>
    <m/>
    <n v="3"/>
    <n v="10"/>
    <n v="18"/>
    <n v="6"/>
    <s v="RN217834066LT"/>
    <s v=""/>
    <s v=""/>
    <s v=""/>
    <s v=""/>
    <s v=""/>
    <s v=""/>
    <s v=""/>
    <x v="28"/>
    <x v="43"/>
    <s v=""/>
    <s v=""/>
    <s v="ايمن "/>
    <s v=""/>
    <s v="M"/>
    <s v=""/>
  </r>
  <r>
    <s v="42804Mohamed shoaibtatarzonline@gmail.comاستفسار عن مسار الطرد"/>
    <d v="2017-03-10T00:00:00"/>
    <d v="1899-12-30T16:44:17"/>
    <s v="Mohamed shoaib"/>
    <s v="Egypt (‫مصر‬‎)"/>
    <s v="tatarzonline@gmail.com"/>
    <s v="28910078800234"/>
    <s v="201004567138"/>
    <s v="استفسار عن مسار الطرد"/>
    <m/>
    <n v="3"/>
    <n v="10"/>
    <n v="16"/>
    <n v="6"/>
    <s v="EE701023948EG"/>
    <s v=""/>
    <s v=""/>
    <s v=""/>
    <s v=""/>
    <s v=""/>
    <s v=""/>
    <s v=""/>
    <x v="4"/>
    <x v="1"/>
    <s v="891007"/>
    <d v="1989-10-07T00:00:00"/>
    <s v="Mohamed "/>
    <n v="27"/>
    <s v="M"/>
    <s v="خارج الجمهورية"/>
  </r>
  <r>
    <s v="42804حسام الدين محمد عبداللهeng_power20102000@yahoo.comاستفســار فنـى"/>
    <d v="2017-03-10T00:00:00"/>
    <d v="1899-12-30T15:36:32"/>
    <s v="حسام الدين محمد عبدالله"/>
    <s v="Egypt (‫مصر‬‎)"/>
    <s v="eng_power20102000@yahoo.com"/>
    <s v="28901011653297"/>
    <s v="201028078696"/>
    <s v="استفســار فنـى"/>
    <m/>
    <n v="3"/>
    <n v="10"/>
    <n v="15"/>
    <n v="6"/>
    <s v=""/>
    <s v=""/>
    <s v=""/>
    <s v=""/>
    <s v=""/>
    <s v=""/>
    <s v=""/>
    <s v=""/>
    <x v="0"/>
    <x v="0"/>
    <s v="890101"/>
    <d v="1989-01-01T00:00:00"/>
    <s v="حسام "/>
    <n v="28"/>
    <s v="M"/>
    <s v="الغربية"/>
  </r>
  <r>
    <s v="42804عبدالرحمنabdelrahmanwael507@gmail.comاستفسار عن مسار الطرد"/>
    <d v="2017-03-10T00:00:00"/>
    <d v="1899-12-30T12:13:20"/>
    <s v="عبدالرحمن"/>
    <s v="Egypt (‫مصر‬‎)"/>
    <s v="abdelrahmanwael507@gmail.com"/>
    <s v="30007071203033"/>
    <s v="01113115769"/>
    <s v="استفسار عن مسار الطرد"/>
    <m/>
    <n v="3"/>
    <n v="10"/>
    <n v="12"/>
    <n v="6"/>
    <s v="RX563253999DE"/>
    <s v=""/>
    <s v=""/>
    <s v=""/>
    <s v=""/>
    <s v=""/>
    <s v=""/>
    <s v=""/>
    <x v="5"/>
    <x v="2"/>
    <s v="000707"/>
    <d v="2000-07-07T00:00:00"/>
    <s v="عبدالرحمن"/>
    <n v="16"/>
    <s v="M"/>
    <s v="الدقهلية"/>
  </r>
  <r>
    <s v="42804محمد عبدالله عبدالوهابmuhammed911@icloud.comاستفسار عن مسار الطرد"/>
    <d v="2017-03-10T00:00:00"/>
    <d v="1899-12-30T11:40:46"/>
    <s v="محمد عبدالله عبدالوهاب"/>
    <s v="Egypt (‫مصر‬‎)"/>
    <s v="muhammed911@icloud.com"/>
    <s v="28107211200078"/>
    <s v="201060038651"/>
    <s v="استفسار عن مسار الطرد"/>
    <m/>
    <n v="3"/>
    <n v="10"/>
    <n v="11"/>
    <n v="6"/>
    <s v="AU358154953US"/>
    <s v=""/>
    <s v=""/>
    <s v=""/>
    <s v=""/>
    <s v=""/>
    <s v=""/>
    <s v=""/>
    <x v="68"/>
    <x v="3"/>
    <s v="810721"/>
    <d v="1981-07-21T00:00:00"/>
    <s v="محمد "/>
    <n v="35"/>
    <s v="M"/>
    <s v="الدقهلية"/>
  </r>
  <r>
    <s v="42804فتوح محمد شحاته محمدwaleedshehata50@gmail.comأخـــــرى"/>
    <d v="2017-03-10T00:00:00"/>
    <d v="1899-12-30T11:35:13"/>
    <s v="فتوح محمد شحاته محمد"/>
    <s v="Egypt (‫مصر‬‎)"/>
    <s v="waleedshehata50@gmail.com"/>
    <s v="28902221500457"/>
    <s v="00201063040710"/>
    <s v="أخـــــرى"/>
    <m/>
    <n v="3"/>
    <n v="10"/>
    <n v="11"/>
    <n v="6"/>
    <s v=""/>
    <s v=""/>
    <s v=""/>
    <s v=""/>
    <s v=""/>
    <s v=""/>
    <s v=""/>
    <s v=""/>
    <x v="0"/>
    <x v="0"/>
    <s v="890222"/>
    <d v="1989-02-22T00:00:00"/>
    <s v="فتوح "/>
    <n v="28"/>
    <s v="M"/>
    <s v="كفر الشيخ"/>
  </r>
  <r>
    <s v="42805احمد حسنmrking8@gmail.comاستفسار عن مسار الطرد"/>
    <d v="2017-03-11T00:00:00"/>
    <d v="1899-12-30T20:02:12"/>
    <s v="احمد حسن"/>
    <s v="Egypt (‫مصر‬‎)"/>
    <s v="mrking8@gmail.com"/>
    <s v="1801075"/>
    <s v="01223801499"/>
    <s v="استفسار عن مسار الطرد"/>
    <m/>
    <n v="3"/>
    <n v="11"/>
    <n v="20"/>
    <n v="7"/>
    <s v="RF581303833CN"/>
    <s v=""/>
    <s v=""/>
    <s v=""/>
    <s v=""/>
    <s v=""/>
    <s v=""/>
    <s v=""/>
    <x v="8"/>
    <x v="8"/>
    <s v=""/>
    <s v=""/>
    <s v="احمد "/>
    <s v=""/>
    <s v="M"/>
    <s v=""/>
  </r>
  <r>
    <s v="42805مصطفى محمود حسن محمودmostafa.arabi.xp@gmail.comشــكــوى"/>
    <d v="2017-03-11T00:00:00"/>
    <d v="1899-12-30T19:13:41"/>
    <s v="مصطفى محمود حسن محمود"/>
    <s v="Egypt (‫مصر‬‎)"/>
    <s v="mostafa.arabi.xp@gmail.com"/>
    <s v="28512132100817"/>
    <s v="201111997775"/>
    <s v="شــكــوى"/>
    <m/>
    <n v="3"/>
    <n v="11"/>
    <n v="19"/>
    <n v="7"/>
    <s v=""/>
    <s v=""/>
    <s v=""/>
    <s v=""/>
    <s v=""/>
    <s v=""/>
    <s v=""/>
    <s v=""/>
    <x v="0"/>
    <x v="0"/>
    <s v="851213"/>
    <d v="1985-12-13T00:00:00"/>
    <s v="مصطفى "/>
    <n v="31"/>
    <s v="M"/>
    <s v="الجيزة"/>
  </r>
  <r>
    <s v="42805محمود صلاح عبدالحميدphtomar2@gmail.comاستفسار عن مسار الطرد"/>
    <d v="2017-03-11T00:00:00"/>
    <d v="1899-12-30T17:57:24"/>
    <s v="محمود صلاح عبدالحميد"/>
    <s v="Egypt (‫مصر‬‎)"/>
    <s v="phtomar2@gmail.com"/>
    <s v="29609141302594"/>
    <s v="201012803138"/>
    <s v="استفسار عن مسار الطرد"/>
    <m/>
    <n v="3"/>
    <n v="11"/>
    <n v="17"/>
    <n v="7"/>
    <s v="RS427281654CN"/>
    <s v=""/>
    <s v=""/>
    <s v=""/>
    <s v=""/>
    <s v=""/>
    <s v=""/>
    <s v=""/>
    <x v="12"/>
    <x v="8"/>
    <s v="960914"/>
    <d v="1996-09-14T00:00:00"/>
    <s v="محمود "/>
    <n v="20"/>
    <s v="M"/>
    <s v="الشرقية"/>
  </r>
  <r>
    <s v="42805صالح ابراهيم فتحى محمدsaleh.ibrahim494@gmail.comاستفسار عن مسار الطرد"/>
    <d v="2017-03-11T00:00:00"/>
    <d v="1899-12-30T17:26:21"/>
    <s v="صالح ابراهيم فتحى محمد"/>
    <s v="United Arab Emirates (‫الإمارات العربية المتحدة‬‎)"/>
    <s v="saleh.ibrahim494@gmail.com"/>
    <s v=": A10718282"/>
    <s v="00971529071340"/>
    <s v="استفسار عن مسار الطرد"/>
    <m/>
    <n v="3"/>
    <n v="11"/>
    <n v="17"/>
    <n v="7"/>
    <s v="EE422108257AE"/>
    <s v=""/>
    <s v=""/>
    <s v=""/>
    <s v=""/>
    <s v=""/>
    <s v=""/>
    <s v=""/>
    <x v="4"/>
    <x v="26"/>
    <s v=""/>
    <s v=""/>
    <s v="صالح "/>
    <s v=""/>
    <s v="M"/>
    <s v=""/>
  </r>
  <r>
    <s v="42805عمر محمود حجاجcalid5523@yahoo.comاستفسار عن مسار الطرد"/>
    <d v="2017-03-11T00:00:00"/>
    <d v="1899-12-30T16:18:25"/>
    <s v="عمر محمود حجاج"/>
    <s v="Egypt (‫مصر‬‎)"/>
    <s v="calid5523@yahoo.com"/>
    <s v="26511290300277"/>
    <s v="0021223016928"/>
    <s v="استفسار عن مسار الطرد"/>
    <m/>
    <n v="3"/>
    <n v="11"/>
    <n v="16"/>
    <n v="7"/>
    <s v=""/>
    <s v=""/>
    <s v=""/>
    <s v=""/>
    <s v=""/>
    <s v=""/>
    <s v=""/>
    <s v=""/>
    <x v="0"/>
    <x v="0"/>
    <s v="651129"/>
    <d v="1965-11-29T00:00:00"/>
    <s v="عمر "/>
    <n v="51"/>
    <s v="M"/>
    <s v="بورسعيد"/>
  </r>
  <r>
    <s v="42805دينا عبدالحق خضر دسوقيkhaled_ronald06@yahoo.comاستفسار عن مسار الطرد"/>
    <d v="2017-03-11T00:00:00"/>
    <d v="1899-12-30T15:02:46"/>
    <s v="دينا عبدالحق خضر دسوقي"/>
    <s v="Egypt (‫مصر‬‎)"/>
    <s v="khaled_ronald06@yahoo.com"/>
    <s v="29306260400241"/>
    <s v="01141269753"/>
    <s v="استفسار عن مسار الطرد"/>
    <m/>
    <n v="3"/>
    <n v="11"/>
    <n v="15"/>
    <n v="7"/>
    <s v="ee011932878eg"/>
    <s v=""/>
    <s v=""/>
    <s v=""/>
    <s v=""/>
    <s v=""/>
    <s v=""/>
    <s v=""/>
    <x v="4"/>
    <x v="1"/>
    <s v="930626"/>
    <d v="1993-06-26T00:00:00"/>
    <s v="دينا "/>
    <n v="23"/>
    <s v="F"/>
    <s v="السويس"/>
  </r>
  <r>
    <s v="42805محمد حسن محمد حسينmohamed_elbana163@yahoo.comشــكــوى"/>
    <d v="2017-03-11T00:00:00"/>
    <d v="1899-12-30T14:47:10"/>
    <s v="محمد حسن محمد حسين"/>
    <s v="Egypt (‫مصر‬‎)"/>
    <s v="mohamed_elbana163@yahoo.com"/>
    <s v="29403162301833"/>
    <s v="201141741427"/>
    <s v="شــكــوى"/>
    <m/>
    <n v="3"/>
    <n v="11"/>
    <n v="14"/>
    <n v="7"/>
    <s v="RX561591089DE"/>
    <s v=""/>
    <s v=""/>
    <s v=""/>
    <s v=""/>
    <s v=""/>
    <s v=""/>
    <s v=""/>
    <x v="5"/>
    <x v="2"/>
    <s v="940316"/>
    <d v="1994-03-16T00:00:00"/>
    <s v="محمد "/>
    <n v="22"/>
    <s v="M"/>
    <s v="الفيوم"/>
  </r>
  <r>
    <s v="42805ريهام عليREHAMZAHRAN855@GMAIL.COMاستفسار عن مسار الطرد"/>
    <d v="2017-03-11T00:00:00"/>
    <d v="1899-12-30T12:09:59"/>
    <s v="ريهام علي"/>
    <s v="Egypt (‫مصر‬‎)"/>
    <s v="REHAMZAHRAN855@GMAIL.COM"/>
    <s v="28806262101126"/>
    <s v="01003707143"/>
    <s v="استفسار عن مسار الطرد"/>
    <m/>
    <n v="3"/>
    <n v="11"/>
    <n v="12"/>
    <n v="7"/>
    <s v="rf103764098es"/>
    <s v=""/>
    <s v=""/>
    <s v=""/>
    <s v=""/>
    <s v=""/>
    <s v=""/>
    <s v=""/>
    <x v="8"/>
    <x v="13"/>
    <s v="880626"/>
    <d v="1988-06-26T00:00:00"/>
    <s v="ريهام "/>
    <n v="28"/>
    <s v="F"/>
    <s v="الجيزة"/>
  </r>
  <r>
    <s v="42805Mohamed Rafik MohamedZaazhoa@gmail.comشــكــوى"/>
    <d v="2017-03-11T00:00:00"/>
    <d v="1899-12-30T12:00:23"/>
    <s v="Mohamed Rafik Mohamed"/>
    <s v="Egypt (‫مصر‬‎)"/>
    <s v="Zaazhoa@gmail.com"/>
    <s v="25203302100511"/>
    <s v="01002223469"/>
    <s v="شــكــوى"/>
    <m/>
    <n v="3"/>
    <n v="11"/>
    <n v="12"/>
    <n v="7"/>
    <s v="EE701249204EG"/>
    <s v=""/>
    <s v=""/>
    <s v=""/>
    <s v=""/>
    <s v=""/>
    <s v=""/>
    <s v=""/>
    <x v="4"/>
    <x v="1"/>
    <s v="520330"/>
    <d v="1952-03-30T00:00:00"/>
    <s v="Mohamed "/>
    <n v="64"/>
    <s v="M"/>
    <s v="الجيزة"/>
  </r>
  <r>
    <s v="42805عفاف عبد الرحمن محمد عبدالله خاطرahmed_elmetwally10@yahoo.comاستفسار عن مسار الطرد"/>
    <d v="2017-03-11T00:00:00"/>
    <d v="1899-12-30T11:48:59"/>
    <s v="عفاف عبد الرحمن محمد عبدالله خاطر"/>
    <s v="Egypt (‫مصر‬‎)"/>
    <s v="ahmed_elmetwally10@yahoo.com"/>
    <s v=" 27605301301481"/>
    <s v="2012223731339"/>
    <s v="استفسار عن مسار الطرد"/>
    <m/>
    <n v="3"/>
    <n v="11"/>
    <n v="11"/>
    <n v="7"/>
    <s v="EE422829299AE"/>
    <s v=""/>
    <s v=""/>
    <s v=""/>
    <s v=""/>
    <s v=""/>
    <s v=""/>
    <s v=""/>
    <x v="4"/>
    <x v="26"/>
    <s v=""/>
    <s v=""/>
    <s v="عفاف "/>
    <s v=""/>
    <s v="F"/>
    <s v=""/>
  </r>
  <r>
    <s v="42805هشامdangeravanger@gmail.comاستفسار عن مسار الطرد"/>
    <d v="2017-03-11T00:00:00"/>
    <d v="1899-12-30T11:14:26"/>
    <s v="هشام"/>
    <s v="Egypt (‫مصر‬‎)"/>
    <s v="dangeravanger@gmail.com"/>
    <s v="285011001257"/>
    <s v="201003329059"/>
    <s v="استفسار عن مسار الطرد"/>
    <m/>
    <n v="3"/>
    <n v="11"/>
    <n v="11"/>
    <n v="7"/>
    <s v="UA358871106US"/>
    <s v=""/>
    <s v=""/>
    <s v=""/>
    <s v=""/>
    <s v=""/>
    <s v=""/>
    <s v=""/>
    <x v="15"/>
    <x v="3"/>
    <s v=""/>
    <s v=""/>
    <s v="هشام"/>
    <s v=""/>
    <s v="M"/>
    <s v=""/>
  </r>
  <r>
    <s v="42805هدى عبد المبدىhodamobdy@yahoo.comشــكــوى"/>
    <d v="2017-03-11T00:00:00"/>
    <d v="1899-12-30T10:34:04"/>
    <s v="هدى عبد المبدى"/>
    <s v="Egypt (‫مصر‬‎)"/>
    <s v="hodamobdy@yahoo.com"/>
    <s v="26309010100401"/>
    <s v="201001840301"/>
    <s v="شــكــوى"/>
    <m/>
    <n v="3"/>
    <n v="11"/>
    <n v="10"/>
    <n v="7"/>
    <s v=""/>
    <s v=""/>
    <s v=""/>
    <s v=""/>
    <s v=""/>
    <s v=""/>
    <s v=""/>
    <s v=""/>
    <x v="0"/>
    <x v="0"/>
    <s v="630901"/>
    <d v="1963-09-01T00:00:00"/>
    <s v="هدى "/>
    <n v="53"/>
    <s v="F"/>
    <s v="القاهرة"/>
  </r>
  <r>
    <s v="42805عبدالله عيد محمد عبدالحافظabdallah_aed2011@yahoo.comاستفســار عن خدمــة"/>
    <d v="2017-03-11T00:00:00"/>
    <d v="1899-12-30T06:21:53"/>
    <s v="عبدالله عيد محمد عبدالحافظ"/>
    <s v="Egypt (‫مصر‬‎)"/>
    <s v="abdallah_aed2011@yahoo.com"/>
    <s v="29308012111537"/>
    <s v="0238110614"/>
    <s v="استفســار عن خدمــة"/>
    <m/>
    <n v="3"/>
    <n v="11"/>
    <n v="6"/>
    <n v="7"/>
    <s v=""/>
    <s v=""/>
    <s v=""/>
    <s v=""/>
    <s v=""/>
    <s v=""/>
    <s v=""/>
    <s v=""/>
    <x v="0"/>
    <x v="0"/>
    <s v="930801"/>
    <d v="1993-08-01T00:00:00"/>
    <s v="عبدالله "/>
    <n v="23"/>
    <s v="M"/>
    <s v="الجيزة"/>
  </r>
  <r>
    <s v="42805Mostafa Mosaad Zaki Kashlanamostafa.kashlana@hotmail.comشــكــوى"/>
    <d v="2017-03-11T00:00:00"/>
    <d v="1899-12-30T01:49:42"/>
    <s v="Mostafa Mosaad Zaki Kashlana"/>
    <s v="Egypt (‫مصر‬‎)"/>
    <s v="mostafa.kashlana@hotmail.com"/>
    <s v="1600457"/>
    <s v="01119933409"/>
    <s v="شــكــوى"/>
    <m/>
    <n v="3"/>
    <n v="11"/>
    <n v="1"/>
    <n v="7"/>
    <s v="RR016734962BR"/>
    <s v=""/>
    <s v=""/>
    <s v=""/>
    <s v=""/>
    <s v=""/>
    <s v=""/>
    <s v=""/>
    <x v="1"/>
    <x v="28"/>
    <s v=""/>
    <s v=""/>
    <s v="Mostafa "/>
    <s v=""/>
    <s v="M"/>
    <s v=""/>
  </r>
  <r>
    <s v="42805Mostafa Mosaad Zaki Kashlanamostafa.kashlana@hotmail.comاستفسار فى المبيعات"/>
    <d v="2017-03-11T00:00:00"/>
    <d v="1899-12-30T01:46:40"/>
    <s v="Mostafa Mosaad Zaki Kashlana"/>
    <s v="Egypt (‫مصر‬‎)"/>
    <s v="mostafa.kashlana@hotmail.com"/>
    <s v="1600457"/>
    <s v="01221000253"/>
    <s v="استفسار فى المبيعات"/>
    <m/>
    <n v="3"/>
    <n v="11"/>
    <n v="1"/>
    <n v="7"/>
    <s v="RR032073313BR"/>
    <s v=""/>
    <s v=""/>
    <s v=""/>
    <s v=""/>
    <s v=""/>
    <s v=""/>
    <s v=""/>
    <x v="1"/>
    <x v="28"/>
    <s v=""/>
    <s v=""/>
    <s v="Mostafa "/>
    <s v=""/>
    <s v="M"/>
    <s v=""/>
  </r>
  <r>
    <s v="42805شادى احمد علىsignal_onee@yahoo.comشــكــوى"/>
    <d v="2017-03-11T00:00:00"/>
    <d v="1899-12-30T22:23:47"/>
    <s v="شادى احمد على"/>
    <s v="Egypt (‫مصر‬‎)"/>
    <s v="signal_onee@yahoo.com"/>
    <s v="28201051401817"/>
    <s v="201119911491"/>
    <s v="شــكــوى"/>
    <m/>
    <n v="3"/>
    <n v="11"/>
    <n v="22"/>
    <n v="7"/>
    <s v="rr702993515eg"/>
    <s v=""/>
    <s v=""/>
    <s v=""/>
    <s v=""/>
    <s v=""/>
    <s v=""/>
    <s v=""/>
    <x v="1"/>
    <x v="1"/>
    <s v="820105"/>
    <d v="1982-01-05T00:00:00"/>
    <s v="شادى "/>
    <n v="35"/>
    <s v="M"/>
    <s v="القليوبية"/>
  </r>
  <r>
    <s v="42805Ahmed Ragabahmedragabes@yahoo.comاستفســار عن خدمــة"/>
    <d v="2017-03-11T00:00:00"/>
    <d v="1899-12-30T20:26:52"/>
    <s v="Ahmed Ragab"/>
    <s v="Egypt (‫مصر‬‎)"/>
    <s v="ahmedragabes@yahoo.com"/>
    <s v="000000000000000"/>
    <s v="201003539464"/>
    <s v="استفســار عن خدمــة"/>
    <m/>
    <n v="3"/>
    <n v="11"/>
    <n v="20"/>
    <n v="7"/>
    <s v=""/>
    <s v=""/>
    <s v=""/>
    <s v=""/>
    <s v=""/>
    <s v=""/>
    <s v=""/>
    <s v=""/>
    <x v="0"/>
    <x v="0"/>
    <s v=""/>
    <s v=""/>
    <s v="Ahmed "/>
    <s v=""/>
    <s v="M"/>
    <s v=""/>
  </r>
  <r>
    <s v="42806خميس احمد عمرkhamis.omar22@gmail.comاستفســار فنـى"/>
    <d v="2017-03-12T00:00:00"/>
    <d v="1899-12-30T11:23:36"/>
    <s v="خميس احمد عمر"/>
    <s v="Egypt (‫مصر‬‎)"/>
    <s v="khamis.omar22@gmail.com"/>
    <s v="26908210201718"/>
    <s v="2021111182199"/>
    <s v="استفســار فنـى"/>
    <m/>
    <n v="3"/>
    <n v="12"/>
    <n v="11"/>
    <n v="1"/>
    <s v=""/>
    <s v=""/>
    <s v=""/>
    <s v=""/>
    <s v=""/>
    <s v=""/>
    <s v=""/>
    <s v=""/>
    <x v="0"/>
    <x v="0"/>
    <s v="690821"/>
    <d v="1969-08-21T00:00:00"/>
    <s v="خميس "/>
    <n v="47"/>
    <s v="M"/>
    <s v="الإسكندرية"/>
  </r>
  <r>
    <s v="42806اسلام محمد عبد النعيمislamelhashemy@gmail.comاستفسار عن مسار الطرد"/>
    <d v="2017-03-12T00:00:00"/>
    <d v="1899-12-30T11:21:50"/>
    <s v="اسلام محمد عبد النعيم"/>
    <s v="Egypt (‫مصر‬‎)"/>
    <s v="islamelhashemy@gmail.com"/>
    <s v="28807070200194"/>
    <s v="01224415832"/>
    <s v="استفسار عن مسار الطرد"/>
    <m/>
    <n v="3"/>
    <n v="12"/>
    <n v="11"/>
    <n v="1"/>
    <s v=""/>
    <s v=""/>
    <s v=""/>
    <s v=""/>
    <s v=""/>
    <s v=""/>
    <s v=""/>
    <s v=""/>
    <x v="0"/>
    <x v="0"/>
    <s v="880707"/>
    <d v="1988-07-07T00:00:00"/>
    <s v="اسلام "/>
    <n v="28"/>
    <s v="M"/>
    <s v="الإسكندرية"/>
  </r>
  <r>
    <s v="42806رجب سعد رجب القرضاوىragabsaad46@gmail.comشــكــوى"/>
    <d v="2017-03-12T00:00:00"/>
    <d v="1899-12-30T11:02:11"/>
    <s v="رجب سعد رجب القرضاوى"/>
    <s v="Egypt (‫مصر‬‎)"/>
    <s v="ragabsaad46@gmail.com"/>
    <s v="29401041802875"/>
    <s v="00201005828100"/>
    <s v="شــكــوى"/>
    <m/>
    <n v="3"/>
    <n v="12"/>
    <n v="11"/>
    <n v="1"/>
    <s v=""/>
    <s v=""/>
    <s v=""/>
    <s v=""/>
    <s v=""/>
    <s v=""/>
    <s v=""/>
    <s v=""/>
    <x v="0"/>
    <x v="0"/>
    <s v="940104"/>
    <d v="1994-01-04T00:00:00"/>
    <s v="رجب "/>
    <n v="23"/>
    <s v="M"/>
    <s v="البحيرة"/>
  </r>
  <r>
    <s v="42806عبد العزيز سامح عبدالعزيز محمودsamehbaza@yahoo.comشــكــوى"/>
    <d v="2017-03-12T00:00:00"/>
    <d v="1899-12-30T10:46:38"/>
    <s v="عبد العزيز سامح عبدالعزيز محمود"/>
    <s v="Egypt (‫مصر‬‎)"/>
    <s v="samehbaza@yahoo.com"/>
    <s v="27807121801178"/>
    <s v="01223254020"/>
    <s v="شــكــوى"/>
    <m/>
    <n v="3"/>
    <n v="12"/>
    <n v="10"/>
    <n v="1"/>
    <s v=""/>
    <s v=""/>
    <s v=""/>
    <s v=""/>
    <s v=""/>
    <s v=""/>
    <s v=""/>
    <s v=""/>
    <x v="0"/>
    <x v="0"/>
    <s v="780712"/>
    <d v="1978-07-12T00:00:00"/>
    <s v="عبد "/>
    <n v="38"/>
    <s v="M"/>
    <s v="البحيرة"/>
  </r>
  <r>
    <s v="42806مصطفى رمضان مصطفى الشريفmostafa.elsherif@apacheegypt.comاستفسار عن مسار الطرد"/>
    <d v="2017-03-12T00:00:00"/>
    <d v="1899-12-30T09:57:06"/>
    <s v="مصطفى رمضان مصطفى الشريف"/>
    <s v="Egypt (‫مصر‬‎)"/>
    <s v="mostafa.elsherif@apacheegypt.com"/>
    <s v="26301030200711"/>
    <s v="201223985356"/>
    <s v="استفسار عن مسار الطرد"/>
    <m/>
    <n v="3"/>
    <n v="12"/>
    <n v="9"/>
    <n v="1"/>
    <s v="RB164332895SG"/>
    <s v=""/>
    <s v=""/>
    <s v=""/>
    <s v=""/>
    <s v=""/>
    <s v=""/>
    <s v=""/>
    <x v="7"/>
    <x v="5"/>
    <s v="630103"/>
    <d v="1963-01-03T00:00:00"/>
    <s v="مصطفى "/>
    <n v="54"/>
    <s v="M"/>
    <s v="الإسكندرية"/>
  </r>
  <r>
    <s v="42806عماد سيد بيوميe.s.bayomy@hotmail.comشــكــوى"/>
    <d v="2017-03-12T00:00:00"/>
    <d v="1899-12-30T09:54:02"/>
    <s v="عماد سيد بيومي"/>
    <s v="Saudi Arabia (‫المملكة العربية السعودية‬‎)"/>
    <s v="e.s.bayomy@hotmail.com"/>
    <s v="25404290100737"/>
    <s v="00966535265898"/>
    <s v="شــكــوى"/>
    <m/>
    <n v="3"/>
    <n v="12"/>
    <n v="9"/>
    <n v="1"/>
    <s v="RR045258982SA"/>
    <s v=""/>
    <s v=""/>
    <s v=""/>
    <s v=""/>
    <s v=""/>
    <s v=""/>
    <s v=""/>
    <x v="1"/>
    <x v="4"/>
    <s v="540429"/>
    <d v="1954-04-29T00:00:00"/>
    <s v="عماد "/>
    <n v="62"/>
    <s v="M"/>
    <s v="القاهرة"/>
  </r>
  <r>
    <s v="42806Nagahnagah_xp@yahoo.comشــكــوى"/>
    <d v="2017-03-12T00:00:00"/>
    <d v="1899-12-30T09:52:16"/>
    <s v="Nagah"/>
    <s v="Saudi Arabia (‫المملكة العربية السعودية‬‎)"/>
    <s v="nagah_xp@yahoo.com"/>
    <s v=": 123456"/>
    <s v="966542795428"/>
    <s v="شــكــوى"/>
    <m/>
    <n v="3"/>
    <n v="12"/>
    <n v="9"/>
    <n v="1"/>
    <s v=""/>
    <s v=""/>
    <s v=""/>
    <s v=""/>
    <s v=""/>
    <s v=""/>
    <s v=""/>
    <s v=""/>
    <x v="0"/>
    <x v="0"/>
    <s v=""/>
    <s v=""/>
    <s v="Nagah"/>
    <s v=""/>
    <s v="M"/>
    <s v=""/>
  </r>
  <r>
    <s v="42806ابراهيم وهدانhemaahmed004@gmail.comشــكــوى"/>
    <d v="2017-03-12T00:00:00"/>
    <d v="1899-12-30T09:02:35"/>
    <s v="ابراهيم وهدان"/>
    <s v="Egypt (‫مصر‬‎)"/>
    <s v="hemaahmed004@gmail.com"/>
    <s v="1600412"/>
    <s v="20100547296"/>
    <s v="شــكــوى"/>
    <m/>
    <n v="3"/>
    <n v="12"/>
    <n v="9"/>
    <n v="1"/>
    <s v=""/>
    <s v=""/>
    <s v=""/>
    <s v=""/>
    <s v=""/>
    <s v=""/>
    <s v=""/>
    <s v=""/>
    <x v="0"/>
    <x v="0"/>
    <s v=""/>
    <s v=""/>
    <s v="ابراهيم "/>
    <s v=""/>
    <s v="M"/>
    <s v=""/>
  </r>
  <r>
    <s v="42806ايمن عبد الرحمن عبد الفتاحayman333366@gmail.comشــكــوى"/>
    <d v="2017-03-12T00:00:00"/>
    <d v="1899-12-30T08:12:32"/>
    <s v="ايمن عبد الرحمن عبد الفتاح"/>
    <s v="Egypt (‫مصر‬‎)"/>
    <s v="ayman333366@gmail.com"/>
    <s v="27603130103675"/>
    <s v="+201221246981"/>
    <s v="شــكــوى"/>
    <m/>
    <n v="3"/>
    <n v="12"/>
    <n v="8"/>
    <n v="1"/>
    <s v=""/>
    <s v=""/>
    <s v=""/>
    <s v=""/>
    <s v=""/>
    <s v=""/>
    <s v=""/>
    <s v=""/>
    <x v="0"/>
    <x v="0"/>
    <s v="760313"/>
    <d v="1976-03-13T00:00:00"/>
    <s v="ايمن "/>
    <n v="40"/>
    <s v="M"/>
    <s v="القاهرة"/>
  </r>
  <r>
    <s v="42806عبدالرحمن محمد عبدالعظيمAma_zamalek2013@yahoo.comاستفســار عن خدمــة"/>
    <d v="2017-03-12T00:00:00"/>
    <d v="1899-12-30T03:19:16"/>
    <s v="عبدالرحمن محمد عبدالعظيم"/>
    <s v="Egypt (‫مصر‬‎)"/>
    <s v="Ama_zamalek2013@yahoo.com"/>
    <s v="29704272200935"/>
    <s v="01110705960"/>
    <s v="استفســار عن خدمــة"/>
    <m/>
    <n v="3"/>
    <n v="12"/>
    <n v="3"/>
    <n v="1"/>
    <s v=""/>
    <s v=""/>
    <s v=""/>
    <s v=""/>
    <s v=""/>
    <s v=""/>
    <s v=""/>
    <s v=""/>
    <x v="0"/>
    <x v="0"/>
    <s v="970427"/>
    <d v="1997-04-27T00:00:00"/>
    <s v="عبدالرحمن "/>
    <n v="19"/>
    <s v="M"/>
    <s v="بني سويف"/>
  </r>
  <r>
    <s v="42806احمد عبدالودود عبدالعال الزغبىahmed.zoghpy1@gmail.comاستفسار عن مسار الطرد"/>
    <d v="2017-03-12T00:00:00"/>
    <d v="1899-12-30T11:48:22"/>
    <s v="احمد عبدالودود عبدالعال الزغبى"/>
    <s v="Egypt (‫مصر‬‎)"/>
    <s v="ahmed.zoghpy1@gmail.com"/>
    <s v="28611201202617"/>
    <s v="201005339300"/>
    <s v="استفسار عن مسار الطرد"/>
    <m/>
    <n v="3"/>
    <n v="12"/>
    <n v="11"/>
    <n v="1"/>
    <s v="cc221368595ca"/>
    <s v=""/>
    <s v=""/>
    <s v=""/>
    <s v=""/>
    <s v=""/>
    <s v=""/>
    <s v=""/>
    <x v="14"/>
    <x v="32"/>
    <s v="861120"/>
    <d v="1986-11-20T00:00:00"/>
    <s v="احمد "/>
    <n v="30"/>
    <s v="M"/>
    <s v="الدقهلية"/>
  </r>
  <r>
    <s v="42806مصطفى البحيرىsasa.elbhiry@gmail.comاستفسار عن مسار الطرد"/>
    <d v="2017-03-12T00:00:00"/>
    <d v="1899-12-30T11:43:08"/>
    <s v="مصطفى البحيرى"/>
    <s v="Egypt (‫مصر‬‎)"/>
    <s v="sasa.elbhiry@gmail.com"/>
    <s v="29301101803979"/>
    <s v="201141365216"/>
    <s v="استفسار عن مسار الطرد"/>
    <m/>
    <n v="3"/>
    <n v="12"/>
    <n v="11"/>
    <n v="1"/>
    <s v="RS418831089CN"/>
    <s v=""/>
    <s v=""/>
    <s v=""/>
    <s v=""/>
    <s v=""/>
    <s v=""/>
    <s v=""/>
    <x v="12"/>
    <x v="8"/>
    <s v="930110"/>
    <d v="1993-01-10T00:00:00"/>
    <s v="مصطفى "/>
    <n v="24"/>
    <s v="M"/>
    <s v="البحيرة"/>
  </r>
  <r>
    <s v="42806انطون حنا ناشدtony_krestiano18@yahoo.comاستفســار عن خدمــة"/>
    <d v="2017-03-12T00:00:00"/>
    <d v="1899-12-30T12:09:59"/>
    <s v="انطون حنا ناشد"/>
    <s v="Egypt (‫مصر‬‎)"/>
    <s v="tony_krestiano18@yahoo.com"/>
    <s v="288061801101853"/>
    <s v="201226969345"/>
    <s v="استفســار عن خدمــة"/>
    <m/>
    <n v="3"/>
    <n v="12"/>
    <n v="12"/>
    <n v="1"/>
    <s v=""/>
    <s v=""/>
    <s v=""/>
    <s v=""/>
    <s v=""/>
    <s v=""/>
    <s v=""/>
    <s v=""/>
    <x v="0"/>
    <x v="0"/>
    <s v=""/>
    <s v=""/>
    <s v="انطون "/>
    <s v=""/>
    <s v="M"/>
    <s v=""/>
  </r>
  <r>
    <s v="42806Jane Abouleneincardiolojane@gmail.comاستفسار عن مسار الطرد"/>
    <d v="2017-03-12T00:00:00"/>
    <d v="1899-12-30T12:09:02"/>
    <s v="Jane Aboulenein"/>
    <s v="Egypt (‫مصر‬‎)"/>
    <s v="cardiolojane@gmail.com"/>
    <s v="28209301200465"/>
    <s v="201019025804+"/>
    <s v="استفسار عن مسار الطرد"/>
    <m/>
    <n v="3"/>
    <n v="12"/>
    <n v="12"/>
    <n v="1"/>
    <s v="RG321034467CN"/>
    <s v=""/>
    <s v=""/>
    <s v=""/>
    <s v=""/>
    <s v=""/>
    <s v=""/>
    <s v=""/>
    <x v="29"/>
    <x v="8"/>
    <s v="820930"/>
    <d v="1982-09-30T00:00:00"/>
    <s v="Jane "/>
    <n v="34"/>
    <s v="F"/>
    <s v="الدقهلية"/>
  </r>
  <r>
    <s v="42806هشام عبدالعزيزhesham_elbeshbishy@hotmail.comاستفسار عن مسار الطرد"/>
    <d v="2017-03-12T00:00:00"/>
    <d v="1899-12-30T12:00:25"/>
    <s v="هشام عبدالعزيز"/>
    <s v="Egypt (‫مصر‬‎)"/>
    <s v="hesham_elbeshbishy@hotmail.com"/>
    <s v=": A02044830"/>
    <s v="00966508761883"/>
    <s v="استفسار عن مسار الطرد"/>
    <m/>
    <n v="3"/>
    <n v="12"/>
    <n v="12"/>
    <n v="1"/>
    <s v="EE044510529SA"/>
    <s v=""/>
    <s v=""/>
    <s v=""/>
    <s v=""/>
    <s v=""/>
    <s v=""/>
    <s v=""/>
    <x v="4"/>
    <x v="4"/>
    <s v=""/>
    <s v=""/>
    <s v="هشام "/>
    <s v=""/>
    <s v="M"/>
    <s v=""/>
  </r>
  <r>
    <s v="42806عبير محمد عابدين الجنديjomana8090@hotmail.comشــكــوى"/>
    <d v="2017-03-12T00:00:00"/>
    <d v="1899-12-30T12:22:40"/>
    <s v="عبير محمد عابدين الجندي"/>
    <s v="Egypt (‫مصر‬‎)"/>
    <s v="jomana8090@hotmail.com"/>
    <s v="27207121100261"/>
    <s v="201095790990"/>
    <s v="شــكــوى"/>
    <m/>
    <n v="3"/>
    <n v="12"/>
    <n v="12"/>
    <n v="1"/>
    <s v=""/>
    <s v=""/>
    <s v=""/>
    <s v=""/>
    <s v=""/>
    <s v=""/>
    <s v=""/>
    <s v=""/>
    <x v="0"/>
    <x v="0"/>
    <s v="720712"/>
    <d v="1972-07-12T00:00:00"/>
    <s v="عبير "/>
    <n v="44"/>
    <s v="F"/>
    <s v="دمياط"/>
  </r>
  <r>
    <s v="42806رمضان ابراهيم عبدالسلامRamadn1988@yahoo.comأخـــــرى"/>
    <d v="2017-03-12T00:00:00"/>
    <d v="1899-12-30T12:23:34"/>
    <s v="رمضان ابراهيم عبدالسلام"/>
    <s v="Egypt (‫مصر‬‎)"/>
    <s v="Ramadn1988@yahoo.com"/>
    <s v="28805170200113"/>
    <s v="01201917627"/>
    <s v="أخـــــرى"/>
    <m/>
    <n v="3"/>
    <n v="12"/>
    <n v="12"/>
    <n v="1"/>
    <s v=""/>
    <s v=""/>
    <s v=""/>
    <s v=""/>
    <s v=""/>
    <s v=""/>
    <s v=""/>
    <s v=""/>
    <x v="0"/>
    <x v="0"/>
    <s v="880517"/>
    <d v="1988-05-17T00:00:00"/>
    <s v="رمضان "/>
    <n v="28"/>
    <s v="M"/>
    <s v="الإسكندرية"/>
  </r>
  <r>
    <s v="42806محمود رشاد محمدazzazi@outlook.comاستفسار عن مسار الطرد"/>
    <d v="2017-03-12T00:00:00"/>
    <d v="1899-12-30T12:42:18"/>
    <s v="محمود رشاد محمد"/>
    <s v="Saudi Arabia (‫المملكة العربية السعودية‬‎)"/>
    <s v="azzazi@outlook.com"/>
    <s v=": ِA17147753"/>
    <s v="009665444067800"/>
    <s v="استفسار عن مسار الطرد"/>
    <m/>
    <n v="3"/>
    <n v="12"/>
    <n v="12"/>
    <n v="1"/>
    <s v="EE043610640SA"/>
    <s v=""/>
    <s v=""/>
    <s v=""/>
    <s v=""/>
    <s v=""/>
    <s v=""/>
    <s v=""/>
    <x v="4"/>
    <x v="4"/>
    <s v=""/>
    <s v=""/>
    <s v="محمود "/>
    <s v=""/>
    <s v="M"/>
    <s v=""/>
  </r>
  <r>
    <s v="42806هشام عبد العزيز محمد خليلhesham19275@yahoo.comاستفسار عن مسار الطرد"/>
    <d v="2017-03-12T00:00:00"/>
    <d v="1899-12-30T12:51:01"/>
    <s v="هشام عبد العزيز محمد خليل"/>
    <s v="Egypt (‫مصر‬‎)"/>
    <s v="hesham19275@yahoo.com"/>
    <s v="27804101600291"/>
    <s v="20403343670"/>
    <s v="استفسار عن مسار الطرد"/>
    <m/>
    <n v="3"/>
    <n v="12"/>
    <n v="12"/>
    <n v="1"/>
    <s v="ra899141153it"/>
    <s v=""/>
    <s v=""/>
    <s v=""/>
    <s v=""/>
    <s v=""/>
    <s v=""/>
    <s v=""/>
    <x v="10"/>
    <x v="16"/>
    <s v="780410"/>
    <d v="1978-04-10T00:00:00"/>
    <s v="هشام "/>
    <n v="38"/>
    <s v="M"/>
    <s v="الغربية"/>
  </r>
  <r>
    <s v="42806Laura Ivonne García Ramírezlaura_ivonne_gar@yahoo.comشــكــوى"/>
    <d v="2017-03-12T00:00:00"/>
    <d v="1899-12-30T13:06:33"/>
    <s v="Laura Ivonne García Ramírez"/>
    <s v="Egypt (‫مصر‬‎)"/>
    <s v="laura_ivonne_gar@yahoo.com"/>
    <s v=": G18526562"/>
    <s v="1095359782"/>
    <s v="شــكــوى"/>
    <m/>
    <n v="3"/>
    <n v="12"/>
    <n v="13"/>
    <n v="1"/>
    <s v="EE918929802MX"/>
    <s v=""/>
    <s v=""/>
    <s v=""/>
    <s v=""/>
    <s v=""/>
    <s v=""/>
    <s v=""/>
    <x v="4"/>
    <x v="54"/>
    <s v=""/>
    <s v=""/>
    <s v="Laura "/>
    <s v=""/>
    <s v="F"/>
    <s v=""/>
  </r>
  <r>
    <s v="42806إبراهيم شبانهEbshabana2007@gmail.comشــكــوى"/>
    <d v="2017-03-12T00:00:00"/>
    <d v="1899-12-30T13:49:01"/>
    <s v="إبراهيم شبانه"/>
    <s v="Egypt (‫مصر‬‎)"/>
    <s v="Ebshabana2007@gmail.com"/>
    <s v="28305021602095"/>
    <s v="00201021293956"/>
    <s v="شــكــوى"/>
    <m/>
    <n v="3"/>
    <n v="12"/>
    <n v="13"/>
    <n v="1"/>
    <s v="EE701064355EG"/>
    <s v=""/>
    <s v=""/>
    <s v=""/>
    <s v=""/>
    <s v=""/>
    <s v=""/>
    <s v=""/>
    <x v="4"/>
    <x v="1"/>
    <s v="830502"/>
    <d v="1983-05-02T00:00:00"/>
    <s v="إبراهيم "/>
    <n v="33"/>
    <s v="M"/>
    <s v="الغربية"/>
  </r>
  <r>
    <s v="42806احمد محمد كمال نجاeslam.naga55@gmail.comاستفســار عن خدمــة"/>
    <d v="2017-03-12T00:00:00"/>
    <d v="1899-12-30T13:36:42"/>
    <s v="احمد محمد كمال نجا"/>
    <s v="Egypt (‫مصر‬‎)"/>
    <s v="eslam.naga55@gmail.com"/>
    <s v="29108241803818"/>
    <s v="01000629243"/>
    <s v="استفســار عن خدمــة"/>
    <m/>
    <n v="3"/>
    <n v="12"/>
    <n v="13"/>
    <n v="1"/>
    <s v=""/>
    <s v=""/>
    <s v=""/>
    <s v=""/>
    <s v=""/>
    <s v=""/>
    <s v=""/>
    <s v=""/>
    <x v="0"/>
    <x v="0"/>
    <s v="910824"/>
    <d v="1991-08-24T00:00:00"/>
    <s v="احمد "/>
    <n v="25"/>
    <s v="M"/>
    <s v="البحيرة"/>
  </r>
  <r>
    <s v="42806ياسر مخلص الفىyassermokhles1990@gmail.comاستفسار عن مسار الطرد"/>
    <d v="2017-03-12T00:00:00"/>
    <d v="1899-12-30T14:25:51"/>
    <s v="ياسر مخلص الفى"/>
    <s v="Egypt (‫مصر‬‎)"/>
    <s v="yassermokhles1990@gmail.com"/>
    <s v="29006102703771"/>
    <s v="201285880986"/>
    <s v="استفسار عن مسار الطرد"/>
    <m/>
    <n v="3"/>
    <n v="12"/>
    <n v="14"/>
    <n v="1"/>
    <s v="rr312027471de"/>
    <s v=""/>
    <s v=""/>
    <s v=""/>
    <s v=""/>
    <s v=""/>
    <s v=""/>
    <s v=""/>
    <x v="1"/>
    <x v="2"/>
    <s v="900610"/>
    <d v="1990-06-10T00:00:00"/>
    <s v="ياسر "/>
    <n v="26"/>
    <s v="M"/>
    <s v="قنا"/>
  </r>
  <r>
    <s v="42806محمد عبده نصر عبده عيدm_eid185@hotmail.comشــكــوى"/>
    <d v="2017-03-12T00:00:00"/>
    <d v="1899-12-30T15:31:41"/>
    <s v="محمد عبده نصر عبده عيد"/>
    <s v="Egypt (‫مصر‬‎)"/>
    <s v="m_eid185@hotmail.com"/>
    <s v="28809011206572"/>
    <s v="01211996800"/>
    <s v="شــكــوى"/>
    <m/>
    <n v="3"/>
    <n v="12"/>
    <n v="15"/>
    <n v="1"/>
    <s v=""/>
    <s v=""/>
    <s v=""/>
    <s v=""/>
    <s v=""/>
    <s v=""/>
    <s v=""/>
    <s v=""/>
    <x v="0"/>
    <x v="0"/>
    <s v="880901"/>
    <d v="1988-09-01T00:00:00"/>
    <s v="محمد "/>
    <n v="28"/>
    <s v="M"/>
    <s v="الدقهلية"/>
  </r>
  <r>
    <s v="42806علاء محمد خضرى احمدalaa.lowa@yahoo.comاستفسار عن مسار الطرد"/>
    <d v="2017-03-12T00:00:00"/>
    <d v="1899-12-30T15:30:46"/>
    <s v="علاء محمد خضرى احمد"/>
    <s v="Egypt (‫مصر‬‎)"/>
    <s v="alaa.lowa@yahoo.com"/>
    <s v="2101876"/>
    <s v="0201226068102"/>
    <s v="استفسار عن مسار الطرد"/>
    <m/>
    <n v="3"/>
    <n v="12"/>
    <n v="15"/>
    <n v="1"/>
    <s v="RR703464727EG"/>
    <s v=""/>
    <s v=""/>
    <s v=""/>
    <s v=""/>
    <s v=""/>
    <s v=""/>
    <s v=""/>
    <x v="1"/>
    <x v="1"/>
    <s v=""/>
    <s v=""/>
    <s v="علاء "/>
    <s v=""/>
    <s v="M"/>
    <s v=""/>
  </r>
  <r>
    <s v="42806Samer Sallaminfo@egsolar.deاستفسار عن مسار الطرد"/>
    <d v="2017-03-12T00:00:00"/>
    <d v="1899-12-30T15:24:18"/>
    <s v="Samer Sallam"/>
    <s v="Germany (Deutschland)"/>
    <s v="info@egsolar.de"/>
    <s v=": 59696dvv3"/>
    <s v="01111189155"/>
    <s v="استفسار عن مسار الطرد"/>
    <m/>
    <n v="3"/>
    <n v="12"/>
    <n v="15"/>
    <n v="1"/>
    <s v="RL746915667DE"/>
    <s v=""/>
    <s v=""/>
    <s v=""/>
    <s v=""/>
    <s v=""/>
    <s v=""/>
    <s v=""/>
    <x v="52"/>
    <x v="2"/>
    <s v=""/>
    <s v=""/>
    <s v="Samer "/>
    <s v=""/>
    <s v="M"/>
    <s v=""/>
  </r>
  <r>
    <s v="42806محمد فايز محمد محمد المقدمalmokadem111@yahoo.comاستفسار عن مسار الطرد"/>
    <d v="2017-03-12T00:00:00"/>
    <d v="1899-12-30T15:13:29"/>
    <s v="محمد فايز محمد محمد المقدم"/>
    <s v="Egypt (‫مصر‬‎)"/>
    <s v="almokadem111@yahoo.com"/>
    <s v="29601051100339"/>
    <s v="01116964092"/>
    <s v="استفسار عن مسار الطرد"/>
    <m/>
    <n v="3"/>
    <n v="12"/>
    <n v="15"/>
    <n v="1"/>
    <s v="RS781613901NL"/>
    <s v=""/>
    <s v=""/>
    <s v=""/>
    <s v=""/>
    <s v=""/>
    <s v=""/>
    <s v=""/>
    <x v="12"/>
    <x v="12"/>
    <s v="960105"/>
    <d v="1996-01-05T00:00:00"/>
    <s v="محمد "/>
    <n v="21"/>
    <s v="M"/>
    <s v="دمياط"/>
  </r>
  <r>
    <s v="42807أحمد محمدahmedelgamal743@gmail.comاستفسار عن مسار الطرد"/>
    <d v="2017-03-13T00:00:00"/>
    <d v="1899-12-30T10:04:30"/>
    <s v="أحمد محمد"/>
    <s v="Egypt (‫مصر‬‎)"/>
    <s v="ahmedelgamal743@gmail.com"/>
    <s v="29503011214518"/>
    <s v="201152970899"/>
    <s v="استفسار عن مسار الطرد"/>
    <m/>
    <n v="3"/>
    <n v="13"/>
    <n v="10"/>
    <n v="2"/>
    <s v="RX564970412DE"/>
    <s v=""/>
    <s v=""/>
    <s v=""/>
    <s v=""/>
    <s v=""/>
    <s v=""/>
    <s v=""/>
    <x v="5"/>
    <x v="2"/>
    <s v="950301"/>
    <d v="1995-03-01T00:00:00"/>
    <s v="أحمد "/>
    <n v="22"/>
    <s v="M"/>
    <s v="الدقهلية"/>
  </r>
  <r>
    <s v="42807احمد محمد السيدahmedelgamal744@gmail.comاستفسار عن مسار الطرد"/>
    <d v="2017-03-13T00:00:00"/>
    <d v="1899-12-30T10:00:13"/>
    <s v="احمد محمد السيد"/>
    <s v="Egypt (‫مصر‬‎)"/>
    <s v="ahmedelgamal744@gmail.com"/>
    <s v="29503011214518"/>
    <s v="2001152970899"/>
    <s v="استفسار عن مسار الطرد"/>
    <m/>
    <n v="3"/>
    <n v="13"/>
    <n v="10"/>
    <n v="2"/>
    <s v="RX564970412DE"/>
    <s v=""/>
    <s v=""/>
    <s v=""/>
    <s v=""/>
    <s v=""/>
    <s v=""/>
    <s v=""/>
    <x v="5"/>
    <x v="2"/>
    <s v="950301"/>
    <d v="1995-03-01T00:00:00"/>
    <s v="احمد "/>
    <n v="22"/>
    <s v="M"/>
    <s v="الدقهلية"/>
  </r>
  <r>
    <s v="42807abdelfattahabdelfattahahmed28@yahoo.comاستفسار عن مسار الطرد"/>
    <d v="2017-03-13T00:00:00"/>
    <d v="1899-12-30T09:53:03"/>
    <s v="abdelfattah"/>
    <s v="Egypt (‫مصر‬‎)"/>
    <s v="abdelfattahahmed28@yahoo.com"/>
    <s v="29201011826975"/>
    <s v="201099706499"/>
    <s v="استفسار عن مسار الطرد"/>
    <m/>
    <n v="3"/>
    <n v="13"/>
    <n v="9"/>
    <n v="2"/>
    <s v="RX564489554DE"/>
    <s v=""/>
    <s v=""/>
    <s v=""/>
    <s v=""/>
    <s v=""/>
    <s v=""/>
    <s v=""/>
    <x v="5"/>
    <x v="2"/>
    <s v="920101"/>
    <d v="1992-01-01T00:00:00"/>
    <s v="abdelfattah"/>
    <n v="25"/>
    <s v="M"/>
    <s v="البحيرة"/>
  </r>
  <r>
    <s v="42807مهندس أحمدeman_medical@hotmail.comشــكــوى"/>
    <d v="2017-03-13T00:00:00"/>
    <d v="1899-12-30T09:25:01"/>
    <s v="مهندس أحمد"/>
    <s v="Egypt (‫مصر‬‎)"/>
    <s v="eman_medical@hotmail.com"/>
    <s v="00000000000000"/>
    <s v="201062224525"/>
    <s v="شــكــوى"/>
    <m/>
    <n v="3"/>
    <n v="13"/>
    <n v="9"/>
    <n v="2"/>
    <s v="EE701068003EG"/>
    <s v=""/>
    <s v=""/>
    <s v=""/>
    <s v=""/>
    <s v=""/>
    <s v=""/>
    <s v=""/>
    <x v="4"/>
    <x v="1"/>
    <s v="000000"/>
    <s v=""/>
    <s v="مهندس "/>
    <s v=""/>
    <s v="F"/>
    <s v=""/>
  </r>
  <r>
    <s v="42807محمد السيد منصور عوضinjaz4host@gmail.comشــكــوى"/>
    <d v="2017-03-13T00:00:00"/>
    <d v="1899-12-30T08:57:29"/>
    <s v="محمد السيد منصور عوض"/>
    <s v="Egypt (‫مصر‬‎)"/>
    <s v="injaz4host@gmail.com"/>
    <s v="29005241500153"/>
    <s v="01094222314"/>
    <s v="شــكــوى"/>
    <m/>
    <n v="3"/>
    <n v="13"/>
    <n v="8"/>
    <n v="2"/>
    <s v="RR001772227JE"/>
    <s v=""/>
    <s v=""/>
    <s v=""/>
    <s v=""/>
    <s v=""/>
    <s v=""/>
    <s v=""/>
    <x v="1"/>
    <x v="47"/>
    <s v="900524"/>
    <d v="1990-05-24T00:00:00"/>
    <s v="محمد "/>
    <n v="26"/>
    <s v="M"/>
    <s v="كفر الشيخ"/>
  </r>
  <r>
    <s v="42807آيات وحيد محمد مرسيayamahmoud255@yahoo.comشــكــوى"/>
    <d v="2017-03-13T00:00:00"/>
    <d v="1899-12-30T08:31:08"/>
    <s v="آيات وحيد محمد مرسي"/>
    <s v="Egypt (‫مصر‬‎)"/>
    <s v="ayamahmoud255@yahoo.com"/>
    <s v="28804250100482"/>
    <s v="201002310574"/>
    <s v="شــكــوى"/>
    <m/>
    <n v="3"/>
    <n v="13"/>
    <n v="8"/>
    <n v="2"/>
    <s v=""/>
    <s v=""/>
    <s v=""/>
    <s v=""/>
    <s v=""/>
    <s v=""/>
    <s v=""/>
    <s v=""/>
    <x v="0"/>
    <x v="0"/>
    <s v="880425"/>
    <d v="1988-04-25T00:00:00"/>
    <s v="آيات "/>
    <n v="28"/>
    <s v="F"/>
    <s v="القاهرة"/>
  </r>
  <r>
    <s v="42807حسين محمود السيدmm_nwar@yahoo.comشــكــوى"/>
    <d v="2017-03-13T00:00:00"/>
    <d v="1899-12-30T08:30:45"/>
    <s v="حسين محمود السيد"/>
    <s v="Saudi Arabia (‫المملكة العربية السعودية‬‎)"/>
    <s v="mm_nwar@yahoo.com"/>
    <s v="26405162101216"/>
    <s v="00966555518426"/>
    <s v="شــكــوى"/>
    <m/>
    <n v="3"/>
    <n v="13"/>
    <n v="8"/>
    <n v="2"/>
    <s v="EE700646535EG"/>
    <s v=""/>
    <s v=""/>
    <s v=""/>
    <s v=""/>
    <s v=""/>
    <s v=""/>
    <s v=""/>
    <x v="4"/>
    <x v="1"/>
    <s v="640516"/>
    <d v="1964-05-16T00:00:00"/>
    <s v="حسين "/>
    <n v="52"/>
    <s v="M"/>
    <s v="الجيزة"/>
  </r>
  <r>
    <s v="42807ياسر ابراهيم محمودamar_n8697@yahoo.comاستفسار عن مسار الطرد"/>
    <d v="2017-03-13T00:00:00"/>
    <d v="1899-12-30T08:25:27"/>
    <s v="ياسر ابراهيم محمود"/>
    <s v="Saudi Arabia (‫المملكة العربية السعودية‬‎)"/>
    <s v="amar_n8697@yahoo.com"/>
    <s v=": A08043729"/>
    <s v="00966569905140"/>
    <s v="استفسار عن مسار الطرد"/>
    <m/>
    <n v="3"/>
    <n v="13"/>
    <n v="8"/>
    <n v="2"/>
    <s v="EE020006104SA"/>
    <s v=""/>
    <s v=""/>
    <s v=""/>
    <s v=""/>
    <s v=""/>
    <s v=""/>
    <s v=""/>
    <x v="4"/>
    <x v="4"/>
    <s v=""/>
    <s v=""/>
    <s v="ياسر "/>
    <s v=""/>
    <s v="M"/>
    <s v=""/>
  </r>
  <r>
    <s v="42807طارق على أصلانtarekaslan74@gmail.comشــكــوى"/>
    <d v="2017-03-13T00:00:00"/>
    <d v="1899-12-30T07:56:25"/>
    <s v="طارق على أصلان"/>
    <s v="Egypt (‫مصر‬‎)"/>
    <s v="tarekaslan74@gmail.com"/>
    <s v="27409071201659"/>
    <s v="01222525904"/>
    <s v="شــكــوى"/>
    <m/>
    <n v="3"/>
    <n v="13"/>
    <n v="7"/>
    <n v="2"/>
    <s v=""/>
    <s v=""/>
    <s v=""/>
    <s v=""/>
    <s v=""/>
    <s v=""/>
    <s v=""/>
    <s v=""/>
    <x v="0"/>
    <x v="0"/>
    <s v="740907"/>
    <d v="1974-09-07T00:00:00"/>
    <s v="طارق "/>
    <n v="42"/>
    <s v="M"/>
    <s v="الدقهلية"/>
  </r>
  <r>
    <s v="42807بسام عيد عباسbasemeid21@gmail.comشــكــوى"/>
    <d v="2017-03-13T00:00:00"/>
    <d v="1899-12-30T05:36:37"/>
    <s v="بسام عيد عباس"/>
    <s v="Egypt (‫مصر‬‎)"/>
    <s v="basemeid21@gmail.com"/>
    <s v="29110071800279"/>
    <s v="201062208004"/>
    <s v="شــكــوى"/>
    <m/>
    <n v="3"/>
    <n v="13"/>
    <n v="5"/>
    <n v="2"/>
    <s v=""/>
    <s v=""/>
    <s v=""/>
    <s v=""/>
    <s v=""/>
    <s v=""/>
    <s v=""/>
    <s v=""/>
    <x v="0"/>
    <x v="0"/>
    <s v="911007"/>
    <d v="1991-10-07T00:00:00"/>
    <s v="بسام "/>
    <n v="25"/>
    <s v="M"/>
    <s v="البحيرة"/>
  </r>
  <r>
    <s v="42807زينب شوقي عبد النعيمzenab_hassan200073@yahoo.comاستفسار عن مسار الطرد"/>
    <d v="2017-03-13T00:00:00"/>
    <d v="1899-12-30T01:54:14"/>
    <s v="زينب شوقي عبد النعيم"/>
    <s v="Egypt (‫مصر‬‎)"/>
    <s v="zenab_hassan200073@yahoo.com"/>
    <s v="28708112701662"/>
    <s v="201126391777"/>
    <s v="استفسار عن مسار الطرد"/>
    <m/>
    <n v="3"/>
    <n v="13"/>
    <n v="1"/>
    <n v="2"/>
    <s v=""/>
    <s v=""/>
    <s v=""/>
    <s v=""/>
    <s v=""/>
    <s v=""/>
    <s v=""/>
    <s v=""/>
    <x v="0"/>
    <x v="0"/>
    <s v="870811"/>
    <d v="1987-08-11T00:00:00"/>
    <s v="زينب "/>
    <n v="29"/>
    <s v="F"/>
    <s v="قنا"/>
  </r>
  <r>
    <s v="42807عصام نسيم ناشد باسيليوسmaraan_asaa@yahoo.comأخـــــرى"/>
    <d v="2017-03-13T00:00:00"/>
    <d v="1899-12-30T00:42:28"/>
    <s v="عصام نسيم ناشد باسيليوس"/>
    <s v="Egypt (‫مصر‬‎)"/>
    <s v="maraan_asaa@yahoo.com"/>
    <s v="26711202500295"/>
    <s v="201006309121"/>
    <s v="أخـــــرى"/>
    <m/>
    <n v="3"/>
    <n v="13"/>
    <n v="0"/>
    <n v="2"/>
    <s v=""/>
    <s v=""/>
    <s v=""/>
    <s v=""/>
    <s v=""/>
    <s v=""/>
    <s v=""/>
    <s v=""/>
    <x v="0"/>
    <x v="0"/>
    <s v="671120"/>
    <d v="1967-11-20T00:00:00"/>
    <s v="عصام "/>
    <n v="49"/>
    <s v="M"/>
    <s v="أسيوط"/>
  </r>
  <r>
    <s v="42806عادل على علىadelamr007@gmail.comاستفسار عن مسار الطرد"/>
    <d v="2017-03-12T00:00:00"/>
    <d v="1899-12-30T22:47:32"/>
    <s v="عادل على على"/>
    <s v="Egypt (‫مصر‬‎)"/>
    <s v="adelamr007@gmail.com"/>
    <s v="29310301802658"/>
    <s v="201025999616"/>
    <s v="استفسار عن مسار الطرد"/>
    <m/>
    <n v="3"/>
    <n v="12"/>
    <n v="22"/>
    <n v="1"/>
    <s v="RX564499256DE"/>
    <s v=""/>
    <s v=""/>
    <s v=""/>
    <s v=""/>
    <s v=""/>
    <s v=""/>
    <s v=""/>
    <x v="5"/>
    <x v="2"/>
    <s v="931030"/>
    <d v="1993-10-30T00:00:00"/>
    <s v="عادل "/>
    <n v="23"/>
    <s v="M"/>
    <s v="البحيرة"/>
  </r>
  <r>
    <s v="42806محمد صفوت رجبmohamed.s.ragab@tedata.netشــكــوى"/>
    <d v="2017-03-12T00:00:00"/>
    <d v="1899-12-30T22:05:13"/>
    <s v="محمد صفوت رجب"/>
    <s v="Egypt (‫مصر‬‎)"/>
    <s v="mohamed.s.ragab@tedata.net"/>
    <s v="28905201306378"/>
    <s v="01019081355"/>
    <s v="شــكــوى"/>
    <m/>
    <n v="3"/>
    <n v="12"/>
    <n v="22"/>
    <n v="1"/>
    <s v="ee701163582eg"/>
    <s v=""/>
    <s v=""/>
    <s v=""/>
    <s v=""/>
    <s v=""/>
    <s v=""/>
    <s v=""/>
    <x v="4"/>
    <x v="1"/>
    <s v="890520"/>
    <d v="1989-05-20T00:00:00"/>
    <s v="محمد "/>
    <n v="27"/>
    <s v="M"/>
    <s v="الشرقية"/>
  </r>
  <r>
    <s v="42806Ahmed aboataaaahhmd64@gmail.comاستفســار عن خدمــة"/>
    <d v="2017-03-12T00:00:00"/>
    <d v="1899-12-30T20:43:09"/>
    <s v="Ahmed aboata"/>
    <s v="Egypt (‫مصر‬‎)"/>
    <s v="aaahhmd64@gmail.com"/>
    <s v="28103011706052"/>
    <s v="201156669808"/>
    <s v="استفســار عن خدمــة"/>
    <m/>
    <n v="3"/>
    <n v="12"/>
    <n v="20"/>
    <n v="1"/>
    <s v=""/>
    <s v=""/>
    <s v=""/>
    <s v=""/>
    <s v=""/>
    <s v=""/>
    <s v=""/>
    <s v=""/>
    <x v="0"/>
    <x v="0"/>
    <s v="810301"/>
    <d v="1981-03-01T00:00:00"/>
    <s v="Ahmed "/>
    <n v="36"/>
    <s v="M"/>
    <s v="المنوفية"/>
  </r>
  <r>
    <s v="42806احمد ابوعطاaaahhmd64@gmail.comاستفســار عن خدمــة"/>
    <d v="2017-03-12T00:00:00"/>
    <d v="1899-12-30T20:37:01"/>
    <s v="احمد ابوعطا"/>
    <s v="Egypt (‫مصر‬‎)"/>
    <s v="aaahhmd64@gmail.com"/>
    <s v="28103011706052"/>
    <s v="01156669808"/>
    <s v="استفســار عن خدمــة"/>
    <m/>
    <n v="3"/>
    <n v="12"/>
    <n v="20"/>
    <n v="1"/>
    <s v=""/>
    <s v=""/>
    <s v=""/>
    <s v=""/>
    <s v=""/>
    <s v=""/>
    <s v=""/>
    <s v=""/>
    <x v="0"/>
    <x v="0"/>
    <s v="810301"/>
    <d v="1981-03-01T00:00:00"/>
    <s v="احمد "/>
    <n v="36"/>
    <s v="M"/>
    <s v="المنوفية"/>
  </r>
  <r>
    <s v="42806على عبد العاطىalyabdelaty2000@gmail.comاستفسار عن مسار الطرد"/>
    <d v="2017-03-12T00:00:00"/>
    <d v="1899-12-30T20:31:37"/>
    <s v="على عبد العاطى"/>
    <s v="Egypt (‫مصر‬‎)"/>
    <s v="alyabdelaty2000@gmail.com"/>
    <s v="30011012703194"/>
    <s v="01129475662"/>
    <s v="استفسار عن مسار الطرد"/>
    <m/>
    <n v="3"/>
    <n v="12"/>
    <n v="20"/>
    <n v="1"/>
    <s v="RX564970355DE"/>
    <s v=""/>
    <s v=""/>
    <s v=""/>
    <s v=""/>
    <s v=""/>
    <s v=""/>
    <s v=""/>
    <x v="5"/>
    <x v="2"/>
    <s v="001101"/>
    <d v="2000-11-01T00:00:00"/>
    <s v="على "/>
    <n v="16"/>
    <s v="M"/>
    <s v="قنا"/>
  </r>
  <r>
    <s v="42806ياسر إبراهيم محمودamar_n8697@yahoo.comاستفسار فى المبيعات"/>
    <d v="2017-03-12T00:00:00"/>
    <d v="1899-12-30T19:40:52"/>
    <s v="ياسر إبراهيم محمود"/>
    <s v="Saudi Arabia (‫المملكة العربية السعودية‬‎)"/>
    <s v="amar_n8697@yahoo.com"/>
    <s v=" 27909302800278"/>
    <s v="00966569905140"/>
    <s v="استفسار فى المبيعات"/>
    <m/>
    <n v="3"/>
    <n v="12"/>
    <n v="19"/>
    <n v="1"/>
    <s v="EE020006104SA"/>
    <s v=""/>
    <s v=""/>
    <s v=""/>
    <s v=""/>
    <s v=""/>
    <s v=""/>
    <s v=""/>
    <x v="4"/>
    <x v="4"/>
    <s v=""/>
    <s v=""/>
    <s v="ياسر "/>
    <s v=""/>
    <s v="M"/>
    <s v=""/>
  </r>
  <r>
    <s v="42806محمد رمضان سيد احمد سالمeidmahmoud249@gmail.comاستفسار عن مسار الطرد"/>
    <d v="2017-03-12T00:00:00"/>
    <d v="1899-12-30T17:26:01"/>
    <s v="محمد رمضان سيد احمد سالم"/>
    <s v="Egypt (‫مصر‬‎)"/>
    <s v="eidmahmoud249@gmail.com"/>
    <s v="23702041500737"/>
    <s v="01123378605"/>
    <s v="استفسار عن مسار الطرد"/>
    <m/>
    <n v="3"/>
    <n v="12"/>
    <n v="17"/>
    <n v="1"/>
    <s v=""/>
    <s v=""/>
    <s v=""/>
    <s v=""/>
    <s v=""/>
    <s v=""/>
    <s v=""/>
    <s v=""/>
    <x v="0"/>
    <x v="0"/>
    <s v="370204"/>
    <d v="1937-02-04T00:00:00"/>
    <s v="محمد "/>
    <n v="80"/>
    <s v="M"/>
    <s v="كفر الشيخ"/>
  </r>
  <r>
    <s v="42807محمد سليمان سالم طبشmoh_tab82@hotmail.comاستفســار عن خدمــة"/>
    <d v="2017-03-13T00:00:00"/>
    <d v="1899-12-30T11:57:38"/>
    <s v="محمد سليمان سالم طبش"/>
    <s v="Egypt (‫مصر‬‎)"/>
    <s v="moh_tab82@hotmail.com"/>
    <s v="4135594"/>
    <s v="201028134361"/>
    <s v="استفســار عن خدمــة"/>
    <m/>
    <n v="3"/>
    <n v="13"/>
    <n v="11"/>
    <n v="2"/>
    <s v=""/>
    <s v=""/>
    <s v=""/>
    <s v=""/>
    <s v=""/>
    <s v=""/>
    <s v=""/>
    <s v=""/>
    <x v="0"/>
    <x v="0"/>
    <s v=""/>
    <s v=""/>
    <s v="محمد "/>
    <s v=""/>
    <s v="M"/>
    <s v=""/>
  </r>
  <r>
    <s v="42807يمان الشربينيeman.sherbiny@semiramis-hotels.comاستفسار عن مسار الطرد"/>
    <d v="2017-03-13T00:00:00"/>
    <d v="1899-12-30T11:43:55"/>
    <s v="يمان الشربيني"/>
    <s v="Egypt (‫مصر‬‎)"/>
    <s v="eman.sherbiny@semiramis-hotels.com"/>
    <s v="26511292102707"/>
    <s v="201005776775"/>
    <s v="استفسار عن مسار الطرد"/>
    <m/>
    <n v="3"/>
    <n v="13"/>
    <n v="11"/>
    <n v="2"/>
    <s v="EE701171323EG"/>
    <s v=""/>
    <s v=""/>
    <s v=""/>
    <s v=""/>
    <s v=""/>
    <s v=""/>
    <s v=""/>
    <x v="4"/>
    <x v="1"/>
    <s v="651129"/>
    <d v="1965-11-29T00:00:00"/>
    <s v="يمان "/>
    <n v="51"/>
    <s v="F"/>
    <s v="الجيزة"/>
  </r>
  <r>
    <s v="42807Huda Mounirhudaamounir@gmail.comاستفســار عن خدمــة"/>
    <d v="2017-03-13T00:00:00"/>
    <d v="1899-12-30T10:48:29"/>
    <s v="Huda Mounir"/>
    <s v="Egypt (‫مصر‬‎)"/>
    <s v="hudaamounir@gmail.com"/>
    <s v="29909092301246"/>
    <s v="00201145606022"/>
    <s v="استفســار عن خدمــة"/>
    <m/>
    <n v="3"/>
    <n v="13"/>
    <n v="10"/>
    <n v="2"/>
    <s v=""/>
    <s v=""/>
    <s v=""/>
    <s v=""/>
    <s v=""/>
    <s v=""/>
    <s v=""/>
    <s v=""/>
    <x v="0"/>
    <x v="0"/>
    <s v="990909"/>
    <d v="1999-09-09T00:00:00"/>
    <s v="Huda "/>
    <n v="17"/>
    <s v="F"/>
    <s v="الفيوم"/>
  </r>
  <r>
    <s v="42807شعبان محمد زيادهsh5246@hotmail.comاستفسار عن مسار الطرد"/>
    <d v="2017-03-13T00:00:00"/>
    <d v="1899-12-30T10:46:46"/>
    <s v="شعبان محمد زياده"/>
    <s v="Egypt (‫مصر‬‎)"/>
    <s v="sh5246@hotmail.com"/>
    <s v="25903090200733"/>
    <s v="0201099864616"/>
    <s v="استفسار عن مسار الطرد"/>
    <m/>
    <n v="3"/>
    <n v="13"/>
    <n v="10"/>
    <n v="2"/>
    <s v="RB166226152SG"/>
    <s v="RB166035918SG"/>
    <s v=""/>
    <s v=""/>
    <s v=""/>
    <s v=""/>
    <s v=""/>
    <s v=""/>
    <x v="7"/>
    <x v="5"/>
    <s v="590309"/>
    <d v="1959-03-09T00:00:00"/>
    <s v="شعبان "/>
    <n v="58"/>
    <s v="M"/>
    <s v="الإسكندرية"/>
  </r>
  <r>
    <s v="42807حسام احمد عبد المعطى عبدالكيمhossam.awad1325@gmail.comأخـــــرى"/>
    <d v="2017-03-13T00:00:00"/>
    <d v="1899-12-30T12:09:44"/>
    <s v="حسام احمد عبد المعطى عبدالكيم"/>
    <s v="Egypt (‫مصر‬‎)"/>
    <s v="hossam.awad1325@gmail.com"/>
    <s v="29301291200132"/>
    <s v="201015230596"/>
    <s v="أخـــــرى"/>
    <m/>
    <n v="3"/>
    <n v="13"/>
    <n v="12"/>
    <n v="2"/>
    <s v=""/>
    <s v=""/>
    <s v=""/>
    <s v=""/>
    <s v=""/>
    <s v=""/>
    <s v=""/>
    <s v=""/>
    <x v="0"/>
    <x v="0"/>
    <s v="930129"/>
    <d v="1993-01-29T00:00:00"/>
    <s v="حسام "/>
    <n v="24"/>
    <s v="M"/>
    <s v="الدقهلية"/>
  </r>
  <r>
    <s v="42807محمد فتحىmohammad.fathi87@gmail.comاستفسار عن مسار الطرد"/>
    <d v="2017-03-13T00:00:00"/>
    <d v="1899-12-30T13:30:04"/>
    <s v="محمد فتحى"/>
    <s v="Egypt (‫مصر‬‎)"/>
    <s v="mohammad.fathi87@gmail.com"/>
    <s v="28708190104476"/>
    <s v="01204777700"/>
    <s v="استفسار عن مسار الطرد"/>
    <m/>
    <n v="3"/>
    <n v="13"/>
    <n v="13"/>
    <n v="2"/>
    <s v="RG320595797CN"/>
    <s v=""/>
    <s v=""/>
    <s v=""/>
    <s v=""/>
    <s v=""/>
    <s v=""/>
    <s v=""/>
    <x v="29"/>
    <x v="8"/>
    <s v="870819"/>
    <d v="1987-08-19T00:00:00"/>
    <s v="محمد "/>
    <n v="29"/>
    <s v="M"/>
    <s v="القاهرة"/>
  </r>
  <r>
    <s v="42807وليد جمعه مبروك محمدsafer125safer125s@gmail.comاستفســار فنـى"/>
    <d v="2017-03-13T00:00:00"/>
    <d v="1899-12-30T13:24:28"/>
    <s v="وليد جمعه مبروك محمد"/>
    <s v="Egypt (‫مصر‬‎)"/>
    <s v="safer125safer125s@gmail.com"/>
    <s v="27809292301079"/>
    <s v="01012022120"/>
    <s v="استفســار فنـى"/>
    <m/>
    <n v="3"/>
    <n v="13"/>
    <n v="13"/>
    <n v="2"/>
    <s v=""/>
    <s v=""/>
    <s v=""/>
    <s v=""/>
    <s v=""/>
    <s v=""/>
    <s v=""/>
    <s v=""/>
    <x v="0"/>
    <x v="0"/>
    <s v="780929"/>
    <d v="1978-09-29T00:00:00"/>
    <s v="وليد "/>
    <n v="38"/>
    <s v="M"/>
    <s v="الفيوم"/>
  </r>
  <r>
    <s v="42807تامرinfo@eiff-eg.comاستفســار عن خدمــة"/>
    <d v="2017-03-13T00:00:00"/>
    <d v="1899-12-30T13:11:48"/>
    <s v="تامر"/>
    <s v="Egypt (‫مصر‬‎)"/>
    <s v="info@eiff-eg.com"/>
    <s v="28208270103613"/>
    <s v="201000026240"/>
    <s v="استفســار عن خدمــة"/>
    <m/>
    <n v="3"/>
    <n v="13"/>
    <n v="13"/>
    <n v="2"/>
    <s v=""/>
    <s v=""/>
    <s v=""/>
    <s v=""/>
    <s v=""/>
    <s v=""/>
    <s v=""/>
    <s v=""/>
    <x v="0"/>
    <x v="0"/>
    <s v="820827"/>
    <d v="1982-08-27T00:00:00"/>
    <s v="تامر"/>
    <n v="34"/>
    <s v="M"/>
    <s v="القاهرة"/>
  </r>
  <r>
    <s v="42807محمود عطيه محمدph.mahmoud.atia@gmail.comاستفســار عن خدمــة"/>
    <d v="2017-03-13T00:00:00"/>
    <d v="1899-12-30T13:07:50"/>
    <s v="محمود عطيه محمد"/>
    <s v="Egypt (‫مصر‬‎)"/>
    <s v="ph.mahmoud.atia@gmail.com"/>
    <s v="29411031300052"/>
    <s v="201286469007"/>
    <s v="استفســار عن خدمــة"/>
    <m/>
    <n v="3"/>
    <n v="13"/>
    <n v="13"/>
    <n v="2"/>
    <s v=""/>
    <s v=""/>
    <s v=""/>
    <s v=""/>
    <s v=""/>
    <s v=""/>
    <s v=""/>
    <s v=""/>
    <x v="0"/>
    <x v="0"/>
    <s v="941103"/>
    <d v="1994-11-03T00:00:00"/>
    <s v="محمود "/>
    <n v="22"/>
    <s v="M"/>
    <s v="الشرقية"/>
  </r>
  <r>
    <s v="42807مروان ساميmarwan.samy2020@gmail.comاستفسار عن مسار الطرد"/>
    <d v="2017-03-13T00:00:00"/>
    <d v="1899-12-30T13:46:48"/>
    <s v="مروان سامي"/>
    <s v="Egypt (‫مصر‬‎)"/>
    <s v="marwan.samy2020@gmail.com"/>
    <s v="28908222102054"/>
    <s v="01002077738"/>
    <s v="استفسار عن مسار الطرد"/>
    <m/>
    <n v="3"/>
    <n v="13"/>
    <n v="13"/>
    <n v="2"/>
    <s v=""/>
    <s v=""/>
    <s v=""/>
    <s v=""/>
    <s v=""/>
    <s v=""/>
    <s v=""/>
    <s v=""/>
    <x v="0"/>
    <x v="0"/>
    <s v="890822"/>
    <d v="1989-08-22T00:00:00"/>
    <s v="مروان "/>
    <n v="27"/>
    <s v="M"/>
    <s v="الجيزة"/>
  </r>
  <r>
    <s v="42807هاني صبري نور محمد عفيفيBardisi@outlook.comاستفســار فنـى"/>
    <d v="2017-03-13T00:00:00"/>
    <d v="1899-12-30T13:46:45"/>
    <s v="هاني صبري نور محمد عفيفي"/>
    <s v="Egypt (‫مصر‬‎)"/>
    <s v="Bardisi@outlook.com"/>
    <s v="28508202102718"/>
    <s v="201023015652"/>
    <s v="استفســار فنـى"/>
    <m/>
    <n v="3"/>
    <n v="13"/>
    <n v="13"/>
    <n v="2"/>
    <s v=""/>
    <s v=""/>
    <s v=""/>
    <s v=""/>
    <s v=""/>
    <s v=""/>
    <s v=""/>
    <s v=""/>
    <x v="0"/>
    <x v="0"/>
    <s v="850820"/>
    <d v="1985-08-20T00:00:00"/>
    <s v="هاني "/>
    <n v="31"/>
    <s v="M"/>
    <s v="الجيزة"/>
  </r>
  <r>
    <s v="42807باسم ابراهيم نبوي السلكاويBasem.salakawy@gmail.comاستفسار عن مسار الطرد"/>
    <d v="2017-03-13T00:00:00"/>
    <d v="1899-12-30T14:31:08"/>
    <s v="باسم ابراهيم نبوي السلكاوي"/>
    <s v="Egypt (‫مصر‬‎)"/>
    <s v="Basem.salakawy@gmail.com"/>
    <s v="28807281700215"/>
    <s v="201007048896"/>
    <s v="استفسار عن مسار الطرد"/>
    <m/>
    <n v="3"/>
    <n v="13"/>
    <n v="14"/>
    <n v="2"/>
    <s v="RU665844149GB"/>
    <s v=""/>
    <s v=""/>
    <s v=""/>
    <s v=""/>
    <s v=""/>
    <s v=""/>
    <s v=""/>
    <x v="11"/>
    <x v="11"/>
    <s v="880728"/>
    <d v="1988-07-28T00:00:00"/>
    <s v="باسم "/>
    <n v="28"/>
    <s v="M"/>
    <s v="المنوفية"/>
  </r>
  <r>
    <s v="42807كريم محمد عبد الرحيمkarim_basto1997@yahoo.comشــكــوى"/>
    <d v="2017-03-13T00:00:00"/>
    <d v="1899-12-30T15:14:32"/>
    <s v="كريم محمد عبد الرحيم"/>
    <s v="Egypt (‫مصر‬‎)"/>
    <s v="karim_basto1997@yahoo.com"/>
    <s v="29703180102914"/>
    <s v="01149859606"/>
    <s v="شــكــوى"/>
    <m/>
    <n v="3"/>
    <n v="13"/>
    <n v="15"/>
    <n v="2"/>
    <s v=""/>
    <s v=""/>
    <s v=""/>
    <s v=""/>
    <s v=""/>
    <s v=""/>
    <s v=""/>
    <s v=""/>
    <x v="0"/>
    <x v="0"/>
    <s v="970318"/>
    <d v="1997-03-18T00:00:00"/>
    <s v="كريم "/>
    <n v="19"/>
    <s v="M"/>
    <s v="القاهرة"/>
  </r>
  <r>
    <s v="42808حسين محمود السيدmm_nwar@yahoo.comشــكــوى"/>
    <d v="2017-03-14T00:00:00"/>
    <d v="1899-12-30T11:43:10"/>
    <s v="حسين محمود السيد"/>
    <s v="Saudi Arabia (‫المملكة العربية السعودية‬‎)"/>
    <s v="mm_nwar@yahoo.com"/>
    <s v="26405162101216"/>
    <s v="00966555518426"/>
    <s v="شــكــوى"/>
    <m/>
    <n v="3"/>
    <n v="14"/>
    <n v="11"/>
    <n v="3"/>
    <s v="EE700646535EG"/>
    <s v=""/>
    <s v=""/>
    <s v=""/>
    <s v=""/>
    <s v=""/>
    <s v=""/>
    <s v=""/>
    <x v="4"/>
    <x v="1"/>
    <s v="640516"/>
    <d v="1964-05-16T00:00:00"/>
    <s v="حسين "/>
    <n v="52"/>
    <s v="M"/>
    <s v="الجيزة"/>
  </r>
  <r>
    <s v="42808آية أحمد أبو النصرeasternco@jetashour.comاستفسار عن مسار الطرد"/>
    <d v="2017-03-14T00:00:00"/>
    <d v="1899-12-30T11:20:01"/>
    <s v="آية أحمد أبو النصر"/>
    <s v="Egypt (‫مصر‬‎)"/>
    <s v="easternco@jetashour.com"/>
    <s v="28909301303045"/>
    <s v="01003138355"/>
    <s v="استفسار عن مسار الطرد"/>
    <m/>
    <n v="3"/>
    <n v="14"/>
    <n v="11"/>
    <n v="3"/>
    <s v="UH003823791US"/>
    <s v=""/>
    <s v=""/>
    <s v=""/>
    <s v=""/>
    <s v=""/>
    <s v=""/>
    <s v=""/>
    <x v="69"/>
    <x v="3"/>
    <s v="890930"/>
    <d v="1989-09-30T00:00:00"/>
    <s v="آية "/>
    <n v="27"/>
    <s v="F"/>
    <s v="الشرقية"/>
  </r>
  <r>
    <s v="42808سليمان محمد سليمانEslamsoliman709@gmail.comاستفســار عن خدمــة"/>
    <d v="2017-03-14T00:00:00"/>
    <d v="1899-12-30T11:08:32"/>
    <s v="سليمان محمد سليمان"/>
    <s v="Egypt (‫مصر‬‎)"/>
    <s v="Eslamsoliman709@gmail.com"/>
    <s v="29806202600437"/>
    <s v="201146663913"/>
    <s v="استفســار عن خدمــة"/>
    <m/>
    <n v="3"/>
    <n v="14"/>
    <n v="11"/>
    <n v="3"/>
    <s v=""/>
    <s v=""/>
    <s v=""/>
    <s v=""/>
    <s v=""/>
    <s v=""/>
    <s v=""/>
    <s v=""/>
    <x v="0"/>
    <x v="0"/>
    <s v="980620"/>
    <d v="1998-06-20T00:00:00"/>
    <s v="سليمان "/>
    <n v="18"/>
    <s v="M"/>
    <s v="سوهاج"/>
  </r>
  <r>
    <s v="42808أحمد عبدالمعز رجب الغولabojana36@yahoo.comاستفسار عن مسار الطرد"/>
    <d v="2017-03-14T00:00:00"/>
    <d v="1899-12-30T10:58:42"/>
    <s v="أحمد عبدالمعز رجب الغول"/>
    <s v="Qatar (‫قطر‬‎)"/>
    <s v="abojana36@yahoo.com"/>
    <s v="28304111702092"/>
    <s v="0097450729497"/>
    <s v="استفسار عن مسار الطرد"/>
    <m/>
    <n v="3"/>
    <n v="14"/>
    <n v="10"/>
    <n v="3"/>
    <s v="Ee010593135eg"/>
    <s v=""/>
    <s v=""/>
    <s v=""/>
    <s v=""/>
    <s v=""/>
    <s v=""/>
    <s v=""/>
    <x v="4"/>
    <x v="1"/>
    <s v="830411"/>
    <d v="1983-04-11T00:00:00"/>
    <s v="أحمد "/>
    <n v="33"/>
    <s v="M"/>
    <s v="المنوفية"/>
  </r>
  <r>
    <s v="42808محمد الجباسMohamad.Elgabbas@gmail.comشــكــوى"/>
    <d v="2017-03-14T00:00:00"/>
    <d v="1899-12-30T10:42:43"/>
    <s v="محمد الجباس"/>
    <s v="Egypt (‫مصر‬‎)"/>
    <s v="Mohamad.Elgabbas@gmail.com"/>
    <s v="28601040300472"/>
    <s v="0201201345667"/>
    <s v="شــكــوى"/>
    <m/>
    <n v="3"/>
    <n v="14"/>
    <n v="10"/>
    <n v="3"/>
    <s v=""/>
    <s v=""/>
    <s v=""/>
    <s v=""/>
    <s v=""/>
    <s v=""/>
    <s v=""/>
    <s v=""/>
    <x v="0"/>
    <x v="0"/>
    <s v="860104"/>
    <d v="1986-01-04T00:00:00"/>
    <s v="محمد "/>
    <n v="31"/>
    <s v="M"/>
    <s v="بورسعيد"/>
  </r>
  <r>
    <s v="42808سميه احمد رأفتsomaiaahmed910@yahoo.comاستفسار عن مسار الطرد"/>
    <d v="2017-03-14T00:00:00"/>
    <d v="1899-12-30T10:24:40"/>
    <s v="سميه احمد رأفت"/>
    <s v="Egypt (‫مصر‬‎)"/>
    <s v="somaiaahmed910@yahoo.com"/>
    <s v="٢٩٢٠١٢٤٢٣٠٠٤٦"/>
    <s v="٠٠٢٠١٠١٠٢٥٥٩٠٩"/>
    <s v="استفسار عن مسار الطرد"/>
    <m/>
    <n v="3"/>
    <n v="14"/>
    <n v="10"/>
    <n v="3"/>
    <s v="EE701287834EG"/>
    <s v=""/>
    <s v=""/>
    <s v=""/>
    <s v=""/>
    <s v=""/>
    <s v=""/>
    <s v=""/>
    <x v="4"/>
    <x v="1"/>
    <s v=""/>
    <s v=""/>
    <s v="سميه "/>
    <s v=""/>
    <s v="F"/>
    <s v=""/>
  </r>
  <r>
    <s v="42808Amr Dawoodmr.amrdawood@gmail.comاستفسار عن مسار الطرد"/>
    <d v="2017-03-14T00:00:00"/>
    <d v="1899-12-30T07:10:18"/>
    <s v="Amr Dawood"/>
    <s v="Qatar (‫قطر‬‎)"/>
    <s v="mr.amrdawood@gmail.com"/>
    <s v=": A11050549"/>
    <s v="0097431007767"/>
    <s v="استفسار عن مسار الطرد"/>
    <m/>
    <n v="3"/>
    <n v="14"/>
    <n v="7"/>
    <n v="3"/>
    <s v="EE008130899EG"/>
    <s v=""/>
    <s v=""/>
    <s v=""/>
    <s v=""/>
    <s v=""/>
    <s v=""/>
    <s v=""/>
    <x v="4"/>
    <x v="1"/>
    <s v=""/>
    <s v=""/>
    <s v="Amr "/>
    <s v=""/>
    <s v="M"/>
    <s v=""/>
  </r>
  <r>
    <s v="42808Mohamed Rafik MohamedZaazhoa@gmail.comشــكــوى"/>
    <d v="2017-03-14T00:00:00"/>
    <d v="1899-12-30T05:48:29"/>
    <s v="Mohamed Rafik Mohamed"/>
    <s v="Egypt (‫مصر‬‎)"/>
    <s v="Zaazhoa@gmail.com"/>
    <s v="25203302100511"/>
    <s v="01002223469"/>
    <s v="شــكــوى"/>
    <m/>
    <n v="3"/>
    <n v="14"/>
    <n v="5"/>
    <n v="3"/>
    <s v="EE701249204EG"/>
    <s v=""/>
    <s v=""/>
    <s v=""/>
    <s v=""/>
    <s v=""/>
    <s v=""/>
    <s v=""/>
    <x v="4"/>
    <x v="1"/>
    <s v="520330"/>
    <d v="1952-03-30T00:00:00"/>
    <s v="Mohamed "/>
    <n v="64"/>
    <s v="M"/>
    <s v="الجيزة"/>
  </r>
  <r>
    <s v="42808احمد سامى التليسa.eltalees@yahoo.comاستفسار عن مسار الطرد"/>
    <d v="2017-03-14T00:00:00"/>
    <d v="1899-12-30T04:24:17"/>
    <s v="احمد سامى التليس"/>
    <s v="Egypt (‫مصر‬‎)"/>
    <s v="a.eltalees@yahoo.com"/>
    <s v="29401011221151"/>
    <s v="201024858692"/>
    <s v="استفسار عن مسار الطرد"/>
    <m/>
    <n v="3"/>
    <n v="14"/>
    <n v="4"/>
    <n v="3"/>
    <s v=""/>
    <s v=""/>
    <s v=""/>
    <s v=""/>
    <s v=""/>
    <s v=""/>
    <s v=""/>
    <s v=""/>
    <x v="0"/>
    <x v="0"/>
    <s v="940101"/>
    <d v="1994-01-01T00:00:00"/>
    <s v="احمد "/>
    <n v="23"/>
    <s v="M"/>
    <s v="الدقهلية"/>
  </r>
  <r>
    <s v="42808احمد سامى التليسa.eltalees@yahoo.comشــكــوى"/>
    <d v="2017-03-14T00:00:00"/>
    <d v="1899-12-30T04:14:53"/>
    <s v="احمد سامى التليس"/>
    <s v="Egypt (‫مصر‬‎)"/>
    <s v="a.eltalees@yahoo.com"/>
    <s v="29401011221151"/>
    <s v="201024858692"/>
    <s v="شــكــوى"/>
    <m/>
    <n v="3"/>
    <n v="14"/>
    <n v="4"/>
    <n v="3"/>
    <s v=""/>
    <s v=""/>
    <s v=""/>
    <s v=""/>
    <s v=""/>
    <s v=""/>
    <s v=""/>
    <s v=""/>
    <x v="0"/>
    <x v="0"/>
    <s v="940101"/>
    <d v="1994-01-01T00:00:00"/>
    <s v="احمد "/>
    <n v="23"/>
    <s v="M"/>
    <s v="الدقهلية"/>
  </r>
  <r>
    <s v="42807حسام جمالhossamgamal2@live.comاستفسار عن مسار الطرد"/>
    <d v="2017-03-13T00:00:00"/>
    <d v="1899-12-30T22:50:39"/>
    <s v="حسام جمال"/>
    <s v="Egypt (‫مصر‬‎)"/>
    <s v="hossamgamal2@live.com"/>
    <s v="29012062100831"/>
    <s v="201006823272"/>
    <s v="استفسار عن مسار الطرد"/>
    <m/>
    <n v="3"/>
    <n v="13"/>
    <n v="22"/>
    <n v="2"/>
    <s v="RX563225879DE"/>
    <s v=""/>
    <s v=""/>
    <s v=""/>
    <s v=""/>
    <s v=""/>
    <s v=""/>
    <s v=""/>
    <x v="5"/>
    <x v="2"/>
    <s v="901206"/>
    <d v="1990-12-06T00:00:00"/>
    <s v="حسام "/>
    <n v="26"/>
    <s v="M"/>
    <s v="الجيزة"/>
  </r>
  <r>
    <s v="42807جلال عسران عبدالمقصود شحاتهGalal_shehata2012@yahoo.comاستفسار عن مسار الطرد"/>
    <d v="2017-03-13T00:00:00"/>
    <d v="1899-12-30T22:28:09"/>
    <s v="جلال عسران عبدالمقصود شحاته"/>
    <s v="Egypt (‫مصر‬‎)"/>
    <s v="Galal_shehata2012@yahoo.com"/>
    <s v=": a19652265"/>
    <s v="00201011781163"/>
    <s v="استفسار عن مسار الطرد"/>
    <m/>
    <n v="3"/>
    <n v="13"/>
    <n v="22"/>
    <n v="2"/>
    <s v="RX563820221DE"/>
    <s v=""/>
    <s v=""/>
    <s v=""/>
    <s v=""/>
    <s v=""/>
    <s v=""/>
    <s v=""/>
    <x v="5"/>
    <x v="2"/>
    <s v=""/>
    <s v=""/>
    <s v="جلال "/>
    <s v=""/>
    <s v="M"/>
    <s v=""/>
  </r>
  <r>
    <s v="42807احمد السيد سلامةahmed_elsayed_salama19189@yahoo.comاستفســار عن خدمــة"/>
    <d v="2017-03-13T00:00:00"/>
    <d v="1899-12-30T21:27:37"/>
    <s v="احمد السيد سلامة"/>
    <s v="Egypt (‫مصر‬‎)"/>
    <s v="ahmed_elsayed_salama19189@yahoo.com"/>
    <s v="28901190200739"/>
    <s v="201229199215"/>
    <s v="استفســار عن خدمــة"/>
    <m/>
    <n v="3"/>
    <n v="13"/>
    <n v="21"/>
    <n v="2"/>
    <s v=""/>
    <s v=""/>
    <s v=""/>
    <s v=""/>
    <s v=""/>
    <s v=""/>
    <s v=""/>
    <s v=""/>
    <x v="0"/>
    <x v="0"/>
    <s v="890119"/>
    <d v="1989-01-19T00:00:00"/>
    <s v="احمد "/>
    <n v="28"/>
    <s v="M"/>
    <s v="الإسكندرية"/>
  </r>
  <r>
    <s v="42807ايمن صبريfandejoor@gmail.comشــكــوى"/>
    <d v="2017-03-13T00:00:00"/>
    <d v="1899-12-30T21:25:29"/>
    <s v="ايمن صبري"/>
    <s v="Egypt (‫مصر‬‎)"/>
    <s v="fandejoor@gmail.com"/>
    <s v="2800698"/>
    <s v="201110708284"/>
    <s v="شــكــوى"/>
    <m/>
    <n v="3"/>
    <n v="13"/>
    <n v="21"/>
    <n v="2"/>
    <s v="RN217834066LT"/>
    <s v=""/>
    <s v=""/>
    <s v=""/>
    <s v=""/>
    <s v=""/>
    <s v=""/>
    <s v=""/>
    <x v="28"/>
    <x v="43"/>
    <s v=""/>
    <s v=""/>
    <s v="ايمن "/>
    <s v=""/>
    <s v="M"/>
    <s v=""/>
  </r>
  <r>
    <s v="42807طارق فتحى محمد احمد البنديtarik.elbandy@yahoo.comاستفسار عن مسار الطرد"/>
    <d v="2017-03-13T00:00:00"/>
    <d v="1899-12-30T21:09:17"/>
    <s v="طارق فتحى محمد احمد البندي"/>
    <s v="Egypt (‫مصر‬‎)"/>
    <s v="tarik.elbandy@yahoo.com"/>
    <s v="26607191500598"/>
    <s v="01012312131"/>
    <s v="استفسار عن مسار الطرد"/>
    <m/>
    <n v="3"/>
    <n v="13"/>
    <n v="21"/>
    <n v="2"/>
    <s v="EE010938905EG"/>
    <s v=""/>
    <s v=""/>
    <s v=""/>
    <s v=""/>
    <s v=""/>
    <s v=""/>
    <s v=""/>
    <x v="4"/>
    <x v="1"/>
    <s v="660719"/>
    <d v="1966-07-19T00:00:00"/>
    <s v="طارق "/>
    <n v="50"/>
    <s v="M"/>
    <s v="كفر الشيخ"/>
  </r>
  <r>
    <s v="42807khaledkhaledahmad77@gmail.comاستفســار عن خدمــة"/>
    <d v="2017-03-13T00:00:00"/>
    <d v="1899-12-30T20:37:42"/>
    <s v="khaled"/>
    <s v="Egypt (‫مصر‬‎)"/>
    <s v="khaledahmad77@gmail.com"/>
    <s v="22222222222222"/>
    <s v="201141484544"/>
    <s v="استفســار عن خدمــة"/>
    <m/>
    <n v="3"/>
    <n v="13"/>
    <n v="20"/>
    <n v="2"/>
    <s v=""/>
    <s v=""/>
    <s v=""/>
    <s v=""/>
    <s v=""/>
    <s v=""/>
    <s v=""/>
    <s v=""/>
    <x v="0"/>
    <x v="0"/>
    <s v="222222"/>
    <d v="1923-10-22T00:00:00"/>
    <s v="khaled"/>
    <n v="93"/>
    <s v="F"/>
    <s v="بني سويف"/>
  </r>
  <r>
    <s v="42807بسام أحمد علي أحمد طنطاويbassamahmed67@gmail.comاستفسار عن مسار الطرد"/>
    <d v="2017-03-13T00:00:00"/>
    <d v="1899-12-30T20:20:49"/>
    <s v="بسام أحمد علي أحمد طنطاوي"/>
    <s v="Egypt (‫مصر‬‎)"/>
    <s v="bassamahmed67@gmail.com"/>
    <s v="29611170202153"/>
    <s v="201023489296"/>
    <s v="استفسار عن مسار الطرد"/>
    <m/>
    <n v="3"/>
    <n v="13"/>
    <n v="20"/>
    <n v="2"/>
    <s v="RX565215786DE"/>
    <s v=""/>
    <s v=""/>
    <s v=""/>
    <s v=""/>
    <s v=""/>
    <s v=""/>
    <s v=""/>
    <x v="5"/>
    <x v="2"/>
    <s v="961117"/>
    <d v="1996-11-17T00:00:00"/>
    <s v="بسام "/>
    <n v="20"/>
    <s v="M"/>
    <s v="الإسكندرية"/>
  </r>
  <r>
    <s v="42807محمد صبحي عطيهClosestar@ymail.comشــكــوى"/>
    <d v="2017-03-13T00:00:00"/>
    <d v="1899-12-30T19:51:40"/>
    <s v="محمد صبحي عطيه"/>
    <s v="Egypt (‫مصر‬‎)"/>
    <s v="Closestar@ymail.com"/>
    <s v="28608181300471"/>
    <s v="201144965327"/>
    <s v="شــكــوى"/>
    <m/>
    <n v="3"/>
    <n v="13"/>
    <n v="19"/>
    <n v="2"/>
    <s v="RR600906207EG"/>
    <s v="RR600906215EG"/>
    <s v=""/>
    <s v=""/>
    <s v=""/>
    <s v=""/>
    <s v=""/>
    <s v=""/>
    <x v="1"/>
    <x v="1"/>
    <s v="860818"/>
    <d v="1986-08-18T00:00:00"/>
    <s v="محمد "/>
    <n v="30"/>
    <s v="M"/>
    <s v="الشرقية"/>
  </r>
  <r>
    <s v="42807Mina samir anwarMina6279@windowslive.comاستفسار عن مسار الطرد"/>
    <d v="2017-03-13T00:00:00"/>
    <d v="1899-12-30T19:50:50"/>
    <s v="Mina samir anwar"/>
    <s v="Egypt (‫مصر‬‎)"/>
    <s v="Mina6279@windowslive.com"/>
    <s v="28609012501951"/>
    <s v="01228686048 2"/>
    <s v="استفسار عن مسار الطرد"/>
    <m/>
    <n v="3"/>
    <n v="13"/>
    <n v="19"/>
    <n v="2"/>
    <s v="ee701117971eg"/>
    <s v=""/>
    <s v=""/>
    <s v=""/>
    <s v=""/>
    <s v=""/>
    <s v=""/>
    <s v=""/>
    <x v="4"/>
    <x v="1"/>
    <s v="860901"/>
    <d v="1986-09-01T00:00:00"/>
    <s v="Mina "/>
    <n v="30"/>
    <s v="M"/>
    <s v="أسيوط"/>
  </r>
  <r>
    <s v="42807خالد محمد محمدkhalidabdelshafy80@gmail.comاستفسار عن مسار الطرد"/>
    <d v="2017-03-13T00:00:00"/>
    <d v="1899-12-30T19:50:11"/>
    <s v="خالد محمد محمد"/>
    <s v="Egypt (‫مصر‬‎)"/>
    <s v="khalidabdelshafy80@gmail.com"/>
    <s v="29303201304239"/>
    <s v="201149947800"/>
    <s v="استفسار عن مسار الطرد"/>
    <m/>
    <n v="3"/>
    <n v="13"/>
    <n v="19"/>
    <n v="2"/>
    <s v="EE007443652EG"/>
    <s v=""/>
    <s v=""/>
    <s v=""/>
    <s v=""/>
    <s v=""/>
    <s v=""/>
    <s v=""/>
    <x v="4"/>
    <x v="1"/>
    <s v="930320"/>
    <d v="1993-03-20T00:00:00"/>
    <s v="خالد "/>
    <n v="23"/>
    <s v="M"/>
    <s v="الشرقية"/>
  </r>
  <r>
    <s v="42807سارة حسني الشاطرgleave.alshater@hotmail.comأخـــــرى"/>
    <d v="2017-03-13T00:00:00"/>
    <d v="1899-12-30T19:20:07"/>
    <s v="سارة حسني الشاطر"/>
    <s v="Jordan (‫الأردن‬‎)"/>
    <s v="gleave.alshater@hotmail.com"/>
    <s v="9962070138"/>
    <s v="00962797038082"/>
    <s v="أخـــــرى"/>
    <m/>
    <n v="3"/>
    <n v="13"/>
    <n v="19"/>
    <n v="2"/>
    <s v=""/>
    <s v=""/>
    <s v=""/>
    <s v=""/>
    <s v=""/>
    <s v=""/>
    <s v=""/>
    <s v=""/>
    <x v="0"/>
    <x v="0"/>
    <s v=""/>
    <s v=""/>
    <s v="سارة "/>
    <s v=""/>
    <s v="F"/>
    <s v=""/>
  </r>
  <r>
    <s v="42807اسامة نبيل عفيفيsemsemnabil313@yahoo.comأخـــــرى"/>
    <d v="2017-03-13T00:00:00"/>
    <d v="1899-12-30T17:45:39"/>
    <s v="اسامة نبيل عفيفي"/>
    <s v="Egypt (‫مصر‬‎)"/>
    <s v="semsemnabil313@yahoo.com"/>
    <s v="28010081900117"/>
    <s v="01003627162"/>
    <s v="أخـــــرى"/>
    <m/>
    <n v="3"/>
    <n v="13"/>
    <n v="17"/>
    <n v="2"/>
    <s v=""/>
    <s v=""/>
    <s v=""/>
    <s v=""/>
    <s v=""/>
    <s v=""/>
    <s v=""/>
    <s v=""/>
    <x v="0"/>
    <x v="0"/>
    <s v="801008"/>
    <d v="1980-10-08T00:00:00"/>
    <s v="اسامة "/>
    <n v="36"/>
    <s v="M"/>
    <s v="الإسماعيلية"/>
  </r>
  <r>
    <s v="42807جمال عز الدينg.ezz1970@yahoo.comاستفسار عن مسار الطرد"/>
    <d v="2017-03-13T00:00:00"/>
    <d v="1899-12-30T17:45:35"/>
    <s v="جمال عز الدين"/>
    <s v="Egypt (‫مصر‬‎)"/>
    <s v="g.ezz1970@yahoo.com"/>
    <s v="26104020100514"/>
    <s v="201000286665"/>
    <s v="استفسار عن مسار الطرد"/>
    <m/>
    <n v="3"/>
    <n v="13"/>
    <n v="17"/>
    <n v="2"/>
    <s v="EE701025351EG"/>
    <s v=""/>
    <s v=""/>
    <s v=""/>
    <s v=""/>
    <s v=""/>
    <s v=""/>
    <s v=""/>
    <x v="4"/>
    <x v="1"/>
    <s v="610402"/>
    <d v="1961-04-02T00:00:00"/>
    <s v="جمال "/>
    <n v="55"/>
    <s v="M"/>
    <s v="القاهرة"/>
  </r>
  <r>
    <s v="42807حمو عبد الحميد متولى الحواوشىmedohawawshy88@gmail.comاستفســار عن خدمــة"/>
    <d v="2017-03-13T00:00:00"/>
    <d v="1899-12-30T17:39:21"/>
    <s v="حمو عبد الحميد متولى الحواوشى"/>
    <s v="Egypt (‫مصر‬‎)"/>
    <s v="medohawawshy88@gmail.com"/>
    <s v="28810108800116"/>
    <s v="0201222550732"/>
    <s v="استفســار عن خدمــة"/>
    <m/>
    <n v="3"/>
    <n v="13"/>
    <n v="17"/>
    <n v="2"/>
    <s v=""/>
    <s v=""/>
    <s v=""/>
    <s v=""/>
    <s v=""/>
    <s v=""/>
    <s v=""/>
    <s v=""/>
    <x v="0"/>
    <x v="0"/>
    <s v="881010"/>
    <d v="1988-10-10T00:00:00"/>
    <s v="حمو "/>
    <n v="28"/>
    <s v="M"/>
    <s v="خارج الجمهورية"/>
  </r>
  <r>
    <s v="42807سامح محمد سعيد عيسىeng.samehsaied@yahoo.comشــكــوى"/>
    <d v="2017-03-13T00:00:00"/>
    <d v="1899-12-30T17:02:30"/>
    <s v="سامح محمد سعيد عيسى"/>
    <s v="Saudi Arabia (‫المملكة العربية السعودية‬‎)"/>
    <s v="eng.samehsaied@yahoo.com"/>
    <s v="1314215"/>
    <s v="00966541085291"/>
    <s v="شــكــوى"/>
    <m/>
    <n v="3"/>
    <n v="13"/>
    <n v="17"/>
    <n v="2"/>
    <s v="EE059434982SA"/>
    <s v=""/>
    <s v=""/>
    <s v=""/>
    <s v=""/>
    <s v=""/>
    <s v=""/>
    <s v=""/>
    <x v="4"/>
    <x v="4"/>
    <s v=""/>
    <s v=""/>
    <s v="سامح "/>
    <s v=""/>
    <s v="M"/>
    <s v=""/>
  </r>
  <r>
    <s v="42807Ahmedahmedhhvh@gmail.comاستفسار عن مسار الطرد"/>
    <d v="2017-03-13T00:00:00"/>
    <d v="1899-12-30T16:26:32"/>
    <s v="Ahmed"/>
    <s v="Egypt (‫مصر‬‎)"/>
    <s v="ahmedhhvh@gmail.com"/>
    <s v="29509302501733"/>
    <s v="01147167033"/>
    <s v="استفسار عن مسار الطرد"/>
    <m/>
    <n v="3"/>
    <n v="13"/>
    <n v="16"/>
    <n v="2"/>
    <s v="RX248232914CH"/>
    <s v=""/>
    <s v=""/>
    <s v=""/>
    <s v=""/>
    <s v=""/>
    <s v=""/>
    <s v=""/>
    <x v="5"/>
    <x v="23"/>
    <s v="950930"/>
    <d v="1995-09-30T00:00:00"/>
    <s v="Ahmed"/>
    <n v="21"/>
    <s v="M"/>
    <s v="أسيوط"/>
  </r>
  <r>
    <s v="42807هبه مصطفى مرسةbosha.body@yahoo.comاستفسار عن مسار الطرد"/>
    <d v="2017-03-13T00:00:00"/>
    <d v="1899-12-30T16:17:50"/>
    <s v="هبه مصطفى مرسة"/>
    <s v="Egypt (‫مصر‬‎)"/>
    <s v="bosha.body@yahoo.com"/>
    <s v="28709230202383"/>
    <s v="2001224015589"/>
    <s v="استفسار عن مسار الطرد"/>
    <m/>
    <n v="3"/>
    <n v="13"/>
    <n v="16"/>
    <n v="2"/>
    <s v=""/>
    <s v=""/>
    <s v=""/>
    <s v=""/>
    <s v=""/>
    <s v=""/>
    <s v=""/>
    <s v=""/>
    <x v="0"/>
    <x v="0"/>
    <s v="870923"/>
    <d v="1987-09-23T00:00:00"/>
    <s v="هبه "/>
    <n v="29"/>
    <s v="F"/>
    <s v="الإسكندرية"/>
  </r>
  <r>
    <s v="42807ميرفت ابراهيم الجنزوريshakw0424@gmail.comشــكــوى"/>
    <d v="2017-03-13T00:00:00"/>
    <d v="1899-12-30T16:16:08"/>
    <s v="ميرفت ابراهيم الجنزوري"/>
    <s v="Egypt (‫مصر‬‎)"/>
    <s v="shakw0424@gmail.com"/>
    <s v="28402291701406"/>
    <s v="01142857624"/>
    <s v="شــكــوى"/>
    <m/>
    <n v="3"/>
    <n v="13"/>
    <n v="16"/>
    <n v="2"/>
    <s v=""/>
    <s v=""/>
    <s v=""/>
    <s v=""/>
    <s v=""/>
    <s v=""/>
    <s v=""/>
    <s v=""/>
    <x v="0"/>
    <x v="0"/>
    <s v="840229"/>
    <d v="1984-02-29T00:00:00"/>
    <s v="ميرفت "/>
    <n v="33"/>
    <s v="F"/>
    <s v="المنوفية"/>
  </r>
  <r>
    <s v="42807هبه مصطفى مرسىbosha.body@yahoo.comاستفسار عن مسار الطرد"/>
    <d v="2017-03-13T00:00:00"/>
    <d v="1899-12-30T16:09:59"/>
    <s v="هبه مصطفى مرسى"/>
    <s v="Egypt (‫مصر‬‎)"/>
    <s v="bosha.body@yahoo.com"/>
    <s v="28709230202383"/>
    <s v="201224015589"/>
    <s v="استفسار عن مسار الطرد"/>
    <m/>
    <n v="3"/>
    <n v="13"/>
    <n v="16"/>
    <n v="2"/>
    <s v=""/>
    <s v=""/>
    <s v=""/>
    <s v=""/>
    <s v=""/>
    <s v=""/>
    <s v=""/>
    <s v=""/>
    <x v="0"/>
    <x v="0"/>
    <s v="870923"/>
    <d v="1987-09-23T00:00:00"/>
    <s v="هبه "/>
    <n v="29"/>
    <s v="F"/>
    <s v="الإسكندرية"/>
  </r>
  <r>
    <s v="42807مصطفى عبد العزيز مصطفى عمارmohamed.3mmar25@yahoo.comاستفسار عن مسار الطرد"/>
    <d v="2017-03-13T00:00:00"/>
    <d v="1899-12-30T15:47:35"/>
    <s v="مصطفى عبد العزيز مصطفى عمار"/>
    <s v="Egypt (‫مصر‬‎)"/>
    <s v="mohamed.3mmar25@yahoo.com"/>
    <s v="2860101601553"/>
    <s v="01226162682"/>
    <s v="استفسار عن مسار الطرد"/>
    <m/>
    <n v="3"/>
    <n v="13"/>
    <n v="15"/>
    <n v="2"/>
    <s v="cp040786157tr"/>
    <s v=""/>
    <s v=""/>
    <s v=""/>
    <s v=""/>
    <s v=""/>
    <s v=""/>
    <s v=""/>
    <x v="27"/>
    <x v="29"/>
    <s v=""/>
    <s v=""/>
    <s v="مصطفى "/>
    <s v=""/>
    <s v="M"/>
    <s v=""/>
  </r>
  <r>
    <s v="42807HASAN ISSAtigerggg4@gmail.comاستفسار عن مسار الطرد"/>
    <d v="2017-03-13T00:00:00"/>
    <d v="1899-12-30T15:46:48"/>
    <s v="HASAN ISSA"/>
    <s v="Turkey (Türkiye)"/>
    <s v="tigerggg4@gmail.com"/>
    <s v=": 3665205"/>
    <s v="00905379716369"/>
    <s v="استفسار عن مسار الطرد"/>
    <m/>
    <n v="3"/>
    <n v="13"/>
    <n v="15"/>
    <n v="2"/>
    <s v="EE701263753EG"/>
    <s v=""/>
    <s v=""/>
    <s v=""/>
    <s v=""/>
    <s v=""/>
    <s v=""/>
    <s v=""/>
    <x v="4"/>
    <x v="1"/>
    <s v=""/>
    <s v=""/>
    <s v="HASAN "/>
    <s v=""/>
    <s v="M"/>
    <s v=""/>
  </r>
  <r>
    <s v="42808يوسف اسماعيلyoussef2882015@gmail.comاستفسار عن مسار الطرد"/>
    <d v="2017-03-14T00:00:00"/>
    <d v="1899-12-30T13:01:46"/>
    <s v="يوسف اسماعيل"/>
    <s v="Egypt (‫مصر‬‎)"/>
    <s v="youssef2882015@gmail.com"/>
    <s v="29209188800799"/>
    <s v="0201003432305"/>
    <s v="استفسار عن مسار الطرد"/>
    <m/>
    <n v="3"/>
    <n v="14"/>
    <n v="13"/>
    <n v="3"/>
    <s v="EE052052887SA"/>
    <s v=""/>
    <s v=""/>
    <s v=""/>
    <s v=""/>
    <s v=""/>
    <s v=""/>
    <s v=""/>
    <x v="4"/>
    <x v="4"/>
    <s v="920918"/>
    <d v="1992-09-18T00:00:00"/>
    <s v="يوسف "/>
    <n v="24"/>
    <s v="M"/>
    <s v="خارج الجمهورية"/>
  </r>
  <r>
    <s v="42808محمد رمضانmohramadan1710@gmail.comاستفسار عن مسار الطرد"/>
    <d v="2017-03-14T00:00:00"/>
    <d v="1899-12-30T12:58:09"/>
    <s v="محمد رمضان"/>
    <s v="Egypt (‫مصر‬‎)"/>
    <s v="mohramadan1710@gmail.com"/>
    <s v="29310171700858"/>
    <s v="01090168453"/>
    <s v="استفسار عن مسار الطرد"/>
    <m/>
    <n v="3"/>
    <n v="14"/>
    <n v="12"/>
    <n v="3"/>
    <s v="ee701076870eg"/>
    <s v=""/>
    <s v=""/>
    <s v=""/>
    <s v=""/>
    <s v=""/>
    <s v=""/>
    <s v=""/>
    <x v="4"/>
    <x v="1"/>
    <s v="931017"/>
    <d v="1993-10-17T00:00:00"/>
    <s v="محمد "/>
    <n v="23"/>
    <s v="M"/>
    <s v="المنوفية"/>
  </r>
  <r>
    <s v="42808مهندس أحمدeman_medical@hotmail.comشــكــوى"/>
    <d v="2017-03-14T00:00:00"/>
    <d v="1899-12-30T12:50:21"/>
    <s v="مهندس أحمد"/>
    <s v="Egypt (‫مصر‬‎)"/>
    <s v="eman_medical@hotmail.com"/>
    <s v="00000000000000"/>
    <s v="201062224525"/>
    <s v="شــكــوى"/>
    <m/>
    <n v="3"/>
    <n v="14"/>
    <n v="12"/>
    <n v="3"/>
    <s v="EE701068003EG"/>
    <s v=""/>
    <s v=""/>
    <s v=""/>
    <s v=""/>
    <s v=""/>
    <s v=""/>
    <s v=""/>
    <x v="4"/>
    <x v="1"/>
    <s v="000000"/>
    <s v=""/>
    <s v="مهندس "/>
    <s v=""/>
    <s v="F"/>
    <s v=""/>
  </r>
  <r>
    <s v="42808mina samirmina6279@windowslive.comاستفسار عن مسار الطرد"/>
    <d v="2017-03-14T00:00:00"/>
    <d v="1899-12-30T12:30:36"/>
    <s v="mina samir"/>
    <s v="Egypt (‫مصر‬‎)"/>
    <s v="mina6279@windowslive.com"/>
    <s v="286090102501951"/>
    <s v="02128686048"/>
    <s v="استفسار عن مسار الطرد"/>
    <m/>
    <n v="3"/>
    <n v="14"/>
    <n v="12"/>
    <n v="3"/>
    <s v=""/>
    <s v=""/>
    <s v=""/>
    <s v=""/>
    <s v=""/>
    <s v=""/>
    <s v=""/>
    <s v=""/>
    <x v="0"/>
    <x v="0"/>
    <s v=""/>
    <s v=""/>
    <s v="mina "/>
    <s v=""/>
    <s v="M"/>
    <s v=""/>
  </r>
  <r>
    <s v="42808HASAN ISSAtigerggg4@gmail.comاستفســار عن خدمــة"/>
    <d v="2017-03-14T00:00:00"/>
    <d v="1899-12-30T12:10:14"/>
    <s v="HASAN ISSA"/>
    <s v="Turkey (Türkiye)"/>
    <s v="tigerggg4@gmail.com"/>
    <s v=": 3665205"/>
    <s v="00905379716369"/>
    <s v="استفســار عن خدمــة"/>
    <m/>
    <n v="3"/>
    <n v="14"/>
    <n v="12"/>
    <n v="3"/>
    <s v="EE701263753EG"/>
    <s v=""/>
    <s v=""/>
    <s v=""/>
    <s v=""/>
    <s v=""/>
    <s v=""/>
    <s v=""/>
    <x v="4"/>
    <x v="1"/>
    <s v=""/>
    <s v=""/>
    <s v="HASAN "/>
    <s v=""/>
    <s v="M"/>
    <s v=""/>
  </r>
  <r>
    <s v="42808سمير ابراهيم حمدانSmohamed@abana.com.saاستفسار عن مسار الطرد"/>
    <d v="2017-03-14T00:00:00"/>
    <d v="1899-12-30T12:03:50"/>
    <s v="سمير ابراهيم حمدان"/>
    <s v="Egypt (‫مصر‬‎)"/>
    <s v="Smohamed@abana.com.sa"/>
    <s v=": A07989094"/>
    <s v="00966553077387"/>
    <s v="استفسار عن مسار الطرد"/>
    <m/>
    <n v="3"/>
    <n v="14"/>
    <n v="12"/>
    <n v="3"/>
    <s v="RR046908225SA"/>
    <s v=""/>
    <s v=""/>
    <s v=""/>
    <s v=""/>
    <s v=""/>
    <s v=""/>
    <s v=""/>
    <x v="1"/>
    <x v="4"/>
    <s v=""/>
    <s v=""/>
    <s v="سمير "/>
    <s v=""/>
    <s v="M"/>
    <s v=""/>
  </r>
  <r>
    <s v="42808جمال عبد الحليم التونىgamal_touny@yahoo.comشــكــوى"/>
    <d v="2017-03-14T00:00:00"/>
    <d v="1899-12-30T11:56:15"/>
    <s v="جمال عبد الحليم التونى"/>
    <s v="Egypt (‫مصر‬‎)"/>
    <s v="gamal_touny@yahoo.com"/>
    <s v="25308241800236"/>
    <s v="01008719477"/>
    <s v="شــكــوى"/>
    <m/>
    <n v="3"/>
    <n v="14"/>
    <n v="11"/>
    <n v="3"/>
    <s v=""/>
    <s v=""/>
    <s v=""/>
    <s v=""/>
    <s v=""/>
    <s v=""/>
    <s v=""/>
    <s v=""/>
    <x v="0"/>
    <x v="0"/>
    <s v="530824"/>
    <d v="1953-08-24T00:00:00"/>
    <s v="جمال "/>
    <n v="63"/>
    <s v="M"/>
    <s v="البحيرة"/>
  </r>
  <r>
    <s v="42808محمد محمود السمان أحمدmelsamman@gmail.comشــكــوى"/>
    <d v="2017-03-14T00:00:00"/>
    <d v="1899-12-30T14:03:09"/>
    <s v="محمد محمود السمان أحمد"/>
    <s v="Egypt (‫مصر‬‎)"/>
    <s v="melsamman@gmail.com"/>
    <s v="26702280201696"/>
    <s v="01093997432"/>
    <s v="شــكــوى"/>
    <m/>
    <n v="3"/>
    <n v="14"/>
    <n v="14"/>
    <n v="3"/>
    <s v=""/>
    <s v=""/>
    <s v=""/>
    <s v=""/>
    <s v=""/>
    <s v=""/>
    <s v=""/>
    <s v=""/>
    <x v="0"/>
    <x v="0"/>
    <s v="670228"/>
    <d v="1967-02-28T00:00:00"/>
    <s v="محمد "/>
    <n v="50"/>
    <s v="M"/>
    <s v="الإسكندرية"/>
  </r>
  <r>
    <s v="42808Ibrahim Abdulrahman Osman Ibrahimibrahim.osman9607@gmail.comاستفسار عن مسار الطرد"/>
    <d v="2017-03-14T00:00:00"/>
    <d v="1899-12-30T13:42:14"/>
    <s v="Ibrahim Abdulrahman Osman Ibrahim"/>
    <s v="Germany (Deutschland)"/>
    <s v="ibrahim.osman9607@gmail.com"/>
    <s v=": A14117867"/>
    <s v="00201021886645"/>
    <s v="استفسار عن مسار الطرد"/>
    <m/>
    <n v="3"/>
    <n v="14"/>
    <n v="13"/>
    <n v="3"/>
    <s v="RR274920284DE"/>
    <s v=""/>
    <s v=""/>
    <s v=""/>
    <s v=""/>
    <s v=""/>
    <s v=""/>
    <s v=""/>
    <x v="1"/>
    <x v="2"/>
    <s v=""/>
    <s v=""/>
    <s v="Ibrahim "/>
    <s v=""/>
    <s v="M"/>
    <s v=""/>
  </r>
  <r>
    <s v="42808عماد خلف ابراهيمemademad34822@gmail.comشــكــوى"/>
    <d v="2017-03-14T00:00:00"/>
    <d v="1899-12-30T13:18:52"/>
    <s v="عماد خلف ابراهيم"/>
    <s v="Egypt (‫مصر‬‎)"/>
    <s v="emademad34822@gmail.com"/>
    <s v="27906052601852"/>
    <s v="01026702955"/>
    <s v="شــكــوى"/>
    <m/>
    <n v="3"/>
    <n v="14"/>
    <n v="13"/>
    <n v="3"/>
    <s v=""/>
    <s v=""/>
    <s v=""/>
    <s v=""/>
    <s v=""/>
    <s v=""/>
    <s v=""/>
    <s v=""/>
    <x v="0"/>
    <x v="0"/>
    <s v="790605"/>
    <d v="1979-06-05T00:00:00"/>
    <s v="عماد "/>
    <n v="37"/>
    <s v="M"/>
    <s v="سوهاج"/>
  </r>
  <r>
    <s v="42808نادر سليمnader_selem@yahoo.comشــكــوى"/>
    <d v="2017-03-14T00:00:00"/>
    <d v="1899-12-30T14:14:38"/>
    <s v="نادر سليم"/>
    <s v="Egypt (‫مصر‬‎)"/>
    <s v="nader_selem@yahoo.com"/>
    <s v="27910041600517"/>
    <s v="01287722066"/>
    <s v="شــكــوى"/>
    <m/>
    <n v="3"/>
    <n v="14"/>
    <n v="14"/>
    <n v="3"/>
    <s v=""/>
    <s v=""/>
    <s v=""/>
    <s v=""/>
    <s v=""/>
    <s v=""/>
    <s v=""/>
    <s v=""/>
    <x v="0"/>
    <x v="0"/>
    <s v="791004"/>
    <d v="1979-10-04T00:00:00"/>
    <s v="نادر "/>
    <n v="37"/>
    <s v="M"/>
    <s v="الغربية"/>
  </r>
  <r>
    <s v="42808KhaledFadlkhaled.ali2232@yahoo.comاستفسار عن مسار الطرد"/>
    <d v="2017-03-14T00:00:00"/>
    <d v="1899-12-30T14:41:54"/>
    <s v="KhaledFadl"/>
    <s v="Egypt (‫مصر‬‎)"/>
    <s v="khaled.ali2232@yahoo.com"/>
    <s v="29505260201411"/>
    <s v="201275281380"/>
    <s v="استفسار عن مسار الطرد"/>
    <m/>
    <n v="3"/>
    <n v="14"/>
    <n v="14"/>
    <n v="3"/>
    <s v="RX561594540DE"/>
    <s v=""/>
    <s v=""/>
    <s v=""/>
    <s v=""/>
    <s v=""/>
    <s v=""/>
    <s v=""/>
    <x v="5"/>
    <x v="2"/>
    <s v="950526"/>
    <d v="1995-05-26T00:00:00"/>
    <s v="KhaledFadl"/>
    <n v="21"/>
    <s v="M"/>
    <s v="الإسكندرية"/>
  </r>
  <r>
    <s v="42808ZiadZiad.alsalih@yahoo.comاستفسار عن مسار الطرد"/>
    <d v="2017-03-14T00:00:00"/>
    <d v="1899-12-30T14:28:50"/>
    <s v="Ziad"/>
    <s v="Sweden (Sverige)"/>
    <s v="Ziad.alsalih@yahoo.com"/>
    <s v="57836875"/>
    <s v="0046723033995"/>
    <s v="استفسار عن مسار الطرد"/>
    <m/>
    <n v="3"/>
    <n v="14"/>
    <n v="14"/>
    <n v="3"/>
    <s v="EE013727429EG"/>
    <s v=""/>
    <s v=""/>
    <s v=""/>
    <s v=""/>
    <s v=""/>
    <s v=""/>
    <s v=""/>
    <x v="4"/>
    <x v="1"/>
    <s v=""/>
    <s v=""/>
    <s v="Ziad"/>
    <s v=""/>
    <s v="M"/>
    <s v=""/>
  </r>
  <r>
    <s v="42808مصطفى البحيرىsasa.elbhiry@gmail.comاستفسار عن مسار الطرد"/>
    <d v="2017-03-14T00:00:00"/>
    <d v="1899-12-30T14:26:53"/>
    <s v="مصطفى البحيرى"/>
    <s v="Egypt (‫مصر‬‎)"/>
    <s v="sasa.elbhiry@gmail.com"/>
    <s v="29301101803979"/>
    <s v="201141365216"/>
    <s v="استفسار عن مسار الطرد"/>
    <m/>
    <n v="3"/>
    <n v="14"/>
    <n v="14"/>
    <n v="3"/>
    <s v="RS418831089CN"/>
    <s v=""/>
    <s v=""/>
    <s v=""/>
    <s v=""/>
    <s v=""/>
    <s v=""/>
    <s v=""/>
    <x v="12"/>
    <x v="8"/>
    <s v="930110"/>
    <d v="1993-01-10T00:00:00"/>
    <s v="مصطفى "/>
    <n v="24"/>
    <s v="M"/>
    <s v="البحيرة"/>
  </r>
  <r>
    <s v="42808maged wadie habibmag@tedata.net.egاستفسار عن مسار الطرد"/>
    <d v="2017-03-14T00:00:00"/>
    <d v="1899-12-30T14:20:05"/>
    <s v="maged wadie habib"/>
    <s v="Egypt (‫مصر‬‎)"/>
    <s v="mag@tedata.net.eg"/>
    <s v="26411020103751"/>
    <s v="00201223112946"/>
    <s v="استفسار عن مسار الطرد"/>
    <m/>
    <n v="3"/>
    <n v="14"/>
    <n v="14"/>
    <n v="3"/>
    <s v="um274370851us"/>
    <s v=""/>
    <s v=""/>
    <s v=""/>
    <s v=""/>
    <s v=""/>
    <s v=""/>
    <s v=""/>
    <x v="21"/>
    <x v="3"/>
    <s v="641102"/>
    <d v="1964-11-02T00:00:00"/>
    <s v="maged "/>
    <n v="52"/>
    <s v="M"/>
    <s v="القاهرة"/>
  </r>
  <r>
    <s v="42809هانى سميرgoga1974.2005.hs@gmail.comاستفسار عن مسار الطرد"/>
    <d v="2017-03-15T00:00:00"/>
    <d v="1899-12-30T20:46:24"/>
    <s v="هانى سمير"/>
    <s v="Egypt (‫مصر‬‎)"/>
    <s v="goga1974.2005.hs@gmail.com"/>
    <s v="27405121300739"/>
    <s v="201019855333"/>
    <s v="استفسار عن مسار الطرد"/>
    <m/>
    <n v="3"/>
    <n v="15"/>
    <n v="20"/>
    <n v="4"/>
    <s v="Ee701278545eg"/>
    <s v=""/>
    <s v=""/>
    <s v=""/>
    <s v=""/>
    <s v=""/>
    <s v=""/>
    <s v=""/>
    <x v="4"/>
    <x v="1"/>
    <s v="740512"/>
    <d v="1974-05-12T00:00:00"/>
    <s v="هانى "/>
    <n v="42"/>
    <s v="M"/>
    <s v="الشرقية"/>
  </r>
  <r>
    <s v="42809طه احمد خلف ابوعامرtaha_Ahmed_9@hotmail.comاستفسار عن مسار الطرد"/>
    <d v="2017-03-15T00:00:00"/>
    <d v="1899-12-30T20:18:43"/>
    <s v="طه احمد خلف ابوعامر"/>
    <s v="Egypt (‫مصر‬‎)"/>
    <s v="taha_Ahmed_9@hotmail.com"/>
    <s v="28310222603271"/>
    <s v="201002303187"/>
    <s v="استفسار عن مسار الطرد"/>
    <m/>
    <n v="3"/>
    <n v="15"/>
    <n v="20"/>
    <n v="4"/>
    <s v="RS779619888NL"/>
    <s v=""/>
    <s v=""/>
    <s v=""/>
    <s v=""/>
    <s v=""/>
    <s v=""/>
    <s v=""/>
    <x v="12"/>
    <x v="12"/>
    <s v="831022"/>
    <d v="1983-10-22T00:00:00"/>
    <s v="طه "/>
    <n v="33"/>
    <s v="M"/>
    <s v="سوهاج"/>
  </r>
  <r>
    <s v="42809شريف صبحى محمد ابراهيمmrsherif50@yahoo.comشــكــوى"/>
    <d v="2017-03-15T00:00:00"/>
    <d v="1899-12-30T19:39:15"/>
    <s v="شريف صبحى محمد ابراهيم"/>
    <s v="Egypt (‫مصر‬‎)"/>
    <s v="mrsherif50@yahoo.com"/>
    <s v="6812160200076"/>
    <s v="01220081817"/>
    <s v="شــكــوى"/>
    <m/>
    <n v="3"/>
    <n v="15"/>
    <n v="19"/>
    <n v="4"/>
    <s v=""/>
    <s v=""/>
    <s v=""/>
    <s v=""/>
    <s v=""/>
    <s v=""/>
    <s v=""/>
    <s v=""/>
    <x v="0"/>
    <x v="0"/>
    <s v=""/>
    <s v=""/>
    <s v="شريف "/>
    <s v=""/>
    <s v="M"/>
    <s v=""/>
  </r>
  <r>
    <s v="42809سعيد ناصرsnis9324@outlook.comاستفسار عن مسار الطرد"/>
    <d v="2017-03-15T00:00:00"/>
    <d v="1899-12-30T19:38:56"/>
    <s v="سعيد ناصر"/>
    <s v="Egypt (‫مصر‬‎)"/>
    <s v="snis9324@outlook.com"/>
    <s v="29308150202078"/>
    <s v="201111318323"/>
    <s v="استفسار عن مسار الطرد"/>
    <m/>
    <n v="3"/>
    <n v="15"/>
    <n v="19"/>
    <n v="4"/>
    <s v="RO388384252AT"/>
    <s v=""/>
    <s v=""/>
    <s v=""/>
    <s v=""/>
    <s v=""/>
    <s v=""/>
    <s v=""/>
    <x v="19"/>
    <x v="45"/>
    <s v="930815"/>
    <d v="1993-08-15T00:00:00"/>
    <s v="سعيد "/>
    <n v="23"/>
    <s v="M"/>
    <s v="الإسكندرية"/>
  </r>
  <r>
    <s v="42809سهام حامد موسى عطيةseham22hamed@yahoo.comأخـــــرى"/>
    <d v="2017-03-15T00:00:00"/>
    <d v="1899-12-30T19:28:03"/>
    <s v="سهام حامد موسى عطية"/>
    <s v="Egypt (‫مصر‬‎)"/>
    <s v="seham22hamed@yahoo.com"/>
    <s v="25908220400146"/>
    <s v="01095743763"/>
    <s v="أخـــــرى"/>
    <m/>
    <n v="3"/>
    <n v="15"/>
    <n v="19"/>
    <n v="4"/>
    <s v=""/>
    <s v=""/>
    <s v=""/>
    <s v=""/>
    <s v=""/>
    <s v=""/>
    <s v=""/>
    <s v=""/>
    <x v="0"/>
    <x v="0"/>
    <s v="590822"/>
    <d v="1959-08-22T00:00:00"/>
    <s v="سهام "/>
    <n v="57"/>
    <s v="F"/>
    <s v="السويس"/>
  </r>
  <r>
    <s v="42809محمد احمد عز العرب الخوليmohamedezz8712@yahoo.comاستفســار عن خدمــة"/>
    <d v="2017-03-15T00:00:00"/>
    <d v="1899-12-30T19:09:55"/>
    <s v="محمد احمد عز العرب الخولي"/>
    <s v="Egypt (‫مصر‬‎)"/>
    <s v="mohamedezz8712@yahoo.com"/>
    <s v="28708301700171"/>
    <s v="201004304708"/>
    <s v="استفســار عن خدمــة"/>
    <m/>
    <n v="3"/>
    <n v="15"/>
    <n v="19"/>
    <n v="4"/>
    <s v=""/>
    <s v=""/>
    <s v=""/>
    <s v=""/>
    <s v=""/>
    <s v=""/>
    <s v=""/>
    <s v=""/>
    <x v="0"/>
    <x v="0"/>
    <s v="870830"/>
    <d v="1987-08-30T00:00:00"/>
    <s v="محمد "/>
    <n v="29"/>
    <s v="M"/>
    <s v="المنوفية"/>
  </r>
  <r>
    <s v="42809سهير كامل حبيبsharifyousri@gmail.comشــكــوى"/>
    <d v="2017-03-15T00:00:00"/>
    <d v="1899-12-30T17:30:29"/>
    <s v="سهير كامل حبيب"/>
    <s v="Egypt (‫مصر‬‎)"/>
    <s v="sharifyousri@gmail.com"/>
    <s v="24708231600187"/>
    <s v="201003551762"/>
    <s v="شــكــوى"/>
    <m/>
    <n v="3"/>
    <n v="15"/>
    <n v="17"/>
    <n v="4"/>
    <s v="RR703007435EG"/>
    <s v=""/>
    <s v=""/>
    <s v=""/>
    <s v=""/>
    <s v=""/>
    <s v=""/>
    <s v=""/>
    <x v="1"/>
    <x v="1"/>
    <s v="470823"/>
    <d v="1947-08-23T00:00:00"/>
    <s v="سهير "/>
    <n v="69"/>
    <s v="F"/>
    <s v="الغربية"/>
  </r>
  <r>
    <s v="42809محمود صلاح الدين محمدYosefalmsry58@gmail.comاستفسار عن مسار الطرد"/>
    <d v="2017-03-15T00:00:00"/>
    <d v="1899-12-30T17:26:48"/>
    <s v="محمود صلاح الدين محمد"/>
    <s v="Egypt (‫مصر‬‎)"/>
    <s v="Yosefalmsry58@gmail.com"/>
    <s v="28009250102332"/>
    <s v="0201159883040"/>
    <s v="استفسار عن مسار الطرد"/>
    <m/>
    <n v="3"/>
    <n v="15"/>
    <n v="17"/>
    <n v="4"/>
    <s v="Ek050805195sa"/>
    <s v=""/>
    <s v=""/>
    <s v=""/>
    <s v=""/>
    <s v=""/>
    <s v=""/>
    <s v=""/>
    <x v="16"/>
    <x v="4"/>
    <s v="800925"/>
    <d v="1980-09-25T00:00:00"/>
    <s v="محمود "/>
    <n v="36"/>
    <s v="M"/>
    <s v="القاهرة"/>
  </r>
  <r>
    <s v="42809محمد أحمد ابراهيم عبدالعزيزmmuuhammadaahmed@gmail.comاستفسار عن مسار الطرد"/>
    <d v="2017-03-15T00:00:00"/>
    <d v="1899-12-30T17:12:39"/>
    <s v="محمد أحمد ابراهيم عبدالعزيز"/>
    <s v="Egypt (‫مصر‬‎)"/>
    <s v="mmuuhammadaahmed@gmail.com"/>
    <s v="29606132200631"/>
    <s v="2001145939483"/>
    <s v="استفسار عن مسار الطرد"/>
    <m/>
    <n v="3"/>
    <n v="15"/>
    <n v="17"/>
    <n v="4"/>
    <s v="RX564973626DE"/>
    <s v=""/>
    <s v=""/>
    <s v=""/>
    <s v=""/>
    <s v=""/>
    <s v=""/>
    <s v=""/>
    <x v="5"/>
    <x v="2"/>
    <s v="960613"/>
    <d v="1996-06-13T00:00:00"/>
    <s v="محمد "/>
    <n v="20"/>
    <s v="M"/>
    <s v="بني سويف"/>
  </r>
  <r>
    <s v="42809محمد السيد محمد عبد العزيزm.sayyed100@gmail.comشــكــوى"/>
    <d v="2017-03-15T00:00:00"/>
    <d v="1899-12-30T16:25:22"/>
    <s v="محمد السيد محمد عبد العزيز"/>
    <s v="Egypt (‫مصر‬‎)"/>
    <s v="m.sayyed100@gmail.com"/>
    <s v="28501011645695"/>
    <s v="0201006756999"/>
    <s v="شــكــوى"/>
    <m/>
    <n v="3"/>
    <n v="15"/>
    <n v="16"/>
    <n v="4"/>
    <s v=""/>
    <s v=""/>
    <s v=""/>
    <s v=""/>
    <s v=""/>
    <s v=""/>
    <s v=""/>
    <s v=""/>
    <x v="0"/>
    <x v="0"/>
    <s v="850101"/>
    <d v="1985-01-01T00:00:00"/>
    <s v="محمد "/>
    <n v="32"/>
    <s v="M"/>
    <s v="الغربية"/>
  </r>
  <r>
    <s v="42809ايمان علي خليل شعبانesmailahmed995@gmail.comشــكــوى"/>
    <d v="2017-03-15T00:00:00"/>
    <d v="1899-12-30T16:19:03"/>
    <s v="ايمان علي خليل شعبان"/>
    <s v="Egypt (‫مصر‬‎)"/>
    <s v="esmailahmed995@gmail.com"/>
    <s v="26912262300266"/>
    <s v="01020646181"/>
    <s v="شــكــوى"/>
    <m/>
    <n v="3"/>
    <n v="15"/>
    <n v="16"/>
    <n v="4"/>
    <s v=""/>
    <s v=""/>
    <s v=""/>
    <s v=""/>
    <s v=""/>
    <s v=""/>
    <s v=""/>
    <s v=""/>
    <x v="0"/>
    <x v="0"/>
    <s v="691226"/>
    <d v="1969-12-26T00:00:00"/>
    <s v="ايمان "/>
    <n v="47"/>
    <s v="F"/>
    <s v="الفيوم"/>
  </r>
  <r>
    <s v="42809nader abd elnaby mohamednaderjokar@ymail.comاستفسار عن مسار الطرد"/>
    <d v="2017-03-15T00:00:00"/>
    <d v="1899-12-30T15:44:34"/>
    <s v="nader abd elnaby mohamed"/>
    <s v="Egypt (‫مصر‬‎)"/>
    <s v="naderjokar@ymail.com"/>
    <s v="29206090100293"/>
    <s v="0201004456096"/>
    <s v="استفسار عن مسار الطرد"/>
    <m/>
    <n v="3"/>
    <n v="15"/>
    <n v="15"/>
    <n v="4"/>
    <s v="ek049876464sa"/>
    <s v=""/>
    <s v=""/>
    <s v=""/>
    <s v=""/>
    <s v=""/>
    <s v=""/>
    <s v=""/>
    <x v="16"/>
    <x v="4"/>
    <s v="920609"/>
    <d v="1992-06-09T00:00:00"/>
    <s v="nader "/>
    <n v="24"/>
    <s v="M"/>
    <s v="القاهرة"/>
  </r>
  <r>
    <s v="42809إيمان محمد فهمي محمدeman_pt88@yahoo.comاستفسار عن مسار الطرد"/>
    <d v="2017-03-15T00:00:00"/>
    <d v="1899-12-30T15:37:47"/>
    <s v="إيمان محمد فهمي محمد"/>
    <s v="Egypt (‫مصر‬‎)"/>
    <s v="eman_pt88@yahoo.com"/>
    <s v="28801290103507"/>
    <s v="01110353193"/>
    <s v="استفسار عن مسار الطرد"/>
    <m/>
    <n v="3"/>
    <n v="15"/>
    <n v="15"/>
    <n v="4"/>
    <s v="EE001300014EG"/>
    <s v=""/>
    <s v=""/>
    <s v=""/>
    <s v=""/>
    <s v=""/>
    <s v=""/>
    <s v=""/>
    <x v="4"/>
    <x v="1"/>
    <s v="880129"/>
    <d v="1988-01-29T00:00:00"/>
    <s v="إيمان "/>
    <n v="29"/>
    <s v="F"/>
    <s v="القاهرة"/>
  </r>
  <r>
    <s v="42809Mazen  Abdalmonemazencasper@icloud.comاستفسار عن مسار الطرد"/>
    <d v="2017-03-15T00:00:00"/>
    <d v="1899-12-30T15:28:09"/>
    <s v="Mazen  Abdalmone"/>
    <s v="Egypt (‫مصر‬‎)"/>
    <s v="mazencasper@icloud.com"/>
    <s v="28201218800093"/>
    <s v="201012230701"/>
    <s v="استفسار عن مسار الطرد"/>
    <m/>
    <n v="3"/>
    <n v="15"/>
    <n v="15"/>
    <n v="4"/>
    <s v="RJ504461925CN"/>
    <s v=""/>
    <s v=""/>
    <s v=""/>
    <s v=""/>
    <s v=""/>
    <s v=""/>
    <s v=""/>
    <x v="42"/>
    <x v="8"/>
    <s v="820121"/>
    <d v="1982-01-21T00:00:00"/>
    <s v="Mazen  "/>
    <n v="35"/>
    <s v="M"/>
    <s v="خارج الجمهورية"/>
  </r>
  <r>
    <s v="42809هانى شحاته محمد محمد العوجىgroupxp_vip@yahoo.comاستفسار عن مسار الطرد"/>
    <d v="2017-03-15T00:00:00"/>
    <d v="1899-12-30T15:05:01"/>
    <s v="هانى شحاته محمد محمد العوجى"/>
    <s v="Egypt (‫مصر‬‎)"/>
    <s v="groupxp_vip@yahoo.com"/>
    <s v="27303100103936"/>
    <s v="01006746649"/>
    <s v="استفسار عن مسار الطرد"/>
    <m/>
    <n v="3"/>
    <n v="15"/>
    <n v="15"/>
    <n v="4"/>
    <s v="CP897976288HK"/>
    <s v="CP897977005HK"/>
    <s v=""/>
    <s v=""/>
    <s v=""/>
    <s v=""/>
    <s v=""/>
    <s v=""/>
    <x v="27"/>
    <x v="6"/>
    <s v="730310"/>
    <d v="1973-03-10T00:00:00"/>
    <s v="هانى "/>
    <n v="44"/>
    <s v="M"/>
    <s v="القاهرة"/>
  </r>
  <r>
    <s v="42809mohamed ahmedmohamed.a.refaat@gmail.comاستفسار عن مسار الطرد"/>
    <d v="2017-03-15T00:00:00"/>
    <d v="1899-12-30T15:02:29"/>
    <s v="mohamed ahmed"/>
    <s v="Egypt (‫مصر‬‎)"/>
    <s v="mohamed.a.refaat@gmail.com"/>
    <s v="28711242101871"/>
    <s v="00201221521906"/>
    <s v="استفسار عن مسار الطرد"/>
    <m/>
    <n v="3"/>
    <n v="15"/>
    <n v="15"/>
    <n v="4"/>
    <s v="RS786720337NL"/>
    <s v=""/>
    <s v=""/>
    <s v=""/>
    <s v=""/>
    <s v=""/>
    <s v=""/>
    <s v=""/>
    <x v="12"/>
    <x v="12"/>
    <s v="871124"/>
    <d v="1987-11-24T00:00:00"/>
    <s v="mohamed "/>
    <n v="29"/>
    <s v="M"/>
    <s v="الجيزة"/>
  </r>
  <r>
    <s v="42809أحمد محمدahmedelgamal743@gmail.comاستفسار عن مسار الطرد"/>
    <d v="2017-03-15T00:00:00"/>
    <d v="1899-12-30T14:41:57"/>
    <s v="أحمد محمد"/>
    <s v="Egypt (‫مصر‬‎)"/>
    <s v="ahmedelgamal743@gmail.com"/>
    <s v="29503011214518"/>
    <s v="201152970899"/>
    <s v="استفسار عن مسار الطرد"/>
    <m/>
    <n v="3"/>
    <n v="15"/>
    <n v="14"/>
    <n v="4"/>
    <s v="RX564970412DE"/>
    <s v=""/>
    <s v=""/>
    <s v=""/>
    <s v=""/>
    <s v=""/>
    <s v=""/>
    <s v=""/>
    <x v="5"/>
    <x v="2"/>
    <s v="950301"/>
    <d v="1995-03-01T00:00:00"/>
    <s v="أحمد "/>
    <n v="22"/>
    <s v="M"/>
    <s v="الدقهلية"/>
  </r>
  <r>
    <s v="42809انور عاطف حسن الصيرفىnawargroup605@yahoo.comاستفسار عن مسار الطرد"/>
    <d v="2017-03-15T00:00:00"/>
    <d v="1899-12-30T14:25:14"/>
    <s v="انور عاطف حسن الصيرفى"/>
    <s v="Egypt (‫مصر‬‎)"/>
    <s v="nawargroup605@yahoo.com"/>
    <s v="26410111600157"/>
    <s v="201221525900"/>
    <s v="استفسار عن مسار الطرد"/>
    <m/>
    <n v="3"/>
    <n v="15"/>
    <n v="14"/>
    <n v="4"/>
    <s v="EK050044605SA"/>
    <s v=""/>
    <s v=""/>
    <s v=""/>
    <s v=""/>
    <s v=""/>
    <s v=""/>
    <s v=""/>
    <x v="16"/>
    <x v="4"/>
    <s v="641011"/>
    <d v="1964-10-11T00:00:00"/>
    <s v="انور "/>
    <n v="52"/>
    <s v="M"/>
    <s v="الغربية"/>
  </r>
  <r>
    <s v="42809abdelfattahabdelfattahahmed28@yahoo.comاستفسار عن مسار الطرد"/>
    <d v="2017-03-15T00:00:00"/>
    <d v="1899-12-30T14:20:03"/>
    <s v="abdelfattah"/>
    <s v="Egypt (‫مصر‬‎)"/>
    <s v="abdelfattahahmed28@yahoo.com"/>
    <s v="29201011826975"/>
    <s v="201099706499"/>
    <s v="استفسار عن مسار الطرد"/>
    <m/>
    <n v="3"/>
    <n v="15"/>
    <n v="14"/>
    <n v="4"/>
    <s v="RX564489554DE"/>
    <s v=""/>
    <s v=""/>
    <s v=""/>
    <s v=""/>
    <s v=""/>
    <s v=""/>
    <s v=""/>
    <x v="5"/>
    <x v="2"/>
    <s v="920101"/>
    <d v="1992-01-01T00:00:00"/>
    <s v="abdelfattah"/>
    <n v="25"/>
    <s v="M"/>
    <s v="البحيرة"/>
  </r>
  <r>
    <s v="42809Jon Abrahamssonjon_abrahamsson@hotmail.comأخـــــرى"/>
    <d v="2017-03-15T00:00:00"/>
    <d v="1899-12-30T13:50:46"/>
    <s v="Jon Abrahamsson"/>
    <s v="Sweden (Sverige)"/>
    <s v="jon_abrahamsson@hotmail.com"/>
    <s v=": CC174989735SE"/>
    <s v="+46 707453691"/>
    <s v="أخـــــرى"/>
    <m/>
    <n v="3"/>
    <n v="15"/>
    <n v="13"/>
    <n v="4"/>
    <s v="CC174989735SE"/>
    <s v="CC174989735SE"/>
    <s v=""/>
    <s v=""/>
    <s v=""/>
    <s v=""/>
    <s v=""/>
    <s v=""/>
    <x v="14"/>
    <x v="17"/>
    <s v=""/>
    <s v=""/>
    <s v="Jon "/>
    <s v=""/>
    <s v="M"/>
    <s v=""/>
  </r>
  <r>
    <s v="42809احمد سامى التليسa.eltalees@yahoo.comاستفسار عن مسار الطرد"/>
    <d v="2017-03-15T00:00:00"/>
    <d v="1899-12-30T13:50:28"/>
    <s v="احمد سامى التليس"/>
    <s v="Egypt (‫مصر‬‎)"/>
    <s v="a.eltalees@yahoo.com"/>
    <s v="29401011221151"/>
    <s v="201024858692"/>
    <s v="استفسار عن مسار الطرد"/>
    <m/>
    <n v="3"/>
    <n v="15"/>
    <n v="13"/>
    <n v="4"/>
    <s v=""/>
    <s v=""/>
    <s v=""/>
    <s v=""/>
    <s v=""/>
    <s v=""/>
    <s v=""/>
    <s v=""/>
    <x v="0"/>
    <x v="0"/>
    <s v="940101"/>
    <d v="1994-01-01T00:00:00"/>
    <s v="احمد "/>
    <n v="23"/>
    <s v="M"/>
    <s v="الدقهلية"/>
  </r>
  <r>
    <s v="42809اسلام محمد حسنeslam.mohamed@beko.comشــكــوى"/>
    <d v="2017-03-15T00:00:00"/>
    <d v="1899-12-30T13:49:42"/>
    <s v="اسلام محمد حسن"/>
    <s v="Egypt (‫مصر‬‎)"/>
    <s v="eslam.mohamed@beko.com"/>
    <s v="28903250100596"/>
    <s v="01006628762"/>
    <s v="شــكــوى"/>
    <m/>
    <n v="3"/>
    <n v="15"/>
    <n v="13"/>
    <n v="4"/>
    <s v="RS786040856NL"/>
    <s v=""/>
    <s v=""/>
    <s v=""/>
    <s v=""/>
    <s v=""/>
    <s v=""/>
    <s v=""/>
    <x v="12"/>
    <x v="12"/>
    <s v="890325"/>
    <d v="1989-03-25T00:00:00"/>
    <s v="اسلام "/>
    <n v="27"/>
    <s v="M"/>
    <s v="القاهرة"/>
  </r>
  <r>
    <s v="42809مروة محمد على هديةtmeehy@link.netاستفسار عن مسار الطرد"/>
    <d v="2017-03-15T00:00:00"/>
    <d v="1899-12-30T13:49:21"/>
    <s v="مروة محمد على هدية"/>
    <s v="Egypt (‫مصر‬‎)"/>
    <s v="tmeehy@link.net"/>
    <s v="27412178800122"/>
    <s v="201222315121"/>
    <s v="استفسار عن مسار الطرد"/>
    <m/>
    <n v="3"/>
    <n v="15"/>
    <n v="13"/>
    <n v="4"/>
    <s v="RE621274695GR"/>
    <s v=""/>
    <s v=""/>
    <s v=""/>
    <s v=""/>
    <s v=""/>
    <s v=""/>
    <s v=""/>
    <x v="17"/>
    <x v="55"/>
    <s v="741217"/>
    <d v="1974-12-17T00:00:00"/>
    <s v="مروة "/>
    <n v="42"/>
    <s v="F"/>
    <s v="خارج الجمهورية"/>
  </r>
  <r>
    <s v="42809على فوزرى على هاشمalihashem41269@gmail.comشــكــوى"/>
    <d v="2017-03-15T00:00:00"/>
    <d v="1899-12-30T13:17:13"/>
    <s v="على فوزرى على هاشم"/>
    <s v="Egypt (‫مصر‬‎)"/>
    <s v="alihashem41269@gmail.com"/>
    <s v="26912040300071"/>
    <s v="201005148856"/>
    <s v="شــكــوى"/>
    <m/>
    <n v="3"/>
    <n v="15"/>
    <n v="13"/>
    <n v="4"/>
    <s v=""/>
    <s v=""/>
    <s v=""/>
    <s v=""/>
    <s v=""/>
    <s v=""/>
    <s v=""/>
    <s v=""/>
    <x v="0"/>
    <x v="0"/>
    <s v="691204"/>
    <d v="1969-12-04T00:00:00"/>
    <s v="على "/>
    <n v="47"/>
    <s v="M"/>
    <s v="بورسعيد"/>
  </r>
  <r>
    <s v="42809إسلام سعيدmip2001us@yahoo.comاستفســار عن خدمــة"/>
    <d v="2017-03-15T00:00:00"/>
    <d v="1899-12-30T12:59:09"/>
    <s v="إسلام سعيد"/>
    <s v="Egypt (‫مصر‬‎)"/>
    <s v="mip2001us@yahoo.com"/>
    <s v="28204200202155"/>
    <s v="201228194854"/>
    <s v="استفســار عن خدمــة"/>
    <m/>
    <n v="3"/>
    <n v="15"/>
    <n v="12"/>
    <n v="4"/>
    <s v=""/>
    <s v=""/>
    <s v=""/>
    <s v=""/>
    <s v=""/>
    <s v=""/>
    <s v=""/>
    <s v=""/>
    <x v="0"/>
    <x v="0"/>
    <s v="820420"/>
    <d v="1982-04-20T00:00:00"/>
    <s v="إسلام "/>
    <n v="34"/>
    <s v="M"/>
    <s v="الإسكندرية"/>
  </r>
  <r>
    <s v="42809تامر محمد حسام / أوركيد كمال علامtamer.hossam@msn.comاستفسار عن مسار الطرد"/>
    <d v="2017-03-15T00:00:00"/>
    <d v="1899-12-30T12:46:32"/>
    <s v="تامر محمد حسام / أوركيد كمال علام"/>
    <s v="Egypt (‫مصر‬‎)"/>
    <s v="tamer.hossam@msn.com"/>
    <s v="28802190101376"/>
    <s v="01006676285"/>
    <s v="استفسار عن مسار الطرد"/>
    <m/>
    <n v="3"/>
    <n v="15"/>
    <n v="12"/>
    <n v="4"/>
    <s v="EE701347572EG"/>
    <s v=""/>
    <s v=""/>
    <s v=""/>
    <s v=""/>
    <s v=""/>
    <s v=""/>
    <s v=""/>
    <x v="4"/>
    <x v="1"/>
    <s v="880219"/>
    <d v="1988-02-19T00:00:00"/>
    <s v="تامر "/>
    <n v="29"/>
    <s v="M"/>
    <s v="القاهرة"/>
  </r>
  <r>
    <s v="42809Nehad Hussein Alinona3303@yahoo.comاستفسار عن مسار الطرد"/>
    <d v="2017-03-15T00:00:00"/>
    <d v="1899-12-30T11:50:00"/>
    <s v="Nehad Hussein Ali"/>
    <s v="Egypt (‫مصر‬‎)"/>
    <s v="nona3303@yahoo.com"/>
    <s v="28409272402427"/>
    <s v="201001512195+"/>
    <s v="استفسار عن مسار الطرد"/>
    <m/>
    <n v="3"/>
    <n v="15"/>
    <n v="11"/>
    <n v="4"/>
    <s v="RS729507455NL"/>
    <s v=""/>
    <s v=""/>
    <s v=""/>
    <s v=""/>
    <s v=""/>
    <s v=""/>
    <s v=""/>
    <x v="12"/>
    <x v="12"/>
    <s v="840927"/>
    <d v="1984-09-27T00:00:00"/>
    <s v="Nehad "/>
    <n v="32"/>
    <s v="F"/>
    <s v="المنيا"/>
  </r>
  <r>
    <s v="42809احمد السيد احمدmaged_rezk2003@yahoo.comشــكــوى"/>
    <d v="2017-03-15T00:00:00"/>
    <d v="1899-12-30T11:27:27"/>
    <s v="احمد السيد احمد"/>
    <s v="Egypt (‫مصر‬‎)"/>
    <s v="maged_rezk2003@yahoo.com"/>
    <s v="26207051004545"/>
    <s v="01288426602"/>
    <s v="شــكــوى"/>
    <m/>
    <n v="3"/>
    <n v="15"/>
    <n v="11"/>
    <n v="4"/>
    <s v=""/>
    <s v=""/>
    <s v=""/>
    <s v=""/>
    <s v=""/>
    <s v=""/>
    <s v=""/>
    <s v=""/>
    <x v="0"/>
    <x v="0"/>
    <s v="620705"/>
    <d v="1962-07-05T00:00:00"/>
    <s v="احمد "/>
    <n v="54"/>
    <s v="F"/>
    <s v=""/>
  </r>
  <r>
    <s v="42809على فوزى على هاسمAlihashem41269@gmail.comشــكــوى"/>
    <d v="2017-03-15T00:00:00"/>
    <d v="1899-12-30T11:21:29"/>
    <s v="على فوزى على هاسم"/>
    <s v="Egypt (‫مصر‬‎)"/>
    <s v="Alihashem41269@gmail.com"/>
    <s v="2691204300071"/>
    <s v="202005248856"/>
    <s v="شــكــوى"/>
    <m/>
    <n v="3"/>
    <n v="15"/>
    <n v="11"/>
    <n v="4"/>
    <s v=""/>
    <s v=""/>
    <s v=""/>
    <s v=""/>
    <s v=""/>
    <s v=""/>
    <s v=""/>
    <s v=""/>
    <x v="0"/>
    <x v="0"/>
    <s v=""/>
    <s v=""/>
    <s v="على "/>
    <s v=""/>
    <s v="M"/>
    <s v=""/>
  </r>
  <r>
    <s v="42809على فوزى على هاشمAlihashem41269@gmail.comشــكــوى"/>
    <d v="2017-03-15T00:00:00"/>
    <d v="1899-12-30T11:06:34"/>
    <s v="على فوزى على هاشم"/>
    <s v="Egypt (‫مصر‬‎)"/>
    <s v="Alihashem41269@gmail.com"/>
    <s v="26912040300071"/>
    <s v="201005148866"/>
    <s v="شــكــوى"/>
    <m/>
    <n v="3"/>
    <n v="15"/>
    <n v="11"/>
    <n v="4"/>
    <s v=""/>
    <s v=""/>
    <s v=""/>
    <s v=""/>
    <s v=""/>
    <s v=""/>
    <s v=""/>
    <s v=""/>
    <x v="0"/>
    <x v="0"/>
    <s v="691204"/>
    <d v="1969-12-04T00:00:00"/>
    <s v="على "/>
    <n v="47"/>
    <s v="M"/>
    <s v="بورسعيد"/>
  </r>
  <r>
    <s v="42809عمر حسبوo.hassabo@gmail.comاستفسار عن مسار الطرد"/>
    <d v="2017-03-15T00:00:00"/>
    <d v="1899-12-30T10:53:58"/>
    <s v="عمر حسبو"/>
    <s v="Egypt (‫مصر‬‎)"/>
    <s v="o.hassabo@gmail.com"/>
    <s v="28909290100376"/>
    <s v="01222104859"/>
    <s v="استفسار عن مسار الطرد"/>
    <m/>
    <n v="3"/>
    <n v="15"/>
    <n v="10"/>
    <n v="4"/>
    <s v="cJ460567307US"/>
    <s v=""/>
    <s v=""/>
    <s v=""/>
    <s v=""/>
    <s v=""/>
    <s v=""/>
    <s v=""/>
    <x v="59"/>
    <x v="3"/>
    <s v="890929"/>
    <d v="1989-09-29T00:00:00"/>
    <s v="عمر "/>
    <n v="27"/>
    <s v="M"/>
    <s v="القاهرة"/>
  </r>
  <r>
    <s v="42809ايناس لطفىe.lotfy89@gmail.comاستفســار عن خدمــة"/>
    <d v="2017-03-15T00:00:00"/>
    <d v="1899-12-30T10:43:59"/>
    <s v="ايناس لطفى"/>
    <s v="Egypt (‫مصر‬‎)"/>
    <s v="e.lotfy89@gmail.com"/>
    <s v="28909272102264"/>
    <s v="0201121020188"/>
    <s v="استفســار عن خدمــة"/>
    <m/>
    <n v="3"/>
    <n v="15"/>
    <n v="10"/>
    <n v="4"/>
    <s v=""/>
    <s v=""/>
    <s v=""/>
    <s v=""/>
    <s v=""/>
    <s v=""/>
    <s v=""/>
    <s v=""/>
    <x v="0"/>
    <x v="0"/>
    <s v="890927"/>
    <d v="1989-09-27T00:00:00"/>
    <s v="ايناس "/>
    <n v="27"/>
    <s v="F"/>
    <s v="الجيزة"/>
  </r>
  <r>
    <s v="42809Basim Mahmoudbasimmahmod@yahoo.comاستفسار عن مسار الطرد"/>
    <d v="2017-03-15T00:00:00"/>
    <d v="1899-12-30T10:21:42"/>
    <s v="Basim Mahmoud"/>
    <s v="Egypt (‫مصر‬‎)"/>
    <s v="basimmahmod@yahoo.com"/>
    <s v="28901010139298"/>
    <s v="01143500209"/>
    <s v="استفسار عن مسار الطرد"/>
    <m/>
    <n v="3"/>
    <n v="15"/>
    <n v="10"/>
    <n v="4"/>
    <s v="EE701242550EG"/>
    <s v=""/>
    <s v=""/>
    <s v=""/>
    <s v=""/>
    <s v=""/>
    <s v=""/>
    <s v=""/>
    <x v="4"/>
    <x v="1"/>
    <s v="890101"/>
    <d v="1989-01-01T00:00:00"/>
    <s v="Basim "/>
    <n v="28"/>
    <s v="M"/>
    <s v="القاهرة"/>
  </r>
  <r>
    <s v="42809منى كمالmonakamal22786@gmail.comاستفســار عن خدمــة"/>
    <d v="2017-03-15T00:00:00"/>
    <d v="1899-12-30T10:08:48"/>
    <s v="منى كمال"/>
    <s v="United Arab Emirates (‫الإمارات العربية المتحدة‬‎)"/>
    <s v="monakamal22786@gmail.com"/>
    <s v="28607221401929"/>
    <s v="00971569109814"/>
    <s v="استفســار عن خدمــة"/>
    <m/>
    <n v="3"/>
    <n v="15"/>
    <n v="10"/>
    <n v="4"/>
    <s v=""/>
    <s v=""/>
    <s v=""/>
    <s v=""/>
    <s v=""/>
    <s v=""/>
    <s v=""/>
    <s v=""/>
    <x v="0"/>
    <x v="0"/>
    <s v="860722"/>
    <d v="1986-07-22T00:00:00"/>
    <s v="منى "/>
    <n v="30"/>
    <s v="F"/>
    <s v="القليوبية"/>
  </r>
  <r>
    <s v="42809Mazen Abdalmonemmazencasper@icloud.comاستفسار عن مسار الطرد"/>
    <d v="2017-03-15T00:00:00"/>
    <d v="1899-12-30T10:05:38"/>
    <s v="Mazen Abdalmonem"/>
    <s v="Egypt (‫مصر‬‎)"/>
    <s v="mazencasper@icloud.com"/>
    <s v="28201218800093"/>
    <s v="201012230701"/>
    <s v="استفسار عن مسار الطرد"/>
    <m/>
    <n v="3"/>
    <n v="15"/>
    <n v="10"/>
    <n v="4"/>
    <s v=""/>
    <s v=""/>
    <s v=""/>
    <s v=""/>
    <s v=""/>
    <s v=""/>
    <s v=""/>
    <s v=""/>
    <x v="0"/>
    <x v="0"/>
    <s v="820121"/>
    <d v="1982-01-21T00:00:00"/>
    <s v="Mazen "/>
    <n v="35"/>
    <s v="M"/>
    <s v="خارج الجمهورية"/>
  </r>
  <r>
    <s v="42809تامر مختارe.logistics@babycoca.comاستفسار عن مسار الطرد"/>
    <d v="2017-03-15T00:00:00"/>
    <d v="1899-12-30T10:04:36"/>
    <s v="تامر مختار"/>
    <s v="Egypt (‫مصر‬‎)"/>
    <s v="e.logistics@babycoca.com"/>
    <s v="27503171601812"/>
    <s v="201000074706"/>
    <s v="استفسار عن مسار الطرد"/>
    <m/>
    <n v="3"/>
    <n v="15"/>
    <n v="10"/>
    <n v="4"/>
    <s v="EX017216394SG"/>
    <s v="EX017216394SG"/>
    <s v=""/>
    <s v=""/>
    <s v=""/>
    <s v=""/>
    <s v=""/>
    <s v=""/>
    <x v="49"/>
    <x v="5"/>
    <s v="750317"/>
    <d v="1975-03-17T00:00:00"/>
    <s v="تامر "/>
    <n v="41"/>
    <s v="M"/>
    <s v="الغربية"/>
  </r>
  <r>
    <s v="42809طه احمد خلف ابوعامرtaha_ahmed_9@hotmail.omاستفسار عن مسار الطرد"/>
    <d v="2017-03-15T00:00:00"/>
    <d v="1899-12-30T09:40:44"/>
    <s v="طه احمد خلف ابوعامر"/>
    <s v="Egypt (‫مصر‬‎)"/>
    <s v="taha_ahmed_9@hotmail.om"/>
    <s v="28310222603271"/>
    <s v="201002303187"/>
    <s v="استفسار عن مسار الطرد"/>
    <m/>
    <n v="3"/>
    <n v="15"/>
    <n v="9"/>
    <n v="4"/>
    <s v="rs779619888nl"/>
    <s v=""/>
    <s v=""/>
    <s v=""/>
    <s v=""/>
    <s v=""/>
    <s v=""/>
    <s v=""/>
    <x v="12"/>
    <x v="12"/>
    <s v="831022"/>
    <d v="1983-10-22T00:00:00"/>
    <s v="طه "/>
    <n v="33"/>
    <s v="M"/>
    <s v="سوهاج"/>
  </r>
  <r>
    <s v="42809mohamed aly fahmy hassan mahmoud shamaamohamed.shamaa@danone.comاستفســار عن خدمــة"/>
    <d v="2017-03-15T00:00:00"/>
    <d v="1899-12-30T09:26:29"/>
    <s v="mohamed aly fahmy hassan mahmoud shamaa"/>
    <s v="Egypt (‫مصر‬‎)"/>
    <s v="mohamed.shamaa@danone.com"/>
    <s v="28410271600053"/>
    <s v="201003709075"/>
    <s v="استفســار عن خدمــة"/>
    <m/>
    <n v="3"/>
    <n v="15"/>
    <n v="9"/>
    <n v="4"/>
    <s v=""/>
    <s v=""/>
    <s v=""/>
    <s v=""/>
    <s v=""/>
    <s v=""/>
    <s v=""/>
    <s v=""/>
    <x v="0"/>
    <x v="0"/>
    <s v="841027"/>
    <d v="1984-10-27T00:00:00"/>
    <s v="mohamed "/>
    <n v="32"/>
    <s v="M"/>
    <s v="الغربية"/>
  </r>
  <r>
    <s v="42809Piril Saydampiril.saydam@hotmail.comاستفسار عن مسار الطرد"/>
    <d v="2017-03-15T00:00:00"/>
    <d v="1899-12-30T09:18:00"/>
    <s v="Piril Saydam"/>
    <s v="Turkey (Türkiye)"/>
    <s v="piril.saydam@hotmail.com"/>
    <s v="53671582894"/>
    <s v="00905337638811"/>
    <s v="استفسار عن مسار الطرد"/>
    <m/>
    <n v="3"/>
    <n v="15"/>
    <n v="9"/>
    <n v="4"/>
    <s v="EM020447035TR"/>
    <s v=""/>
    <s v=""/>
    <s v=""/>
    <s v=""/>
    <s v=""/>
    <s v=""/>
    <s v=""/>
    <x v="23"/>
    <x v="29"/>
    <s v=""/>
    <s v=""/>
    <s v="Piril "/>
    <s v=""/>
    <s v="X"/>
    <s v=""/>
  </r>
  <r>
    <s v="42809zakaria mohamed ali alizakdal@gmail.comاستفسار عن مسار الطرد"/>
    <d v="2017-03-15T00:00:00"/>
    <d v="1899-12-30T09:12:03"/>
    <s v="zakaria mohamed ali ali"/>
    <s v="Egypt (‫مصر‬‎)"/>
    <s v="zakdal@gmail.com"/>
    <s v="26404310103137"/>
    <s v="01093914757"/>
    <s v="استفسار عن مسار الطرد"/>
    <m/>
    <n v="3"/>
    <n v="15"/>
    <n v="9"/>
    <n v="4"/>
    <s v="re475416983se"/>
    <s v=""/>
    <s v=""/>
    <s v=""/>
    <s v=""/>
    <s v=""/>
    <s v=""/>
    <s v=""/>
    <x v="17"/>
    <x v="17"/>
    <s v="640431"/>
    <d v="1964-05-01T00:00:00"/>
    <s v="zakaria "/>
    <n v="52"/>
    <s v="M"/>
    <s v="القاهرة"/>
  </r>
  <r>
    <s v="42809احمدahmed_vr6@yahoo.comشــكــوى"/>
    <d v="2017-03-15T00:00:00"/>
    <d v="1899-12-30T09:09:59"/>
    <s v="احمد"/>
    <s v="Egypt (‫مصر‬‎)"/>
    <s v="ahmed_vr6@yahoo.com"/>
    <s v="28610141402631"/>
    <s v="00201008400717"/>
    <s v="شــكــوى"/>
    <m/>
    <n v="3"/>
    <n v="15"/>
    <n v="9"/>
    <n v="4"/>
    <s v=""/>
    <s v=""/>
    <s v=""/>
    <s v=""/>
    <s v=""/>
    <s v=""/>
    <s v=""/>
    <s v=""/>
    <x v="0"/>
    <x v="0"/>
    <s v="861014"/>
    <d v="1986-10-14T00:00:00"/>
    <s v="احمد"/>
    <n v="30"/>
    <s v="M"/>
    <s v="القليوبية"/>
  </r>
  <r>
    <s v="42809محمد اشرف احمد الجلادgego.top@gmail.comاستفســار عن خدمــة"/>
    <d v="2017-03-15T00:00:00"/>
    <d v="1899-12-30T04:45:42"/>
    <s v="محمد اشرف احمد الجلاد"/>
    <s v="Egypt (‫مصر‬‎)"/>
    <s v="gego.top@gmail.com"/>
    <s v="29303261100217"/>
    <s v="201091053000"/>
    <s v="استفســار عن خدمــة"/>
    <m/>
    <n v="3"/>
    <n v="15"/>
    <n v="4"/>
    <n v="4"/>
    <s v=""/>
    <s v=""/>
    <s v=""/>
    <s v=""/>
    <s v=""/>
    <s v=""/>
    <s v=""/>
    <s v=""/>
    <x v="0"/>
    <x v="0"/>
    <s v="930326"/>
    <d v="1993-03-26T00:00:00"/>
    <s v="محمد "/>
    <n v="23"/>
    <s v="M"/>
    <s v="دمياط"/>
  </r>
  <r>
    <s v="42809Luiz Henrique Costa Goncalvesluhe2006@hotmail.comأخـــــرى"/>
    <d v="2017-03-15T00:00:00"/>
    <d v="1899-12-30T00:58:49"/>
    <s v="Luiz Henrique Costa Goncalves"/>
    <s v="Brazil (Brasil)"/>
    <s v="luhe2006@hotmail.com"/>
    <s v="55"/>
    <s v="5524999979530"/>
    <s v="أخـــــرى"/>
    <m/>
    <n v="3"/>
    <n v="15"/>
    <n v="0"/>
    <n v="4"/>
    <s v=""/>
    <s v=""/>
    <s v=""/>
    <s v=""/>
    <s v=""/>
    <s v=""/>
    <s v=""/>
    <s v=""/>
    <x v="0"/>
    <x v="0"/>
    <s v=""/>
    <s v=""/>
    <s v="Luiz "/>
    <s v=""/>
    <s v="F"/>
    <s v=""/>
  </r>
  <r>
    <s v="42809الوليد محمدى محفوظalwalid_mohamdy@yahoo.comاستفســار عن خدمــة"/>
    <d v="2017-03-15T00:00:00"/>
    <d v="1899-12-30T00:34:09"/>
    <s v="الوليد محمدى محفوظ"/>
    <s v="Egypt (‫مصر‬‎)"/>
    <s v="alwalid_mohamdy@yahoo.com"/>
    <s v="26703050100315"/>
    <s v="00201147807238"/>
    <s v="استفســار عن خدمــة"/>
    <m/>
    <n v="3"/>
    <n v="15"/>
    <n v="0"/>
    <n v="4"/>
    <s v=""/>
    <s v=""/>
    <s v=""/>
    <s v=""/>
    <s v=""/>
    <s v=""/>
    <s v=""/>
    <s v=""/>
    <x v="0"/>
    <x v="0"/>
    <s v="670305"/>
    <d v="1967-03-05T00:00:00"/>
    <s v="الوليد "/>
    <n v="50"/>
    <s v="M"/>
    <s v="القاهرة"/>
  </r>
  <r>
    <s v="42808Savelli azzasavelli.azza@free.frاستفسار عن مسار الطرد"/>
    <d v="2017-03-14T00:00:00"/>
    <d v="1899-12-30T20:34:55"/>
    <s v="Savelli azza"/>
    <s v="France"/>
    <s v="savelli.azza@free.fr"/>
    <s v="25503090102164"/>
    <s v="0033651136135"/>
    <s v="استفسار عن مسار الطرد"/>
    <m/>
    <n v="3"/>
    <n v="14"/>
    <n v="20"/>
    <n v="3"/>
    <s v="EE012993900Eg"/>
    <s v=""/>
    <s v=""/>
    <s v=""/>
    <s v=""/>
    <s v=""/>
    <s v=""/>
    <s v=""/>
    <x v="4"/>
    <x v="1"/>
    <s v="550309"/>
    <d v="1955-03-09T00:00:00"/>
    <s v="Savelli "/>
    <n v="62"/>
    <s v="F"/>
    <s v="القاهرة"/>
  </r>
  <r>
    <s v="42808احمد محمد عبد السلامahmedromio10@gmail.comشــكــوى"/>
    <d v="2017-03-14T00:00:00"/>
    <d v="1899-12-30T20:27:37"/>
    <s v="احمد محمد عبد السلام"/>
    <s v="Egypt (‫مصر‬‎)"/>
    <s v="ahmedromio10@gmail.com"/>
    <s v="27411140200494"/>
    <s v="201001534547"/>
    <s v="شــكــوى"/>
    <m/>
    <n v="3"/>
    <n v="14"/>
    <n v="20"/>
    <n v="3"/>
    <s v="RS401656669CN"/>
    <s v=""/>
    <s v=""/>
    <s v=""/>
    <s v=""/>
    <s v=""/>
    <s v=""/>
    <s v=""/>
    <x v="12"/>
    <x v="8"/>
    <s v="741114"/>
    <d v="1974-11-14T00:00:00"/>
    <s v="احمد "/>
    <n v="42"/>
    <s v="M"/>
    <s v="الإسكندرية"/>
  </r>
  <r>
    <s v="42808د٠ عبدالكريم سعداوىkarimretina@hotmail.comشــكــوى"/>
    <d v="2017-03-14T00:00:00"/>
    <d v="1899-12-30T19:24:02"/>
    <s v="د٠ عبدالكريم سعداوى"/>
    <s v="Canada"/>
    <s v="karimretina@hotmail.com"/>
    <s v="GJ422602 - Canada"/>
    <s v="16474700393"/>
    <s v="شــكــوى"/>
    <m/>
    <n v="3"/>
    <n v="14"/>
    <n v="19"/>
    <n v="3"/>
    <s v=""/>
    <s v=""/>
    <s v=""/>
    <s v=""/>
    <s v=""/>
    <s v=""/>
    <s v=""/>
    <s v=""/>
    <x v="0"/>
    <x v="0"/>
    <s v=""/>
    <s v=""/>
    <s v="د٠ "/>
    <s v=""/>
    <s v="M"/>
    <s v=""/>
  </r>
  <r>
    <s v="42808يوستينا باسليوسYoustina.sameh@gmail.comشــكــوى"/>
    <d v="2017-03-14T00:00:00"/>
    <d v="1899-12-30T18:28:22"/>
    <s v="يوستينا باسليوس"/>
    <s v="Egypt (‫مصر‬‎)"/>
    <s v="Youstina.sameh@gmail.com"/>
    <s v="29007180101989"/>
    <s v="201229209596"/>
    <s v="شــكــوى"/>
    <m/>
    <n v="3"/>
    <n v="14"/>
    <n v="18"/>
    <n v="3"/>
    <s v=""/>
    <s v=""/>
    <s v=""/>
    <s v=""/>
    <s v=""/>
    <s v=""/>
    <s v=""/>
    <s v=""/>
    <x v="0"/>
    <x v="0"/>
    <s v="900718"/>
    <d v="1990-07-18T00:00:00"/>
    <s v="يوستينا "/>
    <n v="26"/>
    <s v="F"/>
    <s v="القاهرة"/>
  </r>
  <r>
    <s v="42808محمد السيد منصور عوضinjaz4host@gmail.comشــكــوى"/>
    <d v="2017-03-14T00:00:00"/>
    <d v="1899-12-30T18:06:04"/>
    <s v="محمد السيد منصور عوض"/>
    <s v="Egypt (‫مصر‬‎)"/>
    <s v="injaz4host@gmail.com"/>
    <s v="29005241500153"/>
    <s v="01094222314"/>
    <s v="شــكــوى"/>
    <m/>
    <n v="3"/>
    <n v="14"/>
    <n v="18"/>
    <n v="3"/>
    <s v="RR001772227JE"/>
    <s v=""/>
    <s v=""/>
    <s v=""/>
    <s v=""/>
    <s v=""/>
    <s v=""/>
    <s v=""/>
    <x v="1"/>
    <x v="47"/>
    <s v="900524"/>
    <d v="1990-05-24T00:00:00"/>
    <s v="محمد "/>
    <n v="26"/>
    <s v="M"/>
    <s v="كفر الشيخ"/>
  </r>
  <r>
    <s v="42808محمد حموده سعد محمدmohamedhamoda13@hotmail.comشــكــوى"/>
    <d v="2017-03-14T00:00:00"/>
    <d v="1899-12-30T14:56:18"/>
    <s v="محمد حموده سعد محمد"/>
    <s v="Egypt (‫مصر‬‎)"/>
    <s v="mohamedhamoda13@hotmail.com"/>
    <s v="29209011818175"/>
    <s v="01094781505"/>
    <s v="شــكــوى"/>
    <m/>
    <n v="3"/>
    <n v="14"/>
    <n v="14"/>
    <n v="3"/>
    <s v=""/>
    <s v=""/>
    <s v=""/>
    <s v=""/>
    <s v=""/>
    <s v=""/>
    <s v=""/>
    <s v=""/>
    <x v="0"/>
    <x v="0"/>
    <s v="920901"/>
    <d v="1992-09-01T00:00:00"/>
    <s v="محمد "/>
    <n v="24"/>
    <s v="M"/>
    <s v="البحيرة"/>
  </r>
  <r>
    <s v="42808مرفت مصطفى محمد علىmahmode20102000@yahoo.comاستفسار عن مسار الطرد"/>
    <d v="2017-03-14T00:00:00"/>
    <d v="1899-12-30T16:49:41"/>
    <s v="مرفت مصطفى محمد على"/>
    <s v="Egypt (‫مصر‬‎)"/>
    <s v="mahmode20102000@yahoo.com"/>
    <s v="29404041303185"/>
    <s v="01012776561"/>
    <s v="استفسار عن مسار الطرد"/>
    <m/>
    <n v="3"/>
    <n v="14"/>
    <n v="16"/>
    <n v="3"/>
    <s v="EE421737891AE"/>
    <s v=""/>
    <s v=""/>
    <s v=""/>
    <s v=""/>
    <s v=""/>
    <s v=""/>
    <s v=""/>
    <x v="4"/>
    <x v="26"/>
    <s v="940404"/>
    <d v="1994-04-04T00:00:00"/>
    <s v="مرفت "/>
    <n v="22"/>
    <s v="F"/>
    <s v="الشرقية"/>
  </r>
  <r>
    <s v="42808اسماعيل ابراهيم طارق اسماعيل الشريفForzando_5@yahoo.comشــكــوى"/>
    <d v="2017-03-14T00:00:00"/>
    <d v="1899-12-30T16:37:13"/>
    <s v="اسماعيل ابراهيم طارق اسماعيل الشريف"/>
    <s v="Egypt (‫مصر‬‎)"/>
    <s v="Forzando_5@yahoo.com"/>
    <s v="28711300103854"/>
    <s v="00201225249297"/>
    <s v="شــكــوى"/>
    <m/>
    <n v="3"/>
    <n v="14"/>
    <n v="16"/>
    <n v="3"/>
    <s v=""/>
    <s v=""/>
    <s v=""/>
    <s v=""/>
    <s v=""/>
    <s v=""/>
    <s v=""/>
    <s v=""/>
    <x v="0"/>
    <x v="0"/>
    <s v="871130"/>
    <d v="1987-11-30T00:00:00"/>
    <s v="اسماعيل "/>
    <n v="29"/>
    <s v="M"/>
    <s v="القاهرة"/>
  </r>
  <r>
    <s v="42808عماد خلف ابراهيم رضوانemademad34822@gmail.comشــكــوى"/>
    <d v="2017-03-14T00:00:00"/>
    <d v="1899-12-30T15:59:45"/>
    <s v="عماد خلف ابراهيم رضوان"/>
    <s v="Egypt (‫مصر‬‎)"/>
    <s v="emademad34822@gmail.com"/>
    <s v="27906052601852"/>
    <s v="201026702955"/>
    <s v="شــكــوى"/>
    <m/>
    <n v="3"/>
    <n v="14"/>
    <n v="15"/>
    <n v="3"/>
    <s v=""/>
    <s v=""/>
    <s v=""/>
    <s v=""/>
    <s v=""/>
    <s v=""/>
    <s v=""/>
    <s v=""/>
    <x v="0"/>
    <x v="0"/>
    <s v="790605"/>
    <d v="1979-06-05T00:00:00"/>
    <s v="عماد "/>
    <n v="37"/>
    <s v="M"/>
    <s v="سوهاج"/>
  </r>
  <r>
    <s v="42808محمود السعيد عليmahmoudelsaeed47@gmail.comاستفسار عن مسار الطرد"/>
    <d v="2017-03-14T00:00:00"/>
    <d v="1899-12-30T15:40:31"/>
    <s v="محمود السعيد علي"/>
    <s v="Egypt (‫مصر‬‎)"/>
    <s v="mahmoudelsaeed47@gmail.com"/>
    <s v=":  A09347277"/>
    <s v="00966596632062"/>
    <s v="استفسار عن مسار الطرد"/>
    <m/>
    <n v="3"/>
    <n v="14"/>
    <n v="15"/>
    <n v="3"/>
    <s v="EE010513234EG"/>
    <s v=""/>
    <s v=""/>
    <s v=""/>
    <s v=""/>
    <s v=""/>
    <s v=""/>
    <s v=""/>
    <x v="4"/>
    <x v="1"/>
    <s v=""/>
    <s v=""/>
    <s v="محمود "/>
    <s v=""/>
    <s v="M"/>
    <s v=""/>
  </r>
  <r>
    <s v="42808محمد كمال معتمدmohamedlemerite@yahoo.comاستفسار عن مسار الطرد"/>
    <d v="2017-03-14T00:00:00"/>
    <d v="1899-12-30T15:38:13"/>
    <s v="محمد كمال معتمد"/>
    <s v="Egypt (‫مصر‬‎)"/>
    <s v="mohamedlemerite@yahoo.com"/>
    <s v="28103201600251"/>
    <s v="201008254762"/>
    <s v="استفسار عن مسار الطرد"/>
    <m/>
    <n v="3"/>
    <n v="14"/>
    <n v="15"/>
    <n v="3"/>
    <s v="EE013064248EG"/>
    <s v=""/>
    <s v=""/>
    <s v=""/>
    <s v=""/>
    <s v=""/>
    <s v=""/>
    <s v=""/>
    <x v="4"/>
    <x v="1"/>
    <s v="810320"/>
    <d v="1981-03-20T00:00:00"/>
    <s v="محمد "/>
    <n v="35"/>
    <s v="M"/>
    <s v="الغربية"/>
  </r>
  <r>
    <s v="42808سيف الاسلام محمد حسنsaef20100@hotmail.comاستفسار عن مسار الطرد"/>
    <d v="2017-03-14T00:00:00"/>
    <d v="1899-12-30T15:37:05"/>
    <s v="سيف الاسلام محمد حسن"/>
    <s v="Saudi Arabia (‫المملكة العربية السعودية‬‎)"/>
    <s v="saef20100@hotmail.com"/>
    <s v="28903012503119"/>
    <s v="00966548364694"/>
    <s v="استفسار عن مسار الطرد"/>
    <m/>
    <n v="3"/>
    <n v="14"/>
    <n v="15"/>
    <n v="3"/>
    <s v="EE011790375EG"/>
    <s v=""/>
    <s v=""/>
    <s v=""/>
    <s v=""/>
    <s v=""/>
    <s v=""/>
    <s v=""/>
    <x v="4"/>
    <x v="1"/>
    <s v="890301"/>
    <d v="1989-03-01T00:00:00"/>
    <s v="سيف "/>
    <n v="28"/>
    <s v="M"/>
    <s v="أسيوط"/>
  </r>
  <r>
    <s v="42810ايهابfekry.ehab@yahoo.comاستفســار عن خدمــة"/>
    <d v="2017-03-16T00:00:00"/>
    <d v="1899-12-30T11:14:11"/>
    <s v="ايهاب"/>
    <s v="Egypt (‫مصر‬‎)"/>
    <s v="fekry.ehab@yahoo.com"/>
    <s v=": A11574281"/>
    <s v="01092489534"/>
    <s v="استفســار عن خدمــة"/>
    <m/>
    <n v="3"/>
    <n v="16"/>
    <n v="11"/>
    <n v="5"/>
    <s v=""/>
    <s v=""/>
    <s v=""/>
    <s v=""/>
    <s v=""/>
    <s v=""/>
    <s v=""/>
    <s v=""/>
    <x v="0"/>
    <x v="0"/>
    <s v=""/>
    <s v=""/>
    <s v="ايهاب"/>
    <s v=""/>
    <s v="M"/>
    <s v=""/>
  </r>
  <r>
    <s v="42810محمد سعيدMoniraalex_2010@yahoo.comاستفسار عن مسار الطرد"/>
    <d v="2017-03-16T00:00:00"/>
    <d v="1899-12-30T11:10:29"/>
    <s v="محمد سعيد"/>
    <s v="Egypt (‫مصر‬‎)"/>
    <s v="Moniraalex_2010@yahoo.com"/>
    <s v="29006010206208"/>
    <s v="01285595179"/>
    <s v="استفسار عن مسار الطرد"/>
    <m/>
    <n v="3"/>
    <n v="16"/>
    <n v="11"/>
    <n v="5"/>
    <s v="EE701288790EG"/>
    <s v=""/>
    <s v=""/>
    <s v=""/>
    <s v=""/>
    <s v=""/>
    <s v=""/>
    <s v=""/>
    <x v="4"/>
    <x v="1"/>
    <s v="900601"/>
    <d v="1990-06-01T00:00:00"/>
    <s v="محمد "/>
    <n v="26"/>
    <s v="F"/>
    <s v="الإسكندرية"/>
  </r>
  <r>
    <s v="42810Basim Mahmoudbasimmahmod@yahoo.comاستفسار عن مسار الطرد"/>
    <d v="2017-03-16T00:00:00"/>
    <d v="1899-12-30T10:37:30"/>
    <s v="Basim Mahmoud"/>
    <s v="Egypt (‫مصر‬‎)"/>
    <s v="basimmahmod@yahoo.com"/>
    <s v="28901010139298"/>
    <s v="0201143500209"/>
    <s v="استفسار عن مسار الطرد"/>
    <m/>
    <n v="3"/>
    <n v="16"/>
    <n v="10"/>
    <n v="5"/>
    <s v="EE701242550EG"/>
    <s v="EE701242550EG"/>
    <s v=""/>
    <s v=""/>
    <s v=""/>
    <s v=""/>
    <s v=""/>
    <s v=""/>
    <x v="4"/>
    <x v="1"/>
    <s v="890101"/>
    <d v="1989-01-01T00:00:00"/>
    <s v="Basim "/>
    <n v="28"/>
    <s v="M"/>
    <s v="القاهرة"/>
  </r>
  <r>
    <s v="42810Thabet Samirthabet.samir@hyatt.comاستفسار عن مسار الطرد"/>
    <d v="2017-03-16T00:00:00"/>
    <d v="1899-12-30T10:35:14"/>
    <s v="Thabet Samir"/>
    <s v="Egypt (‫مصر‬‎)"/>
    <s v="thabet.samir@hyatt.com"/>
    <s v="27401011900336"/>
    <s v="201223516660"/>
    <s v="استفسار عن مسار الطرد"/>
    <m/>
    <n v="3"/>
    <n v="16"/>
    <n v="10"/>
    <n v="5"/>
    <s v="RR703499350EG"/>
    <s v=""/>
    <s v=""/>
    <s v=""/>
    <s v=""/>
    <s v=""/>
    <s v=""/>
    <s v=""/>
    <x v="1"/>
    <x v="1"/>
    <s v="740101"/>
    <d v="1974-01-01T00:00:00"/>
    <s v="Thabet "/>
    <n v="43"/>
    <s v="M"/>
    <s v="الإسماعيلية"/>
  </r>
  <r>
    <s v="42810Marina Magdymarina_magdy@obegichem.comاستفسار عن مسار الطرد"/>
    <d v="2017-03-16T00:00:00"/>
    <d v="1899-12-30T10:27:54"/>
    <s v="Marina Magdy"/>
    <s v="Egypt (‫مصر‬‎)"/>
    <s v="marina_magdy@obegichem.com"/>
    <s v="29206240100386"/>
    <s v="01225657007"/>
    <s v="استفسار عن مسار الطرد"/>
    <m/>
    <n v="3"/>
    <n v="16"/>
    <n v="10"/>
    <n v="5"/>
    <s v="CP040882119TR"/>
    <s v=""/>
    <s v=""/>
    <s v=""/>
    <s v=""/>
    <s v=""/>
    <s v=""/>
    <s v=""/>
    <x v="27"/>
    <x v="29"/>
    <s v="920624"/>
    <d v="1992-06-24T00:00:00"/>
    <s v="Marina "/>
    <n v="24"/>
    <s v="F"/>
    <s v="القاهرة"/>
  </r>
  <r>
    <s v="42810حسين فتحى حسينme.surveyingtech@yahoo.comاستفسار عن مسار الطرد"/>
    <d v="2017-03-16T00:00:00"/>
    <d v="1899-12-30T10:27:47"/>
    <s v="حسين فتحى حسين"/>
    <s v="Egypt (‫مصر‬‎)"/>
    <s v="me.surveyingtech@yahoo.com"/>
    <s v="27111252100219"/>
    <s v="01009906573"/>
    <s v="استفسار عن مسار الطرد"/>
    <m/>
    <n v="3"/>
    <n v="16"/>
    <n v="10"/>
    <n v="5"/>
    <s v="RT352165842HK"/>
    <s v=""/>
    <s v=""/>
    <s v=""/>
    <s v=""/>
    <s v=""/>
    <s v=""/>
    <s v=""/>
    <x v="2"/>
    <x v="6"/>
    <s v="711125"/>
    <d v="1971-11-25T00:00:00"/>
    <s v="حسين "/>
    <n v="45"/>
    <s v="M"/>
    <s v="الجيزة"/>
  </r>
  <r>
    <s v="42810abdelfattahabdelfattahahmed28@yahoo.comاستفسار عن مسار الطرد"/>
    <d v="2017-03-16T00:00:00"/>
    <d v="1899-12-30T09:43:42"/>
    <s v="abdelfattah"/>
    <s v="Egypt (‫مصر‬‎)"/>
    <s v="abdelfattahahmed28@yahoo.com"/>
    <s v="29201011826975"/>
    <s v="201099706499"/>
    <s v="استفسار عن مسار الطرد"/>
    <m/>
    <n v="3"/>
    <n v="16"/>
    <n v="9"/>
    <n v="5"/>
    <s v="RX564489554DE"/>
    <s v=""/>
    <s v=""/>
    <s v=""/>
    <s v=""/>
    <s v=""/>
    <s v=""/>
    <s v=""/>
    <x v="5"/>
    <x v="2"/>
    <s v="920101"/>
    <d v="1992-01-01T00:00:00"/>
    <s v="abdelfattah"/>
    <n v="25"/>
    <s v="M"/>
    <s v="البحيرة"/>
  </r>
  <r>
    <s v="42810محمد محمد السيد أبو النصرm.mnkm@yahoo.comاستفسار عن مسار الطرد"/>
    <d v="2017-03-16T00:00:00"/>
    <d v="1899-12-30T09:37:30"/>
    <s v="محمد محمد السيد أبو النصر"/>
    <s v="Egypt (‫مصر‬‎)"/>
    <s v="m.mnkm@yahoo.com"/>
    <s v="28109011100659"/>
    <s v="201060440609"/>
    <s v="استفسار عن مسار الطرد"/>
    <m/>
    <n v="3"/>
    <n v="16"/>
    <n v="9"/>
    <n v="5"/>
    <s v="RE469593180SE"/>
    <s v=""/>
    <s v=""/>
    <s v=""/>
    <s v=""/>
    <s v=""/>
    <s v=""/>
    <s v=""/>
    <x v="17"/>
    <x v="17"/>
    <s v="810901"/>
    <d v="1981-09-01T00:00:00"/>
    <s v="محمد "/>
    <n v="35"/>
    <s v="M"/>
    <s v="دمياط"/>
  </r>
  <r>
    <s v="42810شركة مصانع الدهانات الوطنيةramy.milad@nationalpaints.com.egشــكــوى"/>
    <d v="2017-03-16T00:00:00"/>
    <d v="1899-12-30T08:43:03"/>
    <s v="شركة مصانع الدهانات الوطنية"/>
    <s v="Egypt (‫مصر‬‎)"/>
    <s v="ramy.milad@nationalpaints.com.eg"/>
    <s v="27912230104614"/>
    <s v="0201000090196"/>
    <s v="شــكــوى"/>
    <m/>
    <n v="3"/>
    <n v="16"/>
    <n v="8"/>
    <n v="5"/>
    <s v=""/>
    <s v=""/>
    <s v=""/>
    <s v=""/>
    <s v=""/>
    <s v=""/>
    <s v=""/>
    <s v=""/>
    <x v="0"/>
    <x v="0"/>
    <s v="791223"/>
    <d v="1979-12-23T00:00:00"/>
    <s v="شركة "/>
    <n v="37"/>
    <s v="M"/>
    <s v="القاهرة"/>
  </r>
  <r>
    <s v="42810احمد صبحي سعد شعبانahmed_sobhi_2009@yahoo.comأخـــــرى"/>
    <d v="2017-03-16T00:00:00"/>
    <d v="1899-12-30T07:41:35"/>
    <s v="احمد صبحي سعد شعبان"/>
    <s v="Egypt (‫مصر‬‎)"/>
    <s v="ahmed_sobhi_2009@yahoo.com"/>
    <s v="28407021701155"/>
    <s v="2001113501462"/>
    <s v="أخـــــرى"/>
    <m/>
    <n v="3"/>
    <n v="16"/>
    <n v="7"/>
    <n v="5"/>
    <s v=""/>
    <s v=""/>
    <s v=""/>
    <s v=""/>
    <s v=""/>
    <s v=""/>
    <s v=""/>
    <s v=""/>
    <x v="0"/>
    <x v="0"/>
    <s v="840702"/>
    <d v="1984-07-02T00:00:00"/>
    <s v="احمد "/>
    <n v="32"/>
    <s v="M"/>
    <s v="المنوفية"/>
  </r>
  <r>
    <s v="42810احمد شلبيralonr@gmail.comاستفسار فى المبيعات"/>
    <d v="2017-03-16T00:00:00"/>
    <d v="1899-12-30T05:00:40"/>
    <s v="احمد شلبي"/>
    <s v="Egypt (‫مصر‬‎)"/>
    <s v="ralonr@gmail.com"/>
    <s v="3108870102252"/>
    <s v="201123432153"/>
    <s v="استفسار فى المبيعات"/>
    <m/>
    <n v="3"/>
    <n v="16"/>
    <n v="5"/>
    <n v="5"/>
    <s v=""/>
    <s v=""/>
    <s v=""/>
    <s v=""/>
    <s v=""/>
    <s v=""/>
    <s v=""/>
    <s v=""/>
    <x v="0"/>
    <x v="0"/>
    <s v=""/>
    <s v=""/>
    <s v="احمد "/>
    <s v=""/>
    <s v="M"/>
    <s v=""/>
  </r>
  <r>
    <s v="42810اسلام جمالeslam.vip9@gmail.comاستفسار عن مسار الطرد"/>
    <d v="2017-03-16T00:00:00"/>
    <d v="1899-12-30T04:17:01"/>
    <s v="اسلام جمال"/>
    <s v="Egypt (‫مصر‬‎)"/>
    <s v="eslam.vip9@gmail.com"/>
    <s v=": A14684294"/>
    <s v="201111267757"/>
    <s v="استفسار عن مسار الطرد"/>
    <m/>
    <n v="3"/>
    <n v="16"/>
    <n v="4"/>
    <n v="5"/>
    <s v="RZ269624037FR"/>
    <s v=""/>
    <s v=""/>
    <s v=""/>
    <s v=""/>
    <s v=""/>
    <s v=""/>
    <s v=""/>
    <x v="43"/>
    <x v="15"/>
    <s v=""/>
    <s v=""/>
    <s v="اسلام "/>
    <s v=""/>
    <s v="M"/>
    <s v=""/>
  </r>
  <r>
    <s v="42810محمد احمد عبدالجواد محمد الاسرجelasrag.mohamed@gmail.comاستفسار عن مسار الطرد"/>
    <d v="2017-03-16T00:00:00"/>
    <d v="1899-12-30T01:09:38"/>
    <s v="محمد احمد عبدالجواد محمد الاسرج"/>
    <s v="Egypt (‫مصر‬‎)"/>
    <s v="elasrag.mohamed@gmail.com"/>
    <s v="29810250202831"/>
    <s v="00201270743846"/>
    <s v="استفسار عن مسار الطرد"/>
    <m/>
    <n v="3"/>
    <n v="16"/>
    <n v="1"/>
    <n v="5"/>
    <s v=""/>
    <s v=""/>
    <s v=""/>
    <s v=""/>
    <s v=""/>
    <s v=""/>
    <s v=""/>
    <s v=""/>
    <x v="0"/>
    <x v="0"/>
    <s v="981025"/>
    <d v="1998-10-25T00:00:00"/>
    <s v="محمد "/>
    <n v="18"/>
    <s v="M"/>
    <s v="الإسكندرية"/>
  </r>
  <r>
    <s v="42810جهاد خالد ابراهيم ابراهيمGehadkhalid85@gmail.comاستفسار عن مسار الطرد"/>
    <d v="2017-03-16T00:00:00"/>
    <d v="1899-12-30T00:16:16"/>
    <s v="جهاد خالد ابراهيم ابراهيم"/>
    <s v="Egypt (‫مصر‬‎)"/>
    <s v="Gehadkhalid85@gmail.com"/>
    <s v="29102141501301"/>
    <s v="0473618117"/>
    <s v="استفسار عن مسار الطرد"/>
    <m/>
    <n v="3"/>
    <n v="16"/>
    <n v="0"/>
    <n v="5"/>
    <s v="Ee701287825eg"/>
    <s v=""/>
    <s v=""/>
    <s v=""/>
    <s v=""/>
    <s v=""/>
    <s v=""/>
    <s v=""/>
    <x v="4"/>
    <x v="1"/>
    <s v="910214"/>
    <d v="1991-02-14T00:00:00"/>
    <s v="جهاد "/>
    <n v="26"/>
    <s v="F"/>
    <s v="كفر الشيخ"/>
  </r>
  <r>
    <s v="42810احمد محمد حفنىahmedhefny2003@yahoo.comاستفســار عن خدمــة"/>
    <d v="2017-03-16T00:00:00"/>
    <d v="1899-12-30T11:45:41"/>
    <s v="احمد محمد حفنى"/>
    <s v="Egypt (‫مصر‬‎)"/>
    <s v="ahmedhefny2003@yahoo.com"/>
    <s v="26008211300115"/>
    <s v="201062426242"/>
    <s v="استفســار عن خدمــة"/>
    <m/>
    <n v="3"/>
    <n v="16"/>
    <n v="11"/>
    <n v="5"/>
    <s v=""/>
    <s v=""/>
    <s v=""/>
    <s v=""/>
    <s v=""/>
    <s v=""/>
    <s v=""/>
    <s v=""/>
    <x v="0"/>
    <x v="0"/>
    <s v="600821"/>
    <d v="1960-08-21T00:00:00"/>
    <s v="احمد "/>
    <n v="56"/>
    <s v="M"/>
    <s v="الشرقية"/>
  </r>
  <r>
    <s v="42810عبدالله العيدdoor900@hotmail.comاستفسار عن مسار الطرد"/>
    <d v="2017-03-16T00:00:00"/>
    <d v="1899-12-30T11:21:50"/>
    <s v="عبدالله العيد"/>
    <s v="Saudi Arabia (‫المملكة العربية السعودية‬‎)"/>
    <s v="door900@hotmail.com"/>
    <s v="1022350951"/>
    <s v="00966556942943"/>
    <s v="استفسار عن مسار الطرد"/>
    <m/>
    <n v="3"/>
    <n v="16"/>
    <n v="11"/>
    <n v="5"/>
    <s v="EK026800462SA"/>
    <s v=""/>
    <s v=""/>
    <s v=""/>
    <s v=""/>
    <s v=""/>
    <s v=""/>
    <s v=""/>
    <x v="16"/>
    <x v="4"/>
    <s v=""/>
    <s v=""/>
    <s v="عبدالله "/>
    <s v=""/>
    <s v="M"/>
    <s v=""/>
  </r>
  <r>
    <s v="42810محمد محمود عبد الرحيمm_emam55@hotmail.comاستفسار عن مسار الطرد"/>
    <d v="2017-03-16T00:00:00"/>
    <d v="1899-12-30T14:22:12"/>
    <s v="محمد محمود عبد الرحيم"/>
    <s v="Egypt (‫مصر‬‎)"/>
    <s v="m_emam55@hotmail.com"/>
    <s v="1100214"/>
    <s v="201020743978"/>
    <s v="استفسار عن مسار الطرد"/>
    <m/>
    <n v="3"/>
    <n v="16"/>
    <n v="14"/>
    <n v="5"/>
    <s v="EE701393767EG"/>
    <s v=""/>
    <s v=""/>
    <s v=""/>
    <s v=""/>
    <s v=""/>
    <s v=""/>
    <s v=""/>
    <x v="4"/>
    <x v="1"/>
    <s v=""/>
    <s v=""/>
    <s v="محمد "/>
    <s v=""/>
    <s v="M"/>
    <s v=""/>
  </r>
  <r>
    <s v="42810نجاة عز الدين محمد علىfatmaelzahraaislam@yahoo.comاستفســار فنـى"/>
    <d v="2017-03-16T00:00:00"/>
    <d v="1899-12-30T14:12:11"/>
    <s v="نجاة عز الدين محمد على"/>
    <s v="Egypt (‫مصر‬‎)"/>
    <s v="fatmaelzahraaislam@yahoo.com"/>
    <s v="28903182604505"/>
    <s v="01096279253"/>
    <s v="استفســار فنـى"/>
    <m/>
    <n v="3"/>
    <n v="16"/>
    <n v="14"/>
    <n v="5"/>
    <s v=""/>
    <s v=""/>
    <s v=""/>
    <s v=""/>
    <s v=""/>
    <s v=""/>
    <s v=""/>
    <s v=""/>
    <x v="0"/>
    <x v="0"/>
    <s v="890318"/>
    <d v="1989-03-18T00:00:00"/>
    <s v="نجاة "/>
    <n v="27"/>
    <s v="F"/>
    <s v="سوهاج"/>
  </r>
  <r>
    <s v="42810رغيد محمد ثائر حديدr.hadid89@gmail.comاستفسار عن مسار الطرد"/>
    <d v="2017-03-16T00:00:00"/>
    <d v="1899-12-30T14:11:25"/>
    <s v="رغيد محمد ثائر حديد"/>
    <s v="Egypt (‫مصر‬‎)"/>
    <s v="r.hadid89@gmail.com"/>
    <s v=": 007137360"/>
    <s v="01222432432"/>
    <s v="استفسار عن مسار الطرد"/>
    <m/>
    <n v="3"/>
    <n v="16"/>
    <n v="14"/>
    <n v="5"/>
    <s v="RR177485855SY"/>
    <s v=""/>
    <s v=""/>
    <s v=""/>
    <s v=""/>
    <s v=""/>
    <s v=""/>
    <s v=""/>
    <x v="1"/>
    <x v="37"/>
    <s v=""/>
    <s v=""/>
    <s v="رغيد "/>
    <s v=""/>
    <s v="M"/>
    <s v=""/>
  </r>
  <r>
    <s v="42810Doaa El Sabbandoaa@ifsforwarding.comاستفسار عن مسار الطرد"/>
    <d v="2017-03-16T00:00:00"/>
    <d v="1899-12-30T14:03:33"/>
    <s v="Doaa El Sabban"/>
    <s v="Egypt (‫مصر‬‎)"/>
    <s v="doaa@ifsforwarding.com"/>
    <s v="28010030102321"/>
    <s v="201284142414"/>
    <s v="استفسار عن مسار الطرد"/>
    <m/>
    <n v="3"/>
    <n v="16"/>
    <n v="14"/>
    <n v="5"/>
    <s v="EE701401525EG"/>
    <s v=""/>
    <s v=""/>
    <s v=""/>
    <s v=""/>
    <s v=""/>
    <s v=""/>
    <s v=""/>
    <x v="4"/>
    <x v="1"/>
    <s v="801003"/>
    <d v="1980-10-03T00:00:00"/>
    <s v="Doaa "/>
    <n v="36"/>
    <s v="F"/>
    <s v="القاهرة"/>
  </r>
  <r>
    <s v="42810أمير الجزارamir14479@hotmail.comشــكــوى"/>
    <d v="2017-03-16T00:00:00"/>
    <d v="1899-12-30T13:46:32"/>
    <s v="أمير الجزار"/>
    <s v="Egypt (‫مصر‬‎)"/>
    <s v="amir14479@hotmail.com"/>
    <s v="27904148800098"/>
    <s v="201002073052"/>
    <s v="شــكــوى"/>
    <m/>
    <n v="3"/>
    <n v="16"/>
    <n v="13"/>
    <n v="5"/>
    <s v="RM750898280CN"/>
    <s v=""/>
    <s v=""/>
    <s v=""/>
    <s v=""/>
    <s v=""/>
    <s v=""/>
    <s v=""/>
    <x v="45"/>
    <x v="8"/>
    <s v="790414"/>
    <d v="1979-04-14T00:00:00"/>
    <s v="أمير "/>
    <n v="37"/>
    <s v="M"/>
    <s v="خارج الجمهورية"/>
  </r>
  <r>
    <s v="42810ساره شبارهsarah_mohammed87@yahoo.comشــكــوى"/>
    <d v="2017-03-16T00:00:00"/>
    <d v="1899-12-30T12:54:03"/>
    <s v="ساره شباره"/>
    <s v="Egypt (‫مصر‬‎)"/>
    <s v="sarah_mohammed87@yahoo.com"/>
    <s v="28704021602089"/>
    <s v="01151133493"/>
    <s v="شــكــوى"/>
    <m/>
    <n v="3"/>
    <n v="16"/>
    <n v="12"/>
    <n v="5"/>
    <s v="RB165574893SG"/>
    <s v=""/>
    <s v=""/>
    <s v=""/>
    <s v=""/>
    <s v=""/>
    <s v=""/>
    <s v=""/>
    <x v="7"/>
    <x v="5"/>
    <s v="870402"/>
    <d v="1987-04-02T00:00:00"/>
    <s v="ساره "/>
    <n v="29"/>
    <s v="F"/>
    <s v="الغربية"/>
  </r>
  <r>
    <s v="42810مصطفى البحيرىsasa.elbhiry@gmail.comاستفسار عن مسار الطرد"/>
    <d v="2017-03-16T00:00:00"/>
    <d v="1899-12-30T12:47:45"/>
    <s v="مصطفى البحيرى"/>
    <s v="Egypt (‫مصر‬‎)"/>
    <s v="sasa.elbhiry@gmail.com"/>
    <s v="29301101803979"/>
    <s v="201141365216"/>
    <s v="استفسار عن مسار الطرد"/>
    <m/>
    <n v="3"/>
    <n v="16"/>
    <n v="12"/>
    <n v="5"/>
    <s v="RE476827384SE"/>
    <s v=""/>
    <s v=""/>
    <s v=""/>
    <s v=""/>
    <s v=""/>
    <s v=""/>
    <s v=""/>
    <x v="17"/>
    <x v="17"/>
    <s v="930110"/>
    <d v="1993-01-10T00:00:00"/>
    <s v="مصطفى "/>
    <n v="24"/>
    <s v="M"/>
    <s v="البحيرة"/>
  </r>
  <r>
    <s v="42810مايكل وجيه ارمياgoodhart2005@yahoo.comاستفسار عن مسار الطرد"/>
    <d v="2017-03-16T00:00:00"/>
    <d v="1899-12-30T12:40:24"/>
    <s v="مايكل وجيه ارميا"/>
    <s v="Egypt (‫مصر‬‎)"/>
    <s v="goodhart2005@yahoo.com"/>
    <s v="28501052500332"/>
    <s v="201223269267"/>
    <s v="استفسار عن مسار الطرد"/>
    <m/>
    <n v="3"/>
    <n v="16"/>
    <n v="12"/>
    <n v="5"/>
    <s v="RF499689730CN"/>
    <s v=""/>
    <s v=""/>
    <s v=""/>
    <s v=""/>
    <s v=""/>
    <s v=""/>
    <s v=""/>
    <x v="8"/>
    <x v="8"/>
    <s v="850105"/>
    <d v="1985-01-05T00:00:00"/>
    <s v="مايكل "/>
    <n v="32"/>
    <s v="M"/>
    <s v="أسيوط"/>
  </r>
  <r>
    <s v="42810حسن مجدي عبد المجيد محمدHassan21082000@yahoo.comاستفسار عن مسار الطرد"/>
    <d v="2017-03-16T00:00:00"/>
    <d v="1899-12-30T12:30:13"/>
    <s v="حسن مجدي عبد المجيد محمد"/>
    <s v="Egypt (‫مصر‬‎)"/>
    <s v="Hassan21082000@yahoo.com"/>
    <s v="28405180101531"/>
    <s v="00201012758300"/>
    <s v="استفسار عن مسار الطرد"/>
    <m/>
    <n v="3"/>
    <n v="16"/>
    <n v="12"/>
    <n v="5"/>
    <s v="EE487994745TN"/>
    <s v=""/>
    <s v=""/>
    <s v=""/>
    <s v=""/>
    <s v=""/>
    <s v=""/>
    <s v=""/>
    <x v="4"/>
    <x v="33"/>
    <s v="840518"/>
    <d v="1984-05-18T00:00:00"/>
    <s v="حسن "/>
    <n v="32"/>
    <s v="M"/>
    <s v="القاهرة"/>
  </r>
  <r>
    <s v="42810محمود افنديmahmoodafandy63@gmail.comاستفســار عن خدمــة"/>
    <d v="2017-03-16T00:00:00"/>
    <d v="1899-12-30T15:28:22"/>
    <s v="محمود افندي"/>
    <s v="Egypt (‫مصر‬‎)"/>
    <s v="mahmoodafandy63@gmail.com"/>
    <s v="28508311603891"/>
    <s v="00201229490120"/>
    <s v="استفســار عن خدمــة"/>
    <m/>
    <n v="3"/>
    <n v="16"/>
    <n v="15"/>
    <n v="5"/>
    <s v=""/>
    <s v=""/>
    <s v=""/>
    <s v=""/>
    <s v=""/>
    <s v=""/>
    <s v=""/>
    <s v=""/>
    <x v="0"/>
    <x v="0"/>
    <s v="850831"/>
    <d v="1985-08-31T00:00:00"/>
    <s v="محمود "/>
    <n v="31"/>
    <s v="M"/>
    <s v="الغربية"/>
  </r>
  <r>
    <s v="42810احمد رجب عبد الرحمنahmed_rag17@yahoo.comاستفسار عن مسار الطرد"/>
    <d v="2017-03-16T00:00:00"/>
    <d v="1899-12-30T15:43:39"/>
    <s v="احمد رجب عبد الرحمن"/>
    <s v="Qatar (‫قطر‬‎)"/>
    <s v="ahmed_rag17@yahoo.com"/>
    <s v=": A13218688"/>
    <s v="0097466189308"/>
    <s v="استفسار عن مسار الطرد"/>
    <m/>
    <n v="3"/>
    <n v="16"/>
    <n v="15"/>
    <n v="5"/>
    <s v="EE115620269QA"/>
    <s v=""/>
    <s v=""/>
    <s v=""/>
    <s v=""/>
    <s v=""/>
    <s v=""/>
    <s v=""/>
    <x v="4"/>
    <x v="38"/>
    <s v=""/>
    <s v=""/>
    <s v="احمد "/>
    <s v=""/>
    <s v="M"/>
    <s v=""/>
  </r>
  <r>
    <s v="42812ايهاب محمد محمد ابراهيم اسماعيلeihab842011@hotmail.comشــكــوى"/>
    <d v="2017-03-18T00:00:00"/>
    <d v="1899-12-30T01:24:38"/>
    <s v="ايهاب محمد محمد ابراهيم اسماعيل"/>
    <s v="Egypt (‫مصر‬‎)"/>
    <s v="eihab842011@hotmail.com"/>
    <s v="28406101201939"/>
    <s v="201278336787"/>
    <s v="شــكــوى"/>
    <m/>
    <n v="3"/>
    <n v="18"/>
    <n v="1"/>
    <n v="7"/>
    <s v="RR067233925EG"/>
    <s v=""/>
    <s v=""/>
    <s v=""/>
    <s v=""/>
    <s v=""/>
    <s v=""/>
    <s v=""/>
    <x v="1"/>
    <x v="1"/>
    <s v="840610"/>
    <d v="1984-06-10T00:00:00"/>
    <s v="ايهاب "/>
    <n v="32"/>
    <s v="M"/>
    <s v="الدقهلية"/>
  </r>
  <r>
    <s v="42812فايز أنورmm198949@gmail.comشــكــوى"/>
    <d v="2017-03-18T00:00:00"/>
    <d v="1899-12-30T10:57:44"/>
    <s v="فايز أنور"/>
    <s v="Egypt (‫مصر‬‎)"/>
    <s v="mm198949@gmail.com"/>
    <s v=": 348012"/>
    <s v="201271690017"/>
    <s v="شــكــوى"/>
    <m/>
    <n v="3"/>
    <n v="18"/>
    <n v="10"/>
    <n v="7"/>
    <s v="CP700076754EG"/>
    <s v="CP700076754EG"/>
    <s v="CP700076754EG"/>
    <s v=""/>
    <s v=""/>
    <s v=""/>
    <s v=""/>
    <s v=""/>
    <x v="27"/>
    <x v="1"/>
    <s v=""/>
    <s v=""/>
    <s v="فايز "/>
    <s v=""/>
    <s v="M"/>
    <s v=""/>
  </r>
  <r>
    <s v="42812السيد ابراهيم السيد زايدelsayed.zayed@yahoo.comشــكــوى"/>
    <d v="2017-03-18T00:00:00"/>
    <d v="1899-12-30T10:08:53"/>
    <s v="السيد ابراهيم السيد زايد"/>
    <s v="Egypt (‫مصر‬‎)"/>
    <s v="elsayed.zayed@yahoo.com"/>
    <s v="28802011704675"/>
    <s v="201063744663"/>
    <s v="شــكــوى"/>
    <m/>
    <n v="3"/>
    <n v="18"/>
    <n v="10"/>
    <n v="7"/>
    <s v=""/>
    <s v=""/>
    <s v=""/>
    <s v=""/>
    <s v=""/>
    <s v=""/>
    <s v=""/>
    <s v=""/>
    <x v="0"/>
    <x v="0"/>
    <s v="880201"/>
    <d v="1988-02-01T00:00:00"/>
    <s v="السيد "/>
    <n v="29"/>
    <s v="M"/>
    <s v="المنوفية"/>
  </r>
  <r>
    <s v="42812محمود حلمي السبيتيsamirrayan676@gmail.comشــكــوى"/>
    <d v="2017-03-18T00:00:00"/>
    <d v="1899-12-30T09:48:01"/>
    <s v="محمود حلمي السبيتي"/>
    <s v="Egypt (‫مصر‬‎)"/>
    <s v="samirrayan676@gmail.com"/>
    <s v="25502051700417"/>
    <s v="01211521364011"/>
    <s v="شــكــوى"/>
    <m/>
    <n v="3"/>
    <n v="18"/>
    <n v="9"/>
    <n v="7"/>
    <s v=""/>
    <s v=""/>
    <s v=""/>
    <s v=""/>
    <s v=""/>
    <s v=""/>
    <s v=""/>
    <s v=""/>
    <x v="0"/>
    <x v="0"/>
    <s v="550205"/>
    <d v="1955-02-05T00:00:00"/>
    <s v="محمود "/>
    <n v="62"/>
    <s v="M"/>
    <s v="المنوفية"/>
  </r>
  <r>
    <s v="42812محمد ربيع عبد الهادى غازىmohamedghalab86@gmail.comاستفسار عن مسار الطرد"/>
    <d v="2017-03-18T00:00:00"/>
    <d v="1899-12-30T08:37:28"/>
    <s v="محمد ربيع عبد الهادى غازى"/>
    <s v="United Arab Emirates (‫الإمارات العربية المتحدة‬‎)"/>
    <s v="mohamedghalab86@gmail.com"/>
    <s v=": A13033046"/>
    <s v="00971502071227"/>
    <s v="استفسار عن مسار الطرد"/>
    <m/>
    <n v="3"/>
    <n v="18"/>
    <n v="8"/>
    <n v="7"/>
    <s v=""/>
    <s v=""/>
    <s v=""/>
    <s v=""/>
    <s v=""/>
    <s v=""/>
    <s v=""/>
    <s v=""/>
    <x v="0"/>
    <x v="0"/>
    <s v=""/>
    <s v=""/>
    <s v="محمد "/>
    <s v=""/>
    <s v="M"/>
    <s v=""/>
  </r>
  <r>
    <s v="42812eman mekawyemanmekawy3@gmail.comاستفسار عن مسار الطرد"/>
    <d v="2017-03-18T00:00:00"/>
    <d v="1899-12-30T05:28:24"/>
    <s v="eman mekawy"/>
    <s v="Egypt (‫مصر‬‎)"/>
    <s v="emanmekawy3@gmail.com"/>
    <s v="28206100105805"/>
    <s v="201114021355"/>
    <s v="استفسار عن مسار الطرد"/>
    <m/>
    <n v="3"/>
    <n v="18"/>
    <n v="5"/>
    <n v="7"/>
    <s v="RX566499245DE"/>
    <s v=""/>
    <s v=""/>
    <s v=""/>
    <s v=""/>
    <s v=""/>
    <s v=""/>
    <s v=""/>
    <x v="5"/>
    <x v="2"/>
    <s v="820610"/>
    <d v="1982-06-10T00:00:00"/>
    <s v="eman "/>
    <n v="34"/>
    <s v="F"/>
    <s v="القاهرة"/>
  </r>
  <r>
    <s v="42812أسامه صفوتosamasafwat3@gmail.comاستفسار عن مسار الطرد"/>
    <d v="2017-03-18T00:00:00"/>
    <d v="1899-12-30T03:40:56"/>
    <s v="أسامه صفوت"/>
    <s v="Egypt (‫مصر‬‎)"/>
    <s v="osamasafwat3@gmail.com"/>
    <s v="29805312500954"/>
    <s v="201284576843"/>
    <s v="استفسار عن مسار الطرد"/>
    <m/>
    <n v="3"/>
    <n v="18"/>
    <n v="3"/>
    <n v="7"/>
    <s v="RX566295030DE"/>
    <s v=""/>
    <s v=""/>
    <s v=""/>
    <s v=""/>
    <s v=""/>
    <s v=""/>
    <s v=""/>
    <x v="5"/>
    <x v="2"/>
    <s v="980531"/>
    <d v="1998-05-31T00:00:00"/>
    <s v="أسامه "/>
    <n v="18"/>
    <s v="M"/>
    <s v="أسيوط"/>
  </r>
  <r>
    <s v="42812محمود عبدالوهاب احمدgmakha@gmail.comاستفسار عن مسار الطرد"/>
    <d v="2017-03-18T00:00:00"/>
    <d v="1899-12-30T03:29:50"/>
    <s v="محمود عبدالوهاب احمد"/>
    <s v="Egypt (‫مصر‬‎)"/>
    <s v="gmakha@gmail.com"/>
    <s v="29203102600778"/>
    <s v="01128831053"/>
    <s v="استفسار عن مسار الطرد"/>
    <m/>
    <n v="3"/>
    <n v="18"/>
    <n v="3"/>
    <n v="7"/>
    <s v="RX561112401DE"/>
    <s v=""/>
    <s v=""/>
    <s v=""/>
    <s v=""/>
    <s v=""/>
    <s v=""/>
    <s v=""/>
    <x v="5"/>
    <x v="2"/>
    <s v="920310"/>
    <d v="1992-03-10T00:00:00"/>
    <s v="محمود "/>
    <n v="25"/>
    <s v="M"/>
    <s v="سوهاج"/>
  </r>
  <r>
    <s v="42811مصطفي البحيريsasa.elbhiry@gmail.comاستفسار عن مسار الطرد"/>
    <d v="2017-03-17T00:00:00"/>
    <d v="1899-12-30T23:26:01"/>
    <s v="مصطفي البحيري"/>
    <s v="Egypt (‫مصر‬‎)"/>
    <s v="sasa.elbhiry@gmail.com"/>
    <s v="29301101803979"/>
    <s v="201141365216"/>
    <s v="استفسار عن مسار الطرد"/>
    <m/>
    <n v="3"/>
    <n v="17"/>
    <n v="23"/>
    <n v="6"/>
    <s v="RE476827384SE"/>
    <s v=""/>
    <s v=""/>
    <s v=""/>
    <s v=""/>
    <s v=""/>
    <s v=""/>
    <s v=""/>
    <x v="17"/>
    <x v="17"/>
    <s v="930110"/>
    <d v="1993-01-10T00:00:00"/>
    <s v="مصطفي "/>
    <n v="24"/>
    <s v="M"/>
    <s v="البحيرة"/>
  </r>
  <r>
    <s v="42811كيرلس عادلkyrillosadel.1994@gmail.comاستفســار عن خدمــة"/>
    <d v="2017-03-17T00:00:00"/>
    <d v="1899-12-30T22:37:10"/>
    <s v="كيرلس عادل"/>
    <s v="Egypt (‫مصر‬‎)"/>
    <s v="kyrillosadel.1994@gmail.com"/>
    <s v="29409260103312"/>
    <s v="201274223995"/>
    <s v="استفســار عن خدمــة"/>
    <m/>
    <n v="3"/>
    <n v="17"/>
    <n v="22"/>
    <n v="6"/>
    <s v=""/>
    <s v=""/>
    <s v=""/>
    <s v=""/>
    <s v=""/>
    <s v=""/>
    <s v=""/>
    <s v=""/>
    <x v="0"/>
    <x v="0"/>
    <s v="940926"/>
    <d v="1994-09-26T00:00:00"/>
    <s v="كيرلس "/>
    <n v="22"/>
    <s v="M"/>
    <s v="القاهرة"/>
  </r>
  <r>
    <s v="42811محمود حلمي السبيتيsamirrayan676@gmail.comشــكــوى"/>
    <d v="2017-03-17T00:00:00"/>
    <d v="1899-12-30T22:08:40"/>
    <s v="محمود حلمي السبيتي"/>
    <s v="Egypt (‫مصر‬‎)"/>
    <s v="samirrayan676@gmail.com"/>
    <s v="25502051700417"/>
    <s v="01211521364011"/>
    <s v="شــكــوى"/>
    <m/>
    <n v="3"/>
    <n v="17"/>
    <n v="22"/>
    <n v="6"/>
    <s v=""/>
    <s v=""/>
    <s v=""/>
    <s v=""/>
    <s v=""/>
    <s v=""/>
    <s v=""/>
    <s v=""/>
    <x v="0"/>
    <x v="0"/>
    <s v="550205"/>
    <d v="1955-02-05T00:00:00"/>
    <s v="محمود "/>
    <n v="62"/>
    <s v="M"/>
    <s v="المنوفية"/>
  </r>
  <r>
    <s v="42811ناهد عبد المنعم منصور ابو النصرakrmgoda9009@gmail.comأخـــــرى"/>
    <d v="2017-03-17T00:00:00"/>
    <d v="1899-12-30T21:24:51"/>
    <s v="ناهد عبد المنعم منصور ابو النصر"/>
    <s v="Egypt (‫مصر‬‎)"/>
    <s v="akrmgoda9009@gmail.com"/>
    <s v="28002111401525"/>
    <s v="201223703158"/>
    <s v="أخـــــرى"/>
    <m/>
    <n v="3"/>
    <n v="17"/>
    <n v="21"/>
    <n v="6"/>
    <s v="EE422375933AE"/>
    <s v=""/>
    <s v=""/>
    <s v=""/>
    <s v=""/>
    <s v=""/>
    <s v=""/>
    <s v=""/>
    <x v="4"/>
    <x v="26"/>
    <s v="800211"/>
    <d v="1980-02-11T00:00:00"/>
    <s v="ناهد "/>
    <n v="37"/>
    <s v="F"/>
    <s v="القليوبية"/>
  </r>
  <r>
    <s v="42811محمدelmansory2000@yahoo.comاستفسار عن مسار الطرد"/>
    <d v="2017-03-17T00:00:00"/>
    <d v="1899-12-30T19:44:38"/>
    <s v="محمد"/>
    <s v="Egypt (‫مصر‬‎)"/>
    <s v="elmansory2000@yahoo.com"/>
    <s v="28706041602274"/>
    <s v="01202796852"/>
    <s v="استفسار عن مسار الطرد"/>
    <m/>
    <n v="3"/>
    <n v="17"/>
    <n v="19"/>
    <n v="6"/>
    <s v="EE012991268EG"/>
    <s v="EE701341226EG"/>
    <s v="EE013064319EG"/>
    <s v=""/>
    <s v=""/>
    <s v=""/>
    <s v=""/>
    <s v=""/>
    <x v="4"/>
    <x v="1"/>
    <s v="870604"/>
    <d v="1987-06-04T00:00:00"/>
    <s v="محمد"/>
    <n v="29"/>
    <s v="M"/>
    <s v="الغربية"/>
  </r>
  <r>
    <s v="42811ناهد عبد المنعم منصور ابو النصرakrmgoda9009@gmail.comاستفسار عن مسار الطرد"/>
    <d v="2017-03-17T00:00:00"/>
    <d v="1899-12-30T19:30:55"/>
    <s v="ناهد عبد المنعم منصور ابو النصر"/>
    <s v="Egypt (‫مصر‬‎)"/>
    <s v="akrmgoda9009@gmail.com"/>
    <s v="28002111401525"/>
    <s v="201223703158"/>
    <s v="استفسار عن مسار الطرد"/>
    <m/>
    <n v="3"/>
    <n v="17"/>
    <n v="19"/>
    <n v="6"/>
    <s v="EE422375933AE"/>
    <s v=""/>
    <s v=""/>
    <s v=""/>
    <s v=""/>
    <s v=""/>
    <s v=""/>
    <s v=""/>
    <x v="4"/>
    <x v="26"/>
    <s v="800211"/>
    <d v="1980-02-11T00:00:00"/>
    <s v="ناهد "/>
    <n v="37"/>
    <s v="F"/>
    <s v="القليوبية"/>
  </r>
  <r>
    <s v="42811محمد عبد العزيز محمدtranslatormohammedabdelaziz@gmail.comاستفســار عن خدمــة"/>
    <d v="2017-03-17T00:00:00"/>
    <d v="1899-12-30T17:56:53"/>
    <s v="محمد عبد العزيز محمد"/>
    <s v="Egypt (‫مصر‬‎)"/>
    <s v="translatormohammedabdelaziz@gmail.com"/>
    <s v="27512242400251"/>
    <s v="00201280646562"/>
    <s v="استفســار عن خدمــة"/>
    <m/>
    <n v="3"/>
    <n v="17"/>
    <n v="17"/>
    <n v="6"/>
    <s v=""/>
    <s v=""/>
    <s v=""/>
    <s v=""/>
    <s v=""/>
    <s v=""/>
    <s v=""/>
    <s v=""/>
    <x v="0"/>
    <x v="0"/>
    <s v="751224"/>
    <d v="1975-12-24T00:00:00"/>
    <s v="محمد "/>
    <n v="41"/>
    <s v="M"/>
    <s v="المنيا"/>
  </r>
  <r>
    <s v="42811mohamed yehiamh@e4r.netشــكــوى"/>
    <d v="2017-03-17T00:00:00"/>
    <d v="1899-12-30T16:19:22"/>
    <s v="mohamed yehia"/>
    <s v="Egypt (‫مصر‬‎)"/>
    <s v="mh@e4r.net"/>
    <s v=": 0000000"/>
    <s v="201115551868"/>
    <s v="شــكــوى"/>
    <m/>
    <n v="3"/>
    <n v="17"/>
    <n v="16"/>
    <n v="6"/>
    <s v="EE013490020EG"/>
    <s v=""/>
    <s v=""/>
    <s v=""/>
    <s v=""/>
    <s v=""/>
    <s v=""/>
    <s v=""/>
    <x v="4"/>
    <x v="1"/>
    <s v=""/>
    <s v=""/>
    <s v="mohamed "/>
    <s v=""/>
    <s v="M"/>
    <s v=""/>
  </r>
  <r>
    <s v="42811بسنت جاهد رياض اليمانيbasant12320052006@gmail.comاستفسار عن مسار الطرد"/>
    <d v="2017-03-17T00:00:00"/>
    <d v="1899-12-30T14:14:47"/>
    <s v="بسنت جاهد رياض اليماني"/>
    <s v="Egypt (‫مصر‬‎)"/>
    <s v="basant12320052006@gmail.com"/>
    <s v="29509111600243"/>
    <s v="00201227230624"/>
    <s v="استفسار عن مسار الطرد"/>
    <m/>
    <n v="3"/>
    <n v="17"/>
    <n v="14"/>
    <n v="6"/>
    <s v="EE013281914EG"/>
    <s v=""/>
    <s v=""/>
    <s v=""/>
    <s v=""/>
    <s v=""/>
    <s v=""/>
    <s v=""/>
    <x v="4"/>
    <x v="1"/>
    <s v="950911"/>
    <d v="1995-09-11T00:00:00"/>
    <s v="بسنت "/>
    <n v="21"/>
    <s v="F"/>
    <s v="الغربية"/>
  </r>
  <r>
    <s v="42811اية حمدى انورaya_hamdy_anwar@yahoo.comاستفسار عن مسار الطرد"/>
    <d v="2017-03-17T00:00:00"/>
    <d v="1899-12-30T14:13:43"/>
    <s v="اية حمدى انور"/>
    <s v="Egypt (‫مصر‬‎)"/>
    <s v="aya_hamdy_anwar@yahoo.com"/>
    <s v="29502200202303"/>
    <s v="00201019326971"/>
    <s v="استفسار عن مسار الطرد"/>
    <m/>
    <n v="3"/>
    <n v="17"/>
    <n v="14"/>
    <n v="6"/>
    <s v="RU745141237GB"/>
    <s v=""/>
    <s v=""/>
    <s v=""/>
    <s v=""/>
    <s v=""/>
    <s v=""/>
    <s v=""/>
    <x v="11"/>
    <x v="11"/>
    <s v="950220"/>
    <d v="1995-02-20T00:00:00"/>
    <s v="اية "/>
    <n v="22"/>
    <s v="F"/>
    <s v="الإسكندرية"/>
  </r>
  <r>
    <s v="42811بسنت جاهد رياض اليمانيgahed13@gmail.comاستفسار عن مسار الطرد"/>
    <d v="2017-03-17T00:00:00"/>
    <d v="1899-12-30T14:03:05"/>
    <s v="بسنت جاهد رياض اليماني"/>
    <s v="Egypt (‫مصر‬‎)"/>
    <s v="gahed13@gmail.com"/>
    <s v="29509111600243"/>
    <s v="00201227230624"/>
    <s v="استفسار عن مسار الطرد"/>
    <m/>
    <n v="3"/>
    <n v="17"/>
    <n v="14"/>
    <n v="6"/>
    <s v="EE013281914EG"/>
    <s v=""/>
    <s v=""/>
    <s v=""/>
    <s v=""/>
    <s v=""/>
    <s v=""/>
    <s v=""/>
    <x v="4"/>
    <x v="1"/>
    <s v="950911"/>
    <d v="1995-09-11T00:00:00"/>
    <s v="بسنت "/>
    <n v="21"/>
    <s v="F"/>
    <s v="الغربية"/>
  </r>
  <r>
    <s v="42811morad kamal gergesmario_mkgr@yahoo.comاستفسار عن مسار الطرد"/>
    <d v="2017-03-17T00:00:00"/>
    <d v="1899-12-30T13:21:39"/>
    <s v="morad kamal gerges"/>
    <s v="Egypt (‫مصر‬‎)"/>
    <s v="mario_mkgr@yahoo.com"/>
    <s v="26302010103139"/>
    <s v="201223344378"/>
    <s v="استفسار عن مسار الطرد"/>
    <m/>
    <n v="3"/>
    <n v="17"/>
    <n v="13"/>
    <n v="6"/>
    <s v="RN649883648CN"/>
    <s v=""/>
    <s v=""/>
    <s v=""/>
    <s v=""/>
    <s v=""/>
    <s v=""/>
    <s v=""/>
    <x v="28"/>
    <x v="8"/>
    <s v="630201"/>
    <d v="1963-02-01T00:00:00"/>
    <s v="morad "/>
    <n v="54"/>
    <s v="M"/>
    <s v="القاهرة"/>
  </r>
  <r>
    <s v="42811محمد عبد الغنىailpokerpoop@yahoo.comأخـــــرى"/>
    <d v="2017-03-17T00:00:00"/>
    <d v="1899-12-30T12:22:04"/>
    <s v="محمد عبد الغنى"/>
    <s v="Egypt (‫مصر‬‎)"/>
    <s v="ailpokerpoop@yahoo.com"/>
    <s v="29709302104075"/>
    <s v="201157157215+"/>
    <s v="أخـــــرى"/>
    <m/>
    <n v="3"/>
    <n v="17"/>
    <n v="12"/>
    <n v="6"/>
    <s v=""/>
    <s v=""/>
    <s v=""/>
    <s v=""/>
    <s v=""/>
    <s v=""/>
    <s v=""/>
    <s v=""/>
    <x v="0"/>
    <x v="0"/>
    <s v="970930"/>
    <d v="1997-09-30T00:00:00"/>
    <s v="محمد "/>
    <n v="19"/>
    <s v="M"/>
    <s v="الجيزة"/>
  </r>
  <r>
    <s v="42810Mohamed abdelghnymr.kars2017@gmail.comاستفسار عن مسار الطرد"/>
    <d v="2017-03-16T00:00:00"/>
    <d v="1899-12-30T23:17:58"/>
    <s v="Mohamed abdelghny"/>
    <s v="Egypt (‫مصر‬‎)"/>
    <s v="mr.kars2017@gmail.com"/>
    <s v="29709302104075"/>
    <s v="201157157215+"/>
    <s v="استفسار عن مسار الطرد"/>
    <m/>
    <n v="3"/>
    <n v="16"/>
    <n v="23"/>
    <n v="5"/>
    <s v="RX566524815DE"/>
    <s v=""/>
    <s v=""/>
    <s v=""/>
    <s v=""/>
    <s v=""/>
    <s v=""/>
    <s v=""/>
    <x v="5"/>
    <x v="2"/>
    <s v="970930"/>
    <d v="1997-09-30T00:00:00"/>
    <s v="Mohamed "/>
    <n v="19"/>
    <s v="M"/>
    <s v="الجيزة"/>
  </r>
  <r>
    <s v="42810أحمد رضا محمود الخضريahmedredaelkhodary@gmail.comاستفسار عن مسار الطرد"/>
    <d v="2017-03-16T00:00:00"/>
    <d v="1899-12-30T21:57:04"/>
    <s v="أحمد رضا محمود الخضري"/>
    <s v="Egypt (‫مصر‬‎)"/>
    <s v="ahmedredaelkhodary@gmail.com"/>
    <s v="29702121302873"/>
    <s v="01277550124"/>
    <s v="استفسار عن مسار الطرد"/>
    <m/>
    <n v="3"/>
    <n v="16"/>
    <n v="21"/>
    <n v="5"/>
    <s v=""/>
    <s v=""/>
    <s v=""/>
    <s v=""/>
    <s v=""/>
    <s v=""/>
    <s v=""/>
    <s v=""/>
    <x v="0"/>
    <x v="0"/>
    <s v="970212"/>
    <d v="1997-02-12T00:00:00"/>
    <s v="أحمد "/>
    <n v="20"/>
    <s v="M"/>
    <s v="الشرقية"/>
  </r>
  <r>
    <s v="42810نجوان مصطفى عوض اللهnogamostafa_2007@yahoo.comشــكــوى"/>
    <d v="2017-03-16T00:00:00"/>
    <d v="1899-12-30T21:17:49"/>
    <s v="نجوان مصطفى عوض الله"/>
    <s v="Egypt (‫مصر‬‎)"/>
    <s v="nogamostafa_2007@yahoo.com"/>
    <s v="28007171301149"/>
    <s v="00201117266742"/>
    <s v="شــكــوى"/>
    <m/>
    <n v="3"/>
    <n v="16"/>
    <n v="21"/>
    <n v="5"/>
    <s v="EE701231061EG"/>
    <s v=""/>
    <s v=""/>
    <s v=""/>
    <s v=""/>
    <s v=""/>
    <s v=""/>
    <s v=""/>
    <x v="4"/>
    <x v="1"/>
    <s v="800717"/>
    <d v="1980-07-17T00:00:00"/>
    <s v="نجوان "/>
    <n v="36"/>
    <s v="F"/>
    <s v="الشرقية"/>
  </r>
  <r>
    <s v="42810هشام فتحي السيدahmed.alsaid55@gmail.comاستفسار عن مسار الطرد"/>
    <d v="2017-03-16T00:00:00"/>
    <d v="1899-12-30T20:47:51"/>
    <s v="هشام فتحي السيد"/>
    <s v="Egypt (‫مصر‬‎)"/>
    <s v="ahmed.alsaid55@gmail.com"/>
    <s v="28404220102678"/>
    <s v="01002941028"/>
    <s v="استفسار عن مسار الطرد"/>
    <m/>
    <n v="3"/>
    <n v="16"/>
    <n v="20"/>
    <n v="5"/>
    <s v="RS808418466NL"/>
    <s v=""/>
    <s v=""/>
    <s v=""/>
    <s v=""/>
    <s v=""/>
    <s v=""/>
    <s v=""/>
    <x v="12"/>
    <x v="12"/>
    <s v="840422"/>
    <d v="1984-04-22T00:00:00"/>
    <s v="هشام "/>
    <n v="32"/>
    <s v="M"/>
    <s v="القاهرة"/>
  </r>
  <r>
    <s v="42810السيد شحا تة احمد عطيةn.sayed28@yahoo.comاستفســار عن خدمــة"/>
    <d v="2017-03-16T00:00:00"/>
    <d v="1899-12-30T20:09:01"/>
    <s v="السيد شحا تة احمد عطية"/>
    <s v="Egypt (‫مصر‬‎)"/>
    <s v="n.sayed28@yahoo.com"/>
    <s v="27408241300979"/>
    <s v="201127998281"/>
    <s v="استفســار عن خدمــة"/>
    <m/>
    <n v="3"/>
    <n v="16"/>
    <n v="20"/>
    <n v="5"/>
    <s v=""/>
    <s v=""/>
    <s v=""/>
    <s v=""/>
    <s v=""/>
    <s v=""/>
    <s v=""/>
    <s v=""/>
    <x v="0"/>
    <x v="0"/>
    <s v="740824"/>
    <d v="1974-08-24T00:00:00"/>
    <s v="السيد "/>
    <n v="42"/>
    <s v="M"/>
    <s v="الشرقية"/>
  </r>
  <r>
    <s v="42810محمد سعدsaadm65355@yahoo.comأخـــــرى"/>
    <d v="2017-03-16T00:00:00"/>
    <d v="1899-12-30T20:02:27"/>
    <s v="محمد سعد"/>
    <s v="Egypt (‫مصر‬‎)"/>
    <s v="saadm65355@yahoo.com"/>
    <s v="29305100202438"/>
    <s v="01127550006"/>
    <s v="أخـــــرى"/>
    <m/>
    <n v="3"/>
    <n v="16"/>
    <n v="20"/>
    <n v="5"/>
    <s v=""/>
    <s v=""/>
    <s v=""/>
    <s v=""/>
    <s v=""/>
    <s v=""/>
    <s v=""/>
    <s v=""/>
    <x v="0"/>
    <x v="0"/>
    <s v="930510"/>
    <d v="1993-05-10T00:00:00"/>
    <s v="محمد "/>
    <n v="23"/>
    <s v="M"/>
    <s v="الإسكندرية"/>
  </r>
  <r>
    <s v="42810هديل خضورhadeel.b.kh1997@hotmail.comاستفسار عن مسار الطرد"/>
    <d v="2017-03-16T00:00:00"/>
    <d v="1899-12-30T19:45:33"/>
    <s v="هديل خضور"/>
    <s v="Egypt (‫مصر‬‎)"/>
    <s v="hadeel.b.kh1997@hotmail.com"/>
    <s v=": 3673030"/>
    <s v="٠١١٢٢٥٠٥٧٧٠"/>
    <s v="استفسار عن مسار الطرد"/>
    <m/>
    <n v="3"/>
    <n v="16"/>
    <n v="19"/>
    <n v="5"/>
    <s v="CP700085124EG"/>
    <s v=""/>
    <s v=""/>
    <s v=""/>
    <s v=""/>
    <s v=""/>
    <s v=""/>
    <s v=""/>
    <x v="27"/>
    <x v="1"/>
    <s v=""/>
    <s v=""/>
    <s v="هديل "/>
    <s v=""/>
    <s v="F"/>
    <s v=""/>
  </r>
  <r>
    <s v="42810محمد نواف عثمانMeemoouthman@gmail.comشــكــوى"/>
    <d v="2017-03-16T00:00:00"/>
    <d v="1899-12-30T19:18:32"/>
    <s v="محمد نواف عثمان"/>
    <s v="Egypt (‫مصر‬‎)"/>
    <s v="Meemoouthman@gmail.com"/>
    <s v=": 010010068"/>
    <s v="01114272109"/>
    <s v="شــكــوى"/>
    <m/>
    <n v="3"/>
    <n v="16"/>
    <n v="19"/>
    <n v="5"/>
    <s v="EE422782000AE"/>
    <s v=""/>
    <s v=""/>
    <s v=""/>
    <s v=""/>
    <s v=""/>
    <s v=""/>
    <s v=""/>
    <x v="4"/>
    <x v="26"/>
    <s v=""/>
    <s v=""/>
    <s v="محمد "/>
    <s v=""/>
    <s v="M"/>
    <s v=""/>
  </r>
  <r>
    <s v="42810محمود محمد عزيزm_7oda115@yahoo.comشــكــوى"/>
    <d v="2017-03-16T00:00:00"/>
    <d v="1899-12-30T18:31:31"/>
    <s v="محمود محمد عزيز"/>
    <s v="Egypt (‫مصر‬‎)"/>
    <s v="m_7oda115@yahoo.com"/>
    <s v="29704052401891"/>
    <s v="01123565345"/>
    <s v="شــكــوى"/>
    <m/>
    <n v="3"/>
    <n v="16"/>
    <n v="18"/>
    <n v="5"/>
    <s v=""/>
    <s v=""/>
    <s v=""/>
    <s v=""/>
    <s v=""/>
    <s v=""/>
    <s v=""/>
    <s v=""/>
    <x v="0"/>
    <x v="0"/>
    <s v="970405"/>
    <d v="1997-04-05T00:00:00"/>
    <s v="محمود "/>
    <n v="19"/>
    <s v="M"/>
    <s v="المنيا"/>
  </r>
  <r>
    <s v="42810عبده محمد ابراهيم عجلانabdoaglan62@gmail.comشــكــوى"/>
    <d v="2017-03-16T00:00:00"/>
    <d v="1899-12-30T17:55:06"/>
    <s v="عبده محمد ابراهيم عجلان"/>
    <s v="Egypt (‫مصر‬‎)"/>
    <s v="abdoaglan62@gmail.com"/>
    <s v="28908191203477"/>
    <s v="00201271465208"/>
    <s v="شــكــوى"/>
    <m/>
    <n v="3"/>
    <n v="16"/>
    <n v="17"/>
    <n v="5"/>
    <s v=""/>
    <s v=""/>
    <s v=""/>
    <s v=""/>
    <s v=""/>
    <s v=""/>
    <s v=""/>
    <s v=""/>
    <x v="0"/>
    <x v="0"/>
    <s v="890819"/>
    <d v="1989-08-19T00:00:00"/>
    <s v="عبده "/>
    <n v="27"/>
    <s v="M"/>
    <s v="الدقهلية"/>
  </r>
  <r>
    <s v="42810محمد عبد المعطي عبد الحميد محمدoopp04495o@gmail.comشــكــوى"/>
    <d v="2017-03-16T00:00:00"/>
    <d v="1899-12-30T17:27:57"/>
    <s v="محمد عبد المعطي عبد الحميد محمد"/>
    <s v="Egypt (‫مصر‬‎)"/>
    <s v="oopp04495o@gmail.com"/>
    <s v="28403171300493"/>
    <s v="01024084804"/>
    <s v="شــكــوى"/>
    <m/>
    <n v="3"/>
    <n v="16"/>
    <n v="17"/>
    <n v="5"/>
    <s v=""/>
    <s v=""/>
    <s v=""/>
    <s v=""/>
    <s v=""/>
    <s v=""/>
    <s v=""/>
    <s v=""/>
    <x v="0"/>
    <x v="0"/>
    <s v="840317"/>
    <d v="1984-03-17T00:00:00"/>
    <s v="محمد "/>
    <n v="32"/>
    <s v="M"/>
    <s v="الشرقية"/>
  </r>
  <r>
    <s v="42812جمال محمد عبد العزيز محمدgamal_abedelaziz@yahoo.comاستفسار عن مسار الطرد"/>
    <d v="2017-03-18T00:00:00"/>
    <d v="1899-12-30T20:24:29"/>
    <s v="جمال محمد عبد العزيز محمد"/>
    <s v="Egypt (‫مصر‬‎)"/>
    <s v="gamal_abedelaziz@yahoo.com"/>
    <s v="28402252201056"/>
    <s v="00201203275751"/>
    <s v="استفسار عن مسار الطرد"/>
    <m/>
    <n v="3"/>
    <n v="18"/>
    <n v="20"/>
    <n v="7"/>
    <s v=""/>
    <s v=""/>
    <s v=""/>
    <s v=""/>
    <s v=""/>
    <s v=""/>
    <s v=""/>
    <s v=""/>
    <x v="0"/>
    <x v="0"/>
    <s v="840225"/>
    <d v="1984-02-25T00:00:00"/>
    <s v="جمال "/>
    <n v="33"/>
    <s v="M"/>
    <s v="بني سويف"/>
  </r>
  <r>
    <s v="42812MoazDr.Moaz@Gmail.comاستفسار عن مسار الطرد"/>
    <d v="2017-03-18T00:00:00"/>
    <d v="1899-12-30T19:26:03"/>
    <s v="Moaz"/>
    <s v="Egypt (‫مصر‬‎)"/>
    <s v="Dr.Moaz@Gmail.com"/>
    <s v="28305101100911"/>
    <s v="01001540077"/>
    <s v="استفسار عن مسار الطرد"/>
    <m/>
    <n v="3"/>
    <n v="18"/>
    <n v="19"/>
    <n v="7"/>
    <s v="Rr702859533eg"/>
    <s v=""/>
    <s v=""/>
    <s v=""/>
    <s v=""/>
    <s v=""/>
    <s v=""/>
    <s v=""/>
    <x v="1"/>
    <x v="1"/>
    <s v="830510"/>
    <d v="1983-05-10T00:00:00"/>
    <s v="Moaz"/>
    <n v="33"/>
    <s v="M"/>
    <s v="دمياط"/>
  </r>
  <r>
    <s v="42812Ahmed Emad Abdelsalamahmed.king201755@gmail.comشــكــوى"/>
    <d v="2017-03-18T00:00:00"/>
    <d v="1899-12-30T18:54:34"/>
    <s v="Ahmed Emad Abdelsalam"/>
    <s v="Egypt (‫مصر‬‎)"/>
    <s v="ahmed.king201755@gmail.com"/>
    <s v="29803231301156"/>
    <s v="201011198155"/>
    <s v="شــكــوى"/>
    <m/>
    <n v="3"/>
    <n v="18"/>
    <n v="18"/>
    <n v="7"/>
    <s v="RX564599869DE"/>
    <s v=""/>
    <s v=""/>
    <s v=""/>
    <s v=""/>
    <s v=""/>
    <s v=""/>
    <s v=""/>
    <x v="5"/>
    <x v="2"/>
    <s v="980323"/>
    <d v="1998-03-23T00:00:00"/>
    <s v="Ahmed "/>
    <n v="18"/>
    <s v="M"/>
    <s v="الشرقية"/>
  </r>
  <r>
    <s v="42812abdullah mohamedmohamed7juba@yahoo.comاستفسار عن مسار الطرد"/>
    <d v="2017-03-18T00:00:00"/>
    <d v="1899-12-30T18:26:06"/>
    <s v="abdullah mohamed"/>
    <s v="Egypt (‫مصر‬‎)"/>
    <s v="mohamed7juba@yahoo.com"/>
    <s v="29312281200934"/>
    <s v="2010140925120+"/>
    <s v="استفسار عن مسار الطرد"/>
    <m/>
    <n v="3"/>
    <n v="18"/>
    <n v="18"/>
    <n v="7"/>
    <s v=""/>
    <s v=""/>
    <s v=""/>
    <s v=""/>
    <s v=""/>
    <s v=""/>
    <s v=""/>
    <s v=""/>
    <x v="0"/>
    <x v="0"/>
    <s v="931228"/>
    <d v="1993-12-28T00:00:00"/>
    <s v="abdullah "/>
    <n v="23"/>
    <s v="M"/>
    <s v="الدقهلية"/>
  </r>
  <r>
    <s v="42812محمود الصاويsawy645@gmail.comاستفسار عن مسار الطرد"/>
    <d v="2017-03-18T00:00:00"/>
    <d v="1899-12-30T17:31:17"/>
    <s v="محمود الصاوي"/>
    <s v="Egypt (‫مصر‬‎)"/>
    <s v="sawy645@gmail.com"/>
    <s v="29403011203571"/>
    <s v="201093633642"/>
    <s v="استفسار عن مسار الطرد"/>
    <m/>
    <n v="3"/>
    <n v="18"/>
    <n v="17"/>
    <n v="7"/>
    <s v="RX564181763DE"/>
    <s v=""/>
    <s v=""/>
    <s v=""/>
    <s v=""/>
    <s v=""/>
    <s v=""/>
    <s v=""/>
    <x v="5"/>
    <x v="2"/>
    <s v="940301"/>
    <d v="1994-03-01T00:00:00"/>
    <s v="محمود "/>
    <n v="23"/>
    <s v="M"/>
    <s v="الدقهلية"/>
  </r>
  <r>
    <s v="42812أحمد زاهر جميلaz.3b2r.90@gmail.comأخـــــرى"/>
    <d v="2017-03-18T00:00:00"/>
    <d v="1899-12-30T17:31:12"/>
    <s v="أحمد زاهر جميل"/>
    <s v="Egypt (‫مصر‬‎)"/>
    <s v="az.3b2r.90@gmail.com"/>
    <s v="29003141601979"/>
    <s v="201157100377"/>
    <s v="أخـــــرى"/>
    <m/>
    <n v="3"/>
    <n v="18"/>
    <n v="17"/>
    <n v="7"/>
    <s v=""/>
    <s v=""/>
    <s v=""/>
    <s v=""/>
    <s v=""/>
    <s v=""/>
    <s v=""/>
    <s v=""/>
    <x v="0"/>
    <x v="0"/>
    <s v="900314"/>
    <d v="1990-03-14T00:00:00"/>
    <s v="أحمد "/>
    <n v="27"/>
    <s v="M"/>
    <s v="الغربية"/>
  </r>
  <r>
    <s v="42812محمد عبد الشكور أحمد محمودM2_200044@yahoo.comشــكــوى"/>
    <d v="2017-03-18T00:00:00"/>
    <d v="1899-12-30T17:05:20"/>
    <s v="محمد عبد الشكور أحمد محمود"/>
    <s v="Egypt (‫مصر‬‎)"/>
    <s v="M2_200044@yahoo.com"/>
    <s v="26901242600598"/>
    <s v="01221919852"/>
    <s v="شــكــوى"/>
    <m/>
    <n v="3"/>
    <n v="18"/>
    <n v="17"/>
    <n v="7"/>
    <s v="EE701371316EG"/>
    <s v=""/>
    <s v=""/>
    <s v=""/>
    <s v=""/>
    <s v=""/>
    <s v=""/>
    <s v=""/>
    <x v="4"/>
    <x v="1"/>
    <s v="690124"/>
    <d v="1969-01-24T00:00:00"/>
    <s v="محمد "/>
    <n v="48"/>
    <s v="M"/>
    <s v="سوهاج"/>
  </r>
  <r>
    <s v="42812شادي محسن  شمسShashosun@msn.comشــكــوى"/>
    <d v="2017-03-18T00:00:00"/>
    <d v="1899-12-30T16:22:59"/>
    <s v="شادي محسن  شمس"/>
    <s v="Egypt (‫مصر‬‎)"/>
    <s v="Shashosun@msn.com"/>
    <s v="28511018800098"/>
    <s v="201007738700"/>
    <s v="شــكــوى"/>
    <m/>
    <n v="3"/>
    <n v="18"/>
    <n v="16"/>
    <n v="7"/>
    <s v=""/>
    <s v=""/>
    <s v=""/>
    <s v=""/>
    <s v=""/>
    <s v=""/>
    <s v=""/>
    <s v=""/>
    <x v="0"/>
    <x v="0"/>
    <s v="851101"/>
    <d v="1985-11-01T00:00:00"/>
    <s v="شادي "/>
    <n v="31"/>
    <s v="M"/>
    <s v="خارج الجمهورية"/>
  </r>
  <r>
    <s v="42812Amr MohamedAmr_amin14@yahoo.comاستفسار عن مسار الطرد"/>
    <d v="2017-03-18T00:00:00"/>
    <d v="1899-12-30T13:01:36"/>
    <s v="Amr Mohamed"/>
    <s v="Egypt (‫مصر‬‎)"/>
    <s v="Amr_amin14@yahoo.com"/>
    <s v="29207011317653"/>
    <s v="201096962218"/>
    <s v="استفسار عن مسار الطرد"/>
    <m/>
    <n v="3"/>
    <n v="18"/>
    <n v="13"/>
    <n v="7"/>
    <s v="RR701899876EG"/>
    <s v=""/>
    <s v=""/>
    <s v=""/>
    <s v=""/>
    <s v=""/>
    <s v=""/>
    <s v=""/>
    <x v="1"/>
    <x v="1"/>
    <s v="920701"/>
    <d v="1992-07-01T00:00:00"/>
    <s v="Amr "/>
    <n v="24"/>
    <s v="M"/>
    <s v="الشرقية"/>
  </r>
  <r>
    <s v="42812أحمد محمدahmedelgamal744@gmail.comاستفسار عن مسار الطرد"/>
    <d v="2017-03-18T00:00:00"/>
    <d v="1899-12-30T14:08:22"/>
    <s v="أحمد محمد"/>
    <s v="Egypt (‫مصر‬‎)"/>
    <s v="ahmedelgamal744@gmail.com"/>
    <s v="29503011214518"/>
    <s v="201152970899"/>
    <s v="استفسار عن مسار الطرد"/>
    <m/>
    <n v="3"/>
    <n v="18"/>
    <n v="14"/>
    <n v="7"/>
    <s v="RX564970412DE"/>
    <s v=""/>
    <s v=""/>
    <s v=""/>
    <s v=""/>
    <s v=""/>
    <s v=""/>
    <s v=""/>
    <x v="5"/>
    <x v="2"/>
    <s v="950301"/>
    <d v="1995-03-01T00:00:00"/>
    <s v="أحمد "/>
    <n v="22"/>
    <s v="M"/>
    <s v="الدقهلية"/>
  </r>
  <r>
    <s v="42812Mina ekladyousM.ekladyous2011@gmail.comاستفســار عن خدمــة"/>
    <d v="2017-03-18T00:00:00"/>
    <d v="1899-12-30T13:23:26"/>
    <s v="Mina ekladyous"/>
    <s v="Egypt (‫مصر‬‎)"/>
    <s v="M.ekladyous2011@gmail.com"/>
    <s v="23937484848687"/>
    <s v="033913970"/>
    <s v="استفســار عن خدمــة"/>
    <m/>
    <n v="3"/>
    <n v="18"/>
    <n v="13"/>
    <n v="7"/>
    <s v=""/>
    <s v=""/>
    <s v=""/>
    <s v=""/>
    <s v=""/>
    <s v=""/>
    <s v=""/>
    <s v=""/>
    <x v="0"/>
    <x v="0"/>
    <s v="393748"/>
    <d v="1942-02-17T00:00:00"/>
    <s v="Mina "/>
    <n v="75"/>
    <s v="F"/>
    <s v=""/>
  </r>
  <r>
    <s v="42812على ابو العلاalia66556@gmail.comاستفسار عن مسار الطرد"/>
    <d v="2017-03-18T00:00:00"/>
    <d v="1899-12-30T15:48:31"/>
    <s v="على ابو العلا"/>
    <s v="Egypt (‫مصر‬‎)"/>
    <s v="alia66556@gmail.com"/>
    <s v="29711031200272"/>
    <s v="201028544147"/>
    <s v="استفسار عن مسار الطرد"/>
    <m/>
    <n v="3"/>
    <n v="18"/>
    <n v="15"/>
    <n v="7"/>
    <s v="RX563975254DE"/>
    <s v=""/>
    <s v=""/>
    <s v=""/>
    <s v=""/>
    <s v=""/>
    <s v=""/>
    <s v=""/>
    <x v="5"/>
    <x v="2"/>
    <s v="971103"/>
    <d v="1997-11-03T00:00:00"/>
    <s v="على "/>
    <n v="19"/>
    <s v="M"/>
    <s v="الدقهلية"/>
  </r>
  <r>
    <s v="42812حمادة سيد محمدmidoo2020h@gmail.comأخـــــرى"/>
    <d v="2017-03-18T00:00:00"/>
    <d v="1899-12-30T23:12:31"/>
    <s v="حمادة سيد محمد"/>
    <s v="Egypt (‫مصر‬‎)"/>
    <s v="midoo2020h@gmail.com"/>
    <s v="28711222800276"/>
    <s v="01111105464"/>
    <s v="أخـــــرى"/>
    <m/>
    <n v="3"/>
    <n v="18"/>
    <n v="23"/>
    <n v="7"/>
    <s v=""/>
    <s v=""/>
    <s v=""/>
    <s v=""/>
    <s v=""/>
    <s v=""/>
    <s v=""/>
    <s v=""/>
    <x v="0"/>
    <x v="0"/>
    <s v="871122"/>
    <d v="1987-11-22T00:00:00"/>
    <s v="حمادة "/>
    <n v="29"/>
    <s v="M"/>
    <s v="أسوان"/>
  </r>
  <r>
    <s v="42812عزام رجب عثمانAzzamossman@gmail.comشــكــوى"/>
    <d v="2017-03-18T00:00:00"/>
    <d v="1899-12-30T22:02:49"/>
    <s v="عزام رجب عثمان"/>
    <s v="Egypt (‫مصر‬‎)"/>
    <s v="Azzamossman@gmail.com"/>
    <s v="28104152800172"/>
    <s v="097474409030"/>
    <s v="شــكــوى"/>
    <m/>
    <n v="3"/>
    <n v="18"/>
    <n v="22"/>
    <n v="7"/>
    <s v="Ee115160284Qa"/>
    <s v=""/>
    <s v=""/>
    <s v=""/>
    <s v=""/>
    <s v=""/>
    <s v=""/>
    <s v=""/>
    <x v="4"/>
    <x v="38"/>
    <s v="810415"/>
    <d v="1981-04-15T00:00:00"/>
    <s v="عزام "/>
    <n v="35"/>
    <s v="M"/>
    <s v="أسوان"/>
  </r>
  <r>
    <s v="42813medhat ramadanmedhat_10@hotmail.comاستفسار عن مسار الطرد"/>
    <d v="2017-03-19T00:00:00"/>
    <d v="1899-12-30T10:53:39"/>
    <s v="medhat ramadan"/>
    <s v="Egypt (‫مصر‬‎)"/>
    <s v="medhat_10@hotmail.com"/>
    <s v="27811251700192"/>
    <s v="966564053237"/>
    <s v="استفسار عن مسار الطرد"/>
    <m/>
    <n v="3"/>
    <n v="19"/>
    <n v="10"/>
    <n v="1"/>
    <s v="EE701345395EG"/>
    <s v=""/>
    <s v=""/>
    <s v=""/>
    <s v=""/>
    <s v=""/>
    <s v=""/>
    <s v=""/>
    <x v="4"/>
    <x v="1"/>
    <s v="781125"/>
    <d v="1978-11-25T00:00:00"/>
    <s v="medhat "/>
    <n v="38"/>
    <s v="M"/>
    <s v="المنوفية"/>
  </r>
  <r>
    <s v="42813محمود الصاوىsawy645@gmail.comاستفسار عن مسار الطرد"/>
    <d v="2017-03-19T00:00:00"/>
    <d v="1899-12-30T10:48:53"/>
    <s v="محمود الصاوى"/>
    <s v="Egypt (‫مصر‬‎)"/>
    <s v="sawy645@gmail.com"/>
    <s v="29403011203571"/>
    <s v="201093633642"/>
    <s v="استفسار عن مسار الطرد"/>
    <m/>
    <n v="3"/>
    <n v="19"/>
    <n v="10"/>
    <n v="1"/>
    <s v="RX564181763DE"/>
    <s v=""/>
    <s v=""/>
    <s v=""/>
    <s v=""/>
    <s v=""/>
    <s v=""/>
    <s v=""/>
    <x v="5"/>
    <x v="2"/>
    <s v="940301"/>
    <d v="1994-03-01T00:00:00"/>
    <s v="محمود "/>
    <n v="23"/>
    <s v="M"/>
    <s v="الدقهلية"/>
  </r>
  <r>
    <s v="42813هبة عيادHobaayad85@gmail.comشــكــوى"/>
    <d v="2017-03-19T00:00:00"/>
    <d v="1899-12-30T10:46:07"/>
    <s v="هبة عياد"/>
    <s v="Egypt (‫مصر‬‎)"/>
    <s v="Hobaayad85@gmail.com"/>
    <s v="28109010113081"/>
    <s v="00201287307484"/>
    <s v="شــكــوى"/>
    <m/>
    <n v="3"/>
    <n v="19"/>
    <n v="10"/>
    <n v="1"/>
    <s v=""/>
    <s v=""/>
    <s v=""/>
    <s v=""/>
    <s v=""/>
    <s v=""/>
    <s v=""/>
    <s v=""/>
    <x v="0"/>
    <x v="0"/>
    <s v="810901"/>
    <d v="1981-09-01T00:00:00"/>
    <s v="هبة "/>
    <n v="35"/>
    <s v="F"/>
    <s v="القاهرة"/>
  </r>
  <r>
    <s v="42813مروة محمد على هديةtmeehy@link.netاستفسار عن مسار الطرد"/>
    <d v="2017-03-19T00:00:00"/>
    <d v="1899-12-30T10:43:44"/>
    <s v="مروة محمد على هدية"/>
    <s v="Egypt (‫مصر‬‎)"/>
    <s v="tmeehy@link.net"/>
    <s v="27412178800122"/>
    <s v="01222315121"/>
    <s v="استفسار عن مسار الطرد"/>
    <m/>
    <n v="3"/>
    <n v="19"/>
    <n v="10"/>
    <n v="1"/>
    <s v="RE621274695GR"/>
    <s v=""/>
    <s v=""/>
    <s v=""/>
    <s v=""/>
    <s v=""/>
    <s v=""/>
    <s v=""/>
    <x v="17"/>
    <x v="55"/>
    <s v="741217"/>
    <d v="1974-12-17T00:00:00"/>
    <s v="مروة "/>
    <n v="42"/>
    <s v="F"/>
    <s v="خارج الجمهورية"/>
  </r>
  <r>
    <s v="42813fadyfadyhabib00@gmail.comاستفســار عن خدمــة"/>
    <d v="2017-03-19T00:00:00"/>
    <d v="1899-12-30T11:11:35"/>
    <s v="fady"/>
    <s v="Kuwait (‫الكويت‬‎)"/>
    <s v="fadyhabib00@gmail.com"/>
    <s v="28707042400311"/>
    <s v="0096551238992"/>
    <s v="استفســار عن خدمــة"/>
    <m/>
    <n v="3"/>
    <n v="19"/>
    <n v="11"/>
    <n v="1"/>
    <s v=""/>
    <s v=""/>
    <s v=""/>
    <s v=""/>
    <s v=""/>
    <s v=""/>
    <s v=""/>
    <s v=""/>
    <x v="0"/>
    <x v="0"/>
    <s v="870704"/>
    <d v="1987-07-04T00:00:00"/>
    <s v="fady"/>
    <n v="29"/>
    <s v="M"/>
    <s v="المنيا"/>
  </r>
  <r>
    <s v="42813أسماء الحوفىpeaceloving.nation22@gmail.comاستفسار عن مسار الطرد"/>
    <d v="2017-03-19T00:00:00"/>
    <d v="1899-12-30T11:17:15"/>
    <s v="أسماء الحوفى"/>
    <s v="Egypt (‫مصر‬‎)"/>
    <s v="peaceloving.nation22@gmail.com"/>
    <s v="26809271801485"/>
    <s v="01011799473"/>
    <s v="استفسار عن مسار الطرد"/>
    <m/>
    <n v="3"/>
    <n v="19"/>
    <n v="11"/>
    <n v="1"/>
    <s v="kw000820805eg"/>
    <s v=""/>
    <s v=""/>
    <s v=""/>
    <s v=""/>
    <s v=""/>
    <s v=""/>
    <s v=""/>
    <x v="70"/>
    <x v="1"/>
    <s v="680927"/>
    <d v="1968-09-27T00:00:00"/>
    <s v="أسماء "/>
    <n v="48"/>
    <s v="F"/>
    <s v="البحيرة"/>
  </r>
  <r>
    <s v="42813د/هشامhrefaat17@hotmail.comاستفسار عن مسار الطرد"/>
    <d v="2017-03-19T00:00:00"/>
    <d v="1899-12-30T12:01:18"/>
    <s v="د/هشام"/>
    <s v="Egypt (‫مصر‬‎)"/>
    <s v="hrefaat17@hotmail.com"/>
    <s v="25308020103336"/>
    <s v="201223479013"/>
    <s v="استفسار عن مسار الطرد"/>
    <m/>
    <n v="3"/>
    <n v="19"/>
    <n v="12"/>
    <n v="1"/>
    <s v="EE701027825EG"/>
    <s v=""/>
    <s v=""/>
    <s v=""/>
    <s v=""/>
    <s v=""/>
    <s v=""/>
    <s v=""/>
    <x v="4"/>
    <x v="1"/>
    <s v="530802"/>
    <d v="1953-08-02T00:00:00"/>
    <s v="د/هشام"/>
    <n v="63"/>
    <s v="M"/>
    <s v="القاهرة"/>
  </r>
  <r>
    <s v="42813ايناس ابراهيم ابراهيم الهطيلenas.ebrahim@hotmail.comاستفسار عن مسار الطرد"/>
    <d v="2017-03-19T00:00:00"/>
    <d v="1899-12-30T11:46:20"/>
    <s v="ايناس ابراهيم ابراهيم الهطيل"/>
    <s v="Egypt (‫مصر‬‎)"/>
    <s v="enas.ebrahim@hotmail.com"/>
    <s v="27504038800302"/>
    <s v="01288981040"/>
    <s v="استفسار عن مسار الطرد"/>
    <m/>
    <n v="3"/>
    <n v="19"/>
    <n v="11"/>
    <n v="1"/>
    <s v="RB168917840SG"/>
    <s v=""/>
    <s v=""/>
    <s v=""/>
    <s v=""/>
    <s v=""/>
    <s v=""/>
    <s v=""/>
    <x v="7"/>
    <x v="5"/>
    <s v="750403"/>
    <d v="1975-04-03T00:00:00"/>
    <s v="ايناس "/>
    <n v="41"/>
    <s v="F"/>
    <s v="خارج الجمهورية"/>
  </r>
  <r>
    <s v="42813محمد جمالmohamedmimmo3@gmail.comاستفسار عن مسار الطرد"/>
    <d v="2017-03-19T00:00:00"/>
    <d v="1899-12-30T11:35:37"/>
    <s v="محمد جمال"/>
    <s v="Egypt (‫مصر‬‎)"/>
    <s v="mohamedmimmo3@gmail.com"/>
    <s v=": A213151"/>
    <s v="00201024544078"/>
    <s v="استفسار عن مسار الطرد"/>
    <m/>
    <n v="3"/>
    <n v="19"/>
    <n v="11"/>
    <n v="1"/>
    <s v="CP052676247IT"/>
    <s v=""/>
    <s v=""/>
    <s v=""/>
    <s v=""/>
    <s v=""/>
    <s v=""/>
    <s v=""/>
    <x v="27"/>
    <x v="16"/>
    <s v=""/>
    <s v=""/>
    <s v="محمد "/>
    <s v=""/>
    <s v="M"/>
    <s v=""/>
  </r>
  <r>
    <s v="42813محمد خاطر عبدالمعطى عبد الفتاحmohamed 77148@yahoo.comشــكــوى"/>
    <d v="2017-03-19T00:00:00"/>
    <d v="1899-12-30T12:06:31"/>
    <s v="محمد خاطر عبدالمعطى عبد الفتاح"/>
    <s v="Egypt (‫مصر‬‎)"/>
    <s v="mohamed 77148@yahoo.com"/>
    <s v="27001041200233"/>
    <s v="01000454947"/>
    <s v="شــكــوى"/>
    <m/>
    <n v="3"/>
    <n v="19"/>
    <n v="12"/>
    <n v="1"/>
    <s v=""/>
    <s v=""/>
    <s v=""/>
    <s v=""/>
    <s v=""/>
    <s v=""/>
    <s v=""/>
    <s v=""/>
    <x v="0"/>
    <x v="0"/>
    <s v="700104"/>
    <d v="1970-01-04T00:00:00"/>
    <s v="محمد "/>
    <n v="47"/>
    <s v="M"/>
    <s v="الدقهلية"/>
  </r>
  <r>
    <s v="42813د/هشامhrefaat17@hotmail.comشــكــوى"/>
    <d v="2017-03-19T00:00:00"/>
    <d v="1899-12-30T12:05:12"/>
    <s v="د/هشام"/>
    <s v="Egypt (‫مصر‬‎)"/>
    <s v="hrefaat17@hotmail.com"/>
    <s v="25308020103336"/>
    <s v="201223479013"/>
    <s v="شــكــوى"/>
    <m/>
    <n v="3"/>
    <n v="19"/>
    <n v="12"/>
    <n v="1"/>
    <s v=""/>
    <s v=""/>
    <s v=""/>
    <s v=""/>
    <s v=""/>
    <s v=""/>
    <s v=""/>
    <s v=""/>
    <x v="0"/>
    <x v="0"/>
    <s v="530802"/>
    <d v="1953-08-02T00:00:00"/>
    <s v="د/هشام"/>
    <n v="63"/>
    <s v="M"/>
    <s v="القاهرة"/>
  </r>
  <r>
    <s v="42813Aisha alasaliSamersmoudi@gmail.comاستفسار عن مسار الطرد"/>
    <d v="2017-03-19T00:00:00"/>
    <d v="1899-12-30T14:00:21"/>
    <s v="Aisha alasali"/>
    <s v="Germany (Deutschland)"/>
    <s v="Samersmoudi@gmail.com"/>
    <s v="Zorw438nn6"/>
    <s v="4915780864615"/>
    <s v="استفسار عن مسار الطرد"/>
    <m/>
    <n v="3"/>
    <n v="19"/>
    <n v="14"/>
    <n v="1"/>
    <s v="RR250475000DE"/>
    <s v=""/>
    <s v=""/>
    <s v=""/>
    <s v=""/>
    <s v=""/>
    <s v=""/>
    <s v=""/>
    <x v="1"/>
    <x v="2"/>
    <s v=""/>
    <s v=""/>
    <s v="Aisha "/>
    <s v=""/>
    <s v="F"/>
    <s v=""/>
  </r>
  <r>
    <s v="42813عمر حسبوo.hassabo@gmail.comاستفسار عن مسار الطرد"/>
    <d v="2017-03-19T00:00:00"/>
    <d v="1899-12-30T13:49:52"/>
    <s v="عمر حسبو"/>
    <s v="Egypt (‫مصر‬‎)"/>
    <s v="o.hassabo@gmail.com"/>
    <s v="28909290100376"/>
    <s v="01222104859"/>
    <s v="استفسار عن مسار الطرد"/>
    <m/>
    <n v="3"/>
    <n v="19"/>
    <n v="13"/>
    <n v="1"/>
    <s v="CJ460567307US"/>
    <s v=""/>
    <s v=""/>
    <s v=""/>
    <s v=""/>
    <s v=""/>
    <s v=""/>
    <s v=""/>
    <x v="59"/>
    <x v="3"/>
    <s v="890929"/>
    <d v="1989-09-29T00:00:00"/>
    <s v="عمر "/>
    <n v="27"/>
    <s v="M"/>
    <s v="القاهرة"/>
  </r>
  <r>
    <s v="42813Abeer Elbayoumybeko_boushi@yahoo.comاستفسار عن مسار الطرد"/>
    <d v="2017-03-19T00:00:00"/>
    <d v="1899-12-30T13:33:48"/>
    <s v="Abeer Elbayoumy"/>
    <s v="Egypt (‫مصر‬‎)"/>
    <s v="beko_boushi@yahoo.com"/>
    <s v="27112198800206"/>
    <s v="01222182895"/>
    <s v="استفسار عن مسار الطرد"/>
    <m/>
    <n v="3"/>
    <n v="19"/>
    <n v="13"/>
    <n v="1"/>
    <s v="CJ529932038us"/>
    <s v=""/>
    <s v=""/>
    <s v=""/>
    <s v=""/>
    <s v=""/>
    <s v=""/>
    <s v=""/>
    <x v="59"/>
    <x v="3"/>
    <s v="711219"/>
    <d v="1971-12-19T00:00:00"/>
    <s v="Abeer "/>
    <n v="45"/>
    <s v="F"/>
    <s v="خارج الجمهورية"/>
  </r>
  <r>
    <s v="42813عاطف طه محمد فرجatiffarag@mail.ruاستفسار عن مسار الطرد"/>
    <d v="2017-03-19T00:00:00"/>
    <d v="1899-12-30T12:54:09"/>
    <s v="عاطف طه محمد فرج"/>
    <s v="Egypt (‫مصر‬‎)"/>
    <s v="atiffarag@mail.ru"/>
    <s v="27511202300916"/>
    <s v="00201016556257"/>
    <s v="استفسار عن مسار الطرد"/>
    <m/>
    <n v="3"/>
    <n v="19"/>
    <n v="12"/>
    <n v="1"/>
    <s v="RF443290473SG"/>
    <s v=""/>
    <s v=""/>
    <s v=""/>
    <s v=""/>
    <s v=""/>
    <s v=""/>
    <s v=""/>
    <x v="8"/>
    <x v="5"/>
    <s v="751120"/>
    <d v="1975-11-20T00:00:00"/>
    <s v="عاطف "/>
    <n v="41"/>
    <s v="M"/>
    <s v="الفيوم"/>
  </r>
  <r>
    <s v="42813كريم احمد صالحKarim.Saleh@iCloud.comاستفسار عن مسار الطرد"/>
    <d v="2017-03-19T00:00:00"/>
    <d v="1899-12-30T08:59:30"/>
    <s v="كريم احمد صالح"/>
    <s v="Egypt (‫مصر‬‎)"/>
    <s v="Karim.Saleh@iCloud.com"/>
    <s v="2101753"/>
    <s v="201096933339"/>
    <s v="استفسار عن مسار الطرد"/>
    <m/>
    <n v="3"/>
    <n v="19"/>
    <n v="8"/>
    <n v="1"/>
    <s v=""/>
    <s v=""/>
    <s v=""/>
    <s v=""/>
    <s v=""/>
    <s v=""/>
    <s v=""/>
    <s v=""/>
    <x v="0"/>
    <x v="0"/>
    <s v=""/>
    <s v=""/>
    <s v="كريم "/>
    <s v=""/>
    <s v="M"/>
    <s v=""/>
  </r>
  <r>
    <s v="42813فريال رافت العيسوىferi122@yahoo.comاستفســار عن خدمــة"/>
    <d v="2017-03-19T00:00:00"/>
    <d v="1899-12-30T08:57:33"/>
    <s v="فريال رافت العيسوى"/>
    <s v="Egypt (‫مصر‬‎)"/>
    <s v="feri122@yahoo.com"/>
    <s v="28609280105821"/>
    <s v="201001066549"/>
    <s v="استفســار عن خدمــة"/>
    <m/>
    <n v="3"/>
    <n v="19"/>
    <n v="8"/>
    <n v="1"/>
    <s v=""/>
    <s v=""/>
    <s v=""/>
    <s v=""/>
    <s v=""/>
    <s v=""/>
    <s v=""/>
    <s v=""/>
    <x v="0"/>
    <x v="0"/>
    <s v="860928"/>
    <d v="1986-09-28T00:00:00"/>
    <s v="فريال "/>
    <n v="30"/>
    <s v="F"/>
    <s v="القاهرة"/>
  </r>
  <r>
    <s v="42813حمدي سقاو احمدhamdy182000100@hotmail.comأخـــــرى"/>
    <d v="2017-03-19T00:00:00"/>
    <d v="1899-12-30T08:12:13"/>
    <s v="حمدي سقاو احمد"/>
    <s v="Egypt (‫مصر‬‎)"/>
    <s v="hamdy182000100@hotmail.com"/>
    <s v="28707062702372"/>
    <s v="201118582650"/>
    <s v="أخـــــرى"/>
    <m/>
    <n v="3"/>
    <n v="19"/>
    <n v="8"/>
    <n v="1"/>
    <s v=""/>
    <s v=""/>
    <s v=""/>
    <s v=""/>
    <s v=""/>
    <s v=""/>
    <s v=""/>
    <s v=""/>
    <x v="0"/>
    <x v="0"/>
    <s v="870706"/>
    <d v="1987-07-06T00:00:00"/>
    <s v="حمدي "/>
    <n v="29"/>
    <s v="M"/>
    <s v="قنا"/>
  </r>
  <r>
    <s v="42813عامر محمد حُمديstaramer@hotmail.comاستفسار عن مسار الطرد"/>
    <d v="2017-03-19T00:00:00"/>
    <d v="1899-12-30T06:04:20"/>
    <s v="عامر محمد حُمدي"/>
    <s v="Saudi Arabia (‫المملكة العربية السعودية‬‎)"/>
    <s v="staramer@hotmail.com"/>
    <s v="000000000"/>
    <s v="966509679149"/>
    <s v="استفسار عن مسار الطرد"/>
    <m/>
    <n v="3"/>
    <n v="19"/>
    <n v="6"/>
    <n v="1"/>
    <s v="EE701319660EG"/>
    <s v=""/>
    <s v=""/>
    <s v=""/>
    <s v=""/>
    <s v=""/>
    <s v=""/>
    <s v=""/>
    <x v="4"/>
    <x v="1"/>
    <s v=""/>
    <s v=""/>
    <s v="عامر "/>
    <s v=""/>
    <s v="M"/>
    <s v=""/>
  </r>
  <r>
    <s v="42814طارق على أصلانtarekaslan74@gmail.comشــكــوى"/>
    <d v="2017-03-20T00:00:00"/>
    <d v="1899-12-30T16:53:18"/>
    <s v="طارق على أصلان"/>
    <s v="Egypt (‫مصر‬‎)"/>
    <s v="tarekaslan74@gmail.com"/>
    <s v="27409071201659"/>
    <s v="0506800800 - 01222525904"/>
    <s v="شــكــوى"/>
    <m/>
    <n v="3"/>
    <n v="20"/>
    <n v="16"/>
    <n v="2"/>
    <s v=""/>
    <s v=""/>
    <s v=""/>
    <s v=""/>
    <s v=""/>
    <s v=""/>
    <s v=""/>
    <s v=""/>
    <x v="0"/>
    <x v="0"/>
    <s v="740907"/>
    <d v="1974-09-07T00:00:00"/>
    <s v="طارق "/>
    <n v="42"/>
    <s v="M"/>
    <s v="الدقهلية"/>
  </r>
  <r>
    <s v="42814mohamed alsaiemmsaiem@safinnovative.comاستفسار عن مسار الطرد"/>
    <d v="2017-03-20T00:00:00"/>
    <d v="1899-12-30T16:13:22"/>
    <s v="mohamed alsaiem"/>
    <s v="Saudi Arabia (‫المملكة العربية السعودية‬‎)"/>
    <s v="msaiem@safinnovative.com"/>
    <s v=": a06903333"/>
    <s v="00966565624264"/>
    <s v="استفسار عن مسار الطرد"/>
    <m/>
    <n v="3"/>
    <n v="20"/>
    <n v="16"/>
    <n v="2"/>
    <s v="EE701403226EG"/>
    <s v=""/>
    <s v=""/>
    <s v=""/>
    <s v=""/>
    <s v=""/>
    <s v=""/>
    <s v=""/>
    <x v="4"/>
    <x v="1"/>
    <s v=""/>
    <s v=""/>
    <s v="mohamed "/>
    <s v=""/>
    <s v="M"/>
    <s v=""/>
  </r>
  <r>
    <s v="42814رسول كريم ياسينrasuol2005z@yahoo.comاستفسار عن مسار الطرد"/>
    <d v="2017-03-20T00:00:00"/>
    <d v="1899-12-30T15:45:27"/>
    <s v="رسول كريم ياسين"/>
    <s v="Iraq (‫العراق‬‎)"/>
    <s v="rasuol2005z@yahoo.com"/>
    <s v=": G1019756"/>
    <s v="009647723537862"/>
    <s v="استفسار عن مسار الطرد"/>
    <m/>
    <n v="3"/>
    <n v="20"/>
    <n v="15"/>
    <n v="2"/>
    <s v="EE011168041EG"/>
    <s v=""/>
    <s v=""/>
    <s v=""/>
    <s v=""/>
    <s v=""/>
    <s v=""/>
    <s v=""/>
    <x v="4"/>
    <x v="1"/>
    <s v=""/>
    <s v=""/>
    <s v="رسول "/>
    <s v=""/>
    <s v="M"/>
    <s v=""/>
  </r>
  <r>
    <s v="42814أسامة حمادossamahammad93@gmail.comأخـــــرى"/>
    <d v="2017-03-20T00:00:00"/>
    <d v="1899-12-30T15:42:33"/>
    <s v="أسامة حماد"/>
    <s v="Egypt (‫مصر‬‎)"/>
    <s v="ossamahammad93@gmail.com"/>
    <s v="29310011200735"/>
    <s v="201004849594"/>
    <s v="أخـــــرى"/>
    <m/>
    <n v="3"/>
    <n v="20"/>
    <n v="15"/>
    <n v="2"/>
    <s v="RR429875735EG"/>
    <s v=""/>
    <s v=""/>
    <s v=""/>
    <s v=""/>
    <s v=""/>
    <s v=""/>
    <s v=""/>
    <x v="1"/>
    <x v="1"/>
    <s v="931001"/>
    <d v="1993-10-01T00:00:00"/>
    <s v="أسامة "/>
    <n v="23"/>
    <s v="M"/>
    <s v="الدقهلية"/>
  </r>
  <r>
    <s v="42814اميرة حسن على الهلاوىayyada@gupco.netأخـــــرى"/>
    <d v="2017-03-20T00:00:00"/>
    <d v="1899-12-30T14:45:42"/>
    <s v="اميرة حسن على الهلاوى"/>
    <s v="Egypt (‫مصر‬‎)"/>
    <s v="ayyada@gupco.net"/>
    <s v="29306241200541"/>
    <s v="201098230277"/>
    <s v="أخـــــرى"/>
    <m/>
    <n v="3"/>
    <n v="20"/>
    <n v="14"/>
    <n v="2"/>
    <s v=""/>
    <s v=""/>
    <s v=""/>
    <s v=""/>
    <s v=""/>
    <s v=""/>
    <s v=""/>
    <s v=""/>
    <x v="0"/>
    <x v="0"/>
    <s v="930624"/>
    <d v="1993-06-24T00:00:00"/>
    <s v="اميرة "/>
    <n v="23"/>
    <s v="F"/>
    <s v="الدقهلية"/>
  </r>
  <r>
    <s v="42814احمد الصبانahmed.alsabban@gmail.comاستفسار عن مسار الطرد"/>
    <d v="2017-03-20T00:00:00"/>
    <d v="1899-12-30T14:32:49"/>
    <s v="احمد الصبان"/>
    <s v="Egypt (‫مصر‬‎)"/>
    <s v="ahmed.alsabban@gmail.com"/>
    <s v="103334"/>
    <s v="1001913875"/>
    <s v="استفسار عن مسار الطرد"/>
    <m/>
    <n v="3"/>
    <n v="20"/>
    <n v="14"/>
    <n v="2"/>
    <s v="EE700936918EG"/>
    <s v="EE011150978EG"/>
    <s v=""/>
    <s v=""/>
    <s v=""/>
    <s v=""/>
    <s v=""/>
    <s v=""/>
    <x v="4"/>
    <x v="1"/>
    <s v=""/>
    <s v=""/>
    <s v="احمد "/>
    <s v=""/>
    <s v="M"/>
    <s v=""/>
  </r>
  <r>
    <s v="42814nader abd elnaby mohamednaderjokar@ymail.comأخـــــرى"/>
    <d v="2017-03-20T00:00:00"/>
    <d v="1899-12-30T14:24:15"/>
    <s v="nader abd elnaby mohamed"/>
    <s v="Egypt (‫مصر‬‎)"/>
    <s v="naderjokar@ymail.com"/>
    <s v="29206090100293"/>
    <s v="0201004456096"/>
    <s v="أخـــــرى"/>
    <m/>
    <n v="3"/>
    <n v="20"/>
    <n v="14"/>
    <n v="2"/>
    <s v="ek049876464sa"/>
    <s v=""/>
    <s v=""/>
    <s v=""/>
    <s v=""/>
    <s v=""/>
    <s v=""/>
    <s v=""/>
    <x v="16"/>
    <x v="4"/>
    <s v="920609"/>
    <d v="1992-06-09T00:00:00"/>
    <s v="nader "/>
    <n v="24"/>
    <s v="M"/>
    <s v="القاهرة"/>
  </r>
  <r>
    <s v="42814nader abd elnaby mohamednaderjokar@ymail.comشــكــوى"/>
    <d v="2017-03-20T00:00:00"/>
    <d v="1899-12-30T14:23:23"/>
    <s v="nader abd elnaby mohamed"/>
    <s v="Egypt (‫مصر‬‎)"/>
    <s v="naderjokar@ymail.com"/>
    <s v="29206090100293"/>
    <s v="0201004456096"/>
    <s v="شــكــوى"/>
    <m/>
    <n v="3"/>
    <n v="20"/>
    <n v="14"/>
    <n v="2"/>
    <s v="ek049876464sa"/>
    <s v=""/>
    <s v=""/>
    <s v=""/>
    <s v=""/>
    <s v=""/>
    <s v=""/>
    <s v=""/>
    <x v="16"/>
    <x v="4"/>
    <s v="920609"/>
    <d v="1992-06-09T00:00:00"/>
    <s v="nader "/>
    <n v="24"/>
    <s v="M"/>
    <s v="القاهرة"/>
  </r>
  <r>
    <s v="42814nader abd elnaby mohamednaderjokar@ymail.comاستفسار عن مسار الطرد"/>
    <d v="2017-03-20T00:00:00"/>
    <d v="1899-12-30T14:20:29"/>
    <s v="nader abd elnaby mohamed"/>
    <s v="Egypt (‫مصر‬‎)"/>
    <s v="naderjokar@ymail.com"/>
    <s v="29206090100293"/>
    <s v="0201004456096"/>
    <s v="استفسار عن مسار الطرد"/>
    <m/>
    <n v="3"/>
    <n v="20"/>
    <n v="14"/>
    <n v="2"/>
    <s v="ek049876464sa"/>
    <s v=""/>
    <s v=""/>
    <s v=""/>
    <s v=""/>
    <s v=""/>
    <s v=""/>
    <s v=""/>
    <x v="16"/>
    <x v="4"/>
    <s v="920609"/>
    <d v="1992-06-09T00:00:00"/>
    <s v="nader "/>
    <n v="24"/>
    <s v="M"/>
    <s v="القاهرة"/>
  </r>
  <r>
    <s v="42814يوسف ياسين عبد الرحيم سلطانsultanay18@hotmail.comاستفسار عن مسار الطرد"/>
    <d v="2017-03-20T00:00:00"/>
    <d v="1899-12-30T13:52:35"/>
    <s v="يوسف ياسين عبد الرحيم سلطان"/>
    <s v="Egypt (‫مصر‬‎)"/>
    <s v="sultanay18@hotmail.com"/>
    <s v="27801218800453"/>
    <s v="201092074558"/>
    <s v="استفسار عن مسار الطرد"/>
    <m/>
    <n v="3"/>
    <n v="20"/>
    <n v="13"/>
    <n v="2"/>
    <s v="EE701333508EG"/>
    <s v=""/>
    <s v=""/>
    <s v=""/>
    <s v=""/>
    <s v=""/>
    <s v=""/>
    <s v=""/>
    <x v="4"/>
    <x v="1"/>
    <s v="780121"/>
    <d v="1978-01-21T00:00:00"/>
    <s v="يوسف "/>
    <n v="39"/>
    <s v="M"/>
    <s v="خارج الجمهورية"/>
  </r>
  <r>
    <s v="42814داليا السيد احمد النجارdalia.elnaggar@yahoo.comاستفسار عن مسار الطرد"/>
    <d v="2017-03-20T00:00:00"/>
    <d v="1899-12-30T13:35:47"/>
    <s v="داليا السيد احمد النجار"/>
    <s v="Saudi Arabia (‫المملكة العربية السعودية‬‎)"/>
    <s v="dalia.elnaggar@yahoo.com"/>
    <s v="27511201900324"/>
    <s v="00201142919122"/>
    <s v="استفسار عن مسار الطرد"/>
    <m/>
    <n v="3"/>
    <n v="20"/>
    <n v="13"/>
    <n v="2"/>
    <s v="EE701426726EG"/>
    <s v=""/>
    <s v=""/>
    <s v=""/>
    <s v=""/>
    <s v=""/>
    <s v=""/>
    <s v=""/>
    <x v="4"/>
    <x v="1"/>
    <s v="751120"/>
    <d v="1975-11-20T00:00:00"/>
    <s v="داليا "/>
    <n v="41"/>
    <s v="F"/>
    <s v="الإسماعيلية"/>
  </r>
  <r>
    <s v="42814السعيد مأمون السعيدs_maamoun@yahoo.comاستفســار عن خدمــة"/>
    <d v="2017-03-20T00:00:00"/>
    <d v="1899-12-30T13:16:40"/>
    <s v="السعيد مأمون السعيد"/>
    <s v="Egypt (‫مصر‬‎)"/>
    <s v="s_maamoun@yahoo.com"/>
    <s v="26702241200771"/>
    <s v="01093066500"/>
    <s v="استفســار عن خدمــة"/>
    <m/>
    <n v="3"/>
    <n v="20"/>
    <n v="13"/>
    <n v="2"/>
    <s v=""/>
    <s v=""/>
    <s v=""/>
    <s v=""/>
    <s v=""/>
    <s v=""/>
    <s v=""/>
    <s v=""/>
    <x v="0"/>
    <x v="0"/>
    <s v="670224"/>
    <d v="1967-02-24T00:00:00"/>
    <s v="السعيد "/>
    <n v="50"/>
    <s v="M"/>
    <s v="الدقهلية"/>
  </r>
  <r>
    <s v="42814سيد شعبان جاد احمدsayyid.ls@gmail.comشــكــوى"/>
    <d v="2017-03-20T00:00:00"/>
    <d v="1899-12-30T13:09:45"/>
    <s v="سيد شعبان جاد احمد"/>
    <s v="Egypt (‫مصر‬‎)"/>
    <s v="sayyid.ls@gmail.com"/>
    <s v="2800612000138"/>
    <s v="01145777722"/>
    <s v="شــكــوى"/>
    <m/>
    <n v="3"/>
    <n v="20"/>
    <n v="13"/>
    <n v="2"/>
    <s v=""/>
    <s v=""/>
    <s v=""/>
    <s v=""/>
    <s v=""/>
    <s v=""/>
    <s v=""/>
    <s v=""/>
    <x v="0"/>
    <x v="0"/>
    <s v=""/>
    <s v=""/>
    <s v="سيد "/>
    <s v=""/>
    <s v="M"/>
    <s v=""/>
  </r>
  <r>
    <s v="42814abdelfattahabdelfattahahmed28@yahoo.comاستفسار عن مسار الطرد"/>
    <d v="2017-03-20T00:00:00"/>
    <d v="1899-12-30T12:59:05"/>
    <s v="abdelfattah"/>
    <s v="Egypt (‫مصر‬‎)"/>
    <s v="abdelfattahahmed28@yahoo.com"/>
    <s v="29201011826975"/>
    <s v="201099706499"/>
    <s v="استفسار عن مسار الطرد"/>
    <m/>
    <n v="3"/>
    <n v="20"/>
    <n v="12"/>
    <n v="2"/>
    <s v="RX564489554DE"/>
    <s v=""/>
    <s v=""/>
    <s v=""/>
    <s v=""/>
    <s v=""/>
    <s v=""/>
    <s v=""/>
    <x v="5"/>
    <x v="2"/>
    <s v="920101"/>
    <d v="1992-01-01T00:00:00"/>
    <s v="abdelfattah"/>
    <n v="25"/>
    <s v="M"/>
    <s v="البحيرة"/>
  </r>
  <r>
    <s v="42814احمد رزقAABOUZEID@EBGH.SAاستفســار عن خدمــة"/>
    <d v="2017-03-20T00:00:00"/>
    <d v="1899-12-30T12:53:24"/>
    <s v="احمد رزق"/>
    <s v="Saudi Arabia (‫المملكة العربية السعودية‬‎)"/>
    <s v="AABOUZEID@EBGH.SA"/>
    <s v="28812181202254"/>
    <s v="00966590944452"/>
    <s v="استفســار عن خدمــة"/>
    <m/>
    <n v="3"/>
    <n v="20"/>
    <n v="12"/>
    <n v="2"/>
    <s v=""/>
    <s v=""/>
    <s v=""/>
    <s v=""/>
    <s v=""/>
    <s v=""/>
    <s v=""/>
    <s v=""/>
    <x v="0"/>
    <x v="0"/>
    <s v="881218"/>
    <d v="1988-12-18T00:00:00"/>
    <s v="احمد "/>
    <n v="28"/>
    <s v="M"/>
    <s v="الدقهلية"/>
  </r>
  <r>
    <s v="42814احمد حسنahmadh294@yahoo.comاستفسار عن مسار الطرد"/>
    <d v="2017-03-20T00:00:00"/>
    <d v="1899-12-30T12:51:43"/>
    <s v="احمد حسن"/>
    <s v="United Kingdom"/>
    <s v="ahmadh294@yahoo.com"/>
    <s v=": A05283053"/>
    <s v="00447846366652"/>
    <s v="استفسار عن مسار الطرد"/>
    <m/>
    <n v="3"/>
    <n v="20"/>
    <n v="12"/>
    <n v="2"/>
    <s v="RU876325088GB"/>
    <s v=""/>
    <s v=""/>
    <s v=""/>
    <s v=""/>
    <s v=""/>
    <s v=""/>
    <s v=""/>
    <x v="11"/>
    <x v="11"/>
    <s v=""/>
    <s v=""/>
    <s v="احمد "/>
    <s v=""/>
    <s v="M"/>
    <s v=""/>
  </r>
  <r>
    <s v="42814سيباده عبد المجيد فارسziad_2000z@yahoo.comشــكــوى"/>
    <d v="2017-03-20T00:00:00"/>
    <d v="1899-12-30T12:44:53"/>
    <s v="سيباده عبد المجيد فارس"/>
    <s v="Egypt (‫مصر‬‎)"/>
    <s v="ziad_2000z@yahoo.com"/>
    <s v="25109052501322"/>
    <s v="01068952135"/>
    <s v="شــكــوى"/>
    <m/>
    <n v="3"/>
    <n v="20"/>
    <n v="12"/>
    <n v="2"/>
    <s v=""/>
    <s v=""/>
    <s v=""/>
    <s v=""/>
    <s v=""/>
    <s v=""/>
    <s v=""/>
    <s v=""/>
    <x v="0"/>
    <x v="0"/>
    <s v="510905"/>
    <d v="1951-09-05T00:00:00"/>
    <s v="سيباده "/>
    <n v="65"/>
    <s v="F"/>
    <s v="أسيوط"/>
  </r>
  <r>
    <s v="42814ريمون ناجح فايزRemoonnageh@gmail.comاستفسار عن مسار الطرد"/>
    <d v="2017-03-20T00:00:00"/>
    <d v="1899-12-30T12:43:09"/>
    <s v="ريمون ناجح فايز"/>
    <s v="United Arab Emirates (‫الإمارات العربية المتحدة‬‎)"/>
    <s v="Remoonnageh@gmail.com"/>
    <s v=": A19710758"/>
    <s v="00971568351834"/>
    <s v="استفسار عن مسار الطرد"/>
    <m/>
    <n v="3"/>
    <n v="20"/>
    <n v="12"/>
    <n v="2"/>
    <s v="EE008578700EG"/>
    <s v=""/>
    <s v=""/>
    <s v=""/>
    <s v=""/>
    <s v=""/>
    <s v=""/>
    <s v=""/>
    <x v="4"/>
    <x v="1"/>
    <s v=""/>
    <s v=""/>
    <s v="ريمون "/>
    <s v=""/>
    <s v="M"/>
    <s v=""/>
  </r>
  <r>
    <s v="42814مصطفى البحيرىsasa.elbhiry@gmail.comاستفسار عن مسار الطرد"/>
    <d v="2017-03-20T00:00:00"/>
    <d v="1899-12-30T12:30:24"/>
    <s v="مصطفى البحيرى"/>
    <s v="Egypt (‫مصر‬‎)"/>
    <s v="sasa.elbhiry@gmail.com"/>
    <s v="29301101803979"/>
    <s v="201141365216"/>
    <s v="استفسار عن مسار الطرد"/>
    <m/>
    <n v="3"/>
    <n v="20"/>
    <n v="12"/>
    <n v="2"/>
    <s v="RS418831089CN"/>
    <s v=""/>
    <s v=""/>
    <s v=""/>
    <s v=""/>
    <s v=""/>
    <s v=""/>
    <s v=""/>
    <x v="12"/>
    <x v="8"/>
    <s v="930110"/>
    <d v="1993-01-10T00:00:00"/>
    <s v="مصطفى "/>
    <n v="24"/>
    <s v="M"/>
    <s v="البحيرة"/>
  </r>
  <r>
    <s v="42814محمد عبد الرحيم صادقSadik.2005@hotmail.comاستفسار عن مسار الطرد"/>
    <d v="2017-03-20T00:00:00"/>
    <d v="1899-12-30T11:42:05"/>
    <s v="محمد عبد الرحيم صادق"/>
    <s v="Sudan (‫السودان‬‎)"/>
    <s v="Sadik.2005@hotmail.com"/>
    <s v=": P0431580"/>
    <s v="00965543147414"/>
    <s v="استفسار عن مسار الطرد"/>
    <m/>
    <n v="3"/>
    <n v="20"/>
    <n v="11"/>
    <n v="2"/>
    <s v="RR006349094SD"/>
    <s v=""/>
    <s v=""/>
    <s v=""/>
    <s v=""/>
    <s v=""/>
    <s v=""/>
    <s v=""/>
    <x v="1"/>
    <x v="48"/>
    <s v=""/>
    <s v=""/>
    <s v="محمد "/>
    <s v=""/>
    <s v="M"/>
    <s v=""/>
  </r>
  <r>
    <s v="42814أحمد محمد ممدوح عبد الرحمن أحمد حسنahmedmohamedmamdouh@gmail.comشــكــوى"/>
    <d v="2017-03-20T00:00:00"/>
    <d v="1899-12-30T11:22:26"/>
    <s v="أحمد محمد ممدوح عبد الرحمن أحمد حسن"/>
    <s v="Egypt (‫مصر‬‎)"/>
    <s v="ahmedmohamedmamdouh@gmail.com"/>
    <s v="28212130104072"/>
    <s v="201144502400"/>
    <s v="شــكــوى"/>
    <m/>
    <n v="3"/>
    <n v="20"/>
    <n v="11"/>
    <n v="2"/>
    <s v=""/>
    <s v=""/>
    <s v=""/>
    <s v=""/>
    <s v=""/>
    <s v=""/>
    <s v=""/>
    <s v=""/>
    <x v="0"/>
    <x v="0"/>
    <s v="821213"/>
    <d v="1982-12-13T00:00:00"/>
    <s v="أحمد "/>
    <n v="34"/>
    <s v="M"/>
    <s v="القاهرة"/>
  </r>
  <r>
    <s v="42814ايمن محمد عبد اللطيفaymansurgery@gmail.comشــكــوى"/>
    <d v="2017-03-20T00:00:00"/>
    <d v="1899-12-30T11:08:07"/>
    <s v="ايمن محمد عبد اللطيف"/>
    <s v="Egypt (‫مصر‬‎)"/>
    <s v="aymansurgery@gmail.com"/>
    <s v="28202148800216"/>
    <s v="201006934468"/>
    <s v="شــكــوى"/>
    <m/>
    <n v="3"/>
    <n v="20"/>
    <n v="11"/>
    <n v="2"/>
    <s v="EE701344443EG"/>
    <s v=""/>
    <s v=""/>
    <s v=""/>
    <s v=""/>
    <s v=""/>
    <s v=""/>
    <s v=""/>
    <x v="4"/>
    <x v="1"/>
    <s v="820214"/>
    <d v="1982-02-14T00:00:00"/>
    <s v="ايمن "/>
    <n v="35"/>
    <s v="M"/>
    <s v="خارج الجمهورية"/>
  </r>
  <r>
    <s v="42814هانى على السيد محمدhany.ali11008@yahoo.comاستفسار عن مسار الطرد"/>
    <d v="2017-03-20T00:00:00"/>
    <d v="1899-12-30T11:04:27"/>
    <s v="هانى على السيد محمد"/>
    <s v="Egypt (‫مصر‬‎)"/>
    <s v="hany.ali11008@yahoo.com"/>
    <s v="26910290101772"/>
    <s v="201010155861"/>
    <s v="استفسار عن مسار الطرد"/>
    <m/>
    <n v="3"/>
    <n v="20"/>
    <n v="11"/>
    <n v="2"/>
    <s v="EE701434991EG"/>
    <s v=""/>
    <s v=""/>
    <s v=""/>
    <s v=""/>
    <s v=""/>
    <s v=""/>
    <s v=""/>
    <x v="4"/>
    <x v="1"/>
    <s v="691029"/>
    <d v="1969-10-29T00:00:00"/>
    <s v="هانى "/>
    <n v="47"/>
    <s v="M"/>
    <s v="القاهرة"/>
  </r>
  <r>
    <s v="42814مي أحمد محمد زايدeng_maizayed@yahoo.comاستفسار عن مسار الطرد"/>
    <d v="2017-03-20T00:00:00"/>
    <d v="1899-12-30T11:02:58"/>
    <s v="مي أحمد محمد زايد"/>
    <s v="Egypt (‫مصر‬‎)"/>
    <s v="eng_maizayed@yahoo.com"/>
    <s v="28604301500104"/>
    <s v="01285594565"/>
    <s v="استفسار عن مسار الطرد"/>
    <m/>
    <n v="3"/>
    <n v="20"/>
    <n v="11"/>
    <n v="2"/>
    <s v="EE012652208EG"/>
    <s v=""/>
    <s v=""/>
    <s v=""/>
    <s v=""/>
    <s v=""/>
    <s v=""/>
    <s v=""/>
    <x v="4"/>
    <x v="1"/>
    <s v="860430"/>
    <d v="1986-04-30T00:00:00"/>
    <s v="مي "/>
    <n v="30"/>
    <s v="F"/>
    <s v="كفر الشيخ"/>
  </r>
  <r>
    <s v="42814Samer MamdouhSamer32010@gmail.comشــكــوى"/>
    <d v="2017-03-20T00:00:00"/>
    <d v="1899-12-30T10:52:32"/>
    <s v="Samer Mamdouh"/>
    <s v="Egypt (‫مصر‬‎)"/>
    <s v="Samer32010@gmail.com"/>
    <s v="29210180200731"/>
    <s v="201224452355"/>
    <s v="شــكــوى"/>
    <m/>
    <n v="3"/>
    <n v="20"/>
    <n v="10"/>
    <n v="2"/>
    <s v=""/>
    <s v=""/>
    <s v=""/>
    <s v=""/>
    <s v=""/>
    <s v=""/>
    <s v=""/>
    <s v=""/>
    <x v="0"/>
    <x v="0"/>
    <s v="921018"/>
    <d v="1992-10-18T00:00:00"/>
    <s v="Samer "/>
    <n v="24"/>
    <s v="M"/>
    <s v="الإسكندرية"/>
  </r>
  <r>
    <s v="42814Mazen  Abdalmonemmazencasper@icloud.comاستفسار عن مسار الطرد"/>
    <d v="2017-03-20T00:00:00"/>
    <d v="1899-12-30T10:37:16"/>
    <s v="Mazen  Abdalmonem"/>
    <s v="Egypt (‫مصر‬‎)"/>
    <s v="mazencasper@icloud.com"/>
    <s v="28201218800093"/>
    <s v="01012230701"/>
    <s v="استفسار عن مسار الطرد"/>
    <m/>
    <n v="3"/>
    <n v="20"/>
    <n v="10"/>
    <n v="2"/>
    <s v="RJ504461925CN"/>
    <s v=""/>
    <s v=""/>
    <s v=""/>
    <s v=""/>
    <s v=""/>
    <s v=""/>
    <s v=""/>
    <x v="42"/>
    <x v="8"/>
    <s v="820121"/>
    <d v="1982-01-21T00:00:00"/>
    <s v="Mazen  "/>
    <n v="35"/>
    <s v="M"/>
    <s v="خارج الجمهورية"/>
  </r>
  <r>
    <s v="42814رشدي أحمدroshdy3k3@gmail.comاستفسار عن مسار الطرد"/>
    <d v="2017-03-20T00:00:00"/>
    <d v="1899-12-30T10:35:14"/>
    <s v="رشدي أحمد"/>
    <s v="Egypt (‫مصر‬‎)"/>
    <s v="roshdy3k3@gmail.com"/>
    <s v="28201012122293"/>
    <s v="01003893681"/>
    <s v="استفسار عن مسار الطرد"/>
    <m/>
    <n v="3"/>
    <n v="20"/>
    <n v="10"/>
    <n v="2"/>
    <s v="EZ130843294US"/>
    <s v=""/>
    <s v=""/>
    <s v=""/>
    <s v=""/>
    <s v=""/>
    <s v=""/>
    <s v=""/>
    <x v="25"/>
    <x v="3"/>
    <s v="820101"/>
    <d v="1982-01-01T00:00:00"/>
    <s v="رشدي "/>
    <n v="35"/>
    <s v="M"/>
    <s v="الجيزة"/>
  </r>
  <r>
    <s v="42814هدي احمد سعودhomekanj@gmail.comاستفســار عن خدمــة"/>
    <d v="2017-03-20T00:00:00"/>
    <d v="1899-12-30T10:28:37"/>
    <s v="هدي احمد سعود"/>
    <s v="Egypt (‫مصر‬‎)"/>
    <s v="homekanj@gmail.com"/>
    <s v="27008190200127"/>
    <s v="01097428054"/>
    <s v="استفســار عن خدمــة"/>
    <m/>
    <n v="3"/>
    <n v="20"/>
    <n v="10"/>
    <n v="2"/>
    <s v=""/>
    <s v=""/>
    <s v=""/>
    <s v=""/>
    <s v=""/>
    <s v=""/>
    <s v=""/>
    <s v=""/>
    <x v="0"/>
    <x v="0"/>
    <s v="700819"/>
    <d v="1970-08-19T00:00:00"/>
    <s v="هدي "/>
    <n v="46"/>
    <s v="F"/>
    <s v="الإسكندرية"/>
  </r>
  <r>
    <s v="42814Ashraf El Hamakyhamaky@gmail.comاستفسار عن مسار الطرد"/>
    <d v="2017-03-20T00:00:00"/>
    <d v="1899-12-30T10:23:15"/>
    <s v="Ashraf El Hamaky"/>
    <s v="Egypt (‫مصر‬‎)"/>
    <s v="hamaky@gmail.com"/>
    <s v="26104030300031"/>
    <s v="01228384833"/>
    <s v="استفسار عن مسار الطرد"/>
    <m/>
    <n v="3"/>
    <n v="20"/>
    <n v="10"/>
    <n v="2"/>
    <s v="EP046287340RU"/>
    <s v=""/>
    <s v=""/>
    <s v=""/>
    <s v=""/>
    <s v=""/>
    <s v=""/>
    <s v=""/>
    <x v="35"/>
    <x v="34"/>
    <s v="610403"/>
    <d v="1961-04-03T00:00:00"/>
    <s v="Ashraf "/>
    <n v="55"/>
    <s v="M"/>
    <s v="بورسعيد"/>
  </r>
  <r>
    <s v="42814مهاmahaabdoalbasiony@hotmail.comاستفسار عن مسار الطرد"/>
    <d v="2017-03-20T00:00:00"/>
    <d v="1899-12-30T10:22:40"/>
    <s v="مها"/>
    <s v="Egypt (‫مصر‬‎)"/>
    <s v="mahaabdoalbasiony@hotmail.com"/>
    <s v="28003138800185"/>
    <s v="201223762020"/>
    <s v="استفسار عن مسار الطرد"/>
    <m/>
    <n v="3"/>
    <n v="20"/>
    <n v="10"/>
    <n v="2"/>
    <s v="CE302362867CH"/>
    <s v=""/>
    <s v=""/>
    <s v=""/>
    <s v=""/>
    <s v=""/>
    <s v=""/>
    <s v=""/>
    <x v="71"/>
    <x v="23"/>
    <s v="800313"/>
    <d v="1980-03-13T00:00:00"/>
    <s v="مها"/>
    <n v="37"/>
    <s v="F"/>
    <s v="خارج الجمهورية"/>
  </r>
  <r>
    <s v="42814عبدين خلف مصطفيccn@egyptpost.orgاستفسار عن مسار الطرد"/>
    <d v="2017-03-20T00:00:00"/>
    <d v="1899-12-30T09:41:52"/>
    <s v="عبدين خلف مصطفي"/>
    <s v="Egypt (‫مصر‬‎)"/>
    <s v="ccn@egyptpost.org"/>
    <s v="28701012607851"/>
    <s v="01118269529"/>
    <s v="استفسار عن مسار الطرد"/>
    <m/>
    <n v="3"/>
    <n v="20"/>
    <n v="9"/>
    <n v="2"/>
    <s v="EE011927895EG"/>
    <s v=""/>
    <s v=""/>
    <s v=""/>
    <s v=""/>
    <s v=""/>
    <s v=""/>
    <s v=""/>
    <x v="4"/>
    <x v="1"/>
    <s v="870101"/>
    <d v="1987-01-01T00:00:00"/>
    <s v="عبدين "/>
    <n v="30"/>
    <s v="M"/>
    <s v="سوهاج"/>
  </r>
  <r>
    <s v="42814محمود رمضانeng.mahmoudramadan2012@gmail.comاستفسار عن مسار الطرد"/>
    <d v="2017-03-20T00:00:00"/>
    <d v="1899-12-30T09:09:11"/>
    <s v="محمود رمضان"/>
    <s v="Egypt (‫مصر‬‎)"/>
    <s v="eng.mahmoudramadan2012@gmail.com"/>
    <s v="28906121201911"/>
    <s v="01064041779"/>
    <s v="استفسار عن مسار الطرد"/>
    <m/>
    <n v="3"/>
    <n v="20"/>
    <n v="9"/>
    <n v="2"/>
    <s v="RX564598903DE"/>
    <s v=""/>
    <s v=""/>
    <s v=""/>
    <s v=""/>
    <s v=""/>
    <s v=""/>
    <s v=""/>
    <x v="5"/>
    <x v="2"/>
    <s v="890612"/>
    <d v="1989-06-12T00:00:00"/>
    <s v="محمود "/>
    <n v="27"/>
    <s v="M"/>
    <s v="الدقهلية"/>
  </r>
  <r>
    <s v="42814محمد عادل علامaaabbbccc55599@yahoo.comاستفســار عن خدمــة"/>
    <d v="2017-03-20T00:00:00"/>
    <d v="1899-12-30T00:48:59"/>
    <s v="محمد عادل علام"/>
    <s v="Egypt (‫مصر‬‎)"/>
    <s v="aaabbbccc55599@yahoo.com"/>
    <s v="2549147365418354"/>
    <s v="01024433825 002"/>
    <s v="استفســار عن خدمــة"/>
    <m/>
    <n v="3"/>
    <n v="20"/>
    <n v="0"/>
    <n v="2"/>
    <s v=""/>
    <s v=""/>
    <s v=""/>
    <s v=""/>
    <s v=""/>
    <s v=""/>
    <s v=""/>
    <s v=""/>
    <x v="0"/>
    <x v="0"/>
    <s v=""/>
    <s v=""/>
    <s v="محمد "/>
    <s v=""/>
    <s v="M"/>
    <s v=""/>
  </r>
  <r>
    <s v="42814Abdoun Abdoun Hassenabdoun951@gmail.comاستفسار عن مسار الطرد"/>
    <d v="2017-03-20T00:00:00"/>
    <d v="1899-12-30T00:46:25"/>
    <s v="Abdoun Abdoun Hassen"/>
    <s v="Egypt (‫مصر‬‎)"/>
    <s v="abdoun951@gmail.com"/>
    <s v="1200135"/>
    <s v="00201026787772"/>
    <s v="استفسار عن مسار الطرد"/>
    <m/>
    <n v="3"/>
    <n v="20"/>
    <n v="0"/>
    <n v="2"/>
    <s v="RR792439506cz"/>
    <s v=""/>
    <s v=""/>
    <s v=""/>
    <s v=""/>
    <s v=""/>
    <s v=""/>
    <s v=""/>
    <x v="1"/>
    <x v="21"/>
    <s v=""/>
    <s v=""/>
    <s v="Abdoun "/>
    <s v=""/>
    <s v="M"/>
    <s v=""/>
  </r>
  <r>
    <s v="42813samer samersallamhotmail.comاستفسار عن مسار الطرد"/>
    <d v="2017-03-19T00:00:00"/>
    <d v="1899-12-30T22:28:01"/>
    <s v="samer "/>
    <s v="Egypt (‫مصر‬‎)"/>
    <s v="samersallamhotmail.com"/>
    <s v=": vv22465b"/>
    <s v="01111189155"/>
    <s v="استفسار عن مسار الطرد"/>
    <m/>
    <n v="3"/>
    <n v="19"/>
    <n v="22"/>
    <n v="1"/>
    <s v=""/>
    <s v=""/>
    <s v=""/>
    <s v=""/>
    <s v=""/>
    <s v=""/>
    <s v=""/>
    <s v=""/>
    <x v="0"/>
    <x v="0"/>
    <s v=""/>
    <s v=""/>
    <s v="samer "/>
    <s v=""/>
    <s v="M"/>
    <s v=""/>
  </r>
  <r>
    <s v="42813أحمد أنس راجحahmedrageh.arc@gmail.comاستفسار عن مسار الطرد"/>
    <d v="2017-03-19T00:00:00"/>
    <d v="1899-12-30T21:58:10"/>
    <s v="أحمد أنس راجح"/>
    <s v="Egypt (‫مصر‬‎)"/>
    <s v="ahmedrageh.arc@gmail.com"/>
    <s v="29012298800311"/>
    <s v="201142833580"/>
    <s v="استفسار عن مسار الطرد"/>
    <m/>
    <n v="3"/>
    <n v="19"/>
    <n v="21"/>
    <n v="1"/>
    <s v="RS914380515CH"/>
    <s v=""/>
    <s v=""/>
    <s v=""/>
    <s v=""/>
    <s v=""/>
    <s v=""/>
    <s v=""/>
    <x v="12"/>
    <x v="23"/>
    <s v="901229"/>
    <d v="1990-12-29T00:00:00"/>
    <s v="أحمد "/>
    <n v="26"/>
    <s v="M"/>
    <s v="خارج الجمهورية"/>
  </r>
  <r>
    <s v="42813عبد الرحمن كرم عشري ضاحيMelse78@gmail.comاستفســار فنـى"/>
    <d v="2017-03-19T00:00:00"/>
    <d v="1899-12-30T21:01:04"/>
    <s v="عبد الرحمن كرم عشري ضاحي"/>
    <s v="Egypt (‫مصر‬‎)"/>
    <s v="Melse78@gmail.com"/>
    <s v="29203070100476"/>
    <s v="01143641485"/>
    <s v="استفســار فنـى"/>
    <m/>
    <n v="3"/>
    <n v="19"/>
    <n v="21"/>
    <n v="1"/>
    <s v=""/>
    <s v=""/>
    <s v=""/>
    <s v=""/>
    <s v=""/>
    <s v=""/>
    <s v=""/>
    <s v=""/>
    <x v="0"/>
    <x v="0"/>
    <s v="920307"/>
    <d v="1992-03-07T00:00:00"/>
    <s v="عبد "/>
    <n v="25"/>
    <s v="M"/>
    <s v="القاهرة"/>
  </r>
  <r>
    <s v="42813Alaa Atef3laa3atef@gmail.comاستفسار عن مسار الطرد"/>
    <d v="2017-03-19T00:00:00"/>
    <d v="1899-12-30T20:30:36"/>
    <s v="Alaa Atef"/>
    <s v="Egypt (‫مصر‬‎)"/>
    <s v="3laa3atef@gmail.com"/>
    <s v="28412108800277"/>
    <s v="201223413490"/>
    <s v="استفسار عن مسار الطرد"/>
    <m/>
    <n v="3"/>
    <n v="19"/>
    <n v="20"/>
    <n v="1"/>
    <s v="RX565593200DE"/>
    <s v=""/>
    <s v=""/>
    <s v=""/>
    <s v=""/>
    <s v=""/>
    <s v=""/>
    <s v=""/>
    <x v="5"/>
    <x v="2"/>
    <s v="841210"/>
    <d v="1984-12-10T00:00:00"/>
    <s v="Alaa "/>
    <n v="32"/>
    <s v="M"/>
    <s v="خارج الجمهورية"/>
  </r>
  <r>
    <s v="42813أسامة حمادossamahammad93@gmail.comاستفسار عن مسار الطرد"/>
    <d v="2017-03-19T00:00:00"/>
    <d v="1899-12-30T20:17:21"/>
    <s v="أسامة حماد"/>
    <s v="Egypt (‫مصر‬‎)"/>
    <s v="ossamahammad93@gmail.com"/>
    <s v="29310011200735"/>
    <s v="201004849594"/>
    <s v="استفسار عن مسار الطرد"/>
    <m/>
    <n v="3"/>
    <n v="19"/>
    <n v="20"/>
    <n v="1"/>
    <s v="RR429875735EG"/>
    <s v=""/>
    <s v=""/>
    <s v=""/>
    <s v=""/>
    <s v=""/>
    <s v=""/>
    <s v=""/>
    <x v="1"/>
    <x v="1"/>
    <s v="931001"/>
    <d v="1993-10-01T00:00:00"/>
    <s v="أسامة "/>
    <n v="23"/>
    <s v="M"/>
    <s v="الدقهلية"/>
  </r>
  <r>
    <s v="42813مرسة فرج مهني فرجabanobnady673@yahoo.comشــكــوى"/>
    <d v="2017-03-19T00:00:00"/>
    <d v="1899-12-30T17:33:56"/>
    <s v="مرسة فرج مهني فرج"/>
    <s v="Egypt (‫مصر‬‎)"/>
    <s v="abanobnady673@yahoo.com"/>
    <s v="27702152401724"/>
    <s v="01227978886"/>
    <s v="شــكــوى"/>
    <m/>
    <n v="3"/>
    <n v="19"/>
    <n v="17"/>
    <n v="1"/>
    <s v=""/>
    <s v=""/>
    <s v=""/>
    <s v=""/>
    <s v=""/>
    <s v=""/>
    <s v=""/>
    <s v=""/>
    <x v="0"/>
    <x v="0"/>
    <s v="770215"/>
    <d v="1977-02-15T00:00:00"/>
    <s v="مرسة "/>
    <n v="40"/>
    <s v="F"/>
    <s v="المنيا"/>
  </r>
  <r>
    <s v="42813محمد المهدىwwwm70w@yahoo.comشــكــوى"/>
    <d v="2017-03-19T00:00:00"/>
    <d v="1899-12-30T17:30:14"/>
    <s v="محمد المهدى"/>
    <s v="Egypt (‫مصر‬‎)"/>
    <s v="wwwm70w@yahoo.com"/>
    <s v="28208161602154"/>
    <s v="201284445151"/>
    <s v="شــكــوى"/>
    <m/>
    <n v="3"/>
    <n v="19"/>
    <n v="17"/>
    <n v="1"/>
    <s v=""/>
    <s v=""/>
    <s v=""/>
    <s v=""/>
    <s v=""/>
    <s v=""/>
    <s v=""/>
    <s v=""/>
    <x v="0"/>
    <x v="0"/>
    <s v="820816"/>
    <d v="1982-08-16T00:00:00"/>
    <s v="محمد "/>
    <n v="34"/>
    <s v="M"/>
    <s v="الغربية"/>
  </r>
  <r>
    <s v="42813محمود حمديmahmoud.hamdy.ibrahim@gmail.comاستفسار عن مسار الطرد"/>
    <d v="2017-03-19T00:00:00"/>
    <d v="1899-12-30T17:24:07"/>
    <s v="محمود حمدي"/>
    <s v="Egypt (‫مصر‬‎)"/>
    <s v="mahmoud.hamdy.ibrahim@gmail.com"/>
    <s v="28804180100536"/>
    <s v="201229591942"/>
    <s v="استفسار عن مسار الطرد"/>
    <m/>
    <n v="3"/>
    <n v="19"/>
    <n v="17"/>
    <n v="1"/>
    <s v="ee701392846eg"/>
    <s v=""/>
    <s v=""/>
    <s v=""/>
    <s v=""/>
    <s v=""/>
    <s v=""/>
    <s v=""/>
    <x v="4"/>
    <x v="1"/>
    <s v="880418"/>
    <d v="1988-04-18T00:00:00"/>
    <s v="محمود "/>
    <n v="28"/>
    <s v="M"/>
    <s v="القاهرة"/>
  </r>
  <r>
    <s v="42813ahmed fathy gomaa alnaggaralnaggarmedo04@gmail.comاستفسار عن مسار الطرد"/>
    <d v="2017-03-19T00:00:00"/>
    <d v="1899-12-30T17:19:56"/>
    <s v="ahmed fathy gomaa alnaggar"/>
    <s v="Egypt (‫مصر‬‎)"/>
    <s v="alnaggarmedo04@gmail.com"/>
    <s v="28411241600811"/>
    <s v="00201097820555"/>
    <s v="استفسار عن مسار الطرد"/>
    <m/>
    <n v="3"/>
    <n v="19"/>
    <n v="17"/>
    <n v="1"/>
    <s v="EE112578068QA"/>
    <s v=""/>
    <s v=""/>
    <s v=""/>
    <s v=""/>
    <s v=""/>
    <s v=""/>
    <s v=""/>
    <x v="4"/>
    <x v="38"/>
    <s v="841124"/>
    <d v="1984-11-24T00:00:00"/>
    <s v="ahmed "/>
    <n v="32"/>
    <s v="M"/>
    <s v="الغربية"/>
  </r>
  <r>
    <s v="42813وليد جمعه مبروك محمدsafer125safer125s@gmail.comاستفســار فنـى"/>
    <d v="2017-03-19T00:00:00"/>
    <d v="1899-12-30T15:24:41"/>
    <s v="وليد جمعه مبروك محمد"/>
    <s v="Egypt (‫مصر‬‎)"/>
    <s v="safer125safer125s@gmail.com"/>
    <s v="27809292301079"/>
    <s v="01012022120"/>
    <s v="استفســار فنـى"/>
    <m/>
    <n v="3"/>
    <n v="19"/>
    <n v="15"/>
    <n v="1"/>
    <s v=""/>
    <s v=""/>
    <s v=""/>
    <s v=""/>
    <s v=""/>
    <s v=""/>
    <s v=""/>
    <s v=""/>
    <x v="0"/>
    <x v="0"/>
    <s v="780929"/>
    <d v="1978-09-29T00:00:00"/>
    <s v="وليد "/>
    <n v="38"/>
    <s v="M"/>
    <s v="الفيوم"/>
  </r>
  <r>
    <s v="42813محسن طلبه اسماعيل السيد خليفهayman333366@gmail.comشــكــوى"/>
    <d v="2017-03-19T00:00:00"/>
    <d v="1899-12-30T14:38:43"/>
    <s v="محسن طلبه اسماعيل السيد خليفه"/>
    <s v="Egypt (‫مصر‬‎)"/>
    <s v="ayman333366@gmail.com"/>
    <s v="26410081300714"/>
    <s v="+201287104549"/>
    <s v="شــكــوى"/>
    <m/>
    <n v="3"/>
    <n v="19"/>
    <n v="14"/>
    <n v="1"/>
    <s v=""/>
    <s v=""/>
    <s v=""/>
    <s v=""/>
    <s v=""/>
    <s v=""/>
    <s v=""/>
    <s v=""/>
    <x v="0"/>
    <x v="0"/>
    <s v="641008"/>
    <d v="1964-10-08T00:00:00"/>
    <s v="محسن "/>
    <n v="52"/>
    <s v="M"/>
    <s v="الشرقية"/>
  </r>
  <r>
    <s v="42813اشرف عبد الكريم نصر ابوطالبaq671@yahoo.comاستفســار عن خدمــة"/>
    <d v="2017-03-19T00:00:00"/>
    <d v="1899-12-30T14:33:07"/>
    <s v="اشرف عبد الكريم نصر ابوطالب"/>
    <s v="Egypt (‫مصر‬‎)"/>
    <s v="aq671@yahoo.com"/>
    <s v="28605102101914"/>
    <s v="01014673727"/>
    <s v="استفســار عن خدمــة"/>
    <m/>
    <n v="3"/>
    <n v="19"/>
    <n v="14"/>
    <n v="1"/>
    <s v=""/>
    <s v=""/>
    <s v=""/>
    <s v=""/>
    <s v=""/>
    <s v=""/>
    <s v=""/>
    <s v=""/>
    <x v="0"/>
    <x v="0"/>
    <s v="860510"/>
    <d v="1986-05-10T00:00:00"/>
    <s v="اشرف "/>
    <n v="30"/>
    <s v="M"/>
    <s v="الجيزة"/>
  </r>
  <r>
    <s v="42814عمر عبد الرحمنomarabdelrhmaan@gmail.comاستفسار عن مسار الطرد"/>
    <d v="2017-03-20T00:00:00"/>
    <d v="1899-12-30T22:54:20"/>
    <s v="عمر عبد الرحمن"/>
    <s v="Egypt (‫مصر‬‎)"/>
    <s v="omarabdelrhmaan@gmail.com"/>
    <s v="29812171401538"/>
    <s v="201144388993"/>
    <s v="استفسار عن مسار الطرد"/>
    <m/>
    <n v="3"/>
    <n v="20"/>
    <n v="22"/>
    <n v="2"/>
    <s v="RX565232002DE"/>
    <s v=""/>
    <s v=""/>
    <s v=""/>
    <s v=""/>
    <s v=""/>
    <s v=""/>
    <s v=""/>
    <x v="5"/>
    <x v="2"/>
    <s v="981217"/>
    <d v="1998-12-17T00:00:00"/>
    <s v="عمر "/>
    <n v="18"/>
    <s v="M"/>
    <s v="القليوبية"/>
  </r>
  <r>
    <s v="42814بسام محمد عاطف الزرقاalex_doctor2011@yahoo.comاستفسار عن مسار الطرد"/>
    <d v="2017-03-20T00:00:00"/>
    <d v="1899-12-30T22:15:26"/>
    <s v="بسام محمد عاطف الزرقا"/>
    <s v="Egypt (‫مصر‬‎)"/>
    <s v="alex_doctor2011@yahoo.com"/>
    <s v="28907011815112"/>
    <s v="201000194343"/>
    <s v="استفسار عن مسار الطرد"/>
    <m/>
    <n v="3"/>
    <n v="20"/>
    <n v="22"/>
    <n v="2"/>
    <s v=""/>
    <s v=""/>
    <s v=""/>
    <s v=""/>
    <s v=""/>
    <s v=""/>
    <s v=""/>
    <s v=""/>
    <x v="0"/>
    <x v="0"/>
    <s v="890701"/>
    <d v="1989-07-01T00:00:00"/>
    <s v="بسام "/>
    <n v="27"/>
    <s v="M"/>
    <s v="البحيرة"/>
  </r>
  <r>
    <s v="42814خالد وليد فتحيKhaled.waleed3629@gmail.comاستفسار عن مسار الطرد"/>
    <d v="2017-03-20T00:00:00"/>
    <d v="1899-12-30T21:34:45"/>
    <s v="خالد وليد فتحي"/>
    <s v="Egypt (‫مصر‬‎)"/>
    <s v="Khaled.waleed3629@gmail.com"/>
    <s v="29612190104154"/>
    <s v="201004616748"/>
    <s v="استفسار عن مسار الطرد"/>
    <m/>
    <n v="3"/>
    <n v="20"/>
    <n v="21"/>
    <n v="2"/>
    <s v="RS194805682CN"/>
    <s v=""/>
    <s v=""/>
    <s v=""/>
    <s v=""/>
    <s v=""/>
    <s v=""/>
    <s v=""/>
    <x v="12"/>
    <x v="8"/>
    <s v="961219"/>
    <d v="1996-12-19T00:00:00"/>
    <s v="خالد "/>
    <n v="20"/>
    <s v="M"/>
    <s v="القاهرة"/>
  </r>
  <r>
    <s v="42814هبة الله هشام عبد الحميدenghebarefai1592@gmail.comاستفسار عن مسار الطرد"/>
    <d v="2017-03-20T00:00:00"/>
    <d v="1899-12-30T20:42:22"/>
    <s v="هبة الله هشام عبد الحميد"/>
    <s v="Egypt (‫مصر‬‎)"/>
    <s v="enghebarefai1592@gmail.com"/>
    <s v="29203188800707"/>
    <s v="01115150694"/>
    <s v="استفسار عن مسار الطرد"/>
    <m/>
    <n v="3"/>
    <n v="20"/>
    <n v="20"/>
    <n v="2"/>
    <s v="RX565955164DE"/>
    <s v=""/>
    <s v=""/>
    <s v=""/>
    <s v=""/>
    <s v=""/>
    <s v=""/>
    <s v=""/>
    <x v="5"/>
    <x v="2"/>
    <s v="920318"/>
    <d v="1992-03-18T00:00:00"/>
    <s v="هبة "/>
    <n v="25"/>
    <s v="F"/>
    <s v="خارج الجمهورية"/>
  </r>
  <r>
    <s v="42814شيماء محمد محرمprincessshaimaamohamed@gmail.comاستفسار عن مسار الطرد"/>
    <d v="2017-03-20T00:00:00"/>
    <d v="1899-12-30T20:35:38"/>
    <s v="شيماء محمد محرم"/>
    <s v="Egypt (‫مصر‬‎)"/>
    <s v="princessshaimaamohamed@gmail.com"/>
    <s v="29009201100549"/>
    <s v="01063580971"/>
    <s v="استفسار عن مسار الطرد"/>
    <m/>
    <n v="3"/>
    <n v="20"/>
    <n v="20"/>
    <n v="2"/>
    <s v="EE701334477EG"/>
    <s v=""/>
    <s v=""/>
    <s v=""/>
    <s v=""/>
    <s v=""/>
    <s v=""/>
    <s v=""/>
    <x v="4"/>
    <x v="1"/>
    <s v="900920"/>
    <d v="1990-09-20T00:00:00"/>
    <s v="شيماء "/>
    <n v="26"/>
    <s v="F"/>
    <s v="دمياط"/>
  </r>
  <r>
    <s v="42814ياسر محمدى عمرو عبد الستارbme.yasser@gmail.comاستفسار عن مسار الطرد"/>
    <d v="2017-03-20T00:00:00"/>
    <d v="1899-12-30T20:34:56"/>
    <s v="ياسر محمدى عمرو عبد الستار"/>
    <s v="Egypt (‫مصر‬‎)"/>
    <s v="bme.yasser@gmail.com"/>
    <s v="28807011303338"/>
    <s v="00201068544823"/>
    <s v="استفسار عن مسار الطرد"/>
    <m/>
    <n v="3"/>
    <n v="20"/>
    <n v="20"/>
    <n v="2"/>
    <s v="EM001143822EG"/>
    <s v=""/>
    <s v=""/>
    <s v=""/>
    <s v=""/>
    <s v=""/>
    <s v=""/>
    <s v=""/>
    <x v="23"/>
    <x v="1"/>
    <s v="880701"/>
    <d v="1988-07-01T00:00:00"/>
    <s v="ياسر "/>
    <n v="28"/>
    <s v="M"/>
    <s v="الشرقية"/>
  </r>
  <r>
    <s v="42814ماحد محمد كمال يوسفmagintel@yahoo.comشــكــوى"/>
    <d v="2017-03-20T00:00:00"/>
    <d v="1899-12-30T20:10:14"/>
    <s v="ماحد محمد كمال يوسف"/>
    <s v="Egypt (‫مصر‬‎)"/>
    <s v="magintel@yahoo.com"/>
    <s v=": A014567834"/>
    <s v="201223372596"/>
    <s v="شــكــوى"/>
    <m/>
    <n v="3"/>
    <n v="20"/>
    <n v="20"/>
    <n v="2"/>
    <s v="CL631603753DE"/>
    <s v=""/>
    <s v=""/>
    <s v=""/>
    <s v=""/>
    <s v=""/>
    <s v=""/>
    <s v=""/>
    <x v="26"/>
    <x v="2"/>
    <s v=""/>
    <s v=""/>
    <s v="ماحد "/>
    <s v=""/>
    <s v="M"/>
    <s v=""/>
  </r>
  <r>
    <s v="42814محمود عبدالوهاب احمدgmakha@gmail.comاستفسار عن مسار الطرد"/>
    <d v="2017-03-20T00:00:00"/>
    <d v="1899-12-30T20:03:59"/>
    <s v="محمود عبدالوهاب احمد"/>
    <s v="Egypt (‫مصر‬‎)"/>
    <s v="gmakha@gmail.com"/>
    <s v="29203102600778"/>
    <s v="01128831053"/>
    <s v="استفسار عن مسار الطرد"/>
    <m/>
    <n v="3"/>
    <n v="20"/>
    <n v="20"/>
    <n v="2"/>
    <s v="RX561112401DE"/>
    <s v=""/>
    <s v=""/>
    <s v=""/>
    <s v=""/>
    <s v=""/>
    <s v=""/>
    <s v=""/>
    <x v="5"/>
    <x v="2"/>
    <s v="920310"/>
    <d v="1992-03-10T00:00:00"/>
    <s v="محمود "/>
    <n v="25"/>
    <s v="M"/>
    <s v="سوهاج"/>
  </r>
  <r>
    <s v="42814mohamedzyadmohamed246@gmail.comاستفسار عن مسار الطرد"/>
    <d v="2017-03-20T00:00:00"/>
    <d v="1899-12-30T19:39:00"/>
    <s v="mohamed"/>
    <s v="Egypt (‫مصر‬‎)"/>
    <s v="zyadmohamed246@gmail.com"/>
    <s v="26909170201091"/>
    <s v="2001275270866"/>
    <s v="استفسار عن مسار الطرد"/>
    <m/>
    <n v="3"/>
    <n v="20"/>
    <n v="19"/>
    <n v="2"/>
    <s v="RX565624715DE"/>
    <s v=""/>
    <s v=""/>
    <s v=""/>
    <s v=""/>
    <s v=""/>
    <s v=""/>
    <s v=""/>
    <x v="5"/>
    <x v="2"/>
    <s v="690917"/>
    <d v="1969-09-17T00:00:00"/>
    <s v="mohamed"/>
    <n v="47"/>
    <s v="M"/>
    <s v="الإسكندرية"/>
  </r>
  <r>
    <s v="42815ديفيد هانىdavid_hany_7@hotmail.comاستفســار عن خدمــة"/>
    <d v="2017-03-21T00:00:00"/>
    <d v="1899-12-30T12:14:37"/>
    <s v="ديفيد هانى"/>
    <s v="Egypt (‫مصر‬‎)"/>
    <s v="david_hany_7@hotmail.com"/>
    <s v="28607308800391"/>
    <s v="00201003921494"/>
    <s v="استفســار عن خدمــة"/>
    <m/>
    <n v="3"/>
    <n v="21"/>
    <n v="12"/>
    <n v="3"/>
    <s v=""/>
    <s v=""/>
    <s v=""/>
    <s v=""/>
    <s v=""/>
    <s v=""/>
    <s v=""/>
    <s v=""/>
    <x v="0"/>
    <x v="0"/>
    <s v="860730"/>
    <d v="1986-07-30T00:00:00"/>
    <s v="ديفيد "/>
    <n v="30"/>
    <s v="M"/>
    <s v="خارج الجمهورية"/>
  </r>
  <r>
    <s v="42815مصطفى عبد المنعم البحيرىsasa.elbhiry@gmail.comاستفسار عن مسار الطرد"/>
    <d v="2017-03-21T00:00:00"/>
    <d v="1899-12-30T12:14:29"/>
    <s v="مصطفى عبد المنعم البحيرى"/>
    <s v="Egypt (‫مصر‬‎)"/>
    <s v="sasa.elbhiry@gmail.com"/>
    <s v="29301101803979"/>
    <s v="201141365216"/>
    <s v="استفسار عن مسار الطرد"/>
    <m/>
    <n v="3"/>
    <n v="21"/>
    <n v="12"/>
    <n v="3"/>
    <s v="RS418831089CN"/>
    <s v="RE476827384SE"/>
    <s v=""/>
    <s v=""/>
    <s v=""/>
    <s v=""/>
    <s v=""/>
    <s v=""/>
    <x v="12"/>
    <x v="8"/>
    <s v="930110"/>
    <d v="1993-01-10T00:00:00"/>
    <s v="مصطفى "/>
    <n v="24"/>
    <s v="M"/>
    <s v="البحيرة"/>
  </r>
  <r>
    <s v="42815ذي يزن الحكيميthyazen1987@gmail.comاستفسار عن مسار الطرد"/>
    <d v="2017-03-21T00:00:00"/>
    <d v="1899-12-30T12:07:14"/>
    <s v="ذي يزن الحكيمي"/>
    <s v="Indonesia"/>
    <s v="thyazen1987@gmail.com"/>
    <s v=": 039302415"/>
    <s v="006285659356854"/>
    <s v="استفسار عن مسار الطرد"/>
    <m/>
    <n v="3"/>
    <n v="21"/>
    <n v="12"/>
    <n v="3"/>
    <s v="EE012539557EG"/>
    <s v=""/>
    <s v=""/>
    <s v=""/>
    <s v=""/>
    <s v=""/>
    <s v=""/>
    <s v=""/>
    <x v="4"/>
    <x v="1"/>
    <s v=""/>
    <s v=""/>
    <s v="ذي "/>
    <s v=""/>
    <s v="X"/>
    <s v=""/>
  </r>
  <r>
    <s v="42815مروة محمد على هديةtmeehy@link.netاستفسار عن مسار الطرد"/>
    <d v="2017-03-21T00:00:00"/>
    <d v="1899-12-30T11:06:45"/>
    <s v="مروة محمد على هدية"/>
    <s v="Egypt (‫مصر‬‎)"/>
    <s v="tmeehy@link.net"/>
    <s v="27412178800122"/>
    <s v="01222315121"/>
    <s v="استفسار عن مسار الطرد"/>
    <m/>
    <n v="3"/>
    <n v="21"/>
    <n v="11"/>
    <n v="3"/>
    <s v="RE621274695GR"/>
    <s v="RE621274695GR"/>
    <s v=""/>
    <s v=""/>
    <s v=""/>
    <s v=""/>
    <s v=""/>
    <s v=""/>
    <x v="17"/>
    <x v="55"/>
    <s v="741217"/>
    <d v="1974-12-17T00:00:00"/>
    <s v="مروة "/>
    <n v="42"/>
    <s v="F"/>
    <s v="خارج الجمهورية"/>
  </r>
  <r>
    <s v="42815محمد الامين عبد الفتاحOmaramin01@gmail.comشــكــوى"/>
    <d v="2017-03-21T00:00:00"/>
    <d v="1899-12-30T10:59:10"/>
    <s v="محمد الامين عبد الفتاح"/>
    <s v="Egypt (‫مصر‬‎)"/>
    <s v="Omaramin01@gmail.com"/>
    <s v="27804060102311"/>
    <s v="01005211354"/>
    <s v="شــكــوى"/>
    <m/>
    <n v="3"/>
    <n v="21"/>
    <n v="10"/>
    <n v="3"/>
    <s v=""/>
    <s v=""/>
    <s v=""/>
    <s v=""/>
    <s v=""/>
    <s v=""/>
    <s v=""/>
    <s v=""/>
    <x v="0"/>
    <x v="0"/>
    <s v="780406"/>
    <d v="1978-04-06T00:00:00"/>
    <s v="محمد "/>
    <n v="38"/>
    <s v="M"/>
    <s v="القاهرة"/>
  </r>
  <r>
    <s v="42815شريف يسري محمدsharifyousri@gmail.comشــكــوى"/>
    <d v="2017-03-21T00:00:00"/>
    <d v="1899-12-30T10:49:47"/>
    <s v="شريف يسري محمد"/>
    <s v="Egypt (‫مصر‬‎)"/>
    <s v="sharifyousri@gmail.com"/>
    <s v="27505218800877"/>
    <s v="201067704397"/>
    <s v="شــكــوى"/>
    <m/>
    <n v="3"/>
    <n v="21"/>
    <n v="10"/>
    <n v="3"/>
    <s v="RR703007435EG"/>
    <s v=""/>
    <s v=""/>
    <s v=""/>
    <s v=""/>
    <s v=""/>
    <s v=""/>
    <s v=""/>
    <x v="1"/>
    <x v="1"/>
    <s v="750521"/>
    <d v="1975-05-21T00:00:00"/>
    <s v="شريف "/>
    <n v="41"/>
    <s v="M"/>
    <s v="خارج الجمهورية"/>
  </r>
  <r>
    <s v="42815Piril Saydampiril.saydam@hotmail.comاستفسار عن مسار الطرد"/>
    <d v="2017-03-21T00:00:00"/>
    <d v="1899-12-30T10:17:21"/>
    <s v="Piril Saydam"/>
    <s v="Turkey (Türkiye)"/>
    <s v="piril.saydam@hotmail.com"/>
    <s v="53671582894"/>
    <s v="00905337638811"/>
    <s v="استفسار عن مسار الطرد"/>
    <m/>
    <n v="3"/>
    <n v="21"/>
    <n v="10"/>
    <n v="3"/>
    <s v="EM020447035TR"/>
    <s v=""/>
    <s v=""/>
    <s v=""/>
    <s v=""/>
    <s v=""/>
    <s v=""/>
    <s v=""/>
    <x v="23"/>
    <x v="29"/>
    <s v=""/>
    <s v=""/>
    <s v="Piril "/>
    <s v=""/>
    <s v="X"/>
    <s v=""/>
  </r>
  <r>
    <s v="42815heba radwanhradwan@fp7.comاستفسار عن مسار الطرد"/>
    <d v="2017-03-21T00:00:00"/>
    <d v="1899-12-30T10:16:32"/>
    <s v="heba radwan"/>
    <s v="Egypt (‫مصر‬‎)"/>
    <s v="hradwan@fp7.com"/>
    <s v="٢٧٣٠٦٢٤٠١٠٣٤٦٣"/>
    <s v="01111055000"/>
    <s v="استفسار عن مسار الطرد"/>
    <m/>
    <n v="3"/>
    <n v="21"/>
    <n v="10"/>
    <n v="3"/>
    <s v="RL286808614CN"/>
    <s v=""/>
    <s v=""/>
    <s v=""/>
    <s v=""/>
    <s v=""/>
    <s v=""/>
    <s v=""/>
    <x v="52"/>
    <x v="8"/>
    <s v="٧٣٠٦٢٤"/>
    <d v="1973-06-24T00:00:00"/>
    <s v="heba "/>
    <n v="43"/>
    <s v="F"/>
    <s v="القاهرة"/>
  </r>
  <r>
    <s v="42815عبد الرحمانhe.gazy@yahoo.comأخـــــرى"/>
    <d v="2017-03-21T00:00:00"/>
    <d v="1899-12-30T10:16:04"/>
    <s v="عبد الرحمان"/>
    <s v="Egypt (‫مصر‬‎)"/>
    <s v="he.gazy@yahoo.com"/>
    <s v="29903031402491"/>
    <s v="2001123534210"/>
    <s v="أخـــــرى"/>
    <m/>
    <n v="3"/>
    <n v="21"/>
    <n v="10"/>
    <n v="3"/>
    <s v=""/>
    <s v=""/>
    <s v=""/>
    <s v=""/>
    <s v=""/>
    <s v=""/>
    <s v=""/>
    <s v=""/>
    <x v="0"/>
    <x v="0"/>
    <s v="990303"/>
    <d v="1999-03-03T00:00:00"/>
    <s v="عبد "/>
    <n v="18"/>
    <s v="M"/>
    <s v="القليوبية"/>
  </r>
  <r>
    <s v="42815Piril Saydampiril.saydam@hotmail.comاستفســار عن خدمــة"/>
    <d v="2017-03-21T00:00:00"/>
    <d v="1899-12-30T10:15:53"/>
    <s v="Piril Saydam"/>
    <s v="Turkey (Türkiye)"/>
    <s v="piril.saydam@hotmail.com"/>
    <s v="53671582894"/>
    <s v="00905337638811"/>
    <s v="استفســار عن خدمــة"/>
    <m/>
    <n v="3"/>
    <n v="21"/>
    <n v="10"/>
    <n v="3"/>
    <s v="EM020447035TR"/>
    <s v=""/>
    <s v=""/>
    <s v=""/>
    <s v=""/>
    <s v=""/>
    <s v=""/>
    <s v=""/>
    <x v="23"/>
    <x v="29"/>
    <s v=""/>
    <s v=""/>
    <s v="Piril "/>
    <s v=""/>
    <s v="X"/>
    <s v=""/>
  </r>
  <r>
    <s v="42815walid hassanwalid4374@gmail.comشــكــوى"/>
    <d v="2017-03-21T00:00:00"/>
    <d v="1899-12-30T09:42:42"/>
    <s v="walid hassan"/>
    <s v="Egypt (‫مصر‬‎)"/>
    <s v="walid4374@gmail.com"/>
    <s v="27403042102431"/>
    <s v="201117089095"/>
    <s v="شــكــوى"/>
    <m/>
    <n v="3"/>
    <n v="21"/>
    <n v="9"/>
    <n v="3"/>
    <s v=""/>
    <s v=""/>
    <s v=""/>
    <s v=""/>
    <s v=""/>
    <s v=""/>
    <s v=""/>
    <s v=""/>
    <x v="0"/>
    <x v="0"/>
    <s v="740304"/>
    <d v="1974-03-04T00:00:00"/>
    <s v="walid "/>
    <n v="43"/>
    <s v="M"/>
    <s v="الجيزة"/>
  </r>
  <r>
    <s v="42815شذي صلاحshaza.salah84@gmail.comشــكــوى"/>
    <d v="2017-03-21T00:00:00"/>
    <d v="1899-12-30T09:21:58"/>
    <s v="شذي صلاح"/>
    <s v="Saudi Arabia (‫المملكة العربية السعودية‬‎)"/>
    <s v="shaza.salah84@gmail.com"/>
    <s v="00966530833625"/>
    <s v="00966530833625"/>
    <s v="شــكــوى"/>
    <m/>
    <n v="3"/>
    <n v="21"/>
    <n v="9"/>
    <n v="3"/>
    <s v=""/>
    <s v=""/>
    <s v=""/>
    <s v=""/>
    <s v=""/>
    <s v=""/>
    <s v=""/>
    <s v=""/>
    <x v="0"/>
    <x v="0"/>
    <s v="096653"/>
    <s v=""/>
    <s v="شذي "/>
    <s v=""/>
    <s v="F"/>
    <s v=""/>
  </r>
  <r>
    <s v="42815محمد المهدىeng.mohamedpmp@yahoo.comشــكــوى"/>
    <d v="2017-03-21T00:00:00"/>
    <d v="1899-12-30T09:10:08"/>
    <s v="محمد المهدى"/>
    <s v="Egypt (‫مصر‬‎)"/>
    <s v="eng.mohamedpmp@yahoo.com"/>
    <s v="28208161602154"/>
    <s v="201284445151"/>
    <s v="شــكــوى"/>
    <m/>
    <n v="3"/>
    <n v="21"/>
    <n v="9"/>
    <n v="3"/>
    <s v=""/>
    <s v=""/>
    <s v=""/>
    <s v=""/>
    <s v=""/>
    <s v=""/>
    <s v=""/>
    <s v=""/>
    <x v="0"/>
    <x v="0"/>
    <s v="820816"/>
    <d v="1982-08-16T00:00:00"/>
    <s v="محمد "/>
    <n v="34"/>
    <s v="M"/>
    <s v="الغربية"/>
  </r>
  <r>
    <s v="42815علاء جلال رياض عبدالغنيsendbadzman2010@yahoo.comاستفســار فنـى"/>
    <d v="2017-03-21T00:00:00"/>
    <d v="1899-12-30T08:45:51"/>
    <s v="علاء جلال رياض عبدالغني"/>
    <s v="Egypt (‫مصر‬‎)"/>
    <s v="sendbadzman2010@yahoo.com"/>
    <s v="28503122301131"/>
    <s v="201140474132"/>
    <s v="استفســار فنـى"/>
    <m/>
    <n v="3"/>
    <n v="21"/>
    <n v="8"/>
    <n v="3"/>
    <s v=""/>
    <s v=""/>
    <s v=""/>
    <s v=""/>
    <s v=""/>
    <s v=""/>
    <s v=""/>
    <s v=""/>
    <x v="0"/>
    <x v="0"/>
    <s v="850312"/>
    <d v="1985-03-12T00:00:00"/>
    <s v="علاء "/>
    <n v="32"/>
    <s v="M"/>
    <s v="الفيوم"/>
  </r>
  <r>
    <s v="42815رجاء رياضsr.ragaariad@gmail.comاستفسار عن مسار الطرد"/>
    <d v="2017-03-21T00:00:00"/>
    <d v="1899-12-30T08:39:08"/>
    <s v="رجاء رياض"/>
    <s v="Egypt (‫مصر‬‎)"/>
    <s v="sr.ragaariad@gmail.com"/>
    <s v="24802058800066"/>
    <s v="2024607126"/>
    <s v="استفسار عن مسار الطرد"/>
    <m/>
    <n v="3"/>
    <n v="21"/>
    <n v="8"/>
    <n v="3"/>
    <s v="EE701486530EG"/>
    <s v=""/>
    <s v=""/>
    <s v=""/>
    <s v=""/>
    <s v=""/>
    <s v=""/>
    <s v=""/>
    <x v="4"/>
    <x v="1"/>
    <s v="480205"/>
    <d v="1948-02-05T00:00:00"/>
    <s v="رجاء "/>
    <n v="69"/>
    <s v="F"/>
    <s v="خارج الجمهورية"/>
  </r>
  <r>
    <s v="42815رجاء رياضsr.ragaariad@gmail.comاستفســار عن خدمــة"/>
    <d v="2017-03-21T00:00:00"/>
    <d v="1899-12-30T08:31:37"/>
    <s v="رجاء رياض"/>
    <s v="Egypt (‫مصر‬‎)"/>
    <s v="sr.ragaariad@gmail.com"/>
    <s v="24802058800066"/>
    <s v="2024607126"/>
    <s v="استفســار عن خدمــة"/>
    <m/>
    <n v="3"/>
    <n v="21"/>
    <n v="8"/>
    <n v="3"/>
    <s v="EE701486530EG"/>
    <s v=""/>
    <s v=""/>
    <s v=""/>
    <s v=""/>
    <s v=""/>
    <s v=""/>
    <s v=""/>
    <x v="4"/>
    <x v="1"/>
    <s v="480205"/>
    <d v="1948-02-05T00:00:00"/>
    <s v="رجاء "/>
    <n v="69"/>
    <s v="F"/>
    <s v="خارج الجمهورية"/>
  </r>
  <r>
    <s v="42815سمير الطاهر سليمsamir.taher@hotmail.comاستفسار عن مسار الطرد"/>
    <d v="2017-03-21T00:00:00"/>
    <d v="1899-12-30T08:03:41"/>
    <s v="سمير الطاهر سليم"/>
    <s v="Egypt (‫مصر‬‎)"/>
    <s v="samir.taher@hotmail.com"/>
    <s v="29010011343516"/>
    <s v="201119833923"/>
    <s v="استفسار عن مسار الطرد"/>
    <m/>
    <n v="3"/>
    <n v="21"/>
    <n v="8"/>
    <n v="3"/>
    <s v="RX564972974DE"/>
    <s v=""/>
    <s v=""/>
    <s v=""/>
    <s v=""/>
    <s v=""/>
    <s v=""/>
    <s v=""/>
    <x v="5"/>
    <x v="2"/>
    <s v="901001"/>
    <d v="1990-10-01T00:00:00"/>
    <s v="سمير "/>
    <n v="26"/>
    <s v="M"/>
    <s v="الشرقية"/>
  </r>
  <r>
    <s v="42815WAEL FAROUK ABDELWAHABwaelfaroukabdelwahab@gmail.comاستفسار عن مسار الطرد"/>
    <d v="2017-03-21T00:00:00"/>
    <d v="1899-12-30T01:10:21"/>
    <s v="WAEL FAROUK ABDELWAHAB"/>
    <s v="Egypt (‫مصر‬‎)"/>
    <s v="waelfaroukabdelwahab@gmail.com"/>
    <s v="27108150104596"/>
    <s v="201223033330"/>
    <s v="استفسار عن مسار الطرد"/>
    <m/>
    <n v="3"/>
    <n v="21"/>
    <n v="1"/>
    <n v="3"/>
    <s v="RF443397571SG"/>
    <s v=""/>
    <s v=""/>
    <s v=""/>
    <s v=""/>
    <s v=""/>
    <s v=""/>
    <s v=""/>
    <x v="8"/>
    <x v="5"/>
    <s v="710815"/>
    <d v="1971-08-15T00:00:00"/>
    <s v="WAEL "/>
    <n v="45"/>
    <s v="M"/>
    <s v="القاهرة"/>
  </r>
  <r>
    <s v="42814مروان فضل الشبرواىmarwan.elshabrawy@yahoo.comأخـــــرى"/>
    <d v="2017-03-20T00:00:00"/>
    <d v="1899-12-30T23:33:44"/>
    <s v="مروان فضل الشبرواى"/>
    <s v="Egypt (‫مصر‬‎)"/>
    <s v="marwan.elshabrawy@yahoo.com"/>
    <s v="29304011214175"/>
    <s v="01097275080"/>
    <s v="أخـــــرى"/>
    <m/>
    <n v="3"/>
    <n v="20"/>
    <n v="23"/>
    <n v="2"/>
    <s v=""/>
    <s v=""/>
    <s v=""/>
    <s v=""/>
    <s v=""/>
    <s v=""/>
    <s v=""/>
    <s v=""/>
    <x v="0"/>
    <x v="0"/>
    <s v="930401"/>
    <d v="1993-04-01T00:00:00"/>
    <s v="مروان "/>
    <n v="23"/>
    <s v="M"/>
    <s v="الدقهلية"/>
  </r>
  <r>
    <s v="42814مراد محمد وهدانcaptain_mourad@hotmail.comشــكــوى"/>
    <d v="2017-03-20T00:00:00"/>
    <d v="1899-12-30T23:30:18"/>
    <s v="مراد محمد وهدان"/>
    <s v="Egypt (‫مصر‬‎)"/>
    <s v="captain_mourad@hotmail.com"/>
    <s v="24612290100531"/>
    <s v="01004540718"/>
    <s v="شــكــوى"/>
    <m/>
    <n v="3"/>
    <n v="20"/>
    <n v="23"/>
    <n v="2"/>
    <s v="EE701323125EG"/>
    <s v="EE701323125EG"/>
    <s v=""/>
    <s v=""/>
    <s v=""/>
    <s v=""/>
    <s v=""/>
    <s v=""/>
    <x v="4"/>
    <x v="1"/>
    <s v="461229"/>
    <d v="1946-12-29T00:00:00"/>
    <s v="مراد "/>
    <n v="70"/>
    <s v="M"/>
    <s v="القاهرة"/>
  </r>
  <r>
    <s v="42815EHAB WAKIMehabwakim@gmail.comاستفسار عن مسار الطرد"/>
    <d v="2017-03-21T00:00:00"/>
    <d v="1899-12-30T12:30:49"/>
    <s v="EHAB WAKIM"/>
    <s v="Egypt (‫مصر‬‎)"/>
    <s v="ehabwakim@gmail.com"/>
    <s v="26412030104654"/>
    <s v="201222169855"/>
    <s v="استفسار عن مسار الطرد"/>
    <m/>
    <n v="3"/>
    <n v="21"/>
    <n v="12"/>
    <n v="3"/>
    <s v="RH381038599CN"/>
    <s v=""/>
    <s v=""/>
    <s v=""/>
    <s v=""/>
    <s v=""/>
    <s v=""/>
    <s v=""/>
    <x v="32"/>
    <x v="8"/>
    <s v="641203"/>
    <d v="1964-12-03T00:00:00"/>
    <s v="EHAB "/>
    <n v="52"/>
    <s v="M"/>
    <s v="القاهرة"/>
  </r>
  <r>
    <s v="42815محمدفوزى محمدmfm_h2009@Yahoo.COmشــكــوى"/>
    <d v="2017-03-21T00:00:00"/>
    <d v="1899-12-30T12:50:03"/>
    <s v="محمدفوزى محمد"/>
    <s v="Egypt (‫مصر‬‎)"/>
    <s v="mfm_h2009@Yahoo.COm"/>
    <s v="٠٢٧٧٠٦٢٩٢٦١٤٢٦"/>
    <s v="٢٠١٠٦٣٠٦٧٦٦٦"/>
    <s v="شــكــوى"/>
    <m/>
    <n v="3"/>
    <n v="21"/>
    <n v="12"/>
    <n v="3"/>
    <s v="EE123456789EG"/>
    <s v=""/>
    <s v=""/>
    <s v=""/>
    <s v=""/>
    <s v=""/>
    <s v=""/>
    <s v=""/>
    <x v="4"/>
    <x v="1"/>
    <s v="٢٧٧٠٦٢"/>
    <s v=""/>
    <s v="محمدفوزى "/>
    <s v=""/>
    <s v="F"/>
    <s v=""/>
  </r>
  <r>
    <s v="42815نصره احمد ابو العلاgenghis.khan.man2000@gmail.comشــكــوى"/>
    <d v="2017-03-21T00:00:00"/>
    <d v="1899-12-30T13:23:30"/>
    <s v="نصره احمد ابو العلا"/>
    <s v="Egypt (‫مصر‬‎)"/>
    <s v="genghis.khan.man2000@gmail.com"/>
    <s v="25204182600201"/>
    <s v="00201097073303"/>
    <s v="شــكــوى"/>
    <m/>
    <n v="3"/>
    <n v="21"/>
    <n v="13"/>
    <n v="3"/>
    <s v=""/>
    <s v=""/>
    <s v=""/>
    <s v=""/>
    <s v=""/>
    <s v=""/>
    <s v=""/>
    <s v=""/>
    <x v="0"/>
    <x v="0"/>
    <s v="520418"/>
    <d v="1952-04-18T00:00:00"/>
    <s v="نصره "/>
    <n v="64"/>
    <s v="F"/>
    <s v="سوهاج"/>
  </r>
  <r>
    <s v="42815حسين فوزى محمد جمالTarek-202020@hotmail.comاستفسار عن مسار الطرد"/>
    <d v="2017-03-21T00:00:00"/>
    <d v="1899-12-30T13:20:42"/>
    <s v="حسين فوزى محمد جمال"/>
    <s v="Egypt (‫مصر‬‎)"/>
    <s v="Tarek-202020@hotmail.com"/>
    <s v="28410010209811"/>
    <s v="0201014217015"/>
    <s v="استفسار عن مسار الطرد"/>
    <m/>
    <n v="3"/>
    <n v="21"/>
    <n v="13"/>
    <n v="3"/>
    <s v="EE701434957Eg"/>
    <s v=""/>
    <s v=""/>
    <s v=""/>
    <s v=""/>
    <s v=""/>
    <s v=""/>
    <s v=""/>
    <x v="4"/>
    <x v="1"/>
    <s v="841001"/>
    <d v="1984-10-01T00:00:00"/>
    <s v="حسين "/>
    <n v="32"/>
    <s v="M"/>
    <s v="الإسكندرية"/>
  </r>
  <r>
    <s v="42815MAHMOUD AWADTITOMOVA@GMAIL.COMاستفسار عن مسار الطرد"/>
    <d v="2017-03-21T00:00:00"/>
    <d v="1899-12-30T13:41:19"/>
    <s v="MAHMOUD AWAD"/>
    <s v="Egypt (‫مصر‬‎)"/>
    <s v="TITOMOVA@GMAIL.COM"/>
    <s v="28407270201898"/>
    <s v="01286380666"/>
    <s v="استفسار عن مسار الطرد"/>
    <m/>
    <n v="3"/>
    <n v="21"/>
    <n v="13"/>
    <n v="3"/>
    <s v="RJ943274134CN"/>
    <s v=""/>
    <s v=""/>
    <s v=""/>
    <s v=""/>
    <s v=""/>
    <s v=""/>
    <s v=""/>
    <x v="42"/>
    <x v="8"/>
    <s v="840727"/>
    <d v="1984-07-27T00:00:00"/>
    <s v="MAHMOUD "/>
    <n v="32"/>
    <s v="M"/>
    <s v="الإسكندرية"/>
  </r>
  <r>
    <s v="42815عبدالرازق شحاته عبدالرازقgoo.joo500@gmail.comاستفســار عن خدمــة"/>
    <d v="2017-03-21T00:00:00"/>
    <d v="1899-12-30T14:04:39"/>
    <s v="عبدالرازق شحاته عبدالرازق"/>
    <s v="Egypt (‫مصر‬‎)"/>
    <s v="goo.joo500@gmail.com"/>
    <s v="29707052103814"/>
    <s v="01142233269"/>
    <s v="استفســار عن خدمــة"/>
    <m/>
    <n v="3"/>
    <n v="21"/>
    <n v="14"/>
    <n v="3"/>
    <s v=""/>
    <s v=""/>
    <s v=""/>
    <s v=""/>
    <s v=""/>
    <s v=""/>
    <s v=""/>
    <s v=""/>
    <x v="0"/>
    <x v="0"/>
    <s v="970705"/>
    <d v="1997-07-05T00:00:00"/>
    <s v="عبدالرازق "/>
    <n v="19"/>
    <s v="M"/>
    <s v="الجيزة"/>
  </r>
  <r>
    <s v="42815خالد حامد السيدeng_khaled45@yahoo.comشــكــوى"/>
    <d v="2017-03-21T00:00:00"/>
    <d v="1899-12-30T14:03:36"/>
    <s v="خالد حامد السيد"/>
    <s v="Egypt (‫مصر‬‎)"/>
    <s v="eng_khaled45@yahoo.com"/>
    <s v="28003121702112"/>
    <s v="201221324874"/>
    <s v="شــكــوى"/>
    <m/>
    <n v="3"/>
    <n v="21"/>
    <n v="14"/>
    <n v="3"/>
    <s v=""/>
    <s v=""/>
    <s v=""/>
    <s v=""/>
    <s v=""/>
    <s v=""/>
    <s v=""/>
    <s v=""/>
    <x v="0"/>
    <x v="0"/>
    <s v="800312"/>
    <d v="1980-03-12T00:00:00"/>
    <s v="خالد "/>
    <n v="37"/>
    <s v="M"/>
    <s v="المنوفية"/>
  </r>
  <r>
    <s v="42815أحمد رشاد السيدtarget.s.m.2016@gmail.comاستفسار عن مسار الطرد"/>
    <d v="2017-03-21T00:00:00"/>
    <d v="1899-12-30T14:24:47"/>
    <s v="أحمد رشاد السيد"/>
    <s v="Egypt (‫مصر‬‎)"/>
    <s v="target.s.m.2016@gmail.com"/>
    <s v="29305070102077"/>
    <s v="01096665522"/>
    <s v="استفسار عن مسار الطرد"/>
    <m/>
    <n v="3"/>
    <n v="21"/>
    <n v="14"/>
    <n v="3"/>
    <s v="EE701438049EG"/>
    <s v=""/>
    <s v=""/>
    <s v=""/>
    <s v=""/>
    <s v=""/>
    <s v=""/>
    <s v=""/>
    <x v="4"/>
    <x v="1"/>
    <s v="930507"/>
    <d v="1993-05-07T00:00:00"/>
    <s v="أحمد "/>
    <n v="23"/>
    <s v="M"/>
    <s v="القاهرة"/>
  </r>
  <r>
    <s v="42816سماح علي حسين محمدSamah.elesaly@yahoo.comأخـــــرى"/>
    <d v="2017-03-22T00:00:00"/>
    <d v="1899-12-30T13:53:09"/>
    <s v="سماح علي حسين محمد"/>
    <s v="Egypt (‫مصر‬‎)"/>
    <s v="Samah.elesaly@yahoo.com"/>
    <s v="27507010103923"/>
    <s v="0222839424"/>
    <s v="أخـــــرى"/>
    <m/>
    <n v="3"/>
    <n v="22"/>
    <n v="13"/>
    <n v="4"/>
    <s v=""/>
    <s v=""/>
    <s v=""/>
    <s v=""/>
    <s v=""/>
    <s v=""/>
    <s v=""/>
    <s v=""/>
    <x v="0"/>
    <x v="0"/>
    <s v="750701"/>
    <d v="1975-07-01T00:00:00"/>
    <s v="سماح "/>
    <n v="41"/>
    <s v="F"/>
    <s v="القاهرة"/>
  </r>
  <r>
    <s v="42816مصطفي محمد سعيدDr.mostafa_said@hotmail.comشــكــوى"/>
    <d v="2017-03-22T00:00:00"/>
    <d v="1899-12-30T12:32:16"/>
    <s v="مصطفي محمد سعيد"/>
    <s v="Egypt (‫مصر‬‎)"/>
    <s v="Dr.mostafa_said@hotmail.com"/>
    <s v="28209088800658"/>
    <s v="0201023235966"/>
    <s v="شــكــوى"/>
    <m/>
    <n v="3"/>
    <n v="22"/>
    <n v="12"/>
    <n v="4"/>
    <s v=""/>
    <s v=""/>
    <s v=""/>
    <s v=""/>
    <s v=""/>
    <s v=""/>
    <s v=""/>
    <s v=""/>
    <x v="0"/>
    <x v="0"/>
    <s v="820908"/>
    <d v="1982-09-08T00:00:00"/>
    <s v="مصطفي "/>
    <n v="34"/>
    <s v="M"/>
    <s v="خارج الجمهورية"/>
  </r>
  <r>
    <s v="42816اشرف محمد ابوالمعاطى - شركة ادفانس لمعالجة المياةaashraf@awt.com.egاستفسار عن مسار الطرد"/>
    <d v="2017-03-22T00:00:00"/>
    <d v="1899-12-30T12:16:59"/>
    <s v="اشرف محمد ابوالمعاطى - شركة ادفانس لمعالجة المياة"/>
    <s v="Egypt (‫مصر‬‎)"/>
    <s v="aashraf@awt.com.eg"/>
    <s v="26702051400511"/>
    <s v="201066645941"/>
    <s v="استفسار عن مسار الطرد"/>
    <m/>
    <n v="3"/>
    <n v="22"/>
    <n v="12"/>
    <n v="4"/>
    <s v="RR703731048EG"/>
    <s v=""/>
    <s v=""/>
    <s v=""/>
    <s v=""/>
    <s v=""/>
    <s v=""/>
    <s v=""/>
    <x v="1"/>
    <x v="1"/>
    <s v="670205"/>
    <d v="1967-02-05T00:00:00"/>
    <s v="اشرف "/>
    <n v="50"/>
    <s v="M"/>
    <s v="القليوبية"/>
  </r>
  <r>
    <s v="42816Ahmed Moheyeng_ahmed22289@yahoo.comاستفســار عن خدمــة"/>
    <d v="2017-03-22T00:00:00"/>
    <d v="1899-12-30T12:09:38"/>
    <s v="Ahmed Mohey"/>
    <s v="Egypt (‫مصر‬‎)"/>
    <s v="eng_ahmed22289@yahoo.com"/>
    <s v=": A08718028"/>
    <s v="00966543767127"/>
    <s v="استفســار عن خدمــة"/>
    <m/>
    <n v="3"/>
    <n v="22"/>
    <n v="12"/>
    <n v="4"/>
    <s v=""/>
    <s v=""/>
    <s v=""/>
    <s v=""/>
    <s v=""/>
    <s v=""/>
    <s v=""/>
    <s v=""/>
    <x v="0"/>
    <x v="0"/>
    <s v=""/>
    <s v=""/>
    <s v="Ahmed "/>
    <s v=""/>
    <s v="M"/>
    <s v=""/>
  </r>
  <r>
    <s v="42816اّسر هاني محمدasserhani86@gmail.comاستفسار عن مسار الطرد"/>
    <d v="2017-03-22T00:00:00"/>
    <d v="1899-12-30T11:53:57"/>
    <s v="اّسر هاني محمد"/>
    <s v="Egypt (‫مصر‬‎)"/>
    <s v="asserhani86@gmail.com"/>
    <s v="28608168800472"/>
    <s v="201122270639"/>
    <s v="استفسار عن مسار الطرد"/>
    <m/>
    <n v="3"/>
    <n v="22"/>
    <n v="11"/>
    <n v="4"/>
    <s v="RB168525640SG"/>
    <s v=""/>
    <s v=""/>
    <s v=""/>
    <s v=""/>
    <s v=""/>
    <s v=""/>
    <s v=""/>
    <x v="7"/>
    <x v="5"/>
    <s v="860816"/>
    <d v="1986-08-16T00:00:00"/>
    <s v="اّسر "/>
    <n v="30"/>
    <s v="M"/>
    <s v="خارج الجمهورية"/>
  </r>
  <r>
    <s v="42816سيباده عبد المجيد فارسziad_2000z@yahoo.comشــكــوى"/>
    <d v="2017-03-22T00:00:00"/>
    <d v="1899-12-30T11:24:43"/>
    <s v="سيباده عبد المجيد فارس"/>
    <s v="Egypt (‫مصر‬‎)"/>
    <s v="ziad_2000z@yahoo.com"/>
    <s v="25109052501322"/>
    <s v="01068952135"/>
    <s v="شــكــوى"/>
    <m/>
    <n v="3"/>
    <n v="22"/>
    <n v="11"/>
    <n v="4"/>
    <s v=""/>
    <s v=""/>
    <s v=""/>
    <s v=""/>
    <s v=""/>
    <s v=""/>
    <s v=""/>
    <s v=""/>
    <x v="0"/>
    <x v="0"/>
    <s v="510905"/>
    <d v="1951-09-05T00:00:00"/>
    <s v="سيباده "/>
    <n v="65"/>
    <s v="F"/>
    <s v="أسيوط"/>
  </r>
  <r>
    <s v="42816محمود حماده محمد الرفاعيmahmoudhamada8@gmail.comاستفسار عن مسار الطرد"/>
    <d v="2017-03-22T00:00:00"/>
    <d v="1899-12-30T10:49:08"/>
    <s v="محمود حماده محمد الرفاعي"/>
    <s v="Egypt (‫مصر‬‎)"/>
    <s v="mahmoudhamada8@gmail.com"/>
    <s v="29502011600896"/>
    <s v="01203630560"/>
    <s v="استفسار عن مسار الطرد"/>
    <m/>
    <n v="3"/>
    <n v="22"/>
    <n v="10"/>
    <n v="4"/>
    <s v="EM001050431EG"/>
    <s v=""/>
    <s v=""/>
    <s v=""/>
    <s v=""/>
    <s v=""/>
    <s v=""/>
    <s v=""/>
    <x v="23"/>
    <x v="1"/>
    <s v="950201"/>
    <d v="1995-02-01T00:00:00"/>
    <s v="محمود "/>
    <n v="22"/>
    <s v="M"/>
    <s v="الغربية"/>
  </r>
  <r>
    <s v="42816wael farouk abdelwahabwaelfaroukabdelwahab@gmail.comشــكــوى"/>
    <d v="2017-03-22T00:00:00"/>
    <d v="1899-12-30T09:48:14"/>
    <s v="wael farouk abdelwahab"/>
    <s v="Egypt (‫مصر‬‎)"/>
    <s v="waelfaroukabdelwahab@gmail.com"/>
    <s v="RF443397571SG"/>
    <s v="201223033330"/>
    <s v="شــكــوى"/>
    <m/>
    <n v="3"/>
    <n v="22"/>
    <n v="9"/>
    <n v="4"/>
    <s v="RF443397571SG"/>
    <s v="RF443397571SG"/>
    <s v=""/>
    <s v=""/>
    <s v=""/>
    <s v=""/>
    <s v=""/>
    <s v=""/>
    <x v="8"/>
    <x v="5"/>
    <s v=""/>
    <s v=""/>
    <s v="wael "/>
    <s v=""/>
    <s v="M"/>
    <s v=""/>
  </r>
  <r>
    <s v="42816رائف ناجحrady_2323@yahoo.comاستفســار عن خدمــة"/>
    <d v="2017-03-22T00:00:00"/>
    <d v="1899-12-30T09:12:14"/>
    <s v="رائف ناجح"/>
    <s v="Egypt (‫مصر‬‎)"/>
    <s v="rady_2323@yahoo.com"/>
    <s v=": A19710758"/>
    <s v="00971568351834"/>
    <s v="استفســار عن خدمــة"/>
    <m/>
    <n v="3"/>
    <n v="22"/>
    <n v="9"/>
    <n v="4"/>
    <s v=""/>
    <s v=""/>
    <s v=""/>
    <s v=""/>
    <s v=""/>
    <s v=""/>
    <s v=""/>
    <s v=""/>
    <x v="0"/>
    <x v="0"/>
    <s v=""/>
    <s v=""/>
    <s v="رائف "/>
    <s v=""/>
    <s v="M"/>
    <s v=""/>
  </r>
  <r>
    <s v="42816محمد ابو الفتوح عبد االعزيزMahmed_aiad@hotmail.comشــكــوى"/>
    <d v="2017-03-22T00:00:00"/>
    <d v="1899-12-30T09:10:03"/>
    <s v="محمد ابو الفتوح عبد االعزيز"/>
    <s v="Egypt (‫مصر‬‎)"/>
    <s v="Mahmed_aiad@hotmail.com"/>
    <s v="26820232200135"/>
    <s v="0201068128127"/>
    <s v="شــكــوى"/>
    <m/>
    <n v="3"/>
    <n v="22"/>
    <n v="9"/>
    <n v="4"/>
    <s v=""/>
    <s v=""/>
    <s v=""/>
    <s v=""/>
    <s v=""/>
    <s v=""/>
    <s v=""/>
    <s v=""/>
    <x v="0"/>
    <x v="0"/>
    <s v="682023"/>
    <d v="1969-08-23T00:00:00"/>
    <s v="محمد "/>
    <n v="47"/>
    <s v="M"/>
    <s v="بني سويف"/>
  </r>
  <r>
    <s v="42816حجاج رمضان السيدhr144@hotmail.comشــكــوى"/>
    <d v="2017-03-22T00:00:00"/>
    <d v="1899-12-30T08:17:27"/>
    <s v="حجاج رمضان السيد"/>
    <s v="Egypt (‫مصر‬‎)"/>
    <s v="hr144@hotmail.com"/>
    <s v="27711292402479"/>
    <s v="01112769295"/>
    <s v="شــكــوى"/>
    <m/>
    <n v="3"/>
    <n v="22"/>
    <n v="8"/>
    <n v="4"/>
    <s v=""/>
    <s v=""/>
    <s v=""/>
    <s v=""/>
    <s v=""/>
    <s v=""/>
    <s v=""/>
    <s v=""/>
    <x v="0"/>
    <x v="0"/>
    <s v="771129"/>
    <d v="1977-11-29T00:00:00"/>
    <s v="حجاج "/>
    <n v="39"/>
    <s v="M"/>
    <s v="المنيا"/>
  </r>
  <r>
    <s v="42816ريمون ناجح فايزRemoonnageh@gmail.comاستفسار عن مسار الطرد"/>
    <d v="2017-03-22T00:00:00"/>
    <d v="1899-12-30T01:08:00"/>
    <s v="ريمون ناجح فايز"/>
    <s v="Egypt (‫مصر‬‎)"/>
    <s v="Remoonnageh@gmail.com"/>
    <s v=": A19710758"/>
    <s v="00971568351834"/>
    <s v="استفسار عن مسار الطرد"/>
    <m/>
    <n v="3"/>
    <n v="22"/>
    <n v="1"/>
    <n v="4"/>
    <s v="EE008578700EG"/>
    <s v=""/>
    <s v=""/>
    <s v=""/>
    <s v=""/>
    <s v=""/>
    <s v=""/>
    <s v=""/>
    <x v="4"/>
    <x v="1"/>
    <s v=""/>
    <s v=""/>
    <s v="ريمون "/>
    <s v=""/>
    <s v="M"/>
    <s v=""/>
  </r>
  <r>
    <s v="42816tayssir eleishtayssir@yahoo.comاستفسار عن مسار الطرد"/>
    <d v="2017-03-22T00:00:00"/>
    <d v="1899-12-30T00:10:47"/>
    <s v="tayssir eleish"/>
    <s v="Egypt (‫مصر‬‎)"/>
    <s v="tayssir@yahoo.com"/>
    <s v="26401090104333"/>
    <s v="00201208860881"/>
    <s v="استفسار عن مسار الطرد"/>
    <m/>
    <n v="3"/>
    <n v="22"/>
    <n v="0"/>
    <n v="4"/>
    <s v="rf440932757sg"/>
    <s v=""/>
    <s v=""/>
    <s v=""/>
    <s v=""/>
    <s v=""/>
    <s v=""/>
    <s v=""/>
    <x v="8"/>
    <x v="5"/>
    <s v="640109"/>
    <d v="1964-01-09T00:00:00"/>
    <s v="tayssir "/>
    <n v="53"/>
    <s v="M"/>
    <s v="القاهرة"/>
  </r>
  <r>
    <s v="42815محمود حماده محمد الرفاعيmahmoudhamada8@gmail.comاستفسار عن مسار الطرد"/>
    <d v="2017-03-21T00:00:00"/>
    <d v="1899-12-30T23:52:30"/>
    <s v="محمود حماده محمد الرفاعي"/>
    <s v="Egypt (‫مصر‬‎)"/>
    <s v="mahmoudhamada8@gmail.com"/>
    <s v="29502011600896"/>
    <s v="01203630560"/>
    <s v="استفسار عن مسار الطرد"/>
    <m/>
    <n v="3"/>
    <n v="21"/>
    <n v="23"/>
    <n v="3"/>
    <s v="EM001050431EG"/>
    <s v=""/>
    <s v=""/>
    <s v=""/>
    <s v=""/>
    <s v=""/>
    <s v=""/>
    <s v=""/>
    <x v="23"/>
    <x v="1"/>
    <s v="950201"/>
    <d v="1995-02-01T00:00:00"/>
    <s v="محمود "/>
    <n v="22"/>
    <s v="M"/>
    <s v="الغربية"/>
  </r>
  <r>
    <s v="42815فريد شوقى حلمىel.mister2010@yahoo.comاستفســار عن خدمــة"/>
    <d v="2017-03-21T00:00:00"/>
    <d v="1899-12-30T23:13:30"/>
    <s v="فريد شوقى حلمى"/>
    <s v="Egypt (‫مصر‬‎)"/>
    <s v="el.mister2010@yahoo.com"/>
    <s v=": A13146666"/>
    <s v="011553040752"/>
    <s v="استفســار عن خدمــة"/>
    <m/>
    <n v="3"/>
    <n v="21"/>
    <n v="23"/>
    <n v="3"/>
    <s v=""/>
    <s v=""/>
    <s v=""/>
    <s v=""/>
    <s v=""/>
    <s v=""/>
    <s v=""/>
    <s v=""/>
    <x v="0"/>
    <x v="0"/>
    <s v=""/>
    <s v=""/>
    <s v="فريد "/>
    <s v=""/>
    <s v="M"/>
    <s v=""/>
  </r>
  <r>
    <s v="42815محمد اشرف الدسوقي القزازmody.sniperlover14@gmail.comاستفســار عن خدمــة"/>
    <d v="2017-03-21T00:00:00"/>
    <d v="1899-12-30T22:17:14"/>
    <s v="محمد اشرف الدسوقي القزاز"/>
    <s v="Egypt (‫مصر‬‎)"/>
    <s v="mody.sniperlover14@gmail.com"/>
    <s v="29401021602055"/>
    <s v="0201284685557"/>
    <s v="استفســار عن خدمــة"/>
    <m/>
    <n v="3"/>
    <n v="21"/>
    <n v="22"/>
    <n v="3"/>
    <s v=""/>
    <s v=""/>
    <s v=""/>
    <s v=""/>
    <s v=""/>
    <s v=""/>
    <s v=""/>
    <s v=""/>
    <x v="0"/>
    <x v="0"/>
    <s v="940102"/>
    <d v="1994-01-02T00:00:00"/>
    <s v="محمد "/>
    <n v="23"/>
    <s v="M"/>
    <s v="الغربية"/>
  </r>
  <r>
    <s v="42815محمد السعداوي فخرالدين سرورW.w.w mado_2000@yahoo.comاستفســار عن خدمــة"/>
    <d v="2017-03-21T00:00:00"/>
    <d v="1899-12-30T21:07:17"/>
    <s v="محمد السعداوي فخرالدين سرور"/>
    <s v="Egypt (‫مصر‬‎)"/>
    <s v="W.w.w mado_2000@yahoo.com"/>
    <s v="27101261600491y"/>
    <s v="201204010339"/>
    <s v="استفســار عن خدمــة"/>
    <m/>
    <n v="3"/>
    <n v="21"/>
    <n v="21"/>
    <n v="3"/>
    <s v=""/>
    <s v=""/>
    <s v=""/>
    <s v=""/>
    <s v=""/>
    <s v=""/>
    <s v=""/>
    <s v=""/>
    <x v="0"/>
    <x v="0"/>
    <s v=""/>
    <s v=""/>
    <s v="محمد "/>
    <s v=""/>
    <s v="M"/>
    <s v=""/>
  </r>
  <r>
    <s v="42815محمد أحمد حمادhammadeg73@yahoo.comشــكــوى"/>
    <d v="2017-03-21T00:00:00"/>
    <d v="1899-12-30T20:31:45"/>
    <s v="محمد أحمد حماد"/>
    <s v="Saudi Arabia (‫المملكة العربية السعودية‬‎)"/>
    <s v="hammadeg73@yahoo.com"/>
    <s v="27309230200451"/>
    <s v="00966596799414"/>
    <s v="شــكــوى"/>
    <m/>
    <n v="3"/>
    <n v="21"/>
    <n v="20"/>
    <n v="3"/>
    <s v="EE061035635SA"/>
    <s v=""/>
    <s v=""/>
    <s v=""/>
    <s v=""/>
    <s v=""/>
    <s v=""/>
    <s v=""/>
    <x v="4"/>
    <x v="4"/>
    <s v="730923"/>
    <d v="1973-09-23T00:00:00"/>
    <s v="محمد "/>
    <n v="43"/>
    <s v="M"/>
    <s v="الإسكندرية"/>
  </r>
  <r>
    <s v="42815احمد سعيدahmed_saeed99@ymail.comأخـــــرى"/>
    <d v="2017-03-21T00:00:00"/>
    <d v="1899-12-30T19:07:10"/>
    <s v="احمد سعيد"/>
    <s v="Egypt (‫مصر‬‎)"/>
    <s v="ahmed_saeed99@ymail.com"/>
    <s v="21437214"/>
    <s v="01127888123"/>
    <s v="أخـــــرى"/>
    <m/>
    <n v="3"/>
    <n v="21"/>
    <n v="19"/>
    <n v="3"/>
    <s v=""/>
    <s v=""/>
    <s v=""/>
    <s v=""/>
    <s v=""/>
    <s v=""/>
    <s v=""/>
    <s v=""/>
    <x v="0"/>
    <x v="0"/>
    <s v=""/>
    <s v=""/>
    <s v="احمد "/>
    <s v=""/>
    <s v="M"/>
    <s v=""/>
  </r>
  <r>
    <s v="42815ايمان مسعدemanmosaad24@yahoo.comاستفسار عن مسار الطرد"/>
    <d v="2017-03-21T00:00:00"/>
    <d v="1899-12-30T17:00:41"/>
    <s v="ايمان مسعد"/>
    <s v="Egypt (‫مصر‬‎)"/>
    <s v="emanmosaad24@yahoo.com"/>
    <s v="29002242103167"/>
    <s v="201119911785"/>
    <s v="استفسار عن مسار الطرد"/>
    <m/>
    <n v="3"/>
    <n v="21"/>
    <n v="17"/>
    <n v="3"/>
    <s v="ee701407157eg"/>
    <s v=""/>
    <s v=""/>
    <s v=""/>
    <s v=""/>
    <s v=""/>
    <s v=""/>
    <s v=""/>
    <x v="4"/>
    <x v="1"/>
    <s v="900224"/>
    <d v="1990-02-24T00:00:00"/>
    <s v="ايمان "/>
    <n v="27"/>
    <s v="F"/>
    <s v="الجيزة"/>
  </r>
  <r>
    <s v="42815احمد يحيي محمد يسahmedyahiayassin@yahoo.comاستفسار عن مسار الطرد"/>
    <d v="2017-03-21T00:00:00"/>
    <d v="1899-12-30T16:10:31"/>
    <s v="احمد يحيي محمد يس"/>
    <s v="Egypt (‫مصر‬‎)"/>
    <s v="ahmedyahiayassin@yahoo.com"/>
    <s v="28806288800111"/>
    <s v="201093606223"/>
    <s v="استفسار عن مسار الطرد"/>
    <m/>
    <n v="3"/>
    <n v="21"/>
    <n v="16"/>
    <n v="3"/>
    <s v="RR524103856EG"/>
    <s v=""/>
    <s v=""/>
    <s v=""/>
    <s v=""/>
    <s v=""/>
    <s v=""/>
    <s v=""/>
    <x v="1"/>
    <x v="1"/>
    <s v="880628"/>
    <d v="1988-06-28T00:00:00"/>
    <s v="احمد "/>
    <n v="28"/>
    <s v="M"/>
    <s v="خارج الجمهورية"/>
  </r>
  <r>
    <s v="42815ahmedahmedeltatawy22@gmail.comأخـــــرى"/>
    <d v="2017-03-21T00:00:00"/>
    <d v="1899-12-30T15:18:33"/>
    <s v="ahmed"/>
    <s v="Egypt (‫مصر‬‎)"/>
    <s v="ahmedeltatawy22@gmail.com"/>
    <s v="27708200201595"/>
    <s v="0201066171735"/>
    <s v="أخـــــرى"/>
    <m/>
    <n v="3"/>
    <n v="21"/>
    <n v="15"/>
    <n v="3"/>
    <s v=""/>
    <s v=""/>
    <s v=""/>
    <s v=""/>
    <s v=""/>
    <s v=""/>
    <s v=""/>
    <s v=""/>
    <x v="0"/>
    <x v="0"/>
    <s v="770820"/>
    <d v="1977-08-20T00:00:00"/>
    <s v="ahmed"/>
    <n v="39"/>
    <s v="M"/>
    <s v="الإسكندرية"/>
  </r>
  <r>
    <s v="42815Mohamed Taha Aminmody1842003@hotmail.comاستفسار عن مسار الطرد"/>
    <d v="2017-03-21T00:00:00"/>
    <d v="1899-12-30T15:15:29"/>
    <s v="Mohamed Taha Amin"/>
    <s v="Egypt (‫مصر‬‎)"/>
    <s v="mody1842003@hotmail.com"/>
    <s v="26908010101531"/>
    <s v="00201223736794"/>
    <s v="استفسار عن مسار الطرد"/>
    <m/>
    <n v="3"/>
    <n v="21"/>
    <n v="15"/>
    <n v="3"/>
    <s v="CC752848365FR"/>
    <s v=""/>
    <s v=""/>
    <s v=""/>
    <s v=""/>
    <s v=""/>
    <s v=""/>
    <s v=""/>
    <x v="14"/>
    <x v="15"/>
    <s v="690801"/>
    <d v="1969-08-01T00:00:00"/>
    <s v="Mohamed "/>
    <n v="47"/>
    <s v="M"/>
    <s v="القاهرة"/>
  </r>
  <r>
    <s v="42816محمد ناجى عبد القادرm.nagy@tawzef.comشــكــوى"/>
    <d v="2017-03-22T00:00:00"/>
    <d v="1899-12-30T14:31:56"/>
    <s v="محمد ناجى عبد القادر"/>
    <s v="Egypt (‫مصر‬‎)"/>
    <s v="m.nagy@tawzef.com"/>
    <s v="28509280101317"/>
    <s v="00201025444256"/>
    <s v="شــكــوى"/>
    <m/>
    <n v="3"/>
    <n v="22"/>
    <n v="14"/>
    <n v="4"/>
    <s v="RS808458125NL"/>
    <s v=""/>
    <s v=""/>
    <s v=""/>
    <s v=""/>
    <s v=""/>
    <s v=""/>
    <s v=""/>
    <x v="12"/>
    <x v="12"/>
    <s v="850928"/>
    <d v="1985-09-28T00:00:00"/>
    <s v="محمد "/>
    <n v="31"/>
    <s v="M"/>
    <s v="القاهرة"/>
  </r>
  <r>
    <s v="42817عثمان عمران عثمان موسىosman.mousa@eng.au.edu.egاستفسار عن مسار الطرد"/>
    <d v="2017-03-23T00:00:00"/>
    <d v="1899-12-30T11:44:04"/>
    <s v="عثمان عمران عثمان موسى"/>
    <s v="Egypt (‫مصر‬‎)"/>
    <s v="osman.mousa@eng.au.edu.eg"/>
    <s v="28601072502476"/>
    <s v="201013433423"/>
    <s v="استفسار عن مسار الطرد"/>
    <m/>
    <n v="3"/>
    <n v="23"/>
    <n v="11"/>
    <n v="5"/>
    <s v="EQ307668605SG"/>
    <s v=""/>
    <s v=""/>
    <s v=""/>
    <s v=""/>
    <s v=""/>
    <s v=""/>
    <s v=""/>
    <x v="72"/>
    <x v="5"/>
    <s v="860107"/>
    <d v="1986-01-07T00:00:00"/>
    <s v="عثمان "/>
    <n v="31"/>
    <s v="M"/>
    <s v="أسيوط"/>
  </r>
  <r>
    <s v="42817جيهان منصور السيدgehan3@yahoo.comشــكــوى"/>
    <d v="2017-03-23T00:00:00"/>
    <d v="1899-12-30T11:32:56"/>
    <s v="جيهان منصور السيد"/>
    <s v="Egypt (‫مصر‬‎)"/>
    <s v="gehan3@yahoo.com"/>
    <s v=": 2515025"/>
    <s v="00201208587124"/>
    <s v="شــكــوى"/>
    <m/>
    <n v="3"/>
    <n v="23"/>
    <n v="11"/>
    <n v="5"/>
    <s v=""/>
    <s v=""/>
    <s v=""/>
    <s v=""/>
    <s v=""/>
    <s v=""/>
    <s v=""/>
    <s v=""/>
    <x v="0"/>
    <x v="0"/>
    <s v=""/>
    <s v=""/>
    <s v="جيهان "/>
    <s v=""/>
    <s v="F"/>
    <s v=""/>
  </r>
  <r>
    <s v="42817heba radwanhradwan@fp7.comاستفسار عن مسار الطرد"/>
    <d v="2017-03-23T00:00:00"/>
    <d v="1899-12-30T11:00:15"/>
    <s v="heba radwan"/>
    <s v="Egypt (‫مصر‬‎)"/>
    <s v="hradwan@fp7.com"/>
    <s v="٢٧٣٠٦٢٤٠١٠٣٤٦٣"/>
    <s v="01111055000"/>
    <s v="استفسار عن مسار الطرد"/>
    <m/>
    <n v="3"/>
    <n v="23"/>
    <n v="11"/>
    <n v="5"/>
    <s v="RL286808614CN"/>
    <s v=""/>
    <s v=""/>
    <s v=""/>
    <s v=""/>
    <s v=""/>
    <s v=""/>
    <s v=""/>
    <x v="52"/>
    <x v="8"/>
    <s v="٧٣٠٦٢٤"/>
    <d v="1973-06-24T00:00:00"/>
    <s v="heba "/>
    <n v="43"/>
    <s v="F"/>
    <s v="القاهرة"/>
  </r>
  <r>
    <s v="42817محمد صبحيeng.mohamed.soubhi@gmail.comاستفسار عن مسار الطرد"/>
    <d v="2017-03-23T00:00:00"/>
    <d v="1899-12-30T09:41:34"/>
    <s v="محمد صبحي"/>
    <s v="Egypt (‫مصر‬‎)"/>
    <s v="eng.mohamed.soubhi@gmail.com"/>
    <s v="28802178800137"/>
    <s v="01121615555"/>
    <s v="استفسار عن مسار الطرد"/>
    <m/>
    <n v="3"/>
    <n v="23"/>
    <n v="9"/>
    <n v="5"/>
    <s v="RJ068420540GB"/>
    <s v=""/>
    <s v=""/>
    <s v=""/>
    <s v=""/>
    <s v=""/>
    <s v=""/>
    <s v=""/>
    <x v="42"/>
    <x v="11"/>
    <s v="880217"/>
    <d v="1988-02-17T00:00:00"/>
    <s v="محمد "/>
    <n v="29"/>
    <s v="M"/>
    <s v="خارج الجمهورية"/>
  </r>
  <r>
    <s v="42817ابراهيم جادhmau40@yahoo.comشــكــوى"/>
    <d v="2017-03-23T00:00:00"/>
    <d v="1899-12-30T09:25:36"/>
    <s v="ابراهيم جاد"/>
    <s v="Egypt (‫مصر‬‎)"/>
    <s v="hmau40@yahoo.com"/>
    <s v="26712250201671"/>
    <s v="00201002850250"/>
    <s v="شــكــوى"/>
    <m/>
    <n v="3"/>
    <n v="23"/>
    <n v="9"/>
    <n v="5"/>
    <s v=""/>
    <s v=""/>
    <s v=""/>
    <s v=""/>
    <s v=""/>
    <s v=""/>
    <s v=""/>
    <s v=""/>
    <x v="0"/>
    <x v="0"/>
    <s v="671225"/>
    <d v="1967-12-25T00:00:00"/>
    <s v="ابراهيم "/>
    <n v="49"/>
    <s v="M"/>
    <s v="الإسكندرية"/>
  </r>
  <r>
    <s v="42817عمرو العربىAmr.elarbi@gmail.comاستفسار عن مسار الطرد"/>
    <d v="2017-03-23T00:00:00"/>
    <d v="1899-12-30T05:53:19"/>
    <s v="عمرو العربى"/>
    <s v="Egypt (‫مصر‬‎)"/>
    <s v="Amr.elarbi@gmail.com"/>
    <s v="28912201301658"/>
    <s v="00201004859253"/>
    <s v="استفسار عن مسار الطرد"/>
    <m/>
    <n v="3"/>
    <n v="23"/>
    <n v="5"/>
    <n v="5"/>
    <s v="RE479141241SE"/>
    <s v=""/>
    <s v=""/>
    <s v=""/>
    <s v=""/>
    <s v=""/>
    <s v=""/>
    <s v=""/>
    <x v="17"/>
    <x v="17"/>
    <s v="891220"/>
    <d v="1989-12-20T00:00:00"/>
    <s v="عمرو "/>
    <n v="27"/>
    <s v="M"/>
    <s v="الشرقية"/>
  </r>
  <r>
    <s v="42817HaythamHaysam3612@live.comاستفسار عن مسار الطرد"/>
    <d v="2017-03-23T00:00:00"/>
    <d v="1899-12-30T01:24:11"/>
    <s v="Haytham"/>
    <s v="Egypt (‫مصر‬‎)"/>
    <s v="Haysam3612@live.com"/>
    <s v="27811208800094"/>
    <s v="00201026631000"/>
    <s v="استفسار عن مسار الطرد"/>
    <m/>
    <n v="3"/>
    <n v="23"/>
    <n v="1"/>
    <n v="5"/>
    <s v="EE014159945EG"/>
    <s v=""/>
    <s v=""/>
    <s v=""/>
    <s v=""/>
    <s v=""/>
    <s v=""/>
    <s v=""/>
    <x v="4"/>
    <x v="1"/>
    <s v="781120"/>
    <d v="1978-11-20T00:00:00"/>
    <s v="Haytham"/>
    <n v="38"/>
    <s v="M"/>
    <s v="خارج الجمهورية"/>
  </r>
  <r>
    <s v="42816ذي يزن الحكيميthyazen1987@gmail.comاستفسار عن مسار الطرد"/>
    <d v="2017-03-22T00:00:00"/>
    <d v="1899-12-30T23:32:41"/>
    <s v="ذي يزن الحكيمي"/>
    <s v="Indonesia"/>
    <s v="thyazen1987@gmail.com"/>
    <s v=": 03902415"/>
    <s v="85659356854"/>
    <s v="استفسار عن مسار الطرد"/>
    <m/>
    <n v="3"/>
    <n v="22"/>
    <n v="23"/>
    <n v="4"/>
    <s v="EE012539557EG"/>
    <s v=""/>
    <s v=""/>
    <s v=""/>
    <s v=""/>
    <s v=""/>
    <s v=""/>
    <s v=""/>
    <x v="4"/>
    <x v="1"/>
    <s v=""/>
    <s v=""/>
    <s v="ذي "/>
    <s v=""/>
    <s v="M"/>
    <s v=""/>
  </r>
  <r>
    <s v="42816محمود ابو الفضل علىmahmoud5502002@yahoo.comشــكــوى"/>
    <d v="2017-03-22T00:00:00"/>
    <d v="1899-12-30T22:45:25"/>
    <s v="محمود ابو الفضل على"/>
    <s v="Egypt (‫مصر‬‎)"/>
    <s v="mahmoud5502002@yahoo.com"/>
    <s v="26708202800638"/>
    <s v="01117969651"/>
    <s v="شــكــوى"/>
    <m/>
    <n v="3"/>
    <n v="22"/>
    <n v="22"/>
    <n v="4"/>
    <s v=""/>
    <s v=""/>
    <s v=""/>
    <s v=""/>
    <s v=""/>
    <s v=""/>
    <s v=""/>
    <s v=""/>
    <x v="0"/>
    <x v="0"/>
    <s v="670820"/>
    <d v="1967-08-20T00:00:00"/>
    <s v="محمود "/>
    <n v="49"/>
    <s v="M"/>
    <s v="أسوان"/>
  </r>
  <r>
    <s v="42816مصطفى عبد المنعم البحيرىsasa.elbhiry@gmail.comاستفسار عن مسار الطرد"/>
    <d v="2017-03-22T00:00:00"/>
    <d v="1899-12-30T22:19:51"/>
    <s v="مصطفى عبد المنعم البحيرى"/>
    <s v="Egypt (‫مصر‬‎)"/>
    <s v="sasa.elbhiry@gmail.com"/>
    <s v="29301101803979"/>
    <s v="201141365216"/>
    <s v="استفسار عن مسار الطرد"/>
    <m/>
    <n v="3"/>
    <n v="22"/>
    <n v="22"/>
    <n v="4"/>
    <s v="RS418831089CN"/>
    <s v="RE476827384SE"/>
    <s v=""/>
    <s v=""/>
    <s v=""/>
    <s v=""/>
    <s v=""/>
    <s v=""/>
    <x v="12"/>
    <x v="8"/>
    <s v="930110"/>
    <d v="1993-01-10T00:00:00"/>
    <s v="مصطفى "/>
    <n v="24"/>
    <s v="M"/>
    <s v="البحيرة"/>
  </r>
  <r>
    <s v="42816إبراهيم محمد صابرsaberibrahiem@yahoo.comاستفســار عن خدمــة"/>
    <d v="2017-03-22T00:00:00"/>
    <d v="1899-12-30T21:43:45"/>
    <s v="إبراهيم محمد صابر"/>
    <s v="Egypt (‫مصر‬‎)"/>
    <s v="saberibrahiem@yahoo.com"/>
    <s v="27807011503031"/>
    <s v="00201006804534"/>
    <s v="استفســار عن خدمــة"/>
    <m/>
    <n v="3"/>
    <n v="22"/>
    <n v="21"/>
    <n v="4"/>
    <s v=""/>
    <s v=""/>
    <s v=""/>
    <s v=""/>
    <s v=""/>
    <s v=""/>
    <s v=""/>
    <s v=""/>
    <x v="0"/>
    <x v="0"/>
    <s v="780701"/>
    <d v="1978-07-01T00:00:00"/>
    <s v="إبراهيم "/>
    <n v="38"/>
    <s v="M"/>
    <s v="كفر الشيخ"/>
  </r>
  <r>
    <s v="42816عادل نوفلsreda@niles.edu.egاستفسار عن مسار الطرد"/>
    <d v="2017-03-22T00:00:00"/>
    <d v="1899-12-30T21:24:18"/>
    <s v="عادل نوفل"/>
    <s v="Egypt (‫مصر‬‎)"/>
    <s v="sreda@niles.edu.eg"/>
    <s v="28906232100367"/>
    <s v="01066548019"/>
    <s v="استفسار عن مسار الطرد"/>
    <m/>
    <n v="3"/>
    <n v="22"/>
    <n v="21"/>
    <n v="4"/>
    <s v="EE701428829EG"/>
    <s v=""/>
    <s v=""/>
    <s v=""/>
    <s v=""/>
    <s v=""/>
    <s v=""/>
    <s v=""/>
    <x v="4"/>
    <x v="1"/>
    <s v="890623"/>
    <d v="1989-06-23T00:00:00"/>
    <s v="عادل "/>
    <n v="27"/>
    <s v="F"/>
    <s v="الجيزة"/>
  </r>
  <r>
    <s v="42816Mohamedmmbacker@hotmail.comشــكــوى"/>
    <d v="2017-03-22T00:00:00"/>
    <d v="1899-12-30T19:55:41"/>
    <s v="Mohamed"/>
    <s v="Egypt (‫مصر‬‎)"/>
    <s v="mmbacker@hotmail.com"/>
    <s v="01003012"/>
    <s v="201098204135"/>
    <s v="شــكــوى"/>
    <m/>
    <n v="3"/>
    <n v="22"/>
    <n v="19"/>
    <n v="4"/>
    <s v="RT907493769HK"/>
    <s v=""/>
    <s v=""/>
    <s v=""/>
    <s v=""/>
    <s v=""/>
    <s v=""/>
    <s v=""/>
    <x v="2"/>
    <x v="6"/>
    <s v=""/>
    <s v=""/>
    <s v="Mohamed"/>
    <s v=""/>
    <s v="M"/>
    <s v=""/>
  </r>
  <r>
    <s v="42816علاء جلال الدين مسعودalaa_frag@yahoo.comشــكــوى"/>
    <d v="2017-03-22T00:00:00"/>
    <d v="1899-12-30T19:27:37"/>
    <s v="علاء جلال الدين مسعود"/>
    <s v="Egypt (‫مصر‬‎)"/>
    <s v="alaa_frag@yahoo.com"/>
    <s v="26107242600131"/>
    <s v="00201003414240"/>
    <s v="شــكــوى"/>
    <m/>
    <n v="3"/>
    <n v="22"/>
    <n v="19"/>
    <n v="4"/>
    <s v=""/>
    <s v=""/>
    <s v=""/>
    <s v=""/>
    <s v=""/>
    <s v=""/>
    <s v=""/>
    <s v=""/>
    <x v="0"/>
    <x v="0"/>
    <s v="610724"/>
    <d v="1961-07-24T00:00:00"/>
    <s v="علاء "/>
    <n v="55"/>
    <s v="M"/>
    <s v="سوهاج"/>
  </r>
  <r>
    <s v="42816منى امبارك الزبيديmo0oa-258@hotmail.comاستفسار عن مسار الطرد"/>
    <d v="2017-03-22T00:00:00"/>
    <d v="1899-12-30T19:06:42"/>
    <s v="منى امبارك الزبيدي"/>
    <s v="Saudi Arabia (‫المملكة العربية السعودية‬‎)"/>
    <s v="mo0oa-258@hotmail.com"/>
    <s v=": R323595"/>
    <s v="9660569444514"/>
    <s v="استفسار عن مسار الطرد"/>
    <m/>
    <n v="3"/>
    <n v="22"/>
    <n v="19"/>
    <n v="4"/>
    <s v="Cp002783892eg"/>
    <s v=""/>
    <s v=""/>
    <s v=""/>
    <s v=""/>
    <s v=""/>
    <s v=""/>
    <s v=""/>
    <x v="27"/>
    <x v="1"/>
    <s v=""/>
    <s v=""/>
    <s v="منى "/>
    <s v=""/>
    <s v="F"/>
    <s v=""/>
  </r>
  <r>
    <s v="42816اسامة فؤادsemsem50100@gmail.comشــكــوى"/>
    <d v="2017-03-22T00:00:00"/>
    <d v="1899-12-30T18:14:47"/>
    <s v="اسامة فؤاد"/>
    <s v="Egypt (‫مصر‬‎)"/>
    <s v="semsem50100@gmail.com"/>
    <s v="28603290201154"/>
    <s v="201005852997"/>
    <s v="شــكــوى"/>
    <m/>
    <n v="3"/>
    <n v="22"/>
    <n v="18"/>
    <n v="4"/>
    <s v="Ek034902826sa"/>
    <s v=""/>
    <s v=""/>
    <s v=""/>
    <s v=""/>
    <s v=""/>
    <s v=""/>
    <s v=""/>
    <x v="16"/>
    <x v="4"/>
    <s v="860329"/>
    <d v="1986-03-29T00:00:00"/>
    <s v="اسامة "/>
    <n v="30"/>
    <s v="M"/>
    <s v="الإسكندرية"/>
  </r>
  <r>
    <s v="42816اسامة رجب نجيب الفقيOsama199630@gmail.comشــكــوى"/>
    <d v="2017-03-22T00:00:00"/>
    <d v="1899-12-30T17:11:29"/>
    <s v="اسامة رجب نجيب الفقي"/>
    <s v="Jordan (‫الأردن‬‎)"/>
    <s v="Osama199630@gmail.com"/>
    <s v="29612038800919"/>
    <s v="00962790707216"/>
    <s v="شــكــوى"/>
    <m/>
    <n v="3"/>
    <n v="22"/>
    <n v="17"/>
    <n v="4"/>
    <s v=""/>
    <s v=""/>
    <s v=""/>
    <s v=""/>
    <s v=""/>
    <s v=""/>
    <s v=""/>
    <s v=""/>
    <x v="0"/>
    <x v="0"/>
    <s v="961203"/>
    <d v="1996-12-03T00:00:00"/>
    <s v="اسامة "/>
    <n v="20"/>
    <s v="M"/>
    <s v="خارج الجمهورية"/>
  </r>
  <r>
    <s v="42816احمد محمد محمد سرحانx_net10@yahoo.comأخـــــرى"/>
    <d v="2017-03-22T00:00:00"/>
    <d v="1899-12-30T16:45:40"/>
    <s v="احمد محمد محمد سرحان"/>
    <s v="Egypt (‫مصر‬‎)"/>
    <s v="x_net10@yahoo.com"/>
    <s v="28502211100177"/>
    <s v="201098607192"/>
    <s v="أخـــــرى"/>
    <m/>
    <n v="3"/>
    <n v="22"/>
    <n v="16"/>
    <n v="4"/>
    <s v=""/>
    <s v=""/>
    <s v=""/>
    <s v=""/>
    <s v=""/>
    <s v=""/>
    <s v=""/>
    <s v=""/>
    <x v="0"/>
    <x v="0"/>
    <s v="850221"/>
    <d v="1985-02-21T00:00:00"/>
    <s v="احمد "/>
    <n v="32"/>
    <s v="M"/>
    <s v="دمياط"/>
  </r>
  <r>
    <s v="42817Medhatmedhat_10@hotmail.comاستفسار عن مسار الطرد"/>
    <d v="2017-03-23T00:00:00"/>
    <d v="1899-12-30T12:06:14"/>
    <s v="Medhat"/>
    <s v="Saudi Arabia (‫المملكة العربية السعودية‬‎)"/>
    <s v="medhat_10@hotmail.com"/>
    <s v="2511197817001245"/>
    <s v="966564053237"/>
    <s v="استفسار عن مسار الطرد"/>
    <m/>
    <n v="3"/>
    <n v="23"/>
    <n v="12"/>
    <n v="5"/>
    <s v="EE701345395EG"/>
    <s v=""/>
    <s v=""/>
    <s v=""/>
    <s v=""/>
    <s v=""/>
    <s v=""/>
    <s v=""/>
    <x v="4"/>
    <x v="1"/>
    <s v=""/>
    <s v=""/>
    <s v="Medhat"/>
    <s v=""/>
    <s v="M"/>
    <s v=""/>
  </r>
  <r>
    <s v="42817علاء جلال الدين مسعودalaa_frag@yahoo.comشــكــوى"/>
    <d v="2017-03-23T00:00:00"/>
    <d v="1899-12-30T12:01:28"/>
    <s v="علاء جلال الدين مسعود"/>
    <s v="Egypt (‫مصر‬‎)"/>
    <s v="alaa_frag@yahoo.com"/>
    <s v="26107242600131"/>
    <s v="0020103414240"/>
    <s v="شــكــوى"/>
    <m/>
    <n v="3"/>
    <n v="23"/>
    <n v="12"/>
    <n v="5"/>
    <s v=""/>
    <s v=""/>
    <s v=""/>
    <s v=""/>
    <s v=""/>
    <s v=""/>
    <s v=""/>
    <s v=""/>
    <x v="0"/>
    <x v="0"/>
    <s v="610724"/>
    <d v="1961-07-24T00:00:00"/>
    <s v="علاء "/>
    <n v="55"/>
    <s v="M"/>
    <s v="سوهاج"/>
  </r>
  <r>
    <s v="42820عمرو ماهر حامدamrhamed51@gmail.comأخـــــرى"/>
    <d v="2017-03-26T00:00:00"/>
    <d v="1899-12-30T02:34:44"/>
    <s v="عمرو ماهر حامد"/>
    <s v="Egypt (‫مصر‬‎)"/>
    <s v="amrhamed51@gmail.com"/>
    <s v="1428714"/>
    <s v="201016330388"/>
    <s v="أخـــــرى"/>
    <m/>
    <n v="3"/>
    <n v="26"/>
    <n v="2"/>
    <n v="1"/>
    <s v=""/>
    <s v=""/>
    <s v=""/>
    <s v=""/>
    <s v=""/>
    <s v=""/>
    <s v=""/>
    <s v=""/>
    <x v="0"/>
    <x v="0"/>
    <s v=""/>
    <s v=""/>
    <s v="عمرو "/>
    <s v=""/>
    <s v="M"/>
    <s v=""/>
  </r>
  <r>
    <s v="42819وليد محمد توفيق ختعنwalidtawfik21734@yahoo.comاستفســار عن خدمــة"/>
    <d v="2017-03-25T00:00:00"/>
    <d v="1899-12-30T15:25:46"/>
    <s v="وليد محمد توفيق ختعن"/>
    <s v="Egypt (‫مصر‬‎)"/>
    <s v="walidtawfik21734@yahoo.com"/>
    <s v="29603231802938"/>
    <s v="201124166292"/>
    <s v="استفســار عن خدمــة"/>
    <m/>
    <n v="3"/>
    <n v="25"/>
    <n v="15"/>
    <n v="7"/>
    <s v=""/>
    <s v=""/>
    <s v=""/>
    <s v=""/>
    <s v=""/>
    <s v=""/>
    <s v=""/>
    <s v=""/>
    <x v="0"/>
    <x v="0"/>
    <s v="960323"/>
    <d v="1996-03-23T00:00:00"/>
    <s v="وليد "/>
    <n v="21"/>
    <s v="M"/>
    <s v="البحيرة"/>
  </r>
  <r>
    <s v="42819مصطفى عبد المنعم البحيرىsasa.elbhiry@gmail.comاستفسار عن مسار الطرد"/>
    <d v="2017-03-25T00:00:00"/>
    <d v="1899-12-30T15:10:53"/>
    <s v="مصطفى عبد المنعم البحيرى"/>
    <s v="Egypt (‫مصر‬‎)"/>
    <s v="sasa.elbhiry@gmail.com"/>
    <s v="29301101803979"/>
    <s v="201141365216"/>
    <s v="استفسار عن مسار الطرد"/>
    <m/>
    <n v="3"/>
    <n v="25"/>
    <n v="15"/>
    <n v="7"/>
    <s v="RS418831089CN"/>
    <s v=""/>
    <s v=""/>
    <s v=""/>
    <s v=""/>
    <s v=""/>
    <s v=""/>
    <s v=""/>
    <x v="12"/>
    <x v="8"/>
    <s v="930110"/>
    <n v="33979"/>
    <s v="مصطفى "/>
    <n v="24"/>
    <s v="M"/>
    <s v="البحيرة"/>
  </r>
  <r>
    <s v="42819هيثم محمد جمال محمدmasterhaitham1@hotmail.comشــكــوى"/>
    <d v="2017-03-25T00:00:00"/>
    <d v="1899-12-30T14:50:13"/>
    <s v="هيثم محمد جمال محمد"/>
    <s v="Egypt (‫مصر‬‎)"/>
    <s v="masterhaitham1@hotmail.com"/>
    <s v="28303052600411"/>
    <s v="00201001956496"/>
    <s v="شــكــوى"/>
    <m/>
    <n v="3"/>
    <n v="25"/>
    <n v="14"/>
    <n v="7"/>
    <s v=""/>
    <s v=""/>
    <s v=""/>
    <s v=""/>
    <s v=""/>
    <s v=""/>
    <s v=""/>
    <s v=""/>
    <x v="0"/>
    <x v="0"/>
    <s v="830305"/>
    <d v="1983-03-05T00:00:00"/>
    <s v="هيثم "/>
    <n v="34"/>
    <s v="M"/>
    <s v="سوهاج"/>
  </r>
  <r>
    <s v="42819مؤمن محمد نجيب عبدالله عليmomen.nageb@gmail.comأخـــــرى"/>
    <d v="2017-03-25T00:00:00"/>
    <d v="1899-12-30T14:50:10"/>
    <s v="مؤمن محمد نجيب عبدالله علي"/>
    <s v="Egypt (‫مصر‬‎)"/>
    <s v="momen.nageb@gmail.com"/>
    <s v="29606242400199"/>
    <s v="01129502462"/>
    <s v="أخـــــرى"/>
    <m/>
    <n v="3"/>
    <n v="25"/>
    <n v="14"/>
    <n v="7"/>
    <s v=""/>
    <s v=""/>
    <s v=""/>
    <s v=""/>
    <s v=""/>
    <s v=""/>
    <s v=""/>
    <s v=""/>
    <x v="0"/>
    <x v="0"/>
    <s v="960624"/>
    <d v="1996-06-24T00:00:00"/>
    <s v="مؤمن "/>
    <n v="20"/>
    <s v="M"/>
    <s v="المنيا"/>
  </r>
  <r>
    <s v="42819حاتم القاضىegy1974h@gmail.comاستفسار عن مسار الطرد"/>
    <d v="2017-03-25T00:00:00"/>
    <d v="1899-12-30T12:35:30"/>
    <s v="حاتم القاضى"/>
    <s v="Egypt (‫مصر‬‎)"/>
    <s v="egy1974h@gmail.com"/>
    <s v="1805633"/>
    <s v="201229945252"/>
    <s v="استفسار عن مسار الطرد"/>
    <m/>
    <n v="3"/>
    <n v="25"/>
    <n v="12"/>
    <n v="7"/>
    <s v="RX828484773DE"/>
    <s v=""/>
    <s v=""/>
    <s v=""/>
    <s v=""/>
    <s v=""/>
    <s v=""/>
    <s v=""/>
    <x v="5"/>
    <x v="2"/>
    <s v=""/>
    <s v=""/>
    <s v="حاتم "/>
    <s v=""/>
    <s v="M"/>
    <s v=""/>
  </r>
  <r>
    <s v="42819alimosaalimosa905@gmail.comاستفســار عن خدمــة"/>
    <d v="2017-03-25T00:00:00"/>
    <d v="1899-12-30T11:53:57"/>
    <s v="alimosa"/>
    <s v="United Arab Emirates (‫الإمارات العربية المتحدة‬‎)"/>
    <s v="alimosa905@gmail.com"/>
    <s v=": 35964"/>
    <s v="0521025254"/>
    <s v="استفســار عن خدمــة"/>
    <m/>
    <n v="3"/>
    <n v="25"/>
    <n v="11"/>
    <n v="7"/>
    <s v=""/>
    <s v=""/>
    <s v=""/>
    <s v=""/>
    <s v=""/>
    <s v=""/>
    <s v=""/>
    <s v=""/>
    <x v="0"/>
    <x v="0"/>
    <s v=""/>
    <s v=""/>
    <s v="alimosa"/>
    <s v=""/>
    <s v="M"/>
    <s v=""/>
  </r>
  <r>
    <s v="42819عمر محمود حجاجcalid5523@yahoo.comشــكــوى"/>
    <d v="2017-03-25T00:00:00"/>
    <d v="1899-12-30T11:32:28"/>
    <s v="عمر محمود حجاج"/>
    <s v="Egypt (‫مصر‬‎)"/>
    <s v="calid5523@yahoo.com"/>
    <s v="26511290300277"/>
    <s v="00201223016928"/>
    <s v="شــكــوى"/>
    <m/>
    <n v="3"/>
    <n v="25"/>
    <n v="11"/>
    <n v="7"/>
    <s v="lA871200276it"/>
    <s v=""/>
    <s v=""/>
    <s v=""/>
    <s v=""/>
    <s v=""/>
    <s v=""/>
    <s v=""/>
    <x v="65"/>
    <x v="16"/>
    <s v="651129"/>
    <d v="1965-11-29T00:00:00"/>
    <s v="عمر "/>
    <n v="51"/>
    <s v="M"/>
    <s v="بورسعيد"/>
  </r>
  <r>
    <s v="42819امانى السيد احمد عليوهamany.elewa89@gmail.comأخـــــرى"/>
    <d v="2017-03-25T00:00:00"/>
    <d v="1899-12-30T11:15:55"/>
    <s v="امانى السيد احمد عليوه"/>
    <s v="Egypt (‫مصر‬‎)"/>
    <s v="amany.elewa89@gmail.com"/>
    <s v="28911211500121"/>
    <s v="01027557990"/>
    <s v="أخـــــرى"/>
    <m/>
    <n v="3"/>
    <n v="25"/>
    <n v="11"/>
    <n v="7"/>
    <s v=""/>
    <s v=""/>
    <s v=""/>
    <s v=""/>
    <s v=""/>
    <s v=""/>
    <s v=""/>
    <s v=""/>
    <x v="0"/>
    <x v="0"/>
    <s v="891121"/>
    <d v="1989-11-21T00:00:00"/>
    <s v="امانى "/>
    <n v="27"/>
    <s v="F"/>
    <s v="كفر الشيخ"/>
  </r>
  <r>
    <s v="42819Ahmed Moheyeng_ahmed22289@yahoo.comاستفســار عن خدمــة"/>
    <d v="2017-03-25T00:00:00"/>
    <d v="1899-12-30T10:58:13"/>
    <s v="Ahmed Mohey"/>
    <s v="Egypt (‫مصر‬‎)"/>
    <s v="eng_ahmed22289@yahoo.com"/>
    <s v=": A08718028"/>
    <s v="00966543767127"/>
    <s v="استفســار عن خدمــة"/>
    <m/>
    <n v="3"/>
    <n v="25"/>
    <n v="10"/>
    <n v="7"/>
    <s v=""/>
    <s v=""/>
    <s v=""/>
    <s v=""/>
    <s v=""/>
    <s v=""/>
    <s v=""/>
    <s v=""/>
    <x v="0"/>
    <x v="0"/>
    <s v=""/>
    <s v=""/>
    <s v="Ahmed "/>
    <s v=""/>
    <s v="M"/>
    <s v=""/>
  </r>
  <r>
    <s v="42819على عبد العاطىalyabdelaty2000@gmail.comاستفسار عن مسار الطرد"/>
    <d v="2017-03-25T00:00:00"/>
    <d v="1899-12-30T10:33:49"/>
    <s v="على عبد العاطى"/>
    <s v="Egypt (‫مصر‬‎)"/>
    <s v="alyabdelaty2000@gmail.com"/>
    <s v="30011012703194   "/>
    <s v="01157665691"/>
    <s v="استفسار عن مسار الطرد"/>
    <m/>
    <n v="3"/>
    <n v="25"/>
    <n v="10"/>
    <n v="7"/>
    <s v="RX564970355DE"/>
    <s v=""/>
    <s v=""/>
    <s v=""/>
    <s v=""/>
    <s v=""/>
    <s v=""/>
    <s v=""/>
    <x v="5"/>
    <x v="2"/>
    <s v=""/>
    <s v=""/>
    <s v="على "/>
    <s v=""/>
    <s v="M"/>
    <s v=""/>
  </r>
  <r>
    <s v="42819 سمر العبدSweet7eart88@gmail.comاستفسار عن مسار الطرد"/>
    <d v="2017-03-25T00:00:00"/>
    <d v="1899-12-30T09:07:40"/>
    <s v=" سمر العبد"/>
    <s v="Egypt (‫مصر‬‎)"/>
    <s v="Sweet7eart88@gmail.com"/>
    <s v="29110011618421"/>
    <s v="201151030393"/>
    <s v="استفسار عن مسار الطرد"/>
    <m/>
    <n v="3"/>
    <n v="25"/>
    <n v="9"/>
    <n v="7"/>
    <s v="Cp003261362eg"/>
    <s v=""/>
    <s v=""/>
    <s v=""/>
    <s v=""/>
    <s v=""/>
    <s v=""/>
    <s v=""/>
    <x v="27"/>
    <x v="1"/>
    <s v="911001"/>
    <d v="1991-10-01T00:00:00"/>
    <s v=" "/>
    <n v="25"/>
    <s v="F"/>
    <s v="الغربية"/>
  </r>
  <r>
    <s v="42819ابراهيمibrahem.khalil@gmail.comاستفسار عن مسار الطرد"/>
    <d v="2017-03-25T00:00:00"/>
    <d v="1899-12-30T08:56:00"/>
    <s v="ابراهيم"/>
    <s v="Egypt (‫مصر‬‎)"/>
    <s v="ibrahem.khalil@gmail.com"/>
    <s v="28608051777755"/>
    <s v="96891260005"/>
    <s v="استفسار عن مسار الطرد"/>
    <m/>
    <n v="3"/>
    <n v="25"/>
    <n v="8"/>
    <n v="7"/>
    <s v="EE701575504EG"/>
    <s v=""/>
    <s v=""/>
    <s v=""/>
    <s v=""/>
    <s v=""/>
    <s v=""/>
    <s v=""/>
    <x v="4"/>
    <x v="1"/>
    <s v="860805"/>
    <d v="1986-08-05T00:00:00"/>
    <s v="ابراهيم"/>
    <n v="30"/>
    <s v="M"/>
    <s v="المنوفية"/>
  </r>
  <r>
    <s v="42819عاطف طه محمد فرجatiffarag@mail.ruاستفسار عن مسار الطرد"/>
    <d v="2017-03-25T00:00:00"/>
    <d v="1899-12-30T07:52:12"/>
    <s v="عاطف طه محمد فرج"/>
    <s v="Egypt (‫مصر‬‎)"/>
    <s v="atiffarag@mail.ru"/>
    <s v="27511202300916"/>
    <s v="00021016556257"/>
    <s v="استفسار عن مسار الطرد"/>
    <m/>
    <n v="3"/>
    <n v="25"/>
    <n v="7"/>
    <n v="7"/>
    <s v="RF443290473SG"/>
    <s v=""/>
    <s v=""/>
    <s v=""/>
    <s v=""/>
    <s v=""/>
    <s v=""/>
    <s v=""/>
    <x v="8"/>
    <x v="5"/>
    <s v="751120"/>
    <d v="1975-11-20T00:00:00"/>
    <s v="عاطف "/>
    <n v="41"/>
    <s v="M"/>
    <s v="الفيوم"/>
  </r>
  <r>
    <s v="42819مهاب رضاmohabreda23@yahoo.comأخـــــرى"/>
    <d v="2017-03-25T00:00:00"/>
    <d v="1899-12-30T00:09:40"/>
    <s v="مهاب رضا"/>
    <s v="Egypt (‫مصر‬‎)"/>
    <s v="mohabreda23@yahoo.com"/>
    <s v=": ِA14523169"/>
    <s v="00380730414046"/>
    <s v="أخـــــرى"/>
    <m/>
    <n v="3"/>
    <n v="25"/>
    <n v="0"/>
    <n v="7"/>
    <s v=""/>
    <s v=""/>
    <s v=""/>
    <s v=""/>
    <s v=""/>
    <s v=""/>
    <s v=""/>
    <s v=""/>
    <x v="0"/>
    <x v="0"/>
    <s v=""/>
    <s v=""/>
    <s v="مهاب "/>
    <s v=""/>
    <s v="M"/>
    <s v=""/>
  </r>
  <r>
    <s v="42818عماد جوهرemad.gohar2@gmail.comاستفســار عن خدمــة"/>
    <d v="2017-03-24T00:00:00"/>
    <d v="1899-12-30T22:47:41"/>
    <s v="عماد جوهر"/>
    <s v="Egypt (‫مصر‬‎)"/>
    <s v="emad.gohar2@gmail.com"/>
    <s v="28501011704594"/>
    <s v="01002883353"/>
    <s v="استفســار عن خدمــة"/>
    <m/>
    <n v="3"/>
    <n v="24"/>
    <n v="22"/>
    <n v="6"/>
    <s v=""/>
    <s v=""/>
    <s v=""/>
    <s v=""/>
    <s v=""/>
    <s v=""/>
    <s v=""/>
    <s v=""/>
    <x v="0"/>
    <x v="0"/>
    <s v="850101"/>
    <d v="1985-01-01T00:00:00"/>
    <s v="عماد "/>
    <n v="32"/>
    <s v="M"/>
    <s v="المنوفية"/>
  </r>
  <r>
    <s v="42818عمادمحمدجمعهrokcnd@yahoo.comاستفســار عن خدمــة"/>
    <d v="2017-03-24T00:00:00"/>
    <d v="1899-12-30T22:20:38"/>
    <s v="عمادمحمدجمعه"/>
    <s v="Egypt (‫مصر‬‎)"/>
    <s v="rokcnd@yahoo.com"/>
    <s v="29308222300677"/>
    <s v="01148427312"/>
    <s v="استفســار عن خدمــة"/>
    <m/>
    <n v="3"/>
    <n v="24"/>
    <n v="22"/>
    <n v="6"/>
    <s v=""/>
    <s v=""/>
    <s v=""/>
    <s v=""/>
    <s v=""/>
    <s v=""/>
    <s v=""/>
    <s v=""/>
    <x v="0"/>
    <x v="0"/>
    <s v="930822"/>
    <n v="34203"/>
    <s v="عمادمحمدجمعه"/>
    <n v="23"/>
    <s v="M"/>
    <s v="الفيوم"/>
  </r>
  <r>
    <s v="42818محمود عبد الحفيظ أحمدeng.mahmoudhafeez911@gmail.comاستفسار عن مسار الطرد"/>
    <d v="2017-03-24T00:00:00"/>
    <d v="1899-12-30T22:13:47"/>
    <s v="محمود عبد الحفيظ أحمد"/>
    <s v="Egypt (‫مصر‬‎)"/>
    <s v="eng.mahmoudhafeez911@gmail.com"/>
    <s v="29101222500176"/>
    <s v="00201225547440"/>
    <s v="استفسار عن مسار الطرد"/>
    <m/>
    <n v="3"/>
    <n v="24"/>
    <n v="22"/>
    <n v="6"/>
    <s v=""/>
    <s v=""/>
    <s v=""/>
    <s v=""/>
    <s v=""/>
    <s v=""/>
    <s v=""/>
    <s v=""/>
    <x v="0"/>
    <x v="0"/>
    <s v="910122"/>
    <d v="1991-01-22T00:00:00"/>
    <s v="محمود "/>
    <n v="26"/>
    <s v="M"/>
    <s v="أسيوط"/>
  </r>
  <r>
    <s v="42818Abdelrahmanakoushabdelrahman@gmail.comاستفسار عن مسار الطرد"/>
    <d v="2017-03-24T00:00:00"/>
    <d v="1899-12-30T17:18:23"/>
    <s v="Abdelrahman"/>
    <s v="Egypt (‫مصر‬‎)"/>
    <s v="akoushabdelrahman@gmail.com"/>
    <s v="29802162403557"/>
    <s v="201124747109"/>
    <s v="استفسار عن مسار الطرد"/>
    <m/>
    <n v="3"/>
    <n v="24"/>
    <n v="17"/>
    <n v="6"/>
    <s v="RX563267865DE"/>
    <s v=""/>
    <s v=""/>
    <s v=""/>
    <s v=""/>
    <s v=""/>
    <s v=""/>
    <s v=""/>
    <x v="5"/>
    <x v="2"/>
    <s v="980216"/>
    <d v="1998-02-16T00:00:00"/>
    <s v="Abdelrahman"/>
    <n v="19"/>
    <s v="M"/>
    <s v="المنيا"/>
  </r>
  <r>
    <s v="42818حسين فكرى محمد عبد الجوادhamadafekry65@yahoo.comأخـــــرى"/>
    <d v="2017-03-24T00:00:00"/>
    <d v="1899-12-30T12:31:52"/>
    <s v="حسين فكرى محمد عبد الجواد"/>
    <s v="Egypt (‫مصر‬‎)"/>
    <s v="hamadafekry65@yahoo.com"/>
    <s v="17207082200576"/>
    <s v="00201142108470"/>
    <s v="أخـــــرى"/>
    <m/>
    <n v="3"/>
    <n v="24"/>
    <n v="12"/>
    <n v="6"/>
    <s v=""/>
    <s v=""/>
    <s v=""/>
    <s v=""/>
    <s v=""/>
    <s v=""/>
    <s v=""/>
    <s v=""/>
    <x v="0"/>
    <x v="0"/>
    <s v="720708"/>
    <d v="1972-07-08T00:00:00"/>
    <s v="حسين "/>
    <n v="44"/>
    <s v="M"/>
    <s v="بني سويف"/>
  </r>
  <r>
    <s v="42818كريم عليkemolovemiroo2014@yahoo.comاستفسار عن مسار الطرد"/>
    <d v="2017-03-24T00:00:00"/>
    <d v="1899-12-30T09:54:41"/>
    <s v="كريم علي"/>
    <s v="Egypt (‫مصر‬‎)"/>
    <s v="kemolovemiroo2014@yahoo.com"/>
    <s v="29507200103617"/>
    <s v="201113862616"/>
    <s v="استفسار عن مسار الطرد"/>
    <m/>
    <n v="3"/>
    <n v="24"/>
    <n v="9"/>
    <n v="6"/>
    <s v="RX566524934DE"/>
    <s v=""/>
    <s v=""/>
    <s v=""/>
    <s v=""/>
    <s v=""/>
    <s v=""/>
    <s v=""/>
    <x v="5"/>
    <x v="2"/>
    <s v="950720"/>
    <n v="34900"/>
    <s v="كريم "/>
    <n v="21"/>
    <s v="M"/>
    <s v="القاهرة"/>
  </r>
  <r>
    <s v="42818 سمر العبدSweet7eart88@gmail.comاستفسار عن مسار الطرد"/>
    <d v="2017-03-24T00:00:00"/>
    <d v="1899-12-30T09:01:24"/>
    <s v=" سمر العبد"/>
    <s v="Egypt (‫مصر‬‎)"/>
    <s v="Sweet7eart88@gmail.com"/>
    <s v="29110011618421"/>
    <s v="201151030393"/>
    <s v="استفسار عن مسار الطرد"/>
    <m/>
    <n v="3"/>
    <n v="24"/>
    <n v="9"/>
    <n v="6"/>
    <s v="Cp003261362eg"/>
    <s v=""/>
    <s v=""/>
    <s v=""/>
    <s v=""/>
    <s v=""/>
    <s v=""/>
    <s v=""/>
    <x v="27"/>
    <x v="1"/>
    <s v="911001"/>
    <d v="1991-10-01T00:00:00"/>
    <s v=" "/>
    <n v="25"/>
    <s v="F"/>
    <s v="الغربية"/>
  </r>
  <r>
    <s v="42818علي ابو بكرbakra40578@gmail.comاستفسار عن مسار الطرد"/>
    <d v="2017-03-24T00:00:00"/>
    <d v="1899-12-30T00:20:49"/>
    <s v="علي ابو بكر"/>
    <s v="Egypt (‫مصر‬‎)"/>
    <s v="bakra40578@gmail.com"/>
    <s v="29807301400152"/>
    <s v="2001211652320"/>
    <s v="استفسار عن مسار الطرد"/>
    <m/>
    <n v="3"/>
    <n v="24"/>
    <n v="0"/>
    <n v="6"/>
    <s v=""/>
    <s v=""/>
    <s v=""/>
    <s v=""/>
    <s v=""/>
    <s v=""/>
    <s v=""/>
    <s v=""/>
    <x v="0"/>
    <x v="0"/>
    <s v="980730"/>
    <d v="1998-07-30T00:00:00"/>
    <s v="علي "/>
    <n v="18"/>
    <s v="M"/>
    <s v="القليوبية"/>
  </r>
  <r>
    <s v="42817على عبد العاطىalyabdelaty2000@gmail.comاستفسار عن مسار الطرد"/>
    <d v="2017-03-23T00:00:00"/>
    <d v="1899-12-30T23:44:34"/>
    <s v="على عبد العاطى"/>
    <s v="Egypt (‫مصر‬‎)"/>
    <s v="alyabdelaty2000@gmail.com"/>
    <s v="30011012703194   "/>
    <s v="1129475662"/>
    <s v="استفسار عن مسار الطرد"/>
    <m/>
    <n v="3"/>
    <n v="23"/>
    <n v="23"/>
    <n v="5"/>
    <s v="RX564970355DE"/>
    <s v=""/>
    <s v=""/>
    <s v=""/>
    <s v=""/>
    <s v=""/>
    <s v=""/>
    <s v=""/>
    <x v="5"/>
    <x v="2"/>
    <s v=""/>
    <s v=""/>
    <s v="على "/>
    <s v=""/>
    <s v="M"/>
    <s v=""/>
  </r>
  <r>
    <s v="42817أحمد عماد الزمزميaboemadelgn@yahoo.comاستفسار عن مسار الطرد"/>
    <d v="2017-03-23T00:00:00"/>
    <d v="1899-12-30T22:56:34"/>
    <s v="أحمد عماد الزمزمي"/>
    <s v="Egypt (‫مصر‬‎)"/>
    <s v="aboemadelgn@yahoo.com"/>
    <s v="29610161201377"/>
    <s v="201147791791"/>
    <s v="استفسار عن مسار الطرد"/>
    <m/>
    <n v="3"/>
    <n v="23"/>
    <n v="22"/>
    <n v="5"/>
    <s v="RX565590296DE"/>
    <s v=""/>
    <s v=""/>
    <s v=""/>
    <s v=""/>
    <s v=""/>
    <s v=""/>
    <s v=""/>
    <x v="5"/>
    <x v="2"/>
    <s v="961016"/>
    <d v="1996-10-16T00:00:00"/>
    <s v="أحمد "/>
    <n v="20"/>
    <s v="M"/>
    <s v="الدقهلية"/>
  </r>
  <r>
    <s v="42817بهاء احمد غنيميbahaa_ghonimy@yahoo.comاستفسار عن مسار الطرد"/>
    <d v="2017-03-23T00:00:00"/>
    <d v="1899-12-30T22:13:59"/>
    <s v="بهاء احمد غنيمي"/>
    <s v="Egypt (‫مصر‬‎)"/>
    <s v="bahaa_ghonimy@yahoo.com"/>
    <s v="29009151307279"/>
    <s v="00201113012319"/>
    <s v="استفسار عن مسار الطرد"/>
    <m/>
    <n v="3"/>
    <n v="23"/>
    <n v="22"/>
    <n v="5"/>
    <s v="EM001143898EG"/>
    <s v=""/>
    <s v=""/>
    <s v=""/>
    <s v=""/>
    <s v=""/>
    <s v=""/>
    <s v=""/>
    <x v="23"/>
    <x v="1"/>
    <s v="900915"/>
    <d v="1990-09-15T00:00:00"/>
    <s v="بهاء "/>
    <n v="26"/>
    <s v="M"/>
    <s v="الشرقية"/>
  </r>
  <r>
    <s v="42817حسين محمد حسين حصرفTiger824@yahoo. Comاستفسار عن مسار الطرد"/>
    <d v="2017-03-23T00:00:00"/>
    <d v="1899-12-30T21:19:27"/>
    <s v="حسين محمد حسين حصرف"/>
    <s v="Egypt (‫مصر‬‎)"/>
    <s v="Tiger824@yahoo. Com"/>
    <s v="28807122700972"/>
    <s v="201005046442"/>
    <s v="استفسار عن مسار الطرد"/>
    <m/>
    <n v="3"/>
    <n v="23"/>
    <n v="21"/>
    <n v="5"/>
    <s v="Ca436079839at"/>
    <s v=""/>
    <s v=""/>
    <s v=""/>
    <s v=""/>
    <s v=""/>
    <s v=""/>
    <s v=""/>
    <x v="51"/>
    <x v="45"/>
    <s v="880712"/>
    <d v="1988-07-12T00:00:00"/>
    <s v="حسين "/>
    <n v="28"/>
    <s v="M"/>
    <s v="قنا"/>
  </r>
  <r>
    <s v="42817مرقص فؤادempir.china@hotmail.comاستفسار عن مسار الطرد"/>
    <d v="2017-03-23T00:00:00"/>
    <d v="1899-12-30T20:41:01"/>
    <s v="مرقص فؤاد"/>
    <s v="Egypt (‫مصر‬‎)"/>
    <s v="empir.china@hotmail.com"/>
    <s v="26905180100637"/>
    <s v="00201023555658"/>
    <s v="استفسار عن مسار الطرد"/>
    <m/>
    <n v="3"/>
    <n v="23"/>
    <n v="20"/>
    <n v="5"/>
    <s v="ee701458794eg"/>
    <s v=""/>
    <s v=""/>
    <s v=""/>
    <s v=""/>
    <s v=""/>
    <s v=""/>
    <s v=""/>
    <x v="4"/>
    <x v="1"/>
    <s v="690518"/>
    <d v="1969-05-18T00:00:00"/>
    <s v="مرقص "/>
    <n v="47"/>
    <s v="M"/>
    <s v="القاهرة"/>
  </r>
  <r>
    <s v="42817هانى ربيع ابراهيمhany_rabea2012@yahoo.comاستفســار عن خدمــة"/>
    <d v="2017-03-23T00:00:00"/>
    <d v="1899-12-30T20:37:48"/>
    <s v="هانى ربيع ابراهيم"/>
    <s v="Egypt (‫مصر‬‎)"/>
    <s v="hany_rabea2012@yahoo.com"/>
    <s v="20101198885791"/>
    <s v="01091607393"/>
    <s v="استفســار عن خدمــة"/>
    <m/>
    <n v="3"/>
    <n v="23"/>
    <n v="20"/>
    <n v="5"/>
    <s v="EE701435731EG"/>
    <s v=""/>
    <s v=""/>
    <s v=""/>
    <s v=""/>
    <s v=""/>
    <s v=""/>
    <s v=""/>
    <x v="4"/>
    <x v="1"/>
    <s v="010119"/>
    <d v="1901-01-19T00:00:00"/>
    <s v="هانى "/>
    <n v="16"/>
    <s v="M"/>
    <s v="خارج الجمهورية"/>
  </r>
  <r>
    <s v="42817 سمر العبدSweet7eart88@gmail.comاستفسار عن مسار الطرد"/>
    <d v="2017-03-23T00:00:00"/>
    <d v="1899-12-30T19:16:02"/>
    <s v=" سمر العبد"/>
    <s v="Egypt (‫مصر‬‎)"/>
    <s v="Sweet7eart88@gmail.com"/>
    <s v="29110011618421"/>
    <s v="201151030393"/>
    <s v="استفسار عن مسار الطرد"/>
    <m/>
    <n v="3"/>
    <n v="23"/>
    <n v="19"/>
    <n v="5"/>
    <s v="Cp003261362eg"/>
    <s v=""/>
    <s v=""/>
    <s v=""/>
    <s v=""/>
    <s v=""/>
    <s v=""/>
    <s v=""/>
    <x v="27"/>
    <x v="1"/>
    <s v="911001"/>
    <d v="1991-10-01T00:00:00"/>
    <s v=" "/>
    <n v="25"/>
    <s v="F"/>
    <s v="الغربية"/>
  </r>
  <r>
    <s v="42817مي مجدي عبدالمجيدmaimagdy751@gmail.comأخـــــرى"/>
    <d v="2017-03-23T00:00:00"/>
    <d v="1899-12-30T18:54:13"/>
    <s v="مي مجدي عبدالمجيد"/>
    <s v="Egypt (‫مصر‬‎)"/>
    <s v="maimagdy751@gmail.com"/>
    <s v="29201012408662"/>
    <s v="201001856689"/>
    <s v="أخـــــرى"/>
    <m/>
    <n v="3"/>
    <n v="23"/>
    <n v="18"/>
    <n v="5"/>
    <s v=""/>
    <s v=""/>
    <s v=""/>
    <s v=""/>
    <s v=""/>
    <s v=""/>
    <s v=""/>
    <s v=""/>
    <x v="0"/>
    <x v="0"/>
    <s v="920101"/>
    <d v="1992-01-01T00:00:00"/>
    <s v="مي "/>
    <n v="25"/>
    <s v="F"/>
    <s v="المنيا"/>
  </r>
  <r>
    <s v="42817محمد منصور جابرMandoo.202030@gmail.comاستفسار عن مسار الطرد"/>
    <d v="2017-03-23T00:00:00"/>
    <d v="1899-12-30T18:01:43"/>
    <s v="محمد منصور جابر"/>
    <s v="Saudi Arabia (‫المملكة العربية السعودية‬‎)"/>
    <s v="Mandoo.202030@gmail.com"/>
    <s v=": A17070092"/>
    <s v="00966543306469"/>
    <s v="استفسار عن مسار الطرد"/>
    <m/>
    <n v="3"/>
    <n v="23"/>
    <n v="18"/>
    <n v="5"/>
    <s v="Ee056361654sa"/>
    <s v=""/>
    <s v=""/>
    <s v=""/>
    <s v=""/>
    <s v=""/>
    <s v=""/>
    <s v=""/>
    <x v="4"/>
    <x v="4"/>
    <s v=""/>
    <s v=""/>
    <s v="محمد "/>
    <s v=""/>
    <s v="M"/>
    <s v=""/>
  </r>
  <r>
    <s v="42817Hazem Hosny Abbas El Sadathazemelsadat@gmail.comاستفسار عن مسار الطرد"/>
    <d v="2017-03-23T00:00:00"/>
    <d v="1899-12-30T17:47:23"/>
    <s v="Hazem Hosny Abbas El Sadat"/>
    <s v="Egypt (‫مصر‬‎)"/>
    <s v="hazemelsadat@gmail.com"/>
    <s v="26709122100194"/>
    <s v="00201223165875"/>
    <s v="استفسار عن مسار الطرد"/>
    <m/>
    <n v="3"/>
    <n v="23"/>
    <n v="17"/>
    <n v="5"/>
    <s v="FP126506905GB"/>
    <s v="RZ345489732GB"/>
    <s v=""/>
    <s v=""/>
    <s v=""/>
    <s v=""/>
    <s v=""/>
    <s v=""/>
    <x v="73"/>
    <x v="11"/>
    <s v="670912"/>
    <d v="1967-09-12T00:00:00"/>
    <s v="Hazem "/>
    <n v="49"/>
    <s v="M"/>
    <s v="الجيزة"/>
  </r>
  <r>
    <s v="42817امنيه محمد احمدomnia.abdelhakim92@gmail.comاستفســار عن خدمــة"/>
    <d v="2017-03-23T00:00:00"/>
    <d v="1899-12-30T17:11:11"/>
    <s v="امنيه محمد احمد"/>
    <s v="Egypt (‫مصر‬‎)"/>
    <s v="omnia.abdelhakim92@gmail.com"/>
    <s v="29210072400066"/>
    <s v="201000847811"/>
    <s v="استفســار عن خدمــة"/>
    <m/>
    <n v="3"/>
    <n v="23"/>
    <n v="17"/>
    <n v="5"/>
    <s v=""/>
    <s v=""/>
    <s v=""/>
    <s v=""/>
    <s v=""/>
    <s v=""/>
    <s v=""/>
    <s v=""/>
    <x v="0"/>
    <x v="0"/>
    <s v="921007"/>
    <d v="1992-10-07T00:00:00"/>
    <s v="امنيه "/>
    <n v="24"/>
    <s v="F"/>
    <s v="المنيا"/>
  </r>
  <r>
    <s v="42817أسماء أحمد عبد الفتاحengineersoma49@yahoo.comاستفسار عن مسار الطرد"/>
    <d v="2017-03-23T00:00:00"/>
    <d v="1899-12-30T16:53:04"/>
    <s v="أسماء أحمد عبد الفتاح"/>
    <s v="Egypt (‫مصر‬‎)"/>
    <s v="engineersoma49@yahoo.com"/>
    <s v="29209301405346"/>
    <s v="201016950074"/>
    <s v="استفسار عن مسار الطرد"/>
    <m/>
    <n v="3"/>
    <n v="23"/>
    <n v="16"/>
    <n v="5"/>
    <s v="RR378628009EG"/>
    <s v=""/>
    <s v=""/>
    <s v=""/>
    <s v=""/>
    <s v=""/>
    <s v=""/>
    <s v=""/>
    <x v="1"/>
    <x v="1"/>
    <s v="920930"/>
    <n v="33877"/>
    <s v="أسماء "/>
    <n v="24"/>
    <s v="F"/>
    <s v="القليوبية"/>
  </r>
  <r>
    <s v="42817أمير مكرمamakram97@gmail.comاستفسار عن مسار الطرد"/>
    <d v="2017-03-23T00:00:00"/>
    <d v="1899-12-30T16:38:58"/>
    <s v="أمير مكرم"/>
    <s v="Egypt (‫مصر‬‎)"/>
    <s v="amakram97@gmail.com"/>
    <s v="29707130201372"/>
    <s v="00201277846292"/>
    <s v="استفسار عن مسار الطرد"/>
    <m/>
    <n v="3"/>
    <n v="23"/>
    <n v="16"/>
    <n v="5"/>
    <s v="RX564917227DE"/>
    <s v=""/>
    <s v=""/>
    <s v=""/>
    <s v=""/>
    <s v=""/>
    <s v=""/>
    <s v=""/>
    <x v="5"/>
    <x v="2"/>
    <s v="970713"/>
    <d v="1997-07-13T00:00:00"/>
    <s v="أمير "/>
    <n v="19"/>
    <s v="M"/>
    <s v="الإسكندرية"/>
  </r>
  <r>
    <s v="42817عمر ناصر محمد عبدالسلام عمرo.nasser.omar@gmail.comاستفسار عن مسار الطرد"/>
    <d v="2017-03-23T00:00:00"/>
    <d v="1899-12-30T15:43:24"/>
    <s v="عمر ناصر محمد عبدالسلام عمر"/>
    <s v="Egypt (‫مصر‬‎)"/>
    <s v="o.nasser.omar@gmail.com"/>
    <s v="29504258800475"/>
    <s v="01011787377"/>
    <s v="استفسار عن مسار الطرد"/>
    <m/>
    <n v="3"/>
    <n v="23"/>
    <n v="15"/>
    <n v="5"/>
    <s v=""/>
    <s v=""/>
    <s v=""/>
    <s v=""/>
    <s v=""/>
    <s v=""/>
    <s v=""/>
    <s v=""/>
    <x v="0"/>
    <x v="0"/>
    <s v="950425"/>
    <d v="1995-04-25T00:00:00"/>
    <s v="عمر "/>
    <n v="21"/>
    <s v="M"/>
    <s v="خارج الجمهورية"/>
  </r>
  <r>
    <s v="42817محمود اسامة محمود عليkroohat@gmail.comأخـــــرى"/>
    <d v="2017-03-23T00:00:00"/>
    <d v="1899-12-30T15:33:39"/>
    <s v="محمود اسامة محمود علي"/>
    <s v="Egypt (‫مصر‬‎)"/>
    <s v="kroohat@gmail.com"/>
    <s v="29202010107556"/>
    <s v="000"/>
    <s v="أخـــــرى"/>
    <m/>
    <n v="3"/>
    <n v="23"/>
    <n v="15"/>
    <n v="5"/>
    <s v=""/>
    <s v=""/>
    <s v=""/>
    <s v=""/>
    <s v=""/>
    <s v=""/>
    <s v=""/>
    <s v=""/>
    <x v="0"/>
    <x v="0"/>
    <s v="920201"/>
    <d v="1992-02-01T00:00:00"/>
    <s v="محمود "/>
    <n v="25"/>
    <s v="M"/>
    <s v="القاهرة"/>
  </r>
  <r>
    <s v="42817زكريا عبدالراضى محمود احمدmmz.2017@yahoo.comأخـــــرى"/>
    <d v="2017-03-23T00:00:00"/>
    <d v="1899-12-30T14:28:21"/>
    <s v="زكريا عبدالراضى محمود احمد"/>
    <s v="Egypt (‫مصر‬‎)"/>
    <s v="mmz.2017@yahoo.com"/>
    <s v="28303172701653"/>
    <s v="01005494884"/>
    <s v="أخـــــرى"/>
    <m/>
    <n v="3"/>
    <n v="23"/>
    <n v="14"/>
    <n v="5"/>
    <s v=""/>
    <s v=""/>
    <s v=""/>
    <s v=""/>
    <s v=""/>
    <s v=""/>
    <s v=""/>
    <s v=""/>
    <x v="0"/>
    <x v="0"/>
    <s v="830317"/>
    <d v="1983-03-17T00:00:00"/>
    <s v="زكريا "/>
    <n v="34"/>
    <s v="M"/>
    <s v="قنا"/>
  </r>
  <r>
    <s v="42817احمد عبد الناصر حبيبbefree2015@gmail.comاستفسار عن مسار الطرد"/>
    <d v="2017-03-23T00:00:00"/>
    <d v="1899-12-30T14:03:09"/>
    <s v="احمد عبد الناصر حبيب"/>
    <s v="Egypt (‫مصر‬‎)"/>
    <s v="befree2015@gmail.com"/>
    <s v="28709162100755"/>
    <s v="00201022212458"/>
    <s v="استفسار عن مسار الطرد"/>
    <m/>
    <n v="3"/>
    <n v="23"/>
    <n v="14"/>
    <n v="5"/>
    <s v="EE701252185EG"/>
    <s v=""/>
    <s v=""/>
    <s v=""/>
    <s v=""/>
    <s v=""/>
    <s v=""/>
    <s v=""/>
    <x v="4"/>
    <x v="1"/>
    <s v="870916"/>
    <d v="1987-09-16T00:00:00"/>
    <s v="احمد "/>
    <n v="29"/>
    <s v="M"/>
    <s v="الجيزة"/>
  </r>
  <r>
    <s v="42817عمر عادل عبدالرحمن خليلoadel87@yahoo.comاستفسار عن مسار الطرد"/>
    <d v="2017-03-23T00:00:00"/>
    <d v="1899-12-30T13:43:00"/>
    <s v="عمر عادل عبدالرحمن خليل"/>
    <s v="Egypt (‫مصر‬‎)"/>
    <s v="oadel87@yahoo.com"/>
    <s v="28702120104276"/>
    <s v="201023410210"/>
    <s v="استفسار عن مسار الطرد"/>
    <m/>
    <n v="3"/>
    <n v="23"/>
    <n v="13"/>
    <n v="5"/>
    <s v="RL748823098DE"/>
    <s v=""/>
    <s v=""/>
    <s v=""/>
    <s v=""/>
    <s v=""/>
    <s v=""/>
    <s v=""/>
    <x v="52"/>
    <x v="2"/>
    <s v="870212"/>
    <n v="31820"/>
    <s v="عمر "/>
    <n v="30"/>
    <s v="M"/>
    <s v="القاهرة"/>
  </r>
  <r>
    <s v="42817محمود شلبىm_sh0012010@hotmail.comاستفسار عن مسار الطرد"/>
    <d v="2017-03-23T00:00:00"/>
    <d v="1899-12-30T12:50:32"/>
    <s v="محمود شلبى"/>
    <s v="Egypt (‫مصر‬‎)"/>
    <s v="m_sh0012010@hotmail.com"/>
    <s v="28508281401598"/>
    <s v="+966540663439"/>
    <s v="استفسار عن مسار الطرد"/>
    <m/>
    <n v="3"/>
    <n v="23"/>
    <n v="12"/>
    <n v="5"/>
    <s v="RR055431606SA"/>
    <s v=""/>
    <s v=""/>
    <s v=""/>
    <s v=""/>
    <s v=""/>
    <s v=""/>
    <s v=""/>
    <x v="1"/>
    <x v="4"/>
    <s v="850828"/>
    <d v="1985-08-28T00:00:00"/>
    <s v="محمود "/>
    <n v="31"/>
    <s v="M"/>
    <s v="القليوبية"/>
  </r>
  <r>
    <s v="42820محمد أبو الغيطmohkamal33@yahoo.comشــكــوى"/>
    <d v="2017-03-26T00:00:00"/>
    <d v="1899-12-30T10:50:59"/>
    <s v="محمد أبو الغيط"/>
    <s v="Saudi Arabia (‫المملكة العربية السعودية‬‎)"/>
    <s v="mohkamal33@yahoo.com"/>
    <s v="22810151617"/>
    <s v="966536494913"/>
    <s v="شــكــوى"/>
    <m/>
    <n v="3"/>
    <n v="26"/>
    <n v="10"/>
    <n v="1"/>
    <s v="EE058196544SA"/>
    <s v=""/>
    <s v=""/>
    <s v=""/>
    <s v=""/>
    <s v=""/>
    <s v=""/>
    <s v=""/>
    <x v="4"/>
    <x v="4"/>
    <s v=""/>
    <s v=""/>
    <s v="محمد "/>
    <s v=""/>
    <s v="M"/>
    <s v=""/>
  </r>
  <r>
    <s v="42820محمد حسنlemoine6000@gmail.comشــكــوى"/>
    <d v="2017-03-26T00:00:00"/>
    <d v="1899-12-30T10:36:00"/>
    <s v="محمد حسن"/>
    <s v="Saudi Arabia (‫المملكة العربية السعودية‬‎)"/>
    <s v="lemoine6000@gmail.com"/>
    <s v=": A18849748"/>
    <s v="00966508137169"/>
    <s v="شــكــوى"/>
    <m/>
    <n v="3"/>
    <n v="26"/>
    <n v="10"/>
    <n v="1"/>
    <s v=""/>
    <s v=""/>
    <s v=""/>
    <s v=""/>
    <s v=""/>
    <s v=""/>
    <s v=""/>
    <s v=""/>
    <x v="0"/>
    <x v="0"/>
    <s v=""/>
    <s v=""/>
    <s v="محمد "/>
    <s v=""/>
    <s v="M"/>
    <s v=""/>
  </r>
  <r>
    <s v="42820محمد حسنlemoine6000@gmail.comاستفسار عن مسار الطرد"/>
    <d v="2017-03-26T00:00:00"/>
    <d v="1899-12-30T10:30:59"/>
    <s v="محمد حسن"/>
    <s v="Saudi Arabia (‫المملكة العربية السعودية‬‎)"/>
    <s v="lemoine6000@gmail.com"/>
    <s v=": A18849748"/>
    <s v="00966508137169"/>
    <s v="استفسار عن مسار الطرد"/>
    <m/>
    <n v="3"/>
    <n v="26"/>
    <n v="10"/>
    <n v="1"/>
    <s v="EK001113468SA"/>
    <s v=""/>
    <s v=""/>
    <s v=""/>
    <s v=""/>
    <s v=""/>
    <s v=""/>
    <s v=""/>
    <x v="16"/>
    <x v="4"/>
    <s v=""/>
    <s v=""/>
    <s v="محمد "/>
    <s v=""/>
    <s v="M"/>
    <s v=""/>
  </r>
  <r>
    <s v="42820Basma abdlaallBanda3510@hotmail.comاستفسار عن مسار الطرد"/>
    <d v="2017-03-26T00:00:00"/>
    <d v="1899-12-30T10:19:33"/>
    <s v="Basma abdlaall"/>
    <s v="Egypt (‫مصر‬‎)"/>
    <s v="Banda3510@hotmail.com"/>
    <s v="28508081603196"/>
    <s v="201027400380"/>
    <s v="استفسار عن مسار الطرد"/>
    <m/>
    <n v="3"/>
    <n v="26"/>
    <n v="10"/>
    <n v="1"/>
    <s v="Rf443259337sg"/>
    <s v=""/>
    <s v=""/>
    <s v=""/>
    <s v=""/>
    <s v=""/>
    <s v=""/>
    <s v=""/>
    <x v="8"/>
    <x v="5"/>
    <s v="850808"/>
    <d v="1985-08-08T00:00:00"/>
    <s v="Basma "/>
    <n v="31"/>
    <s v="M"/>
    <s v="الغربية"/>
  </r>
  <r>
    <s v="42820محمد ناجى عبد القادرm.nagy@tawzef.comاستفسار عن مسار الطرد"/>
    <d v="2017-03-26T00:00:00"/>
    <d v="1899-12-30T10:01:43"/>
    <s v="محمد ناجى عبد القادر"/>
    <s v="Egypt (‫مصر‬‎)"/>
    <s v="m.nagy@tawzef.com"/>
    <s v="28509280101317"/>
    <s v="00201025444256"/>
    <s v="استفسار عن مسار الطرد"/>
    <m/>
    <n v="3"/>
    <n v="26"/>
    <n v="10"/>
    <n v="1"/>
    <s v="RS808458125NL"/>
    <s v=""/>
    <s v=""/>
    <s v=""/>
    <s v=""/>
    <s v=""/>
    <s v=""/>
    <s v=""/>
    <x v="12"/>
    <x v="12"/>
    <s v="850928"/>
    <d v="1985-09-28T00:00:00"/>
    <s v="محمد "/>
    <n v="31"/>
    <s v="M"/>
    <s v="القاهرة"/>
  </r>
  <r>
    <s v="42820إبراهيم سعد الدين إبراهيمdrebrahem195@gmail.comاستفسار عن مسار الطرد"/>
    <d v="2017-03-26T00:00:00"/>
    <d v="1899-12-30T11:30:35"/>
    <s v="إبراهيم سعد الدين إبراهيم"/>
    <s v="Egypt (‫مصر‬‎)"/>
    <s v="drebrahem195@gmail.com"/>
    <s v="29502250100099"/>
    <s v="01146107345"/>
    <s v="استفسار عن مسار الطرد"/>
    <m/>
    <n v="3"/>
    <n v="26"/>
    <n v="11"/>
    <n v="1"/>
    <s v="RS808280348NL"/>
    <s v=""/>
    <s v=""/>
    <s v=""/>
    <s v=""/>
    <s v=""/>
    <s v=""/>
    <s v=""/>
    <x v="12"/>
    <x v="12"/>
    <s v="950225"/>
    <d v="1995-02-25T00:00:00"/>
    <s v="إبراهيم "/>
    <n v="22"/>
    <s v="M"/>
    <s v="القاهرة"/>
  </r>
  <r>
    <s v="42820Ashraf Saadrobenseul@gmail.comاستفســار عن خدمــة"/>
    <d v="2017-03-26T00:00:00"/>
    <d v="1899-12-30T13:11:50"/>
    <s v="Ashraf Saad"/>
    <s v="Egypt (‫مصر‬‎)"/>
    <s v="robenseul@gmail.com"/>
    <s v="28807200103072"/>
    <s v="201210578230"/>
    <s v="استفســار عن خدمــة"/>
    <m/>
    <n v="3"/>
    <n v="26"/>
    <n v="13"/>
    <n v="1"/>
    <s v=""/>
    <s v=""/>
    <s v=""/>
    <s v=""/>
    <s v=""/>
    <s v=""/>
    <s v=""/>
    <s v=""/>
    <x v="0"/>
    <x v="0"/>
    <s v="880720"/>
    <d v="1988-07-20T00:00:00"/>
    <s v="Ashraf "/>
    <n v="28"/>
    <s v="M"/>
    <s v="القاهرة"/>
  </r>
  <r>
    <s v="42820محمدعامرmedoamer03@gmail.comشــكــوى"/>
    <d v="2017-03-26T00:00:00"/>
    <d v="1899-12-30T12:25:03"/>
    <s v="محمدعامر"/>
    <s v="Egypt (‫مصر‬‎)"/>
    <s v="medoamer03@gmail.com"/>
    <s v="1601457"/>
    <s v="201067411760"/>
    <s v="شــكــوى"/>
    <m/>
    <n v="3"/>
    <n v="26"/>
    <n v="12"/>
    <n v="1"/>
    <s v=""/>
    <s v=""/>
    <s v=""/>
    <s v=""/>
    <s v=""/>
    <s v=""/>
    <s v=""/>
    <s v=""/>
    <x v="0"/>
    <x v="0"/>
    <s v=""/>
    <s v=""/>
    <s v="محمدعامر"/>
    <s v=""/>
    <s v="M"/>
    <s v=""/>
  </r>
  <r>
    <s v="42820د/ محمد عوض ابراهيمmohammeda_26@yahoo.comشــكــوى"/>
    <d v="2017-03-26T00:00:00"/>
    <d v="1899-12-30T12:17:44"/>
    <s v="د/ محمد عوض ابراهيم"/>
    <s v="Egypt (‫مصر‬‎)"/>
    <s v="mohammeda_26@yahoo.com"/>
    <s v="27601263200051"/>
    <s v="01221039292"/>
    <s v="شــكــوى"/>
    <m/>
    <n v="3"/>
    <n v="26"/>
    <n v="12"/>
    <n v="1"/>
    <s v=""/>
    <s v=""/>
    <s v=""/>
    <s v=""/>
    <s v=""/>
    <s v=""/>
    <s v=""/>
    <s v=""/>
    <x v="0"/>
    <x v="0"/>
    <s v="760126"/>
    <d v="1976-01-26T00:00:00"/>
    <s v="د/ "/>
    <n v="41"/>
    <s v="M"/>
    <s v="الوادى الجديد"/>
  </r>
  <r>
    <s v="42821violet rafikviolarafik@yahoo.comأخـــــرى"/>
    <d v="2017-03-27T00:00:00"/>
    <d v="1899-12-30T16:44:56"/>
    <s v="violet rafik"/>
    <s v="Egypt (‫مصر‬‎)"/>
    <s v="violarafik@yahoo.com"/>
    <s v="26910092400184"/>
    <s v="2001274096303"/>
    <s v="أخـــــرى"/>
    <m/>
    <n v="3"/>
    <n v="27"/>
    <n v="16"/>
    <n v="2"/>
    <s v=""/>
    <s v=""/>
    <s v=""/>
    <s v=""/>
    <s v=""/>
    <s v=""/>
    <s v=""/>
    <s v=""/>
    <x v="0"/>
    <x v="0"/>
    <s v="691009"/>
    <d v="1969-10-09T00:00:00"/>
    <s v="violet "/>
    <n v="47"/>
    <s v="F"/>
    <s v="المنيا"/>
  </r>
  <r>
    <s v="42821violet rafikviolarafik@yahoo.comاستفســار عن خدمــة"/>
    <d v="2017-03-27T00:00:00"/>
    <d v="1899-12-30T16:42:16"/>
    <s v="violet rafik"/>
    <s v="Egypt (‫مصر‬‎)"/>
    <s v="violarafik@yahoo.com"/>
    <s v="26910092400184"/>
    <s v="2001274096303"/>
    <s v="استفســار عن خدمــة"/>
    <m/>
    <n v="3"/>
    <n v="27"/>
    <n v="16"/>
    <n v="2"/>
    <s v=""/>
    <s v=""/>
    <s v=""/>
    <s v=""/>
    <s v=""/>
    <s v=""/>
    <s v=""/>
    <s v=""/>
    <x v="0"/>
    <x v="0"/>
    <s v="691009"/>
    <d v="1969-10-09T00:00:00"/>
    <s v="violet "/>
    <n v="47"/>
    <s v="F"/>
    <s v="المنيا"/>
  </r>
  <r>
    <s v="42821Mohamed Salahmsalah23@gmail.comأخـــــرى"/>
    <d v="2017-03-27T00:00:00"/>
    <d v="1899-12-30T14:28:00"/>
    <s v="Mohamed Salah"/>
    <s v="Egypt (‫مصر‬‎)"/>
    <s v="msalah23@gmail.com"/>
    <s v="28401120101897"/>
    <s v="201225885266"/>
    <s v="أخـــــرى"/>
    <m/>
    <n v="3"/>
    <n v="27"/>
    <n v="14"/>
    <n v="2"/>
    <s v=""/>
    <s v=""/>
    <s v=""/>
    <s v=""/>
    <s v=""/>
    <s v=""/>
    <s v=""/>
    <s v=""/>
    <x v="0"/>
    <x v="0"/>
    <s v="840112"/>
    <d v="1984-01-12T00:00:00"/>
    <s v="Mohamed "/>
    <n v="33"/>
    <s v="M"/>
    <s v="القاهرة"/>
  </r>
  <r>
    <s v="42821هاني رفيق شاكرHany.rafik@astrazeneca.comشــكــوى"/>
    <d v="2017-03-27T00:00:00"/>
    <d v="1899-12-30T13:02:50"/>
    <s v="هاني رفيق شاكر"/>
    <s v="Egypt (‫مصر‬‎)"/>
    <s v="Hany.rafik@astrazeneca.com"/>
    <s v="26707202200618"/>
    <s v="01090011885"/>
    <s v="شــكــوى"/>
    <m/>
    <n v="3"/>
    <n v="27"/>
    <n v="13"/>
    <n v="2"/>
    <s v=""/>
    <s v=""/>
    <s v=""/>
    <s v=""/>
    <s v=""/>
    <s v=""/>
    <s v=""/>
    <s v=""/>
    <x v="0"/>
    <x v="0"/>
    <s v="670720"/>
    <n v="24673"/>
    <s v="هاني "/>
    <n v="49"/>
    <s v="M"/>
    <s v="بني سويف"/>
  </r>
  <r>
    <s v="42821مصطفي احمد حامدMusafaomran@gmail.comاستفسار عن مسار الطرد"/>
    <d v="2017-03-27T00:00:00"/>
    <d v="1899-12-30T12:25:50"/>
    <s v="مصطفي احمد حامد"/>
    <s v="Egypt (‫مصر‬‎)"/>
    <s v="Musafaomran@gmail.com"/>
    <s v="29505081401474"/>
    <s v="01110835692"/>
    <s v="استفسار عن مسار الطرد"/>
    <m/>
    <n v="3"/>
    <n v="27"/>
    <n v="12"/>
    <n v="2"/>
    <s v=""/>
    <s v=""/>
    <s v=""/>
    <s v=""/>
    <s v=""/>
    <s v=""/>
    <s v=""/>
    <s v=""/>
    <x v="0"/>
    <x v="0"/>
    <s v="950508"/>
    <d v="1995-05-08T00:00:00"/>
    <s v="مصطفي "/>
    <n v="21"/>
    <s v="M"/>
    <s v="القليوبية"/>
  </r>
  <r>
    <s v="42821رشا فتحىrasha_rasha88@ymail.comاستفســار عن خدمــة"/>
    <d v="2017-03-27T00:00:00"/>
    <d v="1899-12-30T12:14:05"/>
    <s v="رشا فتحى"/>
    <s v="Egypt (‫مصر‬‎)"/>
    <s v="rasha_rasha88@ymail.com"/>
    <s v="28807250101089"/>
    <s v="201117281772"/>
    <s v="استفســار عن خدمــة"/>
    <m/>
    <n v="3"/>
    <n v="27"/>
    <n v="12"/>
    <n v="2"/>
    <s v=""/>
    <s v=""/>
    <s v=""/>
    <s v=""/>
    <s v=""/>
    <s v=""/>
    <s v=""/>
    <s v=""/>
    <x v="0"/>
    <x v="0"/>
    <s v="880725"/>
    <d v="1988-07-25T00:00:00"/>
    <s v="رشا "/>
    <n v="28"/>
    <s v="F"/>
    <s v="القاهرة"/>
  </r>
  <r>
    <s v="42821محمد سيد احمد01009244995@yahoo.comشــكــوى"/>
    <d v="2017-03-27T00:00:00"/>
    <d v="1899-12-30T11:51:43"/>
    <s v="محمد سيد احمد"/>
    <s v="Egypt (‫مصر‬‎)"/>
    <s v="01009244995@yahoo.com"/>
    <s v="28503170100619"/>
    <s v="201009244995"/>
    <s v="شــكــوى"/>
    <m/>
    <n v="3"/>
    <n v="27"/>
    <n v="11"/>
    <n v="2"/>
    <s v=""/>
    <s v=""/>
    <s v=""/>
    <s v=""/>
    <s v=""/>
    <s v=""/>
    <s v=""/>
    <s v=""/>
    <x v="0"/>
    <x v="0"/>
    <s v="850317"/>
    <d v="1985-03-17T00:00:00"/>
    <s v="محمد "/>
    <n v="32"/>
    <s v="M"/>
    <s v="القاهرة"/>
  </r>
  <r>
    <s v="42821محمد بشير محمدHoraira2002@gmail.comشــكــوى"/>
    <d v="2017-03-27T00:00:00"/>
    <d v="1899-12-30T11:10:51"/>
    <s v="محمد بشير محمد"/>
    <s v="Egypt (‫مصر‬‎)"/>
    <s v="Horaira2002@gmail.com"/>
    <s v="102953"/>
    <s v="00201111120933"/>
    <s v="شــكــوى"/>
    <m/>
    <n v="3"/>
    <n v="27"/>
    <n v="11"/>
    <n v="2"/>
    <s v=""/>
    <s v=""/>
    <s v=""/>
    <s v=""/>
    <s v=""/>
    <s v=""/>
    <s v=""/>
    <s v=""/>
    <x v="0"/>
    <x v="0"/>
    <s v=""/>
    <s v=""/>
    <s v="محمد "/>
    <s v=""/>
    <s v="M"/>
    <s v=""/>
  </r>
  <r>
    <s v="42821شيماء صلاح محمدEyad_sallam2010@yahoo.comشــكــوى"/>
    <d v="2017-03-27T00:00:00"/>
    <d v="1899-12-30T11:08:53"/>
    <s v="شيماء صلاح محمد"/>
    <s v="Egypt (‫مصر‬‎)"/>
    <s v="Eyad_sallam2010@yahoo.com"/>
    <s v="28301112100283"/>
    <s v="01129498315"/>
    <s v="شــكــوى"/>
    <m/>
    <n v="3"/>
    <n v="27"/>
    <n v="11"/>
    <n v="2"/>
    <s v="EE701628184EG"/>
    <s v=""/>
    <s v=""/>
    <s v=""/>
    <s v=""/>
    <s v=""/>
    <s v=""/>
    <s v=""/>
    <x v="4"/>
    <x v="1"/>
    <s v="830111"/>
    <d v="1983-01-11T00:00:00"/>
    <s v="شيماء "/>
    <n v="34"/>
    <s v="F"/>
    <s v="الجيزة"/>
  </r>
  <r>
    <s v="42821عمرو جعفرamr.gaffar@live.comاستفسار عن مسار الطرد"/>
    <d v="2017-03-27T00:00:00"/>
    <d v="1899-12-30T11:03:39"/>
    <s v="عمرو جعفر"/>
    <s v="Egypt (‫مصر‬‎)"/>
    <s v="amr.gaffar@live.com"/>
    <s v="28206291700074"/>
    <s v="201005836003"/>
    <s v="استفسار عن مسار الطرد"/>
    <m/>
    <n v="3"/>
    <n v="27"/>
    <n v="11"/>
    <n v="2"/>
    <s v="RS432488682CN"/>
    <s v="RE476268795SE"/>
    <s v=""/>
    <s v=""/>
    <s v=""/>
    <s v=""/>
    <s v=""/>
    <s v=""/>
    <x v="12"/>
    <x v="8"/>
    <s v="820629"/>
    <d v="1982-06-29T00:00:00"/>
    <s v="عمرو "/>
    <n v="34"/>
    <s v="M"/>
    <s v="المنوفية"/>
  </r>
  <r>
    <s v="42821عمرو أحمد صالحamrsaleh999@yahoo.comاستفسار عن مسار الطرد"/>
    <d v="2017-03-27T00:00:00"/>
    <d v="1899-12-30T10:49:33"/>
    <s v="عمرو أحمد صالح"/>
    <s v="United Arab Emirates (‫الإمارات العربية المتحدة‬‎)"/>
    <s v="amrsaleh999@yahoo.com"/>
    <s v="26407042101657"/>
    <s v="201223432987"/>
    <s v="استفسار عن مسار الطرد"/>
    <m/>
    <n v="3"/>
    <n v="27"/>
    <n v="10"/>
    <n v="2"/>
    <s v="EE422422770AE"/>
    <s v=""/>
    <s v=""/>
    <s v=""/>
    <s v=""/>
    <s v=""/>
    <s v=""/>
    <s v=""/>
    <x v="4"/>
    <x v="26"/>
    <s v="640704"/>
    <d v="1964-07-04T00:00:00"/>
    <s v="عمرو "/>
    <n v="52"/>
    <s v="M"/>
    <s v="الجيزة"/>
  </r>
  <r>
    <s v="42821mohamed awadmohammeda_26@yahoo.comشــكــوى"/>
    <d v="2017-03-27T00:00:00"/>
    <d v="1899-12-30T10:43:11"/>
    <s v="mohamed awad"/>
    <s v="Egypt (‫مصر‬‎)"/>
    <s v="mohammeda_26@yahoo.com"/>
    <s v="27601263200051"/>
    <s v="01221039292"/>
    <s v="شــكــوى"/>
    <m/>
    <n v="3"/>
    <n v="27"/>
    <n v="10"/>
    <n v="2"/>
    <s v="RF432034616SG"/>
    <s v=""/>
    <s v=""/>
    <s v=""/>
    <s v=""/>
    <s v=""/>
    <s v=""/>
    <s v=""/>
    <x v="8"/>
    <x v="5"/>
    <s v="760126"/>
    <d v="1976-01-26T00:00:00"/>
    <s v="mohamed "/>
    <n v="41"/>
    <s v="M"/>
    <s v="الوادى الجديد"/>
  </r>
  <r>
    <s v="42821محمد صبحيeng.mohamed.soubhi@gmail.comاستفسار عن مسار الطرد"/>
    <d v="2017-03-27T00:00:00"/>
    <d v="1899-12-30T10:06:29"/>
    <s v="محمد صبحي"/>
    <s v="Egypt (‫مصر‬‎)"/>
    <s v="eng.mohamed.soubhi@gmail.com"/>
    <s v="28802178800137"/>
    <s v="01121615555"/>
    <s v="استفسار عن مسار الطرد"/>
    <m/>
    <n v="3"/>
    <n v="27"/>
    <n v="10"/>
    <n v="2"/>
    <s v="RJ068420540GB"/>
    <s v=""/>
    <s v=""/>
    <s v=""/>
    <s v=""/>
    <s v=""/>
    <s v=""/>
    <s v=""/>
    <x v="42"/>
    <x v="11"/>
    <s v="880217"/>
    <d v="1988-02-17T00:00:00"/>
    <s v="محمد "/>
    <n v="29"/>
    <s v="M"/>
    <s v="خارج الجمهورية"/>
  </r>
  <r>
    <s v="42821محمد عزت السعيدmohamedez82@gmail.comاستفسار عن مسار الطرد"/>
    <d v="2017-03-27T00:00:00"/>
    <d v="1899-12-30T09:30:42"/>
    <s v="محمد عزت السعيد"/>
    <s v="Saudi Arabia (‫المملكة العربية السعودية‬‎)"/>
    <s v="mohamedez82@gmail.com"/>
    <s v="28210250201931"/>
    <s v="00966523610867"/>
    <s v="استفسار عن مسار الطرد"/>
    <m/>
    <n v="3"/>
    <n v="27"/>
    <n v="9"/>
    <n v="2"/>
    <s v="pr015571070eg"/>
    <s v=""/>
    <s v=""/>
    <s v=""/>
    <s v=""/>
    <s v=""/>
    <s v=""/>
    <s v=""/>
    <x v="54"/>
    <x v="1"/>
    <s v="821025"/>
    <d v="1982-10-25T00:00:00"/>
    <s v="محمد "/>
    <n v="34"/>
    <s v="M"/>
    <s v="الإسكندرية"/>
  </r>
  <r>
    <s v="42821محمد حلميmh2083@yahoo.comشــكــوى"/>
    <d v="2017-03-27T00:00:00"/>
    <d v="1899-12-30T05:14:11"/>
    <s v="محمد حلمي"/>
    <s v="Egypt (‫مصر‬‎)"/>
    <s v="mh2083@yahoo.com"/>
    <s v="27308202500192"/>
    <s v="201118850744"/>
    <s v="شــكــوى"/>
    <m/>
    <n v="3"/>
    <n v="27"/>
    <n v="5"/>
    <n v="2"/>
    <s v="RR507688605EG"/>
    <s v=""/>
    <s v=""/>
    <s v=""/>
    <s v=""/>
    <s v=""/>
    <s v=""/>
    <s v=""/>
    <x v="1"/>
    <x v="1"/>
    <s v="730820"/>
    <d v="1973-08-20T00:00:00"/>
    <s v="محمد "/>
    <n v="43"/>
    <s v="M"/>
    <s v="أسيوط"/>
  </r>
  <r>
    <s v="42820جوزيف انورjoseph.anwar@yahoo.comاستفسار عن مسار الطرد"/>
    <d v="2017-03-26T00:00:00"/>
    <d v="1899-12-30T23:38:42"/>
    <s v="جوزيف انور"/>
    <s v="Egypt (‫مصر‬‎)"/>
    <s v="joseph.anwar@yahoo.com"/>
    <s v="28905022400094"/>
    <s v="201222232537"/>
    <s v="استفسار عن مسار الطرد"/>
    <m/>
    <n v="3"/>
    <n v="26"/>
    <n v="23"/>
    <n v="1"/>
    <s v="RG313109185CN"/>
    <s v=""/>
    <s v=""/>
    <s v=""/>
    <s v=""/>
    <s v=""/>
    <s v=""/>
    <s v=""/>
    <x v="29"/>
    <x v="8"/>
    <s v="890502"/>
    <d v="1989-05-02T00:00:00"/>
    <s v="جوزيف "/>
    <n v="27"/>
    <s v="M"/>
    <s v="المنيا"/>
  </r>
  <r>
    <s v="42820خالد وليدKhaled.waleed3629@gmail.comاستفسار عن مسار الطرد"/>
    <d v="2017-03-26T00:00:00"/>
    <d v="1899-12-30T22:22:58"/>
    <s v="خالد وليد"/>
    <s v="Egypt (‫مصر‬‎)"/>
    <s v="Khaled.waleed3629@gmail.com"/>
    <s v="29612190104151"/>
    <s v="201004616748"/>
    <s v="استفسار عن مسار الطرد"/>
    <m/>
    <n v="3"/>
    <n v="26"/>
    <n v="22"/>
    <n v="1"/>
    <s v="RS194805682CN"/>
    <s v=""/>
    <s v=""/>
    <s v=""/>
    <s v=""/>
    <s v=""/>
    <s v=""/>
    <s v=""/>
    <x v="12"/>
    <x v="8"/>
    <s v="961219"/>
    <n v="35418"/>
    <s v="خالد "/>
    <n v="20"/>
    <s v="M"/>
    <s v="القاهرة"/>
  </r>
  <r>
    <s v="42820احمد نبيل رجب الحارونAhmedelharoun11@gmail.comأخـــــرى"/>
    <d v="2017-03-26T00:00:00"/>
    <d v="1899-12-30T21:36:19"/>
    <s v="احمد نبيل رجب الحارون"/>
    <s v="Egypt (‫مصر‬‎)"/>
    <s v="Ahmedelharoun11@gmail.com"/>
    <s v="28701013400753"/>
    <s v="0016196478890"/>
    <s v="أخـــــرى"/>
    <m/>
    <n v="3"/>
    <n v="26"/>
    <n v="21"/>
    <n v="1"/>
    <s v=""/>
    <s v=""/>
    <s v=""/>
    <s v=""/>
    <s v=""/>
    <s v=""/>
    <s v=""/>
    <s v=""/>
    <x v="0"/>
    <x v="0"/>
    <s v="870101"/>
    <d v="1987-01-01T00:00:00"/>
    <s v="احمد "/>
    <n v="30"/>
    <s v="M"/>
    <s v="شمال سيناء"/>
  </r>
  <r>
    <s v="42820وسام أحمد عبد المنعم عبد الرازقwesamabdelrazek2010@gmail.comشــكــوى"/>
    <d v="2017-03-26T00:00:00"/>
    <d v="1899-12-30T19:20:02"/>
    <s v="وسام أحمد عبد المنعم عبد الرازق"/>
    <s v="Egypt (‫مصر‬‎)"/>
    <s v="wesamabdelrazek2010@gmail.com"/>
    <s v="28110028800539"/>
    <s v="00201274046681"/>
    <s v="شــكــوى"/>
    <m/>
    <n v="3"/>
    <n v="26"/>
    <n v="19"/>
    <n v="1"/>
    <s v=""/>
    <s v=""/>
    <s v=""/>
    <s v=""/>
    <s v=""/>
    <s v=""/>
    <s v=""/>
    <s v=""/>
    <x v="0"/>
    <x v="0"/>
    <s v="811002"/>
    <n v="29861"/>
    <s v="وسام "/>
    <n v="35"/>
    <s v="M"/>
    <s v="خارج الجمهورية"/>
  </r>
  <r>
    <s v="42820Hassan Aboulfetouhhassan.fetouh@hotmail.comاستفسار عن مسار الطرد"/>
    <d v="2017-03-26T00:00:00"/>
    <d v="1899-12-30T18:50:20"/>
    <s v="Hassan Aboulfetouh"/>
    <s v="United States"/>
    <s v="hassan.fetouh@hotmail.com"/>
    <s v="27412172300276"/>
    <s v="001 2036047054"/>
    <s v="استفسار عن مسار الطرد"/>
    <m/>
    <n v="3"/>
    <n v="26"/>
    <n v="18"/>
    <n v="1"/>
    <s v="CV047815286US"/>
    <s v=""/>
    <s v=""/>
    <s v=""/>
    <s v=""/>
    <s v=""/>
    <s v=""/>
    <s v=""/>
    <x v="40"/>
    <x v="3"/>
    <s v="741217"/>
    <n v="27380"/>
    <s v="Hassan "/>
    <n v="42"/>
    <s v="M"/>
    <s v="الفيوم"/>
  </r>
  <r>
    <s v="42820ماهر محمدmaher_vip2@yahoo.comاستفســار عن خدمــة"/>
    <d v="2017-03-26T00:00:00"/>
    <d v="1899-12-30T17:27:27"/>
    <s v="ماهر محمد"/>
    <s v="Egypt (‫مصر‬‎)"/>
    <s v="maher_vip2@yahoo.com"/>
    <s v="1401551"/>
    <s v="201063390903"/>
    <s v="استفســار عن خدمــة"/>
    <m/>
    <n v="3"/>
    <n v="26"/>
    <n v="17"/>
    <n v="1"/>
    <s v=""/>
    <s v=""/>
    <s v=""/>
    <s v=""/>
    <s v=""/>
    <s v=""/>
    <s v=""/>
    <s v=""/>
    <x v="0"/>
    <x v="0"/>
    <s v=""/>
    <s v=""/>
    <s v="ماهر "/>
    <s v=""/>
    <s v="M"/>
    <s v=""/>
  </r>
  <r>
    <s v="42820محمد العمدهmedoamer03@gmail.comشــكــوى"/>
    <d v="2017-03-26T00:00:00"/>
    <d v="1899-12-30T17:11:01"/>
    <s v="محمد العمده"/>
    <s v="Egypt (‫مصر‬‎)"/>
    <s v="medoamer03@gmail.com"/>
    <s v="1601457"/>
    <s v="01067411760"/>
    <s v="شــكــوى"/>
    <m/>
    <n v="3"/>
    <n v="26"/>
    <n v="17"/>
    <n v="1"/>
    <s v=""/>
    <s v=""/>
    <s v=""/>
    <s v=""/>
    <s v=""/>
    <s v=""/>
    <s v=""/>
    <s v=""/>
    <x v="0"/>
    <x v="0"/>
    <s v=""/>
    <s v=""/>
    <s v="محمد "/>
    <s v=""/>
    <s v="M"/>
    <s v=""/>
  </r>
  <r>
    <s v="42820heba radwanhradwan@fp7.comشــكــوى"/>
    <d v="2017-03-26T00:00:00"/>
    <d v="1899-12-30T16:46:02"/>
    <s v="heba radwan"/>
    <s v="Egypt (‫مصر‬‎)"/>
    <s v="hradwan@fp7.com"/>
    <s v="27306240103463"/>
    <s v="01111055000"/>
    <s v="شــكــوى"/>
    <m/>
    <n v="3"/>
    <n v="26"/>
    <n v="16"/>
    <n v="1"/>
    <s v="RL286808614CN"/>
    <s v=""/>
    <s v=""/>
    <s v=""/>
    <s v=""/>
    <s v=""/>
    <s v=""/>
    <s v=""/>
    <x v="52"/>
    <x v="8"/>
    <s v="730624"/>
    <d v="1973-06-24T00:00:00"/>
    <s v="heba "/>
    <n v="43"/>
    <s v="F"/>
    <s v="القاهرة"/>
  </r>
  <r>
    <s v="42820عاطف طه محمد فرجatiffarag@mail.ruاستفسار عن مسار الطرد"/>
    <d v="2017-03-26T00:00:00"/>
    <d v="1899-12-30T15:24:10"/>
    <s v="عاطف طه محمد فرج"/>
    <s v="Egypt (‫مصر‬‎)"/>
    <s v="atiffarag@mail.ru"/>
    <s v="27511202300916"/>
    <s v="+201067063570"/>
    <s v="استفسار عن مسار الطرد"/>
    <m/>
    <n v="3"/>
    <n v="26"/>
    <n v="15"/>
    <n v="1"/>
    <s v="RF443290473SG"/>
    <s v=""/>
    <s v=""/>
    <s v=""/>
    <s v=""/>
    <s v=""/>
    <s v=""/>
    <s v=""/>
    <x v="8"/>
    <x v="5"/>
    <s v="751120"/>
    <n v="27718"/>
    <s v="عاطف "/>
    <n v="41"/>
    <s v="M"/>
    <s v="الفيوم"/>
  </r>
  <r>
    <s v="42820مصطفى البحيرىsasa.elbhiry@gmail.comشــكــوى"/>
    <d v="2017-03-26T00:00:00"/>
    <d v="1899-12-30T15:23:38"/>
    <s v="مصطفى البحيرى"/>
    <s v="Egypt (‫مصر‬‎)"/>
    <s v="sasa.elbhiry@gmail.com"/>
    <s v="29301101803979"/>
    <s v="201141365216"/>
    <s v="شــكــوى"/>
    <m/>
    <n v="3"/>
    <n v="26"/>
    <n v="15"/>
    <n v="1"/>
    <s v="RS418831089CN"/>
    <s v=""/>
    <s v=""/>
    <s v=""/>
    <s v=""/>
    <s v=""/>
    <s v=""/>
    <s v=""/>
    <x v="12"/>
    <x v="8"/>
    <s v="930110"/>
    <d v="1993-01-10T00:00:00"/>
    <s v="مصطفى "/>
    <n v="24"/>
    <s v="M"/>
    <s v="البحيرة"/>
  </r>
  <r>
    <s v="42820سيباده عبد المجيد فارسziad_2000z@yahoo.comشــكــوى"/>
    <d v="2017-03-26T00:00:00"/>
    <d v="1899-12-30T14:38:13"/>
    <s v="سيباده عبد المجيد فارس"/>
    <s v="Egypt (‫مصر‬‎)"/>
    <s v="ziad_2000z@yahoo.com"/>
    <s v="201068952135"/>
    <s v="01068952135"/>
    <s v="شــكــوى"/>
    <m/>
    <n v="3"/>
    <n v="26"/>
    <n v="14"/>
    <n v="1"/>
    <s v=""/>
    <s v=""/>
    <s v=""/>
    <s v=""/>
    <s v=""/>
    <s v=""/>
    <s v=""/>
    <s v=""/>
    <x v="0"/>
    <x v="0"/>
    <s v=""/>
    <s v=""/>
    <s v="سيباده "/>
    <s v=""/>
    <s v="X"/>
    <s v=""/>
  </r>
  <r>
    <s v="42820ايهاب عبد القادر عبد المقصودehab0_0@live.comاستفسار عن مسار الطرد"/>
    <d v="2017-03-26T00:00:00"/>
    <d v="1899-12-30T14:27:01"/>
    <s v="ايهاب عبد القادر عبد المقصود"/>
    <s v="Egypt (‫مصر‬‎)"/>
    <s v="ehab0_0@live.com"/>
    <s v="27411060102955"/>
    <s v="201001441173"/>
    <s v="استفسار عن مسار الطرد"/>
    <m/>
    <n v="3"/>
    <n v="26"/>
    <n v="14"/>
    <n v="1"/>
    <s v="RS433483443CN"/>
    <s v=""/>
    <s v=""/>
    <s v=""/>
    <s v=""/>
    <s v=""/>
    <s v=""/>
    <s v=""/>
    <x v="12"/>
    <x v="8"/>
    <s v="741106"/>
    <d v="1974-11-06T00:00:00"/>
    <s v="ايهاب "/>
    <n v="42"/>
    <s v="M"/>
    <s v="القاهرة"/>
  </r>
  <r>
    <s v="42820عبدالبارئ محمد الأمينabdelbari.elsir@gmail.comاستفسار عن مسار الطرد"/>
    <d v="2017-03-26T00:00:00"/>
    <d v="1899-12-30T14:10:08"/>
    <s v="عبدالبارئ محمد الأمين"/>
    <s v="Egypt (‫مصر‬‎)"/>
    <s v="abdelbari.elsir@gmail.com"/>
    <s v=": 66052"/>
    <s v="01127723240"/>
    <s v="استفسار عن مسار الطرد"/>
    <m/>
    <n v="3"/>
    <n v="26"/>
    <n v="14"/>
    <n v="1"/>
    <s v="EE011166195EG"/>
    <s v=""/>
    <s v=""/>
    <s v=""/>
    <s v=""/>
    <s v=""/>
    <s v=""/>
    <s v=""/>
    <x v="4"/>
    <x v="1"/>
    <s v=""/>
    <s v=""/>
    <s v="عبدالبارئ "/>
    <s v=""/>
    <s v="M"/>
    <s v=""/>
  </r>
  <r>
    <s v="42822هديل باسم الخضورhadeel.b.kh1997@hotmail.comاستفسار عن مسار الطرد"/>
    <d v="2017-03-28T00:00:00"/>
    <d v="1899-12-30T10:33:49"/>
    <s v="هديل باسم الخضور"/>
    <s v="Egypt (‫مصر‬‎)"/>
    <s v="hadeel.b.kh1997@hotmail.com"/>
    <s v="201122505770"/>
    <s v="201122505770"/>
    <s v="استفسار عن مسار الطرد"/>
    <m/>
    <n v="3"/>
    <n v="28"/>
    <n v="10"/>
    <n v="3"/>
    <s v="CP700085124EG"/>
    <s v=""/>
    <s v=""/>
    <s v=""/>
    <s v=""/>
    <s v=""/>
    <s v=""/>
    <s v=""/>
    <x v="27"/>
    <x v="1"/>
    <s v=""/>
    <s v=""/>
    <s v="هديل "/>
    <s v=""/>
    <s v="F"/>
    <s v=""/>
  </r>
  <r>
    <s v="42822احسان احمد آدمemily.ah.mo@gmail.comاستفسار عن مسار الطرد"/>
    <d v="2017-03-28T00:00:00"/>
    <d v="1899-12-30T10:27:28"/>
    <s v="احسان احمد آدم"/>
    <s v="Sudan (‫السودان‬‎)"/>
    <s v="emily.ah.mo@gmail.com"/>
    <s v=": P02125121"/>
    <s v="00201153377074"/>
    <s v="استفسار عن مسار الطرد"/>
    <m/>
    <n v="3"/>
    <n v="28"/>
    <n v="10"/>
    <n v="3"/>
    <s v="EE701575795EG"/>
    <s v=""/>
    <s v=""/>
    <s v=""/>
    <s v=""/>
    <s v=""/>
    <s v=""/>
    <s v=""/>
    <x v="4"/>
    <x v="1"/>
    <s v=""/>
    <s v=""/>
    <s v="احسان "/>
    <s v=""/>
    <s v="F"/>
    <s v=""/>
  </r>
  <r>
    <s v="42822محمد سعدm.hegazy@khalda-eg.comاستفســار عن خدمــة"/>
    <d v="2017-03-28T00:00:00"/>
    <d v="1899-12-30T10:11:45"/>
    <s v="محمد سعد"/>
    <s v="Egypt (‫مصر‬‎)"/>
    <s v="m.hegazy@khalda-eg.com"/>
    <s v="28811151702639"/>
    <s v="201226554037"/>
    <s v="استفســار عن خدمــة"/>
    <m/>
    <n v="3"/>
    <n v="28"/>
    <n v="10"/>
    <n v="3"/>
    <s v=""/>
    <s v=""/>
    <s v=""/>
    <s v=""/>
    <s v=""/>
    <s v=""/>
    <s v=""/>
    <s v=""/>
    <x v="0"/>
    <x v="0"/>
    <s v="881115"/>
    <d v="1988-11-15T00:00:00"/>
    <s v="محمد "/>
    <n v="28"/>
    <s v="M"/>
    <s v="المنوفية"/>
  </r>
  <r>
    <s v="42822عبدالله العيدdoor900@hotmail.comأخـــــرى"/>
    <d v="2017-03-28T00:00:00"/>
    <d v="1899-12-30T09:52:54"/>
    <s v="عبدالله العيد"/>
    <s v="Saudi Arabia (‫المملكة العربية السعودية‬‎)"/>
    <s v="door900@hotmail.com"/>
    <s v="1022350951"/>
    <s v="00966556942943"/>
    <s v="أخـــــرى"/>
    <m/>
    <n v="3"/>
    <n v="28"/>
    <n v="9"/>
    <n v="3"/>
    <s v="EK026800462SA"/>
    <s v="EK026800462SA"/>
    <s v=""/>
    <s v=""/>
    <s v=""/>
    <s v=""/>
    <s v=""/>
    <s v=""/>
    <x v="16"/>
    <x v="4"/>
    <s v=""/>
    <s v=""/>
    <s v="عبدالله "/>
    <s v=""/>
    <s v="M"/>
    <s v=""/>
  </r>
  <r>
    <s v="42822خالد محمد عزتKhalidezzat@gmail.comاستفسار عن مسار الطرد"/>
    <d v="2017-03-28T00:00:00"/>
    <d v="1899-12-30T09:23:50"/>
    <s v="خالد محمد عزت"/>
    <s v="Egypt (‫مصر‬‎)"/>
    <s v="Khalidezzat@gmail.com"/>
    <s v="27108250200738"/>
    <s v="201224099377"/>
    <s v="استفسار عن مسار الطرد"/>
    <m/>
    <n v="3"/>
    <n v="28"/>
    <n v="9"/>
    <n v="3"/>
    <s v="RR507691525EG"/>
    <s v=""/>
    <s v=""/>
    <s v=""/>
    <s v=""/>
    <s v=""/>
    <s v=""/>
    <s v=""/>
    <x v="1"/>
    <x v="1"/>
    <s v="710825"/>
    <n v="26170"/>
    <s v="خالد "/>
    <n v="45"/>
    <s v="M"/>
    <s v="الإسكندرية"/>
  </r>
  <r>
    <s v="42822محمدMediapoint.eg@gmail.comاستفســار عن خدمــة"/>
    <d v="2017-03-28T00:00:00"/>
    <d v="1899-12-30T02:11:59"/>
    <s v="محمد"/>
    <s v="Egypt (‫مصر‬‎)"/>
    <s v="Mediapoint.eg@gmail.com"/>
    <s v="29203261801571"/>
    <s v="201001007881"/>
    <s v="استفســار عن خدمــة"/>
    <m/>
    <n v="3"/>
    <n v="28"/>
    <n v="2"/>
    <n v="3"/>
    <s v=""/>
    <s v=""/>
    <s v=""/>
    <s v=""/>
    <s v=""/>
    <s v=""/>
    <s v=""/>
    <s v=""/>
    <x v="0"/>
    <x v="0"/>
    <s v="920326"/>
    <n v="33689"/>
    <s v="محمد"/>
    <n v="25"/>
    <s v="M"/>
    <s v="البحيرة"/>
  </r>
  <r>
    <s v="42822أحمد عبدالفتاح إبراهيمroatrans@gmail.comاستفســار عن خدمــة"/>
    <d v="2017-03-28T00:00:00"/>
    <d v="1899-12-30T01:10:30"/>
    <s v="أحمد عبدالفتاح إبراهيم"/>
    <s v="Egypt (‫مصر‬‎)"/>
    <s v="roatrans@gmail.com"/>
    <s v="28011232601318"/>
    <s v="201223872773"/>
    <s v="استفســار عن خدمــة"/>
    <m/>
    <n v="3"/>
    <n v="28"/>
    <n v="1"/>
    <n v="3"/>
    <s v=""/>
    <s v=""/>
    <s v=""/>
    <s v=""/>
    <s v=""/>
    <s v=""/>
    <s v=""/>
    <s v=""/>
    <x v="0"/>
    <x v="0"/>
    <s v="801123"/>
    <d v="1980-11-23T00:00:00"/>
    <s v="أحمد "/>
    <n v="36"/>
    <s v="M"/>
    <s v="سوهاج"/>
  </r>
  <r>
    <s v="42821احمد محمد منصور محمدhossam.412@gmail.comاستفسار عن مسار الطرد"/>
    <d v="2017-03-27T00:00:00"/>
    <d v="1899-12-30T22:37:10"/>
    <s v="احمد محمد منصور محمد"/>
    <s v="Egypt (‫مصر‬‎)"/>
    <s v="hossam.412@gmail.com"/>
    <s v="28103211302738"/>
    <s v="201092528279"/>
    <s v="استفسار عن مسار الطرد"/>
    <m/>
    <n v="3"/>
    <n v="27"/>
    <n v="22"/>
    <n v="2"/>
    <s v="RE476167973SE"/>
    <s v=""/>
    <s v=""/>
    <s v=""/>
    <s v=""/>
    <s v=""/>
    <s v=""/>
    <s v=""/>
    <x v="17"/>
    <x v="17"/>
    <s v="810321"/>
    <d v="1981-03-21T00:00:00"/>
    <s v="احمد "/>
    <n v="36"/>
    <s v="M"/>
    <s v="الشرقية"/>
  </r>
  <r>
    <s v="42821محمد شريف توفيقmsherif200991@yahoo.comشــكــوى"/>
    <d v="2017-03-27T00:00:00"/>
    <d v="1899-12-30T22:34:13"/>
    <s v="محمد شريف توفيق"/>
    <s v="Egypt (‫مصر‬‎)"/>
    <s v="msherif200991@yahoo.com"/>
    <s v="24603011700052"/>
    <s v="201014442380"/>
    <s v="شــكــوى"/>
    <m/>
    <n v="3"/>
    <n v="27"/>
    <n v="22"/>
    <n v="2"/>
    <s v=""/>
    <s v=""/>
    <s v=""/>
    <s v=""/>
    <s v=""/>
    <s v=""/>
    <s v=""/>
    <s v=""/>
    <x v="0"/>
    <x v="0"/>
    <s v="460301"/>
    <d v="1946-03-01T00:00:00"/>
    <s v="محمد "/>
    <n v="71"/>
    <s v="M"/>
    <s v="المنوفية"/>
  </r>
  <r>
    <s v="42821عمرو محمد حسن حجاجamrhaggag43@gmail.comاستفسار عن مسار الطرد"/>
    <d v="2017-03-27T00:00:00"/>
    <d v="1899-12-30T22:06:41"/>
    <s v="عمرو محمد حسن حجاج"/>
    <s v="Egypt (‫مصر‬‎)"/>
    <s v="amrhaggag43@gmail.com"/>
    <s v="29703221800532"/>
    <s v="201008484967"/>
    <s v="استفسار عن مسار الطرد"/>
    <m/>
    <n v="3"/>
    <n v="27"/>
    <n v="22"/>
    <n v="2"/>
    <s v="RX564599489DE"/>
    <s v=""/>
    <s v=""/>
    <s v=""/>
    <s v=""/>
    <s v=""/>
    <s v=""/>
    <s v=""/>
    <x v="5"/>
    <x v="2"/>
    <s v="970322"/>
    <d v="1997-03-22T00:00:00"/>
    <s v="عمرو "/>
    <n v="20"/>
    <s v="M"/>
    <s v="البحيرة"/>
  </r>
  <r>
    <s v="42821نهى محمد عبد الحميد البدريa_henawy@yahoo.comاستفسار عن مسار الطرد"/>
    <d v="2017-03-27T00:00:00"/>
    <d v="1899-12-30T21:59:09"/>
    <s v="نهى محمد عبد الحميد البدري"/>
    <s v="Egypt (‫مصر‬‎)"/>
    <s v="a_henawy@yahoo.com"/>
    <s v="27810191100071"/>
    <s v="201002224840"/>
    <s v="استفسار عن مسار الطرد"/>
    <m/>
    <n v="3"/>
    <n v="27"/>
    <n v="21"/>
    <n v="2"/>
    <s v="EE701431289EG"/>
    <s v=""/>
    <s v=""/>
    <s v=""/>
    <s v=""/>
    <s v=""/>
    <s v=""/>
    <s v=""/>
    <x v="4"/>
    <x v="1"/>
    <s v="781019"/>
    <d v="1978-10-19T00:00:00"/>
    <s v="نهى "/>
    <n v="38"/>
    <s v="M"/>
    <s v="دمياط"/>
  </r>
  <r>
    <s v="42821مصطفي عبد المنعم البحيريsasa.elbhiry@gmail.comاستفسار عن مسار الطرد"/>
    <d v="2017-03-27T00:00:00"/>
    <d v="1899-12-30T21:41:09"/>
    <s v="مصطفي عبد المنعم البحيري"/>
    <s v="Egypt (‫مصر‬‎)"/>
    <s v="sasa.elbhiry@gmail.com"/>
    <s v="29301101803979"/>
    <s v="201141365216"/>
    <s v="استفسار عن مسار الطرد"/>
    <m/>
    <n v="3"/>
    <n v="27"/>
    <n v="21"/>
    <n v="2"/>
    <s v="RS418831089CN"/>
    <s v=""/>
    <s v=""/>
    <s v=""/>
    <s v=""/>
    <s v=""/>
    <s v=""/>
    <s v=""/>
    <x v="12"/>
    <x v="8"/>
    <s v="930110"/>
    <d v="1993-01-10T00:00:00"/>
    <s v="مصطفي "/>
    <n v="24"/>
    <s v="M"/>
    <s v="البحيرة"/>
  </r>
  <r>
    <s v="42821هانى محمد أبوالعلاAboelela_hany@yahoo.comأخـــــرى"/>
    <d v="2017-03-27T00:00:00"/>
    <d v="1899-12-30T21:18:39"/>
    <s v="هانى محمد أبوالعلا"/>
    <s v="Egypt (‫مصر‬‎)"/>
    <s v="Aboelela_hany@yahoo.com"/>
    <s v="27302020103858"/>
    <s v="201005005944"/>
    <s v="أخـــــرى"/>
    <m/>
    <n v="3"/>
    <n v="27"/>
    <n v="21"/>
    <n v="2"/>
    <s v=""/>
    <s v=""/>
    <s v=""/>
    <s v=""/>
    <s v=""/>
    <s v=""/>
    <s v=""/>
    <s v=""/>
    <x v="0"/>
    <x v="0"/>
    <s v="730202"/>
    <d v="1973-02-02T00:00:00"/>
    <s v="هانى "/>
    <n v="44"/>
    <s v="M"/>
    <s v="القاهرة"/>
  </r>
  <r>
    <s v="42821حسن عبداللهhas55_55@hotmail.comاستفسار عن مسار الطرد"/>
    <d v="2017-03-27T00:00:00"/>
    <d v="1899-12-30T19:01:12"/>
    <s v="حسن عبدالله"/>
    <s v="Saudi Arabia (‫المملكة العربية السعودية‬‎)"/>
    <s v="has55_55@hotmail.com"/>
    <s v="1014446916"/>
    <s v="00966561446603"/>
    <s v="استفسار عن مسار الطرد"/>
    <m/>
    <n v="3"/>
    <n v="27"/>
    <n v="19"/>
    <n v="2"/>
    <s v="EE701584280EG"/>
    <s v=""/>
    <s v=""/>
    <s v=""/>
    <s v=""/>
    <s v=""/>
    <s v=""/>
    <s v=""/>
    <x v="4"/>
    <x v="1"/>
    <s v=""/>
    <s v=""/>
    <s v="حسن "/>
    <s v=""/>
    <s v="M"/>
    <s v=""/>
  </r>
  <r>
    <s v="42821شعبان الديبEslam_0007@yahoo.comاستفسار عن مسار الطرد"/>
    <d v="2017-03-27T00:00:00"/>
    <d v="1899-12-30T18:37:07"/>
    <s v="شعبان الديب"/>
    <s v="Egypt (‫مصر‬‎)"/>
    <s v="Eslam_0007@yahoo.com"/>
    <s v="28412011313231"/>
    <s v="002010670804840"/>
    <s v="استفسار عن مسار الطرد"/>
    <m/>
    <n v="3"/>
    <n v="27"/>
    <n v="18"/>
    <n v="2"/>
    <s v="Cl632537344DE"/>
    <s v=""/>
    <s v=""/>
    <s v=""/>
    <s v=""/>
    <s v=""/>
    <s v=""/>
    <s v=""/>
    <x v="26"/>
    <x v="2"/>
    <s v="841201"/>
    <d v="1984-12-01T00:00:00"/>
    <s v="شعبان "/>
    <n v="32"/>
    <s v="M"/>
    <s v="الشرقية"/>
  </r>
  <r>
    <s v="42822ايمن محمودAyman.mahmoud_2512011@yahoo.comأخـــــرى"/>
    <d v="2017-03-28T00:00:00"/>
    <d v="1899-12-30T10:51:59"/>
    <s v="ايمن محمود"/>
    <s v="Egypt (‫مصر‬‎)"/>
    <s v="Ayman.mahmoud_2512011@yahoo.com"/>
    <s v="28602080105253"/>
    <s v="01008420895"/>
    <s v="أخـــــرى"/>
    <m/>
    <n v="3"/>
    <n v="28"/>
    <n v="10"/>
    <n v="3"/>
    <s v=""/>
    <s v=""/>
    <s v=""/>
    <s v=""/>
    <s v=""/>
    <s v=""/>
    <s v=""/>
    <s v=""/>
    <x v="0"/>
    <x v="0"/>
    <s v="860208"/>
    <d v="1986-02-08T00:00:00"/>
    <s v="ايمن "/>
    <n v="31"/>
    <s v="M"/>
    <s v="القاهرة"/>
  </r>
  <r>
    <s v="42822فادى فيليبeng_fady_philip@yahoo.comشــكــوى"/>
    <d v="2017-03-28T00:00:00"/>
    <d v="1899-12-30T14:11:18"/>
    <s v="فادى فيليب"/>
    <s v="Qatar (‫قطر‬‎)"/>
    <s v="eng_fady_philip@yahoo.com"/>
    <s v=": A11457220"/>
    <s v="97433462698+"/>
    <s v="شــكــوى"/>
    <m/>
    <n v="3"/>
    <n v="28"/>
    <n v="14"/>
    <n v="3"/>
    <s v="EE115626139QA"/>
    <s v=""/>
    <s v=""/>
    <s v=""/>
    <s v=""/>
    <s v=""/>
    <s v=""/>
    <s v=""/>
    <x v="4"/>
    <x v="38"/>
    <s v=""/>
    <s v=""/>
    <s v="فادى "/>
    <s v=""/>
    <s v="M"/>
    <s v=""/>
  </r>
  <r>
    <s v="42822Samer mahersamerclever@hotmail.comاستفسار عن مسار الطرد"/>
    <d v="2017-03-28T00:00:00"/>
    <d v="1899-12-30T14:02:19"/>
    <s v="Samer maher"/>
    <s v="Egypt (‫مصر‬‎)"/>
    <s v="samerclever@hotmail.com"/>
    <s v="27711191300071"/>
    <s v="201279350222"/>
    <s v="استفسار عن مسار الطرد"/>
    <m/>
    <n v="3"/>
    <n v="28"/>
    <n v="14"/>
    <n v="3"/>
    <s v="RE479179145SE"/>
    <s v=""/>
    <s v=""/>
    <s v=""/>
    <s v=""/>
    <s v=""/>
    <s v=""/>
    <s v=""/>
    <x v="17"/>
    <x v="17"/>
    <s v="771119"/>
    <d v="1977-11-19T00:00:00"/>
    <s v="Samer "/>
    <n v="39"/>
    <s v="M"/>
    <s v="الشرقية"/>
  </r>
  <r>
    <s v="42823محمد ناجى عبد القادرm.nagy@tawzef.comشــكــوى"/>
    <d v="2017-03-29T00:00:00"/>
    <d v="1899-12-30T09:46:47"/>
    <s v="محمد ناجى عبد القادر"/>
    <s v="Egypt (‫مصر‬‎)"/>
    <s v="m.nagy@tawzef.com"/>
    <s v="28509280101317"/>
    <s v="00201025444256"/>
    <s v="شــكــوى"/>
    <m/>
    <n v="3"/>
    <n v="29"/>
    <n v="9"/>
    <n v="4"/>
    <s v="RS808458125NL"/>
    <s v=""/>
    <s v=""/>
    <s v=""/>
    <s v=""/>
    <s v=""/>
    <s v=""/>
    <s v=""/>
    <x v="12"/>
    <x v="12"/>
    <s v="850928"/>
    <n v="31318"/>
    <s v="محمد "/>
    <n v="31"/>
    <s v="M"/>
    <s v="القاهرة"/>
  </r>
  <r>
    <s v="42823Mohamed HamdyMohamed.Mansy@vodafone.comاستفسار عن مسار الطرد"/>
    <d v="2017-03-29T00:00:00"/>
    <d v="1899-12-30T06:31:05"/>
    <s v="Mohamed Hamdy"/>
    <s v="Egypt (‫مصر‬‎)"/>
    <s v="Mohamed.Mansy@vodafone.com"/>
    <s v="1403157"/>
    <s v="201001407407"/>
    <s v="استفسار عن مسار الطرد"/>
    <m/>
    <n v="3"/>
    <n v="29"/>
    <n v="6"/>
    <n v="4"/>
    <s v="EE701626807EG"/>
    <s v=""/>
    <s v=""/>
    <s v=""/>
    <s v=""/>
    <s v=""/>
    <s v=""/>
    <s v=""/>
    <x v="4"/>
    <x v="1"/>
    <s v=""/>
    <s v=""/>
    <s v="Mohamed "/>
    <s v=""/>
    <s v="M"/>
    <s v=""/>
  </r>
  <r>
    <s v="42823محمد سمير فؤادmohamed1991samir@gmail.comأخـــــرى"/>
    <d v="2017-03-29T00:00:00"/>
    <d v="1899-12-30T03:19:47"/>
    <s v="محمد سمير فؤاد"/>
    <s v="Egypt (‫مصر‬‎)"/>
    <s v="mohamed1991samir@gmail.com"/>
    <s v="28701090400235"/>
    <s v="01095662256"/>
    <s v="أخـــــرى"/>
    <m/>
    <n v="3"/>
    <n v="29"/>
    <n v="3"/>
    <n v="4"/>
    <s v=""/>
    <s v=""/>
    <s v=""/>
    <s v=""/>
    <s v=""/>
    <s v=""/>
    <s v=""/>
    <s v=""/>
    <x v="0"/>
    <x v="0"/>
    <s v="870109"/>
    <n v="31786"/>
    <s v="محمد "/>
    <n v="30"/>
    <s v="M"/>
    <s v="السويس"/>
  </r>
  <r>
    <s v="42823محمد سعيد عبدالله ابراهيمzdan5649@gmail.comشــكــوى"/>
    <d v="2017-03-29T00:00:00"/>
    <d v="1899-12-30T02:32:56"/>
    <s v="محمد سعيد عبدالله ابراهيم"/>
    <s v="Egypt (‫مصر‬‎)"/>
    <s v="zdan5649@gmail.com"/>
    <s v="28111281602731"/>
    <s v="201027108029"/>
    <s v="شــكــوى"/>
    <m/>
    <n v="3"/>
    <n v="29"/>
    <n v="2"/>
    <n v="4"/>
    <s v="RR413029905EG"/>
    <s v=""/>
    <s v=""/>
    <s v=""/>
    <s v=""/>
    <s v=""/>
    <s v=""/>
    <s v=""/>
    <x v="1"/>
    <x v="1"/>
    <s v="811128"/>
    <d v="1981-11-28T00:00:00"/>
    <s v="محمد "/>
    <n v="35"/>
    <s v="M"/>
    <s v="الغربية"/>
  </r>
  <r>
    <s v="42822سالي سمير عبد القادرshawkirabab@hotmail.comاستفسار عن مسار الطرد"/>
    <d v="2017-03-28T00:00:00"/>
    <d v="1899-12-30T22:51:56"/>
    <s v="سالي سمير عبد القادر"/>
    <s v="Egypt (‫مصر‬‎)"/>
    <s v="shawkirabab@hotmail.com"/>
    <s v="38005202352501"/>
    <s v="01223545068"/>
    <s v="استفسار عن مسار الطرد"/>
    <m/>
    <n v="3"/>
    <n v="28"/>
    <n v="22"/>
    <n v="3"/>
    <s v="RR384497355EG"/>
    <s v=""/>
    <s v=""/>
    <s v=""/>
    <s v=""/>
    <s v=""/>
    <s v=""/>
    <s v=""/>
    <x v="1"/>
    <x v="1"/>
    <s v="800520"/>
    <d v="2080-05-20T00:00:00"/>
    <s v="سالي "/>
    <s v=""/>
    <s v="F"/>
    <s v="الفيوم"/>
  </r>
  <r>
    <s v="42822ريم على ابراهيمreem.aboushosha@gmalشــكــوى"/>
    <d v="2017-03-28T00:00:00"/>
    <d v="1899-12-30T22:50:27"/>
    <s v="ريم على ابراهيم"/>
    <s v="Egypt (‫مصر‬‎)"/>
    <s v="reem.aboushosha@gmal"/>
    <s v="27808160200501"/>
    <s v="034211207"/>
    <s v="شــكــوى"/>
    <m/>
    <n v="3"/>
    <n v="28"/>
    <n v="22"/>
    <n v="3"/>
    <s v="cc750988762fr"/>
    <s v=""/>
    <s v=""/>
    <s v=""/>
    <s v=""/>
    <s v=""/>
    <s v=""/>
    <s v=""/>
    <x v="14"/>
    <x v="15"/>
    <s v="780816"/>
    <d v="1978-08-16T00:00:00"/>
    <s v="ريم "/>
    <n v="38"/>
    <s v="F"/>
    <s v="الإسكندرية"/>
  </r>
  <r>
    <s v="42822ضاحى حمادة ربيعيdahy.2314@gmail.comاستفسار عن مسار الطرد"/>
    <d v="2017-03-28T00:00:00"/>
    <d v="1899-12-30T22:34:11"/>
    <s v="ضاحى حمادة ربيعي"/>
    <s v="Egypt (‫مصر‬‎)"/>
    <s v="dahy.2314@gmail.com"/>
    <s v="28708142600658"/>
    <s v="201010238529"/>
    <s v="استفسار عن مسار الطرد"/>
    <m/>
    <n v="3"/>
    <n v="28"/>
    <n v="22"/>
    <n v="3"/>
    <s v="EE089996099TN"/>
    <s v="EE088996099TN"/>
    <s v=""/>
    <s v=""/>
    <s v=""/>
    <s v=""/>
    <s v=""/>
    <s v=""/>
    <x v="4"/>
    <x v="33"/>
    <s v="870814"/>
    <n v="32003"/>
    <s v="ضاحى "/>
    <n v="29"/>
    <s v="M"/>
    <s v="سوهاج"/>
  </r>
  <r>
    <s v="42822ابراهيم محمد عبد الجليل ابراهيم يحيىwww.ebrahem.mohamed01069367650@gmail.comاستفســار عن خدمــة"/>
    <d v="2017-03-28T00:00:00"/>
    <d v="1899-12-30T22:33:14"/>
    <s v="ابراهيم محمد عبد الجليل ابراهيم يحيى"/>
    <s v="Egypt (‫مصر‬‎)"/>
    <s v="www.ebrahem.mohamed01069367650@gmail.com"/>
    <s v="29901011522536"/>
    <s v="201069367650+"/>
    <s v="استفســار عن خدمــة"/>
    <m/>
    <n v="3"/>
    <n v="28"/>
    <n v="22"/>
    <n v="3"/>
    <s v=""/>
    <s v=""/>
    <s v=""/>
    <s v=""/>
    <s v=""/>
    <s v=""/>
    <s v=""/>
    <s v=""/>
    <x v="0"/>
    <x v="0"/>
    <s v="990101"/>
    <d v="1999-01-01T00:00:00"/>
    <s v="ابراهيم "/>
    <n v="18"/>
    <s v="M"/>
    <s v="كفر الشيخ"/>
  </r>
  <r>
    <s v="42822فاطمه احمد معوضfatmagoha7@gmail.comشــكــوى"/>
    <d v="2017-03-28T00:00:00"/>
    <d v="1899-12-30T22:08:43"/>
    <s v="فاطمه احمد معوض"/>
    <s v="Egypt (‫مصر‬‎)"/>
    <s v="fatmagoha7@gmail.com"/>
    <s v="29409251203509"/>
    <s v="01069175147"/>
    <s v="شــكــوى"/>
    <m/>
    <n v="3"/>
    <n v="28"/>
    <n v="22"/>
    <n v="3"/>
    <s v="EK050835135sA"/>
    <s v=""/>
    <s v=""/>
    <s v=""/>
    <s v=""/>
    <s v=""/>
    <s v=""/>
    <s v=""/>
    <x v="16"/>
    <x v="4"/>
    <s v="940925"/>
    <n v="34602"/>
    <s v="فاطمه "/>
    <n v="22"/>
    <s v="F"/>
    <s v="الدقهلية"/>
  </r>
  <r>
    <s v="42822سامي حلمي غاليsolysamylol@gmail.comاستفسار عن مسار الطرد"/>
    <d v="2017-03-28T00:00:00"/>
    <d v="1899-12-30T20:56:52"/>
    <s v="سامي حلمي غالي"/>
    <s v="Egypt (‫مصر‬‎)"/>
    <s v="solysamylol@gmail.com"/>
    <s v="26203022200336"/>
    <s v="201004733558"/>
    <s v="استفسار عن مسار الطرد"/>
    <m/>
    <n v="3"/>
    <n v="28"/>
    <n v="20"/>
    <n v="3"/>
    <s v="EE115628917QA"/>
    <s v=""/>
    <s v=""/>
    <s v=""/>
    <s v=""/>
    <s v=""/>
    <s v=""/>
    <s v=""/>
    <x v="4"/>
    <x v="38"/>
    <s v="620302"/>
    <n v="22707"/>
    <s v="سامي "/>
    <n v="55"/>
    <s v="M"/>
    <s v="بني سويف"/>
  </r>
  <r>
    <s v="42822كريم مجدي محمدKikoabo12345@gmail.comاستفسار عن مسار الطرد"/>
    <d v="2017-03-28T00:00:00"/>
    <d v="1899-12-30T20:49:46"/>
    <s v="كريم مجدي محمد"/>
    <s v="Egypt (‫مصر‬‎)"/>
    <s v="Kikoabo12345@gmail.com"/>
    <s v="28710081401333"/>
    <s v="00201069050021"/>
    <s v="استفسار عن مسار الطرد"/>
    <m/>
    <n v="3"/>
    <n v="28"/>
    <n v="20"/>
    <n v="3"/>
    <s v="RU780304427GB"/>
    <s v=""/>
    <s v=""/>
    <s v=""/>
    <s v=""/>
    <s v=""/>
    <s v=""/>
    <s v=""/>
    <x v="11"/>
    <x v="11"/>
    <s v="871008"/>
    <d v="1987-10-08T00:00:00"/>
    <s v="كريم "/>
    <n v="29"/>
    <s v="M"/>
    <s v="القليوبية"/>
  </r>
  <r>
    <s v="42822عامر محمد حُمديstaramer@hotmail.comاستفسار عن مسار الطرد"/>
    <d v="2017-03-28T00:00:00"/>
    <d v="1899-12-30T20:28:08"/>
    <s v="عامر محمد حُمدي"/>
    <s v="Saudi Arabia (‫المملكة العربية السعودية‬‎)"/>
    <s v="staramer@hotmail.com"/>
    <s v="000000000"/>
    <s v="00966509679149"/>
    <s v="استفسار عن مسار الطرد"/>
    <m/>
    <n v="3"/>
    <n v="28"/>
    <n v="20"/>
    <n v="3"/>
    <s v="EE701319660EG"/>
    <s v=""/>
    <s v=""/>
    <s v=""/>
    <s v=""/>
    <s v=""/>
    <s v=""/>
    <s v=""/>
    <x v="4"/>
    <x v="1"/>
    <s v=""/>
    <s v=""/>
    <s v="عامر "/>
    <s v=""/>
    <s v="M"/>
    <s v=""/>
  </r>
  <r>
    <s v="42822حفصه محمد محمد احمدhafs.mohamed@yahoo.comشــكــوى"/>
    <d v="2017-03-28T00:00:00"/>
    <d v="1899-12-30T19:22:53"/>
    <s v="حفصه محمد محمد احمد"/>
    <s v="Egypt (‫مصر‬‎)"/>
    <s v="hafs.mohamed@yahoo.com"/>
    <s v="29306051202903"/>
    <s v="201091969455"/>
    <s v="شــكــوى"/>
    <m/>
    <n v="3"/>
    <n v="28"/>
    <n v="19"/>
    <n v="3"/>
    <s v=""/>
    <s v=""/>
    <s v=""/>
    <s v=""/>
    <s v=""/>
    <s v=""/>
    <s v=""/>
    <s v=""/>
    <x v="0"/>
    <x v="0"/>
    <s v="930605"/>
    <d v="1993-06-05T00:00:00"/>
    <s v="حفصه "/>
    <n v="23"/>
    <s v="F"/>
    <s v="الدقهلية"/>
  </r>
  <r>
    <s v="42822سهام محمد بغداديSeham25791@gmail.comاستفسار عن مسار الطرد"/>
    <d v="2017-03-28T00:00:00"/>
    <d v="1899-12-30T18:28:02"/>
    <s v="سهام محمد بغدادي"/>
    <s v="Egypt (‫مصر‬‎)"/>
    <s v="Seham25791@gmail.com"/>
    <s v="29107252700682"/>
    <s v="01066273395 002"/>
    <s v="استفسار عن مسار الطرد"/>
    <m/>
    <n v="3"/>
    <n v="28"/>
    <n v="18"/>
    <n v="3"/>
    <s v="Dl632141425de"/>
    <s v=""/>
    <s v=""/>
    <s v=""/>
    <s v=""/>
    <s v=""/>
    <s v=""/>
    <s v=""/>
    <x v="74"/>
    <x v="2"/>
    <s v="910725"/>
    <n v="33444"/>
    <s v="سهام "/>
    <n v="25"/>
    <s v="F"/>
    <s v="قنا"/>
  </r>
  <r>
    <s v="42822شوقيه زكريا أحمد حمودهahmed.rashad.hamouda@gmail.comشــكــوى"/>
    <d v="2017-03-28T00:00:00"/>
    <d v="1899-12-30T16:23:30"/>
    <s v="شوقيه زكريا أحمد حموده"/>
    <s v="Egypt (‫مصر‬‎)"/>
    <s v="ahmed.rashad.hamouda@gmail.com"/>
    <s v="25810060101422"/>
    <s v="201009483233"/>
    <s v="شــكــوى"/>
    <m/>
    <n v="3"/>
    <n v="28"/>
    <n v="16"/>
    <n v="3"/>
    <s v=""/>
    <s v=""/>
    <s v=""/>
    <s v=""/>
    <s v=""/>
    <s v=""/>
    <s v=""/>
    <s v=""/>
    <x v="0"/>
    <x v="0"/>
    <s v="581006"/>
    <n v="21464"/>
    <s v="شوقيه "/>
    <n v="58"/>
    <s v="F"/>
    <s v="القاهرة"/>
  </r>
  <r>
    <s v="42822John NessimeJohn.Nessime@outlook.comاستفسار عن مسار الطرد"/>
    <d v="2017-03-28T00:00:00"/>
    <d v="1899-12-30T15:33:48"/>
    <s v="John Nessime"/>
    <s v="Egypt (‫مصر‬‎)"/>
    <s v="John.Nessime@outlook.com"/>
    <s v="28508220101176"/>
    <s v="01210209420"/>
    <s v="استفسار عن مسار الطرد"/>
    <m/>
    <n v="3"/>
    <n v="28"/>
    <n v="15"/>
    <n v="3"/>
    <s v="RR534180906EG"/>
    <s v=""/>
    <s v=""/>
    <s v=""/>
    <s v=""/>
    <s v=""/>
    <s v=""/>
    <s v=""/>
    <x v="1"/>
    <x v="1"/>
    <s v="850822"/>
    <d v="1985-08-22T00:00:00"/>
    <s v="John "/>
    <n v="31"/>
    <s v="M"/>
    <s v="القاهرة"/>
  </r>
  <r>
    <s v="42822John NessimeJohn.Nessime@outlook.comشــكــوى"/>
    <d v="2017-03-28T00:00:00"/>
    <d v="1899-12-30T15:31:29"/>
    <s v="John Nessime"/>
    <s v="Egypt (‫مصر‬‎)"/>
    <s v="John.Nessime@outlook.com"/>
    <s v="28508220101176"/>
    <s v="01210209420"/>
    <s v="شــكــوى"/>
    <m/>
    <n v="3"/>
    <n v="28"/>
    <n v="15"/>
    <n v="3"/>
    <s v="RR534180906EG"/>
    <s v=""/>
    <s v=""/>
    <s v=""/>
    <s v=""/>
    <s v=""/>
    <s v=""/>
    <s v=""/>
    <x v="1"/>
    <x v="1"/>
    <s v="850822"/>
    <d v="1985-08-22T00:00:00"/>
    <s v="John "/>
    <n v="31"/>
    <s v="M"/>
    <s v="القاهرة"/>
  </r>
  <r>
    <s v="42822عادل محمد صالحakarim.adel@gmail.comشــكــوى"/>
    <d v="2017-03-28T00:00:00"/>
    <d v="1899-12-30T14:38:36"/>
    <s v="عادل محمد صالح"/>
    <s v="Egypt (‫مصر‬‎)"/>
    <s v="akarim.adel@gmail.com"/>
    <s v="25205070101314"/>
    <s v="01000787111"/>
    <s v="شــكــوى"/>
    <m/>
    <n v="3"/>
    <n v="28"/>
    <n v="14"/>
    <n v="3"/>
    <s v="LX673290177DE"/>
    <s v=""/>
    <s v=""/>
    <s v=""/>
    <s v=""/>
    <s v=""/>
    <s v=""/>
    <s v=""/>
    <x v="75"/>
    <x v="2"/>
    <s v="520507"/>
    <d v="1952-05-07T00:00:00"/>
    <s v="عادل "/>
    <n v="64"/>
    <s v="M"/>
    <s v="القاهرة"/>
  </r>
  <r>
    <s v="42824محمد بسيونىmohamedbasyony86@gmail.comشــكــوى"/>
    <d v="2017-03-30T00:00:00"/>
    <d v="1899-12-30T10:31:12"/>
    <s v="محمد بسيونى"/>
    <s v="Egypt (‫مصر‬‎)"/>
    <s v="mohamedbasyony86@gmail.com"/>
    <s v="28607191700659"/>
    <s v="201023286682"/>
    <s v="شــكــوى"/>
    <m/>
    <n v="3"/>
    <n v="30"/>
    <n v="10"/>
    <n v="5"/>
    <s v=""/>
    <s v=""/>
    <s v=""/>
    <s v=""/>
    <s v=""/>
    <s v=""/>
    <s v=""/>
    <s v=""/>
    <x v="0"/>
    <x v="0"/>
    <s v="860719"/>
    <d v="1986-07-19T00:00:00"/>
    <s v="محمد "/>
    <n v="30"/>
    <s v="M"/>
    <s v="المنوفية"/>
  </r>
  <r>
    <s v="42824احمد محمود محمد قطبemekotb@gmail.comاستفسار عن مسار الطرد"/>
    <d v="2017-03-30T00:00:00"/>
    <d v="1899-12-30T10:12:30"/>
    <s v="احمد محمود محمد قطب"/>
    <s v="Egypt (‫مصر‬‎)"/>
    <s v="emekotb@gmail.com"/>
    <s v="28506152102816"/>
    <s v="00201158288831"/>
    <s v="استفسار عن مسار الطرد"/>
    <m/>
    <n v="3"/>
    <n v="30"/>
    <n v="10"/>
    <n v="5"/>
    <s v="RX565331257DE"/>
    <s v=""/>
    <s v=""/>
    <s v=""/>
    <s v=""/>
    <s v=""/>
    <s v=""/>
    <s v=""/>
    <x v="5"/>
    <x v="2"/>
    <s v="850615"/>
    <d v="1985-06-15T00:00:00"/>
    <s v="احمد "/>
    <n v="31"/>
    <s v="M"/>
    <s v="الجيزة"/>
  </r>
  <r>
    <s v="42824نجيب مجدى نجيبboutari_naguib@yahoo.comاستفسار عن مسار الطرد"/>
    <d v="2017-03-30T00:00:00"/>
    <d v="1899-12-30T08:50:26"/>
    <s v="نجيب مجدى نجيب"/>
    <s v="Egypt (‫مصر‬‎)"/>
    <s v="boutari_naguib@yahoo.com"/>
    <s v="27304070103274"/>
    <s v="01001485744"/>
    <s v="استفسار عن مسار الطرد"/>
    <m/>
    <n v="3"/>
    <n v="30"/>
    <n v="8"/>
    <n v="5"/>
    <s v=""/>
    <s v=""/>
    <s v=""/>
    <s v=""/>
    <s v=""/>
    <s v=""/>
    <s v=""/>
    <s v=""/>
    <x v="0"/>
    <x v="0"/>
    <s v="730407"/>
    <d v="1973-04-07T00:00:00"/>
    <s v="نجيب "/>
    <n v="43"/>
    <s v="M"/>
    <s v="القاهرة"/>
  </r>
  <r>
    <s v="42824أمير محمد العجميameerajami133@hotmail.comاستفسار عن مسار الطرد"/>
    <d v="2017-03-30T00:00:00"/>
    <d v="1899-12-30T06:03:10"/>
    <s v="أمير محمد العجمي"/>
    <s v="Egypt (‫مصر‬‎)"/>
    <s v="ameerajami133@hotmail.com"/>
    <s v="29103131802393"/>
    <s v="00201094602761"/>
    <s v="استفسار عن مسار الطرد"/>
    <m/>
    <n v="3"/>
    <n v="30"/>
    <n v="6"/>
    <n v="5"/>
    <s v="RD116165671SE"/>
    <s v=""/>
    <s v=""/>
    <s v=""/>
    <s v=""/>
    <s v=""/>
    <s v=""/>
    <s v=""/>
    <x v="76"/>
    <x v="17"/>
    <s v="910313"/>
    <d v="1991-03-13T00:00:00"/>
    <s v="أمير "/>
    <n v="26"/>
    <s v="M"/>
    <s v="البحيرة"/>
  </r>
  <r>
    <s v="42824السيد احمد احمد احمد عيسيesayedahmed601@gmail.comشــكــوى"/>
    <d v="2017-03-30T00:00:00"/>
    <d v="1899-12-30T00:54:42"/>
    <s v="السيد احمد احمد احمد عيسي"/>
    <s v="Egypt (‫مصر‬‎)"/>
    <s v="esayedahmed601@gmail.com"/>
    <s v="29203011208212"/>
    <s v="201064355601"/>
    <s v="شــكــوى"/>
    <m/>
    <n v="3"/>
    <n v="30"/>
    <n v="0"/>
    <n v="5"/>
    <s v=""/>
    <s v=""/>
    <s v=""/>
    <s v=""/>
    <s v=""/>
    <s v=""/>
    <s v=""/>
    <s v=""/>
    <x v="0"/>
    <x v="0"/>
    <s v="920301"/>
    <d v="1992-03-01T00:00:00"/>
    <s v="السيد "/>
    <n v="25"/>
    <s v="M"/>
    <s v="الدقهلية"/>
  </r>
  <r>
    <s v="42824محمد الشمرليShemerly@aucegypt.eduاستفسار عن مسار الطرد"/>
    <d v="2017-03-30T00:00:00"/>
    <d v="1899-12-30T00:20:47"/>
    <s v="محمد الشمرلي"/>
    <s v="Egypt (‫مصر‬‎)"/>
    <s v="Shemerly@aucegypt.edu"/>
    <s v="27407172102357"/>
    <s v="201066616993"/>
    <s v="استفسار عن مسار الطرد"/>
    <m/>
    <n v="3"/>
    <n v="30"/>
    <n v="0"/>
    <n v="5"/>
    <s v="RX248870324CH"/>
    <s v=""/>
    <s v=""/>
    <s v=""/>
    <s v=""/>
    <s v=""/>
    <s v=""/>
    <s v=""/>
    <x v="5"/>
    <x v="23"/>
    <s v="740717"/>
    <d v="1974-07-17T00:00:00"/>
    <s v="محمد "/>
    <n v="42"/>
    <s v="M"/>
    <s v="الجيزة"/>
  </r>
  <r>
    <s v="42824المعتصم ادبيش محمدabwayad243@gmail.comأخـــــرى"/>
    <d v="2017-03-30T00:00:00"/>
    <d v="1899-12-30T00:04:59"/>
    <s v="المعتصم ادبيش محمد"/>
    <s v="Egypt (‫مصر‬‎)"/>
    <s v="abwayad243@gmail.com"/>
    <s v="28406202300237"/>
    <s v="201000328685"/>
    <s v="أخـــــرى"/>
    <m/>
    <n v="3"/>
    <n v="30"/>
    <n v="0"/>
    <n v="5"/>
    <s v=""/>
    <s v=""/>
    <s v=""/>
    <s v=""/>
    <s v=""/>
    <s v=""/>
    <s v=""/>
    <s v=""/>
    <x v="0"/>
    <x v="0"/>
    <s v="840620"/>
    <d v="1984-06-20T00:00:00"/>
    <s v="المعتصم "/>
    <n v="32"/>
    <s v="M"/>
    <s v="الفيوم"/>
  </r>
  <r>
    <s v="42823احمدفتحىahmed.alsaid55@gmail.comشــكــوى"/>
    <d v="2017-03-29T00:00:00"/>
    <d v="1899-12-30T23:39:02"/>
    <s v="احمدفتحى"/>
    <s v="Egypt (‫مصر‬‎)"/>
    <s v="ahmed.alsaid55@gmail.com"/>
    <s v="29103120101075"/>
    <s v="01002941028"/>
    <s v="شــكــوى"/>
    <m/>
    <n v="3"/>
    <n v="29"/>
    <n v="23"/>
    <n v="4"/>
    <s v="RS808418466NL"/>
    <s v=""/>
    <s v=""/>
    <s v=""/>
    <s v=""/>
    <s v=""/>
    <s v=""/>
    <s v=""/>
    <x v="12"/>
    <x v="12"/>
    <s v="910312"/>
    <d v="1991-03-12T00:00:00"/>
    <s v="احمدفتحى"/>
    <n v="26"/>
    <s v="M"/>
    <s v="القاهرة"/>
  </r>
  <r>
    <s v="42823حسام فهميhossamxp55@gmail.comشــكــوى"/>
    <d v="2017-03-29T00:00:00"/>
    <d v="1899-12-30T21:43:17"/>
    <s v="حسام فهمي"/>
    <s v="Saudi Arabia (‫المملكة العربية السعودية‬‎)"/>
    <s v="hossamxp55@gmail.com"/>
    <s v="27310220103391"/>
    <s v="9660540669487"/>
    <s v="شــكــوى"/>
    <m/>
    <n v="3"/>
    <n v="29"/>
    <n v="21"/>
    <n v="4"/>
    <s v="EE009865874SA"/>
    <s v=""/>
    <s v=""/>
    <s v=""/>
    <s v=""/>
    <s v=""/>
    <s v=""/>
    <s v=""/>
    <x v="4"/>
    <x v="4"/>
    <s v="731022"/>
    <d v="1973-10-22T00:00:00"/>
    <s v="حسام "/>
    <n v="43"/>
    <s v="M"/>
    <s v="القاهرة"/>
  </r>
  <r>
    <s v="42823محمد الشحات إسماعيلcomputer_200021@yahoo.comاستفسار عن مسار الطرد"/>
    <d v="2017-03-29T00:00:00"/>
    <d v="1899-12-30T20:35:09"/>
    <s v="محمد الشحات إسماعيل"/>
    <s v="Oman (‫عُمان‬‎)"/>
    <s v="computer_200021@yahoo.com"/>
    <s v="22706091400831"/>
    <s v="96891256604"/>
    <s v="استفسار عن مسار الطرد"/>
    <m/>
    <n v="3"/>
    <n v="29"/>
    <n v="20"/>
    <n v="4"/>
    <s v="RR004717131OM"/>
    <s v=""/>
    <s v=""/>
    <s v=""/>
    <s v=""/>
    <s v=""/>
    <s v=""/>
    <s v=""/>
    <x v="1"/>
    <x v="18"/>
    <s v="270609"/>
    <d v="1927-06-09T00:00:00"/>
    <s v="محمد "/>
    <n v="89"/>
    <s v="M"/>
    <s v="القليوبية"/>
  </r>
  <r>
    <s v="42823يحي شريف اسماعيلy.shrief@yahoo.comشــكــوى"/>
    <d v="2017-03-29T00:00:00"/>
    <d v="1899-12-30T20:32:33"/>
    <s v="يحي شريف اسماعيل"/>
    <s v="Egypt (‫مصر‬‎)"/>
    <s v="y.shrief@yahoo.com"/>
    <s v="28108140201171"/>
    <s v="00201222303414"/>
    <s v="شــكــوى"/>
    <m/>
    <n v="3"/>
    <n v="29"/>
    <n v="20"/>
    <n v="4"/>
    <s v=""/>
    <s v=""/>
    <s v=""/>
    <s v=""/>
    <s v=""/>
    <s v=""/>
    <s v=""/>
    <s v=""/>
    <x v="0"/>
    <x v="0"/>
    <s v="810814"/>
    <d v="1981-08-14T00:00:00"/>
    <s v="يحي "/>
    <n v="35"/>
    <s v="M"/>
    <s v="الإسكندرية"/>
  </r>
  <r>
    <s v="42823هاله مصطفى امينHalaabd138@gmail.comاستفسار عن مسار الطرد"/>
    <d v="2017-03-29T00:00:00"/>
    <d v="1899-12-30T18:46:54"/>
    <s v="هاله مصطفى امين"/>
    <s v="Egypt (‫مصر‬‎)"/>
    <s v="Halaabd138@gmail.com"/>
    <s v="29107102703209"/>
    <s v="0201122561398"/>
    <s v="استفسار عن مسار الطرد"/>
    <m/>
    <n v="3"/>
    <n v="29"/>
    <n v="18"/>
    <n v="4"/>
    <s v="EE013057281EG"/>
    <s v=""/>
    <s v=""/>
    <s v=""/>
    <s v=""/>
    <s v=""/>
    <s v=""/>
    <s v=""/>
    <x v="4"/>
    <x v="1"/>
    <s v="910710"/>
    <d v="1991-07-10T00:00:00"/>
    <s v="هاله "/>
    <n v="25"/>
    <s v="F"/>
    <s v="قنا"/>
  </r>
  <r>
    <s v="42823باسم عادلbibooo86@hotmail.comاستفســار عن خدمــة"/>
    <d v="2017-03-29T00:00:00"/>
    <d v="1899-12-30T18:13:50"/>
    <s v="باسم عادل"/>
    <s v="Egypt (‫مصر‬‎)"/>
    <s v="bibooo86@hotmail.com"/>
    <s v="28601250100158"/>
    <s v="201200567668"/>
    <s v="استفســار عن خدمــة"/>
    <m/>
    <n v="3"/>
    <n v="29"/>
    <n v="18"/>
    <n v="4"/>
    <s v=""/>
    <s v=""/>
    <s v=""/>
    <s v=""/>
    <s v=""/>
    <s v=""/>
    <s v=""/>
    <s v=""/>
    <x v="0"/>
    <x v="0"/>
    <s v="860125"/>
    <d v="1986-01-25T00:00:00"/>
    <s v="باسم "/>
    <n v="31"/>
    <s v="M"/>
    <s v="القاهرة"/>
  </r>
  <r>
    <s v="42823احمد سامح علي ابوزيدahmed19852006@gmail.comشــكــوى"/>
    <d v="2017-03-29T00:00:00"/>
    <d v="1899-12-30T18:01:07"/>
    <s v="احمد سامح علي ابوزيد"/>
    <s v="Egypt (‫مصر‬‎)"/>
    <s v="ahmed19852006@gmail.com"/>
    <s v="28509011607239"/>
    <s v="0201003836971"/>
    <s v="شــكــوى"/>
    <m/>
    <n v="3"/>
    <n v="29"/>
    <n v="18"/>
    <n v="4"/>
    <s v=""/>
    <s v=""/>
    <s v=""/>
    <s v=""/>
    <s v=""/>
    <s v=""/>
    <s v=""/>
    <s v=""/>
    <x v="0"/>
    <x v="0"/>
    <s v="850901"/>
    <d v="1985-09-01T00:00:00"/>
    <s v="احمد "/>
    <n v="31"/>
    <s v="M"/>
    <s v="الغربية"/>
  </r>
  <r>
    <s v="42823محمدعبد الرحمن احمد محمدmohemdabozezo@gamil. Comاستفسار عن مسار الطرد"/>
    <d v="2017-03-29T00:00:00"/>
    <d v="1899-12-30T17:18:07"/>
    <s v="محمدعبد الرحمن احمد محمد"/>
    <s v="Egypt (‫مصر‬‎)"/>
    <s v="mohemdabozezo@gamil. Com"/>
    <s v="26801030200919"/>
    <s v="201271939401"/>
    <s v="استفسار عن مسار الطرد"/>
    <m/>
    <n v="3"/>
    <n v="29"/>
    <n v="17"/>
    <n v="4"/>
    <s v="Rs810759415NL"/>
    <s v=""/>
    <s v=""/>
    <s v=""/>
    <s v=""/>
    <s v=""/>
    <s v=""/>
    <s v=""/>
    <x v="12"/>
    <x v="12"/>
    <s v="680103"/>
    <d v="1968-01-03T00:00:00"/>
    <s v="محمدعبد "/>
    <n v="49"/>
    <s v="M"/>
    <s v="الإسكندرية"/>
  </r>
  <r>
    <s v="42823محمود محمد فتحي عبد الحميد الخوليhebaelbadawy 2013@yahoo.comشــكــوى"/>
    <d v="2017-03-29T00:00:00"/>
    <d v="1899-12-30T17:10:05"/>
    <s v="محمود محمد فتحي عبد الحميد الخولي"/>
    <s v="Kuwait (‫الكويت‬‎)"/>
    <s v="hebaelbadawy 2013@yahoo.com"/>
    <s v="A11656558"/>
    <s v="0096597994090"/>
    <s v="شــكــوى"/>
    <m/>
    <n v="3"/>
    <n v="29"/>
    <n v="17"/>
    <n v="4"/>
    <s v="EE701180696EG"/>
    <s v=""/>
    <s v=""/>
    <s v=""/>
    <s v=""/>
    <s v=""/>
    <s v=""/>
    <s v=""/>
    <x v="4"/>
    <x v="1"/>
    <s v=""/>
    <s v=""/>
    <s v="محمود "/>
    <s v=""/>
    <s v="M"/>
    <s v=""/>
  </r>
  <r>
    <s v="42823فادى سمير حافظ على نداfadi_nada@hotmail.comأخـــــرى"/>
    <d v="2017-03-29T00:00:00"/>
    <d v="1899-12-30T16:45:18"/>
    <s v="فادى سمير حافظ على ندا"/>
    <s v="Egypt (‫مصر‬‎)"/>
    <s v="fadi_nada@hotmail.com"/>
    <s v="29107281301118"/>
    <s v="201003830692"/>
    <s v="أخـــــرى"/>
    <m/>
    <n v="3"/>
    <n v="29"/>
    <n v="16"/>
    <n v="4"/>
    <s v=""/>
    <s v=""/>
    <s v=""/>
    <s v=""/>
    <s v=""/>
    <s v=""/>
    <s v=""/>
    <s v=""/>
    <x v="0"/>
    <x v="0"/>
    <s v="910728"/>
    <n v="33447"/>
    <s v="فادى "/>
    <n v="25"/>
    <s v="M"/>
    <s v="الشرقية"/>
  </r>
  <r>
    <s v="42823محمد عليsoserious2006@gmail.comاستفســار عن خدمــة"/>
    <d v="2017-03-29T00:00:00"/>
    <d v="1899-12-30T15:48:08"/>
    <s v="محمد علي"/>
    <s v="Egypt (‫مصر‬‎)"/>
    <s v="soserious2006@gmail.com"/>
    <s v="29109102101651"/>
    <s v="01113107693"/>
    <s v="استفســار عن خدمــة"/>
    <m/>
    <n v="3"/>
    <n v="29"/>
    <n v="15"/>
    <n v="4"/>
    <s v=""/>
    <s v=""/>
    <s v=""/>
    <s v=""/>
    <s v=""/>
    <s v=""/>
    <s v=""/>
    <s v=""/>
    <x v="0"/>
    <x v="0"/>
    <s v="910910"/>
    <d v="1991-09-10T00:00:00"/>
    <s v="محمد "/>
    <n v="25"/>
    <s v="M"/>
    <s v="الجيزة"/>
  </r>
  <r>
    <s v="42823John NessimeJohn.Nessime@outlook.comشــكــوى"/>
    <d v="2017-03-29T00:00:00"/>
    <d v="1899-12-30T15:42:21"/>
    <s v="John Nessime"/>
    <s v="Egypt (‫مصر‬‎)"/>
    <s v="John.Nessime@outlook.com"/>
    <s v="28508220101176"/>
    <s v="01210209420"/>
    <s v="شــكــوى"/>
    <m/>
    <n v="3"/>
    <n v="29"/>
    <n v="15"/>
    <n v="4"/>
    <s v="RR534180906EG"/>
    <s v=""/>
    <s v=""/>
    <s v=""/>
    <s v=""/>
    <s v=""/>
    <s v=""/>
    <s v=""/>
    <x v="1"/>
    <x v="1"/>
    <s v="850822"/>
    <n v="31281"/>
    <s v="John "/>
    <n v="31"/>
    <s v="M"/>
    <s v="القاهرة"/>
  </r>
  <r>
    <s v="42823John NessimeJohn.Nessime@outlook.comاستفسار عن مسار الطرد"/>
    <d v="2017-03-29T00:00:00"/>
    <d v="1899-12-30T15:40:47"/>
    <s v="John Nessime"/>
    <s v="Egypt (‫مصر‬‎)"/>
    <s v="John.Nessime@outlook.com"/>
    <s v="28508220101176"/>
    <s v="01210209420"/>
    <s v="استفسار عن مسار الطرد"/>
    <m/>
    <n v="3"/>
    <n v="29"/>
    <n v="15"/>
    <n v="4"/>
    <s v="RR534180906EG"/>
    <s v=""/>
    <s v=""/>
    <s v=""/>
    <s v=""/>
    <s v=""/>
    <s v=""/>
    <s v=""/>
    <x v="1"/>
    <x v="1"/>
    <s v="850822"/>
    <d v="1985-08-22T00:00:00"/>
    <s v="John "/>
    <n v="31"/>
    <s v="M"/>
    <s v="القاهرة"/>
  </r>
  <r>
    <s v="42823Piril Saydampiril.saydam@hotmail.comاستفســار عن خدمــة"/>
    <d v="2017-03-29T00:00:00"/>
    <d v="1899-12-30T15:39:09"/>
    <s v="Piril Saydam"/>
    <s v="Turkey (Türkiye)"/>
    <s v="piril.saydam@hotmail.com"/>
    <s v="53671582894"/>
    <s v="00905337638811"/>
    <s v="استفســار عن خدمــة"/>
    <m/>
    <n v="3"/>
    <n v="29"/>
    <n v="15"/>
    <n v="4"/>
    <s v="EM020447035TR"/>
    <s v=""/>
    <s v=""/>
    <s v=""/>
    <s v=""/>
    <s v=""/>
    <s v=""/>
    <s v=""/>
    <x v="23"/>
    <x v="29"/>
    <s v=""/>
    <s v=""/>
    <s v="Piril "/>
    <s v=""/>
    <s v="X"/>
    <s v=""/>
  </r>
  <r>
    <s v="42823محمد عاطف ابو السعود علىasmaa.waheed@law.usc.edu.egشــكــوى"/>
    <d v="2017-03-29T00:00:00"/>
    <d v="1899-12-30T14:56:58"/>
    <s v="محمد عاطف ابو السعود على"/>
    <s v="Egypt (‫مصر‬‎)"/>
    <s v="asmaa.waheed@law.usc.edu.eg"/>
    <s v="28902071701254"/>
    <s v="201010135475"/>
    <s v="شــكــوى"/>
    <m/>
    <n v="3"/>
    <n v="29"/>
    <n v="14"/>
    <n v="4"/>
    <s v="EE701558642EG"/>
    <s v=""/>
    <s v=""/>
    <s v=""/>
    <s v=""/>
    <s v=""/>
    <s v=""/>
    <s v=""/>
    <x v="4"/>
    <x v="1"/>
    <s v="890207"/>
    <d v="1989-02-07T00:00:00"/>
    <s v="محمد "/>
    <n v="28"/>
    <s v="M"/>
    <s v="المنوفية"/>
  </r>
  <r>
    <s v="42823محمد منصور جابرMandoo.202030@gmail.comاستفسار عن مسار الطرد"/>
    <d v="2017-03-29T00:00:00"/>
    <d v="1899-12-30T14:52:55"/>
    <s v="محمد منصور جابر"/>
    <s v="Saudi Arabia (‫المملكة العربية السعودية‬‎)"/>
    <s v="Mandoo.202030@gmail.com"/>
    <s v=": A17070092"/>
    <s v="00966543306469"/>
    <s v="استفسار عن مسار الطرد"/>
    <m/>
    <n v="3"/>
    <n v="29"/>
    <n v="14"/>
    <n v="4"/>
    <s v="Ee056361654sa"/>
    <s v=""/>
    <s v=""/>
    <s v=""/>
    <s v=""/>
    <s v=""/>
    <s v=""/>
    <s v=""/>
    <x v="4"/>
    <x v="4"/>
    <s v=""/>
    <s v=""/>
    <s v="محمد "/>
    <s v=""/>
    <s v="M"/>
    <s v=""/>
  </r>
  <r>
    <s v="42823محمد نبيلmabdelkhalik@medialine.com.egأخـــــرى"/>
    <d v="2017-03-29T00:00:00"/>
    <d v="1899-12-30T14:40:03"/>
    <s v="محمد نبيل"/>
    <s v="Egypt (‫مصر‬‎)"/>
    <s v="mabdelkhalik@medialine.com.eg"/>
    <s v="27802042200175"/>
    <s v="01002171920"/>
    <s v="أخـــــرى"/>
    <m/>
    <n v="3"/>
    <n v="29"/>
    <n v="14"/>
    <n v="4"/>
    <s v=""/>
    <s v=""/>
    <s v=""/>
    <s v=""/>
    <s v=""/>
    <s v=""/>
    <s v=""/>
    <s v=""/>
    <x v="0"/>
    <x v="0"/>
    <s v="780204"/>
    <n v="28525"/>
    <s v="محمد "/>
    <n v="39"/>
    <s v="M"/>
    <s v="بني سويف"/>
  </r>
  <r>
    <s v="42823مدرسة الاسكندريةadministration@asfcs.orgاستفسار عن مسار الطرد"/>
    <d v="2017-03-29T00:00:00"/>
    <d v="1899-12-30T13:51:58"/>
    <s v="مدرسة الاسكندرية"/>
    <s v="Egypt (‫مصر‬‎)"/>
    <s v="administration@asfcs.org"/>
    <s v="0100047"/>
    <s v="201228337722"/>
    <s v="استفسار عن مسار الطرد"/>
    <m/>
    <n v="3"/>
    <n v="29"/>
    <n v="13"/>
    <n v="4"/>
    <s v="EE701690495EG"/>
    <s v=""/>
    <s v=""/>
    <s v=""/>
    <s v=""/>
    <s v=""/>
    <s v=""/>
    <s v=""/>
    <x v="4"/>
    <x v="1"/>
    <s v=""/>
    <s v=""/>
    <s v="مدرسة "/>
    <s v=""/>
    <s v="X"/>
    <s v=""/>
  </r>
  <r>
    <s v="42823صلاح نجيب عبد القادر شمسيةasmaa.fatima50@gmail.comأخـــــرى"/>
    <d v="2017-03-29T00:00:00"/>
    <d v="1899-12-30T13:38:00"/>
    <s v="صلاح نجيب عبد القادر شمسية"/>
    <s v="Egypt (‫مصر‬‎)"/>
    <s v="asmaa.fatima50@gmail.com"/>
    <s v="27710081800111"/>
    <s v="201068135664"/>
    <s v="أخـــــرى"/>
    <m/>
    <n v="3"/>
    <n v="29"/>
    <n v="13"/>
    <n v="4"/>
    <s v=""/>
    <s v=""/>
    <s v=""/>
    <s v=""/>
    <s v=""/>
    <s v=""/>
    <s v=""/>
    <s v=""/>
    <x v="0"/>
    <x v="0"/>
    <s v="771008"/>
    <d v="1977-10-08T00:00:00"/>
    <s v="صلاح "/>
    <n v="39"/>
    <s v="M"/>
    <s v="البحيرة"/>
  </r>
  <r>
    <s v="42823عاطف طه محمد فرجatiffarag@mail.ruاستفسار عن مسار الطرد"/>
    <d v="2017-03-29T00:00:00"/>
    <d v="1899-12-30T12:51:21"/>
    <s v="عاطف طه محمد فرج"/>
    <s v="Egypt (‫مصر‬‎)"/>
    <s v="atiffarag@mail.ru"/>
    <s v="27511202300916"/>
    <s v="+201067063570"/>
    <s v="استفسار عن مسار الطرد"/>
    <m/>
    <n v="3"/>
    <n v="29"/>
    <n v="12"/>
    <n v="4"/>
    <s v="RF443290473SG"/>
    <s v=""/>
    <s v=""/>
    <s v=""/>
    <s v=""/>
    <s v=""/>
    <s v=""/>
    <s v=""/>
    <x v="8"/>
    <x v="5"/>
    <s v="751120"/>
    <n v="27718"/>
    <s v="عاطف "/>
    <n v="41"/>
    <s v="M"/>
    <s v="الفيوم"/>
  </r>
  <r>
    <s v="42823أحمد عبادى محمد عبادىAhmed.Abbadi@gmail.comأخـــــرى"/>
    <d v="2017-03-29T00:00:00"/>
    <d v="1899-12-30T12:40:31"/>
    <s v="أحمد عبادى محمد عبادى"/>
    <s v="Egypt (‫مصر‬‎)"/>
    <s v="Ahmed.Abbadi@gmail.com"/>
    <s v="28310201900772"/>
    <s v="01068676576"/>
    <s v="أخـــــرى"/>
    <m/>
    <n v="3"/>
    <n v="29"/>
    <n v="12"/>
    <n v="4"/>
    <s v=""/>
    <s v=""/>
    <s v=""/>
    <s v=""/>
    <s v=""/>
    <s v=""/>
    <s v=""/>
    <s v=""/>
    <x v="0"/>
    <x v="0"/>
    <s v="831020"/>
    <d v="1983-10-20T00:00:00"/>
    <s v="أحمد "/>
    <n v="33"/>
    <s v="M"/>
    <s v="الإسماعيلية"/>
  </r>
  <r>
    <s v="42823عاطف سمير محمد قاسمtifa.won12@yahoo.comاستفسار عن مسار الطرد"/>
    <d v="2017-03-29T00:00:00"/>
    <d v="1899-12-30T12:02:46"/>
    <s v="عاطف سمير محمد قاسم"/>
    <s v="Egypt (‫مصر‬‎)"/>
    <s v="tifa.won12@yahoo.com"/>
    <s v="29102132101899"/>
    <s v="01012984072"/>
    <s v="استفسار عن مسار الطرد"/>
    <m/>
    <n v="3"/>
    <n v="29"/>
    <n v="12"/>
    <n v="4"/>
    <s v=""/>
    <s v=""/>
    <s v=""/>
    <s v=""/>
    <s v=""/>
    <s v=""/>
    <s v=""/>
    <s v=""/>
    <x v="0"/>
    <x v="0"/>
    <s v="910213"/>
    <d v="1991-02-13T00:00:00"/>
    <s v="عاطف "/>
    <n v="26"/>
    <s v="M"/>
    <s v="الجيزة"/>
  </r>
  <r>
    <s v="42823Andrew Wassilyandrewwassily@gmail.comاستفسار عن مسار الطرد"/>
    <d v="2017-03-29T00:00:00"/>
    <d v="1899-12-30T12:01:54"/>
    <s v="Andrew Wassily"/>
    <s v="Egypt (‫مصر‬‎)"/>
    <s v="andrewwassily@gmail.com"/>
    <s v="28910150104434"/>
    <s v="201211641310"/>
    <s v="استفسار عن مسار الطرد"/>
    <m/>
    <n v="3"/>
    <n v="29"/>
    <n v="12"/>
    <n v="4"/>
    <s v="RS552786731CN"/>
    <s v=""/>
    <s v=""/>
    <s v=""/>
    <s v=""/>
    <s v=""/>
    <s v=""/>
    <s v=""/>
    <x v="12"/>
    <x v="8"/>
    <s v="891015"/>
    <d v="1989-10-15T00:00:00"/>
    <s v="Andrew "/>
    <n v="27"/>
    <s v="M"/>
    <s v="القاهرة"/>
  </r>
  <r>
    <s v="42823زينب محمد محمودzainb.mahammed@m-eng.helwan.edu.egاستفسار عن مسار الطرد"/>
    <d v="2017-03-29T00:00:00"/>
    <d v="1899-12-30T11:20:06"/>
    <s v="زينب محمد محمود"/>
    <s v="Egypt (‫مصر‬‎)"/>
    <s v="zainb.mahammed@m-eng.helwan.edu.eg"/>
    <s v="26806181201242"/>
    <s v="0201009993702"/>
    <s v="استفسار عن مسار الطرد"/>
    <m/>
    <n v="3"/>
    <n v="29"/>
    <n v="11"/>
    <n v="4"/>
    <s v="RF584156153CN"/>
    <s v="RF584156153CN"/>
    <s v=""/>
    <s v=""/>
    <s v=""/>
    <s v=""/>
    <s v=""/>
    <s v=""/>
    <x v="8"/>
    <x v="8"/>
    <s v="680618"/>
    <d v="1968-06-18T00:00:00"/>
    <s v="زينب "/>
    <n v="48"/>
    <s v="F"/>
    <s v="الدقهلية"/>
  </r>
  <r>
    <s v="42824يوسف جمال محمد امباركyousefgamal1333@gmail.comاستفسار عن مسار الطرد"/>
    <d v="2017-03-30T00:00:00"/>
    <d v="1899-12-30T11:20:23"/>
    <s v="يوسف جمال محمد امبارك"/>
    <s v="Saudi Arabia (‫المملكة العربية السعودية‬‎)"/>
    <s v="yousefgamal1333@gmail.com"/>
    <s v=": A16140239"/>
    <s v="966566439850+"/>
    <s v="استفسار عن مسار الطرد"/>
    <m/>
    <n v="3"/>
    <n v="30"/>
    <n v="11"/>
    <n v="5"/>
    <s v="EE701647682EG"/>
    <s v=""/>
    <s v=""/>
    <s v=""/>
    <s v=""/>
    <s v=""/>
    <s v=""/>
    <s v=""/>
    <x v="4"/>
    <x v="1"/>
    <s v=""/>
    <s v=""/>
    <s v="يوسف "/>
    <s v=""/>
    <s v="M"/>
    <s v=""/>
  </r>
  <r>
    <s v="42827هاني قشةg_manager@nfewam.comاستفسار عن مسار الطرد"/>
    <d v="2017-04-02T00:00:00"/>
    <d v="1899-12-30T15:11:34"/>
    <s v="هاني قشة"/>
    <s v="Saudi Arabia (‫المملكة العربية السعودية‬‎)"/>
    <s v="g_manager@nfewam.com"/>
    <s v="2261962415"/>
    <s v="00966500023272"/>
    <s v="استفسار عن مسار الطرد"/>
    <m/>
    <n v="4"/>
    <n v="2"/>
    <n v="15"/>
    <n v="1"/>
    <s v="EE058616034SA"/>
    <s v=""/>
    <s v=""/>
    <s v=""/>
    <s v=""/>
    <s v=""/>
    <s v=""/>
    <s v=""/>
    <x v="4"/>
    <x v="4"/>
    <s v=""/>
    <s v=""/>
    <s v="هاني "/>
    <s v=""/>
    <s v="M"/>
    <s v=""/>
  </r>
  <r>
    <s v="42827Dohler EgyptAbdelrahman.Mohamed@doehler.comاستفسار عن مسار الطرد"/>
    <d v="2017-04-02T00:00:00"/>
    <d v="1899-12-30T15:10:53"/>
    <s v="Dohler Egypt"/>
    <s v="Egypt (‫مصر‬‎)"/>
    <s v="Abdelrahman.Mohamed@doehler.com"/>
    <s v="29201032101857"/>
    <s v="201223018682"/>
    <s v="استفسار عن مسار الطرد"/>
    <m/>
    <n v="4"/>
    <n v="2"/>
    <n v="15"/>
    <n v="1"/>
    <s v="EL003650359KE"/>
    <s v="EL003650345KE"/>
    <s v=""/>
    <s v=""/>
    <s v=""/>
    <s v=""/>
    <s v=""/>
    <s v=""/>
    <x v="77"/>
    <x v="56"/>
    <s v="920103"/>
    <d v="1992-01-03T00:00:00"/>
    <s v="Dohler "/>
    <n v="25"/>
    <s v="M"/>
    <s v="الجيزة"/>
  </r>
  <r>
    <s v="42827حمديhamdym183@gmail.comاستفسار عن مسار الطرد"/>
    <d v="2017-04-02T00:00:00"/>
    <d v="1899-12-30T14:36:36"/>
    <s v="حمدي"/>
    <s v="United Arab Emirates (‫الإمارات العربية المتحدة‬‎)"/>
    <s v="hamdym183@gmail.com"/>
    <s v=": A13341631"/>
    <s v="971526707036"/>
    <s v="استفسار عن مسار الطرد"/>
    <m/>
    <n v="4"/>
    <n v="2"/>
    <n v="14"/>
    <n v="1"/>
    <s v="RR013582769EG"/>
    <s v=""/>
    <s v=""/>
    <s v=""/>
    <s v=""/>
    <s v=""/>
    <s v=""/>
    <s v=""/>
    <x v="1"/>
    <x v="1"/>
    <s v=""/>
    <s v=""/>
    <s v="حمدي"/>
    <s v=""/>
    <s v="M"/>
    <s v=""/>
  </r>
  <r>
    <s v="42827محمد عبدالفتاح العدوىdrmohamedeladawy2015@gmail.comشــكــوى"/>
    <d v="2017-04-02T00:00:00"/>
    <d v="1899-12-30T14:32:06"/>
    <s v="محمد عبدالفتاح العدوى"/>
    <s v="Egypt (‫مصر‬‎)"/>
    <s v="drmohamedeladawy2015@gmail.com"/>
    <s v="28611081500091"/>
    <s v="01090890009"/>
    <s v="شــكــوى"/>
    <m/>
    <n v="4"/>
    <n v="2"/>
    <n v="14"/>
    <n v="1"/>
    <s v="RR473163371EG"/>
    <s v="RR563829693EG"/>
    <s v=""/>
    <s v=""/>
    <s v=""/>
    <s v=""/>
    <s v=""/>
    <s v=""/>
    <x v="1"/>
    <x v="1"/>
    <s v="861108"/>
    <d v="1986-11-08T00:00:00"/>
    <s v="محمد "/>
    <n v="30"/>
    <s v="M"/>
    <s v="كفر الشيخ"/>
  </r>
  <r>
    <s v="42827كريم محمد محمد يونسKareem_younes@me.comشــكــوى"/>
    <d v="2017-04-02T00:00:00"/>
    <d v="1899-12-30T14:30:54"/>
    <s v="كريم محمد محمد يونس"/>
    <s v="Egypt (‫مصر‬‎)"/>
    <s v="Kareem_younes@me.com"/>
    <s v="28310310300351"/>
    <s v="01000247788"/>
    <s v="شــكــوى"/>
    <m/>
    <n v="4"/>
    <n v="2"/>
    <n v="14"/>
    <n v="1"/>
    <s v="EX017856260SG"/>
    <s v=""/>
    <s v=""/>
    <s v=""/>
    <s v=""/>
    <s v=""/>
    <s v=""/>
    <s v=""/>
    <x v="49"/>
    <x v="5"/>
    <s v="831031"/>
    <d v="1983-10-31T00:00:00"/>
    <s v="كريم "/>
    <n v="33"/>
    <s v="M"/>
    <s v="بورسعيد"/>
  </r>
  <r>
    <s v="42827Wafa Chemicals Co.bassant@wafachemicals.comاستفسار عن مسار الطرد"/>
    <d v="2017-04-02T00:00:00"/>
    <d v="1899-12-30T12:46:50"/>
    <s v="Wafa Chemicals Co."/>
    <s v="Egypt (‫مصر‬‎)"/>
    <s v="bassant@wafachemicals.com"/>
    <s v="27709210100866"/>
    <s v="01000474710"/>
    <s v="استفسار عن مسار الطرد"/>
    <m/>
    <n v="4"/>
    <n v="2"/>
    <n v="12"/>
    <n v="1"/>
    <s v="EA263330026HK"/>
    <s v=""/>
    <s v=""/>
    <s v=""/>
    <s v=""/>
    <s v=""/>
    <s v=""/>
    <s v=""/>
    <x v="38"/>
    <x v="6"/>
    <s v="770921"/>
    <d v="1977-09-21T00:00:00"/>
    <s v="Wafa "/>
    <n v="39"/>
    <s v="F"/>
    <s v="القاهرة"/>
  </r>
  <r>
    <s v="42827محمد أبو الفتوح عبد المطلبsara_abulfotooh@yahoo.comاستفسار عن مسار الطرد"/>
    <d v="2017-04-02T00:00:00"/>
    <d v="1899-12-30T12:43:08"/>
    <s v="محمد أبو الفتوح عبد المطلب"/>
    <s v="Egypt (‫مصر‬‎)"/>
    <s v="sara_abulfotooh@yahoo.com"/>
    <s v="28905151201286"/>
    <s v="00201093018753"/>
    <s v="استفسار عن مسار الطرد"/>
    <m/>
    <n v="4"/>
    <n v="2"/>
    <n v="12"/>
    <n v="1"/>
    <s v="CY671267414DE"/>
    <s v=""/>
    <s v=""/>
    <s v=""/>
    <s v=""/>
    <s v=""/>
    <s v=""/>
    <s v=""/>
    <x v="33"/>
    <x v="2"/>
    <s v="890515"/>
    <d v="1989-05-15T00:00:00"/>
    <s v="محمد "/>
    <n v="27"/>
    <s v="F"/>
    <s v="الدقهلية"/>
  </r>
  <r>
    <s v="42827معاذ محمدmoaz_elektra@hotmail.comاستفسار عن مسار الطرد"/>
    <d v="2017-04-02T00:00:00"/>
    <d v="1899-12-30T12:34:49"/>
    <s v="معاذ محمد"/>
    <s v="Egypt (‫مصر‬‎)"/>
    <s v="moaz_elektra@hotmail.com"/>
    <s v="28903011816211"/>
    <s v="01110550875"/>
    <s v="استفسار عن مسار الطرد"/>
    <m/>
    <n v="4"/>
    <n v="2"/>
    <n v="12"/>
    <n v="1"/>
    <s v=""/>
    <s v=""/>
    <s v=""/>
    <s v=""/>
    <s v=""/>
    <s v=""/>
    <s v=""/>
    <s v=""/>
    <x v="0"/>
    <x v="0"/>
    <s v="890301"/>
    <d v="1989-03-01T00:00:00"/>
    <s v="معاذ "/>
    <n v="28"/>
    <s v="M"/>
    <s v="البحيرة"/>
  </r>
  <r>
    <s v="42827كريم فاروق إسماعيلkareem.farouk@hotmail.comشــكــوى"/>
    <d v="2017-04-02T00:00:00"/>
    <d v="1899-12-30T12:28:54"/>
    <s v="كريم فاروق إسماعيل"/>
    <s v="Egypt (‫مصر‬‎)"/>
    <s v="kareem.farouk@hotmail.com"/>
    <s v="28110140200935"/>
    <s v="2011211666886"/>
    <s v="شــكــوى"/>
    <m/>
    <n v="4"/>
    <n v="2"/>
    <n v="12"/>
    <n v="1"/>
    <s v="CJ460983259US"/>
    <s v=""/>
    <s v=""/>
    <s v=""/>
    <s v=""/>
    <s v=""/>
    <s v=""/>
    <s v=""/>
    <x v="59"/>
    <x v="3"/>
    <s v="811014"/>
    <d v="1981-10-14T00:00:00"/>
    <s v="كريم "/>
    <n v="35"/>
    <s v="M"/>
    <s v="الإسكندرية"/>
  </r>
  <r>
    <s v="42827مؤمنه طه ابراهيم عودهdFRDFR@bARID.COMشــكــوى"/>
    <d v="2017-04-02T00:00:00"/>
    <d v="1899-12-30T12:19:19"/>
    <s v="مؤمنه طه ابراهيم عوده"/>
    <s v="Egypt (‫مصر‬‎)"/>
    <s v="dFRDFR@bARID.COM"/>
    <s v="1400661"/>
    <s v="01157629388"/>
    <s v="شــكــوى"/>
    <m/>
    <n v="4"/>
    <n v="2"/>
    <n v="12"/>
    <n v="1"/>
    <s v=""/>
    <s v=""/>
    <s v=""/>
    <s v=""/>
    <s v=""/>
    <s v=""/>
    <s v=""/>
    <s v=""/>
    <x v="0"/>
    <x v="0"/>
    <s v=""/>
    <s v=""/>
    <s v="مؤمنه "/>
    <s v=""/>
    <s v="F"/>
    <s v=""/>
  </r>
  <r>
    <s v="42827مازنmo7smi@yahoo.comاستفســار عن خدمــة"/>
    <d v="2017-04-02T00:00:00"/>
    <d v="1899-12-30T11:54:22"/>
    <s v="مازن"/>
    <s v="Egypt (‫مصر‬‎)"/>
    <s v="mo7smi@yahoo.com"/>
    <s v=": 1358564"/>
    <s v="01116745636"/>
    <s v="استفســار عن خدمــة"/>
    <m/>
    <n v="4"/>
    <n v="2"/>
    <n v="11"/>
    <n v="1"/>
    <s v=""/>
    <s v=""/>
    <s v=""/>
    <s v=""/>
    <s v=""/>
    <s v=""/>
    <s v=""/>
    <s v=""/>
    <x v="0"/>
    <x v="0"/>
    <s v=""/>
    <s v=""/>
    <s v="مازن"/>
    <s v=""/>
    <s v="M"/>
    <s v=""/>
  </r>
  <r>
    <s v="42827وسام أحمد عبد المنعم عبد الرازقwesamabdelrazek2010@gmail.comشــكــوى"/>
    <d v="2017-04-02T00:00:00"/>
    <d v="1899-12-30T11:51:26"/>
    <s v="وسام أحمد عبد المنعم عبد الرازق"/>
    <s v="Egypt (‫مصر‬‎)"/>
    <s v="wesamabdelrazek2010@gmail.com"/>
    <s v="28110028800539"/>
    <s v="00201274046681"/>
    <s v="شــكــوى"/>
    <m/>
    <n v="4"/>
    <n v="2"/>
    <n v="11"/>
    <n v="1"/>
    <s v=""/>
    <s v=""/>
    <s v=""/>
    <s v=""/>
    <s v=""/>
    <s v=""/>
    <s v=""/>
    <s v=""/>
    <x v="0"/>
    <x v="0"/>
    <s v="811002"/>
    <d v="1981-10-02T00:00:00"/>
    <s v="وسام "/>
    <n v="35"/>
    <s v="M"/>
    <s v="خارج الجمهورية"/>
  </r>
  <r>
    <s v="42827المجموعه الدوليه لحلول الملكية الفكريةinfo@igips.com.egاستفســار عن خدمــة"/>
    <d v="2017-04-02T00:00:00"/>
    <d v="1899-12-30T11:40:49"/>
    <s v="المجموعه الدوليه لحلول الملكية الفكرية"/>
    <s v="Egypt (‫مصر‬‎)"/>
    <s v="info@igips.com.eg"/>
    <s v="28009150105059"/>
    <s v="201005995661"/>
    <s v="استفســار عن خدمــة"/>
    <m/>
    <n v="4"/>
    <n v="2"/>
    <n v="11"/>
    <n v="1"/>
    <s v=""/>
    <s v=""/>
    <s v=""/>
    <s v=""/>
    <s v=""/>
    <s v=""/>
    <s v=""/>
    <s v=""/>
    <x v="0"/>
    <x v="0"/>
    <s v="800915"/>
    <d v="1980-09-15T00:00:00"/>
    <s v="المجموعه "/>
    <n v="36"/>
    <s v="M"/>
    <s v="القاهرة"/>
  </r>
  <r>
    <s v="42827حفصه محمد محمد احمدhafs.mohamed@yahoo.comشــكــوى"/>
    <d v="2017-04-02T00:00:00"/>
    <d v="1899-12-30T11:19:02"/>
    <s v="حفصه محمد محمد احمد"/>
    <s v="Egypt (‫مصر‬‎)"/>
    <s v="hafs.mohamed@yahoo.com"/>
    <s v="29306051202903"/>
    <s v="01091969455"/>
    <s v="شــكــوى"/>
    <m/>
    <n v="4"/>
    <n v="2"/>
    <n v="11"/>
    <n v="1"/>
    <s v=""/>
    <s v=""/>
    <s v=""/>
    <s v=""/>
    <s v=""/>
    <s v=""/>
    <s v=""/>
    <s v=""/>
    <x v="0"/>
    <x v="0"/>
    <s v="930605"/>
    <d v="1993-06-05T00:00:00"/>
    <s v="حفصه "/>
    <n v="23"/>
    <s v="F"/>
    <s v="الدقهلية"/>
  </r>
  <r>
    <s v="42827Ahmed fathyahmed.alsaid55@gmail.comاستفسار عن مسار الطرد"/>
    <d v="2017-04-02T00:00:00"/>
    <d v="1899-12-30T10:26:51"/>
    <s v="Ahmed fathy"/>
    <s v="Egypt (‫مصر‬‎)"/>
    <s v="ahmed.alsaid55@gmail.com"/>
    <s v="29103120101075"/>
    <s v="01002941028"/>
    <s v="استفسار عن مسار الطرد"/>
    <m/>
    <n v="4"/>
    <n v="2"/>
    <n v="10"/>
    <n v="1"/>
    <s v="RS808418466NL"/>
    <s v=""/>
    <s v=""/>
    <s v=""/>
    <s v=""/>
    <s v=""/>
    <s v=""/>
    <s v=""/>
    <x v="12"/>
    <x v="12"/>
    <s v="910312"/>
    <n v="33309"/>
    <s v="Ahmed "/>
    <n v="26"/>
    <s v="M"/>
    <s v="القاهرة"/>
  </r>
  <r>
    <s v="42827عبد الفتاح اسماعيلnilegas@elnilegas.comاستفسار عن مسار الطرد"/>
    <d v="2017-04-02T00:00:00"/>
    <d v="1899-12-30T09:46:47"/>
    <s v="عبد الفتاح اسماعيل"/>
    <s v="Egypt (‫مصر‬‎)"/>
    <s v="nilegas@elnilegas.com"/>
    <s v="25610152101837"/>
    <s v="201005500714"/>
    <s v="استفسار عن مسار الطرد"/>
    <m/>
    <n v="4"/>
    <n v="2"/>
    <n v="9"/>
    <n v="1"/>
    <s v="RF441393210SG"/>
    <s v=""/>
    <s v=""/>
    <s v=""/>
    <s v=""/>
    <s v=""/>
    <s v=""/>
    <s v=""/>
    <x v="8"/>
    <x v="5"/>
    <s v="561015"/>
    <d v="1956-10-15T00:00:00"/>
    <s v="عبد "/>
    <n v="60"/>
    <s v="M"/>
    <s v="الجيزة"/>
  </r>
  <r>
    <s v="42827عبد الفتاح اسمعايلnilegas@elnilegas.comاستفسار عن مسار الطرد"/>
    <d v="2017-04-02T00:00:00"/>
    <d v="1899-12-30T09:45:49"/>
    <s v="عبد الفتاح اسمعايل"/>
    <s v="Egypt (‫مصر‬‎)"/>
    <s v="nilegas@elnilegas.com"/>
    <s v="25610152101837"/>
    <s v="201005500714"/>
    <s v="استفسار عن مسار الطرد"/>
    <m/>
    <n v="4"/>
    <n v="2"/>
    <n v="9"/>
    <n v="1"/>
    <s v="RF441393210SG"/>
    <s v=""/>
    <s v=""/>
    <s v=""/>
    <s v=""/>
    <s v=""/>
    <s v=""/>
    <s v=""/>
    <x v="8"/>
    <x v="5"/>
    <s v="561015"/>
    <d v="1956-10-15T00:00:00"/>
    <s v="عبد "/>
    <n v="60"/>
    <s v="M"/>
    <s v="الجيزة"/>
  </r>
  <r>
    <s v="42827احمدshoma_76@hotmail.comاستفسار عن مسار الطرد"/>
    <d v="2017-04-02T00:00:00"/>
    <d v="1899-12-30T09:26:05"/>
    <s v="احمد"/>
    <s v="Egypt (‫مصر‬‎)"/>
    <s v="shoma_76@hotmail.com"/>
    <s v="27611160201755"/>
    <s v="201028527846"/>
    <s v="استفسار عن مسار الطرد"/>
    <m/>
    <n v="4"/>
    <n v="2"/>
    <n v="9"/>
    <n v="1"/>
    <s v="RF593284805CN"/>
    <s v=""/>
    <s v=""/>
    <s v=""/>
    <s v=""/>
    <s v=""/>
    <s v=""/>
    <s v=""/>
    <x v="8"/>
    <x v="8"/>
    <s v="761116"/>
    <d v="1976-11-16T00:00:00"/>
    <s v="احمد"/>
    <n v="40"/>
    <s v="M"/>
    <s v="الإسكندرية"/>
  </r>
  <r>
    <s v="42827Mohamed Tageldinmts_marine@hotmail.comاستفســار فنـى"/>
    <d v="2017-04-02T00:00:00"/>
    <d v="1899-12-30T09:23:26"/>
    <s v="Mohamed Tageldin"/>
    <s v="United Arab Emirates (‫الإمارات العربية المتحدة‬‎)"/>
    <s v="mts_marine@hotmail.com"/>
    <s v=": A02817412"/>
    <s v="00971567529604"/>
    <s v="استفســار فنـى"/>
    <m/>
    <n v="4"/>
    <n v="2"/>
    <n v="9"/>
    <n v="1"/>
    <s v=""/>
    <s v=""/>
    <s v=""/>
    <s v=""/>
    <s v=""/>
    <s v=""/>
    <s v=""/>
    <s v=""/>
    <x v="0"/>
    <x v="0"/>
    <s v=""/>
    <s v=""/>
    <s v="Mohamed "/>
    <s v=""/>
    <s v="M"/>
    <s v=""/>
  </r>
  <r>
    <s v="42827هانى عبدالمنعم محمد العجمىhanyelagamy199@yahoo.comاستفسار عن مسار الطرد"/>
    <d v="2017-04-02T00:00:00"/>
    <d v="1899-12-30T08:33:07"/>
    <s v="هانى عبدالمنعم محمد العجمى"/>
    <s v="Egypt (‫مصر‬‎)"/>
    <s v="hanyelagamy199@yahoo.com"/>
    <s v="27307271200897"/>
    <s v="201274442415"/>
    <s v="استفسار عن مسار الطرد"/>
    <m/>
    <n v="4"/>
    <n v="2"/>
    <n v="8"/>
    <n v="1"/>
    <s v="RR884945826IQ"/>
    <s v=""/>
    <s v=""/>
    <s v=""/>
    <s v=""/>
    <s v=""/>
    <s v=""/>
    <s v=""/>
    <x v="1"/>
    <x v="57"/>
    <s v="730727"/>
    <n v="26872"/>
    <s v="هانى "/>
    <n v="43"/>
    <s v="M"/>
    <s v="الدقهلية"/>
  </r>
  <r>
    <s v="42827رانيا عبد الرؤف فايدRaniafaeid @gmail.comشــكــوى"/>
    <d v="2017-04-02T00:00:00"/>
    <d v="1899-12-30T07:18:53"/>
    <s v="رانيا عبد الرؤف فايد"/>
    <s v="Saudi Arabia (‫المملكة العربية السعودية‬‎)"/>
    <s v="Raniafaeid @gmail.com"/>
    <s v="28106071300046"/>
    <s v="00966554664087"/>
    <s v="شــكــوى"/>
    <m/>
    <n v="4"/>
    <n v="2"/>
    <n v="7"/>
    <n v="1"/>
    <s v="RR569034064EG"/>
    <s v="RR569034055EH"/>
    <s v=""/>
    <s v=""/>
    <s v=""/>
    <s v=""/>
    <s v=""/>
    <s v=""/>
    <x v="1"/>
    <x v="1"/>
    <s v="810607"/>
    <d v="1981-06-07T00:00:00"/>
    <s v="رانيا "/>
    <n v="35"/>
    <s v="F"/>
    <s v="الشرقية"/>
  </r>
  <r>
    <s v="42827وليد عبدالحميد عليleda_land@yahoo.comشــكــوى"/>
    <d v="2017-04-02T00:00:00"/>
    <d v="1899-12-30T02:29:25"/>
    <s v="وليد عبدالحميد علي"/>
    <s v="Egypt (‫مصر‬‎)"/>
    <s v="leda_land@yahoo.com"/>
    <s v="28701152604576"/>
    <s v="201115164242"/>
    <s v="شــكــوى"/>
    <m/>
    <n v="4"/>
    <n v="2"/>
    <n v="2"/>
    <n v="1"/>
    <s v="RR058535959BR"/>
    <s v=""/>
    <s v=""/>
    <s v=""/>
    <s v=""/>
    <s v=""/>
    <s v=""/>
    <s v=""/>
    <x v="1"/>
    <x v="28"/>
    <s v="870115"/>
    <n v="31792"/>
    <s v="وليد "/>
    <n v="30"/>
    <s v="M"/>
    <s v="سوهاج"/>
  </r>
  <r>
    <s v="42827محمدelmansory2000@yahoo.comاستفسار عن مسار الطرد"/>
    <d v="2017-04-02T00:00:00"/>
    <d v="1899-12-30T01:49:31"/>
    <s v="محمد"/>
    <s v="Egypt (‫مصر‬‎)"/>
    <s v="elmansory2000@yahoo.com"/>
    <s v="28706041602274"/>
    <s v="00201202796852"/>
    <s v="استفسار عن مسار الطرد"/>
    <m/>
    <n v="4"/>
    <n v="2"/>
    <n v="1"/>
    <n v="1"/>
    <s v="EE012991268EG"/>
    <s v="EE701341226EG"/>
    <s v="EE013064319EG"/>
    <s v=""/>
    <s v=""/>
    <s v=""/>
    <s v=""/>
    <s v=""/>
    <x v="4"/>
    <x v="1"/>
    <s v="870604"/>
    <d v="1987-06-04T00:00:00"/>
    <s v="محمد"/>
    <n v="29"/>
    <s v="M"/>
    <s v="الغربية"/>
  </r>
  <r>
    <s v="42826ايمان ربيع عوض عبدالعليمabuelela8@gmail.comشــكــوى"/>
    <d v="2017-04-01T00:00:00"/>
    <d v="1899-12-30T21:42:59"/>
    <s v="ايمان ربيع عوض عبدالعليم"/>
    <s v="Egypt (‫مصر‬‎)"/>
    <s v="abuelela8@gmail.com"/>
    <s v="27805032200869"/>
    <s v="0201150563164"/>
    <s v="شــكــوى"/>
    <m/>
    <n v="4"/>
    <n v="1"/>
    <n v="21"/>
    <n v="7"/>
    <s v="RR367662724EG"/>
    <s v="RR367662738EG"/>
    <s v=""/>
    <s v=""/>
    <s v=""/>
    <s v=""/>
    <s v=""/>
    <s v=""/>
    <x v="1"/>
    <x v="1"/>
    <s v="780503"/>
    <d v="1978-05-03T00:00:00"/>
    <s v="ايمان "/>
    <n v="38"/>
    <s v="F"/>
    <s v="بني سويف"/>
  </r>
  <r>
    <s v="42826احمد سيف الدين محمد حسنahmedsaifxp@gmail.comشــكــوى"/>
    <d v="2017-04-01T00:00:00"/>
    <d v="1899-12-30T18:53:09"/>
    <s v="احمد سيف الدين محمد حسن"/>
    <s v="Egypt (‫مصر‬‎)"/>
    <s v="ahmedsaifxp@gmail.com"/>
    <s v="27903013400379"/>
    <s v="00201004243476"/>
    <s v="شــكــوى"/>
    <m/>
    <n v="4"/>
    <n v="1"/>
    <n v="18"/>
    <n v="7"/>
    <s v=""/>
    <s v=""/>
    <s v=""/>
    <s v=""/>
    <s v=""/>
    <s v=""/>
    <s v=""/>
    <s v=""/>
    <x v="0"/>
    <x v="0"/>
    <s v="790301"/>
    <d v="1979-03-01T00:00:00"/>
    <s v="احمد "/>
    <n v="38"/>
    <s v="M"/>
    <s v="شمال سيناء"/>
  </r>
  <r>
    <s v="42826ياسمين عبدالعزيز كامل عبدالراضىWenaayman@gmail.comشــكــوى"/>
    <d v="2017-04-01T00:00:00"/>
    <d v="1899-12-30T16:58:26"/>
    <s v="ياسمين عبدالعزيز كامل عبدالراضى"/>
    <s v="Egypt (‫مصر‬‎)"/>
    <s v="Wenaayman@gmail.com"/>
    <s v="28704010202101"/>
    <s v="01277976835"/>
    <s v="شــكــوى"/>
    <m/>
    <n v="4"/>
    <n v="1"/>
    <n v="16"/>
    <n v="7"/>
    <s v="EE422903913AE"/>
    <s v=""/>
    <s v=""/>
    <s v=""/>
    <s v=""/>
    <s v=""/>
    <s v=""/>
    <s v=""/>
    <x v="4"/>
    <x v="26"/>
    <s v="870401"/>
    <d v="1987-04-01T00:00:00"/>
    <s v="ياسمين "/>
    <n v="30"/>
    <s v="F"/>
    <s v="الإسكندرية"/>
  </r>
  <r>
    <s v="42826شوقي مسعودarmia2999@gmail.comأخـــــرى"/>
    <d v="2017-04-01T00:00:00"/>
    <d v="1899-12-30T15:10:42"/>
    <s v="شوقي مسعود"/>
    <s v="Egypt (‫مصر‬‎)"/>
    <s v="armia2999@gmail.com"/>
    <s v=": A763ta88"/>
    <s v="00201228058282"/>
    <s v="أخـــــرى"/>
    <m/>
    <n v="4"/>
    <n v="1"/>
    <n v="15"/>
    <n v="7"/>
    <s v="CC065837288NL"/>
    <s v=""/>
    <s v=""/>
    <s v=""/>
    <s v=""/>
    <s v=""/>
    <s v=""/>
    <s v=""/>
    <x v="14"/>
    <x v="12"/>
    <s v=""/>
    <s v=""/>
    <s v="شوقي "/>
    <s v=""/>
    <s v="M"/>
    <s v=""/>
  </r>
  <r>
    <s v="42826خالد احمد سعد الدين محمد اسماعيلfahmyk862@gmai.comاستفســار عن خدمــة"/>
    <d v="2017-04-01T00:00:00"/>
    <d v="1899-12-30T13:46:26"/>
    <s v="خالد احمد سعد الدين محمد اسماعيل"/>
    <s v="Egypt (‫مصر‬‎)"/>
    <s v="fahmyk862@gmai.com"/>
    <s v="26609131900051"/>
    <s v="01007715088"/>
    <s v="استفســار عن خدمــة"/>
    <m/>
    <n v="4"/>
    <n v="1"/>
    <n v="13"/>
    <n v="7"/>
    <s v=""/>
    <s v=""/>
    <s v=""/>
    <s v=""/>
    <s v=""/>
    <s v=""/>
    <s v=""/>
    <s v=""/>
    <x v="0"/>
    <x v="0"/>
    <s v="660913"/>
    <n v="24363"/>
    <s v="خالد "/>
    <n v="50"/>
    <s v="M"/>
    <s v="الإسماعيلية"/>
  </r>
  <r>
    <s v="42826محمود محمد عبد الحسيبSaiko.Sharm.m@gmail.comاستفســار عن خدمــة"/>
    <d v="2017-04-01T00:00:00"/>
    <d v="1899-12-30T13:41:00"/>
    <s v="محمود محمد عبد الحسيب"/>
    <s v="Egypt (‫مصر‬‎)"/>
    <s v="Saiko.Sharm.m@gmail.com"/>
    <s v=" ٢٨٩١٠١٥١٧٠٢٩١٢"/>
    <s v="00201069416714"/>
    <s v="استفســار عن خدمــة"/>
    <m/>
    <n v="4"/>
    <n v="1"/>
    <n v="13"/>
    <n v="7"/>
    <s v=""/>
    <s v=""/>
    <s v=""/>
    <s v=""/>
    <s v=""/>
    <s v=""/>
    <s v=""/>
    <s v=""/>
    <x v="0"/>
    <x v="0"/>
    <s v=""/>
    <s v=""/>
    <s v="محمود "/>
    <s v=""/>
    <s v="M"/>
    <s v=""/>
  </r>
  <r>
    <s v="42826حفصه محمد محمد احمدhafs.mohamed@yahoo.comشــكــوى"/>
    <d v="2017-04-01T00:00:00"/>
    <d v="1899-12-30T13:01:07"/>
    <s v="حفصه محمد محمد احمد"/>
    <s v="Egypt (‫مصر‬‎)"/>
    <s v="hafs.mohamed@yahoo.com"/>
    <s v="29306051202903"/>
    <s v="01091969455"/>
    <s v="شــكــوى"/>
    <m/>
    <n v="4"/>
    <n v="1"/>
    <n v="13"/>
    <n v="7"/>
    <s v=""/>
    <s v=""/>
    <s v=""/>
    <s v=""/>
    <s v=""/>
    <s v=""/>
    <s v=""/>
    <s v=""/>
    <x v="0"/>
    <x v="0"/>
    <s v="930605"/>
    <d v="1993-06-05T00:00:00"/>
    <s v="حفصه "/>
    <n v="23"/>
    <s v="F"/>
    <s v="الدقهلية"/>
  </r>
  <r>
    <s v="42826احمد جمالgmalahmed220@gmail.comاستفســار عن خدمــة"/>
    <d v="2017-04-01T00:00:00"/>
    <d v="1899-12-30T11:18:42"/>
    <s v="احمد جمال"/>
    <s v="Egypt (‫مصر‬‎)"/>
    <s v="gmalahmed220@gmail.com"/>
    <s v="٢٩٠٠٥٢٣١٤٠١٩٩٨"/>
    <s v="٢٠١٠٢٣٢٨٧٣٧٩"/>
    <s v="استفســار عن خدمــة"/>
    <m/>
    <n v="4"/>
    <n v="1"/>
    <n v="11"/>
    <n v="7"/>
    <s v=""/>
    <s v=""/>
    <s v=""/>
    <s v=""/>
    <s v=""/>
    <s v=""/>
    <s v=""/>
    <s v=""/>
    <x v="0"/>
    <x v="0"/>
    <s v="٩٠٠٥٢٣"/>
    <n v="33016"/>
    <s v="احمد "/>
    <n v="26"/>
    <s v="M"/>
    <s v="القليوبية"/>
  </r>
  <r>
    <s v="42826نايف احمد محمدnaifaljabry@yahoo.comاستفسار عن مسار الطرد"/>
    <d v="2017-04-01T00:00:00"/>
    <d v="1899-12-30T09:43:35"/>
    <s v="نايف احمد محمد"/>
    <s v="Egypt (‫مصر‬‎)"/>
    <s v="naifaljabry@yahoo.com"/>
    <s v=": 05580435"/>
    <s v="0111703051"/>
    <s v="استفسار عن مسار الطرد"/>
    <m/>
    <n v="4"/>
    <n v="1"/>
    <n v="9"/>
    <n v="7"/>
    <s v="EE701499745EG"/>
    <s v=""/>
    <s v=""/>
    <s v=""/>
    <s v=""/>
    <s v=""/>
    <s v=""/>
    <s v=""/>
    <x v="4"/>
    <x v="1"/>
    <s v=""/>
    <s v=""/>
    <s v="نايف "/>
    <s v=""/>
    <s v="M"/>
    <s v=""/>
  </r>
  <r>
    <s v="42826zainb mohammedzainb.mahammed@m-eng.helwan.edu.egاستفسار عن مسار الطرد"/>
    <d v="2017-04-01T00:00:00"/>
    <d v="1899-12-30T08:56:34"/>
    <s v="zainb mohammed"/>
    <s v="Egypt (‫مصر‬‎)"/>
    <s v="zainb.mahammed@m-eng.helwan.edu.eg"/>
    <s v="26806181201242"/>
    <s v="01009993702"/>
    <s v="استفسار عن مسار الطرد"/>
    <m/>
    <n v="4"/>
    <n v="1"/>
    <n v="8"/>
    <n v="7"/>
    <s v="RF584156153CN"/>
    <s v=""/>
    <s v=""/>
    <s v=""/>
    <s v=""/>
    <s v=""/>
    <s v=""/>
    <s v=""/>
    <x v="8"/>
    <x v="8"/>
    <s v="680618"/>
    <d v="1968-06-18T00:00:00"/>
    <s v="zainb "/>
    <n v="48"/>
    <s v="F"/>
    <s v="الدقهلية"/>
  </r>
  <r>
    <s v="42826اسلام محمد صالح محمدEslamelameen@yahoo.comاستفسار عن مسار الطرد"/>
    <d v="2017-04-01T00:00:00"/>
    <d v="1899-12-30T05:11:53"/>
    <s v="اسلام محمد صالح محمد"/>
    <s v="Saudi Arabia (‫المملكة العربية السعودية‬‎)"/>
    <s v="Eslamelameen@yahoo.com"/>
    <s v=": A18238890"/>
    <s v="966569267090"/>
    <s v="استفسار عن مسار الطرد"/>
    <m/>
    <n v="4"/>
    <n v="1"/>
    <n v="5"/>
    <n v="7"/>
    <s v="RR005440260EG"/>
    <s v=""/>
    <s v=""/>
    <s v=""/>
    <s v=""/>
    <s v=""/>
    <s v=""/>
    <s v=""/>
    <x v="1"/>
    <x v="1"/>
    <s v=""/>
    <s v=""/>
    <s v="اسلام "/>
    <s v=""/>
    <s v="M"/>
    <s v=""/>
  </r>
  <r>
    <s v="42826محمد عبد الحليمbader.shokry@gmail.comاستفســار عن خدمــة"/>
    <d v="2017-04-01T00:00:00"/>
    <d v="1899-12-30T04:50:49"/>
    <s v="محمد عبد الحليم"/>
    <s v="Egypt (‫مصر‬‎)"/>
    <s v="bader.shokry@gmail.com"/>
    <s v="26912151603456"/>
    <s v="01000219976"/>
    <s v="استفســار عن خدمــة"/>
    <m/>
    <n v="4"/>
    <n v="1"/>
    <n v="4"/>
    <n v="7"/>
    <s v=""/>
    <s v=""/>
    <s v=""/>
    <s v=""/>
    <s v=""/>
    <s v=""/>
    <s v=""/>
    <s v=""/>
    <x v="0"/>
    <x v="0"/>
    <s v="691215"/>
    <n v="25552"/>
    <s v="محمد "/>
    <n v="47"/>
    <s v="M"/>
    <s v="الغربية"/>
  </r>
  <r>
    <s v="42826Ammarammarabdo729@gmail.comأخـــــرى"/>
    <d v="2017-04-01T00:00:00"/>
    <d v="1899-12-30T04:44:11"/>
    <s v="Ammar"/>
    <s v="Germany (Deutschland)"/>
    <s v="ammarabdo729@gmail.com"/>
    <s v=": 144944355"/>
    <s v="004915902600081"/>
    <s v="أخـــــرى"/>
    <m/>
    <n v="4"/>
    <n v="1"/>
    <n v="4"/>
    <n v="7"/>
    <s v=""/>
    <s v=""/>
    <s v=""/>
    <s v=""/>
    <s v=""/>
    <s v=""/>
    <s v=""/>
    <s v=""/>
    <x v="0"/>
    <x v="0"/>
    <s v=""/>
    <s v=""/>
    <s v="Ammar"/>
    <s v=""/>
    <s v="M"/>
    <s v=""/>
  </r>
  <r>
    <s v="42825محمد أبو الفتوح عبد المطلبsara_abulfotooh@yahoo.comاستفسار عن مسار الطرد"/>
    <d v="2017-03-31T00:00:00"/>
    <d v="1899-12-30T21:48:27"/>
    <s v="محمد أبو الفتوح عبد المطلب"/>
    <s v="Egypt (‫مصر‬‎)"/>
    <s v="sara_abulfotooh@yahoo.com"/>
    <s v="28905151201286"/>
    <s v="00201093018753"/>
    <s v="استفسار عن مسار الطرد"/>
    <m/>
    <n v="3"/>
    <n v="31"/>
    <n v="21"/>
    <n v="6"/>
    <s v=""/>
    <s v=""/>
    <s v=""/>
    <s v=""/>
    <s v=""/>
    <s v=""/>
    <s v=""/>
    <s v=""/>
    <x v="0"/>
    <x v="0"/>
    <s v="890515"/>
    <d v="1989-05-15T00:00:00"/>
    <s v="محمد "/>
    <n v="27"/>
    <s v="F"/>
    <s v="الدقهلية"/>
  </r>
  <r>
    <s v="42829Tayeb Lachehebtayeb2001@gmail.comاستفسار عن مسار الطرد"/>
    <d v="2017-04-04T00:00:00"/>
    <d v="1899-12-30T11:13:38"/>
    <s v="Tayeb Lacheheb"/>
    <s v="Malaysia"/>
    <s v="tayeb2001@gmail.com"/>
    <s v="156219343"/>
    <s v="00201011398807"/>
    <s v="استفسار عن مسار الطرد"/>
    <m/>
    <n v="4"/>
    <n v="4"/>
    <n v="11"/>
    <n v="3"/>
    <s v="EE048046749MY"/>
    <s v=""/>
    <s v=""/>
    <s v=""/>
    <s v=""/>
    <s v=""/>
    <s v=""/>
    <s v=""/>
    <x v="4"/>
    <x v="14"/>
    <s v=""/>
    <s v=""/>
    <s v="Tayeb "/>
    <s v=""/>
    <s v="M"/>
    <s v=""/>
  </r>
  <r>
    <s v="42829وليد ذكي عبدالصمدAham22@hotmail.comاستفسار عن مسار الطرد"/>
    <d v="2017-04-04T00:00:00"/>
    <d v="1899-12-30T11:07:59"/>
    <s v="وليد ذكي عبدالصمد"/>
    <s v="Saudi Arabia (‫المملكة العربية السعودية‬‎)"/>
    <s v="Aham22@hotmail.com"/>
    <s v="28501210100991"/>
    <s v="966548604039"/>
    <s v="استفسار عن مسار الطرد"/>
    <m/>
    <n v="4"/>
    <n v="4"/>
    <n v="11"/>
    <n v="3"/>
    <s v="EE171004343SA"/>
    <s v=""/>
    <s v=""/>
    <s v=""/>
    <s v=""/>
    <s v=""/>
    <s v=""/>
    <s v=""/>
    <x v="4"/>
    <x v="4"/>
    <s v="850121"/>
    <d v="1985-01-21T00:00:00"/>
    <s v="وليد "/>
    <n v="32"/>
    <s v="M"/>
    <s v="القاهرة"/>
  </r>
  <r>
    <s v="42829ماجد نصار شعبانmagednnn@gmail.comاستفسار عن مسار الطرد"/>
    <d v="2017-04-04T00:00:00"/>
    <d v="1899-12-30T11:06:36"/>
    <s v="ماجد نصار شعبان"/>
    <s v="Egypt (‫مصر‬‎)"/>
    <s v="magednnn@gmail.com"/>
    <s v="27011100101819"/>
    <s v="01281010569"/>
    <s v="استفسار عن مسار الطرد"/>
    <m/>
    <n v="4"/>
    <n v="4"/>
    <n v="11"/>
    <n v="3"/>
    <s v="RB187082808SG"/>
    <s v="RS547678924CN"/>
    <s v="RF601064511CN"/>
    <s v=""/>
    <s v=""/>
    <s v=""/>
    <s v=""/>
    <s v=""/>
    <x v="7"/>
    <x v="5"/>
    <s v="701110"/>
    <n v="25882"/>
    <s v="ماجد "/>
    <n v="46"/>
    <s v="M"/>
    <s v="القاهرة"/>
  </r>
  <r>
    <s v="42829Taha MoussaMoussataha@gmail.comاستفسار عن مسار الطرد"/>
    <d v="2017-04-04T00:00:00"/>
    <d v="1899-12-30T10:45:24"/>
    <s v="Taha Moussa"/>
    <s v="Egypt (‫مصر‬‎)"/>
    <s v="Moussataha@gmail.com"/>
    <s v="28511051900359"/>
    <s v="01224000468"/>
    <s v="استفسار عن مسار الطرد"/>
    <m/>
    <n v="4"/>
    <n v="4"/>
    <n v="10"/>
    <n v="3"/>
    <s v="Em001120512eg"/>
    <s v=""/>
    <s v=""/>
    <s v=""/>
    <s v=""/>
    <s v=""/>
    <s v=""/>
    <s v=""/>
    <x v="23"/>
    <x v="1"/>
    <s v="851105"/>
    <d v="1985-11-05T00:00:00"/>
    <s v="Taha "/>
    <n v="31"/>
    <s v="M"/>
    <s v="الإسماعيلية"/>
  </r>
  <r>
    <s v="42829sayed hassan alis.hassan78@ymail.comاستفسار عن مسار الطرد"/>
    <d v="2017-04-04T00:00:00"/>
    <d v="1899-12-30T10:44:56"/>
    <s v="sayed hassan ali"/>
    <s v="Egypt (‫مصر‬‎)"/>
    <s v="s.hassan78@ymail.com"/>
    <s v="27810310100378"/>
    <s v="01015050073"/>
    <s v="استفسار عن مسار الطرد"/>
    <m/>
    <n v="4"/>
    <n v="4"/>
    <n v="10"/>
    <n v="3"/>
    <s v="RE479506446SE"/>
    <s v="RF590999913CN"/>
    <s v="RF590765547CN"/>
    <s v=""/>
    <s v=""/>
    <s v=""/>
    <s v=""/>
    <s v=""/>
    <x v="17"/>
    <x v="17"/>
    <s v="781031"/>
    <n v="28794"/>
    <s v="sayed "/>
    <n v="38"/>
    <s v="M"/>
    <s v="القاهرة"/>
  </r>
  <r>
    <s v="42829محمود فتحيmahmoudfathi789 @yahoo.comأخـــــرى"/>
    <d v="2017-04-04T00:00:00"/>
    <d v="1899-12-30T08:55:23"/>
    <s v="محمود فتحي"/>
    <s v="Egypt (‫مصر‬‎)"/>
    <s v="mahmoudfathi789 @yahoo.com"/>
    <s v="28909291601735"/>
    <s v="01212821939"/>
    <s v="أخـــــرى"/>
    <m/>
    <n v="4"/>
    <n v="4"/>
    <n v="8"/>
    <n v="3"/>
    <s v=""/>
    <s v=""/>
    <s v=""/>
    <s v=""/>
    <s v=""/>
    <s v=""/>
    <s v=""/>
    <s v=""/>
    <x v="0"/>
    <x v="0"/>
    <s v="890929"/>
    <d v="1989-09-29T00:00:00"/>
    <s v="محمود "/>
    <n v="27"/>
    <s v="M"/>
    <s v="الغربية"/>
  </r>
  <r>
    <s v="42829tarek mansourtarek.mansour@egyptpost.orgاستفســار فنـى"/>
    <d v="2017-04-04T00:00:00"/>
    <d v="1899-12-30T08:31:55"/>
    <s v="tarek mansour"/>
    <s v="Egypt (‫مصر‬‎)"/>
    <s v="tarek.mansour@egyptpost.org"/>
    <s v="27301112101251"/>
    <s v="201111327999"/>
    <s v="استفســار فنـى"/>
    <m/>
    <n v="4"/>
    <n v="4"/>
    <n v="8"/>
    <n v="3"/>
    <s v=""/>
    <s v=""/>
    <s v=""/>
    <s v=""/>
    <s v=""/>
    <s v=""/>
    <s v=""/>
    <s v=""/>
    <x v="0"/>
    <x v="0"/>
    <s v="730111"/>
    <n v="26675"/>
    <s v="tarek "/>
    <n v="44"/>
    <s v="M"/>
    <s v="الجيزة"/>
  </r>
  <r>
    <s v="42829بسنت محمدBassant.mohammed86@yahoo.comاستفسار عن مسار الطرد"/>
    <d v="2017-04-04T00:00:00"/>
    <d v="1899-12-30T08:30:29"/>
    <s v="بسنت محمد"/>
    <s v="Oman (‫عُمان‬‎)"/>
    <s v="Bassant.mohammed86@yahoo.com"/>
    <s v=": A06460609"/>
    <s v="96895967384"/>
    <s v="استفسار عن مسار الطرد"/>
    <m/>
    <n v="4"/>
    <n v="4"/>
    <n v="8"/>
    <n v="3"/>
    <s v="EE012983519EG"/>
    <s v=""/>
    <s v=""/>
    <s v=""/>
    <s v=""/>
    <s v=""/>
    <s v=""/>
    <s v=""/>
    <x v="4"/>
    <x v="1"/>
    <s v=""/>
    <s v=""/>
    <s v="بسنت "/>
    <s v=""/>
    <s v="F"/>
    <s v=""/>
  </r>
  <r>
    <s v="42829بسنتBassant.mohammed86@yahoo.comاستفسار عن مسار الطرد"/>
    <d v="2017-04-04T00:00:00"/>
    <d v="1899-12-30T08:28:04"/>
    <s v="بسنت"/>
    <s v="Oman (‫عُمان‬‎)"/>
    <s v="Bassant.mohammed86@yahoo.com"/>
    <s v=": A06460609"/>
    <s v="0096895967384"/>
    <s v="استفسار عن مسار الطرد"/>
    <m/>
    <n v="4"/>
    <n v="4"/>
    <n v="8"/>
    <n v="3"/>
    <s v="EE012983519EG"/>
    <s v=""/>
    <s v=""/>
    <s v=""/>
    <s v=""/>
    <s v=""/>
    <s v=""/>
    <s v=""/>
    <x v="4"/>
    <x v="1"/>
    <s v=""/>
    <s v=""/>
    <s v="بسنت"/>
    <s v=""/>
    <s v="F"/>
    <s v=""/>
  </r>
  <r>
    <s v="42829محمد رجب محمد علىlawyershazly@yahoo.comاستفســار عن خدمــة"/>
    <d v="2017-04-04T00:00:00"/>
    <d v="1899-12-30T05:53:10"/>
    <s v="محمد رجب محمد على"/>
    <s v="Egypt (‫مصر‬‎)"/>
    <s v="lawyershazly@yahoo.com"/>
    <s v="29002272602311"/>
    <s v="00201008805581"/>
    <s v="استفســار عن خدمــة"/>
    <m/>
    <n v="4"/>
    <n v="4"/>
    <n v="5"/>
    <n v="3"/>
    <s v=""/>
    <s v=""/>
    <s v=""/>
    <s v=""/>
    <s v=""/>
    <s v=""/>
    <s v=""/>
    <s v=""/>
    <x v="0"/>
    <x v="0"/>
    <s v="900227"/>
    <n v="32931"/>
    <s v="محمد "/>
    <n v="27"/>
    <s v="M"/>
    <s v="سوهاج"/>
  </r>
  <r>
    <s v="42829على محمد على مطاوعalimohamedali.sport@yahoo.comشــكــوى"/>
    <d v="2017-04-04T00:00:00"/>
    <d v="1899-12-30T05:12:05"/>
    <s v="على محمد على مطاوع"/>
    <s v="Egypt (‫مصر‬‎)"/>
    <s v="alimohamedali.sport@yahoo.com"/>
    <s v="28107280200039"/>
    <s v="00201062298174"/>
    <s v="شــكــوى"/>
    <m/>
    <n v="4"/>
    <n v="4"/>
    <n v="5"/>
    <n v="3"/>
    <s v="EE701457799EG"/>
    <s v=""/>
    <s v=""/>
    <s v=""/>
    <s v=""/>
    <s v=""/>
    <s v=""/>
    <s v=""/>
    <x v="4"/>
    <x v="1"/>
    <s v="810728"/>
    <d v="1981-07-28T00:00:00"/>
    <s v="على "/>
    <n v="35"/>
    <s v="M"/>
    <s v="الإسكندرية"/>
  </r>
  <r>
    <s v="42829هاله محمود رجائىHmr_1971@yahoo.comاستفســار عن خدمــة"/>
    <d v="2017-04-04T00:00:00"/>
    <d v="1899-12-30T00:16:03"/>
    <s v="هاله محمود رجائى"/>
    <s v="Egypt (‫مصر‬‎)"/>
    <s v="Hmr_1971@yahoo.com"/>
    <s v="27112191900167"/>
    <s v="2001224437641"/>
    <s v="استفســار عن خدمــة"/>
    <m/>
    <n v="4"/>
    <n v="4"/>
    <n v="0"/>
    <n v="3"/>
    <s v=""/>
    <s v=""/>
    <s v=""/>
    <s v=""/>
    <s v=""/>
    <s v=""/>
    <s v=""/>
    <s v=""/>
    <x v="0"/>
    <x v="0"/>
    <s v="711219"/>
    <d v="1971-12-19T00:00:00"/>
    <s v="هاله "/>
    <n v="45"/>
    <s v="F"/>
    <s v="الإسماعيلية"/>
  </r>
  <r>
    <s v="42828روماني فتحي صبحيeng_romany_2005@yahoo.comاستفسار عن مسار الطرد"/>
    <d v="2017-04-03T00:00:00"/>
    <d v="1899-12-30T23:42:59"/>
    <s v="روماني فتحي صبحي"/>
    <s v="Saudi Arabia (‫المملكة العربية السعودية‬‎)"/>
    <s v="eng_romany_2005@yahoo.com"/>
    <s v="103052"/>
    <s v="201222846789"/>
    <s v="استفسار عن مسار الطرد"/>
    <m/>
    <n v="4"/>
    <n v="3"/>
    <n v="23"/>
    <n v="2"/>
    <s v="RR057809002SA"/>
    <s v=""/>
    <s v=""/>
    <s v=""/>
    <s v=""/>
    <s v=""/>
    <s v=""/>
    <s v=""/>
    <x v="1"/>
    <x v="4"/>
    <s v=""/>
    <s v=""/>
    <s v="روماني "/>
    <s v=""/>
    <s v="M"/>
    <s v=""/>
  </r>
  <r>
    <s v="42828احمد محمد زكرياahmed.zakaria112255@gmail.comأخـــــرى"/>
    <d v="2017-04-03T00:00:00"/>
    <d v="1899-12-30T23:16:33"/>
    <s v="احمد محمد زكريا"/>
    <s v="Egypt (‫مصر‬‎)"/>
    <s v="ahmed.zakaria112255@gmail.com"/>
    <s v="28105220101039"/>
    <s v="0201006840377"/>
    <s v="أخـــــرى"/>
    <m/>
    <n v="4"/>
    <n v="3"/>
    <n v="23"/>
    <n v="2"/>
    <s v=""/>
    <s v=""/>
    <s v=""/>
    <s v=""/>
    <s v=""/>
    <s v=""/>
    <s v=""/>
    <s v=""/>
    <x v="0"/>
    <x v="0"/>
    <s v="810522"/>
    <d v="1981-05-22T00:00:00"/>
    <s v="احمد "/>
    <n v="35"/>
    <s v="M"/>
    <s v="القاهرة"/>
  </r>
  <r>
    <s v="42828محمد أبراهيمblue.mido2014@gmail.comاستفسار عن مسار الطرد"/>
    <d v="2017-04-03T00:00:00"/>
    <d v="1899-12-30T22:05:59"/>
    <s v="محمد أبراهيم"/>
    <s v="Egypt (‫مصر‬‎)"/>
    <s v="blue.mido2014@gmail.com"/>
    <s v="29801080201097"/>
    <s v="201276003632"/>
    <s v="استفسار عن مسار الطرد"/>
    <m/>
    <n v="4"/>
    <n v="3"/>
    <n v="22"/>
    <n v="2"/>
    <s v="RX566496283DE"/>
    <s v=""/>
    <s v=""/>
    <s v=""/>
    <s v=""/>
    <s v=""/>
    <s v=""/>
    <s v=""/>
    <x v="5"/>
    <x v="2"/>
    <s v="980108"/>
    <d v="1998-01-08T00:00:00"/>
    <s v="محمد "/>
    <n v="19"/>
    <s v="M"/>
    <s v="الإسكندرية"/>
  </r>
  <r>
    <s v="42828كريم عليkemolovemiroo2014@yahoo.comاستفسار عن مسار الطرد"/>
    <d v="2017-04-03T00:00:00"/>
    <d v="1899-12-30T21:59:29"/>
    <s v="كريم علي"/>
    <s v="Egypt (‫مصر‬‎)"/>
    <s v="kemolovemiroo2014@yahoo.com"/>
    <s v="29507200103617"/>
    <s v="201113862616"/>
    <s v="استفسار عن مسار الطرد"/>
    <m/>
    <n v="4"/>
    <n v="3"/>
    <n v="21"/>
    <n v="2"/>
    <s v="RX566524934DE"/>
    <s v=""/>
    <s v=""/>
    <s v=""/>
    <s v=""/>
    <s v=""/>
    <s v=""/>
    <s v=""/>
    <x v="5"/>
    <x v="2"/>
    <s v="950720"/>
    <d v="1995-07-20T00:00:00"/>
    <s v="كريم "/>
    <n v="21"/>
    <s v="M"/>
    <s v="القاهرة"/>
  </r>
  <r>
    <s v="42828ahmed mohamedahmedsaad199786@yahoo.comاستفسار عن مسار الطرد"/>
    <d v="2017-04-03T00:00:00"/>
    <d v="1899-12-30T21:54:15"/>
    <s v="ahmed mohamed"/>
    <s v="Egypt (‫مصر‬‎)"/>
    <s v="ahmedsaad199786@yahoo.com"/>
    <s v="2970623130031"/>
    <s v="01063009042"/>
    <s v="استفسار عن مسار الطرد"/>
    <m/>
    <n v="4"/>
    <n v="3"/>
    <n v="21"/>
    <n v="2"/>
    <s v="rx566160341de"/>
    <s v=""/>
    <s v=""/>
    <s v=""/>
    <s v=""/>
    <s v=""/>
    <s v=""/>
    <s v=""/>
    <x v="5"/>
    <x v="2"/>
    <s v=""/>
    <s v=""/>
    <s v="ahmed "/>
    <s v=""/>
    <s v="M"/>
    <s v=""/>
  </r>
  <r>
    <s v="42828احمدفتحىahmed.alsaid55@gmail.comاستفسار عن مسار الطرد"/>
    <d v="2017-04-03T00:00:00"/>
    <d v="1899-12-30T21:26:47"/>
    <s v="احمدفتحى"/>
    <s v="Egypt (‫مصر‬‎)"/>
    <s v="ahmed.alsaid55@gmail.com"/>
    <s v="29103120101075"/>
    <s v="01002941028"/>
    <s v="استفسار عن مسار الطرد"/>
    <m/>
    <n v="4"/>
    <n v="3"/>
    <n v="21"/>
    <n v="2"/>
    <s v="RS808418466NL"/>
    <s v=""/>
    <s v=""/>
    <s v=""/>
    <s v=""/>
    <s v=""/>
    <s v=""/>
    <s v=""/>
    <x v="12"/>
    <x v="12"/>
    <s v="910312"/>
    <d v="1991-03-12T00:00:00"/>
    <s v="احمدفتحى"/>
    <n v="26"/>
    <s v="M"/>
    <s v="القاهرة"/>
  </r>
  <r>
    <s v="42828احمد علىahmad.youssif@hotmail.comاستفسار عن مسار الطرد"/>
    <d v="2017-04-03T00:00:00"/>
    <d v="1899-12-30T20:19:07"/>
    <s v="احمد على"/>
    <s v="Egypt (‫مصر‬‎)"/>
    <s v="ahmad.youssif@hotmail.com"/>
    <s v="28802212500237"/>
    <s v="01020111120"/>
    <s v="استفسار عن مسار الطرد"/>
    <m/>
    <n v="4"/>
    <n v="3"/>
    <n v="20"/>
    <n v="2"/>
    <s v="RT373899384HK"/>
    <s v=""/>
    <s v=""/>
    <s v=""/>
    <s v=""/>
    <s v=""/>
    <s v=""/>
    <s v=""/>
    <x v="2"/>
    <x v="6"/>
    <s v="880221"/>
    <d v="1988-02-21T00:00:00"/>
    <s v="احمد "/>
    <n v="29"/>
    <s v="M"/>
    <s v="أسيوط"/>
  </r>
  <r>
    <s v="42828مؤمنه طه ابراهيم عوده dfrdfr @barid.comشــكــوى"/>
    <d v="2017-04-03T00:00:00"/>
    <d v="1899-12-30T17:54:18"/>
    <s v="مؤمنه طه ابراهيم عوده"/>
    <s v="Egypt (‫مصر‬‎)"/>
    <s v=" dfrdfr @barid.com"/>
    <s v="1400661"/>
    <s v="01157629388"/>
    <s v="شــكــوى"/>
    <m/>
    <n v="4"/>
    <n v="3"/>
    <n v="17"/>
    <n v="2"/>
    <s v=""/>
    <s v=""/>
    <s v=""/>
    <s v=""/>
    <s v=""/>
    <s v=""/>
    <s v=""/>
    <s v=""/>
    <x v="0"/>
    <x v="0"/>
    <s v=""/>
    <s v=""/>
    <s v="مؤمنه "/>
    <s v=""/>
    <s v="F"/>
    <s v=""/>
  </r>
  <r>
    <s v="42828عاشور رحيم حامد عليashoorrahim@gmail.comاستفســار فنـى"/>
    <d v="2017-04-03T00:00:00"/>
    <d v="1899-12-30T16:58:15"/>
    <s v="عاشور رحيم حامد علي"/>
    <s v="Egypt (‫مصر‬‎)"/>
    <s v="ashoorrahim@gmail.com"/>
    <s v="208609192301033"/>
    <s v="01200010872"/>
    <s v="استفســار فنـى"/>
    <m/>
    <n v="4"/>
    <n v="3"/>
    <n v="16"/>
    <n v="2"/>
    <s v=""/>
    <s v=""/>
    <s v=""/>
    <s v=""/>
    <s v=""/>
    <s v=""/>
    <s v=""/>
    <s v=""/>
    <x v="0"/>
    <x v="0"/>
    <s v=""/>
    <s v=""/>
    <s v="عاشور "/>
    <s v=""/>
    <s v="M"/>
    <s v=""/>
  </r>
  <r>
    <s v="42828طارق محمد لطفي عبد العزيز عطيهmido.ta20@yahoo.comشــكــوى"/>
    <d v="2017-04-03T00:00:00"/>
    <d v="1899-12-30T16:55:01"/>
    <s v="طارق محمد لطفي عبد العزيز عطيه"/>
    <s v="Egypt (‫مصر‬‎)"/>
    <s v="mido.ta20@yahoo.com"/>
    <s v="267030714019787"/>
    <s v="01228651923"/>
    <s v="شــكــوى"/>
    <m/>
    <n v="4"/>
    <n v="3"/>
    <n v="16"/>
    <n v="2"/>
    <s v=""/>
    <s v=""/>
    <s v=""/>
    <s v=""/>
    <s v=""/>
    <s v=""/>
    <s v=""/>
    <s v=""/>
    <x v="0"/>
    <x v="0"/>
    <s v=""/>
    <s v=""/>
    <s v="طارق "/>
    <s v=""/>
    <s v="M"/>
    <s v=""/>
  </r>
  <r>
    <s v="42828هادى محمد ابراهيمhadymohamed744@gmail.comاستفسار عن مسار الطرد"/>
    <d v="2017-04-03T00:00:00"/>
    <d v="1899-12-30T15:54:31"/>
    <s v="هادى محمد ابراهيم"/>
    <s v="Egypt (‫مصر‬‎)"/>
    <s v="hadymohamed744@gmail.com"/>
    <s v="29606271601195"/>
    <s v="201091222338"/>
    <s v="استفسار عن مسار الطرد"/>
    <m/>
    <n v="4"/>
    <n v="3"/>
    <n v="15"/>
    <n v="2"/>
    <s v="EQ306443005SG"/>
    <s v=""/>
    <s v=""/>
    <s v=""/>
    <s v=""/>
    <s v=""/>
    <s v=""/>
    <s v=""/>
    <x v="72"/>
    <x v="5"/>
    <s v="960627"/>
    <d v="1996-06-27T00:00:00"/>
    <s v="هادى "/>
    <n v="20"/>
    <s v="M"/>
    <s v="الغربية"/>
  </r>
  <r>
    <s v="42828ايهاب محمد محمد ابراهيم اسماعيلeihab842011@hotmail.comشــكــوى"/>
    <d v="2017-04-03T00:00:00"/>
    <d v="1899-12-30T15:08:31"/>
    <s v="ايهاب محمد محمد ابراهيم اسماعيل"/>
    <s v="Egypt (‫مصر‬‎)"/>
    <s v="eihab842011@hotmail.com"/>
    <s v="28406101201939"/>
    <s v="201278336787"/>
    <s v="شــكــوى"/>
    <m/>
    <n v="4"/>
    <n v="3"/>
    <n v="15"/>
    <n v="2"/>
    <s v="RR067233925EG"/>
    <s v=""/>
    <s v=""/>
    <s v=""/>
    <s v=""/>
    <s v=""/>
    <s v=""/>
    <s v=""/>
    <x v="1"/>
    <x v="1"/>
    <s v="840610"/>
    <d v="1984-06-10T00:00:00"/>
    <s v="ايهاب "/>
    <n v="32"/>
    <s v="M"/>
    <s v="الدقهلية"/>
  </r>
  <r>
    <s v="42828معتز عصام الخشابZODA908@HOTMAIL.COMاستفسار عن مسار الطرد"/>
    <d v="2017-04-03T00:00:00"/>
    <d v="1899-12-30T15:00:50"/>
    <s v="معتز عصام الخشاب"/>
    <s v="Egypt (‫مصر‬‎)"/>
    <s v="ZODA908@HOTMAIL.COM"/>
    <s v="27503120104971"/>
    <s v="01150022900"/>
    <s v="استفسار عن مسار الطرد"/>
    <m/>
    <n v="4"/>
    <n v="3"/>
    <n v="15"/>
    <n v="2"/>
    <s v="RU705023237CN"/>
    <s v=""/>
    <s v=""/>
    <s v=""/>
    <s v=""/>
    <s v=""/>
    <s v=""/>
    <s v=""/>
    <x v="11"/>
    <x v="8"/>
    <s v="750312"/>
    <d v="1975-03-12T00:00:00"/>
    <s v="معتز "/>
    <n v="42"/>
    <s v="M"/>
    <s v="القاهرة"/>
  </r>
  <r>
    <s v="42828محمد بهجت محمدMohamed_bahgat_87@yahoo.comاستفسار عن مسار الطرد"/>
    <d v="2017-04-03T00:00:00"/>
    <d v="1899-12-30T14:51:12"/>
    <s v="محمد بهجت محمد"/>
    <s v="Egypt (‫مصر‬‎)"/>
    <s v="Mohamed_bahgat_87@yahoo.com"/>
    <s v="28709290101098"/>
    <s v="00201004211010"/>
    <s v="استفسار عن مسار الطرد"/>
    <m/>
    <n v="4"/>
    <n v="3"/>
    <n v="14"/>
    <n v="2"/>
    <s v="RR153136855DE"/>
    <s v=""/>
    <s v=""/>
    <s v=""/>
    <s v=""/>
    <s v=""/>
    <s v=""/>
    <s v=""/>
    <x v="1"/>
    <x v="2"/>
    <s v="870929"/>
    <n v="32049"/>
    <s v="محمد "/>
    <n v="29"/>
    <s v="M"/>
    <s v="القاهرة"/>
  </r>
  <r>
    <s v="42828هشام ماهر هلالىgeneralhesham@yahoo.comشــكــوى"/>
    <d v="2017-04-03T00:00:00"/>
    <d v="1899-12-30T14:44:11"/>
    <s v="هشام ماهر هلالى"/>
    <s v="Egypt (‫مصر‬‎)"/>
    <s v="generalhesham@yahoo.com"/>
    <s v="28901022102012"/>
    <s v="01117800784"/>
    <s v="شــكــوى"/>
    <m/>
    <n v="4"/>
    <n v="3"/>
    <n v="14"/>
    <n v="2"/>
    <s v=""/>
    <s v=""/>
    <s v=""/>
    <s v=""/>
    <s v=""/>
    <s v=""/>
    <s v=""/>
    <s v=""/>
    <x v="0"/>
    <x v="0"/>
    <s v="890102"/>
    <d v="1989-01-02T00:00:00"/>
    <s v="هشام "/>
    <n v="28"/>
    <s v="M"/>
    <s v="الجيزة"/>
  </r>
  <r>
    <s v="42828John Nessimejohn.nessime@outlook.comشــكــوى"/>
    <d v="2017-04-03T00:00:00"/>
    <d v="1899-12-30T14:40:04"/>
    <s v="John Nessime"/>
    <s v="Egypt (‫مصر‬‎)"/>
    <s v="john.nessime@outlook.com"/>
    <s v="28508220101176"/>
    <s v="01210209420"/>
    <s v="شــكــوى"/>
    <m/>
    <n v="4"/>
    <n v="3"/>
    <n v="14"/>
    <n v="2"/>
    <s v="RR534180906EG"/>
    <s v=""/>
    <s v=""/>
    <s v=""/>
    <s v=""/>
    <s v=""/>
    <s v=""/>
    <s v=""/>
    <x v="1"/>
    <x v="1"/>
    <s v="850822"/>
    <d v="1985-08-22T00:00:00"/>
    <s v="John "/>
    <n v="31"/>
    <s v="M"/>
    <s v="القاهرة"/>
  </r>
  <r>
    <s v="42828John Nessimejohn.nessime@outlook.comاستفسار عن مسار الطرد"/>
    <d v="2017-04-03T00:00:00"/>
    <d v="1899-12-30T14:34:07"/>
    <s v="John Nessime"/>
    <s v="Egypt (‫مصر‬‎)"/>
    <s v="john.nessime@outlook.com"/>
    <s v="28508220101176"/>
    <s v="01210209420"/>
    <s v="استفسار عن مسار الطرد"/>
    <m/>
    <n v="4"/>
    <n v="3"/>
    <n v="14"/>
    <n v="2"/>
    <s v="RR534180906EG"/>
    <s v=""/>
    <s v=""/>
    <s v=""/>
    <s v=""/>
    <s v=""/>
    <s v=""/>
    <s v=""/>
    <x v="1"/>
    <x v="1"/>
    <s v="850822"/>
    <d v="1985-08-22T00:00:00"/>
    <s v="John "/>
    <n v="31"/>
    <s v="M"/>
    <s v="القاهرة"/>
  </r>
  <r>
    <s v="42828سوزان مصطفى احمد الحمريSuzanhemri@gmail.comاستفسار عن مسار الطرد"/>
    <d v="2017-04-03T00:00:00"/>
    <d v="1899-12-30T13:31:08"/>
    <s v="سوزان مصطفى احمد الحمري"/>
    <s v="Egypt (‫مصر‬‎)"/>
    <s v="Suzanhemri@gmail.com"/>
    <s v="9000348698"/>
    <s v="00201016324056"/>
    <s v="استفسار عن مسار الطرد"/>
    <m/>
    <n v="4"/>
    <n v="3"/>
    <n v="13"/>
    <n v="2"/>
    <s v="Ee169456296IL"/>
    <s v=""/>
    <s v=""/>
    <s v=""/>
    <s v=""/>
    <s v=""/>
    <s v=""/>
    <s v=""/>
    <x v="4"/>
    <x v="9"/>
    <s v=""/>
    <s v=""/>
    <s v="سوزان "/>
    <s v=""/>
    <s v="F"/>
    <s v=""/>
  </r>
  <r>
    <s v="42828احمد عبد الحميد نبيهSuzanhemri@gmail.comاستفسار عن مسار الطرد"/>
    <d v="2017-04-03T00:00:00"/>
    <d v="1899-12-30T13:27:10"/>
    <s v="احمد عبد الحميد نبيه"/>
    <s v="Egypt (‫مصر‬‎)"/>
    <s v="Suzanhemri@gmail.com"/>
    <s v="28609182703419"/>
    <s v="00201016324056"/>
    <s v="استفسار عن مسار الطرد"/>
    <m/>
    <n v="4"/>
    <n v="3"/>
    <n v="13"/>
    <n v="2"/>
    <s v="EE169456296IL"/>
    <s v="EE169456305IL"/>
    <s v=""/>
    <s v=""/>
    <s v=""/>
    <s v=""/>
    <s v=""/>
    <s v=""/>
    <x v="4"/>
    <x v="9"/>
    <s v="860918"/>
    <n v="31673"/>
    <s v="احمد "/>
    <n v="30"/>
    <s v="M"/>
    <s v="قنا"/>
  </r>
  <r>
    <s v="42828محمود صلاح محمد المغربيmahmoud_salah626@yahoo.comاستفسار عن مسار الطرد"/>
    <d v="2017-04-03T00:00:00"/>
    <d v="1899-12-30T12:57:38"/>
    <s v="محمود صلاح محمد المغربي"/>
    <s v="Egypt (‫مصر‬‎)"/>
    <s v="mahmoud_salah626@yahoo.com"/>
    <s v="28803131302194"/>
    <s v="201286928091"/>
    <s v="استفسار عن مسار الطرد"/>
    <m/>
    <n v="4"/>
    <n v="3"/>
    <n v="12"/>
    <n v="2"/>
    <s v="EE014331807EG"/>
    <s v=""/>
    <s v=""/>
    <s v=""/>
    <s v=""/>
    <s v=""/>
    <s v=""/>
    <s v=""/>
    <x v="4"/>
    <x v="1"/>
    <s v="880313"/>
    <d v="1988-03-13T00:00:00"/>
    <s v="محمود "/>
    <n v="29"/>
    <s v="M"/>
    <s v="الشرقية"/>
  </r>
  <r>
    <s v="42828وكيل شركة مصر للبترولx_tito@hotmail.comشــكــوى"/>
    <d v="2017-04-03T00:00:00"/>
    <d v="1899-12-30T12:54:51"/>
    <s v="وكيل شركة مصر للبترول"/>
    <s v="Egypt (‫مصر‬‎)"/>
    <s v="x_tito@hotmail.com"/>
    <s v="28904271201194"/>
    <s v="01099393526"/>
    <s v="شــكــوى"/>
    <m/>
    <n v="4"/>
    <n v="3"/>
    <n v="12"/>
    <n v="2"/>
    <s v=""/>
    <s v=""/>
    <s v=""/>
    <s v=""/>
    <s v=""/>
    <s v=""/>
    <s v=""/>
    <s v=""/>
    <x v="0"/>
    <x v="0"/>
    <s v="890427"/>
    <n v="32625"/>
    <s v="وكيل "/>
    <n v="27"/>
    <s v="M"/>
    <s v="الدقهلية"/>
  </r>
  <r>
    <s v="42828ماجد حميدو فرغلي جوهرkareem_kem55@yahoo.comاستفسار عن مسار الطرد"/>
    <d v="2017-04-03T00:00:00"/>
    <d v="1899-12-30T12:47:39"/>
    <s v="ماجد حميدو فرغلي جوهر"/>
    <s v="Egypt (‫مصر‬‎)"/>
    <s v="kareem_kem55@yahoo.com"/>
    <s v="29206058800151"/>
    <s v="01143380633"/>
    <s v="استفسار عن مسار الطرد"/>
    <m/>
    <n v="4"/>
    <n v="3"/>
    <n v="12"/>
    <n v="2"/>
    <s v="cp002957094eg"/>
    <s v=""/>
    <s v=""/>
    <s v=""/>
    <s v=""/>
    <s v=""/>
    <s v=""/>
    <s v=""/>
    <x v="27"/>
    <x v="1"/>
    <s v="920605"/>
    <n v="33760"/>
    <s v="ماجد "/>
    <n v="24"/>
    <s v="M"/>
    <s v="خارج الجمهورية"/>
  </r>
  <r>
    <s v="42828محمد احمد محمد عليM.radwan214@gmail.comاستفسار عن مسار الطرد"/>
    <d v="2017-04-03T00:00:00"/>
    <d v="1899-12-30T11:56:43"/>
    <s v="محمد احمد محمد علي"/>
    <s v="Egypt (‫مصر‬‎)"/>
    <s v="M.radwan214@gmail.com"/>
    <s v="29107311900232"/>
    <s v="01004089996"/>
    <s v="استفسار عن مسار الطرد"/>
    <m/>
    <n v="4"/>
    <n v="3"/>
    <n v="11"/>
    <n v="2"/>
    <s v="EE701689081EG"/>
    <s v=""/>
    <s v=""/>
    <s v=""/>
    <s v=""/>
    <s v=""/>
    <s v=""/>
    <s v=""/>
    <x v="4"/>
    <x v="1"/>
    <s v="910731"/>
    <d v="1991-07-31T00:00:00"/>
    <s v="محمد "/>
    <n v="25"/>
    <s v="M"/>
    <s v="الإسماعيلية"/>
  </r>
  <r>
    <s v="42828احمد دسوقي اسماعيل جادahmed.desouky1988@yahoo.comأخـــــرى"/>
    <d v="2017-04-03T00:00:00"/>
    <d v="1899-12-30T11:50:17"/>
    <s v="احمد دسوقي اسماعيل جاد"/>
    <s v="Egypt (‫مصر‬‎)"/>
    <s v="ahmed.desouky1988@yahoo.com"/>
    <s v="28808181800791"/>
    <s v="201004262889"/>
    <s v="أخـــــرى"/>
    <m/>
    <n v="4"/>
    <n v="3"/>
    <n v="11"/>
    <n v="2"/>
    <s v=""/>
    <s v=""/>
    <s v=""/>
    <s v=""/>
    <s v=""/>
    <s v=""/>
    <s v=""/>
    <s v=""/>
    <x v="0"/>
    <x v="0"/>
    <s v="880818"/>
    <d v="1988-08-18T00:00:00"/>
    <s v="احمد "/>
    <n v="28"/>
    <s v="M"/>
    <s v="البحيرة"/>
  </r>
  <r>
    <s v="42828محمد احمد عبد الحمبد شاهينmohamed-shaheen@live.comاستفســار عن خدمــة"/>
    <d v="2017-04-03T00:00:00"/>
    <d v="1899-12-30T11:48:25"/>
    <s v="محمد احمد عبد الحمبد شاهين"/>
    <s v="Egypt (‫مصر‬‎)"/>
    <s v="mohamed-shaheen@live.com"/>
    <s v="28610010119012"/>
    <s v="00201005633516"/>
    <s v="استفســار عن خدمــة"/>
    <m/>
    <n v="4"/>
    <n v="3"/>
    <n v="11"/>
    <n v="2"/>
    <s v=""/>
    <s v=""/>
    <s v=""/>
    <s v=""/>
    <s v=""/>
    <s v=""/>
    <s v=""/>
    <s v=""/>
    <x v="0"/>
    <x v="0"/>
    <s v="861001"/>
    <d v="1986-10-01T00:00:00"/>
    <s v="محمد "/>
    <n v="30"/>
    <s v="M"/>
    <s v="القاهرة"/>
  </r>
  <r>
    <s v="42828عصام محمد الهادى الدسوقى سلامahmedsallam22666@gmail.comشــكــوى"/>
    <d v="2017-04-03T00:00:00"/>
    <d v="1899-12-30T11:42:25"/>
    <s v="عصام محمد الهادى الدسوقى سلام"/>
    <s v="Egypt (‫مصر‬‎)"/>
    <s v="ahmedsallam22666@gmail.com"/>
    <s v="28001151603213"/>
    <s v="00201021250061"/>
    <s v="شــكــوى"/>
    <m/>
    <n v="4"/>
    <n v="3"/>
    <n v="11"/>
    <n v="2"/>
    <s v="RE472840629SE"/>
    <s v="RB179526646SG"/>
    <s v=""/>
    <s v=""/>
    <s v=""/>
    <s v=""/>
    <s v=""/>
    <s v=""/>
    <x v="17"/>
    <x v="17"/>
    <s v="800115"/>
    <d v="1980-01-15T00:00:00"/>
    <s v="عصام "/>
    <n v="37"/>
    <s v="M"/>
    <s v="الغربية"/>
  </r>
  <r>
    <s v="42828خضرة علي عبد الرازقheba.naguib@nuzum.wsاستفســار عن خدمــة"/>
    <d v="2017-04-03T00:00:00"/>
    <d v="1899-12-30T11:17:49"/>
    <s v="خضرة علي عبد الرازق"/>
    <s v="Egypt (‫مصر‬‎)"/>
    <s v="heba.naguib@nuzum.ws"/>
    <s v="26311201702546"/>
    <s v="01206903812"/>
    <s v="استفســار عن خدمــة"/>
    <m/>
    <n v="4"/>
    <n v="3"/>
    <n v="11"/>
    <n v="2"/>
    <s v=""/>
    <s v=""/>
    <s v=""/>
    <s v=""/>
    <s v=""/>
    <s v=""/>
    <s v=""/>
    <s v=""/>
    <x v="0"/>
    <x v="0"/>
    <s v="631120"/>
    <n v="23335"/>
    <s v="خضرة "/>
    <n v="53"/>
    <s v="F"/>
    <s v="المنوفية"/>
  </r>
  <r>
    <s v="42828Ahmed Moheyeng_ahmed22289@yahoo.comاستفسار عن مسار الطرد"/>
    <d v="2017-04-03T00:00:00"/>
    <d v="1899-12-30T11:11:45"/>
    <s v="Ahmed Mohey"/>
    <s v="Egypt (‫مصر‬‎)"/>
    <s v="eng_ahmed22289@yahoo.com"/>
    <s v=": A08718028"/>
    <s v="00966543767127"/>
    <s v="استفسار عن مسار الطرد"/>
    <m/>
    <n v="4"/>
    <n v="3"/>
    <n v="11"/>
    <n v="2"/>
    <s v="EE014135303EG"/>
    <s v=""/>
    <s v=""/>
    <s v=""/>
    <s v=""/>
    <s v=""/>
    <s v=""/>
    <s v=""/>
    <x v="4"/>
    <x v="1"/>
    <s v=""/>
    <s v=""/>
    <s v="Ahmed "/>
    <s v=""/>
    <s v="M"/>
    <s v=""/>
  </r>
  <r>
    <s v="42828ماجد نصار شعبانmagednnn@gmail.comاستفسار عن مسار الطرد"/>
    <d v="2017-04-03T00:00:00"/>
    <d v="1899-12-30T10:35:00"/>
    <s v="ماجد نصار شعبان"/>
    <s v="Egypt (‫مصر‬‎)"/>
    <s v="magednnn@gmail.com"/>
    <s v="27011100101819"/>
    <s v="01281010569"/>
    <s v="استفسار عن مسار الطرد"/>
    <m/>
    <n v="4"/>
    <n v="3"/>
    <n v="10"/>
    <n v="2"/>
    <s v="RB187082808SG"/>
    <s v="RS547678924CN"/>
    <s v="RF601064511CN"/>
    <s v=""/>
    <s v=""/>
    <s v=""/>
    <s v=""/>
    <s v=""/>
    <x v="7"/>
    <x v="5"/>
    <s v="701110"/>
    <n v="25882"/>
    <s v="ماجد "/>
    <n v="46"/>
    <s v="M"/>
    <s v="القاهرة"/>
  </r>
  <r>
    <s v="42828aya abdel fattahayaabdou77@yahoo.comاستفسار عن مسار الطرد"/>
    <d v="2017-04-03T00:00:00"/>
    <d v="1899-12-30T09:50:12"/>
    <s v="aya abdel fattah"/>
    <s v="Egypt (‫مصر‬‎)"/>
    <s v="ayaabdou77@yahoo.com"/>
    <s v="0201024"/>
    <s v="01001711563"/>
    <s v="استفسار عن مسار الطرد"/>
    <m/>
    <n v="4"/>
    <n v="3"/>
    <n v="9"/>
    <n v="2"/>
    <s v="RB172108985SG"/>
    <s v=""/>
    <s v=""/>
    <s v=""/>
    <s v=""/>
    <s v=""/>
    <s v=""/>
    <s v=""/>
    <x v="7"/>
    <x v="5"/>
    <s v=""/>
    <s v=""/>
    <s v="aya "/>
    <s v=""/>
    <s v="F"/>
    <s v=""/>
  </r>
  <r>
    <s v="42828محمد حمدي عويسEng.abohamdy@yahoo.comشــكــوى"/>
    <d v="2017-04-03T00:00:00"/>
    <d v="1899-12-30T01:02:35"/>
    <s v="محمد حمدي عويس"/>
    <s v="Egypt (‫مصر‬‎)"/>
    <s v="Eng.abohamdy@yahoo.com"/>
    <s v="29112012200139"/>
    <s v="2001147100412"/>
    <s v="شــكــوى"/>
    <m/>
    <n v="4"/>
    <n v="3"/>
    <n v="1"/>
    <n v="2"/>
    <s v=""/>
    <s v=""/>
    <s v=""/>
    <s v=""/>
    <s v=""/>
    <s v=""/>
    <s v=""/>
    <s v=""/>
    <x v="0"/>
    <x v="0"/>
    <s v="911201"/>
    <d v="1991-12-01T00:00:00"/>
    <s v="محمد "/>
    <n v="25"/>
    <s v="M"/>
    <s v="بني سويف"/>
  </r>
  <r>
    <s v="42828esraa elzenyesraaelzeny93@gmail.comاستفسار عن مسار الطرد"/>
    <d v="2017-04-03T00:00:00"/>
    <d v="1899-12-30T00:57:00"/>
    <s v="esraa elzeny"/>
    <s v="Egypt (‫مصر‬‎)"/>
    <s v="esraaelzeny93@gmail.com"/>
    <s v="29302020106544"/>
    <s v="201098600652"/>
    <s v="استفسار عن مسار الطرد"/>
    <m/>
    <n v="4"/>
    <n v="3"/>
    <n v="0"/>
    <n v="2"/>
    <s v=""/>
    <s v=""/>
    <s v=""/>
    <s v=""/>
    <s v=""/>
    <s v=""/>
    <s v=""/>
    <s v=""/>
    <x v="0"/>
    <x v="0"/>
    <s v="930202"/>
    <d v="1993-02-02T00:00:00"/>
    <s v="esraa "/>
    <n v="24"/>
    <s v="F"/>
    <s v="القاهرة"/>
  </r>
  <r>
    <s v="42828العربي نبيلarabice.nabil@gmail.comاستفسار عن مسار الطرد"/>
    <d v="2017-04-03T00:00:00"/>
    <d v="1899-12-30T00:44:37"/>
    <s v="العربي نبيل"/>
    <s v="Egypt (‫مصر‬‎)"/>
    <s v="arabice.nabil@gmail.com"/>
    <s v="29902241200771"/>
    <s v="2001019248672"/>
    <s v="استفسار عن مسار الطرد"/>
    <m/>
    <n v="4"/>
    <n v="3"/>
    <n v="0"/>
    <n v="2"/>
    <s v=""/>
    <s v=""/>
    <s v=""/>
    <s v=""/>
    <s v=""/>
    <s v=""/>
    <s v=""/>
    <s v=""/>
    <x v="0"/>
    <x v="0"/>
    <s v="990224"/>
    <d v="1999-02-24T00:00:00"/>
    <s v="العربي "/>
    <n v="18"/>
    <s v="M"/>
    <s v="الدقهلية"/>
  </r>
  <r>
    <s v="42828العربي نبيلarabice.nabil@gmail.comأخـــــرى"/>
    <d v="2017-04-03T00:00:00"/>
    <d v="1899-12-30T00:42:53"/>
    <s v="العربي نبيل"/>
    <s v="Egypt (‫مصر‬‎)"/>
    <s v="arabice.nabil@gmail.com"/>
    <s v="29902241200771"/>
    <s v="002001019248672"/>
    <s v="أخـــــرى"/>
    <m/>
    <n v="4"/>
    <n v="3"/>
    <n v="0"/>
    <n v="2"/>
    <s v=""/>
    <s v=""/>
    <s v=""/>
    <s v=""/>
    <s v=""/>
    <s v=""/>
    <s v=""/>
    <s v=""/>
    <x v="0"/>
    <x v="0"/>
    <s v="990224"/>
    <d v="1999-02-24T00:00:00"/>
    <s v="العربي "/>
    <n v="18"/>
    <s v="M"/>
    <s v="الدقهلية"/>
  </r>
  <r>
    <s v="42828اسلام محمد صالح محمدEslamelameen@yahoo.comاستفسار عن مسار الطرد"/>
    <d v="2017-04-03T00:00:00"/>
    <d v="1899-12-30T00:10:57"/>
    <s v="اسلام محمد صالح محمد"/>
    <s v="Egypt (‫مصر‬‎)"/>
    <s v="Eslamelameen@yahoo.com"/>
    <s v=": A18238890"/>
    <s v="966569267090"/>
    <s v="استفسار عن مسار الطرد"/>
    <m/>
    <n v="4"/>
    <n v="3"/>
    <n v="0"/>
    <n v="2"/>
    <s v="RR005440260EG"/>
    <s v=""/>
    <s v=""/>
    <s v=""/>
    <s v=""/>
    <s v=""/>
    <s v=""/>
    <s v=""/>
    <x v="1"/>
    <x v="1"/>
    <s v=""/>
    <s v=""/>
    <s v="اسلام "/>
    <s v=""/>
    <s v="M"/>
    <s v=""/>
  </r>
  <r>
    <s v="42827هبه أسامه شعبان محمودhebaosama131988@gmail.comاستفسار عن مسار الطرد"/>
    <d v="2017-04-02T00:00:00"/>
    <d v="1899-12-30T23:17:37"/>
    <s v="هبه أسامه شعبان محمود"/>
    <s v="Egypt (‫مصر‬‎)"/>
    <s v="hebaosama131988@gmail.com"/>
    <s v="28803011403221"/>
    <s v="201204188156"/>
    <s v="استفسار عن مسار الطرد"/>
    <m/>
    <n v="4"/>
    <n v="2"/>
    <n v="23"/>
    <n v="1"/>
    <s v="EE011002798EG"/>
    <s v=""/>
    <s v=""/>
    <s v=""/>
    <s v=""/>
    <s v=""/>
    <s v=""/>
    <s v=""/>
    <x v="4"/>
    <x v="1"/>
    <s v="880301"/>
    <d v="1988-03-01T00:00:00"/>
    <s v="هبه "/>
    <n v="29"/>
    <s v="F"/>
    <s v="القليوبية"/>
  </r>
  <r>
    <s v="42827على محمد على مطاوعalimohamedali.sport@yahoo.comشــكــوى"/>
    <d v="2017-04-02T00:00:00"/>
    <d v="1899-12-30T19:52:50"/>
    <s v="على محمد على مطاوع"/>
    <s v="Egypt (‫مصر‬‎)"/>
    <s v="alimohamedali.sport@yahoo.com"/>
    <s v="28107280200039"/>
    <s v="00201062298174"/>
    <s v="شــكــوى"/>
    <m/>
    <n v="4"/>
    <n v="2"/>
    <n v="19"/>
    <n v="1"/>
    <s v="EE701457799EG"/>
    <s v=""/>
    <s v=""/>
    <s v=""/>
    <s v=""/>
    <s v=""/>
    <s v=""/>
    <s v=""/>
    <x v="4"/>
    <x v="1"/>
    <s v="810728"/>
    <d v="1981-07-28T00:00:00"/>
    <s v="على "/>
    <n v="35"/>
    <s v="M"/>
    <s v="الإسكندرية"/>
  </r>
  <r>
    <s v="42827محمود عبد الوهاب سعدabomalekmahmoud1982@gmail.comاستفسار عن مسار الطرد"/>
    <d v="2017-04-02T00:00:00"/>
    <d v="1899-12-30T18:31:52"/>
    <s v="محمود عبد الوهاب سعد"/>
    <s v="Egypt (‫مصر‬‎)"/>
    <s v="abomalekmahmoud1982@gmail.com"/>
    <s v="28201201206279"/>
    <s v="00201002245017"/>
    <s v="استفسار عن مسار الطرد"/>
    <m/>
    <n v="4"/>
    <n v="2"/>
    <n v="18"/>
    <n v="1"/>
    <s v=""/>
    <s v=""/>
    <s v=""/>
    <s v=""/>
    <s v=""/>
    <s v=""/>
    <s v=""/>
    <s v=""/>
    <x v="0"/>
    <x v="0"/>
    <s v="820120"/>
    <d v="1982-01-20T00:00:00"/>
    <s v="محمود "/>
    <n v="35"/>
    <s v="M"/>
    <s v="الدقهلية"/>
  </r>
  <r>
    <s v="42827احمد محمود محمد قطبemekotb@gmail.comاستفسار عن مسار الطرد"/>
    <d v="2017-04-02T00:00:00"/>
    <d v="1899-12-30T18:22:24"/>
    <s v="احمد محمود محمد قطب"/>
    <s v="Egypt (‫مصر‬‎)"/>
    <s v="emekotb@gmail.com"/>
    <s v="28506152102816"/>
    <s v="201158288831"/>
    <s v="استفسار عن مسار الطرد"/>
    <m/>
    <n v="4"/>
    <n v="2"/>
    <n v="18"/>
    <n v="1"/>
    <s v="RX565331257DE"/>
    <s v=""/>
    <s v=""/>
    <s v=""/>
    <s v=""/>
    <s v=""/>
    <s v=""/>
    <s v=""/>
    <x v="5"/>
    <x v="2"/>
    <s v="850615"/>
    <d v="1985-06-15T00:00:00"/>
    <s v="احمد "/>
    <n v="31"/>
    <s v="M"/>
    <s v="الجيزة"/>
  </r>
  <r>
    <s v="42827عاطف طه محمدatiffarag@mail.ruاستفسار عن مسار الطرد"/>
    <d v="2017-04-02T00:00:00"/>
    <d v="1899-12-30T18:10:57"/>
    <s v="عاطف طه محمد"/>
    <s v="Egypt (‫مصر‬‎)"/>
    <s v="atiffarag@mail.ru"/>
    <s v="27511202300916"/>
    <s v="+201067063570"/>
    <s v="استفسار عن مسار الطرد"/>
    <m/>
    <n v="4"/>
    <n v="2"/>
    <n v="18"/>
    <n v="1"/>
    <s v="RF443290473SG"/>
    <s v=""/>
    <s v=""/>
    <s v=""/>
    <s v=""/>
    <s v=""/>
    <s v=""/>
    <s v=""/>
    <x v="8"/>
    <x v="5"/>
    <s v="751120"/>
    <n v="27718"/>
    <s v="عاطف "/>
    <n v="41"/>
    <s v="M"/>
    <s v="الفيوم"/>
  </r>
  <r>
    <s v="42827شحاته نعيم لوندىmakram_naeem@yahoo.comاستفسار عن مسار الطرد"/>
    <d v="2017-04-02T00:00:00"/>
    <d v="1899-12-30T18:10:51"/>
    <s v="شحاته نعيم لوندى"/>
    <s v="Egypt (‫مصر‬‎)"/>
    <s v="makram_naeem@yahoo.com"/>
    <s v="A16235754"/>
    <s v="09656584192"/>
    <s v="استفسار عن مسار الطرد"/>
    <m/>
    <n v="4"/>
    <n v="2"/>
    <n v="18"/>
    <n v="1"/>
    <s v="EE701772946EG"/>
    <s v=""/>
    <s v=""/>
    <s v=""/>
    <s v=""/>
    <s v=""/>
    <s v=""/>
    <s v=""/>
    <x v="4"/>
    <x v="1"/>
    <s v=""/>
    <s v=""/>
    <s v="شحاته "/>
    <s v=""/>
    <s v="M"/>
    <s v=""/>
  </r>
  <r>
    <s v="42827Islam Mohamedi.elgamal@mail.ruاستفسار عن مسار الطرد"/>
    <d v="2017-04-02T00:00:00"/>
    <d v="1899-12-30T17:02:50"/>
    <s v="Islam Mohamed"/>
    <s v="Russia (Россия)"/>
    <s v="i.elgamal@mail.ru"/>
    <s v="28012190100115"/>
    <s v="0079990720714"/>
    <s v="استفسار عن مسار الطرد"/>
    <m/>
    <n v="4"/>
    <n v="2"/>
    <n v="17"/>
    <n v="1"/>
    <s v="RB006212839RU"/>
    <s v=""/>
    <s v=""/>
    <s v=""/>
    <s v=""/>
    <s v=""/>
    <s v=""/>
    <s v=""/>
    <x v="7"/>
    <x v="34"/>
    <s v="801219"/>
    <n v="29574"/>
    <s v="Islam "/>
    <n v="36"/>
    <s v="M"/>
    <s v="القاهرة"/>
  </r>
  <r>
    <s v="42827محمد يحيى محمد عبد القادرmohemmedaltelway@yahoo.comاستفســار عن خدمــة"/>
    <d v="2017-04-02T00:00:00"/>
    <d v="1899-12-30T16:59:23"/>
    <s v="محمد يحيى محمد عبد القادر"/>
    <s v="Egypt (‫مصر‬‎)"/>
    <s v="mohemmedaltelway@yahoo.com"/>
    <s v="28311012401214"/>
    <s v="201118751234"/>
    <s v="استفســار عن خدمــة"/>
    <m/>
    <n v="4"/>
    <n v="2"/>
    <n v="16"/>
    <n v="1"/>
    <s v=""/>
    <s v=""/>
    <s v=""/>
    <s v=""/>
    <s v=""/>
    <s v=""/>
    <s v=""/>
    <s v=""/>
    <x v="0"/>
    <x v="0"/>
    <s v="831101"/>
    <n v="30621"/>
    <s v="محمد "/>
    <n v="33"/>
    <s v="M"/>
    <s v="المنيا"/>
  </r>
  <r>
    <s v="42827Omar mamdouhOmarmamdouh2001@hotmail.comاستفسار عن مسار الطرد"/>
    <d v="2017-04-02T00:00:00"/>
    <d v="1899-12-30T16:19:58"/>
    <s v="Omar mamdouh"/>
    <s v="Egypt (‫مصر‬‎)"/>
    <s v="Omarmamdouh2001@hotmail.com"/>
    <s v="8998888888888888"/>
    <s v="01147419987"/>
    <s v="استفسار عن مسار الطرد"/>
    <m/>
    <n v="4"/>
    <n v="2"/>
    <n v="16"/>
    <n v="1"/>
    <s v="Rx563787335de"/>
    <s v=""/>
    <s v=""/>
    <s v=""/>
    <s v=""/>
    <s v=""/>
    <s v=""/>
    <s v=""/>
    <x v="5"/>
    <x v="2"/>
    <s v=""/>
    <s v=""/>
    <s v="Omar "/>
    <s v=""/>
    <s v="M"/>
    <s v=""/>
  </r>
  <r>
    <s v="42825saher samirsaher@3handseg.netاستفسار عن مسار الطرد"/>
    <d v="2017-03-31T00:00:00"/>
    <d v="1899-12-30T17:35:25"/>
    <s v="saher samir"/>
    <s v="Egypt (‫مصر‬‎)"/>
    <s v="saher@3handseg.net"/>
    <s v="1401351"/>
    <s v="201015156232"/>
    <s v="استفسار عن مسار الطرد"/>
    <m/>
    <n v="3"/>
    <n v="31"/>
    <n v="17"/>
    <n v="6"/>
    <s v="CJ531364287US"/>
    <s v=""/>
    <s v=""/>
    <s v=""/>
    <s v=""/>
    <s v=""/>
    <s v=""/>
    <s v=""/>
    <x v="59"/>
    <x v="3"/>
    <s v=""/>
    <s v=""/>
    <s v="saher "/>
    <s v=""/>
    <s v="M"/>
    <s v=""/>
  </r>
  <r>
    <s v="42825محمودwestart2017@gmail.comاستفسار فى المبيعات"/>
    <d v="2017-03-31T00:00:00"/>
    <d v="1899-12-30T15:03:29"/>
    <s v="محمود"/>
    <s v="Egypt (‫مصر‬‎)"/>
    <s v="westart2017@gmail.com"/>
    <s v="29307112601411"/>
    <s v="201004022266"/>
    <s v="استفسار فى المبيعات"/>
    <m/>
    <n v="3"/>
    <n v="31"/>
    <n v="15"/>
    <n v="6"/>
    <s v=""/>
    <s v=""/>
    <s v=""/>
    <s v=""/>
    <s v=""/>
    <s v=""/>
    <s v=""/>
    <s v=""/>
    <x v="0"/>
    <x v="0"/>
    <s v="930711"/>
    <n v="34161"/>
    <s v="محمود"/>
    <n v="23"/>
    <s v="M"/>
    <s v="سوهاج"/>
  </r>
  <r>
    <s v="42825محمودwestart2017@gmail.comشــكــوى"/>
    <d v="2017-03-31T00:00:00"/>
    <d v="1899-12-30T14:36:00"/>
    <s v="محمود"/>
    <s v="Egypt (‫مصر‬‎)"/>
    <s v="westart2017@gmail.com"/>
    <s v="29307112601411"/>
    <s v="00201004022266"/>
    <s v="شــكــوى"/>
    <m/>
    <n v="3"/>
    <n v="31"/>
    <n v="14"/>
    <n v="6"/>
    <s v=""/>
    <s v=""/>
    <s v=""/>
    <s v=""/>
    <s v=""/>
    <s v=""/>
    <s v=""/>
    <s v=""/>
    <x v="0"/>
    <x v="0"/>
    <s v="930711"/>
    <d v="1993-07-11T00:00:00"/>
    <s v="محمود"/>
    <n v="23"/>
    <s v="M"/>
    <s v="سوهاج"/>
  </r>
  <r>
    <s v="42825مصطفى عبد المنعم البحيرىsasa.elbhiry@gmail.comاستفسار عن مسار الطرد"/>
    <d v="2017-03-31T00:00:00"/>
    <d v="1899-12-30T14:23:52"/>
    <s v="مصطفى عبد المنعم البحيرى"/>
    <s v="Egypt (‫مصر‬‎)"/>
    <s v="sasa.elbhiry@gmail.com"/>
    <s v="29301101803979"/>
    <s v="201141365216"/>
    <s v="استفسار عن مسار الطرد"/>
    <m/>
    <n v="3"/>
    <n v="31"/>
    <n v="14"/>
    <n v="6"/>
    <s v="RS418831089CN"/>
    <s v=""/>
    <s v=""/>
    <s v=""/>
    <s v=""/>
    <s v=""/>
    <s v=""/>
    <s v=""/>
    <x v="12"/>
    <x v="8"/>
    <s v="930110"/>
    <d v="1993-01-10T00:00:00"/>
    <s v="مصطفى "/>
    <n v="24"/>
    <s v="M"/>
    <s v="البحيرة"/>
  </r>
  <r>
    <s v="42825Reda Adelalhadjoumarziber@yahoo.comأخـــــرى"/>
    <d v="2017-03-31T00:00:00"/>
    <d v="1899-12-30T13:44:32"/>
    <s v="Reda Adel"/>
    <s v="Canada"/>
    <s v="alhadjoumarziber@yahoo.com"/>
    <s v="71323"/>
    <s v="(+1)5146519401"/>
    <s v="أخـــــرى"/>
    <m/>
    <n v="3"/>
    <n v="31"/>
    <n v="13"/>
    <n v="6"/>
    <s v="EE700910796EG"/>
    <s v=""/>
    <s v=""/>
    <s v=""/>
    <s v=""/>
    <s v=""/>
    <s v=""/>
    <s v=""/>
    <x v="4"/>
    <x v="1"/>
    <s v=""/>
    <s v=""/>
    <s v="Reda "/>
    <s v=""/>
    <s v="M"/>
    <s v=""/>
  </r>
  <r>
    <s v="42825هبه عزت كاملboobaa-ezzat@hotmail.comاستفسار عن مسار الطرد"/>
    <d v="2017-03-31T00:00:00"/>
    <d v="1899-12-30T10:17:17"/>
    <s v="هبه عزت كامل"/>
    <s v="Egypt (‫مصر‬‎)"/>
    <s v="boobaa-ezzat@hotmail.com"/>
    <s v="210488"/>
    <s v="00201001887102"/>
    <s v="استفسار عن مسار الطرد"/>
    <m/>
    <n v="3"/>
    <n v="31"/>
    <n v="10"/>
    <n v="6"/>
    <s v="RR231135003GB"/>
    <s v=""/>
    <s v=""/>
    <s v=""/>
    <s v=""/>
    <s v=""/>
    <s v=""/>
    <s v=""/>
    <x v="1"/>
    <x v="11"/>
    <s v=""/>
    <s v=""/>
    <s v="هبه "/>
    <s v=""/>
    <s v="F"/>
    <s v=""/>
  </r>
  <r>
    <s v="42825 سمر العبدSweet7eart88@gmail.comشــكــوى"/>
    <d v="2017-03-31T00:00:00"/>
    <d v="1899-12-30T08:49:27"/>
    <s v=" سمر العبد"/>
    <s v="Egypt (‫مصر‬‎)"/>
    <s v="Sweet7eart88@gmail.com"/>
    <s v="29110011618421"/>
    <s v="201151030393"/>
    <s v="شــكــوى"/>
    <m/>
    <n v="3"/>
    <n v="31"/>
    <n v="8"/>
    <n v="6"/>
    <s v="Cp003261362eg"/>
    <s v=""/>
    <s v=""/>
    <s v=""/>
    <s v=""/>
    <s v=""/>
    <s v=""/>
    <s v=""/>
    <x v="27"/>
    <x v="1"/>
    <s v="911001"/>
    <d v="1991-10-01T00:00:00"/>
    <s v=" "/>
    <n v="25"/>
    <s v="F"/>
    <s v="الغربية"/>
  </r>
  <r>
    <s v="42825هشام حسن عبد الحميدheshamalmasry@hotmail.comشــكــوى"/>
    <d v="2017-03-31T00:00:00"/>
    <d v="1899-12-30T05:02:44"/>
    <s v="هشام حسن عبد الحميد"/>
    <s v="Egypt (‫مصر‬‎)"/>
    <s v="heshamalmasry@hotmail.com"/>
    <s v="27804040100176"/>
    <s v="201121001720"/>
    <s v="شــكــوى"/>
    <m/>
    <n v="3"/>
    <n v="31"/>
    <n v="5"/>
    <n v="6"/>
    <s v="RN685712938NL"/>
    <s v=""/>
    <s v=""/>
    <s v=""/>
    <s v=""/>
    <s v=""/>
    <s v=""/>
    <s v=""/>
    <x v="28"/>
    <x v="12"/>
    <s v="780404"/>
    <d v="1978-04-04T00:00:00"/>
    <s v="هشام "/>
    <n v="38"/>
    <s v="M"/>
    <s v="القاهرة"/>
  </r>
  <r>
    <s v="42825حسام ثابت عبدالقوي محمدTonilove030@Gmail.comشــكــوى"/>
    <d v="2017-03-31T00:00:00"/>
    <d v="1899-12-30T04:03:24"/>
    <s v="حسام ثابت عبدالقوي محمد"/>
    <s v="Egypt (‫مصر‬‎)"/>
    <s v="Tonilove030@Gmail.com"/>
    <s v="29705102304392"/>
    <s v="00201112115387"/>
    <s v="شــكــوى"/>
    <m/>
    <n v="3"/>
    <n v="31"/>
    <n v="4"/>
    <n v="6"/>
    <s v=""/>
    <s v=""/>
    <s v=""/>
    <s v=""/>
    <s v=""/>
    <s v=""/>
    <s v=""/>
    <s v=""/>
    <x v="0"/>
    <x v="0"/>
    <s v="970510"/>
    <d v="1997-05-10T00:00:00"/>
    <s v="حسام "/>
    <n v="19"/>
    <s v="M"/>
    <s v="الفيوم"/>
  </r>
  <r>
    <s v="42824ايمان ربيع عوض عبدالعليمabuelela8@gmail.comاستفسار عن مسار الطرد"/>
    <d v="2017-03-30T00:00:00"/>
    <d v="1899-12-30T20:54:47"/>
    <s v="ايمان ربيع عوض عبدالعليم"/>
    <s v="Egypt (‫مصر‬‎)"/>
    <s v="abuelela8@gmail.com"/>
    <s v="27805032200869"/>
    <s v="01150563164"/>
    <s v="استفسار عن مسار الطرد"/>
    <m/>
    <n v="3"/>
    <n v="30"/>
    <n v="20"/>
    <n v="5"/>
    <s v="RR367662738EG"/>
    <s v="RR367662724EG"/>
    <s v=""/>
    <s v=""/>
    <s v=""/>
    <s v=""/>
    <s v=""/>
    <s v=""/>
    <x v="1"/>
    <x v="1"/>
    <s v="780503"/>
    <d v="1978-05-03T00:00:00"/>
    <s v="ايمان "/>
    <n v="38"/>
    <s v="F"/>
    <s v="بني سويف"/>
  </r>
  <r>
    <s v="42824اشرف فهيم فهيمAshraf.fahim@outlook.comاستفسار عن مسار الطرد"/>
    <d v="2017-03-30T00:00:00"/>
    <d v="1899-12-30T16:03:46"/>
    <s v="اشرف فهيم فهيم"/>
    <s v="Egypt (‫مصر‬‎)"/>
    <s v="Ashraf.fahim@outlook.com"/>
    <s v="29610160100879"/>
    <s v="01111192981"/>
    <s v="استفسار عن مسار الطرد"/>
    <m/>
    <n v="3"/>
    <n v="30"/>
    <n v="16"/>
    <n v="5"/>
    <s v=""/>
    <s v=""/>
    <s v=""/>
    <s v=""/>
    <s v=""/>
    <s v=""/>
    <s v=""/>
    <s v=""/>
    <x v="0"/>
    <x v="0"/>
    <s v="961016"/>
    <d v="1996-10-16T00:00:00"/>
    <s v="اشرف "/>
    <n v="20"/>
    <s v="M"/>
    <s v="القاهرة"/>
  </r>
  <r>
    <s v="42824شريف عبد الحليم أحمد محمدsherif.ali@tedata.netشــكــوى"/>
    <d v="2017-03-30T00:00:00"/>
    <d v="1899-12-30T15:56:09"/>
    <s v="شريف عبد الحليم أحمد محمد"/>
    <s v="Egypt (‫مصر‬‎)"/>
    <s v="sherif.ali@tedata.net"/>
    <s v="27602180102215"/>
    <s v="201065509063"/>
    <s v="شــكــوى"/>
    <m/>
    <n v="3"/>
    <n v="30"/>
    <n v="15"/>
    <n v="5"/>
    <s v="RR704413165EG"/>
    <s v=""/>
    <s v=""/>
    <s v=""/>
    <s v=""/>
    <s v=""/>
    <s v=""/>
    <s v=""/>
    <x v="1"/>
    <x v="1"/>
    <s v="760218"/>
    <d v="1976-02-18T00:00:00"/>
    <s v="شريف "/>
    <n v="41"/>
    <s v="M"/>
    <s v="القاهرة"/>
  </r>
  <r>
    <s v="42824ابراهيم احمد ابراهيم وهدانhemaahmed004@gamil.comاستفسار فى المبيعات"/>
    <d v="2017-03-30T00:00:00"/>
    <d v="1899-12-30T14:45:49"/>
    <s v="ابراهيم احمد ابراهيم وهدان"/>
    <s v="Egypt (‫مصر‬‎)"/>
    <s v="hemaahmed004@gamil.com"/>
    <s v="1600412"/>
    <s v="201005497296"/>
    <s v="استفسار فى المبيعات"/>
    <m/>
    <n v="3"/>
    <n v="30"/>
    <n v="14"/>
    <n v="5"/>
    <s v=""/>
    <s v=""/>
    <s v=""/>
    <s v=""/>
    <s v=""/>
    <s v=""/>
    <s v=""/>
    <s v=""/>
    <x v="0"/>
    <x v="0"/>
    <s v=""/>
    <s v=""/>
    <s v="ابراهيم "/>
    <s v=""/>
    <s v="M"/>
    <s v=""/>
  </r>
  <r>
    <s v="42824محمد عز عبد اللطيف خفاجىMoodi.mek@gmail.comاستفسار عن مسار الطرد"/>
    <d v="2017-03-30T00:00:00"/>
    <d v="1899-12-30T13:28:41"/>
    <s v="محمد عز عبد اللطيف خفاجى"/>
    <s v="Egypt (‫مصر‬‎)"/>
    <s v="Moodi.mek@gmail.com"/>
    <s v="29510061202339"/>
    <s v="01208037478"/>
    <s v="استفسار عن مسار الطرد"/>
    <m/>
    <n v="3"/>
    <n v="30"/>
    <n v="13"/>
    <n v="5"/>
    <s v="RH368032279CN"/>
    <s v=""/>
    <s v=""/>
    <s v=""/>
    <s v=""/>
    <s v=""/>
    <s v=""/>
    <s v=""/>
    <x v="32"/>
    <x v="8"/>
    <s v="951006"/>
    <d v="1995-10-06T00:00:00"/>
    <s v="محمد "/>
    <n v="21"/>
    <s v="M"/>
    <s v="الدقهلية"/>
  </r>
  <r>
    <s v="42824مصطفى البحيرىsasa.elbhiry@gmail.comشــكــوى"/>
    <d v="2017-03-30T00:00:00"/>
    <d v="1899-12-30T13:12:54"/>
    <s v="مصطفى البحيرى"/>
    <s v="Egypt (‫مصر‬‎)"/>
    <s v="sasa.elbhiry@gmail.com"/>
    <s v="29301101803979"/>
    <s v="201141365216"/>
    <s v="شــكــوى"/>
    <m/>
    <n v="3"/>
    <n v="30"/>
    <n v="13"/>
    <n v="5"/>
    <s v=""/>
    <s v=""/>
    <s v=""/>
    <s v=""/>
    <s v=""/>
    <s v=""/>
    <s v=""/>
    <s v=""/>
    <x v="0"/>
    <x v="0"/>
    <s v="930110"/>
    <d v="1993-01-10T00:00:00"/>
    <s v="مصطفى "/>
    <n v="24"/>
    <s v="M"/>
    <s v="البحيرة"/>
  </r>
  <r>
    <s v="42824روماني توفيق لوندي منصورrtl_2012mmm@yahoo.comاستفســار فنـى"/>
    <d v="2017-03-30T00:00:00"/>
    <d v="1899-12-30T12:55:52"/>
    <s v="روماني توفيق لوندي منصور"/>
    <s v="Egypt (‫مصر‬‎)"/>
    <s v="rtl_2012mmm@yahoo.com"/>
    <s v="01009284610"/>
    <s v="01009284610"/>
    <s v="استفســار فنـى"/>
    <m/>
    <n v="3"/>
    <n v="30"/>
    <n v="12"/>
    <n v="5"/>
    <s v=""/>
    <s v=""/>
    <s v=""/>
    <s v=""/>
    <s v=""/>
    <s v=""/>
    <s v=""/>
    <s v=""/>
    <x v="0"/>
    <x v="0"/>
    <s v=""/>
    <s v=""/>
    <s v="روماني "/>
    <s v=""/>
    <s v="M"/>
    <s v=""/>
  </r>
  <r>
    <s v="42824دعاء عباس خليلdoaatne@gmail.comشــكــوى"/>
    <d v="2017-03-30T00:00:00"/>
    <d v="1899-12-30T11:58:51"/>
    <s v="دعاء عباس خليل"/>
    <s v="Egypt (‫مصر‬‎)"/>
    <s v="doaatne@gmail.com"/>
    <s v="28801102706186"/>
    <s v="01028900868"/>
    <s v="شــكــوى"/>
    <m/>
    <n v="3"/>
    <n v="30"/>
    <n v="11"/>
    <n v="5"/>
    <s v=""/>
    <s v=""/>
    <s v=""/>
    <s v=""/>
    <s v=""/>
    <s v=""/>
    <s v=""/>
    <s v=""/>
    <x v="0"/>
    <x v="0"/>
    <s v="880110"/>
    <d v="1988-01-10T00:00:00"/>
    <s v="دعاء "/>
    <n v="29"/>
    <s v="F"/>
    <s v="قنا"/>
  </r>
  <r>
    <s v="42824هاله محمود رجائىHmr_1971@yahoo.comشــكــوى"/>
    <d v="2017-03-30T00:00:00"/>
    <d v="1899-12-30T11:40:10"/>
    <s v="هاله محمود رجائى"/>
    <s v="Egypt (‫مصر‬‎)"/>
    <s v="Hmr_1971@yahoo.com"/>
    <s v="27112191900167"/>
    <s v="01224437641"/>
    <s v="شــكــوى"/>
    <m/>
    <n v="3"/>
    <n v="30"/>
    <n v="11"/>
    <n v="5"/>
    <s v=""/>
    <s v=""/>
    <s v=""/>
    <s v=""/>
    <s v=""/>
    <s v=""/>
    <s v=""/>
    <s v=""/>
    <x v="0"/>
    <x v="0"/>
    <s v="711219"/>
    <d v="1971-12-19T00:00:00"/>
    <s v="هاله "/>
    <n v="45"/>
    <s v="F"/>
    <s v="الإسماعيلية"/>
  </r>
  <r>
    <s v="42824هاني فرغلي ثابت سيدhany_alfath@yahoo.comاستفسار عن مسار الطرد"/>
    <d v="2017-03-30T00:00:00"/>
    <d v="1899-12-30T11:40:00"/>
    <s v="هاني فرغلي ثابت سيد"/>
    <s v="Egypt (‫مصر‬‎)"/>
    <s v="hany_alfath@yahoo.com"/>
    <s v="28809012511557"/>
    <s v="00201111239332"/>
    <s v="استفسار عن مسار الطرد"/>
    <m/>
    <n v="3"/>
    <n v="30"/>
    <n v="11"/>
    <n v="5"/>
    <s v=""/>
    <s v=""/>
    <s v=""/>
    <s v=""/>
    <s v=""/>
    <s v=""/>
    <s v=""/>
    <s v=""/>
    <x v="0"/>
    <x v="0"/>
    <s v="880901"/>
    <d v="1988-09-01T00:00:00"/>
    <s v="هاني "/>
    <n v="28"/>
    <s v="M"/>
    <s v="أسيوط"/>
  </r>
  <r>
    <s v="42824عبدالموجود محمد عبد اللاهى أحمدabdelmawgod@gmail.comشــكــوى"/>
    <d v="2017-03-30T00:00:00"/>
    <d v="1899-12-30T11:25:49"/>
    <s v="عبدالموجود محمد عبد اللاهى أحمد"/>
    <s v="Egypt (‫مصر‬‎)"/>
    <s v="abdelmawgod@gmail.com"/>
    <s v="24805312700378"/>
    <s v="00201000402182"/>
    <s v="شــكــوى"/>
    <m/>
    <n v="3"/>
    <n v="30"/>
    <n v="11"/>
    <n v="5"/>
    <s v=""/>
    <s v=""/>
    <s v=""/>
    <s v=""/>
    <s v=""/>
    <s v=""/>
    <s v=""/>
    <s v=""/>
    <x v="0"/>
    <x v="0"/>
    <s v="480531"/>
    <d v="1948-05-31T00:00:00"/>
    <s v="عبدالموجود "/>
    <n v="68"/>
    <s v="M"/>
    <s v="قنا"/>
  </r>
  <r>
    <s v="42829محمد منصور جابرMandoo.202030@gmail.comاستفسار عن مسار الطرد"/>
    <d v="2017-04-04T00:00:00"/>
    <d v="1899-12-30T11:46:52"/>
    <s v="محمد منصور جابر"/>
    <s v="Saudi Arabia (‫المملكة العربية السعودية‬‎)"/>
    <s v="Mandoo.202030@gmail.com"/>
    <s v=": A17070092"/>
    <s v="00966543306469"/>
    <s v="استفسار عن مسار الطرد"/>
    <m/>
    <n v="4"/>
    <n v="4"/>
    <n v="11"/>
    <n v="3"/>
    <s v="EE056361654sa"/>
    <s v=""/>
    <s v=""/>
    <s v=""/>
    <s v=""/>
    <s v=""/>
    <s v=""/>
    <s v=""/>
    <x v="4"/>
    <x v="4"/>
    <s v=""/>
    <s v=""/>
    <s v="محمد "/>
    <s v=""/>
    <s v="M"/>
    <s v=""/>
  </r>
  <r>
    <s v="42829إسراء طاهر الدسوقي عبد اللطيفme123164@gmail.comاستفسار عن مسار الطرد"/>
    <d v="2017-04-04T00:00:00"/>
    <d v="1899-12-30T11:43:48"/>
    <s v="إسراء طاهر الدسوقي عبد اللطيف"/>
    <s v="Egypt (‫مصر‬‎)"/>
    <s v="me123164@gmail.com"/>
    <s v="٢٩٦٠٦١٥١٢٠٤٨٦٩"/>
    <s v="201125266897 "/>
    <s v="استفسار عن مسار الطرد"/>
    <m/>
    <n v="4"/>
    <n v="4"/>
    <n v="11"/>
    <n v="3"/>
    <s v="CP004357464EG"/>
    <s v=""/>
    <s v=""/>
    <s v=""/>
    <s v=""/>
    <s v=""/>
    <s v=""/>
    <s v=""/>
    <x v="27"/>
    <x v="1"/>
    <s v="٩٦٠٦١٥"/>
    <n v="35231"/>
    <s v="إسراء "/>
    <n v="20"/>
    <s v="F"/>
    <s v="الدقهلية"/>
  </r>
  <r>
    <s v="42829روماني فتحي صبحيeng_romany_2005@yahoo.comأخـــــرى"/>
    <d v="2017-04-04T00:00:00"/>
    <d v="1899-12-30T12:32:11"/>
    <s v="روماني فتحي صبحي"/>
    <s v="Saudi Arabia (‫المملكة العربية السعودية‬‎)"/>
    <s v="eng_romany_2005@yahoo.com"/>
    <s v="28102170103052"/>
    <s v="966548794246"/>
    <s v="أخـــــرى"/>
    <m/>
    <n v="4"/>
    <n v="4"/>
    <n v="12"/>
    <n v="3"/>
    <s v="RR057809002SA"/>
    <s v=""/>
    <s v=""/>
    <s v=""/>
    <s v=""/>
    <s v=""/>
    <s v=""/>
    <s v=""/>
    <x v="1"/>
    <x v="4"/>
    <s v="810217"/>
    <n v="29634"/>
    <s v="روماني "/>
    <n v="36"/>
    <s v="M"/>
    <s v="القاهرة"/>
  </r>
  <r>
    <s v="42829ابراهيم الدسوقي زيدانzidankimo@yahoo.itشــكــوى"/>
    <d v="2017-04-04T00:00:00"/>
    <d v="1899-12-30T22:15:13"/>
    <s v="ابراهيم الدسوقي زيدان"/>
    <s v="Egypt (‫مصر‬‎)"/>
    <s v="zidankimo@yahoo.it"/>
    <s v="27007011201756"/>
    <s v="201003828713"/>
    <s v="شــكــوى"/>
    <m/>
    <n v="4"/>
    <n v="4"/>
    <n v="22"/>
    <n v="3"/>
    <s v=""/>
    <s v=""/>
    <s v=""/>
    <s v=""/>
    <s v=""/>
    <s v=""/>
    <s v=""/>
    <s v=""/>
    <x v="0"/>
    <x v="0"/>
    <s v="700701"/>
    <d v="1970-07-01T00:00:00"/>
    <s v="ابراهيم "/>
    <n v="46"/>
    <s v="M"/>
    <s v="الدقهلية"/>
  </r>
  <r>
    <s v="42829أسامه صفوتosamasafwat3@gmail.comاستفسار عن مسار الطرد"/>
    <d v="2017-04-04T00:00:00"/>
    <d v="1899-12-30T21:58:43"/>
    <s v="أسامه صفوت"/>
    <s v="Egypt (‫مصر‬‎)"/>
    <s v="osamasafwat3@gmail.com"/>
    <s v="29805312500954"/>
    <s v="201284576843"/>
    <s v="استفسار عن مسار الطرد"/>
    <m/>
    <n v="4"/>
    <n v="4"/>
    <n v="21"/>
    <n v="3"/>
    <s v="RX566295030DE"/>
    <s v=""/>
    <s v=""/>
    <s v=""/>
    <s v=""/>
    <s v=""/>
    <s v=""/>
    <s v=""/>
    <x v="5"/>
    <x v="2"/>
    <s v="980531"/>
    <n v="35946"/>
    <s v="أسامه "/>
    <n v="18"/>
    <s v="M"/>
    <s v="أسيوط"/>
  </r>
  <r>
    <s v="42829هاجر محمد حسن شاهينmohamedshahin263@gmail.comشــكــوى"/>
    <d v="2017-04-04T00:00:00"/>
    <d v="1899-12-30T20:49:12"/>
    <s v="هاجر محمد حسن شاهين"/>
    <s v="Egypt (‫مصر‬‎)"/>
    <s v="mohamedshahin263@gmail.com"/>
    <s v="28607191500072"/>
    <s v="201066116040"/>
    <s v="شــكــوى"/>
    <m/>
    <n v="4"/>
    <n v="4"/>
    <n v="20"/>
    <n v="3"/>
    <s v=""/>
    <s v=""/>
    <s v=""/>
    <s v=""/>
    <s v=""/>
    <s v=""/>
    <s v=""/>
    <s v=""/>
    <x v="0"/>
    <x v="0"/>
    <s v="860719"/>
    <n v="31612"/>
    <s v="هاجر "/>
    <n v="30"/>
    <s v="M"/>
    <s v="كفر الشيخ"/>
  </r>
  <r>
    <s v="42829مصطفى سميرMostafa_kordy@hotmail.comأخـــــرى"/>
    <d v="2017-04-04T00:00:00"/>
    <d v="1899-12-30T17:57:18"/>
    <s v="مصطفى سمير"/>
    <s v="Egypt (‫مصر‬‎)"/>
    <s v="Mostafa_kordy@hotmail.com"/>
    <s v="29005030101719"/>
    <s v="0201120068974"/>
    <s v="أخـــــرى"/>
    <m/>
    <n v="4"/>
    <n v="4"/>
    <n v="17"/>
    <n v="3"/>
    <s v=""/>
    <s v=""/>
    <s v=""/>
    <s v=""/>
    <s v=""/>
    <s v=""/>
    <s v=""/>
    <s v=""/>
    <x v="0"/>
    <x v="0"/>
    <s v="900503"/>
    <d v="1990-05-03T00:00:00"/>
    <s v="مصطفى "/>
    <n v="26"/>
    <s v="M"/>
    <s v="القاهرة"/>
  </r>
  <r>
    <s v="42829بسام مايز جودهboss01269@gmail.comشــكــوى"/>
    <d v="2017-04-04T00:00:00"/>
    <d v="1899-12-30T16:50:02"/>
    <s v="بسام مايز جوده"/>
    <s v="Egypt (‫مصر‬‎)"/>
    <s v="boss01269@gmail.com"/>
    <s v="28806072400895"/>
    <s v="01017094841"/>
    <s v="شــكــوى"/>
    <m/>
    <n v="4"/>
    <n v="4"/>
    <n v="16"/>
    <n v="3"/>
    <s v=""/>
    <s v=""/>
    <s v=""/>
    <s v=""/>
    <s v=""/>
    <s v=""/>
    <s v=""/>
    <s v=""/>
    <x v="0"/>
    <x v="0"/>
    <s v="880607"/>
    <n v="32301"/>
    <s v="بسام "/>
    <n v="28"/>
    <s v="M"/>
    <s v="المنيا"/>
  </r>
  <r>
    <s v="42829Lutz Roglerlutz-rogler@t-online.deاستفسار عن مسار الطرد"/>
    <d v="2017-04-04T00:00:00"/>
    <d v="1899-12-30T16:47:37"/>
    <s v="Lutz Rogler"/>
    <s v="Germany (Deutschland)"/>
    <s v="lutz-rogler@t-online.de"/>
    <s v=": C84F9M4LV"/>
    <s v="00493419125306"/>
    <s v="استفسار عن مسار الطرد"/>
    <m/>
    <n v="4"/>
    <n v="4"/>
    <n v="16"/>
    <n v="3"/>
    <s v="RR701359995EG"/>
    <s v=""/>
    <s v=""/>
    <s v=""/>
    <s v=""/>
    <s v=""/>
    <s v=""/>
    <s v=""/>
    <x v="1"/>
    <x v="1"/>
    <s v=""/>
    <s v=""/>
    <s v="Lutz "/>
    <s v=""/>
    <s v="X"/>
    <s v=""/>
  </r>
  <r>
    <s v="42829أحمد القصيفinfo@oricon.com.egاستفســار عن خدمــة"/>
    <d v="2017-04-04T00:00:00"/>
    <d v="1899-12-30T16:33:42"/>
    <s v="أحمد القصيف"/>
    <s v="Egypt (‫مصر‬‎)"/>
    <s v="info@oricon.com.eg"/>
    <s v="28712101501332"/>
    <s v="00966562801648"/>
    <s v="استفســار عن خدمــة"/>
    <m/>
    <n v="4"/>
    <n v="4"/>
    <n v="16"/>
    <n v="3"/>
    <s v=""/>
    <s v=""/>
    <s v=""/>
    <s v=""/>
    <s v=""/>
    <s v=""/>
    <s v=""/>
    <s v=""/>
    <x v="0"/>
    <x v="0"/>
    <s v="871210"/>
    <d v="1987-12-10T00:00:00"/>
    <s v="أحمد "/>
    <n v="29"/>
    <s v="M"/>
    <s v="كفر الشيخ"/>
  </r>
  <r>
    <s v="42829مروة ظريف محمدroka11_11@yahoo.comاستفســار عن خدمــة"/>
    <d v="2017-04-04T00:00:00"/>
    <d v="1899-12-30T16:24:28"/>
    <s v="مروة ظريف محمد"/>
    <s v="Egypt (‫مصر‬‎)"/>
    <s v="roka11_11@yahoo.com"/>
    <s v="2812591201401"/>
    <s v="201111036290"/>
    <s v="استفســار عن خدمــة"/>
    <m/>
    <n v="4"/>
    <n v="4"/>
    <n v="16"/>
    <n v="3"/>
    <s v=""/>
    <s v=""/>
    <s v=""/>
    <s v=""/>
    <s v=""/>
    <s v=""/>
    <s v=""/>
    <s v=""/>
    <x v="0"/>
    <x v="0"/>
    <s v=""/>
    <s v=""/>
    <s v="مروة "/>
    <s v=""/>
    <s v="F"/>
    <s v=""/>
  </r>
  <r>
    <s v="42829محمود محمد حسانwafe700@hotmail.comشــكــوى"/>
    <d v="2017-04-04T00:00:00"/>
    <d v="1899-12-30T15:14:10"/>
    <s v="محمود محمد حسان"/>
    <s v="Egypt (‫مصر‬‎)"/>
    <s v="wafe700@hotmail.com"/>
    <s v="256888592555"/>
    <s v="0123338909"/>
    <s v="شــكــوى"/>
    <m/>
    <n v="4"/>
    <n v="4"/>
    <n v="15"/>
    <n v="3"/>
    <s v=""/>
    <s v=""/>
    <s v=""/>
    <s v=""/>
    <s v=""/>
    <s v=""/>
    <s v=""/>
    <s v=""/>
    <x v="0"/>
    <x v="0"/>
    <s v=""/>
    <s v=""/>
    <s v="محمود "/>
    <s v=""/>
    <s v="M"/>
    <s v=""/>
  </r>
  <r>
    <s v="42829رضا على زكىreda1485@gmail.comشــكــوى"/>
    <d v="2017-04-04T00:00:00"/>
    <d v="1899-12-30T15:02:01"/>
    <s v="رضا على زكى"/>
    <s v="Egypt (‫مصر‬‎)"/>
    <s v="reda1485@gmail.com"/>
    <s v="26708271401095"/>
    <s v="201028643728"/>
    <s v="شــكــوى"/>
    <m/>
    <n v="4"/>
    <n v="4"/>
    <n v="15"/>
    <n v="3"/>
    <s v=""/>
    <s v=""/>
    <s v=""/>
    <s v=""/>
    <s v=""/>
    <s v=""/>
    <s v=""/>
    <s v=""/>
    <x v="0"/>
    <x v="0"/>
    <s v="670827"/>
    <d v="1967-08-27T00:00:00"/>
    <s v="رضا "/>
    <n v="49"/>
    <s v="M"/>
    <s v="القليوبية"/>
  </r>
  <r>
    <s v="42829أحمد على فرحات علىahmedfarahat085@gmail.comأخـــــرى"/>
    <d v="2017-04-04T00:00:00"/>
    <d v="1899-12-30T14:52:59"/>
    <s v="أحمد على فرحات على"/>
    <s v="Egypt (‫مصر‬‎)"/>
    <s v="ahmedfarahat085@gmail.com"/>
    <s v="28012041500232"/>
    <s v="0021004399631"/>
    <s v="أخـــــرى"/>
    <m/>
    <n v="4"/>
    <n v="4"/>
    <n v="14"/>
    <n v="3"/>
    <s v=""/>
    <s v=""/>
    <s v=""/>
    <s v=""/>
    <s v=""/>
    <s v=""/>
    <s v=""/>
    <s v=""/>
    <x v="0"/>
    <x v="0"/>
    <s v="801204"/>
    <d v="1980-12-04T00:00:00"/>
    <s v="أحمد "/>
    <n v="36"/>
    <s v="M"/>
    <s v="كفر الشيخ"/>
  </r>
  <r>
    <s v="42829خالد السعيد عبد الباسطk.elsaadny@yahoo.comأخـــــرى"/>
    <d v="2017-04-04T00:00:00"/>
    <d v="1899-12-30T14:05:07"/>
    <s v="خالد السعيد عبد الباسط"/>
    <s v="Egypt (‫مصر‬‎)"/>
    <s v="k.elsaadny@yahoo.com"/>
    <s v="29501251501473"/>
    <s v="+201065236112"/>
    <s v="أخـــــرى"/>
    <m/>
    <n v="4"/>
    <n v="4"/>
    <n v="14"/>
    <n v="3"/>
    <s v=""/>
    <s v=""/>
    <s v=""/>
    <s v=""/>
    <s v=""/>
    <s v=""/>
    <s v=""/>
    <s v=""/>
    <x v="0"/>
    <x v="0"/>
    <s v="950125"/>
    <d v="1995-01-25T00:00:00"/>
    <s v="خالد "/>
    <n v="22"/>
    <s v="M"/>
    <s v="كفر الشيخ"/>
  </r>
  <r>
    <s v="42829مجدى البيدقmagyelbidek@gmail.comأخـــــرى"/>
    <d v="2017-04-04T00:00:00"/>
    <d v="1899-12-30T14:02:25"/>
    <s v="مجدى البيدق"/>
    <s v="Egypt (‫مصر‬‎)"/>
    <s v="magyelbidek@gmail.com"/>
    <s v="28603192101672"/>
    <s v="201119988070"/>
    <s v="أخـــــرى"/>
    <m/>
    <n v="4"/>
    <n v="4"/>
    <n v="14"/>
    <n v="3"/>
    <s v=""/>
    <s v=""/>
    <s v=""/>
    <s v=""/>
    <s v=""/>
    <s v=""/>
    <s v=""/>
    <s v=""/>
    <x v="0"/>
    <x v="0"/>
    <s v="860319"/>
    <d v="1986-03-19T00:00:00"/>
    <s v="مجدى "/>
    <n v="31"/>
    <s v="M"/>
    <s v="الجيزة"/>
  </r>
  <r>
    <s v="42829Piril Saydampiril.saydam@hotmail.comاستفســار عن خدمــة"/>
    <d v="2017-04-04T00:00:00"/>
    <d v="1899-12-30T13:59:38"/>
    <s v="Piril Saydam"/>
    <s v="Turkey (Türkiye)"/>
    <s v="piril.saydam@hotmail.com"/>
    <s v="53671582894"/>
    <s v="00905337638811"/>
    <s v="استفســار عن خدمــة"/>
    <m/>
    <n v="4"/>
    <n v="4"/>
    <n v="13"/>
    <n v="3"/>
    <s v="EM020447035TR"/>
    <s v=""/>
    <s v=""/>
    <s v=""/>
    <s v=""/>
    <s v=""/>
    <s v=""/>
    <s v=""/>
    <x v="23"/>
    <x v="29"/>
    <s v=""/>
    <s v=""/>
    <s v="Piril "/>
    <s v=""/>
    <s v="X"/>
    <s v=""/>
  </r>
  <r>
    <s v="42829مصطفى متولى حسين متولىmahmoudmustafa20074@gmail.comشــكــوى"/>
    <d v="2017-04-04T00:00:00"/>
    <d v="1899-12-30T13:59:34"/>
    <s v="مصطفى متولى حسين متولى"/>
    <s v="Egypt (‫مصر‬‎)"/>
    <s v="mahmoudmustafa20074@gmail.com"/>
    <s v="25702281302239"/>
    <s v="01150407737"/>
    <s v="شــكــوى"/>
    <m/>
    <n v="4"/>
    <n v="4"/>
    <n v="13"/>
    <n v="3"/>
    <s v=""/>
    <s v=""/>
    <s v=""/>
    <s v=""/>
    <s v=""/>
    <s v=""/>
    <s v=""/>
    <s v=""/>
    <x v="0"/>
    <x v="0"/>
    <s v="570228"/>
    <d v="1957-02-28T00:00:00"/>
    <s v="مصطفى "/>
    <n v="60"/>
    <s v="M"/>
    <s v="الشرقية"/>
  </r>
  <r>
    <s v="42829ramadan mohamed mohamedrerer9832@gmail.comأخـــــرى"/>
    <d v="2017-04-04T00:00:00"/>
    <d v="1899-12-30T13:55:45"/>
    <s v="ramadan mohamed mohamed"/>
    <s v="Egypt (‫مصر‬‎)"/>
    <s v="rerer9832@gmail.com"/>
    <s v="29602183200118"/>
    <s v="201007242783"/>
    <s v="أخـــــرى"/>
    <m/>
    <n v="4"/>
    <n v="4"/>
    <n v="13"/>
    <n v="3"/>
    <s v=""/>
    <s v=""/>
    <s v=""/>
    <s v=""/>
    <s v=""/>
    <s v=""/>
    <s v=""/>
    <s v=""/>
    <x v="0"/>
    <x v="0"/>
    <s v="960218"/>
    <d v="1996-02-18T00:00:00"/>
    <s v="ramadan "/>
    <n v="21"/>
    <s v="M"/>
    <s v="الوادى الجديد"/>
  </r>
  <r>
    <s v="42829ايمان عبد الرازق مطاوعeno_maes@yahoo.comاستفسار عن مسار الطرد"/>
    <d v="2017-04-04T00:00:00"/>
    <d v="1899-12-30T13:46:00"/>
    <s v="ايمان عبد الرازق مطاوع"/>
    <s v="Egypt (‫مصر‬‎)"/>
    <s v="eno_maes@yahoo.com"/>
    <s v="28601180100864"/>
    <s v="201005634198"/>
    <s v="استفسار عن مسار الطرد"/>
    <m/>
    <n v="4"/>
    <n v="4"/>
    <n v="13"/>
    <n v="3"/>
    <s v="ee701751946eg"/>
    <s v=""/>
    <s v=""/>
    <s v=""/>
    <s v=""/>
    <s v=""/>
    <s v=""/>
    <s v=""/>
    <x v="4"/>
    <x v="1"/>
    <s v="860118"/>
    <d v="1986-01-18T00:00:00"/>
    <s v="ايمان "/>
    <n v="31"/>
    <s v="F"/>
    <s v="القاهرة"/>
  </r>
  <r>
    <s v="42829جرجس انسى نصرى شماسgogo_elking19@yahoo.comشــكــوى"/>
    <d v="2017-04-04T00:00:00"/>
    <d v="1899-12-30T23:28:47"/>
    <s v="جرجس انسى نصرى شماس"/>
    <s v="Egypt (‫مصر‬‎)"/>
    <s v="gogo_elking19@yahoo.com"/>
    <s v="28911112701417"/>
    <s v="201220359592"/>
    <s v="شــكــوى"/>
    <m/>
    <n v="4"/>
    <n v="4"/>
    <n v="23"/>
    <n v="3"/>
    <s v=""/>
    <s v=""/>
    <s v=""/>
    <s v=""/>
    <s v=""/>
    <s v=""/>
    <s v=""/>
    <s v=""/>
    <x v="0"/>
    <x v="0"/>
    <s v="891111"/>
    <d v="1989-11-11T00:00:00"/>
    <s v="جرجس "/>
    <n v="27"/>
    <s v="M"/>
    <s v="قنا"/>
  </r>
  <r>
    <s v="42832د. عبد الفتاح محمد عبد الفتاح سيد احمدhert22@hotmail.comشــكــوى"/>
    <d v="2017-04-07T00:00:00"/>
    <d v="1899-12-30T22:41:10"/>
    <s v="د. عبد الفتاح محمد عبد الفتاح سيد احمد"/>
    <s v="Egypt (‫مصر‬‎)"/>
    <s v="hert22@hotmail.com"/>
    <s v="25401221401432"/>
    <s v="00201007000088"/>
    <s v="شــكــوى"/>
    <m/>
    <n v="4"/>
    <n v="7"/>
    <n v="22"/>
    <n v="6"/>
    <s v="RF742856433GB"/>
    <s v=""/>
    <s v=""/>
    <s v=""/>
    <s v=""/>
    <s v=""/>
    <s v=""/>
    <s v=""/>
    <x v="8"/>
    <x v="11"/>
    <s v="540122"/>
    <d v="1954-01-22T00:00:00"/>
    <s v="د. "/>
    <n v="63"/>
    <s v="M"/>
    <s v="القليوبية"/>
  </r>
  <r>
    <s v="42832أسامه صفوت يوسفosamasafwat3@gmail.comاستفســار عن خدمــة"/>
    <d v="2017-04-07T00:00:00"/>
    <d v="1899-12-30T22:38:47"/>
    <s v="أسامه صفوت يوسف"/>
    <s v="Egypt (‫مصر‬‎)"/>
    <s v="osamasafwat3@gmail.com"/>
    <s v="29805312500954"/>
    <s v="201284576843"/>
    <s v="استفســار عن خدمــة"/>
    <m/>
    <n v="4"/>
    <n v="7"/>
    <n v="22"/>
    <n v="6"/>
    <s v="RX566295030DE"/>
    <s v=""/>
    <s v=""/>
    <s v=""/>
    <s v=""/>
    <s v=""/>
    <s v=""/>
    <s v=""/>
    <x v="5"/>
    <x v="2"/>
    <s v="980531"/>
    <d v="1998-05-31T00:00:00"/>
    <s v="أسامه "/>
    <n v="18"/>
    <s v="M"/>
    <s v="أسيوط"/>
  </r>
  <r>
    <s v="42832أية عصام زين الدينaya_essam224@yahoo.comأخـــــرى"/>
    <d v="2017-04-07T00:00:00"/>
    <d v="1899-12-30T21:50:17"/>
    <s v="أية عصام زين الدين"/>
    <s v="Egypt (‫مصر‬‎)"/>
    <s v="aya_essam224@yahoo.com"/>
    <s v="29104221702025"/>
    <s v="01097888398"/>
    <s v="أخـــــرى"/>
    <m/>
    <n v="4"/>
    <n v="7"/>
    <n v="21"/>
    <n v="6"/>
    <s v=""/>
    <s v=""/>
    <s v=""/>
    <s v=""/>
    <s v=""/>
    <s v=""/>
    <s v=""/>
    <s v=""/>
    <x v="0"/>
    <x v="0"/>
    <s v="910422"/>
    <n v="33350"/>
    <s v="أية "/>
    <n v="25"/>
    <s v="F"/>
    <s v="المنوفية"/>
  </r>
  <r>
    <s v="42832شهيرة احمد القواسshahiraelkawass@gmail.comاستفسار عن مسار الطرد"/>
    <d v="2017-04-07T00:00:00"/>
    <d v="1899-12-30T19:36:44"/>
    <s v="شهيرة احمد القواس"/>
    <s v="Egypt (‫مصر‬‎)"/>
    <s v="shahiraelkawass@gmail.com"/>
    <s v="28903040101905"/>
    <s v="00201001000771"/>
    <s v="استفسار عن مسار الطرد"/>
    <m/>
    <n v="4"/>
    <n v="7"/>
    <n v="19"/>
    <n v="6"/>
    <s v="RH032931056TR"/>
    <s v=""/>
    <s v=""/>
    <s v=""/>
    <s v=""/>
    <s v=""/>
    <s v=""/>
    <s v=""/>
    <x v="32"/>
    <x v="29"/>
    <s v="890304"/>
    <d v="1989-03-04T00:00:00"/>
    <s v="شهيرة "/>
    <n v="28"/>
    <s v="F"/>
    <s v="القاهرة"/>
  </r>
  <r>
    <s v="42832مكتب تيهاج للاستيراد والتصديرfx257@yahoo.comاستفسار فى المبيعات"/>
    <d v="2017-04-07T00:00:00"/>
    <d v="1899-12-30T18:57:28"/>
    <s v="مكتب تيهاج للاستيراد والتصدير"/>
    <s v="Egypt (‫مصر‬‎)"/>
    <s v="fx257@yahoo.com"/>
    <s v="29001012631036"/>
    <s v="01285518201"/>
    <s v="استفسار فى المبيعات"/>
    <m/>
    <n v="4"/>
    <n v="7"/>
    <n v="18"/>
    <n v="6"/>
    <s v=""/>
    <s v=""/>
    <s v=""/>
    <s v=""/>
    <s v=""/>
    <s v=""/>
    <s v=""/>
    <s v=""/>
    <x v="0"/>
    <x v="0"/>
    <s v="900101"/>
    <d v="1990-01-01T00:00:00"/>
    <s v="مكتب "/>
    <n v="27"/>
    <s v="M"/>
    <s v="سوهاج"/>
  </r>
  <r>
    <s v="42832محمد عمروamrm72647@gmail.comأخـــــرى"/>
    <d v="2017-04-07T00:00:00"/>
    <d v="1899-12-30T16:48:43"/>
    <s v="محمد عمرو"/>
    <s v="Egypt (‫مصر‬‎)"/>
    <s v="amrm72647@gmail.com"/>
    <s v="29703031602335"/>
    <s v="201095114967"/>
    <s v="أخـــــرى"/>
    <m/>
    <n v="4"/>
    <n v="7"/>
    <n v="16"/>
    <n v="6"/>
    <s v="RX567789235DE"/>
    <s v=""/>
    <s v=""/>
    <s v=""/>
    <s v=""/>
    <s v=""/>
    <s v=""/>
    <s v=""/>
    <x v="5"/>
    <x v="2"/>
    <s v="970303"/>
    <d v="1997-03-03T00:00:00"/>
    <s v="محمد "/>
    <n v="20"/>
    <s v="M"/>
    <s v="الغربية"/>
  </r>
  <r>
    <s v="42832عاطف طه محمد فرجatiffarag@mail.ruاستفسار عن مسار الطرد"/>
    <d v="2017-04-07T00:00:00"/>
    <d v="1899-12-30T16:27:04"/>
    <s v="عاطف طه محمد فرج"/>
    <s v="Egypt (‫مصر‬‎)"/>
    <s v="atiffarag@mail.ru"/>
    <s v="27511202300916"/>
    <s v="01067063570"/>
    <s v="استفسار عن مسار الطرد"/>
    <m/>
    <n v="4"/>
    <n v="7"/>
    <n v="16"/>
    <n v="6"/>
    <s v="RF443290473SG"/>
    <s v=""/>
    <s v=""/>
    <s v=""/>
    <s v=""/>
    <s v=""/>
    <s v=""/>
    <s v=""/>
    <x v="8"/>
    <x v="5"/>
    <s v="751120"/>
    <d v="1975-11-20T00:00:00"/>
    <s v="عاطف "/>
    <n v="41"/>
    <s v="M"/>
    <s v="الفيوم"/>
  </r>
  <r>
    <s v="42832هادى محمد ابراهيمhadymohamed744@gmail.comاستفسار عن مسار الطرد"/>
    <d v="2017-04-07T00:00:00"/>
    <d v="1899-12-30T16:03:21"/>
    <s v="هادى محمد ابراهيم"/>
    <s v="Egypt (‫مصر‬‎)"/>
    <s v="hadymohamed744@gmail.com"/>
    <s v="29606271601195"/>
    <s v="201091222338"/>
    <s v="استفسار عن مسار الطرد"/>
    <m/>
    <n v="4"/>
    <n v="7"/>
    <n v="16"/>
    <n v="6"/>
    <s v="EQ306443005SG"/>
    <s v=""/>
    <s v=""/>
    <s v=""/>
    <s v=""/>
    <s v=""/>
    <s v=""/>
    <s v=""/>
    <x v="72"/>
    <x v="5"/>
    <s v="960627"/>
    <d v="1996-06-27T00:00:00"/>
    <s v="هادى "/>
    <n v="20"/>
    <s v="M"/>
    <s v="الغربية"/>
  </r>
  <r>
    <s v="42832محمد علي احمد الرفاعيEngmmhegazy@gmail.comاستفسار عن مسار الطرد"/>
    <d v="2017-04-07T00:00:00"/>
    <d v="1899-12-30T14:08:13"/>
    <s v="محمد علي احمد الرفاعي"/>
    <s v="Egypt (‫مصر‬‎)"/>
    <s v="Engmmhegazy@gmail.com"/>
    <s v="26104221501215"/>
    <s v="00201023303321"/>
    <s v="استفسار عن مسار الطرد"/>
    <m/>
    <n v="4"/>
    <n v="7"/>
    <n v="14"/>
    <n v="6"/>
    <s v="RB183782141SG"/>
    <s v=""/>
    <s v=""/>
    <s v=""/>
    <s v=""/>
    <s v=""/>
    <s v=""/>
    <s v=""/>
    <x v="7"/>
    <x v="5"/>
    <s v="610422"/>
    <d v="1961-04-22T00:00:00"/>
    <s v="محمد "/>
    <n v="55"/>
    <s v="M"/>
    <s v="كفر الشيخ"/>
  </r>
  <r>
    <s v="42832Taha Al Gailanitahagailani@gmail.comاستفسار عن مسار الطرد"/>
    <d v="2017-04-07T00:00:00"/>
    <d v="1899-12-30T10:39:59"/>
    <s v="Taha Al Gailani"/>
    <s v="Egypt (‫مصر‬‎)"/>
    <s v="tahagailani@gmail.com"/>
    <s v=": A11167713"/>
    <s v="01223121121"/>
    <s v="استفسار عن مسار الطرد"/>
    <m/>
    <n v="4"/>
    <n v="7"/>
    <n v="10"/>
    <n v="6"/>
    <s v="RB192519891SG"/>
    <s v=""/>
    <s v=""/>
    <s v=""/>
    <s v=""/>
    <s v=""/>
    <s v=""/>
    <s v=""/>
    <x v="7"/>
    <x v="5"/>
    <s v=""/>
    <s v=""/>
    <s v="Taha "/>
    <s v=""/>
    <s v="M"/>
    <s v=""/>
  </r>
  <r>
    <s v="42832احمد مصطفىahmadetlah@gmail. comأخـــــرى"/>
    <d v="2017-04-07T00:00:00"/>
    <d v="1899-12-30T10:15:48"/>
    <s v="احمد مصطفى"/>
    <s v="Egypt (‫مصر‬‎)"/>
    <s v="ahmadetlah@gmail. com"/>
    <s v="29406191201219"/>
    <s v="201016021298"/>
    <s v="أخـــــرى"/>
    <m/>
    <n v="4"/>
    <n v="7"/>
    <n v="10"/>
    <n v="6"/>
    <s v=""/>
    <s v=""/>
    <s v=""/>
    <s v=""/>
    <s v=""/>
    <s v=""/>
    <s v=""/>
    <s v=""/>
    <x v="0"/>
    <x v="0"/>
    <s v="940619"/>
    <d v="1994-06-19T00:00:00"/>
    <s v="احمد "/>
    <n v="22"/>
    <s v="M"/>
    <s v="الدقهلية"/>
  </r>
  <r>
    <s v="42832احمد عبدالوهاب سعد عبد الوهابahmedbadh5647@gmail.comاستفسار عن مسار الطرد"/>
    <d v="2017-04-07T00:00:00"/>
    <d v="1899-12-30T09:12:31"/>
    <s v="احمد عبدالوهاب سعد عبد الوهاب"/>
    <s v="Egypt (‫مصر‬‎)"/>
    <s v="ahmedbadh5647@gmail.com"/>
    <s v="28708091402392"/>
    <s v="0201096607583"/>
    <s v="استفسار عن مسار الطرد"/>
    <m/>
    <n v="4"/>
    <n v="7"/>
    <n v="9"/>
    <n v="6"/>
    <s v="RR121569563Dz"/>
    <s v=""/>
    <s v=""/>
    <s v=""/>
    <s v=""/>
    <s v=""/>
    <s v=""/>
    <s v=""/>
    <x v="1"/>
    <x v="51"/>
    <s v="870809"/>
    <d v="1987-08-09T00:00:00"/>
    <s v="احمد "/>
    <n v="29"/>
    <s v="M"/>
    <s v="القليوبية"/>
  </r>
  <r>
    <s v="42832احمد شوقى حامدashawki7@gmail.comاستفسار عن مسار الطرد"/>
    <d v="2017-04-07T00:00:00"/>
    <d v="1899-12-30T05:14:10"/>
    <s v="احمد شوقى حامد"/>
    <s v="Egypt (‫مصر‬‎)"/>
    <s v="ashawki7@gmail.com"/>
    <s v="27706180202112"/>
    <s v="201220613609"/>
    <s v="استفسار عن مسار الطرد"/>
    <m/>
    <n v="4"/>
    <n v="7"/>
    <n v="5"/>
    <n v="6"/>
    <s v="RB194265024SG"/>
    <s v=""/>
    <s v=""/>
    <s v=""/>
    <s v=""/>
    <s v=""/>
    <s v=""/>
    <s v=""/>
    <x v="7"/>
    <x v="5"/>
    <s v="770618"/>
    <d v="1977-06-18T00:00:00"/>
    <s v="احمد "/>
    <n v="39"/>
    <s v="M"/>
    <s v="الإسكندرية"/>
  </r>
  <r>
    <s v="42832السيد عبد الفتاح حامد علىsavera_egy@yahoo.comاستفسار عن مسار الطرد"/>
    <d v="2017-04-07T00:00:00"/>
    <d v="1899-12-30T02:48:38"/>
    <s v="السيد عبد الفتاح حامد على"/>
    <s v="Egypt (‫مصر‬‎)"/>
    <s v="savera_egy@yahoo.com"/>
    <s v="26808061201934"/>
    <s v="201111441172"/>
    <s v="استفسار عن مسار الطرد"/>
    <m/>
    <n v="4"/>
    <n v="7"/>
    <n v="2"/>
    <n v="6"/>
    <s v="RP355082118SG"/>
    <s v=""/>
    <s v=""/>
    <s v=""/>
    <s v=""/>
    <s v=""/>
    <s v=""/>
    <s v=""/>
    <x v="44"/>
    <x v="5"/>
    <s v="680806"/>
    <d v="1968-08-06T00:00:00"/>
    <s v="السيد "/>
    <n v="48"/>
    <s v="M"/>
    <s v="الدقهلية"/>
  </r>
  <r>
    <s v="42832ahmadjerusalemisours@yahoo.comاستفســار عن خدمــة"/>
    <d v="2017-04-07T00:00:00"/>
    <d v="1899-12-30T01:30:42"/>
    <s v="ahmad"/>
    <s v="Egypt (‫مصر‬‎)"/>
    <s v="jerusalemisours@yahoo.com"/>
    <s v="22924547152481"/>
    <s v="01140311205"/>
    <s v="استفســار عن خدمــة"/>
    <m/>
    <n v="4"/>
    <n v="7"/>
    <n v="1"/>
    <n v="6"/>
    <s v=""/>
    <s v=""/>
    <s v=""/>
    <s v=""/>
    <s v=""/>
    <s v=""/>
    <s v=""/>
    <s v=""/>
    <x v="0"/>
    <x v="0"/>
    <s v="292454"/>
    <d v="1931-01-23T00:00:00"/>
    <s v="ahmad"/>
    <n v="86"/>
    <s v="F"/>
    <s v=""/>
  </r>
  <r>
    <s v="42832احمد فهيمMidox2255@gmail.comاستفسار عن مسار الطرد"/>
    <d v="2017-04-07T00:00:00"/>
    <d v="1899-12-30T00:27:48"/>
    <s v="احمد فهيم"/>
    <s v="Egypt (‫مصر‬‎)"/>
    <s v="Midox2255@gmail.com"/>
    <s v="2641221120397"/>
    <s v="201019626403"/>
    <s v="استفسار عن مسار الطرد"/>
    <m/>
    <n v="4"/>
    <n v="7"/>
    <n v="0"/>
    <n v="6"/>
    <s v="RX565216415DE"/>
    <s v=""/>
    <s v=""/>
    <s v=""/>
    <s v=""/>
    <s v=""/>
    <s v=""/>
    <s v=""/>
    <x v="5"/>
    <x v="2"/>
    <s v=""/>
    <s v=""/>
    <s v="احمد "/>
    <s v=""/>
    <s v="M"/>
    <s v=""/>
  </r>
  <r>
    <s v="42831muhammad hamdymedoashmswy@gmail.comاستفسار عن مسار الطرد"/>
    <d v="2017-04-06T00:00:00"/>
    <d v="1899-12-30T23:11:33"/>
    <s v="muhammad hamdy"/>
    <s v="Egypt (‫مصر‬‎)"/>
    <s v="medoashmswy@gmail.com"/>
    <s v="29905052102636"/>
    <s v="01151905595"/>
    <s v="استفسار عن مسار الطرد"/>
    <m/>
    <n v="4"/>
    <n v="6"/>
    <n v="23"/>
    <n v="5"/>
    <s v="RX567243453DE"/>
    <s v=""/>
    <s v=""/>
    <s v=""/>
    <s v=""/>
    <s v=""/>
    <s v=""/>
    <s v=""/>
    <x v="5"/>
    <x v="2"/>
    <s v="990505"/>
    <d v="1999-05-05T00:00:00"/>
    <s v="muhammad "/>
    <n v="17"/>
    <s v="M"/>
    <s v="الجيزة"/>
  </r>
  <r>
    <s v="42831احمد فهيمMidox2255@gmail.comاستفسار عن مسار الطرد"/>
    <d v="2017-04-06T00:00:00"/>
    <d v="1899-12-30T22:07:47"/>
    <s v="احمد فهيم"/>
    <s v="Egypt (‫مصر‬‎)"/>
    <s v="Midox2255@gmail.com"/>
    <s v="26412211203972"/>
    <s v="201019626403"/>
    <s v="استفسار عن مسار الطرد"/>
    <m/>
    <n v="4"/>
    <n v="6"/>
    <n v="22"/>
    <n v="5"/>
    <s v="RX565216415DE"/>
    <s v=""/>
    <s v=""/>
    <s v=""/>
    <s v=""/>
    <s v=""/>
    <s v=""/>
    <s v=""/>
    <x v="5"/>
    <x v="2"/>
    <s v="641221"/>
    <d v="1964-12-21T00:00:00"/>
    <s v="احمد "/>
    <n v="52"/>
    <s v="M"/>
    <s v="الدقهلية"/>
  </r>
  <r>
    <s v="42831esraa elzenyesraaelzeny93@gmail.comاستفسار عن مسار الطرد"/>
    <d v="2017-04-06T00:00:00"/>
    <d v="1899-12-30T22:06:56"/>
    <s v="esraa elzeny"/>
    <s v="Egypt (‫مصر‬‎)"/>
    <s v="esraaelzeny93@gmail.com"/>
    <s v="29302020106544"/>
    <s v="201098600652"/>
    <s v="استفسار عن مسار الطرد"/>
    <m/>
    <n v="4"/>
    <n v="6"/>
    <n v="22"/>
    <n v="5"/>
    <s v="EE013000185EG"/>
    <s v=""/>
    <s v=""/>
    <s v=""/>
    <s v=""/>
    <s v=""/>
    <s v=""/>
    <s v=""/>
    <x v="4"/>
    <x v="1"/>
    <s v="930202"/>
    <d v="1993-02-02T00:00:00"/>
    <s v="esraa "/>
    <n v="24"/>
    <s v="F"/>
    <s v="القاهرة"/>
  </r>
  <r>
    <s v="42831محمد مصطفى أبو عربM.aboarab@hotmail.comاستفسار عن مسار الطرد"/>
    <d v="2017-04-06T00:00:00"/>
    <d v="1899-12-30T21:13:01"/>
    <s v="محمد مصطفى أبو عرب"/>
    <s v="Italy (Italia)"/>
    <s v="M.aboarab@hotmail.com"/>
    <s v=": A098713422EGY9109261M2007081"/>
    <s v="00393348739766"/>
    <s v="استفسار عن مسار الطرد"/>
    <m/>
    <n v="4"/>
    <n v="6"/>
    <n v="21"/>
    <n v="5"/>
    <s v="RA913038715It"/>
    <s v=""/>
    <s v=""/>
    <s v=""/>
    <s v=""/>
    <s v=""/>
    <s v=""/>
    <s v=""/>
    <x v="10"/>
    <x v="16"/>
    <s v=""/>
    <s v=""/>
    <s v="محمد "/>
    <s v=""/>
    <s v="M"/>
    <s v=""/>
  </r>
  <r>
    <s v="42831mohamedِahmedzainelabdeenmohamedzainelabdeen@yahoo.comشــكــوى"/>
    <d v="2017-04-06T00:00:00"/>
    <d v="1899-12-30T17:21:43"/>
    <s v="mohamedِahmedzainelabdeen"/>
    <s v="Egypt (‫مصر‬‎)"/>
    <s v="mohamedzainelabdeen@yahoo.com"/>
    <s v="29404080102359"/>
    <s v="01146181636"/>
    <s v="شــكــوى"/>
    <m/>
    <n v="4"/>
    <n v="6"/>
    <n v="17"/>
    <n v="5"/>
    <s v=""/>
    <s v=""/>
    <s v=""/>
    <s v=""/>
    <s v=""/>
    <s v=""/>
    <s v=""/>
    <s v=""/>
    <x v="0"/>
    <x v="0"/>
    <s v="940408"/>
    <d v="1994-04-08T00:00:00"/>
    <s v="mohamedِahmedzainelabdeen"/>
    <n v="22"/>
    <s v="M"/>
    <s v="القاهرة"/>
  </r>
  <r>
    <s v="42831احمد حامد ابراهيمaantaka@hotmail.comاستفســار عن خدمــة"/>
    <d v="2017-04-06T00:00:00"/>
    <d v="1899-12-30T16:35:48"/>
    <s v="احمد حامد ابراهيم"/>
    <s v="Egypt (‫مصر‬‎)"/>
    <s v="aantaka@hotmail.com"/>
    <s v="29704230102798"/>
    <s v="01278218923"/>
    <s v="استفســار عن خدمــة"/>
    <m/>
    <n v="4"/>
    <n v="6"/>
    <n v="16"/>
    <n v="5"/>
    <s v=""/>
    <s v=""/>
    <s v=""/>
    <s v=""/>
    <s v=""/>
    <s v=""/>
    <s v=""/>
    <s v=""/>
    <x v="0"/>
    <x v="0"/>
    <s v="970423"/>
    <d v="1997-04-23T00:00:00"/>
    <s v="احمد "/>
    <n v="19"/>
    <s v="M"/>
    <s v="القاهرة"/>
  </r>
  <r>
    <s v="42831شادي محمد جمالshadyfouad71@gmail.comشــكــوى"/>
    <d v="2017-04-06T00:00:00"/>
    <d v="1899-12-30T15:55:55"/>
    <s v="شادي محمد جمال"/>
    <s v="Egypt (‫مصر‬‎)"/>
    <s v="shadyfouad71@gmail.com"/>
    <s v="28512201500156"/>
    <s v="01014900914"/>
    <s v="شــكــوى"/>
    <m/>
    <n v="4"/>
    <n v="6"/>
    <n v="15"/>
    <n v="5"/>
    <s v=""/>
    <s v=""/>
    <s v=""/>
    <s v=""/>
    <s v=""/>
    <s v=""/>
    <s v=""/>
    <s v=""/>
    <x v="0"/>
    <x v="0"/>
    <s v="851220"/>
    <n v="31401"/>
    <s v="شادي "/>
    <n v="31"/>
    <s v="M"/>
    <s v="كفر الشيخ"/>
  </r>
  <r>
    <s v="42831روماني فتحي صبحيeng_romany_2005@yahoo.comشــكــوى"/>
    <d v="2017-04-06T00:00:00"/>
    <d v="1899-12-30T14:43:16"/>
    <s v="روماني فتحي صبحي"/>
    <s v="Saudi Arabia (‫المملكة العربية السعودية‬‎)"/>
    <s v="eng_romany_2005@yahoo.com"/>
    <s v="28102170103052"/>
    <s v="966548794246"/>
    <s v="شــكــوى"/>
    <m/>
    <n v="4"/>
    <n v="6"/>
    <n v="14"/>
    <n v="5"/>
    <s v="RR057809002SA"/>
    <s v=""/>
    <s v=""/>
    <s v=""/>
    <s v=""/>
    <s v=""/>
    <s v=""/>
    <s v=""/>
    <x v="1"/>
    <x v="4"/>
    <s v="810217"/>
    <d v="1981-02-17T00:00:00"/>
    <s v="روماني "/>
    <n v="36"/>
    <s v="M"/>
    <s v="القاهرة"/>
  </r>
  <r>
    <s v="42831محمد محمود عبدالدايم عبدالواحدabdallaheisaabdallah@gmail.comشــكــوى"/>
    <d v="2017-04-06T00:00:00"/>
    <d v="1899-12-30T14:40:56"/>
    <s v="محمد محمود عبدالدايم عبدالواحد"/>
    <s v="Egypt (‫مصر‬‎)"/>
    <s v="abdallaheisaabdallah@gmail.com"/>
    <s v="28009091500097"/>
    <s v="00201090367668"/>
    <s v="شــكــوى"/>
    <m/>
    <n v="4"/>
    <n v="6"/>
    <n v="14"/>
    <n v="5"/>
    <s v=""/>
    <s v=""/>
    <s v=""/>
    <s v=""/>
    <s v=""/>
    <s v=""/>
    <s v=""/>
    <s v=""/>
    <x v="0"/>
    <x v="0"/>
    <s v="800909"/>
    <d v="1980-09-09T00:00:00"/>
    <s v="محمد "/>
    <n v="36"/>
    <s v="M"/>
    <s v="كفر الشيخ"/>
  </r>
  <r>
    <s v="42831محمد حمدي محمد طايعmohamadtayea02@gmail.comاستفسار عن مسار الطرد"/>
    <d v="2017-04-06T00:00:00"/>
    <d v="1899-12-30T14:29:05"/>
    <s v="محمد حمدي محمد طايع"/>
    <s v="Afghanistan (‫افغانستان‬‎)"/>
    <s v="mohamadtayea02@gmail.com"/>
    <s v="2706471"/>
    <s v="201200449819"/>
    <s v="استفسار عن مسار الطرد"/>
    <m/>
    <n v="4"/>
    <n v="6"/>
    <n v="14"/>
    <n v="5"/>
    <s v="EE701803983EG"/>
    <s v=""/>
    <s v=""/>
    <s v=""/>
    <s v=""/>
    <s v=""/>
    <s v=""/>
    <s v=""/>
    <x v="4"/>
    <x v="1"/>
    <s v=""/>
    <s v=""/>
    <s v="محمد "/>
    <s v=""/>
    <s v="M"/>
    <s v=""/>
  </r>
  <r>
    <s v="42831سهام محمد بغداديseham25791@gmail.comشــكــوى"/>
    <d v="2017-04-06T00:00:00"/>
    <d v="1899-12-30T14:12:47"/>
    <s v="سهام محمد بغدادي"/>
    <s v="Egypt (‫مصر‬‎)"/>
    <s v="seham25791@gmail.com"/>
    <s v="29107252700682"/>
    <s v="2001066273395"/>
    <s v="شــكــوى"/>
    <m/>
    <n v="4"/>
    <n v="6"/>
    <n v="14"/>
    <n v="5"/>
    <s v=""/>
    <s v=""/>
    <s v=""/>
    <s v=""/>
    <s v=""/>
    <s v=""/>
    <s v=""/>
    <s v=""/>
    <x v="0"/>
    <x v="0"/>
    <s v="910725"/>
    <d v="1991-07-25T00:00:00"/>
    <s v="سهام "/>
    <n v="25"/>
    <s v="F"/>
    <s v="قنا"/>
  </r>
  <r>
    <s v="42831hatem Elkadyhatem.elkady@egy.pilship.comأخـــــرى"/>
    <d v="2017-04-06T00:00:00"/>
    <d v="1899-12-30T14:07:13"/>
    <s v="hatem Elkady"/>
    <s v="Egypt (‫مصر‬‎)"/>
    <s v="hatem.elkady@egy.pilship.com"/>
    <s v="27407011805633"/>
    <s v="201229945252"/>
    <s v="أخـــــرى"/>
    <m/>
    <n v="4"/>
    <n v="6"/>
    <n v="14"/>
    <n v="5"/>
    <s v=""/>
    <s v=""/>
    <s v=""/>
    <s v=""/>
    <s v=""/>
    <s v=""/>
    <s v=""/>
    <s v=""/>
    <x v="0"/>
    <x v="0"/>
    <s v="740701"/>
    <d v="1974-07-01T00:00:00"/>
    <s v="hatem "/>
    <n v="42"/>
    <s v="M"/>
    <s v="البحيرة"/>
  </r>
  <r>
    <s v="42831حاتم القاضىhatem.elkady@egy.pilship.comأخـــــرى"/>
    <d v="2017-04-06T00:00:00"/>
    <d v="1899-12-30T13:59:07"/>
    <s v="حاتم القاضى"/>
    <s v="Egypt (‫مصر‬‎)"/>
    <s v="hatem.elkady@egy.pilship.com"/>
    <s v="27407011805633"/>
    <s v="201229945252"/>
    <s v="أخـــــرى"/>
    <m/>
    <n v="4"/>
    <n v="6"/>
    <n v="13"/>
    <n v="5"/>
    <s v=""/>
    <s v=""/>
    <s v=""/>
    <s v=""/>
    <s v=""/>
    <s v=""/>
    <s v=""/>
    <s v=""/>
    <x v="0"/>
    <x v="0"/>
    <s v="740701"/>
    <d v="1974-07-01T00:00:00"/>
    <s v="حاتم "/>
    <n v="42"/>
    <s v="M"/>
    <s v="البحيرة"/>
  </r>
  <r>
    <s v="42831Ashraf  Fahim MustafaAshraf.Fahim@outlook.comشــكــوى"/>
    <d v="2017-04-06T00:00:00"/>
    <d v="1899-12-30T13:35:58"/>
    <s v="Ashraf  Fahim Mustafa"/>
    <s v="Egypt (‫مصر‬‎)"/>
    <s v="Ashraf.Fahim@outlook.com"/>
    <s v="29610160100879"/>
    <s v="01111192981"/>
    <s v="شــكــوى"/>
    <m/>
    <n v="4"/>
    <n v="6"/>
    <n v="13"/>
    <n v="5"/>
    <s v="RX561014639DE"/>
    <s v=""/>
    <s v=""/>
    <s v=""/>
    <s v=""/>
    <s v=""/>
    <s v=""/>
    <s v=""/>
    <x v="5"/>
    <x v="2"/>
    <s v="961016"/>
    <d v="1996-10-16T00:00:00"/>
    <s v="Ashraf  "/>
    <n v="20"/>
    <s v="M"/>
    <s v="القاهرة"/>
  </r>
  <r>
    <s v="42831رشا محمد طلعت محمد عز الدينRezzeldine@hotmail.comشــكــوى"/>
    <d v="2017-04-06T00:00:00"/>
    <d v="1899-12-30T13:31:29"/>
    <s v="رشا محمد طلعت محمد عز الدين"/>
    <s v="Egypt (‫مصر‬‎)"/>
    <s v="Rezzeldine@hotmail.com"/>
    <s v="٢٧١٠٤١٢٠١٠١٧٠٨"/>
    <s v="201005649857"/>
    <s v="شــكــوى"/>
    <m/>
    <n v="4"/>
    <n v="6"/>
    <n v="13"/>
    <n v="5"/>
    <s v=""/>
    <s v=""/>
    <s v=""/>
    <s v=""/>
    <s v=""/>
    <s v=""/>
    <s v=""/>
    <s v=""/>
    <x v="0"/>
    <x v="0"/>
    <s v="٧١٠٤١٢"/>
    <d v="1971-04-12T00:00:00"/>
    <s v="رشا "/>
    <n v="45"/>
    <s v="F"/>
    <s v="القاهرة"/>
  </r>
  <r>
    <s v="42831السيد احمد احمد احمد عيسيesayedahmed601@gmail.comشــكــوى"/>
    <d v="2017-04-06T00:00:00"/>
    <d v="1899-12-30T13:22:39"/>
    <s v="السيد احمد احمد احمد عيسي"/>
    <s v="Egypt (‫مصر‬‎)"/>
    <s v="esayedahmed601@gmail.com"/>
    <s v="29203011208212"/>
    <s v="201064355601 -201127022019"/>
    <s v="شــكــوى"/>
    <m/>
    <n v="4"/>
    <n v="6"/>
    <n v="13"/>
    <n v="5"/>
    <s v=""/>
    <s v=""/>
    <s v=""/>
    <s v=""/>
    <s v=""/>
    <s v=""/>
    <s v=""/>
    <s v=""/>
    <x v="0"/>
    <x v="0"/>
    <s v="920301"/>
    <d v="1992-03-01T00:00:00"/>
    <s v="السيد "/>
    <n v="25"/>
    <s v="M"/>
    <s v="الدقهلية"/>
  </r>
  <r>
    <s v="42831احمد عبدالوهاب سعد عبد الوهابahmedbadh5647@gmail.comاستفسار عن مسار الطرد"/>
    <d v="2017-04-06T00:00:00"/>
    <d v="1899-12-30T13:14:35"/>
    <s v="احمد عبدالوهاب سعد عبد الوهاب"/>
    <s v="Egypt (‫مصر‬‎)"/>
    <s v="ahmedbadh5647@gmail.com"/>
    <s v="28708091402392"/>
    <s v="0201096607583"/>
    <s v="استفسار عن مسار الطرد"/>
    <m/>
    <n v="4"/>
    <n v="6"/>
    <n v="13"/>
    <n v="5"/>
    <s v="RR121569563Dz"/>
    <s v=""/>
    <s v=""/>
    <s v=""/>
    <s v=""/>
    <s v=""/>
    <s v=""/>
    <s v=""/>
    <x v="1"/>
    <x v="51"/>
    <s v="870809"/>
    <d v="1987-08-09T00:00:00"/>
    <s v="احمد "/>
    <n v="29"/>
    <s v="M"/>
    <s v="القليوبية"/>
  </r>
  <r>
    <s v="42831هبه الصغيرheba.el-saghier@hotmail.comاستفســار عن خدمــة"/>
    <d v="2017-04-06T00:00:00"/>
    <d v="1899-12-30T13:03:34"/>
    <s v="هبه الصغير"/>
    <s v="Egypt (‫مصر‬‎)"/>
    <s v="heba.el-saghier@hotmail.com"/>
    <s v="29107080102567"/>
    <s v="01001702476"/>
    <s v="استفســار عن خدمــة"/>
    <m/>
    <n v="4"/>
    <n v="6"/>
    <n v="13"/>
    <n v="5"/>
    <s v=""/>
    <s v=""/>
    <s v=""/>
    <s v=""/>
    <s v=""/>
    <s v=""/>
    <s v=""/>
    <s v=""/>
    <x v="0"/>
    <x v="0"/>
    <s v="910708"/>
    <n v="33427"/>
    <s v="هبه "/>
    <n v="25"/>
    <s v="F"/>
    <s v="القاهرة"/>
  </r>
  <r>
    <s v="42831عباس فؤاد عباس جبريلabdallaheisaabdallah@gmail.comشــكــوى"/>
    <d v="2017-04-06T00:00:00"/>
    <d v="1899-12-30T12:55:44"/>
    <s v="عباس فؤاد عباس جبريل"/>
    <s v="Egypt (‫مصر‬‎)"/>
    <s v="abdallaheisaabdallah@gmail.com"/>
    <s v="25506251500857"/>
    <s v="00201063583345"/>
    <s v="شــكــوى"/>
    <m/>
    <n v="4"/>
    <n v="6"/>
    <n v="12"/>
    <n v="5"/>
    <s v=""/>
    <s v=""/>
    <s v=""/>
    <s v=""/>
    <s v=""/>
    <s v=""/>
    <s v=""/>
    <s v=""/>
    <x v="0"/>
    <x v="0"/>
    <s v="550625"/>
    <d v="1955-06-25T00:00:00"/>
    <s v="عباس "/>
    <n v="61"/>
    <s v="M"/>
    <s v="كفر الشيخ"/>
  </r>
  <r>
    <s v="42831Mahmoud Sallammahmoud.sallam@hotmail.comاستفسار عن مسار الطرد"/>
    <d v="2017-04-06T00:00:00"/>
    <d v="1899-12-30T12:45:53"/>
    <s v="Mahmoud Sallam"/>
    <s v="Egypt (‫مصر‬‎)"/>
    <s v="mahmoud.sallam@hotmail.com"/>
    <s v="28009010112951"/>
    <s v="01223786664"/>
    <s v="استفسار عن مسار الطرد"/>
    <m/>
    <n v="4"/>
    <n v="6"/>
    <n v="12"/>
    <n v="5"/>
    <s v="RE479178683SE"/>
    <s v="RE478930628SE"/>
    <s v="RE478743165SE"/>
    <s v=""/>
    <s v=""/>
    <s v=""/>
    <s v=""/>
    <s v=""/>
    <x v="17"/>
    <x v="17"/>
    <s v="800901"/>
    <d v="1980-09-01T00:00:00"/>
    <s v="Mahmoud "/>
    <n v="36"/>
    <s v="M"/>
    <s v="القاهرة"/>
  </r>
  <r>
    <s v="42831تاتيانا الكسندر اليناaxmadka@mail.ruشــكــوى"/>
    <d v="2017-04-06T00:00:00"/>
    <d v="1899-12-30T12:42:51"/>
    <s v="تاتيانا الكسندر الينا"/>
    <s v="Egypt (‫مصر‬‎)"/>
    <s v="axmadka@mail.ru"/>
    <s v="27502288800429"/>
    <s v="201227006417"/>
    <s v="شــكــوى"/>
    <m/>
    <n v="4"/>
    <n v="6"/>
    <n v="12"/>
    <n v="5"/>
    <s v="RR034868890PL"/>
    <s v=""/>
    <s v=""/>
    <s v=""/>
    <s v=""/>
    <s v=""/>
    <s v=""/>
    <s v=""/>
    <x v="1"/>
    <x v="10"/>
    <s v="750228"/>
    <d v="1975-02-28T00:00:00"/>
    <s v="تاتيانا "/>
    <n v="42"/>
    <s v="F"/>
    <s v="خارج الجمهورية"/>
  </r>
  <r>
    <s v="42831السيدة سليمان أحمدsayeda.soliman@te.egاستفســار عن خدمــة"/>
    <d v="2017-04-06T00:00:00"/>
    <d v="1899-12-30T11:57:08"/>
    <s v="السيدة سليمان أحمد"/>
    <s v="Egypt (‫مصر‬‎)"/>
    <s v="sayeda.soliman@te.eg"/>
    <s v="27011021302183"/>
    <s v="01000313801"/>
    <s v="استفســار عن خدمــة"/>
    <m/>
    <n v="4"/>
    <n v="6"/>
    <n v="11"/>
    <n v="5"/>
    <s v=""/>
    <s v=""/>
    <s v=""/>
    <s v=""/>
    <s v=""/>
    <s v=""/>
    <s v=""/>
    <s v=""/>
    <x v="0"/>
    <x v="0"/>
    <s v="701102"/>
    <d v="1970-11-02T00:00:00"/>
    <s v="السيدة "/>
    <n v="46"/>
    <s v="F"/>
    <s v="الشرقية"/>
  </r>
  <r>
    <s v="42831أيمن على عبد الرحمنayman.abdo@te.egاستفســار عن خدمــة"/>
    <d v="2017-04-06T00:00:00"/>
    <d v="1899-12-30T11:13:50"/>
    <s v="أيمن على عبد الرحمن"/>
    <s v="Egypt (‫مصر‬‎)"/>
    <s v="ayman.abdo@te.eg"/>
    <s v="27004040102733"/>
    <s v="00201068148584"/>
    <s v="استفســار عن خدمــة"/>
    <m/>
    <n v="4"/>
    <n v="6"/>
    <n v="11"/>
    <n v="5"/>
    <s v=""/>
    <s v=""/>
    <s v=""/>
    <s v=""/>
    <s v=""/>
    <s v=""/>
    <s v=""/>
    <s v=""/>
    <x v="0"/>
    <x v="0"/>
    <s v="700404"/>
    <n v="25662"/>
    <s v="أيمن "/>
    <n v="47"/>
    <s v="M"/>
    <s v="القاهرة"/>
  </r>
  <r>
    <s v="42831مهاب رأفتabouomar13@gmail.comاستفسار عن مسار الطرد"/>
    <d v="2017-04-06T00:00:00"/>
    <d v="1899-12-30T11:09:23"/>
    <s v="مهاب رأفت"/>
    <s v="Egypt (‫مصر‬‎)"/>
    <s v="abouomar13@gmail.com"/>
    <s v="26609130100875"/>
    <s v="009665029029991"/>
    <s v="استفسار عن مسار الطرد"/>
    <m/>
    <n v="4"/>
    <n v="6"/>
    <n v="11"/>
    <n v="5"/>
    <s v="RR042169767SA"/>
    <s v=""/>
    <s v=""/>
    <s v=""/>
    <s v=""/>
    <s v=""/>
    <s v=""/>
    <s v=""/>
    <x v="1"/>
    <x v="4"/>
    <s v="660913"/>
    <d v="1966-09-13T00:00:00"/>
    <s v="مهاب "/>
    <n v="50"/>
    <s v="M"/>
    <s v="القاهرة"/>
  </r>
  <r>
    <s v="42831محمد سامي محمد ميهوب01100237509@yahoo.comشــكــوى"/>
    <d v="2017-04-06T00:00:00"/>
    <d v="1899-12-30T10:52:00"/>
    <s v="محمد سامي محمد ميهوب"/>
    <s v="Egypt (‫مصر‬‎)"/>
    <s v="01100237509@yahoo.com"/>
    <s v="2201095"/>
    <s v="0201100237509"/>
    <s v="شــكــوى"/>
    <m/>
    <n v="4"/>
    <n v="6"/>
    <n v="10"/>
    <n v="5"/>
    <s v=""/>
    <s v=""/>
    <s v=""/>
    <s v=""/>
    <s v=""/>
    <s v=""/>
    <s v=""/>
    <s v=""/>
    <x v="0"/>
    <x v="0"/>
    <s v=""/>
    <s v=""/>
    <s v="محمد "/>
    <s v=""/>
    <s v="M"/>
    <s v=""/>
  </r>
  <r>
    <s v="42831EHAB WAKIMehabwakim@gmail.comاستفسار عن مسار الطرد"/>
    <d v="2017-04-06T00:00:00"/>
    <d v="1899-12-30T10:34:14"/>
    <s v="EHAB WAKIM"/>
    <s v="Egypt (‫مصر‬‎)"/>
    <s v="ehabwakim@gmail.com"/>
    <s v="26412030104654"/>
    <s v="00201222169855"/>
    <s v="استفسار عن مسار الطرد"/>
    <m/>
    <n v="4"/>
    <n v="6"/>
    <n v="10"/>
    <n v="5"/>
    <s v="RH381038599CN"/>
    <s v=""/>
    <s v=""/>
    <s v=""/>
    <s v=""/>
    <s v=""/>
    <s v=""/>
    <s v=""/>
    <x v="32"/>
    <x v="8"/>
    <s v="641203"/>
    <d v="1964-12-03T00:00:00"/>
    <s v="EHAB "/>
    <n v="52"/>
    <s v="M"/>
    <s v="القاهرة"/>
  </r>
  <r>
    <s v="42831فاروق ايهاب فاروق محمدaass_aass1122@yahoo.comشــكــوى"/>
    <d v="2017-04-06T00:00:00"/>
    <d v="1899-12-30T08:35:34"/>
    <s v="فاروق ايهاب فاروق محمد"/>
    <s v="Egypt (‫مصر‬‎)"/>
    <s v="aass_aass1122@yahoo.com"/>
    <s v="29202192102694"/>
    <s v="01288344397"/>
    <s v="شــكــوى"/>
    <m/>
    <n v="4"/>
    <n v="6"/>
    <n v="8"/>
    <n v="5"/>
    <s v=""/>
    <s v=""/>
    <s v=""/>
    <s v=""/>
    <s v=""/>
    <s v=""/>
    <s v=""/>
    <s v=""/>
    <x v="0"/>
    <x v="0"/>
    <s v="920219"/>
    <n v="33653"/>
    <s v="فاروق "/>
    <n v="25"/>
    <s v="M"/>
    <s v="الجيزة"/>
  </r>
  <r>
    <s v="42831Dr. Nasr Hosnylogistics.sil@teabox.comشــكــوى"/>
    <d v="2017-04-06T00:00:00"/>
    <d v="1899-12-30T07:29:30"/>
    <s v="Dr. Nasr Hosny"/>
    <s v="India (भारत)"/>
    <s v="logistics.sil@teabox.com"/>
    <s v="CNR1085304"/>
    <s v="919734485079+"/>
    <s v="شــكــوى"/>
    <m/>
    <n v="4"/>
    <n v="6"/>
    <n v="7"/>
    <n v="5"/>
    <s v=""/>
    <s v=""/>
    <s v=""/>
    <s v=""/>
    <s v=""/>
    <s v=""/>
    <s v=""/>
    <s v=""/>
    <x v="0"/>
    <x v="0"/>
    <s v=""/>
    <s v=""/>
    <s v="Dr. "/>
    <s v=""/>
    <s v="M"/>
    <s v=""/>
  </r>
  <r>
    <s v="42831shble saleemshble999@gmail.comاستفسار عن مسار الطرد"/>
    <d v="2017-04-06T00:00:00"/>
    <d v="1899-12-30T01:04:22"/>
    <s v="shble saleem"/>
    <s v="Norway (Norge)"/>
    <s v="shble999@gmail.com"/>
    <s v="45504809"/>
    <s v="+4745504809"/>
    <s v="استفسار عن مسار الطرد"/>
    <m/>
    <n v="4"/>
    <n v="6"/>
    <n v="1"/>
    <n v="5"/>
    <s v="CP004813813EG"/>
    <s v=""/>
    <s v=""/>
    <s v=""/>
    <s v=""/>
    <s v=""/>
    <s v=""/>
    <s v=""/>
    <x v="27"/>
    <x v="1"/>
    <s v=""/>
    <s v=""/>
    <s v="shble "/>
    <s v=""/>
    <s v="M"/>
    <s v=""/>
  </r>
  <r>
    <s v="42830هدى احمد سيد احمد ابرهيمhalarafaat26@yahoo.comاستفســار عن خدمــة"/>
    <d v="2017-04-05T00:00:00"/>
    <d v="1899-12-30T22:46:32"/>
    <s v="هدى احمد سيد احمد ابرهيم"/>
    <s v="Egypt (‫مصر‬‎)"/>
    <s v="halarafaat26@yahoo.com"/>
    <s v="26810060103127"/>
    <s v="0201140612662"/>
    <s v="استفســار عن خدمــة"/>
    <m/>
    <n v="4"/>
    <n v="5"/>
    <n v="22"/>
    <n v="4"/>
    <s v=""/>
    <s v=""/>
    <s v=""/>
    <s v=""/>
    <s v=""/>
    <s v=""/>
    <s v=""/>
    <s v=""/>
    <x v="0"/>
    <x v="0"/>
    <s v="681006"/>
    <d v="1968-10-06T00:00:00"/>
    <s v="هدى "/>
    <n v="48"/>
    <s v="F"/>
    <s v="القاهرة"/>
  </r>
  <r>
    <s v="42830يحي شريف اسماعيلy.shrief@yahoo.comشــكــوى"/>
    <d v="2017-04-05T00:00:00"/>
    <d v="1899-12-30T20:48:14"/>
    <s v="يحي شريف اسماعيل"/>
    <s v="Egypt (‫مصر‬‎)"/>
    <s v="y.shrief@yahoo.com"/>
    <s v="28108140201171"/>
    <s v="201222303414"/>
    <s v="شــكــوى"/>
    <m/>
    <n v="4"/>
    <n v="5"/>
    <n v="20"/>
    <n v="4"/>
    <s v=""/>
    <s v=""/>
    <s v=""/>
    <s v=""/>
    <s v=""/>
    <s v=""/>
    <s v=""/>
    <s v=""/>
    <x v="0"/>
    <x v="0"/>
    <s v="810814"/>
    <n v="29812"/>
    <s v="يحي "/>
    <n v="35"/>
    <s v="M"/>
    <s v="الإسكندرية"/>
  </r>
  <r>
    <s v="42830أحمد السيد أحمدminardmisr@gmail.comاستفسار عن مسار الطرد"/>
    <d v="2017-04-05T00:00:00"/>
    <d v="1899-12-30T19:40:40"/>
    <s v="أحمد السيد أحمد"/>
    <s v="Egypt (‫مصر‬‎)"/>
    <s v="minardmisr@gmail.com"/>
    <s v="27909012801076"/>
    <s v="201118447127"/>
    <s v="استفسار عن مسار الطرد"/>
    <m/>
    <n v="4"/>
    <n v="5"/>
    <n v="19"/>
    <n v="4"/>
    <s v="EE701772172EG"/>
    <s v=""/>
    <s v=""/>
    <s v=""/>
    <s v=""/>
    <s v=""/>
    <s v=""/>
    <s v=""/>
    <x v="4"/>
    <x v="1"/>
    <s v="790901"/>
    <d v="1979-09-01T00:00:00"/>
    <s v="أحمد "/>
    <n v="37"/>
    <s v="M"/>
    <s v="أسوان"/>
  </r>
  <r>
    <s v="42830عبد الرحمن جمال خلبفةAlgamalcool2@gmail.comاستفسار عن مسار الطرد"/>
    <d v="2017-04-05T00:00:00"/>
    <d v="1899-12-30T18:56:04"/>
    <s v="عبد الرحمن جمال خلبفة"/>
    <s v="Egypt (‫مصر‬‎)"/>
    <s v="Algamalcool2@gmail.com"/>
    <s v="29510192401795"/>
    <s v="201211212955"/>
    <s v="استفسار عن مسار الطرد"/>
    <m/>
    <n v="4"/>
    <n v="5"/>
    <n v="18"/>
    <n v="4"/>
    <s v="RY562525815DE"/>
    <s v=""/>
    <s v=""/>
    <s v=""/>
    <s v=""/>
    <s v=""/>
    <s v=""/>
    <s v=""/>
    <x v="6"/>
    <x v="2"/>
    <s v="951019"/>
    <d v="1995-10-19T00:00:00"/>
    <s v="عبد "/>
    <n v="21"/>
    <s v="M"/>
    <s v="المنيا"/>
  </r>
  <r>
    <s v="42830احمد يحيي متوليahmedyahye580@gmail.comأخـــــرى"/>
    <d v="2017-04-05T00:00:00"/>
    <d v="1899-12-30T17:46:15"/>
    <s v="احمد يحيي متولي"/>
    <s v="Egypt (‫مصر‬‎)"/>
    <s v="ahmedyahye580@gmail.com"/>
    <s v="29703211402717"/>
    <s v="01154042960"/>
    <s v="أخـــــرى"/>
    <m/>
    <n v="4"/>
    <n v="5"/>
    <n v="17"/>
    <n v="4"/>
    <s v=""/>
    <s v=""/>
    <s v=""/>
    <s v=""/>
    <s v=""/>
    <s v=""/>
    <s v=""/>
    <s v=""/>
    <x v="0"/>
    <x v="0"/>
    <s v="970321"/>
    <n v="35510"/>
    <s v="احمد "/>
    <n v="20"/>
    <s v="M"/>
    <s v="القليوبية"/>
  </r>
  <r>
    <s v="42830ايمان مهران عليEmanmahran42@gmail.Comاستفسار عن مسار الطرد"/>
    <d v="2017-04-05T00:00:00"/>
    <d v="1899-12-30T17:40:52"/>
    <s v="ايمان مهران علي"/>
    <s v="Egypt (‫مصر‬‎)"/>
    <s v="Emanmahran42@gmail.Com"/>
    <s v="29111143100109"/>
    <s v="201021101660"/>
    <s v="استفسار عن مسار الطرد"/>
    <m/>
    <n v="4"/>
    <n v="5"/>
    <n v="17"/>
    <n v="4"/>
    <s v="EE701795085EG"/>
    <s v=""/>
    <s v=""/>
    <s v=""/>
    <s v=""/>
    <s v=""/>
    <s v=""/>
    <s v=""/>
    <x v="4"/>
    <x v="1"/>
    <s v="911114"/>
    <d v="1991-11-14T00:00:00"/>
    <s v="ايمان "/>
    <n v="25"/>
    <s v="F"/>
    <s v="البحر الأحمر"/>
  </r>
  <r>
    <s v="42830بسنت مجدي الشاذليmissbasant1993@gmail.comاستفسار عن مسار الطرد"/>
    <d v="2017-04-05T00:00:00"/>
    <d v="1899-12-30T17:38:13"/>
    <s v="بسنت مجدي الشاذلي"/>
    <s v="Egypt (‫مصر‬‎)"/>
    <s v="missbasant1993@gmail.com"/>
    <s v="29306291700048"/>
    <s v="201016038416"/>
    <s v="استفسار عن مسار الطرد"/>
    <m/>
    <n v="4"/>
    <n v="5"/>
    <n v="17"/>
    <n v="4"/>
    <s v="RA240288532SI"/>
    <s v=""/>
    <s v=""/>
    <s v=""/>
    <s v=""/>
    <s v=""/>
    <s v=""/>
    <s v=""/>
    <x v="10"/>
    <x v="58"/>
    <s v="930629"/>
    <d v="1993-06-29T00:00:00"/>
    <s v="بسنت "/>
    <n v="23"/>
    <s v="F"/>
    <s v="المنوفية"/>
  </r>
  <r>
    <s v="42830Yehia Adly Aminiscs@me.comشــكــوى"/>
    <d v="2017-04-05T00:00:00"/>
    <d v="1899-12-30T17:29:16"/>
    <s v="Yehia Adly Amin"/>
    <s v="Egypt (‫مصر‬‎)"/>
    <s v="iscs@me.com"/>
    <s v="26709141600271"/>
    <s v="01001011119"/>
    <s v="شــكــوى"/>
    <m/>
    <n v="4"/>
    <n v="5"/>
    <n v="17"/>
    <n v="4"/>
    <s v="RS809557022NL"/>
    <s v=""/>
    <s v=""/>
    <s v=""/>
    <s v=""/>
    <s v=""/>
    <s v=""/>
    <s v=""/>
    <x v="12"/>
    <x v="12"/>
    <s v="670914"/>
    <n v="24729"/>
    <s v="Yehia "/>
    <n v="49"/>
    <s v="M"/>
    <s v="الغربية"/>
  </r>
  <r>
    <s v="42830عمرو شحاته ابراهيمamr-shehata@hotmail.comاستفسار عن مسار الطرد"/>
    <d v="2017-04-05T00:00:00"/>
    <d v="1899-12-30T16:47:31"/>
    <s v="عمرو شحاته ابراهيم"/>
    <s v="Saudi Arabia (‫المملكة العربية السعودية‬‎)"/>
    <s v="amr-shehata@hotmail.com"/>
    <s v="2891212123289"/>
    <s v="00966546448535"/>
    <s v="استفسار عن مسار الطرد"/>
    <m/>
    <n v="4"/>
    <n v="5"/>
    <n v="16"/>
    <n v="4"/>
    <s v="EE701756104EG"/>
    <s v=""/>
    <s v=""/>
    <s v=""/>
    <s v=""/>
    <s v=""/>
    <s v=""/>
    <s v=""/>
    <x v="4"/>
    <x v="1"/>
    <s v=""/>
    <s v=""/>
    <s v="عمرو "/>
    <s v=""/>
    <s v="M"/>
    <s v=""/>
  </r>
  <r>
    <s v="42830احمد عبده حسن شرفahmadsharf@hotmail.comشــكــوى"/>
    <d v="2017-04-05T00:00:00"/>
    <d v="1899-12-30T16:31:23"/>
    <s v="احمد عبده حسن شرف"/>
    <s v="Egypt (‫مصر‬‎)"/>
    <s v="ahmadsharf@hotmail.com"/>
    <s v="2521128030036"/>
    <s v="01003403466"/>
    <s v="شــكــوى"/>
    <m/>
    <n v="4"/>
    <n v="5"/>
    <n v="16"/>
    <n v="4"/>
    <s v=""/>
    <s v=""/>
    <s v=""/>
    <s v=""/>
    <s v=""/>
    <s v=""/>
    <s v=""/>
    <s v=""/>
    <x v="0"/>
    <x v="0"/>
    <s v=""/>
    <s v=""/>
    <s v="احمد "/>
    <s v=""/>
    <s v="M"/>
    <s v=""/>
  </r>
  <r>
    <s v="42830السيد محمد السيدsayedcabo1666@gmail.comاستفسار عن مسار الطرد"/>
    <d v="2017-04-05T00:00:00"/>
    <d v="1899-12-30T16:03:27"/>
    <s v="السيد محمد السيد"/>
    <s v="Egypt (‫مصر‬‎)"/>
    <s v="sayedcabo1666@gmail.com"/>
    <s v="29805150400136"/>
    <s v="201020284853"/>
    <s v="استفسار عن مسار الطرد"/>
    <m/>
    <n v="4"/>
    <n v="5"/>
    <n v="16"/>
    <n v="4"/>
    <s v="RS773801182NL"/>
    <s v=""/>
    <s v=""/>
    <s v=""/>
    <s v=""/>
    <s v=""/>
    <s v=""/>
    <s v=""/>
    <x v="12"/>
    <x v="12"/>
    <s v="980515"/>
    <d v="1998-05-15T00:00:00"/>
    <s v="السيد "/>
    <n v="18"/>
    <s v="M"/>
    <s v="السويس"/>
  </r>
  <r>
    <s v="42830Alaa Osmana_osman7@hotmail.comاستفسار عن مسار الطرد"/>
    <d v="2017-04-05T00:00:00"/>
    <d v="1899-12-30T15:44:03"/>
    <s v="Alaa Osman"/>
    <s v="Egypt (‫مصر‬‎)"/>
    <s v="a_osman7@hotmail.com"/>
    <s v="27405040102738"/>
    <s v="201126458888"/>
    <s v="استفسار عن مسار الطرد"/>
    <m/>
    <n v="4"/>
    <n v="5"/>
    <n v="15"/>
    <n v="4"/>
    <s v="RE479540884SE"/>
    <s v=""/>
    <s v=""/>
    <s v=""/>
    <s v=""/>
    <s v=""/>
    <s v=""/>
    <s v=""/>
    <x v="17"/>
    <x v="17"/>
    <s v="740504"/>
    <n v="27153"/>
    <s v="Alaa "/>
    <n v="42"/>
    <s v="M"/>
    <s v="القاهرة"/>
  </r>
  <r>
    <s v="42830MUHAMMAD NADEEMinfo@eylafmed.comأخـــــرى"/>
    <d v="2017-04-05T00:00:00"/>
    <d v="1899-12-30T15:22:27"/>
    <s v="MUHAMMAD NADEEM"/>
    <s v="Saudi Arabia (‫المملكة العربية السعودية‬‎)"/>
    <s v="info@eylafmed.com"/>
    <s v="2323404000"/>
    <s v="00966580312800"/>
    <s v="أخـــــرى"/>
    <m/>
    <n v="4"/>
    <n v="5"/>
    <n v="15"/>
    <n v="4"/>
    <s v="EE701703101EG"/>
    <s v=""/>
    <s v=""/>
    <s v=""/>
    <s v=""/>
    <s v=""/>
    <s v=""/>
    <s v=""/>
    <x v="4"/>
    <x v="1"/>
    <s v=""/>
    <s v=""/>
    <s v="MUHAMMAD "/>
    <s v=""/>
    <s v="M"/>
    <s v=""/>
  </r>
  <r>
    <s v="42830جمال محمد فتحىدgamalonline@gmail.comشــكــوى"/>
    <d v="2017-04-05T00:00:00"/>
    <d v="1899-12-30T15:20:17"/>
    <s v="جمال محمد فتحىد"/>
    <s v="Egypt (‫مصر‬‎)"/>
    <s v="gamalonline@gmail.com"/>
    <s v="26002151300511"/>
    <s v="00201067632859"/>
    <s v="شــكــوى"/>
    <m/>
    <n v="4"/>
    <n v="5"/>
    <n v="15"/>
    <n v="4"/>
    <s v=""/>
    <s v=""/>
    <s v=""/>
    <s v=""/>
    <s v=""/>
    <s v=""/>
    <s v=""/>
    <s v=""/>
    <x v="0"/>
    <x v="0"/>
    <s v="600215"/>
    <d v="1960-02-15T00:00:00"/>
    <s v="جمال "/>
    <n v="57"/>
    <s v="M"/>
    <s v="الشرقية"/>
  </r>
  <r>
    <s v="42830السيد احمد احمد احمد عيسيesayedahmed601@gmail.comشــكــوى"/>
    <d v="2017-04-05T00:00:00"/>
    <d v="1899-12-30T14:27:28"/>
    <s v="السيد احمد احمد احمد عيسي"/>
    <s v="Egypt (‫مصر‬‎)"/>
    <s v="esayedahmed601@gmail.com"/>
    <s v="29203011208212"/>
    <s v="201064355601"/>
    <s v="شــكــوى"/>
    <m/>
    <n v="4"/>
    <n v="5"/>
    <n v="14"/>
    <n v="4"/>
    <s v=""/>
    <s v=""/>
    <s v=""/>
    <s v=""/>
    <s v=""/>
    <s v=""/>
    <s v=""/>
    <s v=""/>
    <x v="0"/>
    <x v="0"/>
    <s v="920301"/>
    <d v="1992-03-01T00:00:00"/>
    <s v="السيد "/>
    <n v="25"/>
    <s v="M"/>
    <s v="الدقهلية"/>
  </r>
  <r>
    <s v="42830اشرف نصرالدين ابرهيم عبدالرحيمlov_201015@yahoo.comاستفســار عن خدمــة"/>
    <d v="2017-04-05T00:00:00"/>
    <d v="1899-12-30T14:14:44"/>
    <s v="اشرف نصرالدين ابرهيم عبدالرحيم"/>
    <s v="Egypt (‫مصر‬‎)"/>
    <s v="lov_201015@yahoo.com"/>
    <s v="0200536"/>
    <s v="2001200833205"/>
    <s v="استفســار عن خدمــة"/>
    <m/>
    <n v="4"/>
    <n v="5"/>
    <n v="14"/>
    <n v="4"/>
    <s v=""/>
    <s v=""/>
    <s v=""/>
    <s v=""/>
    <s v=""/>
    <s v=""/>
    <s v=""/>
    <s v=""/>
    <x v="0"/>
    <x v="0"/>
    <s v=""/>
    <s v=""/>
    <s v="اشرف "/>
    <s v=""/>
    <s v="M"/>
    <s v=""/>
  </r>
  <r>
    <s v="42830احمد سعدahmad@ahmadlotfy.wsشــكــوى"/>
    <d v="2017-04-05T00:00:00"/>
    <d v="1899-12-30T14:10:19"/>
    <s v="احمد سعد"/>
    <s v="Egypt (‫مصر‬‎)"/>
    <s v="ahmad@ahmadlotfy.ws"/>
    <s v="28802181701378"/>
    <s v="201003949567"/>
    <s v="شــكــوى"/>
    <m/>
    <n v="4"/>
    <n v="5"/>
    <n v="14"/>
    <n v="4"/>
    <s v=""/>
    <s v=""/>
    <s v=""/>
    <s v=""/>
    <s v=""/>
    <s v=""/>
    <s v=""/>
    <s v=""/>
    <x v="0"/>
    <x v="0"/>
    <s v="880218"/>
    <n v="32191"/>
    <s v="احمد "/>
    <n v="29"/>
    <s v="M"/>
    <s v="المنوفية"/>
  </r>
  <r>
    <s v="42830كريم احمد صالحKarim.Saleh@iCloud.comاستفسار عن مسار الطرد"/>
    <d v="2017-04-05T00:00:00"/>
    <d v="1899-12-30T14:09:01"/>
    <s v="كريم احمد صالح"/>
    <s v="Egypt (‫مصر‬‎)"/>
    <s v="Karim.Saleh@iCloud.com"/>
    <s v="2101753"/>
    <s v="201096933339"/>
    <s v="استفسار عن مسار الطرد"/>
    <m/>
    <n v="4"/>
    <n v="5"/>
    <n v="14"/>
    <n v="4"/>
    <s v="RF437171273SG"/>
    <s v=""/>
    <s v=""/>
    <s v=""/>
    <s v=""/>
    <s v=""/>
    <s v=""/>
    <s v=""/>
    <x v="8"/>
    <x v="5"/>
    <s v=""/>
    <s v=""/>
    <s v="كريم "/>
    <s v=""/>
    <s v="M"/>
    <s v=""/>
  </r>
  <r>
    <s v="42830Ahmed Hanafyahmedhhvh@gmail.cmاستفسار عن مسار الطرد"/>
    <d v="2017-04-05T00:00:00"/>
    <d v="1899-12-30T14:01:36"/>
    <s v="Ahmed Hanafy"/>
    <s v="Egypt (‫مصر‬‎)"/>
    <s v="ahmedhhvh@gmail.cm"/>
    <s v="29509302501733"/>
    <s v="201147167033"/>
    <s v="استفسار عن مسار الطرد"/>
    <m/>
    <n v="4"/>
    <n v="5"/>
    <n v="14"/>
    <n v="4"/>
    <s v="RX248232914CH"/>
    <s v=""/>
    <s v=""/>
    <s v=""/>
    <s v=""/>
    <s v=""/>
    <s v=""/>
    <s v=""/>
    <x v="5"/>
    <x v="23"/>
    <s v="950930"/>
    <n v="34972"/>
    <s v="Ahmed "/>
    <n v="21"/>
    <s v="M"/>
    <s v="أسيوط"/>
  </r>
  <r>
    <s v="42830Mohamed bahgat mohamedMohamed_bahgat_87@yahoo.comاستفسار عن مسار الطرد"/>
    <d v="2017-04-05T00:00:00"/>
    <d v="1899-12-30T13:41:35"/>
    <s v="Mohamed bahgat mohamed"/>
    <s v="Egypt (‫مصر‬‎)"/>
    <s v="Mohamed_bahgat_87@yahoo.com"/>
    <s v="28709290101098"/>
    <s v="01004211010"/>
    <s v="استفسار عن مسار الطرد"/>
    <m/>
    <n v="4"/>
    <n v="5"/>
    <n v="13"/>
    <n v="4"/>
    <s v="RR153136855DE"/>
    <s v=""/>
    <s v=""/>
    <s v=""/>
    <s v=""/>
    <s v=""/>
    <s v=""/>
    <s v=""/>
    <x v="1"/>
    <x v="2"/>
    <s v="870929"/>
    <d v="1987-09-29T00:00:00"/>
    <s v="Mohamed "/>
    <n v="29"/>
    <s v="M"/>
    <s v="القاهرة"/>
  </r>
  <r>
    <s v="42830صابر حسين ابو بكر محمدahmed77zewail@gmail.comشــكــوى"/>
    <d v="2017-04-05T00:00:00"/>
    <d v="1899-12-30T13:37:41"/>
    <s v="صابر حسين ابو بكر محمد"/>
    <s v="Egypt (‫مصر‬‎)"/>
    <s v="ahmed77zewail@gmail.com"/>
    <s v="27512302100236"/>
    <s v="01156052993"/>
    <s v="شــكــوى"/>
    <m/>
    <n v="4"/>
    <n v="5"/>
    <n v="13"/>
    <n v="4"/>
    <s v=""/>
    <s v=""/>
    <s v=""/>
    <s v=""/>
    <s v=""/>
    <s v=""/>
    <s v=""/>
    <s v=""/>
    <x v="0"/>
    <x v="0"/>
    <s v="751230"/>
    <d v="1975-12-30T00:00:00"/>
    <s v="صابر "/>
    <n v="41"/>
    <s v="M"/>
    <s v="الجيزة"/>
  </r>
  <r>
    <s v="42830فاتن نبيهsallynabeh@yahoo.comأخـــــرى"/>
    <d v="2017-04-05T00:00:00"/>
    <d v="1899-12-30T13:07:09"/>
    <s v="فاتن نبيه"/>
    <s v="Egypt (‫مصر‬‎)"/>
    <s v="sallynabeh@yahoo.com"/>
    <s v="2930501632221"/>
    <s v="00201013715656"/>
    <s v="أخـــــرى"/>
    <m/>
    <n v="4"/>
    <n v="5"/>
    <n v="13"/>
    <n v="4"/>
    <s v=""/>
    <s v=""/>
    <s v=""/>
    <s v=""/>
    <s v=""/>
    <s v=""/>
    <s v=""/>
    <s v=""/>
    <x v="0"/>
    <x v="0"/>
    <s v=""/>
    <s v=""/>
    <s v="فاتن "/>
    <s v=""/>
    <s v="F"/>
    <s v=""/>
  </r>
  <r>
    <s v="42830عبدالرحمن محمودAbdo640xl@hotmail.comشــكــوى"/>
    <d v="2017-04-05T00:00:00"/>
    <d v="1899-12-30T13:05:37"/>
    <s v="عبدالرحمن محمود"/>
    <s v="Egypt (‫مصر‬‎)"/>
    <s v="Abdo640xl@hotmail.com"/>
    <s v="26003301801073"/>
    <s v="0201277500474"/>
    <s v="شــكــوى"/>
    <m/>
    <n v="4"/>
    <n v="5"/>
    <n v="13"/>
    <n v="4"/>
    <s v=""/>
    <s v=""/>
    <s v=""/>
    <s v=""/>
    <s v=""/>
    <s v=""/>
    <s v=""/>
    <s v=""/>
    <x v="0"/>
    <x v="0"/>
    <s v="600330"/>
    <d v="1960-03-30T00:00:00"/>
    <s v="عبدالرحمن "/>
    <n v="57"/>
    <s v="M"/>
    <s v="البحيرة"/>
  </r>
  <r>
    <s v="42830أحمد السيد السيد نداahmed.nada187@yahoo.comاستفسار عن مسار الطرد"/>
    <d v="2017-04-05T00:00:00"/>
    <d v="1899-12-30T12:43:34"/>
    <s v="أحمد السيد السيد ندا"/>
    <s v="Egypt (‫مصر‬‎)"/>
    <s v="ahmed.nada187@yahoo.com"/>
    <s v="29102181802916"/>
    <s v="201066418780"/>
    <s v="استفسار عن مسار الطرد"/>
    <m/>
    <n v="4"/>
    <n v="5"/>
    <n v="12"/>
    <n v="4"/>
    <s v="RB185983490SG"/>
    <s v=""/>
    <s v=""/>
    <s v=""/>
    <s v=""/>
    <s v=""/>
    <s v=""/>
    <s v=""/>
    <x v="7"/>
    <x v="5"/>
    <s v="910218"/>
    <d v="1991-02-18T00:00:00"/>
    <s v="أحمد "/>
    <n v="26"/>
    <s v="M"/>
    <s v="البحيرة"/>
  </r>
  <r>
    <s v="42830عاطف طه محمد فرجatiffarag@mail.ruاستفسار عن مسار الطرد"/>
    <d v="2017-04-05T00:00:00"/>
    <d v="1899-12-30T12:22:22"/>
    <s v="عاطف طه محمد فرج"/>
    <s v="Egypt (‫مصر‬‎)"/>
    <s v="atiffarag@mail.ru"/>
    <s v="27511202300916"/>
    <s v="+201067063570"/>
    <s v="استفسار عن مسار الطرد"/>
    <m/>
    <n v="4"/>
    <n v="5"/>
    <n v="12"/>
    <n v="4"/>
    <s v="RF443290473SG"/>
    <s v=""/>
    <s v=""/>
    <s v=""/>
    <s v=""/>
    <s v=""/>
    <s v=""/>
    <s v=""/>
    <x v="8"/>
    <x v="5"/>
    <s v="751120"/>
    <d v="1975-11-20T00:00:00"/>
    <s v="عاطف "/>
    <n v="41"/>
    <s v="M"/>
    <s v="الفيوم"/>
  </r>
  <r>
    <s v="42830نهي احمدNananas83@hotmail.comشــكــوى"/>
    <d v="2017-04-05T00:00:00"/>
    <d v="1899-12-30T12:21:03"/>
    <s v="نهي احمد"/>
    <s v="Egypt (‫مصر‬‎)"/>
    <s v="Nananas83@hotmail.com"/>
    <s v="28310090102405"/>
    <s v="2025172412"/>
    <s v="شــكــوى"/>
    <m/>
    <n v="4"/>
    <n v="5"/>
    <n v="12"/>
    <n v="4"/>
    <s v=""/>
    <s v=""/>
    <s v=""/>
    <s v=""/>
    <s v=""/>
    <s v=""/>
    <s v=""/>
    <s v=""/>
    <x v="0"/>
    <x v="0"/>
    <s v="831009"/>
    <d v="1983-10-09T00:00:00"/>
    <s v="نهي "/>
    <n v="33"/>
    <s v="F"/>
    <s v="القاهرة"/>
  </r>
  <r>
    <s v="42830إيهاب محسن صلاحinfernomanee@gmail.comشــكــوى"/>
    <d v="2017-04-05T00:00:00"/>
    <d v="1899-12-30T12:06:00"/>
    <s v="إيهاب محسن صلاح"/>
    <s v="Egypt (‫مصر‬‎)"/>
    <s v="infernomanee@gmail.com"/>
    <s v="28107182100611"/>
    <s v="0201000177144"/>
    <s v="شــكــوى"/>
    <m/>
    <n v="4"/>
    <n v="5"/>
    <n v="12"/>
    <n v="4"/>
    <s v="RB173119825SG"/>
    <s v=""/>
    <s v=""/>
    <s v=""/>
    <s v=""/>
    <s v=""/>
    <s v=""/>
    <s v=""/>
    <x v="7"/>
    <x v="5"/>
    <s v="810718"/>
    <n v="29785"/>
    <s v="إيهاب "/>
    <n v="35"/>
    <s v="M"/>
    <s v="الجيزة"/>
  </r>
  <r>
    <s v="42830Mohamed abdelghaneymr.kars2017@gmail.comاستفسار عن مسار الطرد"/>
    <d v="2017-04-05T00:00:00"/>
    <d v="1899-12-30T11:58:37"/>
    <s v="Mohamed abdelghaney"/>
    <s v="Egypt (‫مصر‬‎)"/>
    <s v="mr.kars2017@gmail.com"/>
    <s v="29709302104075"/>
    <s v="0238944963"/>
    <s v="استفسار عن مسار الطرد"/>
    <m/>
    <n v="4"/>
    <n v="5"/>
    <n v="11"/>
    <n v="4"/>
    <s v="RX566524815DE"/>
    <s v=""/>
    <s v=""/>
    <s v=""/>
    <s v=""/>
    <s v=""/>
    <s v=""/>
    <s v=""/>
    <x v="5"/>
    <x v="2"/>
    <s v="970930"/>
    <n v="35703"/>
    <s v="Mohamed "/>
    <n v="19"/>
    <s v="M"/>
    <s v="الجيزة"/>
  </r>
  <r>
    <s v="42830أسامه صفوتosamasafwat3@gmail.comاستفسار عن مسار الطرد"/>
    <d v="2017-04-05T00:00:00"/>
    <d v="1899-12-30T11:41:01"/>
    <s v="أسامه صفوت"/>
    <s v="Egypt (‫مصر‬‎)"/>
    <s v="osamasafwat3@gmail.com"/>
    <s v="29805312500954"/>
    <s v="201284576843"/>
    <s v="استفسار عن مسار الطرد"/>
    <m/>
    <n v="4"/>
    <n v="5"/>
    <n v="11"/>
    <n v="4"/>
    <s v="RX566295030DE"/>
    <s v=""/>
    <s v=""/>
    <s v=""/>
    <s v=""/>
    <s v=""/>
    <s v=""/>
    <s v=""/>
    <x v="5"/>
    <x v="2"/>
    <s v="980531"/>
    <n v="35946"/>
    <s v="أسامه "/>
    <n v="18"/>
    <s v="M"/>
    <s v="أسيوط"/>
  </r>
  <r>
    <s v="42830عادل محمد محمد الرخRokuh2006@hotmail.comشــكــوى"/>
    <d v="2017-04-05T00:00:00"/>
    <d v="1899-12-30T11:26:38"/>
    <s v="عادل محمد محمد الرخ"/>
    <s v="Egypt (‫مصر‬‎)"/>
    <s v="Rokuh2006@hotmail.com"/>
    <s v="27203102100475"/>
    <s v="0020169405251"/>
    <s v="شــكــوى"/>
    <m/>
    <n v="4"/>
    <n v="5"/>
    <n v="11"/>
    <n v="4"/>
    <s v=""/>
    <s v=""/>
    <s v=""/>
    <s v=""/>
    <s v=""/>
    <s v=""/>
    <s v=""/>
    <s v=""/>
    <x v="0"/>
    <x v="0"/>
    <s v="720310"/>
    <n v="26368"/>
    <s v="عادل "/>
    <n v="45"/>
    <s v="M"/>
    <s v="الجيزة"/>
  </r>
  <r>
    <s v="42830محمد صلاح الدين محمدiron_man1165@yahoo.comاستفسار عن مسار الطرد"/>
    <d v="2017-04-05T00:00:00"/>
    <d v="1899-12-30T10:32:35"/>
    <s v="محمد صلاح الدين محمد"/>
    <s v="Egypt (‫مصر‬‎)"/>
    <s v="iron_man1165@yahoo.com"/>
    <s v="28909041802832"/>
    <s v="20r01095112871"/>
    <s v="استفسار عن مسار الطرد"/>
    <m/>
    <n v="4"/>
    <n v="5"/>
    <n v="10"/>
    <n v="4"/>
    <s v=""/>
    <s v=""/>
    <s v=""/>
    <s v=""/>
    <s v=""/>
    <s v=""/>
    <s v=""/>
    <s v=""/>
    <x v="0"/>
    <x v="0"/>
    <s v="890904"/>
    <d v="1989-09-04T00:00:00"/>
    <s v="محمد "/>
    <n v="27"/>
    <s v="M"/>
    <s v="البحيرة"/>
  </r>
  <r>
    <s v="42830د. عبد الفتاح محمد عبد الفتاح سيد احمدhert22@hotmail.comشــكــوى"/>
    <d v="2017-04-05T00:00:00"/>
    <d v="1899-12-30T10:26:56"/>
    <s v="د. عبد الفتاح محمد عبد الفتاح سيد احمد"/>
    <s v="Egypt (‫مصر‬‎)"/>
    <s v="hert22@hotmail.com"/>
    <s v="25401221401432"/>
    <s v="00201007000088"/>
    <s v="شــكــوى"/>
    <m/>
    <n v="4"/>
    <n v="5"/>
    <n v="10"/>
    <n v="4"/>
    <s v="RF742856433GB"/>
    <s v=""/>
    <s v=""/>
    <s v=""/>
    <s v=""/>
    <s v=""/>
    <s v=""/>
    <s v=""/>
    <x v="8"/>
    <x v="11"/>
    <s v="540122"/>
    <n v="19746"/>
    <s v="د. "/>
    <n v="63"/>
    <s v="M"/>
    <s v="القليوبية"/>
  </r>
  <r>
    <s v="42830مها محمد طه زيانlove_m_b_y@yahoo.comشــكــوى"/>
    <d v="2017-04-05T00:00:00"/>
    <d v="1899-12-30T10:17:24"/>
    <s v="مها محمد طه زيان"/>
    <s v="Egypt (‫مصر‬‎)"/>
    <s v="love_m_b_y@yahoo.com"/>
    <s v="27506161600761"/>
    <s v="01281299234"/>
    <s v="شــكــوى"/>
    <m/>
    <n v="4"/>
    <n v="5"/>
    <n v="10"/>
    <n v="4"/>
    <s v="CP002783977EG"/>
    <s v=""/>
    <s v=""/>
    <s v=""/>
    <s v=""/>
    <s v=""/>
    <s v=""/>
    <s v=""/>
    <x v="27"/>
    <x v="1"/>
    <s v="750616"/>
    <d v="1975-06-16T00:00:00"/>
    <s v="مها "/>
    <n v="41"/>
    <s v="F"/>
    <s v="الغربية"/>
  </r>
  <r>
    <s v="42830Mohamed orabyMohamed.oraby@gmail.comاستفسار عن مسار الطرد"/>
    <d v="2017-04-05T00:00:00"/>
    <d v="1899-12-30T09:31:54"/>
    <s v="Mohamed oraby"/>
    <s v="Egypt (‫مصر‬‎)"/>
    <s v="Mohamed.oraby@gmail.com"/>
    <s v="28211188800315"/>
    <s v="00201001987387"/>
    <s v="استفسار عن مسار الطرد"/>
    <m/>
    <n v="4"/>
    <n v="5"/>
    <n v="9"/>
    <n v="4"/>
    <s v="RS820151063NL"/>
    <s v=""/>
    <s v=""/>
    <s v=""/>
    <s v=""/>
    <s v=""/>
    <s v=""/>
    <s v=""/>
    <x v="12"/>
    <x v="12"/>
    <s v="821118"/>
    <n v="30273"/>
    <s v="Mohamed "/>
    <n v="34"/>
    <s v="M"/>
    <s v="خارج الجمهورية"/>
  </r>
  <r>
    <s v="42830Raniaraniasaad840@gmail.comشــكــوى"/>
    <d v="2017-04-05T00:00:00"/>
    <d v="1899-12-30T09:31:20"/>
    <s v="Rania"/>
    <s v="Egypt (‫مصر‬‎)"/>
    <s v="raniasaad840@gmail.com"/>
    <s v="29302060100042"/>
    <s v="01095251050"/>
    <s v="شــكــوى"/>
    <m/>
    <n v="4"/>
    <n v="5"/>
    <n v="9"/>
    <n v="4"/>
    <s v=""/>
    <s v=""/>
    <s v=""/>
    <s v=""/>
    <s v=""/>
    <s v=""/>
    <s v=""/>
    <s v=""/>
    <x v="0"/>
    <x v="0"/>
    <s v="930206"/>
    <d v="1993-02-06T00:00:00"/>
    <s v="Rania"/>
    <n v="24"/>
    <s v="F"/>
    <s v="القاهرة"/>
  </r>
  <r>
    <s v="42830اشرف نصر الدين ابرهيمlov_201015@yahoo.comاستفسار عن مسار الطرد"/>
    <d v="2017-04-05T00:00:00"/>
    <d v="1899-12-30T01:42:41"/>
    <s v="اشرف نصر الدين ابرهيم"/>
    <s v="Egypt (‫مصر‬‎)"/>
    <s v="lov_201015@yahoo.com"/>
    <s v="0200536"/>
    <s v="2001200833205"/>
    <s v="استفسار عن مسار الطرد"/>
    <m/>
    <n v="4"/>
    <n v="5"/>
    <n v="1"/>
    <n v="4"/>
    <s v=""/>
    <s v=""/>
    <s v=""/>
    <s v=""/>
    <s v=""/>
    <s v=""/>
    <s v=""/>
    <s v=""/>
    <x v="0"/>
    <x v="0"/>
    <s v=""/>
    <s v=""/>
    <s v="اشرف "/>
    <s v=""/>
    <s v="M"/>
    <s v=""/>
  </r>
  <r>
    <s v="42830اشرف نصر الدينlov_201015@yahoo.comاستفسار عن مسار الطرد"/>
    <d v="2017-04-05T00:00:00"/>
    <d v="1899-12-30T01:41:21"/>
    <s v="اشرف نصر الدين"/>
    <s v="Egypt (‫مصر‬‎)"/>
    <s v="lov_201015@yahoo.com"/>
    <s v="0200536"/>
    <s v="2001200833205"/>
    <s v="استفسار عن مسار الطرد"/>
    <m/>
    <n v="4"/>
    <n v="5"/>
    <n v="1"/>
    <n v="4"/>
    <s v=""/>
    <s v=""/>
    <s v=""/>
    <s v=""/>
    <s v=""/>
    <s v=""/>
    <s v=""/>
    <s v=""/>
    <x v="0"/>
    <x v="0"/>
    <s v=""/>
    <s v=""/>
    <s v="اشرف "/>
    <s v=""/>
    <s v="M"/>
    <s v=""/>
  </r>
  <r>
    <s v="42833أحمد السيد أحمدminardmisr@gmail.comاستفسار عن مسار الطرد"/>
    <d v="2017-04-08T00:00:00"/>
    <d v="1899-12-30T00:16:56"/>
    <s v="أحمد السيد أحمد"/>
    <s v="Egypt (‫مصر‬‎)"/>
    <s v="minardmisr@gmail.com"/>
    <s v="27909012801076"/>
    <s v="201118447127"/>
    <s v="استفسار عن مسار الطرد"/>
    <m/>
    <n v="4"/>
    <n v="8"/>
    <n v="0"/>
    <n v="7"/>
    <s v="EE701772172EG"/>
    <s v=""/>
    <s v=""/>
    <s v=""/>
    <s v=""/>
    <s v=""/>
    <s v=""/>
    <s v=""/>
    <x v="4"/>
    <x v="1"/>
    <s v="790901"/>
    <d v="1979-09-01T00:00:00"/>
    <s v="أحمد "/>
    <n v="37"/>
    <s v="M"/>
    <s v="أسوان"/>
  </r>
  <r>
    <s v="42834سلوى الزينىsalwaelzeny2014@gmail.comاستفسار عن مسار الطرد"/>
    <d v="2017-04-09T00:00:00"/>
    <d v="1899-12-30T11:41:12"/>
    <s v="سلوى الزينى"/>
    <s v="Egypt (‫مصر‬‎)"/>
    <s v="salwaelzeny2014@gmail.com"/>
    <s v="29302020106021"/>
    <s v="201011570907"/>
    <s v="استفسار عن مسار الطرد"/>
    <m/>
    <n v="4"/>
    <n v="9"/>
    <n v="11"/>
    <n v="1"/>
    <s v="EE013000185EG"/>
    <s v=""/>
    <s v=""/>
    <s v=""/>
    <s v=""/>
    <s v=""/>
    <s v=""/>
    <s v=""/>
    <x v="4"/>
    <x v="1"/>
    <s v="930202"/>
    <d v="1993-02-02T00:00:00"/>
    <s v="سلوى "/>
    <n v="24"/>
    <s v="F"/>
    <s v="القاهرة"/>
  </r>
  <r>
    <s v="42834سعد محمد أحمد شاهينsmas38@hotmail.comاستفسار عن مسار الطرد"/>
    <d v="2017-04-09T00:00:00"/>
    <d v="1899-12-30T11:22:21"/>
    <s v="سعد محمد أحمد شاهين"/>
    <s v="Egypt (‫مصر‬‎)"/>
    <s v="smas38@hotmail.com"/>
    <s v="25405211600998"/>
    <s v="201006069649"/>
    <s v="استفسار عن مسار الطرد"/>
    <m/>
    <n v="4"/>
    <n v="9"/>
    <n v="11"/>
    <n v="1"/>
    <s v=""/>
    <s v=""/>
    <s v=""/>
    <s v=""/>
    <s v=""/>
    <s v=""/>
    <s v=""/>
    <s v=""/>
    <x v="0"/>
    <x v="0"/>
    <s v="540521"/>
    <n v="19865"/>
    <s v="سعد "/>
    <n v="62"/>
    <s v="M"/>
    <s v="الغربية"/>
  </r>
  <r>
    <s v="42834احمد عبدالعالahmadabdalall@hotmail.comاستفسار عن مسار الطرد"/>
    <d v="2017-04-09T00:00:00"/>
    <d v="1899-12-30T11:19:40"/>
    <s v="احمد عبدالعال"/>
    <s v="Egypt (‫مصر‬‎)"/>
    <s v="ahmadabdalall@hotmail.com"/>
    <s v="28406201404471"/>
    <s v="201221888334"/>
    <s v="استفسار عن مسار الطرد"/>
    <m/>
    <n v="4"/>
    <n v="9"/>
    <n v="11"/>
    <n v="1"/>
    <s v=""/>
    <s v=""/>
    <s v=""/>
    <s v=""/>
    <s v=""/>
    <s v=""/>
    <s v=""/>
    <s v=""/>
    <x v="0"/>
    <x v="0"/>
    <s v="840620"/>
    <n v="30853"/>
    <s v="احمد "/>
    <n v="32"/>
    <s v="M"/>
    <s v="القليوبية"/>
  </r>
  <r>
    <s v="42834محمد خميس عويسmkames36@gmail.comاستفســار عن خدمــة"/>
    <d v="2017-04-09T00:00:00"/>
    <d v="1899-12-30T11:17:58"/>
    <s v="محمد خميس عويس"/>
    <s v="Egypt (‫مصر‬‎)"/>
    <s v="mkames36@gmail.com"/>
    <s v="29705192200035"/>
    <s v="201151330425"/>
    <s v="استفســار عن خدمــة"/>
    <m/>
    <n v="4"/>
    <n v="9"/>
    <n v="11"/>
    <n v="1"/>
    <s v=""/>
    <s v=""/>
    <s v=""/>
    <s v=""/>
    <s v=""/>
    <s v=""/>
    <s v=""/>
    <s v=""/>
    <x v="0"/>
    <x v="0"/>
    <s v="970519"/>
    <d v="1997-05-19T00:00:00"/>
    <s v="محمد "/>
    <n v="19"/>
    <s v="M"/>
    <s v="بني سويف"/>
  </r>
  <r>
    <s v="42834محمد منصور جابرMandoo.202030@gmail.comاستفسار عن مسار الطرد"/>
    <d v="2017-04-09T00:00:00"/>
    <d v="1899-12-30T11:07:17"/>
    <s v="محمد منصور جابر"/>
    <s v="Saudi Arabia (‫المملكة العربية السعودية‬‎)"/>
    <s v="Mandoo.202030@gmail.com"/>
    <s v=": A17070092"/>
    <s v="00966543306469"/>
    <s v="استفسار عن مسار الطرد"/>
    <m/>
    <n v="4"/>
    <n v="9"/>
    <n v="11"/>
    <n v="1"/>
    <s v="Ee056361654sa"/>
    <s v=""/>
    <s v=""/>
    <s v=""/>
    <s v=""/>
    <s v=""/>
    <s v=""/>
    <s v=""/>
    <x v="4"/>
    <x v="4"/>
    <s v=""/>
    <s v=""/>
    <s v="محمد "/>
    <s v=""/>
    <s v="M"/>
    <s v=""/>
  </r>
  <r>
    <s v="42834mahmoud salshmeshka72@yahoo.comاستفســار عن خدمــة"/>
    <d v="2017-04-09T00:00:00"/>
    <d v="1899-12-30T10:49:14"/>
    <s v="mahmoud salsh"/>
    <s v="Egypt (‫مصر‬‎)"/>
    <s v="meshka72@yahoo.com"/>
    <s v="271081801014191"/>
    <s v="0020201001219820"/>
    <s v="استفســار عن خدمــة"/>
    <m/>
    <n v="4"/>
    <n v="9"/>
    <n v="10"/>
    <n v="1"/>
    <s v=""/>
    <s v=""/>
    <s v=""/>
    <s v=""/>
    <s v=""/>
    <s v=""/>
    <s v=""/>
    <s v=""/>
    <x v="0"/>
    <x v="0"/>
    <s v=""/>
    <s v=""/>
    <s v="mahmoud "/>
    <s v=""/>
    <s v="M"/>
    <s v=""/>
  </r>
  <r>
    <s v="42834حسن السيد حسن حسنMagic.ayoub@yahoo.comاستفسار عن مسار الطرد"/>
    <d v="2017-04-09T00:00:00"/>
    <d v="1899-12-30T10:42:10"/>
    <s v="حسن السيد حسن حسن"/>
    <s v="Egypt (‫مصر‬‎)"/>
    <s v="Magic.ayoub@yahoo.com"/>
    <s v="28709201307516"/>
    <s v="201271171142"/>
    <s v="استفسار عن مسار الطرد"/>
    <m/>
    <n v="4"/>
    <n v="9"/>
    <n v="10"/>
    <n v="1"/>
    <s v=""/>
    <s v=""/>
    <s v=""/>
    <s v=""/>
    <s v=""/>
    <s v=""/>
    <s v=""/>
    <s v=""/>
    <x v="0"/>
    <x v="0"/>
    <s v="870920"/>
    <d v="1987-09-20T00:00:00"/>
    <s v="حسن "/>
    <n v="29"/>
    <s v="M"/>
    <s v="الشرقية"/>
  </r>
  <r>
    <s v="42834Ahmed Moheyeng_ahmed22289@yahoo.comشــكــوى"/>
    <d v="2017-04-09T00:00:00"/>
    <d v="1899-12-30T10:13:12"/>
    <s v="Ahmed Mohey"/>
    <s v="Egypt (‫مصر‬‎)"/>
    <s v="eng_ahmed22289@yahoo.com"/>
    <s v=": A08718028"/>
    <s v="00966543767127"/>
    <s v="شــكــوى"/>
    <m/>
    <n v="4"/>
    <n v="9"/>
    <n v="10"/>
    <n v="1"/>
    <s v=""/>
    <s v=""/>
    <s v=""/>
    <s v=""/>
    <s v=""/>
    <s v=""/>
    <s v=""/>
    <s v=""/>
    <x v="0"/>
    <x v="0"/>
    <s v=""/>
    <s v=""/>
    <s v="Ahmed "/>
    <s v=""/>
    <s v="M"/>
    <s v=""/>
  </r>
  <r>
    <s v="42833heba elasmerheba_elasmer92@yahoo.comاستفسار عن مسار الطرد"/>
    <d v="2017-04-08T00:00:00"/>
    <d v="1899-12-30T23:42:49"/>
    <s v="heba elasmer"/>
    <s v="Egypt (‫مصر‬‎)"/>
    <s v="heba_elasmer92@yahoo.com"/>
    <s v="29202051100086"/>
    <s v="01007982531"/>
    <s v="استفسار عن مسار الطرد"/>
    <m/>
    <n v="4"/>
    <n v="8"/>
    <n v="23"/>
    <n v="7"/>
    <s v="EE701541718EG"/>
    <s v=""/>
    <s v=""/>
    <s v=""/>
    <s v=""/>
    <s v=""/>
    <s v=""/>
    <s v=""/>
    <x v="4"/>
    <x v="1"/>
    <s v="920205"/>
    <d v="1992-02-05T00:00:00"/>
    <s v="heba "/>
    <n v="25"/>
    <s v="F"/>
    <s v="دمياط"/>
  </r>
  <r>
    <s v="42833esraa hameddr.esraa08@gmail.comأخـــــرى"/>
    <d v="2017-04-08T00:00:00"/>
    <d v="1899-12-30T22:58:00"/>
    <s v="esraa hamed"/>
    <s v="Egypt (‫مصر‬‎)"/>
    <s v="dr.esraa08@gmail.com"/>
    <s v="29109011602569"/>
    <s v="201091508904"/>
    <s v="أخـــــرى"/>
    <m/>
    <n v="4"/>
    <n v="8"/>
    <n v="22"/>
    <n v="7"/>
    <s v=""/>
    <s v=""/>
    <s v=""/>
    <s v=""/>
    <s v=""/>
    <s v=""/>
    <s v=""/>
    <s v=""/>
    <x v="0"/>
    <x v="0"/>
    <s v="910901"/>
    <d v="1991-09-01T00:00:00"/>
    <s v="esraa "/>
    <n v="25"/>
    <s v="F"/>
    <s v="الغربية"/>
  </r>
  <r>
    <s v="42833هيثم عاطفalbadrmad1984@yahoo.caاستفسار عن مسار الطرد"/>
    <d v="2017-04-08T00:00:00"/>
    <d v="1899-12-30T18:48:38"/>
    <s v="هيثم عاطف"/>
    <s v="Egypt (‫مصر‬‎)"/>
    <s v="albadrmad1984@yahoo.ca"/>
    <s v="28405072100994"/>
    <s v="01020052099"/>
    <s v="استفسار عن مسار الطرد"/>
    <m/>
    <n v="4"/>
    <n v="8"/>
    <n v="18"/>
    <n v="7"/>
    <s v="cl630148752de"/>
    <s v=""/>
    <s v=""/>
    <s v=""/>
    <s v=""/>
    <s v=""/>
    <s v=""/>
    <s v=""/>
    <x v="26"/>
    <x v="2"/>
    <s v="840507"/>
    <n v="30809"/>
    <s v="هيثم "/>
    <n v="32"/>
    <s v="M"/>
    <s v="الجيزة"/>
  </r>
  <r>
    <s v="42833نورهان عثمان حسن احمدnourhan.othman39@gmail.comأخـــــرى"/>
    <d v="2017-04-08T00:00:00"/>
    <d v="1899-12-30T18:47:52"/>
    <s v="نورهان عثمان حسن احمد"/>
    <s v="United States"/>
    <s v="nourhan.othman39@gmail.com"/>
    <s v="27706191601469"/>
    <s v="20112678191297"/>
    <s v="أخـــــرى"/>
    <m/>
    <n v="4"/>
    <n v="8"/>
    <n v="18"/>
    <n v="7"/>
    <s v=""/>
    <s v=""/>
    <s v=""/>
    <s v=""/>
    <s v=""/>
    <s v=""/>
    <s v=""/>
    <s v=""/>
    <x v="0"/>
    <x v="0"/>
    <s v="770619"/>
    <d v="1977-06-19T00:00:00"/>
    <s v="نورهان "/>
    <n v="39"/>
    <s v="F"/>
    <s v="الغربية"/>
  </r>
  <r>
    <s v="42833ابراهيم عبداللطيف السيد الصباغa_metwaly_83@yahoo.comشــكــوى"/>
    <d v="2017-04-08T00:00:00"/>
    <d v="1899-12-30T16:49:10"/>
    <s v="ابراهيم عبداللطيف السيد الصباغ"/>
    <s v="Egypt (‫مصر‬‎)"/>
    <s v="a_metwaly_83@yahoo.com"/>
    <s v="23908101601853"/>
    <s v="00201095179903"/>
    <s v="شــكــوى"/>
    <m/>
    <n v="4"/>
    <n v="8"/>
    <n v="16"/>
    <n v="7"/>
    <s v="EK022102390SA"/>
    <s v=""/>
    <s v=""/>
    <s v=""/>
    <s v=""/>
    <s v=""/>
    <s v=""/>
    <s v=""/>
    <x v="16"/>
    <x v="4"/>
    <s v="390810"/>
    <d v="1939-08-10T00:00:00"/>
    <s v="ابراهيم "/>
    <n v="77"/>
    <s v="M"/>
    <s v="الغربية"/>
  </r>
  <r>
    <s v="42833Mohamed bahgat mohamedMohamed_bahgat_87@yahoo.comاستفسار عن مسار الطرد"/>
    <d v="2017-04-08T00:00:00"/>
    <d v="1899-12-30T16:25:41"/>
    <s v="Mohamed bahgat mohamed"/>
    <s v="Egypt (‫مصر‬‎)"/>
    <s v="Mohamed_bahgat_87@yahoo.com"/>
    <s v="28709290101098"/>
    <s v="01004211010"/>
    <s v="استفسار عن مسار الطرد"/>
    <m/>
    <n v="4"/>
    <n v="8"/>
    <n v="16"/>
    <n v="7"/>
    <s v="RR153136855DE"/>
    <s v=""/>
    <s v=""/>
    <s v=""/>
    <s v=""/>
    <s v=""/>
    <s v=""/>
    <s v=""/>
    <x v="1"/>
    <x v="2"/>
    <s v="870929"/>
    <d v="1987-09-29T00:00:00"/>
    <s v="Mohamed "/>
    <n v="29"/>
    <s v="M"/>
    <s v="القاهرة"/>
  </r>
  <r>
    <s v="42833مريم نزيه وليمMariam.n.william@gmail.comأخـــــرى"/>
    <d v="2017-04-08T00:00:00"/>
    <d v="1899-12-30T16:10:07"/>
    <s v="مريم نزيه وليم"/>
    <s v="Egypt (‫مصر‬‎)"/>
    <s v="Mariam.n.william@gmail.com"/>
    <s v="29407258800488"/>
    <s v="201091434224"/>
    <s v="أخـــــرى"/>
    <m/>
    <n v="4"/>
    <n v="8"/>
    <n v="16"/>
    <n v="7"/>
    <s v=""/>
    <s v=""/>
    <s v=""/>
    <s v=""/>
    <s v=""/>
    <s v=""/>
    <s v=""/>
    <s v=""/>
    <x v="0"/>
    <x v="0"/>
    <s v="940725"/>
    <n v="34540"/>
    <s v="مريم "/>
    <n v="22"/>
    <s v="F"/>
    <s v="خارج الجمهورية"/>
  </r>
  <r>
    <s v="42833شوقي مسعود غاليarmia2999@gmail.comشــكــوى"/>
    <d v="2017-04-08T00:00:00"/>
    <d v="1899-12-30T15:45:05"/>
    <s v="شوقي مسعود غالي"/>
    <s v="Egypt (‫مصر‬‎)"/>
    <s v="armia2999@gmail.com"/>
    <s v="2400496"/>
    <s v="00201228058282"/>
    <s v="شــكــوى"/>
    <m/>
    <n v="4"/>
    <n v="8"/>
    <n v="15"/>
    <n v="7"/>
    <s v="CC065837288NL"/>
    <s v=""/>
    <s v=""/>
    <s v=""/>
    <s v=""/>
    <s v=""/>
    <s v=""/>
    <s v=""/>
    <x v="14"/>
    <x v="12"/>
    <s v=""/>
    <s v=""/>
    <s v="شوقي "/>
    <s v=""/>
    <s v="M"/>
    <s v=""/>
  </r>
  <r>
    <s v="42833روماني فتحي صبحيeng_romany_2005@yahoo.comاستفسار عن مسار الطرد"/>
    <d v="2017-04-08T00:00:00"/>
    <d v="1899-12-30T15:37:12"/>
    <s v="روماني فتحي صبحي"/>
    <s v="Saudi Arabia (‫المملكة العربية السعودية‬‎)"/>
    <s v="eng_romany_2005@yahoo.com"/>
    <s v="28102170103052"/>
    <s v="966548794246"/>
    <s v="استفسار عن مسار الطرد"/>
    <m/>
    <n v="4"/>
    <n v="8"/>
    <n v="15"/>
    <n v="7"/>
    <s v="RR057809002SA"/>
    <s v=""/>
    <s v=""/>
    <s v=""/>
    <s v=""/>
    <s v=""/>
    <s v=""/>
    <s v=""/>
    <x v="1"/>
    <x v="4"/>
    <s v="810217"/>
    <n v="29634"/>
    <s v="روماني "/>
    <n v="36"/>
    <s v="M"/>
    <s v="القاهرة"/>
  </r>
  <r>
    <s v="42833روماني فتحي صبحيeng_romany_2005@yahoo.comشــكــوى"/>
    <d v="2017-04-08T00:00:00"/>
    <d v="1899-12-30T15:34:01"/>
    <s v="روماني فتحي صبحي"/>
    <s v="Saudi Arabia (‫المملكة العربية السعودية‬‎)"/>
    <s v="eng_romany_2005@yahoo.com"/>
    <s v="28102170103052"/>
    <s v="00966548794246"/>
    <s v="شــكــوى"/>
    <m/>
    <n v="4"/>
    <n v="8"/>
    <n v="15"/>
    <n v="7"/>
    <s v="RR057809002SA"/>
    <s v=""/>
    <s v=""/>
    <s v=""/>
    <s v=""/>
    <s v=""/>
    <s v=""/>
    <s v=""/>
    <x v="1"/>
    <x v="4"/>
    <s v="810217"/>
    <d v="1981-02-17T00:00:00"/>
    <s v="روماني "/>
    <n v="36"/>
    <s v="M"/>
    <s v="القاهرة"/>
  </r>
  <r>
    <s v="42833ايمان عبد الرازق مطاوعeno_maes@yahoo.comاستفسار عن مسار الطرد"/>
    <d v="2017-04-08T00:00:00"/>
    <d v="1899-12-30T15:26:38"/>
    <s v="ايمان عبد الرازق مطاوع"/>
    <s v="Egypt (‫مصر‬‎)"/>
    <s v="eno_maes@yahoo.com"/>
    <s v="28601180100864"/>
    <s v="201005634198"/>
    <s v="استفسار عن مسار الطرد"/>
    <m/>
    <n v="4"/>
    <n v="8"/>
    <n v="15"/>
    <n v="7"/>
    <s v="EE701751946EG"/>
    <s v=""/>
    <s v=""/>
    <s v=""/>
    <s v=""/>
    <s v=""/>
    <s v=""/>
    <s v=""/>
    <x v="4"/>
    <x v="1"/>
    <s v="860118"/>
    <d v="1986-01-18T00:00:00"/>
    <s v="ايمان "/>
    <n v="31"/>
    <s v="F"/>
    <s v="القاهرة"/>
  </r>
  <r>
    <s v="42833Dina gamalyoverseas@earthlinkegypt.comاستفسار عن مسار الطرد"/>
    <d v="2017-04-08T00:00:00"/>
    <d v="1899-12-30T14:29:55"/>
    <s v="Dina gamaly"/>
    <s v="Egypt (‫مصر‬‎)"/>
    <s v="overseas@earthlinkegypt.com"/>
    <s v="27706050102124"/>
    <s v="00201272002058"/>
    <s v="استفسار عن مسار الطرد"/>
    <m/>
    <n v="4"/>
    <n v="8"/>
    <n v="14"/>
    <n v="7"/>
    <s v="RT372889350HK"/>
    <s v=""/>
    <s v=""/>
    <s v=""/>
    <s v=""/>
    <s v=""/>
    <s v=""/>
    <s v=""/>
    <x v="2"/>
    <x v="6"/>
    <s v="770605"/>
    <n v="28281"/>
    <s v="Dina "/>
    <n v="39"/>
    <s v="F"/>
    <s v="القاهرة"/>
  </r>
  <r>
    <s v="42833ahmed amr ashryamrashri2016@gmail.comشــكــوى"/>
    <d v="2017-04-08T00:00:00"/>
    <d v="1899-12-30T12:28:01"/>
    <s v="ahmed amr ashry"/>
    <s v="Egypt (‫مصر‬‎)"/>
    <s v="amrashri2016@gmail.com"/>
    <s v="27911130102934"/>
    <s v="00201028300037"/>
    <s v="شــكــوى"/>
    <m/>
    <n v="4"/>
    <n v="8"/>
    <n v="12"/>
    <n v="7"/>
    <s v=""/>
    <s v=""/>
    <s v=""/>
    <s v=""/>
    <s v=""/>
    <s v=""/>
    <s v=""/>
    <s v=""/>
    <x v="0"/>
    <x v="0"/>
    <s v="791113"/>
    <d v="1979-11-13T00:00:00"/>
    <s v="ahmed "/>
    <n v="37"/>
    <s v="M"/>
    <s v="القاهرة"/>
  </r>
  <r>
    <s v="42833محمد حافظ ابراهيم سليمCstar_ma@yahoo.comشــكــوى"/>
    <d v="2017-04-08T00:00:00"/>
    <d v="1899-12-30T12:16:52"/>
    <s v="محمد حافظ ابراهيم سليم"/>
    <s v="Egypt (‫مصر‬‎)"/>
    <s v="Cstar_ma@yahoo.com"/>
    <s v="25201071201236"/>
    <s v="01276412437"/>
    <s v="شــكــوى"/>
    <m/>
    <n v="4"/>
    <n v="8"/>
    <n v="12"/>
    <n v="7"/>
    <s v=""/>
    <s v=""/>
    <s v=""/>
    <s v=""/>
    <s v=""/>
    <s v=""/>
    <s v=""/>
    <s v=""/>
    <x v="0"/>
    <x v="0"/>
    <s v="520107"/>
    <d v="1952-01-07T00:00:00"/>
    <s v="محمد "/>
    <n v="65"/>
    <s v="M"/>
    <s v="الدقهلية"/>
  </r>
  <r>
    <s v="42833ناصر محمد السماعيل سالمnaserprince1@gmail.comاستفسار عن مسار الطرد"/>
    <d v="2017-04-08T00:00:00"/>
    <d v="1899-12-30T11:58:42"/>
    <s v="ناصر محمد السماعيل سالم"/>
    <s v="Egypt (‫مصر‬‎)"/>
    <s v="naserprince1@gmail.com"/>
    <s v="27403190102636"/>
    <s v="0201018139007"/>
    <s v="استفسار عن مسار الطرد"/>
    <m/>
    <n v="4"/>
    <n v="8"/>
    <n v="11"/>
    <n v="7"/>
    <s v="RR473897491DZ"/>
    <s v=""/>
    <s v=""/>
    <s v=""/>
    <s v=""/>
    <s v=""/>
    <s v=""/>
    <s v=""/>
    <x v="1"/>
    <x v="51"/>
    <s v="740319"/>
    <d v="1974-03-19T00:00:00"/>
    <s v="ناصر "/>
    <n v="43"/>
    <s v="M"/>
    <s v="القاهرة"/>
  </r>
  <r>
    <s v="42833عماد جوهرemad.gohar2@gmail.comاستفســار عن خدمــة"/>
    <d v="2017-04-08T00:00:00"/>
    <d v="1899-12-30T10:56:00"/>
    <s v="عماد جوهر"/>
    <s v="Egypt (‫مصر‬‎)"/>
    <s v="emad.gohar2@gmail.com"/>
    <s v="28501011704594"/>
    <s v="01002883353"/>
    <s v="استفســار عن خدمــة"/>
    <m/>
    <n v="4"/>
    <n v="8"/>
    <n v="10"/>
    <n v="7"/>
    <s v=""/>
    <s v=""/>
    <s v=""/>
    <s v=""/>
    <s v=""/>
    <s v=""/>
    <s v=""/>
    <s v=""/>
    <x v="0"/>
    <x v="0"/>
    <s v="850101"/>
    <d v="1985-01-01T00:00:00"/>
    <s v="عماد "/>
    <n v="32"/>
    <s v="M"/>
    <s v="المنوفية"/>
  </r>
  <r>
    <s v="42833سيد محمد الزناتيsdalzanaty@yahoo.comاستفســار عن خدمــة"/>
    <d v="2017-04-08T00:00:00"/>
    <d v="1899-12-30T09:47:54"/>
    <s v="سيد محمد الزناتي"/>
    <s v="Egypt (‫مصر‬‎)"/>
    <s v="sdalzanaty@yahoo.com"/>
    <s v="25108312200473"/>
    <s v="201147105228"/>
    <s v="استفســار عن خدمــة"/>
    <m/>
    <n v="4"/>
    <n v="8"/>
    <n v="9"/>
    <n v="7"/>
    <s v=""/>
    <s v=""/>
    <s v=""/>
    <s v=""/>
    <s v=""/>
    <s v=""/>
    <s v=""/>
    <s v=""/>
    <x v="0"/>
    <x v="0"/>
    <s v="510831"/>
    <d v="1951-08-31T00:00:00"/>
    <s v="سيد "/>
    <n v="65"/>
    <s v="M"/>
    <s v="بني سويف"/>
  </r>
  <r>
    <s v="42833السيد حجازي جاد الكريمsamia-hegazy2014@hotmail.comاستفسار عن مسار الطرد"/>
    <d v="2017-04-08T00:00:00"/>
    <d v="1899-12-30T06:51:35"/>
    <s v="السيد حجازي جاد الكريم"/>
    <s v="Egypt (‫مصر‬‎)"/>
    <s v="samia-hegazy2014@hotmail.com"/>
    <s v="26811300101034"/>
    <s v="01093557781"/>
    <s v="استفسار عن مسار الطرد"/>
    <m/>
    <n v="4"/>
    <n v="8"/>
    <n v="6"/>
    <n v="7"/>
    <s v="RR703826426EG"/>
    <s v=""/>
    <s v=""/>
    <s v=""/>
    <s v=""/>
    <s v=""/>
    <s v=""/>
    <s v=""/>
    <x v="1"/>
    <x v="1"/>
    <s v="681130"/>
    <d v="1968-11-30T00:00:00"/>
    <s v="السيد "/>
    <n v="48"/>
    <s v="M"/>
    <s v="القاهرة"/>
  </r>
  <r>
    <s v="42833عمر عبد الرحمنomarabdelrhmaan@gmail.comاستفســار فنـى"/>
    <d v="2017-04-08T00:00:00"/>
    <d v="1899-12-30T02:02:22"/>
    <s v="عمر عبد الرحمن"/>
    <s v="Egypt (‫مصر‬‎)"/>
    <s v="omarabdelrhmaan@gmail.com"/>
    <s v="29812171401538"/>
    <s v="01144388993"/>
    <s v="استفســار فنـى"/>
    <m/>
    <n v="4"/>
    <n v="8"/>
    <n v="2"/>
    <n v="7"/>
    <s v=""/>
    <s v=""/>
    <s v=""/>
    <s v=""/>
    <s v=""/>
    <s v=""/>
    <s v=""/>
    <s v=""/>
    <x v="0"/>
    <x v="0"/>
    <s v="981217"/>
    <d v="1998-12-17T00:00:00"/>
    <s v="عمر "/>
    <n v="18"/>
    <s v="M"/>
    <s v="القليوبية"/>
  </r>
  <r>
    <s v="42833المؤسسة العربية للتجارةjodicover.com@gmail.comاستفســار عن خدمــة"/>
    <d v="2017-04-08T00:00:00"/>
    <d v="1899-12-30T00:31:22"/>
    <s v="المؤسسة العربية للتجارة"/>
    <s v="Egypt (‫مصر‬‎)"/>
    <s v="jodicover.com@gmail.com"/>
    <s v="28201038800575"/>
    <s v="00201005000919"/>
    <s v="استفســار عن خدمــة"/>
    <m/>
    <n v="4"/>
    <n v="8"/>
    <n v="0"/>
    <n v="7"/>
    <s v=""/>
    <s v=""/>
    <s v=""/>
    <s v=""/>
    <s v=""/>
    <s v=""/>
    <s v=""/>
    <s v=""/>
    <x v="0"/>
    <x v="0"/>
    <s v="820103"/>
    <d v="1982-01-03T00:00:00"/>
    <s v="المؤسسة "/>
    <n v="35"/>
    <s v="M"/>
    <s v="خارج الجمهورية"/>
  </r>
  <r>
    <s v="42834احمد ممدوحamamdouh@gmail.comاستفسار عن مسار الطرد"/>
    <d v="2017-04-09T00:00:00"/>
    <d v="1899-12-30T12:54:54"/>
    <s v="احمد ممدوح"/>
    <s v="Egypt (‫مصر‬‎)"/>
    <s v="amamdouh@gmail.com"/>
    <s v="27605280202058"/>
    <s v="201222116165"/>
    <s v="استفسار عن مسار الطرد"/>
    <m/>
    <n v="4"/>
    <n v="9"/>
    <n v="12"/>
    <n v="1"/>
    <s v="Ee013293475EG"/>
    <s v=""/>
    <s v=""/>
    <s v=""/>
    <s v=""/>
    <s v=""/>
    <s v=""/>
    <s v=""/>
    <x v="4"/>
    <x v="1"/>
    <s v="760528"/>
    <d v="1976-05-28T00:00:00"/>
    <s v="احمد "/>
    <n v="40"/>
    <s v="M"/>
    <s v="الإسكندرية"/>
  </r>
  <r>
    <s v="42834مي احمدMai.elnaggar@live.comاستفسار عن مسار الطرد"/>
    <d v="2017-04-09T00:00:00"/>
    <d v="1899-12-30T22:22:54"/>
    <s v="مي احمد"/>
    <s v="Egypt (‫مصر‬‎)"/>
    <s v="Mai.elnaggar@live.com"/>
    <s v="29302011606046"/>
    <s v="201009115525"/>
    <s v="استفسار عن مسار الطرد"/>
    <m/>
    <n v="4"/>
    <n v="9"/>
    <n v="22"/>
    <n v="1"/>
    <s v="EE013740725EG"/>
    <s v=""/>
    <s v=""/>
    <s v=""/>
    <s v=""/>
    <s v=""/>
    <s v=""/>
    <s v=""/>
    <x v="4"/>
    <x v="1"/>
    <s v="930201"/>
    <n v="34001"/>
    <s v="مي "/>
    <n v="24"/>
    <s v="F"/>
    <s v="الغربية"/>
  </r>
  <r>
    <s v="42834Mohamed Kamal Gabermohamedelkased@gmail.comاستفسار عن مسار الطرد"/>
    <d v="2017-04-09T00:00:00"/>
    <d v="1899-12-30T19:21:23"/>
    <s v="Mohamed Kamal Gaber"/>
    <s v="Egypt (‫مصر‬‎)"/>
    <s v="mohamedelkased@gmail.com"/>
    <s v="28902190102857"/>
    <s v="201095404460"/>
    <s v="استفسار عن مسار الطرد"/>
    <m/>
    <n v="4"/>
    <n v="9"/>
    <n v="19"/>
    <n v="1"/>
    <s v="RX566646805DE"/>
    <s v=""/>
    <s v=""/>
    <s v=""/>
    <s v=""/>
    <s v=""/>
    <s v=""/>
    <s v=""/>
    <x v="5"/>
    <x v="2"/>
    <s v="890219"/>
    <n v="32558"/>
    <s v="Mohamed "/>
    <n v="28"/>
    <s v="M"/>
    <s v="القاهرة"/>
  </r>
  <r>
    <s v="42834eissa.tharwateissa.tharwat2@yahoo.deاستفسار عن مسار الطرد"/>
    <d v="2017-04-09T00:00:00"/>
    <d v="1899-12-30T19:20:05"/>
    <s v="eissa.tharwat"/>
    <s v="Germany (Deutschland)"/>
    <s v="eissa.tharwat2@yahoo.de"/>
    <s v=": A10573453"/>
    <s v="0049-1-57-57-07-83-84"/>
    <s v="استفسار عن مسار الطرد"/>
    <m/>
    <n v="4"/>
    <n v="9"/>
    <n v="19"/>
    <n v="1"/>
    <s v=""/>
    <s v=""/>
    <s v=""/>
    <s v=""/>
    <s v=""/>
    <s v=""/>
    <s v=""/>
    <s v=""/>
    <x v="0"/>
    <x v="0"/>
    <s v=""/>
    <s v=""/>
    <s v="eissa.tharwat"/>
    <s v=""/>
    <s v="M"/>
    <s v=""/>
  </r>
  <r>
    <s v="42834ahmed amashaasd7530@gmail.comاستفسار عن مسار الطرد"/>
    <d v="2017-04-09T00:00:00"/>
    <d v="1899-12-30T18:42:40"/>
    <s v="ahmed amasha"/>
    <s v="Egypt (‫مصر‬‎)"/>
    <s v="asd7530@gmail.com"/>
    <s v="29411251600499"/>
    <s v="20402150630"/>
    <s v="استفسار عن مسار الطرد"/>
    <m/>
    <n v="4"/>
    <n v="9"/>
    <n v="18"/>
    <n v="1"/>
    <s v="RX248785983CH"/>
    <s v=""/>
    <s v=""/>
    <s v=""/>
    <s v=""/>
    <s v=""/>
    <s v=""/>
    <s v=""/>
    <x v="5"/>
    <x v="23"/>
    <s v="941125"/>
    <d v="1994-11-25T00:00:00"/>
    <s v="ahmed "/>
    <n v="22"/>
    <s v="M"/>
    <s v="الغربية"/>
  </r>
  <r>
    <s v="42834محمد مصطفي سيد العربيmohamed_elaraby.25@yahoo.comاستفسار عن مسار الطرد"/>
    <d v="2017-04-09T00:00:00"/>
    <d v="1899-12-30T17:59:39"/>
    <s v="محمد مصطفي سيد العربي"/>
    <s v="Egypt (‫مصر‬‎)"/>
    <s v="mohamed_elaraby.25@yahoo.com"/>
    <s v="29109112600494"/>
    <s v="201206288838"/>
    <s v="استفسار عن مسار الطرد"/>
    <m/>
    <n v="4"/>
    <n v="9"/>
    <n v="17"/>
    <n v="1"/>
    <s v="RX566517638DE"/>
    <s v=""/>
    <s v=""/>
    <s v=""/>
    <s v=""/>
    <s v=""/>
    <s v=""/>
    <s v=""/>
    <x v="5"/>
    <x v="2"/>
    <s v="910911"/>
    <d v="1991-09-11T00:00:00"/>
    <s v="محمد "/>
    <n v="25"/>
    <s v="M"/>
    <s v="سوهاج"/>
  </r>
  <r>
    <s v="42834محمد نبيل عبدالفتاحeleabaret123@yahoo.comشــكــوى"/>
    <d v="2017-04-09T00:00:00"/>
    <d v="1899-12-30T17:32:52"/>
    <s v="محمد نبيل عبدالفتاح"/>
    <s v="Saudi Arabia (‫المملكة العربية السعودية‬‎)"/>
    <s v="eleabaret123@yahoo.com"/>
    <s v=": A16217758"/>
    <s v="0534149095"/>
    <s v="شــكــوى"/>
    <m/>
    <n v="4"/>
    <n v="9"/>
    <n v="17"/>
    <n v="1"/>
    <s v="ak051075997sa"/>
    <s v=""/>
    <s v=""/>
    <s v=""/>
    <s v=""/>
    <s v=""/>
    <s v=""/>
    <s v=""/>
    <x v="78"/>
    <x v="4"/>
    <s v=""/>
    <s v=""/>
    <s v="محمد "/>
    <s v=""/>
    <s v="M"/>
    <s v=""/>
  </r>
  <r>
    <s v="42834إسراء طارق محمودesraatarek1661@gmail.comشــكــوى"/>
    <d v="2017-04-09T00:00:00"/>
    <d v="1899-12-30T17:22:05"/>
    <s v="إسراء طارق محمود"/>
    <s v="Egypt (‫مصر‬‎)"/>
    <s v="esraatarek1661@gmail.com"/>
    <s v="29608170105181"/>
    <s v="201123211656"/>
    <s v="شــكــوى"/>
    <m/>
    <n v="4"/>
    <n v="9"/>
    <n v="17"/>
    <n v="1"/>
    <s v=""/>
    <s v=""/>
    <s v=""/>
    <s v=""/>
    <s v=""/>
    <s v=""/>
    <s v=""/>
    <s v=""/>
    <x v="0"/>
    <x v="0"/>
    <s v="960817"/>
    <d v="1996-08-17T00:00:00"/>
    <s v="إسراء "/>
    <n v="20"/>
    <s v="F"/>
    <s v="القاهرة"/>
  </r>
  <r>
    <s v="42834 أحمد عادلAhmed_adel854@yahoo.comشــكــوى"/>
    <d v="2017-04-09T00:00:00"/>
    <d v="1899-12-30T17:12:10"/>
    <s v=" أحمد عادل"/>
    <s v="Egypt (‫مصر‬‎)"/>
    <s v="Ahmed_adel854@yahoo.com"/>
    <s v="27810101704991"/>
    <s v="00201000585804"/>
    <s v="شــكــوى"/>
    <m/>
    <n v="4"/>
    <n v="9"/>
    <n v="17"/>
    <n v="1"/>
    <s v=""/>
    <s v=""/>
    <s v=""/>
    <s v=""/>
    <s v=""/>
    <s v=""/>
    <s v=""/>
    <s v=""/>
    <x v="0"/>
    <x v="0"/>
    <s v="781010"/>
    <d v="1978-10-10T00:00:00"/>
    <s v=" "/>
    <n v="38"/>
    <s v="M"/>
    <s v="المنوفية"/>
  </r>
  <r>
    <s v="42834محمد ناجى عبد القادرm.nagy@tawzef.comاستفســار عن خدمــة"/>
    <d v="2017-04-09T00:00:00"/>
    <d v="1899-12-30T16:31:19"/>
    <s v="محمد ناجى عبد القادر"/>
    <s v="Egypt (‫مصر‬‎)"/>
    <s v="m.nagy@tawzef.com"/>
    <s v="28509280101317"/>
    <s v="00201025444256"/>
    <s v="استفســار عن خدمــة"/>
    <m/>
    <n v="4"/>
    <n v="9"/>
    <n v="16"/>
    <n v="1"/>
    <s v="RS808458125NL"/>
    <s v=""/>
    <s v=""/>
    <s v=""/>
    <s v=""/>
    <s v=""/>
    <s v=""/>
    <s v=""/>
    <x v="12"/>
    <x v="12"/>
    <s v="850928"/>
    <d v="1985-09-28T00:00:00"/>
    <s v="محمد "/>
    <n v="31"/>
    <s v="M"/>
    <s v="القاهرة"/>
  </r>
  <r>
    <s v="42834محمد السيد احمد الخولىElkholy453@gmail.comأخـــــرى"/>
    <d v="2017-04-09T00:00:00"/>
    <d v="1899-12-30T15:08:09"/>
    <s v="محمد السيد احمد الخولى"/>
    <s v="Egypt (‫مصر‬‎)"/>
    <s v="Elkholy453@gmail.com"/>
    <s v="28901030104831"/>
    <s v="201281100376"/>
    <s v="أخـــــرى"/>
    <m/>
    <n v="4"/>
    <n v="9"/>
    <n v="15"/>
    <n v="1"/>
    <s v=""/>
    <s v=""/>
    <s v=""/>
    <s v=""/>
    <s v=""/>
    <s v=""/>
    <s v=""/>
    <s v=""/>
    <x v="0"/>
    <x v="0"/>
    <s v="890103"/>
    <d v="1989-01-03T00:00:00"/>
    <s v="محمد "/>
    <n v="28"/>
    <s v="M"/>
    <s v="القاهرة"/>
  </r>
  <r>
    <s v="42834مينا عادل فنجرى موسىmina_adel1990@hotmail.comشــكــوى"/>
    <d v="2017-04-09T00:00:00"/>
    <d v="1899-12-30T15:07:54"/>
    <s v="مينا عادل فنجرى موسى"/>
    <s v="Egypt (‫مصر‬‎)"/>
    <s v="mina_adel1990@hotmail.com"/>
    <s v="29006150103379"/>
    <s v="201208844464"/>
    <s v="شــكــوى"/>
    <m/>
    <n v="4"/>
    <n v="9"/>
    <n v="15"/>
    <n v="1"/>
    <s v=""/>
    <s v=""/>
    <s v=""/>
    <s v=""/>
    <s v=""/>
    <s v=""/>
    <s v=""/>
    <s v=""/>
    <x v="0"/>
    <x v="0"/>
    <s v="900615"/>
    <d v="1990-06-15T00:00:00"/>
    <s v="مينا "/>
    <n v="26"/>
    <s v="M"/>
    <s v="القاهرة"/>
  </r>
  <r>
    <s v="42834غالية محمد سليمان البرعىreda1485@gmail.comشــكــوى"/>
    <d v="2017-04-09T00:00:00"/>
    <d v="1899-12-30T14:45:05"/>
    <s v="غالية محمد سليمان البرعى"/>
    <s v="Egypt (‫مصر‬‎)"/>
    <s v="reda1485@gmail.com"/>
    <s v="26102100103287"/>
    <s v="01224720373"/>
    <s v="شــكــوى"/>
    <m/>
    <n v="4"/>
    <n v="9"/>
    <n v="14"/>
    <n v="1"/>
    <s v=""/>
    <s v=""/>
    <s v=""/>
    <s v=""/>
    <s v=""/>
    <s v=""/>
    <s v=""/>
    <s v=""/>
    <x v="0"/>
    <x v="0"/>
    <s v="610210"/>
    <n v="22322"/>
    <s v="غالية "/>
    <n v="56"/>
    <s v="F"/>
    <s v="القاهرة"/>
  </r>
  <r>
    <s v="42834هبه احمد عبد الستارHeba_sattar@hotmail.comاستفسار عن مسار الطرد"/>
    <d v="2017-04-09T00:00:00"/>
    <d v="1899-12-30T14:37:40"/>
    <s v="هبه احمد عبد الستار"/>
    <s v="Egypt (‫مصر‬‎)"/>
    <s v="Heba_sattar@hotmail.com"/>
    <s v="A08327884"/>
    <s v="00201005652150"/>
    <s v="استفسار عن مسار الطرد"/>
    <m/>
    <n v="4"/>
    <n v="9"/>
    <n v="14"/>
    <n v="1"/>
    <s v="EE014416003EG"/>
    <s v=""/>
    <s v=""/>
    <s v=""/>
    <s v=""/>
    <s v=""/>
    <s v=""/>
    <s v=""/>
    <x v="4"/>
    <x v="1"/>
    <s v=""/>
    <s v=""/>
    <s v="هبه "/>
    <s v=""/>
    <s v="F"/>
    <s v=""/>
  </r>
  <r>
    <s v="42834محمد نبيل عبدالفتاحeleabarte123@ahoo.comشــكــوى"/>
    <d v="2017-04-09T00:00:00"/>
    <d v="1899-12-30T14:11:42"/>
    <s v="محمد نبيل عبدالفتاح"/>
    <s v="Saudi Arabia (‫المملكة العربية السعودية‬‎)"/>
    <s v="eleabarte123@ahoo.com"/>
    <s v=": 16217758"/>
    <s v="534149095"/>
    <s v="شــكــوى"/>
    <m/>
    <n v="4"/>
    <n v="9"/>
    <n v="14"/>
    <n v="1"/>
    <s v=""/>
    <s v=""/>
    <s v=""/>
    <s v=""/>
    <s v=""/>
    <s v=""/>
    <s v=""/>
    <s v=""/>
    <x v="0"/>
    <x v="0"/>
    <s v=""/>
    <s v=""/>
    <s v="محمد "/>
    <s v=""/>
    <s v="M"/>
    <s v=""/>
  </r>
  <r>
    <s v="42834امنيه محمد احمدOMNIA.ABDELHAKIM92@GMAIL.COMاستفســار عن خدمــة"/>
    <d v="2017-04-09T00:00:00"/>
    <d v="1899-12-30T13:31:32"/>
    <s v="امنيه محمد احمد"/>
    <s v="Egypt (‫مصر‬‎)"/>
    <s v="OMNIA.ABDELHAKIM92@GMAIL.COM"/>
    <s v="29210072400066"/>
    <s v="01000847811"/>
    <s v="استفســار عن خدمــة"/>
    <m/>
    <n v="4"/>
    <n v="9"/>
    <n v="13"/>
    <n v="1"/>
    <s v=""/>
    <s v=""/>
    <s v=""/>
    <s v=""/>
    <s v=""/>
    <s v=""/>
    <s v=""/>
    <s v=""/>
    <x v="0"/>
    <x v="0"/>
    <s v="921007"/>
    <n v="33884"/>
    <s v="امنيه "/>
    <n v="24"/>
    <s v="F"/>
    <s v="المنيا"/>
  </r>
  <r>
    <s v="42834عماد صبحي محمدemadzidan630@gmail.comاستفسار عن مسار الطرد"/>
    <d v="2017-04-09T00:00:00"/>
    <d v="1899-12-30T13:31:19"/>
    <s v="عماد صبحي محمد"/>
    <s v="Egypt (‫مصر‬‎)"/>
    <s v="emadzidan630@gmail.com"/>
    <s v="1700575"/>
    <s v="01066487859"/>
    <s v="استفسار عن مسار الطرد"/>
    <m/>
    <n v="4"/>
    <n v="9"/>
    <n v="13"/>
    <n v="1"/>
    <s v="EE013000485EG"/>
    <s v=""/>
    <s v=""/>
    <s v=""/>
    <s v=""/>
    <s v=""/>
    <s v=""/>
    <s v=""/>
    <x v="4"/>
    <x v="1"/>
    <s v=""/>
    <s v=""/>
    <s v="عماد "/>
    <s v=""/>
    <s v="M"/>
    <s v=""/>
  </r>
  <r>
    <s v="42834هشام عادل عبدالحليمAna01205145313@gmail.comشــكــوى"/>
    <d v="2017-04-09T00:00:00"/>
    <d v="1899-12-30T13:02:31"/>
    <s v="هشام عادل عبدالحليم"/>
    <s v="Egypt (‫مصر‬‎)"/>
    <s v="Ana01205145313@gmail.com"/>
    <s v="29607300400354"/>
    <s v="201098881885"/>
    <s v="شــكــوى"/>
    <m/>
    <n v="4"/>
    <n v="9"/>
    <n v="13"/>
    <n v="1"/>
    <s v=""/>
    <s v=""/>
    <s v=""/>
    <s v=""/>
    <s v=""/>
    <s v=""/>
    <s v=""/>
    <s v=""/>
    <x v="0"/>
    <x v="0"/>
    <s v="960730"/>
    <d v="1996-07-30T00:00:00"/>
    <s v="هشام "/>
    <n v="20"/>
    <s v="M"/>
    <s v="السويس"/>
  </r>
  <r>
    <s v="42835موريس عبد المسيحtharwat.shokry78@gmail.comشــكــوى"/>
    <d v="2017-04-10T00:00:00"/>
    <d v="1899-12-30T14:27:01"/>
    <s v="موريس عبد المسيح"/>
    <s v="Egypt (‫مصر‬‎)"/>
    <s v="tharwat.shokry78@gmail.com"/>
    <s v="27005030104114"/>
    <s v="0201226855155"/>
    <s v="شــكــوى"/>
    <m/>
    <n v="4"/>
    <n v="10"/>
    <n v="14"/>
    <n v="2"/>
    <s v="RR169779800LB"/>
    <s v=""/>
    <s v=""/>
    <s v=""/>
    <s v=""/>
    <s v=""/>
    <s v=""/>
    <s v=""/>
    <x v="1"/>
    <x v="42"/>
    <s v="700503"/>
    <d v="1970-05-03T00:00:00"/>
    <s v="موريس "/>
    <n v="46"/>
    <s v="M"/>
    <s v="القاهرة"/>
  </r>
  <r>
    <s v="42835أحمد سميرcosmetic21@gmail.comشــكــوى"/>
    <d v="2017-04-10T00:00:00"/>
    <d v="1899-12-30T14:04:59"/>
    <s v="أحمد سمير"/>
    <s v="Egypt (‫مصر‬‎)"/>
    <s v="cosmetic21@gmail.com"/>
    <s v="27109041701211"/>
    <s v="00201002657736"/>
    <s v="شــكــوى"/>
    <m/>
    <n v="4"/>
    <n v="10"/>
    <n v="14"/>
    <n v="2"/>
    <s v=""/>
    <s v=""/>
    <s v=""/>
    <s v=""/>
    <s v=""/>
    <s v=""/>
    <s v=""/>
    <s v=""/>
    <x v="0"/>
    <x v="0"/>
    <s v="710904"/>
    <d v="1971-09-04T00:00:00"/>
    <s v="أحمد "/>
    <n v="45"/>
    <s v="M"/>
    <s v="المنوفية"/>
  </r>
  <r>
    <s v="42835ادم عبد القادر خليلadam_ibrahim@outlook.deاستفسار عن مسار الطرد"/>
    <d v="2017-04-10T00:00:00"/>
    <d v="1899-12-30T14:01:04"/>
    <s v="ادم عبد القادر خليل"/>
    <s v="Egypt (‫مصر‬‎)"/>
    <s v="adam_ibrahim@outlook.de"/>
    <s v="28409308800637"/>
    <s v="201151167702"/>
    <s v="استفسار عن مسار الطرد"/>
    <m/>
    <n v="4"/>
    <n v="10"/>
    <n v="14"/>
    <n v="2"/>
    <s v="EE012749330EG"/>
    <s v=""/>
    <s v=""/>
    <s v=""/>
    <s v=""/>
    <s v=""/>
    <s v=""/>
    <s v=""/>
    <x v="4"/>
    <x v="1"/>
    <s v="840930"/>
    <d v="1984-09-30T00:00:00"/>
    <s v="ادم "/>
    <n v="32"/>
    <s v="M"/>
    <s v="خارج الجمهورية"/>
  </r>
  <r>
    <s v="42835أحمد سميرcosmetic21@gmail.comاستفسار عن مسار الطرد"/>
    <d v="2017-04-10T00:00:00"/>
    <d v="1899-12-30T14:00:44"/>
    <s v="أحمد سمير"/>
    <s v="Egypt (‫مصر‬‎)"/>
    <s v="cosmetic21@gmail.com"/>
    <s v="27109041701211"/>
    <s v="00201002657736"/>
    <s v="استفسار عن مسار الطرد"/>
    <m/>
    <n v="4"/>
    <n v="10"/>
    <n v="14"/>
    <n v="2"/>
    <s v=""/>
    <s v=""/>
    <s v=""/>
    <s v=""/>
    <s v=""/>
    <s v=""/>
    <s v=""/>
    <s v=""/>
    <x v="0"/>
    <x v="0"/>
    <s v="710904"/>
    <d v="1971-09-04T00:00:00"/>
    <s v="أحمد "/>
    <n v="45"/>
    <s v="M"/>
    <s v="المنوفية"/>
  </r>
  <r>
    <s v="42835محمود محمد سمير محمودdrmahsamir@gmail.comاستفسار عن مسار الطرد"/>
    <d v="2017-04-10T00:00:00"/>
    <d v="1899-12-30T13:49:19"/>
    <s v="محمود محمد سمير محمود"/>
    <s v="Egypt (‫مصر‬‎)"/>
    <s v="drmahsamir@gmail.com"/>
    <s v="25709030200873"/>
    <s v="01225552002"/>
    <s v="استفسار عن مسار الطرد"/>
    <m/>
    <n v="4"/>
    <n v="10"/>
    <n v="13"/>
    <n v="2"/>
    <s v="RF438169381SG"/>
    <s v=""/>
    <s v=""/>
    <s v=""/>
    <s v=""/>
    <s v=""/>
    <s v=""/>
    <s v=""/>
    <x v="8"/>
    <x v="5"/>
    <s v="570903"/>
    <d v="1957-09-03T00:00:00"/>
    <s v="محمود "/>
    <n v="59"/>
    <s v="M"/>
    <s v="الإسكندرية"/>
  </r>
  <r>
    <s v="42835Andrew Wassilyandrewwassily@gmail.comاستفســار عن خدمــة"/>
    <d v="2017-04-10T00:00:00"/>
    <d v="1899-12-30T13:42:52"/>
    <s v="Andrew Wassily"/>
    <s v="Egypt (‫مصر‬‎)"/>
    <s v="andrewwassily@gmail.com"/>
    <s v="28910150104434"/>
    <s v="201211641310"/>
    <s v="استفســار عن خدمــة"/>
    <m/>
    <n v="4"/>
    <n v="10"/>
    <n v="13"/>
    <n v="2"/>
    <s v="RS552786731CN"/>
    <s v="RB195233235SG"/>
    <s v=""/>
    <s v=""/>
    <s v=""/>
    <s v=""/>
    <s v=""/>
    <s v=""/>
    <x v="12"/>
    <x v="8"/>
    <s v="891015"/>
    <n v="32796"/>
    <s v="Andrew "/>
    <n v="27"/>
    <s v="M"/>
    <s v="القاهرة"/>
  </r>
  <r>
    <s v="42835سامح سميرbanbonana@yahoo.comاستفسار عن مسار الطرد"/>
    <d v="2017-04-10T00:00:00"/>
    <d v="1899-12-30T13:04:07"/>
    <s v="سامح سمير"/>
    <s v="Egypt (‫مصر‬‎)"/>
    <s v="banbonana@yahoo.com"/>
    <s v="28603100104239"/>
    <s v="01111103557"/>
    <s v="استفسار عن مسار الطرد"/>
    <m/>
    <n v="4"/>
    <n v="10"/>
    <n v="13"/>
    <n v="2"/>
    <s v="RS719255284NL"/>
    <s v=""/>
    <s v=""/>
    <s v=""/>
    <s v=""/>
    <s v=""/>
    <s v=""/>
    <s v=""/>
    <x v="12"/>
    <x v="12"/>
    <s v="860310"/>
    <d v="1986-03-10T00:00:00"/>
    <s v="سامح "/>
    <n v="31"/>
    <s v="M"/>
    <s v="القاهرة"/>
  </r>
  <r>
    <s v="42835مركز الجودة المتميزة للتدريب الادارىalaa.seliem@yahoo.comاستفسار عن مسار الطرد"/>
    <d v="2017-04-10T00:00:00"/>
    <d v="1899-12-30T12:27:00"/>
    <s v="مركز الجودة المتميزة للتدريب الادارى"/>
    <s v="United Arab Emirates (‫الإمارات العربية المتحدة‬‎)"/>
    <s v="alaa.seliem@yahoo.com"/>
    <s v="27306030101697"/>
    <s v="0097124439091"/>
    <s v="استفسار عن مسار الطرد"/>
    <m/>
    <n v="4"/>
    <n v="10"/>
    <n v="12"/>
    <n v="2"/>
    <s v="EE701956803EG"/>
    <s v=""/>
    <s v=""/>
    <s v=""/>
    <s v=""/>
    <s v=""/>
    <s v=""/>
    <s v=""/>
    <x v="4"/>
    <x v="1"/>
    <s v="730603"/>
    <n v="26818"/>
    <s v="مركز "/>
    <n v="43"/>
    <s v="M"/>
    <s v="القاهرة"/>
  </r>
  <r>
    <s v="42835محمد السيد احمد الخولىElkholy453@gmail.comأخـــــرى"/>
    <d v="2017-04-10T00:00:00"/>
    <d v="1899-12-30T11:44:04"/>
    <s v="محمد السيد احمد الخولى"/>
    <s v="Egypt (‫مصر‬‎)"/>
    <s v="Elkholy453@gmail.com"/>
    <s v="28901030104831"/>
    <s v="201281100376"/>
    <s v="أخـــــرى"/>
    <m/>
    <n v="4"/>
    <n v="10"/>
    <n v="11"/>
    <n v="2"/>
    <s v=""/>
    <s v=""/>
    <s v=""/>
    <s v=""/>
    <s v=""/>
    <s v=""/>
    <s v=""/>
    <s v=""/>
    <x v="0"/>
    <x v="0"/>
    <s v="890103"/>
    <d v="1989-01-03T00:00:00"/>
    <s v="محمد "/>
    <n v="28"/>
    <s v="M"/>
    <s v="القاهرة"/>
  </r>
  <r>
    <s v="42835فيفث ديمنشنbaher.nasr@5d-agency.comاستفسار عن مسار الطرد"/>
    <d v="2017-04-10T00:00:00"/>
    <d v="1899-12-30T11:41:53"/>
    <s v="فيفث ديمنشن"/>
    <s v="Egypt (‫مصر‬‎)"/>
    <s v="baher.nasr@5d-agency.com"/>
    <s v="27806151701171"/>
    <s v="01002513366"/>
    <s v="استفسار عن مسار الطرد"/>
    <m/>
    <n v="4"/>
    <n v="10"/>
    <n v="11"/>
    <n v="2"/>
    <s v="EE701896897EG"/>
    <s v=""/>
    <s v=""/>
    <s v=""/>
    <s v=""/>
    <s v=""/>
    <s v=""/>
    <s v=""/>
    <x v="4"/>
    <x v="1"/>
    <s v="780615"/>
    <d v="1978-06-15T00:00:00"/>
    <s v="فيفث "/>
    <n v="38"/>
    <s v="M"/>
    <s v="المنوفية"/>
  </r>
  <r>
    <s v="42835مجدي محمدMagdy.dalba10@gmail.comاستفســار عن خدمــة"/>
    <d v="2017-04-10T00:00:00"/>
    <d v="1899-12-30T11:22:40"/>
    <s v="مجدي محمد"/>
    <s v="Egypt (‫مصر‬‎)"/>
    <s v="Magdy.dalba10@gmail.com"/>
    <s v=": A17001210"/>
    <s v="00966566796388"/>
    <s v="استفســار عن خدمــة"/>
    <m/>
    <n v="4"/>
    <n v="10"/>
    <n v="11"/>
    <n v="2"/>
    <s v=""/>
    <s v=""/>
    <s v=""/>
    <s v=""/>
    <s v=""/>
    <s v=""/>
    <s v=""/>
    <s v=""/>
    <x v="0"/>
    <x v="0"/>
    <s v=""/>
    <s v=""/>
    <s v="مجدي "/>
    <s v=""/>
    <s v="M"/>
    <s v=""/>
  </r>
  <r>
    <s v="42835يلسمين السيد باهج السيدYasmeena.baheg@gmail.comاستفسار عن مسار الطرد"/>
    <d v="2017-04-10T00:00:00"/>
    <d v="1899-12-30T10:53:39"/>
    <s v="يلسمين السيد باهج السيد"/>
    <s v="Egypt (‫مصر‬‎)"/>
    <s v="Yasmeena.baheg@gmail.com"/>
    <s v="28508272100046"/>
    <s v="201224544040"/>
    <s v="استفسار عن مسار الطرد"/>
    <m/>
    <n v="4"/>
    <n v="10"/>
    <n v="10"/>
    <n v="2"/>
    <s v="RX384927894DE"/>
    <s v=""/>
    <s v=""/>
    <s v=""/>
    <s v=""/>
    <s v=""/>
    <s v=""/>
    <s v=""/>
    <x v="5"/>
    <x v="2"/>
    <s v="850827"/>
    <d v="1985-08-27T00:00:00"/>
    <s v="يلسمين "/>
    <n v="31"/>
    <s v="F"/>
    <s v="الجيزة"/>
  </r>
  <r>
    <s v="42835احمد كامل رمضانa.kamel1150@yahoo.comشــكــوى"/>
    <d v="2017-04-10T00:00:00"/>
    <d v="1899-12-30T10:53:10"/>
    <s v="احمد كامل رمضان"/>
    <s v="Egypt (‫مصر‬‎)"/>
    <s v="a.kamel1150@yahoo.com"/>
    <s v="29110252201318"/>
    <s v="01150191972"/>
    <s v="شــكــوى"/>
    <m/>
    <n v="4"/>
    <n v="10"/>
    <n v="10"/>
    <n v="2"/>
    <s v=""/>
    <s v=""/>
    <s v=""/>
    <s v=""/>
    <s v=""/>
    <s v=""/>
    <s v=""/>
    <s v=""/>
    <x v="0"/>
    <x v="0"/>
    <s v="911025"/>
    <d v="1991-10-25T00:00:00"/>
    <s v="احمد "/>
    <n v="25"/>
    <s v="M"/>
    <s v="بني سويف"/>
  </r>
  <r>
    <s v="42835محمد عبدالحليم محمد علىforex2055@yahoo.comشــكــوى"/>
    <d v="2017-04-10T00:00:00"/>
    <d v="1899-12-30T10:47:26"/>
    <s v="محمد عبدالحليم محمد على"/>
    <s v="Afghanistan (‫افغانستان‬‎)"/>
    <s v="forex2055@yahoo.com"/>
    <s v="29209022702713"/>
    <s v="0201009431649"/>
    <s v="شــكــوى"/>
    <m/>
    <n v="4"/>
    <n v="10"/>
    <n v="10"/>
    <n v="2"/>
    <s v=""/>
    <s v=""/>
    <s v=""/>
    <s v=""/>
    <s v=""/>
    <s v=""/>
    <s v=""/>
    <s v=""/>
    <x v="0"/>
    <x v="0"/>
    <s v="920902"/>
    <d v="1992-09-02T00:00:00"/>
    <s v="محمد "/>
    <n v="24"/>
    <s v="M"/>
    <s v="قنا"/>
  </r>
  <r>
    <s v="42835Ahmed Hanafyahmedhhvh@gmail.cmاستفسار عن مسار الطرد"/>
    <d v="2017-04-10T00:00:00"/>
    <d v="1899-12-30T09:51:39"/>
    <s v="Ahmed Hanafy"/>
    <s v="Egypt (‫مصر‬‎)"/>
    <s v="ahmedhhvh@gmail.cm"/>
    <s v="29509302501733"/>
    <s v="201147167033"/>
    <s v="استفسار عن مسار الطرد"/>
    <m/>
    <n v="4"/>
    <n v="10"/>
    <n v="9"/>
    <n v="2"/>
    <s v="RX248232914CH"/>
    <s v=""/>
    <s v=""/>
    <s v=""/>
    <s v=""/>
    <s v=""/>
    <s v=""/>
    <s v=""/>
    <x v="5"/>
    <x v="23"/>
    <s v="950930"/>
    <n v="34972"/>
    <s v="Ahmed "/>
    <n v="21"/>
    <s v="M"/>
    <s v="أسيوط"/>
  </r>
  <r>
    <s v="42835محمد عبد المنعم عبد الوهابabdelmoiem43@gmail.comأخـــــرى"/>
    <d v="2017-04-10T00:00:00"/>
    <d v="1899-12-30T08:38:07"/>
    <s v="محمد عبد المنعم عبد الوهاب"/>
    <s v="Egypt (‫مصر‬‎)"/>
    <s v="abdelmoiem43@gmail.com"/>
    <s v="28912108800377"/>
    <s v="201281667733"/>
    <s v="أخـــــرى"/>
    <m/>
    <n v="4"/>
    <n v="10"/>
    <n v="8"/>
    <n v="2"/>
    <s v=""/>
    <s v=""/>
    <s v=""/>
    <s v=""/>
    <s v=""/>
    <s v=""/>
    <s v=""/>
    <s v=""/>
    <x v="0"/>
    <x v="0"/>
    <s v="891210"/>
    <d v="1989-12-10T00:00:00"/>
    <s v="محمد "/>
    <n v="27"/>
    <s v="M"/>
    <s v="خارج الجمهورية"/>
  </r>
  <r>
    <s v="42835Islam Mohamedi.elgamal@mail.ruاستفسار عن مسار الطرد"/>
    <d v="2017-04-10T00:00:00"/>
    <d v="1899-12-30T08:04:18"/>
    <s v="Islam Mohamed"/>
    <s v="Russia (Россия)"/>
    <s v="i.elgamal@mail.ru"/>
    <s v="28012190100115"/>
    <s v="0079990720714"/>
    <s v="استفسار عن مسار الطرد"/>
    <m/>
    <n v="4"/>
    <n v="10"/>
    <n v="8"/>
    <n v="2"/>
    <s v="RB006212839RU"/>
    <s v=""/>
    <s v=""/>
    <s v=""/>
    <s v=""/>
    <s v=""/>
    <s v=""/>
    <s v=""/>
    <x v="7"/>
    <x v="34"/>
    <s v="801219"/>
    <d v="1980-12-19T00:00:00"/>
    <s v="Islam "/>
    <n v="36"/>
    <s v="M"/>
    <s v="القاهرة"/>
  </r>
  <r>
    <s v="42835اسلام محمد صالح محمدeslamelameen@yahoo.comاستفسار عن مسار الطرد"/>
    <d v="2017-04-10T00:00:00"/>
    <d v="1899-12-30T02:29:50"/>
    <s v="اسلام محمد صالح محمد"/>
    <s v="Egypt (‫مصر‬‎)"/>
    <s v="eslamelameen@yahoo.com"/>
    <s v=": A18238890"/>
    <s v="00966569267090"/>
    <s v="استفسار عن مسار الطرد"/>
    <m/>
    <n v="4"/>
    <n v="10"/>
    <n v="2"/>
    <n v="2"/>
    <s v="RR005440260EG"/>
    <s v=""/>
    <s v=""/>
    <s v=""/>
    <s v=""/>
    <s v=""/>
    <s v=""/>
    <s v=""/>
    <x v="1"/>
    <x v="1"/>
    <s v=""/>
    <s v=""/>
    <s v="اسلام "/>
    <s v=""/>
    <s v="M"/>
    <s v=""/>
  </r>
  <r>
    <s v="42837Michael Fayekmichaelfayek@yahoo.co.ukاستفسار عن مسار الطرد"/>
    <d v="2017-04-12T00:00:00"/>
    <d v="1899-12-30T12:54:34"/>
    <s v="Michael Fayek"/>
    <s v="United Kingdom"/>
    <s v="michaelfayek@yahoo.co.uk"/>
    <s v="010235"/>
    <s v="00447585609770"/>
    <s v="استفسار عن مسار الطرد"/>
    <m/>
    <n v="4"/>
    <n v="12"/>
    <n v="12"/>
    <n v="4"/>
    <s v=""/>
    <s v=""/>
    <s v=""/>
    <s v=""/>
    <s v=""/>
    <s v=""/>
    <s v=""/>
    <s v=""/>
    <x v="0"/>
    <x v="0"/>
    <s v=""/>
    <s v=""/>
    <s v="Michael "/>
    <s v=""/>
    <s v="M"/>
    <s v=""/>
  </r>
  <r>
    <s v="42837محمد أبو الفتوح عبد المطلبsara_abulfotooh@yahoo.comاستفسار عن مسار الطرد"/>
    <d v="2017-04-12T00:00:00"/>
    <d v="1899-12-30T12:50:00"/>
    <s v="محمد أبو الفتوح عبد المطلب"/>
    <s v="Egypt (‫مصر‬‎)"/>
    <s v="sara_abulfotooh@yahoo.com"/>
    <s v="28905151201286"/>
    <s v="00201093018753"/>
    <s v="استفسار عن مسار الطرد"/>
    <m/>
    <n v="4"/>
    <n v="12"/>
    <n v="12"/>
    <n v="4"/>
    <s v="CY671267414DE"/>
    <s v=""/>
    <s v=""/>
    <s v=""/>
    <s v=""/>
    <s v=""/>
    <s v=""/>
    <s v=""/>
    <x v="33"/>
    <x v="2"/>
    <s v="890515"/>
    <d v="1989-05-15T00:00:00"/>
    <s v="محمد "/>
    <n v="27"/>
    <s v="F"/>
    <s v="الدقهلية"/>
  </r>
  <r>
    <s v="42837عبدالرحمن محمود علي محمدasrawy90@yahoo.comأخـــــرى"/>
    <d v="2017-04-12T00:00:00"/>
    <d v="1899-12-30T11:34:12"/>
    <s v="عبدالرحمن محمود علي محمد"/>
    <s v="Egypt (‫مصر‬‎)"/>
    <s v="asrawy90@yahoo.com"/>
    <s v="29110193200078"/>
    <s v="201288860577"/>
    <s v="أخـــــرى"/>
    <m/>
    <n v="4"/>
    <n v="12"/>
    <n v="11"/>
    <n v="4"/>
    <s v=""/>
    <s v=""/>
    <s v=""/>
    <s v=""/>
    <s v=""/>
    <s v=""/>
    <s v=""/>
    <s v=""/>
    <x v="0"/>
    <x v="0"/>
    <s v="911019"/>
    <d v="1991-10-19T00:00:00"/>
    <s v="عبدالرحمن "/>
    <n v="25"/>
    <s v="M"/>
    <s v="الوادى الجديد"/>
  </r>
  <r>
    <s v="42837عمادالدين عبدالمحسن المنياوىemadelmenyawy@yahoo.comشــكــوى"/>
    <d v="2017-04-12T00:00:00"/>
    <d v="1899-12-30T10:52:33"/>
    <s v="عمادالدين عبدالمحسن المنياوى"/>
    <s v="Egypt (‫مصر‬‎)"/>
    <s v="emadelmenyawy@yahoo.com"/>
    <s v="27207171800639"/>
    <s v="01063372232"/>
    <s v="شــكــوى"/>
    <m/>
    <n v="4"/>
    <n v="12"/>
    <n v="10"/>
    <n v="4"/>
    <s v=""/>
    <s v=""/>
    <s v=""/>
    <s v=""/>
    <s v=""/>
    <s v=""/>
    <s v=""/>
    <s v=""/>
    <x v="0"/>
    <x v="0"/>
    <s v="720717"/>
    <d v="1972-07-17T00:00:00"/>
    <s v="عمادالدين "/>
    <n v="44"/>
    <s v="M"/>
    <s v="البحيرة"/>
  </r>
  <r>
    <s v="42837khaled yehiakhatabkhaled@hotmail.comاستفسار عن مسار الطرد"/>
    <d v="2017-04-12T00:00:00"/>
    <d v="1899-12-30T09:32:02"/>
    <s v="khaled yehia"/>
    <s v="Egypt (‫مصر‬‎)"/>
    <s v="khatabkhaled@hotmail.com"/>
    <s v="28203218800797"/>
    <s v="201223782039"/>
    <s v="استفسار عن مسار الطرد"/>
    <m/>
    <n v="4"/>
    <n v="12"/>
    <n v="9"/>
    <n v="4"/>
    <s v=""/>
    <s v=""/>
    <s v=""/>
    <s v=""/>
    <s v=""/>
    <s v=""/>
    <s v=""/>
    <s v=""/>
    <x v="0"/>
    <x v="0"/>
    <s v="820321"/>
    <d v="1982-03-21T00:00:00"/>
    <s v="khaled "/>
    <n v="35"/>
    <s v="M"/>
    <s v="خارج الجمهورية"/>
  </r>
  <r>
    <s v="42837محمود ابراهيم محمودvanhelsing280@gmail.comاستفسار عن مسار الطرد"/>
    <d v="2017-04-12T00:00:00"/>
    <d v="1899-12-30T09:13:08"/>
    <s v="محمود ابراهيم محمود"/>
    <s v="Egypt (‫مصر‬‎)"/>
    <s v="vanhelsing280@gmail.com"/>
    <s v="29106260102216"/>
    <s v="01122795304"/>
    <s v="استفسار عن مسار الطرد"/>
    <m/>
    <n v="4"/>
    <n v="12"/>
    <n v="9"/>
    <n v="4"/>
    <s v="RX564901425DE"/>
    <s v=""/>
    <s v=""/>
    <s v=""/>
    <s v=""/>
    <s v=""/>
    <s v=""/>
    <s v=""/>
    <x v="5"/>
    <x v="2"/>
    <s v="910626"/>
    <d v="1991-06-26T00:00:00"/>
    <s v="محمود "/>
    <n v="25"/>
    <s v="M"/>
    <s v="القاهرة"/>
  </r>
  <r>
    <s v="42837قتيبةqut83@live.comاستفســار عن خدمــة"/>
    <d v="2017-04-12T00:00:00"/>
    <d v="1899-12-30T08:40:48"/>
    <s v="قتيبة"/>
    <s v="Saudi Arabia (‫المملكة العربية السعودية‬‎)"/>
    <s v="qut83@live.com"/>
    <s v="N004872770"/>
    <s v="966501955430"/>
    <s v="استفســار عن خدمــة"/>
    <m/>
    <n v="4"/>
    <n v="12"/>
    <n v="8"/>
    <n v="4"/>
    <s v=""/>
    <s v=""/>
    <s v=""/>
    <s v=""/>
    <s v=""/>
    <s v=""/>
    <s v=""/>
    <s v=""/>
    <x v="0"/>
    <x v="0"/>
    <s v=""/>
    <s v=""/>
    <s v="قتيبة"/>
    <s v=""/>
    <s v="M"/>
    <s v=""/>
  </r>
  <r>
    <s v="42837بولس خيرى سوريال جيدtedata05@gmail.comشــكــوى"/>
    <d v="2017-04-12T00:00:00"/>
    <d v="1899-12-30T04:11:32"/>
    <s v="بولس خيرى سوريال جيد"/>
    <s v="Egypt (‫مصر‬‎)"/>
    <s v="tedata05@gmail.com"/>
    <s v="29108012409677"/>
    <s v="201120007734"/>
    <s v="شــكــوى"/>
    <m/>
    <n v="4"/>
    <n v="12"/>
    <n v="4"/>
    <n v="4"/>
    <s v="CF112032595AU"/>
    <s v=""/>
    <s v=""/>
    <s v=""/>
    <s v=""/>
    <s v=""/>
    <s v=""/>
    <s v=""/>
    <x v="37"/>
    <x v="31"/>
    <s v="910801"/>
    <n v="33451"/>
    <s v="بولس "/>
    <n v="25"/>
    <s v="M"/>
    <s v="المنيا"/>
  </r>
  <r>
    <s v="42836زياد نبيه محمد شريفziadsherif76@gmail.comاستفسار عن مسار الطرد"/>
    <d v="2017-04-11T00:00:00"/>
    <d v="1899-12-30T21:48:15"/>
    <s v="زياد نبيه محمد شريف"/>
    <s v="Egypt (‫مصر‬‎)"/>
    <s v="ziadsherif76@gmail.com"/>
    <s v="27607191802318"/>
    <s v="00201140882698"/>
    <s v="استفسار عن مسار الطرد"/>
    <m/>
    <n v="4"/>
    <n v="11"/>
    <n v="21"/>
    <n v="3"/>
    <s v="EE701933113EG"/>
    <s v=""/>
    <s v=""/>
    <s v=""/>
    <s v=""/>
    <s v=""/>
    <s v=""/>
    <s v=""/>
    <x v="4"/>
    <x v="1"/>
    <s v="760719"/>
    <d v="1976-07-19T00:00:00"/>
    <s v="زياد "/>
    <n v="40"/>
    <s v="M"/>
    <s v="البحيرة"/>
  </r>
  <r>
    <s v="42837محمد عطيه مصطفى عبد العزيز أحمدmohamed.atiah911@yahoo.comاستفســار عن خدمــة"/>
    <d v="2017-04-12T00:00:00"/>
    <d v="1899-12-30T13:18:20"/>
    <s v="محمد عطيه مصطفى عبد العزيز أحمد"/>
    <s v="Egypt (‫مصر‬‎)"/>
    <s v="mohamed.atiah911@yahoo.com"/>
    <s v="29106091301492"/>
    <s v="2001150903412"/>
    <s v="استفســار عن خدمــة"/>
    <m/>
    <n v="4"/>
    <n v="12"/>
    <n v="13"/>
    <n v="4"/>
    <s v=""/>
    <s v=""/>
    <s v=""/>
    <s v=""/>
    <s v=""/>
    <s v=""/>
    <s v=""/>
    <s v=""/>
    <x v="0"/>
    <x v="0"/>
    <s v="910609"/>
    <d v="1991-06-09T00:00:00"/>
    <s v="محمد "/>
    <n v="25"/>
    <s v="M"/>
    <s v="الشرقية"/>
  </r>
  <r>
    <s v="42836أحمدmoudy-2001@hotmail.comاستفســار عن خدمــة"/>
    <d v="2017-04-11T00:00:00"/>
    <d v="1899-12-30T21:30:40"/>
    <s v="أحمد"/>
    <s v="Egypt (‫مصر‬‎)"/>
    <s v="moudy-2001@hotmail.com"/>
    <s v="8800432"/>
    <s v="201003085380"/>
    <s v="استفســار عن خدمــة"/>
    <m/>
    <n v="4"/>
    <n v="11"/>
    <n v="21"/>
    <n v="3"/>
    <s v=""/>
    <s v=""/>
    <s v=""/>
    <s v=""/>
    <s v=""/>
    <s v=""/>
    <s v=""/>
    <s v=""/>
    <x v="0"/>
    <x v="0"/>
    <s v=""/>
    <s v=""/>
    <s v="أحمد"/>
    <s v=""/>
    <s v="M"/>
    <s v=""/>
  </r>
  <r>
    <s v="42836Amr gabrAmr_gabr82@hotmail.comاستفسار عن مسار الطرد"/>
    <d v="2017-04-11T00:00:00"/>
    <d v="1899-12-30T19:51:33"/>
    <s v="Amr gabr"/>
    <s v="Egypt (‫مصر‬‎)"/>
    <s v="Amr_gabr82@hotmail.com"/>
    <s v="0105279"/>
    <s v="201008180470"/>
    <s v="استفسار عن مسار الطرد"/>
    <m/>
    <n v="4"/>
    <n v="11"/>
    <n v="19"/>
    <n v="3"/>
    <s v="RM736751717CN"/>
    <s v=""/>
    <s v=""/>
    <s v=""/>
    <s v=""/>
    <s v=""/>
    <s v=""/>
    <s v=""/>
    <x v="45"/>
    <x v="8"/>
    <s v=""/>
    <s v=""/>
    <s v="Amr "/>
    <s v=""/>
    <s v="M"/>
    <s v=""/>
  </r>
  <r>
    <s v="42836مينا صبرى بركهminasabr77@hotmail.comشــكــوى"/>
    <d v="2017-04-11T00:00:00"/>
    <d v="1899-12-30T19:34:50"/>
    <s v="مينا صبرى بركه"/>
    <s v="Egypt (‫مصر‬‎)"/>
    <s v="minasabr77@hotmail.com"/>
    <s v="28602061600031"/>
    <s v="201288242870"/>
    <s v="شــكــوى"/>
    <m/>
    <n v="4"/>
    <n v="11"/>
    <n v="19"/>
    <n v="3"/>
    <s v="Ec700170349eg"/>
    <s v=""/>
    <s v=""/>
    <s v=""/>
    <s v=""/>
    <s v=""/>
    <s v=""/>
    <s v=""/>
    <x v="36"/>
    <x v="1"/>
    <s v="860206"/>
    <n v="31449"/>
    <s v="مينا "/>
    <n v="31"/>
    <s v="M"/>
    <s v="الغربية"/>
  </r>
  <r>
    <s v="42836أشرف محمدashraf.elle@gmail.comاستفســار عن خدمــة"/>
    <d v="2017-04-11T00:00:00"/>
    <d v="1899-12-30T19:15:10"/>
    <s v="أشرف محمد"/>
    <s v="Egypt (‫مصر‬‎)"/>
    <s v="ashraf.elle@gmail.com"/>
    <s v="26412151802791"/>
    <s v="01061478043"/>
    <s v="استفســار عن خدمــة"/>
    <m/>
    <n v="4"/>
    <n v="11"/>
    <n v="19"/>
    <n v="3"/>
    <s v=""/>
    <s v=""/>
    <s v=""/>
    <s v=""/>
    <s v=""/>
    <s v=""/>
    <s v=""/>
    <s v=""/>
    <x v="0"/>
    <x v="0"/>
    <s v="641215"/>
    <n v="23726"/>
    <s v="أشرف "/>
    <n v="52"/>
    <s v="M"/>
    <s v="البحيرة"/>
  </r>
  <r>
    <s v="42836ماجد عبدالحميد عبد العزيز سالمelemohamed1977@yahoo.comاستفسار عن مسار الطرد"/>
    <d v="2017-04-11T00:00:00"/>
    <d v="1899-12-30T18:45:18"/>
    <s v="ماجد عبدالحميد عبد العزيز سالم"/>
    <s v="Egypt (‫مصر‬‎)"/>
    <s v="elemohamed1977@yahoo.com"/>
    <s v="26901051303771"/>
    <s v="201158823739"/>
    <s v="استفسار عن مسار الطرد"/>
    <m/>
    <n v="4"/>
    <n v="11"/>
    <n v="18"/>
    <n v="3"/>
    <s v="RB197147857SG"/>
    <s v=""/>
    <s v=""/>
    <s v=""/>
    <s v=""/>
    <s v=""/>
    <s v=""/>
    <s v=""/>
    <x v="7"/>
    <x v="5"/>
    <s v="690105"/>
    <d v="1969-01-05T00:00:00"/>
    <s v="ماجد "/>
    <n v="48"/>
    <s v="M"/>
    <s v="الشرقية"/>
  </r>
  <r>
    <s v="42836AHMED FATHY GOMAA ALNAGGARalnaggarmedo04@gmail.comاستفسار عن مسار الطرد"/>
    <d v="2017-04-11T00:00:00"/>
    <d v="1899-12-30T17:22:15"/>
    <s v="AHMED FATHY GOMAA ALNAGGAR"/>
    <s v="Egypt (‫مصر‬‎)"/>
    <s v="alnaggarmedo04@gmail.com"/>
    <s v="28411241600811"/>
    <s v="201097820555"/>
    <s v="استفسار عن مسار الطرد"/>
    <m/>
    <n v="4"/>
    <n v="11"/>
    <n v="17"/>
    <n v="3"/>
    <s v="EE112578068QA"/>
    <s v=""/>
    <s v=""/>
    <s v=""/>
    <s v=""/>
    <s v=""/>
    <s v=""/>
    <s v=""/>
    <x v="4"/>
    <x v="38"/>
    <s v="841124"/>
    <d v="1984-11-24T00:00:00"/>
    <s v="AHMED "/>
    <n v="32"/>
    <s v="M"/>
    <s v="الغربية"/>
  </r>
  <r>
    <s v="42836احمد فتحي النجارalnaggarmedo04@gmail.comاستفسار عن مسار الطرد"/>
    <d v="2017-04-11T00:00:00"/>
    <d v="1899-12-30T16:47:39"/>
    <s v="احمد فتحي النجار"/>
    <s v="Egypt (‫مصر‬‎)"/>
    <s v="alnaggarmedo04@gmail.com"/>
    <s v="28411241600811"/>
    <s v="201097820555"/>
    <s v="استفسار عن مسار الطرد"/>
    <m/>
    <n v="4"/>
    <n v="11"/>
    <n v="16"/>
    <n v="3"/>
    <s v="EE112578068UA"/>
    <s v=""/>
    <s v=""/>
    <s v=""/>
    <s v=""/>
    <s v=""/>
    <s v=""/>
    <s v=""/>
    <x v="4"/>
    <x v="27"/>
    <s v="841124"/>
    <d v="1984-11-24T00:00:00"/>
    <s v="احمد "/>
    <n v="32"/>
    <s v="M"/>
    <s v="الغربية"/>
  </r>
  <r>
    <s v="42836moustafa Salah Labibmoustsalah@gmail.comاستفسار عن مسار الطرد"/>
    <d v="2017-04-11T00:00:00"/>
    <d v="1899-12-30T16:12:33"/>
    <s v="moustafa Salah Labib"/>
    <s v="Egypt (‫مصر‬‎)"/>
    <s v="moustsalah@gmail.com"/>
    <s v="27604280100816"/>
    <s v="01098588555"/>
    <s v="استفسار عن مسار الطرد"/>
    <m/>
    <n v="4"/>
    <n v="11"/>
    <n v="16"/>
    <n v="3"/>
    <s v="EE012744156EG"/>
    <s v=""/>
    <s v=""/>
    <s v=""/>
    <s v=""/>
    <s v=""/>
    <s v=""/>
    <s v=""/>
    <x v="4"/>
    <x v="1"/>
    <s v="760428"/>
    <d v="1976-04-28T00:00:00"/>
    <s v="moustafa "/>
    <n v="40"/>
    <s v="M"/>
    <s v="القاهرة"/>
  </r>
  <r>
    <s v="42836عمر احمد عمرaldoctor97@hotmail.comاستفسار فى المبيعات"/>
    <d v="2017-04-11T00:00:00"/>
    <d v="1899-12-30T16:06:53"/>
    <s v="عمر احمد عمر"/>
    <s v="Egypt (‫مصر‬‎)"/>
    <s v="aldoctor97@hotmail.com"/>
    <s v="28804152501053"/>
    <s v="201064199939"/>
    <s v="استفسار فى المبيعات"/>
    <m/>
    <n v="4"/>
    <n v="11"/>
    <n v="16"/>
    <n v="3"/>
    <s v=""/>
    <s v=""/>
    <s v=""/>
    <s v=""/>
    <s v=""/>
    <s v=""/>
    <s v=""/>
    <s v=""/>
    <x v="0"/>
    <x v="0"/>
    <s v="880415"/>
    <d v="1988-04-15T00:00:00"/>
    <s v="عمر "/>
    <n v="28"/>
    <s v="M"/>
    <s v="أسيوط"/>
  </r>
  <r>
    <s v="42836محمد بسيونيamoslim9@gmail.comشــكــوى"/>
    <d v="2017-04-11T00:00:00"/>
    <d v="1899-12-30T15:27:24"/>
    <s v="محمد بسيوني"/>
    <s v="Egypt (‫مصر‬‎)"/>
    <s v="amoslim9@gmail.com"/>
    <s v="27605061801872"/>
    <s v="01095980420"/>
    <s v="شــكــوى"/>
    <m/>
    <n v="4"/>
    <n v="11"/>
    <n v="15"/>
    <n v="3"/>
    <s v=""/>
    <s v=""/>
    <s v=""/>
    <s v=""/>
    <s v=""/>
    <s v=""/>
    <s v=""/>
    <s v=""/>
    <x v="0"/>
    <x v="0"/>
    <s v="760506"/>
    <d v="1976-05-06T00:00:00"/>
    <s v="محمد "/>
    <n v="40"/>
    <s v="M"/>
    <s v="البحيرة"/>
  </r>
  <r>
    <s v="42836رامي رفعت داودramydarck@gmail.comاستفسار عن مسار الطرد"/>
    <d v="2017-04-11T00:00:00"/>
    <d v="1899-12-30T15:13:03"/>
    <s v="رامي رفعت داود"/>
    <s v="Egypt (‫مصر‬‎)"/>
    <s v="ramydarck@gmail.com"/>
    <s v="28208100102434"/>
    <s v="01009951192"/>
    <s v="استفسار عن مسار الطرد"/>
    <m/>
    <n v="4"/>
    <n v="11"/>
    <n v="15"/>
    <n v="3"/>
    <s v="EE701879960EG"/>
    <s v=""/>
    <s v=""/>
    <s v=""/>
    <s v=""/>
    <s v=""/>
    <s v=""/>
    <s v=""/>
    <x v="4"/>
    <x v="1"/>
    <s v="820810"/>
    <d v="1982-08-10T00:00:00"/>
    <s v="رامي "/>
    <n v="34"/>
    <s v="M"/>
    <s v="القاهرة"/>
  </r>
  <r>
    <s v="42836زكريا سعد مندوه اسماعيل الشيميZakaria.nile@gmail.comشــكــوى"/>
    <d v="2017-04-11T00:00:00"/>
    <d v="1899-12-30T15:11:06"/>
    <s v="زكريا سعد مندوه اسماعيل الشيمي"/>
    <s v="Egypt (‫مصر‬‎)"/>
    <s v="Zakaria.nile@gmail.com"/>
    <s v="28101068800532"/>
    <s v="00201140003884"/>
    <s v="شــكــوى"/>
    <m/>
    <n v="4"/>
    <n v="11"/>
    <n v="15"/>
    <n v="3"/>
    <s v=""/>
    <s v=""/>
    <s v=""/>
    <s v=""/>
    <s v=""/>
    <s v=""/>
    <s v=""/>
    <s v=""/>
    <x v="0"/>
    <x v="0"/>
    <s v="810106"/>
    <d v="1981-01-06T00:00:00"/>
    <s v="زكريا "/>
    <n v="36"/>
    <s v="M"/>
    <s v="خارج الجمهورية"/>
  </r>
  <r>
    <s v="42836أحمد عبدالوهاب سعد عبدالوهابahmedbadh5647@gmail.comاستفسار عن مسار الطرد"/>
    <d v="2017-04-11T00:00:00"/>
    <d v="1899-12-30T14:57:11"/>
    <s v="أحمد عبدالوهاب سعد عبدالوهاب"/>
    <s v="Egypt (‫مصر‬‎)"/>
    <s v="ahmedbadh5647@gmail.com"/>
    <s v="28708091402392"/>
    <s v="201096605783"/>
    <s v="استفسار عن مسار الطرد"/>
    <m/>
    <n v="4"/>
    <n v="11"/>
    <n v="14"/>
    <n v="3"/>
    <s v="RR121569563DZ"/>
    <s v=""/>
    <s v=""/>
    <s v=""/>
    <s v=""/>
    <s v=""/>
    <s v=""/>
    <s v=""/>
    <x v="1"/>
    <x v="51"/>
    <s v="870809"/>
    <n v="31998"/>
    <s v="أحمد "/>
    <n v="29"/>
    <s v="M"/>
    <s v="القليوبية"/>
  </r>
  <r>
    <s v="42836محمد جلالmazzika72@yahoo.comاستفســار عن خدمــة"/>
    <d v="2017-04-11T00:00:00"/>
    <d v="1899-12-30T14:36:10"/>
    <s v="محمد جلال"/>
    <s v="Egypt (‫مصر‬‎)"/>
    <s v="mazzika72@yahoo.com"/>
    <s v="28802251300091"/>
    <s v="00201282818193"/>
    <s v="استفســار عن خدمــة"/>
    <m/>
    <n v="4"/>
    <n v="11"/>
    <n v="14"/>
    <n v="3"/>
    <s v=""/>
    <s v=""/>
    <s v=""/>
    <s v=""/>
    <s v=""/>
    <s v=""/>
    <s v=""/>
    <s v=""/>
    <x v="0"/>
    <x v="0"/>
    <s v="880225"/>
    <n v="32198"/>
    <s v="محمد "/>
    <n v="29"/>
    <s v="M"/>
    <s v="الشرقية"/>
  </r>
  <r>
    <s v="42836حاتم علي ابو الوفاhatem161@gmail.comاستفسار عن مسار الطرد"/>
    <d v="2017-04-11T00:00:00"/>
    <d v="1899-12-30T14:20:08"/>
    <s v="حاتم علي ابو الوفا"/>
    <s v="Egypt (‫مصر‬‎)"/>
    <s v="hatem161@gmail.com"/>
    <s v="27301161200036"/>
    <s v="01145337111"/>
    <s v="استفسار عن مسار الطرد"/>
    <m/>
    <n v="4"/>
    <n v="11"/>
    <n v="14"/>
    <n v="3"/>
    <s v="EE701877310EG"/>
    <s v=""/>
    <s v=""/>
    <s v=""/>
    <s v=""/>
    <s v=""/>
    <s v=""/>
    <s v=""/>
    <x v="4"/>
    <x v="1"/>
    <s v="730116"/>
    <n v="26680"/>
    <s v="حاتم "/>
    <n v="44"/>
    <s v="M"/>
    <s v="الدقهلية"/>
  </r>
  <r>
    <s v="42836عمادالدين عبدالمحسن المنياوىemadelmenyawy@yahoo.comشــكــوى"/>
    <d v="2017-04-11T00:00:00"/>
    <d v="1899-12-30T14:18:02"/>
    <s v="عمادالدين عبدالمحسن المنياوى"/>
    <s v="Egypt (‫مصر‬‎)"/>
    <s v="emadelmenyawy@yahoo.com"/>
    <s v="27207171800639"/>
    <s v="01063372232"/>
    <s v="شــكــوى"/>
    <m/>
    <n v="4"/>
    <n v="11"/>
    <n v="14"/>
    <n v="3"/>
    <s v=""/>
    <s v=""/>
    <s v=""/>
    <s v=""/>
    <s v=""/>
    <s v=""/>
    <s v=""/>
    <s v=""/>
    <x v="0"/>
    <x v="0"/>
    <s v="720717"/>
    <d v="1972-07-17T00:00:00"/>
    <s v="عمادالدين "/>
    <n v="44"/>
    <s v="M"/>
    <s v="البحيرة"/>
  </r>
  <r>
    <s v="42836محمد عطية فؤاد محمدMohamed_attiya@yahoo.comشــكــوى"/>
    <d v="2017-04-11T00:00:00"/>
    <d v="1899-12-30T14:08:56"/>
    <s v="محمد عطية فؤاد محمد"/>
    <s v="Egypt (‫مصر‬‎)"/>
    <s v="Mohamed_attiya@yahoo.com"/>
    <s v="29303270300296"/>
    <s v="01280622996"/>
    <s v="شــكــوى"/>
    <m/>
    <n v="4"/>
    <n v="11"/>
    <n v="14"/>
    <n v="3"/>
    <s v=""/>
    <s v=""/>
    <s v=""/>
    <s v=""/>
    <s v=""/>
    <s v=""/>
    <s v=""/>
    <s v=""/>
    <x v="0"/>
    <x v="0"/>
    <s v="930327"/>
    <d v="1993-03-27T00:00:00"/>
    <s v="محمد "/>
    <n v="24"/>
    <s v="M"/>
    <s v="بورسعيد"/>
  </r>
  <r>
    <s v="42836مينا صبرى بركهMinasabry77@hotmail.comشــكــوى"/>
    <d v="2017-04-11T00:00:00"/>
    <d v="1899-12-30T14:10:32"/>
    <s v="مينا صبرى بركه"/>
    <s v="Egypt (‫مصر‬‎)"/>
    <s v="Minasabry77@hotmail.com"/>
    <s v="28602061600031"/>
    <s v="201288242870"/>
    <s v="شــكــوى"/>
    <m/>
    <n v="4"/>
    <n v="11"/>
    <n v="14"/>
    <n v="3"/>
    <s v="Ec700170349eg"/>
    <s v=""/>
    <s v=""/>
    <s v=""/>
    <s v=""/>
    <s v=""/>
    <s v=""/>
    <s v=""/>
    <x v="36"/>
    <x v="1"/>
    <s v="860206"/>
    <d v="1986-02-06T00:00:00"/>
    <s v="مينا "/>
    <n v="31"/>
    <s v="M"/>
    <s v="الغربية"/>
  </r>
  <r>
    <s v="42836محمد جادوshopcakesbakes@gmail.comاستفســار عن خدمــة"/>
    <d v="2017-04-11T00:00:00"/>
    <d v="1899-12-30T13:46:03"/>
    <s v="محمد جادو"/>
    <s v="Egypt (‫مصر‬‎)"/>
    <s v="shopcakesbakes@gmail.com"/>
    <s v="27705030102318"/>
    <s v="201146910860"/>
    <s v="استفســار عن خدمــة"/>
    <m/>
    <n v="4"/>
    <n v="11"/>
    <n v="13"/>
    <n v="3"/>
    <s v=""/>
    <s v=""/>
    <s v=""/>
    <s v=""/>
    <s v=""/>
    <s v=""/>
    <s v=""/>
    <s v=""/>
    <x v="0"/>
    <x v="0"/>
    <s v="770503"/>
    <n v="28248"/>
    <s v="محمد "/>
    <n v="39"/>
    <s v="M"/>
    <s v="القاهرة"/>
  </r>
  <r>
    <s v="42836عبدالله احمد كاملMefonagiub@gmail.comشــكــوى"/>
    <d v="2017-04-11T00:00:00"/>
    <d v="1899-12-30T13:29:24"/>
    <s v="عبدالله احمد كامل"/>
    <s v="Egypt (‫مصر‬‎)"/>
    <s v="Mefonagiub@gmail.com"/>
    <s v="29001172700336"/>
    <s v="201150015440"/>
    <s v="شــكــوى"/>
    <m/>
    <n v="4"/>
    <n v="11"/>
    <n v="13"/>
    <n v="3"/>
    <s v=""/>
    <s v=""/>
    <s v=""/>
    <s v=""/>
    <s v=""/>
    <s v=""/>
    <s v=""/>
    <s v=""/>
    <x v="0"/>
    <x v="0"/>
    <s v="900117"/>
    <d v="1990-01-17T00:00:00"/>
    <s v="عبدالله "/>
    <n v="27"/>
    <s v="M"/>
    <s v="قنا"/>
  </r>
  <r>
    <s v="42836محمود هادىtoptec2020@outlook.comشــكــوى"/>
    <d v="2017-04-11T00:00:00"/>
    <d v="1899-12-30T04:46:31"/>
    <s v="محمود هادى"/>
    <s v="Egypt (‫مصر‬‎)"/>
    <s v="toptec2020@outlook.com"/>
    <s v="28405010206958"/>
    <s v="01115866183"/>
    <s v="شــكــوى"/>
    <m/>
    <n v="4"/>
    <n v="11"/>
    <n v="4"/>
    <n v="3"/>
    <s v="RB188218688SG"/>
    <s v="RR072895034EG"/>
    <s v=""/>
    <s v=""/>
    <s v=""/>
    <s v=""/>
    <s v=""/>
    <s v=""/>
    <x v="7"/>
    <x v="5"/>
    <s v="840501"/>
    <d v="1984-05-01T00:00:00"/>
    <s v="محمود "/>
    <n v="32"/>
    <s v="M"/>
    <s v="الإسكندرية"/>
  </r>
  <r>
    <s v="42836محمود هادىtoptec2020@outlook.comأخـــــرى"/>
    <d v="2017-04-11T00:00:00"/>
    <d v="1899-12-30T04:42:37"/>
    <s v="محمود هادى"/>
    <s v="Egypt (‫مصر‬‎)"/>
    <s v="toptec2020@outlook.com"/>
    <s v="28405010206958"/>
    <s v="01115866183"/>
    <s v="أخـــــرى"/>
    <m/>
    <n v="4"/>
    <n v="11"/>
    <n v="4"/>
    <n v="3"/>
    <s v="RB188218688SG"/>
    <s v="RR072895034EG"/>
    <s v=""/>
    <s v=""/>
    <s v=""/>
    <s v=""/>
    <s v=""/>
    <s v=""/>
    <x v="7"/>
    <x v="5"/>
    <s v="840501"/>
    <d v="1984-05-01T00:00:00"/>
    <s v="محمود "/>
    <n v="32"/>
    <s v="M"/>
    <s v="الإسكندرية"/>
  </r>
  <r>
    <s v="42835يوسف مصطفى مرادyoussefsoft@yahoo.comشــكــوى"/>
    <d v="2017-04-10T00:00:00"/>
    <d v="1899-12-30T22:35:44"/>
    <s v="يوسف مصطفى مراد"/>
    <s v="Egypt (‫مصر‬‎)"/>
    <s v="youssefsoft@yahoo.com"/>
    <s v="28007031801354"/>
    <s v="201119841241"/>
    <s v="شــكــوى"/>
    <m/>
    <n v="4"/>
    <n v="10"/>
    <n v="22"/>
    <n v="2"/>
    <s v=""/>
    <s v=""/>
    <s v=""/>
    <s v=""/>
    <s v=""/>
    <s v=""/>
    <s v=""/>
    <s v=""/>
    <x v="0"/>
    <x v="0"/>
    <s v="800703"/>
    <d v="1980-07-03T00:00:00"/>
    <s v="يوسف "/>
    <n v="36"/>
    <s v="M"/>
    <s v="البحيرة"/>
  </r>
  <r>
    <s v="42835د أحمد محمد فرحانahmed_farhan33@yahoo.comشــكــوى"/>
    <d v="2017-04-10T00:00:00"/>
    <d v="1899-12-30T22:34:37"/>
    <s v="د أحمد محمد فرحان"/>
    <s v="Egypt (‫مصر‬‎)"/>
    <s v="ahmed_farhan33@yahoo.com"/>
    <s v=": 10001485"/>
    <s v="00201225687608"/>
    <s v="شــكــوى"/>
    <m/>
    <n v="4"/>
    <n v="10"/>
    <n v="22"/>
    <n v="2"/>
    <s v="rr704523333eg"/>
    <s v=""/>
    <s v=""/>
    <s v=""/>
    <s v=""/>
    <s v=""/>
    <s v=""/>
    <s v=""/>
    <x v="1"/>
    <x v="1"/>
    <s v=""/>
    <s v=""/>
    <s v="د "/>
    <s v=""/>
    <s v="M"/>
    <s v=""/>
  </r>
  <r>
    <s v="42835هشام سمير عبد الله مرسي السيد العايديhesham_samir18@yahoo.comشــكــوى"/>
    <d v="2017-04-10T00:00:00"/>
    <d v="1899-12-30T21:26:25"/>
    <s v="هشام سمير عبد الله مرسي السيد العايدي"/>
    <s v="Egypt (‫مصر‬‎)"/>
    <s v="hesham_samir18@yahoo.com"/>
    <s v="29407260202377"/>
    <s v="01279383427"/>
    <s v="شــكــوى"/>
    <m/>
    <n v="4"/>
    <n v="10"/>
    <n v="21"/>
    <n v="2"/>
    <s v=""/>
    <s v=""/>
    <s v=""/>
    <s v=""/>
    <s v=""/>
    <s v=""/>
    <s v=""/>
    <s v=""/>
    <x v="0"/>
    <x v="0"/>
    <s v="940726"/>
    <d v="1994-07-26T00:00:00"/>
    <s v="هشام "/>
    <n v="22"/>
    <s v="M"/>
    <s v="الإسكندرية"/>
  </r>
  <r>
    <s v="42835حسام الالفيHosialfy@hotmail.comاستفسار عن مسار الطرد"/>
    <d v="2017-04-10T00:00:00"/>
    <d v="1899-12-30T20:54:18"/>
    <s v="حسام الالفي"/>
    <s v="Egypt (‫مصر‬‎)"/>
    <s v="Hosialfy@hotmail.com"/>
    <s v="28301060104293"/>
    <s v="201141014403"/>
    <s v="استفسار عن مسار الطرد"/>
    <m/>
    <n v="4"/>
    <n v="10"/>
    <n v="20"/>
    <n v="2"/>
    <s v="RB939332825HK"/>
    <s v=""/>
    <s v=""/>
    <s v=""/>
    <s v=""/>
    <s v=""/>
    <s v=""/>
    <s v=""/>
    <x v="7"/>
    <x v="6"/>
    <s v="830106"/>
    <n v="30322"/>
    <s v="حسام "/>
    <n v="34"/>
    <s v="M"/>
    <s v="القاهرة"/>
  </r>
  <r>
    <s v="42835محمد مهجت شعبانgggg160160@gmail.comاستفسار عن مسار الطرد"/>
    <d v="2017-04-10T00:00:00"/>
    <d v="1899-12-30T19:58:24"/>
    <s v="محمد مهجت شعبان"/>
    <s v="Egypt (‫مصر‬‎)"/>
    <s v="gggg160160@gmail.com"/>
    <s v="28605051501211"/>
    <s v="00201065645599"/>
    <s v="استفسار عن مسار الطرد"/>
    <m/>
    <n v="4"/>
    <n v="10"/>
    <n v="19"/>
    <n v="2"/>
    <s v="RS733091771NL"/>
    <s v=""/>
    <s v=""/>
    <s v=""/>
    <s v=""/>
    <s v=""/>
    <s v=""/>
    <s v=""/>
    <x v="12"/>
    <x v="12"/>
    <s v="860505"/>
    <d v="1986-05-05T00:00:00"/>
    <s v="محمد "/>
    <n v="30"/>
    <s v="M"/>
    <s v="كفر الشيخ"/>
  </r>
  <r>
    <s v="42835وائل مختار أحمدwmghoneim@yahoo.comاستفسار عن مسار الطرد"/>
    <d v="2017-04-10T00:00:00"/>
    <d v="1899-12-30T17:53:22"/>
    <s v="وائل مختار أحمد"/>
    <s v="Egypt (‫مصر‬‎)"/>
    <s v="wmghoneim@yahoo.com"/>
    <s v="26910300103256"/>
    <s v="201144259140"/>
    <s v="استفسار عن مسار الطرد"/>
    <m/>
    <n v="4"/>
    <n v="10"/>
    <n v="17"/>
    <n v="2"/>
    <s v="RF445805018SG"/>
    <s v="RF445805018SG"/>
    <s v=""/>
    <s v=""/>
    <s v=""/>
    <s v=""/>
    <s v=""/>
    <s v=""/>
    <x v="8"/>
    <x v="5"/>
    <s v="691030"/>
    <n v="25506"/>
    <s v="وائل "/>
    <n v="47"/>
    <s v="M"/>
    <s v="القاهرة"/>
  </r>
  <r>
    <s v="42835عاطف طه محمد فرجatiffarag@mail.ruشــكــوى"/>
    <d v="2017-04-10T00:00:00"/>
    <d v="1899-12-30T17:24:47"/>
    <s v="عاطف طه محمد فرج"/>
    <s v="Egypt (‫مصر‬‎)"/>
    <s v="atiffarag@mail.ru"/>
    <s v="27511202300916"/>
    <s v="01067063570"/>
    <s v="شــكــوى"/>
    <m/>
    <n v="4"/>
    <n v="10"/>
    <n v="17"/>
    <n v="2"/>
    <s v="RF443290473SG"/>
    <s v=""/>
    <s v=""/>
    <s v=""/>
    <s v=""/>
    <s v=""/>
    <s v=""/>
    <s v=""/>
    <x v="8"/>
    <x v="5"/>
    <s v="751120"/>
    <d v="1975-11-20T00:00:00"/>
    <s v="عاطف "/>
    <n v="41"/>
    <s v="M"/>
    <s v="الفيوم"/>
  </r>
  <r>
    <s v="42835حسام البدراويHelbadrawy@yahoo.comاستفسار عن مسار الطرد"/>
    <d v="2017-04-10T00:00:00"/>
    <d v="1899-12-30T17:03:05"/>
    <s v="حسام البدراوي"/>
    <s v="Egypt (‫مصر‬‎)"/>
    <s v="Helbadrawy@yahoo.com"/>
    <s v="26504150100395"/>
    <s v="201222127703"/>
    <s v="استفسار عن مسار الطرد"/>
    <m/>
    <n v="4"/>
    <n v="10"/>
    <n v="17"/>
    <n v="2"/>
    <s v="RX248351602CH"/>
    <s v=""/>
    <s v=""/>
    <s v=""/>
    <s v=""/>
    <s v=""/>
    <s v=""/>
    <s v=""/>
    <x v="5"/>
    <x v="23"/>
    <s v="650415"/>
    <d v="1965-04-15T00:00:00"/>
    <s v="حسام "/>
    <n v="51"/>
    <s v="M"/>
    <s v="القاهرة"/>
  </r>
  <r>
    <s v="42835سمر عادل العبدSweet7eart88@gmail.comشــكــوى"/>
    <d v="2017-04-10T00:00:00"/>
    <d v="1899-12-30T16:47:34"/>
    <s v="سمر عادل العبد"/>
    <s v="Egypt (‫مصر‬‎)"/>
    <s v="Sweet7eart88@gmail.com"/>
    <s v="29119011618421"/>
    <s v="201151030393"/>
    <s v="شــكــوى"/>
    <m/>
    <n v="4"/>
    <n v="10"/>
    <n v="16"/>
    <n v="2"/>
    <s v="cp003261362eg"/>
    <s v=""/>
    <s v=""/>
    <s v=""/>
    <s v=""/>
    <s v=""/>
    <s v=""/>
    <s v=""/>
    <x v="27"/>
    <x v="1"/>
    <s v="911901"/>
    <d v="1992-07-01T00:00:00"/>
    <s v="سمر "/>
    <n v="24"/>
    <s v="F"/>
    <s v="الغربية"/>
  </r>
  <r>
    <s v="42835كريم زكى محمد احمدkarimzaki56@gmail.comاستفسار عن مسار الطرد"/>
    <d v="2017-04-10T00:00:00"/>
    <d v="1899-12-30T16:28:44"/>
    <s v="كريم زكى محمد احمد"/>
    <s v="Egypt (‫مصر‬‎)"/>
    <s v="karimzaki56@gmail.com"/>
    <s v="29310011600113"/>
    <s v="0201281106727"/>
    <s v="استفسار عن مسار الطرد"/>
    <m/>
    <n v="4"/>
    <n v="10"/>
    <n v="16"/>
    <n v="2"/>
    <s v="ee701771870eg"/>
    <s v=""/>
    <s v=""/>
    <s v=""/>
    <s v=""/>
    <s v=""/>
    <s v=""/>
    <s v=""/>
    <x v="4"/>
    <x v="1"/>
    <s v="931001"/>
    <d v="1993-10-01T00:00:00"/>
    <s v="كريم "/>
    <n v="23"/>
    <s v="M"/>
    <s v="الغربية"/>
  </r>
  <r>
    <s v="42835شوقي مسعودarmia2999@gmail.comأخـــــرى"/>
    <d v="2017-04-10T00:00:00"/>
    <d v="1899-12-30T15:00:17"/>
    <s v="شوقي مسعود"/>
    <s v="Egypt (‫مصر‬‎)"/>
    <s v="armia2999@gmail.com"/>
    <s v="2400496"/>
    <s v="00201228058282"/>
    <s v="أخـــــرى"/>
    <m/>
    <n v="4"/>
    <n v="10"/>
    <n v="15"/>
    <n v="2"/>
    <s v="CC065837288NL"/>
    <s v=""/>
    <s v=""/>
    <s v=""/>
    <s v=""/>
    <s v=""/>
    <s v=""/>
    <s v=""/>
    <x v="14"/>
    <x v="12"/>
    <s v=""/>
    <s v=""/>
    <s v="شوقي "/>
    <s v=""/>
    <s v="M"/>
    <s v=""/>
  </r>
  <r>
    <s v="42837ابراهيم عبد الملكibrahim.a73@gmail.comاستفسار عن مسار الطرد"/>
    <d v="2017-04-12T00:00:00"/>
    <d v="1899-12-30T13:49:35"/>
    <s v="ابراهيم عبد الملك"/>
    <s v="Sweden (Sverige)"/>
    <s v="ibrahim.a73@gmail.com"/>
    <s v=": 86467111"/>
    <s v="0046735102033"/>
    <s v="استفسار عن مسار الطرد"/>
    <m/>
    <n v="4"/>
    <n v="12"/>
    <n v="13"/>
    <n v="4"/>
    <s v="EE700630646EG"/>
    <s v=""/>
    <s v=""/>
    <s v=""/>
    <s v=""/>
    <s v=""/>
    <s v=""/>
    <s v=""/>
    <x v="4"/>
    <x v="1"/>
    <s v=""/>
    <s v=""/>
    <s v="ابراهيم "/>
    <s v=""/>
    <s v="M"/>
    <s v=""/>
  </r>
  <r>
    <s v="42837انس علاء الدين راضي عبد اللهmnasa36@gmail.comشــكــوى"/>
    <d v="2017-04-12T00:00:00"/>
    <d v="1899-12-30T13:48:40"/>
    <s v="انس علاء الدين راضي عبد الله"/>
    <s v="Egypt (‫مصر‬‎)"/>
    <s v="mnasa36@gmail.com"/>
    <s v="30006252401159"/>
    <s v="201142368930"/>
    <s v="شــكــوى"/>
    <m/>
    <n v="4"/>
    <n v="12"/>
    <n v="13"/>
    <n v="4"/>
    <s v=""/>
    <s v=""/>
    <s v=""/>
    <s v=""/>
    <s v=""/>
    <s v=""/>
    <s v=""/>
    <s v=""/>
    <x v="0"/>
    <x v="0"/>
    <s v="000625"/>
    <d v="2000-06-25T00:00:00"/>
    <s v="انس "/>
    <n v="16"/>
    <s v="M"/>
    <s v="المنيا"/>
  </r>
  <r>
    <s v="42837محمد رمضان على منصورmansour_pharma88@yahoo.comاستفســار عن خدمــة"/>
    <d v="2017-04-12T00:00:00"/>
    <d v="1899-12-30T13:47:29"/>
    <s v="محمد رمضان على منصور"/>
    <s v="Egypt (‫مصر‬‎)"/>
    <s v="mansour_pharma88@yahoo.com"/>
    <s v="28805012602158"/>
    <s v="201226190430"/>
    <s v="استفســار عن خدمــة"/>
    <m/>
    <n v="4"/>
    <n v="12"/>
    <n v="13"/>
    <n v="4"/>
    <s v=""/>
    <s v=""/>
    <s v=""/>
    <s v=""/>
    <s v=""/>
    <s v=""/>
    <s v=""/>
    <s v=""/>
    <x v="0"/>
    <x v="0"/>
    <s v="880501"/>
    <d v="1988-05-01T00:00:00"/>
    <s v="محمد "/>
    <n v="28"/>
    <s v="M"/>
    <s v="سوهاج"/>
  </r>
  <r>
    <s v="42837محمود عادلmahmoud_aefea@hotmail.comاستفسار عن مسار الطرد"/>
    <d v="2017-04-12T00:00:00"/>
    <d v="1899-12-30T13:43:18"/>
    <s v="محمود عادل"/>
    <s v="Egypt (‫مصر‬‎)"/>
    <s v="mahmoud_aefea@hotmail.com"/>
    <s v="29105090100756"/>
    <s v="201091449898"/>
    <s v="استفسار عن مسار الطرد"/>
    <m/>
    <n v="4"/>
    <n v="12"/>
    <n v="13"/>
    <n v="4"/>
    <s v="RB187412535SG"/>
    <s v=""/>
    <s v=""/>
    <s v=""/>
    <s v=""/>
    <s v=""/>
    <s v=""/>
    <s v=""/>
    <x v="7"/>
    <x v="5"/>
    <s v="910509"/>
    <d v="1991-05-09T00:00:00"/>
    <s v="محمود "/>
    <n v="25"/>
    <s v="M"/>
    <s v="القاهرة"/>
  </r>
  <r>
    <s v="42836احمد فهيمmidox2255@gmail.comاستفسار عن مسار الطرد"/>
    <d v="2017-04-11T00:00:00"/>
    <d v="1899-12-30T13:18:22"/>
    <s v="احمد فهيم"/>
    <s v="Egypt (‫مصر‬‎)"/>
    <s v="midox2255@gmail.com"/>
    <s v="26412211203972"/>
    <s v="01019626403"/>
    <s v="استفسار عن مسار الطرد"/>
    <m/>
    <n v="4"/>
    <n v="11"/>
    <n v="13"/>
    <n v="3"/>
    <s v="Rx565216415De"/>
    <s v=""/>
    <s v=""/>
    <s v=""/>
    <s v=""/>
    <s v=""/>
    <s v=""/>
    <s v=""/>
    <x v="5"/>
    <x v="2"/>
    <s v="641221"/>
    <d v="1964-12-21T00:00:00"/>
    <s v="احمد "/>
    <n v="52"/>
    <s v="M"/>
    <s v="الدقهلية"/>
  </r>
  <r>
    <s v="42836اسماء مصطفىasmaa.moustafa@karmsolar.comاستفسار عن مسار الطرد"/>
    <d v="2017-04-11T00:00:00"/>
    <d v="1899-12-30T13:12:09"/>
    <s v="اسماء مصطفى"/>
    <s v="Egypt (‫مصر‬‎)"/>
    <s v="asmaa.moustafa@karmsolar.com"/>
    <s v="28510210101245"/>
    <s v="01276357019"/>
    <s v="استفسار عن مسار الطرد"/>
    <m/>
    <n v="4"/>
    <n v="11"/>
    <n v="13"/>
    <n v="3"/>
    <s v="RR705553022EG"/>
    <s v=""/>
    <s v=""/>
    <s v=""/>
    <s v=""/>
    <s v=""/>
    <s v=""/>
    <s v=""/>
    <x v="1"/>
    <x v="1"/>
    <s v="851021"/>
    <n v="31341"/>
    <s v="اسماء "/>
    <n v="31"/>
    <s v="F"/>
    <s v="القاهرة"/>
  </r>
  <r>
    <s v="42836مجدي محمدMagdy.dalba10@gmail.comشــكــوى"/>
    <d v="2017-04-11T00:00:00"/>
    <d v="1899-12-30T12:49:50"/>
    <s v="مجدي محمد"/>
    <s v="Saudi Arabia (‫المملكة العربية السعودية‬‎)"/>
    <s v="Magdy.dalba10@gmail.com"/>
    <s v=": A17001210"/>
    <s v="00966566796388"/>
    <s v="شــكــوى"/>
    <m/>
    <n v="4"/>
    <n v="11"/>
    <n v="12"/>
    <n v="3"/>
    <s v=""/>
    <s v=""/>
    <s v=""/>
    <s v=""/>
    <s v=""/>
    <s v=""/>
    <s v=""/>
    <s v=""/>
    <x v="0"/>
    <x v="0"/>
    <s v=""/>
    <s v=""/>
    <s v="مجدي "/>
    <s v=""/>
    <s v="M"/>
    <s v=""/>
  </r>
  <r>
    <s v="42836بولس خيرى سوريال جيدtedata05@gmail.comشــكــوى"/>
    <d v="2017-04-11T00:00:00"/>
    <d v="1899-12-30T11:51:05"/>
    <s v="بولس خيرى سوريال جيد"/>
    <s v="Egypt (‫مصر‬‎)"/>
    <s v="tedata05@gmail.com"/>
    <s v="29108012409677"/>
    <s v="201120007734"/>
    <s v="شــكــوى"/>
    <m/>
    <n v="4"/>
    <n v="11"/>
    <n v="11"/>
    <n v="3"/>
    <s v="CF112032595AU"/>
    <s v=""/>
    <s v=""/>
    <s v=""/>
    <s v=""/>
    <s v=""/>
    <s v=""/>
    <s v=""/>
    <x v="37"/>
    <x v="31"/>
    <s v="910801"/>
    <n v="33451"/>
    <s v="بولس "/>
    <n v="25"/>
    <s v="M"/>
    <s v="المنيا"/>
  </r>
  <r>
    <s v="42836وليد حماده نصر حسينwalidhamada09@gmail.comاستفسار عن مسار الطرد"/>
    <d v="2017-04-11T00:00:00"/>
    <d v="1899-12-30T10:58:56"/>
    <s v="وليد حماده نصر حسين"/>
    <s v="Egypt (‫مصر‬‎)"/>
    <s v="walidhamada09@gmail.com"/>
    <s v="29312122200371"/>
    <s v="00201151906305"/>
    <s v="استفسار عن مسار الطرد"/>
    <m/>
    <n v="4"/>
    <n v="11"/>
    <n v="10"/>
    <n v="3"/>
    <s v="RR704093571EG"/>
    <s v=""/>
    <s v=""/>
    <s v=""/>
    <s v=""/>
    <s v=""/>
    <s v=""/>
    <s v=""/>
    <x v="1"/>
    <x v="1"/>
    <s v="931212"/>
    <n v="34315"/>
    <s v="وليد "/>
    <n v="23"/>
    <s v="M"/>
    <s v="بني سويف"/>
  </r>
  <r>
    <s v="42836اسماعيل تمام عبدالرحمنismail.tammam@cate-eg.comاستفسار عن مسار الطرد"/>
    <d v="2017-04-11T00:00:00"/>
    <d v="1899-12-30T10:42:43"/>
    <s v="اسماعيل تمام عبدالرحمن"/>
    <s v="Egypt (‫مصر‬‎)"/>
    <s v="ismail.tammam@cate-eg.com"/>
    <s v="28201102106459"/>
    <s v="01001354372"/>
    <s v="استفسار عن مسار الطرد"/>
    <m/>
    <n v="4"/>
    <n v="11"/>
    <n v="10"/>
    <n v="3"/>
    <s v="ee701772668eg"/>
    <s v=""/>
    <s v=""/>
    <s v=""/>
    <s v=""/>
    <s v=""/>
    <s v=""/>
    <s v=""/>
    <x v="4"/>
    <x v="1"/>
    <s v="820110"/>
    <n v="29961"/>
    <s v="اسماعيل "/>
    <n v="35"/>
    <s v="M"/>
    <s v="الجيزة"/>
  </r>
  <r>
    <s v="42836هشام صبرى عبد المنعمheshamsabry1987@gmail.comاستفسار عن مسار الطرد"/>
    <d v="2017-04-11T00:00:00"/>
    <d v="1899-12-30T10:25:41"/>
    <s v="هشام صبرى عبد المنعم"/>
    <s v="Egypt (‫مصر‬‎)"/>
    <s v="heshamsabry1987@gmail.com"/>
    <s v="28703120104558"/>
    <s v="00201092184978"/>
    <s v="استفسار عن مسار الطرد"/>
    <m/>
    <n v="4"/>
    <n v="11"/>
    <n v="10"/>
    <n v="3"/>
    <s v="RS437502094CN"/>
    <s v=""/>
    <s v=""/>
    <s v=""/>
    <s v=""/>
    <s v=""/>
    <s v=""/>
    <s v=""/>
    <x v="12"/>
    <x v="8"/>
    <s v="870312"/>
    <n v="31848"/>
    <s v="هشام "/>
    <n v="30"/>
    <s v="M"/>
    <s v="القاهرة"/>
  </r>
  <r>
    <s v="42836عصام علاءالدينessamalaa2024@gmail.comاستفســار عن خدمــة"/>
    <d v="2017-04-11T00:00:00"/>
    <d v="1899-12-30T10:15:32"/>
    <s v="عصام علاءالدين"/>
    <s v="Egypt (‫مصر‬‎)"/>
    <s v="essamalaa2024@gmail.com"/>
    <s v="28807191100111"/>
    <s v="201007459458"/>
    <s v="استفســار عن خدمــة"/>
    <m/>
    <n v="4"/>
    <n v="11"/>
    <n v="10"/>
    <n v="3"/>
    <s v=""/>
    <s v=""/>
    <s v=""/>
    <s v=""/>
    <s v=""/>
    <s v=""/>
    <s v=""/>
    <s v=""/>
    <x v="0"/>
    <x v="0"/>
    <s v="880719"/>
    <d v="1988-07-19T00:00:00"/>
    <s v="عصام "/>
    <n v="28"/>
    <s v="M"/>
    <s v="دمياط"/>
  </r>
  <r>
    <s v="42836Hossam salibHossam.salib@yahoo.deاستفسار عن مسار الطرد"/>
    <d v="2017-04-11T00:00:00"/>
    <d v="1899-12-30T09:58:43"/>
    <s v="Hossam salib"/>
    <s v="Germany (Deutschland)"/>
    <s v="Hossam.salib@yahoo.de"/>
    <s v=": 12345xy6jh"/>
    <s v="4917647906683"/>
    <s v="استفسار عن مسار الطرد"/>
    <m/>
    <n v="4"/>
    <n v="11"/>
    <n v="9"/>
    <n v="3"/>
    <s v="EE701840561EG"/>
    <s v=""/>
    <s v=""/>
    <s v=""/>
    <s v=""/>
    <s v=""/>
    <s v=""/>
    <s v=""/>
    <x v="4"/>
    <x v="1"/>
    <s v=""/>
    <s v=""/>
    <s v="Hossam "/>
    <s v=""/>
    <s v="M"/>
    <s v=""/>
  </r>
  <r>
    <s v="42836مجدي محمدMagdy.dalba10@gmail.comاستفســار عن خدمــة"/>
    <d v="2017-04-11T00:00:00"/>
    <d v="1899-12-30T09:51:25"/>
    <s v="مجدي محمد"/>
    <s v="Egypt (‫مصر‬‎)"/>
    <s v="Magdy.dalba10@gmail.com"/>
    <s v=": A17001210"/>
    <s v="00966566796388"/>
    <s v="استفســار عن خدمــة"/>
    <m/>
    <n v="4"/>
    <n v="11"/>
    <n v="9"/>
    <n v="3"/>
    <s v=""/>
    <s v=""/>
    <s v=""/>
    <s v=""/>
    <s v=""/>
    <s v=""/>
    <s v=""/>
    <s v=""/>
    <x v="0"/>
    <x v="0"/>
    <s v=""/>
    <s v=""/>
    <s v="مجدي "/>
    <s v=""/>
    <s v="M"/>
    <s v=""/>
  </r>
  <r>
    <s v="42837محمد شفيقmohamed.shafek89@yahoo.comاستفسار عن مسار الطرد"/>
    <d v="2017-04-12T00:00:00"/>
    <d v="1899-12-30T13:59:25"/>
    <s v="محمد شفيق"/>
    <s v="Egypt (‫مصر‬‎)"/>
    <s v="mohamed.shafek89@yahoo.com"/>
    <s v="289100110106631"/>
    <s v="00201003060212"/>
    <s v="استفسار عن مسار الطرد"/>
    <m/>
    <n v="4"/>
    <n v="12"/>
    <n v="13"/>
    <n v="4"/>
    <s v=""/>
    <s v=""/>
    <s v=""/>
    <s v=""/>
    <s v=""/>
    <s v=""/>
    <s v=""/>
    <s v=""/>
    <x v="0"/>
    <x v="0"/>
    <s v=""/>
    <s v=""/>
    <s v="محمد "/>
    <s v=""/>
    <s v="M"/>
    <s v=""/>
  </r>
  <r>
    <s v="42840Yousif Akarjagaryousifakar@yahoo.comأخـــــرى"/>
    <d v="2017-04-15T00:00:00"/>
    <d v="1899-12-30T21:22:24"/>
    <s v="Yousif Akar"/>
    <s v="Sweden (Sverige)"/>
    <s v="jagaryousifakar@yahoo.com"/>
    <s v="0046-764092999"/>
    <s v="0046-764092999"/>
    <s v="أخـــــرى"/>
    <m/>
    <n v="4"/>
    <n v="15"/>
    <n v="21"/>
    <n v="7"/>
    <s v=""/>
    <s v=""/>
    <s v=""/>
    <s v=""/>
    <s v=""/>
    <s v=""/>
    <s v=""/>
    <s v=""/>
    <x v="0"/>
    <x v="0"/>
    <s v="046-76"/>
    <s v=""/>
    <s v="Yousif "/>
    <s v=""/>
    <s v="M"/>
    <s v=""/>
  </r>
  <r>
    <s v="42840فراسqasim.shido98@gmail.comاستفســار عن خدمــة"/>
    <d v="2017-04-15T00:00:00"/>
    <d v="1899-12-30T20:32:11"/>
    <s v="فراس"/>
    <s v="Egypt (‫مصر‬‎)"/>
    <s v="qasim.shido98@gmail.com"/>
    <s v="0215151251"/>
    <s v="00215121212512"/>
    <s v="استفســار عن خدمــة"/>
    <m/>
    <n v="4"/>
    <n v="15"/>
    <n v="20"/>
    <n v="7"/>
    <s v=""/>
    <s v=""/>
    <s v=""/>
    <s v=""/>
    <s v=""/>
    <s v=""/>
    <s v=""/>
    <s v=""/>
    <x v="0"/>
    <x v="0"/>
    <s v=""/>
    <s v=""/>
    <s v="فراس"/>
    <s v=""/>
    <s v="M"/>
    <s v=""/>
  </r>
  <r>
    <s v="42840محمد محمود عبد الغنىmelhakim1990@gmail.comاستفســار عن خدمــة"/>
    <d v="2017-04-15T00:00:00"/>
    <d v="1899-12-30T15:39:36"/>
    <s v="محمد محمود عبد الغنى"/>
    <s v="Saudi Arabia (‫المملكة العربية السعودية‬‎)"/>
    <s v="melhakim1990@gmail.com"/>
    <s v="29005121201454"/>
    <s v="00966544607538"/>
    <s v="استفســار عن خدمــة"/>
    <m/>
    <n v="4"/>
    <n v="15"/>
    <n v="15"/>
    <n v="7"/>
    <s v=""/>
    <s v=""/>
    <s v=""/>
    <s v=""/>
    <s v=""/>
    <s v=""/>
    <s v=""/>
    <s v=""/>
    <x v="0"/>
    <x v="0"/>
    <s v="900512"/>
    <d v="1990-05-12T00:00:00"/>
    <s v="محمد "/>
    <n v="26"/>
    <s v="M"/>
    <s v="الدقهلية"/>
  </r>
  <r>
    <s v="42840شوكت رمضان السمانShawkat2002@hotmail.comاستفسار عن مسار الطرد"/>
    <d v="2017-04-15T00:00:00"/>
    <d v="1899-12-30T15:16:19"/>
    <s v="شوكت رمضان السمان"/>
    <s v="Egypt (‫مصر‬‎)"/>
    <s v="Shawkat2002@hotmail.com"/>
    <s v="28609012609892"/>
    <s v="0020233871449"/>
    <s v="استفسار عن مسار الطرد"/>
    <m/>
    <n v="4"/>
    <n v="15"/>
    <n v="15"/>
    <n v="7"/>
    <s v="UA363545170US"/>
    <s v=""/>
    <s v=""/>
    <s v=""/>
    <s v=""/>
    <s v=""/>
    <s v=""/>
    <s v=""/>
    <x v="15"/>
    <x v="3"/>
    <s v="860901"/>
    <d v="1986-09-01T00:00:00"/>
    <s v="شوكت "/>
    <n v="30"/>
    <s v="M"/>
    <s v="سوهاج"/>
  </r>
  <r>
    <s v="42840محمد رأفت عبد المعطى ابو المعاطىa2680458@yahoo.comشــكــوى"/>
    <d v="2017-04-15T00:00:00"/>
    <d v="1899-12-30T15:06:31"/>
    <s v="محمد رأفت عبد المعطى ابو المعاطى"/>
    <s v="Egypt (‫مصر‬‎)"/>
    <s v="a2680458@yahoo.com"/>
    <s v="28401261201534"/>
    <s v="01000356039"/>
    <s v="شــكــوى"/>
    <m/>
    <n v="4"/>
    <n v="15"/>
    <n v="15"/>
    <n v="7"/>
    <s v=""/>
    <s v=""/>
    <s v=""/>
    <s v=""/>
    <s v=""/>
    <s v=""/>
    <s v=""/>
    <s v=""/>
    <x v="0"/>
    <x v="0"/>
    <s v="840126"/>
    <n v="30707"/>
    <s v="محمد "/>
    <n v="33"/>
    <s v="M"/>
    <s v="الدقهلية"/>
  </r>
  <r>
    <s v="42840Amal Mohamed Abdou saadAmas115@hotmail.comاستفسار عن مسار الطرد"/>
    <d v="2017-04-15T00:00:00"/>
    <d v="1899-12-30T14:22:25"/>
    <s v="Amal Mohamed Abdou saad"/>
    <s v="Egypt (‫مصر‬‎)"/>
    <s v="Amas115@hotmail.com"/>
    <s v="26312152102542"/>
    <s v="201001780939"/>
    <s v="استفسار عن مسار الطرد"/>
    <m/>
    <n v="4"/>
    <n v="15"/>
    <n v="14"/>
    <n v="7"/>
    <s v="Rs773105916nl"/>
    <s v=""/>
    <s v=""/>
    <s v=""/>
    <s v=""/>
    <s v=""/>
    <s v=""/>
    <s v=""/>
    <x v="12"/>
    <x v="12"/>
    <s v="631215"/>
    <d v="1963-12-15T00:00:00"/>
    <s v="Amal "/>
    <n v="53"/>
    <s v="F"/>
    <s v="الجيزة"/>
  </r>
  <r>
    <s v="42840Ahmed Sharaf Eldinahmed.alfekky@gmail.comاستفسار عن مسار الطرد"/>
    <d v="2017-04-15T00:00:00"/>
    <d v="1899-12-30T14:09:36"/>
    <s v="Ahmed Sharaf Eldin"/>
    <s v="Egypt (‫مصر‬‎)"/>
    <s v="ahmed.alfekky@gmail.com"/>
    <s v="28303262103551"/>
    <s v="201149392213"/>
    <s v="استفسار عن مسار الطرد"/>
    <m/>
    <n v="4"/>
    <n v="15"/>
    <n v="14"/>
    <n v="7"/>
    <s v=""/>
    <s v=""/>
    <s v=""/>
    <s v=""/>
    <s v=""/>
    <s v=""/>
    <s v=""/>
    <s v=""/>
    <x v="0"/>
    <x v="0"/>
    <s v="830326"/>
    <n v="30401"/>
    <s v="Ahmed "/>
    <n v="34"/>
    <s v="M"/>
    <s v="الجيزة"/>
  </r>
  <r>
    <s v="42840طه الجيلانيtahagailani@gmail.comاستفسار عن مسار الطرد"/>
    <d v="2017-04-15T00:00:00"/>
    <d v="1899-12-30T10:00:49"/>
    <s v="طه الجيلاني"/>
    <s v="Egypt (‫مصر‬‎)"/>
    <s v="tahagailani@gmail.com"/>
    <s v=": A11167713"/>
    <s v="01223121121"/>
    <s v="استفسار عن مسار الطرد"/>
    <m/>
    <n v="4"/>
    <n v="15"/>
    <n v="10"/>
    <n v="7"/>
    <s v="RB192519891SG"/>
    <s v=""/>
    <s v=""/>
    <s v=""/>
    <s v=""/>
    <s v=""/>
    <s v=""/>
    <s v=""/>
    <x v="7"/>
    <x v="5"/>
    <s v=""/>
    <s v=""/>
    <s v="طه "/>
    <s v=""/>
    <s v="M"/>
    <s v=""/>
  </r>
  <r>
    <s v="42840احمد صلاح عبد العليمEng.ahmed05@gmail.comاستفســار عن خدمــة"/>
    <d v="2017-04-15T00:00:00"/>
    <d v="1899-12-30T06:33:12"/>
    <s v="احمد صلاح عبد العليم"/>
    <s v="Egypt (‫مصر‬‎)"/>
    <s v="Eng.ahmed05@gmail.com"/>
    <s v="28211150102878"/>
    <s v="201008247643"/>
    <s v="استفســار عن خدمــة"/>
    <m/>
    <n v="4"/>
    <n v="15"/>
    <n v="6"/>
    <n v="7"/>
    <s v=""/>
    <s v=""/>
    <s v=""/>
    <s v=""/>
    <s v=""/>
    <s v=""/>
    <s v=""/>
    <s v=""/>
    <x v="0"/>
    <x v="0"/>
    <s v="821115"/>
    <d v="1982-11-15T00:00:00"/>
    <s v="احمد "/>
    <n v="34"/>
    <s v="M"/>
    <s v="القاهرة"/>
  </r>
  <r>
    <s v="42839محمد عبد العزيزmegyptianhandmade@gmail.comشــكــوى"/>
    <d v="2017-04-14T00:00:00"/>
    <d v="1899-12-30T23:39:20"/>
    <s v="محمد عبد العزيز"/>
    <s v="Egypt (‫مصر‬‎)"/>
    <s v="megyptianhandmade@gmail.com"/>
    <s v="28902121803673"/>
    <s v="+201122330602"/>
    <s v="شــكــوى"/>
    <m/>
    <n v="4"/>
    <n v="14"/>
    <n v="23"/>
    <n v="6"/>
    <s v=""/>
    <s v=""/>
    <s v=""/>
    <s v=""/>
    <s v=""/>
    <s v=""/>
    <s v=""/>
    <s v=""/>
    <x v="0"/>
    <x v="0"/>
    <s v="890212"/>
    <n v="32551"/>
    <s v="محمد "/>
    <n v="28"/>
    <s v="M"/>
    <s v="البحيرة"/>
  </r>
  <r>
    <s v="42839وائل السيد سعدwaelsaad.saad@gmail.comاستفسار عن مسار الطرد"/>
    <d v="2017-04-14T00:00:00"/>
    <d v="1899-12-30T21:37:15"/>
    <s v="وائل السيد سعد"/>
    <s v="Oman (‫عُمان‬‎)"/>
    <s v="waelsaad.saad@gmail.com"/>
    <s v=": A08244019"/>
    <s v="96891191573"/>
    <s v="استفسار عن مسار الطرد"/>
    <m/>
    <n v="4"/>
    <n v="14"/>
    <n v="21"/>
    <n v="6"/>
    <s v="EE702011098EG"/>
    <s v=""/>
    <s v=""/>
    <s v=""/>
    <s v=""/>
    <s v=""/>
    <s v=""/>
    <s v=""/>
    <x v="4"/>
    <x v="1"/>
    <s v=""/>
    <s v=""/>
    <s v="وائل "/>
    <s v=""/>
    <s v="M"/>
    <s v=""/>
  </r>
  <r>
    <s v="42839احمد عبد العزبز الالفىaalalfie@gmail.comاستفســار عن خدمــة"/>
    <d v="2017-04-14T00:00:00"/>
    <d v="1899-12-30T19:08:13"/>
    <s v="احمد عبد العزبز الالفى"/>
    <s v="Egypt (‫مصر‬‎)"/>
    <s v="aalalfie@gmail.com"/>
    <s v="26004210200758"/>
    <s v="01275254633"/>
    <s v="استفســار عن خدمــة"/>
    <m/>
    <n v="4"/>
    <n v="14"/>
    <n v="19"/>
    <n v="6"/>
    <s v=""/>
    <s v=""/>
    <s v=""/>
    <s v=""/>
    <s v=""/>
    <s v=""/>
    <s v=""/>
    <s v=""/>
    <x v="0"/>
    <x v="0"/>
    <s v="600421"/>
    <d v="1960-04-21T00:00:00"/>
    <s v="احمد "/>
    <n v="56"/>
    <s v="M"/>
    <s v="الإسكندرية"/>
  </r>
  <r>
    <s v="42839حسام احمد حسن7ossamjop@gmail.comاستفسار عن مسار الطرد"/>
    <d v="2017-04-14T00:00:00"/>
    <d v="1899-12-30T17:21:49"/>
    <s v="حسام احمد حسن"/>
    <s v="Egypt (‫مصر‬‎)"/>
    <s v="7ossamjop@gmail.com"/>
    <s v="29910211400094"/>
    <s v="201018876920"/>
    <s v="استفسار عن مسار الطرد"/>
    <m/>
    <n v="4"/>
    <n v="14"/>
    <n v="17"/>
    <n v="6"/>
    <s v="RX567385227DE"/>
    <s v=""/>
    <s v=""/>
    <s v=""/>
    <s v=""/>
    <s v=""/>
    <s v=""/>
    <s v=""/>
    <x v="5"/>
    <x v="2"/>
    <s v="991021"/>
    <d v="1999-10-21T00:00:00"/>
    <s v="حسام "/>
    <n v="17"/>
    <s v="M"/>
    <s v="القليوبية"/>
  </r>
  <r>
    <s v="42839احمد جمال احمدmedo_ghazal55@yahoo.comاستفسار عن مسار الطرد"/>
    <d v="2017-04-14T00:00:00"/>
    <d v="1899-12-30T16:01:36"/>
    <s v="احمد جمال احمد"/>
    <s v="Egypt (‫مصر‬‎)"/>
    <s v="medo_ghazal55@yahoo.com"/>
    <s v="29412150100238"/>
    <s v="01116168740"/>
    <s v="استفسار عن مسار الطرد"/>
    <m/>
    <n v="4"/>
    <n v="14"/>
    <n v="16"/>
    <n v="6"/>
    <s v="EE700827731EG"/>
    <s v=""/>
    <s v=""/>
    <s v=""/>
    <s v=""/>
    <s v=""/>
    <s v=""/>
    <s v=""/>
    <x v="4"/>
    <x v="1"/>
    <s v="941215"/>
    <d v="1994-12-15T00:00:00"/>
    <s v="احمد "/>
    <n v="22"/>
    <s v="M"/>
    <s v="القاهرة"/>
  </r>
  <r>
    <s v="42839محمد النوبي عبداللطيفelnopy888@gmail.comاستفســار عن خدمــة"/>
    <d v="2017-04-14T00:00:00"/>
    <d v="1899-12-30T16:00:47"/>
    <s v="محمد النوبي عبداللطيف"/>
    <s v="Egypt (‫مصر‬‎)"/>
    <s v="elnopy888@gmail.com"/>
    <s v="29711171400395"/>
    <s v="0201152264845"/>
    <s v="استفســار عن خدمــة"/>
    <m/>
    <n v="4"/>
    <n v="14"/>
    <n v="16"/>
    <n v="6"/>
    <s v=""/>
    <s v=""/>
    <s v=""/>
    <s v=""/>
    <s v=""/>
    <s v=""/>
    <s v=""/>
    <s v=""/>
    <x v="0"/>
    <x v="0"/>
    <s v="971117"/>
    <d v="1997-11-17T00:00:00"/>
    <s v="محمد "/>
    <n v="19"/>
    <s v="M"/>
    <s v="القليوبية"/>
  </r>
  <r>
    <s v="42839محمدabo_gasim25@yahoo.comشــكــوى"/>
    <d v="2017-04-14T00:00:00"/>
    <d v="1899-12-30T15:36:40"/>
    <s v="محمد"/>
    <s v="Egypt (‫مصر‬‎)"/>
    <s v="abo_gasim25@yahoo.com"/>
    <s v="2400994"/>
    <s v="00201000978785"/>
    <s v="شــكــوى"/>
    <m/>
    <n v="4"/>
    <n v="14"/>
    <n v="15"/>
    <n v="6"/>
    <s v=""/>
    <s v=""/>
    <s v=""/>
    <s v=""/>
    <s v=""/>
    <s v=""/>
    <s v=""/>
    <s v=""/>
    <x v="0"/>
    <x v="0"/>
    <s v=""/>
    <s v=""/>
    <s v="محمد"/>
    <s v=""/>
    <s v="M"/>
    <s v=""/>
  </r>
  <r>
    <s v="42839عمرو حجاجamrhaggag43@gmail.comاستفسار عن مسار الطرد"/>
    <d v="2017-04-14T00:00:00"/>
    <d v="1899-12-30T14:58:44"/>
    <s v="عمرو حجاج"/>
    <s v="Egypt (‫مصر‬‎)"/>
    <s v="amrhaggag43@gmail.com"/>
    <s v="29703221800532"/>
    <s v="201008484967"/>
    <s v="استفسار عن مسار الطرد"/>
    <m/>
    <n v="4"/>
    <n v="14"/>
    <n v="14"/>
    <n v="6"/>
    <s v="RX564599489DE"/>
    <s v=""/>
    <s v=""/>
    <s v=""/>
    <s v=""/>
    <s v=""/>
    <s v=""/>
    <s v=""/>
    <x v="5"/>
    <x v="2"/>
    <s v="970322"/>
    <n v="35511"/>
    <s v="عمرو "/>
    <n v="20"/>
    <s v="M"/>
    <s v="البحيرة"/>
  </r>
  <r>
    <s v="42839ابراهيم رمضان شهاب الدينbebosh48@gmail.comاستفســار فنـى"/>
    <d v="2017-04-14T00:00:00"/>
    <d v="1899-12-30T11:26:27"/>
    <s v="ابراهيم رمضان شهاب الدين"/>
    <s v="Egypt (‫مصر‬‎)"/>
    <s v="bebosh48@gmail.com"/>
    <s v="24703171700371"/>
    <s v="00201005684748"/>
    <s v="استفســار فنـى"/>
    <m/>
    <n v="4"/>
    <n v="14"/>
    <n v="11"/>
    <n v="6"/>
    <s v=""/>
    <s v=""/>
    <s v=""/>
    <s v=""/>
    <s v=""/>
    <s v=""/>
    <s v=""/>
    <s v=""/>
    <x v="0"/>
    <x v="0"/>
    <s v="470317"/>
    <n v="17243"/>
    <s v="ابراهيم "/>
    <n v="70"/>
    <s v="M"/>
    <s v="المنوفية"/>
  </r>
  <r>
    <s v="42839عبدالله مجديtottimilan2@gmail.comاستفسار عن مسار الطرد"/>
    <d v="2017-04-14T00:00:00"/>
    <d v="1899-12-30T10:32:46"/>
    <s v="عبدالله مجدي"/>
    <s v="Egypt (‫مصر‬‎)"/>
    <s v="tottimilan2@gmail.com"/>
    <s v="1900759"/>
    <s v="00201154132351"/>
    <s v="استفسار عن مسار الطرد"/>
    <m/>
    <n v="4"/>
    <n v="14"/>
    <n v="10"/>
    <n v="6"/>
    <s v="RX557945134DE"/>
    <s v=""/>
    <s v=""/>
    <s v=""/>
    <s v=""/>
    <s v=""/>
    <s v=""/>
    <s v=""/>
    <x v="5"/>
    <x v="2"/>
    <s v=""/>
    <s v=""/>
    <s v="عبدالله "/>
    <s v=""/>
    <s v="M"/>
    <s v=""/>
  </r>
  <r>
    <s v="42839سهر عبدالله محمد عليzezosahar5@gmail.comاستفســار فنـى"/>
    <d v="2017-04-14T00:00:00"/>
    <d v="1899-12-30T07:43:31"/>
    <s v="سهر عبدالله محمد علي"/>
    <s v="Egypt (‫مصر‬‎)"/>
    <s v="zezosahar5@gmail.com"/>
    <s v="28802060102044"/>
    <s v="201067166553"/>
    <s v="استفســار فنـى"/>
    <m/>
    <n v="4"/>
    <n v="14"/>
    <n v="7"/>
    <n v="6"/>
    <s v=""/>
    <s v=""/>
    <s v=""/>
    <s v=""/>
    <s v=""/>
    <s v=""/>
    <s v=""/>
    <s v=""/>
    <x v="0"/>
    <x v="0"/>
    <s v="880206"/>
    <d v="1988-02-06T00:00:00"/>
    <s v="سهر "/>
    <n v="29"/>
    <s v="F"/>
    <s v="القاهرة"/>
  </r>
  <r>
    <s v="42839احمد طارق السيد يوسفAhmed_tarek_th3@hotmail.comاستفســار فنـى"/>
    <d v="2017-04-14T00:00:00"/>
    <d v="1899-12-30T06:28:36"/>
    <s v="احمد طارق السيد يوسف"/>
    <s v="Egypt (‫مصر‬‎)"/>
    <s v="Ahmed_tarek_th3@hotmail.com"/>
    <s v="29205052102553"/>
    <s v="0096596996302"/>
    <s v="استفســار فنـى"/>
    <m/>
    <n v="4"/>
    <n v="14"/>
    <n v="6"/>
    <n v="6"/>
    <s v=""/>
    <s v=""/>
    <s v=""/>
    <s v=""/>
    <s v=""/>
    <s v=""/>
    <s v=""/>
    <s v=""/>
    <x v="0"/>
    <x v="0"/>
    <s v="920505"/>
    <d v="1992-05-05T00:00:00"/>
    <s v="احمد "/>
    <n v="24"/>
    <s v="M"/>
    <s v="الجيزة"/>
  </r>
  <r>
    <s v="42839أحمد حسن عبد الجليلsgds@live.comشــكــوى"/>
    <d v="2017-04-14T00:00:00"/>
    <d v="1899-12-30T04:24:23"/>
    <s v="أحمد حسن عبد الجليل"/>
    <s v="Egypt (‫مصر‬‎)"/>
    <s v="sgds@live.com"/>
    <s v="28602161100035"/>
    <s v="201019700749"/>
    <s v="شــكــوى"/>
    <m/>
    <n v="4"/>
    <n v="14"/>
    <n v="4"/>
    <n v="6"/>
    <s v="RT976680033DE"/>
    <s v=""/>
    <s v=""/>
    <s v=""/>
    <s v=""/>
    <s v=""/>
    <s v=""/>
    <s v=""/>
    <x v="2"/>
    <x v="2"/>
    <s v="860216"/>
    <d v="1986-02-16T00:00:00"/>
    <s v="أحمد "/>
    <n v="31"/>
    <s v="M"/>
    <s v="دمياط"/>
  </r>
  <r>
    <s v="42839أحمد حسن عبد الجليلsgds@live.comاستفسار عن مسار الطرد"/>
    <d v="2017-04-14T00:00:00"/>
    <d v="1899-12-30T04:12:45"/>
    <s v="أحمد حسن عبد الجليل"/>
    <s v="Egypt (‫مصر‬‎)"/>
    <s v="sgds@live.com"/>
    <s v="28602161100035"/>
    <s v="01019700749"/>
    <s v="استفسار عن مسار الطرد"/>
    <m/>
    <n v="4"/>
    <n v="14"/>
    <n v="4"/>
    <n v="6"/>
    <s v="RT976680033DE"/>
    <s v=""/>
    <s v=""/>
    <s v=""/>
    <s v=""/>
    <s v=""/>
    <s v=""/>
    <s v=""/>
    <x v="2"/>
    <x v="2"/>
    <s v="860216"/>
    <d v="1986-02-16T00:00:00"/>
    <s v="أحمد "/>
    <n v="31"/>
    <s v="M"/>
    <s v="دمياط"/>
  </r>
  <r>
    <s v="42838رضا حسن أحمد محمودrodyhassan1985@yahoo.comاستفســار فنـى"/>
    <d v="2017-04-13T00:00:00"/>
    <d v="1899-12-30T22:45:14"/>
    <s v="رضا حسن أحمد محمود"/>
    <s v="Egypt (‫مصر‬‎)"/>
    <s v="rodyhassan1985@yahoo.com"/>
    <s v="28506010111681"/>
    <s v="02229630234"/>
    <s v="استفســار فنـى"/>
    <m/>
    <n v="4"/>
    <n v="13"/>
    <n v="22"/>
    <n v="5"/>
    <s v=""/>
    <s v=""/>
    <s v=""/>
    <s v=""/>
    <s v=""/>
    <s v=""/>
    <s v=""/>
    <s v=""/>
    <x v="0"/>
    <x v="0"/>
    <s v="850601"/>
    <d v="1985-06-01T00:00:00"/>
    <s v="رضا "/>
    <n v="31"/>
    <s v="F"/>
    <s v="القاهرة"/>
  </r>
  <r>
    <s v="42838fady samyfadysamy1935@gmail.comاستفسار عن مسار الطرد"/>
    <d v="2017-04-13T00:00:00"/>
    <d v="1899-12-30T20:32:55"/>
    <s v="fady samy"/>
    <s v="Egypt (‫مصر‬‎)"/>
    <s v="fadysamy1935@gmail.com"/>
    <s v="29410081700055"/>
    <s v="201273156320"/>
    <s v="استفسار عن مسار الطرد"/>
    <m/>
    <n v="4"/>
    <n v="13"/>
    <n v="20"/>
    <n v="5"/>
    <s v="RR705878409EG"/>
    <s v=""/>
    <s v=""/>
    <s v=""/>
    <s v=""/>
    <s v=""/>
    <s v=""/>
    <s v=""/>
    <x v="1"/>
    <x v="1"/>
    <s v="941008"/>
    <d v="1994-10-08T00:00:00"/>
    <s v="fady "/>
    <n v="22"/>
    <s v="M"/>
    <s v="المنوفية"/>
  </r>
  <r>
    <s v="42838عبدالمقصودإسماعيل عبدالمقصودعمرcoda80722@gmail.comشــكــوى"/>
    <d v="2017-04-13T00:00:00"/>
    <d v="1899-12-30T19:10:09"/>
    <s v="عبدالمقصودإسماعيل عبدالمقصودعمر"/>
    <s v="Egypt (‫مصر‬‎)"/>
    <s v="coda80722@gmail.com"/>
    <s v="27302061302431"/>
    <s v="00201270469256"/>
    <s v="شــكــوى"/>
    <m/>
    <n v="4"/>
    <n v="13"/>
    <n v="19"/>
    <n v="5"/>
    <s v=""/>
    <s v=""/>
    <s v=""/>
    <s v=""/>
    <s v=""/>
    <s v=""/>
    <s v=""/>
    <s v=""/>
    <x v="0"/>
    <x v="0"/>
    <s v="730206"/>
    <d v="1973-02-06T00:00:00"/>
    <s v="عبدالمقصودإسماعيل "/>
    <n v="44"/>
    <s v="M"/>
    <s v="الشرقية"/>
  </r>
  <r>
    <s v="42838FahimFelfeky@gmail.ciاستفسار عن مسار الطرد"/>
    <d v="2017-04-13T00:00:00"/>
    <d v="1899-12-30T18:26:50"/>
    <s v="Fahim"/>
    <s v="Egypt (‫مصر‬‎)"/>
    <s v="Felfeky@gmail.ci"/>
    <s v="27701180705018"/>
    <s v="201276966666"/>
    <s v="استفسار عن مسار الطرد"/>
    <m/>
    <n v="4"/>
    <n v="13"/>
    <n v="18"/>
    <n v="5"/>
    <s v="EE056364298SA"/>
    <s v=""/>
    <s v=""/>
    <s v=""/>
    <s v=""/>
    <s v=""/>
    <s v=""/>
    <s v=""/>
    <x v="4"/>
    <x v="4"/>
    <s v="770118"/>
    <n v="28143"/>
    <s v="Fahim"/>
    <n v="40"/>
    <s v="M"/>
    <s v=""/>
  </r>
  <r>
    <s v="42838احمد محمد احمدasd20-21@yandex.comاستفسار عن مسار الطرد"/>
    <d v="2017-04-13T00:00:00"/>
    <d v="1899-12-30T18:16:29"/>
    <s v="احمد محمد احمد"/>
    <s v="Egypt (‫مصر‬‎)"/>
    <s v="asd20-21@yandex.com"/>
    <s v="5200056"/>
    <s v="01010137069"/>
    <s v="استفسار عن مسار الطرد"/>
    <m/>
    <n v="4"/>
    <n v="13"/>
    <n v="18"/>
    <n v="5"/>
    <s v="RB174735214SG"/>
    <s v=""/>
    <s v=""/>
    <s v=""/>
    <s v=""/>
    <s v=""/>
    <s v=""/>
    <s v=""/>
    <x v="7"/>
    <x v="5"/>
    <s v=""/>
    <s v=""/>
    <s v="احمد "/>
    <s v=""/>
    <s v="M"/>
    <s v=""/>
  </r>
  <r>
    <s v="42838اشرف عبد الحميدashraf@maatpeace.orgشــكــوى"/>
    <d v="2017-04-13T00:00:00"/>
    <d v="1899-12-30T15:24:15"/>
    <s v="اشرف عبد الحميد"/>
    <s v="Egypt (‫مصر‬‎)"/>
    <s v="ashraf@maatpeace.org"/>
    <s v="27504140104493"/>
    <s v="01285644461"/>
    <s v="شــكــوى"/>
    <m/>
    <n v="4"/>
    <n v="13"/>
    <n v="15"/>
    <n v="5"/>
    <s v=""/>
    <s v=""/>
    <s v=""/>
    <s v=""/>
    <s v=""/>
    <s v=""/>
    <s v=""/>
    <s v=""/>
    <x v="0"/>
    <x v="0"/>
    <s v="750414"/>
    <d v="1975-04-14T00:00:00"/>
    <s v="اشرف "/>
    <n v="42"/>
    <s v="M"/>
    <s v="القاهرة"/>
  </r>
  <r>
    <s v="42838احمد سمير احمد تاج الدينahmedtageldi123@yahoo.comاستفسار عن مسار الطرد"/>
    <d v="2017-04-13T00:00:00"/>
    <d v="1899-12-30T15:00:25"/>
    <s v="احمد سمير احمد تاج الدين"/>
    <s v="Egypt (‫مصر‬‎)"/>
    <s v="ahmedtageldi123@yahoo.com"/>
    <s v="29302011208971"/>
    <s v="00201026398897"/>
    <s v="استفسار عن مسار الطرد"/>
    <m/>
    <n v="4"/>
    <n v="13"/>
    <n v="15"/>
    <n v="5"/>
    <s v="Ee013963436eg"/>
    <s v=""/>
    <s v=""/>
    <s v=""/>
    <s v=""/>
    <s v=""/>
    <s v=""/>
    <s v=""/>
    <x v="4"/>
    <x v="1"/>
    <s v="930201"/>
    <n v="34001"/>
    <s v="احمد "/>
    <n v="24"/>
    <s v="M"/>
    <s v="الدقهلية"/>
  </r>
  <r>
    <s v="42838علاء الدين شاحوطةalaaden349@gmail.comاستفسار عن مسار الطرد"/>
    <d v="2017-04-13T00:00:00"/>
    <d v="1899-12-30T14:56:40"/>
    <s v="علاء الدين شاحوطة"/>
    <s v="Egypt (‫مصر‬‎)"/>
    <s v="alaaden349@gmail.com"/>
    <s v=": 007317263"/>
    <s v="201278136576"/>
    <s v="استفسار عن مسار الطرد"/>
    <m/>
    <n v="4"/>
    <n v="13"/>
    <n v="14"/>
    <n v="5"/>
    <s v="rr179672649sy"/>
    <s v=""/>
    <s v=""/>
    <s v=""/>
    <s v=""/>
    <s v=""/>
    <s v=""/>
    <s v=""/>
    <x v="1"/>
    <x v="37"/>
    <s v=""/>
    <s v=""/>
    <s v="علاء "/>
    <s v=""/>
    <s v="M"/>
    <s v=""/>
  </r>
  <r>
    <s v="42838Abdalla goudaAbdalla.gouda86@yahoo.comشــكــوى"/>
    <d v="2017-04-13T00:00:00"/>
    <d v="1899-12-30T14:36:43"/>
    <s v="Abdalla gouda"/>
    <s v="Egypt (‫مصر‬‎)"/>
    <s v="Abdalla.gouda86@yahoo.com"/>
    <s v="28606221301031"/>
    <s v="01068041879"/>
    <s v="شــكــوى"/>
    <m/>
    <n v="4"/>
    <n v="13"/>
    <n v="14"/>
    <n v="5"/>
    <s v="Ra100811050au"/>
    <s v=""/>
    <s v=""/>
    <s v=""/>
    <s v=""/>
    <s v=""/>
    <s v=""/>
    <s v=""/>
    <x v="10"/>
    <x v="31"/>
    <s v="860622"/>
    <d v="1986-06-22T00:00:00"/>
    <s v="Abdalla "/>
    <n v="30"/>
    <s v="M"/>
    <s v="الشرقية"/>
  </r>
  <r>
    <s v="42838محمد عبد القادر احمدd.kader90@yahoo.comاستفسار عن مسار الطرد"/>
    <d v="2017-04-13T00:00:00"/>
    <d v="1899-12-30T14:34:21"/>
    <s v="محمد عبد القادر احمد"/>
    <s v="Egypt (‫مصر‬‎)"/>
    <s v="d.kader90@yahoo.com"/>
    <s v="24811081700591"/>
    <s v="01003092622"/>
    <s v="استفسار عن مسار الطرد"/>
    <m/>
    <n v="4"/>
    <n v="13"/>
    <n v="14"/>
    <n v="5"/>
    <s v="EE115147518QA"/>
    <s v=""/>
    <s v=""/>
    <s v=""/>
    <s v=""/>
    <s v=""/>
    <s v=""/>
    <s v=""/>
    <x v="4"/>
    <x v="38"/>
    <s v="481108"/>
    <d v="1948-11-08T00:00:00"/>
    <s v="محمد "/>
    <n v="68"/>
    <s v="M"/>
    <s v="المنوفية"/>
  </r>
  <r>
    <s v="42838محمد عبد العاطي محمد طاحونmoh_atty@hotmail.comاستفسار عن مسار الطرد"/>
    <d v="2017-04-13T00:00:00"/>
    <d v="1899-12-30T14:04:40"/>
    <s v="محمد عبد العاطي محمد طاحون"/>
    <s v="United Arab Emirates (‫الإمارات العربية المتحدة‬‎)"/>
    <s v="moh_atty@hotmail.com"/>
    <s v=": A14888000"/>
    <s v="971567918288"/>
    <s v="استفسار عن مسار الطرد"/>
    <m/>
    <n v="4"/>
    <n v="13"/>
    <n v="14"/>
    <n v="5"/>
    <s v="EE015743013EG"/>
    <s v=""/>
    <s v=""/>
    <s v=""/>
    <s v=""/>
    <s v=""/>
    <s v=""/>
    <s v=""/>
    <x v="4"/>
    <x v="1"/>
    <s v=""/>
    <s v=""/>
    <s v="محمد "/>
    <s v=""/>
    <s v="M"/>
    <s v=""/>
  </r>
  <r>
    <s v="42838Ahmed Samireng_ahmed.s@live.comشــكــوى"/>
    <d v="2017-04-13T00:00:00"/>
    <d v="1899-12-30T13:57:41"/>
    <s v="Ahmed Samir"/>
    <s v="Egypt (‫مصر‬‎)"/>
    <s v="eng_ahmed.s@live.com"/>
    <s v="28908240100271"/>
    <s v="201003323493"/>
    <s v="شــكــوى"/>
    <m/>
    <n v="4"/>
    <n v="13"/>
    <n v="13"/>
    <n v="5"/>
    <s v=""/>
    <s v=""/>
    <s v=""/>
    <s v=""/>
    <s v=""/>
    <s v=""/>
    <s v=""/>
    <s v=""/>
    <x v="0"/>
    <x v="0"/>
    <s v="890824"/>
    <d v="1989-08-24T00:00:00"/>
    <s v="Ahmed "/>
    <n v="27"/>
    <s v="M"/>
    <s v="القاهرة"/>
  </r>
  <r>
    <s v="42838محمد يحيى ابراهيمmh@e4r.netشــكــوى"/>
    <d v="2017-04-13T00:00:00"/>
    <d v="1899-12-30T13:53:27"/>
    <s v="محمد يحيى ابراهيم"/>
    <s v="Egypt (‫مصر‬‎)"/>
    <s v="mh@e4r.net"/>
    <s v=": 26625660"/>
    <s v="201115551868"/>
    <s v="شــكــوى"/>
    <m/>
    <n v="4"/>
    <n v="13"/>
    <n v="13"/>
    <n v="5"/>
    <s v="EE014619726EG"/>
    <s v=""/>
    <s v=""/>
    <s v=""/>
    <s v=""/>
    <s v=""/>
    <s v=""/>
    <s v=""/>
    <x v="4"/>
    <x v="1"/>
    <s v=""/>
    <s v=""/>
    <s v="محمد "/>
    <s v=""/>
    <s v="M"/>
    <s v=""/>
  </r>
  <r>
    <s v="42838eslam mohammedetaesj@yahoo.comاستفسار عن مسار الطرد"/>
    <d v="2017-04-13T00:00:00"/>
    <d v="1899-12-30T13:26:00"/>
    <s v="eslam mohammed"/>
    <s v="Egypt (‫مصر‬‎)"/>
    <s v="etaesj@yahoo.com"/>
    <s v="28803040400355"/>
    <s v="201111918140"/>
    <s v="استفسار عن مسار الطرد"/>
    <m/>
    <n v="4"/>
    <n v="13"/>
    <n v="13"/>
    <n v="5"/>
    <s v="RB185170629SG"/>
    <s v=""/>
    <s v=""/>
    <s v=""/>
    <s v=""/>
    <s v=""/>
    <s v=""/>
    <s v=""/>
    <x v="7"/>
    <x v="5"/>
    <s v="880304"/>
    <d v="1988-03-04T00:00:00"/>
    <s v="eslam "/>
    <n v="29"/>
    <s v="M"/>
    <s v="السويس"/>
  </r>
  <r>
    <s v="42838سامح سيد عطيةSamehsayed111@gmail.comاستفسار عن مسار الطرد"/>
    <d v="2017-04-13T00:00:00"/>
    <d v="1899-12-30T11:58:26"/>
    <s v="سامح سيد عطية"/>
    <s v="Egypt (‫مصر‬‎)"/>
    <s v="Samehsayed111@gmail.com"/>
    <s v="28701180103779"/>
    <s v="201118021506"/>
    <s v="استفسار عن مسار الطرد"/>
    <m/>
    <n v="4"/>
    <n v="13"/>
    <n v="11"/>
    <n v="5"/>
    <s v="RR801039490PL"/>
    <s v=""/>
    <s v=""/>
    <s v=""/>
    <s v=""/>
    <s v=""/>
    <s v=""/>
    <s v=""/>
    <x v="1"/>
    <x v="10"/>
    <s v="870118"/>
    <d v="1987-01-18T00:00:00"/>
    <s v="سامح "/>
    <n v="30"/>
    <s v="M"/>
    <s v="القاهرة"/>
  </r>
  <r>
    <s v="42838ابراهيم حسن شاكر محمودih1352614@gmail.comاستفسار عن مسار الطرد"/>
    <d v="2017-04-13T00:00:00"/>
    <d v="1899-12-30T10:01:22"/>
    <s v="ابراهيم حسن شاكر محمود"/>
    <s v="Egypt (‫مصر‬‎)"/>
    <s v="ih1352614@gmail.com"/>
    <s v="29104161400776"/>
    <s v="01112991640"/>
    <s v="استفسار عن مسار الطرد"/>
    <m/>
    <n v="4"/>
    <n v="13"/>
    <n v="10"/>
    <n v="5"/>
    <s v=""/>
    <s v=""/>
    <s v=""/>
    <s v=""/>
    <s v=""/>
    <s v=""/>
    <s v=""/>
    <s v=""/>
    <x v="0"/>
    <x v="0"/>
    <s v="910416"/>
    <d v="1991-04-16T00:00:00"/>
    <s v="ابراهيم "/>
    <n v="26"/>
    <s v="M"/>
    <s v="القليوبية"/>
  </r>
  <r>
    <s v="42838خالد فتحي عبدالمطلب محمدabdelkf@uasd.inاستفسار عن مسار الطرد"/>
    <d v="2017-04-13T00:00:00"/>
    <d v="1899-12-30T09:01:06"/>
    <s v="خالد فتحي عبدالمطلب محمد"/>
    <s v="Egypt (‫مصر‬‎)"/>
    <s v="abdelkf@uasd.in"/>
    <s v="28909211302996"/>
    <s v="+201094898403"/>
    <s v="استفسار عن مسار الطرد"/>
    <m/>
    <n v="4"/>
    <n v="13"/>
    <n v="9"/>
    <n v="5"/>
    <s v="EK641919868IN"/>
    <s v="EK641919987IN"/>
    <s v=""/>
    <s v=""/>
    <s v=""/>
    <s v=""/>
    <s v=""/>
    <s v=""/>
    <x v="16"/>
    <x v="25"/>
    <s v="890921"/>
    <n v="32772"/>
    <s v="خالد "/>
    <n v="27"/>
    <s v="M"/>
    <s v="الشرقية"/>
  </r>
  <r>
    <s v="42838عبدالرحمن محمود علي محمدasrawy90@yahoo.comاستفسار عن مسار الطرد"/>
    <d v="2017-04-13T00:00:00"/>
    <d v="1899-12-30T08:33:32"/>
    <s v="عبدالرحمن محمود علي محمد"/>
    <s v="Egypt (‫مصر‬‎)"/>
    <s v="asrawy90@yahoo.com"/>
    <s v="29110193200078"/>
    <s v="201288860577"/>
    <s v="استفسار عن مسار الطرد"/>
    <m/>
    <n v="4"/>
    <n v="13"/>
    <n v="8"/>
    <n v="5"/>
    <s v="RG320967799CN"/>
    <s v=""/>
    <s v=""/>
    <s v=""/>
    <s v=""/>
    <s v=""/>
    <s v=""/>
    <s v=""/>
    <x v="29"/>
    <x v="8"/>
    <s v="911019"/>
    <d v="1991-10-19T00:00:00"/>
    <s v="عبدالرحمن "/>
    <n v="25"/>
    <s v="M"/>
    <s v="الوادى الجديد"/>
  </r>
  <r>
    <s v="42838احمد محمد حسن رمضانhasouma@hotmail.comاستفسار عن مسار الطرد"/>
    <d v="2017-04-13T00:00:00"/>
    <d v="1899-12-30T01:18:55"/>
    <s v="احمد محمد حسن رمضان"/>
    <s v="Egypt (‫مصر‬‎)"/>
    <s v="hasouma@hotmail.com"/>
    <s v="28502031200131"/>
    <s v="00201008181535"/>
    <s v="استفسار عن مسار الطرد"/>
    <m/>
    <n v="4"/>
    <n v="13"/>
    <n v="1"/>
    <n v="5"/>
    <s v="Rr610842846dz"/>
    <s v=""/>
    <s v=""/>
    <s v=""/>
    <s v=""/>
    <s v=""/>
    <s v=""/>
    <s v=""/>
    <x v="1"/>
    <x v="51"/>
    <s v="850203"/>
    <d v="1985-02-03T00:00:00"/>
    <s v="احمد "/>
    <n v="32"/>
    <s v="M"/>
    <s v="الدقهلية"/>
  </r>
  <r>
    <s v="42838ياسر بريكashaqemar@gmail.comاستفسار عن مسار الطرد"/>
    <d v="2017-04-13T00:00:00"/>
    <d v="1899-12-30T01:10:06"/>
    <s v="ياسر بريك"/>
    <s v="Egypt (‫مصر‬‎)"/>
    <s v="ashaqemar@gmail.com"/>
    <s v="29310308800138"/>
    <s v="201276560415"/>
    <s v="استفسار عن مسار الطرد"/>
    <m/>
    <n v="4"/>
    <n v="13"/>
    <n v="1"/>
    <n v="5"/>
    <s v="RF613172527CN"/>
    <s v=""/>
    <s v=""/>
    <s v=""/>
    <s v=""/>
    <s v=""/>
    <s v=""/>
    <s v=""/>
    <x v="8"/>
    <x v="8"/>
    <s v="931030"/>
    <n v="34272"/>
    <s v="ياسر "/>
    <n v="23"/>
    <s v="M"/>
    <s v="خارج الجمهورية"/>
  </r>
  <r>
    <s v="42838Tamer Abbastamerabbas@egyptproductions.comاستفسار عن مسار الطرد"/>
    <d v="2017-04-13T00:00:00"/>
    <d v="1899-12-30T00:41:19"/>
    <s v="Tamer Abbas"/>
    <s v="Egypt (‫مصر‬‎)"/>
    <s v="tamerabbas@egyptproductions.com"/>
    <s v="27409290104898"/>
    <s v="00201223134644"/>
    <s v="استفسار عن مسار الطرد"/>
    <m/>
    <n v="4"/>
    <n v="13"/>
    <n v="0"/>
    <n v="5"/>
    <s v="RB849769864RU"/>
    <s v=""/>
    <s v=""/>
    <s v=""/>
    <s v=""/>
    <s v=""/>
    <s v=""/>
    <s v=""/>
    <x v="7"/>
    <x v="34"/>
    <s v="740929"/>
    <d v="1974-09-29T00:00:00"/>
    <s v="Tamer "/>
    <n v="42"/>
    <s v="M"/>
    <s v="القاهرة"/>
  </r>
  <r>
    <s v="42837أحمد محمد السيد العنتبليalentably2010@yahoo.comشــكــوى"/>
    <d v="2017-04-12T00:00:00"/>
    <d v="1899-12-30T20:51:35"/>
    <s v="أحمد محمد السيد العنتبلي"/>
    <s v="Egypt (‫مصر‬‎)"/>
    <s v="alentably2010@yahoo.com"/>
    <s v="28607101501695"/>
    <s v="201028380265"/>
    <s v="شــكــوى"/>
    <m/>
    <n v="4"/>
    <n v="12"/>
    <n v="20"/>
    <n v="4"/>
    <s v=""/>
    <s v=""/>
    <s v=""/>
    <s v=""/>
    <s v=""/>
    <s v=""/>
    <s v=""/>
    <s v=""/>
    <x v="0"/>
    <x v="0"/>
    <s v="860710"/>
    <d v="1986-07-10T00:00:00"/>
    <s v="أحمد "/>
    <n v="30"/>
    <s v="M"/>
    <s v="كفر الشيخ"/>
  </r>
  <r>
    <s v="42837وائل مختارwmghoneim@yahoo.comاستفسار عن مسار الطرد"/>
    <d v="2017-04-12T00:00:00"/>
    <d v="1899-12-30T19:53:12"/>
    <s v="وائل مختار"/>
    <s v="Egypt (‫مصر‬‎)"/>
    <s v="wmghoneim@yahoo.com"/>
    <s v="2691030013256"/>
    <s v="201144259140"/>
    <s v="استفسار عن مسار الطرد"/>
    <m/>
    <n v="4"/>
    <n v="12"/>
    <n v="19"/>
    <n v="4"/>
    <s v="RF445805018SG"/>
    <s v=""/>
    <s v=""/>
    <s v=""/>
    <s v=""/>
    <s v=""/>
    <s v=""/>
    <s v=""/>
    <x v="8"/>
    <x v="5"/>
    <s v=""/>
    <s v=""/>
    <s v="وائل "/>
    <s v=""/>
    <s v="M"/>
    <s v=""/>
  </r>
  <r>
    <s v="42837محمود محمد احمدmahmoudmohamed806@gmail.comاستفسار عن مسار الطرد"/>
    <d v="2017-04-12T00:00:00"/>
    <d v="1899-12-30T18:04:53"/>
    <s v="محمود محمد احمد"/>
    <s v="Egypt (‫مصر‬‎)"/>
    <s v="mahmoudmohamed806@gmail.com"/>
    <s v="29806100101355"/>
    <s v="201288810556"/>
    <s v="استفسار عن مسار الطرد"/>
    <m/>
    <n v="4"/>
    <n v="12"/>
    <n v="18"/>
    <n v="4"/>
    <s v="RF443379105SG"/>
    <s v=""/>
    <s v=""/>
    <s v=""/>
    <s v=""/>
    <s v=""/>
    <s v=""/>
    <s v=""/>
    <x v="8"/>
    <x v="5"/>
    <s v="980610"/>
    <d v="1998-06-10T00:00:00"/>
    <s v="محمود "/>
    <n v="18"/>
    <s v="M"/>
    <s v="القاهرة"/>
  </r>
  <r>
    <s v="42837امل محمد جادmoly.gad@yahoo.comاستفســار عن خدمــة"/>
    <d v="2017-04-12T00:00:00"/>
    <d v="1899-12-30T18:04:47"/>
    <s v="امل محمد جاد"/>
    <s v="Egypt (‫مصر‬‎)"/>
    <s v="moly.gad@yahoo.com"/>
    <s v="8501010141049"/>
    <s v="201008968000"/>
    <s v="استفســار عن خدمــة"/>
    <m/>
    <n v="4"/>
    <n v="12"/>
    <n v="18"/>
    <n v="4"/>
    <s v=""/>
    <s v=""/>
    <s v=""/>
    <s v=""/>
    <s v=""/>
    <s v=""/>
    <s v=""/>
    <s v=""/>
    <x v="0"/>
    <x v="0"/>
    <s v=""/>
    <s v=""/>
    <s v="امل "/>
    <s v=""/>
    <s v="F"/>
    <s v=""/>
  </r>
  <r>
    <s v="42837امل محمد جادmoly. gad@yahoo.comاستفســار عن خدمــة"/>
    <d v="2017-04-12T00:00:00"/>
    <d v="1899-12-30T18:03:19"/>
    <s v="امل محمد جاد"/>
    <s v="Egypt (‫مصر‬‎)"/>
    <s v="moly. gad@yahoo.com"/>
    <s v="8501010141049"/>
    <s v="01008968000"/>
    <s v="استفســار عن خدمــة"/>
    <m/>
    <n v="4"/>
    <n v="12"/>
    <n v="18"/>
    <n v="4"/>
    <s v=""/>
    <s v=""/>
    <s v=""/>
    <s v=""/>
    <s v=""/>
    <s v=""/>
    <s v=""/>
    <s v=""/>
    <x v="0"/>
    <x v="0"/>
    <s v=""/>
    <s v=""/>
    <s v="امل "/>
    <s v=""/>
    <s v="F"/>
    <s v=""/>
  </r>
  <r>
    <s v="42837تحسين يحيى الجهمانيTahseen890065@Hotmail. Comاستفسار عن مسار الطرد"/>
    <d v="2017-04-12T00:00:00"/>
    <d v="1899-12-30T17:18:26"/>
    <s v="تحسين يحيى الجهماني"/>
    <s v="Egypt (‫مصر‬‎)"/>
    <s v="Tahseen890065@Hotmail. Com"/>
    <s v=": 004019569"/>
    <s v="201096984605"/>
    <s v="استفسار عن مسار الطرد"/>
    <m/>
    <n v="4"/>
    <n v="12"/>
    <n v="17"/>
    <n v="4"/>
    <s v="RR150434532DK"/>
    <s v=""/>
    <s v=""/>
    <s v=""/>
    <s v=""/>
    <s v=""/>
    <s v=""/>
    <s v=""/>
    <x v="1"/>
    <x v="59"/>
    <s v=""/>
    <s v=""/>
    <s v="تحسين "/>
    <s v=""/>
    <s v="M"/>
    <s v=""/>
  </r>
  <r>
    <s v="42837سعيد عبد الحميد حسين حسنsaid45450@hotmail.comأخـــــرى"/>
    <d v="2017-04-12T00:00:00"/>
    <d v="1899-12-30T16:39:03"/>
    <s v="سعيد عبد الحميد حسين حسن"/>
    <s v="Egypt (‫مصر‬‎)"/>
    <s v="said45450@hotmail.com"/>
    <s v="27510121302195"/>
    <s v="01117691563"/>
    <s v="أخـــــرى"/>
    <m/>
    <n v="4"/>
    <n v="12"/>
    <n v="16"/>
    <n v="4"/>
    <s v=""/>
    <s v=""/>
    <s v=""/>
    <s v=""/>
    <s v=""/>
    <s v=""/>
    <s v=""/>
    <s v=""/>
    <x v="0"/>
    <x v="0"/>
    <s v="751012"/>
    <d v="1975-10-12T00:00:00"/>
    <s v="سعيد "/>
    <n v="41"/>
    <s v="M"/>
    <s v="الشرقية"/>
  </r>
  <r>
    <s v="42837مينا صبرى بركهminasabr77@hotmail.comشــكــوى"/>
    <d v="2017-04-12T00:00:00"/>
    <d v="1899-12-30T16:21:47"/>
    <s v="مينا صبرى بركه"/>
    <s v="Egypt (‫مصر‬‎)"/>
    <s v="minasabr77@hotmail.com"/>
    <s v="28602061600031"/>
    <s v="201288242870"/>
    <s v="شــكــوى"/>
    <m/>
    <n v="4"/>
    <n v="12"/>
    <n v="16"/>
    <n v="4"/>
    <s v="ec700170349eg"/>
    <s v=""/>
    <s v=""/>
    <s v=""/>
    <s v=""/>
    <s v=""/>
    <s v=""/>
    <s v=""/>
    <x v="36"/>
    <x v="1"/>
    <s v="860206"/>
    <d v="1986-02-06T00:00:00"/>
    <s v="مينا "/>
    <n v="31"/>
    <s v="M"/>
    <s v="الغربية"/>
  </r>
  <r>
    <s v="42837محمد عبد القادر أحمد صالحmakader_rd@yahoo.comاستفسار عن مسار الطرد"/>
    <d v="2017-04-12T00:00:00"/>
    <d v="1899-12-30T16:18:13"/>
    <s v="محمد عبد القادر أحمد صالح"/>
    <s v="Egypt (‫مصر‬‎)"/>
    <s v="makader_rd@yahoo.com"/>
    <s v="27411110100215"/>
    <s v="01114418976"/>
    <s v="استفسار عن مسار الطرد"/>
    <m/>
    <n v="4"/>
    <n v="12"/>
    <n v="16"/>
    <n v="4"/>
    <s v="CA394914630DE"/>
    <s v=""/>
    <s v=""/>
    <s v=""/>
    <s v=""/>
    <s v=""/>
    <s v=""/>
    <s v=""/>
    <x v="51"/>
    <x v="2"/>
    <s v="741111"/>
    <d v="1974-11-11T00:00:00"/>
    <s v="محمد "/>
    <n v="42"/>
    <s v="M"/>
    <s v="القاهرة"/>
  </r>
  <r>
    <s v="42837زياد سمير ديبzeyadeeb@gmail.comاستفسار عن مسار الطرد"/>
    <d v="2017-04-12T00:00:00"/>
    <d v="1899-12-30T16:07:55"/>
    <s v="زياد سمير ديب"/>
    <s v="Egypt (‫مصر‬‎)"/>
    <s v="zeyadeeb@gmail.com"/>
    <s v=": 3588242"/>
    <s v="201015962703"/>
    <s v="استفسار عن مسار الطرد"/>
    <m/>
    <n v="4"/>
    <n v="12"/>
    <n v="16"/>
    <n v="4"/>
    <s v="cv001284065ES"/>
    <s v=""/>
    <s v=""/>
    <s v=""/>
    <s v=""/>
    <s v=""/>
    <s v=""/>
    <s v=""/>
    <x v="40"/>
    <x v="13"/>
    <s v=""/>
    <s v=""/>
    <s v="زياد "/>
    <s v=""/>
    <s v="M"/>
    <s v=""/>
  </r>
  <r>
    <s v="42837خالد فايزkhaledmarie25@yahoo.comاستفسار عن مسار الطرد"/>
    <d v="2017-04-12T00:00:00"/>
    <d v="1899-12-30T16:06:13"/>
    <s v="خالد فايز"/>
    <s v="Egypt (‫مصر‬‎)"/>
    <s v="khaledmarie25@yahoo.com"/>
    <s v="26611042401835"/>
    <s v="201004303524"/>
    <s v="استفسار عن مسار الطرد"/>
    <m/>
    <n v="4"/>
    <n v="12"/>
    <n v="16"/>
    <n v="4"/>
    <s v="EE015216604EG"/>
    <s v=""/>
    <s v=""/>
    <s v=""/>
    <s v=""/>
    <s v=""/>
    <s v=""/>
    <s v=""/>
    <x v="4"/>
    <x v="1"/>
    <s v="661104"/>
    <n v="24415"/>
    <s v="خالد "/>
    <n v="50"/>
    <s v="M"/>
    <s v="المنيا"/>
  </r>
  <r>
    <s v="42837Ashraf Fahim MustafaAshraf.Fahim@outlook.comاستفسار عن مسار الطرد"/>
    <d v="2017-04-12T00:00:00"/>
    <d v="1899-12-30T15:56:44"/>
    <s v="Ashraf Fahim Mustafa"/>
    <s v="Egypt (‫مصر‬‎)"/>
    <s v="Ashraf.Fahim@outlook.com"/>
    <s v="29610160100879"/>
    <s v="01111192981"/>
    <s v="استفسار عن مسار الطرد"/>
    <m/>
    <n v="4"/>
    <n v="12"/>
    <n v="15"/>
    <n v="4"/>
    <s v="RX561014639DE"/>
    <s v=""/>
    <s v=""/>
    <s v=""/>
    <s v=""/>
    <s v=""/>
    <s v=""/>
    <s v=""/>
    <x v="5"/>
    <x v="2"/>
    <s v="961016"/>
    <d v="1996-10-16T00:00:00"/>
    <s v="Ashraf "/>
    <n v="20"/>
    <s v="M"/>
    <s v="القاهرة"/>
  </r>
  <r>
    <s v="42837محمد حامد سعد الشريفabonadawebas2017@hotmail.comاستفســار عن خدمــة"/>
    <d v="2017-04-12T00:00:00"/>
    <d v="1899-12-30T15:49:59"/>
    <s v="محمد حامد سعد الشريف"/>
    <s v="Egypt (‫مصر‬‎)"/>
    <s v="abonadawebas2017@hotmail.com"/>
    <s v="29105171800337"/>
    <s v="01002827611"/>
    <s v="استفســار عن خدمــة"/>
    <m/>
    <n v="4"/>
    <n v="12"/>
    <n v="15"/>
    <n v="4"/>
    <s v=""/>
    <s v=""/>
    <s v=""/>
    <s v=""/>
    <s v=""/>
    <s v=""/>
    <s v=""/>
    <s v=""/>
    <x v="0"/>
    <x v="0"/>
    <s v="910517"/>
    <d v="1991-05-17T00:00:00"/>
    <s v="محمد "/>
    <n v="25"/>
    <s v="M"/>
    <s v="البحيرة"/>
  </r>
  <r>
    <s v="42837كريم ابراهيم حامد محمدKarimebrahem4@gmail.comاستفسار عن مسار الطرد"/>
    <d v="2017-04-12T00:00:00"/>
    <d v="1899-12-30T15:49:46"/>
    <s v="كريم ابراهيم حامد محمد"/>
    <s v="Egypt (‫مصر‬‎)"/>
    <s v="Karimebrahem4@gmail.com"/>
    <s v="29309012702671"/>
    <s v="+201063313140"/>
    <s v="استفسار عن مسار الطرد"/>
    <m/>
    <n v="4"/>
    <n v="12"/>
    <n v="15"/>
    <n v="4"/>
    <s v="RA762355475RU"/>
    <s v=""/>
    <s v=""/>
    <s v=""/>
    <s v=""/>
    <s v=""/>
    <s v=""/>
    <s v=""/>
    <x v="10"/>
    <x v="34"/>
    <s v="930901"/>
    <d v="1993-09-01T00:00:00"/>
    <s v="كريم "/>
    <n v="23"/>
    <s v="M"/>
    <s v="قنا"/>
  </r>
  <r>
    <s v="42837المهندس محمد النخالsilent7force@gmail.comاستفسار عن مسار الطرد"/>
    <d v="2017-04-12T00:00:00"/>
    <d v="1899-12-30T14:44:50"/>
    <s v="المهندس محمد النخال"/>
    <s v="Egypt (‫مصر‬‎)"/>
    <s v="silent7force@gmail.com"/>
    <s v="29110012104455"/>
    <s v="201220868653"/>
    <s v="استفسار عن مسار الطرد"/>
    <m/>
    <n v="4"/>
    <n v="12"/>
    <n v="14"/>
    <n v="4"/>
    <s v="RX565216605DE"/>
    <s v=""/>
    <s v=""/>
    <s v=""/>
    <s v=""/>
    <s v=""/>
    <s v=""/>
    <s v=""/>
    <x v="5"/>
    <x v="2"/>
    <s v="911001"/>
    <d v="1991-10-01T00:00:00"/>
    <s v="المهندس "/>
    <n v="25"/>
    <s v="M"/>
    <s v="الجيزة"/>
  </r>
  <r>
    <s v="42841Abdelrahman magdyelmohandes.fac1@hotmail.comاستفســار عن خدمــة"/>
    <d v="2017-04-16T00:00:00"/>
    <d v="1899-12-30T02:17:39"/>
    <s v="Abdelrahman magdy"/>
    <s v="Italy (Italia)"/>
    <s v="elmohandes.fac1@hotmail.com"/>
    <s v="2103917"/>
    <s v="00393206006754"/>
    <s v="استفســار عن خدمــة"/>
    <m/>
    <n v="4"/>
    <n v="16"/>
    <n v="2"/>
    <n v="1"/>
    <s v=""/>
    <s v=""/>
    <s v=""/>
    <s v=""/>
    <s v=""/>
    <s v=""/>
    <s v=""/>
    <s v=""/>
    <x v="0"/>
    <x v="0"/>
    <s v=""/>
    <s v=""/>
    <s v="Abdelrahman "/>
    <s v=""/>
    <s v="M"/>
    <s v=""/>
  </r>
  <r>
    <s v="42841يوسف محمد سعدyoseuf4299@yahoo.comاستفسار عن مسار الطرد"/>
    <d v="2017-04-16T00:00:00"/>
    <d v="1899-12-30T00:39:31"/>
    <s v="يوسف محمد سعد"/>
    <s v="Egypt (‫مصر‬‎)"/>
    <s v="yoseuf4299@yahoo.com"/>
    <s v="27805302700931"/>
    <s v="002001002246429"/>
    <s v="استفسار عن مسار الطرد"/>
    <m/>
    <n v="4"/>
    <n v="16"/>
    <n v="0"/>
    <n v="1"/>
    <s v="RE482103005SE"/>
    <s v=""/>
    <s v=""/>
    <s v=""/>
    <s v=""/>
    <s v=""/>
    <s v=""/>
    <s v=""/>
    <x v="17"/>
    <x v="17"/>
    <s v="780530"/>
    <d v="1978-05-30T00:00:00"/>
    <s v="يوسف "/>
    <n v="38"/>
    <s v="M"/>
    <s v="قنا"/>
  </r>
  <r>
    <s v="42841ايهاب اليمنىehabelyamany@outlook.comاستفسار عن مسار الطرد"/>
    <d v="2017-04-16T00:00:00"/>
    <d v="1899-12-30T02:43:20"/>
    <s v="ايهاب اليمنى"/>
    <s v="Egypt (‫مصر‬‎)"/>
    <s v="ehabelyamany@outlook.com"/>
    <s v="28511200102631"/>
    <s v="01206719606"/>
    <s v="استفسار عن مسار الطرد"/>
    <m/>
    <n v="4"/>
    <n v="16"/>
    <n v="2"/>
    <n v="1"/>
    <s v="RC288701955DE"/>
    <s v=""/>
    <s v=""/>
    <s v=""/>
    <s v=""/>
    <s v=""/>
    <s v=""/>
    <s v=""/>
    <x v="9"/>
    <x v="2"/>
    <s v="851120"/>
    <n v="31371"/>
    <s v="ايهاب "/>
    <n v="31"/>
    <s v="M"/>
    <s v="القاهرة"/>
  </r>
  <r>
    <s v="42841أحمد شوقى حامدashawki7@gmail.comاستفسار عن مسار الطرد"/>
    <d v="2017-04-16T00:00:00"/>
    <d v="1899-12-30T05:05:41"/>
    <s v="أحمد شوقى حامد"/>
    <s v="Egypt (‫مصر‬‎)"/>
    <s v="ashawki7@gmail.com"/>
    <s v="27706180202112"/>
    <s v="201220613609"/>
    <s v="استفسار عن مسار الطرد"/>
    <m/>
    <n v="4"/>
    <n v="16"/>
    <n v="5"/>
    <n v="1"/>
    <s v="RB194265024SG"/>
    <s v="RB194128329SG"/>
    <s v="RB194551047SG"/>
    <s v=""/>
    <s v=""/>
    <s v=""/>
    <s v=""/>
    <s v=""/>
    <x v="7"/>
    <x v="5"/>
    <s v="770618"/>
    <d v="1977-06-18T00:00:00"/>
    <s v="أحمد "/>
    <n v="39"/>
    <s v="M"/>
    <s v="الإسكندرية"/>
  </r>
  <r>
    <s v="42841waleed mahmoud morsysalamawaleed@yahoo.comشــكــوى"/>
    <d v="2017-04-16T00:00:00"/>
    <d v="1899-12-30T12:38:04"/>
    <s v="waleed mahmoud morsy"/>
    <s v="Egypt (‫مصر‬‎)"/>
    <s v="salamawaleed@yahoo.com"/>
    <s v="27405208800134"/>
    <s v="01068046250"/>
    <s v="شــكــوى"/>
    <m/>
    <n v="4"/>
    <n v="16"/>
    <n v="12"/>
    <n v="1"/>
    <s v="EE013544845EG"/>
    <s v=""/>
    <s v=""/>
    <s v=""/>
    <s v=""/>
    <s v=""/>
    <s v=""/>
    <s v=""/>
    <x v="4"/>
    <x v="1"/>
    <s v="740520"/>
    <d v="1974-05-20T00:00:00"/>
    <s v="waleed "/>
    <n v="42"/>
    <s v="M"/>
    <s v="خارج الجمهورية"/>
  </r>
  <r>
    <s v="42841ممدوح محمد فيضmamdoh1969@yahoo.comاستفســار عن خدمــة"/>
    <d v="2017-04-16T00:00:00"/>
    <d v="1899-12-30T13:08:54"/>
    <s v="ممدوح محمد فيض"/>
    <s v="Egypt (‫مصر‬‎)"/>
    <s v="mamdoh1969@yahoo.com"/>
    <s v="26903090200176"/>
    <s v="2001221302715"/>
    <s v="استفســار عن خدمــة"/>
    <m/>
    <n v="4"/>
    <n v="16"/>
    <n v="13"/>
    <n v="1"/>
    <s v=""/>
    <s v=""/>
    <s v=""/>
    <s v=""/>
    <s v=""/>
    <s v=""/>
    <s v=""/>
    <s v=""/>
    <x v="0"/>
    <x v="0"/>
    <s v="690309"/>
    <n v="25271"/>
    <s v="ممدوح "/>
    <n v="48"/>
    <s v="M"/>
    <s v="الإسكندرية"/>
  </r>
  <r>
    <s v="42841Osama Sbeitanosama_sbeitan@yahoo.comاستفسار عن مسار الطرد"/>
    <d v="2017-04-16T00:00:00"/>
    <d v="1899-12-30T14:48:44"/>
    <s v="Osama Sbeitan"/>
    <s v="Jordan (‫الأردن‬‎)"/>
    <s v="osama_sbeitan@yahoo.com"/>
    <s v=": 00000"/>
    <s v="00962791753510"/>
    <s v="استفسار عن مسار الطرد"/>
    <m/>
    <n v="4"/>
    <n v="16"/>
    <n v="14"/>
    <n v="1"/>
    <s v="EE014415161EG"/>
    <s v=""/>
    <s v=""/>
    <s v=""/>
    <s v=""/>
    <s v=""/>
    <s v=""/>
    <s v=""/>
    <x v="4"/>
    <x v="1"/>
    <s v=""/>
    <s v=""/>
    <s v="Osama "/>
    <s v=""/>
    <s v="M"/>
    <s v=""/>
  </r>
  <r>
    <s v="42841ياسمين فهمى ياسين02-01007685070استفسار عن مسار الطرد"/>
    <d v="2017-04-16T00:00:00"/>
    <d v="1899-12-30T15:00:42"/>
    <s v="ياسمين فهمى ياسين"/>
    <s v="Egypt (‫مصر‬‎)"/>
    <s v="02-01007685070"/>
    <s v=" 28810010129041"/>
    <s v="02-01016660511"/>
    <s v="استفسار عن مسار الطرد"/>
    <m/>
    <n v="4"/>
    <n v="16"/>
    <n v="15"/>
    <n v="1"/>
    <s v=""/>
    <s v=""/>
    <s v=""/>
    <s v=""/>
    <s v=""/>
    <s v=""/>
    <s v=""/>
    <s v=""/>
    <x v="0"/>
    <x v="0"/>
    <s v=""/>
    <s v=""/>
    <s v="ياسمين "/>
    <s v=""/>
    <s v="F"/>
    <s v=""/>
  </r>
  <r>
    <s v="42841سعيد شوقي محمدPrince.said.shawqi@gmail.comاستفسار عن مسار الطرد"/>
    <d v="2017-04-16T00:00:00"/>
    <d v="1899-12-30T15:18:07"/>
    <s v="سعيد شوقي محمد"/>
    <s v="Egypt (‫مصر‬‎)"/>
    <s v="Prince.said.shawqi@gmail.com"/>
    <s v="28901011313691"/>
    <s v="201275684242"/>
    <s v="استفسار عن مسار الطرد"/>
    <m/>
    <n v="4"/>
    <n v="16"/>
    <n v="15"/>
    <n v="1"/>
    <s v="RX566492281DE"/>
    <s v=""/>
    <s v=""/>
    <s v=""/>
    <s v=""/>
    <s v=""/>
    <s v=""/>
    <s v=""/>
    <x v="5"/>
    <x v="2"/>
    <s v="890101"/>
    <n v="32509"/>
    <s v="سعيد "/>
    <n v="28"/>
    <s v="M"/>
    <s v="الشرقية"/>
  </r>
  <r>
    <s v="42841 محمد ابراهيم عبدالفتاحm_ghaly1@hotmail.comاستفســار عن خدمــة"/>
    <d v="2017-04-16T00:00:00"/>
    <d v="1899-12-30T15:28:55"/>
    <s v=" محمد ابراهيم عبدالفتاح"/>
    <s v="Egypt (‫مصر‬‎)"/>
    <s v="m_ghaly1@hotmail.com"/>
    <s v="28701051600499"/>
    <s v="0201000030818"/>
    <s v="استفســار عن خدمــة"/>
    <m/>
    <n v="4"/>
    <n v="16"/>
    <n v="15"/>
    <n v="1"/>
    <s v=""/>
    <s v=""/>
    <s v=""/>
    <s v=""/>
    <s v=""/>
    <s v=""/>
    <s v=""/>
    <s v=""/>
    <x v="0"/>
    <x v="0"/>
    <s v="870105"/>
    <d v="1987-01-05T00:00:00"/>
    <s v=" "/>
    <n v="30"/>
    <s v="M"/>
    <s v="الغربية"/>
  </r>
  <r>
    <s v="42841محمد منصور جابرMandoo.202030@gmail.comاستفسار عن مسار الطرد"/>
    <d v="2017-04-16T00:00:00"/>
    <d v="1899-12-30T17:47:10"/>
    <s v="محمد منصور جابر"/>
    <s v="Saudi Arabia (‫المملكة العربية السعودية‬‎)"/>
    <s v="Mandoo.202030@gmail.com"/>
    <s v=": A17070092"/>
    <s v="00966543306469"/>
    <s v="استفسار عن مسار الطرد"/>
    <m/>
    <n v="4"/>
    <n v="16"/>
    <n v="17"/>
    <n v="1"/>
    <s v="Ee056361654sa"/>
    <s v=""/>
    <s v=""/>
    <s v=""/>
    <s v=""/>
    <s v=""/>
    <s v=""/>
    <s v=""/>
    <x v="4"/>
    <x v="4"/>
    <s v=""/>
    <s v=""/>
    <s v="محمد "/>
    <s v=""/>
    <s v="M"/>
    <s v=""/>
  </r>
  <r>
    <s v="42841محمد احمدeslam.ashmawy_1212@yahoo.comاستفسار عن مسار الطرد"/>
    <d v="2017-04-16T00:00:00"/>
    <d v="1899-12-30T19:45:21"/>
    <s v="محمد احمد"/>
    <s v="Egypt (‫مصر‬‎)"/>
    <s v="eslam.ashmawy_1212@yahoo.com"/>
    <s v="29509063200076"/>
    <s v="0201129993675"/>
    <s v="استفسار عن مسار الطرد"/>
    <m/>
    <n v="4"/>
    <n v="16"/>
    <n v="19"/>
    <n v="1"/>
    <s v=""/>
    <s v=""/>
    <s v=""/>
    <s v=""/>
    <s v=""/>
    <s v=""/>
    <s v=""/>
    <s v=""/>
    <x v="0"/>
    <x v="0"/>
    <s v="950906"/>
    <d v="1995-09-06T00:00:00"/>
    <s v="محمد "/>
    <n v="21"/>
    <s v="M"/>
    <s v="الوادى الجديد"/>
  </r>
  <r>
    <s v="42841اسامة انورu1a1saad@gmail.comاستفسار عن مسار الطرد"/>
    <d v="2017-04-16T00:00:00"/>
    <d v="1899-12-30T20:12:37"/>
    <s v="اسامة انور"/>
    <s v="Egypt (‫مصر‬‎)"/>
    <s v="u1a1saad@gmail.com"/>
    <s v="25701110103614"/>
    <s v="01223687352"/>
    <s v="استفسار عن مسار الطرد"/>
    <m/>
    <n v="4"/>
    <n v="16"/>
    <n v="20"/>
    <n v="1"/>
    <s v="EE702087088EG"/>
    <s v=""/>
    <s v=""/>
    <s v=""/>
    <s v=""/>
    <s v=""/>
    <s v=""/>
    <s v=""/>
    <x v="4"/>
    <x v="1"/>
    <s v="570111"/>
    <d v="1957-01-11T00:00:00"/>
    <s v="اسامة "/>
    <n v="60"/>
    <s v="M"/>
    <s v="القاهرة"/>
  </r>
  <r>
    <s v="42841Gamal Mohamed gamalJobsmy071@gmail.comشــكــوى"/>
    <d v="2017-04-16T00:00:00"/>
    <d v="1899-12-30T20:23:47"/>
    <s v="Gamal Mohamed gamal"/>
    <s v="Egypt (‫مصر‬‎)"/>
    <s v="Jobsmy071@gmail.com"/>
    <s v="28601010108372"/>
    <s v="201020222089"/>
    <s v="شــكــوى"/>
    <m/>
    <n v="4"/>
    <n v="16"/>
    <n v="20"/>
    <n v="1"/>
    <s v="EE701994815EG"/>
    <s v=""/>
    <s v=""/>
    <s v=""/>
    <s v=""/>
    <s v=""/>
    <s v=""/>
    <s v=""/>
    <x v="4"/>
    <x v="1"/>
    <s v="860101"/>
    <n v="31413"/>
    <s v="Gamal "/>
    <n v="31"/>
    <s v="M"/>
    <s v="القاهرة"/>
  </r>
  <r>
    <s v="42841Mohameddangeravanger@gmail.comاستفسار عن مسار الطرد"/>
    <d v="2017-04-16T00:00:00"/>
    <d v="1899-12-30T21:02:41"/>
    <s v="Mohamed"/>
    <s v="Egypt (‫مصر‬‎)"/>
    <s v="dangeravanger@gmail.com"/>
    <s v="2880110012579"/>
    <s v="01128457090"/>
    <s v="استفسار عن مسار الطرد"/>
    <m/>
    <n v="4"/>
    <n v="16"/>
    <n v="21"/>
    <n v="1"/>
    <s v="RB196761627SG"/>
    <s v=""/>
    <s v=""/>
    <s v=""/>
    <s v=""/>
    <s v=""/>
    <s v=""/>
    <s v=""/>
    <x v="7"/>
    <x v="5"/>
    <s v=""/>
    <s v=""/>
    <s v="Mohamed"/>
    <s v=""/>
    <s v="M"/>
    <s v=""/>
  </r>
  <r>
    <s v="42841ايمان عبد الرازق مطاوعeno_maes@yahoo.comاستفسار عن مسار الطرد"/>
    <d v="2017-04-16T00:00:00"/>
    <d v="1899-12-30T22:44:32"/>
    <s v="ايمان عبد الرازق مطاوع"/>
    <s v="Egypt (‫مصر‬‎)"/>
    <s v="eno_maes@yahoo.com"/>
    <s v="28601180100864"/>
    <s v="201005634198"/>
    <s v="استفسار عن مسار الطرد"/>
    <m/>
    <n v="4"/>
    <n v="16"/>
    <n v="22"/>
    <n v="1"/>
    <s v="EE701751946EG"/>
    <s v=""/>
    <s v=""/>
    <s v=""/>
    <s v=""/>
    <s v=""/>
    <s v=""/>
    <s v=""/>
    <x v="4"/>
    <x v="1"/>
    <s v="860118"/>
    <d v="1986-01-18T00:00:00"/>
    <s v="ايمان "/>
    <n v="31"/>
    <s v="F"/>
    <s v="القاهرة"/>
  </r>
  <r>
    <s v="42841عمرو هشام منتصرamrhisham@gmail.comاستفسار عن مسار الطرد"/>
    <d v="2017-04-16T00:00:00"/>
    <d v="1899-12-30T23:56:17"/>
    <s v="عمرو هشام منتصر"/>
    <s v="Egypt (‫مصر‬‎)"/>
    <s v="amrhisham@gmail.com"/>
    <s v="28306210103233"/>
    <s v="201001606062"/>
    <s v="استفسار عن مسار الطرد"/>
    <m/>
    <n v="4"/>
    <n v="16"/>
    <n v="23"/>
    <n v="1"/>
    <s v="RS827212765NL"/>
    <s v=""/>
    <s v=""/>
    <s v=""/>
    <s v=""/>
    <s v=""/>
    <s v=""/>
    <s v=""/>
    <x v="12"/>
    <x v="12"/>
    <s v="830621"/>
    <d v="1983-06-21T00:00:00"/>
    <s v="عمرو "/>
    <n v="33"/>
    <s v="M"/>
    <s v="القاهرة"/>
  </r>
  <r>
    <s v="42842مينا ناديmenanade6@gmail.comاستفسار عن مسار الطرد"/>
    <d v="2017-04-17T00:00:00"/>
    <d v="1899-12-30T02:04:00"/>
    <s v="مينا نادي"/>
    <s v="Egypt (‫مصر‬‎)"/>
    <s v="menanade6@gmail.com"/>
    <s v="29805102500412"/>
    <s v="01286956533"/>
    <s v="استفسار عن مسار الطرد"/>
    <m/>
    <n v="4"/>
    <n v="17"/>
    <n v="2"/>
    <n v="2"/>
    <s v="RS810831129NL"/>
    <s v=""/>
    <s v=""/>
    <s v=""/>
    <s v=""/>
    <s v=""/>
    <s v=""/>
    <s v=""/>
    <x v="12"/>
    <x v="12"/>
    <s v="980510"/>
    <d v="1998-05-10T00:00:00"/>
    <s v="مينا "/>
    <n v="18"/>
    <s v="M"/>
    <s v="أسيوط"/>
  </r>
  <r>
    <s v="42842Yousef Mohammedyoseuf4299@yahoo.comاستفسار عن مسار الطرد"/>
    <d v="2017-04-17T00:00:00"/>
    <d v="1899-12-30T01:38:05"/>
    <s v="Yousef Mohammed"/>
    <s v="Egypt (‫مصر‬‎)"/>
    <s v="yoseuf4299@yahoo.com"/>
    <s v="27805302700931"/>
    <s v="2001002246429"/>
    <s v="استفسار عن مسار الطرد"/>
    <m/>
    <n v="4"/>
    <n v="17"/>
    <n v="1"/>
    <n v="2"/>
    <s v="RE482103005SE"/>
    <s v=""/>
    <s v=""/>
    <s v=""/>
    <s v=""/>
    <s v=""/>
    <s v=""/>
    <s v=""/>
    <x v="17"/>
    <x v="17"/>
    <s v="780530"/>
    <d v="1978-05-30T00:00:00"/>
    <s v="Yousef "/>
    <n v="38"/>
    <s v="M"/>
    <s v="قنا"/>
  </r>
  <r>
    <s v="42842شريف عوض حسنshirefawad36@gmail.comأخـــــرى"/>
    <d v="2017-04-17T00:00:00"/>
    <d v="1899-12-30T02:20:40"/>
    <s v="شريف عوض حسن"/>
    <s v="Egypt (‫مصر‬‎)"/>
    <s v="shirefawad36@gmail.com"/>
    <s v="29107203200038"/>
    <s v="+2001201794079"/>
    <s v="أخـــــرى"/>
    <m/>
    <n v="4"/>
    <n v="17"/>
    <n v="2"/>
    <n v="2"/>
    <s v=""/>
    <s v=""/>
    <s v=""/>
    <s v=""/>
    <s v=""/>
    <s v=""/>
    <s v=""/>
    <s v=""/>
    <x v="0"/>
    <x v="0"/>
    <s v="910720"/>
    <d v="1991-07-20T00:00:00"/>
    <s v="شريف "/>
    <n v="25"/>
    <s v="M"/>
    <s v="الوادى الجديد"/>
  </r>
  <r>
    <s v="42842عبدالرحمنabdelrahman01146653648@yahoo.comاستفسار عن مسار الطرد"/>
    <d v="2017-04-17T00:00:00"/>
    <d v="1899-12-30T03:05:27"/>
    <s v="عبدالرحمن"/>
    <s v="Egypt (‫مصر‬‎)"/>
    <s v="abdelrahman01146653648@yahoo.com"/>
    <s v="29606020100154"/>
    <s v="201146653648"/>
    <s v="استفسار عن مسار الطرد"/>
    <m/>
    <n v="4"/>
    <n v="17"/>
    <n v="3"/>
    <n v="2"/>
    <s v="RX563572683DE"/>
    <s v=""/>
    <s v=""/>
    <s v=""/>
    <s v=""/>
    <s v=""/>
    <s v=""/>
    <s v=""/>
    <x v="5"/>
    <x v="2"/>
    <s v="960602"/>
    <d v="1996-06-02T00:00:00"/>
    <s v="عبدالرحمن"/>
    <n v="20"/>
    <s v="M"/>
    <s v="القاهرة"/>
  </r>
  <r>
    <s v="42842زينب حسن محمدkoko_toto773@yahoo.comشــكــوى"/>
    <d v="2017-04-17T00:00:00"/>
    <d v="1899-12-30T08:29:04"/>
    <s v="زينب حسن محمد"/>
    <s v="Egypt (‫مصر‬‎)"/>
    <s v="koko_toto773@yahoo.com"/>
    <s v="27807040103603"/>
    <s v="0201226445858"/>
    <s v="شــكــوى"/>
    <m/>
    <n v="4"/>
    <n v="17"/>
    <n v="8"/>
    <n v="2"/>
    <s v=""/>
    <s v=""/>
    <s v=""/>
    <s v=""/>
    <s v=""/>
    <s v=""/>
    <s v=""/>
    <s v=""/>
    <x v="0"/>
    <x v="0"/>
    <s v="780704"/>
    <n v="28675"/>
    <s v="زينب "/>
    <n v="38"/>
    <s v="F"/>
    <s v="القاهرة"/>
  </r>
  <r>
    <s v="42842هانى نصر احمدlordeltnen80@gmail.comاستفسار عن مسار الطرد"/>
    <d v="2017-04-17T00:00:00"/>
    <d v="1899-12-30T12:06:48"/>
    <s v="هانى نصر احمد"/>
    <s v="Egypt (‫مصر‬‎)"/>
    <s v="lordeltnen80@gmail.com"/>
    <s v="28810112201596"/>
    <s v="00201112250011"/>
    <s v="استفسار عن مسار الطرد"/>
    <m/>
    <n v="4"/>
    <n v="17"/>
    <n v="12"/>
    <n v="2"/>
    <s v="RS564552756CN"/>
    <s v=""/>
    <s v=""/>
    <s v=""/>
    <s v=""/>
    <s v=""/>
    <s v=""/>
    <s v=""/>
    <x v="12"/>
    <x v="8"/>
    <s v="881011"/>
    <d v="1988-10-11T00:00:00"/>
    <s v="هانى "/>
    <n v="28"/>
    <s v="M"/>
    <s v="بني سويف"/>
  </r>
  <r>
    <s v="42842ahmed salaha7med_2210@hotmail.comاستفسار عن مسار الطرد"/>
    <d v="2017-04-17T00:00:00"/>
    <d v="1899-12-30T13:43:21"/>
    <s v="ahmed salah"/>
    <s v="Egypt (‫مصر‬‎)"/>
    <s v="a7med_2210@hotmail.com"/>
    <s v="28806208800655"/>
    <s v="00201112296962"/>
    <s v="استفسار عن مسار الطرد"/>
    <m/>
    <n v="4"/>
    <n v="17"/>
    <n v="13"/>
    <n v="2"/>
    <s v="ru463077925ch"/>
    <s v=""/>
    <s v=""/>
    <s v=""/>
    <s v=""/>
    <s v=""/>
    <s v=""/>
    <s v=""/>
    <x v="11"/>
    <x v="23"/>
    <s v="880620"/>
    <d v="1988-06-20T00:00:00"/>
    <s v="ahmed "/>
    <n v="28"/>
    <s v="M"/>
    <s v="خارج الجمهورية"/>
  </r>
  <r>
    <s v="42842Ahmed Talaat kouraahmedtalaatkoura@gmail.comشــكــوى"/>
    <d v="2017-04-17T00:00:00"/>
    <d v="1899-12-30T14:27:56"/>
    <s v="Ahmed Talaat koura"/>
    <s v="Egypt (‫مصر‬‎)"/>
    <s v="ahmedtalaatkoura@gmail.com"/>
    <s v="27507060102791"/>
    <s v="01223247199"/>
    <s v="شــكــوى"/>
    <m/>
    <n v="4"/>
    <n v="17"/>
    <n v="14"/>
    <n v="2"/>
    <s v="EE702010509EG"/>
    <s v=""/>
    <s v=""/>
    <s v=""/>
    <s v=""/>
    <s v=""/>
    <s v=""/>
    <s v=""/>
    <x v="4"/>
    <x v="1"/>
    <s v="750706"/>
    <d v="1975-07-06T00:00:00"/>
    <s v="Ahmed "/>
    <n v="41"/>
    <s v="M"/>
    <s v="القاهرة"/>
  </r>
  <r>
    <s v="42842محمد منصور جابرMandoo.202030@gmail.comاستفسار عن مسار الطرد"/>
    <d v="2017-04-17T00:00:00"/>
    <d v="1899-12-30T15:03:29"/>
    <s v="محمد منصور جابر"/>
    <s v="Saudi Arabia (‫المملكة العربية السعودية‬‎)"/>
    <s v="Mandoo.202030@gmail.com"/>
    <s v=": A17070092"/>
    <s v="00966543306469"/>
    <s v="استفسار عن مسار الطرد"/>
    <m/>
    <n v="4"/>
    <n v="17"/>
    <n v="15"/>
    <n v="2"/>
    <s v="Ee056361654sa"/>
    <s v=""/>
    <s v=""/>
    <s v=""/>
    <s v=""/>
    <s v=""/>
    <s v=""/>
    <s v=""/>
    <x v="4"/>
    <x v="4"/>
    <s v=""/>
    <s v=""/>
    <s v="محمد "/>
    <s v=""/>
    <s v="M"/>
    <s v=""/>
  </r>
  <r>
    <s v="42842LEILA KADBANIlkadbani@sofac.maاستفسار عن مسار الطرد"/>
    <d v="2017-04-17T00:00:00"/>
    <d v="1899-12-30T16:05:03"/>
    <s v="LEILA KADBANI"/>
    <s v="Morocco"/>
    <s v="lkadbani@sofac.ma"/>
    <s v="CP113644639MA"/>
    <s v="2120617727292"/>
    <s v="استفسار عن مسار الطرد"/>
    <m/>
    <n v="4"/>
    <n v="17"/>
    <n v="16"/>
    <n v="2"/>
    <s v="CP113644639MA"/>
    <s v=""/>
    <s v=""/>
    <s v=""/>
    <s v=""/>
    <s v=""/>
    <s v=""/>
    <s v=""/>
    <x v="27"/>
    <x v="60"/>
    <s v=""/>
    <s v=""/>
    <s v="LEILA "/>
    <s v=""/>
    <s v="F"/>
    <s v=""/>
  </r>
  <r>
    <s v="42842Daria Kirsanovadkirsanova@yandex.ruاستفسار عن مسار الطرد"/>
    <d v="2017-04-17T00:00:00"/>
    <d v="1899-12-30T16:15:08"/>
    <s v="Daria Kirsanova"/>
    <s v="Russia (Россия)"/>
    <s v="dkirsanova@yandex.ru"/>
    <s v="702620415"/>
    <s v="+79035056691"/>
    <s v="استفسار عن مسار الطرد"/>
    <m/>
    <n v="4"/>
    <n v="17"/>
    <n v="16"/>
    <n v="2"/>
    <s v="EP040951962RU"/>
    <s v=""/>
    <s v=""/>
    <s v=""/>
    <s v=""/>
    <s v=""/>
    <s v=""/>
    <s v=""/>
    <x v="35"/>
    <x v="34"/>
    <s v=""/>
    <s v=""/>
    <s v="Daria "/>
    <s v=""/>
    <s v="F"/>
    <s v=""/>
  </r>
  <r>
    <s v="42842علاء جمال السيد احمدalaa.kandil94@yahoo.comأخـــــرى"/>
    <d v="2017-04-17T00:00:00"/>
    <d v="1899-12-30T16:52:21"/>
    <s v="علاء جمال السيد احمد"/>
    <s v="Egypt (‫مصر‬‎)"/>
    <s v="alaa.kandil94@yahoo.com"/>
    <s v="29401311600234"/>
    <s v="21010103529"/>
    <s v="أخـــــرى"/>
    <m/>
    <n v="4"/>
    <n v="17"/>
    <n v="16"/>
    <n v="2"/>
    <s v=""/>
    <s v=""/>
    <s v=""/>
    <s v=""/>
    <s v=""/>
    <s v=""/>
    <s v=""/>
    <s v=""/>
    <x v="0"/>
    <x v="0"/>
    <s v="940131"/>
    <d v="1994-01-31T00:00:00"/>
    <s v="علاء "/>
    <n v="23"/>
    <s v="M"/>
    <s v="الغربية"/>
  </r>
  <r>
    <s v="42842عبدالحميد فوري مرعيhamidooo7272@gmail.comاستفســار عن خدمــة"/>
    <d v="2017-04-17T00:00:00"/>
    <d v="1899-12-30T17:40:10"/>
    <s v="عبدالحميد فوري مرعي"/>
    <s v="Italy (Italia)"/>
    <s v="hamidooo7272@gmail.com"/>
    <s v=": a07763360"/>
    <s v="393283012129"/>
    <s v="استفســار عن خدمــة"/>
    <m/>
    <n v="4"/>
    <n v="17"/>
    <n v="17"/>
    <n v="2"/>
    <s v=""/>
    <s v=""/>
    <s v=""/>
    <s v=""/>
    <s v=""/>
    <s v=""/>
    <s v=""/>
    <s v=""/>
    <x v="0"/>
    <x v="0"/>
    <s v=""/>
    <s v=""/>
    <s v="عبدالحميد "/>
    <s v=""/>
    <s v="M"/>
    <s v=""/>
  </r>
  <r>
    <s v="42842دراهم سيدec700189827egاستفســار عن خدمــة"/>
    <d v="2017-04-17T00:00:00"/>
    <d v="1899-12-30T22:19:16"/>
    <s v="دراهم سيد"/>
    <s v="Egypt (‫مصر‬‎)"/>
    <s v="ec700189827eg"/>
    <s v="27407302200526"/>
    <s v="01145131941"/>
    <s v="استفســار عن خدمــة"/>
    <m/>
    <n v="4"/>
    <n v="17"/>
    <n v="22"/>
    <n v="2"/>
    <s v="ec700189827eg"/>
    <s v=""/>
    <s v=""/>
    <s v=""/>
    <s v=""/>
    <s v=""/>
    <s v=""/>
    <s v=""/>
    <x v="36"/>
    <x v="1"/>
    <s v="740730"/>
    <n v="27240"/>
    <s v="دراهم "/>
    <n v="42"/>
    <s v="F"/>
    <s v="بني سويف"/>
  </r>
  <r>
    <s v="42844احمد صلاح الدين اربابarbab_eng@yahoo.comاستفسار عن مسار الطرد"/>
    <d v="2017-04-19T00:00:00"/>
    <d v="1899-12-30T14:08:19"/>
    <s v="احمد صلاح الدين ارباب"/>
    <s v="Saudi Arabia (‫المملكة العربية السعودية‬‎)"/>
    <s v="arbab_eng@yahoo.com"/>
    <s v="28211302500131"/>
    <s v="966543900408"/>
    <s v="استفسار عن مسار الطرد"/>
    <m/>
    <n v="4"/>
    <n v="19"/>
    <n v="14"/>
    <n v="4"/>
    <s v="RR012953772SA"/>
    <s v=""/>
    <s v=""/>
    <s v=""/>
    <s v=""/>
    <s v=""/>
    <s v=""/>
    <s v=""/>
    <x v="1"/>
    <x v="4"/>
    <s v="821130"/>
    <d v="1982-11-30T00:00:00"/>
    <s v="احمد "/>
    <n v="34"/>
    <s v="M"/>
    <s v="أسيوط"/>
  </r>
  <r>
    <s v="42844ياسمين عبدالعزيز كامل عبدالراضىWenaayman@gmail.comشــكــوى"/>
    <d v="2017-04-19T00:00:00"/>
    <d v="1899-12-30T14:03:42"/>
    <s v="ياسمين عبدالعزيز كامل عبدالراضى"/>
    <s v="Egypt (‫مصر‬‎)"/>
    <s v="Wenaayman@gmail.com"/>
    <s v="28704010202101"/>
    <s v="01277976835"/>
    <s v="شــكــوى"/>
    <m/>
    <n v="4"/>
    <n v="19"/>
    <n v="14"/>
    <n v="4"/>
    <s v=""/>
    <s v=""/>
    <s v=""/>
    <s v=""/>
    <s v=""/>
    <s v=""/>
    <s v=""/>
    <s v=""/>
    <x v="0"/>
    <x v="0"/>
    <s v="870401"/>
    <d v="1987-04-01T00:00:00"/>
    <s v="ياسمين "/>
    <n v="30"/>
    <s v="F"/>
    <s v="الإسكندرية"/>
  </r>
  <r>
    <s v="42844منى ديابmonadiab@hotmail.comاستفســار عن خدمــة"/>
    <d v="2017-04-19T00:00:00"/>
    <d v="1899-12-30T14:01:37"/>
    <s v="منى دياب"/>
    <s v="Egypt (‫مصر‬‎)"/>
    <s v="monadiab@hotmail.com"/>
    <s v="28604028800183"/>
    <s v="01141194438"/>
    <s v="استفســار عن خدمــة"/>
    <m/>
    <n v="4"/>
    <n v="19"/>
    <n v="14"/>
    <n v="4"/>
    <s v=""/>
    <s v=""/>
    <s v=""/>
    <s v=""/>
    <s v=""/>
    <s v=""/>
    <s v=""/>
    <s v=""/>
    <x v="0"/>
    <x v="0"/>
    <s v="860402"/>
    <d v="1986-04-02T00:00:00"/>
    <s v="منى "/>
    <n v="31"/>
    <s v="F"/>
    <s v="خارج الجمهورية"/>
  </r>
  <r>
    <s v="42844عفاف حافظmaro_11482@hotmail.comشــكــوى"/>
    <d v="2017-04-19T00:00:00"/>
    <d v="1899-12-30T13:52:09"/>
    <s v="عفاف حافظ"/>
    <s v="Egypt (‫مصر‬‎)"/>
    <s v="maro_11482@hotmail.com"/>
    <s v="25712170100683"/>
    <s v="201222542358"/>
    <s v="شــكــوى"/>
    <m/>
    <n v="4"/>
    <n v="19"/>
    <n v="13"/>
    <n v="4"/>
    <s v=""/>
    <s v=""/>
    <s v=""/>
    <s v=""/>
    <s v=""/>
    <s v=""/>
    <s v=""/>
    <s v=""/>
    <x v="0"/>
    <x v="0"/>
    <s v="571217"/>
    <d v="1957-12-17T00:00:00"/>
    <s v="عفاف "/>
    <n v="59"/>
    <s v="F"/>
    <s v="القاهرة"/>
  </r>
  <r>
    <s v="42844صالح محمد محمد اللبانdalinasaleh@gmail.comاستفسار عن مسار الطرد"/>
    <d v="2017-04-19T00:00:00"/>
    <d v="1899-12-30T13:41:56"/>
    <s v="صالح محمد محمد اللبان"/>
    <s v="Egypt (‫مصر‬‎)"/>
    <s v="dalinasaleh@gmail.com"/>
    <s v="29207161100059"/>
    <s v="201274633668"/>
    <s v="استفسار عن مسار الطرد"/>
    <m/>
    <n v="4"/>
    <n v="19"/>
    <n v="13"/>
    <n v="4"/>
    <s v=""/>
    <s v=""/>
    <s v=""/>
    <s v=""/>
    <s v=""/>
    <s v=""/>
    <s v=""/>
    <s v=""/>
    <x v="0"/>
    <x v="0"/>
    <s v="920716"/>
    <d v="1992-07-16T00:00:00"/>
    <s v="صالح "/>
    <n v="24"/>
    <s v="M"/>
    <s v="دمياط"/>
  </r>
  <r>
    <s v="42844محمد منصور جابرMandoo.202030@gmail.comاستفســار عن خدمــة"/>
    <d v="2017-04-19T00:00:00"/>
    <d v="1899-12-30T13:28:24"/>
    <s v="محمد منصور جابر"/>
    <s v="Saudi Arabia (‫المملكة العربية السعودية‬‎)"/>
    <s v="Mandoo.202030@gmail.com"/>
    <s v=": A17070092"/>
    <s v="00966543306469"/>
    <s v="استفســار عن خدمــة"/>
    <m/>
    <n v="4"/>
    <n v="19"/>
    <n v="13"/>
    <n v="4"/>
    <s v="ee056361654sa"/>
    <s v=""/>
    <s v=""/>
    <s v=""/>
    <s v=""/>
    <s v=""/>
    <s v=""/>
    <s v=""/>
    <x v="4"/>
    <x v="4"/>
    <s v=""/>
    <s v=""/>
    <s v="محمد "/>
    <s v=""/>
    <s v="M"/>
    <s v=""/>
  </r>
  <r>
    <s v="42844عبد العزيز سعد عبد العزيزdallysaad20@yahoo.comاستفسار عن مسار الطرد"/>
    <d v="2017-04-19T00:00:00"/>
    <d v="1899-12-30T13:27:49"/>
    <s v="عبد العزيز سعد عبد العزيز"/>
    <s v="Egypt (‫مصر‬‎)"/>
    <s v="dallysaad20@yahoo.com"/>
    <s v="1200236"/>
    <s v="01005126072"/>
    <s v="استفسار عن مسار الطرد"/>
    <m/>
    <n v="4"/>
    <n v="19"/>
    <n v="13"/>
    <n v="4"/>
    <s v="EE701932648EG"/>
    <s v=""/>
    <s v=""/>
    <s v=""/>
    <s v=""/>
    <s v=""/>
    <s v=""/>
    <s v=""/>
    <x v="4"/>
    <x v="1"/>
    <s v=""/>
    <s v=""/>
    <s v="عبد "/>
    <s v=""/>
    <s v="M"/>
    <s v=""/>
  </r>
  <r>
    <s v="42844محمد منصور جابرMandoo.202030@gmail.comاستفسار عن مسار الطرد"/>
    <d v="2017-04-19T00:00:00"/>
    <d v="1899-12-30T13:27:11"/>
    <s v="محمد منصور جابر"/>
    <s v="Saudi Arabia (‫المملكة العربية السعودية‬‎)"/>
    <s v="Mandoo.202030@gmail.com"/>
    <s v=": A17070092"/>
    <s v="00966543306469"/>
    <s v="استفسار عن مسار الطرد"/>
    <m/>
    <n v="4"/>
    <n v="19"/>
    <n v="13"/>
    <n v="4"/>
    <s v="ee056361654sa"/>
    <s v=""/>
    <s v=""/>
    <s v=""/>
    <s v=""/>
    <s v=""/>
    <s v=""/>
    <s v=""/>
    <x v="4"/>
    <x v="4"/>
    <s v=""/>
    <s v=""/>
    <s v="محمد "/>
    <s v=""/>
    <s v="M"/>
    <s v=""/>
  </r>
  <r>
    <s v="42844محمدعامرmedoamer03@gmail.comشــكــوى"/>
    <d v="2017-04-19T00:00:00"/>
    <d v="1899-12-30T12:48:59"/>
    <s v="محمدعامر"/>
    <s v="Egypt (‫مصر‬‎)"/>
    <s v="medoamer03@gmail.com"/>
    <s v="28111101601457"/>
    <s v="0106711760"/>
    <s v="شــكــوى"/>
    <m/>
    <n v="4"/>
    <n v="19"/>
    <n v="12"/>
    <n v="4"/>
    <s v=""/>
    <s v=""/>
    <s v=""/>
    <s v=""/>
    <s v=""/>
    <s v=""/>
    <s v=""/>
    <s v=""/>
    <x v="0"/>
    <x v="0"/>
    <s v="811110"/>
    <d v="1981-11-10T00:00:00"/>
    <s v="محمدعامر"/>
    <n v="35"/>
    <s v="M"/>
    <s v="الغربية"/>
  </r>
  <r>
    <s v="42844عبير مجدى السعيد محمودahmad.fadali@yahoo.comاستفسار عن مسار الطرد"/>
    <d v="2017-04-19T00:00:00"/>
    <d v="1899-12-30T08:10:21"/>
    <s v="عبير مجدى السعيد محمود"/>
    <s v="Egypt (‫مصر‬‎)"/>
    <s v="ahmad.fadali@yahoo.com"/>
    <s v="29007011204426"/>
    <s v="00201011282332"/>
    <s v="استفسار عن مسار الطرد"/>
    <m/>
    <n v="4"/>
    <n v="19"/>
    <n v="8"/>
    <n v="4"/>
    <s v="EK055256527SA"/>
    <s v=""/>
    <s v=""/>
    <s v=""/>
    <s v=""/>
    <s v=""/>
    <s v=""/>
    <s v=""/>
    <x v="16"/>
    <x v="4"/>
    <s v="900701"/>
    <d v="1990-07-01T00:00:00"/>
    <s v="عبير "/>
    <n v="26"/>
    <s v="F"/>
    <s v="الدقهلية"/>
  </r>
  <r>
    <s v="42844ايمن لطفي محمد صالحaymanlotfysaleh@gmail.comاستفســار عن خدمــة"/>
    <d v="2017-04-19T00:00:00"/>
    <d v="1899-12-30T01:11:41"/>
    <s v="ايمن لطفي محمد صالح"/>
    <s v="Egypt (‫مصر‬‎)"/>
    <s v="aymanlotfysaleh@gmail.com"/>
    <s v="27910011315435"/>
    <s v="201021899644"/>
    <s v="استفســار عن خدمــة"/>
    <m/>
    <n v="4"/>
    <n v="19"/>
    <n v="1"/>
    <n v="4"/>
    <s v=""/>
    <s v=""/>
    <s v=""/>
    <s v=""/>
    <s v=""/>
    <s v=""/>
    <s v=""/>
    <s v=""/>
    <x v="0"/>
    <x v="0"/>
    <s v="791001"/>
    <d v="1979-10-01T00:00:00"/>
    <s v="ايمن "/>
    <n v="37"/>
    <s v="M"/>
    <s v="الشرقية"/>
  </r>
  <r>
    <s v="42844Omar Elashryomar.elashry1000000@yahoo.comاستفسار عن مسار الطرد"/>
    <d v="2017-04-19T00:00:00"/>
    <d v="1899-12-30T00:25:00"/>
    <s v="Omar Elashry"/>
    <s v="Egypt (‫مصر‬‎)"/>
    <s v="omar.elashry1000000@yahoo.com"/>
    <s v="29708210201418"/>
    <s v="01276255115"/>
    <s v="استفسار عن مسار الطرد"/>
    <m/>
    <n v="4"/>
    <n v="19"/>
    <n v="0"/>
    <n v="4"/>
    <s v="RX565220707DE"/>
    <s v=""/>
    <s v=""/>
    <s v=""/>
    <s v=""/>
    <s v=""/>
    <s v=""/>
    <s v=""/>
    <x v="5"/>
    <x v="2"/>
    <s v="970821"/>
    <d v="1997-08-21T00:00:00"/>
    <s v="Omar "/>
    <n v="19"/>
    <s v="M"/>
    <s v="الإسكندرية"/>
  </r>
  <r>
    <s v="42843ميار جمال عليlife.maker94@gmail.comاستفســار عن خدمــة"/>
    <d v="2017-04-18T00:00:00"/>
    <d v="1899-12-30T23:49:09"/>
    <s v="ميار جمال علي"/>
    <s v="Egypt (‫مصر‬‎)"/>
    <s v="life.maker94@gmail.com"/>
    <s v="29410082101066"/>
    <s v="01147088249"/>
    <s v="استفســار عن خدمــة"/>
    <m/>
    <n v="4"/>
    <n v="18"/>
    <n v="23"/>
    <n v="3"/>
    <s v=""/>
    <s v=""/>
    <s v=""/>
    <s v=""/>
    <s v=""/>
    <s v=""/>
    <s v=""/>
    <s v=""/>
    <x v="0"/>
    <x v="0"/>
    <s v="941008"/>
    <d v="1994-10-08T00:00:00"/>
    <s v="ميار "/>
    <n v="22"/>
    <s v="F"/>
    <s v="الجيزة"/>
  </r>
  <r>
    <s v="42843محمد سيد عبد المنعم محمدthe_king_202080@yahoo.comأخـــــرى"/>
    <d v="2017-04-18T00:00:00"/>
    <d v="1899-12-30T23:33:37"/>
    <s v="محمد سيد عبد المنعم محمد"/>
    <s v="Egypt (‫مصر‬‎)"/>
    <s v="the_king_202080@yahoo.com"/>
    <s v="29207052400077"/>
    <s v="201272526315"/>
    <s v="أخـــــرى"/>
    <m/>
    <n v="4"/>
    <n v="18"/>
    <n v="23"/>
    <n v="3"/>
    <s v=""/>
    <s v=""/>
    <s v=""/>
    <s v=""/>
    <s v=""/>
    <s v=""/>
    <s v=""/>
    <s v=""/>
    <x v="0"/>
    <x v="0"/>
    <s v="920705"/>
    <d v="1992-07-05T00:00:00"/>
    <s v="محمد "/>
    <n v="24"/>
    <s v="M"/>
    <s v="المنيا"/>
  </r>
  <r>
    <s v="42843اسلام محمد الحناوىnisso8586@gmail.comاستفسار فى المبيعات"/>
    <d v="2017-04-18T00:00:00"/>
    <d v="1899-12-30T23:00:30"/>
    <s v="اسلام محمد الحناوى"/>
    <s v="Egypt (‫مصر‬‎)"/>
    <s v="nisso8586@gmail.com"/>
    <s v="28610278800316"/>
    <s v="00201002847822"/>
    <s v="استفسار فى المبيعات"/>
    <m/>
    <n v="4"/>
    <n v="18"/>
    <n v="23"/>
    <n v="3"/>
    <s v=""/>
    <s v=""/>
    <s v=""/>
    <s v=""/>
    <s v=""/>
    <s v=""/>
    <s v=""/>
    <s v=""/>
    <x v="0"/>
    <x v="0"/>
    <s v="861027"/>
    <d v="1986-10-27T00:00:00"/>
    <s v="اسلام "/>
    <n v="30"/>
    <s v="M"/>
    <s v="خارج الجمهورية"/>
  </r>
  <r>
    <s v="42843محمد عمروamrm72647@gmail.comاستفسار عن مسار الطرد"/>
    <d v="2017-04-18T00:00:00"/>
    <d v="1899-12-30T17:59:50"/>
    <s v="محمد عمرو"/>
    <s v="Egypt (‫مصر‬‎)"/>
    <s v="amrm72647@gmail.com"/>
    <s v="29703031602335"/>
    <s v="01095114967"/>
    <s v="استفسار عن مسار الطرد"/>
    <m/>
    <n v="4"/>
    <n v="18"/>
    <n v="17"/>
    <n v="3"/>
    <s v="RX567789235DE"/>
    <s v=""/>
    <s v=""/>
    <s v=""/>
    <s v=""/>
    <s v=""/>
    <s v=""/>
    <s v=""/>
    <x v="5"/>
    <x v="2"/>
    <s v="970303"/>
    <d v="1997-03-03T00:00:00"/>
    <s v="محمد "/>
    <n v="20"/>
    <s v="M"/>
    <s v="الغربية"/>
  </r>
  <r>
    <s v="42843Ahmed ibrahimAhmedtion@msn.comاستفسار عن مسار الطرد"/>
    <d v="2017-04-18T00:00:00"/>
    <d v="1899-12-30T17:10:01"/>
    <s v="Ahmed ibrahim"/>
    <s v="Egypt (‫مصر‬‎)"/>
    <s v="Ahmedtion@msn.com"/>
    <s v="28802100106838"/>
    <s v="201011134752"/>
    <s v="استفسار عن مسار الطرد"/>
    <m/>
    <n v="4"/>
    <n v="18"/>
    <n v="17"/>
    <n v="3"/>
    <s v="RS554474294CN"/>
    <s v=""/>
    <s v=""/>
    <s v=""/>
    <s v=""/>
    <s v=""/>
    <s v=""/>
    <s v=""/>
    <x v="12"/>
    <x v="8"/>
    <s v="880210"/>
    <d v="1988-02-10T00:00:00"/>
    <s v="Ahmed "/>
    <n v="29"/>
    <s v="M"/>
    <s v="القاهرة"/>
  </r>
  <r>
    <s v="42843Ahmed Mohamed Rabeaahrabei@imc-egypt.orgشــكــوى"/>
    <d v="2017-04-18T00:00:00"/>
    <d v="1899-12-30T17:07:01"/>
    <s v="Ahmed Mohamed Rabea"/>
    <s v="Egypt (‫مصر‬‎)"/>
    <s v="ahrabei@imc-egypt.org"/>
    <s v="28207041702353"/>
    <s v="201000061516"/>
    <s v="شــكــوى"/>
    <m/>
    <n v="4"/>
    <n v="18"/>
    <n v="17"/>
    <n v="3"/>
    <s v="RS779634973NL"/>
    <s v=""/>
    <s v=""/>
    <s v=""/>
    <s v=""/>
    <s v=""/>
    <s v=""/>
    <s v=""/>
    <x v="12"/>
    <x v="12"/>
    <s v="820704"/>
    <d v="1982-07-04T00:00:00"/>
    <s v="Ahmed "/>
    <n v="34"/>
    <s v="M"/>
    <s v="المنوفية"/>
  </r>
  <r>
    <s v="42843هسثم رمضان خليلhaysam.ramadan@gmail.comاستفسار عن مسار الطرد"/>
    <d v="2017-04-18T00:00:00"/>
    <d v="1899-12-30T16:35:08"/>
    <s v="هسثم رمضان خليل"/>
    <s v="Egypt (‫مصر‬‎)"/>
    <s v="haysam.ramadan@gmail.com"/>
    <s v="28211060200994"/>
    <s v="201090967088"/>
    <s v="استفسار عن مسار الطرد"/>
    <m/>
    <n v="4"/>
    <n v="18"/>
    <n v="16"/>
    <n v="3"/>
    <s v="RT334429168HK"/>
    <s v=""/>
    <s v=""/>
    <s v=""/>
    <s v=""/>
    <s v=""/>
    <s v=""/>
    <s v=""/>
    <x v="2"/>
    <x v="6"/>
    <s v="821106"/>
    <d v="1982-11-06T00:00:00"/>
    <s v="هسثم "/>
    <n v="34"/>
    <s v="M"/>
    <s v="الإسكندرية"/>
  </r>
  <r>
    <s v="42843ياسر عطية عبد المنجي دعيةyasserma8@gmail.comاستفسار عن مسار الطرد"/>
    <d v="2017-04-18T00:00:00"/>
    <d v="1899-12-30T15:18:32"/>
    <s v="ياسر عطية عبد المنجي دعية"/>
    <s v="Egypt (‫مصر‬‎)"/>
    <s v="yasserma8@gmail.com"/>
    <s v="28712020200435"/>
    <s v="201064402923"/>
    <s v="استفسار عن مسار الطرد"/>
    <m/>
    <n v="4"/>
    <n v="18"/>
    <n v="15"/>
    <n v="3"/>
    <s v="RX560534275DE"/>
    <s v=""/>
    <s v=""/>
    <s v=""/>
    <s v=""/>
    <s v=""/>
    <s v=""/>
    <s v=""/>
    <x v="5"/>
    <x v="2"/>
    <s v="871202"/>
    <d v="1987-12-02T00:00:00"/>
    <s v="ياسر "/>
    <n v="29"/>
    <s v="M"/>
    <s v="الإسكندرية"/>
  </r>
  <r>
    <s v="42843محمد منصور جابرMandoo.202030@gmail.comاستفسار عن مسار الطرد"/>
    <d v="2017-04-18T00:00:00"/>
    <d v="1899-12-30T14:40:05"/>
    <s v="محمد منصور جابر"/>
    <s v="Saudi Arabia (‫المملكة العربية السعودية‬‎)"/>
    <s v="Mandoo.202030@gmail.com"/>
    <s v=": A17070092"/>
    <s v="00966543306469"/>
    <s v="استفسار عن مسار الطرد"/>
    <m/>
    <n v="4"/>
    <n v="18"/>
    <n v="14"/>
    <n v="3"/>
    <s v="ee056361654sa"/>
    <s v=""/>
    <s v=""/>
    <s v=""/>
    <s v=""/>
    <s v=""/>
    <s v=""/>
    <s v=""/>
    <x v="4"/>
    <x v="4"/>
    <s v=""/>
    <s v=""/>
    <s v="محمد "/>
    <s v=""/>
    <s v="M"/>
    <s v=""/>
  </r>
  <r>
    <s v="42843محمد منصور جابرMandoo.202030@gmail.comشــكــوى"/>
    <d v="2017-04-18T00:00:00"/>
    <d v="1899-12-30T14:38:28"/>
    <s v="محمد منصور جابر"/>
    <s v="Saudi Arabia (‫المملكة العربية السعودية‬‎)"/>
    <s v="Mandoo.202030@gmail.com"/>
    <s v=": A17070092"/>
    <s v="00966543306469"/>
    <s v="شــكــوى"/>
    <m/>
    <n v="4"/>
    <n v="18"/>
    <n v="14"/>
    <n v="3"/>
    <s v="ee056361654sa"/>
    <s v=""/>
    <s v=""/>
    <s v=""/>
    <s v=""/>
    <s v=""/>
    <s v=""/>
    <s v=""/>
    <x v="4"/>
    <x v="4"/>
    <s v=""/>
    <s v=""/>
    <s v="محمد "/>
    <s v=""/>
    <s v="M"/>
    <s v=""/>
  </r>
  <r>
    <s v="42843محمود عاصمwestart2017@gmail.comشــكــوى"/>
    <d v="2017-04-18T00:00:00"/>
    <d v="1899-12-30T14:13:08"/>
    <s v="محمود عاصم"/>
    <s v="Egypt (‫مصر‬‎)"/>
    <s v="westart2017@gmail.com"/>
    <s v="29307112601411"/>
    <s v="01004022266"/>
    <s v="شــكــوى"/>
    <m/>
    <n v="4"/>
    <n v="18"/>
    <n v="14"/>
    <n v="3"/>
    <s v=""/>
    <s v=""/>
    <s v=""/>
    <s v=""/>
    <s v=""/>
    <s v=""/>
    <s v=""/>
    <s v=""/>
    <x v="0"/>
    <x v="0"/>
    <s v="930711"/>
    <d v="1993-07-11T00:00:00"/>
    <s v="محمود "/>
    <n v="23"/>
    <s v="M"/>
    <s v="سوهاج"/>
  </r>
  <r>
    <s v="42843محمد نبيل حسن خروبهkharouba126@yahoo.comاستفسار عن مسار الطرد"/>
    <d v="2017-04-18T00:00:00"/>
    <d v="1899-12-30T13:56:43"/>
    <s v="محمد نبيل حسن خروبه"/>
    <s v="Saudi Arabia (‫المملكة العربية السعودية‬‎)"/>
    <s v="kharouba126@yahoo.com"/>
    <s v=": A02799277"/>
    <s v="00966554005245"/>
    <s v="استفسار عن مسار الطرد"/>
    <m/>
    <n v="4"/>
    <n v="18"/>
    <n v="13"/>
    <n v="3"/>
    <s v="RR057049125SA"/>
    <s v=""/>
    <s v=""/>
    <s v=""/>
    <s v=""/>
    <s v=""/>
    <s v=""/>
    <s v=""/>
    <x v="1"/>
    <x v="4"/>
    <s v=""/>
    <s v=""/>
    <s v="محمد "/>
    <s v=""/>
    <s v="M"/>
    <s v=""/>
  </r>
  <r>
    <s v="42843Sameh samirbanbonana@yahoo.comاستفسار عن مسار الطرد"/>
    <d v="2017-04-18T00:00:00"/>
    <d v="1899-12-30T13:55:26"/>
    <s v="Sameh samir"/>
    <s v="Egypt (‫مصر‬‎)"/>
    <s v="banbonana@yahoo.com"/>
    <s v="28603100104239"/>
    <s v="01111103557"/>
    <s v="استفسار عن مسار الطرد"/>
    <m/>
    <n v="4"/>
    <n v="18"/>
    <n v="13"/>
    <n v="3"/>
    <s v="RS719255284NL"/>
    <s v=""/>
    <s v=""/>
    <s v=""/>
    <s v=""/>
    <s v=""/>
    <s v=""/>
    <s v=""/>
    <x v="12"/>
    <x v="12"/>
    <s v="860310"/>
    <d v="1986-03-10T00:00:00"/>
    <s v="Sameh "/>
    <n v="31"/>
    <s v="M"/>
    <s v="القاهرة"/>
  </r>
  <r>
    <s v="42843فتحى عبدالحليم محمد عوادfathy3325@gmail.comاستفســار عن خدمــة"/>
    <d v="2017-04-18T00:00:00"/>
    <d v="1899-12-30T13:40:20"/>
    <s v="فتحى عبدالحليم محمد عواد"/>
    <s v="Egypt (‫مصر‬‎)"/>
    <s v="fathy3325@gmail.com"/>
    <s v="27301171702234"/>
    <s v="01008300967"/>
    <s v="استفســار عن خدمــة"/>
    <m/>
    <n v="4"/>
    <n v="18"/>
    <n v="13"/>
    <n v="3"/>
    <s v=""/>
    <s v=""/>
    <s v=""/>
    <s v=""/>
    <s v=""/>
    <s v=""/>
    <s v=""/>
    <s v=""/>
    <x v="0"/>
    <x v="0"/>
    <s v="730117"/>
    <d v="1973-01-17T00:00:00"/>
    <s v="فتحى "/>
    <n v="44"/>
    <s v="M"/>
    <s v="المنوفية"/>
  </r>
  <r>
    <s v="42843محمود السيد السيدdoda_1_10@yahoo.comاستفسار عن مسار الطرد"/>
    <d v="2017-04-18T00:00:00"/>
    <d v="1899-12-30T13:39:01"/>
    <s v="محمود السيد السيد"/>
    <s v="Ghana (Gaana)"/>
    <s v="doda_1_10@yahoo.com"/>
    <s v="28411162100055"/>
    <s v="01228173086"/>
    <s v="استفسار عن مسار الطرد"/>
    <m/>
    <n v="4"/>
    <n v="18"/>
    <n v="13"/>
    <n v="3"/>
    <s v="EE701780620EG"/>
    <s v=""/>
    <s v=""/>
    <s v=""/>
    <s v=""/>
    <s v=""/>
    <s v=""/>
    <s v=""/>
    <x v="4"/>
    <x v="1"/>
    <s v="841116"/>
    <d v="1984-11-16T00:00:00"/>
    <s v="محمود "/>
    <n v="32"/>
    <s v="M"/>
    <s v="الجيزة"/>
  </r>
  <r>
    <s v="42843مهاب محب الاعصرelassarpharmacy@hotmail.comاستفسار عن مسار الطرد"/>
    <d v="2017-04-18T00:00:00"/>
    <d v="1899-12-30T13:32:26"/>
    <s v="مهاب محب الاعصر"/>
    <s v="Egypt (‫مصر‬‎)"/>
    <s v="elassarpharmacy@hotmail.com"/>
    <s v="28203062103551"/>
    <s v="201006630724"/>
    <s v="استفسار عن مسار الطرد"/>
    <m/>
    <n v="4"/>
    <n v="18"/>
    <n v="13"/>
    <n v="3"/>
    <s v="RB176741929SG"/>
    <s v=""/>
    <s v=""/>
    <s v=""/>
    <s v=""/>
    <s v=""/>
    <s v=""/>
    <s v=""/>
    <x v="7"/>
    <x v="5"/>
    <s v="820306"/>
    <n v="30016"/>
    <s v="مهاب "/>
    <n v="35"/>
    <s v="M"/>
    <s v="الجيزة"/>
  </r>
  <r>
    <s v="42843عبداللهasd_zxc12332@yahoo.comاستفسار عن مسار الطرد"/>
    <d v="2017-04-18T00:00:00"/>
    <d v="1899-12-30T13:04:09"/>
    <s v="عبدالله"/>
    <s v="Egypt (‫مصر‬‎)"/>
    <s v="asd_zxc12332@yahoo.com"/>
    <s v="29501011111252"/>
    <s v="00201155914290"/>
    <s v="استفسار عن مسار الطرد"/>
    <m/>
    <n v="4"/>
    <n v="18"/>
    <n v="13"/>
    <n v="3"/>
    <s v="RH366676506CN"/>
    <s v=""/>
    <s v=""/>
    <s v=""/>
    <s v=""/>
    <s v=""/>
    <s v=""/>
    <s v=""/>
    <x v="32"/>
    <x v="8"/>
    <s v="950101"/>
    <n v="34700"/>
    <s v="عبدالله"/>
    <n v="22"/>
    <s v="M"/>
    <s v="دمياط"/>
  </r>
  <r>
    <s v="42843عماد احمد ابو المكارمemad.abuelmkarem@gmail.comاستفسار عن مسار الطرد"/>
    <d v="2017-04-18T00:00:00"/>
    <d v="1899-12-30T12:59:40"/>
    <s v="عماد احمد ابو المكارم"/>
    <s v="Egypt (‫مصر‬‎)"/>
    <s v="emad.abuelmkarem@gmail.com"/>
    <s v="27804060102558"/>
    <s v="01010760760"/>
    <s v="استفسار عن مسار الطرد"/>
    <m/>
    <n v="4"/>
    <n v="18"/>
    <n v="12"/>
    <n v="3"/>
    <s v="RX389027552DE"/>
    <s v=""/>
    <s v=""/>
    <s v=""/>
    <s v=""/>
    <s v=""/>
    <s v=""/>
    <s v=""/>
    <x v="5"/>
    <x v="2"/>
    <s v="780406"/>
    <d v="1978-04-06T00:00:00"/>
    <s v="عماد "/>
    <n v="39"/>
    <s v="M"/>
    <s v="القاهرة"/>
  </r>
  <r>
    <s v="42843محمود بكر الروبيmahmod.bakr90@gmail.comشــكــوى"/>
    <d v="2017-04-18T00:00:00"/>
    <d v="1899-12-30T12:48:48"/>
    <s v="محمود بكر الروبي"/>
    <s v="Egypt (‫مصر‬‎)"/>
    <s v="mahmod.bakr90@gmail.com"/>
    <s v="29006152200631"/>
    <s v="01012337785"/>
    <s v="شــكــوى"/>
    <m/>
    <n v="4"/>
    <n v="18"/>
    <n v="12"/>
    <n v="3"/>
    <s v=""/>
    <s v=""/>
    <s v=""/>
    <s v=""/>
    <s v=""/>
    <s v=""/>
    <s v=""/>
    <s v=""/>
    <x v="0"/>
    <x v="0"/>
    <s v="900615"/>
    <d v="1990-06-15T00:00:00"/>
    <s v="محمود "/>
    <n v="26"/>
    <s v="M"/>
    <s v="بني سويف"/>
  </r>
  <r>
    <s v="42843ياسمين الشربينيYasmine.sherbiny@gmail.comاستفسار عن مسار الطرد"/>
    <d v="2017-04-18T00:00:00"/>
    <d v="1899-12-30T12:33:02"/>
    <s v="ياسمين الشربيني"/>
    <s v="Egypt (‫مصر‬‎)"/>
    <s v="Yasmine.sherbiny@gmail.com"/>
    <s v="2103204"/>
    <s v="00201223325344"/>
    <s v="استفسار عن مسار الطرد"/>
    <m/>
    <n v="4"/>
    <n v="18"/>
    <n v="12"/>
    <n v="3"/>
    <s v="RF626264329CN"/>
    <s v=""/>
    <s v=""/>
    <s v=""/>
    <s v=""/>
    <s v=""/>
    <s v=""/>
    <s v=""/>
    <x v="8"/>
    <x v="8"/>
    <s v=""/>
    <s v=""/>
    <s v="ياسمين "/>
    <s v=""/>
    <s v="F"/>
    <s v=""/>
  </r>
  <r>
    <s v="42843Ahmed Kamalakamal97@hotmail.comاستفسار عن مسار الطرد"/>
    <d v="2017-04-18T00:00:00"/>
    <d v="1899-12-30T12:20:12"/>
    <s v="Ahmed Kamal"/>
    <s v="Egypt (‫مصر‬‎)"/>
    <s v="akamal97@hotmail.com"/>
    <s v="2102096"/>
    <s v="00201000896661"/>
    <s v="استفسار عن مسار الطرد"/>
    <m/>
    <n v="4"/>
    <n v="18"/>
    <n v="12"/>
    <n v="3"/>
    <s v="RR334484796DE"/>
    <s v=""/>
    <s v=""/>
    <s v=""/>
    <s v=""/>
    <s v=""/>
    <s v=""/>
    <s v=""/>
    <x v="1"/>
    <x v="2"/>
    <s v=""/>
    <s v=""/>
    <s v="Ahmed "/>
    <s v=""/>
    <s v="M"/>
    <s v=""/>
  </r>
  <r>
    <s v="42843أحمد شلتوتahmedshaltout@gmail.comاستفسار عن مسار الطرد"/>
    <d v="2017-04-18T00:00:00"/>
    <d v="1899-12-30T12:17:02"/>
    <s v="أحمد شلتوت"/>
    <s v="Egypt (‫مصر‬‎)"/>
    <s v="ahmedshaltout@gmail.com"/>
    <s v="28106032102253"/>
    <s v="01001523653"/>
    <s v="استفسار عن مسار الطرد"/>
    <m/>
    <n v="4"/>
    <n v="18"/>
    <n v="12"/>
    <n v="3"/>
    <s v="RE479745931SE"/>
    <s v=""/>
    <s v=""/>
    <s v=""/>
    <s v=""/>
    <s v=""/>
    <s v=""/>
    <s v=""/>
    <x v="17"/>
    <x v="17"/>
    <s v="810603"/>
    <d v="1981-06-03T00:00:00"/>
    <s v="أحمد "/>
    <n v="35"/>
    <s v="M"/>
    <s v="الجيزة"/>
  </r>
  <r>
    <s v="42843محمد عبدالرحيمinfo@taswaq.comاستفســار عن خدمــة"/>
    <d v="2017-04-18T00:00:00"/>
    <d v="1899-12-30T11:32:46"/>
    <s v="محمد عبدالرحيم"/>
    <s v="Egypt (‫مصر‬‎)"/>
    <s v="info@taswaq.com"/>
    <s v="201009004293"/>
    <s v="201009004293"/>
    <s v="استفســار عن خدمــة"/>
    <m/>
    <n v="4"/>
    <n v="18"/>
    <n v="11"/>
    <n v="3"/>
    <s v=""/>
    <s v=""/>
    <s v=""/>
    <s v=""/>
    <s v=""/>
    <s v=""/>
    <s v=""/>
    <s v=""/>
    <x v="0"/>
    <x v="0"/>
    <s v=""/>
    <s v=""/>
    <s v="محمد "/>
    <s v=""/>
    <s v="M"/>
    <s v=""/>
  </r>
  <r>
    <s v="42843ندا رجبnada@rag-egypt.comاستفســار عن خدمــة"/>
    <d v="2017-04-18T00:00:00"/>
    <d v="1899-12-30T11:28:41"/>
    <s v="ندا رجب"/>
    <s v="Egypt (‫مصر‬‎)"/>
    <s v="nada@rag-egypt.com"/>
    <s v="29603290100203"/>
    <s v="201017619654"/>
    <s v="استفســار عن خدمــة"/>
    <m/>
    <n v="4"/>
    <n v="18"/>
    <n v="11"/>
    <n v="3"/>
    <s v=""/>
    <s v=""/>
    <s v=""/>
    <s v=""/>
    <s v=""/>
    <s v=""/>
    <s v=""/>
    <s v=""/>
    <x v="0"/>
    <x v="0"/>
    <s v="960329"/>
    <d v="1996-03-29T00:00:00"/>
    <s v="ندا "/>
    <n v="21"/>
    <s v="F"/>
    <s v="القاهرة"/>
  </r>
  <r>
    <s v="42843أحمد سميرmidoz_2000@yahoo.comاستفســار عن خدمــة"/>
    <d v="2017-04-18T00:00:00"/>
    <d v="1899-12-30T11:27:33"/>
    <s v="أحمد سمير"/>
    <s v="Qatar (‫قطر‬‎)"/>
    <s v="midoz_2000@yahoo.com"/>
    <s v=": A08523376"/>
    <s v="0097466468708"/>
    <s v="استفســار عن خدمــة"/>
    <m/>
    <n v="4"/>
    <n v="18"/>
    <n v="11"/>
    <n v="3"/>
    <s v=""/>
    <s v=""/>
    <s v=""/>
    <s v=""/>
    <s v=""/>
    <s v=""/>
    <s v=""/>
    <s v=""/>
    <x v="0"/>
    <x v="0"/>
    <s v=""/>
    <s v=""/>
    <s v="أحمد "/>
    <s v=""/>
    <s v="M"/>
    <s v=""/>
  </r>
  <r>
    <s v="42843MOHAMED  SAYED TAWFIKMSTH5@YAHOO.COMاستفسار عن مسار الطرد"/>
    <d v="2017-04-18T00:00:00"/>
    <d v="1899-12-30T11:26:33"/>
    <s v="MOHAMED  SAYED TAWFIK"/>
    <s v="Egypt (‫مصر‬‎)"/>
    <s v="MSTH5@YAHOO.COM"/>
    <s v="26101140103895"/>
    <s v="01287077484"/>
    <s v="استفسار عن مسار الطرد"/>
    <m/>
    <n v="4"/>
    <n v="18"/>
    <n v="11"/>
    <n v="3"/>
    <s v="RS767650174NL"/>
    <s v=""/>
    <s v=""/>
    <s v=""/>
    <s v=""/>
    <s v=""/>
    <s v=""/>
    <s v=""/>
    <x v="12"/>
    <x v="12"/>
    <s v="610114"/>
    <d v="1961-01-14T00:00:00"/>
    <s v="MOHAMED  "/>
    <n v="56"/>
    <s v="M"/>
    <s v="القاهرة"/>
  </r>
  <r>
    <s v="42843Rabah Abdallahrabah.m.abdallah@gmail.comاستفسار عن مسار الطرد"/>
    <d v="2017-04-18T00:00:00"/>
    <d v="1899-12-30T10:50:00"/>
    <s v="Rabah Abdallah"/>
    <s v="Egypt (‫مصر‬‎)"/>
    <s v="rabah.m.abdallah@gmail.com"/>
    <s v="28211300200415"/>
    <s v="01225064638"/>
    <s v="استفسار عن مسار الطرد"/>
    <m/>
    <n v="4"/>
    <n v="18"/>
    <n v="10"/>
    <n v="3"/>
    <s v="RS567561173CN"/>
    <s v=""/>
    <s v=""/>
    <s v=""/>
    <s v=""/>
    <s v=""/>
    <s v=""/>
    <s v=""/>
    <x v="12"/>
    <x v="8"/>
    <s v="821130"/>
    <d v="1982-11-30T00:00:00"/>
    <s v="Rabah "/>
    <n v="34"/>
    <s v="M"/>
    <s v="الإسكندرية"/>
  </r>
  <r>
    <s v="42843مجدي مختار عبد الحفيظm.mokhtar@najrancement.comأخـــــرى"/>
    <d v="2017-04-18T00:00:00"/>
    <d v="1899-12-30T10:34:33"/>
    <s v="مجدي مختار عبد الحفيظ"/>
    <s v="Saudi Arabia (‫المملكة العربية السعودية‬‎)"/>
    <s v="m.mokhtar@najrancement.com"/>
    <s v="26312280002503"/>
    <s v="009660553616465"/>
    <s v="أخـــــرى"/>
    <m/>
    <n v="4"/>
    <n v="18"/>
    <n v="10"/>
    <n v="3"/>
    <s v="RR058507670SA"/>
    <s v=""/>
    <s v=""/>
    <s v=""/>
    <s v=""/>
    <s v=""/>
    <s v=""/>
    <s v=""/>
    <x v="1"/>
    <x v="4"/>
    <s v="631228"/>
    <d v="1963-12-28T00:00:00"/>
    <s v="مجدي "/>
    <n v="53"/>
    <s v="F"/>
    <s v=""/>
  </r>
  <r>
    <s v="42843زينب سيد عمر شاذليtaysser_elagamy@yahoo.comاستفسار عن مسار الطرد"/>
    <d v="2017-04-18T00:00:00"/>
    <d v="1899-12-30T10:30:18"/>
    <s v="زينب سيد عمر شاذلي"/>
    <s v="Egypt (‫مصر‬‎)"/>
    <s v="taysser_elagamy@yahoo.com"/>
    <s v="28809103200325"/>
    <s v="201210370848"/>
    <s v="استفسار عن مسار الطرد"/>
    <m/>
    <n v="4"/>
    <n v="18"/>
    <n v="10"/>
    <n v="3"/>
    <s v="CP700138895EG"/>
    <s v=""/>
    <s v=""/>
    <s v=""/>
    <s v=""/>
    <s v=""/>
    <s v=""/>
    <s v=""/>
    <x v="27"/>
    <x v="1"/>
    <s v="880910"/>
    <d v="1988-09-10T00:00:00"/>
    <s v="زينب "/>
    <n v="28"/>
    <s v="F"/>
    <s v="الوادى الجديد"/>
  </r>
  <r>
    <s v="42843مجدي مختار عبد الحفيظm.mokhtar@najrancement.comشــكــوى"/>
    <d v="2017-04-18T00:00:00"/>
    <d v="1899-12-30T10:27:43"/>
    <s v="مجدي مختار عبد الحفيظ"/>
    <s v="Egypt (‫مصر‬‎)"/>
    <s v="m.mokhtar@najrancement.com"/>
    <s v="26312280002503"/>
    <s v="009660553616465"/>
    <s v="شــكــوى"/>
    <m/>
    <n v="4"/>
    <n v="18"/>
    <n v="10"/>
    <n v="3"/>
    <s v="RR058507670SA"/>
    <s v=""/>
    <s v=""/>
    <s v=""/>
    <s v=""/>
    <s v=""/>
    <s v=""/>
    <s v=""/>
    <x v="1"/>
    <x v="4"/>
    <s v="631228"/>
    <d v="1963-12-28T00:00:00"/>
    <s v="مجدي "/>
    <n v="53"/>
    <s v="F"/>
    <s v=""/>
  </r>
  <r>
    <s v="42843مصطفى عيد مصطفىmoustafaeleid@gmail.comاستفسار عن مسار الطرد"/>
    <d v="2017-04-18T00:00:00"/>
    <d v="1899-12-30T10:10:54"/>
    <s v="مصطفى عيد مصطفى"/>
    <s v="Egypt (‫مصر‬‎)"/>
    <s v="moustafaeleid@gmail.com"/>
    <s v="27809010103652"/>
    <s v="01114029492"/>
    <s v="استفسار عن مسار الطرد"/>
    <m/>
    <n v="4"/>
    <n v="18"/>
    <n v="10"/>
    <n v="3"/>
    <s v="RE480321634SE"/>
    <s v=""/>
    <s v=""/>
    <s v=""/>
    <s v=""/>
    <s v=""/>
    <s v=""/>
    <s v=""/>
    <x v="17"/>
    <x v="17"/>
    <s v="780901"/>
    <d v="1978-09-01T00:00:00"/>
    <s v="مصطفى "/>
    <n v="38"/>
    <s v="M"/>
    <s v="القاهرة"/>
  </r>
  <r>
    <s v="42843محمود رأفت عبد الفتاحmahmodrafat93@gmail.comاستفسار عن مسار الطرد"/>
    <d v="2017-04-18T00:00:00"/>
    <d v="1899-12-30T09:13:52"/>
    <s v="محمود رأفت عبد الفتاح"/>
    <s v="Egypt (‫مصر‬‎)"/>
    <s v="mahmodrafat93@gmail.com"/>
    <s v="29305121500234"/>
    <s v="00201001283891"/>
    <s v="استفسار عن مسار الطرد"/>
    <m/>
    <n v="4"/>
    <n v="18"/>
    <n v="9"/>
    <n v="3"/>
    <s v="EE701991589EG"/>
    <s v=""/>
    <s v=""/>
    <s v=""/>
    <s v=""/>
    <s v=""/>
    <s v=""/>
    <s v=""/>
    <x v="4"/>
    <x v="1"/>
    <s v="930512"/>
    <d v="1993-05-12T00:00:00"/>
    <s v="محمود "/>
    <n v="23"/>
    <s v="M"/>
    <s v="كفر الشيخ"/>
  </r>
  <r>
    <s v="42843أحمد الشحات إبراهيمdego_mak2016@yahoo.comاستفســار عن خدمــة"/>
    <d v="2017-04-18T00:00:00"/>
    <d v="1899-12-30T04:51:39"/>
    <s v="أحمد الشحات إبراهيم"/>
    <s v="Egypt (‫مصر‬‎)"/>
    <s v="dego_mak2016@yahoo.com"/>
    <s v="29701011229597"/>
    <s v="2001013841979"/>
    <s v="استفســار عن خدمــة"/>
    <m/>
    <n v="4"/>
    <n v="18"/>
    <n v="4"/>
    <n v="3"/>
    <s v=""/>
    <s v=""/>
    <s v=""/>
    <s v=""/>
    <s v=""/>
    <s v=""/>
    <s v=""/>
    <s v=""/>
    <x v="0"/>
    <x v="0"/>
    <s v="970101"/>
    <n v="35431"/>
    <s v="أحمد "/>
    <n v="20"/>
    <s v="M"/>
    <s v="الدقهلية"/>
  </r>
  <r>
    <s v="42843احمد شوقى حامدashawki7@gmail.comاستفسار عن مسار الطرد"/>
    <d v="2017-04-18T00:00:00"/>
    <d v="1899-12-30T04:26:26"/>
    <s v="احمد شوقى حامد"/>
    <s v="Egypt (‫مصر‬‎)"/>
    <s v="ashawki7@gmail.com"/>
    <s v="27706180202112"/>
    <s v="201220613609"/>
    <s v="استفسار عن مسار الطرد"/>
    <m/>
    <n v="4"/>
    <n v="18"/>
    <n v="4"/>
    <n v="3"/>
    <s v="RE483965275SE"/>
    <s v="RE483997432SE"/>
    <s v="RE483518220SE"/>
    <s v=""/>
    <s v=""/>
    <s v=""/>
    <s v=""/>
    <s v=""/>
    <x v="17"/>
    <x v="17"/>
    <s v="770618"/>
    <d v="1977-06-18T00:00:00"/>
    <s v="احمد "/>
    <n v="39"/>
    <s v="M"/>
    <s v="الإسكندرية"/>
  </r>
  <r>
    <s v="42843abdullah saddikabd_seddik@hotmail.comاستفسار عن مسار الطرد"/>
    <d v="2017-04-18T00:00:00"/>
    <d v="1899-12-30T01:05:26"/>
    <s v="abdullah saddik"/>
    <s v="Brazil (Brasil)"/>
    <s v="abd_seddik@hotmail.com"/>
    <s v=": 004997151"/>
    <s v="5511952943457"/>
    <s v="استفسار عن مسار الطرد"/>
    <m/>
    <n v="4"/>
    <n v="18"/>
    <n v="1"/>
    <n v="3"/>
    <s v="rr110109985br"/>
    <s v=""/>
    <s v=""/>
    <s v=""/>
    <s v=""/>
    <s v=""/>
    <s v=""/>
    <s v=""/>
    <x v="1"/>
    <x v="28"/>
    <s v=""/>
    <s v=""/>
    <s v="abdullah "/>
    <s v=""/>
    <s v="M"/>
    <s v=""/>
  </r>
  <r>
    <s v="42844محمد عدليmohamed.a.elsayegh@gmail.comاستفسار عن مسار الطرد"/>
    <d v="2017-04-19T00:00:00"/>
    <d v="1899-12-30T14:17:34"/>
    <s v="محمد عدلي"/>
    <s v="Egypt (‫مصر‬‎)"/>
    <s v="mohamed.a.elsayegh@gmail.com"/>
    <s v="27603250104713"/>
    <s v="+201226695126"/>
    <s v="استفسار عن مسار الطرد"/>
    <m/>
    <n v="4"/>
    <n v="19"/>
    <n v="14"/>
    <n v="4"/>
    <s v="RZ095965396GB"/>
    <s v=""/>
    <s v=""/>
    <s v=""/>
    <s v=""/>
    <s v=""/>
    <s v=""/>
    <s v=""/>
    <x v="43"/>
    <x v="11"/>
    <s v="760325"/>
    <d v="1976-03-25T00:00:00"/>
    <s v="محمد "/>
    <n v="41"/>
    <s v="M"/>
    <s v="القاهرة"/>
  </r>
  <r>
    <s v="42844مكاريوس كمال رمزىsamah_01700@yahoo.comشــكــوى"/>
    <d v="2017-04-19T00:00:00"/>
    <d v="1899-12-30T14:14:56"/>
    <s v="مكاريوس كمال رمزى"/>
    <s v="Egypt (‫مصر‬‎)"/>
    <s v="samah_01700@yahoo.com"/>
    <s v="28501222403272"/>
    <s v="01273443005"/>
    <s v="شــكــوى"/>
    <m/>
    <n v="4"/>
    <n v="19"/>
    <n v="14"/>
    <n v="4"/>
    <s v=""/>
    <s v=""/>
    <s v=""/>
    <s v=""/>
    <s v=""/>
    <s v=""/>
    <s v=""/>
    <s v=""/>
    <x v="0"/>
    <x v="0"/>
    <s v="850122"/>
    <d v="1985-01-22T00:00:00"/>
    <s v="مكاريوس "/>
    <n v="32"/>
    <s v="M"/>
    <s v="المنيا"/>
  </r>
  <r>
    <s v="42844MARWA ADELzoda908@hotmail.comاستفسار عن مسار الطرد"/>
    <d v="2017-04-19T00:00:00"/>
    <d v="1899-12-30T14:34:00"/>
    <s v="MARWA ADEL"/>
    <s v="Egypt (‫مصر‬‎)"/>
    <s v="zoda908@hotmail.com"/>
    <s v="27503120104971"/>
    <s v="0201020305224"/>
    <s v="استفسار عن مسار الطرد"/>
    <m/>
    <n v="4"/>
    <n v="19"/>
    <n v="14"/>
    <n v="4"/>
    <s v=""/>
    <s v=""/>
    <s v=""/>
    <s v=""/>
    <s v=""/>
    <s v=""/>
    <s v=""/>
    <s v=""/>
    <x v="0"/>
    <x v="0"/>
    <s v="750312"/>
    <n v="27465"/>
    <s v="MARWA "/>
    <n v="42"/>
    <s v="M"/>
    <s v="القاهرة"/>
  </r>
  <r>
    <s v="42844احمد عاطفAhmedd.aatef@gmail.comاستفســار عن خدمــة"/>
    <d v="2017-04-19T00:00:00"/>
    <d v="1899-12-30T14:50:25"/>
    <s v="احمد عاطف"/>
    <s v="Egypt (‫مصر‬‎)"/>
    <s v="Ahmedd.aatef@gmail.com"/>
    <s v="29427108800531"/>
    <s v="201094571676"/>
    <s v="استفســار عن خدمــة"/>
    <m/>
    <n v="4"/>
    <n v="19"/>
    <n v="14"/>
    <n v="4"/>
    <s v=""/>
    <s v=""/>
    <s v=""/>
    <s v=""/>
    <s v=""/>
    <s v=""/>
    <s v=""/>
    <s v=""/>
    <x v="0"/>
    <x v="0"/>
    <s v="942710"/>
    <n v="35134"/>
    <s v="احمد "/>
    <n v="21"/>
    <s v="M"/>
    <s v="خارج الجمهورية"/>
  </r>
  <r>
    <s v="42845رحاب السيد عبدالغني السودانىHAMZA_AHMED57@YAHOO.COMشــكــوى"/>
    <d v="2017-04-20T00:00:00"/>
    <d v="1899-12-30T22:06:16"/>
    <s v="رحاب السيد عبدالغني السودانى"/>
    <s v="Egypt (‫مصر‬‎)"/>
    <s v="HAMZA_AHMED57@YAHOO.COM"/>
    <s v="26806011207783"/>
    <s v="0201275464215"/>
    <s v="شــكــوى"/>
    <m/>
    <n v="4"/>
    <n v="20"/>
    <n v="22"/>
    <n v="5"/>
    <s v=""/>
    <s v=""/>
    <s v=""/>
    <s v=""/>
    <s v=""/>
    <s v=""/>
    <s v=""/>
    <s v=""/>
    <x v="0"/>
    <x v="0"/>
    <s v="680601"/>
    <d v="1968-06-01T00:00:00"/>
    <s v="رحاب "/>
    <n v="48"/>
    <s v="F"/>
    <s v="الدقهلية"/>
  </r>
  <r>
    <s v="42845رامي صلاح محمدromyooo3@gmail.comاستفسار عن مسار الطرد"/>
    <d v="2017-04-20T00:00:00"/>
    <d v="1899-12-30T21:51:43"/>
    <s v="رامي صلاح محمد"/>
    <s v="Egypt (‫مصر‬‎)"/>
    <s v="romyooo3@gmail.com"/>
    <s v="28803252500473"/>
    <s v="201111900789"/>
    <s v="استفسار عن مسار الطرد"/>
    <m/>
    <n v="4"/>
    <n v="20"/>
    <n v="21"/>
    <n v="5"/>
    <s v="RF634461095CN"/>
    <s v=""/>
    <s v=""/>
    <s v=""/>
    <s v=""/>
    <s v=""/>
    <s v=""/>
    <s v=""/>
    <x v="8"/>
    <x v="8"/>
    <s v="880325"/>
    <d v="1988-03-25T00:00:00"/>
    <s v="رامي "/>
    <n v="29"/>
    <s v="M"/>
    <s v="أسيوط"/>
  </r>
  <r>
    <s v="42845مصطفى السيد عبد القادرkoriakoria82@gmail.comاستفســار عن خدمــة"/>
    <d v="2017-04-20T00:00:00"/>
    <d v="1899-12-30T21:38:54"/>
    <s v="مصطفى السيد عبد القادر"/>
    <s v="Egypt (‫مصر‬‎)"/>
    <s v="koriakoria82@gmail.com"/>
    <s v="28502210202219"/>
    <s v="01128099353"/>
    <s v="استفســار عن خدمــة"/>
    <m/>
    <n v="4"/>
    <n v="20"/>
    <n v="21"/>
    <n v="5"/>
    <s v=""/>
    <s v=""/>
    <s v=""/>
    <s v=""/>
    <s v=""/>
    <s v=""/>
    <s v=""/>
    <s v=""/>
    <x v="0"/>
    <x v="0"/>
    <s v="850221"/>
    <d v="1985-02-21T00:00:00"/>
    <s v="مصطفى "/>
    <n v="32"/>
    <s v="M"/>
    <s v="الإسكندرية"/>
  </r>
  <r>
    <s v="42845Ahmed Fahmygeo.ahmed.fahmy85@gmail.comاستفسار عن مسار الطرد"/>
    <d v="2017-04-20T00:00:00"/>
    <d v="1899-12-30T19:40:20"/>
    <s v="Ahmed Fahmy"/>
    <s v="Egypt (‫مصر‬‎)"/>
    <s v="geo.ahmed.fahmy85@gmail.com"/>
    <s v="0100111"/>
    <s v="201003653436"/>
    <s v="استفسار عن مسار الطرد"/>
    <m/>
    <n v="4"/>
    <n v="20"/>
    <n v="19"/>
    <n v="5"/>
    <s v="EE015743367EG"/>
    <s v="EE015743353EG"/>
    <s v=""/>
    <s v=""/>
    <s v=""/>
    <s v=""/>
    <s v=""/>
    <s v=""/>
    <x v="4"/>
    <x v="1"/>
    <s v=""/>
    <s v=""/>
    <s v="Ahmed "/>
    <s v=""/>
    <s v="M"/>
    <s v=""/>
  </r>
  <r>
    <s v="42845احمد محمد احمدhosamelsahy2@gmail.comشــكــوى"/>
    <d v="2017-04-20T00:00:00"/>
    <d v="1899-12-30T18:23:43"/>
    <s v="احمد محمد احمد"/>
    <s v="Egypt (‫مصر‬‎)"/>
    <s v="hosamelsahy2@gmail.com"/>
    <s v="29005252601059"/>
    <s v="201280003478"/>
    <s v="شــكــوى"/>
    <m/>
    <n v="4"/>
    <n v="20"/>
    <n v="18"/>
    <n v="5"/>
    <s v="RR703829820EG"/>
    <s v=""/>
    <s v=""/>
    <s v=""/>
    <s v=""/>
    <s v=""/>
    <s v=""/>
    <s v=""/>
    <x v="1"/>
    <x v="1"/>
    <s v="900525"/>
    <d v="1990-05-25T00:00:00"/>
    <s v="احمد "/>
    <n v="26"/>
    <s v="M"/>
    <s v="سوهاج"/>
  </r>
  <r>
    <s v="42845بهاء صلاح الدينbahaasalaheldin30@gmail.comشــكــوى"/>
    <d v="2017-04-20T00:00:00"/>
    <d v="1899-12-30T16:29:24"/>
    <s v="بهاء صلاح الدين"/>
    <s v="Egypt (‫مصر‬‎)"/>
    <s v="bahaasalaheldin30@gmail.com"/>
    <s v="28501012640077"/>
    <s v="1221483799"/>
    <s v="شــكــوى"/>
    <m/>
    <n v="4"/>
    <n v="20"/>
    <n v="16"/>
    <n v="5"/>
    <s v=""/>
    <s v=""/>
    <s v=""/>
    <s v=""/>
    <s v=""/>
    <s v=""/>
    <s v=""/>
    <s v=""/>
    <x v="0"/>
    <x v="0"/>
    <s v="850101"/>
    <d v="1985-01-01T00:00:00"/>
    <s v="بهاء "/>
    <n v="32"/>
    <s v="M"/>
    <s v="سوهاج"/>
  </r>
  <r>
    <s v="42845شوهندا محمدShekabeka111@hotmail.comاستفسار عن مسار الطرد"/>
    <d v="2017-04-20T00:00:00"/>
    <d v="1899-12-30T15:20:40"/>
    <s v="شوهندا محمد"/>
    <s v="Egypt (‫مصر‬‎)"/>
    <s v="Shekabeka111@hotmail.com"/>
    <s v="29403151901162"/>
    <s v="0201019804772"/>
    <s v="استفسار عن مسار الطرد"/>
    <m/>
    <n v="4"/>
    <n v="20"/>
    <n v="15"/>
    <n v="5"/>
    <s v="UC176703355AU"/>
    <s v=""/>
    <s v=""/>
    <s v=""/>
    <s v=""/>
    <s v=""/>
    <s v=""/>
    <s v=""/>
    <x v="79"/>
    <x v="31"/>
    <s v="940315"/>
    <d v="1994-03-15T00:00:00"/>
    <s v="شوهندا "/>
    <n v="23"/>
    <s v="F"/>
    <s v="الإسماعيلية"/>
  </r>
  <r>
    <s v="42845عبدالله مصطفى السعيدjust.bedo1@gmail.comاستفسار عن مسار الطرد"/>
    <d v="2017-04-20T00:00:00"/>
    <d v="1899-12-30T15:01:30"/>
    <s v="عبدالله مصطفى السعيد"/>
    <s v="Egypt (‫مصر‬‎)"/>
    <s v="just.bedo1@gmail.com"/>
    <s v="29509261202491"/>
    <s v="201023024988"/>
    <s v="استفسار عن مسار الطرد"/>
    <m/>
    <n v="4"/>
    <n v="20"/>
    <n v="15"/>
    <n v="5"/>
    <s v=""/>
    <s v=""/>
    <s v=""/>
    <s v=""/>
    <s v=""/>
    <s v=""/>
    <s v=""/>
    <s v=""/>
    <x v="0"/>
    <x v="0"/>
    <s v="950926"/>
    <d v="1995-09-26T00:00:00"/>
    <s v="عبدالله "/>
    <n v="21"/>
    <s v="M"/>
    <s v="الدقهلية"/>
  </r>
  <r>
    <s v="42845رامى صلاح محمدRomyooo3@gmail.comاستفسار عن مسار الطرد"/>
    <d v="2017-04-20T00:00:00"/>
    <d v="1899-12-30T14:44:34"/>
    <s v="رامى صلاح محمد"/>
    <s v="Egypt (‫مصر‬‎)"/>
    <s v="Romyooo3@gmail.com"/>
    <s v="28803252500473"/>
    <s v="01111900789 (20)"/>
    <s v="استفسار عن مسار الطرد"/>
    <m/>
    <n v="4"/>
    <n v="20"/>
    <n v="14"/>
    <n v="5"/>
    <s v="RF634461095CN"/>
    <s v=""/>
    <s v=""/>
    <s v=""/>
    <s v=""/>
    <s v=""/>
    <s v=""/>
    <s v=""/>
    <x v="8"/>
    <x v="8"/>
    <s v="880325"/>
    <d v="1988-03-25T00:00:00"/>
    <s v="رامى "/>
    <n v="29"/>
    <s v="M"/>
    <s v="أسيوط"/>
  </r>
  <r>
    <s v="42845فؤادFhs-001@hotmail.comاستفسار عن مسار الطرد"/>
    <d v="2017-04-20T00:00:00"/>
    <d v="1899-12-30T14:43:55"/>
    <s v="فؤاد"/>
    <s v="Saudi Arabia (‫المملكة العربية السعودية‬‎)"/>
    <s v="Fhs-001@hotmail.com"/>
    <s v=": 1052252754"/>
    <s v="00966555772699"/>
    <s v="استفسار عن مسار الطرد"/>
    <m/>
    <n v="4"/>
    <n v="20"/>
    <n v="14"/>
    <n v="5"/>
    <s v="RR574238122EG"/>
    <s v=""/>
    <s v=""/>
    <s v=""/>
    <s v=""/>
    <s v=""/>
    <s v=""/>
    <s v=""/>
    <x v="1"/>
    <x v="1"/>
    <s v=""/>
    <s v=""/>
    <s v="فؤاد"/>
    <s v=""/>
    <s v="M"/>
    <s v=""/>
  </r>
  <r>
    <s v="42845محمد حمدي حسين محمودmohamed.hamdy.hessien@gmail.comاستفســار فنـى"/>
    <d v="2017-04-20T00:00:00"/>
    <d v="1899-12-30T14:22:15"/>
    <s v="محمد حمدي حسين محمود"/>
    <s v="Egypt (‫مصر‬‎)"/>
    <s v="mohamed.hamdy.hessien@gmail.com"/>
    <s v="29103092104039"/>
    <s v="01117319965"/>
    <s v="استفســار فنـى"/>
    <m/>
    <n v="4"/>
    <n v="20"/>
    <n v="14"/>
    <n v="5"/>
    <s v=""/>
    <s v=""/>
    <s v=""/>
    <s v=""/>
    <s v=""/>
    <s v=""/>
    <s v=""/>
    <s v=""/>
    <x v="0"/>
    <x v="0"/>
    <s v="910309"/>
    <d v="1991-03-09T00:00:00"/>
    <s v="محمد "/>
    <n v="26"/>
    <s v="M"/>
    <s v="الجيزة"/>
  </r>
  <r>
    <s v="42845Mahmoudsaid.mahmoud36@yahoo.comاستفسار عن مسار الطرد"/>
    <d v="2017-04-20T00:00:00"/>
    <d v="1899-12-30T14:11:39"/>
    <s v="Mahmoud"/>
    <s v="Germany (Deutschland)"/>
    <s v="said.mahmoud36@yahoo.com"/>
    <s v=": A09758903"/>
    <s v="4915218574864"/>
    <s v="استفسار عن مسار الطرد"/>
    <m/>
    <n v="4"/>
    <n v="20"/>
    <n v="14"/>
    <n v="5"/>
    <s v="EE701531622EG"/>
    <s v=""/>
    <s v=""/>
    <s v=""/>
    <s v=""/>
    <s v=""/>
    <s v=""/>
    <s v=""/>
    <x v="4"/>
    <x v="1"/>
    <s v=""/>
    <s v=""/>
    <s v="Mahmoud"/>
    <s v=""/>
    <s v="M"/>
    <s v=""/>
  </r>
  <r>
    <s v="42845Ahmedahalimfr@gmail.comاستفســار عن خدمــة"/>
    <d v="2017-04-20T00:00:00"/>
    <d v="1899-12-30T13:28:58"/>
    <s v="Ahmed"/>
    <s v="France"/>
    <s v="ahalimfr@gmail.com"/>
    <s v=": 754867867878678"/>
    <s v="0033695714417"/>
    <s v="استفســار عن خدمــة"/>
    <m/>
    <n v="4"/>
    <n v="20"/>
    <n v="13"/>
    <n v="5"/>
    <s v=""/>
    <s v=""/>
    <s v=""/>
    <s v=""/>
    <s v=""/>
    <s v=""/>
    <s v=""/>
    <s v=""/>
    <x v="0"/>
    <x v="0"/>
    <s v=""/>
    <s v=""/>
    <s v="Ahmed"/>
    <s v=""/>
    <s v="M"/>
    <s v=""/>
  </r>
  <r>
    <s v="42845Ahmed el gendyahmedeg88.aeg@gmail.comاستفسار عن مسار الطرد"/>
    <d v="2017-04-20T00:00:00"/>
    <d v="1899-12-30T13:11:42"/>
    <s v="Ahmed el gendy"/>
    <s v="Egypt (‫مصر‬‎)"/>
    <s v="ahmedeg88.aeg@gmail.com"/>
    <s v="28808012110891"/>
    <s v="201115892474"/>
    <s v="استفسار عن مسار الطرد"/>
    <m/>
    <n v="4"/>
    <n v="20"/>
    <n v="13"/>
    <n v="5"/>
    <s v="RB195118040SG"/>
    <s v="RF621602387CN"/>
    <s v=""/>
    <s v=""/>
    <s v=""/>
    <s v=""/>
    <s v=""/>
    <s v=""/>
    <x v="7"/>
    <x v="5"/>
    <s v="880801"/>
    <d v="1988-08-01T00:00:00"/>
    <s v="Ahmed "/>
    <n v="28"/>
    <s v="M"/>
    <s v="الجيزة"/>
  </r>
  <r>
    <s v="42845محمد منصور جابرMandoo.202030@gmail.comاستفسار عن مسار الطرد"/>
    <d v="2017-04-20T00:00:00"/>
    <d v="1899-12-30T12:39:56"/>
    <s v="محمد منصور جابر"/>
    <s v="Saudi Arabia (‫المملكة العربية السعودية‬‎)"/>
    <s v="Mandoo.202030@gmail.com"/>
    <s v=": A17070092"/>
    <s v="00966543306469"/>
    <s v="استفسار عن مسار الطرد"/>
    <m/>
    <n v="4"/>
    <n v="20"/>
    <n v="12"/>
    <n v="5"/>
    <s v="Ee056361654sa"/>
    <s v=""/>
    <s v=""/>
    <s v=""/>
    <s v=""/>
    <s v=""/>
    <s v=""/>
    <s v=""/>
    <x v="4"/>
    <x v="4"/>
    <s v=""/>
    <s v=""/>
    <s v="محمد "/>
    <s v=""/>
    <s v="M"/>
    <s v=""/>
  </r>
  <r>
    <s v="42845داليا عبد الفتاخ عبدهdaliaabdo246@gmail.comاستفسار عن مسار الطرد"/>
    <d v="2017-04-20T00:00:00"/>
    <d v="1899-12-30T11:43:06"/>
    <s v="داليا عبد الفتاخ عبده"/>
    <s v="Egypt (‫مصر‬‎)"/>
    <s v="daliaabdo246@gmail.com"/>
    <s v="29204092800087"/>
    <s v="0201141150254"/>
    <s v="استفسار عن مسار الطرد"/>
    <m/>
    <n v="4"/>
    <n v="20"/>
    <n v="11"/>
    <n v="5"/>
    <s v="ee013249539eg"/>
    <s v=""/>
    <s v=""/>
    <s v=""/>
    <s v=""/>
    <s v=""/>
    <s v=""/>
    <s v=""/>
    <x v="4"/>
    <x v="1"/>
    <s v="920409"/>
    <n v="33703"/>
    <s v="داليا "/>
    <n v="25"/>
    <s v="F"/>
    <s v="أسوان"/>
  </r>
  <r>
    <s v="42845ماجد حسنيmaged.hosni@gmail.comشــكــوى"/>
    <d v="2017-04-20T00:00:00"/>
    <d v="1899-12-30T11:12:18"/>
    <s v="ماجد حسني"/>
    <s v="United Arab Emirates (‫الإمارات العربية المتحدة‬‎)"/>
    <s v="maged.hosni@gmail.com"/>
    <s v=": A18655336"/>
    <s v="00971501722356"/>
    <s v="شــكــوى"/>
    <m/>
    <n v="4"/>
    <n v="20"/>
    <n v="11"/>
    <n v="5"/>
    <s v=""/>
    <s v=""/>
    <s v=""/>
    <s v=""/>
    <s v=""/>
    <s v=""/>
    <s v=""/>
    <s v=""/>
    <x v="0"/>
    <x v="0"/>
    <s v=""/>
    <s v=""/>
    <s v="ماجد "/>
    <s v=""/>
    <s v="M"/>
    <s v=""/>
  </r>
  <r>
    <s v="42845israaisraamahmoud05@gmail.comاستفسار عن مسار الطرد"/>
    <d v="2017-04-20T00:00:00"/>
    <d v="1899-12-30T11:06:14"/>
    <s v="israa"/>
    <s v="Egypt (‫مصر‬‎)"/>
    <s v="israamahmoud05@gmail.com"/>
    <s v="29876"/>
    <s v="01023188621"/>
    <s v="استفسار عن مسار الطرد"/>
    <m/>
    <n v="4"/>
    <n v="20"/>
    <n v="11"/>
    <n v="5"/>
    <s v="EE702133349EG"/>
    <s v=""/>
    <s v=""/>
    <s v=""/>
    <s v=""/>
    <s v=""/>
    <s v=""/>
    <s v=""/>
    <x v="4"/>
    <x v="1"/>
    <s v=""/>
    <s v=""/>
    <s v="israa"/>
    <s v=""/>
    <s v="F"/>
    <s v=""/>
  </r>
  <r>
    <s v="42845hendhendaboughali@hotmail.comاستفسار عن مسار الطرد"/>
    <d v="2017-04-20T00:00:00"/>
    <d v="1899-12-30T11:00:24"/>
    <s v="hend"/>
    <s v="Egypt (‫مصر‬‎)"/>
    <s v="hendaboughali@hotmail.com"/>
    <s v="27709150106541"/>
    <s v="01223136588"/>
    <s v="استفسار عن مسار الطرد"/>
    <m/>
    <n v="4"/>
    <n v="20"/>
    <n v="11"/>
    <n v="5"/>
    <s v="rf447434938sg"/>
    <s v=""/>
    <s v=""/>
    <s v=""/>
    <s v=""/>
    <s v=""/>
    <s v=""/>
    <s v=""/>
    <x v="8"/>
    <x v="5"/>
    <s v="770915"/>
    <d v="1977-09-15T00:00:00"/>
    <s v="hend"/>
    <n v="39"/>
    <s v="F"/>
    <s v="القاهرة"/>
  </r>
  <r>
    <s v="42845مكاريوس كمال رمزىsamah_01700@yahoo.comشــكــوى"/>
    <d v="2017-04-20T00:00:00"/>
    <d v="1899-12-30T10:12:31"/>
    <s v="مكاريوس كمال رمزى"/>
    <s v="Egypt (‫مصر‬‎)"/>
    <s v="samah_01700@yahoo.com"/>
    <s v="28501222403272"/>
    <s v="01273443005"/>
    <s v="شــكــوى"/>
    <m/>
    <n v="4"/>
    <n v="20"/>
    <n v="10"/>
    <n v="5"/>
    <s v=""/>
    <s v=""/>
    <s v=""/>
    <s v=""/>
    <s v=""/>
    <s v=""/>
    <s v=""/>
    <s v=""/>
    <x v="0"/>
    <x v="0"/>
    <s v="850122"/>
    <d v="1985-01-22T00:00:00"/>
    <s v="مكاريوس "/>
    <n v="32"/>
    <s v="M"/>
    <s v="المنيا"/>
  </r>
  <r>
    <s v="42845سامى محمدgamail.com@samyalshfei815أخـــــرى"/>
    <d v="2017-04-20T00:00:00"/>
    <d v="1899-12-30T09:51:37"/>
    <s v="سامى محمد"/>
    <s v="Egypt (‫مصر‬‎)"/>
    <s v="gamail.com@samyalshfei815"/>
    <s v="28110041800073"/>
    <s v="01117120913"/>
    <s v="أخـــــرى"/>
    <m/>
    <n v="4"/>
    <n v="20"/>
    <n v="9"/>
    <n v="5"/>
    <s v=""/>
    <s v=""/>
    <s v=""/>
    <s v=""/>
    <s v=""/>
    <s v=""/>
    <s v=""/>
    <s v=""/>
    <x v="0"/>
    <x v="0"/>
    <s v="811004"/>
    <d v="1981-10-04T00:00:00"/>
    <s v="سامى "/>
    <n v="35"/>
    <s v="M"/>
    <s v="البحيرة"/>
  </r>
  <r>
    <s v="42845محمود مجدى حسنmahmoud.magdy.j2010@gmail.comشــكــوى"/>
    <d v="2017-04-20T00:00:00"/>
    <d v="1899-12-30T09:34:37"/>
    <s v="محمود مجدى حسن"/>
    <s v="Egypt (‫مصر‬‎)"/>
    <s v="mahmoud.magdy.j2010@gmail.com"/>
    <s v="27704300201571"/>
    <s v="966563663813"/>
    <s v="شــكــوى"/>
    <m/>
    <n v="4"/>
    <n v="20"/>
    <n v="9"/>
    <n v="5"/>
    <s v="Ek002257928SA"/>
    <s v=""/>
    <s v=""/>
    <s v=""/>
    <s v=""/>
    <s v=""/>
    <s v=""/>
    <s v=""/>
    <x v="16"/>
    <x v="4"/>
    <s v="770430"/>
    <d v="1977-04-30T00:00:00"/>
    <s v="محمود "/>
    <n v="39"/>
    <s v="M"/>
    <s v="الإسكندرية"/>
  </r>
  <r>
    <s v="42844sameh samirbanbonana@yahoo.comاستفسار عن مسار الطرد"/>
    <d v="2017-04-19T00:00:00"/>
    <d v="1899-12-30T23:50:20"/>
    <s v="sameh samir"/>
    <s v="Egypt (‫مصر‬‎)"/>
    <s v="banbonana@yahoo.com"/>
    <s v="28603100104239"/>
    <s v="01111103557"/>
    <s v="استفسار عن مسار الطرد"/>
    <m/>
    <n v="4"/>
    <n v="19"/>
    <n v="23"/>
    <n v="4"/>
    <s v="RS719255284NL"/>
    <s v=""/>
    <s v=""/>
    <s v=""/>
    <s v=""/>
    <s v=""/>
    <s v=""/>
    <s v=""/>
    <x v="12"/>
    <x v="12"/>
    <s v="860310"/>
    <d v="1986-03-10T00:00:00"/>
    <s v="sameh "/>
    <n v="31"/>
    <s v="M"/>
    <s v="القاهرة"/>
  </r>
  <r>
    <s v="42844محمود جمعه عبد الرازقMg1407@fayoum.edu.egاستفسار عن مسار الطرد"/>
    <d v="2017-04-19T00:00:00"/>
    <d v="1899-12-30T23:18:55"/>
    <s v="محمود جمعه عبد الرازق"/>
    <s v="Egypt (‫مصر‬‎)"/>
    <s v="Mg1407@fayoum.edu.eg"/>
    <s v="29802182301793"/>
    <s v="01157077372"/>
    <s v="استفسار عن مسار الطرد"/>
    <m/>
    <n v="4"/>
    <n v="19"/>
    <n v="23"/>
    <n v="4"/>
    <s v="EE702047849EG"/>
    <s v=""/>
    <s v=""/>
    <s v=""/>
    <s v=""/>
    <s v=""/>
    <s v=""/>
    <s v=""/>
    <x v="4"/>
    <x v="1"/>
    <s v="980218"/>
    <d v="1998-02-18T00:00:00"/>
    <s v="محمود "/>
    <n v="19"/>
    <s v="M"/>
    <s v="الفيوم"/>
  </r>
  <r>
    <s v="42844شيماء محمودshimaafarah887@hotmail.comشــكــوى"/>
    <d v="2017-04-19T00:00:00"/>
    <d v="1899-12-30T22:38:24"/>
    <s v="شيماء محمود"/>
    <s v="Egypt (‫مصر‬‎)"/>
    <s v="shimaafarah887@hotmail.com"/>
    <s v="28306242800327"/>
    <s v="01092687267"/>
    <s v="شــكــوى"/>
    <m/>
    <n v="4"/>
    <n v="19"/>
    <n v="22"/>
    <n v="4"/>
    <s v=""/>
    <s v=""/>
    <s v=""/>
    <s v=""/>
    <s v=""/>
    <s v=""/>
    <s v=""/>
    <s v=""/>
    <x v="0"/>
    <x v="0"/>
    <s v="830624"/>
    <n v="30491"/>
    <s v="شيماء "/>
    <n v="33"/>
    <s v="F"/>
    <s v="أسوان"/>
  </r>
  <r>
    <s v="42844عمرو محمد حجاجamrhaggag43@gmail.comشــكــوى"/>
    <d v="2017-04-19T00:00:00"/>
    <d v="1899-12-30T21:31:08"/>
    <s v="عمرو محمد حجاج"/>
    <s v="Egypt (‫مصر‬‎)"/>
    <s v="amrhaggag43@gmail.com"/>
    <s v="29703221800532"/>
    <s v="01008484967"/>
    <s v="شــكــوى"/>
    <m/>
    <n v="4"/>
    <n v="19"/>
    <n v="21"/>
    <n v="4"/>
    <s v="RX564599489DE"/>
    <s v=""/>
    <s v=""/>
    <s v=""/>
    <s v=""/>
    <s v=""/>
    <s v=""/>
    <s v=""/>
    <x v="5"/>
    <x v="2"/>
    <s v="970322"/>
    <d v="1997-03-22T00:00:00"/>
    <s v="عمرو "/>
    <n v="20"/>
    <s v="M"/>
    <s v="البحيرة"/>
  </r>
  <r>
    <s v="42844مصطفى السيد عبد القادرkoriakoria82@gmail.comاستفســار عن خدمــة"/>
    <d v="2017-04-19T00:00:00"/>
    <d v="1899-12-30T20:21:20"/>
    <s v="مصطفى السيد عبد القادر"/>
    <s v="Egypt (‫مصر‬‎)"/>
    <s v="koriakoria82@gmail.com"/>
    <s v="28502210202219"/>
    <s v="01128099353"/>
    <s v="استفســار عن خدمــة"/>
    <m/>
    <n v="4"/>
    <n v="19"/>
    <n v="20"/>
    <n v="4"/>
    <s v=""/>
    <s v=""/>
    <s v=""/>
    <s v=""/>
    <s v=""/>
    <s v=""/>
    <s v=""/>
    <s v=""/>
    <x v="0"/>
    <x v="0"/>
    <s v="850221"/>
    <d v="1985-02-21T00:00:00"/>
    <s v="مصطفى "/>
    <n v="32"/>
    <s v="M"/>
    <s v="الإسكندرية"/>
  </r>
  <r>
    <s v="42844محمد فوزيMedoelmasry142@gmail.comاستفسار عن مسار الطرد"/>
    <d v="2017-04-19T00:00:00"/>
    <d v="1899-12-30T19:32:08"/>
    <s v="محمد فوزي"/>
    <s v="Egypt (‫مصر‬‎)"/>
    <s v="Medoelmasry142@gmail.com"/>
    <s v="29309211425695"/>
    <s v="201064478050"/>
    <s v="استفسار عن مسار الطرد"/>
    <m/>
    <n v="4"/>
    <n v="19"/>
    <n v="19"/>
    <n v="4"/>
    <s v="UA363953125US"/>
    <s v=""/>
    <s v=""/>
    <s v=""/>
    <s v=""/>
    <s v=""/>
    <s v=""/>
    <s v=""/>
    <x v="15"/>
    <x v="3"/>
    <s v="930921"/>
    <d v="1993-09-21T00:00:00"/>
    <s v="محمد "/>
    <n v="23"/>
    <s v="M"/>
    <s v="القليوبية"/>
  </r>
  <r>
    <s v="42844محمد عبد القادر احمدd. Kader90@yahoo. comشــكــوى"/>
    <d v="2017-04-19T00:00:00"/>
    <d v="1899-12-30T18:42:15"/>
    <s v="محمد عبد القادر احمد"/>
    <s v="Egypt (‫مصر‬‎)"/>
    <s v="d. Kader90@yahoo. com"/>
    <s v="24811081700591"/>
    <s v="01003092622"/>
    <s v="شــكــوى"/>
    <m/>
    <n v="4"/>
    <n v="19"/>
    <n v="18"/>
    <n v="4"/>
    <s v="EE115147518QA"/>
    <s v=""/>
    <s v=""/>
    <s v=""/>
    <s v=""/>
    <s v=""/>
    <s v=""/>
    <s v=""/>
    <x v="4"/>
    <x v="38"/>
    <s v="481108"/>
    <d v="1948-11-08T00:00:00"/>
    <s v="محمد "/>
    <n v="68"/>
    <s v="M"/>
    <s v="المنوفية"/>
  </r>
  <r>
    <s v="42844ياسر الأحمدyasiralahmed@hotmail.comاستفسار عن مسار الطرد"/>
    <d v="2017-04-19T00:00:00"/>
    <d v="1899-12-30T18:39:02"/>
    <s v="ياسر الأحمد"/>
    <s v="Egypt (‫مصر‬‎)"/>
    <s v="yasiralahmed@hotmail.com"/>
    <s v=": L485880"/>
    <s v="01021631861"/>
    <s v="استفسار عن مسار الطرد"/>
    <m/>
    <n v="4"/>
    <n v="19"/>
    <n v="18"/>
    <n v="4"/>
    <s v="EM708599638IN"/>
    <s v=""/>
    <s v=""/>
    <s v=""/>
    <s v=""/>
    <s v=""/>
    <s v=""/>
    <s v=""/>
    <x v="23"/>
    <x v="25"/>
    <s v=""/>
    <s v=""/>
    <s v="ياسر "/>
    <s v=""/>
    <s v="M"/>
    <s v=""/>
  </r>
  <r>
    <s v="42844عبدالمعطي محمد عبدالمعطي جمعةmuty68@hotmail.comشــكــوى"/>
    <d v="2017-04-19T00:00:00"/>
    <d v="1899-12-30T18:14:12"/>
    <s v="عبدالمعطي محمد عبدالمعطي جمعة"/>
    <s v="Saudi Arabia (‫المملكة العربية السعودية‬‎)"/>
    <s v="muty68@hotmail.com"/>
    <s v=": 12962194"/>
    <s v="00966555091441"/>
    <s v="شــكــوى"/>
    <m/>
    <n v="4"/>
    <n v="19"/>
    <n v="18"/>
    <n v="4"/>
    <s v="EE058277486SA"/>
    <s v=""/>
    <s v=""/>
    <s v=""/>
    <s v=""/>
    <s v=""/>
    <s v=""/>
    <s v=""/>
    <x v="4"/>
    <x v="4"/>
    <s v=""/>
    <s v=""/>
    <s v="عبدالمعطي "/>
    <s v=""/>
    <s v="M"/>
    <s v=""/>
  </r>
  <r>
    <s v="42844نجوى خليل ابراهيمnanakhalil23@yahoo.comشــكــوى"/>
    <d v="2017-04-19T00:00:00"/>
    <d v="1899-12-30T17:37:51"/>
    <s v="نجوى خليل ابراهيم"/>
    <s v="Egypt (‫مصر‬‎)"/>
    <s v="nanakhalil23@yahoo.com"/>
    <s v="27312202400349"/>
    <s v="01283608258"/>
    <s v="شــكــوى"/>
    <m/>
    <n v="4"/>
    <n v="19"/>
    <n v="17"/>
    <n v="4"/>
    <s v="cc750779954fr"/>
    <s v=""/>
    <s v=""/>
    <s v=""/>
    <s v=""/>
    <s v=""/>
    <s v=""/>
    <s v=""/>
    <x v="14"/>
    <x v="15"/>
    <s v="731220"/>
    <d v="1973-12-20T00:00:00"/>
    <s v="نجوى "/>
    <n v="43"/>
    <s v="F"/>
    <s v="المنيا"/>
  </r>
  <r>
    <s v="42844نجوى خليل ابراهيمnanakhalil23@yahoo.comاستفسار عن مسار الطرد"/>
    <d v="2017-04-19T00:00:00"/>
    <d v="1899-12-30T17:09:03"/>
    <s v="نجوى خليل ابراهيم"/>
    <s v="Egypt (‫مصر‬‎)"/>
    <s v="nanakhalil23@yahoo.com"/>
    <s v="27312202400349"/>
    <s v="01283608258"/>
    <s v="استفسار عن مسار الطرد"/>
    <m/>
    <n v="4"/>
    <n v="19"/>
    <n v="17"/>
    <n v="4"/>
    <s v="cc750779954fr"/>
    <s v=""/>
    <s v=""/>
    <s v=""/>
    <s v=""/>
    <s v=""/>
    <s v=""/>
    <s v=""/>
    <x v="14"/>
    <x v="15"/>
    <s v="731220"/>
    <d v="1973-12-20T00:00:00"/>
    <s v="نجوى "/>
    <n v="43"/>
    <s v="F"/>
    <s v="المنيا"/>
  </r>
  <r>
    <s v="42844mahmoud rabie sabersabermahmoud857@gmail.comاستفسار عن مسار الطرد"/>
    <d v="2017-04-19T00:00:00"/>
    <d v="1899-12-30T16:29:42"/>
    <s v="mahmoud rabie saber"/>
    <s v="Egypt (‫مصر‬‎)"/>
    <s v="sabermahmoud857@gmail.com"/>
    <s v="29106141600119"/>
    <s v="201284354116"/>
    <s v="استفسار عن مسار الطرد"/>
    <m/>
    <n v="4"/>
    <n v="19"/>
    <n v="16"/>
    <n v="4"/>
    <s v="RX566701869DE"/>
    <s v=""/>
    <s v=""/>
    <s v=""/>
    <s v=""/>
    <s v=""/>
    <s v=""/>
    <s v=""/>
    <x v="5"/>
    <x v="2"/>
    <s v="910614"/>
    <n v="33403"/>
    <s v="mahmoud "/>
    <n v="25"/>
    <s v="M"/>
    <s v="الغربية"/>
  </r>
  <r>
    <s v="42844مريم حسنيmariam.hosny_s@yahoo.comأخـــــرى"/>
    <d v="2017-04-19T00:00:00"/>
    <d v="1899-12-30T15:19:49"/>
    <s v="مريم حسني"/>
    <s v="Egypt (‫مصر‬‎)"/>
    <s v="mariam.hosny_s@yahoo.com"/>
    <s v="28704068800784"/>
    <s v="01111906862"/>
    <s v="أخـــــرى"/>
    <m/>
    <n v="4"/>
    <n v="19"/>
    <n v="15"/>
    <n v="4"/>
    <s v=""/>
    <s v=""/>
    <s v=""/>
    <s v=""/>
    <s v=""/>
    <s v=""/>
    <s v=""/>
    <s v=""/>
    <x v="0"/>
    <x v="0"/>
    <s v="870406"/>
    <d v="1987-04-06T00:00:00"/>
    <s v="مريم "/>
    <n v="30"/>
    <s v="F"/>
    <s v="خارج الجمهورية"/>
  </r>
  <r>
    <s v="42847;lhghg]dk ud] lpl]s.kamaleid@hotmail.comاستفســار عن خدمــة"/>
    <d v="2017-04-22T00:00:00"/>
    <d v="1899-12-30T23:45:45"/>
    <s v=";lhghg]dk ud] lpl]"/>
    <s v="Egypt (‫مصر‬‎)"/>
    <s v="s.kamaleid@hotmail.com"/>
    <s v="26511031705675"/>
    <s v="01204449060"/>
    <s v="استفســار عن خدمــة"/>
    <m/>
    <n v="4"/>
    <n v="22"/>
    <n v="23"/>
    <n v="7"/>
    <s v=""/>
    <s v=""/>
    <s v=""/>
    <s v=""/>
    <s v=""/>
    <s v=""/>
    <s v=""/>
    <s v=""/>
    <x v="0"/>
    <x v="0"/>
    <s v="651103"/>
    <n v="24049"/>
    <s v=";lhghg]dk "/>
    <n v="51"/>
    <s v="M"/>
    <s v="المنوفية"/>
  </r>
  <r>
    <s v="42847ايمان فرحانيBensoltanaimen.if@gmail.comاستفسار عن مسار الطرد"/>
    <d v="2017-04-22T00:00:00"/>
    <d v="1899-12-30T22:55:26"/>
    <s v="ايمان فرحاني"/>
    <s v="Tunisia"/>
    <s v="Bensoltanaimen.if@gmail.com"/>
    <s v="05471107"/>
    <s v="+21622846822"/>
    <s v="استفسار عن مسار الطرد"/>
    <m/>
    <n v="4"/>
    <n v="22"/>
    <n v="22"/>
    <n v="7"/>
    <s v="EE089969969TN"/>
    <s v=""/>
    <s v=""/>
    <s v=""/>
    <s v=""/>
    <s v=""/>
    <s v=""/>
    <s v=""/>
    <x v="4"/>
    <x v="33"/>
    <s v=""/>
    <s v=""/>
    <s v="ايمان "/>
    <s v=""/>
    <s v="F"/>
    <s v=""/>
  </r>
  <r>
    <s v="42847هاني محمود حماد خميسbr.hanihammad@gmail.comشــكــوى"/>
    <d v="2017-04-22T00:00:00"/>
    <d v="1899-12-30T22:55:26"/>
    <s v="هاني محمود حماد خميس"/>
    <s v="Egypt (‫مصر‬‎)"/>
    <s v="br.hanihammad@gmail.com"/>
    <s v="2790217210189"/>
    <s v="201145349831"/>
    <s v="شــكــوى"/>
    <m/>
    <n v="4"/>
    <n v="22"/>
    <n v="22"/>
    <n v="7"/>
    <s v=""/>
    <s v=""/>
    <s v=""/>
    <s v=""/>
    <s v=""/>
    <s v=""/>
    <s v=""/>
    <s v=""/>
    <x v="0"/>
    <x v="0"/>
    <s v=""/>
    <s v=""/>
    <s v="هاني "/>
    <s v=""/>
    <s v="M"/>
    <s v=""/>
  </r>
  <r>
    <s v="42847عبد الله عبد الرحمن أحمد محمدalgeneralfantastic@gmail.comشــكــوى"/>
    <d v="2017-04-22T00:00:00"/>
    <d v="1899-12-30T20:38:24"/>
    <s v="عبد الله عبد الرحمن أحمد محمد"/>
    <s v="Egypt (‫مصر‬‎)"/>
    <s v="algeneralfantastic@gmail.com"/>
    <s v="29203242401856"/>
    <s v="00201119875144"/>
    <s v="شــكــوى"/>
    <m/>
    <n v="4"/>
    <n v="22"/>
    <n v="20"/>
    <n v="7"/>
    <s v=""/>
    <s v=""/>
    <s v=""/>
    <s v=""/>
    <s v=""/>
    <s v=""/>
    <s v=""/>
    <s v=""/>
    <x v="0"/>
    <x v="0"/>
    <s v="920324"/>
    <n v="33687"/>
    <s v="عبد "/>
    <n v="25"/>
    <s v="M"/>
    <s v="المنيا"/>
  </r>
  <r>
    <s v="42847Tamer Abbastamerabbas@egyptproductions.comشــكــوى"/>
    <d v="2017-04-22T00:00:00"/>
    <d v="1899-12-30T18:28:43"/>
    <s v="Tamer Abbas"/>
    <s v="Egypt (‫مصر‬‎)"/>
    <s v="tamerabbas@egyptproductions.com"/>
    <s v="27409290104898"/>
    <s v="201223134644"/>
    <s v="شــكــوى"/>
    <m/>
    <n v="4"/>
    <n v="22"/>
    <n v="18"/>
    <n v="7"/>
    <s v="RB849769864RU"/>
    <s v=""/>
    <s v=""/>
    <s v=""/>
    <s v=""/>
    <s v=""/>
    <s v=""/>
    <s v=""/>
    <x v="7"/>
    <x v="34"/>
    <s v="740929"/>
    <d v="1974-09-29T00:00:00"/>
    <s v="Tamer "/>
    <n v="42"/>
    <s v="M"/>
    <s v="القاهرة"/>
  </r>
  <r>
    <s v="42847Medhat attarmedhat.attar@hotmail.comاستفســار فنـى"/>
    <d v="2017-04-22T00:00:00"/>
    <d v="1899-12-30T17:41:00"/>
    <s v="Medhat attar"/>
    <s v="United Arab Emirates (‫الإمارات العربية المتحدة‬‎)"/>
    <s v="medhat.attar@hotmail.com"/>
    <s v=": A03453903"/>
    <s v="971501230678"/>
    <s v="استفســار فنـى"/>
    <m/>
    <n v="4"/>
    <n v="22"/>
    <n v="17"/>
    <n v="7"/>
    <s v=""/>
    <s v=""/>
    <s v=""/>
    <s v=""/>
    <s v=""/>
    <s v=""/>
    <s v=""/>
    <s v=""/>
    <x v="0"/>
    <x v="0"/>
    <s v=""/>
    <s v=""/>
    <s v="Medhat "/>
    <s v=""/>
    <s v="M"/>
    <s v=""/>
  </r>
  <r>
    <s v="42847karim sobiehsobie7@live.comاستفسار عن مسار الطرد"/>
    <d v="2017-04-22T00:00:00"/>
    <d v="1899-12-30T15:50:44"/>
    <s v="karim sobieh"/>
    <s v="Egypt (‫مصر‬‎)"/>
    <s v="sobie7@live.com"/>
    <s v="28801150106298"/>
    <s v="201066478780"/>
    <s v="استفسار عن مسار الطرد"/>
    <m/>
    <n v="4"/>
    <n v="22"/>
    <n v="15"/>
    <n v="7"/>
    <s v="Lx623010648de"/>
    <s v=""/>
    <s v=""/>
    <s v=""/>
    <s v=""/>
    <s v=""/>
    <s v=""/>
    <s v=""/>
    <x v="75"/>
    <x v="2"/>
    <s v="880115"/>
    <d v="1988-01-15T00:00:00"/>
    <s v="karim "/>
    <n v="29"/>
    <s v="M"/>
    <s v="القاهرة"/>
  </r>
  <r>
    <s v="42847عبدالله مصطفي محمدAbdala.morgan@gmail.comاستفسار عن مسار الطرد"/>
    <d v="2017-04-22T00:00:00"/>
    <d v="1899-12-30T15:08:46"/>
    <s v="عبدالله مصطفي محمد"/>
    <s v="Egypt (‫مصر‬‎)"/>
    <s v="Abdala.morgan@gmail.com"/>
    <s v="28801270101273"/>
    <s v="201000008381"/>
    <s v="استفسار عن مسار الطرد"/>
    <m/>
    <n v="4"/>
    <n v="22"/>
    <n v="15"/>
    <n v="7"/>
    <s v="Lk009561572Us"/>
    <s v=""/>
    <s v=""/>
    <s v=""/>
    <s v=""/>
    <s v=""/>
    <s v=""/>
    <s v=""/>
    <x v="50"/>
    <x v="3"/>
    <s v="880127"/>
    <d v="1988-01-27T00:00:00"/>
    <s v="عبدالله "/>
    <n v="29"/>
    <s v="M"/>
    <s v="القاهرة"/>
  </r>
  <r>
    <s v="42847ديفد عبد المحسن بشارة مترىal-elmohsen@yahoo.comأخـــــرى"/>
    <d v="2017-04-22T00:00:00"/>
    <d v="1899-12-30T13:27:13"/>
    <s v="ديفد عبد المحسن بشارة مترى"/>
    <s v="Egypt (‫مصر‬‎)"/>
    <s v="al-elmohsen@yahoo.com"/>
    <s v="28815102500995"/>
    <s v="1227706994"/>
    <s v="أخـــــرى"/>
    <m/>
    <n v="4"/>
    <n v="22"/>
    <n v="13"/>
    <n v="7"/>
    <s v=""/>
    <s v=""/>
    <s v=""/>
    <s v=""/>
    <s v=""/>
    <s v=""/>
    <s v=""/>
    <s v=""/>
    <x v="0"/>
    <x v="0"/>
    <s v="881510"/>
    <d v="1989-03-10T00:00:00"/>
    <s v="ديفد "/>
    <n v="28"/>
    <s v="M"/>
    <s v="أسيوط"/>
  </r>
  <r>
    <s v="42847نجوى خليل ابراهيمnanakhalil23@yahoo.comاستفسار عن مسار الطرد"/>
    <d v="2017-04-22T00:00:00"/>
    <d v="1899-12-30T12:58:24"/>
    <s v="نجوى خليل ابراهيم"/>
    <s v="Egypt (‫مصر‬‎)"/>
    <s v="nanakhalil23@yahoo.com"/>
    <s v="27312202400349"/>
    <s v="01283608258"/>
    <s v="استفسار عن مسار الطرد"/>
    <m/>
    <n v="4"/>
    <n v="22"/>
    <n v="12"/>
    <n v="7"/>
    <s v="cc750779954fr"/>
    <s v=""/>
    <s v=""/>
    <s v=""/>
    <s v=""/>
    <s v=""/>
    <s v=""/>
    <s v=""/>
    <x v="14"/>
    <x v="15"/>
    <s v="731220"/>
    <d v="1973-12-20T00:00:00"/>
    <s v="نجوى "/>
    <n v="43"/>
    <s v="F"/>
    <s v="المنيا"/>
  </r>
  <r>
    <s v="42847سارة عبد الرازق محمود المرسيsaraa198520200@hotmail.comاستفسار عن مسار الطرد"/>
    <d v="2017-04-22T00:00:00"/>
    <d v="1899-12-30T12:31:54"/>
    <s v="سارة عبد الرازق محمود المرسي"/>
    <s v="Egypt (‫مصر‬‎)"/>
    <s v="saraa198520200@hotmail.com"/>
    <s v="28509281200165"/>
    <s v="201099356763"/>
    <s v="استفسار عن مسار الطرد"/>
    <m/>
    <n v="4"/>
    <n v="22"/>
    <n v="12"/>
    <n v="7"/>
    <s v="RR705952299EG"/>
    <s v=""/>
    <s v=""/>
    <s v=""/>
    <s v=""/>
    <s v=""/>
    <s v=""/>
    <s v=""/>
    <x v="1"/>
    <x v="1"/>
    <s v="850928"/>
    <d v="1985-09-28T00:00:00"/>
    <s v="سارة "/>
    <n v="31"/>
    <s v="F"/>
    <s v="الدقهلية"/>
  </r>
  <r>
    <s v="42847أحمد محمد محمد الوزانelwazan96@yahoo.comاستفســار عن خدمــة"/>
    <d v="2017-04-22T00:00:00"/>
    <d v="1899-12-30T12:26:06"/>
    <s v="أحمد محمد محمد الوزان"/>
    <s v="Egypt (‫مصر‬‎)"/>
    <s v="elwazan96@yahoo.com"/>
    <s v="29611171701412"/>
    <s v="01110315916"/>
    <s v="استفســار عن خدمــة"/>
    <m/>
    <n v="4"/>
    <n v="22"/>
    <n v="12"/>
    <n v="7"/>
    <s v=""/>
    <s v=""/>
    <s v=""/>
    <s v=""/>
    <s v=""/>
    <s v=""/>
    <s v=""/>
    <s v=""/>
    <x v="0"/>
    <x v="0"/>
    <s v="961117"/>
    <d v="1996-11-17T00:00:00"/>
    <s v="أحمد "/>
    <n v="20"/>
    <s v="M"/>
    <s v="المنوفية"/>
  </r>
  <r>
    <s v="42847عمروamr0006@yahoo.comاستفســار عن خدمــة"/>
    <d v="2017-04-22T00:00:00"/>
    <d v="1899-12-30T11:55:55"/>
    <s v="عمرو"/>
    <s v="Egypt (‫مصر‬‎)"/>
    <s v="amr0006@yahoo.com"/>
    <s v="28605172103493"/>
    <s v="201119592300"/>
    <s v="استفســار عن خدمــة"/>
    <m/>
    <n v="4"/>
    <n v="22"/>
    <n v="11"/>
    <n v="7"/>
    <s v=""/>
    <s v=""/>
    <s v=""/>
    <s v=""/>
    <s v=""/>
    <s v=""/>
    <s v=""/>
    <s v=""/>
    <x v="0"/>
    <x v="0"/>
    <s v="860517"/>
    <d v="1986-05-17T00:00:00"/>
    <s v="عمرو"/>
    <n v="30"/>
    <s v="M"/>
    <s v="الجيزة"/>
  </r>
  <r>
    <s v="42847زينب عبد الله محمود محمدshemessameh@yahoo.comاستفسار عن مسار الطرد"/>
    <d v="2017-04-22T00:00:00"/>
    <d v="1899-12-30T09:59:37"/>
    <s v="زينب عبد الله محمود محمد"/>
    <s v="Egypt (‫مصر‬‎)"/>
    <s v="shemessameh@yahoo.com"/>
    <s v="28403081202226"/>
    <s v="00201092364414"/>
    <s v="استفسار عن مسار الطرد"/>
    <m/>
    <n v="4"/>
    <n v="22"/>
    <n v="9"/>
    <n v="7"/>
    <s v="EE702090201EG"/>
    <s v=""/>
    <s v=""/>
    <s v=""/>
    <s v=""/>
    <s v=""/>
    <s v=""/>
    <s v=""/>
    <x v="4"/>
    <x v="1"/>
    <s v="840308"/>
    <n v="30749"/>
    <s v="زينب "/>
    <n v="33"/>
    <s v="F"/>
    <s v="الدقهلية"/>
  </r>
  <r>
    <s v="42846احمد مبروك محمد مبروك الدقلهahmad.mbrouk@gmail.comاستفسار عن مسار الطرد"/>
    <d v="2017-04-21T00:00:00"/>
    <d v="1899-12-30T23:49:52"/>
    <s v="احمد مبروك محمد مبروك الدقله"/>
    <s v="Kuwait (‫الكويت‬‎)"/>
    <s v="ahmad.mbrouk@gmail.com"/>
    <s v="A05035824"/>
    <s v="0096599077109"/>
    <s v="استفسار عن مسار الطرد"/>
    <m/>
    <n v="4"/>
    <n v="21"/>
    <n v="23"/>
    <n v="6"/>
    <s v="EE702056222EG"/>
    <s v=""/>
    <s v=""/>
    <s v=""/>
    <s v=""/>
    <s v=""/>
    <s v=""/>
    <s v=""/>
    <x v="4"/>
    <x v="1"/>
    <s v=""/>
    <s v=""/>
    <s v="احمد "/>
    <s v=""/>
    <s v="M"/>
    <s v=""/>
  </r>
  <r>
    <s v="42846Tamer Muhammad Younis Alitimourlank@hotmail.comشــكــوى"/>
    <d v="2017-04-21T00:00:00"/>
    <d v="1899-12-30T23:10:16"/>
    <s v="Tamer Muhammad Younis Ali"/>
    <s v="Egypt (‫مصر‬‎)"/>
    <s v="timourlank@hotmail.com"/>
    <s v=": A04090696"/>
    <s v="573104034668"/>
    <s v="شــكــوى"/>
    <m/>
    <n v="4"/>
    <n v="21"/>
    <n v="23"/>
    <n v="6"/>
    <s v="EE702136305EG"/>
    <s v=""/>
    <s v=""/>
    <s v=""/>
    <s v=""/>
    <s v=""/>
    <s v=""/>
    <s v=""/>
    <x v="4"/>
    <x v="1"/>
    <s v=""/>
    <s v=""/>
    <s v="Tamer "/>
    <s v=""/>
    <s v="M"/>
    <s v=""/>
  </r>
  <r>
    <s v="42846محمد إبراهيم عبدالواحد إبراهينhamdaabdalohd98@gmail.comشــكــوى"/>
    <d v="2017-04-21T00:00:00"/>
    <d v="1899-12-30T19:33:19"/>
    <s v="محمد إبراهيم عبدالواحد إبراهين"/>
    <s v="Egypt (‫مصر‬‎)"/>
    <s v="hamdaabdalohd98@gmail.com"/>
    <s v="2070789289070513"/>
    <s v="00201132186358"/>
    <s v="شــكــوى"/>
    <m/>
    <n v="4"/>
    <n v="21"/>
    <n v="19"/>
    <n v="6"/>
    <s v=""/>
    <s v=""/>
    <s v=""/>
    <s v=""/>
    <s v=""/>
    <s v=""/>
    <s v=""/>
    <s v=""/>
    <x v="0"/>
    <x v="0"/>
    <s v=""/>
    <s v=""/>
    <s v="محمد "/>
    <s v=""/>
    <s v="M"/>
    <s v=""/>
  </r>
  <r>
    <s v="42846سامح لطفى عبد اللطيفSameh.lotfy@hotmail.comاستفسار عن مسار الطرد"/>
    <d v="2017-04-21T00:00:00"/>
    <d v="1899-12-30T16:22:21"/>
    <s v="سامح لطفى عبد اللطيف"/>
    <s v="Egypt (‫مصر‬‎)"/>
    <s v="Sameh.lotfy@hotmail.com"/>
    <s v="27506200104415"/>
    <s v="01271340171"/>
    <s v="استفسار عن مسار الطرد"/>
    <m/>
    <n v="4"/>
    <n v="21"/>
    <n v="16"/>
    <n v="6"/>
    <s v="RS743329022NL"/>
    <s v=""/>
    <s v=""/>
    <s v=""/>
    <s v=""/>
    <s v=""/>
    <s v=""/>
    <s v=""/>
    <x v="12"/>
    <x v="12"/>
    <s v="750620"/>
    <d v="1975-06-20T00:00:00"/>
    <s v="سامح "/>
    <n v="41"/>
    <s v="M"/>
    <s v="القاهرة"/>
  </r>
  <r>
    <s v="42846mohamedِahmedzainelabdeenmohamedzainelabdeen@yahoo.comشــكــوى"/>
    <d v="2017-04-21T00:00:00"/>
    <d v="1899-12-30T15:37:47"/>
    <s v="mohamedِahmedzainelabdeen"/>
    <s v="Egypt (‫مصر‬‎)"/>
    <s v="mohamedzainelabdeen@yahoo.com"/>
    <s v="29404080102359"/>
    <s v="01146181636"/>
    <s v="شــكــوى"/>
    <m/>
    <n v="4"/>
    <n v="21"/>
    <n v="15"/>
    <n v="6"/>
    <s v=""/>
    <s v=""/>
    <s v=""/>
    <s v=""/>
    <s v=""/>
    <s v=""/>
    <s v=""/>
    <s v=""/>
    <x v="0"/>
    <x v="0"/>
    <s v="940408"/>
    <d v="1994-04-08T00:00:00"/>
    <s v="mohamedِahmedzainelabdeen"/>
    <n v="23"/>
    <s v="M"/>
    <s v="القاهرة"/>
  </r>
  <r>
    <s v="42846عبدالرحمن ياسرabdelrhmanatta@ymail.comاستفسار عن مسار الطرد"/>
    <d v="2017-04-21T00:00:00"/>
    <d v="1899-12-30T13:44:40"/>
    <s v="عبدالرحمن ياسر"/>
    <s v="Egypt (‫مصر‬‎)"/>
    <s v="abdelrhmanatta@ymail.com"/>
    <s v="29610210201299"/>
    <s v="201127113649"/>
    <s v="استفسار عن مسار الطرد"/>
    <m/>
    <n v="4"/>
    <n v="21"/>
    <n v="13"/>
    <n v="6"/>
    <s v="RE479964588SE"/>
    <s v=""/>
    <s v=""/>
    <s v=""/>
    <s v=""/>
    <s v=""/>
    <s v=""/>
    <s v=""/>
    <x v="17"/>
    <x v="17"/>
    <s v="961021"/>
    <d v="1996-10-21T00:00:00"/>
    <s v="عبدالرحمن "/>
    <n v="20"/>
    <s v="M"/>
    <s v="الإسكندرية"/>
  </r>
  <r>
    <s v="42846أحمد عماد علي هديبahmedhodaib@hotmail.comاستفســار عن خدمــة"/>
    <d v="2017-04-21T00:00:00"/>
    <d v="1899-12-30T00:15:39"/>
    <s v="أحمد عماد علي هديب"/>
    <s v="Egypt (‫مصر‬‎)"/>
    <s v="ahmedhodaib@hotmail.com"/>
    <s v=": A14364154"/>
    <s v="201151677886"/>
    <s v="استفســار عن خدمــة"/>
    <m/>
    <n v="4"/>
    <n v="21"/>
    <n v="0"/>
    <n v="6"/>
    <s v=""/>
    <s v=""/>
    <s v=""/>
    <s v=""/>
    <s v=""/>
    <s v=""/>
    <s v=""/>
    <s v=""/>
    <x v="0"/>
    <x v="0"/>
    <s v=""/>
    <s v=""/>
    <s v="أحمد "/>
    <s v=""/>
    <s v="M"/>
    <s v=""/>
  </r>
  <r>
    <s v="42848حسام إبراهيم احمد الجملhossamebrahim770@gmail.comاستفسار عن مسار الطرد"/>
    <d v="2017-04-23T00:00:00"/>
    <d v="1899-12-30T23:00:23"/>
    <s v="حسام إبراهيم احمد الجمل"/>
    <s v="Egypt (‫مصر‬‎)"/>
    <s v="hossamebrahim770@gmail.com"/>
    <s v="29801181200415"/>
    <s v="01060567130"/>
    <s v="استفسار عن مسار الطرد"/>
    <m/>
    <n v="4"/>
    <n v="23"/>
    <n v="23"/>
    <n v="1"/>
    <s v="RF447700681SG"/>
    <s v=""/>
    <s v=""/>
    <s v=""/>
    <s v=""/>
    <s v=""/>
    <s v=""/>
    <s v=""/>
    <x v="8"/>
    <x v="5"/>
    <s v="980118"/>
    <d v="1998-01-18T00:00:00"/>
    <s v="حسام "/>
    <n v="19"/>
    <s v="M"/>
    <s v="الدقهلية"/>
  </r>
  <r>
    <s v="42848امين محمود محمد احمدamin.amr.55@gmail.comاستفسار عن مسار الطرد"/>
    <d v="2017-04-23T00:00:00"/>
    <d v="1899-12-30T21:27:42"/>
    <s v="امين محمود محمد احمد"/>
    <s v="Egypt (‫مصر‬‎)"/>
    <s v="amin.amr.55@gmail.com"/>
    <s v="29306142600774"/>
    <s v="01129206865"/>
    <s v="استفسار عن مسار الطرد"/>
    <m/>
    <n v="4"/>
    <n v="23"/>
    <n v="21"/>
    <n v="1"/>
    <s v="RX567989421DE"/>
    <s v=""/>
    <s v=""/>
    <s v=""/>
    <s v=""/>
    <s v=""/>
    <s v=""/>
    <s v=""/>
    <x v="5"/>
    <x v="2"/>
    <s v="930614"/>
    <d v="1993-06-14T00:00:00"/>
    <s v="امين "/>
    <n v="23"/>
    <s v="M"/>
    <s v="سوهاج"/>
  </r>
  <r>
    <s v="42848اسماعيل خليفه اسماغيلismailkhalifa19 @yahoo.comاستفسار عن مسار الطرد"/>
    <d v="2017-04-23T00:00:00"/>
    <d v="1899-12-30T20:06:18"/>
    <s v="اسماعيل خليفه اسماغيل"/>
    <s v="Saudi Arabia (‫المملكة العربية السعودية‬‎)"/>
    <s v="ismailkhalifa19 @yahoo.com"/>
    <s v="2100876"/>
    <s v="00201115980021"/>
    <s v="استفسار عن مسار الطرد"/>
    <m/>
    <n v="4"/>
    <n v="23"/>
    <n v="20"/>
    <n v="1"/>
    <s v="RR704769288EG"/>
    <s v=""/>
    <s v=""/>
    <s v=""/>
    <s v=""/>
    <s v=""/>
    <s v=""/>
    <s v=""/>
    <x v="1"/>
    <x v="1"/>
    <s v=""/>
    <s v=""/>
    <s v="اسماعيل "/>
    <s v=""/>
    <s v="M"/>
    <s v=""/>
  </r>
  <r>
    <s v="42848كريم عبدالواحد أحمدkemoelmasry30@gmail.comاستفســار عن خدمــة"/>
    <d v="2017-04-23T00:00:00"/>
    <d v="1899-12-30T19:42:33"/>
    <s v="كريم عبدالواحد أحمد"/>
    <s v="Egypt (‫مصر‬‎)"/>
    <s v="kemoelmasry30@gmail.com"/>
    <s v="30008141301875"/>
    <s v="201013107511"/>
    <s v="استفســار عن خدمــة"/>
    <m/>
    <n v="4"/>
    <n v="23"/>
    <n v="19"/>
    <n v="1"/>
    <s v=""/>
    <s v=""/>
    <s v=""/>
    <s v=""/>
    <s v=""/>
    <s v=""/>
    <s v=""/>
    <s v=""/>
    <x v="0"/>
    <x v="0"/>
    <s v="000814"/>
    <d v="2000-08-14T00:00:00"/>
    <s v="كريم "/>
    <n v="16"/>
    <s v="M"/>
    <s v="الشرقية"/>
  </r>
  <r>
    <s v="42848عماد حسن عليemadhas788@gmail.comشــكــوى"/>
    <d v="2017-04-23T00:00:00"/>
    <d v="1899-12-30T18:52:01"/>
    <s v="عماد حسن علي"/>
    <s v="Egypt (‫مصر‬‎)"/>
    <s v="emadhas788@gmail.com"/>
    <s v="27410310103794"/>
    <s v="01228479734"/>
    <s v="شــكــوى"/>
    <m/>
    <n v="4"/>
    <n v="23"/>
    <n v="18"/>
    <n v="1"/>
    <s v=""/>
    <s v=""/>
    <s v=""/>
    <s v=""/>
    <s v=""/>
    <s v=""/>
    <s v=""/>
    <s v=""/>
    <x v="0"/>
    <x v="0"/>
    <s v="741031"/>
    <n v="27333"/>
    <s v="عماد "/>
    <n v="42"/>
    <s v="M"/>
    <s v="القاهرة"/>
  </r>
  <r>
    <s v="42848mahmoud kamal elkadymahmoudelkady20@icloud.comاستفسار عن مسار الطرد"/>
    <d v="2017-04-23T00:00:00"/>
    <d v="1899-12-30T18:43:14"/>
    <s v="mahmoud kamal elkady"/>
    <s v="Egypt (‫مصر‬‎)"/>
    <s v="mahmoudelkady20@icloud.com"/>
    <s v="28709171802771"/>
    <s v="201000109700"/>
    <s v="استفسار عن مسار الطرد"/>
    <m/>
    <n v="4"/>
    <n v="23"/>
    <n v="18"/>
    <n v="1"/>
    <s v="EE422971887AE"/>
    <s v=""/>
    <s v=""/>
    <s v=""/>
    <s v=""/>
    <s v=""/>
    <s v=""/>
    <s v=""/>
    <x v="4"/>
    <x v="26"/>
    <s v="870917"/>
    <d v="1987-09-17T00:00:00"/>
    <s v="mahmoud "/>
    <n v="29"/>
    <s v="M"/>
    <s v="البحيرة"/>
  </r>
  <r>
    <s v="42848هيثم عبد السلام سليمان جلبطhhgalbat@gmail.comأخـــــرى"/>
    <d v="2017-04-23T00:00:00"/>
    <d v="1899-12-30T18:33:33"/>
    <s v="هيثم عبد السلام سليمان جلبط"/>
    <s v="Egypt (‫مصر‬‎)"/>
    <s v="hhgalbat@gmail.com"/>
    <s v="27901018800985"/>
    <s v="201226246128"/>
    <s v="أخـــــرى"/>
    <m/>
    <n v="4"/>
    <n v="23"/>
    <n v="18"/>
    <n v="1"/>
    <s v=""/>
    <s v=""/>
    <s v=""/>
    <s v=""/>
    <s v=""/>
    <s v=""/>
    <s v=""/>
    <s v=""/>
    <x v="0"/>
    <x v="0"/>
    <s v="790101"/>
    <d v="1979-01-01T00:00:00"/>
    <s v="هيثم "/>
    <n v="38"/>
    <s v="F"/>
    <s v="خارج الجمهورية"/>
  </r>
  <r>
    <s v="42848د /عبد السلام سالم عبد السلامabdelsalam.salem@hotmail.comشــكــوى"/>
    <d v="2017-04-23T00:00:00"/>
    <d v="1899-12-30T18:33:28"/>
    <s v="د /عبد السلام سالم عبد السلام"/>
    <s v="Egypt (‫مصر‬‎)"/>
    <s v="abdelsalam.salem@hotmail.com"/>
    <s v="27707242501355"/>
    <s v="+201014008856"/>
    <s v="شــكــوى"/>
    <m/>
    <n v="4"/>
    <n v="23"/>
    <n v="18"/>
    <n v="1"/>
    <s v=""/>
    <s v=""/>
    <s v=""/>
    <s v=""/>
    <s v=""/>
    <s v=""/>
    <s v=""/>
    <s v=""/>
    <x v="0"/>
    <x v="0"/>
    <s v="770724"/>
    <d v="1977-07-24T00:00:00"/>
    <s v="د "/>
    <n v="39"/>
    <s v="M"/>
    <s v="أسيوط"/>
  </r>
  <r>
    <s v="42848سهير تامر بباوى عبيدztamer33@yahoo.comاستفسار عن مسار الطرد"/>
    <d v="2017-04-23T00:00:00"/>
    <d v="1899-12-30T18:32:18"/>
    <s v="سهير تامر بباوى عبيد"/>
    <s v="Egypt (‫مصر‬‎)"/>
    <s v="ztamer33@yahoo.com"/>
    <s v="28002052603208"/>
    <s v="201273317855"/>
    <s v="استفسار عن مسار الطرد"/>
    <m/>
    <n v="4"/>
    <n v="23"/>
    <n v="18"/>
    <n v="1"/>
    <s v="cp193953490pl"/>
    <s v=""/>
    <s v=""/>
    <s v=""/>
    <s v=""/>
    <s v=""/>
    <s v=""/>
    <s v=""/>
    <x v="27"/>
    <x v="10"/>
    <s v="800205"/>
    <d v="1980-02-05T00:00:00"/>
    <s v="سهير "/>
    <n v="37"/>
    <s v="F"/>
    <s v="سوهاج"/>
  </r>
  <r>
    <s v="42848نورا مصطفى عواد سليم عوادNoura22112013@yahoo.comأخـــــرى"/>
    <d v="2017-04-23T00:00:00"/>
    <d v="1899-12-30T17:23:51"/>
    <s v="نورا مصطفى عواد سليم عواد"/>
    <s v="Egypt (‫مصر‬‎)"/>
    <s v="Noura22112013@yahoo.com"/>
    <s v="29310011415804"/>
    <s v="201120576292"/>
    <s v="أخـــــرى"/>
    <m/>
    <n v="4"/>
    <n v="23"/>
    <n v="17"/>
    <n v="1"/>
    <s v=""/>
    <s v=""/>
    <s v=""/>
    <s v=""/>
    <s v=""/>
    <s v=""/>
    <s v=""/>
    <s v=""/>
    <x v="0"/>
    <x v="0"/>
    <s v="931001"/>
    <d v="1993-10-01T00:00:00"/>
    <s v="نورا "/>
    <n v="23"/>
    <s v="F"/>
    <s v="القليوبية"/>
  </r>
  <r>
    <s v="42848محمد محمد عبدربه ناصرelsafy5@gmail.comشــكــوى"/>
    <d v="2017-04-23T00:00:00"/>
    <d v="1899-12-30T16:57:54"/>
    <s v="محمد محمد عبدربه ناصر"/>
    <s v="Egypt (‫مصر‬‎)"/>
    <s v="elsafy5@gmail.com"/>
    <s v=": 22355544"/>
    <s v="01023882488"/>
    <s v="شــكــوى"/>
    <m/>
    <n v="4"/>
    <n v="23"/>
    <n v="16"/>
    <n v="1"/>
    <s v=""/>
    <s v=""/>
    <s v=""/>
    <s v=""/>
    <s v=""/>
    <s v=""/>
    <s v=""/>
    <s v=""/>
    <x v="0"/>
    <x v="0"/>
    <s v=""/>
    <s v=""/>
    <s v="محمد "/>
    <s v=""/>
    <s v="M"/>
    <s v=""/>
  </r>
  <r>
    <s v="42848MARWA ADELzoda908@hotmail.comاستفسار عن مسار الطرد"/>
    <d v="2017-04-23T00:00:00"/>
    <d v="1899-12-30T16:47:08"/>
    <s v="MARWA ADEL"/>
    <s v="Egypt (‫مصر‬‎)"/>
    <s v="zoda908@hotmail.com"/>
    <s v="27503120104971"/>
    <s v="00201020305224"/>
    <s v="استفسار عن مسار الطرد"/>
    <m/>
    <n v="4"/>
    <n v="23"/>
    <n v="16"/>
    <n v="1"/>
    <s v="RX568612852DE"/>
    <s v=""/>
    <s v=""/>
    <s v=""/>
    <s v=""/>
    <s v=""/>
    <s v=""/>
    <s v=""/>
    <x v="5"/>
    <x v="2"/>
    <s v="750312"/>
    <d v="1975-03-12T00:00:00"/>
    <s v="MARWA "/>
    <n v="42"/>
    <s v="M"/>
    <s v="القاهرة"/>
  </r>
  <r>
    <s v="42848عبد النبي عبد السميع محمد سليمانtaha.ahmed488@yahoo.comاستفســار عن خدمــة"/>
    <d v="2017-04-23T00:00:00"/>
    <d v="1899-12-30T16:17:08"/>
    <s v="عبد النبي عبد السميع محمد سليمان"/>
    <s v="Egypt (‫مصر‬‎)"/>
    <s v="taha.ahmed488@yahoo.com"/>
    <s v="13003562531125"/>
    <s v="020114762374"/>
    <s v="استفســار عن خدمــة"/>
    <m/>
    <n v="4"/>
    <n v="23"/>
    <n v="16"/>
    <n v="1"/>
    <s v=""/>
    <s v=""/>
    <s v=""/>
    <s v=""/>
    <s v=""/>
    <s v=""/>
    <s v=""/>
    <s v=""/>
    <x v="0"/>
    <x v="0"/>
    <s v="300356"/>
    <d v="1930-04-25T00:00:00"/>
    <s v="عبد "/>
    <n v="87"/>
    <s v="F"/>
    <s v="أسيوط"/>
  </r>
  <r>
    <s v="42848احمد فطين حسنmf.alfateem@gmail.comشــكــوى"/>
    <d v="2017-04-23T00:00:00"/>
    <d v="1899-12-30T15:30:18"/>
    <s v="احمد فطين حسن"/>
    <s v="Egypt (‫مصر‬‎)"/>
    <s v="mf.alfateem@gmail.com"/>
    <s v="28009071500171"/>
    <s v="01067898603"/>
    <s v="شــكــوى"/>
    <m/>
    <n v="4"/>
    <n v="23"/>
    <n v="15"/>
    <n v="1"/>
    <s v="EE109276990EG"/>
    <s v=""/>
    <s v=""/>
    <s v=""/>
    <s v=""/>
    <s v=""/>
    <s v=""/>
    <s v=""/>
    <x v="4"/>
    <x v="1"/>
    <s v="800907"/>
    <d v="1980-09-07T00:00:00"/>
    <s v="احمد "/>
    <n v="36"/>
    <s v="M"/>
    <s v="كفر الشيخ"/>
  </r>
  <r>
    <s v="42848Salbi khajadorHovsepsalpi@Yahoo.comشــكــوى"/>
    <d v="2017-04-23T00:00:00"/>
    <d v="1899-12-30T14:49:48"/>
    <s v="Salbi khajador"/>
    <s v="Egypt (‫مصر‬‎)"/>
    <s v="Hovsepsalpi@Yahoo.com"/>
    <s v=": N001148608"/>
    <s v="01220211902"/>
    <s v="شــكــوى"/>
    <m/>
    <n v="4"/>
    <n v="23"/>
    <n v="14"/>
    <n v="1"/>
    <s v="CL633905875DE"/>
    <s v=""/>
    <s v=""/>
    <s v=""/>
    <s v=""/>
    <s v=""/>
    <s v=""/>
    <s v=""/>
    <x v="26"/>
    <x v="2"/>
    <s v=""/>
    <s v=""/>
    <s v="Salbi "/>
    <s v=""/>
    <s v="X"/>
    <s v=""/>
  </r>
  <r>
    <s v="42848محمد حمدى عبد الراضى علىmohamed.hamdy@dnata.com.saاستفسار عن مسار الطرد"/>
    <d v="2017-04-23T00:00:00"/>
    <d v="1899-12-30T13:54:25"/>
    <s v="محمد حمدى عبد الراضى على"/>
    <s v="Saudi Arabia (‫المملكة العربية السعودية‬‎)"/>
    <s v="mohamed.hamdy@dnata.com.sa"/>
    <s v="28510302800654"/>
    <s v="00966541418867"/>
    <s v="استفسار عن مسار الطرد"/>
    <m/>
    <n v="4"/>
    <n v="23"/>
    <n v="13"/>
    <n v="1"/>
    <s v="RR705674215EG"/>
    <s v=""/>
    <s v=""/>
    <s v=""/>
    <s v=""/>
    <s v=""/>
    <s v=""/>
    <s v=""/>
    <x v="1"/>
    <x v="1"/>
    <s v="851030"/>
    <d v="1985-10-30T00:00:00"/>
    <s v="محمد "/>
    <n v="31"/>
    <s v="M"/>
    <s v="أسوان"/>
  </r>
  <r>
    <s v="42848احمد جلال غريب رخاAhmedrakha17@yahoo.comاستفسار عن مسار الطرد"/>
    <d v="2017-04-23T00:00:00"/>
    <d v="1899-12-30T13:36:40"/>
    <s v="احمد جلال غريب رخا"/>
    <s v="Egypt (‫مصر‬‎)"/>
    <s v="Ahmedrakha17@yahoo.com"/>
    <s v="29109061800612"/>
    <s v="01000873123"/>
    <s v="استفسار عن مسار الطرد"/>
    <m/>
    <n v="4"/>
    <n v="23"/>
    <n v="13"/>
    <n v="1"/>
    <s v="EE702117598EG"/>
    <s v=""/>
    <s v=""/>
    <s v=""/>
    <s v=""/>
    <s v=""/>
    <s v=""/>
    <s v=""/>
    <x v="4"/>
    <x v="1"/>
    <s v="910906"/>
    <d v="1991-09-06T00:00:00"/>
    <s v="احمد "/>
    <n v="25"/>
    <s v="M"/>
    <s v="البحيرة"/>
  </r>
  <r>
    <s v="42848heba fathyhe.fathy@gmail.comاستفسار عن مسار الطرد"/>
    <d v="2017-04-23T00:00:00"/>
    <d v="1899-12-30T13:02:19"/>
    <s v="heba fathy"/>
    <s v="Egypt (‫مصر‬‎)"/>
    <s v="he.fathy@gmail.com"/>
    <s v="21709740102841"/>
    <s v="201118426225"/>
    <s v="استفسار عن مسار الطرد"/>
    <m/>
    <n v="4"/>
    <n v="23"/>
    <n v="13"/>
    <n v="1"/>
    <s v="RH369037547CN"/>
    <s v=""/>
    <s v=""/>
    <s v=""/>
    <s v=""/>
    <s v=""/>
    <s v=""/>
    <s v=""/>
    <x v="32"/>
    <x v="8"/>
    <s v="170974"/>
    <d v="1917-11-13T00:00:00"/>
    <s v="heba "/>
    <n v="99"/>
    <s v="F"/>
    <s v="القاهرة"/>
  </r>
  <r>
    <s v="42848محمدالعمدهmedoamer03@gmail.comشــكــوى"/>
    <d v="2017-04-23T00:00:00"/>
    <d v="1899-12-30T13:00:14"/>
    <s v="محمدالعمده"/>
    <s v="Egypt (‫مصر‬‎)"/>
    <s v="medoamer03@gmail.com"/>
    <s v="281111010601457"/>
    <s v="01067411760"/>
    <s v="شــكــوى"/>
    <m/>
    <n v="4"/>
    <n v="23"/>
    <n v="13"/>
    <n v="1"/>
    <s v=""/>
    <s v=""/>
    <s v=""/>
    <s v=""/>
    <s v=""/>
    <s v=""/>
    <s v=""/>
    <s v=""/>
    <x v="0"/>
    <x v="0"/>
    <s v=""/>
    <s v=""/>
    <s v="محمدالعمده"/>
    <s v=""/>
    <s v="M"/>
    <s v=""/>
  </r>
  <r>
    <s v="42848رامى احمد صوابيramy@sawaby.comشــكــوى"/>
    <d v="2017-04-23T00:00:00"/>
    <d v="1899-12-30T12:54:28"/>
    <s v="رامى احمد صوابي"/>
    <s v="Egypt (‫مصر‬‎)"/>
    <s v="ramy@sawaby.com"/>
    <s v="27911138800215"/>
    <s v="0021009994449"/>
    <s v="شــكــوى"/>
    <m/>
    <n v="4"/>
    <n v="23"/>
    <n v="12"/>
    <n v="1"/>
    <s v="RS085518227GB"/>
    <s v=""/>
    <s v=""/>
    <s v=""/>
    <s v=""/>
    <s v=""/>
    <s v=""/>
    <s v=""/>
    <x v="12"/>
    <x v="11"/>
    <s v="791113"/>
    <d v="1979-11-13T00:00:00"/>
    <s v="رامى "/>
    <n v="37"/>
    <s v="M"/>
    <s v="خارج الجمهورية"/>
  </r>
  <r>
    <s v="42848هانى محمد مصطفىhany_moustafa@hotmail.comاستفســار عن خدمــة"/>
    <d v="2017-04-23T00:00:00"/>
    <d v="1899-12-30T12:49:52"/>
    <s v="هانى محمد مصطفى"/>
    <s v="Egypt (‫مصر‬‎)"/>
    <s v="hany_moustafa@hotmail.com"/>
    <s v="27310100104734"/>
    <s v="01006235001"/>
    <s v="استفســار عن خدمــة"/>
    <m/>
    <n v="4"/>
    <n v="23"/>
    <n v="12"/>
    <n v="1"/>
    <s v=""/>
    <s v=""/>
    <s v=""/>
    <s v=""/>
    <s v=""/>
    <s v=""/>
    <s v=""/>
    <s v=""/>
    <x v="0"/>
    <x v="0"/>
    <s v="731010"/>
    <d v="1973-10-10T00:00:00"/>
    <s v="هانى "/>
    <n v="43"/>
    <s v="M"/>
    <s v="القاهرة"/>
  </r>
  <r>
    <s v="42848أحمد الأميرahmed.alamir@bibalex.orgشــكــوى"/>
    <d v="2017-04-23T00:00:00"/>
    <d v="1899-12-30T12:43:43"/>
    <s v="أحمد الأمير"/>
    <s v="Egypt (‫مصر‬‎)"/>
    <s v="ahmed.alamir@bibalex.org"/>
    <s v="28510200201152"/>
    <s v="00201129292733"/>
    <s v="شــكــوى"/>
    <m/>
    <n v="4"/>
    <n v="23"/>
    <n v="12"/>
    <n v="1"/>
    <s v="RB211109809HR"/>
    <s v=""/>
    <s v=""/>
    <s v=""/>
    <s v=""/>
    <s v=""/>
    <s v=""/>
    <s v=""/>
    <x v="7"/>
    <x v="61"/>
    <s v="851020"/>
    <d v="1985-10-20T00:00:00"/>
    <s v="أحمد "/>
    <n v="31"/>
    <s v="M"/>
    <s v="الإسكندرية"/>
  </r>
  <r>
    <s v="42848walaa khaled mohamedlolaa_lolaa244@yahoo.comاستفســار عن خدمــة"/>
    <d v="2017-04-23T00:00:00"/>
    <d v="1899-12-30T12:09:55"/>
    <s v="walaa khaled mohamed"/>
    <s v="Egypt (‫مصر‬‎)"/>
    <s v="lolaa_lolaa244@yahoo.com"/>
    <s v="28904240101981"/>
    <s v="01126431263"/>
    <s v="استفســار عن خدمــة"/>
    <m/>
    <n v="4"/>
    <n v="23"/>
    <n v="12"/>
    <n v="1"/>
    <s v=""/>
    <s v=""/>
    <s v=""/>
    <s v=""/>
    <s v=""/>
    <s v=""/>
    <s v=""/>
    <s v=""/>
    <x v="0"/>
    <x v="0"/>
    <s v="890424"/>
    <d v="1989-04-24T00:00:00"/>
    <s v="walaa "/>
    <n v="28"/>
    <s v="F"/>
    <s v="القاهرة"/>
  </r>
  <r>
    <s v="42848محمد منصور جابرMandoo.202030@gmail.comاستفسار عن مسار الطرد"/>
    <d v="2017-04-23T00:00:00"/>
    <d v="1899-12-30T11:50:44"/>
    <s v="محمد منصور جابر"/>
    <s v="Saudi Arabia (‫المملكة العربية السعودية‬‎)"/>
    <s v="Mandoo.202030@gmail.com"/>
    <s v=": A17070092"/>
    <s v="00966543306469"/>
    <s v="استفسار عن مسار الطرد"/>
    <m/>
    <n v="4"/>
    <n v="23"/>
    <n v="11"/>
    <n v="1"/>
    <s v="Ee056361654sa"/>
    <s v=""/>
    <s v=""/>
    <s v=""/>
    <s v=""/>
    <s v=""/>
    <s v=""/>
    <s v=""/>
    <x v="4"/>
    <x v="4"/>
    <s v=""/>
    <s v=""/>
    <s v="محمد "/>
    <s v=""/>
    <s v="M"/>
    <s v=""/>
  </r>
  <r>
    <s v="42848yasser ibrahim mahamoudyasseribrahim13@yahoo.comاستفسار عن مسار الطرد"/>
    <d v="2017-04-23T00:00:00"/>
    <d v="1899-12-30T11:11:32"/>
    <s v="yasser ibrahim mahamoud"/>
    <s v="Egypt (‫مصر‬‎)"/>
    <s v="yasseribrahim13@yahoo.com"/>
    <s v="27505240200372"/>
    <s v="0201006007130"/>
    <s v="استفسار عن مسار الطرد"/>
    <m/>
    <n v="4"/>
    <n v="23"/>
    <n v="11"/>
    <n v="1"/>
    <s v="rr758384820iq"/>
    <s v="rr658384827iq"/>
    <s v=""/>
    <s v=""/>
    <s v=""/>
    <s v=""/>
    <s v=""/>
    <s v=""/>
    <x v="1"/>
    <x v="57"/>
    <s v="750524"/>
    <n v="27538"/>
    <s v="yasser "/>
    <n v="41"/>
    <s v="M"/>
    <s v="الإسكندرية"/>
  </r>
  <r>
    <s v="42848الامانة العامة لرقابة دول البحر المتوسط على الموانىrehab.hosney1986@yahoo.comشــكــوى"/>
    <d v="2017-04-23T00:00:00"/>
    <d v="1899-12-30T10:41:54"/>
    <s v="الامانة العامة لرقابة دول البحر المتوسط على الموانى"/>
    <s v="Egypt (‫مصر‬‎)"/>
    <s v="rehab.hosney1986@yahoo.com"/>
    <s v="2035505770"/>
    <s v="2035505770"/>
    <s v="شــكــوى"/>
    <m/>
    <n v="4"/>
    <n v="23"/>
    <n v="10"/>
    <n v="1"/>
    <s v=""/>
    <s v=""/>
    <s v=""/>
    <s v=""/>
    <s v=""/>
    <s v=""/>
    <s v=""/>
    <s v=""/>
    <x v="0"/>
    <x v="0"/>
    <s v=""/>
    <s v=""/>
    <s v="الامانة "/>
    <s v=""/>
    <s v="X"/>
    <s v=""/>
  </r>
  <r>
    <s v="42848Andrew Wassilyandrewwassily@gmail.comاستفسار عن مسار الطرد"/>
    <d v="2017-04-23T00:00:00"/>
    <d v="1899-12-30T10:33:14"/>
    <s v="Andrew Wassily"/>
    <s v="Egypt (‫مصر‬‎)"/>
    <s v="andrewwassily@gmail.com"/>
    <s v="28910150104434"/>
    <s v="201211641310"/>
    <s v="استفسار عن مسار الطرد"/>
    <m/>
    <n v="4"/>
    <n v="23"/>
    <n v="10"/>
    <n v="1"/>
    <s v="RB195233235SG"/>
    <s v=""/>
    <s v=""/>
    <s v=""/>
    <s v=""/>
    <s v=""/>
    <s v=""/>
    <s v=""/>
    <x v="7"/>
    <x v="5"/>
    <s v="891015"/>
    <d v="1989-10-15T00:00:00"/>
    <s v="Andrew "/>
    <n v="27"/>
    <s v="M"/>
    <s v="القاهرة"/>
  </r>
  <r>
    <s v="42848حسين محمدhusseinbadran@gmail.comاستفسار عن مسار الطرد"/>
    <d v="2017-04-23T00:00:00"/>
    <d v="1899-12-30T09:52:08"/>
    <s v="حسين محمد"/>
    <s v="Egypt (‫مصر‬‎)"/>
    <s v="husseinbadran@gmail.com"/>
    <s v="28309108800531"/>
    <s v="201114454345"/>
    <s v="استفسار عن مسار الطرد"/>
    <m/>
    <n v="4"/>
    <n v="23"/>
    <n v="9"/>
    <n v="1"/>
    <s v="RX566698780DE"/>
    <s v=""/>
    <s v=""/>
    <s v=""/>
    <s v=""/>
    <s v=""/>
    <s v=""/>
    <s v=""/>
    <x v="5"/>
    <x v="2"/>
    <s v="830910"/>
    <d v="1983-09-10T00:00:00"/>
    <s v="حسين "/>
    <n v="33"/>
    <s v="M"/>
    <s v="خارج الجمهورية"/>
  </r>
  <r>
    <s v="42848هاني ربيع عاشور اسماعيلmay_hany2015@icloud.comاستفسار عن مسار الطرد"/>
    <d v="2017-04-23T00:00:00"/>
    <d v="1899-12-30T09:38:04"/>
    <s v="هاني ربيع عاشور اسماعيل"/>
    <s v="Egypt (‫مصر‬‎)"/>
    <s v="may_hany2015@icloud.com"/>
    <s v="28603182402038"/>
    <s v="01145928169"/>
    <s v="استفسار عن مسار الطرد"/>
    <m/>
    <n v="4"/>
    <n v="23"/>
    <n v="9"/>
    <n v="1"/>
    <s v="EE702134636EG"/>
    <s v=""/>
    <s v=""/>
    <s v=""/>
    <s v=""/>
    <s v=""/>
    <s v=""/>
    <s v=""/>
    <x v="4"/>
    <x v="1"/>
    <s v="860318"/>
    <d v="1986-03-18T00:00:00"/>
    <s v="هاني "/>
    <n v="31"/>
    <s v="M"/>
    <s v="المنيا"/>
  </r>
  <r>
    <s v="42848محمد شبانه محمد اسماعيلMo.shapana@yahoo.comاستفسار عن مسار الطرد"/>
    <d v="2017-04-23T00:00:00"/>
    <d v="1899-12-30T09:23:04"/>
    <s v="محمد شبانه محمد اسماعيل"/>
    <s v="Egypt (‫مصر‬‎)"/>
    <s v="Mo.shapana@yahoo.com"/>
    <s v="28912031300856"/>
    <s v="00201061902358"/>
    <s v="استفسار عن مسار الطرد"/>
    <m/>
    <n v="4"/>
    <n v="23"/>
    <n v="9"/>
    <n v="1"/>
    <s v="EE702142972EG"/>
    <s v=""/>
    <s v=""/>
    <s v=""/>
    <s v=""/>
    <s v=""/>
    <s v=""/>
    <s v=""/>
    <x v="4"/>
    <x v="1"/>
    <s v="891203"/>
    <n v="32845"/>
    <s v="محمد "/>
    <n v="27"/>
    <s v="M"/>
    <s v="الشرقية"/>
  </r>
  <r>
    <s v="42848Mohamed Fawzy Hassanmohamed.fawzy@vodafone.comشــكــوى"/>
    <d v="2017-04-23T00:00:00"/>
    <d v="1899-12-30T09:19:39"/>
    <s v="Mohamed Fawzy Hassan"/>
    <s v="Egypt (‫مصر‬‎)"/>
    <s v="mohamed.fawzy@vodafone.com"/>
    <s v="100395"/>
    <s v="00201001656966"/>
    <s v="شــكــوى"/>
    <m/>
    <n v="4"/>
    <n v="23"/>
    <n v="9"/>
    <n v="1"/>
    <s v="RS810433263NL"/>
    <s v=""/>
    <s v=""/>
    <s v=""/>
    <s v=""/>
    <s v=""/>
    <s v=""/>
    <s v=""/>
    <x v="12"/>
    <x v="12"/>
    <s v=""/>
    <s v=""/>
    <s v="Mohamed "/>
    <s v=""/>
    <s v="M"/>
    <s v=""/>
  </r>
  <r>
    <s v="42848Manar Dadouchmanar.dadouch@icloud.comاستفسار عن مسار الطرد"/>
    <d v="2017-04-23T00:00:00"/>
    <d v="1899-12-30T08:03:17"/>
    <s v="Manar Dadouch"/>
    <s v="Egypt (‫مصر‬‎)"/>
    <s v="manar.dadouch@icloud.com"/>
    <s v=": 010311293"/>
    <s v="201141226885"/>
    <s v="استفسار عن مسار الطرد"/>
    <m/>
    <n v="4"/>
    <n v="23"/>
    <n v="8"/>
    <n v="1"/>
    <s v="Cp270206761ae"/>
    <s v=""/>
    <s v=""/>
    <s v=""/>
    <s v=""/>
    <s v=""/>
    <s v=""/>
    <s v=""/>
    <x v="27"/>
    <x v="26"/>
    <s v=""/>
    <s v=""/>
    <s v="Manar "/>
    <s v=""/>
    <s v="F"/>
    <s v=""/>
  </r>
  <r>
    <s v="42848احمد محمد منصور محمدhossam.412@gmail.comاستفسار عن مسار الطرد"/>
    <d v="2017-04-23T00:00:00"/>
    <d v="1899-12-30T04:12:11"/>
    <s v="احمد محمد منصور محمد"/>
    <s v="Egypt (‫مصر‬‎)"/>
    <s v="hossam.412@gmail.com"/>
    <s v="28103211302738"/>
    <s v="00201092528279"/>
    <s v="استفسار عن مسار الطرد"/>
    <m/>
    <n v="4"/>
    <n v="23"/>
    <n v="4"/>
    <n v="1"/>
    <s v="RE476167973SE"/>
    <s v=""/>
    <s v=""/>
    <s v=""/>
    <s v=""/>
    <s v=""/>
    <s v=""/>
    <s v=""/>
    <x v="17"/>
    <x v="17"/>
    <s v="810321"/>
    <d v="1981-03-21T00:00:00"/>
    <s v="احمد "/>
    <n v="36"/>
    <s v="M"/>
    <s v="الشرقية"/>
  </r>
  <r>
    <s v="42848عمرو محمد حجاجamrhaggag43@gmail.comاستفسار عن مسار الطرد"/>
    <d v="2017-04-23T00:00:00"/>
    <d v="1899-12-30T04:04:05"/>
    <s v="عمرو محمد حجاج"/>
    <s v="Egypt (‫مصر‬‎)"/>
    <s v="amrhaggag43@gmail.com"/>
    <s v="29703221800532"/>
    <s v="01008484967"/>
    <s v="استفسار عن مسار الطرد"/>
    <m/>
    <n v="4"/>
    <n v="23"/>
    <n v="4"/>
    <n v="1"/>
    <s v="RX564599489DE"/>
    <s v=""/>
    <s v=""/>
    <s v=""/>
    <s v=""/>
    <s v=""/>
    <s v=""/>
    <s v=""/>
    <x v="5"/>
    <x v="2"/>
    <s v="970322"/>
    <d v="1997-03-22T00:00:00"/>
    <s v="عمرو "/>
    <n v="20"/>
    <s v="M"/>
    <s v="البحيرة"/>
  </r>
  <r>
    <s v="42848ali ibrahim ismail ibrahimk_x20008@hotmail.comاستفسار عن مسار الطرد"/>
    <d v="2017-04-23T00:00:00"/>
    <d v="1899-12-30T03:40:47"/>
    <s v="ali ibrahim ismail ibrahim"/>
    <s v="Egypt (‫مصر‬‎)"/>
    <s v="k_x20008@hotmail.com"/>
    <s v=": a16375985"/>
    <s v="201110329850"/>
    <s v="استفسار عن مسار الطرد"/>
    <m/>
    <n v="4"/>
    <n v="23"/>
    <n v="3"/>
    <n v="1"/>
    <s v="RR152984594DK"/>
    <s v=""/>
    <s v=""/>
    <s v=""/>
    <s v=""/>
    <s v=""/>
    <s v=""/>
    <s v=""/>
    <x v="1"/>
    <x v="59"/>
    <s v=""/>
    <s v=""/>
    <s v="ali "/>
    <s v=""/>
    <s v="M"/>
    <s v=""/>
  </r>
  <r>
    <s v="42848محمد بهجت محمد عليMohamed_bahgat_87@yahoo.comاستفســار عن خدمــة"/>
    <d v="2017-04-23T00:00:00"/>
    <d v="1899-12-30T00:31:14"/>
    <s v="محمد بهجت محمد علي"/>
    <s v="Egypt (‫مصر‬‎)"/>
    <s v="Mohamed_bahgat_87@yahoo.com"/>
    <s v="28709290101098"/>
    <s v="01004211010"/>
    <s v="استفســار عن خدمــة"/>
    <m/>
    <n v="4"/>
    <n v="23"/>
    <n v="0"/>
    <n v="1"/>
    <s v="RR153136855DE"/>
    <s v=""/>
    <s v=""/>
    <s v=""/>
    <s v=""/>
    <s v=""/>
    <s v=""/>
    <s v=""/>
    <x v="1"/>
    <x v="2"/>
    <s v="870929"/>
    <d v="1987-09-29T00:00:00"/>
    <s v="محمد "/>
    <n v="29"/>
    <s v="M"/>
    <s v="القاهرة"/>
  </r>
  <r>
    <s v="42849احمد الشحاتDego_mak2016@yahoo.comاستفسار عن مسار الطرد"/>
    <d v="2017-04-24T00:00:00"/>
    <d v="1899-12-30T23:56:46"/>
    <s v="احمد الشحات"/>
    <s v="Egypt (‫مصر‬‎)"/>
    <s v="Dego_mak2016@yahoo.com"/>
    <s v="29701011229795"/>
    <s v="201013841979"/>
    <s v="استفسار عن مسار الطرد"/>
    <m/>
    <n v="4"/>
    <n v="24"/>
    <n v="23"/>
    <n v="2"/>
    <s v="RX566924781DE"/>
    <s v=""/>
    <s v=""/>
    <s v=""/>
    <s v=""/>
    <s v=""/>
    <s v=""/>
    <s v=""/>
    <x v="5"/>
    <x v="2"/>
    <s v="970101"/>
    <d v="1997-01-01T00:00:00"/>
    <s v="احمد "/>
    <n v="20"/>
    <s v="M"/>
    <s v="الدقهلية"/>
  </r>
  <r>
    <s v="42849sameh samirbanbonana@yahoo.comاستفسار عن مسار الطرد"/>
    <d v="2017-04-24T00:00:00"/>
    <d v="1899-12-30T23:16:49"/>
    <s v="sameh samir"/>
    <s v="Egypt (‫مصر‬‎)"/>
    <s v="banbonana@yahoo.com"/>
    <s v="28603100104239"/>
    <s v="01111103557"/>
    <s v="استفسار عن مسار الطرد"/>
    <m/>
    <n v="4"/>
    <n v="24"/>
    <n v="23"/>
    <n v="2"/>
    <s v="RS719255284NL"/>
    <s v=""/>
    <s v=""/>
    <s v=""/>
    <s v=""/>
    <s v=""/>
    <s v=""/>
    <s v=""/>
    <x v="12"/>
    <x v="12"/>
    <s v="860310"/>
    <d v="1986-03-10T00:00:00"/>
    <s v="sameh "/>
    <n v="31"/>
    <s v="M"/>
    <s v="القاهرة"/>
  </r>
  <r>
    <s v="42849رضا محمدdoaa.mohamed@Charité.deاستفسار عن مسار الطرد"/>
    <d v="2017-04-24T00:00:00"/>
    <d v="1899-12-30T22:54:41"/>
    <s v="رضا محمد"/>
    <s v="Egypt (‫مصر‬‎)"/>
    <s v="doaa.mohamed@Charité.de"/>
    <s v="2800362"/>
    <s v="004901521891287z"/>
    <s v="استفسار عن مسار الطرد"/>
    <m/>
    <n v="4"/>
    <n v="24"/>
    <n v="22"/>
    <n v="2"/>
    <s v="LX576913001DE"/>
    <s v=""/>
    <s v=""/>
    <s v=""/>
    <s v=""/>
    <s v=""/>
    <s v=""/>
    <s v=""/>
    <x v="75"/>
    <x v="2"/>
    <s v=""/>
    <s v=""/>
    <s v="رضا "/>
    <s v=""/>
    <s v="M"/>
    <s v=""/>
  </r>
  <r>
    <s v="42849محمد الحماقيalrhma.fone2012@yahoo.comاستفســار عن خدمــة"/>
    <d v="2017-04-24T00:00:00"/>
    <d v="1899-12-30T22:54:11"/>
    <s v="محمد الحماقي"/>
    <s v="Egypt (‫مصر‬‎)"/>
    <s v="alrhma.fone2012@yahoo.com"/>
    <s v="28103141200231"/>
    <s v="00201003132384"/>
    <s v="استفســار عن خدمــة"/>
    <m/>
    <n v="4"/>
    <n v="24"/>
    <n v="22"/>
    <n v="2"/>
    <s v=""/>
    <s v=""/>
    <s v=""/>
    <s v=""/>
    <s v=""/>
    <s v=""/>
    <s v=""/>
    <s v=""/>
    <x v="0"/>
    <x v="0"/>
    <s v="810314"/>
    <d v="1981-03-14T00:00:00"/>
    <s v="محمد "/>
    <n v="36"/>
    <s v="M"/>
    <s v="الدقهلية"/>
  </r>
  <r>
    <s v="42849رضا محمدdoaa_biologist@aswu.edu.egاستفسار عن مسار الطرد"/>
    <d v="2017-04-24T00:00:00"/>
    <d v="1899-12-30T22:52:43"/>
    <s v="رضا محمد"/>
    <s v="Egypt (‫مصر‬‎)"/>
    <s v="doaa_biologist@aswu.edu.eg"/>
    <s v="2800362"/>
    <s v="004901521891287z"/>
    <s v="استفسار عن مسار الطرد"/>
    <m/>
    <n v="4"/>
    <n v="24"/>
    <n v="22"/>
    <n v="2"/>
    <s v="LX576913001DE"/>
    <s v=""/>
    <s v=""/>
    <s v=""/>
    <s v=""/>
    <s v=""/>
    <s v=""/>
    <s v=""/>
    <x v="75"/>
    <x v="2"/>
    <s v=""/>
    <s v=""/>
    <s v="رضا "/>
    <s v=""/>
    <s v="M"/>
    <s v=""/>
  </r>
  <r>
    <s v="42849طارق مختار عليmr_tmokhtar@yahoo.comأخـــــرى"/>
    <d v="2017-04-24T00:00:00"/>
    <d v="1899-12-30T22:29:55"/>
    <s v="طارق مختار علي"/>
    <s v="Egypt (‫مصر‬‎)"/>
    <s v="mr_tmokhtar@yahoo.com"/>
    <s v="28105080400154"/>
    <s v="00201116000727"/>
    <s v="أخـــــرى"/>
    <m/>
    <n v="4"/>
    <n v="24"/>
    <n v="22"/>
    <n v="2"/>
    <s v=""/>
    <s v=""/>
    <s v=""/>
    <s v=""/>
    <s v=""/>
    <s v=""/>
    <s v=""/>
    <s v=""/>
    <x v="0"/>
    <x v="0"/>
    <s v="810508"/>
    <d v="1981-05-08T00:00:00"/>
    <s v="طارق "/>
    <n v="35"/>
    <s v="M"/>
    <s v="السويس"/>
  </r>
  <r>
    <s v="42849السيد مصطفى مرسى برهامatefborham@yahoo.comشــكــوى"/>
    <d v="2017-04-24T00:00:00"/>
    <d v="1899-12-30T19:10:34"/>
    <s v="السيد مصطفى مرسى برهام"/>
    <s v="Egypt (‫مصر‬‎)"/>
    <s v="atefborham@yahoo.com"/>
    <s v="25109101300338"/>
    <s v="01060640892"/>
    <s v="شــكــوى"/>
    <m/>
    <n v="4"/>
    <n v="24"/>
    <n v="19"/>
    <n v="2"/>
    <s v=""/>
    <s v=""/>
    <s v=""/>
    <s v=""/>
    <s v=""/>
    <s v=""/>
    <s v=""/>
    <s v=""/>
    <x v="0"/>
    <x v="0"/>
    <s v="510910"/>
    <d v="1951-09-10T00:00:00"/>
    <s v="السيد "/>
    <n v="65"/>
    <s v="M"/>
    <s v="الشرقية"/>
  </r>
  <r>
    <s v="42849عاطف السيد مصطفى مرسىatefborham@yahoo.comشــكــوى"/>
    <d v="2017-04-24T00:00:00"/>
    <d v="1899-12-30T18:59:52"/>
    <s v="عاطف السيد مصطفى مرسى"/>
    <s v="Egypt (‫مصر‬‎)"/>
    <s v="atefborham@yahoo.com"/>
    <s v="29109141301293"/>
    <s v="01111886268"/>
    <s v="شــكــوى"/>
    <m/>
    <n v="4"/>
    <n v="24"/>
    <n v="18"/>
    <n v="2"/>
    <s v=""/>
    <s v=""/>
    <s v=""/>
    <s v=""/>
    <s v=""/>
    <s v=""/>
    <s v=""/>
    <s v=""/>
    <x v="0"/>
    <x v="0"/>
    <s v="910914"/>
    <d v="1991-09-14T00:00:00"/>
    <s v="عاطف "/>
    <n v="25"/>
    <s v="M"/>
    <s v="الشرقية"/>
  </r>
  <r>
    <s v="42849احمد خالد عبداللهahmed.khaled.2018@bk.ruاستفسار عن مسار الطرد"/>
    <d v="2017-04-24T00:00:00"/>
    <d v="1899-12-30T18:49:08"/>
    <s v="احمد خالد عبدالله"/>
    <s v="Egypt (‫مصر‬‎)"/>
    <s v="ahmed.khaled.2018@bk.ru"/>
    <s v="29802162100651"/>
    <s v="201126911226"/>
    <s v="استفسار عن مسار الطرد"/>
    <m/>
    <n v="4"/>
    <n v="24"/>
    <n v="18"/>
    <n v="2"/>
    <s v="RX567156564DE"/>
    <s v=""/>
    <s v=""/>
    <s v=""/>
    <s v=""/>
    <s v=""/>
    <s v=""/>
    <s v=""/>
    <x v="5"/>
    <x v="2"/>
    <s v="980216"/>
    <n v="35842"/>
    <s v="احمد "/>
    <n v="19"/>
    <s v="M"/>
    <s v="الجيزة"/>
  </r>
  <r>
    <s v="42849Ghofrane Mayghofdarkangel@hotmail.frاستفسار عن مسار الطرد"/>
    <d v="2017-04-24T00:00:00"/>
    <d v="1899-12-30T18:10:04"/>
    <s v="Ghofrane May"/>
    <s v="Tunisia"/>
    <s v="ghofdarkangel@hotmail.fr"/>
    <s v=": F496186"/>
    <s v="0021623891718"/>
    <s v="استفسار عن مسار الطرد"/>
    <m/>
    <n v="4"/>
    <n v="24"/>
    <n v="18"/>
    <n v="2"/>
    <s v="RR106513893TN"/>
    <s v=""/>
    <s v=""/>
    <s v=""/>
    <s v=""/>
    <s v=""/>
    <s v=""/>
    <s v=""/>
    <x v="1"/>
    <x v="33"/>
    <s v=""/>
    <s v=""/>
    <s v="Ghofrane "/>
    <s v=""/>
    <s v="M"/>
    <s v=""/>
  </r>
  <r>
    <s v="42849محمد عمروamrm72647@gmail.comاستفسار عن مسار الطرد"/>
    <d v="2017-04-24T00:00:00"/>
    <d v="1899-12-30T17:14:18"/>
    <s v="محمد عمرو"/>
    <s v="Egypt (‫مصر‬‎)"/>
    <s v="amrm72647@gmail.com"/>
    <s v="29703031602335"/>
    <s v="01095114967"/>
    <s v="استفسار عن مسار الطرد"/>
    <m/>
    <n v="4"/>
    <n v="24"/>
    <n v="17"/>
    <n v="2"/>
    <s v="RX567789235DE"/>
    <s v=""/>
    <s v=""/>
    <s v=""/>
    <s v=""/>
    <s v=""/>
    <s v=""/>
    <s v=""/>
    <x v="5"/>
    <x v="2"/>
    <s v="970303"/>
    <d v="1997-03-03T00:00:00"/>
    <s v="محمد "/>
    <n v="20"/>
    <s v="M"/>
    <s v="الغربية"/>
  </r>
  <r>
    <s v="42849esraa hameddr.esraa08@gmail.comاستفسار عن مسار الطرد"/>
    <d v="2017-04-24T00:00:00"/>
    <d v="1899-12-30T16:05:40"/>
    <s v="esraa hamed"/>
    <s v="Egypt (‫مصر‬‎)"/>
    <s v="dr.esraa08@gmail.com"/>
    <s v="29109011602569"/>
    <s v="01091508904"/>
    <s v="استفسار عن مسار الطرد"/>
    <m/>
    <n v="4"/>
    <n v="24"/>
    <n v="16"/>
    <n v="2"/>
    <s v="EE701986062EG"/>
    <s v=""/>
    <s v=""/>
    <s v=""/>
    <s v=""/>
    <s v=""/>
    <s v=""/>
    <s v=""/>
    <x v="4"/>
    <x v="1"/>
    <s v="910901"/>
    <d v="1991-09-01T00:00:00"/>
    <s v="esraa "/>
    <n v="25"/>
    <s v="F"/>
    <s v="الغربية"/>
  </r>
  <r>
    <s v="42849Adel Hiebaahieba@petrobel.orgاستفسار عن مسار الطرد"/>
    <d v="2017-04-24T00:00:00"/>
    <d v="1899-12-30T15:15:08"/>
    <s v="Adel Hieba"/>
    <s v="Egypt (‫مصر‬‎)"/>
    <s v="ahieba@petrobel.org"/>
    <s v="26809052100811"/>
    <s v="201114023895"/>
    <s v="استفسار عن مسار الطرد"/>
    <m/>
    <n v="4"/>
    <n v="24"/>
    <n v="15"/>
    <n v="2"/>
    <s v="RS823215528NL"/>
    <s v=""/>
    <s v=""/>
    <s v=""/>
    <s v=""/>
    <s v=""/>
    <s v=""/>
    <s v=""/>
    <x v="12"/>
    <x v="12"/>
    <s v="680905"/>
    <n v="25086"/>
    <s v="Adel "/>
    <n v="48"/>
    <s v="M"/>
    <s v="الجيزة"/>
  </r>
  <r>
    <s v="42849على حسن حامد عبداللهalihassan262003@yahoo.comشــكــوى"/>
    <d v="2017-04-24T00:00:00"/>
    <d v="1899-12-30T15:12:28"/>
    <s v="على حسن حامد عبدالله"/>
    <s v="Egypt (‫مصر‬‎)"/>
    <s v="alihassan262003@yahoo.com"/>
    <s v="25003130100914"/>
    <s v="201095227352"/>
    <s v="شــكــوى"/>
    <m/>
    <n v="4"/>
    <n v="24"/>
    <n v="15"/>
    <n v="2"/>
    <s v=""/>
    <s v=""/>
    <s v=""/>
    <s v=""/>
    <s v=""/>
    <s v=""/>
    <s v=""/>
    <s v=""/>
    <x v="0"/>
    <x v="0"/>
    <s v="500313"/>
    <d v="1950-03-13T00:00:00"/>
    <s v="على "/>
    <n v="67"/>
    <s v="M"/>
    <s v="القاهرة"/>
  </r>
  <r>
    <s v="42849عيد محمد عيد سلامهeid200899@yahoo.comاستفسار عن مسار الطرد"/>
    <d v="2017-04-24T00:00:00"/>
    <d v="1899-12-30T15:10:23"/>
    <s v="عيد محمد عيد سلامه"/>
    <s v="Egypt (‫مصر‬‎)"/>
    <s v="eid200899@yahoo.com"/>
    <s v="1702371"/>
    <s v="00966562750350"/>
    <s v="استفسار عن مسار الطرد"/>
    <m/>
    <n v="4"/>
    <n v="24"/>
    <n v="15"/>
    <n v="2"/>
    <s v="EE702163062EG"/>
    <s v=""/>
    <s v=""/>
    <s v=""/>
    <s v=""/>
    <s v=""/>
    <s v=""/>
    <s v=""/>
    <x v="4"/>
    <x v="1"/>
    <s v=""/>
    <s v=""/>
    <s v="عيد "/>
    <s v=""/>
    <s v="M"/>
    <s v=""/>
  </r>
  <r>
    <s v="42849Syoudmimititi13@yahoo.frاستفسار عن مسار الطرد"/>
    <d v="2017-04-24T00:00:00"/>
    <d v="1899-12-30T14:48:13"/>
    <s v="Syoud"/>
    <s v="France"/>
    <s v="mimititi13@yahoo.fr"/>
    <s v=": 12CA52272"/>
    <s v="0033652032844"/>
    <s v="استفسار عن مسار الطرد"/>
    <m/>
    <n v="4"/>
    <n v="24"/>
    <n v="14"/>
    <n v="2"/>
    <s v="CP700049161EG"/>
    <s v=""/>
    <s v=""/>
    <s v=""/>
    <s v=""/>
    <s v=""/>
    <s v=""/>
    <s v=""/>
    <x v="27"/>
    <x v="1"/>
    <s v=""/>
    <s v=""/>
    <s v="Syoud"/>
    <s v=""/>
    <s v="M"/>
    <s v=""/>
  </r>
  <r>
    <s v="42849امير احمد عبد المجيدamir_beriony@yahoo.comاستفســار عن خدمــة"/>
    <d v="2017-04-24T00:00:00"/>
    <d v="1899-12-30T14:44:11"/>
    <s v="امير احمد عبد المجيد"/>
    <s v="Egypt (‫مصر‬‎)"/>
    <s v="amir_beriony@yahoo.com"/>
    <s v="27706050100253"/>
    <s v="01227902202"/>
    <s v="استفســار عن خدمــة"/>
    <m/>
    <n v="4"/>
    <n v="24"/>
    <n v="14"/>
    <n v="2"/>
    <s v=""/>
    <s v=""/>
    <s v=""/>
    <s v=""/>
    <s v=""/>
    <s v=""/>
    <s v=""/>
    <s v=""/>
    <x v="0"/>
    <x v="0"/>
    <s v="770605"/>
    <d v="1977-06-05T00:00:00"/>
    <s v="امير "/>
    <n v="39"/>
    <s v="M"/>
    <s v="القاهرة"/>
  </r>
  <r>
    <s v="42849mohameddorghammido_dorgham@hotmail.comأخـــــرى"/>
    <d v="2017-04-24T00:00:00"/>
    <d v="1899-12-30T13:57:40"/>
    <s v="mohameddorgham"/>
    <s v="Egypt (‫مصر‬‎)"/>
    <s v="mido_dorgham@hotmail.com"/>
    <s v="293020010300138"/>
    <s v="01004124795"/>
    <s v="أخـــــرى"/>
    <m/>
    <n v="4"/>
    <n v="24"/>
    <n v="13"/>
    <n v="2"/>
    <s v="RU705009473CN"/>
    <s v=""/>
    <s v=""/>
    <s v=""/>
    <s v=""/>
    <s v=""/>
    <s v=""/>
    <s v=""/>
    <x v="11"/>
    <x v="8"/>
    <s v=""/>
    <s v=""/>
    <s v="mohameddorgham"/>
    <s v=""/>
    <s v="M"/>
    <s v=""/>
  </r>
  <r>
    <s v="42849mohameddorghammido_dorgham@hotmail.comاستفسار عن مسار الطرد"/>
    <d v="2017-04-24T00:00:00"/>
    <d v="1899-12-30T13:56:46"/>
    <s v="mohameddorgham"/>
    <s v="Egypt (‫مصر‬‎)"/>
    <s v="mido_dorgham@hotmail.com"/>
    <s v="293020010300138"/>
    <s v="01004124795"/>
    <s v="استفسار عن مسار الطرد"/>
    <m/>
    <n v="4"/>
    <n v="24"/>
    <n v="13"/>
    <n v="2"/>
    <s v="RU705009473CN"/>
    <s v=""/>
    <s v=""/>
    <s v=""/>
    <s v=""/>
    <s v=""/>
    <s v=""/>
    <s v=""/>
    <x v="11"/>
    <x v="8"/>
    <s v=""/>
    <s v=""/>
    <s v="mohameddorgham"/>
    <s v=""/>
    <s v="M"/>
    <s v=""/>
  </r>
  <r>
    <s v="42849هاني ربيع عاشورmay_hany2015@icloud.comاستفسار عن مسار الطرد"/>
    <d v="2017-04-24T00:00:00"/>
    <d v="1899-12-30T13:48:05"/>
    <s v="هاني ربيع عاشور"/>
    <s v="Egypt (‫مصر‬‎)"/>
    <s v="may_hany2015@icloud.com"/>
    <s v="2402038"/>
    <s v="01145928169"/>
    <s v="استفسار عن مسار الطرد"/>
    <m/>
    <n v="4"/>
    <n v="24"/>
    <n v="13"/>
    <n v="2"/>
    <s v="EE702134636EG"/>
    <s v=""/>
    <s v=""/>
    <s v=""/>
    <s v=""/>
    <s v=""/>
    <s v=""/>
    <s v=""/>
    <x v="4"/>
    <x v="1"/>
    <s v=""/>
    <s v=""/>
    <s v="هاني "/>
    <s v=""/>
    <s v="M"/>
    <s v=""/>
  </r>
  <r>
    <s v="42849احمدahmed_10_40@yahoo.comاستفسار عن مسار الطرد"/>
    <d v="2017-04-24T00:00:00"/>
    <d v="1899-12-30T13:45:39"/>
    <s v="احمد"/>
    <s v="Egypt (‫مصر‬‎)"/>
    <s v="ahmed_10_40@yahoo.com"/>
    <s v=": A10318239"/>
    <s v="+201009843518"/>
    <s v="استفسار عن مسار الطرد"/>
    <m/>
    <n v="4"/>
    <n v="24"/>
    <n v="13"/>
    <n v="2"/>
    <s v="EE701909057EG"/>
    <s v=""/>
    <s v=""/>
    <s v=""/>
    <s v=""/>
    <s v=""/>
    <s v=""/>
    <s v=""/>
    <x v="4"/>
    <x v="1"/>
    <s v=""/>
    <s v=""/>
    <s v="احمد"/>
    <s v=""/>
    <s v="M"/>
    <s v=""/>
  </r>
  <r>
    <s v="42849محمد مصطفى عبدالناصرhr@berthinkuwait.comاستفسار عن مسار الطرد"/>
    <d v="2017-04-24T00:00:00"/>
    <d v="1899-12-30T13:21:17"/>
    <s v="محمد مصطفى عبدالناصر"/>
    <s v="Kuwait (‫الكويت‬‎)"/>
    <s v="hr@berthinkuwait.com"/>
    <s v=": A10263536"/>
    <s v="0096597538273"/>
    <s v="استفسار عن مسار الطرد"/>
    <m/>
    <n v="4"/>
    <n v="24"/>
    <n v="13"/>
    <n v="2"/>
    <s v="EE702165001EG"/>
    <s v=""/>
    <s v=""/>
    <s v=""/>
    <s v=""/>
    <s v=""/>
    <s v=""/>
    <s v=""/>
    <x v="4"/>
    <x v="1"/>
    <s v=""/>
    <s v=""/>
    <s v="محمد "/>
    <s v=""/>
    <s v="M"/>
    <s v=""/>
  </r>
  <r>
    <s v="42849محمد محمد شتاmohamed.sheta59@yahoo.comاستفسار عن مسار الطرد"/>
    <d v="2017-04-24T00:00:00"/>
    <d v="1899-12-30T13:11:06"/>
    <s v="محمد محمد شتا"/>
    <s v="Egypt (‫مصر‬‎)"/>
    <s v="mohamed.sheta59@yahoo.com"/>
    <s v="28202180300071"/>
    <s v="02 01005439406"/>
    <s v="استفسار عن مسار الطرد"/>
    <m/>
    <n v="4"/>
    <n v="24"/>
    <n v="13"/>
    <n v="2"/>
    <s v="EE702215745EG"/>
    <s v=""/>
    <s v=""/>
    <s v=""/>
    <s v=""/>
    <s v=""/>
    <s v=""/>
    <s v=""/>
    <x v="4"/>
    <x v="1"/>
    <s v="820218"/>
    <d v="1982-02-18T00:00:00"/>
    <s v="محمد "/>
    <n v="35"/>
    <s v="M"/>
    <s v="بورسعيد"/>
  </r>
  <r>
    <s v="42849Dariadkirsanova@yandex.ruاستفسار عن مسار الطرد"/>
    <d v="2017-04-24T00:00:00"/>
    <d v="1899-12-30T13:00:07"/>
    <s v="Daria"/>
    <s v="Russia (Россия)"/>
    <s v="dkirsanova@yandex.ru"/>
    <s v=": 4601735730"/>
    <s v="79035056691+"/>
    <s v="استفسار عن مسار الطرد"/>
    <m/>
    <n v="4"/>
    <n v="24"/>
    <n v="13"/>
    <n v="2"/>
    <s v="EP040951962RU"/>
    <s v=""/>
    <s v=""/>
    <s v=""/>
    <s v=""/>
    <s v=""/>
    <s v=""/>
    <s v=""/>
    <x v="35"/>
    <x v="34"/>
    <s v=""/>
    <s v=""/>
    <s v="Daria"/>
    <s v=""/>
    <s v="X"/>
    <s v=""/>
  </r>
  <r>
    <s v="42849Hend Abou ghalyhendaboughali@hotmail.comشــكــوى"/>
    <d v="2017-04-24T00:00:00"/>
    <d v="1899-12-30T12:29:29"/>
    <s v="Hend Abou ghaly"/>
    <s v="Egypt (‫مصر‬‎)"/>
    <s v="hendaboughali@hotmail.com"/>
    <s v=": 00000000"/>
    <s v="201223136588"/>
    <s v="شــكــوى"/>
    <m/>
    <n v="4"/>
    <n v="24"/>
    <n v="12"/>
    <n v="2"/>
    <s v="rf447434938sg"/>
    <s v=""/>
    <s v=""/>
    <s v=""/>
    <s v=""/>
    <s v=""/>
    <s v=""/>
    <s v=""/>
    <x v="8"/>
    <x v="5"/>
    <s v=""/>
    <s v=""/>
    <s v="Hend "/>
    <s v=""/>
    <s v="F"/>
    <s v=""/>
  </r>
  <r>
    <s v="42849hend abou ghalyhendaboughali@hotmail.comاستفسار عن مسار الطرد"/>
    <d v="2017-04-24T00:00:00"/>
    <d v="1899-12-30T12:24:47"/>
    <s v="hend abou ghaly"/>
    <s v="Egypt (‫مصر‬‎)"/>
    <s v="hendaboughali@hotmail.com"/>
    <s v="6541"/>
    <s v="00201223136588"/>
    <s v="استفسار عن مسار الطرد"/>
    <m/>
    <n v="4"/>
    <n v="24"/>
    <n v="12"/>
    <n v="2"/>
    <s v="rf447434938sg"/>
    <s v=""/>
    <s v=""/>
    <s v=""/>
    <s v=""/>
    <s v=""/>
    <s v=""/>
    <s v=""/>
    <x v="8"/>
    <x v="5"/>
    <s v=""/>
    <s v=""/>
    <s v="hend "/>
    <s v=""/>
    <s v="F"/>
    <s v=""/>
  </r>
  <r>
    <s v="42849محمد عبد الرحمن اسماعيلabo_gasim25@yahoo.comشــكــوى"/>
    <d v="2017-04-24T00:00:00"/>
    <d v="1899-12-30T11:37:47"/>
    <s v="محمد عبد الرحمن اسماعيل"/>
    <s v="Egypt (‫مصر‬‎)"/>
    <s v="abo_gasim25@yahoo.com"/>
    <s v="2400994"/>
    <s v="201000978785"/>
    <s v="شــكــوى"/>
    <m/>
    <n v="4"/>
    <n v="24"/>
    <n v="11"/>
    <n v="2"/>
    <s v=""/>
    <s v=""/>
    <s v=""/>
    <s v=""/>
    <s v=""/>
    <s v=""/>
    <s v=""/>
    <s v=""/>
    <x v="0"/>
    <x v="0"/>
    <s v=""/>
    <s v=""/>
    <s v="محمد "/>
    <s v=""/>
    <s v="M"/>
    <s v=""/>
  </r>
  <r>
    <s v="42849محمد محمد نصا رalnassar1974@gmail.comاستفسار عن مسار الطرد"/>
    <d v="2017-04-24T00:00:00"/>
    <d v="1899-12-30T08:57:52"/>
    <s v="محمد محمد نصا ر"/>
    <s v="Egypt (‫مصر‬‎)"/>
    <s v="alnassar1974@gmail.com"/>
    <s v="27403241301215"/>
    <s v="00201151399045"/>
    <s v="استفسار عن مسار الطرد"/>
    <m/>
    <n v="4"/>
    <n v="24"/>
    <n v="8"/>
    <n v="2"/>
    <s v="RR061066734SA"/>
    <s v=""/>
    <s v=""/>
    <s v=""/>
    <s v=""/>
    <s v=""/>
    <s v=""/>
    <s v=""/>
    <x v="1"/>
    <x v="4"/>
    <s v="740324"/>
    <n v="27112"/>
    <s v="محمد "/>
    <n v="43"/>
    <s v="M"/>
    <s v="الشرقية"/>
  </r>
  <r>
    <s v="42849هانى حنفى محمود سعيدhanysaid2000@hotmail.comاستفسار عن مسار الطرد"/>
    <d v="2017-04-24T00:00:00"/>
    <d v="1899-12-30T08:43:38"/>
    <s v="هانى حنفى محمود سعيد"/>
    <s v="Egypt (‫مصر‬‎)"/>
    <s v="hanysaid2000@hotmail.com"/>
    <s v="28003088800197"/>
    <s v="201094555626"/>
    <s v="استفسار عن مسار الطرد"/>
    <m/>
    <n v="4"/>
    <n v="24"/>
    <n v="8"/>
    <n v="2"/>
    <s v="RF448739074SG"/>
    <s v=""/>
    <s v=""/>
    <s v=""/>
    <s v=""/>
    <s v=""/>
    <s v=""/>
    <s v=""/>
    <x v="8"/>
    <x v="5"/>
    <s v="800308"/>
    <d v="1980-03-08T00:00:00"/>
    <s v="هانى "/>
    <n v="37"/>
    <s v="M"/>
    <s v="خارج الجمهورية"/>
  </r>
  <r>
    <s v="42849حسام الدين بدري عليhossambadry2@gmail.comاستفسار عن مسار الطرد"/>
    <d v="2017-04-24T00:00:00"/>
    <d v="1899-12-30T08:35:30"/>
    <s v="حسام الدين بدري علي"/>
    <s v="Saudi Arabia (‫المملكة العربية السعودية‬‎)"/>
    <s v="hossambadry2@gmail.com"/>
    <s v=": A16495081"/>
    <s v="00966541842674"/>
    <s v="استفسار عن مسار الطرد"/>
    <m/>
    <n v="4"/>
    <n v="24"/>
    <n v="8"/>
    <n v="2"/>
    <s v="Ee003978878eg"/>
    <s v=""/>
    <s v=""/>
    <s v=""/>
    <s v=""/>
    <s v=""/>
    <s v=""/>
    <s v=""/>
    <x v="4"/>
    <x v="1"/>
    <s v=""/>
    <s v=""/>
    <s v="حسام "/>
    <s v=""/>
    <s v="M"/>
    <s v=""/>
  </r>
  <r>
    <s v="42849احمد النجارahmedel.nagar1190@gmail.comاستفسار عن مسار الطرد"/>
    <d v="2017-04-24T00:00:00"/>
    <d v="1899-12-30T07:20:54"/>
    <s v="احمد النجار"/>
    <s v="Egypt (‫مصر‬‎)"/>
    <s v="ahmedel.nagar1190@gmail.com"/>
    <s v="29011261600219"/>
    <s v="201287134861"/>
    <s v="استفسار عن مسار الطرد"/>
    <m/>
    <n v="4"/>
    <n v="24"/>
    <n v="7"/>
    <n v="2"/>
    <s v=""/>
    <s v=""/>
    <s v=""/>
    <s v=""/>
    <s v=""/>
    <s v=""/>
    <s v=""/>
    <s v=""/>
    <x v="0"/>
    <x v="0"/>
    <s v="901126"/>
    <d v="1990-11-26T00:00:00"/>
    <s v="احمد "/>
    <n v="26"/>
    <s v="M"/>
    <s v="الغربية"/>
  </r>
  <r>
    <s v="42850جلال عسران عبدالمقصود شحاتهGalal_shehata2012@yahoo.comاستفسار عن مسار الطرد"/>
    <d v="2017-04-25T00:00:00"/>
    <d v="1899-12-30T23:24:06"/>
    <s v="جلال عسران عبدالمقصود شحاته"/>
    <s v="Egypt (‫مصر‬‎)"/>
    <s v="Galal_shehata2012@yahoo.com"/>
    <s v=": a19652265"/>
    <s v="00966550485241"/>
    <s v="استفسار عن مسار الطرد"/>
    <m/>
    <n v="4"/>
    <n v="25"/>
    <n v="23"/>
    <n v="3"/>
    <s v="RX563820221DE"/>
    <s v=""/>
    <s v=""/>
    <s v=""/>
    <s v=""/>
    <s v=""/>
    <s v=""/>
    <s v=""/>
    <x v="5"/>
    <x v="2"/>
    <s v=""/>
    <s v=""/>
    <s v="جلال "/>
    <s v=""/>
    <s v="M"/>
    <s v=""/>
  </r>
  <r>
    <s v="42850عادل احمد حسين الشرقاويAdel.dyaa112@yahoo.comشــكــوى"/>
    <d v="2017-04-25T00:00:00"/>
    <d v="1899-12-30T21:25:31"/>
    <s v="عادل احمد حسين الشرقاوي"/>
    <s v="Egypt (‫مصر‬‎)"/>
    <s v="Adel.dyaa112@yahoo.com"/>
    <s v="26511011700511"/>
    <s v="01148793855 002"/>
    <s v="شــكــوى"/>
    <m/>
    <n v="4"/>
    <n v="25"/>
    <n v="21"/>
    <n v="3"/>
    <s v="EE701726345EG"/>
    <s v=""/>
    <s v=""/>
    <s v=""/>
    <s v=""/>
    <s v=""/>
    <s v=""/>
    <s v=""/>
    <x v="4"/>
    <x v="1"/>
    <s v="651101"/>
    <d v="1965-11-01T00:00:00"/>
    <s v="عادل "/>
    <n v="51"/>
    <s v="M"/>
    <s v="المنوفية"/>
  </r>
  <r>
    <s v="42850سمر صلاح محمد مغازىsamarsalah804@yahoo.comشــكــوى"/>
    <d v="2017-04-25T00:00:00"/>
    <d v="1899-12-30T19:19:02"/>
    <s v="سمر صلاح محمد مغازى"/>
    <s v="Egypt (‫مصر‬‎)"/>
    <s v="samarsalah804@yahoo.com"/>
    <s v="29008022700201"/>
    <s v="00201066006407"/>
    <s v="شــكــوى"/>
    <m/>
    <n v="4"/>
    <n v="25"/>
    <n v="19"/>
    <n v="3"/>
    <s v=""/>
    <s v=""/>
    <s v=""/>
    <s v=""/>
    <s v=""/>
    <s v=""/>
    <s v=""/>
    <s v=""/>
    <x v="0"/>
    <x v="0"/>
    <s v="900802"/>
    <d v="1990-08-02T00:00:00"/>
    <s v="سمر "/>
    <n v="26"/>
    <s v="F"/>
    <s v="قنا"/>
  </r>
  <r>
    <s v="42850احمدفتحىahmed.alsaid55@gmail.comشــكــوى"/>
    <d v="2017-04-25T00:00:00"/>
    <d v="1899-12-30T19:05:09"/>
    <s v="احمدفتحى"/>
    <s v="Egypt (‫مصر‬‎)"/>
    <s v="ahmed.alsaid55@gmail.com"/>
    <s v="28404220102678"/>
    <s v="01002941028"/>
    <s v="شــكــوى"/>
    <m/>
    <n v="4"/>
    <n v="25"/>
    <n v="19"/>
    <n v="3"/>
    <s v="RS808418466NL"/>
    <s v=""/>
    <s v=""/>
    <s v=""/>
    <s v=""/>
    <s v=""/>
    <s v=""/>
    <s v=""/>
    <x v="12"/>
    <x v="12"/>
    <s v="840422"/>
    <d v="1984-04-22T00:00:00"/>
    <s v="احمدفتحى"/>
    <n v="33"/>
    <s v="M"/>
    <s v="القاهرة"/>
  </r>
  <r>
    <s v="42850عماد شعبانAwade0@yahoo.comاستفســار عن خدمــة"/>
    <d v="2017-04-25T00:00:00"/>
    <d v="1899-12-30T18:45:07"/>
    <s v="عماد شعبان"/>
    <s v="Egypt (‫مصر‬‎)"/>
    <s v="Awade0@yahoo.com"/>
    <s v=" 27008190100297"/>
    <s v="201000072711"/>
    <s v="استفســار عن خدمــة"/>
    <m/>
    <n v="4"/>
    <n v="25"/>
    <n v="18"/>
    <n v="3"/>
    <s v=""/>
    <s v=""/>
    <s v=""/>
    <s v=""/>
    <s v=""/>
    <s v=""/>
    <s v=""/>
    <s v=""/>
    <x v="0"/>
    <x v="0"/>
    <s v=""/>
    <s v=""/>
    <s v="عماد "/>
    <s v=""/>
    <s v="M"/>
    <s v=""/>
  </r>
  <r>
    <s v="42850محمود احمد ابراهيمwww.facebook.com/ya_bent_alehاستفسار عن مسار الطرد"/>
    <d v="2017-04-25T00:00:00"/>
    <d v="1899-12-30T18:30:15"/>
    <s v="محمود احمد ابراهيم"/>
    <s v="Egypt (‫مصر‬‎)"/>
    <s v="www.facebook.com/ya_bent_aleh"/>
    <s v="28409250104732"/>
    <s v="201005489303"/>
    <s v="استفسار عن مسار الطرد"/>
    <m/>
    <n v="4"/>
    <n v="25"/>
    <n v="18"/>
    <n v="3"/>
    <s v="Ek015250129SA"/>
    <s v=""/>
    <s v=""/>
    <s v=""/>
    <s v=""/>
    <s v=""/>
    <s v=""/>
    <s v=""/>
    <x v="16"/>
    <x v="4"/>
    <s v="840925"/>
    <d v="1984-09-25T00:00:00"/>
    <s v="محمود "/>
    <n v="32"/>
    <s v="M"/>
    <s v="القاهرة"/>
  </r>
  <r>
    <s v="42850أحمد قشطهahmadkeshta@gmail.comاستفسار عن مسار الطرد"/>
    <d v="2017-04-25T00:00:00"/>
    <d v="1899-12-30T15:38:51"/>
    <s v="أحمد قشطه"/>
    <s v="Egypt (‫مصر‬‎)"/>
    <s v="ahmadkeshta@gmail.com"/>
    <s v="27509221200359"/>
    <s v="201006164378"/>
    <s v="استفسار عن مسار الطرد"/>
    <m/>
    <n v="4"/>
    <n v="25"/>
    <n v="15"/>
    <n v="3"/>
    <s v="rs534175336cn"/>
    <s v=""/>
    <s v=""/>
    <s v=""/>
    <s v=""/>
    <s v=""/>
    <s v=""/>
    <s v=""/>
    <x v="12"/>
    <x v="8"/>
    <s v="750922"/>
    <d v="1975-09-22T00:00:00"/>
    <s v="أحمد "/>
    <n v="41"/>
    <s v="M"/>
    <s v="الدقهلية"/>
  </r>
  <r>
    <s v="42850LEILA KADBANIlkadbani@sofac.maاستفسار عن مسار الطرد"/>
    <d v="2017-04-25T00:00:00"/>
    <d v="1899-12-30T14:25:55"/>
    <s v="LEILA KADBANI"/>
    <s v="Morocco"/>
    <s v="lkadbani@sofac.ma"/>
    <s v="2120617727292"/>
    <s v="212 0617727292"/>
    <s v="استفسار عن مسار الطرد"/>
    <m/>
    <n v="4"/>
    <n v="25"/>
    <n v="14"/>
    <n v="3"/>
    <s v="CP113644639MA"/>
    <s v=""/>
    <s v=""/>
    <s v=""/>
    <s v=""/>
    <s v=""/>
    <s v=""/>
    <s v=""/>
    <x v="27"/>
    <x v="60"/>
    <s v=""/>
    <s v=""/>
    <s v="LEILA "/>
    <s v=""/>
    <s v="F"/>
    <s v=""/>
  </r>
  <r>
    <s v="42850فرحات صالح محمودhossam_f_s@yahoo.comشــكــوى"/>
    <d v="2017-04-25T00:00:00"/>
    <d v="1899-12-30T14:09:04"/>
    <s v="فرحات صالح محمود"/>
    <s v="Egypt (‫مصر‬‎)"/>
    <s v="hossam_f_s@yahoo.com"/>
    <s v="27408202103058"/>
    <s v="01064622727"/>
    <s v="شــكــوى"/>
    <m/>
    <n v="4"/>
    <n v="25"/>
    <n v="14"/>
    <n v="3"/>
    <s v="CL633032775DE"/>
    <s v=""/>
    <s v=""/>
    <s v=""/>
    <s v=""/>
    <s v=""/>
    <s v=""/>
    <s v=""/>
    <x v="26"/>
    <x v="2"/>
    <s v="740820"/>
    <d v="1974-08-20T00:00:00"/>
    <s v="فرحات "/>
    <n v="42"/>
    <s v="M"/>
    <s v="الجيزة"/>
  </r>
  <r>
    <s v="42850martin magdymartenmagdy2@gmail.comاستفسار عن مسار الطرد"/>
    <d v="2017-04-25T00:00:00"/>
    <d v="1899-12-30T12:52:04"/>
    <s v="martin magdy"/>
    <s v="Egypt (‫مصر‬‎)"/>
    <s v="martenmagdy2@gmail.com"/>
    <s v="29808012404057"/>
    <s v="01280422988"/>
    <s v="استفسار عن مسار الطرد"/>
    <m/>
    <n v="4"/>
    <n v="25"/>
    <n v="12"/>
    <n v="3"/>
    <s v="RX564085665DE"/>
    <s v=""/>
    <s v=""/>
    <s v=""/>
    <s v=""/>
    <s v=""/>
    <s v=""/>
    <s v=""/>
    <x v="5"/>
    <x v="2"/>
    <s v="980801"/>
    <d v="1998-08-01T00:00:00"/>
    <s v="martin "/>
    <n v="18"/>
    <s v="M"/>
    <s v="المنيا"/>
  </r>
  <r>
    <s v="42850محمد احمدeldeebhero@gmail.comاستفســار عن خدمــة"/>
    <d v="2017-04-25T00:00:00"/>
    <d v="1899-12-30T12:46:39"/>
    <s v="محمد احمد"/>
    <s v="Saudi Arabia (‫المملكة العربية السعودية‬‎)"/>
    <s v="eldeebhero@gmail.com"/>
    <s v=": A10325759"/>
    <s v="00966561373530"/>
    <s v="استفســار عن خدمــة"/>
    <m/>
    <n v="4"/>
    <n v="25"/>
    <n v="12"/>
    <n v="3"/>
    <s v=""/>
    <s v=""/>
    <s v=""/>
    <s v=""/>
    <s v=""/>
    <s v=""/>
    <s v=""/>
    <s v=""/>
    <x v="0"/>
    <x v="0"/>
    <s v=""/>
    <s v=""/>
    <s v="محمد "/>
    <s v=""/>
    <s v="M"/>
    <s v=""/>
  </r>
  <r>
    <s v="42850كريم محمد الوصالKemogolden@gmail.comاستفسار عن مسار الطرد"/>
    <d v="2017-04-25T00:00:00"/>
    <d v="1899-12-30T11:00:19"/>
    <s v="كريم محمد الوصال"/>
    <s v="Egypt (‫مصر‬‎)"/>
    <s v="Kemogolden@gmail.com"/>
    <s v="28812270102697"/>
    <s v="01060907089"/>
    <s v="استفسار عن مسار الطرد"/>
    <m/>
    <n v="4"/>
    <n v="25"/>
    <n v="11"/>
    <n v="3"/>
    <s v="CY100430158AU"/>
    <s v=""/>
    <s v=""/>
    <s v=""/>
    <s v=""/>
    <s v=""/>
    <s v=""/>
    <s v=""/>
    <x v="33"/>
    <x v="31"/>
    <s v="881227"/>
    <d v="1988-12-27T00:00:00"/>
    <s v="كريم "/>
    <n v="28"/>
    <s v="M"/>
    <s v="القاهرة"/>
  </r>
  <r>
    <s v="42850nasr eldeennasr_884@yahoo.comاستفسار عن مسار الطرد"/>
    <d v="2017-04-25T00:00:00"/>
    <d v="1899-12-30T10:42:00"/>
    <s v="nasr eldeen"/>
    <s v="Egypt (‫مصر‬‎)"/>
    <s v="nasr_884@yahoo.com"/>
    <s v="28310020202119"/>
    <s v="201008388139"/>
    <s v="استفسار عن مسار الطرد"/>
    <m/>
    <n v="4"/>
    <n v="25"/>
    <n v="10"/>
    <n v="3"/>
    <s v="RH033071509TR"/>
    <s v=""/>
    <s v=""/>
    <s v=""/>
    <s v=""/>
    <s v=""/>
    <s v=""/>
    <s v=""/>
    <x v="32"/>
    <x v="29"/>
    <s v="831002"/>
    <d v="1983-10-02T00:00:00"/>
    <s v="nasr "/>
    <n v="33"/>
    <s v="M"/>
    <s v="الإسكندرية"/>
  </r>
  <r>
    <s v="42850فاطمه يوسف الحساويpt_ali.alshehri@yahoo.comشــكــوى"/>
    <d v="2017-04-25T00:00:00"/>
    <d v="1899-12-30T10:22:02"/>
    <s v="فاطمه يوسف الحساوي"/>
    <s v="Bahrain (‫البحرين‬‎)"/>
    <s v="pt_ali.alshehri@yahoo.com"/>
    <s v=": 004245894"/>
    <s v="966536527016"/>
    <s v="شــكــوى"/>
    <m/>
    <n v="4"/>
    <n v="25"/>
    <n v="10"/>
    <n v="3"/>
    <s v="ee702186117eg"/>
    <s v=""/>
    <s v=""/>
    <s v=""/>
    <s v=""/>
    <s v=""/>
    <s v=""/>
    <s v=""/>
    <x v="4"/>
    <x v="1"/>
    <s v=""/>
    <s v=""/>
    <s v="فاطمه "/>
    <s v=""/>
    <s v="F"/>
    <s v=""/>
  </r>
  <r>
    <s v="42850محمد فوزى عبد الوهابmohamedfawzy1811@gmail.comشــكــوى"/>
    <d v="2017-04-25T00:00:00"/>
    <d v="1899-12-30T03:33:01"/>
    <s v="محمد فوزى عبد الوهاب"/>
    <s v="Egypt (‫مصر‬‎)"/>
    <s v="mohamedfawzy1811@gmail.com"/>
    <s v="28511181900571"/>
    <s v="01008486242"/>
    <s v="شــكــوى"/>
    <m/>
    <n v="4"/>
    <n v="25"/>
    <n v="3"/>
    <n v="3"/>
    <s v=""/>
    <s v=""/>
    <s v=""/>
    <s v=""/>
    <s v=""/>
    <s v=""/>
    <s v=""/>
    <s v=""/>
    <x v="0"/>
    <x v="0"/>
    <s v="851118"/>
    <n v="31369"/>
    <s v="محمد "/>
    <n v="31"/>
    <s v="M"/>
    <s v="الإسماعيلية"/>
  </r>
  <r>
    <s v="42851محمد العمدهmedoamer03@gmail.comشــكــوى"/>
    <d v="2017-04-26T00:00:00"/>
    <d v="1899-12-30T14:46:38"/>
    <s v="محمد العمده"/>
    <s v="Egypt (‫مصر‬‎)"/>
    <s v="medoamer03@gmail.com"/>
    <s v="1601457"/>
    <s v="01067411760"/>
    <s v="شــكــوى"/>
    <m/>
    <n v="4"/>
    <n v="26"/>
    <n v="14"/>
    <n v="4"/>
    <s v=""/>
    <s v=""/>
    <s v=""/>
    <s v=""/>
    <s v=""/>
    <s v=""/>
    <s v=""/>
    <s v=""/>
    <x v="0"/>
    <x v="0"/>
    <s v=""/>
    <s v=""/>
    <s v="محمد "/>
    <s v=""/>
    <s v="M"/>
    <s v=""/>
  </r>
  <r>
    <s v="42851نجوى خليل ابراهيمnanakhalil23@yahoo.comاستفسار عن مسار الطرد"/>
    <d v="2017-04-26T00:00:00"/>
    <d v="1899-12-30T14:15:00"/>
    <s v="نجوى خليل ابراهيم"/>
    <s v="Egypt (‫مصر‬‎)"/>
    <s v="nanakhalil23@yahoo.com"/>
    <s v="27312202400349"/>
    <s v="01283608258"/>
    <s v="استفسار عن مسار الطرد"/>
    <m/>
    <n v="4"/>
    <n v="26"/>
    <n v="14"/>
    <n v="4"/>
    <s v="cc750779954fr"/>
    <s v=""/>
    <s v=""/>
    <s v=""/>
    <s v=""/>
    <s v=""/>
    <s v=""/>
    <s v=""/>
    <x v="14"/>
    <x v="15"/>
    <s v="731220"/>
    <d v="1973-12-20T00:00:00"/>
    <s v="نجوى "/>
    <n v="43"/>
    <s v="F"/>
    <s v="المنيا"/>
  </r>
  <r>
    <s v="42851Mohamed nageebmohamed_251990@yahoo.comاستفسار عن مسار الطرد"/>
    <d v="2017-04-26T00:00:00"/>
    <d v="1899-12-30T13:21:23"/>
    <s v="Mohamed nageeb"/>
    <s v="Egypt (‫مصر‬‎)"/>
    <s v="mohamed_251990@yahoo.com"/>
    <s v="٢٩٠٠٥٢٥٨٨٠٠١١٨"/>
    <s v="201114535190"/>
    <s v="استفسار عن مسار الطرد"/>
    <m/>
    <n v="4"/>
    <n v="26"/>
    <n v="13"/>
    <n v="4"/>
    <s v="RF445649560SG"/>
    <s v=""/>
    <s v=""/>
    <s v=""/>
    <s v=""/>
    <s v=""/>
    <s v=""/>
    <s v=""/>
    <x v="8"/>
    <x v="5"/>
    <s v="٩٠٠٥٢٥"/>
    <d v="1990-05-25T00:00:00"/>
    <s v="Mohamed "/>
    <n v="26"/>
    <s v="M"/>
    <s v="خارج الجمهورية"/>
  </r>
  <r>
    <s v="42851هانى نصر احمدlordeltnen80@gmail.comاستفسار عن مسار الطرد"/>
    <d v="2017-04-26T00:00:00"/>
    <d v="1899-12-30T12:39:18"/>
    <s v="هانى نصر احمد"/>
    <s v="Egypt (‫مصر‬‎)"/>
    <s v="lordeltnen80@gmail.com"/>
    <s v="28810112201596"/>
    <s v="00201112250011"/>
    <s v="استفسار عن مسار الطرد"/>
    <m/>
    <n v="4"/>
    <n v="26"/>
    <n v="12"/>
    <n v="4"/>
    <s v="RS564552756CN"/>
    <s v=""/>
    <s v=""/>
    <s v=""/>
    <s v=""/>
    <s v=""/>
    <s v=""/>
    <s v=""/>
    <x v="12"/>
    <x v="8"/>
    <s v="881011"/>
    <n v="32427"/>
    <s v="هانى "/>
    <n v="28"/>
    <s v="M"/>
    <s v="بني سويف"/>
  </r>
  <r>
    <s v="42851هبة جاداللهmmbebo6@gmail.comاستفسار عن مسار الطرد"/>
    <d v="2017-04-26T00:00:00"/>
    <d v="1899-12-30T11:59:04"/>
    <s v="هبة جادالله"/>
    <s v="Egypt (‫مصر‬‎)"/>
    <s v="mmbebo6@gmail.com"/>
    <s v="27908140202022"/>
    <s v="201145750154"/>
    <s v="استفسار عن مسار الطرد"/>
    <m/>
    <n v="4"/>
    <n v="26"/>
    <n v="11"/>
    <n v="4"/>
    <s v=""/>
    <s v=""/>
    <s v=""/>
    <s v=""/>
    <s v=""/>
    <s v=""/>
    <s v=""/>
    <s v=""/>
    <x v="0"/>
    <x v="0"/>
    <s v="790814"/>
    <d v="1979-08-14T00:00:00"/>
    <s v="هبة "/>
    <n v="37"/>
    <s v="F"/>
    <s v="الإسكندرية"/>
  </r>
  <r>
    <s v="42851احمد محاربahm72mo83@yahoo.comاستفسار عن مسار الطرد"/>
    <d v="2017-04-26T00:00:00"/>
    <d v="1899-12-30T10:57:35"/>
    <s v="احمد محارب"/>
    <s v="Egypt (‫مصر‬‎)"/>
    <s v="ahm72mo83@yahoo.com"/>
    <s v=": 000086"/>
    <s v="201115444646"/>
    <s v="استفسار عن مسار الطرد"/>
    <m/>
    <n v="4"/>
    <n v="26"/>
    <n v="10"/>
    <n v="4"/>
    <s v="RS155944400GB"/>
    <s v=""/>
    <s v=""/>
    <s v=""/>
    <s v=""/>
    <s v=""/>
    <s v=""/>
    <s v=""/>
    <x v="12"/>
    <x v="11"/>
    <s v=""/>
    <s v=""/>
    <s v="احمد "/>
    <s v=""/>
    <s v="M"/>
    <s v=""/>
  </r>
  <r>
    <s v="42851سلطان السيدالحسينيsultanbio@yahoo.comشــكــوى"/>
    <d v="2017-04-26T00:00:00"/>
    <d v="1899-12-30T10:28:20"/>
    <s v="سلطان السيدالحسيني"/>
    <s v="Egypt (‫مصر‬‎)"/>
    <s v="sultanbio@yahoo.com"/>
    <s v="27103101203137"/>
    <s v="00966506081457"/>
    <s v="شــكــوى"/>
    <m/>
    <n v="4"/>
    <n v="26"/>
    <n v="10"/>
    <n v="4"/>
    <s v="RR705486549eg"/>
    <s v=""/>
    <s v=""/>
    <s v=""/>
    <s v=""/>
    <s v=""/>
    <s v=""/>
    <s v=""/>
    <x v="1"/>
    <x v="1"/>
    <s v="710310"/>
    <d v="1971-03-10T00:00:00"/>
    <s v="سلطان "/>
    <n v="46"/>
    <s v="M"/>
    <s v="الدقهلية"/>
  </r>
  <r>
    <s v="42851محمد أبو الفتوح عبد المطلبsara_abulfotooh@yahoo.comاستفسار عن مسار الطرد"/>
    <d v="2017-04-26T00:00:00"/>
    <d v="1899-12-30T10:26:21"/>
    <s v="محمد أبو الفتوح عبد المطلب"/>
    <s v="Egypt (‫مصر‬‎)"/>
    <s v="sara_abulfotooh@yahoo.com"/>
    <s v="28905151201286"/>
    <s v="00201093018753"/>
    <s v="استفسار عن مسار الطرد"/>
    <m/>
    <n v="4"/>
    <n v="26"/>
    <n v="10"/>
    <n v="4"/>
    <s v="CY671267414DE"/>
    <s v=""/>
    <s v=""/>
    <s v=""/>
    <s v=""/>
    <s v=""/>
    <s v=""/>
    <s v=""/>
    <x v="33"/>
    <x v="2"/>
    <s v="890515"/>
    <d v="1989-05-15T00:00:00"/>
    <s v="محمد "/>
    <n v="27"/>
    <s v="F"/>
    <s v="الدقهلية"/>
  </r>
  <r>
    <s v="42851سلطان السيدالحسينيsultanbio@yahoo.comاستفسار عن مسار الطرد"/>
    <d v="2017-04-26T00:00:00"/>
    <d v="1899-12-30T10:23:00"/>
    <s v="سلطان السيدالحسيني"/>
    <s v="Egypt (‫مصر‬‎)"/>
    <s v="sultanbio@yahoo.com"/>
    <s v="27103101203137"/>
    <s v="00966506081457"/>
    <s v="استفسار عن مسار الطرد"/>
    <m/>
    <n v="4"/>
    <n v="26"/>
    <n v="10"/>
    <n v="4"/>
    <s v="RR705486549eg"/>
    <s v=""/>
    <s v=""/>
    <s v=""/>
    <s v=""/>
    <s v=""/>
    <s v=""/>
    <s v=""/>
    <x v="1"/>
    <x v="1"/>
    <s v="710310"/>
    <d v="1971-03-10T00:00:00"/>
    <s v="سلطان "/>
    <n v="46"/>
    <s v="M"/>
    <s v="الدقهلية"/>
  </r>
  <r>
    <s v="42851نانسى محمد فتحىnancyfathycm@gmail.comاستفسار عن مسار الطرد"/>
    <d v="2017-04-26T00:00:00"/>
    <d v="1899-12-30T07:35:20"/>
    <s v="نانسى محمد فتحى"/>
    <s v="Egypt (‫مصر‬‎)"/>
    <s v="nancyfathycm@gmail.com"/>
    <s v="0461"/>
    <s v="201111350949"/>
    <s v="استفسار عن مسار الطرد"/>
    <m/>
    <n v="4"/>
    <n v="26"/>
    <n v="7"/>
    <n v="4"/>
    <s v="RU702911255CN"/>
    <s v=""/>
    <s v=""/>
    <s v=""/>
    <s v=""/>
    <s v=""/>
    <s v=""/>
    <s v=""/>
    <x v="11"/>
    <x v="8"/>
    <s v=""/>
    <s v=""/>
    <s v="نانسى "/>
    <s v=""/>
    <s v="F"/>
    <s v=""/>
  </r>
  <r>
    <s v="42851Sherif refaat MohamedKiss_kiss1@yahoo.comاستفسار عن مسار الطرد"/>
    <d v="2017-04-26T00:00:00"/>
    <d v="1899-12-30T07:17:26"/>
    <s v="Sherif refaat Mohamed"/>
    <s v="Egypt (‫مصر‬‎)"/>
    <s v="Kiss_kiss1@yahoo.com"/>
    <s v="29112152701073"/>
    <s v="201116334019"/>
    <s v="استفسار عن مسار الطرد"/>
    <m/>
    <n v="4"/>
    <n v="26"/>
    <n v="7"/>
    <n v="4"/>
    <s v="EE702249850EG"/>
    <s v=""/>
    <s v=""/>
    <s v=""/>
    <s v=""/>
    <s v=""/>
    <s v=""/>
    <s v=""/>
    <x v="4"/>
    <x v="1"/>
    <s v="911215"/>
    <d v="1991-12-15T00:00:00"/>
    <s v="Sherif "/>
    <n v="25"/>
    <s v="M"/>
    <s v="قنا"/>
  </r>
  <r>
    <s v="42851ساره حسين عبد المؤمنsara.mo2men3214@gmail.comاستفســار عن خدمــة"/>
    <d v="2017-04-26T00:00:00"/>
    <d v="1899-12-30T01:04:29"/>
    <s v="ساره حسين عبد المؤمن"/>
    <s v="Egypt (‫مصر‬‎)"/>
    <s v="sara.mo2men3214@gmail.com"/>
    <s v="28806290102243"/>
    <s v="201006460401"/>
    <s v="استفســار عن خدمــة"/>
    <m/>
    <n v="4"/>
    <n v="26"/>
    <n v="1"/>
    <n v="4"/>
    <s v=""/>
    <s v=""/>
    <s v=""/>
    <s v=""/>
    <s v=""/>
    <s v=""/>
    <s v=""/>
    <s v=""/>
    <x v="0"/>
    <x v="0"/>
    <s v="880629"/>
    <n v="32323"/>
    <s v="ساره "/>
    <n v="28"/>
    <s v="F"/>
    <s v="القاهرة"/>
  </r>
  <r>
    <s v="42851مكاريوس كمال رمزىsamah_01700@yahoo.comشــكــوى"/>
    <d v="2017-04-26T00:00:00"/>
    <d v="1899-12-30T00:25:28"/>
    <s v="مكاريوس كمال رمزى"/>
    <s v="Egypt (‫مصر‬‎)"/>
    <s v="samah_01700@yahoo.com"/>
    <s v="28501222403272"/>
    <s v="01273443005"/>
    <s v="شــكــوى"/>
    <m/>
    <n v="4"/>
    <n v="26"/>
    <n v="0"/>
    <n v="4"/>
    <s v=""/>
    <s v=""/>
    <s v=""/>
    <s v=""/>
    <s v=""/>
    <s v=""/>
    <s v=""/>
    <s v=""/>
    <x v="0"/>
    <x v="0"/>
    <s v="850122"/>
    <d v="1985-01-22T00:00:00"/>
    <s v="مكاريوس "/>
    <n v="32"/>
    <s v="M"/>
    <s v="المنيا"/>
  </r>
  <r>
    <s v="42851mohamed osmanosgfxman@gmail.comاستفسار عن مسار الطرد"/>
    <d v="2017-04-26T00:00:00"/>
    <d v="1899-12-30T15:21:15"/>
    <s v="mohamed osman"/>
    <s v="Egypt (‫مصر‬‎)"/>
    <s v="osgfxman@gmail.com"/>
    <s v="28509091600337"/>
    <s v="01002446576"/>
    <s v="استفسار عن مسار الطرد"/>
    <m/>
    <n v="4"/>
    <n v="26"/>
    <n v="15"/>
    <n v="4"/>
    <s v=""/>
    <s v=""/>
    <s v=""/>
    <s v=""/>
    <s v=""/>
    <s v=""/>
    <s v=""/>
    <s v=""/>
    <x v="0"/>
    <x v="0"/>
    <s v="850909"/>
    <n v="31299"/>
    <s v="mohamed "/>
    <n v="31"/>
    <s v="M"/>
    <s v="الغربية"/>
  </r>
  <r>
    <s v="42851عبدالرحمن فوزيabdshatat94@gmail.comاستفسار عن مسار الطرد"/>
    <d v="2017-04-26T00:00:00"/>
    <d v="1899-12-30T15:15:24"/>
    <s v="عبدالرحمن فوزي"/>
    <s v="Egypt (‫مصر‬‎)"/>
    <s v="abdshatat94@gmail.com"/>
    <s v=": 4175265"/>
    <s v="201021532854"/>
    <s v="استفسار عن مسار الطرد"/>
    <m/>
    <n v="4"/>
    <n v="26"/>
    <n v="15"/>
    <n v="4"/>
    <s v="Ru899855530gb"/>
    <s v=""/>
    <s v=""/>
    <s v=""/>
    <s v=""/>
    <s v=""/>
    <s v=""/>
    <s v=""/>
    <x v="11"/>
    <x v="11"/>
    <s v=""/>
    <s v=""/>
    <s v="عبدالرحمن "/>
    <s v=""/>
    <s v="M"/>
    <s v=""/>
  </r>
  <r>
    <s v="42852احمد عطية حلميaah803@gmail.comاستفسار عن مسار الطرد"/>
    <d v="2017-04-27T00:00:00"/>
    <d v="1899-12-30T10:52:28"/>
    <s v="احمد عطية حلمي"/>
    <s v="Egypt (‫مصر‬‎)"/>
    <s v="aah803@gmail.com"/>
    <s v="29701011216653"/>
    <s v="201001840083"/>
    <s v="استفسار عن مسار الطرد"/>
    <m/>
    <n v="4"/>
    <n v="27"/>
    <n v="10"/>
    <n v="5"/>
    <s v="RS840456753NL"/>
    <s v=""/>
    <s v=""/>
    <s v=""/>
    <s v=""/>
    <s v=""/>
    <s v=""/>
    <s v=""/>
    <x v="12"/>
    <x v="12"/>
    <s v="970101"/>
    <d v="1997-01-01T00:00:00"/>
    <s v="احمد "/>
    <n v="20"/>
    <s v="M"/>
    <s v="الدقهلية"/>
  </r>
  <r>
    <s v="42852نادي مصطفي عبداللهnadymostafa01@gmail.comشــكــوى"/>
    <d v="2017-04-27T00:00:00"/>
    <d v="1899-12-30T10:12:06"/>
    <s v="نادي مصطفي عبدالله"/>
    <s v="Egypt (‫مصر‬‎)"/>
    <s v="nadymostafa01@gmail.com"/>
    <s v="28811142402517"/>
    <s v="01114373910"/>
    <s v="شــكــوى"/>
    <m/>
    <n v="4"/>
    <n v="27"/>
    <n v="10"/>
    <n v="5"/>
    <s v=""/>
    <s v=""/>
    <s v=""/>
    <s v=""/>
    <s v=""/>
    <s v=""/>
    <s v=""/>
    <s v=""/>
    <x v="0"/>
    <x v="0"/>
    <s v="881114"/>
    <n v="32461"/>
    <s v="نادي "/>
    <n v="28"/>
    <s v="M"/>
    <s v="المنيا"/>
  </r>
  <r>
    <s v="42852محمد ثروت موسيmd_tharwat@safco-co.comاستفسار عن مسار الطرد"/>
    <d v="2017-04-27T00:00:00"/>
    <d v="1899-12-30T08:18:15"/>
    <s v="محمد ثروت موسي"/>
    <s v="Saudi Arabia (‫المملكة العربية السعودية‬‎)"/>
    <s v="md_tharwat@safco-co.com"/>
    <s v=": A19249067"/>
    <s v="00966551430123"/>
    <s v="استفسار عن مسار الطرد"/>
    <m/>
    <n v="4"/>
    <n v="27"/>
    <n v="8"/>
    <n v="5"/>
    <s v="EE060758946SA"/>
    <s v=""/>
    <s v=""/>
    <s v=""/>
    <s v=""/>
    <s v=""/>
    <s v=""/>
    <s v=""/>
    <x v="4"/>
    <x v="4"/>
    <s v=""/>
    <s v=""/>
    <s v="محمد "/>
    <s v=""/>
    <s v="M"/>
    <s v=""/>
  </r>
  <r>
    <s v="42852Ahmed ibraahimA7med.anteka@gmail.comاستفسار عن مسار الطرد"/>
    <d v="2017-04-27T00:00:00"/>
    <d v="1899-12-30T07:55:09"/>
    <s v="Ahmed ibraahim"/>
    <s v="Egypt (‫مصر‬‎)"/>
    <s v="A7med.anteka@gmail.com"/>
    <s v="29403292402011"/>
    <s v="201121144031"/>
    <s v="استفسار عن مسار الطرد"/>
    <m/>
    <n v="4"/>
    <n v="27"/>
    <n v="7"/>
    <n v="5"/>
    <s v="EE015527181EG"/>
    <s v=""/>
    <s v=""/>
    <s v=""/>
    <s v=""/>
    <s v=""/>
    <s v=""/>
    <s v=""/>
    <x v="4"/>
    <x v="1"/>
    <s v="940329"/>
    <d v="1994-03-29T00:00:00"/>
    <s v="Ahmed "/>
    <n v="23"/>
    <s v="M"/>
    <s v="المنيا"/>
  </r>
  <r>
    <s v="42852Zeyad sayed mohsenZeyad.mohsen.s@gmail.comشــكــوى"/>
    <d v="2017-04-27T00:00:00"/>
    <d v="1899-12-30T07:40:44"/>
    <s v="Zeyad sayed mohsen"/>
    <s v="Egypt (‫مصر‬‎)"/>
    <s v="Zeyad.mohsen.s@gmail.com"/>
    <s v=": A1515587"/>
    <s v="201119772903"/>
    <s v="شــكــوى"/>
    <m/>
    <n v="4"/>
    <n v="27"/>
    <n v="7"/>
    <n v="5"/>
    <s v="RR699515116SE"/>
    <s v=""/>
    <s v=""/>
    <s v=""/>
    <s v=""/>
    <s v=""/>
    <s v=""/>
    <s v=""/>
    <x v="1"/>
    <x v="17"/>
    <s v=""/>
    <s v=""/>
    <s v="Zeyad "/>
    <s v=""/>
    <s v="M"/>
    <s v=""/>
  </r>
  <r>
    <s v="42852Sherif refaat MohamedKiss_kiss1@yahoo.comاستفسار عن مسار الطرد"/>
    <d v="2017-04-27T00:00:00"/>
    <d v="1899-12-30T06:31:24"/>
    <s v="Sherif refaat Mohamed"/>
    <s v="Egypt (‫مصر‬‎)"/>
    <s v="Kiss_kiss1@yahoo.com"/>
    <s v="29112152701073"/>
    <s v="201116334019"/>
    <s v="استفسار عن مسار الطرد"/>
    <m/>
    <n v="4"/>
    <n v="27"/>
    <n v="6"/>
    <n v="5"/>
    <s v="EE702249850EG"/>
    <s v=""/>
    <s v=""/>
    <s v=""/>
    <s v=""/>
    <s v=""/>
    <s v=""/>
    <s v=""/>
    <x v="4"/>
    <x v="1"/>
    <s v="911215"/>
    <d v="1991-12-15T00:00:00"/>
    <s v="Sherif "/>
    <n v="25"/>
    <s v="M"/>
    <s v="قنا"/>
  </r>
  <r>
    <s v="42852عمرو فايدamrfayed1977@hotmail.comأخـــــرى"/>
    <d v="2017-04-27T00:00:00"/>
    <d v="1899-12-30T04:32:32"/>
    <s v="عمرو فايد"/>
    <s v="Saudi Arabia (‫المملكة العربية السعودية‬‎)"/>
    <s v="amrfayed1977@hotmail.com"/>
    <s v=": A09881638"/>
    <s v="009660551286503"/>
    <s v="أخـــــرى"/>
    <m/>
    <n v="4"/>
    <n v="27"/>
    <n v="4"/>
    <n v="5"/>
    <s v=""/>
    <s v=""/>
    <s v=""/>
    <s v=""/>
    <s v=""/>
    <s v=""/>
    <s v=""/>
    <s v=""/>
    <x v="0"/>
    <x v="0"/>
    <s v=""/>
    <s v=""/>
    <s v="عمرو "/>
    <s v=""/>
    <s v="M"/>
    <s v=""/>
  </r>
  <r>
    <s v="42852هشام السيدMr.h.s.talep@gmail.comشــكــوى"/>
    <d v="2017-04-27T00:00:00"/>
    <d v="1899-12-30T02:41:49"/>
    <s v="هشام السيد"/>
    <s v="Egypt (‫مصر‬‎)"/>
    <s v="Mr.h.s.talep@gmail.com"/>
    <s v="27701071300455"/>
    <s v="00201007070502"/>
    <s v="شــكــوى"/>
    <m/>
    <n v="4"/>
    <n v="27"/>
    <n v="2"/>
    <n v="5"/>
    <s v="RS455694869CN"/>
    <s v=""/>
    <s v=""/>
    <s v=""/>
    <s v=""/>
    <s v=""/>
    <s v=""/>
    <s v=""/>
    <x v="12"/>
    <x v="8"/>
    <s v="770107"/>
    <d v="1977-01-07T00:00:00"/>
    <s v="هشام "/>
    <n v="40"/>
    <s v="M"/>
    <s v="الشرقية"/>
  </r>
  <r>
    <s v="42852martinmartenmagdy2@gmail.comأخـــــرى"/>
    <d v="2017-04-27T00:00:00"/>
    <d v="1899-12-30T02:38:21"/>
    <s v="martin"/>
    <s v="Egypt (‫مصر‬‎)"/>
    <s v="martenmagdy2@gmail.com"/>
    <s v="29808012404057"/>
    <s v="01280422988"/>
    <s v="أخـــــرى"/>
    <m/>
    <n v="4"/>
    <n v="27"/>
    <n v="2"/>
    <n v="5"/>
    <s v="RX564085665DE"/>
    <s v=""/>
    <s v=""/>
    <s v=""/>
    <s v=""/>
    <s v=""/>
    <s v=""/>
    <s v=""/>
    <x v="5"/>
    <x v="2"/>
    <s v="980801"/>
    <d v="1998-08-01T00:00:00"/>
    <s v="martin"/>
    <n v="18"/>
    <s v="M"/>
    <s v="المنيا"/>
  </r>
  <r>
    <s v="42852Ramy mohamedRamy.verna@hotmail.comشــكــوى"/>
    <d v="2017-04-27T00:00:00"/>
    <d v="1899-12-30T01:18:24"/>
    <s v="Ramy mohamed"/>
    <s v="Egypt (‫مصر‬‎)"/>
    <s v="Ramy.verna@hotmail.com"/>
    <s v="28607040101192"/>
    <s v="201000666034"/>
    <s v="شــكــوى"/>
    <m/>
    <n v="4"/>
    <n v="27"/>
    <n v="1"/>
    <n v="5"/>
    <s v="Ek055256853sa"/>
    <s v=""/>
    <s v=""/>
    <s v=""/>
    <s v=""/>
    <s v=""/>
    <s v=""/>
    <s v=""/>
    <x v="16"/>
    <x v="4"/>
    <s v="860704"/>
    <d v="1986-07-04T00:00:00"/>
    <s v="Ramy "/>
    <n v="30"/>
    <s v="M"/>
    <s v="القاهرة"/>
  </r>
  <r>
    <s v="42852Tamer Muhammad Younis Alitimourlank@hotmail.comشــكــوى"/>
    <d v="2017-04-27T00:00:00"/>
    <d v="1899-12-30T00:06:10"/>
    <s v="Tamer Muhammad Younis Ali"/>
    <s v="Colombia"/>
    <s v="timourlank@hotmail.com"/>
    <s v="27912060102253"/>
    <s v="00573104034668"/>
    <s v="شــكــوى"/>
    <m/>
    <n v="4"/>
    <n v="27"/>
    <n v="0"/>
    <n v="5"/>
    <s v="EE702136305EG"/>
    <s v=""/>
    <s v=""/>
    <s v=""/>
    <s v=""/>
    <s v=""/>
    <s v=""/>
    <s v=""/>
    <x v="4"/>
    <x v="1"/>
    <s v="791206"/>
    <n v="29195"/>
    <s v="Tamer "/>
    <n v="37"/>
    <s v="M"/>
    <s v="القاهرة"/>
  </r>
  <r>
    <s v="42851Tamer Muhammad Younis Alitimourlank@hotmail.comشــكــوى"/>
    <d v="2017-04-26T00:00:00"/>
    <d v="1899-12-30T23:56:41"/>
    <s v="Tamer Muhammad Younis Ali"/>
    <s v="Egypt (‫مصر‬‎)"/>
    <s v="timourlank@hotmail.com"/>
    <s v="27912060102253"/>
    <s v="00573104034668"/>
    <s v="شــكــوى"/>
    <m/>
    <n v="4"/>
    <n v="26"/>
    <n v="23"/>
    <n v="4"/>
    <s v=""/>
    <s v=""/>
    <s v=""/>
    <s v=""/>
    <s v=""/>
    <s v=""/>
    <s v=""/>
    <s v=""/>
    <x v="0"/>
    <x v="0"/>
    <s v="791206"/>
    <d v="1979-12-06T00:00:00"/>
    <s v="Tamer "/>
    <n v="37"/>
    <s v="M"/>
    <s v="القاهرة"/>
  </r>
  <r>
    <s v="42851رياض عبد الفتاحج عبد الحكمreyad5067@gmail.comشــكــوى"/>
    <d v="2017-04-26T00:00:00"/>
    <d v="1899-12-30T21:42:35"/>
    <s v="رياض عبد الفتاحج عبد الحكم"/>
    <s v="Egypt (‫مصر‬‎)"/>
    <s v="reyad5067@gmail.com"/>
    <s v="29011051702051"/>
    <s v="01210956107"/>
    <s v="شــكــوى"/>
    <m/>
    <n v="4"/>
    <n v="26"/>
    <n v="21"/>
    <n v="4"/>
    <s v=""/>
    <s v=""/>
    <s v=""/>
    <s v=""/>
    <s v=""/>
    <s v=""/>
    <s v=""/>
    <s v=""/>
    <x v="0"/>
    <x v="0"/>
    <s v="901105"/>
    <d v="1990-11-05T00:00:00"/>
    <s v="رياض "/>
    <n v="26"/>
    <s v="M"/>
    <s v="المنوفية"/>
  </r>
  <r>
    <s v="42851عفيفي محمود عفيفي المقيميalamerafify92@gmail.comأخـــــرى"/>
    <d v="2017-04-26T00:00:00"/>
    <d v="1899-12-30T21:30:27"/>
    <s v="عفيفي محمود عفيفي المقيمي"/>
    <s v="Egypt (‫مصر‬‎)"/>
    <s v="alamerafify92@gmail.com"/>
    <s v="2199212281700436"/>
    <s v="201015499600"/>
    <s v="أخـــــرى"/>
    <m/>
    <n v="4"/>
    <n v="26"/>
    <n v="21"/>
    <n v="4"/>
    <s v=""/>
    <s v=""/>
    <s v=""/>
    <s v=""/>
    <s v=""/>
    <s v=""/>
    <s v=""/>
    <s v=""/>
    <x v="0"/>
    <x v="0"/>
    <s v=""/>
    <s v=""/>
    <s v="عفيفي "/>
    <s v=""/>
    <s v="M"/>
    <s v=""/>
  </r>
  <r>
    <s v="42851adnan saadttdrone@yahoo.comاستفسار عن مسار الطرد"/>
    <d v="2017-04-26T00:00:00"/>
    <d v="1899-12-30T21:27:12"/>
    <s v="adnan saad"/>
    <s v="Egypt (‫مصر‬‎)"/>
    <s v="ttdrone@yahoo.com"/>
    <s v="28703202100739"/>
    <s v="201288877192"/>
    <s v="استفسار عن مسار الطرد"/>
    <m/>
    <n v="4"/>
    <n v="26"/>
    <n v="21"/>
    <n v="4"/>
    <s v="RM737047787CN"/>
    <s v=""/>
    <s v=""/>
    <s v=""/>
    <s v=""/>
    <s v=""/>
    <s v=""/>
    <s v=""/>
    <x v="45"/>
    <x v="8"/>
    <s v="870320"/>
    <d v="1987-03-20T00:00:00"/>
    <s v="adnan "/>
    <n v="30"/>
    <s v="M"/>
    <s v="الجيزة"/>
  </r>
  <r>
    <s v="42851Mohamed ali01157116789استفسار عن مسار الطرد"/>
    <d v="2017-04-26T00:00:00"/>
    <d v="1899-12-30T20:07:09"/>
    <s v="Mohamed ali"/>
    <s v="Egypt (‫مصر‬‎)"/>
    <s v="01157116789"/>
    <s v="29202050104673"/>
    <s v=" 201111070094"/>
    <s v="استفسار عن مسار الطرد"/>
    <m/>
    <n v="4"/>
    <n v="26"/>
    <n v="20"/>
    <n v="4"/>
    <s v="EE701635225EG"/>
    <s v=""/>
    <s v=""/>
    <s v=""/>
    <s v=""/>
    <s v=""/>
    <s v=""/>
    <s v=""/>
    <x v="4"/>
    <x v="1"/>
    <s v="920205"/>
    <d v="1992-02-05T00:00:00"/>
    <s v="Mohamed "/>
    <n v="25"/>
    <s v="M"/>
    <s v="القاهرة"/>
  </r>
  <r>
    <s v="42851Inas Ali Abbasabdallahmoostafa@gmail.comشــكــوى"/>
    <d v="2017-04-26T00:00:00"/>
    <d v="1899-12-30T18:26:12"/>
    <s v="Inas Ali Abbas"/>
    <s v="Egypt (‫مصر‬‎)"/>
    <s v="abdallahmoostafa@gmail.com"/>
    <s v="27601121204164"/>
    <s v="01067836134"/>
    <s v="شــكــوى"/>
    <m/>
    <n v="4"/>
    <n v="26"/>
    <n v="18"/>
    <n v="4"/>
    <s v="RX566524143DE"/>
    <s v=""/>
    <s v=""/>
    <s v=""/>
    <s v=""/>
    <s v=""/>
    <s v=""/>
    <s v=""/>
    <x v="5"/>
    <x v="2"/>
    <s v="760112"/>
    <d v="1976-01-12T00:00:00"/>
    <s v="Inas "/>
    <n v="41"/>
    <s v="F"/>
    <s v="الدقهلية"/>
  </r>
  <r>
    <s v="42851صبحى جابر سوريالsobhy_sorial@yahoo.comشــكــوى"/>
    <d v="2017-04-26T00:00:00"/>
    <d v="1899-12-30T18:25:00"/>
    <s v="صبحى جابر سوريال"/>
    <s v="Egypt (‫مصر‬‎)"/>
    <s v="sobhy_sorial@yahoo.com"/>
    <s v="27508020200478"/>
    <s v="00201224095251"/>
    <s v="شــكــوى"/>
    <m/>
    <n v="4"/>
    <n v="26"/>
    <n v="18"/>
    <n v="4"/>
    <s v="ch015266781us"/>
    <s v=""/>
    <s v=""/>
    <s v=""/>
    <s v=""/>
    <s v=""/>
    <s v=""/>
    <s v=""/>
    <x v="47"/>
    <x v="3"/>
    <s v="750802"/>
    <d v="1975-08-02T00:00:00"/>
    <s v="صبحى "/>
    <n v="41"/>
    <s v="M"/>
    <s v="الإسكندرية"/>
  </r>
  <r>
    <s v="42851Islam Mohamedi.elgamal@mail.ruاستفسار عن مسار الطرد"/>
    <d v="2017-04-26T00:00:00"/>
    <d v="1899-12-30T17:25:23"/>
    <s v="Islam Mohamed"/>
    <s v="Russia (Россия)"/>
    <s v="i.elgamal@mail.ru"/>
    <s v="28012190100115"/>
    <s v="0079990720714"/>
    <s v="استفسار عن مسار الطرد"/>
    <m/>
    <n v="4"/>
    <n v="26"/>
    <n v="17"/>
    <n v="4"/>
    <s v="RB006212839RU"/>
    <s v=""/>
    <s v=""/>
    <s v=""/>
    <s v=""/>
    <s v=""/>
    <s v=""/>
    <s v=""/>
    <x v="7"/>
    <x v="34"/>
    <s v="801219"/>
    <d v="1980-12-19T00:00:00"/>
    <s v="Islam "/>
    <n v="36"/>
    <s v="M"/>
    <s v="القاهرة"/>
  </r>
  <r>
    <s v="42851محمود السيد السيدdoda_1_10@yahoo.comاستفسار عن مسار الطرد"/>
    <d v="2017-04-26T00:00:00"/>
    <d v="1899-12-30T17:15:56"/>
    <s v="محمود السيد السيد"/>
    <s v="Egypt (‫مصر‬‎)"/>
    <s v="doda_1_10@yahoo.com"/>
    <s v="28411162100055"/>
    <s v="20128173086"/>
    <s v="استفسار عن مسار الطرد"/>
    <m/>
    <n v="4"/>
    <n v="26"/>
    <n v="17"/>
    <n v="4"/>
    <s v="EE701780620EG"/>
    <s v=""/>
    <s v=""/>
    <s v=""/>
    <s v=""/>
    <s v=""/>
    <s v=""/>
    <s v=""/>
    <x v="4"/>
    <x v="1"/>
    <s v="841116"/>
    <d v="1984-11-16T00:00:00"/>
    <s v="محمود "/>
    <n v="32"/>
    <s v="M"/>
    <s v="الجيزة"/>
  </r>
  <r>
    <s v="42851احمد محمود محمد قطبemekotb@gmail.comاستفسار عن مسار الطرد"/>
    <d v="2017-04-26T00:00:00"/>
    <d v="1899-12-30T16:49:16"/>
    <s v="احمد محمود محمد قطب"/>
    <s v="Egypt (‫مصر‬‎)"/>
    <s v="emekotb@gmail.com"/>
    <s v="28506152102816"/>
    <s v="201158288831"/>
    <s v="استفسار عن مسار الطرد"/>
    <m/>
    <n v="4"/>
    <n v="26"/>
    <n v="16"/>
    <n v="4"/>
    <s v="RX568421212DE"/>
    <s v=""/>
    <s v=""/>
    <s v=""/>
    <s v=""/>
    <s v=""/>
    <s v=""/>
    <s v=""/>
    <x v="5"/>
    <x v="2"/>
    <s v="850615"/>
    <d v="1985-06-15T00:00:00"/>
    <s v="احمد "/>
    <n v="31"/>
    <s v="M"/>
    <s v="الجيزة"/>
  </r>
  <r>
    <s v="42851Tamer Abbastamerabbas@egyptproductions.comشــكــوى"/>
    <d v="2017-04-26T00:00:00"/>
    <d v="1899-12-30T16:20:11"/>
    <s v="Tamer Abbas"/>
    <s v="Egypt (‫مصر‬‎)"/>
    <s v="tamerabbas@egyptproductions.com"/>
    <s v="27409290104898"/>
    <s v="201223134644"/>
    <s v="شــكــوى"/>
    <m/>
    <n v="4"/>
    <n v="26"/>
    <n v="16"/>
    <n v="4"/>
    <s v="RB849769864RU"/>
    <s v=""/>
    <s v=""/>
    <s v=""/>
    <s v=""/>
    <s v=""/>
    <s v=""/>
    <s v=""/>
    <x v="7"/>
    <x v="34"/>
    <s v="740929"/>
    <d v="1974-09-29T00:00:00"/>
    <s v="Tamer "/>
    <n v="42"/>
    <s v="M"/>
    <s v="القاهرة"/>
  </r>
  <r>
    <s v="42851Hesham Hamed  Abdelhamidh.basal2@gmail.comاستفسار عن مسار الطرد"/>
    <d v="2017-04-26T00:00:00"/>
    <d v="1899-12-30T15:45:30"/>
    <s v="Hesham Hamed  Abdelhamid"/>
    <s v="Egypt (‫مصر‬‎)"/>
    <s v="h.basal2@gmail.com"/>
    <s v="29110201207095"/>
    <s v="01115412864"/>
    <s v="استفسار عن مسار الطرد"/>
    <m/>
    <n v="4"/>
    <n v="26"/>
    <n v="15"/>
    <n v="4"/>
    <s v="EE702162950EG"/>
    <s v=""/>
    <s v=""/>
    <s v=""/>
    <s v=""/>
    <s v=""/>
    <s v=""/>
    <s v=""/>
    <x v="4"/>
    <x v="1"/>
    <s v="911020"/>
    <n v="33531"/>
    <s v="Hesham "/>
    <n v="25"/>
    <s v="M"/>
    <s v="الدقهلية"/>
  </r>
  <r>
    <s v="42851عيسى النادىeisaelnady@gmail.comأخـــــرى"/>
    <d v="2017-04-26T00:00:00"/>
    <d v="1899-12-30T15:44:29"/>
    <s v="عيسى النادى"/>
    <s v="Egypt (‫مصر‬‎)"/>
    <s v="eisaelnady@gmail.com"/>
    <s v="2870101401755"/>
    <s v="01143307881"/>
    <s v="أخـــــرى"/>
    <m/>
    <n v="4"/>
    <n v="26"/>
    <n v="15"/>
    <n v="4"/>
    <s v=""/>
    <s v=""/>
    <s v=""/>
    <s v=""/>
    <s v=""/>
    <s v=""/>
    <s v=""/>
    <s v=""/>
    <x v="0"/>
    <x v="0"/>
    <s v=""/>
    <s v=""/>
    <s v="عيسى "/>
    <s v=""/>
    <s v="M"/>
    <s v=""/>
  </r>
  <r>
    <s v="42852احد عاطفAhmedd.aatef@gmail.comاستفســار فنـى"/>
    <d v="2017-04-27T00:00:00"/>
    <d v="1899-12-30T11:04:50"/>
    <s v="احد عاطف"/>
    <s v="Egypt (‫مصر‬‎)"/>
    <s v="Ahmedd.aatef@gmail.com"/>
    <s v="29427108800531"/>
    <s v="201094571676"/>
    <s v="استفســار فنـى"/>
    <m/>
    <n v="4"/>
    <n v="27"/>
    <n v="11"/>
    <n v="5"/>
    <s v=""/>
    <s v=""/>
    <s v=""/>
    <s v=""/>
    <s v=""/>
    <s v=""/>
    <s v=""/>
    <s v=""/>
    <x v="0"/>
    <x v="0"/>
    <s v="942710"/>
    <d v="1996-03-10T00:00:00"/>
    <s v="احد "/>
    <n v="21"/>
    <s v="M"/>
    <s v="خارج الجمهورية"/>
  </r>
  <r>
    <s v="42855درة جسارhanoof_moon@hotmail.comأخـــــرى"/>
    <d v="2017-04-30T00:00:00"/>
    <d v="1899-12-30T11:17:37"/>
    <s v="درة جسار"/>
    <s v="Tunisia"/>
    <s v="hanoof_moon@hotmail.com"/>
    <s v="08044687"/>
    <s v="0021627849061"/>
    <s v="أخـــــرى"/>
    <m/>
    <n v="4"/>
    <n v="30"/>
    <n v="11"/>
    <n v="1"/>
    <s v=""/>
    <s v=""/>
    <s v=""/>
    <s v=""/>
    <s v=""/>
    <s v=""/>
    <s v=""/>
    <s v=""/>
    <x v="0"/>
    <x v="0"/>
    <s v=""/>
    <s v=""/>
    <s v="درة "/>
    <s v=""/>
    <s v="F"/>
    <s v=""/>
  </r>
  <r>
    <s v="42855نسمة يحيي محمد السيدnyehia@egy.primegroup.orgاستفسار عن مسار الطرد"/>
    <d v="2017-04-30T00:00:00"/>
    <d v="1899-12-30T10:15:30"/>
    <s v="نسمة يحيي محمد السيد"/>
    <s v="Egypt (‫مصر‬‎)"/>
    <s v="nyehia@egy.primegroup.org"/>
    <s v="28409302103187"/>
    <s v="201272857121"/>
    <s v="استفسار عن مسار الطرد"/>
    <m/>
    <n v="4"/>
    <n v="30"/>
    <n v="10"/>
    <n v="1"/>
    <s v="RZ139860184GB"/>
    <s v=""/>
    <s v=""/>
    <s v=""/>
    <s v=""/>
    <s v=""/>
    <s v=""/>
    <s v=""/>
    <x v="43"/>
    <x v="11"/>
    <s v="840930"/>
    <d v="1984-09-30T00:00:00"/>
    <s v="نسمة "/>
    <n v="32"/>
    <s v="F"/>
    <s v="الجيزة"/>
  </r>
  <r>
    <s v="42855وليد عبد الحميد تهاميwal_elmasry@yahoo.comاستفسار عن مسار الطرد"/>
    <d v="2017-04-30T00:00:00"/>
    <d v="1899-12-30T10:06:33"/>
    <s v="وليد عبد الحميد تهامي"/>
    <s v="Saudi Arabia (‫المملكة العربية السعودية‬‎)"/>
    <s v="wal_elmasry@yahoo.com"/>
    <s v=": A13212030"/>
    <s v="966-599505712+"/>
    <s v="استفسار عن مسار الطرد"/>
    <m/>
    <n v="4"/>
    <n v="30"/>
    <n v="10"/>
    <n v="1"/>
    <s v="EE062638053SA"/>
    <s v=""/>
    <s v=""/>
    <s v=""/>
    <s v=""/>
    <s v=""/>
    <s v=""/>
    <s v=""/>
    <x v="4"/>
    <x v="4"/>
    <s v=""/>
    <s v=""/>
    <s v="وليد "/>
    <s v=""/>
    <s v="M"/>
    <s v=""/>
  </r>
  <r>
    <s v="42855طارق عفيفى عطيهtareqafifi22@gmail.comشــكــوى"/>
    <d v="2017-04-30T00:00:00"/>
    <d v="1899-12-30T09:29:25"/>
    <s v="طارق عفيفى عطيه"/>
    <s v="Egypt (‫مصر‬‎)"/>
    <s v="tareqafifi22@gmail.com"/>
    <s v="29106011803573"/>
    <s v="00966542574491"/>
    <s v="شــكــوى"/>
    <m/>
    <n v="4"/>
    <n v="30"/>
    <n v="9"/>
    <n v="1"/>
    <s v="RR614128224EG"/>
    <s v=""/>
    <s v=""/>
    <s v=""/>
    <s v=""/>
    <s v=""/>
    <s v=""/>
    <s v=""/>
    <x v="1"/>
    <x v="1"/>
    <s v="910601"/>
    <d v="1991-06-01T00:00:00"/>
    <s v="طارق "/>
    <n v="25"/>
    <s v="M"/>
    <s v="البحيرة"/>
  </r>
  <r>
    <s v="42855محمد عبد الرحيم محمدm.mobasher@yamsteel.comاستفسار عن مسار الطرد"/>
    <d v="2017-04-30T00:00:00"/>
    <d v="1899-12-30T09:23:36"/>
    <s v="محمد عبد الرحيم محمد"/>
    <s v="Saudi Arabia (‫المملكة العربية السعودية‬‎)"/>
    <s v="m.mobasher@yamsteel.com"/>
    <s v="28511091300753"/>
    <s v="00966592938813"/>
    <s v="استفسار عن مسار الطرد"/>
    <m/>
    <n v="4"/>
    <n v="30"/>
    <n v="9"/>
    <n v="1"/>
    <s v="EK038653497SA"/>
    <s v=""/>
    <s v=""/>
    <s v=""/>
    <s v=""/>
    <s v=""/>
    <s v=""/>
    <s v=""/>
    <x v="16"/>
    <x v="4"/>
    <s v="851109"/>
    <d v="1985-11-09T00:00:00"/>
    <s v="محمد "/>
    <n v="31"/>
    <s v="M"/>
    <s v="الشرقية"/>
  </r>
  <r>
    <s v="42855حافظ محمد حافظhafez1225031022@gmail.comشــكــوى"/>
    <d v="2017-04-30T00:00:00"/>
    <d v="1899-12-30T09:17:25"/>
    <s v="حافظ محمد حافظ"/>
    <s v="Egypt (‫مصر‬‎)"/>
    <s v="hafez1225031022@gmail.com"/>
    <s v="26912020100459"/>
    <s v="01200959040"/>
    <s v="شــكــوى"/>
    <m/>
    <n v="4"/>
    <n v="30"/>
    <n v="9"/>
    <n v="1"/>
    <s v=""/>
    <s v=""/>
    <s v=""/>
    <s v=""/>
    <s v=""/>
    <s v=""/>
    <s v=""/>
    <s v=""/>
    <x v="0"/>
    <x v="0"/>
    <s v="691202"/>
    <d v="1969-12-02T00:00:00"/>
    <s v="حافظ "/>
    <n v="47"/>
    <s v="M"/>
    <s v="القاهرة"/>
  </r>
  <r>
    <s v="42855محمد مصطفىmmaee87@hotmail.comاستفسار عن مسار الطرد"/>
    <d v="2017-04-30T00:00:00"/>
    <d v="1899-12-30T08:50:01"/>
    <s v="محمد مصطفى"/>
    <s v="Egypt (‫مصر‬‎)"/>
    <s v="mmaee87@hotmail.com"/>
    <s v="28710018800775"/>
    <s v="00201092386595"/>
    <s v="استفسار عن مسار الطرد"/>
    <m/>
    <n v="4"/>
    <n v="30"/>
    <n v="8"/>
    <n v="1"/>
    <s v="CL632013903DE"/>
    <s v=""/>
    <s v=""/>
    <s v=""/>
    <s v=""/>
    <s v=""/>
    <s v=""/>
    <s v=""/>
    <x v="26"/>
    <x v="2"/>
    <s v="871001"/>
    <d v="1987-10-01T00:00:00"/>
    <s v="محمد "/>
    <n v="29"/>
    <s v="M"/>
    <s v="خارج الجمهورية"/>
  </r>
  <r>
    <s v="42855مصطفى السيد عبد الرحمن أبو هبلasaidm9@gmail.comشــكــوى"/>
    <d v="2017-04-30T00:00:00"/>
    <d v="1899-12-30T04:25:02"/>
    <s v="مصطفى السيد عبد الرحمن أبو هبل"/>
    <s v="Egypt (‫مصر‬‎)"/>
    <s v="asaidm9@gmail.com"/>
    <s v="25912311601052"/>
    <s v=" 201121294274"/>
    <s v="شــكــوى"/>
    <m/>
    <n v="4"/>
    <n v="30"/>
    <n v="4"/>
    <n v="1"/>
    <s v=""/>
    <s v=""/>
    <s v=""/>
    <s v=""/>
    <s v=""/>
    <s v=""/>
    <s v=""/>
    <s v=""/>
    <x v="0"/>
    <x v="0"/>
    <s v="591231"/>
    <d v="1959-12-31T00:00:00"/>
    <s v="مصطفى "/>
    <n v="57"/>
    <s v="M"/>
    <s v="الغربية"/>
  </r>
  <r>
    <s v="42854محمد صبحي عطيهClosestar@ymail.comاستفسار عن مسار الطرد"/>
    <d v="2017-04-29T00:00:00"/>
    <d v="1899-12-30T22:52:57"/>
    <s v="محمد صبحي عطيه"/>
    <s v="Egypt (‫مصر‬‎)"/>
    <s v="Closestar@ymail.com"/>
    <s v="28608181300471"/>
    <s v="201144965327"/>
    <s v="استفسار عن مسار الطرد"/>
    <m/>
    <n v="4"/>
    <n v="29"/>
    <n v="22"/>
    <n v="7"/>
    <s v="rr706411856eg"/>
    <s v=""/>
    <s v=""/>
    <s v=""/>
    <s v=""/>
    <s v=""/>
    <s v=""/>
    <s v=""/>
    <x v="1"/>
    <x v="1"/>
    <s v="860818"/>
    <d v="1986-08-18T00:00:00"/>
    <s v="محمد "/>
    <n v="30"/>
    <s v="M"/>
    <s v="الشرقية"/>
  </r>
  <r>
    <s v="42854عماد محمد إبراهيم علي شاديemadalli004@gmail.comاستفسار عن مسار الطرد"/>
    <d v="2017-04-29T00:00:00"/>
    <d v="1899-12-30T21:44:23"/>
    <s v="عماد محمد إبراهيم علي شادي"/>
    <s v="Egypt (‫مصر‬‎)"/>
    <s v="emadalli004@gmail.com"/>
    <s v="28501011329513"/>
    <s v="201019979520"/>
    <s v="استفسار عن مسار الطرد"/>
    <m/>
    <n v="4"/>
    <n v="29"/>
    <n v="21"/>
    <n v="7"/>
    <s v="RR481530157EG"/>
    <s v=""/>
    <s v=""/>
    <s v=""/>
    <s v=""/>
    <s v=""/>
    <s v=""/>
    <s v=""/>
    <x v="1"/>
    <x v="1"/>
    <s v="850101"/>
    <n v="31048"/>
    <s v="عماد "/>
    <n v="32"/>
    <s v="M"/>
    <s v="الشرقية"/>
  </r>
  <r>
    <s v="42854مفيدشلتوت سيدهمmofeedshaltout@gmail.comاستفســار عن خدمــة"/>
    <d v="2017-04-29T00:00:00"/>
    <d v="1899-12-30T20:40:41"/>
    <s v="مفيدشلتوت سيدهم"/>
    <s v="Egypt (‫مصر‬‎)"/>
    <s v="mofeedshaltout@gmail.com"/>
    <s v="28401280100552"/>
    <s v="201226353167"/>
    <s v="استفســار عن خدمــة"/>
    <m/>
    <n v="4"/>
    <n v="29"/>
    <n v="20"/>
    <n v="7"/>
    <s v=""/>
    <s v=""/>
    <s v=""/>
    <s v=""/>
    <s v=""/>
    <s v=""/>
    <s v=""/>
    <s v=""/>
    <x v="0"/>
    <x v="0"/>
    <s v="840128"/>
    <n v="30709"/>
    <s v="مفيدشلتوت "/>
    <n v="33"/>
    <s v="M"/>
    <s v="القاهرة"/>
  </r>
  <r>
    <s v="42854Osama RashadOrashad@mdlz.comاستفســار عن خدمــة"/>
    <d v="2017-04-29T00:00:00"/>
    <d v="1899-12-30T20:38:38"/>
    <s v="Osama Rashad"/>
    <s v="Egypt (‫مصر‬‎)"/>
    <s v="Orashad@mdlz.com"/>
    <s v="277100160204593"/>
    <s v="201011970003"/>
    <s v="استفســار عن خدمــة"/>
    <m/>
    <n v="4"/>
    <n v="29"/>
    <n v="20"/>
    <n v="7"/>
    <s v=""/>
    <s v=""/>
    <s v=""/>
    <s v=""/>
    <s v=""/>
    <s v=""/>
    <s v=""/>
    <s v=""/>
    <x v="0"/>
    <x v="0"/>
    <s v=""/>
    <s v=""/>
    <s v="Osama "/>
    <s v=""/>
    <s v="M"/>
    <s v=""/>
  </r>
  <r>
    <s v="42854حنين خالدdr.haneen.kh93@gmail.comاستفسار عن مسار الطرد"/>
    <d v="2017-04-29T00:00:00"/>
    <d v="1899-12-30T19:26:38"/>
    <s v="حنين خالد"/>
    <s v="Egypt (‫مصر‬‎)"/>
    <s v="dr.haneen.kh93@gmail.com"/>
    <s v="29308191800625"/>
    <s v="2001022087703"/>
    <s v="استفسار عن مسار الطرد"/>
    <m/>
    <n v="4"/>
    <n v="29"/>
    <n v="19"/>
    <n v="7"/>
    <s v="CT343502073IN"/>
    <s v="CT343502087IN"/>
    <s v="CT343502087IN"/>
    <s v=""/>
    <s v=""/>
    <s v=""/>
    <s v=""/>
    <s v=""/>
    <x v="67"/>
    <x v="25"/>
    <s v="930819"/>
    <n v="34200"/>
    <s v="حنين "/>
    <n v="23"/>
    <s v="F"/>
    <s v="البحيرة"/>
  </r>
  <r>
    <s v="42854محمد الزينيM_Elzeny@hotmail.comاستفسار عن مسار الطرد"/>
    <d v="2017-04-29T00:00:00"/>
    <d v="1899-12-30T17:54:05"/>
    <s v="محمد الزيني"/>
    <s v="Egypt (‫مصر‬‎)"/>
    <s v="M_Elzeny@hotmail.com"/>
    <s v=": a10161280"/>
    <s v="01066596669"/>
    <s v="استفسار عن مسار الطرد"/>
    <m/>
    <n v="4"/>
    <n v="29"/>
    <n v="17"/>
    <n v="7"/>
    <s v="RN140297488MY"/>
    <s v=""/>
    <s v=""/>
    <s v=""/>
    <s v=""/>
    <s v=""/>
    <s v=""/>
    <s v=""/>
    <x v="28"/>
    <x v="14"/>
    <s v=""/>
    <s v=""/>
    <s v="محمد "/>
    <s v=""/>
    <s v="M"/>
    <s v=""/>
  </r>
  <r>
    <s v="42854بسام محسن ادمbesoo-101@hotmail.comاستفسار عن مسار الطرد"/>
    <d v="2017-04-29T00:00:00"/>
    <d v="1899-12-30T15:15:59"/>
    <s v="بسام محسن ادم"/>
    <s v="Egypt (‫مصر‬‎)"/>
    <s v="besoo-101@hotmail.com"/>
    <s v="29311272601512"/>
    <s v="01153264288"/>
    <s v="استفسار عن مسار الطرد"/>
    <m/>
    <n v="4"/>
    <n v="29"/>
    <n v="15"/>
    <n v="7"/>
    <s v="RX568956800DE"/>
    <s v=""/>
    <s v=""/>
    <s v=""/>
    <s v=""/>
    <s v=""/>
    <s v=""/>
    <s v=""/>
    <x v="5"/>
    <x v="2"/>
    <s v="931127"/>
    <d v="1993-11-27T00:00:00"/>
    <s v="بسام "/>
    <n v="23"/>
    <s v="M"/>
    <s v="سوهاج"/>
  </r>
  <r>
    <s v="42854احمد عطية حلميaah803@gmail.comاستفسار عن مسار الطرد"/>
    <d v="2017-04-29T00:00:00"/>
    <d v="1899-12-30T14:56:09"/>
    <s v="احمد عطية حلمي"/>
    <s v="Egypt (‫مصر‬‎)"/>
    <s v="aah803@gmail.com"/>
    <s v="29701011216653"/>
    <s v="201001840083"/>
    <s v="استفسار عن مسار الطرد"/>
    <m/>
    <n v="4"/>
    <n v="29"/>
    <n v="14"/>
    <n v="7"/>
    <s v="RS840456753NL"/>
    <s v=""/>
    <s v=""/>
    <s v=""/>
    <s v=""/>
    <s v=""/>
    <s v=""/>
    <s v=""/>
    <x v="12"/>
    <x v="12"/>
    <s v="970101"/>
    <d v="1997-01-01T00:00:00"/>
    <s v="احمد "/>
    <n v="20"/>
    <s v="M"/>
    <s v="الدقهلية"/>
  </r>
  <r>
    <s v="42854ابراهيم رأفت ابراهيم عويسmrire2010@gmail.comشــكــوى"/>
    <d v="2017-04-29T00:00:00"/>
    <d v="1899-12-30T14:35:39"/>
    <s v="ابراهيم رأفت ابراهيم عويس"/>
    <s v="Egypt (‫مصر‬‎)"/>
    <s v="mrire2010@gmail.com"/>
    <s v="28609011417094"/>
    <s v="01119089002"/>
    <s v="شــكــوى"/>
    <m/>
    <n v="4"/>
    <n v="29"/>
    <n v="14"/>
    <n v="7"/>
    <s v=""/>
    <s v=""/>
    <s v=""/>
    <s v=""/>
    <s v=""/>
    <s v=""/>
    <s v=""/>
    <s v=""/>
    <x v="0"/>
    <x v="0"/>
    <s v="860901"/>
    <d v="1986-09-01T00:00:00"/>
    <s v="ابراهيم "/>
    <n v="30"/>
    <s v="M"/>
    <s v="القليوبية"/>
  </r>
  <r>
    <s v="42854MohamedSamehmohamed_sameh2228@yahoo.comاستفسار عن مسار الطرد"/>
    <d v="2017-04-29T00:00:00"/>
    <d v="1899-12-30T14:11:28"/>
    <s v="MohamedSameh"/>
    <s v="Egypt (‫مصر‬‎)"/>
    <s v="mohamed_sameh2228@yahoo.com"/>
    <s v="29804071700276"/>
    <s v="01150954997"/>
    <s v="استفسار عن مسار الطرد"/>
    <m/>
    <n v="4"/>
    <n v="29"/>
    <n v="14"/>
    <n v="7"/>
    <s v=""/>
    <s v=""/>
    <s v=""/>
    <s v=""/>
    <s v=""/>
    <s v=""/>
    <s v=""/>
    <s v=""/>
    <x v="0"/>
    <x v="0"/>
    <s v="980407"/>
    <d v="1998-04-07T00:00:00"/>
    <s v="MohamedSameh"/>
    <n v="19"/>
    <s v="M"/>
    <s v="المنوفية"/>
  </r>
  <r>
    <s v="42854عبد الجبار عبد اللطيف مجاهدasalh0777@yahoo.comشــكــوى"/>
    <d v="2017-04-29T00:00:00"/>
    <d v="1899-12-30T09:58:01"/>
    <s v="عبد الجبار عبد اللطيف مجاهد"/>
    <s v="Egypt (‫مصر‬‎)"/>
    <s v="asalh0777@yahoo.com"/>
    <s v="27808262601920"/>
    <s v="01272900190"/>
    <s v="شــكــوى"/>
    <m/>
    <n v="4"/>
    <n v="29"/>
    <n v="9"/>
    <n v="7"/>
    <s v=""/>
    <s v=""/>
    <s v=""/>
    <s v=""/>
    <s v=""/>
    <s v=""/>
    <s v=""/>
    <s v=""/>
    <x v="0"/>
    <x v="0"/>
    <s v="780826"/>
    <d v="1978-08-26T00:00:00"/>
    <s v="عبد "/>
    <n v="38"/>
    <s v="F"/>
    <s v="سوهاج"/>
  </r>
  <r>
    <s v="42854حسام محمد الظفريhzaphry@gmail.comاستفسار عن مسار الطرد"/>
    <d v="2017-04-29T00:00:00"/>
    <d v="1899-12-30T08:58:44"/>
    <s v="حسام محمد الظفري"/>
    <s v="Egypt (‫مصر‬‎)"/>
    <s v="hzaphry@gmail.com"/>
    <s v="28602260400059"/>
    <s v="01220032816"/>
    <s v="استفسار عن مسار الطرد"/>
    <m/>
    <n v="4"/>
    <n v="29"/>
    <n v="8"/>
    <n v="7"/>
    <s v="RP356222390SG"/>
    <s v=""/>
    <s v=""/>
    <s v=""/>
    <s v=""/>
    <s v=""/>
    <s v=""/>
    <s v=""/>
    <x v="44"/>
    <x v="5"/>
    <s v="860226"/>
    <d v="1986-02-26T00:00:00"/>
    <s v="حسام "/>
    <n v="31"/>
    <s v="M"/>
    <s v="السويس"/>
  </r>
  <r>
    <s v="42854محمد مختار عبدالوهاب الدماطىmuhammed.aldamaty@gmail.comاستفسار عن مسار الطرد"/>
    <d v="2017-04-29T00:00:00"/>
    <d v="1899-12-30T07:49:22"/>
    <s v="محمد مختار عبدالوهاب الدماطى"/>
    <s v="Egypt (‫مصر‬‎)"/>
    <s v="muhammed.aldamaty@gmail.com"/>
    <s v="29401151300077"/>
    <s v="201205285973"/>
    <s v="استفسار عن مسار الطرد"/>
    <m/>
    <n v="4"/>
    <n v="29"/>
    <n v="7"/>
    <n v="7"/>
    <s v="RX565227585DE"/>
    <s v=""/>
    <s v=""/>
    <s v=""/>
    <s v=""/>
    <s v=""/>
    <s v=""/>
    <s v=""/>
    <x v="5"/>
    <x v="2"/>
    <s v="940115"/>
    <d v="1994-01-15T00:00:00"/>
    <s v="محمد "/>
    <n v="23"/>
    <s v="M"/>
    <s v="الشرقية"/>
  </r>
  <r>
    <s v="42854محمود عويس خضرmahmoudleprince@yahoo.comشــكــوى"/>
    <d v="2017-04-29T00:00:00"/>
    <d v="1899-12-30T07:39:00"/>
    <s v="محمود عويس خضر"/>
    <s v="Egypt (‫مصر‬‎)"/>
    <s v="mahmoudleprince@yahoo.com"/>
    <s v="29301101501531"/>
    <s v="201061143085"/>
    <s v="شــكــوى"/>
    <m/>
    <n v="4"/>
    <n v="29"/>
    <n v="7"/>
    <n v="7"/>
    <s v=""/>
    <s v=""/>
    <s v=""/>
    <s v=""/>
    <s v=""/>
    <s v=""/>
    <s v=""/>
    <s v=""/>
    <x v="0"/>
    <x v="0"/>
    <s v="930110"/>
    <d v="1993-01-10T00:00:00"/>
    <s v="محمود "/>
    <n v="24"/>
    <s v="M"/>
    <s v="كفر الشيخ"/>
  </r>
  <r>
    <s v="42854نيهال محمد عبد العزيزjana_soo@yahoo.comاستفســار فنـى"/>
    <d v="2017-04-29T00:00:00"/>
    <d v="1899-12-30T03:44:01"/>
    <s v="نيهال محمد عبد العزيز"/>
    <s v="Egypt (‫مصر‬‎)"/>
    <s v="jana_soo@yahoo.com"/>
    <s v="28304240101526"/>
    <s v="01021343309"/>
    <s v="استفســار فنـى"/>
    <m/>
    <n v="4"/>
    <n v="29"/>
    <n v="3"/>
    <n v="7"/>
    <s v=""/>
    <s v=""/>
    <s v=""/>
    <s v=""/>
    <s v=""/>
    <s v=""/>
    <s v=""/>
    <s v=""/>
    <x v="0"/>
    <x v="0"/>
    <s v="830424"/>
    <d v="1983-04-24T00:00:00"/>
    <s v="نيهال "/>
    <n v="34"/>
    <s v="F"/>
    <s v="القاهرة"/>
  </r>
  <r>
    <s v="42854نادي مصطفي عبداللهnadymostafa01@gmail.comشــكــوى"/>
    <d v="2017-04-29T00:00:00"/>
    <d v="1899-12-30T00:46:47"/>
    <s v="نادي مصطفي عبدالله"/>
    <s v="Egypt (‫مصر‬‎)"/>
    <s v="nadymostafa01@gmail.com"/>
    <s v="28811142402517"/>
    <s v="01114373910"/>
    <s v="شــكــوى"/>
    <m/>
    <n v="4"/>
    <n v="29"/>
    <n v="0"/>
    <n v="7"/>
    <s v=""/>
    <s v=""/>
    <s v=""/>
    <s v=""/>
    <s v=""/>
    <s v=""/>
    <s v=""/>
    <s v=""/>
    <x v="0"/>
    <x v="0"/>
    <s v="881114"/>
    <d v="1988-11-14T00:00:00"/>
    <s v="نادي "/>
    <n v="28"/>
    <s v="M"/>
    <s v="المنيا"/>
  </r>
  <r>
    <s v="42853وفدي ابراهيم محمدwafdy999@yahoo.comاستفسار عن مسار الطرد"/>
    <d v="2017-04-28T00:00:00"/>
    <d v="1899-12-30T18:53:42"/>
    <s v="وفدي ابراهيم محمد"/>
    <s v="Egypt (‫مصر‬‎)"/>
    <s v="wafdy999@yahoo.com"/>
    <s v="28801052202971"/>
    <s v="2001120713355"/>
    <s v="استفسار عن مسار الطرد"/>
    <m/>
    <n v="4"/>
    <n v="28"/>
    <n v="18"/>
    <n v="6"/>
    <s v="rr367107126eg"/>
    <s v=""/>
    <s v=""/>
    <s v=""/>
    <s v=""/>
    <s v=""/>
    <s v=""/>
    <s v=""/>
    <x v="1"/>
    <x v="1"/>
    <s v="880105"/>
    <d v="1988-01-05T00:00:00"/>
    <s v="وفدي "/>
    <n v="29"/>
    <s v="M"/>
    <s v="بني سويف"/>
  </r>
  <r>
    <s v="42853عبدالله محمدoxman35@gmail.comاستفســار عن خدمــة"/>
    <d v="2017-04-28T00:00:00"/>
    <d v="1899-12-30T17:38:51"/>
    <s v="عبدالله محمد"/>
    <s v="Egypt (‫مصر‬‎)"/>
    <s v="oxman35@gmail.com"/>
    <s v="29007301400474"/>
    <s v="01146865685"/>
    <s v="استفســار عن خدمــة"/>
    <m/>
    <n v="4"/>
    <n v="28"/>
    <n v="17"/>
    <n v="6"/>
    <s v=""/>
    <s v=""/>
    <s v=""/>
    <s v=""/>
    <s v=""/>
    <s v=""/>
    <s v=""/>
    <s v=""/>
    <x v="0"/>
    <x v="0"/>
    <s v="900730"/>
    <n v="33084"/>
    <s v="عبدالله "/>
    <n v="26"/>
    <s v="M"/>
    <s v="القليوبية"/>
  </r>
  <r>
    <s v="42853احمد محمود محمد قطبemekotb@gmail.comاستفسار عن مسار الطرد"/>
    <d v="2017-04-28T00:00:00"/>
    <d v="1899-12-30T16:56:27"/>
    <s v="احمد محمود محمد قطب"/>
    <s v="Egypt (‫مصر‬‎)"/>
    <s v="emekotb@gmail.com"/>
    <s v="28506152102816"/>
    <s v="201158288831"/>
    <s v="استفسار عن مسار الطرد"/>
    <m/>
    <n v="4"/>
    <n v="28"/>
    <n v="16"/>
    <n v="6"/>
    <s v="RX568421212DE"/>
    <s v=""/>
    <s v=""/>
    <s v=""/>
    <s v=""/>
    <s v=""/>
    <s v=""/>
    <s v=""/>
    <x v="5"/>
    <x v="2"/>
    <s v="850615"/>
    <d v="1985-06-15T00:00:00"/>
    <s v="احمد "/>
    <n v="31"/>
    <s v="M"/>
    <s v="الجيزة"/>
  </r>
  <r>
    <s v="42853khaled Mamoun Saadkhaled.helali@gmail.comاستفســار عن خدمــة"/>
    <d v="2017-04-28T00:00:00"/>
    <d v="1899-12-30T15:30:00"/>
    <s v="khaled Mamoun Saad"/>
    <s v="Egypt (‫مصر‬‎)"/>
    <s v="khaled.helali@gmail.com"/>
    <s v="28803021100375"/>
    <s v="01286048848"/>
    <s v="استفســار عن خدمــة"/>
    <m/>
    <n v="4"/>
    <n v="28"/>
    <n v="15"/>
    <n v="6"/>
    <s v=""/>
    <s v=""/>
    <s v=""/>
    <s v=""/>
    <s v=""/>
    <s v=""/>
    <s v=""/>
    <s v=""/>
    <x v="0"/>
    <x v="0"/>
    <s v="880302"/>
    <d v="1988-03-02T00:00:00"/>
    <s v="khaled "/>
    <n v="29"/>
    <s v="M"/>
    <s v="دمياط"/>
  </r>
  <r>
    <s v="42853عمر على على مرسىOmar_Asia_1@yahoo.comاستفسار عن مسار الطرد"/>
    <d v="2017-04-28T00:00:00"/>
    <d v="1899-12-30T15:04:44"/>
    <s v="عمر على على مرسى"/>
    <s v="Egypt (‫مصر‬‎)"/>
    <s v="Omar_Asia_1@yahoo.com"/>
    <s v="28704091900214"/>
    <s v="0201206568404"/>
    <s v="استفسار عن مسار الطرد"/>
    <m/>
    <n v="4"/>
    <n v="28"/>
    <n v="15"/>
    <n v="6"/>
    <s v=""/>
    <s v=""/>
    <s v=""/>
    <s v=""/>
    <s v=""/>
    <s v=""/>
    <s v=""/>
    <s v=""/>
    <x v="0"/>
    <x v="0"/>
    <s v="870409"/>
    <d v="1987-04-09T00:00:00"/>
    <s v="عمر "/>
    <n v="30"/>
    <s v="M"/>
    <s v="الإسماعيلية"/>
  </r>
  <r>
    <s v="42853Mostafa Mahmoud Faredmax15oskar@gmail.comاستفسار عن مسار الطرد"/>
    <d v="2017-04-28T00:00:00"/>
    <d v="1899-12-30T11:32:18"/>
    <s v="Mostafa Mahmoud Fared"/>
    <s v="Egypt (‫مصر‬‎)"/>
    <s v="max15oskar@gmail.com"/>
    <s v="30008091401091"/>
    <s v="01125505326"/>
    <s v="استفسار عن مسار الطرد"/>
    <m/>
    <n v="4"/>
    <n v="28"/>
    <n v="11"/>
    <n v="6"/>
    <s v=""/>
    <s v=""/>
    <s v=""/>
    <s v=""/>
    <s v=""/>
    <s v=""/>
    <s v=""/>
    <s v=""/>
    <x v="0"/>
    <x v="0"/>
    <s v="000809"/>
    <d v="2000-08-09T00:00:00"/>
    <s v="Mostafa "/>
    <n v="16"/>
    <s v="M"/>
    <s v="القليوبية"/>
  </r>
  <r>
    <s v="42853عطيهatya.mahmoud68@yahoo.comشــكــوى"/>
    <d v="2017-04-28T00:00:00"/>
    <d v="1899-12-30T11:15:58"/>
    <s v="عطيه"/>
    <s v="Egypt (‫مصر‬‎)"/>
    <s v="atya.mahmoud68@yahoo.com"/>
    <s v="27104172600591"/>
    <s v="01067629067"/>
    <s v="شــكــوى"/>
    <m/>
    <n v="4"/>
    <n v="28"/>
    <n v="11"/>
    <n v="6"/>
    <s v=""/>
    <s v=""/>
    <s v=""/>
    <s v=""/>
    <s v=""/>
    <s v=""/>
    <s v=""/>
    <s v=""/>
    <x v="0"/>
    <x v="0"/>
    <s v="710417"/>
    <d v="1971-04-17T00:00:00"/>
    <s v="عطيه"/>
    <n v="46"/>
    <s v="M"/>
    <s v="سوهاج"/>
  </r>
  <r>
    <s v="42853Sherif refaat MohamedKiss_kiss1@yahoo.comشــكــوى"/>
    <d v="2017-04-28T00:00:00"/>
    <d v="1899-12-30T08:09:53"/>
    <s v="Sherif refaat Mohamed"/>
    <s v="Egypt (‫مصر‬‎)"/>
    <s v="Kiss_kiss1@yahoo.com"/>
    <s v="29112152701073"/>
    <s v="201116334019"/>
    <s v="شــكــوى"/>
    <m/>
    <n v="4"/>
    <n v="28"/>
    <n v="8"/>
    <n v="6"/>
    <s v="EE702249850EG"/>
    <s v=""/>
    <s v=""/>
    <s v=""/>
    <s v=""/>
    <s v=""/>
    <s v=""/>
    <s v=""/>
    <x v="4"/>
    <x v="1"/>
    <s v="911215"/>
    <d v="1991-12-15T00:00:00"/>
    <s v="Sherif "/>
    <n v="25"/>
    <s v="M"/>
    <s v="قنا"/>
  </r>
  <r>
    <s v="42853محمد عبد السلام محمد حسينmohamedeldaoudy85@gmail.comشــكــوى"/>
    <d v="2017-04-28T00:00:00"/>
    <d v="1899-12-30T07:24:11"/>
    <s v="محمد عبد السلام محمد حسين"/>
    <s v="Egypt (‫مصر‬‎)"/>
    <s v="mohamedeldaoudy85@gmail.com"/>
    <s v="28505262701816"/>
    <s v="201012680187"/>
    <s v="شــكــوى"/>
    <m/>
    <n v="4"/>
    <n v="28"/>
    <n v="7"/>
    <n v="6"/>
    <s v=""/>
    <s v=""/>
    <s v=""/>
    <s v=""/>
    <s v=""/>
    <s v=""/>
    <s v=""/>
    <s v=""/>
    <x v="0"/>
    <x v="0"/>
    <s v="850526"/>
    <d v="1985-05-26T00:00:00"/>
    <s v="محمد "/>
    <n v="31"/>
    <s v="M"/>
    <s v="قنا"/>
  </r>
  <r>
    <s v="42853بسام محسن ادمbesoo-101@hotmail.comاستفسار عن مسار الطرد"/>
    <d v="2017-04-28T00:00:00"/>
    <d v="1899-12-30T06:43:17"/>
    <s v="بسام محسن ادم"/>
    <s v="Egypt (‫مصر‬‎)"/>
    <s v="besoo-101@hotmail.com"/>
    <s v="29311272601512"/>
    <s v="01153264288"/>
    <s v="استفسار عن مسار الطرد"/>
    <m/>
    <n v="4"/>
    <n v="28"/>
    <n v="6"/>
    <n v="6"/>
    <s v="RX568956800DE"/>
    <s v=""/>
    <s v=""/>
    <s v=""/>
    <s v=""/>
    <s v=""/>
    <s v=""/>
    <s v=""/>
    <x v="5"/>
    <x v="2"/>
    <s v="931127"/>
    <d v="1993-11-27T00:00:00"/>
    <s v="بسام "/>
    <n v="23"/>
    <s v="M"/>
    <s v="سوهاج"/>
  </r>
  <r>
    <s v="42853خالد ممدوح شوقيkhaledmamdouh8@gmail.comشــكــوى"/>
    <d v="2017-04-28T00:00:00"/>
    <d v="1899-12-30T04:44:27"/>
    <s v="خالد ممدوح شوقي"/>
    <s v="Egypt (‫مصر‬‎)"/>
    <s v="khaledmamdouh8@gmail.com"/>
    <s v="29904012514714"/>
    <s v="201283847547"/>
    <s v="شــكــوى"/>
    <m/>
    <n v="4"/>
    <n v="28"/>
    <n v="4"/>
    <n v="6"/>
    <s v=""/>
    <s v=""/>
    <s v=""/>
    <s v=""/>
    <s v=""/>
    <s v=""/>
    <s v=""/>
    <s v=""/>
    <x v="0"/>
    <x v="0"/>
    <s v="990401"/>
    <d v="1999-04-01T00:00:00"/>
    <s v="خالد "/>
    <n v="18"/>
    <s v="M"/>
    <s v="أسيوط"/>
  </r>
  <r>
    <s v="42853Néstor MoleroNestorluismolero@gmail.comشــكــوى"/>
    <d v="2017-04-28T00:00:00"/>
    <d v="1899-12-30T01:57:37"/>
    <s v="Néstor Molero"/>
    <s v="United States"/>
    <s v="Nestorluismolero@gmail.com"/>
    <s v=": 062535150"/>
    <s v="0019549089684"/>
    <s v="شــكــوى"/>
    <m/>
    <n v="4"/>
    <n v="28"/>
    <n v="1"/>
    <n v="6"/>
    <s v="EH002505868US"/>
    <s v=""/>
    <s v=""/>
    <s v=""/>
    <s v=""/>
    <s v=""/>
    <s v=""/>
    <s v=""/>
    <x v="41"/>
    <x v="3"/>
    <s v=""/>
    <s v=""/>
    <s v="Néstor "/>
    <s v=""/>
    <s v="M"/>
    <s v=""/>
  </r>
  <r>
    <s v="42853Nestor MoleroNestorLuisMolero@gmail.comشــكــوى"/>
    <d v="2017-04-28T00:00:00"/>
    <d v="1899-12-30T01:44:49"/>
    <s v="Nestor Molero"/>
    <s v="United States"/>
    <s v="NestorLuisMolero@gmail.com"/>
    <s v=": 062534150"/>
    <s v="001 (954) 908-9684"/>
    <s v="شــكــوى"/>
    <m/>
    <n v="4"/>
    <n v="28"/>
    <n v="1"/>
    <n v="6"/>
    <s v="EH002505868US"/>
    <s v=""/>
    <s v=""/>
    <s v=""/>
    <s v=""/>
    <s v=""/>
    <s v=""/>
    <s v=""/>
    <x v="41"/>
    <x v="3"/>
    <s v=""/>
    <s v=""/>
    <s v="Nestor "/>
    <s v=""/>
    <s v="M"/>
    <s v=""/>
  </r>
  <r>
    <s v="42852حسام رفعتhosam_1_766@hotmail.comاستفسار عن مسار الطرد"/>
    <d v="2017-04-27T00:00:00"/>
    <d v="1899-12-30T22:03:28"/>
    <s v="حسام رفعت"/>
    <s v="Egypt (‫مصر‬‎)"/>
    <s v="hosam_1_766@hotmail.com"/>
    <s v="28912061600455"/>
    <s v="+201226447726"/>
    <s v="استفسار عن مسار الطرد"/>
    <m/>
    <n v="4"/>
    <n v="27"/>
    <n v="22"/>
    <n v="5"/>
    <s v="RS417969713CN"/>
    <s v=""/>
    <s v=""/>
    <s v=""/>
    <s v=""/>
    <s v=""/>
    <s v=""/>
    <s v=""/>
    <x v="12"/>
    <x v="8"/>
    <s v="891206"/>
    <n v="32848"/>
    <s v="حسام "/>
    <n v="27"/>
    <s v="M"/>
    <s v="الغربية"/>
  </r>
  <r>
    <s v="42852ربيعى إبراهيم عبدالباسط عبدالباقىrabeeyebraheem222@gmail.comاستفسار عن مسار الطرد"/>
    <d v="2017-04-27T00:00:00"/>
    <d v="1899-12-30T20:39:08"/>
    <s v="ربيعى إبراهيم عبدالباسط عبدالباقى"/>
    <s v="Egypt (‫مصر‬‎)"/>
    <s v="rabeeyebraheem222@gmail.com"/>
    <s v="27504142400138"/>
    <s v="201111840466"/>
    <s v="استفسار عن مسار الطرد"/>
    <m/>
    <n v="4"/>
    <n v="27"/>
    <n v="20"/>
    <n v="5"/>
    <s v="EE063596876SA"/>
    <s v=""/>
    <s v=""/>
    <s v=""/>
    <s v=""/>
    <s v=""/>
    <s v=""/>
    <s v=""/>
    <x v="4"/>
    <x v="4"/>
    <s v="750414"/>
    <d v="1975-04-14T00:00:00"/>
    <s v="ربيعى "/>
    <n v="42"/>
    <s v="M"/>
    <s v="المنيا"/>
  </r>
  <r>
    <s v="42852أحمد جابر محمد الحسيني طهahmadgaberelhousseny@gmail.comشــكــوى"/>
    <d v="2017-04-27T00:00:00"/>
    <d v="1899-12-30T19:47:26"/>
    <s v="أحمد جابر محمد الحسيني طه"/>
    <s v="Egypt (‫مصر‬‎)"/>
    <s v="ahmadgaberelhousseny@gmail.com"/>
    <s v="197501240300134"/>
    <s v="01224442192"/>
    <s v="شــكــوى"/>
    <m/>
    <n v="4"/>
    <n v="27"/>
    <n v="19"/>
    <n v="5"/>
    <s v=""/>
    <s v=""/>
    <s v=""/>
    <s v=""/>
    <s v=""/>
    <s v=""/>
    <s v=""/>
    <s v=""/>
    <x v="0"/>
    <x v="0"/>
    <s v=""/>
    <s v=""/>
    <s v="أحمد "/>
    <s v=""/>
    <s v="M"/>
    <s v=""/>
  </r>
  <r>
    <s v="42852على عبد السلام عليaliabdelsalamaliserour@gmail.comاستفســار عن خدمــة"/>
    <d v="2017-04-27T00:00:00"/>
    <d v="1899-12-30T19:08:33"/>
    <s v="على عبد السلام علي"/>
    <s v="Egypt (‫مصر‬‎)"/>
    <s v="aliabdelsalamaliserour@gmail.com"/>
    <s v="28808200200856"/>
    <s v="01012161669"/>
    <s v="استفســار عن خدمــة"/>
    <m/>
    <n v="4"/>
    <n v="27"/>
    <n v="19"/>
    <n v="5"/>
    <s v=""/>
    <s v=""/>
    <s v=""/>
    <s v=""/>
    <s v=""/>
    <s v=""/>
    <s v=""/>
    <s v=""/>
    <x v="0"/>
    <x v="0"/>
    <s v="880820"/>
    <d v="1988-08-20T00:00:00"/>
    <s v="على "/>
    <n v="28"/>
    <s v="M"/>
    <s v="الإسكندرية"/>
  </r>
  <r>
    <s v="42852شادية حماد زهريMoody_elmansy@yahoo.comاستفسار عن مسار الطرد"/>
    <d v="2017-04-27T00:00:00"/>
    <d v="1899-12-30T17:23:09"/>
    <s v="شادية حماد زهري"/>
    <s v="Egypt (‫مصر‬‎)"/>
    <s v="Moody_elmansy@yahoo.com"/>
    <s v="79802082600645"/>
    <s v=" 0201150635773"/>
    <s v="استفسار عن مسار الطرد"/>
    <m/>
    <n v="4"/>
    <n v="27"/>
    <n v="17"/>
    <n v="5"/>
    <s v="EE018656684SA"/>
    <s v=""/>
    <s v=""/>
    <s v=""/>
    <s v=""/>
    <s v=""/>
    <s v=""/>
    <s v=""/>
    <x v="4"/>
    <x v="4"/>
    <s v="980208"/>
    <s v=""/>
    <s v="شادية "/>
    <s v=""/>
    <s v="F"/>
    <s v="سوهاج"/>
  </r>
  <r>
    <s v="42852محمد درويشdrmamado@gmail.comاستفسار عن مسار الطرد"/>
    <d v="2017-04-27T00:00:00"/>
    <d v="1899-12-30T16:54:09"/>
    <s v="محمد درويش"/>
    <s v="Egypt (‫مصر‬‎)"/>
    <s v="drmamado@gmail.com"/>
    <s v="28806011602517"/>
    <s v="201091581151"/>
    <s v="استفسار عن مسار الطرد"/>
    <m/>
    <n v="4"/>
    <n v="27"/>
    <n v="16"/>
    <n v="5"/>
    <s v=""/>
    <s v=""/>
    <s v=""/>
    <s v=""/>
    <s v=""/>
    <s v=""/>
    <s v=""/>
    <s v=""/>
    <x v="0"/>
    <x v="0"/>
    <s v="880601"/>
    <d v="1988-06-01T00:00:00"/>
    <s v="محمد "/>
    <n v="28"/>
    <s v="M"/>
    <s v="الغربية"/>
  </r>
  <r>
    <s v="42852السيد اسماعيل اسماعيل السيدelsayedismailibrahim@yahoo.comأخـــــرى"/>
    <d v="2017-04-27T00:00:00"/>
    <d v="1899-12-30T15:25:33"/>
    <s v="السيد اسماعيل اسماعيل السيد"/>
    <s v="Egypt (‫مصر‬‎)"/>
    <s v="elsayedismailibrahim@yahoo.com"/>
    <s v="24311251300191"/>
    <s v="01006530172"/>
    <s v="أخـــــرى"/>
    <m/>
    <n v="4"/>
    <n v="27"/>
    <n v="15"/>
    <n v="5"/>
    <s v=""/>
    <s v=""/>
    <s v=""/>
    <s v=""/>
    <s v=""/>
    <s v=""/>
    <s v=""/>
    <s v=""/>
    <x v="0"/>
    <x v="0"/>
    <s v="431125"/>
    <d v="1943-11-25T00:00:00"/>
    <s v="السيد "/>
    <n v="73"/>
    <s v="M"/>
    <s v="الشرقية"/>
  </r>
  <r>
    <s v="42852اعتدال عبدالمنعم محمد الصاويwwwmedo.m88@gmail.comاستفســار عن خدمــة"/>
    <d v="2017-04-27T00:00:00"/>
    <d v="1899-12-30T14:52:28"/>
    <s v="اعتدال عبدالمنعم محمد الصاوي"/>
    <s v="Egypt (‫مصر‬‎)"/>
    <s v="wwwmedo.m88@gmail.com"/>
    <s v="26312121303264"/>
    <s v="201119154015"/>
    <s v="استفســار عن خدمــة"/>
    <m/>
    <n v="4"/>
    <n v="27"/>
    <n v="14"/>
    <n v="5"/>
    <s v=""/>
    <s v=""/>
    <s v=""/>
    <s v=""/>
    <s v=""/>
    <s v=""/>
    <s v=""/>
    <s v=""/>
    <x v="0"/>
    <x v="0"/>
    <s v="631212"/>
    <n v="23357"/>
    <s v="اعتدال "/>
    <n v="53"/>
    <s v="F"/>
    <s v="الشرقية"/>
  </r>
  <r>
    <s v="42852وصفى بنيامين قلتهwkolta@hotmal.comشــكــوى"/>
    <d v="2017-04-27T00:00:00"/>
    <d v="1899-12-30T14:39:40"/>
    <s v="وصفى بنيامين قلته"/>
    <s v="Egypt (‫مصر‬‎)"/>
    <s v="wkolta@hotmal.com"/>
    <s v="24102262500118"/>
    <s v="+01202927413"/>
    <s v="شــكــوى"/>
    <m/>
    <n v="4"/>
    <n v="27"/>
    <n v="14"/>
    <n v="5"/>
    <s v="RN139083896MY"/>
    <s v=""/>
    <s v=""/>
    <s v=""/>
    <s v=""/>
    <s v=""/>
    <s v=""/>
    <s v=""/>
    <x v="28"/>
    <x v="14"/>
    <s v="410226"/>
    <d v="1941-02-26T00:00:00"/>
    <s v="وصفى "/>
    <n v="76"/>
    <s v="M"/>
    <s v="أسيوط"/>
  </r>
  <r>
    <s v="42852محمد عبد الهادي السمانal_sman@yahoo.comشــكــوى"/>
    <d v="2017-04-27T00:00:00"/>
    <d v="1899-12-30T14:29:05"/>
    <s v="محمد عبد الهادي السمان"/>
    <s v="Egypt (‫مصر‬‎)"/>
    <s v="al_sman@yahoo.com"/>
    <s v="27710072600516"/>
    <s v="01012323911"/>
    <s v="شــكــوى"/>
    <m/>
    <n v="4"/>
    <n v="27"/>
    <n v="14"/>
    <n v="5"/>
    <s v=""/>
    <s v=""/>
    <s v=""/>
    <s v=""/>
    <s v=""/>
    <s v=""/>
    <s v=""/>
    <s v=""/>
    <x v="0"/>
    <x v="0"/>
    <s v="771007"/>
    <d v="1977-10-07T00:00:00"/>
    <s v="محمد "/>
    <n v="39"/>
    <s v="M"/>
    <s v="سوهاج"/>
  </r>
  <r>
    <s v="42852خديجة محمد محمودKhadijamohamed094@gmail.comاستفسار عن مسار الطرد"/>
    <d v="2017-04-27T00:00:00"/>
    <d v="1899-12-30T14:28:46"/>
    <s v="خديجة محمد محمود"/>
    <s v="Egypt (‫مصر‬‎)"/>
    <s v="Khadijamohamed094@gmail.com"/>
    <s v="29405050400122"/>
    <s v="201000960796"/>
    <s v="استفسار عن مسار الطرد"/>
    <m/>
    <n v="4"/>
    <n v="27"/>
    <n v="14"/>
    <n v="5"/>
    <s v="EE702226329EG"/>
    <s v=""/>
    <s v=""/>
    <s v=""/>
    <s v=""/>
    <s v=""/>
    <s v=""/>
    <s v=""/>
    <x v="4"/>
    <x v="1"/>
    <s v="940505"/>
    <d v="1994-05-05T00:00:00"/>
    <s v="خديجة "/>
    <n v="22"/>
    <s v="F"/>
    <s v="السويس"/>
  </r>
  <r>
    <s v="42855عمرو خليلamr.alshemaly93@gmail.comاستفسار عن مسار الطرد"/>
    <d v="2017-04-30T00:00:00"/>
    <d v="1899-12-30T11:18:31"/>
    <s v="عمرو خليل"/>
    <s v="Egypt (‫مصر‬‎)"/>
    <s v="amr.alshemaly93@gmail.com"/>
    <s v=": A17457127"/>
    <s v="201281716391"/>
    <s v="استفسار عن مسار الطرد"/>
    <m/>
    <n v="4"/>
    <n v="30"/>
    <n v="11"/>
    <n v="1"/>
    <s v="EE702179544EG"/>
    <s v=""/>
    <s v=""/>
    <s v=""/>
    <s v=""/>
    <s v=""/>
    <s v=""/>
    <s v=""/>
    <x v="4"/>
    <x v="1"/>
    <s v=""/>
    <s v=""/>
    <s v="عمرو "/>
    <s v=""/>
    <s v="M"/>
    <s v=""/>
  </r>
  <r>
    <s v="42855Rabah Abdallahrabah.m.abdallah@gmail.comاستفسار عن مسار الطرد"/>
    <d v="2017-04-30T00:00:00"/>
    <d v="1899-12-30T12:44:01"/>
    <s v="Rabah Abdallah"/>
    <s v="Egypt (‫مصر‬‎)"/>
    <s v="rabah.m.abdallah@gmail.com"/>
    <s v="28211300200415"/>
    <s v="01225064638"/>
    <s v="استفسار عن مسار الطرد"/>
    <m/>
    <n v="4"/>
    <n v="30"/>
    <n v="12"/>
    <n v="1"/>
    <s v="RS567561173CN"/>
    <s v=""/>
    <s v=""/>
    <s v=""/>
    <s v=""/>
    <s v=""/>
    <s v=""/>
    <s v=""/>
    <x v="12"/>
    <x v="8"/>
    <s v="821130"/>
    <d v="1982-11-30T00:00:00"/>
    <s v="Rabah "/>
    <n v="34"/>
    <s v="M"/>
    <s v="الإسكندرية"/>
  </r>
  <r>
    <s v="42855احمد عطية حلميaah803@gmail.comشــكــوى"/>
    <d v="2017-04-30T00:00:00"/>
    <d v="1899-12-30T12:22:56"/>
    <s v="احمد عطية حلمي"/>
    <s v="Egypt (‫مصر‬‎)"/>
    <s v="aah803@gmail.com"/>
    <s v="29701011216653"/>
    <s v="201001840083"/>
    <s v="شــكــوى"/>
    <m/>
    <n v="4"/>
    <n v="30"/>
    <n v="12"/>
    <n v="1"/>
    <s v="RS840456753NL"/>
    <s v=""/>
    <s v=""/>
    <s v=""/>
    <s v=""/>
    <s v=""/>
    <s v=""/>
    <s v=""/>
    <x v="12"/>
    <x v="12"/>
    <s v="970101"/>
    <d v="1997-01-01T00:00:00"/>
    <s v="احمد "/>
    <n v="20"/>
    <s v="M"/>
    <s v="الدقهلية"/>
  </r>
  <r>
    <s v="42855مروه مصطفى محمد محى الدينym489279@gmail.comشــكــوى"/>
    <d v="2017-04-30T00:00:00"/>
    <d v="1899-12-30T12:11:36"/>
    <s v="مروه مصطفى محمد محى الدين"/>
    <s v="Egypt (‫مصر‬‎)"/>
    <s v="ym489279@gmail.com"/>
    <s v="28604041401581"/>
    <s v="201143725018"/>
    <s v="شــكــوى"/>
    <m/>
    <n v="4"/>
    <n v="30"/>
    <n v="12"/>
    <n v="1"/>
    <s v=""/>
    <s v=""/>
    <s v=""/>
    <s v=""/>
    <s v=""/>
    <s v=""/>
    <s v=""/>
    <s v=""/>
    <x v="0"/>
    <x v="0"/>
    <s v="860404"/>
    <d v="1986-04-04T00:00:00"/>
    <s v="مروه "/>
    <n v="31"/>
    <s v="F"/>
    <s v="القليوبية"/>
  </r>
  <r>
    <s v="42855محمد عادلElsonny135@gmail.comأخـــــرى"/>
    <d v="2017-04-30T00:00:00"/>
    <d v="1899-12-30T12:01:07"/>
    <s v="محمد عادل"/>
    <s v="Egypt (‫مصر‬‎)"/>
    <s v="Elsonny135@gmail.com"/>
    <s v="26904280103564"/>
    <s v="0201114542341"/>
    <s v="أخـــــرى"/>
    <m/>
    <n v="4"/>
    <n v="30"/>
    <n v="12"/>
    <n v="1"/>
    <s v="RX568299119DE"/>
    <s v=""/>
    <s v=""/>
    <s v=""/>
    <s v=""/>
    <s v=""/>
    <s v=""/>
    <s v=""/>
    <x v="5"/>
    <x v="2"/>
    <s v="690428"/>
    <d v="1969-04-28T00:00:00"/>
    <s v="محمد "/>
    <n v="48"/>
    <s v="F"/>
    <s v="القاهرة"/>
  </r>
  <r>
    <s v="42855محمد السيد السيد العربيElaraby2015_k.w@icloud.comاستفسار عن مسار الطرد"/>
    <d v="2017-04-30T00:00:00"/>
    <d v="1899-12-30T11:47:15"/>
    <s v="محمد السيد السيد العربي"/>
    <s v="Kuwait (‫الكويت‬‎)"/>
    <s v="Elaraby2015_k.w@icloud.com"/>
    <s v="284010140522"/>
    <s v="0096551133892"/>
    <s v="استفسار عن مسار الطرد"/>
    <m/>
    <n v="4"/>
    <n v="30"/>
    <n v="11"/>
    <n v="1"/>
    <s v=""/>
    <s v=""/>
    <s v=""/>
    <s v=""/>
    <s v=""/>
    <s v=""/>
    <s v=""/>
    <s v=""/>
    <x v="0"/>
    <x v="0"/>
    <s v=""/>
    <s v=""/>
    <s v="محمد "/>
    <s v=""/>
    <s v="M"/>
    <s v=""/>
  </r>
  <r>
    <s v="42855محمد أحمد عبد الحميدmkhazbak@gmail.comاستفسار عن مسار الطرد"/>
    <d v="2017-04-30T00:00:00"/>
    <d v="1899-12-30T11:43:16"/>
    <s v="محمد أحمد عبد الحميد"/>
    <s v="Egypt (‫مصر‬‎)"/>
    <s v="mkhazbak@gmail.com"/>
    <s v="27705160102174"/>
    <s v="201005501563"/>
    <s v="استفسار عن مسار الطرد"/>
    <m/>
    <n v="4"/>
    <n v="30"/>
    <n v="11"/>
    <n v="1"/>
    <s v=""/>
    <s v=""/>
    <s v=""/>
    <s v=""/>
    <s v=""/>
    <s v=""/>
    <s v=""/>
    <s v=""/>
    <x v="0"/>
    <x v="0"/>
    <s v="770516"/>
    <d v="1977-05-16T00:00:00"/>
    <s v="محمد "/>
    <n v="39"/>
    <s v="M"/>
    <s v="القاهرة"/>
  </r>
  <r>
    <s v="42855Mahmoud koraiemKoraiem89@gmail.comاستفسار عن مسار الطرد"/>
    <d v="2017-04-30T00:00:00"/>
    <d v="1899-12-30T11:43:00"/>
    <s v="Mahmoud koraiem"/>
    <s v="Egypt (‫مصر‬‎)"/>
    <s v="Koraiem89@gmail.com"/>
    <s v="28703071600714"/>
    <s v="201225758493"/>
    <s v="استفسار عن مسار الطرد"/>
    <m/>
    <n v="4"/>
    <n v="30"/>
    <n v="11"/>
    <n v="1"/>
    <s v="RS828538370NL"/>
    <s v=""/>
    <s v=""/>
    <s v=""/>
    <s v=""/>
    <s v=""/>
    <s v=""/>
    <s v=""/>
    <x v="12"/>
    <x v="12"/>
    <s v="870307"/>
    <d v="1987-03-07T00:00:00"/>
    <s v="Mahmoud "/>
    <n v="30"/>
    <s v="M"/>
    <s v="الغربية"/>
  </r>
  <r>
    <s v="42856حنان محمد محمد محمد علي السمريNounasam@gmail.comشــكــوى"/>
    <d v="2017-05-01T00:00:00"/>
    <d v="1899-12-30T00:06:00"/>
    <s v="حنان محمد محمد محمد علي السمري"/>
    <s v="Egypt (‫مصر‬‎)"/>
    <s v="Nounasam@gmail.com"/>
    <s v="29506090201328"/>
    <s v="201276952962"/>
    <s v="شــكــوى"/>
    <m/>
    <n v="5"/>
    <n v="1"/>
    <n v="0"/>
    <n v="2"/>
    <s v=""/>
    <s v=""/>
    <s v=""/>
    <s v=""/>
    <s v=""/>
    <s v=""/>
    <s v=""/>
    <s v=""/>
    <x v="0"/>
    <x v="0"/>
    <s v="950609"/>
    <n v="34859"/>
    <s v="حنان "/>
    <n v="21"/>
    <s v="F"/>
    <s v="الإسكندرية"/>
  </r>
  <r>
    <s v="42855هشام احمد محمد احمد منصورdr.hesham0007@gmail.comاستفسار عن مسار الطرد"/>
    <d v="2017-04-30T00:00:00"/>
    <d v="1899-12-30T22:13:33"/>
    <s v="هشام احمد محمد احمد منصور"/>
    <s v="Egypt (‫مصر‬‎)"/>
    <s v="dr.hesham0007@gmail.com"/>
    <s v="29205170101332"/>
    <s v="01140340098"/>
    <s v="استفسار عن مسار الطرد"/>
    <m/>
    <n v="4"/>
    <n v="30"/>
    <n v="22"/>
    <n v="1"/>
    <s v="RE489111385SE"/>
    <s v=""/>
    <s v=""/>
    <s v=""/>
    <s v=""/>
    <s v=""/>
    <s v=""/>
    <s v=""/>
    <x v="17"/>
    <x v="17"/>
    <s v="920517"/>
    <d v="1992-05-17T00:00:00"/>
    <s v="هشام "/>
    <n v="24"/>
    <s v="M"/>
    <s v="القاهرة"/>
  </r>
  <r>
    <s v="42855محم فتحي حامد ابراهيمmohamed fatha‬‏ ‏‪mohamed.fatha8586@gmail.comأخـــــرى"/>
    <d v="2017-04-30T00:00:00"/>
    <d v="1899-12-30T22:04:18"/>
    <s v="محم فتحي حامد ابراهيم"/>
    <s v="Egypt (‫مصر‬‎)"/>
    <s v="mohamed fatha‬‏ ‏‪mohamed.fatha8586@gmail.com"/>
    <s v="٢٩٢٠٥٠٩١٨٢١٥٥"/>
    <s v="٠٣+ ٠١٢٤٠٣٣٩١٤"/>
    <s v="أخـــــرى"/>
    <m/>
    <n v="4"/>
    <n v="30"/>
    <n v="22"/>
    <n v="1"/>
    <s v=""/>
    <s v=""/>
    <s v=""/>
    <s v=""/>
    <s v=""/>
    <s v=""/>
    <s v=""/>
    <s v=""/>
    <x v="0"/>
    <x v="0"/>
    <s v=""/>
    <s v=""/>
    <s v="محم "/>
    <s v=""/>
    <s v="M"/>
    <s v=""/>
  </r>
  <r>
    <s v="42855 محمد مصطفى عزمي جادDrmazmi@gmail.comشــكــوى"/>
    <d v="2017-04-30T00:00:00"/>
    <d v="1899-12-30T20:55:44"/>
    <s v=" محمد مصطفى عزمي جاد"/>
    <s v="Egypt (‫مصر‬‎)"/>
    <s v="Drmazmi@gmail.com"/>
    <s v="27709011306099"/>
    <s v="201005090782"/>
    <s v="شــكــوى"/>
    <m/>
    <n v="4"/>
    <n v="30"/>
    <n v="20"/>
    <n v="1"/>
    <s v="CG007496068DE"/>
    <s v=""/>
    <s v=""/>
    <s v=""/>
    <s v=""/>
    <s v=""/>
    <s v=""/>
    <s v=""/>
    <x v="18"/>
    <x v="2"/>
    <s v="770901"/>
    <n v="28369"/>
    <s v=" "/>
    <n v="39"/>
    <s v="M"/>
    <s v="الشرقية"/>
  </r>
  <r>
    <s v="42855روماني ناعوم ميناromanynm@yahoo.comشــكــوى"/>
    <d v="2017-04-30T00:00:00"/>
    <d v="1899-12-30T20:40:02"/>
    <s v="روماني ناعوم مينا"/>
    <s v="Saudi Arabia (‫المملكة العربية السعودية‬‎)"/>
    <s v="romanynm@yahoo.com"/>
    <s v="2243470602"/>
    <s v="01003304461"/>
    <s v="شــكــوى"/>
    <m/>
    <n v="4"/>
    <n v="30"/>
    <n v="20"/>
    <n v="1"/>
    <s v="RR024022986EG"/>
    <s v=""/>
    <s v=""/>
    <s v=""/>
    <s v=""/>
    <s v=""/>
    <s v=""/>
    <s v=""/>
    <x v="1"/>
    <x v="1"/>
    <s v=""/>
    <s v=""/>
    <s v="روماني "/>
    <s v=""/>
    <s v="M"/>
    <s v=""/>
  </r>
  <r>
    <s v="42855محمد بهجت محمدMohamed_bahgat_87@yahoo.comاستفســار عن خدمــة"/>
    <d v="2017-04-30T00:00:00"/>
    <d v="1899-12-30T20:09:00"/>
    <s v="محمد بهجت محمد"/>
    <s v="Egypt (‫مصر‬‎)"/>
    <s v="Mohamed_bahgat_87@yahoo.com"/>
    <s v="28709290101098"/>
    <s v="01004211010"/>
    <s v="استفســار عن خدمــة"/>
    <m/>
    <n v="4"/>
    <n v="30"/>
    <n v="20"/>
    <n v="1"/>
    <s v="RR153136855DE"/>
    <s v=""/>
    <s v=""/>
    <s v=""/>
    <s v=""/>
    <s v=""/>
    <s v=""/>
    <s v=""/>
    <x v="1"/>
    <x v="2"/>
    <s v="870929"/>
    <d v="1987-09-29T00:00:00"/>
    <s v="محمد "/>
    <n v="29"/>
    <s v="M"/>
    <s v="القاهرة"/>
  </r>
  <r>
    <s v="42855محمد بلال محمد00218925267643استفسار عن مسار الطرد"/>
    <d v="2017-04-30T00:00:00"/>
    <d v="1899-12-30T18:50:58"/>
    <s v="محمد بلال محمد"/>
    <s v="Egypt (‫مصر‬‎)"/>
    <s v="00218925267643"/>
    <s v="G4PH1FRJ"/>
    <s v="01063408162"/>
    <s v="استفسار عن مسار الطرد"/>
    <m/>
    <n v="4"/>
    <n v="30"/>
    <n v="18"/>
    <n v="1"/>
    <s v="EH002429469US"/>
    <s v=""/>
    <s v=""/>
    <s v=""/>
    <s v=""/>
    <s v=""/>
    <s v=""/>
    <s v=""/>
    <x v="41"/>
    <x v="3"/>
    <s v=""/>
    <s v=""/>
    <s v="محمد "/>
    <s v=""/>
    <s v="M"/>
    <s v=""/>
  </r>
  <r>
    <s v="42855أحمد شلتوتahmedshaltout@gmail.comاستفسار عن مسار الطرد"/>
    <d v="2017-04-30T00:00:00"/>
    <d v="1899-12-30T18:35:29"/>
    <s v="أحمد شلتوت"/>
    <s v="Egypt (‫مصر‬‎)"/>
    <s v="ahmedshaltout@gmail.com"/>
    <s v="28106032102253"/>
    <s v="201001523653"/>
    <s v="استفسار عن مسار الطرد"/>
    <m/>
    <n v="4"/>
    <n v="30"/>
    <n v="18"/>
    <n v="1"/>
    <s v="RE479745931SE"/>
    <s v=""/>
    <s v=""/>
    <s v=""/>
    <s v=""/>
    <s v=""/>
    <s v=""/>
    <s v=""/>
    <x v="17"/>
    <x v="17"/>
    <s v="810603"/>
    <d v="1981-06-03T00:00:00"/>
    <s v="أحمد "/>
    <n v="35"/>
    <s v="M"/>
    <s v="الجيزة"/>
  </r>
  <r>
    <s v="42855اسامة انورu1a1saad@gmail.comشــكــوى"/>
    <d v="2017-04-30T00:00:00"/>
    <d v="1899-12-30T17:21:08"/>
    <s v="اسامة انور"/>
    <s v="Egypt (‫مصر‬‎)"/>
    <s v="u1a1saad@gmail.com"/>
    <s v="25701110103614"/>
    <s v="201223687352"/>
    <s v="شــكــوى"/>
    <m/>
    <n v="4"/>
    <n v="30"/>
    <n v="17"/>
    <n v="1"/>
    <s v=""/>
    <s v=""/>
    <s v=""/>
    <s v=""/>
    <s v=""/>
    <s v=""/>
    <s v=""/>
    <s v=""/>
    <x v="0"/>
    <x v="0"/>
    <s v="570111"/>
    <d v="1957-01-11T00:00:00"/>
    <s v="اسامة "/>
    <n v="60"/>
    <s v="M"/>
    <s v="القاهرة"/>
  </r>
  <r>
    <s v="42855Nada Zahrniz00@hotmail.comاستفســار عن خدمــة"/>
    <d v="2017-04-30T00:00:00"/>
    <d v="1899-12-30T16:54:35"/>
    <s v="Nada Zahr"/>
    <s v="United States"/>
    <s v="niz00@hotmail.com"/>
    <s v=": 12397673"/>
    <s v="13134149873"/>
    <s v="استفســار عن خدمــة"/>
    <m/>
    <n v="4"/>
    <n v="30"/>
    <n v="16"/>
    <n v="1"/>
    <s v=""/>
    <s v=""/>
    <s v=""/>
    <s v=""/>
    <s v=""/>
    <s v=""/>
    <s v=""/>
    <s v=""/>
    <x v="0"/>
    <x v="0"/>
    <s v=""/>
    <s v=""/>
    <s v="Nada "/>
    <s v=""/>
    <s v="F"/>
    <s v=""/>
  </r>
  <r>
    <s v="42855عصام غرابasmaaessam94@yahoo.comاستفسار عن مسار الطرد"/>
    <d v="2017-04-30T00:00:00"/>
    <d v="1899-12-30T16:16:06"/>
    <s v="عصام غراب"/>
    <s v="Egypt (‫مصر‬‎)"/>
    <s v="asmaaessam94@yahoo.com"/>
    <s v="25708110200894"/>
    <s v="00201273806076"/>
    <s v="استفسار عن مسار الطرد"/>
    <m/>
    <n v="4"/>
    <n v="30"/>
    <n v="16"/>
    <n v="1"/>
    <s v="EZ001393136US"/>
    <s v=""/>
    <s v=""/>
    <s v=""/>
    <s v=""/>
    <s v=""/>
    <s v=""/>
    <s v=""/>
    <x v="25"/>
    <x v="3"/>
    <s v="570811"/>
    <n v="21043"/>
    <s v="عصام "/>
    <n v="59"/>
    <s v="M"/>
    <s v="الإسكندرية"/>
  </r>
  <r>
    <s v="42855عماد محمد إبراهيم علي شاديemadalli004@gmail.comاستفسار عن مسار الطرد"/>
    <d v="2017-04-30T00:00:00"/>
    <d v="1899-12-30T14:49:35"/>
    <s v="عماد محمد إبراهيم علي شادي"/>
    <s v="Egypt (‫مصر‬‎)"/>
    <s v="emadalli004@gmail.com"/>
    <s v="28501011329513"/>
    <s v="201019979520"/>
    <s v="استفسار عن مسار الطرد"/>
    <m/>
    <n v="4"/>
    <n v="30"/>
    <n v="14"/>
    <n v="1"/>
    <s v="RR418530157EG"/>
    <s v=""/>
    <s v=""/>
    <s v=""/>
    <s v=""/>
    <s v=""/>
    <s v=""/>
    <s v=""/>
    <x v="1"/>
    <x v="1"/>
    <s v="850101"/>
    <d v="1985-01-01T00:00:00"/>
    <s v="عماد "/>
    <n v="32"/>
    <s v="M"/>
    <s v="الشرقية"/>
  </r>
  <r>
    <s v="42855محمد عبد الرحمن عبد الرحمن الشاميmelshamy9999@gmail.comاستفســار عن خدمــة"/>
    <d v="2017-04-30T00:00:00"/>
    <d v="1899-12-30T13:47:26"/>
    <s v="محمد عبد الرحمن عبد الرحمن الشامي"/>
    <s v="Egypt (‫مصر‬‎)"/>
    <s v="melshamy9999@gmail.com"/>
    <s v="09308011607873"/>
    <s v="01019951276"/>
    <s v="استفســار عن خدمــة"/>
    <m/>
    <n v="4"/>
    <n v="30"/>
    <n v="13"/>
    <n v="1"/>
    <s v=""/>
    <s v=""/>
    <s v=""/>
    <s v=""/>
    <s v=""/>
    <s v=""/>
    <s v=""/>
    <s v=""/>
    <x v="0"/>
    <x v="0"/>
    <s v="930801"/>
    <s v=""/>
    <s v="محمد "/>
    <s v=""/>
    <s v="M"/>
    <s v="الغربية"/>
  </r>
  <r>
    <s v="42855تغريد ادم احمدTaghred.adam@yahoo.comاستفسار عن مسار الطرد"/>
    <d v="2017-04-30T00:00:00"/>
    <d v="1899-12-30T13:33:29"/>
    <s v="تغريد ادم احمد"/>
    <s v="Egypt (‫مصر‬‎)"/>
    <s v="Taghred.adam@yahoo.com"/>
    <s v="29307010207948"/>
    <s v="01020359791"/>
    <s v="استفسار عن مسار الطرد"/>
    <m/>
    <n v="4"/>
    <n v="30"/>
    <n v="13"/>
    <n v="1"/>
    <s v="EE702326313EG"/>
    <s v=""/>
    <s v=""/>
    <s v=""/>
    <s v=""/>
    <s v=""/>
    <s v=""/>
    <s v=""/>
    <x v="4"/>
    <x v="1"/>
    <s v="930701"/>
    <d v="1993-07-01T00:00:00"/>
    <s v="تغريد "/>
    <n v="23"/>
    <s v="F"/>
    <s v="الإسكندرية"/>
  </r>
  <r>
    <s v="42855بسام محسن ادمbasam_4113434@yahoo.comاستفسار عن مسار الطرد"/>
    <d v="2017-04-30T00:00:00"/>
    <d v="1899-12-30T12:56:01"/>
    <s v="بسام محسن ادم"/>
    <s v="Egypt (‫مصر‬‎)"/>
    <s v="basam_4113434@yahoo.com"/>
    <s v="29311272601512"/>
    <s v="01124960343"/>
    <s v="استفسار عن مسار الطرد"/>
    <m/>
    <n v="4"/>
    <n v="30"/>
    <n v="12"/>
    <n v="1"/>
    <s v="RX568956800DE"/>
    <s v=""/>
    <s v=""/>
    <s v=""/>
    <s v=""/>
    <s v=""/>
    <s v=""/>
    <s v=""/>
    <x v="5"/>
    <x v="2"/>
    <s v="931127"/>
    <n v="34300"/>
    <s v="بسام "/>
    <n v="23"/>
    <s v="M"/>
    <s v="سوهاج"/>
  </r>
  <r>
    <s v="42855شريفSherief.Mamdouh@icloud.comاستفسار عن مسار الطرد"/>
    <d v="2017-04-30T00:00:00"/>
    <d v="1899-12-30T12:54:16"/>
    <s v="شريف"/>
    <s v="Egypt (‫مصر‬‎)"/>
    <s v="Sherief.Mamdouh@icloud.com"/>
    <s v="28512011211077"/>
    <s v="01004910944"/>
    <s v="استفسار عن مسار الطرد"/>
    <m/>
    <n v="4"/>
    <n v="30"/>
    <n v="12"/>
    <n v="1"/>
    <s v="RX568925626DE"/>
    <s v=""/>
    <s v=""/>
    <s v=""/>
    <s v=""/>
    <s v=""/>
    <s v=""/>
    <s v=""/>
    <x v="5"/>
    <x v="2"/>
    <s v="851201"/>
    <d v="1985-12-01T00:00:00"/>
    <s v="شريف"/>
    <n v="31"/>
    <s v="M"/>
    <s v="الدقهلية"/>
  </r>
  <r>
    <s v="42856محمد ناصرmohamed.naser779622695@gmail.comاستفســار عن خدمــة"/>
    <d v="2017-05-01T00:00:00"/>
    <d v="1899-12-30T23:38:44"/>
    <s v="محمد ناصر"/>
    <s v="Egypt (‫مصر‬‎)"/>
    <s v="mohamed.naser779622695@gmail.com"/>
    <s v="29507072600718"/>
    <s v="01156949859"/>
    <s v="استفســار عن خدمــة"/>
    <m/>
    <n v="5"/>
    <n v="1"/>
    <n v="23"/>
    <n v="2"/>
    <s v=""/>
    <s v=""/>
    <s v=""/>
    <s v=""/>
    <s v=""/>
    <s v=""/>
    <s v=""/>
    <s v=""/>
    <x v="0"/>
    <x v="0"/>
    <s v="950707"/>
    <d v="1995-07-07T00:00:00"/>
    <s v="محمد "/>
    <n v="21"/>
    <s v="M"/>
    <s v="سوهاج"/>
  </r>
  <r>
    <s v="42856yousryaminyousryamin@hotmail.comشــكــوى"/>
    <d v="2017-05-01T00:00:00"/>
    <d v="1899-12-30T22:15:52"/>
    <s v="yousryamin"/>
    <s v="Egypt (‫مصر‬‎)"/>
    <s v="yousryamin@hotmail.com"/>
    <s v=": 458672834"/>
    <s v="01225957564"/>
    <s v="شــكــوى"/>
    <m/>
    <n v="5"/>
    <n v="1"/>
    <n v="22"/>
    <n v="2"/>
    <s v=""/>
    <s v=""/>
    <s v=""/>
    <s v=""/>
    <s v=""/>
    <s v=""/>
    <s v=""/>
    <s v=""/>
    <x v="0"/>
    <x v="0"/>
    <s v=""/>
    <s v=""/>
    <s v="yousryamin"/>
    <s v=""/>
    <s v="M"/>
    <s v=""/>
  </r>
  <r>
    <s v="42856اسامه عبد المحسن عبد القادر حجازي جلالosama_1200888@yahoo.comاستفســار عن خدمــة"/>
    <d v="2017-05-01T00:00:00"/>
    <d v="1899-12-30T21:39:00"/>
    <s v="اسامه عبد المحسن عبد القادر حجازي جلال"/>
    <s v="Kuwait (‫الكويت‬‎)"/>
    <s v="osama_1200888@yahoo.com"/>
    <s v="28009061200811"/>
    <s v="0096551026111"/>
    <s v="استفســار عن خدمــة"/>
    <m/>
    <n v="5"/>
    <n v="1"/>
    <n v="21"/>
    <n v="2"/>
    <s v=""/>
    <s v=""/>
    <s v=""/>
    <s v=""/>
    <s v=""/>
    <s v=""/>
    <s v=""/>
    <s v=""/>
    <x v="0"/>
    <x v="0"/>
    <s v="800906"/>
    <n v="29470"/>
    <s v="اسامه "/>
    <n v="36"/>
    <s v="M"/>
    <s v="الدقهلية"/>
  </r>
  <r>
    <s v="42856بسمة عبد الحي السعوديBosy.elsoudy@gmail.comاستفسار فى المبيعات"/>
    <d v="2017-05-01T00:00:00"/>
    <d v="1899-12-30T20:50:55"/>
    <s v="بسمة عبد الحي السعودي"/>
    <s v="Egypt (‫مصر‬‎)"/>
    <s v="Bosy.elsoudy@gmail.com"/>
    <s v="28611301601586"/>
    <s v="201004511258"/>
    <s v="استفسار فى المبيعات"/>
    <m/>
    <n v="5"/>
    <n v="1"/>
    <n v="20"/>
    <n v="2"/>
    <s v=""/>
    <s v=""/>
    <s v=""/>
    <s v=""/>
    <s v=""/>
    <s v=""/>
    <s v=""/>
    <s v=""/>
    <x v="0"/>
    <x v="0"/>
    <s v="861130"/>
    <d v="1986-11-30T00:00:00"/>
    <s v="بسمة "/>
    <n v="30"/>
    <s v="F"/>
    <s v="الغربية"/>
  </r>
  <r>
    <s v="42856حمدى العجمى احمدYossef2233@gmail.comاستفســار عن خدمــة"/>
    <d v="2017-05-01T00:00:00"/>
    <d v="1899-12-30T16:31:09"/>
    <s v="حمدى العجمى احمد"/>
    <s v="Egypt (‫مصر‬‎)"/>
    <s v="Yossef2233@gmail.com"/>
    <s v="27909052603854"/>
    <s v="201111990542"/>
    <s v="استفســار عن خدمــة"/>
    <m/>
    <n v="5"/>
    <n v="1"/>
    <n v="16"/>
    <n v="2"/>
    <s v=""/>
    <s v=""/>
    <s v=""/>
    <s v=""/>
    <s v=""/>
    <s v=""/>
    <s v=""/>
    <s v=""/>
    <x v="0"/>
    <x v="0"/>
    <s v="790905"/>
    <n v="29103"/>
    <s v="حمدى "/>
    <n v="37"/>
    <s v="M"/>
    <s v="سوهاج"/>
  </r>
  <r>
    <s v="42856أحمد محمد السيد علىWww.dr.a2000@yahoo.comاستفسار عن مسار الطرد"/>
    <d v="2017-05-01T00:00:00"/>
    <d v="1899-12-30T16:22:13"/>
    <s v="أحمد محمد السيد على"/>
    <s v="Egypt (‫مصر‬‎)"/>
    <s v="Www.dr.a2000@yahoo.com"/>
    <s v="27208261600139"/>
    <s v="01222983650"/>
    <s v="استفسار عن مسار الطرد"/>
    <m/>
    <n v="5"/>
    <n v="1"/>
    <n v="16"/>
    <n v="2"/>
    <s v="Rh369210801cn"/>
    <s v=""/>
    <s v=""/>
    <s v=""/>
    <s v=""/>
    <s v=""/>
    <s v=""/>
    <s v=""/>
    <x v="32"/>
    <x v="8"/>
    <s v="720826"/>
    <d v="1972-08-26T00:00:00"/>
    <s v="أحمد "/>
    <n v="44"/>
    <s v="M"/>
    <s v="الغربية"/>
  </r>
  <r>
    <s v="42856محسن مهنى شهيدmsaleh30@hotmail.comشــكــوى"/>
    <d v="2017-05-01T00:00:00"/>
    <d v="1899-12-30T16:09:40"/>
    <s v="محسن مهنى شهيد"/>
    <s v="Egypt (‫مصر‬‎)"/>
    <s v="msaleh30@hotmail.com"/>
    <s v="25708040101893"/>
    <s v="0201222154001"/>
    <s v="شــكــوى"/>
    <m/>
    <n v="5"/>
    <n v="1"/>
    <n v="16"/>
    <n v="2"/>
    <s v=""/>
    <s v=""/>
    <s v=""/>
    <s v=""/>
    <s v=""/>
    <s v=""/>
    <s v=""/>
    <s v=""/>
    <x v="0"/>
    <x v="0"/>
    <s v="570804"/>
    <n v="21036"/>
    <s v="محسن "/>
    <n v="59"/>
    <s v="M"/>
    <s v="القاهرة"/>
  </r>
  <r>
    <s v="42856محمد السيد عبد الحميدmohamedsayed2511@gmail.comأخـــــرى"/>
    <d v="2017-05-01T00:00:00"/>
    <d v="1899-12-30T15:36:40"/>
    <s v="محمد السيد عبد الحميد"/>
    <s v="Egypt (‫مصر‬‎)"/>
    <s v="mohamedsayed2511@gmail.com"/>
    <s v="27510060105839"/>
    <s v="01008912839"/>
    <s v="أخـــــرى"/>
    <m/>
    <n v="5"/>
    <n v="1"/>
    <n v="15"/>
    <n v="2"/>
    <s v=""/>
    <s v=""/>
    <s v=""/>
    <s v=""/>
    <s v=""/>
    <s v=""/>
    <s v=""/>
    <s v=""/>
    <x v="0"/>
    <x v="0"/>
    <s v="751006"/>
    <d v="1975-10-06T00:00:00"/>
    <s v="محمد "/>
    <n v="41"/>
    <s v="M"/>
    <s v="القاهرة"/>
  </r>
  <r>
    <s v="42856احمد محمد عفيفي عبد الفتاحahmedremsh95@gmail.comاستفسار عن مسار الطرد"/>
    <d v="2017-05-01T00:00:00"/>
    <d v="1899-12-30T15:12:12"/>
    <s v="احمد محمد عفيفي عبد الفتاح"/>
    <s v="Egypt (‫مصر‬‎)"/>
    <s v="ahmedremsh95@gmail.com"/>
    <s v="1301716"/>
    <s v="01024290074"/>
    <s v="استفسار عن مسار الطرد"/>
    <m/>
    <n v="5"/>
    <n v="1"/>
    <n v="15"/>
    <n v="2"/>
    <s v="RR542977793EG"/>
    <s v=""/>
    <s v=""/>
    <s v=""/>
    <s v=""/>
    <s v=""/>
    <s v=""/>
    <s v=""/>
    <x v="1"/>
    <x v="1"/>
    <s v=""/>
    <s v=""/>
    <s v="احمد "/>
    <s v=""/>
    <s v="M"/>
    <s v=""/>
  </r>
  <r>
    <s v="42856محمود نصر الدينmhmnasr@yahoo.comاستفسار عن مسار الطرد"/>
    <d v="2017-05-01T00:00:00"/>
    <d v="1899-12-30T15:11:31"/>
    <s v="محمود نصر الدين"/>
    <s v="Egypt (‫مصر‬‎)"/>
    <s v="mhmnasr@yahoo.com"/>
    <s v="29806211401315"/>
    <s v="0201158861652"/>
    <s v="استفسار عن مسار الطرد"/>
    <m/>
    <n v="5"/>
    <n v="1"/>
    <n v="15"/>
    <n v="2"/>
    <s v="RX568905003DE"/>
    <s v=""/>
    <s v=""/>
    <s v=""/>
    <s v=""/>
    <s v=""/>
    <s v=""/>
    <s v=""/>
    <x v="5"/>
    <x v="2"/>
    <s v="980621"/>
    <d v="1998-06-21T00:00:00"/>
    <s v="محمود "/>
    <n v="18"/>
    <s v="M"/>
    <s v="القليوبية"/>
  </r>
  <r>
    <s v="42856محمد بلال محمد00218925267643استفسار عن مسار الطرد"/>
    <d v="2017-05-01T00:00:00"/>
    <d v="1899-12-30T14:34:42"/>
    <s v="محمد بلال محمد"/>
    <s v="Egypt (‫مصر‬‎)"/>
    <s v="00218925267643"/>
    <s v="G4PH1FRJ"/>
    <s v="01063408162"/>
    <s v="استفسار عن مسار الطرد"/>
    <m/>
    <n v="5"/>
    <n v="1"/>
    <n v="14"/>
    <n v="2"/>
    <s v="EH002429469US"/>
    <s v=""/>
    <s v=""/>
    <s v=""/>
    <s v=""/>
    <s v=""/>
    <s v=""/>
    <s v=""/>
    <x v="41"/>
    <x v="3"/>
    <s v=""/>
    <s v=""/>
    <s v="محمد "/>
    <s v=""/>
    <s v="M"/>
    <s v=""/>
  </r>
  <r>
    <s v="42856عمرو احمد احمد محمد الحديدىamr2008177@yahoo.comاستفسار عن مسار الطرد"/>
    <d v="2017-05-01T00:00:00"/>
    <d v="1899-12-30T13:47:30"/>
    <s v="عمرو احمد احمد محمد الحديدى"/>
    <s v="Egypt (‫مصر‬‎)"/>
    <s v="amr2008177@yahoo.com"/>
    <s v="29512101304892"/>
    <s v=" 2001023661200+"/>
    <s v="استفسار عن مسار الطرد"/>
    <m/>
    <n v="5"/>
    <n v="1"/>
    <n v="13"/>
    <n v="2"/>
    <s v="EP843500615US"/>
    <s v=""/>
    <s v=""/>
    <s v=""/>
    <s v=""/>
    <s v=""/>
    <s v=""/>
    <s v=""/>
    <x v="35"/>
    <x v="3"/>
    <s v="951210"/>
    <d v="1995-12-10T00:00:00"/>
    <s v="عمرو "/>
    <n v="21"/>
    <s v="M"/>
    <s v="الشرقية"/>
  </r>
  <r>
    <s v="42856عمرو احمد احمد محمد الحديدىamr2008177@yahoo.comشــكــوى"/>
    <d v="2017-05-01T00:00:00"/>
    <d v="1899-12-30T13:46:28"/>
    <s v="عمرو احمد احمد محمد الحديدى"/>
    <s v="Egypt (‫مصر‬‎)"/>
    <s v="amr2008177@yahoo.com"/>
    <s v="29512101304892"/>
    <s v=" 2001023661200+"/>
    <s v="شــكــوى"/>
    <m/>
    <n v="5"/>
    <n v="1"/>
    <n v="13"/>
    <n v="2"/>
    <s v="EP843500615US"/>
    <s v=""/>
    <s v=""/>
    <s v=""/>
    <s v=""/>
    <s v=""/>
    <s v=""/>
    <s v=""/>
    <x v="35"/>
    <x v="3"/>
    <s v="951210"/>
    <d v="1995-12-10T00:00:00"/>
    <s v="عمرو "/>
    <n v="21"/>
    <s v="M"/>
    <s v="الشرقية"/>
  </r>
  <r>
    <s v="42856شاديه حماد زهريMoody_elmansy@yahoo.comاستفسار عن مسار الطرد"/>
    <d v="2017-05-01T00:00:00"/>
    <d v="1899-12-30T13:28:38"/>
    <s v="شاديه حماد زهري"/>
    <s v="Egypt (‫مصر‬‎)"/>
    <s v="Moody_elmansy@yahoo.com"/>
    <s v="79802082600645"/>
    <s v="0201150635773"/>
    <s v="استفسار عن مسار الطرد"/>
    <m/>
    <n v="5"/>
    <n v="1"/>
    <n v="13"/>
    <n v="2"/>
    <s v="EE018656684SA"/>
    <s v=""/>
    <s v=""/>
    <s v=""/>
    <s v=""/>
    <s v=""/>
    <s v=""/>
    <s v=""/>
    <x v="4"/>
    <x v="4"/>
    <s v="980208"/>
    <s v=""/>
    <s v="شاديه "/>
    <s v=""/>
    <s v="F"/>
    <s v="سوهاج"/>
  </r>
  <r>
    <s v="42856Mohamed khedirmkhidir87@gmail.comاستفسار عن مسار الطرد"/>
    <d v="2017-05-01T00:00:00"/>
    <d v="1899-12-30T13:26:02"/>
    <s v="Mohamed khedir"/>
    <s v="Finland (Suomi)"/>
    <s v="mkhidir87@gmail.com"/>
    <s v="230890-281k"/>
    <s v="+358469390497"/>
    <s v="استفسار عن مسار الطرد"/>
    <m/>
    <n v="5"/>
    <n v="1"/>
    <n v="13"/>
    <n v="2"/>
    <s v="RR706182141EG"/>
    <s v=""/>
    <s v=""/>
    <s v=""/>
    <s v=""/>
    <s v=""/>
    <s v=""/>
    <s v=""/>
    <x v="1"/>
    <x v="1"/>
    <s v=""/>
    <s v=""/>
    <s v="Mohamed "/>
    <s v=""/>
    <s v="M"/>
    <s v=""/>
  </r>
  <r>
    <s v="42856احمد على محمدAhmad2007ali@hotmail.comاستفســار عن خدمــة"/>
    <d v="2017-05-01T00:00:00"/>
    <d v="1899-12-30T13:07:29"/>
    <s v="احمد على محمد"/>
    <s v="Egypt (‫مصر‬‎)"/>
    <s v="Ahmad2007ali@hotmail.com"/>
    <s v="28202010100973"/>
    <s v="01200107284"/>
    <s v="استفســار عن خدمــة"/>
    <m/>
    <n v="5"/>
    <n v="1"/>
    <n v="13"/>
    <n v="2"/>
    <s v=""/>
    <s v=""/>
    <s v=""/>
    <s v=""/>
    <s v=""/>
    <s v=""/>
    <s v=""/>
    <s v=""/>
    <x v="0"/>
    <x v="0"/>
    <s v="820201"/>
    <n v="29983"/>
    <s v="احمد "/>
    <n v="35"/>
    <s v="M"/>
    <s v="القاهرة"/>
  </r>
  <r>
    <s v="42856وليد عبد الحميد تهاميwal_elmasry@yahoo.comاستفسار عن مسار الطرد"/>
    <d v="2017-05-01T00:00:00"/>
    <d v="1899-12-30T10:00:31"/>
    <s v="وليد عبد الحميد تهامي"/>
    <s v="Saudi Arabia (‫المملكة العربية السعودية‬‎)"/>
    <s v="wal_elmasry@yahoo.com"/>
    <s v=": A13212030"/>
    <s v="966599505712+"/>
    <s v="استفسار عن مسار الطرد"/>
    <m/>
    <n v="5"/>
    <n v="1"/>
    <n v="10"/>
    <n v="2"/>
    <s v="EE062638053SA"/>
    <s v=""/>
    <s v=""/>
    <s v=""/>
    <s v=""/>
    <s v=""/>
    <s v=""/>
    <s v=""/>
    <x v="4"/>
    <x v="4"/>
    <s v=""/>
    <s v=""/>
    <s v="وليد "/>
    <s v=""/>
    <s v="M"/>
    <s v=""/>
  </r>
  <r>
    <s v="42856د سامح علي أمينamin_sameh2003@yahoo.comشــكــوى"/>
    <d v="2017-05-01T00:00:00"/>
    <d v="1899-12-30T10:00:29"/>
    <s v="د سامح علي أمين"/>
    <s v="Egypt (‫مصر‬‎)"/>
    <s v="amin_sameh2003@yahoo.com"/>
    <s v=": A0240088"/>
    <s v="00966534309127"/>
    <s v="شــكــوى"/>
    <m/>
    <n v="5"/>
    <n v="1"/>
    <n v="10"/>
    <n v="2"/>
    <s v=""/>
    <s v=""/>
    <s v=""/>
    <s v=""/>
    <s v=""/>
    <s v=""/>
    <s v=""/>
    <s v=""/>
    <x v="0"/>
    <x v="0"/>
    <s v=""/>
    <s v=""/>
    <s v="د "/>
    <s v=""/>
    <s v="M"/>
    <s v=""/>
  </r>
  <r>
    <s v="42856Amr Magedamrmaged@yahoo.comاستفسار عن مسار الطرد"/>
    <d v="2017-05-01T00:00:00"/>
    <d v="1899-12-30T09:14:34"/>
    <s v="Amr Maged"/>
    <s v="Egypt (‫مصر‬‎)"/>
    <s v="amrmaged@yahoo.com"/>
    <s v="27405050100296"/>
    <s v="201111117656"/>
    <s v="استفسار عن مسار الطرد"/>
    <m/>
    <n v="5"/>
    <n v="1"/>
    <n v="9"/>
    <n v="2"/>
    <s v="CJ531701483US"/>
    <s v=""/>
    <s v=""/>
    <s v=""/>
    <s v=""/>
    <s v=""/>
    <s v=""/>
    <s v=""/>
    <x v="59"/>
    <x v="3"/>
    <s v="740505"/>
    <d v="1974-05-05T00:00:00"/>
    <s v="Amr "/>
    <n v="42"/>
    <s v="M"/>
    <s v="القاهرة"/>
  </r>
  <r>
    <s v="42856محمد سعيد محمودmohamed_saied@outlook.comأخـــــرى"/>
    <d v="2017-05-01T00:00:00"/>
    <d v="1899-12-30T09:09:58"/>
    <s v="محمد سعيد محمود"/>
    <s v="Egypt (‫مصر‬‎)"/>
    <s v="mohamed_saied@outlook.com"/>
    <s v="28502041600315"/>
    <s v="201012869297"/>
    <s v="أخـــــرى"/>
    <m/>
    <n v="5"/>
    <n v="1"/>
    <n v="9"/>
    <n v="2"/>
    <s v=""/>
    <s v=""/>
    <s v=""/>
    <s v=""/>
    <s v=""/>
    <s v=""/>
    <s v=""/>
    <s v=""/>
    <x v="0"/>
    <x v="0"/>
    <s v="850204"/>
    <d v="1985-02-04T00:00:00"/>
    <s v="محمد "/>
    <n v="32"/>
    <s v="M"/>
    <s v="الغربية"/>
  </r>
  <r>
    <s v="42856اسلام محمد عباسislamafrikano87@gmail.comشــكــوى"/>
    <d v="2017-05-01T00:00:00"/>
    <d v="1899-12-30T02:51:14"/>
    <s v="اسلام محمد عباس"/>
    <s v="Egypt (‫مصر‬‎)"/>
    <s v="islamafrikano87@gmail.com"/>
    <s v="28804270200556"/>
    <s v="201117541589"/>
    <s v="شــكــوى"/>
    <m/>
    <n v="5"/>
    <n v="1"/>
    <n v="2"/>
    <n v="2"/>
    <s v="EE702367264Eg"/>
    <s v=""/>
    <s v=""/>
    <s v=""/>
    <s v=""/>
    <s v=""/>
    <s v=""/>
    <s v=""/>
    <x v="4"/>
    <x v="1"/>
    <s v="880427"/>
    <d v="1988-04-27T00:00:00"/>
    <s v="اسلام "/>
    <n v="29"/>
    <s v="M"/>
    <s v="الإسكندرية"/>
  </r>
  <r>
    <s v="42856اسلام محمد عباسislamafrikano87@gmail.comاستفسار عن مسار الطرد"/>
    <d v="2017-05-01T00:00:00"/>
    <d v="1899-12-30T02:46:10"/>
    <s v="اسلام محمد عباس"/>
    <s v="Egypt (‫مصر‬‎)"/>
    <s v="islamafrikano87@gmail.com"/>
    <s v="28804270200556"/>
    <s v="201117541589"/>
    <s v="استفسار عن مسار الطرد"/>
    <m/>
    <n v="5"/>
    <n v="1"/>
    <n v="2"/>
    <n v="2"/>
    <s v="EE702367264Eg"/>
    <s v=""/>
    <s v=""/>
    <s v=""/>
    <s v=""/>
    <s v=""/>
    <s v=""/>
    <s v=""/>
    <x v="4"/>
    <x v="1"/>
    <s v="880427"/>
    <d v="1988-04-27T00:00:00"/>
    <s v="اسلام "/>
    <n v="29"/>
    <s v="M"/>
    <s v="الإسكندرية"/>
  </r>
  <r>
    <s v="42856سعاد محمد عيسي السعدنيtzenbaa@gmail.comشــكــوى"/>
    <d v="2017-05-01T00:00:00"/>
    <d v="1899-12-30T00:24:47"/>
    <s v="سعاد محمد عيسي السعدني"/>
    <s v="Egypt (‫مصر‬‎)"/>
    <s v="tzenbaa@gmail.com"/>
    <s v="25901111800547"/>
    <s v="00201062075154"/>
    <s v="شــكــوى"/>
    <m/>
    <n v="5"/>
    <n v="1"/>
    <n v="0"/>
    <n v="2"/>
    <s v=""/>
    <s v=""/>
    <s v=""/>
    <s v=""/>
    <s v=""/>
    <s v=""/>
    <s v=""/>
    <s v=""/>
    <x v="0"/>
    <x v="0"/>
    <s v="590111"/>
    <d v="1959-01-11T00:00:00"/>
    <s v="سعاد "/>
    <n v="58"/>
    <s v="F"/>
    <s v="البحيرة"/>
  </r>
  <r>
    <s v="42857ايه محمد السيد على محمدhamozamoza21@gmail.comأخـــــرى"/>
    <d v="2017-05-02T00:00:00"/>
    <d v="1899-12-30T02:48:17"/>
    <s v="ايه محمد السيد على محمد"/>
    <s v="Egypt (‫مصر‬‎)"/>
    <s v="hamozamoza21@gmail.com"/>
    <s v="29205071900061"/>
    <s v="201201006568"/>
    <s v="أخـــــرى"/>
    <m/>
    <n v="5"/>
    <n v="2"/>
    <n v="2"/>
    <n v="3"/>
    <s v=""/>
    <s v=""/>
    <s v=""/>
    <s v=""/>
    <s v=""/>
    <s v=""/>
    <s v=""/>
    <s v=""/>
    <x v="0"/>
    <x v="0"/>
    <s v="920507"/>
    <d v="1992-05-07T00:00:00"/>
    <s v="ايه "/>
    <n v="24"/>
    <s v="F"/>
    <s v="الإسماعيلية"/>
  </r>
  <r>
    <s v="42857علي حسنawlstyle@gmail.comشــكــوى"/>
    <d v="2017-05-02T00:00:00"/>
    <d v="1899-12-30T01:49:21"/>
    <s v="علي حسن"/>
    <s v="Egypt (‫مصر‬‎)"/>
    <s v="awlstyle@gmail.com"/>
    <s v="28101010202457"/>
    <s v="00201222228262"/>
    <s v="شــكــوى"/>
    <m/>
    <n v="5"/>
    <n v="2"/>
    <n v="1"/>
    <n v="3"/>
    <s v="EE702283096EG"/>
    <s v=""/>
    <s v=""/>
    <s v=""/>
    <s v=""/>
    <s v=""/>
    <s v=""/>
    <s v=""/>
    <x v="4"/>
    <x v="1"/>
    <s v="810101"/>
    <d v="1981-01-01T00:00:00"/>
    <s v="علي "/>
    <n v="36"/>
    <s v="M"/>
    <s v="الإسكندرية"/>
  </r>
  <r>
    <s v="42857تامر وديع فريدtamer_wadie@hotmail.comاستفســار عن خدمــة"/>
    <d v="2017-05-02T00:00:00"/>
    <d v="1899-12-30T00:28:33"/>
    <s v="تامر وديع فريد"/>
    <s v="United States"/>
    <s v="tamer_wadie@hotmail.com"/>
    <s v="100333"/>
    <s v="6264177792"/>
    <s v="استفســار عن خدمــة"/>
    <m/>
    <n v="5"/>
    <n v="2"/>
    <n v="0"/>
    <n v="3"/>
    <s v=""/>
    <s v=""/>
    <s v=""/>
    <s v=""/>
    <s v=""/>
    <s v=""/>
    <s v=""/>
    <s v=""/>
    <x v="0"/>
    <x v="0"/>
    <s v=""/>
    <s v=""/>
    <s v="تامر "/>
    <s v=""/>
    <s v="M"/>
    <s v=""/>
  </r>
  <r>
    <s v="42857جيلان ممدوح عيسيGalaeissa@Gmail.Comاستفســار عن خدمــة"/>
    <d v="2017-05-02T00:00:00"/>
    <d v="1899-12-30T07:52:04"/>
    <s v="جيلان ممدوح عيسي"/>
    <s v="Egypt (‫مصر‬‎)"/>
    <s v="Galaeissa@Gmail.Com"/>
    <s v="28910101100369"/>
    <s v="0201007007106"/>
    <s v="استفســار عن خدمــة"/>
    <m/>
    <n v="5"/>
    <n v="2"/>
    <n v="7"/>
    <n v="3"/>
    <s v=""/>
    <s v=""/>
    <s v=""/>
    <s v=""/>
    <s v=""/>
    <s v=""/>
    <s v=""/>
    <s v=""/>
    <x v="0"/>
    <x v="0"/>
    <s v="891010"/>
    <d v="1989-10-10T00:00:00"/>
    <s v="جيلان "/>
    <n v="27"/>
    <s v="F"/>
    <s v="دمياط"/>
  </r>
  <r>
    <s v="42857احمد ناصرahmed7515048@gmil.comاستفســار عن خدمــة"/>
    <d v="2017-05-02T00:00:00"/>
    <d v="1899-12-30T12:42:48"/>
    <s v="احمد ناصر"/>
    <s v="Egypt (‫مصر‬‎)"/>
    <s v="ahmed7515048@gmil.com"/>
    <s v="29408011207654"/>
    <s v="20 1090262198+"/>
    <s v="استفســار عن خدمــة"/>
    <m/>
    <n v="5"/>
    <n v="2"/>
    <n v="12"/>
    <n v="3"/>
    <s v=""/>
    <s v=""/>
    <s v=""/>
    <s v=""/>
    <s v=""/>
    <s v=""/>
    <s v=""/>
    <s v=""/>
    <x v="0"/>
    <x v="0"/>
    <s v="940801"/>
    <d v="1994-08-01T00:00:00"/>
    <s v="احمد "/>
    <n v="22"/>
    <s v="M"/>
    <s v="الدقهلية"/>
  </r>
  <r>
    <s v="42857محمد علي محمود عليmali3dm2@gmail.comشــكــوى"/>
    <d v="2017-05-02T00:00:00"/>
    <d v="1899-12-30T12:40:11"/>
    <s v="محمد علي محمود علي"/>
    <s v="Egypt (‫مصر‬‎)"/>
    <s v="mali3dm2@gmail.com"/>
    <s v="28110102101575"/>
    <s v="201090341166"/>
    <s v="شــكــوى"/>
    <m/>
    <n v="5"/>
    <n v="2"/>
    <n v="12"/>
    <n v="3"/>
    <s v=""/>
    <s v=""/>
    <s v=""/>
    <s v=""/>
    <s v=""/>
    <s v=""/>
    <s v=""/>
    <s v=""/>
    <x v="0"/>
    <x v="0"/>
    <s v="811010"/>
    <d v="1981-10-10T00:00:00"/>
    <s v="محمد "/>
    <n v="35"/>
    <s v="M"/>
    <s v="الجيزة"/>
  </r>
  <r>
    <s v="42857Ahmed Hamdyegybeam@yahoo.comاستفســار عن خدمــة"/>
    <d v="2017-05-02T00:00:00"/>
    <d v="1899-12-30T12:20:31"/>
    <s v="Ahmed Hamdy"/>
    <s v="Egypt (‫مصر‬‎)"/>
    <s v="egybeam@yahoo.com"/>
    <s v="27808031802511"/>
    <s v="01027830707"/>
    <s v="استفســار عن خدمــة"/>
    <m/>
    <n v="5"/>
    <n v="2"/>
    <n v="12"/>
    <n v="3"/>
    <s v=""/>
    <s v=""/>
    <s v=""/>
    <s v=""/>
    <s v=""/>
    <s v=""/>
    <s v=""/>
    <s v=""/>
    <x v="0"/>
    <x v="0"/>
    <s v="780803"/>
    <d v="1978-08-03T00:00:00"/>
    <s v="Ahmed "/>
    <n v="38"/>
    <s v="M"/>
    <s v="البحيرة"/>
  </r>
  <r>
    <s v="42857أحمد مرسيahmed.seifeldin@gmail.comاستفسار عن مسار الطرد"/>
    <d v="2017-05-02T00:00:00"/>
    <d v="1899-12-30T11:48:56"/>
    <s v="أحمد مرسي"/>
    <s v="Egypt (‫مصر‬‎)"/>
    <s v="ahmed.seifeldin@gmail.com"/>
    <s v="28304012109398"/>
    <s v="201201666636"/>
    <s v="استفسار عن مسار الطرد"/>
    <m/>
    <n v="5"/>
    <n v="2"/>
    <n v="11"/>
    <n v="3"/>
    <s v="CG007544112DE"/>
    <s v=""/>
    <s v=""/>
    <s v=""/>
    <s v=""/>
    <s v=""/>
    <s v=""/>
    <s v=""/>
    <x v="18"/>
    <x v="2"/>
    <s v="830401"/>
    <d v="1983-04-01T00:00:00"/>
    <s v="أحمد "/>
    <n v="34"/>
    <s v="M"/>
    <s v="الجيزة"/>
  </r>
  <r>
    <s v="42857Hend Abou ghalyhendaboughali@hotmail.comاستفسار عن مسار الطرد"/>
    <d v="2017-05-02T00:00:00"/>
    <d v="1899-12-30T11:37:25"/>
    <s v="Hend Abou ghaly"/>
    <s v="Egypt (‫مصر‬‎)"/>
    <s v="hendaboughali@hotmail.com"/>
    <s v="6541"/>
    <s v="6441"/>
    <s v="استفسار عن مسار الطرد"/>
    <m/>
    <n v="5"/>
    <n v="2"/>
    <n v="11"/>
    <n v="3"/>
    <s v="rf447434938sg"/>
    <s v=""/>
    <s v=""/>
    <s v=""/>
    <s v=""/>
    <s v=""/>
    <s v=""/>
    <s v=""/>
    <x v="8"/>
    <x v="5"/>
    <s v=""/>
    <s v=""/>
    <s v="Hend "/>
    <s v=""/>
    <s v="F"/>
    <s v=""/>
  </r>
  <r>
    <s v="42857Hend Abou ghalyhendaboughali@hotmail.comشــكــوى"/>
    <d v="2017-05-02T00:00:00"/>
    <d v="1899-12-30T11:34:41"/>
    <s v="Hend Abou ghaly"/>
    <s v="Egypt (‫مصر‬‎)"/>
    <s v="hendaboughali@hotmail.com"/>
    <s v="6551"/>
    <s v="01223136588"/>
    <s v="شــكــوى"/>
    <m/>
    <n v="5"/>
    <n v="2"/>
    <n v="11"/>
    <n v="3"/>
    <s v="rf447434938sg"/>
    <s v=""/>
    <s v=""/>
    <s v=""/>
    <s v=""/>
    <s v=""/>
    <s v=""/>
    <s v=""/>
    <x v="8"/>
    <x v="5"/>
    <s v=""/>
    <s v=""/>
    <s v="Hend "/>
    <s v=""/>
    <s v="F"/>
    <s v=""/>
  </r>
  <r>
    <s v="42857محمد احمد الزينيm_elzeny@hotmail.comاستفسار عن مسار الطرد"/>
    <d v="2017-05-02T00:00:00"/>
    <d v="1899-12-30T10:48:07"/>
    <s v="محمد احمد الزيني"/>
    <s v="Egypt (‫مصر‬‎)"/>
    <s v="m_elzeny@hotmail.com"/>
    <s v="28901011105672"/>
    <s v="01066596669"/>
    <s v="استفسار عن مسار الطرد"/>
    <m/>
    <n v="5"/>
    <n v="2"/>
    <n v="10"/>
    <n v="3"/>
    <s v="RN140297488MY"/>
    <s v=""/>
    <s v=""/>
    <s v=""/>
    <s v=""/>
    <s v=""/>
    <s v=""/>
    <s v=""/>
    <x v="28"/>
    <x v="14"/>
    <s v="890101"/>
    <d v="1989-01-01T00:00:00"/>
    <s v="محمد "/>
    <n v="28"/>
    <s v="M"/>
    <s v="دمياط"/>
  </r>
  <r>
    <s v="42857عبدالقادر محمد عبدالقادرa.kaderlawyer@yahoo.comشــكــوى"/>
    <d v="2017-05-02T00:00:00"/>
    <d v="1899-12-30T10:06:45"/>
    <s v="عبدالقادر محمد عبدالقادر"/>
    <s v="Egypt (‫مصر‬‎)"/>
    <s v="a.kaderlawyer@yahoo.com"/>
    <s v="27608291402577"/>
    <s v="201223686868"/>
    <s v="شــكــوى"/>
    <m/>
    <n v="5"/>
    <n v="2"/>
    <n v="10"/>
    <n v="3"/>
    <s v=""/>
    <s v=""/>
    <s v=""/>
    <s v=""/>
    <s v=""/>
    <s v=""/>
    <s v=""/>
    <s v=""/>
    <x v="0"/>
    <x v="0"/>
    <s v="760829"/>
    <d v="1976-08-29T00:00:00"/>
    <s v="عبدالقادر "/>
    <n v="40"/>
    <s v="M"/>
    <s v="القليوبية"/>
  </r>
  <r>
    <s v="42858احمد محمد كمالahmedalmotayam@yahoo.comاستفسار عن مسار الطرد"/>
    <d v="2017-05-03T00:00:00"/>
    <d v="1899-12-30T10:59:42"/>
    <s v="احمد محمد كمال"/>
    <s v="United Arab Emirates (‫الإمارات العربية المتحدة‬‎)"/>
    <s v="ahmedalmotayam@yahoo.com"/>
    <s v=": 6859597"/>
    <s v="00971509897020"/>
    <s v="استفسار عن مسار الطرد"/>
    <m/>
    <n v="5"/>
    <n v="3"/>
    <n v="10"/>
    <n v="4"/>
    <s v="EE015855955EG"/>
    <s v=""/>
    <s v=""/>
    <s v=""/>
    <s v=""/>
    <s v=""/>
    <s v=""/>
    <s v=""/>
    <x v="4"/>
    <x v="1"/>
    <s v=""/>
    <s v=""/>
    <s v="احمد "/>
    <s v=""/>
    <s v="M"/>
    <s v=""/>
  </r>
  <r>
    <s v="42858هانى محمد عبد الحميدhany_amar96@yahoo.comشــكــوى"/>
    <d v="2017-05-03T00:00:00"/>
    <d v="1899-12-30T10:12:52"/>
    <s v="هانى محمد عبد الحميد"/>
    <s v="Egypt (‫مصر‬‎)"/>
    <s v="hany_amar96@yahoo.com"/>
    <s v="279040091803478"/>
    <s v="01202488276"/>
    <s v="شــكــوى"/>
    <m/>
    <n v="5"/>
    <n v="3"/>
    <n v="10"/>
    <n v="4"/>
    <s v=""/>
    <s v=""/>
    <s v=""/>
    <s v=""/>
    <s v=""/>
    <s v=""/>
    <s v=""/>
    <s v=""/>
    <x v="0"/>
    <x v="0"/>
    <s v=""/>
    <s v=""/>
    <s v="هانى "/>
    <s v=""/>
    <s v="M"/>
    <s v=""/>
  </r>
  <r>
    <s v="42858marwa ahmed fekrymrmr2amr@yahoo.comاستفسار عن مسار الطرد"/>
    <d v="2017-05-03T00:00:00"/>
    <d v="1899-12-30T10:00:02"/>
    <s v="marwa ahmed fekry"/>
    <s v="Egypt (‫مصر‬‎)"/>
    <s v="mrmr2amr@yahoo.com"/>
    <s v="28105300200763"/>
    <s v="01206109097"/>
    <s v="استفسار عن مسار الطرد"/>
    <m/>
    <n v="5"/>
    <n v="3"/>
    <n v="10"/>
    <n v="4"/>
    <s v="EE702349291EG"/>
    <s v=""/>
    <s v=""/>
    <s v=""/>
    <s v=""/>
    <s v=""/>
    <s v=""/>
    <s v=""/>
    <x v="4"/>
    <x v="1"/>
    <s v="810530"/>
    <d v="1981-05-30T00:00:00"/>
    <s v="marwa "/>
    <n v="35"/>
    <s v="F"/>
    <s v="الإسكندرية"/>
  </r>
  <r>
    <s v="42858السيد رمضان السيد محمودengelsayed2011@yahoo.comشــكــوى"/>
    <d v="2017-05-03T00:00:00"/>
    <d v="1899-12-30T09:16:19"/>
    <s v="السيد رمضان السيد محمود"/>
    <s v="Egypt (‫مصر‬‎)"/>
    <s v="engelsayed2011@yahoo.com"/>
    <s v="28812141302116"/>
    <s v="201283324269"/>
    <s v="شــكــوى"/>
    <m/>
    <n v="5"/>
    <n v="3"/>
    <n v="9"/>
    <n v="4"/>
    <s v=""/>
    <s v=""/>
    <s v=""/>
    <s v=""/>
    <s v=""/>
    <s v=""/>
    <s v=""/>
    <s v=""/>
    <x v="0"/>
    <x v="0"/>
    <s v="881214"/>
    <d v="1988-12-14T00:00:00"/>
    <s v="السيد "/>
    <n v="28"/>
    <s v="M"/>
    <s v="الشرقية"/>
  </r>
  <r>
    <s v="42858محمد مهجت شعبانgggg160160@gmail.comاستفسار عن مسار الطرد"/>
    <d v="2017-05-03T00:00:00"/>
    <d v="1899-12-30T06:35:26"/>
    <s v="محمد مهجت شعبان"/>
    <s v="Egypt (‫مصر‬‎)"/>
    <s v="gggg160160@gmail.com"/>
    <s v="28605051501211"/>
    <s v="00201065645599"/>
    <s v="استفسار عن مسار الطرد"/>
    <m/>
    <n v="5"/>
    <n v="3"/>
    <n v="6"/>
    <n v="4"/>
    <s v="RS733091771NL"/>
    <s v=""/>
    <s v=""/>
    <s v=""/>
    <s v=""/>
    <s v=""/>
    <s v=""/>
    <s v=""/>
    <x v="12"/>
    <x v="12"/>
    <s v="860505"/>
    <d v="1986-05-05T00:00:00"/>
    <s v="محمد "/>
    <n v="30"/>
    <s v="M"/>
    <s v="كفر الشيخ"/>
  </r>
  <r>
    <s v="42858يحى عبدالحميد محمد الخليفةyehiaabdulhameed222@gmail.comشــكــوى"/>
    <d v="2017-05-03T00:00:00"/>
    <d v="1899-12-30T06:00:19"/>
    <s v="يحى عبدالحميد محمد الخليفة"/>
    <s v="Egypt (‫مصر‬‎)"/>
    <s v="yehiaabdulhameed222@gmail.com"/>
    <s v="26807071700631"/>
    <s v="01158743420"/>
    <s v="شــكــوى"/>
    <m/>
    <n v="5"/>
    <n v="3"/>
    <n v="6"/>
    <n v="4"/>
    <s v="EE063596862AS"/>
    <s v=""/>
    <s v=""/>
    <s v=""/>
    <s v=""/>
    <s v=""/>
    <s v=""/>
    <s v=""/>
    <x v="4"/>
    <x v="62"/>
    <s v="680707"/>
    <d v="1968-07-07T00:00:00"/>
    <s v="يحى "/>
    <n v="48"/>
    <s v="M"/>
    <s v="المنوفية"/>
  </r>
  <r>
    <s v="42858يحى عبدالحميد محمد الخليفةyehiaabdulhameed222@gmail.comاستفسار عن مسار الطرد"/>
    <d v="2017-05-03T00:00:00"/>
    <d v="1899-12-30T05:44:19"/>
    <s v="يحى عبدالحميد محمد الخليفة"/>
    <s v="Egypt (‫مصر‬‎)"/>
    <s v="yehiaabdulhameed222@gmail.com"/>
    <s v="26807071700631"/>
    <s v="01158743420"/>
    <s v="استفسار عن مسار الطرد"/>
    <m/>
    <n v="5"/>
    <n v="3"/>
    <n v="5"/>
    <n v="4"/>
    <s v="EE063596876SA"/>
    <s v=""/>
    <s v=""/>
    <s v=""/>
    <s v=""/>
    <s v=""/>
    <s v=""/>
    <s v=""/>
    <x v="4"/>
    <x v="4"/>
    <s v="680707"/>
    <n v="25026"/>
    <s v="يحى "/>
    <n v="48"/>
    <s v="M"/>
    <s v="المنوفية"/>
  </r>
  <r>
    <s v="42858أ.د. أشرف عبد المنعم عليashrafaly63@yahoo.comاستفسار عن مسار الطرد"/>
    <d v="2017-05-03T00:00:00"/>
    <d v="1899-12-30T05:42:40"/>
    <s v="أ.د. أشرف عبد المنعم علي"/>
    <s v="Egypt (‫مصر‬‎)"/>
    <s v="ashrafaly63@yahoo.com"/>
    <s v="26305142400131"/>
    <s v="01090562086"/>
    <s v="استفسار عن مسار الطرد"/>
    <m/>
    <n v="5"/>
    <n v="3"/>
    <n v="5"/>
    <n v="4"/>
    <s v="EE014831184EG"/>
    <s v=""/>
    <s v=""/>
    <s v=""/>
    <s v=""/>
    <s v=""/>
    <s v=""/>
    <s v=""/>
    <x v="4"/>
    <x v="1"/>
    <s v="630514"/>
    <d v="1963-05-14T00:00:00"/>
    <s v="أ.د. "/>
    <n v="53"/>
    <s v="M"/>
    <s v="المنيا"/>
  </r>
  <r>
    <s v="42858سحر عبدالحميد محمد الخليفةyehiaabdulhameed222@gmail.comاستفسار عن مسار الطرد"/>
    <d v="2017-05-03T00:00:00"/>
    <d v="1899-12-30T04:57:38"/>
    <s v="سحر عبدالحميد محمد الخليفة"/>
    <s v="Egypt (‫مصر‬‎)"/>
    <s v="yehiaabdulhameed222@gmail.com"/>
    <s v="26807071700631"/>
    <s v="01158743420"/>
    <s v="استفسار عن مسار الطرد"/>
    <m/>
    <n v="5"/>
    <n v="3"/>
    <n v="4"/>
    <n v="4"/>
    <s v="EE063596862SA"/>
    <s v=""/>
    <s v=""/>
    <s v=""/>
    <s v=""/>
    <s v=""/>
    <s v=""/>
    <s v=""/>
    <x v="4"/>
    <x v="4"/>
    <s v="680707"/>
    <d v="1968-07-07T00:00:00"/>
    <s v="سحر "/>
    <n v="48"/>
    <s v="M"/>
    <s v="المنوفية"/>
  </r>
  <r>
    <s v="42858احمد الشحاتdego_mak2016@yahoo.comاستفسار عن مسار الطرد"/>
    <d v="2017-05-03T00:00:00"/>
    <d v="1899-12-30T04:42:25"/>
    <s v="احمد الشحات"/>
    <s v="Egypt (‫مصر‬‎)"/>
    <s v="dego_mak2016@yahoo.com"/>
    <s v="29701011229597"/>
    <s v="201013841979"/>
    <s v="استفسار عن مسار الطرد"/>
    <m/>
    <n v="5"/>
    <n v="3"/>
    <n v="4"/>
    <n v="4"/>
    <s v="RX566924781DE"/>
    <s v=""/>
    <s v=""/>
    <s v=""/>
    <s v=""/>
    <s v=""/>
    <s v=""/>
    <s v=""/>
    <x v="5"/>
    <x v="2"/>
    <s v="970101"/>
    <d v="1997-01-01T00:00:00"/>
    <s v="احمد "/>
    <n v="20"/>
    <s v="M"/>
    <s v="الدقهلية"/>
  </r>
  <r>
    <s v="42858Omar aliOmar.ali26@outlook.comأخـــــرى"/>
    <d v="2017-05-03T00:00:00"/>
    <d v="1899-12-30T01:53:25"/>
    <s v="Omar ali"/>
    <s v="Egypt (‫مصر‬‎)"/>
    <s v="Omar.ali26@outlook.com"/>
    <s v="29310211900154"/>
    <s v="0201203271693"/>
    <s v="أخـــــرى"/>
    <m/>
    <n v="5"/>
    <n v="3"/>
    <n v="1"/>
    <n v="4"/>
    <s v=""/>
    <s v=""/>
    <s v=""/>
    <s v=""/>
    <s v=""/>
    <s v=""/>
    <s v=""/>
    <s v=""/>
    <x v="0"/>
    <x v="0"/>
    <s v="931021"/>
    <n v="34263"/>
    <s v="Omar "/>
    <n v="23"/>
    <s v="M"/>
    <s v="الإسماعيلية"/>
  </r>
  <r>
    <s v="42858محمد همام محمودmhammam9@gmail.comاستفسار عن مسار الطرد"/>
    <d v="2017-05-03T00:00:00"/>
    <d v="1899-12-30T00:26:32"/>
    <s v="محمد همام محمود"/>
    <s v="Egypt (‫مصر‬‎)"/>
    <s v="mhammam9@gmail.com"/>
    <s v="24508020200957"/>
    <s v="201222144005"/>
    <s v="استفسار عن مسار الطرد"/>
    <m/>
    <n v="5"/>
    <n v="3"/>
    <n v="0"/>
    <n v="4"/>
    <s v="RS823705393NL"/>
    <s v=""/>
    <s v=""/>
    <s v=""/>
    <s v=""/>
    <s v=""/>
    <s v=""/>
    <s v=""/>
    <x v="12"/>
    <x v="12"/>
    <s v="450802"/>
    <d v="1945-08-02T00:00:00"/>
    <s v="محمد "/>
    <n v="71"/>
    <s v="M"/>
    <s v="الإسكندرية"/>
  </r>
  <r>
    <s v="42857الاء عمر سلومهOmarslomh@yahoo.comاستفســار عن خدمــة"/>
    <d v="2017-05-02T00:00:00"/>
    <d v="1899-12-30T20:51:20"/>
    <s v="الاء عمر سلومه"/>
    <s v="Bahrain (‫البحرين‬‎)"/>
    <s v="Omarslomh@yahoo.com"/>
    <s v=": A02250555"/>
    <s v="0097338319953"/>
    <s v="استفســار عن خدمــة"/>
    <m/>
    <n v="5"/>
    <n v="2"/>
    <n v="20"/>
    <n v="3"/>
    <s v=""/>
    <s v=""/>
    <s v=""/>
    <s v=""/>
    <s v=""/>
    <s v=""/>
    <s v=""/>
    <s v=""/>
    <x v="0"/>
    <x v="0"/>
    <s v=""/>
    <s v=""/>
    <s v="الاء "/>
    <s v=""/>
    <s v="F"/>
    <s v=""/>
  </r>
  <r>
    <s v="42857وسام أحمد عبد المنعم عبد الرازقwesamabdelrazek2010@gmail.comاستفسار عن مسار الطرد"/>
    <d v="2017-05-02T00:00:00"/>
    <d v="1899-12-30T20:14:45"/>
    <s v="وسام أحمد عبد المنعم عبد الرازق"/>
    <s v="Egypt (‫مصر‬‎)"/>
    <s v="wesamabdelrazek2010@gmail.com"/>
    <s v="28110028800539"/>
    <s v="00201274046681"/>
    <s v="استفسار عن مسار الطرد"/>
    <m/>
    <n v="5"/>
    <n v="2"/>
    <n v="20"/>
    <n v="3"/>
    <s v="RR704290418EG"/>
    <s v=""/>
    <s v=""/>
    <s v=""/>
    <s v=""/>
    <s v=""/>
    <s v=""/>
    <s v=""/>
    <x v="1"/>
    <x v="1"/>
    <s v="811002"/>
    <d v="1981-10-02T00:00:00"/>
    <s v="وسام "/>
    <n v="35"/>
    <s v="M"/>
    <s v="خارج الجمهورية"/>
  </r>
  <r>
    <s v="42857حبيبةrahhs1984@live.comاستفســار عن خدمــة"/>
    <d v="2017-05-02T00:00:00"/>
    <d v="1899-12-30T19:59:59"/>
    <s v="حبيبة"/>
    <s v="Egypt (‫مصر‬‎)"/>
    <s v="rahhs1984@live.com"/>
    <s v="28408032800569"/>
    <s v="2011267355202"/>
    <s v="استفســار عن خدمــة"/>
    <m/>
    <n v="5"/>
    <n v="2"/>
    <n v="19"/>
    <n v="3"/>
    <s v=""/>
    <s v=""/>
    <s v=""/>
    <s v=""/>
    <s v=""/>
    <s v=""/>
    <s v=""/>
    <s v=""/>
    <x v="0"/>
    <x v="0"/>
    <s v="840803"/>
    <d v="1984-08-03T00:00:00"/>
    <s v="حبيبة"/>
    <n v="32"/>
    <s v="F"/>
    <s v="أسوان"/>
  </r>
  <r>
    <s v="42857david abdelmohsen beshara metryal-elmohsen@yahoo.comاستفسار عن مسار الطرد"/>
    <d v="2017-05-02T00:00:00"/>
    <d v="1899-12-30T18:45:07"/>
    <s v="david abdelmohsen beshara metry"/>
    <s v="Egypt (‫مصر‬‎)"/>
    <s v="al-elmohsen@yahoo.com"/>
    <s v="28815102500995"/>
    <s v="01227706994"/>
    <s v="استفسار عن مسار الطرد"/>
    <m/>
    <n v="5"/>
    <n v="2"/>
    <n v="18"/>
    <n v="3"/>
    <s v="EE123456789EG"/>
    <s v=""/>
    <s v=""/>
    <s v=""/>
    <s v=""/>
    <s v=""/>
    <s v=""/>
    <s v=""/>
    <x v="4"/>
    <x v="1"/>
    <s v="881510"/>
    <d v="1989-03-10T00:00:00"/>
    <s v="david "/>
    <n v="28"/>
    <s v="M"/>
    <s v="أسيوط"/>
  </r>
  <r>
    <s v="42857د/ أيمن علي عاشورashour123@hotmail.comشــكــوى"/>
    <d v="2017-05-02T00:00:00"/>
    <d v="1899-12-30T17:18:49"/>
    <s v="د/ أيمن علي عاشور"/>
    <s v="Egypt (‫مصر‬‎)"/>
    <s v="ashour123@hotmail.com"/>
    <s v="25803211602457"/>
    <s v="201144683683"/>
    <s v="شــكــوى"/>
    <m/>
    <n v="5"/>
    <n v="2"/>
    <n v="17"/>
    <n v="3"/>
    <s v="RN138226987MY"/>
    <s v=""/>
    <s v=""/>
    <s v=""/>
    <s v=""/>
    <s v=""/>
    <s v=""/>
    <s v=""/>
    <x v="28"/>
    <x v="14"/>
    <s v="580321"/>
    <d v="1958-03-21T00:00:00"/>
    <s v="د/ "/>
    <n v="59"/>
    <s v="M"/>
    <s v="الغربية"/>
  </r>
  <r>
    <s v="42857ابراهيم الجنديelgendyexports@gmail.comشــكــوى"/>
    <d v="2017-05-02T00:00:00"/>
    <d v="1899-12-30T16:39:43"/>
    <s v="ابراهيم الجندي"/>
    <s v="Egypt (‫مصر‬‎)"/>
    <s v="elgendyexports@gmail.com"/>
    <s v="26406241500939"/>
    <s v="201062609795"/>
    <s v="شــكــوى"/>
    <m/>
    <n v="5"/>
    <n v="2"/>
    <n v="16"/>
    <n v="3"/>
    <s v=""/>
    <s v=""/>
    <s v=""/>
    <s v=""/>
    <s v=""/>
    <s v=""/>
    <s v=""/>
    <s v=""/>
    <x v="0"/>
    <x v="0"/>
    <s v="640624"/>
    <d v="1964-06-24T00:00:00"/>
    <s v="ابراهيم "/>
    <n v="52"/>
    <s v="M"/>
    <s v="كفر الشيخ"/>
  </r>
  <r>
    <s v="42857أحمد شعبان الشاهدkhafalla751@gmail.comاستفسار عن مسار الطرد"/>
    <d v="2017-05-02T00:00:00"/>
    <d v="1899-12-30T16:14:40"/>
    <s v="أحمد شعبان الشاهد"/>
    <s v="Egypt (‫مصر‬‎)"/>
    <s v="khafalla751@gmail.com"/>
    <s v="26104221600914"/>
    <s v="00201028997379"/>
    <s v="استفسار عن مسار الطرد"/>
    <m/>
    <n v="5"/>
    <n v="2"/>
    <n v="16"/>
    <n v="3"/>
    <s v="RR706484266EG"/>
    <s v="RR706484544EG"/>
    <s v=""/>
    <s v=""/>
    <s v=""/>
    <s v=""/>
    <s v=""/>
    <s v=""/>
    <x v="1"/>
    <x v="1"/>
    <s v="610422"/>
    <d v="1961-04-22T00:00:00"/>
    <s v="أحمد "/>
    <n v="56"/>
    <s v="M"/>
    <s v="الغربية"/>
  </r>
  <r>
    <s v="42857فهد السيد محمد عبدالعالFahd9999@hotmail.comشــكــوى"/>
    <d v="2017-05-02T00:00:00"/>
    <d v="1899-12-30T16:10:49"/>
    <s v="فهد السيد محمد عبدالعال"/>
    <s v="Egypt (‫مصر‬‎)"/>
    <s v="Fahd9999@hotmail.com"/>
    <s v="28803288800619"/>
    <s v="201001280546"/>
    <s v="شــكــوى"/>
    <m/>
    <n v="5"/>
    <n v="2"/>
    <n v="16"/>
    <n v="3"/>
    <s v=""/>
    <s v=""/>
    <s v=""/>
    <s v=""/>
    <s v=""/>
    <s v=""/>
    <s v=""/>
    <s v=""/>
    <x v="0"/>
    <x v="0"/>
    <s v="880328"/>
    <d v="1988-03-28T00:00:00"/>
    <s v="فهد "/>
    <n v="29"/>
    <s v="M"/>
    <s v="خارج الجمهورية"/>
  </r>
  <r>
    <s v="42857mostafa algammalinfo@elbardy.comاستفســار عن خدمــة"/>
    <d v="2017-05-02T00:00:00"/>
    <d v="1899-12-30T15:37:05"/>
    <s v="mostafa algammal"/>
    <s v="Egypt (‫مصر‬‎)"/>
    <s v="info@elbardy.com"/>
    <s v="2201051"/>
    <s v="201060605527"/>
    <s v="استفســار عن خدمــة"/>
    <m/>
    <n v="5"/>
    <n v="2"/>
    <n v="15"/>
    <n v="3"/>
    <s v=""/>
    <s v=""/>
    <s v=""/>
    <s v=""/>
    <s v=""/>
    <s v=""/>
    <s v=""/>
    <s v=""/>
    <x v="0"/>
    <x v="0"/>
    <s v=""/>
    <s v=""/>
    <s v="mostafa "/>
    <s v=""/>
    <s v="M"/>
    <s v=""/>
  </r>
  <r>
    <s v="42857أحمد سامىmr.ahmedfadel@gmail.comاستفســار عن خدمــة"/>
    <d v="2017-05-02T00:00:00"/>
    <d v="1899-12-30T15:31:01"/>
    <s v="أحمد سامى"/>
    <s v="Egypt (‫مصر‬‎)"/>
    <s v="mr.ahmedfadel@gmail.com"/>
    <s v="28506111700032"/>
    <s v="01024833211"/>
    <s v="استفســار عن خدمــة"/>
    <m/>
    <n v="5"/>
    <n v="2"/>
    <n v="15"/>
    <n v="3"/>
    <s v=""/>
    <s v=""/>
    <s v=""/>
    <s v=""/>
    <s v=""/>
    <s v=""/>
    <s v=""/>
    <s v=""/>
    <x v="0"/>
    <x v="0"/>
    <s v="850611"/>
    <d v="1985-06-11T00:00:00"/>
    <s v="أحمد "/>
    <n v="31"/>
    <s v="M"/>
    <s v="المنوفية"/>
  </r>
  <r>
    <s v="42857أحمد سامىmr.ahmedfadel@gmail.comشــكــوى"/>
    <d v="2017-05-02T00:00:00"/>
    <d v="1899-12-30T15:12:49"/>
    <s v="أحمد سامى"/>
    <s v="Egypt (‫مصر‬‎)"/>
    <s v="mr.ahmedfadel@gmail.com"/>
    <s v="28506111700032"/>
    <s v="01024833211"/>
    <s v="شــكــوى"/>
    <m/>
    <n v="5"/>
    <n v="2"/>
    <n v="15"/>
    <n v="3"/>
    <s v=""/>
    <s v=""/>
    <s v=""/>
    <s v=""/>
    <s v=""/>
    <s v=""/>
    <s v=""/>
    <s v=""/>
    <x v="0"/>
    <x v="0"/>
    <s v="850611"/>
    <d v="1985-06-11T00:00:00"/>
    <s v="أحمد "/>
    <n v="31"/>
    <s v="M"/>
    <s v="المنوفية"/>
  </r>
  <r>
    <s v="42857شهرزاد جاويشmr-akram@hotmail.comشــكــوى"/>
    <d v="2017-05-02T00:00:00"/>
    <d v="1899-12-30T14:57:11"/>
    <s v="شهرزاد جاويش"/>
    <s v="Egypt (‫مصر‬‎)"/>
    <s v="mr-akram@hotmail.com"/>
    <s v="29111261500561"/>
    <s v="0472555851"/>
    <s v="شــكــوى"/>
    <m/>
    <n v="5"/>
    <n v="2"/>
    <n v="14"/>
    <n v="3"/>
    <s v=""/>
    <s v=""/>
    <s v=""/>
    <s v=""/>
    <s v=""/>
    <s v=""/>
    <s v=""/>
    <s v=""/>
    <x v="0"/>
    <x v="0"/>
    <s v="911126"/>
    <d v="1991-11-26T00:00:00"/>
    <s v="شهرزاد "/>
    <n v="25"/>
    <s v="F"/>
    <s v="كفر الشيخ"/>
  </r>
  <r>
    <s v="42857عبده عبد العزيز أحمدabdouelrayess@yahoo.comشــكــوى"/>
    <d v="2017-05-02T00:00:00"/>
    <d v="1899-12-30T14:41:28"/>
    <s v="عبده عبد العزيز أحمد"/>
    <s v="Egypt (‫مصر‬‎)"/>
    <s v="abdouelrayess@yahoo.com"/>
    <s v="27111291200956"/>
    <s v="0020105605217"/>
    <s v="شــكــوى"/>
    <m/>
    <n v="5"/>
    <n v="2"/>
    <n v="14"/>
    <n v="3"/>
    <s v="EE702312433EG"/>
    <s v=""/>
    <s v=""/>
    <s v=""/>
    <s v=""/>
    <s v=""/>
    <s v=""/>
    <s v=""/>
    <x v="4"/>
    <x v="1"/>
    <s v="711129"/>
    <d v="1971-11-29T00:00:00"/>
    <s v="عبده "/>
    <n v="45"/>
    <s v="M"/>
    <s v="الدقهلية"/>
  </r>
  <r>
    <s v="42857عبدالرحمن جانوa.k.gano@gmail.comاستفسار عن مسار الطرد"/>
    <d v="2017-05-02T00:00:00"/>
    <d v="1899-12-30T14:21:26"/>
    <s v="عبدالرحمن جانو"/>
    <s v="Egypt (‫مصر‬‎)"/>
    <s v="a.k.gano@gmail.com"/>
    <s v="28211010202171"/>
    <s v="00201000059906"/>
    <s v="استفسار عن مسار الطرد"/>
    <m/>
    <n v="5"/>
    <n v="2"/>
    <n v="14"/>
    <n v="3"/>
    <s v="RZ313086079GB"/>
    <s v=""/>
    <s v=""/>
    <s v=""/>
    <s v=""/>
    <s v=""/>
    <s v=""/>
    <s v=""/>
    <x v="43"/>
    <x v="11"/>
    <s v="821101"/>
    <d v="1982-11-01T00:00:00"/>
    <s v="عبدالرحمن "/>
    <n v="34"/>
    <s v="M"/>
    <s v="الإسكندرية"/>
  </r>
  <r>
    <s v="42857محمد مصطفى السيد أحمدmoh.moustafa78@gmail.comاستفسار عن مسار الطرد"/>
    <d v="2017-05-02T00:00:00"/>
    <d v="1899-12-30T14:11:50"/>
    <s v="محمد مصطفى السيد أحمد"/>
    <s v="Egypt (‫مصر‬‎)"/>
    <s v="moh.moustafa78@gmail.com"/>
    <s v="27811170200179"/>
    <s v="201224050775+"/>
    <s v="استفسار عن مسار الطرد"/>
    <m/>
    <n v="5"/>
    <n v="2"/>
    <n v="14"/>
    <n v="3"/>
    <s v="RE484096695SE"/>
    <s v=""/>
    <s v=""/>
    <s v=""/>
    <s v=""/>
    <s v=""/>
    <s v=""/>
    <s v=""/>
    <x v="17"/>
    <x v="17"/>
    <s v="781117"/>
    <d v="1978-11-17T00:00:00"/>
    <s v="محمد "/>
    <n v="38"/>
    <s v="M"/>
    <s v="الإسكندرية"/>
  </r>
  <r>
    <s v="42857احمد مؤمنamoamen@gmail.comاستفسار عن مسار الطرد"/>
    <d v="2017-05-02T00:00:00"/>
    <d v="1899-12-30T14:00:44"/>
    <s v="احمد مؤمن"/>
    <s v="Egypt (‫مصر‬‎)"/>
    <s v="amoamen@gmail.com"/>
    <s v="28406142200114"/>
    <s v="001066610484"/>
    <s v="استفسار عن مسار الطرد"/>
    <m/>
    <n v="5"/>
    <n v="2"/>
    <n v="14"/>
    <n v="3"/>
    <s v=""/>
    <s v=""/>
    <s v=""/>
    <s v=""/>
    <s v=""/>
    <s v=""/>
    <s v=""/>
    <s v=""/>
    <x v="0"/>
    <x v="0"/>
    <s v="840614"/>
    <d v="1984-06-14T00:00:00"/>
    <s v="احمد "/>
    <n v="32"/>
    <s v="M"/>
    <s v="بني سويف"/>
  </r>
  <r>
    <s v="42857مازن عليdr.mazeneldardeery@gmail.comشــكــوى"/>
    <d v="2017-05-02T00:00:00"/>
    <d v="1899-12-30T13:55:28"/>
    <s v="مازن علي"/>
    <s v="Egypt (‫مصر‬‎)"/>
    <s v="dr.mazeneldardeery@gmail.com"/>
    <s v="20160789021053"/>
    <s v="01004271493"/>
    <s v="شــكــوى"/>
    <m/>
    <n v="5"/>
    <n v="2"/>
    <n v="13"/>
    <n v="3"/>
    <s v=""/>
    <s v=""/>
    <s v=""/>
    <s v=""/>
    <s v=""/>
    <s v=""/>
    <s v=""/>
    <s v=""/>
    <x v="0"/>
    <x v="0"/>
    <s v="016078"/>
    <d v="1906-02-16T00:00:00"/>
    <s v="مازن "/>
    <n v="111"/>
    <s v="M"/>
    <s v=""/>
  </r>
  <r>
    <s v="42857يحى عبدالحميد محمد الخليفةyehiaabdulhameed222@gmail.comاستفسار عن مسار الطرد"/>
    <d v="2017-05-02T00:00:00"/>
    <d v="1899-12-30T13:25:31"/>
    <s v="يحى عبدالحميد محمد الخليفة"/>
    <s v="Egypt (‫مصر‬‎)"/>
    <s v="yehiaabdulhameed222@gmail.com"/>
    <s v="26807071700631"/>
    <s v="201158743420"/>
    <s v="استفسار عن مسار الطرد"/>
    <m/>
    <n v="5"/>
    <n v="2"/>
    <n v="13"/>
    <n v="3"/>
    <s v="EE063596876SA"/>
    <s v=""/>
    <s v=""/>
    <s v=""/>
    <s v=""/>
    <s v=""/>
    <s v=""/>
    <s v=""/>
    <x v="4"/>
    <x v="4"/>
    <s v="680707"/>
    <d v="1968-07-07T00:00:00"/>
    <s v="يحى "/>
    <n v="48"/>
    <s v="M"/>
    <s v="المنوفية"/>
  </r>
  <r>
    <s v="42857ُعماد شعبانawade0@yahoo.comاستفســار عن خدمــة"/>
    <d v="2017-05-02T00:00:00"/>
    <d v="1899-12-30T13:15:57"/>
    <s v="ُعماد شعبان"/>
    <s v="Egypt (‫مصر‬‎)"/>
    <s v="awade0@yahoo.com"/>
    <s v="27008190100297"/>
    <s v="201000072711"/>
    <s v="استفســار عن خدمــة"/>
    <m/>
    <n v="5"/>
    <n v="2"/>
    <n v="13"/>
    <n v="3"/>
    <s v=""/>
    <s v=""/>
    <s v=""/>
    <s v=""/>
    <s v=""/>
    <s v=""/>
    <s v=""/>
    <s v=""/>
    <x v="0"/>
    <x v="0"/>
    <s v="700819"/>
    <d v="1970-08-19T00:00:00"/>
    <s v="ُعماد "/>
    <n v="46"/>
    <s v="M"/>
    <s v="القاهرة"/>
  </r>
  <r>
    <s v="42857مريم مجدى محمد محمودMostaphahamde@yahoo.comاستفسار عن مسار الطرد"/>
    <d v="2017-05-02T00:00:00"/>
    <d v="1899-12-30T13:06:27"/>
    <s v="مريم مجدى محمد محمود"/>
    <s v="Egypt (‫مصر‬‎)"/>
    <s v="Mostaphahamde@yahoo.com"/>
    <s v="28602170103667"/>
    <s v="02 01128935037"/>
    <s v="استفسار عن مسار الطرد"/>
    <m/>
    <n v="5"/>
    <n v="2"/>
    <n v="13"/>
    <n v="3"/>
    <s v=""/>
    <s v=""/>
    <s v=""/>
    <s v=""/>
    <s v=""/>
    <s v=""/>
    <s v=""/>
    <s v=""/>
    <x v="0"/>
    <x v="0"/>
    <s v="860217"/>
    <d v="1986-02-17T00:00:00"/>
    <s v="مريم "/>
    <n v="31"/>
    <s v="F"/>
    <s v="القاهرة"/>
  </r>
  <r>
    <s v="42858ماجد سميرmagedhala238@gmail.comاستفســار عن خدمــة"/>
    <d v="2017-05-03T00:00:00"/>
    <d v="1899-12-30T22:36:27"/>
    <s v="ماجد سمير"/>
    <s v="Egypt (‫مصر‬‎)"/>
    <s v="magedhala238@gmail.com"/>
    <s v="28808080107512"/>
    <s v="201211059510"/>
    <s v="استفســار عن خدمــة"/>
    <m/>
    <n v="5"/>
    <n v="3"/>
    <n v="22"/>
    <n v="4"/>
    <s v=""/>
    <s v=""/>
    <s v=""/>
    <s v=""/>
    <s v=""/>
    <s v=""/>
    <s v=""/>
    <s v=""/>
    <x v="0"/>
    <x v="0"/>
    <s v="880808"/>
    <d v="1988-08-08T00:00:00"/>
    <s v="ماجد "/>
    <n v="28"/>
    <s v="M"/>
    <s v="القاهرة"/>
  </r>
  <r>
    <s v="42858مياده مجدي اسماعيلmayadadodo59@gmail.comاستفسار عن مسار الطرد"/>
    <d v="2017-05-03T00:00:00"/>
    <d v="1899-12-30T21:32:04"/>
    <s v="مياده مجدي اسماعيل"/>
    <s v="Egypt (‫مصر‬‎)"/>
    <s v="mayadadodo59@gmail.com"/>
    <s v="29208151703321"/>
    <s v="0201205840253"/>
    <s v="استفسار عن مسار الطرد"/>
    <m/>
    <n v="5"/>
    <n v="3"/>
    <n v="21"/>
    <n v="4"/>
    <s v="cp005799004eg"/>
    <s v=""/>
    <s v=""/>
    <s v=""/>
    <s v=""/>
    <s v=""/>
    <s v=""/>
    <s v=""/>
    <x v="27"/>
    <x v="1"/>
    <s v="920815"/>
    <d v="1992-08-15T00:00:00"/>
    <s v="مياده "/>
    <n v="24"/>
    <s v="F"/>
    <s v="المنوفية"/>
  </r>
  <r>
    <s v="42858حسين ابراهيم السيد حسينhusseinelmahdyhd@gmail.comشــكــوى"/>
    <d v="2017-05-03T00:00:00"/>
    <d v="1899-12-30T19:44:14"/>
    <s v="حسين ابراهيم السيد حسين"/>
    <s v="Egypt (‫مصر‬‎)"/>
    <s v="husseinelmahdyhd@gmail.com"/>
    <s v="28410211801271"/>
    <s v="01113922327"/>
    <s v="شــكــوى"/>
    <m/>
    <n v="5"/>
    <n v="3"/>
    <n v="19"/>
    <n v="4"/>
    <s v=""/>
    <s v=""/>
    <s v=""/>
    <s v=""/>
    <s v=""/>
    <s v=""/>
    <s v=""/>
    <s v=""/>
    <x v="0"/>
    <x v="0"/>
    <s v="841021"/>
    <d v="1984-10-21T00:00:00"/>
    <s v="حسين "/>
    <n v="32"/>
    <s v="M"/>
    <s v="البحيرة"/>
  </r>
  <r>
    <s v="42858 احمد محمد الوصيفaalwaisf@gmail.comاستفسار عن مسار الطرد"/>
    <d v="2017-05-03T00:00:00"/>
    <d v="1899-12-30T18:11:11"/>
    <s v=" احمد محمد الوصيف"/>
    <s v="Egypt (‫مصر‬‎)"/>
    <s v="aalwaisf@gmail.com"/>
    <s v=": A14606683"/>
    <s v="00966546695682"/>
    <s v="استفسار عن مسار الطرد"/>
    <m/>
    <n v="5"/>
    <n v="3"/>
    <n v="18"/>
    <n v="4"/>
    <s v="EK049745129SA"/>
    <s v=""/>
    <s v=""/>
    <s v=""/>
    <s v=""/>
    <s v=""/>
    <s v=""/>
    <s v=""/>
    <x v="16"/>
    <x v="4"/>
    <s v=""/>
    <s v=""/>
    <s v=" "/>
    <s v=""/>
    <s v="X"/>
    <s v=""/>
  </r>
  <r>
    <s v="42858جورج عبداللةgeorge.export@noor-east.comاستفسار عن مسار الطرد"/>
    <d v="2017-05-03T00:00:00"/>
    <d v="1899-12-30T16:57:09"/>
    <s v="جورج عبداللة"/>
    <s v="Egypt (‫مصر‬‎)"/>
    <s v="george.export@noor-east.com"/>
    <s v="25802062101532"/>
    <s v="00201140077368"/>
    <s v="استفسار عن مسار الطرد"/>
    <m/>
    <n v="5"/>
    <n v="3"/>
    <n v="16"/>
    <n v="4"/>
    <s v="EE702380566EG"/>
    <s v=""/>
    <s v=""/>
    <s v=""/>
    <s v=""/>
    <s v=""/>
    <s v=""/>
    <s v=""/>
    <x v="4"/>
    <x v="1"/>
    <s v="580206"/>
    <d v="1958-02-06T00:00:00"/>
    <s v="جورج "/>
    <n v="59"/>
    <s v="M"/>
    <s v="الجيزة"/>
  </r>
  <r>
    <s v="42858احمد محمد كمالahmedalmotayam@yahoo.comشــكــوى"/>
    <d v="2017-05-03T00:00:00"/>
    <d v="1899-12-30T16:48:58"/>
    <s v="احمد محمد كمال"/>
    <s v="United Arab Emirates (‫الإمارات العربية المتحدة‬‎)"/>
    <s v="ahmedalmotayam@yahoo.com"/>
    <s v=": 6859597"/>
    <s v="00971509897020"/>
    <s v="شــكــوى"/>
    <m/>
    <n v="5"/>
    <n v="3"/>
    <n v="16"/>
    <n v="4"/>
    <s v="EE015855955EG"/>
    <s v=""/>
    <s v=""/>
    <s v=""/>
    <s v=""/>
    <s v=""/>
    <s v=""/>
    <s v=""/>
    <x v="4"/>
    <x v="1"/>
    <s v=""/>
    <s v=""/>
    <s v="احمد "/>
    <s v=""/>
    <s v="M"/>
    <s v=""/>
  </r>
  <r>
    <s v="42858اسماء السيد بدويAsma_badawy@yahoo.comاستفسار عن مسار الطرد"/>
    <d v="2017-05-03T00:00:00"/>
    <d v="1899-12-30T16:20:50"/>
    <s v="اسماء السيد بدوي"/>
    <s v="Egypt (‫مصر‬‎)"/>
    <s v="Asma_badawy@yahoo.com"/>
    <s v="27810108800104"/>
    <s v="201066649389"/>
    <s v="استفسار عن مسار الطرد"/>
    <m/>
    <n v="5"/>
    <n v="3"/>
    <n v="16"/>
    <n v="4"/>
    <s v="RF648335693CN"/>
    <s v=""/>
    <s v=""/>
    <s v=""/>
    <s v=""/>
    <s v=""/>
    <s v=""/>
    <s v=""/>
    <x v="8"/>
    <x v="8"/>
    <s v="781010"/>
    <d v="1978-10-10T00:00:00"/>
    <s v="اسماء "/>
    <n v="38"/>
    <s v="F"/>
    <s v="خارج الجمهورية"/>
  </r>
  <r>
    <s v="42858محمد عبد العزيز محمmashaal.88@gmail.comشــكــوى"/>
    <d v="2017-05-03T00:00:00"/>
    <d v="1899-12-30T16:04:59"/>
    <s v="محمد عبد العزيز محم"/>
    <s v="Egypt (‫مصر‬‎)"/>
    <s v="mashaal.88@gmail.com"/>
    <s v="28809048800571"/>
    <s v="01006432256"/>
    <s v="شــكــوى"/>
    <m/>
    <n v="5"/>
    <n v="3"/>
    <n v="16"/>
    <n v="4"/>
    <s v=""/>
    <s v=""/>
    <s v=""/>
    <s v=""/>
    <s v=""/>
    <s v=""/>
    <s v=""/>
    <s v=""/>
    <x v="0"/>
    <x v="0"/>
    <s v="880904"/>
    <n v="32390"/>
    <s v="محمد "/>
    <n v="28"/>
    <s v="M"/>
    <s v="خارج الجمهورية"/>
  </r>
  <r>
    <s v="42858محمد اسامه عبد الغني أحمدusamamutayem@yahoo.comاستفســار عن خدمــة"/>
    <d v="2017-05-03T00:00:00"/>
    <d v="1899-12-30T15:47:07"/>
    <s v="محمد اسامه عبد الغني أحمد"/>
    <s v="Egypt (‫مصر‬‎)"/>
    <s v="usamamutayem@yahoo.com"/>
    <s v=": A05307165"/>
    <s v="201147888212"/>
    <s v="استفســار عن خدمــة"/>
    <m/>
    <n v="5"/>
    <n v="3"/>
    <n v="15"/>
    <n v="4"/>
    <s v=""/>
    <s v=""/>
    <s v=""/>
    <s v=""/>
    <s v=""/>
    <s v=""/>
    <s v=""/>
    <s v=""/>
    <x v="0"/>
    <x v="0"/>
    <s v=""/>
    <s v=""/>
    <s v="محمد "/>
    <s v=""/>
    <s v="M"/>
    <s v=""/>
  </r>
  <r>
    <s v="42858ابرام عصامbero_7up92@yahoo.comاستفسار عن مسار الطرد"/>
    <d v="2017-05-03T00:00:00"/>
    <d v="1899-12-30T15:40:51"/>
    <s v="ابرام عصام"/>
    <s v="Egypt (‫مصر‬‎)"/>
    <s v="bero_7up92@yahoo.com"/>
    <s v="29201122300174"/>
    <s v="201281384227"/>
    <s v="استفسار عن مسار الطرد"/>
    <m/>
    <n v="5"/>
    <n v="3"/>
    <n v="15"/>
    <n v="4"/>
    <s v="RE490231805SE"/>
    <s v=""/>
    <s v=""/>
    <s v=""/>
    <s v=""/>
    <s v=""/>
    <s v=""/>
    <s v=""/>
    <x v="17"/>
    <x v="17"/>
    <s v="920112"/>
    <d v="1992-01-12T00:00:00"/>
    <s v="ابرام "/>
    <n v="25"/>
    <s v="M"/>
    <s v="الفيوم"/>
  </r>
  <r>
    <s v="42858محمد سالمbaronsalemo@gmail.comأخـــــرى"/>
    <d v="2017-05-03T00:00:00"/>
    <d v="1899-12-30T15:40:49"/>
    <s v="محمد سالم"/>
    <s v="Egypt (‫مصر‬‎)"/>
    <s v="baronsalemo@gmail.com"/>
    <s v="27811120104934"/>
    <s v="01006827745"/>
    <s v="أخـــــرى"/>
    <m/>
    <n v="5"/>
    <n v="3"/>
    <n v="15"/>
    <n v="4"/>
    <s v=""/>
    <s v=""/>
    <s v=""/>
    <s v=""/>
    <s v=""/>
    <s v=""/>
    <s v=""/>
    <s v=""/>
    <x v="0"/>
    <x v="0"/>
    <s v="781112"/>
    <d v="1978-11-12T00:00:00"/>
    <s v="محمد "/>
    <n v="38"/>
    <s v="M"/>
    <s v="القاهرة"/>
  </r>
  <r>
    <s v="42858عماد صبحى بغدادىemadsobhyyousef49استفسار عن مسار الطرد"/>
    <d v="2017-05-03T00:00:00"/>
    <d v="1899-12-30T15:00:40"/>
    <s v="عماد صبحى بغدادى"/>
    <s v="Egypt (‫مصر‬‎)"/>
    <s v="emadsobhyyousef49"/>
    <s v="24908011202298"/>
    <s v="021223983246"/>
    <s v="استفسار عن مسار الطرد"/>
    <m/>
    <n v="5"/>
    <n v="3"/>
    <n v="15"/>
    <n v="4"/>
    <s v="Cw692026997us"/>
    <s v=""/>
    <s v=""/>
    <s v=""/>
    <s v=""/>
    <s v=""/>
    <s v=""/>
    <s v=""/>
    <x v="56"/>
    <x v="3"/>
    <s v="490801"/>
    <d v="1949-08-01T00:00:00"/>
    <s v="عماد "/>
    <n v="67"/>
    <s v="M"/>
    <s v="الدقهلية"/>
  </r>
  <r>
    <s v="42858عصام محمد ابراهيم سعيدamamam554433@gmail.comاستفسار عن مسار الطرد"/>
    <d v="2017-05-03T00:00:00"/>
    <d v="1899-12-30T14:57:18"/>
    <s v="عصام محمد ابراهيم سعيد"/>
    <s v="Egypt (‫مصر‬‎)"/>
    <s v="amamam554433@gmail.com"/>
    <s v="279080891201139"/>
    <s v="01064736735"/>
    <s v="استفسار عن مسار الطرد"/>
    <m/>
    <n v="5"/>
    <n v="3"/>
    <n v="14"/>
    <n v="4"/>
    <s v="EE420070001AE"/>
    <s v=""/>
    <s v=""/>
    <s v=""/>
    <s v=""/>
    <s v=""/>
    <s v=""/>
    <s v=""/>
    <x v="4"/>
    <x v="26"/>
    <s v=""/>
    <s v=""/>
    <s v="عصام "/>
    <s v=""/>
    <s v="M"/>
    <s v=""/>
  </r>
  <r>
    <s v="42858عبد الرحمن خليل محمدabdokhalil605@gmail.comاستفسار عن مسار الطرد"/>
    <d v="2017-05-03T00:00:00"/>
    <d v="1899-12-30T14:15:54"/>
    <s v="عبد الرحمن خليل محمد"/>
    <s v="Egypt (‫مصر‬‎)"/>
    <s v="abdokhalil605@gmail.com"/>
    <s v="29804302200671"/>
    <s v="01114042203"/>
    <s v="استفسار عن مسار الطرد"/>
    <m/>
    <n v="5"/>
    <n v="3"/>
    <n v="14"/>
    <n v="4"/>
    <s v=""/>
    <s v=""/>
    <s v=""/>
    <s v=""/>
    <s v=""/>
    <s v=""/>
    <s v=""/>
    <s v=""/>
    <x v="0"/>
    <x v="0"/>
    <s v="980430"/>
    <d v="1998-04-30T00:00:00"/>
    <s v="عبد "/>
    <n v="19"/>
    <s v="M"/>
    <s v="بني سويف"/>
  </r>
  <r>
    <s v="42858أحمد مصطفىahmedmostafabasuony@gmail.comاستفسار عن مسار الطرد"/>
    <d v="2017-05-03T00:00:00"/>
    <d v="1899-12-30T13:39:20"/>
    <s v="أحمد مصطفى"/>
    <s v="Egypt (‫مصر‬‎)"/>
    <s v="ahmedmostafabasuony@gmail.com"/>
    <s v="29403031300335"/>
    <s v="+201228868849"/>
    <s v="استفسار عن مسار الطرد"/>
    <m/>
    <n v="5"/>
    <n v="3"/>
    <n v="13"/>
    <n v="4"/>
    <s v="RT360217688HK"/>
    <s v=""/>
    <s v=""/>
    <s v=""/>
    <s v=""/>
    <s v=""/>
    <s v=""/>
    <s v=""/>
    <x v="2"/>
    <x v="6"/>
    <s v="940303"/>
    <d v="1994-03-03T00:00:00"/>
    <s v="أحمد "/>
    <n v="23"/>
    <s v="M"/>
    <s v="الشرقية"/>
  </r>
  <r>
    <s v="42858Maged Saied Fathy Ahmed Hossameldinmaged441987@gmail.comاستفسار عن مسار الطرد"/>
    <d v="2017-05-03T00:00:00"/>
    <d v="1899-12-30T13:37:18"/>
    <s v="Maged Saied Fathy Ahmed Hossameldin"/>
    <s v="Egypt (‫مصر‬‎)"/>
    <s v="maged441987@gmail.com"/>
    <s v="28704040104219"/>
    <s v="201019771011"/>
    <s v="استفسار عن مسار الطرد"/>
    <m/>
    <n v="5"/>
    <n v="3"/>
    <n v="13"/>
    <n v="4"/>
    <s v="EE014567136EG"/>
    <s v=""/>
    <s v=""/>
    <s v=""/>
    <s v=""/>
    <s v=""/>
    <s v=""/>
    <s v=""/>
    <x v="4"/>
    <x v="1"/>
    <s v="870404"/>
    <d v="1987-04-04T00:00:00"/>
    <s v="Maged "/>
    <n v="30"/>
    <s v="M"/>
    <s v="القاهرة"/>
  </r>
  <r>
    <s v="42858احمد مصطفى امينahmed.mo.amin@gmail.comاستفســار عن خدمــة"/>
    <d v="2017-05-03T00:00:00"/>
    <d v="1899-12-30T13:27:08"/>
    <s v="احمد مصطفى امين"/>
    <s v="Egypt (‫مصر‬‎)"/>
    <s v="ahmed.mo.amin@gmail.com"/>
    <s v="27912301801239"/>
    <s v="201151783363"/>
    <s v="استفســار عن خدمــة"/>
    <m/>
    <n v="5"/>
    <n v="3"/>
    <n v="13"/>
    <n v="4"/>
    <s v=""/>
    <s v=""/>
    <s v=""/>
    <s v=""/>
    <s v=""/>
    <s v=""/>
    <s v=""/>
    <s v=""/>
    <x v="0"/>
    <x v="0"/>
    <s v="791230"/>
    <d v="1979-12-30T00:00:00"/>
    <s v="احمد "/>
    <n v="37"/>
    <s v="M"/>
    <s v="البحيرة"/>
  </r>
  <r>
    <s v="42858محمد ابراهيمmohamed_amaged@yahoo.comأخـــــرى"/>
    <d v="2017-05-03T00:00:00"/>
    <d v="1899-12-30T12:14:50"/>
    <s v="محمد ابراهيم"/>
    <s v="Egypt (‫مصر‬‎)"/>
    <s v="mohamed_amaged@yahoo.com"/>
    <s v="26711302100031"/>
    <s v="01111862082"/>
    <s v="أخـــــرى"/>
    <m/>
    <n v="5"/>
    <n v="3"/>
    <n v="12"/>
    <n v="4"/>
    <s v=""/>
    <s v=""/>
    <s v=""/>
    <s v=""/>
    <s v=""/>
    <s v=""/>
    <s v=""/>
    <s v=""/>
    <x v="0"/>
    <x v="0"/>
    <s v="671130"/>
    <d v="1967-11-30T00:00:00"/>
    <s v="محمد "/>
    <n v="49"/>
    <s v="M"/>
    <s v="الجيزة"/>
  </r>
  <r>
    <s v="42858Osama Gaberosamagaber79@gmail.comاستفسار عن مسار الطرد"/>
    <d v="2017-05-03T00:00:00"/>
    <d v="1899-12-30T12:02:21"/>
    <s v="Osama Gaber"/>
    <s v="Egypt (‫مصر‬‎)"/>
    <s v="osamagaber79@gmail.com"/>
    <s v="27901038800131"/>
    <s v="201283400504"/>
    <s v="استفسار عن مسار الطرد"/>
    <m/>
    <n v="5"/>
    <n v="3"/>
    <n v="12"/>
    <n v="4"/>
    <s v="RS558333725CN"/>
    <s v=""/>
    <s v=""/>
    <s v=""/>
    <s v=""/>
    <s v=""/>
    <s v=""/>
    <s v=""/>
    <x v="12"/>
    <x v="8"/>
    <s v="790103"/>
    <d v="1979-01-03T00:00:00"/>
    <s v="Osama "/>
    <n v="38"/>
    <s v="M"/>
    <s v="خارج الجمهورية"/>
  </r>
  <r>
    <s v="42861اشرف محمد شبانةash123457@gmail.comاستفسار عن مسار الطرد"/>
    <d v="2017-05-06T00:00:00"/>
    <d v="1899-12-30T12:22:42"/>
    <s v="اشرف محمد شبانة"/>
    <s v="Egypt (‫مصر‬‎)"/>
    <s v="ash123457@gmail.com"/>
    <s v="26411170300031"/>
    <s v="201112828221"/>
    <s v="استفسار عن مسار الطرد"/>
    <m/>
    <n v="5"/>
    <n v="6"/>
    <n v="12"/>
    <n v="7"/>
    <s v="RN140287287MY"/>
    <s v=""/>
    <s v=""/>
    <s v=""/>
    <s v=""/>
    <s v=""/>
    <s v=""/>
    <s v=""/>
    <x v="28"/>
    <x v="14"/>
    <s v="641117"/>
    <d v="1964-11-17T00:00:00"/>
    <s v="اشرف "/>
    <n v="52"/>
    <s v="M"/>
    <s v="بورسعيد"/>
  </r>
  <r>
    <s v="42861همام علاء همامHemaamer64@yahoo.comأخـــــرى"/>
    <d v="2017-05-06T00:00:00"/>
    <d v="1899-12-30T11:04:38"/>
    <s v="همام علاء همام"/>
    <s v="Egypt (‫مصر‬‎)"/>
    <s v="Hemaamer64@yahoo.com"/>
    <s v="29612101202954"/>
    <s v="01120560563"/>
    <s v="أخـــــرى"/>
    <m/>
    <n v="5"/>
    <n v="6"/>
    <n v="11"/>
    <n v="7"/>
    <s v=""/>
    <s v=""/>
    <s v=""/>
    <s v=""/>
    <s v=""/>
    <s v=""/>
    <s v=""/>
    <s v=""/>
    <x v="0"/>
    <x v="0"/>
    <s v="961210"/>
    <d v="1996-12-10T00:00:00"/>
    <s v="همام "/>
    <n v="20"/>
    <s v="M"/>
    <s v="الدقهلية"/>
  </r>
  <r>
    <s v="42861سعيد محمد محمد علىsaidnigm@gmail.comاستفسار عن مسار الطرد"/>
    <d v="2017-05-06T00:00:00"/>
    <d v="1899-12-30T10:29:39"/>
    <s v="سعيد محمد محمد على"/>
    <s v="Egypt (‫مصر‬‎)"/>
    <s v="saidnigm@gmail.com"/>
    <s v="25610040200492"/>
    <s v="201226056872"/>
    <s v="استفسار عن مسار الطرد"/>
    <m/>
    <n v="5"/>
    <n v="6"/>
    <n v="10"/>
    <n v="7"/>
    <s v="EE055897199SA"/>
    <s v=""/>
    <s v=""/>
    <s v=""/>
    <s v=""/>
    <s v=""/>
    <s v=""/>
    <s v=""/>
    <x v="4"/>
    <x v="4"/>
    <s v="561004"/>
    <d v="1956-10-04T00:00:00"/>
    <s v="سعيد "/>
    <n v="60"/>
    <s v="M"/>
    <s v="الإسكندرية"/>
  </r>
  <r>
    <s v="42861كرم جاد اللاه ابوالنجاkaramgadilah@gmail.comشــكــوى"/>
    <d v="2017-05-06T00:00:00"/>
    <d v="1899-12-30T09:41:41"/>
    <s v="كرم جاد اللاه ابوالنجا"/>
    <s v="Egypt (‫مصر‬‎)"/>
    <s v="karamgadilah@gmail.com"/>
    <s v="027906162700333"/>
    <s v="201016877551"/>
    <s v="شــكــوى"/>
    <m/>
    <n v="5"/>
    <n v="6"/>
    <n v="9"/>
    <n v="7"/>
    <s v=""/>
    <s v=""/>
    <s v=""/>
    <s v=""/>
    <s v=""/>
    <s v=""/>
    <s v=""/>
    <s v=""/>
    <x v="0"/>
    <x v="0"/>
    <s v=""/>
    <s v=""/>
    <s v="كرم "/>
    <s v=""/>
    <s v="M"/>
    <s v=""/>
  </r>
  <r>
    <s v="42861على احمد محمد فوزىAli_fwzy93@yahoo.comاستفسار عن مسار الطرد"/>
    <d v="2017-05-06T00:00:00"/>
    <d v="1899-12-30T09:08:06"/>
    <s v="على احمد محمد فوزى"/>
    <s v="Egypt (‫مصر‬‎)"/>
    <s v="Ali_fwzy93@yahoo.com"/>
    <s v="29212290101758"/>
    <s v="201142239070"/>
    <s v="استفسار عن مسار الطرد"/>
    <m/>
    <n v="5"/>
    <n v="6"/>
    <n v="9"/>
    <n v="7"/>
    <s v="Re481534220Se"/>
    <s v=""/>
    <s v=""/>
    <s v=""/>
    <s v=""/>
    <s v=""/>
    <s v=""/>
    <s v=""/>
    <x v="17"/>
    <x v="17"/>
    <s v="921229"/>
    <d v="1992-12-29T00:00:00"/>
    <s v="على "/>
    <n v="24"/>
    <s v="M"/>
    <s v="القاهرة"/>
  </r>
  <r>
    <s v="42861احمد محمد كمالahmedalmotayam@yahoo.comشــكــوى"/>
    <d v="2017-05-06T00:00:00"/>
    <d v="1899-12-30T08:58:46"/>
    <s v="احمد محمد كمال"/>
    <s v="United Arab Emirates (‫الإمارات العربية المتحدة‬‎)"/>
    <s v="ahmedalmotayam@yahoo.com"/>
    <s v=": 6859597"/>
    <s v="00971509897020"/>
    <s v="شــكــوى"/>
    <m/>
    <n v="5"/>
    <n v="6"/>
    <n v="8"/>
    <n v="7"/>
    <s v="EE015855955EG"/>
    <s v=""/>
    <s v=""/>
    <s v=""/>
    <s v=""/>
    <s v=""/>
    <s v=""/>
    <s v=""/>
    <x v="4"/>
    <x v="1"/>
    <s v=""/>
    <s v=""/>
    <s v="احمد "/>
    <s v=""/>
    <s v="M"/>
    <s v=""/>
  </r>
  <r>
    <s v="42861ابتهال علي قاسمYoyokasem78@gmail.comاستفسار عن مسار الطرد"/>
    <d v="2017-05-06T00:00:00"/>
    <d v="1899-12-30T03:34:50"/>
    <s v="ابتهال علي قاسم"/>
    <s v="Egypt (‫مصر‬‎)"/>
    <s v="Yoyokasem78@gmail.com"/>
    <s v="8802120400147"/>
    <s v="201097091166"/>
    <s v="استفسار عن مسار الطرد"/>
    <m/>
    <n v="5"/>
    <n v="6"/>
    <n v="3"/>
    <n v="7"/>
    <s v="EE014731464EG"/>
    <s v=""/>
    <s v=""/>
    <s v=""/>
    <s v=""/>
    <s v=""/>
    <s v=""/>
    <s v=""/>
    <x v="4"/>
    <x v="1"/>
    <s v=""/>
    <s v=""/>
    <s v="ابتهال "/>
    <s v=""/>
    <s v="F"/>
    <s v=""/>
  </r>
  <r>
    <s v="42861محمد مصطفى عبد العزيز محمدeng.mo.mostafa@gmail.comشــكــوى"/>
    <d v="2017-05-06T00:00:00"/>
    <d v="1899-12-30T00:51:06"/>
    <s v="محمد مصطفى عبد العزيز محمد"/>
    <s v="Egypt (‫مصر‬‎)"/>
    <s v="eng.mo.mostafa@gmail.com"/>
    <s v="28606220200915"/>
    <s v="201005546473"/>
    <s v="شــكــوى"/>
    <m/>
    <n v="5"/>
    <n v="6"/>
    <n v="0"/>
    <n v="7"/>
    <s v=""/>
    <s v=""/>
    <s v=""/>
    <s v=""/>
    <s v=""/>
    <s v=""/>
    <s v=""/>
    <s v=""/>
    <x v="0"/>
    <x v="0"/>
    <s v="860622"/>
    <d v="1986-06-22T00:00:00"/>
    <s v="محمد "/>
    <n v="30"/>
    <s v="M"/>
    <s v="الإسكندرية"/>
  </r>
  <r>
    <s v="42861احمد محمودahmedyasso2017@gmail.comاستفسار عن مسار الطرد"/>
    <d v="2017-05-06T00:00:00"/>
    <d v="1899-12-30T00:37:27"/>
    <s v="احمد محمود"/>
    <s v="Kuwait (‫الكويت‬‎)"/>
    <s v="ahmedyasso2017@gmail.com"/>
    <s v="27907162100031"/>
    <s v="96550485351"/>
    <s v="استفسار عن مسار الطرد"/>
    <m/>
    <n v="5"/>
    <n v="6"/>
    <n v="0"/>
    <n v="7"/>
    <s v="RR705346263EG"/>
    <s v=""/>
    <s v=""/>
    <s v=""/>
    <s v=""/>
    <s v=""/>
    <s v=""/>
    <s v=""/>
    <x v="1"/>
    <x v="1"/>
    <s v="790716"/>
    <d v="1979-07-16T00:00:00"/>
    <s v="احمد "/>
    <n v="37"/>
    <s v="M"/>
    <s v="الجيزة"/>
  </r>
  <r>
    <s v="42860محمد هشام إسماعيلmderbala2011@gmail.comاستفسار عن مسار الطرد"/>
    <d v="2017-05-05T00:00:00"/>
    <d v="1899-12-30T21:45:17"/>
    <s v="محمد هشام إسماعيل"/>
    <s v="Egypt (‫مصر‬‎)"/>
    <s v="mderbala2011@gmail.com"/>
    <s v="29709270202011"/>
    <s v="201017839697"/>
    <s v="استفسار عن مسار الطرد"/>
    <m/>
    <n v="5"/>
    <n v="5"/>
    <n v="21"/>
    <n v="6"/>
    <s v="EE702308853EG"/>
    <s v=""/>
    <s v=""/>
    <s v=""/>
    <s v=""/>
    <s v=""/>
    <s v=""/>
    <s v=""/>
    <x v="4"/>
    <x v="1"/>
    <s v="970927"/>
    <d v="1997-09-27T00:00:00"/>
    <s v="محمد "/>
    <n v="19"/>
    <s v="M"/>
    <s v="الإسكندرية"/>
  </r>
  <r>
    <s v="42860شاديه حماد زهريMoody_elmansy@yahoo.comاستفسار عن مسار الطرد"/>
    <d v="2017-05-05T00:00:00"/>
    <d v="1899-12-30T21:43:56"/>
    <s v="شاديه حماد زهري"/>
    <s v="Egypt (‫مصر‬‎)"/>
    <s v="Moody_elmansy@yahoo.com"/>
    <s v="79802082600645"/>
    <s v="0201150635773"/>
    <s v="استفسار عن مسار الطرد"/>
    <m/>
    <n v="5"/>
    <n v="5"/>
    <n v="21"/>
    <n v="6"/>
    <s v="EE018656684SA"/>
    <s v=""/>
    <s v=""/>
    <s v=""/>
    <s v=""/>
    <s v=""/>
    <s v=""/>
    <s v=""/>
    <x v="4"/>
    <x v="4"/>
    <s v="980208"/>
    <s v=""/>
    <s v="شاديه "/>
    <s v=""/>
    <s v="F"/>
    <s v="سوهاج"/>
  </r>
  <r>
    <s v="42860نهي مصطفيnoha_gbril@yahoo.comأخـــــرى"/>
    <d v="2017-05-05T00:00:00"/>
    <d v="1899-12-30T21:16:32"/>
    <s v="نهي مصطفي"/>
    <s v="Egypt (‫مصر‬‎)"/>
    <s v="noha_gbril@yahoo.com"/>
    <s v="28206140103546"/>
    <s v="01225096740"/>
    <s v="أخـــــرى"/>
    <m/>
    <n v="5"/>
    <n v="5"/>
    <n v="21"/>
    <n v="6"/>
    <s v=""/>
    <s v=""/>
    <s v=""/>
    <s v=""/>
    <s v=""/>
    <s v=""/>
    <s v=""/>
    <s v=""/>
    <x v="0"/>
    <x v="0"/>
    <s v="820614"/>
    <d v="1982-06-14T00:00:00"/>
    <s v="نهي "/>
    <n v="34"/>
    <s v="F"/>
    <s v="القاهرة"/>
  </r>
  <r>
    <s v="42860ايمن صبري مصطفيfandejoor@gmail.comشــكــوى"/>
    <d v="2017-05-05T00:00:00"/>
    <d v="1899-12-30T19:18:21"/>
    <s v="ايمن صبري مصطفي"/>
    <s v="Egypt (‫مصر‬‎)"/>
    <s v="fandejoor@gmail.com"/>
    <s v="28006988"/>
    <s v="01110708284"/>
    <s v="شــكــوى"/>
    <m/>
    <n v="5"/>
    <n v="5"/>
    <n v="19"/>
    <n v="6"/>
    <s v=""/>
    <s v=""/>
    <s v=""/>
    <s v=""/>
    <s v=""/>
    <s v=""/>
    <s v=""/>
    <s v=""/>
    <x v="0"/>
    <x v="0"/>
    <s v=""/>
    <s v=""/>
    <s v="ايمن "/>
    <s v=""/>
    <s v="M"/>
    <s v=""/>
  </r>
  <r>
    <s v="42860الحسنalhassenhamdy@yahoo.comاستفسار عن مسار الطرد"/>
    <d v="2017-05-05T00:00:00"/>
    <d v="1899-12-30T17:12:47"/>
    <s v="الحسن"/>
    <s v="Egypt (‫مصر‬‎)"/>
    <s v="alhassenhamdy@yahoo.com"/>
    <s v="30006211202214"/>
    <s v="00201020098038"/>
    <s v="استفسار عن مسار الطرد"/>
    <m/>
    <n v="5"/>
    <n v="5"/>
    <n v="17"/>
    <n v="6"/>
    <s v="RN138230791MY"/>
    <s v=""/>
    <s v=""/>
    <s v=""/>
    <s v=""/>
    <s v=""/>
    <s v=""/>
    <s v=""/>
    <x v="28"/>
    <x v="14"/>
    <s v="000621"/>
    <d v="2000-06-21T00:00:00"/>
    <s v="الحسن"/>
    <n v="16"/>
    <s v="M"/>
    <s v="الدقهلية"/>
  </r>
  <r>
    <s v="42860محمد عادل حسن حسنLionlionlion@yahoo.comأخـــــرى"/>
    <d v="2017-05-05T00:00:00"/>
    <d v="1899-12-30T17:07:51"/>
    <s v="محمد عادل حسن حسن"/>
    <s v="Egypt (‫مصر‬‎)"/>
    <s v="Lionlionlion@yahoo.com"/>
    <s v="27809201900153"/>
    <s v="01226324509"/>
    <s v="أخـــــرى"/>
    <m/>
    <n v="5"/>
    <n v="5"/>
    <n v="17"/>
    <n v="6"/>
    <s v=""/>
    <s v=""/>
    <s v=""/>
    <s v=""/>
    <s v=""/>
    <s v=""/>
    <s v=""/>
    <s v=""/>
    <x v="0"/>
    <x v="0"/>
    <s v="780920"/>
    <d v="1978-09-20T00:00:00"/>
    <s v="محمد "/>
    <n v="38"/>
    <s v="M"/>
    <s v="الإسماعيلية"/>
  </r>
  <r>
    <s v="42860محمد مختار محمدmohamed.optics1@gmail.comشــكــوى"/>
    <d v="2017-05-05T00:00:00"/>
    <d v="1899-12-30T16:40:23"/>
    <s v="محمد مختار محمد"/>
    <s v="Egypt (‫مصر‬‎)"/>
    <s v="mohamed.optics1@gmail.com"/>
    <s v="28111112602293"/>
    <s v="01000340201"/>
    <s v="شــكــوى"/>
    <m/>
    <n v="5"/>
    <n v="5"/>
    <n v="16"/>
    <n v="6"/>
    <s v=""/>
    <s v=""/>
    <s v=""/>
    <s v=""/>
    <s v=""/>
    <s v=""/>
    <s v=""/>
    <s v=""/>
    <x v="0"/>
    <x v="0"/>
    <s v="811111"/>
    <d v="1981-11-11T00:00:00"/>
    <s v="محمد "/>
    <n v="35"/>
    <s v="M"/>
    <s v="سوهاج"/>
  </r>
  <r>
    <s v="42860محمود مصطفى كمال قطبm.od14@yandex.comاستفسار عن مسار الطرد"/>
    <d v="2017-05-05T00:00:00"/>
    <d v="1899-12-30T16:29:40"/>
    <s v="محمود مصطفى كمال قطب"/>
    <s v="Egypt (‫مصر‬‎)"/>
    <s v="m.od14@yandex.com"/>
    <s v="29701012401571"/>
    <s v="201061406918"/>
    <s v="استفسار عن مسار الطرد"/>
    <m/>
    <n v="5"/>
    <n v="5"/>
    <n v="16"/>
    <n v="6"/>
    <s v="RU463096743CH"/>
    <s v="RB209401125SG"/>
    <s v="RH351842105CN"/>
    <s v=""/>
    <s v=""/>
    <s v=""/>
    <s v=""/>
    <s v=""/>
    <x v="11"/>
    <x v="23"/>
    <s v="970101"/>
    <d v="1997-01-01T00:00:00"/>
    <s v="محمود "/>
    <n v="20"/>
    <s v="M"/>
    <s v="المنيا"/>
  </r>
  <r>
    <s v="42860احمد نبيل احمد غد المقصودahmednabil_201187@yahoo.comاستفسار عن مسار الطرد"/>
    <d v="2017-05-05T00:00:00"/>
    <d v="1899-12-30T16:10:45"/>
    <s v="احمد نبيل احمد غد المقصود"/>
    <s v="Egypt (‫مصر‬‎)"/>
    <s v="ahmednabil_201187@yahoo.com"/>
    <s v="27106241300077"/>
    <s v="201223467801"/>
    <s v="استفسار عن مسار الطرد"/>
    <m/>
    <n v="5"/>
    <n v="5"/>
    <n v="16"/>
    <n v="6"/>
    <s v="RN651813685CN"/>
    <s v=""/>
    <s v=""/>
    <s v=""/>
    <s v=""/>
    <s v=""/>
    <s v=""/>
    <s v=""/>
    <x v="28"/>
    <x v="8"/>
    <s v="710624"/>
    <d v="1971-06-24T00:00:00"/>
    <s v="احمد "/>
    <n v="45"/>
    <s v="M"/>
    <s v="الشرقية"/>
  </r>
  <r>
    <s v="42860سهير تامر بباويztamer33@yahoo.comاستفسار عن مسار الطرد"/>
    <d v="2017-05-05T00:00:00"/>
    <d v="1899-12-30T15:52:18"/>
    <s v="سهير تامر بباوي"/>
    <s v="Egypt (‫مصر‬‎)"/>
    <s v="ztamer33@yahoo.com"/>
    <s v="28002052603208"/>
    <s v="201273317855"/>
    <s v="استفسار عن مسار الطرد"/>
    <m/>
    <n v="5"/>
    <n v="5"/>
    <n v="15"/>
    <n v="6"/>
    <s v="cp193953490pl"/>
    <s v=""/>
    <s v=""/>
    <s v=""/>
    <s v=""/>
    <s v=""/>
    <s v=""/>
    <s v=""/>
    <x v="27"/>
    <x v="10"/>
    <s v="800205"/>
    <d v="1980-02-05T00:00:00"/>
    <s v="سهير "/>
    <n v="37"/>
    <s v="F"/>
    <s v="سوهاج"/>
  </r>
  <r>
    <s v="42860Elina Bondarenkogabri@mail.ruاستفســار عن خدمــة"/>
    <d v="2017-05-05T00:00:00"/>
    <d v="1899-12-30T14:53:17"/>
    <s v="Elina Bondarenko"/>
    <s v="Russia (Россия)"/>
    <s v="gabri@mail.ru"/>
    <s v="EE702025168EG"/>
    <s v="9081882104"/>
    <s v="استفســار عن خدمــة"/>
    <m/>
    <n v="5"/>
    <n v="5"/>
    <n v="14"/>
    <n v="6"/>
    <s v="EE702025168EG"/>
    <s v="EE702025168EG"/>
    <s v=""/>
    <s v=""/>
    <s v=""/>
    <s v=""/>
    <s v=""/>
    <s v=""/>
    <x v="4"/>
    <x v="1"/>
    <s v=""/>
    <s v=""/>
    <s v="Elina "/>
    <s v=""/>
    <s v="F"/>
    <s v=""/>
  </r>
  <r>
    <s v="42860مصطفى محمد مصطفىbacous@msn.comاستفسار عن مسار الطرد"/>
    <d v="2017-05-05T00:00:00"/>
    <d v="1899-12-30T12:45:08"/>
    <s v="مصطفى محمد مصطفى"/>
    <s v="United States"/>
    <s v="bacous@msn.com"/>
    <s v=": 474208339"/>
    <s v="8567659464"/>
    <s v="استفسار عن مسار الطرد"/>
    <m/>
    <n v="5"/>
    <n v="5"/>
    <n v="12"/>
    <n v="6"/>
    <s v=""/>
    <s v=""/>
    <s v=""/>
    <s v=""/>
    <s v=""/>
    <s v=""/>
    <s v=""/>
    <s v=""/>
    <x v="0"/>
    <x v="0"/>
    <s v=""/>
    <s v=""/>
    <s v="مصطفى "/>
    <s v=""/>
    <s v="M"/>
    <s v=""/>
  </r>
  <r>
    <s v="42860tharwat eissaeissa.tharwat2@yahoo.deشــكــوى"/>
    <d v="2017-05-05T00:00:00"/>
    <d v="1899-12-30T05:04:11"/>
    <s v="tharwat eissa"/>
    <s v="Germany (Deutschland)"/>
    <s v="eissa.tharwat2@yahoo.de"/>
    <s v=": A1058624"/>
    <s v="004915757078384"/>
    <s v="شــكــوى"/>
    <m/>
    <n v="5"/>
    <n v="5"/>
    <n v="5"/>
    <n v="6"/>
    <s v=""/>
    <s v=""/>
    <s v=""/>
    <s v=""/>
    <s v=""/>
    <s v=""/>
    <s v=""/>
    <s v=""/>
    <x v="0"/>
    <x v="0"/>
    <s v=""/>
    <s v=""/>
    <s v="tharwat "/>
    <s v=""/>
    <s v="M"/>
    <s v=""/>
  </r>
  <r>
    <s v="42860ياسر مصطفيyasser6666@hotmail.comاستفســار عن خدمــة"/>
    <d v="2017-05-05T00:00:00"/>
    <d v="1899-12-30T01:12:29"/>
    <s v="ياسر مصطفي"/>
    <s v="Ireland"/>
    <s v="yasser6666@hotmail.com"/>
    <s v=": 01245787854"/>
    <s v="0894889334"/>
    <s v="استفســار عن خدمــة"/>
    <m/>
    <n v="5"/>
    <n v="5"/>
    <n v="1"/>
    <n v="6"/>
    <s v=""/>
    <s v=""/>
    <s v=""/>
    <s v=""/>
    <s v=""/>
    <s v=""/>
    <s v=""/>
    <s v=""/>
    <x v="0"/>
    <x v="0"/>
    <s v=""/>
    <s v=""/>
    <s v="ياسر "/>
    <s v=""/>
    <s v="M"/>
    <s v=""/>
  </r>
  <r>
    <s v="42860ساره الخضر محمدsaramsh317@gmail.comاستفسار عن مسار الطرد"/>
    <d v="2017-05-05T00:00:00"/>
    <d v="1899-12-30T00:48:47"/>
    <s v="ساره الخضر محمد"/>
    <s v="Egypt (‫مصر‬‎)"/>
    <s v="saramsh317@gmail.com"/>
    <s v="28804200203124"/>
    <s v="01113291013"/>
    <s v="استفسار عن مسار الطرد"/>
    <m/>
    <n v="5"/>
    <n v="5"/>
    <n v="0"/>
    <n v="6"/>
    <s v="EE013293546EG"/>
    <s v=""/>
    <s v=""/>
    <s v=""/>
    <s v=""/>
    <s v=""/>
    <s v=""/>
    <s v=""/>
    <x v="4"/>
    <x v="1"/>
    <s v="880420"/>
    <d v="1988-04-20T00:00:00"/>
    <s v="ساره "/>
    <n v="29"/>
    <s v="F"/>
    <s v="الإسكندرية"/>
  </r>
  <r>
    <s v="42860Ahmed farouk tamam shoienor_eldeen1982@yahoo.comاستفسار عن مسار الطرد"/>
    <d v="2017-05-05T00:00:00"/>
    <d v="1899-12-30T00:09:47"/>
    <s v="Ahmed farouk tamam shoie"/>
    <s v="Egypt (‫مصر‬‎)"/>
    <s v="nor_eldeen1982@yahoo.com"/>
    <s v="28202278800374"/>
    <s v="201287774059"/>
    <s v="استفسار عن مسار الطرد"/>
    <m/>
    <n v="5"/>
    <n v="5"/>
    <n v="0"/>
    <n v="6"/>
    <s v="LC353030427US"/>
    <s v=""/>
    <s v=""/>
    <s v=""/>
    <s v=""/>
    <s v=""/>
    <s v=""/>
    <s v=""/>
    <x v="55"/>
    <x v="3"/>
    <s v="820227"/>
    <d v="1982-02-27T00:00:00"/>
    <s v="Ahmed "/>
    <n v="35"/>
    <s v="M"/>
    <s v="خارج الجمهورية"/>
  </r>
  <r>
    <s v="42859شاهين صلاحelshatershahen@gmail.comأخـــــرى"/>
    <d v="2017-05-04T00:00:00"/>
    <d v="1899-12-30T23:56:23"/>
    <s v="شاهين صلاح"/>
    <s v="Egypt (‫مصر‬‎)"/>
    <s v="elshatershahen@gmail.com"/>
    <s v="29710011606837"/>
    <s v="00201121215864"/>
    <s v="أخـــــرى"/>
    <m/>
    <n v="5"/>
    <n v="4"/>
    <n v="23"/>
    <n v="5"/>
    <s v=""/>
    <s v=""/>
    <s v=""/>
    <s v=""/>
    <s v=""/>
    <s v=""/>
    <s v=""/>
    <s v=""/>
    <x v="0"/>
    <x v="0"/>
    <s v="971001"/>
    <d v="1997-10-01T00:00:00"/>
    <s v="شاهين "/>
    <n v="19"/>
    <s v="M"/>
    <s v="الغربية"/>
  </r>
  <r>
    <s v="42859احمد عاطف مدبوليAhmed.elrazaz@NOVARTIS.COMشــكــوى"/>
    <d v="2017-05-04T00:00:00"/>
    <d v="1899-12-30T20:33:33"/>
    <s v="احمد عاطف مدبولي"/>
    <s v="Egypt (‫مصر‬‎)"/>
    <s v="Ahmed.elrazaz@NOVARTIS.COM"/>
    <s v="28805281402335"/>
    <s v="201118245759"/>
    <s v="شــكــوى"/>
    <m/>
    <n v="5"/>
    <n v="4"/>
    <n v="20"/>
    <n v="5"/>
    <s v="RR506441985EG"/>
    <s v=""/>
    <s v=""/>
    <s v=""/>
    <s v=""/>
    <s v=""/>
    <s v=""/>
    <s v=""/>
    <x v="1"/>
    <x v="1"/>
    <s v="880528"/>
    <d v="1988-05-28T00:00:00"/>
    <s v="احمد "/>
    <n v="28"/>
    <s v="M"/>
    <s v="القليوبية"/>
  </r>
  <r>
    <s v="42859ايمن محمد قاسمaaht22@yahoo.comاستفسار عن مسار الطرد"/>
    <d v="2017-05-04T00:00:00"/>
    <d v="1899-12-30T20:08:38"/>
    <s v="ايمن محمد قاسم"/>
    <s v="Qatar (‫قطر‬‎)"/>
    <s v="aaht22@yahoo.com"/>
    <s v="27681805139"/>
    <s v="0097466071785"/>
    <s v="استفسار عن مسار الطرد"/>
    <m/>
    <n v="5"/>
    <n v="4"/>
    <n v="20"/>
    <n v="5"/>
    <s v="EE114707009QA"/>
    <s v=""/>
    <s v=""/>
    <s v=""/>
    <s v=""/>
    <s v=""/>
    <s v=""/>
    <s v=""/>
    <x v="4"/>
    <x v="38"/>
    <s v=""/>
    <s v=""/>
    <s v="ايمن "/>
    <s v=""/>
    <s v="M"/>
    <s v=""/>
  </r>
  <r>
    <s v="42859احمد عاطف مدبوليAhmedatef202056@yahoo.comشــكــوى"/>
    <d v="2017-05-04T00:00:00"/>
    <d v="1899-12-30T20:08:33"/>
    <s v="احمد عاطف مدبولي"/>
    <s v="Egypt (‫مصر‬‎)"/>
    <s v="Ahmedatef202056@yahoo.com"/>
    <s v="201118245759"/>
    <s v="201118245759"/>
    <s v="شــكــوى"/>
    <m/>
    <n v="5"/>
    <n v="4"/>
    <n v="20"/>
    <n v="5"/>
    <s v="pr506441985eg"/>
    <s v=""/>
    <s v=""/>
    <s v=""/>
    <s v=""/>
    <s v=""/>
    <s v=""/>
    <s v=""/>
    <x v="54"/>
    <x v="1"/>
    <s v=""/>
    <s v=""/>
    <s v="احمد "/>
    <s v=""/>
    <s v="M"/>
    <s v=""/>
  </r>
  <r>
    <s v="42859صبرين السيد فرحات فريح يوسفroro42099@gmail.comاستفســار عن خدمــة"/>
    <d v="2017-05-04T00:00:00"/>
    <d v="1899-12-30T19:23:42"/>
    <s v="صبرين السيد فرحات فريح يوسف"/>
    <s v="Egypt (‫مصر‬‎)"/>
    <s v="roro42099@gmail.com"/>
    <s v="27501181201941"/>
    <s v="01064083846"/>
    <s v="استفســار عن خدمــة"/>
    <m/>
    <n v="5"/>
    <n v="4"/>
    <n v="19"/>
    <n v="5"/>
    <s v=""/>
    <s v=""/>
    <s v=""/>
    <s v=""/>
    <s v=""/>
    <s v=""/>
    <s v=""/>
    <s v=""/>
    <x v="0"/>
    <x v="0"/>
    <s v="750118"/>
    <d v="1975-01-18T00:00:00"/>
    <s v="صبرين "/>
    <n v="42"/>
    <s v="F"/>
    <s v="الدقهلية"/>
  </r>
  <r>
    <s v="42859رامى ممدوح عبد الوهابramy_mamdouh85@yahoo.comأخـــــرى"/>
    <d v="2017-05-04T00:00:00"/>
    <d v="1899-12-30T18:18:37"/>
    <s v="رامى ممدوح عبد الوهاب"/>
    <s v="Egypt (‫مصر‬‎)"/>
    <s v="ramy_mamdouh85@yahoo.com"/>
    <s v="28502061602179"/>
    <s v="01000688892"/>
    <s v="أخـــــرى"/>
    <m/>
    <n v="5"/>
    <n v="4"/>
    <n v="18"/>
    <n v="5"/>
    <s v=""/>
    <s v=""/>
    <s v=""/>
    <s v=""/>
    <s v=""/>
    <s v=""/>
    <s v=""/>
    <s v=""/>
    <x v="0"/>
    <x v="0"/>
    <s v="850206"/>
    <n v="31084"/>
    <s v="رامى "/>
    <n v="32"/>
    <s v="M"/>
    <s v="الغربية"/>
  </r>
  <r>
    <s v="42859روماني ناعوم مينا حنسromanynm2015@gmail.comشــكــوى"/>
    <d v="2017-05-04T00:00:00"/>
    <d v="1899-12-30T17:02:26"/>
    <s v="روماني ناعوم مينا حنس"/>
    <s v="Saudi Arabia (‫المملكة العربية السعودية‬‎)"/>
    <s v="romanynm2015@gmail.com"/>
    <s v="2243470602"/>
    <s v="0538237728"/>
    <s v="شــكــوى"/>
    <m/>
    <n v="5"/>
    <n v="4"/>
    <n v="17"/>
    <n v="5"/>
    <s v="RR024022986EG"/>
    <s v=""/>
    <s v=""/>
    <s v=""/>
    <s v=""/>
    <s v=""/>
    <s v=""/>
    <s v=""/>
    <x v="1"/>
    <x v="1"/>
    <s v=""/>
    <s v=""/>
    <s v="روماني "/>
    <s v=""/>
    <s v="M"/>
    <s v=""/>
  </r>
  <r>
    <s v="42859ايريني فرح ميناromanynm@yahoo.comشــكــوى"/>
    <d v="2017-05-04T00:00:00"/>
    <d v="1899-12-30T16:21:23"/>
    <s v="ايريني فرح مينا"/>
    <s v="Egypt (‫مصر‬‎)"/>
    <s v="romanynm@yahoo.com"/>
    <s v="2243470602"/>
    <s v="01003304461"/>
    <s v="شــكــوى"/>
    <m/>
    <n v="5"/>
    <n v="4"/>
    <n v="16"/>
    <n v="5"/>
    <s v="RR024022986EG"/>
    <s v=""/>
    <s v=""/>
    <s v=""/>
    <s v=""/>
    <s v=""/>
    <s v=""/>
    <s v=""/>
    <x v="1"/>
    <x v="1"/>
    <s v=""/>
    <s v=""/>
    <s v="ايريني "/>
    <s v=""/>
    <s v="F"/>
    <s v=""/>
  </r>
  <r>
    <s v="42859خديجة محمد محمودKhadijamohamed094@gmail.comاستفسار عن مسار الطرد"/>
    <d v="2017-05-04T00:00:00"/>
    <d v="1899-12-30T15:02:24"/>
    <s v="خديجة محمد محمود"/>
    <s v="Egypt (‫مصر‬‎)"/>
    <s v="Khadijamohamed094@gmail.com"/>
    <s v="29405050400122"/>
    <s v="201000960796"/>
    <s v="استفسار عن مسار الطرد"/>
    <m/>
    <n v="5"/>
    <n v="4"/>
    <n v="15"/>
    <n v="5"/>
    <s v="EE702431183EG"/>
    <s v=""/>
    <s v=""/>
    <s v=""/>
    <s v=""/>
    <s v=""/>
    <s v=""/>
    <s v=""/>
    <x v="4"/>
    <x v="1"/>
    <s v="940505"/>
    <d v="1994-05-05T00:00:00"/>
    <s v="خديجة "/>
    <n v="23"/>
    <s v="F"/>
    <s v="السويس"/>
  </r>
  <r>
    <s v="42859يحى عبدالحميد محمد الخليفةyehiaabdulhameed222@gmail.comأخـــــرى"/>
    <d v="2017-05-04T00:00:00"/>
    <d v="1899-12-30T13:47:28"/>
    <s v="يحى عبدالحميد محمد الخليفة"/>
    <s v="Egypt (‫مصر‬‎)"/>
    <s v="yehiaabdulhameed222@gmail.com"/>
    <s v="26807071700631"/>
    <s v="01158743420"/>
    <s v="أخـــــرى"/>
    <m/>
    <n v="5"/>
    <n v="4"/>
    <n v="13"/>
    <n v="5"/>
    <s v="EE063596862SA"/>
    <s v="EE063596876SA"/>
    <s v=""/>
    <s v=""/>
    <s v=""/>
    <s v=""/>
    <s v=""/>
    <s v=""/>
    <x v="4"/>
    <x v="4"/>
    <s v="680707"/>
    <d v="1968-07-07T00:00:00"/>
    <s v="يحى "/>
    <n v="48"/>
    <s v="M"/>
    <s v="المنوفية"/>
  </r>
  <r>
    <s v="42859احمد الصبانahmed.alsabban@gmail.comاستفسار عن مسار الطرد"/>
    <d v="2017-05-04T00:00:00"/>
    <d v="1899-12-30T13:42:14"/>
    <s v="احمد الصبان"/>
    <s v="Egypt (‫مصر‬‎)"/>
    <s v="ahmed.alsabban@gmail.com"/>
    <s v="103334"/>
    <s v="01001913875"/>
    <s v="استفسار عن مسار الطرد"/>
    <m/>
    <n v="5"/>
    <n v="4"/>
    <n v="13"/>
    <n v="5"/>
    <s v="EE014930831EG"/>
    <s v=""/>
    <s v=""/>
    <s v=""/>
    <s v=""/>
    <s v=""/>
    <s v=""/>
    <s v=""/>
    <x v="4"/>
    <x v="1"/>
    <s v=""/>
    <s v=""/>
    <s v="احمد "/>
    <s v=""/>
    <s v="M"/>
    <s v=""/>
  </r>
  <r>
    <s v="42859علاء محمد توفيق عليaboassem32@yahoo.comشــكــوى"/>
    <d v="2017-05-04T00:00:00"/>
    <d v="1899-12-30T13:33:11"/>
    <s v="علاء محمد توفيق علي"/>
    <s v="Egypt (‫مصر‬‎)"/>
    <s v="aboassem32@yahoo.com"/>
    <s v="28709052401016"/>
    <s v="201272094919"/>
    <s v="شــكــوى"/>
    <m/>
    <n v="5"/>
    <n v="4"/>
    <n v="13"/>
    <n v="5"/>
    <s v=""/>
    <s v=""/>
    <s v=""/>
    <s v=""/>
    <s v=""/>
    <s v=""/>
    <s v=""/>
    <s v=""/>
    <x v="0"/>
    <x v="0"/>
    <s v="870905"/>
    <d v="1987-09-05T00:00:00"/>
    <s v="علاء "/>
    <n v="29"/>
    <s v="M"/>
    <s v="المنيا"/>
  </r>
  <r>
    <s v="42859إسلام محمد إبراهيمesslam.mohammed@yahoo.comاستفسار عن مسار الطرد"/>
    <d v="2017-05-04T00:00:00"/>
    <d v="1899-12-30T13:25:39"/>
    <s v="إسلام محمد إبراهيم"/>
    <s v="Egypt (‫مصر‬‎)"/>
    <s v="esslam.mohammed@yahoo.com"/>
    <s v="28408160201317"/>
    <s v="201144436733"/>
    <s v="استفسار عن مسار الطرد"/>
    <m/>
    <n v="5"/>
    <n v="4"/>
    <n v="13"/>
    <n v="5"/>
    <s v="RF628205371CN"/>
    <s v=""/>
    <s v=""/>
    <s v=""/>
    <s v=""/>
    <s v=""/>
    <s v=""/>
    <s v=""/>
    <x v="8"/>
    <x v="8"/>
    <s v="840816"/>
    <d v="1984-08-16T00:00:00"/>
    <s v="إسلام "/>
    <n v="32"/>
    <s v="M"/>
    <s v="الإسكندرية"/>
  </r>
  <r>
    <s v="42859احمد محسن محمد عبد المنعمmedozamalek2015@yahoo.comاستفســار عن خدمــة"/>
    <d v="2017-05-04T00:00:00"/>
    <d v="1899-12-30T13:18:11"/>
    <s v="احمد محسن محمد عبد المنعم"/>
    <s v="Egypt (‫مصر‬‎)"/>
    <s v="medozamalek2015@yahoo.com"/>
    <s v="29308101202139"/>
    <s v="00201011195085"/>
    <s v="استفســار عن خدمــة"/>
    <m/>
    <n v="5"/>
    <n v="4"/>
    <n v="13"/>
    <n v="5"/>
    <s v=""/>
    <s v=""/>
    <s v=""/>
    <s v=""/>
    <s v=""/>
    <s v=""/>
    <s v=""/>
    <s v=""/>
    <x v="0"/>
    <x v="0"/>
    <s v="930810"/>
    <d v="1993-08-10T00:00:00"/>
    <s v="احمد "/>
    <n v="23"/>
    <s v="M"/>
    <s v="الدقهلية"/>
  </r>
  <r>
    <s v="42859سلوي عبد السلامsalwaelkadyy@gmail.comاستفسار عن مسار الطرد"/>
    <d v="2017-05-04T00:00:00"/>
    <d v="1899-12-30T12:38:25"/>
    <s v="سلوي عبد السلام"/>
    <s v="Egypt (‫مصر‬‎)"/>
    <s v="salwaelkadyy@gmail.com"/>
    <s v="26102080400344"/>
    <s v="01067553339"/>
    <s v="استفسار عن مسار الطرد"/>
    <m/>
    <n v="5"/>
    <n v="4"/>
    <n v="12"/>
    <n v="5"/>
    <s v="RR206204104DE"/>
    <s v=""/>
    <s v=""/>
    <s v=""/>
    <s v=""/>
    <s v=""/>
    <s v=""/>
    <s v=""/>
    <x v="1"/>
    <x v="2"/>
    <s v="610208"/>
    <d v="1961-02-08T00:00:00"/>
    <s v="سلوي "/>
    <n v="56"/>
    <s v="F"/>
    <s v="السويس"/>
  </r>
  <r>
    <s v="42859علي عبدالحميد علي عبداللهa.aly2000@yahoo.comاستفسار عن مسار الطرد"/>
    <d v="2017-05-04T00:00:00"/>
    <d v="1899-12-30T12:38:21"/>
    <s v="علي عبدالحميد علي عبدالله"/>
    <s v="Saudi Arabia (‫المملكة العربية السعودية‬‎)"/>
    <s v="a.aly2000@yahoo.com"/>
    <s v="28401011613956"/>
    <s v="00966561530856"/>
    <s v="استفسار عن مسار الطرد"/>
    <m/>
    <n v="5"/>
    <n v="4"/>
    <n v="12"/>
    <n v="5"/>
    <s v="RR036921947SA"/>
    <s v=""/>
    <s v=""/>
    <s v=""/>
    <s v=""/>
    <s v=""/>
    <s v=""/>
    <s v=""/>
    <x v="1"/>
    <x v="4"/>
    <s v="840101"/>
    <d v="1984-01-01T00:00:00"/>
    <s v="علي "/>
    <n v="33"/>
    <s v="M"/>
    <s v="الغربية"/>
  </r>
  <r>
    <s v="42859nour eldinnourmedhat88@gmail.comاستفســار عن خدمــة"/>
    <d v="2017-05-04T00:00:00"/>
    <d v="1899-12-30T12:26:31"/>
    <s v="nour eldin"/>
    <s v="Egypt (‫مصر‬‎)"/>
    <s v="nourmedhat88@gmail.com"/>
    <s v="29103170101653"/>
    <s v="01111352377"/>
    <s v="استفســار عن خدمــة"/>
    <m/>
    <n v="5"/>
    <n v="4"/>
    <n v="12"/>
    <n v="5"/>
    <s v=""/>
    <s v=""/>
    <s v=""/>
    <s v=""/>
    <s v=""/>
    <s v=""/>
    <s v=""/>
    <s v=""/>
    <x v="0"/>
    <x v="0"/>
    <s v="910317"/>
    <n v="33314"/>
    <s v="nour "/>
    <n v="26"/>
    <s v="M"/>
    <s v="القاهرة"/>
  </r>
  <r>
    <s v="42859د/ مصطفى المنشاوىm.minsh@gmail.comشــكــوى"/>
    <d v="2017-05-04T00:00:00"/>
    <d v="1899-12-30T12:08:41"/>
    <s v="د/ مصطفى المنشاوى"/>
    <s v="Egypt (‫مصر‬‎)"/>
    <s v="m.minsh@gmail.com"/>
    <s v="25009250103214"/>
    <s v="01123401046"/>
    <s v="شــكــوى"/>
    <m/>
    <n v="5"/>
    <n v="4"/>
    <n v="12"/>
    <n v="5"/>
    <s v="RR706055275EG"/>
    <s v=""/>
    <s v=""/>
    <s v=""/>
    <s v=""/>
    <s v=""/>
    <s v=""/>
    <s v=""/>
    <x v="1"/>
    <x v="1"/>
    <s v="500925"/>
    <d v="1950-09-25T00:00:00"/>
    <s v="د/ "/>
    <n v="66"/>
    <s v="M"/>
    <s v="القاهرة"/>
  </r>
  <r>
    <s v="42859محمد حامد يوسفmhamed22973@yahoo.comاستفسار عن مسار الطرد"/>
    <d v="2017-05-04T00:00:00"/>
    <d v="1899-12-30T10:41:46"/>
    <s v="محمد حامد يوسف"/>
    <s v="Egypt (‫مصر‬‎)"/>
    <s v="mhamed22973@yahoo.com"/>
    <s v="27309220103938"/>
    <s v="201227927700"/>
    <s v="استفسار عن مسار الطرد"/>
    <m/>
    <n v="5"/>
    <n v="4"/>
    <n v="10"/>
    <n v="5"/>
    <s v="RG325625822CN"/>
    <s v=""/>
    <s v=""/>
    <s v=""/>
    <s v=""/>
    <s v=""/>
    <s v=""/>
    <s v=""/>
    <x v="29"/>
    <x v="8"/>
    <s v="730922"/>
    <d v="1973-09-22T00:00:00"/>
    <s v="محمد "/>
    <n v="43"/>
    <s v="M"/>
    <s v="القاهرة"/>
  </r>
  <r>
    <s v="42859محمود عبد العظيم محمد عبد الجليلmahmoud.abdulgalil@gmail.comاستفسار عن مسار الطرد"/>
    <d v="2017-05-04T00:00:00"/>
    <d v="1899-12-30T10:30:30"/>
    <s v="محمود عبد العظيم محمد عبد الجليل"/>
    <s v="Egypt (‫مصر‬‎)"/>
    <s v="mahmoud.abdulgalil@gmail.com"/>
    <s v="29507070105671"/>
    <s v="201010145376"/>
    <s v="استفسار عن مسار الطرد"/>
    <m/>
    <n v="5"/>
    <n v="4"/>
    <n v="10"/>
    <n v="5"/>
    <s v="RX568926003DE"/>
    <s v=""/>
    <s v=""/>
    <s v=""/>
    <s v=""/>
    <s v=""/>
    <s v=""/>
    <s v=""/>
    <x v="5"/>
    <x v="2"/>
    <s v="950707"/>
    <d v="1995-07-07T00:00:00"/>
    <s v="محمود "/>
    <n v="21"/>
    <s v="M"/>
    <s v="القاهرة"/>
  </r>
  <r>
    <s v="42859marwa ahmed fekrymrmr2amr@yahoo.comاستفسار عن مسار الطرد"/>
    <d v="2017-05-04T00:00:00"/>
    <d v="1899-12-30T10:29:03"/>
    <s v="marwa ahmed fekry"/>
    <s v="Egypt (‫مصر‬‎)"/>
    <s v="mrmr2amr@yahoo.com"/>
    <s v="28105300200763"/>
    <s v="01274517378"/>
    <s v="استفسار عن مسار الطرد"/>
    <m/>
    <n v="5"/>
    <n v="4"/>
    <n v="10"/>
    <n v="5"/>
    <s v="EE702349291EG"/>
    <s v=""/>
    <s v=""/>
    <s v=""/>
    <s v=""/>
    <s v=""/>
    <s v=""/>
    <s v=""/>
    <x v="4"/>
    <x v="1"/>
    <s v="810530"/>
    <d v="1981-05-30T00:00:00"/>
    <s v="marwa "/>
    <n v="35"/>
    <s v="F"/>
    <s v="الإسكندرية"/>
  </r>
  <r>
    <s v="42859زينب محمد سعدsahar_1967@live.comاستفسار عن مسار الطرد"/>
    <d v="2017-05-04T00:00:00"/>
    <d v="1899-12-30T10:03:17"/>
    <s v="زينب محمد سعد"/>
    <s v="Egypt (‫مصر‬‎)"/>
    <s v="sahar_1967@live.com"/>
    <s v=": A14579445"/>
    <s v="00201004841237"/>
    <s v="استفسار عن مسار الطرد"/>
    <m/>
    <n v="5"/>
    <n v="4"/>
    <n v="10"/>
    <n v="5"/>
    <s v="EK014800686SA"/>
    <s v=""/>
    <s v=""/>
    <s v=""/>
    <s v=""/>
    <s v=""/>
    <s v=""/>
    <s v=""/>
    <x v="16"/>
    <x v="4"/>
    <s v=""/>
    <s v=""/>
    <s v="زينب "/>
    <s v=""/>
    <s v="F"/>
    <s v=""/>
  </r>
  <r>
    <s v="42859محمد مصطفيmmaee87@hotmail.comاستفسار عن مسار الطرد"/>
    <d v="2017-05-04T00:00:00"/>
    <d v="1899-12-30T09:48:08"/>
    <s v="محمد مصطفي"/>
    <s v="Egypt (‫مصر‬‎)"/>
    <s v="mmaee87@hotmail.com"/>
    <s v="28710018800775"/>
    <s v="01092386595"/>
    <s v="استفسار عن مسار الطرد"/>
    <m/>
    <n v="5"/>
    <n v="4"/>
    <n v="9"/>
    <n v="5"/>
    <s v="ee702403681eg"/>
    <s v=""/>
    <s v=""/>
    <s v=""/>
    <s v=""/>
    <s v=""/>
    <s v=""/>
    <s v=""/>
    <x v="4"/>
    <x v="1"/>
    <s v="871001"/>
    <d v="1987-10-01T00:00:00"/>
    <s v="محمد "/>
    <n v="29"/>
    <s v="M"/>
    <s v="خارج الجمهورية"/>
  </r>
  <r>
    <s v="42859تيمور علاء الدين احمد المرصفيt.edubai8574@gmail.comاستفسار عن مسار الطرد"/>
    <d v="2017-05-04T00:00:00"/>
    <d v="1899-12-30T09:46:05"/>
    <s v="تيمور علاء الدين احمد المرصفي"/>
    <s v="United Arab Emirates (‫الإمارات العربية المتحدة‬‎)"/>
    <s v="t.edubai8574@gmail.com"/>
    <s v=": A18288747"/>
    <s v="00971503821488"/>
    <s v="استفسار عن مسار الطرد"/>
    <m/>
    <n v="5"/>
    <n v="4"/>
    <n v="9"/>
    <n v="5"/>
    <s v="EE702278025EG"/>
    <s v=""/>
    <s v=""/>
    <s v=""/>
    <s v=""/>
    <s v=""/>
    <s v=""/>
    <s v=""/>
    <x v="4"/>
    <x v="1"/>
    <s v=""/>
    <s v=""/>
    <s v="تيمور "/>
    <s v=""/>
    <s v="M"/>
    <s v=""/>
  </r>
  <r>
    <s v="42859Tarek Amintarek.amin.info@gmail.comاستفسار عن مسار الطرد"/>
    <d v="2017-05-04T00:00:00"/>
    <d v="1899-12-30T09:43:46"/>
    <s v="Tarek Amin"/>
    <s v="Egypt (‫مصر‬‎)"/>
    <s v="tarek.amin.info@gmail.com"/>
    <s v="26704160101976"/>
    <s v="01026326326"/>
    <s v="استفسار عن مسار الطرد"/>
    <m/>
    <n v="5"/>
    <n v="4"/>
    <n v="9"/>
    <n v="5"/>
    <s v="RT914426019HK"/>
    <s v=""/>
    <s v=""/>
    <s v=""/>
    <s v=""/>
    <s v=""/>
    <s v=""/>
    <s v=""/>
    <x v="2"/>
    <x v="6"/>
    <s v="670416"/>
    <d v="1967-04-16T00:00:00"/>
    <s v="Tarek "/>
    <n v="50"/>
    <s v="M"/>
    <s v="القاهرة"/>
  </r>
  <r>
    <s v="42859احمدatbaa.assalaf@gmail.comأخـــــرى"/>
    <d v="2017-05-04T00:00:00"/>
    <d v="1899-12-30T09:16:47"/>
    <s v="احمد"/>
    <s v="Egypt (‫مصر‬‎)"/>
    <s v="atbaa.assalaf@gmail.com"/>
    <s v="28504152500452"/>
    <s v="201151112246"/>
    <s v="أخـــــرى"/>
    <m/>
    <n v="5"/>
    <n v="4"/>
    <n v="9"/>
    <n v="5"/>
    <s v=""/>
    <s v=""/>
    <s v=""/>
    <s v=""/>
    <s v=""/>
    <s v=""/>
    <s v=""/>
    <s v=""/>
    <x v="0"/>
    <x v="0"/>
    <s v="850415"/>
    <d v="1985-04-15T00:00:00"/>
    <s v="احمد"/>
    <n v="32"/>
    <s v="M"/>
    <s v="أسيوط"/>
  </r>
  <r>
    <s v="42859سامح علي علي نور الدينsameh.a.a@outlook.comاستفسار عن مسار الطرد"/>
    <d v="2017-05-04T00:00:00"/>
    <d v="1899-12-30T09:03:22"/>
    <s v="سامح علي علي نور الدين"/>
    <s v="United Arab Emirates (‫الإمارات العربية المتحدة‬‎)"/>
    <s v="sameh.a.a@outlook.com"/>
    <s v=": A16341881"/>
    <s v="00971565861116"/>
    <s v="استفسار عن مسار الطرد"/>
    <m/>
    <n v="5"/>
    <n v="4"/>
    <n v="9"/>
    <n v="5"/>
    <s v="EE702255648EG"/>
    <s v=""/>
    <s v=""/>
    <s v=""/>
    <s v=""/>
    <s v=""/>
    <s v=""/>
    <s v=""/>
    <x v="4"/>
    <x v="1"/>
    <s v=""/>
    <s v=""/>
    <s v="سامح "/>
    <s v=""/>
    <s v="M"/>
    <s v=""/>
  </r>
  <r>
    <s v="42859احمد محمد الدناصوريdanasoury1@hotmail.comأخـــــرى"/>
    <d v="2017-05-04T00:00:00"/>
    <d v="1899-12-30T08:30:29"/>
    <s v="احمد محمد الدناصوري"/>
    <s v="Egypt (‫مصر‬‎)"/>
    <s v="danasoury1@hotmail.com"/>
    <s v="28501011521015"/>
    <s v="01225371698"/>
    <s v="أخـــــرى"/>
    <m/>
    <n v="5"/>
    <n v="4"/>
    <n v="8"/>
    <n v="5"/>
    <s v=""/>
    <s v=""/>
    <s v=""/>
    <s v=""/>
    <s v=""/>
    <s v=""/>
    <s v=""/>
    <s v=""/>
    <x v="0"/>
    <x v="0"/>
    <s v="850101"/>
    <d v="1985-01-01T00:00:00"/>
    <s v="احمد "/>
    <n v="32"/>
    <s v="M"/>
    <s v="كفر الشيخ"/>
  </r>
  <r>
    <s v="42859تامر فراج الصاوىtamerfraag@yahoo.caشــكــوى"/>
    <d v="2017-05-04T00:00:00"/>
    <d v="1899-12-30T08:20:34"/>
    <s v="تامر فراج الصاوى"/>
    <s v="Egypt (‫مصر‬‎)"/>
    <s v="tamerfraag@yahoo.ca"/>
    <s v="27608191401891"/>
    <s v="201127993704"/>
    <s v="شــكــوى"/>
    <m/>
    <n v="5"/>
    <n v="4"/>
    <n v="8"/>
    <n v="5"/>
    <s v=""/>
    <s v=""/>
    <s v=""/>
    <s v=""/>
    <s v=""/>
    <s v=""/>
    <s v=""/>
    <s v=""/>
    <x v="0"/>
    <x v="0"/>
    <s v="760819"/>
    <d v="1976-08-19T00:00:00"/>
    <s v="تامر "/>
    <n v="40"/>
    <s v="M"/>
    <s v="القليوبية"/>
  </r>
  <r>
    <s v="42859ناصرمحممود عبدالتواب يونسnasser_ghalab@yahoo.comأخـــــرى"/>
    <d v="2017-05-04T00:00:00"/>
    <d v="1899-12-30T08:16:39"/>
    <s v="ناصرمحممود عبدالتواب يونس"/>
    <s v="Egypt (‫مصر‬‎)"/>
    <s v="nasser_ghalab@yahoo.com"/>
    <s v="27608120103377"/>
    <s v="0201224985398"/>
    <s v="أخـــــرى"/>
    <m/>
    <n v="5"/>
    <n v="4"/>
    <n v="8"/>
    <n v="5"/>
    <s v=""/>
    <s v=""/>
    <s v=""/>
    <s v=""/>
    <s v=""/>
    <s v=""/>
    <s v=""/>
    <s v=""/>
    <x v="0"/>
    <x v="0"/>
    <s v="760812"/>
    <d v="1976-08-12T00:00:00"/>
    <s v="ناصرمحممود "/>
    <n v="40"/>
    <s v="M"/>
    <s v="القاهرة"/>
  </r>
  <r>
    <s v="42859ايمن صبري مصطفيfandejoor@gmail.comاستفسار عن مسار الطرد"/>
    <d v="2017-05-04T00:00:00"/>
    <d v="1899-12-30T05:02:44"/>
    <s v="ايمن صبري مصطفي"/>
    <s v="Egypt (‫مصر‬‎)"/>
    <s v="fandejoor@gmail.com"/>
    <s v="28006988"/>
    <s v="01110708284"/>
    <s v="استفسار عن مسار الطرد"/>
    <m/>
    <n v="5"/>
    <n v="4"/>
    <n v="5"/>
    <n v="5"/>
    <s v=""/>
    <s v=""/>
    <s v=""/>
    <s v=""/>
    <s v=""/>
    <s v=""/>
    <s v=""/>
    <s v=""/>
    <x v="0"/>
    <x v="0"/>
    <s v=""/>
    <s v=""/>
    <s v="ايمن "/>
    <s v=""/>
    <s v="M"/>
    <s v=""/>
  </r>
  <r>
    <s v="42859أحمد عبدالقادر صالحةAhmedabdelkader1339@Gmail.comاستفســار عن خدمــة"/>
    <d v="2017-05-04T00:00:00"/>
    <d v="1899-12-30T02:56:11"/>
    <s v="أحمد عبدالقادر صالحة"/>
    <s v="Egypt (‫مصر‬‎)"/>
    <s v="Ahmedabdelkader1339@Gmail.com"/>
    <s v="29107153300257"/>
    <s v="012127217909"/>
    <s v="استفســار عن خدمــة"/>
    <m/>
    <n v="5"/>
    <n v="4"/>
    <n v="2"/>
    <n v="5"/>
    <s v=""/>
    <s v=""/>
    <s v=""/>
    <s v=""/>
    <s v=""/>
    <s v=""/>
    <s v=""/>
    <s v=""/>
    <x v="0"/>
    <x v="0"/>
    <s v="910715"/>
    <d v="1991-07-15T00:00:00"/>
    <s v="أحمد "/>
    <n v="25"/>
    <s v="M"/>
    <s v="مطروح"/>
  </r>
  <r>
    <s v="42859زيادziadalkady@hotmail.comاستفسار عن مسار الطرد"/>
    <d v="2017-05-04T00:00:00"/>
    <d v="1899-12-30T02:42:04"/>
    <s v="زياد"/>
    <s v="Egypt (‫مصر‬‎)"/>
    <s v="ziadalkady@hotmail.com"/>
    <s v="٢٨٨١٠٢٠٨٨٠٠١١٣"/>
    <s v="201008566860"/>
    <s v="استفسار عن مسار الطرد"/>
    <m/>
    <n v="5"/>
    <n v="4"/>
    <n v="2"/>
    <n v="5"/>
    <s v="Rr308943508eg"/>
    <s v=""/>
    <s v=""/>
    <s v=""/>
    <s v=""/>
    <s v=""/>
    <s v=""/>
    <s v=""/>
    <x v="1"/>
    <x v="1"/>
    <s v="٨٨١٠٢٠"/>
    <d v="1988-10-20T00:00:00"/>
    <s v="زياد"/>
    <n v="28"/>
    <s v="M"/>
    <s v="خارج الجمهورية"/>
  </r>
  <r>
    <s v="42859حسامhossamebrahim770@gmail.comاستفسار عن مسار الطرد"/>
    <d v="2017-05-04T00:00:00"/>
    <d v="1899-12-30T00:51:36"/>
    <s v="حسام"/>
    <s v="Egypt (‫مصر‬‎)"/>
    <s v="hossamebrahim770@gmail.com"/>
    <s v="29801181200415"/>
    <s v="201060567130"/>
    <s v="استفسار عن مسار الطرد"/>
    <m/>
    <n v="5"/>
    <n v="4"/>
    <n v="0"/>
    <n v="5"/>
    <s v="RF447700681SG"/>
    <s v=""/>
    <s v=""/>
    <s v=""/>
    <s v=""/>
    <s v=""/>
    <s v=""/>
    <s v=""/>
    <x v="8"/>
    <x v="5"/>
    <s v="980118"/>
    <d v="1998-01-18T00:00:00"/>
    <s v="حسام"/>
    <n v="19"/>
    <s v="M"/>
    <s v="الدقهلية"/>
  </r>
  <r>
    <s v="42862ايمن صبري مصطفيfandejoor@gmail.comشــكــوى"/>
    <d v="2017-05-07T00:00:00"/>
    <d v="1899-12-30T20:29:05"/>
    <s v="ايمن صبري مصطفي"/>
    <s v="Egypt (‫مصر‬‎)"/>
    <s v="fandejoor@gmail.com"/>
    <s v="28006988"/>
    <s v="01110708284"/>
    <s v="شــكــوى"/>
    <m/>
    <n v="5"/>
    <n v="7"/>
    <n v="20"/>
    <n v="1"/>
    <s v=""/>
    <s v=""/>
    <s v=""/>
    <s v=""/>
    <s v=""/>
    <s v=""/>
    <s v=""/>
    <s v=""/>
    <x v="0"/>
    <x v="0"/>
    <s v=""/>
    <s v=""/>
    <s v="ايمن "/>
    <s v=""/>
    <s v="M"/>
    <s v=""/>
  </r>
  <r>
    <s v="42862محمد عبد الحيmohammedabdelhai@gmail.comاستفسار عن مسار الطرد"/>
    <d v="2017-05-07T00:00:00"/>
    <d v="1899-12-30T20:04:08"/>
    <s v="محمد عبد الحي"/>
    <s v="Egypt (‫مصر‬‎)"/>
    <s v="mohammedabdelhai@gmail.com"/>
    <s v="00201144874874"/>
    <s v="01144874874"/>
    <s v="استفسار عن مسار الطرد"/>
    <m/>
    <n v="5"/>
    <n v="7"/>
    <n v="20"/>
    <n v="1"/>
    <s v="RS586543597CN"/>
    <s v=""/>
    <s v=""/>
    <s v=""/>
    <s v=""/>
    <s v=""/>
    <s v=""/>
    <s v=""/>
    <x v="12"/>
    <x v="8"/>
    <s v="020114"/>
    <s v=""/>
    <s v="محمد "/>
    <s v=""/>
    <s v="M"/>
    <s v=""/>
  </r>
  <r>
    <s v="42862Muhammad Hussain Alimhalisai@gmail.comاستفسار عن مسار الطرد"/>
    <d v="2017-05-07T00:00:00"/>
    <d v="1899-12-30T19:13:17"/>
    <s v="Muhammad Hussain Ali"/>
    <s v="Pakistan (‫پاکستان‬‎)"/>
    <s v="mhalisai@gmail.com"/>
    <s v=": SE1796662"/>
    <s v="00923333589880"/>
    <s v="استفسار عن مسار الطرد"/>
    <m/>
    <n v="5"/>
    <n v="7"/>
    <n v="19"/>
    <n v="1"/>
    <s v="EE702446642EG"/>
    <s v=""/>
    <s v=""/>
    <s v=""/>
    <s v=""/>
    <s v=""/>
    <s v=""/>
    <s v=""/>
    <x v="4"/>
    <x v="1"/>
    <s v=""/>
    <s v=""/>
    <s v="Muhammad "/>
    <s v=""/>
    <s v="M"/>
    <s v=""/>
  </r>
  <r>
    <s v="42862حسام الشاميHus_77@hotmail.comاستفسار عن مسار الطرد"/>
    <d v="2017-05-07T00:00:00"/>
    <d v="1899-12-30T19:13:10"/>
    <s v="حسام الشامي"/>
    <s v="Egypt (‫مصر‬‎)"/>
    <s v="Hus_77@hotmail.com"/>
    <s v="27705218800357"/>
    <s v="201284814870"/>
    <s v="استفسار عن مسار الطرد"/>
    <m/>
    <n v="5"/>
    <n v="7"/>
    <n v="19"/>
    <n v="1"/>
    <s v="RR706917293EG"/>
    <s v=""/>
    <s v=""/>
    <s v=""/>
    <s v=""/>
    <s v=""/>
    <s v=""/>
    <s v=""/>
    <x v="1"/>
    <x v="1"/>
    <s v="770521"/>
    <d v="1977-05-21T00:00:00"/>
    <s v="حسام "/>
    <n v="39"/>
    <s v="M"/>
    <s v="خارج الجمهورية"/>
  </r>
  <r>
    <s v="42862زين عبد المعطى محمد الصباحىzeinmohammed11@yahoo.comشــكــوى"/>
    <d v="2017-05-07T00:00:00"/>
    <d v="1899-12-30T18:43:32"/>
    <s v="زين عبد المعطى محمد الصباحى"/>
    <s v="Egypt (‫مصر‬‎)"/>
    <s v="zeinmohammed11@yahoo.com"/>
    <s v="28801181603095"/>
    <s v="201002628668"/>
    <s v="شــكــوى"/>
    <m/>
    <n v="5"/>
    <n v="7"/>
    <n v="18"/>
    <n v="1"/>
    <s v=""/>
    <s v=""/>
    <s v=""/>
    <s v=""/>
    <s v=""/>
    <s v=""/>
    <s v=""/>
    <s v=""/>
    <x v="0"/>
    <x v="0"/>
    <s v="880118"/>
    <d v="1988-01-18T00:00:00"/>
    <s v="زين "/>
    <n v="29"/>
    <s v="M"/>
    <s v="الغربية"/>
  </r>
  <r>
    <s v="42862david abd elmohsenal-elmohsen@yahoo.comشــكــوى"/>
    <d v="2017-05-07T00:00:00"/>
    <d v="1899-12-30T18:08:49"/>
    <s v="david abd elmohsen"/>
    <s v="Egypt (‫مصر‬‎)"/>
    <s v="al-elmohsen@yahoo.com"/>
    <s v="28815102500995"/>
    <s v="02001227706994"/>
    <s v="شــكــوى"/>
    <m/>
    <n v="5"/>
    <n v="7"/>
    <n v="18"/>
    <n v="1"/>
    <s v="EE123456789fa"/>
    <s v=""/>
    <s v=""/>
    <s v=""/>
    <s v=""/>
    <s v=""/>
    <s v=""/>
    <s v=""/>
    <x v="4"/>
    <x v="63"/>
    <s v="881510"/>
    <d v="1989-03-10T00:00:00"/>
    <s v="david "/>
    <n v="28"/>
    <s v="M"/>
    <s v="أسيوط"/>
  </r>
  <r>
    <s v="42862نهي سعيد امينModo.nosha@gmail.comاستفسار عن مسار الطرد"/>
    <d v="2017-05-07T00:00:00"/>
    <d v="1899-12-30T17:42:58"/>
    <s v="نهي سعيد امين"/>
    <s v="Egypt (‫مصر‬‎)"/>
    <s v="Modo.nosha@gmail.com"/>
    <s v="28711162800069"/>
    <s v="201129801123"/>
    <s v="استفسار عن مسار الطرد"/>
    <m/>
    <n v="5"/>
    <n v="7"/>
    <n v="17"/>
    <n v="1"/>
    <s v="EE702468135EG"/>
    <s v=""/>
    <s v=""/>
    <s v=""/>
    <s v=""/>
    <s v=""/>
    <s v=""/>
    <s v=""/>
    <x v="4"/>
    <x v="1"/>
    <s v="871116"/>
    <d v="1987-11-16T00:00:00"/>
    <s v="نهي "/>
    <n v="29"/>
    <s v="F"/>
    <s v="أسوان"/>
  </r>
  <r>
    <s v="42862اسلام محمود سعد ابراهيمeslamelhga@yahoo.comأخـــــرى"/>
    <d v="2017-05-07T00:00:00"/>
    <d v="1899-12-30T17:09:36"/>
    <s v="اسلام محمود سعد ابراهيم"/>
    <s v="Egypt (‫مصر‬‎)"/>
    <s v="eslamelhga@yahoo.com"/>
    <s v="2980131200091"/>
    <s v="2001095901879"/>
    <s v="أخـــــرى"/>
    <m/>
    <n v="5"/>
    <n v="7"/>
    <n v="17"/>
    <n v="1"/>
    <s v=""/>
    <s v=""/>
    <s v=""/>
    <s v=""/>
    <s v=""/>
    <s v=""/>
    <s v=""/>
    <s v=""/>
    <x v="0"/>
    <x v="0"/>
    <s v=""/>
    <s v=""/>
    <s v="اسلام "/>
    <s v=""/>
    <s v="M"/>
    <s v=""/>
  </r>
  <r>
    <s v="42862اسامة عزت الصادقosamanet2007@facebook.comشــكــوى"/>
    <d v="2017-05-07T00:00:00"/>
    <d v="1899-12-30T17:04:23"/>
    <s v="اسامة عزت الصادق"/>
    <s v="Egypt (‫مصر‬‎)"/>
    <s v="osamanet2007@facebook.com"/>
    <s v="27409121300319"/>
    <s v="01221197074"/>
    <s v="شــكــوى"/>
    <m/>
    <n v="5"/>
    <n v="7"/>
    <n v="17"/>
    <n v="1"/>
    <s v=""/>
    <s v=""/>
    <s v=""/>
    <s v=""/>
    <s v=""/>
    <s v=""/>
    <s v=""/>
    <s v=""/>
    <x v="0"/>
    <x v="0"/>
    <s v="740912"/>
    <d v="1974-09-12T00:00:00"/>
    <s v="اسامة "/>
    <n v="42"/>
    <s v="M"/>
    <s v="الشرقية"/>
  </r>
  <r>
    <s v="42862منال فتحى هاشمhoby_jas@hotmail.comشــكــوى"/>
    <d v="2017-05-07T00:00:00"/>
    <d v="1899-12-30T16:04:49"/>
    <s v="منال فتحى هاشم"/>
    <s v="Egypt (‫مصر‬‎)"/>
    <s v="hoby_jas@hotmail.com"/>
    <s v=": A089290597"/>
    <s v="201154078824"/>
    <s v="شــكــوى"/>
    <m/>
    <n v="5"/>
    <n v="7"/>
    <n v="16"/>
    <n v="1"/>
    <s v="RS565564804CN"/>
    <s v=""/>
    <s v=""/>
    <s v=""/>
    <s v=""/>
    <s v=""/>
    <s v=""/>
    <s v=""/>
    <x v="12"/>
    <x v="8"/>
    <s v=""/>
    <s v=""/>
    <s v="منال "/>
    <s v=""/>
    <s v="F"/>
    <s v=""/>
  </r>
  <r>
    <s v="42862م/محمد سليماتmohamed.ahmed@live.co.ukاستفسار عن مسار الطرد"/>
    <d v="2017-05-07T00:00:00"/>
    <d v="1899-12-30T14:58:55"/>
    <s v="م/محمد سليمات"/>
    <s v="Egypt (‫مصر‬‎)"/>
    <s v="mohamed.ahmed@live.co.uk"/>
    <s v="29012252102393"/>
    <s v="01068969259"/>
    <s v="استفسار عن مسار الطرد"/>
    <m/>
    <n v="5"/>
    <n v="7"/>
    <n v="14"/>
    <n v="1"/>
    <s v="EE702502565EG"/>
    <s v=""/>
    <s v=""/>
    <s v=""/>
    <s v=""/>
    <s v=""/>
    <s v=""/>
    <s v=""/>
    <x v="4"/>
    <x v="1"/>
    <s v="901225"/>
    <d v="1990-12-25T00:00:00"/>
    <s v="م/محمد "/>
    <n v="26"/>
    <s v="M"/>
    <s v="الجيزة"/>
  </r>
  <r>
    <s v="42862عصام عوض عبد السميع ابراهيمesamelnagar2005@yahoo.comاستفســار عن خدمــة"/>
    <d v="2017-05-07T00:00:00"/>
    <d v="1899-12-30T14:46:47"/>
    <s v="عصام عوض عبد السميع ابراهيم"/>
    <s v="Egypt (‫مصر‬‎)"/>
    <s v="esamelnagar2005@yahoo.com"/>
    <s v="27301041205034"/>
    <s v="00201001917681"/>
    <s v="استفســار عن خدمــة"/>
    <m/>
    <n v="5"/>
    <n v="7"/>
    <n v="14"/>
    <n v="1"/>
    <s v=""/>
    <s v=""/>
    <s v=""/>
    <s v=""/>
    <s v=""/>
    <s v=""/>
    <s v=""/>
    <s v=""/>
    <x v="0"/>
    <x v="0"/>
    <s v="730104"/>
    <d v="1973-01-04T00:00:00"/>
    <s v="عصام "/>
    <n v="44"/>
    <s v="M"/>
    <s v="الدقهلية"/>
  </r>
  <r>
    <s v="42862خديجة محمد محمودKhadijamohamed094@gmail.comاستفسار عن مسار الطرد"/>
    <d v="2017-05-07T00:00:00"/>
    <d v="1899-12-30T14:34:28"/>
    <s v="خديجة محمد محمود"/>
    <s v="Egypt (‫مصر‬‎)"/>
    <s v="Khadijamohamed094@gmail.com"/>
    <s v="29405050400122"/>
    <s v="201000960796"/>
    <s v="استفسار عن مسار الطرد"/>
    <m/>
    <n v="5"/>
    <n v="7"/>
    <n v="14"/>
    <n v="1"/>
    <s v="EE702431183EG"/>
    <s v=""/>
    <s v=""/>
    <s v=""/>
    <s v=""/>
    <s v=""/>
    <s v=""/>
    <s v=""/>
    <x v="4"/>
    <x v="1"/>
    <s v="940505"/>
    <d v="1994-05-05T00:00:00"/>
    <s v="خديجة "/>
    <n v="23"/>
    <s v="F"/>
    <s v="السويس"/>
  </r>
  <r>
    <s v="42862محمود مسعدmahmoud.mosaad.saad@gmail.comاستفسار عن مسار الطرد"/>
    <d v="2017-05-07T00:00:00"/>
    <d v="1899-12-30T14:27:32"/>
    <s v="محمود مسعد"/>
    <s v="Egypt (‫مصر‬‎)"/>
    <s v="mahmoud.mosaad.saad@gmail.com"/>
    <s v="28805150103791"/>
    <s v="201064433789"/>
    <s v="استفسار عن مسار الطرد"/>
    <m/>
    <n v="5"/>
    <n v="7"/>
    <n v="14"/>
    <n v="1"/>
    <s v=""/>
    <s v=""/>
    <s v=""/>
    <s v=""/>
    <s v=""/>
    <s v=""/>
    <s v=""/>
    <s v=""/>
    <x v="0"/>
    <x v="0"/>
    <s v="880515"/>
    <n v="32278"/>
    <s v="محمود "/>
    <n v="28"/>
    <s v="M"/>
    <s v="القاهرة"/>
  </r>
  <r>
    <s v="42862AHMED ABDELHAMEEDq.eng.ahmed@gmail.comاستفسار عن مسار الطرد"/>
    <d v="2017-05-07T00:00:00"/>
    <d v="1899-12-30T14:24:43"/>
    <s v="AHMED ABDELHAMEED"/>
    <s v="Egypt (‫مصر‬‎)"/>
    <s v="q.eng.ahmed@gmail.com"/>
    <s v="28712012200035"/>
    <s v="00201005808337"/>
    <s v="استفسار عن مسار الطرد"/>
    <m/>
    <n v="5"/>
    <n v="7"/>
    <n v="14"/>
    <n v="1"/>
    <s v="RX567588128DE"/>
    <s v=""/>
    <s v=""/>
    <s v=""/>
    <s v=""/>
    <s v=""/>
    <s v=""/>
    <s v=""/>
    <x v="5"/>
    <x v="2"/>
    <s v="871201"/>
    <d v="1987-12-01T00:00:00"/>
    <s v="AHMED "/>
    <n v="29"/>
    <s v="M"/>
    <s v="بني سويف"/>
  </r>
  <r>
    <s v="42861Zeyad Elkadyziadalkady@hotmail.comاستفسار عن مسار الطرد"/>
    <d v="2017-05-06T00:00:00"/>
    <d v="1899-12-30T20:43:26"/>
    <s v="Zeyad Elkady"/>
    <s v="Egypt (‫مصر‬‎)"/>
    <s v="ziadalkady@hotmail.com"/>
    <s v="28810208800113"/>
    <s v="01020829718"/>
    <s v="استفسار عن مسار الطرد"/>
    <m/>
    <n v="5"/>
    <n v="6"/>
    <n v="20"/>
    <n v="7"/>
    <s v="rr308943508eg"/>
    <s v=""/>
    <s v=""/>
    <s v=""/>
    <s v=""/>
    <s v=""/>
    <s v=""/>
    <s v=""/>
    <x v="1"/>
    <x v="1"/>
    <s v="881020"/>
    <d v="1988-10-20T00:00:00"/>
    <s v="Zeyad "/>
    <n v="28"/>
    <s v="M"/>
    <s v="خارج الجمهورية"/>
  </r>
  <r>
    <s v="42861يحى عبدالحميد محمد الخليفةyehiaabdulhameed222@gmail.comشــكــوى"/>
    <d v="2017-05-06T00:00:00"/>
    <d v="1899-12-30T14:08:03"/>
    <s v="يحى عبدالحميد محمد الخليفة"/>
    <s v="Egypt (‫مصر‬‎)"/>
    <s v="yehiaabdulhameed222@gmail.com"/>
    <s v="26807071700631"/>
    <s v="01158743420"/>
    <s v="شــكــوى"/>
    <m/>
    <n v="5"/>
    <n v="6"/>
    <n v="14"/>
    <n v="7"/>
    <s v="EE063596872SA"/>
    <s v="EE063596862SA"/>
    <s v=""/>
    <s v=""/>
    <s v=""/>
    <s v=""/>
    <s v=""/>
    <s v=""/>
    <x v="4"/>
    <x v="4"/>
    <s v="680707"/>
    <d v="1968-07-07T00:00:00"/>
    <s v="يحى "/>
    <n v="48"/>
    <s v="M"/>
    <s v="المنوفية"/>
  </r>
  <r>
    <s v="42862محمد حلمى عبد العزيز شهابFars_fars9192000@yahoo.comاستفســار عن خدمــة"/>
    <d v="2017-05-07T00:00:00"/>
    <d v="1899-12-30T03:08:28"/>
    <s v="محمد حلمى عبد العزيز شهاب"/>
    <s v="Egypt (‫مصر‬‎)"/>
    <s v="Fars_fars9192000@yahoo.com"/>
    <s v="28909191600596"/>
    <s v="2 01224970233"/>
    <s v="استفســار عن خدمــة"/>
    <m/>
    <n v="5"/>
    <n v="7"/>
    <n v="3"/>
    <n v="1"/>
    <s v=""/>
    <s v=""/>
    <s v=""/>
    <s v=""/>
    <s v=""/>
    <s v=""/>
    <s v=""/>
    <s v=""/>
    <x v="0"/>
    <x v="0"/>
    <s v="890919"/>
    <d v="1989-09-19T00:00:00"/>
    <s v="محمد "/>
    <n v="27"/>
    <s v="M"/>
    <s v="الغربية"/>
  </r>
  <r>
    <s v="42862هيثم رفعت احمدasd2000585@gmail.comاستفسار عن مسار الطرد"/>
    <d v="2017-05-07T00:00:00"/>
    <d v="1899-12-30T07:28:11"/>
    <s v="هيثم رفعت احمد"/>
    <s v="Egypt (‫مصر‬‎)"/>
    <s v="asd2000585@gmail.com"/>
    <s v="29107102605151"/>
    <s v="0201067349770"/>
    <s v="استفسار عن مسار الطرد"/>
    <m/>
    <n v="5"/>
    <n v="7"/>
    <n v="7"/>
    <n v="1"/>
    <s v="EE702123973EG"/>
    <s v=""/>
    <s v=""/>
    <s v=""/>
    <s v=""/>
    <s v=""/>
    <s v=""/>
    <s v=""/>
    <x v="4"/>
    <x v="1"/>
    <s v="910710"/>
    <d v="1991-07-10T00:00:00"/>
    <s v="هيثم "/>
    <n v="25"/>
    <s v="M"/>
    <s v="سوهاج"/>
  </r>
  <r>
    <s v="42862مسعد معوض العدلMOTAWIROONSCH@GMAIL.COMأخـــــرى"/>
    <d v="2017-05-07T00:00:00"/>
    <d v="1899-12-30T07:31:15"/>
    <s v="مسعد معوض العدل"/>
    <s v="Saudi Arabia (‫المملكة العربية السعودية‬‎)"/>
    <s v="MOTAWIROONSCH@GMAIL.COM"/>
    <s v=": a12710757"/>
    <s v="00966533336871"/>
    <s v="أخـــــرى"/>
    <m/>
    <n v="5"/>
    <n v="7"/>
    <n v="7"/>
    <n v="1"/>
    <s v=""/>
    <s v=""/>
    <s v=""/>
    <s v=""/>
    <s v=""/>
    <s v=""/>
    <s v=""/>
    <s v=""/>
    <x v="0"/>
    <x v="0"/>
    <s v=""/>
    <s v=""/>
    <s v="مسعد "/>
    <s v=""/>
    <s v="M"/>
    <s v=""/>
  </r>
  <r>
    <s v="42861عفاف حسن عبد الوهابaf_afaf135@yahoo.comأخـــــرى"/>
    <d v="2017-05-06T00:00:00"/>
    <d v="1899-12-30T21:04:24"/>
    <s v="عفاف حسن عبد الوهاب"/>
    <s v="Egypt (‫مصر‬‎)"/>
    <s v="af_afaf135@yahoo.com"/>
    <s v="28708080106449"/>
    <s v="201005468971"/>
    <s v="أخـــــرى"/>
    <m/>
    <n v="5"/>
    <n v="6"/>
    <n v="21"/>
    <n v="7"/>
    <s v=""/>
    <s v=""/>
    <s v=""/>
    <s v=""/>
    <s v=""/>
    <s v=""/>
    <s v=""/>
    <s v=""/>
    <x v="0"/>
    <x v="0"/>
    <s v="870808"/>
    <d v="1987-08-08T00:00:00"/>
    <s v="عفاف "/>
    <n v="29"/>
    <s v="F"/>
    <s v="القاهرة"/>
  </r>
  <r>
    <s v="42861خالد يحيى أحمد محجوبkhaled.mahgoub@cairorunners.comاستفسار عن مسار الطرد"/>
    <d v="2017-05-06T00:00:00"/>
    <d v="1899-12-30T22:10:58"/>
    <s v="خالد يحيى أحمد محجوب"/>
    <s v="Egypt (‫مصر‬‎)"/>
    <s v="khaled.mahgoub@cairorunners.com"/>
    <s v="28801050102597"/>
    <s v="201111219299"/>
    <s v="استفسار عن مسار الطرد"/>
    <m/>
    <n v="5"/>
    <n v="6"/>
    <n v="22"/>
    <n v="7"/>
    <s v="RS562972897CN"/>
    <s v=""/>
    <s v=""/>
    <s v=""/>
    <s v=""/>
    <s v=""/>
    <s v=""/>
    <s v=""/>
    <x v="12"/>
    <x v="8"/>
    <s v="880105"/>
    <d v="1988-01-05T00:00:00"/>
    <s v="خالد "/>
    <n v="29"/>
    <s v="M"/>
    <s v="القاهرة"/>
  </r>
  <r>
    <s v="42861عفاف حسن عبد الوهابaf_afaf135@yahoo.comشــكــوى"/>
    <d v="2017-05-06T00:00:00"/>
    <d v="1899-12-30T18:54:44"/>
    <s v="عفاف حسن عبد الوهاب"/>
    <s v="Egypt (‫مصر‬‎)"/>
    <s v="af_afaf135@yahoo.com"/>
    <s v="28708080106449"/>
    <s v="01005468971"/>
    <s v="شــكــوى"/>
    <m/>
    <n v="5"/>
    <n v="6"/>
    <n v="18"/>
    <n v="7"/>
    <s v=""/>
    <s v=""/>
    <s v=""/>
    <s v=""/>
    <s v=""/>
    <s v=""/>
    <s v=""/>
    <s v=""/>
    <x v="0"/>
    <x v="0"/>
    <s v="870808"/>
    <d v="1987-08-08T00:00:00"/>
    <s v="عفاف "/>
    <n v="29"/>
    <s v="F"/>
    <s v="القاهرة"/>
  </r>
  <r>
    <s v="42861Ahmed hassanelmawaziny@gmail.comاستفســار عن خدمــة"/>
    <d v="2017-05-06T00:00:00"/>
    <d v="1899-12-30T14:16:06"/>
    <s v="Ahmed hassan"/>
    <s v="Egypt (‫مصر‬‎)"/>
    <s v="elmawaziny@gmail.com"/>
    <s v="27906061100378"/>
    <s v="201116755553"/>
    <s v="استفســار عن خدمــة"/>
    <m/>
    <n v="5"/>
    <n v="6"/>
    <n v="14"/>
    <n v="7"/>
    <s v=""/>
    <s v=""/>
    <s v=""/>
    <s v=""/>
    <s v=""/>
    <s v=""/>
    <s v=""/>
    <s v=""/>
    <x v="0"/>
    <x v="0"/>
    <s v="790606"/>
    <d v="1979-06-06T00:00:00"/>
    <s v="Ahmed "/>
    <n v="37"/>
    <s v="M"/>
    <s v="دمياط"/>
  </r>
  <r>
    <s v="42861اسلام محمد ابراهيمislam_elbatawy@yahoo.comاستفســار عن خدمــة"/>
    <d v="2017-05-06T00:00:00"/>
    <d v="1899-12-30T12:39:09"/>
    <s v="اسلام محمد ابراهيم"/>
    <s v="Egypt (‫مصر‬‎)"/>
    <s v="islam_elbatawy@yahoo.com"/>
    <s v="1700653"/>
    <s v="00201017238009"/>
    <s v="استفســار عن خدمــة"/>
    <m/>
    <n v="5"/>
    <n v="6"/>
    <n v="12"/>
    <n v="7"/>
    <s v=""/>
    <s v=""/>
    <s v=""/>
    <s v=""/>
    <s v=""/>
    <s v=""/>
    <s v=""/>
    <s v=""/>
    <x v="0"/>
    <x v="0"/>
    <s v=""/>
    <s v=""/>
    <s v="اسلام "/>
    <s v=""/>
    <s v="M"/>
    <s v=""/>
  </r>
  <r>
    <s v="42861مصطفى السيد عبد القادرkoriakoria82@gmail.comاستفســار عن خدمــة"/>
    <d v="2017-05-06T00:00:00"/>
    <d v="1899-12-30T19:50:31"/>
    <s v="مصطفى السيد عبد القادر"/>
    <s v="Egypt (‫مصر‬‎)"/>
    <s v="koriakoria82@gmail.com"/>
    <s v="28502210202219"/>
    <s v="01128099353"/>
    <s v="استفســار عن خدمــة"/>
    <m/>
    <n v="5"/>
    <n v="6"/>
    <n v="19"/>
    <n v="7"/>
    <s v=""/>
    <s v=""/>
    <s v=""/>
    <s v=""/>
    <s v=""/>
    <s v=""/>
    <s v=""/>
    <s v=""/>
    <x v="0"/>
    <x v="0"/>
    <s v="850221"/>
    <d v="1985-02-21T00:00:00"/>
    <s v="مصطفى "/>
    <n v="32"/>
    <s v="M"/>
    <s v="الإسكندرية"/>
  </r>
  <r>
    <s v="42861مجدي متولي محمد وهبهmagdywahba20@yahoo.comاستفســار عن خدمــة"/>
    <d v="2017-05-06T00:00:00"/>
    <d v="1899-12-30T14:02:49"/>
    <s v="مجدي متولي محمد وهبه"/>
    <s v="Egypt (‫مصر‬‎)"/>
    <s v="magdywahba20@yahoo.com"/>
    <s v="1400611"/>
    <s v="201100229186"/>
    <s v="استفســار عن خدمــة"/>
    <m/>
    <n v="5"/>
    <n v="6"/>
    <n v="14"/>
    <n v="7"/>
    <s v=""/>
    <s v=""/>
    <s v=""/>
    <s v=""/>
    <s v=""/>
    <s v=""/>
    <s v=""/>
    <s v=""/>
    <x v="0"/>
    <x v="0"/>
    <s v=""/>
    <s v=""/>
    <s v="مجدي "/>
    <s v=""/>
    <s v="M"/>
    <s v=""/>
  </r>
  <r>
    <s v="42861عمر علي بغداديOmarmaro658@gmail.comاستفســار عن خدمــة"/>
    <d v="2017-05-06T00:00:00"/>
    <d v="1899-12-30T12:48:13"/>
    <s v="عمر علي بغدادي"/>
    <s v="Egypt (‫مصر‬‎)"/>
    <s v="Omarmaro658@gmail.com"/>
    <s v="29610312700273"/>
    <s v="201149131021"/>
    <s v="استفســار عن خدمــة"/>
    <m/>
    <n v="5"/>
    <n v="6"/>
    <n v="12"/>
    <n v="7"/>
    <s v=""/>
    <s v=""/>
    <s v=""/>
    <s v=""/>
    <s v=""/>
    <s v=""/>
    <s v=""/>
    <s v=""/>
    <x v="0"/>
    <x v="0"/>
    <s v="961031"/>
    <d v="1996-10-31T00:00:00"/>
    <s v="عمر "/>
    <n v="20"/>
    <s v="M"/>
    <s v="قنا"/>
  </r>
  <r>
    <s v="42861ايمن صبري مصطفيfandejoor@gmail.comشــكــوى"/>
    <d v="2017-05-06T00:00:00"/>
    <d v="1899-12-30T16:39:36"/>
    <s v="ايمن صبري مصطفي"/>
    <s v="Egypt (‫مصر‬‎)"/>
    <s v="fandejoor@gmail.com"/>
    <s v="2"/>
    <s v="01110708284"/>
    <s v="شــكــوى"/>
    <m/>
    <n v="5"/>
    <n v="6"/>
    <n v="16"/>
    <n v="7"/>
    <s v=""/>
    <s v=""/>
    <s v=""/>
    <s v=""/>
    <s v=""/>
    <s v=""/>
    <s v=""/>
    <s v=""/>
    <x v="0"/>
    <x v="0"/>
    <s v=""/>
    <s v=""/>
    <s v="ايمن "/>
    <s v=""/>
    <s v="M"/>
    <s v=""/>
  </r>
  <r>
    <s v="42861على حسن حامد عبداللهalihassan262003@yahoo.comاستفســار عن خدمــة"/>
    <d v="2017-05-06T00:00:00"/>
    <d v="1899-12-30T21:17:25"/>
    <s v="على حسن حامد عبدالله"/>
    <s v="Egypt (‫مصر‬‎)"/>
    <s v="alihassan262003@yahoo.com"/>
    <s v="25003130100914"/>
    <s v="201095227352"/>
    <s v="استفســار عن خدمــة"/>
    <m/>
    <n v="5"/>
    <n v="6"/>
    <n v="21"/>
    <n v="7"/>
    <s v=""/>
    <s v=""/>
    <s v=""/>
    <s v=""/>
    <s v=""/>
    <s v=""/>
    <s v=""/>
    <s v=""/>
    <x v="0"/>
    <x v="0"/>
    <s v="500313"/>
    <d v="1950-03-13T00:00:00"/>
    <s v="على "/>
    <n v="67"/>
    <s v="M"/>
    <s v="القاهرة"/>
  </r>
  <r>
    <s v="42863abdullah hazaeaeng.abdullah.hazaea@live.comاستفسار عن مسار الطرد"/>
    <d v="2017-05-08T00:00:00"/>
    <d v="1899-12-30T13:07:19"/>
    <s v="abdullah hazaea"/>
    <s v="Saudi Arabia (‫المملكة العربية السعودية‬‎)"/>
    <s v="eng.abdullah.hazaea@live.com"/>
    <s v="287111811401558"/>
    <s v="966599373614"/>
    <s v="استفسار عن مسار الطرد"/>
    <m/>
    <n v="5"/>
    <n v="8"/>
    <n v="13"/>
    <n v="2"/>
    <s v="EE062699874SA"/>
    <s v=""/>
    <s v=""/>
    <s v=""/>
    <s v=""/>
    <s v=""/>
    <s v=""/>
    <s v=""/>
    <x v="4"/>
    <x v="4"/>
    <s v=""/>
    <s v=""/>
    <s v="abdullah "/>
    <s v=""/>
    <s v="M"/>
    <s v=""/>
  </r>
  <r>
    <s v="42863Jasem Al Hashemihbhbwwhbhbww@gmail.comاستفسار عن مسار الطرد"/>
    <d v="2017-05-08T00:00:00"/>
    <d v="1899-12-30T12:57:42"/>
    <s v="Jasem Al Hashemi"/>
    <s v="Austria (Österreich)"/>
    <s v="hbhbwwhbhbww@gmail.com"/>
    <s v=": k 1226027"/>
    <s v="00436781221625"/>
    <s v="استفسار عن مسار الطرد"/>
    <m/>
    <n v="5"/>
    <n v="8"/>
    <n v="12"/>
    <n v="2"/>
    <s v="EE013326805EG"/>
    <s v=""/>
    <s v=""/>
    <s v=""/>
    <s v=""/>
    <s v=""/>
    <s v=""/>
    <s v=""/>
    <x v="4"/>
    <x v="1"/>
    <s v=""/>
    <s v=""/>
    <s v="Jasem "/>
    <s v=""/>
    <s v="M"/>
    <s v=""/>
  </r>
  <r>
    <s v="42863وود اند بلكسيwandp@woodandplexi.comاستفسار عن مسار الطرد"/>
    <d v="2017-05-08T00:00:00"/>
    <d v="1899-12-30T12:35:01"/>
    <s v="وود اند بلكسي"/>
    <s v="Egypt (‫مصر‬‎)"/>
    <s v="wandp@woodandplexi.com"/>
    <s v="26010080101175"/>
    <s v="21094737775"/>
    <s v="استفسار عن مسار الطرد"/>
    <m/>
    <n v="5"/>
    <n v="8"/>
    <n v="12"/>
    <n v="2"/>
    <s v="RR706917293EG"/>
    <s v=""/>
    <s v=""/>
    <s v=""/>
    <s v=""/>
    <s v=""/>
    <s v=""/>
    <s v=""/>
    <x v="1"/>
    <x v="1"/>
    <s v="601008"/>
    <d v="1960-10-08T00:00:00"/>
    <s v="وود "/>
    <n v="56"/>
    <s v="M"/>
    <s v="القاهرة"/>
  </r>
  <r>
    <s v="42863كريم محمد الوصال اسماعيلkemogolden@gmail.comشــكــوى"/>
    <d v="2017-05-08T00:00:00"/>
    <d v="1899-12-30T12:24:39"/>
    <s v="كريم محمد الوصال اسماعيل"/>
    <s v="Egypt (‫مصر‬‎)"/>
    <s v="kemogolden@gmail.com"/>
    <s v="28812270102697"/>
    <s v="01060907089"/>
    <s v="شــكــوى"/>
    <m/>
    <n v="5"/>
    <n v="8"/>
    <n v="12"/>
    <n v="2"/>
    <s v="CY100430158AU"/>
    <s v=""/>
    <s v=""/>
    <s v=""/>
    <s v=""/>
    <s v=""/>
    <s v=""/>
    <s v=""/>
    <x v="33"/>
    <x v="31"/>
    <s v="881227"/>
    <n v="32504"/>
    <s v="كريم "/>
    <n v="28"/>
    <s v="M"/>
    <s v="القاهرة"/>
  </r>
  <r>
    <s v="42863احمد صلاح الدين محمدupsalah11@gmail.comاستفســار عن خدمــة"/>
    <d v="2017-05-08T00:00:00"/>
    <d v="1899-12-30T11:54:19"/>
    <s v="احمد صلاح الدين محمد"/>
    <s v="Egypt (‫مصر‬‎)"/>
    <s v="upsalah11@gmail.com"/>
    <s v="29311112701839"/>
    <s v="201000233677"/>
    <s v="استفســار عن خدمــة"/>
    <m/>
    <n v="5"/>
    <n v="8"/>
    <n v="11"/>
    <n v="2"/>
    <s v=""/>
    <s v=""/>
    <s v=""/>
    <s v=""/>
    <s v=""/>
    <s v=""/>
    <s v=""/>
    <s v=""/>
    <x v="0"/>
    <x v="0"/>
    <s v="931111"/>
    <d v="1993-11-11T00:00:00"/>
    <s v="احمد "/>
    <n v="23"/>
    <s v="M"/>
    <s v="قنا"/>
  </r>
  <r>
    <s v="42863MAGDY MOKHTAR ABD EL HAFEEZm.mokhtar@najrancement.comشــكــوى"/>
    <d v="2017-05-08T00:00:00"/>
    <d v="1899-12-30T11:46:10"/>
    <s v="MAGDY MOKHTAR ABD EL HAFEEZ"/>
    <s v="Saudi Arabia (‫المملكة العربية السعودية‬‎)"/>
    <s v="m.mokhtar@najrancement.com"/>
    <s v="26312282500213"/>
    <s v="00966553616465"/>
    <s v="شــكــوى"/>
    <m/>
    <n v="5"/>
    <n v="8"/>
    <n v="11"/>
    <n v="2"/>
    <s v="RR061187613SA"/>
    <s v=""/>
    <s v=""/>
    <s v=""/>
    <s v=""/>
    <s v=""/>
    <s v=""/>
    <s v=""/>
    <x v="1"/>
    <x v="4"/>
    <s v="631228"/>
    <d v="1963-12-28T00:00:00"/>
    <s v="MAGDY "/>
    <n v="53"/>
    <s v="M"/>
    <s v="أسيوط"/>
  </r>
  <r>
    <s v="42863خديجة محمد محمودKhadijamohamed094@gmail.comاستفسار عن مسار الطرد"/>
    <d v="2017-05-08T00:00:00"/>
    <d v="1899-12-30T11:44:20"/>
    <s v="خديجة محمد محمود"/>
    <s v="Egypt (‫مصر‬‎)"/>
    <s v="Khadijamohamed094@gmail.com"/>
    <s v="29405050400122"/>
    <s v="201000960796"/>
    <s v="استفسار عن مسار الطرد"/>
    <m/>
    <n v="5"/>
    <n v="8"/>
    <n v="11"/>
    <n v="2"/>
    <s v="EE702431183EG"/>
    <s v=""/>
    <s v=""/>
    <s v=""/>
    <s v=""/>
    <s v=""/>
    <s v=""/>
    <s v=""/>
    <x v="4"/>
    <x v="1"/>
    <s v="940505"/>
    <d v="1994-05-05T00:00:00"/>
    <s v="خديجة "/>
    <n v="23"/>
    <s v="F"/>
    <s v="السويس"/>
  </r>
  <r>
    <s v="42863ehab jounathan azerehab_joe@hotmail.comاستفسار عن مسار الطرد"/>
    <d v="2017-05-08T00:00:00"/>
    <d v="1899-12-30T11:32:29"/>
    <s v="ehab jounathan azer"/>
    <s v="Egypt (‫مصر‬‎)"/>
    <s v="ehab_joe@hotmail.com"/>
    <s v="28004202600035"/>
    <s v="201270084667"/>
    <s v="استفسار عن مسار الطرد"/>
    <m/>
    <n v="5"/>
    <n v="8"/>
    <n v="11"/>
    <n v="2"/>
    <s v="RH049093776TR"/>
    <s v=""/>
    <s v=""/>
    <s v=""/>
    <s v=""/>
    <s v=""/>
    <s v=""/>
    <s v=""/>
    <x v="32"/>
    <x v="29"/>
    <s v="800420"/>
    <d v="1980-04-20T00:00:00"/>
    <s v="ehab "/>
    <n v="37"/>
    <s v="M"/>
    <s v="سوهاج"/>
  </r>
  <r>
    <s v="42863ابمن فيصل محمدayman.dhow@gmail.comاستفسار عن مسار الطرد"/>
    <d v="2017-05-08T00:00:00"/>
    <d v="1899-12-30T11:22:53"/>
    <s v="ابمن فيصل محمد"/>
    <s v="Kuwait (‫الكويت‬‎)"/>
    <s v="ayman.dhow@gmail.com"/>
    <s v=": A10741885"/>
    <s v="0096550792249"/>
    <s v="استفسار عن مسار الطرد"/>
    <m/>
    <n v="5"/>
    <n v="8"/>
    <n v="11"/>
    <n v="2"/>
    <s v="EE702456485EG"/>
    <s v=""/>
    <s v=""/>
    <s v=""/>
    <s v=""/>
    <s v=""/>
    <s v=""/>
    <s v=""/>
    <x v="4"/>
    <x v="1"/>
    <s v=""/>
    <s v=""/>
    <s v="ابمن "/>
    <s v=""/>
    <s v="M"/>
    <s v=""/>
  </r>
  <r>
    <s v="42863taghrid hafeztaghrid_elbitar@hotmail.comشــكــوى"/>
    <d v="2017-05-08T00:00:00"/>
    <d v="1899-12-30T11:15:05"/>
    <s v="taghrid hafez"/>
    <s v="Egypt (‫مصر‬‎)"/>
    <s v="taghrid_elbitar@hotmail.com"/>
    <s v=": A12110371"/>
    <s v="9971555380021"/>
    <s v="شــكــوى"/>
    <m/>
    <n v="5"/>
    <n v="8"/>
    <n v="11"/>
    <n v="2"/>
    <s v="EE702217707EG"/>
    <s v=""/>
    <s v=""/>
    <s v=""/>
    <s v=""/>
    <s v=""/>
    <s v=""/>
    <s v=""/>
    <x v="4"/>
    <x v="1"/>
    <s v=""/>
    <s v=""/>
    <s v="taghrid "/>
    <s v=""/>
    <s v="F"/>
    <s v=""/>
  </r>
  <r>
    <s v="42863طارقtarekamal34@gmail.comاستفســار عن خدمــة"/>
    <d v="2017-05-08T00:00:00"/>
    <d v="1899-12-30T11:01:21"/>
    <s v="طارق"/>
    <s v="Egypt (‫مصر‬‎)"/>
    <s v="tarekamal34@gmail.com"/>
    <s v="29601011255719"/>
    <s v="1028621040"/>
    <s v="استفســار عن خدمــة"/>
    <m/>
    <n v="5"/>
    <n v="8"/>
    <n v="11"/>
    <n v="2"/>
    <s v=""/>
    <s v=""/>
    <s v=""/>
    <s v=""/>
    <s v=""/>
    <s v=""/>
    <s v=""/>
    <s v=""/>
    <x v="0"/>
    <x v="0"/>
    <s v="960101"/>
    <d v="1996-01-01T00:00:00"/>
    <s v="طارق"/>
    <n v="21"/>
    <s v="M"/>
    <s v="الدقهلية"/>
  </r>
  <r>
    <s v="42863مروه احمد فكريmrmr2amr@yahoo.comاستفسار عن مسار الطرد"/>
    <d v="2017-05-08T00:00:00"/>
    <d v="1899-12-30T10:22:16"/>
    <s v="مروه احمد فكري"/>
    <s v="Egypt (‫مصر‬‎)"/>
    <s v="mrmr2amr@yahoo.com"/>
    <s v="28105300200763"/>
    <s v="01206109097"/>
    <s v="استفسار عن مسار الطرد"/>
    <m/>
    <n v="5"/>
    <n v="8"/>
    <n v="10"/>
    <n v="2"/>
    <s v="EE702394503EG"/>
    <s v=""/>
    <s v=""/>
    <s v=""/>
    <s v=""/>
    <s v=""/>
    <s v=""/>
    <s v=""/>
    <x v="4"/>
    <x v="1"/>
    <s v="810530"/>
    <n v="29736"/>
    <s v="مروه "/>
    <n v="35"/>
    <s v="F"/>
    <s v="الإسكندرية"/>
  </r>
  <r>
    <s v="42863عمرو محمد بدر الدين جلالamrobadr2010@yahoo.comشــكــوى"/>
    <d v="2017-05-08T00:00:00"/>
    <d v="1899-12-30T07:34:50"/>
    <s v="عمرو محمد بدر الدين جلال"/>
    <s v="Egypt (‫مصر‬‎)"/>
    <s v="amrobadr2010@yahoo.com"/>
    <s v="26902072500115"/>
    <s v="201006326564"/>
    <s v="شــكــوى"/>
    <m/>
    <n v="5"/>
    <n v="8"/>
    <n v="7"/>
    <n v="2"/>
    <s v=""/>
    <s v=""/>
    <s v=""/>
    <s v=""/>
    <s v=""/>
    <s v=""/>
    <s v=""/>
    <s v=""/>
    <x v="0"/>
    <x v="0"/>
    <s v="690207"/>
    <d v="1969-02-07T00:00:00"/>
    <s v="عمرو "/>
    <n v="48"/>
    <s v="M"/>
    <s v="أسيوط"/>
  </r>
  <r>
    <s v="42863محمد السيد احمد العجيلىzamalk_egypt77@yahoo.comشــكــوى"/>
    <d v="2017-05-08T00:00:00"/>
    <d v="1899-12-30T02:34:21"/>
    <s v="محمد السيد احمد العجيلى"/>
    <s v="Egypt (‫مصر‬‎)"/>
    <s v="zamalk_egypt77@yahoo.com"/>
    <s v="27009251600359"/>
    <s v="201005245896"/>
    <s v="شــكــوى"/>
    <m/>
    <n v="5"/>
    <n v="8"/>
    <n v="2"/>
    <n v="2"/>
    <s v=""/>
    <s v=""/>
    <s v=""/>
    <s v=""/>
    <s v=""/>
    <s v=""/>
    <s v=""/>
    <s v=""/>
    <x v="0"/>
    <x v="0"/>
    <s v="700925"/>
    <d v="1970-09-25T00:00:00"/>
    <s v="محمد "/>
    <n v="46"/>
    <s v="M"/>
    <s v="الغربية"/>
  </r>
  <r>
    <s v="42863Saleh MohammedSalehMohammed08@yahoo.comاستفسار عن مسار الطرد"/>
    <d v="2017-05-08T00:00:00"/>
    <d v="1899-12-30T02:17:01"/>
    <s v="Saleh Mohammed"/>
    <s v="United Arab Emirates (‫الإمارات العربية المتحدة‬‎)"/>
    <s v="SalehMohammed08@yahoo.com"/>
    <s v=": K0279785"/>
    <s v="971582348287"/>
    <s v="استفسار عن مسار الطرد"/>
    <m/>
    <n v="5"/>
    <n v="8"/>
    <n v="2"/>
    <n v="2"/>
    <s v="CP270205885AE"/>
    <s v=""/>
    <s v=""/>
    <s v=""/>
    <s v=""/>
    <s v=""/>
    <s v=""/>
    <s v=""/>
    <x v="27"/>
    <x v="26"/>
    <s v=""/>
    <s v=""/>
    <s v="Saleh "/>
    <s v=""/>
    <s v="M"/>
    <s v=""/>
  </r>
  <r>
    <s v="42863محمد سيد بكريmohammed_bakri@hotmail.comاستفسار عن مسار الطرد"/>
    <d v="2017-05-08T00:00:00"/>
    <d v="1899-12-30T01:49:55"/>
    <s v="محمد سيد بكري"/>
    <s v="Egypt (‫مصر‬‎)"/>
    <s v="mohammed_bakri@hotmail.com"/>
    <s v="27701192700973"/>
    <s v="201007801974"/>
    <s v="استفسار عن مسار الطرد"/>
    <m/>
    <n v="5"/>
    <n v="8"/>
    <n v="1"/>
    <n v="2"/>
    <s v="RX568328950DE"/>
    <s v=""/>
    <s v=""/>
    <s v=""/>
    <s v=""/>
    <s v=""/>
    <s v=""/>
    <s v=""/>
    <x v="5"/>
    <x v="2"/>
    <s v="770119"/>
    <d v="1977-01-19T00:00:00"/>
    <s v="محمد "/>
    <n v="40"/>
    <s v="M"/>
    <s v="قنا"/>
  </r>
  <r>
    <s v="42863أيمن كرم باسيلى بطوروسaymanbaseily@gmail.comشــكــوى"/>
    <d v="2017-05-08T00:00:00"/>
    <d v="1899-12-30T00:44:22"/>
    <s v="أيمن كرم باسيلى بطوروس"/>
    <s v="Egypt (‫مصر‬‎)"/>
    <s v="aymanbaseily@gmail.com"/>
    <s v="28004072600275"/>
    <s v="01286168693"/>
    <s v="شــكــوى"/>
    <m/>
    <n v="5"/>
    <n v="8"/>
    <n v="0"/>
    <n v="2"/>
    <s v=""/>
    <s v=""/>
    <s v=""/>
    <s v=""/>
    <s v=""/>
    <s v=""/>
    <s v=""/>
    <s v=""/>
    <x v="0"/>
    <x v="0"/>
    <s v="800407"/>
    <d v="1980-04-07T00:00:00"/>
    <s v="أيمن "/>
    <n v="37"/>
    <s v="M"/>
    <s v="سوهاج"/>
  </r>
  <r>
    <s v="42862محمد احمد محمد عبدالحميدalarapy1@gmail.comاستفسار عن مسار الطرد"/>
    <d v="2017-05-07T00:00:00"/>
    <d v="1899-12-30T23:36:52"/>
    <s v="محمد احمد محمد عبدالحميد"/>
    <s v="Egypt (‫مصر‬‎)"/>
    <s v="alarapy1@gmail.com"/>
    <s v="28301011302535"/>
    <s v="01222663433"/>
    <s v="استفسار عن مسار الطرد"/>
    <m/>
    <n v="5"/>
    <n v="7"/>
    <n v="23"/>
    <n v="1"/>
    <s v="RR152576428TN"/>
    <s v=""/>
    <s v=""/>
    <s v=""/>
    <s v=""/>
    <s v=""/>
    <s v=""/>
    <s v=""/>
    <x v="1"/>
    <x v="33"/>
    <s v="830101"/>
    <n v="30317"/>
    <s v="محمد "/>
    <n v="34"/>
    <s v="M"/>
    <s v="الشرقية"/>
  </r>
  <r>
    <s v="42862محمود السيد الشاذلىmrshazly885@gmail.comاستفســار عن خدمــة"/>
    <d v="2017-05-07T00:00:00"/>
    <d v="1899-12-30T22:43:13"/>
    <s v="محمود السيد الشاذلى"/>
    <s v="Egypt (‫مصر‬‎)"/>
    <s v="mrshazly885@gmail.com"/>
    <s v="28606140202976"/>
    <s v="00201286748696"/>
    <s v="استفســار عن خدمــة"/>
    <m/>
    <n v="5"/>
    <n v="7"/>
    <n v="22"/>
    <n v="1"/>
    <s v=""/>
    <s v=""/>
    <s v=""/>
    <s v=""/>
    <s v=""/>
    <s v=""/>
    <s v=""/>
    <s v=""/>
    <x v="0"/>
    <x v="0"/>
    <s v="860614"/>
    <d v="1986-06-14T00:00:00"/>
    <s v="محمود "/>
    <n v="30"/>
    <s v="M"/>
    <s v="الإسكندرية"/>
  </r>
  <r>
    <s v="42862Ahmed Raslan Saidraslan_000@yahoo.comاستفسار عن مسار الطرد"/>
    <d v="2017-05-07T00:00:00"/>
    <d v="1899-12-30T22:41:13"/>
    <s v="Ahmed Raslan Said"/>
    <s v="Egypt (‫مصر‬‎)"/>
    <s v="raslan_000@yahoo.com"/>
    <s v="28507273100094"/>
    <s v="00201066638002"/>
    <s v="استفسار عن مسار الطرد"/>
    <m/>
    <n v="5"/>
    <n v="7"/>
    <n v="22"/>
    <n v="1"/>
    <s v="ee702162760eg"/>
    <s v=""/>
    <s v=""/>
    <s v=""/>
    <s v=""/>
    <s v=""/>
    <s v=""/>
    <s v=""/>
    <x v="4"/>
    <x v="1"/>
    <s v="850727"/>
    <d v="1985-07-27T00:00:00"/>
    <s v="Ahmed "/>
    <n v="31"/>
    <s v="M"/>
    <s v="البحر الأحمر"/>
  </r>
  <r>
    <s v="42862هشام نجيبetshalxe80@yahoo.comاستفسار عن مسار الطرد"/>
    <d v="2017-05-07T00:00:00"/>
    <d v="1899-12-30T22:05:16"/>
    <s v="هشام نجيب"/>
    <s v="Egypt (‫مصر‬‎)"/>
    <s v="etshalxe80@yahoo.com"/>
    <s v="28007200201175"/>
    <s v="0020108568206"/>
    <s v="استفسار عن مسار الطرد"/>
    <m/>
    <n v="5"/>
    <n v="7"/>
    <n v="22"/>
    <n v="1"/>
    <s v="RJ207702595CN"/>
    <s v=""/>
    <s v=""/>
    <s v=""/>
    <s v=""/>
    <s v=""/>
    <s v=""/>
    <s v=""/>
    <x v="42"/>
    <x v="8"/>
    <s v="800720"/>
    <d v="1980-07-20T00:00:00"/>
    <s v="هشام "/>
    <n v="36"/>
    <s v="M"/>
    <s v="الإسكندرية"/>
  </r>
  <r>
    <s v="42866شادي محمد برتخsh.bartakh@gmail.comاستفسار عن مسار الطرد"/>
    <d v="2017-05-11T00:00:00"/>
    <d v="1899-12-30T03:16:33"/>
    <s v="شادي محمد برتخ"/>
    <s v="Egypt (‫مصر‬‎)"/>
    <s v="sh.bartakh@gmail.com"/>
    <s v="29602191100491"/>
    <s v="1120950600"/>
    <s v="استفسار عن مسار الطرد"/>
    <m/>
    <n v="5"/>
    <n v="11"/>
    <n v="3"/>
    <n v="5"/>
    <s v=""/>
    <s v=""/>
    <s v=""/>
    <s v=""/>
    <s v=""/>
    <s v=""/>
    <s v=""/>
    <s v=""/>
    <x v="0"/>
    <x v="0"/>
    <s v="960219"/>
    <d v="1996-02-19T00:00:00"/>
    <s v="شادي "/>
    <n v="21"/>
    <s v="M"/>
    <s v="دمياط"/>
  </r>
  <r>
    <s v="42866ناديه جابر محمد أبو العلاNonaabooalela1234@gimel.comأخـــــرى"/>
    <d v="2017-05-11T00:00:00"/>
    <d v="1899-12-30T01:11:49"/>
    <s v="ناديه جابر محمد أبو العلا"/>
    <s v="Egypt (‫مصر‬‎)"/>
    <s v="Nonaabooalela1234@gimel.com"/>
    <s v="27502060200821"/>
    <s v="021273108662"/>
    <s v="أخـــــرى"/>
    <m/>
    <n v="5"/>
    <n v="11"/>
    <n v="1"/>
    <n v="5"/>
    <s v=""/>
    <s v=""/>
    <s v=""/>
    <s v=""/>
    <s v=""/>
    <s v=""/>
    <s v=""/>
    <s v=""/>
    <x v="0"/>
    <x v="0"/>
    <s v="750206"/>
    <d v="1975-02-06T00:00:00"/>
    <s v="ناديه "/>
    <n v="42"/>
    <s v="F"/>
    <s v="الإسكندرية"/>
  </r>
  <r>
    <s v="42866طارق حمدى العجمىelagamytarek@yahoo.comاستفسار عن مسار الطرد"/>
    <d v="2017-05-11T00:00:00"/>
    <d v="1899-12-30T03:40:14"/>
    <s v="طارق حمدى العجمى"/>
    <s v="Egypt (‫مصر‬‎)"/>
    <s v="elagamytarek@yahoo.com"/>
    <s v="27009021100675"/>
    <s v="201282592454"/>
    <s v="استفسار عن مسار الطرد"/>
    <m/>
    <n v="5"/>
    <n v="11"/>
    <n v="3"/>
    <n v="5"/>
    <s v="RH061380951IN"/>
    <s v="RF659541634CN"/>
    <s v=""/>
    <s v=""/>
    <s v=""/>
    <s v=""/>
    <s v=""/>
    <s v=""/>
    <x v="32"/>
    <x v="25"/>
    <s v="700902"/>
    <d v="1970-09-02T00:00:00"/>
    <s v="طارق "/>
    <n v="46"/>
    <s v="M"/>
    <s v="دمياط"/>
  </r>
  <r>
    <s v="42865سمير عبدالسلام احمد ابوشعيشعsamirabdelsalam29@yahoo.comأخـــــرى"/>
    <d v="2017-05-10T00:00:00"/>
    <d v="1899-12-30T19:55:13"/>
    <s v="سمير عبدالسلام احمد ابوشعيشع"/>
    <s v="Egypt (‫مصر‬‎)"/>
    <s v="samirabdelsalam29@yahoo.com"/>
    <s v="29208011512819"/>
    <s v="0096599356257"/>
    <s v="أخـــــرى"/>
    <m/>
    <n v="5"/>
    <n v="10"/>
    <n v="19"/>
    <n v="4"/>
    <s v=""/>
    <s v=""/>
    <s v=""/>
    <s v=""/>
    <s v=""/>
    <s v=""/>
    <s v=""/>
    <s v=""/>
    <x v="0"/>
    <x v="0"/>
    <s v="920801"/>
    <d v="1992-08-01T00:00:00"/>
    <s v="سمير "/>
    <n v="24"/>
    <s v="M"/>
    <s v="كفر الشيخ"/>
  </r>
  <r>
    <s v="42865محمد حامدmo_ha1986@yahoo.comأخـــــرى"/>
    <d v="2017-05-10T00:00:00"/>
    <d v="1899-12-30T21:19:41"/>
    <s v="محمد حامد"/>
    <s v="Egypt (‫مصر‬‎)"/>
    <s v="mo_ha1986@yahoo.com"/>
    <s v="28609011313159"/>
    <s v="00201004143183"/>
    <s v="أخـــــرى"/>
    <m/>
    <n v="5"/>
    <n v="10"/>
    <n v="21"/>
    <n v="4"/>
    <s v=""/>
    <s v=""/>
    <s v=""/>
    <s v=""/>
    <s v=""/>
    <s v=""/>
    <s v=""/>
    <s v=""/>
    <x v="0"/>
    <x v="0"/>
    <s v="860901"/>
    <d v="1986-09-01T00:00:00"/>
    <s v="محمد "/>
    <n v="30"/>
    <s v="M"/>
    <s v="الشرقية"/>
  </r>
  <r>
    <s v="42866عمرو هشام منتصرamrhisham@gmail.comشــكــوى"/>
    <d v="2017-05-11T00:00:00"/>
    <d v="1899-12-30T08:50:49"/>
    <s v="عمرو هشام منتصر"/>
    <s v="Egypt (‫مصر‬‎)"/>
    <s v="amrhisham@gmail.com"/>
    <s v="٢٨٣٠٦٢١٠١٠٣٢٣٣"/>
    <s v="٢٠١٠٠١٦٠٦٠٦٢"/>
    <s v="شــكــوى"/>
    <m/>
    <n v="5"/>
    <n v="11"/>
    <n v="8"/>
    <n v="5"/>
    <s v="RS827212765NL"/>
    <s v=""/>
    <s v=""/>
    <s v=""/>
    <s v=""/>
    <s v=""/>
    <s v=""/>
    <s v=""/>
    <x v="12"/>
    <x v="12"/>
    <s v="٨٣٠٦٢١"/>
    <d v="1983-06-21T00:00:00"/>
    <s v="عمرو "/>
    <n v="33"/>
    <s v="M"/>
    <s v="القاهرة"/>
  </r>
  <r>
    <s v="42865Ahmed Mohamed Ramadan Abdelhaleemakandel955@gmail.comاستفسار عن مسار الطرد"/>
    <d v="2017-05-10T00:00:00"/>
    <d v="1899-12-30T23:14:27"/>
    <s v="Ahmed Mohamed Ramadan Abdelhaleem"/>
    <s v="Ukraine (Україна)"/>
    <s v="akandel955@gmail.com"/>
    <s v="29511061700351"/>
    <s v="00380604847515"/>
    <s v="استفسار عن مسار الطرد"/>
    <m/>
    <n v="5"/>
    <n v="10"/>
    <n v="23"/>
    <n v="4"/>
    <s v="EE011035252EG"/>
    <s v=""/>
    <s v=""/>
    <s v=""/>
    <s v=""/>
    <s v=""/>
    <s v=""/>
    <s v=""/>
    <x v="4"/>
    <x v="1"/>
    <s v="951106"/>
    <d v="1995-11-06T00:00:00"/>
    <s v="Ahmed "/>
    <n v="21"/>
    <s v="M"/>
    <s v="المنوفية"/>
  </r>
  <r>
    <s v="42866اسامه السعيد محمدosamaaraier@live.comشــكــوى"/>
    <d v="2017-05-11T00:00:00"/>
    <d v="1899-12-30T02:35:16"/>
    <s v="اسامه السعيد محمد"/>
    <s v="Egypt (‫مصر‬‎)"/>
    <s v="osamaaraier@live.com"/>
    <s v="29009091501275"/>
    <s v="01002026348"/>
    <s v="شــكــوى"/>
    <m/>
    <n v="5"/>
    <n v="11"/>
    <n v="2"/>
    <n v="5"/>
    <s v=""/>
    <s v=""/>
    <s v=""/>
    <s v=""/>
    <s v=""/>
    <s v=""/>
    <s v=""/>
    <s v=""/>
    <x v="0"/>
    <x v="0"/>
    <s v="900909"/>
    <d v="1990-09-09T00:00:00"/>
    <s v="اسامه "/>
    <n v="26"/>
    <s v="M"/>
    <s v="كفر الشيخ"/>
  </r>
  <r>
    <s v="42865عمرو محمد درويشamr.darwish66@gmail.comاستفسار عن مسار الطرد"/>
    <d v="2017-05-10T00:00:00"/>
    <d v="1899-12-30T22:32:40"/>
    <s v="عمرو محمد درويش"/>
    <s v="Egypt (‫مصر‬‎)"/>
    <s v="amr.darwish66@gmail.com"/>
    <s v="29806110104379"/>
    <s v="2001117676236"/>
    <s v="استفسار عن مسار الطرد"/>
    <m/>
    <n v="5"/>
    <n v="10"/>
    <n v="22"/>
    <n v="4"/>
    <s v="RR706520057EG"/>
    <s v=""/>
    <s v=""/>
    <s v=""/>
    <s v=""/>
    <s v=""/>
    <s v=""/>
    <s v=""/>
    <x v="1"/>
    <x v="1"/>
    <s v="980611"/>
    <d v="1998-06-11T00:00:00"/>
    <s v="عمرو "/>
    <n v="18"/>
    <s v="M"/>
    <s v="القاهرة"/>
  </r>
  <r>
    <s v="42865مصطفي احمدMusafaomran@gmail.comشــكــوى"/>
    <d v="2017-05-10T00:00:00"/>
    <d v="1899-12-30T13:50:29"/>
    <s v="مصطفي احمد"/>
    <s v="Egypt (‫مصر‬‎)"/>
    <s v="Musafaomran@gmail.com"/>
    <s v="29505081401474"/>
    <s v="01110835692"/>
    <s v="شــكــوى"/>
    <m/>
    <n v="5"/>
    <n v="10"/>
    <n v="13"/>
    <n v="4"/>
    <s v=""/>
    <s v=""/>
    <s v=""/>
    <s v=""/>
    <s v=""/>
    <s v=""/>
    <s v=""/>
    <s v=""/>
    <x v="0"/>
    <x v="0"/>
    <s v="950508"/>
    <d v="1995-05-08T00:00:00"/>
    <s v="مصطفي "/>
    <n v="22"/>
    <s v="M"/>
    <s v="القليوبية"/>
  </r>
  <r>
    <s v="42865MustafaMusafaomran@gmail.comشــكــوى"/>
    <d v="2017-05-10T00:00:00"/>
    <d v="1899-12-30T13:48:07"/>
    <s v="Mustafa"/>
    <s v="Egypt (‫مصر‬‎)"/>
    <s v="Musafaomran@gmail.com"/>
    <s v="2950508869435"/>
    <s v="01110835692"/>
    <s v="شــكــوى"/>
    <m/>
    <n v="5"/>
    <n v="10"/>
    <n v="13"/>
    <n v="4"/>
    <s v=""/>
    <s v=""/>
    <s v=""/>
    <s v=""/>
    <s v=""/>
    <s v=""/>
    <s v=""/>
    <s v=""/>
    <x v="0"/>
    <x v="0"/>
    <s v=""/>
    <s v=""/>
    <s v="Mustafa"/>
    <s v=""/>
    <s v="M"/>
    <s v=""/>
  </r>
  <r>
    <s v="42865اسراء يسري عبد اللطيفesraasoska73@gmail.comاستفسار عن مسار الطرد"/>
    <d v="2017-05-10T00:00:00"/>
    <d v="1899-12-30T13:35:03"/>
    <s v="اسراء يسري عبد اللطيف"/>
    <s v="Egypt (‫مصر‬‎)"/>
    <s v="esraasoska73@gmail.com"/>
    <s v="29105062400388"/>
    <s v="201095066136"/>
    <s v="استفسار عن مسار الطرد"/>
    <m/>
    <n v="5"/>
    <n v="10"/>
    <n v="13"/>
    <n v="4"/>
    <s v="EE702529418EG"/>
    <s v=""/>
    <s v=""/>
    <s v=""/>
    <s v=""/>
    <s v=""/>
    <s v=""/>
    <s v=""/>
    <x v="4"/>
    <x v="1"/>
    <s v="910506"/>
    <d v="1991-05-06T00:00:00"/>
    <s v="اسراء "/>
    <n v="26"/>
    <s v="F"/>
    <s v="المنيا"/>
  </r>
  <r>
    <s v="42865عبير عبد السميع عبد الحميد صالحZeyadfahmy2@gmail.comاستفسار عن مسار الطرد"/>
    <d v="2017-05-10T00:00:00"/>
    <d v="1899-12-30T13:33:20"/>
    <s v="عبير عبد السميع عبد الحميد صالح"/>
    <s v="Egypt (‫مصر‬‎)"/>
    <s v="Zeyadfahmy2@gmail.com"/>
    <s v="27503171602088"/>
    <s v="01099025858"/>
    <s v="استفسار عن مسار الطرد"/>
    <m/>
    <n v="5"/>
    <n v="10"/>
    <n v="13"/>
    <n v="4"/>
    <s v=""/>
    <s v=""/>
    <s v=""/>
    <s v=""/>
    <s v=""/>
    <s v=""/>
    <s v=""/>
    <s v=""/>
    <x v="0"/>
    <x v="0"/>
    <s v="750317"/>
    <d v="1975-03-17T00:00:00"/>
    <s v="عبير "/>
    <n v="42"/>
    <s v="F"/>
    <s v="الغربية"/>
  </r>
  <r>
    <s v="42865مجدى حسين عبدالكريمMAGDIKARIM2000@YAHOO.COMاستفسار عن مسار الطرد"/>
    <d v="2017-05-10T00:00:00"/>
    <d v="1899-12-30T13:25:52"/>
    <s v="مجدى حسين عبدالكريم"/>
    <s v="Saudi Arabia (‫المملكة العربية السعودية‬‎)"/>
    <s v="MAGDIKARIM2000@YAHOO.COM"/>
    <s v="26604270103279"/>
    <s v="00966561004123"/>
    <s v="استفسار عن مسار الطرد"/>
    <m/>
    <n v="5"/>
    <n v="10"/>
    <n v="13"/>
    <n v="4"/>
    <s v="EE049459715SA"/>
    <s v=""/>
    <s v=""/>
    <s v=""/>
    <s v=""/>
    <s v=""/>
    <s v=""/>
    <s v=""/>
    <x v="4"/>
    <x v="4"/>
    <s v="660427"/>
    <n v="24224"/>
    <s v="مجدى "/>
    <n v="51"/>
    <s v="M"/>
    <s v="القاهرة"/>
  </r>
  <r>
    <s v="42865Aya shahenm.abaza23@gmail.comاستفسار عن مسار الطرد"/>
    <d v="2017-05-10T00:00:00"/>
    <d v="1899-12-30T13:00:54"/>
    <s v="Aya shahen"/>
    <s v="Egypt (‫مصر‬‎)"/>
    <s v="m.abaza23@gmail.com"/>
    <s v="289191801007"/>
    <s v="٠٠٢٠١٠٢٤٤٤٠٠١٥"/>
    <s v="استفسار عن مسار الطرد"/>
    <m/>
    <n v="5"/>
    <n v="10"/>
    <n v="13"/>
    <n v="4"/>
    <s v="RR835131357CZ"/>
    <s v=""/>
    <s v=""/>
    <s v=""/>
    <s v=""/>
    <s v=""/>
    <s v=""/>
    <s v=""/>
    <x v="1"/>
    <x v="21"/>
    <s v=""/>
    <s v=""/>
    <s v="Aya "/>
    <s v=""/>
    <s v="F"/>
    <s v=""/>
  </r>
  <r>
    <s v="42865Jasem Al Hashemihbhbwwhbhbww@gmail.comاستفسار عن مسار الطرد"/>
    <d v="2017-05-10T00:00:00"/>
    <d v="1899-12-30T10:56:25"/>
    <s v="Jasem Al Hashemi"/>
    <s v="Austria (Österreich)"/>
    <s v="hbhbwwhbhbww@gmail.com"/>
    <s v="k 1226027"/>
    <s v="00436781221625"/>
    <s v="استفسار عن مسار الطرد"/>
    <m/>
    <n v="5"/>
    <n v="10"/>
    <n v="10"/>
    <n v="4"/>
    <s v="EE013326805EG"/>
    <s v=""/>
    <s v=""/>
    <s v=""/>
    <s v=""/>
    <s v=""/>
    <s v=""/>
    <s v=""/>
    <x v="4"/>
    <x v="1"/>
    <s v=""/>
    <s v=""/>
    <s v="Jasem "/>
    <s v=""/>
    <s v="M"/>
    <s v=""/>
  </r>
  <r>
    <s v="42865عمر محمد مقابلom9300520@gmail.comاستفسار عن مسار الطرد"/>
    <d v="2017-05-10T00:00:00"/>
    <d v="1899-12-30T10:55:57"/>
    <s v="عمر محمد مقابل"/>
    <s v="Egypt (‫مصر‬‎)"/>
    <s v="om9300520@gmail.com"/>
    <s v="29903092602353"/>
    <s v="201019058262+"/>
    <s v="استفسار عن مسار الطرد"/>
    <m/>
    <n v="5"/>
    <n v="10"/>
    <n v="10"/>
    <n v="4"/>
    <s v="RU463103413CH"/>
    <s v=""/>
    <s v=""/>
    <s v=""/>
    <s v=""/>
    <s v=""/>
    <s v=""/>
    <s v=""/>
    <x v="11"/>
    <x v="23"/>
    <s v="990309"/>
    <d v="1999-03-09T00:00:00"/>
    <s v="عمر "/>
    <n v="18"/>
    <s v="M"/>
    <s v="سوهاج"/>
  </r>
  <r>
    <s v="42865Mohamed Gamalmgamal.mk@gmail.comاستفسار عن مسار الطرد"/>
    <d v="2017-05-10T00:00:00"/>
    <d v="1899-12-30T10:41:25"/>
    <s v="Mohamed Gamal"/>
    <s v="Egypt (‫مصر‬‎)"/>
    <s v="mgamal.mk@gmail.com"/>
    <s v="28607090104818"/>
    <s v="01203426030"/>
    <s v="استفسار عن مسار الطرد"/>
    <m/>
    <n v="5"/>
    <n v="10"/>
    <n v="10"/>
    <n v="4"/>
    <s v="RB212013126SG"/>
    <s v=""/>
    <s v=""/>
    <s v=""/>
    <s v=""/>
    <s v=""/>
    <s v=""/>
    <s v=""/>
    <x v="7"/>
    <x v="5"/>
    <s v="860709"/>
    <n v="31602"/>
    <s v="Mohamed "/>
    <n v="30"/>
    <s v="M"/>
    <s v="القاهرة"/>
  </r>
  <r>
    <s v="42865mohamedkinglvlansy3@gmail.comاستفسار عن مسار الطرد"/>
    <d v="2017-05-10T00:00:00"/>
    <d v="1899-12-30T07:50:24"/>
    <s v="mohamed"/>
    <s v="Egypt (‫مصر‬‎)"/>
    <s v="kinglvlansy3@gmail.com"/>
    <s v="29212101401258"/>
    <s v="201016264393"/>
    <s v="استفسار عن مسار الطرد"/>
    <m/>
    <n v="5"/>
    <n v="10"/>
    <n v="7"/>
    <n v="4"/>
    <s v="RX569299557DE"/>
    <s v=""/>
    <s v=""/>
    <s v=""/>
    <s v=""/>
    <s v=""/>
    <s v=""/>
    <s v=""/>
    <x v="5"/>
    <x v="2"/>
    <s v="921210"/>
    <d v="1992-12-10T00:00:00"/>
    <s v="mohamed"/>
    <n v="24"/>
    <s v="M"/>
    <s v="القليوبية"/>
  </r>
  <r>
    <s v="42865علي سمير المرسي الغنامAli.elghannam18@yahoo.comشــكــوى"/>
    <d v="2017-05-10T00:00:00"/>
    <d v="1899-12-30T02:06:14"/>
    <s v="علي سمير المرسي الغنام"/>
    <s v="Egypt (‫مصر‬‎)"/>
    <s v="Ali.elghannam18@yahoo.com"/>
    <s v="29505180200651"/>
    <s v="201001355860"/>
    <s v="شــكــوى"/>
    <m/>
    <n v="5"/>
    <n v="10"/>
    <n v="2"/>
    <n v="4"/>
    <s v="RR443925812EG"/>
    <s v=""/>
    <s v=""/>
    <s v=""/>
    <s v=""/>
    <s v=""/>
    <s v=""/>
    <s v=""/>
    <x v="1"/>
    <x v="1"/>
    <s v="950518"/>
    <n v="34837"/>
    <s v="علي "/>
    <n v="21"/>
    <s v="M"/>
    <s v="الإسكندرية"/>
  </r>
  <r>
    <s v="42865علي سمير المرسي الغنامAli.elghannam18@yahoo.comاستفسار عن مسار الطرد"/>
    <d v="2017-05-10T00:00:00"/>
    <d v="1899-12-30T02:03:02"/>
    <s v="علي سمير المرسي الغنام"/>
    <s v="Egypt (‫مصر‬‎)"/>
    <s v="Ali.elghannam18@yahoo.com"/>
    <s v="29505180200651"/>
    <s v="201001355860"/>
    <s v="استفسار عن مسار الطرد"/>
    <m/>
    <n v="5"/>
    <n v="10"/>
    <n v="2"/>
    <n v="4"/>
    <s v="RR443925812EG"/>
    <s v=""/>
    <s v=""/>
    <s v=""/>
    <s v=""/>
    <s v=""/>
    <s v=""/>
    <s v=""/>
    <x v="1"/>
    <x v="1"/>
    <s v="950518"/>
    <d v="1995-05-18T00:00:00"/>
    <s v="علي "/>
    <n v="21"/>
    <s v="M"/>
    <s v="الإسكندرية"/>
  </r>
  <r>
    <s v="42864محمود عبدالقادر عبدالباقي سرورMahmodsror777@gmail.comشــكــوى"/>
    <d v="2017-05-09T00:00:00"/>
    <d v="1899-12-30T23:01:44"/>
    <s v="محمود عبدالقادر عبدالباقي سرور"/>
    <s v="Egypt (‫مصر‬‎)"/>
    <s v="Mahmodsror777@gmail.com"/>
    <s v="25304091700151"/>
    <s v="201060313149"/>
    <s v="شــكــوى"/>
    <m/>
    <n v="5"/>
    <n v="9"/>
    <n v="23"/>
    <n v="3"/>
    <s v=""/>
    <s v=""/>
    <s v=""/>
    <s v=""/>
    <s v=""/>
    <s v=""/>
    <s v=""/>
    <s v=""/>
    <x v="0"/>
    <x v="0"/>
    <s v="530409"/>
    <n v="19458"/>
    <s v="محمود "/>
    <n v="64"/>
    <s v="M"/>
    <s v="المنوفية"/>
  </r>
  <r>
    <s v="42864د.عبدالحكيم رضوان سعيدa.hafez@mu.edu.saاستفسار عن مسار الطرد"/>
    <d v="2017-05-09T00:00:00"/>
    <d v="1899-12-30T21:47:24"/>
    <s v="د.عبدالحكيم رضوان سعيد"/>
    <s v="Saudi Arabia (‫المملكة العربية السعودية‬‎)"/>
    <s v="a.hafez@mu.edu.sa"/>
    <s v="2500056"/>
    <s v="00966533218426"/>
    <s v="استفسار عن مسار الطرد"/>
    <m/>
    <n v="5"/>
    <n v="9"/>
    <n v="21"/>
    <n v="3"/>
    <s v="RR015562489EG"/>
    <s v=""/>
    <s v=""/>
    <s v=""/>
    <s v=""/>
    <s v=""/>
    <s v=""/>
    <s v=""/>
    <x v="1"/>
    <x v="1"/>
    <s v=""/>
    <s v=""/>
    <s v="د.عبدالحكيم "/>
    <s v=""/>
    <s v="M"/>
    <s v=""/>
  </r>
  <r>
    <s v="42864محمد عبد الحكيم محمدmhakim@live.comاستفسار عن مسار الطرد"/>
    <d v="2017-05-09T00:00:00"/>
    <d v="1899-12-30T20:10:59"/>
    <s v="محمد عبد الحكيم محمد"/>
    <s v="Egypt (‫مصر‬‎)"/>
    <s v="mhakim@live.com"/>
    <s v="28109120100936"/>
    <s v="00201000059940"/>
    <s v="استفسار عن مسار الطرد"/>
    <m/>
    <n v="5"/>
    <n v="9"/>
    <n v="20"/>
    <n v="3"/>
    <s v="Ru463125285ch"/>
    <s v=""/>
    <s v=""/>
    <s v=""/>
    <s v=""/>
    <s v=""/>
    <s v=""/>
    <s v=""/>
    <x v="11"/>
    <x v="23"/>
    <s v="810912"/>
    <d v="1981-09-12T00:00:00"/>
    <s v="محمد "/>
    <n v="35"/>
    <s v="M"/>
    <s v="القاهرة"/>
  </r>
  <r>
    <s v="42864Jasem Al Hashemihbhbwwhbhbww@gmail.comاستفسار عن مسار الطرد"/>
    <d v="2017-05-09T00:00:00"/>
    <d v="1899-12-30T20:00:54"/>
    <s v="Jasem Al Hashemi"/>
    <s v="Austria (Österreich)"/>
    <s v="hbhbwwhbhbww@gmail.com"/>
    <s v="k 1226027"/>
    <s v="00436781221625"/>
    <s v="استفسار عن مسار الطرد"/>
    <m/>
    <n v="5"/>
    <n v="9"/>
    <n v="20"/>
    <n v="3"/>
    <s v="EE013326805EG"/>
    <s v=""/>
    <s v=""/>
    <s v=""/>
    <s v=""/>
    <s v=""/>
    <s v=""/>
    <s v=""/>
    <x v="4"/>
    <x v="1"/>
    <s v=""/>
    <s v=""/>
    <s v="Jasem "/>
    <s v=""/>
    <s v="M"/>
    <s v=""/>
  </r>
  <r>
    <s v="42864TAMER ELRAMLYtamerelramly@gmail.comاستفسار عن مسار الطرد"/>
    <d v="2017-05-09T00:00:00"/>
    <d v="1899-12-30T16:10:59"/>
    <s v="TAMER ELRAMLY"/>
    <s v="Egypt (‫مصر‬‎)"/>
    <s v="tamerelramly@gmail.com"/>
    <s v="28509198800959"/>
    <s v="201005865256"/>
    <s v="استفسار عن مسار الطرد"/>
    <m/>
    <n v="5"/>
    <n v="9"/>
    <n v="16"/>
    <n v="3"/>
    <s v="EE702365229EG"/>
    <s v=""/>
    <s v=""/>
    <s v=""/>
    <s v=""/>
    <s v=""/>
    <s v=""/>
    <s v=""/>
    <x v="4"/>
    <x v="1"/>
    <s v="850919"/>
    <d v="1985-09-19T00:00:00"/>
    <s v="TAMER "/>
    <n v="31"/>
    <s v="M"/>
    <s v="خارج الجمهورية"/>
  </r>
  <r>
    <s v="42864على عبد العاطىmo7med.3bdelfatah@gmail.comاستفسار عن مسار الطرد"/>
    <d v="2017-05-09T00:00:00"/>
    <d v="1899-12-30T17:28:42"/>
    <s v="على عبد العاطى"/>
    <s v="Egypt (‫مصر‬‎)"/>
    <s v="mo7med.3bdelfatah@gmail.com"/>
    <s v="30101025834612"/>
    <s v="01157665691"/>
    <s v="استفسار عن مسار الطرد"/>
    <m/>
    <n v="5"/>
    <n v="9"/>
    <n v="17"/>
    <n v="3"/>
    <s v="RX568327526DE"/>
    <s v=""/>
    <s v=""/>
    <s v=""/>
    <s v=""/>
    <s v=""/>
    <s v=""/>
    <s v=""/>
    <x v="5"/>
    <x v="2"/>
    <s v="010102"/>
    <n v="36893"/>
    <s v="على "/>
    <n v="16"/>
    <s v="M"/>
    <s v=""/>
  </r>
  <r>
    <s v="42864Mostafa ahmedMoss2mpa@gmail.comاستفسار عن مسار الطرد"/>
    <d v="2017-05-09T00:00:00"/>
    <d v="1899-12-30T16:27:08"/>
    <s v="Mostafa ahmed"/>
    <s v="Egypt (‫مصر‬‎)"/>
    <s v="Moss2mpa@gmail.com"/>
    <s v="٢٨٧٠٦٣٠١٢٠١٤١٣"/>
    <s v="2001009850720"/>
    <s v="استفسار عن مسار الطرد"/>
    <m/>
    <n v="5"/>
    <n v="9"/>
    <n v="16"/>
    <n v="3"/>
    <s v="Rb211645064sg"/>
    <s v=""/>
    <s v=""/>
    <s v=""/>
    <s v=""/>
    <s v=""/>
    <s v=""/>
    <s v=""/>
    <x v="7"/>
    <x v="5"/>
    <s v="٨٧٠٦٣٠"/>
    <n v="31958"/>
    <s v="Mostafa "/>
    <n v="29"/>
    <s v="M"/>
    <s v="الدقهلية"/>
  </r>
  <r>
    <s v="42864ايه السيد ابوزيدDraya.Abozied@gmail.Comشــكــوى"/>
    <d v="2017-05-09T00:00:00"/>
    <d v="1899-12-30T15:40:34"/>
    <s v="ايه السيد ابوزيد"/>
    <s v="Egypt (‫مصر‬‎)"/>
    <s v="Draya.Abozied@gmail.Com"/>
    <s v="29010241201427"/>
    <s v="01064282696"/>
    <s v="شــكــوى"/>
    <m/>
    <n v="5"/>
    <n v="9"/>
    <n v="15"/>
    <n v="3"/>
    <s v=""/>
    <s v=""/>
    <s v=""/>
    <s v=""/>
    <s v=""/>
    <s v=""/>
    <s v=""/>
    <s v=""/>
    <x v="0"/>
    <x v="0"/>
    <s v="901024"/>
    <d v="1990-10-24T00:00:00"/>
    <s v="ايه "/>
    <n v="26"/>
    <s v="F"/>
    <s v="الدقهلية"/>
  </r>
  <r>
    <s v="42864احمد جابر احمدahmedeg3@hotmail.comشــكــوى"/>
    <d v="2017-05-09T00:00:00"/>
    <d v="1899-12-30T15:37:50"/>
    <s v="احمد جابر احمد"/>
    <s v="Egypt (‫مصر‬‎)"/>
    <s v="ahmedeg3@hotmail.com"/>
    <s v="28508102402277"/>
    <s v="01147469009"/>
    <s v="شــكــوى"/>
    <m/>
    <n v="5"/>
    <n v="9"/>
    <n v="15"/>
    <n v="3"/>
    <s v=""/>
    <s v=""/>
    <s v=""/>
    <s v=""/>
    <s v=""/>
    <s v=""/>
    <s v=""/>
    <s v=""/>
    <x v="0"/>
    <x v="0"/>
    <s v="850810"/>
    <d v="1985-08-10T00:00:00"/>
    <s v="احمد "/>
    <n v="31"/>
    <s v="M"/>
    <s v="المنيا"/>
  </r>
  <r>
    <s v="42864HazemDr.hazemahmed@hotmail.comاستفسار عن مسار الطرد"/>
    <d v="2017-05-09T00:00:00"/>
    <d v="1899-12-30T15:37:10"/>
    <s v="Hazem"/>
    <s v="Oman (‫عُمان‬‎)"/>
    <s v="Dr.hazemahmed@hotmail.com"/>
    <s v=": 0103757"/>
    <s v="01099914313"/>
    <s v="استفسار عن مسار الطرد"/>
    <m/>
    <n v="5"/>
    <n v="9"/>
    <n v="15"/>
    <n v="3"/>
    <s v="RR001883894om"/>
    <s v=""/>
    <s v=""/>
    <s v=""/>
    <s v=""/>
    <s v=""/>
    <s v=""/>
    <s v=""/>
    <x v="1"/>
    <x v="18"/>
    <s v=""/>
    <s v=""/>
    <s v="Hazem"/>
    <s v=""/>
    <s v="M"/>
    <s v=""/>
  </r>
  <r>
    <s v="42863عبدالله وجيه سيدomarelmasry72@gmail.comاستفسار عن مسار الطرد"/>
    <d v="2017-05-08T00:00:00"/>
    <d v="1899-12-30T14:52:08"/>
    <s v="عبدالله وجيه سيد"/>
    <s v="Egypt (‫مصر‬‎)"/>
    <s v="omarelmasry72@gmail.com"/>
    <s v="28706042112399"/>
    <s v="01114718000"/>
    <s v="استفسار عن مسار الطرد"/>
    <m/>
    <n v="5"/>
    <n v="8"/>
    <n v="14"/>
    <n v="2"/>
    <s v="EE056075659SA"/>
    <s v=""/>
    <s v=""/>
    <s v=""/>
    <s v=""/>
    <s v=""/>
    <s v=""/>
    <s v=""/>
    <x v="4"/>
    <x v="4"/>
    <s v="870604"/>
    <d v="1987-06-04T00:00:00"/>
    <s v="عبدالله "/>
    <n v="29"/>
    <s v="M"/>
    <s v="الجيزة"/>
  </r>
  <r>
    <s v="42864زين عبد المعطى محمد الصباحىzeinmohammed11@yahoo.comأخـــــرى"/>
    <d v="2017-05-09T00:00:00"/>
    <d v="1899-12-30T15:36:19"/>
    <s v="زين عبد المعطى محمد الصباحى"/>
    <s v="Egypt (‫مصر‬‎)"/>
    <s v="zeinmohammed11@yahoo.com"/>
    <s v="28801181603095"/>
    <s v="01002628668"/>
    <s v="أخـــــرى"/>
    <m/>
    <n v="5"/>
    <n v="9"/>
    <n v="15"/>
    <n v="3"/>
    <s v=""/>
    <s v=""/>
    <s v=""/>
    <s v=""/>
    <s v=""/>
    <s v=""/>
    <s v=""/>
    <s v=""/>
    <x v="0"/>
    <x v="0"/>
    <s v="880118"/>
    <d v="1988-01-18T00:00:00"/>
    <s v="زين "/>
    <n v="29"/>
    <s v="M"/>
    <s v="الغربية"/>
  </r>
  <r>
    <s v="42864زين عبد المعطى محمد الصباحىzeinmohammed11@yahoo.comشــكــوى"/>
    <d v="2017-05-09T00:00:00"/>
    <d v="1899-12-30T15:33:39"/>
    <s v="زين عبد المعطى محمد الصباحى"/>
    <s v="Egypt (‫مصر‬‎)"/>
    <s v="zeinmohammed11@yahoo.com"/>
    <s v="28801181603095"/>
    <s v="01002628668"/>
    <s v="شــكــوى"/>
    <m/>
    <n v="5"/>
    <n v="9"/>
    <n v="15"/>
    <n v="3"/>
    <s v=""/>
    <s v=""/>
    <s v=""/>
    <s v=""/>
    <s v=""/>
    <s v=""/>
    <s v=""/>
    <s v=""/>
    <x v="0"/>
    <x v="0"/>
    <s v="880118"/>
    <d v="1988-01-18T00:00:00"/>
    <s v="زين "/>
    <n v="29"/>
    <s v="M"/>
    <s v="الغربية"/>
  </r>
  <r>
    <s v="42863طلال زكى على مكىtalalmaky@ yahoo.comاستفســار عن خدمــة"/>
    <d v="2017-05-08T00:00:00"/>
    <d v="1899-12-30T15:30:39"/>
    <s v="طلال زكى على مكى"/>
    <s v="Egypt (‫مصر‬‎)"/>
    <s v="talalmaky@ yahoo.com"/>
    <s v="26210142200131"/>
    <s v="010112888555"/>
    <s v="استفســار عن خدمــة"/>
    <m/>
    <n v="5"/>
    <n v="8"/>
    <n v="15"/>
    <n v="2"/>
    <s v=""/>
    <s v=""/>
    <s v=""/>
    <s v=""/>
    <s v=""/>
    <s v=""/>
    <s v=""/>
    <s v=""/>
    <x v="0"/>
    <x v="0"/>
    <s v="621014"/>
    <d v="1962-10-14T00:00:00"/>
    <s v="طلال "/>
    <n v="54"/>
    <s v="M"/>
    <s v="بني سويف"/>
  </r>
  <r>
    <s v="42863riyam alghaliryam_musa@yahoo.comاستفسار عن مسار الطرد"/>
    <d v="2017-05-08T00:00:00"/>
    <d v="1899-12-30T15:07:05"/>
    <s v="riyam alghali"/>
    <s v="Egypt (‫مصر‬‎)"/>
    <s v="ryam_musa@yahoo.com"/>
    <s v="5555"/>
    <s v="0031685274961"/>
    <s v="استفسار عن مسار الطرد"/>
    <m/>
    <n v="5"/>
    <n v="8"/>
    <n v="15"/>
    <n v="2"/>
    <s v="EE702470054EG"/>
    <s v=""/>
    <s v=""/>
    <s v=""/>
    <s v=""/>
    <s v=""/>
    <s v=""/>
    <s v=""/>
    <x v="4"/>
    <x v="1"/>
    <s v=""/>
    <s v=""/>
    <s v="riyam "/>
    <s v=""/>
    <s v="F"/>
    <s v=""/>
  </r>
  <r>
    <s v="42863علي خريشي خليل سعدAbatmana52@gmail.comاستفســار عن خدمــة"/>
    <d v="2017-05-08T00:00:00"/>
    <d v="1899-12-30T14:14:34"/>
    <s v="علي خريشي خليل سعد"/>
    <s v="Egypt (‫مصر‬‎)"/>
    <s v="Abatmana52@gmail.com"/>
    <s v="25602142700799"/>
    <s v="01005748229"/>
    <s v="استفســار عن خدمــة"/>
    <m/>
    <n v="5"/>
    <n v="8"/>
    <n v="14"/>
    <n v="2"/>
    <s v=""/>
    <s v=""/>
    <s v=""/>
    <s v=""/>
    <s v=""/>
    <s v=""/>
    <s v=""/>
    <s v=""/>
    <x v="0"/>
    <x v="0"/>
    <s v="560214"/>
    <d v="1956-02-14T00:00:00"/>
    <s v="علي "/>
    <n v="61"/>
    <s v="M"/>
    <s v="قنا"/>
  </r>
  <r>
    <s v="42863david abdelmohsen beshara metryal-elmohsen@yahoo.comاستفســار عن خدمــة"/>
    <d v="2017-05-08T00:00:00"/>
    <d v="1899-12-30T15:09:45"/>
    <s v="david abdelmohsen beshara metry"/>
    <s v="Egypt (‫مصر‬‎)"/>
    <s v="al-elmohsen@yahoo.com"/>
    <s v="28815102500995"/>
    <s v="0201227706994"/>
    <s v="استفســار عن خدمــة"/>
    <m/>
    <n v="5"/>
    <n v="8"/>
    <n v="15"/>
    <n v="2"/>
    <s v="EE123456789EG"/>
    <s v=""/>
    <s v=""/>
    <s v=""/>
    <s v=""/>
    <s v=""/>
    <s v=""/>
    <s v=""/>
    <x v="4"/>
    <x v="1"/>
    <s v="881510"/>
    <d v="1989-03-10T00:00:00"/>
    <s v="david "/>
    <n v="28"/>
    <s v="M"/>
    <s v="أسيوط"/>
  </r>
  <r>
    <s v="42863نجلاء علي جابرNaglaa_ali25@yahoo.comاستفسار عن مسار الطرد"/>
    <d v="2017-05-08T00:00:00"/>
    <d v="1899-12-30T22:36:08"/>
    <s v="نجلاء علي جابر"/>
    <s v="Egypt (‫مصر‬‎)"/>
    <s v="Naglaa_ali25@yahoo.com"/>
    <s v="26803250200882"/>
    <s v="0224243141"/>
    <s v="استفسار عن مسار الطرد"/>
    <m/>
    <n v="5"/>
    <n v="8"/>
    <n v="22"/>
    <n v="2"/>
    <s v=""/>
    <s v=""/>
    <s v=""/>
    <s v=""/>
    <s v=""/>
    <s v=""/>
    <s v=""/>
    <s v=""/>
    <x v="0"/>
    <x v="0"/>
    <s v="680325"/>
    <d v="1968-03-25T00:00:00"/>
    <s v="نجلاء "/>
    <n v="49"/>
    <s v="F"/>
    <s v="الإسكندرية"/>
  </r>
  <r>
    <s v="42863محمد عبدالحكيم محمدmhakim@live.comاستفسار عن مسار الطرد"/>
    <d v="2017-05-08T00:00:00"/>
    <d v="1899-12-30T15:37:22"/>
    <s v="محمد عبدالحكيم محمد"/>
    <s v="Egypt (‫مصر‬‎)"/>
    <s v="mhakim@live.com"/>
    <s v="28109120100936"/>
    <s v="201000059940"/>
    <s v="استفسار عن مسار الطرد"/>
    <m/>
    <n v="5"/>
    <n v="8"/>
    <n v="15"/>
    <n v="2"/>
    <s v="RU463125285CH"/>
    <s v=""/>
    <s v=""/>
    <s v=""/>
    <s v=""/>
    <s v=""/>
    <s v=""/>
    <s v=""/>
    <x v="11"/>
    <x v="23"/>
    <s v="810912"/>
    <d v="1981-09-12T00:00:00"/>
    <s v="محمد "/>
    <n v="35"/>
    <s v="M"/>
    <s v="القاهرة"/>
  </r>
  <r>
    <s v="42863احمد محمد عبدالله مؤمنamadortarek@yahoo.comاستفسار عن مسار الطرد"/>
    <d v="2017-05-08T00:00:00"/>
    <d v="1899-12-30T17:00:32"/>
    <s v="احمد محمد عبدالله مؤمن"/>
    <s v="Egypt (‫مصر‬‎)"/>
    <s v="amadortarek@yahoo.com"/>
    <s v=": 573436"/>
    <s v="201154106664"/>
    <s v="استفسار عن مسار الطرد"/>
    <m/>
    <n v="5"/>
    <n v="8"/>
    <n v="17"/>
    <n v="2"/>
    <s v="RE489867736SE"/>
    <s v=""/>
    <s v=""/>
    <s v=""/>
    <s v=""/>
    <s v=""/>
    <s v=""/>
    <s v=""/>
    <x v="17"/>
    <x v="17"/>
    <s v=""/>
    <s v=""/>
    <s v="احمد "/>
    <s v=""/>
    <s v="M"/>
    <s v=""/>
  </r>
  <r>
    <s v="42863david abdelmohsen besharametryal-elmohsen@yahoo.comأخـــــرى"/>
    <d v="2017-05-08T00:00:00"/>
    <d v="1899-12-30T17:14:26"/>
    <s v="david abdelmohsen besharametry"/>
    <s v="Egypt (‫مصر‬‎)"/>
    <s v="al-elmohsen@yahoo.com"/>
    <s v="2881512500995"/>
    <s v="0201227706994"/>
    <s v="أخـــــرى"/>
    <m/>
    <n v="5"/>
    <n v="8"/>
    <n v="17"/>
    <n v="2"/>
    <s v=""/>
    <s v=""/>
    <s v=""/>
    <s v=""/>
    <s v=""/>
    <s v=""/>
    <s v=""/>
    <s v=""/>
    <x v="0"/>
    <x v="0"/>
    <s v=""/>
    <s v=""/>
    <s v="david "/>
    <s v=""/>
    <s v="M"/>
    <s v=""/>
  </r>
  <r>
    <s v="42863محمد فوزي صلاح سليمmohamedzidan102013@yahoo.comشــكــوى"/>
    <d v="2017-05-08T00:00:00"/>
    <d v="1899-12-30T18:26:07"/>
    <s v="محمد فوزي صلاح سليم"/>
    <s v="Egypt (‫مصر‬‎)"/>
    <s v="mohamedzidan102013@yahoo.com"/>
    <s v="28806161701939"/>
    <s v="201159784004"/>
    <s v="شــكــوى"/>
    <m/>
    <n v="5"/>
    <n v="8"/>
    <n v="18"/>
    <n v="2"/>
    <s v=""/>
    <s v=""/>
    <s v=""/>
    <s v=""/>
    <s v=""/>
    <s v=""/>
    <s v=""/>
    <s v=""/>
    <x v="0"/>
    <x v="0"/>
    <s v="880616"/>
    <d v="1988-06-16T00:00:00"/>
    <s v="محمد "/>
    <n v="28"/>
    <s v="M"/>
    <s v="المنوفية"/>
  </r>
  <r>
    <s v="42863ايمانalnajar12qw@yahoo.comاستفســار عن خدمــة"/>
    <d v="2017-05-08T00:00:00"/>
    <d v="1899-12-30T20:57:18"/>
    <s v="ايمان"/>
    <s v="Canada"/>
    <s v="alnajar12qw@yahoo.com"/>
    <s v="1600225"/>
    <s v="0016477087069"/>
    <s v="استفســار عن خدمــة"/>
    <m/>
    <n v="5"/>
    <n v="8"/>
    <n v="20"/>
    <n v="2"/>
    <s v=""/>
    <s v=""/>
    <s v=""/>
    <s v=""/>
    <s v=""/>
    <s v=""/>
    <s v=""/>
    <s v=""/>
    <x v="0"/>
    <x v="0"/>
    <s v=""/>
    <s v=""/>
    <s v="ايمان"/>
    <s v=""/>
    <s v="F"/>
    <s v=""/>
  </r>
  <r>
    <s v="42863احمد عطية حلميaah803@gmail.comاستفسار عن مسار الطرد"/>
    <d v="2017-05-08T00:00:00"/>
    <d v="1899-12-30T15:08:30"/>
    <s v="احمد عطية حلمي"/>
    <s v="Egypt (‫مصر‬‎)"/>
    <s v="aah803@gmail.com"/>
    <s v="28701011216653"/>
    <s v="201001840083"/>
    <s v="استفسار عن مسار الطرد"/>
    <m/>
    <n v="5"/>
    <n v="8"/>
    <n v="15"/>
    <n v="2"/>
    <s v="RS840456753NL"/>
    <s v=""/>
    <s v=""/>
    <s v=""/>
    <s v=""/>
    <s v=""/>
    <s v=""/>
    <s v=""/>
    <x v="12"/>
    <x v="12"/>
    <s v="870101"/>
    <d v="1987-01-01T00:00:00"/>
    <s v="احمد "/>
    <n v="30"/>
    <s v="M"/>
    <s v="الدقهلية"/>
  </r>
  <r>
    <s v="42864عمرو محمد رضاAMRELMEISARY@YAHOO.COMشــكــوى"/>
    <d v="2017-05-09T00:00:00"/>
    <d v="1899-12-30T08:07:48"/>
    <s v="عمرو محمد رضا"/>
    <s v="Saudi Arabia (‫المملكة العربية السعودية‬‎)"/>
    <s v="AMRELMEISARY@YAHOO.COM"/>
    <s v=": A09240216"/>
    <s v="00966581345677"/>
    <s v="شــكــوى"/>
    <m/>
    <n v="5"/>
    <n v="9"/>
    <n v="8"/>
    <n v="3"/>
    <s v="EE702460896EG"/>
    <s v=""/>
    <s v=""/>
    <s v=""/>
    <s v=""/>
    <s v=""/>
    <s v=""/>
    <s v=""/>
    <x v="4"/>
    <x v="1"/>
    <s v=""/>
    <s v=""/>
    <s v="عمرو "/>
    <s v=""/>
    <s v="M"/>
    <s v=""/>
  </r>
  <r>
    <s v="42863Mohamed youssefMohammed.youssef75@yahoo.comاستفسار عن مسار الطرد"/>
    <d v="2017-05-08T00:00:00"/>
    <d v="1899-12-30T17:30:58"/>
    <s v="Mohamed youssef"/>
    <s v="Egypt (‫مصر‬‎)"/>
    <s v="Mohammed.youssef75@yahoo.com"/>
    <s v="371"/>
    <s v="00201111390868"/>
    <s v="استفسار عن مسار الطرد"/>
    <m/>
    <n v="5"/>
    <n v="8"/>
    <n v="17"/>
    <n v="2"/>
    <s v="EE702449480EG"/>
    <s v=""/>
    <s v=""/>
    <s v=""/>
    <s v=""/>
    <s v=""/>
    <s v=""/>
    <s v=""/>
    <x v="4"/>
    <x v="1"/>
    <s v=""/>
    <s v=""/>
    <s v="Mohamed "/>
    <s v=""/>
    <s v="M"/>
    <s v=""/>
  </r>
  <r>
    <s v="42863بدوى عيد عابدينluxor_discovery@yahoo.comاستفســار عن خدمــة"/>
    <d v="2017-05-08T00:00:00"/>
    <d v="1899-12-30T18:40:28"/>
    <s v="بدوى عيد عابدين"/>
    <s v="Egypt (‫مصر‬‎)"/>
    <s v="luxor_discovery@yahoo.com"/>
    <s v="28911142701853"/>
    <s v="01144668364"/>
    <s v="استفســار عن خدمــة"/>
    <m/>
    <n v="5"/>
    <n v="8"/>
    <n v="18"/>
    <n v="2"/>
    <s v=""/>
    <s v=""/>
    <s v=""/>
    <s v=""/>
    <s v=""/>
    <s v=""/>
    <s v=""/>
    <s v=""/>
    <x v="0"/>
    <x v="0"/>
    <s v="891114"/>
    <d v="1989-11-14T00:00:00"/>
    <s v="بدوى "/>
    <n v="27"/>
    <s v="M"/>
    <s v="قنا"/>
  </r>
  <r>
    <s v="42863محمد ابراهيمmib77mib77@hotmail.comأخـــــرى"/>
    <d v="2017-05-08T00:00:00"/>
    <d v="1899-12-30T16:03:14"/>
    <s v="محمد ابراهيم"/>
    <s v="Egypt (‫مصر‬‎)"/>
    <s v="mib77mib77@hotmail.com"/>
    <s v="27703180100116"/>
    <s v="01156684451"/>
    <s v="أخـــــرى"/>
    <m/>
    <n v="5"/>
    <n v="8"/>
    <n v="16"/>
    <n v="2"/>
    <s v=""/>
    <s v=""/>
    <s v=""/>
    <s v=""/>
    <s v=""/>
    <s v=""/>
    <s v=""/>
    <s v=""/>
    <x v="0"/>
    <x v="0"/>
    <s v="770318"/>
    <d v="1977-03-18T00:00:00"/>
    <s v="محمد "/>
    <n v="40"/>
    <s v="M"/>
    <s v="القاهرة"/>
  </r>
  <r>
    <s v="42863إسلام محمد نجيبexecutive.secretary@omega-contracting.comاستفسار عن مسار الطرد"/>
    <d v="2017-05-08T00:00:00"/>
    <d v="1899-12-30T14:50:53"/>
    <s v="إسلام محمد نجيب"/>
    <s v="Egypt (‫مصر‬‎)"/>
    <s v="executive.secretary@omega-contracting.com"/>
    <s v="27712120201052"/>
    <s v="202-33378034 / 202-33378093"/>
    <s v="استفسار عن مسار الطرد"/>
    <m/>
    <n v="5"/>
    <n v="8"/>
    <n v="14"/>
    <n v="2"/>
    <s v="LB037125088FR"/>
    <s v=""/>
    <s v=""/>
    <s v=""/>
    <s v=""/>
    <s v=""/>
    <s v=""/>
    <s v=""/>
    <x v="80"/>
    <x v="15"/>
    <s v="771212"/>
    <n v="28471"/>
    <s v="إسلام "/>
    <n v="39"/>
    <s v="M"/>
    <s v="الإسكندرية"/>
  </r>
  <r>
    <s v="42863عمرو محمد عرفةAmr124726@bue.edu.egاستفســار عن خدمــة"/>
    <d v="2017-05-08T00:00:00"/>
    <d v="1899-12-30T21:55:40"/>
    <s v="عمرو محمد عرفة"/>
    <s v="Egypt (‫مصر‬‎)"/>
    <s v="Amr124726@bue.edu.eg"/>
    <s v=": A20321821"/>
    <s v="201099929456"/>
    <s v="استفســار عن خدمــة"/>
    <m/>
    <n v="5"/>
    <n v="8"/>
    <n v="21"/>
    <n v="2"/>
    <s v=""/>
    <s v=""/>
    <s v=""/>
    <s v=""/>
    <s v=""/>
    <s v=""/>
    <s v=""/>
    <s v=""/>
    <x v="0"/>
    <x v="0"/>
    <s v=""/>
    <s v=""/>
    <s v="عمرو "/>
    <s v=""/>
    <s v="M"/>
    <s v=""/>
  </r>
  <r>
    <s v="42863Maher Alsaadimaheradnan501@gmail.comاستفسار عن مسار الطرد"/>
    <d v="2017-05-08T00:00:00"/>
    <d v="1899-12-30T20:45:47"/>
    <s v="Maher Alsaadi"/>
    <s v="Denmark (Danmark)"/>
    <s v="maheradnan501@gmail.com"/>
    <s v="0503893851"/>
    <s v="004542222116"/>
    <s v="استفسار عن مسار الطرد"/>
    <m/>
    <n v="5"/>
    <n v="8"/>
    <n v="20"/>
    <n v="2"/>
    <s v="cc645455034dk"/>
    <s v=""/>
    <s v=""/>
    <s v=""/>
    <s v=""/>
    <s v=""/>
    <s v=""/>
    <s v=""/>
    <x v="14"/>
    <x v="59"/>
    <s v=""/>
    <s v=""/>
    <s v="Maher "/>
    <s v=""/>
    <s v="M"/>
    <s v=""/>
  </r>
  <r>
    <s v="42863امل عبدالسلام خالد يونسashalby@hotmail.comشــكــوى"/>
    <d v="2017-05-08T00:00:00"/>
    <d v="1899-12-30T16:19:27"/>
    <s v="امل عبدالسلام خالد يونس"/>
    <s v="Egypt (‫مصر‬‎)"/>
    <s v="ashalby@hotmail.com"/>
    <s v="26312251306362"/>
    <s v="01066482692"/>
    <s v="شــكــوى"/>
    <m/>
    <n v="5"/>
    <n v="8"/>
    <n v="16"/>
    <n v="2"/>
    <s v="Ek011950390sa"/>
    <s v=""/>
    <s v=""/>
    <s v=""/>
    <s v=""/>
    <s v=""/>
    <s v=""/>
    <s v=""/>
    <x v="16"/>
    <x v="4"/>
    <s v="631225"/>
    <d v="1963-12-25T00:00:00"/>
    <s v="امل "/>
    <n v="53"/>
    <s v="F"/>
    <s v="الشرقية"/>
  </r>
  <r>
    <s v="42863مني سلطان ابو رخاHanenabdelmalek@yahoo.comاستفسار عن مسار الطرد"/>
    <d v="2017-05-08T00:00:00"/>
    <d v="1899-12-30T18:57:40"/>
    <s v="مني سلطان ابو رخا"/>
    <s v="Egypt (‫مصر‬‎)"/>
    <s v="Hanenabdelmalek@yahoo.com"/>
    <s v="29403101100941"/>
    <s v="01011000134"/>
    <s v="استفسار عن مسار الطرد"/>
    <m/>
    <n v="5"/>
    <n v="8"/>
    <n v="18"/>
    <n v="2"/>
    <s v="RF660471431CN"/>
    <s v=""/>
    <s v=""/>
    <s v=""/>
    <s v=""/>
    <s v=""/>
    <s v=""/>
    <s v=""/>
    <x v="8"/>
    <x v="8"/>
    <s v="940310"/>
    <d v="1994-03-10T00:00:00"/>
    <s v="مني "/>
    <n v="23"/>
    <s v="F"/>
    <s v="دمياط"/>
  </r>
  <r>
    <s v="42864عبدالله هزاع عبداللهeng.abdullah.hazaea@live.comشــكــوى"/>
    <d v="2017-05-09T00:00:00"/>
    <d v="1899-12-30T09:48:46"/>
    <s v="عبدالله هزاع عبدالله"/>
    <s v="Egypt (‫مصر‬‎)"/>
    <s v="eng.abdullah.hazaea@live.com"/>
    <s v="28711181401558"/>
    <s v="201111937158"/>
    <s v="شــكــوى"/>
    <m/>
    <n v="5"/>
    <n v="9"/>
    <n v="9"/>
    <n v="3"/>
    <s v="EE062699874SA"/>
    <s v=""/>
    <s v=""/>
    <s v=""/>
    <s v=""/>
    <s v=""/>
    <s v=""/>
    <s v=""/>
    <x v="4"/>
    <x v="4"/>
    <s v="871118"/>
    <d v="1987-11-18T00:00:00"/>
    <s v="عبدالله "/>
    <n v="29"/>
    <s v="M"/>
    <s v="القليوبية"/>
  </r>
  <r>
    <s v="42864محمد الهلاليelhelaly@live.comاستفسار عن مسار الطرد"/>
    <d v="2017-05-09T00:00:00"/>
    <d v="1899-12-30T00:43:55"/>
    <s v="محمد الهلالي"/>
    <s v="Egypt (‫مصر‬‎)"/>
    <s v="elhelaly@live.com"/>
    <s v="28508080100379"/>
    <s v="201093121817"/>
    <s v="استفسار عن مسار الطرد"/>
    <m/>
    <n v="5"/>
    <n v="9"/>
    <n v="0"/>
    <n v="3"/>
    <s v="EE702367882EG"/>
    <s v=""/>
    <s v=""/>
    <s v=""/>
    <s v=""/>
    <s v=""/>
    <s v=""/>
    <s v=""/>
    <x v="4"/>
    <x v="1"/>
    <s v="850808"/>
    <n v="31267"/>
    <s v="محمد "/>
    <n v="31"/>
    <s v="M"/>
    <s v="القاهرة"/>
  </r>
  <r>
    <s v="42863علاء صبرىalaasabry15@gmail.comاستفسار عن مسار الطرد"/>
    <d v="2017-05-08T00:00:00"/>
    <d v="1899-12-30T23:05:54"/>
    <s v="علاء صبرى"/>
    <s v="Egypt (‫مصر‬‎)"/>
    <s v="alaasabry15@gmail.com"/>
    <s v="29205150104076"/>
    <s v="25614618"/>
    <s v="استفسار عن مسار الطرد"/>
    <m/>
    <n v="5"/>
    <n v="8"/>
    <n v="23"/>
    <n v="2"/>
    <s v="RX569493065DE"/>
    <s v=""/>
    <s v=""/>
    <s v=""/>
    <s v=""/>
    <s v=""/>
    <s v=""/>
    <s v=""/>
    <x v="5"/>
    <x v="2"/>
    <s v="920515"/>
    <d v="1992-05-15T00:00:00"/>
    <s v="علاء "/>
    <n v="24"/>
    <s v="M"/>
    <s v="القاهرة"/>
  </r>
  <r>
    <s v="42864محمد عبدالحميدmohamed_lion301@yahoo.comاستفسار عن مسار الطرد"/>
    <d v="2017-05-09T00:00:00"/>
    <d v="1899-12-30T10:14:21"/>
    <s v="محمد عبدالحميد"/>
    <s v="Egypt (‫مصر‬‎)"/>
    <s v="mohamed_lion301@yahoo.com"/>
    <s v="29205212600059"/>
    <s v="201014146868"/>
    <s v="استفسار عن مسار الطرد"/>
    <m/>
    <n v="5"/>
    <n v="9"/>
    <n v="10"/>
    <n v="3"/>
    <s v="RT353950703HK"/>
    <s v=""/>
    <s v=""/>
    <s v=""/>
    <s v=""/>
    <s v=""/>
    <s v=""/>
    <s v=""/>
    <x v="2"/>
    <x v="6"/>
    <s v="920521"/>
    <d v="1992-05-21T00:00:00"/>
    <s v="محمد "/>
    <n v="24"/>
    <s v="M"/>
    <s v="سوهاج"/>
  </r>
  <r>
    <s v="42864احمد محمد السيد علىdr.a2000@yahoo.comاستفسار عن مسار الطرد"/>
    <d v="2017-05-09T00:00:00"/>
    <d v="1899-12-30T08:52:58"/>
    <s v="احمد محمد السيد على"/>
    <s v="Egypt (‫مصر‬‎)"/>
    <s v="dr.a2000@yahoo.com"/>
    <s v="27208261600139"/>
    <s v="01222983650"/>
    <s v="استفسار عن مسار الطرد"/>
    <m/>
    <n v="5"/>
    <n v="9"/>
    <n v="8"/>
    <n v="3"/>
    <s v="RH369210801CN"/>
    <s v=""/>
    <s v=""/>
    <s v=""/>
    <s v=""/>
    <s v=""/>
    <s v=""/>
    <s v=""/>
    <x v="32"/>
    <x v="8"/>
    <s v="720826"/>
    <d v="1972-08-26T00:00:00"/>
    <s v="احمد "/>
    <n v="44"/>
    <s v="M"/>
    <s v="الغربية"/>
  </r>
  <r>
    <s v="42864خدمات إستشارات الميكروتمويل &quot; مشروعى&quot;khalid.elmedany@mashroey.comشــكــوى"/>
    <d v="2017-05-09T00:00:00"/>
    <d v="1899-12-30T10:06:57"/>
    <s v="خدمات إستشارات الميكروتمويل &quot; مشروعى&quot;"/>
    <s v="Egypt (‫مصر‬‎)"/>
    <s v="khalid.elmedany@mashroey.com"/>
    <s v="26308100104116"/>
    <s v="00201000104451"/>
    <s v="شــكــوى"/>
    <m/>
    <n v="5"/>
    <n v="9"/>
    <n v="10"/>
    <n v="3"/>
    <s v=""/>
    <s v=""/>
    <s v=""/>
    <s v=""/>
    <s v=""/>
    <s v=""/>
    <s v=""/>
    <s v=""/>
    <x v="0"/>
    <x v="0"/>
    <s v="630810"/>
    <d v="1963-08-10T00:00:00"/>
    <s v="خدمات "/>
    <n v="53"/>
    <s v="M"/>
    <s v="القاهرة"/>
  </r>
  <r>
    <s v="42864شيماء عمروShimaamr84@gmail.comشــكــوى"/>
    <d v="2017-05-09T00:00:00"/>
    <d v="1899-12-30T10:57:26"/>
    <s v="شيماء عمرو"/>
    <s v="Egypt (‫مصر‬‎)"/>
    <s v="Shimaamr84@gmail.com"/>
    <s v="28410300102645"/>
    <s v="0201003330028"/>
    <s v="شــكــوى"/>
    <m/>
    <n v="5"/>
    <n v="9"/>
    <n v="10"/>
    <n v="3"/>
    <s v=""/>
    <s v=""/>
    <s v=""/>
    <s v=""/>
    <s v=""/>
    <s v=""/>
    <s v=""/>
    <s v=""/>
    <x v="0"/>
    <x v="0"/>
    <s v="841030"/>
    <d v="1984-10-30T00:00:00"/>
    <s v="شيماء "/>
    <n v="32"/>
    <s v="F"/>
    <s v="القاهرة"/>
  </r>
  <r>
    <s v="42864اسماء محمد شلقاميSoma albahtete@yahoo.comأخـــــرى"/>
    <d v="2017-05-09T00:00:00"/>
    <d v="1899-12-30T11:35:02"/>
    <s v="اسماء محمد شلقامي"/>
    <s v="Egypt (‫مصر‬‎)"/>
    <s v="Soma albahtete@yahoo.com"/>
    <s v="27708140101502"/>
    <s v="0237205185"/>
    <s v="أخـــــرى"/>
    <m/>
    <n v="5"/>
    <n v="9"/>
    <n v="11"/>
    <n v="3"/>
    <s v=""/>
    <s v=""/>
    <s v=""/>
    <s v=""/>
    <s v=""/>
    <s v=""/>
    <s v=""/>
    <s v=""/>
    <x v="0"/>
    <x v="0"/>
    <s v="770814"/>
    <d v="1977-08-14T00:00:00"/>
    <s v="اسماء "/>
    <n v="39"/>
    <s v="F"/>
    <s v="القاهرة"/>
  </r>
  <r>
    <s v="42864أحمد عبد الفضيلa.hafez@ppcksa.comاستفسار عن مسار الطرد"/>
    <d v="2017-05-09T00:00:00"/>
    <d v="1899-12-30T10:19:41"/>
    <s v="أحمد عبد الفضيل"/>
    <s v="Saudi Arabia (‫المملكة العربية السعودية‬‎)"/>
    <s v="a.hafez@ppcksa.com"/>
    <s v="27710011300714"/>
    <s v="السعودية - 00966/507100407"/>
    <s v="استفسار عن مسار الطرد"/>
    <m/>
    <n v="5"/>
    <n v="9"/>
    <n v="10"/>
    <n v="3"/>
    <s v="rr059069414sa"/>
    <s v=""/>
    <s v=""/>
    <s v=""/>
    <s v=""/>
    <s v=""/>
    <s v=""/>
    <s v=""/>
    <x v="1"/>
    <x v="4"/>
    <s v="771001"/>
    <d v="1977-10-01T00:00:00"/>
    <s v="أحمد "/>
    <n v="39"/>
    <s v="M"/>
    <s v="الشرقية"/>
  </r>
  <r>
    <s v="42864محمد مازن العواexport@ir-cards.comشــكــوى"/>
    <d v="2017-05-09T00:00:00"/>
    <d v="1899-12-30T11:44:17"/>
    <s v="محمد مازن العوا"/>
    <s v="Egypt (‫مصر‬‎)"/>
    <s v="export@ir-cards.com"/>
    <s v=": 004323669"/>
    <s v="201027404004"/>
    <s v="شــكــوى"/>
    <m/>
    <n v="5"/>
    <n v="9"/>
    <n v="11"/>
    <n v="3"/>
    <s v="ee016689013eg"/>
    <s v=""/>
    <s v=""/>
    <s v=""/>
    <s v=""/>
    <s v=""/>
    <s v=""/>
    <s v=""/>
    <x v="4"/>
    <x v="1"/>
    <s v=""/>
    <s v=""/>
    <s v="محمد "/>
    <s v=""/>
    <s v="M"/>
    <s v=""/>
  </r>
  <r>
    <s v="42864حنان محمد محمد حسينtmrelease@gmail.comشــكــوى"/>
    <d v="2017-05-09T00:00:00"/>
    <d v="1899-12-30T14:00:45"/>
    <s v="حنان محمد محمد حسين"/>
    <s v="Egypt (‫مصر‬‎)"/>
    <s v="tmrelease@gmail.com"/>
    <s v="26308251302645"/>
    <s v="0021224358989"/>
    <s v="شــكــوى"/>
    <m/>
    <n v="5"/>
    <n v="9"/>
    <n v="14"/>
    <n v="3"/>
    <s v=""/>
    <s v=""/>
    <s v=""/>
    <s v=""/>
    <s v=""/>
    <s v=""/>
    <s v=""/>
    <s v=""/>
    <x v="0"/>
    <x v="0"/>
    <s v="630825"/>
    <n v="23248"/>
    <s v="حنان "/>
    <n v="53"/>
    <s v="F"/>
    <s v="الشرقية"/>
  </r>
  <r>
    <s v="42878يوسف سعيد فوزيlornts_y@yahoo.comشــكــوى"/>
    <d v="2017-05-23T00:00:00"/>
    <d v="1899-12-30T14:18:15"/>
    <s v="يوسف سعيد فوزي"/>
    <s v="Egypt (‫مصر‬‎)"/>
    <s v="lornts_y@yahoo.com"/>
    <s v="27707300201413"/>
    <s v="01228103621"/>
    <s v="شــكــوى"/>
    <m/>
    <n v="5"/>
    <n v="23"/>
    <n v="14"/>
    <n v="3"/>
    <s v=""/>
    <s v=""/>
    <s v=""/>
    <s v=""/>
    <s v=""/>
    <s v=""/>
    <s v=""/>
    <s v=""/>
    <x v="0"/>
    <x v="0"/>
    <s v="770730"/>
    <d v="1977-07-30T00:00:00"/>
    <s v="يوسف "/>
    <n v="39"/>
    <s v="M"/>
    <s v="الإسكندرية"/>
  </r>
  <r>
    <s v="42878طارق عبد الحميدtarek.amin.info@gmail.comاستفسار عن مسار الطرد"/>
    <d v="2017-05-23T00:00:00"/>
    <d v="1899-12-30T13:43:29"/>
    <s v="طارق عبد الحميد"/>
    <s v="Egypt (‫مصر‬‎)"/>
    <s v="tarek.amin.info@gmail.com"/>
    <s v="26704160101976"/>
    <s v="201026326326"/>
    <s v="استفسار عن مسار الطرد"/>
    <m/>
    <n v="5"/>
    <n v="23"/>
    <n v="13"/>
    <n v="3"/>
    <s v="RT914426019HK"/>
    <s v=""/>
    <s v=""/>
    <s v=""/>
    <s v=""/>
    <s v=""/>
    <s v=""/>
    <s v=""/>
    <x v="2"/>
    <x v="6"/>
    <s v="670416"/>
    <d v="1967-04-16T00:00:00"/>
    <s v="طارق "/>
    <n v="50"/>
    <s v="M"/>
    <s v="القاهرة"/>
  </r>
  <r>
    <s v="42878خالد محمود الفتىafaqhr@yahoo.comشــكــوى"/>
    <d v="2017-05-23T00:00:00"/>
    <d v="1899-12-30T13:36:15"/>
    <s v="خالد محمود الفتى"/>
    <s v="Egypt (‫مصر‬‎)"/>
    <s v="afaqhr@yahoo.com"/>
    <s v="26612101402596"/>
    <s v="201069751260"/>
    <s v="شــكــوى"/>
    <m/>
    <n v="5"/>
    <n v="23"/>
    <n v="13"/>
    <n v="3"/>
    <s v="RR707251886EG"/>
    <s v=""/>
    <s v=""/>
    <s v=""/>
    <s v=""/>
    <s v=""/>
    <s v=""/>
    <s v=""/>
    <x v="1"/>
    <x v="1"/>
    <s v="661210"/>
    <d v="1966-12-10T00:00:00"/>
    <s v="خالد "/>
    <n v="50"/>
    <s v="M"/>
    <s v="القليوبية"/>
  </r>
  <r>
    <s v="42878 Ahmed nawarDemoka66@gmail. Comاستفسار عن مسار الطرد"/>
    <d v="2017-05-23T00:00:00"/>
    <d v="1899-12-30T15:37:19"/>
    <s v=" Ahmed nawar"/>
    <s v="Egypt (‫مصر‬‎)"/>
    <s v="Demoka66@gmail. Com"/>
    <s v="28501218800194"/>
    <s v="01227760513"/>
    <s v="استفسار عن مسار الطرد"/>
    <m/>
    <n v="5"/>
    <n v="23"/>
    <n v="15"/>
    <n v="3"/>
    <s v="UJ004631400US"/>
    <s v=""/>
    <s v=""/>
    <s v=""/>
    <s v=""/>
    <s v=""/>
    <s v=""/>
    <s v=""/>
    <x v="81"/>
    <x v="3"/>
    <s v="850121"/>
    <d v="1985-01-21T00:00:00"/>
    <s v=" "/>
    <n v="32"/>
    <s v="M"/>
    <s v="خارج الجمهورية"/>
  </r>
  <r>
    <s v="42878محمد بيوميACCOUNTANT_BAYOMI@YAHOO.COMاستفسار عن مسار الطرد"/>
    <d v="2017-05-23T00:00:00"/>
    <d v="1899-12-30T15:25:36"/>
    <s v="محمد بيومي"/>
    <s v="Egypt (‫مصر‬‎)"/>
    <s v="ACCOUNTANT_BAYOMI@YAHOO.COM"/>
    <s v=": A08196858"/>
    <s v="971566056061"/>
    <s v="استفسار عن مسار الطرد"/>
    <m/>
    <n v="5"/>
    <n v="23"/>
    <n v="15"/>
    <n v="3"/>
    <s v="EE702781710EG"/>
    <s v=""/>
    <s v=""/>
    <s v=""/>
    <s v=""/>
    <s v=""/>
    <s v=""/>
    <s v=""/>
    <x v="4"/>
    <x v="1"/>
    <s v=""/>
    <s v=""/>
    <s v="محمد "/>
    <s v=""/>
    <s v="M"/>
    <s v=""/>
  </r>
  <r>
    <s v="42878ياسمين عصام الدين عبد العظيمy_semsema@yahoo.comاستفسار عن مسار الطرد"/>
    <d v="2017-05-23T00:00:00"/>
    <d v="1899-12-30T15:00:27"/>
    <s v="ياسمين عصام الدين عبد العظيم"/>
    <s v="Egypt (‫مصر‬‎)"/>
    <s v="y_semsema@yahoo.com"/>
    <s v="29209222502727"/>
    <s v="20-01120939582+"/>
    <s v="استفسار عن مسار الطرد"/>
    <m/>
    <n v="5"/>
    <n v="23"/>
    <n v="15"/>
    <n v="3"/>
    <s v="EE702792765EG"/>
    <s v=""/>
    <s v=""/>
    <s v=""/>
    <s v=""/>
    <s v=""/>
    <s v=""/>
    <s v=""/>
    <x v="4"/>
    <x v="1"/>
    <s v="920922"/>
    <d v="1992-09-22T00:00:00"/>
    <s v="ياسمين "/>
    <n v="24"/>
    <s v="F"/>
    <s v="أسيوط"/>
  </r>
  <r>
    <s v="42879سيد محمد زيد بركاتsayedsabawy@gmail.comاستفسار عن مسار الطرد"/>
    <d v="2017-05-24T00:00:00"/>
    <d v="1899-12-30T10:44:30"/>
    <s v="سيد محمد زيد بركات"/>
    <s v="Egypt (‫مصر‬‎)"/>
    <s v="sayedsabawy@gmail.com"/>
    <s v="28109122502012"/>
    <s v="201006148172"/>
    <s v="استفسار عن مسار الطرد"/>
    <m/>
    <n v="5"/>
    <n v="24"/>
    <n v="10"/>
    <n v="4"/>
    <s v="RR173289484DE"/>
    <s v=""/>
    <s v=""/>
    <s v=""/>
    <s v=""/>
    <s v=""/>
    <s v=""/>
    <s v=""/>
    <x v="1"/>
    <x v="2"/>
    <s v="810912"/>
    <d v="1981-09-12T00:00:00"/>
    <s v="سيد "/>
    <n v="35"/>
    <s v="M"/>
    <s v="أسيوط"/>
  </r>
  <r>
    <s v="42879Mahmoud Faredmostfaoskar@gmail.comاستفسار عن مسار الطرد"/>
    <d v="2017-05-24T00:00:00"/>
    <d v="1899-12-30T10:33:26"/>
    <s v="Mahmoud Fared"/>
    <s v="Egypt (‫مصر‬‎)"/>
    <s v="mostfaoskar@gmail.com"/>
    <s v="27107221400594"/>
    <s v="+201125505326"/>
    <s v="استفسار عن مسار الطرد"/>
    <m/>
    <n v="5"/>
    <n v="24"/>
    <n v="10"/>
    <n v="4"/>
    <s v="RR686174696EG"/>
    <s v=""/>
    <s v=""/>
    <s v=""/>
    <s v=""/>
    <s v=""/>
    <s v=""/>
    <s v=""/>
    <x v="1"/>
    <x v="1"/>
    <s v="710722"/>
    <d v="1971-07-22T00:00:00"/>
    <s v="Mahmoud "/>
    <n v="45"/>
    <s v="M"/>
    <s v="القليوبية"/>
  </r>
  <r>
    <s v="42879 محمد حسن حجاجmohamed.hagag@mansourgroup.comاستفسار عن مسار الطرد"/>
    <d v="2017-05-24T00:00:00"/>
    <d v="1899-12-30T10:27:29"/>
    <s v=" محمد حسن حجاج"/>
    <s v="Egypt (‫مصر‬‎)"/>
    <s v="mohamed.hagag@mansourgroup.com"/>
    <s v="27409110200533"/>
    <s v="201022854672"/>
    <s v="استفسار عن مسار الطرد"/>
    <m/>
    <n v="5"/>
    <n v="24"/>
    <n v="10"/>
    <n v="4"/>
    <s v="RF676212196CN"/>
    <s v=""/>
    <s v=""/>
    <s v=""/>
    <s v=""/>
    <s v=""/>
    <s v=""/>
    <s v=""/>
    <x v="8"/>
    <x v="8"/>
    <s v="740911"/>
    <n v="27283"/>
    <s v=" "/>
    <n v="42"/>
    <s v="M"/>
    <s v="الإسكندرية"/>
  </r>
  <r>
    <s v="42879سامي زهرانmr_samy2001@yahoo.comاستفسار عن مسار الطرد"/>
    <d v="2017-05-24T00:00:00"/>
    <d v="1899-12-30T09:42:52"/>
    <s v="سامي زهران"/>
    <s v="Egypt (‫مصر‬‎)"/>
    <s v="mr_samy2001@yahoo.com"/>
    <s v="28702111500053"/>
    <s v="201004227317"/>
    <s v="استفسار عن مسار الطرد"/>
    <m/>
    <n v="5"/>
    <n v="24"/>
    <n v="9"/>
    <n v="4"/>
    <s v="EE702858643EG"/>
    <s v=""/>
    <s v=""/>
    <s v=""/>
    <s v=""/>
    <s v=""/>
    <s v=""/>
    <s v=""/>
    <x v="4"/>
    <x v="1"/>
    <s v="870211"/>
    <d v="1987-02-11T00:00:00"/>
    <s v="سامي "/>
    <n v="30"/>
    <s v="M"/>
    <s v="كفر الشيخ"/>
  </r>
  <r>
    <s v="42879 دينا عبد الرحمنdina_okasha_88@yahoo.comشــكــوى"/>
    <d v="2017-05-24T00:00:00"/>
    <d v="1899-12-30T09:20:34"/>
    <s v=" دينا عبد الرحمن"/>
    <s v="Egypt (‫مصر‬‎)"/>
    <s v="dina_okasha_88@yahoo.com"/>
    <s v="28804061400921"/>
    <s v="01008250781"/>
    <s v="شــكــوى"/>
    <m/>
    <n v="5"/>
    <n v="24"/>
    <n v="9"/>
    <n v="4"/>
    <s v=""/>
    <s v=""/>
    <s v=""/>
    <s v=""/>
    <s v=""/>
    <s v=""/>
    <s v=""/>
    <s v=""/>
    <x v="0"/>
    <x v="0"/>
    <s v="880406"/>
    <d v="1988-04-06T00:00:00"/>
    <s v=" "/>
    <n v="29"/>
    <s v="F"/>
    <s v="القليوبية"/>
  </r>
  <r>
    <s v="42879تيسير ياسر قاسمtisiryasser@gmail.comاستفســار فنـى"/>
    <d v="2017-05-24T00:00:00"/>
    <d v="1899-12-30T08:54:04"/>
    <s v="تيسير ياسر قاسم"/>
    <s v="Egypt (‫مصر‬‎)"/>
    <s v="tisiryasser@gmail.com"/>
    <s v="28804070103599"/>
    <s v="01121110538"/>
    <s v="استفســار فنـى"/>
    <m/>
    <n v="5"/>
    <n v="24"/>
    <n v="8"/>
    <n v="4"/>
    <s v=""/>
    <s v=""/>
    <s v=""/>
    <s v=""/>
    <s v=""/>
    <s v=""/>
    <s v=""/>
    <s v=""/>
    <x v="0"/>
    <x v="0"/>
    <s v="880407"/>
    <d v="1988-04-07T00:00:00"/>
    <s v="تيسير "/>
    <n v="29"/>
    <s v="M"/>
    <s v="القاهرة"/>
  </r>
  <r>
    <s v="42879عبد الرحمن السيد محمد حسينouda.abdo2016@gmail.comاستفسار عن مسار الطرد"/>
    <d v="2017-05-24T00:00:00"/>
    <d v="1899-12-30T08:51:19"/>
    <s v="عبد الرحمن السيد محمد حسين"/>
    <s v="Kuwait (‫الكويت‬‎)"/>
    <s v="ouda.abdo2016@gmail.com"/>
    <s v=": A14567237"/>
    <s v="55666491"/>
    <s v="استفسار عن مسار الطرد"/>
    <m/>
    <n v="5"/>
    <n v="24"/>
    <n v="8"/>
    <n v="4"/>
    <s v="EE702735548EG"/>
    <s v=""/>
    <s v=""/>
    <s v=""/>
    <s v=""/>
    <s v=""/>
    <s v=""/>
    <s v=""/>
    <x v="4"/>
    <x v="1"/>
    <s v=""/>
    <s v=""/>
    <s v="عبد "/>
    <s v=""/>
    <s v="M"/>
    <s v=""/>
  </r>
  <r>
    <s v="42879Ahmed ShendiShendy_12@hotmail.comاستفســار عن خدمــة"/>
    <d v="2017-05-24T00:00:00"/>
    <d v="1899-12-30T08:46:22"/>
    <s v="Ahmed Shendi"/>
    <s v="Saudi Arabia (‫المملكة العربية السعودية‬‎)"/>
    <s v="Shendy_12@hotmail.com"/>
    <s v=": A06165251"/>
    <s v="966569463084"/>
    <s v="استفســار عن خدمــة"/>
    <m/>
    <n v="5"/>
    <n v="24"/>
    <n v="8"/>
    <n v="4"/>
    <s v=""/>
    <s v=""/>
    <s v=""/>
    <s v=""/>
    <s v=""/>
    <s v=""/>
    <s v=""/>
    <s v=""/>
    <x v="0"/>
    <x v="0"/>
    <s v=""/>
    <s v=""/>
    <s v="Ahmed "/>
    <s v=""/>
    <s v="M"/>
    <s v=""/>
  </r>
  <r>
    <s v="42879تميم محمدtameem_25@yahoo.comشــكــوى"/>
    <d v="2017-05-24T00:00:00"/>
    <d v="1899-12-30T06:47:08"/>
    <s v="تميم محمد"/>
    <s v="United Arab Emirates (‫الإمارات العربية المتحدة‬‎)"/>
    <s v="tameem_25@yahoo.com"/>
    <s v="٢٨٢٠٦٢٥١٢٠٠٣٧١"/>
    <s v="00971505727391"/>
    <s v="شــكــوى"/>
    <m/>
    <n v="5"/>
    <n v="24"/>
    <n v="6"/>
    <n v="4"/>
    <s v="EE702691081EG"/>
    <s v=""/>
    <s v=""/>
    <s v=""/>
    <s v=""/>
    <s v=""/>
    <s v=""/>
    <s v=""/>
    <x v="4"/>
    <x v="1"/>
    <s v="٨٢٠٦٢٥"/>
    <d v="1982-06-25T00:00:00"/>
    <s v="تميم "/>
    <n v="34"/>
    <s v="M"/>
    <s v="الدقهلية"/>
  </r>
  <r>
    <s v="42879ابراهيم هلال عبدالتواب ابراهيمaborhmh9@gmail.comاستفسار عن مسار الطرد"/>
    <d v="2017-05-24T00:00:00"/>
    <d v="1899-12-30T03:19:15"/>
    <s v="ابراهيم هلال عبدالتواب ابراهيم"/>
    <s v="Egypt (‫مصر‬‎)"/>
    <s v="aborhmh9@gmail.com"/>
    <s v="29403292400973"/>
    <s v="01158914464"/>
    <s v="استفسار عن مسار الطرد"/>
    <m/>
    <n v="5"/>
    <n v="24"/>
    <n v="3"/>
    <n v="4"/>
    <s v="RX571337687DE"/>
    <s v=""/>
    <s v=""/>
    <s v=""/>
    <s v=""/>
    <s v=""/>
    <s v=""/>
    <s v=""/>
    <x v="5"/>
    <x v="2"/>
    <s v="940329"/>
    <d v="1994-03-29T00:00:00"/>
    <s v="ابراهيم "/>
    <n v="23"/>
    <s v="M"/>
    <s v="المنيا"/>
  </r>
  <r>
    <s v="42879احمد خالد احمدahmedkhaled0014@gmail.comاستفســار عن خدمــة"/>
    <d v="2017-05-24T00:00:00"/>
    <d v="1899-12-30T02:30:19"/>
    <s v="احمد خالد احمد"/>
    <s v="Egypt (‫مصر‬‎)"/>
    <s v="ahmedkhaled0014@gmail.com"/>
    <s v="29601292100135"/>
    <s v="00201129686961"/>
    <s v="استفســار عن خدمــة"/>
    <m/>
    <n v="5"/>
    <n v="24"/>
    <n v="2"/>
    <n v="4"/>
    <s v=""/>
    <s v=""/>
    <s v=""/>
    <s v=""/>
    <s v=""/>
    <s v=""/>
    <s v=""/>
    <s v=""/>
    <x v="0"/>
    <x v="0"/>
    <s v="960129"/>
    <d v="1996-01-29T00:00:00"/>
    <s v="احمد "/>
    <n v="21"/>
    <s v="M"/>
    <s v="الجيزة"/>
  </r>
  <r>
    <s v="42879ايهاب موافيWatanehsas@yahoo.comاستفسار عن مسار الطرد"/>
    <d v="2017-05-24T00:00:00"/>
    <d v="1899-12-30T00:52:34"/>
    <s v="ايهاب موافي"/>
    <s v="Egypt (‫مصر‬‎)"/>
    <s v="Watanehsas@yahoo.com"/>
    <s v="27802112101137"/>
    <s v="00201093603608"/>
    <s v="استفسار عن مسار الطرد"/>
    <m/>
    <n v="5"/>
    <n v="24"/>
    <n v="0"/>
    <n v="4"/>
    <s v="Ee702855338eg"/>
    <s v=""/>
    <s v=""/>
    <s v=""/>
    <s v=""/>
    <s v=""/>
    <s v=""/>
    <s v=""/>
    <x v="4"/>
    <x v="1"/>
    <s v="780211"/>
    <d v="1978-02-11T00:00:00"/>
    <s v="ايهاب "/>
    <n v="39"/>
    <s v="M"/>
    <s v="الجيزة"/>
  </r>
  <r>
    <s v="42879مينا اسحق حليم رزق اللهrezkalla.mina@yahoo.comاستفسار عن مسار الطرد"/>
    <d v="2017-05-24T00:00:00"/>
    <d v="1899-12-30T00:34:30"/>
    <s v="مينا اسحق حليم رزق الله"/>
    <s v="Netherlands (Nederland)"/>
    <s v="rezkalla.mina@yahoo.com"/>
    <s v="٢٨٥١٢٢٢٢٦٠٠١٣٤"/>
    <s v="0031642461700"/>
    <s v="استفسار عن مسار الطرد"/>
    <m/>
    <n v="5"/>
    <n v="24"/>
    <n v="0"/>
    <n v="4"/>
    <s v="EE702440738EG"/>
    <s v=""/>
    <s v=""/>
    <s v=""/>
    <s v=""/>
    <s v=""/>
    <s v=""/>
    <s v=""/>
    <x v="4"/>
    <x v="1"/>
    <s v="٨٥١٢٢٢"/>
    <d v="1985-12-22T00:00:00"/>
    <s v="مينا "/>
    <n v="31"/>
    <s v="M"/>
    <s v="سوهاج"/>
  </r>
  <r>
    <s v="42879محمد اسلام صلاحEng_fouda2008@yahoo.comاستفسار عن مسار الطرد"/>
    <d v="2017-05-24T00:00:00"/>
    <d v="1899-12-30T00:08:28"/>
    <s v="محمد اسلام صلاح"/>
    <s v="Egypt (‫مصر‬‎)"/>
    <s v="Eng_fouda2008@yahoo.com"/>
    <s v="29411032102831"/>
    <s v="00201117696841"/>
    <s v="استفسار عن مسار الطرد"/>
    <m/>
    <n v="5"/>
    <n v="24"/>
    <n v="0"/>
    <n v="4"/>
    <s v=""/>
    <s v=""/>
    <s v=""/>
    <s v=""/>
    <s v=""/>
    <s v=""/>
    <s v=""/>
    <s v=""/>
    <x v="0"/>
    <x v="0"/>
    <s v="941103"/>
    <d v="1994-11-03T00:00:00"/>
    <s v="محمد "/>
    <n v="22"/>
    <s v="M"/>
    <s v="الجيزة"/>
  </r>
  <r>
    <s v="42878مصطفي محمود يسmoustafayassin@enppi.comاستفسار عن مسار الطرد"/>
    <d v="2017-05-23T00:00:00"/>
    <d v="1899-12-30T23:16:44"/>
    <s v="مصطفي محمود يس"/>
    <s v="Egypt (‫مصر‬‎)"/>
    <s v="moustafayassin@enppi.com"/>
    <s v="٢٦٤١٢٠٧٢٨٠٠٥٩٦"/>
    <s v="00201006052042"/>
    <s v="استفسار عن مسار الطرد"/>
    <m/>
    <n v="5"/>
    <n v="23"/>
    <n v="23"/>
    <n v="3"/>
    <s v="LT609993954CN"/>
    <s v=""/>
    <s v=""/>
    <s v=""/>
    <s v=""/>
    <s v=""/>
    <s v=""/>
    <s v=""/>
    <x v="82"/>
    <x v="8"/>
    <s v="٦٤١٢٠٧"/>
    <n v="23718"/>
    <s v="مصطفي "/>
    <n v="52"/>
    <s v="M"/>
    <s v="أسوان"/>
  </r>
  <r>
    <s v="42878محمدالعمدهmedoamer03@gmail.comشــكــوى"/>
    <d v="2017-05-23T00:00:00"/>
    <d v="1899-12-30T21:18:29"/>
    <s v="محمدالعمده"/>
    <s v="Egypt (‫مصر‬‎)"/>
    <s v="medoamer03@gmail.com"/>
    <s v="1601457"/>
    <s v="01067411760"/>
    <s v="شــكــوى"/>
    <m/>
    <n v="5"/>
    <n v="23"/>
    <n v="21"/>
    <n v="3"/>
    <s v=""/>
    <s v=""/>
    <s v=""/>
    <s v=""/>
    <s v=""/>
    <s v=""/>
    <s v=""/>
    <s v=""/>
    <x v="0"/>
    <x v="0"/>
    <s v=""/>
    <s v=""/>
    <s v="محمدالعمده"/>
    <s v=""/>
    <s v="M"/>
    <s v=""/>
  </r>
  <r>
    <s v="42878samy waheidsamywaheid@yahoo.comاستفسار عن مسار الطرد"/>
    <d v="2017-05-23T00:00:00"/>
    <d v="1899-12-30T19:44:02"/>
    <s v="samy waheid"/>
    <s v="Egypt (‫مصر‬‎)"/>
    <s v="samywaheid@yahoo.com"/>
    <s v="29001162600554"/>
    <s v="0201288331004"/>
    <s v="استفسار عن مسار الطرد"/>
    <m/>
    <n v="5"/>
    <n v="23"/>
    <n v="19"/>
    <n v="3"/>
    <s v="RX569824907DE"/>
    <s v=""/>
    <s v=""/>
    <s v=""/>
    <s v=""/>
    <s v=""/>
    <s v=""/>
    <s v=""/>
    <x v="5"/>
    <x v="2"/>
    <s v="900116"/>
    <d v="1990-01-16T00:00:00"/>
    <s v="samy "/>
    <n v="27"/>
    <s v="M"/>
    <s v="سوهاج"/>
  </r>
  <r>
    <s v="42878هاني انور المحلاويhany_mahlawy2002@yahoo.comاستفســار عن خدمــة"/>
    <d v="2017-05-23T00:00:00"/>
    <d v="1899-12-30T18:55:34"/>
    <s v="هاني انور المحلاوي"/>
    <s v="Qatar (‫قطر‬‎)"/>
    <s v="hany_mahlawy2002@yahoo.com"/>
    <s v=": 15461119"/>
    <s v="0097477626454"/>
    <s v="استفســار عن خدمــة"/>
    <m/>
    <n v="5"/>
    <n v="23"/>
    <n v="18"/>
    <n v="3"/>
    <s v=""/>
    <s v=""/>
    <s v=""/>
    <s v=""/>
    <s v=""/>
    <s v=""/>
    <s v=""/>
    <s v=""/>
    <x v="0"/>
    <x v="0"/>
    <s v=""/>
    <s v=""/>
    <s v="هاني "/>
    <s v=""/>
    <s v="M"/>
    <s v=""/>
  </r>
  <r>
    <s v="42878نعمة حسين كاملnaamahussien@yahoo.comشــكــوى"/>
    <d v="2017-05-23T00:00:00"/>
    <d v="1899-12-30T18:35:13"/>
    <s v="نعمة حسين كامل"/>
    <s v="Egypt (‫مصر‬‎)"/>
    <s v="naamahussien@yahoo.com"/>
    <s v="28410110104081"/>
    <s v="01151174902"/>
    <s v="شــكــوى"/>
    <m/>
    <n v="5"/>
    <n v="23"/>
    <n v="18"/>
    <n v="3"/>
    <s v=""/>
    <s v=""/>
    <s v=""/>
    <s v=""/>
    <s v=""/>
    <s v=""/>
    <s v=""/>
    <s v=""/>
    <x v="0"/>
    <x v="0"/>
    <s v="841011"/>
    <d v="1984-10-11T00:00:00"/>
    <s v="نعمة "/>
    <n v="32"/>
    <s v="F"/>
    <s v="القاهرة"/>
  </r>
  <r>
    <s v="42878سامية جادالله نصر حناkanbenahob30@yahoo.comشــكــوى"/>
    <d v="2017-05-23T00:00:00"/>
    <d v="1899-12-30T18:11:01"/>
    <s v="سامية جادالله نصر حنا"/>
    <s v="Egypt (‫مصر‬‎)"/>
    <s v="kanbenahob30@yahoo.com"/>
    <s v="28612252601601"/>
    <s v="01222970906"/>
    <s v="شــكــوى"/>
    <m/>
    <n v="5"/>
    <n v="23"/>
    <n v="18"/>
    <n v="3"/>
    <s v=""/>
    <s v=""/>
    <s v=""/>
    <s v=""/>
    <s v=""/>
    <s v=""/>
    <s v=""/>
    <s v=""/>
    <x v="0"/>
    <x v="0"/>
    <s v="861225"/>
    <d v="1986-12-25T00:00:00"/>
    <s v="سامية "/>
    <n v="30"/>
    <s v="F"/>
    <s v="سوهاج"/>
  </r>
  <r>
    <s v="42878محمد هشام إسماعيلmderbala2011@gmail.comاستفسار عن مسار الطرد"/>
    <d v="2017-05-23T00:00:00"/>
    <d v="1899-12-30T18:02:25"/>
    <s v="محمد هشام إسماعيل"/>
    <s v="Egypt (‫مصر‬‎)"/>
    <s v="mderbala2011@gmail.com"/>
    <s v="29709270202011"/>
    <s v="01017839697"/>
    <s v="استفسار عن مسار الطرد"/>
    <m/>
    <n v="5"/>
    <n v="23"/>
    <n v="18"/>
    <n v="3"/>
    <s v="EE702808372EG"/>
    <s v=""/>
    <s v=""/>
    <s v=""/>
    <s v=""/>
    <s v=""/>
    <s v=""/>
    <s v=""/>
    <x v="4"/>
    <x v="1"/>
    <s v="970927"/>
    <d v="1997-09-27T00:00:00"/>
    <s v="محمد "/>
    <n v="19"/>
    <s v="M"/>
    <s v="الإسكندرية"/>
  </r>
  <r>
    <s v="42878alaa khaled zahranalaazah997@gmail.comاستفسار عن مسار الطرد"/>
    <d v="2017-05-23T00:00:00"/>
    <d v="1899-12-30T17:33:11"/>
    <s v="alaa khaled zahran"/>
    <s v="Egypt (‫مصر‬‎)"/>
    <s v="alaazah997@gmail.com"/>
    <s v="29706210200737"/>
    <s v="201146048885"/>
    <s v="استفسار عن مسار الطرد"/>
    <m/>
    <n v="5"/>
    <n v="23"/>
    <n v="17"/>
    <n v="3"/>
    <s v="RB216308903SG"/>
    <s v=""/>
    <s v=""/>
    <s v=""/>
    <s v=""/>
    <s v=""/>
    <s v=""/>
    <s v=""/>
    <x v="7"/>
    <x v="5"/>
    <s v="970621"/>
    <d v="1997-06-21T00:00:00"/>
    <s v="alaa "/>
    <n v="19"/>
    <s v="M"/>
    <s v="الإسكندرية"/>
  </r>
  <r>
    <s v="42878ايمن عبد النبي غريب عرابيouija_ayman@yahoo.comشــكــوى"/>
    <d v="2017-05-23T00:00:00"/>
    <d v="1899-12-30T17:28:26"/>
    <s v="ايمن عبد النبي غريب عرابي"/>
    <s v="Egypt (‫مصر‬‎)"/>
    <s v="ouija_ayman@yahoo.com"/>
    <s v="28105020200377"/>
    <s v="201225352525"/>
    <s v="شــكــوى"/>
    <m/>
    <n v="5"/>
    <n v="23"/>
    <n v="17"/>
    <n v="3"/>
    <s v="RR567929431EG"/>
    <s v=""/>
    <s v=""/>
    <s v=""/>
    <s v=""/>
    <s v=""/>
    <s v=""/>
    <s v=""/>
    <x v="1"/>
    <x v="1"/>
    <s v="810502"/>
    <d v="1981-05-02T00:00:00"/>
    <s v="ايمن "/>
    <n v="36"/>
    <s v="M"/>
    <s v="الإسكندرية"/>
  </r>
  <r>
    <s v="42878مني حفظي فاضلaboadry87@gmail.comاستفسار عن مسار الطرد"/>
    <d v="2017-05-23T00:00:00"/>
    <d v="1899-12-30T16:35:52"/>
    <s v="مني حفظي فاضل"/>
    <s v="Egypt (‫مصر‬‎)"/>
    <s v="aboadry87@gmail.com"/>
    <s v="28208022100501"/>
    <s v="00201151072290"/>
    <s v="استفسار عن مسار الطرد"/>
    <m/>
    <n v="5"/>
    <n v="23"/>
    <n v="16"/>
    <n v="3"/>
    <s v="EE016907212EG"/>
    <s v=""/>
    <s v=""/>
    <s v=""/>
    <s v=""/>
    <s v=""/>
    <s v=""/>
    <s v=""/>
    <x v="4"/>
    <x v="1"/>
    <s v="820802"/>
    <d v="1982-08-02T00:00:00"/>
    <s v="مني "/>
    <n v="34"/>
    <s v="F"/>
    <s v="الجيزة"/>
  </r>
  <r>
    <s v="42878mohammed thabet abd elazimm_thabet54@hotmail.comاستفسار عن مسار الطرد"/>
    <d v="2017-05-23T00:00:00"/>
    <d v="1899-12-30T16:32:54"/>
    <s v="mohammed thabet abd elazim"/>
    <s v="Egypt (‫مصر‬‎)"/>
    <s v="m_thabet54@hotmail.com"/>
    <s v=": 28405230103638"/>
    <s v="201061884821"/>
    <s v="استفسار عن مسار الطرد"/>
    <m/>
    <n v="5"/>
    <n v="23"/>
    <n v="16"/>
    <n v="3"/>
    <s v="RF013588568BE"/>
    <s v=""/>
    <s v=""/>
    <s v=""/>
    <s v=""/>
    <s v=""/>
    <s v=""/>
    <s v=""/>
    <x v="8"/>
    <x v="39"/>
    <s v=""/>
    <s v=""/>
    <s v="mohammed "/>
    <s v=""/>
    <s v="M"/>
    <s v=""/>
  </r>
  <r>
    <s v="42878بهاء عبد الفتاح مرادboshy911@hotmail.comاستفسار عن مسار الطرد"/>
    <d v="2017-05-23T00:00:00"/>
    <d v="1899-12-30T16:31:09"/>
    <s v="بهاء عبد الفتاح مراد"/>
    <s v="Egypt (‫مصر‬‎)"/>
    <s v="boshy911@hotmail.com"/>
    <s v="28309080200755"/>
    <s v="201120333006"/>
    <s v="استفسار عن مسار الطرد"/>
    <m/>
    <n v="5"/>
    <n v="23"/>
    <n v="16"/>
    <n v="3"/>
    <s v=""/>
    <s v=""/>
    <s v=""/>
    <s v=""/>
    <s v=""/>
    <s v=""/>
    <s v=""/>
    <s v=""/>
    <x v="0"/>
    <x v="0"/>
    <s v="830908"/>
    <n v="30567"/>
    <s v="بهاء "/>
    <n v="33"/>
    <s v="M"/>
    <s v="الإسكندرية"/>
  </r>
  <r>
    <s v="42878Hosam solimanhosam4000@yahoo.comاستفسار عن مسار الطرد"/>
    <d v="2017-05-23T00:00:00"/>
    <d v="1899-12-30T16:15:51"/>
    <s v="Hosam soliman"/>
    <s v="Egypt (‫مصر‬‎)"/>
    <s v="hosam4000@yahoo.com"/>
    <s v="200000000000000"/>
    <s v="201003303888"/>
    <s v="استفسار عن مسار الطرد"/>
    <m/>
    <n v="5"/>
    <n v="23"/>
    <n v="16"/>
    <n v="3"/>
    <s v="RR649204439EG"/>
    <s v="RR649204425EG"/>
    <s v=""/>
    <s v=""/>
    <s v=""/>
    <s v=""/>
    <s v=""/>
    <s v=""/>
    <x v="1"/>
    <x v="1"/>
    <s v=""/>
    <s v=""/>
    <s v="Hosam "/>
    <s v=""/>
    <s v="M"/>
    <s v=""/>
  </r>
  <r>
    <s v="42879مهاب طلعت الدمرداشmohab.talaat@ymail.comشــكــوى"/>
    <d v="2017-05-24T00:00:00"/>
    <d v="1899-12-30T14:05:24"/>
    <s v="مهاب طلعت الدمرداش"/>
    <s v="Egypt (‫مصر‬‎)"/>
    <s v="mohab.talaat@ymail.com"/>
    <s v="29004081302892"/>
    <s v="201008178008"/>
    <s v="شــكــوى"/>
    <m/>
    <n v="5"/>
    <n v="24"/>
    <n v="14"/>
    <n v="4"/>
    <s v=""/>
    <s v=""/>
    <s v=""/>
    <s v=""/>
    <s v=""/>
    <s v=""/>
    <s v=""/>
    <s v=""/>
    <x v="0"/>
    <x v="0"/>
    <s v="900408"/>
    <n v="32971"/>
    <s v="مهاب "/>
    <n v="27"/>
    <s v="M"/>
    <s v="الشرقية"/>
  </r>
  <r>
    <s v="42879أنس محمود درويشmommomlast3@gmail.comاستفسار عن مسار الطرد"/>
    <d v="2017-05-24T00:00:00"/>
    <d v="1899-12-30T13:50:35"/>
    <s v="أنس محمود درويش"/>
    <s v="Egypt (‫مصر‬‎)"/>
    <s v="mommomlast3@gmail.com"/>
    <s v="29407048800418"/>
    <s v="201111833793"/>
    <s v="استفسار عن مسار الطرد"/>
    <m/>
    <n v="5"/>
    <n v="24"/>
    <n v="13"/>
    <n v="4"/>
    <s v="RB214884559SG"/>
    <s v=""/>
    <s v=""/>
    <s v=""/>
    <s v=""/>
    <s v=""/>
    <s v=""/>
    <s v=""/>
    <x v="7"/>
    <x v="5"/>
    <s v="940704"/>
    <d v="1994-07-04T00:00:00"/>
    <s v="أنس "/>
    <n v="22"/>
    <s v="M"/>
    <s v="خارج الجمهورية"/>
  </r>
  <r>
    <s v="42879تغريد محمد محمد احمدCat_com0@yahoo.comاستفسار عن مسار الطرد"/>
    <d v="2017-05-24T00:00:00"/>
    <d v="1899-12-30T13:33:32"/>
    <s v="تغريد محمد محمد احمد"/>
    <s v="Egypt (‫مصر‬‎)"/>
    <s v="Cat_com0@yahoo.com"/>
    <s v="29609010101887"/>
    <s v="201125442449"/>
    <s v="استفسار عن مسار الطرد"/>
    <m/>
    <n v="5"/>
    <n v="24"/>
    <n v="13"/>
    <n v="4"/>
    <s v="EE423247683AE"/>
    <s v=""/>
    <s v=""/>
    <s v=""/>
    <s v=""/>
    <s v=""/>
    <s v=""/>
    <s v=""/>
    <x v="4"/>
    <x v="26"/>
    <s v="960901"/>
    <d v="1996-09-01T00:00:00"/>
    <s v="تغريد "/>
    <n v="20"/>
    <s v="F"/>
    <s v="القاهرة"/>
  </r>
  <r>
    <s v="42879Moustafamostafaahmed80@yahoo.comاستفسار عن مسار الطرد"/>
    <d v="2017-05-24T00:00:00"/>
    <d v="1899-12-30T12:41:20"/>
    <s v="Moustafa"/>
    <s v="Kuwait (‫الكويت‬‎)"/>
    <s v="mostafaahmed80@yahoo.com"/>
    <s v="280012360437"/>
    <s v="96599285927"/>
    <s v="استفسار عن مسار الطرد"/>
    <m/>
    <n v="5"/>
    <n v="24"/>
    <n v="12"/>
    <n v="4"/>
    <s v="EE702738075EG"/>
    <s v=""/>
    <s v=""/>
    <s v=""/>
    <s v=""/>
    <s v=""/>
    <s v=""/>
    <s v=""/>
    <x v="4"/>
    <x v="1"/>
    <s v=""/>
    <s v=""/>
    <s v="Moustafa"/>
    <s v=""/>
    <s v="M"/>
    <s v=""/>
  </r>
  <r>
    <s v="42879حسام علي علي الغباريHossamsamo96.ha@gmail.comاستفسار عن مسار الطرد"/>
    <d v="2017-05-24T00:00:00"/>
    <d v="1899-12-30T12:34:27"/>
    <s v="حسام علي علي الغباري"/>
    <s v="Egypt (‫مصر‬‎)"/>
    <s v="Hossamsamo96.ha@gmail.com"/>
    <s v="29805171500831"/>
    <s v="201005046133"/>
    <s v="استفسار عن مسار الطرد"/>
    <m/>
    <n v="5"/>
    <n v="24"/>
    <n v="12"/>
    <n v="4"/>
    <s v="EE702735689EG"/>
    <s v=""/>
    <s v=""/>
    <s v=""/>
    <s v=""/>
    <s v=""/>
    <s v=""/>
    <s v=""/>
    <x v="4"/>
    <x v="1"/>
    <s v="980517"/>
    <d v="1998-05-17T00:00:00"/>
    <s v="حسام "/>
    <n v="19"/>
    <s v="M"/>
    <s v="كفر الشيخ"/>
  </r>
  <r>
    <s v="42879محمد سعد ابراهيمmido5ms@yahoo.comاستفسار عن مسار الطرد"/>
    <d v="2017-05-24T00:00:00"/>
    <d v="1899-12-30T12:21:17"/>
    <s v="محمد سعد ابراهيم"/>
    <s v="Egypt (‫مصر‬‎)"/>
    <s v="mido5ms@yahoo.com"/>
    <s v=": A16334463"/>
    <s v="006990548482987"/>
    <s v="استفسار عن مسار الطرد"/>
    <m/>
    <n v="5"/>
    <n v="24"/>
    <n v="12"/>
    <n v="4"/>
    <s v="EE059156918SA"/>
    <s v=""/>
    <s v=""/>
    <s v=""/>
    <s v=""/>
    <s v=""/>
    <s v=""/>
    <s v=""/>
    <x v="4"/>
    <x v="4"/>
    <s v=""/>
    <s v=""/>
    <s v="محمد "/>
    <s v=""/>
    <s v="M"/>
    <s v=""/>
  </r>
  <r>
    <s v="42879محمد سعد ابراهيمmido5ms@yahoo.comشــكــوى"/>
    <d v="2017-05-24T00:00:00"/>
    <d v="1899-12-30T12:17:33"/>
    <s v="محمد سعد ابراهيم"/>
    <s v="Egypt (‫مصر‬‎)"/>
    <s v="mido5ms@yahoo.com"/>
    <s v=": A16334463"/>
    <s v="00201063556052"/>
    <s v="شــكــوى"/>
    <m/>
    <n v="5"/>
    <n v="24"/>
    <n v="12"/>
    <n v="4"/>
    <s v=""/>
    <s v=""/>
    <s v=""/>
    <s v=""/>
    <s v=""/>
    <s v=""/>
    <s v=""/>
    <s v=""/>
    <x v="0"/>
    <x v="0"/>
    <s v=""/>
    <s v=""/>
    <s v="محمد "/>
    <s v=""/>
    <s v="M"/>
    <s v=""/>
  </r>
  <r>
    <s v="42879علاء أحمدalaasror2000@yahoo.comاستفسار عن مسار الطرد"/>
    <d v="2017-05-24T00:00:00"/>
    <d v="1899-12-30T14:26:41"/>
    <s v="علاء أحمد"/>
    <s v="Egypt (‫مصر‬‎)"/>
    <s v="alaasror2000@yahoo.com"/>
    <s v="27701192402972"/>
    <s v="01003764587"/>
    <s v="استفسار عن مسار الطرد"/>
    <m/>
    <n v="5"/>
    <n v="24"/>
    <n v="14"/>
    <n v="4"/>
    <s v="EE702840925EG"/>
    <s v=""/>
    <s v=""/>
    <s v=""/>
    <s v=""/>
    <s v=""/>
    <s v=""/>
    <s v=""/>
    <x v="4"/>
    <x v="1"/>
    <s v="770119"/>
    <n v="28144"/>
    <s v="علاء "/>
    <n v="40"/>
    <s v="M"/>
    <s v="المنيا"/>
  </r>
  <r>
    <s v="42879مصطفي محمودmostafa.me@gmail.comشــكــوى"/>
    <d v="2017-05-24T00:00:00"/>
    <d v="1899-12-30T14:26:40"/>
    <s v="مصطفي محمود"/>
    <s v="Egypt (‫مصر‬‎)"/>
    <s v="mostafa.me@gmail.com"/>
    <s v="28405240104097"/>
    <s v="201113314733"/>
    <s v="شــكــوى"/>
    <m/>
    <n v="5"/>
    <n v="24"/>
    <n v="14"/>
    <n v="4"/>
    <s v=""/>
    <s v=""/>
    <s v=""/>
    <s v=""/>
    <s v=""/>
    <s v=""/>
    <s v=""/>
    <s v=""/>
    <x v="0"/>
    <x v="0"/>
    <s v="840524"/>
    <d v="1984-05-24T00:00:00"/>
    <s v="مصطفي "/>
    <n v="32"/>
    <s v="M"/>
    <s v="القاهرة"/>
  </r>
  <r>
    <s v="42879عبير الحاجAbeer1987@gmail.comاستفسار عن مسار الطرد"/>
    <d v="2017-05-24T00:00:00"/>
    <d v="1899-12-30T14:46:01"/>
    <s v="عبير الحاج"/>
    <s v="Egypt (‫مصر‬‎)"/>
    <s v="Abeer1987@gmail.com"/>
    <s v=": ٤٠٨٣١٨"/>
    <s v="971555862781"/>
    <s v="استفسار عن مسار الطرد"/>
    <m/>
    <n v="5"/>
    <n v="24"/>
    <n v="14"/>
    <n v="4"/>
    <s v="EE702826570EG"/>
    <s v=""/>
    <s v=""/>
    <s v=""/>
    <s v=""/>
    <s v=""/>
    <s v=""/>
    <s v=""/>
    <x v="4"/>
    <x v="1"/>
    <s v=""/>
    <s v=""/>
    <s v="عبير "/>
    <s v=""/>
    <s v="F"/>
    <s v=""/>
  </r>
  <r>
    <s v="42880Hassan Fathelbabhassan_fathelbab@yahoo.comاستفسار عن مسار الطرد"/>
    <d v="2017-05-25T00:00:00"/>
    <d v="1899-12-30T00:07:12"/>
    <s v="Hassan Fathelbab"/>
    <s v="Egypt (‫مصر‬‎)"/>
    <s v="hassan_fathelbab@yahoo.com"/>
    <s v="24412060201011"/>
    <s v="201001778009"/>
    <s v="استفسار عن مسار الطرد"/>
    <m/>
    <n v="5"/>
    <n v="25"/>
    <n v="0"/>
    <n v="5"/>
    <s v="RR524385437EG"/>
    <s v=""/>
    <s v=""/>
    <s v=""/>
    <s v=""/>
    <s v=""/>
    <s v=""/>
    <s v=""/>
    <x v="1"/>
    <x v="1"/>
    <s v="441206"/>
    <d v="1944-12-06T00:00:00"/>
    <s v="Hassan "/>
    <n v="72"/>
    <s v="M"/>
    <s v="الإسكندرية"/>
  </r>
  <r>
    <s v="42879AYa yasserAyayasser2010@gmail.comاستفسار عن مسار الطرد"/>
    <d v="2017-05-24T00:00:00"/>
    <d v="1899-12-30T23:52:58"/>
    <s v="AYa yasser"/>
    <s v="Saudi Arabia (‫المملكة العربية السعودية‬‎)"/>
    <s v="Ayayasser2010@gmail.com"/>
    <s v="29202181202328"/>
    <s v="‭‭00966565283432‬‬"/>
    <s v="استفسار عن مسار الطرد"/>
    <m/>
    <n v="5"/>
    <n v="24"/>
    <n v="23"/>
    <n v="4"/>
    <s v="EE702852190EG"/>
    <s v=""/>
    <s v=""/>
    <s v=""/>
    <s v=""/>
    <s v=""/>
    <s v=""/>
    <s v=""/>
    <x v="4"/>
    <x v="1"/>
    <s v="920218"/>
    <d v="1992-02-18T00:00:00"/>
    <s v="AYa "/>
    <n v="25"/>
    <s v="F"/>
    <s v="الدقهلية"/>
  </r>
  <r>
    <s v="42879riyam alghaliryam_musa@yahoo.comاستفسار عن مسار الطرد"/>
    <d v="2017-05-24T00:00:00"/>
    <d v="1899-12-30T23:14:22"/>
    <s v="riyam alghali"/>
    <s v="Netherlands (Nederland)"/>
    <s v="ryam_musa@yahoo.com"/>
    <s v="0000"/>
    <s v="0031685274961"/>
    <s v="استفسار عن مسار الطرد"/>
    <m/>
    <n v="5"/>
    <n v="24"/>
    <n v="23"/>
    <n v="4"/>
    <s v="EE702470054EG"/>
    <s v=""/>
    <s v=""/>
    <s v=""/>
    <s v=""/>
    <s v=""/>
    <s v=""/>
    <s v=""/>
    <x v="4"/>
    <x v="1"/>
    <s v=""/>
    <s v=""/>
    <s v="riyam "/>
    <s v=""/>
    <s v="F"/>
    <s v=""/>
  </r>
  <r>
    <s v="42879إسلام أحمد عبد العالcivilsenior@windowslive.comاستفســار عن خدمــة"/>
    <d v="2017-05-24T00:00:00"/>
    <d v="1899-12-30T20:22:06"/>
    <s v="إسلام أحمد عبد العال"/>
    <s v="Egypt (‫مصر‬‎)"/>
    <s v="civilsenior@windowslive.com"/>
    <s v="28707150106372"/>
    <s v="201000498594"/>
    <s v="استفســار عن خدمــة"/>
    <m/>
    <n v="5"/>
    <n v="24"/>
    <n v="20"/>
    <n v="4"/>
    <s v=""/>
    <s v=""/>
    <s v=""/>
    <s v=""/>
    <s v=""/>
    <s v=""/>
    <s v=""/>
    <s v=""/>
    <x v="0"/>
    <x v="0"/>
    <s v="870715"/>
    <d v="1987-07-15T00:00:00"/>
    <s v="إسلام "/>
    <n v="29"/>
    <s v="M"/>
    <s v="القاهرة"/>
  </r>
  <r>
    <s v="42879eslam nagtNagyeslam45@gmail.comاستفســار عن خدمــة"/>
    <d v="2017-05-24T00:00:00"/>
    <d v="1899-12-30T19:54:49"/>
    <s v="eslam nagt"/>
    <s v="Egypt (‫مصر‬‎)"/>
    <s v="Nagyeslam45@gmail.com"/>
    <s v="28407030201211"/>
    <s v="01002342261"/>
    <s v="استفســار عن خدمــة"/>
    <m/>
    <n v="5"/>
    <n v="24"/>
    <n v="19"/>
    <n v="4"/>
    <s v=""/>
    <s v=""/>
    <s v=""/>
    <s v=""/>
    <s v=""/>
    <s v=""/>
    <s v=""/>
    <s v=""/>
    <x v="0"/>
    <x v="0"/>
    <s v="840703"/>
    <d v="1984-07-03T00:00:00"/>
    <s v="eslam "/>
    <n v="32"/>
    <s v="M"/>
    <s v="الإسكندرية"/>
  </r>
  <r>
    <s v="42879 ‏ناجي مجدي هاشم السيدMarco999eg@yahoo.comاستفسار عن مسار الطرد"/>
    <d v="2017-05-24T00:00:00"/>
    <d v="1899-12-30T19:42:39"/>
    <s v=" ‏ناجي مجدي هاشم السيد"/>
    <s v="Russia (Россия)"/>
    <s v="Marco999eg@yahoo.com"/>
    <s v="28507050101692"/>
    <s v="79256111750+"/>
    <s v="استفسار عن مسار الطرد"/>
    <m/>
    <n v="5"/>
    <n v="24"/>
    <n v="19"/>
    <n v="4"/>
    <s v="EE702791898EG"/>
    <s v=""/>
    <s v=""/>
    <s v=""/>
    <s v=""/>
    <s v=""/>
    <s v=""/>
    <s v=""/>
    <x v="4"/>
    <x v="1"/>
    <s v="850705"/>
    <d v="1985-07-05T00:00:00"/>
    <s v=" "/>
    <n v="31"/>
    <s v="M"/>
    <s v="القاهرة"/>
  </r>
  <r>
    <s v="42879محمد عبدالاله يوسفmuhammad.a.yussuf@gmail.comاستفسار عن مسار الطرد"/>
    <d v="2017-05-24T00:00:00"/>
    <d v="1899-12-30T18:50:18"/>
    <s v="محمد عبدالاله يوسف"/>
    <s v="Egypt (‫مصر‬‎)"/>
    <s v="muhammad.a.yussuf@gmail.com"/>
    <s v="285120101095755156"/>
    <s v="201095755156"/>
    <s v="استفسار عن مسار الطرد"/>
    <m/>
    <n v="5"/>
    <n v="24"/>
    <n v="18"/>
    <n v="4"/>
    <s v="RS581787558CN"/>
    <s v=""/>
    <s v=""/>
    <s v=""/>
    <s v=""/>
    <s v=""/>
    <s v=""/>
    <s v=""/>
    <x v="12"/>
    <x v="8"/>
    <s v=""/>
    <s v=""/>
    <s v="محمد "/>
    <s v=""/>
    <s v="M"/>
    <s v=""/>
  </r>
  <r>
    <s v="42879Abanob samirlllnoballl@gmail.comشــكــوى"/>
    <d v="2017-05-24T00:00:00"/>
    <d v="1899-12-30T18:49:29"/>
    <s v="Abanob samir"/>
    <s v="Egypt (‫مصر‬‎)"/>
    <s v="lllnoballl@gmail.com"/>
    <s v="29209260201374"/>
    <s v="201270219336"/>
    <s v="شــكــوى"/>
    <m/>
    <n v="5"/>
    <n v="24"/>
    <n v="18"/>
    <n v="4"/>
    <s v="EJ212101948AU"/>
    <s v=""/>
    <s v=""/>
    <s v=""/>
    <s v=""/>
    <s v=""/>
    <s v=""/>
    <s v=""/>
    <x v="34"/>
    <x v="31"/>
    <s v="920926"/>
    <d v="1992-09-26T00:00:00"/>
    <s v="Abanob "/>
    <n v="24"/>
    <s v="M"/>
    <s v="الإسكندرية"/>
  </r>
  <r>
    <s v="42879مايكل فكتور يوسفMicvictor2013@gmail.comاستفسار عن مسار الطرد"/>
    <d v="2017-05-24T00:00:00"/>
    <d v="1899-12-30T17:50:12"/>
    <s v="مايكل فكتور يوسف"/>
    <s v="Egypt (‫مصر‬‎)"/>
    <s v="Micvictor2013@gmail.com"/>
    <s v="A08001960"/>
    <s v="16462700914"/>
    <s v="استفسار عن مسار الطرد"/>
    <m/>
    <n v="5"/>
    <n v="24"/>
    <n v="17"/>
    <n v="4"/>
    <s v="UA368418751US"/>
    <s v=""/>
    <s v=""/>
    <s v=""/>
    <s v=""/>
    <s v=""/>
    <s v=""/>
    <s v=""/>
    <x v="15"/>
    <x v="3"/>
    <s v=""/>
    <s v=""/>
    <s v="مايكل "/>
    <s v=""/>
    <s v="M"/>
    <s v=""/>
  </r>
  <r>
    <s v="42879ايهاب محمد المغازي خليفهehabma1397@gmail.comاستفسار عن مسار الطرد"/>
    <d v="2017-05-24T00:00:00"/>
    <d v="1899-12-30T17:38:49"/>
    <s v="ايهاب محمد المغازي خليفه"/>
    <s v="Egypt (‫مصر‬‎)"/>
    <s v="ehabma1397@gmail.com"/>
    <s v="27705251500334"/>
    <s v="201204611220"/>
    <s v="استفسار عن مسار الطرد"/>
    <m/>
    <n v="5"/>
    <n v="24"/>
    <n v="17"/>
    <n v="4"/>
    <s v="EE065297676SA"/>
    <s v=""/>
    <s v=""/>
    <s v=""/>
    <s v=""/>
    <s v=""/>
    <s v=""/>
    <s v=""/>
    <x v="4"/>
    <x v="4"/>
    <s v="770525"/>
    <d v="1977-05-25T00:00:00"/>
    <s v="ايهاب "/>
    <n v="40"/>
    <s v="M"/>
    <s v="كفر الشيخ"/>
  </r>
  <r>
    <s v="42879احمد حسنىyahoomail3000@gmail.comاستفســار عن خدمــة"/>
    <d v="2017-05-24T00:00:00"/>
    <d v="1899-12-30T17:22:22"/>
    <s v="احمد حسنى"/>
    <s v="Egypt (‫مصر‬‎)"/>
    <s v="yahoomail3000@gmail.com"/>
    <s v="29101200201396"/>
    <s v="01141305280"/>
    <s v="استفســار عن خدمــة"/>
    <m/>
    <n v="5"/>
    <n v="24"/>
    <n v="17"/>
    <n v="4"/>
    <s v=""/>
    <s v=""/>
    <s v=""/>
    <s v=""/>
    <s v=""/>
    <s v=""/>
    <s v=""/>
    <s v=""/>
    <x v="0"/>
    <x v="0"/>
    <s v="910120"/>
    <d v="1991-01-20T00:00:00"/>
    <s v="احمد "/>
    <n v="26"/>
    <s v="M"/>
    <s v="الإسكندرية"/>
  </r>
  <r>
    <s v="42879احمد حسنىyahoomail3000@gmail.comاستفسار عن مسار الطرد"/>
    <d v="2017-05-24T00:00:00"/>
    <d v="1899-12-30T17:20:12"/>
    <s v="احمد حسنى"/>
    <s v="Egypt (‫مصر‬‎)"/>
    <s v="yahoomail3000@gmail.com"/>
    <s v="29101200201396"/>
    <s v="01141305280"/>
    <s v="استفسار عن مسار الطرد"/>
    <m/>
    <n v="5"/>
    <n v="24"/>
    <n v="17"/>
    <n v="4"/>
    <s v="RF450242495SG"/>
    <s v=""/>
    <s v=""/>
    <s v=""/>
    <s v=""/>
    <s v=""/>
    <s v=""/>
    <s v=""/>
    <x v="8"/>
    <x v="5"/>
    <s v="910120"/>
    <d v="1991-01-20T00:00:00"/>
    <s v="احمد "/>
    <n v="26"/>
    <s v="M"/>
    <s v="الإسكندرية"/>
  </r>
  <r>
    <s v="42879فادي محمود هدلهfadihadla1990@gmail.comاستفسار عن مسار الطرد"/>
    <d v="2017-05-24T00:00:00"/>
    <d v="1899-12-30T15:35:54"/>
    <s v="فادي محمود هدله"/>
    <s v="Egypt (‫مصر‬‎)"/>
    <s v="fadihadla1990@gmail.com"/>
    <s v=": 01025847"/>
    <s v="00201122157669"/>
    <s v="استفسار عن مسار الطرد"/>
    <m/>
    <n v="5"/>
    <n v="24"/>
    <n v="15"/>
    <n v="4"/>
    <s v="EE011104749EG"/>
    <s v=""/>
    <s v=""/>
    <s v=""/>
    <s v=""/>
    <s v=""/>
    <s v=""/>
    <s v=""/>
    <x v="4"/>
    <x v="1"/>
    <s v=""/>
    <s v=""/>
    <s v="فادي "/>
    <s v=""/>
    <s v="M"/>
    <s v=""/>
  </r>
  <r>
    <s v="42879كريم محمد الوصالkemogolden@gmail.comشــكــوى"/>
    <d v="2017-05-24T00:00:00"/>
    <d v="1899-12-30T15:19:30"/>
    <s v="كريم محمد الوصال"/>
    <s v="Egypt (‫مصر‬‎)"/>
    <s v="kemogolden@gmail.com"/>
    <s v="28812270102697"/>
    <s v="01060907089"/>
    <s v="شــكــوى"/>
    <m/>
    <n v="5"/>
    <n v="24"/>
    <n v="15"/>
    <n v="4"/>
    <s v="CY100430158AU"/>
    <s v=""/>
    <s v=""/>
    <s v=""/>
    <s v=""/>
    <s v=""/>
    <s v=""/>
    <s v=""/>
    <x v="33"/>
    <x v="31"/>
    <s v="881227"/>
    <d v="1988-12-27T00:00:00"/>
    <s v="كريم "/>
    <n v="28"/>
    <s v="M"/>
    <s v="القاهرة"/>
  </r>
  <r>
    <s v="42881hany magdyhanymagdy.ayaad@gmail.comاستفسار عن مسار الطرد"/>
    <d v="2017-05-26T00:00:00"/>
    <d v="1899-12-30T12:44:37"/>
    <s v="hany magdy"/>
    <s v="Egypt (‫مصر‬‎)"/>
    <s v="hanymagdy.ayaad@gmail.com"/>
    <s v="28511112403035"/>
    <s v="201287328887"/>
    <s v="استفسار عن مسار الطرد"/>
    <m/>
    <n v="5"/>
    <n v="26"/>
    <n v="12"/>
    <n v="6"/>
    <s v="RN391912229LT"/>
    <s v=""/>
    <s v=""/>
    <s v=""/>
    <s v=""/>
    <s v=""/>
    <s v=""/>
    <s v=""/>
    <x v="28"/>
    <x v="43"/>
    <s v="851111"/>
    <d v="1985-11-11T00:00:00"/>
    <s v="hany "/>
    <n v="31"/>
    <s v="M"/>
    <s v="المنيا"/>
  </r>
  <r>
    <s v="42881مصطفى سعيد أبو حبيشmabohebesh@gmail.comشــكــوى"/>
    <d v="2017-05-26T00:00:00"/>
    <d v="1899-12-30T10:29:11"/>
    <s v="مصطفى سعيد أبو حبيش"/>
    <s v="Egypt (‫مصر‬‎)"/>
    <s v="mabohebesh@gmail.com"/>
    <s v="27006120103075"/>
    <s v="201222695847"/>
    <s v="شــكــوى"/>
    <m/>
    <n v="5"/>
    <n v="26"/>
    <n v="10"/>
    <n v="6"/>
    <s v="RS825091375NL"/>
    <s v=""/>
    <s v=""/>
    <s v=""/>
    <s v=""/>
    <s v=""/>
    <s v=""/>
    <s v=""/>
    <x v="12"/>
    <x v="12"/>
    <s v="700612"/>
    <d v="1970-06-12T00:00:00"/>
    <s v="مصطفى "/>
    <n v="46"/>
    <s v="M"/>
    <s v="القاهرة"/>
  </r>
  <r>
    <s v="42881ناصر الدسوقى عبدالعزيزnaserbird@gmail.comاستفســار عن خدمــة"/>
    <d v="2017-05-26T00:00:00"/>
    <d v="1899-12-30T10:13:16"/>
    <s v="ناصر الدسوقى عبدالعزيز"/>
    <s v="Egypt (‫مصر‬‎)"/>
    <s v="naserbird@gmail.com"/>
    <s v="29109171601437"/>
    <s v="02001005777926"/>
    <s v="استفســار عن خدمــة"/>
    <m/>
    <n v="5"/>
    <n v="26"/>
    <n v="10"/>
    <n v="6"/>
    <s v=""/>
    <s v=""/>
    <s v=""/>
    <s v=""/>
    <s v=""/>
    <s v=""/>
    <s v=""/>
    <s v=""/>
    <x v="0"/>
    <x v="0"/>
    <s v="910917"/>
    <d v="1991-09-17T00:00:00"/>
    <s v="ناصر "/>
    <n v="25"/>
    <s v="M"/>
    <s v="الغربية"/>
  </r>
  <r>
    <s v="42881ayman mohamed hefnylila.fares12@gmail.comاستفسار عن مسار الطرد"/>
    <d v="2017-05-26T00:00:00"/>
    <d v="1899-12-30T07:33:38"/>
    <s v="ayman mohamed hefny"/>
    <s v="Egypt (‫مصر‬‎)"/>
    <s v="lila.fares12@gmail.com"/>
    <s v="26410271400219"/>
    <s v="01005521512"/>
    <s v="استفسار عن مسار الطرد"/>
    <m/>
    <n v="5"/>
    <n v="26"/>
    <n v="7"/>
    <n v="6"/>
    <s v="CY687774025DE"/>
    <s v=""/>
    <s v=""/>
    <s v=""/>
    <s v=""/>
    <s v=""/>
    <s v=""/>
    <s v=""/>
    <x v="33"/>
    <x v="2"/>
    <s v="641027"/>
    <d v="1964-10-27T00:00:00"/>
    <s v="ayman "/>
    <n v="52"/>
    <s v="M"/>
    <s v="القليوبية"/>
  </r>
  <r>
    <s v="42881سمر رضا الصاوى حميدةrance-1406@yahoo.comاستفسار عن مسار الطرد"/>
    <d v="2017-05-26T00:00:00"/>
    <d v="1899-12-30T00:43:47"/>
    <s v="سمر رضا الصاوى حميدة"/>
    <s v="Egypt (‫مصر‬‎)"/>
    <s v="rance-1406@yahoo.com"/>
    <s v="28803121601207"/>
    <s v="0201001247982"/>
    <s v="استفسار عن مسار الطرد"/>
    <m/>
    <n v="5"/>
    <n v="26"/>
    <n v="0"/>
    <n v="6"/>
    <s v="ee015963779eg"/>
    <s v=""/>
    <s v=""/>
    <s v=""/>
    <s v=""/>
    <s v=""/>
    <s v=""/>
    <s v=""/>
    <x v="4"/>
    <x v="1"/>
    <s v="880312"/>
    <d v="1988-03-12T00:00:00"/>
    <s v="سمر "/>
    <n v="29"/>
    <s v="F"/>
    <s v="الغربية"/>
  </r>
  <r>
    <s v="42880السيد محمود السيد مرتضيSayed1_net@yahoo.comشــكــوى"/>
    <d v="2017-05-25T00:00:00"/>
    <d v="1899-12-30T23:29:46"/>
    <s v="السيد محمود السيد مرتضي"/>
    <s v="Egypt (‫مصر‬‎)"/>
    <s v="Sayed1_net@yahoo.com"/>
    <s v="29401251100539"/>
    <s v="201116155527"/>
    <s v="شــكــوى"/>
    <m/>
    <n v="5"/>
    <n v="25"/>
    <n v="23"/>
    <n v="5"/>
    <s v=""/>
    <s v=""/>
    <s v=""/>
    <s v=""/>
    <s v=""/>
    <s v=""/>
    <s v=""/>
    <s v=""/>
    <x v="0"/>
    <x v="0"/>
    <s v="940125"/>
    <d v="1994-01-25T00:00:00"/>
    <s v="السيد "/>
    <n v="23"/>
    <s v="M"/>
    <s v="دمياط"/>
  </r>
  <r>
    <s v="42880ضحى احمد ابراهيمadoha0043@gmail.comشــكــوى"/>
    <d v="2017-05-25T00:00:00"/>
    <d v="1899-12-30T23:00:22"/>
    <s v="ضحى احمد ابراهيم"/>
    <s v="Egypt (‫مصر‬‎)"/>
    <s v="adoha0043@gmail.com"/>
    <s v="28901180202741"/>
    <s v="01006145450"/>
    <s v="شــكــوى"/>
    <m/>
    <n v="5"/>
    <n v="25"/>
    <n v="23"/>
    <n v="5"/>
    <s v="EE702560228EG"/>
    <s v=""/>
    <s v=""/>
    <s v=""/>
    <s v=""/>
    <s v=""/>
    <s v=""/>
    <s v=""/>
    <x v="4"/>
    <x v="1"/>
    <s v="890118"/>
    <d v="1989-01-18T00:00:00"/>
    <s v="ضحى "/>
    <n v="28"/>
    <s v="F"/>
    <s v="الإسكندرية"/>
  </r>
  <r>
    <s v="42880سيف الدين احمدsaifel995@gmail.comاستفســار عن خدمــة"/>
    <d v="2017-05-25T00:00:00"/>
    <d v="1899-12-30T22:03:17"/>
    <s v="سيف الدين احمد"/>
    <s v="Egypt (‫مصر‬‎)"/>
    <s v="saifel995@gmail.com"/>
    <s v="29211011903452"/>
    <s v="201015744418"/>
    <s v="استفســار عن خدمــة"/>
    <m/>
    <n v="5"/>
    <n v="25"/>
    <n v="22"/>
    <n v="5"/>
    <s v=""/>
    <s v=""/>
    <s v=""/>
    <s v=""/>
    <s v=""/>
    <s v=""/>
    <s v=""/>
    <s v=""/>
    <x v="0"/>
    <x v="0"/>
    <s v="921101"/>
    <d v="1992-11-01T00:00:00"/>
    <s v="سيف "/>
    <n v="24"/>
    <s v="M"/>
    <s v="الإسماعيلية"/>
  </r>
  <r>
    <s v="42880محمد محمد عبد الحميد عطااللهattalah.mohamed.mohamed@gmail.comاستفســار عن خدمــة"/>
    <d v="2017-05-25T00:00:00"/>
    <d v="1899-12-30T21:21:40"/>
    <s v="محمد محمد عبد الحميد عطاالله"/>
    <s v="Egypt (‫مصر‬‎)"/>
    <s v="attalah.mohamed.mohamed@gmail.com"/>
    <s v="29310231602273"/>
    <s v="01284524729"/>
    <s v="استفســار عن خدمــة"/>
    <m/>
    <n v="5"/>
    <n v="25"/>
    <n v="21"/>
    <n v="5"/>
    <s v=""/>
    <s v=""/>
    <s v=""/>
    <s v=""/>
    <s v=""/>
    <s v=""/>
    <s v=""/>
    <s v=""/>
    <x v="0"/>
    <x v="0"/>
    <s v="931023"/>
    <d v="1993-10-23T00:00:00"/>
    <s v="محمد "/>
    <n v="23"/>
    <s v="M"/>
    <s v="الغربية"/>
  </r>
  <r>
    <s v="42880يوسف سعيد فوزيlornts_y@yahoo.comشــكــوى"/>
    <d v="2017-05-25T00:00:00"/>
    <d v="1899-12-30T21:10:06"/>
    <s v="يوسف سعيد فوزي"/>
    <s v="Egypt (‫مصر‬‎)"/>
    <s v="lornts_y@yahoo.com"/>
    <s v="27707300201413"/>
    <s v="01228103621"/>
    <s v="شــكــوى"/>
    <m/>
    <n v="5"/>
    <n v="25"/>
    <n v="21"/>
    <n v="5"/>
    <s v=""/>
    <s v=""/>
    <s v=""/>
    <s v=""/>
    <s v=""/>
    <s v=""/>
    <s v=""/>
    <s v=""/>
    <x v="0"/>
    <x v="0"/>
    <s v="770730"/>
    <d v="1977-07-30T00:00:00"/>
    <s v="يوسف "/>
    <n v="39"/>
    <s v="M"/>
    <s v="الإسكندرية"/>
  </r>
  <r>
    <s v="42880سعودى محمدsaudy.mohamed@yahoo.comشــكــوى"/>
    <d v="2017-05-25T00:00:00"/>
    <d v="1899-12-30T19:53:01"/>
    <s v="سعودى محمد"/>
    <s v="Egypt (‫مصر‬‎)"/>
    <s v="saudy.mohamed@yahoo.com"/>
    <s v="2401011"/>
    <s v="01146982161"/>
    <s v="شــكــوى"/>
    <m/>
    <n v="5"/>
    <n v="25"/>
    <n v="19"/>
    <n v="5"/>
    <s v=""/>
    <s v=""/>
    <s v=""/>
    <s v=""/>
    <s v=""/>
    <s v=""/>
    <s v=""/>
    <s v=""/>
    <x v="0"/>
    <x v="0"/>
    <s v=""/>
    <s v=""/>
    <s v="سعودى "/>
    <s v=""/>
    <s v="M"/>
    <s v=""/>
  </r>
  <r>
    <s v="42880IBRAHIM NADY IBRAHIMhimanady39@yahoo.comشــكــوى"/>
    <d v="2017-05-25T00:00:00"/>
    <d v="1899-12-30T19:43:46"/>
    <s v="IBRAHIM NADY IBRAHIM"/>
    <s v="Egypt (‫مصر‬‎)"/>
    <s v="himanady39@yahoo.com"/>
    <s v="29206272100159"/>
    <s v="201149040408"/>
    <s v="شــكــوى"/>
    <m/>
    <n v="5"/>
    <n v="25"/>
    <n v="19"/>
    <n v="5"/>
    <s v=""/>
    <s v=""/>
    <s v=""/>
    <s v=""/>
    <s v=""/>
    <s v=""/>
    <s v=""/>
    <s v=""/>
    <x v="0"/>
    <x v="0"/>
    <s v="920627"/>
    <d v="1992-06-27T00:00:00"/>
    <s v="IBRAHIM "/>
    <n v="24"/>
    <s v="M"/>
    <s v="الجيزة"/>
  </r>
  <r>
    <s v="42880محمد عشري محمودMohamed _elashry_ph@yahoo.comاستفسار عن مسار الطرد"/>
    <d v="2017-05-25T00:00:00"/>
    <d v="1899-12-30T17:58:14"/>
    <s v="محمد عشري محمود"/>
    <s v="Saudi Arabia (‫المملكة العربية السعودية‬‎)"/>
    <s v="Mohamed _elashry_ph@yahoo.com"/>
    <s v="29011182300919"/>
    <s v="966544379448"/>
    <s v="استفسار عن مسار الطرد"/>
    <m/>
    <n v="5"/>
    <n v="25"/>
    <n v="17"/>
    <n v="5"/>
    <s v=""/>
    <s v=""/>
    <s v=""/>
    <s v=""/>
    <s v=""/>
    <s v=""/>
    <s v=""/>
    <s v=""/>
    <x v="0"/>
    <x v="0"/>
    <s v="901118"/>
    <d v="1990-11-18T00:00:00"/>
    <s v="محمد "/>
    <n v="26"/>
    <s v="M"/>
    <s v="الفيوم"/>
  </r>
  <r>
    <s v="42880د/نبيل محمود فتحيnabilfathy1@gmail.comشــكــوى"/>
    <d v="2017-05-25T00:00:00"/>
    <d v="1899-12-30T16:10:05"/>
    <s v="د/نبيل محمود فتحي"/>
    <s v="Egypt (‫مصر‬‎)"/>
    <s v="nabilfathy1@gmail.com"/>
    <s v="25103171801778"/>
    <s v="00201009552595"/>
    <s v="شــكــوى"/>
    <m/>
    <n v="5"/>
    <n v="25"/>
    <n v="16"/>
    <n v="5"/>
    <s v="EE702867614EG"/>
    <s v=""/>
    <s v=""/>
    <s v=""/>
    <s v=""/>
    <s v=""/>
    <s v=""/>
    <s v=""/>
    <x v="4"/>
    <x v="1"/>
    <s v="510317"/>
    <d v="1951-03-17T00:00:00"/>
    <s v="د/نبيل "/>
    <n v="66"/>
    <s v="M"/>
    <s v="البحيرة"/>
  </r>
  <r>
    <s v="42880احمد محمد الحسينيahmedmalorabi@gmail.comشــكــوى"/>
    <d v="2017-05-25T00:00:00"/>
    <d v="1899-12-30T16:09:09"/>
    <s v="احمد محمد الحسيني"/>
    <s v="Egypt (‫مصر‬‎)"/>
    <s v="ahmedmalorabi@gmail.com"/>
    <s v="28603211403413"/>
    <s v="00201003430678"/>
    <s v="شــكــوى"/>
    <m/>
    <n v="5"/>
    <n v="25"/>
    <n v="16"/>
    <n v="5"/>
    <s v=""/>
    <s v=""/>
    <s v=""/>
    <s v=""/>
    <s v=""/>
    <s v=""/>
    <s v=""/>
    <s v=""/>
    <x v="0"/>
    <x v="0"/>
    <s v="860321"/>
    <d v="1986-03-21T00:00:00"/>
    <s v="احمد "/>
    <n v="31"/>
    <s v="M"/>
    <s v="القليوبية"/>
  </r>
  <r>
    <s v="42880محمد مصطفى لبيبmohamedmlabib@yahoo.comاستفسار عن مسار الطرد"/>
    <d v="2017-05-25T00:00:00"/>
    <d v="1899-12-30T15:59:21"/>
    <s v="محمد مصطفى لبيب"/>
    <s v="Egypt (‫مصر‬‎)"/>
    <s v="mohamedmlabib@yahoo.com"/>
    <s v="25510220103598"/>
    <s v="00201222379450"/>
    <s v="استفسار عن مسار الطرد"/>
    <m/>
    <n v="5"/>
    <n v="25"/>
    <n v="15"/>
    <n v="5"/>
    <s v="RM409005791DE"/>
    <s v=""/>
    <s v=""/>
    <s v=""/>
    <s v=""/>
    <s v=""/>
    <s v=""/>
    <s v=""/>
    <x v="45"/>
    <x v="2"/>
    <s v="551022"/>
    <n v="20384"/>
    <s v="محمد "/>
    <n v="61"/>
    <s v="M"/>
    <s v="القاهرة"/>
  </r>
  <r>
    <s v="42880اسامة محمد محمد توفيosamay038@gmail.comاستفسار عن مسار الطرد"/>
    <d v="2017-05-25T00:00:00"/>
    <d v="1899-12-30T15:09:27"/>
    <s v="اسامة محمد محمد توفي"/>
    <s v="Egypt (‫مصر‬‎)"/>
    <s v="osamay038@gmail.com"/>
    <s v="29809202700171"/>
    <s v="0201158010042"/>
    <s v="استفسار عن مسار الطرد"/>
    <m/>
    <n v="5"/>
    <n v="25"/>
    <n v="15"/>
    <n v="5"/>
    <s v="RE491297794SE"/>
    <s v=""/>
    <s v=""/>
    <s v=""/>
    <s v=""/>
    <s v=""/>
    <s v=""/>
    <s v=""/>
    <x v="17"/>
    <x v="17"/>
    <s v="980920"/>
    <d v="1998-09-20T00:00:00"/>
    <s v="اسامة "/>
    <n v="18"/>
    <s v="M"/>
    <s v="قنا"/>
  </r>
  <r>
    <s v="42880هشام الشامىhshamy80@gmail.comاستفسار عن مسار الطرد"/>
    <d v="2017-05-25T00:00:00"/>
    <d v="1899-12-30T15:02:17"/>
    <s v="هشام الشامى"/>
    <s v="Egypt (‫مصر‬‎)"/>
    <s v="hshamy80@gmail.com"/>
    <s v="27907240103793"/>
    <s v="201110515909"/>
    <s v="استفسار عن مسار الطرد"/>
    <m/>
    <n v="5"/>
    <n v="25"/>
    <n v="15"/>
    <n v="5"/>
    <s v=""/>
    <s v=""/>
    <s v=""/>
    <s v=""/>
    <s v=""/>
    <s v=""/>
    <s v=""/>
    <s v=""/>
    <x v="0"/>
    <x v="0"/>
    <s v="790724"/>
    <d v="1979-07-24T00:00:00"/>
    <s v="هشام "/>
    <n v="37"/>
    <s v="M"/>
    <s v="القاهرة"/>
  </r>
  <r>
    <s v="42880أحمد عبد العزيزahablass@gmail.comاستفسار عن مسار الطرد"/>
    <d v="2017-05-25T00:00:00"/>
    <d v="1899-12-30T15:01:24"/>
    <s v="أحمد عبد العزيز"/>
    <s v="Saudi Arabia (‫المملكة العربية السعودية‬‎)"/>
    <s v="ahablass@gmail.com"/>
    <s v="28409270103791"/>
    <s v="966530546527"/>
    <s v="استفسار عن مسار الطرد"/>
    <m/>
    <n v="5"/>
    <n v="25"/>
    <n v="15"/>
    <n v="5"/>
    <s v="EE052652489SA"/>
    <s v="EE052652492SA"/>
    <s v=""/>
    <s v=""/>
    <s v=""/>
    <s v=""/>
    <s v=""/>
    <s v=""/>
    <x v="4"/>
    <x v="4"/>
    <s v="840927"/>
    <d v="1984-09-27T00:00:00"/>
    <s v="أحمد "/>
    <n v="32"/>
    <s v="M"/>
    <s v="القاهرة"/>
  </r>
  <r>
    <s v="42880محمد علي عباس عليal_soraia@yahoo.comاستفسار عن مسار الطرد"/>
    <d v="2017-05-25T00:00:00"/>
    <d v="1899-12-30T14:38:17"/>
    <s v="محمد علي عباس علي"/>
    <s v="Saudi Arabia (‫المملكة العربية السعودية‬‎)"/>
    <s v="al_soraia@yahoo.com"/>
    <s v=": A12733502"/>
    <s v="00966566334544"/>
    <s v="استفسار عن مسار الطرد"/>
    <m/>
    <n v="5"/>
    <n v="25"/>
    <n v="14"/>
    <n v="5"/>
    <s v="EK050985824SA"/>
    <s v=""/>
    <s v=""/>
    <s v=""/>
    <s v=""/>
    <s v=""/>
    <s v=""/>
    <s v=""/>
    <x v="16"/>
    <x v="4"/>
    <s v=""/>
    <s v=""/>
    <s v="محمد "/>
    <s v=""/>
    <s v="M"/>
    <s v=""/>
  </r>
  <r>
    <s v="42880adel ahmed abdallahadelahmed492@gmail.comأخـــــرى"/>
    <d v="2017-05-25T00:00:00"/>
    <d v="1899-12-30T14:28:18"/>
    <s v="adel ahmed abdallah"/>
    <s v="Egypt (‫مصر‬‎)"/>
    <s v="adelahmed492@gmail.com"/>
    <s v="29012291401578"/>
    <s v="201005829565"/>
    <s v="أخـــــرى"/>
    <m/>
    <n v="5"/>
    <n v="25"/>
    <n v="14"/>
    <n v="5"/>
    <s v="EE123456789EG"/>
    <s v=""/>
    <s v=""/>
    <s v=""/>
    <s v=""/>
    <s v=""/>
    <s v=""/>
    <s v=""/>
    <x v="4"/>
    <x v="1"/>
    <s v="901229"/>
    <d v="1990-12-29T00:00:00"/>
    <s v="adel "/>
    <n v="26"/>
    <s v="M"/>
    <s v="القليوبية"/>
  </r>
  <r>
    <s v="42880Amr ElSheriefa.elsherief@gmail.comاستفسار عن مسار الطرد"/>
    <d v="2017-05-25T00:00:00"/>
    <d v="1899-12-30T14:26:31"/>
    <s v="Amr ElSherief"/>
    <s v="Egypt (‫مصر‬‎)"/>
    <s v="a.elsherief@gmail.com"/>
    <s v="28510240102793"/>
    <s v="201226658166"/>
    <s v="استفسار عن مسار الطرد"/>
    <m/>
    <n v="5"/>
    <n v="25"/>
    <n v="14"/>
    <n v="5"/>
    <s v="RR551054077EG"/>
    <s v=""/>
    <s v=""/>
    <s v=""/>
    <s v=""/>
    <s v=""/>
    <s v=""/>
    <s v=""/>
    <x v="1"/>
    <x v="1"/>
    <s v="851024"/>
    <d v="1985-10-24T00:00:00"/>
    <s v="Amr "/>
    <n v="31"/>
    <s v="M"/>
    <s v="القاهرة"/>
  </r>
  <r>
    <s v="42880محمد كرم محمودeng.karam.mm@gmail.comاستفســار عن خدمــة"/>
    <d v="2017-05-25T00:00:00"/>
    <d v="1899-12-30T14:06:32"/>
    <s v="محمد كرم محمود"/>
    <s v="Egypt (‫مصر‬‎)"/>
    <s v="eng.karam.mm@gmail.com"/>
    <s v="28809290106833"/>
    <s v="00201009577989"/>
    <s v="استفســار عن خدمــة"/>
    <m/>
    <n v="5"/>
    <n v="25"/>
    <n v="14"/>
    <n v="5"/>
    <s v=""/>
    <s v=""/>
    <s v=""/>
    <s v=""/>
    <s v=""/>
    <s v=""/>
    <s v=""/>
    <s v=""/>
    <x v="0"/>
    <x v="0"/>
    <s v="880929"/>
    <d v="1988-09-29T00:00:00"/>
    <s v="محمد "/>
    <n v="28"/>
    <s v="M"/>
    <s v="القاهرة"/>
  </r>
  <r>
    <s v="42880عبدالرحمن محمد علي عباسabdelrahman.aly63@gmail.comاستفسار عن مسار الطرد"/>
    <d v="2017-05-25T00:00:00"/>
    <d v="1899-12-30T14:03:29"/>
    <s v="عبدالرحمن محمد علي عباس"/>
    <s v="Egypt (‫مصر‬‎)"/>
    <s v="abdelrahman.aly63@gmail.com"/>
    <s v="29706211200277"/>
    <s v="00201001397830"/>
    <s v="استفسار عن مسار الطرد"/>
    <m/>
    <n v="5"/>
    <n v="25"/>
    <n v="14"/>
    <n v="5"/>
    <s v="Ek050985824SA"/>
    <s v=""/>
    <s v=""/>
    <s v=""/>
    <s v=""/>
    <s v=""/>
    <s v=""/>
    <s v=""/>
    <x v="16"/>
    <x v="4"/>
    <s v="970621"/>
    <d v="1997-06-21T00:00:00"/>
    <s v="عبدالرحمن "/>
    <n v="19"/>
    <s v="M"/>
    <s v="الدقهلية"/>
  </r>
  <r>
    <s v="42880عبدالرحمن محمد علي عباسabdelrahman. aly63@gmail.comاستفسار عن مسار الطرد"/>
    <d v="2017-05-25T00:00:00"/>
    <d v="1899-12-30T13:59:36"/>
    <s v="عبدالرحمن محمد علي عباس"/>
    <s v="Egypt (‫مصر‬‎)"/>
    <s v="abdelrahman. aly63@gmail.com"/>
    <s v="29706211200277"/>
    <s v="00201001397830"/>
    <s v="استفسار عن مسار الطرد"/>
    <m/>
    <n v="5"/>
    <n v="25"/>
    <n v="13"/>
    <n v="5"/>
    <s v="Ek050985824SA"/>
    <s v=""/>
    <s v=""/>
    <s v=""/>
    <s v=""/>
    <s v=""/>
    <s v=""/>
    <s v=""/>
    <x v="16"/>
    <x v="4"/>
    <s v="970621"/>
    <d v="1997-06-21T00:00:00"/>
    <s v="عبدالرحمن "/>
    <n v="19"/>
    <s v="M"/>
    <s v="الدقهلية"/>
  </r>
  <r>
    <s v="42880احمد عبد الحليم عبد المولى الجهاديgihady@hotmail.comاستفسار عن مسار الطرد"/>
    <d v="2017-05-25T00:00:00"/>
    <d v="1899-12-30T13:32:07"/>
    <s v="احمد عبد الحليم عبد المولى الجهادي"/>
    <s v="Saudi Arabia (‫المملكة العربية السعودية‬‎)"/>
    <s v="gihady@hotmail.com"/>
    <s v="28212081802036"/>
    <s v="+966590343631"/>
    <s v="استفسار عن مسار الطرد"/>
    <m/>
    <n v="5"/>
    <n v="25"/>
    <n v="13"/>
    <n v="5"/>
    <s v="EE044658480SA"/>
    <s v=""/>
    <s v=""/>
    <s v=""/>
    <s v=""/>
    <s v=""/>
    <s v=""/>
    <s v=""/>
    <x v="4"/>
    <x v="4"/>
    <s v="821208"/>
    <d v="1982-12-08T00:00:00"/>
    <s v="احمد "/>
    <n v="34"/>
    <s v="M"/>
    <s v="البحيرة"/>
  </r>
  <r>
    <s v="42880عبدالرحمن السعيد ابوعربasdsahed@yahoo.comشــكــوى"/>
    <d v="2017-05-25T00:00:00"/>
    <d v="1899-12-30T13:03:17"/>
    <s v="عبدالرحمن السعيد ابوعرب"/>
    <s v="Egypt (‫مصر‬‎)"/>
    <s v="asdsahed@yahoo.com"/>
    <s v="26203181601371"/>
    <s v="01114570091"/>
    <s v="شــكــوى"/>
    <m/>
    <n v="5"/>
    <n v="25"/>
    <n v="13"/>
    <n v="5"/>
    <s v=""/>
    <s v=""/>
    <s v=""/>
    <s v=""/>
    <s v=""/>
    <s v=""/>
    <s v=""/>
    <s v=""/>
    <x v="0"/>
    <x v="0"/>
    <s v="620318"/>
    <d v="1962-03-18T00:00:00"/>
    <s v="عبدالرحمن "/>
    <n v="55"/>
    <s v="M"/>
    <s v="الغربية"/>
  </r>
  <r>
    <s v="42880ابراهيم طهarabsun007@gmail.comاستفسار عن مسار الطرد"/>
    <d v="2017-05-25T00:00:00"/>
    <d v="1899-12-30T12:36:31"/>
    <s v="ابراهيم طه"/>
    <s v="Egypt (‫مصر‬‎)"/>
    <s v="arabsun007@gmail.com"/>
    <s v="028509071401192"/>
    <s v="201224070383"/>
    <s v="استفسار عن مسار الطرد"/>
    <m/>
    <n v="5"/>
    <n v="25"/>
    <n v="12"/>
    <n v="5"/>
    <s v="RE492822859SE"/>
    <s v="RH042531662TR"/>
    <s v=""/>
    <s v=""/>
    <s v=""/>
    <s v=""/>
    <s v=""/>
    <s v=""/>
    <x v="17"/>
    <x v="17"/>
    <s v=""/>
    <s v=""/>
    <s v="ابراهيم "/>
    <s v=""/>
    <s v="M"/>
    <s v=""/>
  </r>
  <r>
    <s v="42880محمد عشري محمودMohamed_elashry_ph@yahoo.conاستفسار عن مسار الطرد"/>
    <d v="2017-05-25T00:00:00"/>
    <d v="1899-12-30T12:31:43"/>
    <s v="محمد عشري محمود"/>
    <s v="Saudi Arabia (‫المملكة العربية السعودية‬‎)"/>
    <s v="Mohamed_elashry_ph@yahoo.con"/>
    <s v="29011182300919"/>
    <s v="966544379448"/>
    <s v="استفسار عن مسار الطرد"/>
    <m/>
    <n v="5"/>
    <n v="25"/>
    <n v="12"/>
    <n v="5"/>
    <s v="EE702860770EG"/>
    <s v=""/>
    <s v=""/>
    <s v=""/>
    <s v=""/>
    <s v=""/>
    <s v=""/>
    <s v=""/>
    <x v="4"/>
    <x v="1"/>
    <s v="901118"/>
    <d v="1990-11-18T00:00:00"/>
    <s v="محمد "/>
    <n v="26"/>
    <s v="M"/>
    <s v="الفيوم"/>
  </r>
  <r>
    <s v="42880Asmaa elmasreyasma98elmasrey@hotmail.comاستفسار عن مسار الطرد"/>
    <d v="2017-05-25T00:00:00"/>
    <d v="1899-12-30T11:48:23"/>
    <s v="Asmaa elmasrey"/>
    <s v="Egypt (‫مصر‬‎)"/>
    <s v="asma98elmasrey@hotmail.com"/>
    <s v="29809201101363"/>
    <s v="00201007282983"/>
    <s v="استفسار عن مسار الطرد"/>
    <m/>
    <n v="5"/>
    <n v="25"/>
    <n v="11"/>
    <n v="5"/>
    <s v="RR707336799EG"/>
    <s v=""/>
    <s v=""/>
    <s v=""/>
    <s v=""/>
    <s v=""/>
    <s v=""/>
    <s v=""/>
    <x v="1"/>
    <x v="1"/>
    <s v="980920"/>
    <d v="1998-09-20T00:00:00"/>
    <s v="Asmaa "/>
    <n v="18"/>
    <s v="F"/>
    <s v="دمياط"/>
  </r>
  <r>
    <s v="42880عبدالرحمن فرج عبدالمقصودacc.abdelrahman.85@gmail.comاستفسار عن مسار الطرد"/>
    <d v="2017-05-25T00:00:00"/>
    <d v="1899-12-30T10:39:17"/>
    <s v="عبدالرحمن فرج عبدالمقصود"/>
    <s v="Egypt (‫مصر‬‎)"/>
    <s v="acc.abdelrahman.85@gmail.com"/>
    <s v=": A19497437"/>
    <s v="201141250927"/>
    <s v="استفسار عن مسار الطرد"/>
    <m/>
    <n v="5"/>
    <n v="25"/>
    <n v="10"/>
    <n v="5"/>
    <s v="EE058758307SA"/>
    <s v=""/>
    <s v=""/>
    <s v=""/>
    <s v=""/>
    <s v=""/>
    <s v=""/>
    <s v=""/>
    <x v="4"/>
    <x v="4"/>
    <s v=""/>
    <s v=""/>
    <s v="عبدالرحمن "/>
    <s v=""/>
    <s v="M"/>
    <s v=""/>
  </r>
  <r>
    <s v="42880شهاب عادلshehabhoba2001@gmail.comاستفسار عن مسار الطرد"/>
    <d v="2017-05-25T00:00:00"/>
    <d v="1899-12-30T10:28:52"/>
    <s v="شهاب عادل"/>
    <s v="Egypt (‫مصر‬‎)"/>
    <s v="shehabhoba2001@gmail.com"/>
    <s v="30105020104555"/>
    <s v="2001120329350"/>
    <s v="استفسار عن مسار الطرد"/>
    <m/>
    <n v="5"/>
    <n v="25"/>
    <n v="10"/>
    <n v="5"/>
    <s v="RX569322295DE"/>
    <s v=""/>
    <s v=""/>
    <s v=""/>
    <s v=""/>
    <s v=""/>
    <s v=""/>
    <s v=""/>
    <x v="5"/>
    <x v="2"/>
    <s v="010502"/>
    <n v="37013"/>
    <s v="شهاب "/>
    <n v="16"/>
    <s v="M"/>
    <s v="القاهرة"/>
  </r>
  <r>
    <s v="42880عبدالرحمن فرجacc.abdelrahman.85@gmail.comاستفسار عن مسار الطرد"/>
    <d v="2017-05-25T00:00:00"/>
    <d v="1899-12-30T09:23:05"/>
    <s v="عبدالرحمن فرج"/>
    <s v="Saudi Arabia (‫المملكة العربية السعودية‬‎)"/>
    <s v="acc.abdelrahman.85@gmail.com"/>
    <s v=": A19497437"/>
    <s v="00966596624040"/>
    <s v="استفسار عن مسار الطرد"/>
    <m/>
    <n v="5"/>
    <n v="25"/>
    <n v="9"/>
    <n v="5"/>
    <s v="EE058758307SA"/>
    <s v=""/>
    <s v=""/>
    <s v=""/>
    <s v=""/>
    <s v=""/>
    <s v=""/>
    <s v=""/>
    <x v="4"/>
    <x v="4"/>
    <s v=""/>
    <s v=""/>
    <s v="عبدالرحمن "/>
    <s v=""/>
    <s v="M"/>
    <s v=""/>
  </r>
  <r>
    <s v="42880AliAli_hamdi2010@yahoo.comاستفسار عن مسار الطرد"/>
    <d v="2017-05-25T00:00:00"/>
    <d v="1899-12-30T08:47:49"/>
    <s v="Ali"/>
    <s v="Egypt (‫مصر‬‎)"/>
    <s v="Ali_hamdi2010@yahoo.com"/>
    <s v="28604041901888"/>
    <s v="01011064309"/>
    <s v="استفسار عن مسار الطرد"/>
    <m/>
    <n v="5"/>
    <n v="25"/>
    <n v="8"/>
    <n v="5"/>
    <s v="EE702913628EG"/>
    <s v=""/>
    <s v=""/>
    <s v=""/>
    <s v=""/>
    <s v=""/>
    <s v=""/>
    <s v=""/>
    <x v="4"/>
    <x v="1"/>
    <s v="860404"/>
    <d v="1986-04-04T00:00:00"/>
    <s v="Ali"/>
    <n v="31"/>
    <s v="F"/>
    <s v="الإسماعيلية"/>
  </r>
  <r>
    <s v="42880محروس حلمي عاليmahrous.helmy@elgouna.comشــكــوى"/>
    <d v="2017-05-25T00:00:00"/>
    <d v="1899-12-30T07:42:46"/>
    <s v="محروس حلمي عالي"/>
    <s v="Egypt (‫مصر‬‎)"/>
    <s v="mahrous.helmy@elgouna.com"/>
    <s v="28003082500418"/>
    <s v="201229275380"/>
    <s v="شــكــوى"/>
    <m/>
    <n v="5"/>
    <n v="25"/>
    <n v="7"/>
    <n v="5"/>
    <s v=""/>
    <s v=""/>
    <s v=""/>
    <s v=""/>
    <s v=""/>
    <s v=""/>
    <s v=""/>
    <s v=""/>
    <x v="0"/>
    <x v="0"/>
    <s v="800308"/>
    <d v="1980-03-08T00:00:00"/>
    <s v="محروس "/>
    <n v="37"/>
    <s v="M"/>
    <s v="أسيوط"/>
  </r>
  <r>
    <s v="42880AhmedAhmed.alam292@gmail.comاستفســار عن خدمــة"/>
    <d v="2017-05-25T00:00:00"/>
    <d v="1899-12-30T05:02:19"/>
    <s v="Ahmed"/>
    <s v="Egypt (‫مصر‬‎)"/>
    <s v="Ahmed.alam292@gmail.com"/>
    <s v="28611162100755"/>
    <s v="201002687389"/>
    <s v="استفســار عن خدمــة"/>
    <m/>
    <n v="5"/>
    <n v="25"/>
    <n v="5"/>
    <n v="5"/>
    <s v=""/>
    <s v=""/>
    <s v=""/>
    <s v=""/>
    <s v=""/>
    <s v=""/>
    <s v=""/>
    <s v=""/>
    <x v="0"/>
    <x v="0"/>
    <s v="861116"/>
    <d v="1986-11-16T00:00:00"/>
    <s v="Ahmed"/>
    <n v="30"/>
    <s v="M"/>
    <s v="الجيزة"/>
  </r>
  <r>
    <s v="42880mostafaadmin.cube@gmail.comاستفسار عن مسار الطرد"/>
    <d v="2017-05-25T00:00:00"/>
    <d v="1899-12-30T04:15:12"/>
    <s v="mostafa"/>
    <s v="Egypt (‫مصر‬‎)"/>
    <s v="admin.cube@gmail.com"/>
    <s v=": a133940606"/>
    <s v="201112211329"/>
    <s v="استفسار عن مسار الطرد"/>
    <m/>
    <n v="5"/>
    <n v="25"/>
    <n v="4"/>
    <n v="5"/>
    <s v="EM001130775EG"/>
    <s v=""/>
    <s v=""/>
    <s v=""/>
    <s v=""/>
    <s v=""/>
    <s v=""/>
    <s v=""/>
    <x v="23"/>
    <x v="1"/>
    <s v=""/>
    <s v=""/>
    <s v="mostafa"/>
    <s v=""/>
    <s v="M"/>
    <s v=""/>
  </r>
  <r>
    <s v="42880هانى حسن الشافعىHAMZAHANYELSHAFEY55@GMAIL.COMشــكــوى"/>
    <d v="2017-05-25T00:00:00"/>
    <d v="1899-12-30T02:12:53"/>
    <s v="هانى حسن الشافعى"/>
    <s v="Egypt (‫مصر‬‎)"/>
    <s v="HAMZAHANYELSHAFEY55@GMAIL.COM"/>
    <s v="28103011700917"/>
    <s v="01064670467"/>
    <s v="شــكــوى"/>
    <m/>
    <n v="5"/>
    <n v="25"/>
    <n v="2"/>
    <n v="5"/>
    <s v=""/>
    <s v=""/>
    <s v=""/>
    <s v=""/>
    <s v=""/>
    <s v=""/>
    <s v=""/>
    <s v=""/>
    <x v="0"/>
    <x v="0"/>
    <s v="810301"/>
    <n v="29646"/>
    <s v="هانى "/>
    <n v="36"/>
    <s v="M"/>
    <s v="المنوفية"/>
  </r>
  <r>
    <s v="42881على النحاسalielnahas21@yahoo.comاستفسار عن مسار الطرد"/>
    <d v="2017-05-26T00:00:00"/>
    <d v="1899-12-30T13:54:38"/>
    <s v="على النحاس"/>
    <s v="Egypt (‫مصر‬‎)"/>
    <s v="alielnahas21@yahoo.com"/>
    <s v="28807271600131"/>
    <s v="00201208559237"/>
    <s v="استفسار عن مسار الطرد"/>
    <m/>
    <n v="5"/>
    <n v="26"/>
    <n v="13"/>
    <n v="6"/>
    <s v="RH049656260TR"/>
    <s v=""/>
    <s v=""/>
    <s v=""/>
    <s v=""/>
    <s v=""/>
    <s v=""/>
    <s v=""/>
    <x v="32"/>
    <x v="29"/>
    <s v="880727"/>
    <d v="1988-07-27T00:00:00"/>
    <s v="على "/>
    <n v="28"/>
    <s v="M"/>
    <s v="الغربية"/>
  </r>
  <r>
    <s v="42883محمد السيد مصطفى البرسيجيm.elbarsege@gmail.comشــكــوى"/>
    <d v="2017-05-28T00:00:00"/>
    <d v="1899-12-30T11:41:48"/>
    <s v="محمد السيد مصطفى البرسيجي"/>
    <s v="Egypt (‫مصر‬‎)"/>
    <s v="m.elbarsege@gmail.com"/>
    <s v="28207070202238"/>
    <s v="01288419470"/>
    <s v="شــكــوى"/>
    <m/>
    <n v="5"/>
    <n v="28"/>
    <n v="11"/>
    <n v="1"/>
    <s v="EE062839965SA"/>
    <s v=""/>
    <s v=""/>
    <s v=""/>
    <s v=""/>
    <s v=""/>
    <s v=""/>
    <s v=""/>
    <x v="4"/>
    <x v="4"/>
    <s v="820707"/>
    <d v="1982-07-07T00:00:00"/>
    <s v="محمد "/>
    <n v="34"/>
    <s v="M"/>
    <s v="الإسكندرية"/>
  </r>
  <r>
    <s v="42883Mohamed SaberMohamedsaber261@gmail.comاستفسار عن مسار الطرد"/>
    <d v="2017-05-28T00:00:00"/>
    <d v="1899-12-30T10:45:24"/>
    <s v="Mohamed Saber"/>
    <s v="United Arab Emirates (‫الإمارات العربية المتحدة‬‎)"/>
    <s v="Mohamedsaber261@gmail.com"/>
    <s v="NA"/>
    <s v="00971559153558"/>
    <s v="استفسار عن مسار الطرد"/>
    <m/>
    <n v="5"/>
    <n v="28"/>
    <n v="10"/>
    <n v="1"/>
    <s v="EE702852230EG"/>
    <s v=""/>
    <s v=""/>
    <s v=""/>
    <s v=""/>
    <s v=""/>
    <s v=""/>
    <s v=""/>
    <x v="4"/>
    <x v="1"/>
    <s v=""/>
    <s v=""/>
    <s v="Mohamed "/>
    <s v=""/>
    <s v="M"/>
    <s v=""/>
  </r>
  <r>
    <s v="42882عماد نصيف أرمانيوسemadn62@yahoo.comاستفســار عن خدمــة"/>
    <d v="2017-05-27T00:00:00"/>
    <d v="1899-12-30T21:59:33"/>
    <s v="عماد نصيف أرمانيوس"/>
    <s v="Egypt (‫مصر‬‎)"/>
    <s v="emadn62@yahoo.com"/>
    <s v="26201090102757"/>
    <s v="201287460758"/>
    <s v="استفســار عن خدمــة"/>
    <m/>
    <n v="5"/>
    <n v="27"/>
    <n v="21"/>
    <n v="7"/>
    <s v="RR707695553EG"/>
    <s v=""/>
    <s v=""/>
    <s v=""/>
    <s v=""/>
    <s v=""/>
    <s v=""/>
    <s v=""/>
    <x v="1"/>
    <x v="1"/>
    <s v="620109"/>
    <d v="1962-01-09T00:00:00"/>
    <s v="عماد "/>
    <n v="55"/>
    <s v="M"/>
    <s v="القاهرة"/>
  </r>
  <r>
    <s v="42882محمد محمد رأفتshawkirabab@hotmail.comاستفسار عن مسار الطرد"/>
    <d v="2017-05-27T00:00:00"/>
    <d v="1899-12-30T20:33:25"/>
    <s v="محمد محمد رأفت"/>
    <s v="Egypt (‫مصر‬‎)"/>
    <s v="shawkirabab@hotmail.com"/>
    <s v="28209180300033"/>
    <s v="0123545068"/>
    <s v="استفسار عن مسار الطرد"/>
    <m/>
    <n v="5"/>
    <n v="27"/>
    <n v="20"/>
    <n v="7"/>
    <s v="RR707899865EG"/>
    <s v=""/>
    <s v=""/>
    <s v=""/>
    <s v=""/>
    <s v=""/>
    <s v=""/>
    <s v=""/>
    <x v="1"/>
    <x v="1"/>
    <s v="820918"/>
    <d v="1982-09-18T00:00:00"/>
    <s v="محمد "/>
    <n v="34"/>
    <s v="M"/>
    <s v="بورسعيد"/>
  </r>
  <r>
    <s v="42882Mohammed FawzyMohammed.fawzy378@Gmail.comاستفسار عن مسار الطرد"/>
    <d v="2017-05-27T00:00:00"/>
    <d v="1899-12-30T18:29:29"/>
    <s v="Mohammed Fawzy"/>
    <s v="Egypt (‫مصر‬‎)"/>
    <s v="Mohammed.fawzy378@Gmail.com"/>
    <s v="0102977"/>
    <s v="201094055584"/>
    <s v="استفسار عن مسار الطرد"/>
    <m/>
    <n v="5"/>
    <n v="27"/>
    <n v="18"/>
    <n v="7"/>
    <s v="EE702756162EG"/>
    <s v=""/>
    <s v=""/>
    <s v=""/>
    <s v=""/>
    <s v=""/>
    <s v=""/>
    <s v=""/>
    <x v="4"/>
    <x v="1"/>
    <s v=""/>
    <s v=""/>
    <s v="Mohammed "/>
    <s v=""/>
    <s v="M"/>
    <s v=""/>
  </r>
  <r>
    <s v="42882احمد نبيل ابراهيمmada.elsherif99@yahoo.comاستفسار عن مسار الطرد"/>
    <d v="2017-05-27T00:00:00"/>
    <d v="1899-12-30T17:48:26"/>
    <s v="احمد نبيل ابراهيم"/>
    <s v="Egypt (‫مصر‬‎)"/>
    <s v="mada.elsherif99@yahoo.com"/>
    <s v="32...221521989"/>
    <s v="201159888714"/>
    <s v="استفسار عن مسار الطرد"/>
    <m/>
    <n v="5"/>
    <n v="27"/>
    <n v="17"/>
    <n v="7"/>
    <s v="RR751912487IL"/>
    <s v=""/>
    <s v=""/>
    <s v=""/>
    <s v=""/>
    <s v=""/>
    <s v=""/>
    <s v=""/>
    <x v="1"/>
    <x v="9"/>
    <s v="2...22"/>
    <s v=""/>
    <s v="احمد "/>
    <s v=""/>
    <s v="F"/>
    <s v="كفر الشيخ"/>
  </r>
  <r>
    <s v="42882أمجد غطاس وهبهamgad.ghattas@yahoo.comشــكــوى"/>
    <d v="2017-05-27T00:00:00"/>
    <d v="1899-12-30T16:32:34"/>
    <s v="أمجد غطاس وهبه"/>
    <s v="Egypt (‫مصر‬‎)"/>
    <s v="amgad.ghattas@yahoo.com"/>
    <s v="29203191601618"/>
    <s v="00971544500791"/>
    <s v="شــكــوى"/>
    <m/>
    <n v="5"/>
    <n v="27"/>
    <n v="16"/>
    <n v="7"/>
    <s v=""/>
    <s v=""/>
    <s v=""/>
    <s v=""/>
    <s v=""/>
    <s v=""/>
    <s v=""/>
    <s v=""/>
    <x v="0"/>
    <x v="0"/>
    <s v="920319"/>
    <d v="1992-03-19T00:00:00"/>
    <s v="أمجد "/>
    <n v="25"/>
    <s v="M"/>
    <s v="الغربية"/>
  </r>
  <r>
    <s v="42882زياد سعيد مهديziadsaids@gmail.comاستفسار عن مسار الطرد"/>
    <d v="2017-05-27T00:00:00"/>
    <d v="1899-12-30T16:16:05"/>
    <s v="زياد سعيد مهدي"/>
    <s v="Egypt (‫مصر‬‎)"/>
    <s v="ziadsaids@gmail.com"/>
    <s v="28408242100454"/>
    <s v="01114419270"/>
    <s v="استفسار عن مسار الطرد"/>
    <m/>
    <n v="5"/>
    <n v="27"/>
    <n v="16"/>
    <n v="7"/>
    <s v="RB213175955SG"/>
    <s v=""/>
    <s v=""/>
    <s v=""/>
    <s v=""/>
    <s v=""/>
    <s v=""/>
    <s v=""/>
    <x v="7"/>
    <x v="5"/>
    <s v="840824"/>
    <d v="1984-08-24T00:00:00"/>
    <s v="زياد "/>
    <n v="32"/>
    <s v="M"/>
    <s v="الجيزة"/>
  </r>
  <r>
    <s v="42882يوسف سعيد فوزيlornts_y@yahoo.comشــكــوى"/>
    <d v="2017-05-27T00:00:00"/>
    <d v="1899-12-30T16:01:48"/>
    <s v="يوسف سعيد فوزي"/>
    <s v="Egypt (‫مصر‬‎)"/>
    <s v="lornts_y@yahoo.com"/>
    <s v="27707300201413"/>
    <s v="01228103621"/>
    <s v="شــكــوى"/>
    <m/>
    <n v="5"/>
    <n v="27"/>
    <n v="16"/>
    <n v="7"/>
    <s v=""/>
    <s v=""/>
    <s v=""/>
    <s v=""/>
    <s v=""/>
    <s v=""/>
    <s v=""/>
    <s v=""/>
    <x v="0"/>
    <x v="0"/>
    <s v="770730"/>
    <d v="1977-07-30T00:00:00"/>
    <s v="يوسف "/>
    <n v="39"/>
    <s v="M"/>
    <s v="الإسكندرية"/>
  </r>
  <r>
    <s v="42882مهند محمد قاسمmohanadmkassemibrahim@outlook.comاستفسار عن مسار الطرد"/>
    <d v="2017-05-27T00:00:00"/>
    <d v="1899-12-30T15:14:30"/>
    <s v="مهند محمد قاسم"/>
    <s v="Egypt (‫مصر‬‎)"/>
    <s v="mohanadmkassemibrahim@outlook.com"/>
    <s v="29612062100839"/>
    <s v="201024700072"/>
    <s v="استفسار عن مسار الطرد"/>
    <m/>
    <n v="5"/>
    <n v="27"/>
    <n v="15"/>
    <n v="7"/>
    <s v="RX570561099DE"/>
    <s v=""/>
    <s v=""/>
    <s v=""/>
    <s v=""/>
    <s v=""/>
    <s v=""/>
    <s v=""/>
    <x v="5"/>
    <x v="2"/>
    <s v="961206"/>
    <d v="1996-12-06T00:00:00"/>
    <s v="مهند "/>
    <n v="20"/>
    <s v="M"/>
    <s v="الجيزة"/>
  </r>
  <r>
    <s v="42882هاني شاكر عبد الرازق بيوميfighterf16falcon@yahoo.comاستفسار عن مسار الطرد"/>
    <d v="2017-05-27T00:00:00"/>
    <d v="1899-12-30T14:11:41"/>
    <s v="هاني شاكر عبد الرازق بيومي"/>
    <s v="Egypt (‫مصر‬‎)"/>
    <s v="fighterf16falcon@yahoo.com"/>
    <s v="28007051403894"/>
    <s v="201002345367"/>
    <s v="استفسار عن مسار الطرد"/>
    <m/>
    <n v="5"/>
    <n v="27"/>
    <n v="14"/>
    <n v="7"/>
    <s v=""/>
    <s v=""/>
    <s v=""/>
    <s v=""/>
    <s v=""/>
    <s v=""/>
    <s v=""/>
    <s v=""/>
    <x v="0"/>
    <x v="0"/>
    <s v="800705"/>
    <d v="1980-07-05T00:00:00"/>
    <s v="هاني "/>
    <n v="36"/>
    <s v="M"/>
    <s v="القليوبية"/>
  </r>
  <r>
    <s v="42882عبد النبي عزازي حسنabdoazazi@gmail.comاستفسار عن مسار الطرد"/>
    <d v="2017-05-27T00:00:00"/>
    <d v="1899-12-30T13:56:26"/>
    <s v="عبد النبي عزازي حسن"/>
    <s v="Egypt (‫مصر‬‎)"/>
    <s v="abdoazazi@gmail.com"/>
    <s v="27906091302552"/>
    <s v="201116411442"/>
    <s v="استفسار عن مسار الطرد"/>
    <m/>
    <n v="5"/>
    <n v="27"/>
    <n v="13"/>
    <n v="7"/>
    <s v="EE702862855EG"/>
    <s v=""/>
    <s v=""/>
    <s v=""/>
    <s v=""/>
    <s v=""/>
    <s v=""/>
    <s v=""/>
    <x v="4"/>
    <x v="1"/>
    <s v="790609"/>
    <d v="1979-06-09T00:00:00"/>
    <s v="عبد "/>
    <n v="37"/>
    <s v="M"/>
    <s v="الشرقية"/>
  </r>
  <r>
    <s v="42882محمد أحمد رضا أحمد ناصرm_reda_nasser85@hotmail.comاستفسار عن مسار الطرد"/>
    <d v="2017-05-27T00:00:00"/>
    <d v="1899-12-30T13:31:15"/>
    <s v="محمد أحمد رضا أحمد ناصر"/>
    <s v="Egypt (‫مصر‬‎)"/>
    <s v="m_reda_nasser85@hotmail.com"/>
    <s v="28510048800819"/>
    <s v="96899742624"/>
    <s v="استفسار عن مسار الطرد"/>
    <m/>
    <n v="5"/>
    <n v="27"/>
    <n v="13"/>
    <n v="7"/>
    <s v="ee016731674eg"/>
    <s v=""/>
    <s v=""/>
    <s v=""/>
    <s v=""/>
    <s v=""/>
    <s v=""/>
    <s v=""/>
    <x v="4"/>
    <x v="1"/>
    <s v="851004"/>
    <d v="1985-10-04T00:00:00"/>
    <s v="محمد "/>
    <n v="31"/>
    <s v="M"/>
    <s v="خارج الجمهورية"/>
  </r>
  <r>
    <s v="42882وائل عصام عبد العظيمwael.esam@live.comاستفسار عن مسار الطرد"/>
    <d v="2017-05-27T00:00:00"/>
    <d v="1899-12-30T13:05:54"/>
    <s v="وائل عصام عبد العظيم"/>
    <s v="Saudi Arabia (‫المملكة العربية السعودية‬‎)"/>
    <s v="wael.esam@live.com"/>
    <s v="31000095"/>
    <s v="966539304240"/>
    <s v="استفسار عن مسار الطرد"/>
    <m/>
    <n v="5"/>
    <n v="27"/>
    <n v="13"/>
    <n v="7"/>
    <s v="EE702926860EG"/>
    <s v=""/>
    <s v=""/>
    <s v=""/>
    <s v=""/>
    <s v=""/>
    <s v=""/>
    <s v=""/>
    <x v="4"/>
    <x v="1"/>
    <s v=""/>
    <s v=""/>
    <s v="وائل "/>
    <s v=""/>
    <s v="M"/>
    <s v=""/>
  </r>
  <r>
    <s v="42882محروس عبدالعزيز عبدالعظيم احمدhouras8@gmail.comاستفسار عن مسار الطرد"/>
    <d v="2017-05-27T00:00:00"/>
    <d v="1899-12-30T13:00:41"/>
    <s v="محروس عبدالعزيز عبدالعظيم احمد"/>
    <s v="Egypt (‫مصر‬‎)"/>
    <s v="houras8@gmail.com"/>
    <s v="28408131802077"/>
    <s v="201010105616"/>
    <s v="استفسار عن مسار الطرد"/>
    <m/>
    <n v="5"/>
    <n v="27"/>
    <n v="13"/>
    <n v="7"/>
    <s v="RR059706408SA"/>
    <s v=""/>
    <s v=""/>
    <s v=""/>
    <s v=""/>
    <s v=""/>
    <s v=""/>
    <s v=""/>
    <x v="1"/>
    <x v="4"/>
    <s v="840813"/>
    <d v="1984-08-13T00:00:00"/>
    <s v="محروس "/>
    <n v="32"/>
    <s v="M"/>
    <s v="البحيرة"/>
  </r>
  <r>
    <s v="42882Abdelsabour Ahmedabdopharma08@gmail.comاستفسار عن مسار الطرد"/>
    <d v="2017-05-27T00:00:00"/>
    <d v="1899-12-30T12:56:16"/>
    <s v="Abdelsabour Ahmed"/>
    <s v="Egypt (‫مصر‬‎)"/>
    <s v="abdopharma08@gmail.com"/>
    <s v="0111571"/>
    <s v="01062780580"/>
    <s v="استفسار عن مسار الطرد"/>
    <m/>
    <n v="5"/>
    <n v="27"/>
    <n v="12"/>
    <n v="7"/>
    <s v="RR700057415EG"/>
    <s v=""/>
    <s v=""/>
    <s v=""/>
    <s v=""/>
    <s v=""/>
    <s v=""/>
    <s v=""/>
    <x v="1"/>
    <x v="1"/>
    <s v=""/>
    <s v=""/>
    <s v="Abdelsabour "/>
    <s v=""/>
    <s v="M"/>
    <s v=""/>
  </r>
  <r>
    <s v="42882Abdo Halimaa.halima87@yahoo.deاستفسار عن مسار الطرد"/>
    <d v="2017-05-27T00:00:00"/>
    <d v="1899-12-30T12:06:14"/>
    <s v="Abdo Halima"/>
    <s v="Germany (Deutschland)"/>
    <s v="a.halima87@yahoo.de"/>
    <s v=": A06596724"/>
    <s v="4915776222002"/>
    <s v="استفسار عن مسار الطرد"/>
    <m/>
    <n v="5"/>
    <n v="27"/>
    <n v="12"/>
    <n v="7"/>
    <s v="RR288033085DE"/>
    <s v=""/>
    <s v=""/>
    <s v=""/>
    <s v=""/>
    <s v=""/>
    <s v=""/>
    <s v=""/>
    <x v="1"/>
    <x v="2"/>
    <s v=""/>
    <s v=""/>
    <s v="Abdo "/>
    <s v=""/>
    <s v="M"/>
    <s v=""/>
  </r>
  <r>
    <s v="42882محمد احمد سيدmrcv_11@yahoo.comاستفســار فنـى"/>
    <d v="2017-05-27T00:00:00"/>
    <d v="1899-12-30T11:59:53"/>
    <s v="محمد احمد سيد"/>
    <s v="Egypt (‫مصر‬‎)"/>
    <s v="mrcv_11@yahoo.com"/>
    <s v="29409032601132"/>
    <s v="201114650353"/>
    <s v="استفســار فنـى"/>
    <m/>
    <n v="5"/>
    <n v="27"/>
    <n v="11"/>
    <n v="7"/>
    <s v=""/>
    <s v=""/>
    <s v=""/>
    <s v=""/>
    <s v=""/>
    <s v=""/>
    <s v=""/>
    <s v=""/>
    <x v="0"/>
    <x v="0"/>
    <s v="940903"/>
    <d v="1994-09-03T00:00:00"/>
    <s v="محمد "/>
    <n v="22"/>
    <s v="M"/>
    <s v="سوهاج"/>
  </r>
  <r>
    <s v="42882احمد حسين على مصطفىdr.ahmedhussein@hotmail.comشــكــوى"/>
    <d v="2017-05-27T00:00:00"/>
    <d v="1899-12-30T11:43:41"/>
    <s v="احمد حسين على مصطفى"/>
    <s v="Egypt (‫مصر‬‎)"/>
    <s v="dr.ahmedhussein@hotmail.com"/>
    <s v="28907150400334"/>
    <s v="201114045246"/>
    <s v="شــكــوى"/>
    <m/>
    <n v="5"/>
    <n v="27"/>
    <n v="11"/>
    <n v="7"/>
    <s v=""/>
    <s v=""/>
    <s v=""/>
    <s v=""/>
    <s v=""/>
    <s v=""/>
    <s v=""/>
    <s v=""/>
    <x v="0"/>
    <x v="0"/>
    <s v="890715"/>
    <d v="1989-07-15T00:00:00"/>
    <s v="احمد "/>
    <n v="27"/>
    <s v="M"/>
    <s v="السويس"/>
  </r>
  <r>
    <s v="42882محمد صبري عبد المحسنsabrymohamed349@yahoo.comاستفسار عن مسار الطرد"/>
    <d v="2017-05-27T00:00:00"/>
    <d v="1899-12-30T11:32:48"/>
    <s v="محمد صبري عبد المحسن"/>
    <s v="Egypt (‫مصر‬‎)"/>
    <s v="sabrymohamed349@yahoo.com"/>
    <s v="29004191300496"/>
    <s v="201017430097"/>
    <s v="استفسار عن مسار الطرد"/>
    <m/>
    <n v="5"/>
    <n v="27"/>
    <n v="11"/>
    <n v="7"/>
    <s v="CA310038508AT"/>
    <s v=""/>
    <s v=""/>
    <s v=""/>
    <s v=""/>
    <s v=""/>
    <s v=""/>
    <s v=""/>
    <x v="51"/>
    <x v="45"/>
    <s v="900419"/>
    <d v="1990-04-19T00:00:00"/>
    <s v="محمد "/>
    <n v="27"/>
    <s v="M"/>
    <s v="الشرقية"/>
  </r>
  <r>
    <s v="42882علي صابر جمعه حسنali.4444418@gmail.comاستفســار عن خدمــة"/>
    <d v="2017-05-27T00:00:00"/>
    <d v="1899-12-30T11:20:56"/>
    <s v="علي صابر جمعه حسن"/>
    <s v="Egypt (‫مصر‬‎)"/>
    <s v="ali.4444418@gmail.com"/>
    <s v="29508102501694"/>
    <s v="01140631381"/>
    <s v="استفســار عن خدمــة"/>
    <m/>
    <n v="5"/>
    <n v="27"/>
    <n v="11"/>
    <n v="7"/>
    <s v=""/>
    <s v=""/>
    <s v=""/>
    <s v=""/>
    <s v=""/>
    <s v=""/>
    <s v=""/>
    <s v=""/>
    <x v="0"/>
    <x v="0"/>
    <s v="950810"/>
    <d v="1995-08-10T00:00:00"/>
    <s v="علي "/>
    <n v="21"/>
    <s v="M"/>
    <s v="أسيوط"/>
  </r>
  <r>
    <s v="42882حسامHossammansour_1@yahoo.comشــكــوى"/>
    <d v="2017-05-27T00:00:00"/>
    <d v="1899-12-30T10:52:56"/>
    <s v="حسام"/>
    <s v="United Arab Emirates (‫الإمارات العربية المتحدة‬‎)"/>
    <s v="Hossammansour_1@yahoo.com"/>
    <s v=": A1698748"/>
    <s v="971505964955"/>
    <s v="شــكــوى"/>
    <m/>
    <n v="5"/>
    <n v="27"/>
    <n v="10"/>
    <n v="7"/>
    <s v=""/>
    <s v=""/>
    <s v=""/>
    <s v=""/>
    <s v=""/>
    <s v=""/>
    <s v=""/>
    <s v=""/>
    <x v="0"/>
    <x v="0"/>
    <s v=""/>
    <s v=""/>
    <s v="حسام"/>
    <s v=""/>
    <s v="M"/>
    <s v=""/>
  </r>
  <r>
    <s v="42882اسلام محمدKarabebar@hotmail.comاستفســار عن خدمــة"/>
    <d v="2017-05-27T00:00:00"/>
    <d v="1899-12-30T10:11:04"/>
    <s v="اسلام محمد"/>
    <s v="Egypt (‫مصر‬‎)"/>
    <s v="Karabebar@hotmail.com"/>
    <s v="28112070200617"/>
    <s v="201004589595"/>
    <s v="استفســار عن خدمــة"/>
    <m/>
    <n v="5"/>
    <n v="27"/>
    <n v="10"/>
    <n v="7"/>
    <s v=""/>
    <s v=""/>
    <s v=""/>
    <s v=""/>
    <s v=""/>
    <s v=""/>
    <s v=""/>
    <s v=""/>
    <x v="0"/>
    <x v="0"/>
    <s v="811207"/>
    <d v="1981-12-07T00:00:00"/>
    <s v="اسلام "/>
    <n v="35"/>
    <s v="M"/>
    <s v="الإسكندرية"/>
  </r>
  <r>
    <s v="42882مالك اني ابراهيمmalek2009m44@gmail. Comاستفسار عن مسار الطرد"/>
    <d v="2017-05-27T00:00:00"/>
    <d v="1899-12-30T09:15:08"/>
    <s v="مالك اني ابراهيم"/>
    <s v="Egypt (‫مصر‬‎)"/>
    <s v="malek2009m44@gmail. Com"/>
    <s v=": A08546064"/>
    <s v="0201098535101"/>
    <s v="استفسار عن مسار الطرد"/>
    <m/>
    <n v="5"/>
    <n v="27"/>
    <n v="9"/>
    <n v="7"/>
    <s v="EE015962455EG"/>
    <s v=""/>
    <s v=""/>
    <s v=""/>
    <s v=""/>
    <s v=""/>
    <s v=""/>
    <s v=""/>
    <x v="4"/>
    <x v="1"/>
    <s v=""/>
    <s v=""/>
    <s v="مالك "/>
    <s v=""/>
    <s v="M"/>
    <s v=""/>
  </r>
  <r>
    <s v="42882Assem mohamedeng_assem24@yaHoo.comاستفسار عن مسار الطرد"/>
    <d v="2017-05-27T00:00:00"/>
    <d v="1899-12-30T06:28:03"/>
    <s v="Assem mohamed"/>
    <s v="Egypt (‫مصر‬‎)"/>
    <s v="eng_assem24@yaHoo.com"/>
    <s v=": A09059048"/>
    <s v="971553064852"/>
    <s v="استفسار عن مسار الطرد"/>
    <m/>
    <n v="5"/>
    <n v="27"/>
    <n v="6"/>
    <n v="7"/>
    <s v="EE702810994EG"/>
    <s v=""/>
    <s v=""/>
    <s v=""/>
    <s v=""/>
    <s v=""/>
    <s v=""/>
    <s v=""/>
    <x v="4"/>
    <x v="1"/>
    <s v=""/>
    <s v=""/>
    <s v="Assem "/>
    <s v=""/>
    <s v="M"/>
    <s v=""/>
  </r>
  <r>
    <s v="42882ٌRamy Allamlinux@ramyallam.comاستفسار عن مسار الطرد"/>
    <d v="2017-05-27T00:00:00"/>
    <d v="1899-12-30T05:48:23"/>
    <s v="ٌRamy Allam"/>
    <s v="Egypt (‫مصر‬‎)"/>
    <s v="linux@ramyallam.com"/>
    <s v="123654789321"/>
    <s v="20123456789"/>
    <s v="استفسار عن مسار الطرد"/>
    <m/>
    <n v="5"/>
    <n v="27"/>
    <n v="5"/>
    <n v="7"/>
    <s v=""/>
    <s v=""/>
    <s v=""/>
    <s v=""/>
    <s v=""/>
    <s v=""/>
    <s v=""/>
    <s v=""/>
    <x v="0"/>
    <x v="0"/>
    <s v=""/>
    <s v=""/>
    <s v="ٌRamy "/>
    <s v=""/>
    <s v="M"/>
    <s v=""/>
  </r>
  <r>
    <s v="42881خالد على محمد عقيبيkhaldonoqepy12345678@gmail.comاستفســار عن خدمــة"/>
    <d v="2017-05-26T00:00:00"/>
    <d v="1899-12-30T23:33:25"/>
    <s v="خالد على محمد عقيبي"/>
    <s v="Egypt (‫مصر‬‎)"/>
    <s v="khaldonoqepy12345678@gmail.com"/>
    <s v="28205021501855"/>
    <s v="201002054099"/>
    <s v="استفســار عن خدمــة"/>
    <m/>
    <n v="5"/>
    <n v="26"/>
    <n v="23"/>
    <n v="6"/>
    <s v=""/>
    <s v=""/>
    <s v=""/>
    <s v=""/>
    <s v=""/>
    <s v=""/>
    <s v=""/>
    <s v=""/>
    <x v="0"/>
    <x v="0"/>
    <s v="820502"/>
    <n v="30073"/>
    <s v="خالد "/>
    <n v="35"/>
    <s v="M"/>
    <s v="كفر الشيخ"/>
  </r>
  <r>
    <s v="42881عبد الرحمن احمد عبد الحميدAlviere7@gmail.comاستفسار عن مسار الطرد"/>
    <d v="2017-05-26T00:00:00"/>
    <d v="1899-12-30T22:24:50"/>
    <s v="عبد الرحمن احمد عبد الحميد"/>
    <s v="Egypt (‫مصر‬‎)"/>
    <s v="Alviere7@gmail.com"/>
    <s v="291010125213106"/>
    <s v="201144904425"/>
    <s v="استفسار عن مسار الطرد"/>
    <m/>
    <n v="5"/>
    <n v="26"/>
    <n v="22"/>
    <n v="6"/>
    <s v="ee702502389eg"/>
    <s v=""/>
    <s v=""/>
    <s v=""/>
    <s v=""/>
    <s v=""/>
    <s v=""/>
    <s v=""/>
    <x v="4"/>
    <x v="1"/>
    <s v=""/>
    <s v=""/>
    <s v="عبد "/>
    <s v=""/>
    <s v="M"/>
    <s v=""/>
  </r>
  <r>
    <s v="42881يوسف سعيد فوزيlornts_y@yahoo.comشــكــوى"/>
    <d v="2017-05-26T00:00:00"/>
    <d v="1899-12-30T21:29:51"/>
    <s v="يوسف سعيد فوزي"/>
    <s v="Egypt (‫مصر‬‎)"/>
    <s v="lornts_y@yahoo.com"/>
    <s v="27707300201413"/>
    <s v="01228103621"/>
    <s v="شــكــوى"/>
    <m/>
    <n v="5"/>
    <n v="26"/>
    <n v="21"/>
    <n v="6"/>
    <s v=""/>
    <s v=""/>
    <s v=""/>
    <s v=""/>
    <s v=""/>
    <s v=""/>
    <s v=""/>
    <s v=""/>
    <x v="0"/>
    <x v="0"/>
    <s v="770730"/>
    <d v="1977-07-30T00:00:00"/>
    <s v="يوسف "/>
    <n v="39"/>
    <s v="M"/>
    <s v="الإسكندرية"/>
  </r>
  <r>
    <s v="42881محمود عويس عبد العزيزmahmoudleprince@yahoo.comشــكــوى"/>
    <d v="2017-05-26T00:00:00"/>
    <d v="1899-12-30T16:57:07"/>
    <s v="محمود عويس عبد العزيز"/>
    <s v="Egypt (‫مصر‬‎)"/>
    <s v="mahmoudleprince@yahoo.com"/>
    <s v="29301101501531"/>
    <s v="201061143085"/>
    <s v="شــكــوى"/>
    <m/>
    <n v="5"/>
    <n v="26"/>
    <n v="16"/>
    <n v="6"/>
    <s v=""/>
    <s v=""/>
    <s v=""/>
    <s v=""/>
    <s v=""/>
    <s v=""/>
    <s v=""/>
    <s v=""/>
    <x v="0"/>
    <x v="0"/>
    <s v="930110"/>
    <n v="33979"/>
    <s v="محمود "/>
    <n v="24"/>
    <s v="M"/>
    <s v="كفر الشيخ"/>
  </r>
  <r>
    <s v="42881Ahmed khaledtwentyprince@gmail.comاستفسار عن مسار الطرد"/>
    <d v="2017-05-26T00:00:00"/>
    <d v="1899-12-30T14:35:43"/>
    <s v="Ahmed khaled"/>
    <s v="Egypt (‫مصر‬‎)"/>
    <s v="twentyprince@gmail.com"/>
    <s v="29704121501275"/>
    <s v="201122143011"/>
    <s v="استفسار عن مسار الطرد"/>
    <m/>
    <n v="5"/>
    <n v="26"/>
    <n v="14"/>
    <n v="6"/>
    <s v="RX571349645DE"/>
    <s v=""/>
    <s v=""/>
    <s v=""/>
    <s v=""/>
    <s v=""/>
    <s v=""/>
    <s v=""/>
    <x v="5"/>
    <x v="2"/>
    <s v="970412"/>
    <d v="1997-04-12T00:00:00"/>
    <s v="Ahmed "/>
    <n v="20"/>
    <s v="M"/>
    <s v="كفر الشيخ"/>
  </r>
  <r>
    <s v="42881اسماء اشرف احمد الهواريasmaa.ashraf44@yahoo.comأخـــــرى"/>
    <d v="2017-05-26T00:00:00"/>
    <d v="1899-12-30T14:33:34"/>
    <s v="اسماء اشرف احمد الهواري"/>
    <s v="Egypt (‫مصر‬‎)"/>
    <s v="asmaa.ashraf44@yahoo.com"/>
    <s v="29209300104466"/>
    <s v="01019385087"/>
    <s v="أخـــــرى"/>
    <m/>
    <n v="5"/>
    <n v="26"/>
    <n v="14"/>
    <n v="6"/>
    <s v=""/>
    <s v=""/>
    <s v=""/>
    <s v=""/>
    <s v=""/>
    <s v=""/>
    <s v=""/>
    <s v=""/>
    <x v="0"/>
    <x v="0"/>
    <s v="920930"/>
    <n v="33877"/>
    <s v="اسماء "/>
    <n v="24"/>
    <s v="F"/>
    <s v="القاهرة"/>
  </r>
  <r>
    <s v="42883Mahmoud Mohamed Hassan Mahmoud Yousefmidoelrazzaz@gmail.comاستفسار عن مسار الطرد"/>
    <d v="2017-05-28T00:00:00"/>
    <d v="1899-12-30T10:36:36"/>
    <s v="Mahmoud Mohamed Hassan Mahmoud Yousef"/>
    <s v="Egypt (‫مصر‬‎)"/>
    <s v="midoelrazzaz@gmail.com"/>
    <s v=": A20564553"/>
    <s v="01001560383"/>
    <s v="استفسار عن مسار الطرد"/>
    <m/>
    <n v="5"/>
    <n v="28"/>
    <n v="10"/>
    <n v="1"/>
    <s v="RS015680463LT"/>
    <s v=""/>
    <s v=""/>
    <s v=""/>
    <s v=""/>
    <s v=""/>
    <s v=""/>
    <s v=""/>
    <x v="12"/>
    <x v="43"/>
    <s v=""/>
    <s v=""/>
    <s v="Mahmoud "/>
    <s v=""/>
    <s v="M"/>
    <s v=""/>
  </r>
  <r>
    <s v="42883Islam Effatislam.effat@cmykme.comاستفسار عن مسار الطرد"/>
    <d v="2017-05-28T00:00:00"/>
    <d v="1899-12-30T10:27:54"/>
    <s v="Islam Effat"/>
    <s v="Saudi Arabia (‫المملكة العربية السعودية‬‎)"/>
    <s v="islam.effat@cmykme.com"/>
    <s v="28212182100199"/>
    <s v="01289886118"/>
    <s v="استفسار عن مسار الطرد"/>
    <m/>
    <n v="5"/>
    <n v="28"/>
    <n v="10"/>
    <n v="1"/>
    <s v="EE702704633EG"/>
    <s v=""/>
    <s v=""/>
    <s v=""/>
    <s v=""/>
    <s v=""/>
    <s v=""/>
    <s v=""/>
    <x v="4"/>
    <x v="1"/>
    <s v="821218"/>
    <d v="1982-12-18T00:00:00"/>
    <s v="Islam "/>
    <n v="34"/>
    <s v="M"/>
    <s v="الجيزة"/>
  </r>
  <r>
    <s v="42883eslam mohammedetaesj@yahoo.comاستفسار عن مسار الطرد"/>
    <d v="2017-05-28T00:00:00"/>
    <d v="1899-12-30T10:18:45"/>
    <s v="eslam mohammed"/>
    <s v="Egypt (‫مصر‬‎)"/>
    <s v="etaesj@yahoo.com"/>
    <s v="28803040400355"/>
    <s v="201111918140"/>
    <s v="استفسار عن مسار الطرد"/>
    <m/>
    <n v="5"/>
    <n v="28"/>
    <n v="10"/>
    <n v="1"/>
    <s v="RS369518291CN"/>
    <s v=""/>
    <s v=""/>
    <s v=""/>
    <s v=""/>
    <s v=""/>
    <s v=""/>
    <s v=""/>
    <x v="12"/>
    <x v="8"/>
    <s v="880304"/>
    <d v="1988-03-04T00:00:00"/>
    <s v="eslam "/>
    <n v="29"/>
    <s v="M"/>
    <s v="السويس"/>
  </r>
  <r>
    <s v="42883محمد صلاحmuhamed.salah.m@gmail.comاستفسار عن مسار الطرد"/>
    <d v="2017-05-28T00:00:00"/>
    <d v="1899-12-30T09:55:51"/>
    <s v="محمد صلاح"/>
    <s v="Egypt (‫مصر‬‎)"/>
    <s v="muhamed.salah.m@gmail.com"/>
    <s v="29902028800412"/>
    <s v="201114571790"/>
    <s v="استفسار عن مسار الطرد"/>
    <m/>
    <n v="5"/>
    <n v="28"/>
    <n v="9"/>
    <n v="1"/>
    <s v="RX569306995DE"/>
    <s v=""/>
    <s v=""/>
    <s v=""/>
    <s v=""/>
    <s v=""/>
    <s v=""/>
    <s v=""/>
    <x v="5"/>
    <x v="2"/>
    <s v="990202"/>
    <d v="1999-02-02T00:00:00"/>
    <s v="محمد "/>
    <n v="18"/>
    <s v="M"/>
    <s v="خارج الجمهورية"/>
  </r>
  <r>
    <s v="42883ايمن عبد الإله عبد الواحدSaharhamdy96@yahoo.comاستفسار عن مسار الطرد"/>
    <d v="2017-05-28T00:00:00"/>
    <d v="1899-12-30T09:49:46"/>
    <s v="ايمن عبد الإله عبد الواحد"/>
    <s v="Egypt (‫مصر‬‎)"/>
    <s v="Saharhamdy96@yahoo.com"/>
    <s v="28208011406632"/>
    <s v="0201275051697"/>
    <s v="استفسار عن مسار الطرد"/>
    <m/>
    <n v="5"/>
    <n v="28"/>
    <n v="9"/>
    <n v="1"/>
    <s v=""/>
    <s v=""/>
    <s v=""/>
    <s v=""/>
    <s v=""/>
    <s v=""/>
    <s v=""/>
    <s v=""/>
    <x v="0"/>
    <x v="0"/>
    <s v="820801"/>
    <d v="1982-08-01T00:00:00"/>
    <s v="ايمن "/>
    <n v="34"/>
    <s v="M"/>
    <s v="القليوبية"/>
  </r>
  <r>
    <s v="42883خالد ممدوح شوقيkhaledmamdouh8@gmail.comشــكــوى"/>
    <d v="2017-05-28T00:00:00"/>
    <d v="1899-12-30T04:40:47"/>
    <s v="خالد ممدوح شوقي"/>
    <s v="Egypt (‫مصر‬‎)"/>
    <s v="khaledmamdouh8@gmail.com"/>
    <s v="29904012514714"/>
    <s v="201283847547"/>
    <s v="شــكــوى"/>
    <m/>
    <n v="5"/>
    <n v="28"/>
    <n v="4"/>
    <n v="1"/>
    <s v=""/>
    <s v=""/>
    <s v=""/>
    <s v=""/>
    <s v=""/>
    <s v=""/>
    <s v=""/>
    <s v=""/>
    <x v="0"/>
    <x v="0"/>
    <s v="990401"/>
    <d v="1999-04-01T00:00:00"/>
    <s v="خالد "/>
    <n v="18"/>
    <s v="M"/>
    <s v="أسيوط"/>
  </r>
  <r>
    <s v="42883Mostafa Mosad Kashlanamostafa.kashlana@hotmail.comاستفســار فنـى"/>
    <d v="2017-05-28T00:00:00"/>
    <d v="1899-12-30T11:48:18"/>
    <s v="Mostafa Mosad Kashlana"/>
    <s v="Egypt (‫مصر‬‎)"/>
    <s v="mostafa.kashlana@hotmail.com"/>
    <s v="1600457"/>
    <s v="01021130378"/>
    <s v="استفســار فنـى"/>
    <m/>
    <n v="5"/>
    <n v="28"/>
    <n v="11"/>
    <n v="1"/>
    <s v="RX572198068DE"/>
    <s v=""/>
    <s v=""/>
    <s v=""/>
    <s v=""/>
    <s v=""/>
    <s v=""/>
    <s v=""/>
    <x v="5"/>
    <x v="2"/>
    <s v=""/>
    <s v=""/>
    <s v="Mostafa "/>
    <s v=""/>
    <s v="M"/>
    <s v=""/>
  </r>
  <r>
    <s v="42883منير قسومةnoury8_9@hotmail.comاستفسار عن مسار الطرد"/>
    <d v="2017-05-28T00:00:00"/>
    <d v="1899-12-30T13:04:18"/>
    <s v="منير قسومة"/>
    <s v="Egypt (‫مصر‬‎)"/>
    <s v="noury8_9@hotmail.com"/>
    <s v=": 009918434"/>
    <s v="01000113514"/>
    <s v="استفسار عن مسار الطرد"/>
    <m/>
    <n v="5"/>
    <n v="28"/>
    <n v="13"/>
    <n v="1"/>
    <s v="cp043536184tr"/>
    <s v=""/>
    <s v=""/>
    <s v=""/>
    <s v=""/>
    <s v=""/>
    <s v=""/>
    <s v=""/>
    <x v="27"/>
    <x v="29"/>
    <s v=""/>
    <s v=""/>
    <s v="منير "/>
    <s v=""/>
    <s v="M"/>
    <s v=""/>
  </r>
  <r>
    <s v="42883amira Khalidwalid_abdelhafiz@avit.com.egأخـــــرى"/>
    <d v="2017-05-28T00:00:00"/>
    <d v="1899-12-30T12:59:24"/>
    <s v="amira Khalid"/>
    <s v="Egypt (‫مصر‬‎)"/>
    <s v="walid_abdelhafiz@avit.com.eg"/>
    <s v="28406101700048"/>
    <s v="201005585251"/>
    <s v="أخـــــرى"/>
    <m/>
    <n v="5"/>
    <n v="28"/>
    <n v="12"/>
    <n v="1"/>
    <s v=""/>
    <s v=""/>
    <s v=""/>
    <s v=""/>
    <s v=""/>
    <s v=""/>
    <s v=""/>
    <s v=""/>
    <x v="0"/>
    <x v="0"/>
    <s v="840610"/>
    <d v="1984-06-10T00:00:00"/>
    <s v="amira "/>
    <n v="32"/>
    <s v="F"/>
    <s v="المنوفية"/>
  </r>
  <r>
    <s v="42883أنس محمود درويشmommomlast3@gmail.comاستفسار عن مسار الطرد"/>
    <d v="2017-05-28T00:00:00"/>
    <d v="1899-12-30T12:54:38"/>
    <s v="أنس محمود درويش"/>
    <s v="Egypt (‫مصر‬‎)"/>
    <s v="mommomlast3@gmail.com"/>
    <s v="29407048800418"/>
    <s v="01111833793"/>
    <s v="استفسار عن مسار الطرد"/>
    <m/>
    <n v="5"/>
    <n v="28"/>
    <n v="12"/>
    <n v="1"/>
    <s v="RB214884559SG"/>
    <s v=""/>
    <s v=""/>
    <s v=""/>
    <s v=""/>
    <s v=""/>
    <s v=""/>
    <s v=""/>
    <x v="7"/>
    <x v="5"/>
    <s v="940704"/>
    <d v="1994-07-04T00:00:00"/>
    <s v="أنس "/>
    <n v="22"/>
    <s v="M"/>
    <s v="خارج الجمهورية"/>
  </r>
  <r>
    <s v="42883هاني رومانيcargo@helalgoldenstar.comاستفســار عن خدمــة"/>
    <d v="2017-05-28T00:00:00"/>
    <d v="1899-12-30T12:52:50"/>
    <s v="هاني روماني"/>
    <s v="Egypt (‫مصر‬‎)"/>
    <s v="cargo@helalgoldenstar.com"/>
    <s v="28303140101093"/>
    <s v="01000552421"/>
    <s v="استفســار عن خدمــة"/>
    <m/>
    <n v="5"/>
    <n v="28"/>
    <n v="12"/>
    <n v="1"/>
    <s v=""/>
    <s v=""/>
    <s v=""/>
    <s v=""/>
    <s v=""/>
    <s v=""/>
    <s v=""/>
    <s v=""/>
    <x v="0"/>
    <x v="0"/>
    <s v="830314"/>
    <d v="1983-03-14T00:00:00"/>
    <s v="هاني "/>
    <n v="34"/>
    <s v="M"/>
    <s v="القاهرة"/>
  </r>
  <r>
    <s v="42883محمد فوزي علي طهtaha7869@yahoo.comاستفسار عن مسار الطرد"/>
    <d v="2017-05-28T00:00:00"/>
    <d v="1899-12-30T12:43:43"/>
    <s v="محمد فوزي علي طه"/>
    <s v="Egypt (‫مصر‬‎)"/>
    <s v="taha7869@yahoo.com"/>
    <s v="27802121601452"/>
    <s v="00201066466930"/>
    <s v="استفسار عن مسار الطرد"/>
    <m/>
    <n v="5"/>
    <n v="28"/>
    <n v="12"/>
    <n v="1"/>
    <s v="EE422510783AE"/>
    <s v=""/>
    <s v=""/>
    <s v=""/>
    <s v=""/>
    <s v=""/>
    <s v=""/>
    <s v=""/>
    <x v="4"/>
    <x v="26"/>
    <s v="780212"/>
    <d v="1978-02-12T00:00:00"/>
    <s v="محمد "/>
    <n v="39"/>
    <s v="M"/>
    <s v="الغربية"/>
  </r>
  <r>
    <s v="42883Mohamed muradMurad.mohamed@hotmail.comاستفسار عن مسار الطرد"/>
    <d v="2017-05-28T00:00:00"/>
    <d v="1899-12-30T12:29:09"/>
    <s v="Mohamed murad"/>
    <s v="Egypt (‫مصر‬‎)"/>
    <s v="Murad.mohamed@hotmail.com"/>
    <s v="26806171700275"/>
    <s v="00201069656666"/>
    <s v="استفسار عن مسار الطرد"/>
    <m/>
    <n v="5"/>
    <n v="28"/>
    <n v="12"/>
    <n v="1"/>
    <s v="CL635286662DE"/>
    <s v=""/>
    <s v=""/>
    <s v=""/>
    <s v=""/>
    <s v=""/>
    <s v=""/>
    <s v=""/>
    <x v="26"/>
    <x v="2"/>
    <s v="680617"/>
    <d v="1968-06-17T00:00:00"/>
    <s v="Mohamed "/>
    <n v="48"/>
    <s v="M"/>
    <s v="المنوفية"/>
  </r>
  <r>
    <s v="42883هادي سالمMe@hadysalem.comاستفسار عن مسار الطرد"/>
    <d v="2017-05-28T00:00:00"/>
    <d v="1899-12-30T12:25:04"/>
    <s v="هادي سالم"/>
    <s v="Egypt (‫مصر‬‎)"/>
    <s v="Me@hadysalem.com"/>
    <s v="28402248800093"/>
    <s v="00201005539906"/>
    <s v="استفسار عن مسار الطرد"/>
    <m/>
    <n v="5"/>
    <n v="28"/>
    <n v="12"/>
    <n v="1"/>
    <s v="RS477337268CN"/>
    <s v=""/>
    <s v=""/>
    <s v=""/>
    <s v=""/>
    <s v=""/>
    <s v=""/>
    <s v=""/>
    <x v="12"/>
    <x v="8"/>
    <s v="840224"/>
    <d v="1984-02-24T00:00:00"/>
    <s v="هادي "/>
    <n v="33"/>
    <s v="M"/>
    <s v="خارج الجمهورية"/>
  </r>
  <r>
    <s v="42883شريفsherif-hussein@link.netاستفسار عن مسار الطرد"/>
    <d v="2017-05-28T00:00:00"/>
    <d v="1899-12-30T12:09:36"/>
    <s v="شريف"/>
    <s v="Egypt (‫مصر‬‎)"/>
    <s v="sherif-hussein@link.net"/>
    <s v="25903200100578"/>
    <s v="00201227618810"/>
    <s v="استفسار عن مسار الطرد"/>
    <m/>
    <n v="5"/>
    <n v="28"/>
    <n v="12"/>
    <n v="1"/>
    <s v="RE489077137SE"/>
    <s v=""/>
    <s v=""/>
    <s v=""/>
    <s v=""/>
    <s v=""/>
    <s v=""/>
    <s v=""/>
    <x v="17"/>
    <x v="17"/>
    <s v="590320"/>
    <d v="1959-03-20T00:00:00"/>
    <s v="شريف"/>
    <n v="58"/>
    <s v="M"/>
    <s v="القاهرة"/>
  </r>
  <r>
    <s v="42883سوزان خضرkkhadr@gmail.comاستفسار عن مسار الطرد"/>
    <d v="2017-05-28T00:00:00"/>
    <d v="1899-12-30T12:02:29"/>
    <s v="سوزان خضر"/>
    <s v="Egypt (‫مصر‬‎)"/>
    <s v="kkhadr@gmail.com"/>
    <s v="27808150106078"/>
    <s v="01220425925"/>
    <s v="استفسار عن مسار الطرد"/>
    <m/>
    <n v="5"/>
    <n v="28"/>
    <n v="12"/>
    <n v="1"/>
    <s v="RF663573355CN"/>
    <s v=""/>
    <s v=""/>
    <s v=""/>
    <s v=""/>
    <s v=""/>
    <s v=""/>
    <s v=""/>
    <x v="8"/>
    <x v="8"/>
    <s v="780815"/>
    <d v="1978-08-15T00:00:00"/>
    <s v="سوزان "/>
    <n v="38"/>
    <s v="M"/>
    <s v="القاهرة"/>
  </r>
  <r>
    <s v="42883سانديahmedfouad201173@yahoo.comاستفسار عن مسار الطرد"/>
    <d v="2017-05-28T00:00:00"/>
    <d v="1899-12-30T11:49:01"/>
    <s v="ساندي"/>
    <s v="Egypt (‫مصر‬‎)"/>
    <s v="ahmedfouad201173@yahoo.com"/>
    <s v="27311150201133"/>
    <s v="01001696439"/>
    <s v="استفسار عن مسار الطرد"/>
    <m/>
    <n v="5"/>
    <n v="28"/>
    <n v="11"/>
    <n v="1"/>
    <s v="EE702890122EG"/>
    <s v=""/>
    <s v=""/>
    <s v=""/>
    <s v=""/>
    <s v=""/>
    <s v=""/>
    <s v=""/>
    <x v="4"/>
    <x v="1"/>
    <s v="731115"/>
    <d v="1973-11-15T00:00:00"/>
    <s v="ساندي"/>
    <n v="43"/>
    <s v="M"/>
    <s v="الإسكندرية"/>
  </r>
  <r>
    <s v="42883محمد سليمmohamed.mosaad.selim@hotmail.comاستفسار عن مسار الطرد"/>
    <d v="2017-05-28T00:00:00"/>
    <d v="1899-12-30T13:09:55"/>
    <s v="محمد سليم"/>
    <s v="Egypt (‫مصر‬‎)"/>
    <s v="mohamed.mosaad.selim@hotmail.com"/>
    <s v="28702151100872"/>
    <s v="01006714593"/>
    <s v="استفسار عن مسار الطرد"/>
    <m/>
    <n v="5"/>
    <n v="28"/>
    <n v="13"/>
    <n v="1"/>
    <s v="EF877388169JP"/>
    <s v=""/>
    <s v=""/>
    <s v=""/>
    <s v=""/>
    <s v=""/>
    <s v=""/>
    <s v=""/>
    <x v="58"/>
    <x v="24"/>
    <s v="870215"/>
    <d v="1987-02-15T00:00:00"/>
    <s v="محمد "/>
    <n v="30"/>
    <s v="M"/>
    <s v="دمياط"/>
  </r>
  <r>
    <s v="42883فاطمة ابراهيمinfo@elagamy-egypt.comاستفسار عن مسار الطرد"/>
    <d v="2017-05-28T00:00:00"/>
    <d v="1899-12-30T13:21:58"/>
    <s v="فاطمة ابراهيم"/>
    <s v="Egypt (‫مصر‬‎)"/>
    <s v="info@elagamy-egypt.com"/>
    <s v="28401042103942"/>
    <s v="201020200257"/>
    <s v="استفسار عن مسار الطرد"/>
    <m/>
    <n v="5"/>
    <n v="28"/>
    <n v="13"/>
    <n v="1"/>
    <s v="EE702894172EG"/>
    <s v=""/>
    <s v=""/>
    <s v=""/>
    <s v=""/>
    <s v=""/>
    <s v=""/>
    <s v=""/>
    <x v="4"/>
    <x v="1"/>
    <s v="840104"/>
    <d v="1984-01-04T00:00:00"/>
    <s v="فاطمة "/>
    <n v="33"/>
    <s v="F"/>
    <s v="الجيزة"/>
  </r>
  <r>
    <s v="42883yaser younesmohfny@hotmail.comاستفسار عن مسار الطرد"/>
    <d v="2017-05-28T00:00:00"/>
    <d v="1899-12-30T13:21:20"/>
    <s v="yaser younes"/>
    <s v="Egypt (‫مصر‬‎)"/>
    <s v="mohfny@hotmail.com"/>
    <s v="28111261900434"/>
    <s v="201223734124"/>
    <s v="استفسار عن مسار الطرد"/>
    <m/>
    <n v="5"/>
    <n v="28"/>
    <n v="13"/>
    <n v="1"/>
    <s v="Cp001695180EG"/>
    <s v=""/>
    <s v=""/>
    <s v=""/>
    <s v=""/>
    <s v=""/>
    <s v=""/>
    <s v=""/>
    <x v="27"/>
    <x v="1"/>
    <s v="811126"/>
    <d v="1981-11-26T00:00:00"/>
    <s v="yaser "/>
    <n v="35"/>
    <s v="M"/>
    <s v="الإسماعيلية"/>
  </r>
  <r>
    <s v="42880عمرو شحاته ابراهيمamr-shehata@hotmail.comاستفسار عن مسار الطرد"/>
    <d v="2017-05-25T00:00:00"/>
    <d v="1899-12-30T11:43:25"/>
    <s v="عمرو شحاته ابراهيم"/>
    <s v="Saudi Arabia (‫المملكة العربية السعودية‬‎)"/>
    <s v="amr-shehata@hotmail.com"/>
    <s v="289121200289"/>
    <s v="966546448535"/>
    <s v="استفسار عن مسار الطرد"/>
    <m/>
    <n v="5"/>
    <n v="25"/>
    <n v="11"/>
    <n v="5"/>
    <s v="EE702850596EG"/>
    <s v=""/>
    <s v=""/>
    <s v=""/>
    <s v=""/>
    <s v=""/>
    <s v=""/>
    <s v=""/>
    <x v="4"/>
    <x v="1"/>
    <s v=""/>
    <s v=""/>
    <s v="عمرو "/>
    <s v=""/>
    <s v="M"/>
    <s v=""/>
  </r>
  <r>
    <s v="42883محمد الجارحىdoaa.alsheikh@gmail.comاستفسار عن مسار الطرد"/>
    <d v="2017-05-28T00:00:00"/>
    <d v="1899-12-30T23:35:41"/>
    <s v="محمد الجارحى"/>
    <s v="Egypt (‫مصر‬‎)"/>
    <s v="doaa.alsheikh@gmail.com"/>
    <s v="28201161601412"/>
    <s v="201143043033"/>
    <s v="استفسار عن مسار الطرد"/>
    <m/>
    <n v="5"/>
    <n v="28"/>
    <n v="23"/>
    <n v="1"/>
    <s v="EE014155155EG"/>
    <s v=""/>
    <s v=""/>
    <s v=""/>
    <s v=""/>
    <s v=""/>
    <s v=""/>
    <s v=""/>
    <x v="4"/>
    <x v="1"/>
    <s v="820116"/>
    <d v="1982-01-16T00:00:00"/>
    <s v="محمد "/>
    <n v="35"/>
    <s v="M"/>
    <s v="الغربية"/>
  </r>
  <r>
    <s v="42883صبحى القاضىSobhe1967@gmail.comاستفسار عن مسار الطرد"/>
    <d v="2017-05-28T00:00:00"/>
    <d v="1899-12-30T22:02:00"/>
    <s v="صبحى القاضى"/>
    <s v="Egypt (‫مصر‬‎)"/>
    <s v="Sobhe1967@gmail.com"/>
    <s v="26702181801754"/>
    <s v="201223360329"/>
    <s v="استفسار عن مسار الطرد"/>
    <m/>
    <n v="5"/>
    <n v="28"/>
    <n v="22"/>
    <n v="1"/>
    <s v="EE702773191EG"/>
    <s v=""/>
    <s v=""/>
    <s v=""/>
    <s v=""/>
    <s v=""/>
    <s v=""/>
    <s v=""/>
    <x v="4"/>
    <x v="1"/>
    <s v="670218"/>
    <d v="1967-02-18T00:00:00"/>
    <s v="صبحى "/>
    <n v="50"/>
    <s v="M"/>
    <s v="البحيرة"/>
  </r>
  <r>
    <s v="42883تامر ابراهيم احمد سلامtamersallam82@yahoo.comاستفسار عن مسار الطرد"/>
    <d v="2017-05-28T00:00:00"/>
    <d v="1899-12-30T21:05:49"/>
    <s v="تامر ابراهيم احمد سلام"/>
    <s v="Egypt (‫مصر‬‎)"/>
    <s v="tamersallam82@yahoo.com"/>
    <s v="1200113"/>
    <s v="00966548259064"/>
    <s v="استفسار عن مسار الطرد"/>
    <m/>
    <n v="5"/>
    <n v="28"/>
    <n v="21"/>
    <n v="1"/>
    <s v="EE702950339EG"/>
    <s v=""/>
    <s v=""/>
    <s v=""/>
    <s v=""/>
    <s v=""/>
    <s v=""/>
    <s v=""/>
    <x v="4"/>
    <x v="1"/>
    <s v=""/>
    <s v=""/>
    <s v="تامر "/>
    <s v=""/>
    <s v="M"/>
    <s v=""/>
  </r>
  <r>
    <s v="42883احمد شوقى حلمدashawki7@gmail.comاستفسار عن مسار الطرد"/>
    <d v="2017-05-28T00:00:00"/>
    <d v="1899-12-30T20:00:19"/>
    <s v="احمد شوقى حلمد"/>
    <s v="Egypt (‫مصر‬‎)"/>
    <s v="ashawki7@gmail.com"/>
    <s v="27706180202112"/>
    <s v="201220613609"/>
    <s v="استفسار عن مسار الطرد"/>
    <m/>
    <n v="5"/>
    <n v="28"/>
    <n v="20"/>
    <n v="1"/>
    <s v="RE483518220SE"/>
    <s v=""/>
    <s v=""/>
    <s v=""/>
    <s v=""/>
    <s v=""/>
    <s v=""/>
    <s v=""/>
    <x v="17"/>
    <x v="17"/>
    <s v="770618"/>
    <d v="1977-06-18T00:00:00"/>
    <s v="احمد "/>
    <n v="39"/>
    <s v="M"/>
    <s v="الإسكندرية"/>
  </r>
  <r>
    <s v="42883osama ghozlnosamaghzolan@hotmail.comاستفسار عن مسار الطرد"/>
    <d v="2017-05-28T00:00:00"/>
    <d v="1899-12-30T19:16:15"/>
    <s v="osama ghozln"/>
    <s v="Saudi Arabia (‫المملكة العربية السعودية‬‎)"/>
    <s v="osamaghzolan@hotmail.com"/>
    <s v=": A17865520"/>
    <s v="00966542615491"/>
    <s v="استفسار عن مسار الطرد"/>
    <m/>
    <n v="5"/>
    <n v="28"/>
    <n v="19"/>
    <n v="1"/>
    <s v="EE017087054EG"/>
    <s v=""/>
    <s v=""/>
    <s v=""/>
    <s v=""/>
    <s v=""/>
    <s v=""/>
    <s v=""/>
    <x v="4"/>
    <x v="1"/>
    <s v=""/>
    <s v=""/>
    <s v="osama "/>
    <s v=""/>
    <s v="M"/>
    <s v=""/>
  </r>
  <r>
    <s v="42883RAHMA NABIL MAGHRABYrahma114306@miuegypt.edu.egاستفسار عن مسار الطرد"/>
    <d v="2017-05-28T00:00:00"/>
    <d v="1899-12-30T18:33:11"/>
    <s v="RAHMA NABIL MAGHRABY"/>
    <s v="Germany (Deutschland)"/>
    <s v="rahma114306@miuegypt.edu.eg"/>
    <s v="29302058800207"/>
    <s v="01285332882"/>
    <s v="استفسار عن مسار الطرد"/>
    <m/>
    <n v="5"/>
    <n v="28"/>
    <n v="18"/>
    <n v="1"/>
    <s v=""/>
    <s v=""/>
    <s v=""/>
    <s v=""/>
    <s v=""/>
    <s v=""/>
    <s v=""/>
    <s v=""/>
    <x v="0"/>
    <x v="0"/>
    <s v="930205"/>
    <d v="1993-02-05T00:00:00"/>
    <s v="RAHMA "/>
    <n v="24"/>
    <s v="F"/>
    <s v="خارج الجمهورية"/>
  </r>
  <r>
    <s v="42883محمد صالح عبداللهBebo.saleh97@Gmail.comاستفسار عن مسار الطرد"/>
    <d v="2017-05-28T00:00:00"/>
    <d v="1899-12-30T18:07:42"/>
    <s v="محمد صالح عبدالله"/>
    <s v="Egypt (‫مصر‬‎)"/>
    <s v="Bebo.saleh97@Gmail.com"/>
    <s v="29701050202019"/>
    <s v="201287662589"/>
    <s v="استفسار عن مسار الطرد"/>
    <m/>
    <n v="5"/>
    <n v="28"/>
    <n v="18"/>
    <n v="1"/>
    <s v=""/>
    <s v=""/>
    <s v=""/>
    <s v=""/>
    <s v=""/>
    <s v=""/>
    <s v=""/>
    <s v=""/>
    <x v="0"/>
    <x v="0"/>
    <s v="970105"/>
    <d v="1997-01-05T00:00:00"/>
    <s v="محمد "/>
    <n v="20"/>
    <s v="M"/>
    <s v="الإسكندرية"/>
  </r>
  <r>
    <s v="42883ايمن رمضان السيدAYMANRAMADAN850@GMAIL.COMشــكــوى"/>
    <d v="2017-05-28T00:00:00"/>
    <d v="1899-12-30T17:52:46"/>
    <s v="ايمن رمضان السيد"/>
    <s v="Egypt (‫مصر‬‎)"/>
    <s v="AYMANRAMADAN850@GMAIL.COM"/>
    <s v="27112021301951"/>
    <s v="0201097562818"/>
    <s v="شــكــوى"/>
    <m/>
    <n v="5"/>
    <n v="28"/>
    <n v="17"/>
    <n v="1"/>
    <s v=""/>
    <s v=""/>
    <s v=""/>
    <s v=""/>
    <s v=""/>
    <s v=""/>
    <s v=""/>
    <s v=""/>
    <x v="0"/>
    <x v="0"/>
    <s v="711202"/>
    <d v="1971-12-02T00:00:00"/>
    <s v="ايمن "/>
    <n v="45"/>
    <s v="M"/>
    <s v="الشرقية"/>
  </r>
  <r>
    <s v="42883البكري حامد حسن رضوانbhradwan@gmail.comاستفسار عن مسار الطرد"/>
    <d v="2017-05-28T00:00:00"/>
    <d v="1899-12-30T17:30:14"/>
    <s v="البكري حامد حسن رضوان"/>
    <s v="Egypt (‫مصر‬‎)"/>
    <s v="bhradwan@gmail.com"/>
    <s v="26803180102314"/>
    <s v="201000251350"/>
    <s v="استفسار عن مسار الطرد"/>
    <m/>
    <n v="5"/>
    <n v="28"/>
    <n v="17"/>
    <n v="1"/>
    <s v="EL340200312JP"/>
    <s v=""/>
    <s v=""/>
    <s v=""/>
    <s v=""/>
    <s v=""/>
    <s v=""/>
    <s v=""/>
    <x v="77"/>
    <x v="24"/>
    <s v="680318"/>
    <d v="1968-03-18T00:00:00"/>
    <s v="البكري "/>
    <n v="49"/>
    <s v="M"/>
    <s v="القاهرة"/>
  </r>
  <r>
    <s v="42883أشرف عبد الرحيم ابراهيمalhashm90@gmail.comاستفسار عن مسار الطرد"/>
    <d v="2017-05-28T00:00:00"/>
    <d v="1899-12-30T17:27:57"/>
    <s v="أشرف عبد الرحيم ابراهيم"/>
    <s v="Egypt (‫مصر‬‎)"/>
    <s v="alhashm90@gmail.com"/>
    <s v=": P02779046"/>
    <s v="00201114795900"/>
    <s v="استفسار عن مسار الطرد"/>
    <m/>
    <n v="5"/>
    <n v="28"/>
    <n v="17"/>
    <n v="1"/>
    <s v="EE702956994EG"/>
    <s v=""/>
    <s v=""/>
    <s v=""/>
    <s v=""/>
    <s v=""/>
    <s v=""/>
    <s v=""/>
    <x v="4"/>
    <x v="1"/>
    <s v=""/>
    <s v=""/>
    <s v="أشرف "/>
    <s v=""/>
    <s v="M"/>
    <s v=""/>
  </r>
  <r>
    <s v="42883mohamed salehm.saleh700@yahoo.comاستفسار عن مسار الطرد"/>
    <d v="2017-05-28T00:00:00"/>
    <d v="1899-12-30T17:22:23"/>
    <s v="mohamed saleh"/>
    <s v="Egypt (‫مصر‬‎)"/>
    <s v="m.saleh700@yahoo.com"/>
    <s v="29004238800697"/>
    <s v="201064500783"/>
    <s v="استفسار عن مسار الطرد"/>
    <m/>
    <n v="5"/>
    <n v="28"/>
    <n v="17"/>
    <n v="1"/>
    <s v="RS015680517LT"/>
    <s v=""/>
    <s v=""/>
    <s v=""/>
    <s v=""/>
    <s v=""/>
    <s v=""/>
    <s v=""/>
    <x v="12"/>
    <x v="43"/>
    <s v="900423"/>
    <d v="1990-04-23T00:00:00"/>
    <s v="mohamed "/>
    <n v="27"/>
    <s v="M"/>
    <s v="خارج الجمهورية"/>
  </r>
  <r>
    <s v="42883عبدالله عبدالمنعم عبده مصطفى نويرAbdo_nweir@yahoo.comشــكــوى"/>
    <d v="2017-05-28T00:00:00"/>
    <d v="1899-12-30T16:17:30"/>
    <s v="عبدالله عبدالمنعم عبده مصطفى نوير"/>
    <s v="Egypt (‫مصر‬‎)"/>
    <s v="Abdo_nweir@yahoo.com"/>
    <s v="29110061802478"/>
    <s v="201159173817"/>
    <s v="شــكــوى"/>
    <m/>
    <n v="5"/>
    <n v="28"/>
    <n v="16"/>
    <n v="1"/>
    <s v="EK049776165SA"/>
    <s v=""/>
    <s v=""/>
    <s v=""/>
    <s v=""/>
    <s v=""/>
    <s v=""/>
    <s v=""/>
    <x v="16"/>
    <x v="4"/>
    <s v="911006"/>
    <d v="1991-10-06T00:00:00"/>
    <s v="عبدالله "/>
    <n v="25"/>
    <s v="M"/>
    <s v="البحيرة"/>
  </r>
  <r>
    <s v="42883محمدmohamedelramady77@gmail.comاستفســار عن خدمــة"/>
    <d v="2017-05-28T00:00:00"/>
    <d v="1899-12-30T15:42:11"/>
    <s v="محمد"/>
    <s v="Egypt (‫مصر‬‎)"/>
    <s v="mohamedelramady77@gmail.com"/>
    <s v="27712278800352"/>
    <s v="00201006515080"/>
    <s v="استفســار عن خدمــة"/>
    <m/>
    <n v="5"/>
    <n v="28"/>
    <n v="15"/>
    <n v="1"/>
    <s v=""/>
    <s v=""/>
    <s v=""/>
    <s v=""/>
    <s v=""/>
    <s v=""/>
    <s v=""/>
    <s v=""/>
    <x v="0"/>
    <x v="0"/>
    <s v="771227"/>
    <d v="1977-12-27T00:00:00"/>
    <s v="محمد"/>
    <n v="39"/>
    <s v="M"/>
    <s v="خارج الجمهورية"/>
  </r>
  <r>
    <s v="42883جمعية تيسير الحياة الخيريةtyseerelhayah@gmail.comاستفسار عن مسار الطرد"/>
    <d v="2017-05-28T00:00:00"/>
    <d v="1899-12-30T15:22:23"/>
    <s v="جمعية تيسير الحياة الخيرية"/>
    <s v="Egypt (‫مصر‬‎)"/>
    <s v="tyseerelhayah@gmail.com"/>
    <s v="25602040201852"/>
    <s v="201005813377"/>
    <s v="استفسار عن مسار الطرد"/>
    <m/>
    <n v="5"/>
    <n v="28"/>
    <n v="15"/>
    <n v="1"/>
    <s v=""/>
    <s v=""/>
    <s v=""/>
    <s v=""/>
    <s v=""/>
    <s v=""/>
    <s v=""/>
    <s v=""/>
    <x v="0"/>
    <x v="0"/>
    <s v="560204"/>
    <d v="1956-02-04T00:00:00"/>
    <s v="جمعية "/>
    <n v="61"/>
    <s v="M"/>
    <s v="الإسكندرية"/>
  </r>
  <r>
    <s v="42883ماجدة مصطفى السيدmofathy@outlook.comأخـــــرى"/>
    <d v="2017-05-28T00:00:00"/>
    <d v="1899-12-30T14:52:14"/>
    <s v="ماجدة مصطفى السيد"/>
    <s v="Egypt (‫مصر‬‎)"/>
    <s v="mofathy@outlook.com"/>
    <s v="24707090201627"/>
    <s v="01225124332"/>
    <s v="أخـــــرى"/>
    <m/>
    <n v="5"/>
    <n v="28"/>
    <n v="14"/>
    <n v="1"/>
    <s v=""/>
    <s v=""/>
    <s v=""/>
    <s v=""/>
    <s v=""/>
    <s v=""/>
    <s v=""/>
    <s v=""/>
    <x v="0"/>
    <x v="0"/>
    <s v="470709"/>
    <d v="1947-07-09T00:00:00"/>
    <s v="ماجدة "/>
    <n v="69"/>
    <s v="F"/>
    <s v="الإسكندرية"/>
  </r>
  <r>
    <s v="42883أحمد علي عليان ابراهيمahmedalielyan@gmail.comشــكــوى"/>
    <d v="2017-05-28T00:00:00"/>
    <d v="1899-12-30T14:42:47"/>
    <s v="أحمد علي عليان ابراهيم"/>
    <s v="Egypt (‫مصر‬‎)"/>
    <s v="ahmedalielyan@gmail.com"/>
    <s v="29103052602656"/>
    <s v="01000007794"/>
    <s v="شــكــوى"/>
    <m/>
    <n v="5"/>
    <n v="28"/>
    <n v="14"/>
    <n v="1"/>
    <s v=""/>
    <s v=""/>
    <s v=""/>
    <s v=""/>
    <s v=""/>
    <s v=""/>
    <s v=""/>
    <s v=""/>
    <x v="0"/>
    <x v="0"/>
    <s v="910305"/>
    <d v="1991-03-05T00:00:00"/>
    <s v="أحمد "/>
    <n v="26"/>
    <s v="M"/>
    <s v="سوهاج"/>
  </r>
  <r>
    <s v="42883NAQELmaxim.vyalyy@naqel.com.saأخـــــرى"/>
    <d v="2017-05-28T00:00:00"/>
    <d v="1899-12-30T14:24:29"/>
    <s v="NAQEL"/>
    <s v="Saudi Arabia (‫المملكة العربية السعودية‬‎)"/>
    <s v="maxim.vyalyy@naqel.com.sa"/>
    <s v=": N112312"/>
    <s v="966598895473"/>
    <s v="أخـــــرى"/>
    <m/>
    <n v="5"/>
    <n v="28"/>
    <n v="14"/>
    <n v="1"/>
    <s v=""/>
    <s v=""/>
    <s v=""/>
    <s v=""/>
    <s v=""/>
    <s v=""/>
    <s v=""/>
    <s v=""/>
    <x v="0"/>
    <x v="0"/>
    <s v=""/>
    <s v=""/>
    <s v="NAQEL"/>
    <s v=""/>
    <s v="M"/>
    <s v=""/>
  </r>
  <r>
    <s v="42883Ayman Yousryayman.yousry810@gmail.comاستفسار عن مسار الطرد"/>
    <d v="2017-05-28T00:00:00"/>
    <d v="1899-12-30T13:46:54"/>
    <s v="Ayman Yousry"/>
    <s v="Egypt (‫مصر‬‎)"/>
    <s v="ayman.yousry810@gmail.com"/>
    <s v="27501052103933"/>
    <s v="00201025556777"/>
    <s v="استفسار عن مسار الطرد"/>
    <m/>
    <n v="5"/>
    <n v="28"/>
    <n v="13"/>
    <n v="1"/>
    <s v="LC976493438US"/>
    <s v=""/>
    <s v=""/>
    <s v=""/>
    <s v=""/>
    <s v=""/>
    <s v=""/>
    <s v=""/>
    <x v="55"/>
    <x v="3"/>
    <s v="750105"/>
    <d v="1975-01-05T00:00:00"/>
    <s v="Ayman "/>
    <n v="42"/>
    <s v="M"/>
    <s v="الجيزة"/>
  </r>
  <r>
    <s v="42884مينا عطى صدقىmena.ata333@gmail.comاستفسار عن مسار الطرد"/>
    <d v="2017-05-29T00:00:00"/>
    <d v="1899-12-30T23:40:08"/>
    <s v="مينا عطى صدقى"/>
    <s v="Egypt (‫مصر‬‎)"/>
    <s v="mena.ata333@gmail.com"/>
    <s v="2811152602953"/>
    <s v="0201289992551"/>
    <s v="استفسار عن مسار الطرد"/>
    <m/>
    <n v="5"/>
    <n v="29"/>
    <n v="23"/>
    <n v="2"/>
    <s v=""/>
    <s v=""/>
    <s v=""/>
    <s v=""/>
    <s v=""/>
    <s v=""/>
    <s v=""/>
    <s v=""/>
    <x v="0"/>
    <x v="0"/>
    <s v=""/>
    <s v=""/>
    <s v="مينا "/>
    <s v=""/>
    <s v="M"/>
    <s v=""/>
  </r>
  <r>
    <s v="42884محمد فتحي جمالelsheaby01020@gmail.comشــكــوى"/>
    <d v="2017-05-29T00:00:00"/>
    <d v="1899-12-30T23:21:41"/>
    <s v="محمد فتحي جمال"/>
    <s v="Egypt (‫مصر‬‎)"/>
    <s v="elsheaby01020@gmail.com"/>
    <s v="28903050100478"/>
    <s v="00201020196878"/>
    <s v="شــكــوى"/>
    <m/>
    <n v="5"/>
    <n v="29"/>
    <n v="23"/>
    <n v="2"/>
    <s v="ee702821498eg"/>
    <s v=""/>
    <s v=""/>
    <s v=""/>
    <s v=""/>
    <s v=""/>
    <s v=""/>
    <s v=""/>
    <x v="4"/>
    <x v="1"/>
    <s v="890305"/>
    <d v="1989-03-05T00:00:00"/>
    <s v="محمد "/>
    <n v="28"/>
    <s v="M"/>
    <s v="القاهرة"/>
  </r>
  <r>
    <s v="42884محمد فتحي جمالElsheaby01020@gmail.comاستفسار عن مسار الطرد"/>
    <d v="2017-05-29T00:00:00"/>
    <d v="1899-12-30T22:47:54"/>
    <s v="محمد فتحي جمال"/>
    <s v="Egypt (‫مصر‬‎)"/>
    <s v="Elsheaby01020@gmail.com"/>
    <s v="28903050100478"/>
    <s v="00201020196878"/>
    <s v="استفسار عن مسار الطرد"/>
    <m/>
    <n v="5"/>
    <n v="29"/>
    <n v="22"/>
    <n v="2"/>
    <s v="Ee702821498eg"/>
    <s v=""/>
    <s v=""/>
    <s v=""/>
    <s v=""/>
    <s v=""/>
    <s v=""/>
    <s v=""/>
    <x v="4"/>
    <x v="1"/>
    <s v="890305"/>
    <d v="1989-03-05T00:00:00"/>
    <s v="محمد "/>
    <n v="28"/>
    <s v="M"/>
    <s v="القاهرة"/>
  </r>
  <r>
    <s v="42884جورج غاليgeorgeghally@gmail.comاستفسار عن مسار الطرد"/>
    <d v="2017-05-29T00:00:00"/>
    <d v="1899-12-30T22:07:57"/>
    <s v="جورج غالي"/>
    <s v="Egypt (‫مصر‬‎)"/>
    <s v="georgeghally@gmail.com"/>
    <s v="28607142500113"/>
    <s v="201068652013"/>
    <s v="استفسار عن مسار الطرد"/>
    <m/>
    <n v="5"/>
    <n v="29"/>
    <n v="22"/>
    <n v="2"/>
    <s v="Ee016872014eg"/>
    <s v=""/>
    <s v=""/>
    <s v=""/>
    <s v=""/>
    <s v=""/>
    <s v=""/>
    <s v=""/>
    <x v="4"/>
    <x v="1"/>
    <s v="860714"/>
    <d v="1986-07-14T00:00:00"/>
    <s v="جورج "/>
    <n v="30"/>
    <s v="M"/>
    <s v="أسيوط"/>
  </r>
  <r>
    <s v="42884محمد السيدmohamedfeto2015@gmail.comاستفسار عن مسار الطرد"/>
    <d v="2017-05-29T00:00:00"/>
    <d v="1899-12-30T18:28:53"/>
    <s v="محمد السيد"/>
    <s v="Egypt (‫مصر‬‎)"/>
    <s v="mohamedfeto2015@gmail.com"/>
    <s v="2990801600256"/>
    <s v="021014387992"/>
    <s v="استفسار عن مسار الطرد"/>
    <m/>
    <n v="5"/>
    <n v="29"/>
    <n v="18"/>
    <n v="2"/>
    <s v="RX570698636DE"/>
    <s v=""/>
    <s v=""/>
    <s v=""/>
    <s v=""/>
    <s v=""/>
    <s v=""/>
    <s v=""/>
    <x v="5"/>
    <x v="2"/>
    <s v=""/>
    <s v=""/>
    <s v="محمد "/>
    <s v=""/>
    <s v="M"/>
    <s v=""/>
  </r>
  <r>
    <s v="42884عزيزة شفيق جرجس اسعدtrawan131@gmail.comأخـــــرى"/>
    <d v="2017-05-29T00:00:00"/>
    <d v="1899-12-30T16:43:16"/>
    <s v="عزيزة شفيق جرجس اسعد"/>
    <s v="Egypt (‫مصر‬‎)"/>
    <s v="trawan131@gmail.com"/>
    <s v="26112272501701"/>
    <s v="01113431807"/>
    <s v="أخـــــرى"/>
    <m/>
    <n v="5"/>
    <n v="29"/>
    <n v="16"/>
    <n v="2"/>
    <s v=""/>
    <s v=""/>
    <s v=""/>
    <s v=""/>
    <s v=""/>
    <s v=""/>
    <s v=""/>
    <s v=""/>
    <x v="0"/>
    <x v="0"/>
    <s v="611227"/>
    <d v="1961-12-27T00:00:00"/>
    <s v="عزيزة "/>
    <n v="55"/>
    <s v="F"/>
    <s v="أسيوط"/>
  </r>
  <r>
    <s v="42884ahmed adelahmedeshop2017@hotmail.comاستفسار عن مسار الطرد"/>
    <d v="2017-05-29T00:00:00"/>
    <d v="1899-12-30T16:42:38"/>
    <s v="ahmed adel"/>
    <s v="Egypt (‫مصر‬‎)"/>
    <s v="ahmedeshop2017@hotmail.com"/>
    <s v="28808081600051"/>
    <s v="201027371622"/>
    <s v="استفسار عن مسار الطرد"/>
    <m/>
    <n v="5"/>
    <n v="29"/>
    <n v="16"/>
    <n v="2"/>
    <s v="RU463916196CH"/>
    <s v="RN139936736MY"/>
    <s v=""/>
    <s v=""/>
    <s v=""/>
    <s v=""/>
    <s v=""/>
    <s v=""/>
    <x v="11"/>
    <x v="23"/>
    <s v="880808"/>
    <d v="1988-08-08T00:00:00"/>
    <s v="ahmed "/>
    <n v="28"/>
    <s v="M"/>
    <s v="الغربية"/>
  </r>
  <r>
    <s v="42884نورهان احمد سعيد جمعهnourabyad@gmail.comاستفسار عن مسار الطرد"/>
    <d v="2017-05-29T00:00:00"/>
    <d v="1899-12-30T16:39:16"/>
    <s v="نورهان احمد سعيد جمعه"/>
    <s v="Egypt (‫مصر‬‎)"/>
    <s v="nourabyad@gmail.com"/>
    <s v="٢٩٢٠٣٠٨٠١٠٠٧٤١"/>
    <s v="+٢٠١٠٠٣٨٨٩٦٨٦"/>
    <s v="استفسار عن مسار الطرد"/>
    <m/>
    <n v="5"/>
    <n v="29"/>
    <n v="16"/>
    <n v="2"/>
    <s v="RR046636836PL"/>
    <s v="RR048790651PL"/>
    <s v=""/>
    <s v=""/>
    <s v=""/>
    <s v=""/>
    <s v=""/>
    <s v=""/>
    <x v="1"/>
    <x v="10"/>
    <s v="٩٢٠٣٠٨"/>
    <d v="1992-03-08T00:00:00"/>
    <s v="نورهان "/>
    <n v="25"/>
    <s v="F"/>
    <s v="القاهرة"/>
  </r>
  <r>
    <s v="42884نورهان احمد سعيدnourabyad@gmail.comاستفسار عن مسار الطرد"/>
    <d v="2017-05-29T00:00:00"/>
    <d v="1899-12-30T16:14:58"/>
    <s v="نورهان احمد سعيد"/>
    <s v="Egypt (‫مصر‬‎)"/>
    <s v="nourabyad@gmail.com"/>
    <s v="29203080100741"/>
    <s v="+201003889686"/>
    <s v="استفسار عن مسار الطرد"/>
    <m/>
    <n v="5"/>
    <n v="29"/>
    <n v="16"/>
    <n v="2"/>
    <s v="RR046636836PL"/>
    <s v=""/>
    <s v=""/>
    <s v=""/>
    <s v=""/>
    <s v=""/>
    <s v=""/>
    <s v=""/>
    <x v="1"/>
    <x v="10"/>
    <s v="920308"/>
    <d v="1992-03-08T00:00:00"/>
    <s v="نورهان "/>
    <n v="25"/>
    <s v="F"/>
    <s v="القاهرة"/>
  </r>
  <r>
    <s v="42884دينا باسم محمدshadialex2105051@gmail.comاستفسار عن مسار الطرد"/>
    <d v="2017-05-29T00:00:00"/>
    <d v="1899-12-30T16:02:39"/>
    <s v="دينا باسم محمد"/>
    <s v="Egypt (‫مصر‬‎)"/>
    <s v="shadialex2105051@gmail.com"/>
    <s v="28907310200884"/>
    <s v="035743929"/>
    <s v="استفسار عن مسار الطرد"/>
    <m/>
    <n v="5"/>
    <n v="29"/>
    <n v="16"/>
    <n v="2"/>
    <s v="RX570587533DE"/>
    <s v=""/>
    <s v=""/>
    <s v=""/>
    <s v=""/>
    <s v=""/>
    <s v=""/>
    <s v=""/>
    <x v="5"/>
    <x v="2"/>
    <s v="890731"/>
    <d v="1989-07-31T00:00:00"/>
    <s v="دينا "/>
    <n v="27"/>
    <s v="F"/>
    <s v="الإسكندرية"/>
  </r>
  <r>
    <s v="42884محمد سامى حسين حسنnormimo800@gmail.comاستفسار عن مسار الطرد"/>
    <d v="2017-05-29T00:00:00"/>
    <d v="1899-12-30T15:24:51"/>
    <s v="محمد سامى حسين حسن"/>
    <s v="Egypt (‫مصر‬‎)"/>
    <s v="normimo800@gmail.com"/>
    <s v="28605270400072"/>
    <s v="01091506398"/>
    <s v="استفسار عن مسار الطرد"/>
    <m/>
    <n v="5"/>
    <n v="29"/>
    <n v="15"/>
    <n v="2"/>
    <s v="RX570187439DE"/>
    <s v=""/>
    <s v=""/>
    <s v=""/>
    <s v=""/>
    <s v=""/>
    <s v=""/>
    <s v=""/>
    <x v="5"/>
    <x v="2"/>
    <s v="860527"/>
    <d v="1986-05-27T00:00:00"/>
    <s v="محمد "/>
    <n v="31"/>
    <s v="M"/>
    <s v="السويس"/>
  </r>
  <r>
    <s v="42884هاله عبدالرسول عبدالحاكمhala777.noor@gmail.comأخـــــرى"/>
    <d v="2017-05-29T00:00:00"/>
    <d v="1899-12-30T14:59:30"/>
    <s v="هاله عبدالرسول عبدالحاكم"/>
    <s v="Egypt (‫مصر‬‎)"/>
    <s v="hala777.noor@gmail.com"/>
    <s v="28912262701586"/>
    <s v="201024418006"/>
    <s v="أخـــــرى"/>
    <m/>
    <n v="5"/>
    <n v="29"/>
    <n v="14"/>
    <n v="2"/>
    <s v=""/>
    <s v=""/>
    <s v=""/>
    <s v=""/>
    <s v=""/>
    <s v=""/>
    <s v=""/>
    <s v=""/>
    <x v="0"/>
    <x v="0"/>
    <s v="891226"/>
    <d v="1989-12-26T00:00:00"/>
    <s v="هاله "/>
    <n v="27"/>
    <s v="F"/>
    <s v="قنا"/>
  </r>
  <r>
    <s v="42884mahmoud ahmed saadsmody175@gmail.comاستفسار عن مسار الطرد"/>
    <d v="2017-05-29T00:00:00"/>
    <d v="1899-12-30T14:51:07"/>
    <s v="mahmoud ahmed saad"/>
    <s v="Egypt (‫مصر‬‎)"/>
    <s v="smody175@gmail.com"/>
    <s v="29005031300291"/>
    <s v="01012888394"/>
    <s v="استفسار عن مسار الطرد"/>
    <m/>
    <n v="5"/>
    <n v="29"/>
    <n v="14"/>
    <n v="2"/>
    <s v="RX571355589DE"/>
    <s v=""/>
    <s v=""/>
    <s v=""/>
    <s v=""/>
    <s v=""/>
    <s v=""/>
    <s v=""/>
    <x v="5"/>
    <x v="2"/>
    <s v="900503"/>
    <d v="1990-05-03T00:00:00"/>
    <s v="mahmoud "/>
    <n v="27"/>
    <s v="M"/>
    <s v="الشرقية"/>
  </r>
  <r>
    <s v="42884محمود الصاوي احمد الفخرانيaleser.mouhamed@gmail.comشــكــوى"/>
    <d v="2017-05-29T00:00:00"/>
    <d v="1899-12-30T14:43:42"/>
    <s v="محمود الصاوي احمد الفخراني"/>
    <s v="Egypt (‫مصر‬‎)"/>
    <s v="aleser.mouhamed@gmail.com"/>
    <s v="25701191600935"/>
    <s v="01112910425"/>
    <s v="شــكــوى"/>
    <m/>
    <n v="5"/>
    <n v="29"/>
    <n v="14"/>
    <n v="2"/>
    <s v=""/>
    <s v=""/>
    <s v=""/>
    <s v=""/>
    <s v=""/>
    <s v=""/>
    <s v=""/>
    <s v=""/>
    <x v="0"/>
    <x v="0"/>
    <s v="570119"/>
    <d v="1957-01-19T00:00:00"/>
    <s v="محمود "/>
    <n v="60"/>
    <s v="M"/>
    <s v="الغربية"/>
  </r>
  <r>
    <s v="42884أمنية يحيى إبراهيم عبد السيدmonyyehia23@gmail.comاستفســار عن خدمــة"/>
    <d v="2017-05-29T00:00:00"/>
    <d v="1899-12-30T14:07:45"/>
    <s v="أمنية يحيى إبراهيم عبد السيد"/>
    <s v="Egypt (‫مصر‬‎)"/>
    <s v="monyyehia23@gmail.com"/>
    <s v="29103021803386"/>
    <s v="01227973988"/>
    <s v="استفســار عن خدمــة"/>
    <m/>
    <n v="5"/>
    <n v="29"/>
    <n v="14"/>
    <n v="2"/>
    <s v=""/>
    <s v=""/>
    <s v=""/>
    <s v=""/>
    <s v=""/>
    <s v=""/>
    <s v=""/>
    <s v=""/>
    <x v="0"/>
    <x v="0"/>
    <s v="910302"/>
    <d v="1991-03-02T00:00:00"/>
    <s v="أمنية "/>
    <n v="26"/>
    <s v="F"/>
    <s v="البحيرة"/>
  </r>
  <r>
    <s v="42884AHMED MOHAMED ABOELKHIERA.ABOELKHIER14@GMAIL.COMاستفسار عن مسار الطرد"/>
    <d v="2017-05-29T00:00:00"/>
    <d v="1899-12-30T13:55:14"/>
    <s v="AHMED MOHAMED ABOELKHIER"/>
    <s v="United Arab Emirates (‫الإمارات العربية المتحدة‬‎)"/>
    <s v="A.ABOELKHIER14@GMAIL.COM"/>
    <s v=": A18980583"/>
    <s v="971525674443"/>
    <s v="استفسار عن مسار الطرد"/>
    <m/>
    <n v="5"/>
    <n v="29"/>
    <n v="13"/>
    <n v="2"/>
    <s v=""/>
    <s v=""/>
    <s v=""/>
    <s v=""/>
    <s v=""/>
    <s v=""/>
    <s v=""/>
    <s v=""/>
    <x v="0"/>
    <x v="0"/>
    <s v=""/>
    <s v=""/>
    <s v="AHMED "/>
    <s v=""/>
    <s v="M"/>
    <s v=""/>
  </r>
  <r>
    <s v="42884محمد زين العابدينmohazein@yahoo.comاستفســار فنـى"/>
    <d v="2017-05-29T00:00:00"/>
    <d v="1899-12-30T13:07:55"/>
    <s v="محمد زين العابدين"/>
    <s v="Egypt (‫مصر‬‎)"/>
    <s v="mohazein@yahoo.com"/>
    <s v="28907202105794"/>
    <s v="201008058284"/>
    <s v="استفســار فنـى"/>
    <m/>
    <n v="5"/>
    <n v="29"/>
    <n v="13"/>
    <n v="2"/>
    <s v=""/>
    <s v=""/>
    <s v=""/>
    <s v=""/>
    <s v=""/>
    <s v=""/>
    <s v=""/>
    <s v=""/>
    <x v="0"/>
    <x v="0"/>
    <s v="890720"/>
    <d v="1989-07-20T00:00:00"/>
    <s v="محمد "/>
    <n v="27"/>
    <s v="M"/>
    <s v="الجيزة"/>
  </r>
  <r>
    <s v="42884مستشار/ أشرف عبد العزيز مختارashraf.ab.aziz@hotmail.comشــكــوى"/>
    <d v="2017-05-29T00:00:00"/>
    <d v="1899-12-30T12:50:52"/>
    <s v="مستشار/ أشرف عبد العزيز مختار"/>
    <s v="Egypt (‫مصر‬‎)"/>
    <s v="ashraf.ab.aziz@hotmail.com"/>
    <s v="28202032600074"/>
    <s v="201276092677"/>
    <s v="شــكــوى"/>
    <m/>
    <n v="5"/>
    <n v="29"/>
    <n v="12"/>
    <n v="2"/>
    <s v=""/>
    <s v=""/>
    <s v=""/>
    <s v=""/>
    <s v=""/>
    <s v=""/>
    <s v=""/>
    <s v=""/>
    <x v="0"/>
    <x v="0"/>
    <s v="820203"/>
    <d v="1982-02-03T00:00:00"/>
    <s v="مستشار/ "/>
    <n v="35"/>
    <s v="M"/>
    <s v="سوهاج"/>
  </r>
  <r>
    <s v="42884أحمد ثروت حلمىAhmedtharwat2006@gmail.comاستفسار عن مسار الطرد"/>
    <d v="2017-05-29T00:00:00"/>
    <d v="1899-12-30T11:47:45"/>
    <s v="أحمد ثروت حلمى"/>
    <s v="Egypt (‫مصر‬‎)"/>
    <s v="Ahmedtharwat2006@gmail.com"/>
    <s v="28303101200696"/>
    <s v="01145989581"/>
    <s v="استفسار عن مسار الطرد"/>
    <m/>
    <n v="5"/>
    <n v="29"/>
    <n v="11"/>
    <n v="2"/>
    <s v=""/>
    <s v=""/>
    <s v=""/>
    <s v=""/>
    <s v=""/>
    <s v=""/>
    <s v=""/>
    <s v=""/>
    <x v="0"/>
    <x v="0"/>
    <s v="830310"/>
    <d v="1983-03-10T00:00:00"/>
    <s v="أحمد "/>
    <n v="34"/>
    <s v="M"/>
    <s v="الدقهلية"/>
  </r>
  <r>
    <s v="42884مني نبيل فؤاد محمدmonanabil42@yahoo.comشــكــوى"/>
    <d v="2017-05-29T00:00:00"/>
    <d v="1899-12-30T11:43:11"/>
    <s v="مني نبيل فؤاد محمد"/>
    <s v="Egypt (‫مصر‬‎)"/>
    <s v="monanabil42@yahoo.com"/>
    <s v="28302140104169"/>
    <s v="01014994953"/>
    <s v="شــكــوى"/>
    <m/>
    <n v="5"/>
    <n v="29"/>
    <n v="11"/>
    <n v="2"/>
    <s v=""/>
    <s v=""/>
    <s v=""/>
    <s v=""/>
    <s v=""/>
    <s v=""/>
    <s v=""/>
    <s v=""/>
    <x v="0"/>
    <x v="0"/>
    <s v="830214"/>
    <d v="1983-02-14T00:00:00"/>
    <s v="مني "/>
    <n v="34"/>
    <s v="F"/>
    <s v="القاهرة"/>
  </r>
  <r>
    <s v="42884دلتا للتفتيش الهندسى والخدمات البتروليةdips.egypt@gmail.comاستفسار عن مسار الطرد"/>
    <d v="2017-05-29T00:00:00"/>
    <d v="1899-12-30T11:24:03"/>
    <s v="دلتا للتفتيش الهندسى والخدمات البترولية"/>
    <s v="Egypt (‫مصر‬‎)"/>
    <s v="dips.egypt@gmail.com"/>
    <s v="28001092103112"/>
    <s v="0220724126"/>
    <s v="استفسار عن مسار الطرد"/>
    <m/>
    <n v="5"/>
    <n v="29"/>
    <n v="11"/>
    <n v="2"/>
    <s v="RN249748664LT"/>
    <s v=""/>
    <s v=""/>
    <s v=""/>
    <s v=""/>
    <s v=""/>
    <s v=""/>
    <s v=""/>
    <x v="28"/>
    <x v="43"/>
    <s v="800109"/>
    <d v="1980-01-09T00:00:00"/>
    <s v="دلتا "/>
    <n v="37"/>
    <s v="M"/>
    <s v="الجيزة"/>
  </r>
  <r>
    <s v="42884طارق احمد حسين متولىtarek-chiefaccount@royalmovenpick.comاستفسار عن مسار الطرد"/>
    <d v="2017-05-29T00:00:00"/>
    <d v="1899-12-30T10:58:35"/>
    <s v="طارق احمد حسين متولى"/>
    <s v="Egypt (‫مصر‬‎)"/>
    <s v="tarek-chiefaccount@royalmovenpick.com"/>
    <s v="28101011903637"/>
    <s v="0096555459300"/>
    <s v="استفسار عن مسار الطرد"/>
    <m/>
    <n v="5"/>
    <n v="29"/>
    <n v="10"/>
    <n v="2"/>
    <s v="EE702842538EG"/>
    <s v=""/>
    <s v=""/>
    <s v=""/>
    <s v=""/>
    <s v=""/>
    <s v=""/>
    <s v=""/>
    <x v="4"/>
    <x v="1"/>
    <s v="810101"/>
    <d v="1981-01-01T00:00:00"/>
    <s v="طارق "/>
    <n v="36"/>
    <s v="M"/>
    <s v="الإسماعيلية"/>
  </r>
  <r>
    <s v="42884نادر سمير مبروك زهرانegy.n.law@gmail.comاستفسار عن مسار الطرد"/>
    <d v="2017-05-29T00:00:00"/>
    <d v="1899-12-30T10:28:51"/>
    <s v="نادر سمير مبروك زهران"/>
    <s v="Egypt (‫مصر‬‎)"/>
    <s v="egy.n.law@gmail.com"/>
    <s v="27203301801734"/>
    <s v="00201222222007"/>
    <s v="استفسار عن مسار الطرد"/>
    <m/>
    <n v="5"/>
    <n v="29"/>
    <n v="10"/>
    <n v="2"/>
    <s v="RR658204394EG"/>
    <s v="RR658204352EG"/>
    <s v=""/>
    <s v=""/>
    <s v=""/>
    <s v=""/>
    <s v=""/>
    <s v=""/>
    <x v="1"/>
    <x v="1"/>
    <s v="720330"/>
    <d v="1972-03-30T00:00:00"/>
    <s v="نادر "/>
    <n v="45"/>
    <s v="M"/>
    <s v="البحيرة"/>
  </r>
  <r>
    <s v="42884مصطفى محمودmostafa.mahmoud.201025@gmail.comشــكــوى"/>
    <d v="2017-05-29T00:00:00"/>
    <d v="1899-12-30T09:46:09"/>
    <s v="مصطفى محمود"/>
    <s v="Egypt (‫مصر‬‎)"/>
    <s v="mostafa.mahmoud.201025@gmail.com"/>
    <s v="1604955"/>
    <s v="201008331831"/>
    <s v="شــكــوى"/>
    <m/>
    <n v="5"/>
    <n v="29"/>
    <n v="9"/>
    <n v="2"/>
    <s v=""/>
    <s v=""/>
    <s v=""/>
    <s v=""/>
    <s v=""/>
    <s v=""/>
    <s v=""/>
    <s v=""/>
    <x v="0"/>
    <x v="0"/>
    <s v=""/>
    <s v=""/>
    <s v="مصطفى "/>
    <s v=""/>
    <s v="M"/>
    <s v=""/>
  </r>
  <r>
    <s v="42884مهند محمد الطملاوىmohanned.tamalawy@gmail.comاستفسار عن مسار الطرد"/>
    <d v="2017-05-29T00:00:00"/>
    <d v="1899-12-30T09:40:26"/>
    <s v="مهند محمد الطملاوى"/>
    <s v="Egypt (‫مصر‬‎)"/>
    <s v="mohanned.tamalawy@gmail.com"/>
    <s v="29301148800498"/>
    <s v="00201271336999"/>
    <s v="استفسار عن مسار الطرد"/>
    <m/>
    <n v="5"/>
    <n v="29"/>
    <n v="9"/>
    <n v="2"/>
    <s v="EE702883705EG"/>
    <s v=""/>
    <s v=""/>
    <s v=""/>
    <s v=""/>
    <s v=""/>
    <s v=""/>
    <s v=""/>
    <x v="4"/>
    <x v="1"/>
    <s v="930114"/>
    <d v="1993-01-14T00:00:00"/>
    <s v="مهند "/>
    <n v="24"/>
    <s v="M"/>
    <s v="خارج الجمهورية"/>
  </r>
  <r>
    <s v="42884riyam alghaliryam_musa@yahoo.comاستفسار عن مسار الطرد"/>
    <d v="2017-05-29T00:00:00"/>
    <d v="1899-12-30T09:35:44"/>
    <s v="riyam alghali"/>
    <s v="Egypt (‫مصر‬‎)"/>
    <s v="ryam_musa@yahoo.com"/>
    <s v="0000"/>
    <s v="0031685274961"/>
    <s v="استفسار عن مسار الطرد"/>
    <m/>
    <n v="5"/>
    <n v="29"/>
    <n v="9"/>
    <n v="2"/>
    <s v=""/>
    <s v=""/>
    <s v=""/>
    <s v=""/>
    <s v=""/>
    <s v=""/>
    <s v=""/>
    <s v=""/>
    <x v="0"/>
    <x v="0"/>
    <s v=""/>
    <s v=""/>
    <s v="riyam "/>
    <s v=""/>
    <s v="F"/>
    <s v=""/>
  </r>
  <r>
    <s v="42884Ahmed Kandila_kndl@yahoo.comاستفسار عن مسار الطرد"/>
    <d v="2017-05-29T00:00:00"/>
    <d v="1899-12-30T06:30:35"/>
    <s v="Ahmed Kandil"/>
    <s v="Egypt (‫مصر‬‎)"/>
    <s v="a_kndl@yahoo.com"/>
    <s v="27212141400931"/>
    <s v="010004416001"/>
    <s v="استفسار عن مسار الطرد"/>
    <m/>
    <n v="5"/>
    <n v="29"/>
    <n v="6"/>
    <n v="2"/>
    <s v=""/>
    <s v=""/>
    <s v=""/>
    <s v=""/>
    <s v=""/>
    <s v=""/>
    <s v=""/>
    <s v=""/>
    <x v="0"/>
    <x v="0"/>
    <s v="721214"/>
    <n v="26647"/>
    <s v="Ahmed "/>
    <n v="44"/>
    <s v="M"/>
    <s v="القليوبية"/>
  </r>
  <r>
    <s v="42884 محمد بسيونى أحمد عثمانmo.samasery@yahoo.comاستفسار عن مسار الطرد"/>
    <d v="2017-05-29T00:00:00"/>
    <d v="1899-12-30T02:17:33"/>
    <s v=" محمد بسيونى أحمد عثمان"/>
    <s v="Egypt (‫مصر‬‎)"/>
    <s v="mo.samasery@yahoo.com"/>
    <s v="28106252700551"/>
    <s v="00201156138024"/>
    <s v="استفسار عن مسار الطرد"/>
    <m/>
    <n v="5"/>
    <n v="29"/>
    <n v="2"/>
    <n v="2"/>
    <s v="RR707889497EG"/>
    <s v=""/>
    <s v=""/>
    <s v=""/>
    <s v=""/>
    <s v=""/>
    <s v=""/>
    <s v=""/>
    <x v="1"/>
    <x v="1"/>
    <s v="810625"/>
    <d v="1981-06-25T00:00:00"/>
    <s v=" "/>
    <n v="35"/>
    <s v="M"/>
    <s v="قنا"/>
  </r>
  <r>
    <s v="42885ahmed ismailahmed5030xx@gmail.comاستفسار عن مسار الطرد"/>
    <d v="2017-05-30T00:00:00"/>
    <d v="1899-12-30T19:00:55"/>
    <s v="ahmed ismail"/>
    <s v="Egypt (‫مصر‬‎)"/>
    <s v="ahmed5030xx@gmail.com"/>
    <s v="00000000000000"/>
    <s v="201154025809"/>
    <s v="استفسار عن مسار الطرد"/>
    <m/>
    <n v="5"/>
    <n v="30"/>
    <n v="19"/>
    <n v="3"/>
    <s v="RX568958301DE"/>
    <s v=""/>
    <s v=""/>
    <s v=""/>
    <s v=""/>
    <s v=""/>
    <s v=""/>
    <s v=""/>
    <x v="5"/>
    <x v="2"/>
    <s v="000000"/>
    <s v=""/>
    <s v="ahmed "/>
    <s v=""/>
    <s v="F"/>
    <s v=""/>
  </r>
  <r>
    <s v="42885مفيد فوزى امينminamineraloils@gmail.comشــكــوى"/>
    <d v="2017-05-30T00:00:00"/>
    <d v="1899-12-30T18:57:16"/>
    <s v="مفيد فوزى امين"/>
    <s v="Egypt (‫مصر‬‎)"/>
    <s v="minamineraloils@gmail.com"/>
    <s v="24910032400393"/>
    <s v="00201222154087"/>
    <s v="شــكــوى"/>
    <m/>
    <n v="5"/>
    <n v="30"/>
    <n v="18"/>
    <n v="3"/>
    <s v=""/>
    <s v=""/>
    <s v=""/>
    <s v=""/>
    <s v=""/>
    <s v=""/>
    <s v=""/>
    <s v=""/>
    <x v="0"/>
    <x v="0"/>
    <s v="491003"/>
    <d v="1949-10-03T00:00:00"/>
    <s v="مفيد "/>
    <n v="67"/>
    <s v="M"/>
    <s v="المنيا"/>
  </r>
  <r>
    <s v="42885أيمن الغرباوىaaaeg@hotmail.comاستفسار عن مسار الطرد"/>
    <d v="2017-05-30T00:00:00"/>
    <d v="1899-12-30T18:16:17"/>
    <s v="أيمن الغرباوى"/>
    <s v="Egypt (‫مصر‬‎)"/>
    <s v="aaaeg@hotmail.com"/>
    <s v="17612180100277"/>
    <s v="201001466480"/>
    <s v="استفسار عن مسار الطرد"/>
    <m/>
    <n v="5"/>
    <n v="30"/>
    <n v="18"/>
    <n v="3"/>
    <s v="RN132242638MY"/>
    <s v=""/>
    <s v=""/>
    <s v=""/>
    <s v=""/>
    <s v=""/>
    <s v=""/>
    <s v=""/>
    <x v="28"/>
    <x v="14"/>
    <s v="761218"/>
    <d v="1976-12-18T00:00:00"/>
    <s v="أيمن "/>
    <n v="40"/>
    <s v="M"/>
    <s v="القاهرة"/>
  </r>
  <r>
    <s v="42885عبير عبدالله عليabeer_paradise@yahoo.comاستفسار عن مسار الطرد"/>
    <d v="2017-05-30T00:00:00"/>
    <d v="1899-12-30T17:48:19"/>
    <s v="عبير عبدالله علي"/>
    <s v="Qatar (‫قطر‬‎)"/>
    <s v="abeer_paradise@yahoo.com"/>
    <s v=": A07775565"/>
    <s v="0097466096083"/>
    <s v="استفسار عن مسار الطرد"/>
    <m/>
    <n v="5"/>
    <n v="30"/>
    <n v="17"/>
    <n v="3"/>
    <s v="EE011429325EG"/>
    <s v=""/>
    <s v=""/>
    <s v=""/>
    <s v=""/>
    <s v=""/>
    <s v=""/>
    <s v=""/>
    <x v="4"/>
    <x v="1"/>
    <s v=""/>
    <s v=""/>
    <s v="عبير "/>
    <s v=""/>
    <s v="F"/>
    <s v=""/>
  </r>
  <r>
    <s v="42885Gasser mohamed Elmosselhigassermohamed@yahoo.comاستفسار عن مسار الطرد"/>
    <d v="2017-05-30T00:00:00"/>
    <d v="1899-12-30T17:42:33"/>
    <s v="Gasser mohamed Elmosselhi"/>
    <s v="Egypt (‫مصر‬‎)"/>
    <s v="gassermohamed@yahoo.com"/>
    <s v="27012220201031"/>
    <s v="00201016599114"/>
    <s v="استفسار عن مسار الطرد"/>
    <m/>
    <n v="5"/>
    <n v="30"/>
    <n v="17"/>
    <n v="3"/>
    <s v="EC002121837CY"/>
    <s v=""/>
    <s v=""/>
    <s v=""/>
    <s v=""/>
    <s v=""/>
    <s v=""/>
    <s v=""/>
    <x v="36"/>
    <x v="50"/>
    <s v="701222"/>
    <d v="1970-12-22T00:00:00"/>
    <s v="Gasser "/>
    <n v="46"/>
    <s v="M"/>
    <s v="الإسكندرية"/>
  </r>
  <r>
    <s v="42885اية محمدmohamed_aya6490@yahoo.comاستفسار عن مسار الطرد"/>
    <d v="2017-05-30T00:00:00"/>
    <d v="1899-12-30T17:30:52"/>
    <s v="اية محمد"/>
    <s v="Egypt (‫مصر‬‎)"/>
    <s v="mohamed_aya6490@yahoo.com"/>
    <s v="29605191600248"/>
    <s v="201115307973"/>
    <s v="استفسار عن مسار الطرد"/>
    <m/>
    <n v="5"/>
    <n v="30"/>
    <n v="17"/>
    <n v="3"/>
    <s v=""/>
    <s v=""/>
    <s v=""/>
    <s v=""/>
    <s v=""/>
    <s v=""/>
    <s v=""/>
    <s v=""/>
    <x v="0"/>
    <x v="0"/>
    <s v="960519"/>
    <d v="1996-05-19T00:00:00"/>
    <s v="اية "/>
    <n v="21"/>
    <s v="F"/>
    <s v="الغربية"/>
  </r>
  <r>
    <s v="42885sapah matwllypeso20062007@gmail.comاستفسار عن مسار الطرد"/>
    <d v="2017-05-30T00:00:00"/>
    <d v="1899-12-30T15:16:17"/>
    <s v="sapah matwlly"/>
    <s v="Egypt (‫مصر‬‎)"/>
    <s v="peso20062007@gmail.com"/>
    <s v="25109082101086"/>
    <s v="00201144489960"/>
    <s v="استفسار عن مسار الطرد"/>
    <m/>
    <n v="5"/>
    <n v="30"/>
    <n v="15"/>
    <n v="3"/>
    <s v=""/>
    <s v=""/>
    <s v=""/>
    <s v=""/>
    <s v=""/>
    <s v=""/>
    <s v=""/>
    <s v=""/>
    <x v="0"/>
    <x v="0"/>
    <s v="510908"/>
    <d v="1951-09-08T00:00:00"/>
    <s v="sapah "/>
    <n v="65"/>
    <s v="F"/>
    <s v="الجيزة"/>
  </r>
  <r>
    <s v="42885ابانوبabanoub8soliman6@gmail.comاستفسار عن مسار الطرد"/>
    <d v="2017-05-30T00:00:00"/>
    <d v="1899-12-30T15:03:34"/>
    <s v="ابانوب"/>
    <s v="Egypt (‫مصر‬‎)"/>
    <s v="abanoub8soliman6@gmail.com"/>
    <s v="29903092300152"/>
    <s v="201152951037"/>
    <s v="استفسار عن مسار الطرد"/>
    <m/>
    <n v="5"/>
    <n v="30"/>
    <n v="15"/>
    <n v="3"/>
    <s v="RR708049729EG"/>
    <s v=""/>
    <s v=""/>
    <s v=""/>
    <s v=""/>
    <s v=""/>
    <s v=""/>
    <s v=""/>
    <x v="1"/>
    <x v="1"/>
    <s v="990309"/>
    <d v="1999-03-09T00:00:00"/>
    <s v="ابانوب"/>
    <n v="18"/>
    <s v="M"/>
    <s v="الفيوم"/>
  </r>
  <r>
    <s v="42885الشملي رفعت على محمدHosamelshamly75@gamil.comشــكــوى"/>
    <d v="2017-05-30T00:00:00"/>
    <d v="1899-12-30T13:24:23"/>
    <s v="الشملي رفعت على محمد"/>
    <s v="Egypt (‫مصر‬‎)"/>
    <s v="Hosamelshamly75@gamil.com"/>
    <s v="28501130200936"/>
    <s v="01146202939"/>
    <s v="شــكــوى"/>
    <m/>
    <n v="5"/>
    <n v="30"/>
    <n v="13"/>
    <n v="3"/>
    <s v=""/>
    <s v=""/>
    <s v=""/>
    <s v=""/>
    <s v=""/>
    <s v=""/>
    <s v=""/>
    <s v=""/>
    <x v="0"/>
    <x v="0"/>
    <s v="850113"/>
    <d v="1985-01-13T00:00:00"/>
    <s v="الشملي "/>
    <n v="32"/>
    <s v="M"/>
    <s v="الإسكندرية"/>
  </r>
  <r>
    <s v="42885علاء عيد عليalaae2a@gmail.comشــكــوى"/>
    <d v="2017-05-30T00:00:00"/>
    <d v="1899-12-30T13:20:35"/>
    <s v="علاء عيد علي"/>
    <s v="Egypt (‫مصر‬‎)"/>
    <s v="alaae2a@gmail.com"/>
    <s v="28606162403495"/>
    <s v="0201286350719"/>
    <s v="شــكــوى"/>
    <m/>
    <n v="5"/>
    <n v="30"/>
    <n v="13"/>
    <n v="3"/>
    <s v=""/>
    <s v=""/>
    <s v=""/>
    <s v=""/>
    <s v=""/>
    <s v=""/>
    <s v=""/>
    <s v=""/>
    <x v="0"/>
    <x v="0"/>
    <s v="860616"/>
    <d v="1986-06-16T00:00:00"/>
    <s v="علاء "/>
    <n v="30"/>
    <s v="M"/>
    <s v="المنيا"/>
  </r>
  <r>
    <s v="42885عبدالرحمن عاشورum.basmhz@gmail.comاستفسار عن مسار الطرد"/>
    <d v="2017-05-30T00:00:00"/>
    <d v="1899-12-30T13:13:13"/>
    <s v="عبدالرحمن عاشور"/>
    <s v="Egypt (‫مصر‬‎)"/>
    <s v="um.basmhz@gmail.com"/>
    <s v="28401018800039"/>
    <s v="201111661249"/>
    <s v="استفسار عن مسار الطرد"/>
    <m/>
    <n v="5"/>
    <n v="30"/>
    <n v="13"/>
    <n v="3"/>
    <s v="RR206911442TR"/>
    <s v=""/>
    <s v=""/>
    <s v=""/>
    <s v=""/>
    <s v=""/>
    <s v=""/>
    <s v=""/>
    <x v="1"/>
    <x v="29"/>
    <s v="840101"/>
    <d v="1984-01-01T00:00:00"/>
    <s v="عبدالرحمن "/>
    <n v="33"/>
    <s v="M"/>
    <s v="خارج الجمهورية"/>
  </r>
  <r>
    <s v="42885ابرام جمال فريدibramgamal95@gmail.comشــكــوى"/>
    <d v="2017-05-30T00:00:00"/>
    <d v="1899-12-30T13:01:27"/>
    <s v="ابرام جمال فريد"/>
    <s v="Egypt (‫مصر‬‎)"/>
    <s v="ibramgamal95@gmail.com"/>
    <s v="29208042400211"/>
    <s v="201270144986"/>
    <s v="شــكــوى"/>
    <m/>
    <n v="5"/>
    <n v="30"/>
    <n v="13"/>
    <n v="3"/>
    <s v="EE702064158EG"/>
    <s v="EE702181993EG"/>
    <s v="EE702154074EG"/>
    <s v=""/>
    <s v=""/>
    <s v=""/>
    <s v=""/>
    <s v=""/>
    <x v="4"/>
    <x v="1"/>
    <s v="920804"/>
    <n v="33820"/>
    <s v="ابرام "/>
    <n v="24"/>
    <s v="M"/>
    <s v="المنيا"/>
  </r>
  <r>
    <s v="42885عبدالله عرفاتabdalla_arafat@yahoo.comاستفســار عن خدمــة"/>
    <d v="2017-05-30T00:00:00"/>
    <d v="1899-12-30T12:57:20"/>
    <s v="عبدالله عرفات"/>
    <s v="Egypt (‫مصر‬‎)"/>
    <s v="abdalla_arafat@yahoo.com"/>
    <s v="29108151900652"/>
    <s v="00201200291506"/>
    <s v="استفســار عن خدمــة"/>
    <m/>
    <n v="5"/>
    <n v="30"/>
    <n v="12"/>
    <n v="3"/>
    <s v=""/>
    <s v=""/>
    <s v=""/>
    <s v=""/>
    <s v=""/>
    <s v=""/>
    <s v=""/>
    <s v=""/>
    <x v="0"/>
    <x v="0"/>
    <s v="910815"/>
    <d v="1991-08-15T00:00:00"/>
    <s v="عبدالله "/>
    <n v="25"/>
    <s v="M"/>
    <s v="الإسماعيلية"/>
  </r>
  <r>
    <s v="42885Bahaa Eldin Ahmed MohamedBahaaahmed813@gmail.comاستفسار عن مسار الطرد"/>
    <d v="2017-05-30T00:00:00"/>
    <d v="1899-12-30T12:35:24"/>
    <s v="Bahaa Eldin Ahmed Mohamed"/>
    <s v="Egypt (‫مصر‬‎)"/>
    <s v="Bahaaahmed813@gmail.com"/>
    <s v="28805060103112"/>
    <s v="00201224877839"/>
    <s v="استفسار عن مسار الطرد"/>
    <m/>
    <n v="5"/>
    <n v="30"/>
    <n v="12"/>
    <n v="3"/>
    <s v="RS495058327CN"/>
    <s v=""/>
    <s v=""/>
    <s v=""/>
    <s v=""/>
    <s v=""/>
    <s v=""/>
    <s v=""/>
    <x v="12"/>
    <x v="8"/>
    <s v="880506"/>
    <d v="1988-05-06T00:00:00"/>
    <s v="Bahaa "/>
    <n v="29"/>
    <s v="M"/>
    <s v="القاهرة"/>
  </r>
  <r>
    <s v="42885الشملي رفعت على محمدHosamelshamly75@gimel.comشــكــوى"/>
    <d v="2017-05-30T00:00:00"/>
    <d v="1899-12-30T12:15:52"/>
    <s v="الشملي رفعت على محمد"/>
    <s v="Egypt (‫مصر‬‎)"/>
    <s v="Hosamelshamly75@gimel.com"/>
    <s v="28501130200936"/>
    <s v="01146202939"/>
    <s v="شــكــوى"/>
    <m/>
    <n v="5"/>
    <n v="30"/>
    <n v="12"/>
    <n v="3"/>
    <s v=""/>
    <s v=""/>
    <s v=""/>
    <s v=""/>
    <s v=""/>
    <s v=""/>
    <s v=""/>
    <s v=""/>
    <x v="0"/>
    <x v="0"/>
    <s v="850113"/>
    <d v="1985-01-13T00:00:00"/>
    <s v="الشملي "/>
    <n v="32"/>
    <s v="M"/>
    <s v="الإسكندرية"/>
  </r>
  <r>
    <s v="42885محمد أبوالفتوح أسماعيل يونس الخولىmhd.elkhouly@hotmail.comاستفســار عن خدمــة"/>
    <d v="2017-05-30T00:00:00"/>
    <d v="1899-12-30T11:46:59"/>
    <s v="محمد أبوالفتوح أسماعيل يونس الخولى"/>
    <s v="Egypt (‫مصر‬‎)"/>
    <s v="mhd.elkhouly@hotmail.com"/>
    <s v="28210110400233"/>
    <s v="201005877116"/>
    <s v="استفســار عن خدمــة"/>
    <m/>
    <n v="5"/>
    <n v="30"/>
    <n v="11"/>
    <n v="3"/>
    <s v=""/>
    <s v=""/>
    <s v=""/>
    <s v=""/>
    <s v=""/>
    <s v=""/>
    <s v=""/>
    <s v=""/>
    <x v="0"/>
    <x v="0"/>
    <s v="821011"/>
    <n v="30235"/>
    <s v="محمد "/>
    <n v="34"/>
    <s v="M"/>
    <s v="السويس"/>
  </r>
  <r>
    <s v="42885Mohamed gadallah mohamedm_m1901@yahoo.comاستفسار عن مسار الطرد"/>
    <d v="2017-05-30T00:00:00"/>
    <d v="1899-12-30T11:37:13"/>
    <s v="Mohamed gadallah mohamed"/>
    <s v="Egypt (‫مصر‬‎)"/>
    <s v="m_m1901@yahoo.com"/>
    <s v="29412061701031"/>
    <s v="201141712857"/>
    <s v="استفسار عن مسار الطرد"/>
    <m/>
    <n v="5"/>
    <n v="30"/>
    <n v="11"/>
    <n v="3"/>
    <s v="CY100460058AU"/>
    <s v=""/>
    <s v=""/>
    <s v=""/>
    <s v=""/>
    <s v=""/>
    <s v=""/>
    <s v=""/>
    <x v="33"/>
    <x v="31"/>
    <s v="941206"/>
    <d v="1994-12-06T00:00:00"/>
    <s v="Mohamed "/>
    <n v="22"/>
    <s v="M"/>
    <s v="المنوفية"/>
  </r>
  <r>
    <s v="42885محمد مسعد محمود عبيدmosaadm810@gmail.comاستفسار عن مسار الطرد"/>
    <d v="2017-05-30T00:00:00"/>
    <d v="1899-12-30T11:02:00"/>
    <s v="محمد مسعد محمود عبيد"/>
    <s v="Egypt (‫مصر‬‎)"/>
    <s v="mosaadm810@gmail.com"/>
    <s v="28410140300194"/>
    <s v="01270458441"/>
    <s v="استفسار عن مسار الطرد"/>
    <m/>
    <n v="5"/>
    <n v="30"/>
    <n v="11"/>
    <n v="3"/>
    <s v=""/>
    <s v=""/>
    <s v=""/>
    <s v=""/>
    <s v=""/>
    <s v=""/>
    <s v=""/>
    <s v=""/>
    <x v="0"/>
    <x v="0"/>
    <s v="841014"/>
    <d v="1984-10-14T00:00:00"/>
    <s v="محمد "/>
    <n v="32"/>
    <s v="M"/>
    <s v="بورسعيد"/>
  </r>
  <r>
    <s v="42885محمد عبد اللطيفred_hat80@me.comاستفســار عن خدمــة"/>
    <d v="2017-05-30T00:00:00"/>
    <d v="1899-12-30T10:44:27"/>
    <s v="محمد عبد اللطيف"/>
    <s v="Egypt (‫مصر‬‎)"/>
    <s v="red_hat80@me.com"/>
    <s v="28101240400096"/>
    <s v="00201005601747"/>
    <s v="استفســار عن خدمــة"/>
    <m/>
    <n v="5"/>
    <n v="30"/>
    <n v="10"/>
    <n v="3"/>
    <s v=""/>
    <s v=""/>
    <s v=""/>
    <s v=""/>
    <s v=""/>
    <s v=""/>
    <s v=""/>
    <s v=""/>
    <x v="0"/>
    <x v="0"/>
    <s v="810124"/>
    <d v="1981-01-24T00:00:00"/>
    <s v="محمد "/>
    <n v="36"/>
    <s v="M"/>
    <s v="السويس"/>
  </r>
  <r>
    <s v="42885هانى سعيد أحمدhany_hsbc@yahoo.comاستفسار عن مسار الطرد"/>
    <d v="2017-05-30T00:00:00"/>
    <d v="1899-12-30T10:22:44"/>
    <s v="هانى سعيد أحمد"/>
    <s v="Egypt (‫مصر‬‎)"/>
    <s v="hany_hsbc@yahoo.com"/>
    <s v="28003180300176"/>
    <s v="01228121413"/>
    <s v="استفسار عن مسار الطرد"/>
    <m/>
    <n v="5"/>
    <n v="30"/>
    <n v="10"/>
    <n v="3"/>
    <s v="rr707214937eg"/>
    <s v=""/>
    <s v=""/>
    <s v=""/>
    <s v=""/>
    <s v=""/>
    <s v=""/>
    <s v=""/>
    <x v="1"/>
    <x v="1"/>
    <s v="800318"/>
    <d v="1980-03-18T00:00:00"/>
    <s v="هانى "/>
    <n v="37"/>
    <s v="M"/>
    <s v="بورسعيد"/>
  </r>
  <r>
    <s v="42885mahmoud sheapanmahmoudsheapan@gmail.comاستفسار عن مسار الطرد"/>
    <d v="2017-05-30T00:00:00"/>
    <d v="1899-12-30T10:21:29"/>
    <s v="mahmoud sheapan"/>
    <s v="Egypt (‫مصر‬‎)"/>
    <s v="mahmoudsheapan@gmail.com"/>
    <s v="29508031800059"/>
    <s v="201019585189"/>
    <s v="استفسار عن مسار الطرد"/>
    <m/>
    <n v="5"/>
    <n v="30"/>
    <n v="10"/>
    <n v="3"/>
    <s v="RX570585339DE"/>
    <s v="RX570585339DE"/>
    <s v=""/>
    <s v=""/>
    <s v=""/>
    <s v=""/>
    <s v=""/>
    <s v=""/>
    <x v="5"/>
    <x v="2"/>
    <s v="950803"/>
    <d v="1995-08-03T00:00:00"/>
    <s v="mahmoud "/>
    <n v="21"/>
    <s v="M"/>
    <s v="البحيرة"/>
  </r>
  <r>
    <s v="42885اماني مسلم حامدamany.mony_m@yahoo.comشــكــوى"/>
    <d v="2017-05-30T00:00:00"/>
    <d v="1899-12-30T09:55:48"/>
    <s v="اماني مسلم حامد"/>
    <s v="Egypt (‫مصر‬‎)"/>
    <s v="amany.mony_m@yahoo.com"/>
    <s v="28803060100927"/>
    <s v="0201119391828"/>
    <s v="شــكــوى"/>
    <m/>
    <n v="5"/>
    <n v="30"/>
    <n v="9"/>
    <n v="3"/>
    <s v="RM779834467CN"/>
    <s v=""/>
    <s v=""/>
    <s v=""/>
    <s v=""/>
    <s v=""/>
    <s v=""/>
    <s v=""/>
    <x v="45"/>
    <x v="8"/>
    <s v="880306"/>
    <d v="1988-03-06T00:00:00"/>
    <s v="اماني "/>
    <n v="29"/>
    <s v="F"/>
    <s v="القاهرة"/>
  </r>
  <r>
    <s v="42885احمد فتحى محمد علامmido1712@yahoo.comاستفســار عن خدمــة"/>
    <d v="2017-05-30T00:00:00"/>
    <d v="1899-12-30T09:53:34"/>
    <s v="احمد فتحى محمد علام"/>
    <s v="Egypt (‫مصر‬‎)"/>
    <s v="mido1712@yahoo.com"/>
    <s v="28612172101977"/>
    <s v="201005839753"/>
    <s v="استفســار عن خدمــة"/>
    <m/>
    <n v="5"/>
    <n v="30"/>
    <n v="9"/>
    <n v="3"/>
    <s v=""/>
    <s v=""/>
    <s v=""/>
    <s v=""/>
    <s v=""/>
    <s v=""/>
    <s v=""/>
    <s v=""/>
    <x v="0"/>
    <x v="0"/>
    <s v="861217"/>
    <d v="1986-12-17T00:00:00"/>
    <s v="احمد "/>
    <n v="30"/>
    <s v="M"/>
    <s v="الجيزة"/>
  </r>
  <r>
    <s v="42885محمد حسنى شلبىm_h_shalaby@hotmail.comاستفسار عن مسار الطرد"/>
    <d v="2017-05-30T00:00:00"/>
    <d v="1899-12-30T09:52:49"/>
    <s v="محمد حسنى شلبى"/>
    <s v="Egypt (‫مصر‬‎)"/>
    <s v="m_h_shalaby@hotmail.com"/>
    <s v="28012051100216"/>
    <s v="201002455786"/>
    <s v="استفسار عن مسار الطرد"/>
    <m/>
    <n v="5"/>
    <n v="30"/>
    <n v="9"/>
    <n v="3"/>
    <s v="EE125783831EG"/>
    <s v=""/>
    <s v=""/>
    <s v=""/>
    <s v=""/>
    <s v=""/>
    <s v=""/>
    <s v=""/>
    <x v="4"/>
    <x v="1"/>
    <s v="801205"/>
    <d v="1980-12-05T00:00:00"/>
    <s v="محمد "/>
    <n v="36"/>
    <s v="M"/>
    <s v="دمياط"/>
  </r>
  <r>
    <s v="42885ابوزيد محمد ابوزيدnn.zeid@hotmail.comاستفسار عن مسار الطرد"/>
    <d v="2017-05-30T00:00:00"/>
    <d v="1899-12-30T09:50:18"/>
    <s v="ابوزيد محمد ابوزيد"/>
    <s v="Egypt (‫مصر‬‎)"/>
    <s v="nn.zeid@hotmail.com"/>
    <s v="234578904567789"/>
    <s v="00966548696040"/>
    <s v="استفسار عن مسار الطرد"/>
    <m/>
    <n v="5"/>
    <n v="30"/>
    <n v="9"/>
    <n v="3"/>
    <s v="EE702899033EG"/>
    <s v=""/>
    <s v=""/>
    <s v=""/>
    <s v=""/>
    <s v=""/>
    <s v=""/>
    <s v=""/>
    <x v="4"/>
    <x v="1"/>
    <s v=""/>
    <s v=""/>
    <s v="ابوزيد "/>
    <s v=""/>
    <s v="M"/>
    <s v=""/>
  </r>
  <r>
    <s v="42885حمادة السعيد غازي حسنينhamada.ghaze@yahoo.comاستفسار عن مسار الطرد"/>
    <d v="2017-05-30T00:00:00"/>
    <d v="1899-12-30T08:42:23"/>
    <s v="حمادة السعيد غازي حسنين"/>
    <s v="Saudi Arabia (‫المملكة العربية السعودية‬‎)"/>
    <s v="hamada.ghaze@yahoo.com"/>
    <s v=": A06447309"/>
    <s v="536334613966+"/>
    <s v="استفسار عن مسار الطرد"/>
    <m/>
    <n v="5"/>
    <n v="30"/>
    <n v="8"/>
    <n v="3"/>
    <s v="EE045605673SA"/>
    <s v=""/>
    <s v=""/>
    <s v=""/>
    <s v=""/>
    <s v=""/>
    <s v=""/>
    <s v=""/>
    <x v="4"/>
    <x v="4"/>
    <s v=""/>
    <s v=""/>
    <s v="حمادة "/>
    <s v=""/>
    <s v="M"/>
    <s v=""/>
  </r>
  <r>
    <s v="42885Salah Haridysalah@pmail.ntu.edu.sgاستفسار عن مسار الطرد"/>
    <d v="2017-05-30T00:00:00"/>
    <d v="1899-12-30T08:30:07"/>
    <s v="Salah Haridy"/>
    <s v="United Arab Emirates (‫الإمارات العربية المتحدة‬‎)"/>
    <s v="salah@pmail.ntu.edu.sg"/>
    <s v=": A16553278"/>
    <s v="971582687140"/>
    <s v="استفسار عن مسار الطرد"/>
    <m/>
    <n v="5"/>
    <n v="30"/>
    <n v="8"/>
    <n v="3"/>
    <s v="EE005960225EG"/>
    <s v=""/>
    <s v=""/>
    <s v=""/>
    <s v=""/>
    <s v=""/>
    <s v=""/>
    <s v=""/>
    <x v="4"/>
    <x v="1"/>
    <s v=""/>
    <s v=""/>
    <s v="Salah "/>
    <s v=""/>
    <s v="M"/>
    <s v=""/>
  </r>
  <r>
    <s v="42885حسن فتحي شتيهhassanshtayyeh@yahoo.comاستفسار عن مسار الطرد"/>
    <d v="2017-05-30T00:00:00"/>
    <d v="1899-12-30T07:52:00"/>
    <s v="حسن فتحي شتيه"/>
    <s v="Egypt (‫مصر‬‎)"/>
    <s v="hassanshtayyeh@yahoo.com"/>
    <s v="27809091100938"/>
    <s v="0201008558841"/>
    <s v="استفسار عن مسار الطرد"/>
    <m/>
    <n v="5"/>
    <n v="30"/>
    <n v="7"/>
    <n v="3"/>
    <s v="EE702964341EG"/>
    <s v=""/>
    <s v=""/>
    <s v=""/>
    <s v=""/>
    <s v=""/>
    <s v=""/>
    <s v=""/>
    <x v="4"/>
    <x v="1"/>
    <s v="780909"/>
    <d v="1978-09-09T00:00:00"/>
    <s v="حسن "/>
    <n v="38"/>
    <s v="M"/>
    <s v="دمياط"/>
  </r>
  <r>
    <s v="42885عبدالعاطى عبدالفتاح عبدالعاطى عطيةSURVEYOR_MAHMOUD_2006@YAHOO.COMاستفسار عن مسار الطرد"/>
    <d v="2017-05-30T00:00:00"/>
    <d v="1899-12-30T06:22:00"/>
    <s v="عبدالعاطى عبدالفتاح عبدالعاطى عطية"/>
    <s v="Egypt (‫مصر‬‎)"/>
    <s v="SURVEYOR_MAHMOUD_2006@YAHOO.COM"/>
    <s v="28901051501279"/>
    <s v="01201287602424"/>
    <s v="استفسار عن مسار الطرد"/>
    <m/>
    <n v="5"/>
    <n v="30"/>
    <n v="6"/>
    <n v="3"/>
    <s v="EE014264585EG"/>
    <s v=""/>
    <s v=""/>
    <s v=""/>
    <s v=""/>
    <s v=""/>
    <s v=""/>
    <s v=""/>
    <x v="4"/>
    <x v="1"/>
    <s v="890105"/>
    <d v="1989-01-05T00:00:00"/>
    <s v="عبدالعاطى "/>
    <n v="28"/>
    <s v="M"/>
    <s v="كفر الشيخ"/>
  </r>
  <r>
    <s v="42885SAYED M ALSAYEDs.salim@duc.com.kwاستفسار عن مسار الطرد"/>
    <d v="2017-05-30T00:00:00"/>
    <d v="1899-12-30T03:40:44"/>
    <s v="SAYED M ALSAYED"/>
    <s v="Kuwait (‫الكويت‬‎)"/>
    <s v="s.salim@duc.com.kw"/>
    <s v="27707073400056"/>
    <s v="0096550307897"/>
    <s v="استفسار عن مسار الطرد"/>
    <m/>
    <n v="5"/>
    <n v="30"/>
    <n v="3"/>
    <n v="3"/>
    <s v="EE702896227EG"/>
    <s v=""/>
    <s v=""/>
    <s v=""/>
    <s v=""/>
    <s v=""/>
    <s v=""/>
    <s v=""/>
    <x v="4"/>
    <x v="1"/>
    <s v="770707"/>
    <d v="1977-07-07T00:00:00"/>
    <s v="SAYED "/>
    <n v="39"/>
    <s v="M"/>
    <s v="شمال سيناء"/>
  </r>
  <r>
    <s v="42885عمر محمدmemo_mohamed2012@hotmail.comاستفسار عن مسار الطرد"/>
    <d v="2017-05-30T00:00:00"/>
    <d v="1899-12-30T01:46:52"/>
    <s v="عمر محمد"/>
    <s v="Egypt (‫مصر‬‎)"/>
    <s v="memo_mohamed2012@hotmail.com"/>
    <s v="29701012106294"/>
    <s v="00201094567467"/>
    <s v="استفسار عن مسار الطرد"/>
    <m/>
    <n v="5"/>
    <n v="30"/>
    <n v="1"/>
    <n v="3"/>
    <s v="RX571349416DE"/>
    <s v=""/>
    <s v=""/>
    <s v=""/>
    <s v=""/>
    <s v=""/>
    <s v=""/>
    <s v=""/>
    <x v="5"/>
    <x v="2"/>
    <s v="970101"/>
    <d v="1997-01-01T00:00:00"/>
    <s v="عمر "/>
    <n v="20"/>
    <s v="M"/>
    <s v="الجيزة"/>
  </r>
  <r>
    <s v="42885موسي رضوانmoussaradwan83@gmail.comشــكــوى"/>
    <d v="2017-05-30T00:00:00"/>
    <d v="1899-12-30T01:24:21"/>
    <s v="موسي رضوان"/>
    <s v="Egypt (‫مصر‬‎)"/>
    <s v="moussaradwan83@gmail.com"/>
    <s v="29110011214591"/>
    <s v="004917643755380"/>
    <s v="شــكــوى"/>
    <m/>
    <n v="5"/>
    <n v="30"/>
    <n v="1"/>
    <n v="3"/>
    <s v=""/>
    <s v=""/>
    <s v=""/>
    <s v=""/>
    <s v=""/>
    <s v=""/>
    <s v=""/>
    <s v=""/>
    <x v="0"/>
    <x v="0"/>
    <s v="911001"/>
    <d v="1991-10-01T00:00:00"/>
    <s v="موسي "/>
    <n v="25"/>
    <s v="M"/>
    <s v="الدقهلية"/>
  </r>
  <r>
    <s v="42885محمد معيطmmahmoud78@hotmail.comاستفسار عن مسار الطرد"/>
    <d v="2017-05-30T00:00:00"/>
    <d v="1899-12-30T00:44:10"/>
    <s v="محمد معيط"/>
    <s v="Czech Republic (Česká republika)"/>
    <s v="mmahmoud78@hotmail.com"/>
    <s v="27810240103773"/>
    <s v="201008159530"/>
    <s v="استفسار عن مسار الطرد"/>
    <m/>
    <n v="5"/>
    <n v="30"/>
    <n v="0"/>
    <n v="3"/>
    <s v="RR789347739CZ"/>
    <s v="RR789347739CZ"/>
    <s v=""/>
    <s v=""/>
    <s v=""/>
    <s v=""/>
    <s v=""/>
    <s v=""/>
    <x v="1"/>
    <x v="21"/>
    <s v="781024"/>
    <d v="1978-10-24T00:00:00"/>
    <s v="محمد "/>
    <n v="38"/>
    <s v="M"/>
    <s v="القاهرة"/>
  </r>
  <r>
    <s v="42887Samy fathygerges.famg@yahoo.comاستفسار عن مسار الطرد"/>
    <d v="2017-05-31T00:00:00"/>
    <d v="1899-12-30T11:53:48"/>
    <s v="Samy fathy"/>
    <s v="Egypt (‫مصر‬‎)"/>
    <s v="gerges.famg@yahoo.com"/>
    <s v="28112210103552"/>
    <s v="0201224935750"/>
    <s v="استفسار عن مسار الطرد"/>
    <m/>
    <n v="5"/>
    <n v="31"/>
    <n v="11"/>
    <n v="5"/>
    <s v="CL624792795DE"/>
    <s v=""/>
    <s v=""/>
    <s v=""/>
    <s v=""/>
    <s v=""/>
    <s v=""/>
    <s v=""/>
    <x v="26"/>
    <x v="2"/>
    <s v="811221"/>
    <d v="1981-12-21T00:00:00"/>
    <s v="Samy "/>
    <n v="35"/>
    <s v="M"/>
    <s v="القاهرة"/>
  </r>
  <r>
    <s v="42887احمد ابراهيمahmed.ib102030@gmail.comاستفسار عن مسار الطرد"/>
    <d v="2017-05-31T00:00:00"/>
    <d v="1899-12-30T11:53:28"/>
    <s v="احمد ابراهيم"/>
    <s v="Egypt (‫مصر‬‎)"/>
    <s v="ahmed.ib102030@gmail.com"/>
    <s v="29801061701151"/>
    <s v="01223615216"/>
    <s v="استفسار عن مسار الطرد"/>
    <m/>
    <n v="5"/>
    <n v="31"/>
    <n v="11"/>
    <n v="5"/>
    <s v="RX570587520DE"/>
    <s v=""/>
    <s v=""/>
    <s v=""/>
    <s v=""/>
    <s v=""/>
    <s v=""/>
    <s v=""/>
    <x v="5"/>
    <x v="2"/>
    <s v="980106"/>
    <d v="1998-01-06T00:00:00"/>
    <s v="احمد "/>
    <n v="19"/>
    <s v="M"/>
    <s v="المنوفية"/>
  </r>
  <r>
    <s v="42887رغده اسعد ابراهيمSamaka.mlwna@yahoo.comشــكــوى"/>
    <d v="2017-05-31T00:00:00"/>
    <d v="1899-12-30T11:19:17"/>
    <s v="رغده اسعد ابراهيم"/>
    <s v="Egypt (‫مصر‬‎)"/>
    <s v="Samaka.mlwna@yahoo.com"/>
    <s v="29102030103943"/>
    <s v="201006929816"/>
    <s v="شــكــوى"/>
    <m/>
    <n v="5"/>
    <n v="31"/>
    <n v="11"/>
    <n v="5"/>
    <s v="ee015288914eg"/>
    <s v=""/>
    <s v=""/>
    <s v=""/>
    <s v=""/>
    <s v=""/>
    <s v=""/>
    <s v=""/>
    <x v="4"/>
    <x v="1"/>
    <s v="910203"/>
    <d v="1991-02-03T00:00:00"/>
    <s v="رغده "/>
    <n v="26"/>
    <s v="F"/>
    <s v="القاهرة"/>
  </r>
  <r>
    <s v="42887مصطفي احمد علي عاشورmost_51@yahoo.comشــكــوى"/>
    <d v="2017-05-31T00:00:00"/>
    <d v="1899-12-30T10:31:01"/>
    <s v="مصطفي احمد علي عاشور"/>
    <s v="Egypt (‫مصر‬‎)"/>
    <s v="most_51@yahoo.com"/>
    <s v="25702201600251"/>
    <s v="01006124790"/>
    <s v="شــكــوى"/>
    <m/>
    <n v="5"/>
    <n v="31"/>
    <n v="10"/>
    <n v="5"/>
    <s v=""/>
    <s v=""/>
    <s v=""/>
    <s v=""/>
    <s v=""/>
    <s v=""/>
    <s v=""/>
    <s v=""/>
    <x v="0"/>
    <x v="0"/>
    <s v="570220"/>
    <d v="1957-02-20T00:00:00"/>
    <s v="مصطفي "/>
    <n v="60"/>
    <s v="M"/>
    <s v="الغربية"/>
  </r>
  <r>
    <s v="42887محمد عبد الستار قاسمm7ms30@yahoo.comشــكــوى"/>
    <d v="2017-05-31T00:00:00"/>
    <d v="1899-12-30T08:52:49"/>
    <s v="محمد عبد الستار قاسم"/>
    <s v="Saudi Arabia (‫المملكة العربية السعودية‬‎)"/>
    <s v="m7ms30@yahoo.com"/>
    <s v=": A17064895"/>
    <s v="966541108976"/>
    <s v="شــكــوى"/>
    <m/>
    <n v="5"/>
    <n v="31"/>
    <n v="8"/>
    <n v="5"/>
    <s v="ek054757500sa"/>
    <s v=""/>
    <s v=""/>
    <s v=""/>
    <s v=""/>
    <s v=""/>
    <s v=""/>
    <s v=""/>
    <x v="16"/>
    <x v="4"/>
    <s v=""/>
    <s v=""/>
    <s v="محمد "/>
    <s v=""/>
    <s v="M"/>
    <s v=""/>
  </r>
  <r>
    <s v="42887خالد أبو السعود عبد اللهDr_decede11@yahoo.comاستفسار عن مسار الطرد"/>
    <d v="2017-05-31T00:00:00"/>
    <d v="1899-12-30T08:40:09"/>
    <s v="خالد أبو السعود عبد الله"/>
    <s v="Egypt (‫مصر‬‎)"/>
    <s v="Dr_decede11@yahoo.com"/>
    <s v="28709282500595"/>
    <s v="0020882102315"/>
    <s v="استفسار عن مسار الطرد"/>
    <m/>
    <n v="5"/>
    <n v="31"/>
    <n v="8"/>
    <n v="5"/>
    <s v="RR624346665EG"/>
    <s v=""/>
    <s v=""/>
    <s v=""/>
    <s v=""/>
    <s v=""/>
    <s v=""/>
    <s v=""/>
    <x v="1"/>
    <x v="1"/>
    <s v="870928"/>
    <d v="1987-09-28T00:00:00"/>
    <s v="خالد "/>
    <n v="29"/>
    <s v="M"/>
    <s v="أسيوط"/>
  </r>
  <r>
    <s v="42887داليا حسام الدين سيف النصرRabeaeshreen@icloud.comاستفسار عن مسار الطرد"/>
    <d v="2017-05-31T00:00:00"/>
    <d v="1899-12-30T07:50:23"/>
    <s v="داليا حسام الدين سيف النصر"/>
    <s v="Egypt (‫مصر‬‎)"/>
    <s v="Rabeaeshreen@icloud.com"/>
    <s v="0100701"/>
    <s v="201153766563"/>
    <s v="استفسار عن مسار الطرد"/>
    <m/>
    <n v="5"/>
    <n v="31"/>
    <n v="7"/>
    <n v="5"/>
    <s v="ee703028320eg"/>
    <s v=""/>
    <s v=""/>
    <s v=""/>
    <s v=""/>
    <s v=""/>
    <s v=""/>
    <s v=""/>
    <x v="4"/>
    <x v="1"/>
    <s v=""/>
    <s v=""/>
    <s v="داليا "/>
    <s v=""/>
    <s v="F"/>
    <s v=""/>
  </r>
  <r>
    <s v="42887ميريام ناصرmiriam.nasser@hotmail.comاستفسار عن مسار الطرد"/>
    <d v="2017-05-31T00:00:00"/>
    <d v="1899-12-30T07:48:03"/>
    <s v="ميريام ناصر"/>
    <s v="Egypt (‫مصر‬‎)"/>
    <s v="miriam.nasser@hotmail.com"/>
    <s v="28105260201001"/>
    <s v="01007212479"/>
    <s v="استفسار عن مسار الطرد"/>
    <m/>
    <n v="5"/>
    <n v="31"/>
    <n v="7"/>
    <n v="5"/>
    <s v="RR334909337IN"/>
    <s v=""/>
    <s v=""/>
    <s v=""/>
    <s v=""/>
    <s v=""/>
    <s v=""/>
    <s v=""/>
    <x v="1"/>
    <x v="25"/>
    <s v="810526"/>
    <d v="1981-05-26T00:00:00"/>
    <s v="ميريام "/>
    <n v="36"/>
    <s v="F"/>
    <s v="الإسكندرية"/>
  </r>
  <r>
    <s v="42887احمد ناصر الداليphahmednasser@gmail.comشــكــوى"/>
    <d v="2017-05-31T00:00:00"/>
    <d v="1899-12-30T05:30:06"/>
    <s v="احمد ناصر الدالي"/>
    <s v="Egypt (‫مصر‬‎)"/>
    <s v="phahmednasser@gmail.com"/>
    <s v="29610012124491"/>
    <s v="201011216926"/>
    <s v="شــكــوى"/>
    <m/>
    <n v="5"/>
    <n v="31"/>
    <n v="5"/>
    <n v="5"/>
    <s v=""/>
    <s v=""/>
    <s v=""/>
    <s v=""/>
    <s v=""/>
    <s v=""/>
    <s v=""/>
    <s v=""/>
    <x v="0"/>
    <x v="0"/>
    <s v="961001"/>
    <d v="1996-10-01T00:00:00"/>
    <s v="احمد "/>
    <n v="20"/>
    <s v="M"/>
    <s v="الجيزة"/>
  </r>
  <r>
    <s v="42887حازم الجعيدىzzoz5667@gmail.comاستفسار عن مسار الطرد"/>
    <d v="2017-05-31T00:00:00"/>
    <d v="1899-12-30T04:56:36"/>
    <s v="حازم الجعيدى"/>
    <s v="Egypt (‫مصر‬‎)"/>
    <s v="zzoz5667@gmail.com"/>
    <s v="29705141100451"/>
    <s v="201012588682"/>
    <s v="استفسار عن مسار الطرد"/>
    <m/>
    <n v="5"/>
    <n v="31"/>
    <n v="4"/>
    <n v="5"/>
    <s v="RX569396050DE"/>
    <s v=""/>
    <s v=""/>
    <s v=""/>
    <s v=""/>
    <s v=""/>
    <s v=""/>
    <s v=""/>
    <x v="5"/>
    <x v="2"/>
    <s v="970514"/>
    <d v="1997-05-14T00:00:00"/>
    <s v="حازم "/>
    <n v="20"/>
    <s v="M"/>
    <s v="دمياط"/>
  </r>
  <r>
    <s v="42887محمد كمال عبدالباقي عبداللهmohndeskimo200@yahoo.comأخـــــرى"/>
    <d v="2017-05-31T00:00:00"/>
    <d v="1899-12-30T03:37:36"/>
    <s v="محمد كمال عبدالباقي عبدالله"/>
    <s v="Egypt (‫مصر‬‎)"/>
    <s v="mohndeskimo200@yahoo.com"/>
    <s v="28709062400239"/>
    <s v="201155352769"/>
    <s v="أخـــــرى"/>
    <m/>
    <n v="5"/>
    <n v="31"/>
    <n v="3"/>
    <n v="5"/>
    <s v=""/>
    <s v=""/>
    <s v=""/>
    <s v=""/>
    <s v=""/>
    <s v=""/>
    <s v=""/>
    <s v=""/>
    <x v="0"/>
    <x v="0"/>
    <s v="870906"/>
    <d v="1987-09-06T00:00:00"/>
    <s v="محمد "/>
    <n v="29"/>
    <s v="M"/>
    <s v="المنيا"/>
  </r>
  <r>
    <s v="42887اميرة عطية زكي محمدmmido8001@gmailشــكــوى"/>
    <d v="2017-05-31T00:00:00"/>
    <d v="1899-12-30T03:13:52"/>
    <s v="اميرة عطية زكي محمد"/>
    <s v="Egypt (‫مصر‬‎)"/>
    <s v="mmido8001@gmail"/>
    <s v="٢٨٢٠١٢٦٠١٠٤٩٤٣"/>
    <s v="01115577752"/>
    <s v="شــكــوى"/>
    <m/>
    <n v="5"/>
    <n v="31"/>
    <n v="3"/>
    <n v="5"/>
    <s v=""/>
    <s v=""/>
    <s v=""/>
    <s v=""/>
    <s v=""/>
    <s v=""/>
    <s v=""/>
    <s v=""/>
    <x v="0"/>
    <x v="0"/>
    <s v="٨٢٠١٢٦"/>
    <d v="1982-01-26T00:00:00"/>
    <s v="اميرة "/>
    <n v="35"/>
    <s v="F"/>
    <s v="القاهرة"/>
  </r>
  <r>
    <s v="42887حمدى السيد عبد الحميد النواصرىdrhamdyelnawasry@du.edu.egاستفســار عن خدمــة"/>
    <d v="2017-05-31T00:00:00"/>
    <d v="1899-12-30T03:10:21"/>
    <s v="حمدى السيد عبد الحميد النواصرى"/>
    <s v="Egypt (‫مصر‬‎)"/>
    <s v="drhamdyelnawasry@du.edu.eg"/>
    <s v="28808091100056"/>
    <s v="00201276276590"/>
    <s v="استفســار عن خدمــة"/>
    <m/>
    <n v="5"/>
    <n v="31"/>
    <n v="3"/>
    <n v="5"/>
    <s v=""/>
    <s v=""/>
    <s v=""/>
    <s v=""/>
    <s v=""/>
    <s v=""/>
    <s v=""/>
    <s v=""/>
    <x v="0"/>
    <x v="0"/>
    <s v="880809"/>
    <d v="1988-08-09T00:00:00"/>
    <s v="حمدى "/>
    <n v="28"/>
    <s v="M"/>
    <s v="دمياط"/>
  </r>
  <r>
    <s v="42887محمود عوض محمد الشافعيMelshaf3y.cel@gmail.comاستفسار عن مسار الطرد"/>
    <d v="2017-05-31T00:00:00"/>
    <d v="1899-12-30T02:44:31"/>
    <s v="محمود عوض محمد الشافعي"/>
    <s v="Saudi Arabia (‫المملكة العربية السعودية‬‎)"/>
    <s v="Melshaf3y.cel@gmail.com"/>
    <s v="A02679302"/>
    <s v="966541871735"/>
    <s v="استفسار عن مسار الطرد"/>
    <m/>
    <n v="5"/>
    <n v="31"/>
    <n v="2"/>
    <n v="5"/>
    <s v="EE702822428EG"/>
    <s v=""/>
    <s v=""/>
    <s v=""/>
    <s v=""/>
    <s v=""/>
    <s v=""/>
    <s v=""/>
    <x v="4"/>
    <x v="1"/>
    <s v=""/>
    <s v=""/>
    <s v="محمود "/>
    <s v=""/>
    <s v="M"/>
    <s v=""/>
  </r>
  <r>
    <s v="42887فتحية عطاءاللهfathiawael@gmail.comاستفسار فى المبيعات"/>
    <d v="2017-05-31T00:00:00"/>
    <d v="1899-12-30T02:20:52"/>
    <s v="فتحية عطاءالله"/>
    <s v="Tunisia"/>
    <s v="fathiawael@gmail.com"/>
    <s v="06550978"/>
    <s v="216 21303721"/>
    <s v="استفسار فى المبيعات"/>
    <m/>
    <n v="5"/>
    <n v="31"/>
    <n v="2"/>
    <n v="5"/>
    <s v="EE487942496TN"/>
    <s v=""/>
    <s v=""/>
    <s v=""/>
    <s v=""/>
    <s v=""/>
    <s v=""/>
    <s v=""/>
    <x v="4"/>
    <x v="33"/>
    <s v=""/>
    <s v=""/>
    <s v="فتحية "/>
    <s v=""/>
    <s v="F"/>
    <s v=""/>
  </r>
  <r>
    <s v="42887عماد الدين كامل راغب أحمد وردemadkamel2009@gmail.comشــكــوى"/>
    <d v="2017-05-31T00:00:00"/>
    <d v="1899-12-30T01:32:19"/>
    <s v="عماد الدين كامل راغب أحمد ورد"/>
    <s v="Egypt (‫مصر‬‎)"/>
    <s v="emadkamel2009@gmail.com"/>
    <s v="26805200103854"/>
    <s v="01005265775"/>
    <s v="شــكــوى"/>
    <m/>
    <n v="5"/>
    <n v="31"/>
    <n v="1"/>
    <n v="5"/>
    <s v=""/>
    <s v=""/>
    <s v=""/>
    <s v=""/>
    <s v=""/>
    <s v=""/>
    <s v=""/>
    <s v=""/>
    <x v="0"/>
    <x v="0"/>
    <s v="680520"/>
    <n v="24978"/>
    <s v="عماد "/>
    <n v="49"/>
    <s v="M"/>
    <s v="القاهرة"/>
  </r>
  <r>
    <s v="42887وسام سميرwessam_samir17@yahoo.comشــكــوى"/>
    <d v="2017-05-31T00:00:00"/>
    <d v="1899-12-30T01:27:18"/>
    <s v="وسام سمير"/>
    <s v="Egypt (‫مصر‬‎)"/>
    <s v="wessam_samir17@yahoo.com"/>
    <s v="291912120103565"/>
    <s v="0201124828142"/>
    <s v="شــكــوى"/>
    <m/>
    <n v="5"/>
    <n v="31"/>
    <n v="1"/>
    <n v="5"/>
    <s v="EE702656907EG"/>
    <s v=""/>
    <s v=""/>
    <s v=""/>
    <s v=""/>
    <s v=""/>
    <s v=""/>
    <s v=""/>
    <x v="4"/>
    <x v="1"/>
    <s v=""/>
    <s v=""/>
    <s v="وسام "/>
    <s v=""/>
    <s v="M"/>
    <s v=""/>
  </r>
  <r>
    <s v="42887وسام سميرwessam_samir17@yahoo.comاستفسار عن مسار الطرد"/>
    <d v="2017-05-31T00:00:00"/>
    <d v="1899-12-30T01:20:05"/>
    <s v="وسام سمير"/>
    <s v="Egypt (‫مصر‬‎)"/>
    <s v="wessam_samir17@yahoo.com"/>
    <s v="29112120103565"/>
    <s v="0201124828142"/>
    <s v="استفسار عن مسار الطرد"/>
    <m/>
    <n v="5"/>
    <n v="31"/>
    <n v="1"/>
    <n v="5"/>
    <s v="EE702656907EG"/>
    <s v=""/>
    <s v=""/>
    <s v=""/>
    <s v=""/>
    <s v=""/>
    <s v=""/>
    <s v=""/>
    <x v="4"/>
    <x v="1"/>
    <s v="911212"/>
    <d v="1991-12-12T00:00:00"/>
    <s v="وسام "/>
    <n v="25"/>
    <s v="F"/>
    <s v="القاهرة"/>
  </r>
  <r>
    <s v="42887حامد جلال احمدCCS.TAF@ALSOURAYIA.COMاستفسار عن مسار الطرد"/>
    <d v="2017-05-31T00:00:00"/>
    <d v="1899-12-30T01:03:42"/>
    <s v="حامد جلال احمد"/>
    <s v="Egypt (‫مصر‬‎)"/>
    <s v="CCS.TAF@ALSOURAYIA.COM"/>
    <s v="28108122601057"/>
    <s v="00201015202961"/>
    <s v="استفسار عن مسار الطرد"/>
    <m/>
    <n v="5"/>
    <n v="31"/>
    <n v="1"/>
    <n v="5"/>
    <s v="EE702963363EG"/>
    <s v=""/>
    <s v=""/>
    <s v=""/>
    <s v=""/>
    <s v=""/>
    <s v=""/>
    <s v=""/>
    <x v="4"/>
    <x v="1"/>
    <s v="810812"/>
    <d v="1981-08-12T00:00:00"/>
    <s v="حامد "/>
    <n v="35"/>
    <s v="M"/>
    <s v="سوهاج"/>
  </r>
  <r>
    <s v="42887أحمد ثروت حلمىAhmedtharwat2006@gmail.comاستفسار عن مسار الطرد"/>
    <d v="2017-05-31T00:00:00"/>
    <d v="1899-12-30T00:04:08"/>
    <s v="أحمد ثروت حلمى"/>
    <s v="Egypt (‫مصر‬‎)"/>
    <s v="Ahmedtharwat2006@gmail.com"/>
    <s v="28303101200696"/>
    <s v="01145989581"/>
    <s v="استفسار عن مسار الطرد"/>
    <m/>
    <n v="5"/>
    <n v="31"/>
    <n v="0"/>
    <n v="5"/>
    <s v=""/>
    <s v=""/>
    <s v=""/>
    <s v=""/>
    <s v=""/>
    <s v=""/>
    <s v=""/>
    <s v=""/>
    <x v="0"/>
    <x v="0"/>
    <s v="830310"/>
    <d v="1983-03-10T00:00:00"/>
    <s v="أحمد "/>
    <n v="34"/>
    <s v="M"/>
    <s v="الدقهلية"/>
  </r>
  <r>
    <s v="42886نشات عبد القادر مصطفىnashatm98@gmail.comاستفســار عن خدمــة"/>
    <d v="2017-05-31T00:00:00"/>
    <d v="1899-12-30T12:21:18"/>
    <s v="نشات عبد القادر مصطفى"/>
    <s v="Egypt (‫مصر‬‎)"/>
    <s v="nashatm98@gmail.com"/>
    <s v="28202011504733"/>
    <s v="201066119854"/>
    <s v="استفســار عن خدمــة"/>
    <m/>
    <n v="5"/>
    <n v="31"/>
    <n v="12"/>
    <n v="4"/>
    <s v=""/>
    <s v=""/>
    <s v=""/>
    <s v=""/>
    <s v=""/>
    <s v=""/>
    <s v=""/>
    <s v=""/>
    <x v="0"/>
    <x v="0"/>
    <s v="820201"/>
    <d v="1982-02-01T00:00:00"/>
    <s v="نشات "/>
    <n v="35"/>
    <s v="M"/>
    <s v="كفر الشيخ"/>
  </r>
  <r>
    <s v="42886محمد صبري عبد المحسنsabrymohamed349@yahoo.comاستفسار عن مسار الطرد"/>
    <d v="2017-05-31T00:00:00"/>
    <d v="1899-12-30T12:17:08"/>
    <s v="محمد صبري عبد المحسن"/>
    <s v="Egypt (‫مصر‬‎)"/>
    <s v="sabrymohamed349@yahoo.com"/>
    <s v="29004191300496"/>
    <s v="201017430097"/>
    <s v="استفسار عن مسار الطرد"/>
    <m/>
    <n v="5"/>
    <n v="31"/>
    <n v="12"/>
    <n v="4"/>
    <s v="CA310038508AT"/>
    <s v=""/>
    <s v=""/>
    <s v=""/>
    <s v=""/>
    <s v=""/>
    <s v=""/>
    <s v=""/>
    <x v="51"/>
    <x v="45"/>
    <s v="900419"/>
    <d v="1990-04-19T00:00:00"/>
    <s v="محمد "/>
    <n v="27"/>
    <s v="M"/>
    <s v="الشرقية"/>
  </r>
  <r>
    <s v="42886سامح سعيد سالمsss4samo@gmail.comشــكــوى"/>
    <d v="2017-05-31T00:00:00"/>
    <d v="1899-12-30T12:02:46"/>
    <s v="سامح سعيد سالم"/>
    <s v="Egypt (‫مصر‬‎)"/>
    <s v="sss4samo@gmail.com"/>
    <s v="28601141604499"/>
    <s v="201117237772"/>
    <s v="شــكــوى"/>
    <m/>
    <n v="5"/>
    <n v="31"/>
    <n v="12"/>
    <n v="4"/>
    <s v=""/>
    <s v=""/>
    <s v=""/>
    <s v=""/>
    <s v=""/>
    <s v=""/>
    <s v=""/>
    <s v=""/>
    <x v="0"/>
    <x v="0"/>
    <s v="860114"/>
    <d v="1986-01-14T00:00:00"/>
    <s v="سامح "/>
    <n v="31"/>
    <s v="M"/>
    <s v="الغربية"/>
  </r>
  <r>
    <s v="42886ايمان ماهر عبد السلامButterflyfish2014144@gmail.comاستفسار عن مسار الطرد"/>
    <d v="2017-05-31T00:00:00"/>
    <d v="1899-12-30T11:01:02"/>
    <s v="ايمان ماهر عبد السلام"/>
    <s v="Saudi Arabia (‫المملكة العربية السعودية‬‎)"/>
    <s v="Butterflyfish2014144@gmail.com"/>
    <s v="28503280201127"/>
    <s v="00966554512172"/>
    <s v="استفسار عن مسار الطرد"/>
    <m/>
    <n v="5"/>
    <n v="31"/>
    <n v="11"/>
    <n v="4"/>
    <s v="EE011429229EG"/>
    <s v=""/>
    <s v=""/>
    <s v=""/>
    <s v=""/>
    <s v=""/>
    <s v=""/>
    <s v=""/>
    <x v="4"/>
    <x v="1"/>
    <s v="850328"/>
    <d v="1985-03-28T00:00:00"/>
    <s v="ايمان "/>
    <n v="32"/>
    <s v="F"/>
    <s v="الإسكندرية"/>
  </r>
  <r>
    <s v="42889محمد محمود طاهرsakabaka.atiko@gmail.comاستفسار عن مسار الطرد"/>
    <d v="2017-06-03T00:00:00"/>
    <d v="1899-12-30T23:32:54"/>
    <s v="محمد محمود طاهر"/>
    <s v="Egypt (‫مصر‬‎)"/>
    <s v="sakabaka.atiko@gmail.com"/>
    <s v="27110010107191"/>
    <s v="201204423861"/>
    <s v="استفسار عن مسار الطرد"/>
    <m/>
    <n v="6"/>
    <n v="3"/>
    <n v="23"/>
    <n v="7"/>
    <s v="RB234852816SG"/>
    <s v=""/>
    <s v=""/>
    <s v=""/>
    <s v=""/>
    <s v=""/>
    <s v=""/>
    <s v=""/>
    <x v="7"/>
    <x v="5"/>
    <s v="711001"/>
    <n v="26207"/>
    <s v="محمد "/>
    <n v="45"/>
    <s v="M"/>
    <s v="القاهرة"/>
  </r>
  <r>
    <s v="42889سيد عبدالرحيم ريس عبدالرحيمsayedsa376@yahoo.comأخـــــرى"/>
    <d v="2017-06-03T00:00:00"/>
    <d v="1899-12-30T22:10:27"/>
    <s v="سيد عبدالرحيم ريس عبدالرحيم"/>
    <s v="Egypt (‫مصر‬‎)"/>
    <s v="sayedsa376@yahoo.com"/>
    <s v="27709262400175"/>
    <s v="01060868951"/>
    <s v="أخـــــرى"/>
    <m/>
    <n v="6"/>
    <n v="3"/>
    <n v="22"/>
    <n v="7"/>
    <s v=""/>
    <s v=""/>
    <s v=""/>
    <s v=""/>
    <s v=""/>
    <s v=""/>
    <s v=""/>
    <s v=""/>
    <x v="0"/>
    <x v="0"/>
    <s v="770926"/>
    <d v="1977-09-26T00:00:00"/>
    <s v="سيد "/>
    <n v="39"/>
    <s v="M"/>
    <s v="المنيا"/>
  </r>
  <r>
    <s v="42889داليا حسام الدين سيف النصرRabeaeshreen@icloud.comاستفسار عن مسار الطرد"/>
    <d v="2017-06-03T00:00:00"/>
    <d v="1899-12-30T21:40:46"/>
    <s v="داليا حسام الدين سيف النصر"/>
    <s v="Egypt (‫مصر‬‎)"/>
    <s v="Rabeaeshreen@icloud.com"/>
    <s v="0100701"/>
    <s v="201153766563"/>
    <s v="استفسار عن مسار الطرد"/>
    <m/>
    <n v="6"/>
    <n v="3"/>
    <n v="21"/>
    <n v="7"/>
    <s v="ee703028320eg"/>
    <s v=""/>
    <s v=""/>
    <s v=""/>
    <s v=""/>
    <s v=""/>
    <s v=""/>
    <s v=""/>
    <x v="4"/>
    <x v="1"/>
    <s v=""/>
    <s v=""/>
    <s v="داليا "/>
    <s v=""/>
    <s v="F"/>
    <s v=""/>
  </r>
  <r>
    <s v="42889كيرلس مجدي فهمي رزقKerlosmagdy51 @gmail.comشــكــوى"/>
    <d v="2017-06-03T00:00:00"/>
    <d v="1899-12-30T21:32:29"/>
    <s v="كيرلس مجدي فهمي رزق"/>
    <s v="Egypt (‫مصر‬‎)"/>
    <s v="Kerlosmagdy51 @gmail.com"/>
    <s v="29307011711216"/>
    <s v="201276063603"/>
    <s v="شــكــوى"/>
    <m/>
    <n v="6"/>
    <n v="3"/>
    <n v="21"/>
    <n v="7"/>
    <s v=""/>
    <s v=""/>
    <s v=""/>
    <s v=""/>
    <s v=""/>
    <s v=""/>
    <s v=""/>
    <s v=""/>
    <x v="0"/>
    <x v="0"/>
    <s v="930701"/>
    <d v="1993-07-01T00:00:00"/>
    <s v="كيرلس "/>
    <n v="23"/>
    <s v="M"/>
    <s v="المنوفية"/>
  </r>
  <r>
    <s v="42889احمد فتحي عبده السيد فايدa7mad_fayed@yahoo.comاستفسار عن مسار الطرد"/>
    <d v="2017-06-03T00:00:00"/>
    <d v="1899-12-30T20:44:19"/>
    <s v="احمد فتحي عبده السيد فايد"/>
    <s v="Egypt (‫مصر‬‎)"/>
    <s v="a7mad_fayed@yahoo.com"/>
    <s v="2937150203152"/>
    <s v="201113371799"/>
    <s v="استفسار عن مسار الطرد"/>
    <m/>
    <n v="6"/>
    <n v="3"/>
    <n v="20"/>
    <n v="7"/>
    <s v="EE421204328AE"/>
    <s v=""/>
    <s v=""/>
    <s v=""/>
    <s v=""/>
    <s v=""/>
    <s v=""/>
    <s v=""/>
    <x v="4"/>
    <x v="26"/>
    <s v=""/>
    <s v=""/>
    <s v="احمد "/>
    <s v=""/>
    <s v="M"/>
    <s v=""/>
  </r>
  <r>
    <s v="42889ممدوح محمدmamdohmohamed770@gmail.comاستفســار عن خدمــة"/>
    <d v="2017-06-03T00:00:00"/>
    <d v="1899-12-30T18:13:56"/>
    <s v="ممدوح محمد"/>
    <s v="Egypt (‫مصر‬‎)"/>
    <s v="mamdohmohamed770@gmail.com"/>
    <s v="29306152601185"/>
    <s v="0001121121095"/>
    <s v="استفســار عن خدمــة"/>
    <m/>
    <n v="6"/>
    <n v="3"/>
    <n v="18"/>
    <n v="7"/>
    <s v=""/>
    <s v=""/>
    <s v=""/>
    <s v=""/>
    <s v=""/>
    <s v=""/>
    <s v=""/>
    <s v=""/>
    <x v="0"/>
    <x v="0"/>
    <s v="930615"/>
    <n v="34135"/>
    <s v="ممدوح "/>
    <n v="23"/>
    <s v="F"/>
    <s v="سوهاج"/>
  </r>
  <r>
    <s v="42889Ahmed Ibrahim Abdallahengahmed.ibrahim.ai@gmail.comاستفسار عن مسار الطرد"/>
    <d v="2017-06-03T00:00:00"/>
    <d v="1899-12-30T17:49:34"/>
    <s v="Ahmed Ibrahim Abdallah"/>
    <s v="Egypt (‫مصر‬‎)"/>
    <s v="engahmed.ibrahim.ai@gmail.com"/>
    <s v="29005201300216"/>
    <s v="201000364679"/>
    <s v="استفسار عن مسار الطرد"/>
    <m/>
    <n v="6"/>
    <n v="3"/>
    <n v="17"/>
    <n v="7"/>
    <s v="RX570080450DE"/>
    <s v=""/>
    <s v=""/>
    <s v=""/>
    <s v=""/>
    <s v=""/>
    <s v=""/>
    <s v=""/>
    <x v="5"/>
    <x v="2"/>
    <s v="900520"/>
    <d v="1990-05-20T00:00:00"/>
    <s v="Ahmed "/>
    <n v="27"/>
    <s v="M"/>
    <s v="الشرقية"/>
  </r>
  <r>
    <s v="42889سحر قنديلhodaali2010@gmail.comاستفسار عن مسار الطرد"/>
    <d v="2017-06-03T00:00:00"/>
    <d v="1899-12-30T16:31:32"/>
    <s v="سحر قنديل"/>
    <s v="United Kingdom"/>
    <s v="hodaali2010@gmail.com"/>
    <s v=": A19337390"/>
    <s v="00201001097531"/>
    <s v="استفسار عن مسار الطرد"/>
    <m/>
    <n v="6"/>
    <n v="3"/>
    <n v="16"/>
    <n v="7"/>
    <s v="RU759117290GB"/>
    <s v=""/>
    <s v=""/>
    <s v=""/>
    <s v=""/>
    <s v=""/>
    <s v=""/>
    <s v=""/>
    <x v="11"/>
    <x v="11"/>
    <s v=""/>
    <s v=""/>
    <s v="سحر "/>
    <s v=""/>
    <s v="F"/>
    <s v=""/>
  </r>
  <r>
    <s v="42889mohamed elnahasm.nahas794@gmail.comاستفسار عن مسار الطرد"/>
    <d v="2017-06-03T00:00:00"/>
    <d v="1899-12-30T15:45:48"/>
    <s v="mohamed elnahas"/>
    <s v="Egypt (‫مصر‬‎)"/>
    <s v="m.nahas794@gmail.com"/>
    <s v="29407251801799"/>
    <s v="00201011289241"/>
    <s v="استفسار عن مسار الطرد"/>
    <m/>
    <n v="6"/>
    <n v="3"/>
    <n v="15"/>
    <n v="7"/>
    <s v="RS613688987CN"/>
    <s v=""/>
    <s v=""/>
    <s v=""/>
    <s v=""/>
    <s v=""/>
    <s v=""/>
    <s v=""/>
    <x v="12"/>
    <x v="8"/>
    <s v="940725"/>
    <n v="34540"/>
    <s v="mohamed "/>
    <n v="22"/>
    <s v="M"/>
    <s v="البحيرة"/>
  </r>
  <r>
    <s v="42889احمد اسلمة محمدahmed_osama@hotmail.comاستفسار عن مسار الطرد"/>
    <d v="2017-06-03T00:00:00"/>
    <d v="1899-12-30T14:28:33"/>
    <s v="احمد اسلمة محمد"/>
    <s v="Egypt (‫مصر‬‎)"/>
    <s v="ahmed_osama@hotmail.com"/>
    <s v="28008090101656"/>
    <s v="0201005253263"/>
    <s v="استفسار عن مسار الطرد"/>
    <m/>
    <n v="6"/>
    <n v="3"/>
    <n v="14"/>
    <n v="7"/>
    <s v=""/>
    <s v=""/>
    <s v=""/>
    <s v=""/>
    <s v=""/>
    <s v=""/>
    <s v=""/>
    <s v=""/>
    <x v="0"/>
    <x v="0"/>
    <s v="800809"/>
    <d v="1980-08-09T00:00:00"/>
    <s v="احمد "/>
    <n v="36"/>
    <s v="M"/>
    <s v="القاهرة"/>
  </r>
  <r>
    <s v="42889حنان عبد المجيد الديبhalaelziny80@gmail.comشــكــوى"/>
    <d v="2017-06-03T00:00:00"/>
    <d v="1899-12-30T13:55:48"/>
    <s v="حنان عبد المجيد الديب"/>
    <s v="Egypt (‫مصر‬‎)"/>
    <s v="halaelziny80@gmail.com"/>
    <s v="27208011100726"/>
    <s v="201006473205"/>
    <s v="شــكــوى"/>
    <m/>
    <n v="6"/>
    <n v="3"/>
    <n v="13"/>
    <n v="7"/>
    <s v=""/>
    <s v=""/>
    <s v=""/>
    <s v=""/>
    <s v=""/>
    <s v=""/>
    <s v=""/>
    <s v=""/>
    <x v="0"/>
    <x v="0"/>
    <s v="720801"/>
    <d v="1972-08-01T00:00:00"/>
    <s v="حنان "/>
    <n v="44"/>
    <s v="F"/>
    <s v="دمياط"/>
  </r>
  <r>
    <s v="42889وائل عماد الدينwaelemad2002@yahoo.comاستفسار عن مسار الطرد"/>
    <d v="2017-06-03T00:00:00"/>
    <d v="1899-12-30T13:51:29"/>
    <s v="وائل عماد الدين"/>
    <s v="Egypt (‫مصر‬‎)"/>
    <s v="waelemad2002@yahoo.com"/>
    <s v="28304082100096"/>
    <s v="01026631661"/>
    <s v="استفسار عن مسار الطرد"/>
    <m/>
    <n v="6"/>
    <n v="3"/>
    <n v="13"/>
    <n v="7"/>
    <s v="RF662127714CN"/>
    <s v=""/>
    <s v=""/>
    <s v=""/>
    <s v=""/>
    <s v=""/>
    <s v=""/>
    <s v=""/>
    <x v="8"/>
    <x v="8"/>
    <s v="830408"/>
    <d v="1983-04-08T00:00:00"/>
    <s v="وائل "/>
    <n v="34"/>
    <s v="M"/>
    <s v="الجيزة"/>
  </r>
  <r>
    <s v="42889مصطفى محمود عبد التوابabomaryam_am@yahoo.comاستفسار عن مسار الطرد"/>
    <d v="2017-06-03T00:00:00"/>
    <d v="1899-12-30T13:10:09"/>
    <s v="مصطفى محمود عبد التواب"/>
    <s v="Egypt (‫مصر‬‎)"/>
    <s v="abomaryam_am@yahoo.com"/>
    <s v="+2 01001888229"/>
    <s v="01001888229"/>
    <s v="استفسار عن مسار الطرد"/>
    <m/>
    <n v="6"/>
    <n v="3"/>
    <n v="13"/>
    <n v="7"/>
    <s v="LC969529049US"/>
    <s v=""/>
    <s v=""/>
    <s v=""/>
    <s v=""/>
    <s v=""/>
    <s v=""/>
    <s v=""/>
    <x v="55"/>
    <x v="3"/>
    <s v="2 0100"/>
    <s v=""/>
    <s v="مصطفى "/>
    <s v=""/>
    <s v="F"/>
    <s v="البحيرة"/>
  </r>
  <r>
    <s v="42889shady tawfiksalt_g@icloud.comاستفسار عن مسار الطرد"/>
    <d v="2017-06-03T00:00:00"/>
    <d v="1899-12-30T11:53:38"/>
    <s v="shady tawfik"/>
    <s v="Egypt (‫مصر‬‎)"/>
    <s v="salt_g@icloud.com"/>
    <s v="27812100201212"/>
    <s v="01008177434"/>
    <s v="استفسار عن مسار الطرد"/>
    <m/>
    <n v="6"/>
    <n v="3"/>
    <n v="11"/>
    <n v="7"/>
    <s v="RR672461706EG"/>
    <s v=""/>
    <s v=""/>
    <s v=""/>
    <s v=""/>
    <s v=""/>
    <s v=""/>
    <s v=""/>
    <x v="1"/>
    <x v="1"/>
    <s v="781210"/>
    <d v="1978-12-10T00:00:00"/>
    <s v="shady "/>
    <n v="38"/>
    <s v="M"/>
    <s v="الإسكندرية"/>
  </r>
  <r>
    <s v="42889محمد صالح احمدsaleh5016@yahoo.comشــكــوى"/>
    <d v="2017-06-03T00:00:00"/>
    <d v="1899-12-30T11:50:55"/>
    <s v="محمد صالح احمد"/>
    <s v="Egypt (‫مصر‬‎)"/>
    <s v="saleh5016@yahoo.com"/>
    <s v="28402250104011"/>
    <s v="201289554294"/>
    <s v="شــكــوى"/>
    <m/>
    <n v="6"/>
    <n v="3"/>
    <n v="11"/>
    <n v="7"/>
    <s v=""/>
    <s v=""/>
    <s v=""/>
    <s v=""/>
    <s v=""/>
    <s v=""/>
    <s v=""/>
    <s v=""/>
    <x v="0"/>
    <x v="0"/>
    <s v="840225"/>
    <n v="30737"/>
    <s v="محمد "/>
    <n v="33"/>
    <s v="M"/>
    <s v="القاهرة"/>
  </r>
  <r>
    <s v="42889محمود حافظ إبراهيمT261075@GMAIL.COMاستفسار عن مسار الطرد"/>
    <d v="2017-06-03T00:00:00"/>
    <d v="1899-12-30T11:27:54"/>
    <s v="محمود حافظ إبراهيم"/>
    <s v="Egypt (‫مصر‬‎)"/>
    <s v="T261075@GMAIL.COM"/>
    <s v="25306271600158"/>
    <s v="01001836725"/>
    <s v="استفسار عن مسار الطرد"/>
    <m/>
    <n v="6"/>
    <n v="3"/>
    <n v="11"/>
    <n v="7"/>
    <s v="RS006766651EG"/>
    <s v=""/>
    <s v=""/>
    <s v=""/>
    <s v=""/>
    <s v=""/>
    <s v=""/>
    <s v=""/>
    <x v="12"/>
    <x v="1"/>
    <s v="530627"/>
    <d v="1953-06-27T00:00:00"/>
    <s v="محمود "/>
    <n v="63"/>
    <s v="M"/>
    <s v="الغربية"/>
  </r>
  <r>
    <s v="42889سارة عبد الرازق محمود المرسيsaraa198520200@hotmail.comاستفسار عن مسار الطرد"/>
    <d v="2017-06-03T00:00:00"/>
    <d v="1899-12-30T11:18:10"/>
    <s v="سارة عبد الرازق محمود المرسي"/>
    <s v="Egypt (‫مصر‬‎)"/>
    <s v="saraa198520200@hotmail.com"/>
    <s v="28509281200165"/>
    <s v="201099356763"/>
    <s v="استفسار عن مسار الطرد"/>
    <m/>
    <n v="6"/>
    <n v="3"/>
    <n v="11"/>
    <n v="7"/>
    <s v="EE702995953EG"/>
    <s v=""/>
    <s v=""/>
    <s v=""/>
    <s v=""/>
    <s v=""/>
    <s v=""/>
    <s v=""/>
    <x v="4"/>
    <x v="1"/>
    <s v="850928"/>
    <d v="1985-09-28T00:00:00"/>
    <s v="سارة "/>
    <n v="31"/>
    <s v="F"/>
    <s v="الدقهلية"/>
  </r>
  <r>
    <s v="42889وائل كرم رمضان سليمانchirinabbas@gmail.comاستفسار عن مسار الطرد"/>
    <d v="2017-06-03T00:00:00"/>
    <d v="1899-12-30T10:52:00"/>
    <s v="وائل كرم رمضان سليمان"/>
    <s v="Egypt (‫مصر‬‎)"/>
    <s v="chirinabbas@gmail.com"/>
    <s v="27302020101553"/>
    <s v="201144449910"/>
    <s v="استفسار عن مسار الطرد"/>
    <m/>
    <n v="6"/>
    <n v="3"/>
    <n v="10"/>
    <n v="7"/>
    <s v="EE703041224EG"/>
    <s v=""/>
    <s v=""/>
    <s v=""/>
    <s v=""/>
    <s v=""/>
    <s v=""/>
    <s v=""/>
    <x v="4"/>
    <x v="1"/>
    <s v="730202"/>
    <d v="1973-02-02T00:00:00"/>
    <s v="وائل "/>
    <n v="44"/>
    <s v="M"/>
    <s v="القاهرة"/>
  </r>
  <r>
    <s v="42889WALEEDel_rehim@htmail.comاستفسار عن مسار الطرد"/>
    <d v="2017-06-03T00:00:00"/>
    <d v="1899-12-30T09:56:45"/>
    <s v="WALEED"/>
    <s v="Saudi Arabia (‫المملكة العربية السعودية‬‎)"/>
    <s v="el_rehim@htmail.com"/>
    <s v=": A15832881"/>
    <s v="00966553446954"/>
    <s v="استفسار عن مسار الطرد"/>
    <m/>
    <n v="6"/>
    <n v="3"/>
    <n v="9"/>
    <n v="7"/>
    <s v="EE702953088EG"/>
    <s v=""/>
    <s v=""/>
    <s v=""/>
    <s v=""/>
    <s v=""/>
    <s v=""/>
    <s v=""/>
    <x v="4"/>
    <x v="1"/>
    <s v=""/>
    <s v=""/>
    <s v="WALEED"/>
    <s v=""/>
    <s v="M"/>
    <s v=""/>
  </r>
  <r>
    <s v="42889ayman mohamed hefnylila.fares12@gmail.comاستفسار عن مسار الطرد"/>
    <d v="2017-06-03T00:00:00"/>
    <d v="1899-12-30T08:03:24"/>
    <s v="ayman mohamed hefny"/>
    <s v="Egypt (‫مصر‬‎)"/>
    <s v="lila.fares12@gmail.com"/>
    <s v="26410271400219"/>
    <s v="01005521512"/>
    <s v="استفسار عن مسار الطرد"/>
    <m/>
    <n v="6"/>
    <n v="3"/>
    <n v="8"/>
    <n v="7"/>
    <s v="CY687774025DE"/>
    <s v=""/>
    <s v=""/>
    <s v=""/>
    <s v=""/>
    <s v=""/>
    <s v=""/>
    <s v=""/>
    <x v="33"/>
    <x v="2"/>
    <s v="641027"/>
    <d v="1964-10-27T00:00:00"/>
    <s v="ayman "/>
    <n v="52"/>
    <s v="M"/>
    <s v="القليوبية"/>
  </r>
  <r>
    <s v="42889احمد شوقى حامدashawki7@gmail.comاستفسار عن مسار الطرد"/>
    <d v="2017-06-03T00:00:00"/>
    <d v="1899-12-30T02:45:15"/>
    <s v="احمد شوقى حامد"/>
    <s v="Egypt (‫مصر‬‎)"/>
    <s v="ashawki7@gmail.com"/>
    <s v="27706180202112"/>
    <s v="201220613609"/>
    <s v="استفسار عن مسار الطرد"/>
    <m/>
    <n v="6"/>
    <n v="3"/>
    <n v="2"/>
    <n v="7"/>
    <s v="RE483518220Se"/>
    <s v=""/>
    <s v=""/>
    <s v=""/>
    <s v=""/>
    <s v=""/>
    <s v=""/>
    <s v=""/>
    <x v="17"/>
    <x v="17"/>
    <s v="770618"/>
    <d v="1977-06-18T00:00:00"/>
    <s v="احمد "/>
    <n v="39"/>
    <s v="M"/>
    <s v="الإسكندرية"/>
  </r>
  <r>
    <s v="42889محمد محمود أحمد الجملengineer_elgamal@mans.edu.egاستفسار عن مسار الطرد"/>
    <d v="2017-06-03T00:00:00"/>
    <d v="1899-12-30T01:44:22"/>
    <s v="محمد محمود أحمد الجمل"/>
    <s v="Egypt (‫مصر‬‎)"/>
    <s v="engineer_elgamal@mans.edu.eg"/>
    <s v="28702151502911"/>
    <s v="00201063581826"/>
    <s v="استفسار عن مسار الطرد"/>
    <m/>
    <n v="6"/>
    <n v="3"/>
    <n v="1"/>
    <n v="7"/>
    <s v="EE703026156EG"/>
    <s v=""/>
    <s v=""/>
    <s v=""/>
    <s v=""/>
    <s v=""/>
    <s v=""/>
    <s v=""/>
    <x v="4"/>
    <x v="1"/>
    <s v="870215"/>
    <d v="1987-02-15T00:00:00"/>
    <s v="محمد "/>
    <n v="30"/>
    <s v="M"/>
    <s v="كفر الشيخ"/>
  </r>
  <r>
    <s v="42889hany saidhanysaid2000@hotmail.comاستفسار عن مسار الطرد"/>
    <d v="2017-06-03T00:00:00"/>
    <d v="1899-12-30T01:17:50"/>
    <s v="hany said"/>
    <s v="Egypt (‫مصر‬‎)"/>
    <s v="hanysaid2000@hotmail.com"/>
    <s v="28003088800197"/>
    <s v="01094555626"/>
    <s v="استفسار عن مسار الطرد"/>
    <m/>
    <n v="6"/>
    <n v="3"/>
    <n v="1"/>
    <n v="7"/>
    <s v=""/>
    <s v=""/>
    <s v=""/>
    <s v=""/>
    <s v=""/>
    <s v=""/>
    <s v=""/>
    <s v=""/>
    <x v="0"/>
    <x v="0"/>
    <s v="800308"/>
    <d v="1980-03-08T00:00:00"/>
    <s v="hany "/>
    <n v="37"/>
    <s v="M"/>
    <s v="خارج الجمهورية"/>
  </r>
  <r>
    <s v="42888محمد سيد عباسmohamed12sayed10@gmail.comاستفسار عن مسار الطرد"/>
    <d v="2017-06-02T00:00:00"/>
    <d v="1899-12-30T23:19:26"/>
    <s v="محمد سيد عباس"/>
    <s v="Egypt (‫مصر‬‎)"/>
    <s v="mohamed12sayed10@gmail.com"/>
    <s v="28010120100778"/>
    <s v="01004492505"/>
    <s v="استفسار عن مسار الطرد"/>
    <m/>
    <n v="6"/>
    <n v="2"/>
    <n v="23"/>
    <n v="6"/>
    <s v="cx330495175us"/>
    <s v=""/>
    <s v=""/>
    <s v=""/>
    <s v=""/>
    <s v=""/>
    <s v=""/>
    <s v=""/>
    <x v="60"/>
    <x v="3"/>
    <s v="801012"/>
    <d v="1980-10-12T00:00:00"/>
    <s v="محمد "/>
    <n v="36"/>
    <s v="M"/>
    <s v="القاهرة"/>
  </r>
  <r>
    <s v="42888داليا حسام الدين سيف النصرRabeaeshreen@icloud.comاستفسار عن مسار الطرد"/>
    <d v="2017-06-02T00:00:00"/>
    <d v="1899-12-30T23:03:31"/>
    <s v="داليا حسام الدين سيف النصر"/>
    <s v="Egypt (‫مصر‬‎)"/>
    <s v="Rabeaeshreen@icloud.com"/>
    <s v="0100701"/>
    <s v="201153766563"/>
    <s v="استفسار عن مسار الطرد"/>
    <m/>
    <n v="6"/>
    <n v="2"/>
    <n v="23"/>
    <n v="6"/>
    <s v="ee703028320eg"/>
    <s v=""/>
    <s v=""/>
    <s v=""/>
    <s v=""/>
    <s v=""/>
    <s v=""/>
    <s v=""/>
    <x v="4"/>
    <x v="1"/>
    <s v=""/>
    <s v=""/>
    <s v="داليا "/>
    <s v=""/>
    <s v="F"/>
    <s v=""/>
  </r>
  <r>
    <s v="42888الحسين أحمد فهمىcitystore702@gmail.comاستفسار عن مسار الطرد"/>
    <d v="2017-06-02T00:00:00"/>
    <d v="1899-12-30T22:49:09"/>
    <s v="الحسين أحمد فهمى"/>
    <s v="Egypt (‫مصر‬‎)"/>
    <s v="citystore702@gmail.com"/>
    <s v="29707092601272"/>
    <s v="0201125219262"/>
    <s v="استفسار عن مسار الطرد"/>
    <m/>
    <n v="6"/>
    <n v="2"/>
    <n v="22"/>
    <n v="6"/>
    <s v=""/>
    <s v=""/>
    <s v=""/>
    <s v=""/>
    <s v=""/>
    <s v=""/>
    <s v=""/>
    <s v=""/>
    <x v="0"/>
    <x v="0"/>
    <s v="970709"/>
    <d v="1997-07-09T00:00:00"/>
    <s v="الحسين "/>
    <n v="19"/>
    <s v="M"/>
    <s v="سوهاج"/>
  </r>
  <r>
    <s v="42888Moustafa Shaabandisha404@yahoo.comاستفســار فنـى"/>
    <d v="2017-06-02T00:00:00"/>
    <d v="1899-12-30T22:18:32"/>
    <s v="Moustafa Shaaban"/>
    <s v="Egypt (‫مصر‬‎)"/>
    <s v="disha404@yahoo.com"/>
    <s v="28612061202278"/>
    <s v="201003088202"/>
    <s v="استفســار فنـى"/>
    <m/>
    <n v="6"/>
    <n v="2"/>
    <n v="22"/>
    <n v="6"/>
    <s v=""/>
    <s v=""/>
    <s v=""/>
    <s v=""/>
    <s v=""/>
    <s v=""/>
    <s v=""/>
    <s v=""/>
    <x v="0"/>
    <x v="0"/>
    <s v="861206"/>
    <d v="1986-12-06T00:00:00"/>
    <s v="Moustafa "/>
    <n v="30"/>
    <s v="M"/>
    <s v="الدقهلية"/>
  </r>
  <r>
    <s v="42888mohamed amrdar.el.hadf@gmail.comاستفســار عن خدمــة"/>
    <d v="2017-06-02T00:00:00"/>
    <d v="1899-12-30T20:44:20"/>
    <s v="mohamed amr"/>
    <s v="Egypt (‫مصر‬‎)"/>
    <s v="dar.el.hadf@gmail.com"/>
    <s v="30102082101375"/>
    <s v="201115093445"/>
    <s v="استفســار عن خدمــة"/>
    <m/>
    <n v="6"/>
    <n v="2"/>
    <n v="20"/>
    <n v="6"/>
    <s v=""/>
    <s v=""/>
    <s v=""/>
    <s v=""/>
    <s v=""/>
    <s v=""/>
    <s v=""/>
    <s v=""/>
    <x v="0"/>
    <x v="0"/>
    <s v="010208"/>
    <d v="2001-02-08T00:00:00"/>
    <s v="mohamed "/>
    <n v="16"/>
    <s v="M"/>
    <s v="الجيزة"/>
  </r>
  <r>
    <s v="42888محمد صبحبMooooo81@yahoo.comاستفسار عن مسار الطرد"/>
    <d v="2017-06-02T00:00:00"/>
    <d v="1899-12-30T19:53:25"/>
    <s v="محمد صبحب"/>
    <s v="Saudi Arabia (‫المملكة العربية السعودية‬‎)"/>
    <s v="Mooooo81@yahoo.com"/>
    <s v="28152602119"/>
    <s v="00966592373261"/>
    <s v="استفسار عن مسار الطرد"/>
    <m/>
    <n v="6"/>
    <n v="2"/>
    <n v="19"/>
    <n v="6"/>
    <s v="EK025650143SA"/>
    <s v=""/>
    <s v=""/>
    <s v=""/>
    <s v=""/>
    <s v=""/>
    <s v=""/>
    <s v=""/>
    <x v="16"/>
    <x v="4"/>
    <s v=""/>
    <s v=""/>
    <s v="محمد "/>
    <s v=""/>
    <s v="M"/>
    <s v=""/>
  </r>
  <r>
    <s v="42888عماد نصيف أرمانيوس محروسemadn62@yahoo.comشــكــوى"/>
    <d v="2017-06-02T00:00:00"/>
    <d v="1899-12-30T19:45:55"/>
    <s v="عماد نصيف أرمانيوس محروس"/>
    <s v="Egypt (‫مصر‬‎)"/>
    <s v="emadn62@yahoo.com"/>
    <s v="26201090102757"/>
    <s v="201287460758"/>
    <s v="شــكــوى"/>
    <m/>
    <n v="6"/>
    <n v="2"/>
    <n v="19"/>
    <n v="6"/>
    <s v="RR707695553EG"/>
    <s v=""/>
    <s v=""/>
    <s v=""/>
    <s v=""/>
    <s v=""/>
    <s v=""/>
    <s v=""/>
    <x v="1"/>
    <x v="1"/>
    <s v="620109"/>
    <d v="1962-01-09T00:00:00"/>
    <s v="عماد "/>
    <n v="55"/>
    <s v="M"/>
    <s v="القاهرة"/>
  </r>
  <r>
    <s v="42888محمد صبحيMooooo81@yahoo.comاستفسار عن مسار الطرد"/>
    <d v="2017-06-02T00:00:00"/>
    <d v="1899-12-30T19:41:02"/>
    <s v="محمد صبحي"/>
    <s v="Saudi Arabia (‫المملكة العربية السعودية‬‎)"/>
    <s v="Mooooo81@yahoo.com"/>
    <s v="28152602119"/>
    <s v="00966592373261"/>
    <s v="استفسار عن مسار الطرد"/>
    <m/>
    <n v="6"/>
    <n v="2"/>
    <n v="19"/>
    <n v="6"/>
    <s v="EK025650143SA"/>
    <s v=""/>
    <s v=""/>
    <s v=""/>
    <s v=""/>
    <s v=""/>
    <s v=""/>
    <s v=""/>
    <x v="16"/>
    <x v="4"/>
    <s v=""/>
    <s v=""/>
    <s v="محمد "/>
    <s v=""/>
    <s v="M"/>
    <s v=""/>
  </r>
  <r>
    <s v="42888مراد ثابت وهبةmoldar_80@yahoo.comاستفســار عن خدمــة"/>
    <d v="2017-06-02T00:00:00"/>
    <d v="1899-12-30T16:02:43"/>
    <s v="مراد ثابت وهبة"/>
    <s v="Egypt (‫مصر‬‎)"/>
    <s v="moldar_80@yahoo.com"/>
    <s v="28008302102933"/>
    <s v="201225409696"/>
    <s v="استفســار عن خدمــة"/>
    <m/>
    <n v="6"/>
    <n v="2"/>
    <n v="16"/>
    <n v="6"/>
    <s v=""/>
    <s v=""/>
    <s v=""/>
    <s v=""/>
    <s v=""/>
    <s v=""/>
    <s v=""/>
    <s v=""/>
    <x v="0"/>
    <x v="0"/>
    <s v="800830"/>
    <d v="1980-08-30T00:00:00"/>
    <s v="مراد "/>
    <n v="36"/>
    <s v="M"/>
    <s v="الجيزة"/>
  </r>
  <r>
    <s v="42888صبرى محمد ابراهيمmora_ever2000@yahoo.comاستفسار عن مسار الطرد"/>
    <d v="2017-06-02T00:00:00"/>
    <d v="1899-12-30T15:51:43"/>
    <s v="صبرى محمد ابراهيم"/>
    <s v="Egypt (‫مصر‬‎)"/>
    <s v="mora_ever2000@yahoo.com"/>
    <s v="25807161300816"/>
    <s v="00201025295062"/>
    <s v="استفسار عن مسار الطرد"/>
    <m/>
    <n v="6"/>
    <n v="2"/>
    <n v="15"/>
    <n v="6"/>
    <s v="EE703052880EG"/>
    <s v=""/>
    <s v=""/>
    <s v=""/>
    <s v=""/>
    <s v=""/>
    <s v=""/>
    <s v=""/>
    <x v="4"/>
    <x v="1"/>
    <s v="580716"/>
    <d v="1958-07-16T00:00:00"/>
    <s v="صبرى "/>
    <n v="58"/>
    <s v="M"/>
    <s v="الشرقية"/>
  </r>
  <r>
    <s v="42888Taher seiftahersaif@live.comاستفسار عن مسار الطرد"/>
    <d v="2017-06-02T00:00:00"/>
    <d v="1899-12-30T12:02:01"/>
    <s v="Taher seif"/>
    <s v="Germany (Deutschland)"/>
    <s v="tahersaif@live.com"/>
    <s v=": N538058"/>
    <s v="491623990299"/>
    <s v="استفسار عن مسار الطرد"/>
    <m/>
    <n v="6"/>
    <n v="2"/>
    <n v="12"/>
    <n v="6"/>
    <s v="RR399273354DE"/>
    <s v=""/>
    <s v=""/>
    <s v=""/>
    <s v=""/>
    <s v=""/>
    <s v=""/>
    <s v=""/>
    <x v="1"/>
    <x v="2"/>
    <s v=""/>
    <s v=""/>
    <s v="Taher "/>
    <s v=""/>
    <s v="M"/>
    <s v=""/>
  </r>
  <r>
    <s v="42888عبير علوى محمدAhmed.samy@wschool.aeشــكــوى"/>
    <d v="2017-06-02T00:00:00"/>
    <d v="1899-12-30T11:19:41"/>
    <s v="عبير علوى محمد"/>
    <s v="Egypt (‫مصر‬‎)"/>
    <s v="Ahmed.samy@wschool.ae"/>
    <s v="280110105401"/>
    <s v="0201100027535"/>
    <s v="شــكــوى"/>
    <m/>
    <n v="6"/>
    <n v="2"/>
    <n v="11"/>
    <n v="6"/>
    <s v="EE702896743EG"/>
    <s v=""/>
    <s v=""/>
    <s v=""/>
    <s v=""/>
    <s v=""/>
    <s v=""/>
    <s v=""/>
    <x v="4"/>
    <x v="1"/>
    <s v=""/>
    <s v=""/>
    <s v="عبير "/>
    <s v=""/>
    <s v="F"/>
    <s v=""/>
  </r>
  <r>
    <s v="42888عبير علوى محمدAhmed.samy@wschool.aeاستفسار عن مسار الطرد"/>
    <d v="2017-06-02T00:00:00"/>
    <d v="1899-12-30T11:14:38"/>
    <s v="عبير علوى محمد"/>
    <s v="Egypt (‫مصر‬‎)"/>
    <s v="Ahmed.samy@wschool.ae"/>
    <s v="280110105401"/>
    <s v="0201100027535"/>
    <s v="استفسار عن مسار الطرد"/>
    <m/>
    <n v="6"/>
    <n v="2"/>
    <n v="11"/>
    <n v="6"/>
    <s v="EE702896743EG"/>
    <s v=""/>
    <s v=""/>
    <s v=""/>
    <s v=""/>
    <s v=""/>
    <s v=""/>
    <s v=""/>
    <x v="4"/>
    <x v="1"/>
    <s v=""/>
    <s v=""/>
    <s v="عبير "/>
    <s v=""/>
    <s v="F"/>
    <s v=""/>
  </r>
  <r>
    <s v="42888محسن زهرى النوبى محمدeladlyabdallah@yahoo.comشــكــوى"/>
    <d v="2017-06-02T00:00:00"/>
    <d v="1899-12-30T10:45:29"/>
    <s v="محسن زهرى النوبى محمد"/>
    <s v="Egypt (‫مصر‬‎)"/>
    <s v="eladlyabdallah@yahoo.com"/>
    <s v="26201142701131"/>
    <s v="01008505829"/>
    <s v="شــكــوى"/>
    <m/>
    <n v="6"/>
    <n v="2"/>
    <n v="10"/>
    <n v="6"/>
    <s v=""/>
    <s v=""/>
    <s v=""/>
    <s v=""/>
    <s v=""/>
    <s v=""/>
    <s v=""/>
    <s v=""/>
    <x v="0"/>
    <x v="0"/>
    <s v="620114"/>
    <n v="22660"/>
    <s v="محسن "/>
    <n v="55"/>
    <s v="M"/>
    <s v="قنا"/>
  </r>
  <r>
    <s v="42888أحمدahmedf_hathout@yahoo.comاستفسار عن مسار الطرد"/>
    <d v="2017-06-02T00:00:00"/>
    <d v="1899-12-30T09:23:02"/>
    <s v="أحمد"/>
    <s v="Egypt (‫مصر‬‎)"/>
    <s v="ahmedf_hathout@yahoo.com"/>
    <s v="29303081701395"/>
    <s v="201018261312"/>
    <s v="استفسار عن مسار الطرد"/>
    <m/>
    <n v="6"/>
    <n v="2"/>
    <n v="9"/>
    <n v="6"/>
    <s v="RX573601375DE"/>
    <s v=""/>
    <s v=""/>
    <s v=""/>
    <s v=""/>
    <s v=""/>
    <s v=""/>
    <s v=""/>
    <x v="5"/>
    <x v="2"/>
    <s v="930308"/>
    <d v="1993-03-08T00:00:00"/>
    <s v="أحمد"/>
    <n v="24"/>
    <s v="M"/>
    <s v="المنوفية"/>
  </r>
  <r>
    <s v="42888riyam alghaliryam_musa@yahoo.comشــكــوى"/>
    <d v="2017-06-02T00:00:00"/>
    <d v="1899-12-30T09:19:22"/>
    <s v="riyam alghali"/>
    <s v="Egypt (‫مصر‬‎)"/>
    <s v="ryam_musa@yahoo.com"/>
    <s v="0000"/>
    <s v="0031685274961"/>
    <s v="شــكــوى"/>
    <m/>
    <n v="6"/>
    <n v="2"/>
    <n v="9"/>
    <n v="6"/>
    <s v=""/>
    <s v=""/>
    <s v=""/>
    <s v=""/>
    <s v=""/>
    <s v=""/>
    <s v=""/>
    <s v=""/>
    <x v="0"/>
    <x v="0"/>
    <s v=""/>
    <s v=""/>
    <s v="riyam "/>
    <s v=""/>
    <s v="F"/>
    <s v=""/>
  </r>
  <r>
    <s v="42888Ahmed mohamedahmedsaidawi@outlook.saاستفسار عن مسار الطرد"/>
    <d v="2017-06-02T00:00:00"/>
    <d v="1899-12-30T08:09:09"/>
    <s v="Ahmed mohamed"/>
    <s v="Denmark (Danmark)"/>
    <s v="ahmedsaidawi@outlook.sa"/>
    <s v=": A07862342"/>
    <s v="71813191 45+"/>
    <s v="استفسار عن مسار الطرد"/>
    <m/>
    <n v="6"/>
    <n v="2"/>
    <n v="8"/>
    <n v="6"/>
    <s v="rr155278370dk"/>
    <s v=""/>
    <s v=""/>
    <s v=""/>
    <s v=""/>
    <s v=""/>
    <s v=""/>
    <s v=""/>
    <x v="1"/>
    <x v="59"/>
    <s v=""/>
    <s v=""/>
    <s v="Ahmed "/>
    <s v=""/>
    <s v="M"/>
    <s v=""/>
  </r>
  <r>
    <s v="42888عبدالحميد حسن عبدالحميدa.hamid.akader@gmail.comاستفسار عن مسار الطرد"/>
    <d v="2017-06-02T00:00:00"/>
    <d v="1899-12-30T06:26:09"/>
    <s v="عبدالحميد حسن عبدالحميد"/>
    <s v="Egypt (‫مصر‬‎)"/>
    <s v="a.hamid.akader@gmail.com"/>
    <s v="28711248800797"/>
    <s v="0201225965079"/>
    <s v="استفسار عن مسار الطرد"/>
    <m/>
    <n v="6"/>
    <n v="2"/>
    <n v="6"/>
    <n v="6"/>
    <s v="EE702957460EG"/>
    <s v=""/>
    <s v=""/>
    <s v=""/>
    <s v=""/>
    <s v=""/>
    <s v=""/>
    <s v=""/>
    <x v="4"/>
    <x v="1"/>
    <s v="871124"/>
    <d v="1987-11-24T00:00:00"/>
    <s v="عبدالحميد "/>
    <n v="29"/>
    <s v="M"/>
    <s v="خارج الجمهورية"/>
  </r>
  <r>
    <s v="42888عماد محمد على ابو نصارdr_emad_3d@yahoo.comاستفسار عن مسار الطرد"/>
    <d v="2017-06-02T00:00:00"/>
    <d v="1899-12-30T04:09:04"/>
    <s v="عماد محمد على ابو نصار"/>
    <s v="Egypt (‫مصر‬‎)"/>
    <s v="dr_emad_3d@yahoo.com"/>
    <s v=": A12523808"/>
    <s v="00201117737352"/>
    <s v="استفسار عن مسار الطرد"/>
    <m/>
    <n v="6"/>
    <n v="2"/>
    <n v="4"/>
    <n v="6"/>
    <s v="EE703011491EG"/>
    <s v=""/>
    <s v=""/>
    <s v=""/>
    <s v=""/>
    <s v=""/>
    <s v=""/>
    <s v=""/>
    <x v="4"/>
    <x v="1"/>
    <s v=""/>
    <s v=""/>
    <s v="عماد "/>
    <s v=""/>
    <s v="M"/>
    <s v=""/>
  </r>
  <r>
    <s v="42888عماد محمد على ابو نصارdr_emad_3d@yahoo.comشــكــوى"/>
    <d v="2017-06-02T00:00:00"/>
    <d v="1899-12-30T04:06:16"/>
    <s v="عماد محمد على ابو نصار"/>
    <s v="Egypt (‫مصر‬‎)"/>
    <s v="dr_emad_3d@yahoo.com"/>
    <s v=": A125523808"/>
    <s v="00201117737352"/>
    <s v="شــكــوى"/>
    <m/>
    <n v="6"/>
    <n v="2"/>
    <n v="4"/>
    <n v="6"/>
    <s v=""/>
    <s v=""/>
    <s v=""/>
    <s v=""/>
    <s v=""/>
    <s v=""/>
    <s v=""/>
    <s v=""/>
    <x v="0"/>
    <x v="0"/>
    <s v=""/>
    <s v=""/>
    <s v="عماد "/>
    <s v=""/>
    <s v="M"/>
    <s v=""/>
  </r>
  <r>
    <s v="42888rania marmoucheazizhamdy@gmail.comاستفسار عن مسار الطرد"/>
    <d v="2017-06-02T00:00:00"/>
    <d v="1899-12-30T01:42:01"/>
    <s v="rania marmouche"/>
    <s v="Egypt (‫مصر‬‎)"/>
    <s v="azizhamdy@gmail.com"/>
    <s v=": A01884812"/>
    <s v="201001351605"/>
    <s v="استفسار عن مسار الطرد"/>
    <m/>
    <n v="6"/>
    <n v="2"/>
    <n v="1"/>
    <n v="6"/>
    <s v="EE702896054EG"/>
    <s v=""/>
    <s v=""/>
    <s v=""/>
    <s v=""/>
    <s v=""/>
    <s v=""/>
    <s v=""/>
    <x v="4"/>
    <x v="1"/>
    <s v=""/>
    <s v=""/>
    <s v="rania "/>
    <s v=""/>
    <s v="F"/>
    <s v=""/>
  </r>
  <r>
    <s v="42888زهراء السيد أحمد محمدzahraa.elfky@gmail.comاستفسار عن مسار الطرد"/>
    <d v="2017-06-02T00:00:00"/>
    <d v="1899-12-30T01:15:25"/>
    <s v="زهراء السيد أحمد محمد"/>
    <s v="Egypt (‫مصر‬‎)"/>
    <s v="zahraa.elfky@gmail.com"/>
    <s v="27810171300308"/>
    <s v="201063800177"/>
    <s v="استفسار عن مسار الطرد"/>
    <m/>
    <n v="6"/>
    <n v="2"/>
    <n v="1"/>
    <n v="6"/>
    <s v="EE702818967EG"/>
    <s v=""/>
    <s v=""/>
    <s v=""/>
    <s v=""/>
    <s v=""/>
    <s v=""/>
    <s v=""/>
    <x v="4"/>
    <x v="1"/>
    <s v="781017"/>
    <d v="1978-10-17T00:00:00"/>
    <s v="زهراء "/>
    <n v="38"/>
    <s v="F"/>
    <s v="الشرقية"/>
  </r>
  <r>
    <s v="42888محمد السيد محمديmohamadysql@gmail.comاستفســار عن خدمــة"/>
    <d v="2017-06-02T00:00:00"/>
    <d v="1899-12-30T01:11:22"/>
    <s v="محمد السيد محمدي"/>
    <s v="Egypt (‫مصر‬‎)"/>
    <s v="mohamadysql@gmail.com"/>
    <s v="28502160103176"/>
    <s v="201007733439"/>
    <s v="استفســار عن خدمــة"/>
    <m/>
    <n v="6"/>
    <n v="2"/>
    <n v="1"/>
    <n v="6"/>
    <s v="EM000022502EG"/>
    <s v=""/>
    <s v=""/>
    <s v=""/>
    <s v=""/>
    <s v=""/>
    <s v=""/>
    <s v=""/>
    <x v="23"/>
    <x v="1"/>
    <s v="850216"/>
    <d v="1985-02-16T00:00:00"/>
    <s v="محمد "/>
    <n v="32"/>
    <s v="M"/>
    <s v="القاهرة"/>
  </r>
  <r>
    <s v="42887عبد المجيد عبد المحسن محمدabdelmohsenmagdy@yahoo.comشــكــوى"/>
    <d v="2017-06-01T00:00:00"/>
    <d v="1899-12-30T23:54:08"/>
    <s v="عبد المجيد عبد المحسن محمد"/>
    <s v="Egypt (‫مصر‬‎)"/>
    <s v="abdelmohsenmagdy@yahoo.com"/>
    <s v="25011140102039"/>
    <s v="201142272121"/>
    <s v="شــكــوى"/>
    <m/>
    <n v="6"/>
    <n v="1"/>
    <n v="23"/>
    <n v="5"/>
    <s v=""/>
    <s v=""/>
    <s v=""/>
    <s v=""/>
    <s v=""/>
    <s v=""/>
    <s v=""/>
    <s v=""/>
    <x v="0"/>
    <x v="0"/>
    <s v="501114"/>
    <d v="1950-11-14T00:00:00"/>
    <s v="عبد "/>
    <n v="66"/>
    <s v="M"/>
    <s v="القاهرة"/>
  </r>
  <r>
    <s v="42887محمود خلفmahmoudkhalaf100@gmail.comأخـــــرى"/>
    <d v="2017-06-01T00:00:00"/>
    <d v="1899-12-30T23:16:51"/>
    <s v="محمود خلف"/>
    <s v="Egypt (‫مصر‬‎)"/>
    <s v="mahmoudkhalaf100@gmail.com"/>
    <s v="28807310103299"/>
    <s v="0201112931311"/>
    <s v="أخـــــرى"/>
    <m/>
    <n v="6"/>
    <n v="1"/>
    <n v="23"/>
    <n v="5"/>
    <s v=""/>
    <s v=""/>
    <s v=""/>
    <s v=""/>
    <s v=""/>
    <s v=""/>
    <s v=""/>
    <s v=""/>
    <x v="0"/>
    <x v="0"/>
    <s v="880731"/>
    <n v="32355"/>
    <s v="محمود "/>
    <n v="28"/>
    <s v="M"/>
    <s v="القاهرة"/>
  </r>
  <r>
    <s v="42887اميرة عطية زكي محمدmahmood.abozaid.7@facebook.comشــكــوى"/>
    <d v="2017-06-01T00:00:00"/>
    <d v="1899-12-30T22:58:31"/>
    <s v="اميرة عطية زكي محمد"/>
    <s v="Egypt (‫مصر‬‎)"/>
    <s v="mahmood.abozaid.7@facebook.com"/>
    <s v="٢٨٢٠١٢٦٠١٠٤٩٤٣"/>
    <s v="01115577752"/>
    <s v="شــكــوى"/>
    <m/>
    <n v="6"/>
    <n v="1"/>
    <n v="22"/>
    <n v="5"/>
    <s v=""/>
    <s v=""/>
    <s v=""/>
    <s v=""/>
    <s v=""/>
    <s v=""/>
    <s v=""/>
    <s v=""/>
    <x v="0"/>
    <x v="0"/>
    <s v="٨٢٠١٢٦"/>
    <d v="1982-01-26T00:00:00"/>
    <s v="اميرة "/>
    <n v="35"/>
    <s v="F"/>
    <s v="القاهرة"/>
  </r>
  <r>
    <s v="42887mina samir nanmichaelsamir555@gmail.comاستفسار عن مسار الطرد"/>
    <d v="2017-06-01T00:00:00"/>
    <d v="1899-12-30T21:46:25"/>
    <s v="mina samir nan"/>
    <s v="Qatar (‫قطر‬‎)"/>
    <s v="michaelsamir555@gmail.com"/>
    <s v="28808161700617"/>
    <s v="0097466078605"/>
    <s v="استفسار عن مسار الطرد"/>
    <m/>
    <n v="6"/>
    <n v="1"/>
    <n v="21"/>
    <n v="5"/>
    <s v="EE015575859EG"/>
    <s v=""/>
    <s v=""/>
    <s v=""/>
    <s v=""/>
    <s v=""/>
    <s v=""/>
    <s v=""/>
    <x v="4"/>
    <x v="1"/>
    <s v="880816"/>
    <d v="1988-08-16T00:00:00"/>
    <s v="mina "/>
    <n v="28"/>
    <s v="M"/>
    <s v="المنوفية"/>
  </r>
  <r>
    <s v="42887Ahmed Gamal Ahmed SheriaDrahmedgamal25@gmail.comاستفسار عن مسار الطرد"/>
    <d v="2017-06-01T00:00:00"/>
    <d v="1899-12-30T21:44:32"/>
    <s v="Ahmed Gamal Ahmed Sheria"/>
    <s v="Egypt (‫مصر‬‎)"/>
    <s v="Drahmedgamal25@gmail.com"/>
    <s v="28612071700454"/>
    <s v="00201003800052"/>
    <s v="استفسار عن مسار الطرد"/>
    <m/>
    <n v="6"/>
    <n v="1"/>
    <n v="21"/>
    <n v="5"/>
    <s v="EE015541078EG"/>
    <s v=""/>
    <s v=""/>
    <s v=""/>
    <s v=""/>
    <s v=""/>
    <s v=""/>
    <s v=""/>
    <x v="4"/>
    <x v="1"/>
    <s v="861207"/>
    <d v="1986-12-07T00:00:00"/>
    <s v="Ahmed "/>
    <n v="30"/>
    <s v="M"/>
    <s v="المنوفية"/>
  </r>
  <r>
    <s v="42887محمود عوض محمد الشافعيMelshaf3y.cel@gmail.comشــكــوى"/>
    <d v="2017-06-01T00:00:00"/>
    <d v="1899-12-30T21:11:37"/>
    <s v="محمود عوض محمد الشافعي"/>
    <s v="Saudi Arabia (‫المملكة العربية السعودية‬‎)"/>
    <s v="Melshaf3y.cel@gmail.com"/>
    <s v=": A02679302"/>
    <s v="966541871735"/>
    <s v="شــكــوى"/>
    <m/>
    <n v="6"/>
    <n v="1"/>
    <n v="21"/>
    <n v="5"/>
    <s v="EE702822428EG"/>
    <s v=""/>
    <s v=""/>
    <s v=""/>
    <s v=""/>
    <s v=""/>
    <s v=""/>
    <s v=""/>
    <x v="4"/>
    <x v="1"/>
    <s v=""/>
    <s v=""/>
    <s v="محمود "/>
    <s v=""/>
    <s v="M"/>
    <s v=""/>
  </r>
  <r>
    <s v="42887شاذن سامح صلاح ذكىShazen.mostafa77724@yahoo.comشــكــوى"/>
    <d v="2017-06-01T00:00:00"/>
    <d v="1899-12-30T20:13:49"/>
    <s v="شاذن سامح صلاح ذكى"/>
    <s v="Egypt (‫مصر‬‎)"/>
    <s v="Shazen.mostafa77724@yahoo.com"/>
    <s v="٢٨٩٠٧٠٤١٢٠١٤٨٨"/>
    <s v="96569996224"/>
    <s v="شــكــوى"/>
    <m/>
    <n v="6"/>
    <n v="1"/>
    <n v="20"/>
    <n v="5"/>
    <s v=""/>
    <s v=""/>
    <s v=""/>
    <s v=""/>
    <s v=""/>
    <s v=""/>
    <s v=""/>
    <s v=""/>
    <x v="0"/>
    <x v="0"/>
    <s v="٨٩٠٧٠٤"/>
    <d v="1989-07-04T00:00:00"/>
    <s v="شاذن "/>
    <n v="27"/>
    <s v="F"/>
    <s v="الدقهلية"/>
  </r>
  <r>
    <s v="42887Ahmed Adel FawzyAhmed.Adel13000@gmail.comاستفسار عن مسار الطرد"/>
    <d v="2017-06-01T00:00:00"/>
    <d v="1899-12-30T19:59:55"/>
    <s v="Ahmed Adel Fawzy"/>
    <s v="Egypt (‫مصر‬‎)"/>
    <s v="Ahmed.Adel13000@gmail.com"/>
    <s v="29610010104795"/>
    <s v="201125630736"/>
    <s v="استفسار عن مسار الطرد"/>
    <m/>
    <n v="6"/>
    <n v="1"/>
    <n v="19"/>
    <n v="5"/>
    <s v="EE702942451EG"/>
    <s v=""/>
    <s v=""/>
    <s v=""/>
    <s v=""/>
    <s v=""/>
    <s v=""/>
    <s v=""/>
    <x v="4"/>
    <x v="1"/>
    <s v="961001"/>
    <d v="1996-10-01T00:00:00"/>
    <s v="Ahmed "/>
    <n v="20"/>
    <s v="M"/>
    <s v="القاهرة"/>
  </r>
  <r>
    <s v="42887الحسين أحمد فهميelhosinyahmed12016@nursing.sohag.edu.egاستفسار عن مسار الطرد"/>
    <d v="2017-06-01T00:00:00"/>
    <d v="1899-12-30T18:18:05"/>
    <s v="الحسين أحمد فهمي"/>
    <s v="Egypt (‫مصر‬‎)"/>
    <s v="elhosinyahmed12016@nursing.sohag.edu.eg"/>
    <s v="29707092601272"/>
    <s v="201125219262"/>
    <s v="استفسار عن مسار الطرد"/>
    <m/>
    <n v="6"/>
    <n v="1"/>
    <n v="18"/>
    <n v="5"/>
    <s v=""/>
    <s v=""/>
    <s v=""/>
    <s v=""/>
    <s v=""/>
    <s v=""/>
    <s v=""/>
    <s v=""/>
    <x v="0"/>
    <x v="0"/>
    <s v="970709"/>
    <d v="1997-07-09T00:00:00"/>
    <s v="الحسين "/>
    <n v="19"/>
    <s v="M"/>
    <s v="سوهاج"/>
  </r>
  <r>
    <s v="42887محمد مسعد محمود عبيدmosaadm810@gmail.comاستفسار عن مسار الطرد"/>
    <d v="2017-06-01T00:00:00"/>
    <d v="1899-12-30T17:44:10"/>
    <s v="محمد مسعد محمود عبيد"/>
    <s v="Egypt (‫مصر‬‎)"/>
    <s v="mosaadm810@gmail.com"/>
    <s v="28410140300194"/>
    <s v="01270458441"/>
    <s v="استفسار عن مسار الطرد"/>
    <m/>
    <n v="6"/>
    <n v="1"/>
    <n v="17"/>
    <n v="5"/>
    <s v="EE014825189EG"/>
    <s v=""/>
    <s v=""/>
    <s v=""/>
    <s v=""/>
    <s v=""/>
    <s v=""/>
    <s v=""/>
    <x v="4"/>
    <x v="1"/>
    <s v="841014"/>
    <n v="30969"/>
    <s v="محمد "/>
    <n v="32"/>
    <s v="M"/>
    <s v="بورسعيد"/>
  </r>
  <r>
    <s v="42887سعد الدين سعيدsaad_abdelrahman@outlook.comاستفسار عن مسار الطرد"/>
    <d v="2017-06-01T00:00:00"/>
    <d v="1899-12-30T17:22:45"/>
    <s v="سعد الدين سعيد"/>
    <s v="Egypt (‫مصر‬‎)"/>
    <s v="saad_abdelrahman@outlook.com"/>
    <s v="28590140101791"/>
    <s v="010604454555"/>
    <s v="استفسار عن مسار الطرد"/>
    <m/>
    <n v="6"/>
    <n v="1"/>
    <n v="17"/>
    <n v="5"/>
    <s v="EE062677560SA"/>
    <s v=""/>
    <s v=""/>
    <s v=""/>
    <s v=""/>
    <s v=""/>
    <s v=""/>
    <s v=""/>
    <x v="4"/>
    <x v="4"/>
    <s v="859014"/>
    <d v="1992-06-14T00:00:00"/>
    <s v="سعد "/>
    <n v="24"/>
    <s v="M"/>
    <s v="القاهرة"/>
  </r>
  <r>
    <s v="42887نورهان احمدNorhanahmed479@gmail.comأخـــــرى"/>
    <d v="2017-06-01T00:00:00"/>
    <d v="1899-12-30T16:49:17"/>
    <s v="نورهان احمد"/>
    <s v="Egypt (‫مصر‬‎)"/>
    <s v="Norhanahmed479@gmail.com"/>
    <s v="29405111201161"/>
    <s v="0507391517"/>
    <s v="أخـــــرى"/>
    <m/>
    <n v="6"/>
    <n v="1"/>
    <n v="16"/>
    <n v="5"/>
    <s v=""/>
    <s v=""/>
    <s v=""/>
    <s v=""/>
    <s v=""/>
    <s v=""/>
    <s v=""/>
    <s v=""/>
    <x v="0"/>
    <x v="0"/>
    <s v="940511"/>
    <d v="1994-05-11T00:00:00"/>
    <s v="نورهان "/>
    <n v="23"/>
    <s v="F"/>
    <s v="الدقهلية"/>
  </r>
  <r>
    <s v="42887محمد السيد احمد سعدbeb02012@yahoo.comاستفسار عن مسار الطرد"/>
    <d v="2017-06-01T00:00:00"/>
    <d v="1899-12-30T16:04:24"/>
    <s v="محمد السيد احمد سعد"/>
    <s v="Egypt (‫مصر‬‎)"/>
    <s v="beb02012@yahoo.com"/>
    <s v=": 28703011203279"/>
    <s v="0201094645390"/>
    <s v="استفسار عن مسار الطرد"/>
    <m/>
    <n v="6"/>
    <n v="1"/>
    <n v="16"/>
    <n v="5"/>
    <s v="pr255934784fr"/>
    <s v=""/>
    <s v=""/>
    <s v=""/>
    <s v=""/>
    <s v=""/>
    <s v=""/>
    <s v=""/>
    <x v="54"/>
    <x v="15"/>
    <s v=""/>
    <s v=""/>
    <s v="محمد "/>
    <s v=""/>
    <s v="M"/>
    <s v=""/>
  </r>
  <r>
    <s v="42887عمرو زكى احمد عمرانAmromran32@yahoo.comشــكــوى"/>
    <d v="2017-06-01T00:00:00"/>
    <d v="1899-12-30T15:44:31"/>
    <s v="عمرو زكى احمد عمران"/>
    <s v="Egypt (‫مصر‬‎)"/>
    <s v="Amromran32@yahoo.com"/>
    <s v="27707060200635"/>
    <s v="201280286203"/>
    <s v="شــكــوى"/>
    <m/>
    <n v="6"/>
    <n v="1"/>
    <n v="15"/>
    <n v="5"/>
    <s v=""/>
    <s v=""/>
    <s v=""/>
    <s v=""/>
    <s v=""/>
    <s v=""/>
    <s v=""/>
    <s v=""/>
    <x v="0"/>
    <x v="0"/>
    <s v="770706"/>
    <n v="28312"/>
    <s v="عمرو "/>
    <n v="39"/>
    <s v="M"/>
    <s v="الإسكندرية"/>
  </r>
  <r>
    <s v="42887رجب سميرabo.yazid913@gmail.comاستفســار عن خدمــة"/>
    <d v="2017-06-01T00:00:00"/>
    <d v="1899-12-30T15:31:42"/>
    <s v="رجب سمير"/>
    <s v="Egypt (‫مصر‬‎)"/>
    <s v="abo.yazid913@gmail.com"/>
    <s v="29105042200782"/>
    <s v="201096454543"/>
    <s v="استفســار عن خدمــة"/>
    <m/>
    <n v="6"/>
    <n v="1"/>
    <n v="15"/>
    <n v="5"/>
    <s v=""/>
    <s v=""/>
    <s v=""/>
    <s v=""/>
    <s v=""/>
    <s v=""/>
    <s v=""/>
    <s v=""/>
    <x v="0"/>
    <x v="0"/>
    <s v="910504"/>
    <d v="1991-05-04T00:00:00"/>
    <s v="رجب "/>
    <n v="26"/>
    <s v="F"/>
    <s v="بني سويف"/>
  </r>
  <r>
    <s v="42887hazem elgaeedyzzoz5667@gmail.comاستفسار عن مسار الطرد"/>
    <d v="2017-06-01T00:00:00"/>
    <d v="1899-12-30T15:10:46"/>
    <s v="hazem elgaeedy"/>
    <s v="Egypt (‫مصر‬‎)"/>
    <s v="zzoz5667@gmail.com"/>
    <s v="29705141100451"/>
    <s v="201012588682"/>
    <s v="استفسار عن مسار الطرد"/>
    <m/>
    <n v="6"/>
    <n v="1"/>
    <n v="15"/>
    <n v="5"/>
    <s v="RX569396050DE"/>
    <s v=""/>
    <s v=""/>
    <s v=""/>
    <s v=""/>
    <s v=""/>
    <s v=""/>
    <s v=""/>
    <x v="5"/>
    <x v="2"/>
    <s v="970514"/>
    <d v="1997-05-14T00:00:00"/>
    <s v="hazem "/>
    <n v="20"/>
    <s v="M"/>
    <s v="دمياط"/>
  </r>
  <r>
    <s v="42887منير مصطفىmonisoft@gmail.comاستفسار عن مسار الطرد"/>
    <d v="2017-06-01T00:00:00"/>
    <d v="1899-12-30T14:58:46"/>
    <s v="منير مصطفى"/>
    <s v="Egypt (‫مصر‬‎)"/>
    <s v="monisoft@gmail.com"/>
    <s v="28502280103153"/>
    <s v="201016060604"/>
    <s v="استفسار عن مسار الطرد"/>
    <m/>
    <n v="6"/>
    <n v="1"/>
    <n v="14"/>
    <n v="5"/>
    <s v=""/>
    <s v=""/>
    <s v=""/>
    <s v=""/>
    <s v=""/>
    <s v=""/>
    <s v=""/>
    <s v=""/>
    <x v="0"/>
    <x v="0"/>
    <s v="850228"/>
    <d v="1985-02-28T00:00:00"/>
    <s v="منير "/>
    <n v="32"/>
    <s v="M"/>
    <s v="القاهرة"/>
  </r>
  <r>
    <s v="42887نور خالد عبدالمجيد صالحmakeup_artist19@yahoo.comاستفسار عن مسار الطرد"/>
    <d v="2017-06-01T00:00:00"/>
    <d v="1899-12-30T14:38:01"/>
    <s v="نور خالد عبدالمجيد صالح"/>
    <s v="Egypt (‫مصر‬‎)"/>
    <s v="makeup_artist19@yahoo.com"/>
    <s v="400864005"/>
    <s v="201118159334"/>
    <s v="استفسار عن مسار الطرد"/>
    <m/>
    <n v="6"/>
    <n v="1"/>
    <n v="14"/>
    <n v="5"/>
    <s v="Rr700627942se"/>
    <s v=""/>
    <s v=""/>
    <s v=""/>
    <s v=""/>
    <s v=""/>
    <s v=""/>
    <s v=""/>
    <x v="1"/>
    <x v="17"/>
    <s v=""/>
    <s v=""/>
    <s v="نور "/>
    <s v=""/>
    <s v="M"/>
    <s v=""/>
  </r>
  <r>
    <s v="42887wael mohamed hafezwaelhafez417@gmail.com.egاستفسار عن مسار الطرد"/>
    <d v="2017-06-01T00:00:00"/>
    <d v="1899-12-30T14:31:16"/>
    <s v="wael mohamed hafez"/>
    <s v="Egypt (‫مصر‬‎)"/>
    <s v="waelhafez417@gmail.com.eg"/>
    <s v="28310252700638"/>
    <s v="0201000138873"/>
    <s v="استفسار عن مسار الطرد"/>
    <m/>
    <n v="6"/>
    <n v="1"/>
    <n v="14"/>
    <n v="5"/>
    <s v="RB236729661SG"/>
    <s v=""/>
    <s v=""/>
    <s v=""/>
    <s v=""/>
    <s v=""/>
    <s v=""/>
    <s v=""/>
    <x v="7"/>
    <x v="5"/>
    <s v="831025"/>
    <d v="1983-10-25T00:00:00"/>
    <s v="wael "/>
    <n v="33"/>
    <s v="M"/>
    <s v="قنا"/>
  </r>
  <r>
    <s v="42887عبد الله محمد محمدabdallh576@yahoo.comشــكــوى"/>
    <d v="2017-06-01T00:00:00"/>
    <d v="1899-12-30T14:25:32"/>
    <s v="عبد الله محمد محمد"/>
    <s v="Egypt (‫مصر‬‎)"/>
    <s v="abdallh576@yahoo.com"/>
    <s v="27807102600315"/>
    <s v="00201118495184"/>
    <s v="شــكــوى"/>
    <m/>
    <n v="6"/>
    <n v="1"/>
    <n v="14"/>
    <n v="5"/>
    <s v=""/>
    <s v=""/>
    <s v=""/>
    <s v=""/>
    <s v=""/>
    <s v=""/>
    <s v=""/>
    <s v=""/>
    <x v="0"/>
    <x v="0"/>
    <s v="780710"/>
    <d v="1978-07-10T00:00:00"/>
    <s v="عبد "/>
    <n v="38"/>
    <s v="M"/>
    <s v="سوهاج"/>
  </r>
  <r>
    <s v="42887اسلام الشرقاويengsharky@gmail.comاستفسار عن مسار الطرد"/>
    <d v="2017-06-01T00:00:00"/>
    <d v="1899-12-30T14:23:08"/>
    <s v="اسلام الشرقاوي"/>
    <s v="Egypt (‫مصر‬‎)"/>
    <s v="engsharky@gmail.com"/>
    <s v="28608028800219"/>
    <s v="1019937278"/>
    <s v="استفسار عن مسار الطرد"/>
    <m/>
    <n v="6"/>
    <n v="1"/>
    <n v="14"/>
    <n v="5"/>
    <s v="RT905974547HK"/>
    <s v=""/>
    <s v=""/>
    <s v=""/>
    <s v=""/>
    <s v=""/>
    <s v=""/>
    <s v=""/>
    <x v="2"/>
    <x v="6"/>
    <s v="860802"/>
    <n v="31626"/>
    <s v="اسلام "/>
    <n v="30"/>
    <s v="M"/>
    <s v="خارج الجمهورية"/>
  </r>
  <r>
    <s v="42887شركة ماك اويل غازinfo@macoil-egypt.comشــكــوى"/>
    <d v="2017-06-01T00:00:00"/>
    <d v="1899-12-30T14:07:43"/>
    <s v="شركة ماك اويل غاز"/>
    <s v="Egypt (‫مصر‬‎)"/>
    <s v="info@macoil-egypt.com"/>
    <s v="26308100102598"/>
    <s v="01066679773"/>
    <s v="شــكــوى"/>
    <m/>
    <n v="6"/>
    <n v="1"/>
    <n v="14"/>
    <n v="5"/>
    <s v=""/>
    <s v=""/>
    <s v=""/>
    <s v=""/>
    <s v=""/>
    <s v=""/>
    <s v=""/>
    <s v=""/>
    <x v="0"/>
    <x v="0"/>
    <s v="630810"/>
    <d v="1963-08-10T00:00:00"/>
    <s v="شركة "/>
    <n v="53"/>
    <s v="M"/>
    <s v="القاهرة"/>
  </r>
  <r>
    <s v="42887شركة ماك اويل ايجيبت بنكرنج اند تريدنجinfo@macoil-egypt.comشــكــوى"/>
    <d v="2017-06-01T00:00:00"/>
    <d v="1899-12-30T14:03:21"/>
    <s v="شركة ماك اويل ايجيبت بنكرنج اند تريدنج"/>
    <s v="Egypt (‫مصر‬‎)"/>
    <s v="info@macoil-egypt.com"/>
    <s v="26308100102598"/>
    <s v="01066679773"/>
    <s v="شــكــوى"/>
    <m/>
    <n v="6"/>
    <n v="1"/>
    <n v="14"/>
    <n v="5"/>
    <s v=""/>
    <s v=""/>
    <s v=""/>
    <s v=""/>
    <s v=""/>
    <s v=""/>
    <s v=""/>
    <s v=""/>
    <x v="0"/>
    <x v="0"/>
    <s v="630810"/>
    <d v="1963-08-10T00:00:00"/>
    <s v="شركة "/>
    <n v="53"/>
    <s v="M"/>
    <s v="القاهرة"/>
  </r>
  <r>
    <s v="42887لبنى احمد عبد العزيزLily822000@yahoo.comاستفسار عن مسار الطرد"/>
    <d v="2017-06-01T00:00:00"/>
    <d v="1899-12-30T13:00:28"/>
    <s v="لبنى احمد عبد العزيز"/>
    <s v="Saudi Arabia (‫المملكة العربية السعودية‬‎)"/>
    <s v="Lily822000@yahoo.com"/>
    <s v="28206270200861"/>
    <s v="00966561897711"/>
    <s v="استفسار عن مسار الطرد"/>
    <m/>
    <n v="6"/>
    <n v="1"/>
    <n v="13"/>
    <n v="5"/>
    <s v="EE702821688EG"/>
    <s v=""/>
    <s v=""/>
    <s v=""/>
    <s v=""/>
    <s v=""/>
    <s v=""/>
    <s v=""/>
    <x v="4"/>
    <x v="1"/>
    <s v="820627"/>
    <d v="1982-06-27T00:00:00"/>
    <s v="لبنى "/>
    <n v="34"/>
    <s v="F"/>
    <s v="الإسكندرية"/>
  </r>
  <r>
    <s v="42887Ahmed Elkhodaryahmed.elkhodary32@gmail.comاستفســار عن خدمــة"/>
    <d v="2017-06-01T00:00:00"/>
    <d v="1899-12-30T12:15:34"/>
    <s v="Ahmed Elkhodary"/>
    <s v="Egypt (‫مصر‬‎)"/>
    <s v="ahmed.elkhodary32@gmail.com"/>
    <s v="28012081600035"/>
    <s v="201001435467"/>
    <s v="استفســار عن خدمــة"/>
    <m/>
    <n v="6"/>
    <n v="1"/>
    <n v="12"/>
    <n v="5"/>
    <s v=""/>
    <s v=""/>
    <s v=""/>
    <s v=""/>
    <s v=""/>
    <s v=""/>
    <s v=""/>
    <s v=""/>
    <x v="0"/>
    <x v="0"/>
    <s v="801208"/>
    <d v="1980-12-08T00:00:00"/>
    <s v="Ahmed "/>
    <n v="36"/>
    <s v="M"/>
    <s v="الغربية"/>
  </r>
  <r>
    <s v="42887khalilkhalilabubaker2015@gmail.comاستفســار عن خدمــة"/>
    <d v="2017-06-01T00:00:00"/>
    <d v="1899-12-30T12:06:39"/>
    <s v="khalil"/>
    <s v="Palestine (‫فلسطين‬‎)"/>
    <s v="khalilabubaker2015@gmail.com"/>
    <s v=": 20100000000  "/>
    <s v="00970595705113"/>
    <s v="استفســار عن خدمــة"/>
    <m/>
    <n v="6"/>
    <n v="1"/>
    <n v="12"/>
    <n v="5"/>
    <s v=""/>
    <s v=""/>
    <s v=""/>
    <s v=""/>
    <s v=""/>
    <s v=""/>
    <s v=""/>
    <s v=""/>
    <x v="0"/>
    <x v="0"/>
    <s v=""/>
    <s v=""/>
    <s v="khalil"/>
    <s v=""/>
    <s v="M"/>
    <s v=""/>
  </r>
  <r>
    <s v="42887احمد أبو العدب احمد عثمان288ahmed@gmail.comشــكــوى"/>
    <d v="2017-06-01T00:00:00"/>
    <d v="1899-12-30T11:38:48"/>
    <s v="احمد أبو العدب احمد عثمان"/>
    <s v="Egypt (‫مصر‬‎)"/>
    <s v="288ahmed@gmail.com"/>
    <s v="٢٩٥٠٨٢٦٢٧٠٢٦٣٧"/>
    <s v="0201064094369"/>
    <s v="شــكــوى"/>
    <m/>
    <n v="6"/>
    <n v="1"/>
    <n v="11"/>
    <n v="5"/>
    <s v=""/>
    <s v=""/>
    <s v=""/>
    <s v=""/>
    <s v=""/>
    <s v=""/>
    <s v=""/>
    <s v=""/>
    <x v="0"/>
    <x v="0"/>
    <s v="٩٥٠٨٢٦"/>
    <d v="1995-08-26T00:00:00"/>
    <s v="احمد "/>
    <n v="21"/>
    <s v="M"/>
    <s v="قنا"/>
  </r>
  <r>
    <s v="42887محمود على السعيدMe700901@gmail.comاستفسار عن مسار الطرد"/>
    <d v="2017-06-01T00:00:00"/>
    <d v="1899-12-30T11:32:47"/>
    <s v="محمود على السعيد"/>
    <s v="Egypt (‫مصر‬‎)"/>
    <s v="Me700901@gmail.com"/>
    <s v="28804250300031"/>
    <s v="0201282823053"/>
    <s v="استفسار عن مسار الطرد"/>
    <m/>
    <n v="6"/>
    <n v="1"/>
    <n v="11"/>
    <n v="5"/>
    <s v=""/>
    <s v=""/>
    <s v=""/>
    <s v=""/>
    <s v=""/>
    <s v=""/>
    <s v=""/>
    <s v=""/>
    <x v="0"/>
    <x v="0"/>
    <s v="880425"/>
    <d v="1988-04-25T00:00:00"/>
    <s v="محمود "/>
    <n v="29"/>
    <s v="M"/>
    <s v="بورسعيد"/>
  </r>
  <r>
    <s v="42887متولى حسن السيدitmanager45@yahoo.comشــكــوى"/>
    <d v="2017-06-01T00:00:00"/>
    <d v="1899-12-30T11:31:02"/>
    <s v="متولى حسن السيد"/>
    <s v="Egypt (‫مصر‬‎)"/>
    <s v="itmanager45@yahoo.com"/>
    <s v="26104240101252"/>
    <s v="01224505100"/>
    <s v="شــكــوى"/>
    <m/>
    <n v="6"/>
    <n v="1"/>
    <n v="11"/>
    <n v="5"/>
    <s v=""/>
    <s v=""/>
    <s v=""/>
    <s v=""/>
    <s v=""/>
    <s v=""/>
    <s v=""/>
    <s v=""/>
    <x v="0"/>
    <x v="0"/>
    <s v="610424"/>
    <d v="1961-04-24T00:00:00"/>
    <s v="متولى "/>
    <n v="56"/>
    <s v="M"/>
    <s v="القاهرة"/>
  </r>
  <r>
    <s v="42887علاء العمريalaaalemary@gmail.comاستفسار عن مسار الطرد"/>
    <d v="2017-06-01T00:00:00"/>
    <d v="1899-12-30T11:29:09"/>
    <s v="علاء العمري"/>
    <s v="Egypt (‫مصر‬‎)"/>
    <s v="alaaalemary@gmail.com"/>
    <s v=": A06850421"/>
    <s v="002 01091129200"/>
    <s v="استفسار عن مسار الطرد"/>
    <m/>
    <n v="6"/>
    <n v="1"/>
    <n v="11"/>
    <n v="5"/>
    <s v="EE702818091EG"/>
    <s v="RR576913823EG"/>
    <s v="RR576913810EG"/>
    <s v=""/>
    <s v=""/>
    <s v=""/>
    <s v=""/>
    <s v=""/>
    <x v="4"/>
    <x v="1"/>
    <s v=""/>
    <s v=""/>
    <s v="علاء "/>
    <s v=""/>
    <s v="M"/>
    <s v=""/>
  </r>
  <r>
    <s v="42887عمرو صلاح محمد السيدAMRMARO2323@GMAIL.COMشــكــوى"/>
    <d v="2017-06-01T00:00:00"/>
    <d v="1899-12-30T11:15:06"/>
    <s v="عمرو صلاح محمد السيد"/>
    <s v="Egypt (‫مصر‬‎)"/>
    <s v="AMRMARO2323@GMAIL.COM"/>
    <s v=": A08324710"/>
    <s v="00966561627358"/>
    <s v="شــكــوى"/>
    <m/>
    <n v="6"/>
    <n v="1"/>
    <n v="11"/>
    <n v="5"/>
    <s v=""/>
    <s v=""/>
    <s v=""/>
    <s v=""/>
    <s v=""/>
    <s v=""/>
    <s v=""/>
    <s v=""/>
    <x v="0"/>
    <x v="0"/>
    <s v=""/>
    <s v=""/>
    <s v="عمرو "/>
    <s v=""/>
    <s v="M"/>
    <s v=""/>
  </r>
  <r>
    <s v="42887عمرو صلاح محمد السيدAMRMARO2323@GMAIL.COMاستفسار عن مسار الطرد"/>
    <d v="2017-06-01T00:00:00"/>
    <d v="1899-12-30T10:52:02"/>
    <s v="عمرو صلاح محمد السيد"/>
    <s v="Egypt (‫مصر‬‎)"/>
    <s v="AMRMARO2323@GMAIL.COM"/>
    <s v=": A08324710"/>
    <s v="00966561627358"/>
    <s v="استفسار عن مسار الطرد"/>
    <m/>
    <n v="6"/>
    <n v="1"/>
    <n v="10"/>
    <n v="5"/>
    <s v="EE049408170SA"/>
    <s v=""/>
    <s v=""/>
    <s v=""/>
    <s v=""/>
    <s v=""/>
    <s v=""/>
    <s v=""/>
    <x v="4"/>
    <x v="4"/>
    <s v=""/>
    <s v=""/>
    <s v="عمرو "/>
    <s v=""/>
    <s v="M"/>
    <s v=""/>
  </r>
  <r>
    <s v="42887احمد سامىahmsam39@gmail.comاستفسار عن مسار الطرد"/>
    <d v="2017-06-01T00:00:00"/>
    <d v="1899-12-30T04:20:09"/>
    <s v="احمد سامى"/>
    <s v="Egypt (‫مصر‬‎)"/>
    <s v="ahmsam39@gmail.com"/>
    <s v="288111000100979"/>
    <s v="0201002589847"/>
    <s v="استفسار عن مسار الطرد"/>
    <m/>
    <n v="6"/>
    <n v="1"/>
    <n v="4"/>
    <n v="5"/>
    <s v="RS851644620NL"/>
    <s v=""/>
    <s v=""/>
    <s v=""/>
    <s v=""/>
    <s v=""/>
    <s v=""/>
    <s v=""/>
    <x v="12"/>
    <x v="12"/>
    <s v=""/>
    <s v=""/>
    <s v="احمد "/>
    <s v=""/>
    <s v="M"/>
    <s v=""/>
  </r>
  <r>
    <s v="42887تغريد محمدtaghreedloaay@outlook.comاستفسار عن مسار الطرد"/>
    <d v="2017-06-01T00:00:00"/>
    <d v="1899-12-30T03:39:21"/>
    <s v="تغريد محمد"/>
    <s v="Egypt (‫مصر‬‎)"/>
    <s v="taghreedloaay@outlook.com"/>
    <s v="29212080104088"/>
    <s v="201016461558"/>
    <s v="استفسار عن مسار الطرد"/>
    <m/>
    <n v="6"/>
    <n v="1"/>
    <n v="3"/>
    <n v="5"/>
    <s v=""/>
    <s v=""/>
    <s v=""/>
    <s v=""/>
    <s v=""/>
    <s v=""/>
    <s v=""/>
    <s v=""/>
    <x v="0"/>
    <x v="0"/>
    <s v="921208"/>
    <d v="1992-12-08T00:00:00"/>
    <s v="تغريد "/>
    <n v="24"/>
    <s v="F"/>
    <s v="القاهرة"/>
  </r>
  <r>
    <s v="42887غاده يحيى عطيه داودGhadayahia91@gmail.comشــكــوى"/>
    <d v="2017-06-01T00:00:00"/>
    <d v="1899-12-30T03:28:05"/>
    <s v="غاده يحيى عطيه داود"/>
    <s v="Egypt (‫مصر‬‎)"/>
    <s v="Ghadayahia91@gmail.com"/>
    <s v="29105041602762"/>
    <s v="01091805192"/>
    <s v="شــكــوى"/>
    <m/>
    <n v="6"/>
    <n v="1"/>
    <n v="3"/>
    <n v="5"/>
    <s v=""/>
    <s v=""/>
    <s v=""/>
    <s v=""/>
    <s v=""/>
    <s v=""/>
    <s v=""/>
    <s v=""/>
    <x v="0"/>
    <x v="0"/>
    <s v="910504"/>
    <n v="33362"/>
    <s v="غاده "/>
    <n v="26"/>
    <s v="F"/>
    <s v="الغربية"/>
  </r>
  <r>
    <s v="42887السيد السيد ابو عبدهsayed4cnc@gmail.comاستفسار عن مسار الطرد"/>
    <d v="2017-06-01T00:00:00"/>
    <d v="1899-12-30T02:37:10"/>
    <s v="السيد السيد ابو عبده"/>
    <s v="Egypt (‫مصر‬‎)"/>
    <s v="sayed4cnc@gmail.com"/>
    <s v="1100151"/>
    <s v="201060931293"/>
    <s v="استفسار عن مسار الطرد"/>
    <m/>
    <n v="6"/>
    <n v="1"/>
    <n v="2"/>
    <n v="5"/>
    <s v="RX571436251DE"/>
    <s v=""/>
    <s v=""/>
    <s v=""/>
    <s v=""/>
    <s v=""/>
    <s v=""/>
    <s v=""/>
    <x v="5"/>
    <x v="2"/>
    <s v=""/>
    <s v=""/>
    <s v="السيد "/>
    <s v=""/>
    <s v="M"/>
    <s v=""/>
  </r>
  <r>
    <s v="42887مصطفي محمودmostafa.me@gmail.comاستفسار عن مسار الطرد"/>
    <d v="2017-06-01T00:00:00"/>
    <d v="1899-12-30T01:19:56"/>
    <s v="مصطفي محمود"/>
    <s v="Egypt (‫مصر‬‎)"/>
    <s v="mostafa.me@gmail.com"/>
    <s v="28405240104097"/>
    <s v="201113314733"/>
    <s v="استفسار عن مسار الطرد"/>
    <m/>
    <n v="6"/>
    <n v="1"/>
    <n v="1"/>
    <n v="5"/>
    <s v="HK694598235PY"/>
    <s v=""/>
    <s v=""/>
    <s v=""/>
    <s v=""/>
    <s v=""/>
    <s v=""/>
    <s v=""/>
    <x v="83"/>
    <x v="64"/>
    <s v="840524"/>
    <d v="1984-05-24T00:00:00"/>
    <s v="مصطفي "/>
    <n v="33"/>
    <s v="M"/>
    <s v="القاهرة"/>
  </r>
  <r>
    <s v="42887عمرو عبدالرازقamr.elbahy123@gmail.comاستفسار عن مسار الطرد"/>
    <d v="2017-06-01T00:00:00"/>
    <d v="1899-12-30T00:44:05"/>
    <s v="عمرو عبدالرازق"/>
    <s v="Saudi Arabia (‫المملكة العربية السعودية‬‎)"/>
    <s v="amr.elbahy123@gmail.com"/>
    <s v="28906101202334"/>
    <s v="00966581951050"/>
    <s v="استفسار عن مسار الطرد"/>
    <m/>
    <n v="6"/>
    <n v="1"/>
    <n v="0"/>
    <n v="5"/>
    <s v="EE702947140EG"/>
    <s v=""/>
    <s v=""/>
    <s v=""/>
    <s v=""/>
    <s v=""/>
    <s v=""/>
    <s v=""/>
    <x v="4"/>
    <x v="1"/>
    <s v="890610"/>
    <d v="1989-06-10T00:00:00"/>
    <s v="عمرو "/>
    <n v="27"/>
    <s v="M"/>
    <s v="الدقهلية"/>
  </r>
  <r>
    <s v="42887عزيز مختارelzoz153@yahoo.comاستفسار عن مسار الطرد"/>
    <d v="2017-06-01T00:00:00"/>
    <d v="1899-12-30T00:31:44"/>
    <s v="عزيز مختار"/>
    <s v="Egypt (‫مصر‬‎)"/>
    <s v="elzoz153@yahoo.com"/>
    <s v="28909060202153"/>
    <s v="201154969498"/>
    <s v="استفسار عن مسار الطرد"/>
    <m/>
    <n v="6"/>
    <n v="1"/>
    <n v="0"/>
    <n v="5"/>
    <s v="cp700192843eg"/>
    <s v=""/>
    <s v=""/>
    <s v=""/>
    <s v=""/>
    <s v=""/>
    <s v=""/>
    <s v=""/>
    <x v="27"/>
    <x v="1"/>
    <s v="890906"/>
    <d v="1989-09-06T00:00:00"/>
    <s v="عزيز "/>
    <n v="27"/>
    <s v="M"/>
    <s v="الإسكندرية"/>
  </r>
  <r>
    <s v="42890Omar Sadekhiheha@hotmail.comشــكــوى"/>
    <d v="2017-06-04T00:00:00"/>
    <d v="1899-12-30T22:50:42"/>
    <s v="Omar Sadek"/>
    <s v="Canada"/>
    <s v="hiheha@hotmail.com"/>
    <s v=": A08254731"/>
    <s v="12896006435"/>
    <s v="شــكــوى"/>
    <m/>
    <n v="6"/>
    <n v="4"/>
    <n v="22"/>
    <n v="1"/>
    <s v=""/>
    <s v=""/>
    <s v=""/>
    <s v=""/>
    <s v=""/>
    <s v=""/>
    <s v=""/>
    <s v=""/>
    <x v="0"/>
    <x v="0"/>
    <s v=""/>
    <s v=""/>
    <s v="Omar "/>
    <s v=""/>
    <s v="M"/>
    <s v=""/>
  </r>
  <r>
    <s v="42890 اماني محمد عمر طهTaha1131@hotmail.comاستفسار عن مسار الطرد"/>
    <d v="2017-06-04T00:00:00"/>
    <d v="1899-12-30T22:26:25"/>
    <s v=" اماني محمد عمر طه"/>
    <s v="Saudi Arabia (‫المملكة العربية السعودية‬‎)"/>
    <s v="Taha1131@hotmail.com"/>
    <s v=": L6745678"/>
    <s v="00966504350626"/>
    <s v="استفسار عن مسار الطرد"/>
    <m/>
    <n v="6"/>
    <n v="4"/>
    <n v="22"/>
    <n v="1"/>
    <s v="EE016997495EG"/>
    <s v=""/>
    <s v=""/>
    <s v=""/>
    <s v=""/>
    <s v=""/>
    <s v=""/>
    <s v=""/>
    <x v="4"/>
    <x v="1"/>
    <s v=""/>
    <s v=""/>
    <s v=" "/>
    <s v=""/>
    <s v="X"/>
    <s v=""/>
  </r>
  <r>
    <s v="42890هشام عبد الحميد احمد حسنH.ahmed_88@hotmail.comاستفسار عن مسار الطرد"/>
    <d v="2017-06-04T00:00:00"/>
    <d v="1899-12-30T21:43:24"/>
    <s v="هشام عبد الحميد احمد حسن"/>
    <s v="Egypt (‫مصر‬‎)"/>
    <s v="H.ahmed_88@hotmail.com"/>
    <s v="28807250103677"/>
    <s v="201146646468"/>
    <s v="استفسار عن مسار الطرد"/>
    <m/>
    <n v="6"/>
    <n v="4"/>
    <n v="21"/>
    <n v="1"/>
    <s v="RO167778744RU"/>
    <s v=""/>
    <s v=""/>
    <s v=""/>
    <s v=""/>
    <s v=""/>
    <s v=""/>
    <s v=""/>
    <x v="19"/>
    <x v="34"/>
    <s v="880725"/>
    <d v="1988-07-25T00:00:00"/>
    <s v="هشام "/>
    <n v="28"/>
    <s v="M"/>
    <s v="القاهرة"/>
  </r>
  <r>
    <s v="42890Emad FayedEmadduldin@gmail.comاستفسار عن مسار الطرد"/>
    <d v="2017-06-04T00:00:00"/>
    <d v="1899-12-30T13:10:35"/>
    <s v="Emad Fayed"/>
    <s v="Egypt (‫مصر‬‎)"/>
    <s v="Emadduldin@gmail.com"/>
    <s v="29301091400153"/>
    <s v="201154555566"/>
    <s v="استفسار عن مسار الطرد"/>
    <m/>
    <n v="6"/>
    <n v="4"/>
    <n v="13"/>
    <n v="1"/>
    <s v="RR693989780EG"/>
    <s v="RR693989881EG"/>
    <s v="RR693989793EG"/>
    <s v="RR693989918EG"/>
    <s v="RR693989904EG"/>
    <s v="RR693989895EG"/>
    <s v=""/>
    <s v=""/>
    <x v="1"/>
    <x v="1"/>
    <s v="930109"/>
    <d v="1993-01-09T00:00:00"/>
    <s v="Emad "/>
    <n v="24"/>
    <s v="M"/>
    <s v="القليوبية"/>
  </r>
  <r>
    <s v="42890ايمان محمد حلابهemy89eg@yahoo.comاستفسار عن مسار الطرد"/>
    <d v="2017-06-04T00:00:00"/>
    <d v="1899-12-30T13:08:53"/>
    <s v="ايمان محمد حلابه"/>
    <s v="Egypt (‫مصر‬‎)"/>
    <s v="emy89eg@yahoo.com"/>
    <s v="28901071202766"/>
    <s v="201010964172"/>
    <s v="استفسار عن مسار الطرد"/>
    <m/>
    <n v="6"/>
    <n v="4"/>
    <n v="13"/>
    <n v="1"/>
    <s v="EE702941439EG"/>
    <s v=""/>
    <s v=""/>
    <s v=""/>
    <s v=""/>
    <s v=""/>
    <s v=""/>
    <s v=""/>
    <x v="4"/>
    <x v="1"/>
    <s v="890107"/>
    <d v="1989-01-07T00:00:00"/>
    <s v="ايمان "/>
    <n v="28"/>
    <s v="F"/>
    <s v="الدقهلية"/>
  </r>
  <r>
    <s v="42890داليا حسام الدين سيف النصرRabeaeshreen@icloud.comاستفسار عن مسار الطرد"/>
    <d v="2017-06-04T00:00:00"/>
    <d v="1899-12-30T13:07:06"/>
    <s v="داليا حسام الدين سيف النصر"/>
    <s v="Egypt (‫مصر‬‎)"/>
    <s v="Rabeaeshreen@icloud.com"/>
    <s v="0100701"/>
    <s v="201153766563"/>
    <s v="استفسار عن مسار الطرد"/>
    <m/>
    <n v="6"/>
    <n v="4"/>
    <n v="13"/>
    <n v="1"/>
    <s v="ee703028320eg"/>
    <s v=""/>
    <s v=""/>
    <s v=""/>
    <s v=""/>
    <s v=""/>
    <s v=""/>
    <s v=""/>
    <x v="4"/>
    <x v="1"/>
    <s v=""/>
    <s v=""/>
    <s v="داليا "/>
    <s v=""/>
    <s v="F"/>
    <s v=""/>
  </r>
  <r>
    <s v="42890 Abdelrahman Hassan AbdelraoufQady93@gmail.comاستفسار عن مسار الطرد"/>
    <d v="2017-06-04T00:00:00"/>
    <d v="1899-12-30T13:06:20"/>
    <s v=" Abdelrahman Hassan Abdelraouf"/>
    <s v="Egypt (‫مصر‬‎)"/>
    <s v="Qady93@gmail.com"/>
    <s v="29303280102298"/>
    <s v="201009857672"/>
    <s v="استفسار عن مسار الطرد"/>
    <m/>
    <n v="6"/>
    <n v="4"/>
    <n v="13"/>
    <n v="1"/>
    <s v="RX571450284DE"/>
    <s v=""/>
    <s v=""/>
    <s v=""/>
    <s v=""/>
    <s v=""/>
    <s v=""/>
    <s v=""/>
    <x v="5"/>
    <x v="2"/>
    <s v="930328"/>
    <d v="1993-03-28T00:00:00"/>
    <s v=" "/>
    <n v="24"/>
    <s v="M"/>
    <s v="القاهرة"/>
  </r>
  <r>
    <s v="42890مصطفى محمود يسmoustafayassin@enppi.comاستفسار عن مسار الطرد"/>
    <d v="2017-06-04T00:00:00"/>
    <d v="1899-12-30T13:04:17"/>
    <s v="مصطفى محمود يس"/>
    <s v="Egypt (‫مصر‬‎)"/>
    <s v="moustafayassin@enppi.com"/>
    <s v="26412072800596"/>
    <s v="00201006052042"/>
    <s v="استفسار عن مسار الطرد"/>
    <m/>
    <n v="6"/>
    <n v="4"/>
    <n v="13"/>
    <n v="1"/>
    <s v="LT609993954CN"/>
    <s v=""/>
    <s v=""/>
    <s v=""/>
    <s v=""/>
    <s v=""/>
    <s v=""/>
    <s v=""/>
    <x v="82"/>
    <x v="8"/>
    <s v="641207"/>
    <d v="1964-12-07T00:00:00"/>
    <s v="مصطفى "/>
    <n v="52"/>
    <s v="M"/>
    <s v="أسوان"/>
  </r>
  <r>
    <s v="42890ضحي سمير احمد شكرdu7a.samir@gmail.comاستفسار عن مسار الطرد"/>
    <d v="2017-06-04T00:00:00"/>
    <d v="1899-12-30T12:58:36"/>
    <s v="ضحي سمير احمد شكر"/>
    <s v="Egypt (‫مصر‬‎)"/>
    <s v="du7a.samir@gmail.com"/>
    <s v="29206091600869"/>
    <s v="01119867602"/>
    <s v="استفسار عن مسار الطرد"/>
    <m/>
    <n v="6"/>
    <n v="4"/>
    <n v="12"/>
    <n v="1"/>
    <s v="RB213606491SG"/>
    <s v=""/>
    <s v=""/>
    <s v=""/>
    <s v=""/>
    <s v=""/>
    <s v=""/>
    <s v=""/>
    <x v="7"/>
    <x v="5"/>
    <s v="920609"/>
    <d v="1992-06-09T00:00:00"/>
    <s v="ضحي "/>
    <n v="24"/>
    <s v="F"/>
    <s v="الغربية"/>
  </r>
  <r>
    <s v="42890رياض محسن عبدالقويriyadh20202011@hotmail.comاستفسار عن مسار الطرد"/>
    <d v="2017-06-04T00:00:00"/>
    <d v="1899-12-30T12:53:14"/>
    <s v="رياض محسن عبدالقوي"/>
    <s v="Egypt (‫مصر‬‎)"/>
    <s v="riyadh20202011@hotmail.com"/>
    <s v=": 04431273"/>
    <s v="2038512464"/>
    <s v="استفسار عن مسار الطرد"/>
    <m/>
    <n v="6"/>
    <n v="4"/>
    <n v="12"/>
    <n v="1"/>
    <s v="EE702998946EG"/>
    <s v=""/>
    <s v=""/>
    <s v=""/>
    <s v=""/>
    <s v=""/>
    <s v=""/>
    <s v=""/>
    <x v="4"/>
    <x v="1"/>
    <s v=""/>
    <s v=""/>
    <s v="رياض "/>
    <s v=""/>
    <s v="M"/>
    <s v=""/>
  </r>
  <r>
    <s v="42890عبد الله عبد الحليم hgsud]housekeepinggroup@gmail.comاستفســار عن خدمــة"/>
    <d v="2017-06-04T00:00:00"/>
    <d v="1899-12-30T12:33:43"/>
    <s v="عبد الله عبد الحليم hgsud]"/>
    <s v="Egypt (‫مصر‬‎)"/>
    <s v="housekeepinggroup@gmail.com"/>
    <s v="24305201200136"/>
    <s v="201005623392"/>
    <s v="استفســار عن خدمــة"/>
    <m/>
    <n v="6"/>
    <n v="4"/>
    <n v="12"/>
    <n v="1"/>
    <s v=""/>
    <s v=""/>
    <s v=""/>
    <s v=""/>
    <s v=""/>
    <s v=""/>
    <s v=""/>
    <s v=""/>
    <x v="0"/>
    <x v="0"/>
    <s v="430520"/>
    <d v="1943-05-20T00:00:00"/>
    <s v="عبد "/>
    <n v="74"/>
    <s v="M"/>
    <s v="الدقهلية"/>
  </r>
  <r>
    <s v="42890محمد حداث عبدالظاهرmohammed_7ad@yahoo.comاستفسار عن مسار الطرد"/>
    <d v="2017-06-04T00:00:00"/>
    <d v="1899-12-30T12:30:18"/>
    <s v="محمد حداث عبدالظاهر"/>
    <s v="Egypt (‫مصر‬‎)"/>
    <s v="mohammed_7ad@yahoo.com"/>
    <s v="29109011405399"/>
    <s v="01144327016"/>
    <s v="استفسار عن مسار الطرد"/>
    <m/>
    <n v="6"/>
    <n v="4"/>
    <n v="12"/>
    <n v="1"/>
    <s v=""/>
    <s v=""/>
    <s v=""/>
    <s v=""/>
    <s v=""/>
    <s v=""/>
    <s v=""/>
    <s v=""/>
    <x v="0"/>
    <x v="0"/>
    <s v="910901"/>
    <d v="1991-09-01T00:00:00"/>
    <s v="محمد "/>
    <n v="25"/>
    <s v="M"/>
    <s v="القليوبية"/>
  </r>
  <r>
    <s v="42890عاصم علي السيدasem_5552000@yahoo.comاستفســار عن خدمــة"/>
    <d v="2017-06-04T00:00:00"/>
    <d v="1899-12-30T12:19:50"/>
    <s v="عاصم علي السيد"/>
    <s v="Kuwait (‫الكويت‬‎)"/>
    <s v="asem_5552000@yahoo.com"/>
    <s v="28111162600879"/>
    <s v="0096555420242"/>
    <s v="استفســار عن خدمــة"/>
    <m/>
    <n v="6"/>
    <n v="4"/>
    <n v="12"/>
    <n v="1"/>
    <s v=""/>
    <s v=""/>
    <s v=""/>
    <s v=""/>
    <s v=""/>
    <s v=""/>
    <s v=""/>
    <s v=""/>
    <x v="0"/>
    <x v="0"/>
    <s v="811116"/>
    <d v="1981-11-16T00:00:00"/>
    <s v="عاصم "/>
    <n v="35"/>
    <s v="M"/>
    <s v="سوهاج"/>
  </r>
  <r>
    <s v="42890oraby hassan orabyorabio@hotmail.comشــكــوى"/>
    <d v="2017-06-04T00:00:00"/>
    <d v="1899-12-30T12:08:45"/>
    <s v="oraby hassan oraby"/>
    <s v="Egypt (‫مصر‬‎)"/>
    <s v="orabio@hotmail.com"/>
    <s v="0400134"/>
    <s v="11115999760"/>
    <s v="شــكــوى"/>
    <m/>
    <n v="6"/>
    <n v="4"/>
    <n v="12"/>
    <n v="1"/>
    <s v="RB217547065SG"/>
    <s v=""/>
    <s v=""/>
    <s v=""/>
    <s v=""/>
    <s v=""/>
    <s v=""/>
    <s v=""/>
    <x v="7"/>
    <x v="5"/>
    <s v=""/>
    <s v=""/>
    <s v="oraby "/>
    <s v=""/>
    <s v="M"/>
    <s v=""/>
  </r>
  <r>
    <s v="42890احمد وحيد عزت محمدahmed_waheed88@yahoo.comشــكــوى"/>
    <d v="2017-06-04T00:00:00"/>
    <d v="1899-12-30T12:01:30"/>
    <s v="احمد وحيد عزت محمد"/>
    <s v="Egypt (‫مصر‬‎)"/>
    <s v="ahmed_waheed88@yahoo.com"/>
    <s v=": A16960076"/>
    <s v="966547072062"/>
    <s v="شــكــوى"/>
    <m/>
    <n v="6"/>
    <n v="4"/>
    <n v="12"/>
    <n v="1"/>
    <s v="rr061187975sa"/>
    <s v=""/>
    <s v=""/>
    <s v=""/>
    <s v=""/>
    <s v=""/>
    <s v=""/>
    <s v=""/>
    <x v="1"/>
    <x v="4"/>
    <s v=""/>
    <s v=""/>
    <s v="احمد "/>
    <s v=""/>
    <s v="M"/>
    <s v=""/>
  </r>
  <r>
    <s v="42890ahmedengahmedvip1@gmail.comاستفسار عن مسار الطرد"/>
    <d v="2017-06-04T00:00:00"/>
    <d v="1899-12-30T12:01:00"/>
    <s v="ahmed"/>
    <s v="Saudi Arabia (‫المملكة العربية السعودية‬‎)"/>
    <s v="engahmedvip1@gmail.com"/>
    <s v="1702459"/>
    <s v="966500052883"/>
    <s v="استفسار عن مسار الطرد"/>
    <m/>
    <n v="6"/>
    <n v="4"/>
    <n v="12"/>
    <n v="1"/>
    <s v=""/>
    <s v=""/>
    <s v=""/>
    <s v=""/>
    <s v=""/>
    <s v=""/>
    <s v=""/>
    <s v=""/>
    <x v="0"/>
    <x v="0"/>
    <s v=""/>
    <s v=""/>
    <s v="ahmed"/>
    <s v=""/>
    <s v="M"/>
    <s v=""/>
  </r>
  <r>
    <s v="42890جودة احمد جودةgouda.sufaraa@gmail.comاستفسار عن مسار الطرد"/>
    <d v="2017-06-04T00:00:00"/>
    <d v="1899-12-30T12:00:54"/>
    <s v="جودة احمد جودة"/>
    <s v="Egypt (‫مصر‬‎)"/>
    <s v="gouda.sufaraa@gmail.com"/>
    <s v="27412290102454"/>
    <s v="01014238123"/>
    <s v="استفسار عن مسار الطرد"/>
    <m/>
    <n v="6"/>
    <n v="4"/>
    <n v="12"/>
    <n v="1"/>
    <s v="EE016441751EG"/>
    <s v=""/>
    <s v=""/>
    <s v=""/>
    <s v=""/>
    <s v=""/>
    <s v=""/>
    <s v=""/>
    <x v="4"/>
    <x v="1"/>
    <s v="741229"/>
    <d v="1974-12-29T00:00:00"/>
    <s v="جودة "/>
    <n v="42"/>
    <s v="M"/>
    <s v="القاهرة"/>
  </r>
  <r>
    <s v="42890Ahmed Zeidarch_ahmed_zaid@hotmail.comاستفسار عن مسار الطرد"/>
    <d v="2017-06-04T00:00:00"/>
    <d v="1899-12-30T11:54:15"/>
    <s v="Ahmed Zeid"/>
    <s v="Egypt (‫مصر‬‎)"/>
    <s v="arch_ahmed_zaid@hotmail.com"/>
    <s v="28105088800771"/>
    <s v="00201002720507"/>
    <s v="استفسار عن مسار الطرد"/>
    <m/>
    <n v="6"/>
    <n v="4"/>
    <n v="11"/>
    <n v="1"/>
    <s v="RF454338092SG"/>
    <s v=""/>
    <s v=""/>
    <s v=""/>
    <s v=""/>
    <s v=""/>
    <s v=""/>
    <s v=""/>
    <x v="8"/>
    <x v="5"/>
    <s v="810508"/>
    <d v="1981-05-08T00:00:00"/>
    <s v="Ahmed "/>
    <n v="36"/>
    <s v="M"/>
    <s v="خارج الجمهورية"/>
  </r>
  <r>
    <s v="42890فوزية محمد طه صبيحomarr.mmm@gmail.comاستفســار عن خدمــة"/>
    <d v="2017-06-04T00:00:00"/>
    <d v="1899-12-30T11:30:01"/>
    <s v="فوزية محمد طه صبيح"/>
    <s v="Egypt (‫مصر‬‎)"/>
    <s v="omarr.mmm@gmail.com"/>
    <s v="25807311400644"/>
    <s v="01016284473"/>
    <s v="استفســار عن خدمــة"/>
    <m/>
    <n v="6"/>
    <n v="4"/>
    <n v="11"/>
    <n v="1"/>
    <s v=""/>
    <s v=""/>
    <s v=""/>
    <s v=""/>
    <s v=""/>
    <s v=""/>
    <s v=""/>
    <s v=""/>
    <x v="0"/>
    <x v="0"/>
    <s v="580731"/>
    <d v="1958-07-31T00:00:00"/>
    <s v="فوزية "/>
    <n v="58"/>
    <s v="F"/>
    <s v="القليوبية"/>
  </r>
  <r>
    <s v="42890mahmoud hassanmahmoud@intertelecom-eg.comاستفسار عن مسار الطرد"/>
    <d v="2017-06-04T00:00:00"/>
    <d v="1899-12-30T11:28:55"/>
    <s v="mahmoud hassan"/>
    <s v="Egypt (‫مصر‬‎)"/>
    <s v="mahmoud@intertelecom-eg.com"/>
    <s v="27505282102877"/>
    <s v="01119080758"/>
    <s v="استفسار عن مسار الطرد"/>
    <m/>
    <n v="6"/>
    <n v="4"/>
    <n v="11"/>
    <n v="1"/>
    <s v="RR139753260TH"/>
    <s v=""/>
    <s v=""/>
    <s v=""/>
    <s v=""/>
    <s v=""/>
    <s v=""/>
    <s v=""/>
    <x v="1"/>
    <x v="65"/>
    <s v="750528"/>
    <d v="1975-05-28T00:00:00"/>
    <s v="mahmoud "/>
    <n v="42"/>
    <s v="M"/>
    <s v="الجيزة"/>
  </r>
  <r>
    <s v="42890Omnia Mohamedomniaa.mohamed.oo@gmail.comاستفسار عن مسار الطرد"/>
    <d v="2017-06-04T00:00:00"/>
    <d v="1899-12-30T11:24:18"/>
    <s v="Omnia Mohamed"/>
    <s v="Egypt (‫مصر‬‎)"/>
    <s v="omniaa.mohamed.oo@gmail.com"/>
    <s v="29608311300366"/>
    <s v="01206058698"/>
    <s v="استفسار عن مسار الطرد"/>
    <m/>
    <n v="6"/>
    <n v="4"/>
    <n v="11"/>
    <n v="1"/>
    <s v="RX570076835DE"/>
    <s v=""/>
    <s v=""/>
    <s v=""/>
    <s v=""/>
    <s v=""/>
    <s v=""/>
    <s v=""/>
    <x v="5"/>
    <x v="2"/>
    <s v="960831"/>
    <d v="1996-08-31T00:00:00"/>
    <s v="Omnia "/>
    <n v="20"/>
    <s v="F"/>
    <s v="الشرقية"/>
  </r>
  <r>
    <s v="42890محمد سيد يوسفyousef.video@gmail.comاستفسار عن مسار الطرد"/>
    <d v="2017-06-04T00:00:00"/>
    <d v="1899-12-30T11:17:33"/>
    <s v="محمد سيد يوسف"/>
    <s v="Egypt (‫مصر‬‎)"/>
    <s v="yousef.video@gmail.com"/>
    <s v="27305031200251"/>
    <s v="01016683422"/>
    <s v="استفسار عن مسار الطرد"/>
    <m/>
    <n v="6"/>
    <n v="4"/>
    <n v="11"/>
    <n v="1"/>
    <s v="RB211832084SG"/>
    <s v=""/>
    <s v=""/>
    <s v=""/>
    <s v=""/>
    <s v=""/>
    <s v=""/>
    <s v=""/>
    <x v="7"/>
    <x v="5"/>
    <s v="730503"/>
    <d v="1973-05-03T00:00:00"/>
    <s v="محمد "/>
    <n v="44"/>
    <s v="M"/>
    <s v="الدقهلية"/>
  </r>
  <r>
    <s v="42890مهندس / عصام اليمانىesamelyamany@hotmail.comشــكــوى"/>
    <d v="2017-06-04T00:00:00"/>
    <d v="1899-12-30T10:43:39"/>
    <s v="مهندس / عصام اليمانى"/>
    <s v="Egypt (‫مصر‬‎)"/>
    <s v="esamelyamany@hotmail.com"/>
    <s v="26106111600113"/>
    <s v="02001273442554"/>
    <s v="شــكــوى"/>
    <m/>
    <n v="6"/>
    <n v="4"/>
    <n v="10"/>
    <n v="1"/>
    <s v=""/>
    <s v=""/>
    <s v=""/>
    <s v=""/>
    <s v=""/>
    <s v=""/>
    <s v=""/>
    <s v=""/>
    <x v="0"/>
    <x v="0"/>
    <s v="610611"/>
    <d v="1961-06-11T00:00:00"/>
    <s v="مهندس "/>
    <n v="55"/>
    <s v="M"/>
    <s v="الغربية"/>
  </r>
  <r>
    <s v="42890شيماء رزق ابراهيم على الزيدىshimaaalzaidy@gmail.comشــكــوى"/>
    <d v="2017-06-04T00:00:00"/>
    <d v="1899-12-30T10:40:15"/>
    <s v="شيماء رزق ابراهيم على الزيدى"/>
    <s v="Egypt (‫مصر‬‎)"/>
    <s v="shimaaalzaidy@gmail.com"/>
    <s v="28910148800628"/>
    <s v="201000968698"/>
    <s v="شــكــوى"/>
    <m/>
    <n v="6"/>
    <n v="4"/>
    <n v="10"/>
    <n v="1"/>
    <s v=""/>
    <s v=""/>
    <s v=""/>
    <s v=""/>
    <s v=""/>
    <s v=""/>
    <s v=""/>
    <s v=""/>
    <x v="0"/>
    <x v="0"/>
    <s v="891014"/>
    <d v="1989-10-14T00:00:00"/>
    <s v="شيماء "/>
    <n v="27"/>
    <s v="F"/>
    <s v="خارج الجمهورية"/>
  </r>
  <r>
    <s v="42890مدحت عبدالله محمود احمدhazem.hazem90327@yahoo.comاستفسار عن مسار الطرد"/>
    <d v="2017-06-04T00:00:00"/>
    <d v="1899-12-30T10:35:15"/>
    <s v="مدحت عبدالله محمود احمد"/>
    <s v="Egypt (‫مصر‬‎)"/>
    <s v="hazem.hazem90327@yahoo.com"/>
    <s v="28611292103918"/>
    <s v="0201271540467"/>
    <s v="استفسار عن مسار الطرد"/>
    <m/>
    <n v="6"/>
    <n v="4"/>
    <n v="10"/>
    <n v="1"/>
    <s v=""/>
    <s v=""/>
    <s v=""/>
    <s v=""/>
    <s v=""/>
    <s v=""/>
    <s v=""/>
    <s v=""/>
    <x v="0"/>
    <x v="0"/>
    <s v="861129"/>
    <d v="1986-11-29T00:00:00"/>
    <s v="مدحت "/>
    <n v="30"/>
    <s v="M"/>
    <s v="الجيزة"/>
  </r>
  <r>
    <s v="42890nourhan hossamnourhansharaawy9@gmail.comاستفسار عن مسار الطرد"/>
    <d v="2017-06-04T00:00:00"/>
    <d v="1899-12-30T10:19:01"/>
    <s v="nourhan hossam"/>
    <s v="Egypt (‫مصر‬‎)"/>
    <s v="nourhansharaawy9@gmail.com"/>
    <s v="29309110101228"/>
    <s v="01202422004"/>
    <s v="استفسار عن مسار الطرد"/>
    <m/>
    <n v="6"/>
    <n v="4"/>
    <n v="10"/>
    <n v="1"/>
    <s v="RD117753325SE"/>
    <s v=""/>
    <s v=""/>
    <s v=""/>
    <s v=""/>
    <s v=""/>
    <s v=""/>
    <s v=""/>
    <x v="76"/>
    <x v="17"/>
    <s v="930911"/>
    <d v="1993-09-11T00:00:00"/>
    <s v="nourhan "/>
    <n v="23"/>
    <s v="F"/>
    <s v="القاهرة"/>
  </r>
  <r>
    <s v="42890ayman mohamed hefnylila.fares12@gmail.comاستفسار عن مسار الطرد"/>
    <d v="2017-06-04T00:00:00"/>
    <d v="1899-12-30T10:04:17"/>
    <s v="ayman mohamed hefny"/>
    <s v="Egypt (‫مصر‬‎)"/>
    <s v="lila.fares12@gmail.com"/>
    <s v="26410271400219"/>
    <s v="01005521512"/>
    <s v="استفسار عن مسار الطرد"/>
    <m/>
    <n v="6"/>
    <n v="4"/>
    <n v="10"/>
    <n v="1"/>
    <s v="CY687774025DE"/>
    <s v=""/>
    <s v=""/>
    <s v=""/>
    <s v=""/>
    <s v=""/>
    <s v=""/>
    <s v=""/>
    <x v="33"/>
    <x v="2"/>
    <s v="641027"/>
    <d v="1964-10-27T00:00:00"/>
    <s v="ayman "/>
    <n v="52"/>
    <s v="M"/>
    <s v="القليوبية"/>
  </r>
  <r>
    <s v="42890خالد أبو السعود عبد اللهDr_decede11@yahoo.comاستفسار عن مسار الطرد"/>
    <d v="2017-06-04T00:00:00"/>
    <d v="1899-12-30T08:59:57"/>
    <s v="خالد أبو السعود عبد الله"/>
    <s v="Egypt (‫مصر‬‎)"/>
    <s v="Dr_decede11@yahoo.com"/>
    <s v="28709282500595"/>
    <s v="0201013732621"/>
    <s v="استفسار عن مسار الطرد"/>
    <m/>
    <n v="6"/>
    <n v="4"/>
    <n v="8"/>
    <n v="1"/>
    <s v="RR624346665EG"/>
    <s v=""/>
    <s v=""/>
    <s v=""/>
    <s v=""/>
    <s v=""/>
    <s v=""/>
    <s v=""/>
    <x v="1"/>
    <x v="1"/>
    <s v="870928"/>
    <d v="1987-09-28T00:00:00"/>
    <s v="خالد "/>
    <n v="29"/>
    <s v="M"/>
    <s v="أسيوط"/>
  </r>
  <r>
    <s v="42890محمد زكريا أمين إبراهيمm.z@qualityservice.comاستفسار عن مسار الطرد"/>
    <d v="2017-06-04T00:00:00"/>
    <d v="1899-12-30T08:31:26"/>
    <s v="محمد زكريا أمين إبراهيم"/>
    <s v="Egypt (‫مصر‬‎)"/>
    <s v="m.z@qualityservice.com"/>
    <s v="28212302102191"/>
    <s v="01111155435"/>
    <s v="استفسار عن مسار الطرد"/>
    <m/>
    <n v="6"/>
    <n v="4"/>
    <n v="8"/>
    <n v="1"/>
    <s v="RG902143077CN"/>
    <s v=""/>
    <s v=""/>
    <s v=""/>
    <s v=""/>
    <s v=""/>
    <s v=""/>
    <s v=""/>
    <x v="29"/>
    <x v="8"/>
    <s v="821230"/>
    <d v="1982-12-30T00:00:00"/>
    <s v="محمد "/>
    <n v="34"/>
    <s v="M"/>
    <s v="الجيزة"/>
  </r>
  <r>
    <s v="42890السيد محمد عبدالرازقayman2020550@gmail.comاستفسار عن مسار الطرد"/>
    <d v="2017-06-04T00:00:00"/>
    <d v="1899-12-30T05:59:12"/>
    <s v="السيد محمد عبدالرازق"/>
    <s v="Egypt (‫مصر‬‎)"/>
    <s v="ayman2020550@gmail.com"/>
    <s v="28003051203456"/>
    <s v="201003944055"/>
    <s v="استفسار عن مسار الطرد"/>
    <m/>
    <n v="6"/>
    <n v="4"/>
    <n v="5"/>
    <n v="1"/>
    <s v="RM215468033DE"/>
    <s v=""/>
    <s v=""/>
    <s v=""/>
    <s v=""/>
    <s v=""/>
    <s v=""/>
    <s v=""/>
    <x v="45"/>
    <x v="2"/>
    <s v="800305"/>
    <d v="1980-03-05T00:00:00"/>
    <s v="السيد "/>
    <n v="37"/>
    <s v="M"/>
    <s v="الدقهلية"/>
  </r>
  <r>
    <s v="42890هاجر محمد فريحىkaram_laver@yahoo.comاستفسار عن مسار الطرد"/>
    <d v="2017-06-04T00:00:00"/>
    <d v="1899-12-30T02:10:34"/>
    <s v="هاجر محمد فريحى"/>
    <s v="Egypt (‫مصر‬‎)"/>
    <s v="karam_laver@yahoo.com"/>
    <s v="28906010105905"/>
    <s v="01211229189"/>
    <s v="استفسار عن مسار الطرد"/>
    <m/>
    <n v="6"/>
    <n v="4"/>
    <n v="2"/>
    <n v="1"/>
    <s v="EE702930705EG"/>
    <s v=""/>
    <s v=""/>
    <s v=""/>
    <s v=""/>
    <s v=""/>
    <s v=""/>
    <s v=""/>
    <x v="4"/>
    <x v="1"/>
    <s v="890601"/>
    <d v="1989-06-01T00:00:00"/>
    <s v="هاجر "/>
    <n v="28"/>
    <s v="F"/>
    <s v="القاهرة"/>
  </r>
  <r>
    <s v="42890سيف إبراهيم السلاليdr.saif2007@gmail.comشــكــوى"/>
    <d v="2017-06-04T00:00:00"/>
    <d v="1899-12-30T02:00:23"/>
    <s v="سيف إبراهيم السلالي"/>
    <s v="Egypt (‫مصر‬‎)"/>
    <s v="dr.saif2007@gmail.com"/>
    <s v="29309118801539"/>
    <s v="01286287170"/>
    <s v="شــكــوى"/>
    <m/>
    <n v="6"/>
    <n v="4"/>
    <n v="2"/>
    <n v="1"/>
    <s v=""/>
    <s v=""/>
    <s v=""/>
    <s v=""/>
    <s v=""/>
    <s v=""/>
    <s v=""/>
    <s v=""/>
    <x v="0"/>
    <x v="0"/>
    <s v="930911"/>
    <d v="1993-09-11T00:00:00"/>
    <s v="سيف "/>
    <n v="23"/>
    <s v="M"/>
    <s v="خارج الجمهورية"/>
  </r>
  <r>
    <s v="42890هبة دانيال حكيمEssam100500@yahoo.comاستفسار عن مسار الطرد"/>
    <d v="2017-06-04T00:00:00"/>
    <d v="1899-12-30T01:11:31"/>
    <s v="هبة دانيال حكيم"/>
    <s v="Egypt (‫مصر‬‎)"/>
    <s v="Essam100500@yahoo.com"/>
    <s v="28812032502946"/>
    <s v="00201270805075"/>
    <s v="استفسار عن مسار الطرد"/>
    <m/>
    <n v="6"/>
    <n v="4"/>
    <n v="1"/>
    <n v="1"/>
    <s v="EE702958006EG"/>
    <s v=""/>
    <s v=""/>
    <s v=""/>
    <s v=""/>
    <s v=""/>
    <s v=""/>
    <s v=""/>
    <x v="4"/>
    <x v="1"/>
    <s v="881203"/>
    <d v="1988-12-03T00:00:00"/>
    <s v="هبة "/>
    <n v="28"/>
    <s v="F"/>
    <s v="أسيوط"/>
  </r>
  <r>
    <s v="42890محمد هانى عبد اللهmohamed.hany@te.egاستفســار عن خدمــة"/>
    <d v="2017-06-04T00:00:00"/>
    <d v="1899-12-30T00:13:58"/>
    <s v="محمد هانى عبد الله"/>
    <s v="Egypt (‫مصر‬‎)"/>
    <s v="mohamed.hany@te.eg"/>
    <s v="26708012702478"/>
    <s v="01066627049"/>
    <s v="استفســار عن خدمــة"/>
    <m/>
    <n v="6"/>
    <n v="4"/>
    <n v="0"/>
    <n v="1"/>
    <s v=""/>
    <s v=""/>
    <s v=""/>
    <s v=""/>
    <s v=""/>
    <s v=""/>
    <s v=""/>
    <s v=""/>
    <x v="0"/>
    <x v="0"/>
    <s v="670801"/>
    <d v="1967-08-01T00:00:00"/>
    <s v="محمد "/>
    <n v="49"/>
    <s v="M"/>
    <s v="قنا"/>
  </r>
  <r>
    <s v="42891مصطفي محمود احمدenglish.mostafa@yahoo.comاستفسار عن مسار الطرد"/>
    <d v="2017-06-05T00:00:00"/>
    <d v="1899-12-30T14:50:24"/>
    <s v="مصطفي محمود احمد"/>
    <s v="Egypt (‫مصر‬‎)"/>
    <s v="english.mostafa@yahoo.com"/>
    <s v="27512212501355"/>
    <s v="201145858312"/>
    <s v="استفسار عن مسار الطرد"/>
    <m/>
    <n v="6"/>
    <n v="5"/>
    <n v="14"/>
    <n v="2"/>
    <s v="RR708208592EG"/>
    <s v="RR708208898EG"/>
    <s v=""/>
    <s v=""/>
    <s v=""/>
    <s v=""/>
    <s v=""/>
    <s v=""/>
    <x v="1"/>
    <x v="1"/>
    <s v="751221"/>
    <d v="1975-12-21T00:00:00"/>
    <s v="مصطفي "/>
    <n v="41"/>
    <s v="M"/>
    <s v="أسيوط"/>
  </r>
  <r>
    <s v="42891عمر محمد ربيع محمد عبدالنبيOrabie06@gmail.comاستفسار عن مسار الطرد"/>
    <d v="2017-06-05T00:00:00"/>
    <d v="1899-12-30T14:50:22"/>
    <s v="عمر محمد ربيع محمد عبدالنبي"/>
    <s v="Egypt (‫مصر‬‎)"/>
    <s v="Orabie06@gmail.com"/>
    <s v="28707282401276"/>
    <s v="01157667225"/>
    <s v="استفسار عن مسار الطرد"/>
    <m/>
    <n v="6"/>
    <n v="5"/>
    <n v="14"/>
    <n v="2"/>
    <s v="EE702974216EG"/>
    <s v=""/>
    <s v=""/>
    <s v=""/>
    <s v=""/>
    <s v=""/>
    <s v=""/>
    <s v=""/>
    <x v="4"/>
    <x v="1"/>
    <s v="870728"/>
    <d v="1987-07-28T00:00:00"/>
    <s v="عمر "/>
    <n v="29"/>
    <s v="M"/>
    <s v="المنيا"/>
  </r>
  <r>
    <s v="42891هدى محمد ابراهيم الشبراوىreda1485@gmail.comشــكــوى"/>
    <d v="2017-06-05T00:00:00"/>
    <d v="1899-12-30T14:50:21"/>
    <s v="هدى محمد ابراهيم الشبراوى"/>
    <s v="Egypt (‫مصر‬‎)"/>
    <s v="reda1485@gmail.com"/>
    <s v="26911151402543"/>
    <s v="01028643728"/>
    <s v="شــكــوى"/>
    <m/>
    <n v="6"/>
    <n v="5"/>
    <n v="14"/>
    <n v="2"/>
    <s v=""/>
    <s v=""/>
    <s v=""/>
    <s v=""/>
    <s v=""/>
    <s v=""/>
    <s v=""/>
    <s v=""/>
    <x v="0"/>
    <x v="0"/>
    <s v="691115"/>
    <d v="1969-11-15T00:00:00"/>
    <s v="هدى "/>
    <n v="47"/>
    <s v="F"/>
    <s v="القليوبية"/>
  </r>
  <r>
    <s v="42891ahmedengahmedvip1@gmail.comشــكــوى"/>
    <d v="2017-06-05T00:00:00"/>
    <d v="1899-12-30T14:50:19"/>
    <s v="ahmed"/>
    <s v="Egypt (‫مصر‬‎)"/>
    <s v="engahmedvip1@gmail.com"/>
    <s v="1702459"/>
    <s v="201111160520"/>
    <s v="شــكــوى"/>
    <m/>
    <n v="6"/>
    <n v="5"/>
    <n v="14"/>
    <n v="2"/>
    <s v="RR058441361SA"/>
    <s v=""/>
    <s v=""/>
    <s v=""/>
    <s v=""/>
    <s v=""/>
    <s v=""/>
    <s v=""/>
    <x v="1"/>
    <x v="4"/>
    <s v=""/>
    <s v=""/>
    <s v="ahmed"/>
    <s v=""/>
    <s v="M"/>
    <s v=""/>
  </r>
  <r>
    <s v="42891ثروت محمد ابوالمجد الشافعيOmarluxor85@yahoo.comاستفسار عن مسار الطرد"/>
    <d v="2017-06-05T00:00:00"/>
    <d v="1899-12-30T14:50:18"/>
    <s v="ثروت محمد ابوالمجد الشافعي"/>
    <s v="Egypt (‫مصر‬‎)"/>
    <s v="Omarluxor85@yahoo.com"/>
    <s v="2702311"/>
    <s v="201097134387"/>
    <s v="استفسار عن مسار الطرد"/>
    <m/>
    <n v="6"/>
    <n v="5"/>
    <n v="14"/>
    <n v="2"/>
    <s v="EE703057286EG"/>
    <s v=""/>
    <s v=""/>
    <s v=""/>
    <s v=""/>
    <s v=""/>
    <s v=""/>
    <s v=""/>
    <x v="4"/>
    <x v="1"/>
    <s v=""/>
    <s v=""/>
    <s v="ثروت "/>
    <s v=""/>
    <s v="M"/>
    <s v=""/>
  </r>
  <r>
    <s v="42891احمد ساميRokman32@yahoo.comشــكــوى"/>
    <d v="2017-06-05T00:00:00"/>
    <d v="1899-12-30T14:50:18"/>
    <s v="احمد سامي"/>
    <s v="Egypt (‫مصر‬‎)"/>
    <s v="Rokman32@yahoo.com"/>
    <s v="28407255700891"/>
    <s v="201201881265"/>
    <s v="شــكــوى"/>
    <m/>
    <n v="6"/>
    <n v="5"/>
    <n v="14"/>
    <n v="2"/>
    <s v=""/>
    <s v=""/>
    <s v=""/>
    <s v=""/>
    <s v=""/>
    <s v=""/>
    <s v=""/>
    <s v=""/>
    <x v="0"/>
    <x v="0"/>
    <s v="840725"/>
    <d v="1984-07-25T00:00:00"/>
    <s v="احمد "/>
    <n v="32"/>
    <s v="M"/>
    <s v=""/>
  </r>
  <r>
    <s v="42891دعاء ناجي محمد خميسdoaanagy93@yahoo.comاستفسار عن مسار الطرد"/>
    <d v="2017-06-05T00:00:00"/>
    <d v="1899-12-30T14:50:15"/>
    <s v="دعاء ناجي محمد خميس"/>
    <s v="Egypt (‫مصر‬‎)"/>
    <s v="doaanagy93@yahoo.com"/>
    <s v="29307012410201"/>
    <s v="01027537859"/>
    <s v="استفسار عن مسار الطرد"/>
    <m/>
    <n v="6"/>
    <n v="5"/>
    <n v="14"/>
    <n v="2"/>
    <s v="EE703031774EG"/>
    <s v=""/>
    <s v=""/>
    <s v=""/>
    <s v=""/>
    <s v=""/>
    <s v=""/>
    <s v=""/>
    <x v="4"/>
    <x v="1"/>
    <s v="930701"/>
    <d v="1993-07-01T00:00:00"/>
    <s v="دعاء "/>
    <n v="23"/>
    <s v="F"/>
    <s v="المنيا"/>
  </r>
  <r>
    <s v="42891EMAN ALI RAGHEB ELSAYEDraghebeman@hotmail.co.ukاستفسار عن مسار الطرد"/>
    <d v="2017-06-05T00:00:00"/>
    <d v="1899-12-30T12:14:02"/>
    <s v="EMAN ALI RAGHEB ELSAYED"/>
    <s v="Egypt (‫مصر‬‎)"/>
    <s v="raghebeman@hotmail.co.uk"/>
    <s v="26001230102443"/>
    <s v="201001032042"/>
    <s v="استفسار عن مسار الطرد"/>
    <m/>
    <n v="6"/>
    <n v="5"/>
    <n v="12"/>
    <n v="2"/>
    <s v="RS853479545NL"/>
    <s v=""/>
    <s v=""/>
    <s v=""/>
    <s v=""/>
    <s v=""/>
    <s v=""/>
    <s v=""/>
    <x v="12"/>
    <x v="12"/>
    <s v="600123"/>
    <d v="1960-01-23T00:00:00"/>
    <s v="EMAN "/>
    <n v="57"/>
    <s v="F"/>
    <s v="القاهرة"/>
  </r>
  <r>
    <s v="42891محمود خالد عبد الجليل محمدmahmoudkhaliid07@gmail.comاستفسار عن مسار الطرد"/>
    <d v="2017-06-05T00:00:00"/>
    <d v="1899-12-30T12:14:02"/>
    <s v="محمود خالد عبد الجليل محمد"/>
    <s v="Egypt (‫مصر‬‎)"/>
    <s v="mahmoudkhaliid07@gmail.com"/>
    <s v=": A11479671"/>
    <s v="201120208847"/>
    <s v="استفسار عن مسار الطرد"/>
    <m/>
    <n v="6"/>
    <n v="5"/>
    <n v="12"/>
    <n v="2"/>
    <s v="EE703057887EG"/>
    <s v=""/>
    <s v=""/>
    <s v=""/>
    <s v=""/>
    <s v=""/>
    <s v=""/>
    <s v=""/>
    <x v="4"/>
    <x v="1"/>
    <s v=""/>
    <s v=""/>
    <s v="محمود "/>
    <s v=""/>
    <s v="M"/>
    <s v=""/>
  </r>
  <r>
    <s v="42891Ahmed mohamedahmedsaidawi@outlook.saاستفسار عن مسار الطرد"/>
    <d v="2017-06-05T00:00:00"/>
    <d v="1899-12-30T12:14:02"/>
    <s v="Ahmed mohamed"/>
    <s v="Denmark (Danmark)"/>
    <s v="ahmedsaidawi@outlook.sa"/>
    <s v=": A07862342"/>
    <s v="004571813191"/>
    <s v="استفسار عن مسار الطرد"/>
    <m/>
    <n v="6"/>
    <n v="5"/>
    <n v="12"/>
    <n v="2"/>
    <s v=""/>
    <s v=""/>
    <s v=""/>
    <s v=""/>
    <s v=""/>
    <s v=""/>
    <s v=""/>
    <s v=""/>
    <x v="0"/>
    <x v="0"/>
    <s v=""/>
    <s v=""/>
    <s v="Ahmed "/>
    <s v=""/>
    <s v="M"/>
    <s v=""/>
  </r>
  <r>
    <s v="42891محمد عبد الرحمنALMNY8787@GMAIL.COMاستفسار عن مسار الطرد"/>
    <d v="2017-06-05T00:00:00"/>
    <d v="1899-12-30T12:14:02"/>
    <s v="محمد عبد الرحمن"/>
    <s v="Egypt (‫مصر‬‎)"/>
    <s v="ALMNY8787@GMAIL.COM"/>
    <s v="20100000000"/>
    <s v="01098520709"/>
    <s v="استفسار عن مسار الطرد"/>
    <m/>
    <n v="6"/>
    <n v="5"/>
    <n v="12"/>
    <n v="2"/>
    <s v="RX571978853DE"/>
    <s v=""/>
    <s v=""/>
    <s v=""/>
    <s v=""/>
    <s v=""/>
    <s v=""/>
    <s v=""/>
    <x v="5"/>
    <x v="2"/>
    <s v=""/>
    <s v=""/>
    <s v="محمد "/>
    <s v=""/>
    <s v="M"/>
    <s v=""/>
  </r>
  <r>
    <s v="42891تامر عبد الناصرtamer020@hotmail.comاستفسار عن مسار الطرد"/>
    <d v="2017-06-05T00:00:00"/>
    <d v="1899-12-30T12:14:02"/>
    <s v="تامر عبد الناصر"/>
    <s v="Egypt (‫مصر‬‎)"/>
    <s v="tamer020@hotmail.com"/>
    <s v="27812110100139"/>
    <s v="01117011633"/>
    <s v="استفسار عن مسار الطرد"/>
    <m/>
    <n v="6"/>
    <n v="5"/>
    <n v="12"/>
    <n v="2"/>
    <s v=""/>
    <s v=""/>
    <s v=""/>
    <s v=""/>
    <s v=""/>
    <s v=""/>
    <s v=""/>
    <s v=""/>
    <x v="0"/>
    <x v="0"/>
    <s v="781211"/>
    <d v="1978-12-11T00:00:00"/>
    <s v="تامر "/>
    <n v="38"/>
    <s v="M"/>
    <s v="القاهرة"/>
  </r>
  <r>
    <s v="42891اسلام محمد نجيبetaesj@yahoo.comاستفسار عن مسار الطرد"/>
    <d v="2017-06-05T00:00:00"/>
    <d v="1899-12-30T12:14:02"/>
    <s v="اسلام محمد نجيب"/>
    <s v="Egypt (‫مصر‬‎)"/>
    <s v="etaesj@yahoo.com"/>
    <s v="28803040400355"/>
    <s v="201111918140"/>
    <s v="استفسار عن مسار الطرد"/>
    <m/>
    <n v="6"/>
    <n v="5"/>
    <n v="12"/>
    <n v="2"/>
    <s v="RS369518291CN"/>
    <s v=""/>
    <s v=""/>
    <s v=""/>
    <s v=""/>
    <s v=""/>
    <s v=""/>
    <s v=""/>
    <x v="12"/>
    <x v="8"/>
    <s v="880304"/>
    <d v="1988-03-04T00:00:00"/>
    <s v="اسلام "/>
    <n v="29"/>
    <s v="M"/>
    <s v="السويس"/>
  </r>
  <r>
    <s v="42891eslamsmartofficef@gmail.comاستفسار عن مسار الطرد"/>
    <d v="2017-06-05T00:00:00"/>
    <d v="1899-12-30T12:14:02"/>
    <s v="eslam"/>
    <s v="Egypt (‫مصر‬‎)"/>
    <s v="smartofficef@gmail.com"/>
    <s v="28705180104139"/>
    <s v="201221242525"/>
    <s v="استفسار عن مسار الطرد"/>
    <m/>
    <n v="6"/>
    <n v="5"/>
    <n v="12"/>
    <n v="2"/>
    <s v="RE492747194SE"/>
    <s v=""/>
    <s v=""/>
    <s v=""/>
    <s v=""/>
    <s v=""/>
    <s v=""/>
    <s v=""/>
    <x v="17"/>
    <x v="17"/>
    <s v="870518"/>
    <d v="1987-05-18T00:00:00"/>
    <s v="eslam"/>
    <n v="30"/>
    <s v="M"/>
    <s v="القاهرة"/>
  </r>
  <r>
    <s v="42891عمر الفاروق محمودomar.elfarouk4@gmail.comاستفســار عن خدمــة"/>
    <d v="2017-06-05T00:00:00"/>
    <d v="1899-12-30T12:14:01"/>
    <s v="عمر الفاروق محمود"/>
    <s v="Egypt (‫مصر‬‎)"/>
    <s v="omar.elfarouk4@gmail.com"/>
    <s v="29011050102395"/>
    <s v="01119175278"/>
    <s v="استفســار عن خدمــة"/>
    <m/>
    <n v="6"/>
    <n v="5"/>
    <n v="12"/>
    <n v="2"/>
    <s v=""/>
    <s v=""/>
    <s v=""/>
    <s v=""/>
    <s v=""/>
    <s v=""/>
    <s v=""/>
    <s v=""/>
    <x v="0"/>
    <x v="0"/>
    <s v="901105"/>
    <d v="1990-11-05T00:00:00"/>
    <s v="عمر "/>
    <n v="26"/>
    <s v="M"/>
    <s v="القاهرة"/>
  </r>
  <r>
    <s v="42891ميسرة عمر محمد خلفmaysarah8020@gmail.comاستفسار عن مسار الطرد"/>
    <d v="2017-06-05T00:00:00"/>
    <d v="1899-12-30T12:14:01"/>
    <s v="ميسرة عمر محمد خلف"/>
    <s v="Egypt (‫مصر‬‎)"/>
    <s v="maysarah8020@gmail.com"/>
    <s v="29009011318351"/>
    <s v="00201027475175"/>
    <s v="استفسار عن مسار الطرد"/>
    <m/>
    <n v="6"/>
    <n v="5"/>
    <n v="12"/>
    <n v="2"/>
    <s v=""/>
    <s v=""/>
    <s v=""/>
    <s v=""/>
    <s v=""/>
    <s v=""/>
    <s v=""/>
    <s v=""/>
    <x v="0"/>
    <x v="0"/>
    <s v="900901"/>
    <d v="1990-09-01T00:00:00"/>
    <s v="ميسرة "/>
    <n v="26"/>
    <s v="M"/>
    <s v="الشرقية"/>
  </r>
  <r>
    <s v="42891صهيب أمين سيف غالبSuhib200@gmail.comاستفسار عن مسار الطرد"/>
    <d v="2017-06-05T00:00:00"/>
    <d v="1899-12-30T12:14:01"/>
    <s v="صهيب أمين سيف غالب"/>
    <s v="Egypt (‫مصر‬‎)"/>
    <s v="Suhib200@gmail.com"/>
    <s v=": 05870398"/>
    <s v="00201123838111"/>
    <s v="استفسار عن مسار الطرد"/>
    <m/>
    <n v="6"/>
    <n v="5"/>
    <n v="12"/>
    <n v="2"/>
    <s v="EE702989533EG"/>
    <s v=""/>
    <s v=""/>
    <s v=""/>
    <s v=""/>
    <s v=""/>
    <s v=""/>
    <s v=""/>
    <x v="4"/>
    <x v="1"/>
    <s v=""/>
    <s v=""/>
    <s v="صهيب "/>
    <s v=""/>
    <s v="M"/>
    <s v=""/>
  </r>
  <r>
    <s v="42891wesam nashaat sobhyelpopwesam@gmail.comاستفسار عن مسار الطرد"/>
    <d v="2017-06-05T00:00:00"/>
    <d v="1899-12-30T12:14:01"/>
    <s v="wesam nashaat sobhy"/>
    <s v="Egypt (‫مصر‬‎)"/>
    <s v="elpopwesam@gmail.com"/>
    <s v="29001190200758"/>
    <s v="1011860808"/>
    <s v="استفسار عن مسار الطرد"/>
    <m/>
    <n v="6"/>
    <n v="5"/>
    <n v="12"/>
    <n v="2"/>
    <s v="RP356114109SG"/>
    <s v=""/>
    <s v=""/>
    <s v=""/>
    <s v=""/>
    <s v=""/>
    <s v=""/>
    <s v=""/>
    <x v="44"/>
    <x v="5"/>
    <s v="900119"/>
    <n v="32892"/>
    <s v="wesam "/>
    <n v="27"/>
    <s v="M"/>
    <s v="الإسكندرية"/>
  </r>
  <r>
    <s v="42891كارم خلف عبد الحليم عبد اللاهkaremabdulhalim@gmail.comشــكــوى"/>
    <d v="2017-06-05T00:00:00"/>
    <d v="1899-12-30T12:14:01"/>
    <s v="كارم خلف عبد الحليم عبد اللاه"/>
    <s v="Egypt (‫مصر‬‎)"/>
    <s v="karemabdulhalim@gmail.com"/>
    <s v="28002062602251"/>
    <s v="01229436671"/>
    <s v="شــكــوى"/>
    <m/>
    <n v="6"/>
    <n v="5"/>
    <n v="12"/>
    <n v="2"/>
    <s v=""/>
    <s v=""/>
    <s v=""/>
    <s v=""/>
    <s v=""/>
    <s v=""/>
    <s v=""/>
    <s v=""/>
    <x v="0"/>
    <x v="0"/>
    <s v="800206"/>
    <d v="1980-02-06T00:00:00"/>
    <s v="كارم "/>
    <n v="37"/>
    <s v="M"/>
    <s v="سوهاج"/>
  </r>
  <r>
    <s v="42891احمد عيسىHmdss9@gmail.comاستفسار عن مسار الطرد"/>
    <d v="2017-06-05T00:00:00"/>
    <d v="1899-12-30T12:14:01"/>
    <s v="احمد عيسى"/>
    <s v="Egypt (‫مصر‬‎)"/>
    <s v="Hmdss9@gmail.com"/>
    <s v=": R0117676"/>
    <s v="00201112462479"/>
    <s v="استفسار عن مسار الطرد"/>
    <m/>
    <n v="6"/>
    <n v="5"/>
    <n v="12"/>
    <n v="2"/>
    <s v="Cp700222372eg"/>
    <s v=""/>
    <s v=""/>
    <s v=""/>
    <s v=""/>
    <s v=""/>
    <s v=""/>
    <s v=""/>
    <x v="27"/>
    <x v="1"/>
    <s v=""/>
    <s v=""/>
    <s v="احمد "/>
    <s v=""/>
    <s v="M"/>
    <s v=""/>
  </r>
  <r>
    <s v="42891احمد عيدahmed.eid.ae@hotmail.comاستفسار عن مسار الطرد"/>
    <d v="2017-06-05T00:00:00"/>
    <d v="1899-12-30T12:14:01"/>
    <s v="احمد عيد"/>
    <s v="Egypt (‫مصر‬‎)"/>
    <s v="ahmed.eid.ae@hotmail.com"/>
    <s v=": A18564672"/>
    <s v="00966567177510"/>
    <s v="استفسار عن مسار الطرد"/>
    <m/>
    <n v="6"/>
    <n v="5"/>
    <n v="12"/>
    <n v="2"/>
    <s v="RR707548762EG"/>
    <s v=""/>
    <s v=""/>
    <s v=""/>
    <s v=""/>
    <s v=""/>
    <s v=""/>
    <s v=""/>
    <x v="1"/>
    <x v="1"/>
    <s v=""/>
    <s v=""/>
    <s v="احمد "/>
    <s v=""/>
    <s v="M"/>
    <s v=""/>
  </r>
  <r>
    <s v="42891كيرلس صبرى سعدKirogerges912@gmail.comاستفسار عن مسار الطرد"/>
    <d v="2017-06-05T00:00:00"/>
    <d v="1899-12-30T12:14:01"/>
    <s v="كيرلس صبرى سعد"/>
    <s v="Egypt (‫مصر‬‎)"/>
    <s v="Kirogerges912@gmail.com"/>
    <s v="29403120103136"/>
    <s v="01228549939"/>
    <s v="استفسار عن مسار الطرد"/>
    <m/>
    <n v="6"/>
    <n v="5"/>
    <n v="12"/>
    <n v="2"/>
    <s v="RR707768233EG"/>
    <s v=""/>
    <s v=""/>
    <s v=""/>
    <s v=""/>
    <s v=""/>
    <s v=""/>
    <s v=""/>
    <x v="1"/>
    <x v="1"/>
    <s v="940312"/>
    <d v="1994-03-12T00:00:00"/>
    <s v="كيرلس "/>
    <n v="23"/>
    <s v="M"/>
    <s v="القاهرة"/>
  </r>
  <r>
    <s v="42891احمد محمد طارق محمد توفيق حنفيEng_ahmedtarek@hotmail.comاستفسار عن مسار الطرد"/>
    <d v="2017-06-05T00:00:00"/>
    <d v="1899-12-30T12:14:00"/>
    <s v="احمد محمد طارق محمد توفيق حنفي"/>
    <s v="Egypt (‫مصر‬‎)"/>
    <s v="Eng_ahmedtarek@hotmail.com"/>
    <s v="28211080104011"/>
    <s v="00201065500482"/>
    <s v="استفسار عن مسار الطرد"/>
    <m/>
    <n v="6"/>
    <n v="5"/>
    <n v="12"/>
    <n v="2"/>
    <s v="RZ294630480GB"/>
    <s v=""/>
    <s v=""/>
    <s v=""/>
    <s v=""/>
    <s v=""/>
    <s v=""/>
    <s v=""/>
    <x v="43"/>
    <x v="11"/>
    <s v="821108"/>
    <d v="1982-11-08T00:00:00"/>
    <s v="احمد "/>
    <n v="34"/>
    <s v="M"/>
    <s v="القاهرة"/>
  </r>
  <r>
    <s v="42891محمود بكرى محمدMahmoudbakry43@yahoo.comاستفسار عن مسار الطرد"/>
    <d v="2017-06-05T00:00:00"/>
    <d v="1899-12-30T12:14:00"/>
    <s v="محمود بكرى محمد"/>
    <s v="Saudi Arabia (‫المملكة العربية السعودية‬‎)"/>
    <s v="Mahmoudbakry43@yahoo.com"/>
    <s v="2418972564"/>
    <s v="00966569183022"/>
    <s v="استفسار عن مسار الطرد"/>
    <m/>
    <n v="6"/>
    <n v="5"/>
    <n v="12"/>
    <n v="2"/>
    <s v="EE061098391SA"/>
    <s v=""/>
    <s v=""/>
    <s v=""/>
    <s v=""/>
    <s v=""/>
    <s v=""/>
    <s v=""/>
    <x v="4"/>
    <x v="4"/>
    <s v=""/>
    <s v=""/>
    <s v="محمود "/>
    <s v=""/>
    <s v="M"/>
    <s v=""/>
  </r>
  <r>
    <s v="42891داليا حسام الدين سيف النصرRabeaeshreen@icloud.comاستفسار عن مسار الطرد"/>
    <d v="2017-06-05T00:00:00"/>
    <d v="1899-12-30T12:14:00"/>
    <s v="داليا حسام الدين سيف النصر"/>
    <s v="Egypt (‫مصر‬‎)"/>
    <s v="Rabeaeshreen@icloud.com"/>
    <s v="0100701"/>
    <s v="201153766563"/>
    <s v="استفسار عن مسار الطرد"/>
    <m/>
    <n v="6"/>
    <n v="5"/>
    <n v="12"/>
    <n v="2"/>
    <s v="ee703028320eg"/>
    <s v=""/>
    <s v=""/>
    <s v=""/>
    <s v=""/>
    <s v=""/>
    <s v=""/>
    <s v=""/>
    <x v="4"/>
    <x v="1"/>
    <s v=""/>
    <s v=""/>
    <s v="داليا "/>
    <s v=""/>
    <s v="F"/>
    <s v=""/>
  </r>
  <r>
    <s v="42891عبد العليم عبد العليم البناMr.aboda@gmail.comاستفسار عن مسار الطرد"/>
    <d v="2017-06-05T00:00:00"/>
    <d v="1899-12-30T12:14:00"/>
    <s v="عبد العليم عبد العليم البنا"/>
    <s v="Egypt (‫مصر‬‎)"/>
    <s v="Mr.aboda@gmail.com"/>
    <s v="28209041802199"/>
    <s v="201016666053"/>
    <s v="استفسار عن مسار الطرد"/>
    <m/>
    <n v="6"/>
    <n v="5"/>
    <n v="12"/>
    <n v="2"/>
    <s v="CE371844839BE"/>
    <s v=""/>
    <s v=""/>
    <s v=""/>
    <s v=""/>
    <s v=""/>
    <s v=""/>
    <s v=""/>
    <x v="71"/>
    <x v="39"/>
    <s v="820904"/>
    <d v="1982-09-04T00:00:00"/>
    <s v="عبد "/>
    <n v="34"/>
    <s v="M"/>
    <s v="البحيرة"/>
  </r>
  <r>
    <s v="42891تغريد حسن محمدtaghreedloaay@outlook.comاستفسار عن مسار الطرد"/>
    <d v="2017-06-05T00:00:00"/>
    <d v="1899-12-30T12:14:00"/>
    <s v="تغريد حسن محمد"/>
    <s v="Egypt (‫مصر‬‎)"/>
    <s v="taghreedloaay@outlook.com"/>
    <s v="29212080104088"/>
    <s v="201016461558"/>
    <s v="استفسار عن مسار الطرد"/>
    <m/>
    <n v="6"/>
    <n v="5"/>
    <n v="12"/>
    <n v="2"/>
    <s v="EE702751942EG"/>
    <s v=""/>
    <s v=""/>
    <s v=""/>
    <s v=""/>
    <s v=""/>
    <s v=""/>
    <s v=""/>
    <x v="4"/>
    <x v="1"/>
    <s v="921208"/>
    <d v="1992-12-08T00:00:00"/>
    <s v="تغريد "/>
    <n v="24"/>
    <s v="F"/>
    <s v="القاهرة"/>
  </r>
  <r>
    <s v="42891مجدى ابراهيم مصطفى محمد فايدdragon_storm7861@yahoo.comاستفسار عن مسار الطرد"/>
    <d v="2017-06-05T00:00:00"/>
    <d v="1899-12-30T12:14:00"/>
    <s v="مجدى ابراهيم مصطفى محمد فايد"/>
    <s v="Egypt (‫مصر‬‎)"/>
    <s v="dragon_storm7861@yahoo.com"/>
    <s v="29207071803492"/>
    <s v="201279713132"/>
    <s v="استفسار عن مسار الطرد"/>
    <m/>
    <n v="6"/>
    <n v="5"/>
    <n v="12"/>
    <n v="2"/>
    <s v="EA282950380CN"/>
    <s v=""/>
    <s v=""/>
    <s v=""/>
    <s v=""/>
    <s v=""/>
    <s v=""/>
    <s v=""/>
    <x v="38"/>
    <x v="8"/>
    <s v="920707"/>
    <n v="33792"/>
    <s v="مجدى "/>
    <n v="24"/>
    <s v="M"/>
    <s v="البحيرة"/>
  </r>
  <r>
    <s v="42891hisham saidhisham.said@live.comاستفسار عن مسار الطرد"/>
    <d v="2017-06-05T00:00:00"/>
    <d v="1899-12-30T12:13:59"/>
    <s v="hisham said"/>
    <s v="Egypt (‫مصر‬‎)"/>
    <s v="hisham.said@live.com"/>
    <s v="28507120104716"/>
    <s v="201222242730"/>
    <s v="استفسار عن مسار الطرد"/>
    <m/>
    <n v="6"/>
    <n v="5"/>
    <n v="12"/>
    <n v="2"/>
    <s v="RS643475362CN"/>
    <s v=""/>
    <s v=""/>
    <s v=""/>
    <s v=""/>
    <s v=""/>
    <s v=""/>
    <s v=""/>
    <x v="12"/>
    <x v="8"/>
    <s v="850712"/>
    <n v="31240"/>
    <s v="hisham "/>
    <n v="31"/>
    <s v="M"/>
    <s v="القاهرة"/>
  </r>
  <r>
    <s v="42891أمنيه احمدDema_mohamed_2012@yahoo.comاستفسار عن مسار الطرد"/>
    <d v="2017-06-05T00:00:00"/>
    <d v="1899-12-30T12:13:59"/>
    <s v="أمنيه احمد"/>
    <s v="Kuwait (‫الكويت‬‎)"/>
    <s v="Dema_mohamed_2012@yahoo.com"/>
    <s v="29109141205448"/>
    <s v="0096566146309"/>
    <s v="استفسار عن مسار الطرد"/>
    <m/>
    <n v="6"/>
    <n v="5"/>
    <n v="12"/>
    <n v="2"/>
    <s v="EE702972714EG"/>
    <s v=""/>
    <s v=""/>
    <s v=""/>
    <s v=""/>
    <s v=""/>
    <s v=""/>
    <s v=""/>
    <x v="4"/>
    <x v="1"/>
    <s v="910914"/>
    <n v="33495"/>
    <s v="أمنيه "/>
    <n v="25"/>
    <s v="F"/>
    <s v="الدقهلية"/>
  </r>
  <r>
    <s v="42891Orabiinfo@eggolf.comاستفسار عن مسار الطرد"/>
    <d v="2017-06-05T00:00:00"/>
    <d v="1899-12-30T12:13:59"/>
    <s v="Orabi"/>
    <s v="Egypt (‫مصر‬‎)"/>
    <s v="info@eggolf.com"/>
    <s v="29211131600399"/>
    <s v="20106811044"/>
    <s v="استفسار عن مسار الطرد"/>
    <m/>
    <n v="6"/>
    <n v="5"/>
    <n v="12"/>
    <n v="2"/>
    <s v="CL148136075NL"/>
    <s v=""/>
    <s v=""/>
    <s v=""/>
    <s v=""/>
    <s v=""/>
    <s v=""/>
    <s v=""/>
    <x v="26"/>
    <x v="12"/>
    <s v="921113"/>
    <n v="33921"/>
    <s v="Orabi"/>
    <n v="24"/>
    <s v="M"/>
    <s v="الغربية"/>
  </r>
  <r>
    <s v="42891احمدحسين حلميahmedhalmey25@gmail.comاستفســار عن خدمــة"/>
    <d v="2017-06-05T00:00:00"/>
    <d v="1899-12-30T12:13:59"/>
    <s v="احمدحسين حلمي"/>
    <s v="Egypt (‫مصر‬‎)"/>
    <s v="ahmedhalmey25@gmail.com"/>
    <s v="29702070100057"/>
    <s v="01158875122"/>
    <s v="استفســار عن خدمــة"/>
    <m/>
    <n v="6"/>
    <n v="5"/>
    <n v="12"/>
    <n v="2"/>
    <s v=""/>
    <s v=""/>
    <s v=""/>
    <s v=""/>
    <s v=""/>
    <s v=""/>
    <s v=""/>
    <s v=""/>
    <x v="0"/>
    <x v="0"/>
    <s v="970207"/>
    <d v="1997-02-07T00:00:00"/>
    <s v="احمدحسين "/>
    <n v="20"/>
    <s v="M"/>
    <s v="القاهرة"/>
  </r>
  <r>
    <s v="42891 اماني محمد عمر طهTaha1131@hotmail.comاستفسار عن مسار الطرد"/>
    <d v="2017-06-05T00:00:00"/>
    <d v="1899-12-30T12:13:59"/>
    <s v=" اماني محمد عمر طه"/>
    <s v="Saudi Arabia (‫المملكة العربية السعودية‬‎)"/>
    <s v="Taha1131@hotmail.com"/>
    <s v=": L6745678"/>
    <s v="00966504350626"/>
    <s v="استفسار عن مسار الطرد"/>
    <m/>
    <n v="6"/>
    <n v="5"/>
    <n v="12"/>
    <n v="2"/>
    <s v="EE016997495EG"/>
    <s v=""/>
    <s v=""/>
    <s v=""/>
    <s v=""/>
    <s v=""/>
    <s v=""/>
    <s v=""/>
    <x v="4"/>
    <x v="1"/>
    <s v=""/>
    <s v=""/>
    <s v=" "/>
    <s v=""/>
    <s v="X"/>
    <s v=""/>
  </r>
  <r>
    <s v="42891عباده محمود عبدالعزيزobaada96@gmail.comاستفسار عن مسار الطرد"/>
    <d v="2017-06-05T00:00:00"/>
    <d v="1899-12-30T12:13:59"/>
    <s v="عباده محمود عبدالعزيز"/>
    <s v="Egypt (‫مصر‬‎)"/>
    <s v="obaada96@gmail.com"/>
    <s v="29602208800859"/>
    <s v="201019926566"/>
    <s v="استفسار عن مسار الطرد"/>
    <m/>
    <n v="6"/>
    <n v="5"/>
    <n v="12"/>
    <n v="2"/>
    <s v="EE115201868QA"/>
    <s v=""/>
    <s v=""/>
    <s v=""/>
    <s v=""/>
    <s v=""/>
    <s v=""/>
    <s v=""/>
    <x v="4"/>
    <x v="38"/>
    <s v="960220"/>
    <d v="1996-02-20T00:00:00"/>
    <s v="عباده "/>
    <n v="21"/>
    <s v="M"/>
    <s v="خارج الجمهورية"/>
  </r>
  <r>
    <s v="42891ماجدة عبد الخالق حسنahfadgroup2016@gmail.comاستفســار فنـى"/>
    <d v="2017-06-05T00:00:00"/>
    <d v="1899-12-30T12:13:58"/>
    <s v="ماجدة عبد الخالق حسن"/>
    <s v="Egypt (‫مصر‬‎)"/>
    <s v="ahfadgroup2016@gmail.com"/>
    <s v="26410251202267"/>
    <s v="010686898173"/>
    <s v="استفســار فنـى"/>
    <m/>
    <n v="6"/>
    <n v="5"/>
    <n v="12"/>
    <n v="2"/>
    <s v=""/>
    <s v=""/>
    <s v=""/>
    <s v=""/>
    <s v=""/>
    <s v=""/>
    <s v=""/>
    <s v=""/>
    <x v="0"/>
    <x v="0"/>
    <s v="641025"/>
    <n v="23675"/>
    <s v="ماجدة "/>
    <n v="52"/>
    <s v="F"/>
    <s v="الدقهلية"/>
  </r>
  <r>
    <s v="42891محمد عبد الستار قاسمM7MS30@YAHOO.COMشــكــوى"/>
    <d v="2017-06-05T00:00:00"/>
    <d v="1899-12-30T12:13:58"/>
    <s v="محمد عبد الستار قاسم"/>
    <s v="Saudi Arabia (‫المملكة العربية السعودية‬‎)"/>
    <s v="M7MS30@YAHOO.COM"/>
    <s v=": a17064895"/>
    <s v="541108976"/>
    <s v="شــكــوى"/>
    <m/>
    <n v="6"/>
    <n v="5"/>
    <n v="12"/>
    <n v="2"/>
    <s v="ek054757500sa"/>
    <s v=""/>
    <s v=""/>
    <s v=""/>
    <s v=""/>
    <s v=""/>
    <s v=""/>
    <s v=""/>
    <x v="16"/>
    <x v="4"/>
    <s v=""/>
    <s v=""/>
    <s v="محمد "/>
    <s v=""/>
    <s v="M"/>
    <s v=""/>
  </r>
  <r>
    <s v="42891خالد بدري محمدKHALED_SAT2010@YAHOO.COMاستفسار عن مسار الطرد"/>
    <d v="2017-06-05T00:00:00"/>
    <d v="1899-12-30T12:13:58"/>
    <s v="خالد بدري محمد"/>
    <s v="Egypt (‫مصر‬‎)"/>
    <s v="KHALED_SAT2010@YAHOO.COM"/>
    <s v="2700357"/>
    <s v="201113347760"/>
    <s v="استفسار عن مسار الطرد"/>
    <m/>
    <n v="6"/>
    <n v="5"/>
    <n v="12"/>
    <n v="2"/>
    <s v="RG611150838UA"/>
    <s v=""/>
    <s v=""/>
    <s v=""/>
    <s v=""/>
    <s v=""/>
    <s v=""/>
    <s v=""/>
    <x v="29"/>
    <x v="27"/>
    <s v=""/>
    <s v=""/>
    <s v="خالد "/>
    <s v=""/>
    <s v="M"/>
    <s v=""/>
  </r>
  <r>
    <s v="42891منى محمد شوقىdrmonashawky161@gmail.comاستفسار عن مسار الطرد"/>
    <d v="2017-06-05T00:00:00"/>
    <d v="1899-12-30T12:13:58"/>
    <s v="منى محمد شوقى"/>
    <s v="Saudi Arabia (‫المملكة العربية السعودية‬‎)"/>
    <s v="drmonashawky161@gmail.com"/>
    <s v="28109168800581"/>
    <s v="00966538533028"/>
    <s v="استفسار عن مسار الطرد"/>
    <m/>
    <n v="6"/>
    <n v="5"/>
    <n v="12"/>
    <n v="2"/>
    <s v="EE703007333EG"/>
    <s v=""/>
    <s v=""/>
    <s v=""/>
    <s v=""/>
    <s v=""/>
    <s v=""/>
    <s v=""/>
    <x v="4"/>
    <x v="1"/>
    <s v="810916"/>
    <d v="1981-09-16T00:00:00"/>
    <s v="منى "/>
    <n v="35"/>
    <s v="F"/>
    <s v="خارج الجمهورية"/>
  </r>
  <r>
    <s v="42891AHMEDdrahmedgamal25@gmail.comاستفسار عن مسار الطرد"/>
    <d v="2017-06-05T00:00:00"/>
    <d v="1899-12-30T12:13:57"/>
    <s v="AHMED"/>
    <s v="Egypt (‫مصر‬‎)"/>
    <s v="drahmedgamal25@gmail.com"/>
    <s v="28612071700454"/>
    <s v="01003809475"/>
    <s v="استفسار عن مسار الطرد"/>
    <m/>
    <n v="6"/>
    <n v="5"/>
    <n v="12"/>
    <n v="2"/>
    <s v="EE015541078EG"/>
    <s v=""/>
    <s v=""/>
    <s v=""/>
    <s v=""/>
    <s v=""/>
    <s v=""/>
    <s v=""/>
    <x v="4"/>
    <x v="1"/>
    <s v="861207"/>
    <d v="1986-12-07T00:00:00"/>
    <s v="AHMED"/>
    <n v="30"/>
    <s v="M"/>
    <s v="المنوفية"/>
  </r>
  <r>
    <s v="42891حسامHossammansour_1@yahoo.comاستفسار عن مسار الطرد"/>
    <d v="2017-06-05T00:00:00"/>
    <d v="1899-12-30T12:13:57"/>
    <s v="حسام"/>
    <s v="United Arab Emirates (‫الإمارات العربية المتحدة‬‎)"/>
    <s v="Hossammansour_1@yahoo.com"/>
    <s v=": A348743"/>
    <s v="00971505964955"/>
    <s v="استفسار عن مسار الطرد"/>
    <m/>
    <n v="6"/>
    <n v="5"/>
    <n v="12"/>
    <n v="2"/>
    <s v="RR707737580EG"/>
    <s v="RR708123472EG"/>
    <s v=""/>
    <s v=""/>
    <s v=""/>
    <s v=""/>
    <s v=""/>
    <s v=""/>
    <x v="1"/>
    <x v="1"/>
    <s v=""/>
    <s v=""/>
    <s v="حسام"/>
    <s v=""/>
    <s v="M"/>
    <s v=""/>
  </r>
  <r>
    <s v="42891احمد أبو العدب احمد عثمان288ahmed@gmail.comأخـــــرى"/>
    <d v="2017-06-05T00:00:00"/>
    <d v="1899-12-30T12:13:57"/>
    <s v="احمد أبو العدب احمد عثمان"/>
    <s v="Egypt (‫مصر‬‎)"/>
    <s v="288ahmed@gmail.com"/>
    <s v="٢٩٥٠٨٢٦٢٧٠٢٦٣٧"/>
    <s v="01064094369"/>
    <s v="أخـــــرى"/>
    <m/>
    <n v="6"/>
    <n v="5"/>
    <n v="12"/>
    <n v="2"/>
    <s v=""/>
    <s v=""/>
    <s v=""/>
    <s v=""/>
    <s v=""/>
    <s v=""/>
    <s v=""/>
    <s v=""/>
    <x v="0"/>
    <x v="0"/>
    <s v="٩٥٠٨٢٦"/>
    <d v="1995-08-26T00:00:00"/>
    <s v="احمد "/>
    <n v="21"/>
    <s v="M"/>
    <s v="قنا"/>
  </r>
  <r>
    <s v="42891احمد امام عبدالغنيtime_dr@yahoo.comشــكــوى"/>
    <d v="2017-06-05T00:00:00"/>
    <d v="1899-12-30T12:13:57"/>
    <s v="احمد امام عبدالغني"/>
    <s v="Germany (Deutschland)"/>
    <s v="time_dr@yahoo.com"/>
    <s v=": A14776293"/>
    <s v="004917624232063"/>
    <s v="شــكــوى"/>
    <m/>
    <n v="6"/>
    <n v="5"/>
    <n v="12"/>
    <n v="2"/>
    <s v="rr376091764de"/>
    <s v=""/>
    <s v=""/>
    <s v=""/>
    <s v=""/>
    <s v=""/>
    <s v=""/>
    <s v=""/>
    <x v="1"/>
    <x v="2"/>
    <s v=""/>
    <s v=""/>
    <s v="احمد "/>
    <s v=""/>
    <s v="M"/>
    <s v=""/>
  </r>
  <r>
    <s v="42891عمرو صلاح محمد السيدAMRMARO2323@GMAIL.COMشــكــوى"/>
    <d v="2017-06-05T00:00:00"/>
    <d v="1899-12-30T12:13:56"/>
    <s v="عمرو صلاح محمد السيد"/>
    <s v="Egypt (‫مصر‬‎)"/>
    <s v="AMRMARO2323@GMAIL.COM"/>
    <s v=": A08324710"/>
    <s v="00966561627358"/>
    <s v="شــكــوى"/>
    <m/>
    <n v="6"/>
    <n v="5"/>
    <n v="12"/>
    <n v="2"/>
    <s v="EE049408170SA"/>
    <s v=""/>
    <s v=""/>
    <s v=""/>
    <s v=""/>
    <s v=""/>
    <s v=""/>
    <s v=""/>
    <x v="4"/>
    <x v="4"/>
    <s v=""/>
    <s v=""/>
    <s v="عمرو "/>
    <s v=""/>
    <s v="M"/>
    <s v=""/>
  </r>
  <r>
    <s v="42891محمودخالدعبدالجليل محمدmahmoudkhaliid07@gmail.comاستفسار عن مسار الطرد"/>
    <d v="2017-06-05T00:00:00"/>
    <d v="1899-12-30T12:13:56"/>
    <s v="محمودخالدعبدالجليل محمد"/>
    <s v="Egypt (‫مصر‬‎)"/>
    <s v="mahmoudkhaliid07@gmail.com"/>
    <s v="29601138800272"/>
    <s v="00201120208847"/>
    <s v="استفسار عن مسار الطرد"/>
    <m/>
    <n v="6"/>
    <n v="5"/>
    <n v="12"/>
    <n v="2"/>
    <s v="EE703057887EG"/>
    <s v=""/>
    <s v=""/>
    <s v=""/>
    <s v=""/>
    <s v=""/>
    <s v=""/>
    <s v=""/>
    <x v="4"/>
    <x v="1"/>
    <s v="960113"/>
    <d v="1996-01-13T00:00:00"/>
    <s v="محمودخالدعبدالجليل "/>
    <n v="21"/>
    <s v="M"/>
    <s v="خارج الجمهورية"/>
  </r>
  <r>
    <s v="42891Sameh El-Bendaryselbendary@update-egypt.comاستفسار عن مسار الطرد"/>
    <d v="2017-06-05T00:00:00"/>
    <d v="1899-12-30T12:13:56"/>
    <s v="Sameh El-Bendary"/>
    <s v="Egypt (‫مصر‬‎)"/>
    <s v="selbendary@update-egypt.com"/>
    <s v="26106201300071"/>
    <s v="201222183951"/>
    <s v="استفسار عن مسار الطرد"/>
    <m/>
    <n v="6"/>
    <n v="5"/>
    <n v="12"/>
    <n v="2"/>
    <s v="EE702971705EG"/>
    <s v=""/>
    <s v=""/>
    <s v=""/>
    <s v=""/>
    <s v=""/>
    <s v=""/>
    <s v=""/>
    <x v="4"/>
    <x v="1"/>
    <s v="610620"/>
    <d v="1961-06-20T00:00:00"/>
    <s v="Sameh "/>
    <n v="55"/>
    <s v="M"/>
    <s v="الشرقية"/>
  </r>
  <r>
    <s v="42891عبد اللهtottos.tottos88@gmail.comاستفســار فنـى"/>
    <d v="2017-06-05T00:00:00"/>
    <d v="1899-12-30T12:13:56"/>
    <s v="عبد الله"/>
    <s v="Egypt (‫مصر‬‎)"/>
    <s v="tottos.tottos88@gmail.com"/>
    <s v="28809120301548"/>
    <s v="20122774891"/>
    <s v="استفســار فنـى"/>
    <m/>
    <n v="6"/>
    <n v="5"/>
    <n v="12"/>
    <n v="2"/>
    <s v=""/>
    <s v=""/>
    <s v=""/>
    <s v=""/>
    <s v=""/>
    <s v=""/>
    <s v=""/>
    <s v=""/>
    <x v="0"/>
    <x v="0"/>
    <s v="880912"/>
    <d v="1988-09-12T00:00:00"/>
    <s v="عبد "/>
    <n v="28"/>
    <s v="F"/>
    <s v="بورسعيد"/>
  </r>
  <r>
    <s v="42891محمود السيدmahmoud_elsayed200014@yahoo.comاستفسار عن مسار الطرد"/>
    <d v="2017-06-05T00:00:00"/>
    <d v="1899-12-30T02:36:02"/>
    <s v="محمود السيد"/>
    <s v="Egypt (‫مصر‬‎)"/>
    <s v="mahmoud_elsayed200014@yahoo.com"/>
    <s v="1200452"/>
    <s v="00201000735488"/>
    <s v="استفسار عن مسار الطرد"/>
    <m/>
    <n v="6"/>
    <n v="5"/>
    <n v="2"/>
    <n v="2"/>
    <s v="Rf598111877cn"/>
    <s v=""/>
    <s v=""/>
    <s v=""/>
    <s v=""/>
    <s v=""/>
    <s v=""/>
    <s v=""/>
    <x v="8"/>
    <x v="8"/>
    <s v=""/>
    <s v=""/>
    <s v="محمود "/>
    <s v=""/>
    <s v="M"/>
    <s v=""/>
  </r>
  <r>
    <s v="42891ايه عحورAyaagour@hotmail.comاستفسار عن مسار الطرد"/>
    <d v="2017-06-05T00:00:00"/>
    <d v="1899-12-30T01:58:50"/>
    <s v="ايه عحور"/>
    <s v="Egypt (‫مصر‬‎)"/>
    <s v="Ayaagour@hotmail.com"/>
    <s v="28103230102626"/>
    <s v="01065709660"/>
    <s v="استفسار عن مسار الطرد"/>
    <m/>
    <n v="6"/>
    <n v="5"/>
    <n v="1"/>
    <n v="2"/>
    <s v="Ch017390319US"/>
    <s v=""/>
    <s v=""/>
    <s v=""/>
    <s v=""/>
    <s v=""/>
    <s v=""/>
    <s v=""/>
    <x v="47"/>
    <x v="3"/>
    <s v="810323"/>
    <d v="1981-03-23T00:00:00"/>
    <s v="ايه "/>
    <n v="36"/>
    <s v="F"/>
    <s v="القاهرة"/>
  </r>
  <r>
    <s v="42891Abdelrahman Waelabdelrahmanwael507@gmail.comأخـــــرى"/>
    <d v="2017-06-05T00:00:00"/>
    <d v="1899-12-30T01:09:44"/>
    <s v="Abdelrahman Wael"/>
    <s v="Egypt (‫مصر‬‎)"/>
    <s v="abdelrahmanwael507@gmail.com"/>
    <s v="30007071203033"/>
    <s v="00201113115769"/>
    <s v="أخـــــرى"/>
    <m/>
    <n v="6"/>
    <n v="5"/>
    <n v="1"/>
    <n v="2"/>
    <s v="RX563253999DE"/>
    <s v=""/>
    <s v=""/>
    <s v=""/>
    <s v=""/>
    <s v=""/>
    <s v=""/>
    <s v=""/>
    <x v="5"/>
    <x v="2"/>
    <s v="000707"/>
    <n v="36714"/>
    <s v="Abdelrahman "/>
    <n v="16"/>
    <s v="M"/>
    <s v="الدقهلية"/>
  </r>
  <r>
    <s v="42892سيف إبراهيم السلاليdr.saif2007@gmail.comاستفسار عن مسار الطرد"/>
    <d v="2017-06-06T00:00:00"/>
    <d v="1899-12-30T19:38:32"/>
    <s v="سيف إبراهيم السلالي"/>
    <s v="Egypt (‫مصر‬‎)"/>
    <s v="dr.saif2007@gmail.com"/>
    <s v="29309118801539"/>
    <s v="01286287170"/>
    <s v="استفسار عن مسار الطرد"/>
    <m/>
    <n v="6"/>
    <n v="6"/>
    <n v="19"/>
    <n v="3"/>
    <s v="RQ010612890CY"/>
    <s v=""/>
    <s v=""/>
    <s v=""/>
    <s v=""/>
    <s v=""/>
    <s v=""/>
    <s v=""/>
    <x v="13"/>
    <x v="50"/>
    <s v="930911"/>
    <d v="1993-09-11T00:00:00"/>
    <s v="سيف "/>
    <n v="23"/>
    <s v="M"/>
    <s v="خارج الجمهورية"/>
  </r>
  <r>
    <s v="42892مظهر صلاح عطيهtomysalah@hotmail.comاستفسار عن مسار الطرد"/>
    <d v="2017-06-06T00:00:00"/>
    <d v="1899-12-30T19:36:49"/>
    <s v="مظهر صلاح عطيه"/>
    <s v="United Arab Emirates (‫الإمارات العربية المتحدة‬‎)"/>
    <s v="tomysalah@hotmail.com"/>
    <s v=": A12809847"/>
    <s v="+971563344322"/>
    <s v="استفسار عن مسار الطرد"/>
    <m/>
    <n v="6"/>
    <n v="6"/>
    <n v="19"/>
    <n v="3"/>
    <s v="RR707860309EG"/>
    <s v=""/>
    <s v=""/>
    <s v=""/>
    <s v=""/>
    <s v=""/>
    <s v=""/>
    <s v=""/>
    <x v="1"/>
    <x v="1"/>
    <s v=""/>
    <s v=""/>
    <s v="مظهر "/>
    <s v=""/>
    <s v="M"/>
    <s v=""/>
  </r>
  <r>
    <s v="42892ayman mohamed hefnylila.fares12@gmail.comاستفسار عن مسار الطرد"/>
    <d v="2017-06-06T00:00:00"/>
    <d v="1899-12-30T19:09:47"/>
    <s v="ayman mohamed hefny"/>
    <s v="Egypt (‫مصر‬‎)"/>
    <s v="lila.fares12@gmail.com"/>
    <s v="26410271400219"/>
    <s v="01005521512"/>
    <s v="استفسار عن مسار الطرد"/>
    <m/>
    <n v="6"/>
    <n v="6"/>
    <n v="19"/>
    <n v="3"/>
    <s v="CY687774025DE"/>
    <s v="CY687774025DE"/>
    <s v=""/>
    <s v=""/>
    <s v=""/>
    <s v=""/>
    <s v=""/>
    <s v=""/>
    <x v="33"/>
    <x v="2"/>
    <s v="641027"/>
    <n v="23677"/>
    <s v="ayman "/>
    <n v="52"/>
    <s v="M"/>
    <s v="القليوبية"/>
  </r>
  <r>
    <s v="42892ماهر محمدMaher_vip2@yahoo.comاستفســار عن خدمــة"/>
    <d v="2017-06-06T00:00:00"/>
    <d v="1899-12-30T18:12:30"/>
    <s v="ماهر محمد"/>
    <s v="Egypt (‫مصر‬‎)"/>
    <s v="Maher_vip2@yahoo.com"/>
    <s v="28012061644148"/>
    <s v="01063390903"/>
    <s v="استفســار عن خدمــة"/>
    <m/>
    <n v="6"/>
    <n v="6"/>
    <n v="18"/>
    <n v="3"/>
    <s v=""/>
    <s v=""/>
    <s v=""/>
    <s v=""/>
    <s v=""/>
    <s v=""/>
    <s v=""/>
    <s v=""/>
    <x v="0"/>
    <x v="0"/>
    <s v="801206"/>
    <d v="1980-12-06T00:00:00"/>
    <s v="ماهر "/>
    <n v="36"/>
    <s v="F"/>
    <s v="الغربية"/>
  </r>
  <r>
    <s v="42892عنتر عبدالله عبدالرحيم الفخرانيseifalgamal45@gmail.comاستفسار عن مسار الطرد"/>
    <d v="2017-06-06T00:00:00"/>
    <d v="1899-12-30T18:11:55"/>
    <s v="عنتر عبدالله عبدالرحيم الفخراني"/>
    <s v="Egypt (‫مصر‬‎)"/>
    <s v="seifalgamal45@gmail.com"/>
    <s v="25510242500337"/>
    <s v="201127122252"/>
    <s v="استفسار عن مسار الطرد"/>
    <m/>
    <n v="6"/>
    <n v="6"/>
    <n v="18"/>
    <n v="3"/>
    <s v="EE423169717AE"/>
    <s v=""/>
    <s v=""/>
    <s v=""/>
    <s v=""/>
    <s v=""/>
    <s v=""/>
    <s v=""/>
    <x v="4"/>
    <x v="26"/>
    <s v="551024"/>
    <d v="1955-10-24T00:00:00"/>
    <s v="عنتر "/>
    <n v="61"/>
    <s v="M"/>
    <s v="أسيوط"/>
  </r>
  <r>
    <s v="42892عصام محمد جادgaaad.essam@yahoo.comاستفســار عن خدمــة"/>
    <d v="2017-06-06T00:00:00"/>
    <d v="1899-12-30T17:47:43"/>
    <s v="عصام محمد جاد"/>
    <s v="Egypt (‫مصر‬‎)"/>
    <s v="gaaad.essam@yahoo.com"/>
    <s v="27802012601213"/>
    <s v="01117069966"/>
    <s v="استفســار عن خدمــة"/>
    <m/>
    <n v="6"/>
    <n v="6"/>
    <n v="17"/>
    <n v="3"/>
    <s v=""/>
    <s v=""/>
    <s v=""/>
    <s v=""/>
    <s v=""/>
    <s v=""/>
    <s v=""/>
    <s v=""/>
    <x v="0"/>
    <x v="0"/>
    <s v="780201"/>
    <d v="1978-02-01T00:00:00"/>
    <s v="عصام "/>
    <n v="39"/>
    <s v="M"/>
    <s v="سوهاج"/>
  </r>
  <r>
    <s v="42892Mohamed Ibrahimbullyfist@outlook.comاستفسار عن مسار الطرد"/>
    <d v="2017-06-06T00:00:00"/>
    <d v="1899-12-30T17:40:41"/>
    <s v="Mohamed Ibrahim"/>
    <s v="Egypt (‫مصر‬‎)"/>
    <s v="bullyfist@outlook.com"/>
    <s v="29302090200254"/>
    <s v="201024105830"/>
    <s v="استفسار عن مسار الطرد"/>
    <m/>
    <n v="6"/>
    <n v="6"/>
    <n v="17"/>
    <n v="3"/>
    <s v="RF453942452SG"/>
    <s v="RS615515539CN"/>
    <s v=""/>
    <s v=""/>
    <s v=""/>
    <s v=""/>
    <s v=""/>
    <s v=""/>
    <x v="8"/>
    <x v="5"/>
    <s v="930209"/>
    <n v="34009"/>
    <s v="Mohamed "/>
    <n v="24"/>
    <s v="M"/>
    <s v="الإسكندرية"/>
  </r>
  <r>
    <s v="42892سعد محمد جمالbestqueen172@gmail.comاستفسار عن مسار الطرد"/>
    <d v="2017-06-06T00:00:00"/>
    <d v="1899-12-30T16:38:23"/>
    <s v="سعد محمد جمال"/>
    <s v="Egypt (‫مصر‬‎)"/>
    <s v="bestqueen172@gmail.com"/>
    <s v="28109262103967"/>
    <s v="201091163301"/>
    <s v="استفسار عن مسار الطرد"/>
    <m/>
    <n v="6"/>
    <n v="6"/>
    <n v="16"/>
    <n v="3"/>
    <s v="Ee016635559eg"/>
    <s v=""/>
    <s v=""/>
    <s v=""/>
    <s v=""/>
    <s v=""/>
    <s v=""/>
    <s v=""/>
    <x v="4"/>
    <x v="1"/>
    <s v="810926"/>
    <d v="1981-09-26T00:00:00"/>
    <s v="سعد "/>
    <n v="35"/>
    <s v="F"/>
    <s v="الجيزة"/>
  </r>
  <r>
    <s v="42892محمد على عبد اللطيف مصطفى الشربينىmohamedels56@yahoo.comشــكــوى"/>
    <d v="2017-06-06T00:00:00"/>
    <d v="1899-12-30T16:03:48"/>
    <s v="محمد على عبد اللطيف مصطفى الشربينى"/>
    <s v="Egypt (‫مصر‬‎)"/>
    <s v="mohamedels56@yahoo.com"/>
    <s v="27607241800257"/>
    <s v="01004435827"/>
    <s v="شــكــوى"/>
    <m/>
    <n v="6"/>
    <n v="6"/>
    <n v="16"/>
    <n v="3"/>
    <s v=""/>
    <s v=""/>
    <s v=""/>
    <s v=""/>
    <s v=""/>
    <s v=""/>
    <s v=""/>
    <s v=""/>
    <x v="0"/>
    <x v="0"/>
    <s v="760724"/>
    <d v="1976-07-24T00:00:00"/>
    <s v="محمد "/>
    <n v="40"/>
    <s v="M"/>
    <s v="البحيرة"/>
  </r>
  <r>
    <s v="42892عنتر عبدالله عبدالرحيم الفخرانيseifalgamal@yahoo.comاستفسار عن مسار الطرد"/>
    <d v="2017-06-06T00:00:00"/>
    <d v="1899-12-30T15:58:35"/>
    <s v="عنتر عبدالله عبدالرحيم الفخراني"/>
    <s v="Egypt (‫مصر‬‎)"/>
    <s v="seifalgamal@yahoo.com"/>
    <s v="25510242500337"/>
    <s v="01127122252"/>
    <s v="استفسار عن مسار الطرد"/>
    <m/>
    <n v="6"/>
    <n v="6"/>
    <n v="15"/>
    <n v="3"/>
    <s v="EE423169717AE"/>
    <s v=""/>
    <s v=""/>
    <s v=""/>
    <s v=""/>
    <s v=""/>
    <s v=""/>
    <s v=""/>
    <x v="4"/>
    <x v="26"/>
    <s v="551024"/>
    <d v="1955-10-24T00:00:00"/>
    <s v="عنتر "/>
    <n v="61"/>
    <s v="M"/>
    <s v="أسيوط"/>
  </r>
  <r>
    <s v="42892غريب عبدالله عبدالسلامgareeb.abdalla@hotmailcشــكــوى"/>
    <d v="2017-06-06T00:00:00"/>
    <d v="1899-12-30T15:42:31"/>
    <s v="غريب عبدالله عبدالسلام"/>
    <s v="Saudi Arabia (‫المملكة العربية السعودية‬‎)"/>
    <s v="gareeb.abdalla@hotmailc"/>
    <s v="27501131301554"/>
    <s v="00201201047786"/>
    <s v="شــكــوى"/>
    <m/>
    <n v="6"/>
    <n v="6"/>
    <n v="15"/>
    <n v="3"/>
    <s v="rr016259742sa"/>
    <s v=""/>
    <s v=""/>
    <s v=""/>
    <s v=""/>
    <s v=""/>
    <s v=""/>
    <s v=""/>
    <x v="1"/>
    <x v="4"/>
    <s v="750113"/>
    <d v="1975-01-13T00:00:00"/>
    <s v="غريب "/>
    <n v="42"/>
    <s v="M"/>
    <s v="الشرقية"/>
  </r>
  <r>
    <s v="42892اكرم إبراهيم عبد المنعمKareka_591980@yahoo.comاستفسار عن مسار الطرد"/>
    <d v="2017-06-06T00:00:00"/>
    <d v="1899-12-30T15:29:19"/>
    <s v="اكرم إبراهيم عبد المنعم"/>
    <s v="Kuwait (‫الكويت‬‎)"/>
    <s v="Kareka_591980@yahoo.com"/>
    <s v="28009050200291"/>
    <s v="201223504938"/>
    <s v="استفسار عن مسار الطرد"/>
    <m/>
    <n v="6"/>
    <n v="6"/>
    <n v="15"/>
    <n v="3"/>
    <s v="EE703054174EG"/>
    <s v=""/>
    <s v=""/>
    <s v=""/>
    <s v=""/>
    <s v=""/>
    <s v=""/>
    <s v=""/>
    <x v="4"/>
    <x v="1"/>
    <s v="800905"/>
    <n v="29469"/>
    <s v="اكرم "/>
    <n v="36"/>
    <s v="M"/>
    <s v="الإسكندرية"/>
  </r>
  <r>
    <s v="42892ولاء رضا عطاatawalaa@yahoo.comاستفسار عن مسار الطرد"/>
    <d v="2017-06-06T00:00:00"/>
    <d v="1899-12-30T15:15:44"/>
    <s v="ولاء رضا عطا"/>
    <s v="Egypt (‫مصر‬‎)"/>
    <s v="atawalaa@yahoo.com"/>
    <s v=": A20544926"/>
    <s v="01151493117"/>
    <s v="استفسار عن مسار الطرد"/>
    <m/>
    <n v="6"/>
    <n v="6"/>
    <n v="15"/>
    <n v="3"/>
    <s v="UA636483037US"/>
    <s v=""/>
    <s v=""/>
    <s v=""/>
    <s v=""/>
    <s v=""/>
    <s v=""/>
    <s v=""/>
    <x v="15"/>
    <x v="3"/>
    <s v=""/>
    <s v=""/>
    <s v="ولاء "/>
    <s v=""/>
    <s v="M"/>
    <s v=""/>
  </r>
  <r>
    <s v="42892حسن محمد على حسن عبدالرحيمhassan.aly46@yahoo.comأخـــــرى"/>
    <d v="2017-06-06T00:00:00"/>
    <d v="1899-12-30T14:59:23"/>
    <s v="حسن محمد على حسن عبدالرحيم"/>
    <s v="Egypt (‫مصر‬‎)"/>
    <s v="hassan.aly46@yahoo.com"/>
    <s v="28302102402237"/>
    <s v="01153699673"/>
    <s v="أخـــــرى"/>
    <m/>
    <n v="6"/>
    <n v="6"/>
    <n v="14"/>
    <n v="3"/>
    <s v=""/>
    <s v=""/>
    <s v=""/>
    <s v=""/>
    <s v=""/>
    <s v=""/>
    <s v=""/>
    <s v=""/>
    <x v="0"/>
    <x v="0"/>
    <s v="830210"/>
    <d v="1983-02-10T00:00:00"/>
    <s v="حسن "/>
    <n v="34"/>
    <s v="M"/>
    <s v="المنيا"/>
  </r>
  <r>
    <s v="42892Hazem elgaeedyZzoz5667@gmail.comاستفسار عن مسار الطرد"/>
    <d v="2017-06-06T00:00:00"/>
    <d v="1899-12-30T14:55:22"/>
    <s v="Hazem elgaeedy"/>
    <s v="Egypt (‫مصر‬‎)"/>
    <s v="Zzoz5667@gmail.com"/>
    <s v="29705141100451"/>
    <s v="201012588682"/>
    <s v="استفسار عن مسار الطرد"/>
    <m/>
    <n v="6"/>
    <n v="6"/>
    <n v="14"/>
    <n v="3"/>
    <s v="RX569396050DE"/>
    <s v=""/>
    <s v=""/>
    <s v=""/>
    <s v=""/>
    <s v=""/>
    <s v=""/>
    <s v=""/>
    <x v="5"/>
    <x v="2"/>
    <s v="970514"/>
    <d v="1997-05-14T00:00:00"/>
    <s v="Hazem "/>
    <n v="20"/>
    <s v="M"/>
    <s v="دمياط"/>
  </r>
  <r>
    <s v="42892hassan walihassanwali2@gmail.comاستفسار عن مسار الطرد"/>
    <d v="2017-06-06T00:00:00"/>
    <d v="1899-12-30T14:44:19"/>
    <s v="hassan wali"/>
    <s v="Egypt (‫مصر‬‎)"/>
    <s v="hassanwali2@gmail.com"/>
    <s v="24507010101113"/>
    <s v="01002220708"/>
    <s v="استفسار عن مسار الطرد"/>
    <m/>
    <n v="6"/>
    <n v="6"/>
    <n v="14"/>
    <n v="3"/>
    <s v="Rh906150008cn"/>
    <s v=""/>
    <s v=""/>
    <s v=""/>
    <s v=""/>
    <s v=""/>
    <s v=""/>
    <s v=""/>
    <x v="32"/>
    <x v="8"/>
    <s v="450701"/>
    <d v="1945-07-01T00:00:00"/>
    <s v="hassan "/>
    <n v="71"/>
    <s v="M"/>
    <s v="القاهرة"/>
  </r>
  <r>
    <s v="42892احمد عبدالعزيز محمودahmed_3aziz@hotmail.comاستفسار عن مسار الطرد"/>
    <d v="2017-06-06T00:00:00"/>
    <d v="1899-12-30T14:23:47"/>
    <s v="احمد عبدالعزيز محمود"/>
    <s v="Egypt (‫مصر‬‎)"/>
    <s v="ahmed_3aziz@hotmail.com"/>
    <s v="28406218800272"/>
    <s v="201009966664"/>
    <s v="استفسار عن مسار الطرد"/>
    <m/>
    <n v="6"/>
    <n v="6"/>
    <n v="14"/>
    <n v="3"/>
    <s v="EE703065101EG"/>
    <s v=""/>
    <s v=""/>
    <s v=""/>
    <s v=""/>
    <s v=""/>
    <s v=""/>
    <s v=""/>
    <x v="4"/>
    <x v="1"/>
    <s v="840621"/>
    <d v="1984-06-21T00:00:00"/>
    <s v="احمد "/>
    <n v="32"/>
    <s v="M"/>
    <s v="خارج الجمهورية"/>
  </r>
  <r>
    <s v="42892حسن علي الدسوقي عليhassanaliali139@gmail.comاستفسار عن مسار الطرد"/>
    <d v="2017-06-06T00:00:00"/>
    <d v="1899-12-30T14:11:41"/>
    <s v="حسن علي الدسوقي علي"/>
    <s v="Egypt (‫مصر‬‎)"/>
    <s v="hassanaliali139@gmail.com"/>
    <s v="27306121201678"/>
    <s v="01001888171"/>
    <s v="استفسار عن مسار الطرد"/>
    <m/>
    <n v="6"/>
    <n v="6"/>
    <n v="14"/>
    <n v="3"/>
    <s v=""/>
    <s v=""/>
    <s v=""/>
    <s v=""/>
    <s v=""/>
    <s v=""/>
    <s v=""/>
    <s v=""/>
    <x v="0"/>
    <x v="0"/>
    <s v="730612"/>
    <d v="1973-06-12T00:00:00"/>
    <s v="حسن "/>
    <n v="43"/>
    <s v="M"/>
    <s v="الدقهلية"/>
  </r>
  <r>
    <s v="42892محمود عبد الرؤف زغلول حسينmahmoud.work87@gmail.comشــكــوى"/>
    <d v="2017-06-06T00:00:00"/>
    <d v="1899-12-30T14:06:35"/>
    <s v="محمود عبد الرؤف زغلول حسين"/>
    <s v="Egypt (‫مصر‬‎)"/>
    <s v="mahmoud.work87@gmail.com"/>
    <s v="28707308800093"/>
    <s v="201272353228"/>
    <s v="شــكــوى"/>
    <m/>
    <n v="6"/>
    <n v="6"/>
    <n v="14"/>
    <n v="3"/>
    <s v=""/>
    <s v=""/>
    <s v=""/>
    <s v=""/>
    <s v=""/>
    <s v=""/>
    <s v=""/>
    <s v=""/>
    <x v="0"/>
    <x v="0"/>
    <s v="870730"/>
    <d v="1987-07-30T00:00:00"/>
    <s v="محمود "/>
    <n v="29"/>
    <s v="M"/>
    <s v="خارج الجمهورية"/>
  </r>
  <r>
    <s v="42892احمد محمود حسنFace.nazy@gmail.comاستفسار عن مسار الطرد"/>
    <d v="2017-06-06T00:00:00"/>
    <d v="1899-12-30T13:41:49"/>
    <s v="احمد محمود حسن"/>
    <s v="Egypt (‫مصر‬‎)"/>
    <s v="Face.nazy@gmail.com"/>
    <s v="28603030201037"/>
    <s v="201121517187"/>
    <s v="استفسار عن مسار الطرد"/>
    <m/>
    <n v="6"/>
    <n v="6"/>
    <n v="13"/>
    <n v="3"/>
    <s v="PR733599745SE"/>
    <s v=""/>
    <s v=""/>
    <s v=""/>
    <s v=""/>
    <s v=""/>
    <s v=""/>
    <s v=""/>
    <x v="54"/>
    <x v="17"/>
    <s v="860303"/>
    <d v="1986-03-03T00:00:00"/>
    <s v="احمد "/>
    <n v="31"/>
    <s v="M"/>
    <s v="الإسكندرية"/>
  </r>
  <r>
    <s v="42892أسماء إبراهيم السيد الشناويAsmaaibrahim142@gmail.comشــكــوى"/>
    <d v="2017-06-06T00:00:00"/>
    <d v="1899-12-30T13:41:41"/>
    <s v="أسماء إبراهيم السيد الشناوي"/>
    <s v="Egypt (‫مصر‬‎)"/>
    <s v="Asmaaibrahim142@gmail.com"/>
    <s v="29009271202128"/>
    <s v="٢٠١٠٩٥٢٣٣٣٨٥"/>
    <s v="شــكــوى"/>
    <m/>
    <n v="6"/>
    <n v="6"/>
    <n v="13"/>
    <n v="3"/>
    <s v=""/>
    <s v=""/>
    <s v=""/>
    <s v=""/>
    <s v=""/>
    <s v=""/>
    <s v=""/>
    <s v=""/>
    <x v="0"/>
    <x v="0"/>
    <s v="900927"/>
    <d v="1990-09-27T00:00:00"/>
    <s v="أسماء "/>
    <n v="26"/>
    <s v="F"/>
    <s v="الدقهلية"/>
  </r>
  <r>
    <s v="42892محمود فؤادmail.mahmoud@yahoo.comاستفسار عن مسار الطرد"/>
    <d v="2017-06-06T00:00:00"/>
    <d v="1899-12-30T13:34:41"/>
    <s v="محمود فؤاد"/>
    <s v="Egypt (‫مصر‬‎)"/>
    <s v="mail.mahmoud@yahoo.com"/>
    <s v="27803090101533"/>
    <s v="201000676995"/>
    <s v="استفسار عن مسار الطرد"/>
    <m/>
    <n v="6"/>
    <n v="6"/>
    <n v="13"/>
    <n v="3"/>
    <s v="RR270436447AE"/>
    <s v=""/>
    <s v=""/>
    <s v=""/>
    <s v=""/>
    <s v=""/>
    <s v=""/>
    <s v=""/>
    <x v="1"/>
    <x v="26"/>
    <s v="780309"/>
    <n v="28558"/>
    <s v="محمود "/>
    <n v="39"/>
    <s v="M"/>
    <s v="القاهرة"/>
  </r>
  <r>
    <s v="42892اشرف ابو الحسن احمدgogoqu123@hotmail.comاستفسار عن مسار الطرد"/>
    <d v="2017-06-06T00:00:00"/>
    <d v="1899-12-30T13:29:22"/>
    <s v="اشرف ابو الحسن احمد"/>
    <s v="Egypt (‫مصر‬‎)"/>
    <s v="gogoqu123@hotmail.com"/>
    <s v="26904300102276"/>
    <s v="201110127102"/>
    <s v="استفسار عن مسار الطرد"/>
    <m/>
    <n v="6"/>
    <n v="6"/>
    <n v="13"/>
    <n v="3"/>
    <s v="EE702987943EG"/>
    <s v=""/>
    <s v=""/>
    <s v=""/>
    <s v=""/>
    <s v=""/>
    <s v=""/>
    <s v=""/>
    <x v="4"/>
    <x v="1"/>
    <s v="690430"/>
    <d v="1969-04-30T00:00:00"/>
    <s v="اشرف "/>
    <n v="48"/>
    <s v="M"/>
    <s v="القاهرة"/>
  </r>
  <r>
    <s v="42892محمود عادل احمدmahmoudadel201361@yahoo.comشــكــوى"/>
    <d v="2017-06-06T00:00:00"/>
    <d v="1899-12-30T13:27:39"/>
    <s v="محمود عادل احمد"/>
    <s v="Egypt (‫مصر‬‎)"/>
    <s v="mahmoudadel201361@yahoo.com"/>
    <s v="2702979"/>
    <s v="0109010145"/>
    <s v="شــكــوى"/>
    <m/>
    <n v="6"/>
    <n v="6"/>
    <n v="13"/>
    <n v="3"/>
    <s v=""/>
    <s v=""/>
    <s v=""/>
    <s v=""/>
    <s v=""/>
    <s v=""/>
    <s v=""/>
    <s v=""/>
    <x v="0"/>
    <x v="0"/>
    <s v=""/>
    <s v=""/>
    <s v="محمود "/>
    <s v=""/>
    <s v="M"/>
    <s v=""/>
  </r>
  <r>
    <s v="42892سارة عبد الرازق محمود المرسيsaraa198520200@hotmail.comشــكــوى"/>
    <d v="2017-06-06T00:00:00"/>
    <d v="1899-12-30T13:17:10"/>
    <s v="سارة عبد الرازق محمود المرسي"/>
    <s v="Egypt (‫مصر‬‎)"/>
    <s v="saraa198520200@hotmail.com"/>
    <s v="28509281200165"/>
    <s v="201099356763"/>
    <s v="شــكــوى"/>
    <m/>
    <n v="6"/>
    <n v="6"/>
    <n v="13"/>
    <n v="3"/>
    <s v="EE702995953EG"/>
    <s v=""/>
    <s v=""/>
    <s v=""/>
    <s v=""/>
    <s v=""/>
    <s v=""/>
    <s v=""/>
    <x v="4"/>
    <x v="1"/>
    <s v="850928"/>
    <d v="1985-09-28T00:00:00"/>
    <s v="سارة "/>
    <n v="31"/>
    <s v="F"/>
    <s v="الدقهلية"/>
  </r>
  <r>
    <s v="42892محمد سالم عبد الغفار سالمalghfar2000@yahoo.comشــكــوى"/>
    <d v="2017-06-06T00:00:00"/>
    <d v="1899-12-30T13:17:04"/>
    <s v="محمد سالم عبد الغفار سالم"/>
    <s v="Egypt (‫مصر‬‎)"/>
    <s v="alghfar2000@yahoo.com"/>
    <s v="27003061200852"/>
    <s v="201001950948"/>
    <s v="شــكــوى"/>
    <m/>
    <n v="6"/>
    <n v="6"/>
    <n v="13"/>
    <n v="3"/>
    <s v=""/>
    <s v=""/>
    <s v=""/>
    <s v=""/>
    <s v=""/>
    <s v=""/>
    <s v=""/>
    <s v=""/>
    <x v="0"/>
    <x v="0"/>
    <s v="700306"/>
    <d v="1970-03-06T00:00:00"/>
    <s v="محمد "/>
    <n v="47"/>
    <s v="M"/>
    <s v="الدقهلية"/>
  </r>
  <r>
    <s v="42892محمد فؤاد فتوح محمد خليلmo.fouad91@Gmail.comاستفسار عن مسار الطرد"/>
    <d v="2017-06-06T00:00:00"/>
    <d v="1899-12-30T13:15:47"/>
    <s v="محمد فؤاد فتوح محمد خليل"/>
    <s v="Egypt (‫مصر‬‎)"/>
    <s v="mo.fouad91@Gmail.com"/>
    <s v="29102201600631"/>
    <s v="00201024666639"/>
    <s v="استفسار عن مسار الطرد"/>
    <m/>
    <n v="6"/>
    <n v="6"/>
    <n v="13"/>
    <n v="3"/>
    <s v="EE703127512EG"/>
    <s v=""/>
    <s v=""/>
    <s v=""/>
    <s v=""/>
    <s v=""/>
    <s v=""/>
    <s v=""/>
    <x v="4"/>
    <x v="1"/>
    <s v="910220"/>
    <d v="1991-02-20T00:00:00"/>
    <s v="محمد "/>
    <n v="26"/>
    <s v="M"/>
    <s v="الغربية"/>
  </r>
  <r>
    <s v="42892Hany Saadhani_it@msn.comاستفسار عن مسار الطرد"/>
    <d v="2017-06-06T00:00:00"/>
    <d v="1899-12-30T13:15:35"/>
    <s v="Hany Saad"/>
    <s v="Egypt (‫مصر‬‎)"/>
    <s v="hani_it@msn.com"/>
    <s v="272060103419"/>
    <s v="201222312200"/>
    <s v="استفسار عن مسار الطرد"/>
    <m/>
    <n v="6"/>
    <n v="6"/>
    <n v="13"/>
    <n v="3"/>
    <s v="RE495522323SE"/>
    <s v="RF719572123CN"/>
    <s v=""/>
    <s v=""/>
    <s v=""/>
    <s v=""/>
    <s v=""/>
    <s v=""/>
    <x v="17"/>
    <x v="17"/>
    <s v=""/>
    <s v=""/>
    <s v="Hany "/>
    <s v=""/>
    <s v="M"/>
    <s v=""/>
  </r>
  <r>
    <s v="42892آيه عزت محمدAya2ezzat@gmail.comشــكــوى"/>
    <d v="2017-06-06T00:00:00"/>
    <d v="1899-12-30T12:58:41"/>
    <s v="آيه عزت محمد"/>
    <s v="Egypt (‫مصر‬‎)"/>
    <s v="Aya2ezzat@gmail.com"/>
    <s v="29309040201289"/>
    <s v="201019560748"/>
    <s v="شــكــوى"/>
    <m/>
    <n v="6"/>
    <n v="6"/>
    <n v="12"/>
    <n v="3"/>
    <s v=""/>
    <s v=""/>
    <s v=""/>
    <s v=""/>
    <s v=""/>
    <s v=""/>
    <s v=""/>
    <s v=""/>
    <x v="0"/>
    <x v="0"/>
    <s v="930904"/>
    <d v="1993-09-04T00:00:00"/>
    <s v="آيه "/>
    <n v="23"/>
    <s v="F"/>
    <s v="الإسكندرية"/>
  </r>
  <r>
    <s v="42892احمدعاشور عبدالنعيم محمدhamada_azoo13@yahoo.comاستفسار عن مسار الطرد"/>
    <d v="2017-06-06T00:00:00"/>
    <d v="1899-12-30T12:57:33"/>
    <s v="احمدعاشور عبدالنعيم محمد"/>
    <s v="Egypt (‫مصر‬‎)"/>
    <s v="hamada_azoo13@yahoo.com"/>
    <s v="29204072403171"/>
    <s v="0109618614"/>
    <s v="استفسار عن مسار الطرد"/>
    <m/>
    <n v="6"/>
    <n v="6"/>
    <n v="12"/>
    <n v="3"/>
    <s v="EE060760508FA"/>
    <s v=""/>
    <s v=""/>
    <s v=""/>
    <s v=""/>
    <s v=""/>
    <s v=""/>
    <s v=""/>
    <x v="4"/>
    <x v="63"/>
    <s v="920407"/>
    <d v="1992-04-07T00:00:00"/>
    <s v="احمدعاشور "/>
    <n v="25"/>
    <s v="M"/>
    <s v="المنيا"/>
  </r>
  <r>
    <s v="42892شعبان خميس راعىshaaban_henen@yahoo.comشــكــوى"/>
    <d v="2017-06-06T00:00:00"/>
    <d v="1899-12-30T12:55:27"/>
    <s v="شعبان خميس راعى"/>
    <s v="Egypt (‫مصر‬‎)"/>
    <s v="shaaban_henen@yahoo.com"/>
    <s v="26601270200071"/>
    <s v="01272206888"/>
    <s v="شــكــوى"/>
    <m/>
    <n v="6"/>
    <n v="6"/>
    <n v="12"/>
    <n v="3"/>
    <s v=""/>
    <s v=""/>
    <s v=""/>
    <s v=""/>
    <s v=""/>
    <s v=""/>
    <s v=""/>
    <s v=""/>
    <x v="0"/>
    <x v="0"/>
    <s v="660127"/>
    <d v="1966-01-27T00:00:00"/>
    <s v="شعبان "/>
    <n v="51"/>
    <s v="M"/>
    <s v="الإسكندرية"/>
  </r>
  <r>
    <s v="42892احمد عادل فرجAhmedns25j@yahoo.comاستفسار عن مسار الطرد"/>
    <d v="2017-06-06T00:00:00"/>
    <d v="1899-12-30T12:54:21"/>
    <s v="احمد عادل فرج"/>
    <s v="Saudi Arabia (‫المملكة العربية السعودية‬‎)"/>
    <s v="Ahmedns25j@yahoo.com"/>
    <s v=": A03171061"/>
    <s v="00966560443048"/>
    <s v="استفسار عن مسار الطرد"/>
    <m/>
    <n v="6"/>
    <n v="6"/>
    <n v="12"/>
    <n v="3"/>
    <s v="CP004820244EG"/>
    <s v=""/>
    <s v=""/>
    <s v=""/>
    <s v=""/>
    <s v=""/>
    <s v=""/>
    <s v=""/>
    <x v="27"/>
    <x v="1"/>
    <s v=""/>
    <s v=""/>
    <s v="احمد "/>
    <s v=""/>
    <s v="M"/>
    <s v=""/>
  </r>
  <r>
    <s v="42892ندا هشام عبدالرحمنnada.sultan90@gmail.comاستفسار عن مسار الطرد"/>
    <d v="2017-06-06T00:00:00"/>
    <d v="1899-12-30T12:44:32"/>
    <s v="ندا هشام عبدالرحمن"/>
    <s v="Egypt (‫مصر‬‎)"/>
    <s v="nada.sultan90@gmail.com"/>
    <s v="29010010102663"/>
    <s v="00201000628742"/>
    <s v="استفسار عن مسار الطرد"/>
    <m/>
    <n v="6"/>
    <n v="6"/>
    <n v="12"/>
    <n v="3"/>
    <s v="CP700213716EG"/>
    <s v=""/>
    <s v=""/>
    <s v=""/>
    <s v=""/>
    <s v=""/>
    <s v=""/>
    <s v=""/>
    <x v="27"/>
    <x v="1"/>
    <s v="901001"/>
    <d v="1990-10-01T00:00:00"/>
    <s v="ندا "/>
    <n v="26"/>
    <s v="F"/>
    <s v="القاهرة"/>
  </r>
  <r>
    <s v="42892احمد عليahmedalboushy@yahoo.comشــكــوى"/>
    <d v="2017-06-06T00:00:00"/>
    <d v="1899-12-30T12:41:38"/>
    <s v="احمد علي"/>
    <s v="Egypt (‫مصر‬‎)"/>
    <s v="ahmedalboushy@yahoo.com"/>
    <s v="28106140200377"/>
    <s v="01020990452"/>
    <s v="شــكــوى"/>
    <m/>
    <n v="6"/>
    <n v="6"/>
    <n v="12"/>
    <n v="3"/>
    <s v=""/>
    <s v=""/>
    <s v=""/>
    <s v=""/>
    <s v=""/>
    <s v=""/>
    <s v=""/>
    <s v=""/>
    <x v="0"/>
    <x v="0"/>
    <s v="810614"/>
    <d v="1981-06-14T00:00:00"/>
    <s v="احمد "/>
    <n v="35"/>
    <s v="M"/>
    <s v="الإسكندرية"/>
  </r>
  <r>
    <s v="42892essam kamalessam.darweesh@ammam-gorup.comاستفسار عن مسار الطرد"/>
    <d v="2017-06-06T00:00:00"/>
    <d v="1899-12-30T12:40:22"/>
    <s v="essam kamal"/>
    <s v="Egypt (‫مصر‬‎)"/>
    <s v="essam.darweesh@ammam-gorup.com"/>
    <s v="28601012126734"/>
    <s v="01060033830"/>
    <s v="استفسار عن مسار الطرد"/>
    <m/>
    <n v="6"/>
    <n v="6"/>
    <n v="12"/>
    <n v="3"/>
    <s v=""/>
    <s v=""/>
    <s v=""/>
    <s v=""/>
    <s v=""/>
    <s v=""/>
    <s v=""/>
    <s v=""/>
    <x v="0"/>
    <x v="0"/>
    <s v="860101"/>
    <d v="1986-01-01T00:00:00"/>
    <s v="essam "/>
    <n v="31"/>
    <s v="M"/>
    <s v="الجيزة"/>
  </r>
  <r>
    <s v="42892احمد مصطفى احمد حجازىkamilmustafa7943@gmail.comاستفسار عن مسار الطرد"/>
    <d v="2017-06-06T00:00:00"/>
    <d v="1899-12-30T12:39:58"/>
    <s v="احمد مصطفى احمد حجازى"/>
    <s v="Egypt (‫مصر‬‎)"/>
    <s v="kamilmustafa7943@gmail.com"/>
    <s v="28111071801537"/>
    <s v="01020240014"/>
    <s v="استفسار عن مسار الطرد"/>
    <m/>
    <n v="6"/>
    <n v="6"/>
    <n v="12"/>
    <n v="3"/>
    <s v="EE703042525EG"/>
    <s v=""/>
    <s v=""/>
    <s v=""/>
    <s v=""/>
    <s v=""/>
    <s v=""/>
    <s v=""/>
    <x v="4"/>
    <x v="1"/>
    <s v="811107"/>
    <d v="1981-11-07T00:00:00"/>
    <s v="احمد "/>
    <n v="35"/>
    <s v="M"/>
    <s v="البحيرة"/>
  </r>
  <r>
    <s v="42892oraby hassan orabyorabio@hotmail.comشــكــوى"/>
    <d v="2017-06-06T00:00:00"/>
    <d v="1899-12-30T12:19:11"/>
    <s v="oraby hassan oraby"/>
    <s v="Egypt (‫مصر‬‎)"/>
    <s v="orabio@hotmail.com"/>
    <s v="27210240400134"/>
    <s v="01111599976"/>
    <s v="شــكــوى"/>
    <m/>
    <n v="6"/>
    <n v="6"/>
    <n v="12"/>
    <n v="3"/>
    <s v="RB217547065SG"/>
    <s v=""/>
    <s v=""/>
    <s v=""/>
    <s v=""/>
    <s v=""/>
    <s v=""/>
    <s v=""/>
    <x v="7"/>
    <x v="5"/>
    <s v="721024"/>
    <d v="1972-10-24T00:00:00"/>
    <s v="oraby "/>
    <n v="44"/>
    <s v="M"/>
    <s v="السويس"/>
  </r>
  <r>
    <s v="42892Aly Allamaly.allam@me.comاستفســار عن خدمــة"/>
    <d v="2017-06-06T00:00:00"/>
    <d v="1899-12-30T12:07:44"/>
    <s v="Aly Allam"/>
    <s v="Egypt (‫مصر‬‎)"/>
    <s v="aly.allam@me.com"/>
    <s v="27309110102073"/>
    <s v="00201222288674"/>
    <s v="استفســار عن خدمــة"/>
    <m/>
    <n v="6"/>
    <n v="6"/>
    <n v="12"/>
    <n v="3"/>
    <s v=""/>
    <s v=""/>
    <s v=""/>
    <s v=""/>
    <s v=""/>
    <s v=""/>
    <s v=""/>
    <s v=""/>
    <x v="0"/>
    <x v="0"/>
    <s v="730911"/>
    <d v="1973-09-11T00:00:00"/>
    <s v="Aly "/>
    <n v="43"/>
    <s v="M"/>
    <s v="القاهرة"/>
  </r>
  <r>
    <s v="42892Salma Ahmedsuegotswagg@gmail.comاستفسار عن مسار الطرد"/>
    <d v="2017-06-06T00:00:00"/>
    <d v="1899-12-30T12:06:01"/>
    <s v="Salma Ahmed"/>
    <s v="Egypt (‫مصر‬‎)"/>
    <s v="suegotswagg@gmail.com"/>
    <s v="29012052100108"/>
    <s v="01282211379"/>
    <s v="استفسار عن مسار الطرد"/>
    <m/>
    <n v="6"/>
    <n v="6"/>
    <n v="12"/>
    <n v="3"/>
    <s v="AA170297495GB"/>
    <s v=""/>
    <s v=""/>
    <s v=""/>
    <s v=""/>
    <s v=""/>
    <s v=""/>
    <s v=""/>
    <x v="61"/>
    <x v="11"/>
    <s v="901205"/>
    <d v="1990-12-05T00:00:00"/>
    <s v="Salma "/>
    <n v="26"/>
    <s v="F"/>
    <s v="الجيزة"/>
  </r>
  <r>
    <s v="42892Mahmoud EmbabyAli.alshafaai@impactegypt.comاستفسار عن مسار الطرد"/>
    <d v="2017-06-06T00:00:00"/>
    <d v="1899-12-30T11:47:36"/>
    <s v="Mahmoud Embaby"/>
    <s v="Egypt (‫مصر‬‎)"/>
    <s v="Ali.alshafaai@impactegypt.com"/>
    <s v="29107092100055"/>
    <s v="201093200115"/>
    <s v="استفسار عن مسار الطرد"/>
    <m/>
    <n v="6"/>
    <n v="6"/>
    <n v="11"/>
    <n v="3"/>
    <s v="CP913209004NG"/>
    <s v=""/>
    <s v=""/>
    <s v=""/>
    <s v=""/>
    <s v=""/>
    <s v=""/>
    <s v=""/>
    <x v="27"/>
    <x v="66"/>
    <s v="910709"/>
    <d v="1991-07-09T00:00:00"/>
    <s v="Mahmoud "/>
    <n v="25"/>
    <s v="M"/>
    <s v="الجيزة"/>
  </r>
  <r>
    <s v="42892سحر اسماعيل عفيفيSaharismail200@gmail.comاستفسار عن مسار الطرد"/>
    <d v="2017-06-06T00:00:00"/>
    <d v="1899-12-30T11:41:16"/>
    <s v="سحر اسماعيل عفيفي"/>
    <s v="Egypt (‫مصر‬‎)"/>
    <s v="Saharismail200@gmail.com"/>
    <s v="28701070100961"/>
    <s v="201009796562"/>
    <s v="استفسار عن مسار الطرد"/>
    <m/>
    <n v="6"/>
    <n v="6"/>
    <n v="11"/>
    <n v="3"/>
    <s v="EE703020666EG"/>
    <s v=""/>
    <s v=""/>
    <s v=""/>
    <s v=""/>
    <s v=""/>
    <s v=""/>
    <s v=""/>
    <x v="4"/>
    <x v="1"/>
    <s v="870107"/>
    <d v="1987-01-07T00:00:00"/>
    <s v="سحر "/>
    <n v="30"/>
    <s v="F"/>
    <s v="القاهرة"/>
  </r>
  <r>
    <s v="42892هبة الله أحمد عبد الحليم محمدHebaa4717@gmail.comاستفســار عن خدمــة"/>
    <d v="2017-06-06T00:00:00"/>
    <d v="1899-12-30T11:39:43"/>
    <s v="هبة الله أحمد عبد الحليم محمد"/>
    <s v="Egypt (‫مصر‬‎)"/>
    <s v="Hebaa4717@gmail.com"/>
    <s v="29609101203747"/>
    <s v="201099470238"/>
    <s v="استفســار عن خدمــة"/>
    <m/>
    <n v="6"/>
    <n v="6"/>
    <n v="11"/>
    <n v="3"/>
    <s v=""/>
    <s v=""/>
    <s v=""/>
    <s v=""/>
    <s v=""/>
    <s v=""/>
    <s v=""/>
    <s v=""/>
    <x v="0"/>
    <x v="0"/>
    <s v="960910"/>
    <d v="1996-09-10T00:00:00"/>
    <s v="هبة "/>
    <n v="20"/>
    <s v="F"/>
    <s v="الدقهلية"/>
  </r>
  <r>
    <s v="42892محمد حسين طاحونbomalika16@gmail.comاستفسار عن مسار الطرد"/>
    <d v="2017-06-06T00:00:00"/>
    <d v="1899-12-30T11:37:02"/>
    <s v="محمد حسين طاحون"/>
    <s v="Egypt (‫مصر‬‎)"/>
    <s v="bomalika16@gmail.com"/>
    <s v="28407101701296"/>
    <s v="01008030511"/>
    <s v="استفسار عن مسار الطرد"/>
    <m/>
    <n v="6"/>
    <n v="6"/>
    <n v="11"/>
    <n v="3"/>
    <s v="RX572071739DE"/>
    <s v=""/>
    <s v=""/>
    <s v=""/>
    <s v=""/>
    <s v=""/>
    <s v=""/>
    <s v=""/>
    <x v="5"/>
    <x v="2"/>
    <s v="840710"/>
    <d v="1984-07-10T00:00:00"/>
    <s v="محمد "/>
    <n v="32"/>
    <s v="M"/>
    <s v="المنوفية"/>
  </r>
  <r>
    <s v="42892شادى على احمدeshtawy@hotmail.comشــكــوى"/>
    <d v="2017-06-06T00:00:00"/>
    <d v="1899-12-30T11:34:29"/>
    <s v="شادى على احمد"/>
    <s v="Egypt (‫مصر‬‎)"/>
    <s v="eshtawy@hotmail.com"/>
    <s v="2830208010579"/>
    <s v="01004014075"/>
    <s v="شــكــوى"/>
    <m/>
    <n v="6"/>
    <n v="6"/>
    <n v="11"/>
    <n v="3"/>
    <s v=""/>
    <s v=""/>
    <s v=""/>
    <s v=""/>
    <s v=""/>
    <s v=""/>
    <s v=""/>
    <s v=""/>
    <x v="0"/>
    <x v="0"/>
    <s v=""/>
    <s v=""/>
    <s v="شادى "/>
    <s v=""/>
    <s v="M"/>
    <s v=""/>
  </r>
  <r>
    <s v="42892momen esmatmomen.esmat@gmail.comاستفسار عن مسار الطرد"/>
    <d v="2017-06-06T00:00:00"/>
    <d v="1899-12-30T11:26:10"/>
    <s v="momen esmat"/>
    <s v="Egypt (‫مصر‬‎)"/>
    <s v="momen.esmat@gmail.com"/>
    <s v="28511130103731"/>
    <s v="201000300198"/>
    <s v="استفسار عن مسار الطرد"/>
    <m/>
    <n v="6"/>
    <n v="6"/>
    <n v="11"/>
    <n v="3"/>
    <s v="RN139725184MY"/>
    <s v=""/>
    <s v=""/>
    <s v=""/>
    <s v=""/>
    <s v=""/>
    <s v=""/>
    <s v=""/>
    <x v="28"/>
    <x v="14"/>
    <s v="851113"/>
    <d v="1985-11-13T00:00:00"/>
    <s v="momen "/>
    <n v="31"/>
    <s v="M"/>
    <s v="القاهرة"/>
  </r>
  <r>
    <s v="42892منال عبد الرسول منصورnola-1968@hotmail.comاستفسار عن مسار الطرد"/>
    <d v="2017-06-06T00:00:00"/>
    <d v="1899-12-30T10:56:13"/>
    <s v="منال عبد الرسول منصور"/>
    <s v="Egypt (‫مصر‬‎)"/>
    <s v="nola-1968@hotmail.com"/>
    <s v="26810010201527"/>
    <s v="00201111503240"/>
    <s v="استفسار عن مسار الطرد"/>
    <m/>
    <n v="6"/>
    <n v="6"/>
    <n v="10"/>
    <n v="3"/>
    <s v="Cp002785981eg"/>
    <s v=""/>
    <s v=""/>
    <s v=""/>
    <s v=""/>
    <s v=""/>
    <s v=""/>
    <s v=""/>
    <x v="27"/>
    <x v="1"/>
    <s v="681001"/>
    <d v="1968-10-01T00:00:00"/>
    <s v="منال "/>
    <n v="48"/>
    <s v="F"/>
    <s v="الإسكندرية"/>
  </r>
  <r>
    <s v="42892محمد حمدي السيد حسينeng.mohammedhamdy88@gmail.comاستفسار عن مسار الطرد"/>
    <d v="2017-06-06T00:00:00"/>
    <d v="1899-12-30T10:35:12"/>
    <s v="محمد حمدي السيد حسين"/>
    <s v="Saudi Arabia (‫المملكة العربية السعودية‬‎)"/>
    <s v="eng.mohammedhamdy88@gmail.com"/>
    <s v="28811221402191"/>
    <s v="00966580139341"/>
    <s v="استفسار عن مسار الطرد"/>
    <m/>
    <n v="6"/>
    <n v="6"/>
    <n v="10"/>
    <n v="3"/>
    <s v="EE703023163EG"/>
    <s v=""/>
    <s v=""/>
    <s v=""/>
    <s v=""/>
    <s v=""/>
    <s v=""/>
    <s v=""/>
    <x v="4"/>
    <x v="1"/>
    <s v="881122"/>
    <d v="1988-11-22T00:00:00"/>
    <s v="محمد "/>
    <n v="28"/>
    <s v="M"/>
    <s v="القليوبية"/>
  </r>
  <r>
    <s v="42892VALYA VIDINSKAvalia_vidinska@abv.bgشــكــوى"/>
    <d v="2017-06-06T00:00:00"/>
    <d v="1899-12-30T10:32:58"/>
    <s v="VALYA VIDINSKA"/>
    <s v="Bulgaria (България)"/>
    <s v="valia_vidinska@abv.bg"/>
    <s v="642225720"/>
    <s v="+359899439419"/>
    <s v="شــكــوى"/>
    <m/>
    <n v="6"/>
    <n v="6"/>
    <n v="10"/>
    <n v="3"/>
    <s v="EE016067858EG"/>
    <s v="EE016067858EG"/>
    <s v=""/>
    <s v=""/>
    <s v=""/>
    <s v=""/>
    <s v=""/>
    <s v=""/>
    <x v="4"/>
    <x v="1"/>
    <s v=""/>
    <s v=""/>
    <s v="VALYA "/>
    <s v=""/>
    <s v="X"/>
    <s v=""/>
  </r>
  <r>
    <s v="42892سامح لطفىsameh.lotfy@hotmail.comاستفســار عن خدمــة"/>
    <d v="2017-06-06T00:00:00"/>
    <d v="1899-12-30T09:55:22"/>
    <s v="سامح لطفى"/>
    <s v="Egypt (‫مصر‬‎)"/>
    <s v="sameh.lotfy@hotmail.com"/>
    <s v="275060200104415"/>
    <s v="01271340171"/>
    <s v="استفســار عن خدمــة"/>
    <m/>
    <n v="6"/>
    <n v="6"/>
    <n v="9"/>
    <n v="3"/>
    <s v=""/>
    <s v=""/>
    <s v=""/>
    <s v=""/>
    <s v=""/>
    <s v=""/>
    <s v=""/>
    <s v=""/>
    <x v="0"/>
    <x v="0"/>
    <s v=""/>
    <s v=""/>
    <s v="سامح "/>
    <s v=""/>
    <s v="M"/>
    <s v=""/>
  </r>
  <r>
    <s v="42892محمد حسنى شلبىm_h_shalaby@hotmail.comشــكــوى"/>
    <d v="2017-06-06T00:00:00"/>
    <d v="1899-12-30T09:31:36"/>
    <s v="محمد حسنى شلبى"/>
    <s v="Egypt (‫مصر‬‎)"/>
    <s v="m_h_shalaby@hotmail.com"/>
    <s v="280120511002016"/>
    <s v="201002455786"/>
    <s v="شــكــوى"/>
    <m/>
    <n v="6"/>
    <n v="6"/>
    <n v="9"/>
    <n v="3"/>
    <s v="EE125783831EG"/>
    <s v=""/>
    <s v=""/>
    <s v=""/>
    <s v=""/>
    <s v=""/>
    <s v=""/>
    <s v=""/>
    <x v="4"/>
    <x v="1"/>
    <s v=""/>
    <s v=""/>
    <s v="محمد "/>
    <s v=""/>
    <s v="M"/>
    <s v=""/>
  </r>
  <r>
    <s v="42892نور الدين سمير سعيد اّمونةblackxsmith1990@gmail.comاستفســار عن خدمــة"/>
    <d v="2017-06-06T00:00:00"/>
    <d v="1899-12-30T09:22:09"/>
    <s v="نور الدين سمير سعيد اّمونة"/>
    <s v="Egypt (‫مصر‬‎)"/>
    <s v="blackxsmith1990@gmail.com"/>
    <s v="29008010205018"/>
    <s v="201153073666"/>
    <s v="استفســار عن خدمــة"/>
    <m/>
    <n v="6"/>
    <n v="6"/>
    <n v="9"/>
    <n v="3"/>
    <s v=""/>
    <s v=""/>
    <s v=""/>
    <s v=""/>
    <s v=""/>
    <s v=""/>
    <s v=""/>
    <s v=""/>
    <x v="0"/>
    <x v="0"/>
    <s v="900801"/>
    <d v="1990-08-01T00:00:00"/>
    <s v="نور "/>
    <n v="26"/>
    <s v="M"/>
    <s v="الإسكندرية"/>
  </r>
  <r>
    <s v="42892زياد جمال ابوالمجد احمدhanagamal092@gmail.comاستفسار عن مسار الطرد"/>
    <d v="2017-06-06T00:00:00"/>
    <d v="1899-12-30T07:58:18"/>
    <s v="زياد جمال ابوالمجد احمد"/>
    <s v="Egypt (‫مصر‬‎)"/>
    <s v="hanagamal092@gmail.com"/>
    <s v="30109261900595"/>
    <s v="201211045822"/>
    <s v="استفسار عن مسار الطرد"/>
    <m/>
    <n v="6"/>
    <n v="6"/>
    <n v="7"/>
    <n v="3"/>
    <s v="RB212512016SG"/>
    <s v=""/>
    <s v=""/>
    <s v=""/>
    <s v=""/>
    <s v=""/>
    <s v=""/>
    <s v=""/>
    <x v="7"/>
    <x v="5"/>
    <s v="010926"/>
    <d v="2001-09-26T00:00:00"/>
    <s v="زياد "/>
    <n v="15"/>
    <s v="M"/>
    <s v="الإسماعيلية"/>
  </r>
  <r>
    <s v="42892خالد ابراهيم على محمدkhaled591@outlook.comشــكــوى"/>
    <d v="2017-06-06T00:00:00"/>
    <d v="1899-12-30T07:58:16"/>
    <s v="خالد ابراهيم على محمد"/>
    <s v="Egypt (‫مصر‬‎)"/>
    <s v="khaled591@outlook.com"/>
    <s v="25912060101454"/>
    <s v="0244800482"/>
    <s v="شــكــوى"/>
    <m/>
    <n v="6"/>
    <n v="6"/>
    <n v="7"/>
    <n v="3"/>
    <s v=""/>
    <s v=""/>
    <s v=""/>
    <s v=""/>
    <s v=""/>
    <s v=""/>
    <s v=""/>
    <s v=""/>
    <x v="0"/>
    <x v="0"/>
    <s v="591206"/>
    <d v="1959-12-06T00:00:00"/>
    <s v="خالد "/>
    <n v="57"/>
    <s v="M"/>
    <s v="القاهرة"/>
  </r>
  <r>
    <s v="42892Ahmadunderoath006@gmail.comاستفسار عن مسار الطرد"/>
    <d v="2017-06-06T00:00:00"/>
    <d v="1899-12-30T07:58:09"/>
    <s v="Ahmad"/>
    <s v="Egypt (‫مصر‬‎)"/>
    <s v="underoath006@gmail.com"/>
    <s v="28901121701874"/>
    <s v="201062844459"/>
    <s v="استفسار عن مسار الطرد"/>
    <m/>
    <n v="6"/>
    <n v="6"/>
    <n v="7"/>
    <n v="3"/>
    <s v="EE702885825EG"/>
    <s v=""/>
    <s v=""/>
    <s v=""/>
    <s v=""/>
    <s v=""/>
    <s v=""/>
    <s v=""/>
    <x v="4"/>
    <x v="1"/>
    <s v="890112"/>
    <d v="1989-01-12T00:00:00"/>
    <s v="Ahmad"/>
    <n v="28"/>
    <s v="M"/>
    <s v="المنوفية"/>
  </r>
  <r>
    <s v="42892محمود عوض محمد الشافعيMelshaf3y.cel@gmail.comشــكــوى"/>
    <d v="2017-06-06T00:00:00"/>
    <d v="1899-12-30T07:58:03"/>
    <s v="محمود عوض محمد الشافعي"/>
    <s v="Saudi Arabia (‫المملكة العربية السعودية‬‎)"/>
    <s v="Melshaf3y.cel@gmail.com"/>
    <s v=": A02679302"/>
    <s v="966541871735"/>
    <s v="شــكــوى"/>
    <m/>
    <n v="6"/>
    <n v="6"/>
    <n v="7"/>
    <n v="3"/>
    <s v="EE702822428EG"/>
    <s v=""/>
    <s v=""/>
    <s v=""/>
    <s v=""/>
    <s v=""/>
    <s v=""/>
    <s v=""/>
    <x v="4"/>
    <x v="1"/>
    <s v=""/>
    <s v=""/>
    <s v="محمود "/>
    <s v=""/>
    <s v="M"/>
    <s v=""/>
  </r>
  <r>
    <s v="42894شركة الأقصر للسياحةoperation@luxor-tours.comاستفسار عن مسار الطرد"/>
    <d v="2017-06-08T00:00:00"/>
    <d v="1899-12-30T13:30:38"/>
    <s v="شركة الأقصر للسياحة"/>
    <s v="Egypt (‫مصر‬‎)"/>
    <s v="operation@luxor-tours.com"/>
    <s v="29306010104522"/>
    <s v="00201022242791"/>
    <s v="استفسار عن مسار الطرد"/>
    <m/>
    <n v="6"/>
    <n v="8"/>
    <n v="13"/>
    <n v="5"/>
    <s v="EA156778139HK"/>
    <s v=""/>
    <s v=""/>
    <s v=""/>
    <s v=""/>
    <s v=""/>
    <s v=""/>
    <s v=""/>
    <x v="38"/>
    <x v="6"/>
    <s v="930601"/>
    <d v="1993-06-01T00:00:00"/>
    <s v="شركة "/>
    <n v="24"/>
    <s v="F"/>
    <s v="القاهرة"/>
  </r>
  <r>
    <s v="42894احمد محمد محمودahmed soilman@yahoo 0comشــكــوى"/>
    <d v="2017-06-08T00:00:00"/>
    <d v="1899-12-30T13:11:17"/>
    <s v="احمد محمد محمود"/>
    <s v="Egypt (‫مصر‬‎)"/>
    <s v="ahmed soilman@yahoo 0com"/>
    <s v="27512410240005"/>
    <s v="201059844552"/>
    <s v="شــكــوى"/>
    <m/>
    <n v="6"/>
    <n v="8"/>
    <n v="13"/>
    <n v="5"/>
    <s v=""/>
    <s v=""/>
    <s v=""/>
    <s v=""/>
    <s v=""/>
    <s v=""/>
    <s v=""/>
    <s v=""/>
    <x v="0"/>
    <x v="0"/>
    <s v="751241"/>
    <d v="1976-01-10T00:00:00"/>
    <s v="احمد "/>
    <n v="41"/>
    <s v="F"/>
    <s v="الإسكندرية"/>
  </r>
  <r>
    <s v="42894ِِAhmed Hussein Mamhouda.aletr@outlook.comاستفسار عن مسار الطرد"/>
    <d v="2017-06-08T00:00:00"/>
    <d v="1899-12-30T12:37:13"/>
    <s v="ِِAhmed Hussein Mamhoud"/>
    <s v="Egypt (‫مصر‬‎)"/>
    <s v="a.aletr@outlook.com"/>
    <s v="1200593"/>
    <s v="201005261840"/>
    <s v="استفسار عن مسار الطرد"/>
    <m/>
    <n v="6"/>
    <n v="8"/>
    <n v="12"/>
    <n v="5"/>
    <s v="RM552426755AT"/>
    <s v=""/>
    <s v=""/>
    <s v=""/>
    <s v=""/>
    <s v=""/>
    <s v=""/>
    <s v=""/>
    <x v="45"/>
    <x v="45"/>
    <s v=""/>
    <s v=""/>
    <s v="ِِAhmed "/>
    <s v=""/>
    <s v="M"/>
    <s v=""/>
  </r>
  <r>
    <s v="42894مصطفي احمدmostafa.ahmed.qa@gmail.comاستفسار عن مسار الطرد"/>
    <d v="2017-06-08T00:00:00"/>
    <d v="1899-12-30T12:06:17"/>
    <s v="مصطفي احمد"/>
    <s v="Egypt (‫مصر‬‎)"/>
    <s v="mostafa.ahmed.qa@gmail.com"/>
    <s v="2400056"/>
    <s v="01020880310"/>
    <s v="استفسار عن مسار الطرد"/>
    <m/>
    <n v="6"/>
    <n v="8"/>
    <n v="12"/>
    <n v="5"/>
    <s v=""/>
    <s v=""/>
    <s v=""/>
    <s v=""/>
    <s v=""/>
    <s v=""/>
    <s v=""/>
    <s v=""/>
    <x v="0"/>
    <x v="0"/>
    <s v=""/>
    <s v=""/>
    <s v="مصطفي "/>
    <s v=""/>
    <s v="M"/>
    <s v=""/>
  </r>
  <r>
    <s v="42894Amr Abdel Raouf El Gamalamr174@yahoo.comاستفسار عن مسار الطرد"/>
    <d v="2017-06-08T00:00:00"/>
    <d v="1899-12-30T11:27:05"/>
    <s v="Amr Abdel Raouf El Gamal"/>
    <s v="Egypt (‫مصر‬‎)"/>
    <s v="amr174@yahoo.com"/>
    <s v="27808261602155"/>
    <s v="0201019871119"/>
    <s v="استفسار عن مسار الطرد"/>
    <m/>
    <n v="6"/>
    <n v="8"/>
    <n v="11"/>
    <n v="5"/>
    <s v="RX572309824DE"/>
    <s v=""/>
    <s v=""/>
    <s v=""/>
    <s v=""/>
    <s v=""/>
    <s v=""/>
    <s v=""/>
    <x v="5"/>
    <x v="2"/>
    <s v="780826"/>
    <d v="1978-08-26T00:00:00"/>
    <s v="Amr "/>
    <n v="38"/>
    <s v="M"/>
    <s v="الغربية"/>
  </r>
  <r>
    <s v="42894معتز احمد الصاويmoataz.sawy@gmail.comاستفسار عن مسار الطرد"/>
    <d v="2017-06-08T00:00:00"/>
    <d v="1899-12-30T11:03:37"/>
    <s v="معتز احمد الصاوي"/>
    <s v="Egypt (‫مصر‬‎)"/>
    <s v="moataz.sawy@gmail.com"/>
    <s v="27809162101272"/>
    <s v="201013721349"/>
    <s v="استفسار عن مسار الطرد"/>
    <m/>
    <n v="6"/>
    <n v="8"/>
    <n v="11"/>
    <n v="5"/>
    <s v="EE703137792EG"/>
    <s v=""/>
    <s v=""/>
    <s v=""/>
    <s v=""/>
    <s v=""/>
    <s v=""/>
    <s v=""/>
    <x v="4"/>
    <x v="1"/>
    <s v="780916"/>
    <d v="1978-09-16T00:00:00"/>
    <s v="معتز "/>
    <n v="38"/>
    <s v="M"/>
    <s v="الجيزة"/>
  </r>
  <r>
    <s v="42894ابراهيم سيداحمد مصطفىibrahemeyad@gmail.comأخـــــرى"/>
    <d v="2017-06-08T00:00:00"/>
    <d v="1899-12-30T10:58:11"/>
    <s v="ابراهيم سيداحمد مصطفى"/>
    <s v="Egypt (‫مصر‬‎)"/>
    <s v="ibrahemeyad@gmail.com"/>
    <s v="25704061701399"/>
    <s v="01225332600 2"/>
    <s v="أخـــــرى"/>
    <m/>
    <n v="6"/>
    <n v="8"/>
    <n v="10"/>
    <n v="5"/>
    <s v=""/>
    <s v=""/>
    <s v=""/>
    <s v=""/>
    <s v=""/>
    <s v=""/>
    <s v=""/>
    <s v=""/>
    <x v="0"/>
    <x v="0"/>
    <s v="570406"/>
    <d v="1957-04-06T00:00:00"/>
    <s v="ابراهيم "/>
    <n v="60"/>
    <s v="M"/>
    <s v="المنوفية"/>
  </r>
  <r>
    <s v="42894هشام أحمد عبد القادرcounselor.hisham@yahoo.comاستفسار عن مسار الطرد"/>
    <d v="2017-06-08T00:00:00"/>
    <d v="1899-12-30T10:25:11"/>
    <s v="هشام أحمد عبد القادر"/>
    <s v="Egypt (‫مصر‬‎)"/>
    <s v="counselor.hisham@yahoo.com"/>
    <s v="26807080102231"/>
    <s v="201064034919"/>
    <s v="استفسار عن مسار الطرد"/>
    <m/>
    <n v="6"/>
    <n v="8"/>
    <n v="10"/>
    <n v="5"/>
    <s v="RR598786463EG"/>
    <s v=""/>
    <s v=""/>
    <s v=""/>
    <s v=""/>
    <s v=""/>
    <s v=""/>
    <s v=""/>
    <x v="1"/>
    <x v="1"/>
    <s v="680708"/>
    <d v="1968-07-08T00:00:00"/>
    <s v="هشام "/>
    <n v="48"/>
    <s v="M"/>
    <s v="القاهرة"/>
  </r>
  <r>
    <s v="42894Mohamed  Hassanosakadaisuki@yahoo.comاستفسار عن مسار الطرد"/>
    <d v="2017-06-08T00:00:00"/>
    <d v="1899-12-30T10:16:12"/>
    <s v="Mohamed  Hassan"/>
    <s v="Japan (日本)"/>
    <s v="osakadaisuki@yahoo.com"/>
    <s v=": A18764478"/>
    <s v="00818047176"/>
    <s v="استفسار عن مسار الطرد"/>
    <m/>
    <n v="6"/>
    <n v="8"/>
    <n v="10"/>
    <n v="5"/>
    <s v="EE702946714EG"/>
    <s v=""/>
    <s v=""/>
    <s v=""/>
    <s v=""/>
    <s v=""/>
    <s v=""/>
    <s v=""/>
    <x v="4"/>
    <x v="1"/>
    <s v=""/>
    <s v=""/>
    <s v="Mohamed  "/>
    <s v=""/>
    <s v="M"/>
    <s v=""/>
  </r>
  <r>
    <s v="42894HossamHossammansour_1@yahoo.comاستفسار عن مسار الطرد"/>
    <d v="2017-06-08T00:00:00"/>
    <d v="1899-12-30T10:06:53"/>
    <s v="Hossam"/>
    <s v="United Arab Emirates (‫الإمارات العربية المتحدة‬‎)"/>
    <s v="Hossammansour_1@yahoo.com"/>
    <s v=": A1698748"/>
    <s v="00971505964955"/>
    <s v="استفسار عن مسار الطرد"/>
    <m/>
    <n v="6"/>
    <n v="8"/>
    <n v="10"/>
    <n v="5"/>
    <s v="RR707737580EG"/>
    <s v=""/>
    <s v=""/>
    <s v=""/>
    <s v=""/>
    <s v=""/>
    <s v=""/>
    <s v=""/>
    <x v="1"/>
    <x v="1"/>
    <s v=""/>
    <s v=""/>
    <s v="Hossam"/>
    <s v=""/>
    <s v="M"/>
    <s v=""/>
  </r>
  <r>
    <s v="42894فاطمه احمدmuhammad_elmoatasim@hotmail.comشــكــوى"/>
    <d v="2017-06-08T00:00:00"/>
    <d v="1899-12-30T09:34:53"/>
    <s v="فاطمه احمد"/>
    <s v="Egypt (‫مصر‬‎)"/>
    <s v="muhammad_elmoatasim@hotmail.com"/>
    <s v="25404042200946"/>
    <s v="201274294257"/>
    <s v="شــكــوى"/>
    <m/>
    <n v="6"/>
    <n v="8"/>
    <n v="9"/>
    <n v="5"/>
    <s v=""/>
    <s v=""/>
    <s v=""/>
    <s v=""/>
    <s v=""/>
    <s v=""/>
    <s v=""/>
    <s v=""/>
    <x v="0"/>
    <x v="0"/>
    <s v="540404"/>
    <d v="1954-04-04T00:00:00"/>
    <s v="فاطمه "/>
    <n v="63"/>
    <s v="F"/>
    <s v="بني سويف"/>
  </r>
  <r>
    <s v="42894جهاد عمر جمالKOKOJUSTSMILE@GMAIL.COMشــكــوى"/>
    <d v="2017-06-08T00:00:00"/>
    <d v="1899-12-30T09:28:56"/>
    <s v="جهاد عمر جمال"/>
    <s v="Egypt (‫مصر‬‎)"/>
    <s v="KOKOJUSTSMILE@GMAIL.COM"/>
    <s v="29112192201405"/>
    <s v="201150341132"/>
    <s v="شــكــوى"/>
    <m/>
    <n v="6"/>
    <n v="8"/>
    <n v="9"/>
    <n v="5"/>
    <s v=""/>
    <s v=""/>
    <s v=""/>
    <s v=""/>
    <s v=""/>
    <s v=""/>
    <s v=""/>
    <s v=""/>
    <x v="0"/>
    <x v="0"/>
    <s v="911219"/>
    <d v="1991-12-19T00:00:00"/>
    <s v="جهاد "/>
    <n v="25"/>
    <s v="F"/>
    <s v="بني سويف"/>
  </r>
  <r>
    <s v="42894عبد المؤمن محمد عليmoamen_elazzazy@yahoo.comشــكــوى"/>
    <d v="2017-06-08T00:00:00"/>
    <d v="1899-12-30T09:28:56"/>
    <s v="عبد المؤمن محمد علي"/>
    <s v="Egypt (‫مصر‬‎)"/>
    <s v="moamen_elazzazy@yahoo.com"/>
    <s v="29107010207973"/>
    <s v="201226126223"/>
    <s v="شــكــوى"/>
    <m/>
    <n v="6"/>
    <n v="8"/>
    <n v="9"/>
    <n v="5"/>
    <s v=""/>
    <s v=""/>
    <s v=""/>
    <s v=""/>
    <s v=""/>
    <s v=""/>
    <s v=""/>
    <s v=""/>
    <x v="0"/>
    <x v="0"/>
    <s v="910701"/>
    <d v="1991-07-01T00:00:00"/>
    <s v="عبد "/>
    <n v="25"/>
    <s v="M"/>
    <s v="الإسكندرية"/>
  </r>
  <r>
    <s v="42894ayman mohamed hefnylila.fares12@gmail.comاستفسار عن مسار الطرد"/>
    <d v="2017-06-08T00:00:00"/>
    <d v="1899-12-30T09:28:56"/>
    <s v="ayman mohamed hefny"/>
    <s v="Egypt (‫مصر‬‎)"/>
    <s v="lila.fares12@gmail.com"/>
    <s v="26410271400219"/>
    <s v="01005521512"/>
    <s v="استفسار عن مسار الطرد"/>
    <m/>
    <n v="6"/>
    <n v="8"/>
    <n v="9"/>
    <n v="5"/>
    <s v="CY687774025DE"/>
    <s v=""/>
    <s v=""/>
    <s v=""/>
    <s v=""/>
    <s v=""/>
    <s v=""/>
    <s v=""/>
    <x v="33"/>
    <x v="2"/>
    <s v="641027"/>
    <d v="1964-10-27T00:00:00"/>
    <s v="ayman "/>
    <n v="52"/>
    <s v="M"/>
    <s v="القليوبية"/>
  </r>
  <r>
    <s v="42894فايز فكري جرجسminaeshak67@gmail.comاستفسار عن مسار الطرد"/>
    <d v="2017-06-08T00:00:00"/>
    <d v="1899-12-30T09:28:44"/>
    <s v="فايز فكري جرجس"/>
    <s v="Egypt (‫مصر‬‎)"/>
    <s v="minaeshak67@gmail.com"/>
    <s v="26809221301813"/>
    <s v="201285492205"/>
    <s v="استفسار عن مسار الطرد"/>
    <m/>
    <n v="6"/>
    <n v="8"/>
    <n v="9"/>
    <n v="5"/>
    <s v="EE703049744EG"/>
    <s v=""/>
    <s v=""/>
    <s v=""/>
    <s v=""/>
    <s v=""/>
    <s v=""/>
    <s v=""/>
    <x v="4"/>
    <x v="1"/>
    <s v="680922"/>
    <d v="1968-09-22T00:00:00"/>
    <s v="فايز "/>
    <n v="48"/>
    <s v="M"/>
    <s v="الشرقية"/>
  </r>
  <r>
    <s v="42894أحمد الحسين الدمرداشal_dmerdash_mecha@yahoo.comاستفسار عن مسار الطرد"/>
    <d v="2017-06-08T00:00:00"/>
    <d v="1899-12-30T09:28:44"/>
    <s v="أحمد الحسين الدمرداش"/>
    <s v="Egypt (‫مصر‬‎)"/>
    <s v="al_dmerdash_mecha@yahoo.com"/>
    <s v="29011011207619"/>
    <s v="01090165153"/>
    <s v="استفسار عن مسار الطرد"/>
    <m/>
    <n v="6"/>
    <n v="8"/>
    <n v="9"/>
    <n v="5"/>
    <s v="EE702928931EG"/>
    <s v=""/>
    <s v=""/>
    <s v=""/>
    <s v=""/>
    <s v=""/>
    <s v=""/>
    <s v=""/>
    <x v="4"/>
    <x v="1"/>
    <s v="901101"/>
    <d v="1990-11-01T00:00:00"/>
    <s v="أحمد "/>
    <n v="26"/>
    <s v="M"/>
    <s v="الدقهلية"/>
  </r>
  <r>
    <s v="42894احمدحسين حلميahmedhalmey25@gmail.comاستفســار فنـى"/>
    <d v="2017-06-08T00:00:00"/>
    <d v="1899-12-30T00:07:19"/>
    <s v="احمدحسين حلمي"/>
    <s v="Egypt (‫مصر‬‎)"/>
    <s v="ahmedhalmey25@gmail.com"/>
    <s v="29702070100057"/>
    <s v="01158875122"/>
    <s v="استفســار فنـى"/>
    <m/>
    <n v="6"/>
    <n v="8"/>
    <n v="0"/>
    <n v="5"/>
    <s v=""/>
    <s v=""/>
    <s v=""/>
    <s v=""/>
    <s v=""/>
    <s v=""/>
    <s v=""/>
    <s v=""/>
    <x v="0"/>
    <x v="0"/>
    <s v="970207"/>
    <d v="1997-02-07T00:00:00"/>
    <s v="احمدحسين "/>
    <n v="20"/>
    <s v="M"/>
    <s v="القاهرة"/>
  </r>
  <r>
    <s v="42894احمد علي عبداللهsgh4900@ymail.comاستفسار عن مسار الطرد"/>
    <d v="2017-06-08T00:00:00"/>
    <d v="1899-12-30T00:06:05"/>
    <s v="احمد علي عبدالله"/>
    <s v="Egypt (‫مصر‬‎)"/>
    <s v="sgh4900@ymail.com"/>
    <s v="28111021301134"/>
    <s v="00201140733101"/>
    <s v="استفسار عن مسار الطرد"/>
    <m/>
    <n v="6"/>
    <n v="8"/>
    <n v="0"/>
    <n v="5"/>
    <s v="EE015952008EG"/>
    <s v="EE015951988EG"/>
    <s v="EE015951016EG"/>
    <s v=""/>
    <s v=""/>
    <s v=""/>
    <s v=""/>
    <s v=""/>
    <x v="4"/>
    <x v="1"/>
    <s v="811102"/>
    <d v="1981-11-02T00:00:00"/>
    <s v="احمد "/>
    <n v="35"/>
    <s v="M"/>
    <s v="الشرقية"/>
  </r>
  <r>
    <s v="42893وائل محمد زكي حسينwaelzaki851@yahoo.comاستفسار عن مسار الطرد"/>
    <d v="2017-06-07T00:00:00"/>
    <d v="1899-12-30T21:04:00"/>
    <s v="وائل محمد زكي حسين"/>
    <s v="Egypt (‫مصر‬‎)"/>
    <s v="waelzaki851@yahoo.com"/>
    <s v="28709091303498"/>
    <s v="201228872531"/>
    <s v="استفسار عن مسار الطرد"/>
    <m/>
    <n v="6"/>
    <n v="7"/>
    <n v="21"/>
    <n v="4"/>
    <s v="RS829866487NL"/>
    <s v=""/>
    <s v=""/>
    <s v=""/>
    <s v=""/>
    <s v=""/>
    <s v=""/>
    <s v=""/>
    <x v="12"/>
    <x v="12"/>
    <s v="870909"/>
    <d v="1987-09-09T00:00:00"/>
    <s v="وائل "/>
    <n v="29"/>
    <s v="M"/>
    <s v="الشرقية"/>
  </r>
  <r>
    <s v="42893حازم محمد احمدhazememam11@gmail.comاستفسار عن مسار الطرد"/>
    <d v="2017-06-07T00:00:00"/>
    <d v="1899-12-30T20:49:56"/>
    <s v="حازم محمد احمد"/>
    <s v="Egypt (‫مصر‬‎)"/>
    <s v="hazememam11@gmail.com"/>
    <s v="29004141602858"/>
    <s v="201285861959"/>
    <s v="استفسار عن مسار الطرد"/>
    <m/>
    <n v="6"/>
    <n v="7"/>
    <n v="20"/>
    <n v="4"/>
    <s v="EE017732747EG"/>
    <s v=""/>
    <s v=""/>
    <s v=""/>
    <s v=""/>
    <s v=""/>
    <s v=""/>
    <s v=""/>
    <x v="4"/>
    <x v="1"/>
    <s v="900414"/>
    <d v="1990-04-14T00:00:00"/>
    <s v="حازم "/>
    <n v="27"/>
    <s v="M"/>
    <s v="الغربية"/>
  </r>
  <r>
    <s v="42893رانيا سيد محمدrania.moharam@yahoo.comاستفسار عن مسار الطرد"/>
    <d v="2017-06-07T00:00:00"/>
    <d v="1899-12-30T20:41:21"/>
    <s v="رانيا سيد محمد"/>
    <s v="Egypt (‫مصر‬‎)"/>
    <s v="rania.moharam@yahoo.com"/>
    <s v="29011150102449"/>
    <s v="01005729861"/>
    <s v="استفسار عن مسار الطرد"/>
    <m/>
    <n v="6"/>
    <n v="7"/>
    <n v="20"/>
    <n v="4"/>
    <s v="EE015575385EG"/>
    <s v=""/>
    <s v=""/>
    <s v=""/>
    <s v=""/>
    <s v=""/>
    <s v=""/>
    <s v=""/>
    <x v="4"/>
    <x v="1"/>
    <s v="901115"/>
    <d v="1990-11-15T00:00:00"/>
    <s v="رانيا "/>
    <n v="26"/>
    <s v="F"/>
    <s v="القاهرة"/>
  </r>
  <r>
    <s v="42893محمود يونسm.mahmoudamon@yahoo.comشــكــوى"/>
    <d v="2017-06-07T00:00:00"/>
    <d v="1899-12-30T20:33:45"/>
    <s v="محمود يونس"/>
    <s v="Egypt (‫مصر‬‎)"/>
    <s v="m.mahmoudamon@yahoo.com"/>
    <s v="28906101602871"/>
    <s v="201019700004"/>
    <s v="شــكــوى"/>
    <m/>
    <n v="6"/>
    <n v="7"/>
    <n v="20"/>
    <n v="4"/>
    <s v="ee012284361eg"/>
    <s v=""/>
    <s v=""/>
    <s v=""/>
    <s v=""/>
    <s v=""/>
    <s v=""/>
    <s v=""/>
    <x v="4"/>
    <x v="1"/>
    <s v="890610"/>
    <d v="1989-06-10T00:00:00"/>
    <s v="محمود "/>
    <n v="27"/>
    <s v="M"/>
    <s v="الغربية"/>
  </r>
  <r>
    <s v="42893محمود يونسM.mahmoudamon@yahoo.comاستفسار عن مسار الطرد"/>
    <d v="2017-06-07T00:00:00"/>
    <d v="1899-12-30T20:23:30"/>
    <s v="محمود يونس"/>
    <s v="Egypt (‫مصر‬‎)"/>
    <s v="M.mahmoudamon@yahoo.com"/>
    <s v="28906101602871"/>
    <s v="0201019700004"/>
    <s v="استفسار عن مسار الطرد"/>
    <m/>
    <n v="6"/>
    <n v="7"/>
    <n v="20"/>
    <n v="4"/>
    <s v="EE012284361EG"/>
    <s v=""/>
    <s v=""/>
    <s v=""/>
    <s v=""/>
    <s v=""/>
    <s v=""/>
    <s v=""/>
    <x v="4"/>
    <x v="1"/>
    <s v="890610"/>
    <d v="1989-06-10T00:00:00"/>
    <s v="محمود "/>
    <n v="27"/>
    <s v="M"/>
    <s v="الغربية"/>
  </r>
  <r>
    <s v="42893VALYA VIDINSKAvalia_vidinska@abv.bgشــكــوى"/>
    <d v="2017-06-07T00:00:00"/>
    <d v="1899-12-30T18:42:42"/>
    <s v="VALYA VIDINSKA"/>
    <s v="Bulgaria (България)"/>
    <s v="valia_vidinska@abv.bg"/>
    <s v="642225720"/>
    <s v="00359878323220"/>
    <s v="شــكــوى"/>
    <m/>
    <n v="6"/>
    <n v="7"/>
    <n v="18"/>
    <n v="4"/>
    <s v="EE016067858EG"/>
    <s v=""/>
    <s v=""/>
    <s v=""/>
    <s v=""/>
    <s v=""/>
    <s v=""/>
    <s v=""/>
    <x v="4"/>
    <x v="1"/>
    <s v=""/>
    <s v=""/>
    <s v="VALYA "/>
    <s v=""/>
    <s v="X"/>
    <s v=""/>
  </r>
  <r>
    <s v="42893محمود عوض محمد الشافعيMelshaf3y.cel@gmail.comشــكــوى"/>
    <d v="2017-06-07T00:00:00"/>
    <d v="1899-12-30T18:26:23"/>
    <s v="محمود عوض محمد الشافعي"/>
    <s v="Saudi Arabia (‫المملكة العربية السعودية‬‎)"/>
    <s v="Melshaf3y.cel@gmail.com"/>
    <s v=": A02679302"/>
    <s v="966541871735"/>
    <s v="شــكــوى"/>
    <m/>
    <n v="6"/>
    <n v="7"/>
    <n v="18"/>
    <n v="4"/>
    <s v="EE702822428EG"/>
    <s v=""/>
    <s v=""/>
    <s v=""/>
    <s v=""/>
    <s v=""/>
    <s v=""/>
    <s v=""/>
    <x v="4"/>
    <x v="1"/>
    <s v=""/>
    <s v=""/>
    <s v="محمود "/>
    <s v=""/>
    <s v="M"/>
    <s v=""/>
  </r>
  <r>
    <s v="42893نهال محمد على المناخلىlove.3yoon14@yahoo.comشــكــوى"/>
    <d v="2017-06-07T00:00:00"/>
    <d v="1899-12-30T17:12:59"/>
    <s v="نهال محمد على المناخلى"/>
    <s v="Egypt (‫مصر‬‎)"/>
    <s v="love.3yoon14@yahoo.com"/>
    <s v="28812101808084"/>
    <s v="01010094854"/>
    <s v="شــكــوى"/>
    <m/>
    <n v="6"/>
    <n v="7"/>
    <n v="17"/>
    <n v="4"/>
    <s v=""/>
    <s v=""/>
    <s v=""/>
    <s v=""/>
    <s v=""/>
    <s v=""/>
    <s v=""/>
    <s v=""/>
    <x v="0"/>
    <x v="0"/>
    <s v="881210"/>
    <d v="1988-12-10T00:00:00"/>
    <s v="نهال "/>
    <n v="28"/>
    <s v="F"/>
    <s v="البحيرة"/>
  </r>
  <r>
    <s v="42893محمد محمد محمد سند عسكرmsaskar_91@yahoo.comأخـــــرى"/>
    <d v="2017-06-07T00:00:00"/>
    <d v="1899-12-30T16:28:48"/>
    <s v="محمد محمد محمد سند عسكر"/>
    <s v="Egypt (‫مصر‬‎)"/>
    <s v="msaskar_91@yahoo.com"/>
    <s v="29110150200571"/>
    <s v="00201145885057"/>
    <s v="أخـــــرى"/>
    <m/>
    <n v="6"/>
    <n v="7"/>
    <n v="16"/>
    <n v="4"/>
    <s v=""/>
    <s v=""/>
    <s v=""/>
    <s v=""/>
    <s v=""/>
    <s v=""/>
    <s v=""/>
    <s v=""/>
    <x v="0"/>
    <x v="0"/>
    <s v="911015"/>
    <d v="1991-10-15T00:00:00"/>
    <s v="محمد "/>
    <n v="25"/>
    <s v="M"/>
    <s v="الإسكندرية"/>
  </r>
  <r>
    <s v="42893Ahmed Mahmoud hassanFace.nazy@gmail.comاستفسار عن مسار الطرد"/>
    <d v="2017-06-07T00:00:00"/>
    <d v="1899-12-30T16:15:49"/>
    <s v="Ahmed Mahmoud hassan"/>
    <s v="Egypt (‫مصر‬‎)"/>
    <s v="Face.nazy@gmail.com"/>
    <s v="28603030201037"/>
    <s v="201121517187"/>
    <s v="استفسار عن مسار الطرد"/>
    <m/>
    <n v="6"/>
    <n v="7"/>
    <n v="16"/>
    <n v="4"/>
    <s v="RR733599745SE"/>
    <s v=""/>
    <s v=""/>
    <s v=""/>
    <s v=""/>
    <s v=""/>
    <s v=""/>
    <s v=""/>
    <x v="1"/>
    <x v="17"/>
    <s v="860303"/>
    <d v="1986-03-03T00:00:00"/>
    <s v="Ahmed "/>
    <n v="31"/>
    <s v="M"/>
    <s v="الإسكندرية"/>
  </r>
  <r>
    <s v="42893محسن شبل عطيةm.atta1958@yahoo.comاستفسار عن مسار الطرد"/>
    <d v="2017-06-07T00:00:00"/>
    <d v="1899-12-30T15:29:02"/>
    <s v="محسن شبل عطية"/>
    <s v="Egypt (‫مصر‬‎)"/>
    <s v="m.atta1958@yahoo.com"/>
    <s v="25802220101294"/>
    <s v="00201114527238"/>
    <s v="استفسار عن مسار الطرد"/>
    <m/>
    <n v="6"/>
    <n v="7"/>
    <n v="15"/>
    <n v="4"/>
    <s v="EE703050597EG"/>
    <s v=""/>
    <s v=""/>
    <s v=""/>
    <s v=""/>
    <s v=""/>
    <s v=""/>
    <s v=""/>
    <x v="4"/>
    <x v="1"/>
    <s v="580222"/>
    <d v="1958-02-22T00:00:00"/>
    <s v="محسن "/>
    <n v="59"/>
    <s v="M"/>
    <s v="القاهرة"/>
  </r>
  <r>
    <s v="42893احمد محمد سرىahmedserry20@yahoo.comاستفسار عن مسار الطرد"/>
    <d v="2017-06-07T00:00:00"/>
    <d v="1899-12-30T15:24:30"/>
    <s v="احمد محمد سرى"/>
    <s v="Egypt (‫مصر‬‎)"/>
    <s v="ahmedserry20@yahoo.com"/>
    <s v="28312040202118"/>
    <s v="201288828800"/>
    <s v="استفسار عن مسار الطرد"/>
    <m/>
    <n v="6"/>
    <n v="7"/>
    <n v="15"/>
    <n v="4"/>
    <s v=""/>
    <s v=""/>
    <s v=""/>
    <s v=""/>
    <s v=""/>
    <s v=""/>
    <s v=""/>
    <s v=""/>
    <x v="0"/>
    <x v="0"/>
    <s v="831204"/>
    <d v="1983-12-04T00:00:00"/>
    <s v="احمد "/>
    <n v="33"/>
    <s v="M"/>
    <s v="الإسكندرية"/>
  </r>
  <r>
    <s v="42893محمد حسينى عبدالمقصودmohhusseiny@hotmail.comاستفسار عن مسار الطرد"/>
    <d v="2017-06-07T00:00:00"/>
    <d v="1899-12-30T15:06:58"/>
    <s v="محمد حسينى عبدالمقصود"/>
    <s v="Egypt (‫مصر‬‎)"/>
    <s v="mohhusseiny@hotmail.com"/>
    <s v="28001081303438"/>
    <s v="01002402780"/>
    <s v="استفسار عن مسار الطرد"/>
    <m/>
    <n v="6"/>
    <n v="7"/>
    <n v="15"/>
    <n v="4"/>
    <s v="CJ463431422US"/>
    <s v=""/>
    <s v=""/>
    <s v=""/>
    <s v=""/>
    <s v=""/>
    <s v=""/>
    <s v=""/>
    <x v="59"/>
    <x v="3"/>
    <s v="800108"/>
    <d v="1980-01-08T00:00:00"/>
    <s v="محمد "/>
    <n v="37"/>
    <s v="M"/>
    <s v="الشرقية"/>
  </r>
  <r>
    <s v="42893احمد حسن عبد العزيزpooio2005@yahoo.comشــكــوى"/>
    <d v="2017-06-07T00:00:00"/>
    <d v="1899-12-30T14:52:59"/>
    <s v="احمد حسن عبد العزيز"/>
    <s v="Egypt (‫مصر‬‎)"/>
    <s v="pooio2005@yahoo.com"/>
    <s v="28512020202099"/>
    <s v="01228757035"/>
    <s v="شــكــوى"/>
    <m/>
    <n v="6"/>
    <n v="7"/>
    <n v="14"/>
    <n v="4"/>
    <s v=""/>
    <s v=""/>
    <s v=""/>
    <s v=""/>
    <s v=""/>
    <s v=""/>
    <s v=""/>
    <s v=""/>
    <x v="0"/>
    <x v="0"/>
    <s v="851202"/>
    <d v="1985-12-02T00:00:00"/>
    <s v="احمد "/>
    <n v="31"/>
    <s v="M"/>
    <s v="الإسكندرية"/>
  </r>
  <r>
    <s v="42893ايمان توفيقManyemy21@gmail.comاستفسار عن مسار الطرد"/>
    <d v="2017-06-07T00:00:00"/>
    <d v="1899-12-30T14:49:49"/>
    <s v="ايمان توفيق"/>
    <s v="Egypt (‫مصر‬‎)"/>
    <s v="Manyemy21@gmail.com"/>
    <s v="27702070101544"/>
    <s v="201122600836"/>
    <s v="استفسار عن مسار الطرد"/>
    <m/>
    <n v="6"/>
    <n v="7"/>
    <n v="14"/>
    <n v="4"/>
    <s v="Cp700207715eg"/>
    <s v="Cp700207667eg"/>
    <s v="Cp700207755eg"/>
    <s v="Cp700207790eg"/>
    <s v="Cp700207619eg"/>
    <s v="Cp700207477eg"/>
    <s v="Cp700207361eg"/>
    <s v=""/>
    <x v="27"/>
    <x v="1"/>
    <s v="770207"/>
    <d v="1977-02-07T00:00:00"/>
    <s v="ايمان "/>
    <n v="40"/>
    <s v="F"/>
    <s v="القاهرة"/>
  </r>
  <r>
    <s v="42893احمد ربيعDrarabea2006@yahoo.comاستفسار عن مسار الطرد"/>
    <d v="2017-06-07T00:00:00"/>
    <d v="1899-12-30T14:45:11"/>
    <s v="احمد ربيع"/>
    <s v="Egypt (‫مصر‬‎)"/>
    <s v="Drarabea2006@yahoo.com"/>
    <s v="25101062200273"/>
    <s v="201006750466"/>
    <s v="استفسار عن مسار الطرد"/>
    <m/>
    <n v="6"/>
    <n v="7"/>
    <n v="14"/>
    <n v="4"/>
    <s v="RS774533213NL"/>
    <s v=""/>
    <s v=""/>
    <s v=""/>
    <s v=""/>
    <s v=""/>
    <s v=""/>
    <s v=""/>
    <x v="12"/>
    <x v="12"/>
    <s v="510106"/>
    <d v="1951-01-06T00:00:00"/>
    <s v="احمد "/>
    <n v="66"/>
    <s v="M"/>
    <s v="بني سويف"/>
  </r>
  <r>
    <s v="42893احمد حسن عبد العزيزpooio2005@yahoo.comاستفسار عن مسار الطرد"/>
    <d v="2017-06-07T00:00:00"/>
    <d v="1899-12-30T14:43:32"/>
    <s v="احمد حسن عبد العزيز"/>
    <s v="Egypt (‫مصر‬‎)"/>
    <s v="pooio2005@yahoo.com"/>
    <s v="28512020202099"/>
    <s v="01228757035"/>
    <s v="استفسار عن مسار الطرد"/>
    <m/>
    <n v="6"/>
    <n v="7"/>
    <n v="14"/>
    <n v="4"/>
    <s v="RR686172721EG"/>
    <s v=""/>
    <s v=""/>
    <s v=""/>
    <s v=""/>
    <s v=""/>
    <s v=""/>
    <s v=""/>
    <x v="1"/>
    <x v="1"/>
    <s v="851202"/>
    <d v="1985-12-02T00:00:00"/>
    <s v="احمد "/>
    <n v="31"/>
    <s v="M"/>
    <s v="الإسكندرية"/>
  </r>
  <r>
    <s v="42893كريم ابراهيم حامد سيفkarimnahed123@gmail.comشــكــوى"/>
    <d v="2017-06-07T00:00:00"/>
    <d v="1899-12-30T14:39:26"/>
    <s v="كريم ابراهيم حامد سيف"/>
    <s v="Egypt (‫مصر‬‎)"/>
    <s v="karimnahed123@gmail.com"/>
    <s v="27801181100278"/>
    <s v="0201063330011"/>
    <s v="شــكــوى"/>
    <m/>
    <n v="6"/>
    <n v="7"/>
    <n v="14"/>
    <n v="4"/>
    <s v=""/>
    <s v=""/>
    <s v=""/>
    <s v=""/>
    <s v=""/>
    <s v=""/>
    <s v=""/>
    <s v=""/>
    <x v="0"/>
    <x v="0"/>
    <s v="780118"/>
    <d v="1978-01-18T00:00:00"/>
    <s v="كريم "/>
    <n v="39"/>
    <s v="M"/>
    <s v="دمياط"/>
  </r>
  <r>
    <s v="42893محمود احمد سيد احمد النجارdr.ma7moud1@gmail.comاستفسار عن مسار الطرد"/>
    <d v="2017-06-07T00:00:00"/>
    <d v="1899-12-30T14:38:59"/>
    <s v="محمود احمد سيد احمد النجار"/>
    <s v="Egypt (‫مصر‬‎)"/>
    <s v="dr.ma7moud1@gmail.com"/>
    <s v="28806011613373"/>
    <s v="201002021351"/>
    <s v="استفسار عن مسار الطرد"/>
    <m/>
    <n v="6"/>
    <n v="7"/>
    <n v="14"/>
    <n v="4"/>
    <s v="EE703154478EG"/>
    <s v=""/>
    <s v=""/>
    <s v=""/>
    <s v=""/>
    <s v=""/>
    <s v=""/>
    <s v=""/>
    <x v="4"/>
    <x v="1"/>
    <s v="880601"/>
    <d v="1988-06-01T00:00:00"/>
    <s v="محمود "/>
    <n v="29"/>
    <s v="M"/>
    <s v="الغربية"/>
  </r>
  <r>
    <s v="42893mahmoud fahmymahmoudfkhalifa@hotmail.comاستفسار عن مسار الطرد"/>
    <d v="2017-06-07T00:00:00"/>
    <d v="1899-12-30T14:24:50"/>
    <s v="mahmoud fahmy"/>
    <s v="Egypt (‫مصر‬‎)"/>
    <s v="mahmoudfkhalifa@hotmail.com"/>
    <s v="26011160101211"/>
    <s v="201018963550"/>
    <s v="استفسار عن مسار الطرد"/>
    <m/>
    <n v="6"/>
    <n v="7"/>
    <n v="14"/>
    <n v="4"/>
    <s v="CP000371531EG"/>
    <s v=""/>
    <s v=""/>
    <s v=""/>
    <s v=""/>
    <s v=""/>
    <s v=""/>
    <s v=""/>
    <x v="27"/>
    <x v="1"/>
    <s v="601116"/>
    <n v="22236"/>
    <s v="mahmoud "/>
    <n v="56"/>
    <s v="M"/>
    <s v="القاهرة"/>
  </r>
  <r>
    <s v="42893ممدوح محمدmamdouh.albarawi@gmail.comاستفســار عن خدمــة"/>
    <d v="2017-06-07T00:00:00"/>
    <d v="1899-12-30T14:16:10"/>
    <s v="ممدوح محمد"/>
    <s v="Egypt (‫مصر‬‎)"/>
    <s v="mamdouh.albarawi@gmail.com"/>
    <s v="29002092101951"/>
    <s v="2001115757952"/>
    <s v="استفســار عن خدمــة"/>
    <m/>
    <n v="6"/>
    <n v="7"/>
    <n v="14"/>
    <n v="4"/>
    <s v=""/>
    <s v=""/>
    <s v=""/>
    <s v=""/>
    <s v=""/>
    <s v=""/>
    <s v=""/>
    <s v=""/>
    <x v="0"/>
    <x v="0"/>
    <s v="900209"/>
    <d v="1990-02-09T00:00:00"/>
    <s v="ممدوح "/>
    <n v="27"/>
    <s v="M"/>
    <s v="الجيزة"/>
  </r>
  <r>
    <s v="42893خالد ابراهيم على محمدkhaled591@outlook.comأخـــــرى"/>
    <d v="2017-06-07T00:00:00"/>
    <d v="1899-12-30T13:59:41"/>
    <s v="خالد ابراهيم على محمد"/>
    <s v="Egypt (‫مصر‬‎)"/>
    <s v="khaled591@outlook.com"/>
    <s v="25912060101454"/>
    <s v="0244800482"/>
    <s v="أخـــــرى"/>
    <m/>
    <n v="6"/>
    <n v="7"/>
    <n v="13"/>
    <n v="4"/>
    <s v=""/>
    <s v=""/>
    <s v=""/>
    <s v=""/>
    <s v=""/>
    <s v=""/>
    <s v=""/>
    <s v=""/>
    <x v="0"/>
    <x v="0"/>
    <s v="591206"/>
    <d v="1959-12-06T00:00:00"/>
    <s v="خالد "/>
    <n v="57"/>
    <s v="M"/>
    <s v="القاهرة"/>
  </r>
  <r>
    <s v="42893زكريا زهير نصراللهzoherzakaria@gmail.comاستفسار عن مسار الطرد"/>
    <d v="2017-06-07T00:00:00"/>
    <d v="1899-12-30T13:37:23"/>
    <s v="زكريا زهير نصرالله"/>
    <s v="Egypt (‫مصر‬‎)"/>
    <s v="zoherzakaria@gmail.com"/>
    <s v="28802012709697"/>
    <s v="01279567456"/>
    <s v="استفسار عن مسار الطرد"/>
    <m/>
    <n v="6"/>
    <n v="7"/>
    <n v="13"/>
    <n v="4"/>
    <s v=""/>
    <s v=""/>
    <s v=""/>
    <s v=""/>
    <s v=""/>
    <s v=""/>
    <s v=""/>
    <s v=""/>
    <x v="0"/>
    <x v="0"/>
    <s v="880201"/>
    <d v="1988-02-01T00:00:00"/>
    <s v="زكريا "/>
    <n v="29"/>
    <s v="M"/>
    <s v="قنا"/>
  </r>
  <r>
    <s v="42893نهلة اسحق شوقى ينىdodohaidy442@yahoo.comاستفسار عن مسار الطرد"/>
    <d v="2017-06-07T00:00:00"/>
    <d v="1899-12-30T13:32:56"/>
    <s v="نهلة اسحق شوقى ينى"/>
    <s v="Egypt (‫مصر‬‎)"/>
    <s v="dodohaidy442@yahoo.com"/>
    <s v="27910252800725"/>
    <s v="201282120311"/>
    <s v="استفسار عن مسار الطرد"/>
    <m/>
    <n v="6"/>
    <n v="7"/>
    <n v="13"/>
    <n v="4"/>
    <s v=""/>
    <s v=""/>
    <s v=""/>
    <s v=""/>
    <s v=""/>
    <s v=""/>
    <s v=""/>
    <s v=""/>
    <x v="0"/>
    <x v="0"/>
    <s v="791025"/>
    <d v="1979-10-25T00:00:00"/>
    <s v="نهلة "/>
    <n v="37"/>
    <s v="F"/>
    <s v="أسوان"/>
  </r>
  <r>
    <s v="42893مصطفي عبدالفتاح خليل حافظm.atlm@yahoo.comاستفســار عن خدمــة"/>
    <d v="2017-06-07T00:00:00"/>
    <d v="1899-12-30T13:32:55"/>
    <s v="مصطفي عبدالفتاح خليل حافظ"/>
    <s v="Egypt (‫مصر‬‎)"/>
    <s v="m.atlm@yahoo.com"/>
    <s v="28906101403631"/>
    <s v="0106149668"/>
    <s v="استفســار عن خدمــة"/>
    <m/>
    <n v="6"/>
    <n v="7"/>
    <n v="13"/>
    <n v="4"/>
    <s v=""/>
    <s v=""/>
    <s v=""/>
    <s v=""/>
    <s v=""/>
    <s v=""/>
    <s v=""/>
    <s v=""/>
    <x v="0"/>
    <x v="0"/>
    <s v="890610"/>
    <d v="1989-06-10T00:00:00"/>
    <s v="مصطفي "/>
    <n v="27"/>
    <s v="M"/>
    <s v="القليوبية"/>
  </r>
  <r>
    <s v="42893وسام مصطفىwesam.mostafa@mol-liner.comاستفسار عن مسار الطرد"/>
    <d v="2017-06-07T00:00:00"/>
    <d v="1899-12-30T13:32:55"/>
    <s v="وسام مصطفى"/>
    <s v="Egypt (‫مصر‬‎)"/>
    <s v="wesam.mostafa@mol-liner.com"/>
    <s v="27605308800157"/>
    <s v="00201222350054"/>
    <s v="استفسار عن مسار الطرد"/>
    <m/>
    <n v="6"/>
    <n v="7"/>
    <n v="13"/>
    <n v="4"/>
    <s v=""/>
    <s v=""/>
    <s v=""/>
    <s v=""/>
    <s v=""/>
    <s v=""/>
    <s v=""/>
    <s v=""/>
    <x v="0"/>
    <x v="0"/>
    <s v="760530"/>
    <d v="1976-05-30T00:00:00"/>
    <s v="وسام "/>
    <n v="41"/>
    <s v="M"/>
    <s v="خارج الجمهورية"/>
  </r>
  <r>
    <s v="42893احمد محمد طارق محمد توفيق حنفيEng_ahmedtarek@hotmail.comشــكــوى"/>
    <d v="2017-06-07T00:00:00"/>
    <d v="1899-12-30T13:17:40"/>
    <s v="احمد محمد طارق محمد توفيق حنفي"/>
    <s v="Egypt (‫مصر‬‎)"/>
    <s v="Eng_ahmedtarek@hotmail.com"/>
    <s v="28211080104011"/>
    <s v="00201065500482"/>
    <s v="شــكــوى"/>
    <m/>
    <n v="6"/>
    <n v="7"/>
    <n v="13"/>
    <n v="4"/>
    <s v="RZ294630480GB"/>
    <s v=""/>
    <s v=""/>
    <s v=""/>
    <s v=""/>
    <s v=""/>
    <s v=""/>
    <s v=""/>
    <x v="43"/>
    <x v="11"/>
    <s v="821108"/>
    <d v="1982-11-08T00:00:00"/>
    <s v="احمد "/>
    <n v="34"/>
    <s v="M"/>
    <s v="القاهرة"/>
  </r>
  <r>
    <s v="42893محمد حسين طاحونbomalika16@gmail.comاستفسار عن مسار الطرد"/>
    <d v="2017-06-07T00:00:00"/>
    <d v="1899-12-30T13:13:23"/>
    <s v="محمد حسين طاحون"/>
    <s v="Egypt (‫مصر‬‎)"/>
    <s v="bomalika16@gmail.com"/>
    <s v="28407101701296"/>
    <s v="01008030511"/>
    <s v="استفسار عن مسار الطرد"/>
    <m/>
    <n v="6"/>
    <n v="7"/>
    <n v="13"/>
    <n v="4"/>
    <s v="RX572071739DE"/>
    <s v=""/>
    <s v=""/>
    <s v=""/>
    <s v=""/>
    <s v=""/>
    <s v=""/>
    <s v=""/>
    <x v="5"/>
    <x v="2"/>
    <s v="840710"/>
    <d v="1984-07-10T00:00:00"/>
    <s v="محمد "/>
    <n v="32"/>
    <s v="M"/>
    <s v="المنوفية"/>
  </r>
  <r>
    <s v="42893محمد عبد الستار قاسمM7ms30@yahoo.comشــكــوى"/>
    <d v="2017-06-07T00:00:00"/>
    <d v="1899-12-30T13:12:55"/>
    <s v="محمد عبد الستار قاسم"/>
    <s v="Saudi Arabia (‫المملكة العربية السعودية‬‎)"/>
    <s v="M7ms30@yahoo.com"/>
    <s v=": a17064895"/>
    <s v="0541108976"/>
    <s v="شــكــوى"/>
    <m/>
    <n v="6"/>
    <n v="7"/>
    <n v="13"/>
    <n v="4"/>
    <s v="ek054757500sa"/>
    <s v=""/>
    <s v=""/>
    <s v=""/>
    <s v=""/>
    <s v=""/>
    <s v=""/>
    <s v=""/>
    <x v="16"/>
    <x v="4"/>
    <s v=""/>
    <s v=""/>
    <s v="محمد "/>
    <s v=""/>
    <s v="M"/>
    <s v=""/>
  </r>
  <r>
    <s v="42893مدحت صلاح جمعةDRDO7A3@GMAIL.COMاستفسار عن مسار الطرد"/>
    <d v="2017-06-07T00:00:00"/>
    <d v="1899-12-30T12:35:14"/>
    <s v="مدحت صلاح جمعة"/>
    <s v="Egypt (‫مصر‬‎)"/>
    <s v="DRDO7A3@GMAIL.COM"/>
    <s v="8108270100351"/>
    <s v="00966542472358"/>
    <s v="استفسار عن مسار الطرد"/>
    <m/>
    <n v="6"/>
    <n v="7"/>
    <n v="12"/>
    <n v="4"/>
    <s v="EE703117651EG"/>
    <s v=""/>
    <s v=""/>
    <s v=""/>
    <s v=""/>
    <s v=""/>
    <s v=""/>
    <s v=""/>
    <x v="4"/>
    <x v="1"/>
    <s v=""/>
    <s v=""/>
    <s v="مدحت "/>
    <s v=""/>
    <s v="M"/>
    <s v=""/>
  </r>
  <r>
    <s v="42893مينا جاد عبدالله عوضmina.gad@huta.com.saاستفسار عن مسار الطرد"/>
    <d v="2017-06-07T00:00:00"/>
    <d v="1899-12-30T12:32:16"/>
    <s v="مينا جاد عبدالله عوض"/>
    <s v="Saudi Arabia (‫المملكة العربية السعودية‬‎)"/>
    <s v="mina.gad@huta.com.sa"/>
    <s v=": A02571589"/>
    <s v="00966593158163"/>
    <s v="استفسار عن مسار الطرد"/>
    <m/>
    <n v="6"/>
    <n v="7"/>
    <n v="12"/>
    <n v="4"/>
    <s v="RU720910384SA"/>
    <s v=""/>
    <s v=""/>
    <s v=""/>
    <s v=""/>
    <s v=""/>
    <s v=""/>
    <s v=""/>
    <x v="11"/>
    <x v="4"/>
    <s v=""/>
    <s v=""/>
    <s v="مينا "/>
    <s v=""/>
    <s v="M"/>
    <s v=""/>
  </r>
  <r>
    <s v="42893محمد احمد مطاوعmohamed.motawea.95@gmail.comاستفسار عن مسار الطرد"/>
    <d v="2017-06-07T00:00:00"/>
    <d v="1899-12-30T12:20:24"/>
    <s v="محمد احمد مطاوع"/>
    <s v="Egypt (‫مصر‬‎)"/>
    <s v="mohamed.motawea.95@gmail.com"/>
    <s v="29506061800476"/>
    <s v="201090597944"/>
    <s v="استفسار عن مسار الطرد"/>
    <m/>
    <n v="6"/>
    <n v="7"/>
    <n v="12"/>
    <n v="4"/>
    <s v="RB231099102SG"/>
    <s v=""/>
    <s v=""/>
    <s v=""/>
    <s v=""/>
    <s v=""/>
    <s v=""/>
    <s v=""/>
    <x v="7"/>
    <x v="5"/>
    <s v="950606"/>
    <d v="1995-06-06T00:00:00"/>
    <s v="محمد "/>
    <n v="22"/>
    <s v="M"/>
    <s v="البحيرة"/>
  </r>
  <r>
    <s v="42893عبده شفيق طالبafndeprn@hotmail.comاستفسار عن مسار الطرد"/>
    <d v="2017-06-07T00:00:00"/>
    <d v="1899-12-30T12:15:55"/>
    <s v="عبده شفيق طالب"/>
    <s v="Egypt (‫مصر‬‎)"/>
    <s v="afndeprn@hotmail.com"/>
    <s v=": 008165270"/>
    <s v="01120692901"/>
    <s v="استفسار عن مسار الطرد"/>
    <m/>
    <n v="6"/>
    <n v="7"/>
    <n v="12"/>
    <n v="4"/>
    <s v=""/>
    <s v=""/>
    <s v=""/>
    <s v=""/>
    <s v=""/>
    <s v=""/>
    <s v=""/>
    <s v=""/>
    <x v="0"/>
    <x v="0"/>
    <s v=""/>
    <s v=""/>
    <s v="عبده "/>
    <s v=""/>
    <s v="M"/>
    <s v=""/>
  </r>
  <r>
    <s v="42893إبراهيم محمد جمال القاضيibrahemelkady933@yahoo.comاستفسار عن مسار الطرد"/>
    <d v="2017-06-07T00:00:00"/>
    <d v="1899-12-30T12:09:34"/>
    <s v="إبراهيم محمد جمال القاضي"/>
    <s v="Egypt (‫مصر‬‎)"/>
    <s v="ibrahemelkady933@yahoo.com"/>
    <s v="29509021804231"/>
    <s v="01144028695"/>
    <s v="استفسار عن مسار الطرد"/>
    <m/>
    <n v="6"/>
    <n v="7"/>
    <n v="12"/>
    <n v="4"/>
    <s v="EE007335454EG"/>
    <s v=""/>
    <s v=""/>
    <s v=""/>
    <s v=""/>
    <s v=""/>
    <s v=""/>
    <s v=""/>
    <x v="4"/>
    <x v="1"/>
    <s v="950902"/>
    <d v="1995-09-02T00:00:00"/>
    <s v="إبراهيم "/>
    <n v="21"/>
    <s v="M"/>
    <s v="البحيرة"/>
  </r>
  <r>
    <s v="42893زياد سعيد مهديziadsaids@gmail.comاستفسار عن مسار الطرد"/>
    <d v="2017-06-07T00:00:00"/>
    <d v="1899-12-30T11:09:13"/>
    <s v="زياد سعيد مهدي"/>
    <s v="Egypt (‫مصر‬‎)"/>
    <s v="ziadsaids@gmail.com"/>
    <s v="28408242100454"/>
    <s v="01114419270"/>
    <s v="استفسار عن مسار الطرد"/>
    <m/>
    <n v="6"/>
    <n v="7"/>
    <n v="11"/>
    <n v="4"/>
    <s v="RB213175955SG"/>
    <s v=""/>
    <s v=""/>
    <s v=""/>
    <s v=""/>
    <s v=""/>
    <s v=""/>
    <s v=""/>
    <x v="7"/>
    <x v="5"/>
    <s v="840824"/>
    <d v="1984-08-24T00:00:00"/>
    <s v="زياد "/>
    <n v="32"/>
    <s v="M"/>
    <s v="الجيزة"/>
  </r>
  <r>
    <s v="42893احمد محمود عبد العزيز ثابتinfo@emaf-herbs.comاستفسار عن مسار الطرد"/>
    <d v="2017-06-07T00:00:00"/>
    <d v="1899-12-30T11:09:13"/>
    <s v="احمد محمود عبد العزيز ثابت"/>
    <s v="Egypt (‫مصر‬‎)"/>
    <s v="info@emaf-herbs.com"/>
    <s v="28611072300712"/>
    <s v="00201002756156"/>
    <s v="استفسار عن مسار الطرد"/>
    <m/>
    <n v="6"/>
    <n v="7"/>
    <n v="11"/>
    <n v="4"/>
    <s v="EE703040317EG"/>
    <s v=""/>
    <s v=""/>
    <s v=""/>
    <s v=""/>
    <s v=""/>
    <s v=""/>
    <s v=""/>
    <x v="4"/>
    <x v="1"/>
    <s v="861107"/>
    <d v="1986-11-07T00:00:00"/>
    <s v="احمد "/>
    <n v="30"/>
    <s v="M"/>
    <s v="الفيوم"/>
  </r>
  <r>
    <s v="42893محمد عبد الحميد عاشورeng.ashor@gmail.comاستفسار عن مسار الطرد"/>
    <d v="2017-06-07T00:00:00"/>
    <d v="1899-12-30T11:09:13"/>
    <s v="محمد عبد الحميد عاشور"/>
    <s v="Egypt (‫مصر‬‎)"/>
    <s v="eng.ashor@gmail.com"/>
    <s v="27606181300733"/>
    <s v="971554043045"/>
    <s v="استفسار عن مسار الطرد"/>
    <m/>
    <n v="6"/>
    <n v="7"/>
    <n v="11"/>
    <n v="4"/>
    <s v="EE012225757EG"/>
    <s v=""/>
    <s v=""/>
    <s v=""/>
    <s v=""/>
    <s v=""/>
    <s v=""/>
    <s v=""/>
    <x v="4"/>
    <x v="1"/>
    <s v="760618"/>
    <d v="1976-06-18T00:00:00"/>
    <s v="محمد "/>
    <n v="40"/>
    <s v="M"/>
    <s v="الشرقية"/>
  </r>
  <r>
    <s v="42893عبدالباسط الصافى السهولى حسينfadeal@outlook.comاستفسار عن مسار الطرد"/>
    <d v="2017-06-07T00:00:00"/>
    <d v="1899-12-30T11:09:10"/>
    <s v="عبدالباسط الصافى السهولى حسين"/>
    <s v="Egypt (‫مصر‬‎)"/>
    <s v="fadeal@outlook.com"/>
    <s v="26012122601559"/>
    <s v="201142646132"/>
    <s v="استفسار عن مسار الطرد"/>
    <m/>
    <n v="6"/>
    <n v="7"/>
    <n v="11"/>
    <n v="4"/>
    <s v="EE065317747SA"/>
    <s v=""/>
    <s v=""/>
    <s v=""/>
    <s v=""/>
    <s v=""/>
    <s v=""/>
    <s v=""/>
    <x v="4"/>
    <x v="4"/>
    <s v="601212"/>
    <d v="1960-12-12T00:00:00"/>
    <s v="عبدالباسط "/>
    <n v="56"/>
    <s v="M"/>
    <s v="سوهاج"/>
  </r>
  <r>
    <s v="42893هويدا اسماعيل محمد اسماعيلhwayda.mohamed@te.egاستفسار عن مسار الطرد"/>
    <d v="2017-06-07T00:00:00"/>
    <d v="1899-12-30T11:09:10"/>
    <s v="هويدا اسماعيل محمد اسماعيل"/>
    <s v="Egypt (‫مصر‬‎)"/>
    <s v="hwayda.mohamed@te.eg"/>
    <s v="27911252403242"/>
    <s v="201012999726"/>
    <s v="استفسار عن مسار الطرد"/>
    <m/>
    <n v="6"/>
    <n v="7"/>
    <n v="11"/>
    <n v="4"/>
    <s v="EE702991421EG"/>
    <s v=""/>
    <s v=""/>
    <s v=""/>
    <s v=""/>
    <s v=""/>
    <s v=""/>
    <s v=""/>
    <x v="4"/>
    <x v="1"/>
    <s v="791125"/>
    <d v="1979-11-25T00:00:00"/>
    <s v="هويدا "/>
    <n v="37"/>
    <s v="F"/>
    <s v="المنيا"/>
  </r>
  <r>
    <s v="42893محمد محمود حلمدmohamedabohamid92@gmail.comاستفسار عن مسار الطرد"/>
    <d v="2017-06-07T00:00:00"/>
    <d v="1899-12-30T11:09:10"/>
    <s v="محمد محمود حلمد"/>
    <s v="Egypt (‫مصر‬‎)"/>
    <s v="mohamedabohamid92@gmail.com"/>
    <s v="29208221201379"/>
    <s v="0201092413228"/>
    <s v="استفسار عن مسار الطرد"/>
    <m/>
    <n v="6"/>
    <n v="7"/>
    <n v="11"/>
    <n v="4"/>
    <s v="EE015652167EG"/>
    <s v=""/>
    <s v=""/>
    <s v=""/>
    <s v=""/>
    <s v=""/>
    <s v=""/>
    <s v=""/>
    <x v="4"/>
    <x v="1"/>
    <s v="920822"/>
    <d v="1992-08-22T00:00:00"/>
    <s v="محمد "/>
    <n v="24"/>
    <s v="M"/>
    <s v="الدقهلية"/>
  </r>
  <r>
    <s v="42893محمد عبد المنعم عبد العاطيmazzam961@gmail.comاستفسار عن مسار الطرد"/>
    <d v="2017-06-07T00:00:00"/>
    <d v="1899-12-30T11:09:09"/>
    <s v="محمد عبد المنعم عبد العاطي"/>
    <s v="Egypt (‫مصر‬‎)"/>
    <s v="mazzam961@gmail.com"/>
    <s v="29511100201473"/>
    <s v="00201021579400"/>
    <s v="استفسار عن مسار الطرد"/>
    <m/>
    <n v="6"/>
    <n v="7"/>
    <n v="11"/>
    <n v="4"/>
    <s v="EE703085503EG"/>
    <s v=""/>
    <s v=""/>
    <s v=""/>
    <s v=""/>
    <s v=""/>
    <s v=""/>
    <s v=""/>
    <x v="4"/>
    <x v="1"/>
    <s v="951110"/>
    <d v="1995-11-10T00:00:00"/>
    <s v="محمد "/>
    <n v="21"/>
    <s v="M"/>
    <s v="الإسكندرية"/>
  </r>
  <r>
    <s v="42893محمد غريبmgmgeg@gmail.comاستفسار عن مسار الطرد"/>
    <d v="2017-06-07T00:00:00"/>
    <d v="1899-12-30T09:51:42"/>
    <s v="محمد غريب"/>
    <s v="Egypt (‫مصر‬‎)"/>
    <s v="mgmgeg@gmail.com"/>
    <s v="27911052104852"/>
    <s v="01001886835"/>
    <s v="استفسار عن مسار الطرد"/>
    <m/>
    <n v="6"/>
    <n v="7"/>
    <n v="9"/>
    <n v="4"/>
    <s v="EE703090446EG"/>
    <s v=""/>
    <s v=""/>
    <s v=""/>
    <s v=""/>
    <s v=""/>
    <s v=""/>
    <s v=""/>
    <x v="4"/>
    <x v="1"/>
    <s v="791105"/>
    <n v="29164"/>
    <s v="محمد "/>
    <n v="37"/>
    <s v="M"/>
    <s v="الجيزة"/>
  </r>
  <r>
    <s v="42893ماهر سعيدmahersaid88@gmail.comاستفسار عن مسار الطرد"/>
    <d v="2017-06-07T00:00:00"/>
    <d v="1899-12-30T09:22:25"/>
    <s v="ماهر سعيد"/>
    <s v="Saudi Arabia (‫المملكة العربية السعودية‬‎)"/>
    <s v="mahersaid88@gmail.com"/>
    <s v=": A09791924"/>
    <s v="00966543509155"/>
    <s v="استفسار عن مسار الطرد"/>
    <m/>
    <n v="6"/>
    <n v="7"/>
    <n v="9"/>
    <n v="4"/>
    <s v="EE059138185SA"/>
    <s v=""/>
    <s v=""/>
    <s v=""/>
    <s v=""/>
    <s v=""/>
    <s v=""/>
    <s v=""/>
    <x v="4"/>
    <x v="4"/>
    <s v=""/>
    <s v=""/>
    <s v="ماهر "/>
    <s v=""/>
    <s v="M"/>
    <s v=""/>
  </r>
  <r>
    <s v="42894محمود علي محمدtantawy.1266@yahoo.comاستفســار فنـى"/>
    <d v="2017-06-08T00:00:00"/>
    <d v="1899-12-30T14:42:52"/>
    <s v="محمود علي محمد"/>
    <s v="Saudi Arabia (‫المملكة العربية السعودية‬‎)"/>
    <s v="tantawy.1266@yahoo.com"/>
    <s v="29006031900155"/>
    <s v="00201227004487"/>
    <s v="استفســار فنـى"/>
    <m/>
    <n v="6"/>
    <n v="8"/>
    <n v="14"/>
    <n v="5"/>
    <s v="RR029208982SA"/>
    <s v=""/>
    <s v=""/>
    <s v=""/>
    <s v=""/>
    <s v=""/>
    <s v=""/>
    <s v=""/>
    <x v="1"/>
    <x v="4"/>
    <s v="900603"/>
    <d v="1990-06-03T00:00:00"/>
    <s v="محمود "/>
    <n v="27"/>
    <s v="M"/>
    <s v="الإسماعيلية"/>
  </r>
  <r>
    <s v="42894احمد عبد العزيزstyleman913@hotmail.comاستفسار عن مسار الطرد"/>
    <d v="2017-06-08T00:00:00"/>
    <d v="1899-12-30T14:42:24"/>
    <s v="احمد عبد العزيز"/>
    <s v="Egypt (‫مصر‬‎)"/>
    <s v="styleman913@hotmail.com"/>
    <s v="28107181400859"/>
    <s v="01000656500"/>
    <s v="استفسار عن مسار الطرد"/>
    <m/>
    <n v="6"/>
    <n v="8"/>
    <n v="14"/>
    <n v="5"/>
    <s v="EE703135275EG"/>
    <s v=""/>
    <s v=""/>
    <s v=""/>
    <s v=""/>
    <s v=""/>
    <s v=""/>
    <s v=""/>
    <x v="4"/>
    <x v="1"/>
    <s v="810718"/>
    <d v="1981-07-18T00:00:00"/>
    <s v="احمد "/>
    <n v="35"/>
    <s v="M"/>
    <s v="القليوبية"/>
  </r>
  <r>
    <s v="42894Mazen Fekrymazenfekry@spinzomedia.comاستفسار عن مسار الطرد"/>
    <d v="2017-06-08T00:00:00"/>
    <d v="1899-12-30T14:40:36"/>
    <s v="Mazen Fekry"/>
    <s v="Egypt (‫مصر‬‎)"/>
    <s v="mazenfekry@spinzomedia.com"/>
    <s v="28503218800952"/>
    <s v="201025299992"/>
    <s v="استفسار عن مسار الطرد"/>
    <m/>
    <n v="6"/>
    <n v="8"/>
    <n v="14"/>
    <n v="5"/>
    <s v="RB235927175SG"/>
    <s v=""/>
    <s v=""/>
    <s v=""/>
    <s v=""/>
    <s v=""/>
    <s v=""/>
    <s v=""/>
    <x v="7"/>
    <x v="5"/>
    <s v="850321"/>
    <d v="1985-03-21T00:00:00"/>
    <s v="Mazen "/>
    <n v="32"/>
    <s v="M"/>
    <s v="خارج الجمهورية"/>
  </r>
  <r>
    <s v="42896wael mohamedwaelwaly2010@gmail.comاستفسار عن مسار الطرد"/>
    <d v="2017-06-10T00:00:00"/>
    <d v="1899-12-30T23:06:57"/>
    <s v="wael mohamed"/>
    <s v="Egypt (‫مصر‬‎)"/>
    <s v="waelwaly2010@gmail.com"/>
    <s v="28703071404397"/>
    <s v="201225936525"/>
    <s v="استفسار عن مسار الطرد"/>
    <m/>
    <n v="6"/>
    <n v="10"/>
    <n v="23"/>
    <n v="7"/>
    <s v="RX569496279DE"/>
    <s v=""/>
    <s v=""/>
    <s v=""/>
    <s v=""/>
    <s v=""/>
    <s v=""/>
    <s v=""/>
    <x v="5"/>
    <x v="2"/>
    <s v="870307"/>
    <d v="1987-03-07T00:00:00"/>
    <s v="wael "/>
    <n v="30"/>
    <s v="M"/>
    <s v="القليوبية"/>
  </r>
  <r>
    <s v="42896احمد حسين حلميahmedhalmey25@gmail.comاستفســار عن خدمــة"/>
    <d v="2017-06-10T00:00:00"/>
    <d v="1899-12-30T22:09:10"/>
    <s v="احمد حسين حلمي"/>
    <s v="Egypt (‫مصر‬‎)"/>
    <s v="ahmedhalmey25@gmail.com"/>
    <s v="29702070100057"/>
    <s v="01008391813"/>
    <s v="استفســار عن خدمــة"/>
    <m/>
    <n v="6"/>
    <n v="10"/>
    <n v="22"/>
    <n v="7"/>
    <s v=""/>
    <s v=""/>
    <s v=""/>
    <s v=""/>
    <s v=""/>
    <s v=""/>
    <s v=""/>
    <s v=""/>
    <x v="0"/>
    <x v="0"/>
    <s v="970207"/>
    <d v="1997-02-07T00:00:00"/>
    <s v="احمد "/>
    <n v="20"/>
    <s v="M"/>
    <s v="القاهرة"/>
  </r>
  <r>
    <s v="42896معوض محمد عبد الغنيmoawadrian202@gmail.comاستفســار عن خدمــة"/>
    <d v="2017-06-10T00:00:00"/>
    <d v="1899-12-30T21:58:19"/>
    <s v="معوض محمد عبد الغني"/>
    <s v="Egypt (‫مصر‬‎)"/>
    <s v="moawadrian202@gmail.com"/>
    <s v="28202012404937"/>
    <s v="01011147101"/>
    <s v="استفســار عن خدمــة"/>
    <m/>
    <n v="6"/>
    <n v="10"/>
    <n v="21"/>
    <n v="7"/>
    <s v=""/>
    <s v=""/>
    <s v=""/>
    <s v=""/>
    <s v=""/>
    <s v=""/>
    <s v=""/>
    <s v=""/>
    <x v="0"/>
    <x v="0"/>
    <s v="820201"/>
    <d v="1982-02-01T00:00:00"/>
    <s v="معوض "/>
    <n v="35"/>
    <s v="M"/>
    <s v="المنيا"/>
  </r>
  <r>
    <s v="42896Walid Samy Abdel Razekwalid.nokali@wasstech.comاستفسار عن مسار الطرد"/>
    <d v="2017-06-10T00:00:00"/>
    <d v="1899-12-30T21:42:46"/>
    <s v="Walid Samy Abdel Razek"/>
    <s v="Egypt (‫مصر‬‎)"/>
    <s v="walid.nokali@wasstech.com"/>
    <s v=": A09524706"/>
    <s v="201202753390"/>
    <s v="استفسار عن مسار الطرد"/>
    <m/>
    <n v="6"/>
    <n v="10"/>
    <n v="21"/>
    <n v="7"/>
    <s v="RS582525757CN"/>
    <s v=""/>
    <s v=""/>
    <s v=""/>
    <s v=""/>
    <s v=""/>
    <s v=""/>
    <s v=""/>
    <x v="12"/>
    <x v="8"/>
    <s v=""/>
    <s v=""/>
    <s v="Walid "/>
    <s v=""/>
    <s v="M"/>
    <s v=""/>
  </r>
  <r>
    <s v="42896hassanmalkhassan15@yahoo.comاستفسار عن مسار الطرد"/>
    <d v="2017-06-10T00:00:00"/>
    <d v="1899-12-30T21:40:12"/>
    <s v="hassan"/>
    <s v="Egypt (‫مصر‬‎)"/>
    <s v="malkhassan15@yahoo.com"/>
    <s v=": a12999580"/>
    <s v="00971529950228"/>
    <s v="استفسار عن مسار الطرد"/>
    <m/>
    <n v="6"/>
    <n v="10"/>
    <n v="21"/>
    <n v="7"/>
    <s v="ee016044110eg"/>
    <s v=""/>
    <s v=""/>
    <s v=""/>
    <s v=""/>
    <s v=""/>
    <s v=""/>
    <s v=""/>
    <x v="4"/>
    <x v="1"/>
    <s v=""/>
    <s v=""/>
    <s v="hassan"/>
    <s v=""/>
    <s v="M"/>
    <s v=""/>
  </r>
  <r>
    <s v="42896عصام حسن احمد حسنarranger_essam@yahoo.comاستفسار عن مسار الطرد"/>
    <d v="2017-06-10T00:00:00"/>
    <d v="1899-12-30T21:12:20"/>
    <s v="عصام حسن احمد حسن"/>
    <s v="Saudi Arabia (‫المملكة العربية السعودية‬‎)"/>
    <s v="arranger_essam@yahoo.com"/>
    <s v="2388637965"/>
    <s v="0503024523"/>
    <s v="استفسار عن مسار الطرد"/>
    <m/>
    <n v="6"/>
    <n v="10"/>
    <n v="21"/>
    <n v="7"/>
    <s v="ee703177669eg"/>
    <s v=""/>
    <s v=""/>
    <s v=""/>
    <s v=""/>
    <s v=""/>
    <s v=""/>
    <s v=""/>
    <x v="4"/>
    <x v="1"/>
    <s v=""/>
    <s v=""/>
    <s v="عصام "/>
    <s v=""/>
    <s v="M"/>
    <s v=""/>
  </r>
  <r>
    <s v="42896عبد الرحمن إبراهيم إسماعيلkhaledaly86@gmail.comاستفسار عن مسار الطرد"/>
    <d v="2017-06-10T00:00:00"/>
    <d v="1899-12-30T21:03:08"/>
    <s v="عبد الرحمن إبراهيم إسماعيل"/>
    <s v="Egypt (‫مصر‬‎)"/>
    <s v="khaledaly86@gmail.com"/>
    <s v="28201068800278"/>
    <s v="01111092878"/>
    <s v="استفسار عن مسار الطرد"/>
    <m/>
    <n v="6"/>
    <n v="10"/>
    <n v="21"/>
    <n v="7"/>
    <s v="CY683566075DE"/>
    <s v=""/>
    <s v=""/>
    <s v=""/>
    <s v=""/>
    <s v=""/>
    <s v=""/>
    <s v=""/>
    <x v="33"/>
    <x v="2"/>
    <s v="820106"/>
    <d v="1982-01-06T00:00:00"/>
    <s v="عبد "/>
    <n v="35"/>
    <s v="M"/>
    <s v="خارج الجمهورية"/>
  </r>
  <r>
    <s v="42896فاطمة يوسف عبد الحميد يوسفbata_youssef_71282@yahoo.comشــكــوى"/>
    <d v="2017-06-10T00:00:00"/>
    <d v="1899-12-30T20:30:29"/>
    <s v="فاطمة يوسف عبد الحميد يوسف"/>
    <s v="Egypt (‫مصر‬‎)"/>
    <s v="bata_youssef_71282@yahoo.com"/>
    <s v="28212070101907"/>
    <s v="00201003496339"/>
    <s v="شــكــوى"/>
    <m/>
    <n v="6"/>
    <n v="10"/>
    <n v="20"/>
    <n v="7"/>
    <s v="EE702814404EG"/>
    <s v=""/>
    <s v=""/>
    <s v=""/>
    <s v=""/>
    <s v=""/>
    <s v=""/>
    <s v=""/>
    <x v="4"/>
    <x v="1"/>
    <s v="821207"/>
    <d v="1982-12-07T00:00:00"/>
    <s v="فاطمة "/>
    <n v="34"/>
    <s v="F"/>
    <s v="القاهرة"/>
  </r>
  <r>
    <s v="42896Islam sherifIslam.sheriff@outlook.comاستفسار عن مسار الطرد"/>
    <d v="2017-06-10T00:00:00"/>
    <d v="1899-12-30T19:57:06"/>
    <s v="Islam sherif"/>
    <s v="Egypt (‫مصر‬‎)"/>
    <s v="Islam.sheriff@outlook.com"/>
    <s v="29008011300693"/>
    <s v="00201010031434"/>
    <s v="استفسار عن مسار الطرد"/>
    <m/>
    <n v="6"/>
    <n v="10"/>
    <n v="19"/>
    <n v="7"/>
    <s v="RE493377328SE"/>
    <s v=""/>
    <s v=""/>
    <s v=""/>
    <s v=""/>
    <s v=""/>
    <s v=""/>
    <s v=""/>
    <x v="17"/>
    <x v="17"/>
    <s v="900801"/>
    <d v="1990-08-01T00:00:00"/>
    <s v="Islam "/>
    <n v="26"/>
    <s v="M"/>
    <s v="الشرقية"/>
  </r>
  <r>
    <s v="42896حسين عبدالناصر حسين سالمHessen.nasser@icloud.comاستفسار عن مسار الطرد"/>
    <d v="2017-06-10T00:00:00"/>
    <d v="1899-12-30T18:32:34"/>
    <s v="حسين عبدالناصر حسين سالم"/>
    <s v="Egypt (‫مصر‬‎)"/>
    <s v="Hessen.nasser@icloud.com"/>
    <s v="29701012735895"/>
    <s v="201100267494"/>
    <s v="استفسار عن مسار الطرد"/>
    <m/>
    <n v="6"/>
    <n v="10"/>
    <n v="18"/>
    <n v="7"/>
    <s v="RX571990559DE"/>
    <s v=""/>
    <s v=""/>
    <s v=""/>
    <s v=""/>
    <s v=""/>
    <s v=""/>
    <s v=""/>
    <x v="5"/>
    <x v="2"/>
    <s v="970101"/>
    <d v="1997-01-01T00:00:00"/>
    <s v="حسين "/>
    <n v="20"/>
    <s v="M"/>
    <s v="قنا"/>
  </r>
  <r>
    <s v="42896محمد بدويzekamusic1@gmail.comاستفسار عن مسار الطرد"/>
    <d v="2017-06-10T00:00:00"/>
    <d v="1899-12-30T17:45:07"/>
    <s v="محمد بدوي"/>
    <s v="Egypt (‫مصر‬‎)"/>
    <s v="zekamusic1@gmail.com"/>
    <s v="28812012105215"/>
    <s v="2001001165302"/>
    <s v="استفسار عن مسار الطرد"/>
    <m/>
    <n v="6"/>
    <n v="10"/>
    <n v="17"/>
    <n v="7"/>
    <s v="EE703108535EG"/>
    <s v=""/>
    <s v=""/>
    <s v=""/>
    <s v=""/>
    <s v=""/>
    <s v=""/>
    <s v=""/>
    <x v="4"/>
    <x v="1"/>
    <s v="881201"/>
    <d v="1988-12-01T00:00:00"/>
    <s v="محمد "/>
    <n v="28"/>
    <s v="M"/>
    <s v="الجيزة"/>
  </r>
  <r>
    <s v="42896محمد حنفىeng_m_hanafi@hotmail.comشــكــوى"/>
    <d v="2017-06-10T00:00:00"/>
    <d v="1899-12-30T17:33:42"/>
    <s v="محمد حنفى"/>
    <s v="Egypt (‫مصر‬‎)"/>
    <s v="eng_m_hanafi@hotmail.com"/>
    <s v="26704162800136"/>
    <s v="00201005555123"/>
    <s v="شــكــوى"/>
    <m/>
    <n v="6"/>
    <n v="10"/>
    <n v="17"/>
    <n v="7"/>
    <s v=""/>
    <s v=""/>
    <s v=""/>
    <s v=""/>
    <s v=""/>
    <s v=""/>
    <s v=""/>
    <s v=""/>
    <x v="0"/>
    <x v="0"/>
    <s v="670416"/>
    <d v="1967-04-16T00:00:00"/>
    <s v="محمد "/>
    <n v="50"/>
    <s v="M"/>
    <s v="أسوان"/>
  </r>
  <r>
    <s v="42896mahmoud elmasrymahmoud.sabry@consultix-egypt.comاستفســار فنـى"/>
    <d v="2017-06-10T00:00:00"/>
    <d v="1899-12-30T17:22:12"/>
    <s v="mahmoud elmasry"/>
    <s v="Egypt (‫مصر‬‎)"/>
    <s v="mahmoud.sabry@consultix-egypt.com"/>
    <s v="28708260101551"/>
    <s v="01026804876"/>
    <s v="استفســار فنـى"/>
    <m/>
    <n v="6"/>
    <n v="10"/>
    <n v="17"/>
    <n v="7"/>
    <s v=""/>
    <s v=""/>
    <s v=""/>
    <s v=""/>
    <s v=""/>
    <s v=""/>
    <s v=""/>
    <s v=""/>
    <x v="0"/>
    <x v="0"/>
    <s v="870826"/>
    <d v="1987-08-26T00:00:00"/>
    <s v="mahmoud "/>
    <n v="29"/>
    <s v="M"/>
    <s v="القاهرة"/>
  </r>
  <r>
    <s v="42896حازم فتحي السيد حميدهf_hazim@hotmail.comاستفسار عن مسار الطرد"/>
    <d v="2017-06-10T00:00:00"/>
    <d v="1899-12-30T16:49:54"/>
    <s v="حازم فتحي السيد حميده"/>
    <s v="Egypt (‫مصر‬‎)"/>
    <s v="f_hazim@hotmail.com"/>
    <s v=": A17052415"/>
    <s v="00966504169621"/>
    <s v="استفسار عن مسار الطرد"/>
    <m/>
    <n v="6"/>
    <n v="10"/>
    <n v="16"/>
    <n v="7"/>
    <s v="EE061578662SA"/>
    <s v=""/>
    <s v=""/>
    <s v=""/>
    <s v=""/>
    <s v=""/>
    <s v=""/>
    <s v=""/>
    <x v="4"/>
    <x v="4"/>
    <s v=""/>
    <s v=""/>
    <s v="حازم "/>
    <s v=""/>
    <s v="M"/>
    <s v=""/>
  </r>
  <r>
    <s v="42896بدر علي حسن علي01142727647شــكــوى"/>
    <d v="2017-06-10T00:00:00"/>
    <d v="1899-12-30T16:42:41"/>
    <s v="بدر علي حسن علي"/>
    <s v="Egypt (‫مصر‬‎)"/>
    <s v="01142727647"/>
    <s v="25806082700217"/>
    <s v="+201122246468"/>
    <s v="شــكــوى"/>
    <m/>
    <n v="6"/>
    <n v="10"/>
    <n v="16"/>
    <n v="7"/>
    <s v=""/>
    <s v=""/>
    <s v=""/>
    <s v=""/>
    <s v=""/>
    <s v=""/>
    <s v=""/>
    <s v=""/>
    <x v="0"/>
    <x v="0"/>
    <s v="580608"/>
    <d v="1958-06-08T00:00:00"/>
    <s v="بدر "/>
    <n v="59"/>
    <s v="M"/>
    <s v="قنا"/>
  </r>
  <r>
    <s v="42896هالة صلاح الدين السيد حبيبmandokemo85@gmail.comشــكــوى"/>
    <d v="2017-06-10T00:00:00"/>
    <d v="1899-12-30T16:41:25"/>
    <s v="هالة صلاح الدين السيد حبيب"/>
    <s v="Egypt (‫مصر‬‎)"/>
    <s v="mandokemo85@gmail.com"/>
    <s v="27902171203622"/>
    <s v="00201017630715"/>
    <s v="شــكــوى"/>
    <m/>
    <n v="6"/>
    <n v="10"/>
    <n v="16"/>
    <n v="7"/>
    <s v=""/>
    <s v=""/>
    <s v=""/>
    <s v=""/>
    <s v=""/>
    <s v=""/>
    <s v=""/>
    <s v=""/>
    <x v="0"/>
    <x v="0"/>
    <s v="790217"/>
    <d v="1979-02-17T00:00:00"/>
    <s v="هالة "/>
    <n v="38"/>
    <s v="F"/>
    <s v="الدقهلية"/>
  </r>
  <r>
    <s v="42896احمد حسينahmedhussein229@yahoo.comاستفســار عن خدمــة"/>
    <d v="2017-06-10T00:00:00"/>
    <d v="1899-12-30T16:25:59"/>
    <s v="احمد حسين"/>
    <s v="Egypt (‫مصر‬‎)"/>
    <s v="ahmedhussein229@yahoo.com"/>
    <s v="29701080100113"/>
    <s v="01116842211"/>
    <s v="استفســار عن خدمــة"/>
    <m/>
    <n v="6"/>
    <n v="10"/>
    <n v="16"/>
    <n v="7"/>
    <s v=""/>
    <s v=""/>
    <s v=""/>
    <s v=""/>
    <s v=""/>
    <s v=""/>
    <s v=""/>
    <s v=""/>
    <x v="0"/>
    <x v="0"/>
    <s v="970108"/>
    <d v="1997-01-08T00:00:00"/>
    <s v="احمد "/>
    <n v="20"/>
    <s v="M"/>
    <s v="القاهرة"/>
  </r>
  <r>
    <s v="42896فادى السرسىfady_elsersy@hotmail.comأخـــــرى"/>
    <d v="2017-06-10T00:00:00"/>
    <d v="1899-12-30T16:17:38"/>
    <s v="فادى السرسى"/>
    <s v="Egypt (‫مصر‬‎)"/>
    <s v="fady_elsersy@hotmail.com"/>
    <s v="28912061700794"/>
    <s v="201066155008"/>
    <s v="أخـــــرى"/>
    <m/>
    <n v="6"/>
    <n v="10"/>
    <n v="16"/>
    <n v="7"/>
    <s v=""/>
    <s v=""/>
    <s v=""/>
    <s v=""/>
    <s v=""/>
    <s v=""/>
    <s v=""/>
    <s v=""/>
    <x v="0"/>
    <x v="0"/>
    <s v="891206"/>
    <d v="1989-12-06T00:00:00"/>
    <s v="فادى "/>
    <n v="27"/>
    <s v="M"/>
    <s v="المنوفية"/>
  </r>
  <r>
    <s v="42896اسلام محمد أبوعوفislamthebest2000@hotmail.comاستفسار عن مسار الطرد"/>
    <d v="2017-06-10T00:00:00"/>
    <d v="1899-12-30T16:02:29"/>
    <s v="اسلام محمد أبوعوف"/>
    <s v="Egypt (‫مصر‬‎)"/>
    <s v="islamthebest2000@hotmail.com"/>
    <s v="28709040300036"/>
    <s v="01119732725"/>
    <s v="استفسار عن مسار الطرد"/>
    <m/>
    <n v="6"/>
    <n v="10"/>
    <n v="16"/>
    <n v="7"/>
    <s v="RR532802228LV"/>
    <s v=""/>
    <s v=""/>
    <s v=""/>
    <s v=""/>
    <s v=""/>
    <s v=""/>
    <s v=""/>
    <x v="1"/>
    <x v="67"/>
    <s v="870904"/>
    <d v="1987-09-04T00:00:00"/>
    <s v="اسلام "/>
    <n v="29"/>
    <s v="M"/>
    <s v="بورسعيد"/>
  </r>
  <r>
    <s v="42896محمد محمود حتفيmhanafy@gmail.comشــكــوى"/>
    <d v="2017-06-10T00:00:00"/>
    <d v="1899-12-30T15:51:51"/>
    <s v="محمد محمود حتفي"/>
    <s v="Egypt (‫مصر‬‎)"/>
    <s v="mhanafy@gmail.com"/>
    <s v="27911160104516"/>
    <s v="01007777837"/>
    <s v="شــكــوى"/>
    <m/>
    <n v="6"/>
    <n v="10"/>
    <n v="15"/>
    <n v="7"/>
    <s v="RX570590197DE"/>
    <s v=""/>
    <s v=""/>
    <s v=""/>
    <s v=""/>
    <s v=""/>
    <s v=""/>
    <s v=""/>
    <x v="5"/>
    <x v="2"/>
    <s v="791116"/>
    <d v="1979-11-16T00:00:00"/>
    <s v="محمد "/>
    <n v="37"/>
    <s v="M"/>
    <s v="القاهرة"/>
  </r>
  <r>
    <s v="42896احمد النجارahmedel.nagar1190@gmail.comاستفسار عن مسار الطرد"/>
    <d v="2017-06-10T00:00:00"/>
    <d v="1899-12-30T15:51:24"/>
    <s v="احمد النجار"/>
    <s v="Egypt (‫مصر‬‎)"/>
    <s v="ahmedel.nagar1190@gmail.com"/>
    <s v="29011261600219"/>
    <s v="01287134861"/>
    <s v="استفسار عن مسار الطرد"/>
    <m/>
    <n v="6"/>
    <n v="10"/>
    <n v="15"/>
    <n v="7"/>
    <s v=""/>
    <s v=""/>
    <s v=""/>
    <s v=""/>
    <s v=""/>
    <s v=""/>
    <s v=""/>
    <s v=""/>
    <x v="0"/>
    <x v="0"/>
    <s v="901126"/>
    <d v="1990-11-26T00:00:00"/>
    <s v="احمد "/>
    <n v="26"/>
    <s v="M"/>
    <s v="الغربية"/>
  </r>
  <r>
    <s v="42896نهى نبيلNoha.nabil.mohamed@gmail.comاستفســار عن خدمــة"/>
    <d v="2017-06-10T00:00:00"/>
    <d v="1899-12-30T15:50:31"/>
    <s v="نهى نبيل"/>
    <s v="Egypt (‫مصر‬‎)"/>
    <s v="Noha.nabil.mohamed@gmail.com"/>
    <s v="28409060300047"/>
    <s v="0201003107495"/>
    <s v="استفســار عن خدمــة"/>
    <m/>
    <n v="6"/>
    <n v="10"/>
    <n v="15"/>
    <n v="7"/>
    <s v=""/>
    <s v=""/>
    <s v=""/>
    <s v=""/>
    <s v=""/>
    <s v=""/>
    <s v=""/>
    <s v=""/>
    <x v="0"/>
    <x v="0"/>
    <s v="840906"/>
    <d v="1984-09-06T00:00:00"/>
    <s v="نهى "/>
    <n v="32"/>
    <s v="F"/>
    <s v="بورسعيد"/>
  </r>
  <r>
    <s v="42896محمدmoh.amed.0020017@gmail.comشــكــوى"/>
    <d v="2017-06-10T00:00:00"/>
    <d v="1899-12-30T15:03:49"/>
    <s v="محمد"/>
    <s v="Egypt (‫مصر‬‎)"/>
    <s v="moh.amed.0020017@gmail.com"/>
    <s v="29402091601699"/>
    <s v="01122611088"/>
    <s v="شــكــوى"/>
    <m/>
    <n v="6"/>
    <n v="10"/>
    <n v="15"/>
    <n v="7"/>
    <s v=""/>
    <s v=""/>
    <s v=""/>
    <s v=""/>
    <s v=""/>
    <s v=""/>
    <s v=""/>
    <s v=""/>
    <x v="0"/>
    <x v="0"/>
    <s v="940209"/>
    <d v="1994-02-09T00:00:00"/>
    <s v="محمد"/>
    <n v="23"/>
    <s v="M"/>
    <s v="الغربية"/>
  </r>
  <r>
    <s v="42896Orhan Tenekeciorhan_felah@hotmail.comاستفسار عن مسار الطرد"/>
    <d v="2017-06-10T00:00:00"/>
    <d v="1899-12-30T13:57:08"/>
    <s v="Orhan Tenekeci"/>
    <s v="Turkey (Türkiye)"/>
    <s v="orhan_felah@hotmail.com"/>
    <s v="20223930418"/>
    <s v="905353505778+"/>
    <s v="استفسار عن مسار الطرد"/>
    <m/>
    <n v="6"/>
    <n v="10"/>
    <n v="13"/>
    <n v="7"/>
    <s v="PR279333250TR"/>
    <s v=""/>
    <s v=""/>
    <s v=""/>
    <s v=""/>
    <s v=""/>
    <s v=""/>
    <s v=""/>
    <x v="54"/>
    <x v="29"/>
    <s v=""/>
    <s v=""/>
    <s v="Orhan "/>
    <s v=""/>
    <s v="M"/>
    <s v=""/>
  </r>
  <r>
    <s v="42896محمد أحمد محمد إسماعيلt3rek@hotmail.comاستفســار عن خدمــة"/>
    <d v="2017-06-10T00:00:00"/>
    <d v="1899-12-30T13:45:23"/>
    <s v="محمد أحمد محمد إسماعيل"/>
    <s v="Egypt (‫مصر‬‎)"/>
    <s v="t3rek@hotmail.com"/>
    <s v="26102180201357"/>
    <s v="0201001163657"/>
    <s v="استفســار عن خدمــة"/>
    <m/>
    <n v="6"/>
    <n v="10"/>
    <n v="13"/>
    <n v="7"/>
    <s v=""/>
    <s v=""/>
    <s v=""/>
    <s v=""/>
    <s v=""/>
    <s v=""/>
    <s v=""/>
    <s v=""/>
    <x v="0"/>
    <x v="0"/>
    <s v="610218"/>
    <d v="1961-02-18T00:00:00"/>
    <s v="محمد "/>
    <n v="56"/>
    <s v="M"/>
    <s v="الإسكندرية"/>
  </r>
  <r>
    <s v="42896احمد سمير نصرakhmedoo@gmail.comشــكــوى"/>
    <d v="2017-06-10T00:00:00"/>
    <d v="1899-12-30T13:06:17"/>
    <s v="احمد سمير نصر"/>
    <s v="Egypt (‫مصر‬‎)"/>
    <s v="akhmedoo@gmail.com"/>
    <s v="28604252102653"/>
    <s v="201008998993"/>
    <s v="شــكــوى"/>
    <m/>
    <n v="6"/>
    <n v="10"/>
    <n v="13"/>
    <n v="7"/>
    <s v="RF664581287CN"/>
    <s v="RK802150398CN"/>
    <s v=""/>
    <s v=""/>
    <s v=""/>
    <s v=""/>
    <s v=""/>
    <s v=""/>
    <x v="8"/>
    <x v="8"/>
    <s v="860425"/>
    <d v="1986-04-25T00:00:00"/>
    <s v="احمد "/>
    <n v="31"/>
    <s v="M"/>
    <s v="الجيزة"/>
  </r>
  <r>
    <s v="42896احمد وحيد عزت محمدahmed_waheed88@yahoo.comشــكــوى"/>
    <d v="2017-06-10T00:00:00"/>
    <d v="1899-12-30T12:33:35"/>
    <s v="احمد وحيد عزت محمد"/>
    <s v="Egypt (‫مصر‬‎)"/>
    <s v="ahmed_waheed88@yahoo.com"/>
    <s v=": A16960076"/>
    <s v="966547072062"/>
    <s v="شــكــوى"/>
    <m/>
    <n v="6"/>
    <n v="10"/>
    <n v="12"/>
    <n v="7"/>
    <s v="rr061187975sa"/>
    <s v=""/>
    <s v=""/>
    <s v=""/>
    <s v=""/>
    <s v=""/>
    <s v=""/>
    <s v=""/>
    <x v="1"/>
    <x v="4"/>
    <s v=""/>
    <s v=""/>
    <s v="احمد "/>
    <s v=""/>
    <s v="M"/>
    <s v=""/>
  </r>
  <r>
    <s v="42896محمد حمدي الشيخcivil_prof@yahoo.comاستفسار عن مسار الطرد"/>
    <d v="2017-06-10T00:00:00"/>
    <d v="1899-12-30T11:58:49"/>
    <s v="محمد حمدي الشيخ"/>
    <s v="Egypt (‫مصر‬‎)"/>
    <s v="civil_prof@yahoo.com"/>
    <s v="27902171602411"/>
    <s v="201110900682"/>
    <s v="استفسار عن مسار الطرد"/>
    <m/>
    <n v="6"/>
    <n v="10"/>
    <n v="11"/>
    <n v="7"/>
    <s v="RX572562446DE"/>
    <s v=""/>
    <s v=""/>
    <s v=""/>
    <s v=""/>
    <s v=""/>
    <s v=""/>
    <s v=""/>
    <x v="5"/>
    <x v="2"/>
    <s v="790217"/>
    <d v="1979-02-17T00:00:00"/>
    <s v="محمد "/>
    <n v="38"/>
    <s v="M"/>
    <s v="الغربية"/>
  </r>
  <r>
    <s v="42896هيثم هاني احمدhhhaithamhany@yahoo.comاستفسار عن مسار الطرد"/>
    <d v="2017-06-10T00:00:00"/>
    <d v="1899-12-30T11:53:25"/>
    <s v="هيثم هاني احمد"/>
    <s v="Egypt (‫مصر‬‎)"/>
    <s v="hhhaithamhany@yahoo.com"/>
    <s v="28408090104556"/>
    <s v="201002399329"/>
    <s v="استفسار عن مسار الطرد"/>
    <m/>
    <n v="6"/>
    <n v="10"/>
    <n v="11"/>
    <n v="7"/>
    <s v="RS630824489CN"/>
    <s v=""/>
    <s v=""/>
    <s v=""/>
    <s v=""/>
    <s v=""/>
    <s v=""/>
    <s v=""/>
    <x v="12"/>
    <x v="8"/>
    <s v="840809"/>
    <d v="1984-08-09T00:00:00"/>
    <s v="هيثم "/>
    <n v="32"/>
    <s v="M"/>
    <s v="القاهرة"/>
  </r>
  <r>
    <s v="42896اسعدعبد الفتاح حسنasmz68@yahoo.comاستفسار عن مسار الطرد"/>
    <d v="2017-06-10T00:00:00"/>
    <d v="1899-12-30T11:50:39"/>
    <s v="اسعدعبد الفتاح حسن"/>
    <s v="Egypt (‫مصر‬‎)"/>
    <s v="asmz68@yahoo.com"/>
    <s v="26802141200914"/>
    <s v="01005105504"/>
    <s v="استفسار عن مسار الطرد"/>
    <m/>
    <n v="6"/>
    <n v="10"/>
    <n v="11"/>
    <n v="7"/>
    <s v="EE016999117EG"/>
    <s v=""/>
    <s v=""/>
    <s v=""/>
    <s v=""/>
    <s v=""/>
    <s v=""/>
    <s v=""/>
    <x v="4"/>
    <x v="1"/>
    <s v="680214"/>
    <d v="1968-02-14T00:00:00"/>
    <s v="اسعدعبد "/>
    <n v="49"/>
    <s v="M"/>
    <s v="الدقهلية"/>
  </r>
  <r>
    <s v="42896احمدgenaidy1981@yahoo.comاستفسار عن مسار الطرد"/>
    <d v="2017-06-10T00:00:00"/>
    <d v="1899-12-30T11:06:33"/>
    <s v="احمد"/>
    <s v="Saudi Arabia (‫المملكة العربية السعودية‬‎)"/>
    <s v="genaidy1981@yahoo.com"/>
    <s v="28108061801171"/>
    <s v="00966557923042"/>
    <s v="استفسار عن مسار الطرد"/>
    <m/>
    <n v="6"/>
    <n v="10"/>
    <n v="11"/>
    <n v="7"/>
    <s v="RR045902345SA"/>
    <s v=""/>
    <s v=""/>
    <s v=""/>
    <s v=""/>
    <s v=""/>
    <s v=""/>
    <s v=""/>
    <x v="1"/>
    <x v="4"/>
    <s v="810806"/>
    <d v="1981-08-06T00:00:00"/>
    <s v="احمد"/>
    <n v="35"/>
    <s v="M"/>
    <s v="البحيرة"/>
  </r>
  <r>
    <s v="42896احمد ايمن نسيم منيسيLondonisblue12@yahoo.comاستفسار عن مسار الطرد"/>
    <d v="2017-06-10T00:00:00"/>
    <d v="1899-12-30T11:00:04"/>
    <s v="احمد ايمن نسيم منيسي"/>
    <s v="Egypt (‫مصر‬‎)"/>
    <s v="Londonisblue12@yahoo.com"/>
    <s v="29611011200531"/>
    <s v="+201007496255"/>
    <s v="استفسار عن مسار الطرد"/>
    <m/>
    <n v="6"/>
    <n v="10"/>
    <n v="11"/>
    <n v="7"/>
    <s v="RX572564186DE"/>
    <s v=""/>
    <s v=""/>
    <s v=""/>
    <s v=""/>
    <s v=""/>
    <s v=""/>
    <s v=""/>
    <x v="5"/>
    <x v="2"/>
    <s v="961101"/>
    <d v="1996-11-01T00:00:00"/>
    <s v="احمد "/>
    <n v="20"/>
    <s v="M"/>
    <s v="الدقهلية"/>
  </r>
  <r>
    <s v="42896Mrwan Muhammed Taha Elzoghbymrwan.elzoghby@gmail.comاستفسار عن مسار الطرد"/>
    <d v="2017-06-10T00:00:00"/>
    <d v="1899-12-30T09:48:12"/>
    <s v="Mrwan Muhammed Taha Elzoghby"/>
    <s v="Egypt (‫مصر‬‎)"/>
    <s v="mrwan.elzoghby@gmail.com"/>
    <s v="29608040201839"/>
    <s v="201228821496"/>
    <s v="استفسار عن مسار الطرد"/>
    <m/>
    <n v="6"/>
    <n v="10"/>
    <n v="9"/>
    <n v="7"/>
    <s v=""/>
    <s v=""/>
    <s v=""/>
    <s v=""/>
    <s v=""/>
    <s v=""/>
    <s v=""/>
    <s v=""/>
    <x v="0"/>
    <x v="0"/>
    <s v="960804"/>
    <d v="1996-08-04T00:00:00"/>
    <s v="Mrwan "/>
    <n v="20"/>
    <s v="M"/>
    <s v="الإسكندرية"/>
  </r>
  <r>
    <s v="42896تيسير محمود فوزىtayseer26@hotmail.comشــكــوى"/>
    <d v="2017-06-10T00:00:00"/>
    <d v="1899-12-30T08:19:24"/>
    <s v="تيسير محمود فوزى"/>
    <s v="Egypt (‫مصر‬‎)"/>
    <s v="tayseer26@hotmail.com"/>
    <s v="26803080102198"/>
    <s v="01223978929"/>
    <s v="شــكــوى"/>
    <m/>
    <n v="6"/>
    <n v="10"/>
    <n v="8"/>
    <n v="7"/>
    <s v="RT914547241HK"/>
    <s v="RF693391965CN"/>
    <s v=""/>
    <s v=""/>
    <s v=""/>
    <s v=""/>
    <s v=""/>
    <s v=""/>
    <x v="2"/>
    <x v="6"/>
    <s v="680308"/>
    <d v="1968-03-08T00:00:00"/>
    <s v="تيسير "/>
    <n v="49"/>
    <s v="M"/>
    <s v="القاهرة"/>
  </r>
  <r>
    <s v="42896نهى موسى موسى عبد اللهmostafaandroid4.4@gmail.comشــكــوى"/>
    <d v="2017-06-10T00:00:00"/>
    <d v="1899-12-30T04:20:06"/>
    <s v="نهى موسى موسى عبد الله"/>
    <s v="Egypt (‫مصر‬‎)"/>
    <s v="mostafaandroid4.4@gmail.com"/>
    <s v="29302060104404"/>
    <s v="201117543399"/>
    <s v="شــكــوى"/>
    <m/>
    <n v="6"/>
    <n v="10"/>
    <n v="4"/>
    <n v="7"/>
    <s v="RR707568501EG"/>
    <s v=""/>
    <s v=""/>
    <s v=""/>
    <s v=""/>
    <s v=""/>
    <s v=""/>
    <s v=""/>
    <x v="1"/>
    <x v="1"/>
    <s v="930206"/>
    <d v="1993-02-06T00:00:00"/>
    <s v="نهى "/>
    <n v="24"/>
    <s v="F"/>
    <s v="القاهرة"/>
  </r>
  <r>
    <s v="42896احمد صبحى صالحs-ahmed.saleh@zewailcity.edu.egاستفسار عن مسار الطرد"/>
    <d v="2017-06-10T00:00:00"/>
    <d v="1899-12-30T01:51:26"/>
    <s v="احمد صبحى صالح"/>
    <s v="Egypt (‫مصر‬‎)"/>
    <s v="s-ahmed.saleh@zewailcity.edu.eg"/>
    <s v="29401172101031"/>
    <s v="201152723122"/>
    <s v="استفسار عن مسار الطرد"/>
    <m/>
    <n v="6"/>
    <n v="10"/>
    <n v="1"/>
    <n v="7"/>
    <s v="RX571988263DE"/>
    <s v=""/>
    <s v=""/>
    <s v=""/>
    <s v=""/>
    <s v=""/>
    <s v=""/>
    <s v=""/>
    <x v="5"/>
    <x v="2"/>
    <s v="940117"/>
    <d v="1994-01-17T00:00:00"/>
    <s v="احمد "/>
    <n v="23"/>
    <s v="M"/>
    <s v="الجيزة"/>
  </r>
  <r>
    <s v="42895رامى احمد عبد الرازقramy.ahmed163@gmail.comاستفسار عن مسار الطرد"/>
    <d v="2017-06-09T00:00:00"/>
    <d v="1899-12-30T23:08:44"/>
    <s v="رامى احمد عبد الرازق"/>
    <s v="Egypt (‫مصر‬‎)"/>
    <s v="ramy.ahmed163@gmail.com"/>
    <s v=": A09842059"/>
    <s v="00966542292807"/>
    <s v="استفسار عن مسار الطرد"/>
    <m/>
    <n v="6"/>
    <n v="9"/>
    <n v="23"/>
    <n v="6"/>
    <s v="EE012225385EG"/>
    <s v=""/>
    <s v=""/>
    <s v=""/>
    <s v=""/>
    <s v=""/>
    <s v=""/>
    <s v=""/>
    <x v="4"/>
    <x v="1"/>
    <s v=""/>
    <s v=""/>
    <s v="رامى "/>
    <s v=""/>
    <s v="M"/>
    <s v=""/>
  </r>
  <r>
    <s v="42895Mohamed Abd El RahmanElzarry@yahoo.comاستفسار عن مسار الطرد"/>
    <d v="2017-06-09T00:00:00"/>
    <d v="1899-12-30T18:42:39"/>
    <s v="Mohamed Abd El Rahman"/>
    <s v="Egypt (‫مصر‬‎)"/>
    <s v="Elzarry@yahoo.com"/>
    <s v="28505152105193"/>
    <s v="00201118822898"/>
    <s v="استفسار عن مسار الطرد"/>
    <m/>
    <n v="6"/>
    <n v="9"/>
    <n v="18"/>
    <n v="6"/>
    <s v="RG902445885CN"/>
    <s v=""/>
    <s v=""/>
    <s v=""/>
    <s v=""/>
    <s v=""/>
    <s v=""/>
    <s v=""/>
    <x v="29"/>
    <x v="8"/>
    <s v="850515"/>
    <d v="1985-05-15T00:00:00"/>
    <s v="Mohamed "/>
    <n v="32"/>
    <s v="M"/>
    <s v="الجيزة"/>
  </r>
  <r>
    <s v="42895حسن مصطفى حسن حسنhassan51911@yahoo.comاستفســار عن خدمــة"/>
    <d v="2017-06-09T00:00:00"/>
    <d v="1899-12-30T16:18:50"/>
    <s v="حسن مصطفى حسن حسن"/>
    <s v="Egypt (‫مصر‬‎)"/>
    <s v="hassan51911@yahoo.com"/>
    <s v="25101190101938"/>
    <s v="00201005873805"/>
    <s v="استفســار عن خدمــة"/>
    <m/>
    <n v="6"/>
    <n v="9"/>
    <n v="16"/>
    <n v="6"/>
    <s v=""/>
    <s v=""/>
    <s v=""/>
    <s v=""/>
    <s v=""/>
    <s v=""/>
    <s v=""/>
    <s v=""/>
    <x v="0"/>
    <x v="0"/>
    <s v="510119"/>
    <n v="18647"/>
    <s v="حسن "/>
    <n v="66"/>
    <s v="M"/>
    <s v="القاهرة"/>
  </r>
  <r>
    <s v="42895عمر محمد مقابل محمدmeroalmasry55@gmail.comاستفسار عن مسار الطرد"/>
    <d v="2017-06-09T00:00:00"/>
    <d v="1899-12-30T15:26:46"/>
    <s v="عمر محمد مقابل محمد"/>
    <s v="Egypt (‫مصر‬‎)"/>
    <s v="meroalmasry55@gmail.com"/>
    <s v="29903092602353"/>
    <s v="201019058262"/>
    <s v="استفسار عن مسار الطرد"/>
    <m/>
    <n v="6"/>
    <n v="9"/>
    <n v="15"/>
    <n v="6"/>
    <s v="RU463103413CH"/>
    <s v=""/>
    <s v=""/>
    <s v=""/>
    <s v=""/>
    <s v=""/>
    <s v=""/>
    <s v=""/>
    <x v="11"/>
    <x v="23"/>
    <s v="990309"/>
    <d v="1999-03-09T00:00:00"/>
    <s v="عمر "/>
    <n v="18"/>
    <s v="M"/>
    <s v="سوهاج"/>
  </r>
  <r>
    <s v="42895ayman mohamed hefnylila.fares12@gmail.comاستفسار عن مسار الطرد"/>
    <d v="2017-06-09T00:00:00"/>
    <d v="1899-12-30T13:40:27"/>
    <s v="ayman mohamed hefny"/>
    <s v="Egypt (‫مصر‬‎)"/>
    <s v="lila.fares12@gmail.com"/>
    <s v="26410271400219"/>
    <s v="01005521512"/>
    <s v="استفسار عن مسار الطرد"/>
    <m/>
    <n v="6"/>
    <n v="9"/>
    <n v="13"/>
    <n v="6"/>
    <s v="CY687774025DE"/>
    <s v=""/>
    <s v=""/>
    <s v=""/>
    <s v=""/>
    <s v=""/>
    <s v=""/>
    <s v=""/>
    <x v="33"/>
    <x v="2"/>
    <s v="641027"/>
    <d v="1964-10-27T00:00:00"/>
    <s v="ayman "/>
    <n v="52"/>
    <s v="M"/>
    <s v="القليوبية"/>
  </r>
  <r>
    <s v="42895popmanpopman2012@yahoo.comاستفســار عن خدمــة"/>
    <d v="2017-06-09T00:00:00"/>
    <d v="1899-12-30T13:10:34"/>
    <s v="popman"/>
    <s v="Egypt (‫مصر‬‎)"/>
    <s v="popman2012@yahoo.com"/>
    <s v="20100000000"/>
    <s v="01277661000"/>
    <s v="استفســار عن خدمــة"/>
    <m/>
    <n v="6"/>
    <n v="9"/>
    <n v="13"/>
    <n v="6"/>
    <s v=""/>
    <s v=""/>
    <s v=""/>
    <s v=""/>
    <s v=""/>
    <s v=""/>
    <s v=""/>
    <s v=""/>
    <x v="0"/>
    <x v="0"/>
    <s v=""/>
    <s v=""/>
    <s v="popman"/>
    <s v=""/>
    <s v="M"/>
    <s v=""/>
  </r>
  <r>
    <s v="42895محمد محمد عبد العزيز محمدMohamedazez4@gmail.comاستفسار عن مسار الطرد"/>
    <d v="2017-06-09T00:00:00"/>
    <d v="1899-12-30T12:56:02"/>
    <s v="محمد محمد عبد العزيز محمد"/>
    <s v="Egypt (‫مصر‬‎)"/>
    <s v="Mohamedazez4@gmail.com"/>
    <s v="28910218800337"/>
    <s v="201062216171"/>
    <s v="استفسار عن مسار الطرد"/>
    <m/>
    <n v="6"/>
    <n v="9"/>
    <n v="12"/>
    <n v="6"/>
    <s v="Ee012474958eg"/>
    <s v=""/>
    <s v=""/>
    <s v=""/>
    <s v=""/>
    <s v=""/>
    <s v=""/>
    <s v=""/>
    <x v="4"/>
    <x v="1"/>
    <s v="891021"/>
    <n v="32802"/>
    <s v="محمد "/>
    <n v="27"/>
    <s v="M"/>
    <s v="خارج الجمهورية"/>
  </r>
  <r>
    <s v="42895عبداللهoxman35@gmail.comاستفســار عن خدمــة"/>
    <d v="2017-06-09T00:00:00"/>
    <d v="1899-12-30T12:48:44"/>
    <s v="عبدالله"/>
    <s v="Egypt (‫مصر‬‎)"/>
    <s v="oxman35@gmail.com"/>
    <s v="29007301400474"/>
    <s v="01158601460"/>
    <s v="استفســار عن خدمــة"/>
    <m/>
    <n v="6"/>
    <n v="9"/>
    <n v="12"/>
    <n v="6"/>
    <s v=""/>
    <s v=""/>
    <s v=""/>
    <s v=""/>
    <s v=""/>
    <s v=""/>
    <s v=""/>
    <s v=""/>
    <x v="0"/>
    <x v="0"/>
    <s v="900730"/>
    <d v="1990-07-30T00:00:00"/>
    <s v="عبدالله"/>
    <n v="26"/>
    <s v="M"/>
    <s v="القليوبية"/>
  </r>
  <r>
    <s v="42895كريم نبيل كاملknabel173@gmail.comشــكــوى"/>
    <d v="2017-06-09T00:00:00"/>
    <d v="1899-12-30T09:07:45"/>
    <s v="كريم نبيل كامل"/>
    <s v="Egypt (‫مصر‬‎)"/>
    <s v="knabel173@gmail.com"/>
    <s v="28708010108657"/>
    <s v="201003559982"/>
    <s v="شــكــوى"/>
    <m/>
    <n v="6"/>
    <n v="9"/>
    <n v="9"/>
    <n v="6"/>
    <s v=""/>
    <s v=""/>
    <s v=""/>
    <s v=""/>
    <s v=""/>
    <s v=""/>
    <s v=""/>
    <s v=""/>
    <x v="0"/>
    <x v="0"/>
    <s v="870801"/>
    <d v="1987-08-01T00:00:00"/>
    <s v="كريم "/>
    <n v="29"/>
    <s v="M"/>
    <s v="القاهرة"/>
  </r>
  <r>
    <s v="42895فادى ملاكfady.malak.awad@gmail.comاستفسار عن مسار الطرد"/>
    <d v="2017-06-09T00:00:00"/>
    <d v="1899-12-30T08:35:57"/>
    <s v="فادى ملاك"/>
    <s v="Egypt (‫مصر‬‎)"/>
    <s v="fady.malak.awad@gmail.com"/>
    <s v="29610298800413"/>
    <s v="01276744502"/>
    <s v="استفسار عن مسار الطرد"/>
    <m/>
    <n v="6"/>
    <n v="9"/>
    <n v="8"/>
    <n v="6"/>
    <s v="RF716199265CN"/>
    <s v=""/>
    <s v=""/>
    <s v=""/>
    <s v=""/>
    <s v=""/>
    <s v=""/>
    <s v=""/>
    <x v="8"/>
    <x v="8"/>
    <s v="961029"/>
    <d v="1996-10-29T00:00:00"/>
    <s v="فادى "/>
    <n v="20"/>
    <s v="M"/>
    <s v="خارج الجمهورية"/>
  </r>
  <r>
    <s v="42895Hassan Fathelbabhassan_fathelbab@yahoo.comاستفسار عن مسار الطرد"/>
    <d v="2017-06-09T00:00:00"/>
    <d v="1899-12-30T00:59:00"/>
    <s v="Hassan Fathelbab"/>
    <s v="Egypt (‫مصر‬‎)"/>
    <s v="hassan_fathelbab@yahoo.com"/>
    <s v="24412060201011"/>
    <s v="201001778009"/>
    <s v="استفسار عن مسار الطرد"/>
    <m/>
    <n v="6"/>
    <n v="9"/>
    <n v="0"/>
    <n v="6"/>
    <s v="RR524385437EG"/>
    <s v=""/>
    <s v=""/>
    <s v=""/>
    <s v=""/>
    <s v=""/>
    <s v=""/>
    <s v=""/>
    <x v="1"/>
    <x v="1"/>
    <s v="441206"/>
    <d v="1944-12-06T00:00:00"/>
    <s v="Hassan "/>
    <n v="72"/>
    <s v="M"/>
    <s v="الإسكندرية"/>
  </r>
  <r>
    <s v="42895احمد عادل فرجAhmedns25j@yahoo.comشــكــوى"/>
    <d v="2017-06-09T00:00:00"/>
    <d v="1899-12-30T00:06:22"/>
    <s v="احمد عادل فرج"/>
    <s v="Saudi Arabia (‫المملكة العربية السعودية‬‎)"/>
    <s v="Ahmedns25j@yahoo.com"/>
    <s v="2374179360"/>
    <s v="00966560443048"/>
    <s v="شــكــوى"/>
    <m/>
    <n v="6"/>
    <n v="9"/>
    <n v="0"/>
    <n v="6"/>
    <s v="CP004820244ES"/>
    <s v="CP004820244Es"/>
    <s v=""/>
    <s v=""/>
    <s v=""/>
    <s v=""/>
    <s v=""/>
    <s v=""/>
    <x v="27"/>
    <x v="13"/>
    <s v=""/>
    <s v=""/>
    <s v="احمد "/>
    <s v=""/>
    <s v="M"/>
    <s v=""/>
  </r>
  <r>
    <s v="42894احمد محمد خلفaboshama182@gmail.comشــكــوى"/>
    <d v="2017-06-08T00:00:00"/>
    <d v="1899-12-30T23:25:40"/>
    <s v="احمد محمد خلف"/>
    <s v="Egypt (‫مصر‬‎)"/>
    <s v="aboshama182@gmail.com"/>
    <s v="28802252603098"/>
    <s v="0201111279520"/>
    <s v="شــكــوى"/>
    <m/>
    <n v="6"/>
    <n v="8"/>
    <n v="23"/>
    <n v="5"/>
    <s v=""/>
    <s v=""/>
    <s v=""/>
    <s v=""/>
    <s v=""/>
    <s v=""/>
    <s v=""/>
    <s v=""/>
    <x v="0"/>
    <x v="0"/>
    <s v="880225"/>
    <d v="1988-02-25T00:00:00"/>
    <s v="احمد "/>
    <n v="29"/>
    <s v="M"/>
    <s v="سوهاج"/>
  </r>
  <r>
    <s v="42894وائل محمد محمد عباس عبد الحليمwael3bbass@gmail.comاستفسار عن مسار الطرد"/>
    <d v="2017-06-08T00:00:00"/>
    <d v="1899-12-30T23:11:05"/>
    <s v="وائل محمد محمد عباس عبد الحليم"/>
    <s v="Egypt (‫مصر‬‎)"/>
    <s v="wael3bbass@gmail.com"/>
    <s v="28007121802619"/>
    <s v="201222205357"/>
    <s v="استفسار عن مسار الطرد"/>
    <m/>
    <n v="6"/>
    <n v="8"/>
    <n v="23"/>
    <n v="5"/>
    <s v="ES003465106EG"/>
    <s v=""/>
    <s v=""/>
    <s v=""/>
    <s v=""/>
    <s v=""/>
    <s v=""/>
    <s v=""/>
    <x v="64"/>
    <x v="1"/>
    <s v="800712"/>
    <d v="1980-07-12T00:00:00"/>
    <s v="وائل "/>
    <n v="36"/>
    <s v="M"/>
    <s v="البحيرة"/>
  </r>
  <r>
    <s v="42894Ahmed Mohamed Ahmed Farghalyahmed.farghaly222@gmail.comاستفسار عن مسار الطرد"/>
    <d v="2017-06-08T00:00:00"/>
    <d v="1899-12-30T22:39:53"/>
    <s v="Ahmed Mohamed Ahmed Farghaly"/>
    <s v="Egypt (‫مصر‬‎)"/>
    <s v="ahmed.farghaly222@gmail.com"/>
    <s v="27007212101652"/>
    <s v="201005851219"/>
    <s v="استفسار عن مسار الطرد"/>
    <m/>
    <n v="6"/>
    <n v="8"/>
    <n v="22"/>
    <n v="5"/>
    <s v=""/>
    <s v=""/>
    <s v=""/>
    <s v=""/>
    <s v=""/>
    <s v=""/>
    <s v=""/>
    <s v=""/>
    <x v="0"/>
    <x v="0"/>
    <s v="700721"/>
    <n v="25770"/>
    <s v="Ahmed "/>
    <n v="46"/>
    <s v="M"/>
    <s v="الجيزة"/>
  </r>
  <r>
    <s v="42894سميره احمد الطنطاويSH827788@GMAIL.COMشــكــوى"/>
    <d v="2017-06-08T00:00:00"/>
    <d v="1899-12-30T22:30:16"/>
    <s v="سميره احمد الطنطاوي"/>
    <s v="Egypt (‫مصر‬‎)"/>
    <s v="SH827788@GMAIL.COM"/>
    <s v="26412221203423"/>
    <s v="00201096400175"/>
    <s v="شــكــوى"/>
    <m/>
    <n v="6"/>
    <n v="8"/>
    <n v="22"/>
    <n v="5"/>
    <s v=""/>
    <s v=""/>
    <s v=""/>
    <s v=""/>
    <s v=""/>
    <s v=""/>
    <s v=""/>
    <s v=""/>
    <x v="0"/>
    <x v="0"/>
    <s v="641222"/>
    <d v="1964-12-22T00:00:00"/>
    <s v="سميره "/>
    <n v="52"/>
    <s v="F"/>
    <s v="الدقهلية"/>
  </r>
  <r>
    <s v="42894peter wassilypeterwassily@gmail.comاستفسار عن مسار الطرد"/>
    <d v="2017-06-08T00:00:00"/>
    <d v="1899-12-30T21:44:21"/>
    <s v="peter wassily"/>
    <s v="Egypt (‫مصر‬‎)"/>
    <s v="peterwassily@gmail.com"/>
    <s v="29102010107594"/>
    <s v="01285457589"/>
    <s v="استفسار عن مسار الطرد"/>
    <m/>
    <n v="6"/>
    <n v="8"/>
    <n v="21"/>
    <n v="5"/>
    <s v="RE493267398SE"/>
    <s v=""/>
    <s v=""/>
    <s v=""/>
    <s v=""/>
    <s v=""/>
    <s v=""/>
    <s v=""/>
    <x v="17"/>
    <x v="17"/>
    <s v="910201"/>
    <d v="1991-02-01T00:00:00"/>
    <s v="peter "/>
    <n v="26"/>
    <s v="M"/>
    <s v="القاهرة"/>
  </r>
  <r>
    <s v="42894محمد صالح شحاته حسانينmn29305@yahoo.comأخـــــرى"/>
    <d v="2017-06-08T00:00:00"/>
    <d v="1899-12-30T19:45:22"/>
    <s v="محمد صالح شحاته حسانين"/>
    <s v="Egypt (‫مصر‬‎)"/>
    <s v="mn29305@yahoo.com"/>
    <s v="28211242700895"/>
    <s v="01002092818"/>
    <s v="أخـــــرى"/>
    <m/>
    <n v="6"/>
    <n v="8"/>
    <n v="19"/>
    <n v="5"/>
    <s v=""/>
    <s v=""/>
    <s v=""/>
    <s v=""/>
    <s v=""/>
    <s v=""/>
    <s v=""/>
    <s v=""/>
    <x v="0"/>
    <x v="0"/>
    <s v="821124"/>
    <d v="1982-11-24T00:00:00"/>
    <s v="محمد "/>
    <n v="34"/>
    <s v="M"/>
    <s v="قنا"/>
  </r>
  <r>
    <s v="42894زياد جمال ابوالمجد احمدHanagamal092@gmail.comاستفسار عن مسار الطرد"/>
    <d v="2017-06-08T00:00:00"/>
    <d v="1899-12-30T16:50:31"/>
    <s v="زياد جمال ابوالمجد احمد"/>
    <s v="Egypt (‫مصر‬‎)"/>
    <s v="Hanagamal092@gmail.com"/>
    <s v="30109261900595"/>
    <s v="201211045822"/>
    <s v="استفسار عن مسار الطرد"/>
    <m/>
    <n v="6"/>
    <n v="8"/>
    <n v="16"/>
    <n v="5"/>
    <s v="RB212512016SG"/>
    <s v=""/>
    <s v=""/>
    <s v=""/>
    <s v=""/>
    <s v=""/>
    <s v=""/>
    <s v=""/>
    <x v="7"/>
    <x v="5"/>
    <s v="010926"/>
    <d v="2001-09-26T00:00:00"/>
    <s v="زياد "/>
    <n v="15"/>
    <s v="M"/>
    <s v="الإسماعيلية"/>
  </r>
  <r>
    <s v="42894احمد جاد احمد محمدabo_dema1977@yahoo.comشــكــوى"/>
    <d v="2017-06-08T00:00:00"/>
    <d v="1899-12-30T16:20:04"/>
    <s v="احمد جاد احمد محمد"/>
    <s v="Egypt (‫مصر‬‎)"/>
    <s v="abo_dema1977@yahoo.com"/>
    <s v="27710060113253"/>
    <s v="201007419471"/>
    <s v="شــكــوى"/>
    <m/>
    <n v="6"/>
    <n v="8"/>
    <n v="16"/>
    <n v="5"/>
    <s v=""/>
    <s v=""/>
    <s v=""/>
    <s v=""/>
    <s v=""/>
    <s v=""/>
    <s v=""/>
    <s v=""/>
    <x v="0"/>
    <x v="0"/>
    <s v="771006"/>
    <d v="1977-10-06T00:00:00"/>
    <s v="احمد "/>
    <n v="39"/>
    <s v="M"/>
    <s v="القاهرة"/>
  </r>
  <r>
    <s v="42894Mohamed Ashoursalehitch@gmail.comاستفسار عن مسار الطرد"/>
    <d v="2017-06-08T00:00:00"/>
    <d v="1899-12-30T15:59:41"/>
    <s v="Mohamed Ashour"/>
    <s v="Egypt (‫مصر‬‎)"/>
    <s v="salehitch@gmail.com"/>
    <s v=": A05610654"/>
    <s v="201006400641"/>
    <s v="استفسار عن مسار الطرد"/>
    <m/>
    <n v="6"/>
    <n v="8"/>
    <n v="15"/>
    <n v="5"/>
    <s v="EE015157591EG"/>
    <s v=""/>
    <s v=""/>
    <s v=""/>
    <s v=""/>
    <s v=""/>
    <s v=""/>
    <s v=""/>
    <x v="4"/>
    <x v="1"/>
    <s v=""/>
    <s v=""/>
    <s v="Mohamed "/>
    <s v=""/>
    <s v="M"/>
    <s v=""/>
  </r>
  <r>
    <s v="42894محمد عبد الفتاح عبد الهادي عبد الجوادmeisa0721@gmail.comاستفسار عن مسار الطرد"/>
    <d v="2017-06-08T00:00:00"/>
    <d v="1899-12-30T15:39:12"/>
    <s v="محمد عبد الفتاح عبد الهادي عبد الجواد"/>
    <s v="Egypt (‫مصر‬‎)"/>
    <s v="meisa0721@gmail.com"/>
    <s v="29205012102399"/>
    <s v="2001122947386"/>
    <s v="استفسار عن مسار الطرد"/>
    <m/>
    <n v="6"/>
    <n v="8"/>
    <n v="15"/>
    <n v="5"/>
    <s v=""/>
    <s v=""/>
    <s v=""/>
    <s v=""/>
    <s v=""/>
    <s v=""/>
    <s v=""/>
    <s v=""/>
    <x v="0"/>
    <x v="0"/>
    <s v="920501"/>
    <d v="1992-05-01T00:00:00"/>
    <s v="محمد "/>
    <n v="25"/>
    <s v="M"/>
    <s v="الجيزة"/>
  </r>
  <r>
    <s v="42894احمد محمد السيد عليahmedlawy@gmail.comأخـــــرى"/>
    <d v="2017-06-08T00:00:00"/>
    <d v="1899-12-30T15:37:01"/>
    <s v="احمد محمد السيد علي"/>
    <s v="Egypt (‫مصر‬‎)"/>
    <s v="ahmedlawy@gmail.com"/>
    <s v="29406201602292"/>
    <s v="201282666513"/>
    <s v="أخـــــرى"/>
    <m/>
    <n v="6"/>
    <n v="8"/>
    <n v="15"/>
    <n v="5"/>
    <s v=""/>
    <s v=""/>
    <s v=""/>
    <s v=""/>
    <s v=""/>
    <s v=""/>
    <s v=""/>
    <s v=""/>
    <x v="0"/>
    <x v="0"/>
    <s v="940620"/>
    <d v="1994-06-20T00:00:00"/>
    <s v="احمد "/>
    <n v="22"/>
    <s v="M"/>
    <s v="الغربية"/>
  </r>
  <r>
    <s v="42894عصام محمد جادgaaad.essam@yahoo.comاستفســار عن خدمــة"/>
    <d v="2017-06-08T00:00:00"/>
    <d v="1899-12-30T15:31:39"/>
    <s v="عصام محمد جاد"/>
    <s v="Egypt (‫مصر‬‎)"/>
    <s v="gaaad.essam@yahoo.com"/>
    <s v="27802012601213"/>
    <s v="01117069966"/>
    <s v="استفســار عن خدمــة"/>
    <m/>
    <n v="6"/>
    <n v="8"/>
    <n v="15"/>
    <n v="5"/>
    <s v=""/>
    <s v=""/>
    <s v=""/>
    <s v=""/>
    <s v=""/>
    <s v=""/>
    <s v=""/>
    <s v=""/>
    <x v="0"/>
    <x v="0"/>
    <s v="780201"/>
    <d v="1978-02-01T00:00:00"/>
    <s v="عصام "/>
    <n v="39"/>
    <s v="M"/>
    <s v="سوهاج"/>
  </r>
  <r>
    <s v="42894محمد النوبيelnopy999@gmail.comأخـــــرى"/>
    <d v="2017-06-08T00:00:00"/>
    <d v="1899-12-30T15:29:27"/>
    <s v="محمد النوبي"/>
    <s v="Egypt (‫مصر‬‎)"/>
    <s v="elnopy999@gmail.com"/>
    <s v="29711171400395"/>
    <s v="01152264845"/>
    <s v="أخـــــرى"/>
    <m/>
    <n v="6"/>
    <n v="8"/>
    <n v="15"/>
    <n v="5"/>
    <s v=""/>
    <s v=""/>
    <s v=""/>
    <s v=""/>
    <s v=""/>
    <s v=""/>
    <s v=""/>
    <s v=""/>
    <x v="0"/>
    <x v="0"/>
    <s v="971117"/>
    <n v="35751"/>
    <s v="محمد "/>
    <n v="19"/>
    <s v="M"/>
    <s v="القليوبية"/>
  </r>
  <r>
    <s v="42897شهاب الدين محمدandrea.refo1@gmail.comاستفســار عن خدمــة"/>
    <d v="2017-06-11T00:00:00"/>
    <d v="1899-12-30T01:14:28"/>
    <s v="شهاب الدين محمد"/>
    <s v="Egypt (‫مصر‬‎)"/>
    <s v="andrea.refo1@gmail.com"/>
    <s v="28710220400177"/>
    <s v="201008781794"/>
    <s v="استفســار عن خدمــة"/>
    <m/>
    <n v="6"/>
    <n v="11"/>
    <n v="1"/>
    <n v="1"/>
    <s v=""/>
    <s v=""/>
    <s v=""/>
    <s v=""/>
    <s v=""/>
    <s v=""/>
    <s v=""/>
    <s v=""/>
    <x v="0"/>
    <x v="0"/>
    <s v="871022"/>
    <d v="1987-10-22T00:00:00"/>
    <s v="شهاب "/>
    <n v="29"/>
    <s v="M"/>
    <s v="السويس"/>
  </r>
  <r>
    <s v="42897عمروdr0amradel@gmail.comاستفسار عن مسار الطرد"/>
    <d v="2017-06-11T00:00:00"/>
    <d v="1899-12-30T00:33:52"/>
    <s v="عمرو"/>
    <s v="Egypt (‫مصر‬‎)"/>
    <s v="dr0amradel@gmail.com"/>
    <s v="28809108800819"/>
    <s v="201116508609"/>
    <s v="استفسار عن مسار الطرد"/>
    <m/>
    <n v="6"/>
    <n v="11"/>
    <n v="0"/>
    <n v="1"/>
    <s v="EE703064548EG"/>
    <s v=""/>
    <s v=""/>
    <s v=""/>
    <s v=""/>
    <s v=""/>
    <s v=""/>
    <s v=""/>
    <x v="4"/>
    <x v="1"/>
    <s v="880910"/>
    <d v="1988-09-10T00:00:00"/>
    <s v="عمرو"/>
    <n v="28"/>
    <s v="M"/>
    <s v="خارج الجمهورية"/>
  </r>
  <r>
    <s v="42897مينا وفيق وليم ونسminawafek17@gmail.comاستفسار عن مسار الطرد"/>
    <d v="2017-06-11T00:00:00"/>
    <d v="1899-12-30T04:26:54"/>
    <s v="مينا وفيق وليم ونس"/>
    <s v="Egypt (‫مصر‬‎)"/>
    <s v="minawafek17@gmail.com"/>
    <s v="29603172100177"/>
    <s v="201090691806"/>
    <s v="استفسار عن مسار الطرد"/>
    <m/>
    <n v="6"/>
    <n v="11"/>
    <n v="4"/>
    <n v="1"/>
    <s v="RX574842090DE"/>
    <s v=""/>
    <s v=""/>
    <s v=""/>
    <s v=""/>
    <s v=""/>
    <s v=""/>
    <s v=""/>
    <x v="5"/>
    <x v="2"/>
    <s v="960317"/>
    <d v="1996-03-17T00:00:00"/>
    <s v="مينا "/>
    <n v="21"/>
    <s v="M"/>
    <s v="الجيزة"/>
  </r>
  <r>
    <s v="42897مينا جاد عبدالله عوضmina.gad@huta.com.saاستفسار عن مسار الطرد"/>
    <d v="2017-06-11T00:00:00"/>
    <d v="1899-12-30T07:18:20"/>
    <s v="مينا جاد عبدالله عوض"/>
    <s v="Egypt (‫مصر‬‎)"/>
    <s v="mina.gad@huta.com.sa"/>
    <s v=": A02571589"/>
    <s v="00966593158163"/>
    <s v="استفسار عن مسار الطرد"/>
    <m/>
    <n v="6"/>
    <n v="11"/>
    <n v="7"/>
    <n v="1"/>
    <s v="RU720910384SA"/>
    <s v=""/>
    <s v=""/>
    <s v=""/>
    <s v=""/>
    <s v=""/>
    <s v=""/>
    <s v=""/>
    <x v="11"/>
    <x v="4"/>
    <s v=""/>
    <s v=""/>
    <s v="مينا "/>
    <s v=""/>
    <s v="M"/>
    <s v=""/>
  </r>
  <r>
    <s v="42897عبدالسلام احمد بدر الدينeminem18@hotmail.comاستفسار عن مسار الطرد"/>
    <d v="2017-06-11T00:00:00"/>
    <d v="1899-12-30T07:48:29"/>
    <s v="عبدالسلام احمد بدر الدين"/>
    <s v="Egypt (‫مصر‬‎)"/>
    <s v="eminem18@hotmail.com"/>
    <s v="28808222403271"/>
    <s v="201060160714"/>
    <s v="استفسار عن مسار الطرد"/>
    <m/>
    <n v="6"/>
    <n v="11"/>
    <n v="7"/>
    <n v="1"/>
    <s v="RX572242932DE"/>
    <s v=""/>
    <s v=""/>
    <s v=""/>
    <s v=""/>
    <s v=""/>
    <s v=""/>
    <s v=""/>
    <x v="5"/>
    <x v="2"/>
    <s v="880822"/>
    <d v="1988-08-22T00:00:00"/>
    <s v="عبدالسلام "/>
    <n v="28"/>
    <s v="M"/>
    <s v="المنيا"/>
  </r>
  <r>
    <s v="42897محمد حسين طاحونbomalika16@gmail.comشــكــوى"/>
    <d v="2017-06-11T00:00:00"/>
    <d v="1899-12-30T09:09:47"/>
    <s v="محمد حسين طاحون"/>
    <s v="Egypt (‫مصر‬‎)"/>
    <s v="bomalika16@gmail.com"/>
    <s v="28407101701296"/>
    <s v="01008030511"/>
    <s v="شــكــوى"/>
    <m/>
    <n v="6"/>
    <n v="11"/>
    <n v="9"/>
    <n v="1"/>
    <s v="RX572071739DE"/>
    <s v=""/>
    <s v=""/>
    <s v=""/>
    <s v=""/>
    <s v=""/>
    <s v=""/>
    <s v=""/>
    <x v="5"/>
    <x v="2"/>
    <s v="840710"/>
    <n v="30873"/>
    <s v="محمد "/>
    <n v="32"/>
    <s v="M"/>
    <s v="المنوفية"/>
  </r>
  <r>
    <s v="42897شريف غنيمsherifi1@hotmail.comاستفسار عن مسار الطرد"/>
    <d v="2017-06-11T00:00:00"/>
    <d v="1899-12-30T09:14:34"/>
    <s v="شريف غنيم"/>
    <s v="Egypt (‫مصر‬‎)"/>
    <s v="sherifi1@hotmail.com"/>
    <s v="28709040201297"/>
    <s v="201000863332"/>
    <s v="استفسار عن مسار الطرد"/>
    <m/>
    <n v="6"/>
    <n v="11"/>
    <n v="9"/>
    <n v="1"/>
    <s v="CF113246124AU"/>
    <s v=""/>
    <s v=""/>
    <s v=""/>
    <s v=""/>
    <s v=""/>
    <s v=""/>
    <s v=""/>
    <x v="37"/>
    <x v="31"/>
    <s v="870904"/>
    <d v="1987-09-04T00:00:00"/>
    <s v="شريف "/>
    <n v="29"/>
    <s v="M"/>
    <s v="الإسكندرية"/>
  </r>
  <r>
    <s v="42897MOHSEN SAMYmohsensamytm@yahoo.comأخـــــرى"/>
    <d v="2017-06-11T00:00:00"/>
    <d v="1899-12-30T09:30:13"/>
    <s v="MOHSEN SAMY"/>
    <s v="Egypt (‫مصر‬‎)"/>
    <s v="mohsensamytm@yahoo.com"/>
    <s v="280818000003541"/>
    <s v="00204833553515"/>
    <s v="أخـــــرى"/>
    <m/>
    <n v="6"/>
    <n v="11"/>
    <n v="9"/>
    <n v="1"/>
    <s v=""/>
    <s v=""/>
    <s v=""/>
    <s v=""/>
    <s v=""/>
    <s v=""/>
    <s v=""/>
    <s v=""/>
    <x v="0"/>
    <x v="0"/>
    <s v=""/>
    <s v=""/>
    <s v="MOHSEN "/>
    <s v=""/>
    <s v="M"/>
    <s v=""/>
  </r>
  <r>
    <s v="42897اسعد عبد الفتاح حسنasmz68@yahoo.comاستفسار عن مسار الطرد"/>
    <d v="2017-06-11T00:00:00"/>
    <d v="1899-12-30T09:55:29"/>
    <s v="اسعد عبد الفتاح حسن"/>
    <s v="Egypt (‫مصر‬‎)"/>
    <s v="asmz68@yahoo.com"/>
    <s v="26802141200914"/>
    <s v="01005105504"/>
    <s v="استفسار عن مسار الطرد"/>
    <m/>
    <n v="6"/>
    <n v="11"/>
    <n v="9"/>
    <n v="1"/>
    <s v="EE016999117EG"/>
    <s v=""/>
    <s v=""/>
    <s v=""/>
    <s v=""/>
    <s v=""/>
    <s v=""/>
    <s v=""/>
    <x v="4"/>
    <x v="1"/>
    <s v="680214"/>
    <d v="1968-02-14T00:00:00"/>
    <s v="اسعد "/>
    <n v="49"/>
    <s v="M"/>
    <s v="الدقهلية"/>
  </r>
  <r>
    <s v="42897إسلام محمد سعيدeslammohamedsaid09@gmail.comاستفسار عن مسار الطرد"/>
    <d v="2017-06-11T00:00:00"/>
    <d v="1899-12-30T10:31:00"/>
    <s v="إسلام محمد سعيد"/>
    <s v="Egypt (‫مصر‬‎)"/>
    <s v="eslammohamedsaid09@gmail.com"/>
    <s v="29111011402874"/>
    <s v="01069073901"/>
    <s v="استفسار عن مسار الطرد"/>
    <m/>
    <n v="6"/>
    <n v="11"/>
    <n v="10"/>
    <n v="1"/>
    <s v="EE703114195EG"/>
    <s v=""/>
    <s v=""/>
    <s v=""/>
    <s v=""/>
    <s v=""/>
    <s v=""/>
    <s v=""/>
    <x v="4"/>
    <x v="1"/>
    <s v="911101"/>
    <d v="1991-11-01T00:00:00"/>
    <s v="إسلام "/>
    <n v="25"/>
    <s v="M"/>
    <s v="القليوبية"/>
  </r>
  <r>
    <s v="42897عبدالرحمن صلاح عبدالرحمن زغلولaszagloul@gmail.comاستفسار عن مسار الطرد"/>
    <d v="2017-06-11T00:00:00"/>
    <d v="1899-12-30T10:32:56"/>
    <s v="عبدالرحمن صلاح عبدالرحمن زغلول"/>
    <s v="Egypt (‫مصر‬‎)"/>
    <s v="aszagloul@gmail.com"/>
    <s v="28405251500113"/>
    <s v="01007015924"/>
    <s v="استفسار عن مسار الطرد"/>
    <m/>
    <n v="6"/>
    <n v="11"/>
    <n v="10"/>
    <n v="1"/>
    <s v="RR076610174DE"/>
    <s v=""/>
    <s v=""/>
    <s v=""/>
    <s v=""/>
    <s v=""/>
    <s v=""/>
    <s v=""/>
    <x v="1"/>
    <x v="2"/>
    <s v="840525"/>
    <d v="1984-05-25T00:00:00"/>
    <s v="عبدالرحمن "/>
    <n v="33"/>
    <s v="M"/>
    <s v="كفر الشيخ"/>
  </r>
  <r>
    <s v="42897أحمد محمد عبد السلامradwany_5@yahoo.comاستفسار عن مسار الطرد"/>
    <d v="2017-06-11T00:00:00"/>
    <d v="1899-12-30T10:48:01"/>
    <s v="أحمد محمد عبد السلام"/>
    <s v="Egypt (‫مصر‬‎)"/>
    <s v="radwany_5@yahoo.com"/>
    <s v="2730102703919"/>
    <s v="201064646945"/>
    <s v="استفسار عن مسار الطرد"/>
    <m/>
    <n v="6"/>
    <n v="11"/>
    <n v="10"/>
    <n v="1"/>
    <s v="CP700222103EG"/>
    <s v=""/>
    <s v=""/>
    <s v=""/>
    <s v=""/>
    <s v=""/>
    <s v=""/>
    <s v=""/>
    <x v="27"/>
    <x v="1"/>
    <s v=""/>
    <s v=""/>
    <s v="أحمد "/>
    <s v=""/>
    <s v="M"/>
    <s v=""/>
  </r>
  <r>
    <s v="42897محمد محمودmohamed.roshdy66@gmail.comاستفسار عن مسار الطرد"/>
    <d v="2017-06-11T00:00:00"/>
    <d v="1899-12-30T10:57:20"/>
    <s v="محمد محمود"/>
    <s v="Saudi Arabia (‫المملكة العربية السعودية‬‎)"/>
    <s v="mohamed.roshdy66@gmail.com"/>
    <s v="2600952"/>
    <s v="00966583445350"/>
    <s v="استفسار عن مسار الطرد"/>
    <m/>
    <n v="6"/>
    <n v="11"/>
    <n v="10"/>
    <n v="1"/>
    <s v="EE703084295EG"/>
    <s v=""/>
    <s v=""/>
    <s v=""/>
    <s v=""/>
    <s v=""/>
    <s v=""/>
    <s v=""/>
    <x v="4"/>
    <x v="1"/>
    <s v=""/>
    <s v=""/>
    <s v="محمد "/>
    <s v=""/>
    <s v="M"/>
    <s v=""/>
  </r>
  <r>
    <s v="42897امير صادق ابراهيم صادقamirsadek100@gmail.comشــكــوى"/>
    <d v="2017-06-11T00:00:00"/>
    <d v="1899-12-30T11:09:21"/>
    <s v="امير صادق ابراهيم صادق"/>
    <s v="Egypt (‫مصر‬‎)"/>
    <s v="amirsadek100@gmail.com"/>
    <s v="29309271305133"/>
    <s v="201091960760"/>
    <s v="شــكــوى"/>
    <m/>
    <n v="6"/>
    <n v="11"/>
    <n v="11"/>
    <n v="1"/>
    <s v=""/>
    <s v=""/>
    <s v=""/>
    <s v=""/>
    <s v=""/>
    <s v=""/>
    <s v=""/>
    <s v=""/>
    <x v="0"/>
    <x v="0"/>
    <s v="930927"/>
    <n v="34239"/>
    <s v="امير "/>
    <n v="23"/>
    <s v="M"/>
    <s v="الشرقية"/>
  </r>
  <r>
    <s v="42897مصطفى مجدىelgendymostafa2@gmail.comاستفسار عن مسار الطرد"/>
    <d v="2017-06-11T00:00:00"/>
    <d v="1899-12-30T11:18:07"/>
    <s v="مصطفى مجدى"/>
    <s v="Egypt (‫مصر‬‎)"/>
    <s v="elgendymostafa2@gmail.com"/>
    <s v="29905160103479"/>
    <s v="201018987122"/>
    <s v="استفسار عن مسار الطرد"/>
    <m/>
    <n v="6"/>
    <n v="11"/>
    <n v="11"/>
    <n v="1"/>
    <s v="RX572679475DE"/>
    <s v=""/>
    <s v=""/>
    <s v=""/>
    <s v=""/>
    <s v=""/>
    <s v=""/>
    <s v=""/>
    <x v="5"/>
    <x v="2"/>
    <s v="990516"/>
    <d v="1999-05-16T00:00:00"/>
    <s v="مصطفى "/>
    <n v="18"/>
    <s v="M"/>
    <s v="القاهرة"/>
  </r>
  <r>
    <s v="42897محمد عدلىm_adly20aug@yahoo.comاستفسار عن مسار الطرد"/>
    <d v="2017-06-11T00:00:00"/>
    <d v="1899-12-30T11:27:35"/>
    <s v="محمد عدلى"/>
    <s v="Egypt (‫مصر‬‎)"/>
    <s v="m_adly20aug@yahoo.com"/>
    <s v="28308200108973"/>
    <s v="00201007898607"/>
    <s v="استفسار عن مسار الطرد"/>
    <m/>
    <n v="6"/>
    <n v="11"/>
    <n v="11"/>
    <n v="1"/>
    <s v="RR708713899EG"/>
    <s v=""/>
    <s v=""/>
    <s v=""/>
    <s v=""/>
    <s v=""/>
    <s v=""/>
    <s v=""/>
    <x v="1"/>
    <x v="1"/>
    <s v="830820"/>
    <d v="1983-08-20T00:00:00"/>
    <s v="محمد "/>
    <n v="33"/>
    <s v="M"/>
    <s v="القاهرة"/>
  </r>
  <r>
    <s v="42897lمحمود عبد النبى رمضانsodiomgana22@yahoo.comاستفســار عن خدمــة"/>
    <d v="2017-06-11T00:00:00"/>
    <d v="1899-12-30T11:43:15"/>
    <s v="lمحمود عبد النبى رمضان"/>
    <s v="Egypt (‫مصر‬‎)"/>
    <s v="sodiomgana22@yahoo.com"/>
    <s v="27806252300178"/>
    <s v="01062583412"/>
    <s v="استفســار عن خدمــة"/>
    <m/>
    <n v="6"/>
    <n v="11"/>
    <n v="11"/>
    <n v="1"/>
    <s v=""/>
    <s v=""/>
    <s v=""/>
    <s v=""/>
    <s v=""/>
    <s v=""/>
    <s v=""/>
    <s v=""/>
    <x v="0"/>
    <x v="0"/>
    <s v="780625"/>
    <d v="1978-06-25T00:00:00"/>
    <s v="lمحمود "/>
    <n v="39"/>
    <s v="M"/>
    <s v="الفيوم"/>
  </r>
  <r>
    <s v="42897عصام سيد على جبرessam_gabbr@yahoo.comشــكــوى"/>
    <d v="2017-06-11T00:00:00"/>
    <d v="1899-12-30T11:54:46"/>
    <s v="عصام سيد على جبر"/>
    <s v="Egypt (‫مصر‬‎)"/>
    <s v="essam_gabbr@yahoo.com"/>
    <s v="27407280100735"/>
    <s v="01223944043"/>
    <s v="شــكــوى"/>
    <m/>
    <n v="6"/>
    <n v="11"/>
    <n v="11"/>
    <n v="1"/>
    <s v=""/>
    <s v=""/>
    <s v=""/>
    <s v=""/>
    <s v=""/>
    <s v=""/>
    <s v=""/>
    <s v=""/>
    <x v="0"/>
    <x v="0"/>
    <s v="740728"/>
    <d v="1974-07-28T00:00:00"/>
    <s v="عصام "/>
    <n v="42"/>
    <s v="M"/>
    <s v="القاهرة"/>
  </r>
  <r>
    <s v="42897محمدابراهيم احمد محمودlabegypt_s@yahoo.comشــكــوى"/>
    <d v="2017-06-11T00:00:00"/>
    <d v="1899-12-30T12:08:30"/>
    <s v="محمدابراهيم احمد محمود"/>
    <s v="Egypt (‫مصر‬‎)"/>
    <s v="labegypt_s@yahoo.com"/>
    <s v="277102714001174"/>
    <s v="201220847376"/>
    <s v="شــكــوى"/>
    <m/>
    <n v="6"/>
    <n v="11"/>
    <n v="12"/>
    <n v="1"/>
    <s v=""/>
    <s v=""/>
    <s v=""/>
    <s v=""/>
    <s v=""/>
    <s v=""/>
    <s v=""/>
    <s v=""/>
    <x v="0"/>
    <x v="0"/>
    <s v=""/>
    <s v=""/>
    <s v="محمدابراهيم "/>
    <s v=""/>
    <s v="M"/>
    <s v=""/>
  </r>
  <r>
    <s v="42897ahmedaorganizer007@hotmail.comاستفسار عن مسار الطرد"/>
    <d v="2017-06-11T00:00:00"/>
    <d v="1899-12-30T12:17:47"/>
    <s v="ahmed"/>
    <s v="Egypt (‫مصر‬‎)"/>
    <s v="aorganizer007@hotmail.com"/>
    <s v="28606050104533"/>
    <s v="0201067781833"/>
    <s v="استفسار عن مسار الطرد"/>
    <m/>
    <n v="6"/>
    <n v="11"/>
    <n v="12"/>
    <n v="1"/>
    <s v="EE703120752EG"/>
    <s v=""/>
    <s v=""/>
    <s v=""/>
    <s v=""/>
    <s v=""/>
    <s v=""/>
    <s v=""/>
    <x v="4"/>
    <x v="1"/>
    <s v="860605"/>
    <d v="1986-06-05T00:00:00"/>
    <s v="ahmed"/>
    <n v="31"/>
    <s v="M"/>
    <s v="القاهرة"/>
  </r>
  <r>
    <s v="42897Essam Abdoessam.abdoibrahim@dar.comاستفسار عن مسار الطرد"/>
    <d v="2017-06-11T00:00:00"/>
    <d v="1899-12-30T12:19:42"/>
    <s v="Essam Abdo"/>
    <s v="Egypt (‫مصر‬‎)"/>
    <s v="essam.abdoibrahim@dar.com"/>
    <s v="28206120104155"/>
    <s v="01225676886"/>
    <s v="استفسار عن مسار الطرد"/>
    <m/>
    <n v="6"/>
    <n v="11"/>
    <n v="12"/>
    <n v="1"/>
    <s v="RB223743894SG"/>
    <s v=""/>
    <s v=""/>
    <s v=""/>
    <s v=""/>
    <s v=""/>
    <s v=""/>
    <s v=""/>
    <x v="7"/>
    <x v="5"/>
    <s v="820612"/>
    <d v="1982-06-12T00:00:00"/>
    <s v="Essam "/>
    <n v="35"/>
    <s v="M"/>
    <s v="القاهرة"/>
  </r>
  <r>
    <s v="42897حازم حمديhazem_hamdy@live.comاستفسار عن مسار الطرد"/>
    <d v="2017-06-11T00:00:00"/>
    <d v="1899-12-30T12:48:58"/>
    <s v="حازم حمدي"/>
    <s v="Egypt (‫مصر‬‎)"/>
    <s v="hazem_hamdy@live.com"/>
    <s v="28705011202755"/>
    <s v="021000707005"/>
    <s v="استفسار عن مسار الطرد"/>
    <m/>
    <n v="6"/>
    <n v="11"/>
    <n v="12"/>
    <n v="1"/>
    <s v=""/>
    <s v=""/>
    <s v=""/>
    <s v=""/>
    <s v=""/>
    <s v=""/>
    <s v=""/>
    <s v=""/>
    <x v="0"/>
    <x v="0"/>
    <s v="870501"/>
    <n v="31898"/>
    <s v="حازم "/>
    <n v="30"/>
    <s v="M"/>
    <s v="الدقهلية"/>
  </r>
  <r>
    <s v="42897هدير عمروhamr2011@live.comأخـــــرى"/>
    <d v="2017-06-11T00:00:00"/>
    <d v="1899-12-30T12:52:40"/>
    <s v="هدير عمرو"/>
    <s v="Egypt (‫مصر‬‎)"/>
    <s v="hamr2011@live.com"/>
    <s v="28412012110563"/>
    <s v="01144003506"/>
    <s v="أخـــــرى"/>
    <m/>
    <n v="6"/>
    <n v="11"/>
    <n v="12"/>
    <n v="1"/>
    <s v=""/>
    <s v=""/>
    <s v=""/>
    <s v=""/>
    <s v=""/>
    <s v=""/>
    <s v=""/>
    <s v=""/>
    <x v="0"/>
    <x v="0"/>
    <s v="841201"/>
    <d v="1984-12-01T00:00:00"/>
    <s v="هدير "/>
    <n v="32"/>
    <s v="F"/>
    <s v="الجيزة"/>
  </r>
  <r>
    <s v="42897عبدالرحمن فوزي سعدasdzd2012@gmail.comاستفسار عن مسار الطرد"/>
    <d v="2017-06-11T00:00:00"/>
    <d v="1899-12-30T12:52:55"/>
    <s v="عبدالرحمن فوزي سعد"/>
    <s v="Egypt (‫مصر‬‎)"/>
    <s v="asdzd2012@gmail.com"/>
    <s v="29708131801817"/>
    <s v="01062976765"/>
    <s v="استفسار عن مسار الطرد"/>
    <m/>
    <n v="6"/>
    <n v="11"/>
    <n v="12"/>
    <n v="1"/>
    <s v="RB235325952SG"/>
    <s v=""/>
    <s v=""/>
    <s v=""/>
    <s v=""/>
    <s v=""/>
    <s v=""/>
    <s v=""/>
    <x v="7"/>
    <x v="5"/>
    <s v="970813"/>
    <d v="1997-08-13T00:00:00"/>
    <s v="عبدالرحمن "/>
    <n v="19"/>
    <s v="M"/>
    <s v="البحيرة"/>
  </r>
  <r>
    <s v="42897كريم مطرkarim.matar.new@googlemail.comاستفسار عن مسار الطرد"/>
    <d v="2017-06-11T00:00:00"/>
    <d v="1899-12-30T13:02:27"/>
    <s v="كريم مطر"/>
    <s v="Egypt (‫مصر‬‎)"/>
    <s v="karim.matar.new@googlemail.com"/>
    <s v="27403062102291"/>
    <s v="1006602959"/>
    <s v="استفسار عن مسار الطرد"/>
    <m/>
    <n v="6"/>
    <n v="11"/>
    <n v="13"/>
    <n v="1"/>
    <s v="LX696870285DE"/>
    <s v=""/>
    <s v=""/>
    <s v=""/>
    <s v=""/>
    <s v=""/>
    <s v=""/>
    <s v=""/>
    <x v="75"/>
    <x v="2"/>
    <s v="740306"/>
    <d v="1974-03-06T00:00:00"/>
    <s v="كريم "/>
    <n v="43"/>
    <s v="M"/>
    <s v="الجيزة"/>
  </r>
  <r>
    <s v="42897محمودmahmoud.hassnen@elezabypharmacy.comاستفسار عن مسار الطرد"/>
    <d v="2017-06-11T00:00:00"/>
    <d v="1899-12-30T13:08:36"/>
    <s v="محمود"/>
    <s v="Egypt (‫مصر‬‎)"/>
    <s v="mahmoud.hassnen@elezabypharmacy.com"/>
    <s v="28508160100051"/>
    <s v="01007072925"/>
    <s v="استفسار عن مسار الطرد"/>
    <m/>
    <n v="6"/>
    <n v="11"/>
    <n v="13"/>
    <n v="1"/>
    <s v="RF697406657Cn"/>
    <s v=""/>
    <s v=""/>
    <s v=""/>
    <s v=""/>
    <s v=""/>
    <s v=""/>
    <s v=""/>
    <x v="8"/>
    <x v="8"/>
    <s v="850816"/>
    <d v="1985-08-16T00:00:00"/>
    <s v="محمود"/>
    <n v="31"/>
    <s v="M"/>
    <s v="القاهرة"/>
  </r>
  <r>
    <s v="42897عمرو على محمد علىamoorali2000@hotmail.comاستفسار عن مسار الطرد"/>
    <d v="2017-06-11T00:00:00"/>
    <d v="1899-12-30T13:09:27"/>
    <s v="عمرو على محمد على"/>
    <s v="Egypt (‫مصر‬‎)"/>
    <s v="amoorali2000@hotmail.com"/>
    <s v="28710101304577"/>
    <s v="00201010505901"/>
    <s v="استفسار عن مسار الطرد"/>
    <m/>
    <n v="6"/>
    <n v="11"/>
    <n v="13"/>
    <n v="1"/>
    <s v="EE703092495EG"/>
    <s v=""/>
    <s v=""/>
    <s v=""/>
    <s v=""/>
    <s v=""/>
    <s v=""/>
    <s v=""/>
    <x v="4"/>
    <x v="1"/>
    <s v="871010"/>
    <d v="1987-10-10T00:00:00"/>
    <s v="عمرو "/>
    <n v="29"/>
    <s v="M"/>
    <s v="الشرقية"/>
  </r>
  <r>
    <s v="42897بهاء محمد الأمين سيف النصرbahaaamin_74@yahoo.comشــكــوى"/>
    <d v="2017-06-11T00:00:00"/>
    <d v="1899-12-30T13:25:05"/>
    <s v="بهاء محمد الأمين سيف النصر"/>
    <s v="Egypt (‫مصر‬‎)"/>
    <s v="bahaaamin_74@yahoo.com"/>
    <s v="24710011300478"/>
    <s v="01003837296"/>
    <s v="شــكــوى"/>
    <m/>
    <n v="6"/>
    <n v="11"/>
    <n v="13"/>
    <n v="1"/>
    <s v=""/>
    <s v=""/>
    <s v=""/>
    <s v=""/>
    <s v=""/>
    <s v=""/>
    <s v=""/>
    <s v=""/>
    <x v="0"/>
    <x v="0"/>
    <s v="471001"/>
    <d v="1947-10-01T00:00:00"/>
    <s v="بهاء "/>
    <n v="69"/>
    <s v="M"/>
    <s v="الشرقية"/>
  </r>
  <r>
    <s v="42897ابوالمجدaboelmagd_saad@hotmail.comاستفسار عن مسار الطرد"/>
    <d v="2017-06-11T00:00:00"/>
    <d v="1899-12-30T13:49:14"/>
    <s v="ابوالمجد"/>
    <s v="Egypt (‫مصر‬‎)"/>
    <s v="aboelmagd_saad@hotmail.com"/>
    <s v="28902190101231"/>
    <s v="01021962058"/>
    <s v="استفسار عن مسار الطرد"/>
    <m/>
    <n v="6"/>
    <n v="11"/>
    <n v="13"/>
    <n v="1"/>
    <s v="EE016119820EG"/>
    <s v=""/>
    <s v=""/>
    <s v=""/>
    <s v=""/>
    <s v=""/>
    <s v=""/>
    <s v=""/>
    <x v="4"/>
    <x v="1"/>
    <s v="890219"/>
    <d v="1989-02-19T00:00:00"/>
    <s v="ابوالمجد"/>
    <n v="28"/>
    <s v="M"/>
    <s v="القاهرة"/>
  </r>
  <r>
    <s v="42897Mahmoud mohamed genedyMamge@hempel.comشــكــوى"/>
    <d v="2017-06-11T00:00:00"/>
    <d v="1899-12-30T14:13:02"/>
    <s v="Mahmoud mohamed genedy"/>
    <s v="Kuwait (‫الكويت‬‎)"/>
    <s v="Mamge@hempel.com"/>
    <s v="28210100101751"/>
    <s v="0096560041004"/>
    <s v="شــكــوى"/>
    <m/>
    <n v="6"/>
    <n v="11"/>
    <n v="14"/>
    <n v="1"/>
    <s v=""/>
    <s v=""/>
    <s v=""/>
    <s v=""/>
    <s v=""/>
    <s v=""/>
    <s v=""/>
    <s v=""/>
    <x v="0"/>
    <x v="0"/>
    <s v="821010"/>
    <d v="1982-10-10T00:00:00"/>
    <s v="Mahmoud "/>
    <n v="34"/>
    <s v="M"/>
    <s v="القاهرة"/>
  </r>
  <r>
    <s v="42897samy saeedssmohamed@hotmail.comشــكــوى"/>
    <d v="2017-06-11T00:00:00"/>
    <d v="1899-12-30T14:18:10"/>
    <s v="samy saeed"/>
    <s v="Saudi Arabia (‫المملكة العربية السعودية‬‎)"/>
    <s v="ssmohamed@hotmail.com"/>
    <s v="331231321321"/>
    <s v="00966509344749"/>
    <s v="شــكــوى"/>
    <m/>
    <n v="6"/>
    <n v="11"/>
    <n v="14"/>
    <n v="1"/>
    <s v="EE039411832SA"/>
    <s v=""/>
    <s v=""/>
    <s v=""/>
    <s v=""/>
    <s v=""/>
    <s v=""/>
    <s v=""/>
    <x v="4"/>
    <x v="4"/>
    <s v=""/>
    <s v=""/>
    <s v="samy "/>
    <s v=""/>
    <s v="M"/>
    <s v=""/>
  </r>
  <r>
    <s v="42897د.أشرف زكي السيدashrafz_s2001@yahoo.comاستفسار عن مسار الطرد"/>
    <d v="2017-06-11T00:00:00"/>
    <d v="1899-12-30T14:31:22"/>
    <s v="د.أشرف زكي السيد"/>
    <s v="Saudi Arabia (‫المملكة العربية السعودية‬‎)"/>
    <s v="ashrafz_s2001@yahoo.com"/>
    <s v=": A05095794"/>
    <s v="009665057279266"/>
    <s v="استفسار عن مسار الطرد"/>
    <m/>
    <n v="6"/>
    <n v="11"/>
    <n v="14"/>
    <n v="1"/>
    <s v="EE065298019SA"/>
    <s v=""/>
    <s v=""/>
    <s v=""/>
    <s v=""/>
    <s v=""/>
    <s v=""/>
    <s v=""/>
    <x v="4"/>
    <x v="4"/>
    <s v=""/>
    <s v=""/>
    <s v="د.أشرف "/>
    <s v=""/>
    <s v="M"/>
    <s v=""/>
  </r>
  <r>
    <s v="42897محمد سيد انورmohammedsayed2012234@gmail.comأخـــــرى"/>
    <d v="2017-06-11T00:00:00"/>
    <d v="1899-12-30T14:49:50"/>
    <s v="محمد سيد انور"/>
    <s v="Egypt (‫مصر‬‎)"/>
    <s v="mohammedsayed2012234@gmail.com"/>
    <s v="30002252300659"/>
    <s v="201066146926"/>
    <s v="أخـــــرى"/>
    <m/>
    <n v="6"/>
    <n v="11"/>
    <n v="14"/>
    <n v="1"/>
    <s v=""/>
    <s v=""/>
    <s v=""/>
    <s v=""/>
    <s v=""/>
    <s v=""/>
    <s v=""/>
    <s v=""/>
    <x v="0"/>
    <x v="0"/>
    <s v="000225"/>
    <d v="2000-02-25T00:00:00"/>
    <s v="محمد "/>
    <n v="17"/>
    <s v="M"/>
    <s v="الفيوم"/>
  </r>
  <r>
    <s v="42897معتز احمد الصاويmoataz.sawy@gmail.comاستفسار عن مسار الطرد"/>
    <d v="2017-06-11T00:00:00"/>
    <d v="1899-12-30T15:05:08"/>
    <s v="معتز احمد الصاوي"/>
    <s v="Egypt (‫مصر‬‎)"/>
    <s v="moataz.sawy@gmail.com"/>
    <s v="27809162101272"/>
    <s v="201013721349"/>
    <s v="استفسار عن مسار الطرد"/>
    <m/>
    <n v="6"/>
    <n v="11"/>
    <n v="15"/>
    <n v="1"/>
    <s v="EE703137792EG"/>
    <s v=""/>
    <s v=""/>
    <s v=""/>
    <s v=""/>
    <s v=""/>
    <s v=""/>
    <s v=""/>
    <x v="4"/>
    <x v="1"/>
    <s v="780916"/>
    <d v="1978-09-16T00:00:00"/>
    <s v="معتز "/>
    <n v="38"/>
    <s v="M"/>
    <s v="الجيزة"/>
  </r>
  <r>
    <s v="42897سامح مجدي حافظ محمدsameh.abomagdi@gmail.comاستفسار عن مسار الطرد"/>
    <d v="2017-06-11T00:00:00"/>
    <d v="1899-12-30T15:36:09"/>
    <s v="سامح مجدي حافظ محمد"/>
    <s v="Egypt (‫مصر‬‎)"/>
    <s v="sameh.abomagdi@gmail.com"/>
    <s v="28105172102931"/>
    <s v="01012630555"/>
    <s v="استفسار عن مسار الطرد"/>
    <m/>
    <n v="6"/>
    <n v="11"/>
    <n v="15"/>
    <n v="1"/>
    <s v="EE703133564EG"/>
    <s v=""/>
    <s v=""/>
    <s v=""/>
    <s v=""/>
    <s v=""/>
    <s v=""/>
    <s v=""/>
    <x v="4"/>
    <x v="1"/>
    <s v="810517"/>
    <d v="1981-05-17T00:00:00"/>
    <s v="سامح "/>
    <n v="36"/>
    <s v="M"/>
    <s v="الجيزة"/>
  </r>
  <r>
    <s v="42897عصام محمد جاد ابو العلاgaaad.essam@yahoo.comشــكــوى"/>
    <d v="2017-06-11T00:00:00"/>
    <d v="1899-12-30T15:55:16"/>
    <s v="عصام محمد جاد ابو العلا"/>
    <s v="Egypt (‫مصر‬‎)"/>
    <s v="gaaad.essam@yahoo.com"/>
    <s v="27802012601213"/>
    <s v="01117069966"/>
    <s v="شــكــوى"/>
    <m/>
    <n v="6"/>
    <n v="11"/>
    <n v="15"/>
    <n v="1"/>
    <s v=""/>
    <s v=""/>
    <s v=""/>
    <s v=""/>
    <s v=""/>
    <s v=""/>
    <s v=""/>
    <s v=""/>
    <x v="0"/>
    <x v="0"/>
    <s v="780201"/>
    <d v="1978-02-01T00:00:00"/>
    <s v="عصام "/>
    <n v="39"/>
    <s v="M"/>
    <s v="سوهاج"/>
  </r>
  <r>
    <s v="42897محمد على عبد اللطيف مصطفى الشربينىmohamedels56@yahoo.comشــكــوى"/>
    <d v="2017-06-11T00:00:00"/>
    <d v="1899-12-30T16:05:06"/>
    <s v="محمد على عبد اللطيف مصطفى الشربينى"/>
    <s v="Egypt (‫مصر‬‎)"/>
    <s v="mohamedels56@yahoo.com"/>
    <s v="27607241800257"/>
    <s v="01004435827"/>
    <s v="شــكــوى"/>
    <m/>
    <n v="6"/>
    <n v="11"/>
    <n v="16"/>
    <n v="1"/>
    <s v=""/>
    <s v=""/>
    <s v=""/>
    <s v=""/>
    <s v=""/>
    <s v=""/>
    <s v=""/>
    <s v=""/>
    <x v="0"/>
    <x v="0"/>
    <s v="760724"/>
    <n v="27965"/>
    <s v="محمد "/>
    <n v="40"/>
    <s v="M"/>
    <s v="البحيرة"/>
  </r>
  <r>
    <s v="42897محمود احمد فهمىblackhorsee.89@gmail.comاستفسار عن مسار الطرد"/>
    <d v="2017-06-11T00:00:00"/>
    <d v="1899-12-30T16:23:23"/>
    <s v="محمود احمد فهمى"/>
    <s v="Egypt (‫مصر‬‎)"/>
    <s v="blackhorsee.89@gmail.com"/>
    <s v="28905140103835"/>
    <s v="01282202673"/>
    <s v="استفسار عن مسار الطرد"/>
    <m/>
    <n v="6"/>
    <n v="11"/>
    <n v="16"/>
    <n v="1"/>
    <s v="ee423273017ae"/>
    <s v=""/>
    <s v=""/>
    <s v=""/>
    <s v=""/>
    <s v=""/>
    <s v=""/>
    <s v=""/>
    <x v="4"/>
    <x v="26"/>
    <s v="890514"/>
    <d v="1989-05-14T00:00:00"/>
    <s v="محمود "/>
    <n v="28"/>
    <s v="M"/>
    <s v="القاهرة"/>
  </r>
  <r>
    <s v="42897محمد محمود طاهر العتيقsakabaka.atiko@gmail.comاستفسار عن مسار الطرد"/>
    <d v="2017-06-11T00:00:00"/>
    <d v="1899-12-30T16:57:07"/>
    <s v="محمد محمود طاهر العتيق"/>
    <s v="Egypt (‫مصر‬‎)"/>
    <s v="sakabaka.atiko@gmail.com"/>
    <s v="27110010107191"/>
    <s v="01204423861"/>
    <s v="استفسار عن مسار الطرد"/>
    <m/>
    <n v="6"/>
    <n v="11"/>
    <n v="16"/>
    <n v="1"/>
    <s v="RB234852816SG"/>
    <s v=""/>
    <s v=""/>
    <s v=""/>
    <s v=""/>
    <s v=""/>
    <s v=""/>
    <s v=""/>
    <x v="7"/>
    <x v="5"/>
    <s v="711001"/>
    <d v="1971-10-01T00:00:00"/>
    <s v="محمد "/>
    <n v="45"/>
    <s v="M"/>
    <s v="القاهرة"/>
  </r>
  <r>
    <s v="42897ابتسام عبد الكريمintecna3in1@gmail.comأخـــــرى"/>
    <d v="2017-06-11T00:00:00"/>
    <d v="1899-12-30T17:30:43"/>
    <s v="ابتسام عبد الكريم"/>
    <s v="Egypt (‫مصر‬‎)"/>
    <s v="intecna3in1@gmail.com"/>
    <s v="29204101200161"/>
    <s v="01069452836"/>
    <s v="أخـــــرى"/>
    <m/>
    <n v="6"/>
    <n v="11"/>
    <n v="17"/>
    <n v="1"/>
    <s v=""/>
    <s v=""/>
    <s v=""/>
    <s v=""/>
    <s v=""/>
    <s v=""/>
    <s v=""/>
    <s v=""/>
    <x v="0"/>
    <x v="0"/>
    <s v="920410"/>
    <d v="1992-04-10T00:00:00"/>
    <s v="ابتسام "/>
    <n v="25"/>
    <s v="F"/>
    <s v="الدقهلية"/>
  </r>
  <r>
    <s v="42897ABDALLA MOBASHERabdalla_mobasher@yahoo.comاستفسار عن مسار الطرد"/>
    <d v="2017-06-11T00:00:00"/>
    <d v="1899-12-30T19:14:49"/>
    <s v="ABDALLA MOBASHER"/>
    <s v="Romania (România)"/>
    <s v="abdalla_mobasher@yahoo.com"/>
    <s v=": A06273048"/>
    <s v="0040722274400"/>
    <s v="استفسار عن مسار الطرد"/>
    <m/>
    <n v="6"/>
    <n v="11"/>
    <n v="19"/>
    <n v="1"/>
    <s v="RN887173012RO"/>
    <s v=""/>
    <s v=""/>
    <s v=""/>
    <s v=""/>
    <s v=""/>
    <s v=""/>
    <s v=""/>
    <x v="28"/>
    <x v="35"/>
    <s v=""/>
    <s v=""/>
    <s v="ABDALLA "/>
    <s v=""/>
    <s v="M"/>
    <s v=""/>
  </r>
  <r>
    <s v="42897هشام سمير عبد الله مرسي السيدhesham_samir18@yahoo.comشــكــوى"/>
    <d v="2017-06-11T00:00:00"/>
    <d v="1899-12-30T21:14:57"/>
    <s v="هشام سمير عبد الله مرسي السيد"/>
    <s v="Egypt (‫مصر‬‎)"/>
    <s v="hesham_samir18@yahoo.com"/>
    <s v="29407260202377"/>
    <s v="01279383427"/>
    <s v="شــكــوى"/>
    <m/>
    <n v="6"/>
    <n v="11"/>
    <n v="21"/>
    <n v="1"/>
    <s v=""/>
    <s v=""/>
    <s v=""/>
    <s v=""/>
    <s v=""/>
    <s v=""/>
    <s v=""/>
    <s v=""/>
    <x v="0"/>
    <x v="0"/>
    <s v="940726"/>
    <d v="1994-07-26T00:00:00"/>
    <s v="هشام "/>
    <n v="22"/>
    <s v="M"/>
    <s v="الإسكندرية"/>
  </r>
  <r>
    <s v="42897محمود فؤاد السيد شومانmahmoud_shouman2015@yahoo.comشــكــوى"/>
    <d v="2017-06-11T00:00:00"/>
    <d v="1899-12-30T21:52:30"/>
    <s v="محمود فؤاد السيد شومان"/>
    <s v="Egypt (‫مصر‬‎)"/>
    <s v="mahmoud_shouman2015@yahoo.com"/>
    <s v="28806011814671"/>
    <s v="00201281916329"/>
    <s v="شــكــوى"/>
    <m/>
    <n v="6"/>
    <n v="11"/>
    <n v="21"/>
    <n v="1"/>
    <s v=""/>
    <s v=""/>
    <s v=""/>
    <s v=""/>
    <s v=""/>
    <s v=""/>
    <s v=""/>
    <s v=""/>
    <x v="0"/>
    <x v="0"/>
    <s v="880601"/>
    <d v="1988-06-01T00:00:00"/>
    <s v="محمود "/>
    <n v="29"/>
    <s v="M"/>
    <s v="البحيرة"/>
  </r>
  <r>
    <s v="42897mostafa mohamedvagner440@gmail.comاستفسار عن مسار الطرد"/>
    <d v="2017-06-11T00:00:00"/>
    <d v="1899-12-30T22:37:56"/>
    <s v="mostafa mohamed"/>
    <s v="Egypt (‫مصر‬‎)"/>
    <s v="vagner440@gmail.com"/>
    <s v="220788198765421411"/>
    <s v="0201114220788"/>
    <s v="استفسار عن مسار الطرد"/>
    <m/>
    <n v="6"/>
    <n v="11"/>
    <n v="22"/>
    <n v="1"/>
    <s v=""/>
    <s v=""/>
    <s v=""/>
    <s v=""/>
    <s v=""/>
    <s v=""/>
    <s v=""/>
    <s v=""/>
    <x v="0"/>
    <x v="0"/>
    <s v=""/>
    <s v=""/>
    <s v="mostafa "/>
    <s v=""/>
    <s v="M"/>
    <s v=""/>
  </r>
  <r>
    <s v="42897حاتم عبد الفتاح محمدHatem4050@yahoo.comاستفسار عن مسار الطرد"/>
    <d v="2017-06-11T00:00:00"/>
    <d v="1899-12-30T23:44:00"/>
    <s v="حاتم عبد الفتاح محمد"/>
    <s v="Egypt (‫مصر‬‎)"/>
    <s v="Hatem4050@yahoo.com"/>
    <s v="28009062600236"/>
    <s v="201002329952"/>
    <s v="استفسار عن مسار الطرد"/>
    <m/>
    <n v="6"/>
    <n v="11"/>
    <n v="23"/>
    <n v="1"/>
    <s v="Ru705889862cn"/>
    <s v=""/>
    <s v=""/>
    <s v=""/>
    <s v=""/>
    <s v=""/>
    <s v=""/>
    <s v=""/>
    <x v="11"/>
    <x v="8"/>
    <s v="800906"/>
    <d v="1980-09-06T00:00:00"/>
    <s v="حاتم "/>
    <n v="36"/>
    <s v="M"/>
    <s v="سوهاج"/>
  </r>
  <r>
    <s v="42898اسراء هشامEsraahesham088@gmail.comاستفسار عن مسار الطرد"/>
    <d v="2017-06-12T00:00:00"/>
    <d v="1899-12-30T00:50:25"/>
    <s v="اسراء هشام"/>
    <s v="Egypt (‫مصر‬‎)"/>
    <s v="Esraahesham088@gmail.com"/>
    <s v="29801303106121"/>
    <s v="201098414555"/>
    <s v="استفسار عن مسار الطرد"/>
    <m/>
    <n v="6"/>
    <n v="12"/>
    <n v="0"/>
    <n v="2"/>
    <s v="RX568597608DE"/>
    <s v=""/>
    <s v=""/>
    <s v=""/>
    <s v=""/>
    <s v=""/>
    <s v=""/>
    <s v=""/>
    <x v="5"/>
    <x v="2"/>
    <s v="980130"/>
    <n v="35825"/>
    <s v="اسراء "/>
    <n v="19"/>
    <s v="F"/>
    <s v="البحر الأحمر"/>
  </r>
  <r>
    <s v="42898احمد عطيه عبدالله مصباح12345استفسار عن مسار الطرد"/>
    <d v="2017-06-12T00:00:00"/>
    <d v="1899-12-30T04:00:01"/>
    <s v="احمد عطيه عبدالله مصباح"/>
    <s v="Egypt (‫مصر‬‎)"/>
    <s v="12345"/>
    <s v="29002011602292"/>
    <s v="201028300585"/>
    <s v="استفسار عن مسار الطرد"/>
    <m/>
    <n v="6"/>
    <n v="12"/>
    <n v="4"/>
    <n v="2"/>
    <s v="EE703130635GE"/>
    <s v=""/>
    <s v=""/>
    <s v=""/>
    <s v=""/>
    <s v=""/>
    <s v=""/>
    <s v=""/>
    <x v="4"/>
    <x v="30"/>
    <s v="900201"/>
    <d v="1990-02-01T00:00:00"/>
    <s v="احمد "/>
    <n v="27"/>
    <s v="M"/>
    <s v="الغربية"/>
  </r>
  <r>
    <s v="42898هشام بكرcitystarit@yahoo.comاستفســار عن خدمــة"/>
    <d v="2017-06-12T00:00:00"/>
    <d v="1899-12-30T04:42:48"/>
    <s v="هشام بكر"/>
    <s v="Egypt (‫مصر‬‎)"/>
    <s v="citystarit@yahoo.com"/>
    <s v="2100994"/>
    <s v="00201022004626"/>
    <s v="استفســار عن خدمــة"/>
    <m/>
    <n v="6"/>
    <n v="12"/>
    <n v="4"/>
    <n v="2"/>
    <s v=""/>
    <s v=""/>
    <s v=""/>
    <s v=""/>
    <s v=""/>
    <s v=""/>
    <s v=""/>
    <s v=""/>
    <x v="0"/>
    <x v="0"/>
    <s v=""/>
    <s v=""/>
    <s v="هشام "/>
    <s v=""/>
    <s v="M"/>
    <s v=""/>
  </r>
  <r>
    <s v="42898د. علي شوشانalishushan@gmail.comاستفســار عن خدمــة"/>
    <d v="2017-06-12T00:00:00"/>
    <d v="1899-12-30T09:37:54"/>
    <s v="د. علي شوشان"/>
    <s v="Egypt (‫مصر‬‎)"/>
    <s v="alishushan@gmail.com"/>
    <s v="25612150100992"/>
    <s v="00201001971952"/>
    <s v="استفســار عن خدمــة"/>
    <m/>
    <n v="6"/>
    <n v="12"/>
    <n v="9"/>
    <n v="2"/>
    <s v=""/>
    <s v=""/>
    <s v=""/>
    <s v=""/>
    <s v=""/>
    <s v=""/>
    <s v=""/>
    <s v=""/>
    <x v="0"/>
    <x v="0"/>
    <s v="561215"/>
    <d v="1956-12-15T00:00:00"/>
    <s v="د. "/>
    <n v="60"/>
    <s v="M"/>
    <s v="القاهرة"/>
  </r>
  <r>
    <s v="42898احمد عبد المنعم كمالeng.ahmed2090@gmail.comاستفسار عن مسار الطرد"/>
    <d v="2017-06-12T00:00:00"/>
    <d v="1899-12-30T09:37:55"/>
    <s v="احمد عبد المنعم كمال"/>
    <s v="Saudi Arabia (‫المملكة العربية السعودية‬‎)"/>
    <s v="eng.ahmed2090@gmail.com"/>
    <s v=": A13784829"/>
    <s v="00966597667727"/>
    <s v="استفسار عن مسار الطرد"/>
    <m/>
    <n v="6"/>
    <n v="12"/>
    <n v="9"/>
    <n v="2"/>
    <s v="EE065978524SA"/>
    <s v=""/>
    <s v=""/>
    <s v=""/>
    <s v=""/>
    <s v=""/>
    <s v=""/>
    <s v=""/>
    <x v="4"/>
    <x v="4"/>
    <s v=""/>
    <s v=""/>
    <s v="احمد "/>
    <s v=""/>
    <s v="M"/>
    <s v=""/>
  </r>
  <r>
    <s v="42898ميشيل منير علد الملك تاوضروسAflaton_lover@yahoo.comشــكــوى"/>
    <d v="2017-06-12T00:00:00"/>
    <d v="1899-12-30T09:37:59"/>
    <s v="ميشيل منير علد الملك تاوضروس"/>
    <s v="Egypt (‫مصر‬‎)"/>
    <s v="Aflaton_lover@yahoo.com"/>
    <s v="28505018800471"/>
    <s v="201227068441"/>
    <s v="شــكــوى"/>
    <m/>
    <n v="6"/>
    <n v="12"/>
    <n v="9"/>
    <n v="2"/>
    <s v=""/>
    <s v=""/>
    <s v=""/>
    <s v=""/>
    <s v=""/>
    <s v=""/>
    <s v=""/>
    <s v=""/>
    <x v="0"/>
    <x v="0"/>
    <s v="850501"/>
    <d v="1985-05-01T00:00:00"/>
    <s v="ميشيل "/>
    <n v="32"/>
    <s v="M"/>
    <s v="خارج الجمهورية"/>
  </r>
  <r>
    <s v="42898وليد محمد محمد المكاوىmekawywaled@yahoo.comشــكــوى"/>
    <d v="2017-06-12T00:00:00"/>
    <d v="1899-12-30T09:37:59"/>
    <s v="وليد محمد محمد المكاوى"/>
    <s v="Egypt (‫مصر‬‎)"/>
    <s v="mekawywaled@yahoo.com"/>
    <s v="27807231501293"/>
    <s v="96599130855"/>
    <s v="شــكــوى"/>
    <m/>
    <n v="6"/>
    <n v="12"/>
    <n v="9"/>
    <n v="2"/>
    <s v=""/>
    <s v=""/>
    <s v=""/>
    <s v=""/>
    <s v=""/>
    <s v=""/>
    <s v=""/>
    <s v=""/>
    <x v="0"/>
    <x v="0"/>
    <s v="780723"/>
    <d v="1978-07-23T00:00:00"/>
    <s v="وليد "/>
    <n v="38"/>
    <s v="M"/>
    <s v="كفر الشيخ"/>
  </r>
  <r>
    <s v="42898ahmed eldmerdashaeldemerdash@ccc.com.saاستفسار عن مسار الطرد"/>
    <d v="2017-06-12T00:00:00"/>
    <d v="1899-12-30T09:37:59"/>
    <s v="ahmed eldmerdash"/>
    <s v="Saudi Arabia (‫المملكة العربية السعودية‬‎)"/>
    <s v="aeldemerdash@ccc.com.sa"/>
    <s v=": A10694300"/>
    <s v="966580106989"/>
    <s v="استفسار عن مسار الطرد"/>
    <m/>
    <n v="6"/>
    <n v="12"/>
    <n v="9"/>
    <n v="2"/>
    <s v="rf611518132cn"/>
    <s v=""/>
    <s v=""/>
    <s v=""/>
    <s v=""/>
    <s v=""/>
    <s v=""/>
    <s v=""/>
    <x v="8"/>
    <x v="8"/>
    <s v=""/>
    <s v=""/>
    <s v="ahmed "/>
    <s v=""/>
    <s v="M"/>
    <s v=""/>
  </r>
  <r>
    <s v="42898وليد حلمى عبد اللطيف احمدwaleedhelmy125@yahoo.comشــكــوى"/>
    <d v="2017-06-12T00:00:00"/>
    <d v="1899-12-30T09:47:52"/>
    <s v="وليد حلمى عبد اللطيف احمد"/>
    <s v="Egypt (‫مصر‬‎)"/>
    <s v="waleedhelmy125@yahoo.com"/>
    <s v="27402021700099"/>
    <s v="01001976653"/>
    <s v="شــكــوى"/>
    <m/>
    <n v="6"/>
    <n v="12"/>
    <n v="9"/>
    <n v="2"/>
    <s v=""/>
    <s v=""/>
    <s v=""/>
    <s v=""/>
    <s v=""/>
    <s v=""/>
    <s v=""/>
    <s v=""/>
    <x v="0"/>
    <x v="0"/>
    <s v="740202"/>
    <n v="27062"/>
    <s v="وليد "/>
    <n v="43"/>
    <s v="M"/>
    <s v="المنوفية"/>
  </r>
  <r>
    <s v="42898Amira Dowidaramiradowidar@gmail.comاستفسار عن مسار الطرد"/>
    <d v="2017-06-12T00:00:00"/>
    <d v="1899-12-30T09:59:51"/>
    <s v="Amira Dowidar"/>
    <s v="Egypt (‫مصر‬‎)"/>
    <s v="amiradowidar@gmail.com"/>
    <s v="29202273300848"/>
    <s v="201001241246"/>
    <s v="استفسار عن مسار الطرد"/>
    <m/>
    <n v="6"/>
    <n v="12"/>
    <n v="9"/>
    <n v="2"/>
    <s v="RU102796616CN"/>
    <s v=""/>
    <s v=""/>
    <s v=""/>
    <s v=""/>
    <s v=""/>
    <s v=""/>
    <s v=""/>
    <x v="11"/>
    <x v="8"/>
    <s v="920227"/>
    <d v="1992-02-27T00:00:00"/>
    <s v="Amira "/>
    <n v="25"/>
    <s v="F"/>
    <s v="مطروح"/>
  </r>
  <r>
    <s v="42898محمد حمدي السيد حسينeng.mohammedhamdy88@gmail.comاستفسار عن مسار الطرد"/>
    <d v="2017-06-12T00:00:00"/>
    <d v="1899-12-30T10:08:09"/>
    <s v="محمد حمدي السيد حسين"/>
    <s v="Saudi Arabia (‫المملكة العربية السعودية‬‎)"/>
    <s v="eng.mohammedhamdy88@gmail.com"/>
    <s v="28811221402191"/>
    <s v="00966580139341"/>
    <s v="استفسار عن مسار الطرد"/>
    <m/>
    <n v="6"/>
    <n v="12"/>
    <n v="10"/>
    <n v="2"/>
    <s v="EE703023163EG"/>
    <s v=""/>
    <s v=""/>
    <s v=""/>
    <s v=""/>
    <s v=""/>
    <s v=""/>
    <s v=""/>
    <x v="4"/>
    <x v="1"/>
    <s v="881122"/>
    <d v="1988-11-22T00:00:00"/>
    <s v="محمد "/>
    <n v="28"/>
    <s v="M"/>
    <s v="القليوبية"/>
  </r>
  <r>
    <s v="42898محمدعبدالغنى عبداللطيفmohamed.sleem1976@yahoo.comاستفسار عن مسار الطرد"/>
    <d v="2017-06-12T00:00:00"/>
    <d v="1899-12-30T11:02:41"/>
    <s v="محمدعبدالغنى عبداللطيف"/>
    <s v="Egypt (‫مصر‬‎)"/>
    <s v="mohamed.sleem1976@yahoo.com"/>
    <s v="27602152100452"/>
    <s v="01227738125"/>
    <s v="استفسار عن مسار الطرد"/>
    <m/>
    <n v="6"/>
    <n v="12"/>
    <n v="11"/>
    <n v="2"/>
    <s v="EE031150433SA"/>
    <s v=""/>
    <s v=""/>
    <s v=""/>
    <s v=""/>
    <s v=""/>
    <s v=""/>
    <s v=""/>
    <x v="4"/>
    <x v="4"/>
    <s v="760215"/>
    <d v="1976-02-15T00:00:00"/>
    <s v="محمدعبدالغنى "/>
    <n v="41"/>
    <s v="M"/>
    <s v="الجيزة"/>
  </r>
  <r>
    <s v="42898احمد علاء الدينahmedalaa333@gmail.comاستفسار عن مسار الطرد"/>
    <d v="2017-06-12T00:00:00"/>
    <d v="1899-12-30T11:02:50"/>
    <s v="احمد علاء الدين"/>
    <s v="Egypt (‫مصر‬‎)"/>
    <s v="ahmedalaa333@gmail.com"/>
    <s v="29108290201378"/>
    <s v="00201222810412"/>
    <s v="استفسار عن مسار الطرد"/>
    <m/>
    <n v="6"/>
    <n v="12"/>
    <n v="11"/>
    <n v="2"/>
    <s v="RS770874530NL"/>
    <s v=""/>
    <s v=""/>
    <s v=""/>
    <s v=""/>
    <s v=""/>
    <s v=""/>
    <s v=""/>
    <x v="12"/>
    <x v="12"/>
    <s v="910829"/>
    <d v="1991-08-29T00:00:00"/>
    <s v="احمد "/>
    <n v="25"/>
    <s v="M"/>
    <s v="الإسكندرية"/>
  </r>
  <r>
    <s v="42898خالدkhaled.farag@gizasystems.comاستفسار عن مسار الطرد"/>
    <d v="2017-06-12T00:00:00"/>
    <d v="1899-12-30T11:21:13"/>
    <s v="خالد"/>
    <s v="Egypt (‫مصر‬‎)"/>
    <s v="khaled.farag@gizasystems.com"/>
    <s v="26208132101459"/>
    <s v="1001433121"/>
    <s v="استفسار عن مسار الطرد"/>
    <m/>
    <n v="6"/>
    <n v="12"/>
    <n v="11"/>
    <n v="2"/>
    <s v="EE987815774US"/>
    <s v=""/>
    <s v=""/>
    <s v=""/>
    <s v=""/>
    <s v=""/>
    <s v=""/>
    <s v=""/>
    <x v="4"/>
    <x v="3"/>
    <s v="620813"/>
    <d v="1962-08-13T00:00:00"/>
    <s v="خالد"/>
    <n v="54"/>
    <s v="M"/>
    <s v="الجيزة"/>
  </r>
  <r>
    <s v="42898احمد عادل فرجAhmedns25j@yahoo.comشــكــوى"/>
    <d v="2017-06-12T00:00:00"/>
    <d v="1899-12-30T11:30:27"/>
    <s v="احمد عادل فرج"/>
    <s v="Saudi Arabia (‫المملكة العربية السعودية‬‎)"/>
    <s v="Ahmedns25j@yahoo.com"/>
    <s v=": 3161071"/>
    <s v="00966560443048"/>
    <s v="شــكــوى"/>
    <m/>
    <n v="6"/>
    <n v="12"/>
    <n v="11"/>
    <n v="2"/>
    <s v="Cp004820244ES"/>
    <s v=""/>
    <s v=""/>
    <s v=""/>
    <s v=""/>
    <s v=""/>
    <s v=""/>
    <s v=""/>
    <x v="27"/>
    <x v="13"/>
    <s v=""/>
    <s v=""/>
    <s v="احمد "/>
    <s v=""/>
    <s v="M"/>
    <s v=""/>
  </r>
  <r>
    <s v="42898اباظه محمد عارف عبدالجليلahmed_abaza66@yahoo.comاستفسار عن مسار الطرد"/>
    <d v="2017-06-12T00:00:00"/>
    <d v="1899-12-30T11:31:50"/>
    <s v="اباظه محمد عارف عبدالجليل"/>
    <s v="Egypt (‫مصر‬‎)"/>
    <s v="ahmed_abaza66@yahoo.com"/>
    <s v="25909151300971"/>
    <s v="01129289209"/>
    <s v="استفسار عن مسار الطرد"/>
    <m/>
    <n v="6"/>
    <n v="12"/>
    <n v="11"/>
    <n v="2"/>
    <s v="CL632724435DE"/>
    <s v=""/>
    <s v=""/>
    <s v=""/>
    <s v=""/>
    <s v=""/>
    <s v=""/>
    <s v=""/>
    <x v="26"/>
    <x v="2"/>
    <s v="590915"/>
    <d v="1959-09-15T00:00:00"/>
    <s v="اباظه "/>
    <n v="57"/>
    <s v="M"/>
    <s v="الشرقية"/>
  </r>
  <r>
    <s v="42898محمد سعد عبد الباسطmohamed.saad.0009@gmail.comاستفسار عن مسار الطرد"/>
    <d v="2017-06-12T00:00:00"/>
    <d v="1899-12-30T11:32:34"/>
    <s v="محمد سعد عبد الباسط"/>
    <s v="Egypt (‫مصر‬‎)"/>
    <s v="mohamed.saad.0009@gmail.com"/>
    <s v="28807122100053"/>
    <s v="201007910162"/>
    <s v="استفسار عن مسار الطرد"/>
    <m/>
    <n v="6"/>
    <n v="12"/>
    <n v="11"/>
    <n v="2"/>
    <s v="EE703093266EG"/>
    <s v=""/>
    <s v=""/>
    <s v=""/>
    <s v=""/>
    <s v=""/>
    <s v=""/>
    <s v=""/>
    <x v="4"/>
    <x v="1"/>
    <s v="880712"/>
    <d v="1988-07-12T00:00:00"/>
    <s v="محمد "/>
    <n v="28"/>
    <s v="M"/>
    <s v="الجيزة"/>
  </r>
  <r>
    <s v="42898باسلbassel.alrefaie@gmail.comاستفسار عن مسار الطرد"/>
    <d v="2017-06-12T00:00:00"/>
    <d v="1899-12-30T11:32:55"/>
    <s v="باسل"/>
    <s v="Egypt (‫مصر‬‎)"/>
    <s v="bassel.alrefaie@gmail.com"/>
    <s v="27908011200056"/>
    <s v="01002259552"/>
    <s v="استفسار عن مسار الطرد"/>
    <m/>
    <n v="6"/>
    <n v="12"/>
    <n v="11"/>
    <n v="2"/>
    <s v="EE703078856EG"/>
    <s v=""/>
    <s v=""/>
    <s v=""/>
    <s v=""/>
    <s v=""/>
    <s v=""/>
    <s v=""/>
    <x v="4"/>
    <x v="1"/>
    <s v="790801"/>
    <d v="1979-08-01T00:00:00"/>
    <s v="باسل"/>
    <n v="37"/>
    <s v="M"/>
    <s v="الدقهلية"/>
  </r>
  <r>
    <s v="42898محمد عبد الوهاب عليabdelwahab619@gmail.comاستفســار فنـى"/>
    <d v="2017-06-12T00:00:00"/>
    <d v="1899-12-30T11:35:21"/>
    <s v="محمد عبد الوهاب علي"/>
    <s v="Egypt (‫مصر‬‎)"/>
    <s v="abdelwahab619@gmail.com"/>
    <s v="28303150200111"/>
    <s v="201274425536"/>
    <s v="استفســار فنـى"/>
    <m/>
    <n v="6"/>
    <n v="12"/>
    <n v="11"/>
    <n v="2"/>
    <s v=""/>
    <s v=""/>
    <s v=""/>
    <s v=""/>
    <s v=""/>
    <s v=""/>
    <s v=""/>
    <s v=""/>
    <x v="0"/>
    <x v="0"/>
    <s v="830315"/>
    <d v="1983-03-15T00:00:00"/>
    <s v="محمد "/>
    <n v="34"/>
    <s v="M"/>
    <s v="الإسكندرية"/>
  </r>
  <r>
    <s v="42898عبدالرحمن أحمد محمد شعبانabdoo.shaaban1992@gmail.comشــكــوى"/>
    <d v="2017-06-12T00:00:00"/>
    <d v="1899-12-30T11:36:00"/>
    <s v="عبدالرحمن أحمد محمد شعبان"/>
    <s v="Egypt (‫مصر‬‎)"/>
    <s v="abdoo.shaaban1992@gmail.com"/>
    <s v="29208122201014"/>
    <s v="01115428875"/>
    <s v="شــكــوى"/>
    <m/>
    <n v="6"/>
    <n v="12"/>
    <n v="11"/>
    <n v="2"/>
    <s v=""/>
    <s v=""/>
    <s v=""/>
    <s v=""/>
    <s v=""/>
    <s v=""/>
    <s v=""/>
    <s v=""/>
    <x v="0"/>
    <x v="0"/>
    <s v="920812"/>
    <d v="1992-08-12T00:00:00"/>
    <s v="عبدالرحمن "/>
    <n v="24"/>
    <s v="M"/>
    <s v="بني سويف"/>
  </r>
  <r>
    <s v="42898MARWA ADELzoda908@hotmail.comاستفسار عن مسار الطرد"/>
    <d v="2017-06-12T00:00:00"/>
    <d v="1899-12-30T11:37:09"/>
    <s v="MARWA ADEL"/>
    <s v="Egypt (‫مصر‬‎)"/>
    <s v="zoda908@hotmail.com"/>
    <s v="27712110108471"/>
    <s v="01020305224"/>
    <s v="استفسار عن مسار الطرد"/>
    <m/>
    <n v="6"/>
    <n v="12"/>
    <n v="11"/>
    <n v="2"/>
    <s v="RX572674408DE"/>
    <s v=""/>
    <s v=""/>
    <s v=""/>
    <s v=""/>
    <s v=""/>
    <s v=""/>
    <s v=""/>
    <x v="5"/>
    <x v="2"/>
    <s v="771211"/>
    <d v="1977-12-11T00:00:00"/>
    <s v="MARWA "/>
    <n v="39"/>
    <s v="M"/>
    <s v="القاهرة"/>
  </r>
  <r>
    <s v="42898ESSAM KAMAL KAMEL  Goudaziosamkebab@gmail.comاستفسار عن مسار الطرد"/>
    <d v="2017-06-12T00:00:00"/>
    <d v="1899-12-30T11:41:37"/>
    <s v="ESSAM KAMAL KAMEL  Gouda"/>
    <s v="Italy (Italia)"/>
    <s v="ziosamkebab@gmail.com"/>
    <s v="AY1199320"/>
    <s v="00393474341933"/>
    <s v="استفسار عن مسار الطرد"/>
    <m/>
    <n v="6"/>
    <n v="12"/>
    <n v="11"/>
    <n v="2"/>
    <s v="EE703155495EG"/>
    <s v=""/>
    <s v=""/>
    <s v=""/>
    <s v=""/>
    <s v=""/>
    <s v=""/>
    <s v=""/>
    <x v="4"/>
    <x v="1"/>
    <s v=""/>
    <s v=""/>
    <s v="ESSAM "/>
    <s v=""/>
    <s v="M"/>
    <s v=""/>
  </r>
  <r>
    <s v="42898عبد السلام سمير محمدabdosamir0x0x@yahoo.comأخـــــرى"/>
    <d v="2017-06-12T00:00:00"/>
    <d v="1899-12-30T12:08:14"/>
    <s v="عبد السلام سمير محمد"/>
    <s v="Egypt (‫مصر‬‎)"/>
    <s v="abdosamir0x0x@yahoo.com"/>
    <s v="29902131501253"/>
    <s v="201280292008"/>
    <s v="أخـــــرى"/>
    <m/>
    <n v="6"/>
    <n v="12"/>
    <n v="12"/>
    <n v="2"/>
    <s v=""/>
    <s v=""/>
    <s v=""/>
    <s v=""/>
    <s v=""/>
    <s v=""/>
    <s v=""/>
    <s v=""/>
    <x v="0"/>
    <x v="0"/>
    <s v="990213"/>
    <d v="1999-02-13T00:00:00"/>
    <s v="عبد "/>
    <n v="18"/>
    <s v="M"/>
    <s v="كفر الشيخ"/>
  </r>
  <r>
    <s v="42898Mohamed Fathiercfathi@gmail.comاستفسار عن مسار الطرد"/>
    <d v="2017-06-12T00:00:00"/>
    <d v="1899-12-30T12:10:29"/>
    <s v="Mohamed Fathi"/>
    <s v="Egypt (‫مصر‬‎)"/>
    <s v="ercfathi@gmail.com"/>
    <s v="27708072200831"/>
    <s v="01001118172"/>
    <s v="استفسار عن مسار الطرد"/>
    <m/>
    <n v="6"/>
    <n v="12"/>
    <n v="12"/>
    <n v="2"/>
    <s v="EE703198363EG"/>
    <s v=""/>
    <s v=""/>
    <s v=""/>
    <s v=""/>
    <s v=""/>
    <s v=""/>
    <s v=""/>
    <x v="4"/>
    <x v="1"/>
    <s v="770807"/>
    <d v="1977-08-07T00:00:00"/>
    <s v="Mohamed "/>
    <n v="39"/>
    <s v="M"/>
    <s v="بني سويف"/>
  </r>
  <r>
    <s v="42898مصطفى عبدالعزيزmostafa.abdelaziz@rockdal.comاستفسار عن مسار الطرد"/>
    <d v="2017-06-12T00:00:00"/>
    <d v="1899-12-30T12:18:28"/>
    <s v="مصطفى عبدالعزيز"/>
    <s v="Egypt (‫مصر‬‎)"/>
    <s v="mostafa.abdelaziz@rockdal.com"/>
    <s v="1409659"/>
    <s v="201002240991"/>
    <s v="استفسار عن مسار الطرد"/>
    <m/>
    <n v="6"/>
    <n v="12"/>
    <n v="12"/>
    <n v="2"/>
    <s v="ee702846185eg"/>
    <s v=""/>
    <s v=""/>
    <s v=""/>
    <s v=""/>
    <s v=""/>
    <s v=""/>
    <s v=""/>
    <x v="4"/>
    <x v="1"/>
    <s v=""/>
    <s v=""/>
    <s v="مصطفى "/>
    <s v=""/>
    <s v="M"/>
    <s v=""/>
  </r>
  <r>
    <s v="42898وائل سيف الدين السيد سليمانwailtsc@faresaltoruk.comاستفسار عن مسار الطرد"/>
    <d v="2017-06-12T00:00:00"/>
    <d v="1899-12-30T12:18:56"/>
    <s v="وائل سيف الدين السيد سليمان"/>
    <s v="Saudi Arabia (‫المملكة العربية السعودية‬‎)"/>
    <s v="wailtsc@faresaltoruk.com"/>
    <s v=": 2016783827"/>
    <s v="00966507775733"/>
    <s v="استفسار عن مسار الطرد"/>
    <m/>
    <n v="6"/>
    <n v="12"/>
    <n v="12"/>
    <n v="2"/>
    <s v="EE066559339SA"/>
    <s v=""/>
    <s v=""/>
    <s v=""/>
    <s v=""/>
    <s v=""/>
    <s v=""/>
    <s v=""/>
    <x v="4"/>
    <x v="4"/>
    <s v=""/>
    <s v=""/>
    <s v="وائل "/>
    <s v=""/>
    <s v="M"/>
    <s v=""/>
  </r>
  <r>
    <s v="42898احمد حمدي كاملahmedtayoob83982@gmail.comاستفسار عن مسار الطرد"/>
    <d v="2017-06-12T00:00:00"/>
    <d v="1899-12-30T12:27:58"/>
    <s v="احمد حمدي كامل"/>
    <s v="Egypt (‫مصر‬‎)"/>
    <s v="ahmedtayoob83982@gmail.com"/>
    <s v="29310102302158"/>
    <s v="01100455412"/>
    <s v="استفسار عن مسار الطرد"/>
    <m/>
    <n v="6"/>
    <n v="12"/>
    <n v="12"/>
    <n v="2"/>
    <s v="RR041108996SA"/>
    <s v=""/>
    <s v=""/>
    <s v=""/>
    <s v=""/>
    <s v=""/>
    <s v=""/>
    <s v=""/>
    <x v="1"/>
    <x v="4"/>
    <s v="931010"/>
    <d v="1993-10-10T00:00:00"/>
    <s v="احمد "/>
    <n v="23"/>
    <s v="M"/>
    <s v="الفيوم"/>
  </r>
  <r>
    <s v="42898سما ساميpostaij14@gmail.comاستفسار عن مسار الطرد"/>
    <d v="2017-06-12T00:00:00"/>
    <d v="1899-12-30T12:32:47"/>
    <s v="سما سامي"/>
    <s v="Egypt (‫مصر‬‎)"/>
    <s v="postaij14@gmail.com"/>
    <s v="29004051602328"/>
    <s v="00201119764527"/>
    <s v="استفسار عن مسار الطرد"/>
    <m/>
    <n v="6"/>
    <n v="12"/>
    <n v="12"/>
    <n v="2"/>
    <s v="EE017927862EG"/>
    <s v=""/>
    <s v=""/>
    <s v=""/>
    <s v=""/>
    <s v=""/>
    <s v=""/>
    <s v=""/>
    <x v="4"/>
    <x v="1"/>
    <s v="900405"/>
    <d v="1990-04-05T00:00:00"/>
    <s v="سما "/>
    <n v="27"/>
    <s v="F"/>
    <s v="الغربية"/>
  </r>
  <r>
    <s v="42898احمد حمدي كاملahmedtayoob83982@gmail.comاستفســار عن خدمــة"/>
    <d v="2017-06-12T00:00:00"/>
    <d v="1899-12-30T12:33:28"/>
    <s v="احمد حمدي كامل"/>
    <s v="Egypt (‫مصر‬‎)"/>
    <s v="ahmedtayoob83982@gmail.com"/>
    <s v="29310102302158"/>
    <s v="01100455412"/>
    <s v="استفســار عن خدمــة"/>
    <m/>
    <n v="6"/>
    <n v="12"/>
    <n v="12"/>
    <n v="2"/>
    <s v="RR041108996SA"/>
    <s v=""/>
    <s v=""/>
    <s v=""/>
    <s v=""/>
    <s v=""/>
    <s v=""/>
    <s v=""/>
    <x v="1"/>
    <x v="4"/>
    <s v="931010"/>
    <d v="1993-10-10T00:00:00"/>
    <s v="احمد "/>
    <n v="23"/>
    <s v="M"/>
    <s v="الفيوم"/>
  </r>
  <r>
    <s v="42898ابتسام أحمد محمد أحمدeaahmed@uod.edu.saاستفسار عن مسار الطرد"/>
    <d v="2017-06-12T00:00:00"/>
    <d v="1899-12-30T12:41:46"/>
    <s v="ابتسام أحمد محمد أحمد"/>
    <s v="Egypt (‫مصر‬‎)"/>
    <s v="eaahmed@uod.edu.sa"/>
    <s v="27807250200768"/>
    <s v="01229494816"/>
    <s v="استفسار عن مسار الطرد"/>
    <m/>
    <n v="6"/>
    <n v="12"/>
    <n v="12"/>
    <n v="2"/>
    <s v="EE063257011SA"/>
    <s v=""/>
    <s v=""/>
    <s v=""/>
    <s v=""/>
    <s v=""/>
    <s v=""/>
    <s v=""/>
    <x v="4"/>
    <x v="4"/>
    <s v="780725"/>
    <d v="1978-07-25T00:00:00"/>
    <s v="ابتسام "/>
    <n v="38"/>
    <s v="F"/>
    <s v="الإسكندرية"/>
  </r>
  <r>
    <s v="42898احمد النجارahmedel.nagar1190@gmail.comاستفسار عن مسار الطرد"/>
    <d v="2017-06-12T00:00:00"/>
    <d v="1899-12-30T12:43:17"/>
    <s v="احمد النجار"/>
    <s v="Egypt (‫مصر‬‎)"/>
    <s v="ahmedel.nagar1190@gmail.com"/>
    <s v="29011261600219"/>
    <s v="01287134861"/>
    <s v="استفسار عن مسار الطرد"/>
    <m/>
    <n v="6"/>
    <n v="12"/>
    <n v="12"/>
    <n v="2"/>
    <s v="LA048548710US"/>
    <s v=""/>
    <s v=""/>
    <s v=""/>
    <s v=""/>
    <s v=""/>
    <s v=""/>
    <s v=""/>
    <x v="65"/>
    <x v="3"/>
    <s v="901126"/>
    <d v="1990-11-26T00:00:00"/>
    <s v="احمد "/>
    <n v="26"/>
    <s v="M"/>
    <s v="الغربية"/>
  </r>
  <r>
    <s v="42898Ahmed adlyahmedadly105@gmail.comاستفسار عن مسار الطرد"/>
    <d v="2017-06-12T00:00:00"/>
    <d v="1899-12-30T12:51:12"/>
    <s v="Ahmed adly"/>
    <s v="Egypt (‫مصر‬‎)"/>
    <s v="ahmedadly105@gmail.com"/>
    <s v="29207240103471"/>
    <s v="201092300671"/>
    <s v="استفسار عن مسار الطرد"/>
    <m/>
    <n v="6"/>
    <n v="12"/>
    <n v="12"/>
    <n v="2"/>
    <s v="EE015574561EG"/>
    <s v=""/>
    <s v=""/>
    <s v=""/>
    <s v=""/>
    <s v=""/>
    <s v=""/>
    <s v=""/>
    <x v="4"/>
    <x v="1"/>
    <s v="920724"/>
    <d v="1992-07-24T00:00:00"/>
    <s v="Ahmed "/>
    <n v="24"/>
    <s v="M"/>
    <s v="القاهرة"/>
  </r>
  <r>
    <s v="42898فاطمة ناصر كمالfatma.kamal8810@gmail.comشــكــوى"/>
    <d v="2017-06-12T00:00:00"/>
    <d v="1899-12-30T12:58:01"/>
    <s v="فاطمة ناصر كمال"/>
    <s v="Egypt (‫مصر‬‎)"/>
    <s v="fatma.kamal8810@gmail.com"/>
    <s v="28804070103424"/>
    <s v="01004654242"/>
    <s v="شــكــوى"/>
    <m/>
    <n v="6"/>
    <n v="12"/>
    <n v="12"/>
    <n v="2"/>
    <s v=""/>
    <s v=""/>
    <s v=""/>
    <s v=""/>
    <s v=""/>
    <s v=""/>
    <s v=""/>
    <s v=""/>
    <x v="0"/>
    <x v="0"/>
    <s v="880407"/>
    <d v="1988-04-07T00:00:00"/>
    <s v="فاطمة "/>
    <n v="29"/>
    <s v="F"/>
    <s v="القاهرة"/>
  </r>
  <r>
    <s v="42898YasmineYasmine_elsheikh@live.comاستفسار عن مسار الطرد"/>
    <d v="2017-06-12T00:00:00"/>
    <d v="1899-12-30T12:59:05"/>
    <s v="Yasmine"/>
    <s v="Egypt (‫مصر‬‎)"/>
    <s v="Yasmine_elsheikh@live.com"/>
    <s v="٢٩٢٠٩١٥١٦٠٦٣٤٨"/>
    <s v="201110520055+"/>
    <s v="استفسار عن مسار الطرد"/>
    <m/>
    <n v="6"/>
    <n v="12"/>
    <n v="12"/>
    <n v="2"/>
    <s v="Ea263062205HK"/>
    <s v=""/>
    <s v=""/>
    <s v=""/>
    <s v=""/>
    <s v=""/>
    <s v=""/>
    <s v=""/>
    <x v="38"/>
    <x v="6"/>
    <s v="٩٢٠٩١٥"/>
    <d v="1992-09-15T00:00:00"/>
    <s v="Yasmine"/>
    <n v="24"/>
    <s v="F"/>
    <s v="الغربية"/>
  </r>
  <r>
    <s v="42898إبراهيم محمد سيد هريدىKarim.Haridy@chubb.comاستفسار عن مسار الطرد"/>
    <d v="2017-06-12T00:00:00"/>
    <d v="1899-12-30T13:05:11"/>
    <s v="إبراهيم محمد سيد هريدى"/>
    <s v="Egypt (‫مصر‬‎)"/>
    <s v="Karim.Haridy@chubb.com"/>
    <s v="25609250103271"/>
    <s v="201149440082"/>
    <s v="استفسار عن مسار الطرد"/>
    <m/>
    <n v="6"/>
    <n v="12"/>
    <n v="13"/>
    <n v="2"/>
    <s v=""/>
    <s v=""/>
    <s v=""/>
    <s v=""/>
    <s v=""/>
    <s v=""/>
    <s v=""/>
    <s v=""/>
    <x v="0"/>
    <x v="0"/>
    <s v="560925"/>
    <d v="1956-09-25T00:00:00"/>
    <s v="إبراهيم "/>
    <n v="60"/>
    <s v="M"/>
    <s v="القاهرة"/>
  </r>
  <r>
    <s v="42898 السيد الرشيدىsayedmosad17@yahoo.comاستفســار عن خدمــة"/>
    <d v="2017-06-12T00:00:00"/>
    <d v="1899-12-30T13:09:04"/>
    <s v=" السيد الرشيدى"/>
    <s v="Egypt (‫مصر‬‎)"/>
    <s v="sayedmosad17@yahoo.com"/>
    <s v="28012171602096"/>
    <s v="0966530870013"/>
    <s v="استفســار عن خدمــة"/>
    <m/>
    <n v="6"/>
    <n v="12"/>
    <n v="13"/>
    <n v="2"/>
    <s v=""/>
    <s v=""/>
    <s v=""/>
    <s v=""/>
    <s v=""/>
    <s v=""/>
    <s v=""/>
    <s v=""/>
    <x v="0"/>
    <x v="0"/>
    <s v="801217"/>
    <d v="1980-12-17T00:00:00"/>
    <s v=" "/>
    <n v="36"/>
    <s v="M"/>
    <s v="الغربية"/>
  </r>
  <r>
    <s v="42898محمد رجب السيد عليmoh_rgb@hotmail.comشــكــوى"/>
    <d v="2017-06-12T00:00:00"/>
    <d v="1899-12-30T13:10:51"/>
    <s v="محمد رجب السيد علي"/>
    <s v="Egypt (‫مصر‬‎)"/>
    <s v="moh_rgb@hotmail.com"/>
    <s v="27908280202511"/>
    <s v="01222909215"/>
    <s v="شــكــوى"/>
    <m/>
    <n v="6"/>
    <n v="12"/>
    <n v="13"/>
    <n v="2"/>
    <s v=""/>
    <s v=""/>
    <s v=""/>
    <s v=""/>
    <s v=""/>
    <s v=""/>
    <s v=""/>
    <s v=""/>
    <x v="0"/>
    <x v="0"/>
    <s v="790828"/>
    <d v="1979-08-28T00:00:00"/>
    <s v="محمد "/>
    <n v="37"/>
    <s v="M"/>
    <s v="الإسكندرية"/>
  </r>
  <r>
    <s v="42898خالد فوزي حسين جادifabricator777@gmail.comاستفسار عن مسار الطرد"/>
    <d v="2017-06-12T00:00:00"/>
    <d v="1899-12-30T13:12:12"/>
    <s v="خالد فوزي حسين جاد"/>
    <s v="Egypt (‫مصر‬‎)"/>
    <s v="ifabricator777@gmail.com"/>
    <s v="29108081402137"/>
    <s v="201142530250"/>
    <s v="استفسار عن مسار الطرد"/>
    <m/>
    <n v="6"/>
    <n v="12"/>
    <n v="13"/>
    <n v="2"/>
    <s v="RA255992601SI"/>
    <s v=""/>
    <s v=""/>
    <s v=""/>
    <s v=""/>
    <s v=""/>
    <s v=""/>
    <s v=""/>
    <x v="10"/>
    <x v="58"/>
    <s v="910808"/>
    <d v="1991-08-08T00:00:00"/>
    <s v="خالد "/>
    <n v="25"/>
    <s v="M"/>
    <s v="القليوبية"/>
  </r>
  <r>
    <s v="42898ماجد محمد عبد الحميد صالحmagedelkased@gmail.comشــكــوى"/>
    <d v="2017-06-12T00:00:00"/>
    <d v="1899-12-30T13:12:52"/>
    <s v="ماجد محمد عبد الحميد صالح"/>
    <s v="Bulgaria (България)"/>
    <s v="magedelkased@gmail.com"/>
    <s v="A09744707"/>
    <s v="00359878323220"/>
    <s v="شــكــوى"/>
    <m/>
    <n v="6"/>
    <n v="12"/>
    <n v="13"/>
    <n v="2"/>
    <s v=""/>
    <s v=""/>
    <s v=""/>
    <s v=""/>
    <s v=""/>
    <s v=""/>
    <s v=""/>
    <s v=""/>
    <x v="0"/>
    <x v="0"/>
    <s v=""/>
    <s v=""/>
    <s v="ماجد "/>
    <s v=""/>
    <s v="M"/>
    <s v=""/>
  </r>
  <r>
    <s v="42898Marwan khaled abdelrahman abu awwadmarwanmusallam@yahoo.comاستفسار عن مسار الطرد"/>
    <d v="2017-06-12T00:00:00"/>
    <d v="1899-12-30T13:13:04"/>
    <s v="Marwan khaled abdelrahman abu awwad"/>
    <s v="Egypt (‫مصر‬‎)"/>
    <s v="marwanmusallam@yahoo.com"/>
    <s v=": N736182"/>
    <s v="201159355655+"/>
    <s v="استفسار عن مسار الطرد"/>
    <m/>
    <n v="6"/>
    <n v="12"/>
    <n v="13"/>
    <n v="2"/>
    <s v="ee047697006jo"/>
    <s v=""/>
    <s v=""/>
    <s v=""/>
    <s v=""/>
    <s v=""/>
    <s v=""/>
    <s v=""/>
    <x v="4"/>
    <x v="68"/>
    <s v=""/>
    <s v=""/>
    <s v="Marwan "/>
    <s v=""/>
    <s v="M"/>
    <s v=""/>
  </r>
  <r>
    <s v="42898محمود طلعت طهmouadysamsam@yahoo.comشــكــوى"/>
    <d v="2017-06-12T00:00:00"/>
    <d v="1899-12-30T13:20:55"/>
    <s v="محمود طلعت طه"/>
    <s v="Egypt (‫مصر‬‎)"/>
    <s v="mouadysamsam@yahoo.com"/>
    <s v="29009202600391"/>
    <s v="01156979390"/>
    <s v="شــكــوى"/>
    <m/>
    <n v="6"/>
    <n v="12"/>
    <n v="13"/>
    <n v="2"/>
    <s v=""/>
    <s v=""/>
    <s v=""/>
    <s v=""/>
    <s v=""/>
    <s v=""/>
    <s v=""/>
    <s v=""/>
    <x v="0"/>
    <x v="0"/>
    <s v="900920"/>
    <d v="1990-09-20T00:00:00"/>
    <s v="محمود "/>
    <n v="26"/>
    <s v="M"/>
    <s v="سوهاج"/>
  </r>
  <r>
    <s v="42898أحمد صابرahmedsaber4710@gmail.comشــكــوى"/>
    <d v="2017-06-12T00:00:00"/>
    <d v="1899-12-30T13:27:50"/>
    <s v="أحمد صابر"/>
    <s v="Egypt (‫مصر‬‎)"/>
    <s v="ahmedsaber4710@gmail.com"/>
    <s v="29210100101771"/>
    <s v="201147871983"/>
    <s v="شــكــوى"/>
    <m/>
    <n v="6"/>
    <n v="12"/>
    <n v="13"/>
    <n v="2"/>
    <s v=""/>
    <s v=""/>
    <s v=""/>
    <s v=""/>
    <s v=""/>
    <s v=""/>
    <s v=""/>
    <s v=""/>
    <x v="0"/>
    <x v="0"/>
    <s v="921010"/>
    <d v="1992-10-10T00:00:00"/>
    <s v="أحمد "/>
    <n v="24"/>
    <s v="M"/>
    <s v="القاهرة"/>
  </r>
  <r>
    <s v="42898عصام محمد جاد ابو العلاgaaad.essam@yahoo.comشــكــوى"/>
    <d v="2017-06-12T00:00:00"/>
    <d v="1899-12-30T13:29:46"/>
    <s v="عصام محمد جاد ابو العلا"/>
    <s v="Egypt (‫مصر‬‎)"/>
    <s v="gaaad.essam@yahoo.com"/>
    <s v="27802012601213"/>
    <s v="01117069966"/>
    <s v="شــكــوى"/>
    <m/>
    <n v="6"/>
    <n v="12"/>
    <n v="13"/>
    <n v="2"/>
    <s v=""/>
    <s v=""/>
    <s v=""/>
    <s v=""/>
    <s v=""/>
    <s v=""/>
    <s v=""/>
    <s v=""/>
    <x v="0"/>
    <x v="0"/>
    <s v="780201"/>
    <d v="1978-02-01T00:00:00"/>
    <s v="عصام "/>
    <n v="39"/>
    <s v="M"/>
    <s v="سوهاج"/>
  </r>
  <r>
    <s v="42898احمد طارق محمد شبل الجمسيTasha666999@yahoo.comاستفسار عن مسار الطرد"/>
    <d v="2017-06-12T00:00:00"/>
    <d v="1899-12-30T13:54:36"/>
    <s v="احمد طارق محمد شبل الجمسي"/>
    <s v="Egypt (‫مصر‬‎)"/>
    <s v="Tasha666999@yahoo.com"/>
    <s v="29906060201577"/>
    <s v="00201203550356"/>
    <s v="استفسار عن مسار الطرد"/>
    <m/>
    <n v="6"/>
    <n v="12"/>
    <n v="13"/>
    <n v="2"/>
    <s v="Rz296355198GB"/>
    <s v=""/>
    <s v=""/>
    <s v=""/>
    <s v=""/>
    <s v=""/>
    <s v=""/>
    <s v=""/>
    <x v="43"/>
    <x v="11"/>
    <s v="990606"/>
    <d v="1999-06-06T00:00:00"/>
    <s v="احمد "/>
    <n v="18"/>
    <s v="M"/>
    <s v="الإسكندرية"/>
  </r>
  <r>
    <s v="42898أحمد عثمانAhmd.osman94@gmail.comشــكــوى"/>
    <d v="2017-06-12T00:00:00"/>
    <d v="1899-12-30T13:58:52"/>
    <s v="أحمد عثمان"/>
    <s v="Egypt (‫مصر‬‎)"/>
    <s v="Ahmd.osman94@gmail.com"/>
    <s v="29403012407331"/>
    <s v="201060020041"/>
    <s v="شــكــوى"/>
    <m/>
    <n v="6"/>
    <n v="12"/>
    <n v="13"/>
    <n v="2"/>
    <s v=""/>
    <s v=""/>
    <s v=""/>
    <s v=""/>
    <s v=""/>
    <s v=""/>
    <s v=""/>
    <s v=""/>
    <x v="0"/>
    <x v="0"/>
    <s v="940301"/>
    <d v="1994-03-01T00:00:00"/>
    <s v="أحمد "/>
    <n v="23"/>
    <s v="M"/>
    <s v="المنيا"/>
  </r>
  <r>
    <s v="42898زكريا حافظ زكريا المهديzakaria@yahoo.comاستفسار عن مسار الطرد"/>
    <d v="2017-06-12T00:00:00"/>
    <d v="1899-12-30T14:03:56"/>
    <s v="زكريا حافظ زكريا المهدي"/>
    <s v="Egypt (‫مصر‬‎)"/>
    <s v="zakaria@yahoo.com"/>
    <s v="26712181800915"/>
    <s v="0111165392"/>
    <s v="استفسار عن مسار الطرد"/>
    <m/>
    <n v="6"/>
    <n v="12"/>
    <n v="14"/>
    <n v="2"/>
    <s v="cp106046666ma"/>
    <s v=""/>
    <s v=""/>
    <s v=""/>
    <s v=""/>
    <s v=""/>
    <s v=""/>
    <s v=""/>
    <x v="27"/>
    <x v="60"/>
    <s v="671218"/>
    <d v="1967-12-18T00:00:00"/>
    <s v="زكريا "/>
    <n v="49"/>
    <s v="M"/>
    <s v="البحيرة"/>
  </r>
  <r>
    <s v="42898أحمد زكرياAhmed.zakaria.abdelatif@gmail.comاستفسار عن مسار الطرد"/>
    <d v="2017-06-12T00:00:00"/>
    <d v="1899-12-30T14:08:35"/>
    <s v="أحمد زكريا"/>
    <s v="Egypt (‫مصر‬‎)"/>
    <s v="Ahmed.zakaria.abdelatif@gmail.com"/>
    <s v="28011130104654"/>
    <s v="201277725251"/>
    <s v="استفسار عن مسار الطرد"/>
    <m/>
    <n v="6"/>
    <n v="12"/>
    <n v="14"/>
    <n v="2"/>
    <s v="RE494193762SE"/>
    <s v=""/>
    <s v=""/>
    <s v=""/>
    <s v=""/>
    <s v=""/>
    <s v=""/>
    <s v=""/>
    <x v="17"/>
    <x v="17"/>
    <s v="801113"/>
    <d v="1980-11-13T00:00:00"/>
    <s v="أحمد "/>
    <n v="36"/>
    <s v="M"/>
    <s v="القاهرة"/>
  </r>
  <r>
    <s v="42898حسن محمد بكر احمد عثمانhassanbakr50@yahoo.comشــكــوى"/>
    <d v="2017-06-12T00:00:00"/>
    <d v="1899-12-30T14:09:51"/>
    <s v="حسن محمد بكر احمد عثمان"/>
    <s v="Egypt (‫مصر‬‎)"/>
    <s v="hassanbakr50@yahoo.com"/>
    <s v="27909051803779"/>
    <s v="201272507452"/>
    <s v="شــكــوى"/>
    <m/>
    <n v="6"/>
    <n v="12"/>
    <n v="14"/>
    <n v="2"/>
    <s v=""/>
    <s v=""/>
    <s v=""/>
    <s v=""/>
    <s v=""/>
    <s v=""/>
    <s v=""/>
    <s v=""/>
    <x v="0"/>
    <x v="0"/>
    <s v="790905"/>
    <d v="1979-09-05T00:00:00"/>
    <s v="حسن "/>
    <n v="37"/>
    <s v="M"/>
    <s v="البحيرة"/>
  </r>
  <r>
    <s v="42898محمود صلاح محمود مصطفيmlane944@gmail.comاستفسار عن مسار الطرد"/>
    <d v="2017-06-12T00:00:00"/>
    <d v="1899-12-30T14:27:29"/>
    <s v="محمود صلاح محمود مصطفي"/>
    <s v="Egypt (‫مصر‬‎)"/>
    <s v="mlane944@gmail.com"/>
    <s v="29712112100414"/>
    <s v="012116877712"/>
    <s v="استفسار عن مسار الطرد"/>
    <m/>
    <n v="6"/>
    <n v="12"/>
    <n v="14"/>
    <n v="2"/>
    <s v="RK810627159CN"/>
    <s v=""/>
    <s v=""/>
    <s v=""/>
    <s v=""/>
    <s v=""/>
    <s v=""/>
    <s v=""/>
    <x v="66"/>
    <x v="8"/>
    <s v="971211"/>
    <n v="35775"/>
    <s v="محمود "/>
    <n v="19"/>
    <s v="M"/>
    <s v="الجيزة"/>
  </r>
  <r>
    <s v="42898زكريا حافظ زكريا المهديYAHIA13@YAHOOCOMاستفسار عن مسار الطرد"/>
    <d v="2017-06-12T00:00:00"/>
    <d v="1899-12-30T14:27:29"/>
    <s v="زكريا حافظ زكريا المهدي"/>
    <s v="Egypt (‫مصر‬‎)"/>
    <s v="YAHIA13@YAHOOCOM"/>
    <s v="267121811800915"/>
    <s v="00201111653392"/>
    <s v="استفسار عن مسار الطرد"/>
    <m/>
    <n v="6"/>
    <n v="12"/>
    <n v="14"/>
    <n v="2"/>
    <s v="CP106046666MA"/>
    <s v="EE123456789EG"/>
    <s v=""/>
    <s v=""/>
    <s v=""/>
    <s v=""/>
    <s v=""/>
    <s v=""/>
    <x v="27"/>
    <x v="60"/>
    <s v=""/>
    <s v=""/>
    <s v="زكريا "/>
    <s v=""/>
    <s v="M"/>
    <s v=""/>
  </r>
  <r>
    <s v="42898mina nady hakimminanadyh0@gmail.comشــكــوى"/>
    <d v="2017-06-12T00:00:00"/>
    <d v="1899-12-30T14:27:29"/>
    <s v="mina nady hakim"/>
    <s v="Egypt (‫مصر‬‎)"/>
    <s v="minanadyh0@gmail.com"/>
    <s v="29507052500695"/>
    <s v="01207647310"/>
    <s v="شــكــوى"/>
    <m/>
    <n v="6"/>
    <n v="12"/>
    <n v="14"/>
    <n v="2"/>
    <s v=""/>
    <s v=""/>
    <s v=""/>
    <s v=""/>
    <s v=""/>
    <s v=""/>
    <s v=""/>
    <s v=""/>
    <x v="0"/>
    <x v="0"/>
    <s v="950705"/>
    <d v="1995-07-05T00:00:00"/>
    <s v="mina "/>
    <n v="21"/>
    <s v="M"/>
    <s v="أسيوط"/>
  </r>
  <r>
    <s v="42898علاء محمد بركاتALAA_2166@YAHOO.COMاستفسار عن مسار الطرد"/>
    <d v="2017-06-12T00:00:00"/>
    <d v="1899-12-30T14:33:37"/>
    <s v="علاء محمد بركات"/>
    <s v="Saudi Arabia (‫المملكة العربية السعودية‬‎)"/>
    <s v="ALAA_2166@YAHOO.COM"/>
    <s v="26606211200255"/>
    <s v="966503723307"/>
    <s v="استفسار عن مسار الطرد"/>
    <m/>
    <n v="6"/>
    <n v="12"/>
    <n v="14"/>
    <n v="2"/>
    <s v="EE009867773SA"/>
    <s v=""/>
    <s v=""/>
    <s v=""/>
    <s v=""/>
    <s v=""/>
    <s v=""/>
    <s v=""/>
    <x v="4"/>
    <x v="4"/>
    <s v="660621"/>
    <d v="1966-06-21T00:00:00"/>
    <s v="علاء "/>
    <n v="51"/>
    <s v="M"/>
    <s v="الدقهلية"/>
  </r>
  <r>
    <s v="42898محمد عاطف زهرانmazcivilian@gmail.comاستفسار عن مسار الطرد"/>
    <d v="2017-06-12T00:00:00"/>
    <d v="1899-12-30T14:38:06"/>
    <s v="محمد عاطف زهران"/>
    <s v="Egypt (‫مصر‬‎)"/>
    <s v="mazcivilian@gmail.com"/>
    <s v="29304041400135"/>
    <s v="201120601673"/>
    <s v="استفسار عن مسار الطرد"/>
    <m/>
    <n v="6"/>
    <n v="12"/>
    <n v="14"/>
    <n v="2"/>
    <s v="RX572681562DE"/>
    <s v=""/>
    <s v=""/>
    <s v=""/>
    <s v=""/>
    <s v=""/>
    <s v=""/>
    <s v=""/>
    <x v="5"/>
    <x v="2"/>
    <s v="930404"/>
    <n v="34063"/>
    <s v="محمد "/>
    <n v="24"/>
    <s v="M"/>
    <s v="القليوبية"/>
  </r>
  <r>
    <s v="42898Triin Sepptriin.smith@gmail.comاستفسار عن مسار الطرد"/>
    <d v="2017-06-12T00:00:00"/>
    <d v="1899-12-30T14:42:05"/>
    <s v="Triin Sepp"/>
    <s v="Estonia (Eesti)"/>
    <s v="triin.smith@gmail.com"/>
    <s v=": KD0259726"/>
    <s v="01016085691"/>
    <s v="استفسار عن مسار الطرد"/>
    <m/>
    <n v="6"/>
    <n v="12"/>
    <n v="14"/>
    <n v="2"/>
    <s v="RR503235159EE"/>
    <s v=""/>
    <s v=""/>
    <s v=""/>
    <s v=""/>
    <s v=""/>
    <s v=""/>
    <s v=""/>
    <x v="1"/>
    <x v="7"/>
    <s v=""/>
    <s v=""/>
    <s v="Triin "/>
    <s v=""/>
    <s v="X"/>
    <s v=""/>
  </r>
  <r>
    <s v="42898Tarek MagedTarekmaged@hotmail.comأخـــــرى"/>
    <d v="2017-06-12T00:00:00"/>
    <d v="1899-12-30T14:56:51"/>
    <s v="Tarek Maged"/>
    <s v="Egypt (‫مصر‬‎)"/>
    <s v="Tarekmaged@hotmail.com"/>
    <s v="26009298800051"/>
    <s v="01001202120"/>
    <s v="أخـــــرى"/>
    <m/>
    <n v="6"/>
    <n v="12"/>
    <n v="14"/>
    <n v="2"/>
    <s v=""/>
    <s v=""/>
    <s v=""/>
    <s v=""/>
    <s v=""/>
    <s v=""/>
    <s v=""/>
    <s v=""/>
    <x v="0"/>
    <x v="0"/>
    <s v="600929"/>
    <d v="1960-09-29T00:00:00"/>
    <s v="Tarek "/>
    <n v="56"/>
    <s v="M"/>
    <s v="خارج الجمهورية"/>
  </r>
  <r>
    <s v="42898مقار ميلاد عياد صليبmakarmelad59@outlook.comاستفسار عن مسار الطرد"/>
    <d v="2017-06-12T00:00:00"/>
    <d v="1899-12-30T15:01:46"/>
    <s v="مقار ميلاد عياد صليب"/>
    <s v="Egypt (‫مصر‬‎)"/>
    <s v="makarmelad59@outlook.com"/>
    <s v=": A19896697"/>
    <s v="01224773105"/>
    <s v="استفسار عن مسار الطرد"/>
    <m/>
    <n v="6"/>
    <n v="12"/>
    <n v="15"/>
    <n v="2"/>
    <s v="LX708816045DE"/>
    <s v=""/>
    <s v=""/>
    <s v=""/>
    <s v=""/>
    <s v=""/>
    <s v=""/>
    <s v=""/>
    <x v="75"/>
    <x v="2"/>
    <s v=""/>
    <s v=""/>
    <s v="مقار "/>
    <s v=""/>
    <s v="M"/>
    <s v=""/>
  </r>
  <r>
    <s v="42899احمد عاطف حجازيahmed.atef.hegazy@outlook.comاستفســار عن خدمــة"/>
    <d v="2017-06-13T00:00:00"/>
    <d v="1899-12-30T08:27:12"/>
    <s v="احمد عاطف حجازي"/>
    <s v="Egypt (‫مصر‬‎)"/>
    <s v="ahmed.atef.hegazy@outlook.com"/>
    <s v="29410010103374"/>
    <s v="201145978930"/>
    <s v="استفســار عن خدمــة"/>
    <m/>
    <n v="6"/>
    <n v="13"/>
    <n v="8"/>
    <n v="3"/>
    <s v=""/>
    <s v=""/>
    <s v=""/>
    <s v=""/>
    <s v=""/>
    <s v=""/>
    <s v=""/>
    <s v=""/>
    <x v="0"/>
    <x v="0"/>
    <s v="941001"/>
    <d v="1994-10-01T00:00:00"/>
    <s v="احمد "/>
    <n v="22"/>
    <s v="M"/>
    <s v="القاهرة"/>
  </r>
  <r>
    <s v="42899محمد حمدي الشيخcivil_prof@yahoo.comاستفسار عن مسار الطرد"/>
    <d v="2017-06-13T00:00:00"/>
    <d v="1899-12-30T08:27:12"/>
    <s v="محمد حمدي الشيخ"/>
    <s v="Egypt (‫مصر‬‎)"/>
    <s v="civil_prof@yahoo.com"/>
    <s v="27902171602411"/>
    <s v="201110900682"/>
    <s v="استفسار عن مسار الطرد"/>
    <m/>
    <n v="6"/>
    <n v="13"/>
    <n v="8"/>
    <n v="3"/>
    <s v="RX572562446DE"/>
    <s v=""/>
    <s v=""/>
    <s v=""/>
    <s v=""/>
    <s v=""/>
    <s v=""/>
    <s v=""/>
    <x v="5"/>
    <x v="2"/>
    <s v="790217"/>
    <d v="1979-02-17T00:00:00"/>
    <s v="محمد "/>
    <n v="38"/>
    <s v="M"/>
    <s v="الغربية"/>
  </r>
  <r>
    <s v="42899wael mohamed walywaelwaly2010@gmail.comاستفســار عن خدمــة"/>
    <d v="2017-06-13T00:00:00"/>
    <d v="1899-12-30T08:27:13"/>
    <s v="wael mohamed waly"/>
    <s v="Egypt (‫مصر‬‎)"/>
    <s v="waelwaly2010@gmail.com"/>
    <s v="28703071404397"/>
    <s v="201061385997"/>
    <s v="استفســار عن خدمــة"/>
    <m/>
    <n v="6"/>
    <n v="13"/>
    <n v="8"/>
    <n v="3"/>
    <s v=""/>
    <s v=""/>
    <s v=""/>
    <s v=""/>
    <s v=""/>
    <s v=""/>
    <s v=""/>
    <s v=""/>
    <x v="0"/>
    <x v="0"/>
    <s v="870307"/>
    <d v="1987-03-07T00:00:00"/>
    <s v="wael "/>
    <n v="30"/>
    <s v="M"/>
    <s v="القليوبية"/>
  </r>
  <r>
    <s v="42899محمد فؤاد فتوح محمد خليلmo.fouad91@Gmail.comاستفسار عن مسار الطرد"/>
    <d v="2017-06-13T00:00:00"/>
    <d v="1899-12-30T08:27:13"/>
    <s v="محمد فؤاد فتوح محمد خليل"/>
    <s v="Egypt (‫مصر‬‎)"/>
    <s v="mo.fouad91@Gmail.com"/>
    <s v="29102201600631"/>
    <s v="00201024666639"/>
    <s v="استفسار عن مسار الطرد"/>
    <m/>
    <n v="6"/>
    <n v="13"/>
    <n v="8"/>
    <n v="3"/>
    <s v="EE703127512EG"/>
    <s v=""/>
    <s v=""/>
    <s v=""/>
    <s v=""/>
    <s v=""/>
    <s v=""/>
    <s v=""/>
    <x v="4"/>
    <x v="1"/>
    <s v="910220"/>
    <d v="1991-02-20T00:00:00"/>
    <s v="محمد "/>
    <n v="26"/>
    <s v="M"/>
    <s v="الغربية"/>
  </r>
  <r>
    <s v="42899مؤمن راضي أحمدmomen.r.ahmed@gmail.conاستفسار عن مسار الطرد"/>
    <d v="2017-06-13T00:00:00"/>
    <d v="1899-12-30T08:27:13"/>
    <s v="مؤمن راضي أحمد"/>
    <s v="Egypt (‫مصر‬‎)"/>
    <s v="momen.r.ahmed@gmail.con"/>
    <s v="29005010107599"/>
    <s v="201066320902"/>
    <s v="استفسار عن مسار الطرد"/>
    <m/>
    <n v="6"/>
    <n v="13"/>
    <n v="8"/>
    <n v="3"/>
    <s v="EF849330980JP"/>
    <s v=""/>
    <s v=""/>
    <s v=""/>
    <s v=""/>
    <s v=""/>
    <s v=""/>
    <s v=""/>
    <x v="58"/>
    <x v="24"/>
    <s v="900501"/>
    <d v="1990-05-01T00:00:00"/>
    <s v="مؤمن "/>
    <n v="27"/>
    <s v="M"/>
    <s v="القاهرة"/>
  </r>
  <r>
    <s v="42899Eslam Sabryeslammarly@gmail.comاستفســار عن خدمــة"/>
    <d v="2017-06-13T00:00:00"/>
    <d v="1899-12-30T08:27:13"/>
    <s v="Eslam Sabry"/>
    <s v="Egypt (‫مصر‬‎)"/>
    <s v="eslammarly@gmail.com"/>
    <s v="29501090101054"/>
    <s v="201115417979"/>
    <s v="استفســار عن خدمــة"/>
    <m/>
    <n v="6"/>
    <n v="13"/>
    <n v="8"/>
    <n v="3"/>
    <s v=""/>
    <s v=""/>
    <s v=""/>
    <s v=""/>
    <s v=""/>
    <s v=""/>
    <s v=""/>
    <s v=""/>
    <x v="0"/>
    <x v="0"/>
    <s v="950109"/>
    <d v="1995-01-09T00:00:00"/>
    <s v="Eslam "/>
    <n v="22"/>
    <s v="M"/>
    <s v="القاهرة"/>
  </r>
  <r>
    <s v="42899ابراهيم ابراهيم محمود سرايهhima.saraya1@yahoo.comشــكــوى"/>
    <d v="2017-06-13T00:00:00"/>
    <d v="1899-12-30T08:27:14"/>
    <s v="ابراهيم ابراهيم محمود سرايه"/>
    <s v="Egypt (‫مصر‬‎)"/>
    <s v="hima.saraya1@yahoo.com"/>
    <s v="28403241100131"/>
    <s v="01066856456"/>
    <s v="شــكــوى"/>
    <m/>
    <n v="6"/>
    <n v="13"/>
    <n v="8"/>
    <n v="3"/>
    <s v=""/>
    <s v=""/>
    <s v=""/>
    <s v=""/>
    <s v=""/>
    <s v=""/>
    <s v=""/>
    <s v=""/>
    <x v="0"/>
    <x v="0"/>
    <s v="840324"/>
    <d v="1984-03-24T00:00:00"/>
    <s v="ابراهيم "/>
    <n v="33"/>
    <s v="M"/>
    <s v="دمياط"/>
  </r>
  <r>
    <s v="42899لميس فكرى محندlimma.elfarsy@gmail.comاستفسار عن مسار الطرد"/>
    <d v="2017-06-13T00:00:00"/>
    <d v="1899-12-30T08:27:14"/>
    <s v="لميس فكرى محند"/>
    <s v="Egypt (‫مصر‬‎)"/>
    <s v="limma.elfarsy@gmail.com"/>
    <s v="28810011205647"/>
    <s v="01004875437"/>
    <s v="استفسار عن مسار الطرد"/>
    <m/>
    <n v="6"/>
    <n v="13"/>
    <n v="8"/>
    <n v="3"/>
    <s v=""/>
    <s v=""/>
    <s v=""/>
    <s v=""/>
    <s v=""/>
    <s v=""/>
    <s v=""/>
    <s v=""/>
    <x v="0"/>
    <x v="0"/>
    <s v="881001"/>
    <d v="1988-10-01T00:00:00"/>
    <s v="لميس "/>
    <n v="28"/>
    <s v="F"/>
    <s v="الدقهلية"/>
  </r>
  <r>
    <s v="42899سامى السيدرمضان احمد خليفةsamyonenightman@yahoo.comشــكــوى"/>
    <d v="2017-06-13T00:00:00"/>
    <d v="1899-12-30T08:27:15"/>
    <s v="سامى السيدرمضان احمد خليفة"/>
    <s v="Egypt (‫مصر‬‎)"/>
    <s v="samyonenightman@yahoo.com"/>
    <s v="28311300101594"/>
    <s v="00201275414865"/>
    <s v="شــكــوى"/>
    <m/>
    <n v="6"/>
    <n v="13"/>
    <n v="8"/>
    <n v="3"/>
    <s v=""/>
    <s v=""/>
    <s v=""/>
    <s v=""/>
    <s v=""/>
    <s v=""/>
    <s v=""/>
    <s v=""/>
    <x v="0"/>
    <x v="0"/>
    <s v="831130"/>
    <d v="1983-11-30T00:00:00"/>
    <s v="سامى "/>
    <n v="33"/>
    <s v="M"/>
    <s v="القاهرة"/>
  </r>
  <r>
    <s v="42899مصطفى عبدهalmostafa2005@yahoo.comاستفســار عن خدمــة"/>
    <d v="2017-06-13T00:00:00"/>
    <d v="1899-12-30T08:27:15"/>
    <s v="مصطفى عبده"/>
    <s v="Egypt (‫مصر‬‎)"/>
    <s v="almostafa2005@yahoo.com"/>
    <s v="28206238800237"/>
    <s v="00201020005325"/>
    <s v="استفســار عن خدمــة"/>
    <m/>
    <n v="6"/>
    <n v="13"/>
    <n v="8"/>
    <n v="3"/>
    <s v=""/>
    <s v=""/>
    <s v=""/>
    <s v=""/>
    <s v=""/>
    <s v=""/>
    <s v=""/>
    <s v=""/>
    <x v="0"/>
    <x v="0"/>
    <s v="820623"/>
    <d v="1982-06-23T00:00:00"/>
    <s v="مصطفى "/>
    <n v="35"/>
    <s v="M"/>
    <s v="خارج الجمهورية"/>
  </r>
  <r>
    <s v="42899محمد عبد الغفارhha3005@gmail.comاستفسار عن مسار الطرد"/>
    <d v="2017-06-13T00:00:00"/>
    <d v="1899-12-30T08:27:15"/>
    <s v="محمد عبد الغفار"/>
    <s v="Egypt (‫مصر‬‎)"/>
    <s v="hha3005@gmail.com"/>
    <s v="28803152302518"/>
    <s v="00201000786944"/>
    <s v="استفسار عن مسار الطرد"/>
    <m/>
    <n v="6"/>
    <n v="13"/>
    <n v="8"/>
    <n v="3"/>
    <s v="EE060417567SA"/>
    <s v=""/>
    <s v=""/>
    <s v=""/>
    <s v=""/>
    <s v=""/>
    <s v=""/>
    <s v=""/>
    <x v="4"/>
    <x v="4"/>
    <s v="880315"/>
    <d v="1988-03-15T00:00:00"/>
    <s v="محمد "/>
    <n v="29"/>
    <s v="M"/>
    <s v="الفيوم"/>
  </r>
  <r>
    <s v="42899ganiyu habeebhatanda@ymail.comاستفســار عن خدمــة"/>
    <d v="2017-06-13T00:00:00"/>
    <d v="1899-12-30T08:27:15"/>
    <s v="ganiyu habeeb"/>
    <s v="Egypt (‫مصر‬‎)"/>
    <s v="hatanda@ymail.com"/>
    <s v=": a06548635"/>
    <s v="201125016567"/>
    <s v="استفســار عن خدمــة"/>
    <m/>
    <n v="6"/>
    <n v="13"/>
    <n v="8"/>
    <n v="3"/>
    <s v=""/>
    <s v=""/>
    <s v=""/>
    <s v=""/>
    <s v=""/>
    <s v=""/>
    <s v=""/>
    <s v=""/>
    <x v="0"/>
    <x v="0"/>
    <s v=""/>
    <s v=""/>
    <s v="ganiyu "/>
    <s v=""/>
    <s v="X"/>
    <s v=""/>
  </r>
  <r>
    <s v="42899اسلام محمد منشاوىeslam.pharmacist@gmail.comاستفسار عن مسار الطرد"/>
    <d v="2017-06-13T00:00:00"/>
    <d v="1899-12-30T08:27:16"/>
    <s v="اسلام محمد منشاوى"/>
    <s v="Egypt (‫مصر‬‎)"/>
    <s v="eslam.pharmacist@gmail.com"/>
    <s v="28504101701771"/>
    <s v="201119555432"/>
    <s v="استفسار عن مسار الطرد"/>
    <m/>
    <n v="6"/>
    <n v="13"/>
    <n v="8"/>
    <n v="3"/>
    <s v=""/>
    <s v=""/>
    <s v=""/>
    <s v=""/>
    <s v=""/>
    <s v=""/>
    <s v=""/>
    <s v=""/>
    <x v="0"/>
    <x v="0"/>
    <s v="850410"/>
    <d v="1985-04-10T00:00:00"/>
    <s v="اسلام "/>
    <n v="32"/>
    <s v="M"/>
    <s v="المنوفية"/>
  </r>
  <r>
    <s v="42899محمد حلمي امينmanzkirt@yahoo.comشــكــوى"/>
    <d v="2017-06-13T00:00:00"/>
    <d v="1899-12-30T08:27:16"/>
    <s v="محمد حلمي امين"/>
    <s v="Egypt (‫مصر‬‎)"/>
    <s v="manzkirt@yahoo.com"/>
    <s v="27202152201676"/>
    <s v="01288779884"/>
    <s v="شــكــوى"/>
    <m/>
    <n v="6"/>
    <n v="13"/>
    <n v="8"/>
    <n v="3"/>
    <s v=""/>
    <s v=""/>
    <s v=""/>
    <s v=""/>
    <s v=""/>
    <s v=""/>
    <s v=""/>
    <s v=""/>
    <x v="0"/>
    <x v="0"/>
    <s v="720215"/>
    <d v="1972-02-15T00:00:00"/>
    <s v="محمد "/>
    <n v="45"/>
    <s v="M"/>
    <s v="بني سويف"/>
  </r>
  <r>
    <s v="42899مصطفي احمد محمدeng.mafa@yahoo.comاستفسار عن مسار الطرد"/>
    <d v="2017-06-13T00:00:00"/>
    <d v="1899-12-30T08:27:16"/>
    <s v="مصطفي احمد محمد"/>
    <s v="Egypt (‫مصر‬‎)"/>
    <s v="eng.mafa@yahoo.com"/>
    <s v="٢٨٥٠٢٠١٢١٠٠١٣٣"/>
    <s v="٠٢٠١٢٠٥٠٩٧٥٦٦"/>
    <s v="استفسار عن مسار الطرد"/>
    <m/>
    <n v="6"/>
    <n v="13"/>
    <n v="8"/>
    <n v="3"/>
    <s v=""/>
    <s v=""/>
    <s v=""/>
    <s v=""/>
    <s v=""/>
    <s v=""/>
    <s v=""/>
    <s v=""/>
    <x v="0"/>
    <x v="0"/>
    <s v="٨٥٠٢٠١"/>
    <d v="1985-02-01T00:00:00"/>
    <s v="مصطفي "/>
    <n v="32"/>
    <s v="M"/>
    <s v="الجيزة"/>
  </r>
  <r>
    <s v="42899أحمد فريدahmedf_hathout@yahoo.comاستفسار عن مسار الطرد"/>
    <d v="2017-06-13T00:00:00"/>
    <d v="1899-12-30T08:27:16"/>
    <s v="أحمد فريد"/>
    <s v="Egypt (‫مصر‬‎)"/>
    <s v="ahmedf_hathout@yahoo.com"/>
    <s v="29303081701395"/>
    <s v="201018261312"/>
    <s v="استفسار عن مسار الطرد"/>
    <m/>
    <n v="6"/>
    <n v="13"/>
    <n v="8"/>
    <n v="3"/>
    <s v="RX573601375DE"/>
    <s v=""/>
    <s v=""/>
    <s v=""/>
    <s v=""/>
    <s v=""/>
    <s v=""/>
    <s v=""/>
    <x v="5"/>
    <x v="2"/>
    <s v="930308"/>
    <n v="34036"/>
    <s v="أحمد "/>
    <n v="24"/>
    <s v="M"/>
    <s v="المنوفية"/>
  </r>
  <r>
    <s v="42899عبدالرحمن أحمد محمد شعبانabdoo.shaaban1992@gmail.comشــكــوى"/>
    <d v="2017-06-13T00:00:00"/>
    <d v="1899-12-30T08:27:16"/>
    <s v="عبدالرحمن أحمد محمد شعبان"/>
    <s v="Egypt (‫مصر‬‎)"/>
    <s v="abdoo.shaaban1992@gmail.com"/>
    <s v="29208122201014"/>
    <s v="01115428875"/>
    <s v="شــكــوى"/>
    <m/>
    <n v="6"/>
    <n v="13"/>
    <n v="8"/>
    <n v="3"/>
    <s v=""/>
    <s v=""/>
    <s v=""/>
    <s v=""/>
    <s v=""/>
    <s v=""/>
    <s v=""/>
    <s v=""/>
    <x v="0"/>
    <x v="0"/>
    <s v="920812"/>
    <d v="1992-08-12T00:00:00"/>
    <s v="عبدالرحمن "/>
    <n v="24"/>
    <s v="M"/>
    <s v="بني سويف"/>
  </r>
  <r>
    <s v="42899حسين عبدالناصر حسين سالمhessen.nasser@icloud.comاستفسار عن مسار الطرد"/>
    <d v="2017-06-13T00:00:00"/>
    <d v="1899-12-30T08:27:17"/>
    <s v="حسين عبدالناصر حسين سالم"/>
    <s v="Egypt (‫مصر‬‎)"/>
    <s v="hessen.nasser@icloud.com"/>
    <s v="29701012735895"/>
    <s v="201100267494"/>
    <s v="استفسار عن مسار الطرد"/>
    <m/>
    <n v="6"/>
    <n v="13"/>
    <n v="8"/>
    <n v="3"/>
    <s v="RX571990559DE"/>
    <s v=""/>
    <s v=""/>
    <s v=""/>
    <s v=""/>
    <s v=""/>
    <s v=""/>
    <s v=""/>
    <x v="5"/>
    <x v="2"/>
    <s v="970101"/>
    <d v="1997-01-01T00:00:00"/>
    <s v="حسين "/>
    <n v="20"/>
    <s v="M"/>
    <s v="قنا"/>
  </r>
  <r>
    <s v="42899ساري محمد احمدetab93.em@gmail.comشــكــوى"/>
    <d v="2017-06-13T00:00:00"/>
    <d v="1899-12-30T08:27:17"/>
    <s v="ساري محمد احمد"/>
    <s v="Egypt (‫مصر‬‎)"/>
    <s v="etab93.em@gmail.com"/>
    <s v="29308240201902"/>
    <s v="00201286291688"/>
    <s v="شــكــوى"/>
    <m/>
    <n v="6"/>
    <n v="13"/>
    <n v="8"/>
    <n v="3"/>
    <s v=""/>
    <s v=""/>
    <s v=""/>
    <s v=""/>
    <s v=""/>
    <s v=""/>
    <s v=""/>
    <s v=""/>
    <x v="0"/>
    <x v="0"/>
    <s v="930824"/>
    <d v="1993-08-24T00:00:00"/>
    <s v="ساري "/>
    <n v="23"/>
    <s v="F"/>
    <s v="الإسكندرية"/>
  </r>
  <r>
    <s v="42899محمد مرضى عبد الحميد حمادهmohamed.mordi55@yahoo.comشــكــوى"/>
    <d v="2017-06-13T00:00:00"/>
    <d v="1899-12-30T08:27:17"/>
    <s v="محمد مرضى عبد الحميد حماده"/>
    <s v="Egypt (‫مصر‬‎)"/>
    <s v="mohamed.mordi55@yahoo.com"/>
    <s v="027103091701591"/>
    <s v="01005816955"/>
    <s v="شــكــوى"/>
    <m/>
    <n v="6"/>
    <n v="13"/>
    <n v="8"/>
    <n v="3"/>
    <s v=""/>
    <s v=""/>
    <s v=""/>
    <s v=""/>
    <s v=""/>
    <s v=""/>
    <s v=""/>
    <s v=""/>
    <x v="0"/>
    <x v="0"/>
    <s v=""/>
    <s v=""/>
    <s v="محمد "/>
    <s v=""/>
    <s v="M"/>
    <s v=""/>
  </r>
  <r>
    <s v="42899آلاء محمود حسنaalaamahmoud@gmail.comاستفسار عن مسار الطرد"/>
    <d v="2017-06-13T00:00:00"/>
    <d v="1899-12-30T08:27:17"/>
    <s v="آلاء محمود حسن"/>
    <s v="Egypt (‫مصر‬‎)"/>
    <s v="aalaamahmoud@gmail.com"/>
    <s v="28607058800705"/>
    <s v="201222926457"/>
    <s v="استفسار عن مسار الطرد"/>
    <m/>
    <n v="6"/>
    <n v="13"/>
    <n v="8"/>
    <n v="3"/>
    <s v="EE702874589EG"/>
    <s v=""/>
    <s v=""/>
    <s v=""/>
    <s v=""/>
    <s v=""/>
    <s v=""/>
    <s v=""/>
    <x v="4"/>
    <x v="1"/>
    <s v="860705"/>
    <d v="1986-07-05T00:00:00"/>
    <s v="آلاء "/>
    <n v="30"/>
    <s v="F"/>
    <s v="خارج الجمهورية"/>
  </r>
  <r>
    <s v="42899سلوى صبحي ايو سريعnemodom8@gmail.comشــكــوى"/>
    <d v="2017-06-13T00:00:00"/>
    <d v="1899-12-30T08:27:17"/>
    <s v="سلوى صبحي ايو سريع"/>
    <s v="Egypt (‫مصر‬‎)"/>
    <s v="nemodom8@gmail.com"/>
    <s v="28609182101524"/>
    <s v="2001110478494"/>
    <s v="شــكــوى"/>
    <m/>
    <n v="6"/>
    <n v="13"/>
    <n v="8"/>
    <n v="3"/>
    <s v=""/>
    <s v=""/>
    <s v=""/>
    <s v=""/>
    <s v=""/>
    <s v=""/>
    <s v=""/>
    <s v=""/>
    <x v="0"/>
    <x v="0"/>
    <s v="860918"/>
    <d v="1986-09-18T00:00:00"/>
    <s v="سلوى "/>
    <n v="30"/>
    <s v="F"/>
    <s v="الجيزة"/>
  </r>
  <r>
    <s v="42899mohamed nourbasheir66@gmail.comاستفسار عن مسار الطرد"/>
    <d v="2017-06-13T00:00:00"/>
    <d v="1899-12-30T08:27:17"/>
    <s v="mohamed nour"/>
    <s v="Saudi Arabia (‫المملكة العربية السعودية‬‎)"/>
    <s v="basheir66@gmail.com"/>
    <s v="26606240201376"/>
    <s v="00201120200802"/>
    <s v="استفسار عن مسار الطرد"/>
    <m/>
    <n v="6"/>
    <n v="13"/>
    <n v="8"/>
    <n v="3"/>
    <s v="EE044513220SA"/>
    <s v=""/>
    <s v=""/>
    <s v=""/>
    <s v=""/>
    <s v=""/>
    <s v=""/>
    <s v=""/>
    <x v="4"/>
    <x v="4"/>
    <s v="660624"/>
    <d v="1966-06-24T00:00:00"/>
    <s v="mohamed "/>
    <n v="51"/>
    <s v="M"/>
    <s v="الإسكندرية"/>
  </r>
  <r>
    <s v="42899مصطفى محمود عبد التوابabomaryam_am@yahoo.comاستفسار عن مسار الطرد"/>
    <d v="2017-06-13T00:00:00"/>
    <d v="1899-12-30T08:27:17"/>
    <s v="مصطفى محمود عبد التواب"/>
    <s v="Egypt (‫مصر‬‎)"/>
    <s v="abomaryam_am@yahoo.com"/>
    <s v="27701012111436"/>
    <s v="01001888229"/>
    <s v="استفسار عن مسار الطرد"/>
    <m/>
    <n v="6"/>
    <n v="13"/>
    <n v="8"/>
    <n v="3"/>
    <s v="LC969529049US"/>
    <s v=""/>
    <s v=""/>
    <s v=""/>
    <s v=""/>
    <s v=""/>
    <s v=""/>
    <s v=""/>
    <x v="55"/>
    <x v="3"/>
    <s v="770101"/>
    <d v="1977-01-01T00:00:00"/>
    <s v="مصطفى "/>
    <n v="40"/>
    <s v="M"/>
    <s v="الجيزة"/>
  </r>
  <r>
    <s v="42899محمد محمود عتمانmohetman@Yahoo.comاستفسار عن مسار الطرد"/>
    <d v="2017-06-13T00:00:00"/>
    <d v="1899-12-30T08:27:17"/>
    <s v="محمد محمود عتمان"/>
    <s v="Egypt (‫مصر‬‎)"/>
    <s v="mohetman@Yahoo.com"/>
    <s v="25107061600217"/>
    <s v="201001420421"/>
    <s v="استفسار عن مسار الطرد"/>
    <m/>
    <n v="6"/>
    <n v="13"/>
    <n v="8"/>
    <n v="3"/>
    <s v="RB232723685SG"/>
    <s v=""/>
    <s v=""/>
    <s v=""/>
    <s v=""/>
    <s v=""/>
    <s v=""/>
    <s v=""/>
    <x v="7"/>
    <x v="5"/>
    <s v="510706"/>
    <d v="1951-07-06T00:00:00"/>
    <s v="محمد "/>
    <n v="65"/>
    <s v="M"/>
    <s v="الغربية"/>
  </r>
  <r>
    <s v="42899على محمد محمود الهنداوىgehad_basha@ymail.comأخـــــرى"/>
    <d v="2017-06-13T00:00:00"/>
    <d v="1899-12-30T08:27:18"/>
    <s v="على محمد محمود الهنداوى"/>
    <s v="Egypt (‫مصر‬‎)"/>
    <s v="gehad_basha@ymail.com"/>
    <s v="25207020200853"/>
    <s v="01280998283"/>
    <s v="أخـــــرى"/>
    <m/>
    <n v="6"/>
    <n v="13"/>
    <n v="8"/>
    <n v="3"/>
    <s v=""/>
    <s v=""/>
    <s v=""/>
    <s v=""/>
    <s v=""/>
    <s v=""/>
    <s v=""/>
    <s v=""/>
    <x v="0"/>
    <x v="0"/>
    <s v="520702"/>
    <n v="19177"/>
    <s v="على "/>
    <n v="64"/>
    <s v="M"/>
    <s v="الإسكندرية"/>
  </r>
  <r>
    <s v="42899ESSAM KAMAL KAMEL  Goudaziosamkebab@gmail.comاستفسار عن مسار الطرد"/>
    <d v="2017-06-13T00:00:00"/>
    <d v="1899-12-30T08:27:18"/>
    <s v="ESSAM KAMAL KAMEL  Gouda"/>
    <s v="Italy (Italia)"/>
    <s v="ziosamkebab@gmail.com"/>
    <s v="AY1199320"/>
    <s v="00393474341933"/>
    <s v="استفسار عن مسار الطرد"/>
    <m/>
    <n v="6"/>
    <n v="13"/>
    <n v="8"/>
    <n v="3"/>
    <s v="EE703155495EG"/>
    <s v=""/>
    <s v=""/>
    <s v=""/>
    <s v=""/>
    <s v=""/>
    <s v=""/>
    <s v=""/>
    <x v="4"/>
    <x v="1"/>
    <s v=""/>
    <s v=""/>
    <s v="ESSAM "/>
    <s v=""/>
    <s v="M"/>
    <s v=""/>
  </r>
  <r>
    <s v="42899احمد سمير محمد الاشرفىahmed_alashrafy@yahoo.comاستفسار عن مسار الطرد"/>
    <d v="2017-06-13T00:00:00"/>
    <d v="1899-12-30T08:27:18"/>
    <s v="احمد سمير محمد الاشرفى"/>
    <s v="Egypt (‫مصر‬‎)"/>
    <s v="ahmed_alashrafy@yahoo.com"/>
    <s v="28609012100451"/>
    <s v="01003360109"/>
    <s v="استفسار عن مسار الطرد"/>
    <m/>
    <n v="6"/>
    <n v="13"/>
    <n v="8"/>
    <n v="3"/>
    <s v="ee703226064eg"/>
    <s v=""/>
    <s v=""/>
    <s v=""/>
    <s v=""/>
    <s v=""/>
    <s v=""/>
    <s v=""/>
    <x v="4"/>
    <x v="1"/>
    <s v="860901"/>
    <n v="31656"/>
    <s v="احمد "/>
    <n v="30"/>
    <s v="M"/>
    <s v="الجيزة"/>
  </r>
  <r>
    <s v="42899شريف عبد العزيز عبد الفغار علىahmed.shareef@gmail.comاستفسار عن مسار الطرد"/>
    <d v="2017-06-13T00:00:00"/>
    <d v="1899-12-30T08:27:18"/>
    <s v="شريف عبد العزيز عبد الفغار على"/>
    <s v="Saudi Arabia (‫المملكة العربية السعودية‬‎)"/>
    <s v="ahmed.shareef@gmail.com"/>
    <s v="26410301200473"/>
    <s v="00966501080205"/>
    <s v="استفسار عن مسار الطرد"/>
    <m/>
    <n v="6"/>
    <n v="13"/>
    <n v="8"/>
    <n v="3"/>
    <s v="EE015217423SA"/>
    <s v=""/>
    <s v=""/>
    <s v=""/>
    <s v=""/>
    <s v=""/>
    <s v=""/>
    <s v=""/>
    <x v="4"/>
    <x v="4"/>
    <s v="641030"/>
    <d v="1964-10-30T00:00:00"/>
    <s v="شريف "/>
    <n v="52"/>
    <s v="M"/>
    <s v="الدقهلية"/>
  </r>
  <r>
    <s v="42899محمد عبدالله سلامهsalama69m@yahoo.comاستفسار عن مسار الطرد"/>
    <d v="2017-06-13T00:00:00"/>
    <d v="1899-12-30T08:27:18"/>
    <s v="محمد عبدالله سلامه"/>
    <s v="Saudi Arabia (‫المملكة العربية السعودية‬‎)"/>
    <s v="salama69m@yahoo.com"/>
    <s v=": A05225708"/>
    <s v="00966505153099"/>
    <s v="استفسار عن مسار الطرد"/>
    <m/>
    <n v="6"/>
    <n v="13"/>
    <n v="8"/>
    <n v="3"/>
    <s v="EE015109857SA"/>
    <s v=""/>
    <s v=""/>
    <s v=""/>
    <s v=""/>
    <s v=""/>
    <s v=""/>
    <s v=""/>
    <x v="4"/>
    <x v="4"/>
    <s v=""/>
    <s v=""/>
    <s v="محمد "/>
    <s v=""/>
    <s v="M"/>
    <s v=""/>
  </r>
  <r>
    <s v="42899احمد وحيد عزتahmed_waheed88@yahoo.comشــكــوى"/>
    <d v="2017-06-13T00:00:00"/>
    <d v="1899-12-30T08:27:19"/>
    <s v="احمد وحيد عزت"/>
    <s v="Egypt (‫مصر‬‎)"/>
    <s v="ahmed_waheed88@yahoo.com"/>
    <s v=": A16960076"/>
    <s v="966547072062"/>
    <s v="شــكــوى"/>
    <m/>
    <n v="6"/>
    <n v="13"/>
    <n v="8"/>
    <n v="3"/>
    <s v="rr061187975sa"/>
    <s v=""/>
    <s v=""/>
    <s v=""/>
    <s v=""/>
    <s v=""/>
    <s v=""/>
    <s v=""/>
    <x v="1"/>
    <x v="4"/>
    <s v=""/>
    <s v=""/>
    <s v="احمد "/>
    <s v=""/>
    <s v="M"/>
    <s v=""/>
  </r>
  <r>
    <s v="42899أحمد حسين محمد عبد الغني الشرشابيa.elshersh@gmail.comشــكــوى"/>
    <d v="2017-06-13T00:00:00"/>
    <d v="1899-12-30T08:27:19"/>
    <s v="أحمد حسين محمد عبد الغني الشرشابي"/>
    <s v="Egypt (‫مصر‬‎)"/>
    <s v="a.elshersh@gmail.com"/>
    <s v="29604081700852"/>
    <s v="201114459041"/>
    <s v="شــكــوى"/>
    <m/>
    <n v="6"/>
    <n v="13"/>
    <n v="8"/>
    <n v="3"/>
    <s v=""/>
    <s v=""/>
    <s v=""/>
    <s v=""/>
    <s v=""/>
    <s v=""/>
    <s v=""/>
    <s v=""/>
    <x v="0"/>
    <x v="0"/>
    <s v="960408"/>
    <d v="1996-04-08T00:00:00"/>
    <s v="أحمد "/>
    <n v="21"/>
    <s v="M"/>
    <s v="المنوفية"/>
  </r>
  <r>
    <s v="42899        نظله حلمى محمود ابو زيدesam22gad@gmail.comأخـــــرى"/>
    <d v="2017-06-13T00:00:00"/>
    <d v="1899-12-30T08:27:23"/>
    <s v="        نظله حلمى محمود ابو زيد"/>
    <s v="Egypt (‫مصر‬‎)"/>
    <s v="esam22gad@gmail.com"/>
    <s v="28008162603805"/>
    <s v="01275294554"/>
    <s v="أخـــــرى"/>
    <m/>
    <n v="6"/>
    <n v="13"/>
    <n v="8"/>
    <n v="3"/>
    <s v=""/>
    <s v=""/>
    <s v=""/>
    <s v=""/>
    <s v=""/>
    <s v=""/>
    <s v=""/>
    <s v=""/>
    <x v="0"/>
    <x v="0"/>
    <s v="800816"/>
    <d v="1980-08-16T00:00:00"/>
    <s v=" "/>
    <n v="36"/>
    <s v="F"/>
    <s v="سوهاج"/>
  </r>
  <r>
    <s v="42899بشري لطفي ابو النورmohmead@yahoo.comشــكــوى"/>
    <d v="2017-06-13T00:00:00"/>
    <d v="1899-12-30T08:27:27"/>
    <s v="بشري لطفي ابو النور"/>
    <s v="Egypt (‫مصر‬‎)"/>
    <s v="mohmead@yahoo.com"/>
    <s v="27306220101138"/>
    <s v="01092390527"/>
    <s v="شــكــوى"/>
    <m/>
    <n v="6"/>
    <n v="13"/>
    <n v="8"/>
    <n v="3"/>
    <s v=""/>
    <s v=""/>
    <s v=""/>
    <s v=""/>
    <s v=""/>
    <s v=""/>
    <s v=""/>
    <s v=""/>
    <x v="0"/>
    <x v="0"/>
    <s v="730622"/>
    <d v="1973-06-22T00:00:00"/>
    <s v="بشري "/>
    <n v="44"/>
    <s v="M"/>
    <s v="القاهرة"/>
  </r>
  <r>
    <s v="42899معتز احمد الصاويmoataz.sawy@gmail.comاستفسار عن مسار الطرد"/>
    <d v="2017-06-13T00:00:00"/>
    <d v="1899-12-30T08:36:01"/>
    <s v="معتز احمد الصاوي"/>
    <s v="Egypt (‫مصر‬‎)"/>
    <s v="moataz.sawy@gmail.com"/>
    <s v="27809162101272"/>
    <s v="01013721349"/>
    <s v="استفسار عن مسار الطرد"/>
    <m/>
    <n v="6"/>
    <n v="13"/>
    <n v="8"/>
    <n v="3"/>
    <s v="EE703137792EG"/>
    <s v=""/>
    <s v=""/>
    <s v=""/>
    <s v=""/>
    <s v=""/>
    <s v=""/>
    <s v=""/>
    <x v="4"/>
    <x v="1"/>
    <s v="780916"/>
    <d v="1978-09-16T00:00:00"/>
    <s v="معتز "/>
    <n v="38"/>
    <s v="M"/>
    <s v="الجيزة"/>
  </r>
  <r>
    <s v="42899عبدالله ابراهيمabdullahibrahem7@gmail.comاستفســار عن خدمــة"/>
    <d v="2017-06-13T00:00:00"/>
    <d v="1899-12-30T10:58:14"/>
    <s v="عبدالله ابراهيم"/>
    <s v="Egypt (‫مصر‬‎)"/>
    <s v="abdullahibrahem7@gmail.com"/>
    <s v="29210151602634"/>
    <s v="201222883677"/>
    <s v="استفســار عن خدمــة"/>
    <m/>
    <n v="6"/>
    <n v="13"/>
    <n v="10"/>
    <n v="3"/>
    <s v=""/>
    <s v=""/>
    <s v=""/>
    <s v=""/>
    <s v=""/>
    <s v=""/>
    <s v=""/>
    <s v=""/>
    <x v="0"/>
    <x v="0"/>
    <s v="921015"/>
    <d v="1992-10-15T00:00:00"/>
    <s v="عبدالله "/>
    <n v="24"/>
    <s v="M"/>
    <s v="الغربية"/>
  </r>
  <r>
    <s v="42899داليا ابراهيمrdkm226@gmail.comاستفسار عن مسار الطرد"/>
    <d v="2017-06-13T00:00:00"/>
    <d v="1899-12-30T10:58:15"/>
    <s v="داليا ابراهيم"/>
    <s v="Egypt (‫مصر‬‎)"/>
    <s v="rdkm226@gmail.com"/>
    <s v="26804242401816"/>
    <s v="01114046807"/>
    <s v="استفسار عن مسار الطرد"/>
    <m/>
    <n v="6"/>
    <n v="13"/>
    <n v="10"/>
    <n v="3"/>
    <s v=""/>
    <s v=""/>
    <s v=""/>
    <s v=""/>
    <s v=""/>
    <s v=""/>
    <s v=""/>
    <s v=""/>
    <x v="0"/>
    <x v="0"/>
    <s v="680424"/>
    <d v="1968-04-24T00:00:00"/>
    <s v="داليا "/>
    <n v="49"/>
    <s v="M"/>
    <s v="المنيا"/>
  </r>
  <r>
    <s v="42899ابراهيم عبدالباقي احمد عبداللهNoha2000.com@gmail.comاستفســار عن خدمــة"/>
    <d v="2017-06-13T00:00:00"/>
    <d v="1899-12-30T10:58:15"/>
    <s v="ابراهيم عبدالباقي احمد عبدالله"/>
    <s v="Egypt (‫مصر‬‎)"/>
    <s v="Noha2000.com@gmail.com"/>
    <s v="25801281201031"/>
    <s v="201006442208"/>
    <s v="استفســار عن خدمــة"/>
    <m/>
    <n v="6"/>
    <n v="13"/>
    <n v="10"/>
    <n v="3"/>
    <s v=""/>
    <s v=""/>
    <s v=""/>
    <s v=""/>
    <s v=""/>
    <s v=""/>
    <s v=""/>
    <s v=""/>
    <x v="0"/>
    <x v="0"/>
    <s v="580128"/>
    <d v="1958-01-28T00:00:00"/>
    <s v="ابراهيم "/>
    <n v="59"/>
    <s v="M"/>
    <s v="الدقهلية"/>
  </r>
  <r>
    <s v="42899محمود محمد سيدanamahmoud126@gmail.comاستفسار عن مسار الطرد"/>
    <d v="2017-06-13T00:00:00"/>
    <d v="1899-12-30T10:58:15"/>
    <s v="محمود محمد سيد"/>
    <s v="Egypt (‫مصر‬‎)"/>
    <s v="anamahmoud126@gmail.com"/>
    <s v="29805290101937"/>
    <s v="01124787467"/>
    <s v="استفسار عن مسار الطرد"/>
    <m/>
    <n v="6"/>
    <n v="13"/>
    <n v="10"/>
    <n v="3"/>
    <s v="RX570698790DE"/>
    <s v=""/>
    <s v=""/>
    <s v=""/>
    <s v=""/>
    <s v=""/>
    <s v=""/>
    <s v=""/>
    <x v="5"/>
    <x v="2"/>
    <s v="980529"/>
    <d v="1998-05-29T00:00:00"/>
    <s v="محمود "/>
    <n v="19"/>
    <s v="M"/>
    <s v="القاهرة"/>
  </r>
  <r>
    <s v="42899سيد محمد سيدDESOKY05@GMAIL.COMاستفسار عن مسار الطرد"/>
    <d v="2017-06-13T00:00:00"/>
    <d v="1899-12-30T10:58:15"/>
    <s v="سيد محمد سيد"/>
    <s v="Egypt (‫مصر‬‎)"/>
    <s v="DESOKY05@GMAIL.COM"/>
    <s v="28803031401951"/>
    <s v="01112906045"/>
    <s v="استفسار عن مسار الطرد"/>
    <m/>
    <n v="6"/>
    <n v="13"/>
    <n v="10"/>
    <n v="3"/>
    <s v="RH042388436TR"/>
    <s v=""/>
    <s v=""/>
    <s v=""/>
    <s v=""/>
    <s v=""/>
    <s v=""/>
    <s v=""/>
    <x v="32"/>
    <x v="29"/>
    <s v="880303"/>
    <d v="1988-03-03T00:00:00"/>
    <s v="سيد "/>
    <n v="29"/>
    <s v="M"/>
    <s v="القليوبية"/>
  </r>
  <r>
    <s v="42899شذى خلف محروس إسماعيلshakhalaf@yahoo.comاستفسار عن مسار الطرد"/>
    <d v="2017-06-13T00:00:00"/>
    <d v="1899-12-30T10:58:16"/>
    <s v="شذى خلف محروس إسماعيل"/>
    <s v="Egypt (‫مصر‬‎)"/>
    <s v="shakhalaf@yahoo.com"/>
    <s v="27009012400089"/>
    <s v="0201111047838"/>
    <s v="استفسار عن مسار الطرد"/>
    <m/>
    <n v="6"/>
    <n v="13"/>
    <n v="10"/>
    <n v="3"/>
    <s v="EE703158157EG"/>
    <s v=""/>
    <s v=""/>
    <s v=""/>
    <s v=""/>
    <s v=""/>
    <s v=""/>
    <s v=""/>
    <x v="4"/>
    <x v="1"/>
    <s v="700901"/>
    <d v="1970-09-01T00:00:00"/>
    <s v="شذى "/>
    <n v="46"/>
    <s v="F"/>
    <s v="المنيا"/>
  </r>
  <r>
    <s v="42899جمال علي محمد عليGamalali35@yahoo.comاستفســار عن خدمــة"/>
    <d v="2017-06-13T00:00:00"/>
    <d v="1899-12-30T10:58:16"/>
    <s v="جمال علي محمد علي"/>
    <s v="Egypt (‫مصر‬‎)"/>
    <s v="Gamalali35@yahoo.com"/>
    <s v="27501202604235"/>
    <s v="201282081265"/>
    <s v="استفســار عن خدمــة"/>
    <m/>
    <n v="6"/>
    <n v="13"/>
    <n v="10"/>
    <n v="3"/>
    <s v=""/>
    <s v=""/>
    <s v=""/>
    <s v=""/>
    <s v=""/>
    <s v=""/>
    <s v=""/>
    <s v=""/>
    <x v="0"/>
    <x v="0"/>
    <s v="750120"/>
    <d v="1975-01-20T00:00:00"/>
    <s v="جمال "/>
    <n v="42"/>
    <s v="M"/>
    <s v="سوهاج"/>
  </r>
  <r>
    <s v="42899مايكا أنسىmichaelonsy@hotmail.comاستفسار عن مسار الطرد"/>
    <d v="2017-06-13T00:00:00"/>
    <d v="1899-12-30T10:58:16"/>
    <s v="مايكا أنسى"/>
    <s v="Egypt (‫مصر‬‎)"/>
    <s v="michaelonsy@hotmail.com"/>
    <s v="28601030103652"/>
    <s v="201157309773"/>
    <s v="استفسار عن مسار الطرد"/>
    <m/>
    <n v="6"/>
    <n v="13"/>
    <n v="10"/>
    <n v="3"/>
    <s v=""/>
    <s v=""/>
    <s v=""/>
    <s v=""/>
    <s v=""/>
    <s v=""/>
    <s v=""/>
    <s v=""/>
    <x v="0"/>
    <x v="0"/>
    <s v="860103"/>
    <d v="1986-01-03T00:00:00"/>
    <s v="مايكا "/>
    <n v="31"/>
    <s v="M"/>
    <s v="القاهرة"/>
  </r>
  <r>
    <s v="42899عادل فتحي عبدالمنعم محمدafa05@fayoum.edu.egاستفسار عن مسار الطرد"/>
    <d v="2017-06-13T00:00:00"/>
    <d v="1899-12-30T10:58:18"/>
    <s v="عادل فتحي عبدالمنعم محمد"/>
    <s v="Egypt (‫مصر‬‎)"/>
    <s v="afa05@fayoum.edu.eg"/>
    <s v="28503152300923"/>
    <s v="201227413176"/>
    <s v="استفسار عن مسار الطرد"/>
    <m/>
    <n v="6"/>
    <n v="13"/>
    <n v="10"/>
    <n v="3"/>
    <s v="EE703189865EG"/>
    <s v=""/>
    <s v=""/>
    <s v=""/>
    <s v=""/>
    <s v=""/>
    <s v=""/>
    <s v=""/>
    <x v="4"/>
    <x v="1"/>
    <s v="850315"/>
    <d v="1985-03-15T00:00:00"/>
    <s v="عادل "/>
    <n v="32"/>
    <s v="F"/>
    <s v="الفيوم"/>
  </r>
  <r>
    <s v="42899Ahmed Saleha.saleh.ismael@gmail.comاستفسار عن مسار الطرد"/>
    <d v="2017-06-13T00:00:00"/>
    <d v="1899-12-30T10:58:18"/>
    <s v="Ahmed Saleh"/>
    <s v="Egypt (‫مصر‬‎)"/>
    <s v="a.saleh.ismael@gmail.com"/>
    <s v="29202072800355"/>
    <s v="1140638928"/>
    <s v="استفسار عن مسار الطرد"/>
    <m/>
    <n v="6"/>
    <n v="13"/>
    <n v="10"/>
    <n v="3"/>
    <s v="RB223280105SG"/>
    <s v=""/>
    <s v=""/>
    <s v=""/>
    <s v=""/>
    <s v=""/>
    <s v=""/>
    <s v=""/>
    <x v="7"/>
    <x v="5"/>
    <s v="920207"/>
    <d v="1992-02-07T00:00:00"/>
    <s v="Ahmed "/>
    <n v="25"/>
    <s v="M"/>
    <s v="أسوان"/>
  </r>
  <r>
    <s v="42899محمد عبدالمنعم شحاتةShehataca@yahoo.comاستفسار عن مسار الطرد"/>
    <d v="2017-06-13T00:00:00"/>
    <d v="1899-12-30T11:46:31"/>
    <s v="محمد عبدالمنعم شحاتة"/>
    <s v="Egypt (‫مصر‬‎)"/>
    <s v="Shehataca@yahoo.com"/>
    <s v="25904111801275"/>
    <s v="01119450000"/>
    <s v="استفسار عن مسار الطرد"/>
    <m/>
    <n v="6"/>
    <n v="13"/>
    <n v="11"/>
    <n v="3"/>
    <s v="Ee010356848eg"/>
    <s v=""/>
    <s v=""/>
    <s v=""/>
    <s v=""/>
    <s v=""/>
    <s v=""/>
    <s v=""/>
    <x v="4"/>
    <x v="1"/>
    <s v="590411"/>
    <d v="1959-04-11T00:00:00"/>
    <s v="محمد "/>
    <n v="58"/>
    <s v="M"/>
    <s v="البحيرة"/>
  </r>
  <r>
    <s v="42899نصر صلاح عبد التواب نصرnasr.nasr.nasr1992@gmail.comاستفسار عن مسار الطرد"/>
    <d v="2017-06-13T00:00:00"/>
    <d v="1899-12-30T11:48:23"/>
    <s v="نصر صلاح عبد التواب نصر"/>
    <s v="Egypt (‫مصر‬‎)"/>
    <s v="nasr.nasr.nasr1992@gmail.com"/>
    <s v="29207172100077"/>
    <s v="201001371324"/>
    <s v="استفسار عن مسار الطرد"/>
    <m/>
    <n v="6"/>
    <n v="13"/>
    <n v="11"/>
    <n v="3"/>
    <s v="RX571441821DE"/>
    <s v=""/>
    <s v=""/>
    <s v=""/>
    <s v=""/>
    <s v=""/>
    <s v=""/>
    <s v=""/>
    <x v="5"/>
    <x v="2"/>
    <s v="920717"/>
    <d v="1992-07-17T00:00:00"/>
    <s v="نصر "/>
    <n v="24"/>
    <s v="M"/>
    <s v="الجيزة"/>
  </r>
  <r>
    <s v="42899ايمن السيد ابراهيمaymanabdalla591@yahoo.comاستفسار عن مسار الطرد"/>
    <d v="2017-06-13T00:00:00"/>
    <d v="1899-12-30T11:48:24"/>
    <s v="ايمن السيد ابراهيم"/>
    <s v="Egypt (‫مصر‬‎)"/>
    <s v="aymanabdalla591@yahoo.com"/>
    <s v="27108111201479"/>
    <s v="201207996720"/>
    <s v="استفسار عن مسار الطرد"/>
    <m/>
    <n v="6"/>
    <n v="13"/>
    <n v="11"/>
    <n v="3"/>
    <s v="Ee065978475sa"/>
    <s v=""/>
    <s v=""/>
    <s v=""/>
    <s v=""/>
    <s v=""/>
    <s v=""/>
    <s v=""/>
    <x v="4"/>
    <x v="4"/>
    <s v="710811"/>
    <d v="1971-08-11T00:00:00"/>
    <s v="ايمن "/>
    <n v="45"/>
    <s v="M"/>
    <s v="الدقهلية"/>
  </r>
  <r>
    <s v="42899عبدالعزيز فرحات عبدالعزيزAbdulaziz.Farhat@gmail.comاستفسار عن مسار الطرد"/>
    <d v="2017-06-13T00:00:00"/>
    <d v="1899-12-30T11:48:31"/>
    <s v="عبدالعزيز فرحات عبدالعزيز"/>
    <s v="Egypt (‫مصر‬‎)"/>
    <s v="Abdulaziz.Farhat@gmail.com"/>
    <s v="28208201402471"/>
    <s v="201003656463"/>
    <s v="استفسار عن مسار الطرد"/>
    <m/>
    <n v="6"/>
    <n v="13"/>
    <n v="11"/>
    <n v="3"/>
    <s v="RF455855481SG"/>
    <s v=""/>
    <s v=""/>
    <s v=""/>
    <s v=""/>
    <s v=""/>
    <s v=""/>
    <s v=""/>
    <x v="8"/>
    <x v="5"/>
    <s v="820820"/>
    <n v="30183"/>
    <s v="عبدالعزيز "/>
    <n v="34"/>
    <s v="M"/>
    <s v="القليوبية"/>
  </r>
  <r>
    <s v="42899محمود سمير امين عليm.samir010177@gmail.comاستفســار عن خدمــة"/>
    <d v="2017-06-13T00:00:00"/>
    <d v="1899-12-30T11:48:31"/>
    <s v="محمود سمير امين علي"/>
    <s v="Egypt (‫مصر‬‎)"/>
    <s v="m.samir010177@gmail.com"/>
    <s v="29008012709951"/>
    <s v="201017765960"/>
    <s v="استفســار عن خدمــة"/>
    <m/>
    <n v="6"/>
    <n v="13"/>
    <n v="11"/>
    <n v="3"/>
    <s v=""/>
    <s v=""/>
    <s v=""/>
    <s v=""/>
    <s v=""/>
    <s v=""/>
    <s v=""/>
    <s v=""/>
    <x v="0"/>
    <x v="0"/>
    <s v="900801"/>
    <d v="1990-08-01T00:00:00"/>
    <s v="محمود "/>
    <n v="26"/>
    <s v="M"/>
    <s v="قنا"/>
  </r>
  <r>
    <s v="42899محمود طلعت طهmouadysamsam@yahoo.comشــكــوى"/>
    <d v="2017-06-13T00:00:00"/>
    <d v="1899-12-30T11:54:57"/>
    <s v="محمود طلعت طه"/>
    <s v="Egypt (‫مصر‬‎)"/>
    <s v="mouadysamsam@yahoo.com"/>
    <s v="29009202600391"/>
    <s v="01156979390"/>
    <s v="شــكــوى"/>
    <m/>
    <n v="6"/>
    <n v="13"/>
    <n v="11"/>
    <n v="3"/>
    <s v=""/>
    <s v=""/>
    <s v=""/>
    <s v=""/>
    <s v=""/>
    <s v=""/>
    <s v=""/>
    <s v=""/>
    <x v="0"/>
    <x v="0"/>
    <s v="900920"/>
    <n v="33136"/>
    <s v="محمود "/>
    <n v="26"/>
    <s v="M"/>
    <s v="سوهاج"/>
  </r>
  <r>
    <s v="42899وسام نشأت صبحى رمضانelpopwesam@gmail.comاستفسار عن مسار الطرد"/>
    <d v="2017-06-13T00:00:00"/>
    <d v="1899-12-30T12:12:24"/>
    <s v="وسام نشأت صبحى رمضان"/>
    <s v="Egypt (‫مصر‬‎)"/>
    <s v="elpopwesam@gmail.com"/>
    <s v="29001190200758"/>
    <s v="01011860808"/>
    <s v="استفسار عن مسار الطرد"/>
    <m/>
    <n v="6"/>
    <n v="13"/>
    <n v="12"/>
    <n v="3"/>
    <s v="RP356114109SG"/>
    <s v=""/>
    <s v=""/>
    <s v=""/>
    <s v=""/>
    <s v=""/>
    <s v=""/>
    <s v=""/>
    <x v="44"/>
    <x v="5"/>
    <s v="900119"/>
    <d v="1990-01-19T00:00:00"/>
    <s v="وسام "/>
    <n v="27"/>
    <s v="M"/>
    <s v="الإسكندرية"/>
  </r>
  <r>
    <s v="42899Ramy El Shaarawyramy.elshaarawy@hotmail.comاستفسار فى المبيعات"/>
    <d v="2017-06-13T00:00:00"/>
    <d v="1899-12-30T12:12:36"/>
    <s v="Ramy El Shaarawy"/>
    <s v="Egypt (‫مصر‬‎)"/>
    <s v="ramy.elshaarawy@hotmail.com"/>
    <s v="27311010100035"/>
    <s v="201222156819"/>
    <s v="استفسار فى المبيعات"/>
    <m/>
    <n v="6"/>
    <n v="13"/>
    <n v="12"/>
    <n v="3"/>
    <s v=""/>
    <s v=""/>
    <s v=""/>
    <s v=""/>
    <s v=""/>
    <s v=""/>
    <s v=""/>
    <s v=""/>
    <x v="0"/>
    <x v="0"/>
    <s v="731101"/>
    <d v="1973-11-01T00:00:00"/>
    <s v="Ramy "/>
    <n v="43"/>
    <s v="M"/>
    <s v="القاهرة"/>
  </r>
  <r>
    <s v="42899علي وحيدaliwaheed1980@gmail.comاستفسار عن مسار الطرد"/>
    <d v="2017-06-13T00:00:00"/>
    <d v="1899-12-30T12:13:46"/>
    <s v="علي وحيد"/>
    <s v="Egypt (‫مصر‬‎)"/>
    <s v="aliwaheed1980@gmail.com"/>
    <s v="28011130100659"/>
    <s v="01008816865"/>
    <s v="استفسار عن مسار الطرد"/>
    <m/>
    <n v="6"/>
    <n v="13"/>
    <n v="12"/>
    <n v="3"/>
    <s v="RP012453873NL"/>
    <s v=""/>
    <s v=""/>
    <s v=""/>
    <s v=""/>
    <s v=""/>
    <s v=""/>
    <s v=""/>
    <x v="44"/>
    <x v="12"/>
    <s v="801113"/>
    <d v="1980-11-13T00:00:00"/>
    <s v="علي "/>
    <n v="36"/>
    <s v="M"/>
    <s v="القاهرة"/>
  </r>
  <r>
    <s v="42899أيمن جمالayman.gamal7@gmail.comاستفسار عن مسار الطرد"/>
    <d v="2017-06-13T00:00:00"/>
    <d v="1899-12-30T12:35:36"/>
    <s v="أيمن جمال"/>
    <s v="Saudi Arabia (‫المملكة العربية السعودية‬‎)"/>
    <s v="ayman.gamal7@gmail.com"/>
    <s v=": A15596785"/>
    <s v="00966569398090"/>
    <s v="استفسار عن مسار الطرد"/>
    <m/>
    <n v="6"/>
    <n v="13"/>
    <n v="12"/>
    <n v="3"/>
    <s v="Ee060881735SA"/>
    <s v=""/>
    <s v=""/>
    <s v=""/>
    <s v=""/>
    <s v=""/>
    <s v=""/>
    <s v=""/>
    <x v="4"/>
    <x v="4"/>
    <s v=""/>
    <s v=""/>
    <s v="أيمن "/>
    <s v=""/>
    <s v="M"/>
    <s v=""/>
  </r>
  <r>
    <s v="42899خالد احمد مختارkhalid_mham@hotmail.comشــكــوى"/>
    <d v="2017-06-13T00:00:00"/>
    <d v="1899-12-30T12:37:56"/>
    <s v="خالد احمد مختار"/>
    <s v="Egypt (‫مصر‬‎)"/>
    <s v="khalid_mham@hotmail.com"/>
    <s v="26909111200439"/>
    <s v="00966590124040"/>
    <s v="شــكــوى"/>
    <m/>
    <n v="6"/>
    <n v="13"/>
    <n v="12"/>
    <n v="3"/>
    <s v="RR687368282EG"/>
    <s v=""/>
    <s v=""/>
    <s v=""/>
    <s v=""/>
    <s v=""/>
    <s v=""/>
    <s v=""/>
    <x v="1"/>
    <x v="1"/>
    <s v="690911"/>
    <d v="1969-09-11T00:00:00"/>
    <s v="خالد "/>
    <n v="47"/>
    <s v="M"/>
    <s v="الدقهلية"/>
  </r>
  <r>
    <s v="42899محمود رجب محمد منصورMahd9797@gmail.comاستفسار عن مسار الطرد"/>
    <d v="2017-06-13T00:00:00"/>
    <d v="1899-12-30T12:38:08"/>
    <s v="محمود رجب محمد منصور"/>
    <s v="Qatar (‫قطر‬‎)"/>
    <s v="Mahd9797@gmail.com"/>
    <s v="27681801297"/>
    <s v="0097455226575"/>
    <s v="استفسار عن مسار الطرد"/>
    <m/>
    <n v="6"/>
    <n v="13"/>
    <n v="12"/>
    <n v="3"/>
    <s v="RR180590403QA"/>
    <s v=""/>
    <s v=""/>
    <s v=""/>
    <s v=""/>
    <s v=""/>
    <s v=""/>
    <s v=""/>
    <x v="1"/>
    <x v="38"/>
    <s v=""/>
    <s v=""/>
    <s v="محمود "/>
    <s v=""/>
    <s v="M"/>
    <s v=""/>
  </r>
  <r>
    <s v="42899يحيي مدحتamr5610@yahoo.comاستفسار عن مسار الطرد"/>
    <d v="2017-06-13T00:00:00"/>
    <d v="1899-12-30T12:41:16"/>
    <s v="يحيي مدحت"/>
    <s v="Egypt (‫مصر‬‎)"/>
    <s v="amr5610@yahoo.com"/>
    <s v="28406011205676"/>
    <s v="01000500279"/>
    <s v="استفسار عن مسار الطرد"/>
    <m/>
    <n v="6"/>
    <n v="13"/>
    <n v="12"/>
    <n v="3"/>
    <s v="RU101820234CN"/>
    <s v=""/>
    <s v=""/>
    <s v=""/>
    <s v=""/>
    <s v=""/>
    <s v=""/>
    <s v=""/>
    <x v="11"/>
    <x v="8"/>
    <s v="840601"/>
    <d v="1984-06-01T00:00:00"/>
    <s v="يحيي "/>
    <n v="33"/>
    <s v="M"/>
    <s v="الدقهلية"/>
  </r>
  <r>
    <s v="42899بسمة فريد عبد الحميد منصورDr_haithamashmony@yahoo.comشــكــوى"/>
    <d v="2017-06-13T00:00:00"/>
    <d v="1899-12-30T12:57:40"/>
    <s v="بسمة فريد عبد الحميد منصور"/>
    <s v="Egypt (‫مصر‬‎)"/>
    <s v="Dr_haithamashmony@yahoo.com"/>
    <s v="28512071702061"/>
    <s v="00201002030427"/>
    <s v="شــكــوى"/>
    <m/>
    <n v="6"/>
    <n v="13"/>
    <n v="12"/>
    <n v="3"/>
    <s v="cp000283046eg"/>
    <s v=""/>
    <s v=""/>
    <s v=""/>
    <s v=""/>
    <s v=""/>
    <s v=""/>
    <s v=""/>
    <x v="27"/>
    <x v="1"/>
    <s v="851207"/>
    <d v="1985-12-07T00:00:00"/>
    <s v="بسمة "/>
    <n v="31"/>
    <s v="F"/>
    <s v="المنوفية"/>
  </r>
  <r>
    <s v="42899abdallah aldeebdr.a.eldeeb@hotmail.comاستفسار عن مسار الطرد"/>
    <d v="2017-06-13T00:00:00"/>
    <d v="1899-12-30T13:11:13"/>
    <s v="abdallah aldeeb"/>
    <s v="Egypt (‫مصر‬‎)"/>
    <s v="dr.a.eldeeb@hotmail.com"/>
    <s v="28512188800099"/>
    <s v="00201008666883"/>
    <s v="استفسار عن مسار الطرد"/>
    <m/>
    <n v="6"/>
    <n v="13"/>
    <n v="13"/>
    <n v="3"/>
    <s v="RF452971038SG"/>
    <s v=""/>
    <s v=""/>
    <s v=""/>
    <s v=""/>
    <s v=""/>
    <s v=""/>
    <s v=""/>
    <x v="8"/>
    <x v="5"/>
    <s v="851218"/>
    <d v="1985-12-18T00:00:00"/>
    <s v="abdallah "/>
    <n v="31"/>
    <s v="M"/>
    <s v="خارج الجمهورية"/>
  </r>
  <r>
    <s v="42899أيمن عبد الوارثAYMAN_SINGAB2004@YAHOO.COMاستفسار عن مسار الطرد"/>
    <d v="2017-06-13T00:00:00"/>
    <d v="1899-12-30T13:15:20"/>
    <s v="أيمن عبد الوارث"/>
    <s v="Saudi Arabia (‫المملكة العربية السعودية‬‎)"/>
    <s v="AYMAN_SINGAB2004@YAHOO.COM"/>
    <s v="101551"/>
    <s v="00966569726648-00201128087340"/>
    <s v="استفسار عن مسار الطرد"/>
    <m/>
    <n v="6"/>
    <n v="13"/>
    <n v="13"/>
    <n v="3"/>
    <s v="EE015516590SA"/>
    <s v=""/>
    <s v=""/>
    <s v=""/>
    <s v=""/>
    <s v=""/>
    <s v=""/>
    <s v=""/>
    <x v="4"/>
    <x v="4"/>
    <s v=""/>
    <s v=""/>
    <s v="أيمن "/>
    <s v=""/>
    <s v="M"/>
    <s v=""/>
  </r>
  <r>
    <s v="42899امانى السيد احمد عليوهamany.elewa89@gmail.comأخـــــرى"/>
    <d v="2017-06-13T00:00:00"/>
    <d v="1899-12-30T13:18:50"/>
    <s v="امانى السيد احمد عليوه"/>
    <s v="Egypt (‫مصر‬‎)"/>
    <s v="amany.elewa89@gmail.com"/>
    <s v="28911211500121"/>
    <s v="01027557990"/>
    <s v="أخـــــرى"/>
    <m/>
    <n v="6"/>
    <n v="13"/>
    <n v="13"/>
    <n v="3"/>
    <s v=""/>
    <s v=""/>
    <s v=""/>
    <s v=""/>
    <s v=""/>
    <s v=""/>
    <s v=""/>
    <s v=""/>
    <x v="0"/>
    <x v="0"/>
    <s v="891121"/>
    <d v="1989-11-21T00:00:00"/>
    <s v="امانى "/>
    <n v="27"/>
    <s v="F"/>
    <s v="كفر الشيخ"/>
  </r>
  <r>
    <s v="42899احمد اسامةahmed_osama@hotmail.comاستفسار عن مسار الطرد"/>
    <d v="2017-06-13T00:00:00"/>
    <d v="1899-12-30T13:34:05"/>
    <s v="احمد اسامة"/>
    <s v="Egypt (‫مصر‬‎)"/>
    <s v="ahmed_osama@hotmail.com"/>
    <s v="12345678912345"/>
    <s v="0201005253263"/>
    <s v="استفسار عن مسار الطرد"/>
    <m/>
    <n v="6"/>
    <n v="13"/>
    <n v="13"/>
    <n v="3"/>
    <s v=""/>
    <s v=""/>
    <s v=""/>
    <s v=""/>
    <s v=""/>
    <s v=""/>
    <s v=""/>
    <s v=""/>
    <x v="0"/>
    <x v="0"/>
    <s v="234567"/>
    <d v="1926-11-06T00:00:00"/>
    <s v="احمد "/>
    <n v="90"/>
    <s v="F"/>
    <s v=""/>
  </r>
  <r>
    <s v="42899Mo'men Esmatmomen.esmat@gmail.comاستفسار عن مسار الطرد"/>
    <d v="2017-06-13T00:00:00"/>
    <d v="1899-12-30T13:39:48"/>
    <s v="Mo'men Esmat"/>
    <s v="Egypt (‫مصر‬‎)"/>
    <s v="momen.esmat@gmail.com"/>
    <s v="28511130103731"/>
    <s v="0227031718"/>
    <s v="استفسار عن مسار الطرد"/>
    <m/>
    <n v="6"/>
    <n v="13"/>
    <n v="13"/>
    <n v="3"/>
    <s v="RN139725184MY"/>
    <s v=""/>
    <s v=""/>
    <s v=""/>
    <s v=""/>
    <s v=""/>
    <s v=""/>
    <s v=""/>
    <x v="28"/>
    <x v="14"/>
    <s v="851113"/>
    <d v="1985-11-13T00:00:00"/>
    <s v="Mo'men "/>
    <n v="31"/>
    <s v="M"/>
    <s v="القاهرة"/>
  </r>
  <r>
    <s v="42899Mostafa ElKaramanytifados88@gmail.comاستفسار عن مسار الطرد"/>
    <d v="2017-06-13T00:00:00"/>
    <d v="1899-12-30T13:46:32"/>
    <s v="Mostafa ElKaramany"/>
    <s v="Egypt (‫مصر‬‎)"/>
    <s v="tifados88@gmail.com"/>
    <s v="28803062103672"/>
    <s v="201111214306"/>
    <s v="استفسار عن مسار الطرد"/>
    <m/>
    <n v="6"/>
    <n v="13"/>
    <n v="13"/>
    <n v="3"/>
    <s v="RF643692906CN"/>
    <s v=""/>
    <s v=""/>
    <s v=""/>
    <s v=""/>
    <s v=""/>
    <s v=""/>
    <s v=""/>
    <x v="8"/>
    <x v="8"/>
    <s v="880306"/>
    <d v="1988-03-06T00:00:00"/>
    <s v="Mostafa "/>
    <n v="29"/>
    <s v="M"/>
    <s v="الجيزة"/>
  </r>
  <r>
    <s v="42899شهاب عادلshehabhoba2001@gmail.comاستفسار عن مسار الطرد"/>
    <d v="2017-06-13T00:00:00"/>
    <d v="1899-12-30T13:53:36"/>
    <s v="شهاب عادل"/>
    <s v="Egypt (‫مصر‬‎)"/>
    <s v="shehabhoba2001@gmail.com"/>
    <s v="30105020104555"/>
    <s v="201120329350"/>
    <s v="استفسار عن مسار الطرد"/>
    <m/>
    <n v="6"/>
    <n v="13"/>
    <n v="13"/>
    <n v="3"/>
    <s v="RX569322295DE"/>
    <s v=""/>
    <s v=""/>
    <s v=""/>
    <s v=""/>
    <s v=""/>
    <s v=""/>
    <s v=""/>
    <x v="5"/>
    <x v="2"/>
    <s v="010502"/>
    <d v="2001-05-02T00:00:00"/>
    <s v="شهاب "/>
    <n v="16"/>
    <s v="M"/>
    <s v="القاهرة"/>
  </r>
  <r>
    <s v="42899محمود سيد احمدm_sayed_tcc@yahoo.comشــكــوى"/>
    <d v="2017-06-13T00:00:00"/>
    <d v="1899-12-30T14:00:48"/>
    <s v="محمود سيد احمد"/>
    <s v="Egypt (‫مصر‬‎)"/>
    <s v="m_sayed_tcc@yahoo.com"/>
    <s v="28002130101931"/>
    <s v="201115666618"/>
    <s v="شــكــوى"/>
    <m/>
    <n v="6"/>
    <n v="13"/>
    <n v="14"/>
    <n v="3"/>
    <s v=""/>
    <s v=""/>
    <s v=""/>
    <s v=""/>
    <s v=""/>
    <s v=""/>
    <s v=""/>
    <s v=""/>
    <x v="0"/>
    <x v="0"/>
    <s v="800213"/>
    <d v="1980-02-13T00:00:00"/>
    <s v="محمود "/>
    <n v="37"/>
    <s v="M"/>
    <s v="القاهرة"/>
  </r>
  <r>
    <s v="42899اشرف مصطفي عبد العزيزPeteashraf@yahoo.comاستفســار فنـى"/>
    <d v="2017-06-13T00:00:00"/>
    <d v="1899-12-30T14:01:08"/>
    <s v="اشرف مصطفي عبد العزيز"/>
    <s v="Egypt (‫مصر‬‎)"/>
    <s v="Peteashraf@yahoo.com"/>
    <s v="27610102302499"/>
    <s v="201003704968"/>
    <s v="استفســار فنـى"/>
    <m/>
    <n v="6"/>
    <n v="13"/>
    <n v="14"/>
    <n v="3"/>
    <s v="RF715958866CN"/>
    <s v=""/>
    <s v=""/>
    <s v=""/>
    <s v=""/>
    <s v=""/>
    <s v=""/>
    <s v=""/>
    <x v="8"/>
    <x v="8"/>
    <s v="761010"/>
    <d v="1976-10-10T00:00:00"/>
    <s v="اشرف "/>
    <n v="40"/>
    <s v="M"/>
    <s v="الفيوم"/>
  </r>
  <r>
    <s v="42899shereen hossien mohammedkhaledelgarhi@hotmail.comاستفسار عن مسار الطرد"/>
    <d v="2017-06-13T00:00:00"/>
    <d v="1899-12-30T14:01:23"/>
    <s v="shereen hossien mohammed"/>
    <s v="Egypt (‫مصر‬‎)"/>
    <s v="khaledelgarhi@hotmail.com"/>
    <s v="27605250102021"/>
    <s v="0237198754"/>
    <s v="استفسار عن مسار الطرد"/>
    <m/>
    <n v="6"/>
    <n v="13"/>
    <n v="14"/>
    <n v="3"/>
    <s v="cp039457370it"/>
    <s v=""/>
    <s v=""/>
    <s v=""/>
    <s v=""/>
    <s v=""/>
    <s v=""/>
    <s v=""/>
    <x v="27"/>
    <x v="16"/>
    <s v="760525"/>
    <d v="1976-05-25T00:00:00"/>
    <s v="shereen "/>
    <n v="41"/>
    <s v="F"/>
    <s v="القاهرة"/>
  </r>
  <r>
    <s v="42899سماح اسماعيل عطااللهSomsom1122@yahoo.comاستفسار عن مسار الطرد"/>
    <d v="2017-06-13T00:00:00"/>
    <d v="1899-12-30T14:02:31"/>
    <s v="سماح اسماعيل عطاالله"/>
    <s v="Egypt (‫مصر‬‎)"/>
    <s v="Somsom1122@yahoo.com"/>
    <s v="28911273400085"/>
    <s v="01061307070"/>
    <s v="استفسار عن مسار الطرد"/>
    <m/>
    <n v="6"/>
    <n v="13"/>
    <n v="14"/>
    <n v="3"/>
    <s v="EE703149875EG"/>
    <s v=""/>
    <s v=""/>
    <s v=""/>
    <s v=""/>
    <s v=""/>
    <s v=""/>
    <s v=""/>
    <x v="4"/>
    <x v="1"/>
    <s v="891127"/>
    <d v="1989-11-27T00:00:00"/>
    <s v="سماح "/>
    <n v="27"/>
    <s v="F"/>
    <s v="شمال سيناء"/>
  </r>
  <r>
    <s v="42899hossamh_2you@hotmail.comاستفســار عن خدمــة"/>
    <d v="2017-06-13T00:00:00"/>
    <d v="1899-12-30T14:04:30"/>
    <s v="hossam"/>
    <s v="Egypt (‫مصر‬‎)"/>
    <s v="h_2you@hotmail.com"/>
    <s v="25502221200896"/>
    <s v="01220082428"/>
    <s v="استفســار عن خدمــة"/>
    <m/>
    <n v="6"/>
    <n v="13"/>
    <n v="14"/>
    <n v="3"/>
    <s v=""/>
    <s v=""/>
    <s v=""/>
    <s v=""/>
    <s v=""/>
    <s v=""/>
    <s v=""/>
    <s v=""/>
    <x v="0"/>
    <x v="0"/>
    <s v="550222"/>
    <d v="1955-02-22T00:00:00"/>
    <s v="hossam"/>
    <n v="62"/>
    <s v="M"/>
    <s v="الدقهلية"/>
  </r>
  <r>
    <s v="42899محب مجدى ابراهيمmohebmagdy226@yahoo.comاستفســار فنـى"/>
    <d v="2017-06-13T00:00:00"/>
    <d v="1899-12-30T14:04:43"/>
    <s v="محب مجدى ابراهيم"/>
    <s v="Egypt (‫مصر‬‎)"/>
    <s v="mohebmagdy226@yahoo.com"/>
    <s v="28402150100417"/>
    <s v="01224619213"/>
    <s v="استفســار فنـى"/>
    <m/>
    <n v="6"/>
    <n v="13"/>
    <n v="14"/>
    <n v="3"/>
    <s v=""/>
    <s v=""/>
    <s v=""/>
    <s v=""/>
    <s v=""/>
    <s v=""/>
    <s v=""/>
    <s v=""/>
    <x v="0"/>
    <x v="0"/>
    <s v="840215"/>
    <d v="1984-02-15T00:00:00"/>
    <s v="محب "/>
    <n v="33"/>
    <s v="M"/>
    <s v="القاهرة"/>
  </r>
  <r>
    <s v="42899احمد ابو الفتوح مهرانmarkazelgama@gmail.comشــكــوى"/>
    <d v="2017-06-13T00:00:00"/>
    <d v="1899-12-30T14:09:19"/>
    <s v="احمد ابو الفتوح مهران"/>
    <s v="Egypt (‫مصر‬‎)"/>
    <s v="markazelgama@gmail.com"/>
    <s v="28411083200079"/>
    <s v="01007384430"/>
    <s v="شــكــوى"/>
    <m/>
    <n v="6"/>
    <n v="13"/>
    <n v="14"/>
    <n v="3"/>
    <s v=""/>
    <s v=""/>
    <s v=""/>
    <s v=""/>
    <s v=""/>
    <s v=""/>
    <s v=""/>
    <s v=""/>
    <x v="0"/>
    <x v="0"/>
    <s v="841108"/>
    <d v="1984-11-08T00:00:00"/>
    <s v="احمد "/>
    <n v="32"/>
    <s v="M"/>
    <s v="الوادى الجديد"/>
  </r>
  <r>
    <s v="42899YAHIAyahia.diab@HOTMAIL.comاستفسار عن مسار الطرد"/>
    <d v="2017-06-13T00:00:00"/>
    <d v="1899-12-30T14:34:53"/>
    <s v="YAHIA"/>
    <s v="Egypt (‫مصر‬‎)"/>
    <s v="yahia.diab@HOTMAIL.com"/>
    <s v="5545010055446"/>
    <s v="09660562124125"/>
    <s v="استفسار عن مسار الطرد"/>
    <m/>
    <n v="6"/>
    <n v="13"/>
    <n v="14"/>
    <n v="3"/>
    <s v="EE061360121SA"/>
    <s v=""/>
    <s v=""/>
    <s v=""/>
    <s v=""/>
    <s v=""/>
    <s v=""/>
    <s v=""/>
    <x v="4"/>
    <x v="4"/>
    <s v=""/>
    <s v=""/>
    <s v="YAHIA"/>
    <s v=""/>
    <s v="M"/>
    <s v=""/>
  </r>
  <r>
    <s v="42899مجدى صلاح سليمm.selim@maven.com.egشــكــوى"/>
    <d v="2017-06-13T00:00:00"/>
    <d v="1899-12-30T14:39:40"/>
    <s v="مجدى صلاح سليم"/>
    <s v="Egypt (‫مصر‬‎)"/>
    <s v="m.selim@maven.com.eg"/>
    <s v="25405072101639"/>
    <s v="+201222111823"/>
    <s v="شــكــوى"/>
    <m/>
    <n v="6"/>
    <n v="13"/>
    <n v="14"/>
    <n v="3"/>
    <s v="EE016889655EG"/>
    <s v=""/>
    <s v=""/>
    <s v=""/>
    <s v=""/>
    <s v=""/>
    <s v=""/>
    <s v=""/>
    <x v="4"/>
    <x v="1"/>
    <s v="540507"/>
    <d v="1954-05-07T00:00:00"/>
    <s v="مجدى "/>
    <n v="63"/>
    <s v="M"/>
    <s v="الجيزة"/>
  </r>
  <r>
    <s v="42899اميرة محمد عربى mohamedaraby677@yahoo.comاستفسار عن مسار الطرد"/>
    <d v="2017-06-13T00:00:00"/>
    <d v="1899-12-30T14:45:15"/>
    <s v="اميرة محمد عربى"/>
    <s v="Egypt (‫مصر‬‎)"/>
    <s v=" mohamedaraby677@yahoo.com"/>
    <s v="30010242700945"/>
    <s v="201096366933"/>
    <s v="استفسار عن مسار الطرد"/>
    <m/>
    <n v="6"/>
    <n v="13"/>
    <n v="14"/>
    <n v="3"/>
    <s v=""/>
    <s v=""/>
    <s v=""/>
    <s v=""/>
    <s v=""/>
    <s v=""/>
    <s v=""/>
    <s v=""/>
    <x v="0"/>
    <x v="0"/>
    <s v="001024"/>
    <d v="2000-10-24T00:00:00"/>
    <s v="اميرة "/>
    <n v="16"/>
    <s v="F"/>
    <s v="قنا"/>
  </r>
  <r>
    <s v="42899Ahmed jaberaljabri.ahmed@yahoo.comاستفسار عن مسار الطرد"/>
    <d v="2017-06-13T00:00:00"/>
    <d v="1899-12-30T14:47:30"/>
    <s v="Ahmed jaber"/>
    <s v="United Arab Emirates (‫الإمارات العربية المتحدة‬‎)"/>
    <s v="aljabri.ahmed@yahoo.com"/>
    <s v="M532951"/>
    <s v="00971505321330"/>
    <s v="استفسار عن مسار الطرد"/>
    <m/>
    <n v="6"/>
    <n v="13"/>
    <n v="14"/>
    <n v="3"/>
    <s v="EE423285823AE"/>
    <s v=""/>
    <s v=""/>
    <s v=""/>
    <s v=""/>
    <s v=""/>
    <s v=""/>
    <s v=""/>
    <x v="4"/>
    <x v="26"/>
    <s v=""/>
    <s v=""/>
    <s v="Ahmed "/>
    <s v=""/>
    <s v="M"/>
    <s v=""/>
  </r>
  <r>
    <s v="42899عبدالله محمدabduallhm16@gmail.comاستفسار عن مسار الطرد"/>
    <d v="2017-06-13T00:00:00"/>
    <d v="1899-12-30T14:48:43"/>
    <s v="عبدالله محمد"/>
    <s v="Egypt (‫مصر‬‎)"/>
    <s v="abduallhm16@gmail.com"/>
    <s v="27307152601751"/>
    <s v="201126405489"/>
    <s v="استفسار عن مسار الطرد"/>
    <m/>
    <n v="6"/>
    <n v="13"/>
    <n v="14"/>
    <n v="3"/>
    <s v="RX570708934DE"/>
    <s v=""/>
    <s v=""/>
    <s v=""/>
    <s v=""/>
    <s v=""/>
    <s v=""/>
    <s v=""/>
    <x v="5"/>
    <x v="2"/>
    <s v="730715"/>
    <d v="1973-07-15T00:00:00"/>
    <s v="عبدالله "/>
    <n v="43"/>
    <s v="M"/>
    <s v="سوهاج"/>
  </r>
  <r>
    <s v="42899اميرة محمد عربىmohamedaraby677@yahoo.comشــكــوى"/>
    <d v="2017-06-13T00:00:00"/>
    <d v="1899-12-30T14:52:46"/>
    <s v="اميرة محمد عربى"/>
    <s v="Egypt (‫مصر‬‎)"/>
    <s v="mohamedaraby677@yahoo.com"/>
    <s v="30010242700945"/>
    <s v="201096366933"/>
    <s v="شــكــوى"/>
    <m/>
    <n v="6"/>
    <n v="13"/>
    <n v="14"/>
    <n v="3"/>
    <s v=""/>
    <s v=""/>
    <s v=""/>
    <s v=""/>
    <s v=""/>
    <s v=""/>
    <s v=""/>
    <s v=""/>
    <x v="0"/>
    <x v="0"/>
    <s v="001024"/>
    <d v="2000-10-24T00:00:00"/>
    <s v="اميرة "/>
    <n v="16"/>
    <s v="F"/>
    <s v="قنا"/>
  </r>
  <r>
    <s v="42899فاطمة الزهراء لبيباHs.empireinterior@gmail.comاستفسار عن مسار الطرد"/>
    <d v="2017-06-13T00:00:00"/>
    <d v="1899-12-30T14:53:48"/>
    <s v="فاطمة الزهراء لبيبا"/>
    <s v="Morocco"/>
    <s v="Hs.empireinterior@gmail.com"/>
    <s v=": NZ3670956"/>
    <s v="00201115591955"/>
    <s v="استفسار عن مسار الطرد"/>
    <m/>
    <n v="6"/>
    <n v="13"/>
    <n v="14"/>
    <n v="3"/>
    <s v="CP106046989MA"/>
    <s v=""/>
    <s v=""/>
    <s v=""/>
    <s v=""/>
    <s v=""/>
    <s v=""/>
    <s v=""/>
    <x v="27"/>
    <x v="60"/>
    <s v=""/>
    <s v=""/>
    <s v="فاطمة "/>
    <s v=""/>
    <s v="F"/>
    <s v=""/>
  </r>
  <r>
    <s v="42899عصام محمد جاد ابو العلاgaaad.essam@yahoo.comشــكــوى"/>
    <d v="2017-06-13T00:00:00"/>
    <d v="1899-12-30T14:54:04"/>
    <s v="عصام محمد جاد ابو العلا"/>
    <s v="Egypt (‫مصر‬‎)"/>
    <s v="gaaad.essam@yahoo.com"/>
    <s v="27802012601213"/>
    <s v="01117069966"/>
    <s v="شــكــوى"/>
    <m/>
    <n v="6"/>
    <n v="13"/>
    <n v="14"/>
    <n v="3"/>
    <s v=""/>
    <s v=""/>
    <s v=""/>
    <s v=""/>
    <s v=""/>
    <s v=""/>
    <s v=""/>
    <s v=""/>
    <x v="0"/>
    <x v="0"/>
    <s v="780201"/>
    <d v="1978-02-01T00:00:00"/>
    <s v="عصام "/>
    <n v="39"/>
    <s v="M"/>
    <s v="سوهاج"/>
  </r>
  <r>
    <s v="42899السيد عبدالحميد عليelsayeed111@yahoo.comشــكــوى"/>
    <d v="2017-06-13T00:00:00"/>
    <d v="1899-12-30T15:02:48"/>
    <s v="السيد عبدالحميد علي"/>
    <s v="Egypt (‫مصر‬‎)"/>
    <s v="elsayeed111@yahoo.com"/>
    <s v="28309141300659"/>
    <s v="00201127173713"/>
    <s v="شــكــوى"/>
    <m/>
    <n v="6"/>
    <n v="13"/>
    <n v="15"/>
    <n v="3"/>
    <s v="EE061558668SA"/>
    <s v=""/>
    <s v=""/>
    <s v=""/>
    <s v=""/>
    <s v=""/>
    <s v=""/>
    <s v=""/>
    <x v="4"/>
    <x v="4"/>
    <s v="830914"/>
    <n v="30573"/>
    <s v="السيد "/>
    <n v="33"/>
    <s v="M"/>
    <s v="الشرقية"/>
  </r>
  <r>
    <s v="42899السيد عبدالحميد عليelsayeed111@yahoo.comاستفسار عن مسار الطرد"/>
    <d v="2017-06-13T00:00:00"/>
    <d v="1899-12-30T15:04:37"/>
    <s v="السيد عبدالحميد علي"/>
    <s v="Egypt (‫مصر‬‎)"/>
    <s v="elsayeed111@yahoo.com"/>
    <s v="28309141300659"/>
    <s v="00201127173713"/>
    <s v="استفسار عن مسار الطرد"/>
    <m/>
    <n v="6"/>
    <n v="13"/>
    <n v="15"/>
    <n v="3"/>
    <s v="EE061558668SA"/>
    <s v=""/>
    <s v=""/>
    <s v=""/>
    <s v=""/>
    <s v=""/>
    <s v=""/>
    <s v=""/>
    <x v="4"/>
    <x v="4"/>
    <s v="830914"/>
    <d v="1983-09-14T00:00:00"/>
    <s v="السيد "/>
    <n v="33"/>
    <s v="M"/>
    <s v="الشرقية"/>
  </r>
  <r>
    <s v="42899محمود عليm84ahmoud@yahoo.comاستفسار فى المبيعات"/>
    <d v="2017-06-13T00:00:00"/>
    <d v="1899-12-30T15:10:34"/>
    <s v="محمود علي"/>
    <s v="Egypt (‫مصر‬‎)"/>
    <s v="m84ahmoud@yahoo.com"/>
    <s v="28405038801118"/>
    <s v="00201110954069"/>
    <s v="استفسار فى المبيعات"/>
    <m/>
    <n v="6"/>
    <n v="13"/>
    <n v="15"/>
    <n v="3"/>
    <s v=""/>
    <s v=""/>
    <s v=""/>
    <s v=""/>
    <s v=""/>
    <s v=""/>
    <s v=""/>
    <s v=""/>
    <x v="0"/>
    <x v="0"/>
    <s v="840503"/>
    <d v="1984-05-03T00:00:00"/>
    <s v="محمود "/>
    <n v="33"/>
    <s v="M"/>
    <s v="خارج الجمهورية"/>
  </r>
  <r>
    <s v="42899محمد يسن حلمي عوانfm@abraji.com.saاستفسار عن مسار الطرد"/>
    <d v="2017-06-13T00:00:00"/>
    <d v="1899-12-30T15:11:08"/>
    <s v="محمد يسن حلمي عوان"/>
    <s v="Saudi Arabia (‫المملكة العربية السعودية‬‎)"/>
    <s v="fm@abraji.com.sa"/>
    <s v="27203300100171"/>
    <s v="00966559720196"/>
    <s v="استفسار عن مسار الطرد"/>
    <m/>
    <n v="6"/>
    <n v="13"/>
    <n v="15"/>
    <n v="3"/>
    <s v="EE058279805SA"/>
    <s v=""/>
    <s v=""/>
    <s v=""/>
    <s v=""/>
    <s v=""/>
    <s v=""/>
    <s v=""/>
    <x v="4"/>
    <x v="4"/>
    <s v="720330"/>
    <d v="1972-03-30T00:00:00"/>
    <s v="محمد "/>
    <n v="45"/>
    <s v="M"/>
    <s v="القاهرة"/>
  </r>
  <r>
    <s v="42899جلال رضا جلالGalalramez@yahoo.comاستفسار عن مسار الطرد"/>
    <d v="2017-06-13T00:00:00"/>
    <d v="1899-12-30T16:01:24"/>
    <s v="جلال رضا جلال"/>
    <s v="Egypt (‫مصر‬‎)"/>
    <s v="Galalramez@yahoo.com"/>
    <s v="27410021302479"/>
    <s v="00966548979840"/>
    <s v="استفسار عن مسار الطرد"/>
    <m/>
    <n v="6"/>
    <n v="13"/>
    <n v="16"/>
    <n v="3"/>
    <s v="EE703186590EG"/>
    <s v=""/>
    <s v=""/>
    <s v=""/>
    <s v=""/>
    <s v=""/>
    <s v=""/>
    <s v=""/>
    <x v="4"/>
    <x v="1"/>
    <s v="741002"/>
    <d v="1974-10-02T00:00:00"/>
    <s v="جلال "/>
    <n v="42"/>
    <s v="M"/>
    <s v="الشرقية"/>
  </r>
  <r>
    <s v="42899عبدالشهيد نداabdel-shaheed.nada@eg.abb.comاستفسار عن مسار الطرد"/>
    <d v="2017-06-13T00:00:00"/>
    <d v="1899-12-30T16:01:40"/>
    <s v="عبدالشهيد ندا"/>
    <s v="Egypt (‫مصر‬‎)"/>
    <s v="abdel-shaheed.nada@eg.abb.com"/>
    <s v="27307151701531"/>
    <s v="01113994877"/>
    <s v="استفسار عن مسار الطرد"/>
    <m/>
    <n v="6"/>
    <n v="13"/>
    <n v="16"/>
    <n v="3"/>
    <s v="CK049498657DE"/>
    <s v=""/>
    <s v=""/>
    <s v=""/>
    <s v=""/>
    <s v=""/>
    <s v=""/>
    <s v=""/>
    <x v="48"/>
    <x v="2"/>
    <s v="730715"/>
    <d v="1973-07-15T00:00:00"/>
    <s v="عبدالشهيد "/>
    <n v="43"/>
    <s v="M"/>
    <s v="المنوفية"/>
  </r>
  <r>
    <s v="42899محمد صالح طهmizopasha22@hotmail.comاستفسار عن مسار الطرد"/>
    <d v="2017-06-13T00:00:00"/>
    <d v="1899-12-30T16:02:09"/>
    <s v="محمد صالح طه"/>
    <s v="Egypt (‫مصر‬‎)"/>
    <s v="mizopasha22@hotmail.com"/>
    <s v="28908260104575"/>
    <s v="201010626548"/>
    <s v="استفسار عن مسار الطرد"/>
    <m/>
    <n v="6"/>
    <n v="13"/>
    <n v="16"/>
    <n v="3"/>
    <s v=""/>
    <s v=""/>
    <s v=""/>
    <s v=""/>
    <s v=""/>
    <s v=""/>
    <s v=""/>
    <s v=""/>
    <x v="0"/>
    <x v="0"/>
    <s v="890826"/>
    <d v="1989-08-26T00:00:00"/>
    <s v="محمد "/>
    <n v="27"/>
    <s v="M"/>
    <s v="القاهرة"/>
  </r>
  <r>
    <s v="42899احمد محمد محمد عطا٠١٢٧٣٤٢٢٣٩٣استفسار عن مسار الطرد"/>
    <d v="2017-06-13T00:00:00"/>
    <d v="1899-12-30T16:26:55"/>
    <s v="احمد محمد محمد عطا"/>
    <s v="Egypt (‫مصر‬‎)"/>
    <s v="٠١٢٧٣٤٢٢٣٩٣"/>
    <s v="٢٦٤٠٣٢٠٠٢٠٠٨٧٥"/>
    <s v="٠٢٠١٢٧٣٤٢٢٣٩٣"/>
    <s v="استفسار عن مسار الطرد"/>
    <m/>
    <n v="6"/>
    <n v="13"/>
    <n v="16"/>
    <n v="3"/>
    <s v="Es001319689Eg"/>
    <s v=""/>
    <s v=""/>
    <s v=""/>
    <s v=""/>
    <s v=""/>
    <s v=""/>
    <s v=""/>
    <x v="64"/>
    <x v="1"/>
    <s v="٦٤٠٣٢٠"/>
    <d v="1964-03-20T00:00:00"/>
    <s v="احمد "/>
    <n v="53"/>
    <s v="M"/>
    <s v="الإسكندرية"/>
  </r>
  <r>
    <s v="42899نبيل جمال عبد الواحد ابراهيمnabil20gamal92@gmail.comاستفسار عن مسار الطرد"/>
    <d v="2017-06-13T00:00:00"/>
    <d v="1899-12-30T17:16:58"/>
    <s v="نبيل جمال عبد الواحد ابراهيم"/>
    <s v="Egypt (‫مصر‬‎)"/>
    <s v="nabil20gamal92@gmail.com"/>
    <s v="289030817018179"/>
    <s v="01000868466"/>
    <s v="استفسار عن مسار الطرد"/>
    <m/>
    <n v="6"/>
    <n v="13"/>
    <n v="17"/>
    <n v="3"/>
    <s v="EE905909336MX"/>
    <s v=""/>
    <s v=""/>
    <s v=""/>
    <s v=""/>
    <s v=""/>
    <s v=""/>
    <s v=""/>
    <x v="4"/>
    <x v="54"/>
    <s v=""/>
    <s v=""/>
    <s v="نبيل "/>
    <s v=""/>
    <s v="M"/>
    <s v=""/>
  </r>
  <r>
    <s v="42899اسلام فؤادeslamfouad94@gmail.comاستفسار عن مسار الطرد"/>
    <d v="2017-06-13T00:00:00"/>
    <d v="1899-12-30T17:27:13"/>
    <s v="اسلام فؤاد"/>
    <s v="Egypt (‫مصر‬‎)"/>
    <s v="eslamfouad94@gmail.com"/>
    <s v="29403163400037"/>
    <s v="01278992150"/>
    <s v="استفسار عن مسار الطرد"/>
    <m/>
    <n v="6"/>
    <n v="13"/>
    <n v="17"/>
    <n v="3"/>
    <s v="RX573602314DE"/>
    <s v=""/>
    <s v=""/>
    <s v=""/>
    <s v=""/>
    <s v=""/>
    <s v=""/>
    <s v=""/>
    <x v="5"/>
    <x v="2"/>
    <s v="940316"/>
    <d v="1994-03-16T00:00:00"/>
    <s v="اسلام "/>
    <n v="23"/>
    <s v="M"/>
    <s v="شمال سيناء"/>
  </r>
  <r>
    <s v="42899هانئ عبد الفتاح سالم عمارهrhomara@gmail.comأخـــــرى"/>
    <d v="2017-06-13T00:00:00"/>
    <d v="1899-12-30T17:46:16"/>
    <s v="هانئ عبد الفتاح سالم عماره"/>
    <s v="Egypt (‫مصر‬‎)"/>
    <s v="rhomara@gmail.com"/>
    <s v="25604231700355"/>
    <s v="01223397114"/>
    <s v="أخـــــرى"/>
    <m/>
    <n v="6"/>
    <n v="13"/>
    <n v="17"/>
    <n v="3"/>
    <s v=""/>
    <s v=""/>
    <s v=""/>
    <s v=""/>
    <s v=""/>
    <s v=""/>
    <s v=""/>
    <s v=""/>
    <x v="0"/>
    <x v="0"/>
    <s v="560423"/>
    <d v="1956-04-23T00:00:00"/>
    <s v="هانئ "/>
    <n v="61"/>
    <s v="M"/>
    <s v="المنوفية"/>
  </r>
  <r>
    <s v="42899Omnia Mohamedomniaa.mohamed.oo@gmail.comاستفسار عن مسار الطرد"/>
    <d v="2017-06-13T00:00:00"/>
    <d v="1899-12-30T18:57:31"/>
    <s v="Omnia Mohamed"/>
    <s v="Egypt (‫مصر‬‎)"/>
    <s v="omniaa.mohamed.oo@gmail.com"/>
    <s v="29608311300366"/>
    <s v="201206058698"/>
    <s v="استفسار عن مسار الطرد"/>
    <m/>
    <n v="6"/>
    <n v="13"/>
    <n v="18"/>
    <n v="3"/>
    <s v="RX570076835DE"/>
    <s v=""/>
    <s v=""/>
    <s v=""/>
    <s v=""/>
    <s v=""/>
    <s v=""/>
    <s v=""/>
    <x v="5"/>
    <x v="2"/>
    <s v="960831"/>
    <d v="1996-08-31T00:00:00"/>
    <s v="Omnia "/>
    <n v="20"/>
    <s v="F"/>
    <s v="الشرقية"/>
  </r>
  <r>
    <s v="42899مينا مجدىMena.magdy@mag-consulting.netاستفسار عن مسار الطرد"/>
    <d v="2017-06-13T00:00:00"/>
    <d v="1899-12-30T19:26:46"/>
    <s v="مينا مجدى"/>
    <s v="Egypt (‫مصر‬‎)"/>
    <s v="Mena.magdy@mag-consulting.net"/>
    <s v="28702023400111"/>
    <s v="2001221443699"/>
    <s v="استفسار عن مسار الطرد"/>
    <m/>
    <n v="6"/>
    <n v="13"/>
    <n v="19"/>
    <n v="3"/>
    <s v="RE495445025SE"/>
    <s v=""/>
    <s v=""/>
    <s v=""/>
    <s v=""/>
    <s v=""/>
    <s v=""/>
    <s v=""/>
    <x v="17"/>
    <x v="17"/>
    <s v="870202"/>
    <d v="1987-02-02T00:00:00"/>
    <s v="مينا "/>
    <n v="30"/>
    <s v="M"/>
    <s v="شمال سيناء"/>
  </r>
  <r>
    <s v="42899محمد عبد العال أحمد السريتيazayid2005@gmail.comشــكــوى"/>
    <d v="2017-06-13T00:00:00"/>
    <d v="1899-12-30T20:34:23"/>
    <s v="محمد عبد العال أحمد السريتي"/>
    <s v="Egypt (‫مصر‬‎)"/>
    <s v="azayid2005@gmail.com"/>
    <s v="28704151702832"/>
    <s v="201010240216"/>
    <s v="شــكــوى"/>
    <m/>
    <n v="6"/>
    <n v="13"/>
    <n v="20"/>
    <n v="3"/>
    <s v=""/>
    <s v=""/>
    <s v=""/>
    <s v=""/>
    <s v=""/>
    <s v=""/>
    <s v=""/>
    <s v=""/>
    <x v="0"/>
    <x v="0"/>
    <s v="870415"/>
    <d v="1987-04-15T00:00:00"/>
    <s v="محمد "/>
    <n v="30"/>
    <s v="M"/>
    <s v="المنوفية"/>
  </r>
  <r>
    <s v="42899احمدحسين حلميnedgladiator@yahoo.comاستفســار فنـى"/>
    <d v="2017-06-13T00:00:00"/>
    <d v="1899-12-30T20:48:32"/>
    <s v="احمدحسين حلمي"/>
    <s v="Egypt (‫مصر‬‎)"/>
    <s v="nedgladiator@yahoo.com"/>
    <s v="29702070100057"/>
    <s v="01008391813"/>
    <s v="استفســار فنـى"/>
    <m/>
    <n v="6"/>
    <n v="13"/>
    <n v="20"/>
    <n v="3"/>
    <s v=""/>
    <s v=""/>
    <s v=""/>
    <s v=""/>
    <s v=""/>
    <s v=""/>
    <s v=""/>
    <s v=""/>
    <x v="0"/>
    <x v="0"/>
    <s v="970207"/>
    <n v="35468"/>
    <s v="احمدحسين "/>
    <n v="20"/>
    <s v="M"/>
    <s v="القاهرة"/>
  </r>
  <r>
    <s v="42899hossam s taherhst384@aol.comاستفسار عن مسار الطرد"/>
    <d v="2017-06-13T00:00:00"/>
    <d v="1899-12-30T21:06:37"/>
    <s v="hossam s taher"/>
    <s v="Egypt (‫مصر‬‎)"/>
    <s v="hst384@aol.com"/>
    <s v="27201051303728"/>
    <s v="011201099369550"/>
    <s v="استفسار عن مسار الطرد"/>
    <m/>
    <n v="6"/>
    <n v="13"/>
    <n v="21"/>
    <n v="3"/>
    <s v="CV049147240US"/>
    <s v=""/>
    <s v=""/>
    <s v=""/>
    <s v=""/>
    <s v=""/>
    <s v=""/>
    <s v=""/>
    <x v="40"/>
    <x v="3"/>
    <s v="720105"/>
    <d v="1972-01-05T00:00:00"/>
    <s v="hossam "/>
    <n v="45"/>
    <s v="F"/>
    <s v="الشرقية"/>
  </r>
  <r>
    <s v="42900محمود فؤاد السيد شومانmahmoud_shouman2015@yahoo.comشــكــوى"/>
    <d v="2017-06-14T00:00:00"/>
    <d v="1899-12-30T08:41:02"/>
    <s v="محمود فؤاد السيد شومان"/>
    <s v="Egypt (‫مصر‬‎)"/>
    <s v="mahmoud_shouman2015@yahoo.com"/>
    <s v="28806011814671"/>
    <s v="00201281916329"/>
    <s v="شــكــوى"/>
    <m/>
    <n v="6"/>
    <n v="14"/>
    <n v="8"/>
    <n v="4"/>
    <s v=""/>
    <s v=""/>
    <s v=""/>
    <s v=""/>
    <s v=""/>
    <s v=""/>
    <s v=""/>
    <s v=""/>
    <x v="0"/>
    <x v="0"/>
    <s v="880601"/>
    <d v="1988-06-01T00:00:00"/>
    <s v="محمود "/>
    <n v="29"/>
    <s v="M"/>
    <s v="البحيرة"/>
  </r>
  <r>
    <s v="42900نعيمة محمد رأفت محمود زايدnany_turky@yahoo.comاستفسار عن مسار الطرد"/>
    <d v="2017-06-14T00:00:00"/>
    <d v="1899-12-30T08:41:02"/>
    <s v="نعيمة محمد رأفت محمود زايد"/>
    <s v="Egypt (‫مصر‬‎)"/>
    <s v="nany_turky@yahoo.com"/>
    <s v="٢٧٥٠٧١٩٠١٠٠٢٤٢"/>
    <s v="00201001903413"/>
    <s v="استفسار عن مسار الطرد"/>
    <m/>
    <n v="6"/>
    <n v="14"/>
    <n v="8"/>
    <n v="4"/>
    <s v="EK062608405SA"/>
    <s v=""/>
    <s v=""/>
    <s v=""/>
    <s v=""/>
    <s v=""/>
    <s v=""/>
    <s v=""/>
    <x v="16"/>
    <x v="4"/>
    <s v="٧٥٠٧١٩"/>
    <d v="1975-07-19T00:00:00"/>
    <s v="نعيمة "/>
    <n v="41"/>
    <s v="F"/>
    <s v="القاهرة"/>
  </r>
  <r>
    <s v="42900محمد عبد العال أحمد السريتيazayid2005@gmail.comشــكــوى"/>
    <d v="2017-06-14T00:00:00"/>
    <d v="1899-12-30T08:41:08"/>
    <s v="محمد عبد العال أحمد السريتي"/>
    <s v="Egypt (‫مصر‬‎)"/>
    <s v="azayid2005@gmail.com"/>
    <s v="28704151702832"/>
    <s v="201010240216"/>
    <s v="شــكــوى"/>
    <m/>
    <n v="6"/>
    <n v="14"/>
    <n v="8"/>
    <n v="4"/>
    <s v=""/>
    <s v=""/>
    <s v=""/>
    <s v=""/>
    <s v=""/>
    <s v=""/>
    <s v=""/>
    <s v=""/>
    <x v="0"/>
    <x v="0"/>
    <s v="870415"/>
    <d v="1987-04-15T00:00:00"/>
    <s v="محمد "/>
    <n v="30"/>
    <s v="M"/>
    <s v="المنوفية"/>
  </r>
  <r>
    <s v="42900رامي مدينramy_madyan78@yahoo.comشــكــوى"/>
    <d v="2017-06-14T00:00:00"/>
    <d v="1899-12-30T08:41:08"/>
    <s v="رامي مدين"/>
    <s v="Egypt (‫مصر‬‎)"/>
    <s v="ramy_madyan78@yahoo.com"/>
    <s v="27810240300153"/>
    <s v="0097455266124"/>
    <s v="شــكــوى"/>
    <m/>
    <n v="6"/>
    <n v="14"/>
    <n v="8"/>
    <n v="4"/>
    <s v="EE114567536QA"/>
    <s v=""/>
    <s v=""/>
    <s v=""/>
    <s v=""/>
    <s v=""/>
    <s v=""/>
    <s v=""/>
    <x v="4"/>
    <x v="38"/>
    <s v="781024"/>
    <d v="1978-10-24T00:00:00"/>
    <s v="رامي "/>
    <n v="38"/>
    <s v="M"/>
    <s v="بورسعيد"/>
  </r>
  <r>
    <s v="42900محمود عبد المحسن سالم زيدانmsalem@mag-sa.comاستفسار عن مسار الطرد"/>
    <d v="2017-06-14T00:00:00"/>
    <d v="1899-12-30T08:41:09"/>
    <s v="محمود عبد المحسن سالم زيدان"/>
    <s v="Saudi Arabia (‫المملكة العربية السعودية‬‎)"/>
    <s v="msalem@mag-sa.com"/>
    <s v=": 16549434"/>
    <s v="009660540702238"/>
    <s v="استفسار عن مسار الطرد"/>
    <m/>
    <n v="6"/>
    <n v="14"/>
    <n v="8"/>
    <n v="4"/>
    <s v="EE062317513SA"/>
    <s v=""/>
    <s v=""/>
    <s v=""/>
    <s v=""/>
    <s v=""/>
    <s v=""/>
    <s v=""/>
    <x v="4"/>
    <x v="4"/>
    <s v=""/>
    <s v=""/>
    <s v="محمود "/>
    <s v=""/>
    <s v="M"/>
    <s v=""/>
  </r>
  <r>
    <s v="42900اسلام محمد علي مختارislam.aaaa7777@gmail.comاستفسار عن مسار الطرد"/>
    <d v="2017-06-14T00:00:00"/>
    <d v="1899-12-30T08:41:09"/>
    <s v="اسلام محمد علي مختار"/>
    <s v="Egypt (‫مصر‬‎)"/>
    <s v="islam.aaaa7777@gmail.com"/>
    <s v="29507318800339"/>
    <s v="00201110749435"/>
    <s v="استفسار عن مسار الطرد"/>
    <m/>
    <n v="6"/>
    <n v="14"/>
    <n v="8"/>
    <n v="4"/>
    <s v="RX571587472DE"/>
    <s v=""/>
    <s v=""/>
    <s v=""/>
    <s v=""/>
    <s v=""/>
    <s v=""/>
    <s v=""/>
    <x v="5"/>
    <x v="2"/>
    <s v="950731"/>
    <d v="1995-07-31T00:00:00"/>
    <s v="اسلام "/>
    <n v="21"/>
    <s v="M"/>
    <s v="خارج الجمهورية"/>
  </r>
  <r>
    <s v="42900محمد بن ربيع الغامديmohadrabea@hotmail.comاستفسار عن مسار الطرد"/>
    <d v="2017-06-14T00:00:00"/>
    <d v="1899-12-30T08:41:11"/>
    <s v="محمد بن ربيع الغامدي"/>
    <s v="Saudi Arabia (‫المملكة العربية السعودية‬‎)"/>
    <s v="mohadrabea@hotmail.com"/>
    <s v=": 000000000000"/>
    <s v="+966505666887"/>
    <s v="استفسار عن مسار الطرد"/>
    <m/>
    <n v="6"/>
    <n v="14"/>
    <n v="8"/>
    <n v="4"/>
    <s v="CP004820893EG"/>
    <s v=""/>
    <s v=""/>
    <s v=""/>
    <s v=""/>
    <s v=""/>
    <s v=""/>
    <s v=""/>
    <x v="27"/>
    <x v="1"/>
    <s v=" 00000"/>
    <s v=""/>
    <s v="محمد "/>
    <s v=""/>
    <s v="F"/>
    <s v=""/>
  </r>
  <r>
    <s v="42900أحمد حسين محمد عبد الغني الشرشابيa.elshersh@gmail.comشــكــوى"/>
    <d v="2017-06-14T00:00:00"/>
    <d v="1899-12-30T08:41:11"/>
    <s v="أحمد حسين محمد عبد الغني الشرشابي"/>
    <s v="Egypt (‫مصر‬‎)"/>
    <s v="a.elshersh@gmail.com"/>
    <s v="29604081700852"/>
    <s v="201114459041"/>
    <s v="شــكــوى"/>
    <m/>
    <n v="6"/>
    <n v="14"/>
    <n v="8"/>
    <n v="4"/>
    <s v=""/>
    <s v=""/>
    <s v=""/>
    <s v=""/>
    <s v=""/>
    <s v=""/>
    <s v=""/>
    <s v=""/>
    <x v="0"/>
    <x v="0"/>
    <s v="960408"/>
    <d v="1996-04-08T00:00:00"/>
    <s v="أحمد "/>
    <n v="21"/>
    <s v="M"/>
    <s v="المنوفية"/>
  </r>
  <r>
    <s v="42900محمد عبد العزيزmax_new55@yahoo.comاستفسار عن مسار الطرد"/>
    <d v="2017-06-14T00:00:00"/>
    <d v="1899-12-30T08:41:12"/>
    <s v="محمد عبد العزيز"/>
    <s v="Egypt (‫مصر‬‎)"/>
    <s v="max_new55@yahoo.com"/>
    <s v="2680807102671"/>
    <s v="01004002650"/>
    <s v="استفسار عن مسار الطرد"/>
    <m/>
    <n v="6"/>
    <n v="14"/>
    <n v="8"/>
    <n v="4"/>
    <s v="RX573435639DE"/>
    <s v=""/>
    <s v=""/>
    <s v=""/>
    <s v=""/>
    <s v=""/>
    <s v=""/>
    <s v=""/>
    <x v="5"/>
    <x v="2"/>
    <s v=""/>
    <s v=""/>
    <s v="محمد "/>
    <s v=""/>
    <s v="M"/>
    <s v=""/>
  </r>
  <r>
    <s v="42900مينا مجديMena.magdy@mag-consulting.netاستفسار عن مسار الطرد"/>
    <d v="2017-06-14T00:00:00"/>
    <d v="1899-12-30T08:41:12"/>
    <s v="مينا مجدي"/>
    <s v="Egypt (‫مصر‬‎)"/>
    <s v="Mena.magdy@mag-consulting.net"/>
    <s v="28702023400111"/>
    <s v="201221443699"/>
    <s v="استفسار عن مسار الطرد"/>
    <m/>
    <n v="6"/>
    <n v="14"/>
    <n v="8"/>
    <n v="4"/>
    <s v="RE495445025SE"/>
    <s v=""/>
    <s v=""/>
    <s v=""/>
    <s v=""/>
    <s v=""/>
    <s v=""/>
    <s v=""/>
    <x v="17"/>
    <x v="17"/>
    <s v="870202"/>
    <d v="1987-02-02T00:00:00"/>
    <s v="مينا "/>
    <n v="30"/>
    <s v="M"/>
    <s v="شمال سيناء"/>
  </r>
  <r>
    <s v="42900د. شادى أديب سلامةchadi.salama@gmail.comأخـــــرى"/>
    <d v="2017-06-14T00:00:00"/>
    <d v="1899-12-30T08:41:12"/>
    <s v="د. شادى أديب سلامة"/>
    <s v="Egypt (‫مصر‬‎)"/>
    <s v="chadi.salama@gmail.com"/>
    <s v="28001020100038"/>
    <s v="0226231608"/>
    <s v="أخـــــرى"/>
    <m/>
    <n v="6"/>
    <n v="14"/>
    <n v="8"/>
    <n v="4"/>
    <s v=""/>
    <s v=""/>
    <s v=""/>
    <s v=""/>
    <s v=""/>
    <s v=""/>
    <s v=""/>
    <s v=""/>
    <x v="0"/>
    <x v="0"/>
    <s v="800102"/>
    <d v="1980-01-02T00:00:00"/>
    <s v="د. "/>
    <n v="37"/>
    <s v="M"/>
    <s v="القاهرة"/>
  </r>
  <r>
    <s v="42900عمر علىOmar.balloka1987@Gmail.comاستفسار عن مسار الطرد"/>
    <d v="2017-06-14T00:00:00"/>
    <d v="1899-12-30T08:41:12"/>
    <s v="عمر على"/>
    <s v="Egypt (‫مصر‬‎)"/>
    <s v="Omar.balloka1987@Gmail.com"/>
    <s v="28712150102915"/>
    <s v="201119516342"/>
    <s v="استفسار عن مسار الطرد"/>
    <m/>
    <n v="6"/>
    <n v="14"/>
    <n v="8"/>
    <n v="4"/>
    <s v="ED429076219NZ"/>
    <s v=""/>
    <s v=""/>
    <s v=""/>
    <s v=""/>
    <s v=""/>
    <s v=""/>
    <s v=""/>
    <x v="84"/>
    <x v="69"/>
    <s v="871215"/>
    <d v="1987-12-15T00:00:00"/>
    <s v="عمر "/>
    <n v="29"/>
    <s v="M"/>
    <s v="القاهرة"/>
  </r>
  <r>
    <s v="42900اسامة عبد الحميد السعدنيosaadany@lbg3.comشــكــوى"/>
    <d v="2017-06-14T00:00:00"/>
    <d v="1899-12-30T09:07:45"/>
    <s v="اسامة عبد الحميد السعدني"/>
    <s v="Saudi Arabia (‫المملكة العربية السعودية‬‎)"/>
    <s v="osaadany@lbg3.com"/>
    <s v="2209410006"/>
    <s v="00966501916871"/>
    <s v="شــكــوى"/>
    <m/>
    <n v="6"/>
    <n v="14"/>
    <n v="9"/>
    <n v="4"/>
    <s v="EE063616669SA"/>
    <s v=""/>
    <s v=""/>
    <s v=""/>
    <s v=""/>
    <s v=""/>
    <s v=""/>
    <s v=""/>
    <x v="4"/>
    <x v="4"/>
    <s v=""/>
    <s v=""/>
    <s v="اسامة "/>
    <s v=""/>
    <s v="M"/>
    <s v=""/>
  </r>
  <r>
    <s v="42900اسلام محمد أبوعوفislamthebest2000@hotmail.comاستفسار عن مسار الطرد"/>
    <d v="2017-06-14T00:00:00"/>
    <d v="1899-12-30T09:13:37"/>
    <s v="اسلام محمد أبوعوف"/>
    <s v="Egypt (‫مصر‬‎)"/>
    <s v="islamthebest2000@hotmail.com"/>
    <s v="28709040300036"/>
    <s v="01119732725"/>
    <s v="استفسار عن مسار الطرد"/>
    <m/>
    <n v="6"/>
    <n v="14"/>
    <n v="9"/>
    <n v="4"/>
    <s v="RR532802228LV"/>
    <s v=""/>
    <s v=""/>
    <s v=""/>
    <s v=""/>
    <s v=""/>
    <s v=""/>
    <s v=""/>
    <x v="1"/>
    <x v="67"/>
    <s v="870904"/>
    <d v="1987-09-04T00:00:00"/>
    <s v="اسلام "/>
    <n v="29"/>
    <s v="M"/>
    <s v="بورسعيد"/>
  </r>
  <r>
    <s v="42900جمعه بدريwwgomaa66@gmail.comأخـــــرى"/>
    <d v="2017-06-14T00:00:00"/>
    <d v="1899-12-30T09:46:48"/>
    <s v="جمعه بدري"/>
    <s v="Egypt (‫مصر‬‎)"/>
    <s v="wwgomaa66@gmail.com"/>
    <s v="2570550427011171"/>
    <s v="01271097897"/>
    <s v="أخـــــرى"/>
    <m/>
    <n v="6"/>
    <n v="14"/>
    <n v="9"/>
    <n v="4"/>
    <s v=""/>
    <s v=""/>
    <s v=""/>
    <s v=""/>
    <s v=""/>
    <s v=""/>
    <s v=""/>
    <s v=""/>
    <x v="0"/>
    <x v="0"/>
    <s v=""/>
    <s v=""/>
    <s v="جمعه "/>
    <s v=""/>
    <s v="M"/>
    <s v=""/>
  </r>
  <r>
    <s v="42900ٍسمر سيدsamar.abdelraouf@unicrete.netاستفســار عن خدمــة"/>
    <d v="2017-06-14T00:00:00"/>
    <d v="1899-12-30T09:57:00"/>
    <s v="ٍسمر سيد"/>
    <s v="Egypt (‫مصر‬‎)"/>
    <s v="samar.abdelraouf@unicrete.net"/>
    <s v="28607140105101"/>
    <s v="201005416661"/>
    <s v="استفســار عن خدمــة"/>
    <m/>
    <n v="6"/>
    <n v="14"/>
    <n v="9"/>
    <n v="4"/>
    <s v=""/>
    <s v=""/>
    <s v=""/>
    <s v=""/>
    <s v=""/>
    <s v=""/>
    <s v=""/>
    <s v=""/>
    <x v="0"/>
    <x v="0"/>
    <s v="860714"/>
    <d v="1986-07-14T00:00:00"/>
    <s v="ٍسمر "/>
    <n v="30"/>
    <s v="F"/>
    <s v="القاهرة"/>
  </r>
  <r>
    <s v="42900سالم عبدالله النعيميalsh3ir@hotmail.comاستفسار عن مسار الطرد"/>
    <d v="2017-06-14T00:00:00"/>
    <d v="1899-12-30T10:36:50"/>
    <s v="سالم عبدالله النعيمي"/>
    <s v="United Arab Emirates (‫الإمارات العربية المتحدة‬‎)"/>
    <s v="alsh3ir@hotmail.com"/>
    <s v=": Ae123453"/>
    <s v="00971505888322"/>
    <s v="استفسار عن مسار الطرد"/>
    <m/>
    <n v="6"/>
    <n v="14"/>
    <n v="10"/>
    <n v="4"/>
    <s v="EE703153781EG"/>
    <s v=""/>
    <s v=""/>
    <s v=""/>
    <s v=""/>
    <s v=""/>
    <s v=""/>
    <s v=""/>
    <x v="4"/>
    <x v="1"/>
    <s v=""/>
    <s v=""/>
    <s v="سالم "/>
    <s v=""/>
    <s v="M"/>
    <s v=""/>
  </r>
  <r>
    <s v="42900عاطف الكنانى فرحات الحوفىatefplus@gmail.comشــكــوى"/>
    <d v="2017-06-14T00:00:00"/>
    <d v="1899-12-30T10:41:12"/>
    <s v="عاطف الكنانى فرحات الحوفى"/>
    <s v="Egypt (‫مصر‬‎)"/>
    <s v="atefplus@gmail.com"/>
    <s v="25604291201595"/>
    <s v="00201124701011"/>
    <s v="شــكــوى"/>
    <m/>
    <n v="6"/>
    <n v="14"/>
    <n v="10"/>
    <n v="4"/>
    <s v=""/>
    <s v=""/>
    <s v=""/>
    <s v=""/>
    <s v=""/>
    <s v=""/>
    <s v=""/>
    <s v=""/>
    <x v="0"/>
    <x v="0"/>
    <s v="560429"/>
    <d v="1956-04-29T00:00:00"/>
    <s v="عاطف "/>
    <n v="61"/>
    <s v="M"/>
    <s v="الدقهلية"/>
  </r>
  <r>
    <s v="42900حازم عبد المطلب عبد الحليمhazem.telep@gmail.comاستفســار فنـى"/>
    <d v="2017-06-14T00:00:00"/>
    <d v="1899-12-30T10:42:22"/>
    <s v="حازم عبد المطلب عبد الحليم"/>
    <s v="Egypt (‫مصر‬‎)"/>
    <s v="hazem.telep@gmail.com"/>
    <s v="27302241303134"/>
    <s v="01020207788"/>
    <s v="استفســار فنـى"/>
    <m/>
    <n v="6"/>
    <n v="14"/>
    <n v="10"/>
    <n v="4"/>
    <s v=""/>
    <s v=""/>
    <s v=""/>
    <s v=""/>
    <s v=""/>
    <s v=""/>
    <s v=""/>
    <s v=""/>
    <x v="0"/>
    <x v="0"/>
    <s v="730224"/>
    <d v="1973-02-24T00:00:00"/>
    <s v="حازم "/>
    <n v="44"/>
    <s v="M"/>
    <s v="الشرقية"/>
  </r>
  <r>
    <s v="42900عصام احمد ابراهيمessamaig@yahoo.comشــكــوى"/>
    <d v="2017-06-14T00:00:00"/>
    <d v="1899-12-30T10:51:34"/>
    <s v="عصام احمد ابراهيم"/>
    <s v="Egypt (‫مصر‬‎)"/>
    <s v="essamaig@yahoo.com"/>
    <s v="27810101402472"/>
    <s v="201005789330"/>
    <s v="شــكــوى"/>
    <m/>
    <n v="6"/>
    <n v="14"/>
    <n v="10"/>
    <n v="4"/>
    <s v="EE017316715EG"/>
    <s v=""/>
    <s v=""/>
    <s v=""/>
    <s v=""/>
    <s v=""/>
    <s v=""/>
    <s v=""/>
    <x v="4"/>
    <x v="1"/>
    <s v="781010"/>
    <d v="1978-10-10T00:00:00"/>
    <s v="عصام "/>
    <n v="38"/>
    <s v="M"/>
    <s v="القليوبية"/>
  </r>
  <r>
    <s v="42900امانى السيد احمد عليوهamany.elewa89@gmail.comأخـــــرى"/>
    <d v="2017-06-14T00:00:00"/>
    <d v="1899-12-30T11:01:26"/>
    <s v="امانى السيد احمد عليوه"/>
    <s v="Egypt (‫مصر‬‎)"/>
    <s v="amany.elewa89@gmail.com"/>
    <s v="28911211500121"/>
    <s v="01027557990"/>
    <s v="أخـــــرى"/>
    <m/>
    <n v="6"/>
    <n v="14"/>
    <n v="11"/>
    <n v="4"/>
    <s v=""/>
    <s v=""/>
    <s v=""/>
    <s v=""/>
    <s v=""/>
    <s v=""/>
    <s v=""/>
    <s v=""/>
    <x v="0"/>
    <x v="0"/>
    <s v="891121"/>
    <d v="1989-11-21T00:00:00"/>
    <s v="امانى "/>
    <n v="27"/>
    <s v="F"/>
    <s v="كفر الشيخ"/>
  </r>
  <r>
    <s v="42900علاء الدين عبد المنعمalaa.1966@windowslive.comاستفسار عن مسار الطرد"/>
    <d v="2017-06-14T00:00:00"/>
    <d v="1899-12-30T11:15:44"/>
    <s v="علاء الدين عبد المنعم"/>
    <s v="Saudi Arabia (‫المملكة العربية السعودية‬‎)"/>
    <s v="alaa.1966@windowslive.com"/>
    <s v=": A12901780"/>
    <s v="966516423627"/>
    <s v="استفسار عن مسار الطرد"/>
    <m/>
    <n v="6"/>
    <n v="14"/>
    <n v="11"/>
    <n v="4"/>
    <s v="EE037103578SA"/>
    <s v=""/>
    <s v=""/>
    <s v=""/>
    <s v=""/>
    <s v=""/>
    <s v=""/>
    <s v=""/>
    <x v="4"/>
    <x v="4"/>
    <s v=""/>
    <s v=""/>
    <s v="علاء "/>
    <s v=""/>
    <s v="M"/>
    <s v=""/>
  </r>
  <r>
    <s v="42900مراد عبد الجواد عبد النبىmourad.abdel.gawad@sammantrading.com.egشــكــوى"/>
    <d v="2017-06-14T00:00:00"/>
    <d v="1899-12-30T11:33:15"/>
    <s v="مراد عبد الجواد عبد النبى"/>
    <s v="Egypt (‫مصر‬‎)"/>
    <s v="mourad.abdel.gawad@sammantrading.com.eg"/>
    <s v="26001010108891"/>
    <s v="00201270507636"/>
    <s v="شــكــوى"/>
    <m/>
    <n v="6"/>
    <n v="14"/>
    <n v="11"/>
    <n v="4"/>
    <s v=""/>
    <s v=""/>
    <s v=""/>
    <s v=""/>
    <s v=""/>
    <s v=""/>
    <s v=""/>
    <s v=""/>
    <x v="0"/>
    <x v="0"/>
    <s v="600101"/>
    <d v="1960-01-01T00:00:00"/>
    <s v="مراد "/>
    <n v="57"/>
    <s v="M"/>
    <s v="القاهرة"/>
  </r>
  <r>
    <s v="42900Flying Pharaohinfo@fp-logistics.comاستفسار عن مسار الطرد"/>
    <d v="2017-06-14T00:00:00"/>
    <d v="1899-12-30T11:41:20"/>
    <s v="Flying Pharaoh"/>
    <s v="Egypt (‫مصر‬‎)"/>
    <s v="info@fp-logistics.com"/>
    <s v="29309062502843"/>
    <s v="201211163088"/>
    <s v="استفسار عن مسار الطرد"/>
    <m/>
    <n v="6"/>
    <n v="14"/>
    <n v="11"/>
    <n v="4"/>
    <s v="EP844378985US"/>
    <s v=""/>
    <s v=""/>
    <s v=""/>
    <s v=""/>
    <s v=""/>
    <s v=""/>
    <s v=""/>
    <x v="35"/>
    <x v="3"/>
    <s v="930906"/>
    <d v="1993-09-06T00:00:00"/>
    <s v="Flying "/>
    <n v="23"/>
    <s v="F"/>
    <s v="أسيوط"/>
  </r>
  <r>
    <s v="42900محمد ابراهيم محمدmuhammed.nabil@live.comاستفســار عن خدمــة"/>
    <d v="2017-06-14T00:00:00"/>
    <d v="1899-12-30T12:14:14"/>
    <s v="محمد ابراهيم محمد"/>
    <s v="Egypt (‫مصر‬‎)"/>
    <s v="muhammed.nabil@live.com"/>
    <s v="28607011205116"/>
    <s v="00201114535214"/>
    <s v="استفســار عن خدمــة"/>
    <m/>
    <n v="6"/>
    <n v="14"/>
    <n v="12"/>
    <n v="4"/>
    <s v=""/>
    <s v=""/>
    <s v=""/>
    <s v=""/>
    <s v=""/>
    <s v=""/>
    <s v=""/>
    <s v=""/>
    <x v="0"/>
    <x v="0"/>
    <s v="860701"/>
    <d v="1986-07-01T00:00:00"/>
    <s v="محمد "/>
    <n v="31"/>
    <s v="M"/>
    <s v="الدقهلية"/>
  </r>
  <r>
    <s v="42900فتحي السيد محمد اليمانيshady76fathy@yahoo.comشــكــوى"/>
    <d v="2017-06-14T00:00:00"/>
    <d v="1899-12-30T12:16:32"/>
    <s v="فتحي السيد محمد اليماني"/>
    <s v="Egypt (‫مصر‬‎)"/>
    <s v="shady76fathy@yahoo.com"/>
    <s v="24605251500991"/>
    <s v="201069937664"/>
    <s v="شــكــوى"/>
    <m/>
    <n v="6"/>
    <n v="14"/>
    <n v="12"/>
    <n v="4"/>
    <s v=""/>
    <s v=""/>
    <s v=""/>
    <s v=""/>
    <s v=""/>
    <s v=""/>
    <s v=""/>
    <s v=""/>
    <x v="0"/>
    <x v="0"/>
    <s v="460525"/>
    <d v="1946-05-25T00:00:00"/>
    <s v="فتحي "/>
    <n v="71"/>
    <s v="M"/>
    <s v="كفر الشيخ"/>
  </r>
  <r>
    <s v="42900Flying Pharaohgm@fp-logistics.comاستفسار عن مسار الطرد"/>
    <d v="2017-06-14T00:00:00"/>
    <d v="1899-12-30T12:18:27"/>
    <s v="Flying Pharaoh"/>
    <s v="Egypt (‫مصر‬‎)"/>
    <s v="gm@fp-logistics.com"/>
    <s v="27610252500299"/>
    <s v="+201211163088"/>
    <s v="استفسار عن مسار الطرد"/>
    <m/>
    <n v="6"/>
    <n v="14"/>
    <n v="12"/>
    <n v="4"/>
    <s v="EP844378985US"/>
    <s v=""/>
    <s v=""/>
    <s v=""/>
    <s v=""/>
    <s v=""/>
    <s v=""/>
    <s v=""/>
    <x v="35"/>
    <x v="3"/>
    <s v="761025"/>
    <d v="1976-10-25T00:00:00"/>
    <s v="Flying "/>
    <n v="40"/>
    <s v="M"/>
    <s v="أسيوط"/>
  </r>
  <r>
    <s v="42900هدرا ملاك خير يؤنسhedra_malak@hotmail.comأخـــــرى"/>
    <d v="2017-06-14T00:00:00"/>
    <d v="1899-12-30T12:58:51"/>
    <s v="هدرا ملاك خير يؤنس"/>
    <s v="Egypt (‫مصر‬‎)"/>
    <s v="hedra_malak@hotmail.com"/>
    <s v="28812282700573"/>
    <s v="201112946500"/>
    <s v="أخـــــرى"/>
    <m/>
    <n v="6"/>
    <n v="14"/>
    <n v="12"/>
    <n v="4"/>
    <s v=""/>
    <s v=""/>
    <s v=""/>
    <s v=""/>
    <s v=""/>
    <s v=""/>
    <s v=""/>
    <s v=""/>
    <x v="0"/>
    <x v="0"/>
    <s v="881228"/>
    <d v="1988-12-28T00:00:00"/>
    <s v="هدرا "/>
    <n v="28"/>
    <s v="M"/>
    <s v="قنا"/>
  </r>
  <r>
    <s v="42900عبدالرحمن عبد الرازق محمدrahmansalama56@yahoo.comاستفسار عن مسار الطرد"/>
    <d v="2017-06-14T00:00:00"/>
    <d v="1899-12-30T13:16:33"/>
    <s v="عبدالرحمن عبد الرازق محمد"/>
    <s v="Italy (Italia)"/>
    <s v="rahmansalama56@yahoo.com"/>
    <s v="25609140100934"/>
    <s v="20101222543444"/>
    <s v="استفسار عن مسار الطرد"/>
    <m/>
    <n v="6"/>
    <n v="14"/>
    <n v="13"/>
    <n v="4"/>
    <s v="ee701364845eg"/>
    <s v=""/>
    <s v=""/>
    <s v=""/>
    <s v=""/>
    <s v=""/>
    <s v=""/>
    <s v=""/>
    <x v="4"/>
    <x v="1"/>
    <s v="560914"/>
    <d v="1956-09-14T00:00:00"/>
    <s v="عبدالرحمن "/>
    <n v="60"/>
    <s v="M"/>
    <s v="القاهرة"/>
  </r>
  <r>
    <s v="42900شيماء عبداللهShimaa.shahin@abmegypt.comاستفسار عن مسار الطرد"/>
    <d v="2017-06-14T00:00:00"/>
    <d v="1899-12-30T13:19:16"/>
    <s v="شيماء عبدالله"/>
    <s v="Egypt (‫مصر‬‎)"/>
    <s v="Shimaa.shahin@abmegypt.com"/>
    <s v="23809031200489"/>
    <s v="01060301976"/>
    <s v="استفسار عن مسار الطرد"/>
    <m/>
    <n v="6"/>
    <n v="14"/>
    <n v="13"/>
    <n v="4"/>
    <s v="EE703081930EG"/>
    <s v=""/>
    <s v=""/>
    <s v=""/>
    <s v=""/>
    <s v=""/>
    <s v=""/>
    <s v=""/>
    <x v="4"/>
    <x v="1"/>
    <s v="380903"/>
    <d v="1938-09-03T00:00:00"/>
    <s v="شيماء "/>
    <n v="78"/>
    <s v="F"/>
    <s v="الدقهلية"/>
  </r>
  <r>
    <s v="42900نادر علي اسماعيل محمدngahmed71@hotmail.comاستفسار عن مسار الطرد"/>
    <d v="2017-06-14T00:00:00"/>
    <d v="1899-12-30T13:19:57"/>
    <s v="نادر علي اسماعيل محمد"/>
    <s v="Egypt (‫مصر‬‎)"/>
    <s v="ngahmed71@hotmail.com"/>
    <s v="26701010400437"/>
    <s v="201227576356"/>
    <s v="استفسار عن مسار الطرد"/>
    <m/>
    <n v="6"/>
    <n v="14"/>
    <n v="13"/>
    <n v="4"/>
    <s v="CQ423393417CH"/>
    <s v=""/>
    <s v=""/>
    <s v=""/>
    <s v=""/>
    <s v=""/>
    <s v=""/>
    <s v=""/>
    <x v="53"/>
    <x v="23"/>
    <s v="670101"/>
    <d v="1967-01-01T00:00:00"/>
    <s v="نادر "/>
    <n v="50"/>
    <s v="M"/>
    <s v="السويس"/>
  </r>
  <r>
    <s v="42900احمد الصبانahmadalsabban@hotmail.comأخـــــرى"/>
    <d v="2017-06-14T00:00:00"/>
    <d v="1899-12-30T13:20:59"/>
    <s v="احمد الصبان"/>
    <s v="Egypt (‫مصر‬‎)"/>
    <s v="ahmadalsabban@hotmail.com"/>
    <s v="103334"/>
    <s v="01001913875"/>
    <s v="أخـــــرى"/>
    <m/>
    <n v="6"/>
    <n v="14"/>
    <n v="13"/>
    <n v="4"/>
    <s v=""/>
    <s v=""/>
    <s v=""/>
    <s v=""/>
    <s v=""/>
    <s v=""/>
    <s v=""/>
    <s v=""/>
    <x v="0"/>
    <x v="0"/>
    <s v=""/>
    <s v=""/>
    <s v="احمد "/>
    <s v=""/>
    <s v="M"/>
    <s v=""/>
  </r>
  <r>
    <s v="42900منة الله حلمى محمد عبد الجوادdr_shahrzad86@yahoo.comاستفســار عن خدمــة"/>
    <d v="2017-06-14T00:00:00"/>
    <d v="1899-12-30T13:28:32"/>
    <s v="منة الله حلمى محمد عبد الجواد"/>
    <s v="Egypt (‫مصر‬‎)"/>
    <s v="dr_shahrzad86@yahoo.com"/>
    <s v="28612270100741"/>
    <s v="01007710253"/>
    <s v="استفســار عن خدمــة"/>
    <m/>
    <n v="6"/>
    <n v="14"/>
    <n v="13"/>
    <n v="4"/>
    <s v=""/>
    <s v=""/>
    <s v=""/>
    <s v=""/>
    <s v=""/>
    <s v=""/>
    <s v=""/>
    <s v=""/>
    <x v="0"/>
    <x v="0"/>
    <s v="861227"/>
    <d v="1986-12-27T00:00:00"/>
    <s v="منة "/>
    <n v="30"/>
    <s v="F"/>
    <s v="القاهرة"/>
  </r>
  <r>
    <s v="42900حمدي علي أحمد عوضawadhaa@yahoo.co.ukاستفسار عن مسار الطرد"/>
    <d v="2017-06-14T00:00:00"/>
    <d v="1899-12-30T13:29:01"/>
    <s v="حمدي علي أحمد عوض"/>
    <s v="Saudi Arabia (‫المملكة العربية السعودية‬‎)"/>
    <s v="awadhaa@yahoo.co.uk"/>
    <s v=": A05080968"/>
    <s v="009660505117488"/>
    <s v="استفسار عن مسار الطرد"/>
    <m/>
    <n v="6"/>
    <n v="14"/>
    <n v="13"/>
    <n v="4"/>
    <s v="EE023752105SA"/>
    <s v=""/>
    <s v=""/>
    <s v=""/>
    <s v=""/>
    <s v=""/>
    <s v=""/>
    <s v=""/>
    <x v="4"/>
    <x v="4"/>
    <s v=""/>
    <s v=""/>
    <s v="حمدي "/>
    <s v=""/>
    <s v="M"/>
    <s v=""/>
  </r>
  <r>
    <s v="42900منة الله حلمى محمد عبد الجوادdr_shahrzad86@yahoo.comأخـــــرى"/>
    <d v="2017-06-14T00:00:00"/>
    <d v="1899-12-30T13:50:24"/>
    <s v="منة الله حلمى محمد عبد الجواد"/>
    <s v="Egypt (‫مصر‬‎)"/>
    <s v="dr_shahrzad86@yahoo.com"/>
    <s v="28612270100741"/>
    <s v="01007710253"/>
    <s v="أخـــــرى"/>
    <m/>
    <n v="6"/>
    <n v="14"/>
    <n v="13"/>
    <n v="4"/>
    <s v=""/>
    <s v=""/>
    <s v=""/>
    <s v=""/>
    <s v=""/>
    <s v=""/>
    <s v=""/>
    <s v=""/>
    <x v="0"/>
    <x v="0"/>
    <s v="861227"/>
    <d v="1986-12-27T00:00:00"/>
    <s v="منة "/>
    <n v="30"/>
    <s v="F"/>
    <s v="القاهرة"/>
  </r>
  <r>
    <s v="42900حسامhohassan444@gmail.comاستفسار عن مسار الطرد"/>
    <d v="2017-06-14T00:00:00"/>
    <d v="1899-12-30T14:20:43"/>
    <s v="حسام"/>
    <s v="Egypt (‫مصر‬‎)"/>
    <s v="hohassan444@gmail.com"/>
    <s v=": A15955648"/>
    <s v="00966500361048"/>
    <s v="استفسار عن مسار الطرد"/>
    <m/>
    <n v="6"/>
    <n v="14"/>
    <n v="14"/>
    <n v="4"/>
    <s v="RU606454814SA"/>
    <s v=""/>
    <s v=""/>
    <s v=""/>
    <s v=""/>
    <s v=""/>
    <s v=""/>
    <s v=""/>
    <x v="11"/>
    <x v="4"/>
    <s v=""/>
    <s v=""/>
    <s v="حسام"/>
    <s v=""/>
    <s v="M"/>
    <s v=""/>
  </r>
  <r>
    <s v="42900احمد ناصر احمدahmed_nasser1979@yahoo.comشــكــوى"/>
    <d v="2017-06-14T00:00:00"/>
    <d v="1899-12-30T14:21:27"/>
    <s v="احمد ناصر احمد"/>
    <s v="Egypt (‫مصر‬‎)"/>
    <s v="ahmed_nasser1979@yahoo.com"/>
    <s v="27903102602031"/>
    <s v="201062607030"/>
    <s v="شــكــوى"/>
    <m/>
    <n v="6"/>
    <n v="14"/>
    <n v="14"/>
    <n v="4"/>
    <s v=""/>
    <s v=""/>
    <s v=""/>
    <s v=""/>
    <s v=""/>
    <s v=""/>
    <s v=""/>
    <s v=""/>
    <x v="0"/>
    <x v="0"/>
    <s v="790310"/>
    <d v="1979-03-10T00:00:00"/>
    <s v="احمد "/>
    <n v="38"/>
    <s v="M"/>
    <s v="سوهاج"/>
  </r>
  <r>
    <s v="42900عبدالحافظ سعيد محمد ابراهيمhafezsakr@hotmail.comاستفســار عن خدمــة"/>
    <d v="2017-06-14T00:00:00"/>
    <d v="1899-12-30T14:37:07"/>
    <s v="عبدالحافظ سعيد محمد ابراهيم"/>
    <s v="Egypt (‫مصر‬‎)"/>
    <s v="hafezsakr@hotmail.com"/>
    <s v="28803291301399"/>
    <s v="201027881020"/>
    <s v="استفســار عن خدمــة"/>
    <m/>
    <n v="6"/>
    <n v="14"/>
    <n v="14"/>
    <n v="4"/>
    <s v=""/>
    <s v=""/>
    <s v=""/>
    <s v=""/>
    <s v=""/>
    <s v=""/>
    <s v=""/>
    <s v=""/>
    <x v="0"/>
    <x v="0"/>
    <s v="880329"/>
    <d v="1988-03-29T00:00:00"/>
    <s v="عبدالحافظ "/>
    <n v="29"/>
    <s v="M"/>
    <s v="الشرقية"/>
  </r>
  <r>
    <s v="42900oraby hassan orabyorabio@hotmail.comاستفسار عن مسار الطرد"/>
    <d v="2017-06-14T00:00:00"/>
    <d v="1899-12-30T15:10:24"/>
    <s v="oraby hassan oraby"/>
    <s v="Egypt (‫مصر‬‎)"/>
    <s v="orabio@hotmail.com"/>
    <s v="27210240400134"/>
    <s v="01111599976"/>
    <s v="استفسار عن مسار الطرد"/>
    <m/>
    <n v="6"/>
    <n v="14"/>
    <n v="15"/>
    <n v="4"/>
    <s v=""/>
    <s v=""/>
    <s v=""/>
    <s v=""/>
    <s v=""/>
    <s v=""/>
    <s v=""/>
    <s v=""/>
    <x v="0"/>
    <x v="0"/>
    <s v="721024"/>
    <d v="1972-10-24T00:00:00"/>
    <s v="oraby "/>
    <n v="44"/>
    <s v="M"/>
    <s v="السويس"/>
  </r>
  <r>
    <s v="42900محمد امام عباسMohamedemamkassab@hotmail.comشــكــوى"/>
    <d v="2017-06-14T00:00:00"/>
    <d v="1899-12-30T15:17:27"/>
    <s v="محمد امام عباس"/>
    <s v="Egypt (‫مصر‬‎)"/>
    <s v="Mohamedemamkassab@hotmail.com"/>
    <s v="28509010123297"/>
    <s v="00201000690007"/>
    <s v="شــكــوى"/>
    <m/>
    <n v="6"/>
    <n v="14"/>
    <n v="15"/>
    <n v="4"/>
    <s v=""/>
    <s v=""/>
    <s v=""/>
    <s v=""/>
    <s v=""/>
    <s v=""/>
    <s v=""/>
    <s v=""/>
    <x v="0"/>
    <x v="0"/>
    <s v="850901"/>
    <n v="31291"/>
    <s v="محمد "/>
    <n v="31"/>
    <s v="M"/>
    <s v="القاهرة"/>
  </r>
  <r>
    <s v="42900محمود سعد احمد محمدabo_mshaly@yahoo.comأخـــــرى"/>
    <d v="2017-06-14T00:00:00"/>
    <d v="1899-12-30T15:30:21"/>
    <s v="محمود سعد احمد محمد"/>
    <s v="Egypt (‫مصر‬‎)"/>
    <s v="abo_mshaly@yahoo.com"/>
    <s v="29101072702832"/>
    <s v="01119071518"/>
    <s v="أخـــــرى"/>
    <m/>
    <n v="6"/>
    <n v="14"/>
    <n v="15"/>
    <n v="4"/>
    <s v=""/>
    <s v=""/>
    <s v=""/>
    <s v=""/>
    <s v=""/>
    <s v=""/>
    <s v=""/>
    <s v=""/>
    <x v="0"/>
    <x v="0"/>
    <s v="910107"/>
    <d v="1991-01-07T00:00:00"/>
    <s v="محمود "/>
    <n v="26"/>
    <s v="M"/>
    <s v="قنا"/>
  </r>
  <r>
    <s v="42900شريفsherifelsharaky@gmail.comاستفســار عن خدمــة"/>
    <d v="2017-06-14T00:00:00"/>
    <d v="1899-12-30T15:31:28"/>
    <s v="شريف"/>
    <s v="Egypt (‫مصر‬‎)"/>
    <s v="sherifelsharaky@gmail.com"/>
    <s v=": A05548061"/>
    <s v="00201061040001"/>
    <s v="استفســار عن خدمــة"/>
    <m/>
    <n v="6"/>
    <n v="14"/>
    <n v="15"/>
    <n v="4"/>
    <s v=""/>
    <s v=""/>
    <s v=""/>
    <s v=""/>
    <s v=""/>
    <s v=""/>
    <s v=""/>
    <s v=""/>
    <x v="0"/>
    <x v="0"/>
    <s v=""/>
    <s v=""/>
    <s v="شريف"/>
    <s v=""/>
    <s v="M"/>
    <s v=""/>
  </r>
  <r>
    <s v="42900Nagah Abbas alnagdyDr.alnagdy@gmail.comاستفسار عن مسار الطرد"/>
    <d v="2017-06-14T00:00:00"/>
    <d v="1899-12-30T15:31:52"/>
    <s v="Nagah Abbas alnagdy"/>
    <s v="Egypt (‫مصر‬‎)"/>
    <s v="Dr.alnagdy@gmail.com"/>
    <s v=": A13933669"/>
    <s v="00966507601800"/>
    <s v="استفسار عن مسار الطرد"/>
    <m/>
    <n v="6"/>
    <n v="14"/>
    <n v="15"/>
    <n v="4"/>
    <s v="EE066559081SA"/>
    <s v=""/>
    <s v=""/>
    <s v=""/>
    <s v=""/>
    <s v=""/>
    <s v=""/>
    <s v=""/>
    <x v="4"/>
    <x v="4"/>
    <s v=""/>
    <s v=""/>
    <s v="Nagah "/>
    <s v=""/>
    <s v="M"/>
    <s v=""/>
  </r>
  <r>
    <s v="42900احمد عبد الرحيم الشافعيgamalalal3@gmail.comاستفسار عن مسار الطرد"/>
    <d v="2017-06-14T00:00:00"/>
    <d v="1899-12-30T15:45:49"/>
    <s v="احمد عبد الرحيم الشافعي"/>
    <s v="Egypt (‫مصر‬‎)"/>
    <s v="gamalalal3@gmail.com"/>
    <s v="27401062400818"/>
    <s v="00201275022440"/>
    <s v="استفسار عن مسار الطرد"/>
    <m/>
    <n v="6"/>
    <n v="14"/>
    <n v="15"/>
    <n v="4"/>
    <s v="EE703167689EG"/>
    <s v=""/>
    <s v=""/>
    <s v=""/>
    <s v=""/>
    <s v=""/>
    <s v=""/>
    <s v=""/>
    <x v="4"/>
    <x v="1"/>
    <s v="740106"/>
    <d v="1974-01-06T00:00:00"/>
    <s v="احمد "/>
    <n v="43"/>
    <s v="M"/>
    <s v="المنيا"/>
  </r>
  <r>
    <s v="42900Islam Fahmy (اسلام فهمي)islamfahmy814@gmail.comاستفسار عن مسار الطرد"/>
    <d v="2017-06-14T00:00:00"/>
    <d v="1899-12-30T15:49:27"/>
    <s v="Islam Fahmy (اسلام فهمي)"/>
    <s v="Egypt (‫مصر‬‎)"/>
    <s v="islamfahmy814@gmail.com"/>
    <s v="29104290100312"/>
    <s v="2001228149156"/>
    <s v="استفسار عن مسار الطرد"/>
    <m/>
    <n v="6"/>
    <n v="14"/>
    <n v="15"/>
    <n v="4"/>
    <s v="RX573568493DE"/>
    <s v=""/>
    <s v=""/>
    <s v=""/>
    <s v=""/>
    <s v=""/>
    <s v=""/>
    <s v=""/>
    <x v="5"/>
    <x v="2"/>
    <s v="910429"/>
    <d v="1991-04-29T00:00:00"/>
    <s v="Islam "/>
    <n v="26"/>
    <s v="M"/>
    <s v="القاهرة"/>
  </r>
  <r>
    <s v="42900يحيي حسن دويدارYahia.dowidar@gmail.comأخـــــرى"/>
    <d v="2017-06-14T00:00:00"/>
    <d v="1899-12-30T16:13:12"/>
    <s v="يحيي حسن دويدار"/>
    <s v="Egypt (‫مصر‬‎)"/>
    <s v="Yahia.dowidar@gmail.com"/>
    <s v="29607170200633"/>
    <s v="01203767939"/>
    <s v="أخـــــرى"/>
    <m/>
    <n v="6"/>
    <n v="14"/>
    <n v="16"/>
    <n v="4"/>
    <s v=""/>
    <s v=""/>
    <s v=""/>
    <s v=""/>
    <s v=""/>
    <s v=""/>
    <s v=""/>
    <s v=""/>
    <x v="0"/>
    <x v="0"/>
    <s v="960717"/>
    <d v="1996-07-17T00:00:00"/>
    <s v="يحيي "/>
    <n v="20"/>
    <s v="M"/>
    <s v="الإسكندرية"/>
  </r>
  <r>
    <s v="42900فاطمة محمد صالح حسينallahrabe33@gmail.comاستفســار عن خدمــة"/>
    <d v="2017-06-14T00:00:00"/>
    <d v="1899-12-30T16:33:46"/>
    <s v="فاطمة محمد صالح حسين"/>
    <s v="Egypt (‫مصر‬‎)"/>
    <s v="allahrabe33@gmail.com"/>
    <s v="28209212500143"/>
    <s v="201099759910"/>
    <s v="استفســار عن خدمــة"/>
    <m/>
    <n v="6"/>
    <n v="14"/>
    <n v="16"/>
    <n v="4"/>
    <s v=""/>
    <s v=""/>
    <s v=""/>
    <s v=""/>
    <s v=""/>
    <s v=""/>
    <s v=""/>
    <s v=""/>
    <x v="0"/>
    <x v="0"/>
    <s v="820921"/>
    <d v="1982-09-21T00:00:00"/>
    <s v="فاطمة "/>
    <n v="34"/>
    <s v="F"/>
    <s v="أسيوط"/>
  </r>
  <r>
    <s v="42900معاذmwhbh355@gmail.comاستفســار عن خدمــة"/>
    <d v="2017-06-14T00:00:00"/>
    <d v="1899-12-30T16:49:09"/>
    <s v="معاذ"/>
    <s v="Egypt (‫مصر‬‎)"/>
    <s v="mwhbh355@gmail.com"/>
    <s v="30102070106134"/>
    <s v="00201146518708"/>
    <s v="استفســار عن خدمــة"/>
    <m/>
    <n v="6"/>
    <n v="14"/>
    <n v="16"/>
    <n v="4"/>
    <s v=""/>
    <s v=""/>
    <s v=""/>
    <s v=""/>
    <s v=""/>
    <s v=""/>
    <s v=""/>
    <s v=""/>
    <x v="0"/>
    <x v="0"/>
    <s v="010207"/>
    <d v="2001-02-07T00:00:00"/>
    <s v="معاذ"/>
    <n v="16"/>
    <s v="M"/>
    <s v="القاهرة"/>
  </r>
  <r>
    <s v="42900أحمد حسين محمد عبد الغني الشرشابيa.elshersh@yahoo.comشــكــوى"/>
    <d v="2017-06-14T00:00:00"/>
    <d v="1899-12-30T17:20:19"/>
    <s v="أحمد حسين محمد عبد الغني الشرشابي"/>
    <s v="Egypt (‫مصر‬‎)"/>
    <s v="a.elshersh@yahoo.com"/>
    <s v="29604081700852"/>
    <s v="201114459041"/>
    <s v="شــكــوى"/>
    <m/>
    <n v="6"/>
    <n v="14"/>
    <n v="17"/>
    <n v="4"/>
    <s v=""/>
    <s v=""/>
    <s v=""/>
    <s v=""/>
    <s v=""/>
    <s v=""/>
    <s v=""/>
    <s v=""/>
    <x v="0"/>
    <x v="0"/>
    <s v="960408"/>
    <d v="1996-04-08T00:00:00"/>
    <s v="أحمد "/>
    <n v="21"/>
    <s v="M"/>
    <s v="المنوفية"/>
  </r>
  <r>
    <s v="42900سهام فاضل حسن السيدmeshahat1972@gmail.comشــكــوى"/>
    <d v="2017-06-14T00:00:00"/>
    <d v="1899-12-30T18:19:35"/>
    <s v="سهام فاضل حسن السيد"/>
    <s v="Egypt (‫مصر‬‎)"/>
    <s v="meshahat1972@gmail.com"/>
    <s v="27304021201961"/>
    <s v="00201111312573"/>
    <s v="شــكــوى"/>
    <m/>
    <n v="6"/>
    <n v="14"/>
    <n v="18"/>
    <n v="4"/>
    <s v=""/>
    <s v=""/>
    <s v=""/>
    <s v=""/>
    <s v=""/>
    <s v=""/>
    <s v=""/>
    <s v=""/>
    <x v="0"/>
    <x v="0"/>
    <s v="730402"/>
    <d v="1973-04-02T00:00:00"/>
    <s v="سهام "/>
    <n v="44"/>
    <s v="F"/>
    <s v="الدقهلية"/>
  </r>
  <r>
    <s v="42901Sherif El Dardirysherifed@gmail.comاستفسار عن مسار الطرد"/>
    <d v="2017-06-15T00:00:00"/>
    <d v="1899-12-30T09:00:36"/>
    <s v="Sherif El Dardiry"/>
    <s v="Egypt (‫مصر‬‎)"/>
    <s v="sherifed@gmail.com"/>
    <s v="26603152800511"/>
    <s v="01221966315"/>
    <s v="استفسار عن مسار الطرد"/>
    <m/>
    <n v="6"/>
    <n v="15"/>
    <n v="9"/>
    <n v="5"/>
    <s v=""/>
    <s v=""/>
    <s v=""/>
    <s v=""/>
    <s v=""/>
    <s v=""/>
    <s v=""/>
    <s v=""/>
    <x v="0"/>
    <x v="0"/>
    <s v="660315"/>
    <d v="1966-03-15T00:00:00"/>
    <s v="Sherif "/>
    <n v="51"/>
    <s v="M"/>
    <s v="أسوان"/>
  </r>
  <r>
    <s v="42901د. سمير محمود عبد الفضيلSamierom@gmail.comشــكــوى"/>
    <d v="2017-06-15T00:00:00"/>
    <d v="1899-12-30T09:00:36"/>
    <s v="د. سمير محمود عبد الفضيل"/>
    <s v="Egypt (‫مصر‬‎)"/>
    <s v="Samierom@gmail.com"/>
    <s v="26510112101931"/>
    <s v="201000285804"/>
    <s v="شــكــوى"/>
    <m/>
    <n v="6"/>
    <n v="15"/>
    <n v="9"/>
    <n v="5"/>
    <s v=""/>
    <s v=""/>
    <s v=""/>
    <s v=""/>
    <s v=""/>
    <s v=""/>
    <s v=""/>
    <s v=""/>
    <x v="0"/>
    <x v="0"/>
    <s v="651011"/>
    <d v="1965-10-11T00:00:00"/>
    <s v="د. "/>
    <n v="51"/>
    <s v="M"/>
    <s v="الجيزة"/>
  </r>
  <r>
    <s v="42901Ahmed mohamed mashalyahmedmashalyeng@gmail.comاستفسار عن مسار الطرد"/>
    <d v="2017-06-15T00:00:00"/>
    <d v="1899-12-30T09:00:36"/>
    <s v="Ahmed mohamed mashaly"/>
    <s v="Egypt (‫مصر‬‎)"/>
    <s v="ahmedmashalyeng@gmail.com"/>
    <s v="29309081601674"/>
    <s v="201158873655"/>
    <s v="استفسار عن مسار الطرد"/>
    <m/>
    <n v="6"/>
    <n v="15"/>
    <n v="9"/>
    <n v="5"/>
    <s v="RX573327489DE"/>
    <s v=""/>
    <s v=""/>
    <s v=""/>
    <s v=""/>
    <s v=""/>
    <s v=""/>
    <s v=""/>
    <x v="5"/>
    <x v="2"/>
    <s v="930908"/>
    <d v="1993-09-08T00:00:00"/>
    <s v="Ahmed "/>
    <n v="23"/>
    <s v="M"/>
    <s v="الغربية"/>
  </r>
  <r>
    <s v="42901سامى حسن محمد الدسوقى البهىsamyalbahy_eg@yahoo.comاستفسار عن مسار الطرد"/>
    <d v="2017-06-15T00:00:00"/>
    <d v="1899-12-30T09:00:37"/>
    <s v="سامى حسن محمد الدسوقى البهى"/>
    <s v="Egypt (‫مصر‬‎)"/>
    <s v="samyalbahy_eg@yahoo.com"/>
    <s v="28608171500056"/>
    <s v="00201270920975"/>
    <s v="استفسار عن مسار الطرد"/>
    <m/>
    <n v="6"/>
    <n v="15"/>
    <n v="9"/>
    <n v="5"/>
    <s v="CP000376468EG"/>
    <s v=""/>
    <s v=""/>
    <s v=""/>
    <s v=""/>
    <s v=""/>
    <s v=""/>
    <s v=""/>
    <x v="27"/>
    <x v="1"/>
    <s v="860817"/>
    <d v="1986-08-17T00:00:00"/>
    <s v="سامى "/>
    <n v="30"/>
    <s v="M"/>
    <s v="كفر الشيخ"/>
  </r>
  <r>
    <s v="42901هاشم سعيد هاشم عليhashemsaid11@yahoo.comاستفســار عن خدمــة"/>
    <d v="2017-06-15T00:00:00"/>
    <d v="1899-12-30T09:00:37"/>
    <s v="هاشم سعيد هاشم علي"/>
    <s v="Egypt (‫مصر‬‎)"/>
    <s v="hashemsaid11@yahoo.com"/>
    <s v="29111118800473"/>
    <s v="01092738180"/>
    <s v="استفســار عن خدمــة"/>
    <m/>
    <n v="6"/>
    <n v="15"/>
    <n v="9"/>
    <n v="5"/>
    <s v=""/>
    <s v=""/>
    <s v=""/>
    <s v=""/>
    <s v=""/>
    <s v=""/>
    <s v=""/>
    <s v=""/>
    <x v="0"/>
    <x v="0"/>
    <s v="911111"/>
    <d v="1991-11-11T00:00:00"/>
    <s v="هاشم "/>
    <n v="25"/>
    <s v="M"/>
    <s v="خارج الجمهورية"/>
  </r>
  <r>
    <s v="42901Ragab Mohamed Ammaryass_adv@yahoo.comاستفسار عن مسار الطرد"/>
    <d v="2017-06-15T00:00:00"/>
    <d v="1899-12-30T09:00:37"/>
    <s v="Ragab Mohamed Ammar"/>
    <s v="Egypt (‫مصر‬‎)"/>
    <s v="yass_adv@yahoo.com"/>
    <s v="28207191900234"/>
    <s v="01114771781"/>
    <s v="استفسار عن مسار الطرد"/>
    <m/>
    <n v="6"/>
    <n v="15"/>
    <n v="9"/>
    <n v="5"/>
    <s v="RX573433712DE"/>
    <s v=""/>
    <s v=""/>
    <s v=""/>
    <s v=""/>
    <s v=""/>
    <s v=""/>
    <s v=""/>
    <x v="5"/>
    <x v="2"/>
    <s v="820719"/>
    <d v="1982-07-19T00:00:00"/>
    <s v="Ragab "/>
    <n v="34"/>
    <s v="M"/>
    <s v="الإسماعيلية"/>
  </r>
  <r>
    <s v="42901محمود فؤاد السيد شومانmahmoud_shouman2015@yahoo.comشــكــوى"/>
    <d v="2017-06-15T00:00:00"/>
    <d v="1899-12-30T09:43:08"/>
    <s v="محمود فؤاد السيد شومان"/>
    <s v="Egypt (‫مصر‬‎)"/>
    <s v="mahmoud_shouman2015@yahoo.com"/>
    <s v="28806011814671"/>
    <s v="00201281916329"/>
    <s v="شــكــوى"/>
    <m/>
    <n v="6"/>
    <n v="15"/>
    <n v="9"/>
    <n v="5"/>
    <s v=""/>
    <s v=""/>
    <s v=""/>
    <s v=""/>
    <s v=""/>
    <s v=""/>
    <s v=""/>
    <s v=""/>
    <x v="0"/>
    <x v="0"/>
    <s v="880601"/>
    <d v="1988-06-01T00:00:00"/>
    <s v="محمود "/>
    <n v="29"/>
    <s v="M"/>
    <s v="البحيرة"/>
  </r>
  <r>
    <s v="42901إسلام نور الدين زهرانeslamnour4554@gmail.comاستفســار فنـى"/>
    <d v="2017-06-15T00:00:00"/>
    <d v="1899-12-30T09:43:09"/>
    <s v="إسلام نور الدين زهران"/>
    <s v="Egypt (‫مصر‬‎)"/>
    <s v="eslamnour4554@gmail.com"/>
    <s v="29506292101171"/>
    <s v="0201146019218"/>
    <s v="استفســار فنـى"/>
    <m/>
    <n v="6"/>
    <n v="15"/>
    <n v="9"/>
    <n v="5"/>
    <s v=""/>
    <s v=""/>
    <s v=""/>
    <s v=""/>
    <s v=""/>
    <s v=""/>
    <s v=""/>
    <s v=""/>
    <x v="0"/>
    <x v="0"/>
    <s v="950629"/>
    <d v="1995-06-29T00:00:00"/>
    <s v="إسلام "/>
    <n v="22"/>
    <s v="M"/>
    <s v="الجيزة"/>
  </r>
  <r>
    <s v="42901علياء جمعه سليمان نور اللهaliaagomaa6@gmail.comشــكــوى"/>
    <d v="2017-06-15T00:00:00"/>
    <d v="1899-12-30T09:43:10"/>
    <s v="علياء جمعه سليمان نور الله"/>
    <s v="Egypt (‫مصر‬‎)"/>
    <s v="aliaagomaa6@gmail.com"/>
    <s v="29412220201207"/>
    <s v="01025219472"/>
    <s v="شــكــوى"/>
    <m/>
    <n v="6"/>
    <n v="15"/>
    <n v="9"/>
    <n v="5"/>
    <s v=""/>
    <s v=""/>
    <s v=""/>
    <s v=""/>
    <s v=""/>
    <s v=""/>
    <s v=""/>
    <s v=""/>
    <x v="0"/>
    <x v="0"/>
    <s v="941222"/>
    <d v="1994-12-22T00:00:00"/>
    <s v="علياء "/>
    <n v="22"/>
    <s v="F"/>
    <s v="الإسكندرية"/>
  </r>
  <r>
    <s v="42901هشام حسن عبد الحميدheshamalmasry@hotmail.comاستفسار عن مسار الطرد"/>
    <d v="2017-06-15T00:00:00"/>
    <d v="1899-12-30T09:43:10"/>
    <s v="هشام حسن عبد الحميد"/>
    <s v="Egypt (‫مصر‬‎)"/>
    <s v="heshamalmasry@hotmail.com"/>
    <s v="27804040100176"/>
    <s v="201222596566"/>
    <s v="استفسار عن مسار الطرد"/>
    <m/>
    <n v="6"/>
    <n v="15"/>
    <n v="9"/>
    <n v="5"/>
    <s v="RN613445490NL"/>
    <s v=""/>
    <s v=""/>
    <s v=""/>
    <s v=""/>
    <s v=""/>
    <s v=""/>
    <s v=""/>
    <x v="28"/>
    <x v="12"/>
    <s v="780404"/>
    <d v="1978-04-04T00:00:00"/>
    <s v="هشام "/>
    <n v="39"/>
    <s v="M"/>
    <s v="القاهرة"/>
  </r>
  <r>
    <s v="42901MOHAMED KHAIRY ABD ELAZIMm.khairy@me.comاستفسار عن مسار الطرد"/>
    <d v="2017-06-15T00:00:00"/>
    <d v="1899-12-30T09:43:10"/>
    <s v="MOHAMED KHAIRY ABD ELAZIM"/>
    <s v="Egypt (‫مصر‬‎)"/>
    <s v="m.khairy@me.com"/>
    <s v="27208181401691"/>
    <s v="01226941649"/>
    <s v="استفسار عن مسار الطرد"/>
    <m/>
    <n v="6"/>
    <n v="15"/>
    <n v="9"/>
    <n v="5"/>
    <s v="RR637312246EG"/>
    <s v=""/>
    <s v=""/>
    <s v=""/>
    <s v=""/>
    <s v=""/>
    <s v=""/>
    <s v=""/>
    <x v="1"/>
    <x v="1"/>
    <s v="720818"/>
    <d v="1972-08-18T00:00:00"/>
    <s v="MOHAMED "/>
    <n v="44"/>
    <s v="M"/>
    <s v="القليوبية"/>
  </r>
  <r>
    <s v="42901هيام محمد احمد جبريلoth_hto@yahoo.comاستفســار عن خدمــة"/>
    <d v="2017-06-15T00:00:00"/>
    <d v="1899-12-30T09:43:10"/>
    <s v="هيام محمد احمد جبريل"/>
    <s v="Egypt (‫مصر‬‎)"/>
    <s v="oth_hto@yahoo.com"/>
    <s v="27310031300084"/>
    <s v="201009047091"/>
    <s v="استفســار عن خدمــة"/>
    <m/>
    <n v="6"/>
    <n v="15"/>
    <n v="9"/>
    <n v="5"/>
    <s v=""/>
    <s v=""/>
    <s v=""/>
    <s v=""/>
    <s v=""/>
    <s v=""/>
    <s v=""/>
    <s v=""/>
    <x v="0"/>
    <x v="0"/>
    <s v="731003"/>
    <d v="1973-10-03T00:00:00"/>
    <s v="هيام "/>
    <n v="43"/>
    <s v="F"/>
    <s v="الشرقية"/>
  </r>
  <r>
    <s v="42901عمرو فرج الله حسانfarag_amr@hotmail.comاستفسار عن مسار الطرد"/>
    <d v="2017-06-15T00:00:00"/>
    <d v="1899-12-30T09:43:28"/>
    <s v="عمرو فرج الله حسان"/>
    <s v="Egypt (‫مصر‬‎)"/>
    <s v="farag_amr@hotmail.com"/>
    <s v="29006220101956"/>
    <s v="0222872518"/>
    <s v="استفسار عن مسار الطرد"/>
    <m/>
    <n v="6"/>
    <n v="15"/>
    <n v="9"/>
    <n v="5"/>
    <s v="RP356054780SG"/>
    <s v="RP356054572SG"/>
    <s v=""/>
    <s v=""/>
    <s v=""/>
    <s v=""/>
    <s v=""/>
    <s v=""/>
    <x v="44"/>
    <x v="5"/>
    <s v="900622"/>
    <d v="1990-06-22T00:00:00"/>
    <s v="عمرو "/>
    <n v="27"/>
    <s v="M"/>
    <s v="القاهرة"/>
  </r>
  <r>
    <s v="42901mostafakhaledmostafaka413@gmail.comاستفسار عن مسار الطرد"/>
    <d v="2017-06-15T00:00:00"/>
    <d v="1899-12-30T09:43:33"/>
    <s v="mostafakhaled"/>
    <s v="Egypt (‫مصر‬‎)"/>
    <s v="mostafaka413@gmail.com"/>
    <s v="30106212400574"/>
    <s v="201099590245"/>
    <s v="استفسار عن مسار الطرد"/>
    <m/>
    <n v="6"/>
    <n v="15"/>
    <n v="9"/>
    <n v="5"/>
    <s v="RS621581789CN"/>
    <s v=""/>
    <s v=""/>
    <s v=""/>
    <s v=""/>
    <s v=""/>
    <s v=""/>
    <s v=""/>
    <x v="12"/>
    <x v="8"/>
    <s v="010621"/>
    <d v="2001-06-21T00:00:00"/>
    <s v="mostafakhaled"/>
    <n v="16"/>
    <s v="M"/>
    <s v="المنيا"/>
  </r>
  <r>
    <s v="42901محمد عصام حمديmohamedessamhamdy@gmail.comاستفسار عن مسار الطرد"/>
    <d v="2017-06-15T00:00:00"/>
    <d v="1899-12-30T10:29:20"/>
    <s v="محمد عصام حمدي"/>
    <s v="Egypt (‫مصر‬‎)"/>
    <s v="mohamedessamhamdy@gmail.com"/>
    <s v="28607092102278"/>
    <s v="201000146530"/>
    <s v="استفسار عن مسار الطرد"/>
    <m/>
    <n v="6"/>
    <n v="15"/>
    <n v="10"/>
    <n v="5"/>
    <s v="RX573435452DE"/>
    <s v=""/>
    <s v=""/>
    <s v=""/>
    <s v=""/>
    <s v=""/>
    <s v=""/>
    <s v=""/>
    <x v="5"/>
    <x v="2"/>
    <s v="860709"/>
    <d v="1986-07-09T00:00:00"/>
    <s v="محمد "/>
    <n v="30"/>
    <s v="M"/>
    <s v="الجيزة"/>
  </r>
  <r>
    <s v="42901أحمد حسين محمد عبد الغني الشرشابيa.elshersh@gmail.comشــكــوى"/>
    <d v="2017-06-15T00:00:00"/>
    <d v="1899-12-30T10:33:45"/>
    <s v="أحمد حسين محمد عبد الغني الشرشابي"/>
    <s v="Egypt (‫مصر‬‎)"/>
    <s v="a.elshersh@gmail.com"/>
    <s v="29604081700852"/>
    <s v="201114459041"/>
    <s v="شــكــوى"/>
    <m/>
    <n v="6"/>
    <n v="15"/>
    <n v="10"/>
    <n v="5"/>
    <s v=""/>
    <s v=""/>
    <s v=""/>
    <s v=""/>
    <s v=""/>
    <s v=""/>
    <s v=""/>
    <s v=""/>
    <x v="0"/>
    <x v="0"/>
    <s v="960408"/>
    <n v="35163"/>
    <s v="أحمد "/>
    <n v="21"/>
    <s v="M"/>
    <s v="المنوفية"/>
  </r>
  <r>
    <s v="42901اسامة السعدنيosaadany@lbg3.comشــكــوى"/>
    <d v="2017-06-15T00:00:00"/>
    <d v="1899-12-30T10:38:32"/>
    <s v="اسامة السعدني"/>
    <s v="Saudi Arabia (‫المملكة العربية السعودية‬‎)"/>
    <s v="osaadany@lbg3.com"/>
    <s v="22094100006"/>
    <s v="00966501916871"/>
    <s v="شــكــوى"/>
    <m/>
    <n v="6"/>
    <n v="15"/>
    <n v="10"/>
    <n v="5"/>
    <s v=""/>
    <s v=""/>
    <s v=""/>
    <s v=""/>
    <s v=""/>
    <s v=""/>
    <s v=""/>
    <s v=""/>
    <x v="0"/>
    <x v="0"/>
    <s v=""/>
    <s v=""/>
    <s v="اسامة "/>
    <s v=""/>
    <s v="M"/>
    <s v=""/>
  </r>
  <r>
    <s v="42901عمر مختار عباسomaraky2000@yahoo.comاستفسار عن مسار الطرد"/>
    <d v="2017-06-15T00:00:00"/>
    <d v="1899-12-30T10:49:29"/>
    <s v="عمر مختار عباس"/>
    <s v="Egypt (‫مصر‬‎)"/>
    <s v="omaraky2000@yahoo.com"/>
    <s v="25611240103293"/>
    <s v="0201203518518"/>
    <s v="استفسار عن مسار الطرد"/>
    <m/>
    <n v="6"/>
    <n v="15"/>
    <n v="10"/>
    <n v="5"/>
    <s v="EE703184470EG"/>
    <s v=""/>
    <s v=""/>
    <s v=""/>
    <s v=""/>
    <s v=""/>
    <s v=""/>
    <s v=""/>
    <x v="4"/>
    <x v="1"/>
    <s v="561124"/>
    <d v="1956-11-24T00:00:00"/>
    <s v="عمر "/>
    <n v="60"/>
    <s v="M"/>
    <s v="القاهرة"/>
  </r>
  <r>
    <s v="42901هاجر مجديmylifewithoutme2016@gmail.comاستفسار عن مسار الطرد"/>
    <d v="2017-06-15T00:00:00"/>
    <d v="1899-12-30T10:51:54"/>
    <s v="هاجر مجدي"/>
    <s v="Egypt (‫مصر‬‎)"/>
    <s v="mylifewithoutme2016@gmail.com"/>
    <s v="28505210200789"/>
    <s v="00201114494248"/>
    <s v="استفسار عن مسار الطرد"/>
    <m/>
    <n v="6"/>
    <n v="15"/>
    <n v="10"/>
    <n v="5"/>
    <s v="rs006651693eg"/>
    <s v=""/>
    <s v=""/>
    <s v=""/>
    <s v=""/>
    <s v=""/>
    <s v=""/>
    <s v=""/>
    <x v="12"/>
    <x v="1"/>
    <s v="850521"/>
    <d v="1985-05-21T00:00:00"/>
    <s v="هاجر "/>
    <n v="32"/>
    <s v="F"/>
    <s v="الإسكندرية"/>
  </r>
  <r>
    <s v="42901Mohammed alkafafiHamodialkafafi@hotmail.comاستفسار عن مسار الطرد"/>
    <d v="2017-06-15T00:00:00"/>
    <d v="1899-12-30T10:59:08"/>
    <s v="Mohammed alkafafi"/>
    <s v="Sweden (Sverige)"/>
    <s v="Hamodialkafafi@hotmail.com"/>
    <s v="811115"/>
    <s v="0046738997604"/>
    <s v="استفسار عن مسار الطرد"/>
    <m/>
    <n v="6"/>
    <n v="15"/>
    <n v="10"/>
    <n v="5"/>
    <s v="EE703231245EG"/>
    <s v=""/>
    <s v=""/>
    <s v=""/>
    <s v=""/>
    <s v=""/>
    <s v=""/>
    <s v=""/>
    <x v="4"/>
    <x v="1"/>
    <s v=""/>
    <s v=""/>
    <s v="Mohammed "/>
    <s v=""/>
    <s v="M"/>
    <s v=""/>
  </r>
  <r>
    <s v="42901MARWA ADELMADEL908@OUTLOOK.COMاستفسار عن مسار الطرد"/>
    <d v="2017-06-15T00:00:00"/>
    <d v="1899-12-30T12:06:37"/>
    <s v="MARWA ADEL"/>
    <s v="Egypt (‫مصر‬‎)"/>
    <s v="MADEL908@OUTLOOK.COM"/>
    <s v="27711120104887"/>
    <s v="01020305224"/>
    <s v="استفسار عن مسار الطرد"/>
    <m/>
    <n v="6"/>
    <n v="15"/>
    <n v="12"/>
    <n v="5"/>
    <s v="RX572674408DE"/>
    <s v=""/>
    <s v=""/>
    <s v=""/>
    <s v=""/>
    <s v=""/>
    <s v=""/>
    <s v=""/>
    <x v="5"/>
    <x v="2"/>
    <s v="771112"/>
    <d v="1977-11-12T00:00:00"/>
    <s v="MARWA "/>
    <n v="39"/>
    <s v="F"/>
    <s v="القاهرة"/>
  </r>
  <r>
    <s v="42901MAMDOUH GABERmamdohg@hotmail.comاستفسار عن مسار الطرد"/>
    <d v="2017-06-15T00:00:00"/>
    <d v="1899-12-30T12:06:38"/>
    <s v="MAMDOUH GABER"/>
    <s v="Egypt (‫مصر‬‎)"/>
    <s v="mamdohg@hotmail.com"/>
    <s v="26004080103437"/>
    <s v="00201001660455"/>
    <s v="استفسار عن مسار الطرد"/>
    <m/>
    <n v="6"/>
    <n v="15"/>
    <n v="12"/>
    <n v="5"/>
    <s v="EE017908917EG"/>
    <s v=""/>
    <s v=""/>
    <s v=""/>
    <s v=""/>
    <s v=""/>
    <s v=""/>
    <s v=""/>
    <x v="4"/>
    <x v="1"/>
    <s v="600408"/>
    <d v="1960-04-08T00:00:00"/>
    <s v="MAMDOUH "/>
    <n v="57"/>
    <s v="M"/>
    <s v="القاهرة"/>
  </r>
  <r>
    <s v="42901هاله فوادAlaa.elsalhy153@yahoo.comاستفسار عن مسار الطرد"/>
    <d v="2017-06-15T00:00:00"/>
    <d v="1899-12-30T12:17:37"/>
    <s v="هاله فواد"/>
    <s v="Oman (‫عُمان‬‎)"/>
    <s v="Alaa.elsalhy153@yahoo.com"/>
    <s v="2500061"/>
    <s v="0096892558927"/>
    <s v="استفسار عن مسار الطرد"/>
    <m/>
    <n v="6"/>
    <n v="15"/>
    <n v="12"/>
    <n v="5"/>
    <s v="EE015651657EG"/>
    <s v="EE015651643EG"/>
    <s v=""/>
    <s v=""/>
    <s v=""/>
    <s v=""/>
    <s v=""/>
    <s v=""/>
    <x v="4"/>
    <x v="1"/>
    <s v=""/>
    <s v=""/>
    <s v="هاله "/>
    <s v=""/>
    <s v="F"/>
    <s v=""/>
  </r>
  <r>
    <s v="42901مصطفى خالدmostafaka413@gmail.comاستفسار عن مسار الطرد"/>
    <d v="2017-06-15T00:00:00"/>
    <d v="1899-12-30T12:19:01"/>
    <s v="مصطفى خالد"/>
    <s v="Egypt (‫مصر‬‎)"/>
    <s v="mostafaka413@gmail.com"/>
    <s v="30106212400574"/>
    <s v="201099590245"/>
    <s v="استفسار عن مسار الطرد"/>
    <m/>
    <n v="6"/>
    <n v="15"/>
    <n v="12"/>
    <n v="5"/>
    <s v=""/>
    <s v=""/>
    <s v=""/>
    <s v=""/>
    <s v=""/>
    <s v=""/>
    <s v=""/>
    <s v=""/>
    <x v="0"/>
    <x v="0"/>
    <s v="010621"/>
    <n v="37063"/>
    <s v="مصطفى "/>
    <n v="16"/>
    <s v="M"/>
    <s v="المنيا"/>
  </r>
  <r>
    <s v="42901امير سمير لويس حناamer.samer71@yahoo.comاستفسار عن مسار الطرد"/>
    <d v="2017-06-15T00:00:00"/>
    <d v="1899-12-30T12:20:32"/>
    <s v="امير سمير لويس حنا"/>
    <s v="Egypt (‫مصر‬‎)"/>
    <s v="amer.samer71@yahoo.com"/>
    <s v="3000122513001479"/>
    <s v="01067472209"/>
    <s v="استفسار عن مسار الطرد"/>
    <m/>
    <n v="6"/>
    <n v="15"/>
    <n v="12"/>
    <n v="5"/>
    <s v="RA915098796IT"/>
    <s v=""/>
    <s v=""/>
    <s v=""/>
    <s v=""/>
    <s v=""/>
    <s v=""/>
    <s v=""/>
    <x v="10"/>
    <x v="16"/>
    <s v=""/>
    <s v=""/>
    <s v="امير "/>
    <s v=""/>
    <s v="M"/>
    <s v=""/>
  </r>
  <r>
    <s v="42901محمد عصام هلالhelal.meh@gmail.comاستفسار عن مسار الطرد"/>
    <d v="2017-06-15T00:00:00"/>
    <d v="1899-12-30T12:38:09"/>
    <s v="محمد عصام هلال"/>
    <s v="Egypt (‫مصر‬‎)"/>
    <s v="helal.meh@gmail.com"/>
    <s v="29507250104215"/>
    <s v="201113626240"/>
    <s v="استفسار عن مسار الطرد"/>
    <m/>
    <n v="6"/>
    <n v="15"/>
    <n v="12"/>
    <n v="5"/>
    <s v="RX573436775DE"/>
    <s v=""/>
    <s v=""/>
    <s v=""/>
    <s v=""/>
    <s v=""/>
    <s v=""/>
    <s v=""/>
    <x v="5"/>
    <x v="2"/>
    <s v="950725"/>
    <d v="1995-07-25T00:00:00"/>
    <s v="محمد "/>
    <n v="21"/>
    <s v="M"/>
    <s v="القاهرة"/>
  </r>
  <r>
    <s v="42901Tamer Muhammad Jamaal Mouawad Morsy ShaqrahTamer.Shaqrah@Gmail.comشــكــوى"/>
    <d v="2017-06-15T00:00:00"/>
    <d v="1899-12-30T12:49:16"/>
    <s v="Tamer Muhammad Jamaal Mouawad Morsy Shaqrah"/>
    <s v="Bahrain (‫البحرين‬‎)"/>
    <s v="Tamer.Shaqrah@Gmail.com"/>
    <s v=": A18755486"/>
    <s v="201120974441"/>
    <s v="شــكــوى"/>
    <m/>
    <n v="6"/>
    <n v="15"/>
    <n v="12"/>
    <n v="5"/>
    <s v="EE703211983EG"/>
    <s v=""/>
    <s v=""/>
    <s v=""/>
    <s v=""/>
    <s v=""/>
    <s v=""/>
    <s v=""/>
    <x v="4"/>
    <x v="1"/>
    <s v=""/>
    <s v=""/>
    <s v="Tamer "/>
    <s v=""/>
    <s v="M"/>
    <s v=""/>
  </r>
  <r>
    <s v="42901Amira El Badryamira_elbadry@hotmail.comاستفسار عن مسار الطرد"/>
    <d v="2017-06-15T00:00:00"/>
    <d v="1899-12-30T12:53:26"/>
    <s v="Amira El Badry"/>
    <s v="Egypt (‫مصر‬‎)"/>
    <s v="amira_elbadry@hotmail.com"/>
    <s v="29211250101741"/>
    <s v="01227546060"/>
    <s v="استفسار عن مسار الطرد"/>
    <m/>
    <n v="6"/>
    <n v="15"/>
    <n v="12"/>
    <n v="5"/>
    <s v=""/>
    <s v=""/>
    <s v=""/>
    <s v=""/>
    <s v=""/>
    <s v=""/>
    <s v=""/>
    <s v=""/>
    <x v="0"/>
    <x v="0"/>
    <s v="921125"/>
    <d v="1992-11-25T00:00:00"/>
    <s v="Amira "/>
    <n v="24"/>
    <s v="F"/>
    <s v="القاهرة"/>
  </r>
  <r>
    <s v="42901محمد حمدي السيد حسينeng.mohammedhamdy88@gmail.comشــكــوى"/>
    <d v="2017-06-15T00:00:00"/>
    <d v="1899-12-30T13:15:41"/>
    <s v="محمد حمدي السيد حسين"/>
    <s v="Egypt (‫مصر‬‎)"/>
    <s v="eng.mohammedhamdy88@gmail.com"/>
    <s v="28811221402191"/>
    <s v="966580139341"/>
    <s v="شــكــوى"/>
    <m/>
    <n v="6"/>
    <n v="15"/>
    <n v="13"/>
    <n v="5"/>
    <s v="EE703023163EG"/>
    <s v=""/>
    <s v=""/>
    <s v=""/>
    <s v=""/>
    <s v=""/>
    <s v=""/>
    <s v=""/>
    <x v="4"/>
    <x v="1"/>
    <s v="881122"/>
    <d v="1988-11-22T00:00:00"/>
    <s v="محمد "/>
    <n v="28"/>
    <s v="M"/>
    <s v="القليوبية"/>
  </r>
  <r>
    <s v="42901شروق مصطفىShoroukmoustafa12@gmail.comاستفسار عن مسار الطرد"/>
    <d v="2017-06-15T00:00:00"/>
    <d v="1899-12-30T13:21:54"/>
    <s v="شروق مصطفى"/>
    <s v="Egypt (‫مصر‬‎)"/>
    <s v="Shoroukmoustafa12@gmail.com"/>
    <s v="٢٩٢٠٣١٢٠٢٠١٥٨٩"/>
    <s v="01277384809"/>
    <s v="استفسار عن مسار الطرد"/>
    <m/>
    <n v="6"/>
    <n v="15"/>
    <n v="13"/>
    <n v="5"/>
    <s v=""/>
    <s v=""/>
    <s v=""/>
    <s v=""/>
    <s v=""/>
    <s v=""/>
    <s v=""/>
    <s v=""/>
    <x v="0"/>
    <x v="0"/>
    <s v="٩٢٠٣١٢"/>
    <d v="1992-03-12T00:00:00"/>
    <s v="شروق "/>
    <n v="25"/>
    <s v="F"/>
    <s v="الإسكندرية"/>
  </r>
  <r>
    <s v="42901alynafaas.contact@gmail.comاستفسار عن مسار الطرد"/>
    <d v="2017-06-15T00:00:00"/>
    <d v="1899-12-30T13:34:59"/>
    <s v="aly"/>
    <s v="Egypt (‫مصر‬‎)"/>
    <s v="nafaas.contact@gmail.com"/>
    <s v="26902231801636"/>
    <s v="00201016471407"/>
    <s v="استفسار عن مسار الطرد"/>
    <m/>
    <n v="6"/>
    <n v="15"/>
    <n v="13"/>
    <n v="5"/>
    <s v="EE703155133EG"/>
    <s v=""/>
    <s v=""/>
    <s v=""/>
    <s v=""/>
    <s v=""/>
    <s v=""/>
    <s v=""/>
    <x v="4"/>
    <x v="1"/>
    <s v="690223"/>
    <d v="1969-02-23T00:00:00"/>
    <s v="aly"/>
    <n v="48"/>
    <s v="M"/>
    <s v="البحيرة"/>
  </r>
  <r>
    <s v="42901معتز الصاويMoataz.sawy@gmail.comاستفسار عن مسار الطرد"/>
    <d v="2017-06-15T00:00:00"/>
    <d v="1899-12-30T13:52:26"/>
    <s v="معتز الصاوي"/>
    <s v="Egypt (‫مصر‬‎)"/>
    <s v="Moataz.sawy@gmail.com"/>
    <s v="27809162101272"/>
    <s v="201013721349"/>
    <s v="استفسار عن مسار الطرد"/>
    <m/>
    <n v="6"/>
    <n v="15"/>
    <n v="13"/>
    <n v="5"/>
    <s v="EE703137792EG"/>
    <s v=""/>
    <s v=""/>
    <s v=""/>
    <s v=""/>
    <s v=""/>
    <s v=""/>
    <s v=""/>
    <x v="4"/>
    <x v="1"/>
    <s v="780916"/>
    <d v="1978-09-16T00:00:00"/>
    <s v="معتز "/>
    <n v="38"/>
    <s v="M"/>
    <s v="الجيزة"/>
  </r>
  <r>
    <s v="42901مصطفي كامل حسن أحمدmk_mucsat@yahoo.comاستفسار عن مسار الطرد"/>
    <d v="2017-06-15T00:00:00"/>
    <d v="1899-12-30T14:04:30"/>
    <s v="مصطفي كامل حسن أحمد"/>
    <s v="Saudi Arabia (‫المملكة العربية السعودية‬‎)"/>
    <s v="mk_mucsat@yahoo.com"/>
    <s v="28704120200316"/>
    <s v="00966541997279"/>
    <s v="استفسار عن مسار الطرد"/>
    <m/>
    <n v="6"/>
    <n v="15"/>
    <n v="14"/>
    <n v="5"/>
    <s v="EE006698355EG"/>
    <s v="EE006698347EG"/>
    <s v=""/>
    <s v=""/>
    <s v=""/>
    <s v=""/>
    <s v=""/>
    <s v=""/>
    <x v="4"/>
    <x v="1"/>
    <s v="870412"/>
    <d v="1987-04-12T00:00:00"/>
    <s v="مصطفي "/>
    <n v="30"/>
    <s v="M"/>
    <s v="الإسكندرية"/>
  </r>
  <r>
    <s v="42901محمود محمد صالحmahmoud.saleh2022@gmail.comاستفسار عن مسار الطرد"/>
    <d v="2017-06-15T00:00:00"/>
    <d v="1899-12-30T14:24:00"/>
    <s v="محمود محمد صالح"/>
    <s v="Saudi Arabia (‫المملكة العربية السعودية‬‎)"/>
    <s v="mahmoud.saleh2022@gmail.com"/>
    <s v=": A09345493"/>
    <s v="00966509308418"/>
    <s v="استفسار عن مسار الطرد"/>
    <m/>
    <n v="6"/>
    <n v="15"/>
    <n v="14"/>
    <n v="5"/>
    <s v="EE061578778SA"/>
    <s v=""/>
    <s v=""/>
    <s v=""/>
    <s v=""/>
    <s v=""/>
    <s v=""/>
    <s v=""/>
    <x v="4"/>
    <x v="4"/>
    <s v=""/>
    <s v=""/>
    <s v="محمود "/>
    <s v=""/>
    <s v="M"/>
    <s v=""/>
  </r>
  <r>
    <s v="42901محمد مصطفي عبدالعزيزHamadafigo77@yahoo.comشــكــوى"/>
    <d v="2017-06-15T00:00:00"/>
    <d v="1899-12-30T14:34:19"/>
    <s v="محمد مصطفي عبدالعزيز"/>
    <s v="Egypt (‫مصر‬‎)"/>
    <s v="Hamadafigo77@yahoo.com"/>
    <s v="٢٨٦١٠٠١١٣٤٤٥١٦"/>
    <s v="٢٠١٠٩٦٨٦٢١٠٠"/>
    <s v="شــكــوى"/>
    <m/>
    <n v="6"/>
    <n v="15"/>
    <n v="14"/>
    <n v="5"/>
    <s v="EE703071521EG"/>
    <s v=""/>
    <s v=""/>
    <s v=""/>
    <s v=""/>
    <s v=""/>
    <s v=""/>
    <s v=""/>
    <x v="4"/>
    <x v="1"/>
    <s v="٨٦١٠٠١"/>
    <d v="1986-10-01T00:00:00"/>
    <s v="محمد "/>
    <n v="30"/>
    <s v="M"/>
    <s v="الشرقية"/>
  </r>
  <r>
    <s v="42901محمد عبد الحميد متولى الحواشىmedohawawshy88@gmail.comاستفسار عن مسار الطرد"/>
    <d v="2017-06-15T00:00:00"/>
    <d v="1899-12-30T15:02:59"/>
    <s v="محمد عبد الحميد متولى الحواشى"/>
    <s v="Egypt (‫مصر‬‎)"/>
    <s v="medohawawshy88@gmail.com"/>
    <s v="28810108800116"/>
    <s v="01222550732"/>
    <s v="استفسار عن مسار الطرد"/>
    <m/>
    <n v="6"/>
    <n v="15"/>
    <n v="15"/>
    <n v="5"/>
    <s v="Ek044712971SA"/>
    <s v=""/>
    <s v=""/>
    <s v=""/>
    <s v=""/>
    <s v=""/>
    <s v=""/>
    <s v=""/>
    <x v="16"/>
    <x v="4"/>
    <s v="881010"/>
    <d v="1988-10-10T00:00:00"/>
    <s v="محمد "/>
    <n v="28"/>
    <s v="M"/>
    <s v="خارج الجمهورية"/>
  </r>
  <r>
    <s v="42901ماجد بشرى لمعىmagedboshra414@yahoo.comاستفســار عن خدمــة"/>
    <d v="2017-06-15T00:00:00"/>
    <d v="1899-12-30T15:17:26"/>
    <s v="ماجد بشرى لمعى"/>
    <s v="Egypt (‫مصر‬‎)"/>
    <s v="magedboshra414@yahoo.com"/>
    <s v="27803092600111"/>
    <s v="0201203052936"/>
    <s v="استفســار عن خدمــة"/>
    <m/>
    <n v="6"/>
    <n v="15"/>
    <n v="15"/>
    <n v="5"/>
    <s v=""/>
    <s v=""/>
    <s v=""/>
    <s v=""/>
    <s v=""/>
    <s v=""/>
    <s v=""/>
    <s v=""/>
    <x v="0"/>
    <x v="0"/>
    <s v="780309"/>
    <d v="1978-03-09T00:00:00"/>
    <s v="ماجد "/>
    <n v="39"/>
    <s v="M"/>
    <s v="سوهاج"/>
  </r>
  <r>
    <s v="42901السيد محمد كمال محمودAccountant@yahoo.comاستفسار عن مسار الطرد"/>
    <d v="2017-06-15T00:00:00"/>
    <d v="1899-12-30T15:25:39"/>
    <s v="السيد محمد كمال محمود"/>
    <s v="Egypt (‫مصر‬‎)"/>
    <s v="Accountant@yahoo.com"/>
    <s v="28703261200313"/>
    <s v="201062183488"/>
    <s v="استفسار عن مسار الطرد"/>
    <m/>
    <n v="6"/>
    <n v="15"/>
    <n v="15"/>
    <n v="5"/>
    <s v="CP700206613EG"/>
    <s v=""/>
    <s v=""/>
    <s v=""/>
    <s v=""/>
    <s v=""/>
    <s v=""/>
    <s v=""/>
    <x v="27"/>
    <x v="1"/>
    <s v="870326"/>
    <d v="1987-03-26T00:00:00"/>
    <s v="السيد "/>
    <n v="30"/>
    <s v="M"/>
    <s v="الدقهلية"/>
  </r>
  <r>
    <s v="42901مجدي عبد المعطي عفيفيAFIFI2512011@HOTMAIL.COMاستفسار عن مسار الطرد"/>
    <d v="2017-06-15T00:00:00"/>
    <d v="1899-12-30T15:30:43"/>
    <s v="مجدي عبد المعطي عفيفي"/>
    <s v="Saudi Arabia (‫المملكة العربية السعودية‬‎)"/>
    <s v="AFIFI2512011@HOTMAIL.COM"/>
    <s v="2233443587"/>
    <s v="00966567907858"/>
    <s v="استفسار عن مسار الطرد"/>
    <m/>
    <n v="6"/>
    <n v="15"/>
    <n v="15"/>
    <n v="5"/>
    <s v="EE050790261SA"/>
    <s v="EE050790261SA"/>
    <s v=""/>
    <s v=""/>
    <s v=""/>
    <s v=""/>
    <s v=""/>
    <s v=""/>
    <x v="4"/>
    <x v="4"/>
    <s v=""/>
    <s v=""/>
    <s v="مجدي "/>
    <s v=""/>
    <s v="M"/>
    <s v=""/>
  </r>
  <r>
    <s v="42901Ahmed Mashalyahmedmashalyeng@gmail.comاستفسار عن مسار الطرد"/>
    <d v="2017-06-15T00:00:00"/>
    <d v="1899-12-30T15:34:06"/>
    <s v="Ahmed Mashaly"/>
    <s v="Egypt (‫مصر‬‎)"/>
    <s v="ahmedmashalyeng@gmail.com"/>
    <s v="29309081601674"/>
    <s v="201158873655"/>
    <s v="استفسار عن مسار الطرد"/>
    <m/>
    <n v="6"/>
    <n v="15"/>
    <n v="15"/>
    <n v="5"/>
    <s v="RX573327489DE"/>
    <s v=""/>
    <s v=""/>
    <s v=""/>
    <s v=""/>
    <s v=""/>
    <s v=""/>
    <s v=""/>
    <x v="5"/>
    <x v="2"/>
    <s v="930908"/>
    <d v="1993-09-08T00:00:00"/>
    <s v="Ahmed "/>
    <n v="23"/>
    <s v="M"/>
    <s v="الغربية"/>
  </r>
  <r>
    <s v="42901محمد حنفي عبد الحميد ابراهيمmohamed.hanafy47@gmail.comاستفســار فنـى"/>
    <d v="2017-06-15T00:00:00"/>
    <d v="1899-12-30T15:49:48"/>
    <s v="محمد حنفي عبد الحميد ابراهيم"/>
    <s v="Egypt (‫مصر‬‎)"/>
    <s v="mohamed.hanafy47@gmail.com"/>
    <s v="29504280101998"/>
    <s v="0201097638934"/>
    <s v="استفســار فنـى"/>
    <m/>
    <n v="6"/>
    <n v="15"/>
    <n v="15"/>
    <n v="5"/>
    <s v=""/>
    <s v=""/>
    <s v=""/>
    <s v=""/>
    <s v=""/>
    <s v=""/>
    <s v=""/>
    <s v=""/>
    <x v="0"/>
    <x v="0"/>
    <s v="950428"/>
    <d v="1995-04-28T00:00:00"/>
    <s v="محمد "/>
    <n v="22"/>
    <s v="M"/>
    <s v="القاهرة"/>
  </r>
  <r>
    <s v="42901سعد بريقع عبد الجوادEng.mohsaad1@yahoo.comاستفسار عن مسار الطرد"/>
    <d v="2017-06-15T00:00:00"/>
    <d v="1899-12-30T16:19:02"/>
    <s v="سعد بريقع عبد الجواد"/>
    <s v="Egypt (‫مصر‬‎)"/>
    <s v="Eng.mohsaad1@yahoo.com"/>
    <s v="24105052200595"/>
    <s v="201221337374"/>
    <s v="استفسار عن مسار الطرد"/>
    <m/>
    <n v="6"/>
    <n v="15"/>
    <n v="16"/>
    <n v="5"/>
    <s v="ES000491169EG"/>
    <s v=""/>
    <s v=""/>
    <s v=""/>
    <s v=""/>
    <s v=""/>
    <s v=""/>
    <s v=""/>
    <x v="64"/>
    <x v="1"/>
    <s v="410505"/>
    <d v="1941-05-05T00:00:00"/>
    <s v="سعد "/>
    <n v="76"/>
    <s v="M"/>
    <s v="بني سويف"/>
  </r>
  <r>
    <s v="42901الهامي فتحي طه حسنelhamyfathy@gmail.comشــكــوى"/>
    <d v="2017-06-15T00:00:00"/>
    <d v="1899-12-30T16:34:40"/>
    <s v="الهامي فتحي طه حسن"/>
    <s v="Egypt (‫مصر‬‎)"/>
    <s v="elhamyfathy@gmail.com"/>
    <s v="28610012601911"/>
    <s v="00201002322359"/>
    <s v="شــكــوى"/>
    <m/>
    <n v="6"/>
    <n v="15"/>
    <n v="16"/>
    <n v="5"/>
    <s v=""/>
    <s v=""/>
    <s v=""/>
    <s v=""/>
    <s v=""/>
    <s v=""/>
    <s v=""/>
    <s v=""/>
    <x v="0"/>
    <x v="0"/>
    <s v="861001"/>
    <d v="1986-10-01T00:00:00"/>
    <s v="الهامي "/>
    <n v="30"/>
    <s v="M"/>
    <s v="سوهاج"/>
  </r>
  <r>
    <s v="42901سحر ربيع عبدالرازقSahar20192020@gmail.comاستفســار عن خدمــة"/>
    <d v="2017-06-15T00:00:00"/>
    <d v="1899-12-30T17:40:06"/>
    <s v="سحر ربيع عبدالرازق"/>
    <s v="Egypt (‫مصر‬‎)"/>
    <s v="Sahar20192020@gmail.com"/>
    <s v="289102301004362"/>
    <s v="01112724533"/>
    <s v="استفســار عن خدمــة"/>
    <m/>
    <n v="6"/>
    <n v="15"/>
    <n v="17"/>
    <n v="5"/>
    <s v=""/>
    <s v=""/>
    <s v=""/>
    <s v=""/>
    <s v=""/>
    <s v=""/>
    <s v=""/>
    <s v=""/>
    <x v="0"/>
    <x v="0"/>
    <s v=""/>
    <s v=""/>
    <s v="سحر "/>
    <s v=""/>
    <s v="F"/>
    <s v=""/>
  </r>
  <r>
    <s v="42901محمود سعد احمد محمدabo_mshaly@yahoo.comاستفســار عن خدمــة"/>
    <d v="2017-06-15T00:00:00"/>
    <d v="1899-12-30T17:42:22"/>
    <s v="محمود سعد احمد محمد"/>
    <s v="Egypt (‫مصر‬‎)"/>
    <s v="abo_mshaly@yahoo.com"/>
    <s v="29101072702832"/>
    <s v="01119071518"/>
    <s v="استفســار عن خدمــة"/>
    <m/>
    <n v="6"/>
    <n v="15"/>
    <n v="17"/>
    <n v="5"/>
    <s v=""/>
    <s v=""/>
    <s v=""/>
    <s v=""/>
    <s v=""/>
    <s v=""/>
    <s v=""/>
    <s v=""/>
    <x v="0"/>
    <x v="0"/>
    <s v="910107"/>
    <d v="1991-01-07T00:00:00"/>
    <s v="محمود "/>
    <n v="26"/>
    <s v="M"/>
    <s v="قنا"/>
  </r>
  <r>
    <s v="42901محمد محمود رياضmohamed.reyad333@gmail.comاستفسار عن مسار الطرد"/>
    <d v="2017-06-15T00:00:00"/>
    <d v="1899-12-30T17:54:12"/>
    <s v="محمد محمود رياض"/>
    <s v="Egypt (‫مصر‬‎)"/>
    <s v="mohamed.reyad333@gmail.com"/>
    <s v="29407271601435"/>
    <s v="201062322316"/>
    <s v="استفسار عن مسار الطرد"/>
    <m/>
    <n v="6"/>
    <n v="15"/>
    <n v="17"/>
    <n v="5"/>
    <s v="RS016537830LT"/>
    <s v=""/>
    <s v=""/>
    <s v=""/>
    <s v=""/>
    <s v=""/>
    <s v=""/>
    <s v=""/>
    <x v="12"/>
    <x v="43"/>
    <s v="940727"/>
    <d v="1994-07-27T00:00:00"/>
    <s v="محمد "/>
    <n v="22"/>
    <s v="M"/>
    <s v="الغربية"/>
  </r>
  <r>
    <s v="42901Eslam Hosneyeslam_hosney@icloud.comشــكــوى"/>
    <d v="2017-06-15T00:00:00"/>
    <d v="1899-12-30T18:28:01"/>
    <s v="Eslam Hosney"/>
    <s v="United Arab Emirates (‫الإمارات العربية المتحدة‬‎)"/>
    <s v="eslam_hosney@icloud.com"/>
    <s v=": A14581856"/>
    <s v="00971521289834"/>
    <s v="شــكــوى"/>
    <m/>
    <n v="6"/>
    <n v="15"/>
    <n v="18"/>
    <n v="5"/>
    <s v="Ee421199441ae"/>
    <s v=""/>
    <s v=""/>
    <s v=""/>
    <s v=""/>
    <s v=""/>
    <s v=""/>
    <s v=""/>
    <x v="4"/>
    <x v="26"/>
    <s v=""/>
    <s v=""/>
    <s v="Eslam "/>
    <s v=""/>
    <s v="M"/>
    <s v=""/>
  </r>
  <r>
    <s v="42901سامح منصورsam_2_2_2@hotmail.comاستفسار فى المبيعات"/>
    <d v="2017-06-15T00:00:00"/>
    <d v="1899-12-30T20:16:28"/>
    <s v="سامح منصور"/>
    <s v="Egypt (‫مصر‬‎)"/>
    <s v="sam_2_2_2@hotmail.com"/>
    <s v="027909191900235"/>
    <s v="201223356432"/>
    <s v="استفسار فى المبيعات"/>
    <m/>
    <n v="6"/>
    <n v="15"/>
    <n v="20"/>
    <n v="5"/>
    <s v=""/>
    <s v=""/>
    <s v=""/>
    <s v=""/>
    <s v=""/>
    <s v=""/>
    <s v=""/>
    <s v=""/>
    <x v="0"/>
    <x v="0"/>
    <s v=""/>
    <s v=""/>
    <s v="سامح "/>
    <s v=""/>
    <s v="M"/>
    <s v=""/>
  </r>
  <r>
    <s v="42901وائل محمد زكي حسينwaelzaki851@yahoo.comشــكــوى"/>
    <d v="2017-06-15T00:00:00"/>
    <d v="1899-12-30T20:47:56"/>
    <s v="وائل محمد زكي حسين"/>
    <s v="Egypt (‫مصر‬‎)"/>
    <s v="waelzaki851@yahoo.com"/>
    <s v="28709091303498"/>
    <s v="201228872531"/>
    <s v="شــكــوى"/>
    <m/>
    <n v="6"/>
    <n v="15"/>
    <n v="20"/>
    <n v="5"/>
    <s v="RS829866487NL"/>
    <s v=""/>
    <s v=""/>
    <s v=""/>
    <s v=""/>
    <s v=""/>
    <s v=""/>
    <s v=""/>
    <x v="12"/>
    <x v="12"/>
    <s v="870909"/>
    <d v="1987-09-09T00:00:00"/>
    <s v="وائل "/>
    <n v="29"/>
    <s v="M"/>
    <s v="الشرقية"/>
  </r>
  <r>
    <s v="42901احمد وحيد عزت محمدahmed_waheed88@yahoo.comشــكــوى"/>
    <d v="2017-06-15T00:00:00"/>
    <d v="1899-12-30T21:39:43"/>
    <s v="احمد وحيد عزت محمد"/>
    <s v="Egypt (‫مصر‬‎)"/>
    <s v="ahmed_waheed88@yahoo.com"/>
    <s v=": A16960076"/>
    <s v="966547072062"/>
    <s v="شــكــوى"/>
    <m/>
    <n v="6"/>
    <n v="15"/>
    <n v="21"/>
    <n v="5"/>
    <s v="rr061187975sa"/>
    <s v=""/>
    <s v=""/>
    <s v=""/>
    <s v=""/>
    <s v=""/>
    <s v=""/>
    <s v=""/>
    <x v="1"/>
    <x v="4"/>
    <s v=""/>
    <s v=""/>
    <s v="احمد "/>
    <s v=""/>
    <s v="M"/>
    <s v=""/>
  </r>
  <r>
    <s v="42901رباب محمد أحمدrababelkamash2@gmail.comاستفسار عن مسار الطرد"/>
    <d v="2017-06-15T00:00:00"/>
    <d v="1899-12-30T21:45:59"/>
    <s v="رباب محمد أحمد"/>
    <s v="Egypt (‫مصر‬‎)"/>
    <s v="rababelkamash2@gmail.com"/>
    <s v="28802131200283"/>
    <s v="201018093098"/>
    <s v="استفسار عن مسار الطرد"/>
    <m/>
    <n v="6"/>
    <n v="15"/>
    <n v="21"/>
    <n v="5"/>
    <s v=""/>
    <s v=""/>
    <s v=""/>
    <s v=""/>
    <s v=""/>
    <s v=""/>
    <s v=""/>
    <s v=""/>
    <x v="0"/>
    <x v="0"/>
    <s v="880213"/>
    <d v="1988-02-13T00:00:00"/>
    <s v="رباب "/>
    <n v="29"/>
    <s v="F"/>
    <s v="الدقهلية"/>
  </r>
  <r>
    <s v="42901مياده السيد محمد نداSasanada70@gmail.comاستفســار عن خدمــة"/>
    <d v="2017-06-15T00:00:00"/>
    <d v="1899-12-30T22:05:49"/>
    <s v="مياده السيد محمد ندا"/>
    <s v="Egypt (‫مصر‬‎)"/>
    <s v="Sasanada70@gmail.com"/>
    <s v="28210181601248"/>
    <s v="00201023180067"/>
    <s v="استفســار عن خدمــة"/>
    <m/>
    <n v="6"/>
    <n v="15"/>
    <n v="22"/>
    <n v="5"/>
    <s v=""/>
    <s v=""/>
    <s v=""/>
    <s v=""/>
    <s v=""/>
    <s v=""/>
    <s v=""/>
    <s v=""/>
    <x v="0"/>
    <x v="0"/>
    <s v="821018"/>
    <d v="1982-10-18T00:00:00"/>
    <s v="مياده "/>
    <n v="34"/>
    <s v="F"/>
    <s v="الغربية"/>
  </r>
  <r>
    <s v="42901ايات جمالismailseleem@yahoo.comاستفسار عن مسار الطرد"/>
    <d v="2017-06-15T00:00:00"/>
    <d v="1899-12-30T23:38:12"/>
    <s v="ايات جمال"/>
    <s v="Egypt (‫مصر‬‎)"/>
    <s v="ismailseleem@yahoo.com"/>
    <s v="28908131300309"/>
    <s v="01026827902"/>
    <s v="استفسار عن مسار الطرد"/>
    <m/>
    <n v="6"/>
    <n v="15"/>
    <n v="23"/>
    <n v="5"/>
    <s v="RB223129054SG"/>
    <s v="RB223670273SG"/>
    <s v="RB224515275SG"/>
    <s v="RH049986306TR"/>
    <s v=""/>
    <s v=""/>
    <s v=""/>
    <s v=""/>
    <x v="7"/>
    <x v="5"/>
    <s v="890813"/>
    <d v="1989-08-13T00:00:00"/>
    <s v="ايات "/>
    <n v="27"/>
    <s v="F"/>
    <s v="الشرقية"/>
  </r>
  <r>
    <s v="42901mohamed wagihmmido14@yahoo.comاستفسار عن مسار الطرد"/>
    <d v="2017-06-15T00:00:00"/>
    <d v="1899-12-30T23:45:11"/>
    <s v="mohamed wagih"/>
    <s v="Egypt (‫مصر‬‎)"/>
    <s v="mmido14@yahoo.com"/>
    <s v="28809251603552"/>
    <s v="201099417754"/>
    <s v="استفسار عن مسار الطرد"/>
    <m/>
    <n v="6"/>
    <n v="15"/>
    <n v="23"/>
    <n v="5"/>
    <s v="RN139857432MY"/>
    <s v=""/>
    <s v=""/>
    <s v=""/>
    <s v=""/>
    <s v=""/>
    <s v=""/>
    <s v=""/>
    <x v="28"/>
    <x v="14"/>
    <s v="880925"/>
    <d v="1988-09-25T00:00:00"/>
    <s v="mohamed "/>
    <n v="28"/>
    <s v="M"/>
    <s v="الغربية"/>
  </r>
  <r>
    <s v="42902محمد عطيه يوسفmhmdateh@gmail.comشــكــوى"/>
    <d v="2017-06-16T00:00:00"/>
    <d v="1899-12-30T00:24:16"/>
    <s v="محمد عطيه يوسف"/>
    <s v="Egypt (‫مصر‬‎)"/>
    <s v="mhmdateh@gmail.com"/>
    <s v="28107151603534"/>
    <s v="01117760400"/>
    <s v="شــكــوى"/>
    <m/>
    <n v="6"/>
    <n v="16"/>
    <n v="0"/>
    <n v="6"/>
    <s v=""/>
    <s v=""/>
    <s v=""/>
    <s v=""/>
    <s v=""/>
    <s v=""/>
    <s v=""/>
    <s v=""/>
    <x v="0"/>
    <x v="0"/>
    <s v="810715"/>
    <d v="1981-07-15T00:00:00"/>
    <s v="محمد "/>
    <n v="35"/>
    <s v="M"/>
    <s v="الغربية"/>
  </r>
  <r>
    <s v="42902Tarek ezzEng_tarekezz@hotmail.comاستفسار عن مسار الطرد"/>
    <d v="2017-06-16T00:00:00"/>
    <d v="1899-12-30T00:25:59"/>
    <s v="Tarek ezz"/>
    <s v="Egypt (‫مصر‬‎)"/>
    <s v="Eng_tarekezz@hotmail.com"/>
    <s v="113875"/>
    <s v="201001034576"/>
    <s v="استفسار عن مسار الطرد"/>
    <m/>
    <n v="6"/>
    <n v="16"/>
    <n v="0"/>
    <n v="6"/>
    <s v="RU876935994GB"/>
    <s v=""/>
    <s v=""/>
    <s v=""/>
    <s v=""/>
    <s v=""/>
    <s v=""/>
    <s v=""/>
    <x v="11"/>
    <x v="11"/>
    <s v=""/>
    <s v=""/>
    <s v="Tarek "/>
    <s v=""/>
    <s v="M"/>
    <s v=""/>
  </r>
  <r>
    <s v="42902الحسن محمد مرتضى محمد عبد العليم المراغىhassanmaraghy@yahoo.comشــكــوى"/>
    <d v="2017-06-16T00:00:00"/>
    <d v="1899-12-30T00:29:52"/>
    <s v="الحسن محمد مرتضى محمد عبد العليم المراغى"/>
    <s v="Egypt (‫مصر‬‎)"/>
    <s v="hassanmaraghy@yahoo.com"/>
    <s v="29008260201336"/>
    <s v="01285875795"/>
    <s v="شــكــوى"/>
    <m/>
    <n v="6"/>
    <n v="16"/>
    <n v="0"/>
    <n v="6"/>
    <s v=""/>
    <s v=""/>
    <s v=""/>
    <s v=""/>
    <s v=""/>
    <s v=""/>
    <s v=""/>
    <s v=""/>
    <x v="0"/>
    <x v="0"/>
    <s v="900826"/>
    <d v="1990-08-26T00:00:00"/>
    <s v="الحسن "/>
    <n v="26"/>
    <s v="M"/>
    <s v="الإسكندرية"/>
  </r>
  <r>
    <s v="42902مواطنه مصريهs.sanud@yahoo.conشــكــوى"/>
    <d v="2017-06-16T00:00:00"/>
    <d v="1899-12-30T01:25:44"/>
    <s v="مواطنه مصريه"/>
    <s v="Egypt (‫مصر‬‎)"/>
    <s v="s.sanud@yahoo.con"/>
    <s v="000000000"/>
    <s v="201094673208"/>
    <s v="شــكــوى"/>
    <m/>
    <n v="6"/>
    <n v="16"/>
    <n v="1"/>
    <n v="6"/>
    <s v=""/>
    <s v=""/>
    <s v=""/>
    <s v=""/>
    <s v=""/>
    <s v=""/>
    <s v=""/>
    <s v=""/>
    <x v="0"/>
    <x v="0"/>
    <s v=""/>
    <s v=""/>
    <s v="مواطنه "/>
    <s v=""/>
    <s v="F"/>
    <s v=""/>
  </r>
  <r>
    <s v="42902شركة هاى سينس تكنولوجىMrashed_73@hotmail.comاستفسار عن مسار الطرد"/>
    <d v="2017-06-16T00:00:00"/>
    <d v="1899-12-30T01:41:50"/>
    <s v="شركة هاى سينس تكنولوجى"/>
    <s v="Egypt (‫مصر‬‎)"/>
    <s v="Mrashed_73@hotmail.com"/>
    <s v="27309110101611"/>
    <s v="00201006508990"/>
    <s v="استفسار عن مسار الطرد"/>
    <m/>
    <n v="6"/>
    <n v="16"/>
    <n v="1"/>
    <n v="6"/>
    <s v="EE703226988eg"/>
    <s v=""/>
    <s v=""/>
    <s v=""/>
    <s v=""/>
    <s v=""/>
    <s v=""/>
    <s v=""/>
    <x v="4"/>
    <x v="1"/>
    <s v="730911"/>
    <n v="26918"/>
    <s v="شركة "/>
    <n v="43"/>
    <s v="M"/>
    <s v="القاهرة"/>
  </r>
  <r>
    <s v="42902 هشام حسن محمد علىmazn123hh@GMAIL.COMشــكــوى"/>
    <d v="2017-06-16T00:00:00"/>
    <d v="1899-12-30T02:14:00"/>
    <s v=" هشام حسن محمد على"/>
    <s v="Egypt (‫مصر‬‎)"/>
    <s v="mazn123hh@GMAIL.COM"/>
    <s v="28304161802055"/>
    <s v="0201000644692"/>
    <s v="شــكــوى"/>
    <m/>
    <n v="6"/>
    <n v="16"/>
    <n v="2"/>
    <n v="6"/>
    <s v=""/>
    <s v=""/>
    <s v=""/>
    <s v=""/>
    <s v=""/>
    <s v=""/>
    <s v=""/>
    <s v=""/>
    <x v="0"/>
    <x v="0"/>
    <s v="830416"/>
    <d v="1983-04-16T00:00:00"/>
    <s v=" "/>
    <n v="34"/>
    <s v="M"/>
    <s v="البحيرة"/>
  </r>
  <r>
    <s v="42902هدرا ملاك خير يؤنسhedra_malak@hotmail.comشــكــوى"/>
    <d v="2017-06-16T00:00:00"/>
    <d v="1899-12-30T04:21:31"/>
    <s v="هدرا ملاك خير يؤنس"/>
    <s v="Egypt (‫مصر‬‎)"/>
    <s v="hedra_malak@hotmail.com"/>
    <s v="28812282700573"/>
    <s v="201112946500"/>
    <s v="شــكــوى"/>
    <m/>
    <n v="6"/>
    <n v="16"/>
    <n v="4"/>
    <n v="6"/>
    <s v=""/>
    <s v=""/>
    <s v=""/>
    <s v=""/>
    <s v=""/>
    <s v=""/>
    <s v=""/>
    <s v=""/>
    <x v="0"/>
    <x v="0"/>
    <s v="881228"/>
    <d v="1988-12-28T00:00:00"/>
    <s v="هدرا "/>
    <n v="28"/>
    <s v="M"/>
    <s v="قنا"/>
  </r>
  <r>
    <s v="42902عبدالله محمدabduallhm16@gmail.comاستفسار عن مسار الطرد"/>
    <d v="2017-06-16T00:00:00"/>
    <d v="1899-12-30T05:52:09"/>
    <s v="عبدالله محمد"/>
    <s v="Egypt (‫مصر‬‎)"/>
    <s v="abduallhm16@gmail.com"/>
    <s v="27307152601751"/>
    <s v="201126405489"/>
    <s v="استفسار عن مسار الطرد"/>
    <m/>
    <n v="6"/>
    <n v="16"/>
    <n v="5"/>
    <n v="6"/>
    <s v="RX570708934DE"/>
    <s v=""/>
    <s v=""/>
    <s v=""/>
    <s v=""/>
    <s v=""/>
    <s v=""/>
    <s v=""/>
    <x v="5"/>
    <x v="2"/>
    <s v="730715"/>
    <d v="1973-07-15T00:00:00"/>
    <s v="عبدالله "/>
    <n v="43"/>
    <s v="M"/>
    <s v="سوهاج"/>
  </r>
  <r>
    <s v="42902Khaled Ahmed Mohamed AttiaKhald.attya@gmail.comاستفسار عن مسار الطرد"/>
    <d v="2017-06-16T00:00:00"/>
    <d v="1899-12-30T07:36:15"/>
    <s v="Khaled Ahmed Mohamed Attia"/>
    <s v="Egypt (‫مصر‬‎)"/>
    <s v="Khald.attya@gmail.com"/>
    <s v="29103091702633"/>
    <s v="201000283834"/>
    <s v="استفسار عن مسار الطرد"/>
    <m/>
    <n v="6"/>
    <n v="16"/>
    <n v="7"/>
    <n v="6"/>
    <s v="RX570836235DE"/>
    <s v=""/>
    <s v=""/>
    <s v=""/>
    <s v=""/>
    <s v=""/>
    <s v=""/>
    <s v=""/>
    <x v="5"/>
    <x v="2"/>
    <s v="910309"/>
    <d v="1991-03-09T00:00:00"/>
    <s v="Khaled "/>
    <n v="26"/>
    <s v="M"/>
    <s v="المنوفية"/>
  </r>
  <r>
    <s v="42902اسامه طه مصطفيosamadhoom5495@gmail.comاستفسار عن مسار الطرد"/>
    <d v="2017-06-16T00:00:00"/>
    <d v="1899-12-30T08:28:35"/>
    <s v="اسامه طه مصطفي"/>
    <s v="Egypt (‫مصر‬‎)"/>
    <s v="osamadhoom5495@gmail.com"/>
    <s v="29504052500998"/>
    <s v="01159394040"/>
    <s v="استفسار عن مسار الطرد"/>
    <m/>
    <n v="6"/>
    <n v="16"/>
    <n v="8"/>
    <n v="6"/>
    <s v="RF455874446SG"/>
    <s v="RT362435487HK"/>
    <s v=""/>
    <s v=""/>
    <s v=""/>
    <s v=""/>
    <s v=""/>
    <s v=""/>
    <x v="8"/>
    <x v="5"/>
    <s v="950405"/>
    <d v="1995-04-05T00:00:00"/>
    <s v="اسامه "/>
    <n v="22"/>
    <s v="M"/>
    <s v="أسيوط"/>
  </r>
  <r>
    <s v="42902VALYA VIDINSKAvalia_vidinska@abv.bgشــكــوى"/>
    <d v="2017-06-16T00:00:00"/>
    <d v="1899-12-30T11:13:37"/>
    <s v="VALYA VIDINSKA"/>
    <s v="Bulgaria (България)"/>
    <s v="valia_vidinska@abv.bg"/>
    <s v="642225720"/>
    <s v="00359878323220"/>
    <s v="شــكــوى"/>
    <m/>
    <n v="6"/>
    <n v="16"/>
    <n v="11"/>
    <n v="6"/>
    <s v="EE016067858EG"/>
    <s v=""/>
    <s v=""/>
    <s v=""/>
    <s v=""/>
    <s v=""/>
    <s v=""/>
    <s v=""/>
    <x v="4"/>
    <x v="1"/>
    <s v=""/>
    <s v=""/>
    <s v="VALYA "/>
    <s v=""/>
    <s v="X"/>
    <s v=""/>
  </r>
  <r>
    <s v="42902محمد علي ابراهيم احمدhawary@yandex.ruاستفسار عن مسار الطرد"/>
    <d v="2017-06-16T00:00:00"/>
    <d v="1899-12-30T11:54:50"/>
    <s v="محمد علي ابراهيم احمد"/>
    <s v="Egypt (‫مصر‬‎)"/>
    <s v="hawary@yandex.ru"/>
    <s v="28806192704553"/>
    <s v="201271904543"/>
    <s v="استفسار عن مسار الطرد"/>
    <m/>
    <n v="6"/>
    <n v="16"/>
    <n v="11"/>
    <n v="6"/>
    <s v="EE703116656EG"/>
    <s v=""/>
    <s v=""/>
    <s v=""/>
    <s v=""/>
    <s v=""/>
    <s v=""/>
    <s v=""/>
    <x v="4"/>
    <x v="1"/>
    <s v="880619"/>
    <d v="1988-06-19T00:00:00"/>
    <s v="محمد "/>
    <n v="29"/>
    <s v="M"/>
    <s v="قنا"/>
  </r>
  <r>
    <s v="42902لمياء عبدالجواد محمدadel_elsherbeny11@yahoo.comاستفسار عن مسار الطرد"/>
    <d v="2017-06-16T00:00:00"/>
    <d v="1899-12-30T12:11:44"/>
    <s v="لمياء عبدالجواد محمد"/>
    <s v="Egypt (‫مصر‬‎)"/>
    <s v="adel_elsherbeny11@yahoo.com"/>
    <s v="27310152102284"/>
    <s v="00201114601810"/>
    <s v="استفسار عن مسار الطرد"/>
    <m/>
    <n v="6"/>
    <n v="16"/>
    <n v="12"/>
    <n v="6"/>
    <s v="EE703273634EG"/>
    <s v=""/>
    <s v=""/>
    <s v=""/>
    <s v=""/>
    <s v=""/>
    <s v=""/>
    <s v=""/>
    <x v="4"/>
    <x v="1"/>
    <s v="731015"/>
    <d v="1973-10-15T00:00:00"/>
    <s v="لمياء "/>
    <n v="43"/>
    <s v="F"/>
    <s v="الجيزة"/>
  </r>
  <r>
    <s v="42902أحمد على خليفه فراجabu_trieka1992@yahoo.comاستفســار عن خدمــة"/>
    <d v="2017-06-16T00:00:00"/>
    <d v="1899-12-30T12:46:11"/>
    <s v="أحمد على خليفه فراج"/>
    <s v="Egypt (‫مصر‬‎)"/>
    <s v="abu_trieka1992@yahoo.com"/>
    <s v="29203270100233"/>
    <s v="201142820085"/>
    <s v="استفســار عن خدمــة"/>
    <m/>
    <n v="6"/>
    <n v="16"/>
    <n v="12"/>
    <n v="6"/>
    <s v=""/>
    <s v=""/>
    <s v=""/>
    <s v=""/>
    <s v=""/>
    <s v=""/>
    <s v=""/>
    <s v=""/>
    <x v="0"/>
    <x v="0"/>
    <s v="920327"/>
    <d v="1992-03-27T00:00:00"/>
    <s v="أحمد "/>
    <n v="25"/>
    <s v="M"/>
    <s v="القاهرة"/>
  </r>
  <r>
    <s v="42902احمد سامي المنشاويAhmed.El-Menshawy@hotmail.comاستفسار عن مسار الطرد"/>
    <d v="2017-06-16T00:00:00"/>
    <d v="1899-12-30T13:39:32"/>
    <s v="احمد سامي المنشاوي"/>
    <s v="Egypt (‫مصر‬‎)"/>
    <s v="Ahmed.El-Menshawy@hotmail.com"/>
    <s v="29110010124637"/>
    <s v="201111151511"/>
    <s v="استفسار عن مسار الطرد"/>
    <m/>
    <n v="6"/>
    <n v="16"/>
    <n v="13"/>
    <n v="6"/>
    <s v="RL709291582CN"/>
    <s v="RG905454277CN"/>
    <s v=""/>
    <s v=""/>
    <s v=""/>
    <s v=""/>
    <s v=""/>
    <s v=""/>
    <x v="52"/>
    <x v="8"/>
    <s v="911001"/>
    <d v="1991-10-01T00:00:00"/>
    <s v="احمد "/>
    <n v="25"/>
    <s v="M"/>
    <s v="القاهرة"/>
  </r>
  <r>
    <s v="42902خالد رمضان عبد الحليمKhaled.magic@yahoo.comاستفسار عن مسار الطرد"/>
    <d v="2017-06-16T00:00:00"/>
    <d v="1899-12-30T13:43:39"/>
    <s v="خالد رمضان عبد الحليم"/>
    <s v="Egypt (‫مصر‬‎)"/>
    <s v="Khaled.magic@yahoo.com"/>
    <s v="29901310201614"/>
    <s v="01278989608"/>
    <s v="استفسار عن مسار الطرد"/>
    <m/>
    <n v="6"/>
    <n v="16"/>
    <n v="13"/>
    <n v="6"/>
    <s v="EK058657025SA"/>
    <s v=""/>
    <s v=""/>
    <s v=""/>
    <s v=""/>
    <s v=""/>
    <s v=""/>
    <s v=""/>
    <x v="16"/>
    <x v="4"/>
    <s v="990131"/>
    <d v="1999-01-31T00:00:00"/>
    <s v="خالد "/>
    <n v="18"/>
    <s v="M"/>
    <s v="الإسكندرية"/>
  </r>
  <r>
    <s v="42902خالد رمضان عبد الحليمKhald.magic@yahoo.comاستفسار عن مسار الطرد"/>
    <d v="2017-06-16T00:00:00"/>
    <d v="1899-12-30T13:49:28"/>
    <s v="خالد رمضان عبد الحليم"/>
    <s v="Egypt (‫مصر‬‎)"/>
    <s v="Khald.magic@yahoo.com"/>
    <s v="29901310201614"/>
    <s v="01278989608"/>
    <s v="استفسار عن مسار الطرد"/>
    <m/>
    <n v="6"/>
    <n v="16"/>
    <n v="13"/>
    <n v="6"/>
    <s v="EK058657025SA"/>
    <s v=""/>
    <s v=""/>
    <s v=""/>
    <s v=""/>
    <s v=""/>
    <s v=""/>
    <s v=""/>
    <x v="16"/>
    <x v="4"/>
    <s v="990131"/>
    <d v="1999-01-31T00:00:00"/>
    <s v="خالد "/>
    <n v="18"/>
    <s v="M"/>
    <s v="الإسكندرية"/>
  </r>
  <r>
    <s v="42902رباب محمد أحمدruby_m_88@hotmail.comاستفسار عن مسار الطرد"/>
    <d v="2017-06-16T00:00:00"/>
    <d v="1899-12-30T13:51:08"/>
    <s v="رباب محمد أحمد"/>
    <s v="Egypt (‫مصر‬‎)"/>
    <s v="ruby_m_88@hotmail.com"/>
    <s v="28802131200283"/>
    <s v="201018093098"/>
    <s v="استفسار عن مسار الطرد"/>
    <m/>
    <n v="6"/>
    <n v="16"/>
    <n v="13"/>
    <n v="6"/>
    <s v="EE703222592EG"/>
    <s v=""/>
    <s v=""/>
    <s v=""/>
    <s v=""/>
    <s v=""/>
    <s v=""/>
    <s v=""/>
    <x v="4"/>
    <x v="1"/>
    <s v="880213"/>
    <d v="1988-02-13T00:00:00"/>
    <s v="رباب "/>
    <n v="29"/>
    <s v="F"/>
    <s v="الدقهلية"/>
  </r>
  <r>
    <s v="42902حسامhohassan444@gmail.comاستفسار عن مسار الطرد"/>
    <d v="2017-06-16T00:00:00"/>
    <d v="1899-12-30T14:17:28"/>
    <s v="حسام"/>
    <s v="Egypt (‫مصر‬‎)"/>
    <s v="hohassan444@gmail.com"/>
    <s v=": A15955648"/>
    <s v="00966500361048"/>
    <s v="استفسار عن مسار الطرد"/>
    <m/>
    <n v="6"/>
    <n v="16"/>
    <n v="14"/>
    <n v="6"/>
    <s v="RU606454814SA"/>
    <s v=""/>
    <s v=""/>
    <s v=""/>
    <s v=""/>
    <s v=""/>
    <s v=""/>
    <s v=""/>
    <x v="11"/>
    <x v="4"/>
    <s v=""/>
    <s v=""/>
    <s v="حسام"/>
    <s v=""/>
    <s v="M"/>
    <s v=""/>
  </r>
  <r>
    <s v="42902Mena Magdy YousefMena.magdy@mag-consulting.netاستفسار عن مسار الطرد"/>
    <d v="2017-06-16T00:00:00"/>
    <d v="1899-12-30T14:51:05"/>
    <s v="Mena Magdy Yousef"/>
    <s v="Egypt (‫مصر‬‎)"/>
    <s v="Mena.magdy@mag-consulting.net"/>
    <s v="287020211134"/>
    <s v="00201221443699"/>
    <s v="استفسار عن مسار الطرد"/>
    <m/>
    <n v="6"/>
    <n v="16"/>
    <n v="14"/>
    <n v="6"/>
    <s v="RE495445025SE"/>
    <s v=""/>
    <s v=""/>
    <s v=""/>
    <s v=""/>
    <s v=""/>
    <s v=""/>
    <s v=""/>
    <x v="17"/>
    <x v="17"/>
    <s v=""/>
    <s v=""/>
    <s v="Mena "/>
    <s v=""/>
    <s v="M"/>
    <s v=""/>
  </r>
  <r>
    <s v="42902وئام مصطفى عبد الحليمoma.mustafa@gmail.comاستفسار عن مسار الطرد"/>
    <d v="2017-06-16T00:00:00"/>
    <d v="1899-12-30T15:18:14"/>
    <s v="وئام مصطفى عبد الحليم"/>
    <s v="Egypt (‫مصر‬‎)"/>
    <s v="oma.mustafa@gmail.com"/>
    <s v="P02323182"/>
    <s v="00201128096423"/>
    <s v="استفسار عن مسار الطرد"/>
    <m/>
    <n v="6"/>
    <n v="16"/>
    <n v="15"/>
    <n v="6"/>
    <s v="EE703202686EG"/>
    <s v="EE703202880EG"/>
    <s v=""/>
    <s v=""/>
    <s v=""/>
    <s v=""/>
    <s v=""/>
    <s v=""/>
    <x v="4"/>
    <x v="1"/>
    <s v=""/>
    <s v=""/>
    <s v="وئام "/>
    <s v=""/>
    <s v="F"/>
    <s v=""/>
  </r>
  <r>
    <s v="42902عمرو عليAmraly.eg@hotmail.comاستفسار عن مسار الطرد"/>
    <d v="2017-06-16T00:00:00"/>
    <d v="1899-12-30T19:55:25"/>
    <s v="عمرو علي"/>
    <s v="Egypt (‫مصر‬‎)"/>
    <s v="Amraly.eg@hotmail.com"/>
    <s v="400491"/>
    <s v="201061285700"/>
    <s v="استفسار عن مسار الطرد"/>
    <m/>
    <n v="6"/>
    <n v="16"/>
    <n v="19"/>
    <n v="6"/>
    <s v="EE064058683SA"/>
    <s v=""/>
    <s v=""/>
    <s v=""/>
    <s v=""/>
    <s v=""/>
    <s v=""/>
    <s v=""/>
    <x v="4"/>
    <x v="4"/>
    <s v=""/>
    <s v=""/>
    <s v="عمرو "/>
    <s v=""/>
    <s v="M"/>
    <s v=""/>
  </r>
  <r>
    <s v="42902داليا جمال عبد الستارsajasabry48@gmail.comاستفسار عن مسار الطرد"/>
    <d v="2017-06-16T00:00:00"/>
    <d v="1899-12-30T21:00:42"/>
    <s v="داليا جمال عبد الستار"/>
    <s v="Egypt (‫مصر‬‎)"/>
    <s v="sajasabry48@gmail.com"/>
    <s v="28203290201385"/>
    <s v="01206084077"/>
    <s v="استفسار عن مسار الطرد"/>
    <m/>
    <n v="6"/>
    <n v="16"/>
    <n v="21"/>
    <n v="6"/>
    <s v="EE703259907EG"/>
    <s v=""/>
    <s v=""/>
    <s v=""/>
    <s v=""/>
    <s v=""/>
    <s v=""/>
    <s v=""/>
    <x v="4"/>
    <x v="1"/>
    <s v="820329"/>
    <d v="1982-03-29T00:00:00"/>
    <s v="داليا "/>
    <n v="35"/>
    <s v="F"/>
    <s v="الإسكندرية"/>
  </r>
  <r>
    <s v="42902علا عبد اللطيف السيدola_abdellatif@hotmail.comاستفسار عن مسار الطرد"/>
    <d v="2017-06-16T00:00:00"/>
    <d v="1899-12-30T21:25:03"/>
    <s v="علا عبد اللطيف السيد"/>
    <s v="Egypt (‫مصر‬‎)"/>
    <s v="ola_abdellatif@hotmail.com"/>
    <s v="27909148800201"/>
    <s v="201098411655"/>
    <s v="استفسار عن مسار الطرد"/>
    <m/>
    <n v="6"/>
    <n v="16"/>
    <n v="21"/>
    <n v="6"/>
    <s v="EE703205815EG"/>
    <s v=""/>
    <s v=""/>
    <s v=""/>
    <s v=""/>
    <s v=""/>
    <s v=""/>
    <s v=""/>
    <x v="4"/>
    <x v="1"/>
    <s v="790914"/>
    <d v="1979-09-14T00:00:00"/>
    <s v="علا "/>
    <n v="37"/>
    <s v="F"/>
    <s v="خارج الجمهورية"/>
  </r>
  <r>
    <s v="42902فراس علاوsmile.maker2008@Hotmail. comاستفسار عن مسار الطرد"/>
    <d v="2017-06-16T00:00:00"/>
    <d v="1899-12-30T22:08:11"/>
    <s v="فراس علاو"/>
    <s v="Malaysia"/>
    <s v="smile.maker2008@Hotmail. com"/>
    <s v="05383887"/>
    <s v="0060172544335"/>
    <s v="استفسار عن مسار الطرد"/>
    <m/>
    <n v="6"/>
    <n v="16"/>
    <n v="22"/>
    <n v="6"/>
    <s v="RR170354802MY"/>
    <s v=""/>
    <s v=""/>
    <s v=""/>
    <s v=""/>
    <s v=""/>
    <s v=""/>
    <s v=""/>
    <x v="1"/>
    <x v="14"/>
    <s v=""/>
    <s v=""/>
    <s v="فراس "/>
    <s v=""/>
    <s v="M"/>
    <s v=""/>
  </r>
  <r>
    <s v="42902علاء احمد حماد احمدalaabiry@yahoo.comاستفســار عن خدمــة"/>
    <d v="2017-06-16T00:00:00"/>
    <d v="1899-12-30T22:50:10"/>
    <s v="علاء احمد حماد احمد"/>
    <s v="Egypt (‫مصر‬‎)"/>
    <s v="alaabiry@yahoo.com"/>
    <s v="28501122605935"/>
    <s v="0201280805579"/>
    <s v="استفســار عن خدمــة"/>
    <m/>
    <n v="6"/>
    <n v="16"/>
    <n v="22"/>
    <n v="6"/>
    <s v=""/>
    <s v=""/>
    <s v=""/>
    <s v=""/>
    <s v=""/>
    <s v=""/>
    <s v=""/>
    <s v=""/>
    <x v="0"/>
    <x v="0"/>
    <s v="850112"/>
    <d v="1985-01-12T00:00:00"/>
    <s v="علاء "/>
    <n v="32"/>
    <s v="M"/>
    <s v="سوهاج"/>
  </r>
  <r>
    <s v="42903Eslam Hosneyeslam_hosney@icloud.comشــكــوى"/>
    <d v="2017-06-17T00:00:00"/>
    <d v="1899-12-30T00:19:40"/>
    <s v="Eslam Hosney"/>
    <s v="United Arab Emirates (‫الإمارات العربية المتحدة‬‎)"/>
    <s v="eslam_hosney@icloud.com"/>
    <s v=": A14581856"/>
    <s v="00971521289834"/>
    <s v="شــكــوى"/>
    <m/>
    <n v="6"/>
    <n v="17"/>
    <n v="0"/>
    <n v="7"/>
    <s v="Ee421199441ae"/>
    <s v=""/>
    <s v=""/>
    <s v=""/>
    <s v=""/>
    <s v=""/>
    <s v=""/>
    <s v=""/>
    <x v="4"/>
    <x v="26"/>
    <s v=""/>
    <s v=""/>
    <s v="Eslam "/>
    <s v=""/>
    <s v="M"/>
    <s v=""/>
  </r>
  <r>
    <s v="42903أيه محسن محمد بدويayamohsen151183@gmail.comاستفســار عن خدمــة"/>
    <d v="2017-06-17T00:00:00"/>
    <d v="1899-12-30T00:26:03"/>
    <s v="أيه محسن محمد بدوي"/>
    <s v="Egypt (‫مصر‬‎)"/>
    <s v="ayamohsen151183@gmail.com"/>
    <s v="2971007010005"/>
    <s v="201117314009"/>
    <s v="استفســار عن خدمــة"/>
    <m/>
    <n v="6"/>
    <n v="17"/>
    <n v="0"/>
    <n v="7"/>
    <s v=""/>
    <s v=""/>
    <s v=""/>
    <s v=""/>
    <s v=""/>
    <s v=""/>
    <s v=""/>
    <s v=""/>
    <x v="0"/>
    <x v="0"/>
    <s v=""/>
    <s v=""/>
    <s v="أيه "/>
    <s v=""/>
    <s v="F"/>
    <s v=""/>
  </r>
  <r>
    <s v="42903salah el deen anisinfo@aviprotect.comاستفسار عن مسار الطرد"/>
    <d v="2017-06-17T00:00:00"/>
    <d v="1899-12-30T01:43:13"/>
    <s v="salah el deen anis"/>
    <s v="Egypt (‫مصر‬‎)"/>
    <s v="info@aviprotect.com"/>
    <s v="27512231301596"/>
    <s v="01274222268"/>
    <s v="استفسار عن مسار الطرد"/>
    <m/>
    <n v="6"/>
    <n v="17"/>
    <n v="1"/>
    <n v="7"/>
    <s v="ch017384256us"/>
    <s v=""/>
    <s v=""/>
    <s v=""/>
    <s v=""/>
    <s v=""/>
    <s v=""/>
    <s v=""/>
    <x v="47"/>
    <x v="3"/>
    <s v="751223"/>
    <d v="1975-12-23T00:00:00"/>
    <s v="salah "/>
    <n v="41"/>
    <s v="M"/>
    <s v="الشرقية"/>
  </r>
  <r>
    <s v="42903محمود يحيىmahmoudyehia94@gmail.comاستفسار عن مسار الطرد"/>
    <d v="2017-06-17T00:00:00"/>
    <d v="1899-12-30T03:05:41"/>
    <s v="محمود يحيى"/>
    <s v="Egypt (‫مصر‬‎)"/>
    <s v="mahmoudyehia94@gmail.com"/>
    <s v="2930231300291"/>
    <s v="2001065781218"/>
    <s v="استفسار عن مسار الطرد"/>
    <m/>
    <n v="6"/>
    <n v="17"/>
    <n v="3"/>
    <n v="7"/>
    <s v="RX573612855DE"/>
    <s v=""/>
    <s v=""/>
    <s v=""/>
    <s v=""/>
    <s v=""/>
    <s v=""/>
    <s v=""/>
    <x v="5"/>
    <x v="2"/>
    <s v=""/>
    <s v=""/>
    <s v="محمود "/>
    <s v=""/>
    <s v="M"/>
    <s v=""/>
  </r>
  <r>
    <s v="42903خالد أبو بكر الصديقkhaledelturkey@gmail.comشــكــوى"/>
    <d v="2017-06-17T00:00:00"/>
    <d v="1899-12-30T03:40:18"/>
    <s v="خالد أبو بكر الصديق"/>
    <s v="Egypt (‫مصر‬‎)"/>
    <s v="khaledelturkey@gmail.com"/>
    <s v="28606011307672"/>
    <s v="201024812482+"/>
    <s v="شــكــوى"/>
    <m/>
    <n v="6"/>
    <n v="17"/>
    <n v="3"/>
    <n v="7"/>
    <s v=""/>
    <s v=""/>
    <s v=""/>
    <s v=""/>
    <s v=""/>
    <s v=""/>
    <s v=""/>
    <s v=""/>
    <x v="0"/>
    <x v="0"/>
    <s v="860601"/>
    <d v="1986-06-01T00:00:00"/>
    <s v="خالد "/>
    <n v="31"/>
    <s v="M"/>
    <s v="الشرقية"/>
  </r>
  <r>
    <s v="42903رنا جميل فتحيMissflavia67@yahoo.comاستفسار عن مسار الطرد"/>
    <d v="2017-06-17T00:00:00"/>
    <d v="1899-12-30T05:32:52"/>
    <s v="رنا جميل فتحي"/>
    <s v="Egypt (‫مصر‬‎)"/>
    <s v="Missflavia67@yahoo.com"/>
    <s v="29609203100047"/>
    <s v="201120237655"/>
    <s v="استفسار عن مسار الطرد"/>
    <m/>
    <n v="6"/>
    <n v="17"/>
    <n v="5"/>
    <n v="7"/>
    <s v=""/>
    <s v=""/>
    <s v=""/>
    <s v=""/>
    <s v=""/>
    <s v=""/>
    <s v=""/>
    <s v=""/>
    <x v="0"/>
    <x v="0"/>
    <s v="960920"/>
    <d v="1996-09-20T00:00:00"/>
    <s v="رنا "/>
    <n v="20"/>
    <s v="F"/>
    <s v="البحر الأحمر"/>
  </r>
  <r>
    <s v="42903عمرو عبد الجوادamrasals10@gmail.comاستفسار عن مسار الطرد"/>
    <d v="2017-06-17T00:00:00"/>
    <d v="1899-12-30T08:12:38"/>
    <s v="عمرو عبد الجواد"/>
    <s v="Egypt (‫مصر‬‎)"/>
    <s v="amrasals10@gmail.com"/>
    <s v="10755"/>
    <s v="01222841424"/>
    <s v="استفسار عن مسار الطرد"/>
    <m/>
    <n v="6"/>
    <n v="17"/>
    <n v="8"/>
    <n v="7"/>
    <s v="EE703087773EG"/>
    <s v=""/>
    <s v=""/>
    <s v=""/>
    <s v=""/>
    <s v=""/>
    <s v=""/>
    <s v=""/>
    <x v="4"/>
    <x v="1"/>
    <s v=""/>
    <s v=""/>
    <s v="عمرو "/>
    <s v=""/>
    <s v="M"/>
    <s v=""/>
  </r>
  <r>
    <s v="42903هاني رومانيcargo@helalgoldenstar.comاستفسار عن مسار الطرد"/>
    <d v="2017-06-17T00:00:00"/>
    <d v="1899-12-30T11:16:16"/>
    <s v="هاني روماني"/>
    <s v="Egypt (‫مصر‬‎)"/>
    <s v="cargo@helalgoldenstar.com"/>
    <s v="0101093"/>
    <s v="201000552421"/>
    <s v="استفسار عن مسار الطرد"/>
    <m/>
    <n v="6"/>
    <n v="17"/>
    <n v="11"/>
    <n v="7"/>
    <s v="EE012225726EG"/>
    <s v=""/>
    <s v=""/>
    <s v=""/>
    <s v=""/>
    <s v=""/>
    <s v=""/>
    <s v=""/>
    <x v="4"/>
    <x v="1"/>
    <s v=""/>
    <s v=""/>
    <s v="هاني "/>
    <s v=""/>
    <s v="M"/>
    <s v=""/>
  </r>
  <r>
    <s v="42903هشام عدنان سويلمheshamadnan@yahoo.co.ukاستفسار عن مسار الطرد"/>
    <d v="2017-06-17T00:00:00"/>
    <d v="1899-12-30T11:37:47"/>
    <s v="هشام عدنان سويلم"/>
    <s v="Egypt (‫مصر‬‎)"/>
    <s v="heshamadnan@yahoo.co.uk"/>
    <s v="26604252800434"/>
    <s v="00201126702644"/>
    <s v="استفسار عن مسار الطرد"/>
    <m/>
    <n v="6"/>
    <n v="17"/>
    <n v="11"/>
    <n v="7"/>
    <s v=""/>
    <s v=""/>
    <s v=""/>
    <s v=""/>
    <s v=""/>
    <s v=""/>
    <s v=""/>
    <s v=""/>
    <x v="0"/>
    <x v="0"/>
    <s v="660425"/>
    <d v="1966-04-25T00:00:00"/>
    <s v="هشام "/>
    <n v="51"/>
    <s v="M"/>
    <s v="أسوان"/>
  </r>
  <r>
    <s v="42903هدرا ملاك خير يؤنسhedra_malak@hotmail.comشــكــوى"/>
    <d v="2017-06-17T00:00:00"/>
    <d v="1899-12-30T12:04:02"/>
    <s v="هدرا ملاك خير يؤنس"/>
    <s v="Egypt (‫مصر‬‎)"/>
    <s v="hedra_malak@hotmail.com"/>
    <s v="28812282700573"/>
    <s v="201112946500"/>
    <s v="شــكــوى"/>
    <m/>
    <n v="6"/>
    <n v="17"/>
    <n v="12"/>
    <n v="7"/>
    <s v=""/>
    <s v=""/>
    <s v=""/>
    <s v=""/>
    <s v=""/>
    <s v=""/>
    <s v=""/>
    <s v=""/>
    <x v="0"/>
    <x v="0"/>
    <s v="881228"/>
    <d v="1988-12-28T00:00:00"/>
    <s v="هدرا "/>
    <n v="28"/>
    <s v="M"/>
    <s v="قنا"/>
  </r>
  <r>
    <s v="42903احمد محمد عبدالجواد محمدbebeto93@yamail.comشــكــوى"/>
    <d v="2017-06-17T00:00:00"/>
    <d v="1899-12-30T12:10:59"/>
    <s v="احمد محمد عبدالجواد محمد"/>
    <s v="Egypt (‫مصر‬‎)"/>
    <s v="bebeto93@yamail.com"/>
    <s v="29111271800512"/>
    <s v="201184123259"/>
    <s v="شــكــوى"/>
    <m/>
    <n v="6"/>
    <n v="17"/>
    <n v="12"/>
    <n v="7"/>
    <s v=""/>
    <s v=""/>
    <s v=""/>
    <s v=""/>
    <s v=""/>
    <s v=""/>
    <s v=""/>
    <s v=""/>
    <x v="0"/>
    <x v="0"/>
    <s v="911127"/>
    <d v="1991-11-27T00:00:00"/>
    <s v="احمد "/>
    <n v="25"/>
    <s v="M"/>
    <s v="البحيرة"/>
  </r>
  <r>
    <s v="42903عبدالله ابراهيمabdullahibrahem7@gmail.comشــكــوى"/>
    <d v="2017-06-17T00:00:00"/>
    <d v="1899-12-30T12:52:19"/>
    <s v="عبدالله ابراهيم"/>
    <s v="Egypt (‫مصر‬‎)"/>
    <s v="abdullahibrahem7@gmail.com"/>
    <s v="29210151602634"/>
    <s v="201222883677"/>
    <s v="شــكــوى"/>
    <m/>
    <n v="6"/>
    <n v="17"/>
    <n v="12"/>
    <n v="7"/>
    <s v=""/>
    <s v=""/>
    <s v=""/>
    <s v=""/>
    <s v=""/>
    <s v=""/>
    <s v=""/>
    <s v=""/>
    <x v="0"/>
    <x v="0"/>
    <s v="921015"/>
    <d v="1992-10-15T00:00:00"/>
    <s v="عبدالله "/>
    <n v="24"/>
    <s v="M"/>
    <s v="الغربية"/>
  </r>
  <r>
    <s v="42903ماري نادي شوقيMARYNADY3119@YAHOO.COMشــكــوى"/>
    <d v="2017-06-17T00:00:00"/>
    <d v="1899-12-30T13:03:55"/>
    <s v="ماري نادي شوقي"/>
    <s v="Egypt (‫مصر‬‎)"/>
    <s v="MARYNADY3119@YAHOO.COM"/>
    <s v="28512222400348"/>
    <s v="01274464166"/>
    <s v="شــكــوى"/>
    <m/>
    <n v="6"/>
    <n v="17"/>
    <n v="13"/>
    <n v="7"/>
    <s v=""/>
    <s v=""/>
    <s v=""/>
    <s v=""/>
    <s v=""/>
    <s v=""/>
    <s v=""/>
    <s v=""/>
    <x v="0"/>
    <x v="0"/>
    <s v="851222"/>
    <d v="1985-12-22T00:00:00"/>
    <s v="ماري "/>
    <n v="31"/>
    <s v="F"/>
    <s v="المنيا"/>
  </r>
  <r>
    <s v="42903محمود محمد محمود احمدrashwan016@gmail.comأخـــــرى"/>
    <d v="2017-06-17T00:00:00"/>
    <d v="1899-12-30T13:56:40"/>
    <s v="محمود محمد محمود احمد"/>
    <s v="Egypt (‫مصر‬‎)"/>
    <s v="rashwan016@gmail.com"/>
    <s v="28905242700153"/>
    <s v="0201090138843"/>
    <s v="أخـــــرى"/>
    <m/>
    <n v="6"/>
    <n v="17"/>
    <n v="13"/>
    <n v="7"/>
    <s v=""/>
    <s v=""/>
    <s v=""/>
    <s v=""/>
    <s v=""/>
    <s v=""/>
    <s v=""/>
    <s v=""/>
    <x v="0"/>
    <x v="0"/>
    <s v="890524"/>
    <d v="1989-05-24T00:00:00"/>
    <s v="محمود "/>
    <n v="28"/>
    <s v="M"/>
    <s v="قنا"/>
  </r>
  <r>
    <s v="42903MohamedHariri.mopco@gmail.comاستفسار عن مسار الطرد"/>
    <d v="2017-06-17T00:00:00"/>
    <d v="1899-12-30T14:06:15"/>
    <s v="Mohamed"/>
    <s v="Egypt (‫مصر‬‎)"/>
    <s v="Hariri.mopco@gmail.com"/>
    <s v="28005120400433"/>
    <s v="201001222231"/>
    <s v="استفسار عن مسار الطرد"/>
    <m/>
    <n v="6"/>
    <n v="17"/>
    <n v="14"/>
    <n v="7"/>
    <s v=""/>
    <s v=""/>
    <s v=""/>
    <s v=""/>
    <s v=""/>
    <s v=""/>
    <s v=""/>
    <s v=""/>
    <x v="0"/>
    <x v="0"/>
    <s v="800512"/>
    <d v="1980-05-12T00:00:00"/>
    <s v="Mohamed"/>
    <n v="37"/>
    <s v="M"/>
    <s v="السويس"/>
  </r>
  <r>
    <s v="42903احمد يسري الجمالragabacmc@gmail.comاستفسار عن مسار الطرد"/>
    <d v="2017-06-17T00:00:00"/>
    <d v="1899-12-30T18:28:22"/>
    <s v="احمد يسري الجمال"/>
    <s v="Malaysia"/>
    <s v="ragabacmc@gmail.com"/>
    <s v="26602188800091"/>
    <s v="00201000900004"/>
    <s v="استفسار عن مسار الطرد"/>
    <m/>
    <n v="6"/>
    <n v="17"/>
    <n v="18"/>
    <n v="7"/>
    <s v="EE049935397MY"/>
    <s v=""/>
    <s v=""/>
    <s v=""/>
    <s v=""/>
    <s v=""/>
    <s v=""/>
    <s v=""/>
    <x v="4"/>
    <x v="14"/>
    <s v="660218"/>
    <d v="1966-02-18T00:00:00"/>
    <s v="احمد "/>
    <n v="51"/>
    <s v="M"/>
    <s v="خارج الجمهورية"/>
  </r>
  <r>
    <s v="42903احمد عماد حمديahmed1993emad@gmail.comاستفسار عن مسار الطرد"/>
    <d v="2017-06-17T00:00:00"/>
    <d v="1899-12-30T22:11:08"/>
    <s v="احمد عماد حمدي"/>
    <s v="Egypt (‫مصر‬‎)"/>
    <s v="ahmed1993emad@gmail.com"/>
    <s v="29303151401653"/>
    <s v="01011812162"/>
    <s v="استفسار عن مسار الطرد"/>
    <m/>
    <n v="6"/>
    <n v="17"/>
    <n v="22"/>
    <n v="7"/>
    <s v="EE028115873ZA"/>
    <s v=""/>
    <s v=""/>
    <s v=""/>
    <s v=""/>
    <s v=""/>
    <s v=""/>
    <s v=""/>
    <x v="4"/>
    <x v="70"/>
    <s v="930315"/>
    <n v="34043"/>
    <s v="احمد "/>
    <n v="24"/>
    <s v="M"/>
    <s v="القليوبية"/>
  </r>
  <r>
    <s v="42903احمد وحيد عزتahmed_waheed88@yahoo.comشــكــوى"/>
    <d v="2017-06-17T00:00:00"/>
    <d v="1899-12-30T23:26:50"/>
    <s v="احمد وحيد عزت"/>
    <s v="Egypt (‫مصر‬‎)"/>
    <s v="ahmed_waheed88@yahoo.com"/>
    <s v=": A16960076"/>
    <s v="966547072062"/>
    <s v="شــكــوى"/>
    <m/>
    <n v="6"/>
    <n v="17"/>
    <n v="23"/>
    <n v="7"/>
    <s v="RR061187975SA"/>
    <s v=""/>
    <s v=""/>
    <s v=""/>
    <s v=""/>
    <s v=""/>
    <s v=""/>
    <s v=""/>
    <x v="1"/>
    <x v="4"/>
    <s v=""/>
    <s v=""/>
    <s v="احمد "/>
    <s v=""/>
    <s v="M"/>
    <s v=""/>
  </r>
  <r>
    <s v="42903محمد بلال حسين بيومىbelalshosha@yahoo.comشــكــوى"/>
    <d v="2017-06-17T00:00:00"/>
    <d v="1899-12-30T23:33:48"/>
    <s v="محمد بلال حسين بيومى"/>
    <s v="Egypt (‫مصر‬‎)"/>
    <s v="belalshosha@yahoo.com"/>
    <s v="25003210101351"/>
    <s v="0201001416694 - 0201227731770"/>
    <s v="شــكــوى"/>
    <m/>
    <n v="6"/>
    <n v="17"/>
    <n v="23"/>
    <n v="7"/>
    <s v=""/>
    <s v=""/>
    <s v=""/>
    <s v=""/>
    <s v=""/>
    <s v=""/>
    <s v=""/>
    <s v=""/>
    <x v="0"/>
    <x v="0"/>
    <s v="500321"/>
    <d v="1950-03-21T00:00:00"/>
    <s v="محمد "/>
    <n v="67"/>
    <s v="M"/>
    <s v="القاهرة"/>
  </r>
  <r>
    <s v="42903ايات جمال محمدismailseleem@yahoo.comاستفسار عن مسار الطرد"/>
    <d v="2017-06-17T00:00:00"/>
    <d v="1899-12-30T23:39:13"/>
    <s v="ايات جمال محمد"/>
    <s v="Egypt (‫مصر‬‎)"/>
    <s v="ismailseleem@yahoo.com"/>
    <s v="28908131300309"/>
    <s v="01026827902"/>
    <s v="استفسار عن مسار الطرد"/>
    <m/>
    <n v="6"/>
    <n v="17"/>
    <n v="23"/>
    <n v="7"/>
    <s v="RB223129054SG"/>
    <s v="RB223670273SG"/>
    <s v="RB224515275SG"/>
    <s v="RH049986306TR"/>
    <s v=""/>
    <s v=""/>
    <s v=""/>
    <s v=""/>
    <x v="7"/>
    <x v="5"/>
    <s v="890813"/>
    <d v="1989-08-13T00:00:00"/>
    <s v="ايات "/>
    <n v="27"/>
    <s v="F"/>
    <s v="الشرقية"/>
  </r>
  <r>
    <s v="42903كريم محمد عباس عبدا الرزاقkarim.abbas211@gmail.comاستفسار عن مسار الطرد"/>
    <d v="2017-06-17T00:00:00"/>
    <d v="1899-12-30T23:56:56"/>
    <s v="كريم محمد عباس عبدا الرزاق"/>
    <s v="Egypt (‫مصر‬‎)"/>
    <s v="karim.abbas211@gmail.com"/>
    <s v="29111250201171"/>
    <s v="01010726266"/>
    <s v="استفسار عن مسار الطرد"/>
    <m/>
    <n v="6"/>
    <n v="17"/>
    <n v="23"/>
    <n v="7"/>
    <s v="RX571593858DE"/>
    <s v=""/>
    <s v=""/>
    <s v=""/>
    <s v=""/>
    <s v=""/>
    <s v=""/>
    <s v=""/>
    <x v="5"/>
    <x v="2"/>
    <s v="911125"/>
    <d v="1991-11-25T00:00:00"/>
    <s v="كريم "/>
    <n v="25"/>
    <s v="M"/>
    <s v="الإسكندرية"/>
  </r>
  <r>
    <s v="42904عمر ياسين حسين محمدoyassin80@gmail.comاستفسار عن مسار الطرد"/>
    <d v="2017-06-18T00:00:00"/>
    <d v="1899-12-30T00:01:57"/>
    <s v="عمر ياسين حسين محمد"/>
    <s v="Egypt (‫مصر‬‎)"/>
    <s v="oyassin80@gmail.com"/>
    <s v="28003062101991"/>
    <s v="00201118577007"/>
    <s v="استفسار عن مسار الطرد"/>
    <m/>
    <n v="6"/>
    <n v="18"/>
    <n v="0"/>
    <n v="1"/>
    <s v=""/>
    <s v=""/>
    <s v=""/>
    <s v=""/>
    <s v=""/>
    <s v=""/>
    <s v=""/>
    <s v=""/>
    <x v="0"/>
    <x v="0"/>
    <s v="800306"/>
    <d v="1980-03-06T00:00:00"/>
    <s v="عمر "/>
    <n v="37"/>
    <s v="M"/>
    <s v="الجيزة"/>
  </r>
  <r>
    <s v="42904شاذن سامح صلاح ذكىShazen.mostafa77724@yahoo.comشــكــوى"/>
    <d v="2017-06-18T00:00:00"/>
    <d v="1899-12-30T00:19:46"/>
    <s v="شاذن سامح صلاح ذكى"/>
    <s v="Egypt (‫مصر‬‎)"/>
    <s v="Shazen.mostafa77724@yahoo.com"/>
    <s v="٢٨٩٠٧٠٤١٢٠١٤٨٨"/>
    <s v="96569996224"/>
    <s v="شــكــوى"/>
    <m/>
    <n v="6"/>
    <n v="18"/>
    <n v="0"/>
    <n v="1"/>
    <s v=""/>
    <s v=""/>
    <s v=""/>
    <s v=""/>
    <s v=""/>
    <s v=""/>
    <s v=""/>
    <s v=""/>
    <x v="0"/>
    <x v="0"/>
    <s v="٨٩٠٧٠٤"/>
    <d v="1989-07-04T00:00:00"/>
    <s v="شاذن "/>
    <n v="27"/>
    <s v="F"/>
    <s v="الدقهلية"/>
  </r>
  <r>
    <s v="42904هشام حسانh.hassaan@tmi.careاستفسار عن مسار الطرد"/>
    <d v="2017-06-18T00:00:00"/>
    <d v="1899-12-30T01:20:26"/>
    <s v="هشام حسان"/>
    <s v="Egypt (‫مصر‬‎)"/>
    <s v="h.hassaan@tmi.care"/>
    <s v="26210270101634"/>
    <s v="201140555525"/>
    <s v="استفسار عن مسار الطرد"/>
    <m/>
    <n v="6"/>
    <n v="18"/>
    <n v="1"/>
    <n v="1"/>
    <s v=""/>
    <s v=""/>
    <s v=""/>
    <s v=""/>
    <s v=""/>
    <s v=""/>
    <s v=""/>
    <s v=""/>
    <x v="0"/>
    <x v="0"/>
    <s v="621027"/>
    <d v="1962-10-27T00:00:00"/>
    <s v="هشام "/>
    <n v="54"/>
    <s v="M"/>
    <s v="القاهرة"/>
  </r>
  <r>
    <s v="42904محمد محمد عبداللطيفmohamed.elswify133@gmail.comاستفسار عن مسار الطرد"/>
    <d v="2017-06-18T00:00:00"/>
    <d v="1899-12-30T02:33:13"/>
    <s v="محمد محمد عبداللطيف"/>
    <s v="Egypt (‫مصر‬‎)"/>
    <s v="mohamed.elswify133@gmail.com"/>
    <s v="28609012204434"/>
    <s v="201024304572"/>
    <s v="استفسار عن مسار الطرد"/>
    <m/>
    <n v="6"/>
    <n v="18"/>
    <n v="2"/>
    <n v="1"/>
    <s v="RX445900668DE"/>
    <s v=""/>
    <s v=""/>
    <s v=""/>
    <s v=""/>
    <s v=""/>
    <s v=""/>
    <s v=""/>
    <x v="5"/>
    <x v="2"/>
    <s v="860901"/>
    <d v="1986-09-01T00:00:00"/>
    <s v="محمد "/>
    <n v="30"/>
    <s v="M"/>
    <s v="بني سويف"/>
  </r>
  <r>
    <s v="42904mahmoud salaabimahmoudsalaabi@gmail.comاستفسار عن مسار الطرد"/>
    <d v="2017-06-18T00:00:00"/>
    <d v="1899-12-30T03:23:05"/>
    <s v="mahmoud salaabi"/>
    <s v="Egypt (‫مصر‬‎)"/>
    <s v="mahmoudsalaabi@gmail.com"/>
    <s v="29102192600819"/>
    <s v="01118389640"/>
    <s v="استفسار عن مسار الطرد"/>
    <m/>
    <n v="6"/>
    <n v="18"/>
    <n v="3"/>
    <n v="1"/>
    <s v="EE703067717EG"/>
    <s v=""/>
    <s v=""/>
    <s v=""/>
    <s v=""/>
    <s v=""/>
    <s v=""/>
    <s v=""/>
    <x v="4"/>
    <x v="1"/>
    <s v="910219"/>
    <n v="33288"/>
    <s v="mahmoud "/>
    <n v="26"/>
    <s v="M"/>
    <s v="سوهاج"/>
  </r>
  <r>
    <s v="42904Ali Hamedali_hamed3@hotmail.comاستفسار عن مسار الطرد"/>
    <d v="2017-06-18T00:00:00"/>
    <d v="1899-12-30T03:29:09"/>
    <s v="Ali Hamed"/>
    <s v="Egypt (‫مصر‬‎)"/>
    <s v="ali_hamed3@hotmail.com"/>
    <s v="27911222302557"/>
    <s v="201014546363"/>
    <s v="استفسار عن مسار الطرد"/>
    <m/>
    <n v="6"/>
    <n v="18"/>
    <n v="3"/>
    <n v="1"/>
    <s v="EE702821816EG"/>
    <s v=""/>
    <s v=""/>
    <s v=""/>
    <s v=""/>
    <s v=""/>
    <s v=""/>
    <s v=""/>
    <x v="4"/>
    <x v="1"/>
    <s v="791122"/>
    <d v="1979-11-22T00:00:00"/>
    <s v="Ali "/>
    <n v="37"/>
    <s v="M"/>
    <s v="الفيوم"/>
  </r>
  <r>
    <s v="42904ماهيتاب الشافعيAbuhagag@live.comاستفسار عن مسار الطرد"/>
    <d v="2017-06-18T00:00:00"/>
    <d v="1899-12-30T07:54:45"/>
    <s v="ماهيتاب الشافعي"/>
    <s v="Egypt (‫مصر‬‎)"/>
    <s v="Abuhagag@live.com"/>
    <s v="28907121200083"/>
    <s v="201064791123"/>
    <s v="استفسار عن مسار الطرد"/>
    <m/>
    <n v="6"/>
    <n v="18"/>
    <n v="7"/>
    <n v="1"/>
    <s v="EE010284094EG"/>
    <s v=""/>
    <s v=""/>
    <s v=""/>
    <s v=""/>
    <s v=""/>
    <s v=""/>
    <s v=""/>
    <x v="4"/>
    <x v="1"/>
    <s v="890712"/>
    <d v="1989-07-12T00:00:00"/>
    <s v="ماهيتاب "/>
    <n v="27"/>
    <s v="F"/>
    <s v="الدقهلية"/>
  </r>
  <r>
    <s v="42904راضى محمد راضىblal1997@yahoo.comاستفسار عن مسار الطرد"/>
    <d v="2017-06-18T00:00:00"/>
    <d v="1899-12-30T09:38:39"/>
    <s v="راضى محمد راضى"/>
    <s v="Egypt (‫مصر‬‎)"/>
    <s v="blal1997@yahoo.com"/>
    <s v="29701012408134"/>
    <s v="0201140939824"/>
    <s v="استفسار عن مسار الطرد"/>
    <m/>
    <n v="6"/>
    <n v="18"/>
    <n v="9"/>
    <n v="1"/>
    <s v="ee703182482eg"/>
    <s v=""/>
    <s v=""/>
    <s v=""/>
    <s v=""/>
    <s v=""/>
    <s v=""/>
    <s v=""/>
    <x v="4"/>
    <x v="1"/>
    <s v="970101"/>
    <d v="1997-01-01T00:00:00"/>
    <s v="راضى "/>
    <n v="20"/>
    <s v="M"/>
    <s v="المنيا"/>
  </r>
  <r>
    <s v="42904شرين حسنsherine.elokda@gmail.comاستفسار عن مسار الطرد"/>
    <d v="2017-06-18T00:00:00"/>
    <d v="1899-12-30T10:13:18"/>
    <s v="شرين حسن"/>
    <s v="Egypt (‫مصر‬‎)"/>
    <s v="sherine.elokda@gmail.com"/>
    <s v="27907240102321"/>
    <s v="1001436051"/>
    <s v="استفسار عن مسار الطرد"/>
    <m/>
    <n v="6"/>
    <n v="18"/>
    <n v="10"/>
    <n v="1"/>
    <s v="RX567165226DE"/>
    <s v=""/>
    <s v=""/>
    <s v=""/>
    <s v=""/>
    <s v=""/>
    <s v=""/>
    <s v=""/>
    <x v="5"/>
    <x v="2"/>
    <s v="790724"/>
    <d v="1979-07-24T00:00:00"/>
    <s v="شرين "/>
    <n v="37"/>
    <s v="F"/>
    <s v="القاهرة"/>
  </r>
  <r>
    <s v="42904عبدالخالق مجمد عبدالخالق ابوعطاabdelkhalekmohamed1@gmail.comاستفسار عن مسار الطرد"/>
    <d v="2017-06-18T00:00:00"/>
    <d v="1899-12-30T10:24:43"/>
    <s v="عبدالخالق مجمد عبدالخالق ابوعطا"/>
    <s v="United Arab Emirates (‫الإمارات العربية المتحدة‬‎)"/>
    <s v="abdelkhalekmohamed1@gmail.com"/>
    <s v=": a17395557"/>
    <s v="00971528797429"/>
    <s v="استفسار عن مسار الطرد"/>
    <m/>
    <n v="6"/>
    <n v="18"/>
    <n v="10"/>
    <n v="1"/>
    <s v="EE703297865EG"/>
    <s v=""/>
    <s v=""/>
    <s v=""/>
    <s v=""/>
    <s v=""/>
    <s v=""/>
    <s v=""/>
    <x v="4"/>
    <x v="1"/>
    <s v=""/>
    <s v=""/>
    <s v="عبدالخالق "/>
    <s v=""/>
    <s v="M"/>
    <s v=""/>
  </r>
  <r>
    <s v="42904مينا مجدى يوسفmena.magdy@mag-consulting.netاستفسار عن مسار الطرد"/>
    <d v="2017-06-18T00:00:00"/>
    <d v="1899-12-30T10:29:56"/>
    <s v="مينا مجدى يوسف"/>
    <s v="Egypt (‫مصر‬‎)"/>
    <s v="mena.magdy@mag-consulting.net"/>
    <s v="28702023400111"/>
    <s v="01221443699"/>
    <s v="استفسار عن مسار الطرد"/>
    <m/>
    <n v="6"/>
    <n v="18"/>
    <n v="10"/>
    <n v="1"/>
    <s v="RE495445025SE"/>
    <s v=""/>
    <s v=""/>
    <s v=""/>
    <s v=""/>
    <s v=""/>
    <s v=""/>
    <s v=""/>
    <x v="17"/>
    <x v="17"/>
    <s v="870202"/>
    <d v="1987-02-02T00:00:00"/>
    <s v="مينا "/>
    <n v="30"/>
    <s v="M"/>
    <s v="شمال سيناء"/>
  </r>
  <r>
    <s v="42904خالد مازنaminkhalid379@gmail.comاستفسار عن مسار الطرد"/>
    <d v="2017-06-18T00:00:00"/>
    <d v="1899-12-30T10:36:02"/>
    <s v="خالد مازن"/>
    <s v="Kuwait (‫الكويت‬‎)"/>
    <s v="aminkhalid379@gmail.com"/>
    <s v=": A16820361"/>
    <s v="0096565745529"/>
    <s v="استفسار عن مسار الطرد"/>
    <m/>
    <n v="6"/>
    <n v="18"/>
    <n v="10"/>
    <n v="1"/>
    <s v="EE703272846EG"/>
    <s v=""/>
    <s v=""/>
    <s v=""/>
    <s v=""/>
    <s v=""/>
    <s v=""/>
    <s v=""/>
    <x v="4"/>
    <x v="1"/>
    <s v=""/>
    <s v=""/>
    <s v="خالد "/>
    <s v=""/>
    <s v="M"/>
    <s v=""/>
  </r>
  <r>
    <s v="42904محمد عبد العزيز على الخيالelkhialmohamed@hotmail.comأخـــــرى"/>
    <d v="2017-06-18T00:00:00"/>
    <d v="1899-12-30T10:56:35"/>
    <s v="محمد عبد العزيز على الخيال"/>
    <s v="Egypt (‫مصر‬‎)"/>
    <s v="elkhialmohamed@hotmail.com"/>
    <s v="25601230100592"/>
    <s v="00201224332224"/>
    <s v="أخـــــرى"/>
    <m/>
    <n v="6"/>
    <n v="18"/>
    <n v="10"/>
    <n v="1"/>
    <s v="ES000440523EG"/>
    <s v=""/>
    <s v=""/>
    <s v=""/>
    <s v=""/>
    <s v=""/>
    <s v=""/>
    <s v=""/>
    <x v="64"/>
    <x v="1"/>
    <s v="560123"/>
    <d v="1956-01-23T00:00:00"/>
    <s v="محمد "/>
    <n v="61"/>
    <s v="M"/>
    <s v="القاهرة"/>
  </r>
  <r>
    <s v="42904شعبان محمد عبداللهmohamedrgeoy@yahoo.comشــكــوى"/>
    <d v="2017-06-18T00:00:00"/>
    <d v="1899-12-30T10:59:00"/>
    <s v="شعبان محمد عبدالله"/>
    <s v="Egypt (‫مصر‬‎)"/>
    <s v="mohamedrgeoy@yahoo.com"/>
    <s v="25605251701575"/>
    <s v="01026602120"/>
    <s v="شــكــوى"/>
    <m/>
    <n v="6"/>
    <n v="18"/>
    <n v="10"/>
    <n v="1"/>
    <s v=""/>
    <s v=""/>
    <s v=""/>
    <s v=""/>
    <s v=""/>
    <s v=""/>
    <s v=""/>
    <s v=""/>
    <x v="0"/>
    <x v="0"/>
    <s v="560525"/>
    <d v="1956-05-25T00:00:00"/>
    <s v="شعبان "/>
    <n v="61"/>
    <s v="M"/>
    <s v="المنوفية"/>
  </r>
  <r>
    <s v="42904ُطارق احمد سليمان تقي الدينtarek_976@hotmail.comاستفسار عن مسار الطرد"/>
    <d v="2017-06-18T00:00:00"/>
    <d v="1899-12-30T11:45:16"/>
    <s v="ُطارق احمد سليمان تقي الدين"/>
    <s v="Saudi Arabia (‫المملكة العربية السعودية‬‎)"/>
    <s v="tarek_976@hotmail.com"/>
    <s v=": 110270878"/>
    <s v="00966500303650"/>
    <s v="استفسار عن مسار الطرد"/>
    <m/>
    <n v="6"/>
    <n v="18"/>
    <n v="11"/>
    <n v="1"/>
    <s v="EK058507025SA"/>
    <s v=""/>
    <s v=""/>
    <s v=""/>
    <s v=""/>
    <s v=""/>
    <s v=""/>
    <s v=""/>
    <x v="16"/>
    <x v="4"/>
    <s v=""/>
    <s v=""/>
    <s v="ُطارق "/>
    <s v=""/>
    <s v="M"/>
    <s v=""/>
  </r>
  <r>
    <s v="42904عبدالله محمدabdullahmohamed787@gmail.comاستفسار عن مسار الطرد"/>
    <d v="2017-06-18T00:00:00"/>
    <d v="1899-12-30T11:55:12"/>
    <s v="عبدالله محمد"/>
    <s v="Egypt (‫مصر‬‎)"/>
    <s v="abdullahmohamed787@gmail.com"/>
    <s v="29901238800591"/>
    <s v="201271450196"/>
    <s v="استفسار عن مسار الطرد"/>
    <m/>
    <n v="6"/>
    <n v="18"/>
    <n v="11"/>
    <n v="1"/>
    <s v="EE013417356EG"/>
    <s v=""/>
    <s v=""/>
    <s v=""/>
    <s v=""/>
    <s v=""/>
    <s v=""/>
    <s v=""/>
    <x v="4"/>
    <x v="1"/>
    <s v="990123"/>
    <n v="36183"/>
    <s v="عبدالله "/>
    <n v="18"/>
    <s v="M"/>
    <s v="خارج الجمهورية"/>
  </r>
  <r>
    <s v="42904محمود مسعدmahmoud.mosaad.saad@gmail.comشــكــوى"/>
    <d v="2017-06-18T00:00:00"/>
    <d v="1899-12-30T11:57:20"/>
    <s v="محمود مسعد"/>
    <s v="Egypt (‫مصر‬‎)"/>
    <s v="mahmoud.mosaad.saad@gmail.com"/>
    <s v="28805150103791"/>
    <s v="201064433789"/>
    <s v="شــكــوى"/>
    <m/>
    <n v="6"/>
    <n v="18"/>
    <n v="11"/>
    <n v="1"/>
    <s v=""/>
    <s v=""/>
    <s v=""/>
    <s v=""/>
    <s v=""/>
    <s v=""/>
    <s v=""/>
    <s v=""/>
    <x v="0"/>
    <x v="0"/>
    <s v="880515"/>
    <d v="1988-05-15T00:00:00"/>
    <s v="محمود "/>
    <n v="29"/>
    <s v="M"/>
    <s v="القاهرة"/>
  </r>
  <r>
    <s v="42904إبراهيم محمد سيد هريدىkarim.Haridy@Chubb.comاستفسار عن مسار الطرد"/>
    <d v="2017-06-18T00:00:00"/>
    <d v="1899-12-30T12:00:34"/>
    <s v="إبراهيم محمد سيد هريدى"/>
    <s v="Egypt (‫مصر‬‎)"/>
    <s v="karim.Haridy@Chubb.com"/>
    <s v="25609250103271"/>
    <s v="201121154902"/>
    <s v="استفسار عن مسار الطرد"/>
    <m/>
    <n v="6"/>
    <n v="18"/>
    <n v="12"/>
    <n v="1"/>
    <s v="EE423153306AE"/>
    <s v=""/>
    <s v=""/>
    <s v=""/>
    <s v=""/>
    <s v=""/>
    <s v=""/>
    <s v=""/>
    <x v="4"/>
    <x v="26"/>
    <s v="560925"/>
    <d v="1956-09-25T00:00:00"/>
    <s v="إبراهيم "/>
    <n v="60"/>
    <s v="M"/>
    <s v="القاهرة"/>
  </r>
  <r>
    <s v="42904احمد يسري الجمالragabacmc@gmail.comاستفسار عن مسار الطرد"/>
    <d v="2017-06-18T00:00:00"/>
    <d v="1899-12-30T13:05:11"/>
    <s v="احمد يسري الجمال"/>
    <s v="Egypt (‫مصر‬‎)"/>
    <s v="ragabacmc@gmail.com"/>
    <s v="27612090103455"/>
    <s v="00201000900004"/>
    <s v="استفسار عن مسار الطرد"/>
    <m/>
    <n v="6"/>
    <n v="18"/>
    <n v="13"/>
    <n v="1"/>
    <s v="EE049935397MY"/>
    <s v=""/>
    <s v=""/>
    <s v=""/>
    <s v=""/>
    <s v=""/>
    <s v=""/>
    <s v=""/>
    <x v="4"/>
    <x v="14"/>
    <s v="761209"/>
    <n v="28103"/>
    <s v="احمد "/>
    <n v="40"/>
    <s v="M"/>
    <s v="القاهرة"/>
  </r>
  <r>
    <s v="42904محمد احمد بهاء الدينm.bahaa@live.comاستفسار عن مسار الطرد"/>
    <d v="2017-06-18T00:00:00"/>
    <d v="1899-12-30T13:07:47"/>
    <s v="محمد احمد بهاء الدين"/>
    <s v="Egypt (‫مصر‬‎)"/>
    <s v="m.bahaa@live.com"/>
    <s v="28201162100778"/>
    <s v="00201151822208"/>
    <s v="استفسار عن مسار الطرد"/>
    <m/>
    <n v="6"/>
    <n v="18"/>
    <n v="13"/>
    <n v="1"/>
    <s v="CP700244007EG"/>
    <s v=""/>
    <s v=""/>
    <s v=""/>
    <s v=""/>
    <s v=""/>
    <s v=""/>
    <s v=""/>
    <x v="27"/>
    <x v="1"/>
    <s v="820116"/>
    <n v="29967"/>
    <s v="محمد "/>
    <n v="35"/>
    <s v="M"/>
    <s v="الجيزة"/>
  </r>
  <r>
    <s v="42904أحمد قطب محمد محمدeng.ahmedamer96@yahoo.comاستفسار عن مسار الطرد"/>
    <d v="2017-06-18T00:00:00"/>
    <d v="1899-12-30T13:12:25"/>
    <s v="أحمد قطب محمد محمد"/>
    <s v="Egypt (‫مصر‬‎)"/>
    <s v="eng.ahmedamer96@yahoo.com"/>
    <s v="29608051302777"/>
    <s v="00201117501624"/>
    <s v="استفسار عن مسار الطرد"/>
    <m/>
    <n v="6"/>
    <n v="18"/>
    <n v="13"/>
    <n v="1"/>
    <s v="EE703161876EG"/>
    <s v=""/>
    <s v=""/>
    <s v=""/>
    <s v=""/>
    <s v=""/>
    <s v=""/>
    <s v=""/>
    <x v="4"/>
    <x v="1"/>
    <s v="960805"/>
    <d v="1996-08-05T00:00:00"/>
    <s v="أحمد "/>
    <n v="20"/>
    <s v="M"/>
    <s v="الشرقية"/>
  </r>
  <r>
    <s v="42904Hassan walihassanwali2@gmail.comاستفسار عن مسار الطرد"/>
    <d v="2017-06-18T00:00:00"/>
    <d v="1899-12-30T13:17:38"/>
    <s v="Hassan wali"/>
    <s v="Egypt (‫مصر‬‎)"/>
    <s v="hassanwali2@gmail.com"/>
    <s v="24507010101113"/>
    <s v="201002220708"/>
    <s v="استفسار عن مسار الطرد"/>
    <m/>
    <n v="6"/>
    <n v="18"/>
    <n v="13"/>
    <n v="1"/>
    <s v="RH906150008CN"/>
    <s v=""/>
    <s v=""/>
    <s v=""/>
    <s v=""/>
    <s v=""/>
    <s v=""/>
    <s v=""/>
    <x v="32"/>
    <x v="8"/>
    <s v="450701"/>
    <d v="1945-07-01T00:00:00"/>
    <s v="Hassan "/>
    <n v="72"/>
    <s v="M"/>
    <s v="القاهرة"/>
  </r>
  <r>
    <s v="42904Bahaa singerbahaasinger@gmail.comاستفسار عن مسار الطرد"/>
    <d v="2017-06-18T00:00:00"/>
    <d v="1899-12-30T13:28:21"/>
    <s v="Bahaa singer"/>
    <s v="Egypt (‫مصر‬‎)"/>
    <s v="bahaasinger@gmail.com"/>
    <s v="29002112602218"/>
    <s v="201064394300"/>
    <s v="استفسار عن مسار الطرد"/>
    <m/>
    <n v="6"/>
    <n v="18"/>
    <n v="13"/>
    <n v="1"/>
    <s v="RS853563566NL"/>
    <s v=""/>
    <s v=""/>
    <s v=""/>
    <s v=""/>
    <s v=""/>
    <s v=""/>
    <s v=""/>
    <x v="12"/>
    <x v="12"/>
    <s v="900211"/>
    <d v="1990-02-11T00:00:00"/>
    <s v="Bahaa "/>
    <n v="27"/>
    <s v="M"/>
    <s v="سوهاج"/>
  </r>
  <r>
    <s v="42904كيرلس القس هدراKerohidra@gmail.comاستفسار عن مسار الطرد"/>
    <d v="2017-06-18T00:00:00"/>
    <d v="1899-12-30T13:42:01"/>
    <s v="كيرلس القس هدرا"/>
    <s v="Egypt (‫مصر‬‎)"/>
    <s v="Kerohidra@gmail.com"/>
    <s v="295040402301211"/>
    <s v="01203327734"/>
    <s v="استفسار عن مسار الطرد"/>
    <m/>
    <n v="6"/>
    <n v="18"/>
    <n v="13"/>
    <n v="1"/>
    <s v="RX572876665DE"/>
    <s v=""/>
    <s v=""/>
    <s v=""/>
    <s v=""/>
    <s v=""/>
    <s v=""/>
    <s v=""/>
    <x v="5"/>
    <x v="2"/>
    <s v=""/>
    <s v=""/>
    <s v="كيرلس "/>
    <s v=""/>
    <s v="M"/>
    <s v=""/>
  </r>
  <r>
    <s v="42904ابراهيم ابراهيم عبد المقصود طهmshata622622@hotmail.comشــكــوى"/>
    <d v="2017-06-18T00:00:00"/>
    <d v="1899-12-30T13:51:32"/>
    <s v="ابراهيم ابراهيم عبد المقصود طه"/>
    <s v="Egypt (‫مصر‬‎)"/>
    <s v="mshata622622@hotmail.com"/>
    <s v="27409161100274"/>
    <s v="01011737083"/>
    <s v="شــكــوى"/>
    <m/>
    <n v="6"/>
    <n v="18"/>
    <n v="13"/>
    <n v="1"/>
    <s v=""/>
    <s v=""/>
    <s v=""/>
    <s v=""/>
    <s v=""/>
    <s v=""/>
    <s v=""/>
    <s v=""/>
    <x v="0"/>
    <x v="0"/>
    <s v="740916"/>
    <d v="1974-09-16T00:00:00"/>
    <s v="ابراهيم "/>
    <n v="42"/>
    <s v="M"/>
    <s v="دمياط"/>
  </r>
  <r>
    <s v="42904أحمد محمد السيد العنتبليalentably2010@yahoo.comأخـــــرى"/>
    <d v="2017-06-18T00:00:00"/>
    <d v="1899-12-30T13:54:57"/>
    <s v="أحمد محمد السيد العنتبلي"/>
    <s v="Egypt (‫مصر‬‎)"/>
    <s v="alentably2010@yahoo.com"/>
    <s v="28607101501695"/>
    <s v="201028380265"/>
    <s v="أخـــــرى"/>
    <m/>
    <n v="6"/>
    <n v="18"/>
    <n v="13"/>
    <n v="1"/>
    <s v=""/>
    <s v=""/>
    <s v=""/>
    <s v=""/>
    <s v=""/>
    <s v=""/>
    <s v=""/>
    <s v=""/>
    <x v="0"/>
    <x v="0"/>
    <s v="860710"/>
    <d v="1986-07-10T00:00:00"/>
    <s v="أحمد "/>
    <n v="30"/>
    <s v="M"/>
    <s v="كفر الشيخ"/>
  </r>
  <r>
    <s v="42904محمد ابراهيم احمدhassan7774@yahoo.comاستفسار عن مسار الطرد"/>
    <d v="2017-06-18T00:00:00"/>
    <d v="1899-12-30T14:09:39"/>
    <s v="محمد ابراهيم احمد"/>
    <s v="Egypt (‫مصر‬‎)"/>
    <s v="hassan7774@yahoo.com"/>
    <s v="27706281601051"/>
    <s v="201147773964"/>
    <s v="استفسار عن مسار الطرد"/>
    <m/>
    <n v="6"/>
    <n v="18"/>
    <n v="14"/>
    <n v="1"/>
    <s v="EE703192900EG"/>
    <s v=""/>
    <s v=""/>
    <s v=""/>
    <s v=""/>
    <s v=""/>
    <s v=""/>
    <s v=""/>
    <x v="4"/>
    <x v="1"/>
    <s v="770628"/>
    <d v="1977-06-28T00:00:00"/>
    <s v="محمد "/>
    <n v="40"/>
    <s v="M"/>
    <s v="الغربية"/>
  </r>
  <r>
    <s v="42904رباب محمد أحمدruby_m_88@hotmail.comاستفسار عن مسار الطرد"/>
    <d v="2017-06-18T00:00:00"/>
    <d v="1899-12-30T14:17:56"/>
    <s v="رباب محمد أحمد"/>
    <s v="Egypt (‫مصر‬‎)"/>
    <s v="ruby_m_88@hotmail.com"/>
    <s v="28802131200283"/>
    <s v="201018093098"/>
    <s v="استفسار عن مسار الطرد"/>
    <m/>
    <n v="6"/>
    <n v="18"/>
    <n v="14"/>
    <n v="1"/>
    <s v="EE703222592EG"/>
    <s v=""/>
    <s v=""/>
    <s v=""/>
    <s v=""/>
    <s v=""/>
    <s v=""/>
    <s v=""/>
    <x v="4"/>
    <x v="1"/>
    <s v="880213"/>
    <n v="32186"/>
    <s v="رباب "/>
    <n v="29"/>
    <s v="F"/>
    <s v="الدقهلية"/>
  </r>
  <r>
    <s v="42904حسني محمد رزقalprence23@gmail.comشــكــوى"/>
    <d v="2017-06-18T00:00:00"/>
    <d v="1899-12-30T14:36:59"/>
    <s v="حسني محمد رزق"/>
    <s v="Egypt (‫مصر‬‎)"/>
    <s v="alprence23@gmail.com"/>
    <s v="28901010142817"/>
    <s v="201118182679"/>
    <s v="شــكــوى"/>
    <m/>
    <n v="6"/>
    <n v="18"/>
    <n v="14"/>
    <n v="1"/>
    <s v=""/>
    <s v=""/>
    <s v=""/>
    <s v=""/>
    <s v=""/>
    <s v=""/>
    <s v=""/>
    <s v=""/>
    <x v="0"/>
    <x v="0"/>
    <s v="890101"/>
    <d v="1989-01-01T00:00:00"/>
    <s v="حسني "/>
    <n v="28"/>
    <s v="M"/>
    <s v="القاهرة"/>
  </r>
  <r>
    <s v="42904محمد حسن محمد سالمMhassan301@yahoo.comاستفســار عن خدمــة"/>
    <d v="2017-06-18T00:00:00"/>
    <d v="1899-12-30T15:01:10"/>
    <s v="محمد حسن محمد سالم"/>
    <s v="Egypt (‫مصر‬‎)"/>
    <s v="Mhassan301@yahoo.com"/>
    <s v="29110102103873"/>
    <s v="00201100874313"/>
    <s v="استفســار عن خدمــة"/>
    <m/>
    <n v="6"/>
    <n v="18"/>
    <n v="15"/>
    <n v="1"/>
    <s v=""/>
    <s v=""/>
    <s v=""/>
    <s v=""/>
    <s v=""/>
    <s v=""/>
    <s v=""/>
    <s v=""/>
    <x v="0"/>
    <x v="0"/>
    <s v="911010"/>
    <d v="1991-10-10T00:00:00"/>
    <s v="محمد "/>
    <n v="25"/>
    <s v="M"/>
    <s v="الجيزة"/>
  </r>
  <r>
    <s v="42904محمد مصطفى مصطفى فليلةmohamedfalila@gmail.comاستفسار عن مسار الطرد"/>
    <d v="2017-06-18T00:00:00"/>
    <d v="1899-12-30T15:25:06"/>
    <s v="محمد مصطفى مصطفى فليلة"/>
    <s v="Egypt (‫مصر‬‎)"/>
    <s v="mohamedfalila@gmail.com"/>
    <s v="29410061702299"/>
    <s v="01093468903"/>
    <s v="استفسار عن مسار الطرد"/>
    <m/>
    <n v="6"/>
    <n v="18"/>
    <n v="15"/>
    <n v="1"/>
    <s v="RS016962749LT"/>
    <s v=""/>
    <s v=""/>
    <s v=""/>
    <s v=""/>
    <s v=""/>
    <s v=""/>
    <s v=""/>
    <x v="12"/>
    <x v="43"/>
    <s v="941006"/>
    <d v="1994-10-06T00:00:00"/>
    <s v="محمد "/>
    <n v="22"/>
    <s v="M"/>
    <s v="المنوفية"/>
  </r>
  <r>
    <s v="42904مينا نبيلm_motoushaleh@hotmail.comشــكــوى"/>
    <d v="2017-06-18T00:00:00"/>
    <d v="1899-12-30T15:26:09"/>
    <s v="مينا نبيل"/>
    <s v="Egypt (‫مصر‬‎)"/>
    <s v="m_motoushaleh@hotmail.com"/>
    <s v="27806042400099"/>
    <s v="00201222862996"/>
    <s v="شــكــوى"/>
    <m/>
    <n v="6"/>
    <n v="18"/>
    <n v="15"/>
    <n v="1"/>
    <s v=""/>
    <s v=""/>
    <s v=""/>
    <s v=""/>
    <s v=""/>
    <s v=""/>
    <s v=""/>
    <s v=""/>
    <x v="0"/>
    <x v="0"/>
    <s v="780604"/>
    <d v="1978-06-04T00:00:00"/>
    <s v="مينا "/>
    <n v="39"/>
    <s v="M"/>
    <s v="المنيا"/>
  </r>
  <r>
    <s v="42904دعاء ممدوح فرج غنيمmohamed.sobhy949@yahoo.comاستفســار فنـى"/>
    <d v="2017-06-18T00:00:00"/>
    <d v="1899-12-30T15:30:04"/>
    <s v="دعاء ممدوح فرج غنيم"/>
    <s v="Egypt (‫مصر‬‎)"/>
    <s v="mohamed.sobhy949@yahoo.com"/>
    <s v="29306131700203"/>
    <s v="966562878516"/>
    <s v="استفســار فنـى"/>
    <m/>
    <n v="6"/>
    <n v="18"/>
    <n v="15"/>
    <n v="1"/>
    <s v=""/>
    <s v=""/>
    <s v=""/>
    <s v=""/>
    <s v=""/>
    <s v=""/>
    <s v=""/>
    <s v=""/>
    <x v="0"/>
    <x v="0"/>
    <s v="930613"/>
    <d v="1993-06-13T00:00:00"/>
    <s v="دعاء "/>
    <n v="24"/>
    <s v="F"/>
    <s v="المنوفية"/>
  </r>
  <r>
    <s v="42904محمد احمدMshaker56@yahoo.comاستفســار فنـى"/>
    <d v="2017-06-18T00:00:00"/>
    <d v="1899-12-30T15:43:49"/>
    <s v="محمد احمد"/>
    <s v="Egypt (‫مصر‬‎)"/>
    <s v="Mshaker56@yahoo.com"/>
    <s v="25606122200671"/>
    <s v="201005527710"/>
    <s v="استفســار فنـى"/>
    <m/>
    <n v="6"/>
    <n v="18"/>
    <n v="15"/>
    <n v="1"/>
    <s v=""/>
    <s v=""/>
    <s v=""/>
    <s v=""/>
    <s v=""/>
    <s v=""/>
    <s v=""/>
    <s v=""/>
    <x v="0"/>
    <x v="0"/>
    <s v="560612"/>
    <d v="1956-06-12T00:00:00"/>
    <s v="محمد "/>
    <n v="61"/>
    <s v="M"/>
    <s v="بني سويف"/>
  </r>
  <r>
    <s v="42904ahmed abdullah akeedeng_ahmedakeed@yahoo.comاستفسار عن مسار الطرد"/>
    <d v="2017-06-18T00:00:00"/>
    <d v="1899-12-30T15:45:29"/>
    <s v="ahmed abdullah akeed"/>
    <s v="Saudi Arabia (‫المملكة العربية السعودية‬‎)"/>
    <s v="eng_ahmedakeed@yahoo.com"/>
    <s v="2011019891421212"/>
    <s v="00201280926666"/>
    <s v="استفسار عن مسار الطرد"/>
    <m/>
    <n v="6"/>
    <n v="18"/>
    <n v="15"/>
    <n v="1"/>
    <s v="ee051115135sa"/>
    <s v=""/>
    <s v=""/>
    <s v=""/>
    <s v=""/>
    <s v=""/>
    <s v=""/>
    <s v=""/>
    <x v="4"/>
    <x v="4"/>
    <s v=""/>
    <s v=""/>
    <s v="ahmed "/>
    <s v=""/>
    <s v="M"/>
    <s v=""/>
  </r>
  <r>
    <s v="42904احمد ابراهيم محمد عبد المنعمVotoahmed@gmail.comشــكــوى"/>
    <d v="2017-06-18T00:00:00"/>
    <d v="1899-12-30T15:52:28"/>
    <s v="احمد ابراهيم محمد عبد المنعم"/>
    <s v="Egypt (‫مصر‬‎)"/>
    <s v="Votoahmed@gmail.com"/>
    <s v="29009221300633"/>
    <s v="201009691918"/>
    <s v="شــكــوى"/>
    <m/>
    <n v="6"/>
    <n v="18"/>
    <n v="15"/>
    <n v="1"/>
    <s v=""/>
    <s v=""/>
    <s v=""/>
    <s v=""/>
    <s v=""/>
    <s v=""/>
    <s v=""/>
    <s v=""/>
    <x v="0"/>
    <x v="0"/>
    <s v="900922"/>
    <d v="1990-09-22T00:00:00"/>
    <s v="احمد "/>
    <n v="26"/>
    <s v="M"/>
    <s v="الشرقية"/>
  </r>
  <r>
    <s v="42904محرم عادل محمد احمدSskk_sskk32@yahoo.comاستفسار عن مسار الطرد"/>
    <d v="2017-06-18T00:00:00"/>
    <d v="1899-12-30T16:27:53"/>
    <s v="محرم عادل محمد احمد"/>
    <s v="Kuwait (‫الكويت‬‎)"/>
    <s v="Sskk_sskk32@yahoo.com"/>
    <s v="292011603314"/>
    <s v="0096550697964"/>
    <s v="استفسار عن مسار الطرد"/>
    <m/>
    <n v="6"/>
    <n v="18"/>
    <n v="16"/>
    <n v="1"/>
    <s v="EE703206904EG"/>
    <s v=""/>
    <s v=""/>
    <s v=""/>
    <s v=""/>
    <s v=""/>
    <s v=""/>
    <s v=""/>
    <x v="4"/>
    <x v="1"/>
    <s v=""/>
    <s v=""/>
    <s v="محرم "/>
    <s v=""/>
    <s v="M"/>
    <s v=""/>
  </r>
  <r>
    <s v="42904عبدالله محمدabduallhm16@gmail.comاستفسار عن مسار الطرد"/>
    <d v="2017-06-18T00:00:00"/>
    <d v="1899-12-30T16:58:20"/>
    <s v="عبدالله محمد"/>
    <s v="Egypt (‫مصر‬‎)"/>
    <s v="abduallhm16@gmail.com"/>
    <s v="27307152601751"/>
    <s v="201126405489"/>
    <s v="استفسار عن مسار الطرد"/>
    <m/>
    <n v="6"/>
    <n v="18"/>
    <n v="16"/>
    <n v="1"/>
    <s v="RX570708934DE"/>
    <s v=""/>
    <s v=""/>
    <s v=""/>
    <s v=""/>
    <s v=""/>
    <s v=""/>
    <s v=""/>
    <x v="5"/>
    <x v="2"/>
    <s v="730715"/>
    <d v="1973-07-15T00:00:00"/>
    <s v="عبدالله "/>
    <n v="43"/>
    <s v="M"/>
    <s v="سوهاج"/>
  </r>
  <r>
    <s v="42904sherif selymsselym09@gmail.comاستفسار عن مسار الطرد"/>
    <d v="2017-06-18T00:00:00"/>
    <d v="1899-12-30T17:14:14"/>
    <s v="sherif selym"/>
    <s v="Egypt (‫مصر‬‎)"/>
    <s v="sselym09@gmail.com"/>
    <s v="26303152102039"/>
    <s v="01127345299"/>
    <s v="استفسار عن مسار الطرد"/>
    <m/>
    <n v="6"/>
    <n v="18"/>
    <n v="17"/>
    <n v="1"/>
    <s v="EE703276180EG"/>
    <s v=""/>
    <s v=""/>
    <s v=""/>
    <s v=""/>
    <s v=""/>
    <s v=""/>
    <s v=""/>
    <x v="4"/>
    <x v="1"/>
    <s v="630315"/>
    <d v="1963-03-15T00:00:00"/>
    <s v="sherif "/>
    <n v="54"/>
    <s v="M"/>
    <s v="الجيزة"/>
  </r>
  <r>
    <s v="42904مصطفي حلمي محمود محمدmostafaaltorke455@yahoo.comاستفســار عن خدمــة"/>
    <d v="2017-06-18T00:00:00"/>
    <d v="1899-12-30T18:32:57"/>
    <s v="مصطفي حلمي محمود محمد"/>
    <s v="Egypt (‫مصر‬‎)"/>
    <s v="mostafaaltorke455@yahoo.com"/>
    <s v="29509091200511"/>
    <s v="01023977228"/>
    <s v="استفســار عن خدمــة"/>
    <m/>
    <n v="6"/>
    <n v="18"/>
    <n v="18"/>
    <n v="1"/>
    <s v=""/>
    <s v=""/>
    <s v=""/>
    <s v=""/>
    <s v=""/>
    <s v=""/>
    <s v=""/>
    <s v=""/>
    <x v="0"/>
    <x v="0"/>
    <s v="950909"/>
    <d v="1995-09-09T00:00:00"/>
    <s v="مصطفي "/>
    <n v="21"/>
    <s v="M"/>
    <s v="الدقهلية"/>
  </r>
  <r>
    <s v="42904وليد رمضان الطوخيwaleed_eltoukhy2002@yahoo.comشــكــوى"/>
    <d v="2017-06-18T00:00:00"/>
    <d v="1899-12-30T18:46:13"/>
    <s v="وليد رمضان الطوخي"/>
    <s v="Egypt (‫مصر‬‎)"/>
    <s v="waleed_eltoukhy2002@yahoo.com"/>
    <s v="28306021701456"/>
    <s v="01004635724"/>
    <s v="شــكــوى"/>
    <m/>
    <n v="6"/>
    <n v="18"/>
    <n v="18"/>
    <n v="1"/>
    <s v=""/>
    <s v=""/>
    <s v=""/>
    <s v=""/>
    <s v=""/>
    <s v=""/>
    <s v=""/>
    <s v=""/>
    <x v="0"/>
    <x v="0"/>
    <s v="830602"/>
    <d v="1983-06-02T00:00:00"/>
    <s v="وليد "/>
    <n v="34"/>
    <s v="M"/>
    <s v="المنوفية"/>
  </r>
  <r>
    <s v="42904Eslam Hosneyeslam_hosney@icloud.comشــكــوى"/>
    <d v="2017-06-18T00:00:00"/>
    <d v="1899-12-30T19:13:53"/>
    <s v="Eslam Hosney"/>
    <s v="United Arab Emirates (‫الإمارات العربية المتحدة‬‎)"/>
    <s v="eslam_hosney@icloud.com"/>
    <s v=": A14581856"/>
    <s v="00971521289834"/>
    <s v="شــكــوى"/>
    <m/>
    <n v="6"/>
    <n v="18"/>
    <n v="19"/>
    <n v="1"/>
    <s v="Ee421199441ae"/>
    <s v=""/>
    <s v=""/>
    <s v=""/>
    <s v=""/>
    <s v=""/>
    <s v=""/>
    <s v=""/>
    <x v="4"/>
    <x v="26"/>
    <s v=""/>
    <s v=""/>
    <s v="Eslam "/>
    <s v=""/>
    <s v="M"/>
    <s v=""/>
  </r>
  <r>
    <s v="42904Khaled alharbiSky_4ever1@hotmail.comاستفسار عن مسار الطرد"/>
    <d v="2017-06-18T00:00:00"/>
    <d v="1899-12-30T19:32:15"/>
    <s v="Khaled alharbi"/>
    <s v="Saudi Arabia (‫المملكة العربية السعودية‬‎)"/>
    <s v="Sky_4ever1@hotmail.com"/>
    <s v="1011045869"/>
    <s v="+966555096979"/>
    <s v="استفسار عن مسار الطرد"/>
    <m/>
    <n v="6"/>
    <n v="18"/>
    <n v="19"/>
    <n v="1"/>
    <s v="EE066559930SA"/>
    <s v=""/>
    <s v=""/>
    <s v=""/>
    <s v=""/>
    <s v=""/>
    <s v=""/>
    <s v=""/>
    <x v="4"/>
    <x v="4"/>
    <s v=""/>
    <s v=""/>
    <s v="Khaled "/>
    <s v=""/>
    <s v="M"/>
    <s v=""/>
  </r>
  <r>
    <s v="42904زهرة جامعmeryjamaa@gmail.comاستفسار عن مسار الطرد"/>
    <d v="2017-06-18T00:00:00"/>
    <d v="1899-12-30T20:12:31"/>
    <s v="زهرة جامع"/>
    <s v="Morocco"/>
    <s v="meryjamaa@gmail.com"/>
    <s v="ee703303702eg"/>
    <s v="+212603878345"/>
    <s v="استفسار عن مسار الطرد"/>
    <m/>
    <n v="6"/>
    <n v="18"/>
    <n v="20"/>
    <n v="1"/>
    <s v="ee703303702eg"/>
    <s v="ee703303702eg"/>
    <s v=""/>
    <s v=""/>
    <s v=""/>
    <s v=""/>
    <s v=""/>
    <s v=""/>
    <x v="4"/>
    <x v="1"/>
    <s v=""/>
    <s v=""/>
    <s v="زهرة "/>
    <s v=""/>
    <s v="F"/>
    <s v=""/>
  </r>
  <r>
    <s v="42904اميره سلامه محمدamira.salama@live.comاستفســار عن خدمــة"/>
    <d v="2017-06-18T00:00:00"/>
    <d v="1899-12-30T20:34:09"/>
    <s v="اميره سلامه محمد"/>
    <s v="Egypt (‫مصر‬‎)"/>
    <s v="amira.salama@live.com"/>
    <s v="28505120201506"/>
    <s v="01110257770"/>
    <s v="استفســار عن خدمــة"/>
    <m/>
    <n v="6"/>
    <n v="18"/>
    <n v="20"/>
    <n v="1"/>
    <s v=""/>
    <s v=""/>
    <s v=""/>
    <s v=""/>
    <s v=""/>
    <s v=""/>
    <s v=""/>
    <s v=""/>
    <x v="0"/>
    <x v="0"/>
    <s v="850512"/>
    <d v="1985-05-12T00:00:00"/>
    <s v="اميره "/>
    <n v="32"/>
    <s v="F"/>
    <s v="الإسكندرية"/>
  </r>
  <r>
    <s v="42904رشا سعيد محمدRasha.128@outlook.comاستفسار عن مسار الطرد"/>
    <d v="2017-06-18T00:00:00"/>
    <d v="1899-12-30T21:28:26"/>
    <s v="رشا سعيد محمد"/>
    <s v="Egypt (‫مصر‬‎)"/>
    <s v="Rasha.128@outlook.com"/>
    <s v="28102058800042"/>
    <s v="01115500981"/>
    <s v="استفسار عن مسار الطرد"/>
    <m/>
    <n v="6"/>
    <n v="18"/>
    <n v="21"/>
    <n v="1"/>
    <s v="EE703267024EG"/>
    <s v=""/>
    <s v=""/>
    <s v=""/>
    <s v=""/>
    <s v=""/>
    <s v=""/>
    <s v=""/>
    <x v="4"/>
    <x v="1"/>
    <s v="810205"/>
    <d v="1981-02-05T00:00:00"/>
    <s v="رشا "/>
    <n v="36"/>
    <s v="F"/>
    <s v="خارج الجمهورية"/>
  </r>
  <r>
    <s v="42904منسى ميشيلmenassamicheal@Gmail.comاستفســار عن خدمــة"/>
    <d v="2017-06-18T00:00:00"/>
    <d v="1899-12-30T21:40:30"/>
    <s v="منسى ميشيل"/>
    <s v="Egypt (‫مصر‬‎)"/>
    <s v="menassamicheal@Gmail.com"/>
    <s v="27607052701914"/>
    <s v="00201281288952"/>
    <s v="استفســار عن خدمــة"/>
    <m/>
    <n v="6"/>
    <n v="18"/>
    <n v="21"/>
    <n v="1"/>
    <s v=""/>
    <s v=""/>
    <s v=""/>
    <s v=""/>
    <s v=""/>
    <s v=""/>
    <s v=""/>
    <s v=""/>
    <x v="0"/>
    <x v="0"/>
    <s v="760705"/>
    <d v="1976-07-05T00:00:00"/>
    <s v="منسى "/>
    <n v="40"/>
    <s v="M"/>
    <s v="قنا"/>
  </r>
  <r>
    <s v="42904محمد يوسف محمدmohamed.nour.eleslam@gmail.comاستفسار عن مسار الطرد"/>
    <d v="2017-06-18T00:00:00"/>
    <d v="1899-12-30T22:10:24"/>
    <s v="محمد يوسف محمد"/>
    <s v="Egypt (‫مصر‬‎)"/>
    <s v="mohamed.nour.eleslam@gmail.com"/>
    <s v="28409252200178"/>
    <s v="01226938390"/>
    <s v="استفسار عن مسار الطرد"/>
    <m/>
    <n v="6"/>
    <n v="18"/>
    <n v="22"/>
    <n v="1"/>
    <s v=""/>
    <s v=""/>
    <s v=""/>
    <s v=""/>
    <s v=""/>
    <s v=""/>
    <s v=""/>
    <s v=""/>
    <x v="0"/>
    <x v="0"/>
    <s v="840925"/>
    <d v="1984-09-25T00:00:00"/>
    <s v="محمد "/>
    <n v="32"/>
    <s v="M"/>
    <s v="بني سويف"/>
  </r>
  <r>
    <s v="42904sayed abo abdosayed4cnc@gmail.comاستفسار عن مسار الطرد"/>
    <d v="2017-06-18T00:00:00"/>
    <d v="1899-12-30T22:20:21"/>
    <s v="sayed abo abdo"/>
    <s v="Egypt (‫مصر‬‎)"/>
    <s v="sayed4cnc@gmail.com"/>
    <s v="1100515"/>
    <s v="201060931293"/>
    <s v="استفسار عن مسار الطرد"/>
    <m/>
    <n v="6"/>
    <n v="18"/>
    <n v="22"/>
    <n v="1"/>
    <s v="RX571436251DE"/>
    <s v=""/>
    <s v=""/>
    <s v=""/>
    <s v=""/>
    <s v=""/>
    <s v=""/>
    <s v=""/>
    <x v="5"/>
    <x v="2"/>
    <s v=""/>
    <s v=""/>
    <s v="sayed "/>
    <s v=""/>
    <s v="M"/>
    <s v=""/>
  </r>
  <r>
    <s v="42904اسلام محمد أبوعوفislamthebest2000@hotmail.comأخـــــرى"/>
    <d v="2017-06-18T00:00:00"/>
    <d v="1899-12-30T22:20:28"/>
    <s v="اسلام محمد أبوعوف"/>
    <s v="Egypt (‫مصر‬‎)"/>
    <s v="islamthebest2000@hotmail.com"/>
    <s v="28709040300036"/>
    <s v="01119732725"/>
    <s v="أخـــــرى"/>
    <m/>
    <n v="6"/>
    <n v="18"/>
    <n v="22"/>
    <n v="1"/>
    <s v="RR532802228LV"/>
    <s v=""/>
    <s v=""/>
    <s v=""/>
    <s v=""/>
    <s v=""/>
    <s v=""/>
    <s v=""/>
    <x v="1"/>
    <x v="67"/>
    <s v="870904"/>
    <d v="1987-09-04T00:00:00"/>
    <s v="اسلام "/>
    <n v="29"/>
    <s v="M"/>
    <s v="بورسعيد"/>
  </r>
  <r>
    <s v="42904ايات جمال محمدismailseleem@yahoo.comاستفسار عن مسار الطرد"/>
    <d v="2017-06-18T00:00:00"/>
    <d v="1899-12-30T22:44:30"/>
    <s v="ايات جمال محمد"/>
    <s v="Egypt (‫مصر‬‎)"/>
    <s v="ismailseleem@yahoo.com"/>
    <s v="28908131300309"/>
    <s v="01026827902"/>
    <s v="استفسار عن مسار الطرد"/>
    <m/>
    <n v="6"/>
    <n v="18"/>
    <n v="22"/>
    <n v="1"/>
    <s v="RB223129054SG"/>
    <s v="RB223670273SG"/>
    <s v="RB224515275SG"/>
    <s v="RH049986306TR"/>
    <s v=""/>
    <s v=""/>
    <s v=""/>
    <s v=""/>
    <x v="7"/>
    <x v="5"/>
    <s v="890813"/>
    <d v="1989-08-13T00:00:00"/>
    <s v="ايات "/>
    <n v="27"/>
    <s v="F"/>
    <s v="الشرقية"/>
  </r>
  <r>
    <s v="42904Nermine Adel Mostafanermine.adel@aucegypt.eduاستفسار عن مسار الطرد"/>
    <d v="2017-06-18T00:00:00"/>
    <d v="1899-12-30T22:56:29"/>
    <s v="Nermine Adel Mostafa"/>
    <s v="Egypt (‫مصر‬‎)"/>
    <s v="nermine.adel@aucegypt.edu"/>
    <s v="29401012106509"/>
    <s v="01008283715"/>
    <s v="استفسار عن مسار الطرد"/>
    <m/>
    <n v="6"/>
    <n v="18"/>
    <n v="22"/>
    <n v="1"/>
    <s v=""/>
    <s v=""/>
    <s v=""/>
    <s v=""/>
    <s v=""/>
    <s v=""/>
    <s v=""/>
    <s v=""/>
    <x v="0"/>
    <x v="0"/>
    <s v="940101"/>
    <d v="1994-01-01T00:00:00"/>
    <s v="Nermine "/>
    <n v="23"/>
    <s v="F"/>
    <s v="الجيزة"/>
  </r>
  <r>
    <s v="42904Mina GeorgeMinomina0@gmail.comاستفسار عن مسار الطرد"/>
    <d v="2017-06-18T00:00:00"/>
    <d v="1899-12-30T23:28:23"/>
    <s v="Mina George"/>
    <s v="Egypt (‫مصر‬‎)"/>
    <s v="Minomina0@gmail.com"/>
    <s v="29608041200259"/>
    <s v="201201286161"/>
    <s v="استفسار عن مسار الطرد"/>
    <m/>
    <n v="6"/>
    <n v="18"/>
    <n v="23"/>
    <n v="1"/>
    <s v="RX573321588DE"/>
    <s v=""/>
    <s v=""/>
    <s v=""/>
    <s v=""/>
    <s v=""/>
    <s v=""/>
    <s v=""/>
    <x v="5"/>
    <x v="2"/>
    <s v="960804"/>
    <n v="35281"/>
    <s v="Mina "/>
    <n v="20"/>
    <s v="M"/>
    <s v="الدقهلية"/>
  </r>
  <r>
    <s v="42905نعيمة محمد رأفت محمود زايدnany_turky@yahoo.comاستفسار عن مسار الطرد"/>
    <d v="2017-06-19T00:00:00"/>
    <d v="1899-12-30T00:28:13"/>
    <s v="نعيمة محمد رأفت محمود زايد"/>
    <s v="Egypt (‫مصر‬‎)"/>
    <s v="nany_turky@yahoo.com"/>
    <s v="٢٧٥٠٧١٩٠١٠٠٢٤٢"/>
    <s v="00201001903413"/>
    <s v="استفسار عن مسار الطرد"/>
    <m/>
    <n v="6"/>
    <n v="19"/>
    <n v="0"/>
    <n v="2"/>
    <s v="EK062608405SA"/>
    <s v=""/>
    <s v=""/>
    <s v=""/>
    <s v=""/>
    <s v=""/>
    <s v=""/>
    <s v=""/>
    <x v="16"/>
    <x v="4"/>
    <s v="٧٥٠٧١٩"/>
    <d v="1975-07-19T00:00:00"/>
    <s v="نعيمة "/>
    <n v="41"/>
    <s v="F"/>
    <s v="القاهرة"/>
  </r>
  <r>
    <s v="42905إسلام عبدالمنعمnersab22@gmail.comأخـــــرى"/>
    <d v="2017-06-19T00:00:00"/>
    <d v="1899-12-30T00:46:16"/>
    <s v="إسلام عبدالمنعم"/>
    <s v="Egypt (‫مصر‬‎)"/>
    <s v="nersab22@gmail.com"/>
    <s v="29609281304317"/>
    <s v="201280895702"/>
    <s v="أخـــــرى"/>
    <m/>
    <n v="6"/>
    <n v="19"/>
    <n v="0"/>
    <n v="2"/>
    <s v=""/>
    <s v=""/>
    <s v=""/>
    <s v=""/>
    <s v=""/>
    <s v=""/>
    <s v=""/>
    <s v=""/>
    <x v="0"/>
    <x v="0"/>
    <s v="960928"/>
    <d v="1996-09-28T00:00:00"/>
    <s v="إسلام "/>
    <n v="20"/>
    <s v="M"/>
    <s v="الشرقية"/>
  </r>
  <r>
    <s v="42905محمود محمد محمد محمدMahmoud.aly949@gmail.comشــكــوى"/>
    <d v="2017-06-19T00:00:00"/>
    <d v="1899-12-30T00:52:10"/>
    <s v="محمود محمد محمد محمد"/>
    <s v="Egypt (‫مصر‬‎)"/>
    <s v="Mahmoud.aly949@gmail.com"/>
    <s v="28611301301451"/>
    <s v="201097439428"/>
    <s v="شــكــوى"/>
    <m/>
    <n v="6"/>
    <n v="19"/>
    <n v="0"/>
    <n v="2"/>
    <s v="RZ335908633GB"/>
    <s v=""/>
    <s v=""/>
    <s v=""/>
    <s v=""/>
    <s v=""/>
    <s v=""/>
    <s v=""/>
    <x v="43"/>
    <x v="11"/>
    <s v="861130"/>
    <d v="1986-11-30T00:00:00"/>
    <s v="محمود "/>
    <n v="30"/>
    <s v="M"/>
    <s v="الشرقية"/>
  </r>
  <r>
    <s v="42905عمادالدين عبدالمحسن المنياوىemadelmenyawy@yahoo.comشــكــوى"/>
    <d v="2017-06-19T00:00:00"/>
    <d v="1899-12-30T00:58:58"/>
    <s v="عمادالدين عبدالمحسن المنياوى"/>
    <s v="Egypt (‫مصر‬‎)"/>
    <s v="emadelmenyawy@yahoo.com"/>
    <s v="27207171800639"/>
    <s v="01063372232"/>
    <s v="شــكــوى"/>
    <m/>
    <n v="6"/>
    <n v="19"/>
    <n v="0"/>
    <n v="2"/>
    <s v=""/>
    <s v=""/>
    <s v=""/>
    <s v=""/>
    <s v=""/>
    <s v=""/>
    <s v=""/>
    <s v=""/>
    <x v="0"/>
    <x v="0"/>
    <s v="720717"/>
    <d v="1972-07-17T00:00:00"/>
    <s v="عمادالدين "/>
    <n v="44"/>
    <s v="M"/>
    <s v="البحيرة"/>
  </r>
  <r>
    <s v="42905محمود متولي سلامMamisallam212@yahoo.comشــكــوى"/>
    <d v="2017-06-19T00:00:00"/>
    <d v="1899-12-30T01:35:12"/>
    <s v="محمود متولي سلام"/>
    <s v="Egypt (‫مصر‬‎)"/>
    <s v="Mamisallam212@yahoo.com"/>
    <s v="28411131700437"/>
    <s v="201114277468"/>
    <s v="شــكــوى"/>
    <m/>
    <n v="6"/>
    <n v="19"/>
    <n v="1"/>
    <n v="2"/>
    <s v=""/>
    <s v=""/>
    <s v=""/>
    <s v=""/>
    <s v=""/>
    <s v=""/>
    <s v=""/>
    <s v=""/>
    <x v="0"/>
    <x v="0"/>
    <s v="841113"/>
    <n v="30999"/>
    <s v="محمود "/>
    <n v="32"/>
    <s v="M"/>
    <s v="المنوفية"/>
  </r>
  <r>
    <s v="42905فايزة محمد الالفىFAYZA_38@YAHOO.COMاستفسار عن مسار الطرد"/>
    <d v="2017-06-19T00:00:00"/>
    <d v="1899-12-30T02:38:01"/>
    <s v="فايزة محمد الالفى"/>
    <s v="Egypt (‫مصر‬‎)"/>
    <s v="FAYZA_38@YAHOO.COM"/>
    <s v="27908010109721"/>
    <s v="01091524453"/>
    <s v="استفسار عن مسار الطرد"/>
    <m/>
    <n v="6"/>
    <n v="19"/>
    <n v="2"/>
    <n v="2"/>
    <s v="EE703269087EG"/>
    <s v=""/>
    <s v=""/>
    <s v=""/>
    <s v=""/>
    <s v=""/>
    <s v=""/>
    <s v=""/>
    <x v="4"/>
    <x v="1"/>
    <s v="790801"/>
    <d v="1979-08-01T00:00:00"/>
    <s v="فايزة "/>
    <n v="37"/>
    <s v="F"/>
    <s v="القاهرة"/>
  </r>
  <r>
    <s v="42905Eslam Mohamedmohamed@ti-group.comاستفسار عن مسار الطرد"/>
    <d v="2017-06-19T00:00:00"/>
    <d v="1899-12-30T03:18:33"/>
    <s v="Eslam Mohamed"/>
    <s v="Egypt (‫مصر‬‎)"/>
    <s v="mohamed@ti-group.com"/>
    <s v="25601050103496"/>
    <s v="01224398136"/>
    <s v="استفسار عن مسار الطرد"/>
    <m/>
    <n v="6"/>
    <n v="19"/>
    <n v="3"/>
    <n v="2"/>
    <s v="RF453538968SG"/>
    <s v=""/>
    <s v=""/>
    <s v=""/>
    <s v=""/>
    <s v=""/>
    <s v=""/>
    <s v=""/>
    <x v="8"/>
    <x v="5"/>
    <s v="560105"/>
    <d v="1956-01-05T00:00:00"/>
    <s v="Eslam "/>
    <n v="61"/>
    <s v="M"/>
    <s v="القاهرة"/>
  </r>
  <r>
    <s v="42905محمود الصلابيmahmoudsalaabi@gmail.comاستفسار عن مسار الطرد"/>
    <d v="2017-06-19T00:00:00"/>
    <d v="1899-12-30T03:21:21"/>
    <s v="محمود الصلابي"/>
    <s v="Egypt (‫مصر‬‎)"/>
    <s v="mahmoudsalaabi@gmail.com"/>
    <s v="29102192600819"/>
    <s v="201118389640+"/>
    <s v="استفسار عن مسار الطرد"/>
    <m/>
    <n v="6"/>
    <n v="19"/>
    <n v="3"/>
    <n v="2"/>
    <s v="EE703067717EG"/>
    <s v=""/>
    <s v=""/>
    <s v=""/>
    <s v=""/>
    <s v=""/>
    <s v=""/>
    <s v=""/>
    <x v="4"/>
    <x v="1"/>
    <s v="910219"/>
    <d v="1991-02-19T00:00:00"/>
    <s v="محمود "/>
    <n v="26"/>
    <s v="M"/>
    <s v="سوهاج"/>
  </r>
  <r>
    <s v="42905Aymanayman_fr2005@yahoo.frاستفسار عن مسار الطرد"/>
    <d v="2017-06-19T00:00:00"/>
    <d v="1899-12-30T06:13:20"/>
    <s v="Ayman"/>
    <s v="Egypt (‫مصر‬‎)"/>
    <s v="ayman_fr2005@yahoo.fr"/>
    <s v="27107010101175"/>
    <s v="201008226354"/>
    <s v="استفسار عن مسار الطرد"/>
    <m/>
    <n v="6"/>
    <n v="19"/>
    <n v="6"/>
    <n v="2"/>
    <s v="RS655634004CN"/>
    <s v=""/>
    <s v=""/>
    <s v=""/>
    <s v=""/>
    <s v=""/>
    <s v=""/>
    <s v=""/>
    <x v="12"/>
    <x v="8"/>
    <s v="710701"/>
    <d v="1971-07-01T00:00:00"/>
    <s v="Ayman"/>
    <n v="46"/>
    <s v="M"/>
    <s v="القاهرة"/>
  </r>
  <r>
    <s v="42905محمد احمد عبد العظيم محمدmh_a6@yahoo.comشــكــوى"/>
    <d v="2017-06-19T00:00:00"/>
    <d v="1899-12-30T06:25:17"/>
    <s v="محمد احمد عبد العظيم محمد"/>
    <s v="Egypt (‫مصر‬‎)"/>
    <s v="mh_a6@yahoo.com"/>
    <s v="28601252201717"/>
    <s v="01096775762"/>
    <s v="شــكــوى"/>
    <m/>
    <n v="6"/>
    <n v="19"/>
    <n v="6"/>
    <n v="2"/>
    <s v=""/>
    <s v=""/>
    <s v=""/>
    <s v=""/>
    <s v=""/>
    <s v=""/>
    <s v=""/>
    <s v=""/>
    <x v="0"/>
    <x v="0"/>
    <s v="860125"/>
    <d v="1986-01-25T00:00:00"/>
    <s v="محمد "/>
    <n v="31"/>
    <s v="M"/>
    <s v="بني سويف"/>
  </r>
  <r>
    <s v="42905ayman mohamed hefnylila.fares12@gmail.comاستفسار عن مسار الطرد"/>
    <d v="2017-06-19T00:00:00"/>
    <d v="1899-12-30T07:32:11"/>
    <s v="ayman mohamed hefny"/>
    <s v="Egypt (‫مصر‬‎)"/>
    <s v="lila.fares12@gmail.com"/>
    <s v="26410271400219"/>
    <s v="01005521512"/>
    <s v="استفسار عن مسار الطرد"/>
    <m/>
    <n v="6"/>
    <n v="19"/>
    <n v="7"/>
    <n v="2"/>
    <s v="CY687774025DE"/>
    <s v=""/>
    <s v=""/>
    <s v=""/>
    <s v=""/>
    <s v=""/>
    <s v=""/>
    <s v=""/>
    <x v="33"/>
    <x v="2"/>
    <s v="641027"/>
    <d v="1964-10-27T00:00:00"/>
    <s v="ayman "/>
    <n v="52"/>
    <s v="M"/>
    <s v="القليوبية"/>
  </r>
  <r>
    <s v="42905مصطفى عصام عليmostafa.amin.essam@gmail.comاستفسار عن مسار الطرد"/>
    <d v="2017-06-19T00:00:00"/>
    <d v="1899-12-30T09:08:31"/>
    <s v="مصطفى عصام علي"/>
    <s v="Egypt (‫مصر‬‎)"/>
    <s v="mostafa.amin.essam@gmail.com"/>
    <s v="29201100202896"/>
    <s v="201099883475"/>
    <s v="استفسار عن مسار الطرد"/>
    <m/>
    <n v="6"/>
    <n v="19"/>
    <n v="9"/>
    <n v="2"/>
    <s v="RX572892252DE"/>
    <s v=""/>
    <s v=""/>
    <s v=""/>
    <s v=""/>
    <s v=""/>
    <s v=""/>
    <s v=""/>
    <x v="5"/>
    <x v="2"/>
    <s v="920110"/>
    <d v="1992-01-10T00:00:00"/>
    <s v="مصطفى "/>
    <n v="25"/>
    <s v="M"/>
    <s v="الإسكندرية"/>
  </r>
  <r>
    <s v="42905الهامي فتحي طه حسنelhamyfathy@gmail.comشــكــوى"/>
    <d v="2017-06-19T00:00:00"/>
    <d v="1899-12-30T09:13:36"/>
    <s v="الهامي فتحي طه حسن"/>
    <s v="Egypt (‫مصر‬‎)"/>
    <s v="elhamyfathy@gmail.com"/>
    <s v="28610012601911"/>
    <s v="00201002322359"/>
    <s v="شــكــوى"/>
    <m/>
    <n v="6"/>
    <n v="19"/>
    <n v="9"/>
    <n v="2"/>
    <s v=""/>
    <s v=""/>
    <s v=""/>
    <s v=""/>
    <s v=""/>
    <s v=""/>
    <s v=""/>
    <s v=""/>
    <x v="0"/>
    <x v="0"/>
    <s v="861001"/>
    <d v="1986-10-01T00:00:00"/>
    <s v="الهامي "/>
    <n v="30"/>
    <s v="M"/>
    <s v="سوهاج"/>
  </r>
  <r>
    <s v="42905عرفه صابر محمد توفيقsaber9270@gamial.comاستفســار فنـى"/>
    <d v="2017-06-19T00:00:00"/>
    <d v="1899-12-30T10:23:08"/>
    <s v="عرفه صابر محمد توفيق"/>
    <s v="Egypt (‫مصر‬‎)"/>
    <s v="saber9270@gamial.com"/>
    <s v="29408082702651"/>
    <s v="0201120333267"/>
    <s v="استفســار فنـى"/>
    <m/>
    <n v="6"/>
    <n v="19"/>
    <n v="10"/>
    <n v="2"/>
    <s v=""/>
    <s v=""/>
    <s v=""/>
    <s v=""/>
    <s v=""/>
    <s v=""/>
    <s v=""/>
    <s v=""/>
    <x v="0"/>
    <x v="0"/>
    <s v="940808"/>
    <d v="1994-08-08T00:00:00"/>
    <s v="عرفه "/>
    <n v="22"/>
    <s v="M"/>
    <s v="قنا"/>
  </r>
  <r>
    <s v="42905فتحية محمد ابو المعاطي مشعلengmksalem@gmail.comشــكــوى"/>
    <d v="2017-06-19T00:00:00"/>
    <d v="1899-12-30T10:27:44"/>
    <s v="فتحية محمد ابو المعاطي مشعل"/>
    <s v="Egypt (‫مصر‬‎)"/>
    <s v="engmksalem@gmail.com"/>
    <s v="24504201200848"/>
    <s v="01010140270"/>
    <s v="شــكــوى"/>
    <m/>
    <n v="6"/>
    <n v="19"/>
    <n v="10"/>
    <n v="2"/>
    <s v=""/>
    <s v=""/>
    <s v=""/>
    <s v=""/>
    <s v=""/>
    <s v=""/>
    <s v=""/>
    <s v=""/>
    <x v="0"/>
    <x v="0"/>
    <s v="450420"/>
    <d v="1945-04-20T00:00:00"/>
    <s v="فتحية "/>
    <n v="72"/>
    <s v="F"/>
    <s v="الدقهلية"/>
  </r>
  <r>
    <s v="42905medhat ramadanmedhat124124@gmail.comاستفسار عن مسار الطرد"/>
    <d v="2017-06-19T00:00:00"/>
    <d v="1899-12-30T10:39:47"/>
    <s v="medhat ramadan"/>
    <s v="Egypt (‫مصر‬‎)"/>
    <s v="medhat124124@gmail.com"/>
    <s v="28203290201458"/>
    <s v="00966546473851"/>
    <s v="استفسار عن مسار الطرد"/>
    <m/>
    <n v="6"/>
    <n v="19"/>
    <n v="10"/>
    <n v="2"/>
    <s v="ee063518437sa"/>
    <s v=""/>
    <s v=""/>
    <s v=""/>
    <s v=""/>
    <s v=""/>
    <s v=""/>
    <s v=""/>
    <x v="4"/>
    <x v="4"/>
    <s v="820329"/>
    <d v="1982-03-29T00:00:00"/>
    <s v="medhat "/>
    <n v="35"/>
    <s v="M"/>
    <s v="الإسكندرية"/>
  </r>
  <r>
    <s v="42905احمد يسري الجمالragabacmc@gmail.comاستفسار عن مسار الطرد"/>
    <d v="2017-06-19T00:00:00"/>
    <d v="1899-12-30T10:45:58"/>
    <s v="احمد يسري الجمال"/>
    <s v="Egypt (‫مصر‬‎)"/>
    <s v="ragabacmc@gmail.com"/>
    <s v="27612090103455"/>
    <s v="00201000900004"/>
    <s v="استفسار عن مسار الطرد"/>
    <m/>
    <n v="6"/>
    <n v="19"/>
    <n v="10"/>
    <n v="2"/>
    <s v="EE049935397MY"/>
    <s v=""/>
    <s v=""/>
    <s v=""/>
    <s v=""/>
    <s v=""/>
    <s v=""/>
    <s v=""/>
    <x v="4"/>
    <x v="14"/>
    <s v="761209"/>
    <d v="1976-12-09T00:00:00"/>
    <s v="احمد "/>
    <n v="40"/>
    <s v="M"/>
    <s v="القاهرة"/>
  </r>
  <r>
    <s v="42905نيره نبيل السروجيnayrasorogy@yahoo.comاستفسار عن مسار الطرد"/>
    <d v="2017-06-19T00:00:00"/>
    <d v="1899-12-30T11:04:37"/>
    <s v="نيره نبيل السروجي"/>
    <s v="Egypt (‫مصر‬‎)"/>
    <s v="nayrasorogy@yahoo.com"/>
    <s v="28708101502129"/>
    <s v="00201096150096"/>
    <s v="استفسار عن مسار الطرد"/>
    <m/>
    <n v="6"/>
    <n v="19"/>
    <n v="11"/>
    <n v="2"/>
    <s v="EE016551403EG"/>
    <s v=""/>
    <s v=""/>
    <s v=""/>
    <s v=""/>
    <s v=""/>
    <s v=""/>
    <s v=""/>
    <x v="4"/>
    <x v="1"/>
    <s v="870810"/>
    <n v="31999"/>
    <s v="نيره "/>
    <n v="29"/>
    <s v="F"/>
    <s v="كفر الشيخ"/>
  </r>
  <r>
    <s v="42905Khaled alharbiSky_4ever1@hotmail.comاستفسار عن مسار الطرد"/>
    <d v="2017-06-19T00:00:00"/>
    <d v="1899-12-30T11:09:37"/>
    <s v="Khaled alharbi"/>
    <s v="Saudi Arabia (‫المملكة العربية السعودية‬‎)"/>
    <s v="Sky_4ever1@hotmail.com"/>
    <s v="1011045869"/>
    <s v="00966555096979"/>
    <s v="استفسار عن مسار الطرد"/>
    <m/>
    <n v="6"/>
    <n v="19"/>
    <n v="11"/>
    <n v="2"/>
    <s v="EE066559930SA"/>
    <s v=""/>
    <s v=""/>
    <s v=""/>
    <s v=""/>
    <s v=""/>
    <s v=""/>
    <s v=""/>
    <x v="4"/>
    <x v="4"/>
    <s v=""/>
    <s v=""/>
    <s v="Khaled "/>
    <s v=""/>
    <s v="M"/>
    <s v=""/>
  </r>
  <r>
    <s v="42905oraby hassan orabyorabio@hotmail.comاستفسار عن مسار الطرد"/>
    <d v="2017-06-19T00:00:00"/>
    <d v="1899-12-30T11:16:30"/>
    <s v="oraby hassan oraby"/>
    <s v="Egypt (‫مصر‬‎)"/>
    <s v="orabio@hotmail.com"/>
    <s v="27210240400134"/>
    <s v="01111599976"/>
    <s v="استفسار عن مسار الطرد"/>
    <m/>
    <n v="6"/>
    <n v="19"/>
    <n v="11"/>
    <n v="2"/>
    <s v="RB249017965SG"/>
    <s v=""/>
    <s v=""/>
    <s v=""/>
    <s v=""/>
    <s v=""/>
    <s v=""/>
    <s v=""/>
    <x v="7"/>
    <x v="5"/>
    <s v="721024"/>
    <d v="1972-10-24T00:00:00"/>
    <s v="oraby "/>
    <n v="44"/>
    <s v="M"/>
    <s v="السويس"/>
  </r>
  <r>
    <s v="42905احمد وحيد عزت محمدahmed_waheed88@yahoo.comشــكــوى"/>
    <d v="2017-06-19T00:00:00"/>
    <d v="1899-12-30T11:19:08"/>
    <s v="احمد وحيد عزت محمد"/>
    <s v="Egypt (‫مصر‬‎)"/>
    <s v="ahmed_waheed88@yahoo.com"/>
    <s v=": A16960076"/>
    <s v="966547072062"/>
    <s v="شــكــوى"/>
    <m/>
    <n v="6"/>
    <n v="19"/>
    <n v="11"/>
    <n v="2"/>
    <s v="rr061187975sa"/>
    <s v=""/>
    <s v=""/>
    <s v=""/>
    <s v=""/>
    <s v=""/>
    <s v=""/>
    <s v=""/>
    <x v="1"/>
    <x v="4"/>
    <s v=""/>
    <s v=""/>
    <s v="احمد "/>
    <s v=""/>
    <s v="M"/>
    <s v=""/>
  </r>
  <r>
    <s v="42905محمد كاملsmart.power@live.comاستفسار عن مسار الطرد"/>
    <d v="2017-06-19T00:00:00"/>
    <d v="1899-12-30T11:40:30"/>
    <s v="محمد كامل"/>
    <s v="Egypt (‫مصر‬‎)"/>
    <s v="smart.power@live.com"/>
    <s v=": 006996458"/>
    <s v="00201115001770"/>
    <s v="استفسار عن مسار الطرد"/>
    <m/>
    <n v="6"/>
    <n v="19"/>
    <n v="11"/>
    <n v="2"/>
    <s v="CY685197965DE"/>
    <s v=""/>
    <s v=""/>
    <s v=""/>
    <s v=""/>
    <s v=""/>
    <s v=""/>
    <s v=""/>
    <x v="33"/>
    <x v="2"/>
    <s v=""/>
    <s v=""/>
    <s v="محمد "/>
    <s v=""/>
    <s v="M"/>
    <s v=""/>
  </r>
  <r>
    <s v="42905احمد علىelec.ahmed.ali@gmail.comاستفســار عن خدمــة"/>
    <d v="2017-06-19T00:00:00"/>
    <d v="1899-12-30T11:49:11"/>
    <s v="احمد على"/>
    <s v="Egypt (‫مصر‬‎)"/>
    <s v="elec.ahmed.ali@gmail.com"/>
    <s v="0101278"/>
    <s v="01200629528"/>
    <s v="استفســار عن خدمــة"/>
    <m/>
    <n v="6"/>
    <n v="19"/>
    <n v="11"/>
    <n v="2"/>
    <s v=""/>
    <s v=""/>
    <s v=""/>
    <s v=""/>
    <s v=""/>
    <s v=""/>
    <s v=""/>
    <s v=""/>
    <x v="0"/>
    <x v="0"/>
    <s v=""/>
    <s v=""/>
    <s v="احمد "/>
    <s v=""/>
    <s v="M"/>
    <s v=""/>
  </r>
  <r>
    <s v="42905Abir Mohamed AbdoulwaliBella.sara@hotmail.frشــكــوى"/>
    <d v="2017-06-19T00:00:00"/>
    <d v="1899-12-30T12:46:52"/>
    <s v="Abir Mohamed Abdoulwali"/>
    <s v="Egypt (‫مصر‬‎)"/>
    <s v="Bella.sara@hotmail.fr"/>
    <s v="020456"/>
    <s v="0025377879797"/>
    <s v="شــكــوى"/>
    <m/>
    <n v="6"/>
    <n v="19"/>
    <n v="12"/>
    <n v="2"/>
    <s v="EE703058499EG"/>
    <s v="EE703218519EG"/>
    <s v="EE703199341EG"/>
    <s v="EE703171992EG"/>
    <s v="EE703178050EG"/>
    <s v=""/>
    <s v=""/>
    <s v=""/>
    <x v="4"/>
    <x v="1"/>
    <s v=""/>
    <s v=""/>
    <s v="Abir "/>
    <s v=""/>
    <s v="F"/>
    <s v=""/>
  </r>
  <r>
    <s v="42905محاسن عبد الفتاح احمد العباسيahmedr2gab@yahoo.comشــكــوى"/>
    <d v="2017-06-19T00:00:00"/>
    <d v="1899-12-30T13:02:16"/>
    <s v="محاسن عبد الفتاح احمد العباسي"/>
    <s v="Egypt (‫مصر‬‎)"/>
    <s v="ahmedr2gab@yahoo.com"/>
    <s v="25904111200484"/>
    <s v="201013131185"/>
    <s v="شــكــوى"/>
    <m/>
    <n v="6"/>
    <n v="19"/>
    <n v="13"/>
    <n v="2"/>
    <s v=""/>
    <s v=""/>
    <s v=""/>
    <s v=""/>
    <s v=""/>
    <s v=""/>
    <s v=""/>
    <s v=""/>
    <x v="0"/>
    <x v="0"/>
    <s v="590411"/>
    <d v="1959-04-11T00:00:00"/>
    <s v="محاسن "/>
    <n v="58"/>
    <s v="F"/>
    <s v="الدقهلية"/>
  </r>
  <r>
    <s v="42905احمد محمد حسين محمدLeadertop2022@gmail.comشــكــوى"/>
    <d v="2017-06-19T00:00:00"/>
    <d v="1899-12-30T13:03:58"/>
    <s v="احمد محمد حسين محمد"/>
    <s v="Egypt (‫مصر‬‎)"/>
    <s v="Leadertop2022@gmail.com"/>
    <s v="28301210102618"/>
    <s v="01012121391"/>
    <s v="شــكــوى"/>
    <m/>
    <n v="6"/>
    <n v="19"/>
    <n v="13"/>
    <n v="2"/>
    <s v=""/>
    <s v=""/>
    <s v=""/>
    <s v=""/>
    <s v=""/>
    <s v=""/>
    <s v=""/>
    <s v=""/>
    <x v="0"/>
    <x v="0"/>
    <s v="830121"/>
    <n v="30337"/>
    <s v="احمد "/>
    <n v="34"/>
    <s v="M"/>
    <s v="القاهرة"/>
  </r>
  <r>
    <s v="42905محمد صلاحaero.mohamed.shouman@gmail.comاستفسار عن مسار الطرد"/>
    <d v="2017-06-19T00:00:00"/>
    <d v="1899-12-30T13:18:47"/>
    <s v="محمد صلاح"/>
    <s v="Egypt (‫مصر‬‎)"/>
    <s v="aero.mohamed.shouman@gmail.com"/>
    <s v="28510011327498"/>
    <s v="201006405308"/>
    <s v="استفسار عن مسار الطرد"/>
    <m/>
    <n v="6"/>
    <n v="19"/>
    <n v="13"/>
    <n v="2"/>
    <s v="EE703251007EG"/>
    <s v=""/>
    <s v=""/>
    <s v=""/>
    <s v=""/>
    <s v=""/>
    <s v=""/>
    <s v=""/>
    <x v="4"/>
    <x v="1"/>
    <s v="851001"/>
    <d v="1985-10-01T00:00:00"/>
    <s v="محمد "/>
    <n v="31"/>
    <s v="M"/>
    <s v="الشرقية"/>
  </r>
  <r>
    <s v="42905عبداللةwowo_wowo17@yahoo.comشــكــوى"/>
    <d v="2017-06-19T00:00:00"/>
    <d v="1899-12-30T13:32:49"/>
    <s v="عبداللة"/>
    <s v="Egypt (‫مصر‬‎)"/>
    <s v="wowo_wowo17@yahoo.com"/>
    <s v="28510012703094"/>
    <s v="201016837683"/>
    <s v="شــكــوى"/>
    <m/>
    <n v="6"/>
    <n v="19"/>
    <n v="13"/>
    <n v="2"/>
    <s v=""/>
    <s v=""/>
    <s v=""/>
    <s v=""/>
    <s v=""/>
    <s v=""/>
    <s v=""/>
    <s v=""/>
    <x v="0"/>
    <x v="0"/>
    <s v="851001"/>
    <d v="1985-10-01T00:00:00"/>
    <s v="عبداللة"/>
    <n v="31"/>
    <s v="M"/>
    <s v="قنا"/>
  </r>
  <r>
    <s v="42905منال محمد جلالdoody.dondon20@yahoo.comشــكــوى"/>
    <d v="2017-06-19T00:00:00"/>
    <d v="1899-12-30T13:32:53"/>
    <s v="منال محمد جلال"/>
    <s v="Egypt (‫مصر‬‎)"/>
    <s v="doody.dondon20@yahoo.com"/>
    <s v="26302081301128"/>
    <s v="201002092585"/>
    <s v="شــكــوى"/>
    <m/>
    <n v="6"/>
    <n v="19"/>
    <n v="13"/>
    <n v="2"/>
    <s v="EE703265916EG"/>
    <s v=""/>
    <s v=""/>
    <s v=""/>
    <s v=""/>
    <s v=""/>
    <s v=""/>
    <s v=""/>
    <x v="4"/>
    <x v="1"/>
    <s v="630208"/>
    <d v="1963-02-08T00:00:00"/>
    <s v="منال "/>
    <n v="54"/>
    <s v="F"/>
    <s v="الشرقية"/>
  </r>
  <r>
    <s v="42905حسن محمد بكر احمدhassanbakr50@yahoo.comشــكــوى"/>
    <d v="2017-06-19T00:00:00"/>
    <d v="1899-12-30T13:35:49"/>
    <s v="حسن محمد بكر احمد"/>
    <s v="Egypt (‫مصر‬‎)"/>
    <s v="hassanbakr50@yahoo.com"/>
    <s v="27909051803779"/>
    <s v="201272507452"/>
    <s v="شــكــوى"/>
    <m/>
    <n v="6"/>
    <n v="19"/>
    <n v="13"/>
    <n v="2"/>
    <s v=""/>
    <s v=""/>
    <s v=""/>
    <s v=""/>
    <s v=""/>
    <s v=""/>
    <s v=""/>
    <s v=""/>
    <x v="0"/>
    <x v="0"/>
    <s v="790905"/>
    <d v="1979-09-05T00:00:00"/>
    <s v="حسن "/>
    <n v="37"/>
    <s v="M"/>
    <s v="البحيرة"/>
  </r>
  <r>
    <s v="42905اسراء عصام محمد محمدEsraaessam223@gamil.comشــكــوى"/>
    <d v="2017-06-19T00:00:00"/>
    <d v="1899-12-30T13:39:12"/>
    <s v="اسراء عصام محمد محمد"/>
    <s v="Egypt (‫مصر‬‎)"/>
    <s v="Esraaessam223@gamil.com"/>
    <s v="2930827011465"/>
    <s v="01013629554"/>
    <s v="شــكــوى"/>
    <m/>
    <n v="6"/>
    <n v="19"/>
    <n v="13"/>
    <n v="2"/>
    <s v=""/>
    <s v=""/>
    <s v=""/>
    <s v=""/>
    <s v=""/>
    <s v=""/>
    <s v=""/>
    <s v=""/>
    <x v="0"/>
    <x v="0"/>
    <s v=""/>
    <s v=""/>
    <s v="اسراء "/>
    <s v=""/>
    <s v="F"/>
    <s v=""/>
  </r>
  <r>
    <s v="42905محمد شرين السيد حسن عليMhmd.sherin@gmail.comاستفسار عن مسار الطرد"/>
    <d v="2017-06-19T00:00:00"/>
    <d v="1899-12-30T13:41:22"/>
    <s v="محمد شرين السيد حسن علي"/>
    <s v="Egypt (‫مصر‬‎)"/>
    <s v="Mhmd.sherin@gmail.com"/>
    <s v="29107150300078"/>
    <s v="00201224459584"/>
    <s v="استفسار عن مسار الطرد"/>
    <m/>
    <n v="6"/>
    <n v="19"/>
    <n v="13"/>
    <n v="2"/>
    <s v="RB228410831SG"/>
    <s v=""/>
    <s v=""/>
    <s v=""/>
    <s v=""/>
    <s v=""/>
    <s v=""/>
    <s v=""/>
    <x v="7"/>
    <x v="5"/>
    <s v="910715"/>
    <n v="33434"/>
    <s v="محمد "/>
    <n v="25"/>
    <s v="M"/>
    <s v="بورسعيد"/>
  </r>
  <r>
    <s v="42905اسلام محمد ابراهيم عليEslamabdallah1419@outlook.comاستفسار عن مسار الطرد"/>
    <d v="2017-06-19T00:00:00"/>
    <d v="1899-12-30T13:54:01"/>
    <s v="اسلام محمد ابراهيم علي"/>
    <s v="Egypt (‫مصر‬‎)"/>
    <s v="Eslamabdallah1419@outlook.com"/>
    <s v="29309150100232"/>
    <s v="201152300085"/>
    <s v="استفسار عن مسار الطرد"/>
    <m/>
    <n v="6"/>
    <n v="19"/>
    <n v="13"/>
    <n v="2"/>
    <s v="RF453538968SG"/>
    <s v=""/>
    <s v=""/>
    <s v=""/>
    <s v=""/>
    <s v=""/>
    <s v=""/>
    <s v=""/>
    <x v="8"/>
    <x v="5"/>
    <s v="930915"/>
    <d v="1993-09-15T00:00:00"/>
    <s v="اسلام "/>
    <n v="23"/>
    <s v="M"/>
    <s v="القاهرة"/>
  </r>
  <r>
    <s v="42905مدحت رمضان محمدMedhatbob222@yahoo.comاستفسار عن مسار الطرد"/>
    <d v="2017-06-19T00:00:00"/>
    <d v="1899-12-30T13:56:41"/>
    <s v="مدحت رمضان محمد"/>
    <s v="Egypt (‫مصر‬‎)"/>
    <s v="Medhatbob222@yahoo.com"/>
    <s v="28802201701656"/>
    <s v="00221223046105"/>
    <s v="استفسار عن مسار الطرد"/>
    <m/>
    <n v="6"/>
    <n v="19"/>
    <n v="13"/>
    <n v="2"/>
    <s v="EE015934888EG"/>
    <s v=""/>
    <s v=""/>
    <s v=""/>
    <s v=""/>
    <s v=""/>
    <s v=""/>
    <s v=""/>
    <x v="4"/>
    <x v="1"/>
    <s v="880220"/>
    <d v="1988-02-20T00:00:00"/>
    <s v="مدحت "/>
    <n v="29"/>
    <s v="M"/>
    <s v="المنوفية"/>
  </r>
  <r>
    <s v="42905سامر ماهرsamerclever@hotmail.comاستفسار عن مسار الطرد"/>
    <d v="2017-06-19T00:00:00"/>
    <d v="1899-12-30T13:58:50"/>
    <s v="سامر ماهر"/>
    <s v="Egypt (‫مصر‬‎)"/>
    <s v="samerclever@hotmail.com"/>
    <s v="27711191300071"/>
    <s v="201279350223"/>
    <s v="استفسار عن مسار الطرد"/>
    <m/>
    <n v="6"/>
    <n v="19"/>
    <n v="13"/>
    <n v="2"/>
    <s v="RE490817428SE"/>
    <s v=""/>
    <s v=""/>
    <s v=""/>
    <s v=""/>
    <s v=""/>
    <s v=""/>
    <s v=""/>
    <x v="17"/>
    <x v="17"/>
    <s v="771119"/>
    <d v="1977-11-19T00:00:00"/>
    <s v="سامر "/>
    <n v="39"/>
    <s v="M"/>
    <s v="الشرقية"/>
  </r>
  <r>
    <s v="42905أحمد خلف محمدahmed7khalaf@gmail.comاستفسار عن مسار الطرد"/>
    <d v="2017-06-19T00:00:00"/>
    <d v="1899-12-30T14:00:43"/>
    <s v="أحمد خلف محمد"/>
    <s v="Egypt (‫مصر‬‎)"/>
    <s v="ahmed7khalaf@gmail.com"/>
    <s v="2419032"/>
    <s v="0201060730300"/>
    <s v="استفسار عن مسار الطرد"/>
    <m/>
    <n v="6"/>
    <n v="19"/>
    <n v="14"/>
    <n v="2"/>
    <s v="EE703091662EG"/>
    <s v=""/>
    <s v=""/>
    <s v=""/>
    <s v=""/>
    <s v=""/>
    <s v=""/>
    <s v=""/>
    <x v="4"/>
    <x v="1"/>
    <s v=""/>
    <s v=""/>
    <s v="أحمد "/>
    <s v=""/>
    <s v="M"/>
    <s v=""/>
  </r>
  <r>
    <s v="42905خالد احمد مهديdrismaelegey@gmail.comشــكــوى"/>
    <d v="2017-06-19T00:00:00"/>
    <d v="1899-12-30T14:03:29"/>
    <s v="خالد احمد مهدي"/>
    <s v="Egypt (‫مصر‬‎)"/>
    <s v="drismaelegey@gmail.com"/>
    <s v="26603082400111"/>
    <s v="00201008685608"/>
    <s v="شــكــوى"/>
    <m/>
    <n v="6"/>
    <n v="19"/>
    <n v="14"/>
    <n v="2"/>
    <s v=""/>
    <s v=""/>
    <s v=""/>
    <s v=""/>
    <s v=""/>
    <s v=""/>
    <s v=""/>
    <s v=""/>
    <x v="0"/>
    <x v="0"/>
    <s v="660308"/>
    <d v="1966-03-08T00:00:00"/>
    <s v="خالد "/>
    <n v="51"/>
    <s v="M"/>
    <s v="المنيا"/>
  </r>
  <r>
    <s v="42905ياسين محمد السيدENG_YASEEN33@YAHOO.COMشــكــوى"/>
    <d v="2017-06-19T00:00:00"/>
    <d v="1899-12-30T14:10:55"/>
    <s v="ياسين محمد السيد"/>
    <s v="Egypt (‫مصر‬‎)"/>
    <s v="ENG_YASEEN33@YAHOO.COM"/>
    <s v="27911132404032"/>
    <s v="201003757422"/>
    <s v="شــكــوى"/>
    <m/>
    <n v="6"/>
    <n v="19"/>
    <n v="14"/>
    <n v="2"/>
    <s v="RR962518483EG"/>
    <s v=""/>
    <s v=""/>
    <s v=""/>
    <s v=""/>
    <s v=""/>
    <s v=""/>
    <s v=""/>
    <x v="1"/>
    <x v="1"/>
    <s v="791113"/>
    <d v="1979-11-13T00:00:00"/>
    <s v="ياسين "/>
    <n v="37"/>
    <s v="M"/>
    <s v="المنيا"/>
  </r>
  <r>
    <s v="42905مدحت رمضان محمدMedhatbob222@yahoo.comشــكــوى"/>
    <d v="2017-06-19T00:00:00"/>
    <d v="1899-12-30T14:12:33"/>
    <s v="مدحت رمضان محمد"/>
    <s v="Egypt (‫مصر‬‎)"/>
    <s v="Medhatbob222@yahoo.com"/>
    <s v="28802201701656"/>
    <s v="00221223046105"/>
    <s v="شــكــوى"/>
    <m/>
    <n v="6"/>
    <n v="19"/>
    <n v="14"/>
    <n v="2"/>
    <s v="EE015934888EG"/>
    <s v=""/>
    <s v=""/>
    <s v=""/>
    <s v=""/>
    <s v=""/>
    <s v=""/>
    <s v=""/>
    <x v="4"/>
    <x v="1"/>
    <s v="880220"/>
    <d v="1988-02-20T00:00:00"/>
    <s v="مدحت "/>
    <n v="29"/>
    <s v="M"/>
    <s v="المنوفية"/>
  </r>
  <r>
    <s v="42905محمد سعيد عبدالعزيز صبَّاحMEkano2005@hotmail.comشــكــوى"/>
    <d v="2017-06-19T00:00:00"/>
    <d v="1899-12-30T14:34:09"/>
    <s v="محمد سعيد عبدالعزيز صبَّاح"/>
    <s v="Egypt (‫مصر‬‎)"/>
    <s v="MEkano2005@hotmail.com"/>
    <s v="28505278800512"/>
    <s v="+201008880413"/>
    <s v="شــكــوى"/>
    <m/>
    <n v="6"/>
    <n v="19"/>
    <n v="14"/>
    <n v="2"/>
    <s v=""/>
    <s v=""/>
    <s v=""/>
    <s v=""/>
    <s v=""/>
    <s v=""/>
    <s v=""/>
    <s v=""/>
    <x v="0"/>
    <x v="0"/>
    <s v="850527"/>
    <d v="1985-05-27T00:00:00"/>
    <s v="محمد "/>
    <n v="32"/>
    <s v="M"/>
    <s v="خارج الجمهورية"/>
  </r>
  <r>
    <s v="42905عمر احمدomar_love585818@yahoo.comشــكــوى"/>
    <d v="2017-06-19T00:00:00"/>
    <d v="1899-12-30T14:52:27"/>
    <s v="عمر احمد"/>
    <s v="Egypt (‫مصر‬‎)"/>
    <s v="omar_love585818@yahoo.com"/>
    <s v="29708050202013"/>
    <s v="+201228779257"/>
    <s v="شــكــوى"/>
    <m/>
    <n v="6"/>
    <n v="19"/>
    <n v="14"/>
    <n v="2"/>
    <s v=""/>
    <s v=""/>
    <s v=""/>
    <s v=""/>
    <s v=""/>
    <s v=""/>
    <s v=""/>
    <s v=""/>
    <x v="0"/>
    <x v="0"/>
    <s v="970805"/>
    <d v="1997-08-05T00:00:00"/>
    <s v="عمر "/>
    <n v="19"/>
    <s v="M"/>
    <s v="الإسكندرية"/>
  </r>
  <r>
    <s v="42905مني احمد ابوزيدmonaahmmed2017@yahoo.comاستفسار عن مسار الطرد"/>
    <d v="2017-06-19T00:00:00"/>
    <d v="1899-12-30T14:53:54"/>
    <s v="مني احمد ابوزيد"/>
    <s v="Egypt (‫مصر‬‎)"/>
    <s v="monaahmmed2017@yahoo.com"/>
    <s v="27912251202002"/>
    <s v="00201017206136"/>
    <s v="استفسار عن مسار الطرد"/>
    <m/>
    <n v="6"/>
    <n v="19"/>
    <n v="14"/>
    <n v="2"/>
    <s v="Ee065838005sa"/>
    <s v=""/>
    <s v=""/>
    <s v=""/>
    <s v=""/>
    <s v=""/>
    <s v=""/>
    <s v=""/>
    <x v="4"/>
    <x v="4"/>
    <s v="791225"/>
    <d v="1979-12-25T00:00:00"/>
    <s v="مني "/>
    <n v="37"/>
    <s v="F"/>
    <s v="الدقهلية"/>
  </r>
  <r>
    <s v="42905امين أحمد محمود علىaawaud@yahoo.comشــكــوى"/>
    <d v="2017-06-19T00:00:00"/>
    <d v="1899-12-30T15:34:51"/>
    <s v="امين أحمد محمود على"/>
    <s v="Egypt (‫مصر‬‎)"/>
    <s v="aawaud@yahoo.com"/>
    <s v="26703221200577"/>
    <s v="0506012187"/>
    <s v="شــكــوى"/>
    <m/>
    <n v="6"/>
    <n v="19"/>
    <n v="15"/>
    <n v="2"/>
    <s v=""/>
    <s v=""/>
    <s v=""/>
    <s v=""/>
    <s v=""/>
    <s v=""/>
    <s v=""/>
    <s v=""/>
    <x v="0"/>
    <x v="0"/>
    <s v="670322"/>
    <d v="1967-03-22T00:00:00"/>
    <s v="امين "/>
    <n v="50"/>
    <s v="M"/>
    <s v="الدقهلية"/>
  </r>
  <r>
    <s v="42905عبدالحميدمحمدوحيدhameedo10@hotmail.comاستفسار عن مسار الطرد"/>
    <d v="2017-06-19T00:00:00"/>
    <d v="1899-12-30T16:22:08"/>
    <s v="عبدالحميدمحمدوحيد"/>
    <s v="Egypt (‫مصر‬‎)"/>
    <s v="hameedo10@hotmail.com"/>
    <s v="29305121200419"/>
    <s v="201017580115"/>
    <s v="استفسار عن مسار الطرد"/>
    <m/>
    <n v="6"/>
    <n v="19"/>
    <n v="16"/>
    <n v="2"/>
    <s v="RR705497158EG"/>
    <s v="EE703046164EG"/>
    <s v=""/>
    <s v=""/>
    <s v=""/>
    <s v=""/>
    <s v=""/>
    <s v=""/>
    <x v="1"/>
    <x v="1"/>
    <s v="930512"/>
    <n v="34101"/>
    <s v="عبدالحميدمحمدوحيد"/>
    <n v="24"/>
    <s v="M"/>
    <s v="الدقهلية"/>
  </r>
  <r>
    <s v="42905محمد سعيد محمدmonde2000@gmail.comاستفسار عن مسار الطرد"/>
    <d v="2017-06-19T00:00:00"/>
    <d v="1899-12-30T16:26:00"/>
    <s v="محمد سعيد محمد"/>
    <s v="Egypt (‫مصر‬‎)"/>
    <s v="monde2000@gmail.com"/>
    <s v="28402211300333"/>
    <s v="201009533866"/>
    <s v="استفسار عن مسار الطرد"/>
    <m/>
    <n v="6"/>
    <n v="19"/>
    <n v="16"/>
    <n v="2"/>
    <s v="EE056017554SA"/>
    <s v=""/>
    <s v=""/>
    <s v=""/>
    <s v=""/>
    <s v=""/>
    <s v=""/>
    <s v=""/>
    <x v="4"/>
    <x v="4"/>
    <s v="840221"/>
    <d v="1984-02-21T00:00:00"/>
    <s v="محمد "/>
    <n v="33"/>
    <s v="M"/>
    <s v="الشرقية"/>
  </r>
  <r>
    <s v="42905 امنه كمال جابرAmnakamalmawas@gmail.comاستفسار عن مسار الطرد"/>
    <d v="2017-06-19T00:00:00"/>
    <d v="1899-12-30T17:31:28"/>
    <s v=" امنه كمال جابر"/>
    <s v="Egypt (‫مصر‬‎)"/>
    <s v="Amnakamalmawas@gmail.com"/>
    <s v="29503222602182"/>
    <s v="201092189899"/>
    <s v="استفسار عن مسار الطرد"/>
    <m/>
    <n v="6"/>
    <n v="19"/>
    <n v="17"/>
    <n v="2"/>
    <s v="EE703331155EG"/>
    <s v=""/>
    <s v=""/>
    <s v=""/>
    <s v=""/>
    <s v=""/>
    <s v=""/>
    <s v=""/>
    <x v="4"/>
    <x v="1"/>
    <s v="950322"/>
    <d v="1995-03-22T00:00:00"/>
    <s v=" "/>
    <n v="22"/>
    <s v="F"/>
    <s v="سوهاج"/>
  </r>
  <r>
    <s v="42905مفلح عبدالقادر محمد الشراريmuflihsharari@gmail.comاستفسار عن مسار الطرد"/>
    <d v="2017-06-19T00:00:00"/>
    <d v="1899-12-30T17:48:46"/>
    <s v="مفلح عبدالقادر محمد الشراري"/>
    <s v="Jordan (‫الأردن‬‎)"/>
    <s v="muflihsharari@gmail.com"/>
    <s v="9781005435"/>
    <s v="962790727343+"/>
    <s v="استفسار عن مسار الطرد"/>
    <m/>
    <n v="6"/>
    <n v="19"/>
    <n v="17"/>
    <n v="2"/>
    <s v=""/>
    <s v=""/>
    <s v=""/>
    <s v=""/>
    <s v=""/>
    <s v=""/>
    <s v=""/>
    <s v=""/>
    <x v="0"/>
    <x v="0"/>
    <s v=""/>
    <s v=""/>
    <s v="مفلح "/>
    <s v=""/>
    <s v="M"/>
    <s v=""/>
  </r>
  <r>
    <s v="42905سعيد نصر عبدالفتاحsna_w500@yahoo.comاستفسار عن مسار الطرد"/>
    <d v="2017-06-19T00:00:00"/>
    <d v="1899-12-30T18:13:07"/>
    <s v="سعيد نصر عبدالفتاح"/>
    <s v="Egypt (‫مصر‬‎)"/>
    <s v="sna_w500@yahoo.com"/>
    <s v="28303211602676"/>
    <s v="201004188482"/>
    <s v="استفسار عن مسار الطرد"/>
    <m/>
    <n v="6"/>
    <n v="19"/>
    <n v="18"/>
    <n v="2"/>
    <s v=""/>
    <s v=""/>
    <s v=""/>
    <s v=""/>
    <s v=""/>
    <s v=""/>
    <s v=""/>
    <s v=""/>
    <x v="0"/>
    <x v="0"/>
    <s v="830321"/>
    <d v="1983-03-21T00:00:00"/>
    <s v="سعيد "/>
    <n v="34"/>
    <s v="M"/>
    <s v="الغربية"/>
  </r>
  <r>
    <s v="42905اسلام سعد بريكeslamabu3esa@gmail.comشــكــوى"/>
    <d v="2017-06-19T00:00:00"/>
    <d v="1899-12-30T18:14:53"/>
    <s v="اسلام سعد بريك"/>
    <s v="Egypt (‫مصر‬‎)"/>
    <s v="eslamabu3esa@gmail.com"/>
    <s v="29104122101672"/>
    <s v="00201064892921"/>
    <s v="شــكــوى"/>
    <m/>
    <n v="6"/>
    <n v="19"/>
    <n v="18"/>
    <n v="2"/>
    <s v=""/>
    <s v=""/>
    <s v=""/>
    <s v=""/>
    <s v=""/>
    <s v=""/>
    <s v=""/>
    <s v=""/>
    <x v="0"/>
    <x v="0"/>
    <s v="910412"/>
    <d v="1991-04-12T00:00:00"/>
    <s v="اسلام "/>
    <n v="26"/>
    <s v="M"/>
    <s v="الجيزة"/>
  </r>
  <r>
    <s v="42905د.احمد فرحاتahmad.farahat@gmail.comاستفســار عن خدمــة"/>
    <d v="2017-06-19T00:00:00"/>
    <d v="1899-12-30T18:49:27"/>
    <s v="د.احمد فرحات"/>
    <s v="Egypt (‫مصر‬‎)"/>
    <s v="ahmad.farahat@gmail.com"/>
    <s v="٢٤٢١١٢٤٠٢٠٠١٧٣"/>
    <s v="201006425006"/>
    <s v="استفســار عن خدمــة"/>
    <m/>
    <n v="6"/>
    <n v="19"/>
    <n v="18"/>
    <n v="2"/>
    <s v=""/>
    <s v=""/>
    <s v=""/>
    <s v=""/>
    <s v=""/>
    <s v=""/>
    <s v=""/>
    <s v=""/>
    <x v="0"/>
    <x v="0"/>
    <s v="٤٢١١٢٤"/>
    <n v="15669"/>
    <s v="د.احمد "/>
    <n v="74"/>
    <s v="M"/>
    <s v="الإسكندرية"/>
  </r>
  <r>
    <s v="42905Walid Galalwalid-galal@live.comاستفسار عن مسار الطرد"/>
    <d v="2017-06-19T00:00:00"/>
    <d v="1899-12-30T19:51:56"/>
    <s v="Walid Galal"/>
    <s v="Saudi Arabia (‫المملكة العربية السعودية‬‎)"/>
    <s v="walid-galal@live.com"/>
    <s v="27912151503315"/>
    <s v="00966544478165"/>
    <s v="استفسار عن مسار الطرد"/>
    <m/>
    <n v="6"/>
    <n v="19"/>
    <n v="19"/>
    <n v="2"/>
    <s v="EE014450101SA"/>
    <s v=""/>
    <s v=""/>
    <s v=""/>
    <s v=""/>
    <s v=""/>
    <s v=""/>
    <s v=""/>
    <x v="4"/>
    <x v="4"/>
    <s v="791215"/>
    <d v="1979-12-15T00:00:00"/>
    <s v="Walid "/>
    <n v="37"/>
    <s v="M"/>
    <s v="كفر الشيخ"/>
  </r>
  <r>
    <s v="42905هشام محمد فوزي محمد علامhisham.m.allam@outlook.comاستفســار عن خدمــة"/>
    <d v="2017-06-19T00:00:00"/>
    <d v="1899-12-30T20:16:44"/>
    <s v="هشام محمد فوزي محمد علام"/>
    <s v="Egypt (‫مصر‬‎)"/>
    <s v="hisham.m.allam@outlook.com"/>
    <s v="12345678901234"/>
    <s v="201005728187"/>
    <s v="استفســار عن خدمــة"/>
    <m/>
    <n v="6"/>
    <n v="19"/>
    <n v="20"/>
    <n v="2"/>
    <s v=""/>
    <s v=""/>
    <s v=""/>
    <s v=""/>
    <s v=""/>
    <s v=""/>
    <s v=""/>
    <s v=""/>
    <x v="0"/>
    <x v="0"/>
    <s v="234567"/>
    <d v="1926-11-06T00:00:00"/>
    <s v="هشام "/>
    <n v="90"/>
    <s v="M"/>
    <s v=""/>
  </r>
  <r>
    <s v="42905منير زكريا عبد الحليم السيدmounirzakaria58@gmail.comشــكــوى"/>
    <d v="2017-06-19T00:00:00"/>
    <d v="1899-12-30T21:12:25"/>
    <s v="منير زكريا عبد الحليم السيد"/>
    <s v="Egypt (‫مصر‬‎)"/>
    <s v="mounirzakaria58@gmail.com"/>
    <s v="28511251202397"/>
    <s v="01008188879"/>
    <s v="شــكــوى"/>
    <m/>
    <n v="6"/>
    <n v="19"/>
    <n v="21"/>
    <n v="2"/>
    <s v=""/>
    <s v=""/>
    <s v=""/>
    <s v=""/>
    <s v=""/>
    <s v=""/>
    <s v=""/>
    <s v=""/>
    <x v="0"/>
    <x v="0"/>
    <s v="851125"/>
    <d v="1985-11-25T00:00:00"/>
    <s v="منير "/>
    <n v="31"/>
    <s v="M"/>
    <s v="الدقهلية"/>
  </r>
  <r>
    <s v="42905SABRY MOHAMED FATHYsabri.mohamed@eao.gov.egاستفسار عن مسار الطرد"/>
    <d v="2017-06-19T00:00:00"/>
    <d v="1899-12-30T21:18:28"/>
    <s v="SABRY MOHAMED FATHY"/>
    <s v="Egypt (‫مصر‬‎)"/>
    <s v="sabri.mohamed@eao.gov.eg"/>
    <s v="28309012200117"/>
    <s v="0201111352105"/>
    <s v="استفسار عن مسار الطرد"/>
    <m/>
    <n v="6"/>
    <n v="19"/>
    <n v="21"/>
    <n v="2"/>
    <s v="ED997268865RO"/>
    <s v=""/>
    <s v=""/>
    <s v=""/>
    <s v=""/>
    <s v=""/>
    <s v=""/>
    <s v=""/>
    <x v="84"/>
    <x v="35"/>
    <s v="830901"/>
    <d v="1983-09-01T00:00:00"/>
    <s v="SABRY "/>
    <n v="33"/>
    <s v="M"/>
    <s v="بني سويف"/>
  </r>
  <r>
    <s v="42905MARWA ADELzoda908@hotmail.comاستفسار عن مسار الطرد"/>
    <d v="2017-06-19T00:00:00"/>
    <d v="1899-12-30T21:28:03"/>
    <s v="MARWA ADEL"/>
    <s v="Egypt (‫مصر‬‎)"/>
    <s v="zoda908@hotmail.com"/>
    <s v="27712110108471"/>
    <s v="01020305224"/>
    <s v="استفسار عن مسار الطرد"/>
    <m/>
    <n v="6"/>
    <n v="19"/>
    <n v="21"/>
    <n v="2"/>
    <s v="RX572674408DE"/>
    <s v=""/>
    <s v=""/>
    <s v=""/>
    <s v=""/>
    <s v=""/>
    <s v=""/>
    <s v=""/>
    <x v="5"/>
    <x v="2"/>
    <s v="771211"/>
    <d v="1977-12-11T00:00:00"/>
    <s v="MARWA "/>
    <n v="39"/>
    <s v="M"/>
    <s v="القاهرة"/>
  </r>
  <r>
    <s v="42905وائل عيد عبد السلام مغربيa4waool@yahoo.comشــكــوى"/>
    <d v="2017-06-19T00:00:00"/>
    <d v="1899-12-30T21:37:23"/>
    <s v="وائل عيد عبد السلام مغربي"/>
    <s v="Egypt (‫مصر‬‎)"/>
    <s v="a4waool@yahoo.com"/>
    <s v="28712032300591"/>
    <s v="201006166155"/>
    <s v="شــكــوى"/>
    <m/>
    <n v="6"/>
    <n v="19"/>
    <n v="21"/>
    <n v="2"/>
    <s v=""/>
    <s v=""/>
    <s v=""/>
    <s v=""/>
    <s v=""/>
    <s v=""/>
    <s v=""/>
    <s v=""/>
    <x v="0"/>
    <x v="0"/>
    <s v="871203"/>
    <d v="1987-12-03T00:00:00"/>
    <s v="وائل "/>
    <n v="29"/>
    <s v="M"/>
    <s v="الفيوم"/>
  </r>
  <r>
    <s v="42905جمال ناصف خضرجي مطاوعeng_gamal73@yahoo.commاستفسار عن مسار الطرد"/>
    <d v="2017-06-19T00:00:00"/>
    <d v="1899-12-30T22:23:43"/>
    <s v="جمال ناصف خضرجي مطاوع"/>
    <s v="Saudi Arabia (‫المملكة العربية السعودية‬‎)"/>
    <s v="eng_gamal73@yahoo.comm"/>
    <s v=": A13268985"/>
    <s v="966503025492"/>
    <s v="استفسار عن مسار الطرد"/>
    <m/>
    <n v="6"/>
    <n v="19"/>
    <n v="22"/>
    <n v="2"/>
    <s v="EE066218374SA"/>
    <s v=""/>
    <s v=""/>
    <s v=""/>
    <s v=""/>
    <s v=""/>
    <s v=""/>
    <s v=""/>
    <x v="4"/>
    <x v="4"/>
    <s v=""/>
    <s v=""/>
    <s v="جمال "/>
    <s v=""/>
    <s v="M"/>
    <s v=""/>
  </r>
  <r>
    <s v="42905محمد فوزي علي طهtaha7869@yahoo.comاستفسار عن مسار الطرد"/>
    <d v="2017-06-19T00:00:00"/>
    <d v="1899-12-30T22:32:52"/>
    <s v="محمد فوزي علي طه"/>
    <s v="Egypt (‫مصر‬‎)"/>
    <s v="taha7869@yahoo.com"/>
    <s v="27802121601452"/>
    <s v="201066466930"/>
    <s v="استفسار عن مسار الطرد"/>
    <m/>
    <n v="6"/>
    <n v="19"/>
    <n v="22"/>
    <n v="2"/>
    <s v="EE422510783AE"/>
    <s v=""/>
    <s v=""/>
    <s v=""/>
    <s v=""/>
    <s v=""/>
    <s v=""/>
    <s v=""/>
    <x v="4"/>
    <x v="26"/>
    <s v="780212"/>
    <d v="1978-02-12T00:00:00"/>
    <s v="محمد "/>
    <n v="39"/>
    <s v="M"/>
    <s v="الغربية"/>
  </r>
  <r>
    <s v="42905طارق الصيادtnt_o2012@yahoo.comأخـــــرى"/>
    <d v="2017-06-19T00:00:00"/>
    <d v="1899-12-30T22:45:23"/>
    <s v="طارق الصياد"/>
    <s v="Egypt (‫مصر‬‎)"/>
    <s v="tnt_o2012@yahoo.com"/>
    <s v="28308102302559"/>
    <s v="201013183013"/>
    <s v="أخـــــرى"/>
    <m/>
    <n v="6"/>
    <n v="19"/>
    <n v="22"/>
    <n v="2"/>
    <s v=""/>
    <s v=""/>
    <s v=""/>
    <s v=""/>
    <s v=""/>
    <s v=""/>
    <s v=""/>
    <s v=""/>
    <x v="0"/>
    <x v="0"/>
    <s v="830810"/>
    <d v="1983-08-10T00:00:00"/>
    <s v="طارق "/>
    <n v="33"/>
    <s v="M"/>
    <s v="الفيوم"/>
  </r>
  <r>
    <s v="42905ياسين محمد عيدQuran777@yahoo.comشــكــوى"/>
    <d v="2017-06-19T00:00:00"/>
    <d v="1899-12-30T23:06:07"/>
    <s v="ياسين محمد عيد"/>
    <s v="Egypt (‫مصر‬‎)"/>
    <s v="Quran777@yahoo.com"/>
    <s v="28210022800914"/>
    <s v="201100685185"/>
    <s v="شــكــوى"/>
    <m/>
    <n v="6"/>
    <n v="19"/>
    <n v="23"/>
    <n v="2"/>
    <s v=""/>
    <s v=""/>
    <s v=""/>
    <s v=""/>
    <s v=""/>
    <s v=""/>
    <s v=""/>
    <s v=""/>
    <x v="0"/>
    <x v="0"/>
    <s v="821002"/>
    <d v="1982-10-02T00:00:00"/>
    <s v="ياسين "/>
    <n v="34"/>
    <s v="M"/>
    <s v="أسوان"/>
  </r>
  <r>
    <s v="42905محمدmmaee87@hotmail.comشــكــوى"/>
    <d v="2017-06-19T00:00:00"/>
    <d v="1899-12-30T23:12:43"/>
    <s v="محمد"/>
    <s v="Egypt (‫مصر‬‎)"/>
    <s v="mmaee87@hotmail.com"/>
    <s v="28710018800775"/>
    <s v="01092386595"/>
    <s v="شــكــوى"/>
    <m/>
    <n v="6"/>
    <n v="19"/>
    <n v="23"/>
    <n v="2"/>
    <s v=""/>
    <s v=""/>
    <s v=""/>
    <s v=""/>
    <s v=""/>
    <s v=""/>
    <s v=""/>
    <s v=""/>
    <x v="0"/>
    <x v="0"/>
    <s v="871001"/>
    <d v="1987-10-01T00:00:00"/>
    <s v="محمد"/>
    <n v="29"/>
    <s v="M"/>
    <s v="خارج الجمهورية"/>
  </r>
  <r>
    <s v="42905أيمن الدغيدىaldeghady@gmail.comاستفسار عن مسار الطرد"/>
    <d v="2017-06-19T00:00:00"/>
    <d v="1899-12-30T23:55:50"/>
    <s v="أيمن الدغيدى"/>
    <s v="Egypt (‫مصر‬‎)"/>
    <s v="aldeghady@gmail.com"/>
    <s v="26403031300172"/>
    <s v="00201006000652"/>
    <s v="استفسار عن مسار الطرد"/>
    <m/>
    <n v="6"/>
    <n v="19"/>
    <n v="23"/>
    <n v="2"/>
    <s v="LG005870595FR"/>
    <s v="RR954613037PL"/>
    <s v=""/>
    <s v=""/>
    <s v=""/>
    <s v=""/>
    <s v=""/>
    <s v=""/>
    <x v="85"/>
    <x v="15"/>
    <s v="640303"/>
    <d v="1964-03-03T00:00:00"/>
    <s v="أيمن "/>
    <n v="53"/>
    <s v="M"/>
    <s v="الشرقية"/>
  </r>
  <r>
    <s v="42906فتحي محمد عبدالفتاح الدهشانmalekelgabl@gmail.comشــكــوى"/>
    <d v="2017-06-20T00:00:00"/>
    <d v="1899-12-30T00:10:44"/>
    <s v="فتحي محمد عبدالفتاح الدهشان"/>
    <s v="Egypt (‫مصر‬‎)"/>
    <s v="malekelgabl@gmail.com"/>
    <s v="25308071401315"/>
    <s v="0133352804"/>
    <s v="شــكــوى"/>
    <m/>
    <n v="6"/>
    <n v="20"/>
    <n v="0"/>
    <n v="3"/>
    <s v=""/>
    <s v=""/>
    <s v=""/>
    <s v=""/>
    <s v=""/>
    <s v=""/>
    <s v=""/>
    <s v=""/>
    <x v="0"/>
    <x v="0"/>
    <s v="530807"/>
    <d v="1953-08-07T00:00:00"/>
    <s v="فتحي "/>
    <n v="63"/>
    <s v="M"/>
    <s v="القليوبية"/>
  </r>
  <r>
    <s v="42906اسلام فؤادeslamfouad94@gmail.comاستفسار عن مسار الطرد"/>
    <d v="2017-06-20T00:00:00"/>
    <d v="1899-12-30T01:09:33"/>
    <s v="اسلام فؤاد"/>
    <s v="Egypt (‫مصر‬‎)"/>
    <s v="eslamfouad94@gmail.com"/>
    <s v="29403163400037"/>
    <s v="01278992150"/>
    <s v="استفسار عن مسار الطرد"/>
    <m/>
    <n v="6"/>
    <n v="20"/>
    <n v="1"/>
    <n v="3"/>
    <s v="RX573602314DE"/>
    <s v=""/>
    <s v=""/>
    <s v=""/>
    <s v=""/>
    <s v=""/>
    <s v=""/>
    <s v=""/>
    <x v="5"/>
    <x v="2"/>
    <s v="940316"/>
    <d v="1994-03-16T00:00:00"/>
    <s v="اسلام "/>
    <n v="23"/>
    <s v="M"/>
    <s v="شمال سيناء"/>
  </r>
  <r>
    <s v="42906وائل شريفAlsharif_un@Hotmail.comشــكــوى"/>
    <d v="2017-06-20T00:00:00"/>
    <d v="1899-12-30T02:33:24"/>
    <s v="وائل شريف"/>
    <s v="Egypt (‫مصر‬‎)"/>
    <s v="Alsharif_un@Hotmail.com"/>
    <s v="2890107880003"/>
    <s v="00201006788561"/>
    <s v="شــكــوى"/>
    <m/>
    <n v="6"/>
    <n v="20"/>
    <n v="2"/>
    <n v="3"/>
    <s v="RE988204907US"/>
    <s v=""/>
    <s v=""/>
    <s v=""/>
    <s v=""/>
    <s v=""/>
    <s v=""/>
    <s v=""/>
    <x v="17"/>
    <x v="3"/>
    <s v=""/>
    <s v=""/>
    <s v="وائل "/>
    <s v=""/>
    <s v="M"/>
    <s v=""/>
  </r>
  <r>
    <s v="42906باسم مجدىbasem_magdy1@hotmail.comاستفسار عن مسار الطرد"/>
    <d v="2017-06-20T00:00:00"/>
    <d v="1899-12-30T02:48:23"/>
    <s v="باسم مجدى"/>
    <s v="Egypt (‫مصر‬‎)"/>
    <s v="basem_magdy1@hotmail.com"/>
    <s v="0102837"/>
    <s v="00201008810123"/>
    <s v="استفسار عن مسار الطرد"/>
    <m/>
    <n v="6"/>
    <n v="20"/>
    <n v="2"/>
    <n v="3"/>
    <s v="EE702929747EG"/>
    <s v=""/>
    <s v=""/>
    <s v=""/>
    <s v=""/>
    <s v=""/>
    <s v=""/>
    <s v=""/>
    <x v="4"/>
    <x v="1"/>
    <s v=""/>
    <s v=""/>
    <s v="باسم "/>
    <s v=""/>
    <s v="M"/>
    <s v=""/>
  </r>
  <r>
    <s v="42906احمدحسين حلميahmedhalmey25@gmail.comاستفســار فنـى"/>
    <d v="2017-06-20T00:00:00"/>
    <d v="1899-12-30T02:59:31"/>
    <s v="احمدحسين حلمي"/>
    <s v="Egypt (‫مصر‬‎)"/>
    <s v="ahmedhalmey25@gmail.com"/>
    <s v="29702070100057"/>
    <s v="01158875122"/>
    <s v="استفســار فنـى"/>
    <m/>
    <n v="6"/>
    <n v="20"/>
    <n v="2"/>
    <n v="3"/>
    <s v=""/>
    <s v=""/>
    <s v=""/>
    <s v=""/>
    <s v=""/>
    <s v=""/>
    <s v=""/>
    <s v=""/>
    <x v="0"/>
    <x v="0"/>
    <s v="970207"/>
    <d v="1997-02-07T00:00:00"/>
    <s v="احمدحسين "/>
    <n v="20"/>
    <s v="M"/>
    <s v="القاهرة"/>
  </r>
  <r>
    <s v="42906سعد باشاbasha.mido36@yahoo.comاستفســار عن خدمــة"/>
    <d v="2017-06-20T00:00:00"/>
    <d v="1899-12-30T03:10:02"/>
    <s v="سعد باشا"/>
    <s v="Egypt (‫مصر‬‎)"/>
    <s v="basha.mido36@yahoo.com"/>
    <s v="25607301601375"/>
    <s v="01060163850"/>
    <s v="استفســار عن خدمــة"/>
    <m/>
    <n v="6"/>
    <n v="20"/>
    <n v="3"/>
    <n v="3"/>
    <s v=""/>
    <s v=""/>
    <s v=""/>
    <s v=""/>
    <s v=""/>
    <s v=""/>
    <s v=""/>
    <s v=""/>
    <x v="0"/>
    <x v="0"/>
    <s v="560730"/>
    <d v="1956-07-30T00:00:00"/>
    <s v="سعد "/>
    <n v="60"/>
    <s v="M"/>
    <s v="الغربية"/>
  </r>
  <r>
    <s v="42906رامي محمد محمود مدينramy_madyan78@yahoo.comاستفسار عن مسار الطرد"/>
    <d v="2017-06-20T00:00:00"/>
    <d v="1899-12-30T08:52:53"/>
    <s v="رامي محمد محمود مدين"/>
    <s v="Egypt (‫مصر‬‎)"/>
    <s v="ramy_madyan78@yahoo.com"/>
    <s v="27810240300153"/>
    <s v="00201010143118"/>
    <s v="استفسار عن مسار الطرد"/>
    <m/>
    <n v="6"/>
    <n v="20"/>
    <n v="8"/>
    <n v="3"/>
    <s v="EE114567536QA"/>
    <s v=""/>
    <s v=""/>
    <s v=""/>
    <s v=""/>
    <s v=""/>
    <s v=""/>
    <s v=""/>
    <x v="4"/>
    <x v="38"/>
    <s v="781024"/>
    <d v="1978-10-24T00:00:00"/>
    <s v="رامي "/>
    <n v="38"/>
    <s v="M"/>
    <s v="بورسعيد"/>
  </r>
  <r>
    <s v="42906ahmedahmed.abdelfattah@tbtd-egypt.comاستفسار عن مسار الطرد"/>
    <d v="2017-06-20T00:00:00"/>
    <d v="1899-12-30T09:19:49"/>
    <s v="ahmed"/>
    <s v="Egypt (‫مصر‬‎)"/>
    <s v="ahmed.abdelfattah@tbtd-egypt.com"/>
    <s v="28908200104312"/>
    <s v="201006781405"/>
    <s v="استفسار عن مسار الطرد"/>
    <m/>
    <n v="6"/>
    <n v="20"/>
    <n v="9"/>
    <n v="3"/>
    <s v="RR102535261DE"/>
    <s v=""/>
    <s v=""/>
    <s v=""/>
    <s v=""/>
    <s v=""/>
    <s v=""/>
    <s v=""/>
    <x v="1"/>
    <x v="2"/>
    <s v="890820"/>
    <d v="1989-08-20T00:00:00"/>
    <s v="ahmed"/>
    <n v="27"/>
    <s v="M"/>
    <s v="القاهرة"/>
  </r>
  <r>
    <s v="42906Mohammed Fathi Hegazieng_hegazy_2009@yahoo.comاستفسار عن مسار الطرد"/>
    <d v="2017-06-20T00:00:00"/>
    <d v="1899-12-30T09:20:34"/>
    <s v="Mohammed Fathi Hegazi"/>
    <s v="United Arab Emirates (‫الإمارات العربية المتحدة‬‎)"/>
    <s v="eng_hegazy_2009@yahoo.com"/>
    <s v=": A18841060"/>
    <s v="00971503901119"/>
    <s v="استفسار عن مسار الطرد"/>
    <m/>
    <n v="6"/>
    <n v="20"/>
    <n v="9"/>
    <n v="3"/>
    <s v="EE703290561EG"/>
    <s v=""/>
    <s v=""/>
    <s v=""/>
    <s v=""/>
    <s v=""/>
    <s v=""/>
    <s v=""/>
    <x v="4"/>
    <x v="1"/>
    <s v=""/>
    <s v=""/>
    <s v="Mohammed "/>
    <s v=""/>
    <s v="M"/>
    <s v=""/>
  </r>
  <r>
    <s v="42906Mohammed Fathi Hegazieng_hegazy_2009@yahoo.comشــكــوى"/>
    <d v="2017-06-20T00:00:00"/>
    <d v="1899-12-30T09:48:28"/>
    <s v="Mohammed Fathi Hegazi"/>
    <s v="United Arab Emirates (‫الإمارات العربية المتحدة‬‎)"/>
    <s v="eng_hegazy_2009@yahoo.com"/>
    <s v=": A18841060"/>
    <s v="009710503901119"/>
    <s v="شــكــوى"/>
    <m/>
    <n v="6"/>
    <n v="20"/>
    <n v="9"/>
    <n v="3"/>
    <s v="EE703290561EG"/>
    <s v=""/>
    <s v=""/>
    <s v=""/>
    <s v=""/>
    <s v=""/>
    <s v=""/>
    <s v=""/>
    <x v="4"/>
    <x v="1"/>
    <s v=""/>
    <s v=""/>
    <s v="Mohammed "/>
    <s v=""/>
    <s v="M"/>
    <s v=""/>
  </r>
  <r>
    <s v="42906مجدى محمد عاطف حسن قاسمmagdykassim@gmail.comاستفسار عن مسار الطرد"/>
    <d v="2017-06-20T00:00:00"/>
    <d v="1899-12-30T10:32:10"/>
    <s v="مجدى محمد عاطف حسن قاسم"/>
    <s v="Saudi Arabia (‫المملكة العربية السعودية‬‎)"/>
    <s v="magdykassim@gmail.com"/>
    <s v="1600575"/>
    <s v="966599694655"/>
    <s v="استفسار عن مسار الطرد"/>
    <m/>
    <n v="6"/>
    <n v="20"/>
    <n v="10"/>
    <n v="3"/>
    <s v="EE703220755EG"/>
    <s v=""/>
    <s v=""/>
    <s v=""/>
    <s v=""/>
    <s v=""/>
    <s v=""/>
    <s v=""/>
    <x v="4"/>
    <x v="1"/>
    <s v=""/>
    <s v=""/>
    <s v="مجدى "/>
    <s v=""/>
    <s v="M"/>
    <s v=""/>
  </r>
  <r>
    <s v="42906مجدى محمد عاطف حسن قاسمmagdykassim@gmail.comشــكــوى"/>
    <d v="2017-06-20T00:00:00"/>
    <d v="1899-12-30T10:37:42"/>
    <s v="مجدى محمد عاطف حسن قاسم"/>
    <s v="Egypt (‫مصر‬‎)"/>
    <s v="magdykassim@gmail.com"/>
    <s v="1600575"/>
    <s v="966599694655"/>
    <s v="شــكــوى"/>
    <m/>
    <n v="6"/>
    <n v="20"/>
    <n v="10"/>
    <n v="3"/>
    <s v="EE703220755EG"/>
    <s v=""/>
    <s v=""/>
    <s v=""/>
    <s v=""/>
    <s v=""/>
    <s v=""/>
    <s v=""/>
    <x v="4"/>
    <x v="1"/>
    <s v=""/>
    <s v=""/>
    <s v="مجدى "/>
    <s v=""/>
    <s v="M"/>
    <s v=""/>
  </r>
  <r>
    <s v="42906مجدى محمد عاطف حسن قاسمmagdykassim@gmail.comأخـــــرى"/>
    <d v="2017-06-20T00:00:00"/>
    <d v="1899-12-30T10:40:04"/>
    <s v="مجدى محمد عاطف حسن قاسم"/>
    <s v="Egypt (‫مصر‬‎)"/>
    <s v="magdykassim@gmail.com"/>
    <s v="1600575"/>
    <s v="966599694655"/>
    <s v="أخـــــرى"/>
    <m/>
    <n v="6"/>
    <n v="20"/>
    <n v="10"/>
    <n v="3"/>
    <s v="EE703220755EG"/>
    <s v=""/>
    <s v=""/>
    <s v=""/>
    <s v=""/>
    <s v=""/>
    <s v=""/>
    <s v=""/>
    <x v="4"/>
    <x v="1"/>
    <s v=""/>
    <s v=""/>
    <s v="مجدى "/>
    <s v=""/>
    <s v="M"/>
    <s v=""/>
  </r>
  <r>
    <s v="42906Reem hifnyRim@hadidiegypt.comاستفسار عن مسار الطرد"/>
    <d v="2017-06-20T00:00:00"/>
    <d v="1899-12-30T10:52:33"/>
    <s v="Reem hifny"/>
    <s v="Egypt (‫مصر‬‎)"/>
    <s v="Rim@hadidiegypt.com"/>
    <s v="28306120101801"/>
    <s v="01000519185"/>
    <s v="استفسار عن مسار الطرد"/>
    <m/>
    <n v="6"/>
    <n v="20"/>
    <n v="10"/>
    <n v="3"/>
    <s v="RS620465367CN"/>
    <s v=""/>
    <s v=""/>
    <s v=""/>
    <s v=""/>
    <s v=""/>
    <s v=""/>
    <s v=""/>
    <x v="12"/>
    <x v="8"/>
    <s v="830612"/>
    <d v="1983-06-12T00:00:00"/>
    <s v="Reem "/>
    <n v="34"/>
    <s v="F"/>
    <s v="القاهرة"/>
  </r>
  <r>
    <s v="42906ياسر رشاد احمدyrashad@gedac.comاستفسار عن مسار الطرد"/>
    <d v="2017-06-20T00:00:00"/>
    <d v="1899-12-30T11:01:05"/>
    <s v="ياسر رشاد احمد"/>
    <s v="Saudi Arabia (‫المملكة العربية السعودية‬‎)"/>
    <s v="yrashad@gedac.com"/>
    <s v="26412101701179"/>
    <s v="00966550060373"/>
    <s v="استفسار عن مسار الطرد"/>
    <m/>
    <n v="6"/>
    <n v="20"/>
    <n v="11"/>
    <n v="3"/>
    <s v="EE017870085EG"/>
    <s v=""/>
    <s v=""/>
    <s v=""/>
    <s v=""/>
    <s v=""/>
    <s v=""/>
    <s v=""/>
    <x v="4"/>
    <x v="1"/>
    <s v="641210"/>
    <d v="1964-12-10T00:00:00"/>
    <s v="ياسر "/>
    <n v="52"/>
    <s v="M"/>
    <s v="المنوفية"/>
  </r>
  <r>
    <s v="42906محمد ناصر عبدالهادىe.mohamednasser@gmail.comاستفسار عن مسار الطرد"/>
    <d v="2017-06-20T00:00:00"/>
    <d v="1899-12-30T11:34:13"/>
    <s v="محمد ناصر عبدالهادى"/>
    <s v="Egypt (‫مصر‬‎)"/>
    <s v="e.mohamednasser@gmail.com"/>
    <s v="29108051401772"/>
    <s v="01013391875"/>
    <s v="استفسار عن مسار الطرد"/>
    <m/>
    <n v="6"/>
    <n v="20"/>
    <n v="11"/>
    <n v="3"/>
    <s v="EE703300927EG"/>
    <s v=""/>
    <s v=""/>
    <s v=""/>
    <s v=""/>
    <s v=""/>
    <s v=""/>
    <s v=""/>
    <x v="4"/>
    <x v="1"/>
    <s v="910805"/>
    <d v="1991-08-05T00:00:00"/>
    <s v="محمد "/>
    <n v="25"/>
    <s v="M"/>
    <s v="القليوبية"/>
  </r>
  <r>
    <s v="42906khalid moustafakhalid_moustafa@icloud.comاستفسار عن مسار الطرد"/>
    <d v="2017-06-20T00:00:00"/>
    <d v="1899-12-30T11:38:56"/>
    <s v="khalid moustafa"/>
    <s v="Egypt (‫مصر‬‎)"/>
    <s v="khalid_moustafa@icloud.com"/>
    <s v="27505050105616"/>
    <s v="1110059555"/>
    <s v="استفسار عن مسار الطرد"/>
    <m/>
    <n v="6"/>
    <n v="20"/>
    <n v="11"/>
    <n v="3"/>
    <s v="RM904563491CN"/>
    <s v=""/>
    <s v=""/>
    <s v=""/>
    <s v=""/>
    <s v=""/>
    <s v=""/>
    <s v=""/>
    <x v="45"/>
    <x v="8"/>
    <s v="750505"/>
    <d v="1975-05-05T00:00:00"/>
    <s v="khalid "/>
    <n v="42"/>
    <s v="M"/>
    <s v="القاهرة"/>
  </r>
  <r>
    <s v="42906عبدالخالق محمد عبدالخالقAbdelkhalekmohamed1@gmail.comاستفسار عن مسار الطرد"/>
    <d v="2017-06-20T00:00:00"/>
    <d v="1899-12-30T11:41:17"/>
    <s v="عبدالخالق محمد عبدالخالق"/>
    <s v="United Arab Emirates (‫الإمارات العربية المتحدة‬‎)"/>
    <s v="Abdelkhalekmohamed1@gmail.com"/>
    <s v=": A17395557"/>
    <s v="00971528797429"/>
    <s v="استفسار عن مسار الطرد"/>
    <m/>
    <n v="6"/>
    <n v="20"/>
    <n v="11"/>
    <n v="3"/>
    <s v="EE703297865EG"/>
    <s v=""/>
    <s v=""/>
    <s v=""/>
    <s v=""/>
    <s v=""/>
    <s v=""/>
    <s v=""/>
    <x v="4"/>
    <x v="1"/>
    <s v=""/>
    <s v=""/>
    <s v="عبدالخالق "/>
    <s v=""/>
    <s v="M"/>
    <s v=""/>
  </r>
  <r>
    <s v="42906محمد احمد عبد الجواد على مسعود الابيارىtomohmaster@hotmail.comشــكــوى"/>
    <d v="2017-06-20T00:00:00"/>
    <d v="1899-12-30T11:48:31"/>
    <s v="محمد احمد عبد الجواد على مسعود الابيارى"/>
    <s v="Egypt (‫مصر‬‎)"/>
    <s v="tomohmaster@hotmail.com"/>
    <s v="29207122300075"/>
    <s v="201156989679"/>
    <s v="شــكــوى"/>
    <m/>
    <n v="6"/>
    <n v="20"/>
    <n v="11"/>
    <n v="3"/>
    <s v=""/>
    <s v=""/>
    <s v=""/>
    <s v=""/>
    <s v=""/>
    <s v=""/>
    <s v=""/>
    <s v=""/>
    <x v="0"/>
    <x v="0"/>
    <s v="920712"/>
    <d v="1992-07-12T00:00:00"/>
    <s v="محمد "/>
    <n v="24"/>
    <s v="M"/>
    <s v="الفيوم"/>
  </r>
  <r>
    <s v="42906إبراهيم عبد المنعم على محمد سعدEbrahemsaad112@yahoo.comاستفسار عن مسار الطرد"/>
    <d v="2017-06-20T00:00:00"/>
    <d v="1899-12-30T11:50:23"/>
    <s v="إبراهيم عبد المنعم على محمد سعد"/>
    <s v="Egypt (‫مصر‬‎)"/>
    <s v="Ebrahemsaad112@yahoo.com"/>
    <s v="28012251500812"/>
    <s v="00201012001180"/>
    <s v="استفسار عن مسار الطرد"/>
    <m/>
    <n v="6"/>
    <n v="20"/>
    <n v="11"/>
    <n v="3"/>
    <s v="RR608242171EG"/>
    <s v=""/>
    <s v=""/>
    <s v=""/>
    <s v=""/>
    <s v=""/>
    <s v=""/>
    <s v=""/>
    <x v="1"/>
    <x v="1"/>
    <s v="801225"/>
    <d v="1980-12-25T00:00:00"/>
    <s v="إبراهيم "/>
    <n v="36"/>
    <s v="M"/>
    <s v="كفر الشيخ"/>
  </r>
  <r>
    <s v="42906احمد وحيد عزت محمدahmed_waheed88@yahoo.comاستفسار عن مسار الطرد"/>
    <d v="2017-06-20T00:00:00"/>
    <d v="1899-12-30T12:09:36"/>
    <s v="احمد وحيد عزت محمد"/>
    <s v="Egypt (‫مصر‬‎)"/>
    <s v="ahmed_waheed88@yahoo.com"/>
    <s v=": A16960076"/>
    <s v="966547072062"/>
    <s v="استفسار عن مسار الطرد"/>
    <m/>
    <n v="6"/>
    <n v="20"/>
    <n v="12"/>
    <n v="3"/>
    <s v="rr061187975sa"/>
    <s v=""/>
    <s v=""/>
    <s v=""/>
    <s v=""/>
    <s v=""/>
    <s v=""/>
    <s v=""/>
    <x v="1"/>
    <x v="4"/>
    <s v=""/>
    <s v=""/>
    <s v="احمد "/>
    <s v=""/>
    <s v="M"/>
    <s v=""/>
  </r>
  <r>
    <s v="42906محمود محمد عبد المجيد حرحشmahmoud14_14@hotmail.comاستفسار عن مسار الطرد"/>
    <d v="2017-06-20T00:00:00"/>
    <d v="1899-12-30T12:18:12"/>
    <s v="محمود محمد عبد المجيد حرحش"/>
    <s v="Egypt (‫مصر‬‎)"/>
    <s v="mahmoud14_14@hotmail.com"/>
    <s v=": A20287850"/>
    <s v="966568807593"/>
    <s v="استفسار عن مسار الطرد"/>
    <m/>
    <n v="6"/>
    <n v="20"/>
    <n v="12"/>
    <n v="3"/>
    <s v="EE703357011EG"/>
    <s v=""/>
    <s v=""/>
    <s v=""/>
    <s v=""/>
    <s v=""/>
    <s v=""/>
    <s v=""/>
    <x v="4"/>
    <x v="1"/>
    <s v=""/>
    <s v=""/>
    <s v="محمود "/>
    <s v=""/>
    <s v="M"/>
    <s v=""/>
  </r>
  <r>
    <s v="42906اسلام عز الدين عبد الغنىis_deutsch@yahoo.comأخـــــرى"/>
    <d v="2017-06-20T00:00:00"/>
    <d v="1899-12-30T12:20:10"/>
    <s v="اسلام عز الدين عبد الغنى"/>
    <s v="Egypt (‫مصر‬‎)"/>
    <s v="is_deutsch@yahoo.com"/>
    <s v="28907041600072"/>
    <s v="201224032315"/>
    <s v="أخـــــرى"/>
    <m/>
    <n v="6"/>
    <n v="20"/>
    <n v="12"/>
    <n v="3"/>
    <s v=""/>
    <s v=""/>
    <s v=""/>
    <s v=""/>
    <s v=""/>
    <s v=""/>
    <s v=""/>
    <s v=""/>
    <x v="0"/>
    <x v="0"/>
    <s v="890704"/>
    <d v="1989-07-04T00:00:00"/>
    <s v="اسلام "/>
    <n v="27"/>
    <s v="M"/>
    <s v="الغربية"/>
  </r>
  <r>
    <s v="42906صفوت احمد عويسSafwatahmed777@gmail.comاستفسار عن مسار الطرد"/>
    <d v="2017-06-20T00:00:00"/>
    <d v="1899-12-30T12:34:24"/>
    <s v="صفوت احمد عويس"/>
    <s v="Egypt (‫مصر‬‎)"/>
    <s v="Safwatahmed777@gmail.com"/>
    <s v="27305031400837"/>
    <s v="01028008885"/>
    <s v="استفسار عن مسار الطرد"/>
    <m/>
    <n v="6"/>
    <n v="20"/>
    <n v="12"/>
    <n v="3"/>
    <s v="Ee703231634EG"/>
    <s v=""/>
    <s v=""/>
    <s v=""/>
    <s v=""/>
    <s v=""/>
    <s v=""/>
    <s v=""/>
    <x v="4"/>
    <x v="1"/>
    <s v="730503"/>
    <d v="1973-05-03T00:00:00"/>
    <s v="صفوت "/>
    <n v="44"/>
    <s v="M"/>
    <s v="القليوبية"/>
  </r>
  <r>
    <s v="42906Ayman Ahmedayman.sersy@gmail.comاستفسار عن مسار الطرد"/>
    <d v="2017-06-20T00:00:00"/>
    <d v="1899-12-30T12:36:19"/>
    <s v="Ayman Ahmed"/>
    <s v="Egypt (‫مصر‬‎)"/>
    <s v="ayman.sersy@gmail.com"/>
    <s v="27209150201738"/>
    <s v="201150478888"/>
    <s v="استفسار عن مسار الطرد"/>
    <m/>
    <n v="6"/>
    <n v="20"/>
    <n v="12"/>
    <n v="3"/>
    <s v="RF456320457SG"/>
    <s v=""/>
    <s v=""/>
    <s v=""/>
    <s v=""/>
    <s v=""/>
    <s v=""/>
    <s v=""/>
    <x v="8"/>
    <x v="5"/>
    <s v="720915"/>
    <d v="1972-09-15T00:00:00"/>
    <s v="Ayman "/>
    <n v="44"/>
    <s v="M"/>
    <s v="الإسكندرية"/>
  </r>
  <r>
    <s v="42906اميرةA.a.alhuthaili@gmail.comاستفســار عن خدمــة"/>
    <d v="2017-06-20T00:00:00"/>
    <d v="1899-12-30T12:46:29"/>
    <s v="اميرة"/>
    <s v="Saudi Arabia (‫المملكة العربية السعودية‬‎)"/>
    <s v="A.a.alhuthaili@gmail.com"/>
    <s v=": 567543788435"/>
    <s v="966543123104"/>
    <s v="استفســار عن خدمــة"/>
    <m/>
    <n v="6"/>
    <n v="20"/>
    <n v="12"/>
    <n v="3"/>
    <s v=""/>
    <s v=""/>
    <s v=""/>
    <s v=""/>
    <s v=""/>
    <s v=""/>
    <s v=""/>
    <s v=""/>
    <x v="0"/>
    <x v="0"/>
    <s v=" 56754"/>
    <s v=""/>
    <s v="اميرة"/>
    <s v=""/>
    <s v="M"/>
    <s v=""/>
  </r>
  <r>
    <s v="42906حسن محمد بكر احمدhassanbakr50@yahoo.comشــكــوى"/>
    <d v="2017-06-20T00:00:00"/>
    <d v="1899-12-30T12:52:58"/>
    <s v="حسن محمد بكر احمد"/>
    <s v="Egypt (‫مصر‬‎)"/>
    <s v="hassanbakr50@yahoo.com"/>
    <s v="27909051803779"/>
    <s v="201272507452"/>
    <s v="شــكــوى"/>
    <m/>
    <n v="6"/>
    <n v="20"/>
    <n v="12"/>
    <n v="3"/>
    <s v=""/>
    <s v=""/>
    <s v=""/>
    <s v=""/>
    <s v=""/>
    <s v=""/>
    <s v=""/>
    <s v=""/>
    <x v="0"/>
    <x v="0"/>
    <s v="790905"/>
    <d v="1979-09-05T00:00:00"/>
    <s v="حسن "/>
    <n v="37"/>
    <s v="M"/>
    <s v="البحيرة"/>
  </r>
  <r>
    <s v="42906osman Mohamed Ahmedothman123mohamed@gmail.comاستفسار عن مسار الطرد"/>
    <d v="2017-06-20T00:00:00"/>
    <d v="1899-12-30T12:54:44"/>
    <s v="osman Mohamed Ahmed"/>
    <s v="Saudi Arabia (‫المملكة العربية السعودية‬‎)"/>
    <s v="othman123mohamed@gmail.com"/>
    <s v="28102151301676"/>
    <s v="01027998019"/>
    <s v="استفسار عن مسار الطرد"/>
    <m/>
    <n v="6"/>
    <n v="20"/>
    <n v="12"/>
    <n v="3"/>
    <s v="EE064698559SA"/>
    <s v=""/>
    <s v=""/>
    <s v=""/>
    <s v=""/>
    <s v=""/>
    <s v=""/>
    <s v=""/>
    <x v="4"/>
    <x v="4"/>
    <s v="810215"/>
    <d v="1981-02-15T00:00:00"/>
    <s v="osman "/>
    <n v="36"/>
    <s v="M"/>
    <s v="الشرقية"/>
  </r>
  <r>
    <s v="42906ياسين محمد عيدQuran777@yahoo.comشــكــوى"/>
    <d v="2017-06-20T00:00:00"/>
    <d v="1899-12-30T13:07:22"/>
    <s v="ياسين محمد عيد"/>
    <s v="Egypt (‫مصر‬‎)"/>
    <s v="Quran777@yahoo.com"/>
    <s v="28210022800914"/>
    <s v="01100685185"/>
    <s v="شــكــوى"/>
    <m/>
    <n v="6"/>
    <n v="20"/>
    <n v="13"/>
    <n v="3"/>
    <s v="EE703281131EG"/>
    <s v=""/>
    <s v=""/>
    <s v=""/>
    <s v=""/>
    <s v=""/>
    <s v=""/>
    <s v=""/>
    <x v="4"/>
    <x v="1"/>
    <s v="821002"/>
    <d v="1982-10-02T00:00:00"/>
    <s v="ياسين "/>
    <n v="34"/>
    <s v="M"/>
    <s v="أسوان"/>
  </r>
  <r>
    <s v="42906خالد السيد احمد محمدkhaledelnaggar6@gmail.comشــكــوى"/>
    <d v="2017-06-20T00:00:00"/>
    <d v="1899-12-30T13:21:18"/>
    <s v="خالد السيد احمد محمد"/>
    <s v="Egypt (‫مصر‬‎)"/>
    <s v="khaledelnaggar6@gmail.com"/>
    <s v="28712251900154"/>
    <s v="01201004348"/>
    <s v="شــكــوى"/>
    <m/>
    <n v="6"/>
    <n v="20"/>
    <n v="13"/>
    <n v="3"/>
    <s v=""/>
    <s v=""/>
    <s v=""/>
    <s v=""/>
    <s v=""/>
    <s v=""/>
    <s v=""/>
    <s v=""/>
    <x v="0"/>
    <x v="0"/>
    <s v="871225"/>
    <d v="1987-12-25T00:00:00"/>
    <s v="خالد "/>
    <n v="29"/>
    <s v="M"/>
    <s v="الإسماعيلية"/>
  </r>
  <r>
    <s v="42906Sami  Ibrahimlost.in.umeda@gmail.comاستفسار عن مسار الطرد"/>
    <d v="2017-06-20T00:00:00"/>
    <d v="1899-12-30T13:27:16"/>
    <s v="Sami  Ibrahim"/>
    <s v="Egypt (‫مصر‬‎)"/>
    <s v="lost.in.umeda@gmail.com"/>
    <s v="0987654445"/>
    <s v="0118788771"/>
    <s v="استفسار عن مسار الطرد"/>
    <m/>
    <n v="6"/>
    <n v="20"/>
    <n v="13"/>
    <n v="3"/>
    <s v="EF719923690jp"/>
    <s v=""/>
    <s v=""/>
    <s v=""/>
    <s v=""/>
    <s v=""/>
    <s v=""/>
    <s v=""/>
    <x v="58"/>
    <x v="24"/>
    <s v=""/>
    <s v=""/>
    <s v="Sami  "/>
    <s v=""/>
    <s v="M"/>
    <s v=""/>
  </r>
  <r>
    <s v="42906فاطمه عبد الحليم حواشazurfatma33@gmail.comاستفسار عن مسار الطرد"/>
    <d v="2017-06-20T00:00:00"/>
    <d v="1899-12-30T13:31:41"/>
    <s v="فاطمه عبد الحليم حواش"/>
    <s v="Egypt (‫مصر‬‎)"/>
    <s v="azurfatma33@gmail.com"/>
    <s v="26511171802469"/>
    <s v="01286838255"/>
    <s v="استفسار عن مسار الطرد"/>
    <m/>
    <n v="6"/>
    <n v="20"/>
    <n v="13"/>
    <n v="3"/>
    <s v="RS006766890EG"/>
    <s v=""/>
    <s v=""/>
    <s v=""/>
    <s v=""/>
    <s v=""/>
    <s v=""/>
    <s v=""/>
    <x v="12"/>
    <x v="1"/>
    <s v="651117"/>
    <d v="1965-11-17T00:00:00"/>
    <s v="فاطمه "/>
    <n v="51"/>
    <s v="F"/>
    <s v="البحيرة"/>
  </r>
  <r>
    <s v="42906عبير رمزي عبد الغنيbera_gm2007@yahoo.comاستفسار عن مسار الطرد"/>
    <d v="2017-06-20T00:00:00"/>
    <d v="1899-12-30T13:34:50"/>
    <s v="عبير رمزي عبد الغني"/>
    <s v="Egypt (‫مصر‬‎)"/>
    <s v="bera_gm2007@yahoo.com"/>
    <s v="27910150400129"/>
    <s v="201008488573"/>
    <s v="استفسار عن مسار الطرد"/>
    <m/>
    <n v="6"/>
    <n v="20"/>
    <n v="13"/>
    <n v="3"/>
    <s v="EE703246996eg"/>
    <s v=""/>
    <s v=""/>
    <s v=""/>
    <s v=""/>
    <s v=""/>
    <s v=""/>
    <s v=""/>
    <x v="4"/>
    <x v="1"/>
    <s v="791015"/>
    <d v="1979-10-15T00:00:00"/>
    <s v="عبير "/>
    <n v="37"/>
    <s v="F"/>
    <s v="السويس"/>
  </r>
  <r>
    <s v="42906جمال عبد المعطي حامدrolagamal35@gmail.comاستفسار عن مسار الطرد"/>
    <d v="2017-06-20T00:00:00"/>
    <d v="1899-12-30T13:39:25"/>
    <s v="جمال عبد المعطي حامد"/>
    <s v="Egypt (‫مصر‬‎)"/>
    <s v="rolagamal35@gmail.com"/>
    <s v="25602011204877"/>
    <s v="00201128801400"/>
    <s v="استفسار عن مسار الطرد"/>
    <m/>
    <n v="6"/>
    <n v="20"/>
    <n v="13"/>
    <n v="3"/>
    <s v="EE703165303EG"/>
    <s v=""/>
    <s v=""/>
    <s v=""/>
    <s v=""/>
    <s v=""/>
    <s v=""/>
    <s v=""/>
    <x v="4"/>
    <x v="1"/>
    <s v="560201"/>
    <d v="1956-02-01T00:00:00"/>
    <s v="جمال "/>
    <n v="61"/>
    <s v="M"/>
    <s v="الدقهلية"/>
  </r>
  <r>
    <s v="42906محمد النوبيelnopy999@gmail.comاستفســار فنـى"/>
    <d v="2017-06-20T00:00:00"/>
    <d v="1899-12-30T14:04:56"/>
    <s v="محمد النوبي"/>
    <s v="Egypt (‫مصر‬‎)"/>
    <s v="elnopy999@gmail.com"/>
    <s v="29711171400395"/>
    <s v="0201152264845"/>
    <s v="استفســار فنـى"/>
    <m/>
    <n v="6"/>
    <n v="20"/>
    <n v="14"/>
    <n v="3"/>
    <s v=""/>
    <s v=""/>
    <s v=""/>
    <s v=""/>
    <s v=""/>
    <s v=""/>
    <s v=""/>
    <s v=""/>
    <x v="0"/>
    <x v="0"/>
    <s v="971117"/>
    <d v="1997-11-17T00:00:00"/>
    <s v="محمد "/>
    <n v="19"/>
    <s v="M"/>
    <s v="القليوبية"/>
  </r>
  <r>
    <s v="42906اخمد محمد احمدelshal66@yahoo.comاستفسار عن مسار الطرد"/>
    <d v="2017-06-20T00:00:00"/>
    <d v="1899-12-30T13:47:26"/>
    <s v="اخمد محمد احمد"/>
    <s v="Egypt (‫مصر‬‎)"/>
    <s v="elshal66@yahoo.com"/>
    <s v="26601112201213"/>
    <s v="201277307730"/>
    <s v="استفسار عن مسار الطرد"/>
    <m/>
    <n v="6"/>
    <n v="20"/>
    <n v="13"/>
    <n v="3"/>
    <s v="EE703368076EG"/>
    <s v=""/>
    <s v=""/>
    <s v=""/>
    <s v=""/>
    <s v=""/>
    <s v=""/>
    <s v=""/>
    <x v="4"/>
    <x v="1"/>
    <s v="660111"/>
    <d v="1966-01-11T00:00:00"/>
    <s v="اخمد "/>
    <n v="51"/>
    <s v="M"/>
    <s v="بني سويف"/>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H50" firstHeaderRow="1" firstDataRow="2" firstDataCol="1"/>
  <pivotFields count="31">
    <pivotField showAll="0"/>
    <pivotField showAll="0"/>
    <pivotField showAll="0"/>
    <pivotField showAll="0"/>
    <pivotField showAll="0"/>
    <pivotField showAll="0"/>
    <pivotField dataField="1" showAll="0"/>
    <pivotField showAll="0"/>
    <pivotField axis="axisCol" showAll="0">
      <items count="7">
        <item x="4"/>
        <item x="0"/>
        <item x="1"/>
        <item x="5"/>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8">
        <item h="1" x="0"/>
        <item x="14"/>
        <item x="37"/>
        <item x="18"/>
        <item x="26"/>
        <item x="24"/>
        <item x="27"/>
        <item x="40"/>
        <item x="33"/>
        <item x="38"/>
        <item x="30"/>
        <item x="36"/>
        <item x="4"/>
        <item x="39"/>
        <item x="41"/>
        <item x="34"/>
        <item x="16"/>
        <item x="23"/>
        <item x="35"/>
        <item x="25"/>
        <item x="31"/>
        <item x="3"/>
        <item x="10"/>
        <item x="7"/>
        <item x="9"/>
        <item x="17"/>
        <item x="8"/>
        <item x="29"/>
        <item x="32"/>
        <item x="42"/>
        <item x="45"/>
        <item x="28"/>
        <item x="19"/>
        <item x="44"/>
        <item x="13"/>
        <item x="1"/>
        <item x="12"/>
        <item x="2"/>
        <item x="11"/>
        <item x="22"/>
        <item x="5"/>
        <item x="6"/>
        <item x="43"/>
        <item x="15"/>
        <item x="21"/>
        <item x="46"/>
        <item h="1" x="20"/>
        <item t="default"/>
      </items>
    </pivotField>
    <pivotField showAll="0"/>
    <pivotField showAll="0"/>
    <pivotField showAll="0"/>
    <pivotField showAll="0"/>
    <pivotField showAll="0"/>
    <pivotField showAll="0"/>
    <pivotField showAll="0"/>
    <pivotField showAll="0"/>
  </pivotFields>
  <rowFields count="1">
    <field x="22"/>
  </rowFields>
  <rowItems count="46">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t="grand">
      <x/>
    </i>
  </rowItems>
  <colFields count="1">
    <field x="8"/>
  </colFields>
  <colItems count="7">
    <i>
      <x/>
    </i>
    <i>
      <x v="1"/>
    </i>
    <i>
      <x v="2"/>
    </i>
    <i>
      <x v="3"/>
    </i>
    <i>
      <x v="4"/>
    </i>
    <i>
      <x v="5"/>
    </i>
    <i t="grand">
      <x/>
    </i>
  </colItems>
  <dataFields count="1">
    <dataField name="Count of ID"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location ref="A3:H18" firstHeaderRow="1" firstDataRow="2" firstDataCol="1"/>
  <pivotFields count="24">
    <pivotField showAll="0" defaultSubtotal="0"/>
    <pivotField numFmtId="14" showAll="0"/>
    <pivotField showAll="0"/>
    <pivotField showAll="0"/>
    <pivotField axis="axisRow" showAll="0" sortType="descending">
      <items count="61">
        <item x="0"/>
        <item x="2"/>
        <item x="1"/>
        <item x="58"/>
        <item x="3"/>
        <item x="4"/>
        <item x="5"/>
        <item x="6"/>
        <item x="7"/>
        <item x="8"/>
        <item x="9"/>
        <item x="10"/>
        <item x="11"/>
        <item x="12"/>
        <item x="13"/>
        <item x="14"/>
        <item x="15"/>
        <item x="16"/>
        <item x="17"/>
        <item x="18"/>
        <item x="19"/>
        <item x="20"/>
        <item x="21"/>
        <item x="22"/>
        <item x="23"/>
        <item x="24"/>
        <item x="25"/>
        <item m="1" x="59"/>
        <item x="26"/>
        <item x="27"/>
        <item x="28"/>
        <item x="29"/>
        <item x="30"/>
        <item x="31"/>
        <item x="32"/>
        <item x="34"/>
        <item x="33"/>
        <item x="37"/>
        <item x="35"/>
        <item x="36"/>
        <item x="38"/>
        <item x="39"/>
        <item x="40"/>
        <item x="41"/>
        <item x="42"/>
        <item x="43"/>
        <item x="44"/>
        <item x="45"/>
        <item x="46"/>
        <item x="47"/>
        <item x="48"/>
        <item x="49"/>
        <item x="50"/>
        <item x="51"/>
        <item x="52"/>
        <item x="53"/>
        <item x="54"/>
        <item x="55"/>
        <item x="56"/>
        <item x="57"/>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axis="axisCol" showAll="0">
      <items count="9">
        <item x="4"/>
        <item x="0"/>
        <item x="1"/>
        <item x="2"/>
        <item x="6"/>
        <item x="3"/>
        <item x="5"/>
        <item m="1" x="7"/>
        <item t="default"/>
      </items>
    </pivotField>
    <pivotField showAll="0" defaultSubtotal="0"/>
    <pivotField showAll="0" defaultSubtotal="0">
      <items count="10">
        <item h="1" x="0"/>
        <item h="1" x="1"/>
        <item h="1" x="2"/>
        <item h="1" x="3"/>
        <item h="1" x="4"/>
        <item h="1" x="5"/>
        <item h="1" x="6"/>
        <item h="1" x="7"/>
        <item x="8"/>
        <item h="1" x="9"/>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4"/>
  </rowFields>
  <rowItems count="14">
    <i>
      <x/>
    </i>
    <i>
      <x v="1"/>
    </i>
    <i>
      <x v="15"/>
    </i>
    <i>
      <x v="8"/>
    </i>
    <i>
      <x v="22"/>
    </i>
    <i>
      <x v="59"/>
    </i>
    <i>
      <x v="45"/>
    </i>
    <i>
      <x v="30"/>
    </i>
    <i>
      <x v="11"/>
    </i>
    <i>
      <x v="54"/>
    </i>
    <i>
      <x v="25"/>
    </i>
    <i>
      <x v="17"/>
    </i>
    <i>
      <x v="28"/>
    </i>
    <i t="grand">
      <x/>
    </i>
  </rowItems>
  <colFields count="1">
    <field x="8"/>
  </colFields>
  <colItems count="7">
    <i>
      <x/>
    </i>
    <i>
      <x v="1"/>
    </i>
    <i>
      <x v="2"/>
    </i>
    <i>
      <x v="3"/>
    </i>
    <i>
      <x v="5"/>
    </i>
    <i>
      <x v="6"/>
    </i>
    <i t="grand">
      <x/>
    </i>
  </colItems>
  <dataFields count="1">
    <dataField name="Count of Email" fld="5" subtotal="count" baseField="0" baseItem="0"/>
  </dataFields>
  <chartFormats count="17">
    <chartFormat chart="3" format="12" series="1">
      <pivotArea type="data" outline="0" fieldPosition="0">
        <references count="2">
          <reference field="4294967294" count="1" selected="0">
            <x v="0"/>
          </reference>
          <reference field="8" count="1" selected="0">
            <x v="0"/>
          </reference>
        </references>
      </pivotArea>
    </chartFormat>
    <chartFormat chart="3" format="13" series="1">
      <pivotArea type="data" outline="0" fieldPosition="0">
        <references count="2">
          <reference field="4294967294" count="1" selected="0">
            <x v="0"/>
          </reference>
          <reference field="8" count="1" selected="0">
            <x v="1"/>
          </reference>
        </references>
      </pivotArea>
    </chartFormat>
    <chartFormat chart="3" format="14" series="1">
      <pivotArea type="data" outline="0" fieldPosition="0">
        <references count="2">
          <reference field="4294967294" count="1" selected="0">
            <x v="0"/>
          </reference>
          <reference field="8" count="1" selected="0">
            <x v="2"/>
          </reference>
        </references>
      </pivotArea>
    </chartFormat>
    <chartFormat chart="3" format="16" series="1">
      <pivotArea type="data" outline="0" fieldPosition="0">
        <references count="2">
          <reference field="4294967294" count="1" selected="0">
            <x v="0"/>
          </reference>
          <reference field="8" count="1" selected="0">
            <x v="3"/>
          </reference>
        </references>
      </pivotArea>
    </chartFormat>
    <chartFormat chart="3" format="17" series="1">
      <pivotArea type="data" outline="0" fieldPosition="0">
        <references count="2">
          <reference field="4294967294" count="1" selected="0">
            <x v="0"/>
          </reference>
          <reference field="8" count="1" selected="0">
            <x v="5"/>
          </reference>
        </references>
      </pivotArea>
    </chartFormat>
    <chartFormat chart="8" format="18" series="1">
      <pivotArea type="data" outline="0" fieldPosition="0">
        <references count="2">
          <reference field="4294967294" count="1" selected="0">
            <x v="0"/>
          </reference>
          <reference field="8" count="1" selected="0">
            <x v="0"/>
          </reference>
        </references>
      </pivotArea>
    </chartFormat>
    <chartFormat chart="8" format="19" series="1">
      <pivotArea type="data" outline="0" fieldPosition="0">
        <references count="2">
          <reference field="4294967294" count="1" selected="0">
            <x v="0"/>
          </reference>
          <reference field="8" count="1" selected="0">
            <x v="1"/>
          </reference>
        </references>
      </pivotArea>
    </chartFormat>
    <chartFormat chart="8" format="20" series="1">
      <pivotArea type="data" outline="0" fieldPosition="0">
        <references count="2">
          <reference field="4294967294" count="1" selected="0">
            <x v="0"/>
          </reference>
          <reference field="8" count="1" selected="0">
            <x v="2"/>
          </reference>
        </references>
      </pivotArea>
    </chartFormat>
    <chartFormat chart="8" format="22" series="1">
      <pivotArea type="data" outline="0" fieldPosition="0">
        <references count="2">
          <reference field="4294967294" count="1" selected="0">
            <x v="0"/>
          </reference>
          <reference field="8" count="1" selected="0">
            <x v="3"/>
          </reference>
        </references>
      </pivotArea>
    </chartFormat>
    <chartFormat chart="8" format="23" series="1">
      <pivotArea type="data" outline="0" fieldPosition="0">
        <references count="2">
          <reference field="4294967294" count="1" selected="0">
            <x v="0"/>
          </reference>
          <reference field="8" count="1" selected="0">
            <x v="5"/>
          </reference>
        </references>
      </pivotArea>
    </chartFormat>
    <chartFormat chart="10" format="18" series="1">
      <pivotArea type="data" outline="0" fieldPosition="0">
        <references count="2">
          <reference field="4294967294" count="1" selected="0">
            <x v="0"/>
          </reference>
          <reference field="8" count="1" selected="0">
            <x v="0"/>
          </reference>
        </references>
      </pivotArea>
    </chartFormat>
    <chartFormat chart="10" format="19" series="1">
      <pivotArea type="data" outline="0" fieldPosition="0">
        <references count="2">
          <reference field="4294967294" count="1" selected="0">
            <x v="0"/>
          </reference>
          <reference field="8" count="1" selected="0">
            <x v="1"/>
          </reference>
        </references>
      </pivotArea>
    </chartFormat>
    <chartFormat chart="10" format="20" series="1">
      <pivotArea type="data" outline="0" fieldPosition="0">
        <references count="2">
          <reference field="4294967294" count="1" selected="0">
            <x v="0"/>
          </reference>
          <reference field="8" count="1" selected="0">
            <x v="2"/>
          </reference>
        </references>
      </pivotArea>
    </chartFormat>
    <chartFormat chart="10" format="22" series="1">
      <pivotArea type="data" outline="0" fieldPosition="0">
        <references count="2">
          <reference field="4294967294" count="1" selected="0">
            <x v="0"/>
          </reference>
          <reference field="8" count="1" selected="0">
            <x v="3"/>
          </reference>
        </references>
      </pivotArea>
    </chartFormat>
    <chartFormat chart="10" format="23" series="1">
      <pivotArea type="data" outline="0" fieldPosition="0">
        <references count="2">
          <reference field="4294967294" count="1" selected="0">
            <x v="0"/>
          </reference>
          <reference field="8" count="1" selected="0">
            <x v="5"/>
          </reference>
        </references>
      </pivotArea>
    </chartFormat>
    <chartFormat chart="3" format="18" series="1">
      <pivotArea type="data" outline="0" fieldPosition="0">
        <references count="2">
          <reference field="4294967294" count="1" selected="0">
            <x v="0"/>
          </reference>
          <reference field="8" count="1" selected="0">
            <x v="4"/>
          </reference>
        </references>
      </pivotArea>
    </chartFormat>
    <chartFormat chart="3" format="19" series="1">
      <pivotArea type="data" outline="0" fieldPosition="0">
        <references count="2">
          <reference field="4294967294" count="1" selected="0">
            <x v="0"/>
          </reference>
          <reference field="8"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location ref="A3:BD26" firstHeaderRow="1" firstDataRow="2" firstDataCol="1"/>
  <pivotFields count="3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axis="axisCol" showAll="0">
      <items count="87">
        <item h="1" x="0"/>
        <item x="14"/>
        <item x="18"/>
        <item x="24"/>
        <item x="4"/>
        <item x="16"/>
        <item x="23"/>
        <item x="3"/>
        <item x="10"/>
        <item x="7"/>
        <item x="9"/>
        <item x="17"/>
        <item x="8"/>
        <item x="19"/>
        <item x="13"/>
        <item x="1"/>
        <item x="12"/>
        <item x="2"/>
        <item x="11"/>
        <item x="22"/>
        <item x="5"/>
        <item x="6"/>
        <item x="15"/>
        <item x="21"/>
        <item h="1" x="20"/>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7"/>
        <item h="1" x="66"/>
        <item h="1" x="63"/>
        <item h="1" x="64"/>
        <item h="1" x="65"/>
        <item h="1" x="68"/>
        <item h="1" x="69"/>
        <item h="1" x="70"/>
        <item h="1" x="71"/>
        <item h="1" x="72"/>
        <item h="1" x="73"/>
        <item h="1" x="74"/>
        <item h="1" x="75"/>
        <item h="1" x="76"/>
        <item h="1" x="77"/>
        <item h="1" x="78"/>
        <item h="1" x="79"/>
        <item h="1" x="80"/>
        <item h="1" x="81"/>
        <item h="1" x="82"/>
        <item h="1" x="83"/>
        <item h="1" x="84"/>
        <item h="1" x="85"/>
        <item t="default"/>
      </items>
    </pivotField>
    <pivotField axis="axisRow" showAll="0">
      <items count="72">
        <item h="1" x="0"/>
        <item x="8"/>
        <item x="21"/>
        <item x="2"/>
        <item x="22"/>
        <item x="7"/>
        <item x="1"/>
        <item x="13"/>
        <item x="15"/>
        <item x="11"/>
        <item x="6"/>
        <item x="20"/>
        <item x="9"/>
        <item x="16"/>
        <item x="14"/>
        <item x="12"/>
        <item x="18"/>
        <item x="10"/>
        <item x="4"/>
        <item x="17"/>
        <item x="5"/>
        <item x="3"/>
        <item h="1" x="19"/>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2"/>
        <item h="1" x="51"/>
        <item h="1" x="53"/>
        <item h="1" x="54"/>
        <item h="1" x="55"/>
        <item h="1" x="56"/>
        <item h="1" x="57"/>
        <item h="1" x="58"/>
        <item h="1" x="59"/>
        <item h="1" x="60"/>
        <item h="1" x="61"/>
        <item h="1" x="62"/>
        <item h="1" x="63"/>
        <item h="1" x="64"/>
        <item h="1" x="65"/>
        <item h="1" x="66"/>
        <item h="1" x="67"/>
        <item h="1" x="68"/>
        <item h="1" x="69"/>
        <item h="1" x="70"/>
        <item t="default"/>
      </items>
    </pivotField>
    <pivotField showAll="0"/>
    <pivotField showAll="0"/>
    <pivotField showAll="0"/>
    <pivotField showAll="0"/>
    <pivotField showAll="0"/>
    <pivotField showAll="0"/>
  </pivotFields>
  <rowFields count="1">
    <field x="23"/>
  </rowFields>
  <rowItems count="22">
    <i>
      <x v="1"/>
    </i>
    <i>
      <x v="2"/>
    </i>
    <i>
      <x v="3"/>
    </i>
    <i>
      <x v="4"/>
    </i>
    <i>
      <x v="5"/>
    </i>
    <i>
      <x v="6"/>
    </i>
    <i>
      <x v="7"/>
    </i>
    <i>
      <x v="8"/>
    </i>
    <i>
      <x v="9"/>
    </i>
    <i>
      <x v="10"/>
    </i>
    <i>
      <x v="11"/>
    </i>
    <i>
      <x v="12"/>
    </i>
    <i>
      <x v="13"/>
    </i>
    <i>
      <x v="14"/>
    </i>
    <i>
      <x v="15"/>
    </i>
    <i>
      <x v="16"/>
    </i>
    <i>
      <x v="17"/>
    </i>
    <i>
      <x v="18"/>
    </i>
    <i>
      <x v="19"/>
    </i>
    <i>
      <x v="20"/>
    </i>
    <i>
      <x v="21"/>
    </i>
    <i t="grand">
      <x/>
    </i>
  </rowItems>
  <colFields count="1">
    <field x="22"/>
  </colFields>
  <colItems count="55">
    <i>
      <x v="1"/>
    </i>
    <i>
      <x v="2"/>
    </i>
    <i>
      <x v="3"/>
    </i>
    <i>
      <x v="4"/>
    </i>
    <i>
      <x v="5"/>
    </i>
    <i>
      <x v="6"/>
    </i>
    <i>
      <x v="7"/>
    </i>
    <i>
      <x v="8"/>
    </i>
    <i>
      <x v="9"/>
    </i>
    <i>
      <x v="10"/>
    </i>
    <i>
      <x v="11"/>
    </i>
    <i>
      <x v="12"/>
    </i>
    <i>
      <x v="13"/>
    </i>
    <i>
      <x v="14"/>
    </i>
    <i>
      <x v="15"/>
    </i>
    <i>
      <x v="16"/>
    </i>
    <i>
      <x v="17"/>
    </i>
    <i>
      <x v="18"/>
    </i>
    <i>
      <x v="19"/>
    </i>
    <i>
      <x v="20"/>
    </i>
    <i>
      <x v="21"/>
    </i>
    <i>
      <x v="22"/>
    </i>
    <i>
      <x v="23"/>
    </i>
    <i>
      <x v="25"/>
    </i>
    <i>
      <x v="26"/>
    </i>
    <i>
      <x v="27"/>
    </i>
    <i>
      <x v="28"/>
    </i>
    <i>
      <x v="29"/>
    </i>
    <i>
      <x v="31"/>
    </i>
    <i>
      <x v="32"/>
    </i>
    <i>
      <x v="33"/>
    </i>
    <i>
      <x v="34"/>
    </i>
    <i>
      <x v="35"/>
    </i>
    <i>
      <x v="36"/>
    </i>
    <i>
      <x v="38"/>
    </i>
    <i>
      <x v="40"/>
    </i>
    <i>
      <x v="41"/>
    </i>
    <i>
      <x v="42"/>
    </i>
    <i>
      <x v="43"/>
    </i>
    <i>
      <x v="44"/>
    </i>
    <i>
      <x v="45"/>
    </i>
    <i>
      <x v="47"/>
    </i>
    <i>
      <x v="48"/>
    </i>
    <i>
      <x v="49"/>
    </i>
    <i>
      <x v="50"/>
    </i>
    <i>
      <x v="51"/>
    </i>
    <i>
      <x v="52"/>
    </i>
    <i>
      <x v="54"/>
    </i>
    <i>
      <x v="55"/>
    </i>
    <i>
      <x v="56"/>
    </i>
    <i>
      <x v="57"/>
    </i>
    <i>
      <x v="59"/>
    </i>
    <i>
      <x v="60"/>
    </i>
    <i>
      <x v="61"/>
    </i>
    <i t="grand">
      <x/>
    </i>
  </colItems>
  <dataFields count="1">
    <dataField name="Count of Code 1" fld="1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4" name="PivotTable1"/>
  </pivotTables>
  <data>
    <tabular pivotCacheId="4">
      <items count="10">
        <i x="0"/>
        <i x="1"/>
        <i x="2"/>
        <i x="3"/>
        <i x="4"/>
        <i x="5"/>
        <i x="6"/>
        <i x="7"/>
        <i x="8" s="1"/>
        <i x="9"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hyperlink" Target="mailto:mostafa.elsherif@apacheegypt.com" TargetMode="External"/><Relationship Id="rId1" Type="http://schemas.openxmlformats.org/officeDocument/2006/relationships/hyperlink" Target="mailto:ahmed.zoghpy1@gmail.com"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3:H50"/>
  <sheetViews>
    <sheetView workbookViewId="0">
      <selection activeCell="D16" sqref="D16"/>
    </sheetView>
  </sheetViews>
  <sheetFormatPr defaultRowHeight="15" x14ac:dyDescent="0.25"/>
  <cols>
    <col min="1" max="1" width="13.140625" bestFit="1" customWidth="1"/>
    <col min="2" max="2" width="16.28515625" bestFit="1" customWidth="1"/>
    <col min="3" max="3" width="15.7109375" bestFit="1" customWidth="1"/>
    <col min="4" max="4" width="18.5703125" bestFit="1" customWidth="1"/>
    <col min="5" max="5" width="11.140625" bestFit="1" customWidth="1"/>
    <col min="6" max="6" width="15.85546875" bestFit="1" customWidth="1"/>
    <col min="7" max="7" width="7.140625" bestFit="1" customWidth="1"/>
    <col min="8" max="8" width="11.28515625" bestFit="1" customWidth="1"/>
  </cols>
  <sheetData>
    <row r="3" spans="1:8" x14ac:dyDescent="0.25">
      <c r="A3" s="5" t="s">
        <v>3746</v>
      </c>
      <c r="B3" s="5" t="s">
        <v>29</v>
      </c>
    </row>
    <row r="4" spans="1:8" x14ac:dyDescent="0.25">
      <c r="A4" s="5" t="s">
        <v>27</v>
      </c>
      <c r="B4" t="s">
        <v>25</v>
      </c>
      <c r="C4" t="s">
        <v>24</v>
      </c>
      <c r="D4" t="s">
        <v>23</v>
      </c>
      <c r="E4" t="s">
        <v>26</v>
      </c>
      <c r="F4" t="s">
        <v>31</v>
      </c>
      <c r="G4" t="s">
        <v>21</v>
      </c>
      <c r="H4" t="s">
        <v>28</v>
      </c>
    </row>
    <row r="5" spans="1:8" x14ac:dyDescent="0.25">
      <c r="A5" s="6" t="s">
        <v>852</v>
      </c>
      <c r="B5" s="3"/>
      <c r="C5" s="3"/>
      <c r="D5" s="3">
        <v>2</v>
      </c>
      <c r="E5" s="3"/>
      <c r="F5" s="3"/>
      <c r="G5" s="3"/>
      <c r="H5" s="3">
        <v>2</v>
      </c>
    </row>
    <row r="6" spans="1:8" x14ac:dyDescent="0.25">
      <c r="A6" s="6" t="s">
        <v>2420</v>
      </c>
      <c r="B6" s="3"/>
      <c r="C6" s="3"/>
      <c r="D6" s="3">
        <v>1</v>
      </c>
      <c r="E6" s="3"/>
      <c r="F6" s="3"/>
      <c r="G6" s="3"/>
      <c r="H6" s="3">
        <v>1</v>
      </c>
    </row>
    <row r="7" spans="1:8" x14ac:dyDescent="0.25">
      <c r="A7" s="6" t="s">
        <v>853</v>
      </c>
      <c r="B7" s="3"/>
      <c r="C7" s="3"/>
      <c r="D7" s="3">
        <v>1</v>
      </c>
      <c r="E7" s="3"/>
      <c r="F7" s="3"/>
      <c r="G7" s="3"/>
      <c r="H7" s="3">
        <v>1</v>
      </c>
    </row>
    <row r="8" spans="1:8" x14ac:dyDescent="0.25">
      <c r="A8" s="6" t="s">
        <v>1025</v>
      </c>
      <c r="B8" s="3"/>
      <c r="C8" s="3"/>
      <c r="D8" s="3">
        <v>4</v>
      </c>
      <c r="E8" s="3"/>
      <c r="F8" s="3"/>
      <c r="G8" s="3">
        <v>1</v>
      </c>
      <c r="H8" s="3">
        <v>5</v>
      </c>
    </row>
    <row r="9" spans="1:8" x14ac:dyDescent="0.25">
      <c r="A9" s="6" t="s">
        <v>817</v>
      </c>
      <c r="B9" s="3"/>
      <c r="C9" s="3"/>
      <c r="D9" s="3"/>
      <c r="E9" s="3"/>
      <c r="F9" s="3"/>
      <c r="G9" s="3">
        <v>1</v>
      </c>
      <c r="H9" s="3">
        <v>1</v>
      </c>
    </row>
    <row r="10" spans="1:8" x14ac:dyDescent="0.25">
      <c r="A10" s="6" t="s">
        <v>1217</v>
      </c>
      <c r="B10" s="3"/>
      <c r="C10" s="3"/>
      <c r="D10" s="3">
        <v>4</v>
      </c>
      <c r="E10" s="3"/>
      <c r="F10" s="3"/>
      <c r="G10" s="3"/>
      <c r="H10" s="3">
        <v>4</v>
      </c>
    </row>
    <row r="11" spans="1:8" x14ac:dyDescent="0.25">
      <c r="A11" s="6" t="s">
        <v>2816</v>
      </c>
      <c r="B11" s="3">
        <v>1</v>
      </c>
      <c r="C11" s="3"/>
      <c r="D11" s="3">
        <v>1</v>
      </c>
      <c r="E11" s="3"/>
      <c r="F11" s="3"/>
      <c r="G11" s="3"/>
      <c r="H11" s="3">
        <v>2</v>
      </c>
    </row>
    <row r="12" spans="1:8" x14ac:dyDescent="0.25">
      <c r="A12" s="6" t="s">
        <v>1737</v>
      </c>
      <c r="B12" s="3"/>
      <c r="C12" s="3"/>
      <c r="D12" s="3">
        <v>1</v>
      </c>
      <c r="E12" s="3"/>
      <c r="F12" s="3"/>
      <c r="G12" s="3"/>
      <c r="H12" s="3">
        <v>1</v>
      </c>
    </row>
    <row r="13" spans="1:8" x14ac:dyDescent="0.25">
      <c r="A13" s="6" t="s">
        <v>598</v>
      </c>
      <c r="B13" s="3"/>
      <c r="C13" s="3"/>
      <c r="D13" s="3">
        <v>1</v>
      </c>
      <c r="E13" s="3"/>
      <c r="F13" s="3"/>
      <c r="G13" s="3"/>
      <c r="H13" s="3">
        <v>1</v>
      </c>
    </row>
    <row r="14" spans="1:8" x14ac:dyDescent="0.25">
      <c r="A14" s="6" t="s">
        <v>1486</v>
      </c>
      <c r="B14" s="3"/>
      <c r="C14" s="3"/>
      <c r="D14" s="3">
        <v>1</v>
      </c>
      <c r="E14" s="3"/>
      <c r="F14" s="3"/>
      <c r="G14" s="3"/>
      <c r="H14" s="3">
        <v>1</v>
      </c>
    </row>
    <row r="15" spans="1:8" x14ac:dyDescent="0.25">
      <c r="A15" s="6" t="s">
        <v>2068</v>
      </c>
      <c r="B15" s="3"/>
      <c r="C15" s="3"/>
      <c r="D15" s="3"/>
      <c r="E15" s="3"/>
      <c r="F15" s="3"/>
      <c r="G15" s="3">
        <v>1</v>
      </c>
      <c r="H15" s="3">
        <v>1</v>
      </c>
    </row>
    <row r="16" spans="1:8" x14ac:dyDescent="0.25">
      <c r="A16" s="6" t="s">
        <v>589</v>
      </c>
      <c r="B16" s="3"/>
      <c r="C16" s="3"/>
      <c r="D16" s="3">
        <v>96</v>
      </c>
      <c r="E16" s="3"/>
      <c r="F16" s="3"/>
      <c r="G16" s="3">
        <v>32</v>
      </c>
      <c r="H16" s="3">
        <v>128</v>
      </c>
    </row>
    <row r="17" spans="1:8" x14ac:dyDescent="0.25">
      <c r="A17" s="6" t="s">
        <v>590</v>
      </c>
      <c r="B17" s="3">
        <v>1</v>
      </c>
      <c r="C17" s="3"/>
      <c r="D17" s="3"/>
      <c r="E17" s="3"/>
      <c r="F17" s="3"/>
      <c r="G17" s="3"/>
      <c r="H17" s="3">
        <v>1</v>
      </c>
    </row>
    <row r="18" spans="1:8" x14ac:dyDescent="0.25">
      <c r="A18" s="6" t="s">
        <v>2958</v>
      </c>
      <c r="B18" s="3"/>
      <c r="C18" s="3"/>
      <c r="D18" s="3">
        <v>1</v>
      </c>
      <c r="E18" s="3"/>
      <c r="F18" s="3"/>
      <c r="G18" s="3"/>
      <c r="H18" s="3">
        <v>1</v>
      </c>
    </row>
    <row r="19" spans="1:8" x14ac:dyDescent="0.25">
      <c r="A19" s="6" t="s">
        <v>1779</v>
      </c>
      <c r="B19" s="3"/>
      <c r="C19" s="3"/>
      <c r="D19" s="3">
        <v>1</v>
      </c>
      <c r="E19" s="3"/>
      <c r="F19" s="3"/>
      <c r="G19" s="3"/>
      <c r="H19" s="3">
        <v>1</v>
      </c>
    </row>
    <row r="20" spans="1:8" x14ac:dyDescent="0.25">
      <c r="A20" s="6" t="s">
        <v>854</v>
      </c>
      <c r="B20" s="3"/>
      <c r="C20" s="3"/>
      <c r="D20" s="3">
        <v>3</v>
      </c>
      <c r="E20" s="3"/>
      <c r="F20" s="3"/>
      <c r="G20" s="3">
        <v>2</v>
      </c>
      <c r="H20" s="3">
        <v>5</v>
      </c>
    </row>
    <row r="21" spans="1:8" x14ac:dyDescent="0.25">
      <c r="A21" s="6" t="s">
        <v>775</v>
      </c>
      <c r="B21" s="3"/>
      <c r="C21" s="3"/>
      <c r="D21" s="3">
        <v>6</v>
      </c>
      <c r="E21" s="3"/>
      <c r="F21" s="3"/>
      <c r="G21" s="3"/>
      <c r="H21" s="3">
        <v>6</v>
      </c>
    </row>
    <row r="22" spans="1:8" x14ac:dyDescent="0.25">
      <c r="A22" s="6" t="s">
        <v>1939</v>
      </c>
      <c r="B22" s="3"/>
      <c r="C22" s="3"/>
      <c r="D22" s="3">
        <v>1</v>
      </c>
      <c r="E22" s="3"/>
      <c r="F22" s="3"/>
      <c r="G22" s="3"/>
      <c r="H22" s="3">
        <v>1</v>
      </c>
    </row>
    <row r="23" spans="1:8" x14ac:dyDescent="0.25">
      <c r="A23" s="6" t="s">
        <v>925</v>
      </c>
      <c r="B23" s="3"/>
      <c r="C23" s="3"/>
      <c r="D23" s="3">
        <v>2</v>
      </c>
      <c r="E23" s="3"/>
      <c r="F23" s="3"/>
      <c r="G23" s="3"/>
      <c r="H23" s="3">
        <v>2</v>
      </c>
    </row>
    <row r="24" spans="1:8" x14ac:dyDescent="0.25">
      <c r="A24" s="6" t="s">
        <v>1518</v>
      </c>
      <c r="B24" s="3"/>
      <c r="C24" s="3"/>
      <c r="D24" s="3">
        <v>1</v>
      </c>
      <c r="E24" s="3"/>
      <c r="F24" s="3"/>
      <c r="G24" s="3"/>
      <c r="H24" s="3">
        <v>1</v>
      </c>
    </row>
    <row r="25" spans="1:8" x14ac:dyDescent="0.25">
      <c r="A25" s="6" t="s">
        <v>855</v>
      </c>
      <c r="B25" s="3"/>
      <c r="C25" s="3"/>
      <c r="D25" s="3">
        <v>2</v>
      </c>
      <c r="E25" s="3"/>
      <c r="F25" s="3"/>
      <c r="G25" s="3"/>
      <c r="H25" s="3">
        <v>2</v>
      </c>
    </row>
    <row r="26" spans="1:8" x14ac:dyDescent="0.25">
      <c r="A26" s="6" t="s">
        <v>856</v>
      </c>
      <c r="B26" s="3"/>
      <c r="C26" s="3"/>
      <c r="D26" s="3">
        <v>3</v>
      </c>
      <c r="E26" s="3"/>
      <c r="F26" s="3"/>
      <c r="G26" s="3">
        <v>3</v>
      </c>
      <c r="H26" s="3">
        <v>6</v>
      </c>
    </row>
    <row r="27" spans="1:8" x14ac:dyDescent="0.25">
      <c r="A27" s="6" t="s">
        <v>621</v>
      </c>
      <c r="B27" s="3">
        <v>1</v>
      </c>
      <c r="C27" s="3"/>
      <c r="D27" s="3">
        <v>6</v>
      </c>
      <c r="E27" s="3"/>
      <c r="F27" s="3"/>
      <c r="G27" s="3">
        <v>4</v>
      </c>
      <c r="H27" s="3">
        <v>11</v>
      </c>
    </row>
    <row r="28" spans="1:8" x14ac:dyDescent="0.25">
      <c r="A28" s="6" t="s">
        <v>857</v>
      </c>
      <c r="B28" s="3"/>
      <c r="C28" s="3"/>
      <c r="D28" s="3">
        <v>1</v>
      </c>
      <c r="E28" s="3"/>
      <c r="F28" s="3"/>
      <c r="G28" s="3">
        <v>2</v>
      </c>
      <c r="H28" s="3">
        <v>3</v>
      </c>
    </row>
    <row r="29" spans="1:8" x14ac:dyDescent="0.25">
      <c r="A29" s="6" t="s">
        <v>858</v>
      </c>
      <c r="B29" s="3"/>
      <c r="C29" s="3"/>
      <c r="D29" s="3">
        <v>6</v>
      </c>
      <c r="E29" s="3"/>
      <c r="F29" s="3"/>
      <c r="G29" s="3">
        <v>1</v>
      </c>
      <c r="H29" s="3">
        <v>7</v>
      </c>
    </row>
    <row r="30" spans="1:8" x14ac:dyDescent="0.25">
      <c r="A30" s="6" t="s">
        <v>672</v>
      </c>
      <c r="B30" s="3">
        <v>1</v>
      </c>
      <c r="C30" s="3"/>
      <c r="D30" s="3">
        <v>13</v>
      </c>
      <c r="E30" s="3"/>
      <c r="F30" s="3"/>
      <c r="G30" s="3">
        <v>2</v>
      </c>
      <c r="H30" s="3">
        <v>16</v>
      </c>
    </row>
    <row r="31" spans="1:8" x14ac:dyDescent="0.25">
      <c r="A31" s="6" t="s">
        <v>1436</v>
      </c>
      <c r="B31" s="3">
        <v>1</v>
      </c>
      <c r="C31" s="3">
        <v>1</v>
      </c>
      <c r="D31" s="3">
        <v>2</v>
      </c>
      <c r="E31" s="3"/>
      <c r="F31" s="3"/>
      <c r="G31" s="3">
        <v>2</v>
      </c>
      <c r="H31" s="3">
        <v>6</v>
      </c>
    </row>
    <row r="32" spans="1:8" x14ac:dyDescent="0.25">
      <c r="A32" s="6" t="s">
        <v>1699</v>
      </c>
      <c r="B32" s="3"/>
      <c r="C32" s="3"/>
      <c r="D32" s="3">
        <v>1</v>
      </c>
      <c r="E32" s="3"/>
      <c r="F32" s="3"/>
      <c r="G32" s="3">
        <v>1</v>
      </c>
      <c r="H32" s="3">
        <v>2</v>
      </c>
    </row>
    <row r="33" spans="1:8" x14ac:dyDescent="0.25">
      <c r="A33" s="6" t="s">
        <v>2974</v>
      </c>
      <c r="B33" s="3"/>
      <c r="C33" s="3"/>
      <c r="D33" s="3">
        <v>1</v>
      </c>
      <c r="E33" s="3"/>
      <c r="F33" s="3"/>
      <c r="G33" s="3"/>
      <c r="H33" s="3">
        <v>1</v>
      </c>
    </row>
    <row r="34" spans="1:8" x14ac:dyDescent="0.25">
      <c r="A34" s="6" t="s">
        <v>3570</v>
      </c>
      <c r="B34" s="3"/>
      <c r="C34" s="3"/>
      <c r="D34" s="3"/>
      <c r="E34" s="3"/>
      <c r="F34" s="3"/>
      <c r="G34" s="3">
        <v>1</v>
      </c>
      <c r="H34" s="3">
        <v>1</v>
      </c>
    </row>
    <row r="35" spans="1:8" x14ac:dyDescent="0.25">
      <c r="A35" s="6" t="s">
        <v>1247</v>
      </c>
      <c r="B35" s="3"/>
      <c r="C35" s="3"/>
      <c r="D35" s="3">
        <v>4</v>
      </c>
      <c r="E35" s="3"/>
      <c r="F35" s="3"/>
      <c r="G35" s="3"/>
      <c r="H35" s="3">
        <v>4</v>
      </c>
    </row>
    <row r="36" spans="1:8" x14ac:dyDescent="0.25">
      <c r="A36" s="6" t="s">
        <v>859</v>
      </c>
      <c r="B36" s="3"/>
      <c r="C36" s="3"/>
      <c r="D36" s="3"/>
      <c r="E36" s="3"/>
      <c r="F36" s="3"/>
      <c r="G36" s="3">
        <v>1</v>
      </c>
      <c r="H36" s="3">
        <v>1</v>
      </c>
    </row>
    <row r="37" spans="1:8" x14ac:dyDescent="0.25">
      <c r="A37" s="6" t="s">
        <v>3229</v>
      </c>
      <c r="B37" s="3"/>
      <c r="C37" s="3"/>
      <c r="D37" s="3">
        <v>1</v>
      </c>
      <c r="E37" s="3"/>
      <c r="F37" s="3"/>
      <c r="G37" s="3"/>
      <c r="H37" s="3">
        <v>1</v>
      </c>
    </row>
    <row r="38" spans="1:8" x14ac:dyDescent="0.25">
      <c r="A38" s="6" t="s">
        <v>860</v>
      </c>
      <c r="B38" s="3"/>
      <c r="C38" s="3"/>
      <c r="D38" s="3">
        <v>2</v>
      </c>
      <c r="E38" s="3"/>
      <c r="F38" s="3"/>
      <c r="G38" s="3"/>
      <c r="H38" s="3">
        <v>2</v>
      </c>
    </row>
    <row r="39" spans="1:8" x14ac:dyDescent="0.25">
      <c r="A39" s="6" t="s">
        <v>537</v>
      </c>
      <c r="B39" s="3"/>
      <c r="C39" s="3">
        <v>2</v>
      </c>
      <c r="D39" s="3">
        <v>47</v>
      </c>
      <c r="E39" s="3"/>
      <c r="F39" s="3"/>
      <c r="G39" s="3">
        <v>9</v>
      </c>
      <c r="H39" s="3">
        <v>58</v>
      </c>
    </row>
    <row r="40" spans="1:8" x14ac:dyDescent="0.25">
      <c r="A40" s="6" t="s">
        <v>476</v>
      </c>
      <c r="B40" s="3">
        <v>1</v>
      </c>
      <c r="C40" s="3">
        <v>1</v>
      </c>
      <c r="D40" s="3">
        <v>18</v>
      </c>
      <c r="E40" s="3"/>
      <c r="F40" s="3"/>
      <c r="G40" s="3">
        <v>3</v>
      </c>
      <c r="H40" s="3">
        <v>23</v>
      </c>
    </row>
    <row r="41" spans="1:8" x14ac:dyDescent="0.25">
      <c r="A41" s="6" t="s">
        <v>861</v>
      </c>
      <c r="B41" s="3"/>
      <c r="C41" s="3"/>
      <c r="D41" s="3">
        <v>6</v>
      </c>
      <c r="E41" s="3"/>
      <c r="F41" s="3"/>
      <c r="G41" s="3"/>
      <c r="H41" s="3">
        <v>6</v>
      </c>
    </row>
    <row r="42" spans="1:8" x14ac:dyDescent="0.25">
      <c r="A42" s="6" t="s">
        <v>579</v>
      </c>
      <c r="B42" s="3"/>
      <c r="C42" s="3"/>
      <c r="D42" s="3">
        <v>5</v>
      </c>
      <c r="E42" s="3"/>
      <c r="F42" s="3">
        <v>1</v>
      </c>
      <c r="G42" s="3"/>
      <c r="H42" s="3">
        <v>6</v>
      </c>
    </row>
    <row r="43" spans="1:8" x14ac:dyDescent="0.25">
      <c r="A43" s="6" t="s">
        <v>721</v>
      </c>
      <c r="B43" s="3"/>
      <c r="C43" s="3"/>
      <c r="D43" s="3">
        <v>1</v>
      </c>
      <c r="E43" s="3"/>
      <c r="F43" s="3"/>
      <c r="G43" s="3"/>
      <c r="H43" s="3">
        <v>1</v>
      </c>
    </row>
    <row r="44" spans="1:8" x14ac:dyDescent="0.25">
      <c r="A44" s="6" t="s">
        <v>526</v>
      </c>
      <c r="B44" s="3">
        <v>1</v>
      </c>
      <c r="C44" s="3"/>
      <c r="D44" s="3">
        <v>29</v>
      </c>
      <c r="E44" s="3">
        <v>1</v>
      </c>
      <c r="F44" s="3"/>
      <c r="G44" s="3">
        <v>5</v>
      </c>
      <c r="H44" s="3">
        <v>36</v>
      </c>
    </row>
    <row r="45" spans="1:8" x14ac:dyDescent="0.25">
      <c r="A45" s="6" t="s">
        <v>862</v>
      </c>
      <c r="B45" s="3"/>
      <c r="C45" s="3"/>
      <c r="D45" s="3">
        <v>1</v>
      </c>
      <c r="E45" s="3"/>
      <c r="F45" s="3"/>
      <c r="G45" s="3"/>
      <c r="H45" s="3">
        <v>1</v>
      </c>
    </row>
    <row r="46" spans="1:8" x14ac:dyDescent="0.25">
      <c r="A46" s="6" t="s">
        <v>3180</v>
      </c>
      <c r="B46" s="3"/>
      <c r="C46" s="3"/>
      <c r="D46" s="3"/>
      <c r="E46" s="3"/>
      <c r="F46" s="3"/>
      <c r="G46" s="3">
        <v>1</v>
      </c>
      <c r="H46" s="3">
        <v>1</v>
      </c>
    </row>
    <row r="47" spans="1:8" x14ac:dyDescent="0.25">
      <c r="A47" s="6" t="s">
        <v>863</v>
      </c>
      <c r="B47" s="3"/>
      <c r="C47" s="3"/>
      <c r="D47" s="3">
        <v>1</v>
      </c>
      <c r="E47" s="3"/>
      <c r="F47" s="3"/>
      <c r="G47" s="3"/>
      <c r="H47" s="3">
        <v>1</v>
      </c>
    </row>
    <row r="48" spans="1:8" x14ac:dyDescent="0.25">
      <c r="A48" s="6" t="s">
        <v>553</v>
      </c>
      <c r="B48" s="3"/>
      <c r="C48" s="3"/>
      <c r="D48" s="3">
        <v>2</v>
      </c>
      <c r="E48" s="3"/>
      <c r="F48" s="3"/>
      <c r="G48" s="3"/>
      <c r="H48" s="3">
        <v>2</v>
      </c>
    </row>
    <row r="49" spans="1:8" x14ac:dyDescent="0.25">
      <c r="A49" s="6" t="s">
        <v>3610</v>
      </c>
      <c r="B49" s="3"/>
      <c r="C49" s="3"/>
      <c r="D49" s="3">
        <v>1</v>
      </c>
      <c r="E49" s="3"/>
      <c r="F49" s="3"/>
      <c r="G49" s="3"/>
      <c r="H49" s="3">
        <v>1</v>
      </c>
    </row>
    <row r="50" spans="1:8" x14ac:dyDescent="0.25">
      <c r="A50" s="6" t="s">
        <v>28</v>
      </c>
      <c r="B50" s="3">
        <v>7</v>
      </c>
      <c r="C50" s="3">
        <v>4</v>
      </c>
      <c r="D50" s="3">
        <v>280</v>
      </c>
      <c r="E50" s="3">
        <v>1</v>
      </c>
      <c r="F50" s="3">
        <v>1</v>
      </c>
      <c r="G50" s="3">
        <v>72</v>
      </c>
      <c r="H50" s="3">
        <v>365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H18"/>
  <sheetViews>
    <sheetView workbookViewId="0">
      <selection activeCell="B16" sqref="B16"/>
    </sheetView>
  </sheetViews>
  <sheetFormatPr defaultRowHeight="15" x14ac:dyDescent="0.25"/>
  <cols>
    <col min="1" max="1" width="39" customWidth="1"/>
    <col min="2" max="2" width="16.28515625" customWidth="1"/>
    <col min="3" max="3" width="15.7109375" bestFit="1" customWidth="1"/>
    <col min="4" max="4" width="18.5703125" bestFit="1" customWidth="1"/>
    <col min="5" max="5" width="7.140625" bestFit="1" customWidth="1"/>
    <col min="6" max="6" width="15.85546875" bestFit="1" customWidth="1"/>
    <col min="7" max="7" width="11.140625" bestFit="1" customWidth="1"/>
    <col min="8" max="9" width="11.28515625" bestFit="1" customWidth="1"/>
    <col min="10" max="10" width="31.7109375" bestFit="1" customWidth="1"/>
    <col min="11" max="11" width="39.5703125" bestFit="1" customWidth="1"/>
    <col min="12" max="12" width="15.5703125" bestFit="1" customWidth="1"/>
    <col min="13" max="13" width="13.140625" bestFit="1" customWidth="1"/>
    <col min="14" max="14" width="11.28515625" bestFit="1" customWidth="1"/>
  </cols>
  <sheetData>
    <row r="3" spans="1:8" x14ac:dyDescent="0.25">
      <c r="A3" s="5" t="s">
        <v>30</v>
      </c>
      <c r="B3" s="5" t="s">
        <v>29</v>
      </c>
    </row>
    <row r="4" spans="1:8" x14ac:dyDescent="0.25">
      <c r="A4" s="5" t="s">
        <v>27</v>
      </c>
      <c r="B4" t="s">
        <v>25</v>
      </c>
      <c r="C4" t="s">
        <v>24</v>
      </c>
      <c r="D4" t="s">
        <v>23</v>
      </c>
      <c r="E4" t="s">
        <v>21</v>
      </c>
      <c r="F4" t="s">
        <v>31</v>
      </c>
      <c r="G4" t="s">
        <v>26</v>
      </c>
      <c r="H4" t="s">
        <v>28</v>
      </c>
    </row>
    <row r="5" spans="1:8" x14ac:dyDescent="0.25">
      <c r="A5" s="6" t="s">
        <v>22</v>
      </c>
      <c r="B5" s="3">
        <v>18</v>
      </c>
      <c r="C5" s="3">
        <v>31</v>
      </c>
      <c r="D5" s="3">
        <v>152</v>
      </c>
      <c r="E5" s="3">
        <v>79</v>
      </c>
      <c r="F5" s="3">
        <v>2</v>
      </c>
      <c r="G5" s="3">
        <v>7</v>
      </c>
      <c r="H5" s="3">
        <v>289</v>
      </c>
    </row>
    <row r="6" spans="1:8" x14ac:dyDescent="0.25">
      <c r="A6" s="6" t="s">
        <v>116</v>
      </c>
      <c r="B6" s="3"/>
      <c r="C6" s="3">
        <v>1</v>
      </c>
      <c r="D6" s="3">
        <v>5</v>
      </c>
      <c r="E6" s="3">
        <v>1</v>
      </c>
      <c r="F6" s="3"/>
      <c r="G6" s="3"/>
      <c r="H6" s="3">
        <v>7</v>
      </c>
    </row>
    <row r="7" spans="1:8" x14ac:dyDescent="0.25">
      <c r="A7" s="6" t="s">
        <v>1752</v>
      </c>
      <c r="B7" s="3"/>
      <c r="C7" s="3"/>
      <c r="D7" s="3">
        <v>4</v>
      </c>
      <c r="E7" s="3">
        <v>2</v>
      </c>
      <c r="F7" s="3"/>
      <c r="G7" s="3"/>
      <c r="H7" s="3">
        <v>6</v>
      </c>
    </row>
    <row r="8" spans="1:8" x14ac:dyDescent="0.25">
      <c r="A8" s="6" t="s">
        <v>542</v>
      </c>
      <c r="B8" s="3"/>
      <c r="C8" s="3">
        <v>1</v>
      </c>
      <c r="D8" s="3">
        <v>1</v>
      </c>
      <c r="E8" s="3"/>
      <c r="F8" s="3"/>
      <c r="G8" s="3"/>
      <c r="H8" s="3">
        <v>2</v>
      </c>
    </row>
    <row r="9" spans="1:8" x14ac:dyDescent="0.25">
      <c r="A9" s="6" t="s">
        <v>3965</v>
      </c>
      <c r="B9" s="3"/>
      <c r="C9" s="3">
        <v>1</v>
      </c>
      <c r="D9" s="3">
        <v>1</v>
      </c>
      <c r="E9" s="3"/>
      <c r="F9" s="3"/>
      <c r="G9" s="3"/>
      <c r="H9" s="3">
        <v>2</v>
      </c>
    </row>
    <row r="10" spans="1:8" x14ac:dyDescent="0.25">
      <c r="A10" s="6" t="s">
        <v>35272</v>
      </c>
      <c r="B10" s="3"/>
      <c r="C10" s="3"/>
      <c r="D10" s="3">
        <v>1</v>
      </c>
      <c r="E10" s="3"/>
      <c r="F10" s="3"/>
      <c r="G10" s="3"/>
      <c r="H10" s="3">
        <v>1</v>
      </c>
    </row>
    <row r="11" spans="1:8" x14ac:dyDescent="0.25">
      <c r="A11" s="6" t="s">
        <v>15244</v>
      </c>
      <c r="B11" s="3"/>
      <c r="C11" s="3"/>
      <c r="D11" s="3"/>
      <c r="E11" s="3">
        <v>1</v>
      </c>
      <c r="F11" s="3"/>
      <c r="G11" s="3"/>
      <c r="H11" s="3">
        <v>1</v>
      </c>
    </row>
    <row r="12" spans="1:8" x14ac:dyDescent="0.25">
      <c r="A12" s="6" t="s">
        <v>5507</v>
      </c>
      <c r="B12" s="3"/>
      <c r="C12" s="3"/>
      <c r="D12" s="3"/>
      <c r="E12" s="3">
        <v>1</v>
      </c>
      <c r="F12" s="3"/>
      <c r="G12" s="3"/>
      <c r="H12" s="3">
        <v>1</v>
      </c>
    </row>
    <row r="13" spans="1:8" x14ac:dyDescent="0.25">
      <c r="A13" s="6" t="s">
        <v>1282</v>
      </c>
      <c r="B13" s="3"/>
      <c r="C13" s="3">
        <v>1</v>
      </c>
      <c r="D13" s="3"/>
      <c r="E13" s="3"/>
      <c r="F13" s="3"/>
      <c r="G13" s="3"/>
      <c r="H13" s="3">
        <v>1</v>
      </c>
    </row>
    <row r="14" spans="1:8" x14ac:dyDescent="0.25">
      <c r="A14" s="6" t="s">
        <v>21903</v>
      </c>
      <c r="B14" s="3"/>
      <c r="C14" s="3"/>
      <c r="D14" s="3"/>
      <c r="E14" s="3">
        <v>1</v>
      </c>
      <c r="F14" s="3"/>
      <c r="G14" s="3"/>
      <c r="H14" s="3">
        <v>1</v>
      </c>
    </row>
    <row r="15" spans="1:8" x14ac:dyDescent="0.25">
      <c r="A15" s="6" t="s">
        <v>4432</v>
      </c>
      <c r="B15" s="3"/>
      <c r="C15" s="3"/>
      <c r="D15" s="3">
        <v>1</v>
      </c>
      <c r="E15" s="3"/>
      <c r="F15" s="3"/>
      <c r="G15" s="3"/>
      <c r="H15" s="3">
        <v>1</v>
      </c>
    </row>
    <row r="16" spans="1:8" x14ac:dyDescent="0.25">
      <c r="A16" s="6" t="s">
        <v>2525</v>
      </c>
      <c r="B16" s="3"/>
      <c r="C16" s="3"/>
      <c r="D16" s="3">
        <v>1</v>
      </c>
      <c r="E16" s="3"/>
      <c r="F16" s="3"/>
      <c r="G16" s="3"/>
      <c r="H16" s="3">
        <v>1</v>
      </c>
    </row>
    <row r="17" spans="1:8" x14ac:dyDescent="0.25">
      <c r="A17" s="6" t="s">
        <v>5253</v>
      </c>
      <c r="B17" s="3"/>
      <c r="C17" s="3"/>
      <c r="D17" s="3">
        <v>1</v>
      </c>
      <c r="E17" s="3"/>
      <c r="F17" s="3"/>
      <c r="G17" s="3"/>
      <c r="H17" s="3">
        <v>1</v>
      </c>
    </row>
    <row r="18" spans="1:8" x14ac:dyDescent="0.25">
      <c r="A18" s="6" t="s">
        <v>28</v>
      </c>
      <c r="B18" s="3">
        <v>18</v>
      </c>
      <c r="C18" s="3">
        <v>35</v>
      </c>
      <c r="D18" s="3">
        <v>167</v>
      </c>
      <c r="E18" s="3">
        <v>85</v>
      </c>
      <c r="F18" s="3">
        <v>2</v>
      </c>
      <c r="G18" s="3">
        <v>7</v>
      </c>
      <c r="H18" s="3">
        <v>314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6702"/>
  <sheetViews>
    <sheetView tabSelected="1" topLeftCell="R6680" workbookViewId="0">
      <selection activeCell="AD6702" sqref="AD6702"/>
    </sheetView>
  </sheetViews>
  <sheetFormatPr defaultRowHeight="15" x14ac:dyDescent="0.25"/>
  <cols>
    <col min="1" max="1" width="15.140625" style="13" customWidth="1"/>
    <col min="2" max="2" width="10.7109375" style="1" bestFit="1" customWidth="1"/>
    <col min="3" max="3" width="12" style="2" bestFit="1" customWidth="1"/>
    <col min="4" max="4" width="28.7109375" bestFit="1" customWidth="1"/>
    <col min="5" max="5" width="39" bestFit="1" customWidth="1"/>
    <col min="6" max="6" width="38" bestFit="1" customWidth="1"/>
    <col min="7" max="7" width="19.85546875" style="14" bestFit="1" customWidth="1"/>
    <col min="8" max="8" width="27.140625" style="14" bestFit="1" customWidth="1"/>
    <col min="9" max="9" width="17.85546875" bestFit="1" customWidth="1"/>
    <col min="12" max="12" width="12.85546875" bestFit="1" customWidth="1"/>
    <col min="13" max="13" width="5.28515625" bestFit="1" customWidth="1"/>
    <col min="14" max="22" width="16" customWidth="1"/>
    <col min="26" max="26" width="10.7109375" style="1" bestFit="1" customWidth="1"/>
    <col min="27" max="27" width="16" bestFit="1" customWidth="1"/>
    <col min="28" max="28" width="10.7109375" bestFit="1" customWidth="1"/>
    <col min="30" max="30" width="15.140625" bestFit="1" customWidth="1"/>
    <col min="31" max="31" width="12.28515625" customWidth="1"/>
    <col min="32" max="36" width="11.85546875" customWidth="1"/>
  </cols>
  <sheetData>
    <row r="1" spans="1:36" x14ac:dyDescent="0.25">
      <c r="A1" s="13" t="s">
        <v>37</v>
      </c>
      <c r="B1" s="1" t="s">
        <v>17</v>
      </c>
      <c r="C1" s="2" t="s">
        <v>18</v>
      </c>
      <c r="D1" t="s">
        <v>0</v>
      </c>
      <c r="E1" t="s">
        <v>5</v>
      </c>
      <c r="F1" t="s">
        <v>1</v>
      </c>
      <c r="G1" s="14" t="s">
        <v>2</v>
      </c>
      <c r="H1" s="14" t="s">
        <v>3</v>
      </c>
      <c r="I1" t="s">
        <v>4</v>
      </c>
      <c r="J1" t="s">
        <v>33</v>
      </c>
      <c r="K1" t="s">
        <v>36</v>
      </c>
      <c r="L1" t="s">
        <v>34</v>
      </c>
      <c r="M1" t="s">
        <v>35</v>
      </c>
      <c r="N1" t="s">
        <v>38</v>
      </c>
      <c r="O1" t="s">
        <v>150</v>
      </c>
      <c r="P1" t="s">
        <v>151</v>
      </c>
      <c r="Q1" t="s">
        <v>152</v>
      </c>
      <c r="R1" t="s">
        <v>153</v>
      </c>
      <c r="S1" t="s">
        <v>154</v>
      </c>
      <c r="T1" t="s">
        <v>155</v>
      </c>
      <c r="U1" t="s">
        <v>156</v>
      </c>
      <c r="V1" t="s">
        <v>157</v>
      </c>
      <c r="W1" t="s">
        <v>276</v>
      </c>
      <c r="X1" t="s">
        <v>277</v>
      </c>
      <c r="Y1" t="s">
        <v>278</v>
      </c>
      <c r="Z1" s="1" t="s">
        <v>17</v>
      </c>
      <c r="AA1" t="s">
        <v>279</v>
      </c>
      <c r="AB1" t="s">
        <v>280</v>
      </c>
      <c r="AC1" t="s">
        <v>356</v>
      </c>
      <c r="AD1" t="s">
        <v>510</v>
      </c>
      <c r="AE1" t="s">
        <v>2299</v>
      </c>
      <c r="AF1" t="s">
        <v>8285</v>
      </c>
      <c r="AG1" t="s">
        <v>8286</v>
      </c>
      <c r="AH1" t="s">
        <v>8287</v>
      </c>
      <c r="AI1" t="s">
        <v>8288</v>
      </c>
      <c r="AJ1" t="s">
        <v>8289</v>
      </c>
    </row>
    <row r="2" spans="1:36" x14ac:dyDescent="0.25">
      <c r="A2" s="13" t="s">
        <v>54</v>
      </c>
      <c r="B2" s="1">
        <v>42736</v>
      </c>
      <c r="C2" s="2">
        <v>0.56759259259259254</v>
      </c>
      <c r="D2" t="s">
        <v>52</v>
      </c>
      <c r="E2" t="s">
        <v>22</v>
      </c>
      <c r="F2" t="s">
        <v>53</v>
      </c>
      <c r="G2" s="14">
        <v>25311020201444</v>
      </c>
      <c r="H2" s="14">
        <v>201003801526</v>
      </c>
      <c r="I2" t="s">
        <v>24</v>
      </c>
      <c r="J2">
        <v>1</v>
      </c>
      <c r="K2">
        <v>1</v>
      </c>
      <c r="L2">
        <v>1</v>
      </c>
      <c r="M2">
        <v>13</v>
      </c>
      <c r="N2">
        <v>1</v>
      </c>
      <c r="W2" t="s">
        <v>517</v>
      </c>
      <c r="X2" t="s">
        <v>517</v>
      </c>
      <c r="Y2" t="s">
        <v>2069</v>
      </c>
      <c r="Z2" s="1">
        <v>19665</v>
      </c>
      <c r="AA2" t="s">
        <v>11431</v>
      </c>
      <c r="AB2" s="14">
        <v>63</v>
      </c>
      <c r="AC2" t="s">
        <v>357</v>
      </c>
      <c r="AD2" t="s">
        <v>483</v>
      </c>
    </row>
    <row r="3" spans="1:36" x14ac:dyDescent="0.25">
      <c r="A3" s="13" t="s">
        <v>58</v>
      </c>
      <c r="B3" s="1">
        <v>42736</v>
      </c>
      <c r="C3" s="2">
        <v>0.55710648148148145</v>
      </c>
      <c r="D3" t="s">
        <v>56</v>
      </c>
      <c r="E3" t="s">
        <v>22</v>
      </c>
      <c r="F3" t="s">
        <v>57</v>
      </c>
      <c r="G3" s="14">
        <v>27711122600152</v>
      </c>
      <c r="H3" s="14">
        <v>201007129126</v>
      </c>
      <c r="I3" t="s">
        <v>23</v>
      </c>
      <c r="J3">
        <v>1</v>
      </c>
      <c r="K3">
        <v>1</v>
      </c>
      <c r="L3">
        <v>1</v>
      </c>
      <c r="M3">
        <v>13</v>
      </c>
      <c r="N3">
        <v>1</v>
      </c>
      <c r="O3" t="s">
        <v>55</v>
      </c>
      <c r="W3" t="s">
        <v>537</v>
      </c>
      <c r="X3" t="s">
        <v>590</v>
      </c>
      <c r="Y3" t="s">
        <v>11432</v>
      </c>
      <c r="Z3" s="1">
        <v>28441</v>
      </c>
      <c r="AA3" t="s">
        <v>1308</v>
      </c>
      <c r="AB3" s="14">
        <v>39</v>
      </c>
      <c r="AC3" t="s">
        <v>358</v>
      </c>
      <c r="AD3" t="s">
        <v>500</v>
      </c>
    </row>
    <row r="4" spans="1:36" x14ac:dyDescent="0.25">
      <c r="A4" s="13" t="s">
        <v>59</v>
      </c>
      <c r="B4" s="1">
        <v>42736</v>
      </c>
      <c r="C4" s="2">
        <v>0.54266203703703708</v>
      </c>
      <c r="D4" t="s">
        <v>50</v>
      </c>
      <c r="E4" t="s">
        <v>22</v>
      </c>
      <c r="F4" t="s">
        <v>51</v>
      </c>
      <c r="G4" s="14">
        <v>28005161700034</v>
      </c>
      <c r="H4" s="14">
        <v>201096986206</v>
      </c>
      <c r="I4" t="s">
        <v>23</v>
      </c>
      <c r="J4">
        <v>1</v>
      </c>
      <c r="K4">
        <v>1</v>
      </c>
      <c r="L4">
        <v>1</v>
      </c>
      <c r="M4">
        <v>13</v>
      </c>
      <c r="N4">
        <v>1</v>
      </c>
      <c r="O4" t="s">
        <v>49</v>
      </c>
      <c r="W4" t="s">
        <v>861</v>
      </c>
      <c r="X4" t="s">
        <v>527</v>
      </c>
      <c r="Y4" t="s">
        <v>11433</v>
      </c>
      <c r="Z4" s="1">
        <v>29357</v>
      </c>
      <c r="AA4" t="s">
        <v>2618</v>
      </c>
      <c r="AB4" s="14">
        <v>36</v>
      </c>
      <c r="AC4" t="s">
        <v>358</v>
      </c>
      <c r="AD4" t="s">
        <v>492</v>
      </c>
    </row>
    <row r="5" spans="1:36" x14ac:dyDescent="0.25">
      <c r="A5" s="13" t="s">
        <v>62</v>
      </c>
      <c r="B5" s="1">
        <v>42736</v>
      </c>
      <c r="C5" s="2">
        <v>0.45974537037037039</v>
      </c>
      <c r="D5" t="s">
        <v>60</v>
      </c>
      <c r="E5" t="s">
        <v>22</v>
      </c>
      <c r="F5" t="s">
        <v>61</v>
      </c>
      <c r="G5" s="14">
        <v>101345</v>
      </c>
      <c r="H5" s="14">
        <v>201013280101</v>
      </c>
      <c r="I5" t="s">
        <v>21</v>
      </c>
      <c r="J5">
        <v>1</v>
      </c>
      <c r="K5">
        <v>1</v>
      </c>
      <c r="L5">
        <v>1</v>
      </c>
      <c r="M5">
        <v>11</v>
      </c>
      <c r="N5">
        <v>1</v>
      </c>
      <c r="W5" t="s">
        <v>517</v>
      </c>
      <c r="X5" t="s">
        <v>517</v>
      </c>
      <c r="Y5" t="s">
        <v>517</v>
      </c>
      <c r="Z5" s="1" t="s">
        <v>517</v>
      </c>
      <c r="AA5" t="s">
        <v>4939</v>
      </c>
      <c r="AB5" s="14" t="s">
        <v>517</v>
      </c>
      <c r="AC5" t="s">
        <v>357</v>
      </c>
      <c r="AD5" t="s">
        <v>517</v>
      </c>
    </row>
    <row r="6" spans="1:36" x14ac:dyDescent="0.25">
      <c r="A6" s="13" t="s">
        <v>68</v>
      </c>
      <c r="B6" s="1">
        <v>42736</v>
      </c>
      <c r="C6" s="2">
        <v>0.44870370370370366</v>
      </c>
      <c r="D6" t="s">
        <v>66</v>
      </c>
      <c r="E6" t="s">
        <v>22</v>
      </c>
      <c r="F6" t="s">
        <v>67</v>
      </c>
      <c r="G6" s="14">
        <v>28705121500255</v>
      </c>
      <c r="H6" s="14">
        <v>201025547880</v>
      </c>
      <c r="I6" t="s">
        <v>23</v>
      </c>
      <c r="J6">
        <v>1</v>
      </c>
      <c r="K6">
        <v>1</v>
      </c>
      <c r="L6">
        <v>1</v>
      </c>
      <c r="M6">
        <v>10</v>
      </c>
      <c r="N6">
        <v>1</v>
      </c>
      <c r="O6" t="s">
        <v>63</v>
      </c>
      <c r="P6" t="s">
        <v>64</v>
      </c>
      <c r="Q6" t="s">
        <v>65</v>
      </c>
      <c r="W6" t="s">
        <v>855</v>
      </c>
      <c r="X6" t="s">
        <v>554</v>
      </c>
      <c r="Y6" t="s">
        <v>11434</v>
      </c>
      <c r="Z6" s="1">
        <v>31909</v>
      </c>
      <c r="AA6" t="s">
        <v>3314</v>
      </c>
      <c r="AB6" s="14">
        <v>29</v>
      </c>
      <c r="AC6" t="s">
        <v>358</v>
      </c>
      <c r="AD6" t="s">
        <v>490</v>
      </c>
    </row>
    <row r="7" spans="1:36" x14ac:dyDescent="0.25">
      <c r="A7" s="13" t="s">
        <v>72</v>
      </c>
      <c r="B7" s="1">
        <v>42736</v>
      </c>
      <c r="C7" s="2">
        <v>0.59312500000000001</v>
      </c>
      <c r="D7" t="s">
        <v>70</v>
      </c>
      <c r="E7" t="s">
        <v>22</v>
      </c>
      <c r="F7" t="s">
        <v>71</v>
      </c>
      <c r="G7" s="14">
        <v>29303161400141</v>
      </c>
      <c r="H7" s="14">
        <v>1025260189</v>
      </c>
      <c r="I7" t="s">
        <v>21</v>
      </c>
      <c r="J7">
        <v>1</v>
      </c>
      <c r="K7">
        <v>1</v>
      </c>
      <c r="L7">
        <v>1</v>
      </c>
      <c r="M7">
        <v>14</v>
      </c>
      <c r="N7">
        <v>1</v>
      </c>
      <c r="O7" t="s">
        <v>69</v>
      </c>
      <c r="W7" t="s">
        <v>537</v>
      </c>
      <c r="X7" t="s">
        <v>849</v>
      </c>
      <c r="Y7" t="s">
        <v>11435</v>
      </c>
      <c r="Z7" s="1">
        <v>34044</v>
      </c>
      <c r="AA7" t="s">
        <v>11436</v>
      </c>
      <c r="AB7" s="14">
        <v>24</v>
      </c>
      <c r="AC7" t="s">
        <v>357</v>
      </c>
      <c r="AD7" t="s">
        <v>489</v>
      </c>
    </row>
    <row r="8" spans="1:36" x14ac:dyDescent="0.25">
      <c r="A8" s="13" t="s">
        <v>76</v>
      </c>
      <c r="B8" s="1">
        <v>42737</v>
      </c>
      <c r="C8" s="2">
        <v>0.48532407407407407</v>
      </c>
      <c r="D8" t="s">
        <v>74</v>
      </c>
      <c r="E8" t="s">
        <v>22</v>
      </c>
      <c r="F8" t="s">
        <v>75</v>
      </c>
      <c r="G8" s="14">
        <v>25406210100491</v>
      </c>
      <c r="H8" s="14">
        <v>201001772488</v>
      </c>
      <c r="I8" t="s">
        <v>23</v>
      </c>
      <c r="J8">
        <v>1</v>
      </c>
      <c r="K8">
        <v>1</v>
      </c>
      <c r="L8">
        <v>2</v>
      </c>
      <c r="M8">
        <v>11</v>
      </c>
      <c r="N8">
        <v>2</v>
      </c>
      <c r="O8" t="s">
        <v>73</v>
      </c>
      <c r="W8" t="s">
        <v>589</v>
      </c>
      <c r="X8" t="s">
        <v>590</v>
      </c>
      <c r="Y8" t="s">
        <v>11437</v>
      </c>
      <c r="Z8" s="1">
        <v>19896</v>
      </c>
      <c r="AA8" t="s">
        <v>11438</v>
      </c>
      <c r="AB8" s="14">
        <v>62</v>
      </c>
      <c r="AC8" t="s">
        <v>358</v>
      </c>
      <c r="AD8" t="s">
        <v>482</v>
      </c>
    </row>
    <row r="9" spans="1:36" x14ac:dyDescent="0.25">
      <c r="A9" s="13" t="s">
        <v>79</v>
      </c>
      <c r="B9" s="1">
        <v>42737</v>
      </c>
      <c r="C9" s="2">
        <v>0.46828703703703706</v>
      </c>
      <c r="D9" t="s">
        <v>77</v>
      </c>
      <c r="E9" t="s">
        <v>22</v>
      </c>
      <c r="F9" t="s">
        <v>78</v>
      </c>
      <c r="G9" s="14">
        <v>26902030602018</v>
      </c>
      <c r="H9" s="14">
        <v>201227905132</v>
      </c>
      <c r="I9" t="s">
        <v>23</v>
      </c>
      <c r="J9">
        <v>1</v>
      </c>
      <c r="K9">
        <v>1</v>
      </c>
      <c r="L9">
        <v>2</v>
      </c>
      <c r="M9">
        <v>11</v>
      </c>
      <c r="N9">
        <v>2</v>
      </c>
      <c r="W9" t="s">
        <v>517</v>
      </c>
      <c r="X9" t="s">
        <v>517</v>
      </c>
      <c r="Y9" t="s">
        <v>11439</v>
      </c>
      <c r="Z9" s="1">
        <v>25237</v>
      </c>
      <c r="AA9" t="s">
        <v>546</v>
      </c>
      <c r="AB9" s="14">
        <v>48</v>
      </c>
      <c r="AC9" t="s">
        <v>358</v>
      </c>
      <c r="AD9" t="s">
        <v>517</v>
      </c>
    </row>
    <row r="10" spans="1:36" x14ac:dyDescent="0.25">
      <c r="A10" s="13" t="s">
        <v>83</v>
      </c>
      <c r="B10" s="1">
        <v>42737</v>
      </c>
      <c r="C10" s="2">
        <v>0.46761574074074069</v>
      </c>
      <c r="D10" t="s">
        <v>81</v>
      </c>
      <c r="E10" t="s">
        <v>22</v>
      </c>
      <c r="F10" t="s">
        <v>82</v>
      </c>
      <c r="G10" s="14">
        <v>29102100101757</v>
      </c>
      <c r="H10" s="14">
        <v>1115517567</v>
      </c>
      <c r="I10" t="s">
        <v>23</v>
      </c>
      <c r="J10">
        <v>1</v>
      </c>
      <c r="K10">
        <v>1</v>
      </c>
      <c r="L10">
        <v>2</v>
      </c>
      <c r="M10">
        <v>11</v>
      </c>
      <c r="N10">
        <v>2</v>
      </c>
      <c r="O10" t="s">
        <v>80</v>
      </c>
      <c r="W10" t="s">
        <v>526</v>
      </c>
      <c r="X10" t="s">
        <v>527</v>
      </c>
      <c r="Y10" t="s">
        <v>11440</v>
      </c>
      <c r="Z10" s="1">
        <v>33279</v>
      </c>
      <c r="AA10" t="s">
        <v>6352</v>
      </c>
      <c r="AB10" s="14">
        <v>26</v>
      </c>
      <c r="AC10" t="s">
        <v>358</v>
      </c>
      <c r="AD10" t="s">
        <v>482</v>
      </c>
    </row>
    <row r="11" spans="1:36" x14ac:dyDescent="0.25">
      <c r="A11" s="13" t="s">
        <v>86</v>
      </c>
      <c r="B11" s="1">
        <v>42737</v>
      </c>
      <c r="C11" s="2">
        <v>0.46603009259259259</v>
      </c>
      <c r="D11" t="s">
        <v>84</v>
      </c>
      <c r="E11" t="s">
        <v>22</v>
      </c>
      <c r="F11" t="s">
        <v>85</v>
      </c>
      <c r="G11" s="14">
        <v>28608010206239</v>
      </c>
      <c r="H11" s="14">
        <v>201229543795</v>
      </c>
      <c r="I11" t="s">
        <v>24</v>
      </c>
      <c r="J11">
        <v>1</v>
      </c>
      <c r="K11">
        <v>1</v>
      </c>
      <c r="L11">
        <v>2</v>
      </c>
      <c r="M11">
        <v>11</v>
      </c>
      <c r="N11">
        <v>2</v>
      </c>
      <c r="W11" t="s">
        <v>517</v>
      </c>
      <c r="X11" t="s">
        <v>517</v>
      </c>
      <c r="Y11" t="s">
        <v>1546</v>
      </c>
      <c r="Z11" s="1">
        <v>31625</v>
      </c>
      <c r="AA11" t="s">
        <v>1547</v>
      </c>
      <c r="AB11" s="14">
        <v>30</v>
      </c>
      <c r="AC11" t="s">
        <v>358</v>
      </c>
      <c r="AD11" t="s">
        <v>483</v>
      </c>
    </row>
    <row r="12" spans="1:36" x14ac:dyDescent="0.25">
      <c r="A12" s="13" t="s">
        <v>90</v>
      </c>
      <c r="B12" s="1">
        <v>42737</v>
      </c>
      <c r="C12" s="2">
        <v>0.38280092592592596</v>
      </c>
      <c r="D12" t="s">
        <v>88</v>
      </c>
      <c r="E12" t="s">
        <v>22</v>
      </c>
      <c r="F12" t="s">
        <v>89</v>
      </c>
      <c r="G12" s="14">
        <v>29109141203879</v>
      </c>
      <c r="H12" s="14">
        <v>1116840060</v>
      </c>
      <c r="I12" t="s">
        <v>23</v>
      </c>
      <c r="J12">
        <v>1</v>
      </c>
      <c r="K12">
        <v>1</v>
      </c>
      <c r="L12">
        <v>2</v>
      </c>
      <c r="M12">
        <v>9</v>
      </c>
      <c r="N12">
        <v>2</v>
      </c>
      <c r="O12" t="s">
        <v>87</v>
      </c>
      <c r="W12" t="s">
        <v>862</v>
      </c>
      <c r="X12" t="s">
        <v>622</v>
      </c>
      <c r="Y12" t="s">
        <v>11441</v>
      </c>
      <c r="Z12" s="1">
        <v>33495</v>
      </c>
      <c r="AA12" t="s">
        <v>9720</v>
      </c>
      <c r="AB12" s="14">
        <v>25</v>
      </c>
      <c r="AC12" t="s">
        <v>358</v>
      </c>
      <c r="AD12" t="s">
        <v>487</v>
      </c>
    </row>
    <row r="13" spans="1:36" x14ac:dyDescent="0.25">
      <c r="A13" s="13" t="s">
        <v>94</v>
      </c>
      <c r="B13" s="1">
        <v>42737</v>
      </c>
      <c r="C13" s="2">
        <v>0.3787962962962963</v>
      </c>
      <c r="D13" t="s">
        <v>92</v>
      </c>
      <c r="E13" t="s">
        <v>22</v>
      </c>
      <c r="F13" t="s">
        <v>93</v>
      </c>
      <c r="G13" s="14">
        <v>28606010108293</v>
      </c>
      <c r="H13" s="14">
        <v>1092680655</v>
      </c>
      <c r="I13" t="s">
        <v>23</v>
      </c>
      <c r="J13">
        <v>1</v>
      </c>
      <c r="K13">
        <v>1</v>
      </c>
      <c r="L13">
        <v>2</v>
      </c>
      <c r="M13">
        <v>9</v>
      </c>
      <c r="N13">
        <v>2</v>
      </c>
      <c r="O13" t="s">
        <v>91</v>
      </c>
      <c r="W13" t="s">
        <v>861</v>
      </c>
      <c r="X13" t="s">
        <v>842</v>
      </c>
      <c r="Y13" t="s">
        <v>11442</v>
      </c>
      <c r="Z13" s="1">
        <v>31564</v>
      </c>
      <c r="AA13" t="s">
        <v>1613</v>
      </c>
      <c r="AB13" s="14">
        <v>30</v>
      </c>
      <c r="AC13" t="s">
        <v>358</v>
      </c>
      <c r="AD13" t="s">
        <v>482</v>
      </c>
    </row>
    <row r="14" spans="1:36" x14ac:dyDescent="0.25">
      <c r="A14" s="13" t="s">
        <v>98</v>
      </c>
      <c r="B14" s="1">
        <v>42737</v>
      </c>
      <c r="C14" s="2">
        <v>0.36357638888888894</v>
      </c>
      <c r="D14" t="s">
        <v>96</v>
      </c>
      <c r="E14" t="s">
        <v>22</v>
      </c>
      <c r="F14" t="s">
        <v>97</v>
      </c>
      <c r="G14" s="14">
        <v>27710060113253</v>
      </c>
      <c r="H14" s="14">
        <v>201007419471</v>
      </c>
      <c r="I14" t="s">
        <v>23</v>
      </c>
      <c r="J14">
        <v>1</v>
      </c>
      <c r="K14">
        <v>1</v>
      </c>
      <c r="L14">
        <v>2</v>
      </c>
      <c r="M14">
        <v>8</v>
      </c>
      <c r="N14">
        <v>2</v>
      </c>
      <c r="O14" t="s">
        <v>95</v>
      </c>
      <c r="W14" t="s">
        <v>589</v>
      </c>
      <c r="X14" t="s">
        <v>590</v>
      </c>
      <c r="Y14" t="s">
        <v>11443</v>
      </c>
      <c r="Z14" s="1">
        <v>28404</v>
      </c>
      <c r="AA14" t="s">
        <v>546</v>
      </c>
      <c r="AB14" s="14">
        <v>39</v>
      </c>
      <c r="AC14" t="s">
        <v>358</v>
      </c>
      <c r="AD14" t="s">
        <v>482</v>
      </c>
    </row>
    <row r="15" spans="1:36" x14ac:dyDescent="0.25">
      <c r="A15" s="13" t="s">
        <v>102</v>
      </c>
      <c r="B15" s="1">
        <v>42737</v>
      </c>
      <c r="C15" s="2">
        <v>0.28627314814814814</v>
      </c>
      <c r="D15" t="s">
        <v>99</v>
      </c>
      <c r="E15" t="s">
        <v>101</v>
      </c>
      <c r="F15" t="s">
        <v>100</v>
      </c>
      <c r="G15" s="14">
        <v>20100000000</v>
      </c>
      <c r="H15" s="14">
        <v>12485627085</v>
      </c>
      <c r="I15" t="s">
        <v>31</v>
      </c>
      <c r="J15">
        <v>1</v>
      </c>
      <c r="K15">
        <v>1</v>
      </c>
      <c r="L15">
        <v>2</v>
      </c>
      <c r="M15">
        <v>6</v>
      </c>
      <c r="N15">
        <v>2</v>
      </c>
      <c r="W15" t="s">
        <v>517</v>
      </c>
      <c r="X15" t="s">
        <v>517</v>
      </c>
      <c r="Y15" t="s">
        <v>517</v>
      </c>
      <c r="Z15" s="1" t="s">
        <v>517</v>
      </c>
      <c r="AA15" t="s">
        <v>99</v>
      </c>
      <c r="AB15" s="14" t="s">
        <v>517</v>
      </c>
      <c r="AC15" t="s">
        <v>357</v>
      </c>
      <c r="AD15" t="s">
        <v>517</v>
      </c>
    </row>
    <row r="16" spans="1:36" x14ac:dyDescent="0.25">
      <c r="A16" s="13" t="s">
        <v>106</v>
      </c>
      <c r="B16" s="1">
        <v>42737</v>
      </c>
      <c r="C16" s="2">
        <v>0.11152777777777778</v>
      </c>
      <c r="D16" t="s">
        <v>103</v>
      </c>
      <c r="E16" t="s">
        <v>22</v>
      </c>
      <c r="F16" t="s">
        <v>104</v>
      </c>
      <c r="G16" s="14">
        <v>29509161203911</v>
      </c>
      <c r="H16" s="14" t="s">
        <v>105</v>
      </c>
      <c r="I16" t="s">
        <v>24</v>
      </c>
      <c r="J16">
        <v>1</v>
      </c>
      <c r="K16">
        <v>1</v>
      </c>
      <c r="L16">
        <v>2</v>
      </c>
      <c r="M16">
        <v>2</v>
      </c>
      <c r="N16">
        <v>2</v>
      </c>
      <c r="W16" t="s">
        <v>517</v>
      </c>
      <c r="X16" t="s">
        <v>517</v>
      </c>
      <c r="Y16" t="s">
        <v>11444</v>
      </c>
      <c r="Z16" s="1">
        <v>34958</v>
      </c>
      <c r="AA16" t="s">
        <v>478</v>
      </c>
      <c r="AB16" s="14">
        <v>21</v>
      </c>
      <c r="AC16" t="s">
        <v>358</v>
      </c>
      <c r="AD16" t="s">
        <v>487</v>
      </c>
    </row>
    <row r="17" spans="1:30" x14ac:dyDescent="0.25">
      <c r="A17" s="13" t="s">
        <v>109</v>
      </c>
      <c r="B17" s="1">
        <v>42737</v>
      </c>
      <c r="C17" s="2">
        <v>8.216435185185185E-2</v>
      </c>
      <c r="D17" t="s">
        <v>107</v>
      </c>
      <c r="E17" t="s">
        <v>22</v>
      </c>
      <c r="F17" t="s">
        <v>108</v>
      </c>
      <c r="G17" s="14">
        <v>28711041401108</v>
      </c>
      <c r="H17" s="14">
        <v>201288225171</v>
      </c>
      <c r="I17" t="s">
        <v>24</v>
      </c>
      <c r="J17">
        <v>1</v>
      </c>
      <c r="K17">
        <v>1</v>
      </c>
      <c r="L17">
        <v>2</v>
      </c>
      <c r="M17">
        <v>1</v>
      </c>
      <c r="N17">
        <v>2</v>
      </c>
      <c r="W17" t="s">
        <v>517</v>
      </c>
      <c r="X17" t="s">
        <v>517</v>
      </c>
      <c r="Y17" t="s">
        <v>11445</v>
      </c>
      <c r="Z17" s="1">
        <v>32085</v>
      </c>
      <c r="AA17" t="s">
        <v>5548</v>
      </c>
      <c r="AB17" s="14">
        <v>29</v>
      </c>
      <c r="AC17" t="s">
        <v>357</v>
      </c>
      <c r="AD17" t="s">
        <v>489</v>
      </c>
    </row>
    <row r="18" spans="1:30" x14ac:dyDescent="0.25">
      <c r="A18" s="13" t="s">
        <v>113</v>
      </c>
      <c r="B18" s="1">
        <v>42737</v>
      </c>
      <c r="C18" s="2">
        <v>3.7928240740740742E-2</v>
      </c>
      <c r="D18" t="s">
        <v>111</v>
      </c>
      <c r="E18" t="s">
        <v>22</v>
      </c>
      <c r="F18" t="s">
        <v>112</v>
      </c>
      <c r="G18" s="14">
        <v>29003030202811</v>
      </c>
      <c r="H18" s="14">
        <v>201118393162</v>
      </c>
      <c r="I18" t="s">
        <v>21</v>
      </c>
      <c r="J18">
        <v>1</v>
      </c>
      <c r="K18">
        <v>1</v>
      </c>
      <c r="L18">
        <v>2</v>
      </c>
      <c r="M18">
        <v>0</v>
      </c>
      <c r="N18">
        <v>2</v>
      </c>
      <c r="O18" t="s">
        <v>110</v>
      </c>
      <c r="W18" t="s">
        <v>621</v>
      </c>
      <c r="X18" t="s">
        <v>622</v>
      </c>
      <c r="Y18" t="s">
        <v>11446</v>
      </c>
      <c r="Z18" s="1">
        <v>32935</v>
      </c>
      <c r="AA18" t="s">
        <v>1295</v>
      </c>
      <c r="AB18" s="14">
        <v>27</v>
      </c>
      <c r="AC18" t="s">
        <v>358</v>
      </c>
      <c r="AD18" t="s">
        <v>483</v>
      </c>
    </row>
    <row r="19" spans="1:30" x14ac:dyDescent="0.25">
      <c r="A19" s="13" t="s">
        <v>118</v>
      </c>
      <c r="B19" s="1">
        <v>42736</v>
      </c>
      <c r="C19" s="2">
        <v>0.89498842592592587</v>
      </c>
      <c r="D19" t="s">
        <v>114</v>
      </c>
      <c r="E19" t="s">
        <v>116</v>
      </c>
      <c r="F19" t="s">
        <v>115</v>
      </c>
      <c r="G19" s="14" t="s">
        <v>117</v>
      </c>
      <c r="H19" s="14">
        <v>966537450775</v>
      </c>
      <c r="I19" t="s">
        <v>21</v>
      </c>
      <c r="J19">
        <v>1</v>
      </c>
      <c r="K19">
        <v>1</v>
      </c>
      <c r="L19">
        <v>1</v>
      </c>
      <c r="M19">
        <v>21</v>
      </c>
      <c r="N19">
        <v>1</v>
      </c>
      <c r="W19" t="s">
        <v>517</v>
      </c>
      <c r="X19" t="s">
        <v>517</v>
      </c>
      <c r="Y19" t="s">
        <v>517</v>
      </c>
      <c r="Z19" s="1" t="s">
        <v>517</v>
      </c>
      <c r="AA19" t="s">
        <v>529</v>
      </c>
      <c r="AB19" s="14" t="s">
        <v>517</v>
      </c>
      <c r="AC19" t="s">
        <v>358</v>
      </c>
      <c r="AD19" t="s">
        <v>517</v>
      </c>
    </row>
    <row r="20" spans="1:30" x14ac:dyDescent="0.25">
      <c r="A20" s="13" t="s">
        <v>119</v>
      </c>
      <c r="B20" s="1">
        <v>42736</v>
      </c>
      <c r="C20" s="2">
        <v>0.86258101851851843</v>
      </c>
      <c r="D20" t="s">
        <v>96</v>
      </c>
      <c r="E20" t="s">
        <v>22</v>
      </c>
      <c r="F20" t="s">
        <v>97</v>
      </c>
      <c r="G20" s="14">
        <v>27710060113253</v>
      </c>
      <c r="H20" s="14">
        <v>201007419471</v>
      </c>
      <c r="I20" t="s">
        <v>23</v>
      </c>
      <c r="J20">
        <v>1</v>
      </c>
      <c r="K20">
        <v>1</v>
      </c>
      <c r="L20">
        <v>1</v>
      </c>
      <c r="M20">
        <v>20</v>
      </c>
      <c r="N20">
        <v>1</v>
      </c>
      <c r="O20" t="s">
        <v>95</v>
      </c>
      <c r="W20" t="s">
        <v>589</v>
      </c>
      <c r="X20" t="s">
        <v>590</v>
      </c>
      <c r="Y20" t="s">
        <v>11443</v>
      </c>
      <c r="Z20" s="1">
        <v>28404</v>
      </c>
      <c r="AA20" t="s">
        <v>546</v>
      </c>
      <c r="AB20" s="14">
        <v>39</v>
      </c>
      <c r="AC20" t="s">
        <v>358</v>
      </c>
      <c r="AD20" t="s">
        <v>482</v>
      </c>
    </row>
    <row r="21" spans="1:30" x14ac:dyDescent="0.25">
      <c r="A21" s="13" t="s">
        <v>122</v>
      </c>
      <c r="B21" s="1">
        <v>42736</v>
      </c>
      <c r="C21" s="2">
        <v>0.85824074074074075</v>
      </c>
      <c r="D21" t="s">
        <v>120</v>
      </c>
      <c r="E21" t="s">
        <v>22</v>
      </c>
      <c r="F21" t="s">
        <v>121</v>
      </c>
      <c r="G21" s="14">
        <v>28707030201029</v>
      </c>
      <c r="H21" s="14">
        <v>201229726746</v>
      </c>
      <c r="I21" t="s">
        <v>21</v>
      </c>
      <c r="J21">
        <v>1</v>
      </c>
      <c r="K21">
        <v>1</v>
      </c>
      <c r="L21">
        <v>1</v>
      </c>
      <c r="M21">
        <v>20</v>
      </c>
      <c r="N21">
        <v>1</v>
      </c>
      <c r="W21" t="s">
        <v>517</v>
      </c>
      <c r="X21" t="s">
        <v>517</v>
      </c>
      <c r="Y21" t="s">
        <v>11447</v>
      </c>
      <c r="Z21" s="1">
        <v>31961</v>
      </c>
      <c r="AA21" t="s">
        <v>3693</v>
      </c>
      <c r="AB21" s="14">
        <v>29</v>
      </c>
      <c r="AC21" t="s">
        <v>357</v>
      </c>
      <c r="AD21" t="s">
        <v>483</v>
      </c>
    </row>
    <row r="22" spans="1:30" x14ac:dyDescent="0.25">
      <c r="A22" s="13" t="s">
        <v>125</v>
      </c>
      <c r="B22" s="1">
        <v>42736</v>
      </c>
      <c r="C22" s="2">
        <v>0.83621527777777782</v>
      </c>
      <c r="D22" t="s">
        <v>123</v>
      </c>
      <c r="E22" t="s">
        <v>22</v>
      </c>
      <c r="F22" t="s">
        <v>124</v>
      </c>
      <c r="G22" s="14">
        <v>29209260103852</v>
      </c>
      <c r="H22" s="14">
        <v>201093014888</v>
      </c>
      <c r="I22" t="s">
        <v>24</v>
      </c>
      <c r="J22">
        <v>1</v>
      </c>
      <c r="K22">
        <v>1</v>
      </c>
      <c r="L22">
        <v>1</v>
      </c>
      <c r="M22">
        <v>20</v>
      </c>
      <c r="N22">
        <v>1</v>
      </c>
      <c r="W22" t="s">
        <v>517</v>
      </c>
      <c r="X22" t="s">
        <v>517</v>
      </c>
      <c r="Y22" t="s">
        <v>11448</v>
      </c>
      <c r="Z22" s="1">
        <v>33873</v>
      </c>
      <c r="AA22" t="s">
        <v>546</v>
      </c>
      <c r="AB22" s="14">
        <v>24</v>
      </c>
      <c r="AC22" t="s">
        <v>358</v>
      </c>
      <c r="AD22" t="s">
        <v>482</v>
      </c>
    </row>
    <row r="23" spans="1:30" x14ac:dyDescent="0.25">
      <c r="A23" s="13" t="s">
        <v>128</v>
      </c>
      <c r="B23" s="1">
        <v>42736</v>
      </c>
      <c r="C23" s="2">
        <v>0.83497685185185189</v>
      </c>
      <c r="D23" t="s">
        <v>127</v>
      </c>
      <c r="E23" t="s">
        <v>22</v>
      </c>
      <c r="F23">
        <v>1146768081</v>
      </c>
      <c r="G23" s="14">
        <v>27612290102364</v>
      </c>
      <c r="H23" s="14">
        <v>1147678081</v>
      </c>
      <c r="I23" t="s">
        <v>23</v>
      </c>
      <c r="J23">
        <v>1</v>
      </c>
      <c r="K23">
        <v>1</v>
      </c>
      <c r="L23">
        <v>1</v>
      </c>
      <c r="M23">
        <v>20</v>
      </c>
      <c r="N23">
        <v>1</v>
      </c>
      <c r="O23" t="s">
        <v>126</v>
      </c>
      <c r="W23" t="s">
        <v>589</v>
      </c>
      <c r="X23" t="s">
        <v>589</v>
      </c>
      <c r="Y23" t="s">
        <v>11449</v>
      </c>
      <c r="Z23" s="1">
        <v>28123</v>
      </c>
      <c r="AA23" t="s">
        <v>6481</v>
      </c>
      <c r="AB23" s="14">
        <v>40</v>
      </c>
      <c r="AC23" t="s">
        <v>357</v>
      </c>
      <c r="AD23" t="s">
        <v>482</v>
      </c>
    </row>
    <row r="24" spans="1:30" x14ac:dyDescent="0.25">
      <c r="A24" s="13" t="s">
        <v>131</v>
      </c>
      <c r="B24" s="1">
        <v>42736</v>
      </c>
      <c r="C24" s="2">
        <v>0.81928240740740732</v>
      </c>
      <c r="D24" t="s">
        <v>129</v>
      </c>
      <c r="E24" t="s">
        <v>22</v>
      </c>
      <c r="F24" t="s">
        <v>130</v>
      </c>
      <c r="G24" s="14">
        <v>28103261700076</v>
      </c>
      <c r="H24" s="14">
        <v>201288802990</v>
      </c>
      <c r="I24" t="s">
        <v>21</v>
      </c>
      <c r="J24">
        <v>1</v>
      </c>
      <c r="K24">
        <v>1</v>
      </c>
      <c r="L24">
        <v>1</v>
      </c>
      <c r="M24">
        <v>19</v>
      </c>
      <c r="N24">
        <v>1</v>
      </c>
      <c r="W24" t="s">
        <v>517</v>
      </c>
      <c r="X24" t="s">
        <v>517</v>
      </c>
      <c r="Y24" t="s">
        <v>11450</v>
      </c>
      <c r="Z24" s="1">
        <v>29671</v>
      </c>
      <c r="AA24" t="s">
        <v>3468</v>
      </c>
      <c r="AB24" s="14">
        <v>35</v>
      </c>
      <c r="AC24" t="s">
        <v>358</v>
      </c>
      <c r="AD24" t="s">
        <v>492</v>
      </c>
    </row>
    <row r="25" spans="1:30" x14ac:dyDescent="0.25">
      <c r="A25" s="13" t="s">
        <v>134</v>
      </c>
      <c r="B25" s="1">
        <v>42736</v>
      </c>
      <c r="C25" s="2">
        <v>0.77157407407407408</v>
      </c>
      <c r="D25" t="s">
        <v>132</v>
      </c>
      <c r="E25" t="s">
        <v>22</v>
      </c>
      <c r="F25" t="s">
        <v>133</v>
      </c>
      <c r="G25" s="14">
        <v>29711082700202</v>
      </c>
      <c r="H25" s="14">
        <v>2011591114631</v>
      </c>
      <c r="I25" t="s">
        <v>21</v>
      </c>
      <c r="J25">
        <v>1</v>
      </c>
      <c r="K25">
        <v>1</v>
      </c>
      <c r="L25">
        <v>1</v>
      </c>
      <c r="M25">
        <v>18</v>
      </c>
      <c r="N25">
        <v>1</v>
      </c>
      <c r="W25" t="s">
        <v>517</v>
      </c>
      <c r="X25" t="s">
        <v>517</v>
      </c>
      <c r="Y25" t="s">
        <v>11451</v>
      </c>
      <c r="Z25" s="1">
        <v>35742</v>
      </c>
      <c r="AA25" t="s">
        <v>11452</v>
      </c>
      <c r="AB25" s="14">
        <v>19</v>
      </c>
      <c r="AC25" t="s">
        <v>357</v>
      </c>
      <c r="AD25" t="s">
        <v>501</v>
      </c>
    </row>
    <row r="26" spans="1:30" x14ac:dyDescent="0.25">
      <c r="A26" s="13" t="s">
        <v>138</v>
      </c>
      <c r="B26" s="1">
        <v>42736</v>
      </c>
      <c r="C26" s="2">
        <v>0.76299768518518529</v>
      </c>
      <c r="D26" t="s">
        <v>136</v>
      </c>
      <c r="E26" t="s">
        <v>22</v>
      </c>
      <c r="F26" t="s">
        <v>137</v>
      </c>
      <c r="G26" s="14">
        <v>29208241402354</v>
      </c>
      <c r="H26" s="14">
        <v>201090120047</v>
      </c>
      <c r="I26" t="s">
        <v>21</v>
      </c>
      <c r="J26">
        <v>1</v>
      </c>
      <c r="K26">
        <v>1</v>
      </c>
      <c r="L26">
        <v>1</v>
      </c>
      <c r="M26">
        <v>18</v>
      </c>
      <c r="N26">
        <v>1</v>
      </c>
      <c r="O26" t="s">
        <v>135</v>
      </c>
      <c r="W26" t="s">
        <v>526</v>
      </c>
      <c r="X26" t="s">
        <v>527</v>
      </c>
      <c r="Y26" t="s">
        <v>11453</v>
      </c>
      <c r="Z26" s="1">
        <v>33840</v>
      </c>
      <c r="AA26" t="s">
        <v>529</v>
      </c>
      <c r="AB26" s="14">
        <v>24</v>
      </c>
      <c r="AC26" t="s">
        <v>358</v>
      </c>
      <c r="AD26" t="s">
        <v>489</v>
      </c>
    </row>
    <row r="27" spans="1:30" x14ac:dyDescent="0.25">
      <c r="A27" s="13" t="s">
        <v>142</v>
      </c>
      <c r="B27" s="1">
        <v>42736</v>
      </c>
      <c r="C27" s="2">
        <v>0.66862268518518519</v>
      </c>
      <c r="D27" t="s">
        <v>140</v>
      </c>
      <c r="E27" t="s">
        <v>22</v>
      </c>
      <c r="F27" t="s">
        <v>141</v>
      </c>
      <c r="G27" s="14">
        <v>27301081204111</v>
      </c>
      <c r="H27" s="14">
        <v>201060669666</v>
      </c>
      <c r="I27" t="s">
        <v>23</v>
      </c>
      <c r="J27">
        <v>1</v>
      </c>
      <c r="K27">
        <v>1</v>
      </c>
      <c r="L27">
        <v>1</v>
      </c>
      <c r="M27">
        <v>16</v>
      </c>
      <c r="N27">
        <v>1</v>
      </c>
      <c r="O27" t="s">
        <v>139</v>
      </c>
      <c r="W27" t="s">
        <v>672</v>
      </c>
      <c r="X27" t="s">
        <v>477</v>
      </c>
      <c r="Y27" t="s">
        <v>11454</v>
      </c>
      <c r="Z27" s="1">
        <v>26672</v>
      </c>
      <c r="AA27" t="s">
        <v>471</v>
      </c>
      <c r="AB27" s="14">
        <v>44</v>
      </c>
      <c r="AC27" t="s">
        <v>358</v>
      </c>
      <c r="AD27" t="s">
        <v>487</v>
      </c>
    </row>
    <row r="28" spans="1:30" x14ac:dyDescent="0.25">
      <c r="A28" s="13" t="s">
        <v>146</v>
      </c>
      <c r="B28" s="1">
        <v>42736</v>
      </c>
      <c r="C28" s="2">
        <v>0.63361111111111112</v>
      </c>
      <c r="D28" t="s">
        <v>143</v>
      </c>
      <c r="E28" t="s">
        <v>22</v>
      </c>
      <c r="F28" t="s">
        <v>144</v>
      </c>
      <c r="G28" s="14" t="s">
        <v>145</v>
      </c>
      <c r="H28" s="14">
        <v>1065171830</v>
      </c>
      <c r="I28" t="s">
        <v>25</v>
      </c>
      <c r="J28">
        <v>1</v>
      </c>
      <c r="K28">
        <v>1</v>
      </c>
      <c r="L28">
        <v>1</v>
      </c>
      <c r="M28">
        <v>15</v>
      </c>
      <c r="N28">
        <v>1</v>
      </c>
      <c r="W28" t="s">
        <v>517</v>
      </c>
      <c r="X28" t="s">
        <v>517</v>
      </c>
      <c r="Y28" t="s">
        <v>517</v>
      </c>
      <c r="Z28" s="1" t="s">
        <v>517</v>
      </c>
      <c r="AA28" t="s">
        <v>143</v>
      </c>
      <c r="AB28" s="14" t="s">
        <v>517</v>
      </c>
      <c r="AC28" t="s">
        <v>358</v>
      </c>
      <c r="AD28" t="s">
        <v>517</v>
      </c>
    </row>
    <row r="29" spans="1:30" x14ac:dyDescent="0.25">
      <c r="A29" s="13" t="s">
        <v>149</v>
      </c>
      <c r="B29" s="1">
        <v>42737</v>
      </c>
      <c r="C29" s="2">
        <v>0.49484953703703699</v>
      </c>
      <c r="D29" t="s">
        <v>147</v>
      </c>
      <c r="E29" t="s">
        <v>22</v>
      </c>
      <c r="F29" t="s">
        <v>148</v>
      </c>
      <c r="G29" s="14">
        <v>28810102604056</v>
      </c>
      <c r="H29" s="14">
        <v>1202659857</v>
      </c>
      <c r="I29" t="s">
        <v>24</v>
      </c>
      <c r="J29">
        <v>1</v>
      </c>
      <c r="K29">
        <v>1</v>
      </c>
      <c r="L29">
        <v>2</v>
      </c>
      <c r="M29">
        <v>11</v>
      </c>
      <c r="N29">
        <v>2</v>
      </c>
      <c r="W29" t="s">
        <v>517</v>
      </c>
      <c r="X29" t="s">
        <v>517</v>
      </c>
      <c r="Y29" t="s">
        <v>10530</v>
      </c>
      <c r="Z29" s="1">
        <v>32426</v>
      </c>
      <c r="AA29" t="s">
        <v>2215</v>
      </c>
      <c r="AB29" s="14">
        <v>28</v>
      </c>
      <c r="AC29" t="s">
        <v>358</v>
      </c>
      <c r="AD29" t="s">
        <v>500</v>
      </c>
    </row>
    <row r="30" spans="1:30" x14ac:dyDescent="0.25">
      <c r="A30" s="13" t="s">
        <v>160</v>
      </c>
      <c r="B30" s="1">
        <v>42737</v>
      </c>
      <c r="C30" s="2">
        <v>0.50604166666666661</v>
      </c>
      <c r="D30" t="s">
        <v>158</v>
      </c>
      <c r="E30" t="s">
        <v>22</v>
      </c>
      <c r="F30" t="s">
        <v>159</v>
      </c>
      <c r="G30" s="14">
        <v>28610061602371</v>
      </c>
      <c r="H30" s="14">
        <v>966563542287</v>
      </c>
      <c r="I30" t="s">
        <v>21</v>
      </c>
      <c r="J30">
        <v>1</v>
      </c>
      <c r="K30">
        <v>1</v>
      </c>
      <c r="L30">
        <v>2</v>
      </c>
      <c r="M30">
        <v>12</v>
      </c>
      <c r="N30">
        <v>2</v>
      </c>
      <c r="W30" t="s">
        <v>517</v>
      </c>
      <c r="X30" t="s">
        <v>517</v>
      </c>
      <c r="Y30" t="s">
        <v>11455</v>
      </c>
      <c r="Z30" s="1">
        <v>31691</v>
      </c>
      <c r="AA30" t="s">
        <v>529</v>
      </c>
      <c r="AB30" s="14">
        <v>30</v>
      </c>
      <c r="AC30" t="s">
        <v>358</v>
      </c>
      <c r="AD30" t="s">
        <v>491</v>
      </c>
    </row>
    <row r="31" spans="1:30" x14ac:dyDescent="0.25">
      <c r="A31" s="13" t="s">
        <v>164</v>
      </c>
      <c r="B31" s="1">
        <v>42737</v>
      </c>
      <c r="C31" s="2">
        <v>0.56145833333333328</v>
      </c>
      <c r="D31" t="s">
        <v>162</v>
      </c>
      <c r="E31" t="s">
        <v>22</v>
      </c>
      <c r="F31" t="s">
        <v>163</v>
      </c>
      <c r="G31" s="14">
        <v>29401015325141</v>
      </c>
      <c r="H31" s="14">
        <v>201159573964</v>
      </c>
      <c r="I31" t="s">
        <v>23</v>
      </c>
      <c r="J31">
        <v>1</v>
      </c>
      <c r="K31">
        <v>1</v>
      </c>
      <c r="L31">
        <v>2</v>
      </c>
      <c r="M31">
        <v>13</v>
      </c>
      <c r="N31">
        <v>2</v>
      </c>
      <c r="O31" t="s">
        <v>161</v>
      </c>
      <c r="W31" t="s">
        <v>861</v>
      </c>
      <c r="X31" t="s">
        <v>842</v>
      </c>
      <c r="Y31" t="s">
        <v>2031</v>
      </c>
      <c r="Z31" s="1">
        <v>34335</v>
      </c>
      <c r="AA31" t="s">
        <v>2877</v>
      </c>
      <c r="AB31" s="14">
        <v>23</v>
      </c>
      <c r="AC31" t="s">
        <v>357</v>
      </c>
      <c r="AD31" t="s">
        <v>517</v>
      </c>
    </row>
    <row r="32" spans="1:30" x14ac:dyDescent="0.25">
      <c r="A32" s="13" t="s">
        <v>168</v>
      </c>
      <c r="B32" s="1">
        <v>42737</v>
      </c>
      <c r="C32" s="2">
        <v>0.54952546296296301</v>
      </c>
      <c r="D32" t="s">
        <v>166</v>
      </c>
      <c r="E32" t="s">
        <v>22</v>
      </c>
      <c r="F32" t="s">
        <v>167</v>
      </c>
      <c r="G32" s="14">
        <v>28001230104699</v>
      </c>
      <c r="H32" s="14">
        <v>1227734107</v>
      </c>
      <c r="I32" t="s">
        <v>23</v>
      </c>
      <c r="J32">
        <v>1</v>
      </c>
      <c r="K32">
        <v>1</v>
      </c>
      <c r="L32">
        <v>2</v>
      </c>
      <c r="M32">
        <v>13</v>
      </c>
      <c r="N32">
        <v>2</v>
      </c>
      <c r="O32" t="s">
        <v>165</v>
      </c>
      <c r="W32" t="s">
        <v>672</v>
      </c>
      <c r="X32" t="s">
        <v>622</v>
      </c>
      <c r="Y32" t="s">
        <v>11456</v>
      </c>
      <c r="Z32" s="1">
        <v>29243</v>
      </c>
      <c r="AA32" t="s">
        <v>1273</v>
      </c>
      <c r="AB32" s="14">
        <v>37</v>
      </c>
      <c r="AC32" t="s">
        <v>358</v>
      </c>
      <c r="AD32" t="s">
        <v>482</v>
      </c>
    </row>
    <row r="33" spans="1:30" x14ac:dyDescent="0.25">
      <c r="A33" s="13" t="s">
        <v>171</v>
      </c>
      <c r="B33" s="1">
        <v>42737</v>
      </c>
      <c r="C33" s="2">
        <v>0.54030092592592593</v>
      </c>
      <c r="D33" t="s">
        <v>169</v>
      </c>
      <c r="E33" t="s">
        <v>22</v>
      </c>
      <c r="F33" t="s">
        <v>170</v>
      </c>
      <c r="G33" s="14">
        <v>29801012601737</v>
      </c>
      <c r="H33" s="14">
        <v>1289122471</v>
      </c>
      <c r="I33" t="s">
        <v>21</v>
      </c>
      <c r="J33">
        <v>1</v>
      </c>
      <c r="K33">
        <v>1</v>
      </c>
      <c r="L33">
        <v>2</v>
      </c>
      <c r="M33">
        <v>12</v>
      </c>
      <c r="N33">
        <v>2</v>
      </c>
      <c r="W33" t="s">
        <v>517</v>
      </c>
      <c r="X33" t="s">
        <v>517</v>
      </c>
      <c r="Y33" t="s">
        <v>3024</v>
      </c>
      <c r="Z33" s="1">
        <v>35796</v>
      </c>
      <c r="AA33" t="s">
        <v>11457</v>
      </c>
      <c r="AB33" s="14">
        <v>19</v>
      </c>
      <c r="AC33" t="s">
        <v>358</v>
      </c>
      <c r="AD33" t="s">
        <v>500</v>
      </c>
    </row>
    <row r="34" spans="1:30" x14ac:dyDescent="0.25">
      <c r="A34" s="13" t="s">
        <v>175</v>
      </c>
      <c r="B34" s="1">
        <v>42737</v>
      </c>
      <c r="C34" s="2">
        <v>0.53304398148148147</v>
      </c>
      <c r="D34" t="s">
        <v>172</v>
      </c>
      <c r="E34" t="s">
        <v>22</v>
      </c>
      <c r="F34" t="s">
        <v>174</v>
      </c>
      <c r="G34" s="14">
        <v>28310300201517</v>
      </c>
      <c r="H34" s="14">
        <v>201285800813</v>
      </c>
      <c r="I34" t="s">
        <v>21</v>
      </c>
      <c r="J34">
        <v>1</v>
      </c>
      <c r="K34">
        <v>1</v>
      </c>
      <c r="L34">
        <v>2</v>
      </c>
      <c r="M34">
        <v>12</v>
      </c>
      <c r="N34">
        <v>2</v>
      </c>
      <c r="O34" t="s">
        <v>173</v>
      </c>
      <c r="W34" t="s">
        <v>857</v>
      </c>
      <c r="X34" t="s">
        <v>527</v>
      </c>
      <c r="Y34" t="s">
        <v>1534</v>
      </c>
      <c r="Z34" s="1">
        <v>30619</v>
      </c>
      <c r="AA34" t="s">
        <v>478</v>
      </c>
      <c r="AB34" s="14">
        <v>33</v>
      </c>
      <c r="AC34" t="s">
        <v>358</v>
      </c>
      <c r="AD34" t="s">
        <v>483</v>
      </c>
    </row>
    <row r="35" spans="1:30" x14ac:dyDescent="0.25">
      <c r="A35" s="13" t="s">
        <v>179</v>
      </c>
      <c r="B35" s="1">
        <v>42737</v>
      </c>
      <c r="C35" s="2">
        <v>0.52857638888888892</v>
      </c>
      <c r="D35" t="s">
        <v>177</v>
      </c>
      <c r="E35" t="s">
        <v>22</v>
      </c>
      <c r="F35" t="s">
        <v>178</v>
      </c>
      <c r="G35" s="14">
        <v>28204140103691</v>
      </c>
      <c r="H35" s="14">
        <v>201222203554</v>
      </c>
      <c r="I35" t="s">
        <v>23</v>
      </c>
      <c r="J35">
        <v>1</v>
      </c>
      <c r="K35">
        <v>1</v>
      </c>
      <c r="L35">
        <v>2</v>
      </c>
      <c r="M35">
        <v>12</v>
      </c>
      <c r="N35">
        <v>2</v>
      </c>
      <c r="O35" t="s">
        <v>176</v>
      </c>
      <c r="W35" t="s">
        <v>672</v>
      </c>
      <c r="X35" t="s">
        <v>622</v>
      </c>
      <c r="Y35" t="s">
        <v>11458</v>
      </c>
      <c r="Z35" s="1">
        <v>30055</v>
      </c>
      <c r="AA35" t="s">
        <v>11459</v>
      </c>
      <c r="AB35" s="14">
        <v>34</v>
      </c>
      <c r="AC35" t="s">
        <v>358</v>
      </c>
      <c r="AD35" t="s">
        <v>482</v>
      </c>
    </row>
    <row r="36" spans="1:30" x14ac:dyDescent="0.25">
      <c r="A36" s="13" t="s">
        <v>182</v>
      </c>
      <c r="B36" s="1">
        <v>42737</v>
      </c>
      <c r="C36" s="2">
        <v>0.52849537037037042</v>
      </c>
      <c r="D36" t="s">
        <v>180</v>
      </c>
      <c r="E36" t="s">
        <v>22</v>
      </c>
      <c r="F36" t="s">
        <v>181</v>
      </c>
      <c r="G36" s="14">
        <v>26326108800031</v>
      </c>
      <c r="H36" s="14">
        <v>1012606099</v>
      </c>
      <c r="I36" t="s">
        <v>25</v>
      </c>
      <c r="J36">
        <v>1</v>
      </c>
      <c r="K36">
        <v>1</v>
      </c>
      <c r="L36">
        <v>2</v>
      </c>
      <c r="M36">
        <v>12</v>
      </c>
      <c r="N36">
        <v>2</v>
      </c>
      <c r="W36" t="s">
        <v>517</v>
      </c>
      <c r="X36" t="s">
        <v>517</v>
      </c>
      <c r="Y36" t="s">
        <v>11460</v>
      </c>
      <c r="Z36" s="1">
        <v>23783</v>
      </c>
      <c r="AA36" t="s">
        <v>180</v>
      </c>
      <c r="AB36" s="14">
        <v>52</v>
      </c>
      <c r="AC36" t="s">
        <v>358</v>
      </c>
      <c r="AD36" t="s">
        <v>509</v>
      </c>
    </row>
    <row r="37" spans="1:30" x14ac:dyDescent="0.25">
      <c r="A37" s="13" t="s">
        <v>187</v>
      </c>
      <c r="B37" s="1">
        <v>42737</v>
      </c>
      <c r="C37" s="2">
        <v>0.51534722222222229</v>
      </c>
      <c r="D37" t="s">
        <v>184</v>
      </c>
      <c r="E37" t="s">
        <v>22</v>
      </c>
      <c r="F37" t="s">
        <v>185</v>
      </c>
      <c r="G37" s="14" t="s">
        <v>186</v>
      </c>
      <c r="H37" s="14">
        <v>201222221012</v>
      </c>
      <c r="I37" t="s">
        <v>23</v>
      </c>
      <c r="J37">
        <v>1</v>
      </c>
      <c r="K37">
        <v>1</v>
      </c>
      <c r="L37">
        <v>2</v>
      </c>
      <c r="M37">
        <v>12</v>
      </c>
      <c r="N37">
        <v>2</v>
      </c>
      <c r="O37" t="s">
        <v>183</v>
      </c>
      <c r="W37" t="s">
        <v>589</v>
      </c>
      <c r="X37" t="s">
        <v>843</v>
      </c>
      <c r="Y37" t="s">
        <v>517</v>
      </c>
      <c r="Z37" s="1" t="s">
        <v>517</v>
      </c>
      <c r="AA37" t="s">
        <v>2125</v>
      </c>
      <c r="AB37" s="14" t="s">
        <v>517</v>
      </c>
      <c r="AC37" t="s">
        <v>357</v>
      </c>
      <c r="AD37" t="s">
        <v>517</v>
      </c>
    </row>
    <row r="38" spans="1:30" x14ac:dyDescent="0.25">
      <c r="A38" s="13" t="s">
        <v>190</v>
      </c>
      <c r="B38" s="1">
        <v>42737</v>
      </c>
      <c r="C38" s="2">
        <v>0.60672453703703699</v>
      </c>
      <c r="D38" t="s">
        <v>188</v>
      </c>
      <c r="E38" t="s">
        <v>22</v>
      </c>
      <c r="F38" t="s">
        <v>189</v>
      </c>
      <c r="G38" s="14">
        <v>27010121701593</v>
      </c>
      <c r="H38" s="14">
        <v>201154442877</v>
      </c>
      <c r="I38" t="s">
        <v>21</v>
      </c>
      <c r="J38">
        <v>1</v>
      </c>
      <c r="K38">
        <v>1</v>
      </c>
      <c r="L38">
        <v>2</v>
      </c>
      <c r="M38">
        <v>14</v>
      </c>
      <c r="N38">
        <v>2</v>
      </c>
      <c r="W38" t="s">
        <v>517</v>
      </c>
      <c r="X38" t="s">
        <v>517</v>
      </c>
      <c r="Y38" t="s">
        <v>11461</v>
      </c>
      <c r="Z38" s="1">
        <v>25853</v>
      </c>
      <c r="AA38" t="s">
        <v>4500</v>
      </c>
      <c r="AB38" s="14">
        <v>46</v>
      </c>
      <c r="AC38" t="s">
        <v>358</v>
      </c>
      <c r="AD38" t="s">
        <v>492</v>
      </c>
    </row>
    <row r="39" spans="1:30" x14ac:dyDescent="0.25">
      <c r="A39" s="13" t="s">
        <v>194</v>
      </c>
      <c r="B39" s="1">
        <v>42737</v>
      </c>
      <c r="C39" s="2">
        <v>0.59568287037037038</v>
      </c>
      <c r="D39" t="s">
        <v>192</v>
      </c>
      <c r="E39" t="s">
        <v>22</v>
      </c>
      <c r="F39" t="s">
        <v>193</v>
      </c>
      <c r="G39" s="14">
        <v>27504290101891</v>
      </c>
      <c r="H39" s="14">
        <v>201000952121</v>
      </c>
      <c r="I39" t="s">
        <v>23</v>
      </c>
      <c r="J39">
        <v>1</v>
      </c>
      <c r="K39">
        <v>1</v>
      </c>
      <c r="L39">
        <v>2</v>
      </c>
      <c r="M39">
        <v>14</v>
      </c>
      <c r="N39">
        <v>2</v>
      </c>
      <c r="O39" t="s">
        <v>191</v>
      </c>
      <c r="W39" t="s">
        <v>526</v>
      </c>
      <c r="X39" t="s">
        <v>527</v>
      </c>
      <c r="Y39" t="s">
        <v>11462</v>
      </c>
      <c r="Z39" s="1">
        <v>27513</v>
      </c>
      <c r="AA39" t="s">
        <v>11463</v>
      </c>
      <c r="AB39" s="14">
        <v>41</v>
      </c>
      <c r="AC39" t="s">
        <v>358</v>
      </c>
      <c r="AD39" t="s">
        <v>482</v>
      </c>
    </row>
    <row r="40" spans="1:30" x14ac:dyDescent="0.25">
      <c r="A40" s="13" t="s">
        <v>197</v>
      </c>
      <c r="B40" s="1">
        <v>42737</v>
      </c>
      <c r="C40" s="2">
        <v>0.58245370370370375</v>
      </c>
      <c r="D40" t="s">
        <v>195</v>
      </c>
      <c r="E40" t="s">
        <v>22</v>
      </c>
      <c r="F40" t="s">
        <v>196</v>
      </c>
      <c r="G40" s="14">
        <v>1501455</v>
      </c>
      <c r="H40" s="14">
        <v>1223620054</v>
      </c>
      <c r="I40" t="s">
        <v>21</v>
      </c>
      <c r="J40">
        <v>1</v>
      </c>
      <c r="K40">
        <v>1</v>
      </c>
      <c r="L40">
        <v>2</v>
      </c>
      <c r="M40">
        <v>13</v>
      </c>
      <c r="N40">
        <v>2</v>
      </c>
      <c r="W40" t="s">
        <v>517</v>
      </c>
      <c r="X40" t="s">
        <v>517</v>
      </c>
      <c r="Y40" t="s">
        <v>517</v>
      </c>
      <c r="Z40" s="1" t="s">
        <v>517</v>
      </c>
      <c r="AA40" t="s">
        <v>11464</v>
      </c>
      <c r="AB40" s="14" t="s">
        <v>517</v>
      </c>
      <c r="AC40" t="s">
        <v>358</v>
      </c>
      <c r="AD40" t="s">
        <v>517</v>
      </c>
    </row>
    <row r="41" spans="1:30" x14ac:dyDescent="0.25">
      <c r="A41" s="13" t="s">
        <v>200</v>
      </c>
      <c r="B41" s="1">
        <v>42737</v>
      </c>
      <c r="C41" s="2">
        <v>0.57798611111111109</v>
      </c>
      <c r="D41" t="s">
        <v>198</v>
      </c>
      <c r="E41" t="s">
        <v>22</v>
      </c>
      <c r="F41" t="s">
        <v>199</v>
      </c>
      <c r="G41" s="14">
        <v>27207040102979</v>
      </c>
      <c r="H41" s="14">
        <v>201001516421</v>
      </c>
      <c r="I41" t="s">
        <v>24</v>
      </c>
      <c r="J41">
        <v>1</v>
      </c>
      <c r="K41">
        <v>1</v>
      </c>
      <c r="L41">
        <v>2</v>
      </c>
      <c r="M41">
        <v>13</v>
      </c>
      <c r="N41">
        <v>2</v>
      </c>
      <c r="W41" t="s">
        <v>517</v>
      </c>
      <c r="X41" t="s">
        <v>517</v>
      </c>
      <c r="Y41" t="s">
        <v>11465</v>
      </c>
      <c r="Z41" s="1">
        <v>26484</v>
      </c>
      <c r="AA41" t="s">
        <v>4231</v>
      </c>
      <c r="AB41" s="14">
        <v>44</v>
      </c>
      <c r="AC41" t="s">
        <v>358</v>
      </c>
      <c r="AD41" t="s">
        <v>482</v>
      </c>
    </row>
    <row r="42" spans="1:30" x14ac:dyDescent="0.25">
      <c r="A42" s="13" t="s">
        <v>204</v>
      </c>
      <c r="B42" s="1">
        <v>42738</v>
      </c>
      <c r="C42" s="2">
        <v>0.42810185185185184</v>
      </c>
      <c r="D42" t="s">
        <v>202</v>
      </c>
      <c r="E42" t="s">
        <v>22</v>
      </c>
      <c r="F42" t="s">
        <v>203</v>
      </c>
      <c r="G42" s="14">
        <v>24207270101699</v>
      </c>
      <c r="H42" s="14">
        <v>201227866953</v>
      </c>
      <c r="I42" t="s">
        <v>23</v>
      </c>
      <c r="J42">
        <v>1</v>
      </c>
      <c r="K42">
        <v>1</v>
      </c>
      <c r="L42">
        <v>3</v>
      </c>
      <c r="M42">
        <v>10</v>
      </c>
      <c r="N42">
        <v>3</v>
      </c>
      <c r="O42" t="s">
        <v>201</v>
      </c>
      <c r="W42" t="s">
        <v>537</v>
      </c>
      <c r="X42" t="s">
        <v>527</v>
      </c>
      <c r="Y42" t="s">
        <v>11466</v>
      </c>
      <c r="Z42" s="1">
        <v>15549</v>
      </c>
      <c r="AA42" t="s">
        <v>1684</v>
      </c>
      <c r="AB42" s="14">
        <v>74</v>
      </c>
      <c r="AC42" t="s">
        <v>358</v>
      </c>
      <c r="AD42" t="s">
        <v>482</v>
      </c>
    </row>
    <row r="43" spans="1:30" x14ac:dyDescent="0.25">
      <c r="A43" s="13" t="s">
        <v>208</v>
      </c>
      <c r="B43" s="1">
        <v>42738</v>
      </c>
      <c r="C43" s="2">
        <v>0.42587962962962966</v>
      </c>
      <c r="D43" t="s">
        <v>206</v>
      </c>
      <c r="E43" t="s">
        <v>22</v>
      </c>
      <c r="F43" t="s">
        <v>207</v>
      </c>
      <c r="G43" s="14">
        <v>27705140103905</v>
      </c>
      <c r="H43" s="14">
        <v>201276678786</v>
      </c>
      <c r="I43" t="s">
        <v>23</v>
      </c>
      <c r="J43">
        <v>1</v>
      </c>
      <c r="K43">
        <v>1</v>
      </c>
      <c r="L43">
        <v>3</v>
      </c>
      <c r="M43">
        <v>10</v>
      </c>
      <c r="N43">
        <v>3</v>
      </c>
      <c r="O43" t="s">
        <v>205</v>
      </c>
      <c r="W43" t="s">
        <v>856</v>
      </c>
      <c r="X43" t="s">
        <v>554</v>
      </c>
      <c r="Y43" t="s">
        <v>11467</v>
      </c>
      <c r="Z43" s="1">
        <v>28259</v>
      </c>
      <c r="AA43" t="s">
        <v>11468</v>
      </c>
      <c r="AB43" s="14">
        <v>39</v>
      </c>
      <c r="AC43" t="s">
        <v>357</v>
      </c>
      <c r="AD43" t="s">
        <v>482</v>
      </c>
    </row>
    <row r="44" spans="1:30" x14ac:dyDescent="0.25">
      <c r="A44" s="13" t="s">
        <v>211</v>
      </c>
      <c r="B44" s="1">
        <v>42738</v>
      </c>
      <c r="C44" s="2">
        <v>0.37224537037037037</v>
      </c>
      <c r="D44" t="s">
        <v>209</v>
      </c>
      <c r="E44" t="s">
        <v>22</v>
      </c>
      <c r="F44" t="s">
        <v>210</v>
      </c>
      <c r="G44" s="14">
        <v>27574732907</v>
      </c>
      <c r="H44" s="14">
        <v>201225791016</v>
      </c>
      <c r="I44" t="s">
        <v>24</v>
      </c>
      <c r="J44">
        <v>1</v>
      </c>
      <c r="K44">
        <v>1</v>
      </c>
      <c r="L44">
        <v>3</v>
      </c>
      <c r="M44">
        <v>8</v>
      </c>
      <c r="N44">
        <v>3</v>
      </c>
      <c r="W44" t="s">
        <v>517</v>
      </c>
      <c r="X44" t="s">
        <v>517</v>
      </c>
      <c r="Y44" t="s">
        <v>517</v>
      </c>
      <c r="Z44" s="1" t="s">
        <v>517</v>
      </c>
      <c r="AA44" t="s">
        <v>1542</v>
      </c>
      <c r="AB44" s="14" t="s">
        <v>517</v>
      </c>
      <c r="AC44" t="s">
        <v>358</v>
      </c>
      <c r="AD44" t="s">
        <v>517</v>
      </c>
    </row>
    <row r="45" spans="1:30" x14ac:dyDescent="0.25">
      <c r="A45" s="13" t="s">
        <v>215</v>
      </c>
      <c r="B45" s="1">
        <v>42738</v>
      </c>
      <c r="C45" s="2">
        <v>6.0775462962962962E-2</v>
      </c>
      <c r="D45" t="s">
        <v>213</v>
      </c>
      <c r="E45" t="s">
        <v>22</v>
      </c>
      <c r="F45" t="s">
        <v>214</v>
      </c>
      <c r="G45" s="14">
        <v>29311272601512</v>
      </c>
      <c r="H45" s="14">
        <v>1153264288</v>
      </c>
      <c r="I45" t="s">
        <v>23</v>
      </c>
      <c r="J45">
        <v>1</v>
      </c>
      <c r="K45">
        <v>1</v>
      </c>
      <c r="L45">
        <v>3</v>
      </c>
      <c r="M45">
        <v>1</v>
      </c>
      <c r="N45">
        <v>3</v>
      </c>
      <c r="O45" t="s">
        <v>212</v>
      </c>
      <c r="W45" t="s">
        <v>526</v>
      </c>
      <c r="X45" t="s">
        <v>527</v>
      </c>
      <c r="Y45" t="s">
        <v>11469</v>
      </c>
      <c r="Z45" s="1">
        <v>34300</v>
      </c>
      <c r="AA45" t="s">
        <v>2178</v>
      </c>
      <c r="AB45" s="14">
        <v>23</v>
      </c>
      <c r="AC45" t="s">
        <v>358</v>
      </c>
      <c r="AD45" t="s">
        <v>500</v>
      </c>
    </row>
    <row r="46" spans="1:30" x14ac:dyDescent="0.25">
      <c r="A46" s="13" t="s">
        <v>219</v>
      </c>
      <c r="B46" s="1">
        <v>42737</v>
      </c>
      <c r="C46" s="2">
        <v>0.98846064814814805</v>
      </c>
      <c r="D46" t="s">
        <v>217</v>
      </c>
      <c r="E46" t="s">
        <v>22</v>
      </c>
      <c r="F46" t="s">
        <v>218</v>
      </c>
      <c r="G46" s="14">
        <v>126</v>
      </c>
      <c r="H46" s="14">
        <v>201004449777</v>
      </c>
      <c r="I46" t="s">
        <v>23</v>
      </c>
      <c r="J46">
        <v>1</v>
      </c>
      <c r="K46">
        <v>1</v>
      </c>
      <c r="L46">
        <v>2</v>
      </c>
      <c r="M46">
        <v>23</v>
      </c>
      <c r="N46">
        <v>2</v>
      </c>
      <c r="O46" t="s">
        <v>216</v>
      </c>
      <c r="W46" t="s">
        <v>855</v>
      </c>
      <c r="X46" t="s">
        <v>554</v>
      </c>
      <c r="Y46" t="s">
        <v>517</v>
      </c>
      <c r="Z46" s="1" t="s">
        <v>517</v>
      </c>
      <c r="AA46" t="s">
        <v>11470</v>
      </c>
      <c r="AB46" s="14" t="s">
        <v>517</v>
      </c>
      <c r="AC46" t="s">
        <v>357</v>
      </c>
      <c r="AD46" t="s">
        <v>517</v>
      </c>
    </row>
    <row r="47" spans="1:30" x14ac:dyDescent="0.25">
      <c r="A47" s="13" t="s">
        <v>222</v>
      </c>
      <c r="B47" s="1">
        <v>42737</v>
      </c>
      <c r="C47" s="2">
        <v>0.91670138888888886</v>
      </c>
      <c r="D47" t="s">
        <v>220</v>
      </c>
      <c r="E47" t="s">
        <v>22</v>
      </c>
      <c r="F47" t="s">
        <v>221</v>
      </c>
      <c r="G47" s="14">
        <v>28809041804377</v>
      </c>
      <c r="H47" s="14">
        <v>201090316896</v>
      </c>
      <c r="I47" t="s">
        <v>24</v>
      </c>
      <c r="J47">
        <v>1</v>
      </c>
      <c r="K47">
        <v>1</v>
      </c>
      <c r="L47">
        <v>2</v>
      </c>
      <c r="M47">
        <v>22</v>
      </c>
      <c r="N47">
        <v>2</v>
      </c>
      <c r="W47" t="s">
        <v>517</v>
      </c>
      <c r="X47" t="s">
        <v>517</v>
      </c>
      <c r="Y47" t="s">
        <v>11471</v>
      </c>
      <c r="Z47" s="1">
        <v>32390</v>
      </c>
      <c r="AA47" t="s">
        <v>659</v>
      </c>
      <c r="AB47" s="14">
        <v>28</v>
      </c>
      <c r="AC47" t="s">
        <v>358</v>
      </c>
      <c r="AD47" t="s">
        <v>493</v>
      </c>
    </row>
    <row r="48" spans="1:30" x14ac:dyDescent="0.25">
      <c r="A48" s="13" t="s">
        <v>225</v>
      </c>
      <c r="B48" s="1">
        <v>42737</v>
      </c>
      <c r="C48" s="2">
        <v>0.91243055555555552</v>
      </c>
      <c r="D48" t="s">
        <v>223</v>
      </c>
      <c r="E48" t="s">
        <v>22</v>
      </c>
      <c r="F48" t="s">
        <v>224</v>
      </c>
      <c r="G48" s="14">
        <v>24412120200698</v>
      </c>
      <c r="H48" s="14">
        <v>201091967662</v>
      </c>
      <c r="I48" t="s">
        <v>24</v>
      </c>
      <c r="J48">
        <v>1</v>
      </c>
      <c r="K48">
        <v>1</v>
      </c>
      <c r="L48">
        <v>2</v>
      </c>
      <c r="M48">
        <v>21</v>
      </c>
      <c r="N48">
        <v>2</v>
      </c>
      <c r="W48" t="s">
        <v>517</v>
      </c>
      <c r="X48" t="s">
        <v>517</v>
      </c>
      <c r="Y48" t="s">
        <v>11472</v>
      </c>
      <c r="Z48" s="1">
        <v>16418</v>
      </c>
      <c r="AA48" t="s">
        <v>529</v>
      </c>
      <c r="AB48" s="14">
        <v>72</v>
      </c>
      <c r="AC48" t="s">
        <v>358</v>
      </c>
      <c r="AD48" t="s">
        <v>483</v>
      </c>
    </row>
    <row r="49" spans="1:30" x14ac:dyDescent="0.25">
      <c r="A49" s="13" t="s">
        <v>229</v>
      </c>
      <c r="B49" s="1">
        <v>42737</v>
      </c>
      <c r="C49" s="2">
        <v>0.86288194444444455</v>
      </c>
      <c r="D49" t="s">
        <v>227</v>
      </c>
      <c r="E49" t="s">
        <v>22</v>
      </c>
      <c r="F49" t="s">
        <v>228</v>
      </c>
      <c r="G49" s="14">
        <v>25509091800491</v>
      </c>
      <c r="H49" s="14">
        <v>201003454124</v>
      </c>
      <c r="I49" t="s">
        <v>23</v>
      </c>
      <c r="J49">
        <v>1</v>
      </c>
      <c r="K49">
        <v>1</v>
      </c>
      <c r="L49">
        <v>2</v>
      </c>
      <c r="M49">
        <v>20</v>
      </c>
      <c r="N49">
        <v>2</v>
      </c>
      <c r="O49" t="s">
        <v>226</v>
      </c>
      <c r="W49" t="s">
        <v>537</v>
      </c>
      <c r="X49" t="s">
        <v>848</v>
      </c>
      <c r="Y49" t="s">
        <v>11473</v>
      </c>
      <c r="Z49" s="1">
        <v>20341</v>
      </c>
      <c r="AA49" t="s">
        <v>4132</v>
      </c>
      <c r="AB49" s="14">
        <v>61</v>
      </c>
      <c r="AC49" t="s">
        <v>358</v>
      </c>
      <c r="AD49" t="s">
        <v>493</v>
      </c>
    </row>
    <row r="50" spans="1:30" x14ac:dyDescent="0.25">
      <c r="A50" s="13" t="s">
        <v>233</v>
      </c>
      <c r="B50" s="1">
        <v>42737</v>
      </c>
      <c r="C50" s="2">
        <v>0.8077199074074074</v>
      </c>
      <c r="D50" t="s">
        <v>231</v>
      </c>
      <c r="E50" t="s">
        <v>22</v>
      </c>
      <c r="F50" t="s">
        <v>232</v>
      </c>
      <c r="G50" s="14">
        <v>28401011824137</v>
      </c>
      <c r="H50" s="14">
        <v>2010003372534</v>
      </c>
      <c r="I50" t="s">
        <v>23</v>
      </c>
      <c r="J50">
        <v>1</v>
      </c>
      <c r="K50">
        <v>1</v>
      </c>
      <c r="L50">
        <v>2</v>
      </c>
      <c r="M50">
        <v>19</v>
      </c>
      <c r="N50">
        <v>2</v>
      </c>
      <c r="O50" t="s">
        <v>230</v>
      </c>
      <c r="W50" t="s">
        <v>537</v>
      </c>
      <c r="X50" t="s">
        <v>590</v>
      </c>
      <c r="Y50" t="s">
        <v>9719</v>
      </c>
      <c r="Z50" s="1">
        <v>30682</v>
      </c>
      <c r="AA50" t="s">
        <v>556</v>
      </c>
      <c r="AB50" s="14">
        <v>33</v>
      </c>
      <c r="AC50" t="s">
        <v>358</v>
      </c>
      <c r="AD50" t="s">
        <v>493</v>
      </c>
    </row>
    <row r="51" spans="1:30" x14ac:dyDescent="0.25">
      <c r="A51" s="13" t="s">
        <v>237</v>
      </c>
      <c r="B51" s="1">
        <v>42737</v>
      </c>
      <c r="C51" s="2">
        <v>0.64658564814814812</v>
      </c>
      <c r="D51" t="s">
        <v>235</v>
      </c>
      <c r="E51" t="s">
        <v>22</v>
      </c>
      <c r="F51" t="s">
        <v>236</v>
      </c>
      <c r="G51" s="14">
        <v>27501250100702</v>
      </c>
      <c r="H51" s="14">
        <v>201112230100</v>
      </c>
      <c r="I51" t="s">
        <v>23</v>
      </c>
      <c r="J51">
        <v>1</v>
      </c>
      <c r="K51">
        <v>1</v>
      </c>
      <c r="L51">
        <v>2</v>
      </c>
      <c r="M51">
        <v>15</v>
      </c>
      <c r="N51">
        <v>2</v>
      </c>
      <c r="O51" t="s">
        <v>234</v>
      </c>
      <c r="W51" t="s">
        <v>589</v>
      </c>
      <c r="X51" t="s">
        <v>590</v>
      </c>
      <c r="Y51" t="s">
        <v>11474</v>
      </c>
      <c r="Z51" s="1">
        <v>27419</v>
      </c>
      <c r="AA51" t="s">
        <v>11475</v>
      </c>
      <c r="AB51" s="14">
        <v>42</v>
      </c>
      <c r="AC51" t="s">
        <v>357</v>
      </c>
      <c r="AD51" t="s">
        <v>482</v>
      </c>
    </row>
    <row r="52" spans="1:30" x14ac:dyDescent="0.25">
      <c r="A52" s="13" t="s">
        <v>240</v>
      </c>
      <c r="B52" s="1">
        <v>42737</v>
      </c>
      <c r="C52" s="2">
        <v>0.64408564814814817</v>
      </c>
      <c r="D52" t="s">
        <v>238</v>
      </c>
      <c r="E52" t="s">
        <v>22</v>
      </c>
      <c r="F52" t="s">
        <v>239</v>
      </c>
      <c r="G52" s="14">
        <v>27410121401474</v>
      </c>
      <c r="H52" s="14">
        <v>201022763662</v>
      </c>
      <c r="I52" t="s">
        <v>24</v>
      </c>
      <c r="J52">
        <v>1</v>
      </c>
      <c r="K52">
        <v>1</v>
      </c>
      <c r="L52">
        <v>2</v>
      </c>
      <c r="M52">
        <v>15</v>
      </c>
      <c r="N52">
        <v>2</v>
      </c>
      <c r="W52" t="s">
        <v>517</v>
      </c>
      <c r="X52" t="s">
        <v>517</v>
      </c>
      <c r="Y52" t="s">
        <v>11476</v>
      </c>
      <c r="Z52" s="1">
        <v>27314</v>
      </c>
      <c r="AA52" t="s">
        <v>6090</v>
      </c>
      <c r="AB52" s="14">
        <v>42</v>
      </c>
      <c r="AC52" t="s">
        <v>358</v>
      </c>
      <c r="AD52" t="s">
        <v>489</v>
      </c>
    </row>
    <row r="53" spans="1:30" x14ac:dyDescent="0.25">
      <c r="A53" s="13" t="s">
        <v>245</v>
      </c>
      <c r="B53" s="1">
        <v>42737</v>
      </c>
      <c r="C53" s="2">
        <v>0.64405092592592594</v>
      </c>
      <c r="D53" t="s">
        <v>242</v>
      </c>
      <c r="E53" t="s">
        <v>116</v>
      </c>
      <c r="F53" t="s">
        <v>243</v>
      </c>
      <c r="G53" s="14" t="s">
        <v>244</v>
      </c>
      <c r="H53" s="14">
        <v>201146864838</v>
      </c>
      <c r="I53" t="s">
        <v>23</v>
      </c>
      <c r="J53">
        <v>1</v>
      </c>
      <c r="K53">
        <v>1</v>
      </c>
      <c r="L53">
        <v>2</v>
      </c>
      <c r="M53">
        <v>15</v>
      </c>
      <c r="N53">
        <v>2</v>
      </c>
      <c r="O53" t="s">
        <v>241</v>
      </c>
      <c r="W53" t="s">
        <v>579</v>
      </c>
      <c r="X53" t="s">
        <v>580</v>
      </c>
      <c r="Y53" t="s">
        <v>517</v>
      </c>
      <c r="Z53" s="1" t="s">
        <v>517</v>
      </c>
      <c r="AA53" t="s">
        <v>529</v>
      </c>
      <c r="AB53" s="14" t="s">
        <v>517</v>
      </c>
      <c r="AC53" t="s">
        <v>358</v>
      </c>
      <c r="AD53" t="s">
        <v>517</v>
      </c>
    </row>
    <row r="54" spans="1:30" x14ac:dyDescent="0.25">
      <c r="A54" s="13" t="s">
        <v>249</v>
      </c>
      <c r="B54" s="1">
        <v>42738</v>
      </c>
      <c r="C54" s="2">
        <v>0.55553240740740739</v>
      </c>
      <c r="D54" t="s">
        <v>247</v>
      </c>
      <c r="E54" t="s">
        <v>22</v>
      </c>
      <c r="F54" t="s">
        <v>248</v>
      </c>
      <c r="G54" s="14">
        <v>29606028800279</v>
      </c>
      <c r="H54" s="14">
        <v>1012967588</v>
      </c>
      <c r="I54" t="s">
        <v>23</v>
      </c>
      <c r="J54">
        <v>1</v>
      </c>
      <c r="K54">
        <v>1</v>
      </c>
      <c r="L54">
        <v>3</v>
      </c>
      <c r="M54">
        <v>13</v>
      </c>
      <c r="N54">
        <v>3</v>
      </c>
      <c r="O54" t="s">
        <v>246</v>
      </c>
      <c r="W54" t="s">
        <v>476</v>
      </c>
      <c r="X54" t="s">
        <v>846</v>
      </c>
      <c r="Y54" t="s">
        <v>11477</v>
      </c>
      <c r="Z54" s="1">
        <v>35218</v>
      </c>
      <c r="AA54" t="s">
        <v>529</v>
      </c>
      <c r="AB54" s="14">
        <v>20</v>
      </c>
      <c r="AC54" t="s">
        <v>358</v>
      </c>
      <c r="AD54" t="s">
        <v>509</v>
      </c>
    </row>
    <row r="55" spans="1:30" x14ac:dyDescent="0.25">
      <c r="A55" s="13" t="s">
        <v>253</v>
      </c>
      <c r="B55" s="1">
        <v>42738</v>
      </c>
      <c r="C55" s="2">
        <v>0.54659722222222229</v>
      </c>
      <c r="D55" t="s">
        <v>251</v>
      </c>
      <c r="E55" t="s">
        <v>22</v>
      </c>
      <c r="F55" t="s">
        <v>252</v>
      </c>
      <c r="G55" s="14">
        <v>28509092301554</v>
      </c>
      <c r="H55" s="14">
        <v>201064169411</v>
      </c>
      <c r="I55" t="s">
        <v>21</v>
      </c>
      <c r="J55">
        <v>1</v>
      </c>
      <c r="K55">
        <v>1</v>
      </c>
      <c r="L55">
        <v>3</v>
      </c>
      <c r="M55">
        <v>13</v>
      </c>
      <c r="N55">
        <v>3</v>
      </c>
      <c r="O55" t="s">
        <v>250</v>
      </c>
      <c r="W55" t="s">
        <v>589</v>
      </c>
      <c r="X55" t="s">
        <v>590</v>
      </c>
      <c r="Y55" t="s">
        <v>4086</v>
      </c>
      <c r="Z55" s="1">
        <v>31299</v>
      </c>
      <c r="AA55" t="s">
        <v>478</v>
      </c>
      <c r="AB55" s="14">
        <v>31</v>
      </c>
      <c r="AC55" t="s">
        <v>358</v>
      </c>
      <c r="AD55" t="s">
        <v>497</v>
      </c>
    </row>
    <row r="56" spans="1:30" x14ac:dyDescent="0.25">
      <c r="A56" s="13" t="s">
        <v>254</v>
      </c>
      <c r="B56" s="1">
        <v>42738</v>
      </c>
      <c r="C56" s="2">
        <v>0.51916666666666667</v>
      </c>
      <c r="D56" t="s">
        <v>198</v>
      </c>
      <c r="E56" t="s">
        <v>22</v>
      </c>
      <c r="F56" t="s">
        <v>199</v>
      </c>
      <c r="G56" s="14">
        <v>27207040102979</v>
      </c>
      <c r="H56" s="14">
        <v>201001516421</v>
      </c>
      <c r="I56" t="s">
        <v>21</v>
      </c>
      <c r="J56">
        <v>1</v>
      </c>
      <c r="K56">
        <v>1</v>
      </c>
      <c r="L56">
        <v>3</v>
      </c>
      <c r="M56">
        <v>12</v>
      </c>
      <c r="N56">
        <v>3</v>
      </c>
      <c r="W56" t="s">
        <v>517</v>
      </c>
      <c r="X56" t="s">
        <v>517</v>
      </c>
      <c r="Y56" t="s">
        <v>11465</v>
      </c>
      <c r="Z56" s="1">
        <v>26484</v>
      </c>
      <c r="AA56" t="s">
        <v>4231</v>
      </c>
      <c r="AB56" s="14">
        <v>44</v>
      </c>
      <c r="AC56" t="s">
        <v>358</v>
      </c>
      <c r="AD56" t="s">
        <v>482</v>
      </c>
    </row>
    <row r="57" spans="1:30" x14ac:dyDescent="0.25">
      <c r="A57" s="13" t="s">
        <v>258</v>
      </c>
      <c r="B57" s="1">
        <v>42738</v>
      </c>
      <c r="C57" s="2">
        <v>0.51752314814814815</v>
      </c>
      <c r="D57" t="s">
        <v>256</v>
      </c>
      <c r="E57" t="s">
        <v>22</v>
      </c>
      <c r="F57" t="s">
        <v>257</v>
      </c>
      <c r="G57" s="14">
        <v>26403010204297</v>
      </c>
      <c r="H57" s="14">
        <v>201220030146</v>
      </c>
      <c r="I57" t="s">
        <v>21</v>
      </c>
      <c r="J57">
        <v>1</v>
      </c>
      <c r="K57">
        <v>1</v>
      </c>
      <c r="L57">
        <v>3</v>
      </c>
      <c r="M57">
        <v>12</v>
      </c>
      <c r="N57">
        <v>3</v>
      </c>
      <c r="O57" t="s">
        <v>255</v>
      </c>
      <c r="W57" t="s">
        <v>589</v>
      </c>
      <c r="X57" t="s">
        <v>590</v>
      </c>
      <c r="Y57" t="s">
        <v>3722</v>
      </c>
      <c r="Z57" s="1">
        <v>23437</v>
      </c>
      <c r="AA57" t="s">
        <v>3723</v>
      </c>
      <c r="AB57" s="14">
        <v>53</v>
      </c>
      <c r="AC57" t="s">
        <v>358</v>
      </c>
      <c r="AD57" t="s">
        <v>483</v>
      </c>
    </row>
    <row r="58" spans="1:30" x14ac:dyDescent="0.25">
      <c r="A58" s="13" t="s">
        <v>263</v>
      </c>
      <c r="B58" s="1">
        <v>42738</v>
      </c>
      <c r="C58" s="2">
        <v>0.50638888888888889</v>
      </c>
      <c r="D58" t="s">
        <v>260</v>
      </c>
      <c r="E58" t="s">
        <v>22</v>
      </c>
      <c r="F58" t="s">
        <v>261</v>
      </c>
      <c r="G58" s="14" t="s">
        <v>262</v>
      </c>
      <c r="H58" s="14">
        <v>201014540585</v>
      </c>
      <c r="I58" t="s">
        <v>23</v>
      </c>
      <c r="J58">
        <v>1</v>
      </c>
      <c r="K58">
        <v>1</v>
      </c>
      <c r="L58">
        <v>3</v>
      </c>
      <c r="M58">
        <v>12</v>
      </c>
      <c r="N58">
        <v>3</v>
      </c>
      <c r="O58" t="s">
        <v>259</v>
      </c>
      <c r="W58" t="s">
        <v>672</v>
      </c>
      <c r="X58" t="s">
        <v>722</v>
      </c>
      <c r="Y58" t="s">
        <v>517</v>
      </c>
      <c r="Z58" s="1" t="s">
        <v>517</v>
      </c>
      <c r="AA58" t="s">
        <v>11478</v>
      </c>
      <c r="AB58" s="14" t="s">
        <v>517</v>
      </c>
      <c r="AC58" t="s">
        <v>358</v>
      </c>
      <c r="AD58" t="s">
        <v>517</v>
      </c>
    </row>
    <row r="59" spans="1:30" x14ac:dyDescent="0.25">
      <c r="A59" s="13" t="s">
        <v>266</v>
      </c>
      <c r="B59" s="1">
        <v>42738</v>
      </c>
      <c r="C59" s="2">
        <v>0.50614583333333341</v>
      </c>
      <c r="D59" t="s">
        <v>264</v>
      </c>
      <c r="E59" t="s">
        <v>22</v>
      </c>
      <c r="F59" t="s">
        <v>265</v>
      </c>
      <c r="G59" s="14">
        <v>26107270200793</v>
      </c>
      <c r="H59" s="14">
        <v>201009907517</v>
      </c>
      <c r="I59" t="s">
        <v>23</v>
      </c>
      <c r="J59">
        <v>1</v>
      </c>
      <c r="K59">
        <v>1</v>
      </c>
      <c r="L59">
        <v>3</v>
      </c>
      <c r="M59">
        <v>12</v>
      </c>
      <c r="N59">
        <v>3</v>
      </c>
      <c r="W59" t="s">
        <v>517</v>
      </c>
      <c r="X59" t="s">
        <v>517</v>
      </c>
      <c r="Y59" t="s">
        <v>1277</v>
      </c>
      <c r="Z59" s="1">
        <v>22489</v>
      </c>
      <c r="AA59" t="s">
        <v>978</v>
      </c>
      <c r="AB59" s="14">
        <v>55</v>
      </c>
      <c r="AC59" t="s">
        <v>358</v>
      </c>
      <c r="AD59" t="s">
        <v>483</v>
      </c>
    </row>
    <row r="60" spans="1:30" x14ac:dyDescent="0.25">
      <c r="A60" s="13" t="s">
        <v>270</v>
      </c>
      <c r="B60" s="1">
        <v>42738</v>
      </c>
      <c r="C60" s="2">
        <v>0.4863425925925926</v>
      </c>
      <c r="D60" t="s">
        <v>267</v>
      </c>
      <c r="E60" t="s">
        <v>22</v>
      </c>
      <c r="F60" t="s">
        <v>269</v>
      </c>
      <c r="G60" s="14">
        <v>25903200100578</v>
      </c>
      <c r="H60" s="14">
        <v>1227618810</v>
      </c>
      <c r="I60" t="s">
        <v>23</v>
      </c>
      <c r="J60">
        <v>1</v>
      </c>
      <c r="K60">
        <v>1</v>
      </c>
      <c r="L60">
        <v>3</v>
      </c>
      <c r="M60">
        <v>11</v>
      </c>
      <c r="N60">
        <v>3</v>
      </c>
      <c r="O60" t="s">
        <v>268</v>
      </c>
      <c r="W60" t="s">
        <v>860</v>
      </c>
      <c r="X60" t="s">
        <v>845</v>
      </c>
      <c r="Y60" t="s">
        <v>1132</v>
      </c>
      <c r="Z60" s="1">
        <v>21629</v>
      </c>
      <c r="AA60" t="s">
        <v>978</v>
      </c>
      <c r="AB60" s="14">
        <v>57</v>
      </c>
      <c r="AC60" t="s">
        <v>358</v>
      </c>
      <c r="AD60" t="s">
        <v>482</v>
      </c>
    </row>
    <row r="61" spans="1:30" x14ac:dyDescent="0.25">
      <c r="A61" s="13" t="s">
        <v>274</v>
      </c>
      <c r="B61" s="1">
        <v>42738</v>
      </c>
      <c r="C61" s="2">
        <v>0.46396990740740746</v>
      </c>
      <c r="D61" t="s">
        <v>272</v>
      </c>
      <c r="E61" t="s">
        <v>22</v>
      </c>
      <c r="F61" t="s">
        <v>273</v>
      </c>
      <c r="G61" s="14">
        <v>26711271200813</v>
      </c>
      <c r="H61" s="14">
        <v>1008467569</v>
      </c>
      <c r="I61" t="s">
        <v>21</v>
      </c>
      <c r="J61">
        <v>1</v>
      </c>
      <c r="K61">
        <v>1</v>
      </c>
      <c r="L61">
        <v>3</v>
      </c>
      <c r="M61">
        <v>11</v>
      </c>
      <c r="N61">
        <v>3</v>
      </c>
      <c r="O61" t="s">
        <v>271</v>
      </c>
      <c r="W61" t="s">
        <v>537</v>
      </c>
      <c r="X61" t="s">
        <v>590</v>
      </c>
      <c r="Y61" t="s">
        <v>11479</v>
      </c>
      <c r="Z61" s="1">
        <v>24803</v>
      </c>
      <c r="AA61" t="s">
        <v>8416</v>
      </c>
      <c r="AB61" s="14">
        <v>49</v>
      </c>
      <c r="AC61" t="s">
        <v>358</v>
      </c>
      <c r="AD61" t="s">
        <v>487</v>
      </c>
    </row>
    <row r="62" spans="1:30" x14ac:dyDescent="0.25">
      <c r="A62" s="13" t="s">
        <v>275</v>
      </c>
      <c r="B62" s="1">
        <v>42738</v>
      </c>
      <c r="C62" s="2">
        <v>0.58004629629629634</v>
      </c>
      <c r="D62" t="s">
        <v>198</v>
      </c>
      <c r="E62" t="s">
        <v>22</v>
      </c>
      <c r="F62" t="s">
        <v>199</v>
      </c>
      <c r="G62" s="14">
        <v>27207040102979</v>
      </c>
      <c r="H62" s="14">
        <v>201001516421</v>
      </c>
      <c r="I62" t="s">
        <v>25</v>
      </c>
      <c r="J62">
        <v>1</v>
      </c>
      <c r="K62">
        <v>1</v>
      </c>
      <c r="L62">
        <v>3</v>
      </c>
      <c r="M62">
        <v>13</v>
      </c>
      <c r="N62">
        <v>3</v>
      </c>
      <c r="W62" t="s">
        <v>517</v>
      </c>
      <c r="X62" t="s">
        <v>517</v>
      </c>
      <c r="Y62" t="s">
        <v>11465</v>
      </c>
      <c r="Z62" s="1">
        <v>26484</v>
      </c>
      <c r="AA62" t="s">
        <v>4231</v>
      </c>
      <c r="AB62" s="14">
        <v>44</v>
      </c>
      <c r="AC62" t="s">
        <v>358</v>
      </c>
      <c r="AD62" t="s">
        <v>482</v>
      </c>
    </row>
    <row r="63" spans="1:30" x14ac:dyDescent="0.25">
      <c r="A63" s="13" t="s">
        <v>283</v>
      </c>
      <c r="B63" s="1">
        <v>42738</v>
      </c>
      <c r="C63" s="2">
        <v>0.61861111111111111</v>
      </c>
      <c r="D63" t="s">
        <v>281</v>
      </c>
      <c r="E63" t="s">
        <v>22</v>
      </c>
      <c r="F63" t="s">
        <v>282</v>
      </c>
      <c r="G63" s="14">
        <v>27711060200951</v>
      </c>
      <c r="H63" s="14">
        <v>1144424223</v>
      </c>
      <c r="I63" t="s">
        <v>23</v>
      </c>
      <c r="J63">
        <v>1</v>
      </c>
      <c r="K63">
        <v>1</v>
      </c>
      <c r="L63">
        <v>3</v>
      </c>
      <c r="M63">
        <v>14</v>
      </c>
      <c r="N63">
        <v>3</v>
      </c>
      <c r="W63" t="s">
        <v>517</v>
      </c>
      <c r="X63" t="s">
        <v>517</v>
      </c>
      <c r="Y63" t="s">
        <v>11480</v>
      </c>
      <c r="Z63" s="1">
        <v>28435</v>
      </c>
      <c r="AA63" t="s">
        <v>11481</v>
      </c>
      <c r="AB63" s="14">
        <v>39</v>
      </c>
      <c r="AC63" t="s">
        <v>358</v>
      </c>
      <c r="AD63" t="s">
        <v>483</v>
      </c>
    </row>
    <row r="64" spans="1:30" x14ac:dyDescent="0.25">
      <c r="A64" s="13" t="s">
        <v>290</v>
      </c>
      <c r="B64" s="1">
        <v>42738</v>
      </c>
      <c r="C64" s="2">
        <v>0.60065972222222219</v>
      </c>
      <c r="D64" t="s">
        <v>285</v>
      </c>
      <c r="E64" t="s">
        <v>287</v>
      </c>
      <c r="F64" t="s">
        <v>286</v>
      </c>
      <c r="G64" s="14" t="s">
        <v>289</v>
      </c>
      <c r="H64" s="14" t="s">
        <v>288</v>
      </c>
      <c r="I64" t="s">
        <v>23</v>
      </c>
      <c r="J64">
        <v>1</v>
      </c>
      <c r="K64">
        <v>1</v>
      </c>
      <c r="L64">
        <v>3</v>
      </c>
      <c r="M64">
        <v>14</v>
      </c>
      <c r="N64">
        <v>3</v>
      </c>
      <c r="O64" t="s">
        <v>284</v>
      </c>
      <c r="W64" t="s">
        <v>852</v>
      </c>
      <c r="X64" t="s">
        <v>841</v>
      </c>
      <c r="Y64" t="s">
        <v>517</v>
      </c>
      <c r="Z64" s="1" t="s">
        <v>517</v>
      </c>
      <c r="AA64" t="s">
        <v>11482</v>
      </c>
      <c r="AB64" s="14" t="s">
        <v>517</v>
      </c>
      <c r="AC64" t="s">
        <v>358</v>
      </c>
      <c r="AD64" t="s">
        <v>517</v>
      </c>
    </row>
    <row r="65" spans="1:30" x14ac:dyDescent="0.25">
      <c r="A65" s="13" t="s">
        <v>294</v>
      </c>
      <c r="B65" s="1">
        <v>42738</v>
      </c>
      <c r="C65" s="2">
        <v>0.60016203703703697</v>
      </c>
      <c r="D65" t="s">
        <v>291</v>
      </c>
      <c r="E65" t="s">
        <v>293</v>
      </c>
      <c r="F65" t="s">
        <v>292</v>
      </c>
      <c r="G65" s="14">
        <v>29010210101343</v>
      </c>
      <c r="H65" s="14">
        <v>96569646120</v>
      </c>
      <c r="I65" t="s">
        <v>23</v>
      </c>
      <c r="J65">
        <v>1</v>
      </c>
      <c r="K65">
        <v>1</v>
      </c>
      <c r="L65">
        <v>3</v>
      </c>
      <c r="M65">
        <v>14</v>
      </c>
      <c r="N65">
        <v>3</v>
      </c>
      <c r="W65" t="s">
        <v>517</v>
      </c>
      <c r="X65" t="s">
        <v>517</v>
      </c>
      <c r="Y65" t="s">
        <v>1126</v>
      </c>
      <c r="Z65" s="1">
        <v>33167</v>
      </c>
      <c r="AA65" t="s">
        <v>1127</v>
      </c>
      <c r="AB65" s="14">
        <v>26</v>
      </c>
      <c r="AC65" t="s">
        <v>357</v>
      </c>
      <c r="AD65" t="s">
        <v>482</v>
      </c>
    </row>
    <row r="66" spans="1:30" x14ac:dyDescent="0.25">
      <c r="A66" s="13" t="s">
        <v>298</v>
      </c>
      <c r="B66" s="1">
        <v>42739</v>
      </c>
      <c r="C66" s="2">
        <v>0.54254629629629625</v>
      </c>
      <c r="D66" t="s">
        <v>296</v>
      </c>
      <c r="E66" t="s">
        <v>22</v>
      </c>
      <c r="F66" t="s">
        <v>297</v>
      </c>
      <c r="G66" s="14">
        <v>26410158800057</v>
      </c>
      <c r="H66" s="14">
        <v>201222131510</v>
      </c>
      <c r="I66" t="s">
        <v>23</v>
      </c>
      <c r="J66">
        <v>1</v>
      </c>
      <c r="K66">
        <v>1</v>
      </c>
      <c r="L66">
        <v>4</v>
      </c>
      <c r="M66">
        <v>13</v>
      </c>
      <c r="N66">
        <v>4</v>
      </c>
      <c r="O66" t="s">
        <v>295</v>
      </c>
      <c r="W66" t="s">
        <v>863</v>
      </c>
      <c r="X66" t="s">
        <v>554</v>
      </c>
      <c r="Y66" t="s">
        <v>11483</v>
      </c>
      <c r="Z66" s="1">
        <v>23665</v>
      </c>
      <c r="AA66" t="s">
        <v>674</v>
      </c>
      <c r="AB66" s="14">
        <v>52</v>
      </c>
      <c r="AC66" t="s">
        <v>358</v>
      </c>
      <c r="AD66" t="s">
        <v>509</v>
      </c>
    </row>
    <row r="67" spans="1:30" x14ac:dyDescent="0.25">
      <c r="A67" s="13" t="s">
        <v>302</v>
      </c>
      <c r="B67" s="1">
        <v>42739</v>
      </c>
      <c r="C67" s="2">
        <v>0.52622685185185192</v>
      </c>
      <c r="D67" t="s">
        <v>299</v>
      </c>
      <c r="E67" t="s">
        <v>116</v>
      </c>
      <c r="F67" t="s">
        <v>300</v>
      </c>
      <c r="G67" s="14" t="s">
        <v>301</v>
      </c>
      <c r="H67" s="14">
        <v>966544761938</v>
      </c>
      <c r="I67" t="s">
        <v>23</v>
      </c>
      <c r="J67">
        <v>1</v>
      </c>
      <c r="K67">
        <v>1</v>
      </c>
      <c r="L67">
        <v>4</v>
      </c>
      <c r="M67">
        <v>12</v>
      </c>
      <c r="N67">
        <v>4</v>
      </c>
      <c r="W67" t="s">
        <v>517</v>
      </c>
      <c r="X67" t="s">
        <v>517</v>
      </c>
      <c r="Y67" t="s">
        <v>517</v>
      </c>
      <c r="Z67" s="1" t="s">
        <v>517</v>
      </c>
      <c r="AA67" t="s">
        <v>1661</v>
      </c>
      <c r="AB67" s="14" t="s">
        <v>517</v>
      </c>
      <c r="AC67" t="s">
        <v>358</v>
      </c>
      <c r="AD67" t="s">
        <v>517</v>
      </c>
    </row>
    <row r="68" spans="1:30" x14ac:dyDescent="0.25">
      <c r="A68" s="13" t="s">
        <v>306</v>
      </c>
      <c r="B68" s="1">
        <v>42739</v>
      </c>
      <c r="C68" s="2">
        <v>0.51070601851851849</v>
      </c>
      <c r="D68" t="s">
        <v>304</v>
      </c>
      <c r="E68" t="s">
        <v>116</v>
      </c>
      <c r="F68" t="s">
        <v>305</v>
      </c>
      <c r="G68" s="14">
        <v>2211438514</v>
      </c>
      <c r="H68" s="14">
        <v>966566503856</v>
      </c>
      <c r="I68" t="s">
        <v>21</v>
      </c>
      <c r="J68">
        <v>1</v>
      </c>
      <c r="K68">
        <v>1</v>
      </c>
      <c r="L68">
        <v>4</v>
      </c>
      <c r="M68">
        <v>12</v>
      </c>
      <c r="N68">
        <v>4</v>
      </c>
      <c r="O68" t="s">
        <v>303</v>
      </c>
      <c r="P68" t="s">
        <v>303</v>
      </c>
      <c r="W68" t="s">
        <v>589</v>
      </c>
      <c r="X68" t="s">
        <v>849</v>
      </c>
      <c r="Y68" t="s">
        <v>517</v>
      </c>
      <c r="Z68" s="1" t="s">
        <v>517</v>
      </c>
      <c r="AA68" t="s">
        <v>11484</v>
      </c>
      <c r="AB68" s="14" t="s">
        <v>517</v>
      </c>
      <c r="AC68" t="s">
        <v>358</v>
      </c>
      <c r="AD68" t="s">
        <v>517</v>
      </c>
    </row>
    <row r="69" spans="1:30" x14ac:dyDescent="0.25">
      <c r="A69" s="13" t="s">
        <v>309</v>
      </c>
      <c r="B69" s="1">
        <v>42739</v>
      </c>
      <c r="C69" s="2">
        <v>0.5044791666666667</v>
      </c>
      <c r="D69" t="s">
        <v>307</v>
      </c>
      <c r="E69" t="s">
        <v>22</v>
      </c>
      <c r="F69" t="s">
        <v>308</v>
      </c>
      <c r="G69" s="14">
        <v>27305011204071</v>
      </c>
      <c r="H69" s="14">
        <v>1144320003</v>
      </c>
      <c r="I69" t="s">
        <v>21</v>
      </c>
      <c r="J69">
        <v>1</v>
      </c>
      <c r="K69">
        <v>1</v>
      </c>
      <c r="L69">
        <v>4</v>
      </c>
      <c r="M69">
        <v>12</v>
      </c>
      <c r="N69">
        <v>4</v>
      </c>
      <c r="W69" t="s">
        <v>517</v>
      </c>
      <c r="X69" t="s">
        <v>517</v>
      </c>
      <c r="Y69" t="s">
        <v>2583</v>
      </c>
      <c r="Z69" s="1">
        <v>26785</v>
      </c>
      <c r="AA69" t="s">
        <v>2584</v>
      </c>
      <c r="AB69" s="14">
        <v>43</v>
      </c>
      <c r="AC69" t="s">
        <v>358</v>
      </c>
      <c r="AD69" t="s">
        <v>487</v>
      </c>
    </row>
    <row r="70" spans="1:30" x14ac:dyDescent="0.25">
      <c r="A70" s="13" t="s">
        <v>312</v>
      </c>
      <c r="B70" s="1">
        <v>42739</v>
      </c>
      <c r="C70" s="2">
        <v>0.49872685185185189</v>
      </c>
      <c r="D70" t="s">
        <v>310</v>
      </c>
      <c r="E70" t="s">
        <v>22</v>
      </c>
      <c r="F70" t="s">
        <v>311</v>
      </c>
      <c r="G70" s="14">
        <v>27903211802211</v>
      </c>
      <c r="H70" s="14">
        <v>1000469489</v>
      </c>
      <c r="I70" t="s">
        <v>21</v>
      </c>
      <c r="J70">
        <v>1</v>
      </c>
      <c r="K70">
        <v>1</v>
      </c>
      <c r="L70">
        <v>4</v>
      </c>
      <c r="M70">
        <v>11</v>
      </c>
      <c r="N70">
        <v>4</v>
      </c>
      <c r="W70" t="s">
        <v>517</v>
      </c>
      <c r="X70" t="s">
        <v>517</v>
      </c>
      <c r="Y70" t="s">
        <v>11485</v>
      </c>
      <c r="Z70" s="1">
        <v>28935</v>
      </c>
      <c r="AA70" t="s">
        <v>529</v>
      </c>
      <c r="AB70" s="14">
        <v>37</v>
      </c>
      <c r="AC70" t="s">
        <v>358</v>
      </c>
      <c r="AD70" t="s">
        <v>493</v>
      </c>
    </row>
    <row r="71" spans="1:30" x14ac:dyDescent="0.25">
      <c r="A71" s="13" t="s">
        <v>316</v>
      </c>
      <c r="B71" s="1">
        <v>42739</v>
      </c>
      <c r="C71" s="2">
        <v>0.46652777777777782</v>
      </c>
      <c r="D71" t="s">
        <v>314</v>
      </c>
      <c r="E71" t="s">
        <v>22</v>
      </c>
      <c r="F71" t="s">
        <v>315</v>
      </c>
      <c r="G71" s="14">
        <v>2830123010186</v>
      </c>
      <c r="H71" s="14">
        <v>1225616666</v>
      </c>
      <c r="I71" t="s">
        <v>23</v>
      </c>
      <c r="J71">
        <v>1</v>
      </c>
      <c r="K71">
        <v>1</v>
      </c>
      <c r="L71">
        <v>4</v>
      </c>
      <c r="M71">
        <v>11</v>
      </c>
      <c r="N71">
        <v>4</v>
      </c>
      <c r="O71" t="s">
        <v>313</v>
      </c>
      <c r="W71" t="s">
        <v>857</v>
      </c>
      <c r="X71" t="s">
        <v>846</v>
      </c>
      <c r="Y71" t="s">
        <v>517</v>
      </c>
      <c r="Z71" s="1" t="s">
        <v>517</v>
      </c>
      <c r="AA71" t="s">
        <v>1613</v>
      </c>
      <c r="AB71" s="14" t="s">
        <v>517</v>
      </c>
      <c r="AC71" t="s">
        <v>358</v>
      </c>
      <c r="AD71" t="s">
        <v>517</v>
      </c>
    </row>
    <row r="72" spans="1:30" x14ac:dyDescent="0.25">
      <c r="A72" s="13" t="s">
        <v>319</v>
      </c>
      <c r="B72" s="1">
        <v>42739</v>
      </c>
      <c r="C72" s="2">
        <v>0.3941898148148148</v>
      </c>
      <c r="D72" t="s">
        <v>317</v>
      </c>
      <c r="E72" t="s">
        <v>22</v>
      </c>
      <c r="F72" t="s">
        <v>318</v>
      </c>
      <c r="G72" s="14">
        <v>29306241200541</v>
      </c>
      <c r="H72" s="14">
        <v>201098230277</v>
      </c>
      <c r="I72" t="s">
        <v>25</v>
      </c>
      <c r="J72">
        <v>1</v>
      </c>
      <c r="K72">
        <v>1</v>
      </c>
      <c r="L72">
        <v>4</v>
      </c>
      <c r="M72">
        <v>9</v>
      </c>
      <c r="N72">
        <v>4</v>
      </c>
      <c r="W72" t="s">
        <v>517</v>
      </c>
      <c r="X72" t="s">
        <v>517</v>
      </c>
      <c r="Y72" t="s">
        <v>11486</v>
      </c>
      <c r="Z72" s="1">
        <v>34144</v>
      </c>
      <c r="AA72" t="s">
        <v>5477</v>
      </c>
      <c r="AB72" s="14">
        <v>23</v>
      </c>
      <c r="AC72" t="s">
        <v>357</v>
      </c>
      <c r="AD72" t="s">
        <v>487</v>
      </c>
    </row>
    <row r="73" spans="1:30" x14ac:dyDescent="0.25">
      <c r="A73" s="13" t="s">
        <v>322</v>
      </c>
      <c r="B73" s="1">
        <v>42739</v>
      </c>
      <c r="C73" s="2">
        <v>0.2863194444444444</v>
      </c>
      <c r="D73" t="s">
        <v>320</v>
      </c>
      <c r="E73" t="s">
        <v>22</v>
      </c>
      <c r="F73" t="s">
        <v>321</v>
      </c>
      <c r="G73" s="14">
        <v>24305120101559</v>
      </c>
      <c r="H73" s="14">
        <v>201002534191</v>
      </c>
      <c r="I73" t="s">
        <v>24</v>
      </c>
      <c r="J73">
        <v>1</v>
      </c>
      <c r="K73">
        <v>1</v>
      </c>
      <c r="L73">
        <v>4</v>
      </c>
      <c r="M73">
        <v>6</v>
      </c>
      <c r="N73">
        <v>4</v>
      </c>
      <c r="W73" t="s">
        <v>517</v>
      </c>
      <c r="X73" t="s">
        <v>517</v>
      </c>
      <c r="Y73" t="s">
        <v>7484</v>
      </c>
      <c r="Z73" s="1">
        <v>15838</v>
      </c>
      <c r="AA73" t="s">
        <v>529</v>
      </c>
      <c r="AB73" s="14">
        <v>73</v>
      </c>
      <c r="AC73" t="s">
        <v>358</v>
      </c>
      <c r="AD73" t="s">
        <v>482</v>
      </c>
    </row>
    <row r="74" spans="1:30" x14ac:dyDescent="0.25">
      <c r="A74" s="13" t="s">
        <v>325</v>
      </c>
      <c r="B74" s="1">
        <v>42739</v>
      </c>
      <c r="C74" s="2">
        <v>7.5324074074074085E-2</v>
      </c>
      <c r="D74" t="s">
        <v>323</v>
      </c>
      <c r="E74" t="s">
        <v>22</v>
      </c>
      <c r="F74" t="s">
        <v>324</v>
      </c>
      <c r="G74" s="14">
        <v>2790217210189</v>
      </c>
      <c r="H74" s="14">
        <v>1145349831</v>
      </c>
      <c r="I74" t="s">
        <v>21</v>
      </c>
      <c r="J74">
        <v>1</v>
      </c>
      <c r="K74">
        <v>1</v>
      </c>
      <c r="L74">
        <v>4</v>
      </c>
      <c r="M74">
        <v>1</v>
      </c>
      <c r="N74">
        <v>4</v>
      </c>
      <c r="W74" t="s">
        <v>517</v>
      </c>
      <c r="X74" t="s">
        <v>517</v>
      </c>
      <c r="Y74" t="s">
        <v>517</v>
      </c>
      <c r="Z74" s="1" t="s">
        <v>517</v>
      </c>
      <c r="AA74" t="s">
        <v>6859</v>
      </c>
      <c r="AB74" s="14" t="s">
        <v>517</v>
      </c>
      <c r="AC74" t="s">
        <v>358</v>
      </c>
      <c r="AD74" t="s">
        <v>517</v>
      </c>
    </row>
    <row r="75" spans="1:30" x14ac:dyDescent="0.25">
      <c r="A75" s="13" t="s">
        <v>328</v>
      </c>
      <c r="B75" s="1">
        <v>42738</v>
      </c>
      <c r="C75" s="2">
        <v>0.83751157407407406</v>
      </c>
      <c r="D75" t="s">
        <v>326</v>
      </c>
      <c r="E75" t="s">
        <v>22</v>
      </c>
      <c r="F75" t="s">
        <v>327</v>
      </c>
      <c r="G75" s="14">
        <v>29104020103531</v>
      </c>
      <c r="H75" s="14">
        <v>201114805667</v>
      </c>
      <c r="I75" t="s">
        <v>24</v>
      </c>
      <c r="J75">
        <v>1</v>
      </c>
      <c r="K75">
        <v>1</v>
      </c>
      <c r="L75">
        <v>3</v>
      </c>
      <c r="M75">
        <v>20</v>
      </c>
      <c r="N75">
        <v>3</v>
      </c>
      <c r="W75" t="s">
        <v>517</v>
      </c>
      <c r="X75" t="s">
        <v>517</v>
      </c>
      <c r="Y75" t="s">
        <v>11487</v>
      </c>
      <c r="Z75" s="1">
        <v>33330</v>
      </c>
      <c r="AA75" t="s">
        <v>3369</v>
      </c>
      <c r="AB75" s="14">
        <v>25</v>
      </c>
      <c r="AC75" t="s">
        <v>358</v>
      </c>
      <c r="AD75" t="s">
        <v>482</v>
      </c>
    </row>
    <row r="76" spans="1:30" x14ac:dyDescent="0.25">
      <c r="A76" s="13" t="s">
        <v>332</v>
      </c>
      <c r="B76" s="1">
        <v>42738</v>
      </c>
      <c r="C76" s="2">
        <v>0.82549768518518529</v>
      </c>
      <c r="D76" t="s">
        <v>330</v>
      </c>
      <c r="E76" t="s">
        <v>22</v>
      </c>
      <c r="F76" t="s">
        <v>331</v>
      </c>
      <c r="G76" s="14">
        <v>26510140101172</v>
      </c>
      <c r="H76" s="14">
        <v>201143984032</v>
      </c>
      <c r="I76" t="s">
        <v>23</v>
      </c>
      <c r="J76">
        <v>1</v>
      </c>
      <c r="K76">
        <v>1</v>
      </c>
      <c r="L76">
        <v>3</v>
      </c>
      <c r="M76">
        <v>19</v>
      </c>
      <c r="N76">
        <v>3</v>
      </c>
      <c r="O76" t="s">
        <v>329</v>
      </c>
      <c r="W76" t="s">
        <v>854</v>
      </c>
      <c r="X76" t="s">
        <v>849</v>
      </c>
      <c r="Y76" t="s">
        <v>11488</v>
      </c>
      <c r="Z76" s="1">
        <v>24029</v>
      </c>
      <c r="AA76" t="s">
        <v>529</v>
      </c>
      <c r="AB76" s="14">
        <v>51</v>
      </c>
      <c r="AC76" t="s">
        <v>358</v>
      </c>
      <c r="AD76" t="s">
        <v>482</v>
      </c>
    </row>
    <row r="77" spans="1:30" x14ac:dyDescent="0.25">
      <c r="A77" s="13" t="s">
        <v>335</v>
      </c>
      <c r="B77" s="1">
        <v>42738</v>
      </c>
      <c r="C77" s="2">
        <v>0.80611111111111111</v>
      </c>
      <c r="D77" t="s">
        <v>333</v>
      </c>
      <c r="E77" t="s">
        <v>22</v>
      </c>
      <c r="F77" t="s">
        <v>334</v>
      </c>
      <c r="G77" s="14">
        <v>28606192502897</v>
      </c>
      <c r="H77" s="14">
        <v>1004949580</v>
      </c>
      <c r="I77" t="s">
        <v>25</v>
      </c>
      <c r="J77">
        <v>1</v>
      </c>
      <c r="K77">
        <v>1</v>
      </c>
      <c r="L77">
        <v>3</v>
      </c>
      <c r="M77">
        <v>19</v>
      </c>
      <c r="N77">
        <v>3</v>
      </c>
      <c r="W77" t="s">
        <v>517</v>
      </c>
      <c r="X77" t="s">
        <v>517</v>
      </c>
      <c r="Y77" t="s">
        <v>11489</v>
      </c>
      <c r="Z77" s="1">
        <v>31582</v>
      </c>
      <c r="AA77" t="s">
        <v>2765</v>
      </c>
      <c r="AB77" s="14">
        <v>30</v>
      </c>
      <c r="AC77" t="s">
        <v>358</v>
      </c>
      <c r="AD77" t="s">
        <v>499</v>
      </c>
    </row>
    <row r="78" spans="1:30" x14ac:dyDescent="0.25">
      <c r="A78" s="13" t="s">
        <v>339</v>
      </c>
      <c r="B78" s="1">
        <v>42738</v>
      </c>
      <c r="C78" s="2">
        <v>0.74549768518518522</v>
      </c>
      <c r="D78" t="s">
        <v>337</v>
      </c>
      <c r="E78" t="s">
        <v>22</v>
      </c>
      <c r="F78" t="s">
        <v>338</v>
      </c>
      <c r="G78" s="14">
        <v>29705142101851</v>
      </c>
      <c r="H78" s="14">
        <v>201152494699</v>
      </c>
      <c r="I78" t="s">
        <v>23</v>
      </c>
      <c r="J78">
        <v>1</v>
      </c>
      <c r="K78">
        <v>1</v>
      </c>
      <c r="L78">
        <v>3</v>
      </c>
      <c r="M78">
        <v>17</v>
      </c>
      <c r="N78">
        <v>3</v>
      </c>
      <c r="O78" t="s">
        <v>336</v>
      </c>
      <c r="W78" t="s">
        <v>537</v>
      </c>
      <c r="X78" t="s">
        <v>527</v>
      </c>
      <c r="Y78" t="s">
        <v>11490</v>
      </c>
      <c r="Z78" s="1">
        <v>35564</v>
      </c>
      <c r="AA78" t="s">
        <v>478</v>
      </c>
      <c r="AB78" s="14">
        <v>19</v>
      </c>
      <c r="AC78" t="s">
        <v>358</v>
      </c>
      <c r="AD78" t="s">
        <v>495</v>
      </c>
    </row>
    <row r="79" spans="1:30" x14ac:dyDescent="0.25">
      <c r="A79" s="13" t="s">
        <v>343</v>
      </c>
      <c r="B79" s="1">
        <v>42738</v>
      </c>
      <c r="C79" s="2">
        <v>0.73480324074074066</v>
      </c>
      <c r="D79" t="s">
        <v>341</v>
      </c>
      <c r="E79" t="s">
        <v>22</v>
      </c>
      <c r="F79" t="s">
        <v>342</v>
      </c>
      <c r="G79" s="14">
        <v>28703010206991</v>
      </c>
      <c r="H79" s="14">
        <v>201061194066</v>
      </c>
      <c r="I79" t="s">
        <v>21</v>
      </c>
      <c r="J79">
        <v>1</v>
      </c>
      <c r="K79">
        <v>1</v>
      </c>
      <c r="L79">
        <v>3</v>
      </c>
      <c r="M79">
        <v>17</v>
      </c>
      <c r="N79">
        <v>3</v>
      </c>
      <c r="O79" t="s">
        <v>340</v>
      </c>
      <c r="W79" t="s">
        <v>858</v>
      </c>
      <c r="X79" t="s">
        <v>527</v>
      </c>
      <c r="Y79" t="s">
        <v>11491</v>
      </c>
      <c r="Z79" s="1">
        <v>31837</v>
      </c>
      <c r="AA79" t="s">
        <v>614</v>
      </c>
      <c r="AB79" s="14">
        <v>30</v>
      </c>
      <c r="AC79" t="s">
        <v>358</v>
      </c>
      <c r="AD79" t="s">
        <v>483</v>
      </c>
    </row>
    <row r="80" spans="1:30" x14ac:dyDescent="0.25">
      <c r="A80" s="13" t="s">
        <v>347</v>
      </c>
      <c r="B80" s="1">
        <v>42738</v>
      </c>
      <c r="C80" s="2">
        <v>0.69143518518518521</v>
      </c>
      <c r="D80" t="s">
        <v>345</v>
      </c>
      <c r="E80" t="s">
        <v>22</v>
      </c>
      <c r="F80" t="s">
        <v>346</v>
      </c>
      <c r="G80" s="14">
        <v>27208150201421</v>
      </c>
      <c r="H80" s="14">
        <v>122005947102</v>
      </c>
      <c r="I80" t="s">
        <v>23</v>
      </c>
      <c r="J80">
        <v>1</v>
      </c>
      <c r="K80">
        <v>1</v>
      </c>
      <c r="L80">
        <v>3</v>
      </c>
      <c r="M80">
        <v>16</v>
      </c>
      <c r="N80">
        <v>3</v>
      </c>
      <c r="O80" t="s">
        <v>344</v>
      </c>
      <c r="W80" t="s">
        <v>856</v>
      </c>
      <c r="X80" t="s">
        <v>844</v>
      </c>
      <c r="Y80" t="s">
        <v>11492</v>
      </c>
      <c r="Z80" s="1">
        <v>26526</v>
      </c>
      <c r="AA80" t="s">
        <v>11167</v>
      </c>
      <c r="AB80" s="14">
        <v>44</v>
      </c>
      <c r="AC80" t="s">
        <v>357</v>
      </c>
      <c r="AD80" t="s">
        <v>483</v>
      </c>
    </row>
    <row r="81" spans="1:30" x14ac:dyDescent="0.25">
      <c r="A81" s="13" t="s">
        <v>351</v>
      </c>
      <c r="B81" s="1">
        <v>42738</v>
      </c>
      <c r="C81" s="2">
        <v>0.6680787037037037</v>
      </c>
      <c r="D81" t="s">
        <v>349</v>
      </c>
      <c r="E81" t="s">
        <v>22</v>
      </c>
      <c r="F81" t="s">
        <v>350</v>
      </c>
      <c r="G81" s="14">
        <v>28107082400073</v>
      </c>
      <c r="H81" s="14">
        <v>201011854499</v>
      </c>
      <c r="I81" t="s">
        <v>21</v>
      </c>
      <c r="J81">
        <v>1</v>
      </c>
      <c r="K81">
        <v>1</v>
      </c>
      <c r="L81">
        <v>3</v>
      </c>
      <c r="M81">
        <v>16</v>
      </c>
      <c r="N81">
        <v>3</v>
      </c>
      <c r="O81" t="s">
        <v>348</v>
      </c>
      <c r="W81" t="s">
        <v>589</v>
      </c>
      <c r="X81" t="s">
        <v>590</v>
      </c>
      <c r="Y81" t="s">
        <v>11493</v>
      </c>
      <c r="Z81" s="1">
        <v>29775</v>
      </c>
      <c r="AA81" t="s">
        <v>3175</v>
      </c>
      <c r="AB81" s="14">
        <v>35</v>
      </c>
      <c r="AC81" t="s">
        <v>358</v>
      </c>
      <c r="AD81" t="s">
        <v>498</v>
      </c>
    </row>
    <row r="82" spans="1:30" x14ac:dyDescent="0.25">
      <c r="A82" s="13" t="s">
        <v>355</v>
      </c>
      <c r="B82" s="1">
        <v>42738</v>
      </c>
      <c r="C82" s="2">
        <v>0.64866898148148155</v>
      </c>
      <c r="D82" t="s">
        <v>353</v>
      </c>
      <c r="E82" t="s">
        <v>22</v>
      </c>
      <c r="F82" t="s">
        <v>354</v>
      </c>
      <c r="G82" s="14">
        <v>28803262403476</v>
      </c>
      <c r="H82" s="14">
        <v>21000670892</v>
      </c>
      <c r="I82" t="s">
        <v>23</v>
      </c>
      <c r="J82">
        <v>1</v>
      </c>
      <c r="K82">
        <v>1</v>
      </c>
      <c r="L82">
        <v>3</v>
      </c>
      <c r="M82">
        <v>15</v>
      </c>
      <c r="N82">
        <v>3</v>
      </c>
      <c r="O82" t="s">
        <v>352</v>
      </c>
      <c r="W82" t="s">
        <v>579</v>
      </c>
      <c r="X82" t="s">
        <v>580</v>
      </c>
      <c r="Y82" t="s">
        <v>11494</v>
      </c>
      <c r="Z82" s="1">
        <v>32228</v>
      </c>
      <c r="AA82" t="s">
        <v>529</v>
      </c>
      <c r="AB82" s="14">
        <v>28</v>
      </c>
      <c r="AC82" t="s">
        <v>358</v>
      </c>
      <c r="AD82" t="s">
        <v>498</v>
      </c>
    </row>
    <row r="83" spans="1:30" x14ac:dyDescent="0.25">
      <c r="A83" s="13" t="s">
        <v>362</v>
      </c>
      <c r="B83" s="1">
        <v>42739</v>
      </c>
      <c r="C83" s="2">
        <v>0.87769675925925927</v>
      </c>
      <c r="D83" t="s">
        <v>360</v>
      </c>
      <c r="E83" t="s">
        <v>116</v>
      </c>
      <c r="F83" t="s">
        <v>361</v>
      </c>
      <c r="G83" s="14">
        <v>28302152201658</v>
      </c>
      <c r="H83" s="14">
        <v>966547654042</v>
      </c>
      <c r="I83" t="s">
        <v>23</v>
      </c>
      <c r="J83">
        <v>1</v>
      </c>
      <c r="K83">
        <v>1</v>
      </c>
      <c r="L83">
        <v>4</v>
      </c>
      <c r="M83">
        <v>21</v>
      </c>
      <c r="N83">
        <v>4</v>
      </c>
      <c r="O83" t="s">
        <v>359</v>
      </c>
      <c r="W83" t="s">
        <v>537</v>
      </c>
      <c r="X83" t="s">
        <v>849</v>
      </c>
      <c r="Y83" t="s">
        <v>11495</v>
      </c>
      <c r="Z83" s="1">
        <v>30362</v>
      </c>
      <c r="AA83" t="s">
        <v>529</v>
      </c>
      <c r="AB83" s="14">
        <v>34</v>
      </c>
      <c r="AC83" t="s">
        <v>358</v>
      </c>
      <c r="AD83" t="s">
        <v>496</v>
      </c>
    </row>
    <row r="84" spans="1:30" x14ac:dyDescent="0.25">
      <c r="A84" s="13" t="s">
        <v>366</v>
      </c>
      <c r="B84" s="1">
        <v>42739</v>
      </c>
      <c r="C84" s="2">
        <v>0.83216435185185189</v>
      </c>
      <c r="D84" t="s">
        <v>364</v>
      </c>
      <c r="E84" t="s">
        <v>22</v>
      </c>
      <c r="F84" t="s">
        <v>365</v>
      </c>
      <c r="G84" s="14">
        <v>29001302600754</v>
      </c>
      <c r="H84" s="14">
        <v>1060090240</v>
      </c>
      <c r="I84" t="s">
        <v>23</v>
      </c>
      <c r="J84">
        <v>1</v>
      </c>
      <c r="K84">
        <v>1</v>
      </c>
      <c r="L84">
        <v>4</v>
      </c>
      <c r="M84">
        <v>19</v>
      </c>
      <c r="N84">
        <v>4</v>
      </c>
      <c r="O84" t="s">
        <v>363</v>
      </c>
      <c r="W84" t="s">
        <v>589</v>
      </c>
      <c r="X84" t="s">
        <v>590</v>
      </c>
      <c r="Y84" t="s">
        <v>8861</v>
      </c>
      <c r="Z84" s="1">
        <v>32903</v>
      </c>
      <c r="AA84" t="s">
        <v>364</v>
      </c>
      <c r="AB84" s="14">
        <v>27</v>
      </c>
      <c r="AC84" t="s">
        <v>358</v>
      </c>
      <c r="AD84" t="s">
        <v>500</v>
      </c>
    </row>
    <row r="85" spans="1:30" x14ac:dyDescent="0.25">
      <c r="A85" s="13" t="s">
        <v>370</v>
      </c>
      <c r="B85" s="1">
        <v>42739</v>
      </c>
      <c r="C85" s="2">
        <v>0.81346064814814811</v>
      </c>
      <c r="D85" t="s">
        <v>368</v>
      </c>
      <c r="E85" t="s">
        <v>22</v>
      </c>
      <c r="F85" t="s">
        <v>369</v>
      </c>
      <c r="G85" s="14">
        <v>28403160104654</v>
      </c>
      <c r="H85" s="14">
        <v>201005211527</v>
      </c>
      <c r="I85" t="s">
        <v>21</v>
      </c>
      <c r="J85">
        <v>1</v>
      </c>
      <c r="K85">
        <v>1</v>
      </c>
      <c r="L85">
        <v>4</v>
      </c>
      <c r="M85">
        <v>19</v>
      </c>
      <c r="N85">
        <v>4</v>
      </c>
      <c r="O85" t="s">
        <v>367</v>
      </c>
      <c r="W85" t="s">
        <v>537</v>
      </c>
      <c r="X85" t="s">
        <v>590</v>
      </c>
      <c r="Y85" t="s">
        <v>11496</v>
      </c>
      <c r="Z85" s="1">
        <v>30757</v>
      </c>
      <c r="AA85" t="s">
        <v>4500</v>
      </c>
      <c r="AB85" s="14">
        <v>33</v>
      </c>
      <c r="AC85" t="s">
        <v>358</v>
      </c>
      <c r="AD85" t="s">
        <v>482</v>
      </c>
    </row>
    <row r="86" spans="1:30" x14ac:dyDescent="0.25">
      <c r="A86" s="13" t="s">
        <v>375</v>
      </c>
      <c r="B86" s="1">
        <v>42739</v>
      </c>
      <c r="C86" s="2">
        <v>0.78271990740740749</v>
      </c>
      <c r="D86" t="s">
        <v>372</v>
      </c>
      <c r="E86" t="s">
        <v>22</v>
      </c>
      <c r="F86" t="s">
        <v>373</v>
      </c>
      <c r="G86" s="14" t="s">
        <v>374</v>
      </c>
      <c r="H86" s="14">
        <v>201095088511</v>
      </c>
      <c r="I86" t="s">
        <v>23</v>
      </c>
      <c r="J86">
        <v>1</v>
      </c>
      <c r="K86">
        <v>1</v>
      </c>
      <c r="L86">
        <v>4</v>
      </c>
      <c r="M86">
        <v>18</v>
      </c>
      <c r="N86">
        <v>4</v>
      </c>
      <c r="O86" t="s">
        <v>371</v>
      </c>
      <c r="W86" t="s">
        <v>589</v>
      </c>
      <c r="X86" t="s">
        <v>849</v>
      </c>
      <c r="Y86" t="s">
        <v>517</v>
      </c>
      <c r="Z86" s="1" t="s">
        <v>517</v>
      </c>
      <c r="AA86" t="s">
        <v>546</v>
      </c>
      <c r="AB86" s="14" t="s">
        <v>517</v>
      </c>
      <c r="AC86" t="s">
        <v>358</v>
      </c>
      <c r="AD86" t="s">
        <v>517</v>
      </c>
    </row>
    <row r="87" spans="1:30" x14ac:dyDescent="0.25">
      <c r="A87" s="13" t="s">
        <v>376</v>
      </c>
      <c r="B87" s="1">
        <v>42739</v>
      </c>
      <c r="C87" s="2">
        <v>0.70664351851851848</v>
      </c>
      <c r="D87" t="s">
        <v>247</v>
      </c>
      <c r="E87" t="s">
        <v>22</v>
      </c>
      <c r="F87" t="s">
        <v>248</v>
      </c>
      <c r="G87" s="14">
        <v>29606028800279</v>
      </c>
      <c r="H87" s="14">
        <v>1012967588</v>
      </c>
      <c r="I87" t="s">
        <v>23</v>
      </c>
      <c r="J87">
        <v>1</v>
      </c>
      <c r="K87">
        <v>1</v>
      </c>
      <c r="L87">
        <v>4</v>
      </c>
      <c r="M87">
        <v>16</v>
      </c>
      <c r="N87">
        <v>4</v>
      </c>
      <c r="O87" t="s">
        <v>246</v>
      </c>
      <c r="W87" t="s">
        <v>476</v>
      </c>
      <c r="X87" t="s">
        <v>846</v>
      </c>
      <c r="Y87" t="s">
        <v>11477</v>
      </c>
      <c r="Z87" s="1">
        <v>35218</v>
      </c>
      <c r="AA87" t="s">
        <v>529</v>
      </c>
      <c r="AB87" s="14">
        <v>20</v>
      </c>
      <c r="AC87" t="s">
        <v>358</v>
      </c>
      <c r="AD87" t="s">
        <v>509</v>
      </c>
    </row>
    <row r="88" spans="1:30" x14ac:dyDescent="0.25">
      <c r="A88" s="13" t="s">
        <v>379</v>
      </c>
      <c r="B88" s="1">
        <v>42739</v>
      </c>
      <c r="C88" s="2">
        <v>0.7065393518518519</v>
      </c>
      <c r="D88" t="s">
        <v>377</v>
      </c>
      <c r="E88" t="s">
        <v>22</v>
      </c>
      <c r="F88" t="s">
        <v>378</v>
      </c>
      <c r="G88" s="14">
        <v>28005188800189</v>
      </c>
      <c r="H88" s="14">
        <v>201005216660</v>
      </c>
      <c r="I88" t="s">
        <v>21</v>
      </c>
      <c r="J88">
        <v>1</v>
      </c>
      <c r="K88">
        <v>1</v>
      </c>
      <c r="L88">
        <v>4</v>
      </c>
      <c r="M88">
        <v>16</v>
      </c>
      <c r="N88">
        <v>4</v>
      </c>
      <c r="W88" t="s">
        <v>517</v>
      </c>
      <c r="X88" t="s">
        <v>517</v>
      </c>
      <c r="Y88" t="s">
        <v>11497</v>
      </c>
      <c r="Z88" s="1">
        <v>29359</v>
      </c>
      <c r="AA88" t="s">
        <v>1764</v>
      </c>
      <c r="AB88" s="14">
        <v>36</v>
      </c>
      <c r="AC88" t="s">
        <v>357</v>
      </c>
      <c r="AD88" t="s">
        <v>509</v>
      </c>
    </row>
    <row r="89" spans="1:30" x14ac:dyDescent="0.25">
      <c r="A89" s="13" t="s">
        <v>383</v>
      </c>
      <c r="B89" s="1">
        <v>42739</v>
      </c>
      <c r="C89" s="2">
        <v>0.67831018518518515</v>
      </c>
      <c r="D89" t="s">
        <v>381</v>
      </c>
      <c r="E89" t="s">
        <v>22</v>
      </c>
      <c r="F89" t="s">
        <v>382</v>
      </c>
      <c r="G89" s="14">
        <v>28606120101189</v>
      </c>
      <c r="H89" s="14">
        <v>201009183250</v>
      </c>
      <c r="I89" t="s">
        <v>23</v>
      </c>
      <c r="J89">
        <v>1</v>
      </c>
      <c r="K89">
        <v>1</v>
      </c>
      <c r="L89">
        <v>4</v>
      </c>
      <c r="M89">
        <v>16</v>
      </c>
      <c r="N89">
        <v>4</v>
      </c>
      <c r="O89" t="s">
        <v>380</v>
      </c>
      <c r="W89" t="s">
        <v>853</v>
      </c>
      <c r="X89" t="s">
        <v>527</v>
      </c>
      <c r="Y89" t="s">
        <v>11498</v>
      </c>
      <c r="Z89" s="1">
        <v>31575</v>
      </c>
      <c r="AA89" t="s">
        <v>11499</v>
      </c>
      <c r="AB89" s="14">
        <v>30</v>
      </c>
      <c r="AC89" t="s">
        <v>357</v>
      </c>
      <c r="AD89" t="s">
        <v>482</v>
      </c>
    </row>
    <row r="90" spans="1:30" x14ac:dyDescent="0.25">
      <c r="A90" s="13" t="s">
        <v>386</v>
      </c>
      <c r="B90" s="1">
        <v>42739</v>
      </c>
      <c r="C90" s="2">
        <v>0.65099537037037036</v>
      </c>
      <c r="D90" t="s">
        <v>384</v>
      </c>
      <c r="E90" t="s">
        <v>22</v>
      </c>
      <c r="F90" t="s">
        <v>385</v>
      </c>
      <c r="G90" s="14">
        <v>29012052602219</v>
      </c>
      <c r="H90" s="14">
        <v>201275592902</v>
      </c>
      <c r="I90" t="s">
        <v>21</v>
      </c>
      <c r="J90">
        <v>1</v>
      </c>
      <c r="K90">
        <v>1</v>
      </c>
      <c r="L90">
        <v>4</v>
      </c>
      <c r="M90">
        <v>15</v>
      </c>
      <c r="N90">
        <v>4</v>
      </c>
      <c r="W90" t="s">
        <v>517</v>
      </c>
      <c r="X90" t="s">
        <v>517</v>
      </c>
      <c r="Y90" t="s">
        <v>11500</v>
      </c>
      <c r="Z90" s="1">
        <v>33212</v>
      </c>
      <c r="AA90" t="s">
        <v>11501</v>
      </c>
      <c r="AB90" s="14">
        <v>26</v>
      </c>
      <c r="AC90" t="s">
        <v>358</v>
      </c>
      <c r="AD90" t="s">
        <v>500</v>
      </c>
    </row>
    <row r="91" spans="1:30" x14ac:dyDescent="0.25">
      <c r="A91" s="13" t="s">
        <v>390</v>
      </c>
      <c r="B91" s="1">
        <v>42739</v>
      </c>
      <c r="C91" s="2">
        <v>0.64658564814814812</v>
      </c>
      <c r="D91" t="s">
        <v>388</v>
      </c>
      <c r="E91" t="s">
        <v>22</v>
      </c>
      <c r="F91" t="s">
        <v>389</v>
      </c>
      <c r="G91" s="14">
        <v>28508091402253</v>
      </c>
      <c r="H91" s="14">
        <v>201274244177</v>
      </c>
      <c r="I91" t="s">
        <v>23</v>
      </c>
      <c r="J91">
        <v>1</v>
      </c>
      <c r="K91">
        <v>1</v>
      </c>
      <c r="L91">
        <v>4</v>
      </c>
      <c r="M91">
        <v>15</v>
      </c>
      <c r="N91">
        <v>4</v>
      </c>
      <c r="O91" t="s">
        <v>387</v>
      </c>
      <c r="W91" t="s">
        <v>858</v>
      </c>
      <c r="X91" t="s">
        <v>850</v>
      </c>
      <c r="Y91" t="s">
        <v>1832</v>
      </c>
      <c r="Z91" s="1">
        <v>31268</v>
      </c>
      <c r="AA91" t="s">
        <v>1308</v>
      </c>
      <c r="AB91" s="14">
        <v>31</v>
      </c>
      <c r="AC91" t="s">
        <v>358</v>
      </c>
      <c r="AD91" t="s">
        <v>489</v>
      </c>
    </row>
    <row r="92" spans="1:30" x14ac:dyDescent="0.25">
      <c r="A92" s="13" t="s">
        <v>394</v>
      </c>
      <c r="B92" s="1">
        <v>42739</v>
      </c>
      <c r="C92" s="2">
        <v>0.61083333333333334</v>
      </c>
      <c r="D92" t="s">
        <v>392</v>
      </c>
      <c r="E92" t="s">
        <v>22</v>
      </c>
      <c r="F92" t="s">
        <v>393</v>
      </c>
      <c r="G92" s="14">
        <v>28306150201214</v>
      </c>
      <c r="H92" s="14">
        <v>201025008066</v>
      </c>
      <c r="I92" t="s">
        <v>23</v>
      </c>
      <c r="J92">
        <v>1</v>
      </c>
      <c r="K92">
        <v>1</v>
      </c>
      <c r="L92">
        <v>4</v>
      </c>
      <c r="M92">
        <v>14</v>
      </c>
      <c r="N92">
        <v>4</v>
      </c>
      <c r="O92" t="s">
        <v>391</v>
      </c>
      <c r="W92" t="s">
        <v>476</v>
      </c>
      <c r="X92" t="s">
        <v>846</v>
      </c>
      <c r="Y92" t="s">
        <v>767</v>
      </c>
      <c r="Z92" s="1">
        <v>30482</v>
      </c>
      <c r="AA92" t="s">
        <v>3146</v>
      </c>
      <c r="AB92" s="14">
        <v>33</v>
      </c>
      <c r="AC92" t="s">
        <v>358</v>
      </c>
      <c r="AD92" t="s">
        <v>483</v>
      </c>
    </row>
    <row r="93" spans="1:30" x14ac:dyDescent="0.25">
      <c r="A93" s="13" t="s">
        <v>395</v>
      </c>
      <c r="B93" s="1">
        <v>42739</v>
      </c>
      <c r="C93" s="2">
        <v>0.5951157407407407</v>
      </c>
      <c r="D93" t="s">
        <v>326</v>
      </c>
      <c r="E93" t="s">
        <v>22</v>
      </c>
      <c r="F93" t="s">
        <v>327</v>
      </c>
      <c r="G93" s="14">
        <v>29104020103531</v>
      </c>
      <c r="H93" s="14">
        <v>201114805667</v>
      </c>
      <c r="I93" t="s">
        <v>24</v>
      </c>
      <c r="J93">
        <v>1</v>
      </c>
      <c r="K93">
        <v>1</v>
      </c>
      <c r="L93">
        <v>4</v>
      </c>
      <c r="M93">
        <v>14</v>
      </c>
      <c r="N93">
        <v>4</v>
      </c>
      <c r="W93" t="s">
        <v>517</v>
      </c>
      <c r="X93" t="s">
        <v>517</v>
      </c>
      <c r="Y93" t="s">
        <v>11487</v>
      </c>
      <c r="Z93" s="1">
        <v>33330</v>
      </c>
      <c r="AA93" t="s">
        <v>3369</v>
      </c>
      <c r="AB93" s="14">
        <v>25</v>
      </c>
      <c r="AC93" t="s">
        <v>358</v>
      </c>
      <c r="AD93" t="s">
        <v>482</v>
      </c>
    </row>
    <row r="94" spans="1:30" x14ac:dyDescent="0.25">
      <c r="A94" s="13" t="s">
        <v>399</v>
      </c>
      <c r="B94" s="1">
        <v>42739</v>
      </c>
      <c r="C94" s="2">
        <v>0.58680555555555558</v>
      </c>
      <c r="D94" t="s">
        <v>397</v>
      </c>
      <c r="E94" t="s">
        <v>22</v>
      </c>
      <c r="F94" t="s">
        <v>398</v>
      </c>
      <c r="G94" s="14">
        <v>27404268800145</v>
      </c>
      <c r="H94" s="14">
        <v>1118050000</v>
      </c>
      <c r="I94" t="s">
        <v>21</v>
      </c>
      <c r="J94">
        <v>1</v>
      </c>
      <c r="K94">
        <v>1</v>
      </c>
      <c r="L94">
        <v>4</v>
      </c>
      <c r="M94">
        <v>14</v>
      </c>
      <c r="N94">
        <v>4</v>
      </c>
      <c r="O94" t="s">
        <v>396</v>
      </c>
      <c r="W94" t="s">
        <v>859</v>
      </c>
      <c r="X94" t="s">
        <v>477</v>
      </c>
      <c r="Y94" t="s">
        <v>11502</v>
      </c>
      <c r="Z94" s="1">
        <v>27145</v>
      </c>
      <c r="AA94" t="s">
        <v>11503</v>
      </c>
      <c r="AB94" s="14">
        <v>42</v>
      </c>
      <c r="AC94" t="s">
        <v>357</v>
      </c>
      <c r="AD94" t="s">
        <v>509</v>
      </c>
    </row>
    <row r="95" spans="1:30" x14ac:dyDescent="0.25">
      <c r="A95" s="13" t="s">
        <v>402</v>
      </c>
      <c r="B95" s="1">
        <v>42739</v>
      </c>
      <c r="C95" s="2">
        <v>0.57776620370370368</v>
      </c>
      <c r="D95" t="s">
        <v>400</v>
      </c>
      <c r="E95" t="s">
        <v>22</v>
      </c>
      <c r="F95" t="s">
        <v>401</v>
      </c>
      <c r="G95" s="14">
        <v>28810130102091</v>
      </c>
      <c r="H95" s="14">
        <v>201113045589</v>
      </c>
      <c r="I95" t="s">
        <v>25</v>
      </c>
      <c r="J95">
        <v>1</v>
      </c>
      <c r="K95">
        <v>1</v>
      </c>
      <c r="L95">
        <v>4</v>
      </c>
      <c r="M95">
        <v>13</v>
      </c>
      <c r="N95">
        <v>4</v>
      </c>
      <c r="W95" t="s">
        <v>517</v>
      </c>
      <c r="X95" t="s">
        <v>517</v>
      </c>
      <c r="Y95" t="s">
        <v>11504</v>
      </c>
      <c r="Z95" s="1">
        <v>32429</v>
      </c>
      <c r="AA95" t="s">
        <v>546</v>
      </c>
      <c r="AB95" s="14">
        <v>28</v>
      </c>
      <c r="AC95" t="s">
        <v>358</v>
      </c>
      <c r="AD95" t="s">
        <v>482</v>
      </c>
    </row>
    <row r="96" spans="1:30" x14ac:dyDescent="0.25">
      <c r="A96" s="13" t="s">
        <v>405</v>
      </c>
      <c r="B96" s="1">
        <v>42739</v>
      </c>
      <c r="C96" s="2">
        <v>0.57756944444444447</v>
      </c>
      <c r="D96" t="s">
        <v>403</v>
      </c>
      <c r="E96" t="s">
        <v>22</v>
      </c>
      <c r="F96" t="s">
        <v>404</v>
      </c>
      <c r="G96" s="14">
        <v>28610232101014</v>
      </c>
      <c r="H96" s="14">
        <v>1004661718</v>
      </c>
      <c r="I96" t="s">
        <v>21</v>
      </c>
      <c r="J96">
        <v>1</v>
      </c>
      <c r="K96">
        <v>1</v>
      </c>
      <c r="L96">
        <v>4</v>
      </c>
      <c r="M96">
        <v>13</v>
      </c>
      <c r="N96">
        <v>4</v>
      </c>
      <c r="W96" t="s">
        <v>517</v>
      </c>
      <c r="X96" t="s">
        <v>517</v>
      </c>
      <c r="Y96" t="s">
        <v>11505</v>
      </c>
      <c r="Z96" s="1">
        <v>31708</v>
      </c>
      <c r="AA96" t="s">
        <v>546</v>
      </c>
      <c r="AB96" s="14">
        <v>30</v>
      </c>
      <c r="AC96" t="s">
        <v>358</v>
      </c>
      <c r="AD96" t="s">
        <v>495</v>
      </c>
    </row>
    <row r="97" spans="1:30" x14ac:dyDescent="0.25">
      <c r="A97" s="13" t="s">
        <v>410</v>
      </c>
      <c r="B97" s="1">
        <v>42739</v>
      </c>
      <c r="C97" s="2">
        <v>0.57019675925925928</v>
      </c>
      <c r="D97" t="s">
        <v>408</v>
      </c>
      <c r="E97" t="s">
        <v>22</v>
      </c>
      <c r="F97" t="s">
        <v>409</v>
      </c>
      <c r="G97" s="14">
        <v>28910160200598</v>
      </c>
      <c r="H97" s="14">
        <v>201016156860</v>
      </c>
      <c r="I97" t="s">
        <v>21</v>
      </c>
      <c r="J97">
        <v>1</v>
      </c>
      <c r="K97">
        <v>1</v>
      </c>
      <c r="L97">
        <v>4</v>
      </c>
      <c r="M97">
        <v>13</v>
      </c>
      <c r="N97">
        <v>4</v>
      </c>
      <c r="O97" t="s">
        <v>406</v>
      </c>
      <c r="P97" t="s">
        <v>407</v>
      </c>
      <c r="W97" t="s">
        <v>589</v>
      </c>
      <c r="X97" t="s">
        <v>590</v>
      </c>
      <c r="Y97" t="s">
        <v>11506</v>
      </c>
      <c r="Z97" s="1">
        <v>32797</v>
      </c>
      <c r="AA97" t="s">
        <v>11507</v>
      </c>
      <c r="AB97" s="14">
        <v>27</v>
      </c>
      <c r="AC97" t="s">
        <v>358</v>
      </c>
      <c r="AD97" t="s">
        <v>483</v>
      </c>
    </row>
    <row r="98" spans="1:30" x14ac:dyDescent="0.25">
      <c r="A98" s="13" t="s">
        <v>414</v>
      </c>
      <c r="B98" s="1">
        <v>42739</v>
      </c>
      <c r="C98" s="2">
        <v>0.56320601851851848</v>
      </c>
      <c r="D98" t="s">
        <v>412</v>
      </c>
      <c r="E98" t="s">
        <v>22</v>
      </c>
      <c r="F98" t="s">
        <v>413</v>
      </c>
      <c r="G98" s="14">
        <v>25408010201172</v>
      </c>
      <c r="H98" s="14">
        <v>201223974679</v>
      </c>
      <c r="I98" t="s">
        <v>23</v>
      </c>
      <c r="J98">
        <v>1</v>
      </c>
      <c r="K98">
        <v>1</v>
      </c>
      <c r="L98">
        <v>4</v>
      </c>
      <c r="M98">
        <v>13</v>
      </c>
      <c r="N98">
        <v>4</v>
      </c>
      <c r="O98" t="s">
        <v>411</v>
      </c>
      <c r="W98" t="s">
        <v>537</v>
      </c>
      <c r="X98" t="s">
        <v>590</v>
      </c>
      <c r="Y98" t="s">
        <v>11508</v>
      </c>
      <c r="Z98" s="1">
        <v>19937</v>
      </c>
      <c r="AA98" t="s">
        <v>11509</v>
      </c>
      <c r="AB98" s="14">
        <v>62</v>
      </c>
      <c r="AC98" t="s">
        <v>358</v>
      </c>
      <c r="AD98" t="s">
        <v>483</v>
      </c>
    </row>
    <row r="99" spans="1:30" x14ac:dyDescent="0.25">
      <c r="A99" s="13" t="s">
        <v>415</v>
      </c>
      <c r="B99" s="1">
        <v>42739</v>
      </c>
      <c r="C99" s="2">
        <v>0.9087615740740741</v>
      </c>
      <c r="D99" t="s">
        <v>231</v>
      </c>
      <c r="E99" t="s">
        <v>22</v>
      </c>
      <c r="F99" t="s">
        <v>232</v>
      </c>
      <c r="G99" s="14">
        <v>28401011824137</v>
      </c>
      <c r="H99" s="14">
        <v>201003372534</v>
      </c>
      <c r="I99" t="s">
        <v>23</v>
      </c>
      <c r="J99">
        <v>1</v>
      </c>
      <c r="K99">
        <v>1</v>
      </c>
      <c r="L99">
        <v>4</v>
      </c>
      <c r="M99">
        <v>21</v>
      </c>
      <c r="N99">
        <v>4</v>
      </c>
      <c r="O99" t="s">
        <v>230</v>
      </c>
      <c r="W99" t="s">
        <v>537</v>
      </c>
      <c r="X99" t="s">
        <v>590</v>
      </c>
      <c r="Y99" t="s">
        <v>9719</v>
      </c>
      <c r="Z99" s="1">
        <v>30682</v>
      </c>
      <c r="AA99" t="s">
        <v>556</v>
      </c>
      <c r="AB99" s="14">
        <v>33</v>
      </c>
      <c r="AC99" t="s">
        <v>358</v>
      </c>
      <c r="AD99" t="s">
        <v>493</v>
      </c>
    </row>
    <row r="100" spans="1:30" x14ac:dyDescent="0.25">
      <c r="A100" s="13" t="s">
        <v>419</v>
      </c>
      <c r="B100" s="1">
        <v>42739</v>
      </c>
      <c r="C100" s="2">
        <v>0.97534722222222225</v>
      </c>
      <c r="D100" t="s">
        <v>417</v>
      </c>
      <c r="E100" t="s">
        <v>22</v>
      </c>
      <c r="F100" t="s">
        <v>418</v>
      </c>
      <c r="G100" s="14">
        <v>28212278800043</v>
      </c>
      <c r="H100" s="14">
        <v>201013432959</v>
      </c>
      <c r="I100" t="s">
        <v>23</v>
      </c>
      <c r="J100">
        <v>1</v>
      </c>
      <c r="K100">
        <v>1</v>
      </c>
      <c r="L100">
        <v>4</v>
      </c>
      <c r="M100">
        <v>23</v>
      </c>
      <c r="N100">
        <v>4</v>
      </c>
      <c r="O100" t="s">
        <v>416</v>
      </c>
      <c r="W100" t="s">
        <v>589</v>
      </c>
      <c r="X100" t="s">
        <v>590</v>
      </c>
      <c r="Y100" t="s">
        <v>11510</v>
      </c>
      <c r="Z100" s="1">
        <v>30312</v>
      </c>
      <c r="AA100" t="s">
        <v>11511</v>
      </c>
      <c r="AB100" s="14">
        <v>34</v>
      </c>
      <c r="AC100" t="s">
        <v>357</v>
      </c>
      <c r="AD100" t="s">
        <v>509</v>
      </c>
    </row>
    <row r="101" spans="1:30" x14ac:dyDescent="0.25">
      <c r="A101" s="13" t="s">
        <v>422</v>
      </c>
      <c r="B101" s="1">
        <v>42739</v>
      </c>
      <c r="C101" s="2">
        <v>0.97241898148148154</v>
      </c>
      <c r="D101" t="s">
        <v>420</v>
      </c>
      <c r="E101" t="s">
        <v>22</v>
      </c>
      <c r="F101" t="s">
        <v>421</v>
      </c>
      <c r="G101" s="14">
        <v>29512081400571</v>
      </c>
      <c r="H101" s="14">
        <v>201002956589</v>
      </c>
      <c r="I101" t="s">
        <v>24</v>
      </c>
      <c r="J101">
        <v>1</v>
      </c>
      <c r="K101">
        <v>1</v>
      </c>
      <c r="L101">
        <v>4</v>
      </c>
      <c r="M101">
        <v>23</v>
      </c>
      <c r="N101">
        <v>4</v>
      </c>
      <c r="W101" t="s">
        <v>517</v>
      </c>
      <c r="X101" t="s">
        <v>517</v>
      </c>
      <c r="Y101" t="s">
        <v>11512</v>
      </c>
      <c r="Z101" s="1">
        <v>35041</v>
      </c>
      <c r="AA101" t="s">
        <v>519</v>
      </c>
      <c r="AB101" s="14">
        <v>21</v>
      </c>
      <c r="AC101" t="s">
        <v>358</v>
      </c>
      <c r="AD101" t="s">
        <v>489</v>
      </c>
    </row>
    <row r="102" spans="1:30" x14ac:dyDescent="0.25">
      <c r="A102" s="13" t="s">
        <v>425</v>
      </c>
      <c r="B102" s="1">
        <v>42739</v>
      </c>
      <c r="C102" s="2">
        <v>0.95150462962962967</v>
      </c>
      <c r="D102" t="s">
        <v>423</v>
      </c>
      <c r="E102" t="s">
        <v>293</v>
      </c>
      <c r="F102" t="s">
        <v>424</v>
      </c>
      <c r="G102" s="14">
        <v>100337</v>
      </c>
      <c r="H102" s="14">
        <v>1223860932</v>
      </c>
      <c r="I102" t="s">
        <v>23</v>
      </c>
      <c r="J102">
        <v>1</v>
      </c>
      <c r="K102">
        <v>1</v>
      </c>
      <c r="L102">
        <v>4</v>
      </c>
      <c r="M102">
        <v>22</v>
      </c>
      <c r="N102">
        <v>4</v>
      </c>
      <c r="W102" t="s">
        <v>517</v>
      </c>
      <c r="X102" t="s">
        <v>517</v>
      </c>
      <c r="Y102" t="s">
        <v>517</v>
      </c>
      <c r="Z102" s="1" t="s">
        <v>517</v>
      </c>
      <c r="AA102" t="s">
        <v>529</v>
      </c>
      <c r="AB102" s="14" t="s">
        <v>517</v>
      </c>
      <c r="AC102" t="s">
        <v>358</v>
      </c>
      <c r="AD102" t="s">
        <v>517</v>
      </c>
    </row>
    <row r="103" spans="1:30" x14ac:dyDescent="0.25">
      <c r="A103" s="13" t="s">
        <v>430</v>
      </c>
      <c r="B103" s="1">
        <v>42739</v>
      </c>
      <c r="C103" s="2">
        <v>0.94847222222222216</v>
      </c>
      <c r="D103" t="s">
        <v>427</v>
      </c>
      <c r="E103" t="s">
        <v>116</v>
      </c>
      <c r="F103" t="s">
        <v>428</v>
      </c>
      <c r="G103" s="14" t="s">
        <v>429</v>
      </c>
      <c r="H103" s="14">
        <v>966544199466</v>
      </c>
      <c r="I103" t="s">
        <v>23</v>
      </c>
      <c r="J103">
        <v>1</v>
      </c>
      <c r="K103">
        <v>1</v>
      </c>
      <c r="L103">
        <v>4</v>
      </c>
      <c r="M103">
        <v>22</v>
      </c>
      <c r="N103">
        <v>4</v>
      </c>
      <c r="O103" t="s">
        <v>426</v>
      </c>
      <c r="W103" t="s">
        <v>537</v>
      </c>
      <c r="X103" t="s">
        <v>590</v>
      </c>
      <c r="Y103" t="s">
        <v>517</v>
      </c>
      <c r="Z103" s="1" t="s">
        <v>517</v>
      </c>
      <c r="AA103" t="s">
        <v>1519</v>
      </c>
      <c r="AB103" s="14" t="s">
        <v>517</v>
      </c>
      <c r="AC103" t="s">
        <v>358</v>
      </c>
      <c r="AD103" t="s">
        <v>517</v>
      </c>
    </row>
    <row r="104" spans="1:30" x14ac:dyDescent="0.25">
      <c r="A104" s="13" t="s">
        <v>433</v>
      </c>
      <c r="B104" s="1">
        <v>42739</v>
      </c>
      <c r="C104" s="2">
        <v>0.92902777777777779</v>
      </c>
      <c r="D104" t="s">
        <v>431</v>
      </c>
      <c r="E104" t="s">
        <v>22</v>
      </c>
      <c r="F104" t="s">
        <v>432</v>
      </c>
      <c r="G104" s="14">
        <v>27512281800992</v>
      </c>
      <c r="H104" s="14">
        <v>201098129836</v>
      </c>
      <c r="I104" t="s">
        <v>21</v>
      </c>
      <c r="J104">
        <v>1</v>
      </c>
      <c r="K104">
        <v>1</v>
      </c>
      <c r="L104">
        <v>4</v>
      </c>
      <c r="M104">
        <v>22</v>
      </c>
      <c r="N104">
        <v>4</v>
      </c>
      <c r="W104" t="s">
        <v>517</v>
      </c>
      <c r="X104" t="s">
        <v>517</v>
      </c>
      <c r="Y104" t="s">
        <v>11513</v>
      </c>
      <c r="Z104" s="1">
        <v>27756</v>
      </c>
      <c r="AA104" t="s">
        <v>529</v>
      </c>
      <c r="AB104" s="14">
        <v>41</v>
      </c>
      <c r="AC104" t="s">
        <v>358</v>
      </c>
      <c r="AD104" t="s">
        <v>493</v>
      </c>
    </row>
    <row r="105" spans="1:30" x14ac:dyDescent="0.25">
      <c r="A105" s="13" t="s">
        <v>437</v>
      </c>
      <c r="B105" s="1">
        <v>42740</v>
      </c>
      <c r="C105" s="2">
        <v>0.45311342592592596</v>
      </c>
      <c r="D105" t="s">
        <v>435</v>
      </c>
      <c r="E105" t="s">
        <v>22</v>
      </c>
      <c r="F105" t="s">
        <v>436</v>
      </c>
      <c r="G105" s="14">
        <v>26807202400336</v>
      </c>
      <c r="H105" s="14">
        <v>201001356133</v>
      </c>
      <c r="I105" t="s">
        <v>23</v>
      </c>
      <c r="J105">
        <v>1</v>
      </c>
      <c r="K105">
        <v>1</v>
      </c>
      <c r="L105">
        <v>5</v>
      </c>
      <c r="M105">
        <v>10</v>
      </c>
      <c r="N105">
        <v>5</v>
      </c>
      <c r="O105" t="s">
        <v>434</v>
      </c>
      <c r="W105" t="s">
        <v>589</v>
      </c>
      <c r="X105" t="s">
        <v>590</v>
      </c>
      <c r="Y105" t="s">
        <v>11514</v>
      </c>
      <c r="Z105" s="1">
        <v>25039</v>
      </c>
      <c r="AA105" t="s">
        <v>3175</v>
      </c>
      <c r="AB105" s="14">
        <v>48</v>
      </c>
      <c r="AC105" t="s">
        <v>358</v>
      </c>
      <c r="AD105" t="s">
        <v>498</v>
      </c>
    </row>
    <row r="106" spans="1:30" x14ac:dyDescent="0.25">
      <c r="A106" s="13" t="s">
        <v>439</v>
      </c>
      <c r="B106" s="1">
        <v>42740</v>
      </c>
      <c r="C106" s="2">
        <v>0.45067129629629626</v>
      </c>
      <c r="D106" t="s">
        <v>438</v>
      </c>
      <c r="E106" t="s">
        <v>22</v>
      </c>
      <c r="F106" t="s">
        <v>203</v>
      </c>
      <c r="G106" s="14">
        <v>24207270101699</v>
      </c>
      <c r="H106" s="14">
        <v>1227866953</v>
      </c>
      <c r="I106" t="s">
        <v>23</v>
      </c>
      <c r="J106">
        <v>1</v>
      </c>
      <c r="K106">
        <v>1</v>
      </c>
      <c r="L106">
        <v>5</v>
      </c>
      <c r="M106">
        <v>10</v>
      </c>
      <c r="N106">
        <v>5</v>
      </c>
      <c r="O106" t="s">
        <v>201</v>
      </c>
      <c r="W106" t="s">
        <v>537</v>
      </c>
      <c r="X106" t="s">
        <v>527</v>
      </c>
      <c r="Y106" t="s">
        <v>11466</v>
      </c>
      <c r="Z106" s="1">
        <v>15549</v>
      </c>
      <c r="AA106" t="s">
        <v>529</v>
      </c>
      <c r="AB106" s="14">
        <v>74</v>
      </c>
      <c r="AC106" t="s">
        <v>358</v>
      </c>
      <c r="AD106" t="s">
        <v>482</v>
      </c>
    </row>
    <row r="107" spans="1:30" x14ac:dyDescent="0.25">
      <c r="A107" s="13" t="s">
        <v>443</v>
      </c>
      <c r="B107" s="1">
        <v>42740</v>
      </c>
      <c r="C107" s="2">
        <v>0.44866898148148149</v>
      </c>
      <c r="D107" t="s">
        <v>441</v>
      </c>
      <c r="E107" t="s">
        <v>22</v>
      </c>
      <c r="F107" t="s">
        <v>442</v>
      </c>
      <c r="G107" s="14">
        <v>28605111301535</v>
      </c>
      <c r="H107" s="14">
        <v>1018349941</v>
      </c>
      <c r="I107" t="s">
        <v>23</v>
      </c>
      <c r="J107">
        <v>1</v>
      </c>
      <c r="K107">
        <v>1</v>
      </c>
      <c r="L107">
        <v>5</v>
      </c>
      <c r="M107">
        <v>10</v>
      </c>
      <c r="N107">
        <v>5</v>
      </c>
      <c r="O107" t="s">
        <v>440</v>
      </c>
      <c r="W107" t="s">
        <v>589</v>
      </c>
      <c r="X107" t="s">
        <v>849</v>
      </c>
      <c r="Y107" t="s">
        <v>11515</v>
      </c>
      <c r="Z107" s="1">
        <v>31543</v>
      </c>
      <c r="AA107" t="s">
        <v>11516</v>
      </c>
      <c r="AB107" s="14">
        <v>30</v>
      </c>
      <c r="AC107" t="s">
        <v>358</v>
      </c>
      <c r="AD107" t="s">
        <v>488</v>
      </c>
    </row>
    <row r="108" spans="1:30" x14ac:dyDescent="0.25">
      <c r="A108" s="13" t="s">
        <v>447</v>
      </c>
      <c r="B108" s="1">
        <v>42740</v>
      </c>
      <c r="C108" s="2">
        <v>0.4417476851851852</v>
      </c>
      <c r="D108" t="s">
        <v>445</v>
      </c>
      <c r="E108" t="s">
        <v>22</v>
      </c>
      <c r="F108" t="s">
        <v>446</v>
      </c>
      <c r="G108" s="14">
        <v>28007310400114</v>
      </c>
      <c r="H108" s="14">
        <v>201001666859</v>
      </c>
      <c r="I108" t="s">
        <v>23</v>
      </c>
      <c r="J108">
        <v>1</v>
      </c>
      <c r="K108">
        <v>1</v>
      </c>
      <c r="L108">
        <v>5</v>
      </c>
      <c r="M108">
        <v>10</v>
      </c>
      <c r="N108">
        <v>5</v>
      </c>
      <c r="O108" t="s">
        <v>444</v>
      </c>
      <c r="W108" t="s">
        <v>537</v>
      </c>
      <c r="X108" t="s">
        <v>590</v>
      </c>
      <c r="Y108" t="s">
        <v>11517</v>
      </c>
      <c r="Z108" s="1">
        <v>29433</v>
      </c>
      <c r="AA108" t="s">
        <v>556</v>
      </c>
      <c r="AB108" s="14">
        <v>36</v>
      </c>
      <c r="AC108" t="s">
        <v>358</v>
      </c>
      <c r="AD108" t="s">
        <v>485</v>
      </c>
    </row>
    <row r="109" spans="1:30" x14ac:dyDescent="0.25">
      <c r="A109" s="13" t="s">
        <v>451</v>
      </c>
      <c r="B109" s="1">
        <v>42740</v>
      </c>
      <c r="C109" s="2">
        <v>0.42972222222222217</v>
      </c>
      <c r="D109" t="s">
        <v>449</v>
      </c>
      <c r="E109" t="s">
        <v>22</v>
      </c>
      <c r="F109" t="s">
        <v>450</v>
      </c>
      <c r="G109" s="14">
        <v>28211191600777</v>
      </c>
      <c r="H109" s="14">
        <v>201000017887</v>
      </c>
      <c r="I109" t="s">
        <v>23</v>
      </c>
      <c r="J109">
        <v>1</v>
      </c>
      <c r="K109">
        <v>1</v>
      </c>
      <c r="L109">
        <v>5</v>
      </c>
      <c r="M109">
        <v>10</v>
      </c>
      <c r="N109">
        <v>5</v>
      </c>
      <c r="O109" t="s">
        <v>448</v>
      </c>
      <c r="W109" t="s">
        <v>589</v>
      </c>
      <c r="X109" t="s">
        <v>849</v>
      </c>
      <c r="Y109" t="s">
        <v>11518</v>
      </c>
      <c r="Z109" s="1">
        <v>30274</v>
      </c>
      <c r="AA109" t="s">
        <v>11519</v>
      </c>
      <c r="AB109" s="14">
        <v>34</v>
      </c>
      <c r="AC109" t="s">
        <v>358</v>
      </c>
      <c r="AD109" t="s">
        <v>491</v>
      </c>
    </row>
    <row r="110" spans="1:30" x14ac:dyDescent="0.25">
      <c r="A110" s="13" t="s">
        <v>454</v>
      </c>
      <c r="B110" s="1">
        <v>42740</v>
      </c>
      <c r="C110" s="2">
        <v>0.38746527777777778</v>
      </c>
      <c r="D110" t="s">
        <v>452</v>
      </c>
      <c r="E110" t="s">
        <v>22</v>
      </c>
      <c r="F110" t="s">
        <v>453</v>
      </c>
      <c r="G110" s="14">
        <v>27501301200031</v>
      </c>
      <c r="H110" s="14">
        <v>201007028129</v>
      </c>
      <c r="I110" t="s">
        <v>24</v>
      </c>
      <c r="J110">
        <v>1</v>
      </c>
      <c r="K110">
        <v>1</v>
      </c>
      <c r="L110">
        <v>5</v>
      </c>
      <c r="M110">
        <v>9</v>
      </c>
      <c r="N110">
        <v>5</v>
      </c>
      <c r="W110" t="s">
        <v>517</v>
      </c>
      <c r="X110" t="s">
        <v>517</v>
      </c>
      <c r="Y110" t="s">
        <v>11520</v>
      </c>
      <c r="Z110" s="1">
        <v>27424</v>
      </c>
      <c r="AA110" t="s">
        <v>1542</v>
      </c>
      <c r="AB110" s="14">
        <v>42</v>
      </c>
      <c r="AC110" t="s">
        <v>358</v>
      </c>
      <c r="AD110" t="s">
        <v>487</v>
      </c>
    </row>
    <row r="111" spans="1:30" x14ac:dyDescent="0.25">
      <c r="A111" s="13" t="s">
        <v>460</v>
      </c>
      <c r="B111" s="1">
        <v>42740</v>
      </c>
      <c r="C111" s="2">
        <v>0.36907407407407411</v>
      </c>
      <c r="D111" t="s">
        <v>456</v>
      </c>
      <c r="E111" t="s">
        <v>458</v>
      </c>
      <c r="F111" t="s">
        <v>457</v>
      </c>
      <c r="G111" s="14" t="s">
        <v>459</v>
      </c>
      <c r="H111" s="14">
        <v>201004408826</v>
      </c>
      <c r="I111" t="s">
        <v>23</v>
      </c>
      <c r="J111">
        <v>1</v>
      </c>
      <c r="K111">
        <v>1</v>
      </c>
      <c r="L111">
        <v>5</v>
      </c>
      <c r="M111">
        <v>8</v>
      </c>
      <c r="N111">
        <v>5</v>
      </c>
      <c r="O111" t="s">
        <v>455</v>
      </c>
      <c r="W111" t="s">
        <v>589</v>
      </c>
      <c r="X111" t="s">
        <v>847</v>
      </c>
      <c r="Y111" t="s">
        <v>517</v>
      </c>
      <c r="Z111" s="1" t="s">
        <v>517</v>
      </c>
      <c r="AA111" t="s">
        <v>3578</v>
      </c>
      <c r="AB111" s="14" t="s">
        <v>517</v>
      </c>
      <c r="AC111" t="s">
        <v>358</v>
      </c>
      <c r="AD111" t="s">
        <v>517</v>
      </c>
    </row>
    <row r="112" spans="1:30" x14ac:dyDescent="0.25">
      <c r="A112" s="13" t="s">
        <v>463</v>
      </c>
      <c r="B112" s="1">
        <v>42740</v>
      </c>
      <c r="C112" s="2">
        <v>0.31114583333333334</v>
      </c>
      <c r="D112" t="s">
        <v>461</v>
      </c>
      <c r="E112" t="s">
        <v>22</v>
      </c>
      <c r="F112" t="s">
        <v>462</v>
      </c>
      <c r="G112" s="14">
        <v>28903010111108</v>
      </c>
      <c r="H112" s="14">
        <v>201010377765</v>
      </c>
      <c r="I112" t="s">
        <v>21</v>
      </c>
      <c r="J112">
        <v>1</v>
      </c>
      <c r="K112">
        <v>1</v>
      </c>
      <c r="L112">
        <v>5</v>
      </c>
      <c r="M112">
        <v>7</v>
      </c>
      <c r="N112">
        <v>5</v>
      </c>
      <c r="W112" t="s">
        <v>517</v>
      </c>
      <c r="X112" t="s">
        <v>517</v>
      </c>
      <c r="Y112" t="s">
        <v>10979</v>
      </c>
      <c r="Z112" s="1">
        <v>32568</v>
      </c>
      <c r="AA112" t="s">
        <v>1009</v>
      </c>
      <c r="AB112" s="14">
        <v>28</v>
      </c>
      <c r="AC112" t="s">
        <v>357</v>
      </c>
      <c r="AD112" t="s">
        <v>482</v>
      </c>
    </row>
    <row r="113" spans="1:30" x14ac:dyDescent="0.25">
      <c r="A113" s="13" t="s">
        <v>469</v>
      </c>
      <c r="B113" s="1">
        <v>42740</v>
      </c>
      <c r="C113" s="2">
        <v>8.7245370370370376E-2</v>
      </c>
      <c r="D113" t="s">
        <v>467</v>
      </c>
      <c r="E113" t="s">
        <v>22</v>
      </c>
      <c r="F113" t="s">
        <v>468</v>
      </c>
      <c r="G113" s="14">
        <v>25803211602457</v>
      </c>
      <c r="H113" s="14">
        <v>201144683683</v>
      </c>
      <c r="I113" t="s">
        <v>21</v>
      </c>
      <c r="J113">
        <v>1</v>
      </c>
      <c r="K113">
        <v>1</v>
      </c>
      <c r="L113">
        <v>5</v>
      </c>
      <c r="M113">
        <v>2</v>
      </c>
      <c r="N113">
        <v>5</v>
      </c>
      <c r="Y113">
        <v>580321</v>
      </c>
      <c r="Z113" s="1">
        <f>IFERROR(DATE(CHOOSE(VALUE(LEFT(G113,1)),1800,1900,2000)+LEFT(Y113,2),MID(Y113,3,2),RIGHT(Y113,2)),"")</f>
        <v>21265</v>
      </c>
      <c r="AA113" t="s">
        <v>470</v>
      </c>
      <c r="AB113" s="14">
        <v>58</v>
      </c>
      <c r="AC113" t="s">
        <v>358</v>
      </c>
      <c r="AD113" t="s">
        <v>491</v>
      </c>
    </row>
    <row r="114" spans="1:30" x14ac:dyDescent="0.25">
      <c r="A114" s="13" t="s">
        <v>472</v>
      </c>
      <c r="B114" s="1">
        <v>42740</v>
      </c>
      <c r="C114" s="2">
        <v>0.50767361111111109</v>
      </c>
      <c r="D114" t="s">
        <v>140</v>
      </c>
      <c r="E114" t="s">
        <v>22</v>
      </c>
      <c r="F114" t="s">
        <v>141</v>
      </c>
      <c r="G114" s="14">
        <v>27301081204111</v>
      </c>
      <c r="H114" s="14">
        <v>201060669666</v>
      </c>
      <c r="I114" t="s">
        <v>23</v>
      </c>
      <c r="J114">
        <v>1</v>
      </c>
      <c r="K114">
        <v>1</v>
      </c>
      <c r="L114">
        <v>5</v>
      </c>
      <c r="M114">
        <v>12</v>
      </c>
      <c r="N114">
        <v>5</v>
      </c>
      <c r="Y114">
        <v>730108</v>
      </c>
      <c r="Z114" s="1">
        <f>IFERROR(DATE(CHOOSE(VALUE(LEFT(G114,1)),1800,1900,2000)+LEFT(Y114,2),MID(Y114,3,2),RIGHT(Y114,2)),"")</f>
        <v>26672</v>
      </c>
      <c r="AA114" t="s">
        <v>471</v>
      </c>
      <c r="AB114" s="14">
        <v>43</v>
      </c>
      <c r="AC114" t="s">
        <v>358</v>
      </c>
      <c r="AD114" t="s">
        <v>487</v>
      </c>
    </row>
    <row r="115" spans="1:30" x14ac:dyDescent="0.25">
      <c r="A115" s="13" t="s">
        <v>479</v>
      </c>
      <c r="B115" s="1">
        <v>42740</v>
      </c>
      <c r="C115" s="2">
        <v>0.50138888888888888</v>
      </c>
      <c r="D115" t="s">
        <v>474</v>
      </c>
      <c r="E115" t="s">
        <v>22</v>
      </c>
      <c r="F115" t="s">
        <v>475</v>
      </c>
      <c r="G115" s="14">
        <v>28402263200078</v>
      </c>
      <c r="H115" s="14">
        <v>201003854835</v>
      </c>
      <c r="I115" t="s">
        <v>21</v>
      </c>
      <c r="J115">
        <v>1</v>
      </c>
      <c r="K115">
        <v>1</v>
      </c>
      <c r="L115">
        <v>5</v>
      </c>
      <c r="M115">
        <v>12</v>
      </c>
      <c r="N115">
        <v>5</v>
      </c>
      <c r="O115" t="s">
        <v>473</v>
      </c>
      <c r="W115" t="s">
        <v>476</v>
      </c>
      <c r="X115" t="s">
        <v>477</v>
      </c>
      <c r="Y115">
        <v>840226</v>
      </c>
      <c r="Z115" s="1">
        <f>IFERROR(DATE(CHOOSE(VALUE(LEFT(G115,1)),1800,1900,2000)+LEFT(Y115,2),MID(Y115,3,2),RIGHT(Y115,2)),"")</f>
        <v>30738</v>
      </c>
      <c r="AA115" t="s">
        <v>478</v>
      </c>
      <c r="AB115" s="14">
        <v>32</v>
      </c>
      <c r="AC115" t="s">
        <v>358</v>
      </c>
      <c r="AD115" t="s">
        <v>505</v>
      </c>
    </row>
    <row r="116" spans="1:30" x14ac:dyDescent="0.25">
      <c r="A116" s="13" t="s">
        <v>513</v>
      </c>
      <c r="B116" s="1">
        <v>42740</v>
      </c>
      <c r="C116" s="2">
        <v>0.56289351851851854</v>
      </c>
      <c r="D116" t="s">
        <v>512</v>
      </c>
      <c r="E116" t="s">
        <v>22</v>
      </c>
      <c r="F116" t="s">
        <v>514</v>
      </c>
      <c r="G116" s="14" t="s">
        <v>515</v>
      </c>
      <c r="H116" s="14" t="s">
        <v>516</v>
      </c>
      <c r="I116" t="s">
        <v>21</v>
      </c>
      <c r="J116">
        <v>1</v>
      </c>
      <c r="K116">
        <v>1</v>
      </c>
      <c r="L116">
        <v>5</v>
      </c>
      <c r="M116">
        <v>13</v>
      </c>
      <c r="N116">
        <v>5</v>
      </c>
      <c r="O116" t="s">
        <v>517</v>
      </c>
      <c r="P116" t="s">
        <v>517</v>
      </c>
      <c r="Q116" t="s">
        <v>517</v>
      </c>
      <c r="R116" t="s">
        <v>517</v>
      </c>
      <c r="S116" t="s">
        <v>517</v>
      </c>
      <c r="T116" t="s">
        <v>517</v>
      </c>
      <c r="U116" t="s">
        <v>517</v>
      </c>
      <c r="V116" t="s">
        <v>517</v>
      </c>
      <c r="W116" t="s">
        <v>517</v>
      </c>
      <c r="X116" t="s">
        <v>517</v>
      </c>
      <c r="Y116" t="s">
        <v>518</v>
      </c>
      <c r="Z116" s="1">
        <v>32295</v>
      </c>
      <c r="AA116" t="s">
        <v>519</v>
      </c>
      <c r="AB116" s="14">
        <v>28</v>
      </c>
      <c r="AC116" t="str">
        <f>IF(LEN(G116)=14,IF(ISEVEN(MID(G116,10,4)),"F","M"),"X")</f>
        <v>M</v>
      </c>
      <c r="AD116" t="s">
        <v>488</v>
      </c>
    </row>
    <row r="117" spans="1:30" x14ac:dyDescent="0.25">
      <c r="A117" s="13" t="s">
        <v>521</v>
      </c>
      <c r="B117" s="1">
        <v>42740</v>
      </c>
      <c r="C117" s="2">
        <v>0.53800925925925924</v>
      </c>
      <c r="D117" t="s">
        <v>522</v>
      </c>
      <c r="E117" t="s">
        <v>22</v>
      </c>
      <c r="F117" t="s">
        <v>523</v>
      </c>
      <c r="G117" s="14" t="s">
        <v>524</v>
      </c>
      <c r="H117" s="14" t="s">
        <v>525</v>
      </c>
      <c r="I117" t="s">
        <v>26</v>
      </c>
      <c r="J117">
        <v>1</v>
      </c>
      <c r="K117">
        <v>1</v>
      </c>
      <c r="L117">
        <v>5</v>
      </c>
      <c r="M117">
        <v>12</v>
      </c>
      <c r="N117">
        <v>5</v>
      </c>
      <c r="O117" t="s">
        <v>520</v>
      </c>
      <c r="P117" t="s">
        <v>517</v>
      </c>
      <c r="Q117" t="s">
        <v>517</v>
      </c>
      <c r="R117" t="s">
        <v>517</v>
      </c>
      <c r="S117" t="s">
        <v>517</v>
      </c>
      <c r="T117" t="s">
        <v>517</v>
      </c>
      <c r="U117" t="s">
        <v>517</v>
      </c>
      <c r="V117" t="s">
        <v>517</v>
      </c>
      <c r="W117" t="s">
        <v>526</v>
      </c>
      <c r="X117" t="s">
        <v>527</v>
      </c>
      <c r="Y117" t="s">
        <v>528</v>
      </c>
      <c r="Z117" s="1">
        <v>30611</v>
      </c>
      <c r="AA117" t="s">
        <v>529</v>
      </c>
      <c r="AB117" s="14">
        <v>33</v>
      </c>
      <c r="AC117" t="str">
        <f>IF(LEN(G117)=14,IF(ISEVEN(MID(G117,10,4)),"F","M"),"X")</f>
        <v>M</v>
      </c>
      <c r="AD117" t="s">
        <v>489</v>
      </c>
    </row>
    <row r="118" spans="1:30" x14ac:dyDescent="0.25">
      <c r="A118" s="13" t="s">
        <v>531</v>
      </c>
      <c r="B118" s="1">
        <v>42741</v>
      </c>
      <c r="C118" s="2">
        <v>0.78626157407407404</v>
      </c>
      <c r="D118" t="s">
        <v>532</v>
      </c>
      <c r="E118" t="s">
        <v>533</v>
      </c>
      <c r="F118" t="s">
        <v>534</v>
      </c>
      <c r="G118" s="14" t="s">
        <v>535</v>
      </c>
      <c r="H118" s="14" t="s">
        <v>536</v>
      </c>
      <c r="I118" t="s">
        <v>23</v>
      </c>
      <c r="J118">
        <v>1</v>
      </c>
      <c r="K118">
        <v>1</v>
      </c>
      <c r="L118">
        <v>6</v>
      </c>
      <c r="M118">
        <v>18</v>
      </c>
      <c r="N118">
        <v>6</v>
      </c>
      <c r="O118" t="s">
        <v>530</v>
      </c>
      <c r="P118" t="s">
        <v>517</v>
      </c>
      <c r="Q118" t="s">
        <v>517</v>
      </c>
      <c r="R118" t="s">
        <v>517</v>
      </c>
      <c r="S118" t="s">
        <v>517</v>
      </c>
      <c r="T118" t="s">
        <v>517</v>
      </c>
      <c r="U118" t="s">
        <v>517</v>
      </c>
      <c r="V118" t="s">
        <v>517</v>
      </c>
      <c r="W118" t="s">
        <v>537</v>
      </c>
      <c r="X118" t="s">
        <v>538</v>
      </c>
      <c r="Y118" t="s">
        <v>539</v>
      </c>
      <c r="Z118" s="1">
        <v>34259</v>
      </c>
      <c r="AA118" t="s">
        <v>529</v>
      </c>
      <c r="AB118" s="14">
        <v>23</v>
      </c>
      <c r="AC118" t="str">
        <f>IF(LEN(G118)=14,IF(ISEVEN(MID(G118,10,4)),"F","M"),"X")</f>
        <v>M</v>
      </c>
      <c r="AD118" t="s">
        <v>491</v>
      </c>
    </row>
    <row r="119" spans="1:30" x14ac:dyDescent="0.25">
      <c r="A119" s="13" t="s">
        <v>540</v>
      </c>
      <c r="B119" s="1">
        <v>42741</v>
      </c>
      <c r="C119" s="2">
        <v>0.71353009259259259</v>
      </c>
      <c r="D119" t="s">
        <v>541</v>
      </c>
      <c r="E119" t="s">
        <v>542</v>
      </c>
      <c r="F119" t="s">
        <v>543</v>
      </c>
      <c r="G119" s="14" t="s">
        <v>544</v>
      </c>
      <c r="H119" s="14" t="s">
        <v>545</v>
      </c>
      <c r="I119" t="s">
        <v>24</v>
      </c>
      <c r="J119">
        <v>1</v>
      </c>
      <c r="K119">
        <v>1</v>
      </c>
      <c r="L119">
        <v>6</v>
      </c>
      <c r="M119">
        <v>17</v>
      </c>
      <c r="N119">
        <v>6</v>
      </c>
      <c r="O119" t="s">
        <v>517</v>
      </c>
      <c r="P119" t="s">
        <v>517</v>
      </c>
      <c r="Q119" t="s">
        <v>517</v>
      </c>
      <c r="R119" t="s">
        <v>517</v>
      </c>
      <c r="S119" t="s">
        <v>517</v>
      </c>
      <c r="T119" t="s">
        <v>517</v>
      </c>
      <c r="U119" t="s">
        <v>517</v>
      </c>
      <c r="V119" t="s">
        <v>517</v>
      </c>
      <c r="W119" t="s">
        <v>517</v>
      </c>
      <c r="X119" t="s">
        <v>517</v>
      </c>
      <c r="Y119" t="s">
        <v>517</v>
      </c>
      <c r="Z119" s="1" t="s">
        <v>517</v>
      </c>
      <c r="AA119" t="s">
        <v>546</v>
      </c>
      <c r="AB119" t="s">
        <v>517</v>
      </c>
      <c r="AC119" t="s">
        <v>358</v>
      </c>
      <c r="AD119" t="s">
        <v>517</v>
      </c>
    </row>
    <row r="120" spans="1:30" x14ac:dyDescent="0.25">
      <c r="A120" s="13" t="s">
        <v>548</v>
      </c>
      <c r="B120" s="1">
        <v>42741</v>
      </c>
      <c r="C120" s="2">
        <v>0.66174768518518523</v>
      </c>
      <c r="D120" t="s">
        <v>549</v>
      </c>
      <c r="E120" t="s">
        <v>22</v>
      </c>
      <c r="F120" t="s">
        <v>550</v>
      </c>
      <c r="G120" s="14" t="s">
        <v>551</v>
      </c>
      <c r="H120" s="14" t="s">
        <v>552</v>
      </c>
      <c r="I120" t="s">
        <v>23</v>
      </c>
      <c r="J120">
        <v>1</v>
      </c>
      <c r="K120">
        <v>1</v>
      </c>
      <c r="L120">
        <v>6</v>
      </c>
      <c r="M120">
        <v>15</v>
      </c>
      <c r="N120">
        <v>6</v>
      </c>
      <c r="O120" t="s">
        <v>547</v>
      </c>
      <c r="P120" t="s">
        <v>517</v>
      </c>
      <c r="Q120" t="s">
        <v>517</v>
      </c>
      <c r="R120" t="s">
        <v>517</v>
      </c>
      <c r="S120" t="s">
        <v>517</v>
      </c>
      <c r="T120" t="s">
        <v>517</v>
      </c>
      <c r="U120" t="s">
        <v>517</v>
      </c>
      <c r="V120" t="s">
        <v>517</v>
      </c>
      <c r="W120" t="s">
        <v>553</v>
      </c>
      <c r="X120" t="s">
        <v>554</v>
      </c>
      <c r="Y120" t="s">
        <v>555</v>
      </c>
      <c r="Z120" s="1">
        <v>29665</v>
      </c>
      <c r="AA120" t="s">
        <v>556</v>
      </c>
      <c r="AB120">
        <v>35</v>
      </c>
      <c r="AC120" t="str">
        <f>IF(LEN(G120)=14,IF(ISEVEN(MID(G120,10,4)),"F","M"),"X")</f>
        <v>M</v>
      </c>
      <c r="AD120" t="s">
        <v>509</v>
      </c>
    </row>
    <row r="121" spans="1:30" x14ac:dyDescent="0.25">
      <c r="A121" s="13" t="s">
        <v>558</v>
      </c>
      <c r="B121" s="1">
        <v>42741</v>
      </c>
      <c r="C121" s="2">
        <v>0.66171296296296289</v>
      </c>
      <c r="D121" t="s">
        <v>559</v>
      </c>
      <c r="E121" t="s">
        <v>22</v>
      </c>
      <c r="F121" t="s">
        <v>560</v>
      </c>
      <c r="G121" s="14" t="s">
        <v>561</v>
      </c>
      <c r="H121" s="14" t="s">
        <v>562</v>
      </c>
      <c r="I121" t="s">
        <v>23</v>
      </c>
      <c r="J121">
        <v>1</v>
      </c>
      <c r="K121">
        <v>1</v>
      </c>
      <c r="L121">
        <v>6</v>
      </c>
      <c r="M121">
        <v>15</v>
      </c>
      <c r="N121">
        <v>6</v>
      </c>
      <c r="O121" t="s">
        <v>557</v>
      </c>
      <c r="P121" t="s">
        <v>517</v>
      </c>
      <c r="Q121" t="s">
        <v>517</v>
      </c>
      <c r="R121" t="s">
        <v>517</v>
      </c>
      <c r="S121" t="s">
        <v>517</v>
      </c>
      <c r="T121" t="s">
        <v>517</v>
      </c>
      <c r="U121" t="s">
        <v>517</v>
      </c>
      <c r="V121" t="s">
        <v>517</v>
      </c>
      <c r="W121" t="s">
        <v>537</v>
      </c>
      <c r="X121" t="s">
        <v>563</v>
      </c>
      <c r="Y121" t="s">
        <v>564</v>
      </c>
      <c r="Z121" s="1">
        <v>35441</v>
      </c>
      <c r="AA121" t="s">
        <v>565</v>
      </c>
      <c r="AB121" s="14">
        <v>19</v>
      </c>
      <c r="AC121" t="str">
        <f>IF(LEN(G121)=14,IF(ISEVEN(MID(G121,10,4)),"F","M"),"X")</f>
        <v>M</v>
      </c>
      <c r="AD121" t="s">
        <v>482</v>
      </c>
    </row>
    <row r="122" spans="1:30" x14ac:dyDescent="0.25">
      <c r="A122" s="13" t="s">
        <v>566</v>
      </c>
      <c r="B122" s="1">
        <v>42741</v>
      </c>
      <c r="C122" s="2">
        <v>0.51535879629629633</v>
      </c>
      <c r="D122" t="s">
        <v>567</v>
      </c>
      <c r="E122" t="s">
        <v>22</v>
      </c>
      <c r="F122" t="s">
        <v>568</v>
      </c>
      <c r="G122" s="14" t="s">
        <v>569</v>
      </c>
      <c r="H122" s="14" t="s">
        <v>570</v>
      </c>
      <c r="I122" t="s">
        <v>24</v>
      </c>
      <c r="J122">
        <v>1</v>
      </c>
      <c r="K122">
        <v>1</v>
      </c>
      <c r="L122">
        <v>6</v>
      </c>
      <c r="M122">
        <v>12</v>
      </c>
      <c r="N122">
        <v>6</v>
      </c>
      <c r="O122" t="s">
        <v>517</v>
      </c>
      <c r="P122" t="s">
        <v>517</v>
      </c>
      <c r="Q122" t="s">
        <v>517</v>
      </c>
      <c r="R122" t="s">
        <v>517</v>
      </c>
      <c r="S122" t="s">
        <v>517</v>
      </c>
      <c r="T122" t="s">
        <v>517</v>
      </c>
      <c r="U122" t="s">
        <v>517</v>
      </c>
      <c r="V122" t="s">
        <v>517</v>
      </c>
      <c r="W122" t="s">
        <v>517</v>
      </c>
      <c r="X122" t="s">
        <v>517</v>
      </c>
      <c r="Y122" t="s">
        <v>571</v>
      </c>
      <c r="Z122" s="1">
        <v>33326</v>
      </c>
      <c r="AA122" t="s">
        <v>572</v>
      </c>
      <c r="AB122" s="14">
        <v>25</v>
      </c>
      <c r="AC122" t="str">
        <f>IF(LEN(G122)=14,IF(ISEVEN(MID(G122,10,4)),"F","M"),"X")</f>
        <v>M</v>
      </c>
      <c r="AD122" t="s">
        <v>483</v>
      </c>
    </row>
    <row r="123" spans="1:30" x14ac:dyDescent="0.25">
      <c r="A123" s="13" t="s">
        <v>574</v>
      </c>
      <c r="B123" s="1">
        <v>42741</v>
      </c>
      <c r="C123" s="2">
        <v>0.41427083333333337</v>
      </c>
      <c r="D123" t="s">
        <v>575</v>
      </c>
      <c r="E123" t="s">
        <v>22</v>
      </c>
      <c r="F123" t="s">
        <v>576</v>
      </c>
      <c r="G123" s="14" t="s">
        <v>577</v>
      </c>
      <c r="H123" s="14" t="s">
        <v>578</v>
      </c>
      <c r="I123" t="s">
        <v>23</v>
      </c>
      <c r="J123">
        <v>1</v>
      </c>
      <c r="K123">
        <v>1</v>
      </c>
      <c r="L123">
        <v>6</v>
      </c>
      <c r="M123">
        <v>9</v>
      </c>
      <c r="N123">
        <v>6</v>
      </c>
      <c r="O123" t="s">
        <v>573</v>
      </c>
      <c r="P123" t="s">
        <v>573</v>
      </c>
      <c r="Q123" t="s">
        <v>517</v>
      </c>
      <c r="R123" t="s">
        <v>517</v>
      </c>
      <c r="S123" t="s">
        <v>517</v>
      </c>
      <c r="T123" t="s">
        <v>517</v>
      </c>
      <c r="U123" t="s">
        <v>517</v>
      </c>
      <c r="V123" t="s">
        <v>517</v>
      </c>
      <c r="W123" t="s">
        <v>579</v>
      </c>
      <c r="X123" t="s">
        <v>580</v>
      </c>
      <c r="Y123" t="s">
        <v>581</v>
      </c>
      <c r="Z123" s="1">
        <v>31999</v>
      </c>
      <c r="AA123" t="s">
        <v>582</v>
      </c>
      <c r="AB123" s="14">
        <v>29</v>
      </c>
      <c r="AC123" t="str">
        <f>IF(LEN(G123)=14,IF(ISEVEN(MID(G123,10,4)),"F","M"),"X")</f>
        <v>M</v>
      </c>
      <c r="AD123" t="s">
        <v>495</v>
      </c>
    </row>
    <row r="124" spans="1:30" x14ac:dyDescent="0.25">
      <c r="A124" s="13" t="s">
        <v>584</v>
      </c>
      <c r="B124" s="1">
        <v>42741</v>
      </c>
      <c r="C124" s="2">
        <v>0.13265046296296296</v>
      </c>
      <c r="D124" t="s">
        <v>585</v>
      </c>
      <c r="E124" t="s">
        <v>22</v>
      </c>
      <c r="F124" t="s">
        <v>586</v>
      </c>
      <c r="G124" s="14" t="s">
        <v>587</v>
      </c>
      <c r="H124" s="14" t="s">
        <v>588</v>
      </c>
      <c r="I124" t="s">
        <v>21</v>
      </c>
      <c r="J124">
        <v>1</v>
      </c>
      <c r="K124">
        <v>1</v>
      </c>
      <c r="L124">
        <v>6</v>
      </c>
      <c r="M124">
        <v>3</v>
      </c>
      <c r="N124">
        <v>6</v>
      </c>
      <c r="O124" t="s">
        <v>583</v>
      </c>
      <c r="P124" t="s">
        <v>517</v>
      </c>
      <c r="Q124" t="s">
        <v>517</v>
      </c>
      <c r="R124" t="s">
        <v>517</v>
      </c>
      <c r="S124" t="s">
        <v>517</v>
      </c>
      <c r="T124" t="s">
        <v>517</v>
      </c>
      <c r="U124" t="s">
        <v>517</v>
      </c>
      <c r="V124" t="s">
        <v>517</v>
      </c>
      <c r="W124" t="s">
        <v>589</v>
      </c>
      <c r="X124" t="s">
        <v>590</v>
      </c>
      <c r="Y124" t="s">
        <v>517</v>
      </c>
      <c r="Z124" s="1" t="s">
        <v>517</v>
      </c>
      <c r="AA124" t="s">
        <v>591</v>
      </c>
      <c r="AB124" s="14" t="s">
        <v>517</v>
      </c>
      <c r="AC124" t="s">
        <v>358</v>
      </c>
      <c r="AD124" t="s">
        <v>517</v>
      </c>
    </row>
    <row r="125" spans="1:30" x14ac:dyDescent="0.25">
      <c r="A125" s="13" t="s">
        <v>593</v>
      </c>
      <c r="B125" s="1">
        <v>42741</v>
      </c>
      <c r="C125" s="2">
        <v>7.6921296296296293E-2</v>
      </c>
      <c r="D125" t="s">
        <v>594</v>
      </c>
      <c r="E125" t="s">
        <v>542</v>
      </c>
      <c r="F125" t="s">
        <v>595</v>
      </c>
      <c r="G125" s="14" t="s">
        <v>596</v>
      </c>
      <c r="H125" s="14" t="s">
        <v>597</v>
      </c>
      <c r="I125" t="s">
        <v>23</v>
      </c>
      <c r="J125">
        <v>1</v>
      </c>
      <c r="K125">
        <v>1</v>
      </c>
      <c r="L125">
        <v>6</v>
      </c>
      <c r="M125">
        <v>1</v>
      </c>
      <c r="N125">
        <v>6</v>
      </c>
      <c r="O125" t="s">
        <v>592</v>
      </c>
      <c r="P125" t="s">
        <v>517</v>
      </c>
      <c r="Q125" t="s">
        <v>517</v>
      </c>
      <c r="R125" t="s">
        <v>517</v>
      </c>
      <c r="S125" t="s">
        <v>517</v>
      </c>
      <c r="T125" t="s">
        <v>517</v>
      </c>
      <c r="U125" t="s">
        <v>517</v>
      </c>
      <c r="V125" t="s">
        <v>517</v>
      </c>
      <c r="W125" t="s">
        <v>589</v>
      </c>
      <c r="X125" t="s">
        <v>598</v>
      </c>
      <c r="Y125" t="s">
        <v>599</v>
      </c>
      <c r="Z125" s="1">
        <v>29625</v>
      </c>
      <c r="AA125" t="s">
        <v>600</v>
      </c>
      <c r="AB125">
        <v>35</v>
      </c>
      <c r="AC125" t="str">
        <f>IF(LEN(G125)=14,IF(ISEVEN(MID(G125,10,4)),"F","M"),"X")</f>
        <v>M</v>
      </c>
      <c r="AD125" t="s">
        <v>488</v>
      </c>
    </row>
    <row r="126" spans="1:30" x14ac:dyDescent="0.25">
      <c r="A126" s="13" t="s">
        <v>602</v>
      </c>
      <c r="B126" s="1">
        <v>42741</v>
      </c>
      <c r="C126" s="2">
        <v>5.7546296296296297E-2</v>
      </c>
      <c r="D126" t="s">
        <v>603</v>
      </c>
      <c r="E126" t="s">
        <v>22</v>
      </c>
      <c r="F126" t="s">
        <v>604</v>
      </c>
      <c r="G126" s="14" t="s">
        <v>605</v>
      </c>
      <c r="H126" s="14" t="s">
        <v>606</v>
      </c>
      <c r="I126" t="s">
        <v>23</v>
      </c>
      <c r="J126">
        <v>1</v>
      </c>
      <c r="K126">
        <v>1</v>
      </c>
      <c r="L126">
        <v>6</v>
      </c>
      <c r="M126">
        <v>1</v>
      </c>
      <c r="N126">
        <v>6</v>
      </c>
      <c r="O126" t="s">
        <v>601</v>
      </c>
      <c r="P126" t="s">
        <v>517</v>
      </c>
      <c r="Q126" t="s">
        <v>517</v>
      </c>
      <c r="R126" t="s">
        <v>517</v>
      </c>
      <c r="S126" t="s">
        <v>517</v>
      </c>
      <c r="T126" t="s">
        <v>517</v>
      </c>
      <c r="U126" t="s">
        <v>517</v>
      </c>
      <c r="V126" t="s">
        <v>517</v>
      </c>
      <c r="W126" t="s">
        <v>589</v>
      </c>
      <c r="X126" t="s">
        <v>590</v>
      </c>
      <c r="Y126" t="s">
        <v>607</v>
      </c>
      <c r="Z126" s="1">
        <v>27030</v>
      </c>
      <c r="AA126" t="s">
        <v>546</v>
      </c>
      <c r="AB126" s="14">
        <v>43</v>
      </c>
      <c r="AC126" t="str">
        <f>IF(LEN(G126)=14,IF(ISEVEN(MID(G126,10,4)),"F","M"),"X")</f>
        <v>M</v>
      </c>
      <c r="AD126" t="s">
        <v>491</v>
      </c>
    </row>
    <row r="127" spans="1:30" x14ac:dyDescent="0.25">
      <c r="A127" s="13" t="s">
        <v>608</v>
      </c>
      <c r="B127" s="1">
        <v>42740</v>
      </c>
      <c r="C127" s="2">
        <v>0.82128472222222226</v>
      </c>
      <c r="D127" t="s">
        <v>609</v>
      </c>
      <c r="E127" t="s">
        <v>610</v>
      </c>
      <c r="F127" t="s">
        <v>611</v>
      </c>
      <c r="G127" s="14" t="s">
        <v>612</v>
      </c>
      <c r="H127" s="14" t="s">
        <v>613</v>
      </c>
      <c r="I127" t="s">
        <v>31</v>
      </c>
      <c r="J127">
        <v>1</v>
      </c>
      <c r="K127">
        <v>1</v>
      </c>
      <c r="L127">
        <v>5</v>
      </c>
      <c r="M127">
        <v>19</v>
      </c>
      <c r="N127">
        <v>5</v>
      </c>
      <c r="O127" t="s">
        <v>517</v>
      </c>
      <c r="P127" t="s">
        <v>517</v>
      </c>
      <c r="Q127" t="s">
        <v>517</v>
      </c>
      <c r="R127" t="s">
        <v>517</v>
      </c>
      <c r="S127" t="s">
        <v>517</v>
      </c>
      <c r="T127" t="s">
        <v>517</v>
      </c>
      <c r="U127" t="s">
        <v>517</v>
      </c>
      <c r="V127" t="s">
        <v>517</v>
      </c>
      <c r="W127" t="s">
        <v>517</v>
      </c>
      <c r="X127" t="s">
        <v>517</v>
      </c>
      <c r="Y127" t="s">
        <v>517</v>
      </c>
      <c r="Z127" s="1" t="s">
        <v>517</v>
      </c>
      <c r="AA127" t="s">
        <v>614</v>
      </c>
      <c r="AB127" s="14" t="s">
        <v>517</v>
      </c>
      <c r="AC127" t="s">
        <v>358</v>
      </c>
      <c r="AD127" t="s">
        <v>517</v>
      </c>
    </row>
    <row r="128" spans="1:30" x14ac:dyDescent="0.25">
      <c r="A128" s="13" t="s">
        <v>616</v>
      </c>
      <c r="B128" s="1">
        <v>42740</v>
      </c>
      <c r="C128" s="2">
        <v>0.81800925925925927</v>
      </c>
      <c r="D128" t="s">
        <v>617</v>
      </c>
      <c r="E128" t="s">
        <v>22</v>
      </c>
      <c r="F128" t="s">
        <v>618</v>
      </c>
      <c r="G128" s="14" t="s">
        <v>619</v>
      </c>
      <c r="H128" s="14" t="s">
        <v>620</v>
      </c>
      <c r="I128" t="s">
        <v>23</v>
      </c>
      <c r="J128">
        <v>1</v>
      </c>
      <c r="K128">
        <v>1</v>
      </c>
      <c r="L128">
        <v>5</v>
      </c>
      <c r="M128">
        <v>19</v>
      </c>
      <c r="N128">
        <v>5</v>
      </c>
      <c r="O128" t="s">
        <v>615</v>
      </c>
      <c r="P128" t="s">
        <v>615</v>
      </c>
      <c r="Q128" t="s">
        <v>517</v>
      </c>
      <c r="R128" t="s">
        <v>517</v>
      </c>
      <c r="S128" t="s">
        <v>517</v>
      </c>
      <c r="T128" t="s">
        <v>517</v>
      </c>
      <c r="U128" t="s">
        <v>517</v>
      </c>
      <c r="V128" t="s">
        <v>517</v>
      </c>
      <c r="W128" t="s">
        <v>621</v>
      </c>
      <c r="X128" t="s">
        <v>622</v>
      </c>
      <c r="Y128" t="s">
        <v>623</v>
      </c>
      <c r="Z128" s="1">
        <v>31402</v>
      </c>
      <c r="AA128" t="s">
        <v>624</v>
      </c>
      <c r="AB128" s="14">
        <v>31</v>
      </c>
      <c r="AC128" t="str">
        <f t="shared" ref="AC128:AC138" si="0">IF(LEN(G128)=14,IF(ISEVEN(MID(G128,10,4)),"F","M"),"X")</f>
        <v>M</v>
      </c>
      <c r="AD128" t="s">
        <v>509</v>
      </c>
    </row>
    <row r="129" spans="1:30" x14ac:dyDescent="0.25">
      <c r="A129" s="13" t="s">
        <v>625</v>
      </c>
      <c r="B129" s="1">
        <v>42740</v>
      </c>
      <c r="C129" s="2">
        <v>0.80428240740740742</v>
      </c>
      <c r="D129" t="s">
        <v>626</v>
      </c>
      <c r="E129" t="s">
        <v>22</v>
      </c>
      <c r="F129" t="s">
        <v>627</v>
      </c>
      <c r="G129" s="14" t="s">
        <v>628</v>
      </c>
      <c r="H129" s="14" t="s">
        <v>629</v>
      </c>
      <c r="I129" t="s">
        <v>24</v>
      </c>
      <c r="J129">
        <v>1</v>
      </c>
      <c r="K129">
        <v>1</v>
      </c>
      <c r="L129">
        <v>5</v>
      </c>
      <c r="M129">
        <v>19</v>
      </c>
      <c r="N129">
        <v>5</v>
      </c>
      <c r="O129" t="s">
        <v>517</v>
      </c>
      <c r="P129" t="s">
        <v>517</v>
      </c>
      <c r="Q129" t="s">
        <v>517</v>
      </c>
      <c r="R129" t="s">
        <v>517</v>
      </c>
      <c r="S129" t="s">
        <v>517</v>
      </c>
      <c r="T129" t="s">
        <v>517</v>
      </c>
      <c r="U129" t="s">
        <v>517</v>
      </c>
      <c r="V129" t="s">
        <v>517</v>
      </c>
      <c r="W129" t="s">
        <v>517</v>
      </c>
      <c r="X129" t="s">
        <v>517</v>
      </c>
      <c r="Y129" t="s">
        <v>630</v>
      </c>
      <c r="Z129" s="1">
        <v>32369</v>
      </c>
      <c r="AA129" t="s">
        <v>529</v>
      </c>
      <c r="AB129">
        <v>28</v>
      </c>
      <c r="AC129" t="str">
        <f t="shared" si="0"/>
        <v>M</v>
      </c>
      <c r="AD129" t="s">
        <v>493</v>
      </c>
    </row>
    <row r="130" spans="1:30" x14ac:dyDescent="0.25">
      <c r="A130" s="13" t="s">
        <v>631</v>
      </c>
      <c r="B130" s="1">
        <v>42740</v>
      </c>
      <c r="C130" s="2">
        <v>0.67828703703703708</v>
      </c>
      <c r="D130" t="s">
        <v>632</v>
      </c>
      <c r="E130" t="s">
        <v>22</v>
      </c>
      <c r="F130" t="s">
        <v>633</v>
      </c>
      <c r="G130" s="14" t="s">
        <v>634</v>
      </c>
      <c r="H130" s="14" t="s">
        <v>635</v>
      </c>
      <c r="I130" t="s">
        <v>25</v>
      </c>
      <c r="J130">
        <v>1</v>
      </c>
      <c r="K130">
        <v>1</v>
      </c>
      <c r="L130">
        <v>5</v>
      </c>
      <c r="M130">
        <v>16</v>
      </c>
      <c r="N130">
        <v>5</v>
      </c>
      <c r="O130" t="s">
        <v>517</v>
      </c>
      <c r="P130" t="s">
        <v>517</v>
      </c>
      <c r="Q130" t="s">
        <v>517</v>
      </c>
      <c r="R130" t="s">
        <v>517</v>
      </c>
      <c r="S130" t="s">
        <v>517</v>
      </c>
      <c r="T130" t="s">
        <v>517</v>
      </c>
      <c r="U130" t="s">
        <v>517</v>
      </c>
      <c r="V130" t="s">
        <v>517</v>
      </c>
      <c r="W130" t="s">
        <v>517</v>
      </c>
      <c r="X130" t="s">
        <v>517</v>
      </c>
      <c r="Y130" t="s">
        <v>636</v>
      </c>
      <c r="Z130" s="1">
        <v>26338</v>
      </c>
      <c r="AA130" t="s">
        <v>637</v>
      </c>
      <c r="AB130">
        <v>44</v>
      </c>
      <c r="AC130" t="str">
        <f t="shared" si="0"/>
        <v>F</v>
      </c>
      <c r="AD130" t="s">
        <v>490</v>
      </c>
    </row>
    <row r="131" spans="1:30" x14ac:dyDescent="0.25">
      <c r="A131" s="13" t="s">
        <v>639</v>
      </c>
      <c r="B131" s="1">
        <v>42740</v>
      </c>
      <c r="C131" s="2">
        <v>0.65873842592592591</v>
      </c>
      <c r="D131" t="s">
        <v>640</v>
      </c>
      <c r="E131" t="s">
        <v>22</v>
      </c>
      <c r="F131" t="s">
        <v>641</v>
      </c>
      <c r="G131" s="14" t="s">
        <v>642</v>
      </c>
      <c r="H131" s="14" t="s">
        <v>643</v>
      </c>
      <c r="I131" t="s">
        <v>21</v>
      </c>
      <c r="J131">
        <v>1</v>
      </c>
      <c r="K131">
        <v>1</v>
      </c>
      <c r="L131">
        <v>5</v>
      </c>
      <c r="M131">
        <v>15</v>
      </c>
      <c r="N131">
        <v>5</v>
      </c>
      <c r="O131" t="s">
        <v>638</v>
      </c>
      <c r="P131" t="s">
        <v>517</v>
      </c>
      <c r="Q131" t="s">
        <v>517</v>
      </c>
      <c r="R131" t="s">
        <v>517</v>
      </c>
      <c r="S131" t="s">
        <v>517</v>
      </c>
      <c r="T131" t="s">
        <v>517</v>
      </c>
      <c r="U131" t="s">
        <v>517</v>
      </c>
      <c r="V131" t="s">
        <v>517</v>
      </c>
      <c r="W131" t="s">
        <v>589</v>
      </c>
      <c r="X131" t="s">
        <v>590</v>
      </c>
      <c r="Y131" t="s">
        <v>644</v>
      </c>
      <c r="Z131" s="1">
        <v>29553</v>
      </c>
      <c r="AA131" t="s">
        <v>645</v>
      </c>
      <c r="AB131">
        <v>36</v>
      </c>
      <c r="AC131" t="str">
        <f t="shared" si="0"/>
        <v>F</v>
      </c>
      <c r="AD131" t="s">
        <v>504</v>
      </c>
    </row>
    <row r="132" spans="1:30" x14ac:dyDescent="0.25">
      <c r="A132" s="13" t="s">
        <v>646</v>
      </c>
      <c r="B132" s="1">
        <v>42740</v>
      </c>
      <c r="C132" s="2">
        <v>0.65642361111111114</v>
      </c>
      <c r="D132" t="s">
        <v>647</v>
      </c>
      <c r="E132" t="s">
        <v>22</v>
      </c>
      <c r="F132" t="s">
        <v>648</v>
      </c>
      <c r="G132" s="14" t="s">
        <v>649</v>
      </c>
      <c r="H132" s="14" t="s">
        <v>650</v>
      </c>
      <c r="I132" t="s">
        <v>24</v>
      </c>
      <c r="J132">
        <v>1</v>
      </c>
      <c r="K132">
        <v>1</v>
      </c>
      <c r="L132">
        <v>5</v>
      </c>
      <c r="M132">
        <v>15</v>
      </c>
      <c r="N132">
        <v>5</v>
      </c>
      <c r="O132" t="s">
        <v>517</v>
      </c>
      <c r="P132" t="s">
        <v>517</v>
      </c>
      <c r="Q132" t="s">
        <v>517</v>
      </c>
      <c r="R132" t="s">
        <v>517</v>
      </c>
      <c r="S132" t="s">
        <v>517</v>
      </c>
      <c r="T132" t="s">
        <v>517</v>
      </c>
      <c r="U132" t="s">
        <v>517</v>
      </c>
      <c r="V132" t="s">
        <v>517</v>
      </c>
      <c r="W132" t="s">
        <v>517</v>
      </c>
      <c r="X132" t="s">
        <v>517</v>
      </c>
      <c r="Y132" t="s">
        <v>651</v>
      </c>
      <c r="Z132" s="1">
        <v>34592</v>
      </c>
      <c r="AA132" t="s">
        <v>529</v>
      </c>
      <c r="AB132">
        <v>22</v>
      </c>
      <c r="AC132" t="str">
        <f t="shared" si="0"/>
        <v>M</v>
      </c>
      <c r="AD132" t="s">
        <v>488</v>
      </c>
    </row>
    <row r="133" spans="1:30" x14ac:dyDescent="0.25">
      <c r="A133" s="13" t="s">
        <v>653</v>
      </c>
      <c r="B133" s="1">
        <v>42740</v>
      </c>
      <c r="C133" s="2">
        <v>0.65501157407407407</v>
      </c>
      <c r="D133" t="s">
        <v>654</v>
      </c>
      <c r="E133" t="s">
        <v>22</v>
      </c>
      <c r="F133" t="s">
        <v>655</v>
      </c>
      <c r="G133" s="14" t="s">
        <v>656</v>
      </c>
      <c r="H133" s="14" t="s">
        <v>657</v>
      </c>
      <c r="I133" t="s">
        <v>21</v>
      </c>
      <c r="J133">
        <v>1</v>
      </c>
      <c r="K133">
        <v>1</v>
      </c>
      <c r="L133">
        <v>5</v>
      </c>
      <c r="M133">
        <v>15</v>
      </c>
      <c r="N133">
        <v>5</v>
      </c>
      <c r="O133" t="s">
        <v>652</v>
      </c>
      <c r="P133" t="s">
        <v>517</v>
      </c>
      <c r="Q133" t="s">
        <v>517</v>
      </c>
      <c r="R133" t="s">
        <v>517</v>
      </c>
      <c r="S133" t="s">
        <v>517</v>
      </c>
      <c r="T133" t="s">
        <v>517</v>
      </c>
      <c r="U133" t="s">
        <v>517</v>
      </c>
      <c r="V133" t="s">
        <v>517</v>
      </c>
      <c r="W133" t="s">
        <v>526</v>
      </c>
      <c r="X133" t="s">
        <v>527</v>
      </c>
      <c r="Y133" t="s">
        <v>658</v>
      </c>
      <c r="Z133" s="1">
        <v>36151</v>
      </c>
      <c r="AA133" t="s">
        <v>659</v>
      </c>
      <c r="AB133">
        <v>18</v>
      </c>
      <c r="AC133" t="str">
        <f t="shared" si="0"/>
        <v>M</v>
      </c>
      <c r="AD133" t="s">
        <v>509</v>
      </c>
    </row>
    <row r="134" spans="1:30" x14ac:dyDescent="0.25">
      <c r="A134" s="13" t="s">
        <v>660</v>
      </c>
      <c r="B134" s="1">
        <v>42740</v>
      </c>
      <c r="C134" s="2">
        <v>0.61459490740740741</v>
      </c>
      <c r="D134" t="s">
        <v>661</v>
      </c>
      <c r="E134" t="s">
        <v>22</v>
      </c>
      <c r="F134" t="s">
        <v>662</v>
      </c>
      <c r="G134" s="14" t="s">
        <v>663</v>
      </c>
      <c r="H134" s="14" t="s">
        <v>664</v>
      </c>
      <c r="I134" t="s">
        <v>21</v>
      </c>
      <c r="J134">
        <v>1</v>
      </c>
      <c r="K134">
        <v>1</v>
      </c>
      <c r="L134">
        <v>5</v>
      </c>
      <c r="M134">
        <v>14</v>
      </c>
      <c r="N134">
        <v>5</v>
      </c>
      <c r="O134" t="s">
        <v>517</v>
      </c>
      <c r="P134" t="s">
        <v>517</v>
      </c>
      <c r="Q134" t="s">
        <v>517</v>
      </c>
      <c r="R134" t="s">
        <v>517</v>
      </c>
      <c r="S134" t="s">
        <v>517</v>
      </c>
      <c r="T134" t="s">
        <v>517</v>
      </c>
      <c r="U134" t="s">
        <v>517</v>
      </c>
      <c r="V134" t="s">
        <v>517</v>
      </c>
      <c r="W134" t="s">
        <v>517</v>
      </c>
      <c r="X134" t="s">
        <v>517</v>
      </c>
      <c r="Y134" t="s">
        <v>665</v>
      </c>
      <c r="Z134" s="1">
        <v>28987</v>
      </c>
      <c r="AA134" t="s">
        <v>519</v>
      </c>
      <c r="AB134">
        <v>37</v>
      </c>
      <c r="AC134" t="str">
        <f t="shared" si="0"/>
        <v>M</v>
      </c>
      <c r="AD134" t="s">
        <v>493</v>
      </c>
    </row>
    <row r="135" spans="1:30" x14ac:dyDescent="0.25">
      <c r="A135" s="13" t="s">
        <v>667</v>
      </c>
      <c r="B135" s="1">
        <v>42740</v>
      </c>
      <c r="C135" s="2">
        <v>0.60517361111111112</v>
      </c>
      <c r="D135" t="s">
        <v>668</v>
      </c>
      <c r="E135" t="s">
        <v>22</v>
      </c>
      <c r="F135" t="s">
        <v>669</v>
      </c>
      <c r="G135" s="14" t="s">
        <v>670</v>
      </c>
      <c r="H135" s="14" t="s">
        <v>671</v>
      </c>
      <c r="I135" t="s">
        <v>23</v>
      </c>
      <c r="J135">
        <v>1</v>
      </c>
      <c r="K135">
        <v>1</v>
      </c>
      <c r="L135">
        <v>5</v>
      </c>
      <c r="M135">
        <v>14</v>
      </c>
      <c r="N135">
        <v>5</v>
      </c>
      <c r="O135" t="s">
        <v>666</v>
      </c>
      <c r="P135" t="s">
        <v>517</v>
      </c>
      <c r="Q135" t="s">
        <v>517</v>
      </c>
      <c r="R135" t="s">
        <v>517</v>
      </c>
      <c r="S135" t="s">
        <v>517</v>
      </c>
      <c r="T135" t="s">
        <v>517</v>
      </c>
      <c r="U135" t="s">
        <v>517</v>
      </c>
      <c r="V135" t="s">
        <v>517</v>
      </c>
      <c r="W135" t="s">
        <v>672</v>
      </c>
      <c r="X135" t="s">
        <v>622</v>
      </c>
      <c r="Y135" t="s">
        <v>673</v>
      </c>
      <c r="Z135" s="1">
        <v>32144</v>
      </c>
      <c r="AA135" t="s">
        <v>674</v>
      </c>
      <c r="AB135">
        <v>29</v>
      </c>
      <c r="AC135" t="str">
        <f t="shared" si="0"/>
        <v>M</v>
      </c>
      <c r="AD135" t="s">
        <v>482</v>
      </c>
    </row>
    <row r="136" spans="1:30" x14ac:dyDescent="0.25">
      <c r="A136" s="13" t="s">
        <v>675</v>
      </c>
      <c r="B136" s="1">
        <v>42742</v>
      </c>
      <c r="C136" s="2">
        <v>0.78322916666666664</v>
      </c>
      <c r="D136" t="s">
        <v>676</v>
      </c>
      <c r="E136" t="s">
        <v>22</v>
      </c>
      <c r="F136" t="s">
        <v>677</v>
      </c>
      <c r="G136" s="14" t="s">
        <v>678</v>
      </c>
      <c r="H136" s="14" t="s">
        <v>679</v>
      </c>
      <c r="I136" t="s">
        <v>24</v>
      </c>
      <c r="J136">
        <v>1</v>
      </c>
      <c r="K136">
        <v>1</v>
      </c>
      <c r="L136">
        <v>7</v>
      </c>
      <c r="M136">
        <v>18</v>
      </c>
      <c r="N136">
        <v>7</v>
      </c>
      <c r="O136" t="s">
        <v>517</v>
      </c>
      <c r="P136" t="s">
        <v>517</v>
      </c>
      <c r="Q136" t="s">
        <v>517</v>
      </c>
      <c r="R136" t="s">
        <v>517</v>
      </c>
      <c r="S136" t="s">
        <v>517</v>
      </c>
      <c r="T136" t="s">
        <v>517</v>
      </c>
      <c r="U136" t="s">
        <v>517</v>
      </c>
      <c r="V136" t="s">
        <v>517</v>
      </c>
      <c r="W136" t="s">
        <v>517</v>
      </c>
      <c r="X136" t="s">
        <v>517</v>
      </c>
      <c r="Y136" t="s">
        <v>680</v>
      </c>
      <c r="Z136" s="1">
        <v>36144</v>
      </c>
      <c r="AA136" t="s">
        <v>529</v>
      </c>
      <c r="AB136">
        <v>18</v>
      </c>
      <c r="AC136" t="str">
        <f t="shared" si="0"/>
        <v>M</v>
      </c>
      <c r="AD136" t="s">
        <v>482</v>
      </c>
    </row>
    <row r="137" spans="1:30" x14ac:dyDescent="0.25">
      <c r="A137" s="13" t="s">
        <v>681</v>
      </c>
      <c r="B137" s="1">
        <v>42742</v>
      </c>
      <c r="C137" s="2">
        <v>0.72930555555555554</v>
      </c>
      <c r="D137" t="s">
        <v>682</v>
      </c>
      <c r="E137" t="s">
        <v>22</v>
      </c>
      <c r="F137" t="s">
        <v>683</v>
      </c>
      <c r="G137" s="14" t="s">
        <v>684</v>
      </c>
      <c r="H137" s="14" t="s">
        <v>685</v>
      </c>
      <c r="I137" t="s">
        <v>25</v>
      </c>
      <c r="J137">
        <v>1</v>
      </c>
      <c r="K137">
        <v>1</v>
      </c>
      <c r="L137">
        <v>7</v>
      </c>
      <c r="M137">
        <v>17</v>
      </c>
      <c r="N137">
        <v>7</v>
      </c>
      <c r="O137" t="s">
        <v>517</v>
      </c>
      <c r="P137" t="s">
        <v>517</v>
      </c>
      <c r="Q137" t="s">
        <v>517</v>
      </c>
      <c r="R137" t="s">
        <v>517</v>
      </c>
      <c r="S137" t="s">
        <v>517</v>
      </c>
      <c r="T137" t="s">
        <v>517</v>
      </c>
      <c r="U137" t="s">
        <v>517</v>
      </c>
      <c r="V137" t="s">
        <v>517</v>
      </c>
      <c r="W137" t="s">
        <v>517</v>
      </c>
      <c r="X137" t="s">
        <v>517</v>
      </c>
      <c r="Y137" t="s">
        <v>686</v>
      </c>
      <c r="Z137" s="1">
        <v>32116</v>
      </c>
      <c r="AA137" t="s">
        <v>687</v>
      </c>
      <c r="AB137">
        <v>29</v>
      </c>
      <c r="AC137" t="str">
        <f t="shared" si="0"/>
        <v>M</v>
      </c>
      <c r="AD137" t="s">
        <v>493</v>
      </c>
    </row>
    <row r="138" spans="1:30" x14ac:dyDescent="0.25">
      <c r="A138" s="13" t="s">
        <v>688</v>
      </c>
      <c r="B138" s="1">
        <v>42742</v>
      </c>
      <c r="C138" s="2">
        <v>0.70011574074074068</v>
      </c>
      <c r="D138" t="s">
        <v>689</v>
      </c>
      <c r="E138" t="s">
        <v>22</v>
      </c>
      <c r="F138" t="s">
        <v>690</v>
      </c>
      <c r="G138" s="14" t="s">
        <v>691</v>
      </c>
      <c r="H138" s="14" t="s">
        <v>692</v>
      </c>
      <c r="I138" t="s">
        <v>24</v>
      </c>
      <c r="J138">
        <v>1</v>
      </c>
      <c r="K138">
        <v>1</v>
      </c>
      <c r="L138">
        <v>7</v>
      </c>
      <c r="M138">
        <v>16</v>
      </c>
      <c r="N138">
        <v>7</v>
      </c>
      <c r="O138" t="s">
        <v>517</v>
      </c>
      <c r="P138" t="s">
        <v>517</v>
      </c>
      <c r="Q138" t="s">
        <v>517</v>
      </c>
      <c r="R138" t="s">
        <v>517</v>
      </c>
      <c r="S138" t="s">
        <v>517</v>
      </c>
      <c r="T138" t="s">
        <v>517</v>
      </c>
      <c r="U138" t="s">
        <v>517</v>
      </c>
      <c r="V138" t="s">
        <v>517</v>
      </c>
      <c r="W138" t="s">
        <v>517</v>
      </c>
      <c r="X138" t="s">
        <v>517</v>
      </c>
      <c r="Y138" t="s">
        <v>693</v>
      </c>
      <c r="Z138" s="1">
        <v>25126</v>
      </c>
      <c r="AA138" t="s">
        <v>694</v>
      </c>
      <c r="AB138">
        <v>48</v>
      </c>
      <c r="AC138" t="str">
        <f t="shared" si="0"/>
        <v>M</v>
      </c>
      <c r="AD138" t="s">
        <v>482</v>
      </c>
    </row>
    <row r="139" spans="1:30" x14ac:dyDescent="0.25">
      <c r="A139" s="13" t="s">
        <v>696</v>
      </c>
      <c r="B139" s="1">
        <v>42742</v>
      </c>
      <c r="C139" s="2">
        <v>0.51472222222222219</v>
      </c>
      <c r="D139" t="s">
        <v>697</v>
      </c>
      <c r="E139" t="s">
        <v>22</v>
      </c>
      <c r="F139" t="s">
        <v>698</v>
      </c>
      <c r="G139" s="14" t="s">
        <v>699</v>
      </c>
      <c r="H139" s="14" t="s">
        <v>700</v>
      </c>
      <c r="I139" t="s">
        <v>23</v>
      </c>
      <c r="J139">
        <v>1</v>
      </c>
      <c r="K139">
        <v>1</v>
      </c>
      <c r="L139">
        <v>7</v>
      </c>
      <c r="M139">
        <v>12</v>
      </c>
      <c r="N139">
        <v>7</v>
      </c>
      <c r="O139" t="s">
        <v>695</v>
      </c>
      <c r="P139" t="s">
        <v>517</v>
      </c>
      <c r="Q139" t="s">
        <v>517</v>
      </c>
      <c r="R139" t="s">
        <v>517</v>
      </c>
      <c r="S139" t="s">
        <v>517</v>
      </c>
      <c r="T139" t="s">
        <v>517</v>
      </c>
      <c r="U139" t="s">
        <v>517</v>
      </c>
      <c r="V139" t="s">
        <v>517</v>
      </c>
      <c r="W139" t="s">
        <v>672</v>
      </c>
      <c r="X139" t="s">
        <v>477</v>
      </c>
      <c r="Y139" t="s">
        <v>517</v>
      </c>
      <c r="Z139" s="1" t="s">
        <v>517</v>
      </c>
      <c r="AA139" t="s">
        <v>701</v>
      </c>
      <c r="AB139" t="s">
        <v>517</v>
      </c>
      <c r="AC139" t="s">
        <v>357</v>
      </c>
      <c r="AD139" t="s">
        <v>517</v>
      </c>
    </row>
    <row r="140" spans="1:30" x14ac:dyDescent="0.25">
      <c r="A140" s="13" t="s">
        <v>702</v>
      </c>
      <c r="B140" s="1">
        <v>42742</v>
      </c>
      <c r="C140" s="2">
        <v>0.44130787037037034</v>
      </c>
      <c r="D140" t="s">
        <v>703</v>
      </c>
      <c r="E140" t="s">
        <v>22</v>
      </c>
      <c r="F140" t="s">
        <v>704</v>
      </c>
      <c r="G140" s="14" t="s">
        <v>705</v>
      </c>
      <c r="H140" s="14" t="s">
        <v>706</v>
      </c>
      <c r="I140" t="s">
        <v>24</v>
      </c>
      <c r="J140">
        <v>1</v>
      </c>
      <c r="K140">
        <v>1</v>
      </c>
      <c r="L140">
        <v>7</v>
      </c>
      <c r="M140">
        <v>10</v>
      </c>
      <c r="N140">
        <v>7</v>
      </c>
      <c r="O140" t="s">
        <v>517</v>
      </c>
      <c r="P140" t="s">
        <v>517</v>
      </c>
      <c r="Q140" t="s">
        <v>517</v>
      </c>
      <c r="R140" t="s">
        <v>517</v>
      </c>
      <c r="S140" t="s">
        <v>517</v>
      </c>
      <c r="T140" t="s">
        <v>517</v>
      </c>
      <c r="U140" t="s">
        <v>517</v>
      </c>
      <c r="V140" t="s">
        <v>517</v>
      </c>
      <c r="W140" t="s">
        <v>517</v>
      </c>
      <c r="X140" t="s">
        <v>517</v>
      </c>
      <c r="Y140" t="s">
        <v>707</v>
      </c>
      <c r="Z140" s="1">
        <v>34938</v>
      </c>
      <c r="AA140" t="s">
        <v>703</v>
      </c>
      <c r="AB140">
        <v>21</v>
      </c>
      <c r="AC140" t="str">
        <f>IF(LEN(G140)=14,IF(ISEVEN(MID(G140,10,4)),"F","M"),"X")</f>
        <v>F</v>
      </c>
      <c r="AD140" t="s">
        <v>482</v>
      </c>
    </row>
    <row r="141" spans="1:30" x14ac:dyDescent="0.25">
      <c r="A141" s="13" t="s">
        <v>708</v>
      </c>
      <c r="B141" s="1">
        <v>42742</v>
      </c>
      <c r="C141" s="2">
        <v>0.43364583333333334</v>
      </c>
      <c r="D141" t="s">
        <v>709</v>
      </c>
      <c r="E141" t="s">
        <v>22</v>
      </c>
      <c r="F141" t="s">
        <v>710</v>
      </c>
      <c r="G141" s="14" t="s">
        <v>711</v>
      </c>
      <c r="H141" s="14" t="s">
        <v>712</v>
      </c>
      <c r="I141" t="s">
        <v>25</v>
      </c>
      <c r="J141">
        <v>1</v>
      </c>
      <c r="K141">
        <v>1</v>
      </c>
      <c r="L141">
        <v>7</v>
      </c>
      <c r="M141">
        <v>10</v>
      </c>
      <c r="N141">
        <v>7</v>
      </c>
      <c r="O141" t="s">
        <v>517</v>
      </c>
      <c r="P141" t="s">
        <v>517</v>
      </c>
      <c r="Q141" t="s">
        <v>517</v>
      </c>
      <c r="R141" t="s">
        <v>517</v>
      </c>
      <c r="S141" t="s">
        <v>517</v>
      </c>
      <c r="T141" t="s">
        <v>517</v>
      </c>
      <c r="U141" t="s">
        <v>517</v>
      </c>
      <c r="V141" t="s">
        <v>517</v>
      </c>
      <c r="W141" t="s">
        <v>517</v>
      </c>
      <c r="X141" t="s">
        <v>517</v>
      </c>
      <c r="Y141" t="s">
        <v>713</v>
      </c>
      <c r="Z141" s="1">
        <v>33887</v>
      </c>
      <c r="AA141" t="s">
        <v>714</v>
      </c>
      <c r="AB141">
        <v>24</v>
      </c>
      <c r="AC141" t="str">
        <f>IF(LEN(G141)=14,IF(ISEVEN(MID(G141,10,4)),"F","M"),"X")</f>
        <v>F</v>
      </c>
      <c r="AD141" t="s">
        <v>487</v>
      </c>
    </row>
    <row r="142" spans="1:30" x14ac:dyDescent="0.25">
      <c r="A142" s="13" t="s">
        <v>716</v>
      </c>
      <c r="B142" s="1">
        <v>42742</v>
      </c>
      <c r="C142" s="2">
        <v>0.41021990740740738</v>
      </c>
      <c r="D142" t="s">
        <v>717</v>
      </c>
      <c r="E142" t="s">
        <v>22</v>
      </c>
      <c r="F142" t="s">
        <v>718</v>
      </c>
      <c r="G142" s="14" t="s">
        <v>719</v>
      </c>
      <c r="H142" s="14" t="s">
        <v>720</v>
      </c>
      <c r="I142" t="s">
        <v>23</v>
      </c>
      <c r="J142">
        <v>1</v>
      </c>
      <c r="K142">
        <v>1</v>
      </c>
      <c r="L142">
        <v>7</v>
      </c>
      <c r="M142">
        <v>9</v>
      </c>
      <c r="N142">
        <v>7</v>
      </c>
      <c r="O142" t="s">
        <v>715</v>
      </c>
      <c r="P142" t="s">
        <v>517</v>
      </c>
      <c r="Q142" t="s">
        <v>517</v>
      </c>
      <c r="R142" t="s">
        <v>517</v>
      </c>
      <c r="S142" t="s">
        <v>517</v>
      </c>
      <c r="T142" t="s">
        <v>517</v>
      </c>
      <c r="U142" t="s">
        <v>517</v>
      </c>
      <c r="V142" t="s">
        <v>517</v>
      </c>
      <c r="W142" t="s">
        <v>721</v>
      </c>
      <c r="X142" t="s">
        <v>722</v>
      </c>
      <c r="Y142" t="s">
        <v>723</v>
      </c>
      <c r="Z142" s="1">
        <v>35977</v>
      </c>
      <c r="AA142" t="s">
        <v>529</v>
      </c>
      <c r="AB142">
        <v>18</v>
      </c>
      <c r="AC142" t="str">
        <f>IF(LEN(G142)=14,IF(ISEVEN(MID(G142,10,4)),"F","M"),"X")</f>
        <v>M</v>
      </c>
      <c r="AD142" t="s">
        <v>491</v>
      </c>
    </row>
    <row r="143" spans="1:30" x14ac:dyDescent="0.25">
      <c r="A143" s="13" t="s">
        <v>724</v>
      </c>
      <c r="B143" s="1">
        <v>42742</v>
      </c>
      <c r="C143" s="2">
        <v>5.3240740740740734E-2</v>
      </c>
      <c r="D143" t="s">
        <v>725</v>
      </c>
      <c r="E143" t="s">
        <v>22</v>
      </c>
      <c r="F143" t="s">
        <v>726</v>
      </c>
      <c r="G143" s="14" t="s">
        <v>727</v>
      </c>
      <c r="H143" s="14" t="s">
        <v>728</v>
      </c>
      <c r="I143" t="s">
        <v>24</v>
      </c>
      <c r="J143">
        <v>1</v>
      </c>
      <c r="K143">
        <v>1</v>
      </c>
      <c r="L143">
        <v>7</v>
      </c>
      <c r="M143">
        <v>1</v>
      </c>
      <c r="N143">
        <v>7</v>
      </c>
      <c r="O143" t="s">
        <v>517</v>
      </c>
      <c r="P143" t="s">
        <v>517</v>
      </c>
      <c r="Q143" t="s">
        <v>517</v>
      </c>
      <c r="R143" t="s">
        <v>517</v>
      </c>
      <c r="S143" t="s">
        <v>517</v>
      </c>
      <c r="T143" t="s">
        <v>517</v>
      </c>
      <c r="U143" t="s">
        <v>517</v>
      </c>
      <c r="V143" t="s">
        <v>517</v>
      </c>
      <c r="W143" t="s">
        <v>517</v>
      </c>
      <c r="X143" t="s">
        <v>517</v>
      </c>
      <c r="Y143" t="s">
        <v>729</v>
      </c>
      <c r="Z143" s="1">
        <v>31321</v>
      </c>
      <c r="AA143" t="s">
        <v>529</v>
      </c>
      <c r="AB143">
        <v>31</v>
      </c>
      <c r="AC143" t="str">
        <f>IF(LEN(G143)=14,IF(ISEVEN(MID(G143,10,4)),"F","M"),"X")</f>
        <v>M</v>
      </c>
      <c r="AD143" t="s">
        <v>482</v>
      </c>
    </row>
    <row r="144" spans="1:30" x14ac:dyDescent="0.25">
      <c r="A144" s="13" t="s">
        <v>730</v>
      </c>
      <c r="B144" s="1">
        <v>42742</v>
      </c>
      <c r="C144" s="2">
        <v>5.2372685185185182E-2</v>
      </c>
      <c r="D144" t="s">
        <v>731</v>
      </c>
      <c r="E144" t="s">
        <v>101</v>
      </c>
      <c r="F144" t="s">
        <v>732</v>
      </c>
      <c r="G144" s="14" t="s">
        <v>733</v>
      </c>
      <c r="H144" s="14" t="s">
        <v>734</v>
      </c>
      <c r="I144" t="s">
        <v>24</v>
      </c>
      <c r="J144">
        <v>1</v>
      </c>
      <c r="K144">
        <v>1</v>
      </c>
      <c r="L144">
        <v>7</v>
      </c>
      <c r="M144">
        <v>1</v>
      </c>
      <c r="N144">
        <v>7</v>
      </c>
      <c r="O144" t="s">
        <v>517</v>
      </c>
      <c r="P144" t="s">
        <v>517</v>
      </c>
      <c r="Q144" t="s">
        <v>517</v>
      </c>
      <c r="R144" t="s">
        <v>517</v>
      </c>
      <c r="S144" t="s">
        <v>517</v>
      </c>
      <c r="T144" t="s">
        <v>517</v>
      </c>
      <c r="U144" t="s">
        <v>517</v>
      </c>
      <c r="V144" t="s">
        <v>517</v>
      </c>
      <c r="W144" t="s">
        <v>517</v>
      </c>
      <c r="X144" t="s">
        <v>517</v>
      </c>
      <c r="Y144" t="s">
        <v>735</v>
      </c>
      <c r="Z144" s="1">
        <v>32234</v>
      </c>
      <c r="AA144" t="s">
        <v>731</v>
      </c>
      <c r="AB144">
        <v>28</v>
      </c>
      <c r="AC144" t="str">
        <f>IF(LEN(G144)=14,IF(ISEVEN(MID(G144,10,4)),"F","M"),"X")</f>
        <v>F</v>
      </c>
      <c r="AD144" t="s">
        <v>482</v>
      </c>
    </row>
    <row r="145" spans="1:30" x14ac:dyDescent="0.25">
      <c r="A145" s="13" t="s">
        <v>737</v>
      </c>
      <c r="B145" s="1">
        <v>42742</v>
      </c>
      <c r="C145" s="2">
        <v>0.94844907407407408</v>
      </c>
      <c r="D145" t="s">
        <v>738</v>
      </c>
      <c r="E145" t="s">
        <v>22</v>
      </c>
      <c r="F145" t="s">
        <v>739</v>
      </c>
      <c r="G145" s="14" t="s">
        <v>740</v>
      </c>
      <c r="H145" s="14" t="s">
        <v>741</v>
      </c>
      <c r="I145" t="s">
        <v>23</v>
      </c>
      <c r="K145">
        <v>1</v>
      </c>
      <c r="L145">
        <v>7</v>
      </c>
      <c r="M145">
        <v>22</v>
      </c>
      <c r="N145">
        <v>7</v>
      </c>
      <c r="O145" t="s">
        <v>736</v>
      </c>
      <c r="P145" t="s">
        <v>517</v>
      </c>
      <c r="Q145" t="s">
        <v>517</v>
      </c>
      <c r="R145" t="s">
        <v>517</v>
      </c>
      <c r="S145" t="s">
        <v>517</v>
      </c>
      <c r="T145" t="s">
        <v>517</v>
      </c>
      <c r="U145" t="s">
        <v>517</v>
      </c>
      <c r="V145" t="s">
        <v>517</v>
      </c>
      <c r="W145" t="s">
        <v>589</v>
      </c>
      <c r="X145" t="s">
        <v>590</v>
      </c>
      <c r="Y145" t="s">
        <v>742</v>
      </c>
      <c r="Z145" s="1">
        <v>19573</v>
      </c>
      <c r="AA145" t="s">
        <v>743</v>
      </c>
      <c r="AB145">
        <v>63</v>
      </c>
      <c r="AC145" t="s">
        <v>358</v>
      </c>
      <c r="AD145" t="s">
        <v>482</v>
      </c>
    </row>
    <row r="146" spans="1:30" x14ac:dyDescent="0.25">
      <c r="A146" s="13" t="s">
        <v>744</v>
      </c>
      <c r="B146" s="1">
        <v>42743</v>
      </c>
      <c r="C146" s="2">
        <v>0.48347222222222225</v>
      </c>
      <c r="D146" t="s">
        <v>745</v>
      </c>
      <c r="E146" t="s">
        <v>22</v>
      </c>
      <c r="F146" t="s">
        <v>746</v>
      </c>
      <c r="G146" s="14" t="s">
        <v>747</v>
      </c>
      <c r="H146" s="14" t="s">
        <v>748</v>
      </c>
      <c r="I146" t="s">
        <v>21</v>
      </c>
      <c r="K146">
        <v>1</v>
      </c>
      <c r="L146">
        <v>8</v>
      </c>
      <c r="M146">
        <v>11</v>
      </c>
      <c r="N146">
        <v>1</v>
      </c>
      <c r="O146" t="s">
        <v>517</v>
      </c>
      <c r="P146" t="s">
        <v>517</v>
      </c>
      <c r="Q146" t="s">
        <v>517</v>
      </c>
      <c r="R146" t="s">
        <v>517</v>
      </c>
      <c r="S146" t="s">
        <v>517</v>
      </c>
      <c r="T146" t="s">
        <v>517</v>
      </c>
      <c r="U146" t="s">
        <v>517</v>
      </c>
      <c r="V146" t="s">
        <v>517</v>
      </c>
      <c r="W146" t="s">
        <v>517</v>
      </c>
      <c r="X146" t="s">
        <v>517</v>
      </c>
      <c r="Y146" t="s">
        <v>749</v>
      </c>
      <c r="Z146" s="1">
        <v>35450</v>
      </c>
      <c r="AA146" t="s">
        <v>478</v>
      </c>
      <c r="AB146">
        <v>19</v>
      </c>
      <c r="AC146" t="s">
        <v>358</v>
      </c>
      <c r="AD146" t="s">
        <v>485</v>
      </c>
    </row>
    <row r="147" spans="1:30" x14ac:dyDescent="0.25">
      <c r="A147" s="13" t="s">
        <v>750</v>
      </c>
      <c r="B147" s="1">
        <v>42743</v>
      </c>
      <c r="C147" s="2">
        <v>0.47905092592592591</v>
      </c>
      <c r="D147" t="s">
        <v>751</v>
      </c>
      <c r="E147" t="s">
        <v>22</v>
      </c>
      <c r="F147" t="s">
        <v>752</v>
      </c>
      <c r="G147" s="14" t="s">
        <v>753</v>
      </c>
      <c r="H147" s="14" t="s">
        <v>754</v>
      </c>
      <c r="I147" t="s">
        <v>21</v>
      </c>
      <c r="K147">
        <v>1</v>
      </c>
      <c r="L147">
        <v>8</v>
      </c>
      <c r="M147">
        <v>11</v>
      </c>
      <c r="N147">
        <v>1</v>
      </c>
      <c r="O147" t="s">
        <v>517</v>
      </c>
      <c r="P147" t="s">
        <v>517</v>
      </c>
      <c r="Q147" t="s">
        <v>517</v>
      </c>
      <c r="R147" t="s">
        <v>517</v>
      </c>
      <c r="S147" t="s">
        <v>517</v>
      </c>
      <c r="T147" t="s">
        <v>517</v>
      </c>
      <c r="U147" t="s">
        <v>517</v>
      </c>
      <c r="V147" t="s">
        <v>517</v>
      </c>
      <c r="W147" t="s">
        <v>517</v>
      </c>
      <c r="X147" t="s">
        <v>517</v>
      </c>
      <c r="Y147" t="s">
        <v>755</v>
      </c>
      <c r="Z147" s="1">
        <v>24175</v>
      </c>
      <c r="AA147" t="s">
        <v>756</v>
      </c>
      <c r="AB147">
        <v>50</v>
      </c>
      <c r="AC147" t="s">
        <v>358</v>
      </c>
      <c r="AD147" t="s">
        <v>482</v>
      </c>
    </row>
    <row r="148" spans="1:30" x14ac:dyDescent="0.25">
      <c r="A148" s="13" t="s">
        <v>757</v>
      </c>
      <c r="B148" s="1">
        <v>42743</v>
      </c>
      <c r="C148" s="2">
        <v>0.46937500000000004</v>
      </c>
      <c r="D148" t="s">
        <v>758</v>
      </c>
      <c r="E148" t="s">
        <v>22</v>
      </c>
      <c r="F148" t="s">
        <v>759</v>
      </c>
      <c r="G148" s="14" t="s">
        <v>656</v>
      </c>
      <c r="H148" s="14" t="s">
        <v>760</v>
      </c>
      <c r="I148" t="s">
        <v>23</v>
      </c>
      <c r="K148">
        <v>1</v>
      </c>
      <c r="L148">
        <v>8</v>
      </c>
      <c r="M148">
        <v>11</v>
      </c>
      <c r="N148">
        <v>1</v>
      </c>
      <c r="O148" t="s">
        <v>652</v>
      </c>
      <c r="P148" t="s">
        <v>517</v>
      </c>
      <c r="Q148" t="s">
        <v>517</v>
      </c>
      <c r="R148" t="s">
        <v>517</v>
      </c>
      <c r="S148" t="s">
        <v>517</v>
      </c>
      <c r="T148" t="s">
        <v>517</v>
      </c>
      <c r="U148" t="s">
        <v>517</v>
      </c>
      <c r="V148" t="s">
        <v>517</v>
      </c>
      <c r="W148" t="s">
        <v>526</v>
      </c>
      <c r="X148" t="s">
        <v>527</v>
      </c>
      <c r="Y148" t="s">
        <v>658</v>
      </c>
      <c r="Z148" s="1">
        <v>36151</v>
      </c>
      <c r="AA148" t="s">
        <v>761</v>
      </c>
      <c r="AB148">
        <v>18</v>
      </c>
      <c r="AC148" t="s">
        <v>358</v>
      </c>
      <c r="AD148" t="s">
        <v>509</v>
      </c>
    </row>
    <row r="149" spans="1:30" x14ac:dyDescent="0.25">
      <c r="A149" s="13" t="s">
        <v>762</v>
      </c>
      <c r="B149" s="1">
        <v>42743</v>
      </c>
      <c r="C149" s="2">
        <v>0.46537037037037038</v>
      </c>
      <c r="D149" t="s">
        <v>763</v>
      </c>
      <c r="E149" t="s">
        <v>22</v>
      </c>
      <c r="F149" t="s">
        <v>764</v>
      </c>
      <c r="G149" s="14" t="s">
        <v>765</v>
      </c>
      <c r="H149" s="14" t="s">
        <v>766</v>
      </c>
      <c r="I149" t="s">
        <v>23</v>
      </c>
      <c r="K149">
        <v>1</v>
      </c>
      <c r="L149">
        <v>8</v>
      </c>
      <c r="M149">
        <v>11</v>
      </c>
      <c r="N149">
        <v>1</v>
      </c>
      <c r="O149" t="s">
        <v>517</v>
      </c>
      <c r="P149" t="s">
        <v>517</v>
      </c>
      <c r="Q149" t="s">
        <v>517</v>
      </c>
      <c r="R149" t="s">
        <v>517</v>
      </c>
      <c r="S149" t="s">
        <v>517</v>
      </c>
      <c r="T149" t="s">
        <v>517</v>
      </c>
      <c r="U149" t="s">
        <v>517</v>
      </c>
      <c r="V149" t="s">
        <v>517</v>
      </c>
      <c r="W149" t="s">
        <v>517</v>
      </c>
      <c r="X149" t="s">
        <v>517</v>
      </c>
      <c r="Y149" t="s">
        <v>767</v>
      </c>
      <c r="Z149" s="1">
        <v>30482</v>
      </c>
      <c r="AA149" t="s">
        <v>694</v>
      </c>
      <c r="AB149">
        <v>33</v>
      </c>
      <c r="AC149" t="s">
        <v>358</v>
      </c>
      <c r="AD149" t="s">
        <v>483</v>
      </c>
    </row>
    <row r="150" spans="1:30" x14ac:dyDescent="0.25">
      <c r="A150" s="13" t="s">
        <v>769</v>
      </c>
      <c r="B150" s="1">
        <v>42743</v>
      </c>
      <c r="C150" s="2">
        <v>0.45879629629629631</v>
      </c>
      <c r="D150" t="s">
        <v>770</v>
      </c>
      <c r="E150" t="s">
        <v>771</v>
      </c>
      <c r="F150" t="s">
        <v>772</v>
      </c>
      <c r="G150" s="14" t="s">
        <v>773</v>
      </c>
      <c r="H150" s="14" t="s">
        <v>774</v>
      </c>
      <c r="I150" t="s">
        <v>23</v>
      </c>
      <c r="K150">
        <v>1</v>
      </c>
      <c r="L150">
        <v>8</v>
      </c>
      <c r="M150">
        <v>11</v>
      </c>
      <c r="N150">
        <v>1</v>
      </c>
      <c r="O150" t="s">
        <v>768</v>
      </c>
      <c r="P150" t="s">
        <v>517</v>
      </c>
      <c r="Q150" t="s">
        <v>517</v>
      </c>
      <c r="R150" t="s">
        <v>517</v>
      </c>
      <c r="S150" t="s">
        <v>517</v>
      </c>
      <c r="T150" t="s">
        <v>517</v>
      </c>
      <c r="U150" t="s">
        <v>517</v>
      </c>
      <c r="V150" t="s">
        <v>517</v>
      </c>
      <c r="W150" t="s">
        <v>775</v>
      </c>
      <c r="X150" t="s">
        <v>590</v>
      </c>
      <c r="Y150" t="s">
        <v>517</v>
      </c>
      <c r="Z150" s="1" t="s">
        <v>517</v>
      </c>
      <c r="AA150" t="s">
        <v>776</v>
      </c>
      <c r="AB150" t="s">
        <v>517</v>
      </c>
      <c r="AC150" t="s">
        <v>358</v>
      </c>
      <c r="AD150" t="s">
        <v>517</v>
      </c>
    </row>
    <row r="151" spans="1:30" x14ac:dyDescent="0.25">
      <c r="A151" s="13" t="s">
        <v>778</v>
      </c>
      <c r="B151" s="1">
        <v>42743</v>
      </c>
      <c r="C151" s="2">
        <v>0.1680787037037037</v>
      </c>
      <c r="D151" t="s">
        <v>779</v>
      </c>
      <c r="E151" t="s">
        <v>22</v>
      </c>
      <c r="F151" t="s">
        <v>780</v>
      </c>
      <c r="G151" s="14" t="s">
        <v>781</v>
      </c>
      <c r="H151" s="14" t="s">
        <v>782</v>
      </c>
      <c r="I151" t="s">
        <v>24</v>
      </c>
      <c r="K151">
        <v>1</v>
      </c>
      <c r="L151">
        <v>8</v>
      </c>
      <c r="M151">
        <v>4</v>
      </c>
      <c r="N151">
        <v>1</v>
      </c>
      <c r="O151" t="s">
        <v>517</v>
      </c>
      <c r="P151" t="s">
        <v>517</v>
      </c>
      <c r="Q151" t="s">
        <v>517</v>
      </c>
      <c r="R151" t="s">
        <v>517</v>
      </c>
      <c r="S151" t="s">
        <v>517</v>
      </c>
      <c r="T151" t="s">
        <v>517</v>
      </c>
      <c r="U151" t="s">
        <v>517</v>
      </c>
      <c r="V151" t="s">
        <v>517</v>
      </c>
      <c r="W151" t="s">
        <v>517</v>
      </c>
      <c r="X151" t="s">
        <v>517</v>
      </c>
      <c r="Y151" t="s">
        <v>783</v>
      </c>
      <c r="Z151" s="1">
        <v>33008</v>
      </c>
      <c r="AA151" t="s">
        <v>784</v>
      </c>
      <c r="AB151">
        <v>26</v>
      </c>
      <c r="AC151" t="s">
        <v>357</v>
      </c>
      <c r="AD151" t="s">
        <v>483</v>
      </c>
    </row>
    <row r="152" spans="1:30" x14ac:dyDescent="0.25">
      <c r="A152" s="13" t="s">
        <v>786</v>
      </c>
      <c r="B152" s="1">
        <v>42743</v>
      </c>
      <c r="C152" s="2">
        <v>7.8657407407407412E-2</v>
      </c>
      <c r="D152" t="s">
        <v>787</v>
      </c>
      <c r="E152" t="s">
        <v>22</v>
      </c>
      <c r="F152" t="s">
        <v>788</v>
      </c>
      <c r="G152" s="14" t="s">
        <v>789</v>
      </c>
      <c r="H152" s="14" t="s">
        <v>790</v>
      </c>
      <c r="I152" t="s">
        <v>23</v>
      </c>
      <c r="K152">
        <v>1</v>
      </c>
      <c r="L152">
        <v>8</v>
      </c>
      <c r="M152">
        <v>1</v>
      </c>
      <c r="N152">
        <v>1</v>
      </c>
      <c r="O152" t="s">
        <v>785</v>
      </c>
      <c r="P152" t="s">
        <v>785</v>
      </c>
      <c r="Q152" t="s">
        <v>517</v>
      </c>
      <c r="R152" t="s">
        <v>517</v>
      </c>
      <c r="S152" t="s">
        <v>517</v>
      </c>
      <c r="T152" t="s">
        <v>517</v>
      </c>
      <c r="U152" t="s">
        <v>517</v>
      </c>
      <c r="V152" t="s">
        <v>517</v>
      </c>
      <c r="W152" t="s">
        <v>775</v>
      </c>
      <c r="X152" t="s">
        <v>590</v>
      </c>
      <c r="Y152" t="s">
        <v>791</v>
      </c>
      <c r="Z152" s="1">
        <v>31738</v>
      </c>
      <c r="AA152" t="s">
        <v>529</v>
      </c>
      <c r="AB152">
        <v>30</v>
      </c>
      <c r="AC152" t="s">
        <v>358</v>
      </c>
      <c r="AD152" t="s">
        <v>489</v>
      </c>
    </row>
    <row r="153" spans="1:30" x14ac:dyDescent="0.25">
      <c r="A153" s="13" t="s">
        <v>792</v>
      </c>
      <c r="B153" s="1">
        <v>42743</v>
      </c>
      <c r="C153" s="2">
        <v>0.49681712962962959</v>
      </c>
      <c r="D153" t="s">
        <v>793</v>
      </c>
      <c r="E153" t="s">
        <v>22</v>
      </c>
      <c r="F153" t="s">
        <v>794</v>
      </c>
      <c r="G153" s="14" t="s">
        <v>795</v>
      </c>
      <c r="H153" s="14" t="s">
        <v>796</v>
      </c>
      <c r="I153" t="s">
        <v>24</v>
      </c>
      <c r="K153">
        <v>1</v>
      </c>
      <c r="L153">
        <v>8</v>
      </c>
      <c r="M153">
        <v>11</v>
      </c>
      <c r="N153">
        <v>1</v>
      </c>
      <c r="O153" t="s">
        <v>517</v>
      </c>
      <c r="P153" t="s">
        <v>517</v>
      </c>
      <c r="Q153" t="s">
        <v>517</v>
      </c>
      <c r="R153" t="s">
        <v>517</v>
      </c>
      <c r="S153" t="s">
        <v>517</v>
      </c>
      <c r="T153" t="s">
        <v>517</v>
      </c>
      <c r="U153" t="s">
        <v>517</v>
      </c>
      <c r="V153" t="s">
        <v>517</v>
      </c>
      <c r="W153" t="s">
        <v>517</v>
      </c>
      <c r="X153" t="s">
        <v>517</v>
      </c>
      <c r="Y153" t="s">
        <v>797</v>
      </c>
      <c r="Z153" s="1">
        <v>32179</v>
      </c>
      <c r="AA153" t="s">
        <v>529</v>
      </c>
      <c r="AB153">
        <v>28</v>
      </c>
      <c r="AC153" t="s">
        <v>358</v>
      </c>
      <c r="AD153" t="s">
        <v>486</v>
      </c>
    </row>
    <row r="154" spans="1:30" x14ac:dyDescent="0.25">
      <c r="A154" s="13" t="s">
        <v>798</v>
      </c>
      <c r="B154" s="1">
        <v>42743</v>
      </c>
      <c r="C154" s="2">
        <v>0.52744212962962966</v>
      </c>
      <c r="D154" t="s">
        <v>799</v>
      </c>
      <c r="E154" t="s">
        <v>22</v>
      </c>
      <c r="F154" t="s">
        <v>800</v>
      </c>
      <c r="G154" s="14" t="s">
        <v>801</v>
      </c>
      <c r="H154" s="14" t="s">
        <v>802</v>
      </c>
      <c r="I154" t="s">
        <v>24</v>
      </c>
      <c r="K154">
        <v>1</v>
      </c>
      <c r="L154">
        <v>8</v>
      </c>
      <c r="M154">
        <v>12</v>
      </c>
      <c r="N154">
        <v>1</v>
      </c>
      <c r="O154" t="s">
        <v>517</v>
      </c>
      <c r="P154" t="s">
        <v>517</v>
      </c>
      <c r="Q154" t="s">
        <v>517</v>
      </c>
      <c r="R154" t="s">
        <v>517</v>
      </c>
      <c r="S154" t="s">
        <v>517</v>
      </c>
      <c r="T154" t="s">
        <v>517</v>
      </c>
      <c r="U154" t="s">
        <v>517</v>
      </c>
      <c r="V154" t="s">
        <v>517</v>
      </c>
      <c r="W154" t="s">
        <v>517</v>
      </c>
      <c r="X154" t="s">
        <v>517</v>
      </c>
      <c r="Y154" t="s">
        <v>803</v>
      </c>
      <c r="Z154" s="1">
        <v>33470</v>
      </c>
      <c r="AA154" t="s">
        <v>529</v>
      </c>
      <c r="AB154">
        <v>25</v>
      </c>
      <c r="AC154" t="s">
        <v>358</v>
      </c>
      <c r="AD154" t="s">
        <v>488</v>
      </c>
    </row>
    <row r="155" spans="1:30" x14ac:dyDescent="0.25">
      <c r="A155" s="13" t="s">
        <v>804</v>
      </c>
      <c r="B155" s="1">
        <v>42743</v>
      </c>
      <c r="C155" s="2">
        <v>0.52561342592592586</v>
      </c>
      <c r="D155" t="s">
        <v>805</v>
      </c>
      <c r="E155" t="s">
        <v>22</v>
      </c>
      <c r="F155" t="s">
        <v>806</v>
      </c>
      <c r="G155" s="14" t="s">
        <v>807</v>
      </c>
      <c r="H155" s="14" t="s">
        <v>808</v>
      </c>
      <c r="I155" t="s">
        <v>21</v>
      </c>
      <c r="K155">
        <v>1</v>
      </c>
      <c r="L155">
        <v>8</v>
      </c>
      <c r="M155">
        <v>12</v>
      </c>
      <c r="N155">
        <v>1</v>
      </c>
      <c r="O155" t="s">
        <v>517</v>
      </c>
      <c r="P155" t="s">
        <v>517</v>
      </c>
      <c r="Q155" t="s">
        <v>517</v>
      </c>
      <c r="R155" t="s">
        <v>517</v>
      </c>
      <c r="S155" t="s">
        <v>517</v>
      </c>
      <c r="T155" t="s">
        <v>517</v>
      </c>
      <c r="U155" t="s">
        <v>517</v>
      </c>
      <c r="V155" t="s">
        <v>517</v>
      </c>
      <c r="W155" t="s">
        <v>517</v>
      </c>
      <c r="X155" t="s">
        <v>517</v>
      </c>
      <c r="Y155" t="s">
        <v>809</v>
      </c>
      <c r="Z155" s="1">
        <v>23905</v>
      </c>
      <c r="AA155" t="s">
        <v>810</v>
      </c>
      <c r="AB155">
        <v>51</v>
      </c>
      <c r="AC155" t="s">
        <v>358</v>
      </c>
      <c r="AD155" t="s">
        <v>483</v>
      </c>
    </row>
    <row r="156" spans="1:30" x14ac:dyDescent="0.25">
      <c r="A156" s="13" t="s">
        <v>812</v>
      </c>
      <c r="B156" s="1">
        <v>42743</v>
      </c>
      <c r="C156" s="2">
        <v>0.52372685185185186</v>
      </c>
      <c r="D156" t="s">
        <v>813</v>
      </c>
      <c r="E156" t="s">
        <v>22</v>
      </c>
      <c r="F156" t="s">
        <v>814</v>
      </c>
      <c r="G156" s="14" t="s">
        <v>815</v>
      </c>
      <c r="H156" s="14" t="s">
        <v>816</v>
      </c>
      <c r="I156" t="s">
        <v>21</v>
      </c>
      <c r="K156">
        <v>1</v>
      </c>
      <c r="L156">
        <v>8</v>
      </c>
      <c r="M156">
        <v>12</v>
      </c>
      <c r="N156">
        <v>1</v>
      </c>
      <c r="O156" t="s">
        <v>811</v>
      </c>
      <c r="P156" t="s">
        <v>517</v>
      </c>
      <c r="Q156" t="s">
        <v>517</v>
      </c>
      <c r="R156" t="s">
        <v>517</v>
      </c>
      <c r="S156" t="s">
        <v>517</v>
      </c>
      <c r="T156" t="s">
        <v>517</v>
      </c>
      <c r="U156" t="s">
        <v>517</v>
      </c>
      <c r="V156" t="s">
        <v>517</v>
      </c>
      <c r="W156" t="s">
        <v>817</v>
      </c>
      <c r="X156" t="s">
        <v>554</v>
      </c>
      <c r="Y156" t="s">
        <v>818</v>
      </c>
      <c r="Z156" s="1">
        <v>31832</v>
      </c>
      <c r="AA156" t="s">
        <v>819</v>
      </c>
      <c r="AB156">
        <v>29</v>
      </c>
      <c r="AC156" t="s">
        <v>357</v>
      </c>
      <c r="AD156" t="s">
        <v>509</v>
      </c>
    </row>
    <row r="157" spans="1:30" x14ac:dyDescent="0.25">
      <c r="A157" s="13" t="s">
        <v>820</v>
      </c>
      <c r="B157" s="1">
        <v>42743</v>
      </c>
      <c r="C157" s="2">
        <v>0.53252314814814816</v>
      </c>
      <c r="D157" t="s">
        <v>821</v>
      </c>
      <c r="E157" t="s">
        <v>22</v>
      </c>
      <c r="F157" t="s">
        <v>822</v>
      </c>
      <c r="G157" s="14" t="s">
        <v>823</v>
      </c>
      <c r="H157" s="14" t="s">
        <v>824</v>
      </c>
      <c r="I157" t="s">
        <v>25</v>
      </c>
      <c r="K157">
        <v>1</v>
      </c>
      <c r="L157">
        <v>8</v>
      </c>
      <c r="M157">
        <v>12</v>
      </c>
      <c r="N157">
        <v>1</v>
      </c>
      <c r="O157" t="s">
        <v>517</v>
      </c>
      <c r="P157" t="s">
        <v>517</v>
      </c>
      <c r="Q157" t="s">
        <v>517</v>
      </c>
      <c r="R157" t="s">
        <v>517</v>
      </c>
      <c r="S157" t="s">
        <v>517</v>
      </c>
      <c r="T157" t="s">
        <v>517</v>
      </c>
      <c r="U157" t="s">
        <v>517</v>
      </c>
      <c r="V157" t="s">
        <v>517</v>
      </c>
      <c r="W157" t="s">
        <v>517</v>
      </c>
      <c r="X157" t="s">
        <v>517</v>
      </c>
      <c r="Y157" t="s">
        <v>825</v>
      </c>
      <c r="Z157" s="1">
        <v>30689</v>
      </c>
      <c r="AA157" t="s">
        <v>529</v>
      </c>
      <c r="AB157">
        <v>32</v>
      </c>
      <c r="AC157" t="s">
        <v>358</v>
      </c>
      <c r="AD157" t="s">
        <v>482</v>
      </c>
    </row>
    <row r="158" spans="1:30" x14ac:dyDescent="0.25">
      <c r="A158" s="13" t="s">
        <v>826</v>
      </c>
      <c r="B158" s="1">
        <v>42743</v>
      </c>
      <c r="C158" s="2">
        <v>0.54915509259259265</v>
      </c>
      <c r="D158" t="s">
        <v>758</v>
      </c>
      <c r="E158" t="s">
        <v>22</v>
      </c>
      <c r="F158" t="s">
        <v>759</v>
      </c>
      <c r="G158" s="14" t="s">
        <v>827</v>
      </c>
      <c r="H158" s="14" t="s">
        <v>760</v>
      </c>
      <c r="I158" t="s">
        <v>25</v>
      </c>
      <c r="K158">
        <v>1</v>
      </c>
      <c r="L158">
        <v>8</v>
      </c>
      <c r="M158">
        <v>13</v>
      </c>
      <c r="N158">
        <v>1</v>
      </c>
      <c r="O158" t="s">
        <v>517</v>
      </c>
      <c r="P158" t="s">
        <v>517</v>
      </c>
      <c r="Q158" t="s">
        <v>517</v>
      </c>
      <c r="R158" t="s">
        <v>517</v>
      </c>
      <c r="S158" t="s">
        <v>517</v>
      </c>
      <c r="T158" t="s">
        <v>517</v>
      </c>
      <c r="U158" t="s">
        <v>517</v>
      </c>
      <c r="V158" t="s">
        <v>517</v>
      </c>
      <c r="W158" t="s">
        <v>517</v>
      </c>
      <c r="X158" t="s">
        <v>517</v>
      </c>
      <c r="Y158" t="s">
        <v>517</v>
      </c>
      <c r="Z158" s="1" t="s">
        <v>517</v>
      </c>
      <c r="AA158" t="s">
        <v>761</v>
      </c>
      <c r="AB158" t="s">
        <v>517</v>
      </c>
      <c r="AC158" t="s">
        <v>358</v>
      </c>
      <c r="AD158" t="s">
        <v>517</v>
      </c>
    </row>
    <row r="159" spans="1:30" x14ac:dyDescent="0.25">
      <c r="A159" s="13" t="s">
        <v>828</v>
      </c>
      <c r="B159" s="1">
        <v>42743</v>
      </c>
      <c r="C159" s="2">
        <v>0.55118055555555556</v>
      </c>
      <c r="D159" t="s">
        <v>829</v>
      </c>
      <c r="E159" t="s">
        <v>22</v>
      </c>
      <c r="F159" t="s">
        <v>830</v>
      </c>
      <c r="G159" s="14" t="s">
        <v>831</v>
      </c>
      <c r="H159" s="14" t="s">
        <v>832</v>
      </c>
      <c r="I159" t="s">
        <v>25</v>
      </c>
      <c r="K159">
        <v>1</v>
      </c>
      <c r="L159">
        <v>8</v>
      </c>
      <c r="M159">
        <v>13</v>
      </c>
      <c r="N159">
        <v>1</v>
      </c>
      <c r="O159" t="s">
        <v>517</v>
      </c>
      <c r="P159" t="s">
        <v>517</v>
      </c>
      <c r="Q159" t="s">
        <v>517</v>
      </c>
      <c r="R159" t="s">
        <v>517</v>
      </c>
      <c r="S159" t="s">
        <v>517</v>
      </c>
      <c r="T159" t="s">
        <v>517</v>
      </c>
      <c r="U159" t="s">
        <v>517</v>
      </c>
      <c r="V159" t="s">
        <v>517</v>
      </c>
      <c r="W159" t="s">
        <v>517</v>
      </c>
      <c r="X159" t="s">
        <v>517</v>
      </c>
      <c r="Y159" t="s">
        <v>833</v>
      </c>
      <c r="Z159" s="1">
        <v>29296</v>
      </c>
      <c r="AA159" t="s">
        <v>834</v>
      </c>
      <c r="AB159">
        <v>36</v>
      </c>
      <c r="AC159" t="s">
        <v>358</v>
      </c>
      <c r="AD159" t="s">
        <v>489</v>
      </c>
    </row>
    <row r="160" spans="1:30" x14ac:dyDescent="0.25">
      <c r="A160" s="13" t="s">
        <v>835</v>
      </c>
      <c r="B160" s="1">
        <v>42743</v>
      </c>
      <c r="C160" s="2">
        <v>0.55155092592592592</v>
      </c>
      <c r="D160" t="s">
        <v>836</v>
      </c>
      <c r="E160" t="s">
        <v>22</v>
      </c>
      <c r="F160" t="s">
        <v>837</v>
      </c>
      <c r="G160" s="14" t="s">
        <v>838</v>
      </c>
      <c r="H160" s="14" t="s">
        <v>839</v>
      </c>
      <c r="I160" t="s">
        <v>23</v>
      </c>
      <c r="K160">
        <v>1</v>
      </c>
      <c r="L160">
        <v>8</v>
      </c>
      <c r="M160">
        <v>13</v>
      </c>
      <c r="N160">
        <v>1</v>
      </c>
      <c r="O160" t="s">
        <v>517</v>
      </c>
      <c r="P160" t="s">
        <v>517</v>
      </c>
      <c r="Q160" t="s">
        <v>517</v>
      </c>
      <c r="R160" t="s">
        <v>517</v>
      </c>
      <c r="S160" t="s">
        <v>517</v>
      </c>
      <c r="T160" t="s">
        <v>517</v>
      </c>
      <c r="U160" t="s">
        <v>517</v>
      </c>
      <c r="V160" t="s">
        <v>517</v>
      </c>
      <c r="W160" t="s">
        <v>517</v>
      </c>
      <c r="X160" t="s">
        <v>517</v>
      </c>
      <c r="Y160" t="s">
        <v>517</v>
      </c>
      <c r="Z160" s="1" t="s">
        <v>517</v>
      </c>
      <c r="AA160" t="s">
        <v>840</v>
      </c>
      <c r="AB160" t="s">
        <v>517</v>
      </c>
      <c r="AC160" t="s">
        <v>358</v>
      </c>
      <c r="AD160" t="s">
        <v>517</v>
      </c>
    </row>
    <row r="161" spans="1:30" x14ac:dyDescent="0.25">
      <c r="A161" s="13" t="s">
        <v>864</v>
      </c>
      <c r="B161" s="1">
        <v>42743</v>
      </c>
      <c r="C161" s="2">
        <v>0.68618055555555557</v>
      </c>
      <c r="D161" t="s">
        <v>668</v>
      </c>
      <c r="E161" t="s">
        <v>22</v>
      </c>
      <c r="F161" t="s">
        <v>669</v>
      </c>
      <c r="G161" s="14" t="s">
        <v>670</v>
      </c>
      <c r="H161" s="14" t="s">
        <v>671</v>
      </c>
      <c r="I161" t="s">
        <v>23</v>
      </c>
      <c r="K161">
        <v>1</v>
      </c>
      <c r="L161">
        <v>8</v>
      </c>
      <c r="M161">
        <v>16</v>
      </c>
      <c r="N161">
        <v>1</v>
      </c>
      <c r="O161" t="s">
        <v>666</v>
      </c>
      <c r="P161" t="s">
        <v>517</v>
      </c>
      <c r="Q161" t="s">
        <v>517</v>
      </c>
      <c r="R161" t="s">
        <v>517</v>
      </c>
      <c r="S161" t="s">
        <v>517</v>
      </c>
      <c r="T161" t="s">
        <v>517</v>
      </c>
      <c r="U161" t="s">
        <v>517</v>
      </c>
      <c r="V161" t="s">
        <v>517</v>
      </c>
      <c r="W161" t="s">
        <v>672</v>
      </c>
      <c r="X161" t="s">
        <v>622</v>
      </c>
      <c r="Y161" t="s">
        <v>673</v>
      </c>
      <c r="Z161" s="1">
        <v>32144</v>
      </c>
      <c r="AA161" t="s">
        <v>674</v>
      </c>
      <c r="AB161">
        <v>29</v>
      </c>
      <c r="AC161" t="s">
        <v>358</v>
      </c>
      <c r="AD161" t="s">
        <v>482</v>
      </c>
    </row>
    <row r="162" spans="1:30" x14ac:dyDescent="0.25">
      <c r="A162" s="13" t="s">
        <v>866</v>
      </c>
      <c r="B162" s="1">
        <v>42743</v>
      </c>
      <c r="C162" s="2">
        <v>0.65555555555555556</v>
      </c>
      <c r="D162" t="s">
        <v>867</v>
      </c>
      <c r="E162" t="s">
        <v>22</v>
      </c>
      <c r="F162" t="s">
        <v>868</v>
      </c>
      <c r="G162" s="14" t="s">
        <v>869</v>
      </c>
      <c r="H162" s="14" t="s">
        <v>870</v>
      </c>
      <c r="I162" t="s">
        <v>21</v>
      </c>
      <c r="K162">
        <v>1</v>
      </c>
      <c r="L162">
        <v>8</v>
      </c>
      <c r="M162">
        <v>15</v>
      </c>
      <c r="N162">
        <v>1</v>
      </c>
      <c r="O162" t="s">
        <v>865</v>
      </c>
      <c r="P162" t="s">
        <v>517</v>
      </c>
      <c r="Q162" t="s">
        <v>517</v>
      </c>
      <c r="R162" t="s">
        <v>517</v>
      </c>
      <c r="S162" t="s">
        <v>517</v>
      </c>
      <c r="T162" t="s">
        <v>517</v>
      </c>
      <c r="U162" t="s">
        <v>517</v>
      </c>
      <c r="V162" t="s">
        <v>517</v>
      </c>
      <c r="W162" t="s">
        <v>856</v>
      </c>
      <c r="X162" t="s">
        <v>844</v>
      </c>
      <c r="Y162" t="s">
        <v>871</v>
      </c>
      <c r="Z162" s="1">
        <v>24927</v>
      </c>
      <c r="AA162" t="s">
        <v>872</v>
      </c>
      <c r="AB162">
        <v>48</v>
      </c>
      <c r="AC162" t="s">
        <v>358</v>
      </c>
      <c r="AD162" t="s">
        <v>488</v>
      </c>
    </row>
    <row r="163" spans="1:30" x14ac:dyDescent="0.25">
      <c r="A163" s="13" t="s">
        <v>873</v>
      </c>
      <c r="B163" s="1">
        <v>42743</v>
      </c>
      <c r="C163" s="2">
        <v>0.62960648148148146</v>
      </c>
      <c r="D163" t="s">
        <v>874</v>
      </c>
      <c r="E163" t="s">
        <v>22</v>
      </c>
      <c r="F163" t="s">
        <v>875</v>
      </c>
      <c r="G163" s="14" t="s">
        <v>876</v>
      </c>
      <c r="H163" s="14" t="s">
        <v>877</v>
      </c>
      <c r="I163" t="s">
        <v>24</v>
      </c>
      <c r="K163">
        <v>1</v>
      </c>
      <c r="L163">
        <v>8</v>
      </c>
      <c r="M163">
        <v>15</v>
      </c>
      <c r="N163">
        <v>1</v>
      </c>
      <c r="O163" t="s">
        <v>517</v>
      </c>
      <c r="P163" t="s">
        <v>517</v>
      </c>
      <c r="Q163" t="s">
        <v>517</v>
      </c>
      <c r="R163" t="s">
        <v>517</v>
      </c>
      <c r="S163" t="s">
        <v>517</v>
      </c>
      <c r="T163" t="s">
        <v>517</v>
      </c>
      <c r="U163" t="s">
        <v>517</v>
      </c>
      <c r="V163" t="s">
        <v>517</v>
      </c>
      <c r="W163" t="s">
        <v>517</v>
      </c>
      <c r="X163" t="s">
        <v>517</v>
      </c>
      <c r="Y163" t="s">
        <v>878</v>
      </c>
      <c r="Z163" s="1">
        <v>31017</v>
      </c>
      <c r="AA163" t="s">
        <v>879</v>
      </c>
      <c r="AB163">
        <v>32</v>
      </c>
      <c r="AC163" t="s">
        <v>357</v>
      </c>
      <c r="AD163" t="s">
        <v>482</v>
      </c>
    </row>
    <row r="164" spans="1:30" x14ac:dyDescent="0.25">
      <c r="A164" s="13" t="s">
        <v>880</v>
      </c>
      <c r="B164" s="1">
        <v>42743</v>
      </c>
      <c r="C164" s="2">
        <v>0.61192129629629632</v>
      </c>
      <c r="D164" t="s">
        <v>881</v>
      </c>
      <c r="E164" t="s">
        <v>22</v>
      </c>
      <c r="F164" t="s">
        <v>882</v>
      </c>
      <c r="G164" s="14" t="s">
        <v>883</v>
      </c>
      <c r="H164" s="14" t="s">
        <v>884</v>
      </c>
      <c r="I164" t="s">
        <v>31</v>
      </c>
      <c r="K164">
        <v>1</v>
      </c>
      <c r="L164">
        <v>8</v>
      </c>
      <c r="M164">
        <v>14</v>
      </c>
      <c r="N164">
        <v>1</v>
      </c>
      <c r="O164" t="s">
        <v>517</v>
      </c>
      <c r="P164" t="s">
        <v>517</v>
      </c>
      <c r="Q164" t="s">
        <v>517</v>
      </c>
      <c r="R164" t="s">
        <v>517</v>
      </c>
      <c r="S164" t="s">
        <v>517</v>
      </c>
      <c r="T164" t="s">
        <v>517</v>
      </c>
      <c r="U164" t="s">
        <v>517</v>
      </c>
      <c r="V164" t="s">
        <v>517</v>
      </c>
      <c r="W164" t="s">
        <v>517</v>
      </c>
      <c r="X164" t="s">
        <v>517</v>
      </c>
      <c r="Y164" t="s">
        <v>885</v>
      </c>
      <c r="Z164" s="1">
        <v>30634</v>
      </c>
      <c r="AA164" t="s">
        <v>674</v>
      </c>
      <c r="AB164">
        <v>33</v>
      </c>
      <c r="AC164" t="s">
        <v>358</v>
      </c>
      <c r="AD164" t="s">
        <v>488</v>
      </c>
    </row>
    <row r="165" spans="1:30" x14ac:dyDescent="0.25">
      <c r="A165" s="13" t="s">
        <v>886</v>
      </c>
      <c r="B165" s="1">
        <v>42743</v>
      </c>
      <c r="C165" s="2">
        <v>0.60255787037037034</v>
      </c>
      <c r="D165" t="s">
        <v>887</v>
      </c>
      <c r="E165" t="s">
        <v>22</v>
      </c>
      <c r="F165" t="s">
        <v>888</v>
      </c>
      <c r="G165" s="14" t="s">
        <v>889</v>
      </c>
      <c r="H165" s="14" t="s">
        <v>890</v>
      </c>
      <c r="I165" t="s">
        <v>21</v>
      </c>
      <c r="K165">
        <v>1</v>
      </c>
      <c r="L165">
        <v>8</v>
      </c>
      <c r="M165">
        <v>14</v>
      </c>
      <c r="N165">
        <v>1</v>
      </c>
      <c r="O165" t="s">
        <v>517</v>
      </c>
      <c r="P165" t="s">
        <v>517</v>
      </c>
      <c r="Q165" t="s">
        <v>517</v>
      </c>
      <c r="R165" t="s">
        <v>517</v>
      </c>
      <c r="S165" t="s">
        <v>517</v>
      </c>
      <c r="T165" t="s">
        <v>517</v>
      </c>
      <c r="U165" t="s">
        <v>517</v>
      </c>
      <c r="V165" t="s">
        <v>517</v>
      </c>
      <c r="W165" t="s">
        <v>517</v>
      </c>
      <c r="X165" t="s">
        <v>517</v>
      </c>
      <c r="Y165" t="s">
        <v>891</v>
      </c>
      <c r="Z165" s="1">
        <v>31376</v>
      </c>
      <c r="AA165" t="s">
        <v>529</v>
      </c>
      <c r="AB165">
        <v>31</v>
      </c>
      <c r="AC165" t="s">
        <v>358</v>
      </c>
      <c r="AD165" t="s">
        <v>482</v>
      </c>
    </row>
    <row r="166" spans="1:30" x14ac:dyDescent="0.25">
      <c r="A166" s="13" t="s">
        <v>892</v>
      </c>
      <c r="B166" s="1">
        <v>42743</v>
      </c>
      <c r="C166" s="2">
        <v>0.60144675925925928</v>
      </c>
      <c r="D166" t="s">
        <v>910</v>
      </c>
      <c r="E166" t="s">
        <v>22</v>
      </c>
      <c r="F166" t="s">
        <v>893</v>
      </c>
      <c r="G166" s="14" t="s">
        <v>894</v>
      </c>
      <c r="H166" s="14" t="s">
        <v>895</v>
      </c>
      <c r="I166" t="s">
        <v>21</v>
      </c>
      <c r="K166">
        <v>1</v>
      </c>
      <c r="L166">
        <v>8</v>
      </c>
      <c r="M166">
        <v>14</v>
      </c>
      <c r="N166">
        <v>1</v>
      </c>
      <c r="O166" t="s">
        <v>517</v>
      </c>
      <c r="P166" t="s">
        <v>517</v>
      </c>
      <c r="Q166" t="s">
        <v>517</v>
      </c>
      <c r="R166" t="s">
        <v>517</v>
      </c>
      <c r="S166" t="s">
        <v>517</v>
      </c>
      <c r="T166" t="s">
        <v>517</v>
      </c>
      <c r="U166" t="s">
        <v>517</v>
      </c>
      <c r="V166" t="s">
        <v>517</v>
      </c>
      <c r="W166" t="s">
        <v>517</v>
      </c>
      <c r="X166" t="s">
        <v>517</v>
      </c>
      <c r="Y166" t="s">
        <v>517</v>
      </c>
      <c r="Z166" s="1" t="s">
        <v>517</v>
      </c>
      <c r="AA166" t="s">
        <v>911</v>
      </c>
      <c r="AB166" t="s">
        <v>517</v>
      </c>
      <c r="AC166" t="s">
        <v>358</v>
      </c>
      <c r="AD166" t="s">
        <v>517</v>
      </c>
    </row>
    <row r="167" spans="1:30" x14ac:dyDescent="0.25">
      <c r="A167" s="13" t="s">
        <v>897</v>
      </c>
      <c r="B167" s="1">
        <v>42743</v>
      </c>
      <c r="C167" s="2">
        <v>0.70966435185185184</v>
      </c>
      <c r="D167" t="s">
        <v>898</v>
      </c>
      <c r="E167" t="s">
        <v>116</v>
      </c>
      <c r="F167" t="s">
        <v>899</v>
      </c>
      <c r="G167" s="14" t="s">
        <v>900</v>
      </c>
      <c r="H167" s="14" t="s">
        <v>901</v>
      </c>
      <c r="I167" t="s">
        <v>21</v>
      </c>
      <c r="K167">
        <v>1</v>
      </c>
      <c r="L167">
        <v>8</v>
      </c>
      <c r="M167">
        <v>17</v>
      </c>
      <c r="N167">
        <v>1</v>
      </c>
      <c r="O167" t="s">
        <v>896</v>
      </c>
      <c r="P167" t="s">
        <v>517</v>
      </c>
      <c r="Q167" t="s">
        <v>517</v>
      </c>
      <c r="R167" t="s">
        <v>517</v>
      </c>
      <c r="S167" t="s">
        <v>517</v>
      </c>
      <c r="T167" t="s">
        <v>517</v>
      </c>
      <c r="U167" t="s">
        <v>517</v>
      </c>
      <c r="V167" t="s">
        <v>517</v>
      </c>
      <c r="W167" t="s">
        <v>589</v>
      </c>
      <c r="X167" t="s">
        <v>849</v>
      </c>
      <c r="Y167" t="s">
        <v>902</v>
      </c>
      <c r="Z167" s="1">
        <v>31727</v>
      </c>
      <c r="AA167" t="s">
        <v>529</v>
      </c>
      <c r="AB167">
        <v>30</v>
      </c>
      <c r="AC167" t="s">
        <v>358</v>
      </c>
      <c r="AD167" t="s">
        <v>497</v>
      </c>
    </row>
    <row r="168" spans="1:30" x14ac:dyDescent="0.25">
      <c r="A168" s="13" t="s">
        <v>903</v>
      </c>
      <c r="B168" s="1">
        <v>42743</v>
      </c>
      <c r="C168" s="2">
        <v>0.78381944444444451</v>
      </c>
      <c r="D168" t="s">
        <v>904</v>
      </c>
      <c r="E168" t="s">
        <v>22</v>
      </c>
      <c r="F168" t="s">
        <v>905</v>
      </c>
      <c r="G168" s="14" t="s">
        <v>906</v>
      </c>
      <c r="H168" s="14" t="s">
        <v>907</v>
      </c>
      <c r="I168" t="s">
        <v>21</v>
      </c>
      <c r="K168">
        <v>1</v>
      </c>
      <c r="L168">
        <v>8</v>
      </c>
      <c r="M168">
        <v>18</v>
      </c>
      <c r="N168">
        <v>1</v>
      </c>
      <c r="O168" t="s">
        <v>517</v>
      </c>
      <c r="P168" t="s">
        <v>517</v>
      </c>
      <c r="Q168" t="s">
        <v>517</v>
      </c>
      <c r="R168" t="s">
        <v>517</v>
      </c>
      <c r="S168" t="s">
        <v>517</v>
      </c>
      <c r="T168" t="s">
        <v>517</v>
      </c>
      <c r="U168" t="s">
        <v>517</v>
      </c>
      <c r="V168" t="s">
        <v>517</v>
      </c>
      <c r="W168" t="s">
        <v>517</v>
      </c>
      <c r="X168" t="s">
        <v>517</v>
      </c>
      <c r="Y168" t="s">
        <v>908</v>
      </c>
      <c r="Z168" s="1">
        <v>31825</v>
      </c>
      <c r="AA168" t="s">
        <v>909</v>
      </c>
      <c r="AB168">
        <v>29</v>
      </c>
      <c r="AC168" t="s">
        <v>357</v>
      </c>
      <c r="AD168" t="s">
        <v>495</v>
      </c>
    </row>
    <row r="169" spans="1:30" x14ac:dyDescent="0.25">
      <c r="A169" s="13" t="s">
        <v>912</v>
      </c>
      <c r="B169" s="1">
        <v>42743</v>
      </c>
      <c r="C169" s="2">
        <v>0.79383101851851856</v>
      </c>
      <c r="D169" t="s">
        <v>913</v>
      </c>
      <c r="E169" t="s">
        <v>22</v>
      </c>
      <c r="F169" t="s">
        <v>914</v>
      </c>
      <c r="G169" s="14" t="s">
        <v>915</v>
      </c>
      <c r="H169" s="14" t="s">
        <v>916</v>
      </c>
      <c r="I169" t="s">
        <v>25</v>
      </c>
      <c r="K169">
        <v>1</v>
      </c>
      <c r="L169">
        <v>8</v>
      </c>
      <c r="M169">
        <v>19</v>
      </c>
      <c r="N169">
        <v>1</v>
      </c>
      <c r="O169" t="s">
        <v>517</v>
      </c>
      <c r="P169" t="s">
        <v>517</v>
      </c>
      <c r="Q169" t="s">
        <v>517</v>
      </c>
      <c r="R169" t="s">
        <v>517</v>
      </c>
      <c r="S169" t="s">
        <v>517</v>
      </c>
      <c r="T169" t="s">
        <v>517</v>
      </c>
      <c r="U169" t="s">
        <v>517</v>
      </c>
      <c r="V169" t="s">
        <v>517</v>
      </c>
      <c r="W169" t="s">
        <v>517</v>
      </c>
      <c r="X169" t="s">
        <v>517</v>
      </c>
      <c r="Y169" t="s">
        <v>917</v>
      </c>
      <c r="Z169" s="1">
        <v>35792</v>
      </c>
      <c r="AA169" t="s">
        <v>913</v>
      </c>
      <c r="AB169">
        <v>19</v>
      </c>
      <c r="AC169" t="s">
        <v>358</v>
      </c>
      <c r="AD169" t="s">
        <v>482</v>
      </c>
    </row>
    <row r="170" spans="1:30" x14ac:dyDescent="0.25">
      <c r="A170" s="13" t="s">
        <v>918</v>
      </c>
      <c r="B170" s="1">
        <v>42743</v>
      </c>
      <c r="C170" s="2">
        <v>0.78762731481481474</v>
      </c>
      <c r="D170" t="s">
        <v>904</v>
      </c>
      <c r="E170" t="s">
        <v>22</v>
      </c>
      <c r="F170" t="s">
        <v>905</v>
      </c>
      <c r="G170" s="14" t="s">
        <v>906</v>
      </c>
      <c r="H170" s="14" t="s">
        <v>907</v>
      </c>
      <c r="I170" t="s">
        <v>31</v>
      </c>
      <c r="K170">
        <v>1</v>
      </c>
      <c r="L170">
        <v>8</v>
      </c>
      <c r="M170">
        <v>18</v>
      </c>
      <c r="N170">
        <v>1</v>
      </c>
      <c r="O170" t="s">
        <v>517</v>
      </c>
      <c r="P170" t="s">
        <v>517</v>
      </c>
      <c r="Q170" t="s">
        <v>517</v>
      </c>
      <c r="R170" t="s">
        <v>517</v>
      </c>
      <c r="S170" t="s">
        <v>517</v>
      </c>
      <c r="T170" t="s">
        <v>517</v>
      </c>
      <c r="U170" t="s">
        <v>517</v>
      </c>
      <c r="V170" t="s">
        <v>517</v>
      </c>
      <c r="W170" t="s">
        <v>517</v>
      </c>
      <c r="X170" t="s">
        <v>517</v>
      </c>
      <c r="Y170" t="s">
        <v>908</v>
      </c>
      <c r="Z170" s="1">
        <v>31825</v>
      </c>
      <c r="AA170" t="s">
        <v>909</v>
      </c>
      <c r="AB170">
        <v>29</v>
      </c>
      <c r="AC170" t="s">
        <v>357</v>
      </c>
      <c r="AD170" t="s">
        <v>495</v>
      </c>
    </row>
    <row r="171" spans="1:30" x14ac:dyDescent="0.25">
      <c r="A171" s="13" t="s">
        <v>920</v>
      </c>
      <c r="B171" s="1">
        <v>42743</v>
      </c>
      <c r="C171" s="2">
        <v>0.81363425925925925</v>
      </c>
      <c r="D171" t="s">
        <v>921</v>
      </c>
      <c r="E171" t="s">
        <v>22</v>
      </c>
      <c r="F171" t="s">
        <v>922</v>
      </c>
      <c r="G171" s="14" t="s">
        <v>923</v>
      </c>
      <c r="H171" s="14" t="s">
        <v>924</v>
      </c>
      <c r="I171" t="s">
        <v>23</v>
      </c>
      <c r="K171">
        <v>1</v>
      </c>
      <c r="L171">
        <v>8</v>
      </c>
      <c r="M171">
        <v>19</v>
      </c>
      <c r="N171">
        <v>1</v>
      </c>
      <c r="O171" t="s">
        <v>919</v>
      </c>
      <c r="P171" t="s">
        <v>517</v>
      </c>
      <c r="Q171" t="s">
        <v>517</v>
      </c>
      <c r="R171" t="s">
        <v>517</v>
      </c>
      <c r="S171" t="s">
        <v>517</v>
      </c>
      <c r="T171" t="s">
        <v>517</v>
      </c>
      <c r="U171" t="s">
        <v>517</v>
      </c>
      <c r="V171" t="s">
        <v>517</v>
      </c>
      <c r="W171" t="s">
        <v>925</v>
      </c>
      <c r="X171" t="s">
        <v>554</v>
      </c>
      <c r="Y171" t="s">
        <v>517</v>
      </c>
      <c r="Z171" s="1" t="s">
        <v>517</v>
      </c>
      <c r="AA171" t="s">
        <v>926</v>
      </c>
      <c r="AB171" t="s">
        <v>517</v>
      </c>
      <c r="AC171" t="s">
        <v>357</v>
      </c>
      <c r="AD171" t="s">
        <v>517</v>
      </c>
    </row>
    <row r="172" spans="1:30" x14ac:dyDescent="0.25">
      <c r="A172" s="13" t="s">
        <v>928</v>
      </c>
      <c r="B172" s="1">
        <v>42743</v>
      </c>
      <c r="C172" s="2">
        <v>0.95024305555555555</v>
      </c>
      <c r="D172" t="s">
        <v>929</v>
      </c>
      <c r="E172" t="s">
        <v>22</v>
      </c>
      <c r="F172" t="s">
        <v>930</v>
      </c>
      <c r="G172" s="14" t="s">
        <v>931</v>
      </c>
      <c r="H172" s="14" t="s">
        <v>932</v>
      </c>
      <c r="I172" t="s">
        <v>23</v>
      </c>
      <c r="K172">
        <v>1</v>
      </c>
      <c r="L172">
        <v>8</v>
      </c>
      <c r="M172">
        <v>22</v>
      </c>
      <c r="N172">
        <v>1</v>
      </c>
      <c r="O172" t="s">
        <v>927</v>
      </c>
      <c r="P172" t="s">
        <v>517</v>
      </c>
      <c r="Q172" t="s">
        <v>517</v>
      </c>
      <c r="R172" t="s">
        <v>517</v>
      </c>
      <c r="S172" t="s">
        <v>517</v>
      </c>
      <c r="T172" t="s">
        <v>517</v>
      </c>
      <c r="U172" t="s">
        <v>517</v>
      </c>
      <c r="V172" t="s">
        <v>517</v>
      </c>
      <c r="W172" t="s">
        <v>672</v>
      </c>
      <c r="X172" t="s">
        <v>622</v>
      </c>
      <c r="Y172" t="s">
        <v>933</v>
      </c>
      <c r="Z172" s="1">
        <v>30021</v>
      </c>
      <c r="AA172" t="s">
        <v>934</v>
      </c>
      <c r="AB172">
        <v>34</v>
      </c>
      <c r="AC172" t="s">
        <v>358</v>
      </c>
      <c r="AD172" t="s">
        <v>500</v>
      </c>
    </row>
    <row r="173" spans="1:30" x14ac:dyDescent="0.25">
      <c r="A173" s="13" t="s">
        <v>935</v>
      </c>
      <c r="B173" s="1">
        <v>42743</v>
      </c>
      <c r="C173" s="2">
        <v>0.94776620370370368</v>
      </c>
      <c r="D173" t="s">
        <v>936</v>
      </c>
      <c r="E173" t="s">
        <v>22</v>
      </c>
      <c r="F173" t="s">
        <v>937</v>
      </c>
      <c r="G173" s="14" t="s">
        <v>938</v>
      </c>
      <c r="H173" s="14" t="s">
        <v>939</v>
      </c>
      <c r="I173" t="s">
        <v>23</v>
      </c>
      <c r="K173">
        <v>1</v>
      </c>
      <c r="L173">
        <v>8</v>
      </c>
      <c r="M173">
        <v>22</v>
      </c>
      <c r="N173">
        <v>1</v>
      </c>
      <c r="O173" t="s">
        <v>517</v>
      </c>
      <c r="P173" t="s">
        <v>517</v>
      </c>
      <c r="Q173" t="s">
        <v>517</v>
      </c>
      <c r="R173" t="s">
        <v>517</v>
      </c>
      <c r="S173" t="s">
        <v>517</v>
      </c>
      <c r="T173" t="s">
        <v>517</v>
      </c>
      <c r="U173" t="s">
        <v>517</v>
      </c>
      <c r="V173" t="s">
        <v>517</v>
      </c>
      <c r="W173" t="s">
        <v>517</v>
      </c>
      <c r="X173" t="s">
        <v>517</v>
      </c>
      <c r="Y173" t="s">
        <v>517</v>
      </c>
      <c r="Z173" s="1" t="s">
        <v>517</v>
      </c>
      <c r="AA173" t="s">
        <v>940</v>
      </c>
      <c r="AB173" t="s">
        <v>517</v>
      </c>
      <c r="AC173" t="s">
        <v>777</v>
      </c>
      <c r="AD173" t="s">
        <v>517</v>
      </c>
    </row>
    <row r="174" spans="1:30" x14ac:dyDescent="0.25">
      <c r="A174" s="13" t="s">
        <v>941</v>
      </c>
      <c r="B174" s="1">
        <v>42743</v>
      </c>
      <c r="C174" s="2">
        <v>0.94592592592592595</v>
      </c>
      <c r="D174" t="s">
        <v>942</v>
      </c>
      <c r="E174" t="s">
        <v>116</v>
      </c>
      <c r="F174" t="s">
        <v>943</v>
      </c>
      <c r="G174" s="14" t="s">
        <v>944</v>
      </c>
      <c r="H174" s="14" t="s">
        <v>945</v>
      </c>
      <c r="I174" t="s">
        <v>24</v>
      </c>
      <c r="K174">
        <v>1</v>
      </c>
      <c r="L174">
        <v>8</v>
      </c>
      <c r="M174">
        <v>22</v>
      </c>
      <c r="N174">
        <v>1</v>
      </c>
      <c r="O174" t="s">
        <v>517</v>
      </c>
      <c r="P174" t="s">
        <v>517</v>
      </c>
      <c r="Q174" t="s">
        <v>517</v>
      </c>
      <c r="R174" t="s">
        <v>517</v>
      </c>
      <c r="S174" t="s">
        <v>517</v>
      </c>
      <c r="T174" t="s">
        <v>517</v>
      </c>
      <c r="U174" t="s">
        <v>517</v>
      </c>
      <c r="V174" t="s">
        <v>517</v>
      </c>
      <c r="W174" t="s">
        <v>517</v>
      </c>
      <c r="X174" t="s">
        <v>517</v>
      </c>
      <c r="Y174" t="s">
        <v>517</v>
      </c>
      <c r="Z174" s="1" t="s">
        <v>517</v>
      </c>
      <c r="AA174" t="s">
        <v>946</v>
      </c>
      <c r="AB174" t="s">
        <v>517</v>
      </c>
      <c r="AC174" t="s">
        <v>358</v>
      </c>
      <c r="AD174" t="s">
        <v>517</v>
      </c>
    </row>
    <row r="175" spans="1:30" x14ac:dyDescent="0.25">
      <c r="A175" s="13" t="s">
        <v>947</v>
      </c>
      <c r="B175" s="1">
        <v>42743</v>
      </c>
      <c r="C175" s="2">
        <v>0.87300925925925921</v>
      </c>
      <c r="D175" t="s">
        <v>948</v>
      </c>
      <c r="E175" t="s">
        <v>22</v>
      </c>
      <c r="F175" t="s">
        <v>949</v>
      </c>
      <c r="G175" s="14" t="s">
        <v>950</v>
      </c>
      <c r="H175" s="14" t="s">
        <v>951</v>
      </c>
      <c r="I175" t="s">
        <v>21</v>
      </c>
      <c r="K175">
        <v>1</v>
      </c>
      <c r="L175">
        <v>8</v>
      </c>
      <c r="M175">
        <v>20</v>
      </c>
      <c r="N175">
        <v>1</v>
      </c>
      <c r="O175" t="s">
        <v>517</v>
      </c>
      <c r="P175" t="s">
        <v>517</v>
      </c>
      <c r="Q175" t="s">
        <v>517</v>
      </c>
      <c r="R175" t="s">
        <v>517</v>
      </c>
      <c r="S175" t="s">
        <v>517</v>
      </c>
      <c r="T175" t="s">
        <v>517</v>
      </c>
      <c r="U175" t="s">
        <v>517</v>
      </c>
      <c r="V175" t="s">
        <v>517</v>
      </c>
      <c r="W175" t="s">
        <v>517</v>
      </c>
      <c r="X175" t="s">
        <v>517</v>
      </c>
      <c r="Y175" t="s">
        <v>952</v>
      </c>
      <c r="Z175" s="1">
        <v>32522</v>
      </c>
      <c r="AA175" t="s">
        <v>546</v>
      </c>
      <c r="AB175">
        <v>27</v>
      </c>
      <c r="AC175" t="s">
        <v>358</v>
      </c>
      <c r="AD175" t="s">
        <v>509</v>
      </c>
    </row>
    <row r="176" spans="1:30" x14ac:dyDescent="0.25">
      <c r="A176" s="13" t="s">
        <v>953</v>
      </c>
      <c r="B176" s="1">
        <v>42743</v>
      </c>
      <c r="C176" s="2">
        <v>0.95918981481481491</v>
      </c>
      <c r="D176" t="s">
        <v>954</v>
      </c>
      <c r="E176" t="s">
        <v>22</v>
      </c>
      <c r="F176" t="s">
        <v>955</v>
      </c>
      <c r="G176" s="14" t="s">
        <v>956</v>
      </c>
      <c r="H176" s="14" t="s">
        <v>957</v>
      </c>
      <c r="I176" t="s">
        <v>24</v>
      </c>
      <c r="K176">
        <v>1</v>
      </c>
      <c r="L176">
        <v>8</v>
      </c>
      <c r="M176">
        <v>23</v>
      </c>
      <c r="N176">
        <v>1</v>
      </c>
      <c r="O176" t="s">
        <v>517</v>
      </c>
      <c r="P176" t="s">
        <v>517</v>
      </c>
      <c r="Q176" t="s">
        <v>517</v>
      </c>
      <c r="R176" t="s">
        <v>517</v>
      </c>
      <c r="S176" t="s">
        <v>517</v>
      </c>
      <c r="T176" t="s">
        <v>517</v>
      </c>
      <c r="U176" t="s">
        <v>517</v>
      </c>
      <c r="V176" t="s">
        <v>517</v>
      </c>
      <c r="W176" t="s">
        <v>517</v>
      </c>
      <c r="X176" t="s">
        <v>517</v>
      </c>
      <c r="Y176" t="s">
        <v>958</v>
      </c>
      <c r="Z176" s="1">
        <v>25284</v>
      </c>
      <c r="AA176" t="s">
        <v>946</v>
      </c>
      <c r="AB176">
        <v>47</v>
      </c>
      <c r="AC176" t="s">
        <v>358</v>
      </c>
      <c r="AD176" t="s">
        <v>490</v>
      </c>
    </row>
    <row r="177" spans="1:30" x14ac:dyDescent="0.25">
      <c r="A177" s="13" t="s">
        <v>959</v>
      </c>
      <c r="B177" s="1">
        <v>42743</v>
      </c>
      <c r="C177" s="2">
        <v>0.9623032407407407</v>
      </c>
      <c r="D177" t="s">
        <v>960</v>
      </c>
      <c r="E177" t="s">
        <v>22</v>
      </c>
      <c r="F177" t="s">
        <v>961</v>
      </c>
      <c r="G177" s="14" t="s">
        <v>962</v>
      </c>
      <c r="H177" s="14" t="s">
        <v>963</v>
      </c>
      <c r="I177" t="s">
        <v>21</v>
      </c>
      <c r="K177">
        <v>1</v>
      </c>
      <c r="L177">
        <v>8</v>
      </c>
      <c r="M177">
        <v>23</v>
      </c>
      <c r="N177">
        <v>1</v>
      </c>
      <c r="O177" t="s">
        <v>517</v>
      </c>
      <c r="P177" t="s">
        <v>517</v>
      </c>
      <c r="Q177" t="s">
        <v>517</v>
      </c>
      <c r="R177" t="s">
        <v>517</v>
      </c>
      <c r="S177" t="s">
        <v>517</v>
      </c>
      <c r="T177" t="s">
        <v>517</v>
      </c>
      <c r="U177" t="s">
        <v>517</v>
      </c>
      <c r="V177" t="s">
        <v>517</v>
      </c>
      <c r="W177" t="s">
        <v>517</v>
      </c>
      <c r="X177" t="s">
        <v>517</v>
      </c>
      <c r="Y177" t="s">
        <v>964</v>
      </c>
      <c r="Z177" s="1">
        <v>24969</v>
      </c>
      <c r="AA177" t="s">
        <v>529</v>
      </c>
      <c r="AB177">
        <v>48</v>
      </c>
      <c r="AC177" t="s">
        <v>358</v>
      </c>
      <c r="AD177" t="s">
        <v>491</v>
      </c>
    </row>
    <row r="178" spans="1:30" x14ac:dyDescent="0.25">
      <c r="A178" s="13" t="s">
        <v>965</v>
      </c>
      <c r="B178" s="1">
        <v>42744</v>
      </c>
      <c r="C178" s="2">
        <v>4.3645833333333335E-2</v>
      </c>
      <c r="D178" t="s">
        <v>966</v>
      </c>
      <c r="E178" t="s">
        <v>22</v>
      </c>
      <c r="F178" t="s">
        <v>967</v>
      </c>
      <c r="G178" s="14" t="s">
        <v>968</v>
      </c>
      <c r="H178" s="14" t="s">
        <v>969</v>
      </c>
      <c r="I178" t="s">
        <v>21</v>
      </c>
      <c r="K178">
        <v>1</v>
      </c>
      <c r="L178">
        <v>9</v>
      </c>
      <c r="M178">
        <v>1</v>
      </c>
      <c r="N178">
        <v>2</v>
      </c>
      <c r="O178" t="s">
        <v>517</v>
      </c>
      <c r="P178" t="s">
        <v>517</v>
      </c>
      <c r="Q178" t="s">
        <v>517</v>
      </c>
      <c r="R178" t="s">
        <v>517</v>
      </c>
      <c r="S178" t="s">
        <v>517</v>
      </c>
      <c r="T178" t="s">
        <v>517</v>
      </c>
      <c r="U178" t="s">
        <v>517</v>
      </c>
      <c r="V178" t="s">
        <v>517</v>
      </c>
      <c r="W178" t="s">
        <v>517</v>
      </c>
      <c r="X178" t="s">
        <v>517</v>
      </c>
      <c r="Y178" t="s">
        <v>970</v>
      </c>
      <c r="Z178" s="1">
        <v>34924</v>
      </c>
      <c r="AA178" t="s">
        <v>582</v>
      </c>
      <c r="AB178">
        <v>21</v>
      </c>
      <c r="AC178" t="s">
        <v>358</v>
      </c>
      <c r="AD178" t="s">
        <v>488</v>
      </c>
    </row>
    <row r="179" spans="1:30" x14ac:dyDescent="0.25">
      <c r="A179" s="13" t="s">
        <v>972</v>
      </c>
      <c r="B179" s="1">
        <v>42745</v>
      </c>
      <c r="C179" s="2">
        <v>0.48646990740740742</v>
      </c>
      <c r="D179" t="s">
        <v>973</v>
      </c>
      <c r="E179" t="s">
        <v>22</v>
      </c>
      <c r="F179" t="s">
        <v>974</v>
      </c>
      <c r="G179" s="14" t="s">
        <v>975</v>
      </c>
      <c r="H179" s="14" t="s">
        <v>976</v>
      </c>
      <c r="I179" t="s">
        <v>23</v>
      </c>
      <c r="K179">
        <v>1</v>
      </c>
      <c r="L179">
        <v>10</v>
      </c>
      <c r="M179">
        <v>11</v>
      </c>
      <c r="N179">
        <v>3</v>
      </c>
      <c r="O179" t="s">
        <v>971</v>
      </c>
      <c r="P179" t="s">
        <v>517</v>
      </c>
      <c r="Q179" t="s">
        <v>517</v>
      </c>
      <c r="R179" t="s">
        <v>517</v>
      </c>
      <c r="S179" t="s">
        <v>517</v>
      </c>
      <c r="T179" t="s">
        <v>517</v>
      </c>
      <c r="U179" t="s">
        <v>517</v>
      </c>
      <c r="V179" t="s">
        <v>517</v>
      </c>
      <c r="W179" t="s">
        <v>526</v>
      </c>
      <c r="X179" t="s">
        <v>527</v>
      </c>
      <c r="Y179" t="s">
        <v>977</v>
      </c>
      <c r="Z179" s="1">
        <v>31382</v>
      </c>
      <c r="AA179" t="s">
        <v>978</v>
      </c>
      <c r="AB179">
        <v>31</v>
      </c>
      <c r="AC179" t="s">
        <v>358</v>
      </c>
      <c r="AD179" t="s">
        <v>487</v>
      </c>
    </row>
    <row r="180" spans="1:30" x14ac:dyDescent="0.25">
      <c r="A180" s="13" t="s">
        <v>979</v>
      </c>
      <c r="B180" s="1">
        <v>42745</v>
      </c>
      <c r="C180" s="2">
        <v>0.46820601851851856</v>
      </c>
      <c r="D180" t="s">
        <v>980</v>
      </c>
      <c r="E180" t="s">
        <v>116</v>
      </c>
      <c r="F180" t="s">
        <v>981</v>
      </c>
      <c r="G180" s="14" t="s">
        <v>982</v>
      </c>
      <c r="H180" s="14" t="s">
        <v>983</v>
      </c>
      <c r="I180" t="s">
        <v>24</v>
      </c>
      <c r="K180">
        <v>1</v>
      </c>
      <c r="L180">
        <v>10</v>
      </c>
      <c r="M180">
        <v>11</v>
      </c>
      <c r="N180">
        <v>3</v>
      </c>
      <c r="O180" t="s">
        <v>517</v>
      </c>
      <c r="P180" t="s">
        <v>517</v>
      </c>
      <c r="Q180" t="s">
        <v>517</v>
      </c>
      <c r="R180" t="s">
        <v>517</v>
      </c>
      <c r="S180" t="s">
        <v>517</v>
      </c>
      <c r="T180" t="s">
        <v>517</v>
      </c>
      <c r="U180" t="s">
        <v>517</v>
      </c>
      <c r="V180" t="s">
        <v>517</v>
      </c>
      <c r="W180" t="s">
        <v>517</v>
      </c>
      <c r="X180" t="s">
        <v>517</v>
      </c>
      <c r="Y180" t="s">
        <v>517</v>
      </c>
      <c r="Z180" s="1" t="s">
        <v>517</v>
      </c>
      <c r="AA180" t="s">
        <v>980</v>
      </c>
      <c r="AB180" t="s">
        <v>517</v>
      </c>
      <c r="AC180" t="s">
        <v>358</v>
      </c>
      <c r="AD180" t="s">
        <v>517</v>
      </c>
    </row>
    <row r="181" spans="1:30" x14ac:dyDescent="0.25">
      <c r="A181" s="13" t="s">
        <v>984</v>
      </c>
      <c r="B181" s="1">
        <v>42745</v>
      </c>
      <c r="C181" s="2">
        <v>0.4205787037037037</v>
      </c>
      <c r="D181" t="s">
        <v>985</v>
      </c>
      <c r="E181" t="s">
        <v>22</v>
      </c>
      <c r="F181" t="s">
        <v>986</v>
      </c>
      <c r="G181" s="14" t="s">
        <v>987</v>
      </c>
      <c r="H181" s="14" t="s">
        <v>988</v>
      </c>
      <c r="I181" t="s">
        <v>24</v>
      </c>
      <c r="K181">
        <v>1</v>
      </c>
      <c r="L181">
        <v>10</v>
      </c>
      <c r="M181">
        <v>10</v>
      </c>
      <c r="N181">
        <v>3</v>
      </c>
      <c r="O181" t="s">
        <v>517</v>
      </c>
      <c r="P181" t="s">
        <v>517</v>
      </c>
      <c r="Q181" t="s">
        <v>517</v>
      </c>
      <c r="R181" t="s">
        <v>517</v>
      </c>
      <c r="S181" t="s">
        <v>517</v>
      </c>
      <c r="T181" t="s">
        <v>517</v>
      </c>
      <c r="U181" t="s">
        <v>517</v>
      </c>
      <c r="V181" t="s">
        <v>517</v>
      </c>
      <c r="W181" t="s">
        <v>517</v>
      </c>
      <c r="X181" t="s">
        <v>517</v>
      </c>
      <c r="Y181" t="s">
        <v>989</v>
      </c>
      <c r="Z181" s="1">
        <v>31929</v>
      </c>
      <c r="AA181" t="s">
        <v>990</v>
      </c>
      <c r="AB181">
        <v>29</v>
      </c>
      <c r="AC181" t="s">
        <v>358</v>
      </c>
      <c r="AD181" t="s">
        <v>502</v>
      </c>
    </row>
    <row r="182" spans="1:30" x14ac:dyDescent="0.25">
      <c r="A182" s="13" t="s">
        <v>991</v>
      </c>
      <c r="B182" s="1">
        <v>42745</v>
      </c>
      <c r="C182" s="2">
        <v>4.8379629629629627E-2</v>
      </c>
      <c r="D182" t="s">
        <v>992</v>
      </c>
      <c r="E182" t="s">
        <v>22</v>
      </c>
      <c r="F182" t="s">
        <v>993</v>
      </c>
      <c r="G182" s="14" t="s">
        <v>994</v>
      </c>
      <c r="H182" s="14" t="s">
        <v>995</v>
      </c>
      <c r="I182" t="s">
        <v>24</v>
      </c>
      <c r="K182">
        <v>1</v>
      </c>
      <c r="L182">
        <v>10</v>
      </c>
      <c r="M182">
        <v>1</v>
      </c>
      <c r="N182">
        <v>3</v>
      </c>
      <c r="O182" t="s">
        <v>517</v>
      </c>
      <c r="P182" t="s">
        <v>517</v>
      </c>
      <c r="Q182" t="s">
        <v>517</v>
      </c>
      <c r="R182" t="s">
        <v>517</v>
      </c>
      <c r="S182" t="s">
        <v>517</v>
      </c>
      <c r="T182" t="s">
        <v>517</v>
      </c>
      <c r="U182" t="s">
        <v>517</v>
      </c>
      <c r="V182" t="s">
        <v>517</v>
      </c>
      <c r="W182" t="s">
        <v>517</v>
      </c>
      <c r="X182" t="s">
        <v>517</v>
      </c>
      <c r="Y182" t="s">
        <v>996</v>
      </c>
      <c r="Z182" s="1">
        <v>25798</v>
      </c>
      <c r="AA182" t="s">
        <v>478</v>
      </c>
      <c r="AB182">
        <v>46</v>
      </c>
      <c r="AC182" t="s">
        <v>358</v>
      </c>
      <c r="AD182" t="s">
        <v>500</v>
      </c>
    </row>
    <row r="183" spans="1:30" x14ac:dyDescent="0.25">
      <c r="A183" s="13" t="s">
        <v>997</v>
      </c>
      <c r="B183" s="1">
        <v>42744</v>
      </c>
      <c r="C183" s="2">
        <v>0.93041666666666656</v>
      </c>
      <c r="D183" t="s">
        <v>998</v>
      </c>
      <c r="E183" t="s">
        <v>22</v>
      </c>
      <c r="F183" t="s">
        <v>999</v>
      </c>
      <c r="G183" s="14" t="s">
        <v>1000</v>
      </c>
      <c r="H183" s="14" t="s">
        <v>1001</v>
      </c>
      <c r="I183" t="s">
        <v>21</v>
      </c>
      <c r="K183">
        <v>1</v>
      </c>
      <c r="L183">
        <v>9</v>
      </c>
      <c r="M183">
        <v>22</v>
      </c>
      <c r="N183">
        <v>2</v>
      </c>
      <c r="O183" t="s">
        <v>517</v>
      </c>
      <c r="P183" t="s">
        <v>517</v>
      </c>
      <c r="Q183" t="s">
        <v>517</v>
      </c>
      <c r="R183" t="s">
        <v>517</v>
      </c>
      <c r="S183" t="s">
        <v>517</v>
      </c>
      <c r="T183" t="s">
        <v>517</v>
      </c>
      <c r="U183" t="s">
        <v>517</v>
      </c>
      <c r="V183" t="s">
        <v>517</v>
      </c>
      <c r="W183" t="s">
        <v>517</v>
      </c>
      <c r="X183" t="s">
        <v>517</v>
      </c>
      <c r="Y183" t="s">
        <v>1002</v>
      </c>
      <c r="Z183" s="1">
        <v>33583</v>
      </c>
      <c r="AA183" t="s">
        <v>529</v>
      </c>
      <c r="AB183">
        <v>25</v>
      </c>
      <c r="AC183" t="s">
        <v>358</v>
      </c>
      <c r="AD183" t="s">
        <v>496</v>
      </c>
    </row>
    <row r="184" spans="1:30" x14ac:dyDescent="0.25">
      <c r="A184" s="13" t="s">
        <v>1003</v>
      </c>
      <c r="B184" s="1">
        <v>42744</v>
      </c>
      <c r="C184" s="2">
        <v>0.87706018518518514</v>
      </c>
      <c r="D184" t="s">
        <v>1004</v>
      </c>
      <c r="E184" t="s">
        <v>22</v>
      </c>
      <c r="F184" t="s">
        <v>1005</v>
      </c>
      <c r="G184" s="14" t="s">
        <v>1006</v>
      </c>
      <c r="H184" s="14" t="s">
        <v>1007</v>
      </c>
      <c r="I184" t="s">
        <v>21</v>
      </c>
      <c r="K184">
        <v>1</v>
      </c>
      <c r="L184">
        <v>9</v>
      </c>
      <c r="M184">
        <v>21</v>
      </c>
      <c r="N184">
        <v>2</v>
      </c>
      <c r="O184" t="s">
        <v>517</v>
      </c>
      <c r="P184" t="s">
        <v>517</v>
      </c>
      <c r="Q184" t="s">
        <v>517</v>
      </c>
      <c r="R184" t="s">
        <v>517</v>
      </c>
      <c r="S184" t="s">
        <v>517</v>
      </c>
      <c r="T184" t="s">
        <v>517</v>
      </c>
      <c r="U184" t="s">
        <v>517</v>
      </c>
      <c r="V184" t="s">
        <v>517</v>
      </c>
      <c r="W184" t="s">
        <v>517</v>
      </c>
      <c r="X184" t="s">
        <v>517</v>
      </c>
      <c r="Y184" t="s">
        <v>1008</v>
      </c>
      <c r="Z184" s="1">
        <v>26342</v>
      </c>
      <c r="AA184" t="s">
        <v>1009</v>
      </c>
      <c r="AB184">
        <v>44</v>
      </c>
      <c r="AC184" t="s">
        <v>357</v>
      </c>
      <c r="AD184" t="s">
        <v>482</v>
      </c>
    </row>
    <row r="185" spans="1:30" x14ac:dyDescent="0.25">
      <c r="A185" s="13" t="s">
        <v>1011</v>
      </c>
      <c r="B185" s="1">
        <v>42744</v>
      </c>
      <c r="C185" s="2">
        <v>0.87640046296296292</v>
      </c>
      <c r="D185" t="s">
        <v>1012</v>
      </c>
      <c r="E185" t="s">
        <v>22</v>
      </c>
      <c r="F185" t="s">
        <v>1013</v>
      </c>
      <c r="G185" s="14" t="s">
        <v>1014</v>
      </c>
      <c r="H185" s="14" t="s">
        <v>1015</v>
      </c>
      <c r="I185" t="s">
        <v>23</v>
      </c>
      <c r="K185">
        <v>1</v>
      </c>
      <c r="L185">
        <v>9</v>
      </c>
      <c r="M185">
        <v>21</v>
      </c>
      <c r="N185">
        <v>2</v>
      </c>
      <c r="O185" t="s">
        <v>1010</v>
      </c>
      <c r="P185" t="s">
        <v>517</v>
      </c>
      <c r="Q185" t="s">
        <v>517</v>
      </c>
      <c r="R185" t="s">
        <v>517</v>
      </c>
      <c r="S185" t="s">
        <v>517</v>
      </c>
      <c r="T185" t="s">
        <v>517</v>
      </c>
      <c r="U185" t="s">
        <v>517</v>
      </c>
      <c r="V185" t="s">
        <v>517</v>
      </c>
      <c r="W185" t="s">
        <v>476</v>
      </c>
      <c r="X185" t="s">
        <v>1016</v>
      </c>
      <c r="Y185" t="s">
        <v>1017</v>
      </c>
      <c r="Z185" s="1">
        <v>32590</v>
      </c>
      <c r="AA185" t="s">
        <v>1018</v>
      </c>
      <c r="AB185">
        <v>27</v>
      </c>
      <c r="AC185" t="s">
        <v>357</v>
      </c>
      <c r="AD185" t="s">
        <v>482</v>
      </c>
    </row>
    <row r="186" spans="1:30" x14ac:dyDescent="0.25">
      <c r="A186" s="13" t="s">
        <v>1020</v>
      </c>
      <c r="B186" s="1">
        <v>42744</v>
      </c>
      <c r="C186" s="2">
        <v>0.84990740740740733</v>
      </c>
      <c r="D186" t="s">
        <v>1021</v>
      </c>
      <c r="E186" t="s">
        <v>22</v>
      </c>
      <c r="F186" t="s">
        <v>1022</v>
      </c>
      <c r="G186" s="14" t="s">
        <v>1023</v>
      </c>
      <c r="H186" s="14" t="s">
        <v>1024</v>
      </c>
      <c r="I186" t="s">
        <v>21</v>
      </c>
      <c r="K186">
        <v>1</v>
      </c>
      <c r="L186">
        <v>9</v>
      </c>
      <c r="M186">
        <v>20</v>
      </c>
      <c r="N186">
        <v>2</v>
      </c>
      <c r="O186" t="s">
        <v>1019</v>
      </c>
      <c r="P186" t="s">
        <v>517</v>
      </c>
      <c r="Q186" t="s">
        <v>517</v>
      </c>
      <c r="R186" t="s">
        <v>517</v>
      </c>
      <c r="S186" t="s">
        <v>517</v>
      </c>
      <c r="T186" t="s">
        <v>517</v>
      </c>
      <c r="U186" t="s">
        <v>517</v>
      </c>
      <c r="V186" t="s">
        <v>517</v>
      </c>
      <c r="W186" t="s">
        <v>1025</v>
      </c>
      <c r="X186" t="s">
        <v>527</v>
      </c>
      <c r="Y186" t="s">
        <v>1026</v>
      </c>
      <c r="Z186" s="1">
        <v>24473</v>
      </c>
      <c r="AA186" t="s">
        <v>946</v>
      </c>
      <c r="AB186">
        <v>50</v>
      </c>
      <c r="AC186" t="s">
        <v>358</v>
      </c>
      <c r="AD186" t="s">
        <v>509</v>
      </c>
    </row>
    <row r="187" spans="1:30" x14ac:dyDescent="0.25">
      <c r="A187" s="13" t="s">
        <v>1027</v>
      </c>
      <c r="B187" s="1">
        <v>42744</v>
      </c>
      <c r="C187" s="2">
        <v>0.77474537037037028</v>
      </c>
      <c r="D187" t="s">
        <v>1028</v>
      </c>
      <c r="E187" t="s">
        <v>22</v>
      </c>
      <c r="F187" t="s">
        <v>1029</v>
      </c>
      <c r="G187" s="14" t="s">
        <v>1030</v>
      </c>
      <c r="H187" s="14" t="s">
        <v>1031</v>
      </c>
      <c r="I187" t="s">
        <v>24</v>
      </c>
      <c r="K187">
        <v>1</v>
      </c>
      <c r="L187">
        <v>9</v>
      </c>
      <c r="M187">
        <v>18</v>
      </c>
      <c r="N187">
        <v>2</v>
      </c>
      <c r="O187" t="s">
        <v>517</v>
      </c>
      <c r="P187" t="s">
        <v>517</v>
      </c>
      <c r="Q187" t="s">
        <v>517</v>
      </c>
      <c r="R187" t="s">
        <v>517</v>
      </c>
      <c r="S187" t="s">
        <v>517</v>
      </c>
      <c r="T187" t="s">
        <v>517</v>
      </c>
      <c r="U187" t="s">
        <v>517</v>
      </c>
      <c r="V187" t="s">
        <v>517</v>
      </c>
      <c r="W187" t="s">
        <v>517</v>
      </c>
      <c r="X187" t="s">
        <v>517</v>
      </c>
      <c r="Y187" t="s">
        <v>1032</v>
      </c>
      <c r="Z187" s="1">
        <v>34153</v>
      </c>
      <c r="AA187" t="s">
        <v>1033</v>
      </c>
      <c r="AB187">
        <v>23</v>
      </c>
      <c r="AC187" t="s">
        <v>357</v>
      </c>
      <c r="AD187" t="s">
        <v>482</v>
      </c>
    </row>
    <row r="188" spans="1:30" x14ac:dyDescent="0.25">
      <c r="A188" s="13" t="s">
        <v>1035</v>
      </c>
      <c r="B188" s="1">
        <v>42744</v>
      </c>
      <c r="C188" s="2">
        <v>0.74702546296296291</v>
      </c>
      <c r="D188" t="s">
        <v>1036</v>
      </c>
      <c r="E188" t="s">
        <v>22</v>
      </c>
      <c r="F188" t="s">
        <v>1037</v>
      </c>
      <c r="G188" s="14" t="s">
        <v>1038</v>
      </c>
      <c r="H188" s="14" t="s">
        <v>1039</v>
      </c>
      <c r="I188" t="s">
        <v>23</v>
      </c>
      <c r="K188">
        <v>1</v>
      </c>
      <c r="L188">
        <v>9</v>
      </c>
      <c r="M188">
        <v>17</v>
      </c>
      <c r="N188">
        <v>2</v>
      </c>
      <c r="O188" t="s">
        <v>1034</v>
      </c>
      <c r="P188" t="s">
        <v>517</v>
      </c>
      <c r="Q188" t="s">
        <v>517</v>
      </c>
      <c r="R188" t="s">
        <v>517</v>
      </c>
      <c r="S188" t="s">
        <v>517</v>
      </c>
      <c r="T188" t="s">
        <v>517</v>
      </c>
      <c r="U188" t="s">
        <v>517</v>
      </c>
      <c r="V188" t="s">
        <v>517</v>
      </c>
      <c r="W188" t="s">
        <v>589</v>
      </c>
      <c r="X188" t="s">
        <v>849</v>
      </c>
      <c r="Y188" t="s">
        <v>1040</v>
      </c>
      <c r="Z188" s="1">
        <v>33880</v>
      </c>
      <c r="AA188" t="s">
        <v>1041</v>
      </c>
      <c r="AB188">
        <v>24</v>
      </c>
      <c r="AC188" t="s">
        <v>357</v>
      </c>
      <c r="AD188" t="s">
        <v>491</v>
      </c>
    </row>
    <row r="189" spans="1:30" x14ac:dyDescent="0.25">
      <c r="A189" s="13" t="s">
        <v>1042</v>
      </c>
      <c r="B189" s="1">
        <v>42744</v>
      </c>
      <c r="C189" s="2">
        <v>0.71607638888888892</v>
      </c>
      <c r="D189" t="s">
        <v>1043</v>
      </c>
      <c r="E189" t="s">
        <v>22</v>
      </c>
      <c r="F189" t="s">
        <v>1044</v>
      </c>
      <c r="G189" s="14" t="s">
        <v>1045</v>
      </c>
      <c r="H189" s="14" t="s">
        <v>1046</v>
      </c>
      <c r="I189" t="s">
        <v>25</v>
      </c>
      <c r="K189">
        <v>1</v>
      </c>
      <c r="L189">
        <v>9</v>
      </c>
      <c r="M189">
        <v>17</v>
      </c>
      <c r="N189">
        <v>2</v>
      </c>
      <c r="O189" t="s">
        <v>517</v>
      </c>
      <c r="P189" t="s">
        <v>517</v>
      </c>
      <c r="Q189" t="s">
        <v>517</v>
      </c>
      <c r="R189" t="s">
        <v>517</v>
      </c>
      <c r="S189" t="s">
        <v>517</v>
      </c>
      <c r="T189" t="s">
        <v>517</v>
      </c>
      <c r="U189" t="s">
        <v>517</v>
      </c>
      <c r="V189" t="s">
        <v>517</v>
      </c>
      <c r="W189" t="s">
        <v>517</v>
      </c>
      <c r="X189" t="s">
        <v>517</v>
      </c>
      <c r="Y189" t="s">
        <v>1047</v>
      </c>
      <c r="Z189" s="1">
        <v>25679</v>
      </c>
      <c r="AA189" t="s">
        <v>1048</v>
      </c>
      <c r="AB189">
        <v>46</v>
      </c>
      <c r="AC189" t="s">
        <v>358</v>
      </c>
      <c r="AD189" t="s">
        <v>482</v>
      </c>
    </row>
    <row r="190" spans="1:30" x14ac:dyDescent="0.25">
      <c r="A190" s="13" t="s">
        <v>1049</v>
      </c>
      <c r="B190" s="1">
        <v>42744</v>
      </c>
      <c r="C190" s="2">
        <v>0.70423611111111117</v>
      </c>
      <c r="D190" t="s">
        <v>1050</v>
      </c>
      <c r="E190" t="s">
        <v>22</v>
      </c>
      <c r="F190" t="s">
        <v>1051</v>
      </c>
      <c r="G190" s="14" t="s">
        <v>1052</v>
      </c>
      <c r="H190" s="14" t="s">
        <v>1053</v>
      </c>
      <c r="I190" t="s">
        <v>23</v>
      </c>
      <c r="K190">
        <v>1</v>
      </c>
      <c r="L190">
        <v>9</v>
      </c>
      <c r="M190">
        <v>16</v>
      </c>
      <c r="N190">
        <v>2</v>
      </c>
      <c r="O190" t="s">
        <v>517</v>
      </c>
      <c r="P190" t="s">
        <v>517</v>
      </c>
      <c r="Q190" t="s">
        <v>517</v>
      </c>
      <c r="R190" t="s">
        <v>517</v>
      </c>
      <c r="S190" t="s">
        <v>517</v>
      </c>
      <c r="T190" t="s">
        <v>517</v>
      </c>
      <c r="U190" t="s">
        <v>517</v>
      </c>
      <c r="V190" t="s">
        <v>517</v>
      </c>
      <c r="W190" t="s">
        <v>517</v>
      </c>
      <c r="X190" t="s">
        <v>517</v>
      </c>
      <c r="Y190" t="s">
        <v>1054</v>
      </c>
      <c r="Z190" s="1">
        <v>21993</v>
      </c>
      <c r="AA190" t="s">
        <v>1055</v>
      </c>
      <c r="AB190">
        <v>56</v>
      </c>
      <c r="AC190" t="s">
        <v>358</v>
      </c>
      <c r="AD190" t="s">
        <v>482</v>
      </c>
    </row>
    <row r="191" spans="1:30" x14ac:dyDescent="0.25">
      <c r="A191" s="13" t="s">
        <v>1057</v>
      </c>
      <c r="B191" s="1">
        <v>42744</v>
      </c>
      <c r="C191" s="2">
        <v>0.68579861111111118</v>
      </c>
      <c r="D191" t="s">
        <v>1058</v>
      </c>
      <c r="E191" t="s">
        <v>22</v>
      </c>
      <c r="F191" t="s">
        <v>1059</v>
      </c>
      <c r="G191" s="14" t="s">
        <v>1060</v>
      </c>
      <c r="H191" s="14" t="s">
        <v>1061</v>
      </c>
      <c r="I191" t="s">
        <v>21</v>
      </c>
      <c r="K191">
        <v>1</v>
      </c>
      <c r="L191">
        <v>9</v>
      </c>
      <c r="M191">
        <v>16</v>
      </c>
      <c r="N191">
        <v>2</v>
      </c>
      <c r="O191" t="s">
        <v>1056</v>
      </c>
      <c r="P191" t="s">
        <v>517</v>
      </c>
      <c r="Q191" t="s">
        <v>517</v>
      </c>
      <c r="R191" t="s">
        <v>517</v>
      </c>
      <c r="S191" t="s">
        <v>517</v>
      </c>
      <c r="T191" t="s">
        <v>517</v>
      </c>
      <c r="U191" t="s">
        <v>517</v>
      </c>
      <c r="V191" t="s">
        <v>517</v>
      </c>
      <c r="W191" t="s">
        <v>537</v>
      </c>
      <c r="X191" t="s">
        <v>1062</v>
      </c>
      <c r="Y191" t="s">
        <v>1063</v>
      </c>
      <c r="Z191" s="1">
        <v>32537</v>
      </c>
      <c r="AA191" t="s">
        <v>1064</v>
      </c>
      <c r="AB191">
        <v>27</v>
      </c>
      <c r="AC191" t="s">
        <v>358</v>
      </c>
      <c r="AD191" t="s">
        <v>498</v>
      </c>
    </row>
    <row r="192" spans="1:30" x14ac:dyDescent="0.25">
      <c r="A192" s="13" t="s">
        <v>1066</v>
      </c>
      <c r="B192" s="1">
        <v>42744</v>
      </c>
      <c r="C192" s="2">
        <v>0.67659722222222218</v>
      </c>
      <c r="D192" t="s">
        <v>1067</v>
      </c>
      <c r="E192" t="s">
        <v>22</v>
      </c>
      <c r="F192" t="s">
        <v>1068</v>
      </c>
      <c r="G192" s="14" t="s">
        <v>1069</v>
      </c>
      <c r="H192" s="14" t="s">
        <v>1070</v>
      </c>
      <c r="I192" t="s">
        <v>23</v>
      </c>
      <c r="K192">
        <v>1</v>
      </c>
      <c r="L192">
        <v>9</v>
      </c>
      <c r="M192">
        <v>16</v>
      </c>
      <c r="N192">
        <v>2</v>
      </c>
      <c r="O192" t="s">
        <v>1065</v>
      </c>
      <c r="P192" t="s">
        <v>517</v>
      </c>
      <c r="Q192" t="s">
        <v>517</v>
      </c>
      <c r="R192" t="s">
        <v>517</v>
      </c>
      <c r="S192" t="s">
        <v>517</v>
      </c>
      <c r="T192" t="s">
        <v>517</v>
      </c>
      <c r="U192" t="s">
        <v>517</v>
      </c>
      <c r="V192" t="s">
        <v>517</v>
      </c>
      <c r="W192" t="s">
        <v>589</v>
      </c>
      <c r="X192" t="s">
        <v>590</v>
      </c>
      <c r="Y192" t="s">
        <v>1071</v>
      </c>
      <c r="Z192" s="1">
        <v>17231</v>
      </c>
      <c r="AA192" t="s">
        <v>1072</v>
      </c>
      <c r="AB192">
        <v>69</v>
      </c>
      <c r="AC192" t="s">
        <v>358</v>
      </c>
      <c r="AD192" t="s">
        <v>487</v>
      </c>
    </row>
    <row r="193" spans="1:30" x14ac:dyDescent="0.25">
      <c r="A193" s="13" t="s">
        <v>1073</v>
      </c>
      <c r="B193" s="1">
        <v>42744</v>
      </c>
      <c r="C193" s="2">
        <v>0.64440972222222215</v>
      </c>
      <c r="D193" t="s">
        <v>1074</v>
      </c>
      <c r="E193" t="s">
        <v>22</v>
      </c>
      <c r="F193" t="s">
        <v>1075</v>
      </c>
      <c r="G193" s="14" t="s">
        <v>1076</v>
      </c>
      <c r="H193" s="14" t="s">
        <v>1077</v>
      </c>
      <c r="I193" t="s">
        <v>21</v>
      </c>
      <c r="K193">
        <v>1</v>
      </c>
      <c r="L193">
        <v>9</v>
      </c>
      <c r="M193">
        <v>15</v>
      </c>
      <c r="N193">
        <v>2</v>
      </c>
      <c r="O193" t="s">
        <v>517</v>
      </c>
      <c r="P193" t="s">
        <v>517</v>
      </c>
      <c r="Q193" t="s">
        <v>517</v>
      </c>
      <c r="R193" t="s">
        <v>517</v>
      </c>
      <c r="S193" t="s">
        <v>517</v>
      </c>
      <c r="T193" t="s">
        <v>517</v>
      </c>
      <c r="U193" t="s">
        <v>517</v>
      </c>
      <c r="V193" t="s">
        <v>517</v>
      </c>
      <c r="W193" t="s">
        <v>517</v>
      </c>
      <c r="X193" t="s">
        <v>517</v>
      </c>
      <c r="Y193" t="s">
        <v>1078</v>
      </c>
      <c r="Z193" s="1">
        <v>17417</v>
      </c>
      <c r="AA193" t="s">
        <v>478</v>
      </c>
      <c r="AB193">
        <v>69</v>
      </c>
      <c r="AC193" t="s">
        <v>358</v>
      </c>
      <c r="AD193" t="s">
        <v>482</v>
      </c>
    </row>
    <row r="194" spans="1:30" x14ac:dyDescent="0.25">
      <c r="A194" s="13" t="s">
        <v>1079</v>
      </c>
      <c r="B194" s="1">
        <v>42744</v>
      </c>
      <c r="C194" s="2">
        <v>0.64394675925925926</v>
      </c>
      <c r="D194" t="s">
        <v>1080</v>
      </c>
      <c r="E194" t="s">
        <v>101</v>
      </c>
      <c r="F194" t="s">
        <v>1081</v>
      </c>
      <c r="G194" s="14" t="s">
        <v>1082</v>
      </c>
      <c r="H194" s="14" t="s">
        <v>1083</v>
      </c>
      <c r="I194" t="s">
        <v>23</v>
      </c>
      <c r="K194">
        <v>1</v>
      </c>
      <c r="L194">
        <v>9</v>
      </c>
      <c r="M194">
        <v>15</v>
      </c>
      <c r="N194">
        <v>2</v>
      </c>
      <c r="O194" t="s">
        <v>517</v>
      </c>
      <c r="P194" t="s">
        <v>517</v>
      </c>
      <c r="Q194" t="s">
        <v>517</v>
      </c>
      <c r="R194" t="s">
        <v>517</v>
      </c>
      <c r="S194" t="s">
        <v>517</v>
      </c>
      <c r="T194" t="s">
        <v>517</v>
      </c>
      <c r="U194" t="s">
        <v>517</v>
      </c>
      <c r="V194" t="s">
        <v>517</v>
      </c>
      <c r="W194" t="s">
        <v>517</v>
      </c>
      <c r="X194" t="s">
        <v>517</v>
      </c>
      <c r="Y194" t="s">
        <v>517</v>
      </c>
      <c r="Z194" s="1" t="s">
        <v>517</v>
      </c>
      <c r="AA194" t="s">
        <v>529</v>
      </c>
      <c r="AB194" t="s">
        <v>517</v>
      </c>
      <c r="AC194" t="s">
        <v>358</v>
      </c>
      <c r="AD194" t="s">
        <v>517</v>
      </c>
    </row>
    <row r="195" spans="1:30" x14ac:dyDescent="0.25">
      <c r="A195" s="13" t="s">
        <v>1085</v>
      </c>
      <c r="B195" s="1">
        <v>42744</v>
      </c>
      <c r="C195" s="2">
        <v>0.63146990740740738</v>
      </c>
      <c r="D195" t="s">
        <v>1074</v>
      </c>
      <c r="E195" t="s">
        <v>22</v>
      </c>
      <c r="F195" t="s">
        <v>1075</v>
      </c>
      <c r="G195" s="14" t="s">
        <v>1076</v>
      </c>
      <c r="H195" s="14" t="s">
        <v>1086</v>
      </c>
      <c r="I195" t="s">
        <v>24</v>
      </c>
      <c r="K195">
        <v>1</v>
      </c>
      <c r="L195">
        <v>9</v>
      </c>
      <c r="M195">
        <v>15</v>
      </c>
      <c r="N195">
        <v>2</v>
      </c>
      <c r="O195" t="s">
        <v>1084</v>
      </c>
      <c r="P195" t="s">
        <v>517</v>
      </c>
      <c r="Q195" t="s">
        <v>517</v>
      </c>
      <c r="R195" t="s">
        <v>517</v>
      </c>
      <c r="S195" t="s">
        <v>517</v>
      </c>
      <c r="T195" t="s">
        <v>517</v>
      </c>
      <c r="U195" t="s">
        <v>517</v>
      </c>
      <c r="V195" t="s">
        <v>517</v>
      </c>
      <c r="W195" t="s">
        <v>537</v>
      </c>
      <c r="X195" t="s">
        <v>590</v>
      </c>
      <c r="Y195" t="s">
        <v>1078</v>
      </c>
      <c r="Z195" s="1">
        <v>17417</v>
      </c>
      <c r="AA195" t="s">
        <v>478</v>
      </c>
      <c r="AB195">
        <v>69</v>
      </c>
      <c r="AC195" t="s">
        <v>358</v>
      </c>
      <c r="AD195" t="s">
        <v>482</v>
      </c>
    </row>
    <row r="196" spans="1:30" x14ac:dyDescent="0.25">
      <c r="A196" s="13" t="s">
        <v>1087</v>
      </c>
      <c r="B196" s="1">
        <v>42744</v>
      </c>
      <c r="C196" s="2">
        <v>0.62665509259259256</v>
      </c>
      <c r="D196" t="s">
        <v>1088</v>
      </c>
      <c r="E196" t="s">
        <v>22</v>
      </c>
      <c r="F196" t="s">
        <v>1089</v>
      </c>
      <c r="G196" s="14" t="s">
        <v>1090</v>
      </c>
      <c r="H196" s="14" t="s">
        <v>1091</v>
      </c>
      <c r="I196" t="s">
        <v>21</v>
      </c>
      <c r="K196">
        <v>1</v>
      </c>
      <c r="L196">
        <v>9</v>
      </c>
      <c r="M196">
        <v>15</v>
      </c>
      <c r="N196">
        <v>2</v>
      </c>
      <c r="O196" t="s">
        <v>517</v>
      </c>
      <c r="P196" t="s">
        <v>517</v>
      </c>
      <c r="Q196" t="s">
        <v>517</v>
      </c>
      <c r="R196" t="s">
        <v>517</v>
      </c>
      <c r="S196" t="s">
        <v>517</v>
      </c>
      <c r="T196" t="s">
        <v>517</v>
      </c>
      <c r="U196" t="s">
        <v>517</v>
      </c>
      <c r="V196" t="s">
        <v>517</v>
      </c>
      <c r="W196" t="s">
        <v>517</v>
      </c>
      <c r="X196" t="s">
        <v>517</v>
      </c>
      <c r="Y196" t="s">
        <v>1092</v>
      </c>
      <c r="Z196" s="1">
        <v>23089</v>
      </c>
      <c r="AA196" t="s">
        <v>1093</v>
      </c>
      <c r="AB196">
        <v>53</v>
      </c>
      <c r="AC196" t="s">
        <v>358</v>
      </c>
      <c r="AD196" t="s">
        <v>482</v>
      </c>
    </row>
    <row r="197" spans="1:30" x14ac:dyDescent="0.25">
      <c r="A197" s="13" t="s">
        <v>1095</v>
      </c>
      <c r="B197" s="1">
        <v>42744</v>
      </c>
      <c r="C197" s="2">
        <v>0.60366898148148151</v>
      </c>
      <c r="D197" t="s">
        <v>1096</v>
      </c>
      <c r="E197" t="s">
        <v>22</v>
      </c>
      <c r="F197" t="s">
        <v>1097</v>
      </c>
      <c r="G197" s="14" t="s">
        <v>1098</v>
      </c>
      <c r="H197" s="14" t="s">
        <v>1099</v>
      </c>
      <c r="I197" t="s">
        <v>23</v>
      </c>
      <c r="K197">
        <v>1</v>
      </c>
      <c r="L197">
        <v>9</v>
      </c>
      <c r="M197">
        <v>14</v>
      </c>
      <c r="N197">
        <v>2</v>
      </c>
      <c r="O197" t="s">
        <v>1094</v>
      </c>
      <c r="P197" t="s">
        <v>517</v>
      </c>
      <c r="Q197" t="s">
        <v>517</v>
      </c>
      <c r="R197" t="s">
        <v>517</v>
      </c>
      <c r="S197" t="s">
        <v>517</v>
      </c>
      <c r="T197" t="s">
        <v>517</v>
      </c>
      <c r="U197" t="s">
        <v>517</v>
      </c>
      <c r="V197" t="s">
        <v>517</v>
      </c>
      <c r="W197" t="s">
        <v>1025</v>
      </c>
      <c r="X197" t="s">
        <v>527</v>
      </c>
      <c r="Y197" t="s">
        <v>1100</v>
      </c>
      <c r="Z197" s="1">
        <v>21519</v>
      </c>
      <c r="AA197" t="s">
        <v>565</v>
      </c>
      <c r="AB197">
        <v>58</v>
      </c>
      <c r="AC197" t="s">
        <v>358</v>
      </c>
      <c r="AD197" t="s">
        <v>486</v>
      </c>
    </row>
    <row r="198" spans="1:30" x14ac:dyDescent="0.25">
      <c r="A198" s="13" t="s">
        <v>1101</v>
      </c>
      <c r="B198" s="1">
        <v>42744</v>
      </c>
      <c r="C198" s="2">
        <v>0.59</v>
      </c>
      <c r="D198" t="s">
        <v>1102</v>
      </c>
      <c r="E198" t="s">
        <v>22</v>
      </c>
      <c r="F198" t="s">
        <v>1103</v>
      </c>
      <c r="G198" s="14" t="s">
        <v>1104</v>
      </c>
      <c r="H198" s="14" t="s">
        <v>1105</v>
      </c>
      <c r="I198" t="s">
        <v>21</v>
      </c>
      <c r="K198">
        <v>1</v>
      </c>
      <c r="L198">
        <v>9</v>
      </c>
      <c r="M198">
        <v>14</v>
      </c>
      <c r="N198">
        <v>2</v>
      </c>
      <c r="O198" t="s">
        <v>517</v>
      </c>
      <c r="P198" t="s">
        <v>517</v>
      </c>
      <c r="Q198" t="s">
        <v>517</v>
      </c>
      <c r="R198" t="s">
        <v>517</v>
      </c>
      <c r="S198" t="s">
        <v>517</v>
      </c>
      <c r="T198" t="s">
        <v>517</v>
      </c>
      <c r="U198" t="s">
        <v>517</v>
      </c>
      <c r="V198" t="s">
        <v>517</v>
      </c>
      <c r="W198" t="s">
        <v>517</v>
      </c>
      <c r="X198" t="s">
        <v>517</v>
      </c>
      <c r="Y198" t="s">
        <v>1106</v>
      </c>
      <c r="Z198" s="1">
        <v>31830</v>
      </c>
      <c r="AA198" t="s">
        <v>546</v>
      </c>
      <c r="AB198">
        <v>29</v>
      </c>
      <c r="AC198" t="s">
        <v>358</v>
      </c>
      <c r="AD198" t="s">
        <v>495</v>
      </c>
    </row>
    <row r="199" spans="1:30" x14ac:dyDescent="0.25">
      <c r="A199" s="13" t="s">
        <v>1108</v>
      </c>
      <c r="B199" s="1">
        <v>42744</v>
      </c>
      <c r="C199" s="2">
        <v>0.58475694444444437</v>
      </c>
      <c r="D199" t="s">
        <v>1109</v>
      </c>
      <c r="E199" t="s">
        <v>22</v>
      </c>
      <c r="F199" t="s">
        <v>1110</v>
      </c>
      <c r="G199" s="14" t="s">
        <v>1111</v>
      </c>
      <c r="H199" s="14" t="s">
        <v>1112</v>
      </c>
      <c r="I199" t="s">
        <v>23</v>
      </c>
      <c r="K199">
        <v>1</v>
      </c>
      <c r="L199">
        <v>9</v>
      </c>
      <c r="M199">
        <v>14</v>
      </c>
      <c r="N199">
        <v>2</v>
      </c>
      <c r="O199" t="s">
        <v>1107</v>
      </c>
      <c r="P199" t="s">
        <v>517</v>
      </c>
      <c r="Q199" t="s">
        <v>517</v>
      </c>
      <c r="R199" t="s">
        <v>517</v>
      </c>
      <c r="S199" t="s">
        <v>517</v>
      </c>
      <c r="T199" t="s">
        <v>517</v>
      </c>
      <c r="U199" t="s">
        <v>517</v>
      </c>
      <c r="V199" t="s">
        <v>517</v>
      </c>
      <c r="W199" t="s">
        <v>861</v>
      </c>
      <c r="X199" t="s">
        <v>842</v>
      </c>
      <c r="Y199" t="s">
        <v>1113</v>
      </c>
      <c r="Z199" s="1">
        <v>33764</v>
      </c>
      <c r="AA199" t="s">
        <v>1114</v>
      </c>
      <c r="AB199">
        <v>24</v>
      </c>
      <c r="AC199" t="s">
        <v>357</v>
      </c>
      <c r="AD199" t="s">
        <v>491</v>
      </c>
    </row>
    <row r="200" spans="1:30" x14ac:dyDescent="0.25">
      <c r="A200" s="13" t="s">
        <v>1116</v>
      </c>
      <c r="B200" s="1">
        <v>42744</v>
      </c>
      <c r="C200" s="2">
        <v>0.58401620370370366</v>
      </c>
      <c r="D200" t="s">
        <v>1117</v>
      </c>
      <c r="E200" t="s">
        <v>22</v>
      </c>
      <c r="F200" t="s">
        <v>1118</v>
      </c>
      <c r="G200" s="14" t="s">
        <v>1119</v>
      </c>
      <c r="H200" s="14" t="s">
        <v>1120</v>
      </c>
      <c r="I200" t="s">
        <v>23</v>
      </c>
      <c r="K200">
        <v>1</v>
      </c>
      <c r="L200">
        <v>9</v>
      </c>
      <c r="M200">
        <v>14</v>
      </c>
      <c r="N200">
        <v>2</v>
      </c>
      <c r="O200" t="s">
        <v>1115</v>
      </c>
      <c r="P200" t="s">
        <v>517</v>
      </c>
      <c r="Q200" t="s">
        <v>517</v>
      </c>
      <c r="R200" t="s">
        <v>517</v>
      </c>
      <c r="S200" t="s">
        <v>517</v>
      </c>
      <c r="T200" t="s">
        <v>517</v>
      </c>
      <c r="U200" t="s">
        <v>517</v>
      </c>
      <c r="V200" t="s">
        <v>517</v>
      </c>
      <c r="W200" t="s">
        <v>537</v>
      </c>
      <c r="X200" t="s">
        <v>589</v>
      </c>
      <c r="Y200" t="s">
        <v>1121</v>
      </c>
      <c r="Z200" s="1">
        <v>33562</v>
      </c>
      <c r="AA200" t="s">
        <v>529</v>
      </c>
      <c r="AB200">
        <v>25</v>
      </c>
      <c r="AC200" t="s">
        <v>358</v>
      </c>
      <c r="AD200" t="s">
        <v>482</v>
      </c>
    </row>
    <row r="201" spans="1:30" x14ac:dyDescent="0.25">
      <c r="A201" s="13" t="s">
        <v>1122</v>
      </c>
      <c r="B201" s="1">
        <v>42744</v>
      </c>
      <c r="C201" s="2">
        <v>0.55636574074074074</v>
      </c>
      <c r="D201" t="s">
        <v>1123</v>
      </c>
      <c r="E201" t="s">
        <v>293</v>
      </c>
      <c r="F201" t="s">
        <v>292</v>
      </c>
      <c r="G201" s="14" t="s">
        <v>1124</v>
      </c>
      <c r="H201" s="14" t="s">
        <v>1125</v>
      </c>
      <c r="I201" t="s">
        <v>21</v>
      </c>
      <c r="K201">
        <v>1</v>
      </c>
      <c r="L201">
        <v>9</v>
      </c>
      <c r="M201">
        <v>13</v>
      </c>
      <c r="N201">
        <v>2</v>
      </c>
      <c r="O201" t="s">
        <v>517</v>
      </c>
      <c r="P201" t="s">
        <v>517</v>
      </c>
      <c r="Q201" t="s">
        <v>517</v>
      </c>
      <c r="R201" t="s">
        <v>517</v>
      </c>
      <c r="S201" t="s">
        <v>517</v>
      </c>
      <c r="T201" t="s">
        <v>517</v>
      </c>
      <c r="U201" t="s">
        <v>517</v>
      </c>
      <c r="V201" t="s">
        <v>517</v>
      </c>
      <c r="W201" t="s">
        <v>517</v>
      </c>
      <c r="X201" t="s">
        <v>517</v>
      </c>
      <c r="Y201" t="s">
        <v>1126</v>
      </c>
      <c r="Z201" s="1">
        <v>33167</v>
      </c>
      <c r="AA201" t="s">
        <v>1127</v>
      </c>
      <c r="AB201">
        <v>26</v>
      </c>
      <c r="AC201" t="s">
        <v>357</v>
      </c>
      <c r="AD201" t="s">
        <v>482</v>
      </c>
    </row>
    <row r="202" spans="1:30" x14ac:dyDescent="0.25">
      <c r="A202" s="13" t="s">
        <v>1129</v>
      </c>
      <c r="B202" s="1">
        <v>42744</v>
      </c>
      <c r="C202" s="2">
        <v>0.53751157407407402</v>
      </c>
      <c r="D202" t="s">
        <v>1128</v>
      </c>
      <c r="E202" t="s">
        <v>22</v>
      </c>
      <c r="F202" t="s">
        <v>269</v>
      </c>
      <c r="G202" s="14" t="s">
        <v>1130</v>
      </c>
      <c r="H202" s="14" t="s">
        <v>1131</v>
      </c>
      <c r="I202" t="s">
        <v>23</v>
      </c>
      <c r="K202">
        <v>1</v>
      </c>
      <c r="L202">
        <v>9</v>
      </c>
      <c r="M202">
        <v>12</v>
      </c>
      <c r="N202">
        <v>2</v>
      </c>
      <c r="O202" t="s">
        <v>268</v>
      </c>
      <c r="P202" t="s">
        <v>517</v>
      </c>
      <c r="Q202" t="s">
        <v>517</v>
      </c>
      <c r="R202" t="s">
        <v>517</v>
      </c>
      <c r="S202" t="s">
        <v>517</v>
      </c>
      <c r="T202" t="s">
        <v>517</v>
      </c>
      <c r="U202" t="s">
        <v>517</v>
      </c>
      <c r="V202" t="s">
        <v>517</v>
      </c>
      <c r="W202" t="s">
        <v>860</v>
      </c>
      <c r="X202" t="s">
        <v>845</v>
      </c>
      <c r="Y202" t="s">
        <v>1132</v>
      </c>
      <c r="Z202" s="1">
        <v>21629</v>
      </c>
      <c r="AA202" t="s">
        <v>978</v>
      </c>
      <c r="AB202">
        <v>57</v>
      </c>
      <c r="AC202" t="s">
        <v>358</v>
      </c>
      <c r="AD202" t="s">
        <v>482</v>
      </c>
    </row>
    <row r="203" spans="1:30" x14ac:dyDescent="0.25">
      <c r="A203" s="13" t="s">
        <v>1134</v>
      </c>
      <c r="B203" s="1">
        <v>42744</v>
      </c>
      <c r="C203" s="2">
        <v>0.49385416666666665</v>
      </c>
      <c r="D203" t="s">
        <v>1135</v>
      </c>
      <c r="E203" t="s">
        <v>22</v>
      </c>
      <c r="F203" t="s">
        <v>1136</v>
      </c>
      <c r="G203" s="14" t="s">
        <v>1137</v>
      </c>
      <c r="H203" s="14" t="s">
        <v>1138</v>
      </c>
      <c r="I203" t="s">
        <v>23</v>
      </c>
      <c r="K203">
        <v>1</v>
      </c>
      <c r="L203">
        <v>9</v>
      </c>
      <c r="M203">
        <v>11</v>
      </c>
      <c r="N203">
        <v>2</v>
      </c>
      <c r="O203" t="s">
        <v>1133</v>
      </c>
      <c r="P203" t="s">
        <v>517</v>
      </c>
      <c r="Q203" t="s">
        <v>517</v>
      </c>
      <c r="R203" t="s">
        <v>517</v>
      </c>
      <c r="S203" t="s">
        <v>517</v>
      </c>
      <c r="T203" t="s">
        <v>517</v>
      </c>
      <c r="U203" t="s">
        <v>517</v>
      </c>
      <c r="V203" t="s">
        <v>517</v>
      </c>
      <c r="W203" t="s">
        <v>476</v>
      </c>
      <c r="X203" t="s">
        <v>1016</v>
      </c>
      <c r="Y203" t="s">
        <v>1139</v>
      </c>
      <c r="Z203" s="1">
        <v>27417</v>
      </c>
      <c r="AA203" t="s">
        <v>1140</v>
      </c>
      <c r="AB203">
        <v>41</v>
      </c>
      <c r="AC203" t="s">
        <v>358</v>
      </c>
      <c r="AD203" t="s">
        <v>482</v>
      </c>
    </row>
    <row r="204" spans="1:30" x14ac:dyDescent="0.25">
      <c r="A204" s="13" t="s">
        <v>1141</v>
      </c>
      <c r="B204" s="1">
        <v>42744</v>
      </c>
      <c r="C204" s="2">
        <v>0.47054398148148152</v>
      </c>
      <c r="D204" t="s">
        <v>1142</v>
      </c>
      <c r="E204" t="s">
        <v>22</v>
      </c>
      <c r="F204" t="s">
        <v>1143</v>
      </c>
      <c r="G204" s="14" t="s">
        <v>1144</v>
      </c>
      <c r="H204" s="14" t="s">
        <v>1145</v>
      </c>
      <c r="I204" t="s">
        <v>21</v>
      </c>
      <c r="K204">
        <v>1</v>
      </c>
      <c r="L204">
        <v>9</v>
      </c>
      <c r="M204">
        <v>11</v>
      </c>
      <c r="N204">
        <v>2</v>
      </c>
      <c r="O204" t="s">
        <v>517</v>
      </c>
      <c r="P204" t="s">
        <v>517</v>
      </c>
      <c r="Q204" t="s">
        <v>517</v>
      </c>
      <c r="R204" t="s">
        <v>517</v>
      </c>
      <c r="S204" t="s">
        <v>517</v>
      </c>
      <c r="T204" t="s">
        <v>517</v>
      </c>
      <c r="U204" t="s">
        <v>517</v>
      </c>
      <c r="V204" t="s">
        <v>517</v>
      </c>
      <c r="W204" t="s">
        <v>517</v>
      </c>
      <c r="X204" t="s">
        <v>517</v>
      </c>
      <c r="Y204" t="s">
        <v>1146</v>
      </c>
      <c r="Z204" s="1">
        <v>34084</v>
      </c>
      <c r="AA204" t="s">
        <v>1147</v>
      </c>
      <c r="AB204">
        <v>23</v>
      </c>
      <c r="AC204" t="s">
        <v>357</v>
      </c>
      <c r="AD204" t="s">
        <v>488</v>
      </c>
    </row>
    <row r="205" spans="1:30" x14ac:dyDescent="0.25">
      <c r="A205" s="13" t="s">
        <v>1150</v>
      </c>
      <c r="B205" s="1">
        <v>42744</v>
      </c>
      <c r="C205" s="2">
        <v>0.45422453703703702</v>
      </c>
      <c r="D205" t="s">
        <v>1148</v>
      </c>
      <c r="E205" t="s">
        <v>22</v>
      </c>
      <c r="F205" t="s">
        <v>1151</v>
      </c>
      <c r="G205" s="14" t="s">
        <v>1152</v>
      </c>
      <c r="H205" s="14" t="s">
        <v>1153</v>
      </c>
      <c r="I205" t="s">
        <v>23</v>
      </c>
      <c r="K205">
        <v>1</v>
      </c>
      <c r="L205">
        <v>9</v>
      </c>
      <c r="M205">
        <v>10</v>
      </c>
      <c r="N205">
        <v>2</v>
      </c>
      <c r="O205" t="s">
        <v>1149</v>
      </c>
      <c r="P205" t="s">
        <v>517</v>
      </c>
      <c r="Q205" t="s">
        <v>517</v>
      </c>
      <c r="R205" t="s">
        <v>517</v>
      </c>
      <c r="S205" t="s">
        <v>517</v>
      </c>
      <c r="T205" t="s">
        <v>517</v>
      </c>
      <c r="U205" t="s">
        <v>517</v>
      </c>
      <c r="V205" t="s">
        <v>517</v>
      </c>
      <c r="W205" t="s">
        <v>537</v>
      </c>
      <c r="X205" t="s">
        <v>590</v>
      </c>
      <c r="Y205" t="s">
        <v>1154</v>
      </c>
      <c r="Z205" s="1">
        <v>17362</v>
      </c>
      <c r="AA205" t="s">
        <v>1155</v>
      </c>
      <c r="AB205">
        <v>69</v>
      </c>
      <c r="AC205" t="s">
        <v>358</v>
      </c>
      <c r="AD205" t="s">
        <v>483</v>
      </c>
    </row>
    <row r="206" spans="1:30" x14ac:dyDescent="0.25">
      <c r="A206" s="13" t="s">
        <v>1157</v>
      </c>
      <c r="B206" s="1">
        <v>42744</v>
      </c>
      <c r="C206" s="2">
        <v>0.43476851851851855</v>
      </c>
      <c r="D206" t="s">
        <v>1158</v>
      </c>
      <c r="E206" t="s">
        <v>22</v>
      </c>
      <c r="F206" t="s">
        <v>1159</v>
      </c>
      <c r="G206" s="14" t="s">
        <v>1160</v>
      </c>
      <c r="H206" s="14" t="s">
        <v>1161</v>
      </c>
      <c r="I206" t="s">
        <v>23</v>
      </c>
      <c r="K206">
        <v>1</v>
      </c>
      <c r="L206">
        <v>9</v>
      </c>
      <c r="M206">
        <v>10</v>
      </c>
      <c r="N206">
        <v>2</v>
      </c>
      <c r="O206" t="s">
        <v>1156</v>
      </c>
      <c r="P206" t="s">
        <v>517</v>
      </c>
      <c r="Q206" t="s">
        <v>517</v>
      </c>
      <c r="R206" t="s">
        <v>517</v>
      </c>
      <c r="S206" t="s">
        <v>517</v>
      </c>
      <c r="T206" t="s">
        <v>517</v>
      </c>
      <c r="U206" t="s">
        <v>517</v>
      </c>
      <c r="V206" t="s">
        <v>517</v>
      </c>
      <c r="W206" t="s">
        <v>537</v>
      </c>
      <c r="X206" t="s">
        <v>1162</v>
      </c>
      <c r="Y206" t="s">
        <v>1163</v>
      </c>
      <c r="Z206" s="1">
        <v>29732</v>
      </c>
      <c r="AA206" t="s">
        <v>1164</v>
      </c>
      <c r="AB206">
        <v>35</v>
      </c>
      <c r="AC206" t="s">
        <v>357</v>
      </c>
      <c r="AD206" t="s">
        <v>483</v>
      </c>
    </row>
    <row r="207" spans="1:30" x14ac:dyDescent="0.25">
      <c r="A207" s="13" t="s">
        <v>1166</v>
      </c>
      <c r="B207" s="1">
        <v>42744</v>
      </c>
      <c r="C207" s="2">
        <v>0.43394675925925924</v>
      </c>
      <c r="D207" t="s">
        <v>1167</v>
      </c>
      <c r="E207" t="s">
        <v>116</v>
      </c>
      <c r="F207" t="s">
        <v>1168</v>
      </c>
      <c r="G207" s="14" t="s">
        <v>1169</v>
      </c>
      <c r="H207" s="14" t="s">
        <v>1170</v>
      </c>
      <c r="I207" t="s">
        <v>21</v>
      </c>
      <c r="K207">
        <v>1</v>
      </c>
      <c r="L207">
        <v>9</v>
      </c>
      <c r="M207">
        <v>10</v>
      </c>
      <c r="N207">
        <v>2</v>
      </c>
      <c r="O207" t="s">
        <v>1165</v>
      </c>
      <c r="P207" t="s">
        <v>517</v>
      </c>
      <c r="Q207" t="s">
        <v>517</v>
      </c>
      <c r="R207" t="s">
        <v>517</v>
      </c>
      <c r="S207" t="s">
        <v>517</v>
      </c>
      <c r="T207" t="s">
        <v>517</v>
      </c>
      <c r="U207" t="s">
        <v>517</v>
      </c>
      <c r="V207" t="s">
        <v>517</v>
      </c>
      <c r="W207" t="s">
        <v>589</v>
      </c>
      <c r="X207" t="s">
        <v>849</v>
      </c>
      <c r="Y207" t="s">
        <v>1171</v>
      </c>
      <c r="Z207" s="1">
        <v>28339</v>
      </c>
      <c r="AA207" t="s">
        <v>1172</v>
      </c>
      <c r="AB207">
        <v>39</v>
      </c>
      <c r="AC207" t="s">
        <v>358</v>
      </c>
      <c r="AD207" t="s">
        <v>482</v>
      </c>
    </row>
    <row r="208" spans="1:30" x14ac:dyDescent="0.25">
      <c r="A208" s="13" t="s">
        <v>1174</v>
      </c>
      <c r="B208" s="1">
        <v>42744</v>
      </c>
      <c r="C208" s="2">
        <v>0.38939814814814816</v>
      </c>
      <c r="D208" t="s">
        <v>1175</v>
      </c>
      <c r="E208" t="s">
        <v>116</v>
      </c>
      <c r="F208" t="s">
        <v>1176</v>
      </c>
      <c r="G208" s="14" t="s">
        <v>1177</v>
      </c>
      <c r="H208" s="14" t="s">
        <v>1178</v>
      </c>
      <c r="I208" t="s">
        <v>23</v>
      </c>
      <c r="K208">
        <v>1</v>
      </c>
      <c r="L208">
        <v>9</v>
      </c>
      <c r="M208">
        <v>9</v>
      </c>
      <c r="N208">
        <v>2</v>
      </c>
      <c r="O208" t="s">
        <v>1173</v>
      </c>
      <c r="P208" t="s">
        <v>517</v>
      </c>
      <c r="Q208" t="s">
        <v>517</v>
      </c>
      <c r="R208" t="s">
        <v>517</v>
      </c>
      <c r="S208" t="s">
        <v>517</v>
      </c>
      <c r="T208" t="s">
        <v>517</v>
      </c>
      <c r="U208" t="s">
        <v>517</v>
      </c>
      <c r="V208" t="s">
        <v>517</v>
      </c>
      <c r="W208" t="s">
        <v>537</v>
      </c>
      <c r="X208" t="s">
        <v>849</v>
      </c>
      <c r="Y208" t="s">
        <v>517</v>
      </c>
      <c r="Z208" s="1" t="s">
        <v>517</v>
      </c>
      <c r="AA208" t="s">
        <v>1179</v>
      </c>
      <c r="AB208" t="s">
        <v>517</v>
      </c>
      <c r="AC208" t="s">
        <v>358</v>
      </c>
      <c r="AD208" t="s">
        <v>517</v>
      </c>
    </row>
    <row r="209" spans="1:30" x14ac:dyDescent="0.25">
      <c r="A209" s="13" t="s">
        <v>1183</v>
      </c>
      <c r="B209" s="1">
        <v>42744</v>
      </c>
      <c r="C209" s="2">
        <v>0.3480671296296296</v>
      </c>
      <c r="D209" t="s">
        <v>1180</v>
      </c>
      <c r="E209" t="s">
        <v>116</v>
      </c>
      <c r="F209" t="s">
        <v>428</v>
      </c>
      <c r="G209" s="14" t="s">
        <v>429</v>
      </c>
      <c r="H209" s="14" t="s">
        <v>1181</v>
      </c>
      <c r="I209" t="s">
        <v>24</v>
      </c>
      <c r="K209">
        <v>1</v>
      </c>
      <c r="L209">
        <v>9</v>
      </c>
      <c r="M209">
        <v>8</v>
      </c>
      <c r="N209">
        <v>2</v>
      </c>
      <c r="O209" t="s">
        <v>426</v>
      </c>
      <c r="P209" t="s">
        <v>517</v>
      </c>
      <c r="Q209" t="s">
        <v>517</v>
      </c>
      <c r="R209" t="s">
        <v>517</v>
      </c>
      <c r="S209" t="s">
        <v>517</v>
      </c>
      <c r="T209" t="s">
        <v>517</v>
      </c>
      <c r="U209" t="s">
        <v>517</v>
      </c>
      <c r="V209" t="s">
        <v>517</v>
      </c>
      <c r="W209" t="s">
        <v>537</v>
      </c>
      <c r="X209" t="s">
        <v>590</v>
      </c>
      <c r="Y209" t="s">
        <v>517</v>
      </c>
      <c r="Z209" s="1" t="s">
        <v>517</v>
      </c>
      <c r="AA209" t="s">
        <v>1182</v>
      </c>
      <c r="AB209" t="s">
        <v>517</v>
      </c>
      <c r="AC209" t="s">
        <v>358</v>
      </c>
      <c r="AD209" t="s">
        <v>517</v>
      </c>
    </row>
    <row r="210" spans="1:30" x14ac:dyDescent="0.25">
      <c r="A210" s="13" t="s">
        <v>1184</v>
      </c>
      <c r="B210" s="1">
        <v>42745</v>
      </c>
      <c r="C210" s="2">
        <v>0.51452546296296298</v>
      </c>
      <c r="D210" t="s">
        <v>1185</v>
      </c>
      <c r="E210" t="s">
        <v>22</v>
      </c>
      <c r="F210" t="s">
        <v>1186</v>
      </c>
      <c r="G210" s="14" t="s">
        <v>1187</v>
      </c>
      <c r="H210" s="14" t="s">
        <v>1188</v>
      </c>
      <c r="I210" t="s">
        <v>24</v>
      </c>
      <c r="K210">
        <v>1</v>
      </c>
      <c r="L210">
        <v>10</v>
      </c>
      <c r="M210">
        <v>12</v>
      </c>
      <c r="N210">
        <v>3</v>
      </c>
      <c r="O210" t="s">
        <v>517</v>
      </c>
      <c r="P210" t="s">
        <v>517</v>
      </c>
      <c r="Q210" t="s">
        <v>517</v>
      </c>
      <c r="R210" t="s">
        <v>517</v>
      </c>
      <c r="S210" t="s">
        <v>517</v>
      </c>
      <c r="T210" t="s">
        <v>517</v>
      </c>
      <c r="U210" t="s">
        <v>517</v>
      </c>
      <c r="V210" t="s">
        <v>517</v>
      </c>
      <c r="W210" t="s">
        <v>517</v>
      </c>
      <c r="X210" t="s">
        <v>517</v>
      </c>
      <c r="Y210" t="s">
        <v>1189</v>
      </c>
      <c r="Z210" s="1">
        <v>33280</v>
      </c>
      <c r="AA210" t="s">
        <v>1190</v>
      </c>
      <c r="AB210">
        <v>25</v>
      </c>
      <c r="AC210" t="s">
        <v>357</v>
      </c>
      <c r="AD210" t="s">
        <v>482</v>
      </c>
    </row>
    <row r="211" spans="1:30" x14ac:dyDescent="0.25">
      <c r="A211" s="13" t="s">
        <v>1192</v>
      </c>
      <c r="B211" s="1">
        <v>42745</v>
      </c>
      <c r="C211" s="2">
        <v>0.51446759259259256</v>
      </c>
      <c r="D211" t="s">
        <v>1193</v>
      </c>
      <c r="E211" t="s">
        <v>22</v>
      </c>
      <c r="F211" t="s">
        <v>1194</v>
      </c>
      <c r="G211" s="14" t="s">
        <v>1195</v>
      </c>
      <c r="H211" s="14" t="s">
        <v>1196</v>
      </c>
      <c r="I211" t="s">
        <v>21</v>
      </c>
      <c r="K211">
        <v>1</v>
      </c>
      <c r="L211">
        <v>10</v>
      </c>
      <c r="M211">
        <v>12</v>
      </c>
      <c r="N211">
        <v>3</v>
      </c>
      <c r="O211" t="s">
        <v>1191</v>
      </c>
      <c r="P211" t="s">
        <v>517</v>
      </c>
      <c r="Q211" t="s">
        <v>517</v>
      </c>
      <c r="R211" t="s">
        <v>517</v>
      </c>
      <c r="S211" t="s">
        <v>517</v>
      </c>
      <c r="T211" t="s">
        <v>517</v>
      </c>
      <c r="U211" t="s">
        <v>517</v>
      </c>
      <c r="V211" t="s">
        <v>517</v>
      </c>
      <c r="W211" t="s">
        <v>589</v>
      </c>
      <c r="X211" t="s">
        <v>590</v>
      </c>
      <c r="Y211" t="s">
        <v>1197</v>
      </c>
      <c r="Z211" s="1">
        <v>34048</v>
      </c>
      <c r="AA211" t="s">
        <v>471</v>
      </c>
      <c r="AB211">
        <v>23</v>
      </c>
      <c r="AC211" t="s">
        <v>358</v>
      </c>
      <c r="AD211" t="s">
        <v>488</v>
      </c>
    </row>
    <row r="212" spans="1:30" x14ac:dyDescent="0.25">
      <c r="A212" s="13" t="s">
        <v>1212</v>
      </c>
      <c r="B212" s="1">
        <v>42745</v>
      </c>
      <c r="C212" s="2">
        <v>0.5976041666666666</v>
      </c>
      <c r="D212" t="s">
        <v>1213</v>
      </c>
      <c r="E212" t="s">
        <v>22</v>
      </c>
      <c r="F212" t="s">
        <v>1214</v>
      </c>
      <c r="G212" s="14" t="s">
        <v>1215</v>
      </c>
      <c r="H212" s="14" t="s">
        <v>1216</v>
      </c>
      <c r="I212" t="s">
        <v>23</v>
      </c>
      <c r="K212">
        <v>1</v>
      </c>
      <c r="L212">
        <v>10</v>
      </c>
      <c r="M212">
        <v>14</v>
      </c>
      <c r="N212">
        <v>3</v>
      </c>
      <c r="O212" t="s">
        <v>1211</v>
      </c>
      <c r="P212" t="s">
        <v>517</v>
      </c>
      <c r="Q212" t="s">
        <v>517</v>
      </c>
      <c r="R212" t="s">
        <v>517</v>
      </c>
      <c r="S212" t="s">
        <v>517</v>
      </c>
      <c r="T212" t="s">
        <v>517</v>
      </c>
      <c r="U212" t="s">
        <v>517</v>
      </c>
      <c r="V212" t="s">
        <v>517</v>
      </c>
      <c r="W212" t="s">
        <v>1217</v>
      </c>
      <c r="X212" t="s">
        <v>590</v>
      </c>
      <c r="Y212" t="s">
        <v>1218</v>
      </c>
      <c r="Z212" s="1">
        <v>32744</v>
      </c>
      <c r="AA212" t="s">
        <v>694</v>
      </c>
      <c r="AB212">
        <v>27</v>
      </c>
      <c r="AC212" t="s">
        <v>358</v>
      </c>
      <c r="AD212" t="s">
        <v>483</v>
      </c>
    </row>
    <row r="213" spans="1:30" x14ac:dyDescent="0.25">
      <c r="A213" s="13" t="s">
        <v>1220</v>
      </c>
      <c r="B213" s="1">
        <v>42745</v>
      </c>
      <c r="C213" s="2">
        <v>0.59524305555555557</v>
      </c>
      <c r="D213" t="s">
        <v>1221</v>
      </c>
      <c r="E213" t="s">
        <v>22</v>
      </c>
      <c r="F213" t="s">
        <v>1222</v>
      </c>
      <c r="G213" s="14" t="s">
        <v>1223</v>
      </c>
      <c r="H213" s="14" t="s">
        <v>1224</v>
      </c>
      <c r="I213" t="s">
        <v>21</v>
      </c>
      <c r="K213">
        <v>1</v>
      </c>
      <c r="L213">
        <v>10</v>
      </c>
      <c r="M213">
        <v>14</v>
      </c>
      <c r="N213">
        <v>3</v>
      </c>
      <c r="O213" t="s">
        <v>1219</v>
      </c>
      <c r="P213" t="s">
        <v>517</v>
      </c>
      <c r="Q213" t="s">
        <v>517</v>
      </c>
      <c r="R213" t="s">
        <v>517</v>
      </c>
      <c r="S213" t="s">
        <v>517</v>
      </c>
      <c r="T213" t="s">
        <v>517</v>
      </c>
      <c r="U213" t="s">
        <v>517</v>
      </c>
      <c r="V213" t="s">
        <v>517</v>
      </c>
      <c r="W213" t="s">
        <v>476</v>
      </c>
      <c r="X213" t="s">
        <v>477</v>
      </c>
      <c r="Y213" t="s">
        <v>517</v>
      </c>
      <c r="Z213" s="1" t="s">
        <v>517</v>
      </c>
      <c r="AA213" t="s">
        <v>529</v>
      </c>
      <c r="AB213" t="s">
        <v>517</v>
      </c>
      <c r="AC213" t="s">
        <v>358</v>
      </c>
      <c r="AD213" t="s">
        <v>517</v>
      </c>
    </row>
    <row r="214" spans="1:30" x14ac:dyDescent="0.25">
      <c r="A214" s="13" t="s">
        <v>1225</v>
      </c>
      <c r="B214" s="1">
        <v>42745</v>
      </c>
      <c r="C214" s="2">
        <v>0.58562499999999995</v>
      </c>
      <c r="D214" t="s">
        <v>1226</v>
      </c>
      <c r="E214" t="s">
        <v>22</v>
      </c>
      <c r="F214" t="s">
        <v>1227</v>
      </c>
      <c r="G214" s="14" t="s">
        <v>1228</v>
      </c>
      <c r="H214" s="14" t="s">
        <v>1229</v>
      </c>
      <c r="I214" t="s">
        <v>23</v>
      </c>
      <c r="K214">
        <v>1</v>
      </c>
      <c r="L214">
        <v>10</v>
      </c>
      <c r="M214">
        <v>14</v>
      </c>
      <c r="N214">
        <v>3</v>
      </c>
      <c r="O214" t="s">
        <v>517</v>
      </c>
      <c r="P214" t="s">
        <v>517</v>
      </c>
      <c r="Q214" t="s">
        <v>517</v>
      </c>
      <c r="R214" t="s">
        <v>517</v>
      </c>
      <c r="S214" t="s">
        <v>517</v>
      </c>
      <c r="T214" t="s">
        <v>517</v>
      </c>
      <c r="U214" t="s">
        <v>517</v>
      </c>
      <c r="V214" t="s">
        <v>517</v>
      </c>
      <c r="W214" t="s">
        <v>517</v>
      </c>
      <c r="X214" t="s">
        <v>517</v>
      </c>
      <c r="Y214" t="s">
        <v>1230</v>
      </c>
      <c r="Z214" s="1">
        <v>28596</v>
      </c>
      <c r="AA214" t="s">
        <v>1231</v>
      </c>
      <c r="AB214">
        <v>38</v>
      </c>
      <c r="AC214" t="s">
        <v>358</v>
      </c>
      <c r="AD214" t="s">
        <v>483</v>
      </c>
    </row>
    <row r="215" spans="1:30" x14ac:dyDescent="0.25">
      <c r="A215" s="13" t="s">
        <v>1233</v>
      </c>
      <c r="B215" s="1">
        <v>42745</v>
      </c>
      <c r="C215" s="2">
        <v>0.57403935185185184</v>
      </c>
      <c r="D215" t="s">
        <v>1234</v>
      </c>
      <c r="E215" t="s">
        <v>22</v>
      </c>
      <c r="F215" t="s">
        <v>1235</v>
      </c>
      <c r="G215" s="14" t="s">
        <v>1236</v>
      </c>
      <c r="H215" s="14" t="s">
        <v>1237</v>
      </c>
      <c r="I215" t="s">
        <v>23</v>
      </c>
      <c r="K215">
        <v>1</v>
      </c>
      <c r="L215">
        <v>10</v>
      </c>
      <c r="M215">
        <v>13</v>
      </c>
      <c r="N215">
        <v>3</v>
      </c>
      <c r="O215" t="s">
        <v>1232</v>
      </c>
      <c r="P215" t="s">
        <v>517</v>
      </c>
      <c r="Q215" t="s">
        <v>517</v>
      </c>
      <c r="R215" t="s">
        <v>517</v>
      </c>
      <c r="S215" t="s">
        <v>517</v>
      </c>
      <c r="T215" t="s">
        <v>517</v>
      </c>
      <c r="U215" t="s">
        <v>517</v>
      </c>
      <c r="V215" t="s">
        <v>517</v>
      </c>
      <c r="W215" t="s">
        <v>589</v>
      </c>
      <c r="X215" t="s">
        <v>1238</v>
      </c>
      <c r="Y215" t="s">
        <v>1239</v>
      </c>
      <c r="Z215" s="1">
        <v>31813</v>
      </c>
      <c r="AA215" t="s">
        <v>1240</v>
      </c>
      <c r="AB215">
        <v>29</v>
      </c>
      <c r="AC215" t="s">
        <v>357</v>
      </c>
      <c r="AD215" t="s">
        <v>489</v>
      </c>
    </row>
    <row r="216" spans="1:30" x14ac:dyDescent="0.25">
      <c r="A216" s="13" t="s">
        <v>1242</v>
      </c>
      <c r="B216" s="1">
        <v>42745</v>
      </c>
      <c r="C216" s="2">
        <v>0.55736111111111108</v>
      </c>
      <c r="D216" t="s">
        <v>1243</v>
      </c>
      <c r="E216" t="s">
        <v>22</v>
      </c>
      <c r="F216" t="s">
        <v>1244</v>
      </c>
      <c r="G216" s="14" t="s">
        <v>1245</v>
      </c>
      <c r="H216" s="14" t="s">
        <v>1246</v>
      </c>
      <c r="I216" t="s">
        <v>23</v>
      </c>
      <c r="K216">
        <v>1</v>
      </c>
      <c r="L216">
        <v>10</v>
      </c>
      <c r="M216">
        <v>13</v>
      </c>
      <c r="N216">
        <v>3</v>
      </c>
      <c r="O216" t="s">
        <v>1241</v>
      </c>
      <c r="P216" t="s">
        <v>517</v>
      </c>
      <c r="Q216" t="s">
        <v>517</v>
      </c>
      <c r="R216" t="s">
        <v>517</v>
      </c>
      <c r="S216" t="s">
        <v>517</v>
      </c>
      <c r="T216" t="s">
        <v>517</v>
      </c>
      <c r="U216" t="s">
        <v>517</v>
      </c>
      <c r="V216" t="s">
        <v>517</v>
      </c>
      <c r="W216" t="s">
        <v>1247</v>
      </c>
      <c r="X216" t="s">
        <v>846</v>
      </c>
      <c r="Y216" t="s">
        <v>1248</v>
      </c>
      <c r="Z216" s="1">
        <v>30827</v>
      </c>
      <c r="AA216" t="s">
        <v>556</v>
      </c>
      <c r="AB216">
        <v>32</v>
      </c>
      <c r="AC216" t="s">
        <v>358</v>
      </c>
      <c r="AD216" t="s">
        <v>482</v>
      </c>
    </row>
    <row r="217" spans="1:30" x14ac:dyDescent="0.25">
      <c r="A217" s="13" t="s">
        <v>1249</v>
      </c>
      <c r="B217" s="1">
        <v>42745</v>
      </c>
      <c r="C217" s="2">
        <v>0.54408564814814808</v>
      </c>
      <c r="D217" t="s">
        <v>1250</v>
      </c>
      <c r="E217" t="s">
        <v>22</v>
      </c>
      <c r="F217" t="s">
        <v>1251</v>
      </c>
      <c r="G217" s="14" t="s">
        <v>1252</v>
      </c>
      <c r="H217" s="14" t="s">
        <v>1253</v>
      </c>
      <c r="I217" t="s">
        <v>24</v>
      </c>
      <c r="K217">
        <v>1</v>
      </c>
      <c r="L217">
        <v>10</v>
      </c>
      <c r="M217">
        <v>13</v>
      </c>
      <c r="N217">
        <v>3</v>
      </c>
      <c r="O217" t="s">
        <v>517</v>
      </c>
      <c r="P217" t="s">
        <v>517</v>
      </c>
      <c r="Q217" t="s">
        <v>517</v>
      </c>
      <c r="R217" t="s">
        <v>517</v>
      </c>
      <c r="S217" t="s">
        <v>517</v>
      </c>
      <c r="T217" t="s">
        <v>517</v>
      </c>
      <c r="U217" t="s">
        <v>517</v>
      </c>
      <c r="V217" t="s">
        <v>517</v>
      </c>
      <c r="W217" t="s">
        <v>517</v>
      </c>
      <c r="X217" t="s">
        <v>517</v>
      </c>
      <c r="Y217" t="s">
        <v>1254</v>
      </c>
      <c r="Z217" s="1">
        <v>30615</v>
      </c>
      <c r="AA217" t="s">
        <v>529</v>
      </c>
      <c r="AB217">
        <v>33</v>
      </c>
      <c r="AC217" t="s">
        <v>358</v>
      </c>
      <c r="AD217" t="s">
        <v>484</v>
      </c>
    </row>
    <row r="218" spans="1:30" x14ac:dyDescent="0.25">
      <c r="A218" s="13" t="s">
        <v>1255</v>
      </c>
      <c r="B218" s="1">
        <v>42745</v>
      </c>
      <c r="C218" s="2">
        <v>0.52975694444444443</v>
      </c>
      <c r="D218" t="s">
        <v>1256</v>
      </c>
      <c r="E218" t="s">
        <v>116</v>
      </c>
      <c r="F218" t="s">
        <v>1257</v>
      </c>
      <c r="G218" s="14" t="s">
        <v>1258</v>
      </c>
      <c r="H218" s="14" t="s">
        <v>1259</v>
      </c>
      <c r="I218" t="s">
        <v>23</v>
      </c>
      <c r="K218">
        <v>1</v>
      </c>
      <c r="L218">
        <v>10</v>
      </c>
      <c r="M218">
        <v>12</v>
      </c>
      <c r="N218">
        <v>3</v>
      </c>
      <c r="O218" t="s">
        <v>517</v>
      </c>
      <c r="P218" t="s">
        <v>517</v>
      </c>
      <c r="Q218" t="s">
        <v>517</v>
      </c>
      <c r="R218" t="s">
        <v>517</v>
      </c>
      <c r="S218" t="s">
        <v>517</v>
      </c>
      <c r="T218" t="s">
        <v>517</v>
      </c>
      <c r="U218" t="s">
        <v>517</v>
      </c>
      <c r="V218" t="s">
        <v>517</v>
      </c>
      <c r="W218" t="s">
        <v>517</v>
      </c>
      <c r="X218" t="s">
        <v>517</v>
      </c>
      <c r="Y218" t="s">
        <v>517</v>
      </c>
      <c r="Z218" s="1" t="s">
        <v>517</v>
      </c>
      <c r="AA218" t="s">
        <v>1064</v>
      </c>
      <c r="AB218" t="s">
        <v>517</v>
      </c>
      <c r="AC218" t="s">
        <v>358</v>
      </c>
      <c r="AD218" t="s">
        <v>517</v>
      </c>
    </row>
    <row r="219" spans="1:30" x14ac:dyDescent="0.25">
      <c r="A219" s="13" t="s">
        <v>1260</v>
      </c>
      <c r="B219" s="1">
        <v>42745</v>
      </c>
      <c r="C219" s="2">
        <v>0.60581018518518526</v>
      </c>
      <c r="D219" t="s">
        <v>1261</v>
      </c>
      <c r="E219" t="s">
        <v>22</v>
      </c>
      <c r="F219" t="s">
        <v>1262</v>
      </c>
      <c r="G219" s="14" t="s">
        <v>1263</v>
      </c>
      <c r="H219" s="14" t="s">
        <v>1264</v>
      </c>
      <c r="I219" t="s">
        <v>24</v>
      </c>
      <c r="K219">
        <v>1</v>
      </c>
      <c r="L219">
        <v>10</v>
      </c>
      <c r="M219">
        <v>14</v>
      </c>
      <c r="N219">
        <v>3</v>
      </c>
      <c r="O219" t="s">
        <v>517</v>
      </c>
      <c r="P219" t="s">
        <v>517</v>
      </c>
      <c r="Q219" t="s">
        <v>517</v>
      </c>
      <c r="R219" t="s">
        <v>517</v>
      </c>
      <c r="S219" t="s">
        <v>517</v>
      </c>
      <c r="T219" t="s">
        <v>517</v>
      </c>
      <c r="U219" t="s">
        <v>517</v>
      </c>
      <c r="V219" t="s">
        <v>517</v>
      </c>
      <c r="W219" t="s">
        <v>517</v>
      </c>
      <c r="X219" t="s">
        <v>517</v>
      </c>
      <c r="Y219" t="s">
        <v>1265</v>
      </c>
      <c r="Z219" s="1">
        <v>34807</v>
      </c>
      <c r="AA219" t="s">
        <v>1261</v>
      </c>
      <c r="AB219">
        <v>21</v>
      </c>
      <c r="AC219" t="s">
        <v>358</v>
      </c>
      <c r="AD219" t="s">
        <v>484</v>
      </c>
    </row>
    <row r="220" spans="1:30" x14ac:dyDescent="0.25">
      <c r="A220" s="13" t="s">
        <v>1267</v>
      </c>
      <c r="B220" s="1">
        <v>42745</v>
      </c>
      <c r="C220" s="2">
        <v>0.64306712962962964</v>
      </c>
      <c r="D220" t="s">
        <v>1268</v>
      </c>
      <c r="E220" t="s">
        <v>22</v>
      </c>
      <c r="F220" t="s">
        <v>1269</v>
      </c>
      <c r="G220" s="14" t="s">
        <v>1270</v>
      </c>
      <c r="H220" s="14" t="s">
        <v>1271</v>
      </c>
      <c r="I220" t="s">
        <v>23</v>
      </c>
      <c r="K220">
        <v>1</v>
      </c>
      <c r="L220">
        <v>10</v>
      </c>
      <c r="M220">
        <v>15</v>
      </c>
      <c r="N220">
        <v>3</v>
      </c>
      <c r="O220" t="s">
        <v>1266</v>
      </c>
      <c r="P220" t="s">
        <v>517</v>
      </c>
      <c r="Q220" t="s">
        <v>517</v>
      </c>
      <c r="R220" t="s">
        <v>517</v>
      </c>
      <c r="S220" t="s">
        <v>517</v>
      </c>
      <c r="T220" t="s">
        <v>517</v>
      </c>
      <c r="U220" t="s">
        <v>517</v>
      </c>
      <c r="V220" t="s">
        <v>517</v>
      </c>
      <c r="W220" t="s">
        <v>589</v>
      </c>
      <c r="X220" t="s">
        <v>590</v>
      </c>
      <c r="Y220" t="s">
        <v>1272</v>
      </c>
      <c r="Z220" s="1">
        <v>32056</v>
      </c>
      <c r="AA220" t="s">
        <v>1273</v>
      </c>
      <c r="AB220">
        <v>29</v>
      </c>
      <c r="AC220" t="s">
        <v>358</v>
      </c>
      <c r="AD220" t="s">
        <v>489</v>
      </c>
    </row>
    <row r="221" spans="1:30" x14ac:dyDescent="0.25">
      <c r="A221" s="13" t="s">
        <v>1274</v>
      </c>
      <c r="B221" s="1">
        <v>42745</v>
      </c>
      <c r="C221" s="2">
        <v>0.62914351851851846</v>
      </c>
      <c r="D221" t="s">
        <v>264</v>
      </c>
      <c r="E221" t="s">
        <v>22</v>
      </c>
      <c r="F221" t="s">
        <v>265</v>
      </c>
      <c r="G221" s="14" t="s">
        <v>1275</v>
      </c>
      <c r="H221" s="14" t="s">
        <v>1276</v>
      </c>
      <c r="I221" t="s">
        <v>23</v>
      </c>
      <c r="K221">
        <v>1</v>
      </c>
      <c r="L221">
        <v>10</v>
      </c>
      <c r="M221">
        <v>15</v>
      </c>
      <c r="N221">
        <v>3</v>
      </c>
      <c r="O221" t="s">
        <v>517</v>
      </c>
      <c r="P221" t="s">
        <v>517</v>
      </c>
      <c r="Q221" t="s">
        <v>517</v>
      </c>
      <c r="R221" t="s">
        <v>517</v>
      </c>
      <c r="S221" t="s">
        <v>517</v>
      </c>
      <c r="T221" t="s">
        <v>517</v>
      </c>
      <c r="U221" t="s">
        <v>517</v>
      </c>
      <c r="V221" t="s">
        <v>517</v>
      </c>
      <c r="W221" t="s">
        <v>517</v>
      </c>
      <c r="X221" t="s">
        <v>517</v>
      </c>
      <c r="Y221" t="s">
        <v>1277</v>
      </c>
      <c r="Z221" s="1">
        <v>22489</v>
      </c>
      <c r="AA221" t="s">
        <v>978</v>
      </c>
      <c r="AB221">
        <v>55</v>
      </c>
      <c r="AC221" t="s">
        <v>358</v>
      </c>
      <c r="AD221" t="s">
        <v>483</v>
      </c>
    </row>
    <row r="222" spans="1:30" x14ac:dyDescent="0.25">
      <c r="A222" s="13" t="s">
        <v>1278</v>
      </c>
      <c r="B222" s="1">
        <v>42745</v>
      </c>
      <c r="C222" s="2">
        <v>0.6274305555555556</v>
      </c>
      <c r="D222" t="s">
        <v>264</v>
      </c>
      <c r="E222" t="s">
        <v>22</v>
      </c>
      <c r="F222" t="s">
        <v>265</v>
      </c>
      <c r="G222" s="14" t="s">
        <v>1275</v>
      </c>
      <c r="H222" s="14" t="s">
        <v>1276</v>
      </c>
      <c r="I222" t="s">
        <v>21</v>
      </c>
      <c r="K222">
        <v>1</v>
      </c>
      <c r="L222">
        <v>10</v>
      </c>
      <c r="M222">
        <v>15</v>
      </c>
      <c r="N222">
        <v>3</v>
      </c>
      <c r="O222" t="s">
        <v>517</v>
      </c>
      <c r="P222" t="s">
        <v>517</v>
      </c>
      <c r="Q222" t="s">
        <v>517</v>
      </c>
      <c r="R222" t="s">
        <v>517</v>
      </c>
      <c r="S222" t="s">
        <v>517</v>
      </c>
      <c r="T222" t="s">
        <v>517</v>
      </c>
      <c r="U222" t="s">
        <v>517</v>
      </c>
      <c r="V222" t="s">
        <v>517</v>
      </c>
      <c r="W222" t="s">
        <v>517</v>
      </c>
      <c r="X222" t="s">
        <v>517</v>
      </c>
      <c r="Y222" t="s">
        <v>1277</v>
      </c>
      <c r="Z222" s="1">
        <v>22489</v>
      </c>
      <c r="AA222" t="s">
        <v>978</v>
      </c>
      <c r="AB222">
        <v>55</v>
      </c>
      <c r="AC222" t="s">
        <v>358</v>
      </c>
      <c r="AD222" t="s">
        <v>483</v>
      </c>
    </row>
    <row r="223" spans="1:30" x14ac:dyDescent="0.25">
      <c r="A223" s="13" t="s">
        <v>1280</v>
      </c>
      <c r="B223" s="1">
        <v>42745</v>
      </c>
      <c r="C223" s="2">
        <v>0.90468749999999998</v>
      </c>
      <c r="D223" t="s">
        <v>1281</v>
      </c>
      <c r="E223" t="s">
        <v>1282</v>
      </c>
      <c r="F223" t="s">
        <v>1283</v>
      </c>
      <c r="G223" s="14" t="s">
        <v>1284</v>
      </c>
      <c r="H223" s="14" t="s">
        <v>1285</v>
      </c>
      <c r="I223" t="s">
        <v>23</v>
      </c>
      <c r="K223">
        <v>1</v>
      </c>
      <c r="L223">
        <v>10</v>
      </c>
      <c r="M223">
        <v>21</v>
      </c>
      <c r="N223">
        <v>3</v>
      </c>
      <c r="O223" t="s">
        <v>1279</v>
      </c>
      <c r="P223" t="s">
        <v>517</v>
      </c>
      <c r="Q223" t="s">
        <v>517</v>
      </c>
      <c r="R223" t="s">
        <v>517</v>
      </c>
      <c r="S223" t="s">
        <v>517</v>
      </c>
      <c r="T223" t="s">
        <v>517</v>
      </c>
      <c r="U223" t="s">
        <v>517</v>
      </c>
      <c r="V223" t="s">
        <v>517</v>
      </c>
      <c r="W223" t="s">
        <v>537</v>
      </c>
      <c r="X223" t="s">
        <v>527</v>
      </c>
      <c r="Y223" t="s">
        <v>1286</v>
      </c>
      <c r="Z223" s="1">
        <v>33127</v>
      </c>
      <c r="AA223" t="s">
        <v>1287</v>
      </c>
      <c r="AB223">
        <v>26</v>
      </c>
      <c r="AC223" t="s">
        <v>358</v>
      </c>
      <c r="AD223" t="s">
        <v>509</v>
      </c>
    </row>
    <row r="224" spans="1:30" x14ac:dyDescent="0.25">
      <c r="A224" s="13" t="s">
        <v>1289</v>
      </c>
      <c r="B224" s="1">
        <v>42745</v>
      </c>
      <c r="C224" s="2">
        <v>0.79425925925925922</v>
      </c>
      <c r="D224" t="s">
        <v>1290</v>
      </c>
      <c r="E224" t="s">
        <v>22</v>
      </c>
      <c r="F224" t="s">
        <v>1291</v>
      </c>
      <c r="G224" s="14" t="s">
        <v>1292</v>
      </c>
      <c r="H224" s="14" t="s">
        <v>1293</v>
      </c>
      <c r="I224" t="s">
        <v>23</v>
      </c>
      <c r="K224">
        <v>1</v>
      </c>
      <c r="L224">
        <v>10</v>
      </c>
      <c r="M224">
        <v>19</v>
      </c>
      <c r="N224">
        <v>3</v>
      </c>
      <c r="O224" t="s">
        <v>1288</v>
      </c>
      <c r="P224" t="s">
        <v>517</v>
      </c>
      <c r="Q224" t="s">
        <v>517</v>
      </c>
      <c r="R224" t="s">
        <v>517</v>
      </c>
      <c r="S224" t="s">
        <v>517</v>
      </c>
      <c r="T224" t="s">
        <v>517</v>
      </c>
      <c r="U224" t="s">
        <v>517</v>
      </c>
      <c r="V224" t="s">
        <v>517</v>
      </c>
      <c r="W224" t="s">
        <v>537</v>
      </c>
      <c r="X224" t="s">
        <v>590</v>
      </c>
      <c r="Y224" t="s">
        <v>1294</v>
      </c>
      <c r="Z224" s="1">
        <v>32409</v>
      </c>
      <c r="AA224" t="s">
        <v>1295</v>
      </c>
      <c r="AB224">
        <v>28</v>
      </c>
      <c r="AC224" t="s">
        <v>358</v>
      </c>
      <c r="AD224" t="s">
        <v>484</v>
      </c>
    </row>
    <row r="225" spans="1:30" x14ac:dyDescent="0.25">
      <c r="A225" s="13" t="s">
        <v>1297</v>
      </c>
      <c r="B225" s="1">
        <v>42745</v>
      </c>
      <c r="C225" s="2">
        <v>0.6815972222222223</v>
      </c>
      <c r="D225" t="s">
        <v>1298</v>
      </c>
      <c r="E225" t="s">
        <v>22</v>
      </c>
      <c r="F225" t="s">
        <v>1299</v>
      </c>
      <c r="G225" s="14" t="s">
        <v>1300</v>
      </c>
      <c r="H225" s="14" t="s">
        <v>1301</v>
      </c>
      <c r="I225" t="s">
        <v>23</v>
      </c>
      <c r="K225">
        <v>1</v>
      </c>
      <c r="L225">
        <v>10</v>
      </c>
      <c r="M225">
        <v>16</v>
      </c>
      <c r="N225">
        <v>3</v>
      </c>
      <c r="O225" t="s">
        <v>1296</v>
      </c>
      <c r="P225" t="s">
        <v>517</v>
      </c>
      <c r="Q225" t="s">
        <v>517</v>
      </c>
      <c r="R225" t="s">
        <v>517</v>
      </c>
      <c r="S225" t="s">
        <v>517</v>
      </c>
      <c r="T225" t="s">
        <v>517</v>
      </c>
      <c r="U225" t="s">
        <v>517</v>
      </c>
      <c r="V225" t="s">
        <v>517</v>
      </c>
      <c r="W225" t="s">
        <v>537</v>
      </c>
      <c r="X225" t="s">
        <v>538</v>
      </c>
      <c r="Y225" t="s">
        <v>1302</v>
      </c>
      <c r="Z225" s="1">
        <v>34073</v>
      </c>
      <c r="AA225" t="s">
        <v>546</v>
      </c>
      <c r="AB225">
        <v>23</v>
      </c>
      <c r="AC225" t="s">
        <v>358</v>
      </c>
      <c r="AD225" t="s">
        <v>495</v>
      </c>
    </row>
    <row r="226" spans="1:30" x14ac:dyDescent="0.25">
      <c r="A226" s="13" t="s">
        <v>1303</v>
      </c>
      <c r="B226" s="1">
        <v>42745</v>
      </c>
      <c r="C226" s="2">
        <v>0.65334490740740747</v>
      </c>
      <c r="D226" t="s">
        <v>1304</v>
      </c>
      <c r="E226" t="s">
        <v>22</v>
      </c>
      <c r="F226" t="s">
        <v>1305</v>
      </c>
      <c r="G226" s="14" t="s">
        <v>1306</v>
      </c>
      <c r="H226" s="14" t="s">
        <v>1307</v>
      </c>
      <c r="I226" t="s">
        <v>24</v>
      </c>
      <c r="K226">
        <v>1</v>
      </c>
      <c r="L226">
        <v>10</v>
      </c>
      <c r="M226">
        <v>15</v>
      </c>
      <c r="N226">
        <v>3</v>
      </c>
      <c r="O226" t="s">
        <v>517</v>
      </c>
      <c r="P226" t="s">
        <v>517</v>
      </c>
      <c r="Q226" t="s">
        <v>517</v>
      </c>
      <c r="R226" t="s">
        <v>517</v>
      </c>
      <c r="S226" t="s">
        <v>517</v>
      </c>
      <c r="T226" t="s">
        <v>517</v>
      </c>
      <c r="U226" t="s">
        <v>517</v>
      </c>
      <c r="V226" t="s">
        <v>517</v>
      </c>
      <c r="W226" t="s">
        <v>517</v>
      </c>
      <c r="X226" t="s">
        <v>517</v>
      </c>
      <c r="Y226" t="s">
        <v>517</v>
      </c>
      <c r="Z226" s="1" t="s">
        <v>517</v>
      </c>
      <c r="AA226" t="s">
        <v>1308</v>
      </c>
      <c r="AB226" t="s">
        <v>517</v>
      </c>
      <c r="AC226" t="s">
        <v>358</v>
      </c>
      <c r="AD226" t="s">
        <v>517</v>
      </c>
    </row>
    <row r="227" spans="1:30" x14ac:dyDescent="0.25">
      <c r="A227" s="13" t="s">
        <v>1310</v>
      </c>
      <c r="B227" s="1">
        <v>42746</v>
      </c>
      <c r="C227" s="2">
        <v>0.49465277777777777</v>
      </c>
      <c r="D227" t="s">
        <v>1311</v>
      </c>
      <c r="E227" t="s">
        <v>1312</v>
      </c>
      <c r="F227" t="s">
        <v>1313</v>
      </c>
      <c r="G227" s="14" t="s">
        <v>1314</v>
      </c>
      <c r="H227" s="14" t="s">
        <v>1315</v>
      </c>
      <c r="I227" t="s">
        <v>23</v>
      </c>
      <c r="K227">
        <v>1</v>
      </c>
      <c r="L227">
        <v>11</v>
      </c>
      <c r="M227">
        <v>11</v>
      </c>
      <c r="N227">
        <v>4</v>
      </c>
      <c r="O227" t="s">
        <v>1309</v>
      </c>
      <c r="P227" t="s">
        <v>517</v>
      </c>
      <c r="Q227" t="s">
        <v>517</v>
      </c>
      <c r="R227" t="s">
        <v>517</v>
      </c>
      <c r="S227" t="s">
        <v>517</v>
      </c>
      <c r="T227" t="s">
        <v>517</v>
      </c>
      <c r="U227" t="s">
        <v>517</v>
      </c>
      <c r="V227" t="s">
        <v>517</v>
      </c>
      <c r="W227" t="s">
        <v>589</v>
      </c>
      <c r="X227" t="s">
        <v>590</v>
      </c>
      <c r="Y227" t="s">
        <v>517</v>
      </c>
      <c r="Z227" s="1" t="s">
        <v>517</v>
      </c>
      <c r="AA227" t="s">
        <v>1311</v>
      </c>
      <c r="AB227" t="s">
        <v>517</v>
      </c>
      <c r="AC227" t="s">
        <v>358</v>
      </c>
      <c r="AD227" t="s">
        <v>517</v>
      </c>
    </row>
    <row r="228" spans="1:30" x14ac:dyDescent="0.25">
      <c r="A228" s="13" t="s">
        <v>1317</v>
      </c>
      <c r="B228" s="1">
        <v>42746</v>
      </c>
      <c r="C228" s="2">
        <v>0.48575231481481485</v>
      </c>
      <c r="D228" t="s">
        <v>1318</v>
      </c>
      <c r="E228" t="s">
        <v>22</v>
      </c>
      <c r="F228" t="s">
        <v>1319</v>
      </c>
      <c r="G228" s="14" t="s">
        <v>1320</v>
      </c>
      <c r="H228" s="14" t="s">
        <v>1321</v>
      </c>
      <c r="I228" t="s">
        <v>23</v>
      </c>
      <c r="K228">
        <v>1</v>
      </c>
      <c r="L228">
        <v>11</v>
      </c>
      <c r="M228">
        <v>11</v>
      </c>
      <c r="N228">
        <v>4</v>
      </c>
      <c r="O228" t="s">
        <v>1316</v>
      </c>
      <c r="P228" t="s">
        <v>517</v>
      </c>
      <c r="Q228" t="s">
        <v>517</v>
      </c>
      <c r="R228" t="s">
        <v>517</v>
      </c>
      <c r="S228" t="s">
        <v>517</v>
      </c>
      <c r="T228" t="s">
        <v>517</v>
      </c>
      <c r="U228" t="s">
        <v>517</v>
      </c>
      <c r="V228" t="s">
        <v>517</v>
      </c>
      <c r="W228" t="s">
        <v>526</v>
      </c>
      <c r="X228" t="s">
        <v>527</v>
      </c>
      <c r="Y228" t="s">
        <v>1322</v>
      </c>
      <c r="Z228" s="1">
        <v>36731</v>
      </c>
      <c r="AA228" t="s">
        <v>565</v>
      </c>
      <c r="AB228">
        <v>16</v>
      </c>
      <c r="AC228" t="s">
        <v>358</v>
      </c>
      <c r="AD228" t="s">
        <v>495</v>
      </c>
    </row>
    <row r="229" spans="1:30" x14ac:dyDescent="0.25">
      <c r="A229" s="13" t="s">
        <v>1323</v>
      </c>
      <c r="B229" s="1">
        <v>42746</v>
      </c>
      <c r="C229" s="2">
        <v>0.47119212962962959</v>
      </c>
      <c r="D229" t="s">
        <v>668</v>
      </c>
      <c r="E229" t="s">
        <v>22</v>
      </c>
      <c r="F229" t="s">
        <v>669</v>
      </c>
      <c r="G229" s="14" t="s">
        <v>670</v>
      </c>
      <c r="H229" s="14" t="s">
        <v>671</v>
      </c>
      <c r="I229" t="s">
        <v>25</v>
      </c>
      <c r="K229">
        <v>1</v>
      </c>
      <c r="L229">
        <v>11</v>
      </c>
      <c r="M229">
        <v>11</v>
      </c>
      <c r="N229">
        <v>4</v>
      </c>
      <c r="O229" t="s">
        <v>666</v>
      </c>
      <c r="P229" t="s">
        <v>517</v>
      </c>
      <c r="Q229" t="s">
        <v>517</v>
      </c>
      <c r="R229" t="s">
        <v>517</v>
      </c>
      <c r="S229" t="s">
        <v>517</v>
      </c>
      <c r="T229" t="s">
        <v>517</v>
      </c>
      <c r="U229" t="s">
        <v>517</v>
      </c>
      <c r="V229" t="s">
        <v>517</v>
      </c>
      <c r="W229" t="s">
        <v>672</v>
      </c>
      <c r="X229" t="s">
        <v>622</v>
      </c>
      <c r="Y229" t="s">
        <v>673</v>
      </c>
      <c r="Z229" s="1">
        <v>32144</v>
      </c>
      <c r="AA229" t="s">
        <v>674</v>
      </c>
      <c r="AB229">
        <v>29</v>
      </c>
      <c r="AC229" t="s">
        <v>358</v>
      </c>
      <c r="AD229" t="s">
        <v>482</v>
      </c>
    </row>
    <row r="230" spans="1:30" x14ac:dyDescent="0.25">
      <c r="A230" s="13" t="s">
        <v>1324</v>
      </c>
      <c r="B230" s="1">
        <v>42746</v>
      </c>
      <c r="C230" s="2">
        <v>0.47060185185185183</v>
      </c>
      <c r="D230" t="s">
        <v>668</v>
      </c>
      <c r="E230" t="s">
        <v>22</v>
      </c>
      <c r="F230" t="s">
        <v>669</v>
      </c>
      <c r="G230" s="14" t="s">
        <v>670</v>
      </c>
      <c r="H230" s="14" t="s">
        <v>671</v>
      </c>
      <c r="I230" t="s">
        <v>21</v>
      </c>
      <c r="K230">
        <v>1</v>
      </c>
      <c r="L230">
        <v>11</v>
      </c>
      <c r="M230">
        <v>11</v>
      </c>
      <c r="N230">
        <v>4</v>
      </c>
      <c r="O230" t="s">
        <v>666</v>
      </c>
      <c r="P230" t="s">
        <v>517</v>
      </c>
      <c r="Q230" t="s">
        <v>517</v>
      </c>
      <c r="R230" t="s">
        <v>517</v>
      </c>
      <c r="S230" t="s">
        <v>517</v>
      </c>
      <c r="T230" t="s">
        <v>517</v>
      </c>
      <c r="U230" t="s">
        <v>517</v>
      </c>
      <c r="V230" t="s">
        <v>517</v>
      </c>
      <c r="W230" t="s">
        <v>672</v>
      </c>
      <c r="X230" t="s">
        <v>622</v>
      </c>
      <c r="Y230" t="s">
        <v>673</v>
      </c>
      <c r="Z230" s="1">
        <v>32144</v>
      </c>
      <c r="AA230" t="s">
        <v>674</v>
      </c>
      <c r="AB230">
        <v>29</v>
      </c>
      <c r="AC230" t="s">
        <v>358</v>
      </c>
      <c r="AD230" t="s">
        <v>482</v>
      </c>
    </row>
    <row r="231" spans="1:30" x14ac:dyDescent="0.25">
      <c r="A231" s="13" t="s">
        <v>1325</v>
      </c>
      <c r="B231" s="1">
        <v>42746</v>
      </c>
      <c r="C231" s="2">
        <v>0.47018518518518521</v>
      </c>
      <c r="D231" t="s">
        <v>668</v>
      </c>
      <c r="E231" t="s">
        <v>22</v>
      </c>
      <c r="F231" t="s">
        <v>669</v>
      </c>
      <c r="G231" s="14" t="s">
        <v>670</v>
      </c>
      <c r="H231" s="14" t="s">
        <v>671</v>
      </c>
      <c r="I231" t="s">
        <v>23</v>
      </c>
      <c r="K231">
        <v>1</v>
      </c>
      <c r="L231">
        <v>11</v>
      </c>
      <c r="M231">
        <v>11</v>
      </c>
      <c r="N231">
        <v>4</v>
      </c>
      <c r="O231" t="s">
        <v>666</v>
      </c>
      <c r="P231" t="s">
        <v>517</v>
      </c>
      <c r="Q231" t="s">
        <v>517</v>
      </c>
      <c r="R231" t="s">
        <v>517</v>
      </c>
      <c r="S231" t="s">
        <v>517</v>
      </c>
      <c r="T231" t="s">
        <v>517</v>
      </c>
      <c r="U231" t="s">
        <v>517</v>
      </c>
      <c r="V231" t="s">
        <v>517</v>
      </c>
      <c r="W231" t="s">
        <v>672</v>
      </c>
      <c r="X231" t="s">
        <v>622</v>
      </c>
      <c r="Y231" t="s">
        <v>673</v>
      </c>
      <c r="Z231" s="1">
        <v>32144</v>
      </c>
      <c r="AA231" t="s">
        <v>674</v>
      </c>
      <c r="AB231">
        <v>29</v>
      </c>
      <c r="AC231" t="s">
        <v>358</v>
      </c>
      <c r="AD231" t="s">
        <v>482</v>
      </c>
    </row>
    <row r="232" spans="1:30" x14ac:dyDescent="0.25">
      <c r="A232" s="13" t="s">
        <v>1327</v>
      </c>
      <c r="B232" s="1">
        <v>42746</v>
      </c>
      <c r="C232" s="2">
        <v>0.4551736111111111</v>
      </c>
      <c r="D232" t="s">
        <v>1414</v>
      </c>
      <c r="E232" t="s">
        <v>1328</v>
      </c>
      <c r="F232" t="s">
        <v>1329</v>
      </c>
      <c r="G232" s="14" t="s">
        <v>1330</v>
      </c>
      <c r="H232" s="14" t="s">
        <v>1331</v>
      </c>
      <c r="I232" t="s">
        <v>23</v>
      </c>
      <c r="K232">
        <v>1</v>
      </c>
      <c r="L232">
        <v>11</v>
      </c>
      <c r="M232">
        <v>10</v>
      </c>
      <c r="N232">
        <v>4</v>
      </c>
      <c r="O232" t="s">
        <v>1326</v>
      </c>
      <c r="P232" t="s">
        <v>517</v>
      </c>
      <c r="Q232" t="s">
        <v>517</v>
      </c>
      <c r="R232" t="s">
        <v>517</v>
      </c>
      <c r="S232" t="s">
        <v>517</v>
      </c>
      <c r="T232" t="s">
        <v>517</v>
      </c>
      <c r="U232" t="s">
        <v>517</v>
      </c>
      <c r="V232" t="s">
        <v>517</v>
      </c>
      <c r="W232" t="s">
        <v>1217</v>
      </c>
      <c r="X232" t="s">
        <v>863</v>
      </c>
      <c r="Y232" t="s">
        <v>517</v>
      </c>
      <c r="Z232" s="1" t="s">
        <v>517</v>
      </c>
      <c r="AA232" t="s">
        <v>1414</v>
      </c>
      <c r="AB232" t="s">
        <v>517</v>
      </c>
      <c r="AC232" t="s">
        <v>358</v>
      </c>
      <c r="AD232" t="s">
        <v>517</v>
      </c>
    </row>
    <row r="233" spans="1:30" x14ac:dyDescent="0.25">
      <c r="A233" s="13" t="s">
        <v>1333</v>
      </c>
      <c r="B233" s="1">
        <v>42746</v>
      </c>
      <c r="C233" s="2">
        <v>0.45516203703703706</v>
      </c>
      <c r="D233" t="s">
        <v>1334</v>
      </c>
      <c r="E233" t="s">
        <v>22</v>
      </c>
      <c r="F233" t="s">
        <v>1335</v>
      </c>
      <c r="G233" s="14" t="s">
        <v>1336</v>
      </c>
      <c r="H233" s="14" t="s">
        <v>1337</v>
      </c>
      <c r="I233" t="s">
        <v>23</v>
      </c>
      <c r="K233">
        <v>1</v>
      </c>
      <c r="L233">
        <v>11</v>
      </c>
      <c r="M233">
        <v>10</v>
      </c>
      <c r="N233">
        <v>4</v>
      </c>
      <c r="O233" t="s">
        <v>1332</v>
      </c>
      <c r="P233" t="s">
        <v>517</v>
      </c>
      <c r="Q233" t="s">
        <v>517</v>
      </c>
      <c r="R233" t="s">
        <v>517</v>
      </c>
      <c r="S233" t="s">
        <v>517</v>
      </c>
      <c r="T233" t="s">
        <v>517</v>
      </c>
      <c r="U233" t="s">
        <v>517</v>
      </c>
      <c r="V233" t="s">
        <v>517</v>
      </c>
      <c r="W233" t="s">
        <v>589</v>
      </c>
      <c r="X233" t="s">
        <v>849</v>
      </c>
      <c r="Y233" t="s">
        <v>517</v>
      </c>
      <c r="Z233" s="1" t="s">
        <v>517</v>
      </c>
      <c r="AA233" t="s">
        <v>810</v>
      </c>
      <c r="AB233" t="s">
        <v>517</v>
      </c>
      <c r="AC233" t="s">
        <v>358</v>
      </c>
      <c r="AD233" t="s">
        <v>517</v>
      </c>
    </row>
    <row r="234" spans="1:30" x14ac:dyDescent="0.25">
      <c r="A234" s="13" t="s">
        <v>1339</v>
      </c>
      <c r="B234" s="1">
        <v>42746</v>
      </c>
      <c r="C234" s="2">
        <v>0.44581018518518517</v>
      </c>
      <c r="D234" t="s">
        <v>1340</v>
      </c>
      <c r="E234" t="s">
        <v>22</v>
      </c>
      <c r="F234" t="s">
        <v>1341</v>
      </c>
      <c r="G234" s="14" t="s">
        <v>1342</v>
      </c>
      <c r="H234" s="14" t="s">
        <v>1343</v>
      </c>
      <c r="I234" t="s">
        <v>23</v>
      </c>
      <c r="K234">
        <v>1</v>
      </c>
      <c r="L234">
        <v>11</v>
      </c>
      <c r="M234">
        <v>10</v>
      </c>
      <c r="N234">
        <v>4</v>
      </c>
      <c r="O234" t="s">
        <v>1338</v>
      </c>
      <c r="P234" t="s">
        <v>517</v>
      </c>
      <c r="Q234" t="s">
        <v>517</v>
      </c>
      <c r="R234" t="s">
        <v>517</v>
      </c>
      <c r="S234" t="s">
        <v>517</v>
      </c>
      <c r="T234" t="s">
        <v>517</v>
      </c>
      <c r="U234" t="s">
        <v>517</v>
      </c>
      <c r="V234" t="s">
        <v>517</v>
      </c>
      <c r="W234" t="s">
        <v>589</v>
      </c>
      <c r="X234" t="s">
        <v>590</v>
      </c>
      <c r="Y234" t="s">
        <v>1344</v>
      </c>
      <c r="Z234" s="1">
        <v>30926</v>
      </c>
      <c r="AA234" t="s">
        <v>478</v>
      </c>
      <c r="AB234">
        <v>32</v>
      </c>
      <c r="AC234" t="s">
        <v>358</v>
      </c>
      <c r="AD234" t="s">
        <v>487</v>
      </c>
    </row>
    <row r="235" spans="1:30" x14ac:dyDescent="0.25">
      <c r="A235" s="13" t="s">
        <v>1346</v>
      </c>
      <c r="B235" s="1">
        <v>42746</v>
      </c>
      <c r="C235" s="2">
        <v>0.43759259259259259</v>
      </c>
      <c r="D235" t="s">
        <v>1347</v>
      </c>
      <c r="E235" t="s">
        <v>22</v>
      </c>
      <c r="F235" t="s">
        <v>1348</v>
      </c>
      <c r="G235" s="14" t="s">
        <v>1349</v>
      </c>
      <c r="H235" s="14" t="s">
        <v>1350</v>
      </c>
      <c r="I235" t="s">
        <v>23</v>
      </c>
      <c r="K235">
        <v>1</v>
      </c>
      <c r="L235">
        <v>11</v>
      </c>
      <c r="M235">
        <v>10</v>
      </c>
      <c r="N235">
        <v>4</v>
      </c>
      <c r="O235" t="s">
        <v>1345</v>
      </c>
      <c r="P235" t="s">
        <v>517</v>
      </c>
      <c r="Q235" t="s">
        <v>517</v>
      </c>
      <c r="R235" t="s">
        <v>517</v>
      </c>
      <c r="S235" t="s">
        <v>517</v>
      </c>
      <c r="T235" t="s">
        <v>517</v>
      </c>
      <c r="U235" t="s">
        <v>517</v>
      </c>
      <c r="V235" t="s">
        <v>517</v>
      </c>
      <c r="W235" t="s">
        <v>526</v>
      </c>
      <c r="X235" t="s">
        <v>527</v>
      </c>
      <c r="Y235" t="s">
        <v>1351</v>
      </c>
      <c r="Z235" s="1">
        <v>34318</v>
      </c>
      <c r="AA235" t="s">
        <v>529</v>
      </c>
      <c r="AB235">
        <v>23</v>
      </c>
      <c r="AC235" t="s">
        <v>358</v>
      </c>
      <c r="AD235" t="s">
        <v>482</v>
      </c>
    </row>
    <row r="236" spans="1:30" x14ac:dyDescent="0.25">
      <c r="A236" s="13" t="s">
        <v>1352</v>
      </c>
      <c r="B236" s="1">
        <v>42746</v>
      </c>
      <c r="C236" s="2">
        <v>0.42425925925925928</v>
      </c>
      <c r="D236" t="s">
        <v>1353</v>
      </c>
      <c r="E236" t="s">
        <v>22</v>
      </c>
      <c r="F236" t="s">
        <v>1354</v>
      </c>
      <c r="G236" s="14" t="s">
        <v>1355</v>
      </c>
      <c r="H236" s="14" t="s">
        <v>1356</v>
      </c>
      <c r="I236" t="s">
        <v>23</v>
      </c>
      <c r="K236">
        <v>1</v>
      </c>
      <c r="L236">
        <v>11</v>
      </c>
      <c r="M236">
        <v>10</v>
      </c>
      <c r="N236">
        <v>4</v>
      </c>
      <c r="O236" t="s">
        <v>517</v>
      </c>
      <c r="P236" t="s">
        <v>517</v>
      </c>
      <c r="Q236" t="s">
        <v>517</v>
      </c>
      <c r="R236" t="s">
        <v>517</v>
      </c>
      <c r="S236" t="s">
        <v>517</v>
      </c>
      <c r="T236" t="s">
        <v>517</v>
      </c>
      <c r="U236" t="s">
        <v>517</v>
      </c>
      <c r="V236" t="s">
        <v>517</v>
      </c>
      <c r="W236" t="s">
        <v>517</v>
      </c>
      <c r="X236" t="s">
        <v>517</v>
      </c>
      <c r="Y236" t="s">
        <v>1357</v>
      </c>
      <c r="Z236" s="1">
        <v>28780</v>
      </c>
      <c r="AA236" t="s">
        <v>1358</v>
      </c>
      <c r="AB236">
        <v>38</v>
      </c>
      <c r="AC236" t="s">
        <v>358</v>
      </c>
      <c r="AD236" t="s">
        <v>482</v>
      </c>
    </row>
    <row r="237" spans="1:30" x14ac:dyDescent="0.25">
      <c r="A237" s="13" t="s">
        <v>1360</v>
      </c>
      <c r="B237" s="1">
        <v>42746</v>
      </c>
      <c r="C237" s="2">
        <v>0.41271990740740744</v>
      </c>
      <c r="D237" t="s">
        <v>1361</v>
      </c>
      <c r="E237" t="s">
        <v>116</v>
      </c>
      <c r="F237" t="s">
        <v>1362</v>
      </c>
      <c r="G237" s="14" t="s">
        <v>1363</v>
      </c>
      <c r="H237" s="14" t="s">
        <v>1364</v>
      </c>
      <c r="I237" t="s">
        <v>23</v>
      </c>
      <c r="K237">
        <v>1</v>
      </c>
      <c r="L237">
        <v>11</v>
      </c>
      <c r="M237">
        <v>9</v>
      </c>
      <c r="N237">
        <v>4</v>
      </c>
      <c r="O237" t="s">
        <v>1359</v>
      </c>
      <c r="P237" t="s">
        <v>517</v>
      </c>
      <c r="Q237" t="s">
        <v>517</v>
      </c>
      <c r="R237" t="s">
        <v>517</v>
      </c>
      <c r="S237" t="s">
        <v>517</v>
      </c>
      <c r="T237" t="s">
        <v>517</v>
      </c>
      <c r="U237" t="s">
        <v>517</v>
      </c>
      <c r="V237" t="s">
        <v>517</v>
      </c>
      <c r="W237" t="s">
        <v>553</v>
      </c>
      <c r="X237" t="s">
        <v>554</v>
      </c>
      <c r="Y237" t="s">
        <v>1365</v>
      </c>
      <c r="Z237" s="1">
        <v>32513</v>
      </c>
      <c r="AA237" t="s">
        <v>1366</v>
      </c>
      <c r="AB237">
        <v>28</v>
      </c>
      <c r="AC237" t="s">
        <v>358</v>
      </c>
      <c r="AD237" t="s">
        <v>495</v>
      </c>
    </row>
    <row r="238" spans="1:30" x14ac:dyDescent="0.25">
      <c r="A238" s="13" t="s">
        <v>1367</v>
      </c>
      <c r="B238" s="1">
        <v>42746</v>
      </c>
      <c r="C238" s="2">
        <v>0.41236111111111112</v>
      </c>
      <c r="D238" t="s">
        <v>1368</v>
      </c>
      <c r="E238" t="s">
        <v>22</v>
      </c>
      <c r="F238" t="s">
        <v>974</v>
      </c>
      <c r="G238" s="14" t="s">
        <v>975</v>
      </c>
      <c r="H238" s="14" t="s">
        <v>976</v>
      </c>
      <c r="I238" t="s">
        <v>23</v>
      </c>
      <c r="K238">
        <v>1</v>
      </c>
      <c r="L238">
        <v>11</v>
      </c>
      <c r="M238">
        <v>9</v>
      </c>
      <c r="N238">
        <v>4</v>
      </c>
      <c r="O238" t="s">
        <v>971</v>
      </c>
      <c r="P238" t="s">
        <v>517</v>
      </c>
      <c r="Q238" t="s">
        <v>517</v>
      </c>
      <c r="R238" t="s">
        <v>517</v>
      </c>
      <c r="S238" t="s">
        <v>517</v>
      </c>
      <c r="T238" t="s">
        <v>517</v>
      </c>
      <c r="U238" t="s">
        <v>517</v>
      </c>
      <c r="V238" t="s">
        <v>517</v>
      </c>
      <c r="W238" t="s">
        <v>526</v>
      </c>
      <c r="X238" t="s">
        <v>527</v>
      </c>
      <c r="Y238" t="s">
        <v>977</v>
      </c>
      <c r="Z238" s="1">
        <v>31382</v>
      </c>
      <c r="AA238" t="s">
        <v>978</v>
      </c>
      <c r="AB238">
        <v>31</v>
      </c>
      <c r="AC238" t="s">
        <v>358</v>
      </c>
      <c r="AD238" t="s">
        <v>487</v>
      </c>
    </row>
    <row r="239" spans="1:30" x14ac:dyDescent="0.25">
      <c r="A239" s="13" t="s">
        <v>1370</v>
      </c>
      <c r="B239" s="1">
        <v>42746</v>
      </c>
      <c r="C239" s="2">
        <v>0.33968749999999998</v>
      </c>
      <c r="D239" t="s">
        <v>1371</v>
      </c>
      <c r="E239" t="s">
        <v>22</v>
      </c>
      <c r="F239" t="s">
        <v>1372</v>
      </c>
      <c r="G239" s="14" t="s">
        <v>1373</v>
      </c>
      <c r="H239" s="14" t="s">
        <v>1374</v>
      </c>
      <c r="I239" t="s">
        <v>23</v>
      </c>
      <c r="K239">
        <v>1</v>
      </c>
      <c r="L239">
        <v>11</v>
      </c>
      <c r="M239">
        <v>8</v>
      </c>
      <c r="N239">
        <v>4</v>
      </c>
      <c r="O239" t="s">
        <v>1369</v>
      </c>
      <c r="P239" t="s">
        <v>517</v>
      </c>
      <c r="Q239" t="s">
        <v>517</v>
      </c>
      <c r="R239" t="s">
        <v>517</v>
      </c>
      <c r="S239" t="s">
        <v>517</v>
      </c>
      <c r="T239" t="s">
        <v>517</v>
      </c>
      <c r="U239" t="s">
        <v>517</v>
      </c>
      <c r="V239" t="s">
        <v>517</v>
      </c>
      <c r="W239" t="s">
        <v>1025</v>
      </c>
      <c r="X239" t="s">
        <v>527</v>
      </c>
      <c r="Y239" t="s">
        <v>517</v>
      </c>
      <c r="Z239" s="1" t="s">
        <v>517</v>
      </c>
      <c r="AA239" t="s">
        <v>1375</v>
      </c>
      <c r="AB239" t="s">
        <v>517</v>
      </c>
      <c r="AC239" t="s">
        <v>777</v>
      </c>
      <c r="AD239" t="s">
        <v>517</v>
      </c>
    </row>
    <row r="240" spans="1:30" x14ac:dyDescent="0.25">
      <c r="A240" s="13" t="s">
        <v>1377</v>
      </c>
      <c r="B240" s="1">
        <v>42746</v>
      </c>
      <c r="C240" s="2">
        <v>0.29706018518518518</v>
      </c>
      <c r="D240" t="s">
        <v>1378</v>
      </c>
      <c r="E240" t="s">
        <v>22</v>
      </c>
      <c r="F240" t="s">
        <v>1379</v>
      </c>
      <c r="G240" s="14" t="s">
        <v>1380</v>
      </c>
      <c r="H240" s="14" t="s">
        <v>1381</v>
      </c>
      <c r="I240" t="s">
        <v>23</v>
      </c>
      <c r="K240">
        <v>1</v>
      </c>
      <c r="L240">
        <v>11</v>
      </c>
      <c r="M240">
        <v>7</v>
      </c>
      <c r="N240">
        <v>4</v>
      </c>
      <c r="O240" t="s">
        <v>1376</v>
      </c>
      <c r="P240" t="s">
        <v>517</v>
      </c>
      <c r="Q240" t="s">
        <v>517</v>
      </c>
      <c r="R240" t="s">
        <v>517</v>
      </c>
      <c r="S240" t="s">
        <v>517</v>
      </c>
      <c r="T240" t="s">
        <v>517</v>
      </c>
      <c r="U240" t="s">
        <v>517</v>
      </c>
      <c r="V240" t="s">
        <v>517</v>
      </c>
      <c r="W240" t="s">
        <v>589</v>
      </c>
      <c r="X240" t="s">
        <v>590</v>
      </c>
      <c r="Y240" t="s">
        <v>1382</v>
      </c>
      <c r="Z240" s="1">
        <v>34552</v>
      </c>
      <c r="AA240" t="s">
        <v>1378</v>
      </c>
      <c r="AB240">
        <v>22</v>
      </c>
      <c r="AC240" t="s">
        <v>358</v>
      </c>
      <c r="AD240" t="s">
        <v>509</v>
      </c>
    </row>
    <row r="241" spans="1:30" x14ac:dyDescent="0.25">
      <c r="A241" s="13" t="s">
        <v>1383</v>
      </c>
      <c r="B241" s="1">
        <v>42746</v>
      </c>
      <c r="C241" s="2">
        <v>0.28045138888888888</v>
      </c>
      <c r="D241" t="s">
        <v>1175</v>
      </c>
      <c r="E241" t="s">
        <v>116</v>
      </c>
      <c r="F241" t="s">
        <v>1176</v>
      </c>
      <c r="G241" s="14" t="s">
        <v>1384</v>
      </c>
      <c r="H241" s="14" t="s">
        <v>1178</v>
      </c>
      <c r="I241" t="s">
        <v>23</v>
      </c>
      <c r="K241">
        <v>1</v>
      </c>
      <c r="L241">
        <v>11</v>
      </c>
      <c r="M241">
        <v>6</v>
      </c>
      <c r="N241">
        <v>4</v>
      </c>
      <c r="O241" t="s">
        <v>1173</v>
      </c>
      <c r="P241" t="s">
        <v>517</v>
      </c>
      <c r="Q241" t="s">
        <v>517</v>
      </c>
      <c r="R241" t="s">
        <v>517</v>
      </c>
      <c r="S241" t="s">
        <v>517</v>
      </c>
      <c r="T241" t="s">
        <v>517</v>
      </c>
      <c r="U241" t="s">
        <v>517</v>
      </c>
      <c r="V241" t="s">
        <v>517</v>
      </c>
      <c r="W241" t="s">
        <v>537</v>
      </c>
      <c r="X241" t="s">
        <v>849</v>
      </c>
      <c r="Y241" t="s">
        <v>517</v>
      </c>
      <c r="Z241" s="1" t="s">
        <v>517</v>
      </c>
      <c r="AA241" t="s">
        <v>1179</v>
      </c>
      <c r="AB241" t="s">
        <v>517</v>
      </c>
      <c r="AC241" t="s">
        <v>358</v>
      </c>
      <c r="AD241" t="s">
        <v>517</v>
      </c>
    </row>
    <row r="242" spans="1:30" x14ac:dyDescent="0.25">
      <c r="A242" s="13" t="s">
        <v>1385</v>
      </c>
      <c r="B242" s="1">
        <v>42746</v>
      </c>
      <c r="C242" s="2">
        <v>0.24328703703703702</v>
      </c>
      <c r="D242" t="s">
        <v>1386</v>
      </c>
      <c r="E242" t="s">
        <v>22</v>
      </c>
      <c r="F242" t="s">
        <v>1227</v>
      </c>
      <c r="G242" s="14" t="s">
        <v>1228</v>
      </c>
      <c r="H242" s="14" t="s">
        <v>1229</v>
      </c>
      <c r="I242" t="s">
        <v>23</v>
      </c>
      <c r="K242">
        <v>1</v>
      </c>
      <c r="L242">
        <v>11</v>
      </c>
      <c r="M242">
        <v>5</v>
      </c>
      <c r="N242">
        <v>4</v>
      </c>
      <c r="O242" t="s">
        <v>517</v>
      </c>
      <c r="P242" t="s">
        <v>517</v>
      </c>
      <c r="Q242" t="s">
        <v>517</v>
      </c>
      <c r="R242" t="s">
        <v>517</v>
      </c>
      <c r="S242" t="s">
        <v>517</v>
      </c>
      <c r="T242" t="s">
        <v>517</v>
      </c>
      <c r="U242" t="s">
        <v>517</v>
      </c>
      <c r="V242" t="s">
        <v>517</v>
      </c>
      <c r="W242" t="s">
        <v>517</v>
      </c>
      <c r="X242" t="s">
        <v>517</v>
      </c>
      <c r="Y242" t="s">
        <v>1230</v>
      </c>
      <c r="Z242" s="1">
        <v>28596</v>
      </c>
      <c r="AA242" t="s">
        <v>1231</v>
      </c>
      <c r="AB242">
        <v>38</v>
      </c>
      <c r="AC242" t="s">
        <v>358</v>
      </c>
      <c r="AD242" t="s">
        <v>483</v>
      </c>
    </row>
    <row r="243" spans="1:30" x14ac:dyDescent="0.25">
      <c r="A243" s="13" t="s">
        <v>1388</v>
      </c>
      <c r="B243" s="1">
        <v>42746</v>
      </c>
      <c r="C243" s="2">
        <v>0.51567129629629627</v>
      </c>
      <c r="D243" t="s">
        <v>1389</v>
      </c>
      <c r="E243" t="s">
        <v>116</v>
      </c>
      <c r="F243" t="s">
        <v>1390</v>
      </c>
      <c r="G243" s="14" t="s">
        <v>1391</v>
      </c>
      <c r="H243" s="14" t="s">
        <v>1392</v>
      </c>
      <c r="I243" t="s">
        <v>21</v>
      </c>
      <c r="K243">
        <v>1</v>
      </c>
      <c r="L243">
        <v>11</v>
      </c>
      <c r="M243">
        <v>12</v>
      </c>
      <c r="N243">
        <v>4</v>
      </c>
      <c r="O243" t="s">
        <v>1387</v>
      </c>
      <c r="P243" t="s">
        <v>517</v>
      </c>
      <c r="Q243" t="s">
        <v>517</v>
      </c>
      <c r="R243" t="s">
        <v>517</v>
      </c>
      <c r="S243" t="s">
        <v>517</v>
      </c>
      <c r="T243" t="s">
        <v>517</v>
      </c>
      <c r="U243" t="s">
        <v>517</v>
      </c>
      <c r="V243" t="s">
        <v>517</v>
      </c>
      <c r="W243" t="s">
        <v>589</v>
      </c>
      <c r="X243" t="s">
        <v>590</v>
      </c>
      <c r="Y243" t="s">
        <v>517</v>
      </c>
      <c r="Z243" s="1" t="s">
        <v>517</v>
      </c>
      <c r="AA243" t="s">
        <v>1093</v>
      </c>
      <c r="AB243" t="s">
        <v>517</v>
      </c>
      <c r="AC243" t="s">
        <v>358</v>
      </c>
      <c r="AD243" t="s">
        <v>517</v>
      </c>
    </row>
    <row r="244" spans="1:30" x14ac:dyDescent="0.25">
      <c r="A244" s="13" t="s">
        <v>1394</v>
      </c>
      <c r="B244" s="1">
        <v>42746</v>
      </c>
      <c r="C244" s="2">
        <v>0.51291666666666669</v>
      </c>
      <c r="D244" t="s">
        <v>1395</v>
      </c>
      <c r="E244" t="s">
        <v>22</v>
      </c>
      <c r="F244" t="s">
        <v>1396</v>
      </c>
      <c r="G244" s="14" t="s">
        <v>1397</v>
      </c>
      <c r="H244" s="14" t="s">
        <v>1398</v>
      </c>
      <c r="I244" t="s">
        <v>23</v>
      </c>
      <c r="K244">
        <v>1</v>
      </c>
      <c r="L244">
        <v>11</v>
      </c>
      <c r="M244">
        <v>12</v>
      </c>
      <c r="N244">
        <v>4</v>
      </c>
      <c r="O244" t="s">
        <v>1393</v>
      </c>
      <c r="P244" t="s">
        <v>517</v>
      </c>
      <c r="Q244" t="s">
        <v>517</v>
      </c>
      <c r="R244" t="s">
        <v>517</v>
      </c>
      <c r="S244" t="s">
        <v>517</v>
      </c>
      <c r="T244" t="s">
        <v>517</v>
      </c>
      <c r="U244" t="s">
        <v>517</v>
      </c>
      <c r="V244" t="s">
        <v>517</v>
      </c>
      <c r="W244" t="s">
        <v>537</v>
      </c>
      <c r="X244" t="s">
        <v>590</v>
      </c>
      <c r="Y244" t="s">
        <v>1399</v>
      </c>
      <c r="Z244" s="1">
        <v>32483</v>
      </c>
      <c r="AA244" t="s">
        <v>1400</v>
      </c>
      <c r="AB244">
        <v>28</v>
      </c>
      <c r="AC244" t="s">
        <v>357</v>
      </c>
      <c r="AD244" t="s">
        <v>495</v>
      </c>
    </row>
    <row r="245" spans="1:30" x14ac:dyDescent="0.25">
      <c r="A245" s="13" t="s">
        <v>1401</v>
      </c>
      <c r="B245" s="1">
        <v>42746</v>
      </c>
      <c r="C245" s="2">
        <v>0.52290509259259255</v>
      </c>
      <c r="D245" t="s">
        <v>1402</v>
      </c>
      <c r="E245" t="s">
        <v>22</v>
      </c>
      <c r="F245" t="s">
        <v>1403</v>
      </c>
      <c r="G245" s="14" t="s">
        <v>1404</v>
      </c>
      <c r="H245" s="14" t="s">
        <v>1405</v>
      </c>
      <c r="I245" t="s">
        <v>24</v>
      </c>
      <c r="K245">
        <v>1</v>
      </c>
      <c r="L245">
        <v>11</v>
      </c>
      <c r="M245">
        <v>12</v>
      </c>
      <c r="N245">
        <v>4</v>
      </c>
      <c r="O245" t="s">
        <v>517</v>
      </c>
      <c r="P245" t="s">
        <v>517</v>
      </c>
      <c r="Q245" t="s">
        <v>517</v>
      </c>
      <c r="R245" t="s">
        <v>517</v>
      </c>
      <c r="S245" t="s">
        <v>517</v>
      </c>
      <c r="T245" t="s">
        <v>517</v>
      </c>
      <c r="U245" t="s">
        <v>517</v>
      </c>
      <c r="V245" t="s">
        <v>517</v>
      </c>
      <c r="W245" t="s">
        <v>517</v>
      </c>
      <c r="X245" t="s">
        <v>517</v>
      </c>
      <c r="Y245" t="s">
        <v>1406</v>
      </c>
      <c r="Z245" s="1">
        <v>33664</v>
      </c>
      <c r="AA245" t="s">
        <v>1402</v>
      </c>
      <c r="AB245">
        <v>24</v>
      </c>
      <c r="AC245" t="s">
        <v>358</v>
      </c>
      <c r="AD245" t="s">
        <v>491</v>
      </c>
    </row>
    <row r="246" spans="1:30" x14ac:dyDescent="0.25">
      <c r="A246" s="13" t="s">
        <v>1407</v>
      </c>
      <c r="B246" s="1">
        <v>42746</v>
      </c>
      <c r="C246" s="2">
        <v>0.52293981481481489</v>
      </c>
      <c r="D246" t="s">
        <v>1408</v>
      </c>
      <c r="E246" t="s">
        <v>22</v>
      </c>
      <c r="F246" t="s">
        <v>1409</v>
      </c>
      <c r="G246" s="14" t="s">
        <v>1410</v>
      </c>
      <c r="H246" s="14" t="s">
        <v>1411</v>
      </c>
      <c r="I246" t="s">
        <v>31</v>
      </c>
      <c r="K246">
        <v>1</v>
      </c>
      <c r="L246">
        <v>11</v>
      </c>
      <c r="M246">
        <v>12</v>
      </c>
      <c r="N246">
        <v>4</v>
      </c>
      <c r="O246" t="s">
        <v>517</v>
      </c>
      <c r="P246" t="s">
        <v>517</v>
      </c>
      <c r="Q246" t="s">
        <v>517</v>
      </c>
      <c r="R246" t="s">
        <v>517</v>
      </c>
      <c r="S246" t="s">
        <v>517</v>
      </c>
      <c r="T246" t="s">
        <v>517</v>
      </c>
      <c r="U246" t="s">
        <v>517</v>
      </c>
      <c r="V246" t="s">
        <v>517</v>
      </c>
      <c r="W246" t="s">
        <v>517</v>
      </c>
      <c r="X246" t="s">
        <v>517</v>
      </c>
      <c r="Y246" t="s">
        <v>1412</v>
      </c>
      <c r="Z246" s="1">
        <v>27663</v>
      </c>
      <c r="AA246" t="s">
        <v>1413</v>
      </c>
      <c r="AB246">
        <v>41</v>
      </c>
      <c r="AC246" t="s">
        <v>358</v>
      </c>
      <c r="AD246" t="s">
        <v>495</v>
      </c>
    </row>
    <row r="247" spans="1:30" x14ac:dyDescent="0.25">
      <c r="A247" s="13" t="s">
        <v>1416</v>
      </c>
      <c r="B247" s="1">
        <v>42746</v>
      </c>
      <c r="C247" s="2">
        <v>0.55722222222222217</v>
      </c>
      <c r="D247" t="s">
        <v>1417</v>
      </c>
      <c r="E247" t="s">
        <v>22</v>
      </c>
      <c r="F247" t="s">
        <v>1418</v>
      </c>
      <c r="G247" s="14" t="s">
        <v>1419</v>
      </c>
      <c r="H247" s="14" t="s">
        <v>1420</v>
      </c>
      <c r="I247" t="s">
        <v>23</v>
      </c>
      <c r="K247">
        <v>1</v>
      </c>
      <c r="L247">
        <v>11</v>
      </c>
      <c r="M247">
        <v>13</v>
      </c>
      <c r="N247">
        <v>4</v>
      </c>
      <c r="O247" t="s">
        <v>1415</v>
      </c>
      <c r="P247" t="s">
        <v>517</v>
      </c>
      <c r="Q247" t="s">
        <v>517</v>
      </c>
      <c r="R247" t="s">
        <v>517</v>
      </c>
      <c r="S247" t="s">
        <v>517</v>
      </c>
      <c r="T247" t="s">
        <v>517</v>
      </c>
      <c r="U247" t="s">
        <v>517</v>
      </c>
      <c r="V247" t="s">
        <v>517</v>
      </c>
      <c r="W247" t="s">
        <v>858</v>
      </c>
      <c r="X247" t="s">
        <v>850</v>
      </c>
      <c r="Y247" t="s">
        <v>1421</v>
      </c>
      <c r="Z247" s="1">
        <v>31704</v>
      </c>
      <c r="AA247" t="s">
        <v>1422</v>
      </c>
      <c r="AB247">
        <v>30</v>
      </c>
      <c r="AC247" t="s">
        <v>358</v>
      </c>
      <c r="AD247" t="s">
        <v>496</v>
      </c>
    </row>
    <row r="248" spans="1:30" x14ac:dyDescent="0.25">
      <c r="A248" s="13" t="s">
        <v>1424</v>
      </c>
      <c r="B248" s="1">
        <v>42746</v>
      </c>
      <c r="C248" s="2">
        <v>0.58390046296296294</v>
      </c>
      <c r="D248" t="s">
        <v>1425</v>
      </c>
      <c r="E248" t="s">
        <v>22</v>
      </c>
      <c r="F248" t="s">
        <v>1426</v>
      </c>
      <c r="G248" s="14" t="s">
        <v>1427</v>
      </c>
      <c r="H248" s="14" t="s">
        <v>1428</v>
      </c>
      <c r="I248" t="s">
        <v>23</v>
      </c>
      <c r="K248">
        <v>1</v>
      </c>
      <c r="L248">
        <v>11</v>
      </c>
      <c r="M248">
        <v>14</v>
      </c>
      <c r="N248">
        <v>4</v>
      </c>
      <c r="O248" t="s">
        <v>1423</v>
      </c>
      <c r="P248" t="s">
        <v>517</v>
      </c>
      <c r="Q248" t="s">
        <v>517</v>
      </c>
      <c r="R248" t="s">
        <v>517</v>
      </c>
      <c r="S248" t="s">
        <v>517</v>
      </c>
      <c r="T248" t="s">
        <v>517</v>
      </c>
      <c r="U248" t="s">
        <v>517</v>
      </c>
      <c r="V248" t="s">
        <v>517</v>
      </c>
      <c r="W248" t="s">
        <v>589</v>
      </c>
      <c r="X248" t="s">
        <v>590</v>
      </c>
      <c r="Y248" t="s">
        <v>1429</v>
      </c>
      <c r="Z248" s="1">
        <v>34413</v>
      </c>
      <c r="AA248" t="s">
        <v>529</v>
      </c>
      <c r="AB248">
        <v>22</v>
      </c>
      <c r="AC248" t="s">
        <v>358</v>
      </c>
      <c r="AD248" t="s">
        <v>483</v>
      </c>
    </row>
    <row r="249" spans="1:30" x14ac:dyDescent="0.25">
      <c r="A249" s="13" t="s">
        <v>1431</v>
      </c>
      <c r="B249" s="1">
        <v>42746</v>
      </c>
      <c r="C249" s="2">
        <v>0.59035879629629628</v>
      </c>
      <c r="D249" t="s">
        <v>1432</v>
      </c>
      <c r="E249" t="s">
        <v>22</v>
      </c>
      <c r="F249" t="s">
        <v>1433</v>
      </c>
      <c r="G249" s="14" t="s">
        <v>1434</v>
      </c>
      <c r="H249" s="14" t="s">
        <v>1435</v>
      </c>
      <c r="I249" t="s">
        <v>23</v>
      </c>
      <c r="K249">
        <v>1</v>
      </c>
      <c r="L249">
        <v>11</v>
      </c>
      <c r="M249">
        <v>14</v>
      </c>
      <c r="N249">
        <v>4</v>
      </c>
      <c r="O249" t="s">
        <v>1430</v>
      </c>
      <c r="P249" t="s">
        <v>517</v>
      </c>
      <c r="Q249" t="s">
        <v>517</v>
      </c>
      <c r="R249" t="s">
        <v>517</v>
      </c>
      <c r="S249" t="s">
        <v>517</v>
      </c>
      <c r="T249" t="s">
        <v>517</v>
      </c>
      <c r="U249" t="s">
        <v>517</v>
      </c>
      <c r="V249" t="s">
        <v>517</v>
      </c>
      <c r="W249" t="s">
        <v>1436</v>
      </c>
      <c r="X249" t="s">
        <v>477</v>
      </c>
      <c r="Y249" t="s">
        <v>1437</v>
      </c>
      <c r="Z249" s="1">
        <v>32378</v>
      </c>
      <c r="AA249" t="s">
        <v>1438</v>
      </c>
      <c r="AB249">
        <v>28</v>
      </c>
      <c r="AC249" t="s">
        <v>358</v>
      </c>
      <c r="AD249" t="s">
        <v>495</v>
      </c>
    </row>
    <row r="250" spans="1:30" x14ac:dyDescent="0.25">
      <c r="A250" s="13" t="s">
        <v>1439</v>
      </c>
      <c r="B250" s="1">
        <v>42746</v>
      </c>
      <c r="C250" s="2">
        <v>0.61078703703703707</v>
      </c>
      <c r="D250" t="s">
        <v>1440</v>
      </c>
      <c r="E250" t="s">
        <v>22</v>
      </c>
      <c r="F250" t="s">
        <v>1441</v>
      </c>
      <c r="G250" s="14" t="s">
        <v>1442</v>
      </c>
      <c r="H250" s="14" t="s">
        <v>1443</v>
      </c>
      <c r="I250" t="s">
        <v>24</v>
      </c>
      <c r="K250">
        <v>1</v>
      </c>
      <c r="L250">
        <v>11</v>
      </c>
      <c r="M250">
        <v>14</v>
      </c>
      <c r="N250">
        <v>4</v>
      </c>
      <c r="O250" t="s">
        <v>517</v>
      </c>
      <c r="P250" t="s">
        <v>517</v>
      </c>
      <c r="Q250" t="s">
        <v>517</v>
      </c>
      <c r="R250" t="s">
        <v>517</v>
      </c>
      <c r="S250" t="s">
        <v>517</v>
      </c>
      <c r="T250" t="s">
        <v>517</v>
      </c>
      <c r="U250" t="s">
        <v>517</v>
      </c>
      <c r="V250" t="s">
        <v>517</v>
      </c>
      <c r="W250" t="s">
        <v>517</v>
      </c>
      <c r="X250" t="s">
        <v>517</v>
      </c>
      <c r="Y250" t="s">
        <v>1444</v>
      </c>
      <c r="Z250" s="1">
        <v>31788</v>
      </c>
      <c r="AA250" t="s">
        <v>546</v>
      </c>
      <c r="AB250">
        <v>29</v>
      </c>
      <c r="AC250" t="s">
        <v>358</v>
      </c>
      <c r="AD250" t="s">
        <v>482</v>
      </c>
    </row>
    <row r="251" spans="1:30" x14ac:dyDescent="0.25">
      <c r="A251" s="13" t="s">
        <v>1445</v>
      </c>
      <c r="B251" s="1">
        <v>42746</v>
      </c>
      <c r="C251" s="2">
        <v>0.92744212962962969</v>
      </c>
      <c r="D251" t="s">
        <v>1446</v>
      </c>
      <c r="E251" t="s">
        <v>22</v>
      </c>
      <c r="F251" t="s">
        <v>1447</v>
      </c>
      <c r="G251" s="14" t="s">
        <v>1448</v>
      </c>
      <c r="H251" s="14" t="s">
        <v>1449</v>
      </c>
      <c r="I251" t="s">
        <v>23</v>
      </c>
      <c r="K251">
        <v>1</v>
      </c>
      <c r="L251">
        <v>11</v>
      </c>
      <c r="M251">
        <v>22</v>
      </c>
      <c r="N251">
        <v>4</v>
      </c>
      <c r="O251" t="s">
        <v>517</v>
      </c>
      <c r="P251" t="s">
        <v>517</v>
      </c>
      <c r="Q251" t="s">
        <v>517</v>
      </c>
      <c r="R251" t="s">
        <v>517</v>
      </c>
      <c r="S251" t="s">
        <v>517</v>
      </c>
      <c r="T251" t="s">
        <v>517</v>
      </c>
      <c r="U251" t="s">
        <v>517</v>
      </c>
      <c r="V251" t="s">
        <v>517</v>
      </c>
      <c r="W251" t="s">
        <v>517</v>
      </c>
      <c r="X251" t="s">
        <v>517</v>
      </c>
      <c r="Y251" t="s">
        <v>783</v>
      </c>
      <c r="Z251" s="1">
        <v>33008</v>
      </c>
      <c r="AA251" t="s">
        <v>1450</v>
      </c>
      <c r="AB251">
        <v>26</v>
      </c>
      <c r="AC251" t="s">
        <v>358</v>
      </c>
      <c r="AD251" t="s">
        <v>509</v>
      </c>
    </row>
    <row r="252" spans="1:30" x14ac:dyDescent="0.25">
      <c r="A252" s="13" t="s">
        <v>1451</v>
      </c>
      <c r="B252" s="1">
        <v>42746</v>
      </c>
      <c r="C252" s="2">
        <v>0.88137731481481485</v>
      </c>
      <c r="D252" t="s">
        <v>1452</v>
      </c>
      <c r="E252" t="s">
        <v>22</v>
      </c>
      <c r="F252" t="s">
        <v>1453</v>
      </c>
      <c r="G252" s="14" t="s">
        <v>1454</v>
      </c>
      <c r="H252" s="14" t="s">
        <v>1455</v>
      </c>
      <c r="I252" t="s">
        <v>24</v>
      </c>
      <c r="K252">
        <v>1</v>
      </c>
      <c r="L252">
        <v>11</v>
      </c>
      <c r="M252">
        <v>21</v>
      </c>
      <c r="N252">
        <v>4</v>
      </c>
      <c r="O252" t="s">
        <v>517</v>
      </c>
      <c r="P252" t="s">
        <v>517</v>
      </c>
      <c r="Q252" t="s">
        <v>517</v>
      </c>
      <c r="R252" t="s">
        <v>517</v>
      </c>
      <c r="S252" t="s">
        <v>517</v>
      </c>
      <c r="T252" t="s">
        <v>517</v>
      </c>
      <c r="U252" t="s">
        <v>517</v>
      </c>
      <c r="V252" t="s">
        <v>517</v>
      </c>
      <c r="W252" t="s">
        <v>517</v>
      </c>
      <c r="X252" t="s">
        <v>517</v>
      </c>
      <c r="Y252" t="s">
        <v>1456</v>
      </c>
      <c r="Z252" s="1">
        <v>32668</v>
      </c>
      <c r="AA252" t="s">
        <v>1457</v>
      </c>
      <c r="AB252">
        <v>27</v>
      </c>
      <c r="AC252" t="s">
        <v>358</v>
      </c>
      <c r="AD252" t="s">
        <v>482</v>
      </c>
    </row>
    <row r="253" spans="1:30" x14ac:dyDescent="0.25">
      <c r="A253" s="13" t="s">
        <v>1458</v>
      </c>
      <c r="B253" s="1">
        <v>42746</v>
      </c>
      <c r="C253" s="2">
        <v>0.80814814814814817</v>
      </c>
      <c r="D253" t="s">
        <v>1459</v>
      </c>
      <c r="E253" t="s">
        <v>22</v>
      </c>
      <c r="F253" t="s">
        <v>1460</v>
      </c>
      <c r="G253" s="14" t="s">
        <v>1461</v>
      </c>
      <c r="H253" s="14" t="s">
        <v>1462</v>
      </c>
      <c r="I253" t="s">
        <v>21</v>
      </c>
      <c r="K253">
        <v>1</v>
      </c>
      <c r="L253">
        <v>11</v>
      </c>
      <c r="M253">
        <v>19</v>
      </c>
      <c r="N253">
        <v>4</v>
      </c>
      <c r="O253" t="s">
        <v>517</v>
      </c>
      <c r="P253" t="s">
        <v>517</v>
      </c>
      <c r="Q253" t="s">
        <v>517</v>
      </c>
      <c r="R253" t="s">
        <v>517</v>
      </c>
      <c r="S253" t="s">
        <v>517</v>
      </c>
      <c r="T253" t="s">
        <v>517</v>
      </c>
      <c r="U253" t="s">
        <v>517</v>
      </c>
      <c r="V253" t="s">
        <v>517</v>
      </c>
      <c r="W253" t="s">
        <v>517</v>
      </c>
      <c r="X253" t="s">
        <v>517</v>
      </c>
      <c r="Y253" t="s">
        <v>1463</v>
      </c>
      <c r="Z253" s="1">
        <v>28716</v>
      </c>
      <c r="AA253" t="s">
        <v>519</v>
      </c>
      <c r="AB253">
        <v>38</v>
      </c>
      <c r="AC253" t="s">
        <v>358</v>
      </c>
      <c r="AD253" t="s">
        <v>491</v>
      </c>
    </row>
    <row r="254" spans="1:30" x14ac:dyDescent="0.25">
      <c r="A254" s="13" t="s">
        <v>1465</v>
      </c>
      <c r="B254" s="1">
        <v>42746</v>
      </c>
      <c r="C254" s="2">
        <v>0.69832175925925932</v>
      </c>
      <c r="D254" t="s">
        <v>1234</v>
      </c>
      <c r="E254" t="s">
        <v>22</v>
      </c>
      <c r="F254" t="s">
        <v>1235</v>
      </c>
      <c r="G254" s="14" t="s">
        <v>1236</v>
      </c>
      <c r="H254" s="14" t="s">
        <v>1237</v>
      </c>
      <c r="I254" t="s">
        <v>23</v>
      </c>
      <c r="K254">
        <v>1</v>
      </c>
      <c r="L254">
        <v>11</v>
      </c>
      <c r="M254">
        <v>16</v>
      </c>
      <c r="N254">
        <v>4</v>
      </c>
      <c r="O254" t="s">
        <v>1464</v>
      </c>
      <c r="P254" t="s">
        <v>517</v>
      </c>
      <c r="Q254" t="s">
        <v>517</v>
      </c>
      <c r="R254" t="s">
        <v>517</v>
      </c>
      <c r="S254" t="s">
        <v>517</v>
      </c>
      <c r="T254" t="s">
        <v>517</v>
      </c>
      <c r="U254" t="s">
        <v>517</v>
      </c>
      <c r="V254" t="s">
        <v>517</v>
      </c>
      <c r="W254" t="s">
        <v>589</v>
      </c>
      <c r="X254" t="s">
        <v>1238</v>
      </c>
      <c r="Y254" t="s">
        <v>1239</v>
      </c>
      <c r="Z254" s="1">
        <v>31813</v>
      </c>
      <c r="AA254" t="s">
        <v>1240</v>
      </c>
      <c r="AB254">
        <v>29</v>
      </c>
      <c r="AC254" t="s">
        <v>357</v>
      </c>
      <c r="AD254" t="s">
        <v>489</v>
      </c>
    </row>
    <row r="255" spans="1:30" x14ac:dyDescent="0.25">
      <c r="A255" s="13" t="s">
        <v>1466</v>
      </c>
      <c r="B255" s="1">
        <v>42746</v>
      </c>
      <c r="C255" s="2">
        <v>0.6644444444444445</v>
      </c>
      <c r="D255" t="s">
        <v>1467</v>
      </c>
      <c r="E255" t="s">
        <v>22</v>
      </c>
      <c r="F255" t="s">
        <v>1468</v>
      </c>
      <c r="G255" s="14" t="s">
        <v>1469</v>
      </c>
      <c r="H255" s="14" t="s">
        <v>1470</v>
      </c>
      <c r="I255" t="s">
        <v>21</v>
      </c>
      <c r="K255">
        <v>1</v>
      </c>
      <c r="L255">
        <v>11</v>
      </c>
      <c r="M255">
        <v>15</v>
      </c>
      <c r="N255">
        <v>4</v>
      </c>
      <c r="O255" t="s">
        <v>517</v>
      </c>
      <c r="P255" t="s">
        <v>517</v>
      </c>
      <c r="Q255" t="s">
        <v>517</v>
      </c>
      <c r="R255" t="s">
        <v>517</v>
      </c>
      <c r="S255" t="s">
        <v>517</v>
      </c>
      <c r="T255" t="s">
        <v>517</v>
      </c>
      <c r="U255" t="s">
        <v>517</v>
      </c>
      <c r="V255" t="s">
        <v>517</v>
      </c>
      <c r="W255" t="s">
        <v>517</v>
      </c>
      <c r="X255" t="s">
        <v>517</v>
      </c>
      <c r="Y255" t="s">
        <v>1471</v>
      </c>
      <c r="Z255" s="1">
        <v>29902</v>
      </c>
      <c r="AA255" t="s">
        <v>565</v>
      </c>
      <c r="AB255">
        <v>35</v>
      </c>
      <c r="AC255" t="s">
        <v>358</v>
      </c>
      <c r="AD255" t="s">
        <v>491</v>
      </c>
    </row>
    <row r="256" spans="1:30" x14ac:dyDescent="0.25">
      <c r="A256" s="13" t="s">
        <v>1473</v>
      </c>
      <c r="B256" s="1">
        <v>42746</v>
      </c>
      <c r="C256" s="2">
        <v>0.66386574074074078</v>
      </c>
      <c r="D256" t="s">
        <v>1474</v>
      </c>
      <c r="E256" t="s">
        <v>22</v>
      </c>
      <c r="F256" t="s">
        <v>1475</v>
      </c>
      <c r="G256" s="14" t="s">
        <v>1476</v>
      </c>
      <c r="H256" s="14" t="s">
        <v>1477</v>
      </c>
      <c r="I256" t="s">
        <v>23</v>
      </c>
      <c r="K256">
        <v>1</v>
      </c>
      <c r="L256">
        <v>11</v>
      </c>
      <c r="M256">
        <v>15</v>
      </c>
      <c r="N256">
        <v>4</v>
      </c>
      <c r="O256" t="s">
        <v>1472</v>
      </c>
      <c r="P256" t="s">
        <v>517</v>
      </c>
      <c r="Q256" t="s">
        <v>517</v>
      </c>
      <c r="R256" t="s">
        <v>517</v>
      </c>
      <c r="S256" t="s">
        <v>517</v>
      </c>
      <c r="T256" t="s">
        <v>517</v>
      </c>
      <c r="U256" t="s">
        <v>517</v>
      </c>
      <c r="V256" t="s">
        <v>517</v>
      </c>
      <c r="W256" t="s">
        <v>589</v>
      </c>
      <c r="X256" t="s">
        <v>590</v>
      </c>
      <c r="Y256" t="s">
        <v>1478</v>
      </c>
      <c r="Z256" s="1">
        <v>33147</v>
      </c>
      <c r="AA256" t="s">
        <v>1479</v>
      </c>
      <c r="AB256">
        <v>26</v>
      </c>
      <c r="AC256" t="s">
        <v>358</v>
      </c>
      <c r="AD256" t="s">
        <v>488</v>
      </c>
    </row>
    <row r="257" spans="1:30" x14ac:dyDescent="0.25">
      <c r="A257" s="13" t="s">
        <v>1481</v>
      </c>
      <c r="B257" s="1">
        <v>42746</v>
      </c>
      <c r="C257" s="2">
        <v>0.93090277777777775</v>
      </c>
      <c r="D257" t="s">
        <v>1482</v>
      </c>
      <c r="E257" t="s">
        <v>22</v>
      </c>
      <c r="F257" t="s">
        <v>1483</v>
      </c>
      <c r="G257" s="14" t="s">
        <v>1484</v>
      </c>
      <c r="H257" s="14" t="s">
        <v>1485</v>
      </c>
      <c r="I257" t="s">
        <v>23</v>
      </c>
      <c r="K257">
        <v>1</v>
      </c>
      <c r="L257">
        <v>11</v>
      </c>
      <c r="M257">
        <v>22</v>
      </c>
      <c r="N257">
        <v>4</v>
      </c>
      <c r="O257" t="s">
        <v>1480</v>
      </c>
      <c r="P257" t="s">
        <v>517</v>
      </c>
      <c r="Q257" t="s">
        <v>517</v>
      </c>
      <c r="R257" t="s">
        <v>517</v>
      </c>
      <c r="S257" t="s">
        <v>517</v>
      </c>
      <c r="T257" t="s">
        <v>517</v>
      </c>
      <c r="U257" t="s">
        <v>517</v>
      </c>
      <c r="V257" t="s">
        <v>517</v>
      </c>
      <c r="W257" t="s">
        <v>1486</v>
      </c>
      <c r="X257" t="s">
        <v>1487</v>
      </c>
      <c r="Y257" t="s">
        <v>1488</v>
      </c>
      <c r="Z257" s="1">
        <v>32994</v>
      </c>
      <c r="AA257" t="s">
        <v>1489</v>
      </c>
      <c r="AB257">
        <v>26</v>
      </c>
      <c r="AC257" t="s">
        <v>358</v>
      </c>
      <c r="AD257" t="s">
        <v>490</v>
      </c>
    </row>
    <row r="258" spans="1:30" x14ac:dyDescent="0.25">
      <c r="A258" s="13" t="s">
        <v>1491</v>
      </c>
      <c r="B258" s="1">
        <v>42746</v>
      </c>
      <c r="C258" s="2">
        <v>0.94289351851851855</v>
      </c>
      <c r="D258" t="s">
        <v>1492</v>
      </c>
      <c r="E258" t="s">
        <v>22</v>
      </c>
      <c r="F258" t="s">
        <v>1493</v>
      </c>
      <c r="G258" s="14" t="s">
        <v>1494</v>
      </c>
      <c r="H258" s="14" t="s">
        <v>1495</v>
      </c>
      <c r="I258" t="s">
        <v>23</v>
      </c>
      <c r="K258">
        <v>1</v>
      </c>
      <c r="L258">
        <v>11</v>
      </c>
      <c r="M258">
        <v>22</v>
      </c>
      <c r="N258">
        <v>4</v>
      </c>
      <c r="O258" t="s">
        <v>1490</v>
      </c>
      <c r="P258" t="s">
        <v>517</v>
      </c>
      <c r="Q258" t="s">
        <v>517</v>
      </c>
      <c r="R258" t="s">
        <v>517</v>
      </c>
      <c r="S258" t="s">
        <v>517</v>
      </c>
      <c r="T258" t="s">
        <v>517</v>
      </c>
      <c r="U258" t="s">
        <v>517</v>
      </c>
      <c r="V258" t="s">
        <v>517</v>
      </c>
      <c r="W258" t="s">
        <v>672</v>
      </c>
      <c r="X258" t="s">
        <v>622</v>
      </c>
      <c r="Y258" t="s">
        <v>1496</v>
      </c>
      <c r="Z258" s="1">
        <v>23402</v>
      </c>
      <c r="AA258" t="s">
        <v>1497</v>
      </c>
      <c r="AB258">
        <v>52</v>
      </c>
      <c r="AC258" t="s">
        <v>358</v>
      </c>
      <c r="AD258" t="s">
        <v>482</v>
      </c>
    </row>
    <row r="259" spans="1:30" x14ac:dyDescent="0.25">
      <c r="A259" s="13" t="s">
        <v>1499</v>
      </c>
      <c r="B259" s="1">
        <v>42747</v>
      </c>
      <c r="C259" s="2">
        <v>1.982638888888889E-2</v>
      </c>
      <c r="D259" t="s">
        <v>1500</v>
      </c>
      <c r="E259" t="s">
        <v>22</v>
      </c>
      <c r="F259" t="s">
        <v>1501</v>
      </c>
      <c r="G259" s="14" t="s">
        <v>1502</v>
      </c>
      <c r="H259" s="14" t="s">
        <v>1503</v>
      </c>
      <c r="I259" t="s">
        <v>21</v>
      </c>
      <c r="K259">
        <v>1</v>
      </c>
      <c r="L259">
        <v>12</v>
      </c>
      <c r="M259">
        <v>0</v>
      </c>
      <c r="N259">
        <v>5</v>
      </c>
      <c r="O259" t="s">
        <v>1498</v>
      </c>
      <c r="P259" t="s">
        <v>517</v>
      </c>
      <c r="Q259" t="s">
        <v>517</v>
      </c>
      <c r="R259" t="s">
        <v>517</v>
      </c>
      <c r="S259" t="s">
        <v>517</v>
      </c>
      <c r="T259" t="s">
        <v>517</v>
      </c>
      <c r="U259" t="s">
        <v>517</v>
      </c>
      <c r="V259" t="s">
        <v>517</v>
      </c>
      <c r="W259" t="s">
        <v>526</v>
      </c>
      <c r="X259" t="s">
        <v>527</v>
      </c>
      <c r="Y259" t="s">
        <v>517</v>
      </c>
      <c r="Z259" s="1" t="s">
        <v>517</v>
      </c>
      <c r="AA259" t="s">
        <v>1504</v>
      </c>
      <c r="AB259" t="s">
        <v>517</v>
      </c>
      <c r="AC259" t="s">
        <v>358</v>
      </c>
      <c r="AD259" t="s">
        <v>517</v>
      </c>
    </row>
    <row r="260" spans="1:30" x14ac:dyDescent="0.25">
      <c r="A260" s="13" t="s">
        <v>1505</v>
      </c>
      <c r="B260" s="1">
        <v>42747</v>
      </c>
      <c r="C260" s="2">
        <v>0.47028935185185183</v>
      </c>
      <c r="D260" t="s">
        <v>1506</v>
      </c>
      <c r="E260" t="s">
        <v>116</v>
      </c>
      <c r="F260" t="s">
        <v>1507</v>
      </c>
      <c r="G260" s="14" t="s">
        <v>1508</v>
      </c>
      <c r="H260" s="14" t="s">
        <v>1509</v>
      </c>
      <c r="I260" t="s">
        <v>24</v>
      </c>
      <c r="K260">
        <v>1</v>
      </c>
      <c r="L260">
        <v>12</v>
      </c>
      <c r="M260">
        <v>11</v>
      </c>
      <c r="N260">
        <v>5</v>
      </c>
      <c r="O260" t="s">
        <v>517</v>
      </c>
      <c r="P260" t="s">
        <v>517</v>
      </c>
      <c r="Q260" t="s">
        <v>517</v>
      </c>
      <c r="R260" t="s">
        <v>517</v>
      </c>
      <c r="S260" t="s">
        <v>517</v>
      </c>
      <c r="T260" t="s">
        <v>517</v>
      </c>
      <c r="U260" t="s">
        <v>517</v>
      </c>
      <c r="V260" t="s">
        <v>517</v>
      </c>
      <c r="W260" t="s">
        <v>517</v>
      </c>
      <c r="X260" t="s">
        <v>517</v>
      </c>
      <c r="Y260" t="s">
        <v>1510</v>
      </c>
      <c r="Z260" s="1">
        <v>33309</v>
      </c>
      <c r="AA260" t="s">
        <v>1511</v>
      </c>
      <c r="AB260">
        <v>25</v>
      </c>
      <c r="AC260" t="s">
        <v>358</v>
      </c>
      <c r="AD260" t="s">
        <v>501</v>
      </c>
    </row>
    <row r="261" spans="1:30" x14ac:dyDescent="0.25">
      <c r="A261" s="13" t="s">
        <v>1513</v>
      </c>
      <c r="B261" s="1">
        <v>42747</v>
      </c>
      <c r="C261" s="2">
        <v>0.47006944444444443</v>
      </c>
      <c r="D261" t="s">
        <v>1514</v>
      </c>
      <c r="E261" t="s">
        <v>116</v>
      </c>
      <c r="F261" t="s">
        <v>1515</v>
      </c>
      <c r="G261" s="14" t="s">
        <v>1516</v>
      </c>
      <c r="H261" s="14" t="s">
        <v>1517</v>
      </c>
      <c r="I261" t="s">
        <v>23</v>
      </c>
      <c r="K261">
        <v>1</v>
      </c>
      <c r="L261">
        <v>12</v>
      </c>
      <c r="M261">
        <v>11</v>
      </c>
      <c r="N261">
        <v>5</v>
      </c>
      <c r="O261" t="s">
        <v>1512</v>
      </c>
      <c r="P261" t="s">
        <v>517</v>
      </c>
      <c r="Q261" t="s">
        <v>517</v>
      </c>
      <c r="R261" t="s">
        <v>517</v>
      </c>
      <c r="S261" t="s">
        <v>517</v>
      </c>
      <c r="T261" t="s">
        <v>517</v>
      </c>
      <c r="U261" t="s">
        <v>517</v>
      </c>
      <c r="V261" t="s">
        <v>517</v>
      </c>
      <c r="W261" t="s">
        <v>1518</v>
      </c>
      <c r="X261" t="s">
        <v>590</v>
      </c>
      <c r="Y261" t="s">
        <v>517</v>
      </c>
      <c r="Z261" s="1" t="s">
        <v>517</v>
      </c>
      <c r="AA261" t="s">
        <v>1519</v>
      </c>
      <c r="AB261" t="s">
        <v>517</v>
      </c>
      <c r="AC261" t="s">
        <v>358</v>
      </c>
      <c r="AD261" t="s">
        <v>517</v>
      </c>
    </row>
    <row r="262" spans="1:30" x14ac:dyDescent="0.25">
      <c r="A262" s="13" t="s">
        <v>1520</v>
      </c>
      <c r="B262" s="1">
        <v>42747</v>
      </c>
      <c r="C262" s="2">
        <v>0.46528935185185188</v>
      </c>
      <c r="D262" t="s">
        <v>1521</v>
      </c>
      <c r="E262" t="s">
        <v>22</v>
      </c>
      <c r="F262" t="s">
        <v>1522</v>
      </c>
      <c r="G262" s="14" t="s">
        <v>1523</v>
      </c>
      <c r="H262" s="14" t="s">
        <v>1524</v>
      </c>
      <c r="I262" t="s">
        <v>23</v>
      </c>
      <c r="K262">
        <v>1</v>
      </c>
      <c r="L262">
        <v>12</v>
      </c>
      <c r="M262">
        <v>11</v>
      </c>
      <c r="N262">
        <v>5</v>
      </c>
      <c r="O262" t="s">
        <v>517</v>
      </c>
      <c r="P262" t="s">
        <v>517</v>
      </c>
      <c r="Q262" t="s">
        <v>517</v>
      </c>
      <c r="R262" t="s">
        <v>517</v>
      </c>
      <c r="S262" t="s">
        <v>517</v>
      </c>
      <c r="T262" t="s">
        <v>517</v>
      </c>
      <c r="U262" t="s">
        <v>517</v>
      </c>
      <c r="V262" t="s">
        <v>517</v>
      </c>
      <c r="W262" t="s">
        <v>517</v>
      </c>
      <c r="X262" t="s">
        <v>517</v>
      </c>
      <c r="Y262" t="s">
        <v>1525</v>
      </c>
      <c r="Z262" s="1">
        <v>32445</v>
      </c>
      <c r="AA262" t="s">
        <v>529</v>
      </c>
      <c r="AB262">
        <v>28</v>
      </c>
      <c r="AC262" t="s">
        <v>358</v>
      </c>
      <c r="AD262" t="s">
        <v>482</v>
      </c>
    </row>
    <row r="263" spans="1:30" x14ac:dyDescent="0.25">
      <c r="A263" s="13" t="s">
        <v>1526</v>
      </c>
      <c r="B263" s="1">
        <v>42747</v>
      </c>
      <c r="C263" s="2">
        <v>0.4636805555555556</v>
      </c>
      <c r="D263" t="s">
        <v>1527</v>
      </c>
      <c r="E263" t="s">
        <v>116</v>
      </c>
      <c r="F263" t="s">
        <v>1528</v>
      </c>
      <c r="G263" s="14" t="s">
        <v>1529</v>
      </c>
      <c r="H263" s="14" t="s">
        <v>1530</v>
      </c>
      <c r="I263" t="s">
        <v>23</v>
      </c>
      <c r="K263">
        <v>1</v>
      </c>
      <c r="L263">
        <v>12</v>
      </c>
      <c r="M263">
        <v>11</v>
      </c>
      <c r="N263">
        <v>5</v>
      </c>
      <c r="O263" t="s">
        <v>517</v>
      </c>
      <c r="P263" t="s">
        <v>517</v>
      </c>
      <c r="Q263" t="s">
        <v>517</v>
      </c>
      <c r="R263" t="s">
        <v>517</v>
      </c>
      <c r="S263" t="s">
        <v>517</v>
      </c>
      <c r="T263" t="s">
        <v>517</v>
      </c>
      <c r="U263" t="s">
        <v>517</v>
      </c>
      <c r="V263" t="s">
        <v>517</v>
      </c>
      <c r="W263" t="s">
        <v>517</v>
      </c>
      <c r="X263" t="s">
        <v>517</v>
      </c>
      <c r="Y263" t="s">
        <v>517</v>
      </c>
      <c r="Z263" s="1" t="s">
        <v>517</v>
      </c>
      <c r="AA263" t="s">
        <v>529</v>
      </c>
      <c r="AB263" t="s">
        <v>517</v>
      </c>
      <c r="AC263" t="s">
        <v>358</v>
      </c>
      <c r="AD263" t="s">
        <v>517</v>
      </c>
    </row>
    <row r="264" spans="1:30" x14ac:dyDescent="0.25">
      <c r="A264" s="13" t="s">
        <v>1531</v>
      </c>
      <c r="B264" s="1">
        <v>42747</v>
      </c>
      <c r="C264" s="2">
        <v>0.46210648148148148</v>
      </c>
      <c r="D264" t="s">
        <v>172</v>
      </c>
      <c r="E264" t="s">
        <v>22</v>
      </c>
      <c r="F264" t="s">
        <v>174</v>
      </c>
      <c r="G264" s="14" t="s">
        <v>1532</v>
      </c>
      <c r="H264" s="14" t="s">
        <v>1533</v>
      </c>
      <c r="I264" t="s">
        <v>21</v>
      </c>
      <c r="K264">
        <v>1</v>
      </c>
      <c r="L264">
        <v>12</v>
      </c>
      <c r="M264">
        <v>11</v>
      </c>
      <c r="N264">
        <v>5</v>
      </c>
      <c r="O264" t="s">
        <v>173</v>
      </c>
      <c r="P264" t="s">
        <v>517</v>
      </c>
      <c r="Q264" t="s">
        <v>517</v>
      </c>
      <c r="R264" t="s">
        <v>517</v>
      </c>
      <c r="S264" t="s">
        <v>517</v>
      </c>
      <c r="T264" t="s">
        <v>517</v>
      </c>
      <c r="U264" t="s">
        <v>517</v>
      </c>
      <c r="V264" t="s">
        <v>517</v>
      </c>
      <c r="W264" t="s">
        <v>857</v>
      </c>
      <c r="X264" t="s">
        <v>527</v>
      </c>
      <c r="Y264" t="s">
        <v>1534</v>
      </c>
      <c r="Z264" s="1">
        <v>30619</v>
      </c>
      <c r="AA264" t="s">
        <v>478</v>
      </c>
      <c r="AB264">
        <v>33</v>
      </c>
      <c r="AC264" t="s">
        <v>358</v>
      </c>
      <c r="AD264" t="s">
        <v>483</v>
      </c>
    </row>
    <row r="265" spans="1:30" x14ac:dyDescent="0.25">
      <c r="A265" s="13" t="s">
        <v>1536</v>
      </c>
      <c r="B265" s="1">
        <v>42747</v>
      </c>
      <c r="C265" s="2">
        <v>0.43421296296296297</v>
      </c>
      <c r="D265" t="s">
        <v>1537</v>
      </c>
      <c r="E265" t="s">
        <v>22</v>
      </c>
      <c r="F265" t="s">
        <v>1538</v>
      </c>
      <c r="G265" s="14" t="s">
        <v>1539</v>
      </c>
      <c r="H265" s="14" t="s">
        <v>1540</v>
      </c>
      <c r="I265" t="s">
        <v>23</v>
      </c>
      <c r="K265">
        <v>1</v>
      </c>
      <c r="L265">
        <v>12</v>
      </c>
      <c r="M265">
        <v>10</v>
      </c>
      <c r="N265">
        <v>5</v>
      </c>
      <c r="O265" t="s">
        <v>1535</v>
      </c>
      <c r="P265" t="s">
        <v>517</v>
      </c>
      <c r="Q265" t="s">
        <v>517</v>
      </c>
      <c r="R265" t="s">
        <v>517</v>
      </c>
      <c r="S265" t="s">
        <v>517</v>
      </c>
      <c r="T265" t="s">
        <v>517</v>
      </c>
      <c r="U265" t="s">
        <v>517</v>
      </c>
      <c r="V265" t="s">
        <v>517</v>
      </c>
      <c r="W265" t="s">
        <v>589</v>
      </c>
      <c r="X265" t="s">
        <v>590</v>
      </c>
      <c r="Y265" t="s">
        <v>1541</v>
      </c>
      <c r="Z265" s="1">
        <v>32832</v>
      </c>
      <c r="AA265" t="s">
        <v>1542</v>
      </c>
      <c r="AB265">
        <v>27</v>
      </c>
      <c r="AC265" t="s">
        <v>358</v>
      </c>
      <c r="AD265" t="s">
        <v>488</v>
      </c>
    </row>
    <row r="266" spans="1:30" x14ac:dyDescent="0.25">
      <c r="A266" s="13" t="s">
        <v>1543</v>
      </c>
      <c r="B266" s="1">
        <v>42747</v>
      </c>
      <c r="C266" s="2">
        <v>0.42655092592592592</v>
      </c>
      <c r="D266" t="s">
        <v>84</v>
      </c>
      <c r="E266" t="s">
        <v>22</v>
      </c>
      <c r="F266" t="s">
        <v>85</v>
      </c>
      <c r="G266" s="14" t="s">
        <v>1544</v>
      </c>
      <c r="H266" s="14" t="s">
        <v>1545</v>
      </c>
      <c r="I266" t="s">
        <v>24</v>
      </c>
      <c r="K266">
        <v>1</v>
      </c>
      <c r="L266">
        <v>12</v>
      </c>
      <c r="M266">
        <v>10</v>
      </c>
      <c r="N266">
        <v>5</v>
      </c>
      <c r="O266" t="s">
        <v>517</v>
      </c>
      <c r="P266" t="s">
        <v>517</v>
      </c>
      <c r="Q266" t="s">
        <v>517</v>
      </c>
      <c r="R266" t="s">
        <v>517</v>
      </c>
      <c r="S266" t="s">
        <v>517</v>
      </c>
      <c r="T266" t="s">
        <v>517</v>
      </c>
      <c r="U266" t="s">
        <v>517</v>
      </c>
      <c r="V266" t="s">
        <v>517</v>
      </c>
      <c r="W266" t="s">
        <v>517</v>
      </c>
      <c r="X266" t="s">
        <v>517</v>
      </c>
      <c r="Y266" t="s">
        <v>1546</v>
      </c>
      <c r="Z266" s="1">
        <v>31625</v>
      </c>
      <c r="AA266" t="s">
        <v>1547</v>
      </c>
      <c r="AB266">
        <v>30</v>
      </c>
      <c r="AC266" t="s">
        <v>358</v>
      </c>
      <c r="AD266" t="s">
        <v>483</v>
      </c>
    </row>
    <row r="267" spans="1:30" x14ac:dyDescent="0.25">
      <c r="A267" s="13" t="s">
        <v>1548</v>
      </c>
      <c r="B267" s="1">
        <v>42747</v>
      </c>
      <c r="C267" s="2">
        <v>0.38280092592592596</v>
      </c>
      <c r="D267" t="s">
        <v>1549</v>
      </c>
      <c r="E267" t="s">
        <v>22</v>
      </c>
      <c r="F267" t="s">
        <v>1550</v>
      </c>
      <c r="G267" s="14" t="s">
        <v>1551</v>
      </c>
      <c r="H267" s="14" t="s">
        <v>1552</v>
      </c>
      <c r="I267" t="s">
        <v>24</v>
      </c>
      <c r="K267">
        <v>1</v>
      </c>
      <c r="L267">
        <v>12</v>
      </c>
      <c r="M267">
        <v>9</v>
      </c>
      <c r="N267">
        <v>5</v>
      </c>
      <c r="O267" t="s">
        <v>517</v>
      </c>
      <c r="P267" t="s">
        <v>517</v>
      </c>
      <c r="Q267" t="s">
        <v>517</v>
      </c>
      <c r="R267" t="s">
        <v>517</v>
      </c>
      <c r="S267" t="s">
        <v>517</v>
      </c>
      <c r="T267" t="s">
        <v>517</v>
      </c>
      <c r="U267" t="s">
        <v>517</v>
      </c>
      <c r="V267" t="s">
        <v>517</v>
      </c>
      <c r="W267" t="s">
        <v>517</v>
      </c>
      <c r="X267" t="s">
        <v>517</v>
      </c>
      <c r="Y267" t="s">
        <v>1553</v>
      </c>
      <c r="Z267" s="1">
        <v>32224</v>
      </c>
      <c r="AA267" t="s">
        <v>1554</v>
      </c>
      <c r="AB267">
        <v>28</v>
      </c>
      <c r="AC267" t="s">
        <v>358</v>
      </c>
      <c r="AD267" t="s">
        <v>496</v>
      </c>
    </row>
    <row r="268" spans="1:30" x14ac:dyDescent="0.25">
      <c r="A268" s="13" t="s">
        <v>1556</v>
      </c>
      <c r="B268" s="1">
        <v>42747</v>
      </c>
      <c r="C268" s="2">
        <v>0.48541666666666666</v>
      </c>
      <c r="D268" t="s">
        <v>1557</v>
      </c>
      <c r="E268" t="s">
        <v>22</v>
      </c>
      <c r="F268" t="s">
        <v>1558</v>
      </c>
      <c r="G268" s="14" t="s">
        <v>1559</v>
      </c>
      <c r="H268" s="14" t="s">
        <v>1560</v>
      </c>
      <c r="I268" t="s">
        <v>23</v>
      </c>
      <c r="K268">
        <v>1</v>
      </c>
      <c r="L268">
        <v>12</v>
      </c>
      <c r="M268">
        <v>11</v>
      </c>
      <c r="N268">
        <v>5</v>
      </c>
      <c r="O268" t="s">
        <v>1555</v>
      </c>
      <c r="P268" t="s">
        <v>517</v>
      </c>
      <c r="Q268" t="s">
        <v>517</v>
      </c>
      <c r="R268" t="s">
        <v>517</v>
      </c>
      <c r="S268" t="s">
        <v>517</v>
      </c>
      <c r="T268" t="s">
        <v>517</v>
      </c>
      <c r="U268" t="s">
        <v>517</v>
      </c>
      <c r="V268" t="s">
        <v>517</v>
      </c>
      <c r="W268" t="s">
        <v>476</v>
      </c>
      <c r="X268" t="s">
        <v>846</v>
      </c>
      <c r="Y268" t="s">
        <v>1561</v>
      </c>
      <c r="Z268" s="1">
        <v>30881</v>
      </c>
      <c r="AA268" t="s">
        <v>1557</v>
      </c>
      <c r="AB268">
        <v>32</v>
      </c>
      <c r="AC268" t="s">
        <v>358</v>
      </c>
      <c r="AD268" t="s">
        <v>489</v>
      </c>
    </row>
    <row r="269" spans="1:30" x14ac:dyDescent="0.25">
      <c r="A269" s="13" t="s">
        <v>1562</v>
      </c>
      <c r="B269" s="1">
        <v>42747</v>
      </c>
      <c r="C269" s="2">
        <v>0.48645833333333338</v>
      </c>
      <c r="D269" t="s">
        <v>1563</v>
      </c>
      <c r="E269" t="s">
        <v>22</v>
      </c>
      <c r="F269" t="s">
        <v>1564</v>
      </c>
      <c r="G269" s="14" t="s">
        <v>1565</v>
      </c>
      <c r="H269" s="14" t="s">
        <v>1566</v>
      </c>
      <c r="I269" t="s">
        <v>26</v>
      </c>
      <c r="K269">
        <v>1</v>
      </c>
      <c r="L269">
        <v>12</v>
      </c>
      <c r="M269">
        <v>11</v>
      </c>
      <c r="N269">
        <v>5</v>
      </c>
      <c r="O269" t="s">
        <v>517</v>
      </c>
      <c r="P269" t="s">
        <v>517</v>
      </c>
      <c r="Q269" t="s">
        <v>517</v>
      </c>
      <c r="R269" t="s">
        <v>517</v>
      </c>
      <c r="S269" t="s">
        <v>517</v>
      </c>
      <c r="T269" t="s">
        <v>517</v>
      </c>
      <c r="U269" t="s">
        <v>517</v>
      </c>
      <c r="V269" t="s">
        <v>517</v>
      </c>
      <c r="W269" t="s">
        <v>517</v>
      </c>
      <c r="X269" t="s">
        <v>517</v>
      </c>
      <c r="Y269" t="s">
        <v>1567</v>
      </c>
      <c r="Z269" s="1">
        <v>35858</v>
      </c>
      <c r="AA269" t="s">
        <v>1568</v>
      </c>
      <c r="AB269">
        <v>18</v>
      </c>
      <c r="AC269" t="s">
        <v>357</v>
      </c>
      <c r="AD269" t="s">
        <v>482</v>
      </c>
    </row>
    <row r="270" spans="1:30" x14ac:dyDescent="0.25">
      <c r="A270" s="13" t="s">
        <v>1570</v>
      </c>
      <c r="B270" s="1">
        <v>42747</v>
      </c>
      <c r="C270" s="2">
        <v>0.48643518518518519</v>
      </c>
      <c r="D270" t="s">
        <v>1571</v>
      </c>
      <c r="E270" t="s">
        <v>22</v>
      </c>
      <c r="F270" t="s">
        <v>1572</v>
      </c>
      <c r="G270" s="14" t="s">
        <v>1573</v>
      </c>
      <c r="H270" s="14" t="s">
        <v>1574</v>
      </c>
      <c r="I270" t="s">
        <v>23</v>
      </c>
      <c r="K270">
        <v>1</v>
      </c>
      <c r="L270">
        <v>12</v>
      </c>
      <c r="M270">
        <v>11</v>
      </c>
      <c r="N270">
        <v>5</v>
      </c>
      <c r="O270" t="s">
        <v>1569</v>
      </c>
      <c r="P270" t="s">
        <v>517</v>
      </c>
      <c r="Q270" t="s">
        <v>517</v>
      </c>
      <c r="R270" t="s">
        <v>517</v>
      </c>
      <c r="S270" t="s">
        <v>517</v>
      </c>
      <c r="T270" t="s">
        <v>517</v>
      </c>
      <c r="U270" t="s">
        <v>517</v>
      </c>
      <c r="V270" t="s">
        <v>517</v>
      </c>
      <c r="W270" t="s">
        <v>589</v>
      </c>
      <c r="X270" t="s">
        <v>590</v>
      </c>
      <c r="Y270" t="s">
        <v>1575</v>
      </c>
      <c r="Z270" s="1">
        <v>18099</v>
      </c>
      <c r="AA270" t="s">
        <v>1576</v>
      </c>
      <c r="AB270">
        <v>67</v>
      </c>
      <c r="AC270" t="s">
        <v>358</v>
      </c>
      <c r="AD270" t="s">
        <v>501</v>
      </c>
    </row>
    <row r="271" spans="1:30" x14ac:dyDescent="0.25">
      <c r="A271" s="13" t="s">
        <v>1585</v>
      </c>
      <c r="B271" s="1">
        <v>42747</v>
      </c>
      <c r="C271" s="2">
        <v>0.50486111111111109</v>
      </c>
      <c r="D271" t="s">
        <v>1311</v>
      </c>
      <c r="E271" t="s">
        <v>1312</v>
      </c>
      <c r="F271" t="s">
        <v>1313</v>
      </c>
      <c r="G271" s="14" t="s">
        <v>1314</v>
      </c>
      <c r="H271" s="14" t="s">
        <v>1315</v>
      </c>
      <c r="I271" t="s">
        <v>21</v>
      </c>
      <c r="K271">
        <v>1</v>
      </c>
      <c r="L271">
        <v>12</v>
      </c>
      <c r="M271">
        <v>12</v>
      </c>
      <c r="N271">
        <v>5</v>
      </c>
      <c r="O271" t="s">
        <v>1309</v>
      </c>
      <c r="P271" t="s">
        <v>517</v>
      </c>
      <c r="Q271" t="s">
        <v>517</v>
      </c>
      <c r="R271" t="s">
        <v>517</v>
      </c>
      <c r="S271" t="s">
        <v>517</v>
      </c>
      <c r="T271" t="s">
        <v>517</v>
      </c>
      <c r="U271" t="s">
        <v>517</v>
      </c>
      <c r="V271" t="s">
        <v>517</v>
      </c>
      <c r="W271" t="s">
        <v>589</v>
      </c>
      <c r="X271" t="s">
        <v>590</v>
      </c>
      <c r="Y271" t="s">
        <v>517</v>
      </c>
      <c r="Z271" s="1" t="s">
        <v>517</v>
      </c>
      <c r="AA271" t="s">
        <v>1311</v>
      </c>
      <c r="AB271" t="s">
        <v>517</v>
      </c>
      <c r="AC271" t="s">
        <v>358</v>
      </c>
      <c r="AD271" t="s">
        <v>517</v>
      </c>
    </row>
    <row r="272" spans="1:30" x14ac:dyDescent="0.25">
      <c r="A272" s="13" t="s">
        <v>1586</v>
      </c>
      <c r="B272" s="1">
        <v>42747</v>
      </c>
      <c r="C272" s="2">
        <v>0.51481481481481484</v>
      </c>
      <c r="D272" t="s">
        <v>1587</v>
      </c>
      <c r="E272" t="s">
        <v>116</v>
      </c>
      <c r="F272" t="s">
        <v>1588</v>
      </c>
      <c r="G272" s="14" t="s">
        <v>1589</v>
      </c>
      <c r="H272" s="14" t="s">
        <v>1590</v>
      </c>
      <c r="I272" t="s">
        <v>24</v>
      </c>
      <c r="K272">
        <v>1</v>
      </c>
      <c r="L272">
        <v>12</v>
      </c>
      <c r="M272">
        <v>12</v>
      </c>
      <c r="N272">
        <v>5</v>
      </c>
      <c r="O272" t="s">
        <v>517</v>
      </c>
      <c r="P272" t="s">
        <v>517</v>
      </c>
      <c r="Q272" t="s">
        <v>517</v>
      </c>
      <c r="R272" t="s">
        <v>517</v>
      </c>
      <c r="S272" t="s">
        <v>517</v>
      </c>
      <c r="T272" t="s">
        <v>517</v>
      </c>
      <c r="U272" t="s">
        <v>517</v>
      </c>
      <c r="V272" t="s">
        <v>517</v>
      </c>
      <c r="W272" t="s">
        <v>517</v>
      </c>
      <c r="X272" t="s">
        <v>517</v>
      </c>
      <c r="Y272" t="s">
        <v>1591</v>
      </c>
      <c r="Z272" s="1">
        <v>28159</v>
      </c>
      <c r="AA272" t="s">
        <v>1587</v>
      </c>
      <c r="AB272">
        <v>39</v>
      </c>
      <c r="AC272" t="s">
        <v>358</v>
      </c>
      <c r="AD272" t="s">
        <v>498</v>
      </c>
    </row>
    <row r="273" spans="1:30" x14ac:dyDescent="0.25">
      <c r="A273" s="13" t="s">
        <v>1592</v>
      </c>
      <c r="B273" s="1">
        <v>42747</v>
      </c>
      <c r="C273" s="2">
        <v>0.50637731481481485</v>
      </c>
      <c r="D273" t="s">
        <v>1593</v>
      </c>
      <c r="E273" t="s">
        <v>22</v>
      </c>
      <c r="F273" t="s">
        <v>1594</v>
      </c>
      <c r="G273" s="14" t="s">
        <v>1595</v>
      </c>
      <c r="H273" s="14" t="s">
        <v>1596</v>
      </c>
      <c r="I273" t="s">
        <v>24</v>
      </c>
      <c r="K273">
        <v>1</v>
      </c>
      <c r="L273">
        <v>12</v>
      </c>
      <c r="M273">
        <v>12</v>
      </c>
      <c r="N273">
        <v>5</v>
      </c>
      <c r="O273" t="s">
        <v>517</v>
      </c>
      <c r="P273" t="s">
        <v>517</v>
      </c>
      <c r="Q273" t="s">
        <v>517</v>
      </c>
      <c r="R273" t="s">
        <v>517</v>
      </c>
      <c r="S273" t="s">
        <v>517</v>
      </c>
      <c r="T273" t="s">
        <v>517</v>
      </c>
      <c r="U273" t="s">
        <v>517</v>
      </c>
      <c r="V273" t="s">
        <v>517</v>
      </c>
      <c r="W273" t="s">
        <v>517</v>
      </c>
      <c r="X273" t="s">
        <v>517</v>
      </c>
      <c r="Y273" t="s">
        <v>1597</v>
      </c>
      <c r="Z273" s="1">
        <v>30437</v>
      </c>
      <c r="AA273" t="s">
        <v>546</v>
      </c>
      <c r="AB273">
        <v>33</v>
      </c>
      <c r="AC273" t="s">
        <v>358</v>
      </c>
      <c r="AD273" t="s">
        <v>489</v>
      </c>
    </row>
    <row r="274" spans="1:30" x14ac:dyDescent="0.25">
      <c r="A274" s="13" t="s">
        <v>1598</v>
      </c>
      <c r="B274" s="1">
        <v>42747</v>
      </c>
      <c r="C274" s="2">
        <v>0.55028935185185179</v>
      </c>
      <c r="D274" t="s">
        <v>1599</v>
      </c>
      <c r="E274" t="s">
        <v>22</v>
      </c>
      <c r="F274" t="s">
        <v>1600</v>
      </c>
      <c r="G274" s="14" t="s">
        <v>1601</v>
      </c>
      <c r="H274" s="14" t="s">
        <v>1602</v>
      </c>
      <c r="I274" t="s">
        <v>25</v>
      </c>
      <c r="K274">
        <v>1</v>
      </c>
      <c r="L274">
        <v>12</v>
      </c>
      <c r="M274">
        <v>13</v>
      </c>
      <c r="N274">
        <v>5</v>
      </c>
      <c r="O274" t="s">
        <v>517</v>
      </c>
      <c r="P274" t="s">
        <v>517</v>
      </c>
      <c r="Q274" t="s">
        <v>517</v>
      </c>
      <c r="R274" t="s">
        <v>517</v>
      </c>
      <c r="S274" t="s">
        <v>517</v>
      </c>
      <c r="T274" t="s">
        <v>517</v>
      </c>
      <c r="U274" t="s">
        <v>517</v>
      </c>
      <c r="V274" t="s">
        <v>517</v>
      </c>
      <c r="W274" t="s">
        <v>517</v>
      </c>
      <c r="X274" t="s">
        <v>517</v>
      </c>
      <c r="Y274" t="s">
        <v>517</v>
      </c>
      <c r="Z274" s="1" t="s">
        <v>517</v>
      </c>
      <c r="AA274" t="s">
        <v>1603</v>
      </c>
      <c r="AB274" t="s">
        <v>517</v>
      </c>
      <c r="AC274" t="s">
        <v>357</v>
      </c>
      <c r="AD274" t="s">
        <v>517</v>
      </c>
    </row>
    <row r="275" spans="1:30" x14ac:dyDescent="0.25">
      <c r="A275" s="13" t="s">
        <v>1604</v>
      </c>
      <c r="B275" s="1">
        <v>42747</v>
      </c>
      <c r="C275" s="2">
        <v>0.64119212962962957</v>
      </c>
      <c r="D275" t="s">
        <v>1605</v>
      </c>
      <c r="E275" t="s">
        <v>116</v>
      </c>
      <c r="F275" t="s">
        <v>899</v>
      </c>
      <c r="G275" s="14" t="s">
        <v>900</v>
      </c>
      <c r="H275" s="14" t="s">
        <v>901</v>
      </c>
      <c r="I275" t="s">
        <v>21</v>
      </c>
      <c r="K275">
        <v>1</v>
      </c>
      <c r="L275">
        <v>12</v>
      </c>
      <c r="M275">
        <v>15</v>
      </c>
      <c r="N275">
        <v>5</v>
      </c>
      <c r="O275" t="s">
        <v>896</v>
      </c>
      <c r="P275" t="s">
        <v>896</v>
      </c>
      <c r="Q275" t="s">
        <v>896</v>
      </c>
      <c r="R275" t="s">
        <v>517</v>
      </c>
      <c r="S275" t="s">
        <v>517</v>
      </c>
      <c r="T275" t="s">
        <v>517</v>
      </c>
      <c r="U275" t="s">
        <v>517</v>
      </c>
      <c r="V275" t="s">
        <v>517</v>
      </c>
      <c r="W275" t="s">
        <v>589</v>
      </c>
      <c r="X275" t="s">
        <v>849</v>
      </c>
      <c r="Y275" t="s">
        <v>902</v>
      </c>
      <c r="Z275" s="1">
        <v>31727</v>
      </c>
      <c r="AA275" t="s">
        <v>529</v>
      </c>
      <c r="AB275">
        <v>30</v>
      </c>
      <c r="AC275" t="s">
        <v>358</v>
      </c>
      <c r="AD275" t="s">
        <v>497</v>
      </c>
    </row>
    <row r="276" spans="1:30" x14ac:dyDescent="0.25">
      <c r="A276" s="13" t="s">
        <v>1607</v>
      </c>
      <c r="B276" s="1">
        <v>42747</v>
      </c>
      <c r="C276" s="2">
        <v>0.63905092592592594</v>
      </c>
      <c r="D276" t="s">
        <v>1608</v>
      </c>
      <c r="E276" t="s">
        <v>22</v>
      </c>
      <c r="F276" t="s">
        <v>1609</v>
      </c>
      <c r="G276" s="14" t="s">
        <v>1610</v>
      </c>
      <c r="H276" s="14" t="s">
        <v>1611</v>
      </c>
      <c r="I276" t="s">
        <v>23</v>
      </c>
      <c r="K276">
        <v>1</v>
      </c>
      <c r="L276">
        <v>12</v>
      </c>
      <c r="M276">
        <v>15</v>
      </c>
      <c r="N276">
        <v>5</v>
      </c>
      <c r="O276" t="s">
        <v>1606</v>
      </c>
      <c r="P276" t="s">
        <v>517</v>
      </c>
      <c r="Q276" t="s">
        <v>517</v>
      </c>
      <c r="R276" t="s">
        <v>517</v>
      </c>
      <c r="S276" t="s">
        <v>517</v>
      </c>
      <c r="T276" t="s">
        <v>517</v>
      </c>
      <c r="U276" t="s">
        <v>517</v>
      </c>
      <c r="V276" t="s">
        <v>517</v>
      </c>
      <c r="W276" t="s">
        <v>856</v>
      </c>
      <c r="X276" t="s">
        <v>844</v>
      </c>
      <c r="Y276" t="s">
        <v>1612</v>
      </c>
      <c r="Z276" s="1">
        <v>35675</v>
      </c>
      <c r="AA276" t="s">
        <v>1613</v>
      </c>
      <c r="AB276">
        <v>19</v>
      </c>
      <c r="AC276" t="s">
        <v>358</v>
      </c>
      <c r="AD276" t="s">
        <v>491</v>
      </c>
    </row>
    <row r="277" spans="1:30" x14ac:dyDescent="0.25">
      <c r="A277" s="13" t="s">
        <v>1615</v>
      </c>
      <c r="B277" s="1">
        <v>42747</v>
      </c>
      <c r="C277" s="2">
        <v>0.61375000000000002</v>
      </c>
      <c r="D277" t="s">
        <v>1616</v>
      </c>
      <c r="E277" t="s">
        <v>22</v>
      </c>
      <c r="F277" t="s">
        <v>1617</v>
      </c>
      <c r="G277" s="14" t="s">
        <v>1618</v>
      </c>
      <c r="H277" s="14" t="s">
        <v>1619</v>
      </c>
      <c r="I277" t="s">
        <v>23</v>
      </c>
      <c r="K277">
        <v>1</v>
      </c>
      <c r="L277">
        <v>12</v>
      </c>
      <c r="M277">
        <v>14</v>
      </c>
      <c r="N277">
        <v>5</v>
      </c>
      <c r="O277" t="s">
        <v>1614</v>
      </c>
      <c r="P277" t="s">
        <v>517</v>
      </c>
      <c r="Q277" t="s">
        <v>517</v>
      </c>
      <c r="R277" t="s">
        <v>517</v>
      </c>
      <c r="S277" t="s">
        <v>517</v>
      </c>
      <c r="T277" t="s">
        <v>517</v>
      </c>
      <c r="U277" t="s">
        <v>517</v>
      </c>
      <c r="V277" t="s">
        <v>517</v>
      </c>
      <c r="W277" t="s">
        <v>589</v>
      </c>
      <c r="X277" t="s">
        <v>590</v>
      </c>
      <c r="Y277" t="s">
        <v>1620</v>
      </c>
      <c r="Z277" s="1">
        <v>34177</v>
      </c>
      <c r="AA277" t="s">
        <v>1621</v>
      </c>
      <c r="AB277">
        <v>23</v>
      </c>
      <c r="AC277" t="s">
        <v>358</v>
      </c>
      <c r="AD277" t="s">
        <v>482</v>
      </c>
    </row>
    <row r="278" spans="1:30" x14ac:dyDescent="0.25">
      <c r="A278" s="13" t="s">
        <v>1623</v>
      </c>
      <c r="B278" s="1">
        <v>42747</v>
      </c>
      <c r="C278" s="2">
        <v>0.59603009259259265</v>
      </c>
      <c r="D278" t="s">
        <v>1624</v>
      </c>
      <c r="E278" t="s">
        <v>22</v>
      </c>
      <c r="F278" t="s">
        <v>1625</v>
      </c>
      <c r="G278" s="14" t="s">
        <v>1626</v>
      </c>
      <c r="H278" s="14" t="s">
        <v>1627</v>
      </c>
      <c r="I278" t="s">
        <v>23</v>
      </c>
      <c r="K278">
        <v>1</v>
      </c>
      <c r="L278">
        <v>12</v>
      </c>
      <c r="M278">
        <v>14</v>
      </c>
      <c r="N278">
        <v>5</v>
      </c>
      <c r="O278" t="s">
        <v>1622</v>
      </c>
      <c r="P278" t="s">
        <v>517</v>
      </c>
      <c r="Q278" t="s">
        <v>517</v>
      </c>
      <c r="R278" t="s">
        <v>517</v>
      </c>
      <c r="S278" t="s">
        <v>517</v>
      </c>
      <c r="T278" t="s">
        <v>517</v>
      </c>
      <c r="U278" t="s">
        <v>517</v>
      </c>
      <c r="V278" t="s">
        <v>517</v>
      </c>
      <c r="W278" t="s">
        <v>537</v>
      </c>
      <c r="X278" t="s">
        <v>590</v>
      </c>
      <c r="Y278" t="s">
        <v>1628</v>
      </c>
      <c r="Z278" s="1">
        <v>23536</v>
      </c>
      <c r="AA278" t="s">
        <v>1624</v>
      </c>
      <c r="AB278">
        <v>52</v>
      </c>
      <c r="AC278" t="s">
        <v>358</v>
      </c>
      <c r="AD278" t="s">
        <v>482</v>
      </c>
    </row>
    <row r="279" spans="1:30" x14ac:dyDescent="0.25">
      <c r="A279" s="13" t="s">
        <v>1629</v>
      </c>
      <c r="B279" s="1">
        <v>42747</v>
      </c>
      <c r="C279" s="2">
        <v>0.56563657407407408</v>
      </c>
      <c r="D279" t="s">
        <v>1630</v>
      </c>
      <c r="E279" t="s">
        <v>116</v>
      </c>
      <c r="F279" t="s">
        <v>1631</v>
      </c>
      <c r="G279" s="14" t="s">
        <v>1632</v>
      </c>
      <c r="H279" s="14" t="s">
        <v>1633</v>
      </c>
      <c r="I279" t="s">
        <v>23</v>
      </c>
      <c r="K279">
        <v>1</v>
      </c>
      <c r="L279">
        <v>12</v>
      </c>
      <c r="M279">
        <v>13</v>
      </c>
      <c r="N279">
        <v>5</v>
      </c>
      <c r="O279" t="s">
        <v>517</v>
      </c>
      <c r="P279" t="s">
        <v>517</v>
      </c>
      <c r="Q279" t="s">
        <v>517</v>
      </c>
      <c r="R279" t="s">
        <v>517</v>
      </c>
      <c r="S279" t="s">
        <v>517</v>
      </c>
      <c r="T279" t="s">
        <v>517</v>
      </c>
      <c r="U279" t="s">
        <v>517</v>
      </c>
      <c r="V279" t="s">
        <v>517</v>
      </c>
      <c r="W279" t="s">
        <v>517</v>
      </c>
      <c r="X279" t="s">
        <v>517</v>
      </c>
      <c r="Y279" t="s">
        <v>517</v>
      </c>
      <c r="Z279" s="1" t="s">
        <v>517</v>
      </c>
      <c r="AA279" t="s">
        <v>1634</v>
      </c>
      <c r="AB279" t="s">
        <v>517</v>
      </c>
      <c r="AC279" t="s">
        <v>358</v>
      </c>
      <c r="AD279" t="s">
        <v>517</v>
      </c>
    </row>
    <row r="280" spans="1:30" x14ac:dyDescent="0.25">
      <c r="A280" s="13" t="s">
        <v>1636</v>
      </c>
      <c r="B280" s="1">
        <v>42748</v>
      </c>
      <c r="C280" s="2">
        <v>0.47662037037037036</v>
      </c>
      <c r="D280" t="s">
        <v>1637</v>
      </c>
      <c r="E280" t="s">
        <v>22</v>
      </c>
      <c r="F280" t="s">
        <v>1638</v>
      </c>
      <c r="G280" s="14" t="s">
        <v>1639</v>
      </c>
      <c r="H280" s="14" t="s">
        <v>1640</v>
      </c>
      <c r="I280" t="s">
        <v>23</v>
      </c>
      <c r="K280">
        <v>1</v>
      </c>
      <c r="L280">
        <v>13</v>
      </c>
      <c r="M280">
        <v>11</v>
      </c>
      <c r="N280">
        <v>6</v>
      </c>
      <c r="O280" t="s">
        <v>1635</v>
      </c>
      <c r="P280" t="s">
        <v>517</v>
      </c>
      <c r="Q280" t="s">
        <v>517</v>
      </c>
      <c r="R280" t="s">
        <v>517</v>
      </c>
      <c r="S280" t="s">
        <v>517</v>
      </c>
      <c r="T280" t="s">
        <v>517</v>
      </c>
      <c r="U280" t="s">
        <v>517</v>
      </c>
      <c r="V280" t="s">
        <v>517</v>
      </c>
      <c r="W280" t="s">
        <v>476</v>
      </c>
      <c r="X280" t="s">
        <v>846</v>
      </c>
      <c r="Y280" t="s">
        <v>1641</v>
      </c>
      <c r="Z280" s="1">
        <v>33997</v>
      </c>
      <c r="AA280" t="s">
        <v>565</v>
      </c>
      <c r="AB280">
        <v>23</v>
      </c>
      <c r="AC280" t="s">
        <v>358</v>
      </c>
      <c r="AD280" t="s">
        <v>493</v>
      </c>
    </row>
    <row r="281" spans="1:30" x14ac:dyDescent="0.25">
      <c r="A281" s="13" t="s">
        <v>1643</v>
      </c>
      <c r="B281" s="1">
        <v>42748</v>
      </c>
      <c r="C281" s="2">
        <v>0.4458333333333333</v>
      </c>
      <c r="D281" t="s">
        <v>1644</v>
      </c>
      <c r="E281" t="s">
        <v>22</v>
      </c>
      <c r="F281" t="s">
        <v>1645</v>
      </c>
      <c r="G281" s="14" t="s">
        <v>1646</v>
      </c>
      <c r="H281" s="14" t="s">
        <v>1646</v>
      </c>
      <c r="I281" t="s">
        <v>31</v>
      </c>
      <c r="K281">
        <v>1</v>
      </c>
      <c r="L281">
        <v>13</v>
      </c>
      <c r="M281">
        <v>10</v>
      </c>
      <c r="N281">
        <v>6</v>
      </c>
      <c r="O281" t="s">
        <v>1642</v>
      </c>
      <c r="P281" t="s">
        <v>517</v>
      </c>
      <c r="Q281" t="s">
        <v>517</v>
      </c>
      <c r="R281" t="s">
        <v>517</v>
      </c>
      <c r="S281" t="s">
        <v>517</v>
      </c>
      <c r="T281" t="s">
        <v>517</v>
      </c>
      <c r="U281" t="s">
        <v>517</v>
      </c>
      <c r="V281" t="s">
        <v>517</v>
      </c>
      <c r="W281" t="s">
        <v>579</v>
      </c>
      <c r="X281" t="s">
        <v>580</v>
      </c>
      <c r="Y281" t="s">
        <v>517</v>
      </c>
      <c r="Z281" s="1" t="s">
        <v>517</v>
      </c>
      <c r="AA281" t="s">
        <v>1647</v>
      </c>
      <c r="AB281" t="s">
        <v>517</v>
      </c>
      <c r="AC281" t="s">
        <v>358</v>
      </c>
      <c r="AD281" t="s">
        <v>517</v>
      </c>
    </row>
    <row r="282" spans="1:30" x14ac:dyDescent="0.25">
      <c r="A282" s="13" t="s">
        <v>1648</v>
      </c>
      <c r="B282" s="1">
        <v>42748</v>
      </c>
      <c r="C282" s="2">
        <v>0.39361111111111113</v>
      </c>
      <c r="D282" t="s">
        <v>1649</v>
      </c>
      <c r="E282" t="s">
        <v>1650</v>
      </c>
      <c r="F282" t="s">
        <v>1651</v>
      </c>
      <c r="G282" s="14" t="s">
        <v>1652</v>
      </c>
      <c r="H282" s="14" t="s">
        <v>1653</v>
      </c>
      <c r="I282" t="s">
        <v>24</v>
      </c>
      <c r="K282">
        <v>1</v>
      </c>
      <c r="L282">
        <v>13</v>
      </c>
      <c r="M282">
        <v>9</v>
      </c>
      <c r="N282">
        <v>6</v>
      </c>
      <c r="O282" t="s">
        <v>517</v>
      </c>
      <c r="P282" t="s">
        <v>517</v>
      </c>
      <c r="Q282" t="s">
        <v>517</v>
      </c>
      <c r="R282" t="s">
        <v>517</v>
      </c>
      <c r="S282" t="s">
        <v>517</v>
      </c>
      <c r="T282" t="s">
        <v>517</v>
      </c>
      <c r="U282" t="s">
        <v>517</v>
      </c>
      <c r="V282" t="s">
        <v>517</v>
      </c>
      <c r="W282" t="s">
        <v>517</v>
      </c>
      <c r="X282" t="s">
        <v>517</v>
      </c>
      <c r="Y282" t="s">
        <v>517</v>
      </c>
      <c r="Z282" s="1" t="s">
        <v>517</v>
      </c>
      <c r="AA282" t="s">
        <v>1654</v>
      </c>
      <c r="AB282" t="s">
        <v>517</v>
      </c>
      <c r="AC282" t="s">
        <v>358</v>
      </c>
      <c r="AD282" t="s">
        <v>517</v>
      </c>
    </row>
    <row r="283" spans="1:30" x14ac:dyDescent="0.25">
      <c r="A283" s="13" t="s">
        <v>1656</v>
      </c>
      <c r="B283" s="1">
        <v>42748</v>
      </c>
      <c r="C283" s="2">
        <v>6.9456018518518514E-2</v>
      </c>
      <c r="D283" t="s">
        <v>299</v>
      </c>
      <c r="E283" t="s">
        <v>22</v>
      </c>
      <c r="F283" t="s">
        <v>1657</v>
      </c>
      <c r="G283" s="14" t="s">
        <v>1658</v>
      </c>
      <c r="H283" s="14" t="s">
        <v>1659</v>
      </c>
      <c r="I283" t="s">
        <v>21</v>
      </c>
      <c r="K283">
        <v>1</v>
      </c>
      <c r="L283">
        <v>13</v>
      </c>
      <c r="M283">
        <v>1</v>
      </c>
      <c r="N283">
        <v>6</v>
      </c>
      <c r="O283" t="s">
        <v>1655</v>
      </c>
      <c r="P283" t="s">
        <v>517</v>
      </c>
      <c r="Q283" t="s">
        <v>517</v>
      </c>
      <c r="R283" t="s">
        <v>517</v>
      </c>
      <c r="S283" t="s">
        <v>517</v>
      </c>
      <c r="T283" t="s">
        <v>517</v>
      </c>
      <c r="U283" t="s">
        <v>517</v>
      </c>
      <c r="V283" t="s">
        <v>517</v>
      </c>
      <c r="W283" t="s">
        <v>854</v>
      </c>
      <c r="X283" t="s">
        <v>849</v>
      </c>
      <c r="Y283" t="s">
        <v>1660</v>
      </c>
      <c r="Z283" s="1">
        <v>32458</v>
      </c>
      <c r="AA283" t="s">
        <v>1661</v>
      </c>
      <c r="AB283">
        <v>28</v>
      </c>
      <c r="AC283" t="s">
        <v>358</v>
      </c>
      <c r="AD283" t="s">
        <v>491</v>
      </c>
    </row>
    <row r="284" spans="1:30" x14ac:dyDescent="0.25">
      <c r="A284" s="13" t="s">
        <v>1662</v>
      </c>
      <c r="B284" s="1">
        <v>42748</v>
      </c>
      <c r="C284" s="2">
        <v>3.363425925925926E-2</v>
      </c>
      <c r="D284" t="s">
        <v>1663</v>
      </c>
      <c r="E284" t="s">
        <v>22</v>
      </c>
      <c r="F284" t="s">
        <v>1664</v>
      </c>
      <c r="G284" s="14" t="s">
        <v>1665</v>
      </c>
      <c r="H284" s="14" t="s">
        <v>1666</v>
      </c>
      <c r="I284" t="s">
        <v>25</v>
      </c>
      <c r="K284">
        <v>1</v>
      </c>
      <c r="L284">
        <v>13</v>
      </c>
      <c r="M284">
        <v>0</v>
      </c>
      <c r="N284">
        <v>6</v>
      </c>
      <c r="O284" t="s">
        <v>517</v>
      </c>
      <c r="P284" t="s">
        <v>517</v>
      </c>
      <c r="Q284" t="s">
        <v>517</v>
      </c>
      <c r="R284" t="s">
        <v>517</v>
      </c>
      <c r="S284" t="s">
        <v>517</v>
      </c>
      <c r="T284" t="s">
        <v>517</v>
      </c>
      <c r="U284" t="s">
        <v>517</v>
      </c>
      <c r="V284" t="s">
        <v>517</v>
      </c>
      <c r="W284" t="s">
        <v>517</v>
      </c>
      <c r="X284" t="s">
        <v>517</v>
      </c>
      <c r="Y284" t="s">
        <v>1667</v>
      </c>
      <c r="Z284" s="1">
        <v>33440</v>
      </c>
      <c r="AA284" t="s">
        <v>519</v>
      </c>
      <c r="AB284">
        <v>25</v>
      </c>
      <c r="AC284" t="s">
        <v>358</v>
      </c>
      <c r="AD284" t="s">
        <v>499</v>
      </c>
    </row>
    <row r="285" spans="1:30" x14ac:dyDescent="0.25">
      <c r="A285" s="13" t="s">
        <v>1669</v>
      </c>
      <c r="B285" s="1">
        <v>42747</v>
      </c>
      <c r="C285" s="2">
        <v>0.84841435185185177</v>
      </c>
      <c r="D285" t="s">
        <v>1670</v>
      </c>
      <c r="E285" t="s">
        <v>22</v>
      </c>
      <c r="F285" t="s">
        <v>1671</v>
      </c>
      <c r="G285" s="14" t="s">
        <v>1672</v>
      </c>
      <c r="H285" s="14" t="s">
        <v>1673</v>
      </c>
      <c r="I285" t="s">
        <v>23</v>
      </c>
      <c r="K285">
        <v>1</v>
      </c>
      <c r="L285">
        <v>12</v>
      </c>
      <c r="M285">
        <v>20</v>
      </c>
      <c r="N285">
        <v>5</v>
      </c>
      <c r="O285" t="s">
        <v>1668</v>
      </c>
      <c r="P285" t="s">
        <v>517</v>
      </c>
      <c r="Q285" t="s">
        <v>517</v>
      </c>
      <c r="R285" t="s">
        <v>517</v>
      </c>
      <c r="S285" t="s">
        <v>517</v>
      </c>
      <c r="T285" t="s">
        <v>517</v>
      </c>
      <c r="U285" t="s">
        <v>517</v>
      </c>
      <c r="V285" t="s">
        <v>517</v>
      </c>
      <c r="W285" t="s">
        <v>589</v>
      </c>
      <c r="X285" t="s">
        <v>590</v>
      </c>
      <c r="Y285" t="s">
        <v>1674</v>
      </c>
      <c r="Z285" s="1">
        <v>34865</v>
      </c>
      <c r="AA285" t="s">
        <v>1675</v>
      </c>
      <c r="AB285">
        <v>21</v>
      </c>
      <c r="AC285" t="s">
        <v>357</v>
      </c>
      <c r="AD285" t="s">
        <v>495</v>
      </c>
    </row>
    <row r="286" spans="1:30" x14ac:dyDescent="0.25">
      <c r="A286" s="13" t="s">
        <v>1676</v>
      </c>
      <c r="B286" s="1">
        <v>42747</v>
      </c>
      <c r="C286" s="2">
        <v>0.80062500000000003</v>
      </c>
      <c r="D286" t="s">
        <v>1677</v>
      </c>
      <c r="E286" t="s">
        <v>22</v>
      </c>
      <c r="F286" t="s">
        <v>1678</v>
      </c>
      <c r="G286" s="14" t="s">
        <v>1679</v>
      </c>
      <c r="H286" s="14" t="s">
        <v>1680</v>
      </c>
      <c r="I286" t="s">
        <v>23</v>
      </c>
      <c r="K286">
        <v>1</v>
      </c>
      <c r="L286">
        <v>12</v>
      </c>
      <c r="M286">
        <v>19</v>
      </c>
      <c r="N286">
        <v>5</v>
      </c>
      <c r="O286" t="s">
        <v>517</v>
      </c>
      <c r="P286" t="s">
        <v>517</v>
      </c>
      <c r="Q286" t="s">
        <v>517</v>
      </c>
      <c r="R286" t="s">
        <v>517</v>
      </c>
      <c r="S286" t="s">
        <v>517</v>
      </c>
      <c r="T286" t="s">
        <v>517</v>
      </c>
      <c r="U286" t="s">
        <v>517</v>
      </c>
      <c r="V286" t="s">
        <v>517</v>
      </c>
      <c r="W286" t="s">
        <v>517</v>
      </c>
      <c r="X286" t="s">
        <v>517</v>
      </c>
      <c r="Y286" t="s">
        <v>1681</v>
      </c>
      <c r="Z286" s="1">
        <v>33156</v>
      </c>
      <c r="AA286" t="s">
        <v>546</v>
      </c>
      <c r="AB286">
        <v>26</v>
      </c>
      <c r="AC286" t="s">
        <v>358</v>
      </c>
      <c r="AD286" t="s">
        <v>498</v>
      </c>
    </row>
    <row r="287" spans="1:30" x14ac:dyDescent="0.25">
      <c r="A287" s="13" t="s">
        <v>1682</v>
      </c>
      <c r="B287" s="1">
        <v>42747</v>
      </c>
      <c r="C287" s="2">
        <v>0.79601851851851846</v>
      </c>
      <c r="D287" t="s">
        <v>1683</v>
      </c>
      <c r="E287" t="s">
        <v>22</v>
      </c>
      <c r="F287" t="s">
        <v>1118</v>
      </c>
      <c r="G287" s="14" t="s">
        <v>1119</v>
      </c>
      <c r="H287" s="14" t="s">
        <v>1120</v>
      </c>
      <c r="I287" t="s">
        <v>23</v>
      </c>
      <c r="K287">
        <v>1</v>
      </c>
      <c r="L287">
        <v>12</v>
      </c>
      <c r="M287">
        <v>19</v>
      </c>
      <c r="N287">
        <v>5</v>
      </c>
      <c r="O287" t="s">
        <v>1115</v>
      </c>
      <c r="P287" t="s">
        <v>517</v>
      </c>
      <c r="Q287" t="s">
        <v>517</v>
      </c>
      <c r="R287" t="s">
        <v>517</v>
      </c>
      <c r="S287" t="s">
        <v>517</v>
      </c>
      <c r="T287" t="s">
        <v>517</v>
      </c>
      <c r="U287" t="s">
        <v>517</v>
      </c>
      <c r="V287" t="s">
        <v>517</v>
      </c>
      <c r="W287" t="s">
        <v>537</v>
      </c>
      <c r="X287" t="s">
        <v>589</v>
      </c>
      <c r="Y287" t="s">
        <v>1121</v>
      </c>
      <c r="Z287" s="1">
        <v>33562</v>
      </c>
      <c r="AA287" t="s">
        <v>1684</v>
      </c>
      <c r="AB287">
        <v>25</v>
      </c>
      <c r="AC287" t="s">
        <v>358</v>
      </c>
      <c r="AD287" t="s">
        <v>482</v>
      </c>
    </row>
    <row r="288" spans="1:30" x14ac:dyDescent="0.25">
      <c r="A288" s="13" t="s">
        <v>1686</v>
      </c>
      <c r="B288" s="1">
        <v>42747</v>
      </c>
      <c r="C288" s="2">
        <v>0.76010416666666669</v>
      </c>
      <c r="D288" t="s">
        <v>1687</v>
      </c>
      <c r="E288" t="s">
        <v>116</v>
      </c>
      <c r="F288" t="s">
        <v>1688</v>
      </c>
      <c r="G288" s="14" t="s">
        <v>1689</v>
      </c>
      <c r="H288" s="14" t="s">
        <v>1690</v>
      </c>
      <c r="I288" t="s">
        <v>23</v>
      </c>
      <c r="K288">
        <v>1</v>
      </c>
      <c r="L288">
        <v>12</v>
      </c>
      <c r="M288">
        <v>18</v>
      </c>
      <c r="N288">
        <v>5</v>
      </c>
      <c r="O288" t="s">
        <v>1685</v>
      </c>
      <c r="P288" t="s">
        <v>517</v>
      </c>
      <c r="Q288" t="s">
        <v>517</v>
      </c>
      <c r="R288" t="s">
        <v>517</v>
      </c>
      <c r="S288" t="s">
        <v>517</v>
      </c>
      <c r="T288" t="s">
        <v>517</v>
      </c>
      <c r="U288" t="s">
        <v>517</v>
      </c>
      <c r="V288" t="s">
        <v>517</v>
      </c>
      <c r="W288" t="s">
        <v>1217</v>
      </c>
      <c r="X288" t="s">
        <v>590</v>
      </c>
      <c r="Y288" t="s">
        <v>1691</v>
      </c>
      <c r="Z288" s="1">
        <v>33922</v>
      </c>
      <c r="AA288" t="s">
        <v>1692</v>
      </c>
      <c r="AB288">
        <v>24</v>
      </c>
      <c r="AC288" t="s">
        <v>357</v>
      </c>
      <c r="AD288" t="s">
        <v>483</v>
      </c>
    </row>
    <row r="289" spans="1:30" x14ac:dyDescent="0.25">
      <c r="A289" s="13" t="s">
        <v>1694</v>
      </c>
      <c r="B289" s="1">
        <v>42747</v>
      </c>
      <c r="C289" s="2">
        <v>0.72660879629629627</v>
      </c>
      <c r="D289" t="s">
        <v>1695</v>
      </c>
      <c r="E289" t="s">
        <v>22</v>
      </c>
      <c r="F289" t="s">
        <v>1696</v>
      </c>
      <c r="G289" s="14" t="s">
        <v>1697</v>
      </c>
      <c r="H289" s="14" t="s">
        <v>1698</v>
      </c>
      <c r="I289" t="s">
        <v>21</v>
      </c>
      <c r="K289">
        <v>1</v>
      </c>
      <c r="L289">
        <v>12</v>
      </c>
      <c r="M289">
        <v>17</v>
      </c>
      <c r="N289">
        <v>5</v>
      </c>
      <c r="O289" t="s">
        <v>1693</v>
      </c>
      <c r="P289" t="s">
        <v>517</v>
      </c>
      <c r="Q289" t="s">
        <v>517</v>
      </c>
      <c r="R289" t="s">
        <v>517</v>
      </c>
      <c r="S289" t="s">
        <v>517</v>
      </c>
      <c r="T289" t="s">
        <v>517</v>
      </c>
      <c r="U289" t="s">
        <v>517</v>
      </c>
      <c r="V289" t="s">
        <v>517</v>
      </c>
      <c r="W289" t="s">
        <v>1699</v>
      </c>
      <c r="X289" t="s">
        <v>1700</v>
      </c>
      <c r="Y289" t="s">
        <v>1701</v>
      </c>
      <c r="Z289" s="1">
        <v>27881</v>
      </c>
      <c r="AA289" t="s">
        <v>1702</v>
      </c>
      <c r="AB289">
        <v>40</v>
      </c>
      <c r="AC289" t="s">
        <v>358</v>
      </c>
      <c r="AD289" t="s">
        <v>482</v>
      </c>
    </row>
    <row r="290" spans="1:30" x14ac:dyDescent="0.25">
      <c r="A290" s="13" t="s">
        <v>1703</v>
      </c>
      <c r="B290" s="1">
        <v>42747</v>
      </c>
      <c r="C290" s="2">
        <v>0.7208796296296297</v>
      </c>
      <c r="D290" t="s">
        <v>1704</v>
      </c>
      <c r="E290" t="s">
        <v>22</v>
      </c>
      <c r="F290" t="s">
        <v>1705</v>
      </c>
      <c r="G290" s="14" t="s">
        <v>1706</v>
      </c>
      <c r="H290" s="14" t="s">
        <v>1707</v>
      </c>
      <c r="I290" t="s">
        <v>24</v>
      </c>
      <c r="K290">
        <v>1</v>
      </c>
      <c r="L290">
        <v>12</v>
      </c>
      <c r="M290">
        <v>17</v>
      </c>
      <c r="N290">
        <v>5</v>
      </c>
      <c r="O290" t="s">
        <v>517</v>
      </c>
      <c r="P290" t="s">
        <v>517</v>
      </c>
      <c r="Q290" t="s">
        <v>517</v>
      </c>
      <c r="R290" t="s">
        <v>517</v>
      </c>
      <c r="S290" t="s">
        <v>517</v>
      </c>
      <c r="T290" t="s">
        <v>517</v>
      </c>
      <c r="U290" t="s">
        <v>517</v>
      </c>
      <c r="V290" t="s">
        <v>517</v>
      </c>
      <c r="W290" t="s">
        <v>517</v>
      </c>
      <c r="X290" t="s">
        <v>517</v>
      </c>
      <c r="Y290" t="s">
        <v>1708</v>
      </c>
      <c r="Z290" s="1">
        <v>21000</v>
      </c>
      <c r="AA290" t="s">
        <v>1704</v>
      </c>
      <c r="AB290">
        <v>59</v>
      </c>
      <c r="AC290" t="s">
        <v>358</v>
      </c>
      <c r="AD290" t="s">
        <v>487</v>
      </c>
    </row>
    <row r="291" spans="1:30" x14ac:dyDescent="0.25">
      <c r="A291" s="13" t="s">
        <v>1710</v>
      </c>
      <c r="B291" s="1">
        <v>42747</v>
      </c>
      <c r="C291" s="2">
        <v>0.66104166666666664</v>
      </c>
      <c r="D291" t="s">
        <v>1711</v>
      </c>
      <c r="E291" t="s">
        <v>22</v>
      </c>
      <c r="F291" t="s">
        <v>1712</v>
      </c>
      <c r="G291" s="14" t="s">
        <v>1713</v>
      </c>
      <c r="H291" s="14" t="s">
        <v>1714</v>
      </c>
      <c r="I291" t="s">
        <v>21</v>
      </c>
      <c r="K291">
        <v>1</v>
      </c>
      <c r="L291">
        <v>12</v>
      </c>
      <c r="M291">
        <v>15</v>
      </c>
      <c r="N291">
        <v>5</v>
      </c>
      <c r="O291" t="s">
        <v>1709</v>
      </c>
      <c r="P291" t="s">
        <v>517</v>
      </c>
      <c r="Q291" t="s">
        <v>517</v>
      </c>
      <c r="R291" t="s">
        <v>517</v>
      </c>
      <c r="S291" t="s">
        <v>517</v>
      </c>
      <c r="T291" t="s">
        <v>517</v>
      </c>
      <c r="U291" t="s">
        <v>517</v>
      </c>
      <c r="V291" t="s">
        <v>517</v>
      </c>
      <c r="W291" t="s">
        <v>621</v>
      </c>
      <c r="X291" t="s">
        <v>622</v>
      </c>
      <c r="Y291" t="s">
        <v>1715</v>
      </c>
      <c r="Z291" s="1">
        <v>30864</v>
      </c>
      <c r="AA291" t="s">
        <v>529</v>
      </c>
      <c r="AB291">
        <v>32</v>
      </c>
      <c r="AC291" t="s">
        <v>358</v>
      </c>
      <c r="AD291" t="s">
        <v>482</v>
      </c>
    </row>
    <row r="292" spans="1:30" x14ac:dyDescent="0.25">
      <c r="A292" s="13" t="s">
        <v>1718</v>
      </c>
      <c r="B292" s="1">
        <v>42748</v>
      </c>
      <c r="C292" s="2">
        <v>0.62454861111111104</v>
      </c>
      <c r="D292" t="s">
        <v>1719</v>
      </c>
      <c r="E292" t="s">
        <v>22</v>
      </c>
      <c r="F292" t="s">
        <v>1720</v>
      </c>
      <c r="G292" s="14" t="s">
        <v>1721</v>
      </c>
      <c r="H292" s="14" t="s">
        <v>1722</v>
      </c>
      <c r="I292" t="s">
        <v>23</v>
      </c>
      <c r="K292">
        <v>1</v>
      </c>
      <c r="L292">
        <v>13</v>
      </c>
      <c r="M292">
        <v>14</v>
      </c>
      <c r="N292">
        <v>6</v>
      </c>
      <c r="O292" t="s">
        <v>1717</v>
      </c>
      <c r="P292" t="s">
        <v>1716</v>
      </c>
      <c r="Q292" t="s">
        <v>517</v>
      </c>
      <c r="R292" t="s">
        <v>517</v>
      </c>
      <c r="S292" t="s">
        <v>517</v>
      </c>
      <c r="T292" t="s">
        <v>517</v>
      </c>
      <c r="U292" t="s">
        <v>517</v>
      </c>
      <c r="V292" t="s">
        <v>517</v>
      </c>
      <c r="W292" t="s">
        <v>589</v>
      </c>
      <c r="X292" t="s">
        <v>590</v>
      </c>
      <c r="Y292" t="s">
        <v>1723</v>
      </c>
      <c r="Z292" s="1">
        <v>30268</v>
      </c>
      <c r="AA292" t="s">
        <v>1724</v>
      </c>
      <c r="AB292">
        <v>34</v>
      </c>
      <c r="AC292" t="s">
        <v>358</v>
      </c>
      <c r="AD292" t="s">
        <v>500</v>
      </c>
    </row>
    <row r="293" spans="1:30" x14ac:dyDescent="0.25">
      <c r="A293" s="13" t="s">
        <v>1725</v>
      </c>
      <c r="B293" s="1">
        <v>42748</v>
      </c>
      <c r="C293" s="2">
        <v>0.73577546296296292</v>
      </c>
      <c r="D293" t="s">
        <v>1726</v>
      </c>
      <c r="E293" t="s">
        <v>22</v>
      </c>
      <c r="F293" t="s">
        <v>1727</v>
      </c>
      <c r="G293" s="14" t="s">
        <v>1728</v>
      </c>
      <c r="H293" s="14" t="s">
        <v>1729</v>
      </c>
      <c r="I293" t="s">
        <v>23</v>
      </c>
      <c r="K293">
        <v>1</v>
      </c>
      <c r="L293">
        <v>13</v>
      </c>
      <c r="M293">
        <v>17</v>
      </c>
      <c r="N293">
        <v>6</v>
      </c>
      <c r="O293" t="s">
        <v>517</v>
      </c>
      <c r="P293" t="s">
        <v>517</v>
      </c>
      <c r="Q293" t="s">
        <v>517</v>
      </c>
      <c r="R293" t="s">
        <v>517</v>
      </c>
      <c r="S293" t="s">
        <v>517</v>
      </c>
      <c r="T293" t="s">
        <v>517</v>
      </c>
      <c r="U293" t="s">
        <v>517</v>
      </c>
      <c r="V293" t="s">
        <v>517</v>
      </c>
      <c r="W293" t="s">
        <v>517</v>
      </c>
      <c r="X293" t="s">
        <v>517</v>
      </c>
      <c r="Y293" t="s">
        <v>1730</v>
      </c>
      <c r="Z293" s="1">
        <v>31167</v>
      </c>
      <c r="AA293" t="s">
        <v>529</v>
      </c>
      <c r="AB293">
        <v>31</v>
      </c>
      <c r="AC293" t="s">
        <v>358</v>
      </c>
      <c r="AD293" t="s">
        <v>482</v>
      </c>
    </row>
    <row r="294" spans="1:30" x14ac:dyDescent="0.25">
      <c r="A294" s="13" t="s">
        <v>1732</v>
      </c>
      <c r="B294" s="1">
        <v>42748</v>
      </c>
      <c r="C294" s="2">
        <v>0.75556712962962969</v>
      </c>
      <c r="D294" t="s">
        <v>1733</v>
      </c>
      <c r="E294" t="s">
        <v>22</v>
      </c>
      <c r="F294" t="s">
        <v>1734</v>
      </c>
      <c r="G294" s="14" t="s">
        <v>1735</v>
      </c>
      <c r="H294" s="14" t="s">
        <v>1736</v>
      </c>
      <c r="I294" t="s">
        <v>23</v>
      </c>
      <c r="K294">
        <v>1</v>
      </c>
      <c r="L294">
        <v>13</v>
      </c>
      <c r="M294">
        <v>18</v>
      </c>
      <c r="N294">
        <v>6</v>
      </c>
      <c r="O294" t="s">
        <v>1731</v>
      </c>
      <c r="P294" t="s">
        <v>517</v>
      </c>
      <c r="Q294" t="s">
        <v>517</v>
      </c>
      <c r="R294" t="s">
        <v>517</v>
      </c>
      <c r="S294" t="s">
        <v>517</v>
      </c>
      <c r="T294" t="s">
        <v>517</v>
      </c>
      <c r="U294" t="s">
        <v>517</v>
      </c>
      <c r="V294" t="s">
        <v>517</v>
      </c>
      <c r="W294" t="s">
        <v>1737</v>
      </c>
      <c r="X294" t="s">
        <v>527</v>
      </c>
      <c r="Y294" t="s">
        <v>1738</v>
      </c>
      <c r="Z294" s="1">
        <v>23728</v>
      </c>
      <c r="AA294" t="s">
        <v>1739</v>
      </c>
      <c r="AB294">
        <v>52</v>
      </c>
      <c r="AC294" t="s">
        <v>357</v>
      </c>
      <c r="AD294" t="s">
        <v>488</v>
      </c>
    </row>
    <row r="295" spans="1:30" x14ac:dyDescent="0.25">
      <c r="A295" s="13" t="s">
        <v>1740</v>
      </c>
      <c r="B295" s="1">
        <v>42748</v>
      </c>
      <c r="C295" s="2">
        <v>0.79403935185185182</v>
      </c>
      <c r="D295" t="s">
        <v>1135</v>
      </c>
      <c r="E295" t="s">
        <v>22</v>
      </c>
      <c r="F295" t="s">
        <v>1136</v>
      </c>
      <c r="G295" s="14" t="s">
        <v>1137</v>
      </c>
      <c r="H295" s="14" t="s">
        <v>1741</v>
      </c>
      <c r="I295" t="s">
        <v>24</v>
      </c>
      <c r="K295">
        <v>1</v>
      </c>
      <c r="L295">
        <v>13</v>
      </c>
      <c r="M295">
        <v>19</v>
      </c>
      <c r="N295">
        <v>6</v>
      </c>
      <c r="O295" t="s">
        <v>1133</v>
      </c>
      <c r="P295" t="s">
        <v>517</v>
      </c>
      <c r="Q295" t="s">
        <v>517</v>
      </c>
      <c r="R295" t="s">
        <v>517</v>
      </c>
      <c r="S295" t="s">
        <v>517</v>
      </c>
      <c r="T295" t="s">
        <v>517</v>
      </c>
      <c r="U295" t="s">
        <v>517</v>
      </c>
      <c r="V295" t="s">
        <v>517</v>
      </c>
      <c r="W295" t="s">
        <v>476</v>
      </c>
      <c r="X295" t="s">
        <v>1016</v>
      </c>
      <c r="Y295" t="s">
        <v>1139</v>
      </c>
      <c r="Z295" s="1">
        <v>27417</v>
      </c>
      <c r="AA295" t="s">
        <v>1140</v>
      </c>
      <c r="AB295">
        <v>41</v>
      </c>
      <c r="AC295" t="s">
        <v>358</v>
      </c>
      <c r="AD295" t="s">
        <v>482</v>
      </c>
    </row>
    <row r="296" spans="1:30" x14ac:dyDescent="0.25">
      <c r="A296" s="13" t="s">
        <v>1743</v>
      </c>
      <c r="B296" s="1">
        <v>42749</v>
      </c>
      <c r="C296" s="2">
        <v>0.81708333333333327</v>
      </c>
      <c r="D296" t="s">
        <v>1744</v>
      </c>
      <c r="E296" t="s">
        <v>22</v>
      </c>
      <c r="F296" t="s">
        <v>1745</v>
      </c>
      <c r="G296" s="14" t="s">
        <v>1746</v>
      </c>
      <c r="H296" s="14" t="s">
        <v>1747</v>
      </c>
      <c r="I296" t="s">
        <v>23</v>
      </c>
      <c r="K296">
        <v>1</v>
      </c>
      <c r="L296">
        <v>14</v>
      </c>
      <c r="M296">
        <v>19</v>
      </c>
      <c r="N296">
        <v>7</v>
      </c>
      <c r="O296" t="s">
        <v>1742</v>
      </c>
      <c r="P296" t="s">
        <v>517</v>
      </c>
      <c r="Q296" t="s">
        <v>517</v>
      </c>
      <c r="R296" t="s">
        <v>517</v>
      </c>
      <c r="S296" t="s">
        <v>517</v>
      </c>
      <c r="T296" t="s">
        <v>517</v>
      </c>
      <c r="U296" t="s">
        <v>517</v>
      </c>
      <c r="V296" t="s">
        <v>517</v>
      </c>
      <c r="W296" t="s">
        <v>579</v>
      </c>
      <c r="X296" t="s">
        <v>580</v>
      </c>
      <c r="Y296" t="s">
        <v>1748</v>
      </c>
      <c r="Z296" s="1">
        <v>34589</v>
      </c>
      <c r="AA296" t="s">
        <v>529</v>
      </c>
      <c r="AB296">
        <v>22</v>
      </c>
      <c r="AC296" t="s">
        <v>358</v>
      </c>
      <c r="AD296" t="s">
        <v>483</v>
      </c>
    </row>
    <row r="297" spans="1:30" x14ac:dyDescent="0.25">
      <c r="A297" s="13" t="s">
        <v>1750</v>
      </c>
      <c r="B297" s="1">
        <v>42749</v>
      </c>
      <c r="C297" s="2">
        <v>0.80829861111111112</v>
      </c>
      <c r="D297" t="s">
        <v>1751</v>
      </c>
      <c r="E297" t="s">
        <v>1752</v>
      </c>
      <c r="F297" t="s">
        <v>1753</v>
      </c>
      <c r="G297" s="14" t="s">
        <v>1754</v>
      </c>
      <c r="H297" s="14" t="s">
        <v>1755</v>
      </c>
      <c r="I297" t="s">
        <v>23</v>
      </c>
      <c r="K297">
        <v>1</v>
      </c>
      <c r="L297">
        <v>14</v>
      </c>
      <c r="M297">
        <v>19</v>
      </c>
      <c r="N297">
        <v>7</v>
      </c>
      <c r="O297" t="s">
        <v>1749</v>
      </c>
      <c r="P297" t="s">
        <v>517</v>
      </c>
      <c r="Q297" t="s">
        <v>517</v>
      </c>
      <c r="R297" t="s">
        <v>517</v>
      </c>
      <c r="S297" t="s">
        <v>517</v>
      </c>
      <c r="T297" t="s">
        <v>517</v>
      </c>
      <c r="U297" t="s">
        <v>517</v>
      </c>
      <c r="V297" t="s">
        <v>517</v>
      </c>
      <c r="W297" t="s">
        <v>589</v>
      </c>
      <c r="X297" t="s">
        <v>590</v>
      </c>
      <c r="Y297" t="s">
        <v>517</v>
      </c>
      <c r="Z297" s="1" t="s">
        <v>517</v>
      </c>
      <c r="AA297" t="s">
        <v>529</v>
      </c>
      <c r="AB297" t="s">
        <v>517</v>
      </c>
      <c r="AC297" t="s">
        <v>358</v>
      </c>
      <c r="AD297" t="s">
        <v>517</v>
      </c>
    </row>
    <row r="298" spans="1:30" x14ac:dyDescent="0.25">
      <c r="A298" s="13" t="s">
        <v>1756</v>
      </c>
      <c r="B298" s="1">
        <v>42749</v>
      </c>
      <c r="C298" s="2">
        <v>0.80123842592592587</v>
      </c>
      <c r="D298" t="s">
        <v>1751</v>
      </c>
      <c r="E298" t="s">
        <v>1752</v>
      </c>
      <c r="F298" t="s">
        <v>1757</v>
      </c>
      <c r="G298" s="14" t="s">
        <v>1754</v>
      </c>
      <c r="H298" s="14" t="s">
        <v>1755</v>
      </c>
      <c r="I298" t="s">
        <v>23</v>
      </c>
      <c r="K298">
        <v>1</v>
      </c>
      <c r="L298">
        <v>14</v>
      </c>
      <c r="M298">
        <v>19</v>
      </c>
      <c r="N298">
        <v>7</v>
      </c>
      <c r="O298" t="s">
        <v>1749</v>
      </c>
      <c r="P298" t="s">
        <v>517</v>
      </c>
      <c r="Q298" t="s">
        <v>517</v>
      </c>
      <c r="R298" t="s">
        <v>517</v>
      </c>
      <c r="S298" t="s">
        <v>517</v>
      </c>
      <c r="T298" t="s">
        <v>517</v>
      </c>
      <c r="U298" t="s">
        <v>517</v>
      </c>
      <c r="V298" t="s">
        <v>517</v>
      </c>
      <c r="W298" t="s">
        <v>589</v>
      </c>
      <c r="X298" t="s">
        <v>590</v>
      </c>
      <c r="Y298" t="s">
        <v>517</v>
      </c>
      <c r="Z298" s="1" t="s">
        <v>517</v>
      </c>
      <c r="AA298" t="s">
        <v>529</v>
      </c>
      <c r="AB298" t="s">
        <v>517</v>
      </c>
      <c r="AC298" t="s">
        <v>358</v>
      </c>
      <c r="AD298" t="s">
        <v>517</v>
      </c>
    </row>
    <row r="299" spans="1:30" x14ac:dyDescent="0.25">
      <c r="A299" s="13" t="s">
        <v>1758</v>
      </c>
      <c r="B299" s="1">
        <v>42749</v>
      </c>
      <c r="C299" s="2">
        <v>0.68483796296296295</v>
      </c>
      <c r="D299" t="s">
        <v>1759</v>
      </c>
      <c r="E299" t="s">
        <v>22</v>
      </c>
      <c r="F299" t="s">
        <v>1760</v>
      </c>
      <c r="G299" s="14" t="s">
        <v>1761</v>
      </c>
      <c r="H299" s="14" t="s">
        <v>1762</v>
      </c>
      <c r="I299" t="s">
        <v>21</v>
      </c>
      <c r="K299">
        <v>1</v>
      </c>
      <c r="L299">
        <v>14</v>
      </c>
      <c r="M299">
        <v>16</v>
      </c>
      <c r="N299">
        <v>7</v>
      </c>
      <c r="O299" t="s">
        <v>517</v>
      </c>
      <c r="P299" t="s">
        <v>517</v>
      </c>
      <c r="Q299" t="s">
        <v>517</v>
      </c>
      <c r="R299" t="s">
        <v>517</v>
      </c>
      <c r="S299" t="s">
        <v>517</v>
      </c>
      <c r="T299" t="s">
        <v>517</v>
      </c>
      <c r="U299" t="s">
        <v>517</v>
      </c>
      <c r="V299" t="s">
        <v>517</v>
      </c>
      <c r="W299" t="s">
        <v>517</v>
      </c>
      <c r="X299" t="s">
        <v>517</v>
      </c>
      <c r="Y299" t="s">
        <v>1763</v>
      </c>
      <c r="Z299" s="1">
        <v>25444</v>
      </c>
      <c r="AA299" t="s">
        <v>1764</v>
      </c>
      <c r="AB299">
        <v>47</v>
      </c>
      <c r="AC299" t="s">
        <v>357</v>
      </c>
      <c r="AD299" t="s">
        <v>492</v>
      </c>
    </row>
    <row r="300" spans="1:30" x14ac:dyDescent="0.25">
      <c r="A300" s="13" t="s">
        <v>1766</v>
      </c>
      <c r="B300" s="1">
        <v>42749</v>
      </c>
      <c r="C300" s="2">
        <v>0.65021990740740743</v>
      </c>
      <c r="D300" t="s">
        <v>1767</v>
      </c>
      <c r="E300" t="s">
        <v>22</v>
      </c>
      <c r="F300" t="s">
        <v>1768</v>
      </c>
      <c r="G300" s="14" t="s">
        <v>1769</v>
      </c>
      <c r="H300" s="14" t="s">
        <v>1770</v>
      </c>
      <c r="I300" t="s">
        <v>23</v>
      </c>
      <c r="K300">
        <v>1</v>
      </c>
      <c r="L300">
        <v>14</v>
      </c>
      <c r="M300">
        <v>15</v>
      </c>
      <c r="N300">
        <v>7</v>
      </c>
      <c r="O300" t="s">
        <v>1765</v>
      </c>
      <c r="P300" t="s">
        <v>517</v>
      </c>
      <c r="Q300" t="s">
        <v>517</v>
      </c>
      <c r="R300" t="s">
        <v>517</v>
      </c>
      <c r="S300" t="s">
        <v>517</v>
      </c>
      <c r="T300" t="s">
        <v>517</v>
      </c>
      <c r="U300" t="s">
        <v>517</v>
      </c>
      <c r="V300" t="s">
        <v>517</v>
      </c>
      <c r="W300" t="s">
        <v>589</v>
      </c>
      <c r="X300" t="s">
        <v>1771</v>
      </c>
      <c r="Y300" t="s">
        <v>1772</v>
      </c>
      <c r="Z300" s="1">
        <v>31413</v>
      </c>
      <c r="AA300" t="s">
        <v>714</v>
      </c>
      <c r="AB300">
        <v>31</v>
      </c>
      <c r="AC300" t="s">
        <v>357</v>
      </c>
      <c r="AD300" t="s">
        <v>486</v>
      </c>
    </row>
    <row r="301" spans="1:30" x14ac:dyDescent="0.25">
      <c r="A301" s="13" t="s">
        <v>1774</v>
      </c>
      <c r="B301" s="1">
        <v>42749</v>
      </c>
      <c r="C301" s="2">
        <v>0.6341782407407407</v>
      </c>
      <c r="D301" t="s">
        <v>1775</v>
      </c>
      <c r="E301" t="s">
        <v>22</v>
      </c>
      <c r="F301" t="s">
        <v>1776</v>
      </c>
      <c r="G301" s="14" t="s">
        <v>1777</v>
      </c>
      <c r="H301" s="14" t="s">
        <v>1778</v>
      </c>
      <c r="I301" t="s">
        <v>23</v>
      </c>
      <c r="K301">
        <v>1</v>
      </c>
      <c r="L301">
        <v>14</v>
      </c>
      <c r="M301">
        <v>15</v>
      </c>
      <c r="N301">
        <v>7</v>
      </c>
      <c r="O301" t="s">
        <v>1773</v>
      </c>
      <c r="P301" t="s">
        <v>517</v>
      </c>
      <c r="Q301" t="s">
        <v>517</v>
      </c>
      <c r="R301" t="s">
        <v>517</v>
      </c>
      <c r="S301" t="s">
        <v>517</v>
      </c>
      <c r="T301" t="s">
        <v>517</v>
      </c>
      <c r="U301" t="s">
        <v>517</v>
      </c>
      <c r="V301" t="s">
        <v>517</v>
      </c>
      <c r="W301" t="s">
        <v>1779</v>
      </c>
      <c r="X301" t="s">
        <v>1780</v>
      </c>
      <c r="Y301" t="s">
        <v>517</v>
      </c>
      <c r="Z301" s="1" t="s">
        <v>517</v>
      </c>
      <c r="AA301" t="s">
        <v>1775</v>
      </c>
      <c r="AB301" t="s">
        <v>517</v>
      </c>
      <c r="AC301" t="s">
        <v>777</v>
      </c>
      <c r="AD301" t="s">
        <v>517</v>
      </c>
    </row>
    <row r="302" spans="1:30" x14ac:dyDescent="0.25">
      <c r="A302" s="13" t="s">
        <v>1781</v>
      </c>
      <c r="B302" s="1">
        <v>42749</v>
      </c>
      <c r="C302" s="2">
        <v>0.57831018518518518</v>
      </c>
      <c r="D302" t="s">
        <v>1782</v>
      </c>
      <c r="E302" t="s">
        <v>22</v>
      </c>
      <c r="F302" t="s">
        <v>1783</v>
      </c>
      <c r="G302" s="14" t="s">
        <v>1784</v>
      </c>
      <c r="H302" s="14" t="s">
        <v>1785</v>
      </c>
      <c r="I302" t="s">
        <v>21</v>
      </c>
      <c r="K302">
        <v>1</v>
      </c>
      <c r="L302">
        <v>14</v>
      </c>
      <c r="M302">
        <v>13</v>
      </c>
      <c r="N302">
        <v>7</v>
      </c>
      <c r="O302" t="s">
        <v>517</v>
      </c>
      <c r="P302" t="s">
        <v>517</v>
      </c>
      <c r="Q302" t="s">
        <v>517</v>
      </c>
      <c r="R302" t="s">
        <v>517</v>
      </c>
      <c r="S302" t="s">
        <v>517</v>
      </c>
      <c r="T302" t="s">
        <v>517</v>
      </c>
      <c r="U302" t="s">
        <v>517</v>
      </c>
      <c r="V302" t="s">
        <v>517</v>
      </c>
      <c r="W302" t="s">
        <v>517</v>
      </c>
      <c r="X302" t="s">
        <v>517</v>
      </c>
      <c r="Y302" t="s">
        <v>1786</v>
      </c>
      <c r="Z302" s="1">
        <v>32782</v>
      </c>
      <c r="AA302" t="s">
        <v>529</v>
      </c>
      <c r="AB302">
        <v>27</v>
      </c>
      <c r="AC302" t="s">
        <v>358</v>
      </c>
      <c r="AD302" t="s">
        <v>488</v>
      </c>
    </row>
    <row r="303" spans="1:30" x14ac:dyDescent="0.25">
      <c r="A303" s="13" t="s">
        <v>1787</v>
      </c>
      <c r="B303" s="1">
        <v>42749</v>
      </c>
      <c r="C303" s="2">
        <v>0.57518518518518513</v>
      </c>
      <c r="D303" t="s">
        <v>1788</v>
      </c>
      <c r="E303" t="s">
        <v>22</v>
      </c>
      <c r="F303" t="s">
        <v>1789</v>
      </c>
      <c r="G303" s="14" t="s">
        <v>1790</v>
      </c>
      <c r="H303" s="14" t="s">
        <v>1791</v>
      </c>
      <c r="I303" t="s">
        <v>23</v>
      </c>
      <c r="K303">
        <v>1</v>
      </c>
      <c r="L303">
        <v>14</v>
      </c>
      <c r="M303">
        <v>13</v>
      </c>
      <c r="N303">
        <v>7</v>
      </c>
      <c r="O303" t="s">
        <v>517</v>
      </c>
      <c r="P303" t="s">
        <v>517</v>
      </c>
      <c r="Q303" t="s">
        <v>517</v>
      </c>
      <c r="R303" t="s">
        <v>517</v>
      </c>
      <c r="S303" t="s">
        <v>517</v>
      </c>
      <c r="T303" t="s">
        <v>517</v>
      </c>
      <c r="U303" t="s">
        <v>517</v>
      </c>
      <c r="V303" t="s">
        <v>517</v>
      </c>
      <c r="W303" t="s">
        <v>517</v>
      </c>
      <c r="X303" t="s">
        <v>517</v>
      </c>
      <c r="Y303" t="s">
        <v>1792</v>
      </c>
      <c r="Z303" s="1">
        <v>33496</v>
      </c>
      <c r="AA303" t="s">
        <v>546</v>
      </c>
      <c r="AB303">
        <v>25</v>
      </c>
      <c r="AC303" t="s">
        <v>358</v>
      </c>
      <c r="AD303" t="s">
        <v>488</v>
      </c>
    </row>
    <row r="304" spans="1:30" x14ac:dyDescent="0.25">
      <c r="A304" s="13" t="s">
        <v>1793</v>
      </c>
      <c r="B304" s="1">
        <v>42749</v>
      </c>
      <c r="C304" s="2">
        <v>0.54696759259259264</v>
      </c>
      <c r="D304" t="s">
        <v>1794</v>
      </c>
      <c r="E304" t="s">
        <v>22</v>
      </c>
      <c r="F304" t="s">
        <v>1795</v>
      </c>
      <c r="G304" s="14" t="s">
        <v>1796</v>
      </c>
      <c r="H304" s="14" t="s">
        <v>1797</v>
      </c>
      <c r="I304" t="s">
        <v>24</v>
      </c>
      <c r="K304">
        <v>1</v>
      </c>
      <c r="L304">
        <v>14</v>
      </c>
      <c r="M304">
        <v>13</v>
      </c>
      <c r="N304">
        <v>7</v>
      </c>
      <c r="O304" t="s">
        <v>517</v>
      </c>
      <c r="P304" t="s">
        <v>517</v>
      </c>
      <c r="Q304" t="s">
        <v>517</v>
      </c>
      <c r="R304" t="s">
        <v>517</v>
      </c>
      <c r="S304" t="s">
        <v>517</v>
      </c>
      <c r="T304" t="s">
        <v>517</v>
      </c>
      <c r="U304" t="s">
        <v>517</v>
      </c>
      <c r="V304" t="s">
        <v>517</v>
      </c>
      <c r="W304" t="s">
        <v>517</v>
      </c>
      <c r="X304" t="s">
        <v>517</v>
      </c>
      <c r="Y304" t="s">
        <v>517</v>
      </c>
      <c r="Z304" s="1" t="s">
        <v>517</v>
      </c>
      <c r="AA304" t="s">
        <v>471</v>
      </c>
      <c r="AB304" t="s">
        <v>517</v>
      </c>
      <c r="AC304" t="s">
        <v>358</v>
      </c>
      <c r="AD304" t="s">
        <v>517</v>
      </c>
    </row>
    <row r="305" spans="1:30" x14ac:dyDescent="0.25">
      <c r="A305" s="13" t="s">
        <v>1800</v>
      </c>
      <c r="B305" s="1">
        <v>42749</v>
      </c>
      <c r="C305" s="2">
        <v>0.50574074074074071</v>
      </c>
      <c r="D305" t="s">
        <v>1799</v>
      </c>
      <c r="E305" t="s">
        <v>22</v>
      </c>
      <c r="F305" t="s">
        <v>1801</v>
      </c>
      <c r="G305" s="14" t="s">
        <v>1802</v>
      </c>
      <c r="H305" s="14" t="s">
        <v>1803</v>
      </c>
      <c r="I305" t="s">
        <v>23</v>
      </c>
      <c r="K305">
        <v>1</v>
      </c>
      <c r="L305">
        <v>14</v>
      </c>
      <c r="M305">
        <v>12</v>
      </c>
      <c r="N305">
        <v>7</v>
      </c>
      <c r="O305" t="s">
        <v>1798</v>
      </c>
      <c r="P305" t="s">
        <v>517</v>
      </c>
      <c r="Q305" t="s">
        <v>517</v>
      </c>
      <c r="R305" t="s">
        <v>517</v>
      </c>
      <c r="S305" t="s">
        <v>517</v>
      </c>
      <c r="T305" t="s">
        <v>517</v>
      </c>
      <c r="U305" t="s">
        <v>517</v>
      </c>
      <c r="V305" t="s">
        <v>517</v>
      </c>
      <c r="W305" t="s">
        <v>589</v>
      </c>
      <c r="X305" t="s">
        <v>590</v>
      </c>
      <c r="Y305" t="s">
        <v>517</v>
      </c>
      <c r="Z305" s="1" t="s">
        <v>517</v>
      </c>
      <c r="AA305" t="s">
        <v>1804</v>
      </c>
      <c r="AB305" t="s">
        <v>517</v>
      </c>
      <c r="AC305" t="s">
        <v>358</v>
      </c>
      <c r="AD305" t="s">
        <v>517</v>
      </c>
    </row>
    <row r="306" spans="1:30" x14ac:dyDescent="0.25">
      <c r="A306" s="13" t="s">
        <v>1806</v>
      </c>
      <c r="B306" s="1">
        <v>42749</v>
      </c>
      <c r="C306" s="2">
        <v>0.5030324074074074</v>
      </c>
      <c r="D306" t="s">
        <v>1807</v>
      </c>
      <c r="E306" t="s">
        <v>22</v>
      </c>
      <c r="F306" t="s">
        <v>1808</v>
      </c>
      <c r="G306" s="14" t="s">
        <v>1809</v>
      </c>
      <c r="H306" s="14" t="s">
        <v>1810</v>
      </c>
      <c r="I306" t="s">
        <v>23</v>
      </c>
      <c r="K306">
        <v>1</v>
      </c>
      <c r="L306">
        <v>14</v>
      </c>
      <c r="M306">
        <v>12</v>
      </c>
      <c r="N306">
        <v>7</v>
      </c>
      <c r="O306" t="s">
        <v>1805</v>
      </c>
      <c r="P306" t="s">
        <v>517</v>
      </c>
      <c r="Q306" t="s">
        <v>517</v>
      </c>
      <c r="R306" t="s">
        <v>517</v>
      </c>
      <c r="S306" t="s">
        <v>517</v>
      </c>
      <c r="T306" t="s">
        <v>517</v>
      </c>
      <c r="U306" t="s">
        <v>517</v>
      </c>
      <c r="V306" t="s">
        <v>517</v>
      </c>
      <c r="W306" t="s">
        <v>537</v>
      </c>
      <c r="X306" t="s">
        <v>590</v>
      </c>
      <c r="Y306" t="s">
        <v>1811</v>
      </c>
      <c r="Z306" s="1">
        <v>31057</v>
      </c>
      <c r="AA306" t="s">
        <v>529</v>
      </c>
      <c r="AB306">
        <v>32</v>
      </c>
      <c r="AC306" t="s">
        <v>358</v>
      </c>
      <c r="AD306" t="s">
        <v>484</v>
      </c>
    </row>
    <row r="307" spans="1:30" x14ac:dyDescent="0.25">
      <c r="A307" s="13" t="s">
        <v>1813</v>
      </c>
      <c r="B307" s="1">
        <v>42749</v>
      </c>
      <c r="C307" s="2">
        <v>0.36336805555555557</v>
      </c>
      <c r="D307" t="s">
        <v>1814</v>
      </c>
      <c r="E307" t="s">
        <v>22</v>
      </c>
      <c r="F307" t="s">
        <v>1227</v>
      </c>
      <c r="G307" s="14" t="s">
        <v>1228</v>
      </c>
      <c r="H307" s="14" t="s">
        <v>1229</v>
      </c>
      <c r="I307" t="s">
        <v>23</v>
      </c>
      <c r="K307">
        <v>1</v>
      </c>
      <c r="L307">
        <v>14</v>
      </c>
      <c r="M307">
        <v>8</v>
      </c>
      <c r="N307">
        <v>7</v>
      </c>
      <c r="O307" t="s">
        <v>1812</v>
      </c>
      <c r="P307" t="s">
        <v>517</v>
      </c>
      <c r="Q307" t="s">
        <v>517</v>
      </c>
      <c r="R307" t="s">
        <v>517</v>
      </c>
      <c r="S307" t="s">
        <v>517</v>
      </c>
      <c r="T307" t="s">
        <v>517</v>
      </c>
      <c r="U307" t="s">
        <v>517</v>
      </c>
      <c r="V307" t="s">
        <v>517</v>
      </c>
      <c r="W307" t="s">
        <v>589</v>
      </c>
      <c r="X307" t="s">
        <v>590</v>
      </c>
      <c r="Y307" t="s">
        <v>1230</v>
      </c>
      <c r="Z307" s="1">
        <v>28596</v>
      </c>
      <c r="AA307" t="s">
        <v>1231</v>
      </c>
      <c r="AB307">
        <v>38</v>
      </c>
      <c r="AC307" t="s">
        <v>358</v>
      </c>
      <c r="AD307" t="s">
        <v>483</v>
      </c>
    </row>
    <row r="308" spans="1:30" x14ac:dyDescent="0.25">
      <c r="A308" s="13" t="s">
        <v>1816</v>
      </c>
      <c r="B308" s="1">
        <v>42749</v>
      </c>
      <c r="C308" s="2">
        <v>0.16443287037037038</v>
      </c>
      <c r="D308" t="s">
        <v>1817</v>
      </c>
      <c r="E308" t="s">
        <v>22</v>
      </c>
      <c r="F308" t="s">
        <v>1818</v>
      </c>
      <c r="G308" s="14" t="s">
        <v>1819</v>
      </c>
      <c r="H308" s="14" t="s">
        <v>1820</v>
      </c>
      <c r="I308" t="s">
        <v>21</v>
      </c>
      <c r="K308">
        <v>1</v>
      </c>
      <c r="L308">
        <v>14</v>
      </c>
      <c r="M308">
        <v>3</v>
      </c>
      <c r="N308">
        <v>7</v>
      </c>
      <c r="O308" t="s">
        <v>1815</v>
      </c>
      <c r="P308" t="s">
        <v>517</v>
      </c>
      <c r="Q308" t="s">
        <v>517</v>
      </c>
      <c r="R308" t="s">
        <v>517</v>
      </c>
      <c r="S308" t="s">
        <v>517</v>
      </c>
      <c r="T308" t="s">
        <v>517</v>
      </c>
      <c r="U308" t="s">
        <v>517</v>
      </c>
      <c r="V308" t="s">
        <v>517</v>
      </c>
      <c r="W308" t="s">
        <v>589</v>
      </c>
      <c r="X308" t="s">
        <v>590</v>
      </c>
      <c r="Y308" t="s">
        <v>1821</v>
      </c>
      <c r="Z308" s="1">
        <v>31293</v>
      </c>
      <c r="AA308" t="s">
        <v>1822</v>
      </c>
      <c r="AB308">
        <v>31</v>
      </c>
      <c r="AC308" t="s">
        <v>357</v>
      </c>
      <c r="AD308" t="s">
        <v>493</v>
      </c>
    </row>
    <row r="309" spans="1:30" x14ac:dyDescent="0.25">
      <c r="A309" s="13" t="s">
        <v>1823</v>
      </c>
      <c r="B309" s="1">
        <v>42749</v>
      </c>
      <c r="C309" s="2">
        <v>9.4317129629629626E-2</v>
      </c>
      <c r="D309" t="s">
        <v>1824</v>
      </c>
      <c r="E309" t="s">
        <v>22</v>
      </c>
      <c r="F309" t="s">
        <v>1825</v>
      </c>
      <c r="G309" s="14" t="s">
        <v>1826</v>
      </c>
      <c r="H309" s="14" t="s">
        <v>1827</v>
      </c>
      <c r="I309" t="s">
        <v>31</v>
      </c>
      <c r="K309">
        <v>1</v>
      </c>
      <c r="L309">
        <v>14</v>
      </c>
      <c r="M309">
        <v>2</v>
      </c>
      <c r="N309">
        <v>7</v>
      </c>
      <c r="O309" t="s">
        <v>517</v>
      </c>
      <c r="P309" t="s">
        <v>517</v>
      </c>
      <c r="Q309" t="s">
        <v>517</v>
      </c>
      <c r="R309" t="s">
        <v>517</v>
      </c>
      <c r="S309" t="s">
        <v>517</v>
      </c>
      <c r="T309" t="s">
        <v>517</v>
      </c>
      <c r="U309" t="s">
        <v>517</v>
      </c>
      <c r="V309" t="s">
        <v>517</v>
      </c>
      <c r="W309" t="s">
        <v>517</v>
      </c>
      <c r="X309" t="s">
        <v>517</v>
      </c>
      <c r="Y309" t="s">
        <v>1828</v>
      </c>
      <c r="Z309" s="1">
        <v>35846</v>
      </c>
      <c r="AA309" t="s">
        <v>519</v>
      </c>
      <c r="AB309">
        <v>18</v>
      </c>
      <c r="AC309" t="s">
        <v>358</v>
      </c>
      <c r="AD309" t="s">
        <v>487</v>
      </c>
    </row>
    <row r="310" spans="1:30" x14ac:dyDescent="0.25">
      <c r="A310" s="13" t="s">
        <v>1829</v>
      </c>
      <c r="B310" s="1">
        <v>42748</v>
      </c>
      <c r="C310" s="2">
        <v>0.99528935185185186</v>
      </c>
      <c r="D310" t="s">
        <v>388</v>
      </c>
      <c r="E310" t="s">
        <v>22</v>
      </c>
      <c r="F310" t="s">
        <v>389</v>
      </c>
      <c r="G310" s="14" t="s">
        <v>1830</v>
      </c>
      <c r="H310" s="14" t="s">
        <v>1831</v>
      </c>
      <c r="I310" t="s">
        <v>23</v>
      </c>
      <c r="K310">
        <v>1</v>
      </c>
      <c r="L310">
        <v>13</v>
      </c>
      <c r="M310">
        <v>23</v>
      </c>
      <c r="N310">
        <v>6</v>
      </c>
      <c r="O310" t="s">
        <v>387</v>
      </c>
      <c r="P310" t="s">
        <v>517</v>
      </c>
      <c r="Q310" t="s">
        <v>517</v>
      </c>
      <c r="R310" t="s">
        <v>517</v>
      </c>
      <c r="S310" t="s">
        <v>517</v>
      </c>
      <c r="T310" t="s">
        <v>517</v>
      </c>
      <c r="U310" t="s">
        <v>517</v>
      </c>
      <c r="V310" t="s">
        <v>517</v>
      </c>
      <c r="W310" t="s">
        <v>858</v>
      </c>
      <c r="X310" t="s">
        <v>850</v>
      </c>
      <c r="Y310" t="s">
        <v>1832</v>
      </c>
      <c r="Z310" s="1">
        <v>31268</v>
      </c>
      <c r="AA310" t="s">
        <v>1308</v>
      </c>
      <c r="AB310">
        <v>31</v>
      </c>
      <c r="AC310" t="s">
        <v>358</v>
      </c>
      <c r="AD310" t="s">
        <v>489</v>
      </c>
    </row>
    <row r="311" spans="1:30" x14ac:dyDescent="0.25">
      <c r="A311" s="13" t="s">
        <v>1834</v>
      </c>
      <c r="B311" s="1">
        <v>42748</v>
      </c>
      <c r="C311" s="2">
        <v>0.98423611111111109</v>
      </c>
      <c r="D311" t="s">
        <v>1835</v>
      </c>
      <c r="E311" t="s">
        <v>1312</v>
      </c>
      <c r="F311" t="s">
        <v>1836</v>
      </c>
      <c r="G311" s="14" t="s">
        <v>1837</v>
      </c>
      <c r="H311" s="14" t="s">
        <v>1838</v>
      </c>
      <c r="I311" t="s">
        <v>23</v>
      </c>
      <c r="K311">
        <v>1</v>
      </c>
      <c r="L311">
        <v>13</v>
      </c>
      <c r="M311">
        <v>23</v>
      </c>
      <c r="N311">
        <v>6</v>
      </c>
      <c r="O311" t="s">
        <v>1833</v>
      </c>
      <c r="P311" t="s">
        <v>517</v>
      </c>
      <c r="Q311" t="s">
        <v>517</v>
      </c>
      <c r="R311" t="s">
        <v>517</v>
      </c>
      <c r="S311" t="s">
        <v>517</v>
      </c>
      <c r="T311" t="s">
        <v>517</v>
      </c>
      <c r="U311" t="s">
        <v>517</v>
      </c>
      <c r="V311" t="s">
        <v>517</v>
      </c>
      <c r="W311" t="s">
        <v>1247</v>
      </c>
      <c r="X311" t="s">
        <v>1839</v>
      </c>
      <c r="Y311" t="s">
        <v>517</v>
      </c>
      <c r="Z311" s="1" t="s">
        <v>517</v>
      </c>
      <c r="AA311" t="s">
        <v>1840</v>
      </c>
      <c r="AB311" t="s">
        <v>517</v>
      </c>
      <c r="AC311" t="s">
        <v>357</v>
      </c>
      <c r="AD311" t="s">
        <v>517</v>
      </c>
    </row>
    <row r="312" spans="1:30" x14ac:dyDescent="0.25">
      <c r="A312" s="13" t="s">
        <v>1841</v>
      </c>
      <c r="B312" s="1">
        <v>42748</v>
      </c>
      <c r="C312" s="2">
        <v>0.94415509259259256</v>
      </c>
      <c r="D312" t="s">
        <v>1842</v>
      </c>
      <c r="E312" t="s">
        <v>22</v>
      </c>
      <c r="F312" t="s">
        <v>1843</v>
      </c>
      <c r="G312" s="14" t="s">
        <v>1844</v>
      </c>
      <c r="H312" s="14" t="s">
        <v>1845</v>
      </c>
      <c r="I312" t="s">
        <v>24</v>
      </c>
      <c r="K312">
        <v>1</v>
      </c>
      <c r="L312">
        <v>13</v>
      </c>
      <c r="M312">
        <v>22</v>
      </c>
      <c r="N312">
        <v>6</v>
      </c>
      <c r="O312" t="s">
        <v>517</v>
      </c>
      <c r="P312" t="s">
        <v>517</v>
      </c>
      <c r="Q312" t="s">
        <v>517</v>
      </c>
      <c r="R312" t="s">
        <v>517</v>
      </c>
      <c r="S312" t="s">
        <v>517</v>
      </c>
      <c r="T312" t="s">
        <v>517</v>
      </c>
      <c r="U312" t="s">
        <v>517</v>
      </c>
      <c r="V312" t="s">
        <v>517</v>
      </c>
      <c r="W312" t="s">
        <v>517</v>
      </c>
      <c r="X312" t="s">
        <v>517</v>
      </c>
      <c r="Y312" t="s">
        <v>1846</v>
      </c>
      <c r="Z312" s="1">
        <v>28913</v>
      </c>
      <c r="AA312" t="s">
        <v>1842</v>
      </c>
      <c r="AB312">
        <v>37</v>
      </c>
      <c r="AC312" t="s">
        <v>358</v>
      </c>
      <c r="AD312" t="s">
        <v>482</v>
      </c>
    </row>
    <row r="313" spans="1:30" x14ac:dyDescent="0.25">
      <c r="A313" s="13" t="s">
        <v>1847</v>
      </c>
      <c r="B313" s="1">
        <v>42748</v>
      </c>
      <c r="C313" s="2">
        <v>0.91859953703703701</v>
      </c>
      <c r="D313" t="s">
        <v>1848</v>
      </c>
      <c r="E313" t="s">
        <v>22</v>
      </c>
      <c r="F313" t="s">
        <v>1849</v>
      </c>
      <c r="G313" s="14" t="s">
        <v>1850</v>
      </c>
      <c r="H313" s="14" t="s">
        <v>1851</v>
      </c>
      <c r="I313" t="s">
        <v>21</v>
      </c>
      <c r="K313">
        <v>1</v>
      </c>
      <c r="L313">
        <v>13</v>
      </c>
      <c r="M313">
        <v>22</v>
      </c>
      <c r="N313">
        <v>6</v>
      </c>
      <c r="O313" t="s">
        <v>517</v>
      </c>
      <c r="P313" t="s">
        <v>517</v>
      </c>
      <c r="Q313" t="s">
        <v>517</v>
      </c>
      <c r="R313" t="s">
        <v>517</v>
      </c>
      <c r="S313" t="s">
        <v>517</v>
      </c>
      <c r="T313" t="s">
        <v>517</v>
      </c>
      <c r="U313" t="s">
        <v>517</v>
      </c>
      <c r="V313" t="s">
        <v>517</v>
      </c>
      <c r="W313" t="s">
        <v>517</v>
      </c>
      <c r="X313" t="s">
        <v>517</v>
      </c>
      <c r="Y313" t="s">
        <v>1852</v>
      </c>
      <c r="Z313" s="1">
        <v>28443</v>
      </c>
      <c r="AA313" t="s">
        <v>1910</v>
      </c>
      <c r="AB313">
        <v>39</v>
      </c>
      <c r="AC313" t="s">
        <v>357</v>
      </c>
      <c r="AD313" t="s">
        <v>487</v>
      </c>
    </row>
    <row r="314" spans="1:30" x14ac:dyDescent="0.25">
      <c r="A314" s="13" t="s">
        <v>1853</v>
      </c>
      <c r="B314" s="1">
        <v>42748</v>
      </c>
      <c r="C314" s="2">
        <v>0.82630787037037035</v>
      </c>
      <c r="D314" t="s">
        <v>1854</v>
      </c>
      <c r="E314" t="s">
        <v>22</v>
      </c>
      <c r="F314" t="s">
        <v>1855</v>
      </c>
      <c r="G314" s="14" t="s">
        <v>1856</v>
      </c>
      <c r="H314" s="14" t="s">
        <v>1857</v>
      </c>
      <c r="I314" t="s">
        <v>24</v>
      </c>
      <c r="K314">
        <v>1</v>
      </c>
      <c r="L314">
        <v>13</v>
      </c>
      <c r="M314">
        <v>19</v>
      </c>
      <c r="N314">
        <v>6</v>
      </c>
      <c r="O314" t="s">
        <v>517</v>
      </c>
      <c r="P314" t="s">
        <v>517</v>
      </c>
      <c r="Q314" t="s">
        <v>517</v>
      </c>
      <c r="R314" t="s">
        <v>517</v>
      </c>
      <c r="S314" t="s">
        <v>517</v>
      </c>
      <c r="T314" t="s">
        <v>517</v>
      </c>
      <c r="U314" t="s">
        <v>517</v>
      </c>
      <c r="V314" t="s">
        <v>517</v>
      </c>
      <c r="W314" t="s">
        <v>517</v>
      </c>
      <c r="X314" t="s">
        <v>517</v>
      </c>
      <c r="Y314" t="s">
        <v>1858</v>
      </c>
      <c r="Z314" s="1">
        <v>21290</v>
      </c>
      <c r="AA314" t="s">
        <v>1859</v>
      </c>
      <c r="AB314">
        <v>58</v>
      </c>
      <c r="AC314" t="s">
        <v>357</v>
      </c>
      <c r="AD314" t="s">
        <v>483</v>
      </c>
    </row>
    <row r="315" spans="1:30" x14ac:dyDescent="0.25">
      <c r="A315" s="13" t="s">
        <v>1861</v>
      </c>
      <c r="B315" s="1">
        <v>42748</v>
      </c>
      <c r="C315" s="2">
        <v>0.8127199074074074</v>
      </c>
      <c r="D315" t="s">
        <v>1860</v>
      </c>
      <c r="E315" t="s">
        <v>22</v>
      </c>
      <c r="F315" t="s">
        <v>1862</v>
      </c>
      <c r="G315" s="14" t="s">
        <v>1863</v>
      </c>
      <c r="H315" s="14" t="s">
        <v>1864</v>
      </c>
      <c r="I315" t="s">
        <v>21</v>
      </c>
      <c r="K315">
        <v>1</v>
      </c>
      <c r="L315">
        <v>13</v>
      </c>
      <c r="M315">
        <v>19</v>
      </c>
      <c r="N315">
        <v>6</v>
      </c>
      <c r="O315" t="s">
        <v>517</v>
      </c>
      <c r="P315" t="s">
        <v>517</v>
      </c>
      <c r="Q315" t="s">
        <v>517</v>
      </c>
      <c r="R315" t="s">
        <v>517</v>
      </c>
      <c r="S315" t="s">
        <v>517</v>
      </c>
      <c r="T315" t="s">
        <v>517</v>
      </c>
      <c r="U315" t="s">
        <v>517</v>
      </c>
      <c r="V315" t="s">
        <v>517</v>
      </c>
      <c r="W315" t="s">
        <v>517</v>
      </c>
      <c r="X315" t="s">
        <v>517</v>
      </c>
      <c r="Y315" t="s">
        <v>1865</v>
      </c>
      <c r="Z315" s="1">
        <v>23175</v>
      </c>
      <c r="AA315" t="s">
        <v>872</v>
      </c>
      <c r="AB315">
        <v>53</v>
      </c>
      <c r="AC315" t="s">
        <v>358</v>
      </c>
      <c r="AD315" t="s">
        <v>507</v>
      </c>
    </row>
    <row r="316" spans="1:30" x14ac:dyDescent="0.25">
      <c r="A316" s="13" t="s">
        <v>1867</v>
      </c>
      <c r="B316" s="1">
        <v>42749</v>
      </c>
      <c r="C316" s="2">
        <v>0.84583333333333333</v>
      </c>
      <c r="D316" t="s">
        <v>898</v>
      </c>
      <c r="E316" t="s">
        <v>116</v>
      </c>
      <c r="F316" t="s">
        <v>899</v>
      </c>
      <c r="G316" s="14" t="s">
        <v>900</v>
      </c>
      <c r="H316" s="14" t="s">
        <v>901</v>
      </c>
      <c r="I316" t="s">
        <v>23</v>
      </c>
      <c r="K316">
        <v>1</v>
      </c>
      <c r="L316">
        <v>14</v>
      </c>
      <c r="M316">
        <v>20</v>
      </c>
      <c r="N316">
        <v>7</v>
      </c>
      <c r="O316" t="s">
        <v>1866</v>
      </c>
      <c r="P316" t="s">
        <v>517</v>
      </c>
      <c r="Q316" t="s">
        <v>517</v>
      </c>
      <c r="R316" t="s">
        <v>517</v>
      </c>
      <c r="S316" t="s">
        <v>517</v>
      </c>
      <c r="T316" t="s">
        <v>517</v>
      </c>
      <c r="U316" t="s">
        <v>517</v>
      </c>
      <c r="V316" t="s">
        <v>517</v>
      </c>
      <c r="W316" t="s">
        <v>589</v>
      </c>
      <c r="X316" t="s">
        <v>849</v>
      </c>
      <c r="Y316" t="s">
        <v>902</v>
      </c>
      <c r="Z316" s="1">
        <v>31727</v>
      </c>
      <c r="AA316" t="s">
        <v>529</v>
      </c>
      <c r="AB316">
        <v>30</v>
      </c>
      <c r="AC316" t="s">
        <v>358</v>
      </c>
      <c r="AD316" t="s">
        <v>497</v>
      </c>
    </row>
    <row r="317" spans="1:30" x14ac:dyDescent="0.25">
      <c r="A317" s="13" t="s">
        <v>1868</v>
      </c>
      <c r="B317" s="1">
        <v>42749</v>
      </c>
      <c r="C317" s="2">
        <v>0.97256944444444438</v>
      </c>
      <c r="D317" t="s">
        <v>427</v>
      </c>
      <c r="E317" t="s">
        <v>116</v>
      </c>
      <c r="F317" t="s">
        <v>428</v>
      </c>
      <c r="G317" s="14" t="s">
        <v>1869</v>
      </c>
      <c r="H317" s="14" t="s">
        <v>1870</v>
      </c>
      <c r="I317" t="s">
        <v>23</v>
      </c>
      <c r="K317">
        <v>1</v>
      </c>
      <c r="L317">
        <v>14</v>
      </c>
      <c r="M317">
        <v>23</v>
      </c>
      <c r="N317">
        <v>7</v>
      </c>
      <c r="O317" t="s">
        <v>426</v>
      </c>
      <c r="P317" t="s">
        <v>517</v>
      </c>
      <c r="Q317" t="s">
        <v>517</v>
      </c>
      <c r="R317" t="s">
        <v>517</v>
      </c>
      <c r="S317" t="s">
        <v>517</v>
      </c>
      <c r="T317" t="s">
        <v>517</v>
      </c>
      <c r="U317" t="s">
        <v>517</v>
      </c>
      <c r="V317" t="s">
        <v>517</v>
      </c>
      <c r="W317" t="s">
        <v>537</v>
      </c>
      <c r="X317" t="s">
        <v>590</v>
      </c>
      <c r="Y317" t="s">
        <v>517</v>
      </c>
      <c r="Z317" s="1" t="s">
        <v>517</v>
      </c>
      <c r="AA317" t="s">
        <v>1519</v>
      </c>
      <c r="AB317" t="s">
        <v>517</v>
      </c>
      <c r="AC317" t="s">
        <v>358</v>
      </c>
      <c r="AD317" t="s">
        <v>517</v>
      </c>
    </row>
    <row r="318" spans="1:30" x14ac:dyDescent="0.25">
      <c r="A318" s="13" t="s">
        <v>1872</v>
      </c>
      <c r="B318" s="1">
        <v>42750</v>
      </c>
      <c r="C318" s="2">
        <v>0.45905092592592589</v>
      </c>
      <c r="D318" t="s">
        <v>1873</v>
      </c>
      <c r="E318" t="s">
        <v>22</v>
      </c>
      <c r="F318" t="s">
        <v>1874</v>
      </c>
      <c r="G318" s="14" t="s">
        <v>1875</v>
      </c>
      <c r="H318" s="14" t="s">
        <v>1876</v>
      </c>
      <c r="I318" t="s">
        <v>23</v>
      </c>
      <c r="K318">
        <v>1</v>
      </c>
      <c r="L318">
        <v>15</v>
      </c>
      <c r="M318">
        <v>11</v>
      </c>
      <c r="N318">
        <v>1</v>
      </c>
      <c r="O318" t="s">
        <v>1871</v>
      </c>
      <c r="P318" t="s">
        <v>517</v>
      </c>
      <c r="Q318" t="s">
        <v>517</v>
      </c>
      <c r="R318" t="s">
        <v>517</v>
      </c>
      <c r="S318" t="s">
        <v>517</v>
      </c>
      <c r="T318" t="s">
        <v>517</v>
      </c>
      <c r="U318" t="s">
        <v>517</v>
      </c>
      <c r="V318" t="s">
        <v>517</v>
      </c>
      <c r="W318" t="s">
        <v>537</v>
      </c>
      <c r="X318" t="s">
        <v>1877</v>
      </c>
      <c r="Y318" t="s">
        <v>1878</v>
      </c>
      <c r="Z318" s="1">
        <v>33327</v>
      </c>
      <c r="AA318" t="s">
        <v>946</v>
      </c>
      <c r="AB318">
        <v>25</v>
      </c>
      <c r="AC318" t="s">
        <v>358</v>
      </c>
      <c r="AD318" t="s">
        <v>483</v>
      </c>
    </row>
    <row r="319" spans="1:30" x14ac:dyDescent="0.25">
      <c r="A319" s="13" t="s">
        <v>1880</v>
      </c>
      <c r="B319" s="1">
        <v>42750</v>
      </c>
      <c r="C319" s="2">
        <v>0.39564814814814814</v>
      </c>
      <c r="D319" t="s">
        <v>1881</v>
      </c>
      <c r="E319" t="s">
        <v>116</v>
      </c>
      <c r="F319" t="s">
        <v>1882</v>
      </c>
      <c r="G319" s="14" t="s">
        <v>1883</v>
      </c>
      <c r="H319" s="14" t="s">
        <v>1884</v>
      </c>
      <c r="I319" t="s">
        <v>23</v>
      </c>
      <c r="K319">
        <v>1</v>
      </c>
      <c r="L319">
        <v>15</v>
      </c>
      <c r="M319">
        <v>9</v>
      </c>
      <c r="N319">
        <v>1</v>
      </c>
      <c r="O319" t="s">
        <v>1879</v>
      </c>
      <c r="P319" t="s">
        <v>517</v>
      </c>
      <c r="Q319" t="s">
        <v>517</v>
      </c>
      <c r="R319" t="s">
        <v>517</v>
      </c>
      <c r="S319" t="s">
        <v>517</v>
      </c>
      <c r="T319" t="s">
        <v>517</v>
      </c>
      <c r="U319" t="s">
        <v>517</v>
      </c>
      <c r="V319" t="s">
        <v>517</v>
      </c>
      <c r="W319" t="s">
        <v>537</v>
      </c>
      <c r="X319" t="s">
        <v>590</v>
      </c>
      <c r="Y319" t="s">
        <v>517</v>
      </c>
      <c r="Z319" s="1" t="s">
        <v>517</v>
      </c>
      <c r="AA319" t="s">
        <v>1885</v>
      </c>
      <c r="AB319" t="s">
        <v>517</v>
      </c>
      <c r="AC319" t="s">
        <v>358</v>
      </c>
      <c r="AD319" t="s">
        <v>517</v>
      </c>
    </row>
    <row r="320" spans="1:30" x14ac:dyDescent="0.25">
      <c r="A320" s="13" t="s">
        <v>1886</v>
      </c>
      <c r="B320" s="1">
        <v>42750</v>
      </c>
      <c r="C320" s="2">
        <v>0.3747685185185185</v>
      </c>
      <c r="D320" t="s">
        <v>1887</v>
      </c>
      <c r="E320" t="s">
        <v>22</v>
      </c>
      <c r="F320" t="s">
        <v>1227</v>
      </c>
      <c r="G320" s="14" t="s">
        <v>1228</v>
      </c>
      <c r="H320" s="14" t="s">
        <v>1229</v>
      </c>
      <c r="I320" t="s">
        <v>23</v>
      </c>
      <c r="K320">
        <v>1</v>
      </c>
      <c r="L320">
        <v>15</v>
      </c>
      <c r="M320">
        <v>8</v>
      </c>
      <c r="N320">
        <v>1</v>
      </c>
      <c r="O320" t="s">
        <v>1812</v>
      </c>
      <c r="P320" t="s">
        <v>517</v>
      </c>
      <c r="Q320" t="s">
        <v>517</v>
      </c>
      <c r="R320" t="s">
        <v>517</v>
      </c>
      <c r="S320" t="s">
        <v>517</v>
      </c>
      <c r="T320" t="s">
        <v>517</v>
      </c>
      <c r="U320" t="s">
        <v>517</v>
      </c>
      <c r="V320" t="s">
        <v>517</v>
      </c>
      <c r="W320" t="s">
        <v>589</v>
      </c>
      <c r="X320" t="s">
        <v>590</v>
      </c>
      <c r="Y320" t="s">
        <v>1230</v>
      </c>
      <c r="Z320" s="1">
        <v>28596</v>
      </c>
      <c r="AA320" t="s">
        <v>1888</v>
      </c>
      <c r="AB320">
        <v>38</v>
      </c>
      <c r="AC320" t="s">
        <v>358</v>
      </c>
      <c r="AD320" t="s">
        <v>483</v>
      </c>
    </row>
    <row r="321" spans="1:30" x14ac:dyDescent="0.25">
      <c r="A321" s="13" t="s">
        <v>1889</v>
      </c>
      <c r="B321" s="1">
        <v>42750</v>
      </c>
      <c r="C321" s="2">
        <v>0.10694444444444444</v>
      </c>
      <c r="D321" t="s">
        <v>1890</v>
      </c>
      <c r="E321" t="s">
        <v>22</v>
      </c>
      <c r="F321" t="s">
        <v>1891</v>
      </c>
      <c r="G321" s="14" t="s">
        <v>1892</v>
      </c>
      <c r="H321" s="14" t="s">
        <v>1893</v>
      </c>
      <c r="I321" t="s">
        <v>24</v>
      </c>
      <c r="K321">
        <v>1</v>
      </c>
      <c r="L321">
        <v>15</v>
      </c>
      <c r="M321">
        <v>2</v>
      </c>
      <c r="N321">
        <v>1</v>
      </c>
      <c r="O321" t="s">
        <v>517</v>
      </c>
      <c r="P321" t="s">
        <v>517</v>
      </c>
      <c r="Q321" t="s">
        <v>517</v>
      </c>
      <c r="R321" t="s">
        <v>517</v>
      </c>
      <c r="S321" t="s">
        <v>517</v>
      </c>
      <c r="T321" t="s">
        <v>517</v>
      </c>
      <c r="U321" t="s">
        <v>517</v>
      </c>
      <c r="V321" t="s">
        <v>517</v>
      </c>
      <c r="W321" t="s">
        <v>517</v>
      </c>
      <c r="X321" t="s">
        <v>517</v>
      </c>
      <c r="Y321" t="s">
        <v>1894</v>
      </c>
      <c r="Z321" s="1">
        <v>28827</v>
      </c>
      <c r="AA321" t="s">
        <v>1895</v>
      </c>
      <c r="AB321">
        <v>38</v>
      </c>
      <c r="AC321" t="s">
        <v>357</v>
      </c>
      <c r="AD321" t="s">
        <v>482</v>
      </c>
    </row>
    <row r="322" spans="1:30" x14ac:dyDescent="0.25">
      <c r="A322" s="13" t="s">
        <v>1897</v>
      </c>
      <c r="B322" s="1">
        <v>42750</v>
      </c>
      <c r="C322" s="2">
        <v>3.0428240740740742E-2</v>
      </c>
      <c r="D322" t="s">
        <v>1898</v>
      </c>
      <c r="E322" t="s">
        <v>22</v>
      </c>
      <c r="F322" t="s">
        <v>1899</v>
      </c>
      <c r="G322" s="14" t="s">
        <v>1900</v>
      </c>
      <c r="H322" s="14" t="s">
        <v>1901</v>
      </c>
      <c r="I322" t="s">
        <v>23</v>
      </c>
      <c r="K322">
        <v>1</v>
      </c>
      <c r="L322">
        <v>15</v>
      </c>
      <c r="M322">
        <v>0</v>
      </c>
      <c r="N322">
        <v>1</v>
      </c>
      <c r="O322" t="s">
        <v>1896</v>
      </c>
      <c r="P322" t="s">
        <v>517</v>
      </c>
      <c r="Q322" t="s">
        <v>517</v>
      </c>
      <c r="R322" t="s">
        <v>517</v>
      </c>
      <c r="S322" t="s">
        <v>517</v>
      </c>
      <c r="T322" t="s">
        <v>517</v>
      </c>
      <c r="U322" t="s">
        <v>517</v>
      </c>
      <c r="V322" t="s">
        <v>517</v>
      </c>
      <c r="W322" t="s">
        <v>621</v>
      </c>
      <c r="X322" t="s">
        <v>622</v>
      </c>
      <c r="Y322" t="s">
        <v>1902</v>
      </c>
      <c r="Z322" s="1">
        <v>30033</v>
      </c>
      <c r="AA322" t="s">
        <v>1903</v>
      </c>
      <c r="AB322">
        <v>34</v>
      </c>
      <c r="AC322" t="s">
        <v>358</v>
      </c>
      <c r="AD322" t="s">
        <v>483</v>
      </c>
    </row>
    <row r="323" spans="1:30" x14ac:dyDescent="0.25">
      <c r="A323" s="13" t="s">
        <v>1905</v>
      </c>
      <c r="B323" s="1">
        <v>42750</v>
      </c>
      <c r="C323" s="2">
        <v>0.47409722222222223</v>
      </c>
      <c r="D323" t="s">
        <v>1906</v>
      </c>
      <c r="E323" t="s">
        <v>22</v>
      </c>
      <c r="F323" t="s">
        <v>1907</v>
      </c>
      <c r="G323" s="14" t="s">
        <v>1908</v>
      </c>
      <c r="H323" s="14" t="s">
        <v>1909</v>
      </c>
      <c r="I323" t="s">
        <v>23</v>
      </c>
      <c r="K323">
        <v>1</v>
      </c>
      <c r="L323">
        <v>15</v>
      </c>
      <c r="M323">
        <v>11</v>
      </c>
      <c r="N323">
        <v>1</v>
      </c>
      <c r="O323" t="s">
        <v>1904</v>
      </c>
      <c r="P323" t="s">
        <v>517</v>
      </c>
      <c r="Q323" t="s">
        <v>517</v>
      </c>
      <c r="R323" t="s">
        <v>517</v>
      </c>
      <c r="S323" t="s">
        <v>517</v>
      </c>
      <c r="T323" t="s">
        <v>517</v>
      </c>
      <c r="U323" t="s">
        <v>517</v>
      </c>
      <c r="V323" t="s">
        <v>517</v>
      </c>
      <c r="W323" t="s">
        <v>589</v>
      </c>
      <c r="X323" t="s">
        <v>849</v>
      </c>
      <c r="Y323" t="s">
        <v>517</v>
      </c>
      <c r="Z323" s="1" t="s">
        <v>517</v>
      </c>
      <c r="AA323" t="s">
        <v>546</v>
      </c>
      <c r="AB323" t="s">
        <v>517</v>
      </c>
      <c r="AC323" t="s">
        <v>358</v>
      </c>
      <c r="AD323" t="s">
        <v>517</v>
      </c>
    </row>
    <row r="324" spans="1:30" x14ac:dyDescent="0.25">
      <c r="A324" s="13" t="s">
        <v>1912</v>
      </c>
      <c r="B324" s="1">
        <v>42750</v>
      </c>
      <c r="C324" s="2">
        <v>0.49052083333333335</v>
      </c>
      <c r="D324" t="s">
        <v>1913</v>
      </c>
      <c r="E324" t="s">
        <v>22</v>
      </c>
      <c r="F324" t="s">
        <v>1914</v>
      </c>
      <c r="G324" s="14" t="s">
        <v>1915</v>
      </c>
      <c r="H324" s="14" t="s">
        <v>1916</v>
      </c>
      <c r="I324" t="s">
        <v>23</v>
      </c>
      <c r="K324">
        <v>1</v>
      </c>
      <c r="L324">
        <v>15</v>
      </c>
      <c r="M324">
        <v>11</v>
      </c>
      <c r="N324">
        <v>1</v>
      </c>
      <c r="O324" t="s">
        <v>1911</v>
      </c>
      <c r="P324" t="s">
        <v>517</v>
      </c>
      <c r="Q324" t="s">
        <v>517</v>
      </c>
      <c r="R324" t="s">
        <v>517</v>
      </c>
      <c r="S324" t="s">
        <v>517</v>
      </c>
      <c r="T324" t="s">
        <v>517</v>
      </c>
      <c r="U324" t="s">
        <v>517</v>
      </c>
      <c r="V324" t="s">
        <v>517</v>
      </c>
      <c r="W324" t="s">
        <v>526</v>
      </c>
      <c r="X324" t="s">
        <v>527</v>
      </c>
      <c r="Y324" t="s">
        <v>1917</v>
      </c>
      <c r="Z324" s="1">
        <v>34517</v>
      </c>
      <c r="AA324" t="s">
        <v>694</v>
      </c>
      <c r="AB324">
        <v>22</v>
      </c>
      <c r="AC324" t="s">
        <v>358</v>
      </c>
      <c r="AD324" t="s">
        <v>501</v>
      </c>
    </row>
    <row r="325" spans="1:30" x14ac:dyDescent="0.25">
      <c r="A325" s="13" t="s">
        <v>1919</v>
      </c>
      <c r="B325" s="1">
        <v>42750</v>
      </c>
      <c r="C325" s="2">
        <v>0.49387731481481478</v>
      </c>
      <c r="D325" t="s">
        <v>1920</v>
      </c>
      <c r="E325" t="s">
        <v>22</v>
      </c>
      <c r="F325" t="s">
        <v>1921</v>
      </c>
      <c r="G325" s="14" t="s">
        <v>1922</v>
      </c>
      <c r="H325" s="14" t="s">
        <v>1923</v>
      </c>
      <c r="I325" t="s">
        <v>23</v>
      </c>
      <c r="K325">
        <v>1</v>
      </c>
      <c r="L325">
        <v>15</v>
      </c>
      <c r="M325">
        <v>11</v>
      </c>
      <c r="N325">
        <v>1</v>
      </c>
      <c r="O325" t="s">
        <v>1918</v>
      </c>
      <c r="P325" t="s">
        <v>517</v>
      </c>
      <c r="Q325" t="s">
        <v>517</v>
      </c>
      <c r="R325" t="s">
        <v>517</v>
      </c>
      <c r="S325" t="s">
        <v>517</v>
      </c>
      <c r="T325" t="s">
        <v>517</v>
      </c>
      <c r="U325" t="s">
        <v>517</v>
      </c>
      <c r="V325" t="s">
        <v>517</v>
      </c>
      <c r="W325" t="s">
        <v>858</v>
      </c>
      <c r="X325" t="s">
        <v>850</v>
      </c>
      <c r="Y325" t="s">
        <v>1924</v>
      </c>
      <c r="Z325" s="1">
        <v>26174</v>
      </c>
      <c r="AA325" t="s">
        <v>1925</v>
      </c>
      <c r="AB325">
        <v>45</v>
      </c>
      <c r="AC325" t="s">
        <v>358</v>
      </c>
      <c r="AD325" t="s">
        <v>495</v>
      </c>
    </row>
    <row r="326" spans="1:30" x14ac:dyDescent="0.25">
      <c r="A326" s="13" t="s">
        <v>1927</v>
      </c>
      <c r="B326" s="1">
        <v>42750</v>
      </c>
      <c r="C326" s="2">
        <v>0.50700231481481484</v>
      </c>
      <c r="D326" t="s">
        <v>1928</v>
      </c>
      <c r="E326" t="s">
        <v>22</v>
      </c>
      <c r="F326" t="s">
        <v>1929</v>
      </c>
      <c r="G326" s="14" t="s">
        <v>1930</v>
      </c>
      <c r="H326" s="14" t="s">
        <v>1931</v>
      </c>
      <c r="I326" t="s">
        <v>23</v>
      </c>
      <c r="K326">
        <v>1</v>
      </c>
      <c r="L326">
        <v>15</v>
      </c>
      <c r="M326">
        <v>12</v>
      </c>
      <c r="N326">
        <v>1</v>
      </c>
      <c r="O326" t="s">
        <v>1926</v>
      </c>
      <c r="P326" t="s">
        <v>517</v>
      </c>
      <c r="Q326" t="s">
        <v>517</v>
      </c>
      <c r="R326" t="s">
        <v>517</v>
      </c>
      <c r="S326" t="s">
        <v>517</v>
      </c>
      <c r="T326" t="s">
        <v>517</v>
      </c>
      <c r="U326" t="s">
        <v>517</v>
      </c>
      <c r="V326" t="s">
        <v>517</v>
      </c>
      <c r="W326" t="s">
        <v>854</v>
      </c>
      <c r="X326" t="s">
        <v>849</v>
      </c>
      <c r="Y326" t="s">
        <v>517</v>
      </c>
      <c r="Z326" s="1" t="s">
        <v>517</v>
      </c>
      <c r="AA326" t="s">
        <v>1932</v>
      </c>
      <c r="AB326" t="s">
        <v>517</v>
      </c>
      <c r="AC326" t="s">
        <v>358</v>
      </c>
      <c r="AD326" t="s">
        <v>517</v>
      </c>
    </row>
    <row r="327" spans="1:30" x14ac:dyDescent="0.25">
      <c r="A327" s="13" t="s">
        <v>1934</v>
      </c>
      <c r="B327" s="1">
        <v>42750</v>
      </c>
      <c r="C327" s="2">
        <v>0.52170138888888895</v>
      </c>
      <c r="D327" t="s">
        <v>1935</v>
      </c>
      <c r="E327" t="s">
        <v>22</v>
      </c>
      <c r="F327" t="s">
        <v>1936</v>
      </c>
      <c r="G327" s="14" t="s">
        <v>1937</v>
      </c>
      <c r="H327" s="14" t="s">
        <v>1938</v>
      </c>
      <c r="I327" t="s">
        <v>23</v>
      </c>
      <c r="K327">
        <v>1</v>
      </c>
      <c r="L327">
        <v>15</v>
      </c>
      <c r="M327">
        <v>12</v>
      </c>
      <c r="N327">
        <v>1</v>
      </c>
      <c r="O327" t="s">
        <v>1933</v>
      </c>
      <c r="P327" t="s">
        <v>517</v>
      </c>
      <c r="Q327" t="s">
        <v>517</v>
      </c>
      <c r="R327" t="s">
        <v>517</v>
      </c>
      <c r="S327" t="s">
        <v>517</v>
      </c>
      <c r="T327" t="s">
        <v>517</v>
      </c>
      <c r="U327" t="s">
        <v>517</v>
      </c>
      <c r="V327" t="s">
        <v>517</v>
      </c>
      <c r="W327" t="s">
        <v>1939</v>
      </c>
      <c r="X327" t="s">
        <v>579</v>
      </c>
      <c r="Y327" t="s">
        <v>1940</v>
      </c>
      <c r="Z327" s="1">
        <v>13881</v>
      </c>
      <c r="AA327" t="s">
        <v>1941</v>
      </c>
      <c r="AB327">
        <v>79</v>
      </c>
      <c r="AC327" t="s">
        <v>358</v>
      </c>
      <c r="AD327" t="s">
        <v>501</v>
      </c>
    </row>
    <row r="328" spans="1:30" x14ac:dyDescent="0.25">
      <c r="A328" s="13" t="s">
        <v>1942</v>
      </c>
      <c r="B328" s="1">
        <v>42750</v>
      </c>
      <c r="C328" s="2">
        <v>0.52670138888888884</v>
      </c>
      <c r="D328" t="s">
        <v>1417</v>
      </c>
      <c r="E328" t="s">
        <v>22</v>
      </c>
      <c r="F328" t="s">
        <v>1418</v>
      </c>
      <c r="G328" s="14" t="s">
        <v>1419</v>
      </c>
      <c r="H328" s="14" t="s">
        <v>1943</v>
      </c>
      <c r="I328" t="s">
        <v>23</v>
      </c>
      <c r="K328">
        <v>1</v>
      </c>
      <c r="L328">
        <v>15</v>
      </c>
      <c r="M328">
        <v>12</v>
      </c>
      <c r="N328">
        <v>1</v>
      </c>
      <c r="O328" t="s">
        <v>1415</v>
      </c>
      <c r="P328" t="s">
        <v>517</v>
      </c>
      <c r="Q328" t="s">
        <v>517</v>
      </c>
      <c r="R328" t="s">
        <v>517</v>
      </c>
      <c r="S328" t="s">
        <v>517</v>
      </c>
      <c r="T328" t="s">
        <v>517</v>
      </c>
      <c r="U328" t="s">
        <v>517</v>
      </c>
      <c r="V328" t="s">
        <v>517</v>
      </c>
      <c r="W328" t="s">
        <v>858</v>
      </c>
      <c r="X328" t="s">
        <v>850</v>
      </c>
      <c r="Y328" t="s">
        <v>1421</v>
      </c>
      <c r="Z328" s="1">
        <v>31704</v>
      </c>
      <c r="AA328" t="s">
        <v>1422</v>
      </c>
      <c r="AB328">
        <v>30</v>
      </c>
      <c r="AC328" t="s">
        <v>358</v>
      </c>
      <c r="AD328" t="s">
        <v>496</v>
      </c>
    </row>
    <row r="329" spans="1:30" x14ac:dyDescent="0.25">
      <c r="A329" s="13" t="s">
        <v>1945</v>
      </c>
      <c r="B329" s="1">
        <v>42750</v>
      </c>
      <c r="C329" s="2">
        <v>0.57155092592592593</v>
      </c>
      <c r="D329" t="s">
        <v>1946</v>
      </c>
      <c r="E329" t="s">
        <v>22</v>
      </c>
      <c r="F329" t="s">
        <v>1947</v>
      </c>
      <c r="G329" s="14" t="s">
        <v>1948</v>
      </c>
      <c r="H329" s="14" t="s">
        <v>1949</v>
      </c>
      <c r="I329" t="s">
        <v>23</v>
      </c>
      <c r="K329">
        <v>1</v>
      </c>
      <c r="L329">
        <v>15</v>
      </c>
      <c r="M329">
        <v>13</v>
      </c>
      <c r="N329">
        <v>1</v>
      </c>
      <c r="O329" t="s">
        <v>1944</v>
      </c>
      <c r="P329" t="s">
        <v>517</v>
      </c>
      <c r="Q329" t="s">
        <v>517</v>
      </c>
      <c r="R329" t="s">
        <v>517</v>
      </c>
      <c r="S329" t="s">
        <v>517</v>
      </c>
      <c r="T329" t="s">
        <v>517</v>
      </c>
      <c r="U329" t="s">
        <v>517</v>
      </c>
      <c r="V329" t="s">
        <v>517</v>
      </c>
      <c r="W329" t="s">
        <v>589</v>
      </c>
      <c r="X329" t="s">
        <v>590</v>
      </c>
      <c r="Y329" t="s">
        <v>1950</v>
      </c>
      <c r="Z329" s="1">
        <v>32344</v>
      </c>
      <c r="AA329" t="s">
        <v>1951</v>
      </c>
      <c r="AB329">
        <v>28</v>
      </c>
      <c r="AC329" t="s">
        <v>357</v>
      </c>
      <c r="AD329" t="s">
        <v>482</v>
      </c>
    </row>
    <row r="330" spans="1:30" x14ac:dyDescent="0.25">
      <c r="A330" s="13" t="s">
        <v>1953</v>
      </c>
      <c r="B330" s="1">
        <v>42750</v>
      </c>
      <c r="C330" s="2">
        <v>0.57600694444444445</v>
      </c>
      <c r="D330" t="s">
        <v>1954</v>
      </c>
      <c r="E330" t="s">
        <v>22</v>
      </c>
      <c r="F330" t="s">
        <v>1955</v>
      </c>
      <c r="G330" s="14" t="s">
        <v>1956</v>
      </c>
      <c r="H330" s="14" t="s">
        <v>1957</v>
      </c>
      <c r="I330" t="s">
        <v>21</v>
      </c>
      <c r="K330">
        <v>1</v>
      </c>
      <c r="L330">
        <v>15</v>
      </c>
      <c r="M330">
        <v>13</v>
      </c>
      <c r="N330">
        <v>1</v>
      </c>
      <c r="O330" t="s">
        <v>1952</v>
      </c>
      <c r="P330" t="s">
        <v>517</v>
      </c>
      <c r="Q330" t="s">
        <v>517</v>
      </c>
      <c r="R330" t="s">
        <v>517</v>
      </c>
      <c r="S330" t="s">
        <v>517</v>
      </c>
      <c r="T330" t="s">
        <v>517</v>
      </c>
      <c r="U330" t="s">
        <v>517</v>
      </c>
      <c r="V330" t="s">
        <v>517</v>
      </c>
      <c r="W330" t="s">
        <v>589</v>
      </c>
      <c r="X330" t="s">
        <v>590</v>
      </c>
      <c r="Y330" t="s">
        <v>1958</v>
      </c>
      <c r="Z330" s="1">
        <v>29479</v>
      </c>
      <c r="AA330" t="s">
        <v>1959</v>
      </c>
      <c r="AB330">
        <v>36</v>
      </c>
      <c r="AC330" t="s">
        <v>358</v>
      </c>
      <c r="AD330" t="s">
        <v>498</v>
      </c>
    </row>
    <row r="331" spans="1:30" x14ac:dyDescent="0.25">
      <c r="A331" s="13" t="s">
        <v>1961</v>
      </c>
      <c r="B331" s="1">
        <v>42750</v>
      </c>
      <c r="C331" s="2">
        <v>0.58452546296296293</v>
      </c>
      <c r="D331" t="s">
        <v>1962</v>
      </c>
      <c r="E331" t="s">
        <v>22</v>
      </c>
      <c r="F331" t="s">
        <v>1963</v>
      </c>
      <c r="G331" s="14" t="s">
        <v>1964</v>
      </c>
      <c r="H331" s="14" t="s">
        <v>1965</v>
      </c>
      <c r="I331" t="s">
        <v>21</v>
      </c>
      <c r="K331">
        <v>1</v>
      </c>
      <c r="L331">
        <v>15</v>
      </c>
      <c r="M331">
        <v>14</v>
      </c>
      <c r="N331">
        <v>1</v>
      </c>
      <c r="O331" t="s">
        <v>1960</v>
      </c>
      <c r="P331" t="s">
        <v>517</v>
      </c>
      <c r="Q331" t="s">
        <v>517</v>
      </c>
      <c r="R331" t="s">
        <v>517</v>
      </c>
      <c r="S331" t="s">
        <v>517</v>
      </c>
      <c r="T331" t="s">
        <v>517</v>
      </c>
      <c r="U331" t="s">
        <v>517</v>
      </c>
      <c r="V331" t="s">
        <v>517</v>
      </c>
      <c r="W331" t="s">
        <v>537</v>
      </c>
      <c r="X331" t="s">
        <v>590</v>
      </c>
      <c r="Y331" t="s">
        <v>1966</v>
      </c>
      <c r="Z331" s="1">
        <v>24788</v>
      </c>
      <c r="AA331" t="s">
        <v>1967</v>
      </c>
      <c r="AB331">
        <v>49</v>
      </c>
      <c r="AC331" t="s">
        <v>358</v>
      </c>
      <c r="AD331" t="s">
        <v>482</v>
      </c>
    </row>
    <row r="332" spans="1:30" x14ac:dyDescent="0.25">
      <c r="A332" s="13" t="s">
        <v>1971</v>
      </c>
      <c r="B332" s="1">
        <v>42750</v>
      </c>
      <c r="C332" s="2">
        <v>0.59302083333333333</v>
      </c>
      <c r="D332" t="s">
        <v>1968</v>
      </c>
      <c r="E332" t="s">
        <v>22</v>
      </c>
      <c r="F332" t="s">
        <v>1972</v>
      </c>
      <c r="G332" s="14" t="s">
        <v>1973</v>
      </c>
      <c r="H332" s="14" t="s">
        <v>1974</v>
      </c>
      <c r="I332" t="s">
        <v>23</v>
      </c>
      <c r="K332">
        <v>1</v>
      </c>
      <c r="L332">
        <v>15</v>
      </c>
      <c r="M332">
        <v>14</v>
      </c>
      <c r="N332">
        <v>1</v>
      </c>
      <c r="O332" t="s">
        <v>1969</v>
      </c>
      <c r="P332" t="s">
        <v>1970</v>
      </c>
      <c r="Q332" t="s">
        <v>517</v>
      </c>
      <c r="R332" t="s">
        <v>517</v>
      </c>
      <c r="S332" t="s">
        <v>517</v>
      </c>
      <c r="T332" t="s">
        <v>517</v>
      </c>
      <c r="U332" t="s">
        <v>517</v>
      </c>
      <c r="V332" t="s">
        <v>517</v>
      </c>
      <c r="W332" t="s">
        <v>589</v>
      </c>
      <c r="X332" t="s">
        <v>590</v>
      </c>
      <c r="Y332" t="s">
        <v>1975</v>
      </c>
      <c r="Z332" s="1">
        <v>26983</v>
      </c>
      <c r="AA332" t="s">
        <v>519</v>
      </c>
      <c r="AB332">
        <v>43</v>
      </c>
      <c r="AC332" t="s">
        <v>358</v>
      </c>
      <c r="AD332" t="s">
        <v>483</v>
      </c>
    </row>
    <row r="333" spans="1:30" x14ac:dyDescent="0.25">
      <c r="A333" s="13" t="s">
        <v>1976</v>
      </c>
      <c r="B333" s="1">
        <v>42750</v>
      </c>
      <c r="C333" s="2">
        <v>0.62253472222222228</v>
      </c>
      <c r="D333" t="s">
        <v>1977</v>
      </c>
      <c r="E333" t="s">
        <v>22</v>
      </c>
      <c r="F333" t="s">
        <v>1978</v>
      </c>
      <c r="G333" s="14" t="s">
        <v>1979</v>
      </c>
      <c r="H333" s="14" t="s">
        <v>1980</v>
      </c>
      <c r="I333" t="s">
        <v>24</v>
      </c>
      <c r="K333">
        <v>1</v>
      </c>
      <c r="L333">
        <v>15</v>
      </c>
      <c r="M333">
        <v>14</v>
      </c>
      <c r="N333">
        <v>1</v>
      </c>
      <c r="O333" t="s">
        <v>517</v>
      </c>
      <c r="P333" t="s">
        <v>517</v>
      </c>
      <c r="Q333" t="s">
        <v>517</v>
      </c>
      <c r="R333" t="s">
        <v>517</v>
      </c>
      <c r="S333" t="s">
        <v>517</v>
      </c>
      <c r="T333" t="s">
        <v>517</v>
      </c>
      <c r="U333" t="s">
        <v>517</v>
      </c>
      <c r="V333" t="s">
        <v>517</v>
      </c>
      <c r="W333" t="s">
        <v>517</v>
      </c>
      <c r="X333" t="s">
        <v>517</v>
      </c>
      <c r="Y333" t="s">
        <v>1981</v>
      </c>
      <c r="Z333" s="1">
        <v>29944</v>
      </c>
      <c r="AA333" t="s">
        <v>1684</v>
      </c>
      <c r="AB333">
        <v>35</v>
      </c>
      <c r="AC333" t="s">
        <v>358</v>
      </c>
      <c r="AD333" t="s">
        <v>482</v>
      </c>
    </row>
    <row r="334" spans="1:30" x14ac:dyDescent="0.25">
      <c r="A334" s="13" t="s">
        <v>1983</v>
      </c>
      <c r="B334" s="1">
        <v>42751</v>
      </c>
      <c r="C334" s="2">
        <v>0.46230324074074075</v>
      </c>
      <c r="D334" t="s">
        <v>1984</v>
      </c>
      <c r="E334" t="s">
        <v>22</v>
      </c>
      <c r="F334" t="s">
        <v>1985</v>
      </c>
      <c r="G334" s="14" t="s">
        <v>1986</v>
      </c>
      <c r="H334" s="14" t="s">
        <v>1987</v>
      </c>
      <c r="I334" t="s">
        <v>23</v>
      </c>
      <c r="K334">
        <v>1</v>
      </c>
      <c r="L334">
        <v>16</v>
      </c>
      <c r="M334">
        <v>11</v>
      </c>
      <c r="N334">
        <v>2</v>
      </c>
      <c r="O334" t="s">
        <v>1982</v>
      </c>
      <c r="P334" t="s">
        <v>517</v>
      </c>
      <c r="Q334" t="s">
        <v>517</v>
      </c>
      <c r="R334" t="s">
        <v>517</v>
      </c>
      <c r="S334" t="s">
        <v>517</v>
      </c>
      <c r="T334" t="s">
        <v>517</v>
      </c>
      <c r="U334" t="s">
        <v>517</v>
      </c>
      <c r="V334" t="s">
        <v>517</v>
      </c>
      <c r="W334" t="s">
        <v>526</v>
      </c>
      <c r="X334" t="s">
        <v>527</v>
      </c>
      <c r="Y334" t="s">
        <v>1988</v>
      </c>
      <c r="Z334" s="1">
        <v>34271</v>
      </c>
      <c r="AA334" t="s">
        <v>1989</v>
      </c>
      <c r="AB334">
        <v>23</v>
      </c>
      <c r="AC334" t="s">
        <v>357</v>
      </c>
      <c r="AD334" t="s">
        <v>482</v>
      </c>
    </row>
    <row r="335" spans="1:30" x14ac:dyDescent="0.25">
      <c r="A335" s="13" t="s">
        <v>1990</v>
      </c>
      <c r="B335" s="1">
        <v>42751</v>
      </c>
      <c r="C335" s="2">
        <v>0.45315972222222217</v>
      </c>
      <c r="D335" t="s">
        <v>1991</v>
      </c>
      <c r="E335" t="s">
        <v>116</v>
      </c>
      <c r="F335" t="s">
        <v>1992</v>
      </c>
      <c r="G335" s="14" t="s">
        <v>1993</v>
      </c>
      <c r="H335" s="14" t="s">
        <v>1994</v>
      </c>
      <c r="I335" t="s">
        <v>31</v>
      </c>
      <c r="K335">
        <v>1</v>
      </c>
      <c r="L335">
        <v>16</v>
      </c>
      <c r="M335">
        <v>10</v>
      </c>
      <c r="N335">
        <v>2</v>
      </c>
      <c r="O335" t="s">
        <v>517</v>
      </c>
      <c r="P335" t="s">
        <v>517</v>
      </c>
      <c r="Q335" t="s">
        <v>517</v>
      </c>
      <c r="R335" t="s">
        <v>517</v>
      </c>
      <c r="S335" t="s">
        <v>517</v>
      </c>
      <c r="T335" t="s">
        <v>517</v>
      </c>
      <c r="U335" t="s">
        <v>517</v>
      </c>
      <c r="V335" t="s">
        <v>517</v>
      </c>
      <c r="W335" t="s">
        <v>517</v>
      </c>
      <c r="X335" t="s">
        <v>517</v>
      </c>
      <c r="Y335" t="s">
        <v>517</v>
      </c>
      <c r="Z335" s="1" t="s">
        <v>517</v>
      </c>
      <c r="AA335" t="s">
        <v>1995</v>
      </c>
      <c r="AB335" t="s">
        <v>517</v>
      </c>
      <c r="AC335" t="s">
        <v>358</v>
      </c>
      <c r="AD335" t="s">
        <v>517</v>
      </c>
    </row>
    <row r="336" spans="1:30" x14ac:dyDescent="0.25">
      <c r="A336" s="13" t="s">
        <v>1997</v>
      </c>
      <c r="B336" s="1">
        <v>42751</v>
      </c>
      <c r="C336" s="2">
        <v>0.450162037037037</v>
      </c>
      <c r="D336" t="s">
        <v>1998</v>
      </c>
      <c r="E336" t="s">
        <v>22</v>
      </c>
      <c r="F336" t="s">
        <v>1999</v>
      </c>
      <c r="G336" s="14" t="s">
        <v>2000</v>
      </c>
      <c r="H336" s="14" t="s">
        <v>2001</v>
      </c>
      <c r="I336" t="s">
        <v>21</v>
      </c>
      <c r="K336">
        <v>1</v>
      </c>
      <c r="L336">
        <v>16</v>
      </c>
      <c r="M336">
        <v>10</v>
      </c>
      <c r="N336">
        <v>2</v>
      </c>
      <c r="O336" t="s">
        <v>1996</v>
      </c>
      <c r="P336" t="s">
        <v>517</v>
      </c>
      <c r="Q336" t="s">
        <v>517</v>
      </c>
      <c r="R336" t="s">
        <v>517</v>
      </c>
      <c r="S336" t="s">
        <v>517</v>
      </c>
      <c r="T336" t="s">
        <v>517</v>
      </c>
      <c r="U336" t="s">
        <v>517</v>
      </c>
      <c r="V336" t="s">
        <v>517</v>
      </c>
      <c r="W336" t="s">
        <v>589</v>
      </c>
      <c r="X336" t="s">
        <v>590</v>
      </c>
      <c r="Y336" t="s">
        <v>2002</v>
      </c>
      <c r="Z336" s="1">
        <v>28553</v>
      </c>
      <c r="AA336" t="s">
        <v>546</v>
      </c>
      <c r="AB336">
        <v>38</v>
      </c>
      <c r="AC336" t="s">
        <v>358</v>
      </c>
      <c r="AD336" t="s">
        <v>501</v>
      </c>
    </row>
    <row r="337" spans="1:30" x14ac:dyDescent="0.25">
      <c r="A337" s="13" t="s">
        <v>2003</v>
      </c>
      <c r="B337" s="1">
        <v>42751</v>
      </c>
      <c r="C337" s="2">
        <v>0.40309027777777778</v>
      </c>
      <c r="D337" t="s">
        <v>1368</v>
      </c>
      <c r="E337" t="s">
        <v>22</v>
      </c>
      <c r="F337" t="s">
        <v>2004</v>
      </c>
      <c r="G337" s="14" t="s">
        <v>975</v>
      </c>
      <c r="H337" s="14" t="s">
        <v>2005</v>
      </c>
      <c r="I337" t="s">
        <v>23</v>
      </c>
      <c r="K337">
        <v>1</v>
      </c>
      <c r="L337">
        <v>16</v>
      </c>
      <c r="M337">
        <v>9</v>
      </c>
      <c r="N337">
        <v>2</v>
      </c>
      <c r="O337" t="s">
        <v>971</v>
      </c>
      <c r="P337" t="s">
        <v>517</v>
      </c>
      <c r="Q337" t="s">
        <v>517</v>
      </c>
      <c r="R337" t="s">
        <v>517</v>
      </c>
      <c r="S337" t="s">
        <v>517</v>
      </c>
      <c r="T337" t="s">
        <v>517</v>
      </c>
      <c r="U337" t="s">
        <v>517</v>
      </c>
      <c r="V337" t="s">
        <v>517</v>
      </c>
      <c r="W337" t="s">
        <v>526</v>
      </c>
      <c r="X337" t="s">
        <v>527</v>
      </c>
      <c r="Y337" t="s">
        <v>977</v>
      </c>
      <c r="Z337" s="1">
        <v>31382</v>
      </c>
      <c r="AA337" t="s">
        <v>978</v>
      </c>
      <c r="AB337">
        <v>31</v>
      </c>
      <c r="AC337" t="s">
        <v>358</v>
      </c>
      <c r="AD337" t="s">
        <v>487</v>
      </c>
    </row>
    <row r="338" spans="1:30" x14ac:dyDescent="0.25">
      <c r="A338" s="13" t="s">
        <v>2007</v>
      </c>
      <c r="B338" s="1">
        <v>42751</v>
      </c>
      <c r="C338" s="2">
        <v>0.39243055555555556</v>
      </c>
      <c r="D338" t="s">
        <v>2008</v>
      </c>
      <c r="E338" t="s">
        <v>116</v>
      </c>
      <c r="F338" t="s">
        <v>2009</v>
      </c>
      <c r="G338" s="14" t="s">
        <v>2010</v>
      </c>
      <c r="H338" s="14" t="s">
        <v>2011</v>
      </c>
      <c r="I338" t="s">
        <v>23</v>
      </c>
      <c r="K338">
        <v>1</v>
      </c>
      <c r="L338">
        <v>16</v>
      </c>
      <c r="M338">
        <v>9</v>
      </c>
      <c r="N338">
        <v>2</v>
      </c>
      <c r="O338" t="s">
        <v>2006</v>
      </c>
      <c r="P338" t="s">
        <v>517</v>
      </c>
      <c r="Q338" t="s">
        <v>517</v>
      </c>
      <c r="R338" t="s">
        <v>517</v>
      </c>
      <c r="S338" t="s">
        <v>517</v>
      </c>
      <c r="T338" t="s">
        <v>517</v>
      </c>
      <c r="U338" t="s">
        <v>517</v>
      </c>
      <c r="V338" t="s">
        <v>517</v>
      </c>
      <c r="W338" t="s">
        <v>537</v>
      </c>
      <c r="X338" t="s">
        <v>849</v>
      </c>
      <c r="Y338" t="s">
        <v>2012</v>
      </c>
      <c r="Z338" s="1">
        <v>21043</v>
      </c>
      <c r="AA338" t="s">
        <v>1048</v>
      </c>
      <c r="AB338">
        <v>59</v>
      </c>
      <c r="AC338" t="s">
        <v>358</v>
      </c>
      <c r="AD338" t="s">
        <v>482</v>
      </c>
    </row>
    <row r="339" spans="1:30" x14ac:dyDescent="0.25">
      <c r="A339" s="13" t="s">
        <v>2014</v>
      </c>
      <c r="B339" s="1">
        <v>42751</v>
      </c>
      <c r="C339" s="2">
        <v>0.3669675925925926</v>
      </c>
      <c r="D339" t="s">
        <v>2015</v>
      </c>
      <c r="E339" t="s">
        <v>22</v>
      </c>
      <c r="F339" t="s">
        <v>2016</v>
      </c>
      <c r="G339" s="14" t="s">
        <v>2017</v>
      </c>
      <c r="H339" s="14" t="s">
        <v>2018</v>
      </c>
      <c r="I339" t="s">
        <v>23</v>
      </c>
      <c r="K339">
        <v>1</v>
      </c>
      <c r="L339">
        <v>16</v>
      </c>
      <c r="M339">
        <v>8</v>
      </c>
      <c r="N339">
        <v>2</v>
      </c>
      <c r="O339" t="s">
        <v>2013</v>
      </c>
      <c r="P339" t="s">
        <v>517</v>
      </c>
      <c r="Q339" t="s">
        <v>517</v>
      </c>
      <c r="R339" t="s">
        <v>517</v>
      </c>
      <c r="S339" t="s">
        <v>517</v>
      </c>
      <c r="T339" t="s">
        <v>517</v>
      </c>
      <c r="U339" t="s">
        <v>517</v>
      </c>
      <c r="V339" t="s">
        <v>517</v>
      </c>
      <c r="W339" t="s">
        <v>672</v>
      </c>
      <c r="X339" t="s">
        <v>622</v>
      </c>
      <c r="Y339" t="s">
        <v>517</v>
      </c>
      <c r="Z339" s="1" t="s">
        <v>517</v>
      </c>
      <c r="AA339" t="s">
        <v>565</v>
      </c>
      <c r="AB339" t="s">
        <v>517</v>
      </c>
      <c r="AC339" t="s">
        <v>358</v>
      </c>
      <c r="AD339" t="s">
        <v>517</v>
      </c>
    </row>
    <row r="340" spans="1:30" x14ac:dyDescent="0.25">
      <c r="A340" s="13" t="s">
        <v>2019</v>
      </c>
      <c r="B340" s="1">
        <v>42751</v>
      </c>
      <c r="C340" s="2">
        <v>0.22142361111111111</v>
      </c>
      <c r="D340" t="s">
        <v>2020</v>
      </c>
      <c r="E340" t="s">
        <v>22</v>
      </c>
      <c r="F340" t="s">
        <v>2021</v>
      </c>
      <c r="G340" s="14" t="s">
        <v>2022</v>
      </c>
      <c r="H340" s="14" t="s">
        <v>2023</v>
      </c>
      <c r="I340" t="s">
        <v>21</v>
      </c>
      <c r="K340">
        <v>1</v>
      </c>
      <c r="L340">
        <v>16</v>
      </c>
      <c r="M340">
        <v>5</v>
      </c>
      <c r="N340">
        <v>2</v>
      </c>
      <c r="O340" t="s">
        <v>517</v>
      </c>
      <c r="P340" t="s">
        <v>517</v>
      </c>
      <c r="Q340" t="s">
        <v>517</v>
      </c>
      <c r="R340" t="s">
        <v>517</v>
      </c>
      <c r="S340" t="s">
        <v>517</v>
      </c>
      <c r="T340" t="s">
        <v>517</v>
      </c>
      <c r="U340" t="s">
        <v>517</v>
      </c>
      <c r="V340" t="s">
        <v>517</v>
      </c>
      <c r="W340" t="s">
        <v>517</v>
      </c>
      <c r="X340" t="s">
        <v>517</v>
      </c>
      <c r="Y340" t="s">
        <v>2024</v>
      </c>
      <c r="Z340" s="1">
        <v>25313</v>
      </c>
      <c r="AA340" t="s">
        <v>471</v>
      </c>
      <c r="AB340">
        <v>47</v>
      </c>
      <c r="AC340" t="s">
        <v>358</v>
      </c>
      <c r="AD340" t="s">
        <v>489</v>
      </c>
    </row>
    <row r="341" spans="1:30" x14ac:dyDescent="0.25">
      <c r="A341" s="13" t="s">
        <v>2025</v>
      </c>
      <c r="B341" s="1">
        <v>42751</v>
      </c>
      <c r="C341" s="2">
        <v>7.7141203703703712E-2</v>
      </c>
      <c r="D341" t="s">
        <v>1549</v>
      </c>
      <c r="E341" t="s">
        <v>22</v>
      </c>
      <c r="F341" t="s">
        <v>1550</v>
      </c>
      <c r="G341" s="14" t="s">
        <v>1551</v>
      </c>
      <c r="H341" s="14" t="s">
        <v>1552</v>
      </c>
      <c r="I341" t="s">
        <v>25</v>
      </c>
      <c r="K341">
        <v>1</v>
      </c>
      <c r="L341">
        <v>16</v>
      </c>
      <c r="M341">
        <v>1</v>
      </c>
      <c r="N341">
        <v>2</v>
      </c>
      <c r="O341" t="s">
        <v>517</v>
      </c>
      <c r="P341" t="s">
        <v>517</v>
      </c>
      <c r="Q341" t="s">
        <v>517</v>
      </c>
      <c r="R341" t="s">
        <v>517</v>
      </c>
      <c r="S341" t="s">
        <v>517</v>
      </c>
      <c r="T341" t="s">
        <v>517</v>
      </c>
      <c r="U341" t="s">
        <v>517</v>
      </c>
      <c r="V341" t="s">
        <v>517</v>
      </c>
      <c r="W341" t="s">
        <v>517</v>
      </c>
      <c r="X341" t="s">
        <v>517</v>
      </c>
      <c r="Y341" t="s">
        <v>1553</v>
      </c>
      <c r="Z341" s="1">
        <v>32224</v>
      </c>
      <c r="AA341" t="s">
        <v>1554</v>
      </c>
      <c r="AB341">
        <v>28</v>
      </c>
      <c r="AC341" t="s">
        <v>358</v>
      </c>
      <c r="AD341" t="s">
        <v>496</v>
      </c>
    </row>
    <row r="342" spans="1:30" x14ac:dyDescent="0.25">
      <c r="A342" s="13" t="s">
        <v>2026</v>
      </c>
      <c r="B342" s="1">
        <v>42751</v>
      </c>
      <c r="C342" s="2">
        <v>6.2627314814814816E-2</v>
      </c>
      <c r="D342" t="s">
        <v>2027</v>
      </c>
      <c r="E342" t="s">
        <v>22</v>
      </c>
      <c r="F342" t="s">
        <v>2028</v>
      </c>
      <c r="G342" s="14" t="s">
        <v>2029</v>
      </c>
      <c r="H342" s="14" t="s">
        <v>2030</v>
      </c>
      <c r="I342" t="s">
        <v>24</v>
      </c>
      <c r="K342">
        <v>1</v>
      </c>
      <c r="L342">
        <v>16</v>
      </c>
      <c r="M342">
        <v>1</v>
      </c>
      <c r="N342">
        <v>2</v>
      </c>
      <c r="O342" t="s">
        <v>517</v>
      </c>
      <c r="P342" t="s">
        <v>517</v>
      </c>
      <c r="Q342" t="s">
        <v>517</v>
      </c>
      <c r="R342" t="s">
        <v>517</v>
      </c>
      <c r="S342" t="s">
        <v>517</v>
      </c>
      <c r="T342" t="s">
        <v>517</v>
      </c>
      <c r="U342" t="s">
        <v>517</v>
      </c>
      <c r="V342" t="s">
        <v>517</v>
      </c>
      <c r="W342" t="s">
        <v>517</v>
      </c>
      <c r="X342" t="s">
        <v>517</v>
      </c>
      <c r="Y342" t="s">
        <v>2031</v>
      </c>
      <c r="Z342" s="1">
        <v>34335</v>
      </c>
      <c r="AA342" t="s">
        <v>2032</v>
      </c>
      <c r="AB342">
        <v>23</v>
      </c>
      <c r="AC342" t="s">
        <v>357</v>
      </c>
      <c r="AD342" t="s">
        <v>492</v>
      </c>
    </row>
    <row r="343" spans="1:30" x14ac:dyDescent="0.25">
      <c r="A343" s="13" t="s">
        <v>2033</v>
      </c>
      <c r="B343" s="1">
        <v>42750</v>
      </c>
      <c r="C343" s="2">
        <v>0.91355324074074085</v>
      </c>
      <c r="D343" t="s">
        <v>2034</v>
      </c>
      <c r="E343" t="s">
        <v>22</v>
      </c>
      <c r="F343" t="s">
        <v>2035</v>
      </c>
      <c r="G343" s="14" t="s">
        <v>2036</v>
      </c>
      <c r="H343" s="14" t="s">
        <v>2037</v>
      </c>
      <c r="I343" t="s">
        <v>24</v>
      </c>
      <c r="K343">
        <v>1</v>
      </c>
      <c r="L343">
        <v>15</v>
      </c>
      <c r="M343">
        <v>21</v>
      </c>
      <c r="N343">
        <v>1</v>
      </c>
      <c r="O343" t="s">
        <v>517</v>
      </c>
      <c r="P343" t="s">
        <v>517</v>
      </c>
      <c r="Q343" t="s">
        <v>517</v>
      </c>
      <c r="R343" t="s">
        <v>517</v>
      </c>
      <c r="S343" t="s">
        <v>517</v>
      </c>
      <c r="T343" t="s">
        <v>517</v>
      </c>
      <c r="U343" t="s">
        <v>517</v>
      </c>
      <c r="V343" t="s">
        <v>517</v>
      </c>
      <c r="W343" t="s">
        <v>517</v>
      </c>
      <c r="X343" t="s">
        <v>517</v>
      </c>
      <c r="Y343" t="s">
        <v>2038</v>
      </c>
      <c r="Z343" s="1">
        <v>34541</v>
      </c>
      <c r="AA343" t="s">
        <v>529</v>
      </c>
      <c r="AB343">
        <v>22</v>
      </c>
      <c r="AC343" t="s">
        <v>358</v>
      </c>
      <c r="AD343" t="s">
        <v>492</v>
      </c>
    </row>
    <row r="344" spans="1:30" x14ac:dyDescent="0.25">
      <c r="A344" s="13" t="s">
        <v>2039</v>
      </c>
      <c r="B344" s="1">
        <v>42750</v>
      </c>
      <c r="C344" s="2">
        <v>0.85053240740740732</v>
      </c>
      <c r="D344" t="s">
        <v>1881</v>
      </c>
      <c r="E344" t="s">
        <v>22</v>
      </c>
      <c r="F344" t="s">
        <v>1882</v>
      </c>
      <c r="G344" s="14" t="s">
        <v>1883</v>
      </c>
      <c r="H344" s="14" t="s">
        <v>1884</v>
      </c>
      <c r="I344" t="s">
        <v>21</v>
      </c>
      <c r="K344">
        <v>1</v>
      </c>
      <c r="L344">
        <v>15</v>
      </c>
      <c r="M344">
        <v>20</v>
      </c>
      <c r="N344">
        <v>1</v>
      </c>
      <c r="O344" t="s">
        <v>1879</v>
      </c>
      <c r="P344" t="s">
        <v>517</v>
      </c>
      <c r="Q344" t="s">
        <v>517</v>
      </c>
      <c r="R344" t="s">
        <v>517</v>
      </c>
      <c r="S344" t="s">
        <v>517</v>
      </c>
      <c r="T344" t="s">
        <v>517</v>
      </c>
      <c r="U344" t="s">
        <v>517</v>
      </c>
      <c r="V344" t="s">
        <v>517</v>
      </c>
      <c r="W344" t="s">
        <v>537</v>
      </c>
      <c r="X344" t="s">
        <v>590</v>
      </c>
      <c r="Y344" t="s">
        <v>517</v>
      </c>
      <c r="Z344" s="1" t="s">
        <v>517</v>
      </c>
      <c r="AA344" t="s">
        <v>1885</v>
      </c>
      <c r="AB344" t="s">
        <v>517</v>
      </c>
      <c r="AC344" t="s">
        <v>358</v>
      </c>
      <c r="AD344" t="s">
        <v>517</v>
      </c>
    </row>
    <row r="345" spans="1:30" x14ac:dyDescent="0.25">
      <c r="A345" s="13" t="s">
        <v>2041</v>
      </c>
      <c r="B345" s="1">
        <v>42750</v>
      </c>
      <c r="C345" s="2">
        <v>0.81313657407407414</v>
      </c>
      <c r="D345" t="s">
        <v>2042</v>
      </c>
      <c r="E345" t="s">
        <v>1312</v>
      </c>
      <c r="F345" t="s">
        <v>2043</v>
      </c>
      <c r="G345" s="14" t="s">
        <v>2044</v>
      </c>
      <c r="H345" s="14" t="s">
        <v>2045</v>
      </c>
      <c r="I345" t="s">
        <v>23</v>
      </c>
      <c r="K345">
        <v>1</v>
      </c>
      <c r="L345">
        <v>15</v>
      </c>
      <c r="M345">
        <v>19</v>
      </c>
      <c r="N345">
        <v>1</v>
      </c>
      <c r="O345" t="s">
        <v>2040</v>
      </c>
      <c r="P345" t="s">
        <v>517</v>
      </c>
      <c r="Q345" t="s">
        <v>517</v>
      </c>
      <c r="R345" t="s">
        <v>517</v>
      </c>
      <c r="S345" t="s">
        <v>517</v>
      </c>
      <c r="T345" t="s">
        <v>517</v>
      </c>
      <c r="U345" t="s">
        <v>517</v>
      </c>
      <c r="V345" t="s">
        <v>517</v>
      </c>
      <c r="W345" t="s">
        <v>589</v>
      </c>
      <c r="X345" t="s">
        <v>590</v>
      </c>
      <c r="Y345" t="s">
        <v>517</v>
      </c>
      <c r="Z345" s="1" t="s">
        <v>517</v>
      </c>
      <c r="AA345" t="s">
        <v>2042</v>
      </c>
      <c r="AB345" t="s">
        <v>517</v>
      </c>
      <c r="AC345" t="s">
        <v>358</v>
      </c>
      <c r="AD345" t="s">
        <v>517</v>
      </c>
    </row>
    <row r="346" spans="1:30" x14ac:dyDescent="0.25">
      <c r="A346" s="13" t="s">
        <v>2046</v>
      </c>
      <c r="B346" s="1">
        <v>42750</v>
      </c>
      <c r="C346" s="2">
        <v>0.79123842592592597</v>
      </c>
      <c r="D346" t="s">
        <v>2047</v>
      </c>
      <c r="E346" t="s">
        <v>22</v>
      </c>
      <c r="F346" t="s">
        <v>2048</v>
      </c>
      <c r="G346" s="14" t="s">
        <v>2049</v>
      </c>
      <c r="H346" s="14" t="s">
        <v>2050</v>
      </c>
      <c r="I346" t="s">
        <v>24</v>
      </c>
      <c r="K346">
        <v>1</v>
      </c>
      <c r="L346">
        <v>15</v>
      </c>
      <c r="M346">
        <v>18</v>
      </c>
      <c r="N346">
        <v>1</v>
      </c>
      <c r="O346" t="s">
        <v>517</v>
      </c>
      <c r="P346" t="s">
        <v>517</v>
      </c>
      <c r="Q346" t="s">
        <v>517</v>
      </c>
      <c r="R346" t="s">
        <v>517</v>
      </c>
      <c r="S346" t="s">
        <v>517</v>
      </c>
      <c r="T346" t="s">
        <v>517</v>
      </c>
      <c r="U346" t="s">
        <v>517</v>
      </c>
      <c r="V346" t="s">
        <v>517</v>
      </c>
      <c r="W346" t="s">
        <v>517</v>
      </c>
      <c r="X346" t="s">
        <v>517</v>
      </c>
      <c r="Y346" t="s">
        <v>2051</v>
      </c>
      <c r="Z346" s="1">
        <v>25569</v>
      </c>
      <c r="AA346" t="s">
        <v>2052</v>
      </c>
      <c r="AB346">
        <v>47</v>
      </c>
      <c r="AC346" t="s">
        <v>357</v>
      </c>
      <c r="AD346" t="s">
        <v>491</v>
      </c>
    </row>
    <row r="347" spans="1:30" x14ac:dyDescent="0.25">
      <c r="A347" s="13" t="s">
        <v>2054</v>
      </c>
      <c r="B347" s="1">
        <v>42750</v>
      </c>
      <c r="C347" s="2">
        <v>0.78680555555555554</v>
      </c>
      <c r="D347" t="s">
        <v>2055</v>
      </c>
      <c r="E347" t="s">
        <v>1282</v>
      </c>
      <c r="F347" t="s">
        <v>2056</v>
      </c>
      <c r="G347" s="14" t="s">
        <v>2057</v>
      </c>
      <c r="H347" s="14" t="s">
        <v>2058</v>
      </c>
      <c r="I347" t="s">
        <v>23</v>
      </c>
      <c r="K347">
        <v>1</v>
      </c>
      <c r="L347">
        <v>15</v>
      </c>
      <c r="M347">
        <v>18</v>
      </c>
      <c r="N347">
        <v>1</v>
      </c>
      <c r="O347" t="s">
        <v>2053</v>
      </c>
      <c r="P347" t="s">
        <v>517</v>
      </c>
      <c r="Q347" t="s">
        <v>517</v>
      </c>
      <c r="R347" t="s">
        <v>517</v>
      </c>
      <c r="S347" t="s">
        <v>517</v>
      </c>
      <c r="T347" t="s">
        <v>517</v>
      </c>
      <c r="U347" t="s">
        <v>517</v>
      </c>
      <c r="V347" t="s">
        <v>517</v>
      </c>
      <c r="W347" t="s">
        <v>537</v>
      </c>
      <c r="X347" t="s">
        <v>527</v>
      </c>
      <c r="Y347" t="s">
        <v>517</v>
      </c>
      <c r="Z347" s="1" t="s">
        <v>517</v>
      </c>
      <c r="AA347" t="s">
        <v>2059</v>
      </c>
      <c r="AB347" t="s">
        <v>517</v>
      </c>
      <c r="AC347" t="s">
        <v>358</v>
      </c>
      <c r="AD347" t="s">
        <v>517</v>
      </c>
    </row>
    <row r="348" spans="1:30" x14ac:dyDescent="0.25">
      <c r="A348" s="13" t="s">
        <v>2063</v>
      </c>
      <c r="B348" s="1">
        <v>42750</v>
      </c>
      <c r="C348" s="2">
        <v>0.76385416666666661</v>
      </c>
      <c r="D348" t="s">
        <v>2064</v>
      </c>
      <c r="E348" t="s">
        <v>22</v>
      </c>
      <c r="F348" t="s">
        <v>2065</v>
      </c>
      <c r="G348" s="14" t="s">
        <v>2066</v>
      </c>
      <c r="H348" s="14" t="s">
        <v>2067</v>
      </c>
      <c r="I348" t="s">
        <v>21</v>
      </c>
      <c r="K348">
        <v>1</v>
      </c>
      <c r="L348">
        <v>15</v>
      </c>
      <c r="M348">
        <v>18</v>
      </c>
      <c r="N348">
        <v>1</v>
      </c>
      <c r="O348" t="s">
        <v>2060</v>
      </c>
      <c r="P348" t="s">
        <v>2061</v>
      </c>
      <c r="Q348" t="s">
        <v>2062</v>
      </c>
      <c r="R348" t="s">
        <v>517</v>
      </c>
      <c r="S348" t="s">
        <v>517</v>
      </c>
      <c r="T348" t="s">
        <v>517</v>
      </c>
      <c r="U348" t="s">
        <v>517</v>
      </c>
      <c r="V348" t="s">
        <v>517</v>
      </c>
      <c r="W348" t="s">
        <v>2068</v>
      </c>
      <c r="X348" t="s">
        <v>590</v>
      </c>
      <c r="Y348" t="s">
        <v>2069</v>
      </c>
      <c r="Z348" s="1">
        <v>19665</v>
      </c>
      <c r="AA348" t="s">
        <v>478</v>
      </c>
      <c r="AB348">
        <v>63</v>
      </c>
      <c r="AC348" t="s">
        <v>358</v>
      </c>
      <c r="AD348" t="s">
        <v>501</v>
      </c>
    </row>
    <row r="349" spans="1:30" x14ac:dyDescent="0.25">
      <c r="A349" s="13" t="s">
        <v>2071</v>
      </c>
      <c r="B349" s="1">
        <v>42750</v>
      </c>
      <c r="C349" s="2">
        <v>0.72412037037037036</v>
      </c>
      <c r="D349" t="s">
        <v>2072</v>
      </c>
      <c r="E349" t="s">
        <v>22</v>
      </c>
      <c r="F349" t="s">
        <v>2073</v>
      </c>
      <c r="G349" s="14" t="s">
        <v>2074</v>
      </c>
      <c r="H349" s="14" t="s">
        <v>2075</v>
      </c>
      <c r="I349" t="s">
        <v>23</v>
      </c>
      <c r="K349">
        <v>1</v>
      </c>
      <c r="L349">
        <v>15</v>
      </c>
      <c r="M349">
        <v>17</v>
      </c>
      <c r="N349">
        <v>1</v>
      </c>
      <c r="O349" t="s">
        <v>2070</v>
      </c>
      <c r="P349" t="s">
        <v>517</v>
      </c>
      <c r="Q349" t="s">
        <v>517</v>
      </c>
      <c r="R349" t="s">
        <v>517</v>
      </c>
      <c r="S349" t="s">
        <v>517</v>
      </c>
      <c r="T349" t="s">
        <v>517</v>
      </c>
      <c r="U349" t="s">
        <v>517</v>
      </c>
      <c r="V349" t="s">
        <v>517</v>
      </c>
      <c r="W349" t="s">
        <v>589</v>
      </c>
      <c r="X349" t="s">
        <v>590</v>
      </c>
      <c r="Y349" t="s">
        <v>2076</v>
      </c>
      <c r="Z349" s="1">
        <v>25159</v>
      </c>
      <c r="AA349" t="s">
        <v>2077</v>
      </c>
      <c r="AB349">
        <v>48</v>
      </c>
      <c r="AC349" t="s">
        <v>357</v>
      </c>
      <c r="AD349" t="s">
        <v>482</v>
      </c>
    </row>
    <row r="350" spans="1:30" x14ac:dyDescent="0.25">
      <c r="A350" s="13" t="s">
        <v>2078</v>
      </c>
      <c r="B350" s="1">
        <v>42750</v>
      </c>
      <c r="C350" s="2">
        <v>0.65552083333333333</v>
      </c>
      <c r="D350" t="s">
        <v>2079</v>
      </c>
      <c r="E350" t="s">
        <v>22</v>
      </c>
      <c r="F350" t="s">
        <v>1572</v>
      </c>
      <c r="G350" s="14" t="s">
        <v>1573</v>
      </c>
      <c r="H350" s="14" t="s">
        <v>1574</v>
      </c>
      <c r="I350" t="s">
        <v>21</v>
      </c>
      <c r="K350">
        <v>1</v>
      </c>
      <c r="L350">
        <v>15</v>
      </c>
      <c r="M350">
        <v>15</v>
      </c>
      <c r="N350">
        <v>1</v>
      </c>
      <c r="O350" t="s">
        <v>1569</v>
      </c>
      <c r="P350" t="s">
        <v>517</v>
      </c>
      <c r="Q350" t="s">
        <v>517</v>
      </c>
      <c r="R350" t="s">
        <v>517</v>
      </c>
      <c r="S350" t="s">
        <v>517</v>
      </c>
      <c r="T350" t="s">
        <v>517</v>
      </c>
      <c r="U350" t="s">
        <v>517</v>
      </c>
      <c r="V350" t="s">
        <v>517</v>
      </c>
      <c r="W350" t="s">
        <v>589</v>
      </c>
      <c r="X350" t="s">
        <v>590</v>
      </c>
      <c r="Y350" t="s">
        <v>1575</v>
      </c>
      <c r="Z350" s="1">
        <v>18099</v>
      </c>
      <c r="AA350" t="s">
        <v>2079</v>
      </c>
      <c r="AB350">
        <v>67</v>
      </c>
      <c r="AC350" t="s">
        <v>358</v>
      </c>
      <c r="AD350" t="s">
        <v>501</v>
      </c>
    </row>
    <row r="351" spans="1:30" x14ac:dyDescent="0.25">
      <c r="A351" s="13" t="s">
        <v>2080</v>
      </c>
      <c r="B351" s="1">
        <v>42750</v>
      </c>
      <c r="C351" s="2">
        <v>0.6430555555555556</v>
      </c>
      <c r="D351" t="s">
        <v>793</v>
      </c>
      <c r="E351" t="s">
        <v>22</v>
      </c>
      <c r="F351" t="s">
        <v>794</v>
      </c>
      <c r="G351" s="14" t="s">
        <v>795</v>
      </c>
      <c r="H351" s="14" t="s">
        <v>2081</v>
      </c>
      <c r="I351" t="s">
        <v>23</v>
      </c>
      <c r="K351">
        <v>1</v>
      </c>
      <c r="L351">
        <v>15</v>
      </c>
      <c r="M351">
        <v>15</v>
      </c>
      <c r="N351">
        <v>1</v>
      </c>
      <c r="O351" t="s">
        <v>517</v>
      </c>
      <c r="P351" t="s">
        <v>517</v>
      </c>
      <c r="Q351" t="s">
        <v>517</v>
      </c>
      <c r="R351" t="s">
        <v>517</v>
      </c>
      <c r="S351" t="s">
        <v>517</v>
      </c>
      <c r="T351" t="s">
        <v>517</v>
      </c>
      <c r="U351" t="s">
        <v>517</v>
      </c>
      <c r="V351" t="s">
        <v>517</v>
      </c>
      <c r="W351" t="s">
        <v>517</v>
      </c>
      <c r="X351" t="s">
        <v>517</v>
      </c>
      <c r="Y351" t="s">
        <v>797</v>
      </c>
      <c r="Z351" s="1">
        <v>32179</v>
      </c>
      <c r="AA351" t="s">
        <v>529</v>
      </c>
      <c r="AB351">
        <v>28</v>
      </c>
      <c r="AC351" t="s">
        <v>358</v>
      </c>
      <c r="AD351" t="s">
        <v>486</v>
      </c>
    </row>
    <row r="352" spans="1:30" x14ac:dyDescent="0.25">
      <c r="A352" s="13" t="s">
        <v>2083</v>
      </c>
      <c r="B352" s="1">
        <v>42750</v>
      </c>
      <c r="C352" s="2">
        <v>0.64157407407407407</v>
      </c>
      <c r="D352" t="s">
        <v>1193</v>
      </c>
      <c r="E352" t="s">
        <v>22</v>
      </c>
      <c r="F352" t="s">
        <v>1194</v>
      </c>
      <c r="G352" s="14" t="s">
        <v>1195</v>
      </c>
      <c r="H352" s="14" t="s">
        <v>1196</v>
      </c>
      <c r="I352" t="s">
        <v>23</v>
      </c>
      <c r="K352">
        <v>1</v>
      </c>
      <c r="L352">
        <v>15</v>
      </c>
      <c r="M352">
        <v>15</v>
      </c>
      <c r="N352">
        <v>1</v>
      </c>
      <c r="O352" t="s">
        <v>2082</v>
      </c>
      <c r="P352" t="s">
        <v>517</v>
      </c>
      <c r="Q352" t="s">
        <v>517</v>
      </c>
      <c r="R352" t="s">
        <v>517</v>
      </c>
      <c r="S352" t="s">
        <v>517</v>
      </c>
      <c r="T352" t="s">
        <v>517</v>
      </c>
      <c r="U352" t="s">
        <v>517</v>
      </c>
      <c r="V352" t="s">
        <v>517</v>
      </c>
      <c r="W352" t="s">
        <v>589</v>
      </c>
      <c r="X352" t="s">
        <v>590</v>
      </c>
      <c r="Y352" t="s">
        <v>1197</v>
      </c>
      <c r="Z352" s="1">
        <v>34048</v>
      </c>
      <c r="AA352" t="s">
        <v>471</v>
      </c>
      <c r="AB352">
        <v>23</v>
      </c>
      <c r="AC352" t="s">
        <v>358</v>
      </c>
      <c r="AD352" t="s">
        <v>488</v>
      </c>
    </row>
    <row r="353" spans="1:30" x14ac:dyDescent="0.25">
      <c r="A353" s="13" t="s">
        <v>2084</v>
      </c>
      <c r="B353" s="1">
        <v>42751</v>
      </c>
      <c r="C353" s="2">
        <v>0.47809027777777779</v>
      </c>
      <c r="D353" t="s">
        <v>2085</v>
      </c>
      <c r="E353" t="s">
        <v>22</v>
      </c>
      <c r="F353" t="s">
        <v>2086</v>
      </c>
      <c r="G353" s="14" t="s">
        <v>2087</v>
      </c>
      <c r="H353" s="14" t="s">
        <v>2088</v>
      </c>
      <c r="I353" t="s">
        <v>24</v>
      </c>
      <c r="K353">
        <v>1</v>
      </c>
      <c r="L353">
        <v>16</v>
      </c>
      <c r="M353">
        <v>11</v>
      </c>
      <c r="N353">
        <v>2</v>
      </c>
      <c r="O353" t="s">
        <v>517</v>
      </c>
      <c r="P353" t="s">
        <v>517</v>
      </c>
      <c r="Q353" t="s">
        <v>517</v>
      </c>
      <c r="R353" t="s">
        <v>517</v>
      </c>
      <c r="S353" t="s">
        <v>517</v>
      </c>
      <c r="T353" t="s">
        <v>517</v>
      </c>
      <c r="U353" t="s">
        <v>517</v>
      </c>
      <c r="V353" t="s">
        <v>517</v>
      </c>
      <c r="W353" t="s">
        <v>517</v>
      </c>
      <c r="X353" t="s">
        <v>517</v>
      </c>
      <c r="Y353" t="s">
        <v>2089</v>
      </c>
      <c r="Z353" s="1">
        <v>19822</v>
      </c>
      <c r="AA353" t="s">
        <v>582</v>
      </c>
      <c r="AB353">
        <v>62</v>
      </c>
      <c r="AC353" t="s">
        <v>358</v>
      </c>
      <c r="AD353" t="s">
        <v>489</v>
      </c>
    </row>
    <row r="354" spans="1:30" x14ac:dyDescent="0.25">
      <c r="A354" s="13" t="s">
        <v>2091</v>
      </c>
      <c r="B354" s="1">
        <v>42751</v>
      </c>
      <c r="C354" s="2">
        <v>0.4849074074074074</v>
      </c>
      <c r="D354" t="s">
        <v>2092</v>
      </c>
      <c r="E354" t="s">
        <v>116</v>
      </c>
      <c r="F354" t="s">
        <v>2093</v>
      </c>
      <c r="G354" s="14" t="s">
        <v>2094</v>
      </c>
      <c r="H354" s="14" t="s">
        <v>2095</v>
      </c>
      <c r="I354" t="s">
        <v>23</v>
      </c>
      <c r="K354">
        <v>1</v>
      </c>
      <c r="L354">
        <v>16</v>
      </c>
      <c r="M354">
        <v>11</v>
      </c>
      <c r="N354">
        <v>2</v>
      </c>
      <c r="O354" t="s">
        <v>2090</v>
      </c>
      <c r="P354" t="s">
        <v>517</v>
      </c>
      <c r="Q354" t="s">
        <v>517</v>
      </c>
      <c r="R354" t="s">
        <v>517</v>
      </c>
      <c r="S354" t="s">
        <v>517</v>
      </c>
      <c r="T354" t="s">
        <v>517</v>
      </c>
      <c r="U354" t="s">
        <v>517</v>
      </c>
      <c r="V354" t="s">
        <v>517</v>
      </c>
      <c r="W354" t="s">
        <v>537</v>
      </c>
      <c r="X354" t="s">
        <v>590</v>
      </c>
      <c r="Y354" t="s">
        <v>517</v>
      </c>
      <c r="Z354" s="1" t="s">
        <v>517</v>
      </c>
      <c r="AA354" t="s">
        <v>2096</v>
      </c>
      <c r="AB354" t="s">
        <v>517</v>
      </c>
      <c r="AC354" t="s">
        <v>358</v>
      </c>
      <c r="AD354" t="s">
        <v>517</v>
      </c>
    </row>
    <row r="355" spans="1:30" x14ac:dyDescent="0.25">
      <c r="A355" s="13" t="s">
        <v>2097</v>
      </c>
      <c r="B355" s="1">
        <v>42751</v>
      </c>
      <c r="C355" s="2">
        <v>0.49729166666666669</v>
      </c>
      <c r="D355" t="s">
        <v>2098</v>
      </c>
      <c r="E355" t="s">
        <v>22</v>
      </c>
      <c r="F355" t="s">
        <v>2099</v>
      </c>
      <c r="G355" s="14" t="s">
        <v>2100</v>
      </c>
      <c r="H355" s="14" t="s">
        <v>2101</v>
      </c>
      <c r="I355" t="s">
        <v>21</v>
      </c>
      <c r="K355">
        <v>1</v>
      </c>
      <c r="L355">
        <v>16</v>
      </c>
      <c r="M355">
        <v>11</v>
      </c>
      <c r="N355">
        <v>2</v>
      </c>
      <c r="O355" t="s">
        <v>517</v>
      </c>
      <c r="P355" t="s">
        <v>517</v>
      </c>
      <c r="Q355" t="s">
        <v>517</v>
      </c>
      <c r="R355" t="s">
        <v>517</v>
      </c>
      <c r="S355" t="s">
        <v>517</v>
      </c>
      <c r="T355" t="s">
        <v>517</v>
      </c>
      <c r="U355" t="s">
        <v>517</v>
      </c>
      <c r="V355" t="s">
        <v>517</v>
      </c>
      <c r="W355" t="s">
        <v>517</v>
      </c>
      <c r="X355" t="s">
        <v>517</v>
      </c>
      <c r="Y355" t="s">
        <v>2102</v>
      </c>
      <c r="Z355" s="1">
        <v>30206</v>
      </c>
      <c r="AA355" t="s">
        <v>2103</v>
      </c>
      <c r="AB355">
        <v>34</v>
      </c>
      <c r="AC355" t="s">
        <v>358</v>
      </c>
      <c r="AD355" t="s">
        <v>500</v>
      </c>
    </row>
    <row r="356" spans="1:30" x14ac:dyDescent="0.25">
      <c r="A356" s="13" t="s">
        <v>2105</v>
      </c>
      <c r="B356" s="1">
        <v>42751</v>
      </c>
      <c r="C356" s="2">
        <v>0.49857638888888894</v>
      </c>
      <c r="D356" t="s">
        <v>2106</v>
      </c>
      <c r="E356" t="s">
        <v>22</v>
      </c>
      <c r="F356" t="s">
        <v>2107</v>
      </c>
      <c r="G356" s="14" t="s">
        <v>2108</v>
      </c>
      <c r="H356" s="14" t="s">
        <v>2109</v>
      </c>
      <c r="I356" t="s">
        <v>23</v>
      </c>
      <c r="K356">
        <v>1</v>
      </c>
      <c r="L356">
        <v>16</v>
      </c>
      <c r="M356">
        <v>11</v>
      </c>
      <c r="N356">
        <v>2</v>
      </c>
      <c r="O356" t="s">
        <v>2104</v>
      </c>
      <c r="P356" t="s">
        <v>517</v>
      </c>
      <c r="Q356" t="s">
        <v>517</v>
      </c>
      <c r="R356" t="s">
        <v>517</v>
      </c>
      <c r="S356" t="s">
        <v>517</v>
      </c>
      <c r="T356" t="s">
        <v>517</v>
      </c>
      <c r="U356" t="s">
        <v>517</v>
      </c>
      <c r="V356" t="s">
        <v>517</v>
      </c>
      <c r="W356" t="s">
        <v>526</v>
      </c>
      <c r="X356" t="s">
        <v>527</v>
      </c>
      <c r="Y356" t="s">
        <v>2110</v>
      </c>
      <c r="Z356" s="1">
        <v>29480</v>
      </c>
      <c r="AA356" t="s">
        <v>2111</v>
      </c>
      <c r="AB356">
        <v>36</v>
      </c>
      <c r="AC356" t="s">
        <v>358</v>
      </c>
      <c r="AD356" t="s">
        <v>484</v>
      </c>
    </row>
    <row r="357" spans="1:30" x14ac:dyDescent="0.25">
      <c r="A357" s="13" t="s">
        <v>2112</v>
      </c>
      <c r="B357" s="1">
        <v>42751</v>
      </c>
      <c r="C357" s="2">
        <v>0.52461805555555563</v>
      </c>
      <c r="D357" t="s">
        <v>2113</v>
      </c>
      <c r="E357" t="s">
        <v>22</v>
      </c>
      <c r="F357" t="s">
        <v>2114</v>
      </c>
      <c r="G357" s="14" t="s">
        <v>2115</v>
      </c>
      <c r="H357" s="14" t="s">
        <v>2116</v>
      </c>
      <c r="I357" t="s">
        <v>24</v>
      </c>
      <c r="K357">
        <v>1</v>
      </c>
      <c r="L357">
        <v>16</v>
      </c>
      <c r="M357">
        <v>12</v>
      </c>
      <c r="N357">
        <v>2</v>
      </c>
      <c r="O357" t="s">
        <v>517</v>
      </c>
      <c r="P357" t="s">
        <v>517</v>
      </c>
      <c r="Q357" t="s">
        <v>517</v>
      </c>
      <c r="R357" t="s">
        <v>517</v>
      </c>
      <c r="S357" t="s">
        <v>517</v>
      </c>
      <c r="T357" t="s">
        <v>517</v>
      </c>
      <c r="U357" t="s">
        <v>517</v>
      </c>
      <c r="V357" t="s">
        <v>517</v>
      </c>
      <c r="W357" t="s">
        <v>517</v>
      </c>
      <c r="X357" t="s">
        <v>517</v>
      </c>
      <c r="Y357" t="s">
        <v>2117</v>
      </c>
      <c r="Z357" s="1">
        <v>33176</v>
      </c>
      <c r="AA357" t="s">
        <v>694</v>
      </c>
      <c r="AB357">
        <v>26</v>
      </c>
      <c r="AC357" t="s">
        <v>358</v>
      </c>
      <c r="AD357" t="s">
        <v>482</v>
      </c>
    </row>
    <row r="358" spans="1:30" x14ac:dyDescent="0.25">
      <c r="A358" s="13" t="s">
        <v>2118</v>
      </c>
      <c r="B358" s="1">
        <v>42751</v>
      </c>
      <c r="C358" s="2">
        <v>0.52466435185185178</v>
      </c>
      <c r="D358" t="s">
        <v>2119</v>
      </c>
      <c r="E358" t="s">
        <v>22</v>
      </c>
      <c r="F358" t="s">
        <v>2120</v>
      </c>
      <c r="G358" s="14" t="s">
        <v>2121</v>
      </c>
      <c r="H358" s="14" t="s">
        <v>2122</v>
      </c>
      <c r="I358" t="s">
        <v>23</v>
      </c>
      <c r="K358">
        <v>1</v>
      </c>
      <c r="L358">
        <v>16</v>
      </c>
      <c r="M358">
        <v>12</v>
      </c>
      <c r="N358">
        <v>2</v>
      </c>
      <c r="O358" t="s">
        <v>517</v>
      </c>
      <c r="P358" t="s">
        <v>517</v>
      </c>
      <c r="Q358" t="s">
        <v>517</v>
      </c>
      <c r="R358" t="s">
        <v>517</v>
      </c>
      <c r="S358" t="s">
        <v>517</v>
      </c>
      <c r="T358" t="s">
        <v>517</v>
      </c>
      <c r="U358" t="s">
        <v>517</v>
      </c>
      <c r="V358" t="s">
        <v>517</v>
      </c>
      <c r="W358" t="s">
        <v>517</v>
      </c>
      <c r="X358" t="s">
        <v>517</v>
      </c>
      <c r="Y358" t="s">
        <v>517</v>
      </c>
      <c r="Z358" s="1" t="s">
        <v>517</v>
      </c>
      <c r="AA358" t="s">
        <v>529</v>
      </c>
      <c r="AB358" t="s">
        <v>517</v>
      </c>
      <c r="AC358" t="s">
        <v>358</v>
      </c>
      <c r="AD358" t="s">
        <v>517</v>
      </c>
    </row>
    <row r="359" spans="1:30" x14ac:dyDescent="0.25">
      <c r="A359" s="13" t="s">
        <v>2123</v>
      </c>
      <c r="B359" s="1">
        <v>42751</v>
      </c>
      <c r="C359" s="2">
        <v>0.5256481481481482</v>
      </c>
      <c r="D359" t="s">
        <v>184</v>
      </c>
      <c r="E359" t="s">
        <v>22</v>
      </c>
      <c r="F359" t="s">
        <v>185</v>
      </c>
      <c r="G359" s="14" t="s">
        <v>186</v>
      </c>
      <c r="H359" s="14" t="s">
        <v>2124</v>
      </c>
      <c r="I359" t="s">
        <v>23</v>
      </c>
      <c r="K359">
        <v>1</v>
      </c>
      <c r="L359">
        <v>16</v>
      </c>
      <c r="M359">
        <v>12</v>
      </c>
      <c r="N359">
        <v>2</v>
      </c>
      <c r="O359" t="s">
        <v>183</v>
      </c>
      <c r="P359" t="s">
        <v>517</v>
      </c>
      <c r="Q359" t="s">
        <v>517</v>
      </c>
      <c r="R359" t="s">
        <v>517</v>
      </c>
      <c r="S359" t="s">
        <v>517</v>
      </c>
      <c r="T359" t="s">
        <v>517</v>
      </c>
      <c r="U359" t="s">
        <v>517</v>
      </c>
      <c r="V359" t="s">
        <v>517</v>
      </c>
      <c r="W359" t="s">
        <v>589</v>
      </c>
      <c r="X359" t="s">
        <v>843</v>
      </c>
      <c r="Y359" t="s">
        <v>517</v>
      </c>
      <c r="Z359" s="1" t="s">
        <v>517</v>
      </c>
      <c r="AA359" t="s">
        <v>2125</v>
      </c>
      <c r="AB359" t="s">
        <v>517</v>
      </c>
      <c r="AC359" t="s">
        <v>357</v>
      </c>
      <c r="AD359" t="s">
        <v>517</v>
      </c>
    </row>
    <row r="360" spans="1:30" x14ac:dyDescent="0.25">
      <c r="A360" s="13" t="s">
        <v>2126</v>
      </c>
      <c r="B360" s="1">
        <v>42751</v>
      </c>
      <c r="C360" s="2">
        <v>0.55194444444444446</v>
      </c>
      <c r="D360" t="s">
        <v>2127</v>
      </c>
      <c r="E360" t="s">
        <v>22</v>
      </c>
      <c r="F360" t="s">
        <v>2128</v>
      </c>
      <c r="G360" s="14" t="s">
        <v>2129</v>
      </c>
      <c r="H360" s="14" t="s">
        <v>2130</v>
      </c>
      <c r="I360" t="s">
        <v>21</v>
      </c>
      <c r="K360">
        <v>1</v>
      </c>
      <c r="L360">
        <v>16</v>
      </c>
      <c r="M360">
        <v>13</v>
      </c>
      <c r="N360">
        <v>2</v>
      </c>
      <c r="O360" t="s">
        <v>517</v>
      </c>
      <c r="P360" t="s">
        <v>517</v>
      </c>
      <c r="Q360" t="s">
        <v>517</v>
      </c>
      <c r="R360" t="s">
        <v>517</v>
      </c>
      <c r="S360" t="s">
        <v>517</v>
      </c>
      <c r="T360" t="s">
        <v>517</v>
      </c>
      <c r="U360" t="s">
        <v>517</v>
      </c>
      <c r="V360" t="s">
        <v>517</v>
      </c>
      <c r="W360" t="s">
        <v>517</v>
      </c>
      <c r="X360" t="s">
        <v>517</v>
      </c>
      <c r="Y360" t="s">
        <v>2131</v>
      </c>
      <c r="Z360" s="1">
        <v>35751</v>
      </c>
      <c r="AA360" t="s">
        <v>529</v>
      </c>
      <c r="AB360">
        <v>19</v>
      </c>
      <c r="AC360" t="s">
        <v>358</v>
      </c>
      <c r="AD360" t="s">
        <v>501</v>
      </c>
    </row>
    <row r="361" spans="1:30" x14ac:dyDescent="0.25">
      <c r="A361" s="13" t="s">
        <v>2132</v>
      </c>
      <c r="B361" s="1">
        <v>42751</v>
      </c>
      <c r="C361" s="2">
        <v>0.5800925925925926</v>
      </c>
      <c r="D361" t="s">
        <v>2133</v>
      </c>
      <c r="E361" t="s">
        <v>22</v>
      </c>
      <c r="F361" t="s">
        <v>2134</v>
      </c>
      <c r="G361" s="14" t="s">
        <v>2135</v>
      </c>
      <c r="H361" s="14" t="s">
        <v>2136</v>
      </c>
      <c r="I361" t="s">
        <v>21</v>
      </c>
      <c r="K361">
        <v>1</v>
      </c>
      <c r="L361">
        <v>16</v>
      </c>
      <c r="M361">
        <v>13</v>
      </c>
      <c r="N361">
        <v>2</v>
      </c>
      <c r="O361" t="s">
        <v>517</v>
      </c>
      <c r="P361" t="s">
        <v>517</v>
      </c>
      <c r="Q361" t="s">
        <v>517</v>
      </c>
      <c r="R361" t="s">
        <v>517</v>
      </c>
      <c r="S361" t="s">
        <v>517</v>
      </c>
      <c r="T361" t="s">
        <v>517</v>
      </c>
      <c r="U361" t="s">
        <v>517</v>
      </c>
      <c r="V361" t="s">
        <v>517</v>
      </c>
      <c r="W361" t="s">
        <v>517</v>
      </c>
      <c r="X361" t="s">
        <v>517</v>
      </c>
      <c r="Y361" t="s">
        <v>2137</v>
      </c>
      <c r="Z361" s="1">
        <v>12407</v>
      </c>
      <c r="AA361" t="s">
        <v>529</v>
      </c>
      <c r="AB361">
        <v>83</v>
      </c>
      <c r="AC361" t="s">
        <v>358</v>
      </c>
      <c r="AD361" t="s">
        <v>483</v>
      </c>
    </row>
    <row r="362" spans="1:30" x14ac:dyDescent="0.25">
      <c r="A362" s="13" t="s">
        <v>2138</v>
      </c>
      <c r="B362" s="1">
        <v>42751</v>
      </c>
      <c r="C362" s="2">
        <v>0.62550925925925926</v>
      </c>
      <c r="D362" t="s">
        <v>2139</v>
      </c>
      <c r="E362" t="s">
        <v>22</v>
      </c>
      <c r="F362" t="s">
        <v>2140</v>
      </c>
      <c r="G362" s="14" t="s">
        <v>2141</v>
      </c>
      <c r="H362" s="14" t="s">
        <v>2142</v>
      </c>
      <c r="I362" t="s">
        <v>23</v>
      </c>
      <c r="K362">
        <v>1</v>
      </c>
      <c r="L362">
        <v>16</v>
      </c>
      <c r="M362">
        <v>15</v>
      </c>
      <c r="N362">
        <v>2</v>
      </c>
      <c r="O362" t="s">
        <v>517</v>
      </c>
      <c r="P362" t="s">
        <v>517</v>
      </c>
      <c r="Q362" t="s">
        <v>517</v>
      </c>
      <c r="R362" t="s">
        <v>517</v>
      </c>
      <c r="S362" t="s">
        <v>517</v>
      </c>
      <c r="T362" t="s">
        <v>517</v>
      </c>
      <c r="U362" t="s">
        <v>517</v>
      </c>
      <c r="V362" t="s">
        <v>517</v>
      </c>
      <c r="W362" t="s">
        <v>517</v>
      </c>
      <c r="X362" t="s">
        <v>517</v>
      </c>
      <c r="Y362" t="s">
        <v>2143</v>
      </c>
      <c r="Z362" s="1">
        <v>30391</v>
      </c>
      <c r="AA362" t="s">
        <v>1048</v>
      </c>
      <c r="AB362">
        <v>33</v>
      </c>
      <c r="AC362" t="s">
        <v>358</v>
      </c>
      <c r="AD362" t="s">
        <v>489</v>
      </c>
    </row>
    <row r="363" spans="1:30" x14ac:dyDescent="0.25">
      <c r="A363" s="13" t="s">
        <v>2144</v>
      </c>
      <c r="B363" s="1">
        <v>42751</v>
      </c>
      <c r="C363" s="2">
        <v>0.66049768518518526</v>
      </c>
      <c r="D363" t="s">
        <v>2145</v>
      </c>
      <c r="E363" t="s">
        <v>22</v>
      </c>
      <c r="F363" t="s">
        <v>2146</v>
      </c>
      <c r="G363" s="14" t="s">
        <v>2147</v>
      </c>
      <c r="H363" s="14" t="s">
        <v>2148</v>
      </c>
      <c r="I363" t="s">
        <v>24</v>
      </c>
      <c r="K363">
        <v>1</v>
      </c>
      <c r="L363">
        <v>16</v>
      </c>
      <c r="M363">
        <v>15</v>
      </c>
      <c r="N363">
        <v>2</v>
      </c>
      <c r="O363" t="s">
        <v>517</v>
      </c>
      <c r="P363" t="s">
        <v>517</v>
      </c>
      <c r="Q363" t="s">
        <v>517</v>
      </c>
      <c r="R363" t="s">
        <v>517</v>
      </c>
      <c r="S363" t="s">
        <v>517</v>
      </c>
      <c r="T363" t="s">
        <v>517</v>
      </c>
      <c r="U363" t="s">
        <v>517</v>
      </c>
      <c r="V363" t="s">
        <v>517</v>
      </c>
      <c r="W363" t="s">
        <v>517</v>
      </c>
      <c r="X363" t="s">
        <v>517</v>
      </c>
      <c r="Y363" t="s">
        <v>2149</v>
      </c>
      <c r="Z363" s="1">
        <v>31297</v>
      </c>
      <c r="AA363" t="s">
        <v>2145</v>
      </c>
      <c r="AB363">
        <v>31</v>
      </c>
      <c r="AC363" t="s">
        <v>358</v>
      </c>
      <c r="AD363" t="s">
        <v>495</v>
      </c>
    </row>
    <row r="364" spans="1:30" x14ac:dyDescent="0.25">
      <c r="A364" s="13" t="s">
        <v>2151</v>
      </c>
      <c r="B364" s="1">
        <v>42752</v>
      </c>
      <c r="C364" s="2">
        <v>0.46186342592592594</v>
      </c>
      <c r="D364" t="s">
        <v>2152</v>
      </c>
      <c r="E364" t="s">
        <v>22</v>
      </c>
      <c r="F364" t="s">
        <v>2153</v>
      </c>
      <c r="G364" s="14" t="s">
        <v>2154</v>
      </c>
      <c r="H364" s="14" t="s">
        <v>2155</v>
      </c>
      <c r="I364" t="s">
        <v>24</v>
      </c>
      <c r="K364">
        <v>1</v>
      </c>
      <c r="L364">
        <v>17</v>
      </c>
      <c r="M364">
        <v>11</v>
      </c>
      <c r="N364">
        <v>3</v>
      </c>
      <c r="O364" t="s">
        <v>517</v>
      </c>
      <c r="P364" t="s">
        <v>517</v>
      </c>
      <c r="Q364" t="s">
        <v>517</v>
      </c>
      <c r="R364" t="s">
        <v>517</v>
      </c>
      <c r="S364" t="s">
        <v>517</v>
      </c>
      <c r="T364" t="s">
        <v>517</v>
      </c>
      <c r="U364" t="s">
        <v>517</v>
      </c>
      <c r="V364" t="s">
        <v>517</v>
      </c>
      <c r="W364" t="s">
        <v>517</v>
      </c>
      <c r="X364" t="s">
        <v>517</v>
      </c>
      <c r="Y364" t="s">
        <v>2156</v>
      </c>
      <c r="Z364" s="1">
        <v>31035</v>
      </c>
      <c r="AA364" t="s">
        <v>1542</v>
      </c>
      <c r="AB364">
        <v>32</v>
      </c>
      <c r="AC364" t="s">
        <v>358</v>
      </c>
      <c r="AD364" t="s">
        <v>482</v>
      </c>
    </row>
    <row r="365" spans="1:30" x14ac:dyDescent="0.25">
      <c r="A365" s="13" t="s">
        <v>2158</v>
      </c>
      <c r="B365" s="1">
        <v>42752</v>
      </c>
      <c r="C365" s="2">
        <v>0.43916666666666665</v>
      </c>
      <c r="D365" t="s">
        <v>2159</v>
      </c>
      <c r="E365" t="s">
        <v>22</v>
      </c>
      <c r="F365" t="s">
        <v>2160</v>
      </c>
      <c r="G365" s="14" t="s">
        <v>2161</v>
      </c>
      <c r="H365" s="14" t="s">
        <v>2162</v>
      </c>
      <c r="I365" t="s">
        <v>23</v>
      </c>
      <c r="K365">
        <v>1</v>
      </c>
      <c r="L365">
        <v>17</v>
      </c>
      <c r="M365">
        <v>10</v>
      </c>
      <c r="N365">
        <v>3</v>
      </c>
      <c r="O365" t="s">
        <v>2157</v>
      </c>
      <c r="P365" t="s">
        <v>517</v>
      </c>
      <c r="Q365" t="s">
        <v>517</v>
      </c>
      <c r="R365" t="s">
        <v>517</v>
      </c>
      <c r="S365" t="s">
        <v>517</v>
      </c>
      <c r="T365" t="s">
        <v>517</v>
      </c>
      <c r="U365" t="s">
        <v>517</v>
      </c>
      <c r="V365" t="s">
        <v>517</v>
      </c>
      <c r="W365" t="s">
        <v>526</v>
      </c>
      <c r="X365" t="s">
        <v>527</v>
      </c>
      <c r="Y365" t="s">
        <v>2163</v>
      </c>
      <c r="Z365" s="1">
        <v>32736</v>
      </c>
      <c r="AA365" t="s">
        <v>872</v>
      </c>
      <c r="AB365">
        <v>27</v>
      </c>
      <c r="AC365" t="s">
        <v>358</v>
      </c>
      <c r="AD365" t="s">
        <v>482</v>
      </c>
    </row>
    <row r="366" spans="1:30" x14ac:dyDescent="0.25">
      <c r="A366" s="13" t="s">
        <v>2164</v>
      </c>
      <c r="B366" s="1">
        <v>42752</v>
      </c>
      <c r="C366" s="2">
        <v>0.41402777777777783</v>
      </c>
      <c r="D366" t="s">
        <v>2008</v>
      </c>
      <c r="E366" t="s">
        <v>116</v>
      </c>
      <c r="F366" t="s">
        <v>2009</v>
      </c>
      <c r="G366" s="14" t="s">
        <v>2010</v>
      </c>
      <c r="H366" s="14" t="s">
        <v>2165</v>
      </c>
      <c r="I366" t="s">
        <v>21</v>
      </c>
      <c r="K366">
        <v>1</v>
      </c>
      <c r="L366">
        <v>17</v>
      </c>
      <c r="M366">
        <v>9</v>
      </c>
      <c r="N366">
        <v>3</v>
      </c>
      <c r="O366" t="s">
        <v>2006</v>
      </c>
      <c r="P366" t="s">
        <v>517</v>
      </c>
      <c r="Q366" t="s">
        <v>517</v>
      </c>
      <c r="R366" t="s">
        <v>517</v>
      </c>
      <c r="S366" t="s">
        <v>517</v>
      </c>
      <c r="T366" t="s">
        <v>517</v>
      </c>
      <c r="U366" t="s">
        <v>517</v>
      </c>
      <c r="V366" t="s">
        <v>517</v>
      </c>
      <c r="W366" t="s">
        <v>537</v>
      </c>
      <c r="X366" t="s">
        <v>849</v>
      </c>
      <c r="Y366" t="s">
        <v>2012</v>
      </c>
      <c r="Z366" s="1">
        <v>21043</v>
      </c>
      <c r="AA366" t="s">
        <v>1048</v>
      </c>
      <c r="AB366">
        <v>59</v>
      </c>
      <c r="AC366" t="s">
        <v>358</v>
      </c>
      <c r="AD366" t="s">
        <v>482</v>
      </c>
    </row>
    <row r="367" spans="1:30" x14ac:dyDescent="0.25">
      <c r="A367" s="13" t="s">
        <v>2166</v>
      </c>
      <c r="B367" s="1">
        <v>42752</v>
      </c>
      <c r="C367" s="2">
        <v>0.31937500000000002</v>
      </c>
      <c r="D367" t="s">
        <v>2167</v>
      </c>
      <c r="E367" t="s">
        <v>22</v>
      </c>
      <c r="F367" t="s">
        <v>2168</v>
      </c>
      <c r="G367" s="14" t="s">
        <v>2169</v>
      </c>
      <c r="H367" s="14" t="s">
        <v>2170</v>
      </c>
      <c r="I367" t="s">
        <v>25</v>
      </c>
      <c r="K367">
        <v>1</v>
      </c>
      <c r="L367">
        <v>17</v>
      </c>
      <c r="M367">
        <v>7</v>
      </c>
      <c r="N367">
        <v>3</v>
      </c>
      <c r="O367" t="s">
        <v>517</v>
      </c>
      <c r="P367" t="s">
        <v>517</v>
      </c>
      <c r="Q367" t="s">
        <v>517</v>
      </c>
      <c r="R367" t="s">
        <v>517</v>
      </c>
      <c r="S367" t="s">
        <v>517</v>
      </c>
      <c r="T367" t="s">
        <v>517</v>
      </c>
      <c r="U367" t="s">
        <v>517</v>
      </c>
      <c r="V367" t="s">
        <v>517</v>
      </c>
      <c r="W367" t="s">
        <v>517</v>
      </c>
      <c r="X367" t="s">
        <v>517</v>
      </c>
      <c r="Y367" t="s">
        <v>2171</v>
      </c>
      <c r="Z367" s="1">
        <v>32822</v>
      </c>
      <c r="AA367" t="s">
        <v>546</v>
      </c>
      <c r="AB367">
        <v>27</v>
      </c>
      <c r="AC367" t="s">
        <v>358</v>
      </c>
      <c r="AD367" t="s">
        <v>490</v>
      </c>
    </row>
    <row r="368" spans="1:30" x14ac:dyDescent="0.25">
      <c r="A368" s="13" t="s">
        <v>2172</v>
      </c>
      <c r="B368" s="1">
        <v>42752</v>
      </c>
      <c r="C368" s="2">
        <v>0.16090277777777778</v>
      </c>
      <c r="D368" t="s">
        <v>2173</v>
      </c>
      <c r="E368" t="s">
        <v>22</v>
      </c>
      <c r="F368" t="s">
        <v>2174</v>
      </c>
      <c r="G368" s="14" t="s">
        <v>2175</v>
      </c>
      <c r="H368" s="14" t="s">
        <v>2176</v>
      </c>
      <c r="I368" t="s">
        <v>23</v>
      </c>
      <c r="K368">
        <v>1</v>
      </c>
      <c r="L368">
        <v>17</v>
      </c>
      <c r="M368">
        <v>3</v>
      </c>
      <c r="N368">
        <v>3</v>
      </c>
      <c r="O368" t="s">
        <v>517</v>
      </c>
      <c r="P368" t="s">
        <v>517</v>
      </c>
      <c r="Q368" t="s">
        <v>517</v>
      </c>
      <c r="R368" t="s">
        <v>517</v>
      </c>
      <c r="S368" t="s">
        <v>517</v>
      </c>
      <c r="T368" t="s">
        <v>517</v>
      </c>
      <c r="U368" t="s">
        <v>517</v>
      </c>
      <c r="V368" t="s">
        <v>517</v>
      </c>
      <c r="W368" t="s">
        <v>517</v>
      </c>
      <c r="X368" t="s">
        <v>517</v>
      </c>
      <c r="Y368" t="s">
        <v>2177</v>
      </c>
      <c r="Z368" s="1">
        <v>29273</v>
      </c>
      <c r="AA368" t="s">
        <v>2178</v>
      </c>
      <c r="AB368">
        <v>36</v>
      </c>
      <c r="AC368" t="s">
        <v>358</v>
      </c>
      <c r="AD368" t="s">
        <v>483</v>
      </c>
    </row>
    <row r="369" spans="1:30" x14ac:dyDescent="0.25">
      <c r="A369" s="13" t="s">
        <v>2179</v>
      </c>
      <c r="B369" s="1">
        <v>42752</v>
      </c>
      <c r="C369" s="2">
        <v>8.564814814814815E-4</v>
      </c>
      <c r="D369" t="s">
        <v>1998</v>
      </c>
      <c r="E369" t="s">
        <v>22</v>
      </c>
      <c r="F369" t="s">
        <v>1999</v>
      </c>
      <c r="G369" s="14" t="s">
        <v>2000</v>
      </c>
      <c r="H369" s="14" t="s">
        <v>2001</v>
      </c>
      <c r="I369" t="s">
        <v>21</v>
      </c>
      <c r="K369">
        <v>1</v>
      </c>
      <c r="L369">
        <v>17</v>
      </c>
      <c r="M369">
        <v>0</v>
      </c>
      <c r="N369">
        <v>3</v>
      </c>
      <c r="O369" t="s">
        <v>1996</v>
      </c>
      <c r="P369" t="s">
        <v>517</v>
      </c>
      <c r="Q369" t="s">
        <v>517</v>
      </c>
      <c r="R369" t="s">
        <v>517</v>
      </c>
      <c r="S369" t="s">
        <v>517</v>
      </c>
      <c r="T369" t="s">
        <v>517</v>
      </c>
      <c r="U369" t="s">
        <v>517</v>
      </c>
      <c r="V369" t="s">
        <v>517</v>
      </c>
      <c r="W369" t="s">
        <v>589</v>
      </c>
      <c r="X369" t="s">
        <v>590</v>
      </c>
      <c r="Y369" t="s">
        <v>2002</v>
      </c>
      <c r="Z369" s="1">
        <v>28553</v>
      </c>
      <c r="AA369" t="s">
        <v>546</v>
      </c>
      <c r="AB369">
        <v>38</v>
      </c>
      <c r="AC369" t="s">
        <v>358</v>
      </c>
      <c r="AD369" t="s">
        <v>501</v>
      </c>
    </row>
    <row r="370" spans="1:30" x14ac:dyDescent="0.25">
      <c r="A370" s="13" t="s">
        <v>2180</v>
      </c>
      <c r="B370" s="1">
        <v>42751</v>
      </c>
      <c r="C370" s="2">
        <v>0.9657175925925926</v>
      </c>
      <c r="D370" t="s">
        <v>2181</v>
      </c>
      <c r="E370" t="s">
        <v>22</v>
      </c>
      <c r="F370" t="s">
        <v>2182</v>
      </c>
      <c r="G370" s="14" t="s">
        <v>2183</v>
      </c>
      <c r="H370" s="14" t="s">
        <v>2184</v>
      </c>
      <c r="I370" t="s">
        <v>21</v>
      </c>
      <c r="K370">
        <v>1</v>
      </c>
      <c r="L370">
        <v>16</v>
      </c>
      <c r="M370">
        <v>23</v>
      </c>
      <c r="N370">
        <v>2</v>
      </c>
      <c r="O370" t="s">
        <v>517</v>
      </c>
      <c r="P370" t="s">
        <v>517</v>
      </c>
      <c r="Q370" t="s">
        <v>517</v>
      </c>
      <c r="R370" t="s">
        <v>517</v>
      </c>
      <c r="S370" t="s">
        <v>517</v>
      </c>
      <c r="T370" t="s">
        <v>517</v>
      </c>
      <c r="U370" t="s">
        <v>517</v>
      </c>
      <c r="V370" t="s">
        <v>517</v>
      </c>
      <c r="W370" t="s">
        <v>517</v>
      </c>
      <c r="X370" t="s">
        <v>517</v>
      </c>
      <c r="Y370" t="s">
        <v>2185</v>
      </c>
      <c r="Z370" s="1">
        <v>31603</v>
      </c>
      <c r="AA370" t="s">
        <v>519</v>
      </c>
      <c r="AB370">
        <v>30</v>
      </c>
      <c r="AC370" t="s">
        <v>358</v>
      </c>
      <c r="AD370" t="s">
        <v>490</v>
      </c>
    </row>
    <row r="371" spans="1:30" x14ac:dyDescent="0.25">
      <c r="A371" s="13" t="s">
        <v>2186</v>
      </c>
      <c r="B371" s="1">
        <v>42751</v>
      </c>
      <c r="C371" s="2">
        <v>0.91579861111111116</v>
      </c>
      <c r="D371" t="s">
        <v>2187</v>
      </c>
      <c r="E371" t="s">
        <v>22</v>
      </c>
      <c r="F371" t="s">
        <v>2188</v>
      </c>
      <c r="G371" s="14" t="s">
        <v>2189</v>
      </c>
      <c r="H371" s="14" t="s">
        <v>2190</v>
      </c>
      <c r="I371" t="s">
        <v>21</v>
      </c>
      <c r="K371">
        <v>1</v>
      </c>
      <c r="L371">
        <v>16</v>
      </c>
      <c r="M371">
        <v>21</v>
      </c>
      <c r="N371">
        <v>2</v>
      </c>
      <c r="O371" t="s">
        <v>517</v>
      </c>
      <c r="P371" t="s">
        <v>517</v>
      </c>
      <c r="Q371" t="s">
        <v>517</v>
      </c>
      <c r="R371" t="s">
        <v>517</v>
      </c>
      <c r="S371" t="s">
        <v>517</v>
      </c>
      <c r="T371" t="s">
        <v>517</v>
      </c>
      <c r="U371" t="s">
        <v>517</v>
      </c>
      <c r="V371" t="s">
        <v>517</v>
      </c>
      <c r="W371" t="s">
        <v>517</v>
      </c>
      <c r="X371" t="s">
        <v>517</v>
      </c>
      <c r="Y371" t="s">
        <v>517</v>
      </c>
      <c r="Z371" s="1" t="s">
        <v>517</v>
      </c>
      <c r="AA371" t="s">
        <v>529</v>
      </c>
      <c r="AB371" t="s">
        <v>517</v>
      </c>
      <c r="AC371" t="s">
        <v>358</v>
      </c>
      <c r="AD371" t="s">
        <v>517</v>
      </c>
    </row>
    <row r="372" spans="1:30" x14ac:dyDescent="0.25">
      <c r="A372" s="13" t="s">
        <v>2192</v>
      </c>
      <c r="B372" s="1">
        <v>42751</v>
      </c>
      <c r="C372" s="2">
        <v>0.89373842592592589</v>
      </c>
      <c r="D372" t="s">
        <v>2193</v>
      </c>
      <c r="E372" t="s">
        <v>22</v>
      </c>
      <c r="F372" t="s">
        <v>2194</v>
      </c>
      <c r="G372" s="14" t="s">
        <v>2195</v>
      </c>
      <c r="H372" s="14" t="s">
        <v>2196</v>
      </c>
      <c r="I372" t="s">
        <v>23</v>
      </c>
      <c r="K372">
        <v>1</v>
      </c>
      <c r="L372">
        <v>16</v>
      </c>
      <c r="M372">
        <v>21</v>
      </c>
      <c r="N372">
        <v>2</v>
      </c>
      <c r="O372" t="s">
        <v>2191</v>
      </c>
      <c r="P372" t="s">
        <v>517</v>
      </c>
      <c r="Q372" t="s">
        <v>517</v>
      </c>
      <c r="R372" t="s">
        <v>517</v>
      </c>
      <c r="S372" t="s">
        <v>517</v>
      </c>
      <c r="T372" t="s">
        <v>517</v>
      </c>
      <c r="U372" t="s">
        <v>517</v>
      </c>
      <c r="V372" t="s">
        <v>517</v>
      </c>
      <c r="W372" t="s">
        <v>537</v>
      </c>
      <c r="X372" t="s">
        <v>590</v>
      </c>
      <c r="Y372" t="s">
        <v>2197</v>
      </c>
      <c r="Z372" s="1">
        <v>35884</v>
      </c>
      <c r="AA372" t="s">
        <v>529</v>
      </c>
      <c r="AB372">
        <v>18</v>
      </c>
      <c r="AC372" t="s">
        <v>358</v>
      </c>
      <c r="AD372" t="s">
        <v>483</v>
      </c>
    </row>
    <row r="373" spans="1:30" x14ac:dyDescent="0.25">
      <c r="A373" s="13" t="s">
        <v>2198</v>
      </c>
      <c r="B373" s="1">
        <v>42751</v>
      </c>
      <c r="C373" s="2">
        <v>0.89086805555555559</v>
      </c>
      <c r="D373" t="s">
        <v>2145</v>
      </c>
      <c r="E373" t="s">
        <v>22</v>
      </c>
      <c r="F373" t="s">
        <v>2199</v>
      </c>
      <c r="G373" s="14" t="s">
        <v>2200</v>
      </c>
      <c r="H373" s="14" t="s">
        <v>2201</v>
      </c>
      <c r="I373" t="s">
        <v>24</v>
      </c>
      <c r="K373">
        <v>1</v>
      </c>
      <c r="L373">
        <v>16</v>
      </c>
      <c r="M373">
        <v>21</v>
      </c>
      <c r="N373">
        <v>2</v>
      </c>
      <c r="O373" t="s">
        <v>517</v>
      </c>
      <c r="P373" t="s">
        <v>517</v>
      </c>
      <c r="Q373" t="s">
        <v>517</v>
      </c>
      <c r="R373" t="s">
        <v>517</v>
      </c>
      <c r="S373" t="s">
        <v>517</v>
      </c>
      <c r="T373" t="s">
        <v>517</v>
      </c>
      <c r="U373" t="s">
        <v>517</v>
      </c>
      <c r="V373" t="s">
        <v>517</v>
      </c>
      <c r="W373" t="s">
        <v>517</v>
      </c>
      <c r="X373" t="s">
        <v>517</v>
      </c>
      <c r="Y373" t="s">
        <v>517</v>
      </c>
      <c r="Z373" s="1" t="s">
        <v>517</v>
      </c>
      <c r="AA373" t="s">
        <v>2145</v>
      </c>
      <c r="AB373" t="s">
        <v>517</v>
      </c>
      <c r="AC373" t="s">
        <v>358</v>
      </c>
      <c r="AD373" t="s">
        <v>517</v>
      </c>
    </row>
    <row r="374" spans="1:30" x14ac:dyDescent="0.25">
      <c r="A374" s="13" t="s">
        <v>2202</v>
      </c>
      <c r="B374" s="1">
        <v>42751</v>
      </c>
      <c r="C374" s="2">
        <v>0.88471064814814815</v>
      </c>
      <c r="D374" t="s">
        <v>2203</v>
      </c>
      <c r="E374" t="s">
        <v>22</v>
      </c>
      <c r="F374" t="s">
        <v>2204</v>
      </c>
      <c r="G374" s="14" t="s">
        <v>2205</v>
      </c>
      <c r="H374" s="14" t="s">
        <v>2206</v>
      </c>
      <c r="I374" t="s">
        <v>23</v>
      </c>
      <c r="K374">
        <v>1</v>
      </c>
      <c r="L374">
        <v>16</v>
      </c>
      <c r="M374">
        <v>21</v>
      </c>
      <c r="N374">
        <v>2</v>
      </c>
      <c r="O374" t="s">
        <v>517</v>
      </c>
      <c r="P374" t="s">
        <v>517</v>
      </c>
      <c r="Q374" t="s">
        <v>517</v>
      </c>
      <c r="R374" t="s">
        <v>517</v>
      </c>
      <c r="S374" t="s">
        <v>517</v>
      </c>
      <c r="T374" t="s">
        <v>517</v>
      </c>
      <c r="U374" t="s">
        <v>517</v>
      </c>
      <c r="V374" t="s">
        <v>517</v>
      </c>
      <c r="W374" t="s">
        <v>517</v>
      </c>
      <c r="X374" t="s">
        <v>517</v>
      </c>
      <c r="Y374" t="s">
        <v>2207</v>
      </c>
      <c r="Z374" s="1">
        <v>30787</v>
      </c>
      <c r="AA374" t="s">
        <v>529</v>
      </c>
      <c r="AB374">
        <v>32</v>
      </c>
      <c r="AC374" t="s">
        <v>358</v>
      </c>
      <c r="AD374" t="s">
        <v>483</v>
      </c>
    </row>
    <row r="375" spans="1:30" x14ac:dyDescent="0.25">
      <c r="A375" s="13" t="s">
        <v>2209</v>
      </c>
      <c r="B375" s="1">
        <v>42751</v>
      </c>
      <c r="C375" s="2">
        <v>0.87488425925925928</v>
      </c>
      <c r="D375" t="s">
        <v>2210</v>
      </c>
      <c r="E375" t="s">
        <v>22</v>
      </c>
      <c r="F375" t="s">
        <v>2211</v>
      </c>
      <c r="G375" s="14" t="s">
        <v>2212</v>
      </c>
      <c r="H375" s="14" t="s">
        <v>2213</v>
      </c>
      <c r="I375" t="s">
        <v>23</v>
      </c>
      <c r="K375">
        <v>1</v>
      </c>
      <c r="L375">
        <v>16</v>
      </c>
      <c r="M375">
        <v>20</v>
      </c>
      <c r="N375">
        <v>2</v>
      </c>
      <c r="O375" t="s">
        <v>2208</v>
      </c>
      <c r="P375" t="s">
        <v>517</v>
      </c>
      <c r="Q375" t="s">
        <v>517</v>
      </c>
      <c r="R375" t="s">
        <v>517</v>
      </c>
      <c r="S375" t="s">
        <v>517</v>
      </c>
      <c r="T375" t="s">
        <v>517</v>
      </c>
      <c r="U375" t="s">
        <v>517</v>
      </c>
      <c r="V375" t="s">
        <v>517</v>
      </c>
      <c r="W375" t="s">
        <v>1247</v>
      </c>
      <c r="X375" t="s">
        <v>859</v>
      </c>
      <c r="Y375" t="s">
        <v>2214</v>
      </c>
      <c r="Z375" s="1">
        <v>32019</v>
      </c>
      <c r="AA375" t="s">
        <v>2215</v>
      </c>
      <c r="AB375">
        <v>29</v>
      </c>
      <c r="AC375" t="s">
        <v>358</v>
      </c>
      <c r="AD375" t="s">
        <v>499</v>
      </c>
    </row>
    <row r="376" spans="1:30" x14ac:dyDescent="0.25">
      <c r="A376" s="13" t="s">
        <v>2216</v>
      </c>
      <c r="B376" s="1">
        <v>42751</v>
      </c>
      <c r="C376" s="2">
        <v>0.83302083333333332</v>
      </c>
      <c r="D376" t="s">
        <v>2217</v>
      </c>
      <c r="E376" t="s">
        <v>22</v>
      </c>
      <c r="F376" t="s">
        <v>2218</v>
      </c>
      <c r="G376" s="14" t="s">
        <v>2219</v>
      </c>
      <c r="H376" s="14" t="s">
        <v>2220</v>
      </c>
      <c r="I376" t="s">
        <v>25</v>
      </c>
      <c r="K376">
        <v>1</v>
      </c>
      <c r="L376">
        <v>16</v>
      </c>
      <c r="M376">
        <v>19</v>
      </c>
      <c r="N376">
        <v>2</v>
      </c>
      <c r="O376" t="s">
        <v>517</v>
      </c>
      <c r="P376" t="s">
        <v>517</v>
      </c>
      <c r="Q376" t="s">
        <v>517</v>
      </c>
      <c r="R376" t="s">
        <v>517</v>
      </c>
      <c r="S376" t="s">
        <v>517</v>
      </c>
      <c r="T376" t="s">
        <v>517</v>
      </c>
      <c r="U376" t="s">
        <v>517</v>
      </c>
      <c r="V376" t="s">
        <v>517</v>
      </c>
      <c r="W376" t="s">
        <v>517</v>
      </c>
      <c r="X376" t="s">
        <v>517</v>
      </c>
      <c r="Y376" t="s">
        <v>2221</v>
      </c>
      <c r="Z376" s="1">
        <v>32200</v>
      </c>
      <c r="AA376" t="s">
        <v>478</v>
      </c>
      <c r="AB376">
        <v>28</v>
      </c>
      <c r="AC376" t="s">
        <v>358</v>
      </c>
      <c r="AD376" t="s">
        <v>492</v>
      </c>
    </row>
    <row r="377" spans="1:30" x14ac:dyDescent="0.25">
      <c r="A377" s="13" t="s">
        <v>2223</v>
      </c>
      <c r="B377" s="1">
        <v>42751</v>
      </c>
      <c r="C377" s="2">
        <v>0.82273148148148145</v>
      </c>
      <c r="D377" t="s">
        <v>1527</v>
      </c>
      <c r="E377" t="s">
        <v>22</v>
      </c>
      <c r="F377" t="s">
        <v>1528</v>
      </c>
      <c r="G377" s="14" t="s">
        <v>2224</v>
      </c>
      <c r="H377" s="14" t="s">
        <v>2225</v>
      </c>
      <c r="I377" t="s">
        <v>21</v>
      </c>
      <c r="K377">
        <v>1</v>
      </c>
      <c r="L377">
        <v>16</v>
      </c>
      <c r="M377">
        <v>19</v>
      </c>
      <c r="N377">
        <v>2</v>
      </c>
      <c r="O377" t="s">
        <v>2222</v>
      </c>
      <c r="P377" t="s">
        <v>517</v>
      </c>
      <c r="Q377" t="s">
        <v>517</v>
      </c>
      <c r="R377" t="s">
        <v>517</v>
      </c>
      <c r="S377" t="s">
        <v>517</v>
      </c>
      <c r="T377" t="s">
        <v>517</v>
      </c>
      <c r="U377" t="s">
        <v>517</v>
      </c>
      <c r="V377" t="s">
        <v>517</v>
      </c>
      <c r="W377" t="s">
        <v>854</v>
      </c>
      <c r="X377" t="s">
        <v>849</v>
      </c>
      <c r="Y377" t="s">
        <v>517</v>
      </c>
      <c r="Z377" s="1" t="s">
        <v>517</v>
      </c>
      <c r="AA377" t="s">
        <v>529</v>
      </c>
      <c r="AB377" t="s">
        <v>517</v>
      </c>
      <c r="AC377" t="s">
        <v>358</v>
      </c>
      <c r="AD377" t="s">
        <v>517</v>
      </c>
    </row>
    <row r="378" spans="1:30" x14ac:dyDescent="0.25">
      <c r="A378" s="13" t="s">
        <v>2226</v>
      </c>
      <c r="B378" s="1">
        <v>42751</v>
      </c>
      <c r="C378" s="2">
        <v>0.75293981481481476</v>
      </c>
      <c r="D378" t="s">
        <v>2227</v>
      </c>
      <c r="E378" t="s">
        <v>22</v>
      </c>
      <c r="F378" t="s">
        <v>2228</v>
      </c>
      <c r="G378" s="14" t="s">
        <v>2229</v>
      </c>
      <c r="H378" s="14" t="s">
        <v>2230</v>
      </c>
      <c r="I378" t="s">
        <v>21</v>
      </c>
      <c r="K378">
        <v>1</v>
      </c>
      <c r="L378">
        <v>16</v>
      </c>
      <c r="M378">
        <v>18</v>
      </c>
      <c r="N378">
        <v>2</v>
      </c>
      <c r="O378" t="s">
        <v>517</v>
      </c>
      <c r="P378" t="s">
        <v>517</v>
      </c>
      <c r="Q378" t="s">
        <v>517</v>
      </c>
      <c r="R378" t="s">
        <v>517</v>
      </c>
      <c r="S378" t="s">
        <v>517</v>
      </c>
      <c r="T378" t="s">
        <v>517</v>
      </c>
      <c r="U378" t="s">
        <v>517</v>
      </c>
      <c r="V378" t="s">
        <v>517</v>
      </c>
      <c r="W378" t="s">
        <v>517</v>
      </c>
      <c r="X378" t="s">
        <v>517</v>
      </c>
      <c r="Y378" t="s">
        <v>2231</v>
      </c>
      <c r="Z378" s="1">
        <v>30475</v>
      </c>
      <c r="AA378" t="s">
        <v>1231</v>
      </c>
      <c r="AB378">
        <v>33</v>
      </c>
      <c r="AC378" t="s">
        <v>358</v>
      </c>
      <c r="AD378" t="s">
        <v>492</v>
      </c>
    </row>
    <row r="379" spans="1:30" x14ac:dyDescent="0.25">
      <c r="A379" s="13" t="s">
        <v>2233</v>
      </c>
      <c r="B379" s="1">
        <v>42752</v>
      </c>
      <c r="C379" s="2">
        <v>0.48956018518518518</v>
      </c>
      <c r="D379" t="s">
        <v>2234</v>
      </c>
      <c r="E379" t="s">
        <v>116</v>
      </c>
      <c r="F379" t="s">
        <v>2235</v>
      </c>
      <c r="G379" s="14" t="s">
        <v>2236</v>
      </c>
      <c r="H379" s="14" t="s">
        <v>2237</v>
      </c>
      <c r="I379" t="s">
        <v>23</v>
      </c>
      <c r="K379">
        <v>1</v>
      </c>
      <c r="L379">
        <v>17</v>
      </c>
      <c r="M379">
        <v>11</v>
      </c>
      <c r="N379">
        <v>3</v>
      </c>
      <c r="O379" t="s">
        <v>2232</v>
      </c>
      <c r="P379" t="s">
        <v>517</v>
      </c>
      <c r="Q379" t="s">
        <v>517</v>
      </c>
      <c r="R379" t="s">
        <v>517</v>
      </c>
      <c r="S379" t="s">
        <v>517</v>
      </c>
      <c r="T379" t="s">
        <v>517</v>
      </c>
      <c r="U379" t="s">
        <v>517</v>
      </c>
      <c r="V379" t="s">
        <v>517</v>
      </c>
      <c r="W379" t="s">
        <v>537</v>
      </c>
      <c r="X379" t="s">
        <v>849</v>
      </c>
      <c r="Y379" t="s">
        <v>517</v>
      </c>
      <c r="Z379" s="1" t="s">
        <v>517</v>
      </c>
      <c r="AA379" t="s">
        <v>2238</v>
      </c>
      <c r="AB379" t="s">
        <v>517</v>
      </c>
      <c r="AC379" t="s">
        <v>358</v>
      </c>
      <c r="AD379" t="s">
        <v>517</v>
      </c>
    </row>
    <row r="380" spans="1:30" x14ac:dyDescent="0.25">
      <c r="A380" s="13" t="s">
        <v>2240</v>
      </c>
      <c r="B380" s="1">
        <v>42752</v>
      </c>
      <c r="C380" s="2">
        <v>0.50298611111111113</v>
      </c>
      <c r="D380" t="s">
        <v>2241</v>
      </c>
      <c r="E380" t="s">
        <v>2242</v>
      </c>
      <c r="F380" t="s">
        <v>2243</v>
      </c>
      <c r="G380" s="14" t="s">
        <v>2244</v>
      </c>
      <c r="H380" s="14" t="s">
        <v>2245</v>
      </c>
      <c r="I380" t="s">
        <v>23</v>
      </c>
      <c r="K380">
        <v>1</v>
      </c>
      <c r="L380">
        <v>17</v>
      </c>
      <c r="M380">
        <v>12</v>
      </c>
      <c r="N380">
        <v>3</v>
      </c>
      <c r="O380" t="s">
        <v>2239</v>
      </c>
      <c r="P380" t="s">
        <v>517</v>
      </c>
      <c r="Q380" t="s">
        <v>517</v>
      </c>
      <c r="R380" t="s">
        <v>517</v>
      </c>
      <c r="S380" t="s">
        <v>517</v>
      </c>
      <c r="T380" t="s">
        <v>517</v>
      </c>
      <c r="U380" t="s">
        <v>517</v>
      </c>
      <c r="V380" t="s">
        <v>517</v>
      </c>
      <c r="W380" t="s">
        <v>537</v>
      </c>
      <c r="X380" t="s">
        <v>848</v>
      </c>
      <c r="Y380" t="s">
        <v>517</v>
      </c>
      <c r="Z380" s="1" t="s">
        <v>517</v>
      </c>
      <c r="AA380" t="s">
        <v>2241</v>
      </c>
      <c r="AB380" t="s">
        <v>517</v>
      </c>
      <c r="AC380" t="s">
        <v>358</v>
      </c>
      <c r="AD380" t="s">
        <v>517</v>
      </c>
    </row>
    <row r="381" spans="1:30" x14ac:dyDescent="0.25">
      <c r="A381" s="13" t="s">
        <v>2247</v>
      </c>
      <c r="B381" s="1">
        <v>42752</v>
      </c>
      <c r="C381" s="2">
        <v>0.51052083333333331</v>
      </c>
      <c r="D381" t="s">
        <v>2248</v>
      </c>
      <c r="E381" t="s">
        <v>22</v>
      </c>
      <c r="F381" t="s">
        <v>2249</v>
      </c>
      <c r="G381" s="14" t="s">
        <v>2250</v>
      </c>
      <c r="H381" s="14" t="s">
        <v>2251</v>
      </c>
      <c r="I381" t="s">
        <v>21</v>
      </c>
      <c r="K381">
        <v>1</v>
      </c>
      <c r="L381">
        <v>17</v>
      </c>
      <c r="M381">
        <v>12</v>
      </c>
      <c r="N381">
        <v>3</v>
      </c>
      <c r="O381" t="s">
        <v>2246</v>
      </c>
      <c r="P381" t="s">
        <v>517</v>
      </c>
      <c r="Q381" t="s">
        <v>517</v>
      </c>
      <c r="R381" t="s">
        <v>517</v>
      </c>
      <c r="S381" t="s">
        <v>517</v>
      </c>
      <c r="T381" t="s">
        <v>517</v>
      </c>
      <c r="U381" t="s">
        <v>517</v>
      </c>
      <c r="V381" t="s">
        <v>517</v>
      </c>
      <c r="W381" t="s">
        <v>672</v>
      </c>
      <c r="X381" t="s">
        <v>622</v>
      </c>
      <c r="Y381" t="s">
        <v>517</v>
      </c>
      <c r="Z381" s="1" t="s">
        <v>517</v>
      </c>
      <c r="AA381" t="s">
        <v>529</v>
      </c>
      <c r="AB381" t="s">
        <v>517</v>
      </c>
      <c r="AC381" t="s">
        <v>358</v>
      </c>
      <c r="AD381" t="s">
        <v>517</v>
      </c>
    </row>
    <row r="382" spans="1:30" x14ac:dyDescent="0.25">
      <c r="A382" s="13" t="s">
        <v>2254</v>
      </c>
      <c r="B382" s="1">
        <v>42752</v>
      </c>
      <c r="C382" s="2">
        <v>0.52287037037037043</v>
      </c>
      <c r="D382" t="s">
        <v>314</v>
      </c>
      <c r="E382" t="s">
        <v>22</v>
      </c>
      <c r="F382" t="s">
        <v>315</v>
      </c>
      <c r="G382" s="14" t="s">
        <v>2255</v>
      </c>
      <c r="H382" s="14" t="s">
        <v>2256</v>
      </c>
      <c r="I382" t="s">
        <v>23</v>
      </c>
      <c r="K382">
        <v>1</v>
      </c>
      <c r="L382">
        <v>17</v>
      </c>
      <c r="M382">
        <v>12</v>
      </c>
      <c r="N382">
        <v>3</v>
      </c>
      <c r="O382" t="s">
        <v>2253</v>
      </c>
      <c r="P382" t="s">
        <v>517</v>
      </c>
      <c r="Q382" t="s">
        <v>517</v>
      </c>
      <c r="R382" t="s">
        <v>517</v>
      </c>
      <c r="S382" t="s">
        <v>517</v>
      </c>
      <c r="T382" t="s">
        <v>517</v>
      </c>
      <c r="U382" t="s">
        <v>517</v>
      </c>
      <c r="V382" t="s">
        <v>517</v>
      </c>
      <c r="W382" t="s">
        <v>861</v>
      </c>
      <c r="X382" t="s">
        <v>842</v>
      </c>
      <c r="Y382" t="s">
        <v>517</v>
      </c>
      <c r="Z382" s="1" t="s">
        <v>517</v>
      </c>
      <c r="AA382" t="s">
        <v>1613</v>
      </c>
      <c r="AB382" t="s">
        <v>517</v>
      </c>
      <c r="AC382" t="s">
        <v>358</v>
      </c>
      <c r="AD382" t="s">
        <v>517</v>
      </c>
    </row>
    <row r="383" spans="1:30" x14ac:dyDescent="0.25">
      <c r="A383" s="13" t="s">
        <v>2258</v>
      </c>
      <c r="B383" s="1">
        <v>42752</v>
      </c>
      <c r="C383" s="2">
        <v>0.54467592592592595</v>
      </c>
      <c r="D383" t="s">
        <v>2259</v>
      </c>
      <c r="E383" t="s">
        <v>22</v>
      </c>
      <c r="F383" t="s">
        <v>2260</v>
      </c>
      <c r="G383" s="14" t="s">
        <v>2261</v>
      </c>
      <c r="H383" s="14" t="s">
        <v>2262</v>
      </c>
      <c r="I383" t="s">
        <v>23</v>
      </c>
      <c r="K383">
        <v>1</v>
      </c>
      <c r="L383">
        <v>17</v>
      </c>
      <c r="M383">
        <v>13</v>
      </c>
      <c r="N383">
        <v>3</v>
      </c>
      <c r="O383" t="s">
        <v>2257</v>
      </c>
      <c r="P383" t="s">
        <v>517</v>
      </c>
      <c r="Q383" t="s">
        <v>517</v>
      </c>
      <c r="R383" t="s">
        <v>517</v>
      </c>
      <c r="S383" t="s">
        <v>517</v>
      </c>
      <c r="T383" t="s">
        <v>517</v>
      </c>
      <c r="U383" t="s">
        <v>517</v>
      </c>
      <c r="V383" t="s">
        <v>517</v>
      </c>
      <c r="W383" t="s">
        <v>589</v>
      </c>
      <c r="X383" t="s">
        <v>590</v>
      </c>
      <c r="Y383" t="s">
        <v>2263</v>
      </c>
      <c r="Z383" s="1">
        <v>32051</v>
      </c>
      <c r="AA383" t="s">
        <v>529</v>
      </c>
      <c r="AB383">
        <v>29</v>
      </c>
      <c r="AC383" t="s">
        <v>358</v>
      </c>
      <c r="AD383" t="s">
        <v>509</v>
      </c>
    </row>
    <row r="384" spans="1:30" x14ac:dyDescent="0.25">
      <c r="A384" s="13" t="s">
        <v>2265</v>
      </c>
      <c r="B384" s="1">
        <v>42752</v>
      </c>
      <c r="C384" s="2">
        <v>0.54925925925925922</v>
      </c>
      <c r="D384" t="s">
        <v>2266</v>
      </c>
      <c r="E384" t="s">
        <v>22</v>
      </c>
      <c r="F384" t="s">
        <v>2267</v>
      </c>
      <c r="G384" s="14" t="s">
        <v>2268</v>
      </c>
      <c r="H384" s="14" t="s">
        <v>2269</v>
      </c>
      <c r="I384" t="s">
        <v>23</v>
      </c>
      <c r="K384">
        <v>1</v>
      </c>
      <c r="L384">
        <v>17</v>
      </c>
      <c r="M384">
        <v>13</v>
      </c>
      <c r="N384">
        <v>3</v>
      </c>
      <c r="O384" t="s">
        <v>2264</v>
      </c>
      <c r="P384" t="s">
        <v>517</v>
      </c>
      <c r="Q384" t="s">
        <v>517</v>
      </c>
      <c r="R384" t="s">
        <v>517</v>
      </c>
      <c r="S384" t="s">
        <v>517</v>
      </c>
      <c r="T384" t="s">
        <v>517</v>
      </c>
      <c r="U384" t="s">
        <v>517</v>
      </c>
      <c r="V384" t="s">
        <v>517</v>
      </c>
      <c r="W384" t="s">
        <v>589</v>
      </c>
      <c r="X384" t="s">
        <v>590</v>
      </c>
      <c r="Y384" t="s">
        <v>2270</v>
      </c>
      <c r="Z384" s="1">
        <v>33040</v>
      </c>
      <c r="AA384" t="s">
        <v>546</v>
      </c>
      <c r="AB384">
        <v>26</v>
      </c>
      <c r="AC384" t="s">
        <v>358</v>
      </c>
      <c r="AD384" t="s">
        <v>487</v>
      </c>
    </row>
    <row r="385" spans="1:30" x14ac:dyDescent="0.25">
      <c r="A385" s="13" t="s">
        <v>2271</v>
      </c>
      <c r="B385" s="1">
        <v>42752</v>
      </c>
      <c r="C385" s="2">
        <v>0.55435185185185187</v>
      </c>
      <c r="D385" t="s">
        <v>2272</v>
      </c>
      <c r="E385" t="s">
        <v>22</v>
      </c>
      <c r="F385" t="s">
        <v>764</v>
      </c>
      <c r="G385" s="14" t="s">
        <v>765</v>
      </c>
      <c r="H385" s="14" t="s">
        <v>766</v>
      </c>
      <c r="I385" t="s">
        <v>23</v>
      </c>
      <c r="K385">
        <v>1</v>
      </c>
      <c r="L385">
        <v>17</v>
      </c>
      <c r="M385">
        <v>13</v>
      </c>
      <c r="N385">
        <v>3</v>
      </c>
      <c r="O385" t="s">
        <v>517</v>
      </c>
      <c r="P385" t="s">
        <v>517</v>
      </c>
      <c r="Q385" t="s">
        <v>517</v>
      </c>
      <c r="R385" t="s">
        <v>517</v>
      </c>
      <c r="S385" t="s">
        <v>517</v>
      </c>
      <c r="T385" t="s">
        <v>517</v>
      </c>
      <c r="U385" t="s">
        <v>517</v>
      </c>
      <c r="V385" t="s">
        <v>517</v>
      </c>
      <c r="W385" t="s">
        <v>517</v>
      </c>
      <c r="X385" t="s">
        <v>517</v>
      </c>
      <c r="Y385" t="s">
        <v>767</v>
      </c>
      <c r="Z385" s="1">
        <v>30482</v>
      </c>
      <c r="AA385" t="s">
        <v>694</v>
      </c>
      <c r="AB385">
        <v>33</v>
      </c>
      <c r="AC385" t="s">
        <v>358</v>
      </c>
      <c r="AD385" t="s">
        <v>483</v>
      </c>
    </row>
    <row r="386" spans="1:30" x14ac:dyDescent="0.25">
      <c r="A386" s="13" t="s">
        <v>2273</v>
      </c>
      <c r="B386" s="1">
        <v>42752</v>
      </c>
      <c r="C386" s="2">
        <v>0.55158564814814814</v>
      </c>
      <c r="D386" t="s">
        <v>2274</v>
      </c>
      <c r="E386" t="s">
        <v>22</v>
      </c>
      <c r="F386" t="s">
        <v>2275</v>
      </c>
      <c r="G386" s="14" t="s">
        <v>2276</v>
      </c>
      <c r="H386" s="14" t="s">
        <v>2277</v>
      </c>
      <c r="I386" t="s">
        <v>26</v>
      </c>
      <c r="K386">
        <v>1</v>
      </c>
      <c r="L386">
        <v>17</v>
      </c>
      <c r="M386">
        <v>13</v>
      </c>
      <c r="N386">
        <v>3</v>
      </c>
      <c r="O386" t="s">
        <v>517</v>
      </c>
      <c r="P386" t="s">
        <v>517</v>
      </c>
      <c r="Q386" t="s">
        <v>517</v>
      </c>
      <c r="R386" t="s">
        <v>517</v>
      </c>
      <c r="S386" t="s">
        <v>517</v>
      </c>
      <c r="T386" t="s">
        <v>517</v>
      </c>
      <c r="U386" t="s">
        <v>517</v>
      </c>
      <c r="V386" t="s">
        <v>517</v>
      </c>
      <c r="W386" t="s">
        <v>517</v>
      </c>
      <c r="X386" t="s">
        <v>517</v>
      </c>
      <c r="Y386" t="s">
        <v>2278</v>
      </c>
      <c r="Z386" s="1">
        <v>35966</v>
      </c>
      <c r="AA386" t="s">
        <v>478</v>
      </c>
      <c r="AB386">
        <v>18</v>
      </c>
      <c r="AC386" t="s">
        <v>358</v>
      </c>
      <c r="AD386" t="s">
        <v>487</v>
      </c>
    </row>
    <row r="387" spans="1:30" x14ac:dyDescent="0.25">
      <c r="A387" s="13" t="s">
        <v>2280</v>
      </c>
      <c r="B387" s="1">
        <v>42752</v>
      </c>
      <c r="C387" s="2">
        <v>0.56052083333333336</v>
      </c>
      <c r="D387" t="s">
        <v>2281</v>
      </c>
      <c r="E387" t="s">
        <v>22</v>
      </c>
      <c r="F387" t="s">
        <v>2282</v>
      </c>
      <c r="G387" s="14" t="s">
        <v>2283</v>
      </c>
      <c r="H387" s="14" t="s">
        <v>2284</v>
      </c>
      <c r="I387" t="s">
        <v>23</v>
      </c>
      <c r="K387">
        <v>1</v>
      </c>
      <c r="L387">
        <v>17</v>
      </c>
      <c r="M387">
        <v>13</v>
      </c>
      <c r="N387">
        <v>3</v>
      </c>
      <c r="O387" t="s">
        <v>2279</v>
      </c>
      <c r="P387" t="s">
        <v>517</v>
      </c>
      <c r="Q387" t="s">
        <v>517</v>
      </c>
      <c r="R387" t="s">
        <v>517</v>
      </c>
      <c r="S387" t="s">
        <v>517</v>
      </c>
      <c r="T387" t="s">
        <v>517</v>
      </c>
      <c r="U387" t="s">
        <v>517</v>
      </c>
      <c r="V387" t="s">
        <v>517</v>
      </c>
      <c r="W387" t="s">
        <v>537</v>
      </c>
      <c r="X387" t="s">
        <v>590</v>
      </c>
      <c r="Y387" t="s">
        <v>2285</v>
      </c>
      <c r="Z387" s="1">
        <v>30288</v>
      </c>
      <c r="AA387" t="s">
        <v>1903</v>
      </c>
      <c r="AB387">
        <v>34</v>
      </c>
      <c r="AC387" t="s">
        <v>358</v>
      </c>
      <c r="AD387" t="s">
        <v>482</v>
      </c>
    </row>
    <row r="388" spans="1:30" x14ac:dyDescent="0.25">
      <c r="A388" s="13" t="s">
        <v>2287</v>
      </c>
      <c r="B388" s="1">
        <v>42752</v>
      </c>
      <c r="C388" s="2">
        <v>0.56217592592592591</v>
      </c>
      <c r="D388" t="s">
        <v>2034</v>
      </c>
      <c r="E388" t="s">
        <v>22</v>
      </c>
      <c r="F388" t="s">
        <v>2288</v>
      </c>
      <c r="G388" s="14" t="s">
        <v>2289</v>
      </c>
      <c r="H388" s="14" t="s">
        <v>2290</v>
      </c>
      <c r="I388" t="s">
        <v>23</v>
      </c>
      <c r="K388">
        <v>1</v>
      </c>
      <c r="L388">
        <v>17</v>
      </c>
      <c r="M388">
        <v>13</v>
      </c>
      <c r="N388">
        <v>3</v>
      </c>
      <c r="O388" t="s">
        <v>2286</v>
      </c>
      <c r="P388" t="s">
        <v>517</v>
      </c>
      <c r="Q388" t="s">
        <v>517</v>
      </c>
      <c r="R388" t="s">
        <v>517</v>
      </c>
      <c r="S388" t="s">
        <v>517</v>
      </c>
      <c r="T388" t="s">
        <v>517</v>
      </c>
      <c r="U388" t="s">
        <v>517</v>
      </c>
      <c r="V388" t="s">
        <v>517</v>
      </c>
      <c r="W388" t="s">
        <v>476</v>
      </c>
      <c r="X388" t="s">
        <v>477</v>
      </c>
      <c r="Y388" t="s">
        <v>2291</v>
      </c>
      <c r="Z388" s="1">
        <v>28508</v>
      </c>
      <c r="AA388" t="s">
        <v>529</v>
      </c>
      <c r="AB388">
        <v>38</v>
      </c>
      <c r="AC388" t="s">
        <v>358</v>
      </c>
      <c r="AD388" t="s">
        <v>487</v>
      </c>
    </row>
    <row r="389" spans="1:30" x14ac:dyDescent="0.25">
      <c r="A389" s="13" t="s">
        <v>2292</v>
      </c>
      <c r="B389" s="1">
        <v>42752</v>
      </c>
      <c r="C389" s="2">
        <v>0.56590277777777775</v>
      </c>
      <c r="D389" t="s">
        <v>2293</v>
      </c>
      <c r="E389" t="s">
        <v>22</v>
      </c>
      <c r="F389" t="s">
        <v>2294</v>
      </c>
      <c r="G389" s="14" t="s">
        <v>2295</v>
      </c>
      <c r="H389" s="14" t="s">
        <v>2296</v>
      </c>
      <c r="I389" t="s">
        <v>24</v>
      </c>
      <c r="K389">
        <v>1</v>
      </c>
      <c r="L389">
        <v>17</v>
      </c>
      <c r="M389">
        <v>13</v>
      </c>
      <c r="N389">
        <v>3</v>
      </c>
      <c r="O389" t="s">
        <v>517</v>
      </c>
      <c r="P389" t="s">
        <v>517</v>
      </c>
      <c r="Q389" t="s">
        <v>517</v>
      </c>
      <c r="R389" t="s">
        <v>517</v>
      </c>
      <c r="S389" t="s">
        <v>517</v>
      </c>
      <c r="T389" t="s">
        <v>517</v>
      </c>
      <c r="U389" t="s">
        <v>517</v>
      </c>
      <c r="V389" t="s">
        <v>517</v>
      </c>
      <c r="W389" t="s">
        <v>517</v>
      </c>
      <c r="X389" t="s">
        <v>517</v>
      </c>
      <c r="Y389" t="s">
        <v>2297</v>
      </c>
      <c r="Z389" s="1">
        <v>29130</v>
      </c>
      <c r="AA389" t="s">
        <v>1308</v>
      </c>
      <c r="AB389">
        <v>37</v>
      </c>
      <c r="AC389" t="s">
        <v>358</v>
      </c>
      <c r="AD389" t="s">
        <v>500</v>
      </c>
    </row>
    <row r="390" spans="1:30" x14ac:dyDescent="0.25">
      <c r="A390" s="13" t="s">
        <v>2298</v>
      </c>
      <c r="B390" s="1">
        <v>42752</v>
      </c>
      <c r="C390" s="2">
        <v>0.58386574074074071</v>
      </c>
      <c r="D390" t="s">
        <v>1954</v>
      </c>
      <c r="E390" t="s">
        <v>22</v>
      </c>
      <c r="F390" t="s">
        <v>1955</v>
      </c>
      <c r="G390" s="14" t="s">
        <v>1956</v>
      </c>
      <c r="H390" s="14" t="s">
        <v>1957</v>
      </c>
      <c r="I390" t="s">
        <v>21</v>
      </c>
      <c r="K390">
        <v>1</v>
      </c>
      <c r="L390">
        <v>17</v>
      </c>
      <c r="M390">
        <v>14</v>
      </c>
      <c r="N390">
        <v>3</v>
      </c>
      <c r="O390" t="s">
        <v>1952</v>
      </c>
      <c r="P390" t="s">
        <v>517</v>
      </c>
      <c r="Q390" t="s">
        <v>517</v>
      </c>
      <c r="R390" t="s">
        <v>517</v>
      </c>
      <c r="S390" t="s">
        <v>517</v>
      </c>
      <c r="T390" t="s">
        <v>517</v>
      </c>
      <c r="U390" t="s">
        <v>517</v>
      </c>
      <c r="V390" t="s">
        <v>517</v>
      </c>
      <c r="W390" t="s">
        <v>589</v>
      </c>
      <c r="X390" t="s">
        <v>590</v>
      </c>
      <c r="Y390" t="s">
        <v>1958</v>
      </c>
      <c r="Z390" s="1">
        <v>29479</v>
      </c>
      <c r="AA390" t="s">
        <v>1959</v>
      </c>
      <c r="AB390">
        <v>36</v>
      </c>
      <c r="AC390" t="s">
        <v>358</v>
      </c>
      <c r="AD390" t="s">
        <v>498</v>
      </c>
    </row>
    <row r="391" spans="1:30" x14ac:dyDescent="0.25">
      <c r="A391" s="13" t="s">
        <v>2300</v>
      </c>
      <c r="B391" s="1">
        <v>42752</v>
      </c>
      <c r="C391" s="2">
        <v>0.59422453703703704</v>
      </c>
      <c r="D391" t="s">
        <v>2301</v>
      </c>
      <c r="E391" t="s">
        <v>22</v>
      </c>
      <c r="F391" t="s">
        <v>2302</v>
      </c>
      <c r="G391" s="14" t="s">
        <v>2303</v>
      </c>
      <c r="H391" s="14" t="s">
        <v>2304</v>
      </c>
      <c r="I391" t="s">
        <v>25</v>
      </c>
      <c r="K391">
        <v>1</v>
      </c>
      <c r="L391">
        <v>17</v>
      </c>
      <c r="M391">
        <v>14</v>
      </c>
      <c r="N391">
        <v>3</v>
      </c>
      <c r="O391" t="s">
        <v>517</v>
      </c>
      <c r="P391" t="s">
        <v>517</v>
      </c>
      <c r="Q391" t="s">
        <v>517</v>
      </c>
      <c r="R391" t="s">
        <v>517</v>
      </c>
      <c r="S391" t="s">
        <v>517</v>
      </c>
      <c r="T391" t="s">
        <v>517</v>
      </c>
      <c r="U391" t="s">
        <v>517</v>
      </c>
      <c r="V391" t="s">
        <v>517</v>
      </c>
      <c r="W391" t="s">
        <v>517</v>
      </c>
      <c r="X391" t="s">
        <v>517</v>
      </c>
      <c r="Y391" t="s">
        <v>2305</v>
      </c>
      <c r="Z391" s="1">
        <v>33036</v>
      </c>
      <c r="AA391" t="s">
        <v>2306</v>
      </c>
      <c r="AB391">
        <v>26</v>
      </c>
      <c r="AC391" t="s">
        <v>358</v>
      </c>
      <c r="AD391" t="s">
        <v>492</v>
      </c>
    </row>
    <row r="392" spans="1:30" x14ac:dyDescent="0.25">
      <c r="A392" s="13" t="s">
        <v>2307</v>
      </c>
      <c r="B392" s="1">
        <v>42752</v>
      </c>
      <c r="C392" s="2">
        <v>0.60160879629629627</v>
      </c>
      <c r="D392" t="s">
        <v>1998</v>
      </c>
      <c r="E392" t="s">
        <v>22</v>
      </c>
      <c r="F392" t="s">
        <v>1999</v>
      </c>
      <c r="G392" s="14" t="s">
        <v>2000</v>
      </c>
      <c r="H392" s="14" t="s">
        <v>2001</v>
      </c>
      <c r="I392" t="s">
        <v>25</v>
      </c>
      <c r="K392">
        <v>1</v>
      </c>
      <c r="L392">
        <v>17</v>
      </c>
      <c r="M392">
        <v>14</v>
      </c>
      <c r="N392">
        <v>3</v>
      </c>
      <c r="O392" t="s">
        <v>517</v>
      </c>
      <c r="P392" t="s">
        <v>517</v>
      </c>
      <c r="Q392" t="s">
        <v>517</v>
      </c>
      <c r="R392" t="s">
        <v>517</v>
      </c>
      <c r="S392" t="s">
        <v>517</v>
      </c>
      <c r="T392" t="s">
        <v>517</v>
      </c>
      <c r="U392" t="s">
        <v>517</v>
      </c>
      <c r="V392" t="s">
        <v>517</v>
      </c>
      <c r="W392" t="s">
        <v>517</v>
      </c>
      <c r="X392" t="s">
        <v>517</v>
      </c>
      <c r="Y392" t="s">
        <v>2002</v>
      </c>
      <c r="Z392" s="1">
        <v>28553</v>
      </c>
      <c r="AA392" t="s">
        <v>546</v>
      </c>
      <c r="AB392">
        <v>38</v>
      </c>
      <c r="AC392" t="s">
        <v>358</v>
      </c>
      <c r="AD392" t="s">
        <v>501</v>
      </c>
    </row>
    <row r="393" spans="1:30" x14ac:dyDescent="0.25">
      <c r="A393" s="13" t="s">
        <v>2308</v>
      </c>
      <c r="B393" s="1">
        <v>42752</v>
      </c>
      <c r="C393" s="2">
        <v>0.61315972222222226</v>
      </c>
      <c r="D393" t="s">
        <v>2309</v>
      </c>
      <c r="E393" t="s">
        <v>22</v>
      </c>
      <c r="F393" t="s">
        <v>2310</v>
      </c>
      <c r="G393" s="14" t="s">
        <v>2311</v>
      </c>
      <c r="H393" s="14" t="s">
        <v>2312</v>
      </c>
      <c r="I393" t="s">
        <v>31</v>
      </c>
      <c r="K393">
        <v>1</v>
      </c>
      <c r="L393">
        <v>17</v>
      </c>
      <c r="M393">
        <v>14</v>
      </c>
      <c r="N393">
        <v>3</v>
      </c>
      <c r="O393" t="s">
        <v>517</v>
      </c>
      <c r="P393" t="s">
        <v>517</v>
      </c>
      <c r="Q393" t="s">
        <v>517</v>
      </c>
      <c r="R393" t="s">
        <v>517</v>
      </c>
      <c r="S393" t="s">
        <v>517</v>
      </c>
      <c r="T393" t="s">
        <v>517</v>
      </c>
      <c r="U393" t="s">
        <v>517</v>
      </c>
      <c r="V393" t="s">
        <v>517</v>
      </c>
      <c r="W393" t="s">
        <v>517</v>
      </c>
      <c r="X393" t="s">
        <v>517</v>
      </c>
      <c r="Y393" t="s">
        <v>2313</v>
      </c>
      <c r="Z393" s="1">
        <v>31748</v>
      </c>
      <c r="AA393" t="s">
        <v>2314</v>
      </c>
      <c r="AB393">
        <v>30</v>
      </c>
      <c r="AC393" t="s">
        <v>358</v>
      </c>
      <c r="AD393" t="s">
        <v>495</v>
      </c>
    </row>
    <row r="394" spans="1:30" x14ac:dyDescent="0.25">
      <c r="A394" s="13" t="s">
        <v>2316</v>
      </c>
      <c r="B394" s="1">
        <v>42752</v>
      </c>
      <c r="C394" s="2">
        <v>0.62739583333333326</v>
      </c>
      <c r="D394" t="s">
        <v>2317</v>
      </c>
      <c r="E394" t="s">
        <v>22</v>
      </c>
      <c r="F394" t="s">
        <v>2318</v>
      </c>
      <c r="G394" s="14" t="s">
        <v>2319</v>
      </c>
      <c r="H394" s="14" t="s">
        <v>2320</v>
      </c>
      <c r="I394" t="s">
        <v>23</v>
      </c>
      <c r="K394">
        <v>1</v>
      </c>
      <c r="L394">
        <v>17</v>
      </c>
      <c r="M394">
        <v>15</v>
      </c>
      <c r="N394">
        <v>3</v>
      </c>
      <c r="O394" t="s">
        <v>2315</v>
      </c>
      <c r="P394" t="s">
        <v>517</v>
      </c>
      <c r="Q394" t="s">
        <v>517</v>
      </c>
      <c r="R394" t="s">
        <v>517</v>
      </c>
      <c r="S394" t="s">
        <v>517</v>
      </c>
      <c r="T394" t="s">
        <v>517</v>
      </c>
      <c r="U394" t="s">
        <v>517</v>
      </c>
      <c r="V394" t="s">
        <v>517</v>
      </c>
      <c r="W394" t="s">
        <v>589</v>
      </c>
      <c r="X394" t="s">
        <v>590</v>
      </c>
      <c r="Y394" t="s">
        <v>2321</v>
      </c>
      <c r="Z394" s="1">
        <v>29613</v>
      </c>
      <c r="AA394" t="s">
        <v>2322</v>
      </c>
      <c r="AB394">
        <v>35</v>
      </c>
      <c r="AC394" t="s">
        <v>357</v>
      </c>
      <c r="AD394" t="s">
        <v>483</v>
      </c>
    </row>
    <row r="395" spans="1:30" x14ac:dyDescent="0.25">
      <c r="A395" s="13" t="s">
        <v>2324</v>
      </c>
      <c r="B395" s="1">
        <v>42752</v>
      </c>
      <c r="C395" s="2">
        <v>0.7958912037037037</v>
      </c>
      <c r="D395" t="s">
        <v>2325</v>
      </c>
      <c r="E395" t="s">
        <v>22</v>
      </c>
      <c r="F395" t="s">
        <v>2326</v>
      </c>
      <c r="G395" s="14" t="s">
        <v>2327</v>
      </c>
      <c r="H395" s="14" t="s">
        <v>2328</v>
      </c>
      <c r="I395" t="s">
        <v>21</v>
      </c>
      <c r="K395">
        <v>1</v>
      </c>
      <c r="L395">
        <v>17</v>
      </c>
      <c r="M395">
        <v>19</v>
      </c>
      <c r="N395">
        <v>3</v>
      </c>
      <c r="O395" t="s">
        <v>517</v>
      </c>
      <c r="P395" t="s">
        <v>517</v>
      </c>
      <c r="Q395" t="s">
        <v>517</v>
      </c>
      <c r="R395" t="s">
        <v>517</v>
      </c>
      <c r="S395" t="s">
        <v>517</v>
      </c>
      <c r="T395" t="s">
        <v>517</v>
      </c>
      <c r="U395" t="s">
        <v>517</v>
      </c>
      <c r="V395" t="s">
        <v>517</v>
      </c>
      <c r="W395" t="s">
        <v>517</v>
      </c>
      <c r="X395" t="s">
        <v>517</v>
      </c>
      <c r="Y395" t="s">
        <v>2329</v>
      </c>
      <c r="Z395" s="1">
        <v>31663</v>
      </c>
      <c r="AA395" t="s">
        <v>546</v>
      </c>
      <c r="AB395">
        <v>30</v>
      </c>
      <c r="AC395" t="s">
        <v>358</v>
      </c>
      <c r="AD395" t="s">
        <v>483</v>
      </c>
    </row>
    <row r="396" spans="1:30" x14ac:dyDescent="0.25">
      <c r="A396" s="13" t="s">
        <v>2330</v>
      </c>
      <c r="B396" s="1">
        <v>42752</v>
      </c>
      <c r="C396" s="2">
        <v>0.78047453703703706</v>
      </c>
      <c r="D396" t="s">
        <v>2331</v>
      </c>
      <c r="E396" t="s">
        <v>22</v>
      </c>
      <c r="F396" t="s">
        <v>2332</v>
      </c>
      <c r="G396" s="14" t="s">
        <v>2333</v>
      </c>
      <c r="H396" s="14" t="s">
        <v>2334</v>
      </c>
      <c r="I396" t="s">
        <v>24</v>
      </c>
      <c r="K396">
        <v>1</v>
      </c>
      <c r="L396">
        <v>17</v>
      </c>
      <c r="M396">
        <v>18</v>
      </c>
      <c r="N396">
        <v>3</v>
      </c>
      <c r="O396" t="s">
        <v>517</v>
      </c>
      <c r="P396" t="s">
        <v>517</v>
      </c>
      <c r="Q396" t="s">
        <v>517</v>
      </c>
      <c r="R396" t="s">
        <v>517</v>
      </c>
      <c r="S396" t="s">
        <v>517</v>
      </c>
      <c r="T396" t="s">
        <v>517</v>
      </c>
      <c r="U396" t="s">
        <v>517</v>
      </c>
      <c r="V396" t="s">
        <v>517</v>
      </c>
      <c r="W396" t="s">
        <v>517</v>
      </c>
      <c r="X396" t="s">
        <v>517</v>
      </c>
      <c r="Y396" t="s">
        <v>2335</v>
      </c>
      <c r="Z396" s="1">
        <v>30272</v>
      </c>
      <c r="AA396" t="s">
        <v>572</v>
      </c>
      <c r="AB396">
        <v>34</v>
      </c>
      <c r="AC396" t="s">
        <v>358</v>
      </c>
      <c r="AD396" t="s">
        <v>495</v>
      </c>
    </row>
    <row r="397" spans="1:30" x14ac:dyDescent="0.25">
      <c r="A397" s="13" t="s">
        <v>2337</v>
      </c>
      <c r="B397" s="1">
        <v>42752</v>
      </c>
      <c r="C397" s="2">
        <v>0.66587962962962965</v>
      </c>
      <c r="D397" t="s">
        <v>2338</v>
      </c>
      <c r="E397" t="s">
        <v>542</v>
      </c>
      <c r="F397" t="s">
        <v>2339</v>
      </c>
      <c r="G397" s="14" t="s">
        <v>2340</v>
      </c>
      <c r="H397" s="14" t="s">
        <v>2341</v>
      </c>
      <c r="I397" t="s">
        <v>23</v>
      </c>
      <c r="K397">
        <v>1</v>
      </c>
      <c r="L397">
        <v>17</v>
      </c>
      <c r="M397">
        <v>15</v>
      </c>
      <c r="N397">
        <v>3</v>
      </c>
      <c r="O397" t="s">
        <v>2336</v>
      </c>
      <c r="P397" t="s">
        <v>517</v>
      </c>
      <c r="Q397" t="s">
        <v>517</v>
      </c>
      <c r="R397" t="s">
        <v>517</v>
      </c>
      <c r="S397" t="s">
        <v>517</v>
      </c>
      <c r="T397" t="s">
        <v>517</v>
      </c>
      <c r="U397" t="s">
        <v>517</v>
      </c>
      <c r="V397" t="s">
        <v>517</v>
      </c>
      <c r="W397" t="s">
        <v>589</v>
      </c>
      <c r="X397" t="s">
        <v>590</v>
      </c>
      <c r="Y397" t="s">
        <v>517</v>
      </c>
      <c r="Z397" s="1" t="s">
        <v>517</v>
      </c>
      <c r="AA397" t="s">
        <v>810</v>
      </c>
      <c r="AB397" t="s">
        <v>517</v>
      </c>
      <c r="AC397" t="s">
        <v>358</v>
      </c>
      <c r="AD397" t="s">
        <v>517</v>
      </c>
    </row>
    <row r="398" spans="1:30" x14ac:dyDescent="0.25">
      <c r="A398" s="13" t="s">
        <v>2343</v>
      </c>
      <c r="B398" s="1">
        <v>42752</v>
      </c>
      <c r="C398" s="2">
        <v>0.65170138888888884</v>
      </c>
      <c r="D398" t="s">
        <v>2344</v>
      </c>
      <c r="E398" t="s">
        <v>22</v>
      </c>
      <c r="F398" t="s">
        <v>2345</v>
      </c>
      <c r="G398" s="14" t="s">
        <v>2346</v>
      </c>
      <c r="H398" s="14" t="s">
        <v>2347</v>
      </c>
      <c r="I398" t="s">
        <v>23</v>
      </c>
      <c r="K398">
        <v>1</v>
      </c>
      <c r="L398">
        <v>17</v>
      </c>
      <c r="M398">
        <v>15</v>
      </c>
      <c r="N398">
        <v>3</v>
      </c>
      <c r="O398" t="s">
        <v>2342</v>
      </c>
      <c r="P398" t="s">
        <v>517</v>
      </c>
      <c r="Q398" t="s">
        <v>517</v>
      </c>
      <c r="R398" t="s">
        <v>517</v>
      </c>
      <c r="S398" t="s">
        <v>517</v>
      </c>
      <c r="T398" t="s">
        <v>517</v>
      </c>
      <c r="U398" t="s">
        <v>517</v>
      </c>
      <c r="V398" t="s">
        <v>517</v>
      </c>
      <c r="W398" t="s">
        <v>1025</v>
      </c>
      <c r="X398" t="s">
        <v>527</v>
      </c>
      <c r="Y398" t="s">
        <v>2348</v>
      </c>
      <c r="Z398" s="1">
        <v>33153</v>
      </c>
      <c r="AA398" t="s">
        <v>2349</v>
      </c>
      <c r="AB398">
        <v>26</v>
      </c>
      <c r="AC398" t="s">
        <v>358</v>
      </c>
      <c r="AD398" t="s">
        <v>483</v>
      </c>
    </row>
    <row r="399" spans="1:30" x14ac:dyDescent="0.25">
      <c r="A399" s="13" t="s">
        <v>2351</v>
      </c>
      <c r="B399" s="1">
        <v>42753</v>
      </c>
      <c r="C399" s="2">
        <v>0.48508101851851854</v>
      </c>
      <c r="D399" t="s">
        <v>2352</v>
      </c>
      <c r="E399" t="s">
        <v>22</v>
      </c>
      <c r="F399" t="s">
        <v>2353</v>
      </c>
      <c r="G399" s="14" t="s">
        <v>2354</v>
      </c>
      <c r="H399" s="14" t="s">
        <v>2355</v>
      </c>
      <c r="I399" t="s">
        <v>23</v>
      </c>
      <c r="K399">
        <v>1</v>
      </c>
      <c r="L399">
        <v>18</v>
      </c>
      <c r="M399">
        <v>11</v>
      </c>
      <c r="N399">
        <v>4</v>
      </c>
      <c r="O399" t="s">
        <v>2350</v>
      </c>
      <c r="P399" t="s">
        <v>517</v>
      </c>
      <c r="Q399" t="s">
        <v>517</v>
      </c>
      <c r="R399" t="s">
        <v>517</v>
      </c>
      <c r="S399" t="s">
        <v>517</v>
      </c>
      <c r="T399" t="s">
        <v>517</v>
      </c>
      <c r="U399" t="s">
        <v>517</v>
      </c>
      <c r="V399" t="s">
        <v>517</v>
      </c>
      <c r="W399" t="s">
        <v>775</v>
      </c>
      <c r="X399" t="s">
        <v>590</v>
      </c>
      <c r="Y399" t="s">
        <v>2356</v>
      </c>
      <c r="Z399" s="1">
        <v>32577</v>
      </c>
      <c r="AA399" t="s">
        <v>2357</v>
      </c>
      <c r="AB399">
        <v>27</v>
      </c>
      <c r="AC399" t="s">
        <v>357</v>
      </c>
      <c r="AD399" t="s">
        <v>482</v>
      </c>
    </row>
    <row r="400" spans="1:30" x14ac:dyDescent="0.25">
      <c r="A400" s="13" t="s">
        <v>2358</v>
      </c>
      <c r="B400" s="1">
        <v>42753</v>
      </c>
      <c r="C400" s="2">
        <v>0.47937500000000005</v>
      </c>
      <c r="D400" t="s">
        <v>2359</v>
      </c>
      <c r="E400" t="s">
        <v>22</v>
      </c>
      <c r="F400" t="s">
        <v>2360</v>
      </c>
      <c r="G400" s="14" t="s">
        <v>2361</v>
      </c>
      <c r="H400" s="14" t="s">
        <v>2362</v>
      </c>
      <c r="I400" t="s">
        <v>24</v>
      </c>
      <c r="K400">
        <v>1</v>
      </c>
      <c r="L400">
        <v>18</v>
      </c>
      <c r="M400">
        <v>11</v>
      </c>
      <c r="N400">
        <v>4</v>
      </c>
      <c r="O400" t="s">
        <v>517</v>
      </c>
      <c r="P400" t="s">
        <v>517</v>
      </c>
      <c r="Q400" t="s">
        <v>517</v>
      </c>
      <c r="R400" t="s">
        <v>517</v>
      </c>
      <c r="S400" t="s">
        <v>517</v>
      </c>
      <c r="T400" t="s">
        <v>517</v>
      </c>
      <c r="U400" t="s">
        <v>517</v>
      </c>
      <c r="V400" t="s">
        <v>517</v>
      </c>
      <c r="W400" t="s">
        <v>517</v>
      </c>
      <c r="X400" t="s">
        <v>517</v>
      </c>
      <c r="Y400" t="s">
        <v>2363</v>
      </c>
      <c r="Z400" s="1">
        <v>32914</v>
      </c>
      <c r="AA400" t="s">
        <v>2364</v>
      </c>
      <c r="AB400">
        <v>26</v>
      </c>
      <c r="AC400" t="s">
        <v>358</v>
      </c>
      <c r="AD400" t="s">
        <v>482</v>
      </c>
    </row>
    <row r="401" spans="1:30" x14ac:dyDescent="0.25">
      <c r="A401" s="13" t="s">
        <v>2365</v>
      </c>
      <c r="B401" s="1">
        <v>42753</v>
      </c>
      <c r="C401" s="2">
        <v>0.47590277777777779</v>
      </c>
      <c r="D401" t="s">
        <v>2366</v>
      </c>
      <c r="E401" t="s">
        <v>22</v>
      </c>
      <c r="F401" t="s">
        <v>2367</v>
      </c>
      <c r="G401" s="14" t="s">
        <v>2368</v>
      </c>
      <c r="H401" s="14" t="s">
        <v>2369</v>
      </c>
      <c r="I401" t="s">
        <v>24</v>
      </c>
      <c r="K401">
        <v>1</v>
      </c>
      <c r="L401">
        <v>18</v>
      </c>
      <c r="M401">
        <v>11</v>
      </c>
      <c r="N401">
        <v>4</v>
      </c>
      <c r="O401" t="s">
        <v>517</v>
      </c>
      <c r="P401" t="s">
        <v>517</v>
      </c>
      <c r="Q401" t="s">
        <v>517</v>
      </c>
      <c r="R401" t="s">
        <v>517</v>
      </c>
      <c r="S401" t="s">
        <v>517</v>
      </c>
      <c r="T401" t="s">
        <v>517</v>
      </c>
      <c r="U401" t="s">
        <v>517</v>
      </c>
      <c r="V401" t="s">
        <v>517</v>
      </c>
      <c r="W401" t="s">
        <v>517</v>
      </c>
      <c r="X401" t="s">
        <v>517</v>
      </c>
      <c r="Y401" t="s">
        <v>517</v>
      </c>
      <c r="Z401" s="1" t="s">
        <v>517</v>
      </c>
      <c r="AA401" t="s">
        <v>2370</v>
      </c>
      <c r="AB401" t="s">
        <v>517</v>
      </c>
      <c r="AC401" t="s">
        <v>358</v>
      </c>
      <c r="AD401" t="s">
        <v>517</v>
      </c>
    </row>
    <row r="402" spans="1:30" x14ac:dyDescent="0.25">
      <c r="A402" s="13" t="s">
        <v>2372</v>
      </c>
      <c r="B402" s="1">
        <v>42753</v>
      </c>
      <c r="C402" s="2">
        <v>0.47497685185185184</v>
      </c>
      <c r="D402" t="s">
        <v>2373</v>
      </c>
      <c r="E402" t="s">
        <v>22</v>
      </c>
      <c r="F402" t="s">
        <v>2374</v>
      </c>
      <c r="G402" s="14" t="s">
        <v>2375</v>
      </c>
      <c r="H402" s="14" t="s">
        <v>2376</v>
      </c>
      <c r="I402" t="s">
        <v>23</v>
      </c>
      <c r="K402">
        <v>1</v>
      </c>
      <c r="L402">
        <v>18</v>
      </c>
      <c r="M402">
        <v>11</v>
      </c>
      <c r="N402">
        <v>4</v>
      </c>
      <c r="O402" t="s">
        <v>2371</v>
      </c>
      <c r="P402" t="s">
        <v>517</v>
      </c>
      <c r="Q402" t="s">
        <v>517</v>
      </c>
      <c r="R402" t="s">
        <v>517</v>
      </c>
      <c r="S402" t="s">
        <v>517</v>
      </c>
      <c r="T402" t="s">
        <v>517</v>
      </c>
      <c r="U402" t="s">
        <v>517</v>
      </c>
      <c r="V402" t="s">
        <v>517</v>
      </c>
      <c r="W402" t="s">
        <v>589</v>
      </c>
      <c r="X402" t="s">
        <v>590</v>
      </c>
      <c r="Y402" t="s">
        <v>2377</v>
      </c>
      <c r="Z402" s="1">
        <v>19910</v>
      </c>
      <c r="AA402" t="s">
        <v>1804</v>
      </c>
      <c r="AB402">
        <v>62</v>
      </c>
      <c r="AC402" t="s">
        <v>358</v>
      </c>
      <c r="AD402" t="s">
        <v>482</v>
      </c>
    </row>
    <row r="403" spans="1:30" x14ac:dyDescent="0.25">
      <c r="A403" s="13" t="s">
        <v>2378</v>
      </c>
      <c r="B403" s="1">
        <v>42753</v>
      </c>
      <c r="C403" s="2">
        <v>0.47324074074074068</v>
      </c>
      <c r="D403" t="s">
        <v>2379</v>
      </c>
      <c r="E403" t="s">
        <v>22</v>
      </c>
      <c r="F403" t="s">
        <v>2380</v>
      </c>
      <c r="G403" s="14" t="s">
        <v>2381</v>
      </c>
      <c r="H403" s="14" t="s">
        <v>2382</v>
      </c>
      <c r="I403" t="s">
        <v>24</v>
      </c>
      <c r="K403">
        <v>1</v>
      </c>
      <c r="L403">
        <v>18</v>
      </c>
      <c r="M403">
        <v>11</v>
      </c>
      <c r="N403">
        <v>4</v>
      </c>
      <c r="O403" t="s">
        <v>517</v>
      </c>
      <c r="P403" t="s">
        <v>517</v>
      </c>
      <c r="Q403" t="s">
        <v>517</v>
      </c>
      <c r="R403" t="s">
        <v>517</v>
      </c>
      <c r="S403" t="s">
        <v>517</v>
      </c>
      <c r="T403" t="s">
        <v>517</v>
      </c>
      <c r="U403" t="s">
        <v>517</v>
      </c>
      <c r="V403" t="s">
        <v>517</v>
      </c>
      <c r="W403" t="s">
        <v>517</v>
      </c>
      <c r="X403" t="s">
        <v>517</v>
      </c>
      <c r="Y403" t="s">
        <v>2383</v>
      </c>
      <c r="Z403" s="1">
        <v>28324</v>
      </c>
      <c r="AA403" t="s">
        <v>2384</v>
      </c>
      <c r="AB403">
        <v>39</v>
      </c>
      <c r="AC403" t="s">
        <v>357</v>
      </c>
      <c r="AD403" t="s">
        <v>488</v>
      </c>
    </row>
    <row r="404" spans="1:30" x14ac:dyDescent="0.25">
      <c r="A404" s="13" t="s">
        <v>2386</v>
      </c>
      <c r="B404" s="1">
        <v>42753</v>
      </c>
      <c r="C404" s="2">
        <v>0.44430555555555556</v>
      </c>
      <c r="D404" t="s">
        <v>2387</v>
      </c>
      <c r="E404" t="s">
        <v>22</v>
      </c>
      <c r="F404" t="s">
        <v>2388</v>
      </c>
      <c r="G404" s="14" t="s">
        <v>2389</v>
      </c>
      <c r="H404" s="14" t="s">
        <v>2390</v>
      </c>
      <c r="I404" t="s">
        <v>23</v>
      </c>
      <c r="K404">
        <v>1</v>
      </c>
      <c r="L404">
        <v>18</v>
      </c>
      <c r="M404">
        <v>10</v>
      </c>
      <c r="N404">
        <v>4</v>
      </c>
      <c r="O404" t="s">
        <v>2385</v>
      </c>
      <c r="P404" t="s">
        <v>517</v>
      </c>
      <c r="Q404" t="s">
        <v>517</v>
      </c>
      <c r="R404" t="s">
        <v>517</v>
      </c>
      <c r="S404" t="s">
        <v>517</v>
      </c>
      <c r="T404" t="s">
        <v>517</v>
      </c>
      <c r="U404" t="s">
        <v>517</v>
      </c>
      <c r="V404" t="s">
        <v>517</v>
      </c>
      <c r="W404" t="s">
        <v>476</v>
      </c>
      <c r="X404" t="s">
        <v>477</v>
      </c>
      <c r="Y404" t="s">
        <v>2391</v>
      </c>
      <c r="Z404" s="1">
        <v>31355</v>
      </c>
      <c r="AA404" t="s">
        <v>2392</v>
      </c>
      <c r="AB404">
        <v>31</v>
      </c>
      <c r="AC404" t="s">
        <v>358</v>
      </c>
      <c r="AD404" t="s">
        <v>482</v>
      </c>
    </row>
    <row r="405" spans="1:30" x14ac:dyDescent="0.25">
      <c r="A405" s="13" t="s">
        <v>2393</v>
      </c>
      <c r="B405" s="1">
        <v>42753</v>
      </c>
      <c r="C405" s="2">
        <v>0.25872685185185185</v>
      </c>
      <c r="D405" t="s">
        <v>467</v>
      </c>
      <c r="E405" t="s">
        <v>22</v>
      </c>
      <c r="F405" t="s">
        <v>468</v>
      </c>
      <c r="G405" s="14" t="s">
        <v>2394</v>
      </c>
      <c r="H405" s="14" t="s">
        <v>2395</v>
      </c>
      <c r="I405" t="s">
        <v>21</v>
      </c>
      <c r="K405">
        <v>1</v>
      </c>
      <c r="L405">
        <v>18</v>
      </c>
      <c r="M405">
        <v>6</v>
      </c>
      <c r="N405">
        <v>4</v>
      </c>
      <c r="O405" t="s">
        <v>517</v>
      </c>
      <c r="P405" t="s">
        <v>517</v>
      </c>
      <c r="Q405" t="s">
        <v>517</v>
      </c>
      <c r="R405" t="s">
        <v>517</v>
      </c>
      <c r="S405" t="s">
        <v>517</v>
      </c>
      <c r="T405" t="s">
        <v>517</v>
      </c>
      <c r="U405" t="s">
        <v>517</v>
      </c>
      <c r="V405" t="s">
        <v>517</v>
      </c>
      <c r="W405" t="s">
        <v>517</v>
      </c>
      <c r="X405" t="s">
        <v>517</v>
      </c>
      <c r="Y405" t="s">
        <v>2396</v>
      </c>
      <c r="Z405" s="1">
        <v>21265</v>
      </c>
      <c r="AA405" t="s">
        <v>2397</v>
      </c>
      <c r="AB405">
        <v>58</v>
      </c>
      <c r="AC405" t="s">
        <v>358</v>
      </c>
      <c r="AD405" t="s">
        <v>491</v>
      </c>
    </row>
    <row r="406" spans="1:30" x14ac:dyDescent="0.25">
      <c r="A406" s="13" t="s">
        <v>2399</v>
      </c>
      <c r="B406" s="1">
        <v>42753</v>
      </c>
      <c r="C406" s="2">
        <v>0.19564814814814815</v>
      </c>
      <c r="D406" t="s">
        <v>2400</v>
      </c>
      <c r="E406" t="s">
        <v>22</v>
      </c>
      <c r="F406" t="s">
        <v>2401</v>
      </c>
      <c r="G406" s="14" t="s">
        <v>2402</v>
      </c>
      <c r="H406" s="14" t="s">
        <v>2403</v>
      </c>
      <c r="I406" t="s">
        <v>23</v>
      </c>
      <c r="K406">
        <v>1</v>
      </c>
      <c r="L406">
        <v>18</v>
      </c>
      <c r="M406">
        <v>4</v>
      </c>
      <c r="N406">
        <v>4</v>
      </c>
      <c r="O406" t="s">
        <v>2398</v>
      </c>
      <c r="P406" t="s">
        <v>517</v>
      </c>
      <c r="Q406" t="s">
        <v>517</v>
      </c>
      <c r="R406" t="s">
        <v>517</v>
      </c>
      <c r="S406" t="s">
        <v>517</v>
      </c>
      <c r="T406" t="s">
        <v>517</v>
      </c>
      <c r="U406" t="s">
        <v>517</v>
      </c>
      <c r="V406" t="s">
        <v>517</v>
      </c>
      <c r="W406" t="s">
        <v>537</v>
      </c>
      <c r="X406" t="s">
        <v>2404</v>
      </c>
      <c r="Y406" t="s">
        <v>517</v>
      </c>
      <c r="Z406" s="1" t="s">
        <v>517</v>
      </c>
      <c r="AA406" t="s">
        <v>2405</v>
      </c>
      <c r="AB406" t="s">
        <v>517</v>
      </c>
      <c r="AC406" t="s">
        <v>358</v>
      </c>
      <c r="AD406" t="s">
        <v>517</v>
      </c>
    </row>
    <row r="407" spans="1:30" x14ac:dyDescent="0.25">
      <c r="A407" s="13" t="s">
        <v>2407</v>
      </c>
      <c r="B407" s="1">
        <v>42753</v>
      </c>
      <c r="C407" s="2">
        <v>0.51200231481481484</v>
      </c>
      <c r="D407" t="s">
        <v>2408</v>
      </c>
      <c r="E407" t="s">
        <v>22</v>
      </c>
      <c r="F407" t="s">
        <v>2409</v>
      </c>
      <c r="G407" s="14" t="s">
        <v>2410</v>
      </c>
      <c r="H407" s="14" t="s">
        <v>2411</v>
      </c>
      <c r="I407" t="s">
        <v>23</v>
      </c>
      <c r="K407">
        <v>1</v>
      </c>
      <c r="L407">
        <v>18</v>
      </c>
      <c r="M407">
        <v>12</v>
      </c>
      <c r="N407">
        <v>4</v>
      </c>
      <c r="O407" t="s">
        <v>2406</v>
      </c>
      <c r="P407" t="s">
        <v>517</v>
      </c>
      <c r="Q407" t="s">
        <v>517</v>
      </c>
      <c r="R407" t="s">
        <v>517</v>
      </c>
      <c r="S407" t="s">
        <v>517</v>
      </c>
      <c r="T407" t="s">
        <v>517</v>
      </c>
      <c r="U407" t="s">
        <v>517</v>
      </c>
      <c r="V407" t="s">
        <v>517</v>
      </c>
      <c r="W407" t="s">
        <v>589</v>
      </c>
      <c r="X407" t="s">
        <v>2412</v>
      </c>
      <c r="Y407" t="s">
        <v>517</v>
      </c>
      <c r="Z407" s="1" t="s">
        <v>517</v>
      </c>
      <c r="AA407" t="s">
        <v>2413</v>
      </c>
      <c r="AB407" t="s">
        <v>517</v>
      </c>
      <c r="AC407" t="s">
        <v>358</v>
      </c>
      <c r="AD407" t="s">
        <v>517</v>
      </c>
    </row>
    <row r="408" spans="1:30" x14ac:dyDescent="0.25">
      <c r="A408" s="13" t="s">
        <v>2415</v>
      </c>
      <c r="B408" s="1">
        <v>42753</v>
      </c>
      <c r="C408" s="2">
        <v>0.51405092592592594</v>
      </c>
      <c r="D408" t="s">
        <v>2416</v>
      </c>
      <c r="E408" t="s">
        <v>22</v>
      </c>
      <c r="F408" t="s">
        <v>2417</v>
      </c>
      <c r="G408" s="14" t="s">
        <v>2418</v>
      </c>
      <c r="H408" s="14" t="s">
        <v>2419</v>
      </c>
      <c r="I408" t="s">
        <v>23</v>
      </c>
      <c r="K408">
        <v>1</v>
      </c>
      <c r="L408">
        <v>18</v>
      </c>
      <c r="M408">
        <v>12</v>
      </c>
      <c r="N408">
        <v>4</v>
      </c>
      <c r="O408" t="s">
        <v>2414</v>
      </c>
      <c r="P408" t="s">
        <v>517</v>
      </c>
      <c r="Q408" t="s">
        <v>517</v>
      </c>
      <c r="R408" t="s">
        <v>517</v>
      </c>
      <c r="S408" t="s">
        <v>517</v>
      </c>
      <c r="T408" t="s">
        <v>517</v>
      </c>
      <c r="U408" t="s">
        <v>517</v>
      </c>
      <c r="V408" t="s">
        <v>517</v>
      </c>
      <c r="W408" t="s">
        <v>2420</v>
      </c>
      <c r="X408" t="s">
        <v>1780</v>
      </c>
      <c r="Y408" t="s">
        <v>2421</v>
      </c>
      <c r="Z408" s="1">
        <v>25591</v>
      </c>
      <c r="AA408" t="s">
        <v>2422</v>
      </c>
      <c r="AB408">
        <v>46</v>
      </c>
      <c r="AC408" t="s">
        <v>357</v>
      </c>
      <c r="AD408" t="s">
        <v>482</v>
      </c>
    </row>
    <row r="409" spans="1:30" x14ac:dyDescent="0.25">
      <c r="A409" s="13" t="s">
        <v>2424</v>
      </c>
      <c r="B409" s="1">
        <v>42753</v>
      </c>
      <c r="C409" s="2">
        <v>0.52280092592592597</v>
      </c>
      <c r="D409" t="s">
        <v>2425</v>
      </c>
      <c r="E409" t="s">
        <v>116</v>
      </c>
      <c r="F409" t="s">
        <v>2426</v>
      </c>
      <c r="G409" s="14" t="s">
        <v>2427</v>
      </c>
      <c r="H409" s="14" t="s">
        <v>2428</v>
      </c>
      <c r="I409" t="s">
        <v>21</v>
      </c>
      <c r="K409">
        <v>1</v>
      </c>
      <c r="L409">
        <v>18</v>
      </c>
      <c r="M409">
        <v>12</v>
      </c>
      <c r="N409">
        <v>4</v>
      </c>
      <c r="O409" t="s">
        <v>2423</v>
      </c>
      <c r="P409" t="s">
        <v>517</v>
      </c>
      <c r="Q409" t="s">
        <v>517</v>
      </c>
      <c r="R409" t="s">
        <v>517</v>
      </c>
      <c r="S409" t="s">
        <v>517</v>
      </c>
      <c r="T409" t="s">
        <v>517</v>
      </c>
      <c r="U409" t="s">
        <v>517</v>
      </c>
      <c r="V409" t="s">
        <v>517</v>
      </c>
      <c r="W409" t="s">
        <v>589</v>
      </c>
      <c r="X409" t="s">
        <v>590</v>
      </c>
      <c r="Y409" t="s">
        <v>2429</v>
      </c>
      <c r="Z409" s="1">
        <v>31220</v>
      </c>
      <c r="AA409" t="s">
        <v>2370</v>
      </c>
      <c r="AB409">
        <v>31</v>
      </c>
      <c r="AC409" t="s">
        <v>358</v>
      </c>
      <c r="AD409" t="s">
        <v>509</v>
      </c>
    </row>
    <row r="410" spans="1:30" x14ac:dyDescent="0.25">
      <c r="A410" s="13" t="s">
        <v>2431</v>
      </c>
      <c r="B410" s="1">
        <v>42753</v>
      </c>
      <c r="C410" s="2">
        <v>0.54090277777777784</v>
      </c>
      <c r="D410" t="s">
        <v>1234</v>
      </c>
      <c r="E410" t="s">
        <v>22</v>
      </c>
      <c r="F410" t="s">
        <v>1235</v>
      </c>
      <c r="G410" s="14" t="s">
        <v>1236</v>
      </c>
      <c r="H410" s="14" t="s">
        <v>1237</v>
      </c>
      <c r="I410" t="s">
        <v>23</v>
      </c>
      <c r="K410">
        <v>1</v>
      </c>
      <c r="L410">
        <v>18</v>
      </c>
      <c r="M410">
        <v>12</v>
      </c>
      <c r="N410">
        <v>4</v>
      </c>
      <c r="O410" t="s">
        <v>2430</v>
      </c>
      <c r="P410" t="s">
        <v>517</v>
      </c>
      <c r="Q410" t="s">
        <v>517</v>
      </c>
      <c r="R410" t="s">
        <v>517</v>
      </c>
      <c r="S410" t="s">
        <v>517</v>
      </c>
      <c r="T410" t="s">
        <v>517</v>
      </c>
      <c r="U410" t="s">
        <v>517</v>
      </c>
      <c r="V410" t="s">
        <v>517</v>
      </c>
      <c r="W410" t="s">
        <v>589</v>
      </c>
      <c r="X410" t="s">
        <v>1238</v>
      </c>
      <c r="Y410" t="s">
        <v>1239</v>
      </c>
      <c r="Z410" s="1">
        <v>31813</v>
      </c>
      <c r="AA410" t="s">
        <v>1240</v>
      </c>
      <c r="AB410">
        <v>29</v>
      </c>
      <c r="AC410" t="s">
        <v>357</v>
      </c>
      <c r="AD410" t="s">
        <v>489</v>
      </c>
    </row>
    <row r="411" spans="1:30" x14ac:dyDescent="0.25">
      <c r="A411" s="13" t="s">
        <v>2432</v>
      </c>
      <c r="B411" s="1">
        <v>42753</v>
      </c>
      <c r="C411" s="2">
        <v>0.55057870370370365</v>
      </c>
      <c r="D411" t="s">
        <v>2433</v>
      </c>
      <c r="E411" t="s">
        <v>22</v>
      </c>
      <c r="F411" t="s">
        <v>2434</v>
      </c>
      <c r="G411" s="14" t="s">
        <v>2435</v>
      </c>
      <c r="H411" s="14" t="s">
        <v>2436</v>
      </c>
      <c r="I411" t="s">
        <v>21</v>
      </c>
      <c r="K411">
        <v>1</v>
      </c>
      <c r="L411">
        <v>18</v>
      </c>
      <c r="M411">
        <v>13</v>
      </c>
      <c r="N411">
        <v>4</v>
      </c>
      <c r="O411" t="s">
        <v>517</v>
      </c>
      <c r="P411" t="s">
        <v>517</v>
      </c>
      <c r="Q411" t="s">
        <v>517</v>
      </c>
      <c r="R411" t="s">
        <v>517</v>
      </c>
      <c r="S411" t="s">
        <v>517</v>
      </c>
      <c r="T411" t="s">
        <v>517</v>
      </c>
      <c r="U411" t="s">
        <v>517</v>
      </c>
      <c r="V411" t="s">
        <v>517</v>
      </c>
      <c r="W411" t="s">
        <v>517</v>
      </c>
      <c r="X411" t="s">
        <v>517</v>
      </c>
      <c r="Y411" t="s">
        <v>2437</v>
      </c>
      <c r="Z411" s="1">
        <v>30494</v>
      </c>
      <c r="AA411" t="s">
        <v>2438</v>
      </c>
      <c r="AB411">
        <v>33</v>
      </c>
      <c r="AC411" t="s">
        <v>358</v>
      </c>
      <c r="AD411" t="s">
        <v>482</v>
      </c>
    </row>
    <row r="412" spans="1:30" x14ac:dyDescent="0.25">
      <c r="A412" s="13" t="s">
        <v>2439</v>
      </c>
      <c r="B412" s="1">
        <v>42753</v>
      </c>
      <c r="C412" s="2">
        <v>0.55208333333333337</v>
      </c>
      <c r="D412" t="s">
        <v>2440</v>
      </c>
      <c r="E412" t="s">
        <v>22</v>
      </c>
      <c r="F412" t="s">
        <v>2441</v>
      </c>
      <c r="G412" s="14" t="s">
        <v>2442</v>
      </c>
      <c r="H412" s="14" t="s">
        <v>2443</v>
      </c>
      <c r="I412" t="s">
        <v>24</v>
      </c>
      <c r="K412">
        <v>1</v>
      </c>
      <c r="L412">
        <v>18</v>
      </c>
      <c r="M412">
        <v>13</v>
      </c>
      <c r="N412">
        <v>4</v>
      </c>
      <c r="O412" t="s">
        <v>517</v>
      </c>
      <c r="P412" t="s">
        <v>517</v>
      </c>
      <c r="Q412" t="s">
        <v>517</v>
      </c>
      <c r="R412" t="s">
        <v>517</v>
      </c>
      <c r="S412" t="s">
        <v>517</v>
      </c>
      <c r="T412" t="s">
        <v>517</v>
      </c>
      <c r="U412" t="s">
        <v>517</v>
      </c>
      <c r="V412" t="s">
        <v>517</v>
      </c>
      <c r="W412" t="s">
        <v>517</v>
      </c>
      <c r="X412" t="s">
        <v>517</v>
      </c>
      <c r="Y412" t="s">
        <v>2444</v>
      </c>
      <c r="Z412" s="1">
        <v>36249</v>
      </c>
      <c r="AA412" t="s">
        <v>674</v>
      </c>
      <c r="AB412">
        <v>17</v>
      </c>
      <c r="AC412" t="s">
        <v>358</v>
      </c>
      <c r="AD412" t="s">
        <v>491</v>
      </c>
    </row>
    <row r="413" spans="1:30" x14ac:dyDescent="0.25">
      <c r="A413" s="13" t="s">
        <v>2445</v>
      </c>
      <c r="B413" s="1">
        <v>42753</v>
      </c>
      <c r="C413" s="2">
        <v>0.57354166666666673</v>
      </c>
      <c r="D413" t="s">
        <v>2446</v>
      </c>
      <c r="E413" t="s">
        <v>22</v>
      </c>
      <c r="F413" t="s">
        <v>2447</v>
      </c>
      <c r="G413" s="14" t="s">
        <v>2448</v>
      </c>
      <c r="H413" s="14" t="s">
        <v>2449</v>
      </c>
      <c r="I413" t="s">
        <v>21</v>
      </c>
      <c r="K413">
        <v>1</v>
      </c>
      <c r="L413">
        <v>18</v>
      </c>
      <c r="M413">
        <v>13</v>
      </c>
      <c r="N413">
        <v>4</v>
      </c>
      <c r="O413" t="s">
        <v>517</v>
      </c>
      <c r="P413" t="s">
        <v>517</v>
      </c>
      <c r="Q413" t="s">
        <v>517</v>
      </c>
      <c r="R413" t="s">
        <v>517</v>
      </c>
      <c r="S413" t="s">
        <v>517</v>
      </c>
      <c r="T413" t="s">
        <v>517</v>
      </c>
      <c r="U413" t="s">
        <v>517</v>
      </c>
      <c r="V413" t="s">
        <v>517</v>
      </c>
      <c r="W413" t="s">
        <v>517</v>
      </c>
      <c r="X413" t="s">
        <v>517</v>
      </c>
      <c r="Y413" t="s">
        <v>517</v>
      </c>
      <c r="Z413" s="1" t="s">
        <v>517</v>
      </c>
      <c r="AA413" t="s">
        <v>478</v>
      </c>
      <c r="AB413" t="s">
        <v>517</v>
      </c>
      <c r="AC413" t="s">
        <v>358</v>
      </c>
      <c r="AD413" t="s">
        <v>517</v>
      </c>
    </row>
    <row r="414" spans="1:30" x14ac:dyDescent="0.25">
      <c r="A414" s="13" t="s">
        <v>2450</v>
      </c>
      <c r="B414" s="1">
        <v>42753</v>
      </c>
      <c r="C414" s="2">
        <v>0.58253472222222225</v>
      </c>
      <c r="D414" t="s">
        <v>2451</v>
      </c>
      <c r="E414" t="s">
        <v>22</v>
      </c>
      <c r="F414" t="s">
        <v>2452</v>
      </c>
      <c r="G414" s="14" t="s">
        <v>2453</v>
      </c>
      <c r="H414" s="14" t="s">
        <v>2454</v>
      </c>
      <c r="I414" t="s">
        <v>21</v>
      </c>
      <c r="K414">
        <v>1</v>
      </c>
      <c r="L414">
        <v>18</v>
      </c>
      <c r="M414">
        <v>13</v>
      </c>
      <c r="N414">
        <v>4</v>
      </c>
      <c r="O414" t="s">
        <v>517</v>
      </c>
      <c r="P414" t="s">
        <v>517</v>
      </c>
      <c r="Q414" t="s">
        <v>517</v>
      </c>
      <c r="R414" t="s">
        <v>517</v>
      </c>
      <c r="S414" t="s">
        <v>517</v>
      </c>
      <c r="T414" t="s">
        <v>517</v>
      </c>
      <c r="U414" t="s">
        <v>517</v>
      </c>
      <c r="V414" t="s">
        <v>517</v>
      </c>
      <c r="W414" t="s">
        <v>517</v>
      </c>
      <c r="X414" t="s">
        <v>517</v>
      </c>
      <c r="Y414" t="s">
        <v>2455</v>
      </c>
      <c r="Z414" s="1">
        <v>27911</v>
      </c>
      <c r="AA414" t="s">
        <v>834</v>
      </c>
      <c r="AB414">
        <v>40</v>
      </c>
      <c r="AC414" t="s">
        <v>358</v>
      </c>
      <c r="AD414" t="s">
        <v>491</v>
      </c>
    </row>
    <row r="415" spans="1:30" x14ac:dyDescent="0.25">
      <c r="A415" s="13" t="s">
        <v>2458</v>
      </c>
      <c r="B415" s="1">
        <v>42753</v>
      </c>
      <c r="C415" s="2">
        <v>0.59060185185185188</v>
      </c>
      <c r="D415" t="s">
        <v>2459</v>
      </c>
      <c r="E415" t="s">
        <v>22</v>
      </c>
      <c r="F415" t="s">
        <v>2460</v>
      </c>
      <c r="G415" s="14" t="s">
        <v>2461</v>
      </c>
      <c r="H415" s="14" t="s">
        <v>2462</v>
      </c>
      <c r="I415" t="s">
        <v>25</v>
      </c>
      <c r="K415">
        <v>1</v>
      </c>
      <c r="L415">
        <v>18</v>
      </c>
      <c r="M415">
        <v>14</v>
      </c>
      <c r="N415">
        <v>4</v>
      </c>
      <c r="O415" t="s">
        <v>2456</v>
      </c>
      <c r="P415" t="s">
        <v>2457</v>
      </c>
      <c r="Q415" t="s">
        <v>517</v>
      </c>
      <c r="R415" t="s">
        <v>517</v>
      </c>
      <c r="S415" t="s">
        <v>517</v>
      </c>
      <c r="T415" t="s">
        <v>517</v>
      </c>
      <c r="U415" t="s">
        <v>517</v>
      </c>
      <c r="V415" t="s">
        <v>517</v>
      </c>
      <c r="W415" t="s">
        <v>621</v>
      </c>
      <c r="X415" t="s">
        <v>622</v>
      </c>
      <c r="Y415" t="s">
        <v>517</v>
      </c>
      <c r="Z415" s="1" t="s">
        <v>517</v>
      </c>
      <c r="AA415" t="s">
        <v>978</v>
      </c>
      <c r="AB415" t="s">
        <v>517</v>
      </c>
      <c r="AC415" t="s">
        <v>358</v>
      </c>
      <c r="AD415" t="s">
        <v>517</v>
      </c>
    </row>
    <row r="416" spans="1:30" x14ac:dyDescent="0.25">
      <c r="A416" s="13" t="s">
        <v>2463</v>
      </c>
      <c r="B416" s="1">
        <v>42753</v>
      </c>
      <c r="C416" s="2">
        <v>0.59366898148148151</v>
      </c>
      <c r="D416" t="s">
        <v>1913</v>
      </c>
      <c r="E416" t="s">
        <v>22</v>
      </c>
      <c r="F416" t="s">
        <v>1914</v>
      </c>
      <c r="G416" s="14" t="s">
        <v>1915</v>
      </c>
      <c r="H416" s="14" t="s">
        <v>1916</v>
      </c>
      <c r="I416" t="s">
        <v>21</v>
      </c>
      <c r="K416">
        <v>1</v>
      </c>
      <c r="L416">
        <v>18</v>
      </c>
      <c r="M416">
        <v>14</v>
      </c>
      <c r="N416">
        <v>4</v>
      </c>
      <c r="O416" t="s">
        <v>1911</v>
      </c>
      <c r="P416" t="s">
        <v>517</v>
      </c>
      <c r="Q416" t="s">
        <v>517</v>
      </c>
      <c r="R416" t="s">
        <v>517</v>
      </c>
      <c r="S416" t="s">
        <v>517</v>
      </c>
      <c r="T416" t="s">
        <v>517</v>
      </c>
      <c r="U416" t="s">
        <v>517</v>
      </c>
      <c r="V416" t="s">
        <v>517</v>
      </c>
      <c r="W416" t="s">
        <v>526</v>
      </c>
      <c r="X416" t="s">
        <v>527</v>
      </c>
      <c r="Y416" t="s">
        <v>1917</v>
      </c>
      <c r="Z416" s="1">
        <v>34517</v>
      </c>
      <c r="AA416" t="s">
        <v>694</v>
      </c>
      <c r="AB416">
        <v>22</v>
      </c>
      <c r="AC416" t="s">
        <v>358</v>
      </c>
      <c r="AD416" t="s">
        <v>501</v>
      </c>
    </row>
    <row r="417" spans="1:30" x14ac:dyDescent="0.25">
      <c r="A417" s="13" t="s">
        <v>2464</v>
      </c>
      <c r="B417" s="1">
        <v>42753</v>
      </c>
      <c r="C417" s="2">
        <v>0.59841435185185188</v>
      </c>
      <c r="D417" t="s">
        <v>867</v>
      </c>
      <c r="E417" t="s">
        <v>22</v>
      </c>
      <c r="F417" t="s">
        <v>868</v>
      </c>
      <c r="G417" s="14" t="s">
        <v>869</v>
      </c>
      <c r="H417" s="14" t="s">
        <v>870</v>
      </c>
      <c r="I417" t="s">
        <v>21</v>
      </c>
      <c r="K417">
        <v>1</v>
      </c>
      <c r="L417">
        <v>18</v>
      </c>
      <c r="M417">
        <v>14</v>
      </c>
      <c r="N417">
        <v>4</v>
      </c>
      <c r="O417" t="s">
        <v>865</v>
      </c>
      <c r="P417" t="s">
        <v>517</v>
      </c>
      <c r="Q417" t="s">
        <v>517</v>
      </c>
      <c r="R417" t="s">
        <v>517</v>
      </c>
      <c r="S417" t="s">
        <v>517</v>
      </c>
      <c r="T417" t="s">
        <v>517</v>
      </c>
      <c r="U417" t="s">
        <v>517</v>
      </c>
      <c r="V417" t="s">
        <v>517</v>
      </c>
      <c r="W417" t="s">
        <v>856</v>
      </c>
      <c r="X417" t="s">
        <v>844</v>
      </c>
      <c r="Y417" t="s">
        <v>871</v>
      </c>
      <c r="Z417" s="1">
        <v>24927</v>
      </c>
      <c r="AA417" t="s">
        <v>872</v>
      </c>
      <c r="AB417">
        <v>48</v>
      </c>
      <c r="AC417" t="s">
        <v>358</v>
      </c>
      <c r="AD417" t="s">
        <v>488</v>
      </c>
    </row>
    <row r="418" spans="1:30" x14ac:dyDescent="0.25">
      <c r="A418" s="13" t="s">
        <v>2465</v>
      </c>
      <c r="B418" s="1">
        <v>42753</v>
      </c>
      <c r="C418" s="2">
        <v>0.61677083333333338</v>
      </c>
      <c r="D418" t="s">
        <v>2466</v>
      </c>
      <c r="E418" t="s">
        <v>22</v>
      </c>
      <c r="F418" t="s">
        <v>2467</v>
      </c>
      <c r="G418" s="14" t="s">
        <v>2468</v>
      </c>
      <c r="H418" s="14" t="s">
        <v>2469</v>
      </c>
      <c r="I418" t="s">
        <v>21</v>
      </c>
      <c r="K418">
        <v>1</v>
      </c>
      <c r="L418">
        <v>18</v>
      </c>
      <c r="M418">
        <v>14</v>
      </c>
      <c r="N418">
        <v>4</v>
      </c>
      <c r="O418" t="s">
        <v>517</v>
      </c>
      <c r="P418" t="s">
        <v>517</v>
      </c>
      <c r="Q418" t="s">
        <v>517</v>
      </c>
      <c r="R418" t="s">
        <v>517</v>
      </c>
      <c r="S418" t="s">
        <v>517</v>
      </c>
      <c r="T418" t="s">
        <v>517</v>
      </c>
      <c r="U418" t="s">
        <v>517</v>
      </c>
      <c r="V418" t="s">
        <v>517</v>
      </c>
      <c r="W418" t="s">
        <v>517</v>
      </c>
      <c r="X418" t="s">
        <v>517</v>
      </c>
      <c r="Y418" t="s">
        <v>2470</v>
      </c>
      <c r="Z418" s="1">
        <v>22800</v>
      </c>
      <c r="AA418" t="s">
        <v>2471</v>
      </c>
      <c r="AB418">
        <v>54</v>
      </c>
      <c r="AC418" t="s">
        <v>357</v>
      </c>
      <c r="AD418" t="s">
        <v>509</v>
      </c>
    </row>
    <row r="419" spans="1:30" x14ac:dyDescent="0.25">
      <c r="A419" s="13" t="s">
        <v>2473</v>
      </c>
      <c r="B419" s="1">
        <v>42755</v>
      </c>
      <c r="C419" s="2">
        <v>0.80403935185185194</v>
      </c>
      <c r="D419" t="s">
        <v>2474</v>
      </c>
      <c r="E419" t="s">
        <v>22</v>
      </c>
      <c r="F419" t="s">
        <v>2475</v>
      </c>
      <c r="G419" s="14" t="s">
        <v>2476</v>
      </c>
      <c r="H419" s="14" t="s">
        <v>2477</v>
      </c>
      <c r="I419" t="s">
        <v>21</v>
      </c>
      <c r="K419">
        <v>1</v>
      </c>
      <c r="L419">
        <v>20</v>
      </c>
      <c r="M419">
        <v>19</v>
      </c>
      <c r="N419">
        <v>6</v>
      </c>
      <c r="O419" t="s">
        <v>2472</v>
      </c>
      <c r="P419" t="s">
        <v>517</v>
      </c>
      <c r="Q419" t="s">
        <v>517</v>
      </c>
      <c r="R419" t="s">
        <v>517</v>
      </c>
      <c r="S419" t="s">
        <v>517</v>
      </c>
      <c r="T419" t="s">
        <v>517</v>
      </c>
      <c r="U419" t="s">
        <v>517</v>
      </c>
      <c r="V419" t="s">
        <v>517</v>
      </c>
      <c r="W419" t="s">
        <v>589</v>
      </c>
      <c r="X419" t="s">
        <v>590</v>
      </c>
      <c r="Y419" t="s">
        <v>2478</v>
      </c>
      <c r="Z419" s="1">
        <v>34468</v>
      </c>
      <c r="AA419" t="s">
        <v>478</v>
      </c>
      <c r="AB419">
        <v>22</v>
      </c>
      <c r="AC419" t="s">
        <v>358</v>
      </c>
      <c r="AD419" t="s">
        <v>482</v>
      </c>
    </row>
    <row r="420" spans="1:30" x14ac:dyDescent="0.25">
      <c r="A420" s="13" t="s">
        <v>2479</v>
      </c>
      <c r="B420" s="1">
        <v>42755</v>
      </c>
      <c r="C420" s="2">
        <v>0.78961805555555553</v>
      </c>
      <c r="D420" t="s">
        <v>2480</v>
      </c>
      <c r="E420" t="s">
        <v>22</v>
      </c>
      <c r="F420" t="s">
        <v>2481</v>
      </c>
      <c r="G420" s="14" t="s">
        <v>2482</v>
      </c>
      <c r="H420" s="14" t="s">
        <v>2483</v>
      </c>
      <c r="I420" t="s">
        <v>24</v>
      </c>
      <c r="K420">
        <v>1</v>
      </c>
      <c r="L420">
        <v>20</v>
      </c>
      <c r="M420">
        <v>18</v>
      </c>
      <c r="N420">
        <v>6</v>
      </c>
      <c r="O420" t="s">
        <v>517</v>
      </c>
      <c r="P420" t="s">
        <v>517</v>
      </c>
      <c r="Q420" t="s">
        <v>517</v>
      </c>
      <c r="R420" t="s">
        <v>517</v>
      </c>
      <c r="S420" t="s">
        <v>517</v>
      </c>
      <c r="T420" t="s">
        <v>517</v>
      </c>
      <c r="U420" t="s">
        <v>517</v>
      </c>
      <c r="V420" t="s">
        <v>517</v>
      </c>
      <c r="W420" t="s">
        <v>517</v>
      </c>
      <c r="X420" t="s">
        <v>517</v>
      </c>
      <c r="Y420" t="s">
        <v>517</v>
      </c>
      <c r="Z420" s="1" t="s">
        <v>517</v>
      </c>
      <c r="AA420" t="s">
        <v>2484</v>
      </c>
      <c r="AB420" t="s">
        <v>517</v>
      </c>
      <c r="AC420" t="s">
        <v>358</v>
      </c>
      <c r="AD420" t="s">
        <v>517</v>
      </c>
    </row>
    <row r="421" spans="1:30" x14ac:dyDescent="0.25">
      <c r="A421" s="13" t="s">
        <v>2486</v>
      </c>
      <c r="B421" s="1">
        <v>42755</v>
      </c>
      <c r="C421" s="2">
        <v>0.6674768518518519</v>
      </c>
      <c r="D421" t="s">
        <v>2487</v>
      </c>
      <c r="E421" t="s">
        <v>22</v>
      </c>
      <c r="F421" t="s">
        <v>2488</v>
      </c>
      <c r="G421" s="14" t="s">
        <v>2489</v>
      </c>
      <c r="H421" s="14" t="s">
        <v>2490</v>
      </c>
      <c r="I421" t="s">
        <v>23</v>
      </c>
      <c r="K421">
        <v>1</v>
      </c>
      <c r="L421">
        <v>20</v>
      </c>
      <c r="M421">
        <v>16</v>
      </c>
      <c r="N421">
        <v>6</v>
      </c>
      <c r="O421" t="s">
        <v>2485</v>
      </c>
      <c r="P421" t="s">
        <v>517</v>
      </c>
      <c r="Q421" t="s">
        <v>517</v>
      </c>
      <c r="R421" t="s">
        <v>517</v>
      </c>
      <c r="S421" t="s">
        <v>517</v>
      </c>
      <c r="T421" t="s">
        <v>517</v>
      </c>
      <c r="U421" t="s">
        <v>517</v>
      </c>
      <c r="V421" t="s">
        <v>517</v>
      </c>
      <c r="W421" t="s">
        <v>526</v>
      </c>
      <c r="X421" t="s">
        <v>527</v>
      </c>
      <c r="Y421" t="s">
        <v>2491</v>
      </c>
      <c r="Z421" s="1">
        <v>35842</v>
      </c>
      <c r="AA421" t="s">
        <v>2487</v>
      </c>
      <c r="AB421">
        <v>18</v>
      </c>
      <c r="AC421" t="s">
        <v>358</v>
      </c>
      <c r="AD421" t="s">
        <v>498</v>
      </c>
    </row>
    <row r="422" spans="1:30" x14ac:dyDescent="0.25">
      <c r="A422" s="13" t="s">
        <v>2492</v>
      </c>
      <c r="B422" s="1">
        <v>42755</v>
      </c>
      <c r="C422" s="2">
        <v>0.60979166666666662</v>
      </c>
      <c r="D422" t="s">
        <v>2493</v>
      </c>
      <c r="E422" t="s">
        <v>22</v>
      </c>
      <c r="F422" t="s">
        <v>2494</v>
      </c>
      <c r="G422" s="14" t="s">
        <v>2495</v>
      </c>
      <c r="H422" s="14" t="s">
        <v>2496</v>
      </c>
      <c r="I422" t="s">
        <v>25</v>
      </c>
      <c r="K422">
        <v>1</v>
      </c>
      <c r="L422">
        <v>20</v>
      </c>
      <c r="M422">
        <v>14</v>
      </c>
      <c r="N422">
        <v>6</v>
      </c>
      <c r="O422" t="s">
        <v>517</v>
      </c>
      <c r="P422" t="s">
        <v>517</v>
      </c>
      <c r="Q422" t="s">
        <v>517</v>
      </c>
      <c r="R422" t="s">
        <v>517</v>
      </c>
      <c r="S422" t="s">
        <v>517</v>
      </c>
      <c r="T422" t="s">
        <v>517</v>
      </c>
      <c r="U422" t="s">
        <v>517</v>
      </c>
      <c r="V422" t="s">
        <v>517</v>
      </c>
      <c r="W422" t="s">
        <v>517</v>
      </c>
      <c r="X422" t="s">
        <v>517</v>
      </c>
      <c r="Y422" t="s">
        <v>2497</v>
      </c>
      <c r="Z422" s="1">
        <v>31133</v>
      </c>
      <c r="AA422" t="s">
        <v>1308</v>
      </c>
      <c r="AB422">
        <v>31</v>
      </c>
      <c r="AC422" t="s">
        <v>358</v>
      </c>
      <c r="AD422" t="s">
        <v>491</v>
      </c>
    </row>
    <row r="423" spans="1:30" x14ac:dyDescent="0.25">
      <c r="A423" s="13" t="s">
        <v>2498</v>
      </c>
      <c r="B423" s="1">
        <v>42755</v>
      </c>
      <c r="C423" s="2">
        <v>0.4848958333333333</v>
      </c>
      <c r="D423" t="s">
        <v>2499</v>
      </c>
      <c r="E423" t="s">
        <v>22</v>
      </c>
      <c r="F423" t="s">
        <v>2500</v>
      </c>
      <c r="G423" s="14" t="s">
        <v>2501</v>
      </c>
      <c r="H423" s="14" t="s">
        <v>2502</v>
      </c>
      <c r="I423" t="s">
        <v>24</v>
      </c>
      <c r="K423">
        <v>1</v>
      </c>
      <c r="L423">
        <v>20</v>
      </c>
      <c r="M423">
        <v>11</v>
      </c>
      <c r="N423">
        <v>6</v>
      </c>
      <c r="O423" t="s">
        <v>517</v>
      </c>
      <c r="P423" t="s">
        <v>517</v>
      </c>
      <c r="Q423" t="s">
        <v>517</v>
      </c>
      <c r="R423" t="s">
        <v>517</v>
      </c>
      <c r="S423" t="s">
        <v>517</v>
      </c>
      <c r="T423" t="s">
        <v>517</v>
      </c>
      <c r="U423" t="s">
        <v>517</v>
      </c>
      <c r="V423" t="s">
        <v>517</v>
      </c>
      <c r="W423" t="s">
        <v>517</v>
      </c>
      <c r="X423" t="s">
        <v>517</v>
      </c>
      <c r="Y423" t="s">
        <v>2503</v>
      </c>
      <c r="Z423" s="1">
        <v>35082</v>
      </c>
      <c r="AA423" t="s">
        <v>529</v>
      </c>
      <c r="AB423">
        <v>21</v>
      </c>
      <c r="AC423" t="s">
        <v>358</v>
      </c>
      <c r="AD423" t="s">
        <v>486</v>
      </c>
    </row>
    <row r="424" spans="1:30" x14ac:dyDescent="0.25">
      <c r="A424" s="13" t="s">
        <v>2504</v>
      </c>
      <c r="B424" s="1">
        <v>42755</v>
      </c>
      <c r="C424" s="2">
        <v>0.39612268518518517</v>
      </c>
      <c r="D424" t="s">
        <v>1637</v>
      </c>
      <c r="E424" t="s">
        <v>22</v>
      </c>
      <c r="F424" t="s">
        <v>1638</v>
      </c>
      <c r="G424" s="14" t="s">
        <v>2505</v>
      </c>
      <c r="H424" s="14" t="s">
        <v>2506</v>
      </c>
      <c r="I424" t="s">
        <v>23</v>
      </c>
      <c r="K424">
        <v>1</v>
      </c>
      <c r="L424">
        <v>20</v>
      </c>
      <c r="M424">
        <v>9</v>
      </c>
      <c r="N424">
        <v>6</v>
      </c>
      <c r="O424" t="s">
        <v>1635</v>
      </c>
      <c r="P424" t="s">
        <v>517</v>
      </c>
      <c r="Q424" t="s">
        <v>517</v>
      </c>
      <c r="R424" t="s">
        <v>517</v>
      </c>
      <c r="S424" t="s">
        <v>517</v>
      </c>
      <c r="T424" t="s">
        <v>517</v>
      </c>
      <c r="U424" t="s">
        <v>517</v>
      </c>
      <c r="V424" t="s">
        <v>517</v>
      </c>
      <c r="W424" t="s">
        <v>476</v>
      </c>
      <c r="X424" t="s">
        <v>846</v>
      </c>
      <c r="Y424" t="s">
        <v>1641</v>
      </c>
      <c r="Z424" s="1">
        <v>33997</v>
      </c>
      <c r="AA424" t="s">
        <v>565</v>
      </c>
      <c r="AB424">
        <v>23</v>
      </c>
      <c r="AC424" t="s">
        <v>358</v>
      </c>
      <c r="AD424" t="s">
        <v>493</v>
      </c>
    </row>
    <row r="425" spans="1:30" x14ac:dyDescent="0.25">
      <c r="A425" s="13" t="s">
        <v>2508</v>
      </c>
      <c r="B425" s="1">
        <v>42754</v>
      </c>
      <c r="C425" s="2">
        <v>0.89576388888888892</v>
      </c>
      <c r="D425" t="s">
        <v>2509</v>
      </c>
      <c r="E425" t="s">
        <v>22</v>
      </c>
      <c r="F425" t="s">
        <v>2510</v>
      </c>
      <c r="G425" s="14" t="s">
        <v>2511</v>
      </c>
      <c r="H425" s="14" t="s">
        <v>2512</v>
      </c>
      <c r="I425" t="s">
        <v>21</v>
      </c>
      <c r="K425">
        <v>1</v>
      </c>
      <c r="L425">
        <v>19</v>
      </c>
      <c r="M425">
        <v>21</v>
      </c>
      <c r="N425">
        <v>5</v>
      </c>
      <c r="O425" t="s">
        <v>2507</v>
      </c>
      <c r="P425" t="s">
        <v>517</v>
      </c>
      <c r="Q425" t="s">
        <v>517</v>
      </c>
      <c r="R425" t="s">
        <v>517</v>
      </c>
      <c r="S425" t="s">
        <v>517</v>
      </c>
      <c r="T425" t="s">
        <v>517</v>
      </c>
      <c r="U425" t="s">
        <v>517</v>
      </c>
      <c r="V425" t="s">
        <v>517</v>
      </c>
      <c r="W425" t="s">
        <v>589</v>
      </c>
      <c r="X425" t="s">
        <v>1238</v>
      </c>
      <c r="Y425" t="s">
        <v>2513</v>
      </c>
      <c r="Z425" s="1">
        <v>20517</v>
      </c>
      <c r="AA425" t="s">
        <v>1822</v>
      </c>
      <c r="AB425">
        <v>60</v>
      </c>
      <c r="AC425" t="s">
        <v>357</v>
      </c>
      <c r="AD425" t="s">
        <v>492</v>
      </c>
    </row>
    <row r="426" spans="1:30" x14ac:dyDescent="0.25">
      <c r="A426" s="13" t="s">
        <v>2514</v>
      </c>
      <c r="B426" s="1">
        <v>42754</v>
      </c>
      <c r="C426" s="2">
        <v>0.88597222222222216</v>
      </c>
      <c r="D426" t="s">
        <v>2515</v>
      </c>
      <c r="E426" t="s">
        <v>22</v>
      </c>
      <c r="F426" t="s">
        <v>2516</v>
      </c>
      <c r="G426" s="14" t="s">
        <v>2517</v>
      </c>
      <c r="H426" s="14" t="s">
        <v>2518</v>
      </c>
      <c r="I426" t="s">
        <v>21</v>
      </c>
      <c r="K426">
        <v>1</v>
      </c>
      <c r="L426">
        <v>19</v>
      </c>
      <c r="M426">
        <v>21</v>
      </c>
      <c r="N426">
        <v>5</v>
      </c>
      <c r="O426" t="s">
        <v>517</v>
      </c>
      <c r="P426" t="s">
        <v>517</v>
      </c>
      <c r="Q426" t="s">
        <v>517</v>
      </c>
      <c r="R426" t="s">
        <v>517</v>
      </c>
      <c r="S426" t="s">
        <v>517</v>
      </c>
      <c r="T426" t="s">
        <v>517</v>
      </c>
      <c r="U426" t="s">
        <v>517</v>
      </c>
      <c r="V426" t="s">
        <v>517</v>
      </c>
      <c r="W426" t="s">
        <v>517</v>
      </c>
      <c r="X426" t="s">
        <v>517</v>
      </c>
      <c r="Y426" t="s">
        <v>517</v>
      </c>
      <c r="Z426" s="1" t="s">
        <v>517</v>
      </c>
      <c r="AA426" t="s">
        <v>2519</v>
      </c>
      <c r="AB426" t="s">
        <v>517</v>
      </c>
      <c r="AC426" t="s">
        <v>357</v>
      </c>
      <c r="AD426" t="s">
        <v>517</v>
      </c>
    </row>
    <row r="427" spans="1:30" x14ac:dyDescent="0.25">
      <c r="A427" s="13" t="s">
        <v>2521</v>
      </c>
      <c r="B427" s="1">
        <v>42754</v>
      </c>
      <c r="C427" s="2">
        <v>0.77118055555555554</v>
      </c>
      <c r="D427" t="s">
        <v>2338</v>
      </c>
      <c r="E427" t="s">
        <v>542</v>
      </c>
      <c r="F427" t="s">
        <v>2522</v>
      </c>
      <c r="G427" s="14" t="s">
        <v>2340</v>
      </c>
      <c r="H427" s="14" t="s">
        <v>2341</v>
      </c>
      <c r="I427" t="s">
        <v>21</v>
      </c>
      <c r="K427">
        <v>1</v>
      </c>
      <c r="L427">
        <v>19</v>
      </c>
      <c r="M427">
        <v>18</v>
      </c>
      <c r="N427">
        <v>5</v>
      </c>
      <c r="O427" t="s">
        <v>2520</v>
      </c>
      <c r="P427" t="s">
        <v>517</v>
      </c>
      <c r="Q427" t="s">
        <v>517</v>
      </c>
      <c r="R427" t="s">
        <v>517</v>
      </c>
      <c r="S427" t="s">
        <v>517</v>
      </c>
      <c r="T427" t="s">
        <v>517</v>
      </c>
      <c r="U427" t="s">
        <v>517</v>
      </c>
      <c r="V427" t="s">
        <v>517</v>
      </c>
      <c r="W427" t="s">
        <v>589</v>
      </c>
      <c r="X427" t="s">
        <v>590</v>
      </c>
      <c r="Y427" t="s">
        <v>517</v>
      </c>
      <c r="Z427" s="1" t="s">
        <v>517</v>
      </c>
      <c r="AA427" t="s">
        <v>810</v>
      </c>
      <c r="AB427" t="s">
        <v>517</v>
      </c>
      <c r="AC427" t="s">
        <v>358</v>
      </c>
      <c r="AD427" t="s">
        <v>517</v>
      </c>
    </row>
    <row r="428" spans="1:30" x14ac:dyDescent="0.25">
      <c r="A428" s="13" t="s">
        <v>2523</v>
      </c>
      <c r="B428" s="1">
        <v>42754</v>
      </c>
      <c r="C428" s="2">
        <v>0.69269675925925922</v>
      </c>
      <c r="D428" t="s">
        <v>2524</v>
      </c>
      <c r="E428" t="s">
        <v>2525</v>
      </c>
      <c r="F428" t="s">
        <v>2526</v>
      </c>
      <c r="G428" s="14" t="s">
        <v>2527</v>
      </c>
      <c r="H428" s="14" t="s">
        <v>2528</v>
      </c>
      <c r="I428" t="s">
        <v>24</v>
      </c>
      <c r="K428">
        <v>1</v>
      </c>
      <c r="L428">
        <v>19</v>
      </c>
      <c r="M428">
        <v>16</v>
      </c>
      <c r="N428">
        <v>5</v>
      </c>
      <c r="O428" t="s">
        <v>517</v>
      </c>
      <c r="P428" t="s">
        <v>517</v>
      </c>
      <c r="Q428" t="s">
        <v>517</v>
      </c>
      <c r="R428" t="s">
        <v>517</v>
      </c>
      <c r="S428" t="s">
        <v>517</v>
      </c>
      <c r="T428" t="s">
        <v>517</v>
      </c>
      <c r="U428" t="s">
        <v>517</v>
      </c>
      <c r="V428" t="s">
        <v>517</v>
      </c>
      <c r="W428" t="s">
        <v>517</v>
      </c>
      <c r="X428" t="s">
        <v>517</v>
      </c>
      <c r="Y428" t="s">
        <v>517</v>
      </c>
      <c r="Z428" s="1" t="s">
        <v>517</v>
      </c>
      <c r="AA428" t="s">
        <v>2524</v>
      </c>
      <c r="AB428" t="s">
        <v>517</v>
      </c>
      <c r="AC428" t="s">
        <v>357</v>
      </c>
      <c r="AD428" t="s">
        <v>517</v>
      </c>
    </row>
    <row r="429" spans="1:30" x14ac:dyDescent="0.25">
      <c r="A429" s="13" t="s">
        <v>2530</v>
      </c>
      <c r="B429" s="1">
        <v>42754</v>
      </c>
      <c r="C429" s="2">
        <v>0.6925810185185185</v>
      </c>
      <c r="D429" t="s">
        <v>2531</v>
      </c>
      <c r="E429" t="s">
        <v>22</v>
      </c>
      <c r="F429" t="s">
        <v>2532</v>
      </c>
      <c r="G429" s="14" t="s">
        <v>2533</v>
      </c>
      <c r="H429" s="14" t="s">
        <v>2534</v>
      </c>
      <c r="I429" t="s">
        <v>23</v>
      </c>
      <c r="K429">
        <v>1</v>
      </c>
      <c r="L429">
        <v>19</v>
      </c>
      <c r="M429">
        <v>16</v>
      </c>
      <c r="N429">
        <v>5</v>
      </c>
      <c r="O429" t="s">
        <v>2529</v>
      </c>
      <c r="P429" t="s">
        <v>517</v>
      </c>
      <c r="Q429" t="s">
        <v>517</v>
      </c>
      <c r="R429" t="s">
        <v>517</v>
      </c>
      <c r="S429" t="s">
        <v>517</v>
      </c>
      <c r="T429" t="s">
        <v>517</v>
      </c>
      <c r="U429" t="s">
        <v>517</v>
      </c>
      <c r="V429" t="s">
        <v>517</v>
      </c>
      <c r="W429" t="s">
        <v>589</v>
      </c>
      <c r="X429" t="s">
        <v>2535</v>
      </c>
      <c r="Y429" t="s">
        <v>2536</v>
      </c>
      <c r="Z429" s="1">
        <v>30208</v>
      </c>
      <c r="AA429" t="s">
        <v>2537</v>
      </c>
      <c r="AB429">
        <v>34</v>
      </c>
      <c r="AC429" t="s">
        <v>358</v>
      </c>
      <c r="AD429" t="s">
        <v>487</v>
      </c>
    </row>
    <row r="430" spans="1:30" x14ac:dyDescent="0.25">
      <c r="A430" s="13" t="s">
        <v>2539</v>
      </c>
      <c r="B430" s="1">
        <v>42754</v>
      </c>
      <c r="C430" s="2">
        <v>0.6697685185185186</v>
      </c>
      <c r="D430" t="s">
        <v>2540</v>
      </c>
      <c r="E430" t="s">
        <v>22</v>
      </c>
      <c r="F430" t="s">
        <v>2541</v>
      </c>
      <c r="G430" s="14" t="s">
        <v>2542</v>
      </c>
      <c r="H430" s="14" t="s">
        <v>2543</v>
      </c>
      <c r="I430" t="s">
        <v>23</v>
      </c>
      <c r="K430">
        <v>1</v>
      </c>
      <c r="L430">
        <v>19</v>
      </c>
      <c r="M430">
        <v>16</v>
      </c>
      <c r="N430">
        <v>5</v>
      </c>
      <c r="O430" t="s">
        <v>2538</v>
      </c>
      <c r="P430" t="s">
        <v>517</v>
      </c>
      <c r="Q430" t="s">
        <v>517</v>
      </c>
      <c r="R430" t="s">
        <v>517</v>
      </c>
      <c r="S430" t="s">
        <v>517</v>
      </c>
      <c r="T430" t="s">
        <v>517</v>
      </c>
      <c r="U430" t="s">
        <v>517</v>
      </c>
      <c r="V430" t="s">
        <v>517</v>
      </c>
      <c r="W430" t="s">
        <v>589</v>
      </c>
      <c r="X430" t="s">
        <v>590</v>
      </c>
      <c r="Y430" t="s">
        <v>2544</v>
      </c>
      <c r="Z430" s="1">
        <v>33222</v>
      </c>
      <c r="AA430" t="s">
        <v>2545</v>
      </c>
      <c r="AB430">
        <v>26</v>
      </c>
      <c r="AC430" t="s">
        <v>358</v>
      </c>
      <c r="AD430" t="s">
        <v>509</v>
      </c>
    </row>
    <row r="431" spans="1:30" x14ac:dyDescent="0.25">
      <c r="A431" s="13" t="s">
        <v>2546</v>
      </c>
      <c r="B431" s="1">
        <v>42754</v>
      </c>
      <c r="C431" s="2">
        <v>0.63939814814814822</v>
      </c>
      <c r="D431" t="s">
        <v>2547</v>
      </c>
      <c r="E431" t="s">
        <v>22</v>
      </c>
      <c r="F431" t="s">
        <v>2548</v>
      </c>
      <c r="G431" s="14" t="s">
        <v>2549</v>
      </c>
      <c r="H431" s="14" t="s">
        <v>2550</v>
      </c>
      <c r="I431" t="s">
        <v>21</v>
      </c>
      <c r="K431">
        <v>1</v>
      </c>
      <c r="L431">
        <v>19</v>
      </c>
      <c r="M431">
        <v>15</v>
      </c>
      <c r="N431">
        <v>5</v>
      </c>
      <c r="O431" t="s">
        <v>517</v>
      </c>
      <c r="P431" t="s">
        <v>517</v>
      </c>
      <c r="Q431" t="s">
        <v>517</v>
      </c>
      <c r="R431" t="s">
        <v>517</v>
      </c>
      <c r="S431" t="s">
        <v>517</v>
      </c>
      <c r="T431" t="s">
        <v>517</v>
      </c>
      <c r="U431" t="s">
        <v>517</v>
      </c>
      <c r="V431" t="s">
        <v>517</v>
      </c>
      <c r="W431" t="s">
        <v>517</v>
      </c>
      <c r="X431" t="s">
        <v>517</v>
      </c>
      <c r="Y431" t="s">
        <v>2551</v>
      </c>
      <c r="Z431" s="1">
        <v>32297</v>
      </c>
      <c r="AA431" t="s">
        <v>2552</v>
      </c>
      <c r="AB431">
        <v>28</v>
      </c>
      <c r="AC431" t="s">
        <v>358</v>
      </c>
      <c r="AD431" t="s">
        <v>495</v>
      </c>
    </row>
    <row r="432" spans="1:30" x14ac:dyDescent="0.25">
      <c r="A432" s="13" t="s">
        <v>2554</v>
      </c>
      <c r="B432" s="1">
        <v>42754</v>
      </c>
      <c r="C432" s="2">
        <v>0.62834490740740734</v>
      </c>
      <c r="D432" t="s">
        <v>2555</v>
      </c>
      <c r="E432" t="s">
        <v>22</v>
      </c>
      <c r="F432" t="s">
        <v>2556</v>
      </c>
      <c r="G432" s="14" t="s">
        <v>2557</v>
      </c>
      <c r="H432" s="14" t="s">
        <v>2558</v>
      </c>
      <c r="I432" t="s">
        <v>23</v>
      </c>
      <c r="K432">
        <v>1</v>
      </c>
      <c r="L432">
        <v>19</v>
      </c>
      <c r="M432">
        <v>15</v>
      </c>
      <c r="N432">
        <v>5</v>
      </c>
      <c r="O432" t="s">
        <v>2553</v>
      </c>
      <c r="P432" t="s">
        <v>517</v>
      </c>
      <c r="Q432" t="s">
        <v>517</v>
      </c>
      <c r="R432" t="s">
        <v>517</v>
      </c>
      <c r="S432" t="s">
        <v>517</v>
      </c>
      <c r="T432" t="s">
        <v>517</v>
      </c>
      <c r="U432" t="s">
        <v>517</v>
      </c>
      <c r="V432" t="s">
        <v>517</v>
      </c>
      <c r="W432" t="s">
        <v>589</v>
      </c>
      <c r="X432" t="s">
        <v>590</v>
      </c>
      <c r="Y432" t="s">
        <v>517</v>
      </c>
      <c r="Z432" s="1" t="s">
        <v>517</v>
      </c>
      <c r="AA432" t="s">
        <v>2559</v>
      </c>
      <c r="AB432" t="s">
        <v>517</v>
      </c>
      <c r="AC432" t="s">
        <v>777</v>
      </c>
      <c r="AD432" t="s">
        <v>517</v>
      </c>
    </row>
    <row r="433" spans="1:30" x14ac:dyDescent="0.25">
      <c r="A433" s="13" t="s">
        <v>2561</v>
      </c>
      <c r="B433" s="1">
        <v>42754</v>
      </c>
      <c r="C433" s="2">
        <v>0.62188657407407411</v>
      </c>
      <c r="D433" t="s">
        <v>2562</v>
      </c>
      <c r="E433" t="s">
        <v>116</v>
      </c>
      <c r="F433" t="s">
        <v>2563</v>
      </c>
      <c r="G433" s="14" t="s">
        <v>2564</v>
      </c>
      <c r="H433" s="14" t="s">
        <v>2565</v>
      </c>
      <c r="I433" t="s">
        <v>23</v>
      </c>
      <c r="K433">
        <v>1</v>
      </c>
      <c r="L433">
        <v>19</v>
      </c>
      <c r="M433">
        <v>14</v>
      </c>
      <c r="N433">
        <v>5</v>
      </c>
      <c r="O433" t="s">
        <v>2560</v>
      </c>
      <c r="P433" t="s">
        <v>517</v>
      </c>
      <c r="Q433" t="s">
        <v>517</v>
      </c>
      <c r="R433" t="s">
        <v>517</v>
      </c>
      <c r="S433" t="s">
        <v>517</v>
      </c>
      <c r="T433" t="s">
        <v>517</v>
      </c>
      <c r="U433" t="s">
        <v>517</v>
      </c>
      <c r="V433" t="s">
        <v>517</v>
      </c>
      <c r="W433" t="s">
        <v>589</v>
      </c>
      <c r="X433" t="s">
        <v>849</v>
      </c>
      <c r="Y433" t="s">
        <v>517</v>
      </c>
      <c r="Z433" s="1" t="s">
        <v>517</v>
      </c>
      <c r="AA433" t="s">
        <v>529</v>
      </c>
      <c r="AB433" t="s">
        <v>517</v>
      </c>
      <c r="AC433" t="s">
        <v>358</v>
      </c>
      <c r="AD433" t="s">
        <v>517</v>
      </c>
    </row>
    <row r="434" spans="1:30" x14ac:dyDescent="0.25">
      <c r="A434" s="13" t="s">
        <v>2567</v>
      </c>
      <c r="B434" s="1">
        <v>42754</v>
      </c>
      <c r="C434" s="2">
        <v>0.56699074074074074</v>
      </c>
      <c r="D434" t="s">
        <v>2568</v>
      </c>
      <c r="E434" t="s">
        <v>22</v>
      </c>
      <c r="F434" t="s">
        <v>2569</v>
      </c>
      <c r="G434" s="14" t="s">
        <v>2570</v>
      </c>
      <c r="H434" s="14" t="s">
        <v>2571</v>
      </c>
      <c r="I434" t="s">
        <v>23</v>
      </c>
      <c r="K434">
        <v>1</v>
      </c>
      <c r="L434">
        <v>19</v>
      </c>
      <c r="M434">
        <v>13</v>
      </c>
      <c r="N434">
        <v>5</v>
      </c>
      <c r="O434" t="s">
        <v>2566</v>
      </c>
      <c r="P434" t="s">
        <v>517</v>
      </c>
      <c r="Q434" t="s">
        <v>517</v>
      </c>
      <c r="R434" t="s">
        <v>517</v>
      </c>
      <c r="S434" t="s">
        <v>517</v>
      </c>
      <c r="T434" t="s">
        <v>517</v>
      </c>
      <c r="U434" t="s">
        <v>517</v>
      </c>
      <c r="V434" t="s">
        <v>517</v>
      </c>
      <c r="W434" t="s">
        <v>598</v>
      </c>
      <c r="X434" t="s">
        <v>477</v>
      </c>
      <c r="Y434" t="s">
        <v>517</v>
      </c>
      <c r="Z434" s="1" t="s">
        <v>517</v>
      </c>
      <c r="AA434" t="s">
        <v>546</v>
      </c>
      <c r="AB434" t="s">
        <v>517</v>
      </c>
      <c r="AC434" t="s">
        <v>358</v>
      </c>
      <c r="AD434" t="s">
        <v>517</v>
      </c>
    </row>
    <row r="435" spans="1:30" x14ac:dyDescent="0.25">
      <c r="A435" s="13" t="s">
        <v>2573</v>
      </c>
      <c r="B435" s="1">
        <v>42754</v>
      </c>
      <c r="C435" s="2">
        <v>0.55733796296296301</v>
      </c>
      <c r="D435" t="s">
        <v>2574</v>
      </c>
      <c r="E435" t="s">
        <v>22</v>
      </c>
      <c r="F435" t="s">
        <v>2575</v>
      </c>
      <c r="G435" s="14" t="s">
        <v>2576</v>
      </c>
      <c r="H435" s="14" t="s">
        <v>2577</v>
      </c>
      <c r="I435" t="s">
        <v>23</v>
      </c>
      <c r="K435">
        <v>1</v>
      </c>
      <c r="L435">
        <v>19</v>
      </c>
      <c r="M435">
        <v>13</v>
      </c>
      <c r="N435">
        <v>5</v>
      </c>
      <c r="O435" t="s">
        <v>2572</v>
      </c>
      <c r="P435" t="s">
        <v>517</v>
      </c>
      <c r="Q435" t="s">
        <v>517</v>
      </c>
      <c r="R435" t="s">
        <v>517</v>
      </c>
      <c r="S435" t="s">
        <v>517</v>
      </c>
      <c r="T435" t="s">
        <v>517</v>
      </c>
      <c r="U435" t="s">
        <v>517</v>
      </c>
      <c r="V435" t="s">
        <v>517</v>
      </c>
      <c r="W435" t="s">
        <v>526</v>
      </c>
      <c r="X435" t="s">
        <v>527</v>
      </c>
      <c r="Y435" t="s">
        <v>2578</v>
      </c>
      <c r="Z435" s="1">
        <v>33240</v>
      </c>
      <c r="AA435" t="s">
        <v>529</v>
      </c>
      <c r="AB435">
        <v>26</v>
      </c>
      <c r="AC435" t="s">
        <v>358</v>
      </c>
      <c r="AD435" t="s">
        <v>495</v>
      </c>
    </row>
    <row r="436" spans="1:30" x14ac:dyDescent="0.25">
      <c r="A436" s="13" t="s">
        <v>2580</v>
      </c>
      <c r="B436" s="1">
        <v>42754</v>
      </c>
      <c r="C436" s="2">
        <v>0.49987268518518518</v>
      </c>
      <c r="D436" t="s">
        <v>307</v>
      </c>
      <c r="E436" t="s">
        <v>22</v>
      </c>
      <c r="F436" t="s">
        <v>308</v>
      </c>
      <c r="G436" s="14" t="s">
        <v>2581</v>
      </c>
      <c r="H436" s="14" t="s">
        <v>2582</v>
      </c>
      <c r="I436" t="s">
        <v>21</v>
      </c>
      <c r="K436">
        <v>1</v>
      </c>
      <c r="L436">
        <v>19</v>
      </c>
      <c r="M436">
        <v>11</v>
      </c>
      <c r="N436">
        <v>5</v>
      </c>
      <c r="O436" t="s">
        <v>2579</v>
      </c>
      <c r="P436" t="s">
        <v>517</v>
      </c>
      <c r="Q436" t="s">
        <v>517</v>
      </c>
      <c r="R436" t="s">
        <v>517</v>
      </c>
      <c r="S436" t="s">
        <v>517</v>
      </c>
      <c r="T436" t="s">
        <v>517</v>
      </c>
      <c r="U436" t="s">
        <v>517</v>
      </c>
      <c r="V436" t="s">
        <v>517</v>
      </c>
      <c r="W436" t="s">
        <v>537</v>
      </c>
      <c r="X436" t="s">
        <v>590</v>
      </c>
      <c r="Y436" t="s">
        <v>2583</v>
      </c>
      <c r="Z436" s="1">
        <v>26785</v>
      </c>
      <c r="AA436" t="s">
        <v>2584</v>
      </c>
      <c r="AB436">
        <v>43</v>
      </c>
      <c r="AC436" t="s">
        <v>358</v>
      </c>
      <c r="AD436" t="s">
        <v>487</v>
      </c>
    </row>
    <row r="437" spans="1:30" x14ac:dyDescent="0.25">
      <c r="A437" s="13" t="s">
        <v>2586</v>
      </c>
      <c r="B437" s="1">
        <v>42754</v>
      </c>
      <c r="C437" s="2">
        <v>0.49217592592592596</v>
      </c>
      <c r="D437" t="s">
        <v>2587</v>
      </c>
      <c r="E437" t="s">
        <v>22</v>
      </c>
      <c r="F437" t="s">
        <v>2588</v>
      </c>
      <c r="G437" s="14" t="s">
        <v>2589</v>
      </c>
      <c r="H437" s="14" t="s">
        <v>2590</v>
      </c>
      <c r="I437" t="s">
        <v>23</v>
      </c>
      <c r="K437">
        <v>1</v>
      </c>
      <c r="L437">
        <v>19</v>
      </c>
      <c r="M437">
        <v>11</v>
      </c>
      <c r="N437">
        <v>5</v>
      </c>
      <c r="O437" t="s">
        <v>2585</v>
      </c>
      <c r="P437" t="s">
        <v>517</v>
      </c>
      <c r="Q437" t="s">
        <v>517</v>
      </c>
      <c r="R437" t="s">
        <v>517</v>
      </c>
      <c r="S437" t="s">
        <v>517</v>
      </c>
      <c r="T437" t="s">
        <v>517</v>
      </c>
      <c r="U437" t="s">
        <v>517</v>
      </c>
      <c r="V437" t="s">
        <v>517</v>
      </c>
      <c r="W437" t="s">
        <v>589</v>
      </c>
      <c r="X437" t="s">
        <v>849</v>
      </c>
      <c r="Y437" t="s">
        <v>2591</v>
      </c>
      <c r="Z437" s="1">
        <v>25063</v>
      </c>
      <c r="AA437" t="s">
        <v>909</v>
      </c>
      <c r="AB437">
        <v>48</v>
      </c>
      <c r="AC437" t="s">
        <v>357</v>
      </c>
      <c r="AD437" t="s">
        <v>497</v>
      </c>
    </row>
    <row r="438" spans="1:30" x14ac:dyDescent="0.25">
      <c r="A438" s="13" t="s">
        <v>2592</v>
      </c>
      <c r="B438" s="1">
        <v>42754</v>
      </c>
      <c r="C438" s="2">
        <v>0.48162037037037037</v>
      </c>
      <c r="D438" t="s">
        <v>2593</v>
      </c>
      <c r="E438" t="s">
        <v>22</v>
      </c>
      <c r="F438" t="s">
        <v>2594</v>
      </c>
      <c r="G438" s="14" t="s">
        <v>2595</v>
      </c>
      <c r="H438" s="14" t="s">
        <v>2596</v>
      </c>
      <c r="I438" t="s">
        <v>21</v>
      </c>
      <c r="K438">
        <v>1</v>
      </c>
      <c r="L438">
        <v>19</v>
      </c>
      <c r="M438">
        <v>11</v>
      </c>
      <c r="N438">
        <v>5</v>
      </c>
      <c r="O438" t="s">
        <v>517</v>
      </c>
      <c r="P438" t="s">
        <v>517</v>
      </c>
      <c r="Q438" t="s">
        <v>517</v>
      </c>
      <c r="R438" t="s">
        <v>517</v>
      </c>
      <c r="S438" t="s">
        <v>517</v>
      </c>
      <c r="T438" t="s">
        <v>517</v>
      </c>
      <c r="U438" t="s">
        <v>517</v>
      </c>
      <c r="V438" t="s">
        <v>517</v>
      </c>
      <c r="W438" t="s">
        <v>517</v>
      </c>
      <c r="X438" t="s">
        <v>517</v>
      </c>
      <c r="Y438" t="s">
        <v>2597</v>
      </c>
      <c r="Z438" s="1">
        <v>31752</v>
      </c>
      <c r="AA438" t="s">
        <v>529</v>
      </c>
      <c r="AB438">
        <v>30</v>
      </c>
      <c r="AC438" t="s">
        <v>358</v>
      </c>
      <c r="AD438" t="s">
        <v>491</v>
      </c>
    </row>
    <row r="439" spans="1:30" x14ac:dyDescent="0.25">
      <c r="A439" s="13" t="s">
        <v>2598</v>
      </c>
      <c r="B439" s="1">
        <v>42754</v>
      </c>
      <c r="C439" s="2">
        <v>0.48128472222222224</v>
      </c>
      <c r="D439" t="s">
        <v>867</v>
      </c>
      <c r="E439" t="s">
        <v>22</v>
      </c>
      <c r="F439" t="s">
        <v>868</v>
      </c>
      <c r="G439" s="14" t="s">
        <v>869</v>
      </c>
      <c r="H439" s="14" t="s">
        <v>2599</v>
      </c>
      <c r="I439" t="s">
        <v>21</v>
      </c>
      <c r="K439">
        <v>1</v>
      </c>
      <c r="L439">
        <v>19</v>
      </c>
      <c r="M439">
        <v>11</v>
      </c>
      <c r="N439">
        <v>5</v>
      </c>
      <c r="O439" t="s">
        <v>865</v>
      </c>
      <c r="P439" t="s">
        <v>517</v>
      </c>
      <c r="Q439" t="s">
        <v>517</v>
      </c>
      <c r="R439" t="s">
        <v>517</v>
      </c>
      <c r="S439" t="s">
        <v>517</v>
      </c>
      <c r="T439" t="s">
        <v>517</v>
      </c>
      <c r="U439" t="s">
        <v>517</v>
      </c>
      <c r="V439" t="s">
        <v>517</v>
      </c>
      <c r="W439" t="s">
        <v>856</v>
      </c>
      <c r="X439" t="s">
        <v>844</v>
      </c>
      <c r="Y439" t="s">
        <v>871</v>
      </c>
      <c r="Z439" s="1">
        <v>24927</v>
      </c>
      <c r="AA439" t="s">
        <v>872</v>
      </c>
      <c r="AB439">
        <v>48</v>
      </c>
      <c r="AC439" t="s">
        <v>358</v>
      </c>
      <c r="AD439" t="s">
        <v>488</v>
      </c>
    </row>
    <row r="440" spans="1:30" x14ac:dyDescent="0.25">
      <c r="A440" s="13" t="s">
        <v>2600</v>
      </c>
      <c r="B440" s="1">
        <v>42754</v>
      </c>
      <c r="C440" s="2">
        <v>0.46686342592592589</v>
      </c>
      <c r="D440" t="s">
        <v>2601</v>
      </c>
      <c r="E440" t="s">
        <v>22</v>
      </c>
      <c r="F440" t="s">
        <v>2602</v>
      </c>
      <c r="G440" s="14" t="s">
        <v>2603</v>
      </c>
      <c r="H440" s="14" t="s">
        <v>2604</v>
      </c>
      <c r="I440" t="s">
        <v>24</v>
      </c>
      <c r="K440">
        <v>1</v>
      </c>
      <c r="L440">
        <v>19</v>
      </c>
      <c r="M440">
        <v>11</v>
      </c>
      <c r="N440">
        <v>5</v>
      </c>
      <c r="O440" t="s">
        <v>517</v>
      </c>
      <c r="P440" t="s">
        <v>517</v>
      </c>
      <c r="Q440" t="s">
        <v>517</v>
      </c>
      <c r="R440" t="s">
        <v>517</v>
      </c>
      <c r="S440" t="s">
        <v>517</v>
      </c>
      <c r="T440" t="s">
        <v>517</v>
      </c>
      <c r="U440" t="s">
        <v>517</v>
      </c>
      <c r="V440" t="s">
        <v>517</v>
      </c>
      <c r="W440" t="s">
        <v>517</v>
      </c>
      <c r="X440" t="s">
        <v>517</v>
      </c>
      <c r="Y440" t="s">
        <v>2605</v>
      </c>
      <c r="Z440" s="1">
        <v>33250</v>
      </c>
      <c r="AA440" t="s">
        <v>694</v>
      </c>
      <c r="AB440">
        <v>26</v>
      </c>
      <c r="AC440" t="s">
        <v>358</v>
      </c>
      <c r="AD440" t="s">
        <v>491</v>
      </c>
    </row>
    <row r="441" spans="1:30" x14ac:dyDescent="0.25">
      <c r="A441" s="13" t="s">
        <v>2607</v>
      </c>
      <c r="B441" s="1">
        <v>42754</v>
      </c>
      <c r="C441" s="2">
        <v>0.45030092592592591</v>
      </c>
      <c r="D441" t="s">
        <v>2608</v>
      </c>
      <c r="E441" t="s">
        <v>22</v>
      </c>
      <c r="F441" t="s">
        <v>1418</v>
      </c>
      <c r="G441" s="14" t="s">
        <v>1419</v>
      </c>
      <c r="H441" s="14" t="s">
        <v>1943</v>
      </c>
      <c r="I441" t="s">
        <v>23</v>
      </c>
      <c r="K441">
        <v>1</v>
      </c>
      <c r="L441">
        <v>19</v>
      </c>
      <c r="M441">
        <v>10</v>
      </c>
      <c r="N441">
        <v>5</v>
      </c>
      <c r="O441" t="s">
        <v>2606</v>
      </c>
      <c r="P441" t="s">
        <v>517</v>
      </c>
      <c r="Q441" t="s">
        <v>517</v>
      </c>
      <c r="R441" t="s">
        <v>517</v>
      </c>
      <c r="S441" t="s">
        <v>517</v>
      </c>
      <c r="T441" t="s">
        <v>517</v>
      </c>
      <c r="U441" t="s">
        <v>517</v>
      </c>
      <c r="V441" t="s">
        <v>517</v>
      </c>
      <c r="W441" t="s">
        <v>589</v>
      </c>
      <c r="X441" t="s">
        <v>590</v>
      </c>
      <c r="Y441" t="s">
        <v>1421</v>
      </c>
      <c r="Z441" s="1">
        <v>31704</v>
      </c>
      <c r="AA441" t="s">
        <v>2609</v>
      </c>
      <c r="AB441">
        <v>30</v>
      </c>
      <c r="AC441" t="s">
        <v>358</v>
      </c>
      <c r="AD441" t="s">
        <v>496</v>
      </c>
    </row>
    <row r="442" spans="1:30" x14ac:dyDescent="0.25">
      <c r="A442" s="13" t="s">
        <v>2611</v>
      </c>
      <c r="B442" s="1">
        <v>42754</v>
      </c>
      <c r="C442" s="2">
        <v>0.44495370370370368</v>
      </c>
      <c r="D442" t="s">
        <v>1158</v>
      </c>
      <c r="E442" t="s">
        <v>22</v>
      </c>
      <c r="F442" t="s">
        <v>1159</v>
      </c>
      <c r="G442" s="14" t="s">
        <v>1160</v>
      </c>
      <c r="H442" s="14" t="s">
        <v>2612</v>
      </c>
      <c r="I442" t="s">
        <v>23</v>
      </c>
      <c r="K442">
        <v>1</v>
      </c>
      <c r="L442">
        <v>19</v>
      </c>
      <c r="M442">
        <v>10</v>
      </c>
      <c r="N442">
        <v>5</v>
      </c>
      <c r="O442" t="s">
        <v>2610</v>
      </c>
      <c r="P442" t="s">
        <v>517</v>
      </c>
      <c r="Q442" t="s">
        <v>517</v>
      </c>
      <c r="R442" t="s">
        <v>517</v>
      </c>
      <c r="S442" t="s">
        <v>517</v>
      </c>
      <c r="T442" t="s">
        <v>517</v>
      </c>
      <c r="U442" t="s">
        <v>517</v>
      </c>
      <c r="V442" t="s">
        <v>517</v>
      </c>
      <c r="W442" t="s">
        <v>621</v>
      </c>
      <c r="X442" t="s">
        <v>622</v>
      </c>
      <c r="Y442" t="s">
        <v>1163</v>
      </c>
      <c r="Z442" s="1">
        <v>29732</v>
      </c>
      <c r="AA442" t="s">
        <v>1164</v>
      </c>
      <c r="AB442">
        <v>35</v>
      </c>
      <c r="AC442" t="s">
        <v>357</v>
      </c>
      <c r="AD442" t="s">
        <v>483</v>
      </c>
    </row>
    <row r="443" spans="1:30" x14ac:dyDescent="0.25">
      <c r="A443" s="13" t="s">
        <v>2613</v>
      </c>
      <c r="B443" s="1">
        <v>42754</v>
      </c>
      <c r="C443" s="2">
        <v>0.39667824074074076</v>
      </c>
      <c r="D443" t="s">
        <v>2614</v>
      </c>
      <c r="E443" t="s">
        <v>22</v>
      </c>
      <c r="F443" t="s">
        <v>2615</v>
      </c>
      <c r="G443" s="14" t="s">
        <v>2616</v>
      </c>
      <c r="H443" s="14" t="s">
        <v>2617</v>
      </c>
      <c r="I443" t="s">
        <v>21</v>
      </c>
      <c r="K443">
        <v>1</v>
      </c>
      <c r="L443">
        <v>19</v>
      </c>
      <c r="M443">
        <v>9</v>
      </c>
      <c r="N443">
        <v>5</v>
      </c>
      <c r="O443" t="s">
        <v>517</v>
      </c>
      <c r="P443" t="s">
        <v>517</v>
      </c>
      <c r="Q443" t="s">
        <v>517</v>
      </c>
      <c r="R443" t="s">
        <v>517</v>
      </c>
      <c r="S443" t="s">
        <v>517</v>
      </c>
      <c r="T443" t="s">
        <v>517</v>
      </c>
      <c r="U443" t="s">
        <v>517</v>
      </c>
      <c r="V443" t="s">
        <v>517</v>
      </c>
      <c r="W443" t="s">
        <v>517</v>
      </c>
      <c r="X443" t="s">
        <v>517</v>
      </c>
      <c r="Y443" t="s">
        <v>517</v>
      </c>
      <c r="Z443" s="1" t="s">
        <v>517</v>
      </c>
      <c r="AA443" t="s">
        <v>2618</v>
      </c>
      <c r="AB443" t="s">
        <v>517</v>
      </c>
      <c r="AC443" t="s">
        <v>358</v>
      </c>
      <c r="AD443" t="s">
        <v>517</v>
      </c>
    </row>
    <row r="444" spans="1:30" x14ac:dyDescent="0.25">
      <c r="A444" s="13" t="s">
        <v>2619</v>
      </c>
      <c r="B444" s="1">
        <v>42754</v>
      </c>
      <c r="C444" s="2">
        <v>8.7997685185185193E-2</v>
      </c>
      <c r="D444" t="s">
        <v>2620</v>
      </c>
      <c r="E444" t="s">
        <v>2621</v>
      </c>
      <c r="F444" t="s">
        <v>2622</v>
      </c>
      <c r="G444" s="14" t="s">
        <v>2623</v>
      </c>
      <c r="H444" s="14" t="s">
        <v>2624</v>
      </c>
      <c r="I444" t="s">
        <v>31</v>
      </c>
      <c r="K444">
        <v>1</v>
      </c>
      <c r="L444">
        <v>19</v>
      </c>
      <c r="M444">
        <v>2</v>
      </c>
      <c r="N444">
        <v>5</v>
      </c>
      <c r="O444" t="s">
        <v>517</v>
      </c>
      <c r="P444" t="s">
        <v>517</v>
      </c>
      <c r="Q444" t="s">
        <v>517</v>
      </c>
      <c r="R444" t="s">
        <v>517</v>
      </c>
      <c r="S444" t="s">
        <v>517</v>
      </c>
      <c r="T444" t="s">
        <v>517</v>
      </c>
      <c r="U444" t="s">
        <v>517</v>
      </c>
      <c r="V444" t="s">
        <v>517</v>
      </c>
      <c r="W444" t="s">
        <v>517</v>
      </c>
      <c r="X444" t="s">
        <v>517</v>
      </c>
      <c r="Y444" t="s">
        <v>517</v>
      </c>
      <c r="Z444" s="1" t="s">
        <v>517</v>
      </c>
      <c r="AA444" t="s">
        <v>546</v>
      </c>
      <c r="AB444" t="s">
        <v>517</v>
      </c>
      <c r="AC444" t="s">
        <v>358</v>
      </c>
      <c r="AD444" t="s">
        <v>517</v>
      </c>
    </row>
    <row r="445" spans="1:30" x14ac:dyDescent="0.25">
      <c r="A445" s="13" t="s">
        <v>2626</v>
      </c>
      <c r="B445" s="1">
        <v>42753</v>
      </c>
      <c r="C445" s="2">
        <v>0.97462962962962962</v>
      </c>
      <c r="D445" t="s">
        <v>2627</v>
      </c>
      <c r="E445" t="s">
        <v>22</v>
      </c>
      <c r="F445" t="s">
        <v>2628</v>
      </c>
      <c r="G445" s="14" t="s">
        <v>2629</v>
      </c>
      <c r="H445" s="14" t="s">
        <v>2630</v>
      </c>
      <c r="I445" t="s">
        <v>23</v>
      </c>
      <c r="K445">
        <v>1</v>
      </c>
      <c r="L445">
        <v>18</v>
      </c>
      <c r="M445">
        <v>23</v>
      </c>
      <c r="N445">
        <v>4</v>
      </c>
      <c r="O445" t="s">
        <v>2625</v>
      </c>
      <c r="P445" t="s">
        <v>517</v>
      </c>
      <c r="Q445" t="s">
        <v>517</v>
      </c>
      <c r="R445" t="s">
        <v>517</v>
      </c>
      <c r="S445" t="s">
        <v>517</v>
      </c>
      <c r="T445" t="s">
        <v>517</v>
      </c>
      <c r="U445" t="s">
        <v>517</v>
      </c>
      <c r="V445" t="s">
        <v>517</v>
      </c>
      <c r="W445" t="s">
        <v>537</v>
      </c>
      <c r="X445" t="s">
        <v>590</v>
      </c>
      <c r="Y445" t="s">
        <v>2631</v>
      </c>
      <c r="Z445" s="1">
        <v>32018</v>
      </c>
      <c r="AA445" t="s">
        <v>546</v>
      </c>
      <c r="AB445">
        <v>29</v>
      </c>
      <c r="AC445" t="s">
        <v>358</v>
      </c>
      <c r="AD445" t="s">
        <v>509</v>
      </c>
    </row>
    <row r="446" spans="1:30" x14ac:dyDescent="0.25">
      <c r="A446" s="13" t="s">
        <v>2632</v>
      </c>
      <c r="B446" s="1">
        <v>42753</v>
      </c>
      <c r="C446" s="2">
        <v>0.94295138888888896</v>
      </c>
      <c r="D446" t="s">
        <v>2633</v>
      </c>
      <c r="E446" t="s">
        <v>22</v>
      </c>
      <c r="F446" t="s">
        <v>2634</v>
      </c>
      <c r="G446" s="14" t="s">
        <v>2635</v>
      </c>
      <c r="H446" s="14" t="s">
        <v>2636</v>
      </c>
      <c r="I446" t="s">
        <v>24</v>
      </c>
      <c r="K446">
        <v>1</v>
      </c>
      <c r="L446">
        <v>18</v>
      </c>
      <c r="M446">
        <v>22</v>
      </c>
      <c r="N446">
        <v>4</v>
      </c>
      <c r="O446" t="s">
        <v>517</v>
      </c>
      <c r="P446" t="s">
        <v>517</v>
      </c>
      <c r="Q446" t="s">
        <v>517</v>
      </c>
      <c r="R446" t="s">
        <v>517</v>
      </c>
      <c r="S446" t="s">
        <v>517</v>
      </c>
      <c r="T446" t="s">
        <v>517</v>
      </c>
      <c r="U446" t="s">
        <v>517</v>
      </c>
      <c r="V446" t="s">
        <v>517</v>
      </c>
      <c r="W446" t="s">
        <v>517</v>
      </c>
      <c r="X446" t="s">
        <v>517</v>
      </c>
      <c r="Y446" t="s">
        <v>2637</v>
      </c>
      <c r="Z446" s="1">
        <v>34622</v>
      </c>
      <c r="AA446" t="s">
        <v>872</v>
      </c>
      <c r="AB446">
        <v>22</v>
      </c>
      <c r="AC446" t="s">
        <v>358</v>
      </c>
      <c r="AD446" t="s">
        <v>492</v>
      </c>
    </row>
    <row r="447" spans="1:30" x14ac:dyDescent="0.25">
      <c r="A447" s="13" t="s">
        <v>2638</v>
      </c>
      <c r="B447" s="1">
        <v>42753</v>
      </c>
      <c r="C447" s="2">
        <v>0.85509259259259263</v>
      </c>
      <c r="D447" t="s">
        <v>2203</v>
      </c>
      <c r="E447" t="s">
        <v>22</v>
      </c>
      <c r="F447" t="s">
        <v>2639</v>
      </c>
      <c r="G447" s="14" t="s">
        <v>2205</v>
      </c>
      <c r="H447" s="14" t="s">
        <v>2640</v>
      </c>
      <c r="I447" t="s">
        <v>21</v>
      </c>
      <c r="K447">
        <v>1</v>
      </c>
      <c r="L447">
        <v>18</v>
      </c>
      <c r="M447">
        <v>20</v>
      </c>
      <c r="N447">
        <v>4</v>
      </c>
      <c r="O447" t="s">
        <v>517</v>
      </c>
      <c r="P447" t="s">
        <v>517</v>
      </c>
      <c r="Q447" t="s">
        <v>517</v>
      </c>
      <c r="R447" t="s">
        <v>517</v>
      </c>
      <c r="S447" t="s">
        <v>517</v>
      </c>
      <c r="T447" t="s">
        <v>517</v>
      </c>
      <c r="U447" t="s">
        <v>517</v>
      </c>
      <c r="V447" t="s">
        <v>517</v>
      </c>
      <c r="W447" t="s">
        <v>517</v>
      </c>
      <c r="X447" t="s">
        <v>517</v>
      </c>
      <c r="Y447" t="s">
        <v>2207</v>
      </c>
      <c r="Z447" s="1">
        <v>30787</v>
      </c>
      <c r="AA447" t="s">
        <v>529</v>
      </c>
      <c r="AB447">
        <v>32</v>
      </c>
      <c r="AC447" t="s">
        <v>358</v>
      </c>
      <c r="AD447" t="s">
        <v>483</v>
      </c>
    </row>
    <row r="448" spans="1:30" x14ac:dyDescent="0.25">
      <c r="A448" s="13" t="s">
        <v>2642</v>
      </c>
      <c r="B448" s="1">
        <v>42753</v>
      </c>
      <c r="C448" s="2">
        <v>0.83792824074074079</v>
      </c>
      <c r="D448" t="s">
        <v>2643</v>
      </c>
      <c r="E448" t="s">
        <v>22</v>
      </c>
      <c r="F448" t="s">
        <v>2644</v>
      </c>
      <c r="G448" s="14" t="s">
        <v>2645</v>
      </c>
      <c r="H448" s="14" t="s">
        <v>2646</v>
      </c>
      <c r="I448" t="s">
        <v>23</v>
      </c>
      <c r="K448">
        <v>1</v>
      </c>
      <c r="L448">
        <v>18</v>
      </c>
      <c r="M448">
        <v>20</v>
      </c>
      <c r="N448">
        <v>4</v>
      </c>
      <c r="O448" t="s">
        <v>2641</v>
      </c>
      <c r="P448" t="s">
        <v>517</v>
      </c>
      <c r="Q448" t="s">
        <v>517</v>
      </c>
      <c r="R448" t="s">
        <v>517</v>
      </c>
      <c r="S448" t="s">
        <v>517</v>
      </c>
      <c r="T448" t="s">
        <v>517</v>
      </c>
      <c r="U448" t="s">
        <v>517</v>
      </c>
      <c r="V448" t="s">
        <v>517</v>
      </c>
      <c r="W448" t="s">
        <v>476</v>
      </c>
      <c r="X448" t="s">
        <v>846</v>
      </c>
      <c r="Y448" t="s">
        <v>2647</v>
      </c>
      <c r="Z448" s="1">
        <v>27784</v>
      </c>
      <c r="AA448" t="s">
        <v>2648</v>
      </c>
      <c r="AB448">
        <v>40</v>
      </c>
      <c r="AC448" t="s">
        <v>358</v>
      </c>
      <c r="AD448" t="s">
        <v>489</v>
      </c>
    </row>
    <row r="449" spans="1:30" x14ac:dyDescent="0.25">
      <c r="A449" s="13" t="s">
        <v>2650</v>
      </c>
      <c r="B449" s="1">
        <v>42753</v>
      </c>
      <c r="C449" s="2">
        <v>0.83763888888888882</v>
      </c>
      <c r="D449" t="s">
        <v>2651</v>
      </c>
      <c r="E449" t="s">
        <v>22</v>
      </c>
      <c r="F449" t="s">
        <v>2652</v>
      </c>
      <c r="G449" s="14" t="s">
        <v>2653</v>
      </c>
      <c r="H449" s="14" t="s">
        <v>2654</v>
      </c>
      <c r="I449" t="s">
        <v>21</v>
      </c>
      <c r="K449">
        <v>1</v>
      </c>
      <c r="L449">
        <v>18</v>
      </c>
      <c r="M449">
        <v>20</v>
      </c>
      <c r="N449">
        <v>4</v>
      </c>
      <c r="O449" t="s">
        <v>2649</v>
      </c>
      <c r="P449" t="s">
        <v>517</v>
      </c>
      <c r="Q449" t="s">
        <v>517</v>
      </c>
      <c r="R449" t="s">
        <v>517</v>
      </c>
      <c r="S449" t="s">
        <v>517</v>
      </c>
      <c r="T449" t="s">
        <v>517</v>
      </c>
      <c r="U449" t="s">
        <v>517</v>
      </c>
      <c r="V449" t="s">
        <v>517</v>
      </c>
      <c r="W449" t="s">
        <v>589</v>
      </c>
      <c r="X449" t="s">
        <v>590</v>
      </c>
      <c r="Y449" t="s">
        <v>517</v>
      </c>
      <c r="Z449" s="1" t="s">
        <v>517</v>
      </c>
      <c r="AA449" t="s">
        <v>978</v>
      </c>
      <c r="AB449" t="s">
        <v>517</v>
      </c>
      <c r="AC449" t="s">
        <v>358</v>
      </c>
      <c r="AD449" t="s">
        <v>517</v>
      </c>
    </row>
    <row r="450" spans="1:30" x14ac:dyDescent="0.25">
      <c r="A450" s="13" t="s">
        <v>2655</v>
      </c>
      <c r="B450" s="1">
        <v>42753</v>
      </c>
      <c r="C450" s="2">
        <v>0.8268402777777778</v>
      </c>
      <c r="D450" t="s">
        <v>2651</v>
      </c>
      <c r="E450" t="s">
        <v>22</v>
      </c>
      <c r="F450" t="s">
        <v>2652</v>
      </c>
      <c r="G450" s="14" t="s">
        <v>2653</v>
      </c>
      <c r="H450" s="14" t="s">
        <v>2654</v>
      </c>
      <c r="I450" t="s">
        <v>23</v>
      </c>
      <c r="K450">
        <v>1</v>
      </c>
      <c r="L450">
        <v>18</v>
      </c>
      <c r="M450">
        <v>19</v>
      </c>
      <c r="N450">
        <v>4</v>
      </c>
      <c r="O450" t="s">
        <v>2649</v>
      </c>
      <c r="P450" t="s">
        <v>517</v>
      </c>
      <c r="Q450" t="s">
        <v>517</v>
      </c>
      <c r="R450" t="s">
        <v>517</v>
      </c>
      <c r="S450" t="s">
        <v>517</v>
      </c>
      <c r="T450" t="s">
        <v>517</v>
      </c>
      <c r="U450" t="s">
        <v>517</v>
      </c>
      <c r="V450" t="s">
        <v>517</v>
      </c>
      <c r="W450" t="s">
        <v>589</v>
      </c>
      <c r="X450" t="s">
        <v>590</v>
      </c>
      <c r="Y450" t="s">
        <v>517</v>
      </c>
      <c r="Z450" s="1" t="s">
        <v>517</v>
      </c>
      <c r="AA450" t="s">
        <v>978</v>
      </c>
      <c r="AB450" t="s">
        <v>517</v>
      </c>
      <c r="AC450" t="s">
        <v>358</v>
      </c>
      <c r="AD450" t="s">
        <v>517</v>
      </c>
    </row>
    <row r="451" spans="1:30" x14ac:dyDescent="0.25">
      <c r="A451" s="13" t="s">
        <v>2656</v>
      </c>
      <c r="B451" s="1">
        <v>42753</v>
      </c>
      <c r="C451" s="2">
        <v>0.82406250000000003</v>
      </c>
      <c r="D451" t="s">
        <v>661</v>
      </c>
      <c r="E451" t="s">
        <v>22</v>
      </c>
      <c r="F451" t="s">
        <v>662</v>
      </c>
      <c r="G451" s="14" t="s">
        <v>663</v>
      </c>
      <c r="H451" s="14" t="s">
        <v>664</v>
      </c>
      <c r="I451" t="s">
        <v>21</v>
      </c>
      <c r="K451">
        <v>1</v>
      </c>
      <c r="L451">
        <v>18</v>
      </c>
      <c r="M451">
        <v>19</v>
      </c>
      <c r="N451">
        <v>4</v>
      </c>
      <c r="O451" t="s">
        <v>517</v>
      </c>
      <c r="P451" t="s">
        <v>517</v>
      </c>
      <c r="Q451" t="s">
        <v>517</v>
      </c>
      <c r="R451" t="s">
        <v>517</v>
      </c>
      <c r="S451" t="s">
        <v>517</v>
      </c>
      <c r="T451" t="s">
        <v>517</v>
      </c>
      <c r="U451" t="s">
        <v>517</v>
      </c>
      <c r="V451" t="s">
        <v>517</v>
      </c>
      <c r="W451" t="s">
        <v>517</v>
      </c>
      <c r="X451" t="s">
        <v>517</v>
      </c>
      <c r="Y451" t="s">
        <v>665</v>
      </c>
      <c r="Z451" s="1">
        <v>28987</v>
      </c>
      <c r="AA451" t="s">
        <v>519</v>
      </c>
      <c r="AB451">
        <v>37</v>
      </c>
      <c r="AC451" t="s">
        <v>358</v>
      </c>
      <c r="AD451" t="s">
        <v>493</v>
      </c>
    </row>
    <row r="452" spans="1:30" x14ac:dyDescent="0.25">
      <c r="A452" s="13" t="s">
        <v>2657</v>
      </c>
      <c r="B452" s="1">
        <v>42753</v>
      </c>
      <c r="C452" s="2">
        <v>0.81784722222222228</v>
      </c>
      <c r="D452" t="s">
        <v>898</v>
      </c>
      <c r="E452" t="s">
        <v>116</v>
      </c>
      <c r="F452" t="s">
        <v>899</v>
      </c>
      <c r="G452" s="14" t="s">
        <v>900</v>
      </c>
      <c r="H452" s="14" t="s">
        <v>901</v>
      </c>
      <c r="I452" t="s">
        <v>21</v>
      </c>
      <c r="K452">
        <v>1</v>
      </c>
      <c r="L452">
        <v>18</v>
      </c>
      <c r="M452">
        <v>19</v>
      </c>
      <c r="N452">
        <v>4</v>
      </c>
      <c r="O452" t="s">
        <v>896</v>
      </c>
      <c r="P452" t="s">
        <v>517</v>
      </c>
      <c r="Q452" t="s">
        <v>517</v>
      </c>
      <c r="R452" t="s">
        <v>517</v>
      </c>
      <c r="S452" t="s">
        <v>517</v>
      </c>
      <c r="T452" t="s">
        <v>517</v>
      </c>
      <c r="U452" t="s">
        <v>517</v>
      </c>
      <c r="V452" t="s">
        <v>517</v>
      </c>
      <c r="W452" t="s">
        <v>589</v>
      </c>
      <c r="X452" t="s">
        <v>849</v>
      </c>
      <c r="Y452" t="s">
        <v>902</v>
      </c>
      <c r="Z452" s="1">
        <v>31727</v>
      </c>
      <c r="AA452" t="s">
        <v>529</v>
      </c>
      <c r="AB452">
        <v>30</v>
      </c>
      <c r="AC452" t="s">
        <v>358</v>
      </c>
      <c r="AD452" t="s">
        <v>497</v>
      </c>
    </row>
    <row r="453" spans="1:30" x14ac:dyDescent="0.25">
      <c r="A453" s="13" t="s">
        <v>2659</v>
      </c>
      <c r="B453" s="1">
        <v>42753</v>
      </c>
      <c r="C453" s="2">
        <v>0.79672453703703694</v>
      </c>
      <c r="D453" t="s">
        <v>2660</v>
      </c>
      <c r="E453" t="s">
        <v>22</v>
      </c>
      <c r="F453" t="s">
        <v>2661</v>
      </c>
      <c r="G453" s="14" t="s">
        <v>2662</v>
      </c>
      <c r="H453" s="14" t="s">
        <v>2663</v>
      </c>
      <c r="I453" t="s">
        <v>23</v>
      </c>
      <c r="K453">
        <v>1</v>
      </c>
      <c r="L453">
        <v>18</v>
      </c>
      <c r="M453">
        <v>19</v>
      </c>
      <c r="N453">
        <v>4</v>
      </c>
      <c r="O453" t="s">
        <v>2658</v>
      </c>
      <c r="P453" t="s">
        <v>517</v>
      </c>
      <c r="Q453" t="s">
        <v>517</v>
      </c>
      <c r="R453" t="s">
        <v>517</v>
      </c>
      <c r="S453" t="s">
        <v>517</v>
      </c>
      <c r="T453" t="s">
        <v>517</v>
      </c>
      <c r="U453" t="s">
        <v>517</v>
      </c>
      <c r="V453" t="s">
        <v>517</v>
      </c>
      <c r="W453" t="s">
        <v>775</v>
      </c>
      <c r="X453" t="s">
        <v>590</v>
      </c>
      <c r="Y453" t="s">
        <v>2664</v>
      </c>
      <c r="Z453" s="1">
        <v>28399</v>
      </c>
      <c r="AA453" t="s">
        <v>2665</v>
      </c>
      <c r="AB453">
        <v>39</v>
      </c>
      <c r="AC453" t="s">
        <v>358</v>
      </c>
      <c r="AD453" t="s">
        <v>482</v>
      </c>
    </row>
    <row r="454" spans="1:30" x14ac:dyDescent="0.25">
      <c r="A454" s="13" t="s">
        <v>2667</v>
      </c>
      <c r="B454" s="1">
        <v>42753</v>
      </c>
      <c r="C454" s="2">
        <v>0.76413194444444443</v>
      </c>
      <c r="D454" t="s">
        <v>2668</v>
      </c>
      <c r="E454" t="s">
        <v>22</v>
      </c>
      <c r="F454" t="s">
        <v>2669</v>
      </c>
      <c r="G454" s="14" t="s">
        <v>2670</v>
      </c>
      <c r="H454" s="14" t="s">
        <v>2671</v>
      </c>
      <c r="I454" t="s">
        <v>23</v>
      </c>
      <c r="K454">
        <v>1</v>
      </c>
      <c r="L454">
        <v>18</v>
      </c>
      <c r="M454">
        <v>18</v>
      </c>
      <c r="N454">
        <v>4</v>
      </c>
      <c r="O454" t="s">
        <v>2666</v>
      </c>
      <c r="P454" t="s">
        <v>517</v>
      </c>
      <c r="Q454" t="s">
        <v>517</v>
      </c>
      <c r="R454" t="s">
        <v>517</v>
      </c>
      <c r="S454" t="s">
        <v>517</v>
      </c>
      <c r="T454" t="s">
        <v>517</v>
      </c>
      <c r="U454" t="s">
        <v>517</v>
      </c>
      <c r="V454" t="s">
        <v>517</v>
      </c>
      <c r="W454" t="s">
        <v>589</v>
      </c>
      <c r="X454" t="s">
        <v>590</v>
      </c>
      <c r="Y454" t="s">
        <v>2672</v>
      </c>
      <c r="Z454" s="1">
        <v>24289</v>
      </c>
      <c r="AA454" t="s">
        <v>2673</v>
      </c>
      <c r="AB454">
        <v>50</v>
      </c>
      <c r="AC454" t="s">
        <v>358</v>
      </c>
      <c r="AD454" t="s">
        <v>492</v>
      </c>
    </row>
    <row r="455" spans="1:30" x14ac:dyDescent="0.25">
      <c r="A455" s="13" t="s">
        <v>2675</v>
      </c>
      <c r="B455" s="1">
        <v>42753</v>
      </c>
      <c r="C455" s="2">
        <v>0.72312500000000002</v>
      </c>
      <c r="D455" t="s">
        <v>2676</v>
      </c>
      <c r="E455" t="s">
        <v>22</v>
      </c>
      <c r="F455" t="s">
        <v>2677</v>
      </c>
      <c r="G455" s="14" t="s">
        <v>2678</v>
      </c>
      <c r="H455" s="14" t="s">
        <v>2679</v>
      </c>
      <c r="I455" t="s">
        <v>23</v>
      </c>
      <c r="K455">
        <v>1</v>
      </c>
      <c r="L455">
        <v>18</v>
      </c>
      <c r="M455">
        <v>17</v>
      </c>
      <c r="N455">
        <v>4</v>
      </c>
      <c r="O455" t="s">
        <v>2674</v>
      </c>
      <c r="P455" t="s">
        <v>517</v>
      </c>
      <c r="Q455" t="s">
        <v>517</v>
      </c>
      <c r="R455" t="s">
        <v>517</v>
      </c>
      <c r="S455" t="s">
        <v>517</v>
      </c>
      <c r="T455" t="s">
        <v>517</v>
      </c>
      <c r="U455" t="s">
        <v>517</v>
      </c>
      <c r="V455" t="s">
        <v>517</v>
      </c>
      <c r="W455" t="s">
        <v>589</v>
      </c>
      <c r="X455" t="s">
        <v>590</v>
      </c>
      <c r="Y455" t="s">
        <v>2680</v>
      </c>
      <c r="Z455" s="1">
        <v>34993</v>
      </c>
      <c r="AA455" t="s">
        <v>2681</v>
      </c>
      <c r="AB455">
        <v>21</v>
      </c>
      <c r="AC455" t="s">
        <v>357</v>
      </c>
      <c r="AD455" t="s">
        <v>482</v>
      </c>
    </row>
    <row r="456" spans="1:30" x14ac:dyDescent="0.25">
      <c r="A456" s="13" t="s">
        <v>2683</v>
      </c>
      <c r="B456" s="1">
        <v>42753</v>
      </c>
      <c r="C456" s="2">
        <v>0.71457175925925931</v>
      </c>
      <c r="D456" t="s">
        <v>2684</v>
      </c>
      <c r="E456" t="s">
        <v>116</v>
      </c>
      <c r="F456" t="s">
        <v>2685</v>
      </c>
      <c r="G456" s="14" t="s">
        <v>2686</v>
      </c>
      <c r="H456" s="14" t="s">
        <v>2687</v>
      </c>
      <c r="I456" t="s">
        <v>23</v>
      </c>
      <c r="K456">
        <v>1</v>
      </c>
      <c r="L456">
        <v>18</v>
      </c>
      <c r="M456">
        <v>17</v>
      </c>
      <c r="N456">
        <v>4</v>
      </c>
      <c r="O456" t="s">
        <v>2682</v>
      </c>
      <c r="P456" t="s">
        <v>517</v>
      </c>
      <c r="Q456" t="s">
        <v>517</v>
      </c>
      <c r="R456" t="s">
        <v>517</v>
      </c>
      <c r="S456" t="s">
        <v>517</v>
      </c>
      <c r="T456" t="s">
        <v>517</v>
      </c>
      <c r="U456" t="s">
        <v>517</v>
      </c>
      <c r="V456" t="s">
        <v>517</v>
      </c>
      <c r="W456" t="s">
        <v>589</v>
      </c>
      <c r="X456" t="s">
        <v>590</v>
      </c>
      <c r="Y456" t="s">
        <v>517</v>
      </c>
      <c r="Z456" s="1" t="s">
        <v>517</v>
      </c>
      <c r="AA456" t="s">
        <v>2688</v>
      </c>
      <c r="AB456" t="s">
        <v>517</v>
      </c>
      <c r="AC456" t="s">
        <v>357</v>
      </c>
      <c r="AD456" t="s">
        <v>517</v>
      </c>
    </row>
    <row r="457" spans="1:30" x14ac:dyDescent="0.25">
      <c r="A457" s="13" t="s">
        <v>2689</v>
      </c>
      <c r="B457" s="1">
        <v>42753</v>
      </c>
      <c r="C457" s="2">
        <v>0.69790509259259259</v>
      </c>
      <c r="D457" t="s">
        <v>2690</v>
      </c>
      <c r="E457" t="s">
        <v>22</v>
      </c>
      <c r="F457" t="s">
        <v>2691</v>
      </c>
      <c r="G457" s="14" t="s">
        <v>2692</v>
      </c>
      <c r="H457" s="14" t="s">
        <v>2693</v>
      </c>
      <c r="I457" t="s">
        <v>24</v>
      </c>
      <c r="K457">
        <v>1</v>
      </c>
      <c r="L457">
        <v>18</v>
      </c>
      <c r="M457">
        <v>16</v>
      </c>
      <c r="N457">
        <v>4</v>
      </c>
      <c r="O457" t="s">
        <v>517</v>
      </c>
      <c r="P457" t="s">
        <v>517</v>
      </c>
      <c r="Q457" t="s">
        <v>517</v>
      </c>
      <c r="R457" t="s">
        <v>517</v>
      </c>
      <c r="S457" t="s">
        <v>517</v>
      </c>
      <c r="T457" t="s">
        <v>517</v>
      </c>
      <c r="U457" t="s">
        <v>517</v>
      </c>
      <c r="V457" t="s">
        <v>517</v>
      </c>
      <c r="W457" t="s">
        <v>517</v>
      </c>
      <c r="X457" t="s">
        <v>517</v>
      </c>
      <c r="Y457" t="s">
        <v>2694</v>
      </c>
      <c r="Z457" s="1">
        <v>27279</v>
      </c>
      <c r="AA457" t="s">
        <v>2695</v>
      </c>
      <c r="AB457">
        <v>42</v>
      </c>
      <c r="AC457" t="s">
        <v>358</v>
      </c>
      <c r="AD457" t="s">
        <v>487</v>
      </c>
    </row>
    <row r="458" spans="1:30" x14ac:dyDescent="0.25">
      <c r="A458" s="13" t="s">
        <v>2696</v>
      </c>
      <c r="B458" s="1">
        <v>42753</v>
      </c>
      <c r="C458" s="2">
        <v>0.69681712962962961</v>
      </c>
      <c r="D458" t="s">
        <v>2697</v>
      </c>
      <c r="E458" t="s">
        <v>22</v>
      </c>
      <c r="F458" t="s">
        <v>2698</v>
      </c>
      <c r="G458" s="14" t="s">
        <v>2699</v>
      </c>
      <c r="H458" s="14" t="s">
        <v>2700</v>
      </c>
      <c r="I458" t="s">
        <v>24</v>
      </c>
      <c r="K458">
        <v>1</v>
      </c>
      <c r="L458">
        <v>18</v>
      </c>
      <c r="M458">
        <v>16</v>
      </c>
      <c r="N458">
        <v>4</v>
      </c>
      <c r="O458" t="s">
        <v>517</v>
      </c>
      <c r="P458" t="s">
        <v>517</v>
      </c>
      <c r="Q458" t="s">
        <v>517</v>
      </c>
      <c r="R458" t="s">
        <v>517</v>
      </c>
      <c r="S458" t="s">
        <v>517</v>
      </c>
      <c r="T458" t="s">
        <v>517</v>
      </c>
      <c r="U458" t="s">
        <v>517</v>
      </c>
      <c r="V458" t="s">
        <v>517</v>
      </c>
      <c r="W458" t="s">
        <v>517</v>
      </c>
      <c r="X458" t="s">
        <v>517</v>
      </c>
      <c r="Y458" t="s">
        <v>517</v>
      </c>
      <c r="Z458" s="1" t="s">
        <v>517</v>
      </c>
      <c r="AA458" t="s">
        <v>2701</v>
      </c>
      <c r="AB458" t="s">
        <v>517</v>
      </c>
      <c r="AC458" t="s">
        <v>357</v>
      </c>
      <c r="AD458" t="s">
        <v>517</v>
      </c>
    </row>
    <row r="459" spans="1:30" x14ac:dyDescent="0.25">
      <c r="A459" s="13" t="s">
        <v>2703</v>
      </c>
      <c r="B459" s="1">
        <v>42753</v>
      </c>
      <c r="C459" s="2">
        <v>0.67142361111111104</v>
      </c>
      <c r="D459" t="s">
        <v>2704</v>
      </c>
      <c r="E459" t="s">
        <v>116</v>
      </c>
      <c r="F459" t="s">
        <v>2705</v>
      </c>
      <c r="G459" s="14" t="s">
        <v>2706</v>
      </c>
      <c r="H459" s="14" t="s">
        <v>2707</v>
      </c>
      <c r="I459" t="s">
        <v>23</v>
      </c>
      <c r="K459">
        <v>1</v>
      </c>
      <c r="L459">
        <v>18</v>
      </c>
      <c r="M459">
        <v>16</v>
      </c>
      <c r="N459">
        <v>4</v>
      </c>
      <c r="O459" t="s">
        <v>2702</v>
      </c>
      <c r="P459" t="s">
        <v>517</v>
      </c>
      <c r="Q459" t="s">
        <v>517</v>
      </c>
      <c r="R459" t="s">
        <v>517</v>
      </c>
      <c r="S459" t="s">
        <v>517</v>
      </c>
      <c r="T459" t="s">
        <v>517</v>
      </c>
      <c r="U459" t="s">
        <v>517</v>
      </c>
      <c r="V459" t="s">
        <v>517</v>
      </c>
      <c r="W459" t="s">
        <v>1217</v>
      </c>
      <c r="X459" t="s">
        <v>590</v>
      </c>
      <c r="Y459" t="s">
        <v>517</v>
      </c>
      <c r="Z459" s="1" t="s">
        <v>517</v>
      </c>
      <c r="AA459" t="s">
        <v>2708</v>
      </c>
      <c r="AB459" t="s">
        <v>517</v>
      </c>
      <c r="AC459" t="s">
        <v>358</v>
      </c>
      <c r="AD459" t="s">
        <v>517</v>
      </c>
    </row>
    <row r="460" spans="1:30" x14ac:dyDescent="0.25">
      <c r="A460" s="13" t="s">
        <v>2709</v>
      </c>
      <c r="B460" s="1">
        <v>42755</v>
      </c>
      <c r="C460" s="2">
        <v>0.92913194444444447</v>
      </c>
      <c r="D460" t="s">
        <v>2710</v>
      </c>
      <c r="E460" t="s">
        <v>22</v>
      </c>
      <c r="F460" t="s">
        <v>2711</v>
      </c>
      <c r="G460" s="14" t="s">
        <v>2712</v>
      </c>
      <c r="H460" s="14" t="s">
        <v>2713</v>
      </c>
      <c r="I460" t="s">
        <v>21</v>
      </c>
      <c r="K460">
        <v>1</v>
      </c>
      <c r="L460">
        <v>20</v>
      </c>
      <c r="M460">
        <v>22</v>
      </c>
      <c r="N460">
        <v>6</v>
      </c>
      <c r="O460" t="s">
        <v>517</v>
      </c>
      <c r="P460" t="s">
        <v>517</v>
      </c>
      <c r="Q460" t="s">
        <v>517</v>
      </c>
      <c r="R460" t="s">
        <v>517</v>
      </c>
      <c r="S460" t="s">
        <v>517</v>
      </c>
      <c r="T460" t="s">
        <v>517</v>
      </c>
      <c r="U460" t="s">
        <v>517</v>
      </c>
      <c r="V460" t="s">
        <v>517</v>
      </c>
      <c r="W460" t="s">
        <v>517</v>
      </c>
      <c r="X460" t="s">
        <v>517</v>
      </c>
      <c r="Y460" t="s">
        <v>2714</v>
      </c>
      <c r="Z460" s="1">
        <v>25793</v>
      </c>
      <c r="AA460" t="s">
        <v>478</v>
      </c>
      <c r="AB460">
        <v>46</v>
      </c>
      <c r="AC460" t="s">
        <v>358</v>
      </c>
      <c r="AD460" t="s">
        <v>501</v>
      </c>
    </row>
    <row r="461" spans="1:30" x14ac:dyDescent="0.25">
      <c r="A461" s="13" t="s">
        <v>2716</v>
      </c>
      <c r="B461" s="1">
        <v>42755</v>
      </c>
      <c r="C461" s="2">
        <v>0.93716435185185187</v>
      </c>
      <c r="D461" t="s">
        <v>2717</v>
      </c>
      <c r="E461" t="s">
        <v>22</v>
      </c>
      <c r="F461" t="s">
        <v>2718</v>
      </c>
      <c r="G461" s="14" t="s">
        <v>1448</v>
      </c>
      <c r="H461" s="14" t="s">
        <v>1449</v>
      </c>
      <c r="I461" t="s">
        <v>23</v>
      </c>
      <c r="K461">
        <v>1</v>
      </c>
      <c r="L461">
        <v>20</v>
      </c>
      <c r="M461">
        <v>22</v>
      </c>
      <c r="N461">
        <v>6</v>
      </c>
      <c r="O461" t="s">
        <v>2715</v>
      </c>
      <c r="P461" t="s">
        <v>517</v>
      </c>
      <c r="Q461" t="s">
        <v>517</v>
      </c>
      <c r="R461" t="s">
        <v>517</v>
      </c>
      <c r="S461" t="s">
        <v>517</v>
      </c>
      <c r="T461" t="s">
        <v>517</v>
      </c>
      <c r="U461" t="s">
        <v>517</v>
      </c>
      <c r="V461" t="s">
        <v>517</v>
      </c>
      <c r="W461" t="s">
        <v>537</v>
      </c>
      <c r="X461" t="s">
        <v>590</v>
      </c>
      <c r="Y461" t="s">
        <v>783</v>
      </c>
      <c r="Z461" s="1">
        <v>33008</v>
      </c>
      <c r="AA461" t="s">
        <v>2717</v>
      </c>
      <c r="AB461">
        <v>26</v>
      </c>
      <c r="AC461" t="s">
        <v>358</v>
      </c>
      <c r="AD461" t="s">
        <v>509</v>
      </c>
    </row>
    <row r="462" spans="1:30" x14ac:dyDescent="0.25">
      <c r="A462" s="13" t="s">
        <v>2720</v>
      </c>
      <c r="B462" s="1">
        <v>42756</v>
      </c>
      <c r="C462" s="2">
        <v>0.49329861111111112</v>
      </c>
      <c r="D462" t="s">
        <v>2721</v>
      </c>
      <c r="E462" t="s">
        <v>116</v>
      </c>
      <c r="F462" t="s">
        <v>2722</v>
      </c>
      <c r="G462" s="14" t="s">
        <v>2723</v>
      </c>
      <c r="H462" s="14" t="s">
        <v>2724</v>
      </c>
      <c r="I462" t="s">
        <v>23</v>
      </c>
      <c r="K462">
        <v>1</v>
      </c>
      <c r="L462">
        <v>21</v>
      </c>
      <c r="M462">
        <v>11</v>
      </c>
      <c r="N462">
        <v>7</v>
      </c>
      <c r="O462" t="s">
        <v>2719</v>
      </c>
      <c r="P462" t="s">
        <v>517</v>
      </c>
      <c r="Q462" t="s">
        <v>517</v>
      </c>
      <c r="R462" t="s">
        <v>517</v>
      </c>
      <c r="S462" t="s">
        <v>517</v>
      </c>
      <c r="T462" t="s">
        <v>517</v>
      </c>
      <c r="U462" t="s">
        <v>517</v>
      </c>
      <c r="V462" t="s">
        <v>517</v>
      </c>
      <c r="W462" t="s">
        <v>537</v>
      </c>
      <c r="X462" t="s">
        <v>849</v>
      </c>
      <c r="Y462" t="s">
        <v>2725</v>
      </c>
      <c r="Z462" s="1">
        <v>30900</v>
      </c>
      <c r="AA462" t="s">
        <v>519</v>
      </c>
      <c r="AB462">
        <v>32</v>
      </c>
      <c r="AC462" t="s">
        <v>358</v>
      </c>
      <c r="AD462" t="s">
        <v>487</v>
      </c>
    </row>
    <row r="463" spans="1:30" x14ac:dyDescent="0.25">
      <c r="A463" s="13" t="s">
        <v>2726</v>
      </c>
      <c r="B463" s="1">
        <v>42756</v>
      </c>
      <c r="C463" s="2">
        <v>0.30219907407407409</v>
      </c>
      <c r="D463" t="s">
        <v>2727</v>
      </c>
      <c r="E463" t="s">
        <v>22</v>
      </c>
      <c r="F463" t="s">
        <v>2728</v>
      </c>
      <c r="G463" s="14" t="s">
        <v>2729</v>
      </c>
      <c r="H463" s="14" t="s">
        <v>2730</v>
      </c>
      <c r="I463" t="s">
        <v>23</v>
      </c>
      <c r="K463">
        <v>1</v>
      </c>
      <c r="L463">
        <v>21</v>
      </c>
      <c r="M463">
        <v>7</v>
      </c>
      <c r="N463">
        <v>7</v>
      </c>
      <c r="O463" t="s">
        <v>517</v>
      </c>
      <c r="P463" t="s">
        <v>517</v>
      </c>
      <c r="Q463" t="s">
        <v>517</v>
      </c>
      <c r="R463" t="s">
        <v>517</v>
      </c>
      <c r="S463" t="s">
        <v>517</v>
      </c>
      <c r="T463" t="s">
        <v>517</v>
      </c>
      <c r="U463" t="s">
        <v>517</v>
      </c>
      <c r="V463" t="s">
        <v>517</v>
      </c>
      <c r="W463" t="s">
        <v>517</v>
      </c>
      <c r="X463" t="s">
        <v>517</v>
      </c>
      <c r="Y463" t="s">
        <v>517</v>
      </c>
      <c r="Z463" s="1" t="s">
        <v>517</v>
      </c>
      <c r="AA463" t="s">
        <v>2731</v>
      </c>
      <c r="AB463" t="s">
        <v>517</v>
      </c>
      <c r="AC463" t="s">
        <v>358</v>
      </c>
      <c r="AD463" t="s">
        <v>517</v>
      </c>
    </row>
    <row r="464" spans="1:30" x14ac:dyDescent="0.25">
      <c r="A464" s="13" t="s">
        <v>2733</v>
      </c>
      <c r="B464" s="1">
        <v>42756</v>
      </c>
      <c r="C464" s="2">
        <v>0.26687500000000003</v>
      </c>
      <c r="D464" t="s">
        <v>2734</v>
      </c>
      <c r="E464" t="s">
        <v>22</v>
      </c>
      <c r="F464" t="s">
        <v>2735</v>
      </c>
      <c r="G464" s="14" t="s">
        <v>2736</v>
      </c>
      <c r="H464" s="14" t="s">
        <v>2737</v>
      </c>
      <c r="I464" t="s">
        <v>23</v>
      </c>
      <c r="K464">
        <v>1</v>
      </c>
      <c r="L464">
        <v>21</v>
      </c>
      <c r="M464">
        <v>6</v>
      </c>
      <c r="N464">
        <v>7</v>
      </c>
      <c r="O464" t="s">
        <v>2732</v>
      </c>
      <c r="P464" t="s">
        <v>517</v>
      </c>
      <c r="Q464" t="s">
        <v>517</v>
      </c>
      <c r="R464" t="s">
        <v>517</v>
      </c>
      <c r="S464" t="s">
        <v>517</v>
      </c>
      <c r="T464" t="s">
        <v>517</v>
      </c>
      <c r="U464" t="s">
        <v>517</v>
      </c>
      <c r="V464" t="s">
        <v>517</v>
      </c>
      <c r="W464" t="s">
        <v>589</v>
      </c>
      <c r="X464" t="s">
        <v>590</v>
      </c>
      <c r="Y464" t="s">
        <v>517</v>
      </c>
      <c r="Z464" s="1" t="s">
        <v>517</v>
      </c>
      <c r="AA464" t="s">
        <v>2738</v>
      </c>
      <c r="AB464" t="s">
        <v>517</v>
      </c>
      <c r="AC464" t="s">
        <v>358</v>
      </c>
      <c r="AD464" t="s">
        <v>517</v>
      </c>
    </row>
    <row r="465" spans="1:30" x14ac:dyDescent="0.25">
      <c r="A465" s="13" t="s">
        <v>2740</v>
      </c>
      <c r="B465" s="1">
        <v>42756</v>
      </c>
      <c r="C465" s="2">
        <v>9.8275462962962967E-2</v>
      </c>
      <c r="D465" t="s">
        <v>2741</v>
      </c>
      <c r="E465" t="s">
        <v>22</v>
      </c>
      <c r="F465" t="s">
        <v>2742</v>
      </c>
      <c r="G465" s="14" t="s">
        <v>2743</v>
      </c>
      <c r="H465" s="14" t="s">
        <v>2744</v>
      </c>
      <c r="I465" t="s">
        <v>25</v>
      </c>
      <c r="K465">
        <v>1</v>
      </c>
      <c r="L465">
        <v>21</v>
      </c>
      <c r="M465">
        <v>2</v>
      </c>
      <c r="N465">
        <v>7</v>
      </c>
      <c r="O465" t="s">
        <v>2739</v>
      </c>
      <c r="P465" t="s">
        <v>517</v>
      </c>
      <c r="Q465" t="s">
        <v>517</v>
      </c>
      <c r="R465" t="s">
        <v>517</v>
      </c>
      <c r="S465" t="s">
        <v>517</v>
      </c>
      <c r="T465" t="s">
        <v>517</v>
      </c>
      <c r="U465" t="s">
        <v>517</v>
      </c>
      <c r="V465" t="s">
        <v>517</v>
      </c>
      <c r="W465" t="s">
        <v>590</v>
      </c>
      <c r="X465" t="s">
        <v>1062</v>
      </c>
      <c r="Y465" t="s">
        <v>517</v>
      </c>
      <c r="Z465" s="1" t="s">
        <v>517</v>
      </c>
      <c r="AA465" t="s">
        <v>2745</v>
      </c>
      <c r="AB465" t="s">
        <v>517</v>
      </c>
      <c r="AC465" t="s">
        <v>358</v>
      </c>
      <c r="AD465" t="s">
        <v>517</v>
      </c>
    </row>
    <row r="466" spans="1:30" x14ac:dyDescent="0.25">
      <c r="A466" s="13" t="s">
        <v>2747</v>
      </c>
      <c r="B466" s="1">
        <v>42756</v>
      </c>
      <c r="C466" s="2">
        <v>8.1921296296296298E-2</v>
      </c>
      <c r="D466" t="s">
        <v>2748</v>
      </c>
      <c r="E466" t="s">
        <v>22</v>
      </c>
      <c r="F466" t="s">
        <v>2749</v>
      </c>
      <c r="G466" s="14" t="s">
        <v>2750</v>
      </c>
      <c r="H466" s="14" t="s">
        <v>2751</v>
      </c>
      <c r="I466" t="s">
        <v>23</v>
      </c>
      <c r="K466">
        <v>1</v>
      </c>
      <c r="L466">
        <v>21</v>
      </c>
      <c r="M466">
        <v>1</v>
      </c>
      <c r="N466">
        <v>7</v>
      </c>
      <c r="O466" t="s">
        <v>2746</v>
      </c>
      <c r="P466" t="s">
        <v>517</v>
      </c>
      <c r="Q466" t="s">
        <v>517</v>
      </c>
      <c r="R466" t="s">
        <v>517</v>
      </c>
      <c r="S466" t="s">
        <v>517</v>
      </c>
      <c r="T466" t="s">
        <v>517</v>
      </c>
      <c r="U466" t="s">
        <v>517</v>
      </c>
      <c r="V466" t="s">
        <v>517</v>
      </c>
      <c r="W466" t="s">
        <v>589</v>
      </c>
      <c r="X466" t="s">
        <v>590</v>
      </c>
      <c r="Y466" t="s">
        <v>2752</v>
      </c>
      <c r="Z466" s="1">
        <v>35049</v>
      </c>
      <c r="AA466" t="s">
        <v>546</v>
      </c>
      <c r="AB466">
        <v>21</v>
      </c>
      <c r="AC466" t="s">
        <v>358</v>
      </c>
      <c r="AD466" t="s">
        <v>487</v>
      </c>
    </row>
    <row r="467" spans="1:30" x14ac:dyDescent="0.25">
      <c r="A467" s="13" t="s">
        <v>2753</v>
      </c>
      <c r="B467" s="1">
        <v>42756</v>
      </c>
      <c r="C467" s="2">
        <v>0.71243055555555557</v>
      </c>
      <c r="D467" t="s">
        <v>2754</v>
      </c>
      <c r="E467" t="s">
        <v>22</v>
      </c>
      <c r="F467" t="s">
        <v>2755</v>
      </c>
      <c r="G467" s="14" t="s">
        <v>2756</v>
      </c>
      <c r="H467" s="14" t="s">
        <v>2757</v>
      </c>
      <c r="I467" t="s">
        <v>24</v>
      </c>
      <c r="K467">
        <v>1</v>
      </c>
      <c r="L467">
        <v>21</v>
      </c>
      <c r="M467">
        <v>17</v>
      </c>
      <c r="N467">
        <v>7</v>
      </c>
      <c r="O467" t="s">
        <v>517</v>
      </c>
      <c r="P467" t="s">
        <v>517</v>
      </c>
      <c r="Q467" t="s">
        <v>517</v>
      </c>
      <c r="R467" t="s">
        <v>517</v>
      </c>
      <c r="S467" t="s">
        <v>517</v>
      </c>
      <c r="T467" t="s">
        <v>517</v>
      </c>
      <c r="U467" t="s">
        <v>517</v>
      </c>
      <c r="V467" t="s">
        <v>517</v>
      </c>
      <c r="W467" t="s">
        <v>517</v>
      </c>
      <c r="X467" t="s">
        <v>517</v>
      </c>
      <c r="Y467" t="s">
        <v>2758</v>
      </c>
      <c r="Z467" s="1">
        <v>30644</v>
      </c>
      <c r="AA467" t="s">
        <v>529</v>
      </c>
      <c r="AB467">
        <v>33</v>
      </c>
      <c r="AC467" t="s">
        <v>358</v>
      </c>
      <c r="AD467" t="s">
        <v>487</v>
      </c>
    </row>
    <row r="468" spans="1:30" x14ac:dyDescent="0.25">
      <c r="A468" s="13" t="s">
        <v>2759</v>
      </c>
      <c r="B468" s="1">
        <v>42756</v>
      </c>
      <c r="C468" s="2">
        <v>0.80862268518518521</v>
      </c>
      <c r="D468" t="s">
        <v>2760</v>
      </c>
      <c r="E468" t="s">
        <v>22</v>
      </c>
      <c r="F468" t="s">
        <v>2761</v>
      </c>
      <c r="G468" s="14" t="s">
        <v>2762</v>
      </c>
      <c r="H468" s="14" t="s">
        <v>2763</v>
      </c>
      <c r="I468" t="s">
        <v>26</v>
      </c>
      <c r="K468">
        <v>1</v>
      </c>
      <c r="L468">
        <v>21</v>
      </c>
      <c r="M468">
        <v>19</v>
      </c>
      <c r="N468">
        <v>7</v>
      </c>
      <c r="O468" t="s">
        <v>517</v>
      </c>
      <c r="P468" t="s">
        <v>517</v>
      </c>
      <c r="Q468" t="s">
        <v>517</v>
      </c>
      <c r="R468" t="s">
        <v>517</v>
      </c>
      <c r="S468" t="s">
        <v>517</v>
      </c>
      <c r="T468" t="s">
        <v>517</v>
      </c>
      <c r="U468" t="s">
        <v>517</v>
      </c>
      <c r="V468" t="s">
        <v>517</v>
      </c>
      <c r="W468" t="s">
        <v>517</v>
      </c>
      <c r="X468" t="s">
        <v>517</v>
      </c>
      <c r="Y468" t="s">
        <v>2764</v>
      </c>
      <c r="Z468" s="1">
        <v>29785</v>
      </c>
      <c r="AA468" t="s">
        <v>2765</v>
      </c>
      <c r="AB468">
        <v>35</v>
      </c>
      <c r="AC468" t="s">
        <v>358</v>
      </c>
      <c r="AD468" t="s">
        <v>482</v>
      </c>
    </row>
    <row r="469" spans="1:30" x14ac:dyDescent="0.25">
      <c r="A469" s="13" t="s">
        <v>2766</v>
      </c>
      <c r="B469" s="1">
        <v>42757</v>
      </c>
      <c r="C469" s="2">
        <v>3.9571759259259258E-2</v>
      </c>
      <c r="D469" t="s">
        <v>2767</v>
      </c>
      <c r="E469" t="s">
        <v>22</v>
      </c>
      <c r="F469" t="s">
        <v>2768</v>
      </c>
      <c r="G469" s="14" t="s">
        <v>2769</v>
      </c>
      <c r="H469" s="14" t="s">
        <v>2770</v>
      </c>
      <c r="I469" t="s">
        <v>25</v>
      </c>
      <c r="K469">
        <v>1</v>
      </c>
      <c r="L469">
        <v>22</v>
      </c>
      <c r="M469">
        <v>0</v>
      </c>
      <c r="N469">
        <v>1</v>
      </c>
      <c r="O469" t="s">
        <v>517</v>
      </c>
      <c r="P469" t="s">
        <v>517</v>
      </c>
      <c r="Q469" t="s">
        <v>517</v>
      </c>
      <c r="R469" t="s">
        <v>517</v>
      </c>
      <c r="S469" t="s">
        <v>517</v>
      </c>
      <c r="T469" t="s">
        <v>517</v>
      </c>
      <c r="U469" t="s">
        <v>517</v>
      </c>
      <c r="V469" t="s">
        <v>517</v>
      </c>
      <c r="W469" t="s">
        <v>517</v>
      </c>
      <c r="X469" t="s">
        <v>517</v>
      </c>
      <c r="Y469" t="s">
        <v>2771</v>
      </c>
      <c r="Z469" s="1">
        <v>33853</v>
      </c>
      <c r="AA469" t="s">
        <v>546</v>
      </c>
      <c r="AB469">
        <v>24</v>
      </c>
      <c r="AC469" t="s">
        <v>358</v>
      </c>
      <c r="AD469" t="s">
        <v>500</v>
      </c>
    </row>
    <row r="470" spans="1:30" x14ac:dyDescent="0.25">
      <c r="A470" s="13" t="s">
        <v>2773</v>
      </c>
      <c r="B470" s="1">
        <v>42757</v>
      </c>
      <c r="C470" s="2">
        <v>3.0601851851851852E-2</v>
      </c>
      <c r="D470" t="s">
        <v>2774</v>
      </c>
      <c r="E470" t="s">
        <v>22</v>
      </c>
      <c r="F470" t="s">
        <v>2775</v>
      </c>
      <c r="G470" s="14" t="s">
        <v>2776</v>
      </c>
      <c r="H470" s="14" t="s">
        <v>2777</v>
      </c>
      <c r="I470" t="s">
        <v>24</v>
      </c>
      <c r="K470">
        <v>1</v>
      </c>
      <c r="L470">
        <v>22</v>
      </c>
      <c r="M470">
        <v>0</v>
      </c>
      <c r="N470">
        <v>1</v>
      </c>
      <c r="O470" t="s">
        <v>2772</v>
      </c>
      <c r="P470" t="s">
        <v>517</v>
      </c>
      <c r="Q470" t="s">
        <v>517</v>
      </c>
      <c r="R470" t="s">
        <v>517</v>
      </c>
      <c r="S470" t="s">
        <v>517</v>
      </c>
      <c r="T470" t="s">
        <v>517</v>
      </c>
      <c r="U470" t="s">
        <v>517</v>
      </c>
      <c r="V470" t="s">
        <v>517</v>
      </c>
      <c r="W470" t="s">
        <v>1436</v>
      </c>
      <c r="X470" t="s">
        <v>477</v>
      </c>
      <c r="Y470" t="s">
        <v>2778</v>
      </c>
      <c r="Z470" s="1">
        <v>34047</v>
      </c>
      <c r="AA470" t="s">
        <v>529</v>
      </c>
      <c r="AB470">
        <v>23</v>
      </c>
      <c r="AC470" t="s">
        <v>358</v>
      </c>
      <c r="AD470" t="s">
        <v>487</v>
      </c>
    </row>
    <row r="471" spans="1:30" x14ac:dyDescent="0.25">
      <c r="A471" s="13" t="s">
        <v>2779</v>
      </c>
      <c r="B471" s="1">
        <v>42757</v>
      </c>
      <c r="C471" s="2">
        <v>3.0023148148148149E-2</v>
      </c>
      <c r="D471" t="s">
        <v>2774</v>
      </c>
      <c r="E471" t="s">
        <v>22</v>
      </c>
      <c r="F471" t="s">
        <v>2775</v>
      </c>
      <c r="G471" s="14" t="s">
        <v>2776</v>
      </c>
      <c r="H471" s="14" t="s">
        <v>2777</v>
      </c>
      <c r="I471" t="s">
        <v>23</v>
      </c>
      <c r="K471">
        <v>1</v>
      </c>
      <c r="L471">
        <v>22</v>
      </c>
      <c r="M471">
        <v>0</v>
      </c>
      <c r="N471">
        <v>1</v>
      </c>
      <c r="O471" t="s">
        <v>2772</v>
      </c>
      <c r="P471" t="s">
        <v>517</v>
      </c>
      <c r="Q471" t="s">
        <v>517</v>
      </c>
      <c r="R471" t="s">
        <v>517</v>
      </c>
      <c r="S471" t="s">
        <v>517</v>
      </c>
      <c r="T471" t="s">
        <v>517</v>
      </c>
      <c r="U471" t="s">
        <v>517</v>
      </c>
      <c r="V471" t="s">
        <v>517</v>
      </c>
      <c r="W471" t="s">
        <v>1436</v>
      </c>
      <c r="X471" t="s">
        <v>477</v>
      </c>
      <c r="Y471" t="s">
        <v>2778</v>
      </c>
      <c r="Z471" s="1">
        <v>34047</v>
      </c>
      <c r="AA471" t="s">
        <v>529</v>
      </c>
      <c r="AB471">
        <v>23</v>
      </c>
      <c r="AC471" t="s">
        <v>358</v>
      </c>
      <c r="AD471" t="s">
        <v>487</v>
      </c>
    </row>
    <row r="472" spans="1:30" x14ac:dyDescent="0.25">
      <c r="A472" s="13" t="s">
        <v>2780</v>
      </c>
      <c r="B472" s="1">
        <v>42757</v>
      </c>
      <c r="C472" s="2">
        <v>2.8935185185185185E-2</v>
      </c>
      <c r="D472" t="s">
        <v>2774</v>
      </c>
      <c r="E472" t="s">
        <v>22</v>
      </c>
      <c r="F472" t="s">
        <v>2775</v>
      </c>
      <c r="G472" s="14" t="s">
        <v>2776</v>
      </c>
      <c r="H472" s="14" t="s">
        <v>2777</v>
      </c>
      <c r="I472" t="s">
        <v>21</v>
      </c>
      <c r="K472">
        <v>1</v>
      </c>
      <c r="L472">
        <v>22</v>
      </c>
      <c r="M472">
        <v>0</v>
      </c>
      <c r="N472">
        <v>1</v>
      </c>
      <c r="O472" t="s">
        <v>2772</v>
      </c>
      <c r="P472" t="s">
        <v>517</v>
      </c>
      <c r="Q472" t="s">
        <v>517</v>
      </c>
      <c r="R472" t="s">
        <v>517</v>
      </c>
      <c r="S472" t="s">
        <v>517</v>
      </c>
      <c r="T472" t="s">
        <v>517</v>
      </c>
      <c r="U472" t="s">
        <v>517</v>
      </c>
      <c r="V472" t="s">
        <v>517</v>
      </c>
      <c r="W472" t="s">
        <v>1436</v>
      </c>
      <c r="X472" t="s">
        <v>477</v>
      </c>
      <c r="Y472" t="s">
        <v>2778</v>
      </c>
      <c r="Z472" s="1">
        <v>34047</v>
      </c>
      <c r="AA472" t="s">
        <v>529</v>
      </c>
      <c r="AB472">
        <v>23</v>
      </c>
      <c r="AC472" t="s">
        <v>358</v>
      </c>
      <c r="AD472" t="s">
        <v>487</v>
      </c>
    </row>
    <row r="473" spans="1:30" x14ac:dyDescent="0.25">
      <c r="A473" s="13" t="s">
        <v>2782</v>
      </c>
      <c r="B473" s="1">
        <v>42756</v>
      </c>
      <c r="C473" s="2">
        <v>0.9393055555555555</v>
      </c>
      <c r="D473" t="s">
        <v>2783</v>
      </c>
      <c r="E473" t="s">
        <v>22</v>
      </c>
      <c r="F473" t="s">
        <v>2784</v>
      </c>
      <c r="G473" s="14" t="s">
        <v>2785</v>
      </c>
      <c r="H473" s="14" t="s">
        <v>2786</v>
      </c>
      <c r="I473" t="s">
        <v>23</v>
      </c>
      <c r="K473">
        <v>1</v>
      </c>
      <c r="L473">
        <v>21</v>
      </c>
      <c r="M473">
        <v>22</v>
      </c>
      <c r="N473">
        <v>7</v>
      </c>
      <c r="O473" t="s">
        <v>2781</v>
      </c>
      <c r="P473" t="s">
        <v>517</v>
      </c>
      <c r="Q473" t="s">
        <v>517</v>
      </c>
      <c r="R473" t="s">
        <v>517</v>
      </c>
      <c r="S473" t="s">
        <v>517</v>
      </c>
      <c r="T473" t="s">
        <v>517</v>
      </c>
      <c r="U473" t="s">
        <v>517</v>
      </c>
      <c r="V473" t="s">
        <v>517</v>
      </c>
      <c r="W473" t="s">
        <v>526</v>
      </c>
      <c r="X473" t="s">
        <v>527</v>
      </c>
      <c r="Y473" t="s">
        <v>2787</v>
      </c>
      <c r="Z473" s="1">
        <v>34407</v>
      </c>
      <c r="AA473" t="s">
        <v>2783</v>
      </c>
      <c r="AB473">
        <v>22</v>
      </c>
      <c r="AC473" t="s">
        <v>357</v>
      </c>
      <c r="AD473" t="s">
        <v>482</v>
      </c>
    </row>
    <row r="474" spans="1:30" x14ac:dyDescent="0.25">
      <c r="A474" s="13" t="s">
        <v>2789</v>
      </c>
      <c r="B474" s="1">
        <v>42757</v>
      </c>
      <c r="C474" s="2">
        <v>0.44818287037037036</v>
      </c>
      <c r="D474" t="s">
        <v>2790</v>
      </c>
      <c r="E474" t="s">
        <v>22</v>
      </c>
      <c r="F474" t="s">
        <v>2791</v>
      </c>
      <c r="G474" s="14" t="s">
        <v>2792</v>
      </c>
      <c r="H474" s="14" t="s">
        <v>2793</v>
      </c>
      <c r="I474" t="s">
        <v>23</v>
      </c>
      <c r="K474">
        <v>1</v>
      </c>
      <c r="L474">
        <v>22</v>
      </c>
      <c r="M474">
        <v>10</v>
      </c>
      <c r="N474">
        <v>1</v>
      </c>
      <c r="O474" t="s">
        <v>2788</v>
      </c>
      <c r="P474" t="s">
        <v>517</v>
      </c>
      <c r="Q474" t="s">
        <v>517</v>
      </c>
      <c r="R474" t="s">
        <v>517</v>
      </c>
      <c r="S474" t="s">
        <v>517</v>
      </c>
      <c r="T474" t="s">
        <v>517</v>
      </c>
      <c r="U474" t="s">
        <v>517</v>
      </c>
      <c r="V474" t="s">
        <v>517</v>
      </c>
      <c r="W474" t="s">
        <v>579</v>
      </c>
      <c r="X474" t="s">
        <v>1016</v>
      </c>
      <c r="Y474" t="s">
        <v>2794</v>
      </c>
      <c r="Z474" s="1">
        <v>32878</v>
      </c>
      <c r="AA474" t="s">
        <v>2795</v>
      </c>
      <c r="AB474">
        <v>27</v>
      </c>
      <c r="AC474" t="s">
        <v>358</v>
      </c>
      <c r="AD474" t="s">
        <v>482</v>
      </c>
    </row>
    <row r="475" spans="1:30" x14ac:dyDescent="0.25">
      <c r="A475" s="13" t="s">
        <v>2796</v>
      </c>
      <c r="B475" s="1">
        <v>42757</v>
      </c>
      <c r="C475" s="2">
        <v>0.3571064814814815</v>
      </c>
      <c r="D475" t="s">
        <v>2797</v>
      </c>
      <c r="E475" t="s">
        <v>22</v>
      </c>
      <c r="F475" t="s">
        <v>2798</v>
      </c>
      <c r="G475" s="14" t="s">
        <v>2799</v>
      </c>
      <c r="H475" s="14" t="s">
        <v>2800</v>
      </c>
      <c r="I475" t="s">
        <v>25</v>
      </c>
      <c r="K475">
        <v>1</v>
      </c>
      <c r="L475">
        <v>22</v>
      </c>
      <c r="M475">
        <v>8</v>
      </c>
      <c r="N475">
        <v>1</v>
      </c>
      <c r="O475" t="s">
        <v>517</v>
      </c>
      <c r="P475" t="s">
        <v>517</v>
      </c>
      <c r="Q475" t="s">
        <v>517</v>
      </c>
      <c r="R475" t="s">
        <v>517</v>
      </c>
      <c r="S475" t="s">
        <v>517</v>
      </c>
      <c r="T475" t="s">
        <v>517</v>
      </c>
      <c r="U475" t="s">
        <v>517</v>
      </c>
      <c r="V475" t="s">
        <v>517</v>
      </c>
      <c r="W475" t="s">
        <v>517</v>
      </c>
      <c r="X475" t="s">
        <v>517</v>
      </c>
      <c r="Y475" t="s">
        <v>2801</v>
      </c>
      <c r="Z475" s="1">
        <v>30105</v>
      </c>
      <c r="AA475" t="s">
        <v>2802</v>
      </c>
      <c r="AB475">
        <v>34</v>
      </c>
      <c r="AC475" t="s">
        <v>358</v>
      </c>
      <c r="AD475" t="s">
        <v>488</v>
      </c>
    </row>
    <row r="476" spans="1:30" x14ac:dyDescent="0.25">
      <c r="A476" s="13" t="s">
        <v>2804</v>
      </c>
      <c r="B476" s="1">
        <v>42757</v>
      </c>
      <c r="C476" s="2">
        <v>0.3357060185185185</v>
      </c>
      <c r="D476" t="s">
        <v>2805</v>
      </c>
      <c r="E476" t="s">
        <v>116</v>
      </c>
      <c r="F476" t="s">
        <v>2806</v>
      </c>
      <c r="G476" s="14" t="s">
        <v>2807</v>
      </c>
      <c r="H476" s="14" t="s">
        <v>2808</v>
      </c>
      <c r="I476" t="s">
        <v>23</v>
      </c>
      <c r="K476">
        <v>1</v>
      </c>
      <c r="L476">
        <v>22</v>
      </c>
      <c r="M476">
        <v>8</v>
      </c>
      <c r="N476">
        <v>1</v>
      </c>
      <c r="O476" t="s">
        <v>2803</v>
      </c>
      <c r="P476" t="s">
        <v>517</v>
      </c>
      <c r="Q476" t="s">
        <v>517</v>
      </c>
      <c r="R476" t="s">
        <v>517</v>
      </c>
      <c r="S476" t="s">
        <v>517</v>
      </c>
      <c r="T476" t="s">
        <v>517</v>
      </c>
      <c r="U476" t="s">
        <v>517</v>
      </c>
      <c r="V476" t="s">
        <v>517</v>
      </c>
      <c r="W476" t="s">
        <v>589</v>
      </c>
      <c r="X476" t="s">
        <v>590</v>
      </c>
      <c r="Y476" t="s">
        <v>517</v>
      </c>
      <c r="Z476" s="1" t="s">
        <v>517</v>
      </c>
      <c r="AA476" t="s">
        <v>2809</v>
      </c>
      <c r="AB476" t="s">
        <v>517</v>
      </c>
      <c r="AC476" t="s">
        <v>358</v>
      </c>
      <c r="AD476" t="s">
        <v>517</v>
      </c>
    </row>
    <row r="477" spans="1:30" x14ac:dyDescent="0.25">
      <c r="A477" s="13" t="s">
        <v>2811</v>
      </c>
      <c r="B477" s="1">
        <v>42757</v>
      </c>
      <c r="C477" s="2">
        <v>0.97140046296296301</v>
      </c>
      <c r="D477" t="s">
        <v>2812</v>
      </c>
      <c r="E477" t="s">
        <v>22</v>
      </c>
      <c r="F477" t="s">
        <v>2813</v>
      </c>
      <c r="G477" s="14" t="s">
        <v>2814</v>
      </c>
      <c r="H477" s="14" t="s">
        <v>2815</v>
      </c>
      <c r="I477" t="s">
        <v>25</v>
      </c>
      <c r="K477">
        <v>1</v>
      </c>
      <c r="L477">
        <v>22</v>
      </c>
      <c r="M477">
        <v>23</v>
      </c>
      <c r="N477">
        <v>1</v>
      </c>
      <c r="O477" t="s">
        <v>2810</v>
      </c>
      <c r="P477" t="s">
        <v>517</v>
      </c>
      <c r="Q477" t="s">
        <v>517</v>
      </c>
      <c r="R477" t="s">
        <v>517</v>
      </c>
      <c r="S477" t="s">
        <v>517</v>
      </c>
      <c r="T477" t="s">
        <v>517</v>
      </c>
      <c r="U477" t="s">
        <v>517</v>
      </c>
      <c r="V477" t="s">
        <v>517</v>
      </c>
      <c r="W477" t="s">
        <v>2816</v>
      </c>
      <c r="X477" t="s">
        <v>563</v>
      </c>
      <c r="Y477" t="s">
        <v>517</v>
      </c>
      <c r="Z477" s="1" t="s">
        <v>517</v>
      </c>
      <c r="AA477" t="s">
        <v>2817</v>
      </c>
      <c r="AB477" t="s">
        <v>517</v>
      </c>
      <c r="AC477" t="s">
        <v>358</v>
      </c>
      <c r="AD477" t="s">
        <v>517</v>
      </c>
    </row>
    <row r="478" spans="1:30" x14ac:dyDescent="0.25">
      <c r="A478" s="13" t="s">
        <v>2819</v>
      </c>
      <c r="B478" s="1">
        <v>42757</v>
      </c>
      <c r="C478" s="2">
        <v>0.90025462962962965</v>
      </c>
      <c r="D478" t="s">
        <v>2820</v>
      </c>
      <c r="E478" t="s">
        <v>22</v>
      </c>
      <c r="F478" t="s">
        <v>2821</v>
      </c>
      <c r="G478" s="14" t="s">
        <v>2822</v>
      </c>
      <c r="H478" s="14" t="s">
        <v>2823</v>
      </c>
      <c r="I478" t="s">
        <v>21</v>
      </c>
      <c r="K478">
        <v>1</v>
      </c>
      <c r="L478">
        <v>22</v>
      </c>
      <c r="M478">
        <v>21</v>
      </c>
      <c r="N478">
        <v>1</v>
      </c>
      <c r="O478" t="s">
        <v>2818</v>
      </c>
      <c r="P478" t="s">
        <v>517</v>
      </c>
      <c r="Q478" t="s">
        <v>517</v>
      </c>
      <c r="R478" t="s">
        <v>517</v>
      </c>
      <c r="S478" t="s">
        <v>517</v>
      </c>
      <c r="T478" t="s">
        <v>517</v>
      </c>
      <c r="U478" t="s">
        <v>517</v>
      </c>
      <c r="V478" t="s">
        <v>517</v>
      </c>
      <c r="W478" t="s">
        <v>537</v>
      </c>
      <c r="X478" t="s">
        <v>590</v>
      </c>
      <c r="Y478" t="s">
        <v>2824</v>
      </c>
      <c r="Z478" s="1">
        <v>23409</v>
      </c>
      <c r="AA478" t="s">
        <v>1519</v>
      </c>
      <c r="AB478">
        <v>52</v>
      </c>
      <c r="AC478" t="s">
        <v>358</v>
      </c>
      <c r="AD478" t="s">
        <v>483</v>
      </c>
    </row>
    <row r="479" spans="1:30" x14ac:dyDescent="0.25">
      <c r="A479" s="13" t="s">
        <v>2826</v>
      </c>
      <c r="B479" s="1">
        <v>42757</v>
      </c>
      <c r="C479" s="2">
        <v>0.85423611111111108</v>
      </c>
      <c r="D479" t="s">
        <v>2827</v>
      </c>
      <c r="E479" t="s">
        <v>22</v>
      </c>
      <c r="F479" t="s">
        <v>2828</v>
      </c>
      <c r="G479" s="14" t="s">
        <v>2829</v>
      </c>
      <c r="H479" s="14" t="s">
        <v>2830</v>
      </c>
      <c r="I479" t="s">
        <v>23</v>
      </c>
      <c r="K479">
        <v>1</v>
      </c>
      <c r="L479">
        <v>22</v>
      </c>
      <c r="M479">
        <v>20</v>
      </c>
      <c r="N479">
        <v>1</v>
      </c>
      <c r="O479" t="s">
        <v>2825</v>
      </c>
      <c r="P479" t="s">
        <v>517</v>
      </c>
      <c r="Q479" t="s">
        <v>517</v>
      </c>
      <c r="R479" t="s">
        <v>517</v>
      </c>
      <c r="S479" t="s">
        <v>517</v>
      </c>
      <c r="T479" t="s">
        <v>517</v>
      </c>
      <c r="U479" t="s">
        <v>517</v>
      </c>
      <c r="V479" t="s">
        <v>517</v>
      </c>
      <c r="W479" t="s">
        <v>589</v>
      </c>
      <c r="X479" t="s">
        <v>590</v>
      </c>
      <c r="Y479" t="s">
        <v>2831</v>
      </c>
      <c r="Z479" s="1">
        <v>30969</v>
      </c>
      <c r="AA479" t="s">
        <v>529</v>
      </c>
      <c r="AB479">
        <v>32</v>
      </c>
      <c r="AC479" t="s">
        <v>358</v>
      </c>
      <c r="AD479" t="s">
        <v>484</v>
      </c>
    </row>
    <row r="480" spans="1:30" x14ac:dyDescent="0.25">
      <c r="A480" s="13" t="s">
        <v>2833</v>
      </c>
      <c r="B480" s="1">
        <v>42757</v>
      </c>
      <c r="C480" s="2">
        <v>0.84918981481481481</v>
      </c>
      <c r="D480" t="s">
        <v>2834</v>
      </c>
      <c r="E480" t="s">
        <v>22</v>
      </c>
      <c r="F480" t="s">
        <v>2835</v>
      </c>
      <c r="G480" s="14" t="s">
        <v>2836</v>
      </c>
      <c r="H480" s="14" t="s">
        <v>2837</v>
      </c>
      <c r="I480" t="s">
        <v>23</v>
      </c>
      <c r="K480">
        <v>1</v>
      </c>
      <c r="L480">
        <v>22</v>
      </c>
      <c r="M480">
        <v>20</v>
      </c>
      <c r="N480">
        <v>1</v>
      </c>
      <c r="O480" t="s">
        <v>2832</v>
      </c>
      <c r="P480" t="s">
        <v>517</v>
      </c>
      <c r="Q480" t="s">
        <v>517</v>
      </c>
      <c r="R480" t="s">
        <v>517</v>
      </c>
      <c r="S480" t="s">
        <v>517</v>
      </c>
      <c r="T480" t="s">
        <v>517</v>
      </c>
      <c r="U480" t="s">
        <v>517</v>
      </c>
      <c r="V480" t="s">
        <v>517</v>
      </c>
      <c r="W480" t="s">
        <v>589</v>
      </c>
      <c r="X480" t="s">
        <v>590</v>
      </c>
      <c r="Y480" t="s">
        <v>2838</v>
      </c>
      <c r="Z480" s="1">
        <v>22212</v>
      </c>
      <c r="AA480" t="s">
        <v>2839</v>
      </c>
      <c r="AB480">
        <v>56</v>
      </c>
      <c r="AC480" t="s">
        <v>358</v>
      </c>
      <c r="AD480" t="s">
        <v>482</v>
      </c>
    </row>
    <row r="481" spans="1:30" x14ac:dyDescent="0.25">
      <c r="A481" s="13" t="s">
        <v>2840</v>
      </c>
      <c r="B481" s="1">
        <v>42757</v>
      </c>
      <c r="C481" s="2">
        <v>0.73081018518518526</v>
      </c>
      <c r="D481" t="s">
        <v>898</v>
      </c>
      <c r="E481" t="s">
        <v>116</v>
      </c>
      <c r="F481" t="s">
        <v>899</v>
      </c>
      <c r="G481" s="14" t="s">
        <v>900</v>
      </c>
      <c r="H481" s="14" t="s">
        <v>901</v>
      </c>
      <c r="I481" t="s">
        <v>21</v>
      </c>
      <c r="K481">
        <v>1</v>
      </c>
      <c r="L481">
        <v>22</v>
      </c>
      <c r="M481">
        <v>17</v>
      </c>
      <c r="N481">
        <v>1</v>
      </c>
      <c r="O481" t="s">
        <v>896</v>
      </c>
      <c r="P481" t="s">
        <v>517</v>
      </c>
      <c r="Q481" t="s">
        <v>517</v>
      </c>
      <c r="R481" t="s">
        <v>517</v>
      </c>
      <c r="S481" t="s">
        <v>517</v>
      </c>
      <c r="T481" t="s">
        <v>517</v>
      </c>
      <c r="U481" t="s">
        <v>517</v>
      </c>
      <c r="V481" t="s">
        <v>517</v>
      </c>
      <c r="W481" t="s">
        <v>589</v>
      </c>
      <c r="X481" t="s">
        <v>849</v>
      </c>
      <c r="Y481" t="s">
        <v>902</v>
      </c>
      <c r="Z481" s="1">
        <v>31727</v>
      </c>
      <c r="AA481" t="s">
        <v>529</v>
      </c>
      <c r="AB481">
        <v>30</v>
      </c>
      <c r="AC481" t="s">
        <v>358</v>
      </c>
      <c r="AD481" t="s">
        <v>497</v>
      </c>
    </row>
    <row r="482" spans="1:30" x14ac:dyDescent="0.25">
      <c r="A482" s="13" t="s">
        <v>2841</v>
      </c>
      <c r="B482" s="1">
        <v>42757</v>
      </c>
      <c r="C482" s="2">
        <v>0.69313657407407403</v>
      </c>
      <c r="D482" t="s">
        <v>2842</v>
      </c>
      <c r="E482" t="s">
        <v>22</v>
      </c>
      <c r="F482" t="s">
        <v>2843</v>
      </c>
      <c r="G482" s="14" t="s">
        <v>2844</v>
      </c>
      <c r="H482" s="14" t="s">
        <v>2845</v>
      </c>
      <c r="I482" t="s">
        <v>21</v>
      </c>
      <c r="K482">
        <v>1</v>
      </c>
      <c r="L482">
        <v>22</v>
      </c>
      <c r="M482">
        <v>16</v>
      </c>
      <c r="N482">
        <v>1</v>
      </c>
      <c r="O482" t="s">
        <v>517</v>
      </c>
      <c r="P482" t="s">
        <v>517</v>
      </c>
      <c r="Q482" t="s">
        <v>517</v>
      </c>
      <c r="R482" t="s">
        <v>517</v>
      </c>
      <c r="S482" t="s">
        <v>517</v>
      </c>
      <c r="T482" t="s">
        <v>517</v>
      </c>
      <c r="U482" t="s">
        <v>517</v>
      </c>
      <c r="V482" t="s">
        <v>517</v>
      </c>
      <c r="W482" t="s">
        <v>517</v>
      </c>
      <c r="X482" t="s">
        <v>517</v>
      </c>
      <c r="Y482" t="s">
        <v>2846</v>
      </c>
      <c r="Z482" s="1">
        <v>32974</v>
      </c>
      <c r="AA482" t="s">
        <v>529</v>
      </c>
      <c r="AB482">
        <v>26</v>
      </c>
      <c r="AC482" t="s">
        <v>358</v>
      </c>
      <c r="AD482" t="s">
        <v>483</v>
      </c>
    </row>
    <row r="483" spans="1:30" x14ac:dyDescent="0.25">
      <c r="A483" s="13" t="s">
        <v>2847</v>
      </c>
      <c r="B483" s="1">
        <v>42757</v>
      </c>
      <c r="C483" s="2">
        <v>0.67561342592592588</v>
      </c>
      <c r="D483" t="s">
        <v>2848</v>
      </c>
      <c r="E483" t="s">
        <v>22</v>
      </c>
      <c r="F483" t="s">
        <v>2849</v>
      </c>
      <c r="G483" s="14" t="s">
        <v>2850</v>
      </c>
      <c r="H483" s="14" t="s">
        <v>2851</v>
      </c>
      <c r="I483" t="s">
        <v>23</v>
      </c>
      <c r="K483">
        <v>1</v>
      </c>
      <c r="L483">
        <v>22</v>
      </c>
      <c r="M483">
        <v>16</v>
      </c>
      <c r="N483">
        <v>1</v>
      </c>
      <c r="O483" t="s">
        <v>1635</v>
      </c>
      <c r="P483" t="s">
        <v>517</v>
      </c>
      <c r="Q483" t="s">
        <v>517</v>
      </c>
      <c r="R483" t="s">
        <v>517</v>
      </c>
      <c r="S483" t="s">
        <v>517</v>
      </c>
      <c r="T483" t="s">
        <v>517</v>
      </c>
      <c r="U483" t="s">
        <v>517</v>
      </c>
      <c r="V483" t="s">
        <v>517</v>
      </c>
      <c r="W483" t="s">
        <v>476</v>
      </c>
      <c r="X483" t="s">
        <v>846</v>
      </c>
      <c r="Y483" t="s">
        <v>517</v>
      </c>
      <c r="Z483" s="1" t="s">
        <v>517</v>
      </c>
      <c r="AA483" t="s">
        <v>2848</v>
      </c>
      <c r="AB483" t="s">
        <v>517</v>
      </c>
      <c r="AC483" t="s">
        <v>358</v>
      </c>
      <c r="AD483" t="s">
        <v>517</v>
      </c>
    </row>
    <row r="484" spans="1:30" x14ac:dyDescent="0.25">
      <c r="A484" s="13" t="s">
        <v>2853</v>
      </c>
      <c r="B484" s="1">
        <v>42757</v>
      </c>
      <c r="C484" s="2">
        <v>0.66071759259259266</v>
      </c>
      <c r="D484" t="s">
        <v>2854</v>
      </c>
      <c r="E484" t="s">
        <v>22</v>
      </c>
      <c r="F484" t="s">
        <v>2855</v>
      </c>
      <c r="G484" s="14" t="s">
        <v>2856</v>
      </c>
      <c r="H484" s="14" t="s">
        <v>2857</v>
      </c>
      <c r="I484" t="s">
        <v>23</v>
      </c>
      <c r="K484">
        <v>1</v>
      </c>
      <c r="L484">
        <v>22</v>
      </c>
      <c r="M484">
        <v>15</v>
      </c>
      <c r="N484">
        <v>1</v>
      </c>
      <c r="O484" t="s">
        <v>2852</v>
      </c>
      <c r="P484" t="s">
        <v>517</v>
      </c>
      <c r="Q484" t="s">
        <v>517</v>
      </c>
      <c r="R484" t="s">
        <v>517</v>
      </c>
      <c r="S484" t="s">
        <v>517</v>
      </c>
      <c r="T484" t="s">
        <v>517</v>
      </c>
      <c r="U484" t="s">
        <v>517</v>
      </c>
      <c r="V484" t="s">
        <v>517</v>
      </c>
      <c r="W484" t="s">
        <v>672</v>
      </c>
      <c r="X484" t="s">
        <v>622</v>
      </c>
      <c r="Y484" t="s">
        <v>2858</v>
      </c>
      <c r="Z484" s="1">
        <v>29423</v>
      </c>
      <c r="AA484" t="s">
        <v>2859</v>
      </c>
      <c r="AB484">
        <v>36</v>
      </c>
      <c r="AC484" t="s">
        <v>358</v>
      </c>
      <c r="AD484" t="s">
        <v>498</v>
      </c>
    </row>
    <row r="485" spans="1:30" x14ac:dyDescent="0.25">
      <c r="A485" s="13" t="s">
        <v>2861</v>
      </c>
      <c r="B485" s="1">
        <v>42757</v>
      </c>
      <c r="C485" s="2">
        <v>0.65746527777777775</v>
      </c>
      <c r="D485" t="s">
        <v>2862</v>
      </c>
      <c r="E485" t="s">
        <v>22</v>
      </c>
      <c r="F485" t="s">
        <v>2863</v>
      </c>
      <c r="G485" s="14" t="s">
        <v>2864</v>
      </c>
      <c r="H485" s="14" t="s">
        <v>2865</v>
      </c>
      <c r="I485" t="s">
        <v>21</v>
      </c>
      <c r="K485">
        <v>1</v>
      </c>
      <c r="L485">
        <v>22</v>
      </c>
      <c r="M485">
        <v>15</v>
      </c>
      <c r="N485">
        <v>1</v>
      </c>
      <c r="O485" t="s">
        <v>2860</v>
      </c>
      <c r="P485" t="s">
        <v>517</v>
      </c>
      <c r="Q485" t="s">
        <v>517</v>
      </c>
      <c r="R485" t="s">
        <v>517</v>
      </c>
      <c r="S485" t="s">
        <v>517</v>
      </c>
      <c r="T485" t="s">
        <v>517</v>
      </c>
      <c r="U485" t="s">
        <v>517</v>
      </c>
      <c r="V485" t="s">
        <v>517</v>
      </c>
      <c r="W485" t="s">
        <v>621</v>
      </c>
      <c r="X485" t="s">
        <v>622</v>
      </c>
      <c r="Y485" t="s">
        <v>2866</v>
      </c>
      <c r="Z485" s="1">
        <v>30335</v>
      </c>
      <c r="AA485" t="s">
        <v>2867</v>
      </c>
      <c r="AB485">
        <v>34</v>
      </c>
      <c r="AC485" t="s">
        <v>358</v>
      </c>
      <c r="AD485" t="s">
        <v>482</v>
      </c>
    </row>
    <row r="486" spans="1:30" x14ac:dyDescent="0.25">
      <c r="A486" s="13" t="s">
        <v>2868</v>
      </c>
      <c r="B486" s="1">
        <v>42757</v>
      </c>
      <c r="C486" s="2">
        <v>0.65258101851851846</v>
      </c>
      <c r="D486" t="s">
        <v>2869</v>
      </c>
      <c r="E486" t="s">
        <v>22</v>
      </c>
      <c r="F486" t="s">
        <v>2870</v>
      </c>
      <c r="G486" s="14" t="s">
        <v>2864</v>
      </c>
      <c r="H486" s="14" t="s">
        <v>2865</v>
      </c>
      <c r="I486" t="s">
        <v>21</v>
      </c>
      <c r="K486">
        <v>1</v>
      </c>
      <c r="L486">
        <v>22</v>
      </c>
      <c r="M486">
        <v>15</v>
      </c>
      <c r="N486">
        <v>1</v>
      </c>
      <c r="O486" t="s">
        <v>2860</v>
      </c>
      <c r="P486" t="s">
        <v>517</v>
      </c>
      <c r="Q486" t="s">
        <v>517</v>
      </c>
      <c r="R486" t="s">
        <v>517</v>
      </c>
      <c r="S486" t="s">
        <v>517</v>
      </c>
      <c r="T486" t="s">
        <v>517</v>
      </c>
      <c r="U486" t="s">
        <v>517</v>
      </c>
      <c r="V486" t="s">
        <v>517</v>
      </c>
      <c r="W486" t="s">
        <v>621</v>
      </c>
      <c r="X486" t="s">
        <v>622</v>
      </c>
      <c r="Y486" t="s">
        <v>2866</v>
      </c>
      <c r="Z486" s="1">
        <v>30335</v>
      </c>
      <c r="AA486" t="s">
        <v>810</v>
      </c>
      <c r="AB486">
        <v>34</v>
      </c>
      <c r="AC486" t="s">
        <v>358</v>
      </c>
      <c r="AD486" t="s">
        <v>482</v>
      </c>
    </row>
    <row r="487" spans="1:30" x14ac:dyDescent="0.25">
      <c r="A487" s="13" t="s">
        <v>2872</v>
      </c>
      <c r="B487" s="1">
        <v>42757</v>
      </c>
      <c r="C487" s="2">
        <v>0.62791666666666668</v>
      </c>
      <c r="D487" t="s">
        <v>2873</v>
      </c>
      <c r="E487" t="s">
        <v>542</v>
      </c>
      <c r="F487" t="s">
        <v>2874</v>
      </c>
      <c r="G487" s="14" t="s">
        <v>2875</v>
      </c>
      <c r="H487" s="14" t="s">
        <v>2876</v>
      </c>
      <c r="I487" t="s">
        <v>23</v>
      </c>
      <c r="K487">
        <v>1</v>
      </c>
      <c r="L487">
        <v>22</v>
      </c>
      <c r="M487">
        <v>15</v>
      </c>
      <c r="N487">
        <v>1</v>
      </c>
      <c r="O487" t="s">
        <v>2871</v>
      </c>
      <c r="P487" t="s">
        <v>517</v>
      </c>
      <c r="Q487" t="s">
        <v>517</v>
      </c>
      <c r="R487" t="s">
        <v>517</v>
      </c>
      <c r="S487" t="s">
        <v>517</v>
      </c>
      <c r="T487" t="s">
        <v>517</v>
      </c>
      <c r="U487" t="s">
        <v>517</v>
      </c>
      <c r="V487" t="s">
        <v>517</v>
      </c>
      <c r="W487" t="s">
        <v>589</v>
      </c>
      <c r="X487" t="s">
        <v>590</v>
      </c>
      <c r="Y487" t="s">
        <v>517</v>
      </c>
      <c r="Z487" s="1" t="s">
        <v>517</v>
      </c>
      <c r="AA487" t="s">
        <v>2877</v>
      </c>
      <c r="AB487" t="s">
        <v>517</v>
      </c>
      <c r="AC487" t="s">
        <v>358</v>
      </c>
      <c r="AD487" t="s">
        <v>517</v>
      </c>
    </row>
    <row r="488" spans="1:30" x14ac:dyDescent="0.25">
      <c r="A488" s="13" t="s">
        <v>2880</v>
      </c>
      <c r="B488" s="1">
        <v>42757</v>
      </c>
      <c r="C488" s="2">
        <v>0.59347222222222229</v>
      </c>
      <c r="D488" t="s">
        <v>668</v>
      </c>
      <c r="E488" t="s">
        <v>22</v>
      </c>
      <c r="F488" t="s">
        <v>669</v>
      </c>
      <c r="G488" s="14" t="s">
        <v>670</v>
      </c>
      <c r="H488" s="14" t="s">
        <v>2881</v>
      </c>
      <c r="I488" t="s">
        <v>23</v>
      </c>
      <c r="K488">
        <v>1</v>
      </c>
      <c r="L488">
        <v>22</v>
      </c>
      <c r="M488">
        <v>14</v>
      </c>
      <c r="N488">
        <v>1</v>
      </c>
      <c r="O488" t="s">
        <v>2878</v>
      </c>
      <c r="P488" t="s">
        <v>2879</v>
      </c>
      <c r="Q488" t="s">
        <v>517</v>
      </c>
      <c r="R488" t="s">
        <v>517</v>
      </c>
      <c r="S488" t="s">
        <v>517</v>
      </c>
      <c r="T488" t="s">
        <v>517</v>
      </c>
      <c r="U488" t="s">
        <v>517</v>
      </c>
      <c r="V488" t="s">
        <v>517</v>
      </c>
      <c r="W488" t="s">
        <v>537</v>
      </c>
      <c r="X488" t="s">
        <v>590</v>
      </c>
      <c r="Y488" t="s">
        <v>673</v>
      </c>
      <c r="Z488" s="1">
        <v>32144</v>
      </c>
      <c r="AA488" t="s">
        <v>674</v>
      </c>
      <c r="AB488">
        <v>29</v>
      </c>
      <c r="AC488" t="s">
        <v>358</v>
      </c>
      <c r="AD488" t="s">
        <v>482</v>
      </c>
    </row>
    <row r="489" spans="1:30" x14ac:dyDescent="0.25">
      <c r="A489" s="13" t="s">
        <v>2882</v>
      </c>
      <c r="B489" s="1">
        <v>42757</v>
      </c>
      <c r="C489" s="2">
        <v>0.5916203703703703</v>
      </c>
      <c r="D489" t="s">
        <v>2883</v>
      </c>
      <c r="E489" t="s">
        <v>22</v>
      </c>
      <c r="F489" t="s">
        <v>2884</v>
      </c>
      <c r="G489" s="14" t="s">
        <v>2885</v>
      </c>
      <c r="H489" s="14" t="s">
        <v>2886</v>
      </c>
      <c r="I489" t="s">
        <v>23</v>
      </c>
      <c r="K489">
        <v>1</v>
      </c>
      <c r="L489">
        <v>22</v>
      </c>
      <c r="M489">
        <v>14</v>
      </c>
      <c r="N489">
        <v>1</v>
      </c>
      <c r="O489" t="s">
        <v>517</v>
      </c>
      <c r="P489" t="s">
        <v>517</v>
      </c>
      <c r="Q489" t="s">
        <v>517</v>
      </c>
      <c r="R489" t="s">
        <v>517</v>
      </c>
      <c r="S489" t="s">
        <v>517</v>
      </c>
      <c r="T489" t="s">
        <v>517</v>
      </c>
      <c r="U489" t="s">
        <v>517</v>
      </c>
      <c r="V489" t="s">
        <v>517</v>
      </c>
      <c r="W489" t="s">
        <v>517</v>
      </c>
      <c r="X489" t="s">
        <v>517</v>
      </c>
      <c r="Y489" t="s">
        <v>517</v>
      </c>
      <c r="Z489" s="1" t="s">
        <v>517</v>
      </c>
      <c r="AA489" t="s">
        <v>2887</v>
      </c>
      <c r="AB489" t="s">
        <v>517</v>
      </c>
      <c r="AC489" t="s">
        <v>358</v>
      </c>
      <c r="AD489" t="s">
        <v>517</v>
      </c>
    </row>
    <row r="490" spans="1:30" x14ac:dyDescent="0.25">
      <c r="A490" s="13" t="s">
        <v>2889</v>
      </c>
      <c r="B490" s="1">
        <v>42757</v>
      </c>
      <c r="C490" s="2">
        <v>0.57369212962962968</v>
      </c>
      <c r="D490" t="s">
        <v>2890</v>
      </c>
      <c r="E490" t="s">
        <v>22</v>
      </c>
      <c r="F490" t="s">
        <v>2891</v>
      </c>
      <c r="G490" s="14" t="s">
        <v>2892</v>
      </c>
      <c r="H490" s="14" t="s">
        <v>2893</v>
      </c>
      <c r="I490" t="s">
        <v>23</v>
      </c>
      <c r="K490">
        <v>1</v>
      </c>
      <c r="L490">
        <v>22</v>
      </c>
      <c r="M490">
        <v>13</v>
      </c>
      <c r="N490">
        <v>1</v>
      </c>
      <c r="O490" t="s">
        <v>2888</v>
      </c>
      <c r="P490" t="s">
        <v>517</v>
      </c>
      <c r="Q490" t="s">
        <v>517</v>
      </c>
      <c r="R490" t="s">
        <v>517</v>
      </c>
      <c r="S490" t="s">
        <v>517</v>
      </c>
      <c r="T490" t="s">
        <v>517</v>
      </c>
      <c r="U490" t="s">
        <v>517</v>
      </c>
      <c r="V490" t="s">
        <v>517</v>
      </c>
      <c r="W490" t="s">
        <v>526</v>
      </c>
      <c r="X490" t="s">
        <v>527</v>
      </c>
      <c r="Y490" t="s">
        <v>2894</v>
      </c>
      <c r="Z490" s="1">
        <v>25845</v>
      </c>
      <c r="AA490" t="s">
        <v>529</v>
      </c>
      <c r="AB490">
        <v>46</v>
      </c>
      <c r="AC490" t="s">
        <v>358</v>
      </c>
      <c r="AD490" t="s">
        <v>491</v>
      </c>
    </row>
    <row r="491" spans="1:30" x14ac:dyDescent="0.25">
      <c r="A491" s="13" t="s">
        <v>2895</v>
      </c>
      <c r="B491" s="1">
        <v>42757</v>
      </c>
      <c r="C491" s="2">
        <v>0.57281250000000006</v>
      </c>
      <c r="D491" t="s">
        <v>2896</v>
      </c>
      <c r="E491" t="s">
        <v>22</v>
      </c>
      <c r="F491" t="s">
        <v>2897</v>
      </c>
      <c r="G491" s="14" t="s">
        <v>2898</v>
      </c>
      <c r="H491" s="14" t="s">
        <v>2899</v>
      </c>
      <c r="I491" t="s">
        <v>24</v>
      </c>
      <c r="K491">
        <v>1</v>
      </c>
      <c r="L491">
        <v>22</v>
      </c>
      <c r="M491">
        <v>13</v>
      </c>
      <c r="N491">
        <v>1</v>
      </c>
      <c r="O491" t="s">
        <v>517</v>
      </c>
      <c r="P491" t="s">
        <v>517</v>
      </c>
      <c r="Q491" t="s">
        <v>517</v>
      </c>
      <c r="R491" t="s">
        <v>517</v>
      </c>
      <c r="S491" t="s">
        <v>517</v>
      </c>
      <c r="T491" t="s">
        <v>517</v>
      </c>
      <c r="U491" t="s">
        <v>517</v>
      </c>
      <c r="V491" t="s">
        <v>517</v>
      </c>
      <c r="W491" t="s">
        <v>517</v>
      </c>
      <c r="X491" t="s">
        <v>517</v>
      </c>
      <c r="Y491" t="s">
        <v>2900</v>
      </c>
      <c r="Z491" s="1">
        <v>32184</v>
      </c>
      <c r="AA491" t="s">
        <v>2901</v>
      </c>
      <c r="AB491">
        <v>28</v>
      </c>
      <c r="AC491" t="s">
        <v>358</v>
      </c>
      <c r="AD491" t="s">
        <v>509</v>
      </c>
    </row>
    <row r="492" spans="1:30" x14ac:dyDescent="0.25">
      <c r="A492" s="13" t="s">
        <v>2902</v>
      </c>
      <c r="B492" s="1">
        <v>42757</v>
      </c>
      <c r="C492" s="2">
        <v>0.5637847222222222</v>
      </c>
      <c r="D492" t="s">
        <v>2903</v>
      </c>
      <c r="E492" t="s">
        <v>22</v>
      </c>
      <c r="F492" t="s">
        <v>2904</v>
      </c>
      <c r="G492" s="14" t="s">
        <v>2905</v>
      </c>
      <c r="H492" s="14" t="s">
        <v>2906</v>
      </c>
      <c r="I492" t="s">
        <v>24</v>
      </c>
      <c r="K492">
        <v>1</v>
      </c>
      <c r="L492">
        <v>22</v>
      </c>
      <c r="M492">
        <v>13</v>
      </c>
      <c r="N492">
        <v>1</v>
      </c>
      <c r="O492" t="s">
        <v>517</v>
      </c>
      <c r="P492" t="s">
        <v>517</v>
      </c>
      <c r="Q492" t="s">
        <v>517</v>
      </c>
      <c r="R492" t="s">
        <v>517</v>
      </c>
      <c r="S492" t="s">
        <v>517</v>
      </c>
      <c r="T492" t="s">
        <v>517</v>
      </c>
      <c r="U492" t="s">
        <v>517</v>
      </c>
      <c r="V492" t="s">
        <v>517</v>
      </c>
      <c r="W492" t="s">
        <v>517</v>
      </c>
      <c r="X492" t="s">
        <v>517</v>
      </c>
      <c r="Y492" t="s">
        <v>2907</v>
      </c>
      <c r="Z492" s="1">
        <v>34899</v>
      </c>
      <c r="AA492" t="s">
        <v>1702</v>
      </c>
      <c r="AB492">
        <v>21</v>
      </c>
      <c r="AC492" t="s">
        <v>358</v>
      </c>
      <c r="AD492" t="s">
        <v>482</v>
      </c>
    </row>
    <row r="493" spans="1:30" x14ac:dyDescent="0.25">
      <c r="A493" s="13" t="s">
        <v>2909</v>
      </c>
      <c r="B493" s="1">
        <v>42757</v>
      </c>
      <c r="C493" s="2">
        <v>0.54997685185185186</v>
      </c>
      <c r="D493" t="s">
        <v>2910</v>
      </c>
      <c r="E493" t="s">
        <v>22</v>
      </c>
      <c r="F493" t="s">
        <v>2911</v>
      </c>
      <c r="G493" s="14" t="s">
        <v>2912</v>
      </c>
      <c r="H493" s="14" t="s">
        <v>2913</v>
      </c>
      <c r="I493" t="s">
        <v>23</v>
      </c>
      <c r="K493">
        <v>1</v>
      </c>
      <c r="L493">
        <v>22</v>
      </c>
      <c r="M493">
        <v>13</v>
      </c>
      <c r="N493">
        <v>1</v>
      </c>
      <c r="O493" t="s">
        <v>2908</v>
      </c>
      <c r="P493" t="s">
        <v>517</v>
      </c>
      <c r="Q493" t="s">
        <v>517</v>
      </c>
      <c r="R493" t="s">
        <v>517</v>
      </c>
      <c r="S493" t="s">
        <v>517</v>
      </c>
      <c r="T493" t="s">
        <v>517</v>
      </c>
      <c r="U493" t="s">
        <v>517</v>
      </c>
      <c r="V493" t="s">
        <v>517</v>
      </c>
      <c r="W493" t="s">
        <v>589</v>
      </c>
      <c r="X493" t="s">
        <v>590</v>
      </c>
      <c r="Y493" t="s">
        <v>2914</v>
      </c>
      <c r="Z493" s="1">
        <v>33426</v>
      </c>
      <c r="AA493" t="s">
        <v>546</v>
      </c>
      <c r="AB493">
        <v>25</v>
      </c>
      <c r="AC493" t="s">
        <v>358</v>
      </c>
      <c r="AD493" t="s">
        <v>491</v>
      </c>
    </row>
    <row r="494" spans="1:30" x14ac:dyDescent="0.25">
      <c r="A494" s="13" t="s">
        <v>2915</v>
      </c>
      <c r="B494" s="1">
        <v>42757</v>
      </c>
      <c r="C494" s="2">
        <v>0.54628472222222224</v>
      </c>
      <c r="D494" t="s">
        <v>2916</v>
      </c>
      <c r="E494" t="s">
        <v>22</v>
      </c>
      <c r="F494" t="s">
        <v>2917</v>
      </c>
      <c r="G494" s="14" t="s">
        <v>2918</v>
      </c>
      <c r="H494" s="14" t="s">
        <v>2919</v>
      </c>
      <c r="I494" t="s">
        <v>24</v>
      </c>
      <c r="K494">
        <v>1</v>
      </c>
      <c r="L494">
        <v>22</v>
      </c>
      <c r="M494">
        <v>13</v>
      </c>
      <c r="N494">
        <v>1</v>
      </c>
      <c r="O494" t="s">
        <v>517</v>
      </c>
      <c r="P494" t="s">
        <v>517</v>
      </c>
      <c r="Q494" t="s">
        <v>517</v>
      </c>
      <c r="R494" t="s">
        <v>517</v>
      </c>
      <c r="S494" t="s">
        <v>517</v>
      </c>
      <c r="T494" t="s">
        <v>517</v>
      </c>
      <c r="U494" t="s">
        <v>517</v>
      </c>
      <c r="V494" t="s">
        <v>517</v>
      </c>
      <c r="W494" t="s">
        <v>517</v>
      </c>
      <c r="X494" t="s">
        <v>517</v>
      </c>
      <c r="Y494" t="s">
        <v>2920</v>
      </c>
      <c r="Z494" s="1">
        <v>17504</v>
      </c>
      <c r="AA494" t="s">
        <v>2921</v>
      </c>
      <c r="AB494">
        <v>69</v>
      </c>
      <c r="AC494" t="s">
        <v>358</v>
      </c>
      <c r="AD494" t="s">
        <v>482</v>
      </c>
    </row>
    <row r="495" spans="1:30" x14ac:dyDescent="0.25">
      <c r="A495" s="13" t="s">
        <v>2923</v>
      </c>
      <c r="B495" s="1">
        <v>42757</v>
      </c>
      <c r="C495" s="2">
        <v>0.53221064814814811</v>
      </c>
      <c r="D495" t="s">
        <v>2924</v>
      </c>
      <c r="E495" t="s">
        <v>116</v>
      </c>
      <c r="F495" t="s">
        <v>2925</v>
      </c>
      <c r="G495" s="14" t="s">
        <v>2926</v>
      </c>
      <c r="H495" s="14" t="s">
        <v>2927</v>
      </c>
      <c r="I495" t="s">
        <v>21</v>
      </c>
      <c r="K495">
        <v>1</v>
      </c>
      <c r="L495">
        <v>22</v>
      </c>
      <c r="M495">
        <v>12</v>
      </c>
      <c r="N495">
        <v>1</v>
      </c>
      <c r="O495" t="s">
        <v>2922</v>
      </c>
      <c r="P495" t="s">
        <v>517</v>
      </c>
      <c r="Q495" t="s">
        <v>517</v>
      </c>
      <c r="R495" t="s">
        <v>517</v>
      </c>
      <c r="S495" t="s">
        <v>517</v>
      </c>
      <c r="T495" t="s">
        <v>517</v>
      </c>
      <c r="U495" t="s">
        <v>517</v>
      </c>
      <c r="V495" t="s">
        <v>517</v>
      </c>
      <c r="W495" t="s">
        <v>589</v>
      </c>
      <c r="X495" t="s">
        <v>590</v>
      </c>
      <c r="Y495" t="s">
        <v>2928</v>
      </c>
      <c r="Z495" s="1">
        <v>28529</v>
      </c>
      <c r="AA495" t="s">
        <v>2929</v>
      </c>
      <c r="AB495">
        <v>38</v>
      </c>
      <c r="AC495" t="s">
        <v>357</v>
      </c>
      <c r="AD495" t="s">
        <v>487</v>
      </c>
    </row>
    <row r="496" spans="1:30" x14ac:dyDescent="0.25">
      <c r="A496" s="13" t="s">
        <v>2931</v>
      </c>
      <c r="B496" s="1">
        <v>42757</v>
      </c>
      <c r="C496" s="2">
        <v>0.52351851851851849</v>
      </c>
      <c r="D496" t="s">
        <v>2932</v>
      </c>
      <c r="E496" t="s">
        <v>116</v>
      </c>
      <c r="F496" t="s">
        <v>2933</v>
      </c>
      <c r="G496" s="14" t="s">
        <v>2934</v>
      </c>
      <c r="H496" s="14" t="s">
        <v>2935</v>
      </c>
      <c r="I496" t="s">
        <v>23</v>
      </c>
      <c r="K496">
        <v>1</v>
      </c>
      <c r="L496">
        <v>22</v>
      </c>
      <c r="M496">
        <v>12</v>
      </c>
      <c r="N496">
        <v>1</v>
      </c>
      <c r="O496" t="s">
        <v>2930</v>
      </c>
      <c r="P496" t="s">
        <v>517</v>
      </c>
      <c r="Q496" t="s">
        <v>517</v>
      </c>
      <c r="R496" t="s">
        <v>517</v>
      </c>
      <c r="S496" t="s">
        <v>517</v>
      </c>
      <c r="T496" t="s">
        <v>517</v>
      </c>
      <c r="U496" t="s">
        <v>517</v>
      </c>
      <c r="V496" t="s">
        <v>517</v>
      </c>
      <c r="W496" t="s">
        <v>589</v>
      </c>
      <c r="X496" t="s">
        <v>849</v>
      </c>
      <c r="Y496" t="s">
        <v>517</v>
      </c>
      <c r="Z496" s="1" t="s">
        <v>517</v>
      </c>
      <c r="AA496" t="s">
        <v>546</v>
      </c>
      <c r="AB496" t="s">
        <v>517</v>
      </c>
      <c r="AC496" t="s">
        <v>358</v>
      </c>
      <c r="AD496" t="s">
        <v>517</v>
      </c>
    </row>
    <row r="497" spans="1:30" x14ac:dyDescent="0.25">
      <c r="A497" s="13" t="s">
        <v>2937</v>
      </c>
      <c r="B497" s="1">
        <v>42757</v>
      </c>
      <c r="C497" s="2">
        <v>0.5159259259259259</v>
      </c>
      <c r="D497" t="s">
        <v>2938</v>
      </c>
      <c r="E497" t="s">
        <v>22</v>
      </c>
      <c r="F497" t="s">
        <v>2939</v>
      </c>
      <c r="G497" s="14" t="s">
        <v>2940</v>
      </c>
      <c r="H497" s="14" t="s">
        <v>2941</v>
      </c>
      <c r="I497" t="s">
        <v>23</v>
      </c>
      <c r="K497">
        <v>1</v>
      </c>
      <c r="L497">
        <v>22</v>
      </c>
      <c r="M497">
        <v>12</v>
      </c>
      <c r="N497">
        <v>1</v>
      </c>
      <c r="O497" t="s">
        <v>2936</v>
      </c>
      <c r="P497" t="s">
        <v>517</v>
      </c>
      <c r="Q497" t="s">
        <v>517</v>
      </c>
      <c r="R497" t="s">
        <v>517</v>
      </c>
      <c r="S497" t="s">
        <v>517</v>
      </c>
      <c r="T497" t="s">
        <v>517</v>
      </c>
      <c r="U497" t="s">
        <v>517</v>
      </c>
      <c r="V497" t="s">
        <v>517</v>
      </c>
      <c r="W497" t="s">
        <v>621</v>
      </c>
      <c r="X497" t="s">
        <v>622</v>
      </c>
      <c r="Y497" t="s">
        <v>2942</v>
      </c>
      <c r="Z497" s="1">
        <v>28394</v>
      </c>
      <c r="AA497" t="s">
        <v>2695</v>
      </c>
      <c r="AB497">
        <v>39</v>
      </c>
      <c r="AC497" t="s">
        <v>358</v>
      </c>
      <c r="AD497" t="s">
        <v>483</v>
      </c>
    </row>
    <row r="498" spans="1:30" x14ac:dyDescent="0.25">
      <c r="A498" s="13" t="s">
        <v>2943</v>
      </c>
      <c r="B498" s="1">
        <v>42758</v>
      </c>
      <c r="C498" s="2">
        <v>0.53732638888888895</v>
      </c>
      <c r="D498" t="s">
        <v>2408</v>
      </c>
      <c r="E498" t="s">
        <v>22</v>
      </c>
      <c r="F498" t="s">
        <v>2409</v>
      </c>
      <c r="G498" s="14" t="s">
        <v>2944</v>
      </c>
      <c r="H498" s="14" t="s">
        <v>2411</v>
      </c>
      <c r="I498" t="s">
        <v>23</v>
      </c>
      <c r="K498">
        <v>1</v>
      </c>
      <c r="L498">
        <v>23</v>
      </c>
      <c r="M498">
        <v>12</v>
      </c>
      <c r="N498">
        <v>2</v>
      </c>
      <c r="O498" t="s">
        <v>2406</v>
      </c>
      <c r="P498" t="s">
        <v>517</v>
      </c>
      <c r="Q498" t="s">
        <v>517</v>
      </c>
      <c r="R498" t="s">
        <v>517</v>
      </c>
      <c r="S498" t="s">
        <v>517</v>
      </c>
      <c r="T498" t="s">
        <v>517</v>
      </c>
      <c r="U498" t="s">
        <v>517</v>
      </c>
      <c r="V498" t="s">
        <v>517</v>
      </c>
      <c r="W498" t="s">
        <v>589</v>
      </c>
      <c r="X498" t="s">
        <v>2412</v>
      </c>
      <c r="Y498" t="s">
        <v>517</v>
      </c>
      <c r="Z498" s="1" t="s">
        <v>517</v>
      </c>
      <c r="AA498" t="s">
        <v>2413</v>
      </c>
      <c r="AB498" t="s">
        <v>517</v>
      </c>
      <c r="AC498" t="s">
        <v>358</v>
      </c>
      <c r="AD498" t="s">
        <v>517</v>
      </c>
    </row>
    <row r="499" spans="1:30" x14ac:dyDescent="0.25">
      <c r="A499" s="13" t="s">
        <v>2946</v>
      </c>
      <c r="B499" s="1">
        <v>42758</v>
      </c>
      <c r="C499" s="2">
        <v>0.52256944444444442</v>
      </c>
      <c r="D499" t="s">
        <v>2947</v>
      </c>
      <c r="E499" t="s">
        <v>22</v>
      </c>
      <c r="F499" t="s">
        <v>2948</v>
      </c>
      <c r="G499" s="14" t="s">
        <v>2949</v>
      </c>
      <c r="H499" s="14" t="s">
        <v>2950</v>
      </c>
      <c r="I499" t="s">
        <v>21</v>
      </c>
      <c r="K499">
        <v>1</v>
      </c>
      <c r="L499">
        <v>23</v>
      </c>
      <c r="M499">
        <v>12</v>
      </c>
      <c r="N499">
        <v>2</v>
      </c>
      <c r="O499" t="s">
        <v>2945</v>
      </c>
      <c r="P499" t="s">
        <v>517</v>
      </c>
      <c r="Q499" t="s">
        <v>517</v>
      </c>
      <c r="R499" t="s">
        <v>517</v>
      </c>
      <c r="S499" t="s">
        <v>517</v>
      </c>
      <c r="T499" t="s">
        <v>517</v>
      </c>
      <c r="U499" t="s">
        <v>517</v>
      </c>
      <c r="V499" t="s">
        <v>517</v>
      </c>
      <c r="W499" t="s">
        <v>589</v>
      </c>
      <c r="X499" t="s">
        <v>590</v>
      </c>
      <c r="Y499" t="s">
        <v>2951</v>
      </c>
      <c r="Z499" s="1">
        <v>33041</v>
      </c>
      <c r="AA499" t="s">
        <v>546</v>
      </c>
      <c r="AB499">
        <v>26</v>
      </c>
      <c r="AC499" t="s">
        <v>358</v>
      </c>
      <c r="AD499" t="s">
        <v>482</v>
      </c>
    </row>
    <row r="500" spans="1:30" x14ac:dyDescent="0.25">
      <c r="A500" s="13" t="s">
        <v>2953</v>
      </c>
      <c r="B500" s="1">
        <v>42758</v>
      </c>
      <c r="C500" s="2">
        <v>0.51850694444444445</v>
      </c>
      <c r="D500" t="s">
        <v>2954</v>
      </c>
      <c r="E500" t="s">
        <v>22</v>
      </c>
      <c r="F500" t="s">
        <v>2955</v>
      </c>
      <c r="G500" s="14" t="s">
        <v>2956</v>
      </c>
      <c r="H500" s="14" t="s">
        <v>2957</v>
      </c>
      <c r="I500" t="s">
        <v>23</v>
      </c>
      <c r="K500">
        <v>1</v>
      </c>
      <c r="L500">
        <v>23</v>
      </c>
      <c r="M500">
        <v>12</v>
      </c>
      <c r="N500">
        <v>2</v>
      </c>
      <c r="O500" t="s">
        <v>2952</v>
      </c>
      <c r="P500" t="s">
        <v>517</v>
      </c>
      <c r="Q500" t="s">
        <v>517</v>
      </c>
      <c r="R500" t="s">
        <v>517</v>
      </c>
      <c r="S500" t="s">
        <v>517</v>
      </c>
      <c r="T500" t="s">
        <v>517</v>
      </c>
      <c r="U500" t="s">
        <v>517</v>
      </c>
      <c r="V500" t="s">
        <v>517</v>
      </c>
      <c r="W500" t="s">
        <v>2958</v>
      </c>
      <c r="X500" t="s">
        <v>849</v>
      </c>
      <c r="Y500" t="s">
        <v>2959</v>
      </c>
      <c r="Z500" s="1">
        <v>31654</v>
      </c>
      <c r="AA500" t="s">
        <v>529</v>
      </c>
      <c r="AB500">
        <v>30</v>
      </c>
      <c r="AC500" t="s">
        <v>358</v>
      </c>
      <c r="AD500" t="s">
        <v>487</v>
      </c>
    </row>
    <row r="501" spans="1:30" x14ac:dyDescent="0.25">
      <c r="A501" s="13" t="s">
        <v>2961</v>
      </c>
      <c r="B501" s="1">
        <v>42758</v>
      </c>
      <c r="C501" s="2">
        <v>0.5152430555555555</v>
      </c>
      <c r="D501" t="s">
        <v>2962</v>
      </c>
      <c r="E501" t="s">
        <v>22</v>
      </c>
      <c r="F501" t="s">
        <v>2963</v>
      </c>
      <c r="G501" s="14" t="s">
        <v>2964</v>
      </c>
      <c r="H501" s="14" t="s">
        <v>2965</v>
      </c>
      <c r="I501" t="s">
        <v>23</v>
      </c>
      <c r="K501">
        <v>1</v>
      </c>
      <c r="L501">
        <v>23</v>
      </c>
      <c r="M501">
        <v>12</v>
      </c>
      <c r="N501">
        <v>2</v>
      </c>
      <c r="O501" t="s">
        <v>2960</v>
      </c>
      <c r="P501" t="s">
        <v>517</v>
      </c>
      <c r="Q501" t="s">
        <v>517</v>
      </c>
      <c r="R501" t="s">
        <v>517</v>
      </c>
      <c r="S501" t="s">
        <v>517</v>
      </c>
      <c r="T501" t="s">
        <v>517</v>
      </c>
      <c r="U501" t="s">
        <v>517</v>
      </c>
      <c r="V501" t="s">
        <v>517</v>
      </c>
      <c r="W501" t="s">
        <v>2816</v>
      </c>
      <c r="X501" t="s">
        <v>563</v>
      </c>
      <c r="Y501" t="s">
        <v>2966</v>
      </c>
      <c r="Z501" s="1">
        <v>32199</v>
      </c>
      <c r="AA501" t="s">
        <v>2967</v>
      </c>
      <c r="AB501">
        <v>28</v>
      </c>
      <c r="AC501" t="s">
        <v>358</v>
      </c>
      <c r="AD501" t="s">
        <v>499</v>
      </c>
    </row>
    <row r="502" spans="1:30" x14ac:dyDescent="0.25">
      <c r="A502" s="13" t="s">
        <v>2969</v>
      </c>
      <c r="B502" s="1">
        <v>42758</v>
      </c>
      <c r="C502" s="2">
        <v>0.49539351851851854</v>
      </c>
      <c r="D502" t="s">
        <v>2970</v>
      </c>
      <c r="E502" t="s">
        <v>22</v>
      </c>
      <c r="F502" t="s">
        <v>2971</v>
      </c>
      <c r="G502" s="14" t="s">
        <v>2972</v>
      </c>
      <c r="H502" s="14" t="s">
        <v>2973</v>
      </c>
      <c r="I502" t="s">
        <v>23</v>
      </c>
      <c r="K502">
        <v>1</v>
      </c>
      <c r="L502">
        <v>23</v>
      </c>
      <c r="M502">
        <v>11</v>
      </c>
      <c r="N502">
        <v>2</v>
      </c>
      <c r="O502" t="s">
        <v>2968</v>
      </c>
      <c r="P502" t="s">
        <v>517</v>
      </c>
      <c r="Q502" t="s">
        <v>517</v>
      </c>
      <c r="R502" t="s">
        <v>517</v>
      </c>
      <c r="S502" t="s">
        <v>517</v>
      </c>
      <c r="T502" t="s">
        <v>517</v>
      </c>
      <c r="U502" t="s">
        <v>517</v>
      </c>
      <c r="V502" t="s">
        <v>517</v>
      </c>
      <c r="W502" t="s">
        <v>2974</v>
      </c>
      <c r="X502" t="s">
        <v>477</v>
      </c>
      <c r="Y502" t="s">
        <v>517</v>
      </c>
      <c r="Z502" s="1" t="s">
        <v>517</v>
      </c>
      <c r="AA502" t="s">
        <v>2970</v>
      </c>
      <c r="AB502" t="s">
        <v>517</v>
      </c>
      <c r="AC502" t="s">
        <v>357</v>
      </c>
      <c r="AD502" t="s">
        <v>517</v>
      </c>
    </row>
    <row r="503" spans="1:30" x14ac:dyDescent="0.25">
      <c r="A503" s="13" t="s">
        <v>2977</v>
      </c>
      <c r="B503" s="1">
        <v>42758</v>
      </c>
      <c r="C503" s="2">
        <v>0.48899305555555556</v>
      </c>
      <c r="D503" t="s">
        <v>2975</v>
      </c>
      <c r="E503" t="s">
        <v>22</v>
      </c>
      <c r="F503" t="s">
        <v>2978</v>
      </c>
      <c r="G503" s="14" t="s">
        <v>2979</v>
      </c>
      <c r="H503" s="14" t="s">
        <v>2980</v>
      </c>
      <c r="I503" t="s">
        <v>25</v>
      </c>
      <c r="K503">
        <v>1</v>
      </c>
      <c r="L503">
        <v>23</v>
      </c>
      <c r="M503">
        <v>11</v>
      </c>
      <c r="N503">
        <v>2</v>
      </c>
      <c r="O503" t="s">
        <v>2976</v>
      </c>
      <c r="P503" t="s">
        <v>517</v>
      </c>
      <c r="Q503" t="s">
        <v>517</v>
      </c>
      <c r="R503" t="s">
        <v>517</v>
      </c>
      <c r="S503" t="s">
        <v>517</v>
      </c>
      <c r="T503" t="s">
        <v>517</v>
      </c>
      <c r="U503" t="s">
        <v>517</v>
      </c>
      <c r="V503" t="s">
        <v>517</v>
      </c>
      <c r="W503" t="s">
        <v>526</v>
      </c>
      <c r="X503" t="s">
        <v>527</v>
      </c>
      <c r="Y503" t="s">
        <v>517</v>
      </c>
      <c r="Z503" s="1" t="s">
        <v>517</v>
      </c>
      <c r="AA503" t="s">
        <v>529</v>
      </c>
      <c r="AB503" t="s">
        <v>517</v>
      </c>
      <c r="AC503" t="s">
        <v>358</v>
      </c>
      <c r="AD503" t="s">
        <v>517</v>
      </c>
    </row>
    <row r="504" spans="1:30" x14ac:dyDescent="0.25">
      <c r="A504" s="13" t="s">
        <v>2981</v>
      </c>
      <c r="B504" s="1">
        <v>42758</v>
      </c>
      <c r="C504" s="2">
        <v>0.4831597222222222</v>
      </c>
      <c r="D504" t="s">
        <v>2982</v>
      </c>
      <c r="E504" t="s">
        <v>22</v>
      </c>
      <c r="F504" t="s">
        <v>2983</v>
      </c>
      <c r="G504" s="14" t="s">
        <v>2984</v>
      </c>
      <c r="H504" s="14" t="s">
        <v>2985</v>
      </c>
      <c r="I504" t="s">
        <v>23</v>
      </c>
      <c r="K504">
        <v>1</v>
      </c>
      <c r="L504">
        <v>23</v>
      </c>
      <c r="M504">
        <v>11</v>
      </c>
      <c r="N504">
        <v>2</v>
      </c>
      <c r="O504" t="s">
        <v>517</v>
      </c>
      <c r="P504" t="s">
        <v>517</v>
      </c>
      <c r="Q504" t="s">
        <v>517</v>
      </c>
      <c r="R504" t="s">
        <v>517</v>
      </c>
      <c r="S504" t="s">
        <v>517</v>
      </c>
      <c r="T504" t="s">
        <v>517</v>
      </c>
      <c r="U504" t="s">
        <v>517</v>
      </c>
      <c r="V504" t="s">
        <v>517</v>
      </c>
      <c r="W504" t="s">
        <v>517</v>
      </c>
      <c r="X504" t="s">
        <v>517</v>
      </c>
      <c r="Y504" t="s">
        <v>517</v>
      </c>
      <c r="Z504" s="1" t="s">
        <v>517</v>
      </c>
      <c r="AA504" t="s">
        <v>2986</v>
      </c>
      <c r="AB504" t="s">
        <v>517</v>
      </c>
      <c r="AC504" t="s">
        <v>358</v>
      </c>
      <c r="AD504" t="s">
        <v>517</v>
      </c>
    </row>
    <row r="505" spans="1:30" x14ac:dyDescent="0.25">
      <c r="A505" s="13" t="s">
        <v>2987</v>
      </c>
      <c r="B505" s="1">
        <v>42758</v>
      </c>
      <c r="C505" s="2">
        <v>0.46393518518518517</v>
      </c>
      <c r="D505" t="s">
        <v>2988</v>
      </c>
      <c r="E505" t="s">
        <v>22</v>
      </c>
      <c r="F505" t="s">
        <v>2989</v>
      </c>
      <c r="G505" s="14" t="s">
        <v>2990</v>
      </c>
      <c r="H505" s="14" t="s">
        <v>2991</v>
      </c>
      <c r="I505" t="s">
        <v>31</v>
      </c>
      <c r="K505">
        <v>1</v>
      </c>
      <c r="L505">
        <v>23</v>
      </c>
      <c r="M505">
        <v>11</v>
      </c>
      <c r="N505">
        <v>2</v>
      </c>
      <c r="O505" t="s">
        <v>517</v>
      </c>
      <c r="P505" t="s">
        <v>517</v>
      </c>
      <c r="Q505" t="s">
        <v>517</v>
      </c>
      <c r="R505" t="s">
        <v>517</v>
      </c>
      <c r="S505" t="s">
        <v>517</v>
      </c>
      <c r="T505" t="s">
        <v>517</v>
      </c>
      <c r="U505" t="s">
        <v>517</v>
      </c>
      <c r="V505" t="s">
        <v>517</v>
      </c>
      <c r="W505" t="s">
        <v>517</v>
      </c>
      <c r="X505" t="s">
        <v>517</v>
      </c>
      <c r="Y505" t="s">
        <v>517</v>
      </c>
      <c r="Z505" s="1" t="s">
        <v>517</v>
      </c>
      <c r="AA505" t="s">
        <v>529</v>
      </c>
      <c r="AB505" t="s">
        <v>517</v>
      </c>
      <c r="AC505" t="s">
        <v>358</v>
      </c>
      <c r="AD505" t="s">
        <v>517</v>
      </c>
    </row>
    <row r="506" spans="1:30" x14ac:dyDescent="0.25">
      <c r="A506" s="13" t="s">
        <v>2992</v>
      </c>
      <c r="B506" s="1">
        <v>42758</v>
      </c>
      <c r="C506" s="2">
        <v>0.42054398148148148</v>
      </c>
      <c r="D506" t="s">
        <v>2993</v>
      </c>
      <c r="E506" t="s">
        <v>22</v>
      </c>
      <c r="F506" t="s">
        <v>2994</v>
      </c>
      <c r="G506" s="14" t="s">
        <v>2995</v>
      </c>
      <c r="H506" s="14" t="s">
        <v>2996</v>
      </c>
      <c r="I506" t="s">
        <v>21</v>
      </c>
      <c r="K506">
        <v>1</v>
      </c>
      <c r="L506">
        <v>23</v>
      </c>
      <c r="M506">
        <v>10</v>
      </c>
      <c r="N506">
        <v>2</v>
      </c>
      <c r="O506" t="s">
        <v>517</v>
      </c>
      <c r="P506" t="s">
        <v>517</v>
      </c>
      <c r="Q506" t="s">
        <v>517</v>
      </c>
      <c r="R506" t="s">
        <v>517</v>
      </c>
      <c r="S506" t="s">
        <v>517</v>
      </c>
      <c r="T506" t="s">
        <v>517</v>
      </c>
      <c r="U506" t="s">
        <v>517</v>
      </c>
      <c r="V506" t="s">
        <v>517</v>
      </c>
      <c r="W506" t="s">
        <v>517</v>
      </c>
      <c r="X506" t="s">
        <v>517</v>
      </c>
      <c r="Y506" t="s">
        <v>2997</v>
      </c>
      <c r="Z506" s="1">
        <v>30772</v>
      </c>
      <c r="AA506" t="s">
        <v>1702</v>
      </c>
      <c r="AB506">
        <v>32</v>
      </c>
      <c r="AC506" t="s">
        <v>358</v>
      </c>
      <c r="AD506" t="s">
        <v>499</v>
      </c>
    </row>
    <row r="507" spans="1:30" x14ac:dyDescent="0.25">
      <c r="A507" s="13" t="s">
        <v>2998</v>
      </c>
      <c r="B507" s="1">
        <v>42758</v>
      </c>
      <c r="C507" s="2">
        <v>0.40979166666666672</v>
      </c>
      <c r="D507" t="s">
        <v>2999</v>
      </c>
      <c r="E507" t="s">
        <v>22</v>
      </c>
      <c r="F507" t="s">
        <v>3000</v>
      </c>
      <c r="G507" s="14" t="s">
        <v>3001</v>
      </c>
      <c r="H507" s="14" t="s">
        <v>3002</v>
      </c>
      <c r="I507" t="s">
        <v>24</v>
      </c>
      <c r="K507">
        <v>1</v>
      </c>
      <c r="L507">
        <v>23</v>
      </c>
      <c r="M507">
        <v>9</v>
      </c>
      <c r="N507">
        <v>2</v>
      </c>
      <c r="O507" t="s">
        <v>517</v>
      </c>
      <c r="P507" t="s">
        <v>517</v>
      </c>
      <c r="Q507" t="s">
        <v>517</v>
      </c>
      <c r="R507" t="s">
        <v>517</v>
      </c>
      <c r="S507" t="s">
        <v>517</v>
      </c>
      <c r="T507" t="s">
        <v>517</v>
      </c>
      <c r="U507" t="s">
        <v>517</v>
      </c>
      <c r="V507" t="s">
        <v>517</v>
      </c>
      <c r="W507" t="s">
        <v>517</v>
      </c>
      <c r="X507" t="s">
        <v>517</v>
      </c>
      <c r="Y507" t="s">
        <v>3003</v>
      </c>
      <c r="Z507" s="1">
        <v>35803</v>
      </c>
      <c r="AA507" t="s">
        <v>2738</v>
      </c>
      <c r="AB507">
        <v>19</v>
      </c>
      <c r="AC507" t="s">
        <v>358</v>
      </c>
      <c r="AD507" t="s">
        <v>491</v>
      </c>
    </row>
    <row r="508" spans="1:30" x14ac:dyDescent="0.25">
      <c r="A508" s="13" t="s">
        <v>3004</v>
      </c>
      <c r="B508" s="1">
        <v>42758</v>
      </c>
      <c r="C508" s="2">
        <v>0.40086805555555555</v>
      </c>
      <c r="D508" t="s">
        <v>3005</v>
      </c>
      <c r="E508" t="s">
        <v>22</v>
      </c>
      <c r="F508" t="s">
        <v>3006</v>
      </c>
      <c r="G508" s="14" t="s">
        <v>3007</v>
      </c>
      <c r="H508" s="14" t="s">
        <v>3008</v>
      </c>
      <c r="I508" t="s">
        <v>24</v>
      </c>
      <c r="K508">
        <v>1</v>
      </c>
      <c r="L508">
        <v>23</v>
      </c>
      <c r="M508">
        <v>9</v>
      </c>
      <c r="N508">
        <v>2</v>
      </c>
      <c r="O508" t="s">
        <v>517</v>
      </c>
      <c r="P508" t="s">
        <v>517</v>
      </c>
      <c r="Q508" t="s">
        <v>517</v>
      </c>
      <c r="R508" t="s">
        <v>517</v>
      </c>
      <c r="S508" t="s">
        <v>517</v>
      </c>
      <c r="T508" t="s">
        <v>517</v>
      </c>
      <c r="U508" t="s">
        <v>517</v>
      </c>
      <c r="V508" t="s">
        <v>517</v>
      </c>
      <c r="W508" t="s">
        <v>517</v>
      </c>
      <c r="X508" t="s">
        <v>517</v>
      </c>
      <c r="Y508" t="s">
        <v>3009</v>
      </c>
      <c r="Z508" s="1">
        <v>34699</v>
      </c>
      <c r="AA508" t="s">
        <v>529</v>
      </c>
      <c r="AB508">
        <v>22</v>
      </c>
      <c r="AC508" t="s">
        <v>358</v>
      </c>
      <c r="AD508" t="s">
        <v>509</v>
      </c>
    </row>
    <row r="509" spans="1:30" x14ac:dyDescent="0.25">
      <c r="A509" s="13" t="s">
        <v>3011</v>
      </c>
      <c r="B509" s="1">
        <v>42758</v>
      </c>
      <c r="C509" s="2">
        <v>0.2048726851851852</v>
      </c>
      <c r="D509" t="s">
        <v>3012</v>
      </c>
      <c r="E509" t="s">
        <v>22</v>
      </c>
      <c r="F509" t="s">
        <v>3013</v>
      </c>
      <c r="G509" s="14" t="s">
        <v>3014</v>
      </c>
      <c r="H509" s="14" t="s">
        <v>3015</v>
      </c>
      <c r="I509" t="s">
        <v>23</v>
      </c>
      <c r="K509">
        <v>1</v>
      </c>
      <c r="L509">
        <v>23</v>
      </c>
      <c r="M509">
        <v>4</v>
      </c>
      <c r="N509">
        <v>2</v>
      </c>
      <c r="O509" t="s">
        <v>3010</v>
      </c>
      <c r="P509" t="s">
        <v>517</v>
      </c>
      <c r="Q509" t="s">
        <v>517</v>
      </c>
      <c r="R509" t="s">
        <v>517</v>
      </c>
      <c r="S509" t="s">
        <v>517</v>
      </c>
      <c r="T509" t="s">
        <v>517</v>
      </c>
      <c r="U509" t="s">
        <v>517</v>
      </c>
      <c r="V509" t="s">
        <v>517</v>
      </c>
      <c r="W509" t="s">
        <v>476</v>
      </c>
      <c r="X509" t="s">
        <v>846</v>
      </c>
      <c r="Y509" t="s">
        <v>3016</v>
      </c>
      <c r="Z509" s="1">
        <v>30934</v>
      </c>
      <c r="AA509" t="s">
        <v>3017</v>
      </c>
      <c r="AB509">
        <v>32</v>
      </c>
      <c r="AC509" t="s">
        <v>358</v>
      </c>
      <c r="AD509" t="s">
        <v>491</v>
      </c>
    </row>
    <row r="510" spans="1:30" x14ac:dyDescent="0.25">
      <c r="A510" s="13" t="s">
        <v>3019</v>
      </c>
      <c r="B510" s="1">
        <v>42758</v>
      </c>
      <c r="C510" s="2">
        <v>0.15503472222222223</v>
      </c>
      <c r="D510" t="s">
        <v>3020</v>
      </c>
      <c r="E510" t="s">
        <v>22</v>
      </c>
      <c r="F510" t="s">
        <v>3021</v>
      </c>
      <c r="G510" s="14" t="s">
        <v>3022</v>
      </c>
      <c r="H510" s="14" t="s">
        <v>3023</v>
      </c>
      <c r="I510" t="s">
        <v>23</v>
      </c>
      <c r="K510">
        <v>1</v>
      </c>
      <c r="L510">
        <v>23</v>
      </c>
      <c r="M510">
        <v>3</v>
      </c>
      <c r="N510">
        <v>2</v>
      </c>
      <c r="O510" t="s">
        <v>3018</v>
      </c>
      <c r="P510" t="s">
        <v>517</v>
      </c>
      <c r="Q510" t="s">
        <v>517</v>
      </c>
      <c r="R510" t="s">
        <v>517</v>
      </c>
      <c r="S510" t="s">
        <v>517</v>
      </c>
      <c r="T510" t="s">
        <v>517</v>
      </c>
      <c r="U510" t="s">
        <v>517</v>
      </c>
      <c r="V510" t="s">
        <v>517</v>
      </c>
      <c r="W510" t="s">
        <v>526</v>
      </c>
      <c r="X510" t="s">
        <v>527</v>
      </c>
      <c r="Y510" t="s">
        <v>3024</v>
      </c>
      <c r="Z510" s="1">
        <v>35796</v>
      </c>
      <c r="AA510" t="s">
        <v>529</v>
      </c>
      <c r="AB510">
        <v>19</v>
      </c>
      <c r="AC510" t="s">
        <v>358</v>
      </c>
      <c r="AD510" t="s">
        <v>495</v>
      </c>
    </row>
    <row r="511" spans="1:30" x14ac:dyDescent="0.25">
      <c r="A511" s="13" t="s">
        <v>3026</v>
      </c>
      <c r="B511" s="1">
        <v>42758</v>
      </c>
      <c r="C511" s="2">
        <v>0.10334490740740741</v>
      </c>
      <c r="D511" t="s">
        <v>3027</v>
      </c>
      <c r="E511" t="s">
        <v>22</v>
      </c>
      <c r="F511" t="s">
        <v>3028</v>
      </c>
      <c r="G511" s="14" t="s">
        <v>3029</v>
      </c>
      <c r="H511" s="14" t="s">
        <v>3030</v>
      </c>
      <c r="I511" t="s">
        <v>21</v>
      </c>
      <c r="K511">
        <v>1</v>
      </c>
      <c r="L511">
        <v>23</v>
      </c>
      <c r="M511">
        <v>2</v>
      </c>
      <c r="N511">
        <v>2</v>
      </c>
      <c r="O511" t="s">
        <v>3025</v>
      </c>
      <c r="P511" t="s">
        <v>517</v>
      </c>
      <c r="Q511" t="s">
        <v>517</v>
      </c>
      <c r="R511" t="s">
        <v>517</v>
      </c>
      <c r="S511" t="s">
        <v>517</v>
      </c>
      <c r="T511" t="s">
        <v>517</v>
      </c>
      <c r="U511" t="s">
        <v>517</v>
      </c>
      <c r="V511" t="s">
        <v>517</v>
      </c>
      <c r="W511" t="s">
        <v>526</v>
      </c>
      <c r="X511" t="s">
        <v>527</v>
      </c>
      <c r="Y511" t="s">
        <v>3031</v>
      </c>
      <c r="Z511" s="1">
        <v>35497</v>
      </c>
      <c r="AA511" t="s">
        <v>529</v>
      </c>
      <c r="AB511">
        <v>19</v>
      </c>
      <c r="AC511" t="s">
        <v>358</v>
      </c>
      <c r="AD511" t="s">
        <v>499</v>
      </c>
    </row>
    <row r="512" spans="1:30" x14ac:dyDescent="0.25">
      <c r="A512" s="13" t="s">
        <v>3032</v>
      </c>
      <c r="B512" s="1">
        <v>42758</v>
      </c>
      <c r="C512" s="2">
        <v>8.6041666666666669E-2</v>
      </c>
      <c r="D512" t="s">
        <v>3033</v>
      </c>
      <c r="E512" t="s">
        <v>22</v>
      </c>
      <c r="F512" t="s">
        <v>3034</v>
      </c>
      <c r="G512" s="14" t="s">
        <v>3035</v>
      </c>
      <c r="H512" s="14" t="s">
        <v>3036</v>
      </c>
      <c r="I512" t="s">
        <v>31</v>
      </c>
      <c r="K512">
        <v>1</v>
      </c>
      <c r="L512">
        <v>23</v>
      </c>
      <c r="M512">
        <v>2</v>
      </c>
      <c r="N512">
        <v>2</v>
      </c>
      <c r="O512" t="s">
        <v>517</v>
      </c>
      <c r="P512" t="s">
        <v>517</v>
      </c>
      <c r="Q512" t="s">
        <v>517</v>
      </c>
      <c r="R512" t="s">
        <v>517</v>
      </c>
      <c r="S512" t="s">
        <v>517</v>
      </c>
      <c r="T512" t="s">
        <v>517</v>
      </c>
      <c r="U512" t="s">
        <v>517</v>
      </c>
      <c r="V512" t="s">
        <v>517</v>
      </c>
      <c r="W512" t="s">
        <v>517</v>
      </c>
      <c r="X512" t="s">
        <v>517</v>
      </c>
      <c r="Y512" t="s">
        <v>3037</v>
      </c>
      <c r="Z512" s="1">
        <v>32405</v>
      </c>
      <c r="AA512" t="s">
        <v>546</v>
      </c>
      <c r="AB512">
        <v>28</v>
      </c>
      <c r="AC512" t="s">
        <v>358</v>
      </c>
      <c r="AD512" t="s">
        <v>491</v>
      </c>
    </row>
    <row r="513" spans="1:30" x14ac:dyDescent="0.25">
      <c r="A513" s="13" t="s">
        <v>3039</v>
      </c>
      <c r="B513" s="1">
        <v>42758</v>
      </c>
      <c r="C513" s="2">
        <v>0.59005787037037039</v>
      </c>
      <c r="D513" t="s">
        <v>2717</v>
      </c>
      <c r="E513" t="s">
        <v>22</v>
      </c>
      <c r="F513" t="s">
        <v>2718</v>
      </c>
      <c r="G513" s="14" t="s">
        <v>1448</v>
      </c>
      <c r="H513" s="14" t="s">
        <v>1449</v>
      </c>
      <c r="I513" t="s">
        <v>23</v>
      </c>
      <c r="K513">
        <v>1</v>
      </c>
      <c r="L513">
        <v>23</v>
      </c>
      <c r="M513">
        <v>14</v>
      </c>
      <c r="N513">
        <v>2</v>
      </c>
      <c r="O513" t="s">
        <v>3038</v>
      </c>
      <c r="P513" t="s">
        <v>517</v>
      </c>
      <c r="Q513" t="s">
        <v>517</v>
      </c>
      <c r="R513" t="s">
        <v>517</v>
      </c>
      <c r="S513" t="s">
        <v>517</v>
      </c>
      <c r="T513" t="s">
        <v>517</v>
      </c>
      <c r="U513" t="s">
        <v>517</v>
      </c>
      <c r="V513" t="s">
        <v>517</v>
      </c>
      <c r="W513" t="s">
        <v>537</v>
      </c>
      <c r="X513" t="s">
        <v>590</v>
      </c>
      <c r="Y513" t="s">
        <v>783</v>
      </c>
      <c r="Z513" s="1">
        <v>33008</v>
      </c>
      <c r="AA513" t="s">
        <v>2717</v>
      </c>
      <c r="AB513">
        <v>26</v>
      </c>
      <c r="AC513" t="s">
        <v>358</v>
      </c>
      <c r="AD513" t="s">
        <v>509</v>
      </c>
    </row>
    <row r="514" spans="1:30" x14ac:dyDescent="0.25">
      <c r="A514" s="13" t="s">
        <v>3040</v>
      </c>
      <c r="B514" s="1">
        <v>42758</v>
      </c>
      <c r="C514" s="2">
        <v>0.55563657407407407</v>
      </c>
      <c r="D514" t="s">
        <v>1968</v>
      </c>
      <c r="E514" t="s">
        <v>22</v>
      </c>
      <c r="F514" t="s">
        <v>1972</v>
      </c>
      <c r="G514" s="14" t="s">
        <v>1973</v>
      </c>
      <c r="H514" s="14" t="s">
        <v>1974</v>
      </c>
      <c r="I514" t="s">
        <v>23</v>
      </c>
      <c r="K514">
        <v>1</v>
      </c>
      <c r="L514">
        <v>23</v>
      </c>
      <c r="M514">
        <v>13</v>
      </c>
      <c r="N514">
        <v>2</v>
      </c>
      <c r="O514" t="s">
        <v>1969</v>
      </c>
      <c r="P514" t="s">
        <v>517</v>
      </c>
      <c r="Q514" t="s">
        <v>517</v>
      </c>
      <c r="R514" t="s">
        <v>517</v>
      </c>
      <c r="S514" t="s">
        <v>517</v>
      </c>
      <c r="T514" t="s">
        <v>517</v>
      </c>
      <c r="U514" t="s">
        <v>517</v>
      </c>
      <c r="V514" t="s">
        <v>517</v>
      </c>
      <c r="W514" t="s">
        <v>589</v>
      </c>
      <c r="X514" t="s">
        <v>590</v>
      </c>
      <c r="Y514" t="s">
        <v>1975</v>
      </c>
      <c r="Z514" s="1">
        <v>26983</v>
      </c>
      <c r="AA514" t="s">
        <v>519</v>
      </c>
      <c r="AB514">
        <v>43</v>
      </c>
      <c r="AC514" t="s">
        <v>358</v>
      </c>
      <c r="AD514" t="s">
        <v>483</v>
      </c>
    </row>
    <row r="515" spans="1:30" x14ac:dyDescent="0.25">
      <c r="A515" s="13" t="s">
        <v>3041</v>
      </c>
      <c r="B515" s="1">
        <v>42758</v>
      </c>
      <c r="C515" s="2">
        <v>0.55030092592592594</v>
      </c>
      <c r="D515" t="s">
        <v>3042</v>
      </c>
      <c r="E515" t="s">
        <v>22</v>
      </c>
      <c r="F515" t="s">
        <v>3043</v>
      </c>
      <c r="G515" s="14" t="s">
        <v>3044</v>
      </c>
      <c r="H515" s="14" t="s">
        <v>3045</v>
      </c>
      <c r="I515" t="s">
        <v>23</v>
      </c>
      <c r="K515">
        <v>1</v>
      </c>
      <c r="L515">
        <v>23</v>
      </c>
      <c r="M515">
        <v>13</v>
      </c>
      <c r="N515">
        <v>2</v>
      </c>
      <c r="O515" t="s">
        <v>517</v>
      </c>
      <c r="P515" t="s">
        <v>517</v>
      </c>
      <c r="Q515" t="s">
        <v>517</v>
      </c>
      <c r="R515" t="s">
        <v>517</v>
      </c>
      <c r="S515" t="s">
        <v>517</v>
      </c>
      <c r="T515" t="s">
        <v>517</v>
      </c>
      <c r="U515" t="s">
        <v>517</v>
      </c>
      <c r="V515" t="s">
        <v>517</v>
      </c>
      <c r="W515" t="s">
        <v>517</v>
      </c>
      <c r="X515" t="s">
        <v>517</v>
      </c>
      <c r="Y515" t="s">
        <v>3046</v>
      </c>
      <c r="Z515" s="1">
        <v>26144</v>
      </c>
      <c r="AA515" t="s">
        <v>3047</v>
      </c>
      <c r="AB515">
        <v>45</v>
      </c>
      <c r="AC515" t="s">
        <v>357</v>
      </c>
      <c r="AD515" t="s">
        <v>499</v>
      </c>
    </row>
    <row r="516" spans="1:30" x14ac:dyDescent="0.25">
      <c r="A516" s="13" t="s">
        <v>3048</v>
      </c>
      <c r="B516" s="1">
        <v>42758</v>
      </c>
      <c r="C516" s="2">
        <v>0.54472222222222222</v>
      </c>
      <c r="D516" t="s">
        <v>1928</v>
      </c>
      <c r="E516" t="s">
        <v>22</v>
      </c>
      <c r="F516" t="s">
        <v>1929</v>
      </c>
      <c r="G516" s="14" t="s">
        <v>3049</v>
      </c>
      <c r="H516" s="14" t="s">
        <v>1931</v>
      </c>
      <c r="I516" t="s">
        <v>23</v>
      </c>
      <c r="K516">
        <v>1</v>
      </c>
      <c r="L516">
        <v>23</v>
      </c>
      <c r="M516">
        <v>13</v>
      </c>
      <c r="N516">
        <v>2</v>
      </c>
      <c r="O516" t="s">
        <v>1926</v>
      </c>
      <c r="P516" t="s">
        <v>517</v>
      </c>
      <c r="Q516" t="s">
        <v>517</v>
      </c>
      <c r="R516" t="s">
        <v>517</v>
      </c>
      <c r="S516" t="s">
        <v>517</v>
      </c>
      <c r="T516" t="s">
        <v>517</v>
      </c>
      <c r="U516" t="s">
        <v>517</v>
      </c>
      <c r="V516" t="s">
        <v>517</v>
      </c>
      <c r="W516" t="s">
        <v>854</v>
      </c>
      <c r="X516" t="s">
        <v>849</v>
      </c>
      <c r="Y516" t="s">
        <v>517</v>
      </c>
      <c r="Z516" s="1" t="s">
        <v>517</v>
      </c>
      <c r="AA516" t="s">
        <v>1932</v>
      </c>
      <c r="AB516" t="s">
        <v>517</v>
      </c>
      <c r="AC516" t="s">
        <v>358</v>
      </c>
      <c r="AD516" t="s">
        <v>517</v>
      </c>
    </row>
    <row r="517" spans="1:30" x14ac:dyDescent="0.25">
      <c r="A517" s="13" t="s">
        <v>3051</v>
      </c>
      <c r="B517" s="1">
        <v>42759</v>
      </c>
      <c r="C517" s="2">
        <v>0.50410879629629635</v>
      </c>
      <c r="D517" t="s">
        <v>676</v>
      </c>
      <c r="E517" t="s">
        <v>22</v>
      </c>
      <c r="F517" t="s">
        <v>3052</v>
      </c>
      <c r="G517" s="14" t="s">
        <v>3053</v>
      </c>
      <c r="H517" s="14" t="s">
        <v>3054</v>
      </c>
      <c r="I517" t="s">
        <v>23</v>
      </c>
      <c r="K517">
        <v>1</v>
      </c>
      <c r="L517">
        <v>24</v>
      </c>
      <c r="M517">
        <v>12</v>
      </c>
      <c r="N517">
        <v>3</v>
      </c>
      <c r="O517" t="s">
        <v>3050</v>
      </c>
      <c r="P517" t="s">
        <v>517</v>
      </c>
      <c r="Q517" t="s">
        <v>517</v>
      </c>
      <c r="R517" t="s">
        <v>517</v>
      </c>
      <c r="S517" t="s">
        <v>517</v>
      </c>
      <c r="T517" t="s">
        <v>517</v>
      </c>
      <c r="U517" t="s">
        <v>517</v>
      </c>
      <c r="V517" t="s">
        <v>517</v>
      </c>
      <c r="W517" t="s">
        <v>476</v>
      </c>
      <c r="X517" t="s">
        <v>477</v>
      </c>
      <c r="Y517" t="s">
        <v>517</v>
      </c>
      <c r="Z517" s="1" t="s">
        <v>517</v>
      </c>
      <c r="AA517" t="s">
        <v>529</v>
      </c>
      <c r="AB517" t="s">
        <v>517</v>
      </c>
      <c r="AC517" t="s">
        <v>358</v>
      </c>
      <c r="AD517" t="s">
        <v>517</v>
      </c>
    </row>
    <row r="518" spans="1:30" x14ac:dyDescent="0.25">
      <c r="A518" s="13" t="s">
        <v>3055</v>
      </c>
      <c r="B518" s="1">
        <v>42759</v>
      </c>
      <c r="C518" s="2">
        <v>0.50400462962962966</v>
      </c>
      <c r="D518" t="s">
        <v>668</v>
      </c>
      <c r="E518" t="s">
        <v>22</v>
      </c>
      <c r="F518" t="s">
        <v>669</v>
      </c>
      <c r="G518" s="14" t="s">
        <v>670</v>
      </c>
      <c r="H518" s="14" t="s">
        <v>2881</v>
      </c>
      <c r="I518" t="s">
        <v>23</v>
      </c>
      <c r="K518">
        <v>1</v>
      </c>
      <c r="L518">
        <v>24</v>
      </c>
      <c r="M518">
        <v>12</v>
      </c>
      <c r="N518">
        <v>3</v>
      </c>
      <c r="O518" t="s">
        <v>517</v>
      </c>
      <c r="P518" t="s">
        <v>517</v>
      </c>
      <c r="Q518" t="s">
        <v>517</v>
      </c>
      <c r="R518" t="s">
        <v>517</v>
      </c>
      <c r="S518" t="s">
        <v>517</v>
      </c>
      <c r="T518" t="s">
        <v>517</v>
      </c>
      <c r="U518" t="s">
        <v>517</v>
      </c>
      <c r="V518" t="s">
        <v>517</v>
      </c>
      <c r="W518" t="s">
        <v>517</v>
      </c>
      <c r="X518" t="s">
        <v>517</v>
      </c>
      <c r="Y518" t="s">
        <v>673</v>
      </c>
      <c r="Z518" s="1">
        <v>32144</v>
      </c>
      <c r="AA518" t="s">
        <v>674</v>
      </c>
      <c r="AB518">
        <v>29</v>
      </c>
      <c r="AC518" t="s">
        <v>358</v>
      </c>
      <c r="AD518" t="s">
        <v>482</v>
      </c>
    </row>
    <row r="519" spans="1:30" x14ac:dyDescent="0.25">
      <c r="A519" s="13" t="s">
        <v>3057</v>
      </c>
      <c r="B519" s="1">
        <v>42759</v>
      </c>
      <c r="C519" s="2">
        <v>0.49574074074074076</v>
      </c>
      <c r="D519" t="s">
        <v>3058</v>
      </c>
      <c r="E519" t="s">
        <v>22</v>
      </c>
      <c r="F519" t="s">
        <v>3059</v>
      </c>
      <c r="G519" s="14" t="s">
        <v>3060</v>
      </c>
      <c r="H519" s="14" t="s">
        <v>3061</v>
      </c>
      <c r="I519" t="s">
        <v>23</v>
      </c>
      <c r="K519">
        <v>1</v>
      </c>
      <c r="L519">
        <v>24</v>
      </c>
      <c r="M519">
        <v>11</v>
      </c>
      <c r="N519">
        <v>3</v>
      </c>
      <c r="O519" t="s">
        <v>3056</v>
      </c>
      <c r="P519" t="s">
        <v>517</v>
      </c>
      <c r="Q519" t="s">
        <v>517</v>
      </c>
      <c r="R519" t="s">
        <v>517</v>
      </c>
      <c r="S519" t="s">
        <v>517</v>
      </c>
      <c r="T519" t="s">
        <v>517</v>
      </c>
      <c r="U519" t="s">
        <v>517</v>
      </c>
      <c r="V519" t="s">
        <v>517</v>
      </c>
      <c r="W519" t="s">
        <v>1247</v>
      </c>
      <c r="X519" t="s">
        <v>846</v>
      </c>
      <c r="Y519" t="s">
        <v>3062</v>
      </c>
      <c r="Z519" s="1">
        <v>32473</v>
      </c>
      <c r="AA519" t="s">
        <v>572</v>
      </c>
      <c r="AB519">
        <v>28</v>
      </c>
      <c r="AC519" t="s">
        <v>358</v>
      </c>
      <c r="AD519" t="s">
        <v>488</v>
      </c>
    </row>
    <row r="520" spans="1:30" x14ac:dyDescent="0.25">
      <c r="A520" s="13" t="s">
        <v>3063</v>
      </c>
      <c r="B520" s="1">
        <v>42759</v>
      </c>
      <c r="C520" s="2">
        <v>0.47439814814814812</v>
      </c>
      <c r="D520" t="s">
        <v>3064</v>
      </c>
      <c r="E520" t="s">
        <v>22</v>
      </c>
      <c r="F520" t="s">
        <v>3065</v>
      </c>
      <c r="G520" s="14" t="s">
        <v>3066</v>
      </c>
      <c r="H520" s="14" t="s">
        <v>3067</v>
      </c>
      <c r="I520" t="s">
        <v>21</v>
      </c>
      <c r="K520">
        <v>1</v>
      </c>
      <c r="L520">
        <v>24</v>
      </c>
      <c r="M520">
        <v>11</v>
      </c>
      <c r="N520">
        <v>3</v>
      </c>
      <c r="O520" t="s">
        <v>517</v>
      </c>
      <c r="P520" t="s">
        <v>517</v>
      </c>
      <c r="Q520" t="s">
        <v>517</v>
      </c>
      <c r="R520" t="s">
        <v>517</v>
      </c>
      <c r="S520" t="s">
        <v>517</v>
      </c>
      <c r="T520" t="s">
        <v>517</v>
      </c>
      <c r="U520" t="s">
        <v>517</v>
      </c>
      <c r="V520" t="s">
        <v>517</v>
      </c>
      <c r="W520" t="s">
        <v>517</v>
      </c>
      <c r="X520" t="s">
        <v>517</v>
      </c>
      <c r="Y520" t="s">
        <v>3068</v>
      </c>
      <c r="Z520" s="1">
        <v>34243</v>
      </c>
      <c r="AA520" t="s">
        <v>546</v>
      </c>
      <c r="AB520">
        <v>23</v>
      </c>
      <c r="AC520" t="s">
        <v>358</v>
      </c>
      <c r="AD520" t="s">
        <v>491</v>
      </c>
    </row>
    <row r="521" spans="1:30" x14ac:dyDescent="0.25">
      <c r="A521" s="13" t="s">
        <v>3070</v>
      </c>
      <c r="B521" s="1">
        <v>42759</v>
      </c>
      <c r="C521" s="2">
        <v>0.46302083333333338</v>
      </c>
      <c r="D521" t="s">
        <v>3071</v>
      </c>
      <c r="E521" t="s">
        <v>22</v>
      </c>
      <c r="F521" t="s">
        <v>3072</v>
      </c>
      <c r="G521" s="14" t="s">
        <v>3073</v>
      </c>
      <c r="H521" s="14" t="s">
        <v>3074</v>
      </c>
      <c r="I521" t="s">
        <v>21</v>
      </c>
      <c r="K521">
        <v>1</v>
      </c>
      <c r="L521">
        <v>24</v>
      </c>
      <c r="M521">
        <v>11</v>
      </c>
      <c r="N521">
        <v>3</v>
      </c>
      <c r="O521" t="s">
        <v>3069</v>
      </c>
      <c r="P521" t="s">
        <v>517</v>
      </c>
      <c r="Q521" t="s">
        <v>517</v>
      </c>
      <c r="R521" t="s">
        <v>517</v>
      </c>
      <c r="S521" t="s">
        <v>517</v>
      </c>
      <c r="T521" t="s">
        <v>517</v>
      </c>
      <c r="U521" t="s">
        <v>517</v>
      </c>
      <c r="V521" t="s">
        <v>517</v>
      </c>
      <c r="W521" t="s">
        <v>476</v>
      </c>
      <c r="X521" t="s">
        <v>590</v>
      </c>
      <c r="Y521" t="s">
        <v>3075</v>
      </c>
      <c r="Z521" s="1">
        <v>24153</v>
      </c>
      <c r="AA521" t="s">
        <v>546</v>
      </c>
      <c r="AB521">
        <v>50</v>
      </c>
      <c r="AC521" t="s">
        <v>358</v>
      </c>
      <c r="AD521" t="s">
        <v>493</v>
      </c>
    </row>
    <row r="522" spans="1:30" x14ac:dyDescent="0.25">
      <c r="A522" s="13" t="s">
        <v>3076</v>
      </c>
      <c r="B522" s="1">
        <v>42759</v>
      </c>
      <c r="C522" s="2">
        <v>0.44855324074074071</v>
      </c>
      <c r="D522" t="s">
        <v>3077</v>
      </c>
      <c r="E522" t="s">
        <v>22</v>
      </c>
      <c r="F522" t="s">
        <v>3078</v>
      </c>
      <c r="G522" s="14" t="s">
        <v>3079</v>
      </c>
      <c r="H522" s="14" t="s">
        <v>3080</v>
      </c>
      <c r="I522" t="s">
        <v>21</v>
      </c>
      <c r="K522">
        <v>1</v>
      </c>
      <c r="L522">
        <v>24</v>
      </c>
      <c r="M522">
        <v>10</v>
      </c>
      <c r="N522">
        <v>3</v>
      </c>
      <c r="O522" t="s">
        <v>517</v>
      </c>
      <c r="P522" t="s">
        <v>517</v>
      </c>
      <c r="Q522" t="s">
        <v>517</v>
      </c>
      <c r="R522" t="s">
        <v>517</v>
      </c>
      <c r="S522" t="s">
        <v>517</v>
      </c>
      <c r="T522" t="s">
        <v>517</v>
      </c>
      <c r="U522" t="s">
        <v>517</v>
      </c>
      <c r="V522" t="s">
        <v>517</v>
      </c>
      <c r="W522" t="s">
        <v>517</v>
      </c>
      <c r="X522" t="s">
        <v>517</v>
      </c>
      <c r="Y522" t="s">
        <v>3081</v>
      </c>
      <c r="Z522" s="1">
        <v>32384</v>
      </c>
      <c r="AA522" t="s">
        <v>3082</v>
      </c>
      <c r="AB522">
        <v>28</v>
      </c>
      <c r="AC522" t="s">
        <v>357</v>
      </c>
      <c r="AD522" t="s">
        <v>489</v>
      </c>
    </row>
    <row r="523" spans="1:30" x14ac:dyDescent="0.25">
      <c r="A523" s="13" t="s">
        <v>3084</v>
      </c>
      <c r="B523" s="1">
        <v>42759</v>
      </c>
      <c r="C523" s="2">
        <v>0.40792824074074074</v>
      </c>
      <c r="D523" t="s">
        <v>3085</v>
      </c>
      <c r="E523" t="s">
        <v>22</v>
      </c>
      <c r="F523" t="s">
        <v>3086</v>
      </c>
      <c r="G523" s="14" t="s">
        <v>3087</v>
      </c>
      <c r="H523" s="14" t="s">
        <v>3088</v>
      </c>
      <c r="I523" t="s">
        <v>23</v>
      </c>
      <c r="K523">
        <v>1</v>
      </c>
      <c r="L523">
        <v>24</v>
      </c>
      <c r="M523">
        <v>9</v>
      </c>
      <c r="N523">
        <v>3</v>
      </c>
      <c r="O523" t="s">
        <v>3083</v>
      </c>
      <c r="P523" t="s">
        <v>517</v>
      </c>
      <c r="Q523" t="s">
        <v>517</v>
      </c>
      <c r="R523" t="s">
        <v>517</v>
      </c>
      <c r="S523" t="s">
        <v>517</v>
      </c>
      <c r="T523" t="s">
        <v>517</v>
      </c>
      <c r="U523" t="s">
        <v>517</v>
      </c>
      <c r="V523" t="s">
        <v>517</v>
      </c>
      <c r="W523" t="s">
        <v>589</v>
      </c>
      <c r="X523" t="s">
        <v>590</v>
      </c>
      <c r="Y523" t="s">
        <v>3089</v>
      </c>
      <c r="Z523" s="1">
        <v>30142</v>
      </c>
      <c r="AA523" t="s">
        <v>546</v>
      </c>
      <c r="AB523">
        <v>34</v>
      </c>
      <c r="AC523" t="s">
        <v>358</v>
      </c>
      <c r="AD523" t="s">
        <v>498</v>
      </c>
    </row>
    <row r="524" spans="1:30" x14ac:dyDescent="0.25">
      <c r="A524" s="13" t="s">
        <v>3091</v>
      </c>
      <c r="B524" s="1">
        <v>42759</v>
      </c>
      <c r="C524" s="2">
        <v>0.30576388888888889</v>
      </c>
      <c r="D524" t="s">
        <v>3092</v>
      </c>
      <c r="E524" t="s">
        <v>22</v>
      </c>
      <c r="F524" t="s">
        <v>3093</v>
      </c>
      <c r="G524" s="14" t="s">
        <v>3094</v>
      </c>
      <c r="H524" s="14" t="s">
        <v>3095</v>
      </c>
      <c r="I524" t="s">
        <v>23</v>
      </c>
      <c r="K524">
        <v>1</v>
      </c>
      <c r="L524">
        <v>24</v>
      </c>
      <c r="M524">
        <v>7</v>
      </c>
      <c r="N524">
        <v>3</v>
      </c>
      <c r="O524" t="s">
        <v>3090</v>
      </c>
      <c r="P524" t="s">
        <v>517</v>
      </c>
      <c r="Q524" t="s">
        <v>517</v>
      </c>
      <c r="R524" t="s">
        <v>517</v>
      </c>
      <c r="S524" t="s">
        <v>517</v>
      </c>
      <c r="T524" t="s">
        <v>517</v>
      </c>
      <c r="U524" t="s">
        <v>517</v>
      </c>
      <c r="V524" t="s">
        <v>517</v>
      </c>
      <c r="W524" t="s">
        <v>861</v>
      </c>
      <c r="X524" t="s">
        <v>842</v>
      </c>
      <c r="Y524" t="s">
        <v>3096</v>
      </c>
      <c r="Z524" s="1">
        <v>31626</v>
      </c>
      <c r="AA524" t="s">
        <v>1064</v>
      </c>
      <c r="AB524">
        <v>30</v>
      </c>
      <c r="AC524" t="s">
        <v>358</v>
      </c>
      <c r="AD524" t="s">
        <v>509</v>
      </c>
    </row>
    <row r="525" spans="1:30" x14ac:dyDescent="0.25">
      <c r="A525" s="13" t="s">
        <v>3098</v>
      </c>
      <c r="B525" s="1">
        <v>42759</v>
      </c>
      <c r="C525" s="2">
        <v>0.27916666666666667</v>
      </c>
      <c r="D525" t="s">
        <v>3099</v>
      </c>
      <c r="E525" t="s">
        <v>22</v>
      </c>
      <c r="F525" t="s">
        <v>3100</v>
      </c>
      <c r="G525" s="14" t="s">
        <v>3101</v>
      </c>
      <c r="H525" s="14" t="s">
        <v>3102</v>
      </c>
      <c r="I525" t="s">
        <v>23</v>
      </c>
      <c r="K525">
        <v>1</v>
      </c>
      <c r="L525">
        <v>24</v>
      </c>
      <c r="M525">
        <v>6</v>
      </c>
      <c r="N525">
        <v>3</v>
      </c>
      <c r="O525" t="s">
        <v>3097</v>
      </c>
      <c r="P525" t="s">
        <v>517</v>
      </c>
      <c r="Q525" t="s">
        <v>517</v>
      </c>
      <c r="R525" t="s">
        <v>517</v>
      </c>
      <c r="S525" t="s">
        <v>517</v>
      </c>
      <c r="T525" t="s">
        <v>517</v>
      </c>
      <c r="U525" t="s">
        <v>517</v>
      </c>
      <c r="V525" t="s">
        <v>517</v>
      </c>
      <c r="W525" t="s">
        <v>537</v>
      </c>
      <c r="X525" t="s">
        <v>848</v>
      </c>
      <c r="Y525" t="s">
        <v>3103</v>
      </c>
      <c r="Z525" s="1">
        <v>30783</v>
      </c>
      <c r="AA525" t="s">
        <v>834</v>
      </c>
      <c r="AB525">
        <v>32</v>
      </c>
      <c r="AC525" t="s">
        <v>358</v>
      </c>
      <c r="AD525" t="s">
        <v>487</v>
      </c>
    </row>
    <row r="526" spans="1:30" x14ac:dyDescent="0.25">
      <c r="A526" s="13" t="s">
        <v>3105</v>
      </c>
      <c r="B526" s="1">
        <v>42759</v>
      </c>
      <c r="C526" s="2">
        <v>0.21094907407407407</v>
      </c>
      <c r="D526" t="s">
        <v>3106</v>
      </c>
      <c r="E526" t="s">
        <v>22</v>
      </c>
      <c r="F526" t="s">
        <v>3107</v>
      </c>
      <c r="G526" s="14" t="s">
        <v>3108</v>
      </c>
      <c r="H526" s="14" t="s">
        <v>3109</v>
      </c>
      <c r="I526" t="s">
        <v>21</v>
      </c>
      <c r="K526">
        <v>1</v>
      </c>
      <c r="L526">
        <v>24</v>
      </c>
      <c r="M526">
        <v>5</v>
      </c>
      <c r="N526">
        <v>3</v>
      </c>
      <c r="O526" t="s">
        <v>3104</v>
      </c>
      <c r="P526" t="s">
        <v>517</v>
      </c>
      <c r="Q526" t="s">
        <v>517</v>
      </c>
      <c r="R526" t="s">
        <v>517</v>
      </c>
      <c r="S526" t="s">
        <v>517</v>
      </c>
      <c r="T526" t="s">
        <v>517</v>
      </c>
      <c r="U526" t="s">
        <v>517</v>
      </c>
      <c r="V526" t="s">
        <v>517</v>
      </c>
      <c r="W526" t="s">
        <v>1436</v>
      </c>
      <c r="X526" t="s">
        <v>3110</v>
      </c>
      <c r="AA526" t="s">
        <v>3111</v>
      </c>
      <c r="AC526" t="s">
        <v>777</v>
      </c>
    </row>
    <row r="527" spans="1:30" x14ac:dyDescent="0.25">
      <c r="A527" s="13" t="s">
        <v>3113</v>
      </c>
      <c r="B527" s="1">
        <v>42759</v>
      </c>
      <c r="C527" s="2">
        <v>0.13962962962962963</v>
      </c>
      <c r="D527" t="s">
        <v>3114</v>
      </c>
      <c r="E527" t="s">
        <v>22</v>
      </c>
      <c r="F527" t="s">
        <v>3115</v>
      </c>
      <c r="G527" s="14" t="s">
        <v>3116</v>
      </c>
      <c r="H527" s="14" t="s">
        <v>3117</v>
      </c>
      <c r="I527" t="s">
        <v>23</v>
      </c>
      <c r="K527">
        <v>1</v>
      </c>
      <c r="L527">
        <v>24</v>
      </c>
      <c r="M527">
        <v>3</v>
      </c>
      <c r="N527">
        <v>3</v>
      </c>
      <c r="O527" t="s">
        <v>3112</v>
      </c>
      <c r="P527" t="s">
        <v>517</v>
      </c>
      <c r="Q527" t="s">
        <v>517</v>
      </c>
      <c r="R527" t="s">
        <v>517</v>
      </c>
      <c r="S527" t="s">
        <v>517</v>
      </c>
      <c r="T527" t="s">
        <v>517</v>
      </c>
      <c r="U527" t="s">
        <v>517</v>
      </c>
      <c r="V527" t="s">
        <v>517</v>
      </c>
      <c r="W527" t="s">
        <v>589</v>
      </c>
      <c r="X527" t="s">
        <v>590</v>
      </c>
      <c r="Y527" t="s">
        <v>3118</v>
      </c>
      <c r="Z527" s="1">
        <v>32707</v>
      </c>
      <c r="AA527" t="s">
        <v>694</v>
      </c>
      <c r="AB527">
        <v>27</v>
      </c>
      <c r="AC527" t="s">
        <v>358</v>
      </c>
      <c r="AD527" t="s">
        <v>489</v>
      </c>
    </row>
    <row r="528" spans="1:30" x14ac:dyDescent="0.25">
      <c r="A528" s="13" t="s">
        <v>3120</v>
      </c>
      <c r="B528" s="1">
        <v>42759</v>
      </c>
      <c r="C528" s="2">
        <v>6.0706018518518513E-2</v>
      </c>
      <c r="D528" t="s">
        <v>3121</v>
      </c>
      <c r="E528" t="s">
        <v>22</v>
      </c>
      <c r="F528" t="s">
        <v>3122</v>
      </c>
      <c r="G528" s="14" t="s">
        <v>3123</v>
      </c>
      <c r="H528" s="14" t="s">
        <v>3124</v>
      </c>
      <c r="I528" t="s">
        <v>23</v>
      </c>
      <c r="K528">
        <v>1</v>
      </c>
      <c r="L528">
        <v>24</v>
      </c>
      <c r="M528">
        <v>1</v>
      </c>
      <c r="N528">
        <v>3</v>
      </c>
      <c r="O528" t="s">
        <v>3119</v>
      </c>
      <c r="P528" t="s">
        <v>517</v>
      </c>
      <c r="Q528" t="s">
        <v>517</v>
      </c>
      <c r="R528" t="s">
        <v>517</v>
      </c>
      <c r="S528" t="s">
        <v>517</v>
      </c>
      <c r="T528" t="s">
        <v>517</v>
      </c>
      <c r="U528" t="s">
        <v>517</v>
      </c>
      <c r="V528" t="s">
        <v>517</v>
      </c>
      <c r="W528" t="s">
        <v>526</v>
      </c>
      <c r="X528" t="s">
        <v>527</v>
      </c>
      <c r="Y528" t="s">
        <v>3125</v>
      </c>
      <c r="Z528" s="1">
        <v>32957</v>
      </c>
      <c r="AA528" t="s">
        <v>1613</v>
      </c>
      <c r="AB528">
        <v>26</v>
      </c>
      <c r="AC528" t="s">
        <v>358</v>
      </c>
      <c r="AD528" t="s">
        <v>495</v>
      </c>
    </row>
    <row r="529" spans="1:30" x14ac:dyDescent="0.25">
      <c r="A529" s="13" t="s">
        <v>3127</v>
      </c>
      <c r="B529" s="1">
        <v>42759</v>
      </c>
      <c r="C529" s="2">
        <v>3.5173611111111107E-2</v>
      </c>
      <c r="D529" t="s">
        <v>3128</v>
      </c>
      <c r="E529" t="s">
        <v>22</v>
      </c>
      <c r="F529" t="s">
        <v>3129</v>
      </c>
      <c r="G529" s="14" t="s">
        <v>3130</v>
      </c>
      <c r="H529" s="14" t="s">
        <v>3131</v>
      </c>
      <c r="I529" t="s">
        <v>23</v>
      </c>
      <c r="K529">
        <v>1</v>
      </c>
      <c r="L529">
        <v>24</v>
      </c>
      <c r="M529">
        <v>0</v>
      </c>
      <c r="N529">
        <v>3</v>
      </c>
      <c r="O529" t="s">
        <v>3126</v>
      </c>
      <c r="P529" t="s">
        <v>517</v>
      </c>
      <c r="Q529" t="s">
        <v>517</v>
      </c>
      <c r="R529" t="s">
        <v>517</v>
      </c>
      <c r="S529" t="s">
        <v>517</v>
      </c>
      <c r="T529" t="s">
        <v>517</v>
      </c>
      <c r="U529" t="s">
        <v>517</v>
      </c>
      <c r="V529" t="s">
        <v>517</v>
      </c>
      <c r="W529" t="s">
        <v>589</v>
      </c>
      <c r="X529" t="s">
        <v>590</v>
      </c>
      <c r="Y529" t="s">
        <v>3132</v>
      </c>
      <c r="Z529" s="1">
        <v>26336</v>
      </c>
      <c r="AA529" t="s">
        <v>990</v>
      </c>
      <c r="AB529">
        <v>44</v>
      </c>
      <c r="AC529" t="s">
        <v>358</v>
      </c>
      <c r="AD529" t="s">
        <v>483</v>
      </c>
    </row>
    <row r="530" spans="1:30" x14ac:dyDescent="0.25">
      <c r="A530" s="13" t="s">
        <v>3134</v>
      </c>
      <c r="B530" s="1">
        <v>42759</v>
      </c>
      <c r="C530" s="2">
        <v>2.9097222222222222E-2</v>
      </c>
      <c r="D530" t="s">
        <v>3135</v>
      </c>
      <c r="E530" t="s">
        <v>22</v>
      </c>
      <c r="F530" t="s">
        <v>3136</v>
      </c>
      <c r="G530" s="14" t="s">
        <v>3137</v>
      </c>
      <c r="H530" s="14" t="s">
        <v>3138</v>
      </c>
      <c r="I530" t="s">
        <v>23</v>
      </c>
      <c r="K530">
        <v>1</v>
      </c>
      <c r="L530">
        <v>24</v>
      </c>
      <c r="M530">
        <v>0</v>
      </c>
      <c r="N530">
        <v>3</v>
      </c>
      <c r="O530" t="s">
        <v>3133</v>
      </c>
      <c r="P530" t="s">
        <v>517</v>
      </c>
      <c r="Q530" t="s">
        <v>517</v>
      </c>
      <c r="R530" t="s">
        <v>517</v>
      </c>
      <c r="S530" t="s">
        <v>517</v>
      </c>
      <c r="T530" t="s">
        <v>517</v>
      </c>
      <c r="U530" t="s">
        <v>517</v>
      </c>
      <c r="V530" t="s">
        <v>517</v>
      </c>
      <c r="W530" t="s">
        <v>526</v>
      </c>
      <c r="X530" t="s">
        <v>527</v>
      </c>
      <c r="Y530" t="s">
        <v>3139</v>
      </c>
      <c r="Z530" s="1">
        <v>32032</v>
      </c>
      <c r="AA530" t="s">
        <v>872</v>
      </c>
      <c r="AB530">
        <v>29</v>
      </c>
      <c r="AC530" t="s">
        <v>358</v>
      </c>
      <c r="AD530" t="s">
        <v>495</v>
      </c>
    </row>
    <row r="531" spans="1:30" x14ac:dyDescent="0.25">
      <c r="A531" s="13" t="s">
        <v>3140</v>
      </c>
      <c r="B531" s="1">
        <v>42758</v>
      </c>
      <c r="C531" s="2">
        <v>0.97627314814814825</v>
      </c>
      <c r="D531" t="s">
        <v>3141</v>
      </c>
      <c r="E531" t="s">
        <v>22</v>
      </c>
      <c r="F531" t="s">
        <v>3142</v>
      </c>
      <c r="G531" s="14" t="s">
        <v>3143</v>
      </c>
      <c r="H531" s="14" t="s">
        <v>3144</v>
      </c>
      <c r="I531" t="s">
        <v>21</v>
      </c>
      <c r="K531">
        <v>1</v>
      </c>
      <c r="L531">
        <v>23</v>
      </c>
      <c r="M531">
        <v>23</v>
      </c>
      <c r="N531">
        <v>2</v>
      </c>
      <c r="O531" t="s">
        <v>517</v>
      </c>
      <c r="P531" t="s">
        <v>517</v>
      </c>
      <c r="Q531" t="s">
        <v>517</v>
      </c>
      <c r="R531" t="s">
        <v>517</v>
      </c>
      <c r="S531" t="s">
        <v>517</v>
      </c>
      <c r="T531" t="s">
        <v>517</v>
      </c>
      <c r="U531" t="s">
        <v>517</v>
      </c>
      <c r="V531" t="s">
        <v>517</v>
      </c>
      <c r="W531" t="s">
        <v>517</v>
      </c>
      <c r="X531" t="s">
        <v>517</v>
      </c>
      <c r="Y531" t="s">
        <v>3145</v>
      </c>
      <c r="Z531" s="1">
        <v>32305</v>
      </c>
      <c r="AA531" t="s">
        <v>3146</v>
      </c>
      <c r="AB531">
        <v>28</v>
      </c>
      <c r="AC531" t="s">
        <v>358</v>
      </c>
      <c r="AD531" t="s">
        <v>482</v>
      </c>
    </row>
    <row r="532" spans="1:30" x14ac:dyDescent="0.25">
      <c r="A532" s="13" t="s">
        <v>3147</v>
      </c>
      <c r="B532" s="1">
        <v>42758</v>
      </c>
      <c r="C532" s="2">
        <v>0.92065972222222225</v>
      </c>
      <c r="D532" t="s">
        <v>3148</v>
      </c>
      <c r="E532" t="s">
        <v>22</v>
      </c>
      <c r="F532" t="s">
        <v>3149</v>
      </c>
      <c r="G532" s="14" t="s">
        <v>3150</v>
      </c>
      <c r="H532" s="14" t="s">
        <v>3151</v>
      </c>
      <c r="I532" t="s">
        <v>24</v>
      </c>
      <c r="K532">
        <v>1</v>
      </c>
      <c r="L532">
        <v>23</v>
      </c>
      <c r="M532">
        <v>22</v>
      </c>
      <c r="N532">
        <v>2</v>
      </c>
      <c r="O532" t="s">
        <v>517</v>
      </c>
      <c r="P532" t="s">
        <v>517</v>
      </c>
      <c r="Q532" t="s">
        <v>517</v>
      </c>
      <c r="R532" t="s">
        <v>517</v>
      </c>
      <c r="S532" t="s">
        <v>517</v>
      </c>
      <c r="T532" t="s">
        <v>517</v>
      </c>
      <c r="U532" t="s">
        <v>517</v>
      </c>
      <c r="V532" t="s">
        <v>517</v>
      </c>
      <c r="W532" t="s">
        <v>517</v>
      </c>
      <c r="X532" t="s">
        <v>517</v>
      </c>
      <c r="Y532" t="s">
        <v>3152</v>
      </c>
      <c r="Z532" s="1">
        <v>33878</v>
      </c>
      <c r="AA532" t="s">
        <v>3153</v>
      </c>
      <c r="AB532">
        <v>24</v>
      </c>
      <c r="AC532" t="s">
        <v>358</v>
      </c>
      <c r="AD532" t="s">
        <v>482</v>
      </c>
    </row>
    <row r="533" spans="1:30" x14ac:dyDescent="0.25">
      <c r="A533" s="13" t="s">
        <v>3154</v>
      </c>
      <c r="B533" s="1">
        <v>42758</v>
      </c>
      <c r="C533" s="2">
        <v>0.91300925925925924</v>
      </c>
      <c r="D533" t="s">
        <v>2748</v>
      </c>
      <c r="E533" t="s">
        <v>22</v>
      </c>
      <c r="F533" t="s">
        <v>2749</v>
      </c>
      <c r="G533" s="14" t="s">
        <v>2750</v>
      </c>
      <c r="H533" s="14" t="s">
        <v>3155</v>
      </c>
      <c r="I533" t="s">
        <v>23</v>
      </c>
      <c r="K533">
        <v>1</v>
      </c>
      <c r="L533">
        <v>23</v>
      </c>
      <c r="M533">
        <v>21</v>
      </c>
      <c r="N533">
        <v>2</v>
      </c>
      <c r="O533" t="s">
        <v>2746</v>
      </c>
      <c r="P533" t="s">
        <v>517</v>
      </c>
      <c r="Q533" t="s">
        <v>517</v>
      </c>
      <c r="R533" t="s">
        <v>517</v>
      </c>
      <c r="S533" t="s">
        <v>517</v>
      </c>
      <c r="T533" t="s">
        <v>517</v>
      </c>
      <c r="U533" t="s">
        <v>517</v>
      </c>
      <c r="V533" t="s">
        <v>517</v>
      </c>
      <c r="W533" t="s">
        <v>589</v>
      </c>
      <c r="X533" t="s">
        <v>590</v>
      </c>
      <c r="Y533" t="s">
        <v>2752</v>
      </c>
      <c r="Z533" s="1">
        <v>35049</v>
      </c>
      <c r="AA533" t="s">
        <v>546</v>
      </c>
      <c r="AB533">
        <v>21</v>
      </c>
      <c r="AC533" t="s">
        <v>358</v>
      </c>
      <c r="AD533" t="s">
        <v>487</v>
      </c>
    </row>
    <row r="534" spans="1:30" x14ac:dyDescent="0.25">
      <c r="A534" s="13" t="s">
        <v>3157</v>
      </c>
      <c r="B534" s="1">
        <v>42758</v>
      </c>
      <c r="C534" s="2">
        <v>0.81564814814814823</v>
      </c>
      <c r="D534" t="s">
        <v>3158</v>
      </c>
      <c r="E534" t="s">
        <v>22</v>
      </c>
      <c r="F534" t="s">
        <v>3159</v>
      </c>
      <c r="G534" s="14" t="s">
        <v>3160</v>
      </c>
      <c r="H534" s="14" t="s">
        <v>3161</v>
      </c>
      <c r="I534" t="s">
        <v>23</v>
      </c>
      <c r="K534">
        <v>1</v>
      </c>
      <c r="L534">
        <v>23</v>
      </c>
      <c r="M534">
        <v>19</v>
      </c>
      <c r="N534">
        <v>2</v>
      </c>
      <c r="O534" t="s">
        <v>3156</v>
      </c>
      <c r="P534" t="s">
        <v>517</v>
      </c>
      <c r="Q534" t="s">
        <v>517</v>
      </c>
      <c r="R534" t="s">
        <v>517</v>
      </c>
      <c r="S534" t="s">
        <v>517</v>
      </c>
      <c r="T534" t="s">
        <v>517</v>
      </c>
      <c r="U534" t="s">
        <v>517</v>
      </c>
      <c r="V534" t="s">
        <v>517</v>
      </c>
      <c r="W534" t="s">
        <v>1025</v>
      </c>
      <c r="X534" t="s">
        <v>527</v>
      </c>
      <c r="Y534" t="s">
        <v>3162</v>
      </c>
      <c r="Z534" s="1">
        <v>31712</v>
      </c>
      <c r="AA534" t="s">
        <v>3163</v>
      </c>
      <c r="AB534">
        <v>30</v>
      </c>
      <c r="AC534" t="s">
        <v>358</v>
      </c>
      <c r="AD534" t="s">
        <v>501</v>
      </c>
    </row>
    <row r="535" spans="1:30" x14ac:dyDescent="0.25">
      <c r="A535" s="13" t="s">
        <v>3164</v>
      </c>
      <c r="B535" s="1">
        <v>42764</v>
      </c>
      <c r="C535" s="2">
        <v>0.45202546296296298</v>
      </c>
      <c r="D535" t="s">
        <v>3165</v>
      </c>
      <c r="E535" t="s">
        <v>22</v>
      </c>
      <c r="F535" t="s">
        <v>3166</v>
      </c>
      <c r="G535" t="s">
        <v>3167</v>
      </c>
      <c r="H535" t="s">
        <v>3168</v>
      </c>
      <c r="I535" t="s">
        <v>24</v>
      </c>
      <c r="K535">
        <v>1</v>
      </c>
      <c r="L535">
        <v>29</v>
      </c>
      <c r="M535">
        <v>10</v>
      </c>
      <c r="N535">
        <v>1</v>
      </c>
      <c r="O535" t="s">
        <v>517</v>
      </c>
      <c r="P535" t="s">
        <v>517</v>
      </c>
      <c r="Q535" t="s">
        <v>517</v>
      </c>
      <c r="R535" t="s">
        <v>517</v>
      </c>
      <c r="S535" t="s">
        <v>517</v>
      </c>
      <c r="T535" t="s">
        <v>517</v>
      </c>
      <c r="U535" t="s">
        <v>517</v>
      </c>
      <c r="V535" t="s">
        <v>517</v>
      </c>
      <c r="W535" t="s">
        <v>517</v>
      </c>
      <c r="X535" t="s">
        <v>517</v>
      </c>
      <c r="Y535" t="s">
        <v>517</v>
      </c>
      <c r="Z535" s="1" t="s">
        <v>517</v>
      </c>
      <c r="AA535" t="s">
        <v>3169</v>
      </c>
      <c r="AB535" t="s">
        <v>517</v>
      </c>
      <c r="AC535" t="s">
        <v>357</v>
      </c>
      <c r="AD535" t="s">
        <v>517</v>
      </c>
    </row>
    <row r="536" spans="1:30" x14ac:dyDescent="0.25">
      <c r="A536" s="13" t="s">
        <v>3171</v>
      </c>
      <c r="B536" s="1">
        <v>42764</v>
      </c>
      <c r="C536" s="2">
        <v>0.44567129629629632</v>
      </c>
      <c r="D536" t="s">
        <v>3172</v>
      </c>
      <c r="E536" t="s">
        <v>22</v>
      </c>
      <c r="F536" t="s">
        <v>3173</v>
      </c>
      <c r="G536" s="14" t="s">
        <v>2311</v>
      </c>
      <c r="H536" s="14" t="s">
        <v>3174</v>
      </c>
      <c r="I536" t="s">
        <v>23</v>
      </c>
      <c r="K536">
        <v>1</v>
      </c>
      <c r="L536">
        <v>29</v>
      </c>
      <c r="M536">
        <v>10</v>
      </c>
      <c r="N536">
        <v>1</v>
      </c>
      <c r="O536" t="s">
        <v>3170</v>
      </c>
      <c r="P536" t="s">
        <v>517</v>
      </c>
      <c r="Q536" t="s">
        <v>517</v>
      </c>
      <c r="R536" t="s">
        <v>517</v>
      </c>
      <c r="S536" t="s">
        <v>517</v>
      </c>
      <c r="T536" t="s">
        <v>517</v>
      </c>
      <c r="U536" t="s">
        <v>517</v>
      </c>
      <c r="V536" t="s">
        <v>517</v>
      </c>
      <c r="W536" t="s">
        <v>589</v>
      </c>
      <c r="X536" t="s">
        <v>590</v>
      </c>
      <c r="Y536" t="s">
        <v>2313</v>
      </c>
      <c r="Z536" s="1">
        <v>31748</v>
      </c>
      <c r="AA536" t="s">
        <v>3175</v>
      </c>
      <c r="AB536">
        <v>30</v>
      </c>
      <c r="AC536" t="s">
        <v>358</v>
      </c>
      <c r="AD536" t="s">
        <v>495</v>
      </c>
    </row>
    <row r="537" spans="1:30" x14ac:dyDescent="0.25">
      <c r="A537" s="13" t="s">
        <v>3177</v>
      </c>
      <c r="B537" s="1">
        <v>42764</v>
      </c>
      <c r="C537" s="2">
        <v>0.44116898148148148</v>
      </c>
      <c r="D537" t="s">
        <v>3178</v>
      </c>
      <c r="E537" t="s">
        <v>22</v>
      </c>
      <c r="F537" t="s">
        <v>1963</v>
      </c>
      <c r="G537" s="14" t="s">
        <v>1964</v>
      </c>
      <c r="H537" s="14" t="s">
        <v>3179</v>
      </c>
      <c r="I537" t="s">
        <v>21</v>
      </c>
      <c r="K537">
        <v>1</v>
      </c>
      <c r="L537">
        <v>29</v>
      </c>
      <c r="M537">
        <v>10</v>
      </c>
      <c r="N537">
        <v>1</v>
      </c>
      <c r="O537" t="s">
        <v>3176</v>
      </c>
      <c r="P537" t="s">
        <v>517</v>
      </c>
      <c r="Q537" t="s">
        <v>517</v>
      </c>
      <c r="R537" t="s">
        <v>517</v>
      </c>
      <c r="S537" t="s">
        <v>517</v>
      </c>
      <c r="T537" t="s">
        <v>517</v>
      </c>
      <c r="U537" t="s">
        <v>517</v>
      </c>
      <c r="V537" t="s">
        <v>517</v>
      </c>
      <c r="W537" t="s">
        <v>3180</v>
      </c>
      <c r="X537" t="s">
        <v>580</v>
      </c>
      <c r="Y537" t="s">
        <v>1966</v>
      </c>
      <c r="Z537" s="1">
        <v>24788</v>
      </c>
      <c r="AA537" t="s">
        <v>1967</v>
      </c>
      <c r="AB537">
        <v>49</v>
      </c>
      <c r="AC537" t="s">
        <v>358</v>
      </c>
      <c r="AD537" t="s">
        <v>482</v>
      </c>
    </row>
    <row r="538" spans="1:30" x14ac:dyDescent="0.25">
      <c r="A538" s="13" t="s">
        <v>3182</v>
      </c>
      <c r="B538" s="1">
        <v>42764</v>
      </c>
      <c r="C538" s="2">
        <v>0.42898148148148146</v>
      </c>
      <c r="D538" t="s">
        <v>3183</v>
      </c>
      <c r="E538" t="s">
        <v>22</v>
      </c>
      <c r="F538" t="s">
        <v>3184</v>
      </c>
      <c r="G538" s="14" t="s">
        <v>3185</v>
      </c>
      <c r="H538" s="14" t="s">
        <v>3186</v>
      </c>
      <c r="I538" t="s">
        <v>23</v>
      </c>
      <c r="K538">
        <v>1</v>
      </c>
      <c r="L538">
        <v>29</v>
      </c>
      <c r="M538">
        <v>10</v>
      </c>
      <c r="N538">
        <v>1</v>
      </c>
      <c r="O538" t="s">
        <v>3181</v>
      </c>
      <c r="P538" t="s">
        <v>517</v>
      </c>
      <c r="Q538" t="s">
        <v>517</v>
      </c>
      <c r="R538" t="s">
        <v>517</v>
      </c>
      <c r="S538" t="s">
        <v>517</v>
      </c>
      <c r="T538" t="s">
        <v>517</v>
      </c>
      <c r="U538" t="s">
        <v>517</v>
      </c>
      <c r="V538" t="s">
        <v>517</v>
      </c>
      <c r="W538" t="s">
        <v>858</v>
      </c>
      <c r="X538" t="s">
        <v>850</v>
      </c>
      <c r="Y538" t="s">
        <v>3187</v>
      </c>
      <c r="Z538" s="1">
        <v>33183</v>
      </c>
      <c r="AA538" t="s">
        <v>2867</v>
      </c>
      <c r="AB538">
        <v>26</v>
      </c>
      <c r="AC538" t="s">
        <v>358</v>
      </c>
      <c r="AD538" t="s">
        <v>494</v>
      </c>
    </row>
    <row r="539" spans="1:30" x14ac:dyDescent="0.25">
      <c r="A539" s="13" t="s">
        <v>3188</v>
      </c>
      <c r="B539" s="1">
        <v>42764</v>
      </c>
      <c r="C539" s="2">
        <v>0.42494212962962963</v>
      </c>
      <c r="D539" t="s">
        <v>3189</v>
      </c>
      <c r="E539" t="s">
        <v>22</v>
      </c>
      <c r="F539" t="s">
        <v>3190</v>
      </c>
      <c r="G539" s="14" t="s">
        <v>3191</v>
      </c>
      <c r="H539" s="14" t="s">
        <v>3192</v>
      </c>
      <c r="I539" t="s">
        <v>23</v>
      </c>
      <c r="K539">
        <v>1</v>
      </c>
      <c r="L539">
        <v>29</v>
      </c>
      <c r="M539">
        <v>10</v>
      </c>
      <c r="N539">
        <v>1</v>
      </c>
      <c r="O539" t="s">
        <v>517</v>
      </c>
      <c r="P539" t="s">
        <v>517</v>
      </c>
      <c r="Q539" t="s">
        <v>517</v>
      </c>
      <c r="R539" t="s">
        <v>517</v>
      </c>
      <c r="S539" t="s">
        <v>517</v>
      </c>
      <c r="T539" t="s">
        <v>517</v>
      </c>
      <c r="U539" t="s">
        <v>517</v>
      </c>
      <c r="V539" t="s">
        <v>517</v>
      </c>
      <c r="W539" t="s">
        <v>517</v>
      </c>
      <c r="X539" t="s">
        <v>517</v>
      </c>
      <c r="Y539" t="s">
        <v>3193</v>
      </c>
      <c r="Z539" s="1">
        <v>27116</v>
      </c>
      <c r="AA539" t="s">
        <v>2673</v>
      </c>
      <c r="AB539">
        <v>42</v>
      </c>
      <c r="AC539" t="s">
        <v>358</v>
      </c>
      <c r="AD539" t="s">
        <v>489</v>
      </c>
    </row>
    <row r="540" spans="1:30" x14ac:dyDescent="0.25">
      <c r="A540" s="13" t="s">
        <v>3194</v>
      </c>
      <c r="B540" s="1">
        <v>42764</v>
      </c>
      <c r="C540" s="2">
        <v>0.33935185185185185</v>
      </c>
      <c r="D540" t="s">
        <v>3195</v>
      </c>
      <c r="E540" t="s">
        <v>22</v>
      </c>
      <c r="F540" t="s">
        <v>3196</v>
      </c>
      <c r="G540" s="14" t="s">
        <v>3197</v>
      </c>
      <c r="H540" s="14" t="s">
        <v>3198</v>
      </c>
      <c r="I540" t="s">
        <v>23</v>
      </c>
      <c r="K540">
        <v>1</v>
      </c>
      <c r="L540">
        <v>29</v>
      </c>
      <c r="M540">
        <v>8</v>
      </c>
      <c r="N540">
        <v>1</v>
      </c>
      <c r="O540" t="s">
        <v>517</v>
      </c>
      <c r="P540" t="s">
        <v>517</v>
      </c>
      <c r="Q540" t="s">
        <v>517</v>
      </c>
      <c r="R540" t="s">
        <v>517</v>
      </c>
      <c r="S540" t="s">
        <v>517</v>
      </c>
      <c r="T540" t="s">
        <v>517</v>
      </c>
      <c r="U540" t="s">
        <v>517</v>
      </c>
      <c r="V540" t="s">
        <v>517</v>
      </c>
      <c r="W540" t="s">
        <v>517</v>
      </c>
      <c r="X540" t="s">
        <v>517</v>
      </c>
      <c r="Y540" t="s">
        <v>3199</v>
      </c>
      <c r="Z540" s="1">
        <v>20762</v>
      </c>
      <c r="AA540" t="s">
        <v>3200</v>
      </c>
      <c r="AB540">
        <v>60</v>
      </c>
      <c r="AC540" t="s">
        <v>358</v>
      </c>
      <c r="AD540" t="s">
        <v>487</v>
      </c>
    </row>
    <row r="541" spans="1:30" x14ac:dyDescent="0.25">
      <c r="A541" s="13" t="s">
        <v>3202</v>
      </c>
      <c r="B541" s="1">
        <v>42764</v>
      </c>
      <c r="C541" s="2">
        <v>0.3145486111111111</v>
      </c>
      <c r="D541" t="s">
        <v>3203</v>
      </c>
      <c r="E541" t="s">
        <v>3204</v>
      </c>
      <c r="F541" t="s">
        <v>3205</v>
      </c>
      <c r="G541" s="14" t="s">
        <v>3206</v>
      </c>
      <c r="H541" s="14" t="s">
        <v>3207</v>
      </c>
      <c r="I541" t="s">
        <v>23</v>
      </c>
      <c r="K541">
        <v>1</v>
      </c>
      <c r="L541">
        <v>29</v>
      </c>
      <c r="M541">
        <v>7</v>
      </c>
      <c r="N541">
        <v>1</v>
      </c>
      <c r="O541" t="s">
        <v>3201</v>
      </c>
      <c r="P541" t="s">
        <v>517</v>
      </c>
      <c r="Q541" t="s">
        <v>517</v>
      </c>
      <c r="R541" t="s">
        <v>517</v>
      </c>
      <c r="S541" t="s">
        <v>517</v>
      </c>
      <c r="T541" t="s">
        <v>517</v>
      </c>
      <c r="U541" t="s">
        <v>517</v>
      </c>
      <c r="V541" t="s">
        <v>517</v>
      </c>
      <c r="W541" t="s">
        <v>589</v>
      </c>
      <c r="X541" t="s">
        <v>3208</v>
      </c>
      <c r="Y541" t="s">
        <v>3209</v>
      </c>
      <c r="Z541" s="1">
        <v>28993</v>
      </c>
      <c r="AA541" t="s">
        <v>519</v>
      </c>
      <c r="AB541">
        <v>37</v>
      </c>
      <c r="AC541" t="s">
        <v>358</v>
      </c>
      <c r="AD541" t="s">
        <v>495</v>
      </c>
    </row>
    <row r="542" spans="1:30" x14ac:dyDescent="0.25">
      <c r="A542" s="13" t="s">
        <v>3210</v>
      </c>
      <c r="B542" s="1">
        <v>42764</v>
      </c>
      <c r="C542" s="2">
        <v>0.27483796296296298</v>
      </c>
      <c r="D542" t="s">
        <v>3211</v>
      </c>
      <c r="E542" t="s">
        <v>22</v>
      </c>
      <c r="F542" t="s">
        <v>3212</v>
      </c>
      <c r="G542" s="14" t="s">
        <v>3213</v>
      </c>
      <c r="H542" s="14" t="s">
        <v>3214</v>
      </c>
      <c r="I542" t="s">
        <v>23</v>
      </c>
      <c r="K542">
        <v>1</v>
      </c>
      <c r="L542">
        <v>29</v>
      </c>
      <c r="M542">
        <v>6</v>
      </c>
      <c r="N542">
        <v>1</v>
      </c>
      <c r="O542" t="s">
        <v>517</v>
      </c>
      <c r="P542" t="s">
        <v>517</v>
      </c>
      <c r="Q542" t="s">
        <v>517</v>
      </c>
      <c r="R542" t="s">
        <v>517</v>
      </c>
      <c r="S542" t="s">
        <v>517</v>
      </c>
      <c r="T542" t="s">
        <v>517</v>
      </c>
      <c r="U542" t="s">
        <v>517</v>
      </c>
      <c r="V542" t="s">
        <v>517</v>
      </c>
      <c r="W542" t="s">
        <v>517</v>
      </c>
      <c r="X542" t="s">
        <v>517</v>
      </c>
      <c r="Y542" t="s">
        <v>3215</v>
      </c>
      <c r="Z542" s="1">
        <v>34820</v>
      </c>
      <c r="AA542" t="s">
        <v>3211</v>
      </c>
      <c r="AB542">
        <v>21</v>
      </c>
      <c r="AC542" t="s">
        <v>357</v>
      </c>
      <c r="AD542" t="s">
        <v>487</v>
      </c>
    </row>
    <row r="543" spans="1:30" x14ac:dyDescent="0.25">
      <c r="A543" s="13" t="s">
        <v>3216</v>
      </c>
      <c r="B543" s="1">
        <v>42764</v>
      </c>
      <c r="C543" s="2">
        <v>0.22055555555555553</v>
      </c>
      <c r="D543" t="s">
        <v>3217</v>
      </c>
      <c r="E543" t="s">
        <v>1312</v>
      </c>
      <c r="F543" t="s">
        <v>3218</v>
      </c>
      <c r="G543" s="14" t="s">
        <v>3219</v>
      </c>
      <c r="H543" s="14" t="s">
        <v>3220</v>
      </c>
      <c r="I543" t="s">
        <v>24</v>
      </c>
      <c r="K543">
        <v>1</v>
      </c>
      <c r="L543">
        <v>29</v>
      </c>
      <c r="M543">
        <v>5</v>
      </c>
      <c r="N543">
        <v>1</v>
      </c>
      <c r="O543" t="s">
        <v>517</v>
      </c>
      <c r="P543" t="s">
        <v>517</v>
      </c>
      <c r="Q543" t="s">
        <v>517</v>
      </c>
      <c r="R543" t="s">
        <v>517</v>
      </c>
      <c r="S543" t="s">
        <v>517</v>
      </c>
      <c r="T543" t="s">
        <v>517</v>
      </c>
      <c r="U543" t="s">
        <v>517</v>
      </c>
      <c r="V543" t="s">
        <v>517</v>
      </c>
      <c r="W543" t="s">
        <v>517</v>
      </c>
      <c r="X543" t="s">
        <v>517</v>
      </c>
      <c r="Y543" t="s">
        <v>517</v>
      </c>
      <c r="Z543" s="1" t="s">
        <v>517</v>
      </c>
      <c r="AA543" t="s">
        <v>3221</v>
      </c>
      <c r="AB543" t="s">
        <v>517</v>
      </c>
      <c r="AC543" t="s">
        <v>358</v>
      </c>
      <c r="AD543" t="s">
        <v>517</v>
      </c>
    </row>
    <row r="544" spans="1:30" x14ac:dyDescent="0.25">
      <c r="A544" s="13" t="s">
        <v>3224</v>
      </c>
      <c r="B544" s="1">
        <v>42763</v>
      </c>
      <c r="C544" s="2">
        <v>0.89408564814814817</v>
      </c>
      <c r="D544" t="s">
        <v>3225</v>
      </c>
      <c r="E544" t="s">
        <v>22</v>
      </c>
      <c r="F544" t="s">
        <v>3226</v>
      </c>
      <c r="G544" s="14" t="s">
        <v>3227</v>
      </c>
      <c r="H544" s="14" t="s">
        <v>3228</v>
      </c>
      <c r="I544" t="s">
        <v>23</v>
      </c>
      <c r="K544">
        <v>1</v>
      </c>
      <c r="L544">
        <v>28</v>
      </c>
      <c r="M544">
        <v>21</v>
      </c>
      <c r="N544">
        <v>7</v>
      </c>
      <c r="O544" t="s">
        <v>3223</v>
      </c>
      <c r="P544" t="s">
        <v>3222</v>
      </c>
      <c r="Q544" t="s">
        <v>517</v>
      </c>
      <c r="R544" t="s">
        <v>517</v>
      </c>
      <c r="S544" t="s">
        <v>517</v>
      </c>
      <c r="T544" t="s">
        <v>517</v>
      </c>
      <c r="U544" t="s">
        <v>517</v>
      </c>
      <c r="V544" t="s">
        <v>517</v>
      </c>
      <c r="W544" t="s">
        <v>3229</v>
      </c>
      <c r="X544" t="s">
        <v>622</v>
      </c>
      <c r="Y544" t="s">
        <v>3230</v>
      </c>
      <c r="Z544" s="1">
        <v>32953</v>
      </c>
      <c r="AA544" t="s">
        <v>1903</v>
      </c>
      <c r="AB544">
        <v>26</v>
      </c>
      <c r="AC544" t="s">
        <v>358</v>
      </c>
      <c r="AD544" t="s">
        <v>482</v>
      </c>
    </row>
    <row r="545" spans="1:30" x14ac:dyDescent="0.25">
      <c r="A545" s="13" t="s">
        <v>3231</v>
      </c>
      <c r="B545" s="1">
        <v>42763</v>
      </c>
      <c r="C545" s="2">
        <v>0.83800925925925929</v>
      </c>
      <c r="D545" t="s">
        <v>3232</v>
      </c>
      <c r="E545" t="s">
        <v>22</v>
      </c>
      <c r="F545" t="s">
        <v>3233</v>
      </c>
      <c r="G545" s="14" t="s">
        <v>3234</v>
      </c>
      <c r="H545" s="14" t="s">
        <v>3235</v>
      </c>
      <c r="I545" t="s">
        <v>24</v>
      </c>
      <c r="K545">
        <v>1</v>
      </c>
      <c r="L545">
        <v>28</v>
      </c>
      <c r="M545">
        <v>20</v>
      </c>
      <c r="N545">
        <v>7</v>
      </c>
      <c r="O545" t="s">
        <v>517</v>
      </c>
      <c r="P545" t="s">
        <v>517</v>
      </c>
      <c r="Q545" t="s">
        <v>517</v>
      </c>
      <c r="R545" t="s">
        <v>517</v>
      </c>
      <c r="S545" t="s">
        <v>517</v>
      </c>
      <c r="T545" t="s">
        <v>517</v>
      </c>
      <c r="U545" t="s">
        <v>517</v>
      </c>
      <c r="V545" t="s">
        <v>517</v>
      </c>
      <c r="W545" t="s">
        <v>517</v>
      </c>
      <c r="X545" t="s">
        <v>517</v>
      </c>
      <c r="Y545" t="s">
        <v>3236</v>
      </c>
      <c r="Z545" s="1">
        <v>31997</v>
      </c>
      <c r="AA545" t="s">
        <v>546</v>
      </c>
      <c r="AB545">
        <v>29</v>
      </c>
      <c r="AC545" t="s">
        <v>358</v>
      </c>
      <c r="AD545" t="s">
        <v>493</v>
      </c>
    </row>
    <row r="546" spans="1:30" x14ac:dyDescent="0.25">
      <c r="A546" s="13" t="s">
        <v>3237</v>
      </c>
      <c r="B546" s="1">
        <v>42763</v>
      </c>
      <c r="C546" s="2">
        <v>0.78560185185185183</v>
      </c>
      <c r="D546" t="s">
        <v>3238</v>
      </c>
      <c r="E546" t="s">
        <v>22</v>
      </c>
      <c r="F546" t="s">
        <v>3239</v>
      </c>
      <c r="G546" s="14" t="s">
        <v>3240</v>
      </c>
      <c r="H546" s="14" t="s">
        <v>3241</v>
      </c>
      <c r="I546" t="s">
        <v>24</v>
      </c>
      <c r="K546">
        <v>1</v>
      </c>
      <c r="L546">
        <v>28</v>
      </c>
      <c r="M546">
        <v>18</v>
      </c>
      <c r="N546">
        <v>7</v>
      </c>
      <c r="O546" t="s">
        <v>517</v>
      </c>
      <c r="P546" t="s">
        <v>517</v>
      </c>
      <c r="Q546" t="s">
        <v>517</v>
      </c>
      <c r="R546" t="s">
        <v>517</v>
      </c>
      <c r="S546" t="s">
        <v>517</v>
      </c>
      <c r="T546" t="s">
        <v>517</v>
      </c>
      <c r="U546" t="s">
        <v>517</v>
      </c>
      <c r="V546" t="s">
        <v>517</v>
      </c>
      <c r="W546" t="s">
        <v>517</v>
      </c>
      <c r="X546" t="s">
        <v>517</v>
      </c>
      <c r="Y546" t="s">
        <v>3242</v>
      </c>
      <c r="Z546" s="1">
        <v>30015</v>
      </c>
      <c r="AA546" t="s">
        <v>674</v>
      </c>
      <c r="AB546">
        <v>34</v>
      </c>
      <c r="AC546" t="s">
        <v>358</v>
      </c>
      <c r="AD546" t="s">
        <v>482</v>
      </c>
    </row>
    <row r="547" spans="1:30" x14ac:dyDescent="0.25">
      <c r="A547" s="13" t="s">
        <v>3243</v>
      </c>
      <c r="B547" s="1">
        <v>42763</v>
      </c>
      <c r="C547" s="2">
        <v>0.76995370370370375</v>
      </c>
      <c r="D547" t="s">
        <v>3244</v>
      </c>
      <c r="E547" t="s">
        <v>22</v>
      </c>
      <c r="F547" t="s">
        <v>3245</v>
      </c>
      <c r="G547" s="14" t="s">
        <v>3246</v>
      </c>
      <c r="H547" s="14" t="s">
        <v>3247</v>
      </c>
      <c r="I547" t="s">
        <v>21</v>
      </c>
      <c r="K547">
        <v>1</v>
      </c>
      <c r="L547">
        <v>28</v>
      </c>
      <c r="M547">
        <v>18</v>
      </c>
      <c r="N547">
        <v>7</v>
      </c>
      <c r="O547" t="s">
        <v>517</v>
      </c>
      <c r="P547" t="s">
        <v>517</v>
      </c>
      <c r="Q547" t="s">
        <v>517</v>
      </c>
      <c r="R547" t="s">
        <v>517</v>
      </c>
      <c r="S547" t="s">
        <v>517</v>
      </c>
      <c r="T547" t="s">
        <v>517</v>
      </c>
      <c r="U547" t="s">
        <v>517</v>
      </c>
      <c r="V547" t="s">
        <v>517</v>
      </c>
      <c r="W547" t="s">
        <v>517</v>
      </c>
      <c r="X547" t="s">
        <v>517</v>
      </c>
      <c r="Y547" t="s">
        <v>3248</v>
      </c>
      <c r="Z547" s="1">
        <v>25270</v>
      </c>
      <c r="AA547" t="s">
        <v>3249</v>
      </c>
      <c r="AB547">
        <v>47</v>
      </c>
      <c r="AC547" t="s">
        <v>358</v>
      </c>
      <c r="AD547" t="s">
        <v>492</v>
      </c>
    </row>
    <row r="548" spans="1:30" x14ac:dyDescent="0.25">
      <c r="A548" s="13" t="s">
        <v>3250</v>
      </c>
      <c r="B548" s="1">
        <v>42763</v>
      </c>
      <c r="C548" s="2">
        <v>0.67504629629629631</v>
      </c>
      <c r="D548" t="s">
        <v>3251</v>
      </c>
      <c r="E548" t="s">
        <v>22</v>
      </c>
      <c r="F548" t="s">
        <v>3252</v>
      </c>
      <c r="G548" t="s">
        <v>3253</v>
      </c>
      <c r="H548" t="s">
        <v>3254</v>
      </c>
      <c r="I548" t="s">
        <v>23</v>
      </c>
      <c r="K548">
        <v>1</v>
      </c>
      <c r="L548">
        <v>28</v>
      </c>
      <c r="M548">
        <v>16</v>
      </c>
      <c r="N548">
        <v>7</v>
      </c>
      <c r="O548" t="s">
        <v>517</v>
      </c>
      <c r="P548" t="s">
        <v>517</v>
      </c>
      <c r="Q548" t="s">
        <v>517</v>
      </c>
      <c r="R548" t="s">
        <v>517</v>
      </c>
      <c r="S548" t="s">
        <v>517</v>
      </c>
      <c r="T548" t="s">
        <v>517</v>
      </c>
      <c r="U548" t="s">
        <v>517</v>
      </c>
      <c r="V548" t="s">
        <v>517</v>
      </c>
      <c r="W548" t="s">
        <v>517</v>
      </c>
      <c r="X548" t="s">
        <v>517</v>
      </c>
      <c r="Y548" t="s">
        <v>3255</v>
      </c>
      <c r="Z548" s="1">
        <v>23018</v>
      </c>
      <c r="AA548" t="s">
        <v>3256</v>
      </c>
      <c r="AB548">
        <v>54</v>
      </c>
      <c r="AC548" t="s">
        <v>358</v>
      </c>
      <c r="AD548" t="s">
        <v>489</v>
      </c>
    </row>
    <row r="549" spans="1:30" x14ac:dyDescent="0.25">
      <c r="A549" s="13" t="s">
        <v>3257</v>
      </c>
      <c r="B549" s="1">
        <v>42763</v>
      </c>
      <c r="C549" s="2">
        <v>0.66776620370370365</v>
      </c>
      <c r="D549" t="s">
        <v>3258</v>
      </c>
      <c r="E549" t="s">
        <v>22</v>
      </c>
      <c r="F549" t="s">
        <v>3259</v>
      </c>
      <c r="G549" s="14" t="s">
        <v>3260</v>
      </c>
      <c r="H549" s="14" t="s">
        <v>3261</v>
      </c>
      <c r="I549" t="s">
        <v>21</v>
      </c>
      <c r="K549">
        <v>1</v>
      </c>
      <c r="L549">
        <v>28</v>
      </c>
      <c r="M549">
        <v>16</v>
      </c>
      <c r="N549">
        <v>7</v>
      </c>
      <c r="O549" t="s">
        <v>517</v>
      </c>
      <c r="P549" t="s">
        <v>517</v>
      </c>
      <c r="Q549" t="s">
        <v>517</v>
      </c>
      <c r="R549" t="s">
        <v>517</v>
      </c>
      <c r="S549" t="s">
        <v>517</v>
      </c>
      <c r="T549" t="s">
        <v>517</v>
      </c>
      <c r="U549" t="s">
        <v>517</v>
      </c>
      <c r="V549" t="s">
        <v>517</v>
      </c>
      <c r="W549" t="s">
        <v>517</v>
      </c>
      <c r="X549" t="s">
        <v>517</v>
      </c>
      <c r="Y549" t="s">
        <v>3262</v>
      </c>
      <c r="Z549" s="1">
        <v>33604</v>
      </c>
      <c r="AA549" t="s">
        <v>3263</v>
      </c>
      <c r="AB549">
        <v>25</v>
      </c>
      <c r="AC549" t="s">
        <v>357</v>
      </c>
      <c r="AD549" t="s">
        <v>483</v>
      </c>
    </row>
    <row r="550" spans="1:30" x14ac:dyDescent="0.25">
      <c r="A550" s="13" t="s">
        <v>3264</v>
      </c>
      <c r="B550" s="1">
        <v>42763</v>
      </c>
      <c r="C550" s="2">
        <v>0.6212037037037037</v>
      </c>
      <c r="D550" t="s">
        <v>2820</v>
      </c>
      <c r="E550" t="s">
        <v>22</v>
      </c>
      <c r="F550" t="s">
        <v>2821</v>
      </c>
      <c r="G550" s="14" t="s">
        <v>2822</v>
      </c>
      <c r="H550" s="14" t="s">
        <v>2823</v>
      </c>
      <c r="I550" t="s">
        <v>23</v>
      </c>
      <c r="K550">
        <v>1</v>
      </c>
      <c r="L550">
        <v>28</v>
      </c>
      <c r="M550">
        <v>14</v>
      </c>
      <c r="N550">
        <v>7</v>
      </c>
      <c r="O550" t="s">
        <v>2818</v>
      </c>
      <c r="P550" t="s">
        <v>517</v>
      </c>
      <c r="Q550" t="s">
        <v>517</v>
      </c>
      <c r="R550" t="s">
        <v>517</v>
      </c>
      <c r="S550" t="s">
        <v>517</v>
      </c>
      <c r="T550" t="s">
        <v>517</v>
      </c>
      <c r="U550" t="s">
        <v>517</v>
      </c>
      <c r="V550" t="s">
        <v>517</v>
      </c>
      <c r="W550" t="s">
        <v>537</v>
      </c>
      <c r="X550" t="s">
        <v>590</v>
      </c>
      <c r="Y550" t="s">
        <v>2824</v>
      </c>
      <c r="Z550" s="1">
        <v>23409</v>
      </c>
      <c r="AA550" t="s">
        <v>1519</v>
      </c>
      <c r="AB550">
        <v>52</v>
      </c>
      <c r="AC550" t="s">
        <v>358</v>
      </c>
      <c r="AD550" t="s">
        <v>483</v>
      </c>
    </row>
    <row r="551" spans="1:30" x14ac:dyDescent="0.25">
      <c r="A551" s="13" t="s">
        <v>3265</v>
      </c>
      <c r="B551" s="1">
        <v>42763</v>
      </c>
      <c r="C551" s="2">
        <v>0.58855324074074067</v>
      </c>
      <c r="D551" t="s">
        <v>3266</v>
      </c>
      <c r="E551" t="s">
        <v>22</v>
      </c>
      <c r="F551" t="s">
        <v>3267</v>
      </c>
      <c r="G551" s="14" t="s">
        <v>3268</v>
      </c>
      <c r="H551" s="14" t="s">
        <v>3269</v>
      </c>
      <c r="I551" t="s">
        <v>24</v>
      </c>
      <c r="K551">
        <v>1</v>
      </c>
      <c r="L551">
        <v>28</v>
      </c>
      <c r="M551">
        <v>14</v>
      </c>
      <c r="N551">
        <v>7</v>
      </c>
      <c r="O551" t="s">
        <v>517</v>
      </c>
      <c r="P551" t="s">
        <v>517</v>
      </c>
      <c r="Q551" t="s">
        <v>517</v>
      </c>
      <c r="R551" t="s">
        <v>517</v>
      </c>
      <c r="S551" t="s">
        <v>517</v>
      </c>
      <c r="T551" t="s">
        <v>517</v>
      </c>
      <c r="U551" t="s">
        <v>517</v>
      </c>
      <c r="V551" t="s">
        <v>517</v>
      </c>
      <c r="W551" t="s">
        <v>517</v>
      </c>
      <c r="X551" t="s">
        <v>517</v>
      </c>
      <c r="Y551" t="s">
        <v>3270</v>
      </c>
      <c r="Z551" s="1">
        <v>32472</v>
      </c>
      <c r="AA551" t="s">
        <v>529</v>
      </c>
      <c r="AB551">
        <v>28</v>
      </c>
      <c r="AC551" t="s">
        <v>358</v>
      </c>
      <c r="AD551" t="s">
        <v>494</v>
      </c>
    </row>
    <row r="552" spans="1:30" x14ac:dyDescent="0.25">
      <c r="A552" s="13" t="s">
        <v>3272</v>
      </c>
      <c r="B552" s="1">
        <v>42763</v>
      </c>
      <c r="C552" s="2">
        <v>0.53568287037037032</v>
      </c>
      <c r="D552" t="s">
        <v>3273</v>
      </c>
      <c r="E552" t="s">
        <v>22</v>
      </c>
      <c r="F552" t="s">
        <v>3274</v>
      </c>
      <c r="G552" t="s">
        <v>3275</v>
      </c>
      <c r="H552" t="s">
        <v>3276</v>
      </c>
      <c r="I552" t="s">
        <v>23</v>
      </c>
      <c r="K552">
        <v>1</v>
      </c>
      <c r="L552">
        <v>28</v>
      </c>
      <c r="M552">
        <v>12</v>
      </c>
      <c r="N552">
        <v>7</v>
      </c>
      <c r="O552" t="s">
        <v>3271</v>
      </c>
      <c r="P552" t="s">
        <v>517</v>
      </c>
      <c r="Q552" t="s">
        <v>517</v>
      </c>
      <c r="R552" t="s">
        <v>517</v>
      </c>
      <c r="S552" t="s">
        <v>517</v>
      </c>
      <c r="T552" t="s">
        <v>517</v>
      </c>
      <c r="U552" t="s">
        <v>517</v>
      </c>
      <c r="V552" t="s">
        <v>517</v>
      </c>
      <c r="W552" t="s">
        <v>589</v>
      </c>
      <c r="X552" t="s">
        <v>590</v>
      </c>
      <c r="Y552" t="s">
        <v>3277</v>
      </c>
      <c r="Z552" s="1">
        <v>16962</v>
      </c>
      <c r="AA552" t="s">
        <v>3278</v>
      </c>
      <c r="AB552">
        <v>70</v>
      </c>
      <c r="AC552" t="s">
        <v>358</v>
      </c>
      <c r="AD552" t="s">
        <v>500</v>
      </c>
    </row>
    <row r="553" spans="1:30" x14ac:dyDescent="0.25">
      <c r="A553" s="13" t="s">
        <v>3279</v>
      </c>
      <c r="B553" s="1">
        <v>42763</v>
      </c>
      <c r="C553" s="2">
        <v>0.4450925925925926</v>
      </c>
      <c r="D553" t="s">
        <v>898</v>
      </c>
      <c r="E553" t="s">
        <v>116</v>
      </c>
      <c r="F553" t="s">
        <v>899</v>
      </c>
      <c r="G553" s="14" t="s">
        <v>900</v>
      </c>
      <c r="H553" s="14" t="s">
        <v>901</v>
      </c>
      <c r="I553" t="s">
        <v>23</v>
      </c>
      <c r="K553">
        <v>1</v>
      </c>
      <c r="L553">
        <v>28</v>
      </c>
      <c r="M553">
        <v>10</v>
      </c>
      <c r="N553">
        <v>7</v>
      </c>
      <c r="O553" t="s">
        <v>896</v>
      </c>
      <c r="P553" t="s">
        <v>517</v>
      </c>
      <c r="Q553" t="s">
        <v>517</v>
      </c>
      <c r="R553" t="s">
        <v>517</v>
      </c>
      <c r="S553" t="s">
        <v>517</v>
      </c>
      <c r="T553" t="s">
        <v>517</v>
      </c>
      <c r="U553" t="s">
        <v>517</v>
      </c>
      <c r="V553" t="s">
        <v>517</v>
      </c>
      <c r="W553" t="s">
        <v>589</v>
      </c>
      <c r="X553" t="s">
        <v>849</v>
      </c>
      <c r="Y553" t="s">
        <v>902</v>
      </c>
      <c r="Z553" s="1">
        <v>31727</v>
      </c>
      <c r="AA553" t="s">
        <v>529</v>
      </c>
      <c r="AB553">
        <v>30</v>
      </c>
      <c r="AC553" t="s">
        <v>358</v>
      </c>
      <c r="AD553" t="s">
        <v>497</v>
      </c>
    </row>
    <row r="554" spans="1:30" x14ac:dyDescent="0.25">
      <c r="A554" s="13" t="s">
        <v>3280</v>
      </c>
      <c r="B554" s="1">
        <v>42763</v>
      </c>
      <c r="C554" s="2">
        <v>0.40777777777777779</v>
      </c>
      <c r="D554" t="s">
        <v>668</v>
      </c>
      <c r="E554" t="s">
        <v>22</v>
      </c>
      <c r="F554" t="s">
        <v>669</v>
      </c>
      <c r="G554" s="14" t="s">
        <v>670</v>
      </c>
      <c r="H554" s="14" t="s">
        <v>2881</v>
      </c>
      <c r="I554" t="s">
        <v>23</v>
      </c>
      <c r="K554">
        <v>1</v>
      </c>
      <c r="L554">
        <v>28</v>
      </c>
      <c r="M554">
        <v>9</v>
      </c>
      <c r="N554">
        <v>7</v>
      </c>
      <c r="O554" t="s">
        <v>517</v>
      </c>
      <c r="P554" t="s">
        <v>517</v>
      </c>
      <c r="Q554" t="s">
        <v>517</v>
      </c>
      <c r="R554" t="s">
        <v>517</v>
      </c>
      <c r="S554" t="s">
        <v>517</v>
      </c>
      <c r="T554" t="s">
        <v>517</v>
      </c>
      <c r="U554" t="s">
        <v>517</v>
      </c>
      <c r="V554" t="s">
        <v>517</v>
      </c>
      <c r="W554" t="s">
        <v>517</v>
      </c>
      <c r="X554" t="s">
        <v>517</v>
      </c>
      <c r="Y554" t="s">
        <v>673</v>
      </c>
      <c r="Z554" s="1">
        <v>32144</v>
      </c>
      <c r="AA554" t="s">
        <v>674</v>
      </c>
      <c r="AB554">
        <v>29</v>
      </c>
      <c r="AC554" t="s">
        <v>358</v>
      </c>
      <c r="AD554" t="s">
        <v>482</v>
      </c>
    </row>
    <row r="555" spans="1:30" x14ac:dyDescent="0.25">
      <c r="A555" s="13" t="s">
        <v>3282</v>
      </c>
      <c r="B555" s="1">
        <v>42763</v>
      </c>
      <c r="C555" s="2">
        <v>2.0601851851851854E-2</v>
      </c>
      <c r="D555" t="s">
        <v>3283</v>
      </c>
      <c r="E555" t="s">
        <v>22</v>
      </c>
      <c r="F555" t="s">
        <v>3284</v>
      </c>
      <c r="G555" s="14" t="s">
        <v>3285</v>
      </c>
      <c r="H555" s="14" t="s">
        <v>3286</v>
      </c>
      <c r="I555" t="s">
        <v>23</v>
      </c>
      <c r="K555">
        <v>1</v>
      </c>
      <c r="L555">
        <v>28</v>
      </c>
      <c r="M555">
        <v>0</v>
      </c>
      <c r="N555">
        <v>7</v>
      </c>
      <c r="O555" t="s">
        <v>3281</v>
      </c>
      <c r="P555" t="s">
        <v>517</v>
      </c>
      <c r="Q555" t="s">
        <v>517</v>
      </c>
      <c r="R555" t="s">
        <v>517</v>
      </c>
      <c r="S555" t="s">
        <v>517</v>
      </c>
      <c r="T555" t="s">
        <v>517</v>
      </c>
      <c r="U555" t="s">
        <v>517</v>
      </c>
      <c r="V555" t="s">
        <v>517</v>
      </c>
      <c r="W555" t="s">
        <v>526</v>
      </c>
      <c r="X555" t="s">
        <v>527</v>
      </c>
      <c r="Y555" t="s">
        <v>3287</v>
      </c>
      <c r="Z555" s="1">
        <v>34262</v>
      </c>
      <c r="AA555" t="s">
        <v>2438</v>
      </c>
      <c r="AB555">
        <v>23</v>
      </c>
      <c r="AC555" t="s">
        <v>358</v>
      </c>
      <c r="AD555" t="s">
        <v>498</v>
      </c>
    </row>
    <row r="556" spans="1:30" x14ac:dyDescent="0.25">
      <c r="A556" s="13" t="s">
        <v>3289</v>
      </c>
      <c r="B556" s="1">
        <v>42762</v>
      </c>
      <c r="C556" s="2">
        <v>0.96501157407407412</v>
      </c>
      <c r="D556" t="s">
        <v>3290</v>
      </c>
      <c r="E556" t="s">
        <v>116</v>
      </c>
      <c r="F556" t="s">
        <v>3291</v>
      </c>
      <c r="G556" s="14" t="s">
        <v>3292</v>
      </c>
      <c r="H556" s="14" t="s">
        <v>3293</v>
      </c>
      <c r="I556" t="s">
        <v>23</v>
      </c>
      <c r="K556">
        <v>1</v>
      </c>
      <c r="L556">
        <v>27</v>
      </c>
      <c r="M556">
        <v>23</v>
      </c>
      <c r="N556">
        <v>6</v>
      </c>
      <c r="O556" t="s">
        <v>3288</v>
      </c>
      <c r="P556" t="s">
        <v>517</v>
      </c>
      <c r="Q556" t="s">
        <v>517</v>
      </c>
      <c r="R556" t="s">
        <v>517</v>
      </c>
      <c r="S556" t="s">
        <v>517</v>
      </c>
      <c r="T556" t="s">
        <v>517</v>
      </c>
      <c r="U556" t="s">
        <v>517</v>
      </c>
      <c r="V556" t="s">
        <v>517</v>
      </c>
      <c r="W556" t="s">
        <v>589</v>
      </c>
      <c r="X556" t="s">
        <v>590</v>
      </c>
      <c r="Y556" t="s">
        <v>517</v>
      </c>
      <c r="Z556" s="1" t="s">
        <v>517</v>
      </c>
      <c r="AA556" t="s">
        <v>1895</v>
      </c>
      <c r="AB556" t="s">
        <v>517</v>
      </c>
      <c r="AC556" t="s">
        <v>357</v>
      </c>
      <c r="AD556" t="s">
        <v>517</v>
      </c>
    </row>
    <row r="557" spans="1:30" x14ac:dyDescent="0.25">
      <c r="A557" s="13" t="s">
        <v>3295</v>
      </c>
      <c r="B557" s="1">
        <v>42764</v>
      </c>
      <c r="C557" s="2">
        <v>0.49646990740740743</v>
      </c>
      <c r="D557" t="s">
        <v>3296</v>
      </c>
      <c r="E557" t="s">
        <v>22</v>
      </c>
      <c r="F557" t="s">
        <v>3297</v>
      </c>
      <c r="G557" t="s">
        <v>3298</v>
      </c>
      <c r="H557" t="s">
        <v>3299</v>
      </c>
      <c r="I557" t="s">
        <v>23</v>
      </c>
      <c r="K557">
        <v>1</v>
      </c>
      <c r="L557">
        <v>29</v>
      </c>
      <c r="M557">
        <v>11</v>
      </c>
      <c r="N557">
        <v>1</v>
      </c>
      <c r="O557" t="s">
        <v>3294</v>
      </c>
      <c r="P557" t="s">
        <v>517</v>
      </c>
      <c r="Q557" t="s">
        <v>517</v>
      </c>
      <c r="R557" t="s">
        <v>517</v>
      </c>
      <c r="S557" t="s">
        <v>517</v>
      </c>
      <c r="T557" t="s">
        <v>517</v>
      </c>
      <c r="U557" t="s">
        <v>517</v>
      </c>
      <c r="V557" t="s">
        <v>517</v>
      </c>
      <c r="W557" t="s">
        <v>589</v>
      </c>
      <c r="X557" t="s">
        <v>590</v>
      </c>
      <c r="Y557" t="s">
        <v>3300</v>
      </c>
      <c r="Z557" s="1">
        <v>34557</v>
      </c>
      <c r="AA557" t="s">
        <v>529</v>
      </c>
      <c r="AB557">
        <v>22</v>
      </c>
      <c r="AC557" t="s">
        <v>358</v>
      </c>
      <c r="AD557" t="s">
        <v>482</v>
      </c>
    </row>
    <row r="558" spans="1:30" x14ac:dyDescent="0.25">
      <c r="A558" s="13" t="s">
        <v>3301</v>
      </c>
      <c r="B558" s="1">
        <v>42764</v>
      </c>
      <c r="C558" s="2">
        <v>0.47844907407407405</v>
      </c>
      <c r="D558" t="s">
        <v>3302</v>
      </c>
      <c r="E558" t="s">
        <v>22</v>
      </c>
      <c r="F558" t="s">
        <v>3303</v>
      </c>
      <c r="G558" t="s">
        <v>3304</v>
      </c>
      <c r="H558" t="s">
        <v>3305</v>
      </c>
      <c r="I558" t="s">
        <v>21</v>
      </c>
      <c r="K558">
        <v>1</v>
      </c>
      <c r="L558">
        <v>29</v>
      </c>
      <c r="M558">
        <v>11</v>
      </c>
      <c r="N558">
        <v>1</v>
      </c>
      <c r="O558" t="s">
        <v>517</v>
      </c>
      <c r="P558" t="s">
        <v>517</v>
      </c>
      <c r="Q558" t="s">
        <v>517</v>
      </c>
      <c r="R558" t="s">
        <v>517</v>
      </c>
      <c r="S558" t="s">
        <v>517</v>
      </c>
      <c r="T558" t="s">
        <v>517</v>
      </c>
      <c r="U558" t="s">
        <v>517</v>
      </c>
      <c r="V558" t="s">
        <v>517</v>
      </c>
      <c r="W558" t="s">
        <v>517</v>
      </c>
      <c r="X558" t="s">
        <v>517</v>
      </c>
      <c r="Y558" t="s">
        <v>3306</v>
      </c>
      <c r="Z558" s="1">
        <v>31781</v>
      </c>
      <c r="AA558" t="s">
        <v>3307</v>
      </c>
      <c r="AB558">
        <v>30</v>
      </c>
      <c r="AC558" t="s">
        <v>357</v>
      </c>
      <c r="AD558" t="s">
        <v>487</v>
      </c>
    </row>
    <row r="559" spans="1:30" x14ac:dyDescent="0.25">
      <c r="A559" s="13" t="s">
        <v>3309</v>
      </c>
      <c r="B559" s="1">
        <v>42758</v>
      </c>
      <c r="C559" s="2">
        <v>0.76782407407407405</v>
      </c>
      <c r="D559" t="s">
        <v>3310</v>
      </c>
      <c r="E559" t="s">
        <v>22</v>
      </c>
      <c r="F559" t="s">
        <v>3311</v>
      </c>
      <c r="G559" t="s">
        <v>3312</v>
      </c>
      <c r="H559" t="s">
        <v>3313</v>
      </c>
      <c r="I559" t="s">
        <v>21</v>
      </c>
      <c r="K559">
        <v>1</v>
      </c>
      <c r="L559">
        <v>23</v>
      </c>
      <c r="M559">
        <v>18</v>
      </c>
      <c r="N559">
        <v>2</v>
      </c>
      <c r="O559" t="s">
        <v>3308</v>
      </c>
      <c r="P559" t="s">
        <v>517</v>
      </c>
      <c r="Q559" t="s">
        <v>517</v>
      </c>
      <c r="R559" t="s">
        <v>517</v>
      </c>
      <c r="S559" t="s">
        <v>517</v>
      </c>
      <c r="T559" t="s">
        <v>517</v>
      </c>
      <c r="U559" t="s">
        <v>517</v>
      </c>
      <c r="V559" t="s">
        <v>517</v>
      </c>
      <c r="W559" t="s">
        <v>589</v>
      </c>
      <c r="X559" t="s">
        <v>590</v>
      </c>
      <c r="Y559" t="s">
        <v>1541</v>
      </c>
      <c r="Z559" s="1">
        <v>32832</v>
      </c>
      <c r="AA559" t="s">
        <v>3314</v>
      </c>
      <c r="AB559">
        <v>27</v>
      </c>
      <c r="AC559" t="s">
        <v>358</v>
      </c>
      <c r="AD559" t="s">
        <v>485</v>
      </c>
    </row>
    <row r="560" spans="1:30" x14ac:dyDescent="0.25">
      <c r="A560" s="13" t="s">
        <v>3316</v>
      </c>
      <c r="B560" s="1">
        <v>42758</v>
      </c>
      <c r="C560" s="2">
        <v>0.70331018518518518</v>
      </c>
      <c r="D560" t="s">
        <v>3317</v>
      </c>
      <c r="E560" t="s">
        <v>22</v>
      </c>
      <c r="F560" t="s">
        <v>3318</v>
      </c>
      <c r="G560" t="s">
        <v>3319</v>
      </c>
      <c r="H560" t="s">
        <v>3320</v>
      </c>
      <c r="I560" t="s">
        <v>23</v>
      </c>
      <c r="K560">
        <v>1</v>
      </c>
      <c r="L560">
        <v>23</v>
      </c>
      <c r="M560">
        <v>16</v>
      </c>
      <c r="N560">
        <v>2</v>
      </c>
      <c r="O560" t="s">
        <v>3315</v>
      </c>
      <c r="P560" t="s">
        <v>517</v>
      </c>
      <c r="Q560" t="s">
        <v>517</v>
      </c>
      <c r="R560" t="s">
        <v>517</v>
      </c>
      <c r="S560" t="s">
        <v>517</v>
      </c>
      <c r="T560" t="s">
        <v>517</v>
      </c>
      <c r="U560" t="s">
        <v>517</v>
      </c>
      <c r="V560" t="s">
        <v>517</v>
      </c>
      <c r="W560" t="s">
        <v>537</v>
      </c>
      <c r="X560" t="s">
        <v>3321</v>
      </c>
      <c r="Y560" t="s">
        <v>517</v>
      </c>
      <c r="Z560" s="1" t="s">
        <v>517</v>
      </c>
      <c r="AA560" t="s">
        <v>519</v>
      </c>
      <c r="AB560" t="s">
        <v>517</v>
      </c>
      <c r="AC560" t="s">
        <v>358</v>
      </c>
      <c r="AD560" t="s">
        <v>517</v>
      </c>
    </row>
    <row r="561" spans="1:30" x14ac:dyDescent="0.25">
      <c r="A561" s="13" t="s">
        <v>3322</v>
      </c>
      <c r="B561" s="1">
        <v>42758</v>
      </c>
      <c r="C561" s="2">
        <v>0.6858912037037036</v>
      </c>
      <c r="D561" t="s">
        <v>3323</v>
      </c>
      <c r="E561" t="s">
        <v>22</v>
      </c>
      <c r="F561" t="s">
        <v>3324</v>
      </c>
      <c r="G561" s="14" t="s">
        <v>3325</v>
      </c>
      <c r="H561" s="14" t="s">
        <v>3326</v>
      </c>
      <c r="I561" t="s">
        <v>25</v>
      </c>
      <c r="K561">
        <v>1</v>
      </c>
      <c r="L561">
        <v>23</v>
      </c>
      <c r="M561">
        <v>16</v>
      </c>
      <c r="N561">
        <v>2</v>
      </c>
      <c r="O561" t="s">
        <v>517</v>
      </c>
      <c r="P561" t="s">
        <v>517</v>
      </c>
      <c r="Q561" t="s">
        <v>517</v>
      </c>
      <c r="R561" t="s">
        <v>517</v>
      </c>
      <c r="S561" t="s">
        <v>517</v>
      </c>
      <c r="T561" t="s">
        <v>517</v>
      </c>
      <c r="U561" t="s">
        <v>517</v>
      </c>
      <c r="V561" t="s">
        <v>517</v>
      </c>
      <c r="W561" t="s">
        <v>517</v>
      </c>
      <c r="X561" t="s">
        <v>517</v>
      </c>
      <c r="Y561" t="s">
        <v>3327</v>
      </c>
      <c r="Z561" s="1">
        <v>34593</v>
      </c>
      <c r="AA561" t="s">
        <v>546</v>
      </c>
      <c r="AB561">
        <v>22</v>
      </c>
      <c r="AC561" t="s">
        <v>358</v>
      </c>
      <c r="AD561" t="s">
        <v>483</v>
      </c>
    </row>
    <row r="562" spans="1:30" x14ac:dyDescent="0.25">
      <c r="A562" s="13" t="s">
        <v>3328</v>
      </c>
      <c r="B562" s="1">
        <v>42758</v>
      </c>
      <c r="C562" s="2">
        <v>0.64311342592592591</v>
      </c>
      <c r="D562" t="s">
        <v>3329</v>
      </c>
      <c r="E562" t="s">
        <v>22</v>
      </c>
      <c r="F562" t="s">
        <v>3330</v>
      </c>
      <c r="G562" t="s">
        <v>3331</v>
      </c>
      <c r="H562" t="s">
        <v>3332</v>
      </c>
      <c r="I562" t="s">
        <v>21</v>
      </c>
      <c r="K562">
        <v>1</v>
      </c>
      <c r="L562">
        <v>23</v>
      </c>
      <c r="M562">
        <v>15</v>
      </c>
      <c r="N562">
        <v>2</v>
      </c>
      <c r="O562" t="s">
        <v>517</v>
      </c>
      <c r="P562" t="s">
        <v>517</v>
      </c>
      <c r="Q562" t="s">
        <v>517</v>
      </c>
      <c r="R562" t="s">
        <v>517</v>
      </c>
      <c r="S562" t="s">
        <v>517</v>
      </c>
      <c r="T562" t="s">
        <v>517</v>
      </c>
      <c r="U562" t="s">
        <v>517</v>
      </c>
      <c r="V562" t="s">
        <v>517</v>
      </c>
      <c r="W562" t="s">
        <v>517</v>
      </c>
      <c r="X562" t="s">
        <v>517</v>
      </c>
      <c r="Y562" t="s">
        <v>3333</v>
      </c>
      <c r="Z562" s="1">
        <v>29719</v>
      </c>
      <c r="AA562" t="s">
        <v>3334</v>
      </c>
      <c r="AB562">
        <v>35</v>
      </c>
      <c r="AC562" t="s">
        <v>357</v>
      </c>
      <c r="AD562" t="s">
        <v>482</v>
      </c>
    </row>
    <row r="563" spans="1:30" x14ac:dyDescent="0.25">
      <c r="A563" s="13" t="s">
        <v>3336</v>
      </c>
      <c r="B563" s="1">
        <v>42758</v>
      </c>
      <c r="C563" s="2">
        <v>0.64260416666666664</v>
      </c>
      <c r="D563" t="s">
        <v>3337</v>
      </c>
      <c r="E563" t="s">
        <v>22</v>
      </c>
      <c r="F563" t="s">
        <v>3338</v>
      </c>
      <c r="G563" s="14" t="s">
        <v>3339</v>
      </c>
      <c r="H563" s="14" t="s">
        <v>3340</v>
      </c>
      <c r="I563" t="s">
        <v>23</v>
      </c>
      <c r="K563">
        <v>1</v>
      </c>
      <c r="L563">
        <v>23</v>
      </c>
      <c r="M563">
        <v>15</v>
      </c>
      <c r="N563">
        <v>2</v>
      </c>
      <c r="O563" t="s">
        <v>3335</v>
      </c>
      <c r="P563" t="s">
        <v>517</v>
      </c>
      <c r="Q563" t="s">
        <v>517</v>
      </c>
      <c r="R563" t="s">
        <v>517</v>
      </c>
      <c r="S563" t="s">
        <v>517</v>
      </c>
      <c r="T563" t="s">
        <v>517</v>
      </c>
      <c r="U563" t="s">
        <v>517</v>
      </c>
      <c r="V563" t="s">
        <v>517</v>
      </c>
      <c r="W563" t="s">
        <v>852</v>
      </c>
      <c r="X563" t="s">
        <v>841</v>
      </c>
      <c r="Y563" t="s">
        <v>3341</v>
      </c>
      <c r="Z563" s="1">
        <v>22924</v>
      </c>
      <c r="AA563" t="s">
        <v>478</v>
      </c>
      <c r="AB563">
        <v>54</v>
      </c>
      <c r="AC563" t="s">
        <v>358</v>
      </c>
      <c r="AD563" t="s">
        <v>493</v>
      </c>
    </row>
    <row r="564" spans="1:30" x14ac:dyDescent="0.25">
      <c r="A564" s="13" t="s">
        <v>3343</v>
      </c>
      <c r="B564" s="1">
        <v>42762</v>
      </c>
      <c r="C564" s="2">
        <v>0.85482638888888884</v>
      </c>
      <c r="D564" t="s">
        <v>3344</v>
      </c>
      <c r="E564" t="s">
        <v>22</v>
      </c>
      <c r="F564" t="s">
        <v>3345</v>
      </c>
      <c r="G564" t="s">
        <v>3346</v>
      </c>
      <c r="H564" t="s">
        <v>3347</v>
      </c>
      <c r="I564" t="s">
        <v>23</v>
      </c>
      <c r="K564">
        <v>1</v>
      </c>
      <c r="L564">
        <v>27</v>
      </c>
      <c r="M564">
        <v>20</v>
      </c>
      <c r="N564">
        <v>6</v>
      </c>
      <c r="O564" t="s">
        <v>3342</v>
      </c>
      <c r="P564" t="s">
        <v>517</v>
      </c>
      <c r="Q564" t="s">
        <v>517</v>
      </c>
      <c r="R564" t="s">
        <v>517</v>
      </c>
      <c r="S564" t="s">
        <v>517</v>
      </c>
      <c r="T564" t="s">
        <v>517</v>
      </c>
      <c r="U564" t="s">
        <v>517</v>
      </c>
      <c r="V564" t="s">
        <v>517</v>
      </c>
      <c r="W564" t="s">
        <v>537</v>
      </c>
      <c r="X564" t="s">
        <v>590</v>
      </c>
      <c r="Y564" t="s">
        <v>3348</v>
      </c>
      <c r="Z564" s="1">
        <v>32652</v>
      </c>
      <c r="AA564" t="s">
        <v>3349</v>
      </c>
      <c r="AB564">
        <v>27</v>
      </c>
      <c r="AC564" t="s">
        <v>358</v>
      </c>
      <c r="AD564" t="s">
        <v>491</v>
      </c>
    </row>
    <row r="565" spans="1:30" x14ac:dyDescent="0.25">
      <c r="A565" s="13" t="s">
        <v>3350</v>
      </c>
      <c r="B565" s="1">
        <v>42762</v>
      </c>
      <c r="C565" s="2">
        <v>0.83589120370370373</v>
      </c>
      <c r="D565" t="s">
        <v>3351</v>
      </c>
      <c r="E565" t="s">
        <v>22</v>
      </c>
      <c r="F565" t="s">
        <v>3352</v>
      </c>
      <c r="G565" s="14" t="s">
        <v>3353</v>
      </c>
      <c r="H565" s="14" t="s">
        <v>3354</v>
      </c>
      <c r="I565" t="s">
        <v>21</v>
      </c>
      <c r="K565">
        <v>1</v>
      </c>
      <c r="L565">
        <v>27</v>
      </c>
      <c r="M565">
        <v>20</v>
      </c>
      <c r="N565">
        <v>6</v>
      </c>
      <c r="O565" t="s">
        <v>517</v>
      </c>
      <c r="P565" t="s">
        <v>517</v>
      </c>
      <c r="Q565" t="s">
        <v>517</v>
      </c>
      <c r="R565" t="s">
        <v>517</v>
      </c>
      <c r="S565" t="s">
        <v>517</v>
      </c>
      <c r="T565" t="s">
        <v>517</v>
      </c>
      <c r="U565" t="s">
        <v>517</v>
      </c>
      <c r="V565" t="s">
        <v>517</v>
      </c>
      <c r="W565" t="s">
        <v>517</v>
      </c>
      <c r="X565" t="s">
        <v>517</v>
      </c>
      <c r="Y565" t="s">
        <v>517</v>
      </c>
      <c r="Z565" s="1" t="s">
        <v>517</v>
      </c>
      <c r="AA565" t="s">
        <v>1684</v>
      </c>
      <c r="AB565" t="s">
        <v>517</v>
      </c>
      <c r="AC565" t="s">
        <v>358</v>
      </c>
      <c r="AD565" t="s">
        <v>517</v>
      </c>
    </row>
    <row r="566" spans="1:30" x14ac:dyDescent="0.25">
      <c r="A566" s="13" t="s">
        <v>3356</v>
      </c>
      <c r="B566" s="1">
        <v>42762</v>
      </c>
      <c r="C566" s="2">
        <v>0.80281249999999993</v>
      </c>
      <c r="D566" t="s">
        <v>3357</v>
      </c>
      <c r="E566" t="s">
        <v>22</v>
      </c>
      <c r="F566" t="s">
        <v>3358</v>
      </c>
      <c r="G566" s="14" t="s">
        <v>3359</v>
      </c>
      <c r="H566" s="14" t="s">
        <v>3360</v>
      </c>
      <c r="I566" t="s">
        <v>23</v>
      </c>
      <c r="K566">
        <v>1</v>
      </c>
      <c r="L566">
        <v>27</v>
      </c>
      <c r="M566">
        <v>19</v>
      </c>
      <c r="N566">
        <v>6</v>
      </c>
      <c r="O566" t="s">
        <v>3355</v>
      </c>
      <c r="P566" t="s">
        <v>517</v>
      </c>
      <c r="Q566" t="s">
        <v>517</v>
      </c>
      <c r="R566" t="s">
        <v>517</v>
      </c>
      <c r="S566" t="s">
        <v>517</v>
      </c>
      <c r="T566" t="s">
        <v>517</v>
      </c>
      <c r="U566" t="s">
        <v>517</v>
      </c>
      <c r="V566" t="s">
        <v>517</v>
      </c>
      <c r="W566" t="s">
        <v>589</v>
      </c>
      <c r="X566" t="s">
        <v>590</v>
      </c>
      <c r="Y566" t="s">
        <v>3361</v>
      </c>
      <c r="Z566" s="1">
        <v>26929</v>
      </c>
      <c r="AA566" t="s">
        <v>3362</v>
      </c>
      <c r="AB566">
        <v>43</v>
      </c>
      <c r="AC566" t="s">
        <v>357</v>
      </c>
      <c r="AD566" t="s">
        <v>492</v>
      </c>
    </row>
    <row r="567" spans="1:30" x14ac:dyDescent="0.25">
      <c r="A567" s="13" t="s">
        <v>3363</v>
      </c>
      <c r="B567" s="1">
        <v>42762</v>
      </c>
      <c r="C567" s="2">
        <v>0.6950925925925926</v>
      </c>
      <c r="D567" t="s">
        <v>3364</v>
      </c>
      <c r="E567" t="s">
        <v>22</v>
      </c>
      <c r="F567" t="s">
        <v>3365</v>
      </c>
      <c r="G567" s="14" t="s">
        <v>3366</v>
      </c>
      <c r="H567" s="14" t="s">
        <v>3367</v>
      </c>
      <c r="I567" t="s">
        <v>24</v>
      </c>
      <c r="K567">
        <v>1</v>
      </c>
      <c r="L567">
        <v>27</v>
      </c>
      <c r="M567">
        <v>16</v>
      </c>
      <c r="N567">
        <v>6</v>
      </c>
      <c r="O567" t="s">
        <v>517</v>
      </c>
      <c r="P567" t="s">
        <v>517</v>
      </c>
      <c r="Q567" t="s">
        <v>517</v>
      </c>
      <c r="R567" t="s">
        <v>517</v>
      </c>
      <c r="S567" t="s">
        <v>517</v>
      </c>
      <c r="T567" t="s">
        <v>517</v>
      </c>
      <c r="U567" t="s">
        <v>517</v>
      </c>
      <c r="V567" t="s">
        <v>517</v>
      </c>
      <c r="W567" t="s">
        <v>517</v>
      </c>
      <c r="X567" t="s">
        <v>517</v>
      </c>
      <c r="Y567" t="s">
        <v>3368</v>
      </c>
      <c r="Z567" s="1">
        <v>34745</v>
      </c>
      <c r="AA567" t="s">
        <v>3369</v>
      </c>
      <c r="AB567">
        <v>21</v>
      </c>
      <c r="AC567" t="s">
        <v>358</v>
      </c>
      <c r="AD567" t="s">
        <v>499</v>
      </c>
    </row>
    <row r="568" spans="1:30" x14ac:dyDescent="0.25">
      <c r="A568" s="13" t="s">
        <v>3372</v>
      </c>
      <c r="B568" s="1">
        <v>42762</v>
      </c>
      <c r="C568" s="2">
        <v>0.60863425925925929</v>
      </c>
      <c r="D568" t="s">
        <v>3373</v>
      </c>
      <c r="E568" t="s">
        <v>22</v>
      </c>
      <c r="F568" t="s">
        <v>3374</v>
      </c>
      <c r="G568" s="14" t="s">
        <v>3375</v>
      </c>
      <c r="H568" s="14" t="s">
        <v>3376</v>
      </c>
      <c r="I568" t="s">
        <v>23</v>
      </c>
      <c r="K568">
        <v>1</v>
      </c>
      <c r="L568">
        <v>27</v>
      </c>
      <c r="M568">
        <v>14</v>
      </c>
      <c r="N568">
        <v>6</v>
      </c>
      <c r="O568" t="s">
        <v>3370</v>
      </c>
      <c r="P568" t="s">
        <v>3371</v>
      </c>
      <c r="Q568" t="s">
        <v>517</v>
      </c>
      <c r="R568" t="s">
        <v>517</v>
      </c>
      <c r="S568" t="s">
        <v>517</v>
      </c>
      <c r="T568" t="s">
        <v>517</v>
      </c>
      <c r="U568" t="s">
        <v>517</v>
      </c>
      <c r="V568" t="s">
        <v>517</v>
      </c>
      <c r="W568" t="s">
        <v>925</v>
      </c>
      <c r="X568" t="s">
        <v>554</v>
      </c>
      <c r="Y568" t="s">
        <v>3377</v>
      </c>
      <c r="Z568" s="1">
        <v>31730</v>
      </c>
      <c r="AA568" t="s">
        <v>1308</v>
      </c>
      <c r="AB568">
        <v>30</v>
      </c>
      <c r="AC568" t="s">
        <v>358</v>
      </c>
      <c r="AD568" t="s">
        <v>482</v>
      </c>
    </row>
    <row r="569" spans="1:30" x14ac:dyDescent="0.25">
      <c r="A569" s="13" t="s">
        <v>3378</v>
      </c>
      <c r="B569" s="1">
        <v>42762</v>
      </c>
      <c r="C569" s="2">
        <v>0.46750000000000003</v>
      </c>
      <c r="D569" t="s">
        <v>3379</v>
      </c>
      <c r="E569" t="s">
        <v>22</v>
      </c>
      <c r="F569" t="s">
        <v>2691</v>
      </c>
      <c r="G569" s="14" t="s">
        <v>2692</v>
      </c>
      <c r="H569" s="14" t="s">
        <v>2693</v>
      </c>
      <c r="I569" t="s">
        <v>21</v>
      </c>
      <c r="K569">
        <v>1</v>
      </c>
      <c r="L569">
        <v>27</v>
      </c>
      <c r="M569">
        <v>11</v>
      </c>
      <c r="N569">
        <v>6</v>
      </c>
      <c r="O569" t="s">
        <v>517</v>
      </c>
      <c r="P569" t="s">
        <v>517</v>
      </c>
      <c r="Q569" t="s">
        <v>517</v>
      </c>
      <c r="R569" t="s">
        <v>517</v>
      </c>
      <c r="S569" t="s">
        <v>517</v>
      </c>
      <c r="T569" t="s">
        <v>517</v>
      </c>
      <c r="U569" t="s">
        <v>517</v>
      </c>
      <c r="V569" t="s">
        <v>517</v>
      </c>
      <c r="W569" t="s">
        <v>517</v>
      </c>
      <c r="X569" t="s">
        <v>517</v>
      </c>
      <c r="Y569" t="s">
        <v>2694</v>
      </c>
      <c r="Z569" s="1">
        <v>27279</v>
      </c>
      <c r="AA569" t="s">
        <v>2695</v>
      </c>
      <c r="AB569">
        <v>42</v>
      </c>
      <c r="AC569" t="s">
        <v>358</v>
      </c>
      <c r="AD569" t="s">
        <v>487</v>
      </c>
    </row>
    <row r="570" spans="1:30" x14ac:dyDescent="0.25">
      <c r="A570" s="13" t="s">
        <v>3381</v>
      </c>
      <c r="B570" s="1">
        <v>42762</v>
      </c>
      <c r="C570" s="2">
        <v>0.39163194444444444</v>
      </c>
      <c r="D570" t="s">
        <v>3382</v>
      </c>
      <c r="E570" t="s">
        <v>22</v>
      </c>
      <c r="F570" t="s">
        <v>3383</v>
      </c>
      <c r="G570" s="14" t="s">
        <v>3384</v>
      </c>
      <c r="H570" s="14" t="s">
        <v>3385</v>
      </c>
      <c r="I570" t="s">
        <v>23</v>
      </c>
      <c r="K570">
        <v>1</v>
      </c>
      <c r="L570">
        <v>27</v>
      </c>
      <c r="M570">
        <v>9</v>
      </c>
      <c r="N570">
        <v>6</v>
      </c>
      <c r="O570" t="s">
        <v>3380</v>
      </c>
      <c r="P570" t="s">
        <v>517</v>
      </c>
      <c r="Q570" t="s">
        <v>517</v>
      </c>
      <c r="R570" t="s">
        <v>517</v>
      </c>
      <c r="S570" t="s">
        <v>517</v>
      </c>
      <c r="T570" t="s">
        <v>517</v>
      </c>
      <c r="U570" t="s">
        <v>517</v>
      </c>
      <c r="V570" t="s">
        <v>517</v>
      </c>
      <c r="W570" t="s">
        <v>1699</v>
      </c>
      <c r="X570" t="s">
        <v>477</v>
      </c>
      <c r="Y570" t="s">
        <v>517</v>
      </c>
      <c r="Z570" s="1" t="s">
        <v>517</v>
      </c>
      <c r="AA570" t="s">
        <v>3386</v>
      </c>
      <c r="AB570" t="s">
        <v>517</v>
      </c>
      <c r="AC570" t="s">
        <v>358</v>
      </c>
      <c r="AD570" t="s">
        <v>517</v>
      </c>
    </row>
    <row r="571" spans="1:30" x14ac:dyDescent="0.25">
      <c r="A571" s="13" t="s">
        <v>3387</v>
      </c>
      <c r="B571" s="1">
        <v>42762</v>
      </c>
      <c r="C571" s="2">
        <v>0.11865740740740742</v>
      </c>
      <c r="D571" t="s">
        <v>2042</v>
      </c>
      <c r="E571" t="s">
        <v>22</v>
      </c>
      <c r="F571" t="s">
        <v>2043</v>
      </c>
      <c r="G571" s="14" t="s">
        <v>2044</v>
      </c>
      <c r="H571" s="14" t="s">
        <v>3388</v>
      </c>
      <c r="I571" t="s">
        <v>23</v>
      </c>
      <c r="K571">
        <v>1</v>
      </c>
      <c r="L571">
        <v>27</v>
      </c>
      <c r="M571">
        <v>2</v>
      </c>
      <c r="N571">
        <v>6</v>
      </c>
      <c r="O571" t="s">
        <v>2040</v>
      </c>
      <c r="P571" t="s">
        <v>517</v>
      </c>
      <c r="Q571" t="s">
        <v>517</v>
      </c>
      <c r="R571" t="s">
        <v>517</v>
      </c>
      <c r="S571" t="s">
        <v>517</v>
      </c>
      <c r="T571" t="s">
        <v>517</v>
      </c>
      <c r="U571" t="s">
        <v>517</v>
      </c>
      <c r="V571" t="s">
        <v>517</v>
      </c>
      <c r="W571" t="s">
        <v>589</v>
      </c>
      <c r="X571" t="s">
        <v>590</v>
      </c>
      <c r="Y571" t="s">
        <v>517</v>
      </c>
      <c r="Z571" s="1" t="s">
        <v>517</v>
      </c>
      <c r="AA571" t="s">
        <v>2042</v>
      </c>
      <c r="AB571" t="s">
        <v>517</v>
      </c>
      <c r="AC571" t="s">
        <v>358</v>
      </c>
      <c r="AD571" t="s">
        <v>517</v>
      </c>
    </row>
    <row r="572" spans="1:30" x14ac:dyDescent="0.25">
      <c r="A572" s="13" t="s">
        <v>3390</v>
      </c>
      <c r="B572" s="1">
        <v>42762</v>
      </c>
      <c r="C572" s="2">
        <v>0.10928240740740741</v>
      </c>
      <c r="D572" t="s">
        <v>2042</v>
      </c>
      <c r="E572" t="s">
        <v>1312</v>
      </c>
      <c r="F572" t="s">
        <v>2043</v>
      </c>
      <c r="G572" s="14" t="s">
        <v>2044</v>
      </c>
      <c r="H572" s="14" t="s">
        <v>3388</v>
      </c>
      <c r="I572" t="s">
        <v>21</v>
      </c>
      <c r="K572">
        <v>1</v>
      </c>
      <c r="L572">
        <v>27</v>
      </c>
      <c r="M572">
        <v>2</v>
      </c>
      <c r="N572">
        <v>6</v>
      </c>
      <c r="O572" t="s">
        <v>3389</v>
      </c>
      <c r="P572" t="s">
        <v>517</v>
      </c>
      <c r="Q572" t="s">
        <v>517</v>
      </c>
      <c r="R572" t="s">
        <v>517</v>
      </c>
      <c r="S572" t="s">
        <v>517</v>
      </c>
      <c r="T572" t="s">
        <v>517</v>
      </c>
      <c r="U572" t="s">
        <v>517</v>
      </c>
      <c r="V572" t="s">
        <v>517</v>
      </c>
      <c r="W572" t="s">
        <v>589</v>
      </c>
      <c r="X572" t="s">
        <v>590</v>
      </c>
      <c r="Y572" t="s">
        <v>517</v>
      </c>
      <c r="Z572" s="1" t="s">
        <v>517</v>
      </c>
      <c r="AA572" t="s">
        <v>2042</v>
      </c>
      <c r="AB572" t="s">
        <v>517</v>
      </c>
      <c r="AC572" t="s">
        <v>358</v>
      </c>
      <c r="AD572" t="s">
        <v>517</v>
      </c>
    </row>
    <row r="573" spans="1:30" x14ac:dyDescent="0.25">
      <c r="A573" s="13" t="s">
        <v>3392</v>
      </c>
      <c r="B573" s="1">
        <v>42762</v>
      </c>
      <c r="C573" s="2">
        <v>5.9085648148148151E-2</v>
      </c>
      <c r="D573" t="s">
        <v>3393</v>
      </c>
      <c r="E573" t="s">
        <v>22</v>
      </c>
      <c r="F573" t="s">
        <v>3394</v>
      </c>
      <c r="G573" s="14" t="s">
        <v>3395</v>
      </c>
      <c r="H573" s="14" t="s">
        <v>3396</v>
      </c>
      <c r="I573" t="s">
        <v>23</v>
      </c>
      <c r="K573">
        <v>1</v>
      </c>
      <c r="L573">
        <v>27</v>
      </c>
      <c r="M573">
        <v>1</v>
      </c>
      <c r="N573">
        <v>6</v>
      </c>
      <c r="O573" t="s">
        <v>3391</v>
      </c>
      <c r="P573" t="s">
        <v>517</v>
      </c>
      <c r="Q573" t="s">
        <v>517</v>
      </c>
      <c r="R573" t="s">
        <v>517</v>
      </c>
      <c r="S573" t="s">
        <v>517</v>
      </c>
      <c r="T573" t="s">
        <v>517</v>
      </c>
      <c r="U573" t="s">
        <v>517</v>
      </c>
      <c r="V573" t="s">
        <v>517</v>
      </c>
      <c r="W573" t="s">
        <v>526</v>
      </c>
      <c r="X573" t="s">
        <v>527</v>
      </c>
      <c r="Y573" t="s">
        <v>3397</v>
      </c>
      <c r="Z573" s="1">
        <v>34500</v>
      </c>
      <c r="AA573" t="s">
        <v>478</v>
      </c>
      <c r="AB573">
        <v>22</v>
      </c>
      <c r="AC573" t="s">
        <v>358</v>
      </c>
      <c r="AD573" t="s">
        <v>487</v>
      </c>
    </row>
    <row r="574" spans="1:30" x14ac:dyDescent="0.25">
      <c r="A574" s="13" t="s">
        <v>3399</v>
      </c>
      <c r="B574" s="1">
        <v>42761</v>
      </c>
      <c r="C574" s="2">
        <v>0.98805555555555558</v>
      </c>
      <c r="D574" t="s">
        <v>3400</v>
      </c>
      <c r="E574" t="s">
        <v>1328</v>
      </c>
      <c r="F574" t="s">
        <v>3401</v>
      </c>
      <c r="G574" s="14" t="s">
        <v>3402</v>
      </c>
      <c r="H574" s="14" t="s">
        <v>3403</v>
      </c>
      <c r="I574" t="s">
        <v>23</v>
      </c>
      <c r="K574">
        <v>1</v>
      </c>
      <c r="L574">
        <v>26</v>
      </c>
      <c r="M574">
        <v>23</v>
      </c>
      <c r="N574">
        <v>5</v>
      </c>
      <c r="O574" t="s">
        <v>3398</v>
      </c>
      <c r="P574" t="s">
        <v>517</v>
      </c>
      <c r="Q574" t="s">
        <v>517</v>
      </c>
      <c r="R574" t="s">
        <v>517</v>
      </c>
      <c r="S574" t="s">
        <v>517</v>
      </c>
      <c r="T574" t="s">
        <v>517</v>
      </c>
      <c r="U574" t="s">
        <v>517</v>
      </c>
      <c r="V574" t="s">
        <v>517</v>
      </c>
      <c r="W574" t="s">
        <v>537</v>
      </c>
      <c r="X574" t="s">
        <v>3404</v>
      </c>
      <c r="Y574" t="s">
        <v>517</v>
      </c>
      <c r="Z574" s="1" t="s">
        <v>517</v>
      </c>
      <c r="AA574" t="s">
        <v>3400</v>
      </c>
      <c r="AB574" t="s">
        <v>517</v>
      </c>
      <c r="AC574" t="s">
        <v>357</v>
      </c>
      <c r="AD574" t="s">
        <v>517</v>
      </c>
    </row>
    <row r="575" spans="1:30" x14ac:dyDescent="0.25">
      <c r="A575" s="13" t="s">
        <v>3406</v>
      </c>
      <c r="B575" s="1">
        <v>42761</v>
      </c>
      <c r="C575" s="2">
        <v>0.87405092592592604</v>
      </c>
      <c r="D575" t="s">
        <v>3407</v>
      </c>
      <c r="E575" t="s">
        <v>22</v>
      </c>
      <c r="F575" t="s">
        <v>3408</v>
      </c>
      <c r="G575" s="14" t="s">
        <v>3409</v>
      </c>
      <c r="H575" s="14" t="s">
        <v>3410</v>
      </c>
      <c r="I575" t="s">
        <v>23</v>
      </c>
      <c r="K575">
        <v>1</v>
      </c>
      <c r="L575">
        <v>26</v>
      </c>
      <c r="M575">
        <v>20</v>
      </c>
      <c r="N575">
        <v>5</v>
      </c>
      <c r="O575" t="s">
        <v>3405</v>
      </c>
      <c r="P575" t="s">
        <v>517</v>
      </c>
      <c r="Q575" t="s">
        <v>517</v>
      </c>
      <c r="R575" t="s">
        <v>517</v>
      </c>
      <c r="S575" t="s">
        <v>517</v>
      </c>
      <c r="T575" t="s">
        <v>517</v>
      </c>
      <c r="U575" t="s">
        <v>517</v>
      </c>
      <c r="V575" t="s">
        <v>517</v>
      </c>
      <c r="W575" t="s">
        <v>589</v>
      </c>
      <c r="X575" t="s">
        <v>1238</v>
      </c>
      <c r="Y575" t="s">
        <v>517</v>
      </c>
      <c r="Z575" s="1" t="s">
        <v>517</v>
      </c>
      <c r="AA575" t="s">
        <v>3411</v>
      </c>
      <c r="AB575" t="s">
        <v>517</v>
      </c>
      <c r="AC575" t="s">
        <v>358</v>
      </c>
      <c r="AD575" t="s">
        <v>517</v>
      </c>
    </row>
    <row r="576" spans="1:30" x14ac:dyDescent="0.25">
      <c r="A576" s="13" t="s">
        <v>3413</v>
      </c>
      <c r="B576" s="1">
        <v>42761</v>
      </c>
      <c r="C576" s="2">
        <v>0.83321759259259265</v>
      </c>
      <c r="D576" t="s">
        <v>3414</v>
      </c>
      <c r="E576" t="s">
        <v>22</v>
      </c>
      <c r="F576" t="s">
        <v>3415</v>
      </c>
      <c r="G576" s="14" t="s">
        <v>3416</v>
      </c>
      <c r="H576" s="14" t="s">
        <v>3417</v>
      </c>
      <c r="I576" t="s">
        <v>23</v>
      </c>
      <c r="K576">
        <v>1</v>
      </c>
      <c r="L576">
        <v>26</v>
      </c>
      <c r="M576">
        <v>19</v>
      </c>
      <c r="N576">
        <v>5</v>
      </c>
      <c r="O576" t="s">
        <v>3412</v>
      </c>
      <c r="P576" t="s">
        <v>517</v>
      </c>
      <c r="Q576" t="s">
        <v>517</v>
      </c>
      <c r="R576" t="s">
        <v>517</v>
      </c>
      <c r="S576" t="s">
        <v>517</v>
      </c>
      <c r="T576" t="s">
        <v>517</v>
      </c>
      <c r="U576" t="s">
        <v>517</v>
      </c>
      <c r="V576" t="s">
        <v>517</v>
      </c>
      <c r="W576" t="s">
        <v>526</v>
      </c>
      <c r="X576" t="s">
        <v>527</v>
      </c>
      <c r="Y576" t="s">
        <v>3418</v>
      </c>
      <c r="Z576" s="1">
        <v>34304</v>
      </c>
      <c r="AA576" t="s">
        <v>3146</v>
      </c>
      <c r="AB576">
        <v>23</v>
      </c>
      <c r="AC576" t="s">
        <v>358</v>
      </c>
      <c r="AD576" t="s">
        <v>497</v>
      </c>
    </row>
    <row r="577" spans="1:30" x14ac:dyDescent="0.25">
      <c r="A577" s="13" t="s">
        <v>3419</v>
      </c>
      <c r="B577" s="1">
        <v>42761</v>
      </c>
      <c r="C577" s="2">
        <v>0.81601851851851848</v>
      </c>
      <c r="D577" t="s">
        <v>3420</v>
      </c>
      <c r="E577" t="s">
        <v>22</v>
      </c>
      <c r="F577" t="s">
        <v>3421</v>
      </c>
      <c r="G577" t="s">
        <v>3422</v>
      </c>
      <c r="H577" t="s">
        <v>3423</v>
      </c>
      <c r="I577" t="s">
        <v>23</v>
      </c>
      <c r="K577">
        <v>1</v>
      </c>
      <c r="L577">
        <v>26</v>
      </c>
      <c r="M577">
        <v>19</v>
      </c>
      <c r="N577">
        <v>5</v>
      </c>
      <c r="O577" t="s">
        <v>517</v>
      </c>
      <c r="P577" t="s">
        <v>517</v>
      </c>
      <c r="Q577" t="s">
        <v>517</v>
      </c>
      <c r="R577" t="s">
        <v>517</v>
      </c>
      <c r="S577" t="s">
        <v>517</v>
      </c>
      <c r="T577" t="s">
        <v>517</v>
      </c>
      <c r="U577" t="s">
        <v>517</v>
      </c>
      <c r="V577" t="s">
        <v>517</v>
      </c>
      <c r="W577" t="s">
        <v>517</v>
      </c>
      <c r="X577" t="s">
        <v>517</v>
      </c>
      <c r="Y577" t="s">
        <v>3424</v>
      </c>
      <c r="Z577" s="1">
        <v>35774</v>
      </c>
      <c r="AA577" t="s">
        <v>529</v>
      </c>
      <c r="AB577">
        <v>19</v>
      </c>
      <c r="AC577" t="s">
        <v>358</v>
      </c>
      <c r="AD577" t="s">
        <v>487</v>
      </c>
    </row>
    <row r="578" spans="1:30" x14ac:dyDescent="0.25">
      <c r="A578" s="13" t="s">
        <v>3425</v>
      </c>
      <c r="B578" s="1">
        <v>42761</v>
      </c>
      <c r="C578" s="2">
        <v>0.78667824074074078</v>
      </c>
      <c r="D578" t="s">
        <v>3426</v>
      </c>
      <c r="E578" t="s">
        <v>22</v>
      </c>
      <c r="F578" t="s">
        <v>3427</v>
      </c>
      <c r="G578" s="14" t="s">
        <v>3428</v>
      </c>
      <c r="H578" s="14" t="s">
        <v>3429</v>
      </c>
      <c r="I578" t="s">
        <v>25</v>
      </c>
      <c r="K578">
        <v>1</v>
      </c>
      <c r="L578">
        <v>26</v>
      </c>
      <c r="M578">
        <v>18</v>
      </c>
      <c r="N578">
        <v>5</v>
      </c>
      <c r="O578" t="s">
        <v>517</v>
      </c>
      <c r="P578" t="s">
        <v>517</v>
      </c>
      <c r="Q578" t="s">
        <v>517</v>
      </c>
      <c r="R578" t="s">
        <v>517</v>
      </c>
      <c r="S578" t="s">
        <v>517</v>
      </c>
      <c r="T578" t="s">
        <v>517</v>
      </c>
      <c r="U578" t="s">
        <v>517</v>
      </c>
      <c r="V578" t="s">
        <v>517</v>
      </c>
      <c r="W578" t="s">
        <v>517</v>
      </c>
      <c r="X578" t="s">
        <v>517</v>
      </c>
      <c r="Y578" t="s">
        <v>3430</v>
      </c>
      <c r="Z578" s="1">
        <v>28706</v>
      </c>
      <c r="AA578" t="s">
        <v>2322</v>
      </c>
      <c r="AB578">
        <v>38</v>
      </c>
      <c r="AC578" t="s">
        <v>357</v>
      </c>
      <c r="AD578" t="s">
        <v>483</v>
      </c>
    </row>
    <row r="579" spans="1:30" x14ac:dyDescent="0.25">
      <c r="A579" s="13" t="s">
        <v>3431</v>
      </c>
      <c r="B579" s="1">
        <v>42761</v>
      </c>
      <c r="C579" s="2">
        <v>0.76452546296296298</v>
      </c>
      <c r="D579" t="s">
        <v>3432</v>
      </c>
      <c r="E579" t="s">
        <v>22</v>
      </c>
      <c r="F579" t="s">
        <v>3433</v>
      </c>
      <c r="G579" t="s">
        <v>3434</v>
      </c>
      <c r="H579" t="s">
        <v>3435</v>
      </c>
      <c r="I579" t="s">
        <v>25</v>
      </c>
      <c r="K579">
        <v>1</v>
      </c>
      <c r="L579">
        <v>26</v>
      </c>
      <c r="M579">
        <v>18</v>
      </c>
      <c r="N579">
        <v>5</v>
      </c>
      <c r="O579" t="s">
        <v>517</v>
      </c>
      <c r="P579" t="s">
        <v>517</v>
      </c>
      <c r="Q579" t="s">
        <v>517</v>
      </c>
      <c r="R579" t="s">
        <v>517</v>
      </c>
      <c r="S579" t="s">
        <v>517</v>
      </c>
      <c r="T579" t="s">
        <v>517</v>
      </c>
      <c r="U579" t="s">
        <v>517</v>
      </c>
      <c r="V579" t="s">
        <v>517</v>
      </c>
      <c r="W579" t="s">
        <v>517</v>
      </c>
      <c r="X579" t="s">
        <v>517</v>
      </c>
      <c r="Y579" t="s">
        <v>3436</v>
      </c>
      <c r="Z579" s="1">
        <v>34627</v>
      </c>
      <c r="AA579" t="s">
        <v>3437</v>
      </c>
      <c r="AB579">
        <v>22</v>
      </c>
      <c r="AC579" t="s">
        <v>357</v>
      </c>
      <c r="AD579" t="s">
        <v>493</v>
      </c>
    </row>
    <row r="580" spans="1:30" x14ac:dyDescent="0.25">
      <c r="A580" s="13" t="s">
        <v>3438</v>
      </c>
      <c r="B580" s="1">
        <v>42761</v>
      </c>
      <c r="C580" s="2">
        <v>0.64407407407407413</v>
      </c>
      <c r="D580" t="s">
        <v>2842</v>
      </c>
      <c r="E580" t="s">
        <v>22</v>
      </c>
      <c r="F580" t="s">
        <v>2843</v>
      </c>
      <c r="G580" s="14" t="s">
        <v>2844</v>
      </c>
      <c r="H580" s="14" t="s">
        <v>2845</v>
      </c>
      <c r="I580" t="s">
        <v>21</v>
      </c>
      <c r="K580">
        <v>1</v>
      </c>
      <c r="L580">
        <v>26</v>
      </c>
      <c r="M580">
        <v>15</v>
      </c>
      <c r="N580">
        <v>5</v>
      </c>
      <c r="O580" t="s">
        <v>517</v>
      </c>
      <c r="P580" t="s">
        <v>517</v>
      </c>
      <c r="Q580" t="s">
        <v>517</v>
      </c>
      <c r="R580" t="s">
        <v>517</v>
      </c>
      <c r="S580" t="s">
        <v>517</v>
      </c>
      <c r="T580" t="s">
        <v>517</v>
      </c>
      <c r="U580" t="s">
        <v>517</v>
      </c>
      <c r="V580" t="s">
        <v>517</v>
      </c>
      <c r="W580" t="s">
        <v>517</v>
      </c>
      <c r="X580" t="s">
        <v>517</v>
      </c>
      <c r="Y580" t="s">
        <v>2846</v>
      </c>
      <c r="Z580" s="1">
        <v>32974</v>
      </c>
      <c r="AA580" t="s">
        <v>529</v>
      </c>
      <c r="AB580">
        <v>26</v>
      </c>
      <c r="AC580" t="s">
        <v>358</v>
      </c>
      <c r="AD580" t="s">
        <v>483</v>
      </c>
    </row>
    <row r="581" spans="1:30" x14ac:dyDescent="0.25">
      <c r="A581" s="13" t="s">
        <v>3439</v>
      </c>
      <c r="B581" s="1">
        <v>42761</v>
      </c>
      <c r="C581" s="2">
        <v>0.61729166666666668</v>
      </c>
      <c r="D581" t="s">
        <v>3440</v>
      </c>
      <c r="E581" t="s">
        <v>22</v>
      </c>
      <c r="F581" t="s">
        <v>3441</v>
      </c>
      <c r="G581" s="14" t="s">
        <v>3442</v>
      </c>
      <c r="H581" s="14" t="s">
        <v>3443</v>
      </c>
      <c r="I581" t="s">
        <v>24</v>
      </c>
      <c r="K581">
        <v>1</v>
      </c>
      <c r="L581">
        <v>26</v>
      </c>
      <c r="M581">
        <v>14</v>
      </c>
      <c r="N581">
        <v>5</v>
      </c>
      <c r="O581" t="s">
        <v>517</v>
      </c>
      <c r="P581" t="s">
        <v>517</v>
      </c>
      <c r="Q581" t="s">
        <v>517</v>
      </c>
      <c r="R581" t="s">
        <v>517</v>
      </c>
      <c r="S581" t="s">
        <v>517</v>
      </c>
      <c r="T581" t="s">
        <v>517</v>
      </c>
      <c r="U581" t="s">
        <v>517</v>
      </c>
      <c r="V581" t="s">
        <v>517</v>
      </c>
      <c r="W581" t="s">
        <v>517</v>
      </c>
      <c r="X581" t="s">
        <v>517</v>
      </c>
      <c r="Y581" t="s">
        <v>3444</v>
      </c>
      <c r="Z581" s="1">
        <v>30658</v>
      </c>
      <c r="AA581" t="s">
        <v>3440</v>
      </c>
      <c r="AB581">
        <v>33</v>
      </c>
      <c r="AC581" t="s">
        <v>357</v>
      </c>
      <c r="AD581" t="s">
        <v>482</v>
      </c>
    </row>
    <row r="582" spans="1:30" x14ac:dyDescent="0.25">
      <c r="A582" s="13" t="s">
        <v>3445</v>
      </c>
      <c r="B582" s="1">
        <v>42761</v>
      </c>
      <c r="C582" s="2">
        <v>0.61217592592592596</v>
      </c>
      <c r="D582" t="s">
        <v>3446</v>
      </c>
      <c r="E582" t="s">
        <v>22</v>
      </c>
      <c r="F582" t="s">
        <v>3447</v>
      </c>
      <c r="G582" s="14" t="s">
        <v>3448</v>
      </c>
      <c r="H582" s="14" t="s">
        <v>3449</v>
      </c>
      <c r="I582" t="s">
        <v>23</v>
      </c>
      <c r="K582">
        <v>1</v>
      </c>
      <c r="L582">
        <v>26</v>
      </c>
      <c r="M582">
        <v>14</v>
      </c>
      <c r="N582">
        <v>5</v>
      </c>
      <c r="O582" t="s">
        <v>517</v>
      </c>
      <c r="P582" t="s">
        <v>517</v>
      </c>
      <c r="Q582" t="s">
        <v>517</v>
      </c>
      <c r="R582" t="s">
        <v>517</v>
      </c>
      <c r="S582" t="s">
        <v>517</v>
      </c>
      <c r="T582" t="s">
        <v>517</v>
      </c>
      <c r="U582" t="s">
        <v>517</v>
      </c>
      <c r="V582" t="s">
        <v>517</v>
      </c>
      <c r="W582" t="s">
        <v>517</v>
      </c>
      <c r="X582" t="s">
        <v>517</v>
      </c>
      <c r="Y582" t="s">
        <v>3450</v>
      </c>
      <c r="Z582" s="1">
        <v>27878</v>
      </c>
      <c r="AA582" t="s">
        <v>3451</v>
      </c>
      <c r="AB582">
        <v>40</v>
      </c>
      <c r="AC582" t="s">
        <v>358</v>
      </c>
      <c r="AD582" t="s">
        <v>482</v>
      </c>
    </row>
    <row r="583" spans="1:30" x14ac:dyDescent="0.25">
      <c r="A583" s="13" t="s">
        <v>3452</v>
      </c>
      <c r="B583" s="1">
        <v>42761</v>
      </c>
      <c r="C583" s="2">
        <v>0.61217592592592596</v>
      </c>
      <c r="D583" t="s">
        <v>3453</v>
      </c>
      <c r="E583" t="s">
        <v>22</v>
      </c>
      <c r="F583" t="s">
        <v>3454</v>
      </c>
      <c r="G583" s="14" t="s">
        <v>3428</v>
      </c>
      <c r="H583" s="14" t="s">
        <v>3429</v>
      </c>
      <c r="I583" t="s">
        <v>21</v>
      </c>
      <c r="K583">
        <v>1</v>
      </c>
      <c r="L583">
        <v>26</v>
      </c>
      <c r="M583">
        <v>14</v>
      </c>
      <c r="N583">
        <v>5</v>
      </c>
      <c r="O583" t="s">
        <v>517</v>
      </c>
      <c r="P583" t="s">
        <v>517</v>
      </c>
      <c r="Q583" t="s">
        <v>517</v>
      </c>
      <c r="R583" t="s">
        <v>517</v>
      </c>
      <c r="S583" t="s">
        <v>517</v>
      </c>
      <c r="T583" t="s">
        <v>517</v>
      </c>
      <c r="U583" t="s">
        <v>517</v>
      </c>
      <c r="V583" t="s">
        <v>517</v>
      </c>
      <c r="W583" t="s">
        <v>517</v>
      </c>
      <c r="X583" t="s">
        <v>517</v>
      </c>
      <c r="Y583" t="s">
        <v>3430</v>
      </c>
      <c r="Z583" s="1">
        <v>28706</v>
      </c>
      <c r="AA583" t="s">
        <v>2322</v>
      </c>
      <c r="AB583">
        <v>38</v>
      </c>
      <c r="AC583" t="s">
        <v>357</v>
      </c>
      <c r="AD583" t="s">
        <v>483</v>
      </c>
    </row>
    <row r="584" spans="1:30" x14ac:dyDescent="0.25">
      <c r="A584" s="13" t="s">
        <v>3455</v>
      </c>
      <c r="B584" s="1">
        <v>42761</v>
      </c>
      <c r="C584" s="2">
        <v>0.59781249999999997</v>
      </c>
      <c r="D584" t="s">
        <v>3456</v>
      </c>
      <c r="E584" t="s">
        <v>22</v>
      </c>
      <c r="F584" t="s">
        <v>3457</v>
      </c>
      <c r="G584" s="14" t="s">
        <v>3458</v>
      </c>
      <c r="H584" s="14" t="s">
        <v>3459</v>
      </c>
      <c r="I584" t="s">
        <v>25</v>
      </c>
      <c r="K584">
        <v>1</v>
      </c>
      <c r="L584">
        <v>26</v>
      </c>
      <c r="M584">
        <v>14</v>
      </c>
      <c r="N584">
        <v>5</v>
      </c>
      <c r="O584" t="s">
        <v>517</v>
      </c>
      <c r="P584" t="s">
        <v>517</v>
      </c>
      <c r="Q584" t="s">
        <v>517</v>
      </c>
      <c r="R584" t="s">
        <v>517</v>
      </c>
      <c r="S584" t="s">
        <v>517</v>
      </c>
      <c r="T584" t="s">
        <v>517</v>
      </c>
      <c r="U584" t="s">
        <v>517</v>
      </c>
      <c r="V584" t="s">
        <v>517</v>
      </c>
      <c r="W584" t="s">
        <v>517</v>
      </c>
      <c r="X584" t="s">
        <v>517</v>
      </c>
      <c r="Y584" t="s">
        <v>3460</v>
      </c>
      <c r="Z584" s="1">
        <v>33239</v>
      </c>
      <c r="AA584" t="s">
        <v>529</v>
      </c>
      <c r="AB584">
        <v>26</v>
      </c>
      <c r="AC584" t="s">
        <v>358</v>
      </c>
      <c r="AD584" t="s">
        <v>487</v>
      </c>
    </row>
    <row r="585" spans="1:30" x14ac:dyDescent="0.25">
      <c r="A585" s="13" t="s">
        <v>3462</v>
      </c>
      <c r="B585" s="1">
        <v>42761</v>
      </c>
      <c r="C585" s="2">
        <v>0.58247685185185183</v>
      </c>
      <c r="D585" t="s">
        <v>3463</v>
      </c>
      <c r="E585" t="s">
        <v>22</v>
      </c>
      <c r="F585" t="s">
        <v>3464</v>
      </c>
      <c r="G585" s="14" t="s">
        <v>3465</v>
      </c>
      <c r="H585" s="14" t="s">
        <v>3466</v>
      </c>
      <c r="I585" t="s">
        <v>23</v>
      </c>
      <c r="K585">
        <v>1</v>
      </c>
      <c r="L585">
        <v>26</v>
      </c>
      <c r="M585">
        <v>13</v>
      </c>
      <c r="N585">
        <v>5</v>
      </c>
      <c r="O585" t="s">
        <v>3461</v>
      </c>
      <c r="P585" t="s">
        <v>517</v>
      </c>
      <c r="Q585" t="s">
        <v>517</v>
      </c>
      <c r="R585" t="s">
        <v>517</v>
      </c>
      <c r="S585" t="s">
        <v>517</v>
      </c>
      <c r="T585" t="s">
        <v>517</v>
      </c>
      <c r="U585" t="s">
        <v>517</v>
      </c>
      <c r="V585" t="s">
        <v>517</v>
      </c>
      <c r="W585" t="s">
        <v>476</v>
      </c>
      <c r="X585" t="s">
        <v>477</v>
      </c>
      <c r="Y585" t="s">
        <v>3467</v>
      </c>
      <c r="Z585" s="1">
        <v>27339</v>
      </c>
      <c r="AA585" t="s">
        <v>3468</v>
      </c>
      <c r="AB585">
        <v>42</v>
      </c>
      <c r="AC585" t="s">
        <v>358</v>
      </c>
      <c r="AD585" t="s">
        <v>482</v>
      </c>
    </row>
    <row r="586" spans="1:30" x14ac:dyDescent="0.25">
      <c r="A586" s="13" t="s">
        <v>3470</v>
      </c>
      <c r="B586" s="1">
        <v>42761</v>
      </c>
      <c r="C586" s="2">
        <v>0.56243055555555554</v>
      </c>
      <c r="D586" t="s">
        <v>3471</v>
      </c>
      <c r="E586" t="s">
        <v>22</v>
      </c>
      <c r="F586" t="s">
        <v>3472</v>
      </c>
      <c r="G586" s="14" t="s">
        <v>3473</v>
      </c>
      <c r="H586" s="14" t="s">
        <v>3474</v>
      </c>
      <c r="I586" t="s">
        <v>23</v>
      </c>
      <c r="K586">
        <v>1</v>
      </c>
      <c r="L586">
        <v>26</v>
      </c>
      <c r="M586">
        <v>13</v>
      </c>
      <c r="N586">
        <v>5</v>
      </c>
      <c r="O586" t="s">
        <v>3469</v>
      </c>
      <c r="P586" t="s">
        <v>517</v>
      </c>
      <c r="Q586" t="s">
        <v>517</v>
      </c>
      <c r="R586" t="s">
        <v>517</v>
      </c>
      <c r="S586" t="s">
        <v>517</v>
      </c>
      <c r="T586" t="s">
        <v>517</v>
      </c>
      <c r="U586" t="s">
        <v>517</v>
      </c>
      <c r="V586" t="s">
        <v>517</v>
      </c>
      <c r="W586" t="s">
        <v>476</v>
      </c>
      <c r="X586" t="s">
        <v>1016</v>
      </c>
      <c r="Y586" t="s">
        <v>3475</v>
      </c>
      <c r="Z586" s="1">
        <v>35040</v>
      </c>
      <c r="AA586" t="s">
        <v>3476</v>
      </c>
      <c r="AB586">
        <v>21</v>
      </c>
      <c r="AC586" t="s">
        <v>358</v>
      </c>
      <c r="AD586" t="s">
        <v>489</v>
      </c>
    </row>
    <row r="587" spans="1:30" x14ac:dyDescent="0.25">
      <c r="A587" s="13" t="s">
        <v>3477</v>
      </c>
      <c r="B587" s="1">
        <v>42761</v>
      </c>
      <c r="C587" s="2">
        <v>0.55240740740740735</v>
      </c>
      <c r="D587" t="s">
        <v>3478</v>
      </c>
      <c r="E587" t="s">
        <v>22</v>
      </c>
      <c r="F587" t="s">
        <v>3479</v>
      </c>
      <c r="G587" s="14" t="s">
        <v>3480</v>
      </c>
      <c r="H587" s="14" t="s">
        <v>3481</v>
      </c>
      <c r="I587" t="s">
        <v>21</v>
      </c>
      <c r="K587">
        <v>1</v>
      </c>
      <c r="L587">
        <v>26</v>
      </c>
      <c r="M587">
        <v>13</v>
      </c>
      <c r="N587">
        <v>5</v>
      </c>
      <c r="O587" t="s">
        <v>517</v>
      </c>
      <c r="P587" t="s">
        <v>517</v>
      </c>
      <c r="Q587" t="s">
        <v>517</v>
      </c>
      <c r="R587" t="s">
        <v>517</v>
      </c>
      <c r="S587" t="s">
        <v>517</v>
      </c>
      <c r="T587" t="s">
        <v>517</v>
      </c>
      <c r="U587" t="s">
        <v>517</v>
      </c>
      <c r="V587" t="s">
        <v>517</v>
      </c>
      <c r="W587" t="s">
        <v>517</v>
      </c>
      <c r="X587" t="s">
        <v>517</v>
      </c>
      <c r="Y587" t="s">
        <v>3482</v>
      </c>
      <c r="Z587" s="1">
        <v>33297</v>
      </c>
      <c r="AA587" t="s">
        <v>1064</v>
      </c>
      <c r="AB587">
        <v>25</v>
      </c>
      <c r="AC587" t="s">
        <v>358</v>
      </c>
      <c r="AD587" t="s">
        <v>493</v>
      </c>
    </row>
    <row r="588" spans="1:30" x14ac:dyDescent="0.25">
      <c r="A588" s="13" t="s">
        <v>3484</v>
      </c>
      <c r="B588" s="1">
        <v>42761</v>
      </c>
      <c r="C588" s="2">
        <v>0.54971064814814818</v>
      </c>
      <c r="D588" t="s">
        <v>3485</v>
      </c>
      <c r="E588" t="s">
        <v>22</v>
      </c>
      <c r="F588" t="s">
        <v>3486</v>
      </c>
      <c r="G588" s="14" t="s">
        <v>3487</v>
      </c>
      <c r="H588" s="14" t="s">
        <v>3488</v>
      </c>
      <c r="I588" t="s">
        <v>23</v>
      </c>
      <c r="K588">
        <v>1</v>
      </c>
      <c r="L588">
        <v>26</v>
      </c>
      <c r="M588">
        <v>13</v>
      </c>
      <c r="N588">
        <v>5</v>
      </c>
      <c r="O588" t="s">
        <v>3483</v>
      </c>
      <c r="P588" t="s">
        <v>517</v>
      </c>
      <c r="Q588" t="s">
        <v>517</v>
      </c>
      <c r="R588" t="s">
        <v>517</v>
      </c>
      <c r="S588" t="s">
        <v>517</v>
      </c>
      <c r="T588" t="s">
        <v>517</v>
      </c>
      <c r="U588" t="s">
        <v>517</v>
      </c>
      <c r="V588" t="s">
        <v>517</v>
      </c>
      <c r="W588" t="s">
        <v>672</v>
      </c>
      <c r="X588" t="s">
        <v>477</v>
      </c>
      <c r="Y588" t="s">
        <v>3489</v>
      </c>
      <c r="Z588" s="1">
        <v>32163</v>
      </c>
      <c r="AA588" t="s">
        <v>478</v>
      </c>
      <c r="AB588">
        <v>29</v>
      </c>
      <c r="AC588" t="s">
        <v>358</v>
      </c>
      <c r="AD588" t="s">
        <v>494</v>
      </c>
    </row>
    <row r="589" spans="1:30" x14ac:dyDescent="0.25">
      <c r="A589" s="13" t="s">
        <v>3490</v>
      </c>
      <c r="B589" s="1">
        <v>42761</v>
      </c>
      <c r="C589" s="2">
        <v>0.53075231481481489</v>
      </c>
      <c r="D589" t="s">
        <v>3491</v>
      </c>
      <c r="E589" t="s">
        <v>22</v>
      </c>
      <c r="F589" t="s">
        <v>3492</v>
      </c>
      <c r="G589" t="s">
        <v>3493</v>
      </c>
      <c r="H589" t="s">
        <v>3493</v>
      </c>
      <c r="I589" t="s">
        <v>23</v>
      </c>
      <c r="K589">
        <v>1</v>
      </c>
      <c r="L589">
        <v>26</v>
      </c>
      <c r="M589">
        <v>12</v>
      </c>
      <c r="N589">
        <v>5</v>
      </c>
      <c r="O589" t="s">
        <v>3389</v>
      </c>
      <c r="P589" t="s">
        <v>517</v>
      </c>
      <c r="Q589" t="s">
        <v>517</v>
      </c>
      <c r="R589" t="s">
        <v>517</v>
      </c>
      <c r="S589" t="s">
        <v>517</v>
      </c>
      <c r="T589" t="s">
        <v>517</v>
      </c>
      <c r="U589" t="s">
        <v>517</v>
      </c>
      <c r="V589" t="s">
        <v>517</v>
      </c>
      <c r="W589" t="s">
        <v>589</v>
      </c>
      <c r="X589" t="s">
        <v>590</v>
      </c>
      <c r="Y589" t="s">
        <v>517</v>
      </c>
      <c r="Z589" s="1" t="s">
        <v>517</v>
      </c>
      <c r="AA589" t="s">
        <v>3494</v>
      </c>
      <c r="AB589" t="s">
        <v>517</v>
      </c>
      <c r="AC589" t="s">
        <v>358</v>
      </c>
      <c r="AD589" t="s">
        <v>517</v>
      </c>
    </row>
    <row r="590" spans="1:30" x14ac:dyDescent="0.25">
      <c r="A590" s="13" t="s">
        <v>3496</v>
      </c>
      <c r="B590" s="1">
        <v>42761</v>
      </c>
      <c r="C590" s="2">
        <v>0.52862268518518518</v>
      </c>
      <c r="D590" t="s">
        <v>3497</v>
      </c>
      <c r="E590" t="s">
        <v>22</v>
      </c>
      <c r="F590" t="s">
        <v>3498</v>
      </c>
      <c r="G590" s="14" t="s">
        <v>3499</v>
      </c>
      <c r="H590" s="14" t="s">
        <v>3500</v>
      </c>
      <c r="I590" t="s">
        <v>23</v>
      </c>
      <c r="K590">
        <v>1</v>
      </c>
      <c r="L590">
        <v>26</v>
      </c>
      <c r="M590">
        <v>12</v>
      </c>
      <c r="N590">
        <v>5</v>
      </c>
      <c r="O590" t="s">
        <v>3495</v>
      </c>
      <c r="P590" t="s">
        <v>517</v>
      </c>
      <c r="Q590" t="s">
        <v>517</v>
      </c>
      <c r="R590" t="s">
        <v>517</v>
      </c>
      <c r="S590" t="s">
        <v>517</v>
      </c>
      <c r="T590" t="s">
        <v>517</v>
      </c>
      <c r="U590" t="s">
        <v>517</v>
      </c>
      <c r="V590" t="s">
        <v>517</v>
      </c>
      <c r="W590" t="s">
        <v>476</v>
      </c>
      <c r="X590" t="s">
        <v>477</v>
      </c>
      <c r="Y590" t="s">
        <v>3501</v>
      </c>
      <c r="Z590" s="1">
        <v>23278</v>
      </c>
      <c r="AA590" t="s">
        <v>840</v>
      </c>
      <c r="AB590">
        <v>53</v>
      </c>
      <c r="AC590" t="s">
        <v>358</v>
      </c>
      <c r="AD590" t="s">
        <v>495</v>
      </c>
    </row>
    <row r="591" spans="1:30" x14ac:dyDescent="0.25">
      <c r="A591" s="13" t="s">
        <v>3502</v>
      </c>
      <c r="B591" s="1">
        <v>42761</v>
      </c>
      <c r="C591" s="2">
        <v>0.52640046296296295</v>
      </c>
      <c r="D591" t="s">
        <v>3503</v>
      </c>
      <c r="E591" t="s">
        <v>22</v>
      </c>
      <c r="F591" t="s">
        <v>3504</v>
      </c>
      <c r="G591" s="14" t="s">
        <v>3505</v>
      </c>
      <c r="H591" s="14" t="s">
        <v>3506</v>
      </c>
      <c r="I591" t="s">
        <v>23</v>
      </c>
      <c r="K591">
        <v>1</v>
      </c>
      <c r="L591">
        <v>26</v>
      </c>
      <c r="M591">
        <v>12</v>
      </c>
      <c r="N591">
        <v>5</v>
      </c>
      <c r="O591" t="s">
        <v>517</v>
      </c>
      <c r="P591" t="s">
        <v>517</v>
      </c>
      <c r="Q591" t="s">
        <v>517</v>
      </c>
      <c r="R591" t="s">
        <v>517</v>
      </c>
      <c r="S591" t="s">
        <v>517</v>
      </c>
      <c r="T591" t="s">
        <v>517</v>
      </c>
      <c r="U591" t="s">
        <v>517</v>
      </c>
      <c r="V591" t="s">
        <v>517</v>
      </c>
      <c r="W591" t="s">
        <v>517</v>
      </c>
      <c r="X591" t="s">
        <v>517</v>
      </c>
      <c r="Y591" t="s">
        <v>3507</v>
      </c>
      <c r="Z591" s="1">
        <v>28785</v>
      </c>
      <c r="AA591" t="s">
        <v>1542</v>
      </c>
      <c r="AB591">
        <v>38</v>
      </c>
      <c r="AC591" t="s">
        <v>358</v>
      </c>
      <c r="AD591" t="s">
        <v>483</v>
      </c>
    </row>
    <row r="592" spans="1:30" x14ac:dyDescent="0.25">
      <c r="A592" s="13" t="s">
        <v>3508</v>
      </c>
      <c r="B592" s="1">
        <v>42761</v>
      </c>
      <c r="C592" s="2">
        <v>0.52638888888888891</v>
      </c>
      <c r="D592" t="s">
        <v>3509</v>
      </c>
      <c r="E592" t="s">
        <v>22</v>
      </c>
      <c r="F592" t="s">
        <v>3510</v>
      </c>
      <c r="G592" s="14" t="s">
        <v>3511</v>
      </c>
      <c r="H592" s="14" t="s">
        <v>3512</v>
      </c>
      <c r="I592" t="s">
        <v>25</v>
      </c>
      <c r="K592">
        <v>1</v>
      </c>
      <c r="L592">
        <v>26</v>
      </c>
      <c r="M592">
        <v>12</v>
      </c>
      <c r="N592">
        <v>5</v>
      </c>
      <c r="O592" t="s">
        <v>517</v>
      </c>
      <c r="P592" t="s">
        <v>517</v>
      </c>
      <c r="Q592" t="s">
        <v>517</v>
      </c>
      <c r="R592" t="s">
        <v>517</v>
      </c>
      <c r="S592" t="s">
        <v>517</v>
      </c>
      <c r="T592" t="s">
        <v>517</v>
      </c>
      <c r="U592" t="s">
        <v>517</v>
      </c>
      <c r="V592" t="s">
        <v>517</v>
      </c>
      <c r="W592" t="s">
        <v>517</v>
      </c>
      <c r="X592" t="s">
        <v>517</v>
      </c>
      <c r="Y592" t="s">
        <v>3513</v>
      </c>
      <c r="Z592" s="1">
        <v>33434</v>
      </c>
      <c r="AA592" t="s">
        <v>3514</v>
      </c>
      <c r="AB592">
        <v>25</v>
      </c>
      <c r="AC592" t="s">
        <v>358</v>
      </c>
      <c r="AD592" t="s">
        <v>500</v>
      </c>
    </row>
    <row r="593" spans="1:30" x14ac:dyDescent="0.25">
      <c r="A593" s="13" t="s">
        <v>3515</v>
      </c>
      <c r="B593" s="1">
        <v>42761</v>
      </c>
      <c r="C593" s="2">
        <v>0.49244212962962958</v>
      </c>
      <c r="D593" t="s">
        <v>3516</v>
      </c>
      <c r="E593" t="s">
        <v>22</v>
      </c>
      <c r="F593" t="s">
        <v>3517</v>
      </c>
      <c r="G593" t="s">
        <v>3518</v>
      </c>
      <c r="H593" t="s">
        <v>3519</v>
      </c>
      <c r="I593" t="s">
        <v>25</v>
      </c>
      <c r="K593">
        <v>1</v>
      </c>
      <c r="L593">
        <v>26</v>
      </c>
      <c r="M593">
        <v>11</v>
      </c>
      <c r="N593">
        <v>5</v>
      </c>
      <c r="O593" t="s">
        <v>517</v>
      </c>
      <c r="P593" t="s">
        <v>517</v>
      </c>
      <c r="Q593" t="s">
        <v>517</v>
      </c>
      <c r="R593" t="s">
        <v>517</v>
      </c>
      <c r="S593" t="s">
        <v>517</v>
      </c>
      <c r="T593" t="s">
        <v>517</v>
      </c>
      <c r="U593" t="s">
        <v>517</v>
      </c>
      <c r="V593" t="s">
        <v>517</v>
      </c>
      <c r="W593" t="s">
        <v>517</v>
      </c>
      <c r="X593" t="s">
        <v>517</v>
      </c>
      <c r="Y593" t="s">
        <v>3520</v>
      </c>
      <c r="Z593" s="1">
        <v>34142</v>
      </c>
      <c r="AA593" t="s">
        <v>3521</v>
      </c>
      <c r="AB593">
        <v>23</v>
      </c>
      <c r="AC593" t="s">
        <v>358</v>
      </c>
      <c r="AD593" t="s">
        <v>495</v>
      </c>
    </row>
    <row r="594" spans="1:30" x14ac:dyDescent="0.25">
      <c r="A594" s="13" t="s">
        <v>3524</v>
      </c>
      <c r="B594" s="1">
        <v>42761</v>
      </c>
      <c r="C594" s="2">
        <v>0.48021990740740739</v>
      </c>
      <c r="D594" t="s">
        <v>3525</v>
      </c>
      <c r="E594" t="s">
        <v>22</v>
      </c>
      <c r="F594" t="s">
        <v>3526</v>
      </c>
      <c r="G594" s="14" t="s">
        <v>3527</v>
      </c>
      <c r="H594" s="14" t="s">
        <v>3528</v>
      </c>
      <c r="I594" t="s">
        <v>23</v>
      </c>
      <c r="K594">
        <v>1</v>
      </c>
      <c r="L594">
        <v>26</v>
      </c>
      <c r="M594">
        <v>11</v>
      </c>
      <c r="N594">
        <v>5</v>
      </c>
      <c r="O594" t="s">
        <v>3522</v>
      </c>
      <c r="P594" t="s">
        <v>3523</v>
      </c>
      <c r="Q594" t="s">
        <v>517</v>
      </c>
      <c r="R594" t="s">
        <v>517</v>
      </c>
      <c r="S594" t="s">
        <v>517</v>
      </c>
      <c r="T594" t="s">
        <v>517</v>
      </c>
      <c r="U594" t="s">
        <v>517</v>
      </c>
      <c r="V594" t="s">
        <v>517</v>
      </c>
      <c r="W594" t="s">
        <v>589</v>
      </c>
      <c r="X594" t="s">
        <v>590</v>
      </c>
      <c r="Y594" t="s">
        <v>3529</v>
      </c>
      <c r="Z594" s="1">
        <v>29256</v>
      </c>
      <c r="AA594" t="s">
        <v>1273</v>
      </c>
      <c r="AB594">
        <v>36</v>
      </c>
      <c r="AC594" t="s">
        <v>358</v>
      </c>
      <c r="AD594" t="s">
        <v>482</v>
      </c>
    </row>
    <row r="595" spans="1:30" x14ac:dyDescent="0.25">
      <c r="A595" s="13" t="s">
        <v>3530</v>
      </c>
      <c r="B595" s="1">
        <v>42761</v>
      </c>
      <c r="C595" s="2">
        <v>0.47935185185185186</v>
      </c>
      <c r="D595" t="s">
        <v>3525</v>
      </c>
      <c r="E595" t="s">
        <v>22</v>
      </c>
      <c r="F595" t="s">
        <v>3526</v>
      </c>
      <c r="G595" s="14" t="s">
        <v>3527</v>
      </c>
      <c r="H595" s="14" t="s">
        <v>3528</v>
      </c>
      <c r="I595" t="s">
        <v>21</v>
      </c>
      <c r="K595">
        <v>1</v>
      </c>
      <c r="L595">
        <v>26</v>
      </c>
      <c r="M595">
        <v>11</v>
      </c>
      <c r="N595">
        <v>5</v>
      </c>
      <c r="O595" t="s">
        <v>3522</v>
      </c>
      <c r="P595" t="s">
        <v>3523</v>
      </c>
      <c r="Q595" t="s">
        <v>517</v>
      </c>
      <c r="R595" t="s">
        <v>517</v>
      </c>
      <c r="S595" t="s">
        <v>517</v>
      </c>
      <c r="T595" t="s">
        <v>517</v>
      </c>
      <c r="U595" t="s">
        <v>517</v>
      </c>
      <c r="V595" t="s">
        <v>517</v>
      </c>
      <c r="W595" t="s">
        <v>589</v>
      </c>
      <c r="X595" t="s">
        <v>590</v>
      </c>
      <c r="Y595" t="s">
        <v>3529</v>
      </c>
      <c r="Z595" s="1">
        <v>29256</v>
      </c>
      <c r="AA595" t="s">
        <v>1273</v>
      </c>
      <c r="AB595">
        <v>36</v>
      </c>
      <c r="AC595" t="s">
        <v>358</v>
      </c>
      <c r="AD595" t="s">
        <v>482</v>
      </c>
    </row>
    <row r="596" spans="1:30" x14ac:dyDescent="0.25">
      <c r="A596" s="13" t="s">
        <v>3532</v>
      </c>
      <c r="B596" s="1">
        <v>42761</v>
      </c>
      <c r="C596" s="2">
        <v>0.47659722222222217</v>
      </c>
      <c r="D596" t="s">
        <v>3533</v>
      </c>
      <c r="E596" t="s">
        <v>22</v>
      </c>
      <c r="F596" t="s">
        <v>3534</v>
      </c>
      <c r="G596" s="14" t="s">
        <v>3535</v>
      </c>
      <c r="H596" s="14" t="s">
        <v>3536</v>
      </c>
      <c r="I596" t="s">
        <v>23</v>
      </c>
      <c r="K596">
        <v>1</v>
      </c>
      <c r="L596">
        <v>26</v>
      </c>
      <c r="M596">
        <v>11</v>
      </c>
      <c r="N596">
        <v>5</v>
      </c>
      <c r="O596" t="s">
        <v>3531</v>
      </c>
      <c r="P596" t="s">
        <v>517</v>
      </c>
      <c r="Q596" t="s">
        <v>517</v>
      </c>
      <c r="R596" t="s">
        <v>517</v>
      </c>
      <c r="S596" t="s">
        <v>517</v>
      </c>
      <c r="T596" t="s">
        <v>517</v>
      </c>
      <c r="U596" t="s">
        <v>517</v>
      </c>
      <c r="V596" t="s">
        <v>517</v>
      </c>
      <c r="W596" t="s">
        <v>526</v>
      </c>
      <c r="X596" t="s">
        <v>527</v>
      </c>
      <c r="Y596" t="s">
        <v>3537</v>
      </c>
      <c r="Z596" s="1">
        <v>27400</v>
      </c>
      <c r="AA596" t="s">
        <v>3533</v>
      </c>
      <c r="AB596">
        <v>42</v>
      </c>
      <c r="AC596" t="s">
        <v>358</v>
      </c>
      <c r="AD596" t="s">
        <v>509</v>
      </c>
    </row>
    <row r="597" spans="1:30" x14ac:dyDescent="0.25">
      <c r="A597" s="13" t="s">
        <v>3538</v>
      </c>
      <c r="B597" s="1">
        <v>42761</v>
      </c>
      <c r="C597" s="2">
        <v>0.42163194444444446</v>
      </c>
      <c r="D597" t="s">
        <v>2614</v>
      </c>
      <c r="E597" t="s">
        <v>22</v>
      </c>
      <c r="F597" t="s">
        <v>2615</v>
      </c>
      <c r="G597" s="14" t="s">
        <v>2616</v>
      </c>
      <c r="H597" s="14" t="s">
        <v>2617</v>
      </c>
      <c r="I597" t="s">
        <v>21</v>
      </c>
      <c r="K597">
        <v>1</v>
      </c>
      <c r="L597">
        <v>26</v>
      </c>
      <c r="M597">
        <v>10</v>
      </c>
      <c r="N597">
        <v>5</v>
      </c>
      <c r="O597" t="s">
        <v>517</v>
      </c>
      <c r="P597" t="s">
        <v>517</v>
      </c>
      <c r="Q597" t="s">
        <v>517</v>
      </c>
      <c r="R597" t="s">
        <v>517</v>
      </c>
      <c r="S597" t="s">
        <v>517</v>
      </c>
      <c r="T597" t="s">
        <v>517</v>
      </c>
      <c r="U597" t="s">
        <v>517</v>
      </c>
      <c r="V597" t="s">
        <v>517</v>
      </c>
      <c r="W597" t="s">
        <v>517</v>
      </c>
      <c r="X597" t="s">
        <v>517</v>
      </c>
      <c r="Y597" t="s">
        <v>517</v>
      </c>
      <c r="Z597" s="1" t="s">
        <v>517</v>
      </c>
      <c r="AA597" t="s">
        <v>2618</v>
      </c>
      <c r="AB597" t="s">
        <v>517</v>
      </c>
      <c r="AC597" t="s">
        <v>358</v>
      </c>
      <c r="AD597" t="s">
        <v>517</v>
      </c>
    </row>
    <row r="598" spans="1:30" x14ac:dyDescent="0.25">
      <c r="A598" s="13" t="s">
        <v>3540</v>
      </c>
      <c r="B598" s="1">
        <v>42761</v>
      </c>
      <c r="C598" s="2">
        <v>0.37366898148148148</v>
      </c>
      <c r="D598" t="s">
        <v>3541</v>
      </c>
      <c r="E598" t="s">
        <v>22</v>
      </c>
      <c r="F598" t="s">
        <v>3542</v>
      </c>
      <c r="G598" s="14" t="s">
        <v>3543</v>
      </c>
      <c r="H598" s="14" t="s">
        <v>3544</v>
      </c>
      <c r="I598" t="s">
        <v>23</v>
      </c>
      <c r="K598">
        <v>1</v>
      </c>
      <c r="L598">
        <v>26</v>
      </c>
      <c r="M598">
        <v>8</v>
      </c>
      <c r="N598">
        <v>5</v>
      </c>
      <c r="O598" t="s">
        <v>3539</v>
      </c>
      <c r="P598" t="s">
        <v>517</v>
      </c>
      <c r="Q598" t="s">
        <v>517</v>
      </c>
      <c r="R598" t="s">
        <v>517</v>
      </c>
      <c r="S598" t="s">
        <v>517</v>
      </c>
      <c r="T598" t="s">
        <v>517</v>
      </c>
      <c r="U598" t="s">
        <v>517</v>
      </c>
      <c r="V598" t="s">
        <v>517</v>
      </c>
      <c r="W598" t="s">
        <v>589</v>
      </c>
      <c r="X598" t="s">
        <v>590</v>
      </c>
      <c r="Y598" t="s">
        <v>3545</v>
      </c>
      <c r="Z598" s="1">
        <v>26315</v>
      </c>
      <c r="AA598" t="s">
        <v>694</v>
      </c>
      <c r="AB598">
        <v>45</v>
      </c>
      <c r="AC598" t="s">
        <v>358</v>
      </c>
      <c r="AD598" t="s">
        <v>499</v>
      </c>
    </row>
    <row r="599" spans="1:30" x14ac:dyDescent="0.25">
      <c r="A599" s="13" t="s">
        <v>3547</v>
      </c>
      <c r="B599" s="1">
        <v>42761</v>
      </c>
      <c r="C599" s="2">
        <v>0.32866898148148149</v>
      </c>
      <c r="D599" t="s">
        <v>3548</v>
      </c>
      <c r="E599" t="s">
        <v>22</v>
      </c>
      <c r="F599" t="s">
        <v>3549</v>
      </c>
      <c r="G599" s="14" t="s">
        <v>3550</v>
      </c>
      <c r="H599" s="14" t="s">
        <v>3551</v>
      </c>
      <c r="I599" t="s">
        <v>23</v>
      </c>
      <c r="K599">
        <v>1</v>
      </c>
      <c r="L599">
        <v>26</v>
      </c>
      <c r="M599">
        <v>7</v>
      </c>
      <c r="N599">
        <v>5</v>
      </c>
      <c r="O599" t="s">
        <v>3546</v>
      </c>
      <c r="P599" t="s">
        <v>517</v>
      </c>
      <c r="Q599" t="s">
        <v>517</v>
      </c>
      <c r="R599" t="s">
        <v>517</v>
      </c>
      <c r="S599" t="s">
        <v>517</v>
      </c>
      <c r="T599" t="s">
        <v>517</v>
      </c>
      <c r="U599" t="s">
        <v>517</v>
      </c>
      <c r="V599" t="s">
        <v>517</v>
      </c>
      <c r="W599" t="s">
        <v>476</v>
      </c>
      <c r="X599" t="s">
        <v>477</v>
      </c>
      <c r="Y599" t="s">
        <v>3552</v>
      </c>
      <c r="Z599" s="1">
        <v>33681</v>
      </c>
      <c r="AA599" t="s">
        <v>3553</v>
      </c>
      <c r="AB599">
        <v>24</v>
      </c>
      <c r="AC599" t="s">
        <v>358</v>
      </c>
      <c r="AD599" t="s">
        <v>509</v>
      </c>
    </row>
    <row r="600" spans="1:30" x14ac:dyDescent="0.25">
      <c r="A600" s="13" t="s">
        <v>3554</v>
      </c>
      <c r="B600" s="1">
        <v>42761</v>
      </c>
      <c r="C600" s="2">
        <v>0.25502314814814814</v>
      </c>
      <c r="D600" t="s">
        <v>3106</v>
      </c>
      <c r="E600" t="s">
        <v>22</v>
      </c>
      <c r="F600" t="s">
        <v>3107</v>
      </c>
      <c r="G600" s="14" t="s">
        <v>3108</v>
      </c>
      <c r="H600" s="14" t="s">
        <v>3109</v>
      </c>
      <c r="I600" t="s">
        <v>25</v>
      </c>
      <c r="K600">
        <v>1</v>
      </c>
      <c r="L600">
        <v>26</v>
      </c>
      <c r="M600">
        <v>6</v>
      </c>
      <c r="N600">
        <v>5</v>
      </c>
      <c r="O600" t="s">
        <v>3104</v>
      </c>
      <c r="P600" t="s">
        <v>3104</v>
      </c>
      <c r="Q600" t="s">
        <v>517</v>
      </c>
      <c r="R600" t="s">
        <v>517</v>
      </c>
      <c r="S600" t="s">
        <v>517</v>
      </c>
      <c r="T600" t="s">
        <v>517</v>
      </c>
      <c r="U600" t="s">
        <v>517</v>
      </c>
      <c r="V600" t="s">
        <v>517</v>
      </c>
      <c r="W600" t="s">
        <v>1436</v>
      </c>
      <c r="X600" t="s">
        <v>3110</v>
      </c>
      <c r="AA600" t="s">
        <v>3111</v>
      </c>
      <c r="AC600" t="s">
        <v>358</v>
      </c>
    </row>
    <row r="601" spans="1:30" x14ac:dyDescent="0.25">
      <c r="A601" s="13" t="s">
        <v>3557</v>
      </c>
      <c r="B601" s="1">
        <v>42761</v>
      </c>
      <c r="C601" s="2">
        <v>0.22689814814814815</v>
      </c>
      <c r="D601" t="s">
        <v>3558</v>
      </c>
      <c r="E601" t="s">
        <v>22</v>
      </c>
      <c r="F601" t="s">
        <v>3559</v>
      </c>
      <c r="G601" s="14" t="s">
        <v>3560</v>
      </c>
      <c r="H601" s="14" t="s">
        <v>3561</v>
      </c>
      <c r="I601" t="s">
        <v>23</v>
      </c>
      <c r="K601">
        <v>1</v>
      </c>
      <c r="L601">
        <v>26</v>
      </c>
      <c r="M601">
        <v>5</v>
      </c>
      <c r="N601">
        <v>5</v>
      </c>
      <c r="O601" t="s">
        <v>3556</v>
      </c>
      <c r="P601" t="s">
        <v>3555</v>
      </c>
      <c r="Q601" t="s">
        <v>517</v>
      </c>
      <c r="R601" t="s">
        <v>517</v>
      </c>
      <c r="S601" t="s">
        <v>517</v>
      </c>
      <c r="T601" t="s">
        <v>517</v>
      </c>
      <c r="U601" t="s">
        <v>517</v>
      </c>
      <c r="V601" t="s">
        <v>517</v>
      </c>
      <c r="W601" t="s">
        <v>589</v>
      </c>
      <c r="X601" t="s">
        <v>590</v>
      </c>
      <c r="Y601" t="s">
        <v>3562</v>
      </c>
      <c r="Z601" s="1">
        <v>18556</v>
      </c>
      <c r="AA601" t="s">
        <v>3563</v>
      </c>
      <c r="AB601">
        <v>66</v>
      </c>
      <c r="AC601" t="s">
        <v>358</v>
      </c>
      <c r="AD601" t="s">
        <v>500</v>
      </c>
    </row>
    <row r="602" spans="1:30" x14ac:dyDescent="0.25">
      <c r="A602" s="13" t="s">
        <v>3565</v>
      </c>
      <c r="B602" s="1">
        <v>42761</v>
      </c>
      <c r="C602" s="2">
        <v>0.10594907407407407</v>
      </c>
      <c r="D602" t="s">
        <v>3566</v>
      </c>
      <c r="E602" t="s">
        <v>22</v>
      </c>
      <c r="F602" t="s">
        <v>3567</v>
      </c>
      <c r="G602" s="14" t="s">
        <v>3568</v>
      </c>
      <c r="H602" s="14" t="s">
        <v>3569</v>
      </c>
      <c r="I602" t="s">
        <v>21</v>
      </c>
      <c r="K602">
        <v>1</v>
      </c>
      <c r="L602">
        <v>26</v>
      </c>
      <c r="M602">
        <v>2</v>
      </c>
      <c r="N602">
        <v>5</v>
      </c>
      <c r="O602" t="s">
        <v>3564</v>
      </c>
      <c r="P602" t="s">
        <v>517</v>
      </c>
      <c r="Q602" t="s">
        <v>517</v>
      </c>
      <c r="R602" t="s">
        <v>517</v>
      </c>
      <c r="S602" t="s">
        <v>517</v>
      </c>
      <c r="T602" t="s">
        <v>517</v>
      </c>
      <c r="U602" t="s">
        <v>517</v>
      </c>
      <c r="V602" t="s">
        <v>517</v>
      </c>
      <c r="W602" t="s">
        <v>3570</v>
      </c>
      <c r="X602" t="s">
        <v>527</v>
      </c>
      <c r="Y602" t="s">
        <v>517</v>
      </c>
      <c r="Z602" s="1" t="s">
        <v>517</v>
      </c>
      <c r="AA602" t="s">
        <v>3566</v>
      </c>
      <c r="AB602" t="s">
        <v>517</v>
      </c>
      <c r="AC602" t="s">
        <v>358</v>
      </c>
      <c r="AD602" t="s">
        <v>517</v>
      </c>
    </row>
    <row r="603" spans="1:30" x14ac:dyDescent="0.25">
      <c r="A603" s="13" t="s">
        <v>3571</v>
      </c>
      <c r="B603" s="1">
        <v>42760</v>
      </c>
      <c r="C603" s="2">
        <v>0.94641203703703702</v>
      </c>
      <c r="D603" t="s">
        <v>668</v>
      </c>
      <c r="E603" t="s">
        <v>22</v>
      </c>
      <c r="F603" t="s">
        <v>669</v>
      </c>
      <c r="G603" s="14" t="s">
        <v>670</v>
      </c>
      <c r="H603" s="14" t="s">
        <v>2881</v>
      </c>
      <c r="I603" t="s">
        <v>23</v>
      </c>
      <c r="K603">
        <v>1</v>
      </c>
      <c r="L603">
        <v>25</v>
      </c>
      <c r="M603">
        <v>22</v>
      </c>
      <c r="N603">
        <v>4</v>
      </c>
      <c r="O603" t="s">
        <v>2878</v>
      </c>
      <c r="P603" t="s">
        <v>2879</v>
      </c>
      <c r="Q603" t="s">
        <v>517</v>
      </c>
      <c r="R603" t="s">
        <v>517</v>
      </c>
      <c r="S603" t="s">
        <v>517</v>
      </c>
      <c r="T603" t="s">
        <v>517</v>
      </c>
      <c r="U603" t="s">
        <v>517</v>
      </c>
      <c r="V603" t="s">
        <v>517</v>
      </c>
      <c r="W603" t="s">
        <v>537</v>
      </c>
      <c r="X603" t="s">
        <v>590</v>
      </c>
      <c r="Y603" t="s">
        <v>673</v>
      </c>
      <c r="Z603" s="1">
        <v>32144</v>
      </c>
      <c r="AA603" t="s">
        <v>674</v>
      </c>
      <c r="AB603">
        <v>29</v>
      </c>
      <c r="AC603" t="s">
        <v>358</v>
      </c>
      <c r="AD603" t="s">
        <v>482</v>
      </c>
    </row>
    <row r="604" spans="1:30" x14ac:dyDescent="0.25">
      <c r="A604" s="13" t="s">
        <v>3573</v>
      </c>
      <c r="B604" s="1">
        <v>42760</v>
      </c>
      <c r="C604" s="2">
        <v>0.91910879629629638</v>
      </c>
      <c r="D604" t="s">
        <v>3574</v>
      </c>
      <c r="E604" t="s">
        <v>1312</v>
      </c>
      <c r="F604" t="s">
        <v>3575</v>
      </c>
      <c r="G604" s="14" t="s">
        <v>3576</v>
      </c>
      <c r="H604" s="14" t="s">
        <v>3577</v>
      </c>
      <c r="I604" t="s">
        <v>23</v>
      </c>
      <c r="K604">
        <v>1</v>
      </c>
      <c r="L604">
        <v>25</v>
      </c>
      <c r="M604">
        <v>22</v>
      </c>
      <c r="N604">
        <v>4</v>
      </c>
      <c r="O604" t="s">
        <v>3572</v>
      </c>
      <c r="P604" t="s">
        <v>517</v>
      </c>
      <c r="Q604" t="s">
        <v>517</v>
      </c>
      <c r="R604" t="s">
        <v>517</v>
      </c>
      <c r="S604" t="s">
        <v>517</v>
      </c>
      <c r="T604" t="s">
        <v>517</v>
      </c>
      <c r="U604" t="s">
        <v>517</v>
      </c>
      <c r="V604" t="s">
        <v>517</v>
      </c>
      <c r="W604" t="s">
        <v>589</v>
      </c>
      <c r="X604" t="s">
        <v>590</v>
      </c>
      <c r="Y604" t="s">
        <v>517</v>
      </c>
      <c r="Z604" s="1" t="s">
        <v>517</v>
      </c>
      <c r="AA604" t="s">
        <v>3578</v>
      </c>
      <c r="AB604" t="s">
        <v>517</v>
      </c>
      <c r="AC604" t="s">
        <v>358</v>
      </c>
      <c r="AD604" t="s">
        <v>517</v>
      </c>
    </row>
    <row r="605" spans="1:30" x14ac:dyDescent="0.25">
      <c r="A605" s="13" t="s">
        <v>3579</v>
      </c>
      <c r="B605" s="1">
        <v>42760</v>
      </c>
      <c r="C605" s="2">
        <v>0.8689930555555555</v>
      </c>
      <c r="D605" t="s">
        <v>3580</v>
      </c>
      <c r="E605" t="s">
        <v>22</v>
      </c>
      <c r="F605" t="s">
        <v>3581</v>
      </c>
      <c r="G605" s="14" t="s">
        <v>3582</v>
      </c>
      <c r="H605" s="14" t="s">
        <v>3583</v>
      </c>
      <c r="I605" t="s">
        <v>24</v>
      </c>
      <c r="K605">
        <v>1</v>
      </c>
      <c r="L605">
        <v>25</v>
      </c>
      <c r="M605">
        <v>20</v>
      </c>
      <c r="N605">
        <v>4</v>
      </c>
      <c r="O605" t="s">
        <v>517</v>
      </c>
      <c r="P605" t="s">
        <v>517</v>
      </c>
      <c r="Q605" t="s">
        <v>517</v>
      </c>
      <c r="R605" t="s">
        <v>517</v>
      </c>
      <c r="S605" t="s">
        <v>517</v>
      </c>
      <c r="T605" t="s">
        <v>517</v>
      </c>
      <c r="U605" t="s">
        <v>517</v>
      </c>
      <c r="V605" t="s">
        <v>517</v>
      </c>
      <c r="W605" t="s">
        <v>517</v>
      </c>
      <c r="X605" t="s">
        <v>517</v>
      </c>
      <c r="Y605" t="s">
        <v>3584</v>
      </c>
      <c r="Z605" s="1">
        <v>32125</v>
      </c>
      <c r="AA605" t="s">
        <v>3585</v>
      </c>
      <c r="AB605">
        <v>29</v>
      </c>
      <c r="AC605" t="s">
        <v>358</v>
      </c>
      <c r="AD605" t="s">
        <v>492</v>
      </c>
    </row>
    <row r="606" spans="1:30" x14ac:dyDescent="0.25">
      <c r="A606" s="13" t="s">
        <v>3586</v>
      </c>
      <c r="B606" s="1">
        <v>42760</v>
      </c>
      <c r="C606" s="2">
        <v>0.84004629629629635</v>
      </c>
      <c r="D606" t="s">
        <v>3587</v>
      </c>
      <c r="E606" t="s">
        <v>22</v>
      </c>
      <c r="F606" t="s">
        <v>3588</v>
      </c>
      <c r="G606" s="14" t="s">
        <v>3589</v>
      </c>
      <c r="H606" s="14" t="s">
        <v>3590</v>
      </c>
      <c r="I606" t="s">
        <v>24</v>
      </c>
      <c r="K606">
        <v>1</v>
      </c>
      <c r="L606">
        <v>25</v>
      </c>
      <c r="M606">
        <v>20</v>
      </c>
      <c r="N606">
        <v>4</v>
      </c>
      <c r="O606" t="s">
        <v>517</v>
      </c>
      <c r="P606" t="s">
        <v>517</v>
      </c>
      <c r="Q606" t="s">
        <v>517</v>
      </c>
      <c r="R606" t="s">
        <v>517</v>
      </c>
      <c r="S606" t="s">
        <v>517</v>
      </c>
      <c r="T606" t="s">
        <v>517</v>
      </c>
      <c r="U606" t="s">
        <v>517</v>
      </c>
      <c r="V606" t="s">
        <v>517</v>
      </c>
      <c r="W606" t="s">
        <v>517</v>
      </c>
      <c r="X606" t="s">
        <v>517</v>
      </c>
      <c r="Y606" t="s">
        <v>3591</v>
      </c>
      <c r="Z606" s="1">
        <v>32005</v>
      </c>
      <c r="AA606" t="s">
        <v>3592</v>
      </c>
      <c r="AB606">
        <v>29</v>
      </c>
      <c r="AC606" t="s">
        <v>358</v>
      </c>
      <c r="AD606" t="s">
        <v>492</v>
      </c>
    </row>
    <row r="607" spans="1:30" x14ac:dyDescent="0.25">
      <c r="A607" s="13" t="s">
        <v>3594</v>
      </c>
      <c r="B607" s="1">
        <v>42760</v>
      </c>
      <c r="C607" s="2">
        <v>0.83674768518518527</v>
      </c>
      <c r="D607" t="s">
        <v>467</v>
      </c>
      <c r="E607" t="s">
        <v>22</v>
      </c>
      <c r="F607" t="s">
        <v>468</v>
      </c>
      <c r="G607" t="s">
        <v>2394</v>
      </c>
      <c r="H607" t="s">
        <v>2395</v>
      </c>
      <c r="I607" t="s">
        <v>25</v>
      </c>
      <c r="K607">
        <v>1</v>
      </c>
      <c r="L607">
        <v>25</v>
      </c>
      <c r="M607">
        <v>20</v>
      </c>
      <c r="N607">
        <v>4</v>
      </c>
      <c r="O607" t="s">
        <v>3593</v>
      </c>
      <c r="P607" t="s">
        <v>517</v>
      </c>
      <c r="Q607" t="s">
        <v>517</v>
      </c>
      <c r="R607" t="s">
        <v>517</v>
      </c>
      <c r="S607" t="s">
        <v>517</v>
      </c>
      <c r="T607" t="s">
        <v>517</v>
      </c>
      <c r="U607" t="s">
        <v>517</v>
      </c>
      <c r="V607" t="s">
        <v>517</v>
      </c>
      <c r="W607" t="s">
        <v>476</v>
      </c>
      <c r="X607" t="s">
        <v>477</v>
      </c>
      <c r="Y607" t="s">
        <v>2396</v>
      </c>
      <c r="Z607" s="1">
        <v>21265</v>
      </c>
      <c r="AA607" t="s">
        <v>2397</v>
      </c>
      <c r="AB607">
        <v>58</v>
      </c>
      <c r="AC607" t="s">
        <v>358</v>
      </c>
      <c r="AD607" t="s">
        <v>491</v>
      </c>
    </row>
    <row r="608" spans="1:30" x14ac:dyDescent="0.25">
      <c r="A608" s="13" t="s">
        <v>3595</v>
      </c>
      <c r="B608" s="1">
        <v>42760</v>
      </c>
      <c r="C608" s="2">
        <v>0.80570601851851853</v>
      </c>
      <c r="D608" t="s">
        <v>3020</v>
      </c>
      <c r="E608" t="s">
        <v>22</v>
      </c>
      <c r="F608" t="s">
        <v>3596</v>
      </c>
      <c r="G608" s="14" t="s">
        <v>3022</v>
      </c>
      <c r="H608" s="14" t="s">
        <v>3023</v>
      </c>
      <c r="I608" t="s">
        <v>23</v>
      </c>
      <c r="K608">
        <v>1</v>
      </c>
      <c r="L608">
        <v>25</v>
      </c>
      <c r="M608">
        <v>19</v>
      </c>
      <c r="N608">
        <v>4</v>
      </c>
      <c r="O608" t="s">
        <v>3018</v>
      </c>
      <c r="P608" t="s">
        <v>517</v>
      </c>
      <c r="Q608" t="s">
        <v>517</v>
      </c>
      <c r="R608" t="s">
        <v>517</v>
      </c>
      <c r="S608" t="s">
        <v>517</v>
      </c>
      <c r="T608" t="s">
        <v>517</v>
      </c>
      <c r="U608" t="s">
        <v>517</v>
      </c>
      <c r="V608" t="s">
        <v>517</v>
      </c>
      <c r="W608" t="s">
        <v>526</v>
      </c>
      <c r="X608" t="s">
        <v>527</v>
      </c>
      <c r="Y608" t="s">
        <v>3024</v>
      </c>
      <c r="Z608" s="1">
        <v>35796</v>
      </c>
      <c r="AA608" t="s">
        <v>529</v>
      </c>
      <c r="AB608">
        <v>19</v>
      </c>
      <c r="AC608" t="s">
        <v>358</v>
      </c>
      <c r="AD608" t="s">
        <v>495</v>
      </c>
    </row>
    <row r="609" spans="1:30" x14ac:dyDescent="0.25">
      <c r="A609" s="13" t="s">
        <v>3597</v>
      </c>
      <c r="B609" s="1">
        <v>42760</v>
      </c>
      <c r="C609" s="2">
        <v>0.78221064814814811</v>
      </c>
      <c r="D609" t="s">
        <v>3598</v>
      </c>
      <c r="E609" t="s">
        <v>22</v>
      </c>
      <c r="F609" t="s">
        <v>3599</v>
      </c>
      <c r="G609" s="14" t="s">
        <v>3600</v>
      </c>
      <c r="H609" s="14" t="s">
        <v>3601</v>
      </c>
      <c r="I609" t="s">
        <v>21</v>
      </c>
      <c r="K609">
        <v>1</v>
      </c>
      <c r="L609">
        <v>25</v>
      </c>
      <c r="M609">
        <v>18</v>
      </c>
      <c r="N609">
        <v>4</v>
      </c>
      <c r="O609" t="s">
        <v>517</v>
      </c>
      <c r="P609" t="s">
        <v>517</v>
      </c>
      <c r="Q609" t="s">
        <v>517</v>
      </c>
      <c r="R609" t="s">
        <v>517</v>
      </c>
      <c r="S609" t="s">
        <v>517</v>
      </c>
      <c r="T609" t="s">
        <v>517</v>
      </c>
      <c r="U609" t="s">
        <v>517</v>
      </c>
      <c r="V609" t="s">
        <v>517</v>
      </c>
      <c r="W609" t="s">
        <v>517</v>
      </c>
      <c r="X609" t="s">
        <v>517</v>
      </c>
      <c r="Y609" t="s">
        <v>3602</v>
      </c>
      <c r="Z609" s="1">
        <v>30148</v>
      </c>
      <c r="AA609" t="s">
        <v>3603</v>
      </c>
      <c r="AB609">
        <v>34</v>
      </c>
      <c r="AC609" t="s">
        <v>357</v>
      </c>
      <c r="AD609" t="s">
        <v>482</v>
      </c>
    </row>
    <row r="610" spans="1:30" x14ac:dyDescent="0.25">
      <c r="A610" s="13" t="s">
        <v>3605</v>
      </c>
      <c r="B610" s="1">
        <v>42760</v>
      </c>
      <c r="C610" s="2">
        <v>0.73034722222222215</v>
      </c>
      <c r="D610" t="s">
        <v>3606</v>
      </c>
      <c r="E610" t="s">
        <v>22</v>
      </c>
      <c r="F610" t="s">
        <v>3607</v>
      </c>
      <c r="G610" s="14" t="s">
        <v>3608</v>
      </c>
      <c r="H610" s="14" t="s">
        <v>3609</v>
      </c>
      <c r="I610" t="s">
        <v>23</v>
      </c>
      <c r="K610">
        <v>1</v>
      </c>
      <c r="L610">
        <v>25</v>
      </c>
      <c r="M610">
        <v>17</v>
      </c>
      <c r="N610">
        <v>4</v>
      </c>
      <c r="O610" t="s">
        <v>3604</v>
      </c>
      <c r="P610" t="s">
        <v>517</v>
      </c>
      <c r="Q610" t="s">
        <v>517</v>
      </c>
      <c r="R610" t="s">
        <v>517</v>
      </c>
      <c r="S610" t="s">
        <v>517</v>
      </c>
      <c r="T610" t="s">
        <v>517</v>
      </c>
      <c r="U610" t="s">
        <v>517</v>
      </c>
      <c r="V610" t="s">
        <v>517</v>
      </c>
      <c r="W610" t="s">
        <v>3610</v>
      </c>
      <c r="X610" t="s">
        <v>3611</v>
      </c>
      <c r="Y610" t="s">
        <v>3612</v>
      </c>
      <c r="Z610" s="1">
        <v>33961</v>
      </c>
      <c r="AA610" t="s">
        <v>565</v>
      </c>
      <c r="AB610">
        <v>24</v>
      </c>
      <c r="AC610" t="s">
        <v>358</v>
      </c>
      <c r="AD610" t="s">
        <v>495</v>
      </c>
    </row>
    <row r="611" spans="1:30" x14ac:dyDescent="0.25">
      <c r="A611" s="13" t="s">
        <v>3613</v>
      </c>
      <c r="B611" s="1">
        <v>42760</v>
      </c>
      <c r="C611" s="2">
        <v>0.6840856481481481</v>
      </c>
      <c r="D611" t="s">
        <v>3614</v>
      </c>
      <c r="E611" t="s">
        <v>22</v>
      </c>
      <c r="F611" t="s">
        <v>3615</v>
      </c>
      <c r="G611" s="14" t="s">
        <v>3616</v>
      </c>
      <c r="H611" s="14" t="s">
        <v>3617</v>
      </c>
      <c r="I611" t="s">
        <v>21</v>
      </c>
      <c r="K611">
        <v>1</v>
      </c>
      <c r="L611">
        <v>25</v>
      </c>
      <c r="M611">
        <v>16</v>
      </c>
      <c r="N611">
        <v>4</v>
      </c>
      <c r="O611" t="s">
        <v>517</v>
      </c>
      <c r="P611" t="s">
        <v>517</v>
      </c>
      <c r="Q611" t="s">
        <v>517</v>
      </c>
      <c r="R611" t="s">
        <v>517</v>
      </c>
      <c r="S611" t="s">
        <v>517</v>
      </c>
      <c r="T611" t="s">
        <v>517</v>
      </c>
      <c r="U611" t="s">
        <v>517</v>
      </c>
      <c r="V611" t="s">
        <v>517</v>
      </c>
      <c r="W611" t="s">
        <v>517</v>
      </c>
      <c r="X611" t="s">
        <v>517</v>
      </c>
      <c r="Y611" t="s">
        <v>3618</v>
      </c>
      <c r="Z611" s="1">
        <v>29595</v>
      </c>
      <c r="AA611" t="s">
        <v>3619</v>
      </c>
      <c r="AB611">
        <v>36</v>
      </c>
      <c r="AC611" t="s">
        <v>358</v>
      </c>
      <c r="AD611" t="s">
        <v>482</v>
      </c>
    </row>
    <row r="612" spans="1:30" x14ac:dyDescent="0.25">
      <c r="A612" s="13" t="s">
        <v>3621</v>
      </c>
      <c r="B612" s="1">
        <v>42760</v>
      </c>
      <c r="C612" s="2">
        <v>0.62611111111111117</v>
      </c>
      <c r="D612" t="s">
        <v>3622</v>
      </c>
      <c r="E612" t="s">
        <v>22</v>
      </c>
      <c r="F612" t="s">
        <v>3623</v>
      </c>
      <c r="G612" s="14" t="s">
        <v>3624</v>
      </c>
      <c r="H612" s="14" t="s">
        <v>3625</v>
      </c>
      <c r="I612" t="s">
        <v>23</v>
      </c>
      <c r="K612">
        <v>1</v>
      </c>
      <c r="L612">
        <v>25</v>
      </c>
      <c r="M612">
        <v>15</v>
      </c>
      <c r="N612">
        <v>4</v>
      </c>
      <c r="O612" t="s">
        <v>3620</v>
      </c>
      <c r="P612" t="s">
        <v>517</v>
      </c>
      <c r="Q612" t="s">
        <v>517</v>
      </c>
      <c r="R612" t="s">
        <v>517</v>
      </c>
      <c r="S612" t="s">
        <v>517</v>
      </c>
      <c r="T612" t="s">
        <v>517</v>
      </c>
      <c r="U612" t="s">
        <v>517</v>
      </c>
      <c r="V612" t="s">
        <v>517</v>
      </c>
      <c r="W612" t="s">
        <v>589</v>
      </c>
      <c r="X612" t="s">
        <v>590</v>
      </c>
      <c r="Y612" t="s">
        <v>3626</v>
      </c>
      <c r="Z612" s="1">
        <v>25880</v>
      </c>
      <c r="AA612" t="s">
        <v>2032</v>
      </c>
      <c r="AB612">
        <v>46</v>
      </c>
      <c r="AC612" t="s">
        <v>357</v>
      </c>
      <c r="AD612" t="s">
        <v>486</v>
      </c>
    </row>
    <row r="613" spans="1:30" x14ac:dyDescent="0.25">
      <c r="A613" s="13" t="s">
        <v>3628</v>
      </c>
      <c r="B613" s="1">
        <v>42760</v>
      </c>
      <c r="C613" s="2">
        <v>0.59145833333333331</v>
      </c>
      <c r="D613" t="s">
        <v>3629</v>
      </c>
      <c r="E613" t="s">
        <v>1328</v>
      </c>
      <c r="F613" t="s">
        <v>3630</v>
      </c>
      <c r="G613" s="14" t="s">
        <v>3631</v>
      </c>
      <c r="H613" s="14" t="s">
        <v>3632</v>
      </c>
      <c r="I613" t="s">
        <v>23</v>
      </c>
      <c r="K613">
        <v>1</v>
      </c>
      <c r="L613">
        <v>25</v>
      </c>
      <c r="M613">
        <v>14</v>
      </c>
      <c r="N613">
        <v>4</v>
      </c>
      <c r="O613" t="s">
        <v>3627</v>
      </c>
      <c r="P613" t="s">
        <v>517</v>
      </c>
      <c r="Q613" t="s">
        <v>517</v>
      </c>
      <c r="R613" t="s">
        <v>517</v>
      </c>
      <c r="S613" t="s">
        <v>517</v>
      </c>
      <c r="T613" t="s">
        <v>517</v>
      </c>
      <c r="U613" t="s">
        <v>517</v>
      </c>
      <c r="V613" t="s">
        <v>517</v>
      </c>
      <c r="W613" t="s">
        <v>775</v>
      </c>
      <c r="X613" t="s">
        <v>590</v>
      </c>
      <c r="Y613" t="s">
        <v>1786</v>
      </c>
      <c r="Z613" s="1">
        <v>32782</v>
      </c>
      <c r="AA613" t="s">
        <v>546</v>
      </c>
      <c r="AB613">
        <v>27</v>
      </c>
      <c r="AC613" t="s">
        <v>358</v>
      </c>
      <c r="AD613" t="s">
        <v>487</v>
      </c>
    </row>
    <row r="614" spans="1:30" x14ac:dyDescent="0.25">
      <c r="A614" s="13" t="s">
        <v>3634</v>
      </c>
      <c r="B614" s="1">
        <v>42760</v>
      </c>
      <c r="C614" s="2">
        <v>0.52892361111111108</v>
      </c>
      <c r="D614" t="s">
        <v>3635</v>
      </c>
      <c r="E614" t="s">
        <v>22</v>
      </c>
      <c r="F614" t="s">
        <v>3636</v>
      </c>
      <c r="G614" s="14" t="s">
        <v>3637</v>
      </c>
      <c r="H614" s="14" t="s">
        <v>3638</v>
      </c>
      <c r="I614" t="s">
        <v>23</v>
      </c>
      <c r="K614">
        <v>1</v>
      </c>
      <c r="L614">
        <v>25</v>
      </c>
      <c r="M614">
        <v>12</v>
      </c>
      <c r="N614">
        <v>4</v>
      </c>
      <c r="O614" t="s">
        <v>3633</v>
      </c>
      <c r="P614" t="s">
        <v>517</v>
      </c>
      <c r="Q614" t="s">
        <v>517</v>
      </c>
      <c r="R614" t="s">
        <v>517</v>
      </c>
      <c r="S614" t="s">
        <v>517</v>
      </c>
      <c r="T614" t="s">
        <v>517</v>
      </c>
      <c r="U614" t="s">
        <v>517</v>
      </c>
      <c r="V614" t="s">
        <v>517</v>
      </c>
      <c r="W614" t="s">
        <v>526</v>
      </c>
      <c r="X614" t="s">
        <v>527</v>
      </c>
      <c r="Y614" t="s">
        <v>3639</v>
      </c>
      <c r="Z614" s="1">
        <v>34431</v>
      </c>
      <c r="AA614" t="s">
        <v>1542</v>
      </c>
      <c r="AB614">
        <v>22</v>
      </c>
      <c r="AC614" t="s">
        <v>358</v>
      </c>
      <c r="AD614" t="s">
        <v>489</v>
      </c>
    </row>
    <row r="615" spans="1:30" x14ac:dyDescent="0.25">
      <c r="A615" s="13" t="s">
        <v>3641</v>
      </c>
      <c r="B615" s="1">
        <v>42760</v>
      </c>
      <c r="C615" s="2">
        <v>0.24403935185185185</v>
      </c>
      <c r="D615" t="s">
        <v>3640</v>
      </c>
      <c r="E615" t="s">
        <v>542</v>
      </c>
      <c r="F615" t="s">
        <v>3642</v>
      </c>
      <c r="G615" s="14" t="s">
        <v>3643</v>
      </c>
      <c r="H615" s="14" t="s">
        <v>3644</v>
      </c>
      <c r="I615" t="s">
        <v>24</v>
      </c>
      <c r="K615">
        <v>1</v>
      </c>
      <c r="L615">
        <v>25</v>
      </c>
      <c r="M615">
        <v>5</v>
      </c>
      <c r="N615">
        <v>4</v>
      </c>
      <c r="O615" t="s">
        <v>517</v>
      </c>
      <c r="P615" t="s">
        <v>517</v>
      </c>
      <c r="Q615" t="s">
        <v>517</v>
      </c>
      <c r="R615" t="s">
        <v>517</v>
      </c>
      <c r="S615" t="s">
        <v>517</v>
      </c>
      <c r="T615" t="s">
        <v>517</v>
      </c>
      <c r="U615" t="s">
        <v>517</v>
      </c>
      <c r="V615" t="s">
        <v>517</v>
      </c>
      <c r="W615" t="s">
        <v>517</v>
      </c>
      <c r="X615" t="s">
        <v>517</v>
      </c>
      <c r="Y615" t="s">
        <v>517</v>
      </c>
      <c r="Z615" s="1" t="s">
        <v>517</v>
      </c>
      <c r="AA615" t="s">
        <v>3645</v>
      </c>
      <c r="AB615" t="s">
        <v>517</v>
      </c>
      <c r="AC615" t="s">
        <v>358</v>
      </c>
      <c r="AD615" t="s">
        <v>517</v>
      </c>
    </row>
    <row r="616" spans="1:30" x14ac:dyDescent="0.25">
      <c r="A616" s="13" t="s">
        <v>3647</v>
      </c>
      <c r="B616" s="1">
        <v>42760</v>
      </c>
      <c r="C616" s="2">
        <v>8.7569444444444436E-2</v>
      </c>
      <c r="D616" t="s">
        <v>3648</v>
      </c>
      <c r="E616" t="s">
        <v>22</v>
      </c>
      <c r="F616" t="s">
        <v>3649</v>
      </c>
      <c r="G616" s="14" t="s">
        <v>3650</v>
      </c>
      <c r="H616" s="14" t="s">
        <v>3651</v>
      </c>
      <c r="I616" t="s">
        <v>23</v>
      </c>
      <c r="K616">
        <v>1</v>
      </c>
      <c r="L616">
        <v>25</v>
      </c>
      <c r="M616">
        <v>2</v>
      </c>
      <c r="N616">
        <v>4</v>
      </c>
      <c r="O616" t="s">
        <v>3646</v>
      </c>
      <c r="P616" t="s">
        <v>517</v>
      </c>
      <c r="Q616" t="s">
        <v>517</v>
      </c>
      <c r="R616" t="s">
        <v>517</v>
      </c>
      <c r="S616" t="s">
        <v>517</v>
      </c>
      <c r="T616" t="s">
        <v>517</v>
      </c>
      <c r="U616" t="s">
        <v>517</v>
      </c>
      <c r="V616" t="s">
        <v>517</v>
      </c>
      <c r="W616" t="s">
        <v>621</v>
      </c>
      <c r="X616" t="s">
        <v>622</v>
      </c>
      <c r="Y616" t="s">
        <v>3652</v>
      </c>
      <c r="Z616" s="1">
        <v>35235</v>
      </c>
      <c r="AA616" t="s">
        <v>2877</v>
      </c>
      <c r="AB616">
        <v>20</v>
      </c>
      <c r="AC616" t="s">
        <v>358</v>
      </c>
      <c r="AD616" t="s">
        <v>488</v>
      </c>
    </row>
    <row r="617" spans="1:30" x14ac:dyDescent="0.25">
      <c r="A617" s="13" t="s">
        <v>3654</v>
      </c>
      <c r="B617" s="1">
        <v>42760</v>
      </c>
      <c r="C617" s="2">
        <v>4.4641203703703704E-2</v>
      </c>
      <c r="D617" t="s">
        <v>3655</v>
      </c>
      <c r="E617" t="s">
        <v>22</v>
      </c>
      <c r="F617" t="s">
        <v>3656</v>
      </c>
      <c r="G617" s="14" t="s">
        <v>3657</v>
      </c>
      <c r="H617" s="14" t="s">
        <v>3658</v>
      </c>
      <c r="I617" t="s">
        <v>23</v>
      </c>
      <c r="K617">
        <v>1</v>
      </c>
      <c r="L617">
        <v>25</v>
      </c>
      <c r="M617">
        <v>1</v>
      </c>
      <c r="N617">
        <v>4</v>
      </c>
      <c r="O617" t="s">
        <v>3653</v>
      </c>
      <c r="P617" t="s">
        <v>517</v>
      </c>
      <c r="Q617" t="s">
        <v>517</v>
      </c>
      <c r="R617" t="s">
        <v>517</v>
      </c>
      <c r="S617" t="s">
        <v>517</v>
      </c>
      <c r="T617" t="s">
        <v>517</v>
      </c>
      <c r="U617" t="s">
        <v>517</v>
      </c>
      <c r="V617" t="s">
        <v>517</v>
      </c>
      <c r="W617" t="s">
        <v>775</v>
      </c>
      <c r="X617" t="s">
        <v>590</v>
      </c>
      <c r="Y617" t="s">
        <v>3659</v>
      </c>
      <c r="Z617" s="1">
        <v>31520</v>
      </c>
      <c r="AA617" t="s">
        <v>1240</v>
      </c>
      <c r="AB617">
        <v>30</v>
      </c>
      <c r="AC617" t="s">
        <v>357</v>
      </c>
      <c r="AD617" t="s">
        <v>509</v>
      </c>
    </row>
    <row r="618" spans="1:30" x14ac:dyDescent="0.25">
      <c r="A618" s="13" t="s">
        <v>3660</v>
      </c>
      <c r="B618" s="1">
        <v>42759</v>
      </c>
      <c r="C618" s="2">
        <v>0.83869212962962969</v>
      </c>
      <c r="D618" t="s">
        <v>3661</v>
      </c>
      <c r="E618" t="s">
        <v>3662</v>
      </c>
      <c r="F618" t="s">
        <v>3663</v>
      </c>
      <c r="G618" t="s">
        <v>3664</v>
      </c>
      <c r="H618" t="s">
        <v>3665</v>
      </c>
      <c r="I618" t="s">
        <v>31</v>
      </c>
      <c r="K618">
        <v>1</v>
      </c>
      <c r="L618">
        <v>24</v>
      </c>
      <c r="M618">
        <v>20</v>
      </c>
      <c r="N618">
        <v>3</v>
      </c>
      <c r="O618" t="s">
        <v>517</v>
      </c>
      <c r="P618" t="s">
        <v>517</v>
      </c>
      <c r="Q618" t="s">
        <v>517</v>
      </c>
      <c r="R618" t="s">
        <v>517</v>
      </c>
      <c r="S618" t="s">
        <v>517</v>
      </c>
      <c r="T618" t="s">
        <v>517</v>
      </c>
      <c r="U618" t="s">
        <v>517</v>
      </c>
      <c r="V618" t="s">
        <v>517</v>
      </c>
      <c r="W618" t="s">
        <v>517</v>
      </c>
      <c r="X618" t="s">
        <v>517</v>
      </c>
      <c r="Y618" t="s">
        <v>517</v>
      </c>
      <c r="Z618" s="1" t="s">
        <v>517</v>
      </c>
      <c r="AA618" t="s">
        <v>3661</v>
      </c>
      <c r="AB618" t="s">
        <v>517</v>
      </c>
      <c r="AC618" t="s">
        <v>358</v>
      </c>
      <c r="AD618" t="s">
        <v>517</v>
      </c>
    </row>
    <row r="619" spans="1:30" x14ac:dyDescent="0.25">
      <c r="A619" s="13" t="s">
        <v>3666</v>
      </c>
      <c r="B619" s="1">
        <v>42759</v>
      </c>
      <c r="C619" s="2">
        <v>0.75468750000000007</v>
      </c>
      <c r="D619" t="s">
        <v>3667</v>
      </c>
      <c r="E619" t="s">
        <v>22</v>
      </c>
      <c r="F619" t="s">
        <v>3668</v>
      </c>
      <c r="G619" s="14" t="s">
        <v>3669</v>
      </c>
      <c r="H619" s="14" t="s">
        <v>3670</v>
      </c>
      <c r="I619" t="s">
        <v>24</v>
      </c>
      <c r="K619">
        <v>1</v>
      </c>
      <c r="L619">
        <v>24</v>
      </c>
      <c r="M619">
        <v>18</v>
      </c>
      <c r="N619">
        <v>3</v>
      </c>
      <c r="O619" t="s">
        <v>517</v>
      </c>
      <c r="P619" t="s">
        <v>517</v>
      </c>
      <c r="Q619" t="s">
        <v>517</v>
      </c>
      <c r="R619" t="s">
        <v>517</v>
      </c>
      <c r="S619" t="s">
        <v>517</v>
      </c>
      <c r="T619" t="s">
        <v>517</v>
      </c>
      <c r="U619" t="s">
        <v>517</v>
      </c>
      <c r="V619" t="s">
        <v>517</v>
      </c>
      <c r="W619" t="s">
        <v>517</v>
      </c>
      <c r="X619" t="s">
        <v>517</v>
      </c>
      <c r="Y619" t="s">
        <v>3671</v>
      </c>
      <c r="Z619" s="1">
        <v>26247</v>
      </c>
      <c r="AA619" t="s">
        <v>3667</v>
      </c>
      <c r="AB619">
        <v>45</v>
      </c>
      <c r="AC619" t="s">
        <v>358</v>
      </c>
      <c r="AD619" t="s">
        <v>482</v>
      </c>
    </row>
    <row r="620" spans="1:30" x14ac:dyDescent="0.25">
      <c r="A620" s="13" t="s">
        <v>3672</v>
      </c>
      <c r="B620" s="1">
        <v>42759</v>
      </c>
      <c r="C620" s="2">
        <v>0.70604166666666668</v>
      </c>
      <c r="D620" t="s">
        <v>3258</v>
      </c>
      <c r="E620" t="s">
        <v>22</v>
      </c>
      <c r="F620" t="s">
        <v>3259</v>
      </c>
      <c r="G620" s="14" t="s">
        <v>3673</v>
      </c>
      <c r="H620" s="14" t="s">
        <v>3674</v>
      </c>
      <c r="I620" t="s">
        <v>21</v>
      </c>
      <c r="K620">
        <v>1</v>
      </c>
      <c r="L620">
        <v>24</v>
      </c>
      <c r="M620">
        <v>16</v>
      </c>
      <c r="N620">
        <v>3</v>
      </c>
      <c r="O620" t="s">
        <v>517</v>
      </c>
      <c r="P620" t="s">
        <v>517</v>
      </c>
      <c r="Q620" t="s">
        <v>517</v>
      </c>
      <c r="R620" t="s">
        <v>517</v>
      </c>
      <c r="S620" t="s">
        <v>517</v>
      </c>
      <c r="T620" t="s">
        <v>517</v>
      </c>
      <c r="U620" t="s">
        <v>517</v>
      </c>
      <c r="V620" t="s">
        <v>517</v>
      </c>
      <c r="W620" t="s">
        <v>517</v>
      </c>
      <c r="X620" t="s">
        <v>517</v>
      </c>
      <c r="Y620" t="s">
        <v>517</v>
      </c>
      <c r="Z620" s="1" t="s">
        <v>517</v>
      </c>
      <c r="AA620" t="s">
        <v>3263</v>
      </c>
      <c r="AB620" t="s">
        <v>517</v>
      </c>
      <c r="AC620" t="s">
        <v>357</v>
      </c>
      <c r="AD620" t="s">
        <v>517</v>
      </c>
    </row>
    <row r="621" spans="1:30" x14ac:dyDescent="0.25">
      <c r="A621" s="13" t="s">
        <v>3675</v>
      </c>
      <c r="B621" s="1">
        <v>42759</v>
      </c>
      <c r="C621" s="2">
        <v>0.69406249999999992</v>
      </c>
      <c r="D621" t="s">
        <v>668</v>
      </c>
      <c r="E621" t="s">
        <v>22</v>
      </c>
      <c r="F621" t="s">
        <v>669</v>
      </c>
      <c r="G621" s="14" t="s">
        <v>670</v>
      </c>
      <c r="H621" s="14" t="s">
        <v>2881</v>
      </c>
      <c r="I621" t="s">
        <v>21</v>
      </c>
      <c r="K621">
        <v>1</v>
      </c>
      <c r="L621">
        <v>24</v>
      </c>
      <c r="M621">
        <v>16</v>
      </c>
      <c r="N621">
        <v>3</v>
      </c>
      <c r="O621" t="s">
        <v>517</v>
      </c>
      <c r="P621" t="s">
        <v>517</v>
      </c>
      <c r="Q621" t="s">
        <v>517</v>
      </c>
      <c r="R621" t="s">
        <v>517</v>
      </c>
      <c r="S621" t="s">
        <v>517</v>
      </c>
      <c r="T621" t="s">
        <v>517</v>
      </c>
      <c r="U621" t="s">
        <v>517</v>
      </c>
      <c r="V621" t="s">
        <v>517</v>
      </c>
      <c r="W621" t="s">
        <v>517</v>
      </c>
      <c r="X621" t="s">
        <v>517</v>
      </c>
      <c r="Y621" t="s">
        <v>673</v>
      </c>
      <c r="Z621" s="1">
        <v>32144</v>
      </c>
      <c r="AA621" t="s">
        <v>674</v>
      </c>
      <c r="AB621">
        <v>29</v>
      </c>
      <c r="AC621" t="s">
        <v>358</v>
      </c>
      <c r="AD621" t="s">
        <v>482</v>
      </c>
    </row>
    <row r="622" spans="1:30" x14ac:dyDescent="0.25">
      <c r="A622" s="13" t="s">
        <v>3676</v>
      </c>
      <c r="B622" s="1">
        <v>42759</v>
      </c>
      <c r="C622" s="2">
        <v>0.67972222222222223</v>
      </c>
      <c r="D622" t="s">
        <v>3677</v>
      </c>
      <c r="E622" t="s">
        <v>22</v>
      </c>
      <c r="F622" t="s">
        <v>2367</v>
      </c>
      <c r="G622" t="s">
        <v>2368</v>
      </c>
      <c r="H622" t="s">
        <v>3678</v>
      </c>
      <c r="I622" t="s">
        <v>24</v>
      </c>
      <c r="K622">
        <v>1</v>
      </c>
      <c r="L622">
        <v>24</v>
      </c>
      <c r="M622">
        <v>16</v>
      </c>
      <c r="N622">
        <v>3</v>
      </c>
      <c r="O622" t="s">
        <v>517</v>
      </c>
      <c r="P622" t="s">
        <v>517</v>
      </c>
      <c r="Q622" t="s">
        <v>517</v>
      </c>
      <c r="R622" t="s">
        <v>517</v>
      </c>
      <c r="S622" t="s">
        <v>517</v>
      </c>
      <c r="T622" t="s">
        <v>517</v>
      </c>
      <c r="U622" t="s">
        <v>517</v>
      </c>
      <c r="V622" t="s">
        <v>517</v>
      </c>
      <c r="W622" t="s">
        <v>517</v>
      </c>
      <c r="X622" t="s">
        <v>517</v>
      </c>
      <c r="Y622" t="s">
        <v>517</v>
      </c>
      <c r="Z622" s="1" t="s">
        <v>517</v>
      </c>
      <c r="AA622" t="s">
        <v>3677</v>
      </c>
      <c r="AB622" t="s">
        <v>517</v>
      </c>
      <c r="AC622" t="s">
        <v>358</v>
      </c>
      <c r="AD622" t="s">
        <v>517</v>
      </c>
    </row>
    <row r="623" spans="1:30" x14ac:dyDescent="0.25">
      <c r="A623" s="13" t="s">
        <v>3680</v>
      </c>
      <c r="B623" s="1">
        <v>42759</v>
      </c>
      <c r="C623" s="2">
        <v>0.63615740740740734</v>
      </c>
      <c r="D623" t="s">
        <v>3681</v>
      </c>
      <c r="E623" t="s">
        <v>22</v>
      </c>
      <c r="F623" t="s">
        <v>3682</v>
      </c>
      <c r="G623" s="14" t="s">
        <v>3683</v>
      </c>
      <c r="H623" s="14" t="s">
        <v>3684</v>
      </c>
      <c r="I623" t="s">
        <v>23</v>
      </c>
      <c r="K623">
        <v>1</v>
      </c>
      <c r="L623">
        <v>24</v>
      </c>
      <c r="M623">
        <v>15</v>
      </c>
      <c r="N623">
        <v>3</v>
      </c>
      <c r="O623" t="s">
        <v>3679</v>
      </c>
      <c r="P623" t="s">
        <v>517</v>
      </c>
      <c r="Q623" t="s">
        <v>517</v>
      </c>
      <c r="R623" t="s">
        <v>517</v>
      </c>
      <c r="S623" t="s">
        <v>517</v>
      </c>
      <c r="T623" t="s">
        <v>517</v>
      </c>
      <c r="U623" t="s">
        <v>517</v>
      </c>
      <c r="V623" t="s">
        <v>517</v>
      </c>
      <c r="W623" t="s">
        <v>589</v>
      </c>
      <c r="X623" t="s">
        <v>1238</v>
      </c>
      <c r="Y623" t="s">
        <v>3685</v>
      </c>
      <c r="Z623" s="1">
        <v>36027</v>
      </c>
      <c r="AA623" t="s">
        <v>3686</v>
      </c>
      <c r="AB623">
        <v>18</v>
      </c>
      <c r="AC623" t="s">
        <v>358</v>
      </c>
      <c r="AD623" t="s">
        <v>488</v>
      </c>
    </row>
    <row r="624" spans="1:30" x14ac:dyDescent="0.25">
      <c r="A624" s="13" t="s">
        <v>3687</v>
      </c>
      <c r="B624" s="1">
        <v>42759</v>
      </c>
      <c r="C624" s="2">
        <v>0.61002314814814818</v>
      </c>
      <c r="D624" t="s">
        <v>3688</v>
      </c>
      <c r="E624" t="s">
        <v>22</v>
      </c>
      <c r="F624" t="s">
        <v>3689</v>
      </c>
      <c r="G624" s="14" t="s">
        <v>3690</v>
      </c>
      <c r="H624" s="14" t="s">
        <v>3691</v>
      </c>
      <c r="I624" t="s">
        <v>21</v>
      </c>
      <c r="K624">
        <v>1</v>
      </c>
      <c r="L624">
        <v>24</v>
      </c>
      <c r="M624">
        <v>14</v>
      </c>
      <c r="N624">
        <v>3</v>
      </c>
      <c r="O624" t="s">
        <v>517</v>
      </c>
      <c r="P624" t="s">
        <v>517</v>
      </c>
      <c r="Q624" t="s">
        <v>517</v>
      </c>
      <c r="R624" t="s">
        <v>517</v>
      </c>
      <c r="S624" t="s">
        <v>517</v>
      </c>
      <c r="T624" t="s">
        <v>517</v>
      </c>
      <c r="U624" t="s">
        <v>517</v>
      </c>
      <c r="V624" t="s">
        <v>517</v>
      </c>
      <c r="W624" t="s">
        <v>517</v>
      </c>
      <c r="X624" t="s">
        <v>517</v>
      </c>
      <c r="Y624" t="s">
        <v>3692</v>
      </c>
      <c r="Z624" s="1">
        <v>31949</v>
      </c>
      <c r="AA624" t="s">
        <v>3693</v>
      </c>
      <c r="AB624">
        <v>29</v>
      </c>
      <c r="AC624" t="s">
        <v>357</v>
      </c>
      <c r="AD624" t="s">
        <v>482</v>
      </c>
    </row>
    <row r="625" spans="1:30" x14ac:dyDescent="0.25">
      <c r="A625" s="13" t="s">
        <v>3695</v>
      </c>
      <c r="B625" s="1">
        <v>42759</v>
      </c>
      <c r="C625" s="2">
        <v>0.60370370370370374</v>
      </c>
      <c r="D625" t="s">
        <v>3696</v>
      </c>
      <c r="E625" t="s">
        <v>1752</v>
      </c>
      <c r="F625" t="s">
        <v>3697</v>
      </c>
      <c r="G625" s="14" t="s">
        <v>3698</v>
      </c>
      <c r="H625" s="14" t="s">
        <v>3699</v>
      </c>
      <c r="I625" t="s">
        <v>23</v>
      </c>
      <c r="K625">
        <v>1</v>
      </c>
      <c r="L625">
        <v>24</v>
      </c>
      <c r="M625">
        <v>14</v>
      </c>
      <c r="N625">
        <v>3</v>
      </c>
      <c r="O625" t="s">
        <v>3694</v>
      </c>
      <c r="P625" t="s">
        <v>517</v>
      </c>
      <c r="Q625" t="s">
        <v>517</v>
      </c>
      <c r="R625" t="s">
        <v>517</v>
      </c>
      <c r="S625" t="s">
        <v>517</v>
      </c>
      <c r="T625" t="s">
        <v>517</v>
      </c>
      <c r="U625" t="s">
        <v>517</v>
      </c>
      <c r="V625" t="s">
        <v>517</v>
      </c>
      <c r="W625" t="s">
        <v>589</v>
      </c>
      <c r="X625" t="s">
        <v>590</v>
      </c>
      <c r="Y625" t="s">
        <v>517</v>
      </c>
      <c r="Z625" s="1" t="s">
        <v>517</v>
      </c>
      <c r="AA625" t="s">
        <v>3700</v>
      </c>
      <c r="AB625" t="s">
        <v>517</v>
      </c>
      <c r="AC625" t="s">
        <v>358</v>
      </c>
      <c r="AD625" t="s">
        <v>517</v>
      </c>
    </row>
    <row r="626" spans="1:30" x14ac:dyDescent="0.25">
      <c r="A626" s="13" t="s">
        <v>3701</v>
      </c>
      <c r="B626" s="1">
        <v>42759</v>
      </c>
      <c r="C626" s="2">
        <v>0.60052083333333328</v>
      </c>
      <c r="D626" t="s">
        <v>3702</v>
      </c>
      <c r="E626" t="s">
        <v>542</v>
      </c>
      <c r="F626" t="s">
        <v>2874</v>
      </c>
      <c r="G626" s="14" t="s">
        <v>2875</v>
      </c>
      <c r="H626" s="14" t="s">
        <v>2876</v>
      </c>
      <c r="I626" t="s">
        <v>21</v>
      </c>
      <c r="K626">
        <v>1</v>
      </c>
      <c r="L626">
        <v>24</v>
      </c>
      <c r="M626">
        <v>14</v>
      </c>
      <c r="N626">
        <v>3</v>
      </c>
      <c r="O626" t="s">
        <v>517</v>
      </c>
      <c r="P626" t="s">
        <v>517</v>
      </c>
      <c r="Q626" t="s">
        <v>517</v>
      </c>
      <c r="R626" t="s">
        <v>517</v>
      </c>
      <c r="S626" t="s">
        <v>517</v>
      </c>
      <c r="T626" t="s">
        <v>517</v>
      </c>
      <c r="U626" t="s">
        <v>517</v>
      </c>
      <c r="V626" t="s">
        <v>517</v>
      </c>
      <c r="W626" t="s">
        <v>517</v>
      </c>
      <c r="X626" t="s">
        <v>517</v>
      </c>
      <c r="Y626" t="s">
        <v>517</v>
      </c>
      <c r="Z626" s="1" t="s">
        <v>517</v>
      </c>
      <c r="AA626" t="s">
        <v>3702</v>
      </c>
      <c r="AB626" t="s">
        <v>517</v>
      </c>
      <c r="AC626" t="s">
        <v>358</v>
      </c>
      <c r="AD626" t="s">
        <v>517</v>
      </c>
    </row>
    <row r="627" spans="1:30" x14ac:dyDescent="0.25">
      <c r="A627" s="13" t="s">
        <v>3704</v>
      </c>
      <c r="B627" s="1">
        <v>42759</v>
      </c>
      <c r="C627" s="2">
        <v>0.58932870370370372</v>
      </c>
      <c r="D627" t="s">
        <v>3705</v>
      </c>
      <c r="E627" t="s">
        <v>22</v>
      </c>
      <c r="F627" t="s">
        <v>3706</v>
      </c>
      <c r="G627" s="14" t="s">
        <v>3707</v>
      </c>
      <c r="H627" s="14" t="s">
        <v>3708</v>
      </c>
      <c r="I627" t="s">
        <v>23</v>
      </c>
      <c r="K627">
        <v>1</v>
      </c>
      <c r="L627">
        <v>24</v>
      </c>
      <c r="M627">
        <v>14</v>
      </c>
      <c r="N627">
        <v>3</v>
      </c>
      <c r="O627" t="s">
        <v>3703</v>
      </c>
      <c r="P627" t="s">
        <v>517</v>
      </c>
      <c r="Q627" t="s">
        <v>517</v>
      </c>
      <c r="R627" t="s">
        <v>517</v>
      </c>
      <c r="S627" t="s">
        <v>517</v>
      </c>
      <c r="T627" t="s">
        <v>517</v>
      </c>
      <c r="U627" t="s">
        <v>517</v>
      </c>
      <c r="V627" t="s">
        <v>517</v>
      </c>
      <c r="W627" t="s">
        <v>589</v>
      </c>
      <c r="X627" t="s">
        <v>590</v>
      </c>
      <c r="Y627" t="s">
        <v>517</v>
      </c>
      <c r="Z627" s="1" t="s">
        <v>517</v>
      </c>
      <c r="AA627" t="s">
        <v>600</v>
      </c>
      <c r="AB627" t="s">
        <v>517</v>
      </c>
      <c r="AC627" t="s">
        <v>358</v>
      </c>
      <c r="AD627" t="s">
        <v>517</v>
      </c>
    </row>
    <row r="628" spans="1:30" x14ac:dyDescent="0.25">
      <c r="A628" s="13" t="s">
        <v>3709</v>
      </c>
      <c r="B628" s="1">
        <v>42759</v>
      </c>
      <c r="C628" s="2">
        <v>0.54258101851851859</v>
      </c>
      <c r="D628" t="s">
        <v>1630</v>
      </c>
      <c r="E628" t="s">
        <v>22</v>
      </c>
      <c r="F628" t="s">
        <v>1631</v>
      </c>
      <c r="G628" s="14" t="s">
        <v>1632</v>
      </c>
      <c r="H628" s="14" t="s">
        <v>1633</v>
      </c>
      <c r="I628" t="s">
        <v>23</v>
      </c>
      <c r="K628">
        <v>1</v>
      </c>
      <c r="L628">
        <v>24</v>
      </c>
      <c r="M628">
        <v>13</v>
      </c>
      <c r="N628">
        <v>3</v>
      </c>
      <c r="O628" t="s">
        <v>517</v>
      </c>
      <c r="P628" t="s">
        <v>517</v>
      </c>
      <c r="Q628" t="s">
        <v>517</v>
      </c>
      <c r="R628" t="s">
        <v>517</v>
      </c>
      <c r="S628" t="s">
        <v>517</v>
      </c>
      <c r="T628" t="s">
        <v>517</v>
      </c>
      <c r="U628" t="s">
        <v>517</v>
      </c>
      <c r="V628" t="s">
        <v>517</v>
      </c>
      <c r="W628" t="s">
        <v>517</v>
      </c>
      <c r="X628" t="s">
        <v>517</v>
      </c>
      <c r="Y628" t="s">
        <v>517</v>
      </c>
      <c r="Z628" s="1" t="s">
        <v>517</v>
      </c>
      <c r="AA628" t="s">
        <v>1634</v>
      </c>
      <c r="AB628" t="s">
        <v>517</v>
      </c>
      <c r="AC628" t="s">
        <v>358</v>
      </c>
      <c r="AD628" t="s">
        <v>517</v>
      </c>
    </row>
    <row r="629" spans="1:30" x14ac:dyDescent="0.25">
      <c r="A629" s="13" t="s">
        <v>3710</v>
      </c>
      <c r="B629" s="1">
        <v>42759</v>
      </c>
      <c r="C629" s="2">
        <v>0.52082175925925933</v>
      </c>
      <c r="D629" t="s">
        <v>3711</v>
      </c>
      <c r="E629" t="s">
        <v>22</v>
      </c>
      <c r="F629" t="s">
        <v>3712</v>
      </c>
      <c r="G629" t="s">
        <v>3713</v>
      </c>
      <c r="H629" t="s">
        <v>3714</v>
      </c>
      <c r="I629" t="s">
        <v>23</v>
      </c>
      <c r="K629">
        <v>1</v>
      </c>
      <c r="L629">
        <v>24</v>
      </c>
      <c r="M629">
        <v>12</v>
      </c>
      <c r="N629">
        <v>3</v>
      </c>
      <c r="O629" t="s">
        <v>517</v>
      </c>
      <c r="P629" t="s">
        <v>517</v>
      </c>
      <c r="Q629" t="s">
        <v>517</v>
      </c>
      <c r="R629" t="s">
        <v>517</v>
      </c>
      <c r="S629" t="s">
        <v>517</v>
      </c>
      <c r="T629" t="s">
        <v>517</v>
      </c>
      <c r="U629" t="s">
        <v>517</v>
      </c>
      <c r="V629" t="s">
        <v>517</v>
      </c>
      <c r="W629" t="s">
        <v>517</v>
      </c>
      <c r="X629" t="s">
        <v>517</v>
      </c>
      <c r="Y629" t="s">
        <v>517</v>
      </c>
      <c r="Z629" s="1" t="s">
        <v>517</v>
      </c>
      <c r="AA629" t="s">
        <v>3715</v>
      </c>
      <c r="AB629" t="s">
        <v>517</v>
      </c>
      <c r="AC629" t="s">
        <v>358</v>
      </c>
      <c r="AD629" t="s">
        <v>517</v>
      </c>
    </row>
    <row r="630" spans="1:30" x14ac:dyDescent="0.25">
      <c r="A630" s="13" t="s">
        <v>3719</v>
      </c>
      <c r="B630" s="1">
        <v>42764</v>
      </c>
      <c r="C630" s="2">
        <v>0.50145833333333334</v>
      </c>
      <c r="D630" t="s">
        <v>256</v>
      </c>
      <c r="E630" t="s">
        <v>22</v>
      </c>
      <c r="F630" t="s">
        <v>257</v>
      </c>
      <c r="G630" s="14" t="s">
        <v>3720</v>
      </c>
      <c r="H630" s="14" t="s">
        <v>3721</v>
      </c>
      <c r="I630" t="s">
        <v>23</v>
      </c>
      <c r="K630">
        <v>1</v>
      </c>
      <c r="L630">
        <v>29</v>
      </c>
      <c r="M630">
        <v>12</v>
      </c>
      <c r="N630">
        <v>1</v>
      </c>
      <c r="O630" t="s">
        <v>255</v>
      </c>
      <c r="P630" t="s">
        <v>3716</v>
      </c>
      <c r="Q630" t="s">
        <v>3717</v>
      </c>
      <c r="R630" t="s">
        <v>3718</v>
      </c>
      <c r="S630" t="s">
        <v>517</v>
      </c>
      <c r="T630" t="s">
        <v>517</v>
      </c>
      <c r="U630" t="s">
        <v>517</v>
      </c>
      <c r="V630" t="s">
        <v>517</v>
      </c>
      <c r="W630" t="s">
        <v>589</v>
      </c>
      <c r="X630" t="s">
        <v>590</v>
      </c>
      <c r="Y630" t="s">
        <v>3722</v>
      </c>
      <c r="Z630" s="1">
        <v>23437</v>
      </c>
      <c r="AA630" t="s">
        <v>3723</v>
      </c>
      <c r="AB630">
        <v>52</v>
      </c>
      <c r="AC630" t="s">
        <v>358</v>
      </c>
      <c r="AD630" t="s">
        <v>483</v>
      </c>
    </row>
    <row r="631" spans="1:30" x14ac:dyDescent="0.25">
      <c r="A631" s="13" t="s">
        <v>3725</v>
      </c>
      <c r="B631" s="1">
        <v>42764</v>
      </c>
      <c r="C631" s="2">
        <v>0.50561342592592595</v>
      </c>
      <c r="D631" t="s">
        <v>3726</v>
      </c>
      <c r="E631" t="s">
        <v>22</v>
      </c>
      <c r="F631" t="s">
        <v>3727</v>
      </c>
      <c r="G631" s="14" t="s">
        <v>3728</v>
      </c>
      <c r="H631" s="14" t="s">
        <v>3729</v>
      </c>
      <c r="I631" t="s">
        <v>23</v>
      </c>
      <c r="K631">
        <v>1</v>
      </c>
      <c r="L631">
        <v>29</v>
      </c>
      <c r="M631">
        <v>12</v>
      </c>
      <c r="N631">
        <v>1</v>
      </c>
      <c r="O631" t="s">
        <v>3724</v>
      </c>
      <c r="P631" t="s">
        <v>517</v>
      </c>
      <c r="Q631" t="s">
        <v>517</v>
      </c>
      <c r="R631" t="s">
        <v>517</v>
      </c>
      <c r="S631" t="s">
        <v>517</v>
      </c>
      <c r="T631" t="s">
        <v>517</v>
      </c>
      <c r="U631" t="s">
        <v>517</v>
      </c>
      <c r="V631" t="s">
        <v>517</v>
      </c>
      <c r="W631" t="s">
        <v>526</v>
      </c>
      <c r="X631" t="s">
        <v>527</v>
      </c>
      <c r="Y631" t="s">
        <v>3730</v>
      </c>
      <c r="Z631" s="1">
        <v>27355</v>
      </c>
      <c r="AA631" t="s">
        <v>3731</v>
      </c>
      <c r="AB631">
        <v>42</v>
      </c>
      <c r="AC631" t="s">
        <v>357</v>
      </c>
      <c r="AD631" t="s">
        <v>494</v>
      </c>
    </row>
    <row r="632" spans="1:30" x14ac:dyDescent="0.25">
      <c r="A632" s="13" t="s">
        <v>3733</v>
      </c>
      <c r="B632" s="1">
        <v>42764</v>
      </c>
      <c r="C632" s="2">
        <v>0.5105439814814815</v>
      </c>
      <c r="D632" t="s">
        <v>3135</v>
      </c>
      <c r="E632" t="s">
        <v>22</v>
      </c>
      <c r="F632" t="s">
        <v>3136</v>
      </c>
      <c r="G632" s="14" t="s">
        <v>3137</v>
      </c>
      <c r="H632" s="14" t="s">
        <v>3138</v>
      </c>
      <c r="I632" t="s">
        <v>23</v>
      </c>
      <c r="K632">
        <v>1</v>
      </c>
      <c r="L632">
        <v>29</v>
      </c>
      <c r="M632">
        <v>12</v>
      </c>
      <c r="N632">
        <v>1</v>
      </c>
      <c r="O632" t="s">
        <v>3732</v>
      </c>
      <c r="P632" t="s">
        <v>517</v>
      </c>
      <c r="Q632" t="s">
        <v>517</v>
      </c>
      <c r="R632" t="s">
        <v>517</v>
      </c>
      <c r="S632" t="s">
        <v>517</v>
      </c>
      <c r="T632" t="s">
        <v>517</v>
      </c>
      <c r="U632" t="s">
        <v>517</v>
      </c>
      <c r="V632" t="s">
        <v>517</v>
      </c>
      <c r="W632" t="s">
        <v>526</v>
      </c>
      <c r="X632" t="s">
        <v>527</v>
      </c>
      <c r="Y632" t="s">
        <v>3139</v>
      </c>
      <c r="Z632" s="1">
        <v>32032</v>
      </c>
      <c r="AA632" t="s">
        <v>872</v>
      </c>
      <c r="AB632">
        <v>29</v>
      </c>
      <c r="AC632" t="s">
        <v>358</v>
      </c>
      <c r="AD632" t="s">
        <v>495</v>
      </c>
    </row>
    <row r="633" spans="1:30" x14ac:dyDescent="0.25">
      <c r="A633" s="13" t="s">
        <v>3734</v>
      </c>
      <c r="B633" s="1">
        <v>42764</v>
      </c>
      <c r="C633" s="2">
        <v>0.51275462962962959</v>
      </c>
      <c r="D633" t="s">
        <v>256</v>
      </c>
      <c r="E633" t="s">
        <v>22</v>
      </c>
      <c r="F633" t="s">
        <v>257</v>
      </c>
      <c r="G633" t="s">
        <v>3720</v>
      </c>
      <c r="H633" t="s">
        <v>3721</v>
      </c>
      <c r="I633" t="s">
        <v>21</v>
      </c>
      <c r="K633">
        <v>1</v>
      </c>
      <c r="L633">
        <v>29</v>
      </c>
      <c r="M633">
        <v>12</v>
      </c>
      <c r="N633">
        <v>1</v>
      </c>
      <c r="O633" t="s">
        <v>255</v>
      </c>
      <c r="P633" t="s">
        <v>3716</v>
      </c>
      <c r="Q633" t="s">
        <v>3717</v>
      </c>
      <c r="R633" t="s">
        <v>3718</v>
      </c>
      <c r="S633" t="s">
        <v>517</v>
      </c>
      <c r="T633" t="s">
        <v>517</v>
      </c>
      <c r="U633" t="s">
        <v>517</v>
      </c>
      <c r="V633" t="s">
        <v>517</v>
      </c>
      <c r="W633" t="s">
        <v>589</v>
      </c>
      <c r="X633" t="s">
        <v>590</v>
      </c>
      <c r="Y633" t="s">
        <v>3722</v>
      </c>
      <c r="Z633" s="1">
        <v>23437</v>
      </c>
      <c r="AA633" t="s">
        <v>3723</v>
      </c>
      <c r="AB633">
        <v>52</v>
      </c>
      <c r="AC633" t="s">
        <v>358</v>
      </c>
      <c r="AD633" t="s">
        <v>483</v>
      </c>
    </row>
    <row r="634" spans="1:30" x14ac:dyDescent="0.25">
      <c r="A634" s="13" t="s">
        <v>3736</v>
      </c>
      <c r="B634" s="1">
        <v>42764</v>
      </c>
      <c r="C634" s="2">
        <v>0.52798611111111116</v>
      </c>
      <c r="D634" t="s">
        <v>3737</v>
      </c>
      <c r="E634" t="s">
        <v>22</v>
      </c>
      <c r="F634" t="s">
        <v>3738</v>
      </c>
      <c r="G634" s="14" t="s">
        <v>3739</v>
      </c>
      <c r="H634" s="14" t="s">
        <v>3740</v>
      </c>
      <c r="I634" t="s">
        <v>23</v>
      </c>
      <c r="K634">
        <v>1</v>
      </c>
      <c r="L634">
        <v>29</v>
      </c>
      <c r="M634">
        <v>12</v>
      </c>
      <c r="N634">
        <v>1</v>
      </c>
      <c r="O634" t="s">
        <v>3735</v>
      </c>
      <c r="P634" t="s">
        <v>517</v>
      </c>
      <c r="Q634" t="s">
        <v>517</v>
      </c>
      <c r="R634" t="s">
        <v>517</v>
      </c>
      <c r="S634" t="s">
        <v>517</v>
      </c>
      <c r="T634" t="s">
        <v>517</v>
      </c>
      <c r="U634" t="s">
        <v>517</v>
      </c>
      <c r="V634" t="s">
        <v>517</v>
      </c>
      <c r="W634" t="s">
        <v>526</v>
      </c>
      <c r="X634" t="s">
        <v>527</v>
      </c>
      <c r="Y634" t="s">
        <v>3741</v>
      </c>
      <c r="Z634" s="1">
        <v>36130</v>
      </c>
      <c r="AA634" t="s">
        <v>546</v>
      </c>
      <c r="AB634">
        <v>18</v>
      </c>
      <c r="AC634" t="s">
        <v>358</v>
      </c>
      <c r="AD634" t="s">
        <v>500</v>
      </c>
    </row>
    <row r="635" spans="1:30" x14ac:dyDescent="0.25">
      <c r="A635" s="13" t="s">
        <v>3743</v>
      </c>
      <c r="B635" s="1">
        <v>42764</v>
      </c>
      <c r="C635" s="2">
        <v>0.53238425925925925</v>
      </c>
      <c r="D635" t="s">
        <v>1368</v>
      </c>
      <c r="E635" t="s">
        <v>22</v>
      </c>
      <c r="F635" t="s">
        <v>3744</v>
      </c>
      <c r="G635" s="14" t="s">
        <v>975</v>
      </c>
      <c r="H635" s="14" t="s">
        <v>3745</v>
      </c>
      <c r="I635" t="s">
        <v>23</v>
      </c>
      <c r="K635">
        <v>1</v>
      </c>
      <c r="L635">
        <v>29</v>
      </c>
      <c r="M635">
        <v>12</v>
      </c>
      <c r="N635">
        <v>1</v>
      </c>
      <c r="O635" t="s">
        <v>3742</v>
      </c>
      <c r="P635" t="s">
        <v>517</v>
      </c>
      <c r="Q635" t="s">
        <v>517</v>
      </c>
      <c r="R635" t="s">
        <v>517</v>
      </c>
      <c r="S635" t="s">
        <v>517</v>
      </c>
      <c r="T635" t="s">
        <v>517</v>
      </c>
      <c r="U635" t="s">
        <v>517</v>
      </c>
      <c r="V635" t="s">
        <v>517</v>
      </c>
      <c r="W635" t="s">
        <v>621</v>
      </c>
      <c r="X635" t="s">
        <v>622</v>
      </c>
      <c r="Y635" t="s">
        <v>977</v>
      </c>
      <c r="Z635" s="1">
        <v>31382</v>
      </c>
      <c r="AA635" t="s">
        <v>978</v>
      </c>
      <c r="AB635">
        <v>31</v>
      </c>
      <c r="AC635" t="s">
        <v>358</v>
      </c>
      <c r="AD635" t="s">
        <v>487</v>
      </c>
    </row>
    <row r="636" spans="1:30" x14ac:dyDescent="0.25">
      <c r="A636" s="13" t="s">
        <v>3747</v>
      </c>
      <c r="B636" s="1">
        <v>42764</v>
      </c>
      <c r="C636" s="2">
        <v>0.53491898148148154</v>
      </c>
      <c r="D636" t="s">
        <v>3748</v>
      </c>
      <c r="E636" t="s">
        <v>22</v>
      </c>
      <c r="F636" t="s">
        <v>3744</v>
      </c>
      <c r="G636" s="14" t="s">
        <v>975</v>
      </c>
      <c r="H636" s="14" t="s">
        <v>3749</v>
      </c>
      <c r="I636" t="s">
        <v>23</v>
      </c>
      <c r="K636">
        <v>1</v>
      </c>
      <c r="L636">
        <v>29</v>
      </c>
      <c r="M636">
        <v>12</v>
      </c>
      <c r="N636">
        <v>1</v>
      </c>
      <c r="O636" t="s">
        <v>3742</v>
      </c>
      <c r="P636" t="s">
        <v>517</v>
      </c>
      <c r="Q636" t="s">
        <v>517</v>
      </c>
      <c r="R636" t="s">
        <v>517</v>
      </c>
      <c r="S636" t="s">
        <v>517</v>
      </c>
      <c r="T636" t="s">
        <v>517</v>
      </c>
      <c r="U636" t="s">
        <v>517</v>
      </c>
      <c r="V636" t="s">
        <v>517</v>
      </c>
      <c r="W636" t="s">
        <v>621</v>
      </c>
      <c r="X636" t="s">
        <v>622</v>
      </c>
      <c r="Y636" t="s">
        <v>977</v>
      </c>
      <c r="Z636" s="1">
        <v>31382</v>
      </c>
      <c r="AA636" t="s">
        <v>978</v>
      </c>
      <c r="AB636">
        <v>31</v>
      </c>
      <c r="AC636" t="s">
        <v>358</v>
      </c>
      <c r="AD636" t="s">
        <v>487</v>
      </c>
    </row>
    <row r="637" spans="1:30" x14ac:dyDescent="0.25">
      <c r="A637" s="13" t="s">
        <v>3751</v>
      </c>
      <c r="B637" s="1">
        <v>42764</v>
      </c>
      <c r="C637" s="2">
        <v>0.5430208333333334</v>
      </c>
      <c r="D637" t="s">
        <v>3752</v>
      </c>
      <c r="E637" t="s">
        <v>22</v>
      </c>
      <c r="F637" t="s">
        <v>3753</v>
      </c>
      <c r="G637" s="14" t="s">
        <v>3754</v>
      </c>
      <c r="H637" s="14" t="s">
        <v>3755</v>
      </c>
      <c r="I637" t="s">
        <v>23</v>
      </c>
      <c r="K637">
        <v>1</v>
      </c>
      <c r="L637">
        <v>29</v>
      </c>
      <c r="M637">
        <v>13</v>
      </c>
      <c r="N637">
        <v>1</v>
      </c>
      <c r="O637" t="s">
        <v>3750</v>
      </c>
      <c r="P637" t="s">
        <v>517</v>
      </c>
      <c r="Q637" t="s">
        <v>517</v>
      </c>
      <c r="R637" t="s">
        <v>517</v>
      </c>
      <c r="S637" t="s">
        <v>517</v>
      </c>
      <c r="T637" t="s">
        <v>517</v>
      </c>
      <c r="U637" t="s">
        <v>517</v>
      </c>
      <c r="V637" t="s">
        <v>517</v>
      </c>
      <c r="W637" t="s">
        <v>589</v>
      </c>
      <c r="X637" t="s">
        <v>590</v>
      </c>
      <c r="Y637" t="s">
        <v>3756</v>
      </c>
      <c r="Z637" s="1">
        <v>31661</v>
      </c>
      <c r="AA637" t="s">
        <v>659</v>
      </c>
      <c r="AB637">
        <v>30</v>
      </c>
      <c r="AC637" t="s">
        <v>358</v>
      </c>
      <c r="AD637" t="s">
        <v>509</v>
      </c>
    </row>
    <row r="638" spans="1:30" x14ac:dyDescent="0.25">
      <c r="A638" s="13" t="s">
        <v>3757</v>
      </c>
      <c r="B638" s="1">
        <v>42764</v>
      </c>
      <c r="C638" s="2">
        <v>0.55928240740740742</v>
      </c>
      <c r="D638" t="s">
        <v>3758</v>
      </c>
      <c r="E638" t="s">
        <v>22</v>
      </c>
      <c r="F638" t="s">
        <v>3759</v>
      </c>
      <c r="G638" s="14" t="s">
        <v>3760</v>
      </c>
      <c r="H638" s="14" t="s">
        <v>3761</v>
      </c>
      <c r="I638" t="s">
        <v>25</v>
      </c>
      <c r="K638">
        <v>1</v>
      </c>
      <c r="L638">
        <v>29</v>
      </c>
      <c r="M638">
        <v>13</v>
      </c>
      <c r="N638">
        <v>1</v>
      </c>
      <c r="O638" t="s">
        <v>517</v>
      </c>
      <c r="P638" t="s">
        <v>517</v>
      </c>
      <c r="Q638" t="s">
        <v>517</v>
      </c>
      <c r="R638" t="s">
        <v>517</v>
      </c>
      <c r="S638" t="s">
        <v>517</v>
      </c>
      <c r="T638" t="s">
        <v>517</v>
      </c>
      <c r="U638" t="s">
        <v>517</v>
      </c>
      <c r="V638" t="s">
        <v>517</v>
      </c>
      <c r="W638" t="s">
        <v>517</v>
      </c>
      <c r="X638" t="s">
        <v>517</v>
      </c>
      <c r="Y638" t="s">
        <v>3762</v>
      </c>
      <c r="Z638" s="1">
        <v>35907</v>
      </c>
      <c r="AA638" t="s">
        <v>2178</v>
      </c>
      <c r="AB638">
        <v>18</v>
      </c>
      <c r="AC638" t="s">
        <v>358</v>
      </c>
      <c r="AD638" t="s">
        <v>482</v>
      </c>
    </row>
    <row r="639" spans="1:30" x14ac:dyDescent="0.25">
      <c r="A639" s="13" t="s">
        <v>3763</v>
      </c>
      <c r="B639" s="1">
        <v>42764</v>
      </c>
      <c r="C639" s="2">
        <v>0.57108796296296294</v>
      </c>
      <c r="D639" t="s">
        <v>2820</v>
      </c>
      <c r="E639" t="s">
        <v>22</v>
      </c>
      <c r="F639" t="s">
        <v>2821</v>
      </c>
      <c r="G639" t="s">
        <v>2822</v>
      </c>
      <c r="H639" t="s">
        <v>2823</v>
      </c>
      <c r="I639" t="s">
        <v>25</v>
      </c>
      <c r="K639">
        <v>1</v>
      </c>
      <c r="L639">
        <v>29</v>
      </c>
      <c r="M639">
        <v>13</v>
      </c>
      <c r="N639">
        <v>1</v>
      </c>
      <c r="O639" t="s">
        <v>517</v>
      </c>
      <c r="P639" t="s">
        <v>517</v>
      </c>
      <c r="Q639" t="s">
        <v>517</v>
      </c>
      <c r="R639" t="s">
        <v>517</v>
      </c>
      <c r="S639" t="s">
        <v>517</v>
      </c>
      <c r="T639" t="s">
        <v>517</v>
      </c>
      <c r="U639" t="s">
        <v>517</v>
      </c>
      <c r="V639" t="s">
        <v>517</v>
      </c>
      <c r="W639" t="s">
        <v>517</v>
      </c>
      <c r="X639" t="s">
        <v>517</v>
      </c>
      <c r="Y639" t="s">
        <v>2824</v>
      </c>
      <c r="Z639" s="1">
        <v>23409</v>
      </c>
      <c r="AA639" t="s">
        <v>1519</v>
      </c>
      <c r="AB639">
        <v>52</v>
      </c>
      <c r="AC639" t="s">
        <v>358</v>
      </c>
      <c r="AD639" t="s">
        <v>483</v>
      </c>
    </row>
    <row r="640" spans="1:30" x14ac:dyDescent="0.25">
      <c r="A640" s="13" t="s">
        <v>3765</v>
      </c>
      <c r="B640" s="1">
        <v>42764</v>
      </c>
      <c r="C640" s="2">
        <v>0.57180555555555557</v>
      </c>
      <c r="D640" t="s">
        <v>3766</v>
      </c>
      <c r="E640" t="s">
        <v>22</v>
      </c>
      <c r="F640" t="s">
        <v>3767</v>
      </c>
      <c r="G640" s="14" t="s">
        <v>3768</v>
      </c>
      <c r="H640" s="14" t="s">
        <v>3769</v>
      </c>
      <c r="I640" t="s">
        <v>23</v>
      </c>
      <c r="K640">
        <v>1</v>
      </c>
      <c r="L640">
        <v>29</v>
      </c>
      <c r="M640">
        <v>13</v>
      </c>
      <c r="N640">
        <v>1</v>
      </c>
      <c r="O640" t="s">
        <v>3764</v>
      </c>
      <c r="P640" t="s">
        <v>517</v>
      </c>
      <c r="Q640" t="s">
        <v>517</v>
      </c>
      <c r="R640" t="s">
        <v>517</v>
      </c>
      <c r="S640" t="s">
        <v>517</v>
      </c>
      <c r="T640" t="s">
        <v>517</v>
      </c>
      <c r="U640" t="s">
        <v>517</v>
      </c>
      <c r="V640" t="s">
        <v>517</v>
      </c>
      <c r="W640" t="s">
        <v>579</v>
      </c>
      <c r="X640" t="s">
        <v>580</v>
      </c>
      <c r="Y640" t="s">
        <v>3770</v>
      </c>
      <c r="Z640" s="1">
        <v>29557</v>
      </c>
      <c r="AA640" t="s">
        <v>1231</v>
      </c>
      <c r="AB640">
        <v>36</v>
      </c>
      <c r="AC640" t="s">
        <v>358</v>
      </c>
      <c r="AD640" t="s">
        <v>488</v>
      </c>
    </row>
    <row r="641" spans="1:30" x14ac:dyDescent="0.25">
      <c r="A641" s="13" t="s">
        <v>3771</v>
      </c>
      <c r="B641" s="1">
        <v>42764</v>
      </c>
      <c r="C641" s="2">
        <v>0.58503472222222219</v>
      </c>
      <c r="D641" t="s">
        <v>3772</v>
      </c>
      <c r="E641" t="s">
        <v>22</v>
      </c>
      <c r="F641" t="s">
        <v>3773</v>
      </c>
      <c r="G641" s="14" t="s">
        <v>3774</v>
      </c>
      <c r="H641" s="14" t="s">
        <v>3775</v>
      </c>
      <c r="I641" t="s">
        <v>24</v>
      </c>
      <c r="K641">
        <v>1</v>
      </c>
      <c r="L641">
        <v>29</v>
      </c>
      <c r="M641">
        <v>14</v>
      </c>
      <c r="N641">
        <v>1</v>
      </c>
      <c r="O641" t="s">
        <v>517</v>
      </c>
      <c r="P641" t="s">
        <v>517</v>
      </c>
      <c r="Q641" t="s">
        <v>517</v>
      </c>
      <c r="R641" t="s">
        <v>517</v>
      </c>
      <c r="S641" t="s">
        <v>517</v>
      </c>
      <c r="T641" t="s">
        <v>517</v>
      </c>
      <c r="U641" t="s">
        <v>517</v>
      </c>
      <c r="V641" t="s">
        <v>517</v>
      </c>
      <c r="W641" t="s">
        <v>517</v>
      </c>
      <c r="X641" t="s">
        <v>517</v>
      </c>
      <c r="Y641" t="s">
        <v>517</v>
      </c>
      <c r="Z641" s="1" t="s">
        <v>517</v>
      </c>
      <c r="AA641" t="s">
        <v>3772</v>
      </c>
      <c r="AB641" t="s">
        <v>517</v>
      </c>
      <c r="AC641" t="s">
        <v>357</v>
      </c>
      <c r="AD641" t="s">
        <v>517</v>
      </c>
    </row>
    <row r="642" spans="1:30" x14ac:dyDescent="0.25">
      <c r="A642" s="13" t="s">
        <v>3777</v>
      </c>
      <c r="B642" s="1">
        <v>42764</v>
      </c>
      <c r="C642" s="2">
        <v>0.59820601851851851</v>
      </c>
      <c r="D642" t="s">
        <v>3778</v>
      </c>
      <c r="E642" t="s">
        <v>22</v>
      </c>
      <c r="F642" t="s">
        <v>3779</v>
      </c>
      <c r="G642" t="s">
        <v>3780</v>
      </c>
      <c r="H642" t="s">
        <v>3781</v>
      </c>
      <c r="I642" t="s">
        <v>23</v>
      </c>
      <c r="K642">
        <v>1</v>
      </c>
      <c r="L642">
        <v>29</v>
      </c>
      <c r="M642">
        <v>14</v>
      </c>
      <c r="N642">
        <v>1</v>
      </c>
      <c r="O642" t="s">
        <v>3776</v>
      </c>
      <c r="P642" t="s">
        <v>517</v>
      </c>
      <c r="Q642" t="s">
        <v>517</v>
      </c>
      <c r="R642" t="s">
        <v>517</v>
      </c>
      <c r="S642" t="s">
        <v>517</v>
      </c>
      <c r="T642" t="s">
        <v>517</v>
      </c>
      <c r="U642" t="s">
        <v>517</v>
      </c>
      <c r="V642" t="s">
        <v>517</v>
      </c>
      <c r="W642" t="s">
        <v>1217</v>
      </c>
      <c r="X642" t="s">
        <v>1238</v>
      </c>
      <c r="Y642" t="s">
        <v>3782</v>
      </c>
      <c r="Z642" s="1">
        <v>25586</v>
      </c>
      <c r="AA642" t="s">
        <v>2673</v>
      </c>
      <c r="AB642">
        <v>47</v>
      </c>
      <c r="AC642" t="s">
        <v>358</v>
      </c>
      <c r="AD642" t="s">
        <v>491</v>
      </c>
    </row>
    <row r="643" spans="1:30" x14ac:dyDescent="0.25">
      <c r="A643" s="13" t="s">
        <v>3783</v>
      </c>
      <c r="B643" s="1">
        <v>42764</v>
      </c>
      <c r="C643" s="2">
        <v>0.60924768518518524</v>
      </c>
      <c r="D643" t="s">
        <v>3784</v>
      </c>
      <c r="E643" t="s">
        <v>22</v>
      </c>
      <c r="F643" t="s">
        <v>3785</v>
      </c>
      <c r="G643" s="14" t="s">
        <v>3774</v>
      </c>
      <c r="H643" s="14" t="s">
        <v>3786</v>
      </c>
      <c r="I643" t="s">
        <v>24</v>
      </c>
      <c r="K643">
        <v>1</v>
      </c>
      <c r="L643">
        <v>29</v>
      </c>
      <c r="M643">
        <v>14</v>
      </c>
      <c r="N643">
        <v>1</v>
      </c>
      <c r="O643" t="s">
        <v>517</v>
      </c>
      <c r="P643" t="s">
        <v>517</v>
      </c>
      <c r="Q643" t="s">
        <v>517</v>
      </c>
      <c r="R643" t="s">
        <v>517</v>
      </c>
      <c r="S643" t="s">
        <v>517</v>
      </c>
      <c r="T643" t="s">
        <v>517</v>
      </c>
      <c r="U643" t="s">
        <v>517</v>
      </c>
      <c r="V643" t="s">
        <v>517</v>
      </c>
      <c r="W643" t="s">
        <v>517</v>
      </c>
      <c r="X643" t="s">
        <v>517</v>
      </c>
      <c r="Y643" t="s">
        <v>517</v>
      </c>
      <c r="Z643" s="1" t="s">
        <v>517</v>
      </c>
      <c r="AA643" t="s">
        <v>3784</v>
      </c>
      <c r="AB643" t="s">
        <v>517</v>
      </c>
      <c r="AC643" t="s">
        <v>357</v>
      </c>
      <c r="AD643" t="s">
        <v>517</v>
      </c>
    </row>
    <row r="644" spans="1:30" x14ac:dyDescent="0.25">
      <c r="A644" s="13" t="s">
        <v>3788</v>
      </c>
      <c r="B644" s="1">
        <v>42764</v>
      </c>
      <c r="C644" s="2">
        <v>0.61511574074074071</v>
      </c>
      <c r="D644" t="s">
        <v>3789</v>
      </c>
      <c r="E644" t="s">
        <v>22</v>
      </c>
      <c r="F644" t="s">
        <v>3790</v>
      </c>
      <c r="G644" t="s">
        <v>3791</v>
      </c>
      <c r="H644" t="s">
        <v>3792</v>
      </c>
      <c r="I644" t="s">
        <v>23</v>
      </c>
      <c r="K644">
        <v>1</v>
      </c>
      <c r="L644">
        <v>29</v>
      </c>
      <c r="M644">
        <v>14</v>
      </c>
      <c r="N644">
        <v>1</v>
      </c>
      <c r="O644" t="s">
        <v>3787</v>
      </c>
      <c r="P644" t="s">
        <v>517</v>
      </c>
      <c r="Q644" t="s">
        <v>517</v>
      </c>
      <c r="R644" t="s">
        <v>517</v>
      </c>
      <c r="S644" t="s">
        <v>517</v>
      </c>
      <c r="T644" t="s">
        <v>517</v>
      </c>
      <c r="U644" t="s">
        <v>517</v>
      </c>
      <c r="V644" t="s">
        <v>517</v>
      </c>
      <c r="W644" t="s">
        <v>476</v>
      </c>
      <c r="X644" t="s">
        <v>477</v>
      </c>
      <c r="Y644" t="s">
        <v>3793</v>
      </c>
      <c r="Z644" s="1">
        <v>31527</v>
      </c>
      <c r="AA644" t="s">
        <v>1888</v>
      </c>
      <c r="AB644">
        <v>30</v>
      </c>
      <c r="AC644" t="s">
        <v>358</v>
      </c>
      <c r="AD644" t="s">
        <v>495</v>
      </c>
    </row>
    <row r="645" spans="1:30" x14ac:dyDescent="0.25">
      <c r="A645" s="13" t="s">
        <v>3794</v>
      </c>
      <c r="B645" s="1">
        <v>42764</v>
      </c>
      <c r="C645" s="2">
        <v>0.62377314814814822</v>
      </c>
      <c r="D645" t="s">
        <v>2854</v>
      </c>
      <c r="E645" t="s">
        <v>22</v>
      </c>
      <c r="F645" t="s">
        <v>2855</v>
      </c>
      <c r="G645" s="14" t="s">
        <v>2856</v>
      </c>
      <c r="H645" s="14" t="s">
        <v>2857</v>
      </c>
      <c r="I645" t="s">
        <v>23</v>
      </c>
      <c r="K645">
        <v>1</v>
      </c>
      <c r="L645">
        <v>29</v>
      </c>
      <c r="M645">
        <v>14</v>
      </c>
      <c r="N645">
        <v>1</v>
      </c>
      <c r="O645" t="s">
        <v>2852</v>
      </c>
      <c r="P645" t="s">
        <v>517</v>
      </c>
      <c r="Q645" t="s">
        <v>517</v>
      </c>
      <c r="R645" t="s">
        <v>517</v>
      </c>
      <c r="S645" t="s">
        <v>517</v>
      </c>
      <c r="T645" t="s">
        <v>517</v>
      </c>
      <c r="U645" t="s">
        <v>517</v>
      </c>
      <c r="V645" t="s">
        <v>517</v>
      </c>
      <c r="W645" t="s">
        <v>672</v>
      </c>
      <c r="X645" t="s">
        <v>622</v>
      </c>
      <c r="Y645" t="s">
        <v>2858</v>
      </c>
      <c r="Z645" s="1">
        <v>29423</v>
      </c>
      <c r="AA645" t="s">
        <v>2859</v>
      </c>
      <c r="AB645">
        <v>36</v>
      </c>
      <c r="AC645" t="s">
        <v>358</v>
      </c>
      <c r="AD645" t="s">
        <v>498</v>
      </c>
    </row>
    <row r="646" spans="1:30" x14ac:dyDescent="0.25">
      <c r="A646" s="13" t="s">
        <v>3795</v>
      </c>
      <c r="B646" s="1">
        <v>42764</v>
      </c>
      <c r="C646" s="2">
        <v>0.63785879629629627</v>
      </c>
      <c r="D646" t="s">
        <v>898</v>
      </c>
      <c r="E646" t="s">
        <v>116</v>
      </c>
      <c r="F646" t="s">
        <v>899</v>
      </c>
      <c r="G646" t="s">
        <v>900</v>
      </c>
      <c r="H646" t="s">
        <v>901</v>
      </c>
      <c r="I646" t="s">
        <v>21</v>
      </c>
      <c r="K646">
        <v>1</v>
      </c>
      <c r="L646">
        <v>29</v>
      </c>
      <c r="M646">
        <v>15</v>
      </c>
      <c r="N646">
        <v>1</v>
      </c>
      <c r="O646" t="s">
        <v>896</v>
      </c>
      <c r="P646" t="s">
        <v>517</v>
      </c>
      <c r="Q646" t="s">
        <v>517</v>
      </c>
      <c r="R646" t="s">
        <v>517</v>
      </c>
      <c r="S646" t="s">
        <v>517</v>
      </c>
      <c r="T646" t="s">
        <v>517</v>
      </c>
      <c r="U646" t="s">
        <v>517</v>
      </c>
      <c r="V646" t="s">
        <v>517</v>
      </c>
      <c r="W646" t="s">
        <v>589</v>
      </c>
      <c r="X646" t="s">
        <v>849</v>
      </c>
      <c r="Y646" t="s">
        <v>902</v>
      </c>
      <c r="Z646" s="1">
        <v>31727</v>
      </c>
      <c r="AA646" t="s">
        <v>529</v>
      </c>
      <c r="AB646">
        <v>30</v>
      </c>
      <c r="AC646" t="s">
        <v>358</v>
      </c>
      <c r="AD646" t="s">
        <v>497</v>
      </c>
    </row>
    <row r="647" spans="1:30" x14ac:dyDescent="0.25">
      <c r="A647" s="13" t="s">
        <v>3797</v>
      </c>
      <c r="B647" s="1">
        <v>42764</v>
      </c>
      <c r="C647" s="2">
        <v>0.64815972222222229</v>
      </c>
      <c r="D647" t="s">
        <v>3798</v>
      </c>
      <c r="E647" t="s">
        <v>22</v>
      </c>
      <c r="F647" t="s">
        <v>3799</v>
      </c>
      <c r="G647" s="14" t="s">
        <v>3800</v>
      </c>
      <c r="H647" s="14" t="s">
        <v>3801</v>
      </c>
      <c r="I647" t="s">
        <v>23</v>
      </c>
      <c r="K647">
        <v>1</v>
      </c>
      <c r="L647">
        <v>29</v>
      </c>
      <c r="M647">
        <v>15</v>
      </c>
      <c r="N647">
        <v>1</v>
      </c>
      <c r="O647" t="s">
        <v>3796</v>
      </c>
      <c r="P647" t="s">
        <v>517</v>
      </c>
      <c r="Q647" t="s">
        <v>517</v>
      </c>
      <c r="R647" t="s">
        <v>517</v>
      </c>
      <c r="S647" t="s">
        <v>517</v>
      </c>
      <c r="T647" t="s">
        <v>517</v>
      </c>
      <c r="U647" t="s">
        <v>517</v>
      </c>
      <c r="V647" t="s">
        <v>517</v>
      </c>
      <c r="W647" t="s">
        <v>476</v>
      </c>
      <c r="X647" t="s">
        <v>477</v>
      </c>
      <c r="Y647" t="s">
        <v>3802</v>
      </c>
      <c r="Z647" s="1">
        <v>25020</v>
      </c>
      <c r="AA647" t="s">
        <v>529</v>
      </c>
      <c r="AB647">
        <v>48</v>
      </c>
      <c r="AC647" t="s">
        <v>358</v>
      </c>
      <c r="AD647" t="s">
        <v>491</v>
      </c>
    </row>
    <row r="648" spans="1:30" x14ac:dyDescent="0.25">
      <c r="A648" s="13" t="s">
        <v>3804</v>
      </c>
      <c r="B648" s="1">
        <v>42765</v>
      </c>
      <c r="C648" s="2">
        <v>0.50995370370370374</v>
      </c>
      <c r="D648" t="s">
        <v>3805</v>
      </c>
      <c r="E648" t="s">
        <v>22</v>
      </c>
      <c r="F648" t="s">
        <v>3806</v>
      </c>
      <c r="G648" t="s">
        <v>3807</v>
      </c>
      <c r="H648" t="s">
        <v>3808</v>
      </c>
      <c r="I648" t="s">
        <v>23</v>
      </c>
      <c r="K648">
        <v>1</v>
      </c>
      <c r="L648">
        <v>30</v>
      </c>
      <c r="M648">
        <v>12</v>
      </c>
      <c r="N648">
        <v>2</v>
      </c>
      <c r="O648" t="s">
        <v>3803</v>
      </c>
      <c r="P648" t="s">
        <v>517</v>
      </c>
      <c r="Q648" t="s">
        <v>517</v>
      </c>
      <c r="R648" t="s">
        <v>517</v>
      </c>
      <c r="S648" t="s">
        <v>517</v>
      </c>
      <c r="T648" t="s">
        <v>517</v>
      </c>
      <c r="U648" t="s">
        <v>517</v>
      </c>
      <c r="V648" t="s">
        <v>517</v>
      </c>
      <c r="W648" t="s">
        <v>537</v>
      </c>
      <c r="X648" t="s">
        <v>590</v>
      </c>
      <c r="Y648" t="s">
        <v>3809</v>
      </c>
      <c r="Z648" s="1">
        <v>32559</v>
      </c>
      <c r="AA648" t="s">
        <v>529</v>
      </c>
      <c r="AB648">
        <v>27</v>
      </c>
      <c r="AC648" t="s">
        <v>358</v>
      </c>
      <c r="AD648" t="s">
        <v>482</v>
      </c>
    </row>
    <row r="649" spans="1:30" x14ac:dyDescent="0.25">
      <c r="A649" s="13" t="s">
        <v>3811</v>
      </c>
      <c r="B649" s="1">
        <v>42765</v>
      </c>
      <c r="C649" s="2">
        <v>0.50092592592592589</v>
      </c>
      <c r="D649" t="s">
        <v>3812</v>
      </c>
      <c r="E649" t="s">
        <v>22</v>
      </c>
      <c r="F649" t="s">
        <v>3813</v>
      </c>
      <c r="G649" t="s">
        <v>3814</v>
      </c>
      <c r="H649" t="s">
        <v>3815</v>
      </c>
      <c r="I649" t="s">
        <v>21</v>
      </c>
      <c r="K649">
        <v>1</v>
      </c>
      <c r="L649">
        <v>30</v>
      </c>
      <c r="M649">
        <v>12</v>
      </c>
      <c r="N649">
        <v>2</v>
      </c>
      <c r="O649" t="s">
        <v>3810</v>
      </c>
      <c r="P649" t="s">
        <v>517</v>
      </c>
      <c r="Q649" t="s">
        <v>517</v>
      </c>
      <c r="R649" t="s">
        <v>517</v>
      </c>
      <c r="S649" t="s">
        <v>517</v>
      </c>
      <c r="T649" t="s">
        <v>517</v>
      </c>
      <c r="U649" t="s">
        <v>517</v>
      </c>
      <c r="V649" t="s">
        <v>517</v>
      </c>
      <c r="W649" t="s">
        <v>589</v>
      </c>
      <c r="X649" t="s">
        <v>590</v>
      </c>
      <c r="Y649" t="s">
        <v>517</v>
      </c>
      <c r="Z649" s="1" t="s">
        <v>517</v>
      </c>
      <c r="AA649" t="s">
        <v>529</v>
      </c>
      <c r="AB649" t="s">
        <v>517</v>
      </c>
      <c r="AC649" t="s">
        <v>358</v>
      </c>
      <c r="AD649" t="s">
        <v>517</v>
      </c>
    </row>
    <row r="650" spans="1:30" x14ac:dyDescent="0.25">
      <c r="A650" s="13" t="s">
        <v>3817</v>
      </c>
      <c r="B650" s="1">
        <v>42765</v>
      </c>
      <c r="C650" s="2">
        <v>0.47010416666666671</v>
      </c>
      <c r="D650" t="s">
        <v>3818</v>
      </c>
      <c r="E650" t="s">
        <v>22</v>
      </c>
      <c r="F650" t="s">
        <v>3819</v>
      </c>
      <c r="G650" s="14" t="s">
        <v>3820</v>
      </c>
      <c r="H650" s="14" t="s">
        <v>3821</v>
      </c>
      <c r="I650" t="s">
        <v>23</v>
      </c>
      <c r="K650">
        <v>1</v>
      </c>
      <c r="L650">
        <v>30</v>
      </c>
      <c r="M650">
        <v>11</v>
      </c>
      <c r="N650">
        <v>2</v>
      </c>
      <c r="O650" t="s">
        <v>3816</v>
      </c>
      <c r="P650" t="s">
        <v>517</v>
      </c>
      <c r="Q650" t="s">
        <v>517</v>
      </c>
      <c r="R650" t="s">
        <v>517</v>
      </c>
      <c r="S650" t="s">
        <v>517</v>
      </c>
      <c r="T650" t="s">
        <v>517</v>
      </c>
      <c r="U650" t="s">
        <v>517</v>
      </c>
      <c r="V650" t="s">
        <v>517</v>
      </c>
      <c r="W650" t="s">
        <v>621</v>
      </c>
      <c r="X650" t="s">
        <v>622</v>
      </c>
      <c r="Y650" t="s">
        <v>3822</v>
      </c>
      <c r="Z650" s="1">
        <v>31155</v>
      </c>
      <c r="AA650" t="s">
        <v>529</v>
      </c>
      <c r="AB650">
        <v>31</v>
      </c>
      <c r="AC650" t="s">
        <v>358</v>
      </c>
      <c r="AD650" t="s">
        <v>482</v>
      </c>
    </row>
    <row r="651" spans="1:30" x14ac:dyDescent="0.25">
      <c r="A651" s="13" t="s">
        <v>3823</v>
      </c>
      <c r="B651" s="1">
        <v>42765</v>
      </c>
      <c r="C651" s="2">
        <v>0.42862268518518515</v>
      </c>
      <c r="D651" t="s">
        <v>3824</v>
      </c>
      <c r="E651" t="s">
        <v>22</v>
      </c>
      <c r="F651" t="s">
        <v>3100</v>
      </c>
      <c r="G651" s="14" t="s">
        <v>3101</v>
      </c>
      <c r="H651" s="14" t="s">
        <v>3825</v>
      </c>
      <c r="I651" t="s">
        <v>23</v>
      </c>
      <c r="K651">
        <v>1</v>
      </c>
      <c r="L651">
        <v>30</v>
      </c>
      <c r="M651">
        <v>10</v>
      </c>
      <c r="N651">
        <v>2</v>
      </c>
      <c r="O651" t="s">
        <v>3097</v>
      </c>
      <c r="P651" t="s">
        <v>517</v>
      </c>
      <c r="Q651" t="s">
        <v>517</v>
      </c>
      <c r="R651" t="s">
        <v>517</v>
      </c>
      <c r="S651" t="s">
        <v>517</v>
      </c>
      <c r="T651" t="s">
        <v>517</v>
      </c>
      <c r="U651" t="s">
        <v>517</v>
      </c>
      <c r="V651" t="s">
        <v>517</v>
      </c>
      <c r="W651" t="s">
        <v>537</v>
      </c>
      <c r="X651" t="s">
        <v>848</v>
      </c>
      <c r="Y651" t="s">
        <v>3103</v>
      </c>
      <c r="Z651" s="1">
        <v>30783</v>
      </c>
      <c r="AA651" t="s">
        <v>834</v>
      </c>
      <c r="AB651">
        <v>32</v>
      </c>
      <c r="AC651" t="s">
        <v>358</v>
      </c>
      <c r="AD651" t="s">
        <v>487</v>
      </c>
    </row>
    <row r="652" spans="1:30" x14ac:dyDescent="0.25">
      <c r="A652" s="13" t="s">
        <v>3826</v>
      </c>
      <c r="B652" s="1">
        <v>42765</v>
      </c>
      <c r="C652" s="2">
        <v>0.40752314814814811</v>
      </c>
      <c r="D652" t="s">
        <v>3099</v>
      </c>
      <c r="E652" t="s">
        <v>22</v>
      </c>
      <c r="F652" t="s">
        <v>3100</v>
      </c>
      <c r="G652" s="14" t="s">
        <v>3101</v>
      </c>
      <c r="H652" s="14" t="s">
        <v>3102</v>
      </c>
      <c r="I652" t="s">
        <v>23</v>
      </c>
      <c r="K652">
        <v>1</v>
      </c>
      <c r="L652">
        <v>30</v>
      </c>
      <c r="M652">
        <v>9</v>
      </c>
      <c r="N652">
        <v>2</v>
      </c>
      <c r="O652" t="s">
        <v>3097</v>
      </c>
      <c r="P652" t="s">
        <v>517</v>
      </c>
      <c r="Q652" t="s">
        <v>517</v>
      </c>
      <c r="R652" t="s">
        <v>517</v>
      </c>
      <c r="S652" t="s">
        <v>517</v>
      </c>
      <c r="T652" t="s">
        <v>517</v>
      </c>
      <c r="U652" t="s">
        <v>517</v>
      </c>
      <c r="V652" t="s">
        <v>517</v>
      </c>
      <c r="W652" t="s">
        <v>537</v>
      </c>
      <c r="X652" t="s">
        <v>848</v>
      </c>
      <c r="Y652" t="s">
        <v>3103</v>
      </c>
      <c r="Z652" s="1">
        <v>30783</v>
      </c>
      <c r="AA652" t="s">
        <v>834</v>
      </c>
      <c r="AB652">
        <v>32</v>
      </c>
      <c r="AC652" t="s">
        <v>358</v>
      </c>
      <c r="AD652" t="s">
        <v>487</v>
      </c>
    </row>
    <row r="653" spans="1:30" x14ac:dyDescent="0.25">
      <c r="A653" s="13" t="s">
        <v>3827</v>
      </c>
      <c r="B653" s="1">
        <v>42765</v>
      </c>
      <c r="C653" s="2">
        <v>0.37490740740740741</v>
      </c>
      <c r="D653" t="s">
        <v>3828</v>
      </c>
      <c r="E653" t="s">
        <v>22</v>
      </c>
      <c r="F653" t="s">
        <v>3829</v>
      </c>
      <c r="G653" t="s">
        <v>3800</v>
      </c>
      <c r="H653" t="s">
        <v>3830</v>
      </c>
      <c r="I653" t="s">
        <v>23</v>
      </c>
      <c r="K653">
        <v>1</v>
      </c>
      <c r="L653">
        <v>30</v>
      </c>
      <c r="M653">
        <v>8</v>
      </c>
      <c r="N653">
        <v>2</v>
      </c>
      <c r="O653" t="s">
        <v>3796</v>
      </c>
      <c r="P653" t="s">
        <v>517</v>
      </c>
      <c r="Q653" t="s">
        <v>517</v>
      </c>
      <c r="R653" t="s">
        <v>517</v>
      </c>
      <c r="S653" t="s">
        <v>517</v>
      </c>
      <c r="T653" t="s">
        <v>517</v>
      </c>
      <c r="U653" t="s">
        <v>517</v>
      </c>
      <c r="V653" t="s">
        <v>517</v>
      </c>
      <c r="W653" t="s">
        <v>476</v>
      </c>
      <c r="X653" t="s">
        <v>477</v>
      </c>
      <c r="Y653" t="s">
        <v>3802</v>
      </c>
      <c r="Z653" s="1">
        <v>25020</v>
      </c>
      <c r="AA653" t="s">
        <v>529</v>
      </c>
      <c r="AB653">
        <v>48</v>
      </c>
      <c r="AC653" t="s">
        <v>358</v>
      </c>
      <c r="AD653" t="s">
        <v>491</v>
      </c>
    </row>
    <row r="654" spans="1:30" x14ac:dyDescent="0.25">
      <c r="A654" s="13" t="s">
        <v>3831</v>
      </c>
      <c r="B654" s="1">
        <v>42765</v>
      </c>
      <c r="C654" s="2">
        <v>0.10942129629629631</v>
      </c>
      <c r="D654" t="s">
        <v>1860</v>
      </c>
      <c r="E654" t="s">
        <v>22</v>
      </c>
      <c r="F654" t="s">
        <v>1862</v>
      </c>
      <c r="G654" t="s">
        <v>1863</v>
      </c>
      <c r="H654" t="s">
        <v>3832</v>
      </c>
      <c r="I654" t="s">
        <v>21</v>
      </c>
      <c r="K654">
        <v>1</v>
      </c>
      <c r="L654">
        <v>30</v>
      </c>
      <c r="M654">
        <v>2</v>
      </c>
      <c r="N654">
        <v>2</v>
      </c>
      <c r="O654" t="s">
        <v>517</v>
      </c>
      <c r="P654" t="s">
        <v>517</v>
      </c>
      <c r="Q654" t="s">
        <v>517</v>
      </c>
      <c r="R654" t="s">
        <v>517</v>
      </c>
      <c r="S654" t="s">
        <v>517</v>
      </c>
      <c r="T654" t="s">
        <v>517</v>
      </c>
      <c r="U654" t="s">
        <v>517</v>
      </c>
      <c r="V654" t="s">
        <v>517</v>
      </c>
      <c r="W654" t="s">
        <v>517</v>
      </c>
      <c r="X654" t="s">
        <v>517</v>
      </c>
      <c r="Y654" t="s">
        <v>1865</v>
      </c>
      <c r="Z654" s="1">
        <v>23175</v>
      </c>
      <c r="AA654" t="s">
        <v>872</v>
      </c>
      <c r="AB654">
        <v>53</v>
      </c>
      <c r="AC654" t="s">
        <v>358</v>
      </c>
      <c r="AD654" t="s">
        <v>507</v>
      </c>
    </row>
    <row r="655" spans="1:30" x14ac:dyDescent="0.25">
      <c r="A655" s="13" t="s">
        <v>3834</v>
      </c>
      <c r="B655" s="1">
        <v>42764</v>
      </c>
      <c r="C655" s="2">
        <v>0.94359953703703703</v>
      </c>
      <c r="D655" t="s">
        <v>3835</v>
      </c>
      <c r="E655" t="s">
        <v>3836</v>
      </c>
      <c r="F655" t="s">
        <v>3837</v>
      </c>
      <c r="G655" t="s">
        <v>3838</v>
      </c>
      <c r="H655" t="s">
        <v>3839</v>
      </c>
      <c r="I655" t="s">
        <v>23</v>
      </c>
      <c r="K655">
        <v>1</v>
      </c>
      <c r="L655">
        <v>29</v>
      </c>
      <c r="M655">
        <v>22</v>
      </c>
      <c r="N655">
        <v>1</v>
      </c>
      <c r="O655" t="s">
        <v>3833</v>
      </c>
      <c r="P655" t="s">
        <v>517</v>
      </c>
      <c r="Q655" t="s">
        <v>517</v>
      </c>
      <c r="R655" t="s">
        <v>517</v>
      </c>
      <c r="S655" t="s">
        <v>517</v>
      </c>
      <c r="T655" t="s">
        <v>517</v>
      </c>
      <c r="U655" t="s">
        <v>517</v>
      </c>
      <c r="V655" t="s">
        <v>517</v>
      </c>
      <c r="W655" t="s">
        <v>476</v>
      </c>
      <c r="X655" t="s">
        <v>590</v>
      </c>
      <c r="Y655" t="s">
        <v>517</v>
      </c>
      <c r="Z655" s="1" t="s">
        <v>517</v>
      </c>
      <c r="AA655" t="s">
        <v>3840</v>
      </c>
      <c r="AB655" t="s">
        <v>517</v>
      </c>
      <c r="AC655" t="s">
        <v>358</v>
      </c>
      <c r="AD655" t="s">
        <v>517</v>
      </c>
    </row>
    <row r="656" spans="1:30" x14ac:dyDescent="0.25">
      <c r="A656" s="13" t="s">
        <v>3841</v>
      </c>
      <c r="B656" s="1">
        <v>42764</v>
      </c>
      <c r="C656" s="2">
        <v>0.83129629629629631</v>
      </c>
      <c r="D656" t="s">
        <v>2820</v>
      </c>
      <c r="E656" t="s">
        <v>22</v>
      </c>
      <c r="F656" t="s">
        <v>2821</v>
      </c>
      <c r="G656" t="s">
        <v>2822</v>
      </c>
      <c r="H656" t="s">
        <v>2823</v>
      </c>
      <c r="I656" t="s">
        <v>23</v>
      </c>
      <c r="K656">
        <v>1</v>
      </c>
      <c r="L656">
        <v>29</v>
      </c>
      <c r="M656">
        <v>19</v>
      </c>
      <c r="N656">
        <v>1</v>
      </c>
      <c r="O656" t="s">
        <v>2818</v>
      </c>
      <c r="P656" t="s">
        <v>517</v>
      </c>
      <c r="Q656" t="s">
        <v>517</v>
      </c>
      <c r="R656" t="s">
        <v>517</v>
      </c>
      <c r="S656" t="s">
        <v>517</v>
      </c>
      <c r="T656" t="s">
        <v>517</v>
      </c>
      <c r="U656" t="s">
        <v>517</v>
      </c>
      <c r="V656" t="s">
        <v>517</v>
      </c>
      <c r="W656" t="s">
        <v>537</v>
      </c>
      <c r="X656" t="s">
        <v>590</v>
      </c>
      <c r="Y656" t="s">
        <v>2824</v>
      </c>
      <c r="Z656" s="1">
        <v>23409</v>
      </c>
      <c r="AA656" t="s">
        <v>1519</v>
      </c>
      <c r="AB656">
        <v>52</v>
      </c>
      <c r="AC656" t="s">
        <v>358</v>
      </c>
      <c r="AD656" t="s">
        <v>483</v>
      </c>
    </row>
    <row r="657" spans="1:30" x14ac:dyDescent="0.25">
      <c r="A657" s="13" t="s">
        <v>3843</v>
      </c>
      <c r="B657" s="1">
        <v>42764</v>
      </c>
      <c r="C657" s="2">
        <v>0.7869560185185186</v>
      </c>
      <c r="D657" t="s">
        <v>3844</v>
      </c>
      <c r="E657" t="s">
        <v>22</v>
      </c>
      <c r="F657" t="s">
        <v>3845</v>
      </c>
      <c r="G657" s="14" t="s">
        <v>3846</v>
      </c>
      <c r="H657" s="14" t="s">
        <v>3847</v>
      </c>
      <c r="I657" t="s">
        <v>23</v>
      </c>
      <c r="K657">
        <v>1</v>
      </c>
      <c r="L657">
        <v>29</v>
      </c>
      <c r="M657">
        <v>18</v>
      </c>
      <c r="N657">
        <v>1</v>
      </c>
      <c r="O657" t="s">
        <v>3842</v>
      </c>
      <c r="P657" t="s">
        <v>517</v>
      </c>
      <c r="Q657" t="s">
        <v>517</v>
      </c>
      <c r="R657" t="s">
        <v>517</v>
      </c>
      <c r="S657" t="s">
        <v>517</v>
      </c>
      <c r="T657" t="s">
        <v>517</v>
      </c>
      <c r="U657" t="s">
        <v>517</v>
      </c>
      <c r="V657" t="s">
        <v>517</v>
      </c>
      <c r="W657" t="s">
        <v>775</v>
      </c>
      <c r="X657" t="s">
        <v>590</v>
      </c>
      <c r="Y657" t="s">
        <v>3848</v>
      </c>
      <c r="Z657" s="1">
        <v>24047</v>
      </c>
      <c r="AA657" t="s">
        <v>3849</v>
      </c>
      <c r="AB657">
        <v>51</v>
      </c>
      <c r="AC657" t="s">
        <v>358</v>
      </c>
      <c r="AD657" t="s">
        <v>502</v>
      </c>
    </row>
    <row r="658" spans="1:30" x14ac:dyDescent="0.25">
      <c r="A658" s="13" t="s">
        <v>3850</v>
      </c>
      <c r="B658" s="1">
        <v>42764</v>
      </c>
      <c r="C658" s="2">
        <v>0.72760416666666661</v>
      </c>
      <c r="D658" t="s">
        <v>3851</v>
      </c>
      <c r="E658" t="s">
        <v>22</v>
      </c>
      <c r="F658" t="s">
        <v>3852</v>
      </c>
      <c r="G658" s="14" t="s">
        <v>3608</v>
      </c>
      <c r="H658" s="14" t="s">
        <v>3853</v>
      </c>
      <c r="I658" t="s">
        <v>23</v>
      </c>
      <c r="K658">
        <v>1</v>
      </c>
      <c r="L658">
        <v>29</v>
      </c>
      <c r="M658">
        <v>17</v>
      </c>
      <c r="N658">
        <v>1</v>
      </c>
      <c r="O658" t="s">
        <v>3604</v>
      </c>
      <c r="P658" t="s">
        <v>517</v>
      </c>
      <c r="Q658" t="s">
        <v>517</v>
      </c>
      <c r="R658" t="s">
        <v>517</v>
      </c>
      <c r="S658" t="s">
        <v>517</v>
      </c>
      <c r="T658" t="s">
        <v>517</v>
      </c>
      <c r="U658" t="s">
        <v>517</v>
      </c>
      <c r="V658" t="s">
        <v>517</v>
      </c>
      <c r="W658" t="s">
        <v>3610</v>
      </c>
      <c r="X658" t="s">
        <v>3611</v>
      </c>
      <c r="Y658" t="s">
        <v>3612</v>
      </c>
      <c r="Z658" s="1">
        <v>33961</v>
      </c>
      <c r="AA658" t="s">
        <v>1684</v>
      </c>
      <c r="AB658">
        <v>24</v>
      </c>
      <c r="AC658" t="s">
        <v>358</v>
      </c>
      <c r="AD658" t="s">
        <v>495</v>
      </c>
    </row>
    <row r="659" spans="1:30" x14ac:dyDescent="0.25">
      <c r="A659" s="13" t="s">
        <v>3854</v>
      </c>
      <c r="B659" s="1">
        <v>42764</v>
      </c>
      <c r="C659" s="2">
        <v>0.72361111111111109</v>
      </c>
      <c r="D659" t="s">
        <v>3211</v>
      </c>
      <c r="E659" t="s">
        <v>22</v>
      </c>
      <c r="F659" t="s">
        <v>3212</v>
      </c>
      <c r="G659" s="14" t="s">
        <v>3213</v>
      </c>
      <c r="H659" s="14" t="s">
        <v>3214</v>
      </c>
      <c r="I659" t="s">
        <v>24</v>
      </c>
      <c r="K659">
        <v>1</v>
      </c>
      <c r="L659">
        <v>29</v>
      </c>
      <c r="M659">
        <v>17</v>
      </c>
      <c r="N659">
        <v>1</v>
      </c>
      <c r="O659" t="s">
        <v>517</v>
      </c>
      <c r="P659" t="s">
        <v>517</v>
      </c>
      <c r="Q659" t="s">
        <v>517</v>
      </c>
      <c r="R659" t="s">
        <v>517</v>
      </c>
      <c r="S659" t="s">
        <v>517</v>
      </c>
      <c r="T659" t="s">
        <v>517</v>
      </c>
      <c r="U659" t="s">
        <v>517</v>
      </c>
      <c r="V659" t="s">
        <v>517</v>
      </c>
      <c r="W659" t="s">
        <v>517</v>
      </c>
      <c r="X659" t="s">
        <v>517</v>
      </c>
      <c r="Y659" t="s">
        <v>3215</v>
      </c>
      <c r="Z659" s="1">
        <v>34820</v>
      </c>
      <c r="AA659" t="s">
        <v>3211</v>
      </c>
      <c r="AB659">
        <v>21</v>
      </c>
      <c r="AC659" t="s">
        <v>357</v>
      </c>
      <c r="AD659" t="s">
        <v>487</v>
      </c>
    </row>
    <row r="660" spans="1:30" x14ac:dyDescent="0.25">
      <c r="A660" s="13" t="s">
        <v>3856</v>
      </c>
      <c r="B660" s="1">
        <v>42764</v>
      </c>
      <c r="C660" s="2">
        <v>0.72351851851851856</v>
      </c>
      <c r="D660" t="s">
        <v>3857</v>
      </c>
      <c r="E660" t="s">
        <v>22</v>
      </c>
      <c r="F660" t="s">
        <v>3858</v>
      </c>
      <c r="G660" s="14" t="s">
        <v>3859</v>
      </c>
      <c r="H660" s="14" t="s">
        <v>3860</v>
      </c>
      <c r="I660" t="s">
        <v>23</v>
      </c>
      <c r="K660">
        <v>1</v>
      </c>
      <c r="L660">
        <v>29</v>
      </c>
      <c r="M660">
        <v>17</v>
      </c>
      <c r="N660">
        <v>1</v>
      </c>
      <c r="O660" t="s">
        <v>3855</v>
      </c>
      <c r="P660" t="s">
        <v>517</v>
      </c>
      <c r="Q660" t="s">
        <v>517</v>
      </c>
      <c r="R660" t="s">
        <v>517</v>
      </c>
      <c r="S660" t="s">
        <v>517</v>
      </c>
      <c r="T660" t="s">
        <v>517</v>
      </c>
      <c r="U660" t="s">
        <v>517</v>
      </c>
      <c r="V660" t="s">
        <v>517</v>
      </c>
      <c r="W660" t="s">
        <v>476</v>
      </c>
      <c r="X660" t="s">
        <v>846</v>
      </c>
      <c r="Y660" t="s">
        <v>3861</v>
      </c>
      <c r="Z660" s="1">
        <v>32206</v>
      </c>
      <c r="AA660" t="s">
        <v>3017</v>
      </c>
      <c r="AB660">
        <v>28</v>
      </c>
      <c r="AC660" t="s">
        <v>358</v>
      </c>
      <c r="AD660" t="s">
        <v>485</v>
      </c>
    </row>
    <row r="661" spans="1:30" x14ac:dyDescent="0.25">
      <c r="A661" s="13" t="s">
        <v>3862</v>
      </c>
      <c r="B661" s="1">
        <v>42764</v>
      </c>
      <c r="C661" s="2">
        <v>0.68707175925925934</v>
      </c>
      <c r="D661" t="s">
        <v>3863</v>
      </c>
      <c r="E661" t="s">
        <v>22</v>
      </c>
      <c r="F661" t="s">
        <v>3864</v>
      </c>
      <c r="G661" t="s">
        <v>3865</v>
      </c>
      <c r="H661" t="s">
        <v>3866</v>
      </c>
      <c r="I661" t="s">
        <v>21</v>
      </c>
      <c r="K661">
        <v>1</v>
      </c>
      <c r="L661">
        <v>29</v>
      </c>
      <c r="M661">
        <v>16</v>
      </c>
      <c r="N661">
        <v>1</v>
      </c>
      <c r="O661" t="s">
        <v>517</v>
      </c>
      <c r="P661" t="s">
        <v>517</v>
      </c>
      <c r="Q661" t="s">
        <v>517</v>
      </c>
      <c r="R661" t="s">
        <v>517</v>
      </c>
      <c r="S661" t="s">
        <v>517</v>
      </c>
      <c r="T661" t="s">
        <v>517</v>
      </c>
      <c r="U661" t="s">
        <v>517</v>
      </c>
      <c r="V661" t="s">
        <v>517</v>
      </c>
      <c r="W661" t="s">
        <v>517</v>
      </c>
      <c r="X661" t="s">
        <v>517</v>
      </c>
      <c r="Y661" t="s">
        <v>517</v>
      </c>
      <c r="Z661" s="1" t="s">
        <v>517</v>
      </c>
      <c r="AA661" t="s">
        <v>478</v>
      </c>
      <c r="AB661" t="s">
        <v>517</v>
      </c>
      <c r="AC661" t="s">
        <v>358</v>
      </c>
      <c r="AD661" t="s">
        <v>517</v>
      </c>
    </row>
    <row r="662" spans="1:30" x14ac:dyDescent="0.25">
      <c r="A662" s="13" t="s">
        <v>3868</v>
      </c>
      <c r="B662" s="1">
        <v>42764</v>
      </c>
      <c r="C662" s="2">
        <v>0.67666666666666664</v>
      </c>
      <c r="D662" t="s">
        <v>3869</v>
      </c>
      <c r="E662" t="s">
        <v>22</v>
      </c>
      <c r="F662" t="s">
        <v>3870</v>
      </c>
      <c r="G662" t="s">
        <v>3871</v>
      </c>
      <c r="H662" t="s">
        <v>3872</v>
      </c>
      <c r="I662" t="s">
        <v>23</v>
      </c>
      <c r="K662">
        <v>1</v>
      </c>
      <c r="L662">
        <v>29</v>
      </c>
      <c r="M662">
        <v>16</v>
      </c>
      <c r="N662">
        <v>1</v>
      </c>
      <c r="O662" t="s">
        <v>3867</v>
      </c>
      <c r="P662" t="s">
        <v>517</v>
      </c>
      <c r="Q662" t="s">
        <v>517</v>
      </c>
      <c r="R662" t="s">
        <v>517</v>
      </c>
      <c r="S662" t="s">
        <v>517</v>
      </c>
      <c r="T662" t="s">
        <v>517</v>
      </c>
      <c r="U662" t="s">
        <v>517</v>
      </c>
      <c r="V662" t="s">
        <v>517</v>
      </c>
      <c r="W662" t="s">
        <v>589</v>
      </c>
      <c r="X662" t="s">
        <v>847</v>
      </c>
      <c r="Y662" t="s">
        <v>3873</v>
      </c>
      <c r="Z662" s="1">
        <v>22077</v>
      </c>
      <c r="AA662" t="s">
        <v>2986</v>
      </c>
      <c r="AB662">
        <v>56</v>
      </c>
      <c r="AC662" t="s">
        <v>358</v>
      </c>
      <c r="AD662" t="s">
        <v>482</v>
      </c>
    </row>
    <row r="663" spans="1:30" x14ac:dyDescent="0.25">
      <c r="A663" s="13" t="s">
        <v>3875</v>
      </c>
      <c r="B663" s="1">
        <v>42765</v>
      </c>
      <c r="C663" s="2">
        <v>0.55123842592592587</v>
      </c>
      <c r="D663" t="s">
        <v>3876</v>
      </c>
      <c r="E663" t="s">
        <v>22</v>
      </c>
      <c r="F663" t="s">
        <v>3790</v>
      </c>
      <c r="G663" t="s">
        <v>3791</v>
      </c>
      <c r="H663" t="s">
        <v>3792</v>
      </c>
      <c r="I663" t="s">
        <v>23</v>
      </c>
      <c r="K663">
        <v>1</v>
      </c>
      <c r="L663">
        <v>30</v>
      </c>
      <c r="M663">
        <v>13</v>
      </c>
      <c r="N663">
        <v>2</v>
      </c>
      <c r="O663" t="s">
        <v>3874</v>
      </c>
      <c r="P663" t="s">
        <v>517</v>
      </c>
      <c r="Q663" t="s">
        <v>517</v>
      </c>
      <c r="R663" t="s">
        <v>517</v>
      </c>
      <c r="S663" t="s">
        <v>517</v>
      </c>
      <c r="T663" t="s">
        <v>517</v>
      </c>
      <c r="U663" t="s">
        <v>517</v>
      </c>
      <c r="V663" t="s">
        <v>517</v>
      </c>
      <c r="W663" t="s">
        <v>861</v>
      </c>
      <c r="X663" t="s">
        <v>842</v>
      </c>
      <c r="Y663" t="s">
        <v>3793</v>
      </c>
      <c r="Z663" s="1">
        <v>31527</v>
      </c>
      <c r="AA663" t="s">
        <v>556</v>
      </c>
      <c r="AB663">
        <v>30</v>
      </c>
      <c r="AC663" t="s">
        <v>358</v>
      </c>
      <c r="AD663" t="s">
        <v>495</v>
      </c>
    </row>
    <row r="664" spans="1:30" x14ac:dyDescent="0.25">
      <c r="A664" s="13" t="s">
        <v>3877</v>
      </c>
      <c r="B664" s="1">
        <v>42765</v>
      </c>
      <c r="C664" s="2">
        <v>0.52503472222222225</v>
      </c>
      <c r="D664" t="s">
        <v>3726</v>
      </c>
      <c r="E664" t="s">
        <v>22</v>
      </c>
      <c r="F664" t="s">
        <v>3727</v>
      </c>
      <c r="G664" t="s">
        <v>3728</v>
      </c>
      <c r="H664" t="s">
        <v>3729</v>
      </c>
      <c r="I664" t="s">
        <v>23</v>
      </c>
      <c r="K664">
        <v>1</v>
      </c>
      <c r="L664">
        <v>30</v>
      </c>
      <c r="M664">
        <v>12</v>
      </c>
      <c r="N664">
        <v>2</v>
      </c>
      <c r="O664" t="s">
        <v>3724</v>
      </c>
      <c r="P664" t="s">
        <v>517</v>
      </c>
      <c r="Q664" t="s">
        <v>517</v>
      </c>
      <c r="R664" t="s">
        <v>517</v>
      </c>
      <c r="S664" t="s">
        <v>517</v>
      </c>
      <c r="T664" t="s">
        <v>517</v>
      </c>
      <c r="U664" t="s">
        <v>517</v>
      </c>
      <c r="V664" t="s">
        <v>517</v>
      </c>
      <c r="W664" t="s">
        <v>526</v>
      </c>
      <c r="X664" t="s">
        <v>527</v>
      </c>
      <c r="Y664" t="s">
        <v>3730</v>
      </c>
      <c r="Z664" s="1">
        <v>27355</v>
      </c>
      <c r="AA664" t="s">
        <v>3731</v>
      </c>
      <c r="AB664">
        <v>42</v>
      </c>
      <c r="AC664" t="s">
        <v>357</v>
      </c>
      <c r="AD664" t="s">
        <v>494</v>
      </c>
    </row>
    <row r="665" spans="1:30" x14ac:dyDescent="0.25">
      <c r="A665" s="13" t="s">
        <v>3879</v>
      </c>
      <c r="B665" s="1">
        <v>42765</v>
      </c>
      <c r="C665" s="2">
        <v>0.57699074074074075</v>
      </c>
      <c r="D665" t="s">
        <v>3880</v>
      </c>
      <c r="E665" t="s">
        <v>22</v>
      </c>
      <c r="F665" t="s">
        <v>3881</v>
      </c>
      <c r="G665" s="14" t="s">
        <v>3882</v>
      </c>
      <c r="H665" s="14" t="s">
        <v>3883</v>
      </c>
      <c r="I665" t="s">
        <v>23</v>
      </c>
      <c r="K665">
        <v>1</v>
      </c>
      <c r="L665">
        <v>30</v>
      </c>
      <c r="M665">
        <v>13</v>
      </c>
      <c r="N665">
        <v>2</v>
      </c>
      <c r="O665" t="s">
        <v>3878</v>
      </c>
      <c r="P665" t="s">
        <v>517</v>
      </c>
      <c r="Q665" t="s">
        <v>517</v>
      </c>
      <c r="R665" t="s">
        <v>517</v>
      </c>
      <c r="S665" t="s">
        <v>517</v>
      </c>
      <c r="T665" t="s">
        <v>517</v>
      </c>
      <c r="U665" t="s">
        <v>517</v>
      </c>
      <c r="V665" t="s">
        <v>517</v>
      </c>
      <c r="W665" t="s">
        <v>526</v>
      </c>
      <c r="X665" t="s">
        <v>527</v>
      </c>
      <c r="Y665" t="s">
        <v>3884</v>
      </c>
      <c r="Z665" s="1">
        <v>34061</v>
      </c>
      <c r="AA665" t="s">
        <v>546</v>
      </c>
      <c r="AB665">
        <v>23</v>
      </c>
      <c r="AC665" t="s">
        <v>358</v>
      </c>
      <c r="AD665" t="s">
        <v>495</v>
      </c>
    </row>
    <row r="666" spans="1:30" x14ac:dyDescent="0.25">
      <c r="A666" s="13" t="s">
        <v>3886</v>
      </c>
      <c r="B666" s="1">
        <v>42765</v>
      </c>
      <c r="C666" s="2">
        <v>0.57027777777777777</v>
      </c>
      <c r="D666" t="s">
        <v>3887</v>
      </c>
      <c r="E666" t="s">
        <v>22</v>
      </c>
      <c r="F666" t="s">
        <v>3888</v>
      </c>
      <c r="G666" s="14" t="s">
        <v>3889</v>
      </c>
      <c r="H666" s="14" t="s">
        <v>3890</v>
      </c>
      <c r="I666" t="s">
        <v>23</v>
      </c>
      <c r="K666">
        <v>1</v>
      </c>
      <c r="L666">
        <v>30</v>
      </c>
      <c r="M666">
        <v>13</v>
      </c>
      <c r="N666">
        <v>2</v>
      </c>
      <c r="O666" t="s">
        <v>3885</v>
      </c>
      <c r="P666" t="s">
        <v>517</v>
      </c>
      <c r="Q666" t="s">
        <v>517</v>
      </c>
      <c r="R666" t="s">
        <v>517</v>
      </c>
      <c r="S666" t="s">
        <v>517</v>
      </c>
      <c r="T666" t="s">
        <v>517</v>
      </c>
      <c r="U666" t="s">
        <v>517</v>
      </c>
      <c r="V666" t="s">
        <v>517</v>
      </c>
      <c r="W666" t="s">
        <v>476</v>
      </c>
      <c r="X666" t="s">
        <v>477</v>
      </c>
      <c r="Y666" t="s">
        <v>3891</v>
      </c>
      <c r="Z666" s="1">
        <v>35910</v>
      </c>
      <c r="AA666" t="s">
        <v>3369</v>
      </c>
      <c r="AB666">
        <v>18</v>
      </c>
      <c r="AC666" t="s">
        <v>358</v>
      </c>
      <c r="AD666" t="s">
        <v>484</v>
      </c>
    </row>
    <row r="667" spans="1:30" x14ac:dyDescent="0.25">
      <c r="A667" s="13" t="s">
        <v>3892</v>
      </c>
      <c r="B667" s="1">
        <v>42765</v>
      </c>
      <c r="C667" s="2">
        <v>0.63365740740740739</v>
      </c>
      <c r="D667" t="s">
        <v>3893</v>
      </c>
      <c r="E667" t="s">
        <v>22</v>
      </c>
      <c r="F667" t="s">
        <v>3894</v>
      </c>
      <c r="G667" t="s">
        <v>3895</v>
      </c>
      <c r="H667" t="s">
        <v>3896</v>
      </c>
      <c r="I667" t="s">
        <v>21</v>
      </c>
      <c r="K667">
        <v>1</v>
      </c>
      <c r="L667">
        <v>30</v>
      </c>
      <c r="M667">
        <v>15</v>
      </c>
      <c r="N667">
        <v>2</v>
      </c>
      <c r="O667" t="s">
        <v>517</v>
      </c>
      <c r="P667" t="s">
        <v>517</v>
      </c>
      <c r="Q667" t="s">
        <v>517</v>
      </c>
      <c r="R667" t="s">
        <v>517</v>
      </c>
      <c r="S667" t="s">
        <v>517</v>
      </c>
      <c r="T667" t="s">
        <v>517</v>
      </c>
      <c r="U667" t="s">
        <v>517</v>
      </c>
      <c r="V667" t="s">
        <v>517</v>
      </c>
      <c r="W667" t="s">
        <v>517</v>
      </c>
      <c r="X667" t="s">
        <v>517</v>
      </c>
      <c r="Y667" t="s">
        <v>3897</v>
      </c>
      <c r="Z667" s="1">
        <v>31858</v>
      </c>
      <c r="AA667" t="s">
        <v>714</v>
      </c>
      <c r="AB667">
        <v>29</v>
      </c>
      <c r="AC667" t="s">
        <v>357</v>
      </c>
      <c r="AD667" t="s">
        <v>499</v>
      </c>
    </row>
    <row r="668" spans="1:30" x14ac:dyDescent="0.25">
      <c r="A668" s="13" t="s">
        <v>3899</v>
      </c>
      <c r="B668" s="1">
        <v>42765</v>
      </c>
      <c r="C668" s="2">
        <v>0.63895833333333341</v>
      </c>
      <c r="D668" t="s">
        <v>3900</v>
      </c>
      <c r="E668" t="s">
        <v>22</v>
      </c>
      <c r="F668" t="s">
        <v>3901</v>
      </c>
      <c r="G668" s="14" t="s">
        <v>3902</v>
      </c>
      <c r="H668" s="14" t="s">
        <v>3903</v>
      </c>
      <c r="I668" t="s">
        <v>23</v>
      </c>
      <c r="K668">
        <v>1</v>
      </c>
      <c r="L668">
        <v>30</v>
      </c>
      <c r="M668">
        <v>15</v>
      </c>
      <c r="N668">
        <v>2</v>
      </c>
      <c r="O668" t="s">
        <v>3898</v>
      </c>
      <c r="P668" t="s">
        <v>517</v>
      </c>
      <c r="Q668" t="s">
        <v>517</v>
      </c>
      <c r="R668" t="s">
        <v>517</v>
      </c>
      <c r="S668" t="s">
        <v>517</v>
      </c>
      <c r="T668" t="s">
        <v>517</v>
      </c>
      <c r="U668" t="s">
        <v>517</v>
      </c>
      <c r="V668" t="s">
        <v>517</v>
      </c>
      <c r="W668" t="s">
        <v>589</v>
      </c>
      <c r="X668" t="s">
        <v>590</v>
      </c>
      <c r="Y668" t="s">
        <v>517</v>
      </c>
      <c r="Z668" s="1" t="s">
        <v>517</v>
      </c>
      <c r="AA668" t="s">
        <v>2695</v>
      </c>
      <c r="AB668" t="s">
        <v>517</v>
      </c>
      <c r="AC668" t="s">
        <v>358</v>
      </c>
      <c r="AD668" t="s">
        <v>517</v>
      </c>
    </row>
    <row r="669" spans="1:30" x14ac:dyDescent="0.25">
      <c r="A669" s="13" t="s">
        <v>3904</v>
      </c>
      <c r="B669" s="1">
        <v>42766</v>
      </c>
      <c r="C669" s="2">
        <v>0.44453703703703701</v>
      </c>
      <c r="D669" t="s">
        <v>3905</v>
      </c>
      <c r="E669" t="s">
        <v>22</v>
      </c>
      <c r="F669" t="s">
        <v>3906</v>
      </c>
      <c r="G669" s="14" t="s">
        <v>3907</v>
      </c>
      <c r="H669" s="14" t="s">
        <v>3908</v>
      </c>
      <c r="I669" t="s">
        <v>24</v>
      </c>
      <c r="K669">
        <v>1</v>
      </c>
      <c r="L669">
        <v>31</v>
      </c>
      <c r="M669">
        <v>10</v>
      </c>
      <c r="N669">
        <v>3</v>
      </c>
      <c r="O669" t="s">
        <v>517</v>
      </c>
      <c r="P669" t="s">
        <v>517</v>
      </c>
      <c r="Q669" t="s">
        <v>517</v>
      </c>
      <c r="R669" t="s">
        <v>517</v>
      </c>
      <c r="S669" t="s">
        <v>517</v>
      </c>
      <c r="T669" t="s">
        <v>517</v>
      </c>
      <c r="U669" t="s">
        <v>517</v>
      </c>
      <c r="V669" t="s">
        <v>517</v>
      </c>
      <c r="W669" t="s">
        <v>517</v>
      </c>
      <c r="X669" t="s">
        <v>517</v>
      </c>
      <c r="Y669" t="s">
        <v>3909</v>
      </c>
      <c r="Z669" s="1">
        <v>33251</v>
      </c>
      <c r="AA669" t="s">
        <v>3910</v>
      </c>
      <c r="AB669">
        <v>26</v>
      </c>
      <c r="AC669" t="s">
        <v>358</v>
      </c>
      <c r="AD669" t="s">
        <v>483</v>
      </c>
    </row>
    <row r="670" spans="1:30" x14ac:dyDescent="0.25">
      <c r="A670" s="13" t="s">
        <v>3911</v>
      </c>
      <c r="B670" s="1">
        <v>42766</v>
      </c>
      <c r="C670" s="2">
        <v>0.4001851851851852</v>
      </c>
      <c r="D670" t="s">
        <v>3912</v>
      </c>
      <c r="E670" t="s">
        <v>22</v>
      </c>
      <c r="F670" t="s">
        <v>3913</v>
      </c>
      <c r="G670" s="14" t="s">
        <v>3914</v>
      </c>
      <c r="H670" s="14" t="s">
        <v>3915</v>
      </c>
      <c r="I670" t="s">
        <v>25</v>
      </c>
      <c r="K670">
        <v>1</v>
      </c>
      <c r="L670">
        <v>31</v>
      </c>
      <c r="M670">
        <v>9</v>
      </c>
      <c r="N670">
        <v>3</v>
      </c>
      <c r="O670" t="s">
        <v>517</v>
      </c>
      <c r="P670" t="s">
        <v>517</v>
      </c>
      <c r="Q670" t="s">
        <v>517</v>
      </c>
      <c r="R670" t="s">
        <v>517</v>
      </c>
      <c r="S670" t="s">
        <v>517</v>
      </c>
      <c r="T670" t="s">
        <v>517</v>
      </c>
      <c r="U670" t="s">
        <v>517</v>
      </c>
      <c r="V670" t="s">
        <v>517</v>
      </c>
      <c r="W670" t="s">
        <v>517</v>
      </c>
      <c r="X670" t="s">
        <v>517</v>
      </c>
      <c r="Y670" t="s">
        <v>3916</v>
      </c>
      <c r="Z670" s="1">
        <v>36708</v>
      </c>
      <c r="AA670" t="s">
        <v>2484</v>
      </c>
      <c r="AB670">
        <v>16</v>
      </c>
      <c r="AC670" t="s">
        <v>358</v>
      </c>
      <c r="AD670" t="s">
        <v>488</v>
      </c>
    </row>
    <row r="671" spans="1:30" x14ac:dyDescent="0.25">
      <c r="A671" s="13" t="s">
        <v>3918</v>
      </c>
      <c r="B671" s="1">
        <v>42766</v>
      </c>
      <c r="C671" s="2">
        <v>0.3152430555555556</v>
      </c>
      <c r="D671" t="s">
        <v>3919</v>
      </c>
      <c r="E671" t="s">
        <v>22</v>
      </c>
      <c r="F671" t="s">
        <v>3920</v>
      </c>
      <c r="G671" s="14" t="s">
        <v>3921</v>
      </c>
      <c r="H671" s="14" t="s">
        <v>3922</v>
      </c>
      <c r="I671" t="s">
        <v>21</v>
      </c>
      <c r="K671">
        <v>1</v>
      </c>
      <c r="L671">
        <v>31</v>
      </c>
      <c r="M671">
        <v>7</v>
      </c>
      <c r="N671">
        <v>3</v>
      </c>
      <c r="O671" t="s">
        <v>3917</v>
      </c>
      <c r="P671" t="s">
        <v>517</v>
      </c>
      <c r="Q671" t="s">
        <v>517</v>
      </c>
      <c r="R671" t="s">
        <v>517</v>
      </c>
      <c r="S671" t="s">
        <v>517</v>
      </c>
      <c r="T671" t="s">
        <v>517</v>
      </c>
      <c r="U671" t="s">
        <v>517</v>
      </c>
      <c r="V671" t="s">
        <v>517</v>
      </c>
      <c r="W671" t="s">
        <v>537</v>
      </c>
      <c r="X671" t="s">
        <v>849</v>
      </c>
      <c r="Y671" t="s">
        <v>3923</v>
      </c>
      <c r="Z671" s="1">
        <v>31430</v>
      </c>
      <c r="AA671" t="s">
        <v>3919</v>
      </c>
      <c r="AB671">
        <v>31</v>
      </c>
      <c r="AC671" t="s">
        <v>358</v>
      </c>
      <c r="AD671" t="s">
        <v>509</v>
      </c>
    </row>
    <row r="672" spans="1:30" x14ac:dyDescent="0.25">
      <c r="A672" s="13" t="s">
        <v>3924</v>
      </c>
      <c r="B672" s="1">
        <v>42766</v>
      </c>
      <c r="C672" s="2">
        <v>0.15445601851851851</v>
      </c>
      <c r="D672" t="s">
        <v>3925</v>
      </c>
      <c r="E672" t="s">
        <v>22</v>
      </c>
      <c r="F672" t="s">
        <v>3926</v>
      </c>
      <c r="G672" s="14" t="s">
        <v>3927</v>
      </c>
      <c r="H672" s="14" t="s">
        <v>3928</v>
      </c>
      <c r="I672" t="s">
        <v>25</v>
      </c>
      <c r="K672">
        <v>1</v>
      </c>
      <c r="L672">
        <v>31</v>
      </c>
      <c r="M672">
        <v>3</v>
      </c>
      <c r="N672">
        <v>3</v>
      </c>
      <c r="O672" t="s">
        <v>517</v>
      </c>
      <c r="P672" t="s">
        <v>517</v>
      </c>
      <c r="Q672" t="s">
        <v>517</v>
      </c>
      <c r="R672" t="s">
        <v>517</v>
      </c>
      <c r="S672" t="s">
        <v>517</v>
      </c>
      <c r="T672" t="s">
        <v>517</v>
      </c>
      <c r="U672" t="s">
        <v>517</v>
      </c>
      <c r="V672" t="s">
        <v>517</v>
      </c>
      <c r="W672" t="s">
        <v>517</v>
      </c>
      <c r="X672" t="s">
        <v>517</v>
      </c>
      <c r="Y672" t="s">
        <v>3929</v>
      </c>
      <c r="Z672" s="1">
        <v>35138</v>
      </c>
      <c r="AA672" t="s">
        <v>529</v>
      </c>
      <c r="AB672">
        <v>20</v>
      </c>
      <c r="AC672" t="s">
        <v>358</v>
      </c>
      <c r="AD672" t="s">
        <v>487</v>
      </c>
    </row>
    <row r="673" spans="1:30" x14ac:dyDescent="0.25">
      <c r="A673" s="13" t="s">
        <v>3931</v>
      </c>
      <c r="B673" s="1">
        <v>42766</v>
      </c>
      <c r="C673" s="2">
        <v>3.3587962962962965E-2</v>
      </c>
      <c r="D673" t="s">
        <v>3932</v>
      </c>
      <c r="E673" t="s">
        <v>22</v>
      </c>
      <c r="F673" t="s">
        <v>3933</v>
      </c>
      <c r="G673" t="s">
        <v>3934</v>
      </c>
      <c r="H673" t="s">
        <v>3935</v>
      </c>
      <c r="I673" t="s">
        <v>21</v>
      </c>
      <c r="K673">
        <v>1</v>
      </c>
      <c r="L673">
        <v>31</v>
      </c>
      <c r="M673">
        <v>0</v>
      </c>
      <c r="N673">
        <v>3</v>
      </c>
      <c r="O673" t="s">
        <v>3930</v>
      </c>
      <c r="P673" t="s">
        <v>517</v>
      </c>
      <c r="Q673" t="s">
        <v>517</v>
      </c>
      <c r="R673" t="s">
        <v>517</v>
      </c>
      <c r="S673" t="s">
        <v>517</v>
      </c>
      <c r="T673" t="s">
        <v>517</v>
      </c>
      <c r="U673" t="s">
        <v>517</v>
      </c>
      <c r="V673" t="s">
        <v>517</v>
      </c>
      <c r="W673" t="s">
        <v>526</v>
      </c>
      <c r="X673" t="s">
        <v>527</v>
      </c>
      <c r="Y673" t="s">
        <v>3936</v>
      </c>
      <c r="Z673" s="1">
        <v>35582</v>
      </c>
      <c r="AA673" t="s">
        <v>529</v>
      </c>
      <c r="AB673">
        <v>19</v>
      </c>
      <c r="AC673" t="s">
        <v>358</v>
      </c>
      <c r="AD673" t="s">
        <v>487</v>
      </c>
    </row>
    <row r="674" spans="1:30" x14ac:dyDescent="0.25">
      <c r="A674" s="13" t="s">
        <v>3938</v>
      </c>
      <c r="B674" s="1">
        <v>42766</v>
      </c>
      <c r="C674" s="2">
        <v>3.1145833333333334E-2</v>
      </c>
      <c r="D674" t="s">
        <v>3939</v>
      </c>
      <c r="E674" t="s">
        <v>22</v>
      </c>
      <c r="F674" t="s">
        <v>3940</v>
      </c>
      <c r="G674" s="14" t="s">
        <v>3941</v>
      </c>
      <c r="H674" s="14" t="s">
        <v>3942</v>
      </c>
      <c r="I674" t="s">
        <v>23</v>
      </c>
      <c r="K674">
        <v>1</v>
      </c>
      <c r="L674">
        <v>31</v>
      </c>
      <c r="M674">
        <v>0</v>
      </c>
      <c r="N674">
        <v>3</v>
      </c>
      <c r="O674" t="s">
        <v>3937</v>
      </c>
      <c r="P674" t="s">
        <v>517</v>
      </c>
      <c r="Q674" t="s">
        <v>517</v>
      </c>
      <c r="R674" t="s">
        <v>517</v>
      </c>
      <c r="S674" t="s">
        <v>517</v>
      </c>
      <c r="T674" t="s">
        <v>517</v>
      </c>
      <c r="U674" t="s">
        <v>517</v>
      </c>
      <c r="V674" t="s">
        <v>517</v>
      </c>
      <c r="W674" t="s">
        <v>589</v>
      </c>
      <c r="X674" t="s">
        <v>849</v>
      </c>
      <c r="Y674" t="s">
        <v>3943</v>
      </c>
      <c r="Z674" s="1">
        <v>27308</v>
      </c>
      <c r="AA674" t="s">
        <v>1519</v>
      </c>
      <c r="AB674">
        <v>42</v>
      </c>
      <c r="AC674" t="s">
        <v>358</v>
      </c>
      <c r="AD674" t="s">
        <v>490</v>
      </c>
    </row>
    <row r="675" spans="1:30" x14ac:dyDescent="0.25">
      <c r="A675" s="13" t="s">
        <v>3945</v>
      </c>
      <c r="B675" s="1">
        <v>42766</v>
      </c>
      <c r="C675" s="2">
        <v>4.5138888888888892E-4</v>
      </c>
      <c r="D675" t="s">
        <v>3946</v>
      </c>
      <c r="E675" t="s">
        <v>22</v>
      </c>
      <c r="F675" t="s">
        <v>3947</v>
      </c>
      <c r="G675" s="14" t="s">
        <v>3948</v>
      </c>
      <c r="H675" s="14" t="s">
        <v>3949</v>
      </c>
      <c r="I675" t="s">
        <v>23</v>
      </c>
      <c r="K675">
        <v>1</v>
      </c>
      <c r="L675">
        <v>31</v>
      </c>
      <c r="M675">
        <v>0</v>
      </c>
      <c r="N675">
        <v>3</v>
      </c>
      <c r="O675" t="s">
        <v>3944</v>
      </c>
      <c r="P675" t="s">
        <v>517</v>
      </c>
      <c r="Q675" t="s">
        <v>517</v>
      </c>
      <c r="R675" t="s">
        <v>517</v>
      </c>
      <c r="S675" t="s">
        <v>517</v>
      </c>
      <c r="T675" t="s">
        <v>517</v>
      </c>
      <c r="U675" t="s">
        <v>517</v>
      </c>
      <c r="V675" t="s">
        <v>517</v>
      </c>
      <c r="W675" t="s">
        <v>537</v>
      </c>
      <c r="X675" t="s">
        <v>590</v>
      </c>
      <c r="Y675" t="s">
        <v>3950</v>
      </c>
      <c r="Z675" s="1">
        <v>31059</v>
      </c>
      <c r="AA675" t="s">
        <v>529</v>
      </c>
      <c r="AB675">
        <v>32</v>
      </c>
      <c r="AC675" t="s">
        <v>358</v>
      </c>
      <c r="AD675" t="s">
        <v>495</v>
      </c>
    </row>
    <row r="676" spans="1:30" x14ac:dyDescent="0.25">
      <c r="A676" s="13" t="s">
        <v>3951</v>
      </c>
      <c r="B676" s="1">
        <v>42765</v>
      </c>
      <c r="C676" s="2">
        <v>0.99981481481481482</v>
      </c>
      <c r="D676" t="s">
        <v>3946</v>
      </c>
      <c r="E676" t="s">
        <v>22</v>
      </c>
      <c r="F676" t="s">
        <v>3947</v>
      </c>
      <c r="G676" s="14" t="s">
        <v>3948</v>
      </c>
      <c r="H676" s="14" t="s">
        <v>3949</v>
      </c>
      <c r="I676" t="s">
        <v>23</v>
      </c>
      <c r="K676">
        <v>1</v>
      </c>
      <c r="L676">
        <v>30</v>
      </c>
      <c r="M676">
        <v>23</v>
      </c>
      <c r="N676">
        <v>2</v>
      </c>
      <c r="O676" t="s">
        <v>3944</v>
      </c>
      <c r="P676" t="s">
        <v>517</v>
      </c>
      <c r="Q676" t="s">
        <v>517</v>
      </c>
      <c r="R676" t="s">
        <v>517</v>
      </c>
      <c r="S676" t="s">
        <v>517</v>
      </c>
      <c r="T676" t="s">
        <v>517</v>
      </c>
      <c r="U676" t="s">
        <v>517</v>
      </c>
      <c r="V676" t="s">
        <v>517</v>
      </c>
      <c r="W676" t="s">
        <v>537</v>
      </c>
      <c r="X676" t="s">
        <v>590</v>
      </c>
      <c r="Y676" t="s">
        <v>3950</v>
      </c>
      <c r="Z676" s="1">
        <v>31059</v>
      </c>
      <c r="AA676" t="s">
        <v>529</v>
      </c>
      <c r="AB676">
        <v>32</v>
      </c>
      <c r="AC676" t="s">
        <v>358</v>
      </c>
      <c r="AD676" t="s">
        <v>495</v>
      </c>
    </row>
    <row r="677" spans="1:30" x14ac:dyDescent="0.25">
      <c r="A677" s="13" t="s">
        <v>3953</v>
      </c>
      <c r="B677" s="1">
        <v>42765</v>
      </c>
      <c r="C677" s="2">
        <v>0.96543981481481478</v>
      </c>
      <c r="D677" t="s">
        <v>3954</v>
      </c>
      <c r="E677" t="s">
        <v>22</v>
      </c>
      <c r="F677" t="s">
        <v>3955</v>
      </c>
      <c r="G677" t="s">
        <v>3956</v>
      </c>
      <c r="H677" t="s">
        <v>3957</v>
      </c>
      <c r="I677" t="s">
        <v>23</v>
      </c>
      <c r="K677">
        <v>1</v>
      </c>
      <c r="L677">
        <v>30</v>
      </c>
      <c r="M677">
        <v>23</v>
      </c>
      <c r="N677">
        <v>2</v>
      </c>
      <c r="O677" t="s">
        <v>3952</v>
      </c>
      <c r="P677" t="s">
        <v>517</v>
      </c>
      <c r="Q677" t="s">
        <v>517</v>
      </c>
      <c r="R677" t="s">
        <v>517</v>
      </c>
      <c r="S677" t="s">
        <v>517</v>
      </c>
      <c r="T677" t="s">
        <v>517</v>
      </c>
      <c r="U677" t="s">
        <v>517</v>
      </c>
      <c r="V677" t="s">
        <v>517</v>
      </c>
      <c r="W677" t="s">
        <v>589</v>
      </c>
      <c r="X677" t="s">
        <v>590</v>
      </c>
      <c r="Y677" t="s">
        <v>517</v>
      </c>
      <c r="Z677" s="1" t="s">
        <v>517</v>
      </c>
      <c r="AA677" t="s">
        <v>3954</v>
      </c>
      <c r="AB677" t="s">
        <v>517</v>
      </c>
      <c r="AC677" t="s">
        <v>358</v>
      </c>
      <c r="AD677" t="s">
        <v>517</v>
      </c>
    </row>
    <row r="678" spans="1:30" x14ac:dyDescent="0.25">
      <c r="A678" s="13" t="s">
        <v>3958</v>
      </c>
      <c r="B678" s="1">
        <v>42765</v>
      </c>
      <c r="C678" s="2">
        <v>0.9619212962962963</v>
      </c>
      <c r="D678" t="s">
        <v>3655</v>
      </c>
      <c r="E678" t="s">
        <v>22</v>
      </c>
      <c r="F678" t="s">
        <v>3656</v>
      </c>
      <c r="G678" s="14" t="s">
        <v>3657</v>
      </c>
      <c r="H678" s="14" t="s">
        <v>3658</v>
      </c>
      <c r="I678" t="s">
        <v>23</v>
      </c>
      <c r="K678">
        <v>1</v>
      </c>
      <c r="L678">
        <v>30</v>
      </c>
      <c r="M678">
        <v>23</v>
      </c>
      <c r="N678">
        <v>2</v>
      </c>
      <c r="O678" t="s">
        <v>3653</v>
      </c>
      <c r="P678" t="s">
        <v>517</v>
      </c>
      <c r="Q678" t="s">
        <v>517</v>
      </c>
      <c r="R678" t="s">
        <v>517</v>
      </c>
      <c r="S678" t="s">
        <v>517</v>
      </c>
      <c r="T678" t="s">
        <v>517</v>
      </c>
      <c r="U678" t="s">
        <v>517</v>
      </c>
      <c r="V678" t="s">
        <v>517</v>
      </c>
      <c r="W678" t="s">
        <v>775</v>
      </c>
      <c r="X678" t="s">
        <v>590</v>
      </c>
      <c r="Y678" t="s">
        <v>3659</v>
      </c>
      <c r="Z678" s="1">
        <v>31520</v>
      </c>
      <c r="AA678" t="s">
        <v>1240</v>
      </c>
      <c r="AB678">
        <v>30</v>
      </c>
      <c r="AC678" t="s">
        <v>357</v>
      </c>
      <c r="AD678" t="s">
        <v>509</v>
      </c>
    </row>
    <row r="679" spans="1:30" x14ac:dyDescent="0.25">
      <c r="A679" s="13" t="s">
        <v>3959</v>
      </c>
      <c r="B679" s="1">
        <v>42765</v>
      </c>
      <c r="C679" s="2">
        <v>0.858912037037037</v>
      </c>
      <c r="D679" t="s">
        <v>3778</v>
      </c>
      <c r="E679" t="s">
        <v>22</v>
      </c>
      <c r="F679" t="s">
        <v>3779</v>
      </c>
      <c r="G679" s="14" t="s">
        <v>3780</v>
      </c>
      <c r="H679" s="14" t="s">
        <v>3781</v>
      </c>
      <c r="I679" t="s">
        <v>23</v>
      </c>
      <c r="K679">
        <v>1</v>
      </c>
      <c r="L679">
        <v>30</v>
      </c>
      <c r="M679">
        <v>20</v>
      </c>
      <c r="N679">
        <v>2</v>
      </c>
      <c r="O679" t="s">
        <v>3776</v>
      </c>
      <c r="P679" t="s">
        <v>517</v>
      </c>
      <c r="Q679" t="s">
        <v>517</v>
      </c>
      <c r="R679" t="s">
        <v>517</v>
      </c>
      <c r="S679" t="s">
        <v>517</v>
      </c>
      <c r="T679" t="s">
        <v>517</v>
      </c>
      <c r="U679" t="s">
        <v>517</v>
      </c>
      <c r="V679" t="s">
        <v>517</v>
      </c>
      <c r="W679" t="s">
        <v>1217</v>
      </c>
      <c r="X679" t="s">
        <v>1238</v>
      </c>
      <c r="Y679" t="s">
        <v>3782</v>
      </c>
      <c r="Z679" s="1">
        <v>25586</v>
      </c>
      <c r="AA679" t="s">
        <v>2673</v>
      </c>
      <c r="AB679">
        <v>47</v>
      </c>
      <c r="AC679" t="s">
        <v>358</v>
      </c>
      <c r="AD679" t="s">
        <v>491</v>
      </c>
    </row>
    <row r="680" spans="1:30" x14ac:dyDescent="0.25">
      <c r="A680" s="13" t="s">
        <v>3960</v>
      </c>
      <c r="B680" s="1">
        <v>42765</v>
      </c>
      <c r="C680" s="2">
        <v>0.82802083333333332</v>
      </c>
      <c r="D680" t="s">
        <v>3961</v>
      </c>
      <c r="E680" t="s">
        <v>22</v>
      </c>
      <c r="F680" t="s">
        <v>3136</v>
      </c>
      <c r="G680" s="14" t="s">
        <v>3137</v>
      </c>
      <c r="H680" s="14" t="s">
        <v>3138</v>
      </c>
      <c r="I680" t="s">
        <v>23</v>
      </c>
      <c r="K680">
        <v>1</v>
      </c>
      <c r="L680">
        <v>30</v>
      </c>
      <c r="M680">
        <v>19</v>
      </c>
      <c r="N680">
        <v>2</v>
      </c>
      <c r="O680" t="s">
        <v>517</v>
      </c>
      <c r="P680" t="s">
        <v>517</v>
      </c>
      <c r="Q680" t="s">
        <v>517</v>
      </c>
      <c r="R680" t="s">
        <v>517</v>
      </c>
      <c r="S680" t="s">
        <v>517</v>
      </c>
      <c r="T680" t="s">
        <v>517</v>
      </c>
      <c r="U680" t="s">
        <v>517</v>
      </c>
      <c r="V680" t="s">
        <v>517</v>
      </c>
      <c r="W680" t="s">
        <v>517</v>
      </c>
      <c r="X680" t="s">
        <v>517</v>
      </c>
      <c r="Y680" t="s">
        <v>3139</v>
      </c>
      <c r="Z680" s="1">
        <v>32032</v>
      </c>
      <c r="AA680" t="s">
        <v>872</v>
      </c>
      <c r="AB680">
        <v>29</v>
      </c>
      <c r="AC680" t="s">
        <v>358</v>
      </c>
      <c r="AD680" t="s">
        <v>495</v>
      </c>
    </row>
    <row r="681" spans="1:30" x14ac:dyDescent="0.25">
      <c r="A681" s="13" t="s">
        <v>3963</v>
      </c>
      <c r="B681" s="1">
        <v>42765</v>
      </c>
      <c r="C681" s="2">
        <v>0.81119212962962972</v>
      </c>
      <c r="D681" t="s">
        <v>3964</v>
      </c>
      <c r="E681" t="s">
        <v>3965</v>
      </c>
      <c r="F681" t="s">
        <v>3966</v>
      </c>
      <c r="G681" s="14" t="s">
        <v>3967</v>
      </c>
      <c r="H681" s="14" t="s">
        <v>3968</v>
      </c>
      <c r="I681" t="s">
        <v>23</v>
      </c>
      <c r="K681">
        <v>1</v>
      </c>
      <c r="L681">
        <v>30</v>
      </c>
      <c r="M681">
        <v>19</v>
      </c>
      <c r="N681">
        <v>2</v>
      </c>
      <c r="O681" t="s">
        <v>3962</v>
      </c>
      <c r="P681" t="s">
        <v>517</v>
      </c>
      <c r="Q681" t="s">
        <v>517</v>
      </c>
      <c r="R681" t="s">
        <v>517</v>
      </c>
      <c r="S681" t="s">
        <v>517</v>
      </c>
      <c r="T681" t="s">
        <v>517</v>
      </c>
      <c r="U681" t="s">
        <v>517</v>
      </c>
      <c r="V681" t="s">
        <v>517</v>
      </c>
      <c r="W681" t="s">
        <v>537</v>
      </c>
      <c r="X681" t="s">
        <v>1877</v>
      </c>
      <c r="Y681" t="s">
        <v>517</v>
      </c>
      <c r="Z681" s="1" t="s">
        <v>517</v>
      </c>
      <c r="AA681" t="s">
        <v>1093</v>
      </c>
      <c r="AB681" t="s">
        <v>517</v>
      </c>
      <c r="AC681" t="s">
        <v>358</v>
      </c>
      <c r="AD681" t="s">
        <v>517</v>
      </c>
    </row>
    <row r="682" spans="1:30" x14ac:dyDescent="0.25">
      <c r="A682" s="13" t="s">
        <v>3969</v>
      </c>
      <c r="B682" s="1">
        <v>42765</v>
      </c>
      <c r="C682" s="2">
        <v>0.80180555555555555</v>
      </c>
      <c r="D682" t="s">
        <v>3970</v>
      </c>
      <c r="E682" t="s">
        <v>22</v>
      </c>
      <c r="F682" t="s">
        <v>3971</v>
      </c>
      <c r="G682" t="s">
        <v>3972</v>
      </c>
      <c r="H682" t="s">
        <v>3973</v>
      </c>
      <c r="I682" t="s">
        <v>21</v>
      </c>
      <c r="K682">
        <v>1</v>
      </c>
      <c r="L682">
        <v>30</v>
      </c>
      <c r="M682">
        <v>19</v>
      </c>
      <c r="N682">
        <v>2</v>
      </c>
      <c r="O682" t="s">
        <v>517</v>
      </c>
      <c r="P682" t="s">
        <v>517</v>
      </c>
      <c r="Q682" t="s">
        <v>517</v>
      </c>
      <c r="R682" t="s">
        <v>517</v>
      </c>
      <c r="S682" t="s">
        <v>517</v>
      </c>
      <c r="T682" t="s">
        <v>517</v>
      </c>
      <c r="U682" t="s">
        <v>517</v>
      </c>
      <c r="V682" t="s">
        <v>517</v>
      </c>
      <c r="W682" t="s">
        <v>517</v>
      </c>
      <c r="X682" t="s">
        <v>517</v>
      </c>
      <c r="Y682" t="s">
        <v>3974</v>
      </c>
      <c r="Z682" s="1">
        <v>19814</v>
      </c>
      <c r="AA682" t="s">
        <v>3975</v>
      </c>
      <c r="AB682">
        <v>62</v>
      </c>
      <c r="AC682" t="s">
        <v>358</v>
      </c>
      <c r="AD682" t="s">
        <v>490</v>
      </c>
    </row>
    <row r="683" spans="1:30" x14ac:dyDescent="0.25">
      <c r="A683" s="13" t="s">
        <v>3976</v>
      </c>
      <c r="B683" s="1">
        <v>42765</v>
      </c>
      <c r="C683" s="2">
        <v>0.72197916666666673</v>
      </c>
      <c r="D683" t="s">
        <v>2993</v>
      </c>
      <c r="E683" t="s">
        <v>22</v>
      </c>
      <c r="F683" t="s">
        <v>2994</v>
      </c>
      <c r="G683" s="14" t="s">
        <v>2995</v>
      </c>
      <c r="H683" s="14" t="s">
        <v>2996</v>
      </c>
      <c r="I683" t="s">
        <v>21</v>
      </c>
      <c r="K683">
        <v>1</v>
      </c>
      <c r="L683">
        <v>30</v>
      </c>
      <c r="M683">
        <v>17</v>
      </c>
      <c r="N683">
        <v>2</v>
      </c>
      <c r="O683" t="s">
        <v>517</v>
      </c>
      <c r="P683" t="s">
        <v>517</v>
      </c>
      <c r="Q683" t="s">
        <v>517</v>
      </c>
      <c r="R683" t="s">
        <v>517</v>
      </c>
      <c r="S683" t="s">
        <v>517</v>
      </c>
      <c r="T683" t="s">
        <v>517</v>
      </c>
      <c r="U683" t="s">
        <v>517</v>
      </c>
      <c r="V683" t="s">
        <v>517</v>
      </c>
      <c r="W683" t="s">
        <v>517</v>
      </c>
      <c r="X683" t="s">
        <v>517</v>
      </c>
      <c r="Y683" t="s">
        <v>2997</v>
      </c>
      <c r="Z683" s="1">
        <v>30772</v>
      </c>
      <c r="AA683" t="s">
        <v>1702</v>
      </c>
      <c r="AB683">
        <v>32</v>
      </c>
      <c r="AC683" t="s">
        <v>358</v>
      </c>
      <c r="AD683" t="s">
        <v>499</v>
      </c>
    </row>
    <row r="684" spans="1:30" x14ac:dyDescent="0.25">
      <c r="A684" s="13" t="s">
        <v>3978</v>
      </c>
      <c r="B684" s="1">
        <v>42765</v>
      </c>
      <c r="C684" s="2">
        <v>0.68690972222222213</v>
      </c>
      <c r="D684" t="s">
        <v>3979</v>
      </c>
      <c r="E684" t="s">
        <v>22</v>
      </c>
      <c r="F684" t="s">
        <v>3980</v>
      </c>
      <c r="G684" t="s">
        <v>3981</v>
      </c>
      <c r="H684" t="s">
        <v>3982</v>
      </c>
      <c r="I684" t="s">
        <v>21</v>
      </c>
      <c r="K684">
        <v>1</v>
      </c>
      <c r="L684">
        <v>30</v>
      </c>
      <c r="M684">
        <v>16</v>
      </c>
      <c r="N684">
        <v>2</v>
      </c>
      <c r="O684" t="s">
        <v>3977</v>
      </c>
      <c r="P684" t="s">
        <v>517</v>
      </c>
      <c r="Q684" t="s">
        <v>517</v>
      </c>
      <c r="R684" t="s">
        <v>517</v>
      </c>
      <c r="S684" t="s">
        <v>517</v>
      </c>
      <c r="T684" t="s">
        <v>517</v>
      </c>
      <c r="U684" t="s">
        <v>517</v>
      </c>
      <c r="V684" t="s">
        <v>517</v>
      </c>
      <c r="W684" t="s">
        <v>1217</v>
      </c>
      <c r="X684" t="s">
        <v>590</v>
      </c>
      <c r="Y684" t="s">
        <v>3983</v>
      </c>
      <c r="Z684" s="1">
        <v>34008</v>
      </c>
      <c r="AA684" t="s">
        <v>3984</v>
      </c>
      <c r="AB684">
        <v>23</v>
      </c>
      <c r="AC684" t="s">
        <v>357</v>
      </c>
      <c r="AD684" t="s">
        <v>483</v>
      </c>
    </row>
    <row r="685" spans="1:30" x14ac:dyDescent="0.25">
      <c r="A685" s="13" t="s">
        <v>3986</v>
      </c>
      <c r="B685" s="1">
        <v>42765</v>
      </c>
      <c r="C685" s="2">
        <v>0.67577546296296298</v>
      </c>
      <c r="D685" t="s">
        <v>3987</v>
      </c>
      <c r="E685" t="s">
        <v>22</v>
      </c>
      <c r="F685" t="s">
        <v>3988</v>
      </c>
      <c r="G685" s="14" t="s">
        <v>3989</v>
      </c>
      <c r="H685" s="14" t="s">
        <v>3990</v>
      </c>
      <c r="I685" t="s">
        <v>21</v>
      </c>
      <c r="K685">
        <v>1</v>
      </c>
      <c r="L685">
        <v>30</v>
      </c>
      <c r="M685">
        <v>16</v>
      </c>
      <c r="N685">
        <v>2</v>
      </c>
      <c r="O685" t="s">
        <v>3985</v>
      </c>
      <c r="P685" t="s">
        <v>517</v>
      </c>
      <c r="Q685" t="s">
        <v>517</v>
      </c>
      <c r="R685" t="s">
        <v>517</v>
      </c>
      <c r="S685" t="s">
        <v>517</v>
      </c>
      <c r="T685" t="s">
        <v>517</v>
      </c>
      <c r="U685" t="s">
        <v>517</v>
      </c>
      <c r="V685" t="s">
        <v>517</v>
      </c>
      <c r="W685" t="s">
        <v>1025</v>
      </c>
      <c r="X685" t="s">
        <v>527</v>
      </c>
      <c r="Y685" t="s">
        <v>517</v>
      </c>
      <c r="Z685" s="1" t="s">
        <v>517</v>
      </c>
      <c r="AA685" t="s">
        <v>3987</v>
      </c>
      <c r="AB685" t="s">
        <v>517</v>
      </c>
      <c r="AC685" t="s">
        <v>357</v>
      </c>
      <c r="AD685" t="s">
        <v>517</v>
      </c>
    </row>
    <row r="686" spans="1:30" x14ac:dyDescent="0.25">
      <c r="A686" s="13" t="s">
        <v>3992</v>
      </c>
      <c r="B686" s="1">
        <v>42765</v>
      </c>
      <c r="C686" s="2">
        <v>0.64310185185185187</v>
      </c>
      <c r="D686" t="s">
        <v>3993</v>
      </c>
      <c r="E686" t="s">
        <v>22</v>
      </c>
      <c r="F686" t="s">
        <v>3994</v>
      </c>
      <c r="G686" s="14" t="s">
        <v>3995</v>
      </c>
      <c r="H686" s="14" t="s">
        <v>3996</v>
      </c>
      <c r="I686" t="s">
        <v>23</v>
      </c>
      <c r="K686">
        <v>1</v>
      </c>
      <c r="L686">
        <v>30</v>
      </c>
      <c r="M686">
        <v>15</v>
      </c>
      <c r="N686">
        <v>2</v>
      </c>
      <c r="O686" t="s">
        <v>3991</v>
      </c>
      <c r="P686" t="s">
        <v>517</v>
      </c>
      <c r="Q686" t="s">
        <v>517</v>
      </c>
      <c r="R686" t="s">
        <v>517</v>
      </c>
      <c r="S686" t="s">
        <v>517</v>
      </c>
      <c r="T686" t="s">
        <v>517</v>
      </c>
      <c r="U686" t="s">
        <v>517</v>
      </c>
      <c r="V686" t="s">
        <v>517</v>
      </c>
      <c r="W686" t="s">
        <v>589</v>
      </c>
      <c r="X686" t="s">
        <v>590</v>
      </c>
      <c r="Y686" t="s">
        <v>3997</v>
      </c>
      <c r="Z686" s="1">
        <v>32121</v>
      </c>
      <c r="AA686" t="s">
        <v>519</v>
      </c>
      <c r="AB686">
        <v>29</v>
      </c>
      <c r="AC686" t="s">
        <v>358</v>
      </c>
      <c r="AD686" t="s">
        <v>490</v>
      </c>
    </row>
    <row r="687" spans="1:30" x14ac:dyDescent="0.25">
      <c r="A687" s="13" t="s">
        <v>3999</v>
      </c>
      <c r="B687" s="1">
        <v>42766</v>
      </c>
      <c r="C687" s="2">
        <v>0.46620370370370368</v>
      </c>
      <c r="D687" t="s">
        <v>4000</v>
      </c>
      <c r="E687" t="s">
        <v>22</v>
      </c>
      <c r="F687" t="s">
        <v>4001</v>
      </c>
      <c r="G687" s="14" t="s">
        <v>4002</v>
      </c>
      <c r="H687" s="14" t="s">
        <v>4003</v>
      </c>
      <c r="I687" t="s">
        <v>23</v>
      </c>
      <c r="K687">
        <v>1</v>
      </c>
      <c r="L687">
        <v>31</v>
      </c>
      <c r="M687">
        <v>11</v>
      </c>
      <c r="N687">
        <v>3</v>
      </c>
      <c r="O687" t="s">
        <v>3998</v>
      </c>
      <c r="P687" t="s">
        <v>517</v>
      </c>
      <c r="Q687" t="s">
        <v>517</v>
      </c>
      <c r="R687" t="s">
        <v>517</v>
      </c>
      <c r="S687" t="s">
        <v>517</v>
      </c>
      <c r="T687" t="s">
        <v>517</v>
      </c>
      <c r="U687" t="s">
        <v>517</v>
      </c>
      <c r="V687" t="s">
        <v>517</v>
      </c>
      <c r="W687" t="s">
        <v>1016</v>
      </c>
      <c r="X687" t="s">
        <v>554</v>
      </c>
      <c r="Y687" t="s">
        <v>517</v>
      </c>
      <c r="Z687" s="1" t="s">
        <v>517</v>
      </c>
      <c r="AA687" t="s">
        <v>4004</v>
      </c>
      <c r="AB687" t="s">
        <v>517</v>
      </c>
      <c r="AC687" t="s">
        <v>357</v>
      </c>
      <c r="AD687" t="s">
        <v>517</v>
      </c>
    </row>
    <row r="688" spans="1:30" x14ac:dyDescent="0.25">
      <c r="A688" s="13" t="s">
        <v>4005</v>
      </c>
      <c r="B688" s="1">
        <v>42765</v>
      </c>
      <c r="C688" s="2">
        <v>0.73930555555555555</v>
      </c>
      <c r="D688" t="s">
        <v>3784</v>
      </c>
      <c r="E688" t="s">
        <v>22</v>
      </c>
      <c r="F688" t="s">
        <v>3785</v>
      </c>
      <c r="G688" s="14" t="s">
        <v>3774</v>
      </c>
      <c r="H688" s="14" t="s">
        <v>3786</v>
      </c>
      <c r="I688" t="s">
        <v>24</v>
      </c>
      <c r="K688">
        <v>1</v>
      </c>
      <c r="L688">
        <v>30</v>
      </c>
      <c r="M688">
        <v>17</v>
      </c>
      <c r="N688">
        <v>2</v>
      </c>
      <c r="O688" t="s">
        <v>517</v>
      </c>
      <c r="P688" t="s">
        <v>517</v>
      </c>
      <c r="Q688" t="s">
        <v>517</v>
      </c>
      <c r="R688" t="s">
        <v>517</v>
      </c>
      <c r="S688" t="s">
        <v>517</v>
      </c>
      <c r="T688" t="s">
        <v>517</v>
      </c>
      <c r="U688" t="s">
        <v>517</v>
      </c>
      <c r="V688" t="s">
        <v>517</v>
      </c>
      <c r="W688" t="s">
        <v>517</v>
      </c>
      <c r="X688" t="s">
        <v>517</v>
      </c>
      <c r="Y688" t="s">
        <v>517</v>
      </c>
      <c r="Z688" s="1" t="s">
        <v>517</v>
      </c>
      <c r="AA688" t="s">
        <v>3784</v>
      </c>
      <c r="AB688" t="s">
        <v>517</v>
      </c>
      <c r="AC688" t="s">
        <v>357</v>
      </c>
      <c r="AD688" t="s">
        <v>517</v>
      </c>
    </row>
    <row r="689" spans="1:30" x14ac:dyDescent="0.25">
      <c r="A689" s="13" t="s">
        <v>4007</v>
      </c>
      <c r="B689" s="1">
        <v>42766</v>
      </c>
      <c r="C689" s="2">
        <v>0.57915509259259257</v>
      </c>
      <c r="D689" t="s">
        <v>4008</v>
      </c>
      <c r="E689" t="s">
        <v>22</v>
      </c>
      <c r="F689" t="s">
        <v>4009</v>
      </c>
      <c r="G689" s="14" t="s">
        <v>4010</v>
      </c>
      <c r="H689" s="14" t="s">
        <v>4011</v>
      </c>
      <c r="I689" t="s">
        <v>23</v>
      </c>
      <c r="K689">
        <v>1</v>
      </c>
      <c r="L689">
        <v>31</v>
      </c>
      <c r="M689">
        <v>13</v>
      </c>
      <c r="N689">
        <v>3</v>
      </c>
      <c r="O689" t="s">
        <v>4006</v>
      </c>
      <c r="P689" t="s">
        <v>517</v>
      </c>
      <c r="Q689" t="s">
        <v>517</v>
      </c>
      <c r="R689" t="s">
        <v>517</v>
      </c>
      <c r="S689" t="s">
        <v>517</v>
      </c>
      <c r="T689" t="s">
        <v>517</v>
      </c>
      <c r="U689" t="s">
        <v>517</v>
      </c>
      <c r="V689" t="s">
        <v>517</v>
      </c>
      <c r="W689" t="s">
        <v>589</v>
      </c>
      <c r="X689" t="s">
        <v>849</v>
      </c>
      <c r="Y689" t="s">
        <v>1444</v>
      </c>
      <c r="Z689" s="1">
        <v>31788</v>
      </c>
      <c r="AA689" t="s">
        <v>4012</v>
      </c>
      <c r="AB689">
        <v>30</v>
      </c>
      <c r="AC689" t="s">
        <v>358</v>
      </c>
      <c r="AD689" t="s">
        <v>501</v>
      </c>
    </row>
    <row r="690" spans="1:30" x14ac:dyDescent="0.25">
      <c r="A690" s="13" t="s">
        <v>4013</v>
      </c>
      <c r="B690" s="1">
        <v>42766</v>
      </c>
      <c r="C690" s="2">
        <v>0.56598379629629625</v>
      </c>
      <c r="D690" t="s">
        <v>4014</v>
      </c>
      <c r="E690" t="s">
        <v>22</v>
      </c>
      <c r="F690" t="s">
        <v>4015</v>
      </c>
      <c r="G690" t="s">
        <v>4016</v>
      </c>
      <c r="H690" t="s">
        <v>4017</v>
      </c>
      <c r="I690" t="s">
        <v>26</v>
      </c>
      <c r="K690">
        <v>1</v>
      </c>
      <c r="L690">
        <v>31</v>
      </c>
      <c r="M690">
        <v>13</v>
      </c>
      <c r="N690">
        <v>3</v>
      </c>
      <c r="O690" t="s">
        <v>517</v>
      </c>
      <c r="P690" t="s">
        <v>517</v>
      </c>
      <c r="Q690" t="s">
        <v>517</v>
      </c>
      <c r="R690" t="s">
        <v>517</v>
      </c>
      <c r="S690" t="s">
        <v>517</v>
      </c>
      <c r="T690" t="s">
        <v>517</v>
      </c>
      <c r="U690" t="s">
        <v>517</v>
      </c>
      <c r="V690" t="s">
        <v>517</v>
      </c>
      <c r="W690" t="s">
        <v>517</v>
      </c>
      <c r="X690" t="s">
        <v>517</v>
      </c>
      <c r="Y690" t="s">
        <v>4018</v>
      </c>
      <c r="Z690" s="1">
        <v>34759</v>
      </c>
      <c r="AA690" t="s">
        <v>478</v>
      </c>
      <c r="AB690">
        <v>21</v>
      </c>
      <c r="AC690" t="s">
        <v>358</v>
      </c>
      <c r="AD690" t="s">
        <v>494</v>
      </c>
    </row>
    <row r="691" spans="1:30" x14ac:dyDescent="0.25">
      <c r="A691" s="13" t="s">
        <v>4020</v>
      </c>
      <c r="B691" s="1">
        <v>42766</v>
      </c>
      <c r="C691" s="2">
        <v>0.53653935185185186</v>
      </c>
      <c r="D691" t="s">
        <v>4021</v>
      </c>
      <c r="E691" t="s">
        <v>22</v>
      </c>
      <c r="F691" t="s">
        <v>4022</v>
      </c>
      <c r="G691" s="14" t="s">
        <v>4023</v>
      </c>
      <c r="H691" s="14" t="s">
        <v>4024</v>
      </c>
      <c r="I691" t="s">
        <v>23</v>
      </c>
      <c r="K691">
        <v>1</v>
      </c>
      <c r="L691">
        <v>31</v>
      </c>
      <c r="M691">
        <v>12</v>
      </c>
      <c r="N691">
        <v>3</v>
      </c>
      <c r="O691" t="s">
        <v>4019</v>
      </c>
      <c r="P691" t="s">
        <v>517</v>
      </c>
      <c r="Q691" t="s">
        <v>517</v>
      </c>
      <c r="R691" t="s">
        <v>517</v>
      </c>
      <c r="S691" t="s">
        <v>517</v>
      </c>
      <c r="T691" t="s">
        <v>517</v>
      </c>
      <c r="U691" t="s">
        <v>517</v>
      </c>
      <c r="V691" t="s">
        <v>517</v>
      </c>
      <c r="W691" t="s">
        <v>1016</v>
      </c>
      <c r="X691" t="s">
        <v>527</v>
      </c>
      <c r="Y691" t="s">
        <v>4025</v>
      </c>
      <c r="Z691" s="1">
        <v>30659</v>
      </c>
      <c r="AA691" t="s">
        <v>4021</v>
      </c>
      <c r="AB691">
        <v>33</v>
      </c>
      <c r="AC691" t="s">
        <v>358</v>
      </c>
      <c r="AD691" t="s">
        <v>509</v>
      </c>
    </row>
    <row r="692" spans="1:30" x14ac:dyDescent="0.25">
      <c r="A692" s="13" t="s">
        <v>4026</v>
      </c>
      <c r="B692" s="1">
        <v>42766</v>
      </c>
      <c r="C692" s="2">
        <v>0.51067129629629626</v>
      </c>
      <c r="D692" t="s">
        <v>4027</v>
      </c>
      <c r="E692" t="s">
        <v>22</v>
      </c>
      <c r="F692" t="s">
        <v>4028</v>
      </c>
      <c r="G692" s="14" t="s">
        <v>4029</v>
      </c>
      <c r="H692" s="14" t="s">
        <v>4030</v>
      </c>
      <c r="I692" t="s">
        <v>23</v>
      </c>
      <c r="K692">
        <v>1</v>
      </c>
      <c r="L692">
        <v>31</v>
      </c>
      <c r="M692">
        <v>12</v>
      </c>
      <c r="N692">
        <v>3</v>
      </c>
      <c r="O692" t="s">
        <v>517</v>
      </c>
      <c r="P692" t="s">
        <v>517</v>
      </c>
      <c r="Q692" t="s">
        <v>517</v>
      </c>
      <c r="R692" t="s">
        <v>517</v>
      </c>
      <c r="S692" t="s">
        <v>517</v>
      </c>
      <c r="T692" t="s">
        <v>517</v>
      </c>
      <c r="U692" t="s">
        <v>517</v>
      </c>
      <c r="V692" t="s">
        <v>517</v>
      </c>
      <c r="W692" t="s">
        <v>517</v>
      </c>
      <c r="X692" t="s">
        <v>517</v>
      </c>
      <c r="Y692" t="s">
        <v>4031</v>
      </c>
      <c r="Z692" s="1">
        <v>29043</v>
      </c>
      <c r="AA692" t="s">
        <v>4032</v>
      </c>
      <c r="AB692">
        <v>37</v>
      </c>
      <c r="AC692" t="s">
        <v>357</v>
      </c>
      <c r="AD692" t="s">
        <v>483</v>
      </c>
    </row>
    <row r="693" spans="1:30" x14ac:dyDescent="0.25">
      <c r="A693" s="13" t="s">
        <v>4033</v>
      </c>
      <c r="B693" s="1">
        <v>42766</v>
      </c>
      <c r="C693" s="2">
        <v>0.59430555555555553</v>
      </c>
      <c r="D693" t="s">
        <v>4034</v>
      </c>
      <c r="E693" t="s">
        <v>22</v>
      </c>
      <c r="F693" t="s">
        <v>3940</v>
      </c>
      <c r="G693" s="14" t="s">
        <v>3941</v>
      </c>
      <c r="H693" s="14" t="s">
        <v>4035</v>
      </c>
      <c r="I693" t="s">
        <v>23</v>
      </c>
      <c r="K693">
        <v>1</v>
      </c>
      <c r="L693">
        <v>31</v>
      </c>
      <c r="M693">
        <v>14</v>
      </c>
      <c r="N693">
        <v>3</v>
      </c>
      <c r="O693" t="s">
        <v>3937</v>
      </c>
      <c r="P693" t="s">
        <v>517</v>
      </c>
      <c r="Q693" t="s">
        <v>517</v>
      </c>
      <c r="R693" t="s">
        <v>517</v>
      </c>
      <c r="S693" t="s">
        <v>517</v>
      </c>
      <c r="T693" t="s">
        <v>517</v>
      </c>
      <c r="U693" t="s">
        <v>517</v>
      </c>
      <c r="V693" t="s">
        <v>517</v>
      </c>
      <c r="W693" t="s">
        <v>589</v>
      </c>
      <c r="X693" t="s">
        <v>849</v>
      </c>
      <c r="Y693" t="s">
        <v>3943</v>
      </c>
      <c r="Z693" s="1">
        <v>27308</v>
      </c>
      <c r="AA693" t="s">
        <v>1519</v>
      </c>
      <c r="AB693">
        <v>42</v>
      </c>
      <c r="AC693" t="s">
        <v>358</v>
      </c>
      <c r="AD693" t="s">
        <v>490</v>
      </c>
    </row>
    <row r="694" spans="1:30" x14ac:dyDescent="0.25">
      <c r="A694" s="13" t="s">
        <v>4036</v>
      </c>
      <c r="B694" s="1">
        <v>42766</v>
      </c>
      <c r="C694" s="2">
        <v>0.59565972222222219</v>
      </c>
      <c r="D694" t="s">
        <v>3648</v>
      </c>
      <c r="E694" t="s">
        <v>22</v>
      </c>
      <c r="F694" t="s">
        <v>3649</v>
      </c>
      <c r="G694" s="14" t="s">
        <v>3650</v>
      </c>
      <c r="H694" s="14" t="s">
        <v>4037</v>
      </c>
      <c r="I694" t="s">
        <v>23</v>
      </c>
      <c r="K694">
        <v>1</v>
      </c>
      <c r="L694">
        <v>31</v>
      </c>
      <c r="M694">
        <v>14</v>
      </c>
      <c r="N694">
        <v>3</v>
      </c>
      <c r="O694" t="s">
        <v>3646</v>
      </c>
      <c r="P694" t="s">
        <v>517</v>
      </c>
      <c r="Q694" t="s">
        <v>517</v>
      </c>
      <c r="R694" t="s">
        <v>517</v>
      </c>
      <c r="S694" t="s">
        <v>517</v>
      </c>
      <c r="T694" t="s">
        <v>517</v>
      </c>
      <c r="U694" t="s">
        <v>517</v>
      </c>
      <c r="V694" t="s">
        <v>517</v>
      </c>
      <c r="W694" t="s">
        <v>621</v>
      </c>
      <c r="X694" t="s">
        <v>622</v>
      </c>
      <c r="Y694" t="s">
        <v>3652</v>
      </c>
      <c r="Z694" s="1">
        <v>35235</v>
      </c>
      <c r="AA694" t="s">
        <v>2877</v>
      </c>
      <c r="AB694">
        <v>20</v>
      </c>
      <c r="AC694" t="s">
        <v>358</v>
      </c>
      <c r="AD694" t="s">
        <v>488</v>
      </c>
    </row>
    <row r="695" spans="1:30" x14ac:dyDescent="0.25">
      <c r="A695" s="13" t="s">
        <v>4038</v>
      </c>
      <c r="B695" s="1">
        <v>42766</v>
      </c>
      <c r="C695" s="2">
        <v>0.63435185185185183</v>
      </c>
      <c r="D695" t="s">
        <v>3766</v>
      </c>
      <c r="E695" t="s">
        <v>22</v>
      </c>
      <c r="F695" t="s">
        <v>3767</v>
      </c>
      <c r="G695" s="14" t="s">
        <v>3768</v>
      </c>
      <c r="H695" s="14" t="s">
        <v>3769</v>
      </c>
      <c r="I695" t="s">
        <v>21</v>
      </c>
      <c r="K695">
        <v>1</v>
      </c>
      <c r="L695">
        <v>31</v>
      </c>
      <c r="M695">
        <v>15</v>
      </c>
      <c r="N695">
        <v>3</v>
      </c>
      <c r="O695" t="s">
        <v>3764</v>
      </c>
      <c r="P695" t="s">
        <v>517</v>
      </c>
      <c r="Q695" t="s">
        <v>517</v>
      </c>
      <c r="R695" t="s">
        <v>517</v>
      </c>
      <c r="S695" t="s">
        <v>517</v>
      </c>
      <c r="T695" t="s">
        <v>517</v>
      </c>
      <c r="U695" t="s">
        <v>517</v>
      </c>
      <c r="V695" t="s">
        <v>517</v>
      </c>
      <c r="W695" t="s">
        <v>579</v>
      </c>
      <c r="X695" t="s">
        <v>580</v>
      </c>
      <c r="Y695" t="s">
        <v>3770</v>
      </c>
      <c r="Z695" s="1">
        <v>29557</v>
      </c>
      <c r="AA695" t="s">
        <v>1231</v>
      </c>
      <c r="AB695">
        <v>36</v>
      </c>
      <c r="AC695" t="s">
        <v>358</v>
      </c>
      <c r="AD695" t="s">
        <v>488</v>
      </c>
    </row>
    <row r="696" spans="1:30" x14ac:dyDescent="0.25">
      <c r="A696" s="13" t="s">
        <v>4039</v>
      </c>
      <c r="B696" s="1">
        <v>42766</v>
      </c>
      <c r="C696" s="2">
        <v>0.61265046296296299</v>
      </c>
      <c r="D696" t="s">
        <v>2574</v>
      </c>
      <c r="E696" t="s">
        <v>22</v>
      </c>
      <c r="F696" t="s">
        <v>2575</v>
      </c>
      <c r="G696" t="s">
        <v>2576</v>
      </c>
      <c r="H696" t="s">
        <v>4040</v>
      </c>
      <c r="I696" t="s">
        <v>23</v>
      </c>
      <c r="K696">
        <v>1</v>
      </c>
      <c r="L696">
        <v>31</v>
      </c>
      <c r="M696">
        <v>14</v>
      </c>
      <c r="N696">
        <v>3</v>
      </c>
      <c r="O696" t="s">
        <v>2572</v>
      </c>
      <c r="P696" t="s">
        <v>517</v>
      </c>
      <c r="Q696" t="s">
        <v>517</v>
      </c>
      <c r="R696" t="s">
        <v>517</v>
      </c>
      <c r="S696" t="s">
        <v>517</v>
      </c>
      <c r="T696" t="s">
        <v>517</v>
      </c>
      <c r="U696" t="s">
        <v>517</v>
      </c>
      <c r="V696" t="s">
        <v>517</v>
      </c>
      <c r="W696" t="s">
        <v>526</v>
      </c>
      <c r="X696" t="s">
        <v>527</v>
      </c>
      <c r="Y696" t="s">
        <v>2578</v>
      </c>
      <c r="Z696" s="1">
        <v>33240</v>
      </c>
      <c r="AA696" t="s">
        <v>529</v>
      </c>
      <c r="AB696">
        <v>26</v>
      </c>
      <c r="AC696" t="s">
        <v>358</v>
      </c>
      <c r="AD696" t="s">
        <v>495</v>
      </c>
    </row>
    <row r="697" spans="1:30" x14ac:dyDescent="0.25">
      <c r="A697" s="13" t="s">
        <v>4041</v>
      </c>
      <c r="B697" s="1">
        <v>42766</v>
      </c>
      <c r="C697" s="2">
        <v>0.95568287037037036</v>
      </c>
      <c r="D697" t="s">
        <v>4042</v>
      </c>
      <c r="E697" t="s">
        <v>22</v>
      </c>
      <c r="F697" t="s">
        <v>4043</v>
      </c>
      <c r="G697" s="14" t="s">
        <v>4044</v>
      </c>
      <c r="H697" s="14" t="s">
        <v>4045</v>
      </c>
      <c r="I697" t="s">
        <v>24</v>
      </c>
      <c r="K697">
        <v>1</v>
      </c>
      <c r="L697">
        <v>31</v>
      </c>
      <c r="M697">
        <v>22</v>
      </c>
      <c r="N697">
        <v>3</v>
      </c>
      <c r="O697" t="s">
        <v>517</v>
      </c>
      <c r="P697" t="s">
        <v>517</v>
      </c>
      <c r="Q697" t="s">
        <v>517</v>
      </c>
      <c r="R697" t="s">
        <v>517</v>
      </c>
      <c r="S697" t="s">
        <v>517</v>
      </c>
      <c r="T697" t="s">
        <v>517</v>
      </c>
      <c r="U697" t="s">
        <v>517</v>
      </c>
      <c r="V697" t="s">
        <v>517</v>
      </c>
      <c r="W697" t="s">
        <v>517</v>
      </c>
      <c r="X697" t="s">
        <v>517</v>
      </c>
      <c r="Y697" t="s">
        <v>517</v>
      </c>
      <c r="Z697" s="1" t="s">
        <v>517</v>
      </c>
      <c r="AA697" t="s">
        <v>4042</v>
      </c>
      <c r="AB697" t="s">
        <v>517</v>
      </c>
      <c r="AC697" t="s">
        <v>358</v>
      </c>
      <c r="AD697" t="s">
        <v>517</v>
      </c>
    </row>
    <row r="698" spans="1:30" x14ac:dyDescent="0.25">
      <c r="A698" s="13" t="s">
        <v>4047</v>
      </c>
      <c r="B698" s="1">
        <v>42766</v>
      </c>
      <c r="C698" s="2">
        <v>0.93300925925925926</v>
      </c>
      <c r="D698" t="s">
        <v>4048</v>
      </c>
      <c r="E698" t="s">
        <v>22</v>
      </c>
      <c r="F698" t="s">
        <v>4049</v>
      </c>
      <c r="G698" s="14" t="s">
        <v>4050</v>
      </c>
      <c r="H698" s="14" t="s">
        <v>4051</v>
      </c>
      <c r="I698" t="s">
        <v>23</v>
      </c>
      <c r="K698">
        <v>1</v>
      </c>
      <c r="L698">
        <v>31</v>
      </c>
      <c r="M698">
        <v>22</v>
      </c>
      <c r="N698">
        <v>3</v>
      </c>
      <c r="O698" t="s">
        <v>4046</v>
      </c>
      <c r="P698" t="s">
        <v>517</v>
      </c>
      <c r="Q698" t="s">
        <v>517</v>
      </c>
      <c r="R698" t="s">
        <v>517</v>
      </c>
      <c r="S698" t="s">
        <v>517</v>
      </c>
      <c r="T698" t="s">
        <v>517</v>
      </c>
      <c r="U698" t="s">
        <v>517</v>
      </c>
      <c r="V698" t="s">
        <v>517</v>
      </c>
      <c r="W698" t="s">
        <v>537</v>
      </c>
      <c r="X698" t="s">
        <v>590</v>
      </c>
      <c r="Y698" t="s">
        <v>517</v>
      </c>
      <c r="Z698" s="1" t="s">
        <v>517</v>
      </c>
      <c r="AA698" t="s">
        <v>4048</v>
      </c>
      <c r="AB698" t="s">
        <v>517</v>
      </c>
      <c r="AC698" t="s">
        <v>358</v>
      </c>
      <c r="AD698" t="s">
        <v>517</v>
      </c>
    </row>
    <row r="699" spans="1:30" x14ac:dyDescent="0.25">
      <c r="A699" s="13" t="s">
        <v>4053</v>
      </c>
      <c r="B699" s="1">
        <v>42766</v>
      </c>
      <c r="C699" s="2">
        <v>0.93292824074074077</v>
      </c>
      <c r="D699" t="s">
        <v>4054</v>
      </c>
      <c r="E699" t="s">
        <v>22</v>
      </c>
      <c r="F699" t="s">
        <v>4055</v>
      </c>
      <c r="G699" s="14" t="s">
        <v>4056</v>
      </c>
      <c r="H699" s="14" t="s">
        <v>4057</v>
      </c>
      <c r="I699" t="s">
        <v>23</v>
      </c>
      <c r="K699">
        <v>1</v>
      </c>
      <c r="L699">
        <v>31</v>
      </c>
      <c r="M699">
        <v>22</v>
      </c>
      <c r="N699">
        <v>3</v>
      </c>
      <c r="O699" t="s">
        <v>4052</v>
      </c>
      <c r="P699" t="s">
        <v>517</v>
      </c>
      <c r="Q699" t="s">
        <v>517</v>
      </c>
      <c r="R699" t="s">
        <v>517</v>
      </c>
      <c r="S699" t="s">
        <v>517</v>
      </c>
      <c r="T699" t="s">
        <v>517</v>
      </c>
      <c r="U699" t="s">
        <v>517</v>
      </c>
      <c r="V699" t="s">
        <v>517</v>
      </c>
      <c r="W699" t="s">
        <v>589</v>
      </c>
      <c r="X699" t="s">
        <v>843</v>
      </c>
      <c r="Y699" t="s">
        <v>4058</v>
      </c>
      <c r="Z699" s="1">
        <v>28252</v>
      </c>
      <c r="AA699" t="s">
        <v>4059</v>
      </c>
      <c r="AB699">
        <v>39</v>
      </c>
      <c r="AC699" t="s">
        <v>357</v>
      </c>
      <c r="AD699" t="s">
        <v>482</v>
      </c>
    </row>
    <row r="700" spans="1:30" x14ac:dyDescent="0.25">
      <c r="A700" s="13" t="s">
        <v>4062</v>
      </c>
      <c r="B700" s="1">
        <v>42766</v>
      </c>
      <c r="C700" s="2">
        <v>0.92921296296296296</v>
      </c>
      <c r="D700" t="s">
        <v>3835</v>
      </c>
      <c r="E700" t="s">
        <v>3836</v>
      </c>
      <c r="F700" t="s">
        <v>3837</v>
      </c>
      <c r="G700" t="s">
        <v>3838</v>
      </c>
      <c r="H700" t="s">
        <v>3839</v>
      </c>
      <c r="I700" t="s">
        <v>23</v>
      </c>
      <c r="K700">
        <v>1</v>
      </c>
      <c r="L700">
        <v>31</v>
      </c>
      <c r="M700">
        <v>22</v>
      </c>
      <c r="N700">
        <v>3</v>
      </c>
      <c r="O700" t="s">
        <v>4060</v>
      </c>
      <c r="P700" t="s">
        <v>4061</v>
      </c>
      <c r="Q700" t="s">
        <v>517</v>
      </c>
      <c r="R700" t="s">
        <v>517</v>
      </c>
      <c r="S700" t="s">
        <v>517</v>
      </c>
      <c r="T700" t="s">
        <v>517</v>
      </c>
      <c r="U700" t="s">
        <v>517</v>
      </c>
      <c r="V700" t="s">
        <v>517</v>
      </c>
      <c r="W700" t="s">
        <v>476</v>
      </c>
      <c r="X700" t="s">
        <v>590</v>
      </c>
      <c r="Y700" t="s">
        <v>517</v>
      </c>
      <c r="Z700" s="1" t="s">
        <v>517</v>
      </c>
      <c r="AA700" t="s">
        <v>3840</v>
      </c>
      <c r="AB700" t="s">
        <v>517</v>
      </c>
      <c r="AC700" t="s">
        <v>358</v>
      </c>
      <c r="AD700" t="s">
        <v>517</v>
      </c>
    </row>
    <row r="701" spans="1:30" x14ac:dyDescent="0.25">
      <c r="A701" s="13" t="s">
        <v>4063</v>
      </c>
      <c r="B701" s="1">
        <v>42766</v>
      </c>
      <c r="C701" s="2">
        <v>0.92799768518518511</v>
      </c>
      <c r="D701" t="s">
        <v>4064</v>
      </c>
      <c r="E701" t="s">
        <v>22</v>
      </c>
      <c r="F701" t="s">
        <v>4065</v>
      </c>
      <c r="G701" s="14" t="s">
        <v>4066</v>
      </c>
      <c r="H701" s="14" t="s">
        <v>4067</v>
      </c>
      <c r="I701" t="s">
        <v>21</v>
      </c>
      <c r="K701">
        <v>1</v>
      </c>
      <c r="L701">
        <v>31</v>
      </c>
      <c r="M701">
        <v>22</v>
      </c>
      <c r="N701">
        <v>3</v>
      </c>
      <c r="O701" t="s">
        <v>517</v>
      </c>
      <c r="P701" t="s">
        <v>517</v>
      </c>
      <c r="Q701" t="s">
        <v>517</v>
      </c>
      <c r="R701" t="s">
        <v>517</v>
      </c>
      <c r="S701" t="s">
        <v>517</v>
      </c>
      <c r="T701" t="s">
        <v>517</v>
      </c>
      <c r="U701" t="s">
        <v>517</v>
      </c>
      <c r="V701" t="s">
        <v>517</v>
      </c>
      <c r="W701" t="s">
        <v>517</v>
      </c>
      <c r="X701" t="s">
        <v>517</v>
      </c>
      <c r="Y701" t="s">
        <v>4068</v>
      </c>
      <c r="Z701" s="1">
        <v>23297</v>
      </c>
      <c r="AA701" t="s">
        <v>4069</v>
      </c>
      <c r="AB701">
        <v>53</v>
      </c>
      <c r="AC701" t="s">
        <v>358</v>
      </c>
      <c r="AD701" t="s">
        <v>499</v>
      </c>
    </row>
    <row r="702" spans="1:30" x14ac:dyDescent="0.25">
      <c r="A702" s="13" t="s">
        <v>4070</v>
      </c>
      <c r="B702" s="1">
        <v>42766</v>
      </c>
      <c r="C702" s="2">
        <v>0.77930555555555558</v>
      </c>
      <c r="D702" t="s">
        <v>4071</v>
      </c>
      <c r="E702" t="s">
        <v>116</v>
      </c>
      <c r="F702" t="s">
        <v>4072</v>
      </c>
      <c r="G702" s="14" t="s">
        <v>4073</v>
      </c>
      <c r="H702" s="14" t="s">
        <v>4074</v>
      </c>
      <c r="I702" t="s">
        <v>24</v>
      </c>
      <c r="K702">
        <v>1</v>
      </c>
      <c r="L702">
        <v>31</v>
      </c>
      <c r="M702">
        <v>18</v>
      </c>
      <c r="N702">
        <v>3</v>
      </c>
      <c r="O702" t="s">
        <v>517</v>
      </c>
      <c r="P702" t="s">
        <v>517</v>
      </c>
      <c r="Q702" t="s">
        <v>517</v>
      </c>
      <c r="R702" t="s">
        <v>517</v>
      </c>
      <c r="S702" t="s">
        <v>517</v>
      </c>
      <c r="T702" t="s">
        <v>517</v>
      </c>
      <c r="U702" t="s">
        <v>517</v>
      </c>
      <c r="V702" t="s">
        <v>517</v>
      </c>
      <c r="W702" t="s">
        <v>517</v>
      </c>
      <c r="X702" t="s">
        <v>517</v>
      </c>
      <c r="Y702" t="s">
        <v>517</v>
      </c>
      <c r="Z702" s="1" t="s">
        <v>517</v>
      </c>
      <c r="AA702" t="s">
        <v>659</v>
      </c>
      <c r="AB702" t="s">
        <v>517</v>
      </c>
      <c r="AC702" t="s">
        <v>358</v>
      </c>
      <c r="AD702" t="s">
        <v>517</v>
      </c>
    </row>
    <row r="703" spans="1:30" x14ac:dyDescent="0.25">
      <c r="A703" s="13" t="s">
        <v>4076</v>
      </c>
      <c r="B703" s="1">
        <v>42766</v>
      </c>
      <c r="C703" s="2">
        <v>0.74846064814814817</v>
      </c>
      <c r="D703" t="s">
        <v>4077</v>
      </c>
      <c r="E703" t="s">
        <v>22</v>
      </c>
      <c r="F703" t="s">
        <v>4078</v>
      </c>
      <c r="G703" t="s">
        <v>4079</v>
      </c>
      <c r="H703" t="s">
        <v>4080</v>
      </c>
      <c r="I703" t="s">
        <v>25</v>
      </c>
      <c r="K703">
        <v>1</v>
      </c>
      <c r="L703">
        <v>31</v>
      </c>
      <c r="M703">
        <v>17</v>
      </c>
      <c r="N703">
        <v>3</v>
      </c>
      <c r="O703" t="s">
        <v>4075</v>
      </c>
      <c r="P703" t="s">
        <v>517</v>
      </c>
      <c r="Q703" t="s">
        <v>517</v>
      </c>
      <c r="R703" t="s">
        <v>517</v>
      </c>
      <c r="S703" t="s">
        <v>517</v>
      </c>
      <c r="T703" t="s">
        <v>517</v>
      </c>
      <c r="U703" t="s">
        <v>517</v>
      </c>
      <c r="V703" t="s">
        <v>517</v>
      </c>
      <c r="W703" t="s">
        <v>589</v>
      </c>
      <c r="X703" t="s">
        <v>590</v>
      </c>
      <c r="Y703" t="s">
        <v>517</v>
      </c>
      <c r="Z703" s="1" t="s">
        <v>517</v>
      </c>
      <c r="AA703" t="s">
        <v>978</v>
      </c>
      <c r="AB703" t="s">
        <v>517</v>
      </c>
      <c r="AC703" t="s">
        <v>358</v>
      </c>
      <c r="AD703" t="s">
        <v>517</v>
      </c>
    </row>
    <row r="704" spans="1:30" x14ac:dyDescent="0.25">
      <c r="A704" s="13" t="s">
        <v>4081</v>
      </c>
      <c r="B704" s="1">
        <v>42766</v>
      </c>
      <c r="C704" s="2">
        <v>0.71179398148148154</v>
      </c>
      <c r="D704" t="s">
        <v>4082</v>
      </c>
      <c r="E704" t="s">
        <v>22</v>
      </c>
      <c r="F704" t="s">
        <v>4083</v>
      </c>
      <c r="G704" s="14" t="s">
        <v>4084</v>
      </c>
      <c r="H704" s="14" t="s">
        <v>4085</v>
      </c>
      <c r="I704" t="s">
        <v>25</v>
      </c>
      <c r="K704">
        <v>1</v>
      </c>
      <c r="L704">
        <v>31</v>
      </c>
      <c r="M704">
        <v>17</v>
      </c>
      <c r="N704">
        <v>3</v>
      </c>
      <c r="O704" t="s">
        <v>517</v>
      </c>
      <c r="P704" t="s">
        <v>517</v>
      </c>
      <c r="Q704" t="s">
        <v>517</v>
      </c>
      <c r="R704" t="s">
        <v>517</v>
      </c>
      <c r="S704" t="s">
        <v>517</v>
      </c>
      <c r="T704" t="s">
        <v>517</v>
      </c>
      <c r="U704" t="s">
        <v>517</v>
      </c>
      <c r="V704" t="s">
        <v>517</v>
      </c>
      <c r="W704" t="s">
        <v>517</v>
      </c>
      <c r="X704" t="s">
        <v>517</v>
      </c>
      <c r="Y704" t="s">
        <v>4086</v>
      </c>
      <c r="Z704" s="1">
        <v>31299</v>
      </c>
      <c r="AA704" t="s">
        <v>872</v>
      </c>
      <c r="AB704">
        <v>31</v>
      </c>
      <c r="AC704" t="s">
        <v>358</v>
      </c>
      <c r="AD704" t="s">
        <v>495</v>
      </c>
    </row>
    <row r="705" spans="1:30" x14ac:dyDescent="0.25">
      <c r="A705" s="13" t="s">
        <v>4087</v>
      </c>
      <c r="B705" s="1">
        <v>42766</v>
      </c>
      <c r="C705" s="2">
        <v>0.7025231481481482</v>
      </c>
      <c r="D705" t="s">
        <v>4088</v>
      </c>
      <c r="E705" t="s">
        <v>22</v>
      </c>
      <c r="F705" t="s">
        <v>4089</v>
      </c>
      <c r="G705" t="s">
        <v>4090</v>
      </c>
      <c r="H705" t="s">
        <v>4091</v>
      </c>
      <c r="I705" t="s">
        <v>21</v>
      </c>
      <c r="K705">
        <v>1</v>
      </c>
      <c r="L705">
        <v>31</v>
      </c>
      <c r="M705">
        <v>16</v>
      </c>
      <c r="N705">
        <v>3</v>
      </c>
      <c r="O705" t="s">
        <v>517</v>
      </c>
      <c r="P705" t="s">
        <v>517</v>
      </c>
      <c r="Q705" t="s">
        <v>517</v>
      </c>
      <c r="R705" t="s">
        <v>517</v>
      </c>
      <c r="S705" t="s">
        <v>517</v>
      </c>
      <c r="T705" t="s">
        <v>517</v>
      </c>
      <c r="U705" t="s">
        <v>517</v>
      </c>
      <c r="V705" t="s">
        <v>517</v>
      </c>
      <c r="W705" t="s">
        <v>517</v>
      </c>
      <c r="X705" t="s">
        <v>517</v>
      </c>
      <c r="Y705" t="s">
        <v>3475</v>
      </c>
      <c r="Z705" s="1">
        <v>35040</v>
      </c>
      <c r="AA705" t="s">
        <v>3369</v>
      </c>
      <c r="AB705">
        <v>21</v>
      </c>
      <c r="AC705" t="s">
        <v>358</v>
      </c>
      <c r="AD705" t="s">
        <v>494</v>
      </c>
    </row>
    <row r="706" spans="1:30" x14ac:dyDescent="0.25">
      <c r="A706" s="13" t="s">
        <v>4092</v>
      </c>
      <c r="B706" s="1">
        <v>42766</v>
      </c>
      <c r="C706" s="2">
        <v>0.67357638888888882</v>
      </c>
      <c r="D706" t="s">
        <v>4034</v>
      </c>
      <c r="E706" t="s">
        <v>22</v>
      </c>
      <c r="F706" t="s">
        <v>3940</v>
      </c>
      <c r="G706" s="14" t="s">
        <v>3941</v>
      </c>
      <c r="H706" s="14" t="s">
        <v>4035</v>
      </c>
      <c r="I706" t="s">
        <v>25</v>
      </c>
      <c r="K706">
        <v>1</v>
      </c>
      <c r="L706">
        <v>31</v>
      </c>
      <c r="M706">
        <v>16</v>
      </c>
      <c r="N706">
        <v>3</v>
      </c>
      <c r="O706" t="s">
        <v>517</v>
      </c>
      <c r="P706" t="s">
        <v>517</v>
      </c>
      <c r="Q706" t="s">
        <v>517</v>
      </c>
      <c r="R706" t="s">
        <v>517</v>
      </c>
      <c r="S706" t="s">
        <v>517</v>
      </c>
      <c r="T706" t="s">
        <v>517</v>
      </c>
      <c r="U706" t="s">
        <v>517</v>
      </c>
      <c r="V706" t="s">
        <v>517</v>
      </c>
      <c r="W706" t="s">
        <v>517</v>
      </c>
      <c r="X706" t="s">
        <v>517</v>
      </c>
      <c r="Y706" t="s">
        <v>3943</v>
      </c>
      <c r="Z706" s="1">
        <v>27308</v>
      </c>
      <c r="AA706" t="s">
        <v>1519</v>
      </c>
      <c r="AB706">
        <v>42</v>
      </c>
      <c r="AC706" t="s">
        <v>358</v>
      </c>
      <c r="AD706" t="s">
        <v>490</v>
      </c>
    </row>
    <row r="707" spans="1:30" x14ac:dyDescent="0.25">
      <c r="A707" s="13" t="s">
        <v>4094</v>
      </c>
      <c r="B707" s="1">
        <v>42767</v>
      </c>
      <c r="C707" s="2">
        <v>0.44945601851851852</v>
      </c>
      <c r="D707" t="s">
        <v>4095</v>
      </c>
      <c r="E707" t="s">
        <v>22</v>
      </c>
      <c r="F707" t="s">
        <v>3858</v>
      </c>
      <c r="G707" s="14" t="s">
        <v>4096</v>
      </c>
      <c r="H707" s="14" t="s">
        <v>3860</v>
      </c>
      <c r="I707" t="s">
        <v>23</v>
      </c>
      <c r="K707">
        <v>2</v>
      </c>
      <c r="L707">
        <v>1</v>
      </c>
      <c r="M707">
        <v>10</v>
      </c>
      <c r="N707">
        <v>4</v>
      </c>
      <c r="O707" t="s">
        <v>4093</v>
      </c>
      <c r="P707" t="s">
        <v>517</v>
      </c>
      <c r="Q707" t="s">
        <v>517</v>
      </c>
      <c r="R707" t="s">
        <v>517</v>
      </c>
      <c r="S707" t="s">
        <v>517</v>
      </c>
      <c r="T707" t="s">
        <v>517</v>
      </c>
      <c r="U707" t="s">
        <v>517</v>
      </c>
      <c r="V707" t="s">
        <v>517</v>
      </c>
      <c r="W707" t="s">
        <v>476</v>
      </c>
      <c r="X707" t="s">
        <v>846</v>
      </c>
      <c r="Y707" t="s">
        <v>4097</v>
      </c>
      <c r="Z707" s="1">
        <v>30158</v>
      </c>
      <c r="AA707" t="s">
        <v>1064</v>
      </c>
      <c r="AB707">
        <v>34</v>
      </c>
      <c r="AC707" t="s">
        <v>357</v>
      </c>
      <c r="AD707" t="s">
        <v>485</v>
      </c>
    </row>
    <row r="708" spans="1:30" x14ac:dyDescent="0.25">
      <c r="A708" s="13" t="s">
        <v>4098</v>
      </c>
      <c r="B708" s="1">
        <v>42767</v>
      </c>
      <c r="C708" s="2">
        <v>0.43894675925925924</v>
      </c>
      <c r="D708" t="s">
        <v>3824</v>
      </c>
      <c r="E708" t="s">
        <v>22</v>
      </c>
      <c r="F708" t="s">
        <v>3100</v>
      </c>
      <c r="G708" s="14" t="s">
        <v>4099</v>
      </c>
      <c r="H708" s="14" t="s">
        <v>3825</v>
      </c>
      <c r="I708" t="s">
        <v>23</v>
      </c>
      <c r="K708">
        <v>2</v>
      </c>
      <c r="L708">
        <v>1</v>
      </c>
      <c r="M708">
        <v>10</v>
      </c>
      <c r="N708">
        <v>4</v>
      </c>
      <c r="O708" t="s">
        <v>3097</v>
      </c>
      <c r="P708" t="s">
        <v>517</v>
      </c>
      <c r="Q708" t="s">
        <v>517</v>
      </c>
      <c r="R708" t="s">
        <v>517</v>
      </c>
      <c r="S708" t="s">
        <v>517</v>
      </c>
      <c r="T708" t="s">
        <v>517</v>
      </c>
      <c r="U708" t="s">
        <v>517</v>
      </c>
      <c r="V708" t="s">
        <v>517</v>
      </c>
      <c r="W708" t="s">
        <v>537</v>
      </c>
      <c r="X708" t="s">
        <v>848</v>
      </c>
      <c r="Y708" t="s">
        <v>517</v>
      </c>
      <c r="Z708" s="1" t="s">
        <v>517</v>
      </c>
      <c r="AA708" t="s">
        <v>834</v>
      </c>
      <c r="AB708" t="s">
        <v>517</v>
      </c>
      <c r="AC708" t="s">
        <v>358</v>
      </c>
      <c r="AD708" t="s">
        <v>517</v>
      </c>
    </row>
    <row r="709" spans="1:30" x14ac:dyDescent="0.25">
      <c r="A709" s="13" t="s">
        <v>4101</v>
      </c>
      <c r="B709" s="1">
        <v>42767</v>
      </c>
      <c r="C709" s="2">
        <v>0.43177083333333338</v>
      </c>
      <c r="D709" t="s">
        <v>4102</v>
      </c>
      <c r="E709" t="s">
        <v>22</v>
      </c>
      <c r="F709" t="s">
        <v>4103</v>
      </c>
      <c r="G709" t="s">
        <v>4104</v>
      </c>
      <c r="H709" t="s">
        <v>4105</v>
      </c>
      <c r="I709" t="s">
        <v>25</v>
      </c>
      <c r="K709">
        <v>2</v>
      </c>
      <c r="L709">
        <v>1</v>
      </c>
      <c r="M709">
        <v>10</v>
      </c>
      <c r="N709">
        <v>4</v>
      </c>
      <c r="O709" t="s">
        <v>4100</v>
      </c>
      <c r="P709" t="s">
        <v>517</v>
      </c>
      <c r="Q709" t="s">
        <v>517</v>
      </c>
      <c r="R709" t="s">
        <v>517</v>
      </c>
      <c r="S709" t="s">
        <v>517</v>
      </c>
      <c r="T709" t="s">
        <v>517</v>
      </c>
      <c r="U709" t="s">
        <v>517</v>
      </c>
      <c r="V709" t="s">
        <v>517</v>
      </c>
      <c r="W709" t="s">
        <v>476</v>
      </c>
      <c r="X709" t="s">
        <v>477</v>
      </c>
      <c r="Y709" t="s">
        <v>4106</v>
      </c>
      <c r="Z709" s="1">
        <v>31257</v>
      </c>
      <c r="AA709" t="s">
        <v>1684</v>
      </c>
      <c r="AB709">
        <v>31</v>
      </c>
      <c r="AC709" t="s">
        <v>358</v>
      </c>
      <c r="AD709" t="s">
        <v>482</v>
      </c>
    </row>
    <row r="710" spans="1:30" x14ac:dyDescent="0.25">
      <c r="A710" s="13" t="s">
        <v>4107</v>
      </c>
      <c r="B710" s="1">
        <v>42767</v>
      </c>
      <c r="C710" s="2">
        <v>0.33847222222222223</v>
      </c>
      <c r="D710" t="s">
        <v>3919</v>
      </c>
      <c r="E710" t="s">
        <v>22</v>
      </c>
      <c r="F710" t="s">
        <v>3920</v>
      </c>
      <c r="G710" s="14" t="s">
        <v>3921</v>
      </c>
      <c r="H710" s="14" t="s">
        <v>3922</v>
      </c>
      <c r="I710" t="s">
        <v>21</v>
      </c>
      <c r="K710">
        <v>2</v>
      </c>
      <c r="L710">
        <v>1</v>
      </c>
      <c r="M710">
        <v>8</v>
      </c>
      <c r="N710">
        <v>4</v>
      </c>
      <c r="O710" t="s">
        <v>3917</v>
      </c>
      <c r="P710" t="s">
        <v>517</v>
      </c>
      <c r="Q710" t="s">
        <v>517</v>
      </c>
      <c r="R710" t="s">
        <v>517</v>
      </c>
      <c r="S710" t="s">
        <v>517</v>
      </c>
      <c r="T710" t="s">
        <v>517</v>
      </c>
      <c r="U710" t="s">
        <v>517</v>
      </c>
      <c r="V710" t="s">
        <v>517</v>
      </c>
      <c r="W710" t="s">
        <v>537</v>
      </c>
      <c r="X710" t="s">
        <v>849</v>
      </c>
      <c r="Y710" t="s">
        <v>3923</v>
      </c>
      <c r="Z710" s="1">
        <v>31430</v>
      </c>
      <c r="AA710" t="s">
        <v>3919</v>
      </c>
      <c r="AB710">
        <v>31</v>
      </c>
      <c r="AC710" t="s">
        <v>358</v>
      </c>
      <c r="AD710" t="s">
        <v>509</v>
      </c>
    </row>
    <row r="711" spans="1:30" x14ac:dyDescent="0.25">
      <c r="A711" s="13" t="s">
        <v>4109</v>
      </c>
      <c r="B711" s="1">
        <v>42767</v>
      </c>
      <c r="C711" s="2">
        <v>0.20444444444444443</v>
      </c>
      <c r="D711" t="s">
        <v>4110</v>
      </c>
      <c r="E711" t="s">
        <v>22</v>
      </c>
      <c r="F711" t="s">
        <v>4111</v>
      </c>
      <c r="G711" s="14" t="s">
        <v>4112</v>
      </c>
      <c r="H711" s="14" t="s">
        <v>4113</v>
      </c>
      <c r="I711" t="s">
        <v>23</v>
      </c>
      <c r="K711">
        <v>2</v>
      </c>
      <c r="L711">
        <v>1</v>
      </c>
      <c r="M711">
        <v>4</v>
      </c>
      <c r="N711">
        <v>4</v>
      </c>
      <c r="O711" t="s">
        <v>4108</v>
      </c>
      <c r="P711" t="s">
        <v>517</v>
      </c>
      <c r="Q711" t="s">
        <v>517</v>
      </c>
      <c r="R711" t="s">
        <v>517</v>
      </c>
      <c r="S711" t="s">
        <v>517</v>
      </c>
      <c r="T711" t="s">
        <v>517</v>
      </c>
      <c r="U711" t="s">
        <v>517</v>
      </c>
      <c r="V711" t="s">
        <v>517</v>
      </c>
      <c r="W711" t="s">
        <v>526</v>
      </c>
      <c r="X711" t="s">
        <v>527</v>
      </c>
      <c r="Y711" t="s">
        <v>4114</v>
      </c>
      <c r="Z711" s="1">
        <v>34394</v>
      </c>
      <c r="AA711" t="s">
        <v>529</v>
      </c>
      <c r="AB711">
        <v>22</v>
      </c>
      <c r="AC711" t="s">
        <v>358</v>
      </c>
      <c r="AD711" t="s">
        <v>501</v>
      </c>
    </row>
    <row r="712" spans="1:30" x14ac:dyDescent="0.25">
      <c r="A712" s="13" t="s">
        <v>4116</v>
      </c>
      <c r="B712" s="1">
        <v>42767</v>
      </c>
      <c r="C712" s="2">
        <v>1.818287037037037E-2</v>
      </c>
      <c r="D712" t="s">
        <v>4117</v>
      </c>
      <c r="E712" t="s">
        <v>22</v>
      </c>
      <c r="F712" t="s">
        <v>4118</v>
      </c>
      <c r="G712" t="s">
        <v>4119</v>
      </c>
      <c r="H712" t="s">
        <v>4120</v>
      </c>
      <c r="I712" t="s">
        <v>23</v>
      </c>
      <c r="K712">
        <v>2</v>
      </c>
      <c r="L712">
        <v>1</v>
      </c>
      <c r="M712">
        <v>0</v>
      </c>
      <c r="N712">
        <v>4</v>
      </c>
      <c r="O712" t="s">
        <v>4115</v>
      </c>
      <c r="P712" t="s">
        <v>4115</v>
      </c>
      <c r="Q712" t="s">
        <v>517</v>
      </c>
      <c r="R712" t="s">
        <v>517</v>
      </c>
      <c r="S712" t="s">
        <v>517</v>
      </c>
      <c r="T712" t="s">
        <v>517</v>
      </c>
      <c r="U712" t="s">
        <v>517</v>
      </c>
      <c r="V712" t="s">
        <v>517</v>
      </c>
      <c r="W712" t="s">
        <v>672</v>
      </c>
      <c r="X712" t="s">
        <v>477</v>
      </c>
      <c r="Y712" t="s">
        <v>4121</v>
      </c>
      <c r="Z712" s="1">
        <v>29411</v>
      </c>
      <c r="AA712" t="s">
        <v>478</v>
      </c>
      <c r="AB712">
        <v>36</v>
      </c>
      <c r="AC712" t="s">
        <v>358</v>
      </c>
      <c r="AD712" t="s">
        <v>509</v>
      </c>
    </row>
    <row r="713" spans="1:30" x14ac:dyDescent="0.25">
      <c r="A713" s="13" t="s">
        <v>4122</v>
      </c>
      <c r="B713" s="1">
        <v>42767</v>
      </c>
      <c r="C713" s="2">
        <v>1.2210648148148146E-2</v>
      </c>
      <c r="D713" t="s">
        <v>4123</v>
      </c>
      <c r="E713" t="s">
        <v>22</v>
      </c>
      <c r="F713" t="s">
        <v>4124</v>
      </c>
      <c r="G713" s="14" t="s">
        <v>4125</v>
      </c>
      <c r="H713" s="14" t="s">
        <v>4126</v>
      </c>
      <c r="I713" t="s">
        <v>21</v>
      </c>
      <c r="K713">
        <v>2</v>
      </c>
      <c r="L713">
        <v>1</v>
      </c>
      <c r="M713">
        <v>0</v>
      </c>
      <c r="N713">
        <v>4</v>
      </c>
      <c r="O713" t="s">
        <v>517</v>
      </c>
      <c r="P713" t="s">
        <v>517</v>
      </c>
      <c r="Q713" t="s">
        <v>517</v>
      </c>
      <c r="R713" t="s">
        <v>517</v>
      </c>
      <c r="S713" t="s">
        <v>517</v>
      </c>
      <c r="T713" t="s">
        <v>517</v>
      </c>
      <c r="U713" t="s">
        <v>517</v>
      </c>
      <c r="V713" t="s">
        <v>517</v>
      </c>
      <c r="W713" t="s">
        <v>517</v>
      </c>
      <c r="X713" t="s">
        <v>517</v>
      </c>
      <c r="Y713" t="s">
        <v>3692</v>
      </c>
      <c r="Z713" s="1">
        <v>31949</v>
      </c>
      <c r="AA713" t="s">
        <v>4123</v>
      </c>
      <c r="AB713">
        <v>29</v>
      </c>
      <c r="AC713" t="s">
        <v>358</v>
      </c>
      <c r="AD713" t="s">
        <v>502</v>
      </c>
    </row>
    <row r="714" spans="1:30" x14ac:dyDescent="0.25">
      <c r="A714" s="13" t="s">
        <v>4127</v>
      </c>
      <c r="B714" s="1">
        <v>42767</v>
      </c>
      <c r="C714" s="2">
        <v>0.47309027777777773</v>
      </c>
      <c r="D714" t="s">
        <v>4128</v>
      </c>
      <c r="E714" t="s">
        <v>22</v>
      </c>
      <c r="F714" t="s">
        <v>4129</v>
      </c>
      <c r="G714" s="14" t="s">
        <v>4130</v>
      </c>
      <c r="H714" s="14" t="s">
        <v>4131</v>
      </c>
      <c r="I714" t="s">
        <v>21</v>
      </c>
      <c r="K714">
        <v>2</v>
      </c>
      <c r="L714">
        <v>1</v>
      </c>
      <c r="M714">
        <v>11</v>
      </c>
      <c r="N714">
        <v>4</v>
      </c>
      <c r="O714" t="s">
        <v>517</v>
      </c>
      <c r="P714" t="s">
        <v>517</v>
      </c>
      <c r="Q714" t="s">
        <v>517</v>
      </c>
      <c r="R714" t="s">
        <v>517</v>
      </c>
      <c r="S714" t="s">
        <v>517</v>
      </c>
      <c r="T714" t="s">
        <v>517</v>
      </c>
      <c r="U714" t="s">
        <v>517</v>
      </c>
      <c r="V714" t="s">
        <v>517</v>
      </c>
      <c r="W714" t="s">
        <v>517</v>
      </c>
      <c r="X714" t="s">
        <v>517</v>
      </c>
      <c r="Y714" t="s">
        <v>517</v>
      </c>
      <c r="Z714" s="1" t="s">
        <v>517</v>
      </c>
      <c r="AA714" t="s">
        <v>4132</v>
      </c>
      <c r="AB714" t="s">
        <v>517</v>
      </c>
      <c r="AC714" t="s">
        <v>358</v>
      </c>
      <c r="AD714" t="s">
        <v>517</v>
      </c>
    </row>
    <row r="715" spans="1:30" x14ac:dyDescent="0.25">
      <c r="A715" s="13" t="s">
        <v>4134</v>
      </c>
      <c r="B715" s="1">
        <v>42767</v>
      </c>
      <c r="C715" s="2">
        <v>0.47120370370370374</v>
      </c>
      <c r="D715" t="s">
        <v>4135</v>
      </c>
      <c r="E715" t="s">
        <v>22</v>
      </c>
      <c r="F715" t="s">
        <v>4136</v>
      </c>
      <c r="G715" s="14" t="s">
        <v>4137</v>
      </c>
      <c r="H715" s="14" t="s">
        <v>4138</v>
      </c>
      <c r="I715" t="s">
        <v>23</v>
      </c>
      <c r="K715">
        <v>2</v>
      </c>
      <c r="L715">
        <v>1</v>
      </c>
      <c r="M715">
        <v>11</v>
      </c>
      <c r="N715">
        <v>4</v>
      </c>
      <c r="O715" t="s">
        <v>4133</v>
      </c>
      <c r="P715" t="s">
        <v>517</v>
      </c>
      <c r="Q715" t="s">
        <v>517</v>
      </c>
      <c r="R715" t="s">
        <v>517</v>
      </c>
      <c r="S715" t="s">
        <v>517</v>
      </c>
      <c r="T715" t="s">
        <v>517</v>
      </c>
      <c r="U715" t="s">
        <v>517</v>
      </c>
      <c r="V715" t="s">
        <v>517</v>
      </c>
      <c r="W715" t="s">
        <v>526</v>
      </c>
      <c r="X715" t="s">
        <v>527</v>
      </c>
      <c r="Y715" t="s">
        <v>4139</v>
      </c>
      <c r="Z715" s="1">
        <v>34674</v>
      </c>
      <c r="AA715" t="s">
        <v>546</v>
      </c>
      <c r="AB715">
        <v>22</v>
      </c>
      <c r="AC715" t="s">
        <v>358</v>
      </c>
      <c r="AD715" t="s">
        <v>482</v>
      </c>
    </row>
    <row r="716" spans="1:30" x14ac:dyDescent="0.25">
      <c r="A716" s="13" t="s">
        <v>4141</v>
      </c>
      <c r="B716" s="1">
        <v>42767</v>
      </c>
      <c r="C716" s="2">
        <v>0.58638888888888896</v>
      </c>
      <c r="D716" t="s">
        <v>4142</v>
      </c>
      <c r="E716" t="s">
        <v>22</v>
      </c>
      <c r="F716" t="s">
        <v>4143</v>
      </c>
      <c r="G716" t="s">
        <v>4144</v>
      </c>
      <c r="H716" t="s">
        <v>4145</v>
      </c>
      <c r="I716" t="s">
        <v>23</v>
      </c>
      <c r="K716">
        <v>2</v>
      </c>
      <c r="L716">
        <v>1</v>
      </c>
      <c r="M716">
        <v>14</v>
      </c>
      <c r="N716">
        <v>4</v>
      </c>
      <c r="O716" t="s">
        <v>4140</v>
      </c>
      <c r="P716" t="s">
        <v>517</v>
      </c>
      <c r="Q716" t="s">
        <v>517</v>
      </c>
      <c r="R716" t="s">
        <v>517</v>
      </c>
      <c r="S716" t="s">
        <v>517</v>
      </c>
      <c r="T716" t="s">
        <v>517</v>
      </c>
      <c r="U716" t="s">
        <v>517</v>
      </c>
      <c r="V716" t="s">
        <v>517</v>
      </c>
      <c r="W716" t="s">
        <v>4146</v>
      </c>
      <c r="X716" t="s">
        <v>527</v>
      </c>
      <c r="Y716" t="s">
        <v>4147</v>
      </c>
      <c r="Z716" s="1">
        <v>28491</v>
      </c>
      <c r="AA716" t="s">
        <v>529</v>
      </c>
      <c r="AB716">
        <v>39</v>
      </c>
      <c r="AC716" t="s">
        <v>358</v>
      </c>
      <c r="AD716" t="s">
        <v>491</v>
      </c>
    </row>
    <row r="717" spans="1:30" x14ac:dyDescent="0.25">
      <c r="A717" s="13" t="s">
        <v>4148</v>
      </c>
      <c r="B717" s="1">
        <v>42767</v>
      </c>
      <c r="C717" s="2">
        <v>0.58451388888888889</v>
      </c>
      <c r="D717" t="s">
        <v>4149</v>
      </c>
      <c r="E717" t="s">
        <v>22</v>
      </c>
      <c r="F717" t="s">
        <v>4143</v>
      </c>
      <c r="G717" s="14" t="s">
        <v>4144</v>
      </c>
      <c r="H717" s="14" t="s">
        <v>4145</v>
      </c>
      <c r="I717" t="s">
        <v>23</v>
      </c>
      <c r="K717">
        <v>2</v>
      </c>
      <c r="L717">
        <v>1</v>
      </c>
      <c r="M717">
        <v>14</v>
      </c>
      <c r="N717">
        <v>4</v>
      </c>
      <c r="O717" t="s">
        <v>4140</v>
      </c>
      <c r="P717" t="s">
        <v>517</v>
      </c>
      <c r="Q717" t="s">
        <v>517</v>
      </c>
      <c r="R717" t="s">
        <v>517</v>
      </c>
      <c r="S717" t="s">
        <v>517</v>
      </c>
      <c r="T717" t="s">
        <v>517</v>
      </c>
      <c r="U717" t="s">
        <v>517</v>
      </c>
      <c r="V717" t="s">
        <v>517</v>
      </c>
      <c r="W717" t="s">
        <v>4146</v>
      </c>
      <c r="X717" t="s">
        <v>527</v>
      </c>
      <c r="Y717" t="s">
        <v>4147</v>
      </c>
      <c r="Z717" s="1">
        <v>28491</v>
      </c>
      <c r="AA717" t="s">
        <v>529</v>
      </c>
      <c r="AB717">
        <v>39</v>
      </c>
      <c r="AC717" t="s">
        <v>358</v>
      </c>
      <c r="AD717" t="s">
        <v>491</v>
      </c>
    </row>
    <row r="718" spans="1:30" x14ac:dyDescent="0.25">
      <c r="A718" s="13" t="s">
        <v>4150</v>
      </c>
      <c r="B718" s="1">
        <v>42767</v>
      </c>
      <c r="C718" s="2">
        <v>0.57980324074074074</v>
      </c>
      <c r="D718" t="s">
        <v>4151</v>
      </c>
      <c r="E718" t="s">
        <v>22</v>
      </c>
      <c r="F718" t="s">
        <v>4152</v>
      </c>
      <c r="G718" s="14" t="s">
        <v>4153</v>
      </c>
      <c r="H718" s="14" t="s">
        <v>4154</v>
      </c>
      <c r="I718" t="s">
        <v>21</v>
      </c>
      <c r="K718">
        <v>2</v>
      </c>
      <c r="L718">
        <v>1</v>
      </c>
      <c r="M718">
        <v>13</v>
      </c>
      <c r="N718">
        <v>4</v>
      </c>
      <c r="O718" t="s">
        <v>517</v>
      </c>
      <c r="P718" t="s">
        <v>517</v>
      </c>
      <c r="Q718" t="s">
        <v>517</v>
      </c>
      <c r="R718" t="s">
        <v>517</v>
      </c>
      <c r="S718" t="s">
        <v>517</v>
      </c>
      <c r="T718" t="s">
        <v>517</v>
      </c>
      <c r="U718" t="s">
        <v>517</v>
      </c>
      <c r="V718" t="s">
        <v>517</v>
      </c>
      <c r="W718" t="s">
        <v>517</v>
      </c>
      <c r="X718" t="s">
        <v>517</v>
      </c>
      <c r="Y718" t="s">
        <v>4155</v>
      </c>
      <c r="Z718" s="1">
        <v>35953</v>
      </c>
      <c r="AA718" t="s">
        <v>4156</v>
      </c>
      <c r="AB718">
        <v>18</v>
      </c>
      <c r="AC718" t="s">
        <v>358</v>
      </c>
      <c r="AD718" t="s">
        <v>489</v>
      </c>
    </row>
    <row r="719" spans="1:30" x14ac:dyDescent="0.25">
      <c r="A719" s="13" t="s">
        <v>4157</v>
      </c>
      <c r="B719" s="1">
        <v>42767</v>
      </c>
      <c r="C719" s="2">
        <v>0.57715277777777774</v>
      </c>
      <c r="D719" t="s">
        <v>4158</v>
      </c>
      <c r="E719" t="s">
        <v>22</v>
      </c>
      <c r="F719" t="s">
        <v>4159</v>
      </c>
      <c r="G719" s="14" t="s">
        <v>4160</v>
      </c>
      <c r="H719" s="14" t="s">
        <v>4161</v>
      </c>
      <c r="I719" t="s">
        <v>25</v>
      </c>
      <c r="K719">
        <v>2</v>
      </c>
      <c r="L719">
        <v>1</v>
      </c>
      <c r="M719">
        <v>13</v>
      </c>
      <c r="N719">
        <v>4</v>
      </c>
      <c r="O719" t="s">
        <v>517</v>
      </c>
      <c r="P719" t="s">
        <v>517</v>
      </c>
      <c r="Q719" t="s">
        <v>517</v>
      </c>
      <c r="R719" t="s">
        <v>517</v>
      </c>
      <c r="S719" t="s">
        <v>517</v>
      </c>
      <c r="T719" t="s">
        <v>517</v>
      </c>
      <c r="U719" t="s">
        <v>517</v>
      </c>
      <c r="V719" t="s">
        <v>517</v>
      </c>
      <c r="W719" t="s">
        <v>517</v>
      </c>
      <c r="X719" t="s">
        <v>517</v>
      </c>
      <c r="Y719" t="s">
        <v>4162</v>
      </c>
      <c r="Z719" s="1">
        <v>31397</v>
      </c>
      <c r="AA719" t="s">
        <v>674</v>
      </c>
      <c r="AB719">
        <v>31</v>
      </c>
      <c r="AC719" t="s">
        <v>358</v>
      </c>
      <c r="AD719" t="s">
        <v>509</v>
      </c>
    </row>
    <row r="720" spans="1:30" x14ac:dyDescent="0.25">
      <c r="A720" s="13" t="s">
        <v>4163</v>
      </c>
      <c r="B720" s="1">
        <v>42767</v>
      </c>
      <c r="C720" s="2">
        <v>0.56417824074074074</v>
      </c>
      <c r="D720" t="s">
        <v>4164</v>
      </c>
      <c r="E720" t="s">
        <v>116</v>
      </c>
      <c r="F720" t="s">
        <v>4165</v>
      </c>
      <c r="G720" s="14" t="s">
        <v>4166</v>
      </c>
      <c r="H720" s="14" t="s">
        <v>4167</v>
      </c>
      <c r="I720" t="s">
        <v>21</v>
      </c>
      <c r="K720">
        <v>2</v>
      </c>
      <c r="L720">
        <v>1</v>
      </c>
      <c r="M720">
        <v>13</v>
      </c>
      <c r="N720">
        <v>4</v>
      </c>
      <c r="O720" t="s">
        <v>3952</v>
      </c>
      <c r="P720" t="s">
        <v>517</v>
      </c>
      <c r="Q720" t="s">
        <v>517</v>
      </c>
      <c r="R720" t="s">
        <v>517</v>
      </c>
      <c r="S720" t="s">
        <v>517</v>
      </c>
      <c r="T720" t="s">
        <v>517</v>
      </c>
      <c r="U720" t="s">
        <v>517</v>
      </c>
      <c r="V720" t="s">
        <v>517</v>
      </c>
      <c r="W720" t="s">
        <v>589</v>
      </c>
      <c r="X720" t="s">
        <v>590</v>
      </c>
      <c r="Y720" t="s">
        <v>517</v>
      </c>
      <c r="Z720" s="1" t="s">
        <v>517</v>
      </c>
      <c r="AA720" t="s">
        <v>1888</v>
      </c>
      <c r="AB720" t="s">
        <v>517</v>
      </c>
      <c r="AC720" t="s">
        <v>358</v>
      </c>
      <c r="AD720" t="s">
        <v>517</v>
      </c>
    </row>
    <row r="721" spans="1:30" x14ac:dyDescent="0.25">
      <c r="A721" s="13" t="s">
        <v>4168</v>
      </c>
      <c r="B721" s="1">
        <v>42767</v>
      </c>
      <c r="C721" s="2">
        <v>0.56365740740740744</v>
      </c>
      <c r="D721" t="s">
        <v>4169</v>
      </c>
      <c r="E721" t="s">
        <v>22</v>
      </c>
      <c r="F721" t="s">
        <v>4170</v>
      </c>
      <c r="G721" s="14" t="s">
        <v>4171</v>
      </c>
      <c r="H721" s="14" t="s">
        <v>4172</v>
      </c>
      <c r="I721" t="s">
        <v>21</v>
      </c>
      <c r="K721">
        <v>2</v>
      </c>
      <c r="L721">
        <v>1</v>
      </c>
      <c r="M721">
        <v>13</v>
      </c>
      <c r="N721">
        <v>4</v>
      </c>
      <c r="O721" t="s">
        <v>517</v>
      </c>
      <c r="P721" t="s">
        <v>517</v>
      </c>
      <c r="Q721" t="s">
        <v>517</v>
      </c>
      <c r="R721" t="s">
        <v>517</v>
      </c>
      <c r="S721" t="s">
        <v>517</v>
      </c>
      <c r="T721" t="s">
        <v>517</v>
      </c>
      <c r="U721" t="s">
        <v>517</v>
      </c>
      <c r="V721" t="s">
        <v>517</v>
      </c>
      <c r="W721" t="s">
        <v>517</v>
      </c>
      <c r="X721" t="s">
        <v>517</v>
      </c>
      <c r="Y721" t="s">
        <v>4173</v>
      </c>
      <c r="Z721" s="1">
        <v>28856</v>
      </c>
      <c r="AA721" t="s">
        <v>3369</v>
      </c>
      <c r="AB721">
        <v>38</v>
      </c>
      <c r="AC721" t="s">
        <v>358</v>
      </c>
      <c r="AD721" t="s">
        <v>492</v>
      </c>
    </row>
    <row r="722" spans="1:30" x14ac:dyDescent="0.25">
      <c r="A722" s="13" t="s">
        <v>4175</v>
      </c>
      <c r="B722" s="1">
        <v>42767</v>
      </c>
      <c r="C722" s="2">
        <v>0.55604166666666666</v>
      </c>
      <c r="D722" t="s">
        <v>4176</v>
      </c>
      <c r="E722" t="s">
        <v>22</v>
      </c>
      <c r="F722" t="s">
        <v>4177</v>
      </c>
      <c r="G722" t="s">
        <v>4178</v>
      </c>
      <c r="H722" t="s">
        <v>4179</v>
      </c>
      <c r="I722" t="s">
        <v>23</v>
      </c>
      <c r="K722">
        <v>2</v>
      </c>
      <c r="L722">
        <v>1</v>
      </c>
      <c r="M722">
        <v>13</v>
      </c>
      <c r="N722">
        <v>4</v>
      </c>
      <c r="O722" t="s">
        <v>4174</v>
      </c>
      <c r="P722" t="s">
        <v>517</v>
      </c>
      <c r="Q722" t="s">
        <v>517</v>
      </c>
      <c r="R722" t="s">
        <v>517</v>
      </c>
      <c r="S722" t="s">
        <v>517</v>
      </c>
      <c r="T722" t="s">
        <v>517</v>
      </c>
      <c r="U722" t="s">
        <v>517</v>
      </c>
      <c r="V722" t="s">
        <v>517</v>
      </c>
      <c r="W722" t="s">
        <v>526</v>
      </c>
      <c r="X722" t="s">
        <v>527</v>
      </c>
      <c r="Y722" t="s">
        <v>4180</v>
      </c>
      <c r="Z722" s="1">
        <v>34204</v>
      </c>
      <c r="AA722" t="s">
        <v>4176</v>
      </c>
      <c r="AB722">
        <v>23</v>
      </c>
      <c r="AC722" t="s">
        <v>358</v>
      </c>
      <c r="AD722" t="s">
        <v>509</v>
      </c>
    </row>
    <row r="723" spans="1:30" x14ac:dyDescent="0.25">
      <c r="A723" s="13" t="s">
        <v>4181</v>
      </c>
      <c r="B723" s="1">
        <v>42767</v>
      </c>
      <c r="C723" s="2">
        <v>0.53766203703703697</v>
      </c>
      <c r="D723" t="s">
        <v>4164</v>
      </c>
      <c r="E723" t="s">
        <v>116</v>
      </c>
      <c r="F723" t="s">
        <v>4165</v>
      </c>
      <c r="G723" s="14" t="s">
        <v>3956</v>
      </c>
      <c r="H723" s="14" t="s">
        <v>4167</v>
      </c>
      <c r="I723" t="s">
        <v>23</v>
      </c>
      <c r="K723">
        <v>2</v>
      </c>
      <c r="L723">
        <v>1</v>
      </c>
      <c r="M723">
        <v>12</v>
      </c>
      <c r="N723">
        <v>4</v>
      </c>
      <c r="O723" t="s">
        <v>3952</v>
      </c>
      <c r="P723" t="s">
        <v>517</v>
      </c>
      <c r="Q723" t="s">
        <v>517</v>
      </c>
      <c r="R723" t="s">
        <v>517</v>
      </c>
      <c r="S723" t="s">
        <v>517</v>
      </c>
      <c r="T723" t="s">
        <v>517</v>
      </c>
      <c r="U723" t="s">
        <v>517</v>
      </c>
      <c r="V723" t="s">
        <v>517</v>
      </c>
      <c r="W723" t="s">
        <v>589</v>
      </c>
      <c r="X723" t="s">
        <v>590</v>
      </c>
      <c r="Y723" t="s">
        <v>517</v>
      </c>
      <c r="Z723" s="1" t="s">
        <v>517</v>
      </c>
      <c r="AA723" t="s">
        <v>1888</v>
      </c>
      <c r="AB723" t="s">
        <v>517</v>
      </c>
      <c r="AC723" t="s">
        <v>358</v>
      </c>
      <c r="AD723" t="s">
        <v>517</v>
      </c>
    </row>
    <row r="724" spans="1:30" x14ac:dyDescent="0.25">
      <c r="A724" s="13" t="s">
        <v>4183</v>
      </c>
      <c r="B724" s="1">
        <v>42767</v>
      </c>
      <c r="C724" s="2">
        <v>0.52479166666666666</v>
      </c>
      <c r="D724" t="s">
        <v>4184</v>
      </c>
      <c r="E724" t="s">
        <v>22</v>
      </c>
      <c r="F724" t="s">
        <v>4185</v>
      </c>
      <c r="G724" s="14" t="s">
        <v>4186</v>
      </c>
      <c r="H724" s="14" t="s">
        <v>4187</v>
      </c>
      <c r="I724" t="s">
        <v>21</v>
      </c>
      <c r="K724">
        <v>2</v>
      </c>
      <c r="L724">
        <v>1</v>
      </c>
      <c r="M724">
        <v>12</v>
      </c>
      <c r="N724">
        <v>4</v>
      </c>
      <c r="O724" t="s">
        <v>4182</v>
      </c>
      <c r="P724" t="s">
        <v>517</v>
      </c>
      <c r="Q724" t="s">
        <v>517</v>
      </c>
      <c r="R724" t="s">
        <v>517</v>
      </c>
      <c r="S724" t="s">
        <v>517</v>
      </c>
      <c r="T724" t="s">
        <v>517</v>
      </c>
      <c r="U724" t="s">
        <v>517</v>
      </c>
      <c r="V724" t="s">
        <v>517</v>
      </c>
      <c r="W724" t="s">
        <v>537</v>
      </c>
      <c r="X724" t="s">
        <v>590</v>
      </c>
      <c r="Y724" t="s">
        <v>4188</v>
      </c>
      <c r="Z724" s="1">
        <v>20900</v>
      </c>
      <c r="AA724" t="s">
        <v>743</v>
      </c>
      <c r="AB724">
        <v>59</v>
      </c>
      <c r="AC724" t="s">
        <v>358</v>
      </c>
      <c r="AD724" t="s">
        <v>488</v>
      </c>
    </row>
    <row r="725" spans="1:30" x14ac:dyDescent="0.25">
      <c r="A725" s="13" t="s">
        <v>4189</v>
      </c>
      <c r="B725" s="1">
        <v>42767</v>
      </c>
      <c r="C725" s="2">
        <v>0.63449074074074074</v>
      </c>
      <c r="D725" t="s">
        <v>4190</v>
      </c>
      <c r="E725" t="s">
        <v>22</v>
      </c>
      <c r="F725" t="s">
        <v>4191</v>
      </c>
      <c r="G725" s="14" t="s">
        <v>3948</v>
      </c>
      <c r="H725" s="14" t="s">
        <v>3949</v>
      </c>
      <c r="I725" t="s">
        <v>23</v>
      </c>
      <c r="K725">
        <v>2</v>
      </c>
      <c r="L725">
        <v>1</v>
      </c>
      <c r="M725">
        <v>15</v>
      </c>
      <c r="N725">
        <v>4</v>
      </c>
      <c r="O725" t="s">
        <v>3944</v>
      </c>
      <c r="P725" t="s">
        <v>517</v>
      </c>
      <c r="Q725" t="s">
        <v>517</v>
      </c>
      <c r="R725" t="s">
        <v>517</v>
      </c>
      <c r="S725" t="s">
        <v>517</v>
      </c>
      <c r="T725" t="s">
        <v>517</v>
      </c>
      <c r="U725" t="s">
        <v>517</v>
      </c>
      <c r="V725" t="s">
        <v>517</v>
      </c>
      <c r="W725" t="s">
        <v>537</v>
      </c>
      <c r="X725" t="s">
        <v>590</v>
      </c>
      <c r="Y725" t="s">
        <v>3950</v>
      </c>
      <c r="Z725" s="1">
        <v>31059</v>
      </c>
      <c r="AA725" t="s">
        <v>529</v>
      </c>
      <c r="AB725">
        <v>32</v>
      </c>
      <c r="AC725" t="s">
        <v>358</v>
      </c>
      <c r="AD725" t="s">
        <v>495</v>
      </c>
    </row>
    <row r="726" spans="1:30" x14ac:dyDescent="0.25">
      <c r="A726" s="13" t="s">
        <v>4193</v>
      </c>
      <c r="B726" s="1">
        <v>42767</v>
      </c>
      <c r="C726" s="2">
        <v>0.6182523148148148</v>
      </c>
      <c r="D726" t="s">
        <v>4194</v>
      </c>
      <c r="E726" t="s">
        <v>22</v>
      </c>
      <c r="F726" t="s">
        <v>4195</v>
      </c>
      <c r="G726" s="14" t="s">
        <v>4196</v>
      </c>
      <c r="H726" s="14" t="s">
        <v>4197</v>
      </c>
      <c r="I726" t="s">
        <v>23</v>
      </c>
      <c r="K726">
        <v>2</v>
      </c>
      <c r="L726">
        <v>1</v>
      </c>
      <c r="M726">
        <v>14</v>
      </c>
      <c r="N726">
        <v>4</v>
      </c>
      <c r="O726" t="s">
        <v>4192</v>
      </c>
      <c r="P726" t="s">
        <v>517</v>
      </c>
      <c r="Q726" t="s">
        <v>517</v>
      </c>
      <c r="R726" t="s">
        <v>517</v>
      </c>
      <c r="S726" t="s">
        <v>517</v>
      </c>
      <c r="T726" t="s">
        <v>517</v>
      </c>
      <c r="U726" t="s">
        <v>517</v>
      </c>
      <c r="V726" t="s">
        <v>517</v>
      </c>
      <c r="W726" t="s">
        <v>621</v>
      </c>
      <c r="X726" t="s">
        <v>622</v>
      </c>
      <c r="Y726" t="s">
        <v>517</v>
      </c>
      <c r="Z726" s="1" t="s">
        <v>517</v>
      </c>
      <c r="AA726" t="s">
        <v>546</v>
      </c>
      <c r="AB726" t="s">
        <v>517</v>
      </c>
      <c r="AC726" t="s">
        <v>358</v>
      </c>
      <c r="AD726" t="s">
        <v>517</v>
      </c>
    </row>
    <row r="727" spans="1:30" x14ac:dyDescent="0.25">
      <c r="A727" s="13" t="s">
        <v>4198</v>
      </c>
      <c r="B727" s="1">
        <v>42767</v>
      </c>
      <c r="C727" s="2">
        <v>0.60878472222222224</v>
      </c>
      <c r="D727" t="s">
        <v>4199</v>
      </c>
      <c r="E727" t="s">
        <v>22</v>
      </c>
      <c r="F727" t="s">
        <v>4200</v>
      </c>
      <c r="G727" s="14" t="s">
        <v>4201</v>
      </c>
      <c r="H727" s="14" t="s">
        <v>4202</v>
      </c>
      <c r="I727" t="s">
        <v>24</v>
      </c>
      <c r="K727">
        <v>2</v>
      </c>
      <c r="L727">
        <v>1</v>
      </c>
      <c r="M727">
        <v>14</v>
      </c>
      <c r="N727">
        <v>4</v>
      </c>
      <c r="O727" t="s">
        <v>517</v>
      </c>
      <c r="P727" t="s">
        <v>517</v>
      </c>
      <c r="Q727" t="s">
        <v>517</v>
      </c>
      <c r="R727" t="s">
        <v>517</v>
      </c>
      <c r="S727" t="s">
        <v>517</v>
      </c>
      <c r="T727" t="s">
        <v>517</v>
      </c>
      <c r="U727" t="s">
        <v>517</v>
      </c>
      <c r="V727" t="s">
        <v>517</v>
      </c>
      <c r="W727" t="s">
        <v>517</v>
      </c>
      <c r="X727" t="s">
        <v>517</v>
      </c>
      <c r="Y727" t="s">
        <v>4203</v>
      </c>
      <c r="Z727" s="1">
        <v>23995</v>
      </c>
      <c r="AA727" t="s">
        <v>946</v>
      </c>
      <c r="AB727">
        <v>51</v>
      </c>
      <c r="AC727" t="s">
        <v>358</v>
      </c>
      <c r="AD727" t="s">
        <v>483</v>
      </c>
    </row>
    <row r="728" spans="1:30" x14ac:dyDescent="0.25">
      <c r="A728" s="13" t="s">
        <v>4204</v>
      </c>
      <c r="B728" s="1">
        <v>42767</v>
      </c>
      <c r="C728" s="2">
        <v>0.63628472222222221</v>
      </c>
      <c r="D728" t="s">
        <v>4205</v>
      </c>
      <c r="E728" t="s">
        <v>22</v>
      </c>
      <c r="F728" t="s">
        <v>4206</v>
      </c>
      <c r="G728" s="14" t="s">
        <v>4207</v>
      </c>
      <c r="H728" s="14" t="s">
        <v>4208</v>
      </c>
      <c r="I728" t="s">
        <v>21</v>
      </c>
      <c r="K728">
        <v>2</v>
      </c>
      <c r="L728">
        <v>1</v>
      </c>
      <c r="M728">
        <v>15</v>
      </c>
      <c r="N728">
        <v>4</v>
      </c>
      <c r="O728" t="s">
        <v>517</v>
      </c>
      <c r="P728" t="s">
        <v>517</v>
      </c>
      <c r="Q728" t="s">
        <v>517</v>
      </c>
      <c r="R728" t="s">
        <v>517</v>
      </c>
      <c r="S728" t="s">
        <v>517</v>
      </c>
      <c r="T728" t="s">
        <v>517</v>
      </c>
      <c r="U728" t="s">
        <v>517</v>
      </c>
      <c r="V728" t="s">
        <v>517</v>
      </c>
      <c r="W728" t="s">
        <v>517</v>
      </c>
      <c r="X728" t="s">
        <v>517</v>
      </c>
      <c r="Y728" t="s">
        <v>4209</v>
      </c>
      <c r="Z728" s="1">
        <v>28753</v>
      </c>
      <c r="AA728" t="s">
        <v>1542</v>
      </c>
      <c r="AB728">
        <v>38</v>
      </c>
      <c r="AC728" t="s">
        <v>358</v>
      </c>
      <c r="AD728" t="s">
        <v>483</v>
      </c>
    </row>
    <row r="729" spans="1:30" x14ac:dyDescent="0.25">
      <c r="A729" s="13" t="s">
        <v>4211</v>
      </c>
      <c r="B729" s="1">
        <v>42768</v>
      </c>
      <c r="C729" s="2">
        <v>4.2650462962962959E-2</v>
      </c>
      <c r="D729" t="s">
        <v>4212</v>
      </c>
      <c r="E729" t="s">
        <v>22</v>
      </c>
      <c r="F729" t="s">
        <v>4213</v>
      </c>
      <c r="G729" s="14" t="s">
        <v>4214</v>
      </c>
      <c r="H729" s="14" t="s">
        <v>4215</v>
      </c>
      <c r="I729" t="s">
        <v>23</v>
      </c>
      <c r="K729">
        <v>2</v>
      </c>
      <c r="L729">
        <v>2</v>
      </c>
      <c r="M729">
        <v>1</v>
      </c>
      <c r="N729">
        <v>5</v>
      </c>
      <c r="O729" t="s">
        <v>4210</v>
      </c>
      <c r="P729" t="s">
        <v>517</v>
      </c>
      <c r="Q729" t="s">
        <v>517</v>
      </c>
      <c r="R729" t="s">
        <v>517</v>
      </c>
      <c r="S729" t="s">
        <v>517</v>
      </c>
      <c r="T729" t="s">
        <v>517</v>
      </c>
      <c r="U729" t="s">
        <v>517</v>
      </c>
      <c r="V729" t="s">
        <v>517</v>
      </c>
      <c r="W729" t="s">
        <v>861</v>
      </c>
      <c r="X729" t="s">
        <v>842</v>
      </c>
      <c r="Y729" t="s">
        <v>4216</v>
      </c>
      <c r="Z729" s="1">
        <v>15779</v>
      </c>
      <c r="AA729" t="s">
        <v>529</v>
      </c>
      <c r="AB729">
        <v>73</v>
      </c>
      <c r="AC729" t="s">
        <v>358</v>
      </c>
      <c r="AD729" t="s">
        <v>482</v>
      </c>
    </row>
    <row r="730" spans="1:30" x14ac:dyDescent="0.25">
      <c r="A730" s="13" t="s">
        <v>4218</v>
      </c>
      <c r="B730" s="1">
        <v>42767</v>
      </c>
      <c r="C730" s="2">
        <v>0.95027777777777767</v>
      </c>
      <c r="D730" t="s">
        <v>668</v>
      </c>
      <c r="E730" t="s">
        <v>22</v>
      </c>
      <c r="F730" t="s">
        <v>669</v>
      </c>
      <c r="G730" s="14" t="s">
        <v>670</v>
      </c>
      <c r="H730" s="14" t="s">
        <v>2881</v>
      </c>
      <c r="I730" t="s">
        <v>23</v>
      </c>
      <c r="K730">
        <v>2</v>
      </c>
      <c r="L730">
        <v>1</v>
      </c>
      <c r="M730">
        <v>22</v>
      </c>
      <c r="N730">
        <v>4</v>
      </c>
      <c r="O730" t="s">
        <v>4217</v>
      </c>
      <c r="P730" t="s">
        <v>517</v>
      </c>
      <c r="Q730" t="s">
        <v>517</v>
      </c>
      <c r="R730" t="s">
        <v>517</v>
      </c>
      <c r="S730" t="s">
        <v>517</v>
      </c>
      <c r="T730" t="s">
        <v>517</v>
      </c>
      <c r="U730" t="s">
        <v>517</v>
      </c>
      <c r="V730" t="s">
        <v>517</v>
      </c>
      <c r="W730" t="s">
        <v>4219</v>
      </c>
      <c r="X730" t="s">
        <v>622</v>
      </c>
      <c r="Y730" t="s">
        <v>673</v>
      </c>
      <c r="Z730" s="1">
        <v>32144</v>
      </c>
      <c r="AA730" t="s">
        <v>674</v>
      </c>
      <c r="AB730">
        <v>29</v>
      </c>
      <c r="AC730" t="s">
        <v>358</v>
      </c>
      <c r="AD730" t="s">
        <v>482</v>
      </c>
    </row>
    <row r="731" spans="1:30" x14ac:dyDescent="0.25">
      <c r="A731" s="13" t="s">
        <v>4220</v>
      </c>
      <c r="B731" s="1">
        <v>42767</v>
      </c>
      <c r="C731" s="2">
        <v>0.86055555555555552</v>
      </c>
      <c r="D731" t="s">
        <v>4221</v>
      </c>
      <c r="E731" t="s">
        <v>22</v>
      </c>
      <c r="F731" t="s">
        <v>4222</v>
      </c>
      <c r="G731" s="14" t="s">
        <v>4223</v>
      </c>
      <c r="H731" s="14" t="s">
        <v>4222</v>
      </c>
      <c r="I731" t="s">
        <v>25</v>
      </c>
      <c r="K731">
        <v>2</v>
      </c>
      <c r="L731">
        <v>1</v>
      </c>
      <c r="M731">
        <v>20</v>
      </c>
      <c r="N731">
        <v>4</v>
      </c>
      <c r="O731" t="s">
        <v>517</v>
      </c>
      <c r="P731" t="s">
        <v>517</v>
      </c>
      <c r="Q731" t="s">
        <v>517</v>
      </c>
      <c r="R731" t="s">
        <v>517</v>
      </c>
      <c r="S731" t="s">
        <v>517</v>
      </c>
      <c r="T731" t="s">
        <v>517</v>
      </c>
      <c r="U731" t="s">
        <v>517</v>
      </c>
      <c r="V731" t="s">
        <v>517</v>
      </c>
      <c r="W731" t="s">
        <v>517</v>
      </c>
      <c r="X731" t="s">
        <v>517</v>
      </c>
      <c r="Y731" t="s">
        <v>4224</v>
      </c>
      <c r="Z731" s="1">
        <v>33817</v>
      </c>
      <c r="AA731" t="s">
        <v>529</v>
      </c>
      <c r="AB731">
        <v>24</v>
      </c>
      <c r="AC731" t="s">
        <v>358</v>
      </c>
      <c r="AD731" t="s">
        <v>485</v>
      </c>
    </row>
    <row r="732" spans="1:30" x14ac:dyDescent="0.25">
      <c r="A732" s="13" t="s">
        <v>4225</v>
      </c>
      <c r="B732" s="1">
        <v>42767</v>
      </c>
      <c r="C732" s="2">
        <v>0.79269675925925931</v>
      </c>
      <c r="D732" t="s">
        <v>4226</v>
      </c>
      <c r="E732" t="s">
        <v>22</v>
      </c>
      <c r="F732" t="s">
        <v>4227</v>
      </c>
      <c r="G732" s="14" t="s">
        <v>4228</v>
      </c>
      <c r="H732" s="14" t="s">
        <v>4229</v>
      </c>
      <c r="I732" t="s">
        <v>25</v>
      </c>
      <c r="K732">
        <v>2</v>
      </c>
      <c r="L732">
        <v>1</v>
      </c>
      <c r="M732">
        <v>19</v>
      </c>
      <c r="N732">
        <v>4</v>
      </c>
      <c r="O732" t="s">
        <v>517</v>
      </c>
      <c r="P732" t="s">
        <v>517</v>
      </c>
      <c r="Q732" t="s">
        <v>517</v>
      </c>
      <c r="R732" t="s">
        <v>517</v>
      </c>
      <c r="S732" t="s">
        <v>517</v>
      </c>
      <c r="T732" t="s">
        <v>517</v>
      </c>
      <c r="U732" t="s">
        <v>517</v>
      </c>
      <c r="V732" t="s">
        <v>517</v>
      </c>
      <c r="W732" t="s">
        <v>517</v>
      </c>
      <c r="X732" t="s">
        <v>517</v>
      </c>
      <c r="Y732" t="s">
        <v>4230</v>
      </c>
      <c r="Z732" s="1">
        <v>20774</v>
      </c>
      <c r="AA732" t="s">
        <v>4231</v>
      </c>
      <c r="AB732">
        <v>60</v>
      </c>
      <c r="AC732" t="s">
        <v>358</v>
      </c>
      <c r="AD732" t="s">
        <v>488</v>
      </c>
    </row>
    <row r="733" spans="1:30" x14ac:dyDescent="0.25">
      <c r="A733" s="13" t="s">
        <v>4233</v>
      </c>
      <c r="B733" s="1">
        <v>42767</v>
      </c>
      <c r="C733" s="2">
        <v>0.78957175925925915</v>
      </c>
      <c r="D733" t="s">
        <v>4234</v>
      </c>
      <c r="E733" t="s">
        <v>22</v>
      </c>
      <c r="F733" t="s">
        <v>4235</v>
      </c>
      <c r="G733" s="14" t="s">
        <v>4236</v>
      </c>
      <c r="H733" s="14" t="s">
        <v>4237</v>
      </c>
      <c r="I733" t="s">
        <v>23</v>
      </c>
      <c r="K733">
        <v>2</v>
      </c>
      <c r="L733">
        <v>1</v>
      </c>
      <c r="M733">
        <v>18</v>
      </c>
      <c r="N733">
        <v>4</v>
      </c>
      <c r="O733" t="s">
        <v>4232</v>
      </c>
      <c r="P733" t="s">
        <v>517</v>
      </c>
      <c r="Q733" t="s">
        <v>517</v>
      </c>
      <c r="R733" t="s">
        <v>517</v>
      </c>
      <c r="S733" t="s">
        <v>517</v>
      </c>
      <c r="T733" t="s">
        <v>517</v>
      </c>
      <c r="U733" t="s">
        <v>517</v>
      </c>
      <c r="V733" t="s">
        <v>517</v>
      </c>
      <c r="W733" t="s">
        <v>537</v>
      </c>
      <c r="X733" t="s">
        <v>590</v>
      </c>
      <c r="Y733" t="s">
        <v>4238</v>
      </c>
      <c r="Z733" s="1">
        <v>24811</v>
      </c>
      <c r="AA733" t="s">
        <v>4239</v>
      </c>
      <c r="AB733">
        <v>49</v>
      </c>
      <c r="AC733" t="s">
        <v>358</v>
      </c>
      <c r="AD733" t="s">
        <v>495</v>
      </c>
    </row>
    <row r="734" spans="1:30" x14ac:dyDescent="0.25">
      <c r="A734" s="13" t="s">
        <v>4241</v>
      </c>
      <c r="B734" s="1">
        <v>42767</v>
      </c>
      <c r="C734" s="2">
        <v>0.68327546296296304</v>
      </c>
      <c r="D734" t="s">
        <v>4242</v>
      </c>
      <c r="E734" t="s">
        <v>4243</v>
      </c>
      <c r="F734" t="s">
        <v>4244</v>
      </c>
      <c r="G734" s="14" t="s">
        <v>4245</v>
      </c>
      <c r="H734" s="14" t="s">
        <v>4246</v>
      </c>
      <c r="I734" t="s">
        <v>23</v>
      </c>
      <c r="K734">
        <v>2</v>
      </c>
      <c r="L734">
        <v>1</v>
      </c>
      <c r="M734">
        <v>16</v>
      </c>
      <c r="N734">
        <v>4</v>
      </c>
      <c r="O734" t="s">
        <v>4240</v>
      </c>
      <c r="P734" t="s">
        <v>517</v>
      </c>
      <c r="Q734" t="s">
        <v>517</v>
      </c>
      <c r="R734" t="s">
        <v>517</v>
      </c>
      <c r="S734" t="s">
        <v>517</v>
      </c>
      <c r="T734" t="s">
        <v>517</v>
      </c>
      <c r="U734" t="s">
        <v>517</v>
      </c>
      <c r="V734" t="s">
        <v>517</v>
      </c>
      <c r="W734" t="s">
        <v>589</v>
      </c>
      <c r="X734" t="s">
        <v>2535</v>
      </c>
      <c r="Y734" t="s">
        <v>517</v>
      </c>
      <c r="Z734" s="1" t="s">
        <v>517</v>
      </c>
      <c r="AA734" t="s">
        <v>2695</v>
      </c>
      <c r="AB734" t="s">
        <v>517</v>
      </c>
      <c r="AC734" t="s">
        <v>358</v>
      </c>
      <c r="AD734" t="s">
        <v>517</v>
      </c>
    </row>
    <row r="735" spans="1:30" x14ac:dyDescent="0.25">
      <c r="A735" s="13" t="s">
        <v>4248</v>
      </c>
      <c r="B735" s="1">
        <v>42767</v>
      </c>
      <c r="C735" s="2">
        <v>0.66675925925925927</v>
      </c>
      <c r="D735" t="s">
        <v>4249</v>
      </c>
      <c r="E735" t="s">
        <v>293</v>
      </c>
      <c r="F735" t="s">
        <v>4250</v>
      </c>
      <c r="G735" s="14" t="s">
        <v>4251</v>
      </c>
      <c r="H735" s="14" t="s">
        <v>4252</v>
      </c>
      <c r="I735" t="s">
        <v>23</v>
      </c>
      <c r="K735">
        <v>2</v>
      </c>
      <c r="L735">
        <v>1</v>
      </c>
      <c r="M735">
        <v>16</v>
      </c>
      <c r="N735">
        <v>4</v>
      </c>
      <c r="O735" t="s">
        <v>4247</v>
      </c>
      <c r="P735" t="s">
        <v>517</v>
      </c>
      <c r="Q735" t="s">
        <v>517</v>
      </c>
      <c r="R735" t="s">
        <v>517</v>
      </c>
      <c r="S735" t="s">
        <v>517</v>
      </c>
      <c r="T735" t="s">
        <v>517</v>
      </c>
      <c r="U735" t="s">
        <v>517</v>
      </c>
      <c r="V735" t="s">
        <v>517</v>
      </c>
      <c r="W735" t="s">
        <v>589</v>
      </c>
      <c r="X735" t="s">
        <v>590</v>
      </c>
      <c r="Y735" t="s">
        <v>517</v>
      </c>
      <c r="Z735" s="1" t="s">
        <v>517</v>
      </c>
      <c r="AA735" t="s">
        <v>546</v>
      </c>
      <c r="AB735" t="s">
        <v>517</v>
      </c>
      <c r="AC735" t="s">
        <v>358</v>
      </c>
      <c r="AD735" t="s">
        <v>517</v>
      </c>
    </row>
    <row r="736" spans="1:30" x14ac:dyDescent="0.25">
      <c r="A736" s="13" t="s">
        <v>4254</v>
      </c>
      <c r="B736" s="1">
        <v>42768</v>
      </c>
      <c r="C736" s="2">
        <v>0.47846064814814815</v>
      </c>
      <c r="D736" t="s">
        <v>4255</v>
      </c>
      <c r="E736" t="s">
        <v>22</v>
      </c>
      <c r="F736" t="s">
        <v>4256</v>
      </c>
      <c r="G736" s="14" t="s">
        <v>4257</v>
      </c>
      <c r="H736" s="14" t="s">
        <v>4258</v>
      </c>
      <c r="I736" t="s">
        <v>23</v>
      </c>
      <c r="K736">
        <v>2</v>
      </c>
      <c r="L736">
        <v>2</v>
      </c>
      <c r="M736">
        <v>11</v>
      </c>
      <c r="N736">
        <v>5</v>
      </c>
      <c r="O736" t="s">
        <v>4253</v>
      </c>
      <c r="P736" t="s">
        <v>517</v>
      </c>
      <c r="Q736" t="s">
        <v>517</v>
      </c>
      <c r="R736" t="s">
        <v>517</v>
      </c>
      <c r="S736" t="s">
        <v>517</v>
      </c>
      <c r="T736" t="s">
        <v>517</v>
      </c>
      <c r="U736" t="s">
        <v>517</v>
      </c>
      <c r="V736" t="s">
        <v>517</v>
      </c>
      <c r="W736" t="s">
        <v>537</v>
      </c>
      <c r="X736" t="s">
        <v>3404</v>
      </c>
      <c r="Y736" t="s">
        <v>517</v>
      </c>
      <c r="Z736" s="1" t="s">
        <v>517</v>
      </c>
      <c r="AA736" t="s">
        <v>4255</v>
      </c>
      <c r="AB736" t="s">
        <v>517</v>
      </c>
      <c r="AC736" t="s">
        <v>357</v>
      </c>
      <c r="AD736" t="s">
        <v>517</v>
      </c>
    </row>
    <row r="737" spans="1:30" x14ac:dyDescent="0.25">
      <c r="A737" s="13" t="s">
        <v>4260</v>
      </c>
      <c r="B737" s="1">
        <v>42768</v>
      </c>
      <c r="C737" s="2">
        <v>0.46249999999999997</v>
      </c>
      <c r="D737" t="s">
        <v>4261</v>
      </c>
      <c r="E737" t="s">
        <v>22</v>
      </c>
      <c r="F737" t="s">
        <v>4262</v>
      </c>
      <c r="G737" s="14" t="s">
        <v>4263</v>
      </c>
      <c r="H737" s="14" t="s">
        <v>4264</v>
      </c>
      <c r="I737" t="s">
        <v>23</v>
      </c>
      <c r="K737">
        <v>2</v>
      </c>
      <c r="L737">
        <v>2</v>
      </c>
      <c r="M737">
        <v>11</v>
      </c>
      <c r="N737">
        <v>5</v>
      </c>
      <c r="O737" t="s">
        <v>4259</v>
      </c>
      <c r="P737" t="s">
        <v>517</v>
      </c>
      <c r="Q737" t="s">
        <v>517</v>
      </c>
      <c r="R737" t="s">
        <v>517</v>
      </c>
      <c r="S737" t="s">
        <v>517</v>
      </c>
      <c r="T737" t="s">
        <v>517</v>
      </c>
      <c r="U737" t="s">
        <v>517</v>
      </c>
      <c r="V737" t="s">
        <v>517</v>
      </c>
      <c r="W737" t="s">
        <v>589</v>
      </c>
      <c r="X737" t="s">
        <v>849</v>
      </c>
      <c r="Y737" t="s">
        <v>4265</v>
      </c>
      <c r="Z737" s="1">
        <v>29263</v>
      </c>
      <c r="AA737" t="s">
        <v>4266</v>
      </c>
      <c r="AB737">
        <v>36</v>
      </c>
      <c r="AC737" t="s">
        <v>357</v>
      </c>
      <c r="AD737" t="s">
        <v>488</v>
      </c>
    </row>
    <row r="738" spans="1:30" x14ac:dyDescent="0.25">
      <c r="A738" s="13" t="s">
        <v>4268</v>
      </c>
      <c r="B738" s="1">
        <v>42768</v>
      </c>
      <c r="C738" s="2">
        <v>0.44991898148148146</v>
      </c>
      <c r="D738" t="s">
        <v>4269</v>
      </c>
      <c r="E738" t="s">
        <v>116</v>
      </c>
      <c r="F738" t="s">
        <v>4270</v>
      </c>
      <c r="G738" s="14" t="s">
        <v>4271</v>
      </c>
      <c r="H738" s="14" t="s">
        <v>4272</v>
      </c>
      <c r="I738" t="s">
        <v>23</v>
      </c>
      <c r="K738">
        <v>2</v>
      </c>
      <c r="L738">
        <v>2</v>
      </c>
      <c r="M738">
        <v>10</v>
      </c>
      <c r="N738">
        <v>5</v>
      </c>
      <c r="O738" t="s">
        <v>4267</v>
      </c>
      <c r="P738" t="s">
        <v>517</v>
      </c>
      <c r="Q738" t="s">
        <v>517</v>
      </c>
      <c r="R738" t="s">
        <v>517</v>
      </c>
      <c r="S738" t="s">
        <v>517</v>
      </c>
      <c r="T738" t="s">
        <v>517</v>
      </c>
      <c r="U738" t="s">
        <v>517</v>
      </c>
      <c r="V738" t="s">
        <v>517</v>
      </c>
      <c r="W738" t="s">
        <v>2958</v>
      </c>
      <c r="X738" t="s">
        <v>849</v>
      </c>
      <c r="Y738" t="s">
        <v>4273</v>
      </c>
      <c r="Z738" s="1">
        <v>31451</v>
      </c>
      <c r="AA738" t="s">
        <v>1542</v>
      </c>
      <c r="AB738">
        <v>30</v>
      </c>
      <c r="AC738" t="s">
        <v>358</v>
      </c>
      <c r="AD738" t="s">
        <v>509</v>
      </c>
    </row>
    <row r="739" spans="1:30" x14ac:dyDescent="0.25">
      <c r="A739" s="13" t="s">
        <v>4275</v>
      </c>
      <c r="B739" s="1">
        <v>42768</v>
      </c>
      <c r="C739" s="2">
        <v>0.34239583333333329</v>
      </c>
      <c r="D739" t="s">
        <v>4276</v>
      </c>
      <c r="E739" t="s">
        <v>22</v>
      </c>
      <c r="F739" t="s">
        <v>4277</v>
      </c>
      <c r="G739" s="14" t="s">
        <v>4278</v>
      </c>
      <c r="H739" s="14" t="s">
        <v>4279</v>
      </c>
      <c r="I739" t="s">
        <v>21</v>
      </c>
      <c r="K739">
        <v>2</v>
      </c>
      <c r="L739">
        <v>2</v>
      </c>
      <c r="M739">
        <v>8</v>
      </c>
      <c r="N739">
        <v>5</v>
      </c>
      <c r="O739" t="s">
        <v>4274</v>
      </c>
      <c r="P739" t="s">
        <v>517</v>
      </c>
      <c r="Q739" t="s">
        <v>517</v>
      </c>
      <c r="R739" t="s">
        <v>517</v>
      </c>
      <c r="S739" t="s">
        <v>517</v>
      </c>
      <c r="T739" t="s">
        <v>517</v>
      </c>
      <c r="U739" t="s">
        <v>517</v>
      </c>
      <c r="V739" t="s">
        <v>517</v>
      </c>
      <c r="W739" t="s">
        <v>861</v>
      </c>
      <c r="X739" t="s">
        <v>842</v>
      </c>
      <c r="Y739" t="s">
        <v>4280</v>
      </c>
      <c r="Z739" s="1">
        <v>32576</v>
      </c>
      <c r="AA739" t="s">
        <v>519</v>
      </c>
      <c r="AB739">
        <v>27</v>
      </c>
      <c r="AC739" t="s">
        <v>358</v>
      </c>
      <c r="AD739" t="s">
        <v>487</v>
      </c>
    </row>
    <row r="740" spans="1:30" x14ac:dyDescent="0.25">
      <c r="A740" s="13" t="s">
        <v>4282</v>
      </c>
      <c r="B740" s="1">
        <v>42768</v>
      </c>
      <c r="C740" s="2">
        <v>0.25998842592592591</v>
      </c>
      <c r="D740" t="s">
        <v>4283</v>
      </c>
      <c r="E740" t="s">
        <v>22</v>
      </c>
      <c r="F740" t="s">
        <v>4284</v>
      </c>
      <c r="G740" s="14" t="s">
        <v>4285</v>
      </c>
      <c r="H740" s="14" t="s">
        <v>4286</v>
      </c>
      <c r="I740" t="s">
        <v>23</v>
      </c>
      <c r="K740">
        <v>2</v>
      </c>
      <c r="L740">
        <v>2</v>
      </c>
      <c r="M740">
        <v>6</v>
      </c>
      <c r="N740">
        <v>5</v>
      </c>
      <c r="O740" t="s">
        <v>4281</v>
      </c>
      <c r="P740" t="s">
        <v>4281</v>
      </c>
      <c r="Q740" t="s">
        <v>517</v>
      </c>
      <c r="R740" t="s">
        <v>517</v>
      </c>
      <c r="S740" t="s">
        <v>517</v>
      </c>
      <c r="T740" t="s">
        <v>517</v>
      </c>
      <c r="U740" t="s">
        <v>517</v>
      </c>
      <c r="V740" t="s">
        <v>517</v>
      </c>
      <c r="W740" t="s">
        <v>2816</v>
      </c>
      <c r="X740" t="s">
        <v>554</v>
      </c>
      <c r="Y740" t="s">
        <v>4287</v>
      </c>
      <c r="Z740" s="1">
        <v>32575</v>
      </c>
      <c r="AA740" t="s">
        <v>4288</v>
      </c>
      <c r="AB740">
        <v>27</v>
      </c>
      <c r="AC740" t="s">
        <v>358</v>
      </c>
      <c r="AD740" t="s">
        <v>509</v>
      </c>
    </row>
    <row r="741" spans="1:30" x14ac:dyDescent="0.25">
      <c r="A741" s="13" t="s">
        <v>4290</v>
      </c>
      <c r="B741" s="1">
        <v>42768</v>
      </c>
      <c r="C741" s="2">
        <v>0.51598379629629632</v>
      </c>
      <c r="D741" t="s">
        <v>4291</v>
      </c>
      <c r="E741" t="s">
        <v>22</v>
      </c>
      <c r="F741" t="s">
        <v>4292</v>
      </c>
      <c r="G741" s="14" t="s">
        <v>4293</v>
      </c>
      <c r="H741" s="14" t="s">
        <v>4294</v>
      </c>
      <c r="I741" t="s">
        <v>23</v>
      </c>
      <c r="K741">
        <v>2</v>
      </c>
      <c r="L741">
        <v>2</v>
      </c>
      <c r="M741">
        <v>12</v>
      </c>
      <c r="N741">
        <v>5</v>
      </c>
      <c r="O741" t="s">
        <v>4289</v>
      </c>
      <c r="P741" t="s">
        <v>517</v>
      </c>
      <c r="Q741" t="s">
        <v>517</v>
      </c>
      <c r="R741" t="s">
        <v>517</v>
      </c>
      <c r="S741" t="s">
        <v>517</v>
      </c>
      <c r="T741" t="s">
        <v>517</v>
      </c>
      <c r="U741" t="s">
        <v>517</v>
      </c>
      <c r="V741" t="s">
        <v>517</v>
      </c>
      <c r="W741" t="s">
        <v>579</v>
      </c>
      <c r="X741" t="s">
        <v>580</v>
      </c>
      <c r="Y741" t="s">
        <v>4295</v>
      </c>
      <c r="Z741" s="1">
        <v>26266</v>
      </c>
      <c r="AA741" t="s">
        <v>529</v>
      </c>
      <c r="AB741">
        <v>45</v>
      </c>
      <c r="AC741" t="s">
        <v>358</v>
      </c>
      <c r="AD741" t="s">
        <v>482</v>
      </c>
    </row>
    <row r="742" spans="1:30" x14ac:dyDescent="0.25">
      <c r="A742" s="13" t="s">
        <v>4302</v>
      </c>
      <c r="B742" s="1">
        <v>42768</v>
      </c>
      <c r="C742" s="2">
        <v>0.62062499999999998</v>
      </c>
      <c r="D742" t="s">
        <v>4303</v>
      </c>
      <c r="E742" t="s">
        <v>22</v>
      </c>
      <c r="F742" t="s">
        <v>4304</v>
      </c>
      <c r="G742" t="s">
        <v>4305</v>
      </c>
      <c r="H742" t="s">
        <v>4306</v>
      </c>
      <c r="I742" t="s">
        <v>23</v>
      </c>
      <c r="K742">
        <v>2</v>
      </c>
      <c r="L742">
        <v>2</v>
      </c>
      <c r="M742">
        <v>14</v>
      </c>
      <c r="N742">
        <v>5</v>
      </c>
      <c r="O742" t="s">
        <v>517</v>
      </c>
      <c r="P742" t="s">
        <v>517</v>
      </c>
      <c r="Q742" t="s">
        <v>517</v>
      </c>
      <c r="R742" t="s">
        <v>517</v>
      </c>
      <c r="S742" t="s">
        <v>517</v>
      </c>
      <c r="T742" t="s">
        <v>517</v>
      </c>
      <c r="U742" t="s">
        <v>517</v>
      </c>
      <c r="V742" t="s">
        <v>517</v>
      </c>
      <c r="W742" t="s">
        <v>517</v>
      </c>
      <c r="X742" t="s">
        <v>517</v>
      </c>
      <c r="Y742" t="s">
        <v>517</v>
      </c>
      <c r="Z742" s="1" t="s">
        <v>517</v>
      </c>
      <c r="AA742" t="s">
        <v>4307</v>
      </c>
      <c r="AB742" t="s">
        <v>517</v>
      </c>
      <c r="AC742" t="s">
        <v>357</v>
      </c>
      <c r="AD742" t="s">
        <v>517</v>
      </c>
    </row>
    <row r="743" spans="1:30" x14ac:dyDescent="0.25">
      <c r="A743" s="13" t="s">
        <v>4308</v>
      </c>
      <c r="B743" s="1">
        <v>42768</v>
      </c>
      <c r="C743" s="2">
        <v>0.5920023148148148</v>
      </c>
      <c r="D743" t="s">
        <v>668</v>
      </c>
      <c r="E743" t="s">
        <v>22</v>
      </c>
      <c r="F743" t="s">
        <v>669</v>
      </c>
      <c r="G743" t="s">
        <v>670</v>
      </c>
      <c r="H743" t="s">
        <v>2881</v>
      </c>
      <c r="I743" t="s">
        <v>23</v>
      </c>
      <c r="K743">
        <v>2</v>
      </c>
      <c r="L743">
        <v>2</v>
      </c>
      <c r="M743">
        <v>14</v>
      </c>
      <c r="N743">
        <v>5</v>
      </c>
      <c r="O743" t="s">
        <v>4217</v>
      </c>
      <c r="P743" t="s">
        <v>517</v>
      </c>
      <c r="Q743" t="s">
        <v>517</v>
      </c>
      <c r="R743" t="s">
        <v>517</v>
      </c>
      <c r="S743" t="s">
        <v>517</v>
      </c>
      <c r="T743" t="s">
        <v>517</v>
      </c>
      <c r="U743" t="s">
        <v>517</v>
      </c>
      <c r="V743" t="s">
        <v>517</v>
      </c>
      <c r="W743" t="s">
        <v>4219</v>
      </c>
      <c r="X743" t="s">
        <v>622</v>
      </c>
      <c r="Y743" t="s">
        <v>673</v>
      </c>
      <c r="Z743" s="1">
        <v>32144</v>
      </c>
      <c r="AA743" t="s">
        <v>674</v>
      </c>
      <c r="AB743">
        <v>29</v>
      </c>
      <c r="AC743" t="s">
        <v>358</v>
      </c>
      <c r="AD743" t="s">
        <v>482</v>
      </c>
    </row>
    <row r="744" spans="1:30" x14ac:dyDescent="0.25">
      <c r="A744" s="13" t="s">
        <v>4310</v>
      </c>
      <c r="B744" s="1">
        <v>42768</v>
      </c>
      <c r="C744" s="2">
        <v>0.61101851851851852</v>
      </c>
      <c r="D744" t="s">
        <v>4311</v>
      </c>
      <c r="E744" t="s">
        <v>22</v>
      </c>
      <c r="F744" t="s">
        <v>4312</v>
      </c>
      <c r="G744" s="14" t="s">
        <v>4313</v>
      </c>
      <c r="H744" s="14" t="s">
        <v>4314</v>
      </c>
      <c r="I744" t="s">
        <v>23</v>
      </c>
      <c r="K744">
        <v>2</v>
      </c>
      <c r="L744">
        <v>2</v>
      </c>
      <c r="M744">
        <v>14</v>
      </c>
      <c r="N744">
        <v>5</v>
      </c>
      <c r="O744" t="s">
        <v>4309</v>
      </c>
      <c r="P744" t="s">
        <v>517</v>
      </c>
      <c r="Q744" t="s">
        <v>517</v>
      </c>
      <c r="R744" t="s">
        <v>517</v>
      </c>
      <c r="S744" t="s">
        <v>517</v>
      </c>
      <c r="T744" t="s">
        <v>517</v>
      </c>
      <c r="U744" t="s">
        <v>517</v>
      </c>
      <c r="V744" t="s">
        <v>517</v>
      </c>
      <c r="W744" t="s">
        <v>589</v>
      </c>
      <c r="X744" t="s">
        <v>2535</v>
      </c>
      <c r="Y744" t="s">
        <v>517</v>
      </c>
      <c r="Z744" s="1" t="s">
        <v>517</v>
      </c>
      <c r="AA744" t="s">
        <v>990</v>
      </c>
      <c r="AB744" t="s">
        <v>517</v>
      </c>
      <c r="AC744" t="s">
        <v>358</v>
      </c>
      <c r="AD744" t="s">
        <v>517</v>
      </c>
    </row>
    <row r="745" spans="1:30" x14ac:dyDescent="0.25">
      <c r="A745" s="13" t="s">
        <v>4315</v>
      </c>
      <c r="B745" s="1">
        <v>42768</v>
      </c>
      <c r="C745" s="2">
        <v>0.58891203703703698</v>
      </c>
      <c r="D745" t="s">
        <v>4316</v>
      </c>
      <c r="E745" t="s">
        <v>22</v>
      </c>
      <c r="F745" t="s">
        <v>4317</v>
      </c>
      <c r="G745" s="14" t="s">
        <v>4318</v>
      </c>
      <c r="H745" s="14" t="s">
        <v>4319</v>
      </c>
      <c r="I745" t="s">
        <v>21</v>
      </c>
      <c r="K745">
        <v>2</v>
      </c>
      <c r="L745">
        <v>2</v>
      </c>
      <c r="M745">
        <v>14</v>
      </c>
      <c r="N745">
        <v>5</v>
      </c>
      <c r="O745" t="s">
        <v>517</v>
      </c>
      <c r="P745" t="s">
        <v>517</v>
      </c>
      <c r="Q745" t="s">
        <v>517</v>
      </c>
      <c r="R745" t="s">
        <v>517</v>
      </c>
      <c r="S745" t="s">
        <v>517</v>
      </c>
      <c r="T745" t="s">
        <v>517</v>
      </c>
      <c r="U745" t="s">
        <v>517</v>
      </c>
      <c r="V745" t="s">
        <v>517</v>
      </c>
      <c r="W745" t="s">
        <v>517</v>
      </c>
      <c r="X745" t="s">
        <v>517</v>
      </c>
      <c r="Y745" t="s">
        <v>4320</v>
      </c>
      <c r="Z745" s="1">
        <v>31432</v>
      </c>
      <c r="AA745" t="s">
        <v>4321</v>
      </c>
      <c r="AB745">
        <v>31</v>
      </c>
      <c r="AC745" t="s">
        <v>358</v>
      </c>
      <c r="AD745" t="s">
        <v>483</v>
      </c>
    </row>
    <row r="746" spans="1:30" x14ac:dyDescent="0.25">
      <c r="A746" s="13" t="s">
        <v>4322</v>
      </c>
      <c r="B746" s="1">
        <v>42768</v>
      </c>
      <c r="C746" s="2">
        <v>0.57184027777777779</v>
      </c>
      <c r="D746" t="s">
        <v>4323</v>
      </c>
      <c r="E746" t="s">
        <v>22</v>
      </c>
      <c r="F746" t="s">
        <v>4324</v>
      </c>
      <c r="G746" s="14" t="s">
        <v>4325</v>
      </c>
      <c r="H746" s="14" t="s">
        <v>4326</v>
      </c>
      <c r="I746" t="s">
        <v>24</v>
      </c>
      <c r="K746">
        <v>2</v>
      </c>
      <c r="L746">
        <v>2</v>
      </c>
      <c r="M746">
        <v>13</v>
      </c>
      <c r="N746">
        <v>5</v>
      </c>
      <c r="O746" t="s">
        <v>517</v>
      </c>
      <c r="P746" t="s">
        <v>517</v>
      </c>
      <c r="Q746" t="s">
        <v>517</v>
      </c>
      <c r="R746" t="s">
        <v>517</v>
      </c>
      <c r="S746" t="s">
        <v>517</v>
      </c>
      <c r="T746" t="s">
        <v>517</v>
      </c>
      <c r="U746" t="s">
        <v>517</v>
      </c>
      <c r="V746" t="s">
        <v>517</v>
      </c>
      <c r="W746" t="s">
        <v>517</v>
      </c>
      <c r="X746" t="s">
        <v>517</v>
      </c>
      <c r="Y746" t="s">
        <v>4327</v>
      </c>
      <c r="Z746" s="1">
        <v>33071</v>
      </c>
      <c r="AA746" t="s">
        <v>1064</v>
      </c>
      <c r="AB746">
        <v>26</v>
      </c>
      <c r="AC746" t="s">
        <v>358</v>
      </c>
      <c r="AD746" t="s">
        <v>501</v>
      </c>
    </row>
    <row r="747" spans="1:30" x14ac:dyDescent="0.25">
      <c r="A747" s="13" t="s">
        <v>4329</v>
      </c>
      <c r="B747" s="1">
        <v>42768</v>
      </c>
      <c r="C747" s="2">
        <v>0.62609953703703702</v>
      </c>
      <c r="D747" t="s">
        <v>4330</v>
      </c>
      <c r="E747" t="s">
        <v>22</v>
      </c>
      <c r="F747" t="s">
        <v>4331</v>
      </c>
      <c r="G747" s="14" t="s">
        <v>4332</v>
      </c>
      <c r="H747" s="14" t="s">
        <v>4333</v>
      </c>
      <c r="I747" t="s">
        <v>23</v>
      </c>
      <c r="K747">
        <v>2</v>
      </c>
      <c r="L747">
        <v>2</v>
      </c>
      <c r="M747">
        <v>15</v>
      </c>
      <c r="N747">
        <v>5</v>
      </c>
      <c r="O747" t="s">
        <v>4328</v>
      </c>
      <c r="P747" t="s">
        <v>517</v>
      </c>
      <c r="Q747" t="s">
        <v>517</v>
      </c>
      <c r="R747" t="s">
        <v>517</v>
      </c>
      <c r="S747" t="s">
        <v>517</v>
      </c>
      <c r="T747" t="s">
        <v>517</v>
      </c>
      <c r="U747" t="s">
        <v>517</v>
      </c>
      <c r="V747" t="s">
        <v>517</v>
      </c>
      <c r="W747" t="s">
        <v>856</v>
      </c>
      <c r="X747" t="s">
        <v>844</v>
      </c>
      <c r="Y747" t="s">
        <v>4334</v>
      </c>
      <c r="Z747" s="1">
        <v>32478</v>
      </c>
      <c r="AA747" t="s">
        <v>4335</v>
      </c>
      <c r="AB747">
        <v>28</v>
      </c>
      <c r="AC747" t="s">
        <v>357</v>
      </c>
      <c r="AD747" t="s">
        <v>483</v>
      </c>
    </row>
    <row r="748" spans="1:30" x14ac:dyDescent="0.25">
      <c r="A748" s="13" t="s">
        <v>4338</v>
      </c>
      <c r="B748" s="1">
        <v>42770</v>
      </c>
      <c r="C748" s="2">
        <v>0.46372685185185186</v>
      </c>
      <c r="D748" t="s">
        <v>4339</v>
      </c>
      <c r="E748" t="s">
        <v>22</v>
      </c>
      <c r="F748" t="s">
        <v>4340</v>
      </c>
      <c r="G748" s="14" t="s">
        <v>4341</v>
      </c>
      <c r="H748" s="14" t="s">
        <v>4342</v>
      </c>
      <c r="I748" t="s">
        <v>23</v>
      </c>
      <c r="K748">
        <v>2</v>
      </c>
      <c r="L748">
        <v>4</v>
      </c>
      <c r="M748">
        <v>11</v>
      </c>
      <c r="N748">
        <v>7</v>
      </c>
      <c r="O748" t="s">
        <v>4337</v>
      </c>
      <c r="P748" t="s">
        <v>517</v>
      </c>
      <c r="Q748" t="s">
        <v>517</v>
      </c>
      <c r="R748" t="s">
        <v>517</v>
      </c>
      <c r="S748" t="s">
        <v>517</v>
      </c>
      <c r="T748" t="s">
        <v>517</v>
      </c>
      <c r="U748" t="s">
        <v>517</v>
      </c>
      <c r="V748" t="s">
        <v>517</v>
      </c>
      <c r="W748" t="s">
        <v>852</v>
      </c>
      <c r="X748" t="s">
        <v>527</v>
      </c>
      <c r="Y748" t="s">
        <v>517</v>
      </c>
      <c r="Z748" s="1" t="s">
        <v>517</v>
      </c>
      <c r="AA748" t="s">
        <v>519</v>
      </c>
      <c r="AB748" t="s">
        <v>517</v>
      </c>
      <c r="AC748" t="s">
        <v>358</v>
      </c>
      <c r="AD748" t="s">
        <v>517</v>
      </c>
    </row>
    <row r="749" spans="1:30" x14ac:dyDescent="0.25">
      <c r="A749" s="13" t="s">
        <v>4344</v>
      </c>
      <c r="B749" s="1">
        <v>42770</v>
      </c>
      <c r="C749" s="2">
        <v>0.41266203703703702</v>
      </c>
      <c r="D749" t="s">
        <v>4345</v>
      </c>
      <c r="E749" t="s">
        <v>22</v>
      </c>
      <c r="F749" t="s">
        <v>4346</v>
      </c>
      <c r="G749" s="14" t="s">
        <v>4347</v>
      </c>
      <c r="H749" s="14" t="s">
        <v>4348</v>
      </c>
      <c r="I749" t="s">
        <v>23</v>
      </c>
      <c r="K749">
        <v>2</v>
      </c>
      <c r="L749">
        <v>4</v>
      </c>
      <c r="M749">
        <v>9</v>
      </c>
      <c r="N749">
        <v>7</v>
      </c>
      <c r="O749" t="s">
        <v>4343</v>
      </c>
      <c r="P749" t="s">
        <v>517</v>
      </c>
      <c r="Q749" t="s">
        <v>517</v>
      </c>
      <c r="R749" t="s">
        <v>517</v>
      </c>
      <c r="S749" t="s">
        <v>517</v>
      </c>
      <c r="T749" t="s">
        <v>517</v>
      </c>
      <c r="U749" t="s">
        <v>517</v>
      </c>
      <c r="V749" t="s">
        <v>517</v>
      </c>
      <c r="W749" t="s">
        <v>589</v>
      </c>
      <c r="X749" t="s">
        <v>590</v>
      </c>
      <c r="Y749" t="s">
        <v>4349</v>
      </c>
      <c r="Z749" s="1">
        <v>27851</v>
      </c>
      <c r="AA749" t="s">
        <v>3175</v>
      </c>
      <c r="AB749">
        <v>40</v>
      </c>
      <c r="AC749" t="s">
        <v>358</v>
      </c>
      <c r="AD749" t="s">
        <v>491</v>
      </c>
    </row>
    <row r="750" spans="1:30" x14ac:dyDescent="0.25">
      <c r="A750" s="13" t="s">
        <v>4351</v>
      </c>
      <c r="B750" s="1">
        <v>42770</v>
      </c>
      <c r="C750" s="2">
        <v>0.33497685185185189</v>
      </c>
      <c r="D750" t="s">
        <v>4352</v>
      </c>
      <c r="E750" t="s">
        <v>22</v>
      </c>
      <c r="F750" t="s">
        <v>4353</v>
      </c>
      <c r="G750" s="14" t="s">
        <v>4354</v>
      </c>
      <c r="H750" s="14" t="s">
        <v>4355</v>
      </c>
      <c r="I750" t="s">
        <v>21</v>
      </c>
      <c r="K750">
        <v>2</v>
      </c>
      <c r="L750">
        <v>4</v>
      </c>
      <c r="M750">
        <v>8</v>
      </c>
      <c r="N750">
        <v>7</v>
      </c>
      <c r="O750" t="s">
        <v>4350</v>
      </c>
      <c r="P750" t="s">
        <v>517</v>
      </c>
      <c r="Q750" t="s">
        <v>517</v>
      </c>
      <c r="R750" t="s">
        <v>517</v>
      </c>
      <c r="S750" t="s">
        <v>517</v>
      </c>
      <c r="T750" t="s">
        <v>517</v>
      </c>
      <c r="U750" t="s">
        <v>517</v>
      </c>
      <c r="V750" t="s">
        <v>517</v>
      </c>
      <c r="W750" t="s">
        <v>589</v>
      </c>
      <c r="X750" t="s">
        <v>590</v>
      </c>
      <c r="Y750" t="s">
        <v>4356</v>
      </c>
      <c r="Z750" s="1">
        <v>25241</v>
      </c>
      <c r="AA750" t="s">
        <v>674</v>
      </c>
      <c r="AB750">
        <v>47</v>
      </c>
      <c r="AC750" t="s">
        <v>358</v>
      </c>
      <c r="AD750" t="s">
        <v>499</v>
      </c>
    </row>
    <row r="751" spans="1:30" x14ac:dyDescent="0.25">
      <c r="A751" s="13" t="s">
        <v>4357</v>
      </c>
      <c r="B751" s="1">
        <v>42770</v>
      </c>
      <c r="C751" s="2">
        <v>9.6562499999999996E-2</v>
      </c>
      <c r="D751" t="s">
        <v>4358</v>
      </c>
      <c r="E751" t="s">
        <v>22</v>
      </c>
      <c r="F751" t="s">
        <v>4359</v>
      </c>
      <c r="G751" s="14" t="s">
        <v>4360</v>
      </c>
      <c r="H751" s="14" t="s">
        <v>4361</v>
      </c>
      <c r="I751" t="s">
        <v>24</v>
      </c>
      <c r="K751">
        <v>2</v>
      </c>
      <c r="L751">
        <v>4</v>
      </c>
      <c r="M751">
        <v>2</v>
      </c>
      <c r="N751">
        <v>7</v>
      </c>
      <c r="O751" t="s">
        <v>517</v>
      </c>
      <c r="P751" t="s">
        <v>517</v>
      </c>
      <c r="Q751" t="s">
        <v>517</v>
      </c>
      <c r="R751" t="s">
        <v>517</v>
      </c>
      <c r="S751" t="s">
        <v>517</v>
      </c>
      <c r="T751" t="s">
        <v>517</v>
      </c>
      <c r="U751" t="s">
        <v>517</v>
      </c>
      <c r="V751" t="s">
        <v>517</v>
      </c>
      <c r="W751" t="s">
        <v>517</v>
      </c>
      <c r="X751" t="s">
        <v>517</v>
      </c>
      <c r="Y751" t="s">
        <v>4362</v>
      </c>
      <c r="Z751" s="1">
        <v>583</v>
      </c>
      <c r="AA751" t="s">
        <v>2765</v>
      </c>
      <c r="AB751">
        <v>16</v>
      </c>
      <c r="AC751" t="s">
        <v>358</v>
      </c>
      <c r="AD751" t="s">
        <v>483</v>
      </c>
    </row>
    <row r="752" spans="1:30" x14ac:dyDescent="0.25">
      <c r="A752" s="13" t="s">
        <v>4363</v>
      </c>
      <c r="B752" s="1">
        <v>42769</v>
      </c>
      <c r="C752" s="2">
        <v>0.95402777777777781</v>
      </c>
      <c r="D752" t="s">
        <v>4364</v>
      </c>
      <c r="E752" t="s">
        <v>22</v>
      </c>
      <c r="F752" t="s">
        <v>4365</v>
      </c>
      <c r="G752" s="14" t="s">
        <v>4366</v>
      </c>
      <c r="H752" s="14" t="s">
        <v>4367</v>
      </c>
      <c r="I752" t="s">
        <v>21</v>
      </c>
      <c r="K752">
        <v>2</v>
      </c>
      <c r="L752">
        <v>3</v>
      </c>
      <c r="M752">
        <v>22</v>
      </c>
      <c r="N752">
        <v>6</v>
      </c>
      <c r="O752" t="s">
        <v>517</v>
      </c>
      <c r="P752" t="s">
        <v>517</v>
      </c>
      <c r="Q752" t="s">
        <v>517</v>
      </c>
      <c r="R752" t="s">
        <v>517</v>
      </c>
      <c r="S752" t="s">
        <v>517</v>
      </c>
      <c r="T752" t="s">
        <v>517</v>
      </c>
      <c r="U752" t="s">
        <v>517</v>
      </c>
      <c r="V752" t="s">
        <v>517</v>
      </c>
      <c r="W752" t="s">
        <v>517</v>
      </c>
      <c r="X752" t="s">
        <v>517</v>
      </c>
      <c r="Y752" t="s">
        <v>4368</v>
      </c>
      <c r="Z752" s="1">
        <v>24080</v>
      </c>
      <c r="AA752" t="s">
        <v>4369</v>
      </c>
      <c r="AB752">
        <v>51</v>
      </c>
      <c r="AC752" t="s">
        <v>358</v>
      </c>
      <c r="AD752" t="s">
        <v>499</v>
      </c>
    </row>
    <row r="753" spans="1:30" x14ac:dyDescent="0.25">
      <c r="A753" s="13" t="s">
        <v>4371</v>
      </c>
      <c r="B753" s="1">
        <v>42769</v>
      </c>
      <c r="C753" s="2">
        <v>0.86968749999999995</v>
      </c>
      <c r="D753" t="s">
        <v>4372</v>
      </c>
      <c r="E753" t="s">
        <v>22</v>
      </c>
      <c r="F753" t="s">
        <v>4373</v>
      </c>
      <c r="G753" s="14" t="s">
        <v>4374</v>
      </c>
      <c r="H753" s="14" t="s">
        <v>4375</v>
      </c>
      <c r="I753" t="s">
        <v>23</v>
      </c>
      <c r="K753">
        <v>2</v>
      </c>
      <c r="L753">
        <v>3</v>
      </c>
      <c r="M753">
        <v>20</v>
      </c>
      <c r="N753">
        <v>6</v>
      </c>
      <c r="O753" t="s">
        <v>4370</v>
      </c>
      <c r="P753" t="s">
        <v>517</v>
      </c>
      <c r="Q753" t="s">
        <v>517</v>
      </c>
      <c r="R753" t="s">
        <v>517</v>
      </c>
      <c r="S753" t="s">
        <v>517</v>
      </c>
      <c r="T753" t="s">
        <v>517</v>
      </c>
      <c r="U753" t="s">
        <v>517</v>
      </c>
      <c r="V753" t="s">
        <v>517</v>
      </c>
      <c r="W753" t="s">
        <v>526</v>
      </c>
      <c r="X753" t="s">
        <v>527</v>
      </c>
      <c r="Y753" t="s">
        <v>4376</v>
      </c>
      <c r="Z753" s="1">
        <v>35587</v>
      </c>
      <c r="AA753" t="s">
        <v>4377</v>
      </c>
      <c r="AB753">
        <v>19</v>
      </c>
      <c r="AC753" t="s">
        <v>358</v>
      </c>
      <c r="AD753" t="s">
        <v>492</v>
      </c>
    </row>
    <row r="754" spans="1:30" x14ac:dyDescent="0.25">
      <c r="A754" s="13" t="s">
        <v>4379</v>
      </c>
      <c r="B754" s="1">
        <v>42769</v>
      </c>
      <c r="C754" s="2">
        <v>0.85002314814814817</v>
      </c>
      <c r="D754" t="s">
        <v>4380</v>
      </c>
      <c r="E754" t="s">
        <v>22</v>
      </c>
      <c r="F754" t="s">
        <v>4381</v>
      </c>
      <c r="G754" t="s">
        <v>4382</v>
      </c>
      <c r="H754" t="s">
        <v>4383</v>
      </c>
      <c r="I754" t="s">
        <v>23</v>
      </c>
      <c r="K754">
        <v>2</v>
      </c>
      <c r="L754">
        <v>3</v>
      </c>
      <c r="M754">
        <v>20</v>
      </c>
      <c r="N754">
        <v>6</v>
      </c>
      <c r="O754" t="s">
        <v>4378</v>
      </c>
      <c r="P754" t="s">
        <v>517</v>
      </c>
      <c r="Q754" t="s">
        <v>517</v>
      </c>
      <c r="R754" t="s">
        <v>517</v>
      </c>
      <c r="S754" t="s">
        <v>517</v>
      </c>
      <c r="T754" t="s">
        <v>517</v>
      </c>
      <c r="U754" t="s">
        <v>517</v>
      </c>
      <c r="V754" t="s">
        <v>517</v>
      </c>
      <c r="W754" t="s">
        <v>589</v>
      </c>
      <c r="X754" t="s">
        <v>849</v>
      </c>
      <c r="Y754" t="s">
        <v>4384</v>
      </c>
      <c r="Z754" s="1">
        <v>28642</v>
      </c>
      <c r="AA754" t="s">
        <v>4385</v>
      </c>
      <c r="AB754">
        <v>38</v>
      </c>
      <c r="AC754" t="s">
        <v>357</v>
      </c>
      <c r="AD754" t="s">
        <v>489</v>
      </c>
    </row>
    <row r="755" spans="1:30" x14ac:dyDescent="0.25">
      <c r="A755" s="13" t="s">
        <v>4387</v>
      </c>
      <c r="B755" s="1">
        <v>42769</v>
      </c>
      <c r="C755" s="2">
        <v>0.55790509259259258</v>
      </c>
      <c r="D755" t="s">
        <v>4388</v>
      </c>
      <c r="E755" t="s">
        <v>1282</v>
      </c>
      <c r="F755" t="s">
        <v>4389</v>
      </c>
      <c r="G755" s="14" t="s">
        <v>4390</v>
      </c>
      <c r="H755" s="14" t="s">
        <v>4391</v>
      </c>
      <c r="I755" t="s">
        <v>23</v>
      </c>
      <c r="K755">
        <v>2</v>
      </c>
      <c r="L755">
        <v>3</v>
      </c>
      <c r="M755">
        <v>13</v>
      </c>
      <c r="N755">
        <v>6</v>
      </c>
      <c r="O755" t="s">
        <v>4386</v>
      </c>
      <c r="P755" t="s">
        <v>517</v>
      </c>
      <c r="Q755" t="s">
        <v>517</v>
      </c>
      <c r="R755" t="s">
        <v>517</v>
      </c>
      <c r="S755" t="s">
        <v>517</v>
      </c>
      <c r="T755" t="s">
        <v>517</v>
      </c>
      <c r="U755" t="s">
        <v>517</v>
      </c>
      <c r="V755" t="s">
        <v>517</v>
      </c>
      <c r="W755" t="s">
        <v>589</v>
      </c>
      <c r="X755" t="s">
        <v>590</v>
      </c>
      <c r="Y755" t="s">
        <v>517</v>
      </c>
      <c r="Z755" s="1" t="s">
        <v>517</v>
      </c>
      <c r="AA755" t="s">
        <v>4392</v>
      </c>
      <c r="AB755" t="s">
        <v>517</v>
      </c>
      <c r="AC755" t="s">
        <v>358</v>
      </c>
      <c r="AD755" t="s">
        <v>517</v>
      </c>
    </row>
    <row r="756" spans="1:30" x14ac:dyDescent="0.25">
      <c r="A756" s="13" t="s">
        <v>4394</v>
      </c>
      <c r="B756" s="1">
        <v>42769</v>
      </c>
      <c r="C756" s="2">
        <v>0.48778935185185185</v>
      </c>
      <c r="D756" t="s">
        <v>4395</v>
      </c>
      <c r="E756" t="s">
        <v>22</v>
      </c>
      <c r="F756" t="s">
        <v>4396</v>
      </c>
      <c r="G756" s="14" t="s">
        <v>4397</v>
      </c>
      <c r="H756" s="14" t="s">
        <v>4398</v>
      </c>
      <c r="I756" t="s">
        <v>23</v>
      </c>
      <c r="K756">
        <v>2</v>
      </c>
      <c r="L756">
        <v>3</v>
      </c>
      <c r="M756">
        <v>11</v>
      </c>
      <c r="N756">
        <v>6</v>
      </c>
      <c r="O756" t="s">
        <v>4393</v>
      </c>
      <c r="P756" t="s">
        <v>517</v>
      </c>
      <c r="Q756" t="s">
        <v>517</v>
      </c>
      <c r="R756" t="s">
        <v>517</v>
      </c>
      <c r="S756" t="s">
        <v>517</v>
      </c>
      <c r="T756" t="s">
        <v>517</v>
      </c>
      <c r="U756" t="s">
        <v>517</v>
      </c>
      <c r="V756" t="s">
        <v>517</v>
      </c>
      <c r="W756" t="s">
        <v>856</v>
      </c>
      <c r="X756" t="s">
        <v>844</v>
      </c>
      <c r="Y756" t="s">
        <v>4399</v>
      </c>
      <c r="Z756" s="1">
        <v>28590</v>
      </c>
      <c r="AA756" t="s">
        <v>743</v>
      </c>
      <c r="AB756">
        <v>38</v>
      </c>
      <c r="AC756" t="s">
        <v>358</v>
      </c>
      <c r="AD756" t="s">
        <v>491</v>
      </c>
    </row>
    <row r="757" spans="1:30" x14ac:dyDescent="0.25">
      <c r="A757" s="13" t="s">
        <v>4401</v>
      </c>
      <c r="B757" s="1">
        <v>42769</v>
      </c>
      <c r="C757" s="2">
        <v>0.28077546296296296</v>
      </c>
      <c r="D757" t="s">
        <v>4402</v>
      </c>
      <c r="E757" t="s">
        <v>4403</v>
      </c>
      <c r="F757" t="s">
        <v>4404</v>
      </c>
      <c r="G757" s="14" t="s">
        <v>4405</v>
      </c>
      <c r="H757" s="14" t="s">
        <v>4406</v>
      </c>
      <c r="I757" t="s">
        <v>23</v>
      </c>
      <c r="K757">
        <v>2</v>
      </c>
      <c r="L757">
        <v>3</v>
      </c>
      <c r="M757">
        <v>6</v>
      </c>
      <c r="N757">
        <v>6</v>
      </c>
      <c r="O757" t="s">
        <v>4400</v>
      </c>
      <c r="P757" t="s">
        <v>517</v>
      </c>
      <c r="Q757" t="s">
        <v>517</v>
      </c>
      <c r="R757" t="s">
        <v>517</v>
      </c>
      <c r="S757" t="s">
        <v>517</v>
      </c>
      <c r="T757" t="s">
        <v>517</v>
      </c>
      <c r="U757" t="s">
        <v>517</v>
      </c>
      <c r="V757" t="s">
        <v>517</v>
      </c>
      <c r="W757" t="s">
        <v>589</v>
      </c>
      <c r="X757" t="s">
        <v>845</v>
      </c>
      <c r="Y757" t="s">
        <v>4407</v>
      </c>
      <c r="Z757" s="1">
        <v>31083</v>
      </c>
      <c r="AA757" t="s">
        <v>3369</v>
      </c>
      <c r="AB757">
        <v>31</v>
      </c>
      <c r="AC757" t="s">
        <v>358</v>
      </c>
      <c r="AD757" t="s">
        <v>497</v>
      </c>
    </row>
    <row r="758" spans="1:30" x14ac:dyDescent="0.25">
      <c r="A758" s="13" t="s">
        <v>4408</v>
      </c>
      <c r="B758" s="1">
        <v>42768</v>
      </c>
      <c r="C758" s="2">
        <v>0.97883101851851861</v>
      </c>
      <c r="D758" t="s">
        <v>4409</v>
      </c>
      <c r="E758" t="s">
        <v>22</v>
      </c>
      <c r="F758" t="s">
        <v>4410</v>
      </c>
      <c r="G758" s="14" t="s">
        <v>4411</v>
      </c>
      <c r="H758" s="14" t="s">
        <v>4412</v>
      </c>
      <c r="I758" t="s">
        <v>23</v>
      </c>
      <c r="K758">
        <v>2</v>
      </c>
      <c r="L758">
        <v>2</v>
      </c>
      <c r="M758">
        <v>23</v>
      </c>
      <c r="N758">
        <v>5</v>
      </c>
      <c r="O758" t="s">
        <v>517</v>
      </c>
      <c r="P758" t="s">
        <v>517</v>
      </c>
      <c r="Q758" t="s">
        <v>517</v>
      </c>
      <c r="R758" t="s">
        <v>517</v>
      </c>
      <c r="S758" t="s">
        <v>517</v>
      </c>
      <c r="T758" t="s">
        <v>517</v>
      </c>
      <c r="U758" t="s">
        <v>517</v>
      </c>
      <c r="V758" t="s">
        <v>517</v>
      </c>
      <c r="W758" t="s">
        <v>517</v>
      </c>
      <c r="X758" t="s">
        <v>517</v>
      </c>
      <c r="Y758" t="s">
        <v>4413</v>
      </c>
      <c r="Z758" s="1">
        <v>31518</v>
      </c>
      <c r="AA758" t="s">
        <v>478</v>
      </c>
      <c r="AB758">
        <v>30</v>
      </c>
      <c r="AC758" t="s">
        <v>358</v>
      </c>
      <c r="AD758" t="s">
        <v>509</v>
      </c>
    </row>
    <row r="759" spans="1:30" x14ac:dyDescent="0.25">
      <c r="A759" s="13" t="s">
        <v>4414</v>
      </c>
      <c r="B759" s="1">
        <v>42768</v>
      </c>
      <c r="C759" s="2">
        <v>0.92314814814814816</v>
      </c>
      <c r="D759" t="s">
        <v>2515</v>
      </c>
      <c r="E759" t="s">
        <v>22</v>
      </c>
      <c r="F759" t="s">
        <v>2516</v>
      </c>
      <c r="G759" t="s">
        <v>2517</v>
      </c>
      <c r="H759" t="s">
        <v>2518</v>
      </c>
      <c r="I759" t="s">
        <v>25</v>
      </c>
      <c r="K759">
        <v>2</v>
      </c>
      <c r="L759">
        <v>2</v>
      </c>
      <c r="M759">
        <v>22</v>
      </c>
      <c r="N759">
        <v>5</v>
      </c>
      <c r="O759" t="s">
        <v>517</v>
      </c>
      <c r="P759" t="s">
        <v>517</v>
      </c>
      <c r="Q759" t="s">
        <v>517</v>
      </c>
      <c r="R759" t="s">
        <v>517</v>
      </c>
      <c r="S759" t="s">
        <v>517</v>
      </c>
      <c r="T759" t="s">
        <v>517</v>
      </c>
      <c r="U759" t="s">
        <v>517</v>
      </c>
      <c r="V759" t="s">
        <v>517</v>
      </c>
      <c r="W759" t="s">
        <v>517</v>
      </c>
      <c r="X759" t="s">
        <v>517</v>
      </c>
      <c r="Y759" t="s">
        <v>517</v>
      </c>
      <c r="Z759" s="1" t="s">
        <v>517</v>
      </c>
      <c r="AA759" t="s">
        <v>2519</v>
      </c>
      <c r="AB759" t="s">
        <v>517</v>
      </c>
      <c r="AC759" t="s">
        <v>357</v>
      </c>
      <c r="AD759" t="s">
        <v>517</v>
      </c>
    </row>
    <row r="760" spans="1:30" x14ac:dyDescent="0.25">
      <c r="A760" s="13" t="s">
        <v>4416</v>
      </c>
      <c r="B760" s="1">
        <v>42768</v>
      </c>
      <c r="C760" s="2">
        <v>0.92063657407407407</v>
      </c>
      <c r="D760" t="s">
        <v>2027</v>
      </c>
      <c r="E760" t="s">
        <v>22</v>
      </c>
      <c r="F760" t="s">
        <v>2028</v>
      </c>
      <c r="G760" s="14" t="s">
        <v>2029</v>
      </c>
      <c r="H760" s="14" t="s">
        <v>2030</v>
      </c>
      <c r="I760" t="s">
        <v>23</v>
      </c>
      <c r="K760">
        <v>2</v>
      </c>
      <c r="L760">
        <v>2</v>
      </c>
      <c r="M760">
        <v>22</v>
      </c>
      <c r="N760">
        <v>5</v>
      </c>
      <c r="O760" t="s">
        <v>4415</v>
      </c>
      <c r="P760" t="s">
        <v>517</v>
      </c>
      <c r="Q760" t="s">
        <v>517</v>
      </c>
      <c r="R760" t="s">
        <v>517</v>
      </c>
      <c r="S760" t="s">
        <v>517</v>
      </c>
      <c r="T760" t="s">
        <v>517</v>
      </c>
      <c r="U760" t="s">
        <v>517</v>
      </c>
      <c r="V760" t="s">
        <v>517</v>
      </c>
      <c r="W760" t="s">
        <v>589</v>
      </c>
      <c r="X760" t="s">
        <v>590</v>
      </c>
      <c r="Y760" t="s">
        <v>2031</v>
      </c>
      <c r="Z760" s="1">
        <v>34335</v>
      </c>
      <c r="AA760" t="s">
        <v>2032</v>
      </c>
      <c r="AB760">
        <v>23</v>
      </c>
      <c r="AC760" t="s">
        <v>357</v>
      </c>
      <c r="AD760" t="s">
        <v>492</v>
      </c>
    </row>
    <row r="761" spans="1:30" x14ac:dyDescent="0.25">
      <c r="A761" s="13" t="s">
        <v>4417</v>
      </c>
      <c r="B761" s="1">
        <v>42768</v>
      </c>
      <c r="C761" s="2">
        <v>0.83920138888888884</v>
      </c>
      <c r="D761" t="s">
        <v>4418</v>
      </c>
      <c r="E761" t="s">
        <v>22</v>
      </c>
      <c r="F761" t="s">
        <v>4419</v>
      </c>
      <c r="G761" s="14" t="s">
        <v>4420</v>
      </c>
      <c r="H761" s="14" t="s">
        <v>4421</v>
      </c>
      <c r="I761" t="s">
        <v>24</v>
      </c>
      <c r="K761">
        <v>2</v>
      </c>
      <c r="L761">
        <v>2</v>
      </c>
      <c r="M761">
        <v>20</v>
      </c>
      <c r="N761">
        <v>5</v>
      </c>
      <c r="O761" t="s">
        <v>517</v>
      </c>
      <c r="P761" t="s">
        <v>517</v>
      </c>
      <c r="Q761" t="s">
        <v>517</v>
      </c>
      <c r="R761" t="s">
        <v>517</v>
      </c>
      <c r="S761" t="s">
        <v>517</v>
      </c>
      <c r="T761" t="s">
        <v>517</v>
      </c>
      <c r="U761" t="s">
        <v>517</v>
      </c>
      <c r="V761" t="s">
        <v>517</v>
      </c>
      <c r="W761" t="s">
        <v>517</v>
      </c>
      <c r="X761" t="s">
        <v>517</v>
      </c>
      <c r="Y761" t="s">
        <v>4422</v>
      </c>
      <c r="Z761" s="1">
        <v>34220</v>
      </c>
      <c r="AA761" t="s">
        <v>529</v>
      </c>
      <c r="AB761">
        <v>23</v>
      </c>
      <c r="AC761" t="s">
        <v>358</v>
      </c>
      <c r="AD761" t="s">
        <v>488</v>
      </c>
    </row>
    <row r="762" spans="1:30" x14ac:dyDescent="0.25">
      <c r="A762" s="13" t="s">
        <v>4424</v>
      </c>
      <c r="B762" s="1">
        <v>42768</v>
      </c>
      <c r="C762" s="2">
        <v>0.76907407407407413</v>
      </c>
      <c r="D762" t="s">
        <v>4425</v>
      </c>
      <c r="E762" t="s">
        <v>22</v>
      </c>
      <c r="F762" t="s">
        <v>4426</v>
      </c>
      <c r="G762" s="14" t="s">
        <v>4427</v>
      </c>
      <c r="H762" s="14" t="s">
        <v>4428</v>
      </c>
      <c r="I762" t="s">
        <v>21</v>
      </c>
      <c r="K762">
        <v>2</v>
      </c>
      <c r="L762">
        <v>2</v>
      </c>
      <c r="M762">
        <v>18</v>
      </c>
      <c r="N762">
        <v>5</v>
      </c>
      <c r="O762" t="s">
        <v>4423</v>
      </c>
      <c r="P762" t="s">
        <v>517</v>
      </c>
      <c r="Q762" t="s">
        <v>517</v>
      </c>
      <c r="R762" t="s">
        <v>517</v>
      </c>
      <c r="S762" t="s">
        <v>517</v>
      </c>
      <c r="T762" t="s">
        <v>517</v>
      </c>
      <c r="U762" t="s">
        <v>517</v>
      </c>
      <c r="V762" t="s">
        <v>517</v>
      </c>
      <c r="W762" t="s">
        <v>589</v>
      </c>
      <c r="X762" t="s">
        <v>590</v>
      </c>
      <c r="Y762" t="s">
        <v>4429</v>
      </c>
      <c r="Z762" s="1">
        <v>24354</v>
      </c>
      <c r="AA762" t="s">
        <v>529</v>
      </c>
      <c r="AB762">
        <v>50</v>
      </c>
      <c r="AC762" t="s">
        <v>358</v>
      </c>
      <c r="AD762" t="s">
        <v>483</v>
      </c>
    </row>
    <row r="763" spans="1:30" x14ac:dyDescent="0.25">
      <c r="A763" s="13" t="s">
        <v>4431</v>
      </c>
      <c r="B763" s="1">
        <v>42768</v>
      </c>
      <c r="C763" s="2">
        <v>0.75400462962962955</v>
      </c>
      <c r="D763" t="s">
        <v>4430</v>
      </c>
      <c r="E763" t="s">
        <v>4432</v>
      </c>
      <c r="F763" t="s">
        <v>4433</v>
      </c>
      <c r="G763" t="s">
        <v>4434</v>
      </c>
      <c r="H763" t="s">
        <v>4435</v>
      </c>
      <c r="I763" t="s">
        <v>25</v>
      </c>
      <c r="K763">
        <v>2</v>
      </c>
      <c r="L763">
        <v>2</v>
      </c>
      <c r="M763">
        <v>18</v>
      </c>
      <c r="N763">
        <v>5</v>
      </c>
      <c r="O763" t="s">
        <v>517</v>
      </c>
      <c r="P763" t="s">
        <v>517</v>
      </c>
      <c r="Q763" t="s">
        <v>517</v>
      </c>
      <c r="R763" t="s">
        <v>517</v>
      </c>
      <c r="S763" t="s">
        <v>517</v>
      </c>
      <c r="T763" t="s">
        <v>517</v>
      </c>
      <c r="U763" t="s">
        <v>517</v>
      </c>
      <c r="V763" t="s">
        <v>517</v>
      </c>
      <c r="W763" t="s">
        <v>517</v>
      </c>
      <c r="X763" t="s">
        <v>517</v>
      </c>
      <c r="Y763" t="s">
        <v>517</v>
      </c>
      <c r="Z763" s="1" t="s">
        <v>517</v>
      </c>
      <c r="AA763" t="s">
        <v>4436</v>
      </c>
      <c r="AB763" t="s">
        <v>517</v>
      </c>
      <c r="AC763" t="s">
        <v>358</v>
      </c>
      <c r="AD763" t="s">
        <v>517</v>
      </c>
    </row>
    <row r="764" spans="1:30" x14ac:dyDescent="0.25">
      <c r="A764" s="13" t="s">
        <v>4437</v>
      </c>
      <c r="B764" s="1">
        <v>42768</v>
      </c>
      <c r="C764" s="2">
        <v>0.72252314814814822</v>
      </c>
      <c r="D764" t="s">
        <v>4402</v>
      </c>
      <c r="E764" t="s">
        <v>4403</v>
      </c>
      <c r="F764" t="s">
        <v>4404</v>
      </c>
      <c r="G764" s="14" t="s">
        <v>4406</v>
      </c>
      <c r="H764" s="14" t="s">
        <v>4404</v>
      </c>
      <c r="I764" t="s">
        <v>23</v>
      </c>
      <c r="K764">
        <v>2</v>
      </c>
      <c r="L764">
        <v>2</v>
      </c>
      <c r="M764">
        <v>17</v>
      </c>
      <c r="N764">
        <v>5</v>
      </c>
      <c r="O764" t="s">
        <v>4400</v>
      </c>
      <c r="P764" t="s">
        <v>517</v>
      </c>
      <c r="Q764" t="s">
        <v>517</v>
      </c>
      <c r="R764" t="s">
        <v>517</v>
      </c>
      <c r="S764" t="s">
        <v>517</v>
      </c>
      <c r="T764" t="s">
        <v>517</v>
      </c>
      <c r="U764" t="s">
        <v>517</v>
      </c>
      <c r="V764" t="s">
        <v>517</v>
      </c>
      <c r="W764" t="s">
        <v>589</v>
      </c>
      <c r="X764" t="s">
        <v>845</v>
      </c>
      <c r="Y764" t="s">
        <v>517</v>
      </c>
      <c r="Z764" s="1" t="s">
        <v>517</v>
      </c>
      <c r="AA764" t="s">
        <v>3369</v>
      </c>
      <c r="AB764" t="s">
        <v>517</v>
      </c>
      <c r="AC764" t="s">
        <v>358</v>
      </c>
      <c r="AD764" t="s">
        <v>517</v>
      </c>
    </row>
    <row r="765" spans="1:30" x14ac:dyDescent="0.25">
      <c r="A765" s="13" t="s">
        <v>4438</v>
      </c>
      <c r="B765" s="1">
        <v>42768</v>
      </c>
      <c r="C765" s="2">
        <v>0.70891203703703709</v>
      </c>
      <c r="D765" t="s">
        <v>4439</v>
      </c>
      <c r="E765" t="s">
        <v>22</v>
      </c>
      <c r="F765" t="s">
        <v>4440</v>
      </c>
      <c r="G765" s="14" t="s">
        <v>4441</v>
      </c>
      <c r="H765" s="14" t="s">
        <v>4442</v>
      </c>
      <c r="I765" t="s">
        <v>25</v>
      </c>
      <c r="K765">
        <v>2</v>
      </c>
      <c r="L765">
        <v>2</v>
      </c>
      <c r="M765">
        <v>17</v>
      </c>
      <c r="N765">
        <v>5</v>
      </c>
      <c r="O765" t="s">
        <v>517</v>
      </c>
      <c r="P765" t="s">
        <v>517</v>
      </c>
      <c r="Q765" t="s">
        <v>517</v>
      </c>
      <c r="R765" t="s">
        <v>517</v>
      </c>
      <c r="S765" t="s">
        <v>517</v>
      </c>
      <c r="T765" t="s">
        <v>517</v>
      </c>
      <c r="U765" t="s">
        <v>517</v>
      </c>
      <c r="V765" t="s">
        <v>517</v>
      </c>
      <c r="W765" t="s">
        <v>517</v>
      </c>
      <c r="X765" t="s">
        <v>517</v>
      </c>
      <c r="Y765" t="s">
        <v>4443</v>
      </c>
      <c r="Z765" s="1">
        <v>32076</v>
      </c>
      <c r="AA765" t="s">
        <v>529</v>
      </c>
      <c r="AB765">
        <v>29</v>
      </c>
      <c r="AC765" t="s">
        <v>358</v>
      </c>
      <c r="AD765" t="s">
        <v>489</v>
      </c>
    </row>
    <row r="766" spans="1:30" x14ac:dyDescent="0.25">
      <c r="A766" s="13" t="s">
        <v>4445</v>
      </c>
      <c r="B766" s="1">
        <v>42768</v>
      </c>
      <c r="C766" s="2">
        <v>0.69802083333333342</v>
      </c>
      <c r="D766" t="s">
        <v>4446</v>
      </c>
      <c r="E766" t="s">
        <v>22</v>
      </c>
      <c r="F766" t="s">
        <v>4447</v>
      </c>
      <c r="G766" s="14" t="s">
        <v>4448</v>
      </c>
      <c r="H766" s="14" t="s">
        <v>4449</v>
      </c>
      <c r="I766" t="s">
        <v>21</v>
      </c>
      <c r="K766">
        <v>2</v>
      </c>
      <c r="L766">
        <v>2</v>
      </c>
      <c r="M766">
        <v>16</v>
      </c>
      <c r="N766">
        <v>5</v>
      </c>
      <c r="O766" t="s">
        <v>4444</v>
      </c>
      <c r="P766" t="s">
        <v>517</v>
      </c>
      <c r="Q766" t="s">
        <v>517</v>
      </c>
      <c r="R766" t="s">
        <v>517</v>
      </c>
      <c r="S766" t="s">
        <v>517</v>
      </c>
      <c r="T766" t="s">
        <v>517</v>
      </c>
      <c r="U766" t="s">
        <v>517</v>
      </c>
      <c r="V766" t="s">
        <v>517</v>
      </c>
      <c r="W766" t="s">
        <v>861</v>
      </c>
      <c r="X766" t="s">
        <v>842</v>
      </c>
      <c r="Y766" t="s">
        <v>4450</v>
      </c>
      <c r="Z766" s="1">
        <v>30401</v>
      </c>
      <c r="AA766" t="s">
        <v>4451</v>
      </c>
      <c r="AB766">
        <v>33</v>
      </c>
      <c r="AC766" t="s">
        <v>358</v>
      </c>
      <c r="AD766" t="s">
        <v>482</v>
      </c>
    </row>
    <row r="767" spans="1:30" x14ac:dyDescent="0.25">
      <c r="A767" s="13" t="s">
        <v>4453</v>
      </c>
      <c r="B767" s="1">
        <v>42768</v>
      </c>
      <c r="C767" s="2">
        <v>0.66222222222222216</v>
      </c>
      <c r="D767" t="s">
        <v>4454</v>
      </c>
      <c r="E767" t="s">
        <v>22</v>
      </c>
      <c r="F767" t="s">
        <v>4455</v>
      </c>
      <c r="G767" s="14" t="s">
        <v>4456</v>
      </c>
      <c r="H767" s="14" t="s">
        <v>4457</v>
      </c>
      <c r="I767" t="s">
        <v>21</v>
      </c>
      <c r="K767">
        <v>2</v>
      </c>
      <c r="L767">
        <v>2</v>
      </c>
      <c r="M767">
        <v>15</v>
      </c>
      <c r="N767">
        <v>5</v>
      </c>
      <c r="O767" t="s">
        <v>4452</v>
      </c>
      <c r="P767" t="s">
        <v>517</v>
      </c>
      <c r="Q767" t="s">
        <v>517</v>
      </c>
      <c r="R767" t="s">
        <v>517</v>
      </c>
      <c r="S767" t="s">
        <v>517</v>
      </c>
      <c r="T767" t="s">
        <v>517</v>
      </c>
      <c r="U767" t="s">
        <v>517</v>
      </c>
      <c r="V767" t="s">
        <v>517</v>
      </c>
      <c r="W767" t="s">
        <v>476</v>
      </c>
      <c r="X767" t="s">
        <v>590</v>
      </c>
      <c r="Y767" t="s">
        <v>517</v>
      </c>
      <c r="Z767" s="1" t="s">
        <v>517</v>
      </c>
      <c r="AA767" t="s">
        <v>529</v>
      </c>
      <c r="AB767" t="s">
        <v>517</v>
      </c>
      <c r="AC767" t="s">
        <v>358</v>
      </c>
      <c r="AD767" t="s">
        <v>517</v>
      </c>
    </row>
    <row r="768" spans="1:30" x14ac:dyDescent="0.25">
      <c r="A768" s="13" t="s">
        <v>4459</v>
      </c>
      <c r="B768" s="1">
        <v>42768</v>
      </c>
      <c r="C768" s="2">
        <v>0.65386574074074078</v>
      </c>
      <c r="D768" t="s">
        <v>4460</v>
      </c>
      <c r="E768" t="s">
        <v>22</v>
      </c>
      <c r="F768" t="s">
        <v>4461</v>
      </c>
      <c r="G768" s="14" t="s">
        <v>4462</v>
      </c>
      <c r="H768" s="14" t="s">
        <v>4463</v>
      </c>
      <c r="I768" t="s">
        <v>23</v>
      </c>
      <c r="K768">
        <v>2</v>
      </c>
      <c r="L768">
        <v>2</v>
      </c>
      <c r="M768">
        <v>15</v>
      </c>
      <c r="N768">
        <v>5</v>
      </c>
      <c r="O768" t="s">
        <v>4458</v>
      </c>
      <c r="P768" t="s">
        <v>517</v>
      </c>
      <c r="Q768" t="s">
        <v>517</v>
      </c>
      <c r="R768" t="s">
        <v>517</v>
      </c>
      <c r="S768" t="s">
        <v>517</v>
      </c>
      <c r="T768" t="s">
        <v>517</v>
      </c>
      <c r="U768" t="s">
        <v>517</v>
      </c>
      <c r="V768" t="s">
        <v>517</v>
      </c>
      <c r="W768" t="s">
        <v>526</v>
      </c>
      <c r="X768" t="s">
        <v>527</v>
      </c>
      <c r="Y768" t="s">
        <v>4464</v>
      </c>
      <c r="Z768" s="1">
        <v>28061</v>
      </c>
      <c r="AA768" t="s">
        <v>614</v>
      </c>
      <c r="AB768">
        <v>40</v>
      </c>
      <c r="AC768" t="s">
        <v>358</v>
      </c>
      <c r="AD768" t="s">
        <v>491</v>
      </c>
    </row>
    <row r="769" spans="1:30" x14ac:dyDescent="0.25">
      <c r="A769" s="13" t="s">
        <v>4466</v>
      </c>
      <c r="B769" s="1">
        <v>42770</v>
      </c>
      <c r="C769" s="2">
        <v>0.5392824074074074</v>
      </c>
      <c r="D769" t="s">
        <v>4467</v>
      </c>
      <c r="E769" t="s">
        <v>22</v>
      </c>
      <c r="F769" t="s">
        <v>4468</v>
      </c>
      <c r="G769" t="s">
        <v>4469</v>
      </c>
      <c r="H769" t="s">
        <v>4470</v>
      </c>
      <c r="I769" t="s">
        <v>23</v>
      </c>
      <c r="K769">
        <v>2</v>
      </c>
      <c r="L769">
        <v>4</v>
      </c>
      <c r="M769">
        <v>12</v>
      </c>
      <c r="N769">
        <v>7</v>
      </c>
      <c r="O769" t="s">
        <v>4465</v>
      </c>
      <c r="P769" t="s">
        <v>517</v>
      </c>
      <c r="Q769" t="s">
        <v>517</v>
      </c>
      <c r="R769" t="s">
        <v>517</v>
      </c>
      <c r="S769" t="s">
        <v>517</v>
      </c>
      <c r="T769" t="s">
        <v>517</v>
      </c>
      <c r="U769" t="s">
        <v>517</v>
      </c>
      <c r="V769" t="s">
        <v>517</v>
      </c>
      <c r="W769" t="s">
        <v>621</v>
      </c>
      <c r="X769" t="s">
        <v>622</v>
      </c>
      <c r="Y769" t="s">
        <v>4471</v>
      </c>
      <c r="Z769" s="1">
        <v>31937</v>
      </c>
      <c r="AA769" t="s">
        <v>4472</v>
      </c>
      <c r="AB769">
        <v>29</v>
      </c>
      <c r="AC769" t="s">
        <v>358</v>
      </c>
      <c r="AD769" t="s">
        <v>483</v>
      </c>
    </row>
    <row r="770" spans="1:30" x14ac:dyDescent="0.25">
      <c r="A770" s="13" t="s">
        <v>4473</v>
      </c>
      <c r="B770" s="1">
        <v>42771</v>
      </c>
      <c r="C770" s="2">
        <v>0.46903935185185186</v>
      </c>
      <c r="D770" t="s">
        <v>3106</v>
      </c>
      <c r="E770" t="s">
        <v>22</v>
      </c>
      <c r="F770" t="s">
        <v>4474</v>
      </c>
      <c r="G770" t="s">
        <v>3109</v>
      </c>
      <c r="H770" t="s">
        <v>3109</v>
      </c>
      <c r="I770" t="s">
        <v>23</v>
      </c>
      <c r="K770">
        <v>2</v>
      </c>
      <c r="L770">
        <v>5</v>
      </c>
      <c r="M770">
        <v>11</v>
      </c>
      <c r="N770">
        <v>1</v>
      </c>
      <c r="O770" t="s">
        <v>3104</v>
      </c>
      <c r="P770" t="s">
        <v>517</v>
      </c>
      <c r="Q770" t="s">
        <v>517</v>
      </c>
      <c r="R770" t="s">
        <v>517</v>
      </c>
      <c r="S770" t="s">
        <v>517</v>
      </c>
      <c r="T770" t="s">
        <v>517</v>
      </c>
      <c r="U770" t="s">
        <v>517</v>
      </c>
      <c r="V770" t="s">
        <v>517</v>
      </c>
      <c r="W770" t="s">
        <v>1436</v>
      </c>
      <c r="X770" t="s">
        <v>3110</v>
      </c>
      <c r="Y770" t="s">
        <v>517</v>
      </c>
      <c r="Z770" s="1" t="s">
        <v>517</v>
      </c>
      <c r="AA770" t="s">
        <v>3111</v>
      </c>
      <c r="AB770" t="s">
        <v>517</v>
      </c>
      <c r="AC770" t="s">
        <v>777</v>
      </c>
      <c r="AD770" t="s">
        <v>517</v>
      </c>
    </row>
    <row r="771" spans="1:30" x14ac:dyDescent="0.25">
      <c r="A771" s="13" t="s">
        <v>4475</v>
      </c>
      <c r="B771" s="1">
        <v>42771</v>
      </c>
      <c r="C771" s="2">
        <v>0.46688657407407402</v>
      </c>
      <c r="D771" t="s">
        <v>3106</v>
      </c>
      <c r="E771" t="s">
        <v>22</v>
      </c>
      <c r="F771" t="s">
        <v>3107</v>
      </c>
      <c r="G771" s="14" t="s">
        <v>3109</v>
      </c>
      <c r="H771" s="14" t="s">
        <v>3109</v>
      </c>
      <c r="I771" t="s">
        <v>23</v>
      </c>
      <c r="K771">
        <v>2</v>
      </c>
      <c r="L771">
        <v>5</v>
      </c>
      <c r="M771">
        <v>11</v>
      </c>
      <c r="N771">
        <v>1</v>
      </c>
      <c r="O771" t="s">
        <v>3104</v>
      </c>
      <c r="P771" t="s">
        <v>517</v>
      </c>
      <c r="Q771" t="s">
        <v>517</v>
      </c>
      <c r="R771" t="s">
        <v>517</v>
      </c>
      <c r="S771" t="s">
        <v>517</v>
      </c>
      <c r="T771" t="s">
        <v>517</v>
      </c>
      <c r="U771" t="s">
        <v>517</v>
      </c>
      <c r="V771" t="s">
        <v>517</v>
      </c>
      <c r="W771" t="s">
        <v>1436</v>
      </c>
      <c r="X771" t="s">
        <v>3110</v>
      </c>
      <c r="Y771" t="s">
        <v>517</v>
      </c>
      <c r="Z771" s="1" t="s">
        <v>517</v>
      </c>
      <c r="AA771" t="s">
        <v>3111</v>
      </c>
      <c r="AB771" t="s">
        <v>517</v>
      </c>
      <c r="AC771" t="s">
        <v>777</v>
      </c>
      <c r="AD771" t="s">
        <v>517</v>
      </c>
    </row>
    <row r="772" spans="1:30" x14ac:dyDescent="0.25">
      <c r="A772" s="13" t="s">
        <v>4476</v>
      </c>
      <c r="B772" s="1">
        <v>42771</v>
      </c>
      <c r="C772" s="2">
        <v>0.46263888888888888</v>
      </c>
      <c r="D772" t="s">
        <v>4477</v>
      </c>
      <c r="E772" t="s">
        <v>22</v>
      </c>
      <c r="F772" t="s">
        <v>4478</v>
      </c>
      <c r="G772" t="s">
        <v>4479</v>
      </c>
      <c r="H772" t="s">
        <v>4480</v>
      </c>
      <c r="I772" t="s">
        <v>25</v>
      </c>
      <c r="K772">
        <v>2</v>
      </c>
      <c r="L772">
        <v>5</v>
      </c>
      <c r="M772">
        <v>11</v>
      </c>
      <c r="N772">
        <v>1</v>
      </c>
      <c r="O772" t="s">
        <v>517</v>
      </c>
      <c r="P772" t="s">
        <v>517</v>
      </c>
      <c r="Q772" t="s">
        <v>517</v>
      </c>
      <c r="R772" t="s">
        <v>517</v>
      </c>
      <c r="S772" t="s">
        <v>517</v>
      </c>
      <c r="T772" t="s">
        <v>517</v>
      </c>
      <c r="U772" t="s">
        <v>517</v>
      </c>
      <c r="V772" t="s">
        <v>517</v>
      </c>
      <c r="W772" t="s">
        <v>517</v>
      </c>
      <c r="X772" t="s">
        <v>517</v>
      </c>
      <c r="Y772" t="s">
        <v>4481</v>
      </c>
      <c r="Z772" s="1">
        <v>31261</v>
      </c>
      <c r="AA772" t="s">
        <v>1450</v>
      </c>
      <c r="AB772">
        <v>31</v>
      </c>
      <c r="AC772" t="s">
        <v>358</v>
      </c>
      <c r="AD772" t="s">
        <v>491</v>
      </c>
    </row>
    <row r="773" spans="1:30" x14ac:dyDescent="0.25">
      <c r="A773" s="13" t="s">
        <v>4482</v>
      </c>
      <c r="B773" s="1">
        <v>42771</v>
      </c>
      <c r="C773" s="2">
        <v>0.45820601851851855</v>
      </c>
      <c r="D773" t="s">
        <v>4483</v>
      </c>
      <c r="E773" t="s">
        <v>22</v>
      </c>
      <c r="F773" t="s">
        <v>3790</v>
      </c>
      <c r="G773" s="14" t="s">
        <v>3791</v>
      </c>
      <c r="H773" s="14" t="s">
        <v>3792</v>
      </c>
      <c r="I773" t="s">
        <v>23</v>
      </c>
      <c r="K773">
        <v>2</v>
      </c>
      <c r="L773">
        <v>5</v>
      </c>
      <c r="M773">
        <v>10</v>
      </c>
      <c r="N773">
        <v>1</v>
      </c>
      <c r="O773" t="s">
        <v>3787</v>
      </c>
      <c r="P773" t="s">
        <v>517</v>
      </c>
      <c r="Q773" t="s">
        <v>517</v>
      </c>
      <c r="R773" t="s">
        <v>517</v>
      </c>
      <c r="S773" t="s">
        <v>517</v>
      </c>
      <c r="T773" t="s">
        <v>517</v>
      </c>
      <c r="U773" t="s">
        <v>517</v>
      </c>
      <c r="V773" t="s">
        <v>517</v>
      </c>
      <c r="W773" t="s">
        <v>476</v>
      </c>
      <c r="X773" t="s">
        <v>477</v>
      </c>
      <c r="Y773" t="s">
        <v>3793</v>
      </c>
      <c r="Z773" s="1">
        <v>31527</v>
      </c>
      <c r="AA773" t="s">
        <v>546</v>
      </c>
      <c r="AB773">
        <v>30</v>
      </c>
      <c r="AC773" t="s">
        <v>358</v>
      </c>
      <c r="AD773" t="s">
        <v>495</v>
      </c>
    </row>
    <row r="774" spans="1:30" x14ac:dyDescent="0.25">
      <c r="A774" s="13" t="s">
        <v>4485</v>
      </c>
      <c r="B774" s="1">
        <v>42771</v>
      </c>
      <c r="C774" s="2">
        <v>0.4424305555555556</v>
      </c>
      <c r="D774" t="s">
        <v>4486</v>
      </c>
      <c r="E774" t="s">
        <v>22</v>
      </c>
      <c r="F774" t="s">
        <v>4487</v>
      </c>
      <c r="G774" s="14" t="s">
        <v>4488</v>
      </c>
      <c r="H774" s="14" t="s">
        <v>4489</v>
      </c>
      <c r="I774" t="s">
        <v>23</v>
      </c>
      <c r="K774">
        <v>2</v>
      </c>
      <c r="L774">
        <v>5</v>
      </c>
      <c r="M774">
        <v>10</v>
      </c>
      <c r="N774">
        <v>1</v>
      </c>
      <c r="O774" t="s">
        <v>4484</v>
      </c>
      <c r="P774" t="s">
        <v>517</v>
      </c>
      <c r="Q774" t="s">
        <v>517</v>
      </c>
      <c r="R774" t="s">
        <v>517</v>
      </c>
      <c r="S774" t="s">
        <v>517</v>
      </c>
      <c r="T774" t="s">
        <v>517</v>
      </c>
      <c r="U774" t="s">
        <v>517</v>
      </c>
      <c r="V774" t="s">
        <v>517</v>
      </c>
      <c r="W774" t="s">
        <v>1699</v>
      </c>
      <c r="X774" t="s">
        <v>1700</v>
      </c>
      <c r="Y774" t="s">
        <v>4490</v>
      </c>
      <c r="Z774" s="1">
        <v>28554</v>
      </c>
      <c r="AA774" t="s">
        <v>529</v>
      </c>
      <c r="AB774">
        <v>38</v>
      </c>
      <c r="AC774" t="s">
        <v>358</v>
      </c>
      <c r="AD774" t="s">
        <v>483</v>
      </c>
    </row>
    <row r="775" spans="1:30" x14ac:dyDescent="0.25">
      <c r="A775" s="13" t="s">
        <v>4491</v>
      </c>
      <c r="B775" s="1">
        <v>42771</v>
      </c>
      <c r="C775" s="2">
        <v>0.40251157407407406</v>
      </c>
      <c r="D775" t="s">
        <v>4492</v>
      </c>
      <c r="E775" t="s">
        <v>22</v>
      </c>
      <c r="F775" t="s">
        <v>4493</v>
      </c>
      <c r="G775" s="14" t="s">
        <v>4166</v>
      </c>
      <c r="H775" s="14" t="s">
        <v>4167</v>
      </c>
      <c r="I775" t="s">
        <v>23</v>
      </c>
      <c r="K775">
        <v>2</v>
      </c>
      <c r="L775">
        <v>5</v>
      </c>
      <c r="M775">
        <v>9</v>
      </c>
      <c r="N775">
        <v>1</v>
      </c>
      <c r="O775" t="s">
        <v>3952</v>
      </c>
      <c r="P775" t="s">
        <v>517</v>
      </c>
      <c r="Q775" t="s">
        <v>517</v>
      </c>
      <c r="R775" t="s">
        <v>517</v>
      </c>
      <c r="S775" t="s">
        <v>517</v>
      </c>
      <c r="T775" t="s">
        <v>517</v>
      </c>
      <c r="U775" t="s">
        <v>517</v>
      </c>
      <c r="V775" t="s">
        <v>517</v>
      </c>
      <c r="W775" t="s">
        <v>589</v>
      </c>
      <c r="X775" t="s">
        <v>590</v>
      </c>
      <c r="Y775" t="s">
        <v>517</v>
      </c>
      <c r="Z775" s="1" t="s">
        <v>517</v>
      </c>
      <c r="AA775" t="s">
        <v>4492</v>
      </c>
      <c r="AB775" t="s">
        <v>517</v>
      </c>
      <c r="AC775" t="s">
        <v>358</v>
      </c>
      <c r="AD775" t="s">
        <v>517</v>
      </c>
    </row>
    <row r="776" spans="1:30" x14ac:dyDescent="0.25">
      <c r="A776" s="13" t="s">
        <v>4494</v>
      </c>
      <c r="B776" s="1">
        <v>42771</v>
      </c>
      <c r="C776" s="2">
        <v>0.34515046296296298</v>
      </c>
      <c r="D776" t="s">
        <v>4495</v>
      </c>
      <c r="E776" t="s">
        <v>22</v>
      </c>
      <c r="F776" t="s">
        <v>4496</v>
      </c>
      <c r="G776" s="14" t="s">
        <v>4497</v>
      </c>
      <c r="H776" s="14" t="s">
        <v>4498</v>
      </c>
      <c r="I776" t="s">
        <v>26</v>
      </c>
      <c r="K776">
        <v>2</v>
      </c>
      <c r="L776">
        <v>5</v>
      </c>
      <c r="M776">
        <v>8</v>
      </c>
      <c r="N776">
        <v>1</v>
      </c>
      <c r="O776" t="s">
        <v>517</v>
      </c>
      <c r="P776" t="s">
        <v>517</v>
      </c>
      <c r="Q776" t="s">
        <v>517</v>
      </c>
      <c r="R776" t="s">
        <v>517</v>
      </c>
      <c r="S776" t="s">
        <v>517</v>
      </c>
      <c r="T776" t="s">
        <v>517</v>
      </c>
      <c r="U776" t="s">
        <v>517</v>
      </c>
      <c r="V776" t="s">
        <v>517</v>
      </c>
      <c r="W776" t="s">
        <v>517</v>
      </c>
      <c r="X776" t="s">
        <v>517</v>
      </c>
      <c r="Y776" t="s">
        <v>4499</v>
      </c>
      <c r="Z776" s="1">
        <v>32066</v>
      </c>
      <c r="AA776" t="s">
        <v>4500</v>
      </c>
      <c r="AB776">
        <v>29</v>
      </c>
      <c r="AC776" t="s">
        <v>358</v>
      </c>
      <c r="AD776" t="s">
        <v>485</v>
      </c>
    </row>
    <row r="777" spans="1:30" x14ac:dyDescent="0.25">
      <c r="A777" s="13" t="s">
        <v>4501</v>
      </c>
      <c r="B777" s="1">
        <v>42771</v>
      </c>
      <c r="C777" s="2">
        <v>5.1388888888888894E-2</v>
      </c>
      <c r="D777" t="s">
        <v>4502</v>
      </c>
      <c r="E777" t="s">
        <v>22</v>
      </c>
      <c r="F777" t="s">
        <v>4503</v>
      </c>
      <c r="G777" t="s">
        <v>4504</v>
      </c>
      <c r="H777" t="s">
        <v>4505</v>
      </c>
      <c r="I777" t="s">
        <v>25</v>
      </c>
      <c r="K777">
        <v>2</v>
      </c>
      <c r="L777">
        <v>5</v>
      </c>
      <c r="M777">
        <v>1</v>
      </c>
      <c r="N777">
        <v>1</v>
      </c>
      <c r="O777" t="s">
        <v>517</v>
      </c>
      <c r="P777" t="s">
        <v>517</v>
      </c>
      <c r="Q777" t="s">
        <v>517</v>
      </c>
      <c r="R777" t="s">
        <v>517</v>
      </c>
      <c r="S777" t="s">
        <v>517</v>
      </c>
      <c r="T777" t="s">
        <v>517</v>
      </c>
      <c r="U777" t="s">
        <v>517</v>
      </c>
      <c r="V777" t="s">
        <v>517</v>
      </c>
      <c r="W777" t="s">
        <v>517</v>
      </c>
      <c r="X777" t="s">
        <v>517</v>
      </c>
      <c r="Y777" t="s">
        <v>517</v>
      </c>
      <c r="Z777" s="1" t="s">
        <v>517</v>
      </c>
      <c r="AA777" t="s">
        <v>529</v>
      </c>
      <c r="AB777" t="s">
        <v>517</v>
      </c>
      <c r="AC777" t="s">
        <v>358</v>
      </c>
      <c r="AD777" t="s">
        <v>517</v>
      </c>
    </row>
    <row r="778" spans="1:30" x14ac:dyDescent="0.25">
      <c r="A778" s="13" t="s">
        <v>4507</v>
      </c>
      <c r="B778" s="1">
        <v>42770</v>
      </c>
      <c r="C778" s="2">
        <v>0.9275810185185186</v>
      </c>
      <c r="D778" t="s">
        <v>4508</v>
      </c>
      <c r="E778" t="s">
        <v>22</v>
      </c>
      <c r="F778" t="s">
        <v>4509</v>
      </c>
      <c r="G778" s="14" t="s">
        <v>4510</v>
      </c>
      <c r="H778" s="14" t="s">
        <v>4511</v>
      </c>
      <c r="I778" t="s">
        <v>23</v>
      </c>
      <c r="K778">
        <v>2</v>
      </c>
      <c r="L778">
        <v>4</v>
      </c>
      <c r="M778">
        <v>22</v>
      </c>
      <c r="N778">
        <v>7</v>
      </c>
      <c r="O778" t="s">
        <v>4506</v>
      </c>
      <c r="P778" t="s">
        <v>517</v>
      </c>
      <c r="Q778" t="s">
        <v>517</v>
      </c>
      <c r="R778" t="s">
        <v>517</v>
      </c>
      <c r="S778" t="s">
        <v>517</v>
      </c>
      <c r="T778" t="s">
        <v>517</v>
      </c>
      <c r="U778" t="s">
        <v>517</v>
      </c>
      <c r="V778" t="s">
        <v>517</v>
      </c>
      <c r="W778" t="s">
        <v>4512</v>
      </c>
      <c r="X778" t="s">
        <v>554</v>
      </c>
      <c r="Y778" t="s">
        <v>4513</v>
      </c>
      <c r="Z778" s="1">
        <v>31790</v>
      </c>
      <c r="AA778" t="s">
        <v>471</v>
      </c>
      <c r="AB778">
        <v>30</v>
      </c>
      <c r="AC778" t="s">
        <v>358</v>
      </c>
      <c r="AD778" t="s">
        <v>509</v>
      </c>
    </row>
    <row r="779" spans="1:30" x14ac:dyDescent="0.25">
      <c r="A779" s="13" t="s">
        <v>4514</v>
      </c>
      <c r="B779" s="1">
        <v>42770</v>
      </c>
      <c r="C779" s="2">
        <v>0.80137731481481478</v>
      </c>
      <c r="D779" t="s">
        <v>3778</v>
      </c>
      <c r="E779" t="s">
        <v>22</v>
      </c>
      <c r="F779" t="s">
        <v>3779</v>
      </c>
      <c r="G779" s="14" t="s">
        <v>3780</v>
      </c>
      <c r="H779" s="14" t="s">
        <v>3781</v>
      </c>
      <c r="I779" t="s">
        <v>23</v>
      </c>
      <c r="K779">
        <v>2</v>
      </c>
      <c r="L779">
        <v>4</v>
      </c>
      <c r="M779">
        <v>19</v>
      </c>
      <c r="N779">
        <v>7</v>
      </c>
      <c r="O779" t="s">
        <v>3776</v>
      </c>
      <c r="P779" t="s">
        <v>517</v>
      </c>
      <c r="Q779" t="s">
        <v>517</v>
      </c>
      <c r="R779" t="s">
        <v>517</v>
      </c>
      <c r="S779" t="s">
        <v>517</v>
      </c>
      <c r="T779" t="s">
        <v>517</v>
      </c>
      <c r="U779" t="s">
        <v>517</v>
      </c>
      <c r="V779" t="s">
        <v>517</v>
      </c>
      <c r="W779" t="s">
        <v>1217</v>
      </c>
      <c r="X779" t="s">
        <v>1238</v>
      </c>
      <c r="Y779" t="s">
        <v>3782</v>
      </c>
      <c r="Z779" s="1">
        <v>25586</v>
      </c>
      <c r="AA779" t="s">
        <v>2673</v>
      </c>
      <c r="AB779">
        <v>47</v>
      </c>
      <c r="AC779" t="s">
        <v>358</v>
      </c>
      <c r="AD779" t="s">
        <v>491</v>
      </c>
    </row>
    <row r="780" spans="1:30" x14ac:dyDescent="0.25">
      <c r="A780" s="13" t="s">
        <v>4515</v>
      </c>
      <c r="B780" s="1">
        <v>42770</v>
      </c>
      <c r="C780" s="2">
        <v>0.70475694444444448</v>
      </c>
      <c r="D780" t="s">
        <v>4516</v>
      </c>
      <c r="E780" t="s">
        <v>22</v>
      </c>
      <c r="F780" t="s">
        <v>4517</v>
      </c>
      <c r="G780" s="14" t="s">
        <v>4518</v>
      </c>
      <c r="H780" s="14" t="s">
        <v>4519</v>
      </c>
      <c r="I780" t="s">
        <v>21</v>
      </c>
      <c r="K780">
        <v>2</v>
      </c>
      <c r="L780">
        <v>4</v>
      </c>
      <c r="M780">
        <v>16</v>
      </c>
      <c r="N780">
        <v>7</v>
      </c>
      <c r="O780" t="s">
        <v>517</v>
      </c>
      <c r="P780" t="s">
        <v>517</v>
      </c>
      <c r="Q780" t="s">
        <v>517</v>
      </c>
      <c r="R780" t="s">
        <v>517</v>
      </c>
      <c r="S780" t="s">
        <v>517</v>
      </c>
      <c r="T780" t="s">
        <v>517</v>
      </c>
      <c r="U780" t="s">
        <v>517</v>
      </c>
      <c r="V780" t="s">
        <v>517</v>
      </c>
      <c r="W780" t="s">
        <v>517</v>
      </c>
      <c r="X780" t="s">
        <v>517</v>
      </c>
      <c r="Y780" t="s">
        <v>4520</v>
      </c>
      <c r="Z780" s="1">
        <v>28393</v>
      </c>
      <c r="AA780" t="s">
        <v>4521</v>
      </c>
      <c r="AB780">
        <v>39</v>
      </c>
      <c r="AC780" t="s">
        <v>357</v>
      </c>
      <c r="AD780" t="s">
        <v>492</v>
      </c>
    </row>
    <row r="781" spans="1:30" x14ac:dyDescent="0.25">
      <c r="A781" s="13" t="s">
        <v>4522</v>
      </c>
      <c r="B781" s="1">
        <v>42771</v>
      </c>
      <c r="C781" s="2">
        <v>0.58293981481481483</v>
      </c>
      <c r="D781" t="s">
        <v>4523</v>
      </c>
      <c r="E781" t="s">
        <v>22</v>
      </c>
      <c r="F781" t="s">
        <v>4524</v>
      </c>
      <c r="G781" s="14" t="s">
        <v>4525</v>
      </c>
      <c r="H781" s="14" t="s">
        <v>4526</v>
      </c>
      <c r="I781" t="s">
        <v>21</v>
      </c>
      <c r="K781">
        <v>2</v>
      </c>
      <c r="L781">
        <v>5</v>
      </c>
      <c r="M781">
        <v>13</v>
      </c>
      <c r="N781">
        <v>1</v>
      </c>
      <c r="O781" t="s">
        <v>517</v>
      </c>
      <c r="P781" t="s">
        <v>517</v>
      </c>
      <c r="Q781" t="s">
        <v>517</v>
      </c>
      <c r="R781" t="s">
        <v>517</v>
      </c>
      <c r="S781" t="s">
        <v>517</v>
      </c>
      <c r="T781" t="s">
        <v>517</v>
      </c>
      <c r="U781" t="s">
        <v>517</v>
      </c>
      <c r="V781" t="s">
        <v>517</v>
      </c>
      <c r="W781" t="s">
        <v>517</v>
      </c>
      <c r="X781" t="s">
        <v>517</v>
      </c>
      <c r="Y781" t="s">
        <v>4527</v>
      </c>
      <c r="Z781" s="1">
        <v>17570</v>
      </c>
      <c r="AA781" t="s">
        <v>529</v>
      </c>
      <c r="AB781">
        <v>68</v>
      </c>
      <c r="AC781" t="s">
        <v>358</v>
      </c>
      <c r="AD781" t="s">
        <v>495</v>
      </c>
    </row>
    <row r="782" spans="1:30" x14ac:dyDescent="0.25">
      <c r="A782" s="13" t="s">
        <v>4529</v>
      </c>
      <c r="B782" s="1">
        <v>42771</v>
      </c>
      <c r="C782" s="2">
        <v>0.57822916666666668</v>
      </c>
      <c r="D782" t="s">
        <v>4530</v>
      </c>
      <c r="E782" t="s">
        <v>22</v>
      </c>
      <c r="F782" t="s">
        <v>4531</v>
      </c>
      <c r="G782" s="14" t="s">
        <v>4532</v>
      </c>
      <c r="H782" s="14" t="s">
        <v>4533</v>
      </c>
      <c r="I782" t="s">
        <v>23</v>
      </c>
      <c r="K782">
        <v>2</v>
      </c>
      <c r="L782">
        <v>5</v>
      </c>
      <c r="M782">
        <v>13</v>
      </c>
      <c r="N782">
        <v>1</v>
      </c>
      <c r="O782" t="s">
        <v>4528</v>
      </c>
      <c r="P782" t="s">
        <v>517</v>
      </c>
      <c r="Q782" t="s">
        <v>517</v>
      </c>
      <c r="R782" t="s">
        <v>517</v>
      </c>
      <c r="S782" t="s">
        <v>517</v>
      </c>
      <c r="T782" t="s">
        <v>517</v>
      </c>
      <c r="U782" t="s">
        <v>517</v>
      </c>
      <c r="V782" t="s">
        <v>517</v>
      </c>
      <c r="W782" t="s">
        <v>589</v>
      </c>
      <c r="X782" t="s">
        <v>590</v>
      </c>
      <c r="Y782" t="s">
        <v>4534</v>
      </c>
      <c r="Z782" s="1">
        <v>30260</v>
      </c>
      <c r="AA782" t="s">
        <v>4535</v>
      </c>
      <c r="AB782">
        <v>34</v>
      </c>
      <c r="AC782" t="s">
        <v>358</v>
      </c>
      <c r="AD782" t="s">
        <v>496</v>
      </c>
    </row>
    <row r="783" spans="1:30" x14ac:dyDescent="0.25">
      <c r="A783" s="13" t="s">
        <v>4537</v>
      </c>
      <c r="B783" s="1">
        <v>42771</v>
      </c>
      <c r="C783" s="2">
        <v>0.5665972222222222</v>
      </c>
      <c r="D783" t="s">
        <v>4538</v>
      </c>
      <c r="E783" t="s">
        <v>22</v>
      </c>
      <c r="F783" t="s">
        <v>4539</v>
      </c>
      <c r="G783" s="14" t="s">
        <v>4540</v>
      </c>
      <c r="H783" s="14" t="s">
        <v>4541</v>
      </c>
      <c r="I783" t="s">
        <v>23</v>
      </c>
      <c r="K783">
        <v>2</v>
      </c>
      <c r="L783">
        <v>5</v>
      </c>
      <c r="M783">
        <v>13</v>
      </c>
      <c r="N783">
        <v>1</v>
      </c>
      <c r="O783" t="s">
        <v>4536</v>
      </c>
      <c r="P783" t="s">
        <v>517</v>
      </c>
      <c r="Q783" t="s">
        <v>517</v>
      </c>
      <c r="R783" t="s">
        <v>517</v>
      </c>
      <c r="S783" t="s">
        <v>517</v>
      </c>
      <c r="T783" t="s">
        <v>517</v>
      </c>
      <c r="U783" t="s">
        <v>517</v>
      </c>
      <c r="V783" t="s">
        <v>517</v>
      </c>
      <c r="W783" t="s">
        <v>589</v>
      </c>
      <c r="X783" t="s">
        <v>2068</v>
      </c>
      <c r="Y783" t="s">
        <v>4542</v>
      </c>
      <c r="Z783" s="1">
        <v>31494</v>
      </c>
      <c r="AA783" t="s">
        <v>529</v>
      </c>
      <c r="AB783">
        <v>30</v>
      </c>
      <c r="AC783" t="s">
        <v>358</v>
      </c>
      <c r="AD783" t="s">
        <v>488</v>
      </c>
    </row>
    <row r="784" spans="1:30" x14ac:dyDescent="0.25">
      <c r="A784" s="13" t="s">
        <v>4543</v>
      </c>
      <c r="B784" s="1">
        <v>42771</v>
      </c>
      <c r="C784" s="2">
        <v>0.5575</v>
      </c>
      <c r="D784" t="s">
        <v>4544</v>
      </c>
      <c r="E784" t="s">
        <v>22</v>
      </c>
      <c r="F784" t="s">
        <v>4545</v>
      </c>
      <c r="G784" s="14" t="s">
        <v>4546</v>
      </c>
      <c r="H784" s="14" t="s">
        <v>4547</v>
      </c>
      <c r="I784" t="s">
        <v>21</v>
      </c>
      <c r="K784">
        <v>2</v>
      </c>
      <c r="L784">
        <v>5</v>
      </c>
      <c r="M784">
        <v>13</v>
      </c>
      <c r="N784">
        <v>1</v>
      </c>
      <c r="O784" t="s">
        <v>517</v>
      </c>
      <c r="P784" t="s">
        <v>517</v>
      </c>
      <c r="Q784" t="s">
        <v>517</v>
      </c>
      <c r="R784" t="s">
        <v>517</v>
      </c>
      <c r="S784" t="s">
        <v>517</v>
      </c>
      <c r="T784" t="s">
        <v>517</v>
      </c>
      <c r="U784" t="s">
        <v>517</v>
      </c>
      <c r="V784" t="s">
        <v>517</v>
      </c>
      <c r="W784" t="s">
        <v>517</v>
      </c>
      <c r="X784" t="s">
        <v>517</v>
      </c>
      <c r="Y784" t="s">
        <v>4548</v>
      </c>
      <c r="Z784" s="1">
        <v>30126</v>
      </c>
      <c r="AA784" t="s">
        <v>1308</v>
      </c>
      <c r="AB784">
        <v>34</v>
      </c>
      <c r="AC784" t="s">
        <v>358</v>
      </c>
      <c r="AD784" t="s">
        <v>488</v>
      </c>
    </row>
    <row r="785" spans="1:30" x14ac:dyDescent="0.25">
      <c r="A785" s="13" t="s">
        <v>4550</v>
      </c>
      <c r="B785" s="1">
        <v>42771</v>
      </c>
      <c r="C785" s="2">
        <v>0.51854166666666668</v>
      </c>
      <c r="D785" t="s">
        <v>4551</v>
      </c>
      <c r="E785" t="s">
        <v>22</v>
      </c>
      <c r="F785" t="s">
        <v>4552</v>
      </c>
      <c r="G785" t="s">
        <v>4553</v>
      </c>
      <c r="H785" t="s">
        <v>4554</v>
      </c>
      <c r="I785" t="s">
        <v>23</v>
      </c>
      <c r="K785">
        <v>2</v>
      </c>
      <c r="L785">
        <v>5</v>
      </c>
      <c r="M785">
        <v>12</v>
      </c>
      <c r="N785">
        <v>1</v>
      </c>
      <c r="O785" t="s">
        <v>4549</v>
      </c>
      <c r="P785" t="s">
        <v>517</v>
      </c>
      <c r="Q785" t="s">
        <v>517</v>
      </c>
      <c r="R785" t="s">
        <v>517</v>
      </c>
      <c r="S785" t="s">
        <v>517</v>
      </c>
      <c r="T785" t="s">
        <v>517</v>
      </c>
      <c r="U785" t="s">
        <v>517</v>
      </c>
      <c r="V785" t="s">
        <v>517</v>
      </c>
      <c r="W785" t="s">
        <v>1839</v>
      </c>
      <c r="X785" t="s">
        <v>4555</v>
      </c>
      <c r="Y785" t="s">
        <v>4556</v>
      </c>
      <c r="Z785" s="1">
        <v>22282</v>
      </c>
      <c r="AA785" t="s">
        <v>2648</v>
      </c>
      <c r="AB785">
        <v>56</v>
      </c>
      <c r="AC785" t="s">
        <v>358</v>
      </c>
      <c r="AD785" t="s">
        <v>483</v>
      </c>
    </row>
    <row r="786" spans="1:30" x14ac:dyDescent="0.25">
      <c r="A786" s="13" t="s">
        <v>4558</v>
      </c>
      <c r="B786" s="1">
        <v>42771</v>
      </c>
      <c r="C786" s="2">
        <v>0.51033564814814814</v>
      </c>
      <c r="D786" t="s">
        <v>4559</v>
      </c>
      <c r="E786" t="s">
        <v>22</v>
      </c>
      <c r="F786" t="s">
        <v>4560</v>
      </c>
      <c r="H786" s="14" t="s">
        <v>4561</v>
      </c>
      <c r="I786" t="s">
        <v>23</v>
      </c>
      <c r="K786">
        <v>2</v>
      </c>
      <c r="L786">
        <v>5</v>
      </c>
      <c r="M786">
        <v>12</v>
      </c>
      <c r="N786">
        <v>1</v>
      </c>
      <c r="O786" t="s">
        <v>4557</v>
      </c>
      <c r="P786" t="s">
        <v>517</v>
      </c>
      <c r="Q786" t="s">
        <v>517</v>
      </c>
      <c r="R786" t="s">
        <v>517</v>
      </c>
      <c r="S786" t="s">
        <v>517</v>
      </c>
      <c r="T786" t="s">
        <v>517</v>
      </c>
      <c r="U786" t="s">
        <v>517</v>
      </c>
      <c r="V786" t="s">
        <v>517</v>
      </c>
      <c r="W786" t="s">
        <v>861</v>
      </c>
      <c r="X786" t="s">
        <v>842</v>
      </c>
      <c r="AA786" t="s">
        <v>4562</v>
      </c>
      <c r="AC786" t="s">
        <v>358</v>
      </c>
      <c r="AD786" t="s">
        <v>517</v>
      </c>
    </row>
    <row r="787" spans="1:30" x14ac:dyDescent="0.25">
      <c r="A787" s="13" t="s">
        <v>4564</v>
      </c>
      <c r="B787" s="1">
        <v>42771</v>
      </c>
      <c r="C787" s="2">
        <v>0.49569444444444444</v>
      </c>
      <c r="D787" t="s">
        <v>4565</v>
      </c>
      <c r="E787" t="s">
        <v>22</v>
      </c>
      <c r="F787" t="s">
        <v>4566</v>
      </c>
      <c r="G787" t="s">
        <v>4567</v>
      </c>
      <c r="H787" t="s">
        <v>4568</v>
      </c>
      <c r="I787" t="s">
        <v>23</v>
      </c>
      <c r="K787">
        <v>2</v>
      </c>
      <c r="L787">
        <v>5</v>
      </c>
      <c r="M787">
        <v>11</v>
      </c>
      <c r="N787">
        <v>1</v>
      </c>
      <c r="O787" t="s">
        <v>4563</v>
      </c>
      <c r="P787" t="s">
        <v>517</v>
      </c>
      <c r="Q787" t="s">
        <v>517</v>
      </c>
      <c r="R787" t="s">
        <v>517</v>
      </c>
      <c r="S787" t="s">
        <v>517</v>
      </c>
      <c r="T787" t="s">
        <v>517</v>
      </c>
      <c r="U787" t="s">
        <v>517</v>
      </c>
      <c r="V787" t="s">
        <v>517</v>
      </c>
      <c r="W787" t="s">
        <v>589</v>
      </c>
      <c r="X787" t="s">
        <v>849</v>
      </c>
      <c r="Y787" t="s">
        <v>4569</v>
      </c>
      <c r="Z787" s="1">
        <v>24115</v>
      </c>
      <c r="AA787" t="s">
        <v>529</v>
      </c>
      <c r="AB787">
        <v>51</v>
      </c>
      <c r="AC787" t="s">
        <v>358</v>
      </c>
      <c r="AD787" t="s">
        <v>483</v>
      </c>
    </row>
    <row r="788" spans="1:30" x14ac:dyDescent="0.25">
      <c r="A788" s="13" t="s">
        <v>4570</v>
      </c>
      <c r="B788" s="1">
        <v>42771</v>
      </c>
      <c r="C788" s="2">
        <v>0.48491898148148144</v>
      </c>
      <c r="D788" t="s">
        <v>4571</v>
      </c>
      <c r="E788" t="s">
        <v>22</v>
      </c>
      <c r="F788" t="s">
        <v>4572</v>
      </c>
      <c r="G788" s="14" t="s">
        <v>4573</v>
      </c>
      <c r="H788" s="14" t="s">
        <v>4574</v>
      </c>
      <c r="I788" t="s">
        <v>21</v>
      </c>
      <c r="K788">
        <v>2</v>
      </c>
      <c r="L788">
        <v>5</v>
      </c>
      <c r="M788">
        <v>11</v>
      </c>
      <c r="N788">
        <v>1</v>
      </c>
      <c r="O788" t="s">
        <v>517</v>
      </c>
      <c r="P788" t="s">
        <v>517</v>
      </c>
      <c r="Q788" t="s">
        <v>517</v>
      </c>
      <c r="R788" t="s">
        <v>517</v>
      </c>
      <c r="S788" t="s">
        <v>517</v>
      </c>
      <c r="T788" t="s">
        <v>517</v>
      </c>
      <c r="U788" t="s">
        <v>517</v>
      </c>
      <c r="V788" t="s">
        <v>517</v>
      </c>
      <c r="W788" t="s">
        <v>517</v>
      </c>
      <c r="X788" t="s">
        <v>517</v>
      </c>
      <c r="Y788" t="s">
        <v>4575</v>
      </c>
      <c r="Z788" s="1">
        <v>32613</v>
      </c>
      <c r="AA788" t="s">
        <v>4576</v>
      </c>
      <c r="AB788">
        <v>27</v>
      </c>
      <c r="AC788" t="s">
        <v>358</v>
      </c>
      <c r="AD788" t="s">
        <v>499</v>
      </c>
    </row>
    <row r="789" spans="1:30" x14ac:dyDescent="0.25">
      <c r="A789" s="13" t="s">
        <v>4577</v>
      </c>
      <c r="B789" s="1">
        <v>42771</v>
      </c>
      <c r="C789" s="2">
        <v>0.71585648148148151</v>
      </c>
      <c r="D789" t="s">
        <v>4578</v>
      </c>
      <c r="E789" t="s">
        <v>22</v>
      </c>
      <c r="F789" t="s">
        <v>4579</v>
      </c>
      <c r="G789" s="14" t="s">
        <v>4580</v>
      </c>
      <c r="H789" s="14" t="s">
        <v>4581</v>
      </c>
      <c r="I789" t="s">
        <v>21</v>
      </c>
      <c r="K789">
        <v>2</v>
      </c>
      <c r="L789">
        <v>5</v>
      </c>
      <c r="M789">
        <v>17</v>
      </c>
      <c r="N789">
        <v>1</v>
      </c>
      <c r="O789" t="s">
        <v>517</v>
      </c>
      <c r="P789" t="s">
        <v>517</v>
      </c>
      <c r="Q789" t="s">
        <v>517</v>
      </c>
      <c r="R789" t="s">
        <v>517</v>
      </c>
      <c r="S789" t="s">
        <v>517</v>
      </c>
      <c r="T789" t="s">
        <v>517</v>
      </c>
      <c r="U789" t="s">
        <v>517</v>
      </c>
      <c r="V789" t="s">
        <v>517</v>
      </c>
      <c r="W789" t="s">
        <v>517</v>
      </c>
      <c r="X789" t="s">
        <v>517</v>
      </c>
      <c r="Y789" t="s">
        <v>4582</v>
      </c>
      <c r="Z789" s="1">
        <v>28036</v>
      </c>
      <c r="AA789" t="s">
        <v>1489</v>
      </c>
      <c r="AB789">
        <v>40</v>
      </c>
      <c r="AC789" t="s">
        <v>358</v>
      </c>
      <c r="AD789" t="s">
        <v>487</v>
      </c>
    </row>
    <row r="790" spans="1:30" x14ac:dyDescent="0.25">
      <c r="A790" s="13" t="s">
        <v>4585</v>
      </c>
      <c r="B790" s="1">
        <v>42771</v>
      </c>
      <c r="C790" s="2">
        <v>0.69912037037037045</v>
      </c>
      <c r="D790" t="s">
        <v>4584</v>
      </c>
      <c r="E790" t="s">
        <v>22</v>
      </c>
      <c r="F790" t="s">
        <v>4586</v>
      </c>
      <c r="G790" s="14" t="s">
        <v>4587</v>
      </c>
      <c r="H790" s="14" t="s">
        <v>4588</v>
      </c>
      <c r="I790" t="s">
        <v>23</v>
      </c>
      <c r="K790">
        <v>2</v>
      </c>
      <c r="L790">
        <v>5</v>
      </c>
      <c r="M790">
        <v>16</v>
      </c>
      <c r="N790">
        <v>1</v>
      </c>
      <c r="O790" t="s">
        <v>4583</v>
      </c>
      <c r="P790" t="s">
        <v>517</v>
      </c>
      <c r="Q790" t="s">
        <v>517</v>
      </c>
      <c r="R790" t="s">
        <v>517</v>
      </c>
      <c r="S790" t="s">
        <v>517</v>
      </c>
      <c r="T790" t="s">
        <v>517</v>
      </c>
      <c r="U790" t="s">
        <v>517</v>
      </c>
      <c r="V790" t="s">
        <v>517</v>
      </c>
      <c r="W790" t="s">
        <v>537</v>
      </c>
      <c r="X790" t="s">
        <v>590</v>
      </c>
      <c r="Y790" t="s">
        <v>4589</v>
      </c>
      <c r="Z790" s="1">
        <v>23310</v>
      </c>
      <c r="AA790" t="s">
        <v>2986</v>
      </c>
      <c r="AB790">
        <v>53</v>
      </c>
      <c r="AC790" t="s">
        <v>358</v>
      </c>
      <c r="AD790" t="s">
        <v>482</v>
      </c>
    </row>
    <row r="791" spans="1:30" x14ac:dyDescent="0.25">
      <c r="A791" s="13" t="s">
        <v>4590</v>
      </c>
      <c r="B791" s="1">
        <v>42771</v>
      </c>
      <c r="C791" s="2">
        <v>0.68535879629629637</v>
      </c>
      <c r="D791" t="s">
        <v>668</v>
      </c>
      <c r="E791" t="s">
        <v>22</v>
      </c>
      <c r="F791" t="s">
        <v>669</v>
      </c>
      <c r="G791" t="s">
        <v>670</v>
      </c>
      <c r="H791" t="s">
        <v>671</v>
      </c>
      <c r="I791" t="s">
        <v>23</v>
      </c>
      <c r="K791">
        <v>2</v>
      </c>
      <c r="L791">
        <v>5</v>
      </c>
      <c r="M791">
        <v>16</v>
      </c>
      <c r="N791">
        <v>1</v>
      </c>
      <c r="O791" t="s">
        <v>4217</v>
      </c>
      <c r="P791" t="s">
        <v>517</v>
      </c>
      <c r="Q791" t="s">
        <v>517</v>
      </c>
      <c r="R791" t="s">
        <v>517</v>
      </c>
      <c r="S791" t="s">
        <v>517</v>
      </c>
      <c r="T791" t="s">
        <v>517</v>
      </c>
      <c r="U791" t="s">
        <v>517</v>
      </c>
      <c r="V791" t="s">
        <v>517</v>
      </c>
      <c r="W791" t="s">
        <v>4219</v>
      </c>
      <c r="X791" t="s">
        <v>622</v>
      </c>
      <c r="Y791" t="s">
        <v>673</v>
      </c>
      <c r="Z791" s="1">
        <v>32144</v>
      </c>
      <c r="AA791" t="s">
        <v>674</v>
      </c>
      <c r="AB791">
        <v>29</v>
      </c>
      <c r="AC791" t="s">
        <v>358</v>
      </c>
      <c r="AD791" t="s">
        <v>482</v>
      </c>
    </row>
    <row r="792" spans="1:30" x14ac:dyDescent="0.25">
      <c r="A792" s="13" t="s">
        <v>4592</v>
      </c>
      <c r="B792" s="1">
        <v>42771</v>
      </c>
      <c r="C792" s="2">
        <v>0.67246527777777787</v>
      </c>
      <c r="D792" t="s">
        <v>4593</v>
      </c>
      <c r="E792" t="s">
        <v>116</v>
      </c>
      <c r="F792" t="s">
        <v>4594</v>
      </c>
      <c r="G792" s="14" t="s">
        <v>4595</v>
      </c>
      <c r="H792" s="14" t="s">
        <v>4596</v>
      </c>
      <c r="I792" t="s">
        <v>23</v>
      </c>
      <c r="K792">
        <v>2</v>
      </c>
      <c r="L792">
        <v>5</v>
      </c>
      <c r="M792">
        <v>16</v>
      </c>
      <c r="N792">
        <v>1</v>
      </c>
      <c r="O792" t="s">
        <v>4591</v>
      </c>
      <c r="P792" t="s">
        <v>517</v>
      </c>
      <c r="Q792" t="s">
        <v>517</v>
      </c>
      <c r="R792" t="s">
        <v>517</v>
      </c>
      <c r="S792" t="s">
        <v>517</v>
      </c>
      <c r="T792" t="s">
        <v>517</v>
      </c>
      <c r="U792" t="s">
        <v>517</v>
      </c>
      <c r="V792" t="s">
        <v>517</v>
      </c>
      <c r="W792" t="s">
        <v>589</v>
      </c>
      <c r="X792" t="s">
        <v>590</v>
      </c>
      <c r="Y792" t="s">
        <v>4597</v>
      </c>
      <c r="Z792" s="1">
        <v>26654</v>
      </c>
      <c r="AA792" t="s">
        <v>1155</v>
      </c>
      <c r="AB792">
        <v>44</v>
      </c>
      <c r="AC792" t="s">
        <v>358</v>
      </c>
      <c r="AD792" t="s">
        <v>500</v>
      </c>
    </row>
    <row r="793" spans="1:30" x14ac:dyDescent="0.25">
      <c r="A793" s="13" t="s">
        <v>4599</v>
      </c>
      <c r="B793" s="1">
        <v>42771</v>
      </c>
      <c r="C793" s="2">
        <v>0.64849537037037031</v>
      </c>
      <c r="D793" t="s">
        <v>4600</v>
      </c>
      <c r="E793" t="s">
        <v>22</v>
      </c>
      <c r="F793" t="s">
        <v>4601</v>
      </c>
      <c r="G793" s="14" t="s">
        <v>4602</v>
      </c>
      <c r="H793" s="14" t="s">
        <v>4603</v>
      </c>
      <c r="I793" t="s">
        <v>23</v>
      </c>
      <c r="K793">
        <v>2</v>
      </c>
      <c r="L793">
        <v>5</v>
      </c>
      <c r="M793">
        <v>15</v>
      </c>
      <c r="N793">
        <v>1</v>
      </c>
      <c r="O793" t="s">
        <v>4598</v>
      </c>
      <c r="P793" t="s">
        <v>517</v>
      </c>
      <c r="Q793" t="s">
        <v>517</v>
      </c>
      <c r="R793" t="s">
        <v>517</v>
      </c>
      <c r="S793" t="s">
        <v>517</v>
      </c>
      <c r="T793" t="s">
        <v>517</v>
      </c>
      <c r="U793" t="s">
        <v>517</v>
      </c>
      <c r="V793" t="s">
        <v>517</v>
      </c>
      <c r="W793" t="s">
        <v>4604</v>
      </c>
      <c r="X793" t="s">
        <v>1016</v>
      </c>
      <c r="Y793" t="s">
        <v>4605</v>
      </c>
      <c r="Z793" s="1">
        <v>28846</v>
      </c>
      <c r="AA793" t="s">
        <v>990</v>
      </c>
      <c r="AB793">
        <v>38</v>
      </c>
      <c r="AC793" t="s">
        <v>358</v>
      </c>
      <c r="AD793" t="s">
        <v>482</v>
      </c>
    </row>
    <row r="794" spans="1:30" x14ac:dyDescent="0.25">
      <c r="A794" s="13" t="s">
        <v>4606</v>
      </c>
      <c r="B794" s="1">
        <v>42771</v>
      </c>
      <c r="C794" s="2">
        <v>0.62451388888888892</v>
      </c>
      <c r="D794" t="s">
        <v>4607</v>
      </c>
      <c r="E794" t="s">
        <v>22</v>
      </c>
      <c r="F794" t="s">
        <v>4608</v>
      </c>
      <c r="G794" s="14" t="s">
        <v>4609</v>
      </c>
      <c r="H794" s="14" t="s">
        <v>4610</v>
      </c>
      <c r="I794" t="s">
        <v>24</v>
      </c>
      <c r="K794">
        <v>2</v>
      </c>
      <c r="L794">
        <v>5</v>
      </c>
      <c r="M794">
        <v>14</v>
      </c>
      <c r="N794">
        <v>1</v>
      </c>
      <c r="O794" t="s">
        <v>517</v>
      </c>
      <c r="P794" t="s">
        <v>517</v>
      </c>
      <c r="Q794" t="s">
        <v>517</v>
      </c>
      <c r="R794" t="s">
        <v>517</v>
      </c>
      <c r="S794" t="s">
        <v>517</v>
      </c>
      <c r="T794" t="s">
        <v>517</v>
      </c>
      <c r="U794" t="s">
        <v>517</v>
      </c>
      <c r="V794" t="s">
        <v>517</v>
      </c>
      <c r="W794" t="s">
        <v>517</v>
      </c>
      <c r="X794" t="s">
        <v>517</v>
      </c>
      <c r="Y794" t="s">
        <v>517</v>
      </c>
      <c r="Z794" s="1" t="s">
        <v>517</v>
      </c>
      <c r="AA794" t="s">
        <v>1542</v>
      </c>
      <c r="AB794" t="s">
        <v>517</v>
      </c>
      <c r="AC794" t="s">
        <v>358</v>
      </c>
      <c r="AD794" t="s">
        <v>517</v>
      </c>
    </row>
    <row r="795" spans="1:30" x14ac:dyDescent="0.25">
      <c r="A795" s="13" t="s">
        <v>4611</v>
      </c>
      <c r="B795" s="1">
        <v>42771</v>
      </c>
      <c r="C795" s="2">
        <v>0.61556712962962956</v>
      </c>
      <c r="D795" t="s">
        <v>4612</v>
      </c>
      <c r="E795" t="s">
        <v>22</v>
      </c>
      <c r="F795" t="s">
        <v>4613</v>
      </c>
      <c r="G795" s="14" t="s">
        <v>4614</v>
      </c>
      <c r="H795" s="14" t="s">
        <v>4615</v>
      </c>
      <c r="I795" t="s">
        <v>24</v>
      </c>
      <c r="K795">
        <v>2</v>
      </c>
      <c r="L795">
        <v>5</v>
      </c>
      <c r="M795">
        <v>14</v>
      </c>
      <c r="N795">
        <v>1</v>
      </c>
      <c r="O795" t="s">
        <v>517</v>
      </c>
      <c r="P795" t="s">
        <v>517</v>
      </c>
      <c r="Q795" t="s">
        <v>517</v>
      </c>
      <c r="R795" t="s">
        <v>517</v>
      </c>
      <c r="S795" t="s">
        <v>517</v>
      </c>
      <c r="T795" t="s">
        <v>517</v>
      </c>
      <c r="U795" t="s">
        <v>517</v>
      </c>
      <c r="V795" t="s">
        <v>517</v>
      </c>
      <c r="W795" t="s">
        <v>517</v>
      </c>
      <c r="X795" t="s">
        <v>517</v>
      </c>
      <c r="Y795" t="s">
        <v>4616</v>
      </c>
      <c r="Z795" s="1">
        <v>29587</v>
      </c>
      <c r="AA795" t="s">
        <v>519</v>
      </c>
      <c r="AB795">
        <v>36</v>
      </c>
      <c r="AC795" t="s">
        <v>358</v>
      </c>
      <c r="AD795" t="s">
        <v>482</v>
      </c>
    </row>
    <row r="796" spans="1:30" x14ac:dyDescent="0.25">
      <c r="A796" s="13" t="s">
        <v>4618</v>
      </c>
      <c r="B796" s="1">
        <v>42771</v>
      </c>
      <c r="C796" s="2">
        <v>0.60795138888888889</v>
      </c>
      <c r="D796" t="s">
        <v>4619</v>
      </c>
      <c r="E796" t="s">
        <v>22</v>
      </c>
      <c r="F796" t="s">
        <v>4620</v>
      </c>
      <c r="G796" s="14" t="s">
        <v>4621</v>
      </c>
      <c r="H796" s="14" t="s">
        <v>4622</v>
      </c>
      <c r="I796" t="s">
        <v>23</v>
      </c>
      <c r="K796">
        <v>2</v>
      </c>
      <c r="L796">
        <v>5</v>
      </c>
      <c r="M796">
        <v>14</v>
      </c>
      <c r="N796">
        <v>1</v>
      </c>
      <c r="O796" t="s">
        <v>4617</v>
      </c>
      <c r="P796" t="s">
        <v>517</v>
      </c>
      <c r="Q796" t="s">
        <v>517</v>
      </c>
      <c r="R796" t="s">
        <v>517</v>
      </c>
      <c r="S796" t="s">
        <v>517</v>
      </c>
      <c r="T796" t="s">
        <v>517</v>
      </c>
      <c r="U796" t="s">
        <v>517</v>
      </c>
      <c r="V796" t="s">
        <v>517</v>
      </c>
      <c r="W796" t="s">
        <v>862</v>
      </c>
      <c r="X796" t="s">
        <v>527</v>
      </c>
      <c r="Y796" t="s">
        <v>4623</v>
      </c>
      <c r="Z796" s="1">
        <v>25795</v>
      </c>
      <c r="AA796" t="s">
        <v>529</v>
      </c>
      <c r="AB796">
        <v>46</v>
      </c>
      <c r="AC796" t="s">
        <v>358</v>
      </c>
      <c r="AD796" t="s">
        <v>482</v>
      </c>
    </row>
    <row r="797" spans="1:30" x14ac:dyDescent="0.25">
      <c r="A797" s="13" t="s">
        <v>4626</v>
      </c>
      <c r="B797" s="1">
        <v>42771</v>
      </c>
      <c r="C797" s="2">
        <v>0.6055787037037037</v>
      </c>
      <c r="D797" t="s">
        <v>4627</v>
      </c>
      <c r="E797" t="s">
        <v>22</v>
      </c>
      <c r="F797" t="s">
        <v>4628</v>
      </c>
      <c r="G797" s="14" t="s">
        <v>4629</v>
      </c>
      <c r="H797" s="14" t="s">
        <v>4630</v>
      </c>
      <c r="I797" t="s">
        <v>21</v>
      </c>
      <c r="K797">
        <v>2</v>
      </c>
      <c r="L797">
        <v>5</v>
      </c>
      <c r="M797">
        <v>14</v>
      </c>
      <c r="N797">
        <v>1</v>
      </c>
      <c r="O797" t="s">
        <v>4624</v>
      </c>
      <c r="P797" t="s">
        <v>4625</v>
      </c>
      <c r="Q797" t="s">
        <v>517</v>
      </c>
      <c r="R797" t="s">
        <v>517</v>
      </c>
      <c r="S797" t="s">
        <v>517</v>
      </c>
      <c r="T797" t="s">
        <v>517</v>
      </c>
      <c r="U797" t="s">
        <v>517</v>
      </c>
      <c r="V797" t="s">
        <v>517</v>
      </c>
      <c r="W797" t="s">
        <v>537</v>
      </c>
      <c r="X797" t="s">
        <v>590</v>
      </c>
      <c r="Y797" t="s">
        <v>4631</v>
      </c>
      <c r="Z797" s="1">
        <v>27071</v>
      </c>
      <c r="AA797" t="s">
        <v>4632</v>
      </c>
      <c r="AB797">
        <v>42</v>
      </c>
      <c r="AC797" t="s">
        <v>358</v>
      </c>
      <c r="AD797" t="s">
        <v>482</v>
      </c>
    </row>
    <row r="798" spans="1:30" x14ac:dyDescent="0.25">
      <c r="A798" s="13" t="s">
        <v>4634</v>
      </c>
      <c r="B798" s="1">
        <v>42771</v>
      </c>
      <c r="C798" s="2">
        <v>0.75953703703703701</v>
      </c>
      <c r="D798" t="s">
        <v>4635</v>
      </c>
      <c r="E798" t="s">
        <v>4243</v>
      </c>
      <c r="F798" t="s">
        <v>4636</v>
      </c>
      <c r="G798" s="14" t="s">
        <v>4637</v>
      </c>
      <c r="H798" s="14" t="s">
        <v>4638</v>
      </c>
      <c r="I798" t="s">
        <v>23</v>
      </c>
      <c r="K798">
        <v>2</v>
      </c>
      <c r="L798">
        <v>5</v>
      </c>
      <c r="M798">
        <v>18</v>
      </c>
      <c r="N798">
        <v>1</v>
      </c>
      <c r="O798" t="s">
        <v>4633</v>
      </c>
      <c r="P798" t="s">
        <v>517</v>
      </c>
      <c r="Q798" t="s">
        <v>517</v>
      </c>
      <c r="R798" t="s">
        <v>517</v>
      </c>
      <c r="S798" t="s">
        <v>517</v>
      </c>
      <c r="T798" t="s">
        <v>517</v>
      </c>
      <c r="U798" t="s">
        <v>517</v>
      </c>
      <c r="V798" t="s">
        <v>517</v>
      </c>
      <c r="W798" t="s">
        <v>589</v>
      </c>
      <c r="X798" t="s">
        <v>2535</v>
      </c>
      <c r="Y798" t="s">
        <v>4639</v>
      </c>
      <c r="Z798" s="1">
        <v>32272</v>
      </c>
      <c r="AA798" t="s">
        <v>1903</v>
      </c>
      <c r="AB798">
        <v>28</v>
      </c>
      <c r="AC798" t="s">
        <v>358</v>
      </c>
      <c r="AD798" t="s">
        <v>487</v>
      </c>
    </row>
    <row r="799" spans="1:30" x14ac:dyDescent="0.25">
      <c r="A799" s="13" t="s">
        <v>4641</v>
      </c>
      <c r="B799" s="1">
        <v>42772</v>
      </c>
      <c r="C799" s="2">
        <v>0.13001157407407407</v>
      </c>
      <c r="D799" t="s">
        <v>4642</v>
      </c>
      <c r="E799" t="s">
        <v>22</v>
      </c>
      <c r="F799" t="s">
        <v>4643</v>
      </c>
      <c r="G799" s="14" t="s">
        <v>4644</v>
      </c>
      <c r="H799" s="14" t="s">
        <v>4645</v>
      </c>
      <c r="I799" t="s">
        <v>21</v>
      </c>
      <c r="K799">
        <v>2</v>
      </c>
      <c r="L799">
        <v>6</v>
      </c>
      <c r="M799">
        <v>3</v>
      </c>
      <c r="N799">
        <v>2</v>
      </c>
      <c r="O799" t="s">
        <v>4640</v>
      </c>
      <c r="P799" t="s">
        <v>517</v>
      </c>
      <c r="Q799" t="s">
        <v>517</v>
      </c>
      <c r="R799" t="s">
        <v>517</v>
      </c>
      <c r="S799" t="s">
        <v>517</v>
      </c>
      <c r="T799" t="s">
        <v>517</v>
      </c>
      <c r="U799" t="s">
        <v>517</v>
      </c>
      <c r="V799" t="s">
        <v>517</v>
      </c>
      <c r="W799" t="s">
        <v>621</v>
      </c>
      <c r="X799" t="s">
        <v>622</v>
      </c>
      <c r="Y799" t="s">
        <v>4646</v>
      </c>
      <c r="Z799" s="1">
        <v>24300</v>
      </c>
      <c r="AA799" t="s">
        <v>743</v>
      </c>
      <c r="AB799">
        <v>50</v>
      </c>
      <c r="AC799" t="s">
        <v>358</v>
      </c>
      <c r="AD799" t="s">
        <v>482</v>
      </c>
    </row>
    <row r="800" spans="1:30" x14ac:dyDescent="0.25">
      <c r="A800" s="13" t="s">
        <v>4647</v>
      </c>
      <c r="B800" s="1">
        <v>42772</v>
      </c>
      <c r="C800" s="2">
        <v>6.9444444444444434E-2</v>
      </c>
      <c r="D800" t="s">
        <v>4648</v>
      </c>
      <c r="E800" t="s">
        <v>22</v>
      </c>
      <c r="F800" t="s">
        <v>4649</v>
      </c>
      <c r="G800" t="s">
        <v>4650</v>
      </c>
      <c r="H800" t="s">
        <v>4651</v>
      </c>
      <c r="I800" t="s">
        <v>21</v>
      </c>
      <c r="K800">
        <v>2</v>
      </c>
      <c r="L800">
        <v>6</v>
      </c>
      <c r="M800">
        <v>1</v>
      </c>
      <c r="N800">
        <v>2</v>
      </c>
      <c r="O800" t="s">
        <v>517</v>
      </c>
      <c r="P800" t="s">
        <v>517</v>
      </c>
      <c r="Q800" t="s">
        <v>517</v>
      </c>
      <c r="R800" t="s">
        <v>517</v>
      </c>
      <c r="S800" t="s">
        <v>517</v>
      </c>
      <c r="T800" t="s">
        <v>517</v>
      </c>
      <c r="U800" t="s">
        <v>517</v>
      </c>
      <c r="V800" t="s">
        <v>517</v>
      </c>
      <c r="W800" t="s">
        <v>517</v>
      </c>
      <c r="X800" t="s">
        <v>517</v>
      </c>
      <c r="Y800" t="s">
        <v>4652</v>
      </c>
      <c r="Z800" s="1">
        <v>22704</v>
      </c>
      <c r="AA800" t="s">
        <v>4653</v>
      </c>
      <c r="AB800">
        <v>54</v>
      </c>
      <c r="AC800" t="s">
        <v>357</v>
      </c>
      <c r="AD800" t="s">
        <v>490</v>
      </c>
    </row>
    <row r="801" spans="1:30" x14ac:dyDescent="0.25">
      <c r="A801" s="13" t="s">
        <v>4655</v>
      </c>
      <c r="B801" s="1">
        <v>42772</v>
      </c>
      <c r="C801" s="2">
        <v>1.6400462962962964E-2</v>
      </c>
      <c r="D801" t="s">
        <v>4656</v>
      </c>
      <c r="E801" t="s">
        <v>22</v>
      </c>
      <c r="F801" t="s">
        <v>4657</v>
      </c>
      <c r="G801" s="14" t="s">
        <v>4658</v>
      </c>
      <c r="H801" s="14" t="s">
        <v>4659</v>
      </c>
      <c r="I801" t="s">
        <v>23</v>
      </c>
      <c r="K801">
        <v>2</v>
      </c>
      <c r="L801">
        <v>6</v>
      </c>
      <c r="M801">
        <v>0</v>
      </c>
      <c r="N801">
        <v>2</v>
      </c>
      <c r="O801" t="s">
        <v>4654</v>
      </c>
      <c r="P801" t="s">
        <v>517</v>
      </c>
      <c r="Q801" t="s">
        <v>517</v>
      </c>
      <c r="R801" t="s">
        <v>517</v>
      </c>
      <c r="S801" t="s">
        <v>517</v>
      </c>
      <c r="T801" t="s">
        <v>517</v>
      </c>
      <c r="U801" t="s">
        <v>517</v>
      </c>
      <c r="V801" t="s">
        <v>517</v>
      </c>
      <c r="W801" t="s">
        <v>1217</v>
      </c>
      <c r="X801" t="s">
        <v>1700</v>
      </c>
      <c r="Y801" t="s">
        <v>4660</v>
      </c>
      <c r="Z801" s="1">
        <v>32874</v>
      </c>
      <c r="AA801" t="s">
        <v>1542</v>
      </c>
      <c r="AB801">
        <v>27</v>
      </c>
      <c r="AC801" t="s">
        <v>358</v>
      </c>
      <c r="AD801" t="s">
        <v>487</v>
      </c>
    </row>
    <row r="802" spans="1:30" x14ac:dyDescent="0.25">
      <c r="A802" s="13" t="s">
        <v>4661</v>
      </c>
      <c r="B802" s="1">
        <v>42771</v>
      </c>
      <c r="C802" s="2">
        <v>0.99569444444444455</v>
      </c>
      <c r="D802" t="s">
        <v>1378</v>
      </c>
      <c r="E802" t="s">
        <v>4662</v>
      </c>
      <c r="F802" t="s">
        <v>4663</v>
      </c>
      <c r="G802" s="14" t="s">
        <v>4664</v>
      </c>
      <c r="H802" s="14" t="s">
        <v>4665</v>
      </c>
      <c r="I802" t="s">
        <v>24</v>
      </c>
      <c r="K802">
        <v>2</v>
      </c>
      <c r="L802">
        <v>5</v>
      </c>
      <c r="M802">
        <v>23</v>
      </c>
      <c r="N802">
        <v>1</v>
      </c>
      <c r="O802" t="s">
        <v>517</v>
      </c>
      <c r="P802" t="s">
        <v>517</v>
      </c>
      <c r="Q802" t="s">
        <v>517</v>
      </c>
      <c r="R802" t="s">
        <v>517</v>
      </c>
      <c r="S802" t="s">
        <v>517</v>
      </c>
      <c r="T802" t="s">
        <v>517</v>
      </c>
      <c r="U802" t="s">
        <v>517</v>
      </c>
      <c r="V802" t="s">
        <v>517</v>
      </c>
      <c r="W802" t="s">
        <v>517</v>
      </c>
      <c r="X802" t="s">
        <v>517</v>
      </c>
      <c r="Y802" t="s">
        <v>517</v>
      </c>
      <c r="Z802" s="1" t="s">
        <v>517</v>
      </c>
      <c r="AA802" t="s">
        <v>1378</v>
      </c>
      <c r="AB802" t="s">
        <v>517</v>
      </c>
      <c r="AC802" t="s">
        <v>358</v>
      </c>
      <c r="AD802" t="s">
        <v>517</v>
      </c>
    </row>
    <row r="803" spans="1:30" x14ac:dyDescent="0.25">
      <c r="A803" s="13" t="s">
        <v>4666</v>
      </c>
      <c r="B803" s="1">
        <v>42771</v>
      </c>
      <c r="C803" s="2">
        <v>0.95162037037037039</v>
      </c>
      <c r="D803" t="s">
        <v>4667</v>
      </c>
      <c r="E803" t="s">
        <v>22</v>
      </c>
      <c r="F803" t="s">
        <v>4668</v>
      </c>
      <c r="G803" s="14" t="s">
        <v>4669</v>
      </c>
      <c r="H803" s="14" t="s">
        <v>4670</v>
      </c>
      <c r="I803" t="s">
        <v>24</v>
      </c>
      <c r="K803">
        <v>2</v>
      </c>
      <c r="L803">
        <v>5</v>
      </c>
      <c r="M803">
        <v>22</v>
      </c>
      <c r="N803">
        <v>1</v>
      </c>
      <c r="O803" t="s">
        <v>517</v>
      </c>
      <c r="P803" t="s">
        <v>517</v>
      </c>
      <c r="Q803" t="s">
        <v>517</v>
      </c>
      <c r="R803" t="s">
        <v>517</v>
      </c>
      <c r="S803" t="s">
        <v>517</v>
      </c>
      <c r="T803" t="s">
        <v>517</v>
      </c>
      <c r="U803" t="s">
        <v>517</v>
      </c>
      <c r="V803" t="s">
        <v>517</v>
      </c>
      <c r="W803" t="s">
        <v>517</v>
      </c>
      <c r="X803" t="s">
        <v>517</v>
      </c>
      <c r="Y803" t="s">
        <v>4671</v>
      </c>
      <c r="Z803" s="1">
        <v>24231</v>
      </c>
      <c r="AA803" t="s">
        <v>2695</v>
      </c>
      <c r="AB803">
        <v>50</v>
      </c>
      <c r="AC803" t="s">
        <v>358</v>
      </c>
      <c r="AD803" t="s">
        <v>482</v>
      </c>
    </row>
    <row r="804" spans="1:30" x14ac:dyDescent="0.25">
      <c r="A804" s="13" t="s">
        <v>4673</v>
      </c>
      <c r="B804" s="1">
        <v>42771</v>
      </c>
      <c r="C804" s="2">
        <v>0.89553240740740747</v>
      </c>
      <c r="D804" t="s">
        <v>4674</v>
      </c>
      <c r="E804" t="s">
        <v>22</v>
      </c>
      <c r="F804" t="s">
        <v>4675</v>
      </c>
      <c r="G804" s="14" t="s">
        <v>4676</v>
      </c>
      <c r="H804" s="14" t="s">
        <v>4677</v>
      </c>
      <c r="I804" t="s">
        <v>23</v>
      </c>
      <c r="K804">
        <v>2</v>
      </c>
      <c r="L804">
        <v>5</v>
      </c>
      <c r="M804">
        <v>21</v>
      </c>
      <c r="N804">
        <v>1</v>
      </c>
      <c r="O804" t="s">
        <v>4672</v>
      </c>
      <c r="P804" t="s">
        <v>517</v>
      </c>
      <c r="Q804" t="s">
        <v>517</v>
      </c>
      <c r="R804" t="s">
        <v>517</v>
      </c>
      <c r="S804" t="s">
        <v>517</v>
      </c>
      <c r="T804" t="s">
        <v>517</v>
      </c>
      <c r="U804" t="s">
        <v>517</v>
      </c>
      <c r="V804" t="s">
        <v>517</v>
      </c>
      <c r="W804" t="s">
        <v>1247</v>
      </c>
      <c r="X804" t="s">
        <v>845</v>
      </c>
      <c r="Y804" t="s">
        <v>4678</v>
      </c>
      <c r="Z804" s="1">
        <v>31505</v>
      </c>
      <c r="AA804" t="s">
        <v>4679</v>
      </c>
      <c r="AB804">
        <v>30</v>
      </c>
      <c r="AC804" t="s">
        <v>357</v>
      </c>
      <c r="AD804" t="s">
        <v>482</v>
      </c>
    </row>
    <row r="805" spans="1:30" x14ac:dyDescent="0.25">
      <c r="A805" s="13" t="s">
        <v>4680</v>
      </c>
      <c r="B805" s="1">
        <v>42771</v>
      </c>
      <c r="C805" s="2">
        <v>0.85592592592592587</v>
      </c>
      <c r="D805" t="s">
        <v>3778</v>
      </c>
      <c r="E805" t="s">
        <v>22</v>
      </c>
      <c r="F805" t="s">
        <v>3779</v>
      </c>
      <c r="G805" s="14" t="s">
        <v>3780</v>
      </c>
      <c r="H805" s="14" t="s">
        <v>3781</v>
      </c>
      <c r="I805" t="s">
        <v>23</v>
      </c>
      <c r="K805">
        <v>2</v>
      </c>
      <c r="L805">
        <v>5</v>
      </c>
      <c r="M805">
        <v>20</v>
      </c>
      <c r="N805">
        <v>1</v>
      </c>
      <c r="O805" t="s">
        <v>3776</v>
      </c>
      <c r="P805" t="s">
        <v>517</v>
      </c>
      <c r="Q805" t="s">
        <v>517</v>
      </c>
      <c r="R805" t="s">
        <v>517</v>
      </c>
      <c r="S805" t="s">
        <v>517</v>
      </c>
      <c r="T805" t="s">
        <v>517</v>
      </c>
      <c r="U805" t="s">
        <v>517</v>
      </c>
      <c r="V805" t="s">
        <v>517</v>
      </c>
      <c r="W805" t="s">
        <v>1217</v>
      </c>
      <c r="X805" t="s">
        <v>1238</v>
      </c>
      <c r="Y805" t="s">
        <v>3782</v>
      </c>
      <c r="Z805" s="1">
        <v>25586</v>
      </c>
      <c r="AA805" t="s">
        <v>2673</v>
      </c>
      <c r="AB805">
        <v>47</v>
      </c>
      <c r="AC805" t="s">
        <v>358</v>
      </c>
      <c r="AD805" t="s">
        <v>491</v>
      </c>
    </row>
    <row r="806" spans="1:30" x14ac:dyDescent="0.25">
      <c r="A806" s="13" t="s">
        <v>4682</v>
      </c>
      <c r="B806" s="1">
        <v>42771</v>
      </c>
      <c r="C806" s="2">
        <v>0.83826388888888881</v>
      </c>
      <c r="D806" t="s">
        <v>4683</v>
      </c>
      <c r="E806" t="s">
        <v>116</v>
      </c>
      <c r="F806" t="s">
        <v>4684</v>
      </c>
      <c r="G806" s="14" t="s">
        <v>4685</v>
      </c>
      <c r="H806" s="14" t="s">
        <v>4686</v>
      </c>
      <c r="I806" t="s">
        <v>23</v>
      </c>
      <c r="K806">
        <v>2</v>
      </c>
      <c r="L806">
        <v>5</v>
      </c>
      <c r="M806">
        <v>20</v>
      </c>
      <c r="N806">
        <v>1</v>
      </c>
      <c r="O806" t="s">
        <v>4681</v>
      </c>
      <c r="P806" t="s">
        <v>517</v>
      </c>
      <c r="Q806" t="s">
        <v>517</v>
      </c>
      <c r="R806" t="s">
        <v>517</v>
      </c>
      <c r="S806" t="s">
        <v>517</v>
      </c>
      <c r="T806" t="s">
        <v>517</v>
      </c>
      <c r="U806" t="s">
        <v>517</v>
      </c>
      <c r="V806" t="s">
        <v>517</v>
      </c>
      <c r="W806" t="s">
        <v>589</v>
      </c>
      <c r="X806" t="s">
        <v>590</v>
      </c>
      <c r="Y806" t="s">
        <v>4687</v>
      </c>
      <c r="Z806" s="1">
        <v>27272</v>
      </c>
      <c r="AA806" t="s">
        <v>4688</v>
      </c>
      <c r="AB806">
        <v>42</v>
      </c>
      <c r="AC806" t="s">
        <v>358</v>
      </c>
      <c r="AD806" t="s">
        <v>493</v>
      </c>
    </row>
    <row r="807" spans="1:30" x14ac:dyDescent="0.25">
      <c r="A807" s="13" t="s">
        <v>4689</v>
      </c>
      <c r="B807" s="1">
        <v>42772</v>
      </c>
      <c r="C807" s="2">
        <v>0.27018518518518519</v>
      </c>
      <c r="D807" t="s">
        <v>4690</v>
      </c>
      <c r="E807" t="s">
        <v>22</v>
      </c>
      <c r="F807" t="s">
        <v>4691</v>
      </c>
      <c r="G807" t="s">
        <v>4692</v>
      </c>
      <c r="H807" t="s">
        <v>4693</v>
      </c>
      <c r="I807" t="s">
        <v>25</v>
      </c>
      <c r="K807">
        <v>2</v>
      </c>
      <c r="L807">
        <v>6</v>
      </c>
      <c r="M807">
        <v>6</v>
      </c>
      <c r="N807">
        <v>2</v>
      </c>
      <c r="O807" t="s">
        <v>517</v>
      </c>
      <c r="P807" t="s">
        <v>517</v>
      </c>
      <c r="Q807" t="s">
        <v>517</v>
      </c>
      <c r="R807" t="s">
        <v>517</v>
      </c>
      <c r="S807" t="s">
        <v>517</v>
      </c>
      <c r="T807" t="s">
        <v>517</v>
      </c>
      <c r="U807" t="s">
        <v>517</v>
      </c>
      <c r="V807" t="s">
        <v>517</v>
      </c>
      <c r="W807" t="s">
        <v>517</v>
      </c>
      <c r="X807" t="s">
        <v>517</v>
      </c>
      <c r="Y807" t="s">
        <v>4694</v>
      </c>
      <c r="Z807" s="1">
        <v>32963</v>
      </c>
      <c r="AA807" t="s">
        <v>2839</v>
      </c>
      <c r="AB807">
        <v>26</v>
      </c>
      <c r="AC807" t="s">
        <v>358</v>
      </c>
      <c r="AD807" t="s">
        <v>482</v>
      </c>
    </row>
    <row r="808" spans="1:30" x14ac:dyDescent="0.25">
      <c r="A808" s="13" t="s">
        <v>4696</v>
      </c>
      <c r="B808" s="1">
        <v>42772</v>
      </c>
      <c r="C808" s="2">
        <v>0.39351851851851855</v>
      </c>
      <c r="D808" t="s">
        <v>4697</v>
      </c>
      <c r="E808" t="s">
        <v>293</v>
      </c>
      <c r="F808" t="s">
        <v>4698</v>
      </c>
      <c r="G808" s="14" t="s">
        <v>4699</v>
      </c>
      <c r="H808" s="14" t="s">
        <v>4700</v>
      </c>
      <c r="I808" t="s">
        <v>23</v>
      </c>
      <c r="K808">
        <v>2</v>
      </c>
      <c r="L808">
        <v>6</v>
      </c>
      <c r="M808">
        <v>9</v>
      </c>
      <c r="N808">
        <v>2</v>
      </c>
      <c r="O808" t="s">
        <v>4695</v>
      </c>
      <c r="P808" t="s">
        <v>517</v>
      </c>
      <c r="Q808" t="s">
        <v>517</v>
      </c>
      <c r="R808" t="s">
        <v>517</v>
      </c>
      <c r="S808" t="s">
        <v>517</v>
      </c>
      <c r="T808" t="s">
        <v>517</v>
      </c>
      <c r="U808" t="s">
        <v>517</v>
      </c>
      <c r="V808" t="s">
        <v>517</v>
      </c>
      <c r="W808" t="s">
        <v>589</v>
      </c>
      <c r="X808" t="s">
        <v>590</v>
      </c>
      <c r="Y808" t="s">
        <v>517</v>
      </c>
      <c r="Z808" s="1" t="s">
        <v>517</v>
      </c>
      <c r="AA808" t="s">
        <v>4701</v>
      </c>
      <c r="AB808" t="s">
        <v>517</v>
      </c>
      <c r="AC808" t="s">
        <v>358</v>
      </c>
      <c r="AD808" t="s">
        <v>517</v>
      </c>
    </row>
    <row r="809" spans="1:30" x14ac:dyDescent="0.25">
      <c r="A809" s="13" t="s">
        <v>4702</v>
      </c>
      <c r="B809" s="1">
        <v>42772</v>
      </c>
      <c r="C809" s="2">
        <v>0.42607638888888894</v>
      </c>
      <c r="D809" t="s">
        <v>4467</v>
      </c>
      <c r="E809" t="s">
        <v>22</v>
      </c>
      <c r="F809" t="s">
        <v>4468</v>
      </c>
      <c r="G809" t="s">
        <v>4469</v>
      </c>
      <c r="H809" t="s">
        <v>4470</v>
      </c>
      <c r="I809" t="s">
        <v>23</v>
      </c>
      <c r="K809">
        <v>2</v>
      </c>
      <c r="L809">
        <v>6</v>
      </c>
      <c r="M809">
        <v>10</v>
      </c>
      <c r="N809">
        <v>2</v>
      </c>
      <c r="O809" t="s">
        <v>4465</v>
      </c>
      <c r="P809" t="s">
        <v>517</v>
      </c>
      <c r="Q809" t="s">
        <v>517</v>
      </c>
      <c r="R809" t="s">
        <v>517</v>
      </c>
      <c r="S809" t="s">
        <v>517</v>
      </c>
      <c r="T809" t="s">
        <v>517</v>
      </c>
      <c r="U809" t="s">
        <v>517</v>
      </c>
      <c r="V809" t="s">
        <v>517</v>
      </c>
      <c r="W809" t="s">
        <v>621</v>
      </c>
      <c r="X809" t="s">
        <v>622</v>
      </c>
      <c r="Y809" t="s">
        <v>4471</v>
      </c>
      <c r="Z809" s="1">
        <v>31937</v>
      </c>
      <c r="AA809" t="s">
        <v>4472</v>
      </c>
      <c r="AB809">
        <v>29</v>
      </c>
      <c r="AC809" t="s">
        <v>358</v>
      </c>
      <c r="AD809" t="s">
        <v>483</v>
      </c>
    </row>
    <row r="810" spans="1:30" x14ac:dyDescent="0.25">
      <c r="A810" s="13" t="s">
        <v>4703</v>
      </c>
      <c r="B810" s="1">
        <v>42772</v>
      </c>
      <c r="C810" s="2">
        <v>0.46614583333333331</v>
      </c>
      <c r="D810" t="s">
        <v>4704</v>
      </c>
      <c r="E810" t="s">
        <v>22</v>
      </c>
      <c r="F810" t="s">
        <v>4705</v>
      </c>
      <c r="G810" s="14" t="s">
        <v>4706</v>
      </c>
      <c r="H810" s="14" t="s">
        <v>4707</v>
      </c>
      <c r="I810" t="s">
        <v>23</v>
      </c>
      <c r="K810">
        <v>2</v>
      </c>
      <c r="L810">
        <v>6</v>
      </c>
      <c r="M810">
        <v>11</v>
      </c>
      <c r="N810">
        <v>2</v>
      </c>
      <c r="O810" t="s">
        <v>517</v>
      </c>
      <c r="P810" t="s">
        <v>517</v>
      </c>
      <c r="Q810" t="s">
        <v>517</v>
      </c>
      <c r="R810" t="s">
        <v>517</v>
      </c>
      <c r="S810" t="s">
        <v>517</v>
      </c>
      <c r="T810" t="s">
        <v>517</v>
      </c>
      <c r="U810" t="s">
        <v>517</v>
      </c>
      <c r="V810" t="s">
        <v>517</v>
      </c>
      <c r="W810" t="s">
        <v>517</v>
      </c>
      <c r="X810" t="s">
        <v>517</v>
      </c>
      <c r="Y810" t="s">
        <v>4708</v>
      </c>
      <c r="Z810" s="1">
        <v>33917</v>
      </c>
      <c r="AA810" t="s">
        <v>4704</v>
      </c>
      <c r="AB810">
        <v>24</v>
      </c>
      <c r="AC810" t="s">
        <v>358</v>
      </c>
      <c r="AD810" t="s">
        <v>495</v>
      </c>
    </row>
    <row r="811" spans="1:30" x14ac:dyDescent="0.25">
      <c r="A811" s="13" t="s">
        <v>4709</v>
      </c>
      <c r="B811" s="1">
        <v>42772</v>
      </c>
      <c r="C811" s="2">
        <v>0.43665509259259255</v>
      </c>
      <c r="D811" t="s">
        <v>4710</v>
      </c>
      <c r="E811" t="s">
        <v>22</v>
      </c>
      <c r="F811" t="s">
        <v>4711</v>
      </c>
      <c r="G811" s="14" t="s">
        <v>4712</v>
      </c>
      <c r="H811" s="14" t="s">
        <v>4713</v>
      </c>
      <c r="I811" t="s">
        <v>25</v>
      </c>
      <c r="K811">
        <v>2</v>
      </c>
      <c r="L811">
        <v>6</v>
      </c>
      <c r="M811">
        <v>10</v>
      </c>
      <c r="N811">
        <v>2</v>
      </c>
      <c r="O811" t="s">
        <v>517</v>
      </c>
      <c r="P811" t="s">
        <v>517</v>
      </c>
      <c r="Q811" t="s">
        <v>517</v>
      </c>
      <c r="R811" t="s">
        <v>517</v>
      </c>
      <c r="S811" t="s">
        <v>517</v>
      </c>
      <c r="T811" t="s">
        <v>517</v>
      </c>
      <c r="U811" t="s">
        <v>517</v>
      </c>
      <c r="V811" t="s">
        <v>517</v>
      </c>
      <c r="W811" t="s">
        <v>517</v>
      </c>
      <c r="X811" t="s">
        <v>517</v>
      </c>
      <c r="Y811" t="s">
        <v>4714</v>
      </c>
      <c r="Z811" s="1">
        <v>29604</v>
      </c>
      <c r="AA811" t="s">
        <v>4715</v>
      </c>
      <c r="AB811">
        <v>36</v>
      </c>
      <c r="AC811" t="s">
        <v>358</v>
      </c>
      <c r="AD811" t="s">
        <v>492</v>
      </c>
    </row>
    <row r="812" spans="1:30" x14ac:dyDescent="0.25">
      <c r="A812" s="13" t="s">
        <v>4716</v>
      </c>
      <c r="B812" s="1">
        <v>42772</v>
      </c>
      <c r="C812" s="2">
        <v>0.4750462962962963</v>
      </c>
      <c r="D812" t="s">
        <v>4717</v>
      </c>
      <c r="E812" t="s">
        <v>22</v>
      </c>
      <c r="F812" t="s">
        <v>4718</v>
      </c>
      <c r="G812" t="s">
        <v>4719</v>
      </c>
      <c r="H812" t="s">
        <v>4720</v>
      </c>
      <c r="I812" t="s">
        <v>21</v>
      </c>
      <c r="K812">
        <v>2</v>
      </c>
      <c r="L812">
        <v>6</v>
      </c>
      <c r="M812">
        <v>11</v>
      </c>
      <c r="N812">
        <v>2</v>
      </c>
      <c r="O812" t="s">
        <v>517</v>
      </c>
      <c r="P812" t="s">
        <v>517</v>
      </c>
      <c r="Q812" t="s">
        <v>517</v>
      </c>
      <c r="R812" t="s">
        <v>517</v>
      </c>
      <c r="S812" t="s">
        <v>517</v>
      </c>
      <c r="T812" t="s">
        <v>517</v>
      </c>
      <c r="U812" t="s">
        <v>517</v>
      </c>
      <c r="V812" t="s">
        <v>517</v>
      </c>
      <c r="W812" t="s">
        <v>517</v>
      </c>
      <c r="X812" t="s">
        <v>517</v>
      </c>
      <c r="Y812" t="s">
        <v>4721</v>
      </c>
      <c r="Z812" s="1">
        <v>25061</v>
      </c>
      <c r="AA812" t="s">
        <v>4059</v>
      </c>
      <c r="AB812">
        <v>48</v>
      </c>
      <c r="AC812" t="s">
        <v>357</v>
      </c>
      <c r="AD812" t="s">
        <v>482</v>
      </c>
    </row>
    <row r="813" spans="1:30" x14ac:dyDescent="0.25">
      <c r="A813" s="13" t="s">
        <v>4722</v>
      </c>
      <c r="B813" s="1">
        <v>42772</v>
      </c>
      <c r="C813" s="2">
        <v>0.62348379629629636</v>
      </c>
      <c r="D813" t="s">
        <v>3778</v>
      </c>
      <c r="E813" t="s">
        <v>22</v>
      </c>
      <c r="F813" t="s">
        <v>3779</v>
      </c>
      <c r="G813" s="14" t="s">
        <v>3780</v>
      </c>
      <c r="H813" s="14" t="s">
        <v>3781</v>
      </c>
      <c r="I813" t="s">
        <v>23</v>
      </c>
      <c r="K813">
        <v>2</v>
      </c>
      <c r="L813">
        <v>6</v>
      </c>
      <c r="M813">
        <v>14</v>
      </c>
      <c r="N813">
        <v>2</v>
      </c>
      <c r="O813" t="s">
        <v>3776</v>
      </c>
      <c r="P813" t="s">
        <v>517</v>
      </c>
      <c r="Q813" t="s">
        <v>517</v>
      </c>
      <c r="R813" t="s">
        <v>517</v>
      </c>
      <c r="S813" t="s">
        <v>517</v>
      </c>
      <c r="T813" t="s">
        <v>517</v>
      </c>
      <c r="U813" t="s">
        <v>517</v>
      </c>
      <c r="V813" t="s">
        <v>517</v>
      </c>
      <c r="W813" t="s">
        <v>1217</v>
      </c>
      <c r="X813" t="s">
        <v>1238</v>
      </c>
      <c r="Y813" t="s">
        <v>3782</v>
      </c>
      <c r="Z813" s="1">
        <v>25586</v>
      </c>
      <c r="AA813" t="s">
        <v>2673</v>
      </c>
      <c r="AB813">
        <v>47</v>
      </c>
      <c r="AC813" t="s">
        <v>358</v>
      </c>
      <c r="AD813" t="s">
        <v>491</v>
      </c>
    </row>
    <row r="814" spans="1:30" x14ac:dyDescent="0.25">
      <c r="A814" s="13" t="s">
        <v>4724</v>
      </c>
      <c r="B814" s="1">
        <v>42772</v>
      </c>
      <c r="C814" s="2">
        <v>0.61314814814814811</v>
      </c>
      <c r="D814" t="s">
        <v>4725</v>
      </c>
      <c r="E814" t="s">
        <v>22</v>
      </c>
      <c r="F814" t="s">
        <v>4726</v>
      </c>
      <c r="G814" s="14" t="s">
        <v>4727</v>
      </c>
      <c r="H814" s="14" t="s">
        <v>4728</v>
      </c>
      <c r="I814" t="s">
        <v>23</v>
      </c>
      <c r="K814">
        <v>2</v>
      </c>
      <c r="L814">
        <v>6</v>
      </c>
      <c r="M814">
        <v>14</v>
      </c>
      <c r="N814">
        <v>2</v>
      </c>
      <c r="O814" t="s">
        <v>4723</v>
      </c>
      <c r="P814" t="s">
        <v>517</v>
      </c>
      <c r="Q814" t="s">
        <v>517</v>
      </c>
      <c r="R814" t="s">
        <v>517</v>
      </c>
      <c r="S814" t="s">
        <v>517</v>
      </c>
      <c r="T814" t="s">
        <v>517</v>
      </c>
      <c r="U814" t="s">
        <v>517</v>
      </c>
      <c r="V814" t="s">
        <v>517</v>
      </c>
      <c r="W814" t="s">
        <v>861</v>
      </c>
      <c r="X814" t="s">
        <v>842</v>
      </c>
      <c r="Y814" t="s">
        <v>4729</v>
      </c>
      <c r="Z814" s="1">
        <v>32696</v>
      </c>
      <c r="AA814" t="s">
        <v>4730</v>
      </c>
      <c r="AB814">
        <v>27</v>
      </c>
      <c r="AC814" t="s">
        <v>358</v>
      </c>
      <c r="AD814" t="s">
        <v>489</v>
      </c>
    </row>
    <row r="815" spans="1:30" x14ac:dyDescent="0.25">
      <c r="A815" s="13" t="s">
        <v>4732</v>
      </c>
      <c r="B815" s="1">
        <v>42772</v>
      </c>
      <c r="C815" s="2">
        <v>0.59270833333333328</v>
      </c>
      <c r="D815" t="s">
        <v>4733</v>
      </c>
      <c r="E815" t="s">
        <v>22</v>
      </c>
      <c r="F815" t="s">
        <v>4734</v>
      </c>
      <c r="G815" s="14" t="s">
        <v>4735</v>
      </c>
      <c r="H815" s="14" t="s">
        <v>4736</v>
      </c>
      <c r="I815" t="s">
        <v>23</v>
      </c>
      <c r="K815">
        <v>2</v>
      </c>
      <c r="L815">
        <v>6</v>
      </c>
      <c r="M815">
        <v>14</v>
      </c>
      <c r="N815">
        <v>2</v>
      </c>
      <c r="O815" t="s">
        <v>4731</v>
      </c>
      <c r="P815" t="s">
        <v>517</v>
      </c>
      <c r="Q815" t="s">
        <v>517</v>
      </c>
      <c r="R815" t="s">
        <v>517</v>
      </c>
      <c r="S815" t="s">
        <v>517</v>
      </c>
      <c r="T815" t="s">
        <v>517</v>
      </c>
      <c r="U815" t="s">
        <v>517</v>
      </c>
      <c r="V815" t="s">
        <v>517</v>
      </c>
      <c r="W815" t="s">
        <v>526</v>
      </c>
      <c r="X815" t="s">
        <v>527</v>
      </c>
      <c r="Y815" t="s">
        <v>4737</v>
      </c>
      <c r="Z815" s="1">
        <v>34001</v>
      </c>
      <c r="AA815" t="s">
        <v>3840</v>
      </c>
      <c r="AB815">
        <v>24</v>
      </c>
      <c r="AC815" t="s">
        <v>358</v>
      </c>
      <c r="AD815" t="s">
        <v>498</v>
      </c>
    </row>
    <row r="816" spans="1:30" x14ac:dyDescent="0.25">
      <c r="A816" s="13" t="s">
        <v>4739</v>
      </c>
      <c r="B816" s="1">
        <v>42772</v>
      </c>
      <c r="C816" s="2">
        <v>0.59032407407407406</v>
      </c>
      <c r="D816" t="s">
        <v>4740</v>
      </c>
      <c r="E816" t="s">
        <v>22</v>
      </c>
      <c r="F816" t="s">
        <v>4741</v>
      </c>
      <c r="G816" s="14" t="s">
        <v>4742</v>
      </c>
      <c r="H816" s="14" t="s">
        <v>4743</v>
      </c>
      <c r="I816" t="s">
        <v>23</v>
      </c>
      <c r="K816">
        <v>2</v>
      </c>
      <c r="L816">
        <v>6</v>
      </c>
      <c r="M816">
        <v>14</v>
      </c>
      <c r="N816">
        <v>2</v>
      </c>
      <c r="O816" t="s">
        <v>4738</v>
      </c>
      <c r="P816" t="s">
        <v>517</v>
      </c>
      <c r="Q816" t="s">
        <v>517</v>
      </c>
      <c r="R816" t="s">
        <v>517</v>
      </c>
      <c r="S816" t="s">
        <v>517</v>
      </c>
      <c r="T816" t="s">
        <v>517</v>
      </c>
      <c r="U816" t="s">
        <v>517</v>
      </c>
      <c r="V816" t="s">
        <v>517</v>
      </c>
      <c r="W816" t="s">
        <v>4744</v>
      </c>
      <c r="X816" t="s">
        <v>4745</v>
      </c>
      <c r="Y816" t="s">
        <v>4746</v>
      </c>
      <c r="Z816" s="1">
        <v>27303</v>
      </c>
      <c r="AA816" t="s">
        <v>1903</v>
      </c>
      <c r="AB816">
        <v>42</v>
      </c>
      <c r="AC816" t="s">
        <v>358</v>
      </c>
      <c r="AD816" t="s">
        <v>482</v>
      </c>
    </row>
    <row r="817" spans="1:30" x14ac:dyDescent="0.25">
      <c r="A817" s="13" t="s">
        <v>4748</v>
      </c>
      <c r="B817" s="1">
        <v>42772</v>
      </c>
      <c r="C817" s="2">
        <v>0.58178240740740739</v>
      </c>
      <c r="D817" t="s">
        <v>4749</v>
      </c>
      <c r="E817" t="s">
        <v>22</v>
      </c>
      <c r="F817" t="s">
        <v>4750</v>
      </c>
      <c r="G817" s="14" t="s">
        <v>4751</v>
      </c>
      <c r="H817" s="14" t="s">
        <v>4752</v>
      </c>
      <c r="I817" t="s">
        <v>23</v>
      </c>
      <c r="K817">
        <v>2</v>
      </c>
      <c r="L817">
        <v>6</v>
      </c>
      <c r="M817">
        <v>13</v>
      </c>
      <c r="N817">
        <v>2</v>
      </c>
      <c r="O817" t="s">
        <v>4747</v>
      </c>
      <c r="P817" t="s">
        <v>517</v>
      </c>
      <c r="Q817" t="s">
        <v>517</v>
      </c>
      <c r="R817" t="s">
        <v>517</v>
      </c>
      <c r="S817" t="s">
        <v>517</v>
      </c>
      <c r="T817" t="s">
        <v>517</v>
      </c>
      <c r="U817" t="s">
        <v>517</v>
      </c>
      <c r="V817" t="s">
        <v>517</v>
      </c>
      <c r="W817" t="s">
        <v>589</v>
      </c>
      <c r="X817" t="s">
        <v>590</v>
      </c>
      <c r="Y817" t="s">
        <v>4753</v>
      </c>
      <c r="Z817" s="1">
        <v>25317</v>
      </c>
      <c r="AA817" t="s">
        <v>471</v>
      </c>
      <c r="AB817">
        <v>47</v>
      </c>
      <c r="AC817" t="s">
        <v>358</v>
      </c>
      <c r="AD817" t="s">
        <v>502</v>
      </c>
    </row>
    <row r="818" spans="1:30" x14ac:dyDescent="0.25">
      <c r="A818" s="13" t="s">
        <v>4755</v>
      </c>
      <c r="B818" s="1">
        <v>42772</v>
      </c>
      <c r="C818" s="2">
        <v>0.55732638888888886</v>
      </c>
      <c r="D818" t="s">
        <v>4756</v>
      </c>
      <c r="E818" t="s">
        <v>22</v>
      </c>
      <c r="F818" t="s">
        <v>4757</v>
      </c>
      <c r="G818" s="14" t="s">
        <v>4758</v>
      </c>
      <c r="H818" s="14" t="s">
        <v>4759</v>
      </c>
      <c r="I818" t="s">
        <v>23</v>
      </c>
      <c r="K818">
        <v>2</v>
      </c>
      <c r="L818">
        <v>6</v>
      </c>
      <c r="M818">
        <v>13</v>
      </c>
      <c r="N818">
        <v>2</v>
      </c>
      <c r="O818" t="s">
        <v>4754</v>
      </c>
      <c r="P818" t="s">
        <v>517</v>
      </c>
      <c r="Q818" t="s">
        <v>517</v>
      </c>
      <c r="R818" t="s">
        <v>517</v>
      </c>
      <c r="S818" t="s">
        <v>517</v>
      </c>
      <c r="T818" t="s">
        <v>517</v>
      </c>
      <c r="U818" t="s">
        <v>517</v>
      </c>
      <c r="V818" t="s">
        <v>517</v>
      </c>
      <c r="W818" t="s">
        <v>589</v>
      </c>
      <c r="X818" t="s">
        <v>590</v>
      </c>
      <c r="Y818" t="s">
        <v>4760</v>
      </c>
      <c r="Z818" s="1">
        <v>31378</v>
      </c>
      <c r="AA818" t="s">
        <v>519</v>
      </c>
      <c r="AB818">
        <v>31</v>
      </c>
      <c r="AC818" t="s">
        <v>358</v>
      </c>
      <c r="AD818" t="s">
        <v>482</v>
      </c>
    </row>
    <row r="819" spans="1:30" x14ac:dyDescent="0.25">
      <c r="A819" s="13" t="s">
        <v>4761</v>
      </c>
      <c r="B819" s="1">
        <v>42773</v>
      </c>
      <c r="C819" s="2">
        <v>0.24594907407407407</v>
      </c>
      <c r="D819" t="s">
        <v>4762</v>
      </c>
      <c r="E819" t="s">
        <v>293</v>
      </c>
      <c r="F819" t="s">
        <v>4698</v>
      </c>
      <c r="G819" s="14" t="s">
        <v>4699</v>
      </c>
      <c r="H819" s="14" t="s">
        <v>4700</v>
      </c>
      <c r="I819" t="s">
        <v>25</v>
      </c>
      <c r="K819">
        <v>2</v>
      </c>
      <c r="L819">
        <v>7</v>
      </c>
      <c r="M819">
        <v>5</v>
      </c>
      <c r="N819">
        <v>3</v>
      </c>
      <c r="O819" t="s">
        <v>4695</v>
      </c>
      <c r="P819" t="s">
        <v>517</v>
      </c>
      <c r="Q819" t="s">
        <v>517</v>
      </c>
      <c r="R819" t="s">
        <v>517</v>
      </c>
      <c r="S819" t="s">
        <v>517</v>
      </c>
      <c r="T819" t="s">
        <v>517</v>
      </c>
      <c r="U819" t="s">
        <v>517</v>
      </c>
      <c r="V819" t="s">
        <v>517</v>
      </c>
      <c r="W819" t="s">
        <v>589</v>
      </c>
      <c r="X819" t="s">
        <v>590</v>
      </c>
      <c r="Y819" t="s">
        <v>517</v>
      </c>
      <c r="Z819" s="1" t="s">
        <v>517</v>
      </c>
      <c r="AA819" t="s">
        <v>4879</v>
      </c>
      <c r="AB819" t="s">
        <v>517</v>
      </c>
      <c r="AC819" t="s">
        <v>358</v>
      </c>
      <c r="AD819" t="s">
        <v>517</v>
      </c>
    </row>
    <row r="820" spans="1:30" x14ac:dyDescent="0.25">
      <c r="A820" s="13" t="s">
        <v>4764</v>
      </c>
      <c r="B820" s="1">
        <v>42773</v>
      </c>
      <c r="C820" s="2">
        <v>0.15403935185185186</v>
      </c>
      <c r="D820" t="s">
        <v>4765</v>
      </c>
      <c r="E820" t="s">
        <v>22</v>
      </c>
      <c r="F820" t="s">
        <v>4766</v>
      </c>
      <c r="G820" s="14" t="s">
        <v>4767</v>
      </c>
      <c r="H820" s="14" t="s">
        <v>4768</v>
      </c>
      <c r="I820" t="s">
        <v>23</v>
      </c>
      <c r="K820">
        <v>2</v>
      </c>
      <c r="L820">
        <v>7</v>
      </c>
      <c r="M820">
        <v>3</v>
      </c>
      <c r="N820">
        <v>3</v>
      </c>
      <c r="O820" t="s">
        <v>4763</v>
      </c>
      <c r="P820" t="s">
        <v>517</v>
      </c>
      <c r="Q820" t="s">
        <v>517</v>
      </c>
      <c r="R820" t="s">
        <v>517</v>
      </c>
      <c r="S820" t="s">
        <v>517</v>
      </c>
      <c r="T820" t="s">
        <v>517</v>
      </c>
      <c r="U820" t="s">
        <v>517</v>
      </c>
      <c r="V820" t="s">
        <v>517</v>
      </c>
      <c r="W820" t="s">
        <v>476</v>
      </c>
      <c r="X820" t="s">
        <v>477</v>
      </c>
      <c r="Y820" t="s">
        <v>4769</v>
      </c>
      <c r="Z820" s="1">
        <v>32614</v>
      </c>
      <c r="AA820" t="s">
        <v>3731</v>
      </c>
      <c r="AB820">
        <v>27</v>
      </c>
      <c r="AC820" t="s">
        <v>357</v>
      </c>
      <c r="AD820" t="s">
        <v>495</v>
      </c>
    </row>
    <row r="821" spans="1:30" x14ac:dyDescent="0.25">
      <c r="A821" s="13" t="s">
        <v>4771</v>
      </c>
      <c r="B821" s="1">
        <v>42773</v>
      </c>
      <c r="C821" s="2">
        <v>8.2025462962962967E-2</v>
      </c>
      <c r="D821" t="s">
        <v>4770</v>
      </c>
      <c r="E821" t="s">
        <v>22</v>
      </c>
      <c r="F821" t="s">
        <v>4772</v>
      </c>
      <c r="G821" s="14" t="s">
        <v>4773</v>
      </c>
      <c r="H821" s="14" t="s">
        <v>4774</v>
      </c>
      <c r="I821" t="s">
        <v>21</v>
      </c>
      <c r="K821">
        <v>2</v>
      </c>
      <c r="L821">
        <v>7</v>
      </c>
      <c r="M821">
        <v>1</v>
      </c>
      <c r="N821">
        <v>3</v>
      </c>
      <c r="O821" t="s">
        <v>517</v>
      </c>
      <c r="P821" t="s">
        <v>517</v>
      </c>
      <c r="Q821" t="s">
        <v>517</v>
      </c>
      <c r="R821" t="s">
        <v>517</v>
      </c>
      <c r="S821" t="s">
        <v>517</v>
      </c>
      <c r="T821" t="s">
        <v>517</v>
      </c>
      <c r="U821" t="s">
        <v>517</v>
      </c>
      <c r="V821" t="s">
        <v>517</v>
      </c>
      <c r="W821" t="s">
        <v>517</v>
      </c>
      <c r="X821" t="s">
        <v>517</v>
      </c>
      <c r="Y821" t="s">
        <v>4775</v>
      </c>
      <c r="Z821" s="1">
        <v>29270</v>
      </c>
      <c r="AA821" t="s">
        <v>519</v>
      </c>
      <c r="AB821">
        <v>36</v>
      </c>
      <c r="AC821" t="s">
        <v>358</v>
      </c>
      <c r="AD821" t="s">
        <v>499</v>
      </c>
    </row>
    <row r="822" spans="1:30" x14ac:dyDescent="0.25">
      <c r="A822" s="13" t="s">
        <v>4776</v>
      </c>
      <c r="B822" s="1">
        <v>42772</v>
      </c>
      <c r="C822" s="2">
        <v>0.9956828703703704</v>
      </c>
      <c r="D822" t="s">
        <v>4169</v>
      </c>
      <c r="E822" t="s">
        <v>22</v>
      </c>
      <c r="F822" t="s">
        <v>4777</v>
      </c>
      <c r="G822" s="14" t="s">
        <v>4171</v>
      </c>
      <c r="H822" s="14" t="s">
        <v>4778</v>
      </c>
      <c r="I822" t="s">
        <v>25</v>
      </c>
      <c r="K822">
        <v>2</v>
      </c>
      <c r="L822">
        <v>6</v>
      </c>
      <c r="M822">
        <v>23</v>
      </c>
      <c r="N822">
        <v>2</v>
      </c>
      <c r="O822" t="s">
        <v>517</v>
      </c>
      <c r="P822" t="s">
        <v>517</v>
      </c>
      <c r="Q822" t="s">
        <v>517</v>
      </c>
      <c r="R822" t="s">
        <v>517</v>
      </c>
      <c r="S822" t="s">
        <v>517</v>
      </c>
      <c r="T822" t="s">
        <v>517</v>
      </c>
      <c r="U822" t="s">
        <v>517</v>
      </c>
      <c r="V822" t="s">
        <v>517</v>
      </c>
      <c r="W822" t="s">
        <v>517</v>
      </c>
      <c r="X822" t="s">
        <v>517</v>
      </c>
      <c r="Y822" t="s">
        <v>4173</v>
      </c>
      <c r="Z822" s="1">
        <v>28856</v>
      </c>
      <c r="AA822" t="s">
        <v>3369</v>
      </c>
      <c r="AB822">
        <v>38</v>
      </c>
      <c r="AC822" t="s">
        <v>358</v>
      </c>
      <c r="AD822" t="s">
        <v>492</v>
      </c>
    </row>
    <row r="823" spans="1:30" x14ac:dyDescent="0.25">
      <c r="A823" s="13" t="s">
        <v>4779</v>
      </c>
      <c r="B823" s="1">
        <v>42772</v>
      </c>
      <c r="C823" s="2">
        <v>0.96922453703703704</v>
      </c>
      <c r="D823" t="s">
        <v>4780</v>
      </c>
      <c r="E823" t="s">
        <v>22</v>
      </c>
      <c r="F823" t="s">
        <v>4781</v>
      </c>
      <c r="G823" s="14" t="s">
        <v>4782</v>
      </c>
      <c r="H823" s="14" t="s">
        <v>4783</v>
      </c>
      <c r="I823" t="s">
        <v>25</v>
      </c>
      <c r="K823">
        <v>2</v>
      </c>
      <c r="L823">
        <v>6</v>
      </c>
      <c r="M823">
        <v>23</v>
      </c>
      <c r="N823">
        <v>2</v>
      </c>
      <c r="O823" t="s">
        <v>517</v>
      </c>
      <c r="P823" t="s">
        <v>517</v>
      </c>
      <c r="Q823" t="s">
        <v>517</v>
      </c>
      <c r="R823" t="s">
        <v>517</v>
      </c>
      <c r="S823" t="s">
        <v>517</v>
      </c>
      <c r="T823" t="s">
        <v>517</v>
      </c>
      <c r="U823" t="s">
        <v>517</v>
      </c>
      <c r="V823" t="s">
        <v>517</v>
      </c>
      <c r="W823" t="s">
        <v>517</v>
      </c>
      <c r="X823" t="s">
        <v>517</v>
      </c>
      <c r="Y823" t="s">
        <v>4784</v>
      </c>
      <c r="Z823" s="1">
        <v>30364</v>
      </c>
      <c r="AA823" t="s">
        <v>1888</v>
      </c>
      <c r="AB823">
        <v>33</v>
      </c>
      <c r="AC823" t="s">
        <v>358</v>
      </c>
      <c r="AD823" t="s">
        <v>498</v>
      </c>
    </row>
    <row r="824" spans="1:30" x14ac:dyDescent="0.25">
      <c r="A824" s="13" t="s">
        <v>4786</v>
      </c>
      <c r="B824" s="1">
        <v>42772</v>
      </c>
      <c r="C824" s="2">
        <v>0.86456018518518529</v>
      </c>
      <c r="D824" t="s">
        <v>4787</v>
      </c>
      <c r="E824" t="s">
        <v>116</v>
      </c>
      <c r="F824" t="s">
        <v>4788</v>
      </c>
      <c r="G824" s="14" t="s">
        <v>4789</v>
      </c>
      <c r="H824" s="14" t="s">
        <v>4790</v>
      </c>
      <c r="I824" t="s">
        <v>23</v>
      </c>
      <c r="K824">
        <v>2</v>
      </c>
      <c r="L824">
        <v>6</v>
      </c>
      <c r="M824">
        <v>20</v>
      </c>
      <c r="N824">
        <v>2</v>
      </c>
      <c r="O824" t="s">
        <v>4785</v>
      </c>
      <c r="P824" t="s">
        <v>517</v>
      </c>
      <c r="Q824" t="s">
        <v>517</v>
      </c>
      <c r="R824" t="s">
        <v>517</v>
      </c>
      <c r="S824" t="s">
        <v>517</v>
      </c>
      <c r="T824" t="s">
        <v>517</v>
      </c>
      <c r="U824" t="s">
        <v>517</v>
      </c>
      <c r="V824" t="s">
        <v>517</v>
      </c>
      <c r="W824" t="s">
        <v>537</v>
      </c>
      <c r="X824" t="s">
        <v>849</v>
      </c>
      <c r="Y824" t="s">
        <v>4791</v>
      </c>
      <c r="Z824" s="1">
        <v>30939</v>
      </c>
      <c r="AA824" t="s">
        <v>478</v>
      </c>
      <c r="AB824">
        <v>32</v>
      </c>
      <c r="AC824" t="s">
        <v>357</v>
      </c>
      <c r="AD824" t="s">
        <v>491</v>
      </c>
    </row>
    <row r="825" spans="1:30" x14ac:dyDescent="0.25">
      <c r="A825" s="13" t="s">
        <v>4793</v>
      </c>
      <c r="B825" s="1">
        <v>42772</v>
      </c>
      <c r="C825" s="2">
        <v>0.86303240740740739</v>
      </c>
      <c r="D825" t="s">
        <v>4794</v>
      </c>
      <c r="E825" t="s">
        <v>22</v>
      </c>
      <c r="F825" t="s">
        <v>4795</v>
      </c>
      <c r="G825" s="14" t="s">
        <v>4796</v>
      </c>
      <c r="H825" s="14" t="s">
        <v>4797</v>
      </c>
      <c r="I825" t="s">
        <v>21</v>
      </c>
      <c r="K825">
        <v>2</v>
      </c>
      <c r="L825">
        <v>6</v>
      </c>
      <c r="M825">
        <v>20</v>
      </c>
      <c r="N825">
        <v>2</v>
      </c>
      <c r="O825" t="s">
        <v>4792</v>
      </c>
      <c r="P825" t="s">
        <v>517</v>
      </c>
      <c r="Q825" t="s">
        <v>517</v>
      </c>
      <c r="R825" t="s">
        <v>517</v>
      </c>
      <c r="S825" t="s">
        <v>517</v>
      </c>
      <c r="T825" t="s">
        <v>517</v>
      </c>
      <c r="U825" t="s">
        <v>517</v>
      </c>
      <c r="V825" t="s">
        <v>517</v>
      </c>
      <c r="W825" t="s">
        <v>537</v>
      </c>
      <c r="X825" t="s">
        <v>590</v>
      </c>
      <c r="Y825" t="s">
        <v>4798</v>
      </c>
      <c r="Z825" s="1">
        <v>28056</v>
      </c>
      <c r="AA825" t="s">
        <v>4799</v>
      </c>
      <c r="AB825">
        <v>40</v>
      </c>
      <c r="AC825" t="s">
        <v>358</v>
      </c>
      <c r="AD825" t="s">
        <v>489</v>
      </c>
    </row>
    <row r="826" spans="1:30" x14ac:dyDescent="0.25">
      <c r="A826" s="13" t="s">
        <v>4801</v>
      </c>
      <c r="B826" s="1">
        <v>42772</v>
      </c>
      <c r="C826" s="2">
        <v>0.83777777777777773</v>
      </c>
      <c r="D826" t="s">
        <v>4802</v>
      </c>
      <c r="E826" t="s">
        <v>22</v>
      </c>
      <c r="F826" t="s">
        <v>4803</v>
      </c>
      <c r="G826" s="14" t="s">
        <v>4804</v>
      </c>
      <c r="H826" s="14" t="s">
        <v>4805</v>
      </c>
      <c r="I826" t="s">
        <v>23</v>
      </c>
      <c r="K826">
        <v>2</v>
      </c>
      <c r="L826">
        <v>6</v>
      </c>
      <c r="M826">
        <v>20</v>
      </c>
      <c r="N826">
        <v>2</v>
      </c>
      <c r="O826" t="s">
        <v>4800</v>
      </c>
      <c r="P826" t="s">
        <v>517</v>
      </c>
      <c r="Q826" t="s">
        <v>517</v>
      </c>
      <c r="R826" t="s">
        <v>517</v>
      </c>
      <c r="S826" t="s">
        <v>517</v>
      </c>
      <c r="T826" t="s">
        <v>517</v>
      </c>
      <c r="U826" t="s">
        <v>517</v>
      </c>
      <c r="V826" t="s">
        <v>517</v>
      </c>
      <c r="W826" t="s">
        <v>4806</v>
      </c>
      <c r="X826" t="s">
        <v>590</v>
      </c>
      <c r="Y826" t="s">
        <v>1832</v>
      </c>
      <c r="Z826" s="1">
        <v>31268</v>
      </c>
      <c r="AA826" t="s">
        <v>3047</v>
      </c>
      <c r="AB826">
        <v>31</v>
      </c>
      <c r="AC826" t="s">
        <v>357</v>
      </c>
      <c r="AD826" t="s">
        <v>495</v>
      </c>
    </row>
    <row r="827" spans="1:30" x14ac:dyDescent="0.25">
      <c r="A827" s="13" t="s">
        <v>4808</v>
      </c>
      <c r="B827" s="1">
        <v>42773</v>
      </c>
      <c r="C827" s="2">
        <v>0.43072916666666666</v>
      </c>
      <c r="D827" t="s">
        <v>4809</v>
      </c>
      <c r="E827" t="s">
        <v>22</v>
      </c>
      <c r="F827" t="s">
        <v>4810</v>
      </c>
      <c r="G827" s="14" t="s">
        <v>4811</v>
      </c>
      <c r="H827" s="14" t="s">
        <v>4812</v>
      </c>
      <c r="I827" t="s">
        <v>25</v>
      </c>
      <c r="K827">
        <v>2</v>
      </c>
      <c r="L827">
        <v>7</v>
      </c>
      <c r="M827">
        <v>10</v>
      </c>
      <c r="N827">
        <v>3</v>
      </c>
      <c r="O827" t="s">
        <v>4807</v>
      </c>
      <c r="P827" t="s">
        <v>517</v>
      </c>
      <c r="Q827" t="s">
        <v>517</v>
      </c>
      <c r="R827" t="s">
        <v>517</v>
      </c>
      <c r="S827" t="s">
        <v>517</v>
      </c>
      <c r="T827" t="s">
        <v>517</v>
      </c>
      <c r="U827" t="s">
        <v>517</v>
      </c>
      <c r="V827" t="s">
        <v>517</v>
      </c>
      <c r="W827" t="s">
        <v>589</v>
      </c>
      <c r="X827" t="s">
        <v>590</v>
      </c>
      <c r="Y827" t="s">
        <v>1478</v>
      </c>
      <c r="Z827" s="1">
        <v>33147</v>
      </c>
      <c r="AA827" t="s">
        <v>546</v>
      </c>
      <c r="AB827">
        <v>26</v>
      </c>
      <c r="AC827" t="s">
        <v>358</v>
      </c>
      <c r="AD827" t="s">
        <v>496</v>
      </c>
    </row>
    <row r="828" spans="1:30" x14ac:dyDescent="0.25">
      <c r="A828" s="13" t="s">
        <v>4814</v>
      </c>
      <c r="B828" s="1">
        <v>42773</v>
      </c>
      <c r="C828" s="2">
        <v>0.45939814814814817</v>
      </c>
      <c r="D828" t="s">
        <v>4815</v>
      </c>
      <c r="E828" t="s">
        <v>22</v>
      </c>
      <c r="F828" t="s">
        <v>4675</v>
      </c>
      <c r="G828" s="14" t="s">
        <v>4676</v>
      </c>
      <c r="H828" s="14" t="s">
        <v>4677</v>
      </c>
      <c r="I828" t="s">
        <v>23</v>
      </c>
      <c r="K828">
        <v>2</v>
      </c>
      <c r="L828">
        <v>7</v>
      </c>
      <c r="M828">
        <v>11</v>
      </c>
      <c r="N828">
        <v>3</v>
      </c>
      <c r="O828" t="s">
        <v>4813</v>
      </c>
      <c r="P828" t="s">
        <v>517</v>
      </c>
      <c r="Q828" t="s">
        <v>517</v>
      </c>
      <c r="R828" t="s">
        <v>517</v>
      </c>
      <c r="S828" t="s">
        <v>517</v>
      </c>
      <c r="T828" t="s">
        <v>517</v>
      </c>
      <c r="U828" t="s">
        <v>517</v>
      </c>
      <c r="V828" t="s">
        <v>517</v>
      </c>
      <c r="W828" t="s">
        <v>1247</v>
      </c>
      <c r="X828" t="s">
        <v>845</v>
      </c>
      <c r="Y828" t="s">
        <v>4678</v>
      </c>
      <c r="Z828" s="1">
        <v>31505</v>
      </c>
      <c r="AA828" t="s">
        <v>4679</v>
      </c>
      <c r="AB828">
        <v>30</v>
      </c>
      <c r="AC828" t="s">
        <v>357</v>
      </c>
      <c r="AD828" t="s">
        <v>482</v>
      </c>
    </row>
    <row r="829" spans="1:30" x14ac:dyDescent="0.25">
      <c r="A829" s="13" t="s">
        <v>4816</v>
      </c>
      <c r="B829" s="1">
        <v>42773</v>
      </c>
      <c r="C829" s="2">
        <v>0.43289351851851854</v>
      </c>
      <c r="D829" t="s">
        <v>4817</v>
      </c>
      <c r="E829" t="s">
        <v>22</v>
      </c>
      <c r="F829" t="s">
        <v>4818</v>
      </c>
      <c r="G829" t="s">
        <v>4819</v>
      </c>
      <c r="H829" t="s">
        <v>4820</v>
      </c>
      <c r="I829" t="s">
        <v>25</v>
      </c>
      <c r="K829">
        <v>2</v>
      </c>
      <c r="L829">
        <v>7</v>
      </c>
      <c r="M829">
        <v>10</v>
      </c>
      <c r="N829">
        <v>3</v>
      </c>
      <c r="O829" t="s">
        <v>517</v>
      </c>
      <c r="P829" t="s">
        <v>517</v>
      </c>
      <c r="Q829" t="s">
        <v>517</v>
      </c>
      <c r="R829" t="s">
        <v>517</v>
      </c>
      <c r="S829" t="s">
        <v>517</v>
      </c>
      <c r="T829" t="s">
        <v>517</v>
      </c>
      <c r="U829" t="s">
        <v>517</v>
      </c>
      <c r="V829" t="s">
        <v>517</v>
      </c>
      <c r="W829" t="s">
        <v>517</v>
      </c>
      <c r="X829" t="s">
        <v>517</v>
      </c>
      <c r="Y829" t="s">
        <v>4821</v>
      </c>
      <c r="Z829" s="1">
        <v>29857</v>
      </c>
      <c r="AA829" t="s">
        <v>1231</v>
      </c>
      <c r="AB829">
        <v>35</v>
      </c>
      <c r="AC829" t="s">
        <v>358</v>
      </c>
      <c r="AD829" t="s">
        <v>495</v>
      </c>
    </row>
    <row r="830" spans="1:30" x14ac:dyDescent="0.25">
      <c r="A830" s="13" t="s">
        <v>4823</v>
      </c>
      <c r="B830" s="1">
        <v>42773</v>
      </c>
      <c r="C830" s="2">
        <v>0.47333333333333333</v>
      </c>
      <c r="D830" t="s">
        <v>4824</v>
      </c>
      <c r="E830" t="s">
        <v>22</v>
      </c>
      <c r="F830" t="s">
        <v>4825</v>
      </c>
      <c r="G830" s="14" t="s">
        <v>4826</v>
      </c>
      <c r="H830" s="14" t="s">
        <v>4827</v>
      </c>
      <c r="I830" t="s">
        <v>23</v>
      </c>
      <c r="K830">
        <v>2</v>
      </c>
      <c r="L830">
        <v>7</v>
      </c>
      <c r="M830">
        <v>11</v>
      </c>
      <c r="N830">
        <v>3</v>
      </c>
      <c r="O830" t="s">
        <v>4822</v>
      </c>
      <c r="P830" t="s">
        <v>517</v>
      </c>
      <c r="Q830" t="s">
        <v>517</v>
      </c>
      <c r="R830" t="s">
        <v>517</v>
      </c>
      <c r="S830" t="s">
        <v>517</v>
      </c>
      <c r="T830" t="s">
        <v>517</v>
      </c>
      <c r="U830" t="s">
        <v>517</v>
      </c>
      <c r="V830" t="s">
        <v>517</v>
      </c>
      <c r="W830" t="s">
        <v>476</v>
      </c>
      <c r="X830" t="s">
        <v>477</v>
      </c>
      <c r="Y830" t="s">
        <v>4828</v>
      </c>
      <c r="Z830" s="1">
        <v>34065</v>
      </c>
      <c r="AA830" t="s">
        <v>2695</v>
      </c>
      <c r="AB830">
        <v>23</v>
      </c>
      <c r="AC830" t="s">
        <v>358</v>
      </c>
      <c r="AD830" t="s">
        <v>482</v>
      </c>
    </row>
    <row r="831" spans="1:30" x14ac:dyDescent="0.25">
      <c r="A831" s="13" t="s">
        <v>4830</v>
      </c>
      <c r="B831" s="1">
        <v>42773</v>
      </c>
      <c r="C831" s="2">
        <v>0.47501157407407407</v>
      </c>
      <c r="D831" t="s">
        <v>4831</v>
      </c>
      <c r="E831" t="s">
        <v>22</v>
      </c>
      <c r="F831" t="s">
        <v>4832</v>
      </c>
      <c r="G831" t="s">
        <v>4833</v>
      </c>
      <c r="H831" t="s">
        <v>4834</v>
      </c>
      <c r="I831" t="s">
        <v>23</v>
      </c>
      <c r="K831">
        <v>2</v>
      </c>
      <c r="L831">
        <v>7</v>
      </c>
      <c r="M831">
        <v>11</v>
      </c>
      <c r="N831">
        <v>3</v>
      </c>
      <c r="O831" t="s">
        <v>4829</v>
      </c>
      <c r="P831" t="s">
        <v>517</v>
      </c>
      <c r="Q831" t="s">
        <v>517</v>
      </c>
      <c r="R831" t="s">
        <v>517</v>
      </c>
      <c r="S831" t="s">
        <v>517</v>
      </c>
      <c r="T831" t="s">
        <v>517</v>
      </c>
      <c r="U831" t="s">
        <v>517</v>
      </c>
      <c r="V831" t="s">
        <v>517</v>
      </c>
      <c r="W831" t="s">
        <v>598</v>
      </c>
      <c r="X831" t="s">
        <v>477</v>
      </c>
      <c r="Y831" t="s">
        <v>4835</v>
      </c>
      <c r="Z831" s="1">
        <v>30072</v>
      </c>
      <c r="AA831" t="s">
        <v>694</v>
      </c>
      <c r="AB831">
        <v>34</v>
      </c>
      <c r="AC831" t="s">
        <v>358</v>
      </c>
      <c r="AD831" t="s">
        <v>482</v>
      </c>
    </row>
    <row r="832" spans="1:30" x14ac:dyDescent="0.25">
      <c r="A832" s="13" t="s">
        <v>4836</v>
      </c>
      <c r="B832" s="1">
        <v>42773</v>
      </c>
      <c r="C832" s="2">
        <v>0.55703703703703711</v>
      </c>
      <c r="D832" t="s">
        <v>4837</v>
      </c>
      <c r="E832" t="s">
        <v>22</v>
      </c>
      <c r="F832" t="s">
        <v>4838</v>
      </c>
      <c r="G832" s="14" t="s">
        <v>4839</v>
      </c>
      <c r="H832" s="14" t="s">
        <v>4840</v>
      </c>
      <c r="I832" t="s">
        <v>23</v>
      </c>
      <c r="K832">
        <v>2</v>
      </c>
      <c r="L832">
        <v>7</v>
      </c>
      <c r="M832">
        <v>13</v>
      </c>
      <c r="N832">
        <v>3</v>
      </c>
      <c r="O832" t="s">
        <v>517</v>
      </c>
      <c r="P832" t="s">
        <v>517</v>
      </c>
      <c r="Q832" t="s">
        <v>517</v>
      </c>
      <c r="R832" t="s">
        <v>517</v>
      </c>
      <c r="S832" t="s">
        <v>517</v>
      </c>
      <c r="T832" t="s">
        <v>517</v>
      </c>
      <c r="U832" t="s">
        <v>517</v>
      </c>
      <c r="V832" t="s">
        <v>517</v>
      </c>
      <c r="W832" t="s">
        <v>517</v>
      </c>
      <c r="X832" t="s">
        <v>517</v>
      </c>
      <c r="Y832" t="s">
        <v>4841</v>
      </c>
      <c r="Z832" s="1">
        <v>35042</v>
      </c>
      <c r="AA832" t="s">
        <v>4842</v>
      </c>
      <c r="AB832">
        <v>21</v>
      </c>
      <c r="AC832" t="s">
        <v>358</v>
      </c>
      <c r="AD832" t="s">
        <v>486</v>
      </c>
    </row>
    <row r="833" spans="1:30" x14ac:dyDescent="0.25">
      <c r="A833" s="13" t="s">
        <v>4845</v>
      </c>
      <c r="B833" s="1">
        <v>42773</v>
      </c>
      <c r="C833" s="2">
        <v>0.52535879629629634</v>
      </c>
      <c r="D833" t="s">
        <v>4843</v>
      </c>
      <c r="E833" t="s">
        <v>116</v>
      </c>
      <c r="F833" t="s">
        <v>4846</v>
      </c>
      <c r="G833" s="14" t="s">
        <v>4847</v>
      </c>
      <c r="H833" s="14" t="s">
        <v>4848</v>
      </c>
      <c r="I833" t="s">
        <v>23</v>
      </c>
      <c r="K833">
        <v>2</v>
      </c>
      <c r="L833">
        <v>7</v>
      </c>
      <c r="M833">
        <v>12</v>
      </c>
      <c r="N833">
        <v>3</v>
      </c>
      <c r="O833" t="s">
        <v>4844</v>
      </c>
      <c r="P833" t="s">
        <v>517</v>
      </c>
      <c r="Q833" t="s">
        <v>517</v>
      </c>
      <c r="R833" t="s">
        <v>517</v>
      </c>
      <c r="S833" t="s">
        <v>517</v>
      </c>
      <c r="T833" t="s">
        <v>517</v>
      </c>
      <c r="U833" t="s">
        <v>517</v>
      </c>
      <c r="V833" t="s">
        <v>517</v>
      </c>
      <c r="W833" t="s">
        <v>579</v>
      </c>
      <c r="X833" t="s">
        <v>849</v>
      </c>
      <c r="Y833" t="s">
        <v>517</v>
      </c>
      <c r="Z833" s="1" t="s">
        <v>517</v>
      </c>
      <c r="AA833" t="s">
        <v>582</v>
      </c>
      <c r="AB833" t="s">
        <v>517</v>
      </c>
      <c r="AC833" t="s">
        <v>358</v>
      </c>
      <c r="AD833" t="s">
        <v>517</v>
      </c>
    </row>
    <row r="834" spans="1:30" x14ac:dyDescent="0.25">
      <c r="A834" s="13" t="s">
        <v>4850</v>
      </c>
      <c r="B834" s="1">
        <v>42773</v>
      </c>
      <c r="C834" s="2">
        <v>0.52510416666666659</v>
      </c>
      <c r="D834" t="s">
        <v>4851</v>
      </c>
      <c r="E834" t="s">
        <v>22</v>
      </c>
      <c r="F834" t="s">
        <v>4852</v>
      </c>
      <c r="G834" s="14" t="s">
        <v>4853</v>
      </c>
      <c r="H834" s="14" t="s">
        <v>4854</v>
      </c>
      <c r="I834" t="s">
        <v>23</v>
      </c>
      <c r="K834">
        <v>2</v>
      </c>
      <c r="L834">
        <v>7</v>
      </c>
      <c r="M834">
        <v>12</v>
      </c>
      <c r="N834">
        <v>3</v>
      </c>
      <c r="O834" t="s">
        <v>4849</v>
      </c>
      <c r="P834" t="s">
        <v>517</v>
      </c>
      <c r="Q834" t="s">
        <v>517</v>
      </c>
      <c r="R834" t="s">
        <v>517</v>
      </c>
      <c r="S834" t="s">
        <v>517</v>
      </c>
      <c r="T834" t="s">
        <v>517</v>
      </c>
      <c r="U834" t="s">
        <v>517</v>
      </c>
      <c r="V834" t="s">
        <v>517</v>
      </c>
      <c r="W834" t="s">
        <v>589</v>
      </c>
      <c r="X834" t="s">
        <v>590</v>
      </c>
      <c r="Y834" t="s">
        <v>4855</v>
      </c>
      <c r="Z834" s="1">
        <v>35627</v>
      </c>
      <c r="AA834" t="s">
        <v>3369</v>
      </c>
      <c r="AB834">
        <v>19</v>
      </c>
      <c r="AC834" t="s">
        <v>358</v>
      </c>
      <c r="AD834" t="s">
        <v>482</v>
      </c>
    </row>
    <row r="835" spans="1:30" x14ac:dyDescent="0.25">
      <c r="A835" s="13" t="s">
        <v>4856</v>
      </c>
      <c r="B835" s="1">
        <v>42773</v>
      </c>
      <c r="C835" s="2">
        <v>0.49905092592592593</v>
      </c>
      <c r="D835" t="s">
        <v>4857</v>
      </c>
      <c r="E835" t="s">
        <v>22</v>
      </c>
      <c r="F835" t="s">
        <v>4539</v>
      </c>
      <c r="G835" s="14" t="s">
        <v>4540</v>
      </c>
      <c r="H835" s="14" t="s">
        <v>4541</v>
      </c>
      <c r="I835" t="s">
        <v>23</v>
      </c>
      <c r="K835">
        <v>2</v>
      </c>
      <c r="L835">
        <v>7</v>
      </c>
      <c r="M835">
        <v>11</v>
      </c>
      <c r="N835">
        <v>3</v>
      </c>
      <c r="O835" t="s">
        <v>4536</v>
      </c>
      <c r="P835" t="s">
        <v>517</v>
      </c>
      <c r="Q835" t="s">
        <v>517</v>
      </c>
      <c r="R835" t="s">
        <v>517</v>
      </c>
      <c r="S835" t="s">
        <v>517</v>
      </c>
      <c r="T835" t="s">
        <v>517</v>
      </c>
      <c r="U835" t="s">
        <v>517</v>
      </c>
      <c r="V835" t="s">
        <v>517</v>
      </c>
      <c r="W835" t="s">
        <v>589</v>
      </c>
      <c r="X835" t="s">
        <v>2068</v>
      </c>
      <c r="Y835" t="s">
        <v>4542</v>
      </c>
      <c r="Z835" s="1">
        <v>31494</v>
      </c>
      <c r="AA835" t="s">
        <v>4858</v>
      </c>
      <c r="AB835">
        <v>30</v>
      </c>
      <c r="AC835" t="s">
        <v>358</v>
      </c>
      <c r="AD835" t="s">
        <v>488</v>
      </c>
    </row>
    <row r="836" spans="1:30" x14ac:dyDescent="0.25">
      <c r="A836" s="13" t="s">
        <v>4860</v>
      </c>
      <c r="B836" s="1">
        <v>42773</v>
      </c>
      <c r="C836" s="2">
        <v>0.58559027777777783</v>
      </c>
      <c r="D836" t="s">
        <v>4861</v>
      </c>
      <c r="E836" t="s">
        <v>22</v>
      </c>
      <c r="F836" t="s">
        <v>4862</v>
      </c>
      <c r="G836" s="14" t="s">
        <v>4863</v>
      </c>
      <c r="H836" s="14" t="s">
        <v>4864</v>
      </c>
      <c r="I836" t="s">
        <v>21</v>
      </c>
      <c r="K836">
        <v>2</v>
      </c>
      <c r="L836">
        <v>7</v>
      </c>
      <c r="M836">
        <v>14</v>
      </c>
      <c r="N836">
        <v>3</v>
      </c>
      <c r="O836" t="s">
        <v>4859</v>
      </c>
      <c r="P836" t="s">
        <v>517</v>
      </c>
      <c r="Q836" t="s">
        <v>517</v>
      </c>
      <c r="R836" t="s">
        <v>517</v>
      </c>
      <c r="S836" t="s">
        <v>517</v>
      </c>
      <c r="T836" t="s">
        <v>517</v>
      </c>
      <c r="U836" t="s">
        <v>517</v>
      </c>
      <c r="V836" t="s">
        <v>517</v>
      </c>
      <c r="W836" t="s">
        <v>858</v>
      </c>
      <c r="X836" t="s">
        <v>527</v>
      </c>
      <c r="Y836" t="s">
        <v>4865</v>
      </c>
      <c r="Z836" s="1">
        <v>28488</v>
      </c>
      <c r="AA836" t="s">
        <v>2695</v>
      </c>
      <c r="AB836">
        <v>39</v>
      </c>
      <c r="AC836" t="s">
        <v>358</v>
      </c>
      <c r="AD836" t="s">
        <v>482</v>
      </c>
    </row>
    <row r="837" spans="1:30" x14ac:dyDescent="0.25">
      <c r="A837" s="13" t="s">
        <v>4866</v>
      </c>
      <c r="B837" s="1">
        <v>42773</v>
      </c>
      <c r="C837" s="2">
        <v>0.58780092592592592</v>
      </c>
      <c r="D837" t="s">
        <v>4867</v>
      </c>
      <c r="E837" t="s">
        <v>22</v>
      </c>
      <c r="F837" t="s">
        <v>4868</v>
      </c>
      <c r="G837" s="14" t="s">
        <v>4869</v>
      </c>
      <c r="H837" s="14" t="s">
        <v>4870</v>
      </c>
      <c r="I837" t="s">
        <v>24</v>
      </c>
      <c r="K837">
        <v>2</v>
      </c>
      <c r="L837">
        <v>7</v>
      </c>
      <c r="M837">
        <v>14</v>
      </c>
      <c r="N837">
        <v>3</v>
      </c>
      <c r="O837" t="s">
        <v>517</v>
      </c>
      <c r="P837" t="s">
        <v>517</v>
      </c>
      <c r="Q837" t="s">
        <v>517</v>
      </c>
      <c r="R837" t="s">
        <v>517</v>
      </c>
      <c r="S837" t="s">
        <v>517</v>
      </c>
      <c r="T837" t="s">
        <v>517</v>
      </c>
      <c r="U837" t="s">
        <v>517</v>
      </c>
      <c r="V837" t="s">
        <v>517</v>
      </c>
      <c r="W837" t="s">
        <v>517</v>
      </c>
      <c r="X837" t="s">
        <v>517</v>
      </c>
      <c r="Y837" t="s">
        <v>4871</v>
      </c>
      <c r="Z837" s="1">
        <v>31511</v>
      </c>
      <c r="AA837" t="s">
        <v>4872</v>
      </c>
      <c r="AB837">
        <v>30</v>
      </c>
      <c r="AC837" t="s">
        <v>357</v>
      </c>
      <c r="AD837" t="s">
        <v>482</v>
      </c>
    </row>
    <row r="838" spans="1:30" x14ac:dyDescent="0.25">
      <c r="A838" s="13" t="s">
        <v>4873</v>
      </c>
      <c r="B838" s="1">
        <v>42773</v>
      </c>
      <c r="C838" s="2">
        <v>0.59548611111111105</v>
      </c>
      <c r="D838" t="s">
        <v>4874</v>
      </c>
      <c r="E838" t="s">
        <v>22</v>
      </c>
      <c r="F838" t="s">
        <v>4875</v>
      </c>
      <c r="G838" s="14" t="s">
        <v>4876</v>
      </c>
      <c r="H838" s="14" t="s">
        <v>4877</v>
      </c>
      <c r="I838" t="s">
        <v>24</v>
      </c>
      <c r="K838">
        <v>2</v>
      </c>
      <c r="L838">
        <v>7</v>
      </c>
      <c r="M838">
        <v>14</v>
      </c>
      <c r="N838">
        <v>3</v>
      </c>
      <c r="O838" t="s">
        <v>517</v>
      </c>
      <c r="P838" t="s">
        <v>517</v>
      </c>
      <c r="Q838" t="s">
        <v>517</v>
      </c>
      <c r="R838" t="s">
        <v>517</v>
      </c>
      <c r="S838" t="s">
        <v>517</v>
      </c>
      <c r="T838" t="s">
        <v>517</v>
      </c>
      <c r="U838" t="s">
        <v>517</v>
      </c>
      <c r="V838" t="s">
        <v>517</v>
      </c>
      <c r="W838" t="s">
        <v>517</v>
      </c>
      <c r="X838" t="s">
        <v>517</v>
      </c>
      <c r="Y838" t="s">
        <v>4878</v>
      </c>
      <c r="Z838" s="1">
        <v>34912</v>
      </c>
      <c r="AA838" t="s">
        <v>519</v>
      </c>
      <c r="AB838">
        <v>21</v>
      </c>
      <c r="AC838" t="s">
        <v>358</v>
      </c>
      <c r="AD838" t="s">
        <v>490</v>
      </c>
    </row>
    <row r="839" spans="1:30" x14ac:dyDescent="0.25">
      <c r="A839" s="13" t="s">
        <v>4880</v>
      </c>
      <c r="B839" s="1">
        <v>42773</v>
      </c>
      <c r="C839" s="2">
        <v>0.61062499999999997</v>
      </c>
      <c r="D839" t="s">
        <v>4881</v>
      </c>
      <c r="E839" t="s">
        <v>22</v>
      </c>
      <c r="F839" t="s">
        <v>4882</v>
      </c>
      <c r="G839" t="s">
        <v>4883</v>
      </c>
      <c r="H839" t="s">
        <v>4884</v>
      </c>
      <c r="I839" t="s">
        <v>21</v>
      </c>
      <c r="K839">
        <v>2</v>
      </c>
      <c r="L839">
        <v>7</v>
      </c>
      <c r="M839">
        <v>14</v>
      </c>
      <c r="N839">
        <v>3</v>
      </c>
      <c r="O839" t="s">
        <v>517</v>
      </c>
      <c r="P839" t="s">
        <v>517</v>
      </c>
      <c r="Q839" t="s">
        <v>517</v>
      </c>
      <c r="R839" t="s">
        <v>517</v>
      </c>
      <c r="S839" t="s">
        <v>517</v>
      </c>
      <c r="T839" t="s">
        <v>517</v>
      </c>
      <c r="U839" t="s">
        <v>517</v>
      </c>
      <c r="V839" t="s">
        <v>517</v>
      </c>
      <c r="W839" t="s">
        <v>517</v>
      </c>
      <c r="X839" t="s">
        <v>517</v>
      </c>
      <c r="Y839" t="s">
        <v>4885</v>
      </c>
      <c r="Z839" s="1">
        <v>34930</v>
      </c>
      <c r="AA839" t="s">
        <v>546</v>
      </c>
      <c r="AB839">
        <v>21</v>
      </c>
      <c r="AC839" t="s">
        <v>358</v>
      </c>
      <c r="AD839" t="s">
        <v>492</v>
      </c>
    </row>
    <row r="840" spans="1:30" x14ac:dyDescent="0.25">
      <c r="A840" s="13" t="s">
        <v>4886</v>
      </c>
      <c r="B840" s="1">
        <v>42773</v>
      </c>
      <c r="C840" s="2">
        <v>0.62745370370370368</v>
      </c>
      <c r="D840" t="s">
        <v>4887</v>
      </c>
      <c r="E840" t="s">
        <v>22</v>
      </c>
      <c r="F840" t="s">
        <v>4888</v>
      </c>
      <c r="G840" t="s">
        <v>4889</v>
      </c>
      <c r="H840" t="s">
        <v>4890</v>
      </c>
      <c r="I840" t="s">
        <v>24</v>
      </c>
      <c r="K840">
        <v>2</v>
      </c>
      <c r="L840">
        <v>7</v>
      </c>
      <c r="M840">
        <v>15</v>
      </c>
      <c r="N840">
        <v>3</v>
      </c>
      <c r="O840" t="s">
        <v>517</v>
      </c>
      <c r="P840" t="s">
        <v>517</v>
      </c>
      <c r="Q840" t="s">
        <v>517</v>
      </c>
      <c r="R840" t="s">
        <v>517</v>
      </c>
      <c r="S840" t="s">
        <v>517</v>
      </c>
      <c r="T840" t="s">
        <v>517</v>
      </c>
      <c r="U840" t="s">
        <v>517</v>
      </c>
      <c r="V840" t="s">
        <v>517</v>
      </c>
      <c r="W840" t="s">
        <v>517</v>
      </c>
      <c r="X840" t="s">
        <v>517</v>
      </c>
      <c r="Y840" t="s">
        <v>4891</v>
      </c>
      <c r="Z840" s="1">
        <v>34213</v>
      </c>
      <c r="AA840" t="s">
        <v>3369</v>
      </c>
      <c r="AB840">
        <v>23</v>
      </c>
      <c r="AC840" t="s">
        <v>358</v>
      </c>
      <c r="AD840" t="s">
        <v>490</v>
      </c>
    </row>
    <row r="841" spans="1:30" x14ac:dyDescent="0.25">
      <c r="A841" s="13" t="s">
        <v>4893</v>
      </c>
      <c r="B841" s="1">
        <v>42773</v>
      </c>
      <c r="C841" s="2">
        <v>0.62265046296296289</v>
      </c>
      <c r="D841" t="s">
        <v>4894</v>
      </c>
      <c r="E841" t="s">
        <v>22</v>
      </c>
      <c r="F841" t="s">
        <v>4895</v>
      </c>
      <c r="G841" s="14" t="s">
        <v>4896</v>
      </c>
      <c r="H841" s="14" t="s">
        <v>4897</v>
      </c>
      <c r="I841" t="s">
        <v>23</v>
      </c>
      <c r="K841">
        <v>2</v>
      </c>
      <c r="L841">
        <v>7</v>
      </c>
      <c r="M841">
        <v>14</v>
      </c>
      <c r="N841">
        <v>3</v>
      </c>
      <c r="O841" t="s">
        <v>4892</v>
      </c>
      <c r="P841" t="s">
        <v>517</v>
      </c>
      <c r="Q841" t="s">
        <v>517</v>
      </c>
      <c r="R841" t="s">
        <v>517</v>
      </c>
      <c r="S841" t="s">
        <v>517</v>
      </c>
      <c r="T841" t="s">
        <v>517</v>
      </c>
      <c r="U841" t="s">
        <v>517</v>
      </c>
      <c r="V841" t="s">
        <v>517</v>
      </c>
      <c r="W841" t="s">
        <v>589</v>
      </c>
      <c r="X841" t="s">
        <v>590</v>
      </c>
      <c r="Y841" t="s">
        <v>4898</v>
      </c>
      <c r="Z841" s="1">
        <v>32054</v>
      </c>
      <c r="AA841" t="s">
        <v>674</v>
      </c>
      <c r="AB841">
        <v>29</v>
      </c>
      <c r="AC841" t="s">
        <v>358</v>
      </c>
      <c r="AD841" t="s">
        <v>487</v>
      </c>
    </row>
    <row r="842" spans="1:30" x14ac:dyDescent="0.25">
      <c r="A842" s="13" t="s">
        <v>4900</v>
      </c>
      <c r="B842" s="1">
        <v>42773</v>
      </c>
      <c r="C842" s="2">
        <v>0.64965277777777775</v>
      </c>
      <c r="D842" t="s">
        <v>4901</v>
      </c>
      <c r="E842" t="s">
        <v>22</v>
      </c>
      <c r="F842" t="s">
        <v>4902</v>
      </c>
      <c r="G842" s="14" t="s">
        <v>4903</v>
      </c>
      <c r="H842" s="14" t="s">
        <v>4904</v>
      </c>
      <c r="I842" t="s">
        <v>23</v>
      </c>
      <c r="K842">
        <v>2</v>
      </c>
      <c r="L842">
        <v>7</v>
      </c>
      <c r="M842">
        <v>15</v>
      </c>
      <c r="N842">
        <v>3</v>
      </c>
      <c r="O842" t="s">
        <v>4899</v>
      </c>
      <c r="P842" t="s">
        <v>517</v>
      </c>
      <c r="Q842" t="s">
        <v>517</v>
      </c>
      <c r="R842" t="s">
        <v>517</v>
      </c>
      <c r="S842" t="s">
        <v>517</v>
      </c>
      <c r="T842" t="s">
        <v>517</v>
      </c>
      <c r="U842" t="s">
        <v>517</v>
      </c>
      <c r="V842" t="s">
        <v>517</v>
      </c>
      <c r="W842" t="s">
        <v>860</v>
      </c>
      <c r="X842" t="s">
        <v>845</v>
      </c>
      <c r="Y842" t="s">
        <v>4905</v>
      </c>
      <c r="Z842" s="1">
        <v>36168</v>
      </c>
      <c r="AA842" t="s">
        <v>1542</v>
      </c>
      <c r="AB842">
        <v>18</v>
      </c>
      <c r="AC842" t="s">
        <v>358</v>
      </c>
      <c r="AD842" t="s">
        <v>491</v>
      </c>
    </row>
    <row r="843" spans="1:30" x14ac:dyDescent="0.25">
      <c r="A843" s="13" t="s">
        <v>4906</v>
      </c>
      <c r="B843" s="1">
        <v>42773</v>
      </c>
      <c r="C843" s="2">
        <v>0.64204861111111111</v>
      </c>
      <c r="D843" t="s">
        <v>4907</v>
      </c>
      <c r="E843" t="s">
        <v>22</v>
      </c>
      <c r="F843" t="s">
        <v>4908</v>
      </c>
      <c r="G843" s="14" t="s">
        <v>4909</v>
      </c>
      <c r="H843" s="14" t="s">
        <v>4910</v>
      </c>
      <c r="I843" t="s">
        <v>21</v>
      </c>
      <c r="K843">
        <v>2</v>
      </c>
      <c r="L843">
        <v>7</v>
      </c>
      <c r="M843">
        <v>15</v>
      </c>
      <c r="N843">
        <v>3</v>
      </c>
      <c r="O843" t="s">
        <v>517</v>
      </c>
      <c r="P843" t="s">
        <v>517</v>
      </c>
      <c r="Q843" t="s">
        <v>517</v>
      </c>
      <c r="R843" t="s">
        <v>517</v>
      </c>
      <c r="S843" t="s">
        <v>517</v>
      </c>
      <c r="T843" t="s">
        <v>517</v>
      </c>
      <c r="U843" t="s">
        <v>517</v>
      </c>
      <c r="V843" t="s">
        <v>517</v>
      </c>
      <c r="W843" t="s">
        <v>517</v>
      </c>
      <c r="X843" t="s">
        <v>517</v>
      </c>
      <c r="Y843" t="s">
        <v>4911</v>
      </c>
      <c r="Z843" s="1">
        <v>31657</v>
      </c>
      <c r="AA843" t="s">
        <v>2077</v>
      </c>
      <c r="AB843">
        <v>30</v>
      </c>
      <c r="AC843" t="s">
        <v>357</v>
      </c>
      <c r="AD843" t="s">
        <v>495</v>
      </c>
    </row>
    <row r="844" spans="1:30" x14ac:dyDescent="0.25">
      <c r="A844" s="13" t="s">
        <v>4912</v>
      </c>
      <c r="B844" s="1">
        <v>42773</v>
      </c>
      <c r="C844" s="2">
        <v>0.98241898148148143</v>
      </c>
      <c r="D844" t="s">
        <v>4123</v>
      </c>
      <c r="E844" t="s">
        <v>22</v>
      </c>
      <c r="F844" t="s">
        <v>4124</v>
      </c>
      <c r="G844" s="14" t="s">
        <v>4125</v>
      </c>
      <c r="H844" s="14" t="s">
        <v>4126</v>
      </c>
      <c r="I844" t="s">
        <v>21</v>
      </c>
      <c r="K844">
        <v>2</v>
      </c>
      <c r="L844">
        <v>7</v>
      </c>
      <c r="M844">
        <v>23</v>
      </c>
      <c r="N844">
        <v>3</v>
      </c>
      <c r="O844" t="s">
        <v>517</v>
      </c>
      <c r="P844" t="s">
        <v>517</v>
      </c>
      <c r="Q844" t="s">
        <v>517</v>
      </c>
      <c r="R844" t="s">
        <v>517</v>
      </c>
      <c r="S844" t="s">
        <v>517</v>
      </c>
      <c r="T844" t="s">
        <v>517</v>
      </c>
      <c r="U844" t="s">
        <v>517</v>
      </c>
      <c r="V844" t="s">
        <v>517</v>
      </c>
      <c r="W844" t="s">
        <v>517</v>
      </c>
      <c r="X844" t="s">
        <v>517</v>
      </c>
      <c r="Y844" t="s">
        <v>3692</v>
      </c>
      <c r="Z844" s="1">
        <v>31949</v>
      </c>
      <c r="AA844" t="s">
        <v>4123</v>
      </c>
      <c r="AB844">
        <v>29</v>
      </c>
      <c r="AC844" t="s">
        <v>358</v>
      </c>
      <c r="AD844" t="s">
        <v>502</v>
      </c>
    </row>
    <row r="845" spans="1:30" x14ac:dyDescent="0.25">
      <c r="A845" s="13" t="s">
        <v>4913</v>
      </c>
      <c r="B845" s="1">
        <v>42773</v>
      </c>
      <c r="C845" s="2">
        <v>0.97357638888888898</v>
      </c>
      <c r="D845" t="s">
        <v>4914</v>
      </c>
      <c r="E845" t="s">
        <v>22</v>
      </c>
      <c r="F845" t="s">
        <v>4915</v>
      </c>
      <c r="G845" s="14" t="s">
        <v>4916</v>
      </c>
      <c r="H845" s="14" t="s">
        <v>4917</v>
      </c>
      <c r="I845" t="s">
        <v>25</v>
      </c>
      <c r="K845">
        <v>2</v>
      </c>
      <c r="L845">
        <v>7</v>
      </c>
      <c r="M845">
        <v>23</v>
      </c>
      <c r="N845">
        <v>3</v>
      </c>
      <c r="O845" t="s">
        <v>517</v>
      </c>
      <c r="P845" t="s">
        <v>517</v>
      </c>
      <c r="Q845" t="s">
        <v>517</v>
      </c>
      <c r="R845" t="s">
        <v>517</v>
      </c>
      <c r="S845" t="s">
        <v>517</v>
      </c>
      <c r="T845" t="s">
        <v>517</v>
      </c>
      <c r="U845" t="s">
        <v>517</v>
      </c>
      <c r="V845" t="s">
        <v>517</v>
      </c>
      <c r="W845" t="s">
        <v>517</v>
      </c>
      <c r="X845" t="s">
        <v>517</v>
      </c>
      <c r="Y845" t="s">
        <v>4918</v>
      </c>
      <c r="Z845" s="1">
        <v>32268</v>
      </c>
      <c r="AA845" t="s">
        <v>4919</v>
      </c>
      <c r="AB845">
        <v>28</v>
      </c>
      <c r="AC845" t="s">
        <v>357</v>
      </c>
      <c r="AD845" t="s">
        <v>482</v>
      </c>
    </row>
    <row r="846" spans="1:30" x14ac:dyDescent="0.25">
      <c r="A846" s="13" t="s">
        <v>4921</v>
      </c>
      <c r="B846" s="1">
        <v>42773</v>
      </c>
      <c r="C846" s="2">
        <v>0.96962962962962962</v>
      </c>
      <c r="D846" t="s">
        <v>4922</v>
      </c>
      <c r="E846" t="s">
        <v>22</v>
      </c>
      <c r="F846" t="s">
        <v>4923</v>
      </c>
      <c r="G846" s="14" t="s">
        <v>4924</v>
      </c>
      <c r="H846" s="14" t="s">
        <v>4925</v>
      </c>
      <c r="I846" t="s">
        <v>23</v>
      </c>
      <c r="K846">
        <v>2</v>
      </c>
      <c r="L846">
        <v>7</v>
      </c>
      <c r="M846">
        <v>23</v>
      </c>
      <c r="N846">
        <v>3</v>
      </c>
      <c r="O846" t="s">
        <v>4920</v>
      </c>
      <c r="P846" t="s">
        <v>4920</v>
      </c>
      <c r="Q846" t="s">
        <v>517</v>
      </c>
      <c r="R846" t="s">
        <v>517</v>
      </c>
      <c r="S846" t="s">
        <v>517</v>
      </c>
      <c r="T846" t="s">
        <v>517</v>
      </c>
      <c r="U846" t="s">
        <v>517</v>
      </c>
      <c r="V846" t="s">
        <v>517</v>
      </c>
      <c r="W846" t="s">
        <v>589</v>
      </c>
      <c r="X846" t="s">
        <v>590</v>
      </c>
      <c r="Y846" t="s">
        <v>4926</v>
      </c>
      <c r="Z846" s="1">
        <v>29306</v>
      </c>
      <c r="AA846" t="s">
        <v>4632</v>
      </c>
      <c r="AB846">
        <v>36</v>
      </c>
      <c r="AC846" t="s">
        <v>358</v>
      </c>
      <c r="AD846" t="s">
        <v>482</v>
      </c>
    </row>
    <row r="847" spans="1:30" x14ac:dyDescent="0.25">
      <c r="A847" s="13" t="s">
        <v>4928</v>
      </c>
      <c r="B847" s="1">
        <v>42773</v>
      </c>
      <c r="C847" s="2">
        <v>0.9622222222222222</v>
      </c>
      <c r="D847" t="s">
        <v>4929</v>
      </c>
      <c r="E847" t="s">
        <v>22</v>
      </c>
      <c r="F847" t="s">
        <v>4930</v>
      </c>
      <c r="G847" t="s">
        <v>4931</v>
      </c>
      <c r="H847" t="s">
        <v>4932</v>
      </c>
      <c r="I847" t="s">
        <v>23</v>
      </c>
      <c r="K847">
        <v>2</v>
      </c>
      <c r="L847">
        <v>7</v>
      </c>
      <c r="M847">
        <v>23</v>
      </c>
      <c r="N847">
        <v>3</v>
      </c>
      <c r="O847" t="s">
        <v>4927</v>
      </c>
      <c r="P847" t="s">
        <v>517</v>
      </c>
      <c r="Q847" t="s">
        <v>517</v>
      </c>
      <c r="R847" t="s">
        <v>517</v>
      </c>
      <c r="S847" t="s">
        <v>517</v>
      </c>
      <c r="T847" t="s">
        <v>517</v>
      </c>
      <c r="U847" t="s">
        <v>517</v>
      </c>
      <c r="V847" t="s">
        <v>517</v>
      </c>
      <c r="W847" t="s">
        <v>3570</v>
      </c>
      <c r="X847" t="s">
        <v>477</v>
      </c>
      <c r="Y847" t="s">
        <v>4933</v>
      </c>
      <c r="Z847" s="1">
        <v>25838</v>
      </c>
      <c r="AA847" t="s">
        <v>4934</v>
      </c>
      <c r="AB847">
        <v>46</v>
      </c>
      <c r="AC847" t="s">
        <v>358</v>
      </c>
      <c r="AD847" t="s">
        <v>495</v>
      </c>
    </row>
    <row r="848" spans="1:30" x14ac:dyDescent="0.25">
      <c r="A848" s="13" t="s">
        <v>4935</v>
      </c>
      <c r="B848" s="1">
        <v>42773</v>
      </c>
      <c r="C848" s="2">
        <v>0.92636574074074074</v>
      </c>
      <c r="D848" t="s">
        <v>60</v>
      </c>
      <c r="E848" t="s">
        <v>22</v>
      </c>
      <c r="F848" t="s">
        <v>4936</v>
      </c>
      <c r="G848" s="14" t="s">
        <v>4937</v>
      </c>
      <c r="H848" s="14" t="s">
        <v>4938</v>
      </c>
      <c r="I848" t="s">
        <v>21</v>
      </c>
      <c r="K848">
        <v>2</v>
      </c>
      <c r="L848">
        <v>7</v>
      </c>
      <c r="M848">
        <v>22</v>
      </c>
      <c r="N848">
        <v>3</v>
      </c>
      <c r="O848" t="s">
        <v>517</v>
      </c>
      <c r="P848" t="s">
        <v>517</v>
      </c>
      <c r="Q848" t="s">
        <v>517</v>
      </c>
      <c r="R848" t="s">
        <v>517</v>
      </c>
      <c r="S848" t="s">
        <v>517</v>
      </c>
      <c r="T848" t="s">
        <v>517</v>
      </c>
      <c r="U848" t="s">
        <v>517</v>
      </c>
      <c r="V848" t="s">
        <v>517</v>
      </c>
      <c r="W848" t="s">
        <v>517</v>
      </c>
      <c r="X848" t="s">
        <v>517</v>
      </c>
      <c r="Y848" t="s">
        <v>517</v>
      </c>
      <c r="Z848" s="1" t="s">
        <v>517</v>
      </c>
      <c r="AA848" t="s">
        <v>4939</v>
      </c>
      <c r="AB848" t="s">
        <v>517</v>
      </c>
      <c r="AC848" t="s">
        <v>357</v>
      </c>
      <c r="AD848" t="s">
        <v>517</v>
      </c>
    </row>
    <row r="849" spans="1:30" x14ac:dyDescent="0.25">
      <c r="A849" s="13" t="s">
        <v>4941</v>
      </c>
      <c r="B849" s="1">
        <v>42773</v>
      </c>
      <c r="C849" s="2">
        <v>0.88001157407407404</v>
      </c>
      <c r="D849" t="s">
        <v>4942</v>
      </c>
      <c r="E849" t="s">
        <v>22</v>
      </c>
      <c r="F849" t="s">
        <v>4943</v>
      </c>
      <c r="G849" t="s">
        <v>4944</v>
      </c>
      <c r="H849" t="s">
        <v>4945</v>
      </c>
      <c r="I849" t="s">
        <v>23</v>
      </c>
      <c r="K849">
        <v>2</v>
      </c>
      <c r="L849">
        <v>7</v>
      </c>
      <c r="M849">
        <v>21</v>
      </c>
      <c r="N849">
        <v>3</v>
      </c>
      <c r="O849" t="s">
        <v>4940</v>
      </c>
      <c r="P849" t="s">
        <v>517</v>
      </c>
      <c r="Q849" t="s">
        <v>517</v>
      </c>
      <c r="R849" t="s">
        <v>517</v>
      </c>
      <c r="S849" t="s">
        <v>517</v>
      </c>
      <c r="T849" t="s">
        <v>517</v>
      </c>
      <c r="U849" t="s">
        <v>517</v>
      </c>
      <c r="V849" t="s">
        <v>517</v>
      </c>
      <c r="W849" t="s">
        <v>4946</v>
      </c>
      <c r="X849" t="s">
        <v>527</v>
      </c>
      <c r="Y849" t="s">
        <v>4947</v>
      </c>
      <c r="Z849" s="1">
        <v>18763</v>
      </c>
      <c r="AA849" t="s">
        <v>4948</v>
      </c>
      <c r="AB849">
        <v>65</v>
      </c>
      <c r="AC849" t="s">
        <v>358</v>
      </c>
      <c r="AD849" t="s">
        <v>482</v>
      </c>
    </row>
    <row r="850" spans="1:30" x14ac:dyDescent="0.25">
      <c r="A850" s="13" t="s">
        <v>4950</v>
      </c>
      <c r="B850" s="1">
        <v>42773</v>
      </c>
      <c r="C850" s="2">
        <v>0.80598379629629635</v>
      </c>
      <c r="D850" t="s">
        <v>4802</v>
      </c>
      <c r="E850" t="s">
        <v>22</v>
      </c>
      <c r="F850" t="s">
        <v>4803</v>
      </c>
      <c r="G850" t="s">
        <v>4804</v>
      </c>
      <c r="H850" t="s">
        <v>4805</v>
      </c>
      <c r="I850" t="s">
        <v>23</v>
      </c>
      <c r="K850">
        <v>2</v>
      </c>
      <c r="L850">
        <v>7</v>
      </c>
      <c r="M850">
        <v>19</v>
      </c>
      <c r="N850">
        <v>3</v>
      </c>
      <c r="O850" t="s">
        <v>4949</v>
      </c>
      <c r="P850" t="s">
        <v>517</v>
      </c>
      <c r="Q850" t="s">
        <v>517</v>
      </c>
      <c r="R850" t="s">
        <v>517</v>
      </c>
      <c r="S850" t="s">
        <v>517</v>
      </c>
      <c r="T850" t="s">
        <v>517</v>
      </c>
      <c r="U850" t="s">
        <v>517</v>
      </c>
      <c r="V850" t="s">
        <v>517</v>
      </c>
      <c r="W850" t="s">
        <v>537</v>
      </c>
      <c r="X850" t="s">
        <v>590</v>
      </c>
      <c r="Y850" t="s">
        <v>1832</v>
      </c>
      <c r="Z850" s="1">
        <v>31268</v>
      </c>
      <c r="AA850" t="s">
        <v>3047</v>
      </c>
      <c r="AB850">
        <v>31</v>
      </c>
      <c r="AC850" t="s">
        <v>357</v>
      </c>
      <c r="AD850" t="s">
        <v>495</v>
      </c>
    </row>
    <row r="851" spans="1:30" x14ac:dyDescent="0.25">
      <c r="A851" s="13" t="s">
        <v>4952</v>
      </c>
      <c r="B851" s="1">
        <v>42774</v>
      </c>
      <c r="C851" s="2">
        <v>4.1828703703703701E-2</v>
      </c>
      <c r="D851" t="s">
        <v>4953</v>
      </c>
      <c r="E851" t="s">
        <v>22</v>
      </c>
      <c r="F851" t="s">
        <v>4954</v>
      </c>
      <c r="G851" s="14" t="s">
        <v>4955</v>
      </c>
      <c r="H851" s="14" t="s">
        <v>4956</v>
      </c>
      <c r="I851" t="s">
        <v>23</v>
      </c>
      <c r="K851">
        <v>2</v>
      </c>
      <c r="L851">
        <v>8</v>
      </c>
      <c r="M851">
        <v>1</v>
      </c>
      <c r="N851">
        <v>4</v>
      </c>
      <c r="O851" t="s">
        <v>4951</v>
      </c>
      <c r="P851" t="s">
        <v>517</v>
      </c>
      <c r="Q851" t="s">
        <v>517</v>
      </c>
      <c r="R851" t="s">
        <v>517</v>
      </c>
      <c r="S851" t="s">
        <v>517</v>
      </c>
      <c r="T851" t="s">
        <v>517</v>
      </c>
      <c r="U851" t="s">
        <v>517</v>
      </c>
      <c r="V851" t="s">
        <v>517</v>
      </c>
      <c r="W851" t="s">
        <v>1939</v>
      </c>
      <c r="X851" t="s">
        <v>579</v>
      </c>
      <c r="Y851" t="s">
        <v>4957</v>
      </c>
      <c r="Z851" s="1">
        <v>33015</v>
      </c>
      <c r="AA851" t="s">
        <v>4958</v>
      </c>
      <c r="AB851">
        <v>26</v>
      </c>
      <c r="AC851" t="s">
        <v>358</v>
      </c>
      <c r="AD851" t="s">
        <v>495</v>
      </c>
    </row>
    <row r="852" spans="1:30" x14ac:dyDescent="0.25">
      <c r="A852" s="13" t="s">
        <v>4960</v>
      </c>
      <c r="B852" s="1">
        <v>42775</v>
      </c>
      <c r="C852" s="2">
        <v>0.47570601851851851</v>
      </c>
      <c r="D852" t="s">
        <v>4961</v>
      </c>
      <c r="E852" t="s">
        <v>22</v>
      </c>
      <c r="F852" t="s">
        <v>4962</v>
      </c>
      <c r="G852" s="14" t="s">
        <v>4963</v>
      </c>
      <c r="H852" s="14" t="s">
        <v>4964</v>
      </c>
      <c r="I852" t="s">
        <v>21</v>
      </c>
      <c r="K852">
        <v>2</v>
      </c>
      <c r="L852">
        <v>9</v>
      </c>
      <c r="M852">
        <v>11</v>
      </c>
      <c r="N852">
        <v>5</v>
      </c>
      <c r="O852" t="s">
        <v>4959</v>
      </c>
      <c r="P852" t="s">
        <v>517</v>
      </c>
      <c r="Q852" t="s">
        <v>517</v>
      </c>
      <c r="R852" t="s">
        <v>517</v>
      </c>
      <c r="S852" t="s">
        <v>517</v>
      </c>
      <c r="T852" t="s">
        <v>517</v>
      </c>
      <c r="U852" t="s">
        <v>517</v>
      </c>
      <c r="V852" t="s">
        <v>517</v>
      </c>
      <c r="W852" t="s">
        <v>589</v>
      </c>
      <c r="X852" t="s">
        <v>590</v>
      </c>
      <c r="Y852" t="s">
        <v>4965</v>
      </c>
      <c r="Z852" s="1">
        <v>34915</v>
      </c>
      <c r="AA852" t="s">
        <v>529</v>
      </c>
      <c r="AB852">
        <v>21</v>
      </c>
      <c r="AC852" t="s">
        <v>358</v>
      </c>
      <c r="AD852" t="s">
        <v>482</v>
      </c>
    </row>
    <row r="853" spans="1:30" x14ac:dyDescent="0.25">
      <c r="A853" s="13" t="s">
        <v>4967</v>
      </c>
      <c r="B853" s="1">
        <v>42775</v>
      </c>
      <c r="C853" s="2">
        <v>0.46820601851851856</v>
      </c>
      <c r="D853" t="s">
        <v>4968</v>
      </c>
      <c r="E853" t="s">
        <v>22</v>
      </c>
      <c r="F853" t="s">
        <v>2107</v>
      </c>
      <c r="G853" s="14" t="s">
        <v>2108</v>
      </c>
      <c r="H853" s="14" t="s">
        <v>2109</v>
      </c>
      <c r="I853" t="s">
        <v>23</v>
      </c>
      <c r="K853">
        <v>2</v>
      </c>
      <c r="L853">
        <v>9</v>
      </c>
      <c r="M853">
        <v>11</v>
      </c>
      <c r="N853">
        <v>5</v>
      </c>
      <c r="O853" t="s">
        <v>4966</v>
      </c>
      <c r="P853" t="s">
        <v>517</v>
      </c>
      <c r="Q853" t="s">
        <v>517</v>
      </c>
      <c r="R853" t="s">
        <v>517</v>
      </c>
      <c r="S853" t="s">
        <v>517</v>
      </c>
      <c r="T853" t="s">
        <v>517</v>
      </c>
      <c r="U853" t="s">
        <v>517</v>
      </c>
      <c r="V853" t="s">
        <v>517</v>
      </c>
      <c r="W853" t="s">
        <v>537</v>
      </c>
      <c r="X853" t="s">
        <v>848</v>
      </c>
      <c r="Y853" t="s">
        <v>2110</v>
      </c>
      <c r="Z853" s="1">
        <v>29480</v>
      </c>
      <c r="AA853" t="s">
        <v>2111</v>
      </c>
      <c r="AB853">
        <v>36</v>
      </c>
      <c r="AC853" t="s">
        <v>358</v>
      </c>
      <c r="AD853" t="s">
        <v>484</v>
      </c>
    </row>
    <row r="854" spans="1:30" x14ac:dyDescent="0.25">
      <c r="A854" s="13" t="s">
        <v>4970</v>
      </c>
      <c r="B854" s="1">
        <v>42775</v>
      </c>
      <c r="C854" s="2">
        <v>0.4617708333333333</v>
      </c>
      <c r="D854" t="s">
        <v>4971</v>
      </c>
      <c r="E854" t="s">
        <v>22</v>
      </c>
      <c r="F854" t="s">
        <v>4972</v>
      </c>
      <c r="G854" s="14" t="s">
        <v>4973</v>
      </c>
      <c r="H854" s="14" t="s">
        <v>4974</v>
      </c>
      <c r="I854" t="s">
        <v>21</v>
      </c>
      <c r="K854">
        <v>2</v>
      </c>
      <c r="L854">
        <v>9</v>
      </c>
      <c r="M854">
        <v>11</v>
      </c>
      <c r="N854">
        <v>5</v>
      </c>
      <c r="O854" t="s">
        <v>4969</v>
      </c>
      <c r="P854" t="s">
        <v>517</v>
      </c>
      <c r="Q854" t="s">
        <v>517</v>
      </c>
      <c r="R854" t="s">
        <v>517</v>
      </c>
      <c r="S854" t="s">
        <v>517</v>
      </c>
      <c r="T854" t="s">
        <v>517</v>
      </c>
      <c r="U854" t="s">
        <v>517</v>
      </c>
      <c r="V854" t="s">
        <v>517</v>
      </c>
      <c r="W854" t="s">
        <v>589</v>
      </c>
      <c r="X854" t="s">
        <v>590</v>
      </c>
      <c r="Y854" t="s">
        <v>517</v>
      </c>
      <c r="Z854" s="1" t="s">
        <v>517</v>
      </c>
      <c r="AA854" t="s">
        <v>1358</v>
      </c>
      <c r="AB854" t="s">
        <v>517</v>
      </c>
      <c r="AC854" t="s">
        <v>358</v>
      </c>
      <c r="AD854" t="s">
        <v>517</v>
      </c>
    </row>
    <row r="855" spans="1:30" x14ac:dyDescent="0.25">
      <c r="A855" s="13" t="s">
        <v>4975</v>
      </c>
      <c r="B855" s="1">
        <v>42775</v>
      </c>
      <c r="C855" s="2">
        <v>0.44145833333333334</v>
      </c>
      <c r="D855" t="s">
        <v>4976</v>
      </c>
      <c r="E855" t="s">
        <v>22</v>
      </c>
      <c r="F855" t="s">
        <v>4977</v>
      </c>
      <c r="G855" t="s">
        <v>4978</v>
      </c>
      <c r="H855" t="s">
        <v>4979</v>
      </c>
      <c r="I855" t="s">
        <v>24</v>
      </c>
      <c r="K855">
        <v>2</v>
      </c>
      <c r="L855">
        <v>9</v>
      </c>
      <c r="M855">
        <v>10</v>
      </c>
      <c r="N855">
        <v>5</v>
      </c>
      <c r="O855" t="s">
        <v>517</v>
      </c>
      <c r="P855" t="s">
        <v>517</v>
      </c>
      <c r="Q855" t="s">
        <v>517</v>
      </c>
      <c r="R855" t="s">
        <v>517</v>
      </c>
      <c r="S855" t="s">
        <v>517</v>
      </c>
      <c r="T855" t="s">
        <v>517</v>
      </c>
      <c r="U855" t="s">
        <v>517</v>
      </c>
      <c r="V855" t="s">
        <v>517</v>
      </c>
      <c r="W855" t="s">
        <v>517</v>
      </c>
      <c r="X855" t="s">
        <v>517</v>
      </c>
      <c r="Y855" t="s">
        <v>4980</v>
      </c>
      <c r="Z855" s="1">
        <v>708</v>
      </c>
      <c r="AA855" t="s">
        <v>4976</v>
      </c>
      <c r="AB855">
        <v>115</v>
      </c>
      <c r="AC855" t="s">
        <v>358</v>
      </c>
      <c r="AD855" t="s">
        <v>490</v>
      </c>
    </row>
    <row r="856" spans="1:30" x14ac:dyDescent="0.25">
      <c r="A856" s="13" t="s">
        <v>4982</v>
      </c>
      <c r="B856" s="1">
        <v>42775</v>
      </c>
      <c r="C856" s="2">
        <v>0.44108796296296293</v>
      </c>
      <c r="D856" t="s">
        <v>4983</v>
      </c>
      <c r="E856" t="s">
        <v>22</v>
      </c>
      <c r="F856" t="s">
        <v>4984</v>
      </c>
      <c r="G856" s="14" t="s">
        <v>4985</v>
      </c>
      <c r="H856" s="14" t="s">
        <v>4986</v>
      </c>
      <c r="I856" t="s">
        <v>23</v>
      </c>
      <c r="K856">
        <v>2</v>
      </c>
      <c r="L856">
        <v>9</v>
      </c>
      <c r="M856">
        <v>10</v>
      </c>
      <c r="N856">
        <v>5</v>
      </c>
      <c r="O856" t="s">
        <v>4981</v>
      </c>
      <c r="P856" t="s">
        <v>517</v>
      </c>
      <c r="Q856" t="s">
        <v>517</v>
      </c>
      <c r="R856" t="s">
        <v>517</v>
      </c>
      <c r="S856" t="s">
        <v>517</v>
      </c>
      <c r="T856" t="s">
        <v>517</v>
      </c>
      <c r="U856" t="s">
        <v>517</v>
      </c>
      <c r="V856" t="s">
        <v>517</v>
      </c>
      <c r="W856" t="s">
        <v>537</v>
      </c>
      <c r="X856" t="s">
        <v>4987</v>
      </c>
      <c r="Y856" t="s">
        <v>4988</v>
      </c>
      <c r="Z856" s="1">
        <v>28337</v>
      </c>
      <c r="AA856" t="s">
        <v>529</v>
      </c>
      <c r="AB856">
        <v>39</v>
      </c>
      <c r="AC856" t="s">
        <v>358</v>
      </c>
      <c r="AD856" t="s">
        <v>483</v>
      </c>
    </row>
    <row r="857" spans="1:30" x14ac:dyDescent="0.25">
      <c r="A857" s="13" t="s">
        <v>4989</v>
      </c>
      <c r="B857" s="1">
        <v>42775</v>
      </c>
      <c r="C857" s="2">
        <v>0.41065972222222219</v>
      </c>
      <c r="D857" t="s">
        <v>4990</v>
      </c>
      <c r="E857" t="s">
        <v>22</v>
      </c>
      <c r="F857" t="s">
        <v>4991</v>
      </c>
      <c r="G857" t="s">
        <v>4992</v>
      </c>
      <c r="H857" t="s">
        <v>4993</v>
      </c>
      <c r="I857" t="s">
        <v>24</v>
      </c>
      <c r="K857">
        <v>2</v>
      </c>
      <c r="L857">
        <v>9</v>
      </c>
      <c r="M857">
        <v>9</v>
      </c>
      <c r="N857">
        <v>5</v>
      </c>
      <c r="O857" t="s">
        <v>517</v>
      </c>
      <c r="P857" t="s">
        <v>517</v>
      </c>
      <c r="Q857" t="s">
        <v>517</v>
      </c>
      <c r="R857" t="s">
        <v>517</v>
      </c>
      <c r="S857" t="s">
        <v>517</v>
      </c>
      <c r="T857" t="s">
        <v>517</v>
      </c>
      <c r="U857" t="s">
        <v>517</v>
      </c>
      <c r="V857" t="s">
        <v>517</v>
      </c>
      <c r="W857" t="s">
        <v>517</v>
      </c>
      <c r="X857" t="s">
        <v>517</v>
      </c>
      <c r="Y857" t="s">
        <v>4994</v>
      </c>
      <c r="Z857" s="1">
        <v>30879</v>
      </c>
      <c r="AA857" t="s">
        <v>519</v>
      </c>
      <c r="AB857">
        <v>32</v>
      </c>
      <c r="AC857" t="s">
        <v>358</v>
      </c>
      <c r="AD857" t="s">
        <v>482</v>
      </c>
    </row>
    <row r="858" spans="1:30" x14ac:dyDescent="0.25">
      <c r="A858" s="13" t="s">
        <v>4996</v>
      </c>
      <c r="B858" s="1">
        <v>42775</v>
      </c>
      <c r="C858" s="2">
        <v>0.4070833333333333</v>
      </c>
      <c r="D858" t="s">
        <v>4997</v>
      </c>
      <c r="E858" t="s">
        <v>542</v>
      </c>
      <c r="F858" t="s">
        <v>4998</v>
      </c>
      <c r="G858" s="14" t="s">
        <v>4999</v>
      </c>
      <c r="H858" s="14" t="s">
        <v>5000</v>
      </c>
      <c r="I858" t="s">
        <v>23</v>
      </c>
      <c r="K858">
        <v>2</v>
      </c>
      <c r="L858">
        <v>9</v>
      </c>
      <c r="M858">
        <v>9</v>
      </c>
      <c r="N858">
        <v>5</v>
      </c>
      <c r="O858" t="s">
        <v>4995</v>
      </c>
      <c r="P858" t="s">
        <v>517</v>
      </c>
      <c r="Q858" t="s">
        <v>517</v>
      </c>
      <c r="R858" t="s">
        <v>517</v>
      </c>
      <c r="S858" t="s">
        <v>517</v>
      </c>
      <c r="T858" t="s">
        <v>517</v>
      </c>
      <c r="U858" t="s">
        <v>517</v>
      </c>
      <c r="V858" t="s">
        <v>517</v>
      </c>
      <c r="W858" t="s">
        <v>537</v>
      </c>
      <c r="X858" t="s">
        <v>590</v>
      </c>
      <c r="Y858" t="s">
        <v>5001</v>
      </c>
      <c r="Z858" s="1">
        <v>30414</v>
      </c>
      <c r="AA858" t="s">
        <v>529</v>
      </c>
      <c r="AB858">
        <v>33</v>
      </c>
      <c r="AC858" t="s">
        <v>358</v>
      </c>
      <c r="AD858" t="s">
        <v>497</v>
      </c>
    </row>
    <row r="859" spans="1:30" x14ac:dyDescent="0.25">
      <c r="A859" s="13" t="s">
        <v>5003</v>
      </c>
      <c r="B859" s="1">
        <v>42775</v>
      </c>
      <c r="C859" s="2">
        <v>0.40618055555555554</v>
      </c>
      <c r="D859" t="s">
        <v>5004</v>
      </c>
      <c r="E859" t="s">
        <v>22</v>
      </c>
      <c r="F859" t="s">
        <v>5005</v>
      </c>
      <c r="G859" s="14" t="s">
        <v>5006</v>
      </c>
      <c r="H859" s="14" t="s">
        <v>5007</v>
      </c>
      <c r="I859" t="s">
        <v>23</v>
      </c>
      <c r="K859">
        <v>2</v>
      </c>
      <c r="L859">
        <v>9</v>
      </c>
      <c r="M859">
        <v>9</v>
      </c>
      <c r="N859">
        <v>5</v>
      </c>
      <c r="O859" t="s">
        <v>5002</v>
      </c>
      <c r="P859" t="s">
        <v>517</v>
      </c>
      <c r="Q859" t="s">
        <v>517</v>
      </c>
      <c r="R859" t="s">
        <v>517</v>
      </c>
      <c r="S859" t="s">
        <v>517</v>
      </c>
      <c r="T859" t="s">
        <v>517</v>
      </c>
      <c r="U859" t="s">
        <v>517</v>
      </c>
      <c r="V859" t="s">
        <v>517</v>
      </c>
      <c r="W859" t="s">
        <v>589</v>
      </c>
      <c r="X859" t="s">
        <v>849</v>
      </c>
      <c r="Y859" t="s">
        <v>5008</v>
      </c>
      <c r="Z859" s="1">
        <v>33507</v>
      </c>
      <c r="AA859" t="s">
        <v>694</v>
      </c>
      <c r="AB859">
        <v>25</v>
      </c>
      <c r="AC859" t="s">
        <v>358</v>
      </c>
      <c r="AD859" t="s">
        <v>501</v>
      </c>
    </row>
    <row r="860" spans="1:30" x14ac:dyDescent="0.25">
      <c r="A860" s="13" t="s">
        <v>5009</v>
      </c>
      <c r="B860" s="1">
        <v>42775</v>
      </c>
      <c r="C860" s="2">
        <v>0.38247685185185182</v>
      </c>
      <c r="D860" t="s">
        <v>5010</v>
      </c>
      <c r="E860" t="s">
        <v>22</v>
      </c>
      <c r="F860" t="s">
        <v>5011</v>
      </c>
      <c r="G860" s="14" t="s">
        <v>5012</v>
      </c>
      <c r="H860" s="14" t="s">
        <v>5013</v>
      </c>
      <c r="I860" t="s">
        <v>21</v>
      </c>
      <c r="K860">
        <v>2</v>
      </c>
      <c r="L860">
        <v>9</v>
      </c>
      <c r="M860">
        <v>9</v>
      </c>
      <c r="N860">
        <v>5</v>
      </c>
      <c r="O860" t="s">
        <v>517</v>
      </c>
      <c r="P860" t="s">
        <v>517</v>
      </c>
      <c r="Q860" t="s">
        <v>517</v>
      </c>
      <c r="R860" t="s">
        <v>517</v>
      </c>
      <c r="S860" t="s">
        <v>517</v>
      </c>
      <c r="T860" t="s">
        <v>517</v>
      </c>
      <c r="U860" t="s">
        <v>517</v>
      </c>
      <c r="V860" t="s">
        <v>517</v>
      </c>
      <c r="W860" t="s">
        <v>517</v>
      </c>
      <c r="X860" t="s">
        <v>517</v>
      </c>
      <c r="Y860" t="s">
        <v>5014</v>
      </c>
      <c r="Z860" s="1">
        <v>31222</v>
      </c>
      <c r="AA860" t="s">
        <v>5015</v>
      </c>
      <c r="AB860">
        <v>31</v>
      </c>
      <c r="AC860" t="s">
        <v>358</v>
      </c>
      <c r="AD860" t="s">
        <v>492</v>
      </c>
    </row>
    <row r="861" spans="1:30" x14ac:dyDescent="0.25">
      <c r="A861" s="13" t="s">
        <v>5017</v>
      </c>
      <c r="B861" s="1">
        <v>42775</v>
      </c>
      <c r="C861" s="2">
        <v>0.37829861111111113</v>
      </c>
      <c r="D861" t="s">
        <v>5018</v>
      </c>
      <c r="E861" t="s">
        <v>4243</v>
      </c>
      <c r="F861" t="s">
        <v>5019</v>
      </c>
      <c r="G861" s="14" t="s">
        <v>5020</v>
      </c>
      <c r="H861" s="14" t="s">
        <v>5021</v>
      </c>
      <c r="I861" t="s">
        <v>21</v>
      </c>
      <c r="K861">
        <v>2</v>
      </c>
      <c r="L861">
        <v>9</v>
      </c>
      <c r="M861">
        <v>9</v>
      </c>
      <c r="N861">
        <v>5</v>
      </c>
      <c r="O861" t="s">
        <v>5016</v>
      </c>
      <c r="P861" t="s">
        <v>517</v>
      </c>
      <c r="Q861" t="s">
        <v>517</v>
      </c>
      <c r="R861" t="s">
        <v>517</v>
      </c>
      <c r="S861" t="s">
        <v>517</v>
      </c>
      <c r="T861" t="s">
        <v>517</v>
      </c>
      <c r="U861" t="s">
        <v>517</v>
      </c>
      <c r="V861" t="s">
        <v>517</v>
      </c>
      <c r="W861" t="s">
        <v>537</v>
      </c>
      <c r="X861" t="s">
        <v>2535</v>
      </c>
      <c r="Y861" t="s">
        <v>517</v>
      </c>
      <c r="Z861" s="1" t="s">
        <v>517</v>
      </c>
      <c r="AA861" t="s">
        <v>572</v>
      </c>
      <c r="AB861" t="s">
        <v>517</v>
      </c>
      <c r="AC861" t="s">
        <v>358</v>
      </c>
      <c r="AD861" t="s">
        <v>517</v>
      </c>
    </row>
    <row r="862" spans="1:30" x14ac:dyDescent="0.25">
      <c r="A862" s="13" t="s">
        <v>5023</v>
      </c>
      <c r="B862" s="1">
        <v>42775</v>
      </c>
      <c r="C862" s="2">
        <v>0.37388888888888888</v>
      </c>
      <c r="D862" t="s">
        <v>5024</v>
      </c>
      <c r="E862" t="s">
        <v>22</v>
      </c>
      <c r="F862" t="s">
        <v>5025</v>
      </c>
      <c r="G862" s="14" t="s">
        <v>5026</v>
      </c>
      <c r="H862" s="14" t="s">
        <v>5027</v>
      </c>
      <c r="I862" t="s">
        <v>23</v>
      </c>
      <c r="K862">
        <v>2</v>
      </c>
      <c r="L862">
        <v>9</v>
      </c>
      <c r="M862">
        <v>8</v>
      </c>
      <c r="N862">
        <v>5</v>
      </c>
      <c r="O862" t="s">
        <v>5022</v>
      </c>
      <c r="P862" t="s">
        <v>517</v>
      </c>
      <c r="Q862" t="s">
        <v>517</v>
      </c>
      <c r="R862" t="s">
        <v>517</v>
      </c>
      <c r="S862" t="s">
        <v>517</v>
      </c>
      <c r="T862" t="s">
        <v>517</v>
      </c>
      <c r="U862" t="s">
        <v>517</v>
      </c>
      <c r="V862" t="s">
        <v>517</v>
      </c>
      <c r="W862" t="s">
        <v>476</v>
      </c>
      <c r="X862" t="s">
        <v>846</v>
      </c>
      <c r="Y862" t="s">
        <v>5028</v>
      </c>
      <c r="Z862" s="1">
        <v>29818</v>
      </c>
      <c r="AA862" t="s">
        <v>1182</v>
      </c>
      <c r="AB862">
        <v>35</v>
      </c>
      <c r="AC862" t="s">
        <v>358</v>
      </c>
      <c r="AD862" t="s">
        <v>482</v>
      </c>
    </row>
    <row r="863" spans="1:30" x14ac:dyDescent="0.25">
      <c r="A863" s="13" t="s">
        <v>5030</v>
      </c>
      <c r="B863" s="1">
        <v>42775</v>
      </c>
      <c r="C863" s="2">
        <v>0.34665509259259258</v>
      </c>
      <c r="D863" t="s">
        <v>4048</v>
      </c>
      <c r="E863" t="s">
        <v>22</v>
      </c>
      <c r="F863" t="s">
        <v>4691</v>
      </c>
      <c r="G863" s="14" t="s">
        <v>4692</v>
      </c>
      <c r="H863" s="14" t="s">
        <v>5031</v>
      </c>
      <c r="I863" t="s">
        <v>23</v>
      </c>
      <c r="K863">
        <v>2</v>
      </c>
      <c r="L863">
        <v>9</v>
      </c>
      <c r="M863">
        <v>8</v>
      </c>
      <c r="N863">
        <v>5</v>
      </c>
      <c r="O863" t="s">
        <v>5029</v>
      </c>
      <c r="P863" t="s">
        <v>517</v>
      </c>
      <c r="Q863" t="s">
        <v>517</v>
      </c>
      <c r="R863" t="s">
        <v>517</v>
      </c>
      <c r="S863" t="s">
        <v>517</v>
      </c>
      <c r="T863" t="s">
        <v>517</v>
      </c>
      <c r="U863" t="s">
        <v>517</v>
      </c>
      <c r="V863" t="s">
        <v>517</v>
      </c>
      <c r="W863" t="s">
        <v>526</v>
      </c>
      <c r="X863" t="s">
        <v>527</v>
      </c>
      <c r="Y863" t="s">
        <v>4694</v>
      </c>
      <c r="Z863" s="1">
        <v>32963</v>
      </c>
      <c r="AA863" t="s">
        <v>4048</v>
      </c>
      <c r="AB863">
        <v>26</v>
      </c>
      <c r="AC863" t="s">
        <v>358</v>
      </c>
      <c r="AD863" t="s">
        <v>482</v>
      </c>
    </row>
    <row r="864" spans="1:30" x14ac:dyDescent="0.25">
      <c r="A864" s="13" t="s">
        <v>5032</v>
      </c>
      <c r="B864" s="1">
        <v>42775</v>
      </c>
      <c r="C864" s="2">
        <v>0.32266203703703705</v>
      </c>
      <c r="D864" t="s">
        <v>5033</v>
      </c>
      <c r="E864" t="s">
        <v>22</v>
      </c>
      <c r="F864" t="s">
        <v>5034</v>
      </c>
      <c r="G864" s="14" t="s">
        <v>5035</v>
      </c>
      <c r="H864" s="14" t="s">
        <v>5036</v>
      </c>
      <c r="I864" t="s">
        <v>24</v>
      </c>
      <c r="K864">
        <v>2</v>
      </c>
      <c r="L864">
        <v>9</v>
      </c>
      <c r="M864">
        <v>7</v>
      </c>
      <c r="N864">
        <v>5</v>
      </c>
      <c r="O864" t="s">
        <v>517</v>
      </c>
      <c r="P864" t="s">
        <v>517</v>
      </c>
      <c r="Q864" t="s">
        <v>517</v>
      </c>
      <c r="R864" t="s">
        <v>517</v>
      </c>
      <c r="S864" t="s">
        <v>517</v>
      </c>
      <c r="T864" t="s">
        <v>517</v>
      </c>
      <c r="U864" t="s">
        <v>517</v>
      </c>
      <c r="V864" t="s">
        <v>517</v>
      </c>
      <c r="W864" t="s">
        <v>517</v>
      </c>
      <c r="X864" t="s">
        <v>517</v>
      </c>
      <c r="Y864" t="s">
        <v>5037</v>
      </c>
      <c r="Z864" s="1">
        <v>30834</v>
      </c>
      <c r="AA864" t="s">
        <v>5033</v>
      </c>
      <c r="AB864">
        <v>32</v>
      </c>
      <c r="AC864" t="s">
        <v>357</v>
      </c>
      <c r="AD864" t="s">
        <v>493</v>
      </c>
    </row>
    <row r="865" spans="1:30" x14ac:dyDescent="0.25">
      <c r="A865" s="13" t="s">
        <v>5039</v>
      </c>
      <c r="B865" s="1">
        <v>42775</v>
      </c>
      <c r="C865" s="2">
        <v>0.20252314814814812</v>
      </c>
      <c r="D865" t="s">
        <v>5040</v>
      </c>
      <c r="E865" t="s">
        <v>22</v>
      </c>
      <c r="F865" t="s">
        <v>5041</v>
      </c>
      <c r="G865" t="s">
        <v>5042</v>
      </c>
      <c r="H865" t="s">
        <v>5043</v>
      </c>
      <c r="I865" t="s">
        <v>23</v>
      </c>
      <c r="K865">
        <v>2</v>
      </c>
      <c r="L865">
        <v>9</v>
      </c>
      <c r="M865">
        <v>4</v>
      </c>
      <c r="N865">
        <v>5</v>
      </c>
      <c r="O865" t="s">
        <v>5038</v>
      </c>
      <c r="P865" t="s">
        <v>517</v>
      </c>
      <c r="Q865" t="s">
        <v>517</v>
      </c>
      <c r="R865" t="s">
        <v>517</v>
      </c>
      <c r="S865" t="s">
        <v>517</v>
      </c>
      <c r="T865" t="s">
        <v>517</v>
      </c>
      <c r="U865" t="s">
        <v>517</v>
      </c>
      <c r="V865" t="s">
        <v>517</v>
      </c>
      <c r="W865" t="s">
        <v>526</v>
      </c>
      <c r="X865" t="s">
        <v>527</v>
      </c>
      <c r="Y865" t="s">
        <v>517</v>
      </c>
      <c r="Z865" s="1" t="s">
        <v>517</v>
      </c>
      <c r="AA865" t="s">
        <v>529</v>
      </c>
      <c r="AB865" t="s">
        <v>517</v>
      </c>
      <c r="AC865" t="s">
        <v>358</v>
      </c>
      <c r="AD865" t="s">
        <v>517</v>
      </c>
    </row>
    <row r="866" spans="1:30" x14ac:dyDescent="0.25">
      <c r="A866" s="13" t="s">
        <v>5045</v>
      </c>
      <c r="B866" s="1">
        <v>42775</v>
      </c>
      <c r="C866" s="2">
        <v>4.1539351851851855E-2</v>
      </c>
      <c r="D866" t="s">
        <v>5046</v>
      </c>
      <c r="E866" t="s">
        <v>22</v>
      </c>
      <c r="F866" t="s">
        <v>5047</v>
      </c>
      <c r="G866" s="14" t="s">
        <v>5048</v>
      </c>
      <c r="H866" s="14" t="s">
        <v>5049</v>
      </c>
      <c r="I866" t="s">
        <v>23</v>
      </c>
      <c r="K866">
        <v>2</v>
      </c>
      <c r="L866">
        <v>9</v>
      </c>
      <c r="M866">
        <v>0</v>
      </c>
      <c r="N866">
        <v>5</v>
      </c>
      <c r="O866" t="s">
        <v>5044</v>
      </c>
      <c r="P866" t="s">
        <v>517</v>
      </c>
      <c r="Q866" t="s">
        <v>517</v>
      </c>
      <c r="R866" t="s">
        <v>517</v>
      </c>
      <c r="S866" t="s">
        <v>517</v>
      </c>
      <c r="T866" t="s">
        <v>517</v>
      </c>
      <c r="U866" t="s">
        <v>517</v>
      </c>
      <c r="V866" t="s">
        <v>517</v>
      </c>
      <c r="W866" t="s">
        <v>5050</v>
      </c>
      <c r="X866" t="s">
        <v>554</v>
      </c>
      <c r="Y866" t="s">
        <v>5051</v>
      </c>
      <c r="Z866" s="1">
        <v>21368</v>
      </c>
      <c r="AA866" t="s">
        <v>1888</v>
      </c>
      <c r="AB866">
        <v>58</v>
      </c>
      <c r="AC866" t="s">
        <v>357</v>
      </c>
      <c r="AD866" t="s">
        <v>498</v>
      </c>
    </row>
    <row r="867" spans="1:30" x14ac:dyDescent="0.25">
      <c r="A867" s="13" t="s">
        <v>5052</v>
      </c>
      <c r="B867" s="1">
        <v>42774</v>
      </c>
      <c r="C867" s="2">
        <v>0.9525231481481482</v>
      </c>
      <c r="D867" t="s">
        <v>5053</v>
      </c>
      <c r="E867" t="s">
        <v>22</v>
      </c>
      <c r="F867" t="s">
        <v>5054</v>
      </c>
      <c r="G867" s="14" t="s">
        <v>5055</v>
      </c>
      <c r="H867" s="14" t="s">
        <v>5056</v>
      </c>
      <c r="I867" t="s">
        <v>25</v>
      </c>
      <c r="K867">
        <v>2</v>
      </c>
      <c r="L867">
        <v>8</v>
      </c>
      <c r="M867">
        <v>22</v>
      </c>
      <c r="N867">
        <v>4</v>
      </c>
      <c r="O867" t="s">
        <v>517</v>
      </c>
      <c r="P867" t="s">
        <v>517</v>
      </c>
      <c r="Q867" t="s">
        <v>517</v>
      </c>
      <c r="R867" t="s">
        <v>517</v>
      </c>
      <c r="S867" t="s">
        <v>517</v>
      </c>
      <c r="T867" t="s">
        <v>517</v>
      </c>
      <c r="U867" t="s">
        <v>517</v>
      </c>
      <c r="V867" t="s">
        <v>517</v>
      </c>
      <c r="W867" t="s">
        <v>517</v>
      </c>
      <c r="X867" t="s">
        <v>517</v>
      </c>
      <c r="Y867" t="s">
        <v>5057</v>
      </c>
      <c r="Z867" s="1">
        <v>33826</v>
      </c>
      <c r="AA867" t="s">
        <v>1489</v>
      </c>
      <c r="AB867">
        <v>24</v>
      </c>
      <c r="AC867" t="s">
        <v>358</v>
      </c>
      <c r="AD867" t="s">
        <v>495</v>
      </c>
    </row>
    <row r="868" spans="1:30" x14ac:dyDescent="0.25">
      <c r="A868" s="13" t="s">
        <v>5058</v>
      </c>
      <c r="B868" s="1">
        <v>42774</v>
      </c>
      <c r="C868" s="2">
        <v>0.94079861111111107</v>
      </c>
      <c r="D868" t="s">
        <v>5059</v>
      </c>
      <c r="E868" t="s">
        <v>22</v>
      </c>
      <c r="F868" t="s">
        <v>5060</v>
      </c>
      <c r="G868" s="14" t="s">
        <v>5061</v>
      </c>
      <c r="H868" s="14" t="s">
        <v>5062</v>
      </c>
      <c r="I868" t="s">
        <v>24</v>
      </c>
      <c r="K868">
        <v>2</v>
      </c>
      <c r="L868">
        <v>8</v>
      </c>
      <c r="M868">
        <v>22</v>
      </c>
      <c r="N868">
        <v>4</v>
      </c>
      <c r="O868" t="s">
        <v>517</v>
      </c>
      <c r="P868" t="s">
        <v>517</v>
      </c>
      <c r="Q868" t="s">
        <v>517</v>
      </c>
      <c r="R868" t="s">
        <v>517</v>
      </c>
      <c r="S868" t="s">
        <v>517</v>
      </c>
      <c r="T868" t="s">
        <v>517</v>
      </c>
      <c r="U868" t="s">
        <v>517</v>
      </c>
      <c r="V868" t="s">
        <v>517</v>
      </c>
      <c r="W868" t="s">
        <v>517</v>
      </c>
      <c r="X868" t="s">
        <v>517</v>
      </c>
      <c r="Y868" t="s">
        <v>5063</v>
      </c>
      <c r="Z868" s="1">
        <v>32365</v>
      </c>
      <c r="AA868" t="s">
        <v>1568</v>
      </c>
      <c r="AB868">
        <v>28</v>
      </c>
      <c r="AC868" t="s">
        <v>358</v>
      </c>
      <c r="AD868" t="s">
        <v>487</v>
      </c>
    </row>
    <row r="869" spans="1:30" x14ac:dyDescent="0.25">
      <c r="A869" s="13" t="s">
        <v>5064</v>
      </c>
      <c r="B869" s="1">
        <v>42774</v>
      </c>
      <c r="C869" s="2">
        <v>0.89646990740740751</v>
      </c>
      <c r="D869" t="s">
        <v>5065</v>
      </c>
      <c r="E869" t="s">
        <v>22</v>
      </c>
      <c r="F869" t="s">
        <v>3906</v>
      </c>
      <c r="G869" s="14" t="s">
        <v>3907</v>
      </c>
      <c r="H869" s="14" t="s">
        <v>5066</v>
      </c>
      <c r="I869" t="s">
        <v>24</v>
      </c>
      <c r="K869">
        <v>2</v>
      </c>
      <c r="L869">
        <v>8</v>
      </c>
      <c r="M869">
        <v>21</v>
      </c>
      <c r="N869">
        <v>4</v>
      </c>
      <c r="O869" t="s">
        <v>517</v>
      </c>
      <c r="P869" t="s">
        <v>517</v>
      </c>
      <c r="Q869" t="s">
        <v>517</v>
      </c>
      <c r="R869" t="s">
        <v>517</v>
      </c>
      <c r="S869" t="s">
        <v>517</v>
      </c>
      <c r="T869" t="s">
        <v>517</v>
      </c>
      <c r="U869" t="s">
        <v>517</v>
      </c>
      <c r="V869" t="s">
        <v>517</v>
      </c>
      <c r="W869" t="s">
        <v>517</v>
      </c>
      <c r="X869" t="s">
        <v>517</v>
      </c>
      <c r="Y869" t="s">
        <v>3909</v>
      </c>
      <c r="Z869" s="1">
        <v>33251</v>
      </c>
      <c r="AA869" t="s">
        <v>3910</v>
      </c>
      <c r="AB869">
        <v>26</v>
      </c>
      <c r="AC869" t="s">
        <v>358</v>
      </c>
      <c r="AD869" t="s">
        <v>483</v>
      </c>
    </row>
    <row r="870" spans="1:30" x14ac:dyDescent="0.25">
      <c r="A870" s="13" t="s">
        <v>5067</v>
      </c>
      <c r="B870" s="1">
        <v>42774</v>
      </c>
      <c r="C870" s="2">
        <v>0.58574074074074078</v>
      </c>
      <c r="D870" t="s">
        <v>5068</v>
      </c>
      <c r="E870" t="s">
        <v>22</v>
      </c>
      <c r="F870" t="s">
        <v>5069</v>
      </c>
      <c r="G870" t="s">
        <v>5070</v>
      </c>
      <c r="H870" t="s">
        <v>5071</v>
      </c>
      <c r="I870" t="s">
        <v>21</v>
      </c>
      <c r="K870">
        <v>2</v>
      </c>
      <c r="L870">
        <v>8</v>
      </c>
      <c r="M870">
        <v>14</v>
      </c>
      <c r="N870">
        <v>4</v>
      </c>
      <c r="O870" t="s">
        <v>517</v>
      </c>
      <c r="P870" t="s">
        <v>517</v>
      </c>
      <c r="Q870" t="s">
        <v>517</v>
      </c>
      <c r="R870" t="s">
        <v>517</v>
      </c>
      <c r="S870" t="s">
        <v>517</v>
      </c>
      <c r="T870" t="s">
        <v>517</v>
      </c>
      <c r="U870" t="s">
        <v>517</v>
      </c>
      <c r="V870" t="s">
        <v>517</v>
      </c>
      <c r="W870" t="s">
        <v>517</v>
      </c>
      <c r="X870" t="s">
        <v>517</v>
      </c>
      <c r="Y870" t="s">
        <v>5072</v>
      </c>
      <c r="Z870" s="1">
        <v>32843</v>
      </c>
      <c r="AA870" t="s">
        <v>529</v>
      </c>
      <c r="AB870">
        <v>27</v>
      </c>
      <c r="AC870" t="s">
        <v>358</v>
      </c>
      <c r="AD870" t="s">
        <v>486</v>
      </c>
    </row>
    <row r="871" spans="1:30" x14ac:dyDescent="0.25">
      <c r="A871" s="13" t="s">
        <v>5073</v>
      </c>
      <c r="B871" s="1">
        <v>42774</v>
      </c>
      <c r="C871" s="2">
        <v>0.5605324074074074</v>
      </c>
      <c r="D871" t="s">
        <v>5074</v>
      </c>
      <c r="E871" t="s">
        <v>22</v>
      </c>
      <c r="F871" t="s">
        <v>5075</v>
      </c>
      <c r="G871" s="14" t="s">
        <v>5076</v>
      </c>
      <c r="H871" s="14" t="s">
        <v>5077</v>
      </c>
      <c r="I871" t="s">
        <v>25</v>
      </c>
      <c r="K871">
        <v>2</v>
      </c>
      <c r="L871">
        <v>8</v>
      </c>
      <c r="M871">
        <v>13</v>
      </c>
      <c r="N871">
        <v>4</v>
      </c>
      <c r="O871" t="s">
        <v>517</v>
      </c>
      <c r="P871" t="s">
        <v>517</v>
      </c>
      <c r="Q871" t="s">
        <v>517</v>
      </c>
      <c r="R871" t="s">
        <v>517</v>
      </c>
      <c r="S871" t="s">
        <v>517</v>
      </c>
      <c r="T871" t="s">
        <v>517</v>
      </c>
      <c r="U871" t="s">
        <v>517</v>
      </c>
      <c r="V871" t="s">
        <v>517</v>
      </c>
      <c r="W871" t="s">
        <v>517</v>
      </c>
      <c r="X871" t="s">
        <v>517</v>
      </c>
      <c r="Y871" t="s">
        <v>908</v>
      </c>
      <c r="Z871" s="1">
        <v>31825</v>
      </c>
      <c r="AA871" t="s">
        <v>5078</v>
      </c>
      <c r="AB871">
        <v>29</v>
      </c>
      <c r="AC871" t="s">
        <v>358</v>
      </c>
      <c r="AD871" t="s">
        <v>482</v>
      </c>
    </row>
    <row r="872" spans="1:30" x14ac:dyDescent="0.25">
      <c r="A872" s="13" t="s">
        <v>5079</v>
      </c>
      <c r="B872" s="1">
        <v>42774</v>
      </c>
      <c r="C872" s="2">
        <v>0.55003472222222227</v>
      </c>
      <c r="D872" t="s">
        <v>5080</v>
      </c>
      <c r="E872" t="s">
        <v>1282</v>
      </c>
      <c r="F872" t="s">
        <v>5081</v>
      </c>
      <c r="G872" s="14" t="s">
        <v>5082</v>
      </c>
      <c r="H872" s="14" t="s">
        <v>5083</v>
      </c>
      <c r="I872" t="s">
        <v>23</v>
      </c>
      <c r="K872">
        <v>2</v>
      </c>
      <c r="L872">
        <v>8</v>
      </c>
      <c r="M872">
        <v>13</v>
      </c>
      <c r="N872">
        <v>4</v>
      </c>
      <c r="O872" t="s">
        <v>517</v>
      </c>
      <c r="P872" t="s">
        <v>517</v>
      </c>
      <c r="Q872" t="s">
        <v>517</v>
      </c>
      <c r="R872" t="s">
        <v>517</v>
      </c>
      <c r="S872" t="s">
        <v>517</v>
      </c>
      <c r="T872" t="s">
        <v>517</v>
      </c>
      <c r="U872" t="s">
        <v>517</v>
      </c>
      <c r="V872" t="s">
        <v>517</v>
      </c>
      <c r="W872" t="s">
        <v>517</v>
      </c>
      <c r="X872" t="s">
        <v>517</v>
      </c>
      <c r="Y872" t="s">
        <v>517</v>
      </c>
      <c r="Z872" s="1" t="s">
        <v>517</v>
      </c>
      <c r="AA872" t="s">
        <v>478</v>
      </c>
      <c r="AB872" t="s">
        <v>517</v>
      </c>
      <c r="AC872" t="s">
        <v>358</v>
      </c>
      <c r="AD872" t="s">
        <v>517</v>
      </c>
    </row>
    <row r="873" spans="1:30" x14ac:dyDescent="0.25">
      <c r="A873" s="13" t="s">
        <v>5084</v>
      </c>
      <c r="B873" s="1">
        <v>42774</v>
      </c>
      <c r="C873" s="2">
        <v>0.54628472222222224</v>
      </c>
      <c r="D873" t="s">
        <v>3851</v>
      </c>
      <c r="E873" t="s">
        <v>22</v>
      </c>
      <c r="F873" t="s">
        <v>3852</v>
      </c>
      <c r="G873" s="14" t="s">
        <v>3608</v>
      </c>
      <c r="H873" s="14" t="s">
        <v>3609</v>
      </c>
      <c r="I873" t="s">
        <v>23</v>
      </c>
      <c r="K873">
        <v>2</v>
      </c>
      <c r="L873">
        <v>8</v>
      </c>
      <c r="M873">
        <v>13</v>
      </c>
      <c r="N873">
        <v>4</v>
      </c>
      <c r="O873" t="s">
        <v>3604</v>
      </c>
      <c r="P873" t="s">
        <v>517</v>
      </c>
      <c r="Q873" t="s">
        <v>517</v>
      </c>
      <c r="R873" t="s">
        <v>517</v>
      </c>
      <c r="S873" t="s">
        <v>517</v>
      </c>
      <c r="T873" t="s">
        <v>517</v>
      </c>
      <c r="U873" t="s">
        <v>517</v>
      </c>
      <c r="V873" t="s">
        <v>517</v>
      </c>
      <c r="W873" t="s">
        <v>3610</v>
      </c>
      <c r="X873" t="s">
        <v>3611</v>
      </c>
      <c r="Y873" t="s">
        <v>3612</v>
      </c>
      <c r="Z873" s="1">
        <v>33961</v>
      </c>
      <c r="AA873" t="s">
        <v>1684</v>
      </c>
      <c r="AB873">
        <v>24</v>
      </c>
      <c r="AC873" t="s">
        <v>358</v>
      </c>
      <c r="AD873" t="s">
        <v>495</v>
      </c>
    </row>
    <row r="874" spans="1:30" x14ac:dyDescent="0.25">
      <c r="A874" s="13" t="s">
        <v>5086</v>
      </c>
      <c r="B874" s="1">
        <v>42774</v>
      </c>
      <c r="C874" s="2">
        <v>0.53848379629629628</v>
      </c>
      <c r="D874" t="s">
        <v>5087</v>
      </c>
      <c r="E874" t="s">
        <v>22</v>
      </c>
      <c r="F874" t="s">
        <v>5088</v>
      </c>
      <c r="G874" s="14" t="s">
        <v>5089</v>
      </c>
      <c r="H874" s="14" t="s">
        <v>5090</v>
      </c>
      <c r="I874" t="s">
        <v>23</v>
      </c>
      <c r="K874">
        <v>2</v>
      </c>
      <c r="L874">
        <v>8</v>
      </c>
      <c r="M874">
        <v>12</v>
      </c>
      <c r="N874">
        <v>4</v>
      </c>
      <c r="O874" t="s">
        <v>5085</v>
      </c>
      <c r="P874" t="s">
        <v>517</v>
      </c>
      <c r="Q874" t="s">
        <v>517</v>
      </c>
      <c r="R874" t="s">
        <v>517</v>
      </c>
      <c r="S874" t="s">
        <v>517</v>
      </c>
      <c r="T874" t="s">
        <v>517</v>
      </c>
      <c r="U874" t="s">
        <v>517</v>
      </c>
      <c r="V874" t="s">
        <v>517</v>
      </c>
      <c r="W874" t="s">
        <v>672</v>
      </c>
      <c r="X874" t="s">
        <v>622</v>
      </c>
      <c r="Y874" t="s">
        <v>5091</v>
      </c>
      <c r="Z874" s="1">
        <v>32362</v>
      </c>
      <c r="AA874" t="s">
        <v>5092</v>
      </c>
      <c r="AB874">
        <v>28</v>
      </c>
      <c r="AC874" t="s">
        <v>358</v>
      </c>
      <c r="AD874" t="s">
        <v>495</v>
      </c>
    </row>
    <row r="875" spans="1:30" x14ac:dyDescent="0.25">
      <c r="A875" s="13" t="s">
        <v>5094</v>
      </c>
      <c r="B875" s="1">
        <v>42774</v>
      </c>
      <c r="C875" s="2">
        <v>0.53540509259259261</v>
      </c>
      <c r="D875" t="s">
        <v>5095</v>
      </c>
      <c r="E875" t="s">
        <v>22</v>
      </c>
      <c r="F875" t="s">
        <v>2761</v>
      </c>
      <c r="G875" s="14" t="s">
        <v>2762</v>
      </c>
      <c r="H875" s="14" t="s">
        <v>2763</v>
      </c>
      <c r="I875" t="s">
        <v>23</v>
      </c>
      <c r="K875">
        <v>2</v>
      </c>
      <c r="L875">
        <v>8</v>
      </c>
      <c r="M875">
        <v>12</v>
      </c>
      <c r="N875">
        <v>4</v>
      </c>
      <c r="O875" t="s">
        <v>5093</v>
      </c>
      <c r="P875" t="s">
        <v>517</v>
      </c>
      <c r="Q875" t="s">
        <v>517</v>
      </c>
      <c r="R875" t="s">
        <v>517</v>
      </c>
      <c r="S875" t="s">
        <v>517</v>
      </c>
      <c r="T875" t="s">
        <v>517</v>
      </c>
      <c r="U875" t="s">
        <v>517</v>
      </c>
      <c r="V875" t="s">
        <v>517</v>
      </c>
      <c r="W875" t="s">
        <v>1025</v>
      </c>
      <c r="X875" t="s">
        <v>527</v>
      </c>
      <c r="Y875" t="s">
        <v>2764</v>
      </c>
      <c r="Z875" s="1">
        <v>29785</v>
      </c>
      <c r="AA875" t="s">
        <v>2765</v>
      </c>
      <c r="AB875">
        <v>35</v>
      </c>
      <c r="AC875" t="s">
        <v>358</v>
      </c>
      <c r="AD875" t="s">
        <v>482</v>
      </c>
    </row>
    <row r="876" spans="1:30" x14ac:dyDescent="0.25">
      <c r="A876" s="13" t="s">
        <v>5096</v>
      </c>
      <c r="B876" s="1">
        <v>42774</v>
      </c>
      <c r="C876" s="2">
        <v>0.52931712962962962</v>
      </c>
      <c r="D876" t="s">
        <v>5097</v>
      </c>
      <c r="E876" t="s">
        <v>22</v>
      </c>
      <c r="F876" t="s">
        <v>5098</v>
      </c>
      <c r="G876" t="s">
        <v>5099</v>
      </c>
      <c r="H876" t="s">
        <v>5100</v>
      </c>
      <c r="I876" t="s">
        <v>24</v>
      </c>
      <c r="K876">
        <v>2</v>
      </c>
      <c r="L876">
        <v>8</v>
      </c>
      <c r="M876">
        <v>12</v>
      </c>
      <c r="N876">
        <v>4</v>
      </c>
      <c r="O876" t="s">
        <v>517</v>
      </c>
      <c r="P876" t="s">
        <v>517</v>
      </c>
      <c r="Q876" t="s">
        <v>517</v>
      </c>
      <c r="R876" t="s">
        <v>517</v>
      </c>
      <c r="S876" t="s">
        <v>517</v>
      </c>
      <c r="T876" t="s">
        <v>517</v>
      </c>
      <c r="U876" t="s">
        <v>517</v>
      </c>
      <c r="V876" t="s">
        <v>517</v>
      </c>
      <c r="W876" t="s">
        <v>517</v>
      </c>
      <c r="X876" t="s">
        <v>517</v>
      </c>
      <c r="Y876" t="s">
        <v>5101</v>
      </c>
      <c r="Z876" s="1">
        <v>30937</v>
      </c>
      <c r="AA876" t="s">
        <v>529</v>
      </c>
      <c r="AB876">
        <v>32</v>
      </c>
      <c r="AC876" t="s">
        <v>358</v>
      </c>
      <c r="AD876" t="s">
        <v>493</v>
      </c>
    </row>
    <row r="877" spans="1:30" x14ac:dyDescent="0.25">
      <c r="A877" s="13" t="s">
        <v>5103</v>
      </c>
      <c r="B877" s="1">
        <v>42774</v>
      </c>
      <c r="C877" s="2">
        <v>0.51920138888888889</v>
      </c>
      <c r="D877" t="s">
        <v>5104</v>
      </c>
      <c r="E877" t="s">
        <v>22</v>
      </c>
      <c r="F877" t="s">
        <v>5105</v>
      </c>
      <c r="G877" t="s">
        <v>5106</v>
      </c>
      <c r="H877" t="s">
        <v>5107</v>
      </c>
      <c r="I877" t="s">
        <v>23</v>
      </c>
      <c r="K877">
        <v>2</v>
      </c>
      <c r="L877">
        <v>8</v>
      </c>
      <c r="M877">
        <v>12</v>
      </c>
      <c r="N877">
        <v>4</v>
      </c>
      <c r="O877" t="s">
        <v>5102</v>
      </c>
      <c r="P877" t="s">
        <v>517</v>
      </c>
      <c r="Q877" t="s">
        <v>517</v>
      </c>
      <c r="R877" t="s">
        <v>517</v>
      </c>
      <c r="S877" t="s">
        <v>517</v>
      </c>
      <c r="T877" t="s">
        <v>517</v>
      </c>
      <c r="U877" t="s">
        <v>517</v>
      </c>
      <c r="V877" t="s">
        <v>517</v>
      </c>
      <c r="W877" t="s">
        <v>589</v>
      </c>
      <c r="X877" t="s">
        <v>590</v>
      </c>
      <c r="Y877" t="s">
        <v>5108</v>
      </c>
      <c r="Z877" s="1">
        <v>31329</v>
      </c>
      <c r="AA877" t="s">
        <v>582</v>
      </c>
      <c r="AB877">
        <v>31</v>
      </c>
      <c r="AC877" t="s">
        <v>358</v>
      </c>
      <c r="AD877" t="s">
        <v>509</v>
      </c>
    </row>
    <row r="878" spans="1:30" x14ac:dyDescent="0.25">
      <c r="A878" s="13" t="s">
        <v>5109</v>
      </c>
      <c r="B878" s="1">
        <v>42774</v>
      </c>
      <c r="C878" s="2">
        <v>0.48340277777777779</v>
      </c>
      <c r="D878" t="s">
        <v>5110</v>
      </c>
      <c r="E878" t="s">
        <v>22</v>
      </c>
      <c r="F878" t="s">
        <v>5111</v>
      </c>
      <c r="G878" t="s">
        <v>5112</v>
      </c>
      <c r="H878" t="s">
        <v>5113</v>
      </c>
      <c r="I878" t="s">
        <v>24</v>
      </c>
      <c r="K878">
        <v>2</v>
      </c>
      <c r="L878">
        <v>8</v>
      </c>
      <c r="M878">
        <v>11</v>
      </c>
      <c r="N878">
        <v>4</v>
      </c>
      <c r="O878" t="s">
        <v>517</v>
      </c>
      <c r="P878" t="s">
        <v>517</v>
      </c>
      <c r="Q878" t="s">
        <v>517</v>
      </c>
      <c r="R878" t="s">
        <v>517</v>
      </c>
      <c r="S878" t="s">
        <v>517</v>
      </c>
      <c r="T878" t="s">
        <v>517</v>
      </c>
      <c r="U878" t="s">
        <v>517</v>
      </c>
      <c r="V878" t="s">
        <v>517</v>
      </c>
      <c r="W878" t="s">
        <v>517</v>
      </c>
      <c r="X878" t="s">
        <v>517</v>
      </c>
      <c r="Y878" t="s">
        <v>5114</v>
      </c>
      <c r="Z878" s="1">
        <v>28222</v>
      </c>
      <c r="AA878" t="s">
        <v>5115</v>
      </c>
      <c r="AB878">
        <v>39</v>
      </c>
      <c r="AC878" t="s">
        <v>358</v>
      </c>
      <c r="AD878" t="s">
        <v>488</v>
      </c>
    </row>
    <row r="879" spans="1:30" x14ac:dyDescent="0.25">
      <c r="A879" s="13" t="s">
        <v>5117</v>
      </c>
      <c r="B879" s="1">
        <v>42774</v>
      </c>
      <c r="C879" s="2">
        <v>0.46688657407407402</v>
      </c>
      <c r="D879" t="s">
        <v>5118</v>
      </c>
      <c r="E879" t="s">
        <v>22</v>
      </c>
      <c r="F879" t="s">
        <v>5119</v>
      </c>
      <c r="G879" t="s">
        <v>5120</v>
      </c>
      <c r="H879" t="s">
        <v>5121</v>
      </c>
      <c r="I879" t="s">
        <v>23</v>
      </c>
      <c r="K879">
        <v>2</v>
      </c>
      <c r="L879">
        <v>8</v>
      </c>
      <c r="M879">
        <v>11</v>
      </c>
      <c r="N879">
        <v>4</v>
      </c>
      <c r="O879" t="s">
        <v>5116</v>
      </c>
      <c r="P879" t="s">
        <v>517</v>
      </c>
      <c r="Q879" t="s">
        <v>517</v>
      </c>
      <c r="R879" t="s">
        <v>517</v>
      </c>
      <c r="S879" t="s">
        <v>517</v>
      </c>
      <c r="T879" t="s">
        <v>517</v>
      </c>
      <c r="U879" t="s">
        <v>517</v>
      </c>
      <c r="V879" t="s">
        <v>517</v>
      </c>
      <c r="W879" t="s">
        <v>1217</v>
      </c>
      <c r="X879" t="s">
        <v>590</v>
      </c>
      <c r="Y879" t="s">
        <v>5122</v>
      </c>
      <c r="Z879" s="1">
        <v>36506</v>
      </c>
      <c r="AA879" t="s">
        <v>5123</v>
      </c>
      <c r="AB879">
        <v>17</v>
      </c>
      <c r="AC879" t="s">
        <v>358</v>
      </c>
      <c r="AD879" t="s">
        <v>499</v>
      </c>
    </row>
    <row r="880" spans="1:30" x14ac:dyDescent="0.25">
      <c r="A880" s="13" t="s">
        <v>5124</v>
      </c>
      <c r="B880" s="1">
        <v>42774</v>
      </c>
      <c r="C880" s="2">
        <v>0.43025462962962963</v>
      </c>
      <c r="D880" t="s">
        <v>5125</v>
      </c>
      <c r="E880" t="s">
        <v>22</v>
      </c>
      <c r="F880" t="s">
        <v>5126</v>
      </c>
      <c r="G880" t="s">
        <v>5127</v>
      </c>
      <c r="H880" t="s">
        <v>5128</v>
      </c>
      <c r="I880" t="s">
        <v>21</v>
      </c>
      <c r="K880">
        <v>2</v>
      </c>
      <c r="L880">
        <v>8</v>
      </c>
      <c r="M880">
        <v>10</v>
      </c>
      <c r="N880">
        <v>4</v>
      </c>
      <c r="O880" t="s">
        <v>517</v>
      </c>
      <c r="P880" t="s">
        <v>517</v>
      </c>
      <c r="Q880" t="s">
        <v>517</v>
      </c>
      <c r="R880" t="s">
        <v>517</v>
      </c>
      <c r="S880" t="s">
        <v>517</v>
      </c>
      <c r="T880" t="s">
        <v>517</v>
      </c>
      <c r="U880" t="s">
        <v>517</v>
      </c>
      <c r="V880" t="s">
        <v>517</v>
      </c>
      <c r="W880" t="s">
        <v>517</v>
      </c>
      <c r="X880" t="s">
        <v>517</v>
      </c>
      <c r="Y880" t="s">
        <v>5129</v>
      </c>
      <c r="Z880" s="1">
        <v>33092</v>
      </c>
      <c r="AA880" t="s">
        <v>3369</v>
      </c>
      <c r="AB880">
        <v>26</v>
      </c>
      <c r="AC880" t="s">
        <v>358</v>
      </c>
      <c r="AD880" t="s">
        <v>492</v>
      </c>
    </row>
    <row r="881" spans="1:30" x14ac:dyDescent="0.25">
      <c r="A881" s="13" t="s">
        <v>5131</v>
      </c>
      <c r="B881" s="1">
        <v>42774</v>
      </c>
      <c r="C881" s="2">
        <v>0.11710648148148149</v>
      </c>
      <c r="D881" t="s">
        <v>5132</v>
      </c>
      <c r="E881" t="s">
        <v>22</v>
      </c>
      <c r="F881" t="s">
        <v>5133</v>
      </c>
      <c r="G881" t="s">
        <v>5134</v>
      </c>
      <c r="H881" t="s">
        <v>5135</v>
      </c>
      <c r="I881" t="s">
        <v>21</v>
      </c>
      <c r="K881">
        <v>2</v>
      </c>
      <c r="L881">
        <v>8</v>
      </c>
      <c r="M881">
        <v>2</v>
      </c>
      <c r="N881">
        <v>4</v>
      </c>
      <c r="O881" t="s">
        <v>5130</v>
      </c>
      <c r="P881" t="s">
        <v>517</v>
      </c>
      <c r="Q881" t="s">
        <v>517</v>
      </c>
      <c r="R881" t="s">
        <v>517</v>
      </c>
      <c r="S881" t="s">
        <v>517</v>
      </c>
      <c r="T881" t="s">
        <v>517</v>
      </c>
      <c r="U881" t="s">
        <v>517</v>
      </c>
      <c r="V881" t="s">
        <v>517</v>
      </c>
      <c r="W881" t="s">
        <v>857</v>
      </c>
      <c r="X881" t="s">
        <v>842</v>
      </c>
      <c r="Y881" t="s">
        <v>5136</v>
      </c>
      <c r="Z881" s="1">
        <v>29099</v>
      </c>
      <c r="AA881" t="s">
        <v>529</v>
      </c>
      <c r="AB881">
        <v>37</v>
      </c>
      <c r="AC881" t="s">
        <v>358</v>
      </c>
      <c r="AD881" t="s">
        <v>497</v>
      </c>
    </row>
    <row r="882" spans="1:30" x14ac:dyDescent="0.25">
      <c r="A882" s="13" t="s">
        <v>5137</v>
      </c>
      <c r="B882" s="1">
        <v>42774</v>
      </c>
      <c r="C882" s="2">
        <v>9.0011574074074077E-2</v>
      </c>
      <c r="D882" t="s">
        <v>4372</v>
      </c>
      <c r="E882" t="s">
        <v>22</v>
      </c>
      <c r="F882" t="s">
        <v>4373</v>
      </c>
      <c r="G882" s="14" t="s">
        <v>4374</v>
      </c>
      <c r="H882" s="14" t="s">
        <v>5138</v>
      </c>
      <c r="I882" t="s">
        <v>23</v>
      </c>
      <c r="K882">
        <v>2</v>
      </c>
      <c r="L882">
        <v>8</v>
      </c>
      <c r="M882">
        <v>2</v>
      </c>
      <c r="N882">
        <v>4</v>
      </c>
      <c r="O882" t="s">
        <v>4370</v>
      </c>
      <c r="P882" t="s">
        <v>517</v>
      </c>
      <c r="Q882" t="s">
        <v>517</v>
      </c>
      <c r="R882" t="s">
        <v>517</v>
      </c>
      <c r="S882" t="s">
        <v>517</v>
      </c>
      <c r="T882" t="s">
        <v>517</v>
      </c>
      <c r="U882" t="s">
        <v>517</v>
      </c>
      <c r="V882" t="s">
        <v>517</v>
      </c>
      <c r="W882" t="s">
        <v>526</v>
      </c>
      <c r="X882" t="s">
        <v>527</v>
      </c>
      <c r="Y882" t="s">
        <v>4376</v>
      </c>
      <c r="Z882" s="1">
        <v>35587</v>
      </c>
      <c r="AA882" t="s">
        <v>4377</v>
      </c>
      <c r="AB882">
        <v>19</v>
      </c>
      <c r="AC882" t="s">
        <v>358</v>
      </c>
      <c r="AD882" t="s">
        <v>492</v>
      </c>
    </row>
    <row r="883" spans="1:30" x14ac:dyDescent="0.25">
      <c r="A883" s="13" t="s">
        <v>5139</v>
      </c>
      <c r="B883" s="1">
        <v>42775</v>
      </c>
      <c r="C883" s="2">
        <v>0.47704861111111113</v>
      </c>
      <c r="D883" t="s">
        <v>5140</v>
      </c>
      <c r="E883" t="s">
        <v>22</v>
      </c>
      <c r="F883" t="s">
        <v>5141</v>
      </c>
      <c r="G883" s="14" t="s">
        <v>5142</v>
      </c>
      <c r="H883" s="14" t="s">
        <v>5143</v>
      </c>
      <c r="I883" t="s">
        <v>24</v>
      </c>
      <c r="K883">
        <v>2</v>
      </c>
      <c r="L883">
        <v>9</v>
      </c>
      <c r="M883">
        <v>11</v>
      </c>
      <c r="N883">
        <v>5</v>
      </c>
      <c r="O883" t="s">
        <v>517</v>
      </c>
      <c r="P883" t="s">
        <v>517</v>
      </c>
      <c r="Q883" t="s">
        <v>517</v>
      </c>
      <c r="R883" t="s">
        <v>517</v>
      </c>
      <c r="S883" t="s">
        <v>517</v>
      </c>
      <c r="T883" t="s">
        <v>517</v>
      </c>
      <c r="U883" t="s">
        <v>517</v>
      </c>
      <c r="V883" t="s">
        <v>517</v>
      </c>
      <c r="W883" t="s">
        <v>517</v>
      </c>
      <c r="X883" t="s">
        <v>517</v>
      </c>
      <c r="Y883" t="s">
        <v>5144</v>
      </c>
      <c r="Z883" s="1">
        <v>29813</v>
      </c>
      <c r="AA883" t="s">
        <v>5140</v>
      </c>
      <c r="AB883">
        <v>35</v>
      </c>
      <c r="AC883" t="s">
        <v>357</v>
      </c>
      <c r="AD883" t="s">
        <v>509</v>
      </c>
    </row>
    <row r="884" spans="1:30" x14ac:dyDescent="0.25">
      <c r="A884" s="13" t="s">
        <v>5145</v>
      </c>
      <c r="B884" s="1">
        <v>42777</v>
      </c>
      <c r="C884" s="2">
        <v>0.61165509259259265</v>
      </c>
      <c r="D884" t="s">
        <v>668</v>
      </c>
      <c r="E884" t="s">
        <v>22</v>
      </c>
      <c r="F884" t="s">
        <v>669</v>
      </c>
      <c r="G884" t="s">
        <v>670</v>
      </c>
      <c r="H884" t="s">
        <v>2881</v>
      </c>
      <c r="I884" t="s">
        <v>21</v>
      </c>
      <c r="K884">
        <v>2</v>
      </c>
      <c r="L884">
        <v>11</v>
      </c>
      <c r="M884">
        <v>14</v>
      </c>
      <c r="N884">
        <v>7</v>
      </c>
      <c r="O884" t="s">
        <v>4217</v>
      </c>
      <c r="P884" t="s">
        <v>517</v>
      </c>
      <c r="Q884" t="s">
        <v>517</v>
      </c>
      <c r="R884" t="s">
        <v>517</v>
      </c>
      <c r="S884" t="s">
        <v>517</v>
      </c>
      <c r="T884" t="s">
        <v>517</v>
      </c>
      <c r="U884" t="s">
        <v>517</v>
      </c>
      <c r="V884" t="s">
        <v>517</v>
      </c>
      <c r="W884" t="s">
        <v>4219</v>
      </c>
      <c r="X884" t="s">
        <v>622</v>
      </c>
      <c r="Y884" t="s">
        <v>673</v>
      </c>
      <c r="Z884" s="1">
        <v>32144</v>
      </c>
      <c r="AA884" t="s">
        <v>674</v>
      </c>
      <c r="AB884">
        <v>29</v>
      </c>
      <c r="AC884" t="s">
        <v>358</v>
      </c>
      <c r="AD884" t="s">
        <v>482</v>
      </c>
    </row>
    <row r="885" spans="1:30" x14ac:dyDescent="0.25">
      <c r="A885" s="13" t="s">
        <v>5146</v>
      </c>
      <c r="B885" s="1">
        <v>42777</v>
      </c>
      <c r="C885" s="2">
        <v>0.61111111111111105</v>
      </c>
      <c r="D885" t="s">
        <v>668</v>
      </c>
      <c r="E885" t="s">
        <v>22</v>
      </c>
      <c r="F885" t="s">
        <v>669</v>
      </c>
      <c r="G885" s="14" t="s">
        <v>670</v>
      </c>
      <c r="H885" s="14" t="s">
        <v>2881</v>
      </c>
      <c r="I885" t="s">
        <v>23</v>
      </c>
      <c r="K885">
        <v>2</v>
      </c>
      <c r="L885">
        <v>11</v>
      </c>
      <c r="M885">
        <v>14</v>
      </c>
      <c r="N885">
        <v>7</v>
      </c>
      <c r="O885" t="s">
        <v>4217</v>
      </c>
      <c r="P885" t="s">
        <v>517</v>
      </c>
      <c r="Q885" t="s">
        <v>517</v>
      </c>
      <c r="R885" t="s">
        <v>517</v>
      </c>
      <c r="S885" t="s">
        <v>517</v>
      </c>
      <c r="T885" t="s">
        <v>517</v>
      </c>
      <c r="U885" t="s">
        <v>517</v>
      </c>
      <c r="V885" t="s">
        <v>517</v>
      </c>
      <c r="W885" t="s">
        <v>4219</v>
      </c>
      <c r="X885" t="s">
        <v>622</v>
      </c>
      <c r="Y885" t="s">
        <v>673</v>
      </c>
      <c r="Z885" s="1">
        <v>32144</v>
      </c>
      <c r="AA885" t="s">
        <v>674</v>
      </c>
      <c r="AB885">
        <v>29</v>
      </c>
      <c r="AC885" t="s">
        <v>358</v>
      </c>
      <c r="AD885" t="s">
        <v>482</v>
      </c>
    </row>
    <row r="886" spans="1:30" x14ac:dyDescent="0.25">
      <c r="A886" s="13" t="s">
        <v>5147</v>
      </c>
      <c r="B886" s="1">
        <v>42777</v>
      </c>
      <c r="C886" s="2">
        <v>0.47783564814814811</v>
      </c>
      <c r="D886" t="s">
        <v>5118</v>
      </c>
      <c r="E886" t="s">
        <v>22</v>
      </c>
      <c r="F886" t="s">
        <v>5119</v>
      </c>
      <c r="G886" s="14" t="s">
        <v>5120</v>
      </c>
      <c r="H886" s="14" t="s">
        <v>5121</v>
      </c>
      <c r="I886" t="s">
        <v>23</v>
      </c>
      <c r="K886">
        <v>2</v>
      </c>
      <c r="L886">
        <v>11</v>
      </c>
      <c r="M886">
        <v>11</v>
      </c>
      <c r="N886">
        <v>7</v>
      </c>
      <c r="O886" t="s">
        <v>517</v>
      </c>
      <c r="P886" t="s">
        <v>517</v>
      </c>
      <c r="Q886" t="s">
        <v>517</v>
      </c>
      <c r="R886" t="s">
        <v>517</v>
      </c>
      <c r="S886" t="s">
        <v>517</v>
      </c>
      <c r="T886" t="s">
        <v>517</v>
      </c>
      <c r="U886" t="s">
        <v>517</v>
      </c>
      <c r="V886" t="s">
        <v>517</v>
      </c>
      <c r="W886" t="s">
        <v>517</v>
      </c>
      <c r="X886" t="s">
        <v>517</v>
      </c>
      <c r="Y886" t="s">
        <v>5122</v>
      </c>
      <c r="Z886" s="1">
        <v>36506</v>
      </c>
      <c r="AA886" t="s">
        <v>5123</v>
      </c>
      <c r="AB886">
        <v>17</v>
      </c>
      <c r="AC886" t="s">
        <v>358</v>
      </c>
      <c r="AD886" t="s">
        <v>499</v>
      </c>
    </row>
    <row r="887" spans="1:30" x14ac:dyDescent="0.25">
      <c r="A887" s="13" t="s">
        <v>5148</v>
      </c>
      <c r="B887" s="1">
        <v>42777</v>
      </c>
      <c r="C887" s="2">
        <v>0.43373842592592587</v>
      </c>
      <c r="D887" t="s">
        <v>5149</v>
      </c>
      <c r="E887" t="s">
        <v>22</v>
      </c>
      <c r="F887" t="s">
        <v>5150</v>
      </c>
      <c r="G887" s="14" t="s">
        <v>5151</v>
      </c>
      <c r="H887" s="14" t="s">
        <v>5152</v>
      </c>
      <c r="I887" t="s">
        <v>24</v>
      </c>
      <c r="K887">
        <v>2</v>
      </c>
      <c r="L887">
        <v>11</v>
      </c>
      <c r="M887">
        <v>10</v>
      </c>
      <c r="N887">
        <v>7</v>
      </c>
      <c r="O887" t="s">
        <v>517</v>
      </c>
      <c r="P887" t="s">
        <v>517</v>
      </c>
      <c r="Q887" t="s">
        <v>517</v>
      </c>
      <c r="R887" t="s">
        <v>517</v>
      </c>
      <c r="S887" t="s">
        <v>517</v>
      </c>
      <c r="T887" t="s">
        <v>517</v>
      </c>
      <c r="U887" t="s">
        <v>517</v>
      </c>
      <c r="V887" t="s">
        <v>517</v>
      </c>
      <c r="W887" t="s">
        <v>517</v>
      </c>
      <c r="X887" t="s">
        <v>517</v>
      </c>
      <c r="Y887" t="s">
        <v>5153</v>
      </c>
      <c r="Z887" s="1">
        <v>31594</v>
      </c>
      <c r="AA887" t="s">
        <v>4872</v>
      </c>
      <c r="AB887">
        <v>30</v>
      </c>
      <c r="AC887" t="s">
        <v>357</v>
      </c>
      <c r="AD887" t="s">
        <v>488</v>
      </c>
    </row>
    <row r="888" spans="1:30" x14ac:dyDescent="0.25">
      <c r="A888" s="13" t="s">
        <v>5155</v>
      </c>
      <c r="B888" s="1">
        <v>42777</v>
      </c>
      <c r="C888" s="2">
        <v>0.41768518518518521</v>
      </c>
      <c r="D888" t="s">
        <v>5156</v>
      </c>
      <c r="E888" t="s">
        <v>22</v>
      </c>
      <c r="F888" t="s">
        <v>5157</v>
      </c>
      <c r="G888" s="14" t="s">
        <v>5158</v>
      </c>
      <c r="H888" s="14" t="s">
        <v>5159</v>
      </c>
      <c r="I888" t="s">
        <v>23</v>
      </c>
      <c r="K888">
        <v>2</v>
      </c>
      <c r="L888">
        <v>11</v>
      </c>
      <c r="M888">
        <v>10</v>
      </c>
      <c r="N888">
        <v>7</v>
      </c>
      <c r="O888" t="s">
        <v>5154</v>
      </c>
      <c r="P888" t="s">
        <v>517</v>
      </c>
      <c r="Q888" t="s">
        <v>517</v>
      </c>
      <c r="R888" t="s">
        <v>517</v>
      </c>
      <c r="S888" t="s">
        <v>517</v>
      </c>
      <c r="T888" t="s">
        <v>517</v>
      </c>
      <c r="U888" t="s">
        <v>517</v>
      </c>
      <c r="V888" t="s">
        <v>517</v>
      </c>
      <c r="W888" t="s">
        <v>3570</v>
      </c>
      <c r="X888" t="s">
        <v>477</v>
      </c>
      <c r="Y888" t="s">
        <v>5160</v>
      </c>
      <c r="Z888" s="1">
        <v>28073</v>
      </c>
      <c r="AA888" t="s">
        <v>3468</v>
      </c>
      <c r="AB888">
        <v>40</v>
      </c>
      <c r="AC888" t="s">
        <v>358</v>
      </c>
      <c r="AD888" t="s">
        <v>487</v>
      </c>
    </row>
    <row r="889" spans="1:30" x14ac:dyDescent="0.25">
      <c r="A889" s="13" t="s">
        <v>5162</v>
      </c>
      <c r="B889" s="1">
        <v>42777</v>
      </c>
      <c r="C889" s="2">
        <v>0.33106481481481481</v>
      </c>
      <c r="D889" t="s">
        <v>5163</v>
      </c>
      <c r="E889" t="s">
        <v>22</v>
      </c>
      <c r="F889" t="s">
        <v>5164</v>
      </c>
      <c r="G889" s="14" t="s">
        <v>5165</v>
      </c>
      <c r="H889" s="14" t="s">
        <v>5166</v>
      </c>
      <c r="I889" t="s">
        <v>23</v>
      </c>
      <c r="K889">
        <v>2</v>
      </c>
      <c r="L889">
        <v>11</v>
      </c>
      <c r="M889">
        <v>7</v>
      </c>
      <c r="N889">
        <v>7</v>
      </c>
      <c r="O889" t="s">
        <v>5161</v>
      </c>
      <c r="P889" t="s">
        <v>517</v>
      </c>
      <c r="Q889" t="s">
        <v>517</v>
      </c>
      <c r="R889" t="s">
        <v>517</v>
      </c>
      <c r="S889" t="s">
        <v>517</v>
      </c>
      <c r="T889" t="s">
        <v>517</v>
      </c>
      <c r="U889" t="s">
        <v>517</v>
      </c>
      <c r="V889" t="s">
        <v>517</v>
      </c>
      <c r="W889" t="s">
        <v>537</v>
      </c>
      <c r="X889" t="s">
        <v>590</v>
      </c>
      <c r="Y889" t="s">
        <v>5167</v>
      </c>
      <c r="Z889" s="1">
        <v>34125</v>
      </c>
      <c r="AA889" t="s">
        <v>840</v>
      </c>
      <c r="AB889">
        <v>23</v>
      </c>
      <c r="AC889" t="s">
        <v>358</v>
      </c>
      <c r="AD889" t="s">
        <v>492</v>
      </c>
    </row>
    <row r="890" spans="1:30" x14ac:dyDescent="0.25">
      <c r="A890" s="13" t="s">
        <v>5169</v>
      </c>
      <c r="B890" s="1">
        <v>42777</v>
      </c>
      <c r="C890" s="2">
        <v>0.13447916666666668</v>
      </c>
      <c r="D890" t="s">
        <v>3420</v>
      </c>
      <c r="E890" t="s">
        <v>22</v>
      </c>
      <c r="F890" t="s">
        <v>3421</v>
      </c>
      <c r="G890" s="14" t="s">
        <v>3422</v>
      </c>
      <c r="H890" s="14" t="s">
        <v>3423</v>
      </c>
      <c r="I890" t="s">
        <v>23</v>
      </c>
      <c r="K890">
        <v>2</v>
      </c>
      <c r="L890">
        <v>11</v>
      </c>
      <c r="M890">
        <v>3</v>
      </c>
      <c r="N890">
        <v>7</v>
      </c>
      <c r="O890" t="s">
        <v>5168</v>
      </c>
      <c r="P890" t="s">
        <v>517</v>
      </c>
      <c r="Q890" t="s">
        <v>517</v>
      </c>
      <c r="R890" t="s">
        <v>517</v>
      </c>
      <c r="S890" t="s">
        <v>517</v>
      </c>
      <c r="T890" t="s">
        <v>517</v>
      </c>
      <c r="U890" t="s">
        <v>517</v>
      </c>
      <c r="V890" t="s">
        <v>517</v>
      </c>
      <c r="W890" t="s">
        <v>526</v>
      </c>
      <c r="X890" t="s">
        <v>527</v>
      </c>
      <c r="Y890" t="s">
        <v>3424</v>
      </c>
      <c r="Z890" s="1">
        <v>35774</v>
      </c>
      <c r="AA890" t="s">
        <v>529</v>
      </c>
      <c r="AB890">
        <v>19</v>
      </c>
      <c r="AC890" t="s">
        <v>358</v>
      </c>
      <c r="AD890" t="s">
        <v>487</v>
      </c>
    </row>
    <row r="891" spans="1:30" x14ac:dyDescent="0.25">
      <c r="A891" s="13" t="s">
        <v>5171</v>
      </c>
      <c r="B891" s="1">
        <v>42776</v>
      </c>
      <c r="C891" s="2">
        <v>0.9851388888888889</v>
      </c>
      <c r="D891" t="s">
        <v>5172</v>
      </c>
      <c r="E891" t="s">
        <v>22</v>
      </c>
      <c r="F891" t="s">
        <v>5173</v>
      </c>
      <c r="G891" s="14" t="s">
        <v>5174</v>
      </c>
      <c r="H891" s="14" t="s">
        <v>5175</v>
      </c>
      <c r="I891" t="s">
        <v>23</v>
      </c>
      <c r="K891">
        <v>2</v>
      </c>
      <c r="L891">
        <v>10</v>
      </c>
      <c r="M891">
        <v>23</v>
      </c>
      <c r="N891">
        <v>6</v>
      </c>
      <c r="O891" t="s">
        <v>5170</v>
      </c>
      <c r="P891" t="s">
        <v>517</v>
      </c>
      <c r="Q891" t="s">
        <v>517</v>
      </c>
      <c r="R891" t="s">
        <v>517</v>
      </c>
      <c r="S891" t="s">
        <v>517</v>
      </c>
      <c r="T891" t="s">
        <v>517</v>
      </c>
      <c r="U891" t="s">
        <v>517</v>
      </c>
      <c r="V891" t="s">
        <v>517</v>
      </c>
      <c r="W891" t="s">
        <v>858</v>
      </c>
      <c r="X891" t="s">
        <v>850</v>
      </c>
      <c r="Y891" t="s">
        <v>517</v>
      </c>
      <c r="Z891" s="1" t="s">
        <v>517</v>
      </c>
      <c r="AA891" t="s">
        <v>5176</v>
      </c>
      <c r="AB891" t="s">
        <v>517</v>
      </c>
      <c r="AC891" t="s">
        <v>357</v>
      </c>
      <c r="AD891" t="s">
        <v>517</v>
      </c>
    </row>
    <row r="892" spans="1:30" x14ac:dyDescent="0.25">
      <c r="A892" s="13" t="s">
        <v>5177</v>
      </c>
      <c r="B892" s="1">
        <v>42776</v>
      </c>
      <c r="C892" s="2">
        <v>0.95748842592592587</v>
      </c>
      <c r="D892" t="s">
        <v>5178</v>
      </c>
      <c r="E892" t="s">
        <v>22</v>
      </c>
      <c r="F892" t="s">
        <v>5179</v>
      </c>
      <c r="G892" s="14" t="s">
        <v>5180</v>
      </c>
      <c r="H892" s="14" t="s">
        <v>5181</v>
      </c>
      <c r="I892" t="s">
        <v>25</v>
      </c>
      <c r="K892">
        <v>2</v>
      </c>
      <c r="L892">
        <v>10</v>
      </c>
      <c r="M892">
        <v>22</v>
      </c>
      <c r="N892">
        <v>6</v>
      </c>
      <c r="O892" t="s">
        <v>517</v>
      </c>
      <c r="P892" t="s">
        <v>517</v>
      </c>
      <c r="Q892" t="s">
        <v>517</v>
      </c>
      <c r="R892" t="s">
        <v>517</v>
      </c>
      <c r="S892" t="s">
        <v>517</v>
      </c>
      <c r="T892" t="s">
        <v>517</v>
      </c>
      <c r="U892" t="s">
        <v>517</v>
      </c>
      <c r="V892" t="s">
        <v>517</v>
      </c>
      <c r="W892" t="s">
        <v>517</v>
      </c>
      <c r="X892" t="s">
        <v>517</v>
      </c>
      <c r="Y892" t="s">
        <v>1772</v>
      </c>
      <c r="Z892" s="1">
        <v>31413</v>
      </c>
      <c r="AA892" t="s">
        <v>5182</v>
      </c>
      <c r="AB892">
        <v>31</v>
      </c>
      <c r="AC892" t="s">
        <v>358</v>
      </c>
      <c r="AD892" t="s">
        <v>495</v>
      </c>
    </row>
    <row r="893" spans="1:30" x14ac:dyDescent="0.25">
      <c r="A893" s="13" t="s">
        <v>5183</v>
      </c>
      <c r="B893" s="1">
        <v>42776</v>
      </c>
      <c r="C893" s="2">
        <v>0.90755787037037028</v>
      </c>
      <c r="D893" t="s">
        <v>5184</v>
      </c>
      <c r="E893" t="s">
        <v>22</v>
      </c>
      <c r="F893" t="s">
        <v>5185</v>
      </c>
      <c r="G893" s="14" t="s">
        <v>5186</v>
      </c>
      <c r="H893" s="14" t="s">
        <v>5187</v>
      </c>
      <c r="I893" t="s">
        <v>24</v>
      </c>
      <c r="K893">
        <v>2</v>
      </c>
      <c r="L893">
        <v>10</v>
      </c>
      <c r="M893">
        <v>21</v>
      </c>
      <c r="N893">
        <v>6</v>
      </c>
      <c r="O893" t="s">
        <v>517</v>
      </c>
      <c r="P893" t="s">
        <v>517</v>
      </c>
      <c r="Q893" t="s">
        <v>517</v>
      </c>
      <c r="R893" t="s">
        <v>517</v>
      </c>
      <c r="S893" t="s">
        <v>517</v>
      </c>
      <c r="T893" t="s">
        <v>517</v>
      </c>
      <c r="U893" t="s">
        <v>517</v>
      </c>
      <c r="V893" t="s">
        <v>517</v>
      </c>
      <c r="W893" t="s">
        <v>517</v>
      </c>
      <c r="X893" t="s">
        <v>517</v>
      </c>
      <c r="Y893" t="s">
        <v>5188</v>
      </c>
      <c r="Z893" s="1">
        <v>30773</v>
      </c>
      <c r="AA893" t="s">
        <v>546</v>
      </c>
      <c r="AB893">
        <v>32</v>
      </c>
      <c r="AC893" t="s">
        <v>358</v>
      </c>
      <c r="AD893" t="s">
        <v>492</v>
      </c>
    </row>
    <row r="894" spans="1:30" x14ac:dyDescent="0.25">
      <c r="A894" s="13" t="s">
        <v>5189</v>
      </c>
      <c r="B894" s="1">
        <v>42776</v>
      </c>
      <c r="C894" s="2">
        <v>0.85021990740740738</v>
      </c>
      <c r="D894" t="s">
        <v>3778</v>
      </c>
      <c r="E894" t="s">
        <v>22</v>
      </c>
      <c r="F894" t="s">
        <v>3779</v>
      </c>
      <c r="G894" s="14" t="s">
        <v>3780</v>
      </c>
      <c r="H894" s="14" t="s">
        <v>3781</v>
      </c>
      <c r="I894" t="s">
        <v>23</v>
      </c>
      <c r="K894">
        <v>2</v>
      </c>
      <c r="L894">
        <v>10</v>
      </c>
      <c r="M894">
        <v>20</v>
      </c>
      <c r="N894">
        <v>6</v>
      </c>
      <c r="O894" t="s">
        <v>3776</v>
      </c>
      <c r="P894" t="s">
        <v>517</v>
      </c>
      <c r="Q894" t="s">
        <v>517</v>
      </c>
      <c r="R894" t="s">
        <v>517</v>
      </c>
      <c r="S894" t="s">
        <v>517</v>
      </c>
      <c r="T894" t="s">
        <v>517</v>
      </c>
      <c r="U894" t="s">
        <v>517</v>
      </c>
      <c r="V894" t="s">
        <v>517</v>
      </c>
      <c r="W894" t="s">
        <v>1217</v>
      </c>
      <c r="X894" t="s">
        <v>1238</v>
      </c>
      <c r="Y894" t="s">
        <v>3782</v>
      </c>
      <c r="Z894" s="1">
        <v>25586</v>
      </c>
      <c r="AA894" t="s">
        <v>2673</v>
      </c>
      <c r="AB894">
        <v>47</v>
      </c>
      <c r="AC894" t="s">
        <v>358</v>
      </c>
      <c r="AD894" t="s">
        <v>491</v>
      </c>
    </row>
    <row r="895" spans="1:30" x14ac:dyDescent="0.25">
      <c r="A895" s="13" t="s">
        <v>5194</v>
      </c>
      <c r="B895" s="1">
        <v>42776</v>
      </c>
      <c r="C895" s="2">
        <v>0.67614583333333333</v>
      </c>
      <c r="D895" t="s">
        <v>4316</v>
      </c>
      <c r="E895" t="s">
        <v>22</v>
      </c>
      <c r="F895" t="s">
        <v>4317</v>
      </c>
      <c r="G895" s="14" t="s">
        <v>4318</v>
      </c>
      <c r="H895" s="14" t="s">
        <v>5195</v>
      </c>
      <c r="I895" t="s">
        <v>21</v>
      </c>
      <c r="K895">
        <v>2</v>
      </c>
      <c r="L895">
        <v>10</v>
      </c>
      <c r="M895">
        <v>16</v>
      </c>
      <c r="N895">
        <v>6</v>
      </c>
      <c r="O895" t="s">
        <v>5190</v>
      </c>
      <c r="P895" t="s">
        <v>5191</v>
      </c>
      <c r="Q895" t="s">
        <v>5192</v>
      </c>
      <c r="R895" t="s">
        <v>5193</v>
      </c>
      <c r="S895" t="s">
        <v>517</v>
      </c>
      <c r="T895" t="s">
        <v>517</v>
      </c>
      <c r="U895" t="s">
        <v>517</v>
      </c>
      <c r="V895" t="s">
        <v>517</v>
      </c>
      <c r="W895" t="s">
        <v>589</v>
      </c>
      <c r="X895" t="s">
        <v>590</v>
      </c>
      <c r="Y895" t="s">
        <v>4320</v>
      </c>
      <c r="Z895" s="1">
        <v>31432</v>
      </c>
      <c r="AA895" t="s">
        <v>4321</v>
      </c>
      <c r="AB895">
        <v>31</v>
      </c>
      <c r="AC895" t="s">
        <v>358</v>
      </c>
      <c r="AD895" t="s">
        <v>483</v>
      </c>
    </row>
    <row r="896" spans="1:30" x14ac:dyDescent="0.25">
      <c r="A896" s="13" t="s">
        <v>5196</v>
      </c>
      <c r="B896" s="1">
        <v>42776</v>
      </c>
      <c r="C896" s="2">
        <v>0.66695601851851849</v>
      </c>
      <c r="D896" t="s">
        <v>5197</v>
      </c>
      <c r="E896" t="s">
        <v>22</v>
      </c>
      <c r="F896" t="s">
        <v>5198</v>
      </c>
      <c r="G896" s="14" t="s">
        <v>5199</v>
      </c>
      <c r="H896" s="14" t="s">
        <v>5200</v>
      </c>
      <c r="I896" t="s">
        <v>23</v>
      </c>
      <c r="K896">
        <v>2</v>
      </c>
      <c r="L896">
        <v>10</v>
      </c>
      <c r="M896">
        <v>16</v>
      </c>
      <c r="N896">
        <v>6</v>
      </c>
      <c r="O896" t="s">
        <v>517</v>
      </c>
      <c r="P896" t="s">
        <v>517</v>
      </c>
      <c r="Q896" t="s">
        <v>517</v>
      </c>
      <c r="R896" t="s">
        <v>517</v>
      </c>
      <c r="S896" t="s">
        <v>517</v>
      </c>
      <c r="T896" t="s">
        <v>517</v>
      </c>
      <c r="U896" t="s">
        <v>517</v>
      </c>
      <c r="V896" t="s">
        <v>517</v>
      </c>
      <c r="W896" t="s">
        <v>517</v>
      </c>
      <c r="X896" t="s">
        <v>517</v>
      </c>
      <c r="Y896" t="s">
        <v>5201</v>
      </c>
      <c r="Z896" s="1">
        <v>24547</v>
      </c>
      <c r="AA896" t="s">
        <v>5202</v>
      </c>
      <c r="AB896">
        <v>49</v>
      </c>
      <c r="AC896" t="s">
        <v>357</v>
      </c>
      <c r="AD896" t="s">
        <v>487</v>
      </c>
    </row>
    <row r="897" spans="1:30" x14ac:dyDescent="0.25">
      <c r="A897" s="13" t="s">
        <v>5203</v>
      </c>
      <c r="B897" s="1">
        <v>42776</v>
      </c>
      <c r="C897" s="2">
        <v>0.62103009259259256</v>
      </c>
      <c r="D897" t="s">
        <v>5204</v>
      </c>
      <c r="E897" t="s">
        <v>22</v>
      </c>
      <c r="F897" t="s">
        <v>3906</v>
      </c>
      <c r="G897" s="14" t="s">
        <v>3907</v>
      </c>
      <c r="H897" s="14" t="s">
        <v>5066</v>
      </c>
      <c r="I897" t="s">
        <v>25</v>
      </c>
      <c r="K897">
        <v>2</v>
      </c>
      <c r="L897">
        <v>10</v>
      </c>
      <c r="M897">
        <v>14</v>
      </c>
      <c r="N897">
        <v>6</v>
      </c>
      <c r="O897" t="s">
        <v>517</v>
      </c>
      <c r="P897" t="s">
        <v>517</v>
      </c>
      <c r="Q897" t="s">
        <v>517</v>
      </c>
      <c r="R897" t="s">
        <v>517</v>
      </c>
      <c r="S897" t="s">
        <v>517</v>
      </c>
      <c r="T897" t="s">
        <v>517</v>
      </c>
      <c r="U897" t="s">
        <v>517</v>
      </c>
      <c r="V897" t="s">
        <v>517</v>
      </c>
      <c r="W897" t="s">
        <v>517</v>
      </c>
      <c r="X897" t="s">
        <v>517</v>
      </c>
      <c r="Y897" t="s">
        <v>3909</v>
      </c>
      <c r="Z897" s="1">
        <v>33251</v>
      </c>
      <c r="AA897" t="s">
        <v>3910</v>
      </c>
      <c r="AB897">
        <v>26</v>
      </c>
      <c r="AC897" t="s">
        <v>358</v>
      </c>
      <c r="AD897" t="s">
        <v>483</v>
      </c>
    </row>
    <row r="898" spans="1:30" x14ac:dyDescent="0.25">
      <c r="A898" s="13" t="s">
        <v>5206</v>
      </c>
      <c r="B898" s="1">
        <v>42776</v>
      </c>
      <c r="C898" s="2">
        <v>0.58716435185185178</v>
      </c>
      <c r="D898" t="s">
        <v>5207</v>
      </c>
      <c r="E898" t="s">
        <v>116</v>
      </c>
      <c r="F898" t="s">
        <v>5208</v>
      </c>
      <c r="G898" s="14" t="s">
        <v>5209</v>
      </c>
      <c r="H898" s="14" t="s">
        <v>5210</v>
      </c>
      <c r="I898" t="s">
        <v>23</v>
      </c>
      <c r="K898">
        <v>2</v>
      </c>
      <c r="L898">
        <v>10</v>
      </c>
      <c r="M898">
        <v>14</v>
      </c>
      <c r="N898">
        <v>6</v>
      </c>
      <c r="O898" t="s">
        <v>5205</v>
      </c>
      <c r="P898" t="s">
        <v>517</v>
      </c>
      <c r="Q898" t="s">
        <v>517</v>
      </c>
      <c r="R898" t="s">
        <v>517</v>
      </c>
      <c r="S898" t="s">
        <v>517</v>
      </c>
      <c r="T898" t="s">
        <v>517</v>
      </c>
      <c r="U898" t="s">
        <v>517</v>
      </c>
      <c r="V898" t="s">
        <v>517</v>
      </c>
      <c r="W898" t="s">
        <v>1217</v>
      </c>
      <c r="X898" t="s">
        <v>590</v>
      </c>
      <c r="Y898" t="s">
        <v>5211</v>
      </c>
      <c r="Z898" s="1">
        <v>23513</v>
      </c>
      <c r="AA898" t="s">
        <v>478</v>
      </c>
      <c r="AB898">
        <v>52</v>
      </c>
      <c r="AC898" t="s">
        <v>358</v>
      </c>
      <c r="AD898" t="s">
        <v>483</v>
      </c>
    </row>
    <row r="899" spans="1:30" x14ac:dyDescent="0.25">
      <c r="A899" s="13" t="s">
        <v>5213</v>
      </c>
      <c r="B899" s="1">
        <v>42776</v>
      </c>
      <c r="C899" s="2">
        <v>0.58108796296296295</v>
      </c>
      <c r="D899" t="s">
        <v>5214</v>
      </c>
      <c r="E899" t="s">
        <v>293</v>
      </c>
      <c r="F899" t="s">
        <v>5215</v>
      </c>
      <c r="G899" s="14" t="s">
        <v>5216</v>
      </c>
      <c r="H899" s="14" t="s">
        <v>5217</v>
      </c>
      <c r="I899" t="s">
        <v>23</v>
      </c>
      <c r="K899">
        <v>2</v>
      </c>
      <c r="L899">
        <v>10</v>
      </c>
      <c r="M899">
        <v>13</v>
      </c>
      <c r="N899">
        <v>6</v>
      </c>
      <c r="O899" t="s">
        <v>5212</v>
      </c>
      <c r="P899" t="s">
        <v>517</v>
      </c>
      <c r="Q899" t="s">
        <v>517</v>
      </c>
      <c r="R899" t="s">
        <v>517</v>
      </c>
      <c r="S899" t="s">
        <v>517</v>
      </c>
      <c r="T899" t="s">
        <v>517</v>
      </c>
      <c r="U899" t="s">
        <v>517</v>
      </c>
      <c r="V899" t="s">
        <v>517</v>
      </c>
      <c r="W899" t="s">
        <v>589</v>
      </c>
      <c r="X899" t="s">
        <v>590</v>
      </c>
      <c r="Y899" t="s">
        <v>517</v>
      </c>
      <c r="Z899" s="1" t="s">
        <v>517</v>
      </c>
      <c r="AA899" t="s">
        <v>546</v>
      </c>
      <c r="AB899" t="s">
        <v>517</v>
      </c>
      <c r="AC899" t="s">
        <v>358</v>
      </c>
      <c r="AD899" t="s">
        <v>517</v>
      </c>
    </row>
    <row r="900" spans="1:30" x14ac:dyDescent="0.25">
      <c r="A900" s="13" t="s">
        <v>5218</v>
      </c>
      <c r="B900" s="1">
        <v>42776</v>
      </c>
      <c r="C900" s="2">
        <v>0.49475694444444446</v>
      </c>
      <c r="D900" t="s">
        <v>5219</v>
      </c>
      <c r="E900" t="s">
        <v>22</v>
      </c>
      <c r="F900" t="s">
        <v>5220</v>
      </c>
      <c r="G900" s="14" t="s">
        <v>5221</v>
      </c>
      <c r="H900" s="14" t="s">
        <v>5222</v>
      </c>
      <c r="I900" t="s">
        <v>24</v>
      </c>
      <c r="K900">
        <v>2</v>
      </c>
      <c r="L900">
        <v>10</v>
      </c>
      <c r="M900">
        <v>11</v>
      </c>
      <c r="N900">
        <v>6</v>
      </c>
      <c r="O900" t="s">
        <v>517</v>
      </c>
      <c r="P900" t="s">
        <v>517</v>
      </c>
      <c r="Q900" t="s">
        <v>517</v>
      </c>
      <c r="R900" t="s">
        <v>517</v>
      </c>
      <c r="S900" t="s">
        <v>517</v>
      </c>
      <c r="T900" t="s">
        <v>517</v>
      </c>
      <c r="U900" t="s">
        <v>517</v>
      </c>
      <c r="V900" t="s">
        <v>517</v>
      </c>
      <c r="W900" t="s">
        <v>517</v>
      </c>
      <c r="X900" t="s">
        <v>517</v>
      </c>
      <c r="Y900" t="s">
        <v>517</v>
      </c>
      <c r="Z900" s="1" t="s">
        <v>517</v>
      </c>
      <c r="AA900" t="s">
        <v>694</v>
      </c>
      <c r="AB900" t="s">
        <v>517</v>
      </c>
      <c r="AC900" t="s">
        <v>358</v>
      </c>
      <c r="AD900" t="s">
        <v>517</v>
      </c>
    </row>
    <row r="901" spans="1:30" x14ac:dyDescent="0.25">
      <c r="A901" s="13" t="s">
        <v>5224</v>
      </c>
      <c r="B901" s="1">
        <v>42776</v>
      </c>
      <c r="C901" s="2">
        <v>0.33565972222222223</v>
      </c>
      <c r="D901" t="s">
        <v>5225</v>
      </c>
      <c r="E901" t="s">
        <v>22</v>
      </c>
      <c r="F901" t="s">
        <v>5226</v>
      </c>
      <c r="G901" t="s">
        <v>5227</v>
      </c>
      <c r="H901" t="s">
        <v>5228</v>
      </c>
      <c r="I901" t="s">
        <v>23</v>
      </c>
      <c r="K901">
        <v>2</v>
      </c>
      <c r="L901">
        <v>10</v>
      </c>
      <c r="M901">
        <v>8</v>
      </c>
      <c r="N901">
        <v>6</v>
      </c>
      <c r="O901" t="s">
        <v>5223</v>
      </c>
      <c r="P901" t="s">
        <v>517</v>
      </c>
      <c r="Q901" t="s">
        <v>517</v>
      </c>
      <c r="R901" t="s">
        <v>517</v>
      </c>
      <c r="S901" t="s">
        <v>517</v>
      </c>
      <c r="T901" t="s">
        <v>517</v>
      </c>
      <c r="U901" t="s">
        <v>517</v>
      </c>
      <c r="V901" t="s">
        <v>517</v>
      </c>
      <c r="W901" t="s">
        <v>1486</v>
      </c>
      <c r="X901" t="s">
        <v>1487</v>
      </c>
      <c r="Y901" t="s">
        <v>5229</v>
      </c>
      <c r="Z901" s="1">
        <v>32397</v>
      </c>
      <c r="AA901" t="s">
        <v>5230</v>
      </c>
      <c r="AB901">
        <v>28</v>
      </c>
      <c r="AC901" t="s">
        <v>358</v>
      </c>
      <c r="AD901" t="s">
        <v>488</v>
      </c>
    </row>
    <row r="902" spans="1:30" x14ac:dyDescent="0.25">
      <c r="A902" s="13" t="s">
        <v>5231</v>
      </c>
      <c r="B902" s="1">
        <v>42776</v>
      </c>
      <c r="C902" s="2">
        <v>0.17656249999999998</v>
      </c>
      <c r="D902" t="s">
        <v>5232</v>
      </c>
      <c r="E902" t="s">
        <v>22</v>
      </c>
      <c r="F902" t="s">
        <v>5233</v>
      </c>
      <c r="G902" s="14" t="s">
        <v>5234</v>
      </c>
      <c r="H902" s="14" t="s">
        <v>5235</v>
      </c>
      <c r="I902" t="s">
        <v>24</v>
      </c>
      <c r="K902">
        <v>2</v>
      </c>
      <c r="L902">
        <v>10</v>
      </c>
      <c r="M902">
        <v>4</v>
      </c>
      <c r="N902">
        <v>6</v>
      </c>
      <c r="O902" t="s">
        <v>517</v>
      </c>
      <c r="P902" t="s">
        <v>517</v>
      </c>
      <c r="Q902" t="s">
        <v>517</v>
      </c>
      <c r="R902" t="s">
        <v>517</v>
      </c>
      <c r="S902" t="s">
        <v>517</v>
      </c>
      <c r="T902" t="s">
        <v>517</v>
      </c>
      <c r="U902" t="s">
        <v>517</v>
      </c>
      <c r="V902" t="s">
        <v>517</v>
      </c>
      <c r="W902" t="s">
        <v>517</v>
      </c>
      <c r="X902" t="s">
        <v>517</v>
      </c>
      <c r="Y902" t="s">
        <v>5236</v>
      </c>
      <c r="Z902" s="1">
        <v>35205</v>
      </c>
      <c r="AA902" t="s">
        <v>5237</v>
      </c>
      <c r="AB902">
        <v>20</v>
      </c>
      <c r="AC902" t="s">
        <v>357</v>
      </c>
      <c r="AD902" t="s">
        <v>489</v>
      </c>
    </row>
    <row r="903" spans="1:30" x14ac:dyDescent="0.25">
      <c r="A903" s="13" t="s">
        <v>5239</v>
      </c>
      <c r="B903" s="1">
        <v>42776</v>
      </c>
      <c r="C903" s="2">
        <v>0.10907407407407409</v>
      </c>
      <c r="D903" t="s">
        <v>5238</v>
      </c>
      <c r="E903" t="s">
        <v>22</v>
      </c>
      <c r="F903" t="s">
        <v>4284</v>
      </c>
      <c r="G903" s="14" t="s">
        <v>4285</v>
      </c>
      <c r="H903" s="14" t="s">
        <v>4286</v>
      </c>
      <c r="I903" t="s">
        <v>23</v>
      </c>
      <c r="K903">
        <v>2</v>
      </c>
      <c r="L903">
        <v>10</v>
      </c>
      <c r="M903">
        <v>2</v>
      </c>
      <c r="N903">
        <v>6</v>
      </c>
      <c r="O903" t="s">
        <v>4281</v>
      </c>
      <c r="P903" t="s">
        <v>517</v>
      </c>
      <c r="Q903" t="s">
        <v>517</v>
      </c>
      <c r="R903" t="s">
        <v>517</v>
      </c>
      <c r="S903" t="s">
        <v>517</v>
      </c>
      <c r="T903" t="s">
        <v>517</v>
      </c>
      <c r="U903" t="s">
        <v>517</v>
      </c>
      <c r="V903" t="s">
        <v>517</v>
      </c>
      <c r="W903" t="s">
        <v>2816</v>
      </c>
      <c r="X903" t="s">
        <v>554</v>
      </c>
      <c r="Y903" t="s">
        <v>4287</v>
      </c>
      <c r="Z903" s="1">
        <v>32575</v>
      </c>
      <c r="AA903" t="s">
        <v>5238</v>
      </c>
      <c r="AB903">
        <v>27</v>
      </c>
      <c r="AC903" t="s">
        <v>358</v>
      </c>
      <c r="AD903" t="s">
        <v>509</v>
      </c>
    </row>
    <row r="904" spans="1:30" x14ac:dyDescent="0.25">
      <c r="A904" s="13" t="s">
        <v>5241</v>
      </c>
      <c r="B904" s="1">
        <v>42775</v>
      </c>
      <c r="C904" s="2">
        <v>0.99909722222222219</v>
      </c>
      <c r="D904" t="s">
        <v>5242</v>
      </c>
      <c r="E904" t="s">
        <v>1282</v>
      </c>
      <c r="F904" t="s">
        <v>5243</v>
      </c>
      <c r="G904" s="14" t="s">
        <v>5244</v>
      </c>
      <c r="H904" s="14" t="s">
        <v>5245</v>
      </c>
      <c r="I904" t="s">
        <v>23</v>
      </c>
      <c r="K904">
        <v>2</v>
      </c>
      <c r="L904">
        <v>9</v>
      </c>
      <c r="M904">
        <v>23</v>
      </c>
      <c r="N904">
        <v>5</v>
      </c>
      <c r="O904" t="s">
        <v>5240</v>
      </c>
      <c r="P904" t="s">
        <v>517</v>
      </c>
      <c r="Q904" t="s">
        <v>517</v>
      </c>
      <c r="R904" t="s">
        <v>517</v>
      </c>
      <c r="S904" t="s">
        <v>517</v>
      </c>
      <c r="T904" t="s">
        <v>517</v>
      </c>
      <c r="U904" t="s">
        <v>517</v>
      </c>
      <c r="V904" t="s">
        <v>517</v>
      </c>
      <c r="W904" t="s">
        <v>861</v>
      </c>
      <c r="X904" t="s">
        <v>527</v>
      </c>
      <c r="Y904" t="s">
        <v>517</v>
      </c>
      <c r="Z904" s="1" t="s">
        <v>517</v>
      </c>
      <c r="AA904" t="s">
        <v>3169</v>
      </c>
      <c r="AB904" t="s">
        <v>517</v>
      </c>
      <c r="AC904" t="s">
        <v>357</v>
      </c>
      <c r="AD904" t="s">
        <v>517</v>
      </c>
    </row>
    <row r="905" spans="1:30" x14ac:dyDescent="0.25">
      <c r="A905" s="13" t="s">
        <v>5246</v>
      </c>
      <c r="B905" s="1">
        <v>42775</v>
      </c>
      <c r="C905" s="2">
        <v>0.92552083333333324</v>
      </c>
      <c r="D905" t="s">
        <v>5247</v>
      </c>
      <c r="E905" t="s">
        <v>22</v>
      </c>
      <c r="F905" t="s">
        <v>5248</v>
      </c>
      <c r="G905" s="14" t="s">
        <v>5249</v>
      </c>
      <c r="H905" s="14" t="s">
        <v>5250</v>
      </c>
      <c r="I905" t="s">
        <v>21</v>
      </c>
      <c r="K905">
        <v>2</v>
      </c>
      <c r="L905">
        <v>9</v>
      </c>
      <c r="M905">
        <v>22</v>
      </c>
      <c r="N905">
        <v>5</v>
      </c>
      <c r="O905" t="s">
        <v>517</v>
      </c>
      <c r="P905" t="s">
        <v>517</v>
      </c>
      <c r="Q905" t="s">
        <v>517</v>
      </c>
      <c r="R905" t="s">
        <v>517</v>
      </c>
      <c r="S905" t="s">
        <v>517</v>
      </c>
      <c r="T905" t="s">
        <v>517</v>
      </c>
      <c r="U905" t="s">
        <v>517</v>
      </c>
      <c r="V905" t="s">
        <v>517</v>
      </c>
      <c r="W905" t="s">
        <v>517</v>
      </c>
      <c r="X905" t="s">
        <v>517</v>
      </c>
      <c r="Y905" t="s">
        <v>5251</v>
      </c>
      <c r="Z905" s="1">
        <v>35125</v>
      </c>
      <c r="AA905" t="s">
        <v>1064</v>
      </c>
      <c r="AB905">
        <v>20</v>
      </c>
      <c r="AC905" t="s">
        <v>358</v>
      </c>
      <c r="AD905" t="s">
        <v>489</v>
      </c>
    </row>
    <row r="906" spans="1:30" x14ac:dyDescent="0.25">
      <c r="A906" s="13" t="s">
        <v>5252</v>
      </c>
      <c r="B906" s="1">
        <v>42775</v>
      </c>
      <c r="C906" s="2">
        <v>0.79531249999999998</v>
      </c>
      <c r="D906" t="s">
        <v>2145</v>
      </c>
      <c r="E906" t="s">
        <v>5253</v>
      </c>
      <c r="F906" t="s">
        <v>5254</v>
      </c>
      <c r="G906" s="14" t="s">
        <v>5255</v>
      </c>
      <c r="H906" s="14" t="s">
        <v>5256</v>
      </c>
      <c r="I906" t="s">
        <v>24</v>
      </c>
      <c r="K906">
        <v>2</v>
      </c>
      <c r="L906">
        <v>9</v>
      </c>
      <c r="M906">
        <v>19</v>
      </c>
      <c r="N906">
        <v>5</v>
      </c>
      <c r="O906" t="s">
        <v>517</v>
      </c>
      <c r="P906" t="s">
        <v>517</v>
      </c>
      <c r="Q906" t="s">
        <v>517</v>
      </c>
      <c r="R906" t="s">
        <v>517</v>
      </c>
      <c r="S906" t="s">
        <v>517</v>
      </c>
      <c r="T906" t="s">
        <v>517</v>
      </c>
      <c r="U906" t="s">
        <v>517</v>
      </c>
      <c r="V906" t="s">
        <v>517</v>
      </c>
      <c r="W906" t="s">
        <v>517</v>
      </c>
      <c r="X906" t="s">
        <v>517</v>
      </c>
      <c r="Y906" t="s">
        <v>5257</v>
      </c>
      <c r="Z906" s="1" t="s">
        <v>517</v>
      </c>
      <c r="AA906" t="s">
        <v>2145</v>
      </c>
      <c r="AB906" t="s">
        <v>517</v>
      </c>
      <c r="AC906" t="s">
        <v>357</v>
      </c>
      <c r="AD906" t="s">
        <v>517</v>
      </c>
    </row>
    <row r="907" spans="1:30" x14ac:dyDescent="0.25">
      <c r="A907" s="13" t="s">
        <v>5259</v>
      </c>
      <c r="B907" s="1">
        <v>42775</v>
      </c>
      <c r="C907" s="2">
        <v>0.77917824074074071</v>
      </c>
      <c r="D907" t="s">
        <v>5260</v>
      </c>
      <c r="E907" t="s">
        <v>22</v>
      </c>
      <c r="F907" t="s">
        <v>5261</v>
      </c>
      <c r="G907" s="14" t="s">
        <v>5262</v>
      </c>
      <c r="H907" s="14" t="s">
        <v>5263</v>
      </c>
      <c r="I907" t="s">
        <v>24</v>
      </c>
      <c r="K907">
        <v>2</v>
      </c>
      <c r="L907">
        <v>9</v>
      </c>
      <c r="M907">
        <v>18</v>
      </c>
      <c r="N907">
        <v>5</v>
      </c>
      <c r="O907" t="s">
        <v>5258</v>
      </c>
      <c r="P907" t="s">
        <v>517</v>
      </c>
      <c r="Q907" t="s">
        <v>517</v>
      </c>
      <c r="R907" t="s">
        <v>517</v>
      </c>
      <c r="S907" t="s">
        <v>517</v>
      </c>
      <c r="T907" t="s">
        <v>517</v>
      </c>
      <c r="U907" t="s">
        <v>517</v>
      </c>
      <c r="V907" t="s">
        <v>517</v>
      </c>
      <c r="W907" t="s">
        <v>589</v>
      </c>
      <c r="X907" t="s">
        <v>590</v>
      </c>
      <c r="Y907" t="s">
        <v>5264</v>
      </c>
      <c r="Z907" s="1">
        <v>21221</v>
      </c>
      <c r="AA907" t="s">
        <v>4730</v>
      </c>
      <c r="AB907">
        <v>59</v>
      </c>
      <c r="AC907" t="s">
        <v>358</v>
      </c>
      <c r="AD907" t="s">
        <v>498</v>
      </c>
    </row>
    <row r="908" spans="1:30" x14ac:dyDescent="0.25">
      <c r="A908" s="13" t="s">
        <v>5266</v>
      </c>
      <c r="B908" s="1">
        <v>42775</v>
      </c>
      <c r="C908" s="2">
        <v>0.51518518518518519</v>
      </c>
      <c r="D908" t="s">
        <v>5267</v>
      </c>
      <c r="E908" t="s">
        <v>22</v>
      </c>
      <c r="F908" t="s">
        <v>5268</v>
      </c>
      <c r="G908" s="14" t="s">
        <v>5269</v>
      </c>
      <c r="H908" s="14" t="s">
        <v>5270</v>
      </c>
      <c r="I908" t="s">
        <v>23</v>
      </c>
      <c r="K908">
        <v>2</v>
      </c>
      <c r="L908">
        <v>9</v>
      </c>
      <c r="M908">
        <v>12</v>
      </c>
      <c r="N908">
        <v>5</v>
      </c>
      <c r="O908" t="s">
        <v>5265</v>
      </c>
      <c r="P908" t="s">
        <v>517</v>
      </c>
      <c r="Q908" t="s">
        <v>517</v>
      </c>
      <c r="R908" t="s">
        <v>517</v>
      </c>
      <c r="S908" t="s">
        <v>517</v>
      </c>
      <c r="T908" t="s">
        <v>517</v>
      </c>
      <c r="U908" t="s">
        <v>517</v>
      </c>
      <c r="V908" t="s">
        <v>517</v>
      </c>
      <c r="W908" t="s">
        <v>2068</v>
      </c>
      <c r="X908" t="s">
        <v>554</v>
      </c>
      <c r="Y908" t="s">
        <v>5271</v>
      </c>
      <c r="Z908" s="1">
        <v>31749</v>
      </c>
      <c r="AA908" t="s">
        <v>565</v>
      </c>
      <c r="AB908">
        <v>30</v>
      </c>
      <c r="AC908" t="s">
        <v>358</v>
      </c>
      <c r="AD908" t="s">
        <v>482</v>
      </c>
    </row>
    <row r="909" spans="1:30" x14ac:dyDescent="0.25">
      <c r="A909" s="13" t="s">
        <v>5273</v>
      </c>
      <c r="B909" s="1">
        <v>42775</v>
      </c>
      <c r="C909" s="2">
        <v>0.5722800925925926</v>
      </c>
      <c r="D909" t="s">
        <v>5274</v>
      </c>
      <c r="E909" t="s">
        <v>22</v>
      </c>
      <c r="F909" t="s">
        <v>5275</v>
      </c>
      <c r="G909" s="14" t="s">
        <v>5276</v>
      </c>
      <c r="H909" s="14" t="s">
        <v>5277</v>
      </c>
      <c r="I909" t="s">
        <v>23</v>
      </c>
      <c r="K909">
        <v>2</v>
      </c>
      <c r="L909">
        <v>9</v>
      </c>
      <c r="M909">
        <v>13</v>
      </c>
      <c r="N909">
        <v>5</v>
      </c>
      <c r="O909" t="s">
        <v>5272</v>
      </c>
      <c r="P909" t="s">
        <v>517</v>
      </c>
      <c r="Q909" t="s">
        <v>517</v>
      </c>
      <c r="R909" t="s">
        <v>517</v>
      </c>
      <c r="S909" t="s">
        <v>517</v>
      </c>
      <c r="T909" t="s">
        <v>517</v>
      </c>
      <c r="U909" t="s">
        <v>517</v>
      </c>
      <c r="V909" t="s">
        <v>517</v>
      </c>
      <c r="W909" t="s">
        <v>589</v>
      </c>
      <c r="X909" t="s">
        <v>590</v>
      </c>
      <c r="Y909" t="s">
        <v>5278</v>
      </c>
      <c r="Z909" s="1">
        <v>30462</v>
      </c>
      <c r="AA909" t="s">
        <v>5279</v>
      </c>
      <c r="AB909">
        <v>33</v>
      </c>
      <c r="AC909" t="s">
        <v>357</v>
      </c>
      <c r="AD909" t="s">
        <v>483</v>
      </c>
    </row>
    <row r="910" spans="1:30" x14ac:dyDescent="0.25">
      <c r="A910" s="13" t="s">
        <v>5280</v>
      </c>
      <c r="B910" s="1">
        <v>42775</v>
      </c>
      <c r="C910" s="2">
        <v>0.57177083333333334</v>
      </c>
      <c r="D910" t="s">
        <v>5281</v>
      </c>
      <c r="E910" t="s">
        <v>22</v>
      </c>
      <c r="F910" t="s">
        <v>5282</v>
      </c>
      <c r="G910" s="14" t="s">
        <v>5283</v>
      </c>
      <c r="H910" s="14" t="s">
        <v>5284</v>
      </c>
      <c r="I910" t="s">
        <v>24</v>
      </c>
      <c r="K910">
        <v>2</v>
      </c>
      <c r="L910">
        <v>9</v>
      </c>
      <c r="M910">
        <v>13</v>
      </c>
      <c r="N910">
        <v>5</v>
      </c>
      <c r="O910" t="s">
        <v>517</v>
      </c>
      <c r="P910" t="s">
        <v>517</v>
      </c>
      <c r="Q910" t="s">
        <v>517</v>
      </c>
      <c r="R910" t="s">
        <v>517</v>
      </c>
      <c r="S910" t="s">
        <v>517</v>
      </c>
      <c r="T910" t="s">
        <v>517</v>
      </c>
      <c r="U910" t="s">
        <v>517</v>
      </c>
      <c r="V910" t="s">
        <v>517</v>
      </c>
      <c r="W910" t="s">
        <v>517</v>
      </c>
      <c r="X910" t="s">
        <v>517</v>
      </c>
      <c r="Y910" t="s">
        <v>517</v>
      </c>
      <c r="Z910" s="1" t="s">
        <v>517</v>
      </c>
      <c r="AA910" t="s">
        <v>519</v>
      </c>
      <c r="AB910" t="s">
        <v>517</v>
      </c>
      <c r="AC910" t="s">
        <v>358</v>
      </c>
      <c r="AD910" t="s">
        <v>517</v>
      </c>
    </row>
    <row r="911" spans="1:30" x14ac:dyDescent="0.25">
      <c r="A911" s="13" t="s">
        <v>5286</v>
      </c>
      <c r="B911" s="1">
        <v>42775</v>
      </c>
      <c r="C911" s="2">
        <v>0.56577546296296299</v>
      </c>
      <c r="D911" t="s">
        <v>541</v>
      </c>
      <c r="E911" t="s">
        <v>22</v>
      </c>
      <c r="F911" t="s">
        <v>5287</v>
      </c>
      <c r="G911" t="s">
        <v>5288</v>
      </c>
      <c r="H911" t="s">
        <v>5289</v>
      </c>
      <c r="I911" t="s">
        <v>23</v>
      </c>
      <c r="K911">
        <v>2</v>
      </c>
      <c r="L911">
        <v>9</v>
      </c>
      <c r="M911">
        <v>13</v>
      </c>
      <c r="N911">
        <v>5</v>
      </c>
      <c r="O911" t="s">
        <v>5285</v>
      </c>
      <c r="P911" t="s">
        <v>517</v>
      </c>
      <c r="Q911" t="s">
        <v>517</v>
      </c>
      <c r="R911" t="s">
        <v>517</v>
      </c>
      <c r="S911" t="s">
        <v>517</v>
      </c>
      <c r="T911" t="s">
        <v>517</v>
      </c>
      <c r="U911" t="s">
        <v>517</v>
      </c>
      <c r="V911" t="s">
        <v>517</v>
      </c>
      <c r="W911" t="s">
        <v>862</v>
      </c>
      <c r="X911" t="s">
        <v>527</v>
      </c>
      <c r="Y911" t="s">
        <v>4018</v>
      </c>
      <c r="Z911" s="1">
        <v>34759</v>
      </c>
      <c r="AA911" t="s">
        <v>546</v>
      </c>
      <c r="AB911">
        <v>21</v>
      </c>
      <c r="AC911" t="s">
        <v>358</v>
      </c>
      <c r="AD911" t="s">
        <v>487</v>
      </c>
    </row>
    <row r="912" spans="1:30" x14ac:dyDescent="0.25">
      <c r="A912" s="13" t="s">
        <v>5290</v>
      </c>
      <c r="B912" s="1">
        <v>42775</v>
      </c>
      <c r="C912" s="2">
        <v>0.56444444444444442</v>
      </c>
      <c r="D912" t="s">
        <v>5291</v>
      </c>
      <c r="E912" t="s">
        <v>22</v>
      </c>
      <c r="F912" t="s">
        <v>5292</v>
      </c>
      <c r="G912" s="14" t="s">
        <v>5288</v>
      </c>
      <c r="H912" s="14" t="s">
        <v>5293</v>
      </c>
      <c r="I912" t="s">
        <v>23</v>
      </c>
      <c r="K912">
        <v>2</v>
      </c>
      <c r="L912">
        <v>9</v>
      </c>
      <c r="M912">
        <v>13</v>
      </c>
      <c r="N912">
        <v>5</v>
      </c>
      <c r="O912" t="s">
        <v>5285</v>
      </c>
      <c r="P912" t="s">
        <v>517</v>
      </c>
      <c r="Q912" t="s">
        <v>517</v>
      </c>
      <c r="R912" t="s">
        <v>517</v>
      </c>
      <c r="S912" t="s">
        <v>517</v>
      </c>
      <c r="T912" t="s">
        <v>517</v>
      </c>
      <c r="U912" t="s">
        <v>517</v>
      </c>
      <c r="V912" t="s">
        <v>517</v>
      </c>
      <c r="W912" t="s">
        <v>862</v>
      </c>
      <c r="X912" t="s">
        <v>527</v>
      </c>
      <c r="Y912" t="s">
        <v>4018</v>
      </c>
      <c r="Z912" s="1">
        <v>34759</v>
      </c>
      <c r="AA912" t="s">
        <v>519</v>
      </c>
      <c r="AB912">
        <v>21</v>
      </c>
      <c r="AC912" t="s">
        <v>358</v>
      </c>
      <c r="AD912" t="s">
        <v>487</v>
      </c>
    </row>
    <row r="913" spans="1:30" x14ac:dyDescent="0.25">
      <c r="A913" s="13" t="s">
        <v>5295</v>
      </c>
      <c r="B913" s="1">
        <v>42775</v>
      </c>
      <c r="C913" s="2">
        <v>0.53435185185185186</v>
      </c>
      <c r="D913" t="s">
        <v>5296</v>
      </c>
      <c r="E913" t="s">
        <v>116</v>
      </c>
      <c r="F913" t="s">
        <v>5297</v>
      </c>
      <c r="G913" t="s">
        <v>5298</v>
      </c>
      <c r="H913" t="s">
        <v>5299</v>
      </c>
      <c r="I913" t="s">
        <v>23</v>
      </c>
      <c r="K913">
        <v>2</v>
      </c>
      <c r="L913">
        <v>9</v>
      </c>
      <c r="M913">
        <v>12</v>
      </c>
      <c r="N913">
        <v>5</v>
      </c>
      <c r="O913" t="s">
        <v>5294</v>
      </c>
      <c r="P913" t="s">
        <v>517</v>
      </c>
      <c r="Q913" t="s">
        <v>517</v>
      </c>
      <c r="R913" t="s">
        <v>517</v>
      </c>
      <c r="S913" t="s">
        <v>517</v>
      </c>
      <c r="T913" t="s">
        <v>517</v>
      </c>
      <c r="U913" t="s">
        <v>517</v>
      </c>
      <c r="V913" t="s">
        <v>517</v>
      </c>
      <c r="W913" t="s">
        <v>589</v>
      </c>
      <c r="X913" t="s">
        <v>849</v>
      </c>
      <c r="Y913" t="s">
        <v>517</v>
      </c>
      <c r="Z913" s="1" t="s">
        <v>517</v>
      </c>
      <c r="AA913" t="s">
        <v>5300</v>
      </c>
      <c r="AB913" t="s">
        <v>517</v>
      </c>
      <c r="AC913" t="s">
        <v>358</v>
      </c>
      <c r="AD913" t="s">
        <v>517</v>
      </c>
    </row>
    <row r="914" spans="1:30" x14ac:dyDescent="0.25">
      <c r="A914" s="13" t="s">
        <v>5301</v>
      </c>
      <c r="B914" s="1">
        <v>42775</v>
      </c>
      <c r="C914" s="2">
        <v>0.58728009259259262</v>
      </c>
      <c r="D914" t="s">
        <v>5302</v>
      </c>
      <c r="E914" t="s">
        <v>22</v>
      </c>
      <c r="F914" t="s">
        <v>5303</v>
      </c>
      <c r="G914" s="14" t="s">
        <v>5304</v>
      </c>
      <c r="H914" s="14" t="s">
        <v>5305</v>
      </c>
      <c r="I914" t="s">
        <v>26</v>
      </c>
      <c r="K914">
        <v>2</v>
      </c>
      <c r="L914">
        <v>9</v>
      </c>
      <c r="M914">
        <v>14</v>
      </c>
      <c r="N914">
        <v>5</v>
      </c>
      <c r="O914" t="s">
        <v>517</v>
      </c>
      <c r="P914" t="s">
        <v>517</v>
      </c>
      <c r="Q914" t="s">
        <v>517</v>
      </c>
      <c r="R914" t="s">
        <v>517</v>
      </c>
      <c r="S914" t="s">
        <v>517</v>
      </c>
      <c r="T914" t="s">
        <v>517</v>
      </c>
      <c r="U914" t="s">
        <v>517</v>
      </c>
      <c r="V914" t="s">
        <v>517</v>
      </c>
      <c r="W914" t="s">
        <v>517</v>
      </c>
      <c r="X914" t="s">
        <v>517</v>
      </c>
      <c r="Y914" t="s">
        <v>5306</v>
      </c>
      <c r="Z914" s="1">
        <v>27518</v>
      </c>
      <c r="AA914" t="s">
        <v>1702</v>
      </c>
      <c r="AB914">
        <v>41</v>
      </c>
      <c r="AC914" t="s">
        <v>358</v>
      </c>
      <c r="AD914" t="s">
        <v>487</v>
      </c>
    </row>
    <row r="915" spans="1:30" x14ac:dyDescent="0.25">
      <c r="A915" s="13" t="s">
        <v>5308</v>
      </c>
      <c r="B915" s="1">
        <v>42775</v>
      </c>
      <c r="C915" s="2">
        <v>0.70754629629629628</v>
      </c>
      <c r="D915" t="s">
        <v>5309</v>
      </c>
      <c r="E915" t="s">
        <v>22</v>
      </c>
      <c r="F915" t="s">
        <v>5310</v>
      </c>
      <c r="G915" s="14" t="s">
        <v>5311</v>
      </c>
      <c r="H915" s="14" t="s">
        <v>5312</v>
      </c>
      <c r="I915" t="s">
        <v>23</v>
      </c>
      <c r="K915">
        <v>2</v>
      </c>
      <c r="L915">
        <v>9</v>
      </c>
      <c r="M915">
        <v>16</v>
      </c>
      <c r="N915">
        <v>5</v>
      </c>
      <c r="O915" t="s">
        <v>5307</v>
      </c>
      <c r="P915" t="s">
        <v>517</v>
      </c>
      <c r="Q915" t="s">
        <v>517</v>
      </c>
      <c r="R915" t="s">
        <v>517</v>
      </c>
      <c r="S915" t="s">
        <v>517</v>
      </c>
      <c r="T915" t="s">
        <v>517</v>
      </c>
      <c r="U915" t="s">
        <v>517</v>
      </c>
      <c r="V915" t="s">
        <v>517</v>
      </c>
      <c r="W915" t="s">
        <v>1217</v>
      </c>
      <c r="X915" t="s">
        <v>477</v>
      </c>
      <c r="Y915" t="s">
        <v>5313</v>
      </c>
      <c r="Z915" s="1">
        <v>22773</v>
      </c>
      <c r="AA915" t="s">
        <v>2314</v>
      </c>
      <c r="AB915">
        <v>54</v>
      </c>
      <c r="AC915" t="s">
        <v>358</v>
      </c>
      <c r="AD915" t="s">
        <v>483</v>
      </c>
    </row>
    <row r="916" spans="1:30" x14ac:dyDescent="0.25">
      <c r="A916" s="13" t="s">
        <v>5315</v>
      </c>
      <c r="B916" s="1">
        <v>42775</v>
      </c>
      <c r="C916" s="2">
        <v>0.70341435185185175</v>
      </c>
      <c r="D916" t="s">
        <v>5316</v>
      </c>
      <c r="E916" t="s">
        <v>5317</v>
      </c>
      <c r="F916" t="s">
        <v>5318</v>
      </c>
      <c r="G916" s="14" t="s">
        <v>5319</v>
      </c>
      <c r="H916" s="14" t="s">
        <v>5320</v>
      </c>
      <c r="I916" t="s">
        <v>23</v>
      </c>
      <c r="K916">
        <v>2</v>
      </c>
      <c r="L916">
        <v>9</v>
      </c>
      <c r="M916">
        <v>16</v>
      </c>
      <c r="N916">
        <v>5</v>
      </c>
      <c r="O916" t="s">
        <v>5314</v>
      </c>
      <c r="P916" t="s">
        <v>517</v>
      </c>
      <c r="Q916" t="s">
        <v>517</v>
      </c>
      <c r="R916" t="s">
        <v>517</v>
      </c>
      <c r="S916" t="s">
        <v>517</v>
      </c>
      <c r="T916" t="s">
        <v>517</v>
      </c>
      <c r="U916" t="s">
        <v>517</v>
      </c>
      <c r="V916" t="s">
        <v>517</v>
      </c>
      <c r="W916" t="s">
        <v>589</v>
      </c>
      <c r="X916" t="s">
        <v>590</v>
      </c>
      <c r="Y916" t="s">
        <v>517</v>
      </c>
      <c r="Z916" s="1" t="s">
        <v>517</v>
      </c>
      <c r="AA916" t="s">
        <v>5316</v>
      </c>
      <c r="AB916" t="s">
        <v>517</v>
      </c>
      <c r="AC916" t="s">
        <v>358</v>
      </c>
      <c r="AD916" t="s">
        <v>517</v>
      </c>
    </row>
    <row r="917" spans="1:30" x14ac:dyDescent="0.25">
      <c r="A917" s="13" t="s">
        <v>5321</v>
      </c>
      <c r="B917" s="1">
        <v>42775</v>
      </c>
      <c r="C917" s="2">
        <v>0.68825231481481486</v>
      </c>
      <c r="D917" t="s">
        <v>3211</v>
      </c>
      <c r="E917" t="s">
        <v>22</v>
      </c>
      <c r="F917" t="s">
        <v>5322</v>
      </c>
      <c r="G917" t="s">
        <v>5323</v>
      </c>
      <c r="H917" t="s">
        <v>5324</v>
      </c>
      <c r="I917" t="s">
        <v>24</v>
      </c>
      <c r="K917">
        <v>2</v>
      </c>
      <c r="L917">
        <v>9</v>
      </c>
      <c r="M917">
        <v>16</v>
      </c>
      <c r="N917">
        <v>5</v>
      </c>
      <c r="O917" t="s">
        <v>517</v>
      </c>
      <c r="P917" t="s">
        <v>517</v>
      </c>
      <c r="Q917" t="s">
        <v>517</v>
      </c>
      <c r="R917" t="s">
        <v>517</v>
      </c>
      <c r="S917" t="s">
        <v>517</v>
      </c>
      <c r="T917" t="s">
        <v>517</v>
      </c>
      <c r="U917" t="s">
        <v>517</v>
      </c>
      <c r="V917" t="s">
        <v>517</v>
      </c>
      <c r="W917" t="s">
        <v>517</v>
      </c>
      <c r="X917" t="s">
        <v>517</v>
      </c>
      <c r="Y917" t="s">
        <v>5325</v>
      </c>
      <c r="Z917" s="1">
        <v>35001</v>
      </c>
      <c r="AA917" t="s">
        <v>3211</v>
      </c>
      <c r="AB917">
        <v>21</v>
      </c>
      <c r="AC917" t="s">
        <v>357</v>
      </c>
      <c r="AD917" t="s">
        <v>489</v>
      </c>
    </row>
    <row r="918" spans="1:30" x14ac:dyDescent="0.25">
      <c r="A918" s="13" t="s">
        <v>5326</v>
      </c>
      <c r="B918" s="1">
        <v>42775</v>
      </c>
      <c r="C918" s="2">
        <v>0.64072916666666668</v>
      </c>
      <c r="D918" t="s">
        <v>3778</v>
      </c>
      <c r="E918" t="s">
        <v>22</v>
      </c>
      <c r="F918" t="s">
        <v>3779</v>
      </c>
      <c r="G918" s="14" t="s">
        <v>3780</v>
      </c>
      <c r="H918" s="14" t="s">
        <v>3781</v>
      </c>
      <c r="I918" t="s">
        <v>23</v>
      </c>
      <c r="K918">
        <v>2</v>
      </c>
      <c r="L918">
        <v>9</v>
      </c>
      <c r="M918">
        <v>15</v>
      </c>
      <c r="N918">
        <v>5</v>
      </c>
      <c r="O918" t="s">
        <v>3776</v>
      </c>
      <c r="P918" t="s">
        <v>517</v>
      </c>
      <c r="Q918" t="s">
        <v>517</v>
      </c>
      <c r="R918" t="s">
        <v>517</v>
      </c>
      <c r="S918" t="s">
        <v>517</v>
      </c>
      <c r="T918" t="s">
        <v>517</v>
      </c>
      <c r="U918" t="s">
        <v>517</v>
      </c>
      <c r="V918" t="s">
        <v>517</v>
      </c>
      <c r="W918" t="s">
        <v>1217</v>
      </c>
      <c r="X918" t="s">
        <v>1238</v>
      </c>
      <c r="Y918" t="s">
        <v>3782</v>
      </c>
      <c r="Z918" s="1">
        <v>25586</v>
      </c>
      <c r="AA918" t="s">
        <v>2673</v>
      </c>
      <c r="AB918">
        <v>47</v>
      </c>
      <c r="AC918" t="s">
        <v>358</v>
      </c>
      <c r="AD918" t="s">
        <v>491</v>
      </c>
    </row>
    <row r="919" spans="1:30" x14ac:dyDescent="0.25">
      <c r="A919" s="13" t="s">
        <v>5327</v>
      </c>
      <c r="B919" s="1">
        <v>42775</v>
      </c>
      <c r="C919" s="2">
        <v>0.59998842592592594</v>
      </c>
      <c r="D919" t="s">
        <v>5328</v>
      </c>
      <c r="E919" t="s">
        <v>22</v>
      </c>
      <c r="F919" t="s">
        <v>5261</v>
      </c>
      <c r="G919" s="14" t="s">
        <v>5262</v>
      </c>
      <c r="H919" s="14" t="s">
        <v>5263</v>
      </c>
      <c r="I919" t="s">
        <v>23</v>
      </c>
      <c r="K919">
        <v>2</v>
      </c>
      <c r="L919">
        <v>9</v>
      </c>
      <c r="M919">
        <v>14</v>
      </c>
      <c r="N919">
        <v>5</v>
      </c>
      <c r="O919" t="s">
        <v>517</v>
      </c>
      <c r="P919" t="s">
        <v>517</v>
      </c>
      <c r="Q919" t="s">
        <v>517</v>
      </c>
      <c r="R919" t="s">
        <v>517</v>
      </c>
      <c r="S919" t="s">
        <v>517</v>
      </c>
      <c r="T919" t="s">
        <v>517</v>
      </c>
      <c r="U919" t="s">
        <v>517</v>
      </c>
      <c r="V919" t="s">
        <v>517</v>
      </c>
      <c r="W919" t="s">
        <v>517</v>
      </c>
      <c r="X919" t="s">
        <v>517</v>
      </c>
      <c r="Y919" t="s">
        <v>5264</v>
      </c>
      <c r="Z919" s="1">
        <v>21221</v>
      </c>
      <c r="AA919" t="s">
        <v>4730</v>
      </c>
      <c r="AB919">
        <v>59</v>
      </c>
      <c r="AC919" t="s">
        <v>358</v>
      </c>
      <c r="AD919" t="s">
        <v>498</v>
      </c>
    </row>
    <row r="920" spans="1:30" x14ac:dyDescent="0.25">
      <c r="A920" s="13" t="s">
        <v>5329</v>
      </c>
      <c r="B920" s="1">
        <v>42777</v>
      </c>
      <c r="C920" s="2">
        <v>0.9937731481481481</v>
      </c>
      <c r="D920" t="s">
        <v>5330</v>
      </c>
      <c r="E920" t="s">
        <v>22</v>
      </c>
      <c r="F920" t="s">
        <v>5331</v>
      </c>
      <c r="G920" t="s">
        <v>5332</v>
      </c>
      <c r="H920" t="s">
        <v>5333</v>
      </c>
      <c r="I920" t="s">
        <v>25</v>
      </c>
      <c r="K920">
        <v>2</v>
      </c>
      <c r="L920">
        <v>11</v>
      </c>
      <c r="M920">
        <v>23</v>
      </c>
      <c r="N920">
        <v>7</v>
      </c>
      <c r="O920" t="s">
        <v>517</v>
      </c>
      <c r="P920" t="s">
        <v>517</v>
      </c>
      <c r="Q920" t="s">
        <v>517</v>
      </c>
      <c r="R920" t="s">
        <v>517</v>
      </c>
      <c r="S920" t="s">
        <v>517</v>
      </c>
      <c r="T920" t="s">
        <v>517</v>
      </c>
      <c r="U920" t="s">
        <v>517</v>
      </c>
      <c r="V920" t="s">
        <v>517</v>
      </c>
      <c r="W920" t="s">
        <v>517</v>
      </c>
      <c r="X920" t="s">
        <v>517</v>
      </c>
      <c r="Y920" t="s">
        <v>5334</v>
      </c>
      <c r="Z920" s="1">
        <v>29905</v>
      </c>
      <c r="AA920" t="s">
        <v>5335</v>
      </c>
      <c r="AB920">
        <v>35</v>
      </c>
      <c r="AC920" t="s">
        <v>357</v>
      </c>
      <c r="AD920" t="s">
        <v>482</v>
      </c>
    </row>
    <row r="921" spans="1:30" x14ac:dyDescent="0.25">
      <c r="A921" s="13" t="s">
        <v>5337</v>
      </c>
      <c r="B921" s="1">
        <v>42777</v>
      </c>
      <c r="C921" s="2">
        <v>0.89787037037037043</v>
      </c>
      <c r="D921" t="s">
        <v>5338</v>
      </c>
      <c r="E921" t="s">
        <v>22</v>
      </c>
      <c r="F921" t="s">
        <v>5339</v>
      </c>
      <c r="G921" s="14" t="s">
        <v>5340</v>
      </c>
      <c r="H921" s="14" t="s">
        <v>5341</v>
      </c>
      <c r="I921" t="s">
        <v>21</v>
      </c>
      <c r="K921">
        <v>2</v>
      </c>
      <c r="L921">
        <v>11</v>
      </c>
      <c r="M921">
        <v>21</v>
      </c>
      <c r="N921">
        <v>7</v>
      </c>
      <c r="O921" t="s">
        <v>5336</v>
      </c>
      <c r="P921" t="s">
        <v>517</v>
      </c>
      <c r="Q921" t="s">
        <v>517</v>
      </c>
      <c r="R921" t="s">
        <v>517</v>
      </c>
      <c r="S921" t="s">
        <v>517</v>
      </c>
      <c r="T921" t="s">
        <v>517</v>
      </c>
      <c r="U921" t="s">
        <v>517</v>
      </c>
      <c r="V921" t="s">
        <v>517</v>
      </c>
      <c r="W921" t="s">
        <v>589</v>
      </c>
      <c r="X921" t="s">
        <v>590</v>
      </c>
      <c r="Y921" t="s">
        <v>5342</v>
      </c>
      <c r="Z921" s="1">
        <v>22204</v>
      </c>
      <c r="AA921" t="s">
        <v>1009</v>
      </c>
      <c r="AB921">
        <v>56</v>
      </c>
      <c r="AC921" t="s">
        <v>357</v>
      </c>
      <c r="AD921" t="s">
        <v>483</v>
      </c>
    </row>
    <row r="922" spans="1:30" x14ac:dyDescent="0.25">
      <c r="A922" s="13" t="s">
        <v>5343</v>
      </c>
      <c r="B922" s="1">
        <v>42777</v>
      </c>
      <c r="C922" s="2">
        <v>0.85353009259259249</v>
      </c>
      <c r="D922" t="s">
        <v>5344</v>
      </c>
      <c r="E922" t="s">
        <v>22</v>
      </c>
      <c r="F922" t="s">
        <v>5345</v>
      </c>
      <c r="G922" s="14" t="s">
        <v>5346</v>
      </c>
      <c r="H922" s="14" t="s">
        <v>5347</v>
      </c>
      <c r="I922" t="s">
        <v>23</v>
      </c>
      <c r="K922">
        <v>2</v>
      </c>
      <c r="L922">
        <v>11</v>
      </c>
      <c r="M922">
        <v>20</v>
      </c>
      <c r="N922">
        <v>7</v>
      </c>
      <c r="O922" t="s">
        <v>517</v>
      </c>
      <c r="P922" t="s">
        <v>517</v>
      </c>
      <c r="Q922" t="s">
        <v>517</v>
      </c>
      <c r="R922" t="s">
        <v>517</v>
      </c>
      <c r="S922" t="s">
        <v>517</v>
      </c>
      <c r="T922" t="s">
        <v>517</v>
      </c>
      <c r="U922" t="s">
        <v>517</v>
      </c>
      <c r="V922" t="s">
        <v>517</v>
      </c>
      <c r="W922" t="s">
        <v>517</v>
      </c>
      <c r="X922" t="s">
        <v>517</v>
      </c>
      <c r="Y922" t="s">
        <v>5271</v>
      </c>
      <c r="Z922" s="1">
        <v>31749</v>
      </c>
      <c r="AA922" t="s">
        <v>529</v>
      </c>
      <c r="AB922">
        <v>30</v>
      </c>
      <c r="AC922" t="s">
        <v>358</v>
      </c>
      <c r="AD922" t="s">
        <v>482</v>
      </c>
    </row>
    <row r="923" spans="1:30" x14ac:dyDescent="0.25">
      <c r="A923" s="13" t="s">
        <v>5348</v>
      </c>
      <c r="B923" s="1">
        <v>42777</v>
      </c>
      <c r="C923" s="2">
        <v>0.85252314814814811</v>
      </c>
      <c r="D923" t="s">
        <v>5349</v>
      </c>
      <c r="E923" t="s">
        <v>22</v>
      </c>
      <c r="F923" t="s">
        <v>5350</v>
      </c>
      <c r="G923" t="s">
        <v>5351</v>
      </c>
      <c r="H923" t="s">
        <v>5352</v>
      </c>
      <c r="I923" t="s">
        <v>21</v>
      </c>
      <c r="K923">
        <v>2</v>
      </c>
      <c r="L923">
        <v>11</v>
      </c>
      <c r="M923">
        <v>20</v>
      </c>
      <c r="N923">
        <v>7</v>
      </c>
      <c r="O923" t="s">
        <v>517</v>
      </c>
      <c r="P923" t="s">
        <v>517</v>
      </c>
      <c r="Q923" t="s">
        <v>517</v>
      </c>
      <c r="R923" t="s">
        <v>517</v>
      </c>
      <c r="S923" t="s">
        <v>517</v>
      </c>
      <c r="T923" t="s">
        <v>517</v>
      </c>
      <c r="U923" t="s">
        <v>517</v>
      </c>
      <c r="V923" t="s">
        <v>517</v>
      </c>
      <c r="W923" t="s">
        <v>517</v>
      </c>
      <c r="X923" t="s">
        <v>517</v>
      </c>
      <c r="Y923" t="s">
        <v>517</v>
      </c>
      <c r="Z923" s="1" t="s">
        <v>517</v>
      </c>
      <c r="AA923" t="s">
        <v>674</v>
      </c>
      <c r="AB923" t="s">
        <v>517</v>
      </c>
      <c r="AC923" t="s">
        <v>358</v>
      </c>
      <c r="AD923" t="s">
        <v>517</v>
      </c>
    </row>
    <row r="924" spans="1:30" x14ac:dyDescent="0.25">
      <c r="A924" s="13" t="s">
        <v>5354</v>
      </c>
      <c r="B924" s="1">
        <v>42777</v>
      </c>
      <c r="C924" s="2">
        <v>0.79292824074074064</v>
      </c>
      <c r="D924" t="s">
        <v>5355</v>
      </c>
      <c r="E924" t="s">
        <v>3965</v>
      </c>
      <c r="F924" t="s">
        <v>5356</v>
      </c>
      <c r="G924" s="14" t="s">
        <v>5357</v>
      </c>
      <c r="H924" s="14" t="s">
        <v>5358</v>
      </c>
      <c r="I924" t="s">
        <v>23</v>
      </c>
      <c r="K924">
        <v>2</v>
      </c>
      <c r="L924">
        <v>11</v>
      </c>
      <c r="M924">
        <v>19</v>
      </c>
      <c r="N924">
        <v>7</v>
      </c>
      <c r="O924" t="s">
        <v>5353</v>
      </c>
      <c r="P924" t="s">
        <v>517</v>
      </c>
      <c r="Q924" t="s">
        <v>517</v>
      </c>
      <c r="R924" t="s">
        <v>517</v>
      </c>
      <c r="S924" t="s">
        <v>517</v>
      </c>
      <c r="T924" t="s">
        <v>517</v>
      </c>
      <c r="U924" t="s">
        <v>517</v>
      </c>
      <c r="V924" t="s">
        <v>517</v>
      </c>
      <c r="W924" t="s">
        <v>589</v>
      </c>
      <c r="X924" t="s">
        <v>590</v>
      </c>
      <c r="Y924" t="s">
        <v>517</v>
      </c>
      <c r="Z924" s="1" t="s">
        <v>517</v>
      </c>
      <c r="AA924" t="s">
        <v>5359</v>
      </c>
      <c r="AB924" t="s">
        <v>517</v>
      </c>
      <c r="AC924" t="s">
        <v>358</v>
      </c>
      <c r="AD924" t="s">
        <v>517</v>
      </c>
    </row>
    <row r="925" spans="1:30" x14ac:dyDescent="0.25">
      <c r="A925" s="13" t="s">
        <v>5360</v>
      </c>
      <c r="B925" s="1">
        <v>42778</v>
      </c>
      <c r="C925" s="2">
        <v>0.56638888888888894</v>
      </c>
      <c r="D925" t="s">
        <v>5361</v>
      </c>
      <c r="E925" t="s">
        <v>22</v>
      </c>
      <c r="F925" t="s">
        <v>5362</v>
      </c>
      <c r="G925" s="14" t="s">
        <v>5363</v>
      </c>
      <c r="H925" s="14" t="s">
        <v>5364</v>
      </c>
      <c r="I925" t="s">
        <v>24</v>
      </c>
      <c r="K925">
        <v>2</v>
      </c>
      <c r="L925">
        <v>12</v>
      </c>
      <c r="M925">
        <v>13</v>
      </c>
      <c r="N925">
        <v>1</v>
      </c>
      <c r="O925" t="s">
        <v>517</v>
      </c>
      <c r="P925" t="s">
        <v>517</v>
      </c>
      <c r="Q925" t="s">
        <v>517</v>
      </c>
      <c r="R925" t="s">
        <v>517</v>
      </c>
      <c r="S925" t="s">
        <v>517</v>
      </c>
      <c r="T925" t="s">
        <v>517</v>
      </c>
      <c r="U925" t="s">
        <v>517</v>
      </c>
      <c r="V925" t="s">
        <v>517</v>
      </c>
      <c r="W925" t="s">
        <v>517</v>
      </c>
      <c r="X925" t="s">
        <v>517</v>
      </c>
      <c r="Y925" t="s">
        <v>5365</v>
      </c>
      <c r="Z925" s="1">
        <v>34659</v>
      </c>
      <c r="AA925" t="s">
        <v>582</v>
      </c>
      <c r="AB925">
        <v>22</v>
      </c>
      <c r="AC925" t="s">
        <v>358</v>
      </c>
      <c r="AD925" t="s">
        <v>493</v>
      </c>
    </row>
    <row r="926" spans="1:30" x14ac:dyDescent="0.25">
      <c r="A926" s="13" t="s">
        <v>5366</v>
      </c>
      <c r="B926" s="1">
        <v>42778</v>
      </c>
      <c r="C926" s="2">
        <v>0.53341435185185182</v>
      </c>
      <c r="D926" t="s">
        <v>3932</v>
      </c>
      <c r="E926" t="s">
        <v>22</v>
      </c>
      <c r="F926" t="s">
        <v>3933</v>
      </c>
      <c r="G926" s="14" t="s">
        <v>3934</v>
      </c>
      <c r="H926" s="14" t="s">
        <v>3935</v>
      </c>
      <c r="I926" t="s">
        <v>23</v>
      </c>
      <c r="K926">
        <v>2</v>
      </c>
      <c r="L926">
        <v>12</v>
      </c>
      <c r="M926">
        <v>12</v>
      </c>
      <c r="N926">
        <v>1</v>
      </c>
      <c r="O926" t="s">
        <v>3930</v>
      </c>
      <c r="P926" t="s">
        <v>517</v>
      </c>
      <c r="Q926" t="s">
        <v>517</v>
      </c>
      <c r="R926" t="s">
        <v>517</v>
      </c>
      <c r="S926" t="s">
        <v>517</v>
      </c>
      <c r="T926" t="s">
        <v>517</v>
      </c>
      <c r="U926" t="s">
        <v>517</v>
      </c>
      <c r="V926" t="s">
        <v>517</v>
      </c>
      <c r="W926" t="s">
        <v>526</v>
      </c>
      <c r="X926" t="s">
        <v>527</v>
      </c>
      <c r="Y926" t="s">
        <v>3936</v>
      </c>
      <c r="Z926" s="1">
        <v>35582</v>
      </c>
      <c r="AA926" t="s">
        <v>529</v>
      </c>
      <c r="AB926">
        <v>19</v>
      </c>
      <c r="AC926" t="s">
        <v>358</v>
      </c>
      <c r="AD926" t="s">
        <v>487</v>
      </c>
    </row>
    <row r="927" spans="1:30" x14ac:dyDescent="0.25">
      <c r="A927" s="13" t="s">
        <v>5367</v>
      </c>
      <c r="B927" s="1">
        <v>42778</v>
      </c>
      <c r="C927" s="2">
        <v>0.53087962962962965</v>
      </c>
      <c r="D927" t="s">
        <v>5368</v>
      </c>
      <c r="E927" t="s">
        <v>22</v>
      </c>
      <c r="F927" t="s">
        <v>5369</v>
      </c>
      <c r="G927" s="14" t="s">
        <v>5370</v>
      </c>
      <c r="H927" s="14" t="s">
        <v>5371</v>
      </c>
      <c r="I927" t="s">
        <v>24</v>
      </c>
      <c r="K927">
        <v>2</v>
      </c>
      <c r="L927">
        <v>12</v>
      </c>
      <c r="M927">
        <v>12</v>
      </c>
      <c r="N927">
        <v>1</v>
      </c>
      <c r="O927" t="s">
        <v>517</v>
      </c>
      <c r="P927" t="s">
        <v>517</v>
      </c>
      <c r="Q927" t="s">
        <v>517</v>
      </c>
      <c r="R927" t="s">
        <v>517</v>
      </c>
      <c r="S927" t="s">
        <v>517</v>
      </c>
      <c r="T927" t="s">
        <v>517</v>
      </c>
      <c r="U927" t="s">
        <v>517</v>
      </c>
      <c r="V927" t="s">
        <v>517</v>
      </c>
      <c r="W927" t="s">
        <v>517</v>
      </c>
      <c r="X927" t="s">
        <v>517</v>
      </c>
      <c r="Y927" t="s">
        <v>5372</v>
      </c>
      <c r="Z927" s="1">
        <v>28952</v>
      </c>
      <c r="AA927" t="s">
        <v>529</v>
      </c>
      <c r="AB927">
        <v>37</v>
      </c>
      <c r="AC927" t="s">
        <v>358</v>
      </c>
      <c r="AD927" t="s">
        <v>482</v>
      </c>
    </row>
    <row r="928" spans="1:30" x14ac:dyDescent="0.25">
      <c r="A928" s="13" t="s">
        <v>5373</v>
      </c>
      <c r="B928" s="1">
        <v>42778</v>
      </c>
      <c r="C928" s="2">
        <v>0.52216435185185184</v>
      </c>
      <c r="D928" t="s">
        <v>5374</v>
      </c>
      <c r="E928" t="s">
        <v>22</v>
      </c>
      <c r="F928" t="s">
        <v>5375</v>
      </c>
      <c r="G928" s="14" t="s">
        <v>5376</v>
      </c>
      <c r="H928" s="14" t="s">
        <v>5377</v>
      </c>
      <c r="I928" t="s">
        <v>21</v>
      </c>
      <c r="K928">
        <v>2</v>
      </c>
      <c r="L928">
        <v>12</v>
      </c>
      <c r="M928">
        <v>12</v>
      </c>
      <c r="N928">
        <v>1</v>
      </c>
      <c r="O928" t="s">
        <v>517</v>
      </c>
      <c r="P928" t="s">
        <v>517</v>
      </c>
      <c r="Q928" t="s">
        <v>517</v>
      </c>
      <c r="R928" t="s">
        <v>517</v>
      </c>
      <c r="S928" t="s">
        <v>517</v>
      </c>
      <c r="T928" t="s">
        <v>517</v>
      </c>
      <c r="U928" t="s">
        <v>517</v>
      </c>
      <c r="V928" t="s">
        <v>517</v>
      </c>
      <c r="W928" t="s">
        <v>517</v>
      </c>
      <c r="X928" t="s">
        <v>517</v>
      </c>
      <c r="Y928" t="s">
        <v>2297</v>
      </c>
      <c r="Z928" s="1">
        <v>29130</v>
      </c>
      <c r="AA928" t="s">
        <v>529</v>
      </c>
      <c r="AB928">
        <v>37</v>
      </c>
      <c r="AC928" t="s">
        <v>358</v>
      </c>
      <c r="AD928" t="s">
        <v>494</v>
      </c>
    </row>
    <row r="929" spans="1:30" x14ac:dyDescent="0.25">
      <c r="A929" s="13" t="s">
        <v>5379</v>
      </c>
      <c r="B929" s="1">
        <v>42778</v>
      </c>
      <c r="C929" s="2">
        <v>0.52067129629629627</v>
      </c>
      <c r="D929" t="s">
        <v>5380</v>
      </c>
      <c r="E929" t="s">
        <v>22</v>
      </c>
      <c r="F929" t="s">
        <v>5381</v>
      </c>
      <c r="G929" s="14" t="s">
        <v>5382</v>
      </c>
      <c r="H929" s="14" t="s">
        <v>5383</v>
      </c>
      <c r="I929" t="s">
        <v>23</v>
      </c>
      <c r="K929">
        <v>2</v>
      </c>
      <c r="L929">
        <v>12</v>
      </c>
      <c r="M929">
        <v>12</v>
      </c>
      <c r="N929">
        <v>1</v>
      </c>
      <c r="O929" t="s">
        <v>5378</v>
      </c>
      <c r="P929" t="s">
        <v>517</v>
      </c>
      <c r="Q929" t="s">
        <v>517</v>
      </c>
      <c r="R929" t="s">
        <v>517</v>
      </c>
      <c r="S929" t="s">
        <v>517</v>
      </c>
      <c r="T929" t="s">
        <v>517</v>
      </c>
      <c r="U929" t="s">
        <v>517</v>
      </c>
      <c r="V929" t="s">
        <v>517</v>
      </c>
      <c r="W929" t="s">
        <v>589</v>
      </c>
      <c r="X929" t="s">
        <v>590</v>
      </c>
      <c r="Y929" t="s">
        <v>5384</v>
      </c>
      <c r="Z929" s="1">
        <v>29444</v>
      </c>
      <c r="AA929" t="s">
        <v>1240</v>
      </c>
      <c r="AB929">
        <v>36</v>
      </c>
      <c r="AC929" t="s">
        <v>357</v>
      </c>
      <c r="AD929" t="s">
        <v>483</v>
      </c>
    </row>
    <row r="930" spans="1:30" x14ac:dyDescent="0.25">
      <c r="A930" s="13" t="s">
        <v>5385</v>
      </c>
      <c r="B930" s="1">
        <v>42778</v>
      </c>
      <c r="C930" s="2">
        <v>0.51984953703703707</v>
      </c>
      <c r="D930" t="s">
        <v>2325</v>
      </c>
      <c r="E930" t="s">
        <v>22</v>
      </c>
      <c r="F930" t="s">
        <v>5386</v>
      </c>
      <c r="G930" s="14" t="s">
        <v>5387</v>
      </c>
      <c r="H930" s="14" t="s">
        <v>5388</v>
      </c>
      <c r="I930" t="s">
        <v>21</v>
      </c>
      <c r="K930">
        <v>2</v>
      </c>
      <c r="L930">
        <v>12</v>
      </c>
      <c r="M930">
        <v>12</v>
      </c>
      <c r="N930">
        <v>1</v>
      </c>
      <c r="O930" t="s">
        <v>517</v>
      </c>
      <c r="P930" t="s">
        <v>517</v>
      </c>
      <c r="Q930" t="s">
        <v>517</v>
      </c>
      <c r="R930" t="s">
        <v>517</v>
      </c>
      <c r="S930" t="s">
        <v>517</v>
      </c>
      <c r="T930" t="s">
        <v>517</v>
      </c>
      <c r="U930" t="s">
        <v>517</v>
      </c>
      <c r="V930" t="s">
        <v>517</v>
      </c>
      <c r="W930" t="s">
        <v>517</v>
      </c>
      <c r="X930" t="s">
        <v>517</v>
      </c>
      <c r="Y930" t="s">
        <v>517</v>
      </c>
      <c r="Z930" s="1" t="s">
        <v>517</v>
      </c>
      <c r="AA930" t="s">
        <v>546</v>
      </c>
      <c r="AB930" t="s">
        <v>517</v>
      </c>
      <c r="AC930" t="s">
        <v>358</v>
      </c>
      <c r="AD930" t="s">
        <v>517</v>
      </c>
    </row>
    <row r="931" spans="1:30" x14ac:dyDescent="0.25">
      <c r="A931" s="13" t="s">
        <v>5389</v>
      </c>
      <c r="B931" s="1">
        <v>42778</v>
      </c>
      <c r="C931" s="2">
        <v>0.51429398148148142</v>
      </c>
      <c r="D931" t="s">
        <v>5380</v>
      </c>
      <c r="E931" t="s">
        <v>22</v>
      </c>
      <c r="F931" t="s">
        <v>5390</v>
      </c>
      <c r="G931" s="14" t="s">
        <v>5382</v>
      </c>
      <c r="H931" s="14" t="s">
        <v>5383</v>
      </c>
      <c r="I931" t="s">
        <v>23</v>
      </c>
      <c r="K931">
        <v>2</v>
      </c>
      <c r="L931">
        <v>12</v>
      </c>
      <c r="M931">
        <v>12</v>
      </c>
      <c r="N931">
        <v>1</v>
      </c>
      <c r="O931" t="s">
        <v>5378</v>
      </c>
      <c r="P931" t="s">
        <v>517</v>
      </c>
      <c r="Q931" t="s">
        <v>517</v>
      </c>
      <c r="R931" t="s">
        <v>517</v>
      </c>
      <c r="S931" t="s">
        <v>517</v>
      </c>
      <c r="T931" t="s">
        <v>517</v>
      </c>
      <c r="U931" t="s">
        <v>517</v>
      </c>
      <c r="V931" t="s">
        <v>517</v>
      </c>
      <c r="W931" t="s">
        <v>589</v>
      </c>
      <c r="X931" t="s">
        <v>590</v>
      </c>
      <c r="Y931" t="s">
        <v>5384</v>
      </c>
      <c r="Z931" s="1">
        <v>29444</v>
      </c>
      <c r="AA931" t="s">
        <v>1240</v>
      </c>
      <c r="AB931">
        <v>36</v>
      </c>
      <c r="AC931" t="s">
        <v>357</v>
      </c>
      <c r="AD931" t="s">
        <v>483</v>
      </c>
    </row>
    <row r="932" spans="1:30" x14ac:dyDescent="0.25">
      <c r="A932" s="13" t="s">
        <v>5392</v>
      </c>
      <c r="B932" s="1">
        <v>42778</v>
      </c>
      <c r="C932" s="2">
        <v>0.51305555555555549</v>
      </c>
      <c r="D932" t="s">
        <v>5393</v>
      </c>
      <c r="E932" t="s">
        <v>22</v>
      </c>
      <c r="F932" t="s">
        <v>5394</v>
      </c>
      <c r="G932" s="14" t="s">
        <v>5395</v>
      </c>
      <c r="H932" s="14" t="s">
        <v>5396</v>
      </c>
      <c r="I932" t="s">
        <v>23</v>
      </c>
      <c r="K932">
        <v>2</v>
      </c>
      <c r="L932">
        <v>12</v>
      </c>
      <c r="M932">
        <v>12</v>
      </c>
      <c r="N932">
        <v>1</v>
      </c>
      <c r="O932" t="s">
        <v>5391</v>
      </c>
      <c r="P932" t="s">
        <v>517</v>
      </c>
      <c r="Q932" t="s">
        <v>517</v>
      </c>
      <c r="R932" t="s">
        <v>517</v>
      </c>
      <c r="S932" t="s">
        <v>517</v>
      </c>
      <c r="T932" t="s">
        <v>517</v>
      </c>
      <c r="U932" t="s">
        <v>517</v>
      </c>
      <c r="V932" t="s">
        <v>517</v>
      </c>
      <c r="W932" t="s">
        <v>589</v>
      </c>
      <c r="X932" t="s">
        <v>590</v>
      </c>
      <c r="Y932" t="s">
        <v>5397</v>
      </c>
      <c r="Z932" s="1">
        <v>29988</v>
      </c>
      <c r="AA932" t="s">
        <v>3175</v>
      </c>
      <c r="AB932">
        <v>35</v>
      </c>
      <c r="AC932" t="s">
        <v>358</v>
      </c>
      <c r="AD932" t="s">
        <v>482</v>
      </c>
    </row>
    <row r="933" spans="1:30" x14ac:dyDescent="0.25">
      <c r="A933" s="13" t="s">
        <v>5399</v>
      </c>
      <c r="B933" s="1">
        <v>42778</v>
      </c>
      <c r="C933" s="2">
        <v>0.5119097222222222</v>
      </c>
      <c r="D933" t="s">
        <v>5400</v>
      </c>
      <c r="E933" t="s">
        <v>22</v>
      </c>
      <c r="F933" t="s">
        <v>5401</v>
      </c>
      <c r="G933" s="14" t="s">
        <v>5402</v>
      </c>
      <c r="H933" s="14" t="s">
        <v>5403</v>
      </c>
      <c r="I933" t="s">
        <v>23</v>
      </c>
      <c r="K933">
        <v>2</v>
      </c>
      <c r="L933">
        <v>12</v>
      </c>
      <c r="M933">
        <v>12</v>
      </c>
      <c r="N933">
        <v>1</v>
      </c>
      <c r="O933" t="s">
        <v>5398</v>
      </c>
      <c r="P933" t="s">
        <v>517</v>
      </c>
      <c r="Q933" t="s">
        <v>517</v>
      </c>
      <c r="R933" t="s">
        <v>517</v>
      </c>
      <c r="S933" t="s">
        <v>517</v>
      </c>
      <c r="T933" t="s">
        <v>517</v>
      </c>
      <c r="U933" t="s">
        <v>517</v>
      </c>
      <c r="V933" t="s">
        <v>517</v>
      </c>
      <c r="W933" t="s">
        <v>1016</v>
      </c>
      <c r="X933" t="s">
        <v>527</v>
      </c>
      <c r="Y933" t="s">
        <v>5404</v>
      </c>
      <c r="Z933" s="1">
        <v>29332</v>
      </c>
      <c r="AA933" t="s">
        <v>5405</v>
      </c>
      <c r="AB933">
        <v>36</v>
      </c>
      <c r="AC933" t="s">
        <v>358</v>
      </c>
      <c r="AD933" t="s">
        <v>491</v>
      </c>
    </row>
    <row r="934" spans="1:30" x14ac:dyDescent="0.25">
      <c r="A934" s="13" t="s">
        <v>5406</v>
      </c>
      <c r="B934" s="1">
        <v>42778</v>
      </c>
      <c r="C934" s="2">
        <v>0.51150462962962961</v>
      </c>
      <c r="D934" t="s">
        <v>5407</v>
      </c>
      <c r="E934" t="s">
        <v>22</v>
      </c>
      <c r="F934" t="s">
        <v>5408</v>
      </c>
      <c r="G934" s="14" t="s">
        <v>5409</v>
      </c>
      <c r="H934" s="14" t="s">
        <v>5410</v>
      </c>
      <c r="I934" t="s">
        <v>23</v>
      </c>
      <c r="K934">
        <v>2</v>
      </c>
      <c r="L934">
        <v>12</v>
      </c>
      <c r="M934">
        <v>12</v>
      </c>
      <c r="N934">
        <v>1</v>
      </c>
      <c r="O934" t="s">
        <v>517</v>
      </c>
      <c r="P934" t="s">
        <v>517</v>
      </c>
      <c r="Q934" t="s">
        <v>517</v>
      </c>
      <c r="R934" t="s">
        <v>517</v>
      </c>
      <c r="S934" t="s">
        <v>517</v>
      </c>
      <c r="T934" t="s">
        <v>517</v>
      </c>
      <c r="U934" t="s">
        <v>517</v>
      </c>
      <c r="V934" t="s">
        <v>517</v>
      </c>
      <c r="W934" t="s">
        <v>517</v>
      </c>
      <c r="X934" t="s">
        <v>517</v>
      </c>
      <c r="Y934" t="s">
        <v>4147</v>
      </c>
      <c r="Z934" s="1">
        <v>28491</v>
      </c>
      <c r="AA934" t="s">
        <v>546</v>
      </c>
      <c r="AB934">
        <v>39</v>
      </c>
      <c r="AC934" t="s">
        <v>358</v>
      </c>
      <c r="AD934" t="s">
        <v>482</v>
      </c>
    </row>
    <row r="935" spans="1:30" x14ac:dyDescent="0.25">
      <c r="A935" s="13" t="s">
        <v>5412</v>
      </c>
      <c r="B935" s="1">
        <v>42778</v>
      </c>
      <c r="C935" s="2">
        <v>0.49141203703703701</v>
      </c>
      <c r="D935" t="s">
        <v>5413</v>
      </c>
      <c r="E935" t="s">
        <v>22</v>
      </c>
      <c r="F935" t="s">
        <v>5414</v>
      </c>
      <c r="G935" s="14" t="s">
        <v>5415</v>
      </c>
      <c r="H935" s="14" t="s">
        <v>5416</v>
      </c>
      <c r="I935" t="s">
        <v>23</v>
      </c>
      <c r="K935">
        <v>2</v>
      </c>
      <c r="L935">
        <v>12</v>
      </c>
      <c r="M935">
        <v>11</v>
      </c>
      <c r="N935">
        <v>1</v>
      </c>
      <c r="O935" t="s">
        <v>5411</v>
      </c>
      <c r="P935" t="s">
        <v>517</v>
      </c>
      <c r="Q935" t="s">
        <v>517</v>
      </c>
      <c r="R935" t="s">
        <v>517</v>
      </c>
      <c r="S935" t="s">
        <v>517</v>
      </c>
      <c r="T935" t="s">
        <v>517</v>
      </c>
      <c r="U935" t="s">
        <v>517</v>
      </c>
      <c r="V935" t="s">
        <v>517</v>
      </c>
      <c r="W935" t="s">
        <v>5417</v>
      </c>
      <c r="X935" t="s">
        <v>554</v>
      </c>
      <c r="Y935" t="s">
        <v>5418</v>
      </c>
      <c r="Z935" s="1">
        <v>31229</v>
      </c>
      <c r="AA935" t="s">
        <v>1295</v>
      </c>
      <c r="AB935">
        <v>31</v>
      </c>
      <c r="AC935" t="s">
        <v>358</v>
      </c>
      <c r="AD935" t="s">
        <v>501</v>
      </c>
    </row>
    <row r="936" spans="1:30" x14ac:dyDescent="0.25">
      <c r="A936" s="13" t="s">
        <v>5419</v>
      </c>
      <c r="B936" s="1">
        <v>42778</v>
      </c>
      <c r="C936" s="2">
        <v>0.4886921296296296</v>
      </c>
      <c r="D936" t="s">
        <v>5420</v>
      </c>
      <c r="E936" t="s">
        <v>22</v>
      </c>
      <c r="F936" t="s">
        <v>5421</v>
      </c>
      <c r="G936" t="s">
        <v>5422</v>
      </c>
      <c r="H936" t="s">
        <v>5423</v>
      </c>
      <c r="I936" t="s">
        <v>26</v>
      </c>
      <c r="K936">
        <v>2</v>
      </c>
      <c r="L936">
        <v>12</v>
      </c>
      <c r="M936">
        <v>11</v>
      </c>
      <c r="N936">
        <v>1</v>
      </c>
      <c r="O936" t="s">
        <v>517</v>
      </c>
      <c r="P936" t="s">
        <v>517</v>
      </c>
      <c r="Q936" t="s">
        <v>517</v>
      </c>
      <c r="R936" t="s">
        <v>517</v>
      </c>
      <c r="S936" t="s">
        <v>517</v>
      </c>
      <c r="T936" t="s">
        <v>517</v>
      </c>
      <c r="U936" t="s">
        <v>517</v>
      </c>
      <c r="V936" t="s">
        <v>517</v>
      </c>
      <c r="W936" t="s">
        <v>517</v>
      </c>
      <c r="X936" t="s">
        <v>517</v>
      </c>
      <c r="Y936" t="s">
        <v>5424</v>
      </c>
      <c r="Z936" s="1">
        <v>28278</v>
      </c>
      <c r="AA936" t="s">
        <v>4799</v>
      </c>
      <c r="AB936">
        <v>39</v>
      </c>
      <c r="AC936" t="s">
        <v>358</v>
      </c>
      <c r="AD936" t="s">
        <v>499</v>
      </c>
    </row>
    <row r="937" spans="1:30" x14ac:dyDescent="0.25">
      <c r="A937" s="13" t="s">
        <v>5425</v>
      </c>
      <c r="B937" s="1">
        <v>42778</v>
      </c>
      <c r="C937" s="2">
        <v>0.48828703703703707</v>
      </c>
      <c r="D937" t="s">
        <v>5426</v>
      </c>
      <c r="E937" t="s">
        <v>22</v>
      </c>
      <c r="F937" t="s">
        <v>5427</v>
      </c>
      <c r="G937" s="14" t="s">
        <v>5428</v>
      </c>
      <c r="H937" s="14" t="s">
        <v>5429</v>
      </c>
      <c r="I937" t="s">
        <v>21</v>
      </c>
      <c r="K937">
        <v>2</v>
      </c>
      <c r="L937">
        <v>12</v>
      </c>
      <c r="M937">
        <v>11</v>
      </c>
      <c r="N937">
        <v>1</v>
      </c>
      <c r="O937" t="s">
        <v>517</v>
      </c>
      <c r="P937" t="s">
        <v>517</v>
      </c>
      <c r="Q937" t="s">
        <v>517</v>
      </c>
      <c r="R937" t="s">
        <v>517</v>
      </c>
      <c r="S937" t="s">
        <v>517</v>
      </c>
      <c r="T937" t="s">
        <v>517</v>
      </c>
      <c r="U937" t="s">
        <v>517</v>
      </c>
      <c r="V937" t="s">
        <v>517</v>
      </c>
      <c r="W937" t="s">
        <v>517</v>
      </c>
      <c r="X937" t="s">
        <v>517</v>
      </c>
      <c r="Y937" t="s">
        <v>5430</v>
      </c>
      <c r="Z937" s="1">
        <v>32212</v>
      </c>
      <c r="AA937" t="s">
        <v>1147</v>
      </c>
      <c r="AB937">
        <v>28</v>
      </c>
      <c r="AC937" t="s">
        <v>357</v>
      </c>
      <c r="AD937" t="s">
        <v>488</v>
      </c>
    </row>
    <row r="938" spans="1:30" x14ac:dyDescent="0.25">
      <c r="A938" s="13" t="s">
        <v>5432</v>
      </c>
      <c r="B938" s="1">
        <v>42778</v>
      </c>
      <c r="C938" s="2">
        <v>0.46790509259259255</v>
      </c>
      <c r="D938" t="s">
        <v>5433</v>
      </c>
      <c r="E938" t="s">
        <v>22</v>
      </c>
      <c r="F938" t="s">
        <v>5434</v>
      </c>
      <c r="G938" t="s">
        <v>5435</v>
      </c>
      <c r="H938" t="s">
        <v>5436</v>
      </c>
      <c r="I938" t="s">
        <v>23</v>
      </c>
      <c r="K938">
        <v>2</v>
      </c>
      <c r="L938">
        <v>12</v>
      </c>
      <c r="M938">
        <v>11</v>
      </c>
      <c r="N938">
        <v>1</v>
      </c>
      <c r="O938" t="s">
        <v>5431</v>
      </c>
      <c r="P938" t="s">
        <v>517</v>
      </c>
      <c r="Q938" t="s">
        <v>517</v>
      </c>
      <c r="R938" t="s">
        <v>517</v>
      </c>
      <c r="S938" t="s">
        <v>517</v>
      </c>
      <c r="T938" t="s">
        <v>517</v>
      </c>
      <c r="U938" t="s">
        <v>517</v>
      </c>
      <c r="V938" t="s">
        <v>517</v>
      </c>
      <c r="W938" t="s">
        <v>621</v>
      </c>
      <c r="X938" t="s">
        <v>554</v>
      </c>
      <c r="Y938" t="s">
        <v>5437</v>
      </c>
      <c r="Z938" s="1">
        <v>21211</v>
      </c>
      <c r="AA938" t="s">
        <v>5438</v>
      </c>
      <c r="AB938">
        <v>59</v>
      </c>
      <c r="AC938" t="s">
        <v>357</v>
      </c>
      <c r="AD938" t="s">
        <v>482</v>
      </c>
    </row>
    <row r="939" spans="1:30" x14ac:dyDescent="0.25">
      <c r="A939" s="13" t="s">
        <v>5440</v>
      </c>
      <c r="B939" s="1">
        <v>42778</v>
      </c>
      <c r="C939" s="2">
        <v>0.4600231481481481</v>
      </c>
      <c r="D939" t="s">
        <v>5441</v>
      </c>
      <c r="E939" t="s">
        <v>22</v>
      </c>
      <c r="F939" t="s">
        <v>5442</v>
      </c>
      <c r="G939" s="14" t="s">
        <v>5443</v>
      </c>
      <c r="H939" s="14" t="s">
        <v>5443</v>
      </c>
      <c r="I939" t="s">
        <v>23</v>
      </c>
      <c r="K939">
        <v>2</v>
      </c>
      <c r="L939">
        <v>12</v>
      </c>
      <c r="M939">
        <v>11</v>
      </c>
      <c r="N939">
        <v>1</v>
      </c>
      <c r="O939" t="s">
        <v>5439</v>
      </c>
      <c r="P939" t="s">
        <v>517</v>
      </c>
      <c r="Q939" t="s">
        <v>517</v>
      </c>
      <c r="R939" t="s">
        <v>517</v>
      </c>
      <c r="S939" t="s">
        <v>517</v>
      </c>
      <c r="T939" t="s">
        <v>517</v>
      </c>
      <c r="U939" t="s">
        <v>517</v>
      </c>
      <c r="V939" t="s">
        <v>517</v>
      </c>
      <c r="W939" t="s">
        <v>476</v>
      </c>
      <c r="X939" t="s">
        <v>1016</v>
      </c>
      <c r="Y939" t="s">
        <v>517</v>
      </c>
      <c r="Z939" s="1" t="s">
        <v>517</v>
      </c>
      <c r="AA939" t="s">
        <v>5441</v>
      </c>
      <c r="AB939" t="s">
        <v>517</v>
      </c>
      <c r="AC939" t="s">
        <v>777</v>
      </c>
      <c r="AD939" t="s">
        <v>517</v>
      </c>
    </row>
    <row r="940" spans="1:30" x14ac:dyDescent="0.25">
      <c r="A940" s="13" t="s">
        <v>5444</v>
      </c>
      <c r="B940" s="1">
        <v>42778</v>
      </c>
      <c r="C940" s="2">
        <v>0.38581018518518517</v>
      </c>
      <c r="D940" t="s">
        <v>5445</v>
      </c>
      <c r="E940" t="s">
        <v>22</v>
      </c>
      <c r="F940" t="s">
        <v>5446</v>
      </c>
      <c r="G940" s="14" t="s">
        <v>5447</v>
      </c>
      <c r="H940" s="14" t="s">
        <v>5448</v>
      </c>
      <c r="I940" t="s">
        <v>23</v>
      </c>
      <c r="K940">
        <v>2</v>
      </c>
      <c r="L940">
        <v>12</v>
      </c>
      <c r="M940">
        <v>9</v>
      </c>
      <c r="N940">
        <v>1</v>
      </c>
      <c r="O940" t="s">
        <v>517</v>
      </c>
      <c r="P940" t="s">
        <v>517</v>
      </c>
      <c r="Q940" t="s">
        <v>517</v>
      </c>
      <c r="R940" t="s">
        <v>517</v>
      </c>
      <c r="S940" t="s">
        <v>517</v>
      </c>
      <c r="T940" t="s">
        <v>517</v>
      </c>
      <c r="U940" t="s">
        <v>517</v>
      </c>
      <c r="V940" t="s">
        <v>517</v>
      </c>
      <c r="W940" t="s">
        <v>517</v>
      </c>
      <c r="X940" t="s">
        <v>517</v>
      </c>
      <c r="Y940" t="s">
        <v>5449</v>
      </c>
      <c r="Z940" s="1">
        <v>29564</v>
      </c>
      <c r="AA940" t="s">
        <v>5450</v>
      </c>
      <c r="AB940">
        <v>36</v>
      </c>
      <c r="AC940" t="s">
        <v>358</v>
      </c>
      <c r="AD940" t="s">
        <v>482</v>
      </c>
    </row>
    <row r="941" spans="1:30" x14ac:dyDescent="0.25">
      <c r="A941" s="13" t="s">
        <v>5451</v>
      </c>
      <c r="B941" s="1">
        <v>42778</v>
      </c>
      <c r="C941" s="2">
        <v>0.37908564814814816</v>
      </c>
      <c r="D941" t="s">
        <v>5452</v>
      </c>
      <c r="E941" t="s">
        <v>22</v>
      </c>
      <c r="F941" t="s">
        <v>5453</v>
      </c>
      <c r="G941" s="14" t="s">
        <v>5454</v>
      </c>
      <c r="H941" s="14" t="s">
        <v>5455</v>
      </c>
      <c r="I941" t="s">
        <v>24</v>
      </c>
      <c r="K941">
        <v>2</v>
      </c>
      <c r="L941">
        <v>12</v>
      </c>
      <c r="M941">
        <v>9</v>
      </c>
      <c r="N941">
        <v>1</v>
      </c>
      <c r="O941" t="s">
        <v>517</v>
      </c>
      <c r="P941" t="s">
        <v>517</v>
      </c>
      <c r="Q941" t="s">
        <v>517</v>
      </c>
      <c r="R941" t="s">
        <v>517</v>
      </c>
      <c r="S941" t="s">
        <v>517</v>
      </c>
      <c r="T941" t="s">
        <v>517</v>
      </c>
      <c r="U941" t="s">
        <v>517</v>
      </c>
      <c r="V941" t="s">
        <v>517</v>
      </c>
      <c r="W941" t="s">
        <v>517</v>
      </c>
      <c r="X941" t="s">
        <v>517</v>
      </c>
      <c r="Y941" t="s">
        <v>5456</v>
      </c>
      <c r="Z941" s="1">
        <v>32759</v>
      </c>
      <c r="AA941" t="s">
        <v>3369</v>
      </c>
      <c r="AB941">
        <v>27</v>
      </c>
      <c r="AC941" t="s">
        <v>358</v>
      </c>
      <c r="AD941" t="s">
        <v>482</v>
      </c>
    </row>
    <row r="942" spans="1:30" x14ac:dyDescent="0.25">
      <c r="A942" s="13" t="s">
        <v>5457</v>
      </c>
      <c r="B942" s="1">
        <v>42778</v>
      </c>
      <c r="C942" s="2">
        <v>0.37504629629629632</v>
      </c>
      <c r="D942" t="s">
        <v>5018</v>
      </c>
      <c r="E942" t="s">
        <v>4243</v>
      </c>
      <c r="F942" t="s">
        <v>5019</v>
      </c>
      <c r="G942" s="14" t="s">
        <v>5458</v>
      </c>
      <c r="H942" s="14" t="s">
        <v>5459</v>
      </c>
      <c r="I942" t="s">
        <v>21</v>
      </c>
      <c r="K942">
        <v>2</v>
      </c>
      <c r="L942">
        <v>12</v>
      </c>
      <c r="M942">
        <v>9</v>
      </c>
      <c r="N942">
        <v>1</v>
      </c>
      <c r="O942" t="s">
        <v>5016</v>
      </c>
      <c r="P942" t="s">
        <v>517</v>
      </c>
      <c r="Q942" t="s">
        <v>517</v>
      </c>
      <c r="R942" t="s">
        <v>517</v>
      </c>
      <c r="S942" t="s">
        <v>517</v>
      </c>
      <c r="T942" t="s">
        <v>517</v>
      </c>
      <c r="U942" t="s">
        <v>517</v>
      </c>
      <c r="V942" t="s">
        <v>517</v>
      </c>
      <c r="W942" t="s">
        <v>537</v>
      </c>
      <c r="X942" t="s">
        <v>2535</v>
      </c>
      <c r="Y942" t="s">
        <v>517</v>
      </c>
      <c r="Z942" s="1" t="s">
        <v>517</v>
      </c>
      <c r="AA942" t="s">
        <v>572</v>
      </c>
      <c r="AB942" t="s">
        <v>517</v>
      </c>
      <c r="AC942" t="s">
        <v>358</v>
      </c>
      <c r="AD942" t="s">
        <v>517</v>
      </c>
    </row>
    <row r="943" spans="1:30" x14ac:dyDescent="0.25">
      <c r="A943" s="13" t="s">
        <v>5464</v>
      </c>
      <c r="B943" s="1">
        <v>42778</v>
      </c>
      <c r="C943" s="2">
        <v>0.12254629629629631</v>
      </c>
      <c r="D943" t="s">
        <v>5465</v>
      </c>
      <c r="E943" t="s">
        <v>22</v>
      </c>
      <c r="F943" t="s">
        <v>5466</v>
      </c>
      <c r="G943" s="14" t="s">
        <v>5467</v>
      </c>
      <c r="H943" s="14" t="s">
        <v>5468</v>
      </c>
      <c r="I943" t="s">
        <v>21</v>
      </c>
      <c r="K943">
        <v>2</v>
      </c>
      <c r="L943">
        <v>12</v>
      </c>
      <c r="M943">
        <v>2</v>
      </c>
      <c r="N943">
        <v>1</v>
      </c>
      <c r="O943" t="s">
        <v>5460</v>
      </c>
      <c r="P943" t="s">
        <v>5461</v>
      </c>
      <c r="Q943" t="s">
        <v>5462</v>
      </c>
      <c r="R943" t="s">
        <v>5463</v>
      </c>
      <c r="S943" t="s">
        <v>517</v>
      </c>
      <c r="T943" t="s">
        <v>517</v>
      </c>
      <c r="U943" t="s">
        <v>517</v>
      </c>
      <c r="V943" t="s">
        <v>517</v>
      </c>
      <c r="W943" t="s">
        <v>537</v>
      </c>
      <c r="X943" t="s">
        <v>590</v>
      </c>
      <c r="Y943" t="s">
        <v>5469</v>
      </c>
      <c r="Z943" s="1">
        <v>31616</v>
      </c>
      <c r="AA943" t="s">
        <v>529</v>
      </c>
      <c r="AB943">
        <v>30</v>
      </c>
      <c r="AC943" t="s">
        <v>358</v>
      </c>
      <c r="AD943" t="s">
        <v>487</v>
      </c>
    </row>
    <row r="944" spans="1:30" x14ac:dyDescent="0.25">
      <c r="A944" s="13" t="s">
        <v>5471</v>
      </c>
      <c r="B944" s="1">
        <v>42778</v>
      </c>
      <c r="C944" s="2">
        <v>6.5173611111111113E-2</v>
      </c>
      <c r="D944" t="s">
        <v>5472</v>
      </c>
      <c r="E944" t="s">
        <v>22</v>
      </c>
      <c r="F944" t="s">
        <v>5473</v>
      </c>
      <c r="G944" s="14" t="s">
        <v>5474</v>
      </c>
      <c r="H944" s="14" t="s">
        <v>5475</v>
      </c>
      <c r="I944" t="s">
        <v>23</v>
      </c>
      <c r="K944">
        <v>2</v>
      </c>
      <c r="L944">
        <v>12</v>
      </c>
      <c r="M944">
        <v>1</v>
      </c>
      <c r="N944">
        <v>1</v>
      </c>
      <c r="O944" t="s">
        <v>5470</v>
      </c>
      <c r="P944" t="s">
        <v>517</v>
      </c>
      <c r="Q944" t="s">
        <v>517</v>
      </c>
      <c r="R944" t="s">
        <v>517</v>
      </c>
      <c r="S944" t="s">
        <v>517</v>
      </c>
      <c r="T944" t="s">
        <v>517</v>
      </c>
      <c r="U944" t="s">
        <v>517</v>
      </c>
      <c r="V944" t="s">
        <v>517</v>
      </c>
      <c r="W944" t="s">
        <v>526</v>
      </c>
      <c r="X944" t="s">
        <v>527</v>
      </c>
      <c r="Y944" t="s">
        <v>5476</v>
      </c>
      <c r="Z944" s="1">
        <v>32859</v>
      </c>
      <c r="AA944" t="s">
        <v>5477</v>
      </c>
      <c r="AB944">
        <v>27</v>
      </c>
      <c r="AC944" t="s">
        <v>357</v>
      </c>
      <c r="AD944" t="s">
        <v>482</v>
      </c>
    </row>
    <row r="945" spans="1:30" x14ac:dyDescent="0.25">
      <c r="A945" s="13" t="s">
        <v>5479</v>
      </c>
      <c r="B945" s="1">
        <v>42778</v>
      </c>
      <c r="C945" s="2">
        <v>0.58848379629629632</v>
      </c>
      <c r="D945" t="s">
        <v>5480</v>
      </c>
      <c r="E945" t="s">
        <v>22</v>
      </c>
      <c r="F945" t="s">
        <v>5481</v>
      </c>
      <c r="G945" s="14" t="s">
        <v>5482</v>
      </c>
      <c r="H945" s="14" t="s">
        <v>5483</v>
      </c>
      <c r="I945" t="s">
        <v>23</v>
      </c>
      <c r="K945">
        <v>2</v>
      </c>
      <c r="L945">
        <v>12</v>
      </c>
      <c r="M945">
        <v>14</v>
      </c>
      <c r="N945">
        <v>1</v>
      </c>
      <c r="O945" t="s">
        <v>5478</v>
      </c>
      <c r="P945" t="s">
        <v>517</v>
      </c>
      <c r="Q945" t="s">
        <v>517</v>
      </c>
      <c r="R945" t="s">
        <v>517</v>
      </c>
      <c r="S945" t="s">
        <v>517</v>
      </c>
      <c r="T945" t="s">
        <v>517</v>
      </c>
      <c r="U945" t="s">
        <v>517</v>
      </c>
      <c r="V945" t="s">
        <v>517</v>
      </c>
      <c r="W945" t="s">
        <v>589</v>
      </c>
      <c r="X945" t="s">
        <v>844</v>
      </c>
      <c r="Y945" t="s">
        <v>5484</v>
      </c>
      <c r="Z945" s="1">
        <v>33621</v>
      </c>
      <c r="AA945" t="s">
        <v>5485</v>
      </c>
      <c r="AB945">
        <v>25</v>
      </c>
      <c r="AC945" t="s">
        <v>357</v>
      </c>
      <c r="AD945" t="s">
        <v>495</v>
      </c>
    </row>
    <row r="946" spans="1:30" x14ac:dyDescent="0.25">
      <c r="A946" s="13" t="s">
        <v>5487</v>
      </c>
      <c r="B946" s="1">
        <v>42778</v>
      </c>
      <c r="C946" s="2">
        <v>0.60642361111111109</v>
      </c>
      <c r="D946" t="s">
        <v>5488</v>
      </c>
      <c r="E946" t="s">
        <v>293</v>
      </c>
      <c r="F946" t="s">
        <v>5489</v>
      </c>
      <c r="G946" s="14" t="s">
        <v>5490</v>
      </c>
      <c r="H946" s="14" t="s">
        <v>5491</v>
      </c>
      <c r="I946" t="s">
        <v>21</v>
      </c>
      <c r="K946">
        <v>2</v>
      </c>
      <c r="L946">
        <v>12</v>
      </c>
      <c r="M946">
        <v>14</v>
      </c>
      <c r="N946">
        <v>1</v>
      </c>
      <c r="O946" t="s">
        <v>5486</v>
      </c>
      <c r="P946" t="s">
        <v>517</v>
      </c>
      <c r="Q946" t="s">
        <v>517</v>
      </c>
      <c r="R946" t="s">
        <v>517</v>
      </c>
      <c r="S946" t="s">
        <v>517</v>
      </c>
      <c r="T946" t="s">
        <v>517</v>
      </c>
      <c r="U946" t="s">
        <v>517</v>
      </c>
      <c r="V946" t="s">
        <v>517</v>
      </c>
      <c r="W946" t="s">
        <v>589</v>
      </c>
      <c r="X946" t="s">
        <v>590</v>
      </c>
      <c r="Y946" t="s">
        <v>517</v>
      </c>
      <c r="Z946" s="1" t="s">
        <v>517</v>
      </c>
      <c r="AA946" t="s">
        <v>694</v>
      </c>
      <c r="AB946" t="s">
        <v>517</v>
      </c>
      <c r="AC946" t="s">
        <v>358</v>
      </c>
      <c r="AD946" t="s">
        <v>517</v>
      </c>
    </row>
    <row r="947" spans="1:30" x14ac:dyDescent="0.25">
      <c r="A947" s="13" t="s">
        <v>5493</v>
      </c>
      <c r="B947" s="1">
        <v>42778</v>
      </c>
      <c r="C947" s="2">
        <v>0.61239583333333336</v>
      </c>
      <c r="D947" t="s">
        <v>5494</v>
      </c>
      <c r="E947" t="s">
        <v>22</v>
      </c>
      <c r="F947" t="s">
        <v>5495</v>
      </c>
      <c r="G947" t="s">
        <v>5496</v>
      </c>
      <c r="H947" t="s">
        <v>5497</v>
      </c>
      <c r="I947" t="s">
        <v>23</v>
      </c>
      <c r="K947">
        <v>2</v>
      </c>
      <c r="L947">
        <v>12</v>
      </c>
      <c r="M947">
        <v>14</v>
      </c>
      <c r="N947">
        <v>1</v>
      </c>
      <c r="O947" t="s">
        <v>5492</v>
      </c>
      <c r="P947" t="s">
        <v>517</v>
      </c>
      <c r="Q947" t="s">
        <v>517</v>
      </c>
      <c r="R947" t="s">
        <v>517</v>
      </c>
      <c r="S947" t="s">
        <v>517</v>
      </c>
      <c r="T947" t="s">
        <v>517</v>
      </c>
      <c r="U947" t="s">
        <v>517</v>
      </c>
      <c r="V947" t="s">
        <v>517</v>
      </c>
      <c r="W947" t="s">
        <v>589</v>
      </c>
      <c r="X947" t="s">
        <v>590</v>
      </c>
      <c r="Y947" t="s">
        <v>3152</v>
      </c>
      <c r="Z947" s="1">
        <v>33878</v>
      </c>
      <c r="AA947" t="s">
        <v>529</v>
      </c>
      <c r="AB947">
        <v>24</v>
      </c>
      <c r="AC947" t="s">
        <v>358</v>
      </c>
      <c r="AD947" t="s">
        <v>490</v>
      </c>
    </row>
    <row r="948" spans="1:30" x14ac:dyDescent="0.25">
      <c r="A948" s="13" t="s">
        <v>5498</v>
      </c>
      <c r="B948" s="1">
        <v>42778</v>
      </c>
      <c r="C948" s="2">
        <v>0.67125000000000001</v>
      </c>
      <c r="D948" t="s">
        <v>5499</v>
      </c>
      <c r="E948" t="s">
        <v>22</v>
      </c>
      <c r="F948" t="s">
        <v>5500</v>
      </c>
      <c r="G948" s="14" t="s">
        <v>5501</v>
      </c>
      <c r="H948" s="14" t="s">
        <v>5502</v>
      </c>
      <c r="I948" t="s">
        <v>24</v>
      </c>
      <c r="K948">
        <v>2</v>
      </c>
      <c r="L948">
        <v>12</v>
      </c>
      <c r="M948">
        <v>16</v>
      </c>
      <c r="N948">
        <v>1</v>
      </c>
      <c r="O948" t="s">
        <v>517</v>
      </c>
      <c r="P948" t="s">
        <v>517</v>
      </c>
      <c r="Q948" t="s">
        <v>517</v>
      </c>
      <c r="R948" t="s">
        <v>517</v>
      </c>
      <c r="S948" t="s">
        <v>517</v>
      </c>
      <c r="T948" t="s">
        <v>517</v>
      </c>
      <c r="U948" t="s">
        <v>517</v>
      </c>
      <c r="V948" t="s">
        <v>517</v>
      </c>
      <c r="W948" t="s">
        <v>517</v>
      </c>
      <c r="X948" t="s">
        <v>517</v>
      </c>
      <c r="Y948" t="s">
        <v>5503</v>
      </c>
      <c r="Z948" s="1">
        <v>32427</v>
      </c>
      <c r="AA948" t="s">
        <v>990</v>
      </c>
      <c r="AB948">
        <v>28</v>
      </c>
      <c r="AC948" t="s">
        <v>358</v>
      </c>
      <c r="AD948" t="s">
        <v>496</v>
      </c>
    </row>
    <row r="949" spans="1:30" x14ac:dyDescent="0.25">
      <c r="A949" s="13" t="s">
        <v>5505</v>
      </c>
      <c r="B949" s="1">
        <v>42778</v>
      </c>
      <c r="C949" s="2">
        <v>0.66317129629629623</v>
      </c>
      <c r="D949" t="s">
        <v>5506</v>
      </c>
      <c r="E949" t="s">
        <v>5507</v>
      </c>
      <c r="F949" t="s">
        <v>5508</v>
      </c>
      <c r="G949" s="14" t="s">
        <v>5509</v>
      </c>
      <c r="H949" s="14" t="s">
        <v>5510</v>
      </c>
      <c r="I949" t="s">
        <v>23</v>
      </c>
      <c r="K949">
        <v>2</v>
      </c>
      <c r="L949">
        <v>12</v>
      </c>
      <c r="M949">
        <v>15</v>
      </c>
      <c r="N949">
        <v>1</v>
      </c>
      <c r="O949" t="s">
        <v>5504</v>
      </c>
      <c r="P949" t="s">
        <v>517</v>
      </c>
      <c r="Q949" t="s">
        <v>517</v>
      </c>
      <c r="R949" t="s">
        <v>517</v>
      </c>
      <c r="S949" t="s">
        <v>517</v>
      </c>
      <c r="T949" t="s">
        <v>517</v>
      </c>
      <c r="U949" t="s">
        <v>517</v>
      </c>
      <c r="V949" t="s">
        <v>517</v>
      </c>
      <c r="W949" t="s">
        <v>589</v>
      </c>
      <c r="X949" t="s">
        <v>590</v>
      </c>
      <c r="Y949" t="s">
        <v>517</v>
      </c>
      <c r="Z949" s="1" t="s">
        <v>517</v>
      </c>
      <c r="AA949" t="s">
        <v>5511</v>
      </c>
      <c r="AB949" t="s">
        <v>517</v>
      </c>
      <c r="AC949" t="s">
        <v>357</v>
      </c>
      <c r="AD949" t="s">
        <v>517</v>
      </c>
    </row>
    <row r="950" spans="1:30" x14ac:dyDescent="0.25">
      <c r="A950" s="13" t="s">
        <v>5512</v>
      </c>
      <c r="B950" s="1">
        <v>42779</v>
      </c>
      <c r="C950" s="2">
        <v>0.53503472222222226</v>
      </c>
      <c r="D950" t="s">
        <v>4600</v>
      </c>
      <c r="E950" t="s">
        <v>22</v>
      </c>
      <c r="F950" t="s">
        <v>4601</v>
      </c>
      <c r="G950" t="s">
        <v>4602</v>
      </c>
      <c r="H950" t="s">
        <v>4603</v>
      </c>
      <c r="I950" t="s">
        <v>23</v>
      </c>
      <c r="K950">
        <v>2</v>
      </c>
      <c r="L950">
        <v>13</v>
      </c>
      <c r="M950">
        <v>12</v>
      </c>
      <c r="N950">
        <v>2</v>
      </c>
      <c r="O950" t="s">
        <v>4598</v>
      </c>
      <c r="P950" t="s">
        <v>517</v>
      </c>
      <c r="Q950" t="s">
        <v>517</v>
      </c>
      <c r="R950" t="s">
        <v>517</v>
      </c>
      <c r="S950" t="s">
        <v>517</v>
      </c>
      <c r="T950" t="s">
        <v>517</v>
      </c>
      <c r="U950" t="s">
        <v>517</v>
      </c>
      <c r="V950" t="s">
        <v>517</v>
      </c>
      <c r="W950" t="s">
        <v>4604</v>
      </c>
      <c r="X950" t="s">
        <v>1016</v>
      </c>
      <c r="Y950" t="s">
        <v>4605</v>
      </c>
      <c r="Z950" s="1">
        <v>28846</v>
      </c>
      <c r="AA950" t="s">
        <v>990</v>
      </c>
      <c r="AB950">
        <v>38</v>
      </c>
      <c r="AC950" t="s">
        <v>358</v>
      </c>
      <c r="AD950" t="s">
        <v>482</v>
      </c>
    </row>
    <row r="951" spans="1:30" x14ac:dyDescent="0.25">
      <c r="A951" s="13" t="s">
        <v>5513</v>
      </c>
      <c r="B951" s="1">
        <v>42779</v>
      </c>
      <c r="C951" s="2">
        <v>0.53415509259259253</v>
      </c>
      <c r="D951" t="s">
        <v>5514</v>
      </c>
      <c r="E951" t="s">
        <v>22</v>
      </c>
      <c r="F951" t="s">
        <v>5515</v>
      </c>
      <c r="G951" s="14" t="s">
        <v>5516</v>
      </c>
      <c r="H951" s="14" t="s">
        <v>5517</v>
      </c>
      <c r="I951" t="s">
        <v>21</v>
      </c>
      <c r="K951">
        <v>2</v>
      </c>
      <c r="L951">
        <v>13</v>
      </c>
      <c r="M951">
        <v>12</v>
      </c>
      <c r="N951">
        <v>2</v>
      </c>
      <c r="O951" t="s">
        <v>517</v>
      </c>
      <c r="P951" t="s">
        <v>517</v>
      </c>
      <c r="Q951" t="s">
        <v>517</v>
      </c>
      <c r="R951" t="s">
        <v>517</v>
      </c>
      <c r="S951" t="s">
        <v>517</v>
      </c>
      <c r="T951" t="s">
        <v>517</v>
      </c>
      <c r="U951" t="s">
        <v>517</v>
      </c>
      <c r="V951" t="s">
        <v>517</v>
      </c>
      <c r="W951" t="s">
        <v>517</v>
      </c>
      <c r="X951" t="s">
        <v>517</v>
      </c>
      <c r="Y951" t="s">
        <v>5518</v>
      </c>
      <c r="Z951" s="1">
        <v>30651</v>
      </c>
      <c r="AA951" t="s">
        <v>529</v>
      </c>
      <c r="AB951">
        <v>33</v>
      </c>
      <c r="AC951" t="s">
        <v>358</v>
      </c>
      <c r="AD951" t="s">
        <v>501</v>
      </c>
    </row>
    <row r="952" spans="1:30" x14ac:dyDescent="0.25">
      <c r="A952" s="13" t="s">
        <v>5519</v>
      </c>
      <c r="B952" s="1">
        <v>42779</v>
      </c>
      <c r="C952" s="2">
        <v>0.53197916666666667</v>
      </c>
      <c r="D952" t="s">
        <v>5520</v>
      </c>
      <c r="E952" t="s">
        <v>22</v>
      </c>
      <c r="F952" t="s">
        <v>5521</v>
      </c>
      <c r="G952" s="14" t="s">
        <v>5522</v>
      </c>
      <c r="H952" s="14" t="s">
        <v>5523</v>
      </c>
      <c r="I952" t="s">
        <v>24</v>
      </c>
      <c r="K952">
        <v>2</v>
      </c>
      <c r="L952">
        <v>13</v>
      </c>
      <c r="M952">
        <v>12</v>
      </c>
      <c r="N952">
        <v>2</v>
      </c>
      <c r="O952" t="s">
        <v>517</v>
      </c>
      <c r="P952" t="s">
        <v>517</v>
      </c>
      <c r="Q952" t="s">
        <v>517</v>
      </c>
      <c r="R952" t="s">
        <v>517</v>
      </c>
      <c r="S952" t="s">
        <v>517</v>
      </c>
      <c r="T952" t="s">
        <v>517</v>
      </c>
      <c r="U952" t="s">
        <v>517</v>
      </c>
      <c r="V952" t="s">
        <v>517</v>
      </c>
      <c r="W952" t="s">
        <v>517</v>
      </c>
      <c r="X952" t="s">
        <v>517</v>
      </c>
      <c r="Y952" t="s">
        <v>5524</v>
      </c>
      <c r="Z952" s="1">
        <v>32198</v>
      </c>
      <c r="AA952" t="s">
        <v>529</v>
      </c>
      <c r="AB952">
        <v>28</v>
      </c>
      <c r="AC952" t="s">
        <v>358</v>
      </c>
      <c r="AD952" t="s">
        <v>488</v>
      </c>
    </row>
    <row r="953" spans="1:30" x14ac:dyDescent="0.25">
      <c r="A953" s="13" t="s">
        <v>5526</v>
      </c>
      <c r="B953" s="1">
        <v>42779</v>
      </c>
      <c r="C953" s="2">
        <v>0.51814814814814814</v>
      </c>
      <c r="D953" t="s">
        <v>5527</v>
      </c>
      <c r="E953" t="s">
        <v>22</v>
      </c>
      <c r="F953" t="s">
        <v>5528</v>
      </c>
      <c r="G953" t="s">
        <v>5529</v>
      </c>
      <c r="H953" t="s">
        <v>5530</v>
      </c>
      <c r="I953" t="s">
        <v>23</v>
      </c>
      <c r="K953">
        <v>2</v>
      </c>
      <c r="L953">
        <v>13</v>
      </c>
      <c r="M953">
        <v>12</v>
      </c>
      <c r="N953">
        <v>2</v>
      </c>
      <c r="O953" t="s">
        <v>5525</v>
      </c>
      <c r="P953" t="s">
        <v>517</v>
      </c>
      <c r="Q953" t="s">
        <v>517</v>
      </c>
      <c r="R953" t="s">
        <v>517</v>
      </c>
      <c r="S953" t="s">
        <v>517</v>
      </c>
      <c r="T953" t="s">
        <v>517</v>
      </c>
      <c r="U953" t="s">
        <v>517</v>
      </c>
      <c r="V953" t="s">
        <v>517</v>
      </c>
      <c r="W953" t="s">
        <v>621</v>
      </c>
      <c r="X953" t="s">
        <v>622</v>
      </c>
      <c r="Y953" t="s">
        <v>5531</v>
      </c>
      <c r="Z953" s="1">
        <v>30840</v>
      </c>
      <c r="AA953" t="s">
        <v>1568</v>
      </c>
      <c r="AB953">
        <v>32</v>
      </c>
      <c r="AC953" t="s">
        <v>358</v>
      </c>
      <c r="AD953" t="s">
        <v>495</v>
      </c>
    </row>
    <row r="954" spans="1:30" x14ac:dyDescent="0.25">
      <c r="A954" s="13" t="s">
        <v>5533</v>
      </c>
      <c r="B954" s="1">
        <v>42779</v>
      </c>
      <c r="C954" s="2">
        <v>0.51099537037037035</v>
      </c>
      <c r="D954" t="s">
        <v>5534</v>
      </c>
      <c r="E954" t="s">
        <v>22</v>
      </c>
      <c r="F954" t="s">
        <v>5535</v>
      </c>
      <c r="G954" t="s">
        <v>5536</v>
      </c>
      <c r="H954" t="s">
        <v>5537</v>
      </c>
      <c r="I954" t="s">
        <v>23</v>
      </c>
      <c r="K954">
        <v>2</v>
      </c>
      <c r="L954">
        <v>13</v>
      </c>
      <c r="M954">
        <v>12</v>
      </c>
      <c r="N954">
        <v>2</v>
      </c>
      <c r="O954" t="s">
        <v>5532</v>
      </c>
      <c r="P954" t="s">
        <v>517</v>
      </c>
      <c r="Q954" t="s">
        <v>517</v>
      </c>
      <c r="R954" t="s">
        <v>517</v>
      </c>
      <c r="S954" t="s">
        <v>517</v>
      </c>
      <c r="T954" t="s">
        <v>517</v>
      </c>
      <c r="U954" t="s">
        <v>517</v>
      </c>
      <c r="V954" t="s">
        <v>517</v>
      </c>
      <c r="W954" t="s">
        <v>537</v>
      </c>
      <c r="X954" t="s">
        <v>590</v>
      </c>
      <c r="Y954" t="s">
        <v>5538</v>
      </c>
      <c r="Z954" s="1">
        <v>29136</v>
      </c>
      <c r="AA954" t="s">
        <v>743</v>
      </c>
      <c r="AB954">
        <v>37</v>
      </c>
      <c r="AC954" t="s">
        <v>358</v>
      </c>
      <c r="AD954" t="s">
        <v>482</v>
      </c>
    </row>
    <row r="955" spans="1:30" x14ac:dyDescent="0.25">
      <c r="A955" s="13" t="s">
        <v>5540</v>
      </c>
      <c r="B955" s="1">
        <v>42779</v>
      </c>
      <c r="C955" s="2">
        <v>0.50496527777777778</v>
      </c>
      <c r="D955" t="s">
        <v>1521</v>
      </c>
      <c r="E955" t="s">
        <v>22</v>
      </c>
      <c r="F955" t="s">
        <v>1522</v>
      </c>
      <c r="G955" s="14" t="s">
        <v>1523</v>
      </c>
      <c r="H955" s="14" t="s">
        <v>1524</v>
      </c>
      <c r="I955" t="s">
        <v>23</v>
      </c>
      <c r="K955">
        <v>2</v>
      </c>
      <c r="L955">
        <v>13</v>
      </c>
      <c r="M955">
        <v>12</v>
      </c>
      <c r="N955">
        <v>2</v>
      </c>
      <c r="O955" t="s">
        <v>5539</v>
      </c>
      <c r="P955" t="s">
        <v>517</v>
      </c>
      <c r="Q955" t="s">
        <v>517</v>
      </c>
      <c r="R955" t="s">
        <v>517</v>
      </c>
      <c r="S955" t="s">
        <v>517</v>
      </c>
      <c r="T955" t="s">
        <v>517</v>
      </c>
      <c r="U955" t="s">
        <v>517</v>
      </c>
      <c r="V955" t="s">
        <v>517</v>
      </c>
      <c r="W955" t="s">
        <v>861</v>
      </c>
      <c r="X955" t="s">
        <v>842</v>
      </c>
      <c r="Y955" t="s">
        <v>1525</v>
      </c>
      <c r="Z955" s="1">
        <v>32445</v>
      </c>
      <c r="AA955" t="s">
        <v>529</v>
      </c>
      <c r="AB955">
        <v>28</v>
      </c>
      <c r="AC955" t="s">
        <v>358</v>
      </c>
      <c r="AD955" t="s">
        <v>482</v>
      </c>
    </row>
    <row r="956" spans="1:30" x14ac:dyDescent="0.25">
      <c r="A956" s="13" t="s">
        <v>5542</v>
      </c>
      <c r="B956" s="1">
        <v>42780</v>
      </c>
      <c r="C956" s="2">
        <v>0.55472222222222223</v>
      </c>
      <c r="D956" t="s">
        <v>5543</v>
      </c>
      <c r="E956" t="s">
        <v>22</v>
      </c>
      <c r="F956" t="s">
        <v>5544</v>
      </c>
      <c r="G956" s="14" t="s">
        <v>5545</v>
      </c>
      <c r="H956" s="14" t="s">
        <v>5546</v>
      </c>
      <c r="I956" t="s">
        <v>23</v>
      </c>
      <c r="K956">
        <v>2</v>
      </c>
      <c r="L956">
        <v>14</v>
      </c>
      <c r="M956">
        <v>13</v>
      </c>
      <c r="N956">
        <v>3</v>
      </c>
      <c r="O956" t="s">
        <v>5541</v>
      </c>
      <c r="P956" t="s">
        <v>517</v>
      </c>
      <c r="Q956" t="s">
        <v>517</v>
      </c>
      <c r="R956" t="s">
        <v>517</v>
      </c>
      <c r="S956" t="s">
        <v>517</v>
      </c>
      <c r="T956" t="s">
        <v>517</v>
      </c>
      <c r="U956" t="s">
        <v>517</v>
      </c>
      <c r="V956" t="s">
        <v>517</v>
      </c>
      <c r="W956" t="s">
        <v>589</v>
      </c>
      <c r="X956" t="s">
        <v>590</v>
      </c>
      <c r="Y956" t="s">
        <v>5547</v>
      </c>
      <c r="Z956" s="1">
        <v>30966</v>
      </c>
      <c r="AA956" t="s">
        <v>5548</v>
      </c>
      <c r="AB956">
        <v>32</v>
      </c>
      <c r="AC956" t="s">
        <v>357</v>
      </c>
      <c r="AD956" t="s">
        <v>482</v>
      </c>
    </row>
    <row r="957" spans="1:30" x14ac:dyDescent="0.25">
      <c r="A957" s="13" t="s">
        <v>5549</v>
      </c>
      <c r="B957" s="1">
        <v>42780</v>
      </c>
      <c r="C957" s="2">
        <v>0.55322916666666666</v>
      </c>
      <c r="D957" t="s">
        <v>5550</v>
      </c>
      <c r="E957" t="s">
        <v>22</v>
      </c>
      <c r="F957" t="s">
        <v>5551</v>
      </c>
      <c r="G957" t="s">
        <v>5552</v>
      </c>
      <c r="H957" t="s">
        <v>5553</v>
      </c>
      <c r="I957" t="s">
        <v>21</v>
      </c>
      <c r="K957">
        <v>2</v>
      </c>
      <c r="L957">
        <v>14</v>
      </c>
      <c r="M957">
        <v>13</v>
      </c>
      <c r="N957">
        <v>3</v>
      </c>
      <c r="O957" t="s">
        <v>517</v>
      </c>
      <c r="P957" t="s">
        <v>517</v>
      </c>
      <c r="Q957" t="s">
        <v>517</v>
      </c>
      <c r="R957" t="s">
        <v>517</v>
      </c>
      <c r="S957" t="s">
        <v>517</v>
      </c>
      <c r="T957" t="s">
        <v>517</v>
      </c>
      <c r="U957" t="s">
        <v>517</v>
      </c>
      <c r="V957" t="s">
        <v>517</v>
      </c>
      <c r="W957" t="s">
        <v>517</v>
      </c>
      <c r="X957" t="s">
        <v>517</v>
      </c>
      <c r="Y957" t="s">
        <v>5554</v>
      </c>
      <c r="Z957" s="1">
        <v>31806</v>
      </c>
      <c r="AA957" t="s">
        <v>529</v>
      </c>
      <c r="AB957">
        <v>30</v>
      </c>
      <c r="AC957" t="s">
        <v>358</v>
      </c>
      <c r="AD957" t="s">
        <v>498</v>
      </c>
    </row>
    <row r="958" spans="1:30" x14ac:dyDescent="0.25">
      <c r="A958" s="13" t="s">
        <v>5555</v>
      </c>
      <c r="B958" s="1">
        <v>42780</v>
      </c>
      <c r="C958" s="2">
        <v>0.54201388888888891</v>
      </c>
      <c r="D958" t="s">
        <v>5556</v>
      </c>
      <c r="E958" t="s">
        <v>22</v>
      </c>
      <c r="F958" t="s">
        <v>5557</v>
      </c>
      <c r="G958" t="s">
        <v>5558</v>
      </c>
      <c r="H958" t="s">
        <v>5559</v>
      </c>
      <c r="I958" t="s">
        <v>21</v>
      </c>
      <c r="K958">
        <v>2</v>
      </c>
      <c r="L958">
        <v>14</v>
      </c>
      <c r="M958">
        <v>13</v>
      </c>
      <c r="N958">
        <v>3</v>
      </c>
      <c r="O958" t="s">
        <v>517</v>
      </c>
      <c r="P958" t="s">
        <v>517</v>
      </c>
      <c r="Q958" t="s">
        <v>517</v>
      </c>
      <c r="R958" t="s">
        <v>517</v>
      </c>
      <c r="S958" t="s">
        <v>517</v>
      </c>
      <c r="T958" t="s">
        <v>517</v>
      </c>
      <c r="U958" t="s">
        <v>517</v>
      </c>
      <c r="V958" t="s">
        <v>517</v>
      </c>
      <c r="W958" t="s">
        <v>517</v>
      </c>
      <c r="X958" t="s">
        <v>517</v>
      </c>
      <c r="Y958" t="s">
        <v>5560</v>
      </c>
      <c r="Z958" s="1">
        <v>30377</v>
      </c>
      <c r="AA958" t="s">
        <v>1308</v>
      </c>
      <c r="AB958">
        <v>33</v>
      </c>
      <c r="AC958" t="s">
        <v>358</v>
      </c>
      <c r="AD958" t="s">
        <v>492</v>
      </c>
    </row>
    <row r="959" spans="1:30" x14ac:dyDescent="0.25">
      <c r="A959" s="13" t="s">
        <v>5562</v>
      </c>
      <c r="B959" s="1">
        <v>42780</v>
      </c>
      <c r="C959" s="2">
        <v>0.53908564814814819</v>
      </c>
      <c r="D959" t="s">
        <v>5563</v>
      </c>
      <c r="E959" t="s">
        <v>22</v>
      </c>
      <c r="F959" t="s">
        <v>5564</v>
      </c>
      <c r="G959" s="14" t="s">
        <v>5565</v>
      </c>
      <c r="H959" s="14" t="s">
        <v>5566</v>
      </c>
      <c r="I959" t="s">
        <v>23</v>
      </c>
      <c r="K959">
        <v>2</v>
      </c>
      <c r="L959">
        <v>14</v>
      </c>
      <c r="M959">
        <v>12</v>
      </c>
      <c r="N959">
        <v>3</v>
      </c>
      <c r="O959" t="s">
        <v>5561</v>
      </c>
      <c r="P959" t="s">
        <v>517</v>
      </c>
      <c r="Q959" t="s">
        <v>517</v>
      </c>
      <c r="R959" t="s">
        <v>517</v>
      </c>
      <c r="S959" t="s">
        <v>517</v>
      </c>
      <c r="T959" t="s">
        <v>517</v>
      </c>
      <c r="U959" t="s">
        <v>517</v>
      </c>
      <c r="V959" t="s">
        <v>517</v>
      </c>
      <c r="W959" t="s">
        <v>589</v>
      </c>
      <c r="X959" t="s">
        <v>1238</v>
      </c>
      <c r="Y959" t="s">
        <v>517</v>
      </c>
      <c r="Z959" s="1" t="s">
        <v>517</v>
      </c>
      <c r="AA959" t="s">
        <v>5567</v>
      </c>
      <c r="AB959" t="s">
        <v>517</v>
      </c>
      <c r="AC959" t="s">
        <v>777</v>
      </c>
      <c r="AD959" t="s">
        <v>517</v>
      </c>
    </row>
    <row r="960" spans="1:30" x14ac:dyDescent="0.25">
      <c r="A960" s="13" t="s">
        <v>5569</v>
      </c>
      <c r="B960" s="1">
        <v>42780</v>
      </c>
      <c r="C960" s="2">
        <v>0.53260416666666666</v>
      </c>
      <c r="D960" t="s">
        <v>5570</v>
      </c>
      <c r="E960" t="s">
        <v>22</v>
      </c>
      <c r="F960" t="s">
        <v>5571</v>
      </c>
      <c r="G960" s="14" t="s">
        <v>5572</v>
      </c>
      <c r="H960" s="14" t="s">
        <v>5573</v>
      </c>
      <c r="I960" t="s">
        <v>23</v>
      </c>
      <c r="K960">
        <v>2</v>
      </c>
      <c r="L960">
        <v>14</v>
      </c>
      <c r="M960">
        <v>12</v>
      </c>
      <c r="N960">
        <v>3</v>
      </c>
      <c r="O960" t="s">
        <v>5568</v>
      </c>
      <c r="P960" t="s">
        <v>517</v>
      </c>
      <c r="Q960" t="s">
        <v>517</v>
      </c>
      <c r="R960" t="s">
        <v>517</v>
      </c>
      <c r="S960" t="s">
        <v>517</v>
      </c>
      <c r="T960" t="s">
        <v>517</v>
      </c>
      <c r="U960" t="s">
        <v>517</v>
      </c>
      <c r="V960" t="s">
        <v>517</v>
      </c>
      <c r="W960" t="s">
        <v>858</v>
      </c>
      <c r="X960" t="s">
        <v>850</v>
      </c>
      <c r="Y960" t="s">
        <v>5574</v>
      </c>
      <c r="Z960" s="1">
        <v>27226</v>
      </c>
      <c r="AA960" t="s">
        <v>834</v>
      </c>
      <c r="AB960">
        <v>42</v>
      </c>
      <c r="AC960" t="s">
        <v>358</v>
      </c>
      <c r="AD960" t="s">
        <v>482</v>
      </c>
    </row>
    <row r="961" spans="1:30" x14ac:dyDescent="0.25">
      <c r="A961" s="13" t="s">
        <v>5576</v>
      </c>
      <c r="B961" s="1">
        <v>42780</v>
      </c>
      <c r="C961" s="2">
        <v>0.50903935185185178</v>
      </c>
      <c r="D961" t="s">
        <v>5577</v>
      </c>
      <c r="E961" t="s">
        <v>22</v>
      </c>
      <c r="F961" t="s">
        <v>5578</v>
      </c>
      <c r="G961" s="14" t="s">
        <v>5579</v>
      </c>
      <c r="H961" s="14" t="s">
        <v>5580</v>
      </c>
      <c r="I961" t="s">
        <v>23</v>
      </c>
      <c r="K961">
        <v>2</v>
      </c>
      <c r="L961">
        <v>14</v>
      </c>
      <c r="M961">
        <v>12</v>
      </c>
      <c r="N961">
        <v>3</v>
      </c>
      <c r="O961" t="s">
        <v>5575</v>
      </c>
      <c r="P961" t="s">
        <v>517</v>
      </c>
      <c r="Q961" t="s">
        <v>517</v>
      </c>
      <c r="R961" t="s">
        <v>517</v>
      </c>
      <c r="S961" t="s">
        <v>517</v>
      </c>
      <c r="T961" t="s">
        <v>517</v>
      </c>
      <c r="U961" t="s">
        <v>517</v>
      </c>
      <c r="V961" t="s">
        <v>517</v>
      </c>
      <c r="W961" t="s">
        <v>526</v>
      </c>
      <c r="X961" t="s">
        <v>527</v>
      </c>
      <c r="Y961" t="s">
        <v>5581</v>
      </c>
      <c r="Z961" s="1">
        <v>34230</v>
      </c>
      <c r="AA961" t="s">
        <v>529</v>
      </c>
      <c r="AB961">
        <v>23</v>
      </c>
      <c r="AC961" t="s">
        <v>358</v>
      </c>
      <c r="AD961" t="s">
        <v>491</v>
      </c>
    </row>
    <row r="962" spans="1:30" x14ac:dyDescent="0.25">
      <c r="A962" s="13" t="s">
        <v>5582</v>
      </c>
      <c r="B962" s="1">
        <v>42780</v>
      </c>
      <c r="C962" s="2">
        <v>0.50855324074074071</v>
      </c>
      <c r="D962" t="s">
        <v>5583</v>
      </c>
      <c r="E962" t="s">
        <v>458</v>
      </c>
      <c r="F962" t="s">
        <v>5584</v>
      </c>
      <c r="G962" s="14" t="s">
        <v>5585</v>
      </c>
      <c r="H962" s="14" t="s">
        <v>5586</v>
      </c>
      <c r="I962" t="s">
        <v>23</v>
      </c>
      <c r="K962">
        <v>2</v>
      </c>
      <c r="L962">
        <v>14</v>
      </c>
      <c r="M962">
        <v>12</v>
      </c>
      <c r="N962">
        <v>3</v>
      </c>
      <c r="O962" t="s">
        <v>517</v>
      </c>
      <c r="P962" t="s">
        <v>517</v>
      </c>
      <c r="Q962" t="s">
        <v>517</v>
      </c>
      <c r="R962" t="s">
        <v>517</v>
      </c>
      <c r="S962" t="s">
        <v>517</v>
      </c>
      <c r="T962" t="s">
        <v>517</v>
      </c>
      <c r="U962" t="s">
        <v>517</v>
      </c>
      <c r="V962" t="s">
        <v>517</v>
      </c>
      <c r="W962" t="s">
        <v>517</v>
      </c>
      <c r="X962" t="s">
        <v>517</v>
      </c>
      <c r="Y962" t="s">
        <v>5587</v>
      </c>
      <c r="Z962" s="1">
        <v>14878</v>
      </c>
      <c r="AA962" t="s">
        <v>582</v>
      </c>
      <c r="AB962">
        <v>76</v>
      </c>
      <c r="AC962" t="s">
        <v>358</v>
      </c>
      <c r="AD962" t="s">
        <v>487</v>
      </c>
    </row>
    <row r="963" spans="1:30" x14ac:dyDescent="0.25">
      <c r="A963" s="13" t="s">
        <v>5589</v>
      </c>
      <c r="B963" s="1">
        <v>42780</v>
      </c>
      <c r="C963" s="2">
        <v>0.46899305555555554</v>
      </c>
      <c r="D963" t="s">
        <v>5590</v>
      </c>
      <c r="E963" t="s">
        <v>22</v>
      </c>
      <c r="F963" t="s">
        <v>5591</v>
      </c>
      <c r="G963" s="14" t="s">
        <v>5592</v>
      </c>
      <c r="H963" s="14" t="s">
        <v>5593</v>
      </c>
      <c r="I963" t="s">
        <v>23</v>
      </c>
      <c r="K963">
        <v>2</v>
      </c>
      <c r="L963">
        <v>14</v>
      </c>
      <c r="M963">
        <v>11</v>
      </c>
      <c r="N963">
        <v>3</v>
      </c>
      <c r="O963" t="s">
        <v>5588</v>
      </c>
      <c r="P963" t="s">
        <v>517</v>
      </c>
      <c r="Q963" t="s">
        <v>517</v>
      </c>
      <c r="R963" t="s">
        <v>517</v>
      </c>
      <c r="S963" t="s">
        <v>517</v>
      </c>
      <c r="T963" t="s">
        <v>517</v>
      </c>
      <c r="U963" t="s">
        <v>517</v>
      </c>
      <c r="V963" t="s">
        <v>517</v>
      </c>
      <c r="W963" t="s">
        <v>589</v>
      </c>
      <c r="X963" t="s">
        <v>590</v>
      </c>
      <c r="Y963" t="s">
        <v>5594</v>
      </c>
      <c r="Z963" s="1">
        <v>31728</v>
      </c>
      <c r="AA963" t="s">
        <v>1684</v>
      </c>
      <c r="AB963">
        <v>30</v>
      </c>
      <c r="AC963" t="s">
        <v>358</v>
      </c>
      <c r="AD963" t="s">
        <v>482</v>
      </c>
    </row>
    <row r="964" spans="1:30" x14ac:dyDescent="0.25">
      <c r="A964" s="13" t="s">
        <v>5595</v>
      </c>
      <c r="B964" s="1">
        <v>42780</v>
      </c>
      <c r="C964" s="2">
        <v>0.46828703703703706</v>
      </c>
      <c r="D964" t="s">
        <v>5596</v>
      </c>
      <c r="E964" t="s">
        <v>22</v>
      </c>
      <c r="F964" t="s">
        <v>5597</v>
      </c>
      <c r="G964" s="14" t="s">
        <v>5598</v>
      </c>
      <c r="H964" s="14" t="s">
        <v>5599</v>
      </c>
      <c r="I964" t="s">
        <v>21</v>
      </c>
      <c r="K964">
        <v>2</v>
      </c>
      <c r="L964">
        <v>14</v>
      </c>
      <c r="M964">
        <v>11</v>
      </c>
      <c r="N964">
        <v>3</v>
      </c>
      <c r="O964" t="s">
        <v>517</v>
      </c>
      <c r="P964" t="s">
        <v>517</v>
      </c>
      <c r="Q964" t="s">
        <v>517</v>
      </c>
      <c r="R964" t="s">
        <v>517</v>
      </c>
      <c r="S964" t="s">
        <v>517</v>
      </c>
      <c r="T964" t="s">
        <v>517</v>
      </c>
      <c r="U964" t="s">
        <v>517</v>
      </c>
      <c r="V964" t="s">
        <v>517</v>
      </c>
      <c r="W964" t="s">
        <v>517</v>
      </c>
      <c r="X964" t="s">
        <v>517</v>
      </c>
      <c r="Y964" t="s">
        <v>5600</v>
      </c>
      <c r="Z964" s="1">
        <v>27113</v>
      </c>
      <c r="AA964" t="s">
        <v>4632</v>
      </c>
      <c r="AB964">
        <v>42</v>
      </c>
      <c r="AC964" t="s">
        <v>358</v>
      </c>
      <c r="AD964" t="s">
        <v>497</v>
      </c>
    </row>
    <row r="965" spans="1:30" x14ac:dyDescent="0.25">
      <c r="A965" s="13" t="s">
        <v>5602</v>
      </c>
      <c r="B965" s="1">
        <v>42780</v>
      </c>
      <c r="C965" s="2">
        <v>0.44655092592592593</v>
      </c>
      <c r="D965" t="s">
        <v>5603</v>
      </c>
      <c r="E965" t="s">
        <v>22</v>
      </c>
      <c r="F965" t="s">
        <v>5604</v>
      </c>
      <c r="G965" t="s">
        <v>5605</v>
      </c>
      <c r="H965" t="s">
        <v>5606</v>
      </c>
      <c r="I965" t="s">
        <v>23</v>
      </c>
      <c r="K965">
        <v>2</v>
      </c>
      <c r="L965">
        <v>14</v>
      </c>
      <c r="M965">
        <v>10</v>
      </c>
      <c r="N965">
        <v>3</v>
      </c>
      <c r="O965" t="s">
        <v>5601</v>
      </c>
      <c r="P965" t="s">
        <v>517</v>
      </c>
      <c r="Q965" t="s">
        <v>517</v>
      </c>
      <c r="R965" t="s">
        <v>517</v>
      </c>
      <c r="S965" t="s">
        <v>517</v>
      </c>
      <c r="T965" t="s">
        <v>517</v>
      </c>
      <c r="U965" t="s">
        <v>517</v>
      </c>
      <c r="V965" t="s">
        <v>517</v>
      </c>
      <c r="W965" t="s">
        <v>589</v>
      </c>
      <c r="X965" t="s">
        <v>590</v>
      </c>
      <c r="Y965" t="s">
        <v>5607</v>
      </c>
      <c r="Z965" s="1">
        <v>24045</v>
      </c>
      <c r="AA965" t="s">
        <v>5608</v>
      </c>
      <c r="AB965">
        <v>51</v>
      </c>
      <c r="AC965" t="s">
        <v>358</v>
      </c>
      <c r="AD965" t="s">
        <v>486</v>
      </c>
    </row>
    <row r="966" spans="1:30" x14ac:dyDescent="0.25">
      <c r="A966" s="13" t="s">
        <v>5610</v>
      </c>
      <c r="B966" s="1">
        <v>42780</v>
      </c>
      <c r="C966" s="2">
        <v>0.40803240740740737</v>
      </c>
      <c r="D966" t="s">
        <v>5441</v>
      </c>
      <c r="E966" t="s">
        <v>22</v>
      </c>
      <c r="F966" t="s">
        <v>5442</v>
      </c>
      <c r="G966" s="14" t="s">
        <v>5443</v>
      </c>
      <c r="H966" s="14" t="s">
        <v>5443</v>
      </c>
      <c r="I966" t="s">
        <v>23</v>
      </c>
      <c r="K966">
        <v>2</v>
      </c>
      <c r="L966">
        <v>14</v>
      </c>
      <c r="M966">
        <v>9</v>
      </c>
      <c r="N966">
        <v>3</v>
      </c>
      <c r="O966" t="s">
        <v>5439</v>
      </c>
      <c r="P966" t="s">
        <v>5609</v>
      </c>
      <c r="Q966" t="s">
        <v>517</v>
      </c>
      <c r="R966" t="s">
        <v>517</v>
      </c>
      <c r="S966" t="s">
        <v>517</v>
      </c>
      <c r="T966" t="s">
        <v>517</v>
      </c>
      <c r="U966" t="s">
        <v>517</v>
      </c>
      <c r="V966" t="s">
        <v>517</v>
      </c>
      <c r="W966" t="s">
        <v>476</v>
      </c>
      <c r="X966" t="s">
        <v>1016</v>
      </c>
      <c r="Y966" t="s">
        <v>517</v>
      </c>
      <c r="Z966" s="1" t="s">
        <v>517</v>
      </c>
      <c r="AA966" t="s">
        <v>5441</v>
      </c>
      <c r="AB966" t="s">
        <v>517</v>
      </c>
      <c r="AC966" t="s">
        <v>777</v>
      </c>
      <c r="AD966" t="s">
        <v>517</v>
      </c>
    </row>
    <row r="967" spans="1:30" x14ac:dyDescent="0.25">
      <c r="A967" s="13" t="s">
        <v>5612</v>
      </c>
      <c r="B967" s="1">
        <v>42780</v>
      </c>
      <c r="C967" s="2">
        <v>0.40589120370370368</v>
      </c>
      <c r="D967" t="s">
        <v>5613</v>
      </c>
      <c r="E967" t="s">
        <v>22</v>
      </c>
      <c r="F967" t="s">
        <v>5614</v>
      </c>
      <c r="G967" s="14" t="s">
        <v>5615</v>
      </c>
      <c r="H967" s="14" t="s">
        <v>5615</v>
      </c>
      <c r="I967" t="s">
        <v>21</v>
      </c>
      <c r="K967">
        <v>2</v>
      </c>
      <c r="L967">
        <v>14</v>
      </c>
      <c r="M967">
        <v>9</v>
      </c>
      <c r="N967">
        <v>3</v>
      </c>
      <c r="O967" t="s">
        <v>5611</v>
      </c>
      <c r="P967" t="s">
        <v>517</v>
      </c>
      <c r="Q967" t="s">
        <v>517</v>
      </c>
      <c r="R967" t="s">
        <v>517</v>
      </c>
      <c r="S967" t="s">
        <v>517</v>
      </c>
      <c r="T967" t="s">
        <v>517</v>
      </c>
      <c r="U967" t="s">
        <v>517</v>
      </c>
      <c r="V967" t="s">
        <v>517</v>
      </c>
      <c r="W967" t="s">
        <v>537</v>
      </c>
      <c r="X967" t="s">
        <v>590</v>
      </c>
      <c r="Y967" t="s">
        <v>517</v>
      </c>
      <c r="Z967" s="1" t="s">
        <v>517</v>
      </c>
      <c r="AA967" t="s">
        <v>5613</v>
      </c>
      <c r="AB967" t="s">
        <v>517</v>
      </c>
      <c r="AC967" t="s">
        <v>358</v>
      </c>
      <c r="AD967" t="s">
        <v>517</v>
      </c>
    </row>
    <row r="968" spans="1:30" x14ac:dyDescent="0.25">
      <c r="A968" s="13" t="s">
        <v>5617</v>
      </c>
      <c r="B968" s="1">
        <v>42780</v>
      </c>
      <c r="C968" s="2">
        <v>0.39149305555555558</v>
      </c>
      <c r="D968" t="s">
        <v>5618</v>
      </c>
      <c r="E968" t="s">
        <v>22</v>
      </c>
      <c r="F968" t="s">
        <v>5619</v>
      </c>
      <c r="G968" s="14" t="s">
        <v>5620</v>
      </c>
      <c r="H968" s="14" t="s">
        <v>5621</v>
      </c>
      <c r="I968" t="s">
        <v>23</v>
      </c>
      <c r="K968">
        <v>2</v>
      </c>
      <c r="L968">
        <v>14</v>
      </c>
      <c r="M968">
        <v>9</v>
      </c>
      <c r="N968">
        <v>3</v>
      </c>
      <c r="O968" t="s">
        <v>5616</v>
      </c>
      <c r="P968" t="s">
        <v>517</v>
      </c>
      <c r="Q968" t="s">
        <v>517</v>
      </c>
      <c r="R968" t="s">
        <v>517</v>
      </c>
      <c r="S968" t="s">
        <v>517</v>
      </c>
      <c r="T968" t="s">
        <v>517</v>
      </c>
      <c r="U968" t="s">
        <v>517</v>
      </c>
      <c r="V968" t="s">
        <v>517</v>
      </c>
      <c r="W968" t="s">
        <v>526</v>
      </c>
      <c r="X968" t="s">
        <v>527</v>
      </c>
      <c r="Y968" t="s">
        <v>5622</v>
      </c>
      <c r="Z968" s="1">
        <v>35933</v>
      </c>
      <c r="AA968" t="s">
        <v>5618</v>
      </c>
      <c r="AB968">
        <v>18</v>
      </c>
      <c r="AC968" t="s">
        <v>358</v>
      </c>
      <c r="AD968" t="s">
        <v>482</v>
      </c>
    </row>
    <row r="969" spans="1:30" x14ac:dyDescent="0.25">
      <c r="A969" s="13" t="s">
        <v>5624</v>
      </c>
      <c r="B969" s="1">
        <v>42780</v>
      </c>
      <c r="C969" s="2">
        <v>0.38340277777777776</v>
      </c>
      <c r="D969" t="s">
        <v>5625</v>
      </c>
      <c r="E969" t="s">
        <v>22</v>
      </c>
      <c r="F969" t="s">
        <v>5626</v>
      </c>
      <c r="G969" s="14" t="s">
        <v>5627</v>
      </c>
      <c r="H969" s="14" t="s">
        <v>5628</v>
      </c>
      <c r="I969" t="s">
        <v>21</v>
      </c>
      <c r="K969">
        <v>2</v>
      </c>
      <c r="L969">
        <v>14</v>
      </c>
      <c r="M969">
        <v>9</v>
      </c>
      <c r="N969">
        <v>3</v>
      </c>
      <c r="O969" t="s">
        <v>5623</v>
      </c>
      <c r="P969" t="s">
        <v>517</v>
      </c>
      <c r="Q969" t="s">
        <v>517</v>
      </c>
      <c r="R969" t="s">
        <v>517</v>
      </c>
      <c r="S969" t="s">
        <v>517</v>
      </c>
      <c r="T969" t="s">
        <v>517</v>
      </c>
      <c r="U969" t="s">
        <v>517</v>
      </c>
      <c r="V969" t="s">
        <v>517</v>
      </c>
      <c r="W969" t="s">
        <v>589</v>
      </c>
      <c r="X969" t="s">
        <v>1238</v>
      </c>
      <c r="Y969" t="s">
        <v>517</v>
      </c>
      <c r="Z969" s="1" t="s">
        <v>517</v>
      </c>
      <c r="AA969" t="s">
        <v>5625</v>
      </c>
      <c r="AB969" t="s">
        <v>517</v>
      </c>
      <c r="AC969" t="s">
        <v>358</v>
      </c>
      <c r="AD969" t="s">
        <v>517</v>
      </c>
    </row>
    <row r="970" spans="1:30" x14ac:dyDescent="0.25">
      <c r="A970" s="13" t="s">
        <v>5629</v>
      </c>
      <c r="B970" s="1">
        <v>42780</v>
      </c>
      <c r="C970" s="2">
        <v>0.30608796296296298</v>
      </c>
      <c r="D970" t="s">
        <v>5630</v>
      </c>
      <c r="E970" t="s">
        <v>22</v>
      </c>
      <c r="F970" t="s">
        <v>5631</v>
      </c>
      <c r="G970" s="14" t="s">
        <v>5632</v>
      </c>
      <c r="H970" s="14" t="s">
        <v>5633</v>
      </c>
      <c r="I970" t="s">
        <v>23</v>
      </c>
      <c r="K970">
        <v>2</v>
      </c>
      <c r="L970">
        <v>14</v>
      </c>
      <c r="M970">
        <v>7</v>
      </c>
      <c r="N970">
        <v>3</v>
      </c>
      <c r="O970" t="s">
        <v>517</v>
      </c>
      <c r="P970" t="s">
        <v>517</v>
      </c>
      <c r="Q970" t="s">
        <v>517</v>
      </c>
      <c r="R970" t="s">
        <v>517</v>
      </c>
      <c r="S970" t="s">
        <v>517</v>
      </c>
      <c r="T970" t="s">
        <v>517</v>
      </c>
      <c r="U970" t="s">
        <v>517</v>
      </c>
      <c r="V970" t="s">
        <v>517</v>
      </c>
      <c r="W970" t="s">
        <v>517</v>
      </c>
      <c r="X970" t="s">
        <v>517</v>
      </c>
      <c r="Y970" t="s">
        <v>5634</v>
      </c>
      <c r="Z970" s="1">
        <v>27564</v>
      </c>
      <c r="AA970" t="s">
        <v>529</v>
      </c>
      <c r="AB970">
        <v>41</v>
      </c>
      <c r="AC970" t="s">
        <v>358</v>
      </c>
      <c r="AD970" t="s">
        <v>488</v>
      </c>
    </row>
    <row r="971" spans="1:30" x14ac:dyDescent="0.25">
      <c r="A971" s="13" t="s">
        <v>5636</v>
      </c>
      <c r="B971" s="1">
        <v>42780</v>
      </c>
      <c r="C971" s="2">
        <v>5.2361111111111108E-2</v>
      </c>
      <c r="D971" t="s">
        <v>5637</v>
      </c>
      <c r="E971" t="s">
        <v>22</v>
      </c>
      <c r="F971" t="s">
        <v>5638</v>
      </c>
      <c r="G971" s="14" t="s">
        <v>5639</v>
      </c>
      <c r="H971" s="14" t="s">
        <v>5640</v>
      </c>
      <c r="I971" t="s">
        <v>23</v>
      </c>
      <c r="K971">
        <v>2</v>
      </c>
      <c r="L971">
        <v>14</v>
      </c>
      <c r="M971">
        <v>1</v>
      </c>
      <c r="N971">
        <v>3</v>
      </c>
      <c r="O971" t="s">
        <v>5635</v>
      </c>
      <c r="P971" t="s">
        <v>517</v>
      </c>
      <c r="Q971" t="s">
        <v>517</v>
      </c>
      <c r="R971" t="s">
        <v>517</v>
      </c>
      <c r="S971" t="s">
        <v>517</v>
      </c>
      <c r="T971" t="s">
        <v>517</v>
      </c>
      <c r="U971" t="s">
        <v>517</v>
      </c>
      <c r="V971" t="s">
        <v>517</v>
      </c>
      <c r="W971" t="s">
        <v>526</v>
      </c>
      <c r="X971" t="s">
        <v>527</v>
      </c>
      <c r="Y971" t="s">
        <v>517</v>
      </c>
      <c r="Z971" s="1" t="s">
        <v>517</v>
      </c>
      <c r="AA971" t="s">
        <v>5641</v>
      </c>
      <c r="AB971" t="s">
        <v>517</v>
      </c>
      <c r="AC971" t="s">
        <v>358</v>
      </c>
      <c r="AD971" t="s">
        <v>517</v>
      </c>
    </row>
    <row r="972" spans="1:30" x14ac:dyDescent="0.25">
      <c r="A972" s="13" t="s">
        <v>5642</v>
      </c>
      <c r="B972" s="1">
        <v>42780</v>
      </c>
      <c r="C972" s="2">
        <v>1.3958333333333335E-2</v>
      </c>
      <c r="D972" t="s">
        <v>5643</v>
      </c>
      <c r="E972" t="s">
        <v>22</v>
      </c>
      <c r="F972" t="s">
        <v>5644</v>
      </c>
      <c r="G972" s="14" t="s">
        <v>5645</v>
      </c>
      <c r="H972" s="14" t="s">
        <v>5646</v>
      </c>
      <c r="I972" t="s">
        <v>21</v>
      </c>
      <c r="K972">
        <v>2</v>
      </c>
      <c r="L972">
        <v>14</v>
      </c>
      <c r="M972">
        <v>0</v>
      </c>
      <c r="N972">
        <v>3</v>
      </c>
      <c r="O972" t="s">
        <v>517</v>
      </c>
      <c r="P972" t="s">
        <v>517</v>
      </c>
      <c r="Q972" t="s">
        <v>517</v>
      </c>
      <c r="R972" t="s">
        <v>517</v>
      </c>
      <c r="S972" t="s">
        <v>517</v>
      </c>
      <c r="T972" t="s">
        <v>517</v>
      </c>
      <c r="U972" t="s">
        <v>517</v>
      </c>
      <c r="V972" t="s">
        <v>517</v>
      </c>
      <c r="W972" t="s">
        <v>517</v>
      </c>
      <c r="X972" t="s">
        <v>517</v>
      </c>
      <c r="Y972" t="s">
        <v>5647</v>
      </c>
      <c r="Z972" s="1">
        <v>32742</v>
      </c>
      <c r="AA972" t="s">
        <v>5648</v>
      </c>
      <c r="AB972">
        <v>27</v>
      </c>
      <c r="AC972" t="s">
        <v>358</v>
      </c>
      <c r="AD972" t="s">
        <v>493</v>
      </c>
    </row>
    <row r="973" spans="1:30" x14ac:dyDescent="0.25">
      <c r="A973" s="13" t="s">
        <v>5649</v>
      </c>
      <c r="B973" s="1">
        <v>42780</v>
      </c>
      <c r="C973" s="2">
        <v>1.2731481481481481E-2</v>
      </c>
      <c r="D973" t="s">
        <v>5650</v>
      </c>
      <c r="E973" t="s">
        <v>22</v>
      </c>
      <c r="F973" t="s">
        <v>5651</v>
      </c>
      <c r="G973" s="14" t="s">
        <v>5652</v>
      </c>
      <c r="H973" s="14" t="s">
        <v>5653</v>
      </c>
      <c r="I973" t="s">
        <v>23</v>
      </c>
      <c r="K973">
        <v>2</v>
      </c>
      <c r="L973">
        <v>14</v>
      </c>
      <c r="M973">
        <v>0</v>
      </c>
      <c r="N973">
        <v>3</v>
      </c>
      <c r="O973" t="s">
        <v>517</v>
      </c>
      <c r="P973" t="s">
        <v>517</v>
      </c>
      <c r="Q973" t="s">
        <v>517</v>
      </c>
      <c r="R973" t="s">
        <v>517</v>
      </c>
      <c r="S973" t="s">
        <v>517</v>
      </c>
      <c r="T973" t="s">
        <v>517</v>
      </c>
      <c r="U973" t="s">
        <v>517</v>
      </c>
      <c r="V973" t="s">
        <v>517</v>
      </c>
      <c r="W973" t="s">
        <v>517</v>
      </c>
      <c r="X973" t="s">
        <v>517</v>
      </c>
      <c r="Y973" t="s">
        <v>5654</v>
      </c>
      <c r="Z973" s="1">
        <v>32631</v>
      </c>
      <c r="AA973" t="s">
        <v>5655</v>
      </c>
      <c r="AB973">
        <v>27</v>
      </c>
      <c r="AC973" t="s">
        <v>357</v>
      </c>
      <c r="AD973" t="s">
        <v>483</v>
      </c>
    </row>
    <row r="974" spans="1:30" x14ac:dyDescent="0.25">
      <c r="A974" s="13" t="s">
        <v>5656</v>
      </c>
      <c r="B974" s="1">
        <v>42779</v>
      </c>
      <c r="C974" s="2">
        <v>0.96331018518518519</v>
      </c>
      <c r="D974" t="s">
        <v>5657</v>
      </c>
      <c r="E974" t="s">
        <v>22</v>
      </c>
      <c r="F974" t="s">
        <v>5658</v>
      </c>
      <c r="G974" s="14" t="s">
        <v>5659</v>
      </c>
      <c r="H974" s="14" t="s">
        <v>5660</v>
      </c>
      <c r="I974" t="s">
        <v>21</v>
      </c>
      <c r="K974">
        <v>2</v>
      </c>
      <c r="L974">
        <v>13</v>
      </c>
      <c r="M974">
        <v>23</v>
      </c>
      <c r="N974">
        <v>2</v>
      </c>
      <c r="O974" t="s">
        <v>517</v>
      </c>
      <c r="P974" t="s">
        <v>517</v>
      </c>
      <c r="Q974" t="s">
        <v>517</v>
      </c>
      <c r="R974" t="s">
        <v>517</v>
      </c>
      <c r="S974" t="s">
        <v>517</v>
      </c>
      <c r="T974" t="s">
        <v>517</v>
      </c>
      <c r="U974" t="s">
        <v>517</v>
      </c>
      <c r="V974" t="s">
        <v>517</v>
      </c>
      <c r="W974" t="s">
        <v>517</v>
      </c>
      <c r="X974" t="s">
        <v>517</v>
      </c>
      <c r="Y974" t="s">
        <v>5661</v>
      </c>
      <c r="Z974" s="1">
        <v>30405</v>
      </c>
      <c r="AA974" t="s">
        <v>2552</v>
      </c>
      <c r="AB974">
        <v>33</v>
      </c>
      <c r="AC974" t="s">
        <v>358</v>
      </c>
      <c r="AD974" t="s">
        <v>490</v>
      </c>
    </row>
    <row r="975" spans="1:30" x14ac:dyDescent="0.25">
      <c r="A975" s="13" t="s">
        <v>5662</v>
      </c>
      <c r="B975" s="1">
        <v>42779</v>
      </c>
      <c r="C975" s="2">
        <v>0.90766203703703707</v>
      </c>
      <c r="D975" t="s">
        <v>2064</v>
      </c>
      <c r="E975" t="s">
        <v>22</v>
      </c>
      <c r="F975" t="s">
        <v>2065</v>
      </c>
      <c r="G975" s="14" t="s">
        <v>2066</v>
      </c>
      <c r="H975" s="14" t="s">
        <v>2067</v>
      </c>
      <c r="I975" t="s">
        <v>21</v>
      </c>
      <c r="K975">
        <v>2</v>
      </c>
      <c r="L975">
        <v>13</v>
      </c>
      <c r="M975">
        <v>21</v>
      </c>
      <c r="N975">
        <v>2</v>
      </c>
      <c r="O975" t="s">
        <v>2061</v>
      </c>
      <c r="P975" t="s">
        <v>2060</v>
      </c>
      <c r="Q975" t="s">
        <v>517</v>
      </c>
      <c r="R975" t="s">
        <v>517</v>
      </c>
      <c r="S975" t="s">
        <v>517</v>
      </c>
      <c r="T975" t="s">
        <v>517</v>
      </c>
      <c r="U975" t="s">
        <v>517</v>
      </c>
      <c r="V975" t="s">
        <v>517</v>
      </c>
      <c r="W975" t="s">
        <v>2068</v>
      </c>
      <c r="X975" t="s">
        <v>590</v>
      </c>
      <c r="Y975" t="s">
        <v>2069</v>
      </c>
      <c r="Z975" s="1">
        <v>19665</v>
      </c>
      <c r="AA975" t="s">
        <v>478</v>
      </c>
      <c r="AB975">
        <v>63</v>
      </c>
      <c r="AC975" t="s">
        <v>358</v>
      </c>
      <c r="AD975" t="s">
        <v>501</v>
      </c>
    </row>
    <row r="976" spans="1:30" x14ac:dyDescent="0.25">
      <c r="A976" s="13" t="s">
        <v>5663</v>
      </c>
      <c r="B976" s="1">
        <v>42779</v>
      </c>
      <c r="C976" s="2">
        <v>0.9021527777777778</v>
      </c>
      <c r="D976" t="s">
        <v>5556</v>
      </c>
      <c r="E976" t="s">
        <v>22</v>
      </c>
      <c r="F976" t="s">
        <v>5557</v>
      </c>
      <c r="G976" t="s">
        <v>5558</v>
      </c>
      <c r="H976" t="s">
        <v>5559</v>
      </c>
      <c r="I976" t="s">
        <v>21</v>
      </c>
      <c r="K976">
        <v>2</v>
      </c>
      <c r="L976">
        <v>13</v>
      </c>
      <c r="M976">
        <v>21</v>
      </c>
      <c r="N976">
        <v>2</v>
      </c>
      <c r="O976" t="s">
        <v>517</v>
      </c>
      <c r="P976" t="s">
        <v>517</v>
      </c>
      <c r="Q976" t="s">
        <v>517</v>
      </c>
      <c r="R976" t="s">
        <v>517</v>
      </c>
      <c r="S976" t="s">
        <v>517</v>
      </c>
      <c r="T976" t="s">
        <v>517</v>
      </c>
      <c r="U976" t="s">
        <v>517</v>
      </c>
      <c r="V976" t="s">
        <v>517</v>
      </c>
      <c r="W976" t="s">
        <v>517</v>
      </c>
      <c r="X976" t="s">
        <v>517</v>
      </c>
      <c r="Y976" t="s">
        <v>5560</v>
      </c>
      <c r="Z976" s="1">
        <v>30377</v>
      </c>
      <c r="AA976" t="s">
        <v>1308</v>
      </c>
      <c r="AB976">
        <v>33</v>
      </c>
      <c r="AC976" t="s">
        <v>358</v>
      </c>
      <c r="AD976" t="s">
        <v>492</v>
      </c>
    </row>
    <row r="977" spans="1:30" x14ac:dyDescent="0.25">
      <c r="A977" s="13" t="s">
        <v>5665</v>
      </c>
      <c r="B977" s="1">
        <v>42779</v>
      </c>
      <c r="C977" s="2">
        <v>0.88767361111111109</v>
      </c>
      <c r="D977" t="s">
        <v>5666</v>
      </c>
      <c r="E977" t="s">
        <v>22</v>
      </c>
      <c r="F977" t="s">
        <v>5667</v>
      </c>
      <c r="G977" t="s">
        <v>5668</v>
      </c>
      <c r="H977" t="s">
        <v>5669</v>
      </c>
      <c r="I977" t="s">
        <v>23</v>
      </c>
      <c r="K977">
        <v>2</v>
      </c>
      <c r="L977">
        <v>13</v>
      </c>
      <c r="M977">
        <v>21</v>
      </c>
      <c r="N977">
        <v>2</v>
      </c>
      <c r="O977" t="s">
        <v>5664</v>
      </c>
      <c r="P977" t="s">
        <v>517</v>
      </c>
      <c r="Q977" t="s">
        <v>517</v>
      </c>
      <c r="R977" t="s">
        <v>517</v>
      </c>
      <c r="S977" t="s">
        <v>517</v>
      </c>
      <c r="T977" t="s">
        <v>517</v>
      </c>
      <c r="U977" t="s">
        <v>517</v>
      </c>
      <c r="V977" t="s">
        <v>517</v>
      </c>
      <c r="W977" t="s">
        <v>589</v>
      </c>
      <c r="X977" t="s">
        <v>590</v>
      </c>
      <c r="Y977" t="s">
        <v>5670</v>
      </c>
      <c r="Z977" s="1">
        <v>31656</v>
      </c>
      <c r="AA977" t="s">
        <v>5671</v>
      </c>
      <c r="AB977">
        <v>30</v>
      </c>
      <c r="AC977" t="s">
        <v>357</v>
      </c>
      <c r="AD977" t="s">
        <v>487</v>
      </c>
    </row>
    <row r="978" spans="1:30" x14ac:dyDescent="0.25">
      <c r="A978" s="13" t="s">
        <v>5672</v>
      </c>
      <c r="B978" s="1">
        <v>42779</v>
      </c>
      <c r="C978" s="2">
        <v>0.87570601851851848</v>
      </c>
      <c r="D978" t="s">
        <v>4048</v>
      </c>
      <c r="E978" t="s">
        <v>22</v>
      </c>
      <c r="F978" t="s">
        <v>4691</v>
      </c>
      <c r="G978" s="14" t="s">
        <v>4692</v>
      </c>
      <c r="H978" s="14" t="s">
        <v>5031</v>
      </c>
      <c r="I978" t="s">
        <v>23</v>
      </c>
      <c r="K978">
        <v>2</v>
      </c>
      <c r="L978">
        <v>13</v>
      </c>
      <c r="M978">
        <v>21</v>
      </c>
      <c r="N978">
        <v>2</v>
      </c>
      <c r="O978" t="s">
        <v>5029</v>
      </c>
      <c r="P978" t="s">
        <v>517</v>
      </c>
      <c r="Q978" t="s">
        <v>517</v>
      </c>
      <c r="R978" t="s">
        <v>517</v>
      </c>
      <c r="S978" t="s">
        <v>517</v>
      </c>
      <c r="T978" t="s">
        <v>517</v>
      </c>
      <c r="U978" t="s">
        <v>517</v>
      </c>
      <c r="V978" t="s">
        <v>517</v>
      </c>
      <c r="W978" t="s">
        <v>526</v>
      </c>
      <c r="X978" t="s">
        <v>527</v>
      </c>
      <c r="Y978" t="s">
        <v>4694</v>
      </c>
      <c r="Z978" s="1">
        <v>32963</v>
      </c>
      <c r="AA978" t="s">
        <v>4048</v>
      </c>
      <c r="AB978">
        <v>26</v>
      </c>
      <c r="AC978" t="s">
        <v>358</v>
      </c>
      <c r="AD978" t="s">
        <v>482</v>
      </c>
    </row>
    <row r="979" spans="1:30" x14ac:dyDescent="0.25">
      <c r="A979" s="13" t="s">
        <v>5674</v>
      </c>
      <c r="B979" s="1">
        <v>42779</v>
      </c>
      <c r="C979" s="2">
        <v>0.80598379629629635</v>
      </c>
      <c r="D979" t="s">
        <v>5675</v>
      </c>
      <c r="E979" t="s">
        <v>22</v>
      </c>
      <c r="F979" t="s">
        <v>5676</v>
      </c>
      <c r="G979" s="14" t="s">
        <v>5677</v>
      </c>
      <c r="H979" s="14" t="s">
        <v>5678</v>
      </c>
      <c r="I979" t="s">
        <v>23</v>
      </c>
      <c r="K979">
        <v>2</v>
      </c>
      <c r="L979">
        <v>13</v>
      </c>
      <c r="M979">
        <v>19</v>
      </c>
      <c r="N979">
        <v>2</v>
      </c>
      <c r="O979" t="s">
        <v>5673</v>
      </c>
      <c r="P979" t="s">
        <v>517</v>
      </c>
      <c r="Q979" t="s">
        <v>517</v>
      </c>
      <c r="R979" t="s">
        <v>517</v>
      </c>
      <c r="S979" t="s">
        <v>517</v>
      </c>
      <c r="T979" t="s">
        <v>517</v>
      </c>
      <c r="U979" t="s">
        <v>517</v>
      </c>
      <c r="V979" t="s">
        <v>517</v>
      </c>
      <c r="W979" t="s">
        <v>589</v>
      </c>
      <c r="X979" t="s">
        <v>590</v>
      </c>
      <c r="Y979" t="s">
        <v>517</v>
      </c>
      <c r="Z979" s="1" t="s">
        <v>517</v>
      </c>
      <c r="AA979" t="s">
        <v>529</v>
      </c>
      <c r="AB979" t="s">
        <v>517</v>
      </c>
      <c r="AC979" t="s">
        <v>358</v>
      </c>
      <c r="AD979" t="s">
        <v>517</v>
      </c>
    </row>
    <row r="980" spans="1:30" x14ac:dyDescent="0.25">
      <c r="A980" s="13" t="s">
        <v>5680</v>
      </c>
      <c r="B980" s="1">
        <v>42779</v>
      </c>
      <c r="C980" s="2">
        <v>0.79197916666666668</v>
      </c>
      <c r="D980" t="s">
        <v>5681</v>
      </c>
      <c r="E980" t="s">
        <v>22</v>
      </c>
      <c r="F980" t="s">
        <v>5682</v>
      </c>
      <c r="G980" s="14" t="s">
        <v>5683</v>
      </c>
      <c r="H980" s="14" t="s">
        <v>5684</v>
      </c>
      <c r="I980" t="s">
        <v>23</v>
      </c>
      <c r="K980">
        <v>2</v>
      </c>
      <c r="L980">
        <v>13</v>
      </c>
      <c r="M980">
        <v>19</v>
      </c>
      <c r="N980">
        <v>2</v>
      </c>
      <c r="O980" t="s">
        <v>5679</v>
      </c>
      <c r="P980" t="s">
        <v>517</v>
      </c>
      <c r="Q980" t="s">
        <v>517</v>
      </c>
      <c r="R980" t="s">
        <v>517</v>
      </c>
      <c r="S980" t="s">
        <v>517</v>
      </c>
      <c r="T980" t="s">
        <v>517</v>
      </c>
      <c r="U980" t="s">
        <v>517</v>
      </c>
      <c r="V980" t="s">
        <v>517</v>
      </c>
      <c r="W980" t="s">
        <v>537</v>
      </c>
      <c r="X980" t="s">
        <v>1877</v>
      </c>
      <c r="Y980" t="s">
        <v>5685</v>
      </c>
      <c r="Z980" s="1">
        <v>30317</v>
      </c>
      <c r="AA980" t="s">
        <v>529</v>
      </c>
      <c r="AB980">
        <v>34</v>
      </c>
      <c r="AC980" t="s">
        <v>358</v>
      </c>
      <c r="AD980" t="s">
        <v>488</v>
      </c>
    </row>
    <row r="981" spans="1:30" x14ac:dyDescent="0.25">
      <c r="A981" s="13" t="s">
        <v>5686</v>
      </c>
      <c r="B981" s="1">
        <v>42779</v>
      </c>
      <c r="C981" s="2">
        <v>0.72423611111111119</v>
      </c>
      <c r="D981" t="s">
        <v>5687</v>
      </c>
      <c r="E981" t="s">
        <v>22</v>
      </c>
      <c r="F981" t="s">
        <v>5688</v>
      </c>
      <c r="G981" s="14" t="s">
        <v>5689</v>
      </c>
      <c r="H981" s="14" t="s">
        <v>5690</v>
      </c>
      <c r="I981" t="s">
        <v>24</v>
      </c>
      <c r="K981">
        <v>2</v>
      </c>
      <c r="L981">
        <v>13</v>
      </c>
      <c r="M981">
        <v>17</v>
      </c>
      <c r="N981">
        <v>2</v>
      </c>
      <c r="O981" t="s">
        <v>517</v>
      </c>
      <c r="P981" t="s">
        <v>517</v>
      </c>
      <c r="Q981" t="s">
        <v>517</v>
      </c>
      <c r="R981" t="s">
        <v>517</v>
      </c>
      <c r="S981" t="s">
        <v>517</v>
      </c>
      <c r="T981" t="s">
        <v>517</v>
      </c>
      <c r="U981" t="s">
        <v>517</v>
      </c>
      <c r="V981" t="s">
        <v>517</v>
      </c>
      <c r="W981" t="s">
        <v>517</v>
      </c>
      <c r="X981" t="s">
        <v>517</v>
      </c>
      <c r="Y981" t="s">
        <v>517</v>
      </c>
      <c r="Z981" s="1" t="s">
        <v>517</v>
      </c>
      <c r="AA981" t="s">
        <v>5691</v>
      </c>
      <c r="AB981" t="s">
        <v>517</v>
      </c>
      <c r="AC981" t="s">
        <v>358</v>
      </c>
      <c r="AD981" t="s">
        <v>517</v>
      </c>
    </row>
    <row r="982" spans="1:30" x14ac:dyDescent="0.25">
      <c r="A982" s="13" t="s">
        <v>5693</v>
      </c>
      <c r="B982" s="1">
        <v>42779</v>
      </c>
      <c r="C982" s="2">
        <v>0.70829861111111114</v>
      </c>
      <c r="D982" t="s">
        <v>5694</v>
      </c>
      <c r="E982" t="s">
        <v>22</v>
      </c>
      <c r="F982" t="s">
        <v>5695</v>
      </c>
      <c r="G982" s="14" t="s">
        <v>5696</v>
      </c>
      <c r="H982" s="14" t="s">
        <v>5697</v>
      </c>
      <c r="I982" t="s">
        <v>21</v>
      </c>
      <c r="K982">
        <v>2</v>
      </c>
      <c r="L982">
        <v>13</v>
      </c>
      <c r="M982">
        <v>16</v>
      </c>
      <c r="N982">
        <v>2</v>
      </c>
      <c r="O982" t="s">
        <v>5692</v>
      </c>
      <c r="P982" t="s">
        <v>517</v>
      </c>
      <c r="Q982" t="s">
        <v>517</v>
      </c>
      <c r="R982" t="s">
        <v>517</v>
      </c>
      <c r="S982" t="s">
        <v>517</v>
      </c>
      <c r="T982" t="s">
        <v>517</v>
      </c>
      <c r="U982" t="s">
        <v>517</v>
      </c>
      <c r="V982" t="s">
        <v>517</v>
      </c>
      <c r="W982" t="s">
        <v>537</v>
      </c>
      <c r="X982" t="s">
        <v>849</v>
      </c>
      <c r="Y982" t="s">
        <v>517</v>
      </c>
      <c r="Z982" s="1" t="s">
        <v>517</v>
      </c>
      <c r="AA982" t="s">
        <v>946</v>
      </c>
      <c r="AB982" t="s">
        <v>517</v>
      </c>
      <c r="AC982" t="s">
        <v>358</v>
      </c>
      <c r="AD982" t="s">
        <v>517</v>
      </c>
    </row>
    <row r="983" spans="1:30" x14ac:dyDescent="0.25">
      <c r="A983" s="13" t="s">
        <v>5699</v>
      </c>
      <c r="B983" s="1">
        <v>42779</v>
      </c>
      <c r="C983" s="2">
        <v>0.69590277777777787</v>
      </c>
      <c r="D983" t="s">
        <v>5700</v>
      </c>
      <c r="E983" t="s">
        <v>293</v>
      </c>
      <c r="F983" t="s">
        <v>5701</v>
      </c>
      <c r="G983" s="14" t="s">
        <v>5702</v>
      </c>
      <c r="H983" s="14" t="s">
        <v>5703</v>
      </c>
      <c r="I983" t="s">
        <v>23</v>
      </c>
      <c r="K983">
        <v>2</v>
      </c>
      <c r="L983">
        <v>13</v>
      </c>
      <c r="M983">
        <v>16</v>
      </c>
      <c r="N983">
        <v>2</v>
      </c>
      <c r="O983" t="s">
        <v>5698</v>
      </c>
      <c r="P983" t="s">
        <v>517</v>
      </c>
      <c r="Q983" t="s">
        <v>517</v>
      </c>
      <c r="R983" t="s">
        <v>517</v>
      </c>
      <c r="S983" t="s">
        <v>517</v>
      </c>
      <c r="T983" t="s">
        <v>517</v>
      </c>
      <c r="U983" t="s">
        <v>517</v>
      </c>
      <c r="V983" t="s">
        <v>517</v>
      </c>
      <c r="W983" t="s">
        <v>589</v>
      </c>
      <c r="X983" t="s">
        <v>590</v>
      </c>
      <c r="Y983" t="s">
        <v>517</v>
      </c>
      <c r="Z983" s="1" t="s">
        <v>517</v>
      </c>
      <c r="AA983" t="s">
        <v>909</v>
      </c>
      <c r="AB983" t="s">
        <v>517</v>
      </c>
      <c r="AC983" t="s">
        <v>357</v>
      </c>
      <c r="AD983" t="s">
        <v>517</v>
      </c>
    </row>
    <row r="984" spans="1:30" x14ac:dyDescent="0.25">
      <c r="A984" s="13" t="s">
        <v>5705</v>
      </c>
      <c r="B984" s="1">
        <v>42779</v>
      </c>
      <c r="C984" s="2">
        <v>0.67778935185185185</v>
      </c>
      <c r="D984" t="s">
        <v>5706</v>
      </c>
      <c r="E984" t="s">
        <v>22</v>
      </c>
      <c r="F984" t="s">
        <v>5707</v>
      </c>
      <c r="G984" s="14" t="s">
        <v>5708</v>
      </c>
      <c r="H984" s="14" t="s">
        <v>5709</v>
      </c>
      <c r="I984" t="s">
        <v>23</v>
      </c>
      <c r="K984">
        <v>2</v>
      </c>
      <c r="L984">
        <v>13</v>
      </c>
      <c r="M984">
        <v>16</v>
      </c>
      <c r="N984">
        <v>2</v>
      </c>
      <c r="O984" t="s">
        <v>5704</v>
      </c>
      <c r="P984" t="s">
        <v>517</v>
      </c>
      <c r="Q984" t="s">
        <v>517</v>
      </c>
      <c r="R984" t="s">
        <v>517</v>
      </c>
      <c r="S984" t="s">
        <v>517</v>
      </c>
      <c r="T984" t="s">
        <v>517</v>
      </c>
      <c r="U984" t="s">
        <v>517</v>
      </c>
      <c r="V984" t="s">
        <v>517</v>
      </c>
      <c r="W984" t="s">
        <v>2420</v>
      </c>
      <c r="X984" t="s">
        <v>1016</v>
      </c>
      <c r="Y984" t="s">
        <v>5710</v>
      </c>
      <c r="Z984" s="1">
        <v>30526</v>
      </c>
      <c r="AA984" t="s">
        <v>5608</v>
      </c>
      <c r="AB984">
        <v>33</v>
      </c>
      <c r="AC984" t="s">
        <v>358</v>
      </c>
      <c r="AD984" t="s">
        <v>491</v>
      </c>
    </row>
    <row r="985" spans="1:30" x14ac:dyDescent="0.25">
      <c r="A985" s="13" t="s">
        <v>5711</v>
      </c>
      <c r="B985" s="1">
        <v>42779</v>
      </c>
      <c r="C985" s="2">
        <v>0.6734837962962964</v>
      </c>
      <c r="D985" t="s">
        <v>5506</v>
      </c>
      <c r="E985" t="s">
        <v>5507</v>
      </c>
      <c r="F985" t="s">
        <v>5508</v>
      </c>
      <c r="G985" s="14" t="s">
        <v>5509</v>
      </c>
      <c r="H985" s="14" t="s">
        <v>5510</v>
      </c>
      <c r="I985" t="s">
        <v>23</v>
      </c>
      <c r="K985">
        <v>2</v>
      </c>
      <c r="L985">
        <v>13</v>
      </c>
      <c r="M985">
        <v>16</v>
      </c>
      <c r="N985">
        <v>2</v>
      </c>
      <c r="O985" t="s">
        <v>517</v>
      </c>
      <c r="P985" t="s">
        <v>517</v>
      </c>
      <c r="Q985" t="s">
        <v>517</v>
      </c>
      <c r="R985" t="s">
        <v>517</v>
      </c>
      <c r="S985" t="s">
        <v>517</v>
      </c>
      <c r="T985" t="s">
        <v>517</v>
      </c>
      <c r="U985" t="s">
        <v>517</v>
      </c>
      <c r="V985" t="s">
        <v>517</v>
      </c>
      <c r="W985" t="s">
        <v>517</v>
      </c>
      <c r="X985" t="s">
        <v>517</v>
      </c>
      <c r="Y985" t="s">
        <v>517</v>
      </c>
      <c r="Z985" s="1" t="s">
        <v>517</v>
      </c>
      <c r="AA985" t="s">
        <v>5511</v>
      </c>
      <c r="AB985" t="s">
        <v>517</v>
      </c>
      <c r="AC985" t="s">
        <v>357</v>
      </c>
      <c r="AD985" t="s">
        <v>517</v>
      </c>
    </row>
    <row r="986" spans="1:30" x14ac:dyDescent="0.25">
      <c r="A986" s="13" t="s">
        <v>5712</v>
      </c>
      <c r="B986" s="1">
        <v>42779</v>
      </c>
      <c r="C986" s="2">
        <v>0.67012731481481491</v>
      </c>
      <c r="D986" t="s">
        <v>5713</v>
      </c>
      <c r="E986" t="s">
        <v>22</v>
      </c>
      <c r="F986" t="s">
        <v>2016</v>
      </c>
      <c r="G986" s="14" t="s">
        <v>5714</v>
      </c>
      <c r="H986" s="14" t="s">
        <v>5715</v>
      </c>
      <c r="I986" t="s">
        <v>21</v>
      </c>
      <c r="K986">
        <v>2</v>
      </c>
      <c r="L986">
        <v>13</v>
      </c>
      <c r="M986">
        <v>16</v>
      </c>
      <c r="N986">
        <v>2</v>
      </c>
      <c r="O986" t="s">
        <v>2013</v>
      </c>
      <c r="P986" t="s">
        <v>517</v>
      </c>
      <c r="Q986" t="s">
        <v>517</v>
      </c>
      <c r="R986" t="s">
        <v>517</v>
      </c>
      <c r="S986" t="s">
        <v>517</v>
      </c>
      <c r="T986" t="s">
        <v>517</v>
      </c>
      <c r="U986" t="s">
        <v>517</v>
      </c>
      <c r="V986" t="s">
        <v>517</v>
      </c>
      <c r="W986" t="s">
        <v>672</v>
      </c>
      <c r="X986" t="s">
        <v>622</v>
      </c>
      <c r="Y986" t="s">
        <v>5716</v>
      </c>
      <c r="Z986" s="1">
        <v>19726</v>
      </c>
      <c r="AA986" t="s">
        <v>529</v>
      </c>
      <c r="AB986">
        <v>63</v>
      </c>
      <c r="AC986" t="s">
        <v>358</v>
      </c>
      <c r="AD986" t="s">
        <v>493</v>
      </c>
    </row>
    <row r="987" spans="1:30" x14ac:dyDescent="0.25">
      <c r="A987" s="13" t="s">
        <v>5719</v>
      </c>
      <c r="B987" s="1">
        <v>42779</v>
      </c>
      <c r="C987" s="2">
        <v>0.63343749999999999</v>
      </c>
      <c r="D987" t="s">
        <v>5720</v>
      </c>
      <c r="E987" t="s">
        <v>22</v>
      </c>
      <c r="F987" t="s">
        <v>5721</v>
      </c>
      <c r="G987" t="s">
        <v>5722</v>
      </c>
      <c r="H987" t="s">
        <v>5723</v>
      </c>
      <c r="I987" t="s">
        <v>23</v>
      </c>
      <c r="K987">
        <v>2</v>
      </c>
      <c r="L987">
        <v>13</v>
      </c>
      <c r="M987">
        <v>15</v>
      </c>
      <c r="N987">
        <v>2</v>
      </c>
      <c r="O987" t="s">
        <v>5717</v>
      </c>
      <c r="P987" t="s">
        <v>5718</v>
      </c>
      <c r="Q987" t="s">
        <v>517</v>
      </c>
      <c r="R987" t="s">
        <v>517</v>
      </c>
      <c r="S987" t="s">
        <v>517</v>
      </c>
      <c r="T987" t="s">
        <v>517</v>
      </c>
      <c r="U987" t="s">
        <v>517</v>
      </c>
      <c r="V987" t="s">
        <v>517</v>
      </c>
      <c r="W987" t="s">
        <v>672</v>
      </c>
      <c r="X987" t="s">
        <v>622</v>
      </c>
      <c r="Y987" t="s">
        <v>5724</v>
      </c>
      <c r="Z987" s="1">
        <v>26821</v>
      </c>
      <c r="AA987" t="s">
        <v>478</v>
      </c>
      <c r="AB987">
        <v>43</v>
      </c>
      <c r="AC987" t="s">
        <v>358</v>
      </c>
      <c r="AD987" t="s">
        <v>492</v>
      </c>
    </row>
    <row r="988" spans="1:30" x14ac:dyDescent="0.25">
      <c r="A988" s="13" t="s">
        <v>5726</v>
      </c>
      <c r="B988" s="1">
        <v>42779</v>
      </c>
      <c r="C988" s="2">
        <v>0.60121527777777783</v>
      </c>
      <c r="D988" t="s">
        <v>5727</v>
      </c>
      <c r="E988" t="s">
        <v>22</v>
      </c>
      <c r="F988" t="s">
        <v>5728</v>
      </c>
      <c r="G988" s="14" t="s">
        <v>5729</v>
      </c>
      <c r="H988" s="14" t="s">
        <v>5730</v>
      </c>
      <c r="I988" t="s">
        <v>21</v>
      </c>
      <c r="K988">
        <v>2</v>
      </c>
      <c r="L988">
        <v>13</v>
      </c>
      <c r="M988">
        <v>14</v>
      </c>
      <c r="N988">
        <v>2</v>
      </c>
      <c r="O988" t="s">
        <v>5725</v>
      </c>
      <c r="P988" t="s">
        <v>517</v>
      </c>
      <c r="Q988" t="s">
        <v>517</v>
      </c>
      <c r="R988" t="s">
        <v>517</v>
      </c>
      <c r="S988" t="s">
        <v>517</v>
      </c>
      <c r="T988" t="s">
        <v>517</v>
      </c>
      <c r="U988" t="s">
        <v>517</v>
      </c>
      <c r="V988" t="s">
        <v>517</v>
      </c>
      <c r="W988" t="s">
        <v>537</v>
      </c>
      <c r="X988" t="s">
        <v>590</v>
      </c>
      <c r="Y988" t="s">
        <v>5731</v>
      </c>
      <c r="Z988" s="1">
        <v>25382</v>
      </c>
      <c r="AA988" t="s">
        <v>478</v>
      </c>
      <c r="AB988">
        <v>47</v>
      </c>
      <c r="AC988" t="s">
        <v>358</v>
      </c>
      <c r="AD988" t="s">
        <v>482</v>
      </c>
    </row>
    <row r="989" spans="1:30" x14ac:dyDescent="0.25">
      <c r="A989" s="13" t="s">
        <v>5732</v>
      </c>
      <c r="B989" s="1">
        <v>42779</v>
      </c>
      <c r="C989" s="2">
        <v>0.5855555555555555</v>
      </c>
      <c r="D989" t="s">
        <v>5733</v>
      </c>
      <c r="E989" t="s">
        <v>22</v>
      </c>
      <c r="F989" t="s">
        <v>5734</v>
      </c>
      <c r="G989" s="14" t="s">
        <v>5735</v>
      </c>
      <c r="H989" s="14" t="s">
        <v>5736</v>
      </c>
      <c r="I989" t="s">
        <v>21</v>
      </c>
      <c r="K989">
        <v>2</v>
      </c>
      <c r="L989">
        <v>13</v>
      </c>
      <c r="M989">
        <v>14</v>
      </c>
      <c r="N989">
        <v>2</v>
      </c>
      <c r="O989" t="s">
        <v>517</v>
      </c>
      <c r="P989" t="s">
        <v>517</v>
      </c>
      <c r="Q989" t="s">
        <v>517</v>
      </c>
      <c r="R989" t="s">
        <v>517</v>
      </c>
      <c r="S989" t="s">
        <v>517</v>
      </c>
      <c r="T989" t="s">
        <v>517</v>
      </c>
      <c r="U989" t="s">
        <v>517</v>
      </c>
      <c r="V989" t="s">
        <v>517</v>
      </c>
      <c r="W989" t="s">
        <v>517</v>
      </c>
      <c r="X989" t="s">
        <v>517</v>
      </c>
      <c r="Y989" t="s">
        <v>5737</v>
      </c>
      <c r="Z989" s="1">
        <v>33058</v>
      </c>
      <c r="AA989" t="s">
        <v>5738</v>
      </c>
      <c r="AB989">
        <v>26</v>
      </c>
      <c r="AC989" t="s">
        <v>357</v>
      </c>
      <c r="AD989" t="s">
        <v>499</v>
      </c>
    </row>
    <row r="990" spans="1:30" x14ac:dyDescent="0.25">
      <c r="A990" s="13" t="s">
        <v>5739</v>
      </c>
      <c r="B990" s="1">
        <v>42779</v>
      </c>
      <c r="C990" s="2">
        <v>0.57848379629629632</v>
      </c>
      <c r="D990" t="s">
        <v>5740</v>
      </c>
      <c r="E990" t="s">
        <v>22</v>
      </c>
      <c r="F990" t="s">
        <v>5741</v>
      </c>
      <c r="G990" s="14" t="s">
        <v>5742</v>
      </c>
      <c r="H990" s="14" t="s">
        <v>5743</v>
      </c>
      <c r="I990" t="s">
        <v>24</v>
      </c>
      <c r="K990">
        <v>2</v>
      </c>
      <c r="L990">
        <v>13</v>
      </c>
      <c r="M990">
        <v>13</v>
      </c>
      <c r="N990">
        <v>2</v>
      </c>
      <c r="O990" t="s">
        <v>517</v>
      </c>
      <c r="P990" t="s">
        <v>517</v>
      </c>
      <c r="Q990" t="s">
        <v>517</v>
      </c>
      <c r="R990" t="s">
        <v>517</v>
      </c>
      <c r="S990" t="s">
        <v>517</v>
      </c>
      <c r="T990" t="s">
        <v>517</v>
      </c>
      <c r="U990" t="s">
        <v>517</v>
      </c>
      <c r="V990" t="s">
        <v>517</v>
      </c>
      <c r="W990" t="s">
        <v>517</v>
      </c>
      <c r="X990" t="s">
        <v>517</v>
      </c>
      <c r="Y990" t="s">
        <v>5744</v>
      </c>
      <c r="Z990" s="1">
        <v>31311</v>
      </c>
      <c r="AA990" t="s">
        <v>529</v>
      </c>
      <c r="AB990">
        <v>31</v>
      </c>
      <c r="AC990" t="s">
        <v>358</v>
      </c>
      <c r="AD990" t="s">
        <v>487</v>
      </c>
    </row>
    <row r="991" spans="1:30" x14ac:dyDescent="0.25">
      <c r="A991" s="13" t="s">
        <v>5745</v>
      </c>
      <c r="B991" s="1">
        <v>42779</v>
      </c>
      <c r="C991" s="2">
        <v>0.57731481481481484</v>
      </c>
      <c r="D991" t="s">
        <v>5746</v>
      </c>
      <c r="E991" t="s">
        <v>22</v>
      </c>
      <c r="F991" t="s">
        <v>4022</v>
      </c>
      <c r="G991" s="14" t="s">
        <v>4023</v>
      </c>
      <c r="H991" s="14" t="s">
        <v>4024</v>
      </c>
      <c r="I991" t="s">
        <v>23</v>
      </c>
      <c r="K991">
        <v>2</v>
      </c>
      <c r="L991">
        <v>13</v>
      </c>
      <c r="M991">
        <v>13</v>
      </c>
      <c r="N991">
        <v>2</v>
      </c>
      <c r="O991" t="s">
        <v>517</v>
      </c>
      <c r="P991" t="s">
        <v>517</v>
      </c>
      <c r="Q991" t="s">
        <v>517</v>
      </c>
      <c r="R991" t="s">
        <v>517</v>
      </c>
      <c r="S991" t="s">
        <v>517</v>
      </c>
      <c r="T991" t="s">
        <v>517</v>
      </c>
      <c r="U991" t="s">
        <v>517</v>
      </c>
      <c r="V991" t="s">
        <v>517</v>
      </c>
      <c r="W991" t="s">
        <v>517</v>
      </c>
      <c r="X991" t="s">
        <v>517</v>
      </c>
      <c r="Y991" t="s">
        <v>4025</v>
      </c>
      <c r="Z991" s="1">
        <v>30659</v>
      </c>
      <c r="AA991" t="s">
        <v>5746</v>
      </c>
      <c r="AB991">
        <v>33</v>
      </c>
      <c r="AC991" t="s">
        <v>358</v>
      </c>
      <c r="AD991" t="s">
        <v>509</v>
      </c>
    </row>
    <row r="992" spans="1:30" x14ac:dyDescent="0.25">
      <c r="A992" s="13" t="s">
        <v>5747</v>
      </c>
      <c r="B992" s="1">
        <v>42779</v>
      </c>
      <c r="C992" s="2">
        <v>0.56663194444444442</v>
      </c>
      <c r="D992" t="s">
        <v>5748</v>
      </c>
      <c r="E992" t="s">
        <v>22</v>
      </c>
      <c r="F992" t="s">
        <v>5749</v>
      </c>
      <c r="G992" s="14" t="s">
        <v>5750</v>
      </c>
      <c r="H992" s="14" t="s">
        <v>5751</v>
      </c>
      <c r="I992" t="s">
        <v>24</v>
      </c>
      <c r="K992">
        <v>2</v>
      </c>
      <c r="L992">
        <v>13</v>
      </c>
      <c r="M992">
        <v>13</v>
      </c>
      <c r="N992">
        <v>2</v>
      </c>
      <c r="O992" t="s">
        <v>517</v>
      </c>
      <c r="P992" t="s">
        <v>517</v>
      </c>
      <c r="Q992" t="s">
        <v>517</v>
      </c>
      <c r="R992" t="s">
        <v>517</v>
      </c>
      <c r="S992" t="s">
        <v>517</v>
      </c>
      <c r="T992" t="s">
        <v>517</v>
      </c>
      <c r="U992" t="s">
        <v>517</v>
      </c>
      <c r="V992" t="s">
        <v>517</v>
      </c>
      <c r="W992" t="s">
        <v>517</v>
      </c>
      <c r="X992" t="s">
        <v>517</v>
      </c>
      <c r="Y992" t="s">
        <v>5752</v>
      </c>
      <c r="Z992" s="1">
        <v>22830</v>
      </c>
      <c r="AA992" t="s">
        <v>1048</v>
      </c>
      <c r="AB992">
        <v>54</v>
      </c>
      <c r="AC992" t="s">
        <v>358</v>
      </c>
      <c r="AD992" t="s">
        <v>488</v>
      </c>
    </row>
    <row r="993" spans="1:30" x14ac:dyDescent="0.25">
      <c r="A993" s="13" t="s">
        <v>5754</v>
      </c>
      <c r="B993" s="1">
        <v>42780</v>
      </c>
      <c r="C993" s="2">
        <v>0.56436342592592592</v>
      </c>
      <c r="D993" t="s">
        <v>5755</v>
      </c>
      <c r="E993" t="s">
        <v>22</v>
      </c>
      <c r="F993" t="s">
        <v>5756</v>
      </c>
      <c r="G993" s="14" t="s">
        <v>5757</v>
      </c>
      <c r="H993" s="14" t="s">
        <v>5758</v>
      </c>
      <c r="I993" t="s">
        <v>23</v>
      </c>
      <c r="K993">
        <v>2</v>
      </c>
      <c r="L993">
        <v>14</v>
      </c>
      <c r="M993">
        <v>13</v>
      </c>
      <c r="N993">
        <v>3</v>
      </c>
      <c r="O993" t="s">
        <v>5753</v>
      </c>
      <c r="P993" t="s">
        <v>517</v>
      </c>
      <c r="Q993" t="s">
        <v>517</v>
      </c>
      <c r="R993" t="s">
        <v>517</v>
      </c>
      <c r="S993" t="s">
        <v>517</v>
      </c>
      <c r="T993" t="s">
        <v>517</v>
      </c>
      <c r="U993" t="s">
        <v>517</v>
      </c>
      <c r="V993" t="s">
        <v>517</v>
      </c>
      <c r="W993" t="s">
        <v>537</v>
      </c>
      <c r="X993" t="s">
        <v>590</v>
      </c>
      <c r="Y993" t="s">
        <v>5759</v>
      </c>
      <c r="Z993" s="1">
        <v>30714</v>
      </c>
      <c r="AA993" t="s">
        <v>694</v>
      </c>
      <c r="AB993">
        <v>33</v>
      </c>
      <c r="AC993" t="s">
        <v>358</v>
      </c>
      <c r="AD993" t="s">
        <v>497</v>
      </c>
    </row>
    <row r="994" spans="1:30" x14ac:dyDescent="0.25">
      <c r="A994" s="13" t="s">
        <v>5761</v>
      </c>
      <c r="B994" s="1">
        <v>42779</v>
      </c>
      <c r="C994" s="2">
        <v>0.48629629629629628</v>
      </c>
      <c r="D994" t="s">
        <v>5762</v>
      </c>
      <c r="E994" t="s">
        <v>4243</v>
      </c>
      <c r="F994" t="s">
        <v>5763</v>
      </c>
      <c r="G994" t="s">
        <v>5764</v>
      </c>
      <c r="H994" t="s">
        <v>5765</v>
      </c>
      <c r="I994" t="s">
        <v>23</v>
      </c>
      <c r="K994">
        <v>2</v>
      </c>
      <c r="L994">
        <v>13</v>
      </c>
      <c r="M994">
        <v>11</v>
      </c>
      <c r="N994">
        <v>2</v>
      </c>
      <c r="O994" t="s">
        <v>5760</v>
      </c>
      <c r="P994" t="s">
        <v>517</v>
      </c>
      <c r="Q994" t="s">
        <v>517</v>
      </c>
      <c r="R994" t="s">
        <v>517</v>
      </c>
      <c r="S994" t="s">
        <v>517</v>
      </c>
      <c r="T994" t="s">
        <v>517</v>
      </c>
      <c r="U994" t="s">
        <v>517</v>
      </c>
      <c r="V994" t="s">
        <v>517</v>
      </c>
      <c r="W994" t="s">
        <v>589</v>
      </c>
      <c r="X994" t="s">
        <v>590</v>
      </c>
      <c r="Y994" t="s">
        <v>517</v>
      </c>
      <c r="Z994" s="1" t="s">
        <v>517</v>
      </c>
      <c r="AA994" t="s">
        <v>5766</v>
      </c>
      <c r="AB994" t="s">
        <v>517</v>
      </c>
      <c r="AC994" t="s">
        <v>358</v>
      </c>
      <c r="AD994" t="s">
        <v>517</v>
      </c>
    </row>
    <row r="995" spans="1:30" x14ac:dyDescent="0.25">
      <c r="A995" s="13" t="s">
        <v>5767</v>
      </c>
      <c r="B995" s="1">
        <v>42779</v>
      </c>
      <c r="C995" s="2">
        <v>0.47832175925925924</v>
      </c>
      <c r="D995" t="s">
        <v>5768</v>
      </c>
      <c r="E995" t="s">
        <v>5769</v>
      </c>
      <c r="F995" t="s">
        <v>5770</v>
      </c>
      <c r="G995" s="14" t="s">
        <v>5771</v>
      </c>
      <c r="H995" s="14" t="s">
        <v>5772</v>
      </c>
      <c r="I995" t="s">
        <v>21</v>
      </c>
      <c r="K995">
        <v>2</v>
      </c>
      <c r="L995">
        <v>13</v>
      </c>
      <c r="M995">
        <v>11</v>
      </c>
      <c r="N995">
        <v>2</v>
      </c>
      <c r="O995" t="s">
        <v>517</v>
      </c>
      <c r="P995" t="s">
        <v>517</v>
      </c>
      <c r="Q995" t="s">
        <v>517</v>
      </c>
      <c r="R995" t="s">
        <v>517</v>
      </c>
      <c r="S995" t="s">
        <v>517</v>
      </c>
      <c r="T995" t="s">
        <v>517</v>
      </c>
      <c r="U995" t="s">
        <v>517</v>
      </c>
      <c r="V995" t="s">
        <v>517</v>
      </c>
      <c r="W995" t="s">
        <v>517</v>
      </c>
      <c r="X995" t="s">
        <v>517</v>
      </c>
      <c r="Y995" t="s">
        <v>517</v>
      </c>
      <c r="Z995" s="1" t="s">
        <v>517</v>
      </c>
      <c r="AA995" t="s">
        <v>5773</v>
      </c>
      <c r="AB995" t="s">
        <v>517</v>
      </c>
      <c r="AC995" t="s">
        <v>358</v>
      </c>
      <c r="AD995" t="s">
        <v>517</v>
      </c>
    </row>
    <row r="996" spans="1:30" x14ac:dyDescent="0.25">
      <c r="A996" s="13" t="s">
        <v>5774</v>
      </c>
      <c r="B996" s="1">
        <v>42779</v>
      </c>
      <c r="C996" s="2">
        <v>0.46692129629629631</v>
      </c>
      <c r="D996" t="s">
        <v>5775</v>
      </c>
      <c r="E996" t="s">
        <v>22</v>
      </c>
      <c r="F996" t="s">
        <v>4524</v>
      </c>
      <c r="G996" s="14" t="s">
        <v>4525</v>
      </c>
      <c r="H996" s="14" t="s">
        <v>5776</v>
      </c>
      <c r="I996" t="s">
        <v>21</v>
      </c>
      <c r="K996">
        <v>2</v>
      </c>
      <c r="L996">
        <v>13</v>
      </c>
      <c r="M996">
        <v>11</v>
      </c>
      <c r="N996">
        <v>2</v>
      </c>
      <c r="O996" t="s">
        <v>517</v>
      </c>
      <c r="P996" t="s">
        <v>517</v>
      </c>
      <c r="Q996" t="s">
        <v>517</v>
      </c>
      <c r="R996" t="s">
        <v>517</v>
      </c>
      <c r="S996" t="s">
        <v>517</v>
      </c>
      <c r="T996" t="s">
        <v>517</v>
      </c>
      <c r="U996" t="s">
        <v>517</v>
      </c>
      <c r="V996" t="s">
        <v>517</v>
      </c>
      <c r="W996" t="s">
        <v>517</v>
      </c>
      <c r="X996" t="s">
        <v>517</v>
      </c>
      <c r="Y996" t="s">
        <v>4527</v>
      </c>
      <c r="Z996" s="1">
        <v>17570</v>
      </c>
      <c r="AA996" t="s">
        <v>529</v>
      </c>
      <c r="AB996">
        <v>69</v>
      </c>
      <c r="AC996" t="s">
        <v>358</v>
      </c>
      <c r="AD996" t="s">
        <v>495</v>
      </c>
    </row>
    <row r="997" spans="1:30" x14ac:dyDescent="0.25">
      <c r="A997" s="13" t="s">
        <v>5778</v>
      </c>
      <c r="B997" s="1">
        <v>42779</v>
      </c>
      <c r="C997" s="2">
        <v>0.45802083333333332</v>
      </c>
      <c r="D997" t="s">
        <v>5779</v>
      </c>
      <c r="E997" t="s">
        <v>22</v>
      </c>
      <c r="F997" t="s">
        <v>5780</v>
      </c>
      <c r="G997" s="14" t="s">
        <v>5781</v>
      </c>
      <c r="H997" s="14" t="s">
        <v>5782</v>
      </c>
      <c r="I997" t="s">
        <v>23</v>
      </c>
      <c r="K997">
        <v>2</v>
      </c>
      <c r="L997">
        <v>13</v>
      </c>
      <c r="M997">
        <v>10</v>
      </c>
      <c r="N997">
        <v>2</v>
      </c>
      <c r="O997" t="s">
        <v>5777</v>
      </c>
      <c r="P997" t="s">
        <v>517</v>
      </c>
      <c r="Q997" t="s">
        <v>517</v>
      </c>
      <c r="R997" t="s">
        <v>517</v>
      </c>
      <c r="S997" t="s">
        <v>517</v>
      </c>
      <c r="T997" t="s">
        <v>517</v>
      </c>
      <c r="U997" t="s">
        <v>517</v>
      </c>
      <c r="V997" t="s">
        <v>517</v>
      </c>
      <c r="W997" t="s">
        <v>862</v>
      </c>
      <c r="X997" t="s">
        <v>527</v>
      </c>
      <c r="Y997" t="s">
        <v>5783</v>
      </c>
      <c r="Z997" s="1">
        <v>33795</v>
      </c>
      <c r="AA997" t="s">
        <v>529</v>
      </c>
      <c r="AB997">
        <v>24</v>
      </c>
      <c r="AC997" t="s">
        <v>358</v>
      </c>
      <c r="AD997" t="s">
        <v>482</v>
      </c>
    </row>
    <row r="998" spans="1:30" x14ac:dyDescent="0.25">
      <c r="A998" s="13" t="s">
        <v>5785</v>
      </c>
      <c r="B998" s="1">
        <v>42779</v>
      </c>
      <c r="C998" s="2">
        <v>0.44762731481481483</v>
      </c>
      <c r="D998" t="s">
        <v>5786</v>
      </c>
      <c r="E998" t="s">
        <v>22</v>
      </c>
      <c r="F998" t="s">
        <v>5787</v>
      </c>
      <c r="G998" s="14" t="s">
        <v>5788</v>
      </c>
      <c r="H998" s="14" t="s">
        <v>5789</v>
      </c>
      <c r="I998" t="s">
        <v>23</v>
      </c>
      <c r="K998">
        <v>2</v>
      </c>
      <c r="L998">
        <v>13</v>
      </c>
      <c r="M998">
        <v>10</v>
      </c>
      <c r="N998">
        <v>2</v>
      </c>
      <c r="O998" t="s">
        <v>5784</v>
      </c>
      <c r="P998" t="s">
        <v>517</v>
      </c>
      <c r="Q998" t="s">
        <v>517</v>
      </c>
      <c r="R998" t="s">
        <v>517</v>
      </c>
      <c r="S998" t="s">
        <v>517</v>
      </c>
      <c r="T998" t="s">
        <v>517</v>
      </c>
      <c r="U998" t="s">
        <v>517</v>
      </c>
      <c r="V998" t="s">
        <v>517</v>
      </c>
      <c r="W998" t="s">
        <v>672</v>
      </c>
      <c r="X998" t="s">
        <v>477</v>
      </c>
      <c r="Y998" t="s">
        <v>5790</v>
      </c>
      <c r="Z998" s="1">
        <v>32024</v>
      </c>
      <c r="AA998" t="s">
        <v>694</v>
      </c>
      <c r="AB998">
        <v>29</v>
      </c>
      <c r="AC998" t="s">
        <v>358</v>
      </c>
      <c r="AD998" t="s">
        <v>482</v>
      </c>
    </row>
    <row r="999" spans="1:30" x14ac:dyDescent="0.25">
      <c r="A999" s="13" t="s">
        <v>5791</v>
      </c>
      <c r="B999" s="1">
        <v>42779</v>
      </c>
      <c r="C999" s="2">
        <v>0.44298611111111108</v>
      </c>
      <c r="D999" t="s">
        <v>5792</v>
      </c>
      <c r="E999" t="s">
        <v>22</v>
      </c>
      <c r="F999" t="s">
        <v>5793</v>
      </c>
      <c r="G999" s="14" t="s">
        <v>5794</v>
      </c>
      <c r="H999" s="14" t="s">
        <v>5795</v>
      </c>
      <c r="I999" t="s">
        <v>25</v>
      </c>
      <c r="K999">
        <v>2</v>
      </c>
      <c r="L999">
        <v>13</v>
      </c>
      <c r="M999">
        <v>10</v>
      </c>
      <c r="N999">
        <v>2</v>
      </c>
      <c r="O999" t="s">
        <v>517</v>
      </c>
      <c r="P999" t="s">
        <v>517</v>
      </c>
      <c r="Q999" t="s">
        <v>517</v>
      </c>
      <c r="R999" t="s">
        <v>517</v>
      </c>
      <c r="S999" t="s">
        <v>517</v>
      </c>
      <c r="T999" t="s">
        <v>517</v>
      </c>
      <c r="U999" t="s">
        <v>517</v>
      </c>
      <c r="V999" t="s">
        <v>517</v>
      </c>
      <c r="W999" t="s">
        <v>517</v>
      </c>
      <c r="X999" t="s">
        <v>517</v>
      </c>
      <c r="Y999" t="s">
        <v>5796</v>
      </c>
      <c r="Z999" s="1">
        <v>31623</v>
      </c>
      <c r="AA999" t="s">
        <v>5797</v>
      </c>
      <c r="AB999">
        <v>30</v>
      </c>
      <c r="AC999" t="s">
        <v>358</v>
      </c>
      <c r="AD999" t="s">
        <v>509</v>
      </c>
    </row>
    <row r="1000" spans="1:30" x14ac:dyDescent="0.25">
      <c r="A1000" s="13" t="s">
        <v>5799</v>
      </c>
      <c r="B1000" s="1">
        <v>42779</v>
      </c>
      <c r="C1000" s="2">
        <v>0.44115740740740739</v>
      </c>
      <c r="D1000" t="s">
        <v>5800</v>
      </c>
      <c r="E1000" t="s">
        <v>22</v>
      </c>
      <c r="F1000" t="s">
        <v>5801</v>
      </c>
      <c r="G1000" s="14" t="s">
        <v>5802</v>
      </c>
      <c r="H1000" s="14" t="s">
        <v>5803</v>
      </c>
      <c r="I1000" t="s">
        <v>23</v>
      </c>
      <c r="K1000">
        <v>2</v>
      </c>
      <c r="L1000">
        <v>13</v>
      </c>
      <c r="M1000">
        <v>10</v>
      </c>
      <c r="N1000">
        <v>2</v>
      </c>
      <c r="O1000" t="s">
        <v>5798</v>
      </c>
      <c r="P1000" t="s">
        <v>517</v>
      </c>
      <c r="Q1000" t="s">
        <v>517</v>
      </c>
      <c r="R1000" t="s">
        <v>517</v>
      </c>
      <c r="S1000" t="s">
        <v>517</v>
      </c>
      <c r="T1000" t="s">
        <v>517</v>
      </c>
      <c r="U1000" t="s">
        <v>517</v>
      </c>
      <c r="V1000" t="s">
        <v>517</v>
      </c>
      <c r="W1000" t="s">
        <v>589</v>
      </c>
      <c r="X1000" t="s">
        <v>590</v>
      </c>
      <c r="Y1000" t="s">
        <v>517</v>
      </c>
      <c r="Z1000" s="1" t="s">
        <v>517</v>
      </c>
      <c r="AA1000" t="s">
        <v>5800</v>
      </c>
      <c r="AB1000" t="s">
        <v>517</v>
      </c>
      <c r="AC1000" t="s">
        <v>357</v>
      </c>
      <c r="AD1000" t="s">
        <v>517</v>
      </c>
    </row>
    <row r="1001" spans="1:30" x14ac:dyDescent="0.25">
      <c r="A1001" s="13" t="s">
        <v>5804</v>
      </c>
      <c r="B1001" s="1">
        <v>42779</v>
      </c>
      <c r="C1001" s="2">
        <v>0.43681712962962965</v>
      </c>
      <c r="D1001" t="s">
        <v>5800</v>
      </c>
      <c r="E1001" t="s">
        <v>22</v>
      </c>
      <c r="F1001" t="s">
        <v>5805</v>
      </c>
      <c r="G1001" s="14" t="s">
        <v>5802</v>
      </c>
      <c r="H1001" s="14" t="s">
        <v>5803</v>
      </c>
      <c r="I1001" t="s">
        <v>23</v>
      </c>
      <c r="K1001">
        <v>2</v>
      </c>
      <c r="L1001">
        <v>13</v>
      </c>
      <c r="M1001">
        <v>10</v>
      </c>
      <c r="N1001">
        <v>2</v>
      </c>
      <c r="O1001" t="s">
        <v>5798</v>
      </c>
      <c r="P1001" t="s">
        <v>517</v>
      </c>
      <c r="Q1001" t="s">
        <v>517</v>
      </c>
      <c r="R1001" t="s">
        <v>517</v>
      </c>
      <c r="S1001" t="s">
        <v>517</v>
      </c>
      <c r="T1001" t="s">
        <v>517</v>
      </c>
      <c r="U1001" t="s">
        <v>517</v>
      </c>
      <c r="V1001" t="s">
        <v>517</v>
      </c>
      <c r="W1001" t="s">
        <v>589</v>
      </c>
      <c r="X1001" t="s">
        <v>590</v>
      </c>
      <c r="Y1001" t="s">
        <v>517</v>
      </c>
      <c r="Z1001" s="1" t="s">
        <v>517</v>
      </c>
      <c r="AA1001" t="s">
        <v>5800</v>
      </c>
      <c r="AB1001" t="s">
        <v>517</v>
      </c>
      <c r="AC1001" t="s">
        <v>357</v>
      </c>
      <c r="AD1001" t="s">
        <v>517</v>
      </c>
    </row>
    <row r="1002" spans="1:30" x14ac:dyDescent="0.25">
      <c r="A1002" s="13" t="s">
        <v>5807</v>
      </c>
      <c r="B1002" s="1">
        <v>42779</v>
      </c>
      <c r="C1002" s="2">
        <v>0.42603009259259261</v>
      </c>
      <c r="D1002" t="s">
        <v>5808</v>
      </c>
      <c r="E1002" t="s">
        <v>116</v>
      </c>
      <c r="F1002" t="s">
        <v>5809</v>
      </c>
      <c r="G1002" s="14" t="s">
        <v>5810</v>
      </c>
      <c r="H1002" s="14" t="s">
        <v>5809</v>
      </c>
      <c r="I1002" t="s">
        <v>23</v>
      </c>
      <c r="K1002">
        <v>2</v>
      </c>
      <c r="L1002">
        <v>13</v>
      </c>
      <c r="M1002">
        <v>10</v>
      </c>
      <c r="N1002">
        <v>2</v>
      </c>
      <c r="O1002" t="s">
        <v>5806</v>
      </c>
      <c r="P1002" t="s">
        <v>517</v>
      </c>
      <c r="Q1002" t="s">
        <v>517</v>
      </c>
      <c r="R1002" t="s">
        <v>517</v>
      </c>
      <c r="S1002" t="s">
        <v>517</v>
      </c>
      <c r="T1002" t="s">
        <v>517</v>
      </c>
      <c r="U1002" t="s">
        <v>517</v>
      </c>
      <c r="V1002" t="s">
        <v>517</v>
      </c>
      <c r="W1002" t="s">
        <v>589</v>
      </c>
      <c r="X1002" t="s">
        <v>590</v>
      </c>
      <c r="Y1002" t="s">
        <v>5811</v>
      </c>
      <c r="Z1002" s="1">
        <v>5315</v>
      </c>
      <c r="AA1002" t="s">
        <v>519</v>
      </c>
      <c r="AB1002">
        <v>102</v>
      </c>
      <c r="AC1002" t="s">
        <v>357</v>
      </c>
      <c r="AD1002" t="s">
        <v>517</v>
      </c>
    </row>
    <row r="1003" spans="1:30" x14ac:dyDescent="0.25">
      <c r="A1003" s="13" t="s">
        <v>5812</v>
      </c>
      <c r="B1003" s="1">
        <v>42779</v>
      </c>
      <c r="C1003" s="2">
        <v>5.1921296296296299E-2</v>
      </c>
      <c r="D1003" t="s">
        <v>5132</v>
      </c>
      <c r="E1003" t="s">
        <v>22</v>
      </c>
      <c r="F1003" t="s">
        <v>5133</v>
      </c>
      <c r="G1003" s="14" t="s">
        <v>5134</v>
      </c>
      <c r="H1003" s="14" t="s">
        <v>5135</v>
      </c>
      <c r="I1003" t="s">
        <v>21</v>
      </c>
      <c r="K1003">
        <v>2</v>
      </c>
      <c r="L1003">
        <v>13</v>
      </c>
      <c r="M1003">
        <v>1</v>
      </c>
      <c r="N1003">
        <v>2</v>
      </c>
      <c r="O1003" t="s">
        <v>5130</v>
      </c>
      <c r="P1003" t="s">
        <v>517</v>
      </c>
      <c r="Q1003" t="s">
        <v>517</v>
      </c>
      <c r="R1003" t="s">
        <v>517</v>
      </c>
      <c r="S1003" t="s">
        <v>517</v>
      </c>
      <c r="T1003" t="s">
        <v>517</v>
      </c>
      <c r="U1003" t="s">
        <v>517</v>
      </c>
      <c r="V1003" t="s">
        <v>517</v>
      </c>
      <c r="W1003" t="s">
        <v>857</v>
      </c>
      <c r="X1003" t="s">
        <v>842</v>
      </c>
      <c r="Y1003" t="s">
        <v>5136</v>
      </c>
      <c r="Z1003" s="1">
        <v>29099</v>
      </c>
      <c r="AA1003" t="s">
        <v>529</v>
      </c>
      <c r="AB1003">
        <v>37</v>
      </c>
      <c r="AC1003" t="s">
        <v>358</v>
      </c>
      <c r="AD1003" t="s">
        <v>497</v>
      </c>
    </row>
    <row r="1004" spans="1:30" x14ac:dyDescent="0.25">
      <c r="A1004" s="13" t="s">
        <v>5816</v>
      </c>
      <c r="B1004" s="1">
        <v>42779</v>
      </c>
      <c r="C1004" s="2">
        <v>1.6261574074074074E-2</v>
      </c>
      <c r="D1004" t="s">
        <v>5817</v>
      </c>
      <c r="E1004" t="s">
        <v>22</v>
      </c>
      <c r="F1004" t="s">
        <v>5818</v>
      </c>
      <c r="G1004" s="14" t="s">
        <v>5819</v>
      </c>
      <c r="H1004" s="14" t="s">
        <v>5820</v>
      </c>
      <c r="I1004" t="s">
        <v>23</v>
      </c>
      <c r="K1004">
        <v>2</v>
      </c>
      <c r="L1004">
        <v>13</v>
      </c>
      <c r="M1004">
        <v>0</v>
      </c>
      <c r="N1004">
        <v>2</v>
      </c>
      <c r="O1004" t="s">
        <v>5815</v>
      </c>
      <c r="P1004" t="s">
        <v>5813</v>
      </c>
      <c r="Q1004" t="s">
        <v>5814</v>
      </c>
      <c r="R1004" t="s">
        <v>517</v>
      </c>
      <c r="S1004" t="s">
        <v>517</v>
      </c>
      <c r="T1004" t="s">
        <v>517</v>
      </c>
      <c r="U1004" t="s">
        <v>517</v>
      </c>
      <c r="V1004" t="s">
        <v>517</v>
      </c>
      <c r="W1004" t="s">
        <v>1217</v>
      </c>
      <c r="X1004" t="s">
        <v>590</v>
      </c>
      <c r="Y1004" t="s">
        <v>5821</v>
      </c>
      <c r="Z1004" s="1">
        <v>33619</v>
      </c>
      <c r="AA1004" t="s">
        <v>5822</v>
      </c>
      <c r="AB1004">
        <v>25</v>
      </c>
      <c r="AC1004" t="s">
        <v>357</v>
      </c>
      <c r="AD1004" t="s">
        <v>483</v>
      </c>
    </row>
    <row r="1005" spans="1:30" x14ac:dyDescent="0.25">
      <c r="A1005" s="13" t="s">
        <v>5824</v>
      </c>
      <c r="B1005" s="1">
        <v>42778</v>
      </c>
      <c r="C1005" s="2">
        <v>0.93690972222222213</v>
      </c>
      <c r="D1005" t="s">
        <v>5825</v>
      </c>
      <c r="E1005" t="s">
        <v>22</v>
      </c>
      <c r="F1005" t="s">
        <v>5826</v>
      </c>
      <c r="G1005" s="14" t="s">
        <v>5827</v>
      </c>
      <c r="H1005" s="14" t="s">
        <v>5828</v>
      </c>
      <c r="I1005" t="s">
        <v>21</v>
      </c>
      <c r="K1005">
        <v>2</v>
      </c>
      <c r="L1005">
        <v>12</v>
      </c>
      <c r="M1005">
        <v>22</v>
      </c>
      <c r="N1005">
        <v>1</v>
      </c>
      <c r="O1005" t="s">
        <v>5823</v>
      </c>
      <c r="P1005" t="s">
        <v>517</v>
      </c>
      <c r="Q1005" t="s">
        <v>517</v>
      </c>
      <c r="R1005" t="s">
        <v>517</v>
      </c>
      <c r="S1005" t="s">
        <v>517</v>
      </c>
      <c r="T1005" t="s">
        <v>517</v>
      </c>
      <c r="U1005" t="s">
        <v>517</v>
      </c>
      <c r="V1005" t="s">
        <v>517</v>
      </c>
      <c r="W1005" t="s">
        <v>1217</v>
      </c>
      <c r="X1005" t="s">
        <v>3404</v>
      </c>
      <c r="Y1005" t="s">
        <v>5829</v>
      </c>
      <c r="Z1005" s="1">
        <v>32599</v>
      </c>
      <c r="AA1005" t="s">
        <v>529</v>
      </c>
      <c r="AB1005">
        <v>27</v>
      </c>
      <c r="AC1005" t="s">
        <v>358</v>
      </c>
      <c r="AD1005" t="s">
        <v>483</v>
      </c>
    </row>
    <row r="1006" spans="1:30" x14ac:dyDescent="0.25">
      <c r="A1006" s="13" t="s">
        <v>5831</v>
      </c>
      <c r="B1006" s="1">
        <v>42778</v>
      </c>
      <c r="C1006" s="2">
        <v>0.74861111111111101</v>
      </c>
      <c r="D1006" t="s">
        <v>5832</v>
      </c>
      <c r="E1006" t="s">
        <v>293</v>
      </c>
      <c r="F1006" t="s">
        <v>5833</v>
      </c>
      <c r="G1006" s="14" t="s">
        <v>5834</v>
      </c>
      <c r="H1006" s="14" t="s">
        <v>5835</v>
      </c>
      <c r="I1006" t="s">
        <v>23</v>
      </c>
      <c r="K1006">
        <v>2</v>
      </c>
      <c r="L1006">
        <v>12</v>
      </c>
      <c r="M1006">
        <v>17</v>
      </c>
      <c r="N1006">
        <v>1</v>
      </c>
      <c r="O1006" t="s">
        <v>5830</v>
      </c>
      <c r="P1006" t="s">
        <v>517</v>
      </c>
      <c r="Q1006" t="s">
        <v>517</v>
      </c>
      <c r="R1006" t="s">
        <v>517</v>
      </c>
      <c r="S1006" t="s">
        <v>517</v>
      </c>
      <c r="T1006" t="s">
        <v>517</v>
      </c>
      <c r="U1006" t="s">
        <v>517</v>
      </c>
      <c r="V1006" t="s">
        <v>517</v>
      </c>
      <c r="W1006" t="s">
        <v>589</v>
      </c>
      <c r="X1006" t="s">
        <v>590</v>
      </c>
      <c r="Y1006" t="s">
        <v>517</v>
      </c>
      <c r="Z1006" s="1" t="s">
        <v>517</v>
      </c>
      <c r="AA1006" t="s">
        <v>5836</v>
      </c>
      <c r="AB1006" t="s">
        <v>517</v>
      </c>
      <c r="AC1006" t="s">
        <v>357</v>
      </c>
      <c r="AD1006" t="s">
        <v>517</v>
      </c>
    </row>
    <row r="1007" spans="1:30" x14ac:dyDescent="0.25">
      <c r="A1007" s="13" t="s">
        <v>5837</v>
      </c>
      <c r="B1007" s="1">
        <v>42778</v>
      </c>
      <c r="C1007" s="2">
        <v>0.74813657407407408</v>
      </c>
      <c r="D1007" t="s">
        <v>5838</v>
      </c>
      <c r="E1007" t="s">
        <v>22</v>
      </c>
      <c r="F1007" t="s">
        <v>5839</v>
      </c>
      <c r="G1007" s="14" t="s">
        <v>5840</v>
      </c>
      <c r="H1007" s="14" t="s">
        <v>5841</v>
      </c>
      <c r="I1007" t="s">
        <v>21</v>
      </c>
      <c r="K1007">
        <v>2</v>
      </c>
      <c r="L1007">
        <v>12</v>
      </c>
      <c r="M1007">
        <v>17</v>
      </c>
      <c r="N1007">
        <v>1</v>
      </c>
      <c r="O1007" t="s">
        <v>517</v>
      </c>
      <c r="P1007" t="s">
        <v>517</v>
      </c>
      <c r="Q1007" t="s">
        <v>517</v>
      </c>
      <c r="R1007" t="s">
        <v>517</v>
      </c>
      <c r="S1007" t="s">
        <v>517</v>
      </c>
      <c r="T1007" t="s">
        <v>517</v>
      </c>
      <c r="U1007" t="s">
        <v>517</v>
      </c>
      <c r="V1007" t="s">
        <v>517</v>
      </c>
      <c r="W1007" t="s">
        <v>517</v>
      </c>
      <c r="X1007" t="s">
        <v>517</v>
      </c>
      <c r="Y1007" t="s">
        <v>5842</v>
      </c>
      <c r="Z1007" s="1">
        <v>28137</v>
      </c>
      <c r="AA1007" t="s">
        <v>529</v>
      </c>
      <c r="AB1007">
        <v>40</v>
      </c>
      <c r="AC1007" t="s">
        <v>358</v>
      </c>
      <c r="AD1007" t="s">
        <v>482</v>
      </c>
    </row>
    <row r="1008" spans="1:30" x14ac:dyDescent="0.25">
      <c r="A1008" s="13" t="s">
        <v>5844</v>
      </c>
      <c r="B1008" s="1">
        <v>42778</v>
      </c>
      <c r="C1008" s="2">
        <v>0.71137731481481481</v>
      </c>
      <c r="D1008" t="s">
        <v>5845</v>
      </c>
      <c r="E1008" t="s">
        <v>22</v>
      </c>
      <c r="F1008" t="s">
        <v>5846</v>
      </c>
      <c r="G1008" t="s">
        <v>5847</v>
      </c>
      <c r="H1008" t="s">
        <v>5848</v>
      </c>
      <c r="I1008" t="s">
        <v>23</v>
      </c>
      <c r="K1008">
        <v>2</v>
      </c>
      <c r="L1008">
        <v>12</v>
      </c>
      <c r="M1008">
        <v>17</v>
      </c>
      <c r="N1008">
        <v>1</v>
      </c>
      <c r="O1008" t="s">
        <v>5843</v>
      </c>
      <c r="P1008" t="s">
        <v>517</v>
      </c>
      <c r="Q1008" t="s">
        <v>517</v>
      </c>
      <c r="R1008" t="s">
        <v>517</v>
      </c>
      <c r="S1008" t="s">
        <v>517</v>
      </c>
      <c r="T1008" t="s">
        <v>517</v>
      </c>
      <c r="U1008" t="s">
        <v>517</v>
      </c>
      <c r="V1008" t="s">
        <v>517</v>
      </c>
      <c r="W1008" t="s">
        <v>1217</v>
      </c>
      <c r="X1008" t="s">
        <v>1700</v>
      </c>
      <c r="Y1008" t="s">
        <v>5849</v>
      </c>
      <c r="Z1008" s="1">
        <v>30219</v>
      </c>
      <c r="AA1008" t="s">
        <v>5850</v>
      </c>
      <c r="AB1008">
        <v>34</v>
      </c>
      <c r="AC1008" t="s">
        <v>357</v>
      </c>
      <c r="AD1008" t="s">
        <v>487</v>
      </c>
    </row>
    <row r="1009" spans="1:30" x14ac:dyDescent="0.25">
      <c r="A1009" s="13" t="s">
        <v>5853</v>
      </c>
      <c r="B1009" s="1">
        <v>42780</v>
      </c>
      <c r="C1009" s="2">
        <v>0.58533564814814809</v>
      </c>
      <c r="D1009" t="s">
        <v>5854</v>
      </c>
      <c r="E1009" t="s">
        <v>22</v>
      </c>
      <c r="F1009" t="s">
        <v>5855</v>
      </c>
      <c r="G1009" t="s">
        <v>5856</v>
      </c>
      <c r="H1009" t="s">
        <v>5857</v>
      </c>
      <c r="I1009" t="s">
        <v>23</v>
      </c>
      <c r="K1009">
        <v>2</v>
      </c>
      <c r="L1009">
        <v>14</v>
      </c>
      <c r="M1009">
        <v>14</v>
      </c>
      <c r="N1009">
        <v>3</v>
      </c>
      <c r="O1009" t="s">
        <v>5852</v>
      </c>
      <c r="P1009" t="s">
        <v>5851</v>
      </c>
      <c r="Q1009" t="s">
        <v>517</v>
      </c>
      <c r="R1009" t="s">
        <v>517</v>
      </c>
      <c r="S1009" t="s">
        <v>517</v>
      </c>
      <c r="T1009" t="s">
        <v>517</v>
      </c>
      <c r="U1009" t="s">
        <v>517</v>
      </c>
      <c r="V1009" t="s">
        <v>517</v>
      </c>
      <c r="W1009" t="s">
        <v>1217</v>
      </c>
      <c r="X1009" t="s">
        <v>590</v>
      </c>
      <c r="Y1009" t="s">
        <v>5858</v>
      </c>
      <c r="Z1009" s="1">
        <v>29197</v>
      </c>
      <c r="AA1009" t="s">
        <v>1231</v>
      </c>
      <c r="AB1009">
        <v>37</v>
      </c>
      <c r="AC1009" t="s">
        <v>358</v>
      </c>
      <c r="AD1009" t="s">
        <v>493</v>
      </c>
    </row>
    <row r="1010" spans="1:30" x14ac:dyDescent="0.25">
      <c r="A1010" s="13" t="s">
        <v>5860</v>
      </c>
      <c r="B1010" s="1">
        <v>42780</v>
      </c>
      <c r="C1010" s="2">
        <v>0.58105324074074072</v>
      </c>
      <c r="D1010" t="s">
        <v>5861</v>
      </c>
      <c r="E1010" t="s">
        <v>22</v>
      </c>
      <c r="F1010" t="s">
        <v>5862</v>
      </c>
      <c r="G1010" s="14" t="s">
        <v>5863</v>
      </c>
      <c r="H1010" s="14" t="s">
        <v>5864</v>
      </c>
      <c r="I1010" t="s">
        <v>21</v>
      </c>
      <c r="K1010">
        <v>2</v>
      </c>
      <c r="L1010">
        <v>14</v>
      </c>
      <c r="M1010">
        <v>13</v>
      </c>
      <c r="N1010">
        <v>3</v>
      </c>
      <c r="O1010" t="s">
        <v>5859</v>
      </c>
      <c r="P1010" t="s">
        <v>517</v>
      </c>
      <c r="Q1010" t="s">
        <v>517</v>
      </c>
      <c r="R1010" t="s">
        <v>517</v>
      </c>
      <c r="S1010" t="s">
        <v>517</v>
      </c>
      <c r="T1010" t="s">
        <v>517</v>
      </c>
      <c r="U1010" t="s">
        <v>517</v>
      </c>
      <c r="V1010" t="s">
        <v>517</v>
      </c>
      <c r="W1010" t="s">
        <v>3570</v>
      </c>
      <c r="X1010" t="s">
        <v>477</v>
      </c>
      <c r="Y1010" t="s">
        <v>5865</v>
      </c>
      <c r="Z1010" s="1">
        <v>28959</v>
      </c>
      <c r="AA1010" t="s">
        <v>5866</v>
      </c>
      <c r="AB1010">
        <v>37</v>
      </c>
      <c r="AC1010" t="s">
        <v>358</v>
      </c>
      <c r="AD1010" t="s">
        <v>509</v>
      </c>
    </row>
    <row r="1011" spans="1:30" x14ac:dyDescent="0.25">
      <c r="A1011" s="13" t="s">
        <v>5867</v>
      </c>
      <c r="B1011" s="1">
        <v>42780</v>
      </c>
      <c r="C1011" s="2">
        <v>0.60277777777777775</v>
      </c>
      <c r="D1011" t="s">
        <v>5868</v>
      </c>
      <c r="E1011" t="s">
        <v>101</v>
      </c>
      <c r="F1011" t="s">
        <v>5869</v>
      </c>
      <c r="G1011" s="14" t="s">
        <v>5870</v>
      </c>
      <c r="H1011" s="14" t="s">
        <v>5871</v>
      </c>
      <c r="I1011" t="s">
        <v>24</v>
      </c>
      <c r="K1011">
        <v>2</v>
      </c>
      <c r="L1011">
        <v>14</v>
      </c>
      <c r="M1011">
        <v>14</v>
      </c>
      <c r="N1011">
        <v>3</v>
      </c>
      <c r="O1011" t="s">
        <v>517</v>
      </c>
      <c r="P1011" t="s">
        <v>517</v>
      </c>
      <c r="Q1011" t="s">
        <v>517</v>
      </c>
      <c r="R1011" t="s">
        <v>517</v>
      </c>
      <c r="S1011" t="s">
        <v>517</v>
      </c>
      <c r="T1011" t="s">
        <v>517</v>
      </c>
      <c r="U1011" t="s">
        <v>517</v>
      </c>
      <c r="V1011" t="s">
        <v>517</v>
      </c>
      <c r="W1011" t="s">
        <v>517</v>
      </c>
      <c r="X1011" t="s">
        <v>517</v>
      </c>
      <c r="Y1011" t="s">
        <v>5872</v>
      </c>
      <c r="Z1011" s="1">
        <v>29450</v>
      </c>
      <c r="AA1011" t="s">
        <v>1450</v>
      </c>
      <c r="AB1011">
        <v>36</v>
      </c>
      <c r="AC1011" t="s">
        <v>358</v>
      </c>
      <c r="AD1011" t="s">
        <v>489</v>
      </c>
    </row>
    <row r="1012" spans="1:30" x14ac:dyDescent="0.25">
      <c r="A1012" s="13" t="s">
        <v>5876</v>
      </c>
      <c r="B1012" s="1">
        <v>42780</v>
      </c>
      <c r="C1012" s="2">
        <v>0.59560185185185188</v>
      </c>
      <c r="D1012" t="s">
        <v>5877</v>
      </c>
      <c r="E1012" t="s">
        <v>22</v>
      </c>
      <c r="F1012" t="s">
        <v>5878</v>
      </c>
      <c r="G1012" s="14" t="s">
        <v>5879</v>
      </c>
      <c r="H1012" s="14" t="s">
        <v>5880</v>
      </c>
      <c r="I1012" t="s">
        <v>21</v>
      </c>
      <c r="K1012">
        <v>2</v>
      </c>
      <c r="L1012">
        <v>14</v>
      </c>
      <c r="M1012">
        <v>14</v>
      </c>
      <c r="N1012">
        <v>3</v>
      </c>
      <c r="O1012" t="s">
        <v>5873</v>
      </c>
      <c r="P1012" t="s">
        <v>5874</v>
      </c>
      <c r="Q1012" t="s">
        <v>5875</v>
      </c>
      <c r="R1012" t="s">
        <v>517</v>
      </c>
      <c r="S1012" t="s">
        <v>517</v>
      </c>
      <c r="T1012" t="s">
        <v>517</v>
      </c>
      <c r="U1012" t="s">
        <v>517</v>
      </c>
      <c r="V1012" t="s">
        <v>517</v>
      </c>
      <c r="W1012" t="s">
        <v>1217</v>
      </c>
      <c r="X1012" t="s">
        <v>590</v>
      </c>
      <c r="Y1012" t="s">
        <v>5881</v>
      </c>
      <c r="Z1012" s="1">
        <v>31342</v>
      </c>
      <c r="AA1012" t="s">
        <v>529</v>
      </c>
      <c r="AB1012">
        <v>31</v>
      </c>
      <c r="AC1012" t="s">
        <v>358</v>
      </c>
      <c r="AD1012" t="s">
        <v>486</v>
      </c>
    </row>
    <row r="1013" spans="1:30" x14ac:dyDescent="0.25">
      <c r="A1013" s="13" t="s">
        <v>5882</v>
      </c>
      <c r="B1013" s="1">
        <v>42780</v>
      </c>
      <c r="C1013" s="2">
        <v>0.61799768518518516</v>
      </c>
      <c r="D1013" t="s">
        <v>5883</v>
      </c>
      <c r="E1013" t="s">
        <v>22</v>
      </c>
      <c r="F1013" t="s">
        <v>5884</v>
      </c>
      <c r="G1013" s="14" t="s">
        <v>5885</v>
      </c>
      <c r="H1013" s="14" t="s">
        <v>5886</v>
      </c>
      <c r="I1013" t="s">
        <v>26</v>
      </c>
      <c r="K1013">
        <v>2</v>
      </c>
      <c r="L1013">
        <v>14</v>
      </c>
      <c r="M1013">
        <v>14</v>
      </c>
      <c r="N1013">
        <v>3</v>
      </c>
      <c r="O1013" t="s">
        <v>517</v>
      </c>
      <c r="P1013" t="s">
        <v>517</v>
      </c>
      <c r="Q1013" t="s">
        <v>517</v>
      </c>
      <c r="R1013" t="s">
        <v>517</v>
      </c>
      <c r="S1013" t="s">
        <v>517</v>
      </c>
      <c r="T1013" t="s">
        <v>517</v>
      </c>
      <c r="U1013" t="s">
        <v>517</v>
      </c>
      <c r="V1013" t="s">
        <v>517</v>
      </c>
      <c r="W1013" t="s">
        <v>517</v>
      </c>
      <c r="X1013" t="s">
        <v>517</v>
      </c>
      <c r="Y1013" t="s">
        <v>5887</v>
      </c>
      <c r="Z1013" s="1">
        <v>34578</v>
      </c>
      <c r="AA1013" t="s">
        <v>529</v>
      </c>
      <c r="AB1013">
        <v>22</v>
      </c>
      <c r="AC1013" t="s">
        <v>358</v>
      </c>
      <c r="AD1013" t="s">
        <v>495</v>
      </c>
    </row>
    <row r="1014" spans="1:30" x14ac:dyDescent="0.25">
      <c r="A1014" s="13" t="s">
        <v>5889</v>
      </c>
      <c r="B1014" s="1">
        <v>42780</v>
      </c>
      <c r="C1014" s="2">
        <v>0.64233796296296297</v>
      </c>
      <c r="D1014" t="s">
        <v>5890</v>
      </c>
      <c r="E1014" t="s">
        <v>22</v>
      </c>
      <c r="F1014" t="s">
        <v>5891</v>
      </c>
      <c r="G1014" t="s">
        <v>5892</v>
      </c>
      <c r="H1014" t="s">
        <v>5893</v>
      </c>
      <c r="I1014" t="s">
        <v>23</v>
      </c>
      <c r="K1014">
        <v>2</v>
      </c>
      <c r="L1014">
        <v>14</v>
      </c>
      <c r="M1014">
        <v>15</v>
      </c>
      <c r="N1014">
        <v>3</v>
      </c>
      <c r="O1014" t="s">
        <v>5888</v>
      </c>
      <c r="P1014" t="s">
        <v>517</v>
      </c>
      <c r="Q1014" t="s">
        <v>517</v>
      </c>
      <c r="R1014" t="s">
        <v>517</v>
      </c>
      <c r="S1014" t="s">
        <v>517</v>
      </c>
      <c r="T1014" t="s">
        <v>517</v>
      </c>
      <c r="U1014" t="s">
        <v>517</v>
      </c>
      <c r="V1014" t="s">
        <v>517</v>
      </c>
      <c r="W1014" t="s">
        <v>5894</v>
      </c>
      <c r="X1014" t="s">
        <v>1062</v>
      </c>
      <c r="Y1014" t="s">
        <v>5895</v>
      </c>
      <c r="Z1014" s="1">
        <v>20803</v>
      </c>
      <c r="AA1014" t="s">
        <v>1358</v>
      </c>
      <c r="AB1014">
        <v>60</v>
      </c>
      <c r="AC1014" t="s">
        <v>358</v>
      </c>
      <c r="AD1014" t="s">
        <v>482</v>
      </c>
    </row>
    <row r="1015" spans="1:30" x14ac:dyDescent="0.25">
      <c r="A1015" s="13" t="s">
        <v>5896</v>
      </c>
      <c r="B1015" s="1">
        <v>42780</v>
      </c>
      <c r="C1015" s="2">
        <v>0.63778935185185182</v>
      </c>
      <c r="D1015" t="s">
        <v>5897</v>
      </c>
      <c r="E1015" t="s">
        <v>22</v>
      </c>
      <c r="F1015" t="s">
        <v>5898</v>
      </c>
      <c r="G1015" s="14" t="s">
        <v>5899</v>
      </c>
      <c r="H1015" s="14" t="s">
        <v>5900</v>
      </c>
      <c r="I1015" t="s">
        <v>23</v>
      </c>
      <c r="K1015">
        <v>2</v>
      </c>
      <c r="L1015">
        <v>14</v>
      </c>
      <c r="M1015">
        <v>15</v>
      </c>
      <c r="N1015">
        <v>3</v>
      </c>
      <c r="O1015" t="s">
        <v>517</v>
      </c>
      <c r="P1015" t="s">
        <v>517</v>
      </c>
      <c r="Q1015" t="s">
        <v>517</v>
      </c>
      <c r="R1015" t="s">
        <v>517</v>
      </c>
      <c r="S1015" t="s">
        <v>517</v>
      </c>
      <c r="T1015" t="s">
        <v>517</v>
      </c>
      <c r="U1015" t="s">
        <v>517</v>
      </c>
      <c r="V1015" t="s">
        <v>517</v>
      </c>
      <c r="W1015" t="s">
        <v>517</v>
      </c>
      <c r="X1015" t="s">
        <v>517</v>
      </c>
      <c r="Y1015" t="s">
        <v>5901</v>
      </c>
      <c r="Z1015" s="1">
        <v>22841</v>
      </c>
      <c r="AA1015" t="s">
        <v>5902</v>
      </c>
      <c r="AB1015">
        <v>54</v>
      </c>
      <c r="AC1015" t="s">
        <v>358</v>
      </c>
      <c r="AD1015" t="s">
        <v>483</v>
      </c>
    </row>
    <row r="1016" spans="1:30" x14ac:dyDescent="0.25">
      <c r="A1016" s="13" t="s">
        <v>5903</v>
      </c>
      <c r="B1016" s="1">
        <v>42780</v>
      </c>
      <c r="C1016" s="2">
        <v>0.77069444444444446</v>
      </c>
      <c r="D1016" t="s">
        <v>5904</v>
      </c>
      <c r="E1016" t="s">
        <v>22</v>
      </c>
      <c r="F1016" t="s">
        <v>5905</v>
      </c>
      <c r="G1016" s="14" t="s">
        <v>5906</v>
      </c>
      <c r="H1016" s="14" t="s">
        <v>5907</v>
      </c>
      <c r="I1016" t="s">
        <v>21</v>
      </c>
      <c r="K1016">
        <v>2</v>
      </c>
      <c r="L1016">
        <v>14</v>
      </c>
      <c r="M1016">
        <v>18</v>
      </c>
      <c r="N1016">
        <v>3</v>
      </c>
      <c r="O1016" t="s">
        <v>517</v>
      </c>
      <c r="P1016" t="s">
        <v>517</v>
      </c>
      <c r="Q1016" t="s">
        <v>517</v>
      </c>
      <c r="R1016" t="s">
        <v>517</v>
      </c>
      <c r="S1016" t="s">
        <v>517</v>
      </c>
      <c r="T1016" t="s">
        <v>517</v>
      </c>
      <c r="U1016" t="s">
        <v>517</v>
      </c>
      <c r="V1016" t="s">
        <v>517</v>
      </c>
      <c r="W1016" t="s">
        <v>517</v>
      </c>
      <c r="X1016" t="s">
        <v>517</v>
      </c>
      <c r="Y1016" t="s">
        <v>5908</v>
      </c>
      <c r="Z1016" s="1">
        <v>32588</v>
      </c>
      <c r="AA1016" t="s">
        <v>5904</v>
      </c>
      <c r="AB1016">
        <v>27</v>
      </c>
      <c r="AC1016" t="s">
        <v>358</v>
      </c>
      <c r="AD1016" t="s">
        <v>495</v>
      </c>
    </row>
    <row r="1017" spans="1:30" x14ac:dyDescent="0.25">
      <c r="A1017" s="13" t="s">
        <v>5909</v>
      </c>
      <c r="B1017" s="1">
        <v>42780</v>
      </c>
      <c r="C1017" s="2">
        <v>0.76971064814814805</v>
      </c>
      <c r="D1017" t="s">
        <v>1677</v>
      </c>
      <c r="E1017" t="s">
        <v>22</v>
      </c>
      <c r="F1017" t="s">
        <v>1678</v>
      </c>
      <c r="G1017" s="14" t="s">
        <v>1679</v>
      </c>
      <c r="H1017" s="14" t="s">
        <v>1680</v>
      </c>
      <c r="I1017" t="s">
        <v>23</v>
      </c>
      <c r="K1017">
        <v>2</v>
      </c>
      <c r="L1017">
        <v>14</v>
      </c>
      <c r="M1017">
        <v>18</v>
      </c>
      <c r="N1017">
        <v>3</v>
      </c>
      <c r="O1017" t="s">
        <v>517</v>
      </c>
      <c r="P1017" t="s">
        <v>517</v>
      </c>
      <c r="Q1017" t="s">
        <v>517</v>
      </c>
      <c r="R1017" t="s">
        <v>517</v>
      </c>
      <c r="S1017" t="s">
        <v>517</v>
      </c>
      <c r="T1017" t="s">
        <v>517</v>
      </c>
      <c r="U1017" t="s">
        <v>517</v>
      </c>
      <c r="V1017" t="s">
        <v>517</v>
      </c>
      <c r="W1017" t="s">
        <v>517</v>
      </c>
      <c r="X1017" t="s">
        <v>517</v>
      </c>
      <c r="Y1017" t="s">
        <v>1681</v>
      </c>
      <c r="Z1017" s="1">
        <v>33156</v>
      </c>
      <c r="AA1017" t="s">
        <v>546</v>
      </c>
      <c r="AB1017">
        <v>26</v>
      </c>
      <c r="AC1017" t="s">
        <v>358</v>
      </c>
      <c r="AD1017" t="s">
        <v>498</v>
      </c>
    </row>
    <row r="1018" spans="1:30" x14ac:dyDescent="0.25">
      <c r="A1018" s="13" t="s">
        <v>5910</v>
      </c>
      <c r="B1018" s="1">
        <v>42780</v>
      </c>
      <c r="C1018" s="2">
        <v>0.7596180555555555</v>
      </c>
      <c r="D1018" t="s">
        <v>5911</v>
      </c>
      <c r="E1018" t="s">
        <v>22</v>
      </c>
      <c r="F1018" t="s">
        <v>5912</v>
      </c>
      <c r="G1018" s="14" t="s">
        <v>5913</v>
      </c>
      <c r="H1018" s="14" t="s">
        <v>5914</v>
      </c>
      <c r="I1018" t="s">
        <v>24</v>
      </c>
      <c r="K1018">
        <v>2</v>
      </c>
      <c r="L1018">
        <v>14</v>
      </c>
      <c r="M1018">
        <v>18</v>
      </c>
      <c r="N1018">
        <v>3</v>
      </c>
      <c r="O1018" t="s">
        <v>517</v>
      </c>
      <c r="P1018" t="s">
        <v>517</v>
      </c>
      <c r="Q1018" t="s">
        <v>517</v>
      </c>
      <c r="R1018" t="s">
        <v>517</v>
      </c>
      <c r="S1018" t="s">
        <v>517</v>
      </c>
      <c r="T1018" t="s">
        <v>517</v>
      </c>
      <c r="U1018" t="s">
        <v>517</v>
      </c>
      <c r="V1018" t="s">
        <v>517</v>
      </c>
      <c r="W1018" t="s">
        <v>517</v>
      </c>
      <c r="X1018" t="s">
        <v>517</v>
      </c>
      <c r="Y1018" t="s">
        <v>517</v>
      </c>
      <c r="Z1018" s="1" t="s">
        <v>517</v>
      </c>
      <c r="AA1018" t="s">
        <v>546</v>
      </c>
      <c r="AB1018" t="s">
        <v>517</v>
      </c>
      <c r="AC1018" t="s">
        <v>358</v>
      </c>
      <c r="AD1018" t="s">
        <v>517</v>
      </c>
    </row>
    <row r="1019" spans="1:30" x14ac:dyDescent="0.25">
      <c r="A1019" s="13" t="s">
        <v>5916</v>
      </c>
      <c r="B1019" s="1">
        <v>42780</v>
      </c>
      <c r="C1019" s="2">
        <v>0.72145833333333342</v>
      </c>
      <c r="D1019" t="s">
        <v>5917</v>
      </c>
      <c r="E1019" t="s">
        <v>22</v>
      </c>
      <c r="F1019" t="s">
        <v>5918</v>
      </c>
      <c r="G1019" t="s">
        <v>5919</v>
      </c>
      <c r="H1019" t="s">
        <v>5920</v>
      </c>
      <c r="I1019" t="s">
        <v>23</v>
      </c>
      <c r="K1019">
        <v>2</v>
      </c>
      <c r="L1019">
        <v>14</v>
      </c>
      <c r="M1019">
        <v>17</v>
      </c>
      <c r="N1019">
        <v>3</v>
      </c>
      <c r="O1019" t="s">
        <v>5915</v>
      </c>
      <c r="P1019" t="s">
        <v>517</v>
      </c>
      <c r="Q1019" t="s">
        <v>517</v>
      </c>
      <c r="R1019" t="s">
        <v>517</v>
      </c>
      <c r="S1019" t="s">
        <v>517</v>
      </c>
      <c r="T1019" t="s">
        <v>517</v>
      </c>
      <c r="U1019" t="s">
        <v>517</v>
      </c>
      <c r="V1019" t="s">
        <v>517</v>
      </c>
      <c r="W1019" t="s">
        <v>5921</v>
      </c>
      <c r="X1019" t="s">
        <v>554</v>
      </c>
      <c r="Y1019" t="s">
        <v>5922</v>
      </c>
      <c r="Z1019" s="1">
        <v>26481</v>
      </c>
      <c r="AA1019" t="s">
        <v>5923</v>
      </c>
      <c r="AB1019">
        <v>44</v>
      </c>
      <c r="AC1019" t="s">
        <v>358</v>
      </c>
      <c r="AD1019" t="s">
        <v>482</v>
      </c>
    </row>
    <row r="1020" spans="1:30" x14ac:dyDescent="0.25">
      <c r="A1020" s="13" t="s">
        <v>5924</v>
      </c>
      <c r="B1020" s="1">
        <v>42780</v>
      </c>
      <c r="C1020" s="2">
        <v>0.72111111111111104</v>
      </c>
      <c r="D1020" t="s">
        <v>5854</v>
      </c>
      <c r="E1020" t="s">
        <v>22</v>
      </c>
      <c r="F1020" t="s">
        <v>5855</v>
      </c>
      <c r="G1020" s="14" t="s">
        <v>5856</v>
      </c>
      <c r="H1020" s="14" t="s">
        <v>5857</v>
      </c>
      <c r="I1020" t="s">
        <v>21</v>
      </c>
      <c r="K1020">
        <v>2</v>
      </c>
      <c r="L1020">
        <v>14</v>
      </c>
      <c r="M1020">
        <v>17</v>
      </c>
      <c r="N1020">
        <v>3</v>
      </c>
      <c r="O1020" t="s">
        <v>5852</v>
      </c>
      <c r="P1020" t="s">
        <v>5851</v>
      </c>
      <c r="Q1020" t="s">
        <v>517</v>
      </c>
      <c r="R1020" t="s">
        <v>517</v>
      </c>
      <c r="S1020" t="s">
        <v>517</v>
      </c>
      <c r="T1020" t="s">
        <v>517</v>
      </c>
      <c r="U1020" t="s">
        <v>517</v>
      </c>
      <c r="V1020" t="s">
        <v>517</v>
      </c>
      <c r="W1020" t="s">
        <v>1217</v>
      </c>
      <c r="X1020" t="s">
        <v>590</v>
      </c>
      <c r="Y1020" t="s">
        <v>5858</v>
      </c>
      <c r="Z1020" s="1">
        <v>29197</v>
      </c>
      <c r="AA1020" t="s">
        <v>1231</v>
      </c>
      <c r="AB1020">
        <v>37</v>
      </c>
      <c r="AC1020" t="s">
        <v>358</v>
      </c>
      <c r="AD1020" t="s">
        <v>493</v>
      </c>
    </row>
    <row r="1021" spans="1:30" x14ac:dyDescent="0.25">
      <c r="A1021" s="13" t="s">
        <v>5927</v>
      </c>
      <c r="B1021" s="1">
        <v>42781</v>
      </c>
      <c r="C1021" s="2">
        <v>0.55228009259259259</v>
      </c>
      <c r="D1021" t="s">
        <v>5928</v>
      </c>
      <c r="E1021" t="s">
        <v>22</v>
      </c>
      <c r="F1021" t="s">
        <v>5929</v>
      </c>
      <c r="G1021" s="14" t="s">
        <v>5930</v>
      </c>
      <c r="H1021" s="14" t="s">
        <v>5931</v>
      </c>
      <c r="I1021" t="s">
        <v>23</v>
      </c>
      <c r="K1021">
        <v>2</v>
      </c>
      <c r="L1021">
        <v>15</v>
      </c>
      <c r="M1021">
        <v>13</v>
      </c>
      <c r="N1021">
        <v>4</v>
      </c>
      <c r="O1021" t="s">
        <v>5926</v>
      </c>
      <c r="P1021" t="s">
        <v>517</v>
      </c>
      <c r="Q1021" t="s">
        <v>517</v>
      </c>
      <c r="R1021" t="s">
        <v>517</v>
      </c>
      <c r="S1021" t="s">
        <v>517</v>
      </c>
      <c r="T1021" t="s">
        <v>517</v>
      </c>
      <c r="U1021" t="s">
        <v>517</v>
      </c>
      <c r="V1021" t="s">
        <v>517</v>
      </c>
      <c r="W1021" t="s">
        <v>589</v>
      </c>
      <c r="X1021" t="s">
        <v>590</v>
      </c>
      <c r="Y1021" t="s">
        <v>783</v>
      </c>
      <c r="Z1021" s="1">
        <v>33008</v>
      </c>
      <c r="AA1021" t="s">
        <v>1519</v>
      </c>
      <c r="AB1021">
        <v>26</v>
      </c>
      <c r="AC1021" t="s">
        <v>358</v>
      </c>
      <c r="AD1021" t="s">
        <v>487</v>
      </c>
    </row>
    <row r="1022" spans="1:30" x14ac:dyDescent="0.25">
      <c r="A1022" s="13" t="s">
        <v>5934</v>
      </c>
      <c r="B1022" s="1">
        <v>42781</v>
      </c>
      <c r="C1022" s="2">
        <v>0.51159722222222215</v>
      </c>
      <c r="D1022" t="s">
        <v>5935</v>
      </c>
      <c r="E1022" t="s">
        <v>22</v>
      </c>
      <c r="F1022" t="s">
        <v>5936</v>
      </c>
      <c r="G1022" s="14" t="s">
        <v>5937</v>
      </c>
      <c r="H1022" s="14" t="s">
        <v>5938</v>
      </c>
      <c r="I1022" t="s">
        <v>23</v>
      </c>
      <c r="K1022">
        <v>2</v>
      </c>
      <c r="L1022">
        <v>15</v>
      </c>
      <c r="M1022">
        <v>12</v>
      </c>
      <c r="N1022">
        <v>4</v>
      </c>
      <c r="O1022" t="s">
        <v>5932</v>
      </c>
      <c r="P1022" t="s">
        <v>5933</v>
      </c>
      <c r="Q1022" t="s">
        <v>517</v>
      </c>
      <c r="R1022" t="s">
        <v>517</v>
      </c>
      <c r="S1022" t="s">
        <v>517</v>
      </c>
      <c r="T1022" t="s">
        <v>517</v>
      </c>
      <c r="U1022" t="s">
        <v>517</v>
      </c>
      <c r="V1022" t="s">
        <v>517</v>
      </c>
      <c r="W1022" t="s">
        <v>476</v>
      </c>
      <c r="X1022" t="s">
        <v>477</v>
      </c>
      <c r="Y1022" t="s">
        <v>5939</v>
      </c>
      <c r="Z1022" s="1">
        <v>21726</v>
      </c>
      <c r="AA1022" t="s">
        <v>674</v>
      </c>
      <c r="AB1022">
        <v>57</v>
      </c>
      <c r="AC1022" t="s">
        <v>358</v>
      </c>
      <c r="AD1022" t="s">
        <v>482</v>
      </c>
    </row>
    <row r="1023" spans="1:30" x14ac:dyDescent="0.25">
      <c r="A1023" s="13" t="s">
        <v>5940</v>
      </c>
      <c r="B1023" s="1">
        <v>42781</v>
      </c>
      <c r="C1023" s="2">
        <v>0.4848958333333333</v>
      </c>
      <c r="D1023" t="s">
        <v>5941</v>
      </c>
      <c r="E1023" t="s">
        <v>22</v>
      </c>
      <c r="F1023" t="s">
        <v>5688</v>
      </c>
      <c r="G1023" t="s">
        <v>5689</v>
      </c>
      <c r="H1023" t="s">
        <v>5942</v>
      </c>
      <c r="I1023" t="s">
        <v>24</v>
      </c>
      <c r="K1023">
        <v>2</v>
      </c>
      <c r="L1023">
        <v>15</v>
      </c>
      <c r="M1023">
        <v>11</v>
      </c>
      <c r="N1023">
        <v>4</v>
      </c>
      <c r="O1023" t="s">
        <v>517</v>
      </c>
      <c r="P1023" t="s">
        <v>517</v>
      </c>
      <c r="Q1023" t="s">
        <v>517</v>
      </c>
      <c r="R1023" t="s">
        <v>517</v>
      </c>
      <c r="S1023" t="s">
        <v>517</v>
      </c>
      <c r="T1023" t="s">
        <v>517</v>
      </c>
      <c r="U1023" t="s">
        <v>517</v>
      </c>
      <c r="V1023" t="s">
        <v>517</v>
      </c>
      <c r="W1023" t="s">
        <v>517</v>
      </c>
      <c r="X1023" t="s">
        <v>517</v>
      </c>
      <c r="Y1023" t="s">
        <v>517</v>
      </c>
      <c r="Z1023" s="1" t="s">
        <v>517</v>
      </c>
      <c r="AA1023" t="s">
        <v>5943</v>
      </c>
      <c r="AB1023" t="s">
        <v>517</v>
      </c>
      <c r="AC1023" t="s">
        <v>358</v>
      </c>
      <c r="AD1023" t="s">
        <v>517</v>
      </c>
    </row>
    <row r="1024" spans="1:30" x14ac:dyDescent="0.25">
      <c r="A1024" s="13" t="s">
        <v>5944</v>
      </c>
      <c r="B1024" s="1">
        <v>42781</v>
      </c>
      <c r="C1024" s="2">
        <v>0.47024305555555551</v>
      </c>
      <c r="D1024" t="s">
        <v>5945</v>
      </c>
      <c r="E1024" t="s">
        <v>22</v>
      </c>
      <c r="F1024" t="s">
        <v>5946</v>
      </c>
      <c r="G1024" s="14" t="s">
        <v>5947</v>
      </c>
      <c r="H1024" s="14" t="s">
        <v>5947</v>
      </c>
      <c r="I1024" t="s">
        <v>23</v>
      </c>
      <c r="K1024">
        <v>2</v>
      </c>
      <c r="L1024">
        <v>15</v>
      </c>
      <c r="M1024">
        <v>11</v>
      </c>
      <c r="N1024">
        <v>4</v>
      </c>
      <c r="O1024" t="s">
        <v>517</v>
      </c>
      <c r="P1024" t="s">
        <v>517</v>
      </c>
      <c r="Q1024" t="s">
        <v>517</v>
      </c>
      <c r="R1024" t="s">
        <v>517</v>
      </c>
      <c r="S1024" t="s">
        <v>517</v>
      </c>
      <c r="T1024" t="s">
        <v>517</v>
      </c>
      <c r="U1024" t="s">
        <v>517</v>
      </c>
      <c r="V1024" t="s">
        <v>517</v>
      </c>
      <c r="W1024" t="s">
        <v>517</v>
      </c>
      <c r="X1024" t="s">
        <v>517</v>
      </c>
      <c r="Y1024" t="s">
        <v>517</v>
      </c>
      <c r="Z1024" s="1" t="s">
        <v>517</v>
      </c>
      <c r="AA1024" t="s">
        <v>1041</v>
      </c>
      <c r="AB1024" t="s">
        <v>517</v>
      </c>
      <c r="AC1024" t="s">
        <v>357</v>
      </c>
      <c r="AD1024" t="s">
        <v>517</v>
      </c>
    </row>
    <row r="1025" spans="1:30" x14ac:dyDescent="0.25">
      <c r="A1025" s="13" t="s">
        <v>5948</v>
      </c>
      <c r="B1025" s="1">
        <v>42781</v>
      </c>
      <c r="C1025" s="2">
        <v>0.45261574074074074</v>
      </c>
      <c r="D1025" t="s">
        <v>4674</v>
      </c>
      <c r="E1025" t="s">
        <v>22</v>
      </c>
      <c r="F1025" t="s">
        <v>4675</v>
      </c>
      <c r="G1025" s="14" t="s">
        <v>4676</v>
      </c>
      <c r="H1025" s="14" t="s">
        <v>5949</v>
      </c>
      <c r="I1025" t="s">
        <v>21</v>
      </c>
      <c r="K1025">
        <v>2</v>
      </c>
      <c r="L1025">
        <v>15</v>
      </c>
      <c r="M1025">
        <v>10</v>
      </c>
      <c r="N1025">
        <v>4</v>
      </c>
      <c r="O1025" t="s">
        <v>4672</v>
      </c>
      <c r="P1025" t="s">
        <v>517</v>
      </c>
      <c r="Q1025" t="s">
        <v>517</v>
      </c>
      <c r="R1025" t="s">
        <v>517</v>
      </c>
      <c r="S1025" t="s">
        <v>517</v>
      </c>
      <c r="T1025" t="s">
        <v>517</v>
      </c>
      <c r="U1025" t="s">
        <v>517</v>
      </c>
      <c r="V1025" t="s">
        <v>517</v>
      </c>
      <c r="W1025" t="s">
        <v>1247</v>
      </c>
      <c r="X1025" t="s">
        <v>845</v>
      </c>
      <c r="Y1025" t="s">
        <v>4678</v>
      </c>
      <c r="Z1025" s="1">
        <v>31505</v>
      </c>
      <c r="AA1025" t="s">
        <v>4679</v>
      </c>
      <c r="AB1025">
        <v>30</v>
      </c>
      <c r="AC1025" t="s">
        <v>357</v>
      </c>
      <c r="AD1025" t="s">
        <v>482</v>
      </c>
    </row>
    <row r="1026" spans="1:30" x14ac:dyDescent="0.25">
      <c r="A1026" s="13" t="s">
        <v>5950</v>
      </c>
      <c r="B1026" s="1">
        <v>42781</v>
      </c>
      <c r="C1026" s="2">
        <v>0.45133101851851848</v>
      </c>
      <c r="D1026" t="s">
        <v>5951</v>
      </c>
      <c r="E1026" t="s">
        <v>22</v>
      </c>
      <c r="F1026" t="s">
        <v>5952</v>
      </c>
      <c r="G1026" s="14" t="s">
        <v>5953</v>
      </c>
      <c r="H1026" s="14" t="s">
        <v>5954</v>
      </c>
      <c r="I1026" t="s">
        <v>24</v>
      </c>
      <c r="K1026">
        <v>2</v>
      </c>
      <c r="L1026">
        <v>15</v>
      </c>
      <c r="M1026">
        <v>10</v>
      </c>
      <c r="N1026">
        <v>4</v>
      </c>
      <c r="O1026" t="s">
        <v>517</v>
      </c>
      <c r="P1026" t="s">
        <v>517</v>
      </c>
      <c r="Q1026" t="s">
        <v>517</v>
      </c>
      <c r="R1026" t="s">
        <v>517</v>
      </c>
      <c r="S1026" t="s">
        <v>517</v>
      </c>
      <c r="T1026" t="s">
        <v>517</v>
      </c>
      <c r="U1026" t="s">
        <v>517</v>
      </c>
      <c r="V1026" t="s">
        <v>517</v>
      </c>
      <c r="W1026" t="s">
        <v>517</v>
      </c>
      <c r="X1026" t="s">
        <v>517</v>
      </c>
      <c r="Y1026" t="s">
        <v>5955</v>
      </c>
      <c r="Z1026" s="1">
        <v>33841</v>
      </c>
      <c r="AA1026" t="s">
        <v>674</v>
      </c>
      <c r="AB1026">
        <v>24</v>
      </c>
      <c r="AC1026" t="s">
        <v>358</v>
      </c>
      <c r="AD1026" t="s">
        <v>491</v>
      </c>
    </row>
    <row r="1027" spans="1:30" x14ac:dyDescent="0.25">
      <c r="A1027" s="13" t="s">
        <v>5956</v>
      </c>
      <c r="B1027" s="1">
        <v>42781</v>
      </c>
      <c r="C1027" s="2">
        <v>0.42659722222222224</v>
      </c>
      <c r="D1027" t="s">
        <v>5380</v>
      </c>
      <c r="E1027" t="s">
        <v>22</v>
      </c>
      <c r="F1027" t="s">
        <v>5390</v>
      </c>
      <c r="G1027" s="14" t="s">
        <v>5382</v>
      </c>
      <c r="H1027" s="14" t="s">
        <v>5957</v>
      </c>
      <c r="I1027" t="s">
        <v>23</v>
      </c>
      <c r="K1027">
        <v>2</v>
      </c>
      <c r="L1027">
        <v>15</v>
      </c>
      <c r="M1027">
        <v>10</v>
      </c>
      <c r="N1027">
        <v>4</v>
      </c>
      <c r="O1027" t="s">
        <v>5378</v>
      </c>
      <c r="P1027" t="s">
        <v>517</v>
      </c>
      <c r="Q1027" t="s">
        <v>517</v>
      </c>
      <c r="R1027" t="s">
        <v>517</v>
      </c>
      <c r="S1027" t="s">
        <v>517</v>
      </c>
      <c r="T1027" t="s">
        <v>517</v>
      </c>
      <c r="U1027" t="s">
        <v>517</v>
      </c>
      <c r="V1027" t="s">
        <v>517</v>
      </c>
      <c r="W1027" t="s">
        <v>589</v>
      </c>
      <c r="X1027" t="s">
        <v>590</v>
      </c>
      <c r="Y1027" t="s">
        <v>5384</v>
      </c>
      <c r="Z1027" s="1">
        <v>29444</v>
      </c>
      <c r="AA1027" t="s">
        <v>1240</v>
      </c>
      <c r="AB1027">
        <v>36</v>
      </c>
      <c r="AC1027" t="s">
        <v>357</v>
      </c>
      <c r="AD1027" t="s">
        <v>483</v>
      </c>
    </row>
    <row r="1028" spans="1:30" x14ac:dyDescent="0.25">
      <c r="A1028" s="13" t="s">
        <v>5958</v>
      </c>
      <c r="B1028" s="1">
        <v>42781</v>
      </c>
      <c r="C1028" s="2">
        <v>0.28837962962962965</v>
      </c>
      <c r="D1028" t="s">
        <v>5959</v>
      </c>
      <c r="E1028" t="s">
        <v>22</v>
      </c>
      <c r="F1028" t="s">
        <v>4353</v>
      </c>
      <c r="G1028" t="s">
        <v>4354</v>
      </c>
      <c r="H1028" t="s">
        <v>4355</v>
      </c>
      <c r="I1028" t="s">
        <v>21</v>
      </c>
      <c r="K1028">
        <v>2</v>
      </c>
      <c r="L1028">
        <v>15</v>
      </c>
      <c r="M1028">
        <v>6</v>
      </c>
      <c r="N1028">
        <v>4</v>
      </c>
      <c r="O1028" t="s">
        <v>4350</v>
      </c>
      <c r="P1028" t="s">
        <v>517</v>
      </c>
      <c r="Q1028" t="s">
        <v>517</v>
      </c>
      <c r="R1028" t="s">
        <v>517</v>
      </c>
      <c r="S1028" t="s">
        <v>517</v>
      </c>
      <c r="T1028" t="s">
        <v>517</v>
      </c>
      <c r="U1028" t="s">
        <v>517</v>
      </c>
      <c r="V1028" t="s">
        <v>517</v>
      </c>
      <c r="W1028" t="s">
        <v>589</v>
      </c>
      <c r="X1028" t="s">
        <v>590</v>
      </c>
      <c r="Y1028" t="s">
        <v>4356</v>
      </c>
      <c r="Z1028" s="1">
        <v>25241</v>
      </c>
      <c r="AA1028" t="s">
        <v>674</v>
      </c>
      <c r="AB1028">
        <v>48</v>
      </c>
      <c r="AC1028" t="s">
        <v>358</v>
      </c>
      <c r="AD1028" t="s">
        <v>499</v>
      </c>
    </row>
    <row r="1029" spans="1:30" x14ac:dyDescent="0.25">
      <c r="A1029" s="13" t="s">
        <v>5960</v>
      </c>
      <c r="B1029" s="1">
        <v>42781</v>
      </c>
      <c r="C1029" s="2">
        <v>0.28118055555555554</v>
      </c>
      <c r="D1029" t="s">
        <v>5911</v>
      </c>
      <c r="E1029" t="s">
        <v>22</v>
      </c>
      <c r="F1029" t="s">
        <v>5912</v>
      </c>
      <c r="G1029" s="14" t="s">
        <v>5913</v>
      </c>
      <c r="H1029" s="14" t="s">
        <v>5914</v>
      </c>
      <c r="I1029" t="s">
        <v>23</v>
      </c>
      <c r="K1029">
        <v>2</v>
      </c>
      <c r="L1029">
        <v>15</v>
      </c>
      <c r="M1029">
        <v>6</v>
      </c>
      <c r="N1029">
        <v>4</v>
      </c>
      <c r="O1029" t="s">
        <v>517</v>
      </c>
      <c r="P1029" t="s">
        <v>517</v>
      </c>
      <c r="Q1029" t="s">
        <v>517</v>
      </c>
      <c r="R1029" t="s">
        <v>517</v>
      </c>
      <c r="S1029" t="s">
        <v>517</v>
      </c>
      <c r="T1029" t="s">
        <v>517</v>
      </c>
      <c r="U1029" t="s">
        <v>517</v>
      </c>
      <c r="V1029" t="s">
        <v>517</v>
      </c>
      <c r="W1029" t="s">
        <v>517</v>
      </c>
      <c r="X1029" t="s">
        <v>517</v>
      </c>
      <c r="Y1029" t="s">
        <v>517</v>
      </c>
      <c r="Z1029" s="1" t="s">
        <v>517</v>
      </c>
      <c r="AA1029" t="s">
        <v>546</v>
      </c>
      <c r="AB1029" t="s">
        <v>517</v>
      </c>
      <c r="AC1029" t="s">
        <v>358</v>
      </c>
      <c r="AD1029" t="s">
        <v>517</v>
      </c>
    </row>
    <row r="1030" spans="1:30" x14ac:dyDescent="0.25">
      <c r="A1030" s="13" t="s">
        <v>5962</v>
      </c>
      <c r="B1030" s="1">
        <v>42781</v>
      </c>
      <c r="C1030" s="2">
        <v>0.26666666666666666</v>
      </c>
      <c r="D1030" t="s">
        <v>5963</v>
      </c>
      <c r="E1030" t="s">
        <v>22</v>
      </c>
      <c r="F1030" t="s">
        <v>5964</v>
      </c>
      <c r="G1030" t="s">
        <v>5965</v>
      </c>
      <c r="H1030" t="s">
        <v>5966</v>
      </c>
      <c r="I1030" t="s">
        <v>23</v>
      </c>
      <c r="K1030">
        <v>2</v>
      </c>
      <c r="L1030">
        <v>15</v>
      </c>
      <c r="M1030">
        <v>6</v>
      </c>
      <c r="N1030">
        <v>4</v>
      </c>
      <c r="O1030" t="s">
        <v>5961</v>
      </c>
      <c r="P1030" t="s">
        <v>517</v>
      </c>
      <c r="Q1030" t="s">
        <v>517</v>
      </c>
      <c r="R1030" t="s">
        <v>517</v>
      </c>
      <c r="S1030" t="s">
        <v>517</v>
      </c>
      <c r="T1030" t="s">
        <v>517</v>
      </c>
      <c r="U1030" t="s">
        <v>517</v>
      </c>
      <c r="V1030" t="s">
        <v>517</v>
      </c>
      <c r="W1030" t="s">
        <v>526</v>
      </c>
      <c r="X1030" t="s">
        <v>527</v>
      </c>
      <c r="Y1030" t="s">
        <v>5967</v>
      </c>
      <c r="Z1030" s="1">
        <v>34222</v>
      </c>
      <c r="AA1030" t="s">
        <v>694</v>
      </c>
      <c r="AB1030">
        <v>23</v>
      </c>
      <c r="AC1030" t="s">
        <v>358</v>
      </c>
      <c r="AD1030" t="s">
        <v>482</v>
      </c>
    </row>
    <row r="1031" spans="1:30" x14ac:dyDescent="0.25">
      <c r="A1031" s="13" t="s">
        <v>5969</v>
      </c>
      <c r="B1031" s="1">
        <v>42781</v>
      </c>
      <c r="C1031" s="2">
        <v>2.5532407407407406E-2</v>
      </c>
      <c r="D1031" t="s">
        <v>5970</v>
      </c>
      <c r="E1031" t="s">
        <v>22</v>
      </c>
      <c r="F1031" t="s">
        <v>5971</v>
      </c>
      <c r="G1031" s="14" t="s">
        <v>5972</v>
      </c>
      <c r="H1031" s="14" t="s">
        <v>5973</v>
      </c>
      <c r="I1031" t="s">
        <v>21</v>
      </c>
      <c r="K1031">
        <v>2</v>
      </c>
      <c r="L1031">
        <v>15</v>
      </c>
      <c r="M1031">
        <v>0</v>
      </c>
      <c r="N1031">
        <v>4</v>
      </c>
      <c r="O1031" t="s">
        <v>5968</v>
      </c>
      <c r="P1031" t="s">
        <v>517</v>
      </c>
      <c r="Q1031" t="s">
        <v>517</v>
      </c>
      <c r="R1031" t="s">
        <v>517</v>
      </c>
      <c r="S1031" t="s">
        <v>517</v>
      </c>
      <c r="T1031" t="s">
        <v>517</v>
      </c>
      <c r="U1031" t="s">
        <v>517</v>
      </c>
      <c r="V1031" t="s">
        <v>517</v>
      </c>
      <c r="W1031" t="s">
        <v>526</v>
      </c>
      <c r="X1031" t="s">
        <v>527</v>
      </c>
      <c r="Y1031" t="s">
        <v>5974</v>
      </c>
      <c r="Z1031" s="1">
        <v>31116</v>
      </c>
      <c r="AA1031" t="s">
        <v>565</v>
      </c>
      <c r="AB1031">
        <v>31</v>
      </c>
      <c r="AC1031" t="s">
        <v>358</v>
      </c>
      <c r="AD1031" t="s">
        <v>482</v>
      </c>
    </row>
    <row r="1032" spans="1:30" x14ac:dyDescent="0.25">
      <c r="A1032" s="13" t="s">
        <v>5976</v>
      </c>
      <c r="B1032" s="1">
        <v>42780</v>
      </c>
      <c r="C1032" s="2">
        <v>0.99832175925925926</v>
      </c>
      <c r="D1032" t="s">
        <v>5977</v>
      </c>
      <c r="E1032" t="s">
        <v>22</v>
      </c>
      <c r="F1032" t="s">
        <v>5978</v>
      </c>
      <c r="G1032" s="14" t="s">
        <v>5979</v>
      </c>
      <c r="H1032" s="14" t="s">
        <v>5980</v>
      </c>
      <c r="I1032" t="s">
        <v>23</v>
      </c>
      <c r="K1032">
        <v>2</v>
      </c>
      <c r="L1032">
        <v>14</v>
      </c>
      <c r="M1032">
        <v>23</v>
      </c>
      <c r="N1032">
        <v>3</v>
      </c>
      <c r="O1032" t="s">
        <v>5975</v>
      </c>
      <c r="P1032" t="s">
        <v>517</v>
      </c>
      <c r="Q1032" t="s">
        <v>517</v>
      </c>
      <c r="R1032" t="s">
        <v>517</v>
      </c>
      <c r="S1032" t="s">
        <v>517</v>
      </c>
      <c r="T1032" t="s">
        <v>517</v>
      </c>
      <c r="U1032" t="s">
        <v>517</v>
      </c>
      <c r="V1032" t="s">
        <v>517</v>
      </c>
      <c r="W1032" t="s">
        <v>526</v>
      </c>
      <c r="X1032" t="s">
        <v>527</v>
      </c>
      <c r="Y1032" t="s">
        <v>5981</v>
      </c>
      <c r="Z1032" s="1">
        <v>35818</v>
      </c>
      <c r="AA1032" t="s">
        <v>3369</v>
      </c>
      <c r="AB1032">
        <v>19</v>
      </c>
      <c r="AC1032" t="s">
        <v>358</v>
      </c>
      <c r="AD1032" t="s">
        <v>495</v>
      </c>
    </row>
    <row r="1033" spans="1:30" x14ac:dyDescent="0.25">
      <c r="A1033" s="13" t="s">
        <v>5982</v>
      </c>
      <c r="B1033" s="1">
        <v>42780</v>
      </c>
      <c r="C1033" s="2">
        <v>0.91579861111111116</v>
      </c>
      <c r="D1033" t="s">
        <v>5983</v>
      </c>
      <c r="E1033" t="s">
        <v>22</v>
      </c>
      <c r="F1033" t="s">
        <v>5984</v>
      </c>
      <c r="G1033" s="14" t="s">
        <v>5985</v>
      </c>
      <c r="H1033" s="14" t="s">
        <v>5986</v>
      </c>
      <c r="I1033" t="s">
        <v>23</v>
      </c>
      <c r="K1033">
        <v>2</v>
      </c>
      <c r="L1033">
        <v>14</v>
      </c>
      <c r="M1033">
        <v>21</v>
      </c>
      <c r="N1033">
        <v>3</v>
      </c>
      <c r="O1033" t="s">
        <v>5925</v>
      </c>
      <c r="P1033" t="s">
        <v>517</v>
      </c>
      <c r="Q1033" t="s">
        <v>517</v>
      </c>
      <c r="R1033" t="s">
        <v>517</v>
      </c>
      <c r="S1033" t="s">
        <v>517</v>
      </c>
      <c r="T1033" t="s">
        <v>517</v>
      </c>
      <c r="U1033" t="s">
        <v>517</v>
      </c>
      <c r="V1033" t="s">
        <v>517</v>
      </c>
      <c r="W1033" t="s">
        <v>3229</v>
      </c>
      <c r="X1033" t="s">
        <v>622</v>
      </c>
      <c r="Y1033" t="s">
        <v>5987</v>
      </c>
      <c r="Z1033" s="1">
        <v>30755</v>
      </c>
      <c r="AA1033" t="s">
        <v>5988</v>
      </c>
      <c r="AB1033">
        <v>32</v>
      </c>
      <c r="AC1033" t="s">
        <v>358</v>
      </c>
      <c r="AD1033" t="s">
        <v>509</v>
      </c>
    </row>
    <row r="1034" spans="1:30" x14ac:dyDescent="0.25">
      <c r="A1034" s="13" t="s">
        <v>5989</v>
      </c>
      <c r="B1034" s="1">
        <v>42780</v>
      </c>
      <c r="C1034" s="2">
        <v>0.90081018518518519</v>
      </c>
      <c r="D1034" t="s">
        <v>5990</v>
      </c>
      <c r="E1034" t="s">
        <v>22</v>
      </c>
      <c r="F1034" t="s">
        <v>5991</v>
      </c>
      <c r="G1034" s="14" t="s">
        <v>5992</v>
      </c>
      <c r="H1034" s="14" t="s">
        <v>5993</v>
      </c>
      <c r="I1034" t="s">
        <v>25</v>
      </c>
      <c r="K1034">
        <v>2</v>
      </c>
      <c r="L1034">
        <v>14</v>
      </c>
      <c r="M1034">
        <v>21</v>
      </c>
      <c r="N1034">
        <v>3</v>
      </c>
      <c r="O1034" t="s">
        <v>517</v>
      </c>
      <c r="P1034" t="s">
        <v>517</v>
      </c>
      <c r="Q1034" t="s">
        <v>517</v>
      </c>
      <c r="R1034" t="s">
        <v>517</v>
      </c>
      <c r="S1034" t="s">
        <v>517</v>
      </c>
      <c r="T1034" t="s">
        <v>517</v>
      </c>
      <c r="U1034" t="s">
        <v>517</v>
      </c>
      <c r="V1034" t="s">
        <v>517</v>
      </c>
      <c r="W1034" t="s">
        <v>517</v>
      </c>
      <c r="X1034" t="s">
        <v>517</v>
      </c>
      <c r="Y1034" t="s">
        <v>517</v>
      </c>
      <c r="Z1034" s="1" t="s">
        <v>517</v>
      </c>
      <c r="AA1034" t="s">
        <v>5990</v>
      </c>
      <c r="AB1034" t="s">
        <v>517</v>
      </c>
      <c r="AC1034" t="s">
        <v>358</v>
      </c>
      <c r="AD1034" t="s">
        <v>517</v>
      </c>
    </row>
    <row r="1035" spans="1:30" x14ac:dyDescent="0.25">
      <c r="A1035" s="13" t="s">
        <v>5995</v>
      </c>
      <c r="B1035" s="1">
        <v>42780</v>
      </c>
      <c r="C1035" s="2">
        <v>0.89552083333333332</v>
      </c>
      <c r="D1035" t="s">
        <v>5996</v>
      </c>
      <c r="E1035" t="s">
        <v>22</v>
      </c>
      <c r="F1035" t="s">
        <v>5997</v>
      </c>
      <c r="G1035" s="14" t="s">
        <v>5998</v>
      </c>
      <c r="H1035" s="14" t="s">
        <v>5999</v>
      </c>
      <c r="I1035" t="s">
        <v>23</v>
      </c>
      <c r="K1035">
        <v>2</v>
      </c>
      <c r="L1035">
        <v>14</v>
      </c>
      <c r="M1035">
        <v>21</v>
      </c>
      <c r="N1035">
        <v>3</v>
      </c>
      <c r="O1035" t="s">
        <v>5994</v>
      </c>
      <c r="P1035" t="s">
        <v>517</v>
      </c>
      <c r="Q1035" t="s">
        <v>517</v>
      </c>
      <c r="R1035" t="s">
        <v>517</v>
      </c>
      <c r="S1035" t="s">
        <v>517</v>
      </c>
      <c r="T1035" t="s">
        <v>517</v>
      </c>
      <c r="U1035" t="s">
        <v>517</v>
      </c>
      <c r="V1035" t="s">
        <v>517</v>
      </c>
      <c r="W1035" t="s">
        <v>589</v>
      </c>
      <c r="X1035" t="s">
        <v>590</v>
      </c>
      <c r="Y1035" t="s">
        <v>5211</v>
      </c>
      <c r="Z1035" s="1">
        <v>23513</v>
      </c>
      <c r="AA1035" t="s">
        <v>6000</v>
      </c>
      <c r="AB1035">
        <v>52</v>
      </c>
      <c r="AC1035" t="s">
        <v>358</v>
      </c>
      <c r="AD1035" t="s">
        <v>495</v>
      </c>
    </row>
    <row r="1036" spans="1:30" x14ac:dyDescent="0.25">
      <c r="A1036" s="13" t="s">
        <v>6001</v>
      </c>
      <c r="B1036" s="1">
        <v>42781</v>
      </c>
      <c r="C1036" s="2">
        <v>0.5866203703703704</v>
      </c>
      <c r="D1036" t="s">
        <v>6002</v>
      </c>
      <c r="E1036" t="s">
        <v>22</v>
      </c>
      <c r="F1036" t="s">
        <v>6003</v>
      </c>
      <c r="G1036" s="14" t="s">
        <v>6004</v>
      </c>
      <c r="H1036" s="14" t="s">
        <v>6005</v>
      </c>
      <c r="I1036" t="s">
        <v>23</v>
      </c>
      <c r="K1036">
        <v>2</v>
      </c>
      <c r="L1036">
        <v>15</v>
      </c>
      <c r="M1036">
        <v>14</v>
      </c>
      <c r="N1036">
        <v>4</v>
      </c>
      <c r="O1036" t="s">
        <v>517</v>
      </c>
      <c r="P1036" t="s">
        <v>517</v>
      </c>
      <c r="Q1036" t="s">
        <v>517</v>
      </c>
      <c r="R1036" t="s">
        <v>517</v>
      </c>
      <c r="S1036" t="s">
        <v>517</v>
      </c>
      <c r="T1036" t="s">
        <v>517</v>
      </c>
      <c r="U1036" t="s">
        <v>517</v>
      </c>
      <c r="V1036" t="s">
        <v>517</v>
      </c>
      <c r="W1036" t="s">
        <v>517</v>
      </c>
      <c r="X1036" t="s">
        <v>517</v>
      </c>
      <c r="Y1036" t="s">
        <v>6006</v>
      </c>
      <c r="Z1036" s="1">
        <v>21322</v>
      </c>
      <c r="AA1036" t="s">
        <v>6007</v>
      </c>
      <c r="AB1036">
        <v>58</v>
      </c>
      <c r="AC1036" t="s">
        <v>358</v>
      </c>
      <c r="AD1036" t="s">
        <v>482</v>
      </c>
    </row>
    <row r="1037" spans="1:30" x14ac:dyDescent="0.25">
      <c r="A1037" s="13" t="s">
        <v>6008</v>
      </c>
      <c r="B1037" s="1">
        <v>42781</v>
      </c>
      <c r="C1037" s="2">
        <v>0.57085648148148149</v>
      </c>
      <c r="D1037" t="s">
        <v>6009</v>
      </c>
      <c r="E1037" t="s">
        <v>22</v>
      </c>
      <c r="F1037" t="s">
        <v>6010</v>
      </c>
      <c r="G1037" s="14" t="s">
        <v>6011</v>
      </c>
      <c r="H1037" s="14" t="s">
        <v>6012</v>
      </c>
      <c r="I1037" t="s">
        <v>23</v>
      </c>
      <c r="K1037">
        <v>2</v>
      </c>
      <c r="L1037">
        <v>15</v>
      </c>
      <c r="M1037">
        <v>13</v>
      </c>
      <c r="N1037">
        <v>4</v>
      </c>
      <c r="O1037" t="s">
        <v>517</v>
      </c>
      <c r="P1037" t="s">
        <v>517</v>
      </c>
      <c r="Q1037" t="s">
        <v>517</v>
      </c>
      <c r="R1037" t="s">
        <v>517</v>
      </c>
      <c r="S1037" t="s">
        <v>517</v>
      </c>
      <c r="T1037" t="s">
        <v>517</v>
      </c>
      <c r="U1037" t="s">
        <v>517</v>
      </c>
      <c r="V1037" t="s">
        <v>517</v>
      </c>
      <c r="W1037" t="s">
        <v>517</v>
      </c>
      <c r="X1037" t="s">
        <v>517</v>
      </c>
      <c r="Y1037" t="s">
        <v>6013</v>
      </c>
      <c r="Z1037" s="1">
        <v>36264</v>
      </c>
      <c r="AA1037" t="s">
        <v>6014</v>
      </c>
      <c r="AB1037">
        <v>17</v>
      </c>
      <c r="AC1037" t="s">
        <v>358</v>
      </c>
      <c r="AD1037" t="s">
        <v>482</v>
      </c>
    </row>
    <row r="1038" spans="1:30" x14ac:dyDescent="0.25">
      <c r="A1038" s="13" t="s">
        <v>6015</v>
      </c>
      <c r="B1038" s="1">
        <v>42781</v>
      </c>
      <c r="C1038" s="2">
        <v>0.98818287037037045</v>
      </c>
      <c r="D1038" t="s">
        <v>6016</v>
      </c>
      <c r="E1038" t="s">
        <v>22</v>
      </c>
      <c r="F1038" t="s">
        <v>6017</v>
      </c>
      <c r="G1038" t="s">
        <v>6018</v>
      </c>
      <c r="H1038" t="s">
        <v>6019</v>
      </c>
      <c r="I1038" t="s">
        <v>21</v>
      </c>
      <c r="K1038">
        <v>2</v>
      </c>
      <c r="L1038">
        <v>15</v>
      </c>
      <c r="M1038">
        <v>23</v>
      </c>
      <c r="N1038">
        <v>4</v>
      </c>
      <c r="O1038" t="s">
        <v>517</v>
      </c>
      <c r="P1038" t="s">
        <v>517</v>
      </c>
      <c r="Q1038" t="s">
        <v>517</v>
      </c>
      <c r="R1038" t="s">
        <v>517</v>
      </c>
      <c r="S1038" t="s">
        <v>517</v>
      </c>
      <c r="T1038" t="s">
        <v>517</v>
      </c>
      <c r="U1038" t="s">
        <v>517</v>
      </c>
      <c r="V1038" t="s">
        <v>517</v>
      </c>
      <c r="W1038" t="s">
        <v>517</v>
      </c>
      <c r="X1038" t="s">
        <v>517</v>
      </c>
      <c r="Y1038" t="s">
        <v>6020</v>
      </c>
      <c r="Z1038" s="1">
        <v>17569</v>
      </c>
      <c r="AA1038" t="s">
        <v>6021</v>
      </c>
      <c r="AB1038">
        <v>69</v>
      </c>
      <c r="AC1038" t="s">
        <v>358</v>
      </c>
      <c r="AD1038" t="s">
        <v>495</v>
      </c>
    </row>
    <row r="1039" spans="1:30" x14ac:dyDescent="0.25">
      <c r="A1039" s="13" t="s">
        <v>6023</v>
      </c>
      <c r="B1039" s="1">
        <v>42781</v>
      </c>
      <c r="C1039" s="2">
        <v>0.97334490740740742</v>
      </c>
      <c r="D1039" t="s">
        <v>6024</v>
      </c>
      <c r="E1039" t="s">
        <v>116</v>
      </c>
      <c r="F1039" t="s">
        <v>6025</v>
      </c>
      <c r="G1039" t="s">
        <v>6026</v>
      </c>
      <c r="H1039" t="s">
        <v>6027</v>
      </c>
      <c r="I1039" t="s">
        <v>23</v>
      </c>
      <c r="K1039">
        <v>2</v>
      </c>
      <c r="L1039">
        <v>15</v>
      </c>
      <c r="M1039">
        <v>23</v>
      </c>
      <c r="N1039">
        <v>4</v>
      </c>
      <c r="O1039" t="s">
        <v>6022</v>
      </c>
      <c r="P1039" t="s">
        <v>517</v>
      </c>
      <c r="Q1039" t="s">
        <v>517</v>
      </c>
      <c r="R1039" t="s">
        <v>517</v>
      </c>
      <c r="S1039" t="s">
        <v>517</v>
      </c>
      <c r="T1039" t="s">
        <v>517</v>
      </c>
      <c r="U1039" t="s">
        <v>517</v>
      </c>
      <c r="V1039" t="s">
        <v>517</v>
      </c>
      <c r="W1039" t="s">
        <v>589</v>
      </c>
      <c r="X1039" t="s">
        <v>590</v>
      </c>
      <c r="Y1039" t="s">
        <v>6028</v>
      </c>
      <c r="Z1039" s="1">
        <v>20991</v>
      </c>
      <c r="AA1039" t="s">
        <v>6029</v>
      </c>
      <c r="AB1039">
        <v>59</v>
      </c>
      <c r="AC1039" t="s">
        <v>358</v>
      </c>
      <c r="AD1039" t="s">
        <v>517</v>
      </c>
    </row>
    <row r="1040" spans="1:30" x14ac:dyDescent="0.25">
      <c r="A1040" s="13" t="s">
        <v>6031</v>
      </c>
      <c r="B1040" s="1">
        <v>42781</v>
      </c>
      <c r="C1040" s="2">
        <v>0.9025347222222222</v>
      </c>
      <c r="D1040" t="s">
        <v>6032</v>
      </c>
      <c r="E1040" t="s">
        <v>22</v>
      </c>
      <c r="F1040" t="s">
        <v>6033</v>
      </c>
      <c r="G1040" s="14" t="s">
        <v>6034</v>
      </c>
      <c r="H1040" s="14" t="s">
        <v>6035</v>
      </c>
      <c r="I1040" t="s">
        <v>23</v>
      </c>
      <c r="K1040">
        <v>2</v>
      </c>
      <c r="L1040">
        <v>15</v>
      </c>
      <c r="M1040">
        <v>21</v>
      </c>
      <c r="N1040">
        <v>4</v>
      </c>
      <c r="O1040" t="s">
        <v>6030</v>
      </c>
      <c r="P1040" t="s">
        <v>517</v>
      </c>
      <c r="Q1040" t="s">
        <v>517</v>
      </c>
      <c r="R1040" t="s">
        <v>517</v>
      </c>
      <c r="S1040" t="s">
        <v>517</v>
      </c>
      <c r="T1040" t="s">
        <v>517</v>
      </c>
      <c r="U1040" t="s">
        <v>517</v>
      </c>
      <c r="V1040" t="s">
        <v>517</v>
      </c>
      <c r="W1040" t="s">
        <v>1025</v>
      </c>
      <c r="X1040" t="s">
        <v>527</v>
      </c>
      <c r="Y1040" t="s">
        <v>517</v>
      </c>
      <c r="Z1040" s="1" t="s">
        <v>517</v>
      </c>
      <c r="AA1040" t="s">
        <v>6036</v>
      </c>
      <c r="AB1040" t="s">
        <v>517</v>
      </c>
      <c r="AC1040" t="s">
        <v>357</v>
      </c>
      <c r="AD1040" t="s">
        <v>517</v>
      </c>
    </row>
    <row r="1041" spans="1:30" x14ac:dyDescent="0.25">
      <c r="A1041" s="13" t="s">
        <v>6037</v>
      </c>
      <c r="B1041" s="1">
        <v>42781</v>
      </c>
      <c r="C1041" s="2">
        <v>0.84603009259259254</v>
      </c>
      <c r="D1041" t="s">
        <v>5380</v>
      </c>
      <c r="E1041" t="s">
        <v>22</v>
      </c>
      <c r="F1041" t="s">
        <v>5390</v>
      </c>
      <c r="G1041" t="s">
        <v>5382</v>
      </c>
      <c r="H1041" t="s">
        <v>5957</v>
      </c>
      <c r="I1041" t="s">
        <v>21</v>
      </c>
      <c r="K1041">
        <v>2</v>
      </c>
      <c r="L1041">
        <v>15</v>
      </c>
      <c r="M1041">
        <v>20</v>
      </c>
      <c r="N1041">
        <v>4</v>
      </c>
      <c r="O1041" t="s">
        <v>5378</v>
      </c>
      <c r="P1041" t="s">
        <v>517</v>
      </c>
      <c r="Q1041" t="s">
        <v>517</v>
      </c>
      <c r="R1041" t="s">
        <v>517</v>
      </c>
      <c r="S1041" t="s">
        <v>517</v>
      </c>
      <c r="T1041" t="s">
        <v>517</v>
      </c>
      <c r="U1041" t="s">
        <v>517</v>
      </c>
      <c r="V1041" t="s">
        <v>517</v>
      </c>
      <c r="W1041" t="s">
        <v>589</v>
      </c>
      <c r="X1041" t="s">
        <v>590</v>
      </c>
      <c r="Y1041" t="s">
        <v>5384</v>
      </c>
      <c r="Z1041" s="1">
        <v>29444</v>
      </c>
      <c r="AA1041" t="s">
        <v>1240</v>
      </c>
      <c r="AB1041">
        <v>36</v>
      </c>
      <c r="AC1041" t="s">
        <v>357</v>
      </c>
      <c r="AD1041" t="s">
        <v>483</v>
      </c>
    </row>
    <row r="1042" spans="1:30" x14ac:dyDescent="0.25">
      <c r="A1042" s="13" t="s">
        <v>6039</v>
      </c>
      <c r="B1042" s="1">
        <v>42781</v>
      </c>
      <c r="C1042" s="2">
        <v>0.8112152777777778</v>
      </c>
      <c r="D1042" t="s">
        <v>6040</v>
      </c>
      <c r="E1042" t="s">
        <v>22</v>
      </c>
      <c r="F1042" t="s">
        <v>6041</v>
      </c>
      <c r="G1042" t="s">
        <v>6042</v>
      </c>
      <c r="H1042" t="s">
        <v>6043</v>
      </c>
      <c r="I1042" t="s">
        <v>23</v>
      </c>
      <c r="K1042">
        <v>2</v>
      </c>
      <c r="L1042">
        <v>15</v>
      </c>
      <c r="M1042">
        <v>19</v>
      </c>
      <c r="N1042">
        <v>4</v>
      </c>
      <c r="O1042" t="s">
        <v>6038</v>
      </c>
      <c r="P1042" t="s">
        <v>517</v>
      </c>
      <c r="Q1042" t="s">
        <v>517</v>
      </c>
      <c r="R1042" t="s">
        <v>517</v>
      </c>
      <c r="S1042" t="s">
        <v>517</v>
      </c>
      <c r="T1042" t="s">
        <v>517</v>
      </c>
      <c r="U1042" t="s">
        <v>517</v>
      </c>
      <c r="V1042" t="s">
        <v>517</v>
      </c>
      <c r="W1042" t="s">
        <v>672</v>
      </c>
      <c r="X1042" t="s">
        <v>722</v>
      </c>
      <c r="Y1042" t="s">
        <v>6044</v>
      </c>
      <c r="Z1042" s="1">
        <v>28070</v>
      </c>
      <c r="AA1042" t="s">
        <v>1273</v>
      </c>
      <c r="AB1042">
        <v>40</v>
      </c>
      <c r="AC1042" t="s">
        <v>358</v>
      </c>
      <c r="AD1042" t="s">
        <v>482</v>
      </c>
    </row>
    <row r="1043" spans="1:30" x14ac:dyDescent="0.25">
      <c r="A1043" s="13" t="s">
        <v>6046</v>
      </c>
      <c r="B1043" s="1">
        <v>42781</v>
      </c>
      <c r="C1043" s="2">
        <v>0.76083333333333336</v>
      </c>
      <c r="D1043" t="s">
        <v>6047</v>
      </c>
      <c r="E1043" t="s">
        <v>22</v>
      </c>
      <c r="F1043" t="s">
        <v>6048</v>
      </c>
      <c r="G1043" s="14" t="s">
        <v>6049</v>
      </c>
      <c r="H1043" s="14" t="s">
        <v>6050</v>
      </c>
      <c r="I1043" t="s">
        <v>23</v>
      </c>
      <c r="K1043">
        <v>2</v>
      </c>
      <c r="L1043">
        <v>15</v>
      </c>
      <c r="M1043">
        <v>18</v>
      </c>
      <c r="N1043">
        <v>4</v>
      </c>
      <c r="O1043" t="s">
        <v>6045</v>
      </c>
      <c r="P1043" t="s">
        <v>517</v>
      </c>
      <c r="Q1043" t="s">
        <v>517</v>
      </c>
      <c r="R1043" t="s">
        <v>517</v>
      </c>
      <c r="S1043" t="s">
        <v>517</v>
      </c>
      <c r="T1043" t="s">
        <v>517</v>
      </c>
      <c r="U1043" t="s">
        <v>517</v>
      </c>
      <c r="V1043" t="s">
        <v>517</v>
      </c>
      <c r="W1043" t="s">
        <v>775</v>
      </c>
      <c r="X1043" t="s">
        <v>590</v>
      </c>
      <c r="Y1043" t="s">
        <v>6051</v>
      </c>
      <c r="Z1043" s="1">
        <v>24826</v>
      </c>
      <c r="AA1043" t="s">
        <v>6052</v>
      </c>
      <c r="AB1043">
        <v>49</v>
      </c>
      <c r="AC1043" t="s">
        <v>357</v>
      </c>
      <c r="AD1043" t="s">
        <v>517</v>
      </c>
    </row>
    <row r="1044" spans="1:30" x14ac:dyDescent="0.25">
      <c r="A1044" s="13" t="s">
        <v>6054</v>
      </c>
      <c r="B1044" s="1">
        <v>42781</v>
      </c>
      <c r="C1044" s="2">
        <v>0.7474884259259259</v>
      </c>
      <c r="D1044" t="s">
        <v>6055</v>
      </c>
      <c r="E1044" t="s">
        <v>22</v>
      </c>
      <c r="F1044" t="s">
        <v>6056</v>
      </c>
      <c r="G1044" s="14" t="s">
        <v>6057</v>
      </c>
      <c r="H1044" s="14" t="s">
        <v>6058</v>
      </c>
      <c r="I1044" t="s">
        <v>23</v>
      </c>
      <c r="K1044">
        <v>2</v>
      </c>
      <c r="L1044">
        <v>15</v>
      </c>
      <c r="M1044">
        <v>17</v>
      </c>
      <c r="N1044">
        <v>4</v>
      </c>
      <c r="O1044" t="s">
        <v>6053</v>
      </c>
      <c r="P1044" t="s">
        <v>517</v>
      </c>
      <c r="Q1044" t="s">
        <v>517</v>
      </c>
      <c r="R1044" t="s">
        <v>517</v>
      </c>
      <c r="S1044" t="s">
        <v>517</v>
      </c>
      <c r="T1044" t="s">
        <v>517</v>
      </c>
      <c r="U1044" t="s">
        <v>517</v>
      </c>
      <c r="V1044" t="s">
        <v>517</v>
      </c>
      <c r="W1044" t="s">
        <v>1217</v>
      </c>
      <c r="X1044" t="s">
        <v>589</v>
      </c>
      <c r="Y1044" t="s">
        <v>6059</v>
      </c>
      <c r="Z1044" s="1">
        <v>33713</v>
      </c>
      <c r="AA1044" t="s">
        <v>2384</v>
      </c>
      <c r="AB1044">
        <v>24</v>
      </c>
      <c r="AC1044" t="s">
        <v>357</v>
      </c>
      <c r="AD1044" t="s">
        <v>486</v>
      </c>
    </row>
    <row r="1045" spans="1:30" x14ac:dyDescent="0.25">
      <c r="A1045" s="13" t="s">
        <v>6060</v>
      </c>
      <c r="B1045" s="1">
        <v>42781</v>
      </c>
      <c r="C1045" s="2">
        <v>0.74504629629629626</v>
      </c>
      <c r="D1045" t="s">
        <v>6061</v>
      </c>
      <c r="E1045" t="s">
        <v>22</v>
      </c>
      <c r="F1045" t="s">
        <v>6062</v>
      </c>
      <c r="G1045" s="14" t="s">
        <v>6063</v>
      </c>
      <c r="H1045" s="14" t="s">
        <v>6064</v>
      </c>
      <c r="I1045" t="s">
        <v>24</v>
      </c>
      <c r="K1045">
        <v>2</v>
      </c>
      <c r="L1045">
        <v>15</v>
      </c>
      <c r="M1045">
        <v>17</v>
      </c>
      <c r="N1045">
        <v>4</v>
      </c>
      <c r="O1045" t="s">
        <v>517</v>
      </c>
      <c r="P1045" t="s">
        <v>517</v>
      </c>
      <c r="Q1045" t="s">
        <v>517</v>
      </c>
      <c r="R1045" t="s">
        <v>517</v>
      </c>
      <c r="S1045" t="s">
        <v>517</v>
      </c>
      <c r="T1045" t="s">
        <v>517</v>
      </c>
      <c r="U1045" t="s">
        <v>517</v>
      </c>
      <c r="V1045" t="s">
        <v>517</v>
      </c>
      <c r="W1045" t="s">
        <v>517</v>
      </c>
      <c r="X1045" t="s">
        <v>517</v>
      </c>
      <c r="Y1045" t="s">
        <v>6065</v>
      </c>
      <c r="Z1045" s="1">
        <v>28712</v>
      </c>
      <c r="AA1045" t="s">
        <v>834</v>
      </c>
      <c r="AB1045">
        <v>38</v>
      </c>
      <c r="AC1045" t="s">
        <v>358</v>
      </c>
      <c r="AD1045" t="s">
        <v>489</v>
      </c>
    </row>
    <row r="1046" spans="1:30" x14ac:dyDescent="0.25">
      <c r="A1046" s="13" t="s">
        <v>6067</v>
      </c>
      <c r="B1046" s="1">
        <v>42781</v>
      </c>
      <c r="C1046" s="2">
        <v>0.74361111111111111</v>
      </c>
      <c r="D1046" t="s">
        <v>6068</v>
      </c>
      <c r="E1046" t="s">
        <v>22</v>
      </c>
      <c r="F1046" t="s">
        <v>6069</v>
      </c>
      <c r="G1046" s="14" t="s">
        <v>6070</v>
      </c>
      <c r="H1046" s="14" t="s">
        <v>6071</v>
      </c>
      <c r="I1046" t="s">
        <v>23</v>
      </c>
      <c r="K1046">
        <v>2</v>
      </c>
      <c r="L1046">
        <v>15</v>
      </c>
      <c r="M1046">
        <v>17</v>
      </c>
      <c r="N1046">
        <v>4</v>
      </c>
      <c r="O1046" t="s">
        <v>6066</v>
      </c>
      <c r="P1046" t="s">
        <v>517</v>
      </c>
      <c r="Q1046" t="s">
        <v>517</v>
      </c>
      <c r="R1046" t="s">
        <v>517</v>
      </c>
      <c r="S1046" t="s">
        <v>517</v>
      </c>
      <c r="T1046" t="s">
        <v>517</v>
      </c>
      <c r="U1046" t="s">
        <v>517</v>
      </c>
      <c r="V1046" t="s">
        <v>517</v>
      </c>
      <c r="W1046" t="s">
        <v>854</v>
      </c>
      <c r="X1046" t="s">
        <v>849</v>
      </c>
      <c r="Y1046" t="s">
        <v>6072</v>
      </c>
      <c r="Z1046" s="1">
        <v>31119</v>
      </c>
      <c r="AA1046" t="s">
        <v>4231</v>
      </c>
      <c r="AB1046">
        <v>31</v>
      </c>
      <c r="AC1046" t="s">
        <v>358</v>
      </c>
      <c r="AD1046" t="s">
        <v>488</v>
      </c>
    </row>
    <row r="1047" spans="1:30" x14ac:dyDescent="0.25">
      <c r="A1047" s="13" t="s">
        <v>6073</v>
      </c>
      <c r="B1047" s="1">
        <v>42781</v>
      </c>
      <c r="C1047" s="2">
        <v>0.72612268518518519</v>
      </c>
      <c r="D1047" t="s">
        <v>6074</v>
      </c>
      <c r="E1047" t="s">
        <v>22</v>
      </c>
      <c r="F1047" t="s">
        <v>4312</v>
      </c>
      <c r="G1047" s="14" t="s">
        <v>4313</v>
      </c>
      <c r="H1047" s="14" t="s">
        <v>6075</v>
      </c>
      <c r="I1047" t="s">
        <v>21</v>
      </c>
      <c r="K1047">
        <v>2</v>
      </c>
      <c r="L1047">
        <v>15</v>
      </c>
      <c r="M1047">
        <v>17</v>
      </c>
      <c r="N1047">
        <v>4</v>
      </c>
      <c r="O1047" t="s">
        <v>4309</v>
      </c>
      <c r="P1047" t="s">
        <v>517</v>
      </c>
      <c r="Q1047" t="s">
        <v>517</v>
      </c>
      <c r="R1047" t="s">
        <v>517</v>
      </c>
      <c r="S1047" t="s">
        <v>517</v>
      </c>
      <c r="T1047" t="s">
        <v>517</v>
      </c>
      <c r="U1047" t="s">
        <v>517</v>
      </c>
      <c r="V1047" t="s">
        <v>517</v>
      </c>
      <c r="W1047" t="s">
        <v>589</v>
      </c>
      <c r="X1047" t="s">
        <v>2535</v>
      </c>
      <c r="Y1047" t="s">
        <v>517</v>
      </c>
      <c r="Z1047" s="1" t="s">
        <v>517</v>
      </c>
      <c r="AA1047" t="s">
        <v>990</v>
      </c>
      <c r="AB1047" t="s">
        <v>517</v>
      </c>
      <c r="AC1047" t="s">
        <v>358</v>
      </c>
      <c r="AD1047" t="s">
        <v>517</v>
      </c>
    </row>
    <row r="1048" spans="1:30" x14ac:dyDescent="0.25">
      <c r="A1048" s="13" t="s">
        <v>6077</v>
      </c>
      <c r="B1048" s="1">
        <v>42781</v>
      </c>
      <c r="C1048" s="2">
        <v>0.70870370370370372</v>
      </c>
      <c r="D1048" t="s">
        <v>6078</v>
      </c>
      <c r="E1048" t="s">
        <v>22</v>
      </c>
      <c r="F1048" t="s">
        <v>6079</v>
      </c>
      <c r="G1048" s="14" t="s">
        <v>6080</v>
      </c>
      <c r="H1048" s="14" t="s">
        <v>6081</v>
      </c>
      <c r="I1048" t="s">
        <v>23</v>
      </c>
      <c r="K1048">
        <v>2</v>
      </c>
      <c r="L1048">
        <v>15</v>
      </c>
      <c r="M1048">
        <v>17</v>
      </c>
      <c r="N1048">
        <v>4</v>
      </c>
      <c r="O1048" t="s">
        <v>6076</v>
      </c>
      <c r="P1048" t="s">
        <v>517</v>
      </c>
      <c r="Q1048" t="s">
        <v>517</v>
      </c>
      <c r="R1048" t="s">
        <v>517</v>
      </c>
      <c r="S1048" t="s">
        <v>517</v>
      </c>
      <c r="T1048" t="s">
        <v>517</v>
      </c>
      <c r="U1048" t="s">
        <v>517</v>
      </c>
      <c r="V1048" t="s">
        <v>517</v>
      </c>
      <c r="W1048" t="s">
        <v>589</v>
      </c>
      <c r="X1048" t="s">
        <v>590</v>
      </c>
      <c r="Y1048" t="s">
        <v>6082</v>
      </c>
      <c r="Z1048" s="1">
        <v>35195</v>
      </c>
      <c r="AA1048" t="s">
        <v>4872</v>
      </c>
      <c r="AB1048">
        <v>20</v>
      </c>
      <c r="AC1048" t="s">
        <v>357</v>
      </c>
      <c r="AD1048" t="s">
        <v>492</v>
      </c>
    </row>
    <row r="1049" spans="1:30" x14ac:dyDescent="0.25">
      <c r="A1049" s="13" t="s">
        <v>6084</v>
      </c>
      <c r="B1049" s="1">
        <v>42781</v>
      </c>
      <c r="C1049" s="2">
        <v>0.69527777777777777</v>
      </c>
      <c r="D1049" t="s">
        <v>6085</v>
      </c>
      <c r="E1049" t="s">
        <v>22</v>
      </c>
      <c r="F1049" t="s">
        <v>6086</v>
      </c>
      <c r="G1049" s="14" t="s">
        <v>6087</v>
      </c>
      <c r="H1049" s="14" t="s">
        <v>6088</v>
      </c>
      <c r="I1049" t="s">
        <v>23</v>
      </c>
      <c r="K1049">
        <v>2</v>
      </c>
      <c r="L1049">
        <v>15</v>
      </c>
      <c r="M1049">
        <v>16</v>
      </c>
      <c r="N1049">
        <v>4</v>
      </c>
      <c r="O1049" t="s">
        <v>6083</v>
      </c>
      <c r="P1049" t="s">
        <v>517</v>
      </c>
      <c r="Q1049" t="s">
        <v>517</v>
      </c>
      <c r="R1049" t="s">
        <v>517</v>
      </c>
      <c r="S1049" t="s">
        <v>517</v>
      </c>
      <c r="T1049" t="s">
        <v>517</v>
      </c>
      <c r="U1049" t="s">
        <v>517</v>
      </c>
      <c r="V1049" t="s">
        <v>517</v>
      </c>
      <c r="W1049" t="s">
        <v>526</v>
      </c>
      <c r="X1049" t="s">
        <v>527</v>
      </c>
      <c r="Y1049" t="s">
        <v>6089</v>
      </c>
      <c r="Z1049" s="1">
        <v>34268</v>
      </c>
      <c r="AA1049" t="s">
        <v>6090</v>
      </c>
      <c r="AB1049">
        <v>23</v>
      </c>
      <c r="AC1049" t="s">
        <v>358</v>
      </c>
      <c r="AD1049" t="s">
        <v>499</v>
      </c>
    </row>
    <row r="1050" spans="1:30" x14ac:dyDescent="0.25">
      <c r="A1050" s="13" t="s">
        <v>6092</v>
      </c>
      <c r="B1050" s="1">
        <v>42781</v>
      </c>
      <c r="C1050" s="2">
        <v>0.68482638888888892</v>
      </c>
      <c r="D1050" t="s">
        <v>6093</v>
      </c>
      <c r="E1050" t="s">
        <v>22</v>
      </c>
      <c r="F1050" t="s">
        <v>6094</v>
      </c>
      <c r="G1050" s="14" t="s">
        <v>6095</v>
      </c>
      <c r="H1050" s="14" t="s">
        <v>6096</v>
      </c>
      <c r="I1050" t="s">
        <v>23</v>
      </c>
      <c r="K1050">
        <v>2</v>
      </c>
      <c r="L1050">
        <v>15</v>
      </c>
      <c r="M1050">
        <v>16</v>
      </c>
      <c r="N1050">
        <v>4</v>
      </c>
      <c r="O1050" t="s">
        <v>6091</v>
      </c>
      <c r="P1050" t="s">
        <v>517</v>
      </c>
      <c r="Q1050" t="s">
        <v>517</v>
      </c>
      <c r="R1050" t="s">
        <v>517</v>
      </c>
      <c r="S1050" t="s">
        <v>517</v>
      </c>
      <c r="T1050" t="s">
        <v>517</v>
      </c>
      <c r="U1050" t="s">
        <v>517</v>
      </c>
      <c r="V1050" t="s">
        <v>517</v>
      </c>
      <c r="W1050" t="s">
        <v>1016</v>
      </c>
      <c r="X1050" t="s">
        <v>554</v>
      </c>
      <c r="Y1050" t="s">
        <v>517</v>
      </c>
      <c r="Z1050" s="1" t="s">
        <v>517</v>
      </c>
      <c r="AA1050" t="s">
        <v>6097</v>
      </c>
      <c r="AB1050" t="s">
        <v>517</v>
      </c>
      <c r="AC1050" t="s">
        <v>357</v>
      </c>
      <c r="AD1050" t="s">
        <v>517</v>
      </c>
    </row>
    <row r="1051" spans="1:30" x14ac:dyDescent="0.25">
      <c r="A1051" s="13" t="s">
        <v>6101</v>
      </c>
      <c r="B1051" s="1">
        <v>42781</v>
      </c>
      <c r="C1051" s="2">
        <v>0.6578356481481481</v>
      </c>
      <c r="D1051" t="s">
        <v>6102</v>
      </c>
      <c r="E1051" t="s">
        <v>22</v>
      </c>
      <c r="F1051" t="s">
        <v>6103</v>
      </c>
      <c r="G1051" s="14" t="s">
        <v>6104</v>
      </c>
      <c r="H1051" s="14" t="s">
        <v>6105</v>
      </c>
      <c r="I1051" t="s">
        <v>23</v>
      </c>
      <c r="K1051">
        <v>2</v>
      </c>
      <c r="L1051">
        <v>15</v>
      </c>
      <c r="M1051">
        <v>15</v>
      </c>
      <c r="N1051">
        <v>4</v>
      </c>
      <c r="O1051" t="s">
        <v>6100</v>
      </c>
      <c r="P1051" t="s">
        <v>6098</v>
      </c>
      <c r="Q1051" t="s">
        <v>6099</v>
      </c>
      <c r="R1051" t="s">
        <v>517</v>
      </c>
      <c r="S1051" t="s">
        <v>517</v>
      </c>
      <c r="T1051" t="s">
        <v>517</v>
      </c>
      <c r="U1051" t="s">
        <v>517</v>
      </c>
      <c r="V1051" t="s">
        <v>517</v>
      </c>
      <c r="W1051" t="s">
        <v>537</v>
      </c>
      <c r="X1051" t="s">
        <v>590</v>
      </c>
      <c r="Y1051" t="s">
        <v>6106</v>
      </c>
      <c r="Z1051" s="1">
        <v>35320</v>
      </c>
      <c r="AA1051" t="s">
        <v>6107</v>
      </c>
      <c r="AB1051">
        <v>20</v>
      </c>
      <c r="AC1051" t="s">
        <v>358</v>
      </c>
      <c r="AD1051" t="s">
        <v>489</v>
      </c>
    </row>
    <row r="1052" spans="1:30" x14ac:dyDescent="0.25">
      <c r="A1052" s="13" t="s">
        <v>6109</v>
      </c>
      <c r="B1052" s="1">
        <v>42781</v>
      </c>
      <c r="C1052" s="2">
        <v>0.62872685185185184</v>
      </c>
      <c r="D1052" t="s">
        <v>6110</v>
      </c>
      <c r="E1052" t="s">
        <v>22</v>
      </c>
      <c r="F1052" t="s">
        <v>6111</v>
      </c>
      <c r="G1052" s="14" t="s">
        <v>6112</v>
      </c>
      <c r="H1052" s="14" t="s">
        <v>6113</v>
      </c>
      <c r="I1052" t="s">
        <v>23</v>
      </c>
      <c r="K1052">
        <v>2</v>
      </c>
      <c r="L1052">
        <v>15</v>
      </c>
      <c r="M1052">
        <v>15</v>
      </c>
      <c r="N1052">
        <v>4</v>
      </c>
      <c r="O1052" t="s">
        <v>6108</v>
      </c>
      <c r="P1052" t="s">
        <v>517</v>
      </c>
      <c r="Q1052" t="s">
        <v>517</v>
      </c>
      <c r="R1052" t="s">
        <v>517</v>
      </c>
      <c r="S1052" t="s">
        <v>517</v>
      </c>
      <c r="T1052" t="s">
        <v>517</v>
      </c>
      <c r="U1052" t="s">
        <v>517</v>
      </c>
      <c r="V1052" t="s">
        <v>517</v>
      </c>
      <c r="W1052" t="s">
        <v>1217</v>
      </c>
      <c r="X1052" t="s">
        <v>6114</v>
      </c>
      <c r="Y1052" t="s">
        <v>6115</v>
      </c>
      <c r="Z1052" s="1">
        <v>32711</v>
      </c>
      <c r="AA1052" t="s">
        <v>872</v>
      </c>
      <c r="AB1052">
        <v>27</v>
      </c>
      <c r="AC1052" t="s">
        <v>358</v>
      </c>
      <c r="AD1052" t="s">
        <v>496</v>
      </c>
    </row>
    <row r="1053" spans="1:30" x14ac:dyDescent="0.25">
      <c r="A1053" s="13" t="s">
        <v>6116</v>
      </c>
      <c r="B1053" s="1">
        <v>42781</v>
      </c>
      <c r="C1053" s="2">
        <v>0.61186342592592591</v>
      </c>
      <c r="D1053" t="s">
        <v>541</v>
      </c>
      <c r="E1053" t="s">
        <v>22</v>
      </c>
      <c r="F1053" t="s">
        <v>6117</v>
      </c>
      <c r="G1053" s="14" t="s">
        <v>6118</v>
      </c>
      <c r="H1053" s="14" t="s">
        <v>6119</v>
      </c>
      <c r="I1053" t="s">
        <v>25</v>
      </c>
      <c r="K1053">
        <v>2</v>
      </c>
      <c r="L1053">
        <v>15</v>
      </c>
      <c r="M1053">
        <v>14</v>
      </c>
      <c r="N1053">
        <v>4</v>
      </c>
      <c r="O1053" t="s">
        <v>517</v>
      </c>
      <c r="P1053" t="s">
        <v>517</v>
      </c>
      <c r="Q1053" t="s">
        <v>517</v>
      </c>
      <c r="R1053" t="s">
        <v>517</v>
      </c>
      <c r="S1053" t="s">
        <v>517</v>
      </c>
      <c r="T1053" t="s">
        <v>517</v>
      </c>
      <c r="U1053" t="s">
        <v>517</v>
      </c>
      <c r="V1053" t="s">
        <v>517</v>
      </c>
      <c r="W1053" t="s">
        <v>517</v>
      </c>
      <c r="X1053" t="s">
        <v>517</v>
      </c>
      <c r="Y1053" t="s">
        <v>6120</v>
      </c>
      <c r="Z1053" s="1">
        <v>32900</v>
      </c>
      <c r="AA1053" t="s">
        <v>546</v>
      </c>
      <c r="AB1053">
        <v>27</v>
      </c>
      <c r="AC1053" t="s">
        <v>358</v>
      </c>
      <c r="AD1053" t="s">
        <v>491</v>
      </c>
    </row>
    <row r="1054" spans="1:30" x14ac:dyDescent="0.25">
      <c r="A1054" s="13" t="s">
        <v>6121</v>
      </c>
      <c r="B1054" s="1">
        <v>42782</v>
      </c>
      <c r="C1054" s="2">
        <v>0.46219907407407407</v>
      </c>
      <c r="D1054" t="s">
        <v>6122</v>
      </c>
      <c r="E1054" t="s">
        <v>22</v>
      </c>
      <c r="F1054" t="s">
        <v>6123</v>
      </c>
      <c r="G1054" s="14" t="s">
        <v>6124</v>
      </c>
      <c r="H1054" s="14" t="s">
        <v>6125</v>
      </c>
      <c r="I1054" t="s">
        <v>21</v>
      </c>
      <c r="K1054">
        <v>2</v>
      </c>
      <c r="L1054">
        <v>16</v>
      </c>
      <c r="M1054">
        <v>11</v>
      </c>
      <c r="N1054">
        <v>5</v>
      </c>
      <c r="O1054" t="s">
        <v>517</v>
      </c>
      <c r="P1054" t="s">
        <v>517</v>
      </c>
      <c r="Q1054" t="s">
        <v>517</v>
      </c>
      <c r="R1054" t="s">
        <v>517</v>
      </c>
      <c r="S1054" t="s">
        <v>517</v>
      </c>
      <c r="T1054" t="s">
        <v>517</v>
      </c>
      <c r="U1054" t="s">
        <v>517</v>
      </c>
      <c r="V1054" t="s">
        <v>517</v>
      </c>
      <c r="W1054" t="s">
        <v>517</v>
      </c>
      <c r="X1054" t="s">
        <v>517</v>
      </c>
      <c r="Y1054" t="s">
        <v>6126</v>
      </c>
      <c r="Z1054" s="1">
        <v>33099</v>
      </c>
      <c r="AA1054" t="s">
        <v>2384</v>
      </c>
      <c r="AB1054">
        <v>26</v>
      </c>
      <c r="AC1054" t="s">
        <v>357</v>
      </c>
      <c r="AD1054" t="s">
        <v>483</v>
      </c>
    </row>
    <row r="1055" spans="1:30" x14ac:dyDescent="0.25">
      <c r="A1055" s="13" t="s">
        <v>6128</v>
      </c>
      <c r="B1055" s="1">
        <v>42782</v>
      </c>
      <c r="C1055" s="2">
        <v>0.41255787037037034</v>
      </c>
      <c r="D1055" t="s">
        <v>6129</v>
      </c>
      <c r="E1055" t="s">
        <v>22</v>
      </c>
      <c r="F1055" t="s">
        <v>6130</v>
      </c>
      <c r="G1055" s="14" t="s">
        <v>6131</v>
      </c>
      <c r="H1055" s="14" t="s">
        <v>6132</v>
      </c>
      <c r="I1055" t="s">
        <v>23</v>
      </c>
      <c r="K1055">
        <v>2</v>
      </c>
      <c r="L1055">
        <v>16</v>
      </c>
      <c r="M1055">
        <v>9</v>
      </c>
      <c r="N1055">
        <v>5</v>
      </c>
      <c r="O1055" t="s">
        <v>6127</v>
      </c>
      <c r="P1055" t="s">
        <v>517</v>
      </c>
      <c r="Q1055" t="s">
        <v>517</v>
      </c>
      <c r="R1055" t="s">
        <v>517</v>
      </c>
      <c r="S1055" t="s">
        <v>517</v>
      </c>
      <c r="T1055" t="s">
        <v>517</v>
      </c>
      <c r="U1055" t="s">
        <v>517</v>
      </c>
      <c r="V1055" t="s">
        <v>517</v>
      </c>
      <c r="W1055" t="s">
        <v>4604</v>
      </c>
      <c r="X1055" t="s">
        <v>477</v>
      </c>
      <c r="Y1055" t="s">
        <v>6133</v>
      </c>
      <c r="Z1055" s="1">
        <v>30520</v>
      </c>
      <c r="AA1055" t="s">
        <v>6134</v>
      </c>
      <c r="AB1055">
        <v>33</v>
      </c>
      <c r="AC1055" t="s">
        <v>358</v>
      </c>
      <c r="AD1055" t="s">
        <v>483</v>
      </c>
    </row>
    <row r="1056" spans="1:30" x14ac:dyDescent="0.25">
      <c r="A1056" s="13" t="s">
        <v>6136</v>
      </c>
      <c r="B1056" s="1">
        <v>42782</v>
      </c>
      <c r="C1056" s="2">
        <v>0.40892361111111114</v>
      </c>
      <c r="D1056" t="s">
        <v>6137</v>
      </c>
      <c r="E1056" t="s">
        <v>22</v>
      </c>
      <c r="F1056" t="s">
        <v>6138</v>
      </c>
      <c r="G1056" s="14" t="s">
        <v>6139</v>
      </c>
      <c r="H1056" s="14" t="s">
        <v>6140</v>
      </c>
      <c r="I1056" t="s">
        <v>21</v>
      </c>
      <c r="K1056">
        <v>2</v>
      </c>
      <c r="L1056">
        <v>16</v>
      </c>
      <c r="M1056">
        <v>9</v>
      </c>
      <c r="N1056">
        <v>5</v>
      </c>
      <c r="O1056" t="s">
        <v>6135</v>
      </c>
      <c r="P1056" t="s">
        <v>517</v>
      </c>
      <c r="Q1056" t="s">
        <v>517</v>
      </c>
      <c r="R1056" t="s">
        <v>517</v>
      </c>
      <c r="S1056" t="s">
        <v>517</v>
      </c>
      <c r="T1056" t="s">
        <v>517</v>
      </c>
      <c r="U1056" t="s">
        <v>517</v>
      </c>
      <c r="V1056" t="s">
        <v>517</v>
      </c>
      <c r="W1056" t="s">
        <v>476</v>
      </c>
      <c r="X1056" t="s">
        <v>846</v>
      </c>
      <c r="Y1056" t="s">
        <v>517</v>
      </c>
      <c r="Z1056" s="1" t="s">
        <v>517</v>
      </c>
      <c r="AA1056" t="s">
        <v>1519</v>
      </c>
      <c r="AB1056" t="s">
        <v>517</v>
      </c>
      <c r="AC1056" t="s">
        <v>358</v>
      </c>
      <c r="AD1056" t="s">
        <v>517</v>
      </c>
    </row>
    <row r="1057" spans="1:30" x14ac:dyDescent="0.25">
      <c r="A1057" s="13" t="s">
        <v>6143</v>
      </c>
      <c r="B1057" s="1">
        <v>42782</v>
      </c>
      <c r="C1057" s="2">
        <v>0.40887731481481482</v>
      </c>
      <c r="D1057" t="s">
        <v>6142</v>
      </c>
      <c r="E1057" t="s">
        <v>22</v>
      </c>
      <c r="F1057" t="s">
        <v>6144</v>
      </c>
      <c r="G1057" s="14" t="s">
        <v>6145</v>
      </c>
      <c r="H1057" s="14" t="s">
        <v>6146</v>
      </c>
      <c r="I1057" t="s">
        <v>25</v>
      </c>
      <c r="K1057">
        <v>2</v>
      </c>
      <c r="L1057">
        <v>16</v>
      </c>
      <c r="M1057">
        <v>9</v>
      </c>
      <c r="N1057">
        <v>5</v>
      </c>
      <c r="O1057" t="s">
        <v>6141</v>
      </c>
      <c r="P1057" t="s">
        <v>517</v>
      </c>
      <c r="Q1057" t="s">
        <v>517</v>
      </c>
      <c r="R1057" t="s">
        <v>517</v>
      </c>
      <c r="S1057" t="s">
        <v>517</v>
      </c>
      <c r="T1057" t="s">
        <v>517</v>
      </c>
      <c r="U1057" t="s">
        <v>517</v>
      </c>
      <c r="V1057" t="s">
        <v>517</v>
      </c>
      <c r="W1057" t="s">
        <v>621</v>
      </c>
      <c r="X1057" t="s">
        <v>622</v>
      </c>
      <c r="Y1057" t="s">
        <v>517</v>
      </c>
      <c r="Z1057" s="1" t="s">
        <v>517</v>
      </c>
      <c r="AA1057" t="s">
        <v>6147</v>
      </c>
      <c r="AB1057" t="s">
        <v>517</v>
      </c>
      <c r="AC1057" t="s">
        <v>777</v>
      </c>
      <c r="AD1057" t="s">
        <v>517</v>
      </c>
    </row>
    <row r="1058" spans="1:30" x14ac:dyDescent="0.25">
      <c r="A1058" s="13" t="s">
        <v>6148</v>
      </c>
      <c r="B1058" s="1">
        <v>42782</v>
      </c>
      <c r="C1058" s="2">
        <v>0.3762152777777778</v>
      </c>
      <c r="D1058" t="s">
        <v>6149</v>
      </c>
      <c r="E1058" t="s">
        <v>22</v>
      </c>
      <c r="F1058" t="s">
        <v>6150</v>
      </c>
      <c r="G1058" t="s">
        <v>6151</v>
      </c>
      <c r="H1058" t="s">
        <v>6152</v>
      </c>
      <c r="I1058" t="s">
        <v>25</v>
      </c>
      <c r="K1058">
        <v>2</v>
      </c>
      <c r="L1058">
        <v>16</v>
      </c>
      <c r="M1058">
        <v>9</v>
      </c>
      <c r="N1058">
        <v>5</v>
      </c>
      <c r="O1058" t="s">
        <v>517</v>
      </c>
      <c r="P1058" t="s">
        <v>517</v>
      </c>
      <c r="Q1058" t="s">
        <v>517</v>
      </c>
      <c r="R1058" t="s">
        <v>517</v>
      </c>
      <c r="S1058" t="s">
        <v>517</v>
      </c>
      <c r="T1058" t="s">
        <v>517</v>
      </c>
      <c r="U1058" t="s">
        <v>517</v>
      </c>
      <c r="V1058" t="s">
        <v>517</v>
      </c>
      <c r="W1058" t="s">
        <v>517</v>
      </c>
      <c r="X1058" t="s">
        <v>517</v>
      </c>
      <c r="Y1058" t="s">
        <v>6153</v>
      </c>
      <c r="Z1058" s="1">
        <v>22134</v>
      </c>
      <c r="AA1058" t="s">
        <v>1542</v>
      </c>
      <c r="AB1058">
        <v>56</v>
      </c>
      <c r="AC1058" t="s">
        <v>358</v>
      </c>
      <c r="AD1058" t="s">
        <v>517</v>
      </c>
    </row>
    <row r="1059" spans="1:30" x14ac:dyDescent="0.25">
      <c r="A1059" s="13" t="s">
        <v>6154</v>
      </c>
      <c r="B1059" s="1">
        <v>42782</v>
      </c>
      <c r="C1059" s="2">
        <v>0.37364583333333329</v>
      </c>
      <c r="D1059" t="s">
        <v>6155</v>
      </c>
      <c r="E1059" t="s">
        <v>22</v>
      </c>
      <c r="F1059" t="s">
        <v>6156</v>
      </c>
      <c r="G1059" s="14" t="s">
        <v>6157</v>
      </c>
      <c r="H1059" s="14" t="s">
        <v>6158</v>
      </c>
      <c r="I1059" t="s">
        <v>24</v>
      </c>
      <c r="K1059">
        <v>2</v>
      </c>
      <c r="L1059">
        <v>16</v>
      </c>
      <c r="M1059">
        <v>8</v>
      </c>
      <c r="N1059">
        <v>5</v>
      </c>
      <c r="O1059" t="s">
        <v>517</v>
      </c>
      <c r="P1059" t="s">
        <v>517</v>
      </c>
      <c r="Q1059" t="s">
        <v>517</v>
      </c>
      <c r="R1059" t="s">
        <v>517</v>
      </c>
      <c r="S1059" t="s">
        <v>517</v>
      </c>
      <c r="T1059" t="s">
        <v>517</v>
      </c>
      <c r="U1059" t="s">
        <v>517</v>
      </c>
      <c r="V1059" t="s">
        <v>517</v>
      </c>
      <c r="W1059" t="s">
        <v>517</v>
      </c>
      <c r="X1059" t="s">
        <v>517</v>
      </c>
      <c r="Y1059" t="s">
        <v>6159</v>
      </c>
      <c r="Z1059" s="1">
        <v>19474</v>
      </c>
      <c r="AA1059" t="s">
        <v>529</v>
      </c>
      <c r="AB1059">
        <v>63</v>
      </c>
      <c r="AC1059" t="s">
        <v>357</v>
      </c>
      <c r="AD1059" t="s">
        <v>482</v>
      </c>
    </row>
    <row r="1060" spans="1:30" x14ac:dyDescent="0.25">
      <c r="A1060" s="13" t="s">
        <v>6160</v>
      </c>
      <c r="B1060" s="1">
        <v>42782</v>
      </c>
      <c r="C1060" s="2">
        <v>0.10631944444444445</v>
      </c>
      <c r="D1060" t="s">
        <v>6161</v>
      </c>
      <c r="E1060" t="s">
        <v>22</v>
      </c>
      <c r="F1060" t="s">
        <v>6162</v>
      </c>
      <c r="G1060" s="14" t="s">
        <v>6163</v>
      </c>
      <c r="H1060" s="14" t="s">
        <v>6164</v>
      </c>
      <c r="I1060" t="s">
        <v>21</v>
      </c>
      <c r="K1060">
        <v>2</v>
      </c>
      <c r="L1060">
        <v>16</v>
      </c>
      <c r="M1060">
        <v>2</v>
      </c>
      <c r="N1060">
        <v>5</v>
      </c>
      <c r="O1060" t="s">
        <v>517</v>
      </c>
      <c r="P1060" t="s">
        <v>517</v>
      </c>
      <c r="Q1060" t="s">
        <v>517</v>
      </c>
      <c r="R1060" t="s">
        <v>517</v>
      </c>
      <c r="S1060" t="s">
        <v>517</v>
      </c>
      <c r="T1060" t="s">
        <v>517</v>
      </c>
      <c r="U1060" t="s">
        <v>517</v>
      </c>
      <c r="V1060" t="s">
        <v>517</v>
      </c>
      <c r="W1060" t="s">
        <v>517</v>
      </c>
      <c r="X1060" t="s">
        <v>517</v>
      </c>
      <c r="Y1060" t="s">
        <v>6165</v>
      </c>
      <c r="Z1060" s="1">
        <v>32447</v>
      </c>
      <c r="AA1060" t="s">
        <v>519</v>
      </c>
      <c r="AB1060">
        <v>28</v>
      </c>
      <c r="AC1060" t="s">
        <v>358</v>
      </c>
      <c r="AD1060" t="s">
        <v>487</v>
      </c>
    </row>
    <row r="1061" spans="1:30" x14ac:dyDescent="0.25">
      <c r="A1061" s="13" t="s">
        <v>6166</v>
      </c>
      <c r="B1061" s="1">
        <v>42782</v>
      </c>
      <c r="C1061" s="2">
        <v>8.3912037037037035E-2</v>
      </c>
      <c r="D1061" t="s">
        <v>4048</v>
      </c>
      <c r="E1061" t="s">
        <v>22</v>
      </c>
      <c r="F1061" t="s">
        <v>4691</v>
      </c>
      <c r="G1061" s="14" t="s">
        <v>6167</v>
      </c>
      <c r="H1061" s="14" t="s">
        <v>5031</v>
      </c>
      <c r="I1061" t="s">
        <v>23</v>
      </c>
      <c r="K1061">
        <v>2</v>
      </c>
      <c r="L1061">
        <v>16</v>
      </c>
      <c r="M1061">
        <v>2</v>
      </c>
      <c r="N1061">
        <v>5</v>
      </c>
      <c r="O1061" t="s">
        <v>5029</v>
      </c>
      <c r="P1061" t="s">
        <v>517</v>
      </c>
      <c r="Q1061" t="s">
        <v>517</v>
      </c>
      <c r="R1061" t="s">
        <v>517</v>
      </c>
      <c r="S1061" t="s">
        <v>517</v>
      </c>
      <c r="T1061" t="s">
        <v>517</v>
      </c>
      <c r="U1061" t="s">
        <v>517</v>
      </c>
      <c r="V1061" t="s">
        <v>517</v>
      </c>
      <c r="W1061" t="s">
        <v>526</v>
      </c>
      <c r="X1061" t="s">
        <v>527</v>
      </c>
      <c r="Y1061" t="s">
        <v>517</v>
      </c>
      <c r="Z1061" s="1" t="s">
        <v>517</v>
      </c>
      <c r="AA1061" t="s">
        <v>4048</v>
      </c>
      <c r="AB1061" t="s">
        <v>517</v>
      </c>
      <c r="AC1061" t="s">
        <v>358</v>
      </c>
      <c r="AD1061" t="s">
        <v>517</v>
      </c>
    </row>
    <row r="1062" spans="1:30" x14ac:dyDescent="0.25">
      <c r="A1062" s="13" t="s">
        <v>6168</v>
      </c>
      <c r="B1062" s="1">
        <v>42782</v>
      </c>
      <c r="C1062" s="2">
        <v>0.46099537037037036</v>
      </c>
      <c r="D1062" t="s">
        <v>6122</v>
      </c>
      <c r="E1062" t="s">
        <v>22</v>
      </c>
      <c r="F1062" t="s">
        <v>6123</v>
      </c>
      <c r="G1062" s="14" t="s">
        <v>6124</v>
      </c>
      <c r="H1062" s="14" t="s">
        <v>6125</v>
      </c>
      <c r="I1062" t="s">
        <v>23</v>
      </c>
      <c r="K1062">
        <v>2</v>
      </c>
      <c r="L1062">
        <v>16</v>
      </c>
      <c r="M1062">
        <v>11</v>
      </c>
      <c r="N1062">
        <v>5</v>
      </c>
      <c r="O1062" t="s">
        <v>517</v>
      </c>
      <c r="P1062" t="s">
        <v>517</v>
      </c>
      <c r="Q1062" t="s">
        <v>517</v>
      </c>
      <c r="R1062" t="s">
        <v>517</v>
      </c>
      <c r="S1062" t="s">
        <v>517</v>
      </c>
      <c r="T1062" t="s">
        <v>517</v>
      </c>
      <c r="U1062" t="s">
        <v>517</v>
      </c>
      <c r="V1062" t="s">
        <v>517</v>
      </c>
      <c r="W1062" t="s">
        <v>517</v>
      </c>
      <c r="X1062" t="s">
        <v>517</v>
      </c>
      <c r="Y1062" t="s">
        <v>6126</v>
      </c>
      <c r="Z1062" s="1">
        <v>33099</v>
      </c>
      <c r="AA1062" t="s">
        <v>2384</v>
      </c>
      <c r="AB1062">
        <v>26</v>
      </c>
      <c r="AC1062" t="s">
        <v>357</v>
      </c>
      <c r="AD1062" t="s">
        <v>483</v>
      </c>
    </row>
    <row r="1063" spans="1:30" x14ac:dyDescent="0.25">
      <c r="A1063" s="13" t="s">
        <v>6170</v>
      </c>
      <c r="B1063" s="1">
        <v>42782</v>
      </c>
      <c r="C1063" s="2">
        <v>0.48319444444444443</v>
      </c>
      <c r="D1063" t="s">
        <v>6171</v>
      </c>
      <c r="E1063" t="s">
        <v>22</v>
      </c>
      <c r="F1063" t="s">
        <v>6172</v>
      </c>
      <c r="G1063" s="14" t="s">
        <v>6173</v>
      </c>
      <c r="H1063" s="14" t="s">
        <v>6174</v>
      </c>
      <c r="I1063" t="s">
        <v>23</v>
      </c>
      <c r="K1063">
        <v>2</v>
      </c>
      <c r="L1063">
        <v>16</v>
      </c>
      <c r="M1063">
        <v>11</v>
      </c>
      <c r="N1063">
        <v>5</v>
      </c>
      <c r="O1063" t="s">
        <v>6169</v>
      </c>
      <c r="P1063" t="s">
        <v>517</v>
      </c>
      <c r="Q1063" t="s">
        <v>517</v>
      </c>
      <c r="R1063" t="s">
        <v>517</v>
      </c>
      <c r="S1063" t="s">
        <v>517</v>
      </c>
      <c r="T1063" t="s">
        <v>517</v>
      </c>
      <c r="U1063" t="s">
        <v>517</v>
      </c>
      <c r="V1063" t="s">
        <v>517</v>
      </c>
      <c r="W1063" t="s">
        <v>589</v>
      </c>
      <c r="X1063" t="s">
        <v>849</v>
      </c>
      <c r="Y1063" t="s">
        <v>517</v>
      </c>
      <c r="Z1063" s="1" t="s">
        <v>517</v>
      </c>
      <c r="AA1063" t="s">
        <v>5548</v>
      </c>
      <c r="AB1063" t="s">
        <v>517</v>
      </c>
      <c r="AC1063" t="s">
        <v>357</v>
      </c>
      <c r="AD1063" t="s">
        <v>517</v>
      </c>
    </row>
    <row r="1064" spans="1:30" x14ac:dyDescent="0.25">
      <c r="A1064" s="13" t="s">
        <v>6175</v>
      </c>
      <c r="B1064" s="1">
        <v>42782</v>
      </c>
      <c r="C1064" s="2">
        <v>0.48579861111111106</v>
      </c>
      <c r="D1064" t="s">
        <v>6176</v>
      </c>
      <c r="E1064" t="s">
        <v>22</v>
      </c>
      <c r="F1064" t="s">
        <v>6177</v>
      </c>
      <c r="G1064" s="14" t="s">
        <v>6178</v>
      </c>
      <c r="H1064" s="14" t="s">
        <v>6179</v>
      </c>
      <c r="I1064" t="s">
        <v>31</v>
      </c>
      <c r="K1064">
        <v>2</v>
      </c>
      <c r="L1064">
        <v>16</v>
      </c>
      <c r="M1064">
        <v>11</v>
      </c>
      <c r="N1064">
        <v>5</v>
      </c>
      <c r="O1064" t="s">
        <v>517</v>
      </c>
      <c r="P1064" t="s">
        <v>517</v>
      </c>
      <c r="Q1064" t="s">
        <v>517</v>
      </c>
      <c r="R1064" t="s">
        <v>517</v>
      </c>
      <c r="S1064" t="s">
        <v>517</v>
      </c>
      <c r="T1064" t="s">
        <v>517</v>
      </c>
      <c r="U1064" t="s">
        <v>517</v>
      </c>
      <c r="V1064" t="s">
        <v>517</v>
      </c>
      <c r="W1064" t="s">
        <v>517</v>
      </c>
      <c r="X1064" t="s">
        <v>517</v>
      </c>
      <c r="Y1064" t="s">
        <v>517</v>
      </c>
      <c r="Z1064" s="1" t="s">
        <v>517</v>
      </c>
      <c r="AA1064" t="s">
        <v>2238</v>
      </c>
      <c r="AB1064" t="s">
        <v>517</v>
      </c>
      <c r="AC1064" t="s">
        <v>358</v>
      </c>
      <c r="AD1064" t="s">
        <v>517</v>
      </c>
    </row>
    <row r="1065" spans="1:30" x14ac:dyDescent="0.25">
      <c r="A1065" s="13" t="s">
        <v>6181</v>
      </c>
      <c r="B1065" s="1">
        <v>42782</v>
      </c>
      <c r="C1065" s="2">
        <v>0.50974537037037038</v>
      </c>
      <c r="D1065" t="s">
        <v>6182</v>
      </c>
      <c r="E1065" t="s">
        <v>22</v>
      </c>
      <c r="F1065" t="s">
        <v>6183</v>
      </c>
      <c r="G1065" s="14" t="s">
        <v>6184</v>
      </c>
      <c r="H1065" s="14" t="s">
        <v>6185</v>
      </c>
      <c r="I1065" t="s">
        <v>23</v>
      </c>
      <c r="K1065">
        <v>2</v>
      </c>
      <c r="L1065">
        <v>16</v>
      </c>
      <c r="M1065">
        <v>12</v>
      </c>
      <c r="N1065">
        <v>5</v>
      </c>
      <c r="O1065" t="s">
        <v>6180</v>
      </c>
      <c r="P1065" t="s">
        <v>517</v>
      </c>
      <c r="Q1065" t="s">
        <v>517</v>
      </c>
      <c r="R1065" t="s">
        <v>517</v>
      </c>
      <c r="S1065" t="s">
        <v>517</v>
      </c>
      <c r="T1065" t="s">
        <v>517</v>
      </c>
      <c r="U1065" t="s">
        <v>517</v>
      </c>
      <c r="V1065" t="s">
        <v>517</v>
      </c>
      <c r="W1065" t="s">
        <v>589</v>
      </c>
      <c r="X1065" t="s">
        <v>590</v>
      </c>
      <c r="Y1065" t="s">
        <v>6186</v>
      </c>
      <c r="Z1065" s="1">
        <v>32942</v>
      </c>
      <c r="AA1065" t="s">
        <v>1542</v>
      </c>
      <c r="AB1065">
        <v>26</v>
      </c>
      <c r="AC1065" t="s">
        <v>358</v>
      </c>
      <c r="AD1065" t="s">
        <v>483</v>
      </c>
    </row>
    <row r="1066" spans="1:30" x14ac:dyDescent="0.25">
      <c r="A1066" s="13" t="s">
        <v>6188</v>
      </c>
      <c r="B1066" s="1">
        <v>42782</v>
      </c>
      <c r="C1066" s="2">
        <v>0.50571759259259264</v>
      </c>
      <c r="D1066" t="s">
        <v>6189</v>
      </c>
      <c r="E1066" t="s">
        <v>22</v>
      </c>
      <c r="F1066" t="s">
        <v>6190</v>
      </c>
      <c r="G1066" s="14" t="s">
        <v>6191</v>
      </c>
      <c r="H1066" s="14" t="s">
        <v>6192</v>
      </c>
      <c r="I1066" t="s">
        <v>23</v>
      </c>
      <c r="K1066">
        <v>2</v>
      </c>
      <c r="L1066">
        <v>16</v>
      </c>
      <c r="M1066">
        <v>12</v>
      </c>
      <c r="N1066">
        <v>5</v>
      </c>
      <c r="O1066" t="s">
        <v>6187</v>
      </c>
      <c r="P1066" t="s">
        <v>517</v>
      </c>
      <c r="Q1066" t="s">
        <v>517</v>
      </c>
      <c r="R1066" t="s">
        <v>517</v>
      </c>
      <c r="S1066" t="s">
        <v>517</v>
      </c>
      <c r="T1066" t="s">
        <v>517</v>
      </c>
      <c r="U1066" t="s">
        <v>517</v>
      </c>
      <c r="V1066" t="s">
        <v>517</v>
      </c>
      <c r="W1066" t="s">
        <v>589</v>
      </c>
      <c r="X1066" t="s">
        <v>590</v>
      </c>
      <c r="Y1066" t="s">
        <v>517</v>
      </c>
      <c r="Z1066" s="1" t="s">
        <v>517</v>
      </c>
      <c r="AA1066" t="s">
        <v>546</v>
      </c>
      <c r="AB1066" t="s">
        <v>517</v>
      </c>
      <c r="AC1066" t="s">
        <v>358</v>
      </c>
      <c r="AD1066" t="s">
        <v>517</v>
      </c>
    </row>
    <row r="1067" spans="1:30" x14ac:dyDescent="0.25">
      <c r="A1067" s="13" t="s">
        <v>6194</v>
      </c>
      <c r="B1067" s="1">
        <v>42782</v>
      </c>
      <c r="C1067" s="2">
        <v>0.50476851851851856</v>
      </c>
      <c r="D1067" t="s">
        <v>6193</v>
      </c>
      <c r="E1067" t="s">
        <v>22</v>
      </c>
      <c r="F1067" t="s">
        <v>6195</v>
      </c>
      <c r="G1067" s="14" t="s">
        <v>6196</v>
      </c>
      <c r="H1067" s="14" t="s">
        <v>6197</v>
      </c>
      <c r="I1067" t="s">
        <v>24</v>
      </c>
      <c r="K1067">
        <v>2</v>
      </c>
      <c r="L1067">
        <v>16</v>
      </c>
      <c r="M1067">
        <v>12</v>
      </c>
      <c r="N1067">
        <v>5</v>
      </c>
      <c r="O1067" t="s">
        <v>517</v>
      </c>
      <c r="P1067" t="s">
        <v>517</v>
      </c>
      <c r="Q1067" t="s">
        <v>517</v>
      </c>
      <c r="R1067" t="s">
        <v>517</v>
      </c>
      <c r="S1067" t="s">
        <v>517</v>
      </c>
      <c r="T1067" t="s">
        <v>517</v>
      </c>
      <c r="U1067" t="s">
        <v>517</v>
      </c>
      <c r="V1067" t="s">
        <v>517</v>
      </c>
      <c r="W1067" t="s">
        <v>517</v>
      </c>
      <c r="X1067" t="s">
        <v>517</v>
      </c>
      <c r="Y1067" t="s">
        <v>6198</v>
      </c>
      <c r="Z1067" s="1">
        <v>29314</v>
      </c>
      <c r="AA1067" t="s">
        <v>3369</v>
      </c>
      <c r="AB1067">
        <v>36</v>
      </c>
      <c r="AC1067" t="s">
        <v>358</v>
      </c>
      <c r="AD1067" t="s">
        <v>495</v>
      </c>
    </row>
    <row r="1068" spans="1:30" x14ac:dyDescent="0.25">
      <c r="A1068" s="13" t="s">
        <v>6199</v>
      </c>
      <c r="B1068" s="1">
        <v>42782</v>
      </c>
      <c r="C1068" s="2">
        <v>0.50457175925925923</v>
      </c>
      <c r="D1068" t="s">
        <v>5681</v>
      </c>
      <c r="E1068" t="s">
        <v>22</v>
      </c>
      <c r="F1068" t="s">
        <v>5682</v>
      </c>
      <c r="G1068" s="14" t="s">
        <v>5683</v>
      </c>
      <c r="H1068" s="14" t="s">
        <v>5684</v>
      </c>
      <c r="I1068" t="s">
        <v>23</v>
      </c>
      <c r="K1068">
        <v>2</v>
      </c>
      <c r="L1068">
        <v>16</v>
      </c>
      <c r="M1068">
        <v>12</v>
      </c>
      <c r="N1068">
        <v>5</v>
      </c>
      <c r="O1068" t="s">
        <v>5679</v>
      </c>
      <c r="P1068" t="s">
        <v>517</v>
      </c>
      <c r="Q1068" t="s">
        <v>517</v>
      </c>
      <c r="R1068" t="s">
        <v>517</v>
      </c>
      <c r="S1068" t="s">
        <v>517</v>
      </c>
      <c r="T1068" t="s">
        <v>517</v>
      </c>
      <c r="U1068" t="s">
        <v>517</v>
      </c>
      <c r="V1068" t="s">
        <v>517</v>
      </c>
      <c r="W1068" t="s">
        <v>537</v>
      </c>
      <c r="X1068" t="s">
        <v>1877</v>
      </c>
      <c r="Y1068" t="s">
        <v>5685</v>
      </c>
      <c r="Z1068" s="1">
        <v>30317</v>
      </c>
      <c r="AA1068" t="s">
        <v>529</v>
      </c>
      <c r="AB1068">
        <v>34</v>
      </c>
      <c r="AC1068" t="s">
        <v>358</v>
      </c>
      <c r="AD1068" t="s">
        <v>488</v>
      </c>
    </row>
    <row r="1069" spans="1:30" x14ac:dyDescent="0.25">
      <c r="A1069" s="13" t="s">
        <v>6200</v>
      </c>
      <c r="B1069" s="1">
        <v>42782</v>
      </c>
      <c r="C1069" s="2">
        <v>0.54787037037037034</v>
      </c>
      <c r="D1069" t="s">
        <v>5374</v>
      </c>
      <c r="E1069" t="s">
        <v>22</v>
      </c>
      <c r="F1069" t="s">
        <v>5375</v>
      </c>
      <c r="G1069" s="14" t="s">
        <v>5376</v>
      </c>
      <c r="H1069" s="14" t="s">
        <v>5377</v>
      </c>
      <c r="I1069" t="s">
        <v>21</v>
      </c>
      <c r="K1069">
        <v>2</v>
      </c>
      <c r="L1069">
        <v>16</v>
      </c>
      <c r="M1069">
        <v>13</v>
      </c>
      <c r="N1069">
        <v>5</v>
      </c>
      <c r="O1069" t="s">
        <v>517</v>
      </c>
      <c r="P1069" t="s">
        <v>517</v>
      </c>
      <c r="Q1069" t="s">
        <v>517</v>
      </c>
      <c r="R1069" t="s">
        <v>517</v>
      </c>
      <c r="S1069" t="s">
        <v>517</v>
      </c>
      <c r="T1069" t="s">
        <v>517</v>
      </c>
      <c r="U1069" t="s">
        <v>517</v>
      </c>
      <c r="V1069" t="s">
        <v>517</v>
      </c>
      <c r="W1069" t="s">
        <v>517</v>
      </c>
      <c r="X1069" t="s">
        <v>517</v>
      </c>
      <c r="Y1069" t="s">
        <v>2297</v>
      </c>
      <c r="Z1069" s="1">
        <v>29130</v>
      </c>
      <c r="AA1069" t="s">
        <v>529</v>
      </c>
      <c r="AB1069">
        <v>37</v>
      </c>
      <c r="AC1069" t="s">
        <v>358</v>
      </c>
      <c r="AD1069" t="s">
        <v>494</v>
      </c>
    </row>
    <row r="1070" spans="1:30" x14ac:dyDescent="0.25">
      <c r="A1070" s="13" t="s">
        <v>6201</v>
      </c>
      <c r="B1070" s="1">
        <v>42782</v>
      </c>
      <c r="C1070" s="2">
        <v>0.54790509259259257</v>
      </c>
      <c r="D1070" t="s">
        <v>6202</v>
      </c>
      <c r="E1070" t="s">
        <v>22</v>
      </c>
      <c r="F1070" t="s">
        <v>6203</v>
      </c>
      <c r="G1070" s="14" t="s">
        <v>6204</v>
      </c>
      <c r="H1070" s="14" t="s">
        <v>6205</v>
      </c>
      <c r="I1070" t="s">
        <v>21</v>
      </c>
      <c r="K1070">
        <v>2</v>
      </c>
      <c r="L1070">
        <v>16</v>
      </c>
      <c r="M1070">
        <v>13</v>
      </c>
      <c r="N1070">
        <v>5</v>
      </c>
      <c r="O1070" t="s">
        <v>517</v>
      </c>
      <c r="P1070" t="s">
        <v>517</v>
      </c>
      <c r="Q1070" t="s">
        <v>517</v>
      </c>
      <c r="R1070" t="s">
        <v>517</v>
      </c>
      <c r="S1070" t="s">
        <v>517</v>
      </c>
      <c r="T1070" t="s">
        <v>517</v>
      </c>
      <c r="U1070" t="s">
        <v>517</v>
      </c>
      <c r="V1070" t="s">
        <v>517</v>
      </c>
      <c r="W1070" t="s">
        <v>517</v>
      </c>
      <c r="X1070" t="s">
        <v>517</v>
      </c>
      <c r="Y1070" t="s">
        <v>6206</v>
      </c>
      <c r="Z1070" s="1">
        <v>34816</v>
      </c>
      <c r="AA1070" t="s">
        <v>3494</v>
      </c>
      <c r="AB1070">
        <v>21</v>
      </c>
      <c r="AC1070" t="s">
        <v>358</v>
      </c>
      <c r="AD1070" t="s">
        <v>495</v>
      </c>
    </row>
    <row r="1071" spans="1:30" x14ac:dyDescent="0.25">
      <c r="A1071" s="13" t="s">
        <v>6207</v>
      </c>
      <c r="B1071" s="1">
        <v>42782</v>
      </c>
      <c r="C1071" s="2">
        <v>0.5491435185185185</v>
      </c>
      <c r="D1071" t="s">
        <v>5570</v>
      </c>
      <c r="E1071" t="s">
        <v>22</v>
      </c>
      <c r="F1071" t="s">
        <v>5571</v>
      </c>
      <c r="G1071" s="14" t="s">
        <v>5572</v>
      </c>
      <c r="H1071" s="14" t="s">
        <v>5573</v>
      </c>
      <c r="I1071" t="s">
        <v>23</v>
      </c>
      <c r="K1071">
        <v>2</v>
      </c>
      <c r="L1071">
        <v>16</v>
      </c>
      <c r="M1071">
        <v>13</v>
      </c>
      <c r="N1071">
        <v>5</v>
      </c>
      <c r="O1071" t="s">
        <v>5568</v>
      </c>
      <c r="P1071" t="s">
        <v>517</v>
      </c>
      <c r="Q1071" t="s">
        <v>517</v>
      </c>
      <c r="R1071" t="s">
        <v>517</v>
      </c>
      <c r="S1071" t="s">
        <v>517</v>
      </c>
      <c r="T1071" t="s">
        <v>517</v>
      </c>
      <c r="U1071" t="s">
        <v>517</v>
      </c>
      <c r="V1071" t="s">
        <v>517</v>
      </c>
      <c r="W1071" t="s">
        <v>858</v>
      </c>
      <c r="X1071" t="s">
        <v>850</v>
      </c>
      <c r="Y1071" t="s">
        <v>5574</v>
      </c>
      <c r="Z1071" s="1">
        <v>27226</v>
      </c>
      <c r="AA1071" t="s">
        <v>834</v>
      </c>
      <c r="AB1071">
        <v>42</v>
      </c>
      <c r="AC1071" t="s">
        <v>358</v>
      </c>
      <c r="AD1071" t="s">
        <v>482</v>
      </c>
    </row>
    <row r="1072" spans="1:30" x14ac:dyDescent="0.25">
      <c r="A1072" s="13" t="s">
        <v>6208</v>
      </c>
      <c r="B1072" s="1">
        <v>42782</v>
      </c>
      <c r="C1072" s="2">
        <v>0.56158564814814815</v>
      </c>
      <c r="D1072" t="s">
        <v>1521</v>
      </c>
      <c r="E1072" t="s">
        <v>22</v>
      </c>
      <c r="F1072" t="s">
        <v>6209</v>
      </c>
      <c r="G1072" s="14" t="s">
        <v>1523</v>
      </c>
      <c r="H1072" s="14" t="s">
        <v>1524</v>
      </c>
      <c r="I1072" t="s">
        <v>23</v>
      </c>
      <c r="K1072">
        <v>2</v>
      </c>
      <c r="L1072">
        <v>16</v>
      </c>
      <c r="M1072">
        <v>13</v>
      </c>
      <c r="N1072">
        <v>5</v>
      </c>
      <c r="O1072" t="s">
        <v>5539</v>
      </c>
      <c r="P1072" t="s">
        <v>517</v>
      </c>
      <c r="Q1072" t="s">
        <v>517</v>
      </c>
      <c r="R1072" t="s">
        <v>517</v>
      </c>
      <c r="S1072" t="s">
        <v>517</v>
      </c>
      <c r="T1072" t="s">
        <v>517</v>
      </c>
      <c r="U1072" t="s">
        <v>517</v>
      </c>
      <c r="V1072" t="s">
        <v>517</v>
      </c>
      <c r="W1072" t="s">
        <v>861</v>
      </c>
      <c r="X1072" t="s">
        <v>842</v>
      </c>
      <c r="Y1072" t="s">
        <v>1525</v>
      </c>
      <c r="Z1072" s="1">
        <v>32445</v>
      </c>
      <c r="AA1072" t="s">
        <v>529</v>
      </c>
      <c r="AB1072">
        <v>28</v>
      </c>
      <c r="AC1072" t="s">
        <v>358</v>
      </c>
      <c r="AD1072" t="s">
        <v>482</v>
      </c>
    </row>
    <row r="1073" spans="1:30" x14ac:dyDescent="0.25">
      <c r="A1073" s="13" t="s">
        <v>6210</v>
      </c>
      <c r="B1073" s="1">
        <v>42782</v>
      </c>
      <c r="C1073" s="2">
        <v>0.58695601851851853</v>
      </c>
      <c r="D1073" t="s">
        <v>6211</v>
      </c>
      <c r="E1073" t="s">
        <v>22</v>
      </c>
      <c r="F1073" t="s">
        <v>6212</v>
      </c>
      <c r="G1073" s="14" t="s">
        <v>6213</v>
      </c>
      <c r="H1073" s="14" t="s">
        <v>6214</v>
      </c>
      <c r="I1073" t="s">
        <v>25</v>
      </c>
      <c r="K1073">
        <v>2</v>
      </c>
      <c r="L1073">
        <v>16</v>
      </c>
      <c r="M1073">
        <v>14</v>
      </c>
      <c r="N1073">
        <v>5</v>
      </c>
      <c r="O1073" t="s">
        <v>517</v>
      </c>
      <c r="P1073" t="s">
        <v>517</v>
      </c>
      <c r="Q1073" t="s">
        <v>517</v>
      </c>
      <c r="R1073" t="s">
        <v>517</v>
      </c>
      <c r="S1073" t="s">
        <v>517</v>
      </c>
      <c r="T1073" t="s">
        <v>517</v>
      </c>
      <c r="U1073" t="s">
        <v>517</v>
      </c>
      <c r="V1073" t="s">
        <v>517</v>
      </c>
      <c r="W1073" t="s">
        <v>517</v>
      </c>
      <c r="X1073" t="s">
        <v>517</v>
      </c>
      <c r="Y1073" t="s">
        <v>4898</v>
      </c>
      <c r="Z1073" s="1">
        <v>32054</v>
      </c>
      <c r="AA1073" t="s">
        <v>6211</v>
      </c>
      <c r="AB1073">
        <v>29</v>
      </c>
      <c r="AC1073" t="s">
        <v>358</v>
      </c>
      <c r="AD1073" t="s">
        <v>489</v>
      </c>
    </row>
    <row r="1074" spans="1:30" x14ac:dyDescent="0.25">
      <c r="A1074" s="13" t="s">
        <v>6215</v>
      </c>
      <c r="B1074" s="1">
        <v>42782</v>
      </c>
      <c r="C1074" s="2">
        <v>0.58428240740740744</v>
      </c>
      <c r="D1074" t="s">
        <v>6216</v>
      </c>
      <c r="E1074" t="s">
        <v>22</v>
      </c>
      <c r="F1074" t="s">
        <v>6217</v>
      </c>
      <c r="G1074" s="14" t="s">
        <v>6218</v>
      </c>
      <c r="H1074" s="14" t="s">
        <v>6219</v>
      </c>
      <c r="I1074" t="s">
        <v>21</v>
      </c>
      <c r="K1074">
        <v>2</v>
      </c>
      <c r="L1074">
        <v>16</v>
      </c>
      <c r="M1074">
        <v>14</v>
      </c>
      <c r="N1074">
        <v>5</v>
      </c>
      <c r="O1074" t="s">
        <v>517</v>
      </c>
      <c r="P1074" t="s">
        <v>517</v>
      </c>
      <c r="Q1074" t="s">
        <v>517</v>
      </c>
      <c r="R1074" t="s">
        <v>517</v>
      </c>
      <c r="S1074" t="s">
        <v>517</v>
      </c>
      <c r="T1074" t="s">
        <v>517</v>
      </c>
      <c r="U1074" t="s">
        <v>517</v>
      </c>
      <c r="V1074" t="s">
        <v>517</v>
      </c>
      <c r="W1074" t="s">
        <v>517</v>
      </c>
      <c r="X1074" t="s">
        <v>517</v>
      </c>
      <c r="Y1074" t="s">
        <v>6220</v>
      </c>
      <c r="Z1074" s="1">
        <v>23215</v>
      </c>
      <c r="AA1074" t="s">
        <v>2648</v>
      </c>
      <c r="AB1074">
        <v>53</v>
      </c>
      <c r="AC1074" t="s">
        <v>358</v>
      </c>
      <c r="AD1074" t="s">
        <v>493</v>
      </c>
    </row>
    <row r="1075" spans="1:30" x14ac:dyDescent="0.25">
      <c r="A1075" s="13" t="s">
        <v>6222</v>
      </c>
      <c r="B1075" s="1">
        <v>42782</v>
      </c>
      <c r="C1075" s="2">
        <v>0.58150462962962968</v>
      </c>
      <c r="D1075" t="s">
        <v>6223</v>
      </c>
      <c r="E1075" t="s">
        <v>22</v>
      </c>
      <c r="F1075" t="s">
        <v>6224</v>
      </c>
      <c r="G1075" s="14" t="s">
        <v>6225</v>
      </c>
      <c r="H1075" s="14" t="s">
        <v>6226</v>
      </c>
      <c r="I1075" t="s">
        <v>23</v>
      </c>
      <c r="K1075">
        <v>2</v>
      </c>
      <c r="L1075">
        <v>16</v>
      </c>
      <c r="M1075">
        <v>13</v>
      </c>
      <c r="N1075">
        <v>5</v>
      </c>
      <c r="O1075" t="s">
        <v>6221</v>
      </c>
      <c r="P1075" t="s">
        <v>517</v>
      </c>
      <c r="Q1075" t="s">
        <v>517</v>
      </c>
      <c r="R1075" t="s">
        <v>517</v>
      </c>
      <c r="S1075" t="s">
        <v>517</v>
      </c>
      <c r="T1075" t="s">
        <v>517</v>
      </c>
      <c r="U1075" t="s">
        <v>517</v>
      </c>
      <c r="V1075" t="s">
        <v>517</v>
      </c>
      <c r="W1075" t="s">
        <v>537</v>
      </c>
      <c r="X1075" t="s">
        <v>848</v>
      </c>
      <c r="Y1075" t="s">
        <v>6227</v>
      </c>
      <c r="Z1075" s="1">
        <v>33130</v>
      </c>
      <c r="AA1075" t="s">
        <v>6228</v>
      </c>
      <c r="AB1075">
        <v>26</v>
      </c>
      <c r="AC1075" t="s">
        <v>358</v>
      </c>
      <c r="AD1075" t="s">
        <v>482</v>
      </c>
    </row>
    <row r="1076" spans="1:30" x14ac:dyDescent="0.25">
      <c r="A1076" s="13" t="s">
        <v>6230</v>
      </c>
      <c r="B1076" s="1">
        <v>42782</v>
      </c>
      <c r="C1076" s="2">
        <v>0.63646990740740739</v>
      </c>
      <c r="D1076" t="s">
        <v>5309</v>
      </c>
      <c r="E1076" t="s">
        <v>22</v>
      </c>
      <c r="F1076" t="s">
        <v>5310</v>
      </c>
      <c r="G1076" s="14" t="s">
        <v>5311</v>
      </c>
      <c r="H1076" s="14" t="s">
        <v>6231</v>
      </c>
      <c r="I1076" t="s">
        <v>23</v>
      </c>
      <c r="K1076">
        <v>2</v>
      </c>
      <c r="L1076">
        <v>16</v>
      </c>
      <c r="M1076">
        <v>15</v>
      </c>
      <c r="N1076">
        <v>5</v>
      </c>
      <c r="O1076" t="s">
        <v>6229</v>
      </c>
      <c r="P1076" t="s">
        <v>517</v>
      </c>
      <c r="Q1076" t="s">
        <v>517</v>
      </c>
      <c r="R1076" t="s">
        <v>517</v>
      </c>
      <c r="S1076" t="s">
        <v>517</v>
      </c>
      <c r="T1076" t="s">
        <v>517</v>
      </c>
      <c r="U1076" t="s">
        <v>517</v>
      </c>
      <c r="V1076" t="s">
        <v>517</v>
      </c>
      <c r="W1076" t="s">
        <v>672</v>
      </c>
      <c r="X1076" t="s">
        <v>477</v>
      </c>
      <c r="Y1076" t="s">
        <v>5313</v>
      </c>
      <c r="Z1076" s="1">
        <v>22773</v>
      </c>
      <c r="AA1076" t="s">
        <v>2314</v>
      </c>
      <c r="AB1076">
        <v>54</v>
      </c>
      <c r="AC1076" t="s">
        <v>358</v>
      </c>
      <c r="AD1076" t="s">
        <v>483</v>
      </c>
    </row>
    <row r="1077" spans="1:30" x14ac:dyDescent="0.25">
      <c r="A1077" s="13" t="s">
        <v>6233</v>
      </c>
      <c r="B1077" s="1">
        <v>42782</v>
      </c>
      <c r="C1077" s="2">
        <v>0.62400462962962966</v>
      </c>
      <c r="D1077" t="s">
        <v>6234</v>
      </c>
      <c r="E1077" t="s">
        <v>22</v>
      </c>
      <c r="F1077" t="s">
        <v>6235</v>
      </c>
      <c r="G1077" s="14" t="s">
        <v>6236</v>
      </c>
      <c r="H1077" s="14" t="s">
        <v>6237</v>
      </c>
      <c r="I1077" t="s">
        <v>23</v>
      </c>
      <c r="K1077">
        <v>2</v>
      </c>
      <c r="L1077">
        <v>16</v>
      </c>
      <c r="M1077">
        <v>14</v>
      </c>
      <c r="N1077">
        <v>5</v>
      </c>
      <c r="O1077" t="s">
        <v>6232</v>
      </c>
      <c r="P1077" t="s">
        <v>517</v>
      </c>
      <c r="Q1077" t="s">
        <v>517</v>
      </c>
      <c r="R1077" t="s">
        <v>517</v>
      </c>
      <c r="S1077" t="s">
        <v>517</v>
      </c>
      <c r="T1077" t="s">
        <v>517</v>
      </c>
      <c r="U1077" t="s">
        <v>517</v>
      </c>
      <c r="V1077" t="s">
        <v>517</v>
      </c>
      <c r="W1077" t="s">
        <v>598</v>
      </c>
      <c r="X1077" t="s">
        <v>477</v>
      </c>
      <c r="Y1077" t="s">
        <v>1344</v>
      </c>
      <c r="Z1077" s="1">
        <v>30926</v>
      </c>
      <c r="AA1077" t="s">
        <v>6238</v>
      </c>
      <c r="AB1077">
        <v>32</v>
      </c>
      <c r="AC1077" t="s">
        <v>357</v>
      </c>
      <c r="AD1077" t="s">
        <v>495</v>
      </c>
    </row>
    <row r="1078" spans="1:30" x14ac:dyDescent="0.25">
      <c r="A1078" s="13" t="s">
        <v>6240</v>
      </c>
      <c r="B1078" s="1">
        <v>42782</v>
      </c>
      <c r="C1078" s="2">
        <v>0.59390046296296295</v>
      </c>
      <c r="D1078" t="s">
        <v>6241</v>
      </c>
      <c r="E1078" t="s">
        <v>22</v>
      </c>
      <c r="F1078" t="s">
        <v>6242</v>
      </c>
      <c r="G1078" s="14" t="s">
        <v>6243</v>
      </c>
      <c r="H1078" s="14" t="s">
        <v>6244</v>
      </c>
      <c r="I1078" t="s">
        <v>23</v>
      </c>
      <c r="K1078">
        <v>2</v>
      </c>
      <c r="L1078">
        <v>16</v>
      </c>
      <c r="M1078">
        <v>14</v>
      </c>
      <c r="N1078">
        <v>5</v>
      </c>
      <c r="O1078" t="s">
        <v>6239</v>
      </c>
      <c r="P1078" t="s">
        <v>517</v>
      </c>
      <c r="Q1078" t="s">
        <v>517</v>
      </c>
      <c r="R1078" t="s">
        <v>517</v>
      </c>
      <c r="S1078" t="s">
        <v>517</v>
      </c>
      <c r="T1078" t="s">
        <v>517</v>
      </c>
      <c r="U1078" t="s">
        <v>517</v>
      </c>
      <c r="V1078" t="s">
        <v>517</v>
      </c>
      <c r="W1078" t="s">
        <v>775</v>
      </c>
      <c r="X1078" t="s">
        <v>590</v>
      </c>
      <c r="Y1078" t="s">
        <v>6245</v>
      </c>
      <c r="Z1078" s="1">
        <v>31667</v>
      </c>
      <c r="AA1078" t="s">
        <v>6246</v>
      </c>
      <c r="AB1078">
        <v>30</v>
      </c>
      <c r="AC1078" t="s">
        <v>358</v>
      </c>
      <c r="AD1078" t="s">
        <v>495</v>
      </c>
    </row>
    <row r="1079" spans="1:30" x14ac:dyDescent="0.25">
      <c r="A1079" s="13" t="s">
        <v>6248</v>
      </c>
      <c r="B1079" s="1">
        <v>42782</v>
      </c>
      <c r="C1079" s="2">
        <v>0.58871527777777777</v>
      </c>
      <c r="D1079" t="s">
        <v>6249</v>
      </c>
      <c r="E1079" t="s">
        <v>22</v>
      </c>
      <c r="F1079" t="s">
        <v>6250</v>
      </c>
      <c r="G1079" s="14" t="s">
        <v>6251</v>
      </c>
      <c r="H1079" s="14" t="s">
        <v>6252</v>
      </c>
      <c r="I1079" t="s">
        <v>23</v>
      </c>
      <c r="K1079">
        <v>2</v>
      </c>
      <c r="L1079">
        <v>16</v>
      </c>
      <c r="M1079">
        <v>14</v>
      </c>
      <c r="N1079">
        <v>5</v>
      </c>
      <c r="O1079" t="s">
        <v>6247</v>
      </c>
      <c r="P1079" t="s">
        <v>517</v>
      </c>
      <c r="Q1079" t="s">
        <v>517</v>
      </c>
      <c r="R1079" t="s">
        <v>517</v>
      </c>
      <c r="S1079" t="s">
        <v>517</v>
      </c>
      <c r="T1079" t="s">
        <v>517</v>
      </c>
      <c r="U1079" t="s">
        <v>517</v>
      </c>
      <c r="V1079" t="s">
        <v>517</v>
      </c>
      <c r="W1079" t="s">
        <v>856</v>
      </c>
      <c r="X1079" t="s">
        <v>844</v>
      </c>
      <c r="Y1079" t="s">
        <v>6253</v>
      </c>
      <c r="Z1079" s="1">
        <v>32550</v>
      </c>
      <c r="AA1079" t="s">
        <v>6254</v>
      </c>
      <c r="AB1079">
        <v>28</v>
      </c>
      <c r="AC1079" t="s">
        <v>357</v>
      </c>
      <c r="AD1079" t="s">
        <v>495</v>
      </c>
    </row>
    <row r="1080" spans="1:30" x14ac:dyDescent="0.25">
      <c r="A1080" s="13" t="s">
        <v>6256</v>
      </c>
      <c r="B1080" s="1">
        <v>42782</v>
      </c>
      <c r="C1080" s="2">
        <v>0.63906249999999998</v>
      </c>
      <c r="D1080" t="s">
        <v>6257</v>
      </c>
      <c r="E1080" t="s">
        <v>22</v>
      </c>
      <c r="F1080" t="s">
        <v>6258</v>
      </c>
      <c r="G1080" s="14" t="s">
        <v>6259</v>
      </c>
      <c r="H1080" s="14" t="s">
        <v>6260</v>
      </c>
      <c r="I1080" t="s">
        <v>21</v>
      </c>
      <c r="K1080">
        <v>2</v>
      </c>
      <c r="L1080">
        <v>16</v>
      </c>
      <c r="M1080">
        <v>15</v>
      </c>
      <c r="N1080">
        <v>5</v>
      </c>
      <c r="O1080" t="s">
        <v>6255</v>
      </c>
      <c r="P1080" t="s">
        <v>517</v>
      </c>
      <c r="Q1080" t="s">
        <v>517</v>
      </c>
      <c r="R1080" t="s">
        <v>517</v>
      </c>
      <c r="S1080" t="s">
        <v>517</v>
      </c>
      <c r="T1080" t="s">
        <v>517</v>
      </c>
      <c r="U1080" t="s">
        <v>517</v>
      </c>
      <c r="V1080" t="s">
        <v>517</v>
      </c>
      <c r="W1080" t="s">
        <v>1217</v>
      </c>
      <c r="X1080" t="s">
        <v>590</v>
      </c>
      <c r="Y1080" t="s">
        <v>6261</v>
      </c>
      <c r="Z1080" s="1">
        <v>31754</v>
      </c>
      <c r="AA1080" t="s">
        <v>6254</v>
      </c>
      <c r="AB1080">
        <v>30</v>
      </c>
      <c r="AC1080" t="s">
        <v>357</v>
      </c>
      <c r="AD1080" t="s">
        <v>482</v>
      </c>
    </row>
    <row r="1081" spans="1:30" x14ac:dyDescent="0.25">
      <c r="A1081" s="13" t="s">
        <v>6263</v>
      </c>
      <c r="B1081" s="1">
        <v>42782</v>
      </c>
      <c r="C1081" s="2">
        <v>0.65752314814814816</v>
      </c>
      <c r="D1081" t="s">
        <v>6264</v>
      </c>
      <c r="E1081" t="s">
        <v>22</v>
      </c>
      <c r="F1081" t="s">
        <v>6265</v>
      </c>
      <c r="G1081" s="14" t="s">
        <v>6266</v>
      </c>
      <c r="H1081" s="14" t="s">
        <v>6267</v>
      </c>
      <c r="I1081" t="s">
        <v>23</v>
      </c>
      <c r="K1081">
        <v>2</v>
      </c>
      <c r="L1081">
        <v>16</v>
      </c>
      <c r="M1081">
        <v>15</v>
      </c>
      <c r="N1081">
        <v>5</v>
      </c>
      <c r="O1081" t="s">
        <v>6262</v>
      </c>
      <c r="P1081" t="s">
        <v>517</v>
      </c>
      <c r="Q1081" t="s">
        <v>517</v>
      </c>
      <c r="R1081" t="s">
        <v>517</v>
      </c>
      <c r="S1081" t="s">
        <v>517</v>
      </c>
      <c r="T1081" t="s">
        <v>517</v>
      </c>
      <c r="U1081" t="s">
        <v>517</v>
      </c>
      <c r="V1081" t="s">
        <v>517</v>
      </c>
      <c r="W1081" t="s">
        <v>672</v>
      </c>
      <c r="X1081" t="s">
        <v>477</v>
      </c>
      <c r="Y1081" t="s">
        <v>6268</v>
      </c>
      <c r="Z1081" s="1">
        <v>33979</v>
      </c>
      <c r="AA1081" t="s">
        <v>694</v>
      </c>
      <c r="AB1081">
        <v>24</v>
      </c>
      <c r="AC1081" t="s">
        <v>358</v>
      </c>
      <c r="AD1081" t="s">
        <v>493</v>
      </c>
    </row>
    <row r="1082" spans="1:30" x14ac:dyDescent="0.25">
      <c r="A1082" s="13" t="s">
        <v>6270</v>
      </c>
      <c r="B1082" s="1">
        <v>42782</v>
      </c>
      <c r="C1082" s="2">
        <v>0.65119212962962958</v>
      </c>
      <c r="D1082" t="s">
        <v>6271</v>
      </c>
      <c r="E1082" t="s">
        <v>5507</v>
      </c>
      <c r="F1082" t="s">
        <v>6272</v>
      </c>
      <c r="G1082" s="14" t="s">
        <v>6273</v>
      </c>
      <c r="H1082" s="14" t="s">
        <v>6274</v>
      </c>
      <c r="I1082" t="s">
        <v>23</v>
      </c>
      <c r="K1082">
        <v>2</v>
      </c>
      <c r="L1082">
        <v>16</v>
      </c>
      <c r="M1082">
        <v>15</v>
      </c>
      <c r="N1082">
        <v>5</v>
      </c>
      <c r="O1082" t="s">
        <v>6269</v>
      </c>
      <c r="P1082" t="s">
        <v>517</v>
      </c>
      <c r="Q1082" t="s">
        <v>517</v>
      </c>
      <c r="R1082" t="s">
        <v>517</v>
      </c>
      <c r="S1082" t="s">
        <v>517</v>
      </c>
      <c r="T1082" t="s">
        <v>517</v>
      </c>
      <c r="U1082" t="s">
        <v>517</v>
      </c>
      <c r="V1082" t="s">
        <v>517</v>
      </c>
      <c r="W1082" t="s">
        <v>1217</v>
      </c>
      <c r="X1082" t="s">
        <v>1487</v>
      </c>
      <c r="Y1082" t="s">
        <v>517</v>
      </c>
      <c r="Z1082" s="1" t="s">
        <v>517</v>
      </c>
      <c r="AA1082" t="s">
        <v>6275</v>
      </c>
      <c r="AB1082" t="s">
        <v>517</v>
      </c>
      <c r="AC1082" t="s">
        <v>358</v>
      </c>
      <c r="AD1082" t="s">
        <v>517</v>
      </c>
    </row>
    <row r="1083" spans="1:30" x14ac:dyDescent="0.25">
      <c r="A1083" s="13" t="s">
        <v>6277</v>
      </c>
      <c r="B1083" s="1">
        <v>42782</v>
      </c>
      <c r="C1083" s="2">
        <v>0.64399305555555553</v>
      </c>
      <c r="D1083" t="s">
        <v>6278</v>
      </c>
      <c r="E1083" t="s">
        <v>22</v>
      </c>
      <c r="F1083" t="s">
        <v>6279</v>
      </c>
      <c r="G1083" s="14" t="s">
        <v>6280</v>
      </c>
      <c r="H1083" s="14" t="s">
        <v>6281</v>
      </c>
      <c r="I1083" t="s">
        <v>23</v>
      </c>
      <c r="K1083">
        <v>2</v>
      </c>
      <c r="L1083">
        <v>16</v>
      </c>
      <c r="M1083">
        <v>15</v>
      </c>
      <c r="N1083">
        <v>5</v>
      </c>
      <c r="O1083" t="s">
        <v>6276</v>
      </c>
      <c r="P1083" t="s">
        <v>517</v>
      </c>
      <c r="Q1083" t="s">
        <v>517</v>
      </c>
      <c r="R1083" t="s">
        <v>517</v>
      </c>
      <c r="S1083" t="s">
        <v>517</v>
      </c>
      <c r="T1083" t="s">
        <v>517</v>
      </c>
      <c r="U1083" t="s">
        <v>517</v>
      </c>
      <c r="V1083" t="s">
        <v>517</v>
      </c>
      <c r="W1083" t="s">
        <v>526</v>
      </c>
      <c r="X1083" t="s">
        <v>527</v>
      </c>
      <c r="Y1083" t="s">
        <v>6282</v>
      </c>
      <c r="Z1083" s="1">
        <v>29971</v>
      </c>
      <c r="AA1083" t="s">
        <v>6283</v>
      </c>
      <c r="AB1083">
        <v>35</v>
      </c>
      <c r="AC1083" t="s">
        <v>358</v>
      </c>
      <c r="AD1083" t="s">
        <v>487</v>
      </c>
    </row>
    <row r="1084" spans="1:30" x14ac:dyDescent="0.25">
      <c r="A1084" s="13" t="s">
        <v>6284</v>
      </c>
      <c r="B1084" s="1">
        <v>42782</v>
      </c>
      <c r="C1084" s="2">
        <v>0.64008101851851851</v>
      </c>
      <c r="D1084" t="s">
        <v>6285</v>
      </c>
      <c r="E1084" t="s">
        <v>22</v>
      </c>
      <c r="F1084" t="s">
        <v>6286</v>
      </c>
      <c r="G1084" s="14" t="s">
        <v>6287</v>
      </c>
      <c r="H1084" s="14" t="s">
        <v>6288</v>
      </c>
      <c r="I1084" t="s">
        <v>24</v>
      </c>
      <c r="K1084">
        <v>2</v>
      </c>
      <c r="L1084">
        <v>16</v>
      </c>
      <c r="M1084">
        <v>15</v>
      </c>
      <c r="N1084">
        <v>5</v>
      </c>
      <c r="O1084" t="s">
        <v>517</v>
      </c>
      <c r="P1084" t="s">
        <v>517</v>
      </c>
      <c r="Q1084" t="s">
        <v>517</v>
      </c>
      <c r="R1084" t="s">
        <v>517</v>
      </c>
      <c r="S1084" t="s">
        <v>517</v>
      </c>
      <c r="T1084" t="s">
        <v>517</v>
      </c>
      <c r="U1084" t="s">
        <v>517</v>
      </c>
      <c r="V1084" t="s">
        <v>517</v>
      </c>
      <c r="W1084" t="s">
        <v>517</v>
      </c>
      <c r="X1084" t="s">
        <v>517</v>
      </c>
      <c r="Y1084" t="s">
        <v>6289</v>
      </c>
      <c r="Z1084" s="1">
        <v>36433</v>
      </c>
      <c r="AA1084" t="s">
        <v>1888</v>
      </c>
      <c r="AB1084">
        <v>17</v>
      </c>
      <c r="AC1084" t="s">
        <v>358</v>
      </c>
      <c r="AD1084" t="s">
        <v>495</v>
      </c>
    </row>
    <row r="1085" spans="1:30" x14ac:dyDescent="0.25">
      <c r="A1085" s="13" t="s">
        <v>6291</v>
      </c>
      <c r="B1085" s="1">
        <v>42782</v>
      </c>
      <c r="C1085" s="2">
        <v>0.69475694444444447</v>
      </c>
      <c r="D1085" t="s">
        <v>6292</v>
      </c>
      <c r="E1085" t="s">
        <v>22</v>
      </c>
      <c r="F1085" t="s">
        <v>6293</v>
      </c>
      <c r="G1085" s="14" t="s">
        <v>6294</v>
      </c>
      <c r="H1085" s="14" t="s">
        <v>6295</v>
      </c>
      <c r="I1085" t="s">
        <v>23</v>
      </c>
      <c r="K1085">
        <v>2</v>
      </c>
      <c r="L1085">
        <v>16</v>
      </c>
      <c r="M1085">
        <v>16</v>
      </c>
      <c r="N1085">
        <v>5</v>
      </c>
      <c r="O1085" t="s">
        <v>6290</v>
      </c>
      <c r="P1085" t="s">
        <v>517</v>
      </c>
      <c r="Q1085" t="s">
        <v>517</v>
      </c>
      <c r="R1085" t="s">
        <v>517</v>
      </c>
      <c r="S1085" t="s">
        <v>517</v>
      </c>
      <c r="T1085" t="s">
        <v>517</v>
      </c>
      <c r="U1085" t="s">
        <v>517</v>
      </c>
      <c r="V1085" t="s">
        <v>517</v>
      </c>
      <c r="W1085" t="s">
        <v>1217</v>
      </c>
      <c r="X1085" t="s">
        <v>590</v>
      </c>
      <c r="Y1085" t="s">
        <v>6296</v>
      </c>
      <c r="Z1085" s="1">
        <v>34982</v>
      </c>
      <c r="AA1085" t="s">
        <v>1009</v>
      </c>
      <c r="AB1085">
        <v>21</v>
      </c>
      <c r="AC1085" t="s">
        <v>357</v>
      </c>
      <c r="AD1085" t="s">
        <v>486</v>
      </c>
    </row>
    <row r="1086" spans="1:30" x14ac:dyDescent="0.25">
      <c r="A1086" s="13" t="s">
        <v>6297</v>
      </c>
      <c r="B1086" s="1">
        <v>42782</v>
      </c>
      <c r="C1086" s="2">
        <v>0.70543981481481488</v>
      </c>
      <c r="D1086" t="s">
        <v>6298</v>
      </c>
      <c r="E1086" t="s">
        <v>22</v>
      </c>
      <c r="F1086" t="s">
        <v>6299</v>
      </c>
      <c r="G1086" s="14" t="s">
        <v>6300</v>
      </c>
      <c r="H1086" s="14" t="s">
        <v>6301</v>
      </c>
      <c r="I1086" t="s">
        <v>24</v>
      </c>
      <c r="K1086">
        <v>2</v>
      </c>
      <c r="L1086">
        <v>16</v>
      </c>
      <c r="M1086">
        <v>16</v>
      </c>
      <c r="N1086">
        <v>5</v>
      </c>
      <c r="O1086" t="s">
        <v>517</v>
      </c>
      <c r="P1086" t="s">
        <v>517</v>
      </c>
      <c r="Q1086" t="s">
        <v>517</v>
      </c>
      <c r="R1086" t="s">
        <v>517</v>
      </c>
      <c r="S1086" t="s">
        <v>517</v>
      </c>
      <c r="T1086" t="s">
        <v>517</v>
      </c>
      <c r="U1086" t="s">
        <v>517</v>
      </c>
      <c r="V1086" t="s">
        <v>517</v>
      </c>
      <c r="W1086" t="s">
        <v>517</v>
      </c>
      <c r="X1086" t="s">
        <v>517</v>
      </c>
      <c r="Y1086" t="s">
        <v>6302</v>
      </c>
      <c r="Z1086" s="1">
        <v>30956</v>
      </c>
      <c r="AA1086" t="s">
        <v>3153</v>
      </c>
      <c r="AB1086">
        <v>32</v>
      </c>
      <c r="AC1086" t="s">
        <v>358</v>
      </c>
      <c r="AD1086" t="s">
        <v>494</v>
      </c>
    </row>
    <row r="1087" spans="1:30" x14ac:dyDescent="0.25">
      <c r="A1087" s="13" t="s">
        <v>6303</v>
      </c>
      <c r="B1087" s="1">
        <v>42782</v>
      </c>
      <c r="C1087" s="2">
        <v>0.69574074074074066</v>
      </c>
      <c r="D1087" t="s">
        <v>6304</v>
      </c>
      <c r="E1087" t="s">
        <v>22</v>
      </c>
      <c r="F1087" t="s">
        <v>6305</v>
      </c>
      <c r="G1087" t="s">
        <v>6306</v>
      </c>
      <c r="H1087" t="s">
        <v>6307</v>
      </c>
      <c r="I1087" t="s">
        <v>23</v>
      </c>
      <c r="K1087">
        <v>2</v>
      </c>
      <c r="L1087">
        <v>16</v>
      </c>
      <c r="M1087">
        <v>16</v>
      </c>
      <c r="N1087">
        <v>5</v>
      </c>
      <c r="O1087" t="s">
        <v>517</v>
      </c>
      <c r="P1087" t="s">
        <v>517</v>
      </c>
      <c r="Q1087" t="s">
        <v>517</v>
      </c>
      <c r="R1087" t="s">
        <v>517</v>
      </c>
      <c r="S1087" t="s">
        <v>517</v>
      </c>
      <c r="T1087" t="s">
        <v>517</v>
      </c>
      <c r="U1087" t="s">
        <v>517</v>
      </c>
      <c r="V1087" t="s">
        <v>517</v>
      </c>
      <c r="W1087" t="s">
        <v>517</v>
      </c>
      <c r="X1087" t="s">
        <v>517</v>
      </c>
      <c r="Y1087" t="s">
        <v>6308</v>
      </c>
      <c r="Z1087" s="1">
        <v>22175</v>
      </c>
      <c r="AA1087" t="s">
        <v>1634</v>
      </c>
      <c r="AB1087">
        <v>56</v>
      </c>
      <c r="AC1087" t="s">
        <v>358</v>
      </c>
      <c r="AD1087" t="s">
        <v>484</v>
      </c>
    </row>
    <row r="1088" spans="1:30" x14ac:dyDescent="0.25">
      <c r="A1088" s="13" t="s">
        <v>6310</v>
      </c>
      <c r="B1088" s="1">
        <v>42782</v>
      </c>
      <c r="C1088" s="2">
        <v>0.76943287037037045</v>
      </c>
      <c r="D1088" t="s">
        <v>6311</v>
      </c>
      <c r="E1088" t="s">
        <v>22</v>
      </c>
      <c r="F1088" t="s">
        <v>6312</v>
      </c>
      <c r="G1088" s="14" t="s">
        <v>6313</v>
      </c>
      <c r="H1088" s="14" t="s">
        <v>6314</v>
      </c>
      <c r="I1088" t="s">
        <v>23</v>
      </c>
      <c r="K1088">
        <v>2</v>
      </c>
      <c r="L1088">
        <v>16</v>
      </c>
      <c r="M1088">
        <v>18</v>
      </c>
      <c r="N1088">
        <v>5</v>
      </c>
      <c r="O1088" t="s">
        <v>6309</v>
      </c>
      <c r="P1088" t="s">
        <v>517</v>
      </c>
      <c r="Q1088" t="s">
        <v>517</v>
      </c>
      <c r="R1088" t="s">
        <v>517</v>
      </c>
      <c r="S1088" t="s">
        <v>517</v>
      </c>
      <c r="T1088" t="s">
        <v>517</v>
      </c>
      <c r="U1088" t="s">
        <v>517</v>
      </c>
      <c r="V1088" t="s">
        <v>517</v>
      </c>
      <c r="W1088" t="s">
        <v>6315</v>
      </c>
      <c r="X1088" t="s">
        <v>554</v>
      </c>
      <c r="Y1088" t="s">
        <v>6316</v>
      </c>
      <c r="Z1088" s="1">
        <v>30356</v>
      </c>
      <c r="AA1088" t="s">
        <v>6317</v>
      </c>
      <c r="AB1088">
        <v>34</v>
      </c>
      <c r="AC1088" t="s">
        <v>357</v>
      </c>
      <c r="AD1088" t="s">
        <v>484</v>
      </c>
    </row>
    <row r="1089" spans="1:30" x14ac:dyDescent="0.25">
      <c r="A1089" s="13" t="s">
        <v>6319</v>
      </c>
      <c r="B1089" s="1">
        <v>42783</v>
      </c>
      <c r="C1089" s="2">
        <v>0.23944444444444443</v>
      </c>
      <c r="D1089" t="s">
        <v>6320</v>
      </c>
      <c r="E1089" t="s">
        <v>22</v>
      </c>
      <c r="F1089" t="s">
        <v>6321</v>
      </c>
      <c r="G1089" s="14" t="s">
        <v>6322</v>
      </c>
      <c r="H1089" s="14" t="s">
        <v>6323</v>
      </c>
      <c r="I1089" t="s">
        <v>23</v>
      </c>
      <c r="K1089">
        <v>2</v>
      </c>
      <c r="L1089">
        <v>17</v>
      </c>
      <c r="M1089">
        <v>5</v>
      </c>
      <c r="N1089">
        <v>6</v>
      </c>
      <c r="O1089" t="s">
        <v>6318</v>
      </c>
      <c r="P1089" t="s">
        <v>517</v>
      </c>
      <c r="Q1089" t="s">
        <v>517</v>
      </c>
      <c r="R1089" t="s">
        <v>517</v>
      </c>
      <c r="S1089" t="s">
        <v>517</v>
      </c>
      <c r="T1089" t="s">
        <v>517</v>
      </c>
      <c r="U1089" t="s">
        <v>517</v>
      </c>
      <c r="V1089" t="s">
        <v>517</v>
      </c>
      <c r="W1089" t="s">
        <v>862</v>
      </c>
      <c r="X1089" t="s">
        <v>527</v>
      </c>
      <c r="Y1089" t="s">
        <v>6324</v>
      </c>
      <c r="Z1089" s="1">
        <v>35709</v>
      </c>
      <c r="AA1089" t="s">
        <v>565</v>
      </c>
      <c r="AB1089">
        <v>19</v>
      </c>
      <c r="AC1089" t="s">
        <v>358</v>
      </c>
      <c r="AD1089" t="s">
        <v>483</v>
      </c>
    </row>
    <row r="1090" spans="1:30" x14ac:dyDescent="0.25">
      <c r="A1090" s="13" t="s">
        <v>6325</v>
      </c>
      <c r="B1090" s="1">
        <v>42782</v>
      </c>
      <c r="C1090" s="2">
        <v>0.93359953703703702</v>
      </c>
      <c r="D1090" t="s">
        <v>6326</v>
      </c>
      <c r="E1090" t="s">
        <v>22</v>
      </c>
      <c r="F1090" t="s">
        <v>6327</v>
      </c>
      <c r="G1090" s="14" t="s">
        <v>6328</v>
      </c>
      <c r="H1090" s="14" t="s">
        <v>6329</v>
      </c>
      <c r="I1090" t="s">
        <v>23</v>
      </c>
      <c r="K1090">
        <v>2</v>
      </c>
      <c r="L1090">
        <v>16</v>
      </c>
      <c r="M1090">
        <v>22</v>
      </c>
      <c r="N1090">
        <v>5</v>
      </c>
      <c r="O1090" t="s">
        <v>517</v>
      </c>
      <c r="P1090" t="s">
        <v>517</v>
      </c>
      <c r="Q1090" t="s">
        <v>517</v>
      </c>
      <c r="R1090" t="s">
        <v>517</v>
      </c>
      <c r="S1090" t="s">
        <v>517</v>
      </c>
      <c r="T1090" t="s">
        <v>517</v>
      </c>
      <c r="U1090" t="s">
        <v>517</v>
      </c>
      <c r="V1090" t="s">
        <v>517</v>
      </c>
      <c r="W1090" t="s">
        <v>517</v>
      </c>
      <c r="X1090" t="s">
        <v>517</v>
      </c>
      <c r="Y1090" t="s">
        <v>6330</v>
      </c>
      <c r="Z1090" s="1">
        <v>33673</v>
      </c>
      <c r="AA1090" t="s">
        <v>6331</v>
      </c>
      <c r="AB1090">
        <v>24</v>
      </c>
      <c r="AC1090" t="s">
        <v>358</v>
      </c>
      <c r="AD1090" t="s">
        <v>500</v>
      </c>
    </row>
    <row r="1091" spans="1:30" x14ac:dyDescent="0.25">
      <c r="A1091" s="13" t="s">
        <v>6333</v>
      </c>
      <c r="B1091" s="1">
        <v>42782</v>
      </c>
      <c r="C1091" s="2">
        <v>0.92267361111111112</v>
      </c>
      <c r="D1091" t="s">
        <v>6334</v>
      </c>
      <c r="E1091" t="s">
        <v>22</v>
      </c>
      <c r="F1091" t="s">
        <v>6335</v>
      </c>
      <c r="G1091" s="14" t="s">
        <v>6336</v>
      </c>
      <c r="H1091" s="14" t="s">
        <v>6337</v>
      </c>
      <c r="I1091" t="s">
        <v>23</v>
      </c>
      <c r="K1091">
        <v>2</v>
      </c>
      <c r="L1091">
        <v>16</v>
      </c>
      <c r="M1091">
        <v>22</v>
      </c>
      <c r="N1091">
        <v>5</v>
      </c>
      <c r="O1091" t="s">
        <v>6332</v>
      </c>
      <c r="P1091" t="s">
        <v>517</v>
      </c>
      <c r="Q1091" t="s">
        <v>517</v>
      </c>
      <c r="R1091" t="s">
        <v>517</v>
      </c>
      <c r="S1091" t="s">
        <v>517</v>
      </c>
      <c r="T1091" t="s">
        <v>517</v>
      </c>
      <c r="U1091" t="s">
        <v>517</v>
      </c>
      <c r="V1091" t="s">
        <v>517</v>
      </c>
      <c r="W1091" t="s">
        <v>589</v>
      </c>
      <c r="X1091" t="s">
        <v>849</v>
      </c>
      <c r="Y1091" t="s">
        <v>6338</v>
      </c>
      <c r="Z1091" s="1">
        <v>30521</v>
      </c>
      <c r="AA1091" t="s">
        <v>6339</v>
      </c>
      <c r="AB1091">
        <v>33</v>
      </c>
      <c r="AC1091" t="s">
        <v>357</v>
      </c>
      <c r="AD1091" t="s">
        <v>493</v>
      </c>
    </row>
    <row r="1092" spans="1:30" x14ac:dyDescent="0.25">
      <c r="A1092" s="13" t="s">
        <v>6340</v>
      </c>
      <c r="B1092" s="1">
        <v>42782</v>
      </c>
      <c r="C1092" s="2">
        <v>0.82694444444444448</v>
      </c>
      <c r="D1092" t="s">
        <v>6341</v>
      </c>
      <c r="E1092" t="s">
        <v>22</v>
      </c>
      <c r="F1092" t="s">
        <v>6342</v>
      </c>
      <c r="G1092" s="14" t="s">
        <v>6343</v>
      </c>
      <c r="H1092" s="14" t="s">
        <v>6344</v>
      </c>
      <c r="I1092" t="s">
        <v>21</v>
      </c>
      <c r="K1092">
        <v>2</v>
      </c>
      <c r="L1092">
        <v>16</v>
      </c>
      <c r="M1092">
        <v>19</v>
      </c>
      <c r="N1092">
        <v>5</v>
      </c>
      <c r="O1092" t="s">
        <v>517</v>
      </c>
      <c r="P1092" t="s">
        <v>517</v>
      </c>
      <c r="Q1092" t="s">
        <v>517</v>
      </c>
      <c r="R1092" t="s">
        <v>517</v>
      </c>
      <c r="S1092" t="s">
        <v>517</v>
      </c>
      <c r="T1092" t="s">
        <v>517</v>
      </c>
      <c r="U1092" t="s">
        <v>517</v>
      </c>
      <c r="V1092" t="s">
        <v>517</v>
      </c>
      <c r="W1092" t="s">
        <v>517</v>
      </c>
      <c r="X1092" t="s">
        <v>517</v>
      </c>
      <c r="Y1092" t="s">
        <v>6345</v>
      </c>
      <c r="Z1092" s="1">
        <v>34055</v>
      </c>
      <c r="AA1092" t="s">
        <v>6346</v>
      </c>
      <c r="AB1092">
        <v>23</v>
      </c>
      <c r="AC1092" t="s">
        <v>358</v>
      </c>
      <c r="AD1092" t="s">
        <v>509</v>
      </c>
    </row>
    <row r="1093" spans="1:30" x14ac:dyDescent="0.25">
      <c r="A1093" s="13" t="s">
        <v>6347</v>
      </c>
      <c r="B1093" s="1">
        <v>42782</v>
      </c>
      <c r="C1093" s="2">
        <v>0.82670138888888889</v>
      </c>
      <c r="D1093" t="s">
        <v>6348</v>
      </c>
      <c r="E1093" t="s">
        <v>22</v>
      </c>
      <c r="F1093" t="s">
        <v>6349</v>
      </c>
      <c r="G1093" s="14" t="s">
        <v>6350</v>
      </c>
      <c r="H1093" s="14" t="s">
        <v>6351</v>
      </c>
      <c r="I1093" t="s">
        <v>23</v>
      </c>
      <c r="K1093">
        <v>2</v>
      </c>
      <c r="L1093">
        <v>16</v>
      </c>
      <c r="M1093">
        <v>19</v>
      </c>
      <c r="N1093">
        <v>5</v>
      </c>
      <c r="O1093" t="s">
        <v>517</v>
      </c>
      <c r="P1093" t="s">
        <v>517</v>
      </c>
      <c r="Q1093" t="s">
        <v>517</v>
      </c>
      <c r="R1093" t="s">
        <v>517</v>
      </c>
      <c r="S1093" t="s">
        <v>517</v>
      </c>
      <c r="T1093" t="s">
        <v>517</v>
      </c>
      <c r="U1093" t="s">
        <v>517</v>
      </c>
      <c r="V1093" t="s">
        <v>517</v>
      </c>
      <c r="W1093" t="s">
        <v>517</v>
      </c>
      <c r="X1093" t="s">
        <v>517</v>
      </c>
      <c r="Y1093" t="s">
        <v>517</v>
      </c>
      <c r="Z1093" s="1" t="s">
        <v>517</v>
      </c>
      <c r="AA1093" t="s">
        <v>6352</v>
      </c>
      <c r="AB1093" t="s">
        <v>517</v>
      </c>
      <c r="AC1093" t="s">
        <v>358</v>
      </c>
      <c r="AD1093" t="s">
        <v>517</v>
      </c>
    </row>
    <row r="1094" spans="1:30" x14ac:dyDescent="0.25">
      <c r="A1094" s="13" t="s">
        <v>6354</v>
      </c>
      <c r="B1094" s="1">
        <v>42783</v>
      </c>
      <c r="C1094" s="2">
        <v>0.66863425925925923</v>
      </c>
      <c r="D1094" t="s">
        <v>6355</v>
      </c>
      <c r="E1094" t="s">
        <v>22</v>
      </c>
      <c r="F1094" t="s">
        <v>6356</v>
      </c>
      <c r="G1094" t="s">
        <v>6357</v>
      </c>
      <c r="H1094" t="s">
        <v>6358</v>
      </c>
      <c r="I1094" t="s">
        <v>23</v>
      </c>
      <c r="K1094">
        <v>2</v>
      </c>
      <c r="L1094">
        <v>17</v>
      </c>
      <c r="M1094">
        <v>16</v>
      </c>
      <c r="N1094">
        <v>6</v>
      </c>
      <c r="O1094" t="s">
        <v>6353</v>
      </c>
      <c r="P1094" t="s">
        <v>517</v>
      </c>
      <c r="Q1094" t="s">
        <v>517</v>
      </c>
      <c r="R1094" t="s">
        <v>517</v>
      </c>
      <c r="S1094" t="s">
        <v>517</v>
      </c>
      <c r="T1094" t="s">
        <v>517</v>
      </c>
      <c r="U1094" t="s">
        <v>517</v>
      </c>
      <c r="V1094" t="s">
        <v>517</v>
      </c>
      <c r="W1094" t="s">
        <v>621</v>
      </c>
      <c r="X1094" t="s">
        <v>622</v>
      </c>
      <c r="Y1094" t="s">
        <v>6359</v>
      </c>
      <c r="Z1094" s="1">
        <v>27664</v>
      </c>
      <c r="AA1094" t="s">
        <v>546</v>
      </c>
      <c r="AB1094">
        <v>41</v>
      </c>
      <c r="AC1094" t="s">
        <v>358</v>
      </c>
      <c r="AD1094" t="s">
        <v>490</v>
      </c>
    </row>
    <row r="1095" spans="1:30" x14ac:dyDescent="0.25">
      <c r="A1095" s="13" t="s">
        <v>6360</v>
      </c>
      <c r="B1095" s="1">
        <v>42783</v>
      </c>
      <c r="C1095" s="2">
        <v>0.76643518518518527</v>
      </c>
      <c r="D1095" t="s">
        <v>6361</v>
      </c>
      <c r="E1095" t="s">
        <v>22</v>
      </c>
      <c r="F1095" t="s">
        <v>6362</v>
      </c>
      <c r="G1095" s="14" t="s">
        <v>6363</v>
      </c>
      <c r="H1095" s="14" t="s">
        <v>6364</v>
      </c>
      <c r="I1095" t="s">
        <v>25</v>
      </c>
      <c r="K1095">
        <v>2</v>
      </c>
      <c r="L1095">
        <v>17</v>
      </c>
      <c r="M1095">
        <v>18</v>
      </c>
      <c r="N1095">
        <v>6</v>
      </c>
      <c r="O1095" t="s">
        <v>517</v>
      </c>
      <c r="P1095" t="s">
        <v>517</v>
      </c>
      <c r="Q1095" t="s">
        <v>517</v>
      </c>
      <c r="R1095" t="s">
        <v>517</v>
      </c>
      <c r="S1095" t="s">
        <v>517</v>
      </c>
      <c r="T1095" t="s">
        <v>517</v>
      </c>
      <c r="U1095" t="s">
        <v>517</v>
      </c>
      <c r="V1095" t="s">
        <v>517</v>
      </c>
      <c r="W1095" t="s">
        <v>517</v>
      </c>
      <c r="X1095" t="s">
        <v>517</v>
      </c>
      <c r="Y1095" t="s">
        <v>6365</v>
      </c>
      <c r="Z1095" s="1">
        <v>31922</v>
      </c>
      <c r="AA1095" t="s">
        <v>3146</v>
      </c>
      <c r="AB1095">
        <v>29</v>
      </c>
      <c r="AC1095" t="s">
        <v>358</v>
      </c>
      <c r="AD1095" t="s">
        <v>493</v>
      </c>
    </row>
    <row r="1096" spans="1:30" x14ac:dyDescent="0.25">
      <c r="A1096" s="13" t="s">
        <v>6367</v>
      </c>
      <c r="B1096" s="1">
        <v>42784</v>
      </c>
      <c r="C1096" s="2">
        <v>1.0162037037037037E-2</v>
      </c>
      <c r="D1096" t="s">
        <v>725</v>
      </c>
      <c r="E1096" t="s">
        <v>22</v>
      </c>
      <c r="F1096" t="s">
        <v>6368</v>
      </c>
      <c r="G1096" s="14" t="s">
        <v>6369</v>
      </c>
      <c r="H1096" s="14" t="s">
        <v>6370</v>
      </c>
      <c r="I1096" t="s">
        <v>23</v>
      </c>
      <c r="K1096">
        <v>2</v>
      </c>
      <c r="L1096">
        <v>18</v>
      </c>
      <c r="M1096">
        <v>0</v>
      </c>
      <c r="N1096">
        <v>7</v>
      </c>
      <c r="O1096" t="s">
        <v>6366</v>
      </c>
      <c r="P1096" t="s">
        <v>517</v>
      </c>
      <c r="Q1096" t="s">
        <v>517</v>
      </c>
      <c r="R1096" t="s">
        <v>517</v>
      </c>
      <c r="S1096" t="s">
        <v>517</v>
      </c>
      <c r="T1096" t="s">
        <v>517</v>
      </c>
      <c r="U1096" t="s">
        <v>517</v>
      </c>
      <c r="V1096" t="s">
        <v>517</v>
      </c>
      <c r="W1096" t="s">
        <v>537</v>
      </c>
      <c r="X1096" t="s">
        <v>1877</v>
      </c>
      <c r="Y1096" t="s">
        <v>6371</v>
      </c>
      <c r="Z1096" s="1">
        <v>32762</v>
      </c>
      <c r="AA1096" t="s">
        <v>529</v>
      </c>
      <c r="AB1096">
        <v>27</v>
      </c>
      <c r="AC1096" t="s">
        <v>358</v>
      </c>
      <c r="AD1096" t="s">
        <v>482</v>
      </c>
    </row>
    <row r="1097" spans="1:30" x14ac:dyDescent="0.25">
      <c r="A1097" s="13" t="s">
        <v>6373</v>
      </c>
      <c r="B1097" s="1">
        <v>42783</v>
      </c>
      <c r="C1097" s="2">
        <v>0.98024305555555558</v>
      </c>
      <c r="D1097" t="s">
        <v>5746</v>
      </c>
      <c r="E1097" t="s">
        <v>22</v>
      </c>
      <c r="F1097" t="s">
        <v>6374</v>
      </c>
      <c r="G1097" s="14" t="s">
        <v>6375</v>
      </c>
      <c r="H1097" s="14" t="s">
        <v>6376</v>
      </c>
      <c r="I1097" t="s">
        <v>23</v>
      </c>
      <c r="K1097">
        <v>2</v>
      </c>
      <c r="L1097">
        <v>17</v>
      </c>
      <c r="M1097">
        <v>23</v>
      </c>
      <c r="N1097">
        <v>6</v>
      </c>
      <c r="O1097" t="s">
        <v>6372</v>
      </c>
      <c r="P1097" t="s">
        <v>517</v>
      </c>
      <c r="Q1097" t="s">
        <v>517</v>
      </c>
      <c r="R1097" t="s">
        <v>517</v>
      </c>
      <c r="S1097" t="s">
        <v>517</v>
      </c>
      <c r="T1097" t="s">
        <v>517</v>
      </c>
      <c r="U1097" t="s">
        <v>517</v>
      </c>
      <c r="V1097" t="s">
        <v>517</v>
      </c>
      <c r="W1097" t="s">
        <v>589</v>
      </c>
      <c r="X1097" t="s">
        <v>590</v>
      </c>
      <c r="Y1097" t="s">
        <v>517</v>
      </c>
      <c r="Z1097" s="1" t="s">
        <v>517</v>
      </c>
      <c r="AA1097" t="s">
        <v>5746</v>
      </c>
      <c r="AB1097" t="s">
        <v>517</v>
      </c>
      <c r="AC1097" t="s">
        <v>358</v>
      </c>
      <c r="AD1097" t="s">
        <v>517</v>
      </c>
    </row>
    <row r="1098" spans="1:30" x14ac:dyDescent="0.25">
      <c r="A1098" s="13" t="s">
        <v>6377</v>
      </c>
      <c r="B1098" s="1">
        <v>42783</v>
      </c>
      <c r="C1098" s="2">
        <v>0.94883101851851848</v>
      </c>
      <c r="D1098" t="s">
        <v>6378</v>
      </c>
      <c r="E1098" t="s">
        <v>22</v>
      </c>
      <c r="F1098" t="s">
        <v>6379</v>
      </c>
      <c r="G1098" s="14" t="s">
        <v>6380</v>
      </c>
      <c r="H1098" s="14" t="s">
        <v>6381</v>
      </c>
      <c r="I1098" t="s">
        <v>25</v>
      </c>
      <c r="K1098">
        <v>2</v>
      </c>
      <c r="L1098">
        <v>17</v>
      </c>
      <c r="M1098">
        <v>22</v>
      </c>
      <c r="N1098">
        <v>6</v>
      </c>
      <c r="O1098" t="s">
        <v>517</v>
      </c>
      <c r="P1098" t="s">
        <v>517</v>
      </c>
      <c r="Q1098" t="s">
        <v>517</v>
      </c>
      <c r="R1098" t="s">
        <v>517</v>
      </c>
      <c r="S1098" t="s">
        <v>517</v>
      </c>
      <c r="T1098" t="s">
        <v>517</v>
      </c>
      <c r="U1098" t="s">
        <v>517</v>
      </c>
      <c r="V1098" t="s">
        <v>517</v>
      </c>
      <c r="W1098" t="s">
        <v>517</v>
      </c>
      <c r="X1098" t="s">
        <v>517</v>
      </c>
      <c r="Y1098" t="s">
        <v>6382</v>
      </c>
      <c r="Z1098" s="1">
        <v>30290</v>
      </c>
      <c r="AA1098" t="s">
        <v>2673</v>
      </c>
      <c r="AB1098">
        <v>34</v>
      </c>
      <c r="AC1098" t="s">
        <v>358</v>
      </c>
      <c r="AD1098" t="s">
        <v>498</v>
      </c>
    </row>
    <row r="1099" spans="1:30" x14ac:dyDescent="0.25">
      <c r="A1099" s="13" t="s">
        <v>6383</v>
      </c>
      <c r="B1099" s="1">
        <v>42783</v>
      </c>
      <c r="C1099" s="2">
        <v>0.77109953703703704</v>
      </c>
      <c r="D1099" t="s">
        <v>6384</v>
      </c>
      <c r="E1099" t="s">
        <v>22</v>
      </c>
      <c r="F1099" t="s">
        <v>6385</v>
      </c>
      <c r="G1099" s="14" t="s">
        <v>6386</v>
      </c>
      <c r="H1099" s="14" t="s">
        <v>6387</v>
      </c>
      <c r="I1099" t="s">
        <v>21</v>
      </c>
      <c r="K1099">
        <v>2</v>
      </c>
      <c r="L1099">
        <v>17</v>
      </c>
      <c r="M1099">
        <v>18</v>
      </c>
      <c r="N1099">
        <v>6</v>
      </c>
      <c r="O1099" t="s">
        <v>517</v>
      </c>
      <c r="P1099" t="s">
        <v>517</v>
      </c>
      <c r="Q1099" t="s">
        <v>517</v>
      </c>
      <c r="R1099" t="s">
        <v>517</v>
      </c>
      <c r="S1099" t="s">
        <v>517</v>
      </c>
      <c r="T1099" t="s">
        <v>517</v>
      </c>
      <c r="U1099" t="s">
        <v>517</v>
      </c>
      <c r="V1099" t="s">
        <v>517</v>
      </c>
      <c r="W1099" t="s">
        <v>517</v>
      </c>
      <c r="X1099" t="s">
        <v>517</v>
      </c>
      <c r="Y1099" t="s">
        <v>6388</v>
      </c>
      <c r="Z1099" s="1">
        <v>35156</v>
      </c>
      <c r="AA1099" t="s">
        <v>6339</v>
      </c>
      <c r="AB1099">
        <v>20</v>
      </c>
      <c r="AC1099" t="s">
        <v>357</v>
      </c>
      <c r="AD1099" t="s">
        <v>491</v>
      </c>
    </row>
    <row r="1100" spans="1:30" x14ac:dyDescent="0.25">
      <c r="A1100" s="13" t="s">
        <v>6389</v>
      </c>
      <c r="B1100" s="1">
        <v>42784</v>
      </c>
      <c r="C1100" s="2">
        <v>0.43996527777777777</v>
      </c>
      <c r="D1100" t="s">
        <v>4048</v>
      </c>
      <c r="E1100" t="s">
        <v>22</v>
      </c>
      <c r="F1100" t="s">
        <v>4691</v>
      </c>
      <c r="G1100" s="14" t="s">
        <v>4692</v>
      </c>
      <c r="H1100" s="14" t="s">
        <v>5031</v>
      </c>
      <c r="I1100" t="s">
        <v>23</v>
      </c>
      <c r="K1100">
        <v>2</v>
      </c>
      <c r="L1100">
        <v>18</v>
      </c>
      <c r="M1100">
        <v>10</v>
      </c>
      <c r="N1100">
        <v>7</v>
      </c>
      <c r="O1100" t="s">
        <v>5029</v>
      </c>
      <c r="P1100" t="s">
        <v>517</v>
      </c>
      <c r="Q1100" t="s">
        <v>517</v>
      </c>
      <c r="R1100" t="s">
        <v>517</v>
      </c>
      <c r="S1100" t="s">
        <v>517</v>
      </c>
      <c r="T1100" t="s">
        <v>517</v>
      </c>
      <c r="U1100" t="s">
        <v>517</v>
      </c>
      <c r="V1100" t="s">
        <v>517</v>
      </c>
      <c r="W1100" t="s">
        <v>526</v>
      </c>
      <c r="X1100" t="s">
        <v>527</v>
      </c>
      <c r="Y1100" t="s">
        <v>4694</v>
      </c>
      <c r="Z1100" s="1">
        <v>32963</v>
      </c>
      <c r="AA1100" t="s">
        <v>4048</v>
      </c>
      <c r="AB1100">
        <v>26</v>
      </c>
      <c r="AC1100" t="s">
        <v>358</v>
      </c>
      <c r="AD1100" t="s">
        <v>482</v>
      </c>
    </row>
    <row r="1101" spans="1:30" x14ac:dyDescent="0.25">
      <c r="A1101" s="13" t="s">
        <v>6391</v>
      </c>
      <c r="B1101" s="1">
        <v>42784</v>
      </c>
      <c r="C1101" s="2">
        <v>0.58848379629629632</v>
      </c>
      <c r="D1101" t="s">
        <v>6392</v>
      </c>
      <c r="E1101" t="s">
        <v>22</v>
      </c>
      <c r="F1101" t="s">
        <v>6393</v>
      </c>
      <c r="G1101" s="14" t="s">
        <v>6394</v>
      </c>
      <c r="H1101" s="14" t="s">
        <v>6395</v>
      </c>
      <c r="I1101" t="s">
        <v>23</v>
      </c>
      <c r="K1101">
        <v>2</v>
      </c>
      <c r="L1101">
        <v>18</v>
      </c>
      <c r="M1101">
        <v>14</v>
      </c>
      <c r="N1101">
        <v>7</v>
      </c>
      <c r="O1101" t="s">
        <v>6390</v>
      </c>
      <c r="P1101" t="s">
        <v>517</v>
      </c>
      <c r="Q1101" t="s">
        <v>517</v>
      </c>
      <c r="R1101" t="s">
        <v>517</v>
      </c>
      <c r="S1101" t="s">
        <v>517</v>
      </c>
      <c r="T1101" t="s">
        <v>517</v>
      </c>
      <c r="U1101" t="s">
        <v>517</v>
      </c>
      <c r="V1101" t="s">
        <v>517</v>
      </c>
      <c r="W1101" t="s">
        <v>589</v>
      </c>
      <c r="X1101" t="s">
        <v>590</v>
      </c>
      <c r="Y1101" t="s">
        <v>6396</v>
      </c>
      <c r="Z1101" s="1">
        <v>33547</v>
      </c>
      <c r="AA1101" t="s">
        <v>556</v>
      </c>
      <c r="AB1101">
        <v>25</v>
      </c>
      <c r="AC1101" t="s">
        <v>358</v>
      </c>
      <c r="AD1101" t="s">
        <v>482</v>
      </c>
    </row>
    <row r="1102" spans="1:30" x14ac:dyDescent="0.25">
      <c r="A1102" s="13" t="s">
        <v>6397</v>
      </c>
      <c r="B1102" s="1">
        <v>42784</v>
      </c>
      <c r="C1102" s="2">
        <v>0.56581018518518522</v>
      </c>
      <c r="D1102" t="s">
        <v>6398</v>
      </c>
      <c r="E1102" t="s">
        <v>22</v>
      </c>
      <c r="F1102" t="s">
        <v>6003</v>
      </c>
      <c r="G1102" s="14" t="s">
        <v>6399</v>
      </c>
      <c r="H1102" s="14" t="s">
        <v>6005</v>
      </c>
      <c r="I1102" t="s">
        <v>23</v>
      </c>
      <c r="K1102">
        <v>2</v>
      </c>
      <c r="L1102">
        <v>18</v>
      </c>
      <c r="M1102">
        <v>13</v>
      </c>
      <c r="N1102">
        <v>7</v>
      </c>
      <c r="O1102" t="s">
        <v>517</v>
      </c>
      <c r="P1102" t="s">
        <v>517</v>
      </c>
      <c r="Q1102" t="s">
        <v>517</v>
      </c>
      <c r="R1102" t="s">
        <v>517</v>
      </c>
      <c r="S1102" t="s">
        <v>517</v>
      </c>
      <c r="T1102" t="s">
        <v>517</v>
      </c>
      <c r="U1102" t="s">
        <v>517</v>
      </c>
      <c r="V1102" t="s">
        <v>517</v>
      </c>
      <c r="W1102" t="s">
        <v>517</v>
      </c>
      <c r="X1102" t="s">
        <v>517</v>
      </c>
      <c r="Y1102" t="s">
        <v>6400</v>
      </c>
      <c r="Z1102" s="1">
        <v>21675</v>
      </c>
      <c r="AA1102" t="s">
        <v>6007</v>
      </c>
      <c r="AB1102">
        <v>57</v>
      </c>
      <c r="AC1102" t="s">
        <v>358</v>
      </c>
      <c r="AD1102" t="s">
        <v>482</v>
      </c>
    </row>
    <row r="1103" spans="1:30" x14ac:dyDescent="0.25">
      <c r="A1103" s="13" t="s">
        <v>6401</v>
      </c>
      <c r="B1103" s="1">
        <v>42784</v>
      </c>
      <c r="C1103" s="2">
        <v>0.52019675925925923</v>
      </c>
      <c r="D1103" t="s">
        <v>6402</v>
      </c>
      <c r="E1103" t="s">
        <v>22</v>
      </c>
      <c r="F1103" t="s">
        <v>6403</v>
      </c>
      <c r="G1103" t="s">
        <v>6404</v>
      </c>
      <c r="H1103" t="s">
        <v>6405</v>
      </c>
      <c r="I1103" t="s">
        <v>25</v>
      </c>
      <c r="K1103">
        <v>2</v>
      </c>
      <c r="L1103">
        <v>18</v>
      </c>
      <c r="M1103">
        <v>12</v>
      </c>
      <c r="N1103">
        <v>7</v>
      </c>
      <c r="O1103" t="s">
        <v>517</v>
      </c>
      <c r="P1103" t="s">
        <v>517</v>
      </c>
      <c r="Q1103" t="s">
        <v>517</v>
      </c>
      <c r="R1103" t="s">
        <v>517</v>
      </c>
      <c r="S1103" t="s">
        <v>517</v>
      </c>
      <c r="T1103" t="s">
        <v>517</v>
      </c>
      <c r="U1103" t="s">
        <v>517</v>
      </c>
      <c r="V1103" t="s">
        <v>517</v>
      </c>
      <c r="W1103" t="s">
        <v>517</v>
      </c>
      <c r="X1103" t="s">
        <v>517</v>
      </c>
      <c r="Y1103" t="s">
        <v>6406</v>
      </c>
      <c r="Z1103" s="1">
        <v>31294</v>
      </c>
      <c r="AA1103" t="s">
        <v>1231</v>
      </c>
      <c r="AB1103">
        <v>31</v>
      </c>
      <c r="AC1103" t="s">
        <v>358</v>
      </c>
      <c r="AD1103" t="s">
        <v>482</v>
      </c>
    </row>
    <row r="1104" spans="1:30" x14ac:dyDescent="0.25">
      <c r="A1104" s="13" t="s">
        <v>6407</v>
      </c>
      <c r="B1104" s="1">
        <v>42784</v>
      </c>
      <c r="C1104" s="2">
        <v>0.49658564814814815</v>
      </c>
      <c r="D1104" t="s">
        <v>6249</v>
      </c>
      <c r="E1104" t="s">
        <v>22</v>
      </c>
      <c r="F1104" t="s">
        <v>6250</v>
      </c>
      <c r="G1104" s="14" t="s">
        <v>6251</v>
      </c>
      <c r="H1104" s="14" t="s">
        <v>6252</v>
      </c>
      <c r="I1104" t="s">
        <v>23</v>
      </c>
      <c r="K1104">
        <v>2</v>
      </c>
      <c r="L1104">
        <v>18</v>
      </c>
      <c r="M1104">
        <v>11</v>
      </c>
      <c r="N1104">
        <v>7</v>
      </c>
      <c r="O1104" t="s">
        <v>6247</v>
      </c>
      <c r="P1104" t="s">
        <v>517</v>
      </c>
      <c r="Q1104" t="s">
        <v>517</v>
      </c>
      <c r="R1104" t="s">
        <v>517</v>
      </c>
      <c r="S1104" t="s">
        <v>517</v>
      </c>
      <c r="T1104" t="s">
        <v>517</v>
      </c>
      <c r="U1104" t="s">
        <v>517</v>
      </c>
      <c r="V1104" t="s">
        <v>517</v>
      </c>
      <c r="W1104" t="s">
        <v>856</v>
      </c>
      <c r="X1104" t="s">
        <v>844</v>
      </c>
      <c r="Y1104" t="s">
        <v>6253</v>
      </c>
      <c r="Z1104" s="1">
        <v>32550</v>
      </c>
      <c r="AA1104" t="s">
        <v>6254</v>
      </c>
      <c r="AB1104">
        <v>28</v>
      </c>
      <c r="AC1104" t="s">
        <v>357</v>
      </c>
      <c r="AD1104" t="s">
        <v>495</v>
      </c>
    </row>
    <row r="1105" spans="1:30" x14ac:dyDescent="0.25">
      <c r="A1105" s="13" t="s">
        <v>6409</v>
      </c>
      <c r="B1105" s="1">
        <v>42784</v>
      </c>
      <c r="C1105" s="2">
        <v>0.48797453703703703</v>
      </c>
      <c r="D1105" t="s">
        <v>6410</v>
      </c>
      <c r="E1105" t="s">
        <v>22</v>
      </c>
      <c r="F1105" t="s">
        <v>6411</v>
      </c>
      <c r="G1105" s="14" t="s">
        <v>6412</v>
      </c>
      <c r="H1105" s="14" t="s">
        <v>6413</v>
      </c>
      <c r="I1105" t="s">
        <v>21</v>
      </c>
      <c r="K1105">
        <v>2</v>
      </c>
      <c r="L1105">
        <v>18</v>
      </c>
      <c r="M1105">
        <v>11</v>
      </c>
      <c r="N1105">
        <v>7</v>
      </c>
      <c r="O1105" t="s">
        <v>6408</v>
      </c>
      <c r="P1105" t="s">
        <v>517</v>
      </c>
      <c r="Q1105" t="s">
        <v>517</v>
      </c>
      <c r="R1105" t="s">
        <v>517</v>
      </c>
      <c r="S1105" t="s">
        <v>517</v>
      </c>
      <c r="T1105" t="s">
        <v>517</v>
      </c>
      <c r="U1105" t="s">
        <v>517</v>
      </c>
      <c r="V1105" t="s">
        <v>517</v>
      </c>
      <c r="W1105" t="s">
        <v>854</v>
      </c>
      <c r="X1105" t="s">
        <v>849</v>
      </c>
      <c r="Y1105" t="s">
        <v>517</v>
      </c>
      <c r="Z1105" s="1" t="s">
        <v>517</v>
      </c>
      <c r="AA1105" t="s">
        <v>6414</v>
      </c>
      <c r="AB1105" t="s">
        <v>517</v>
      </c>
      <c r="AC1105" t="s">
        <v>358</v>
      </c>
      <c r="AD1105" t="s">
        <v>517</v>
      </c>
    </row>
    <row r="1106" spans="1:30" x14ac:dyDescent="0.25">
      <c r="A1106" s="13" t="s">
        <v>6415</v>
      </c>
      <c r="B1106" s="1">
        <v>42784</v>
      </c>
      <c r="C1106" s="2">
        <v>0.46924768518518517</v>
      </c>
      <c r="D1106" t="s">
        <v>6416</v>
      </c>
      <c r="E1106" t="s">
        <v>22</v>
      </c>
      <c r="F1106" t="s">
        <v>6417</v>
      </c>
      <c r="G1106" s="14" t="s">
        <v>6418</v>
      </c>
      <c r="H1106" s="14" t="s">
        <v>6419</v>
      </c>
      <c r="I1106" t="s">
        <v>24</v>
      </c>
      <c r="K1106">
        <v>2</v>
      </c>
      <c r="L1106">
        <v>18</v>
      </c>
      <c r="M1106">
        <v>11</v>
      </c>
      <c r="N1106">
        <v>7</v>
      </c>
      <c r="O1106" t="s">
        <v>517</v>
      </c>
      <c r="P1106" t="s">
        <v>517</v>
      </c>
      <c r="Q1106" t="s">
        <v>517</v>
      </c>
      <c r="R1106" t="s">
        <v>517</v>
      </c>
      <c r="S1106" t="s">
        <v>517</v>
      </c>
      <c r="T1106" t="s">
        <v>517</v>
      </c>
      <c r="U1106" t="s">
        <v>517</v>
      </c>
      <c r="V1106" t="s">
        <v>517</v>
      </c>
      <c r="W1106" t="s">
        <v>517</v>
      </c>
      <c r="X1106" t="s">
        <v>517</v>
      </c>
      <c r="Y1106" t="s">
        <v>517</v>
      </c>
      <c r="Z1106" s="1" t="s">
        <v>517</v>
      </c>
      <c r="AA1106" t="s">
        <v>2673</v>
      </c>
      <c r="AB1106" t="s">
        <v>517</v>
      </c>
      <c r="AC1106" t="s">
        <v>358</v>
      </c>
      <c r="AD1106" t="s">
        <v>517</v>
      </c>
    </row>
    <row r="1107" spans="1:30" x14ac:dyDescent="0.25">
      <c r="A1107" s="13" t="s">
        <v>6420</v>
      </c>
      <c r="B1107" s="1">
        <v>42784</v>
      </c>
      <c r="C1107" s="2">
        <v>0.456087962962963</v>
      </c>
      <c r="D1107" t="s">
        <v>6421</v>
      </c>
      <c r="E1107" t="s">
        <v>22</v>
      </c>
      <c r="F1107" t="s">
        <v>6422</v>
      </c>
      <c r="G1107" s="14" t="s">
        <v>6423</v>
      </c>
      <c r="H1107" s="14" t="s">
        <v>6424</v>
      </c>
      <c r="I1107" t="s">
        <v>23</v>
      </c>
      <c r="K1107">
        <v>2</v>
      </c>
      <c r="L1107">
        <v>18</v>
      </c>
      <c r="M1107">
        <v>10</v>
      </c>
      <c r="N1107">
        <v>7</v>
      </c>
      <c r="O1107" t="s">
        <v>517</v>
      </c>
      <c r="P1107" t="s">
        <v>517</v>
      </c>
      <c r="Q1107" t="s">
        <v>517</v>
      </c>
      <c r="R1107" t="s">
        <v>517</v>
      </c>
      <c r="S1107" t="s">
        <v>517</v>
      </c>
      <c r="T1107" t="s">
        <v>517</v>
      </c>
      <c r="U1107" t="s">
        <v>517</v>
      </c>
      <c r="V1107" t="s">
        <v>517</v>
      </c>
      <c r="W1107" t="s">
        <v>517</v>
      </c>
      <c r="X1107" t="s">
        <v>517</v>
      </c>
      <c r="Y1107" t="s">
        <v>6425</v>
      </c>
      <c r="Z1107" s="1">
        <v>33125</v>
      </c>
      <c r="AA1107" t="s">
        <v>6426</v>
      </c>
      <c r="AB1107">
        <v>26</v>
      </c>
      <c r="AC1107" t="s">
        <v>358</v>
      </c>
      <c r="AD1107" t="s">
        <v>495</v>
      </c>
    </row>
    <row r="1108" spans="1:30" x14ac:dyDescent="0.25">
      <c r="A1108" s="13" t="s">
        <v>6427</v>
      </c>
      <c r="B1108" s="1">
        <v>42784</v>
      </c>
      <c r="C1108" s="2">
        <v>0.6368287037037037</v>
      </c>
      <c r="D1108" t="s">
        <v>6428</v>
      </c>
      <c r="E1108" t="s">
        <v>22</v>
      </c>
      <c r="F1108" t="s">
        <v>6429</v>
      </c>
      <c r="G1108" s="14" t="s">
        <v>6430</v>
      </c>
      <c r="H1108" s="14" t="s">
        <v>6431</v>
      </c>
      <c r="I1108" t="s">
        <v>24</v>
      </c>
      <c r="K1108">
        <v>2</v>
      </c>
      <c r="L1108">
        <v>18</v>
      </c>
      <c r="M1108">
        <v>15</v>
      </c>
      <c r="N1108">
        <v>7</v>
      </c>
      <c r="O1108" t="s">
        <v>517</v>
      </c>
      <c r="P1108" t="s">
        <v>517</v>
      </c>
      <c r="Q1108" t="s">
        <v>517</v>
      </c>
      <c r="R1108" t="s">
        <v>517</v>
      </c>
      <c r="S1108" t="s">
        <v>517</v>
      </c>
      <c r="T1108" t="s">
        <v>517</v>
      </c>
      <c r="U1108" t="s">
        <v>517</v>
      </c>
      <c r="V1108" t="s">
        <v>517</v>
      </c>
      <c r="W1108" t="s">
        <v>517</v>
      </c>
      <c r="X1108" t="s">
        <v>517</v>
      </c>
      <c r="Y1108" t="s">
        <v>6432</v>
      </c>
      <c r="Z1108" s="1">
        <v>30617</v>
      </c>
      <c r="AA1108" t="s">
        <v>529</v>
      </c>
      <c r="AB1108">
        <v>33</v>
      </c>
      <c r="AC1108" t="s">
        <v>358</v>
      </c>
      <c r="AD1108" t="s">
        <v>483</v>
      </c>
    </row>
    <row r="1109" spans="1:30" x14ac:dyDescent="0.25">
      <c r="A1109" s="13" t="s">
        <v>6434</v>
      </c>
      <c r="B1109" s="1">
        <v>42784</v>
      </c>
      <c r="C1109" s="2">
        <v>0.72187499999999993</v>
      </c>
      <c r="D1109" t="s">
        <v>6435</v>
      </c>
      <c r="E1109" t="s">
        <v>22</v>
      </c>
      <c r="F1109" t="s">
        <v>6436</v>
      </c>
      <c r="G1109" s="14" t="s">
        <v>6437</v>
      </c>
      <c r="H1109" s="14" t="s">
        <v>6438</v>
      </c>
      <c r="I1109" t="s">
        <v>23</v>
      </c>
      <c r="K1109">
        <v>2</v>
      </c>
      <c r="L1109">
        <v>18</v>
      </c>
      <c r="M1109">
        <v>17</v>
      </c>
      <c r="N1109">
        <v>7</v>
      </c>
      <c r="O1109" t="s">
        <v>6433</v>
      </c>
      <c r="P1109" t="s">
        <v>517</v>
      </c>
      <c r="Q1109" t="s">
        <v>517</v>
      </c>
      <c r="R1109" t="s">
        <v>517</v>
      </c>
      <c r="S1109" t="s">
        <v>517</v>
      </c>
      <c r="T1109" t="s">
        <v>517</v>
      </c>
      <c r="U1109" t="s">
        <v>517</v>
      </c>
      <c r="V1109" t="s">
        <v>517</v>
      </c>
      <c r="W1109" t="s">
        <v>589</v>
      </c>
      <c r="X1109" t="s">
        <v>849</v>
      </c>
      <c r="Y1109" t="s">
        <v>6439</v>
      </c>
      <c r="Z1109" s="1">
        <v>31260</v>
      </c>
      <c r="AA1109" t="s">
        <v>879</v>
      </c>
      <c r="AB1109">
        <v>31</v>
      </c>
      <c r="AC1109" t="s">
        <v>357</v>
      </c>
      <c r="AD1109" t="s">
        <v>487</v>
      </c>
    </row>
    <row r="1110" spans="1:30" x14ac:dyDescent="0.25">
      <c r="A1110" s="13" t="s">
        <v>6441</v>
      </c>
      <c r="B1110" s="1">
        <v>42784</v>
      </c>
      <c r="C1110" s="2">
        <v>0.69609953703703698</v>
      </c>
      <c r="D1110" t="s">
        <v>6442</v>
      </c>
      <c r="E1110" t="s">
        <v>22</v>
      </c>
      <c r="F1110" t="s">
        <v>6443</v>
      </c>
      <c r="G1110" s="14" t="s">
        <v>6444</v>
      </c>
      <c r="H1110" s="14" t="s">
        <v>6445</v>
      </c>
      <c r="I1110" t="s">
        <v>23</v>
      </c>
      <c r="K1110">
        <v>2</v>
      </c>
      <c r="L1110">
        <v>18</v>
      </c>
      <c r="M1110">
        <v>16</v>
      </c>
      <c r="N1110">
        <v>7</v>
      </c>
      <c r="O1110" t="s">
        <v>6440</v>
      </c>
      <c r="P1110" t="s">
        <v>517</v>
      </c>
      <c r="Q1110" t="s">
        <v>517</v>
      </c>
      <c r="R1110" t="s">
        <v>517</v>
      </c>
      <c r="S1110" t="s">
        <v>517</v>
      </c>
      <c r="T1110" t="s">
        <v>517</v>
      </c>
      <c r="U1110" t="s">
        <v>517</v>
      </c>
      <c r="V1110" t="s">
        <v>517</v>
      </c>
      <c r="W1110" t="s">
        <v>589</v>
      </c>
      <c r="X1110" t="s">
        <v>590</v>
      </c>
      <c r="Y1110" t="s">
        <v>6446</v>
      </c>
      <c r="Z1110" s="1">
        <v>34608</v>
      </c>
      <c r="AA1110" t="s">
        <v>6447</v>
      </c>
      <c r="AB1110">
        <v>22</v>
      </c>
      <c r="AC1110" t="s">
        <v>357</v>
      </c>
      <c r="AD1110" t="s">
        <v>494</v>
      </c>
    </row>
    <row r="1111" spans="1:30" x14ac:dyDescent="0.25">
      <c r="A1111" s="13" t="s">
        <v>6449</v>
      </c>
      <c r="B1111" s="1">
        <v>42784</v>
      </c>
      <c r="C1111" s="2">
        <v>0.68833333333333335</v>
      </c>
      <c r="D1111" t="s">
        <v>6450</v>
      </c>
      <c r="E1111" t="s">
        <v>116</v>
      </c>
      <c r="F1111" t="s">
        <v>6451</v>
      </c>
      <c r="G1111" s="14" t="s">
        <v>6452</v>
      </c>
      <c r="H1111" s="14" t="s">
        <v>6453</v>
      </c>
      <c r="I1111" t="s">
        <v>23</v>
      </c>
      <c r="K1111">
        <v>2</v>
      </c>
      <c r="L1111">
        <v>18</v>
      </c>
      <c r="M1111">
        <v>16</v>
      </c>
      <c r="N1111">
        <v>7</v>
      </c>
      <c r="O1111" t="s">
        <v>6448</v>
      </c>
      <c r="P1111" t="s">
        <v>517</v>
      </c>
      <c r="Q1111" t="s">
        <v>517</v>
      </c>
      <c r="R1111" t="s">
        <v>517</v>
      </c>
      <c r="S1111" t="s">
        <v>517</v>
      </c>
      <c r="T1111" t="s">
        <v>517</v>
      </c>
      <c r="U1111" t="s">
        <v>517</v>
      </c>
      <c r="V1111" t="s">
        <v>517</v>
      </c>
      <c r="W1111" t="s">
        <v>589</v>
      </c>
      <c r="X1111" t="s">
        <v>849</v>
      </c>
      <c r="Y1111" t="s">
        <v>5014</v>
      </c>
      <c r="Z1111" s="1">
        <v>31222</v>
      </c>
      <c r="AA1111" t="s">
        <v>529</v>
      </c>
      <c r="AB1111">
        <v>31</v>
      </c>
      <c r="AC1111" t="s">
        <v>358</v>
      </c>
      <c r="AD1111" t="s">
        <v>497</v>
      </c>
    </row>
    <row r="1112" spans="1:30" x14ac:dyDescent="0.25">
      <c r="A1112" s="13" t="s">
        <v>6455</v>
      </c>
      <c r="B1112" s="1">
        <v>42784</v>
      </c>
      <c r="C1112" s="2">
        <v>0.73427083333333332</v>
      </c>
      <c r="D1112" t="s">
        <v>6456</v>
      </c>
      <c r="E1112" t="s">
        <v>22</v>
      </c>
      <c r="F1112" t="s">
        <v>6457</v>
      </c>
      <c r="G1112" s="14" t="s">
        <v>6458</v>
      </c>
      <c r="H1112" s="14" t="s">
        <v>6459</v>
      </c>
      <c r="I1112" t="s">
        <v>23</v>
      </c>
      <c r="K1112">
        <v>2</v>
      </c>
      <c r="L1112">
        <v>18</v>
      </c>
      <c r="M1112">
        <v>17</v>
      </c>
      <c r="N1112">
        <v>7</v>
      </c>
      <c r="O1112" t="s">
        <v>6454</v>
      </c>
      <c r="P1112" t="s">
        <v>517</v>
      </c>
      <c r="Q1112" t="s">
        <v>517</v>
      </c>
      <c r="R1112" t="s">
        <v>517</v>
      </c>
      <c r="S1112" t="s">
        <v>517</v>
      </c>
      <c r="T1112" t="s">
        <v>517</v>
      </c>
      <c r="U1112" t="s">
        <v>517</v>
      </c>
      <c r="V1112" t="s">
        <v>517</v>
      </c>
      <c r="W1112" t="s">
        <v>526</v>
      </c>
      <c r="X1112" t="s">
        <v>527</v>
      </c>
      <c r="Y1112" t="s">
        <v>6460</v>
      </c>
      <c r="Z1112" s="1">
        <v>33344</v>
      </c>
      <c r="AA1112" t="s">
        <v>2701</v>
      </c>
      <c r="AB1112">
        <v>25</v>
      </c>
      <c r="AC1112" t="s">
        <v>357</v>
      </c>
      <c r="AD1112" t="s">
        <v>491</v>
      </c>
    </row>
    <row r="1113" spans="1:30" x14ac:dyDescent="0.25">
      <c r="A1113" s="13" t="s">
        <v>6461</v>
      </c>
      <c r="B1113" s="1">
        <v>42785</v>
      </c>
      <c r="C1113" s="2">
        <v>6.9803240740740735E-2</v>
      </c>
      <c r="D1113" t="s">
        <v>6462</v>
      </c>
      <c r="E1113" t="s">
        <v>22</v>
      </c>
      <c r="F1113" t="s">
        <v>6463</v>
      </c>
      <c r="G1113" s="14" t="s">
        <v>6464</v>
      </c>
      <c r="H1113" s="14" t="s">
        <v>6465</v>
      </c>
      <c r="I1113" t="s">
        <v>24</v>
      </c>
      <c r="K1113">
        <v>2</v>
      </c>
      <c r="L1113">
        <v>19</v>
      </c>
      <c r="M1113">
        <v>1</v>
      </c>
      <c r="N1113">
        <v>1</v>
      </c>
      <c r="O1113" t="s">
        <v>517</v>
      </c>
      <c r="P1113" t="s">
        <v>517</v>
      </c>
      <c r="Q1113" t="s">
        <v>517</v>
      </c>
      <c r="R1113" t="s">
        <v>517</v>
      </c>
      <c r="S1113" t="s">
        <v>517</v>
      </c>
      <c r="T1113" t="s">
        <v>517</v>
      </c>
      <c r="U1113" t="s">
        <v>517</v>
      </c>
      <c r="V1113" t="s">
        <v>517</v>
      </c>
      <c r="W1113" t="s">
        <v>517</v>
      </c>
      <c r="X1113" t="s">
        <v>517</v>
      </c>
      <c r="Y1113" t="s">
        <v>6466</v>
      </c>
      <c r="Z1113" s="1">
        <v>35180</v>
      </c>
      <c r="AA1113" t="s">
        <v>4500</v>
      </c>
      <c r="AB1113">
        <v>20</v>
      </c>
      <c r="AC1113" t="s">
        <v>358</v>
      </c>
      <c r="AD1113" t="s">
        <v>482</v>
      </c>
    </row>
    <row r="1114" spans="1:30" x14ac:dyDescent="0.25">
      <c r="A1114" s="13" t="s">
        <v>6467</v>
      </c>
      <c r="B1114" s="1">
        <v>42785</v>
      </c>
      <c r="C1114" s="2">
        <v>1.6087962962962964E-2</v>
      </c>
      <c r="D1114" t="s">
        <v>6468</v>
      </c>
      <c r="E1114" t="s">
        <v>22</v>
      </c>
      <c r="F1114" t="s">
        <v>6469</v>
      </c>
      <c r="G1114" s="14" t="s">
        <v>6470</v>
      </c>
      <c r="H1114" s="14" t="s">
        <v>6471</v>
      </c>
      <c r="I1114" t="s">
        <v>23</v>
      </c>
      <c r="K1114">
        <v>2</v>
      </c>
      <c r="L1114">
        <v>19</v>
      </c>
      <c r="M1114">
        <v>0</v>
      </c>
      <c r="N1114">
        <v>1</v>
      </c>
      <c r="O1114" t="s">
        <v>517</v>
      </c>
      <c r="P1114" t="s">
        <v>517</v>
      </c>
      <c r="Q1114" t="s">
        <v>517</v>
      </c>
      <c r="R1114" t="s">
        <v>517</v>
      </c>
      <c r="S1114" t="s">
        <v>517</v>
      </c>
      <c r="T1114" t="s">
        <v>517</v>
      </c>
      <c r="U1114" t="s">
        <v>517</v>
      </c>
      <c r="V1114" t="s">
        <v>517</v>
      </c>
      <c r="W1114" t="s">
        <v>517</v>
      </c>
      <c r="X1114" t="s">
        <v>517</v>
      </c>
      <c r="Y1114" t="s">
        <v>517</v>
      </c>
      <c r="Z1114" s="1" t="s">
        <v>517</v>
      </c>
      <c r="AA1114" t="s">
        <v>6468</v>
      </c>
      <c r="AB1114" t="s">
        <v>517</v>
      </c>
      <c r="AC1114" t="s">
        <v>358</v>
      </c>
      <c r="AD1114" t="s">
        <v>517</v>
      </c>
    </row>
    <row r="1115" spans="1:30" x14ac:dyDescent="0.25">
      <c r="A1115" s="13" t="s">
        <v>6472</v>
      </c>
      <c r="B1115" s="1">
        <v>42785</v>
      </c>
      <c r="C1115" s="2">
        <v>1.5717592592592592E-2</v>
      </c>
      <c r="D1115" t="s">
        <v>6468</v>
      </c>
      <c r="E1115" t="s">
        <v>22</v>
      </c>
      <c r="F1115" t="s">
        <v>6469</v>
      </c>
      <c r="G1115" s="14" t="s">
        <v>6470</v>
      </c>
      <c r="H1115" s="14" t="s">
        <v>6471</v>
      </c>
      <c r="I1115" t="s">
        <v>21</v>
      </c>
      <c r="K1115">
        <v>2</v>
      </c>
      <c r="L1115">
        <v>19</v>
      </c>
      <c r="M1115">
        <v>0</v>
      </c>
      <c r="N1115">
        <v>1</v>
      </c>
      <c r="O1115" t="s">
        <v>517</v>
      </c>
      <c r="P1115" t="s">
        <v>517</v>
      </c>
      <c r="Q1115" t="s">
        <v>517</v>
      </c>
      <c r="R1115" t="s">
        <v>517</v>
      </c>
      <c r="S1115" t="s">
        <v>517</v>
      </c>
      <c r="T1115" t="s">
        <v>517</v>
      </c>
      <c r="U1115" t="s">
        <v>517</v>
      </c>
      <c r="V1115" t="s">
        <v>517</v>
      </c>
      <c r="W1115" t="s">
        <v>517</v>
      </c>
      <c r="X1115" t="s">
        <v>517</v>
      </c>
      <c r="Y1115" t="s">
        <v>517</v>
      </c>
      <c r="Z1115" s="1" t="s">
        <v>517</v>
      </c>
      <c r="AA1115" t="s">
        <v>6468</v>
      </c>
      <c r="AB1115" t="s">
        <v>517</v>
      </c>
      <c r="AC1115" t="s">
        <v>358</v>
      </c>
      <c r="AD1115" t="s">
        <v>517</v>
      </c>
    </row>
    <row r="1116" spans="1:30" x14ac:dyDescent="0.25">
      <c r="A1116" s="13" t="s">
        <v>6473</v>
      </c>
      <c r="B1116" s="1">
        <v>42785</v>
      </c>
      <c r="C1116" s="2">
        <v>1.5023148148148148E-2</v>
      </c>
      <c r="D1116" t="s">
        <v>6468</v>
      </c>
      <c r="E1116" t="s">
        <v>22</v>
      </c>
      <c r="F1116" t="s">
        <v>6469</v>
      </c>
      <c r="G1116" s="14" t="s">
        <v>6470</v>
      </c>
      <c r="H1116" s="14" t="s">
        <v>6471</v>
      </c>
      <c r="I1116" t="s">
        <v>25</v>
      </c>
      <c r="K1116">
        <v>2</v>
      </c>
      <c r="L1116">
        <v>19</v>
      </c>
      <c r="M1116">
        <v>0</v>
      </c>
      <c r="N1116">
        <v>1</v>
      </c>
      <c r="O1116" t="s">
        <v>517</v>
      </c>
      <c r="P1116" t="s">
        <v>517</v>
      </c>
      <c r="Q1116" t="s">
        <v>517</v>
      </c>
      <c r="R1116" t="s">
        <v>517</v>
      </c>
      <c r="S1116" t="s">
        <v>517</v>
      </c>
      <c r="T1116" t="s">
        <v>517</v>
      </c>
      <c r="U1116" t="s">
        <v>517</v>
      </c>
      <c r="V1116" t="s">
        <v>517</v>
      </c>
      <c r="W1116" t="s">
        <v>517</v>
      </c>
      <c r="X1116" t="s">
        <v>517</v>
      </c>
      <c r="Y1116" t="s">
        <v>517</v>
      </c>
      <c r="Z1116" s="1" t="s">
        <v>517</v>
      </c>
      <c r="AA1116" t="s">
        <v>6468</v>
      </c>
      <c r="AB1116" t="s">
        <v>517</v>
      </c>
      <c r="AC1116" t="s">
        <v>358</v>
      </c>
      <c r="AD1116" t="s">
        <v>517</v>
      </c>
    </row>
    <row r="1117" spans="1:30" x14ac:dyDescent="0.25">
      <c r="A1117" s="13" t="s">
        <v>6475</v>
      </c>
      <c r="B1117" s="1">
        <v>42784</v>
      </c>
      <c r="C1117" s="2">
        <v>0.89390046296296299</v>
      </c>
      <c r="D1117" t="s">
        <v>6476</v>
      </c>
      <c r="E1117" t="s">
        <v>22</v>
      </c>
      <c r="F1117" t="s">
        <v>6477</v>
      </c>
      <c r="G1117" t="s">
        <v>6478</v>
      </c>
      <c r="H1117" t="s">
        <v>6479</v>
      </c>
      <c r="I1117" t="s">
        <v>21</v>
      </c>
      <c r="K1117">
        <v>2</v>
      </c>
      <c r="L1117">
        <v>18</v>
      </c>
      <c r="M1117">
        <v>21</v>
      </c>
      <c r="N1117">
        <v>7</v>
      </c>
      <c r="O1117" t="s">
        <v>6474</v>
      </c>
      <c r="P1117" t="s">
        <v>517</v>
      </c>
      <c r="Q1117" t="s">
        <v>517</v>
      </c>
      <c r="R1117" t="s">
        <v>517</v>
      </c>
      <c r="S1117" t="s">
        <v>517</v>
      </c>
      <c r="T1117" t="s">
        <v>517</v>
      </c>
      <c r="U1117" t="s">
        <v>517</v>
      </c>
      <c r="V1117" t="s">
        <v>517</v>
      </c>
      <c r="W1117" t="s">
        <v>589</v>
      </c>
      <c r="X1117" t="s">
        <v>849</v>
      </c>
      <c r="Y1117" t="s">
        <v>6480</v>
      </c>
      <c r="Z1117" s="1">
        <v>28467</v>
      </c>
      <c r="AA1117" t="s">
        <v>6481</v>
      </c>
      <c r="AB1117">
        <v>39</v>
      </c>
      <c r="AC1117" t="s">
        <v>357</v>
      </c>
      <c r="AD1117" t="s">
        <v>483</v>
      </c>
    </row>
    <row r="1118" spans="1:30" x14ac:dyDescent="0.25">
      <c r="A1118" s="13" t="s">
        <v>6483</v>
      </c>
      <c r="B1118" s="1">
        <v>42784</v>
      </c>
      <c r="C1118" s="2">
        <v>0.7934606481481481</v>
      </c>
      <c r="D1118" t="s">
        <v>6484</v>
      </c>
      <c r="E1118" t="s">
        <v>22</v>
      </c>
      <c r="F1118" t="s">
        <v>6485</v>
      </c>
      <c r="G1118" s="14" t="s">
        <v>6486</v>
      </c>
      <c r="H1118" s="14" t="s">
        <v>6487</v>
      </c>
      <c r="I1118" t="s">
        <v>23</v>
      </c>
      <c r="K1118">
        <v>2</v>
      </c>
      <c r="L1118">
        <v>18</v>
      </c>
      <c r="M1118">
        <v>19</v>
      </c>
      <c r="N1118">
        <v>7</v>
      </c>
      <c r="O1118" t="s">
        <v>6482</v>
      </c>
      <c r="P1118" t="s">
        <v>517</v>
      </c>
      <c r="Q1118" t="s">
        <v>517</v>
      </c>
      <c r="R1118" t="s">
        <v>517</v>
      </c>
      <c r="S1118" t="s">
        <v>517</v>
      </c>
      <c r="T1118" t="s">
        <v>517</v>
      </c>
      <c r="U1118" t="s">
        <v>517</v>
      </c>
      <c r="V1118" t="s">
        <v>517</v>
      </c>
      <c r="W1118" t="s">
        <v>526</v>
      </c>
      <c r="X1118" t="s">
        <v>527</v>
      </c>
      <c r="Y1118" t="s">
        <v>6488</v>
      </c>
      <c r="Z1118" s="1">
        <v>31945</v>
      </c>
      <c r="AA1118" t="s">
        <v>565</v>
      </c>
      <c r="AB1118">
        <v>29</v>
      </c>
      <c r="AC1118" t="s">
        <v>358</v>
      </c>
      <c r="AD1118" t="s">
        <v>491</v>
      </c>
    </row>
    <row r="1119" spans="1:30" x14ac:dyDescent="0.25">
      <c r="A1119" s="13" t="s">
        <v>6490</v>
      </c>
      <c r="B1119" s="1">
        <v>42785</v>
      </c>
      <c r="C1119" s="2">
        <v>0.28703703703703703</v>
      </c>
      <c r="D1119" t="s">
        <v>6491</v>
      </c>
      <c r="E1119" t="s">
        <v>22</v>
      </c>
      <c r="F1119" t="s">
        <v>6492</v>
      </c>
      <c r="G1119" s="14" t="s">
        <v>6493</v>
      </c>
      <c r="H1119" s="14" t="s">
        <v>6494</v>
      </c>
      <c r="I1119" t="s">
        <v>23</v>
      </c>
      <c r="K1119">
        <v>2</v>
      </c>
      <c r="L1119">
        <v>19</v>
      </c>
      <c r="M1119">
        <v>6</v>
      </c>
      <c r="N1119">
        <v>1</v>
      </c>
      <c r="O1119" t="s">
        <v>6489</v>
      </c>
      <c r="P1119" t="s">
        <v>517</v>
      </c>
      <c r="Q1119" t="s">
        <v>517</v>
      </c>
      <c r="R1119" t="s">
        <v>517</v>
      </c>
      <c r="S1119" t="s">
        <v>517</v>
      </c>
      <c r="T1119" t="s">
        <v>517</v>
      </c>
      <c r="U1119" t="s">
        <v>517</v>
      </c>
      <c r="V1119" t="s">
        <v>517</v>
      </c>
      <c r="W1119" t="s">
        <v>672</v>
      </c>
      <c r="X1119" t="s">
        <v>477</v>
      </c>
      <c r="Y1119" t="s">
        <v>517</v>
      </c>
      <c r="Z1119" s="1" t="s">
        <v>517</v>
      </c>
      <c r="AA1119" t="s">
        <v>6495</v>
      </c>
      <c r="AB1119" t="s">
        <v>517</v>
      </c>
      <c r="AC1119" t="s">
        <v>358</v>
      </c>
      <c r="AD1119" t="s">
        <v>517</v>
      </c>
    </row>
    <row r="1120" spans="1:30" x14ac:dyDescent="0.25">
      <c r="A1120" s="13" t="s">
        <v>6496</v>
      </c>
      <c r="B1120" s="1">
        <v>42785</v>
      </c>
      <c r="C1120" s="2">
        <v>0.36994212962962963</v>
      </c>
      <c r="D1120" t="s">
        <v>6320</v>
      </c>
      <c r="E1120" t="s">
        <v>22</v>
      </c>
      <c r="F1120" t="s">
        <v>6321</v>
      </c>
      <c r="G1120" s="14" t="s">
        <v>6322</v>
      </c>
      <c r="H1120" s="14" t="s">
        <v>6497</v>
      </c>
      <c r="I1120" t="s">
        <v>23</v>
      </c>
      <c r="K1120">
        <v>2</v>
      </c>
      <c r="L1120">
        <v>19</v>
      </c>
      <c r="M1120">
        <v>8</v>
      </c>
      <c r="N1120">
        <v>1</v>
      </c>
      <c r="O1120" t="s">
        <v>6318</v>
      </c>
      <c r="P1120" t="s">
        <v>517</v>
      </c>
      <c r="Q1120" t="s">
        <v>517</v>
      </c>
      <c r="R1120" t="s">
        <v>517</v>
      </c>
      <c r="S1120" t="s">
        <v>517</v>
      </c>
      <c r="T1120" t="s">
        <v>517</v>
      </c>
      <c r="U1120" t="s">
        <v>517</v>
      </c>
      <c r="V1120" t="s">
        <v>517</v>
      </c>
      <c r="W1120" t="s">
        <v>862</v>
      </c>
      <c r="X1120" t="s">
        <v>527</v>
      </c>
      <c r="Y1120" t="s">
        <v>6324</v>
      </c>
      <c r="Z1120" s="1">
        <v>35709</v>
      </c>
      <c r="AA1120" t="s">
        <v>565</v>
      </c>
      <c r="AB1120">
        <v>19</v>
      </c>
      <c r="AC1120" t="s">
        <v>358</v>
      </c>
      <c r="AD1120" t="s">
        <v>483</v>
      </c>
    </row>
    <row r="1121" spans="1:30" x14ac:dyDescent="0.25">
      <c r="A1121" s="13" t="s">
        <v>6499</v>
      </c>
      <c r="B1121" s="1">
        <v>42785</v>
      </c>
      <c r="C1121" s="2">
        <v>0.40064814814814814</v>
      </c>
      <c r="D1121" t="s">
        <v>6500</v>
      </c>
      <c r="E1121" t="s">
        <v>22</v>
      </c>
      <c r="F1121" t="s">
        <v>6501</v>
      </c>
      <c r="G1121" s="14" t="s">
        <v>6502</v>
      </c>
      <c r="H1121" s="14" t="s">
        <v>6503</v>
      </c>
      <c r="I1121" t="s">
        <v>23</v>
      </c>
      <c r="K1121">
        <v>2</v>
      </c>
      <c r="L1121">
        <v>19</v>
      </c>
      <c r="M1121">
        <v>9</v>
      </c>
      <c r="N1121">
        <v>1</v>
      </c>
      <c r="O1121" t="s">
        <v>6498</v>
      </c>
      <c r="P1121" t="s">
        <v>517</v>
      </c>
      <c r="Q1121" t="s">
        <v>517</v>
      </c>
      <c r="R1121" t="s">
        <v>517</v>
      </c>
      <c r="S1121" t="s">
        <v>517</v>
      </c>
      <c r="T1121" t="s">
        <v>517</v>
      </c>
      <c r="U1121" t="s">
        <v>517</v>
      </c>
      <c r="V1121" t="s">
        <v>517</v>
      </c>
      <c r="W1121" t="s">
        <v>589</v>
      </c>
      <c r="X1121" t="s">
        <v>849</v>
      </c>
      <c r="Y1121" t="s">
        <v>4334</v>
      </c>
      <c r="Z1121" s="1">
        <v>32478</v>
      </c>
      <c r="AA1121" t="s">
        <v>6254</v>
      </c>
      <c r="AB1121">
        <v>28</v>
      </c>
      <c r="AC1121" t="s">
        <v>357</v>
      </c>
      <c r="AD1121" t="s">
        <v>487</v>
      </c>
    </row>
    <row r="1122" spans="1:30" x14ac:dyDescent="0.25">
      <c r="A1122" s="13" t="s">
        <v>6505</v>
      </c>
      <c r="B1122" s="1">
        <v>42785</v>
      </c>
      <c r="C1122" s="2">
        <v>0.45313657407407404</v>
      </c>
      <c r="D1122" t="s">
        <v>6506</v>
      </c>
      <c r="E1122" t="s">
        <v>22</v>
      </c>
      <c r="F1122" t="s">
        <v>6507</v>
      </c>
      <c r="G1122" s="14" t="s">
        <v>6508</v>
      </c>
      <c r="H1122" s="14" t="s">
        <v>6509</v>
      </c>
      <c r="I1122" t="s">
        <v>23</v>
      </c>
      <c r="K1122">
        <v>2</v>
      </c>
      <c r="L1122">
        <v>19</v>
      </c>
      <c r="M1122">
        <v>10</v>
      </c>
      <c r="N1122">
        <v>1</v>
      </c>
      <c r="O1122" t="s">
        <v>6504</v>
      </c>
      <c r="P1122" t="s">
        <v>517</v>
      </c>
      <c r="Q1122" t="s">
        <v>517</v>
      </c>
      <c r="R1122" t="s">
        <v>517</v>
      </c>
      <c r="S1122" t="s">
        <v>517</v>
      </c>
      <c r="T1122" t="s">
        <v>517</v>
      </c>
      <c r="U1122" t="s">
        <v>517</v>
      </c>
      <c r="V1122" t="s">
        <v>517</v>
      </c>
      <c r="W1122" t="s">
        <v>862</v>
      </c>
      <c r="X1122" t="s">
        <v>527</v>
      </c>
      <c r="Y1122" t="s">
        <v>517</v>
      </c>
      <c r="Z1122" s="1" t="s">
        <v>517</v>
      </c>
      <c r="AA1122" t="s">
        <v>674</v>
      </c>
      <c r="AB1122" t="s">
        <v>517</v>
      </c>
      <c r="AC1122" t="s">
        <v>358</v>
      </c>
      <c r="AD1122" t="s">
        <v>517</v>
      </c>
    </row>
    <row r="1123" spans="1:30" x14ac:dyDescent="0.25">
      <c r="A1123" s="13" t="s">
        <v>6511</v>
      </c>
      <c r="B1123" s="1">
        <v>42785</v>
      </c>
      <c r="C1123" s="2">
        <v>0.47908564814814819</v>
      </c>
      <c r="D1123" t="s">
        <v>6512</v>
      </c>
      <c r="E1123" t="s">
        <v>22</v>
      </c>
      <c r="F1123" t="s">
        <v>6513</v>
      </c>
      <c r="G1123" s="14" t="s">
        <v>6514</v>
      </c>
      <c r="H1123" s="14" t="s">
        <v>6515</v>
      </c>
      <c r="I1123" t="s">
        <v>23</v>
      </c>
      <c r="K1123">
        <v>2</v>
      </c>
      <c r="L1123">
        <v>19</v>
      </c>
      <c r="M1123">
        <v>11</v>
      </c>
      <c r="N1123">
        <v>1</v>
      </c>
      <c r="O1123" t="s">
        <v>6510</v>
      </c>
      <c r="P1123" t="s">
        <v>517</v>
      </c>
      <c r="Q1123" t="s">
        <v>517</v>
      </c>
      <c r="R1123" t="s">
        <v>517</v>
      </c>
      <c r="S1123" t="s">
        <v>517</v>
      </c>
      <c r="T1123" t="s">
        <v>517</v>
      </c>
      <c r="U1123" t="s">
        <v>517</v>
      </c>
      <c r="V1123" t="s">
        <v>517</v>
      </c>
      <c r="W1123" t="s">
        <v>589</v>
      </c>
      <c r="X1123" t="s">
        <v>590</v>
      </c>
      <c r="Y1123" t="s">
        <v>6516</v>
      </c>
      <c r="Z1123" s="1">
        <v>31959</v>
      </c>
      <c r="AA1123" t="s">
        <v>946</v>
      </c>
      <c r="AB1123">
        <v>29</v>
      </c>
      <c r="AC1123" t="s">
        <v>358</v>
      </c>
      <c r="AD1123" t="s">
        <v>495</v>
      </c>
    </row>
    <row r="1124" spans="1:30" x14ac:dyDescent="0.25">
      <c r="A1124" s="13" t="s">
        <v>6518</v>
      </c>
      <c r="B1124" s="1">
        <v>42785</v>
      </c>
      <c r="C1124" s="2">
        <v>0.47365740740740742</v>
      </c>
      <c r="D1124" t="s">
        <v>6519</v>
      </c>
      <c r="E1124" t="s">
        <v>22</v>
      </c>
      <c r="F1124" t="s">
        <v>6520</v>
      </c>
      <c r="G1124" s="14" t="s">
        <v>6521</v>
      </c>
      <c r="H1124" s="14" t="s">
        <v>6522</v>
      </c>
      <c r="I1124" t="s">
        <v>24</v>
      </c>
      <c r="K1124">
        <v>2</v>
      </c>
      <c r="L1124">
        <v>19</v>
      </c>
      <c r="M1124">
        <v>11</v>
      </c>
      <c r="N1124">
        <v>1</v>
      </c>
      <c r="O1124" t="s">
        <v>6517</v>
      </c>
      <c r="P1124" t="s">
        <v>517</v>
      </c>
      <c r="Q1124" t="s">
        <v>517</v>
      </c>
      <c r="R1124" t="s">
        <v>517</v>
      </c>
      <c r="S1124" t="s">
        <v>517</v>
      </c>
      <c r="T1124" t="s">
        <v>517</v>
      </c>
      <c r="U1124" t="s">
        <v>517</v>
      </c>
      <c r="V1124" t="s">
        <v>517</v>
      </c>
      <c r="W1124" t="s">
        <v>537</v>
      </c>
      <c r="X1124" t="s">
        <v>590</v>
      </c>
      <c r="Y1124" t="s">
        <v>6523</v>
      </c>
      <c r="Z1124" s="1">
        <v>21678</v>
      </c>
      <c r="AA1124" t="s">
        <v>6524</v>
      </c>
      <c r="AB1124">
        <v>57</v>
      </c>
      <c r="AC1124" t="s">
        <v>358</v>
      </c>
      <c r="AD1124" t="s">
        <v>487</v>
      </c>
    </row>
    <row r="1125" spans="1:30" x14ac:dyDescent="0.25">
      <c r="A1125" s="13" t="s">
        <v>6526</v>
      </c>
      <c r="B1125" s="1">
        <v>42785</v>
      </c>
      <c r="C1125" s="2">
        <v>0.46229166666666671</v>
      </c>
      <c r="D1125" t="s">
        <v>6527</v>
      </c>
      <c r="E1125" t="s">
        <v>22</v>
      </c>
      <c r="F1125" t="s">
        <v>6528</v>
      </c>
      <c r="G1125" s="14" t="s">
        <v>6529</v>
      </c>
      <c r="H1125" s="14" t="s">
        <v>6530</v>
      </c>
      <c r="I1125" t="s">
        <v>23</v>
      </c>
      <c r="K1125">
        <v>2</v>
      </c>
      <c r="L1125">
        <v>19</v>
      </c>
      <c r="M1125">
        <v>11</v>
      </c>
      <c r="N1125">
        <v>1</v>
      </c>
      <c r="O1125" t="s">
        <v>6525</v>
      </c>
      <c r="P1125" t="s">
        <v>517</v>
      </c>
      <c r="Q1125" t="s">
        <v>517</v>
      </c>
      <c r="R1125" t="s">
        <v>517</v>
      </c>
      <c r="S1125" t="s">
        <v>517</v>
      </c>
      <c r="T1125" t="s">
        <v>517</v>
      </c>
      <c r="U1125" t="s">
        <v>517</v>
      </c>
      <c r="V1125" t="s">
        <v>517</v>
      </c>
      <c r="W1125" t="s">
        <v>537</v>
      </c>
      <c r="X1125" t="s">
        <v>590</v>
      </c>
      <c r="Y1125" t="s">
        <v>6531</v>
      </c>
      <c r="Z1125" s="1">
        <v>27198</v>
      </c>
      <c r="AA1125" t="s">
        <v>6532</v>
      </c>
      <c r="AB1125">
        <v>42</v>
      </c>
      <c r="AC1125" t="s">
        <v>357</v>
      </c>
      <c r="AD1125" t="s">
        <v>483</v>
      </c>
    </row>
    <row r="1126" spans="1:30" x14ac:dyDescent="0.25">
      <c r="A1126" s="13" t="s">
        <v>6534</v>
      </c>
      <c r="B1126" s="1">
        <v>42785</v>
      </c>
      <c r="C1126" s="2">
        <v>0.45966435185185189</v>
      </c>
      <c r="D1126" t="s">
        <v>6535</v>
      </c>
      <c r="E1126" t="s">
        <v>22</v>
      </c>
      <c r="F1126" t="s">
        <v>6536</v>
      </c>
      <c r="G1126" s="14" t="s">
        <v>6537</v>
      </c>
      <c r="H1126" s="14" t="s">
        <v>6538</v>
      </c>
      <c r="I1126" t="s">
        <v>21</v>
      </c>
      <c r="K1126">
        <v>2</v>
      </c>
      <c r="L1126">
        <v>19</v>
      </c>
      <c r="M1126">
        <v>11</v>
      </c>
      <c r="N1126">
        <v>1</v>
      </c>
      <c r="O1126" t="s">
        <v>6533</v>
      </c>
      <c r="P1126" t="s">
        <v>517</v>
      </c>
      <c r="Q1126" t="s">
        <v>517</v>
      </c>
      <c r="R1126" t="s">
        <v>517</v>
      </c>
      <c r="S1126" t="s">
        <v>517</v>
      </c>
      <c r="T1126" t="s">
        <v>517</v>
      </c>
      <c r="U1126" t="s">
        <v>517</v>
      </c>
      <c r="V1126" t="s">
        <v>517</v>
      </c>
      <c r="W1126" t="s">
        <v>1016</v>
      </c>
      <c r="X1126" t="s">
        <v>554</v>
      </c>
      <c r="Y1126" t="s">
        <v>6539</v>
      </c>
      <c r="Z1126" s="1">
        <v>23014</v>
      </c>
      <c r="AA1126" t="s">
        <v>694</v>
      </c>
      <c r="AB1126">
        <v>54</v>
      </c>
      <c r="AC1126" t="s">
        <v>358</v>
      </c>
      <c r="AD1126" t="s">
        <v>483</v>
      </c>
    </row>
    <row r="1127" spans="1:30" x14ac:dyDescent="0.25">
      <c r="A1127" s="13" t="s">
        <v>6540</v>
      </c>
      <c r="B1127" s="1">
        <v>42785</v>
      </c>
      <c r="C1127" s="2">
        <v>0.45895833333333336</v>
      </c>
      <c r="D1127" t="s">
        <v>6541</v>
      </c>
      <c r="E1127" t="s">
        <v>22</v>
      </c>
      <c r="F1127" t="s">
        <v>6542</v>
      </c>
      <c r="G1127" s="14" t="s">
        <v>6543</v>
      </c>
      <c r="H1127" s="14" t="s">
        <v>6544</v>
      </c>
      <c r="I1127" t="s">
        <v>24</v>
      </c>
      <c r="K1127">
        <v>2</v>
      </c>
      <c r="L1127">
        <v>19</v>
      </c>
      <c r="M1127">
        <v>11</v>
      </c>
      <c r="N1127">
        <v>1</v>
      </c>
      <c r="O1127" t="s">
        <v>517</v>
      </c>
      <c r="P1127" t="s">
        <v>517</v>
      </c>
      <c r="Q1127" t="s">
        <v>517</v>
      </c>
      <c r="R1127" t="s">
        <v>517</v>
      </c>
      <c r="S1127" t="s">
        <v>517</v>
      </c>
      <c r="T1127" t="s">
        <v>517</v>
      </c>
      <c r="U1127" t="s">
        <v>517</v>
      </c>
      <c r="V1127" t="s">
        <v>517</v>
      </c>
      <c r="W1127" t="s">
        <v>517</v>
      </c>
      <c r="X1127" t="s">
        <v>517</v>
      </c>
      <c r="Y1127" t="s">
        <v>517</v>
      </c>
      <c r="Z1127" s="1" t="s">
        <v>517</v>
      </c>
      <c r="AA1127" t="s">
        <v>529</v>
      </c>
      <c r="AB1127" t="s">
        <v>517</v>
      </c>
      <c r="AC1127" t="s">
        <v>358</v>
      </c>
      <c r="AD1127" t="s">
        <v>517</v>
      </c>
    </row>
    <row r="1128" spans="1:30" x14ac:dyDescent="0.25">
      <c r="A1128" s="13" t="s">
        <v>6546</v>
      </c>
      <c r="B1128" s="1">
        <v>42785</v>
      </c>
      <c r="C1128" s="2">
        <v>0.49737268518518518</v>
      </c>
      <c r="D1128" t="s">
        <v>6547</v>
      </c>
      <c r="E1128" t="s">
        <v>22</v>
      </c>
      <c r="F1128" t="s">
        <v>6548</v>
      </c>
      <c r="G1128" s="14" t="s">
        <v>6549</v>
      </c>
      <c r="H1128" s="14" t="s">
        <v>6550</v>
      </c>
      <c r="I1128" t="s">
        <v>23</v>
      </c>
      <c r="K1128">
        <v>2</v>
      </c>
      <c r="L1128">
        <v>19</v>
      </c>
      <c r="M1128">
        <v>11</v>
      </c>
      <c r="N1128">
        <v>1</v>
      </c>
      <c r="O1128" t="s">
        <v>6545</v>
      </c>
      <c r="P1128" t="s">
        <v>517</v>
      </c>
      <c r="Q1128" t="s">
        <v>517</v>
      </c>
      <c r="R1128" t="s">
        <v>517</v>
      </c>
      <c r="S1128" t="s">
        <v>517</v>
      </c>
      <c r="T1128" t="s">
        <v>517</v>
      </c>
      <c r="U1128" t="s">
        <v>517</v>
      </c>
      <c r="V1128" t="s">
        <v>517</v>
      </c>
      <c r="W1128" t="s">
        <v>589</v>
      </c>
      <c r="X1128" t="s">
        <v>590</v>
      </c>
      <c r="Y1128" t="s">
        <v>1541</v>
      </c>
      <c r="Z1128" s="1">
        <v>32832</v>
      </c>
      <c r="AA1128" t="s">
        <v>659</v>
      </c>
      <c r="AB1128">
        <v>27</v>
      </c>
      <c r="AC1128" t="s">
        <v>358</v>
      </c>
      <c r="AD1128" t="s">
        <v>488</v>
      </c>
    </row>
    <row r="1129" spans="1:30" x14ac:dyDescent="0.25">
      <c r="A1129" s="13" t="s">
        <v>6552</v>
      </c>
      <c r="B1129" s="1">
        <v>42785</v>
      </c>
      <c r="C1129" s="2">
        <v>0.54340277777777779</v>
      </c>
      <c r="D1129" t="s">
        <v>6553</v>
      </c>
      <c r="E1129" t="s">
        <v>22</v>
      </c>
      <c r="F1129" t="s">
        <v>6554</v>
      </c>
      <c r="G1129" s="14" t="s">
        <v>6555</v>
      </c>
      <c r="H1129" s="14" t="s">
        <v>6556</v>
      </c>
      <c r="I1129" t="s">
        <v>21</v>
      </c>
      <c r="K1129">
        <v>2</v>
      </c>
      <c r="L1129">
        <v>19</v>
      </c>
      <c r="M1129">
        <v>13</v>
      </c>
      <c r="N1129">
        <v>1</v>
      </c>
      <c r="O1129" t="s">
        <v>6551</v>
      </c>
      <c r="P1129" t="s">
        <v>517</v>
      </c>
      <c r="Q1129" t="s">
        <v>517</v>
      </c>
      <c r="R1129" t="s">
        <v>517</v>
      </c>
      <c r="S1129" t="s">
        <v>517</v>
      </c>
      <c r="T1129" t="s">
        <v>517</v>
      </c>
      <c r="U1129" t="s">
        <v>517</v>
      </c>
      <c r="V1129" t="s">
        <v>517</v>
      </c>
      <c r="W1129" t="s">
        <v>589</v>
      </c>
      <c r="X1129" t="s">
        <v>590</v>
      </c>
      <c r="Y1129" t="s">
        <v>6557</v>
      </c>
      <c r="Z1129" s="1">
        <v>35775</v>
      </c>
      <c r="AA1129" t="s">
        <v>546</v>
      </c>
      <c r="AB1129">
        <v>19</v>
      </c>
      <c r="AC1129" t="s">
        <v>358</v>
      </c>
      <c r="AD1129" t="s">
        <v>495</v>
      </c>
    </row>
    <row r="1130" spans="1:30" x14ac:dyDescent="0.25">
      <c r="A1130" s="13" t="s">
        <v>6558</v>
      </c>
      <c r="B1130" s="1">
        <v>42785</v>
      </c>
      <c r="C1130" s="2">
        <v>0.53627314814814808</v>
      </c>
      <c r="D1130" t="s">
        <v>6559</v>
      </c>
      <c r="E1130" t="s">
        <v>22</v>
      </c>
      <c r="F1130" t="s">
        <v>6560</v>
      </c>
      <c r="G1130" s="14" t="s">
        <v>6561</v>
      </c>
      <c r="H1130" s="14" t="s">
        <v>6562</v>
      </c>
      <c r="I1130" t="s">
        <v>23</v>
      </c>
      <c r="K1130">
        <v>2</v>
      </c>
      <c r="L1130">
        <v>19</v>
      </c>
      <c r="M1130">
        <v>12</v>
      </c>
      <c r="N1130">
        <v>1</v>
      </c>
      <c r="O1130" t="s">
        <v>517</v>
      </c>
      <c r="P1130" t="s">
        <v>517</v>
      </c>
      <c r="Q1130" t="s">
        <v>517</v>
      </c>
      <c r="R1130" t="s">
        <v>517</v>
      </c>
      <c r="S1130" t="s">
        <v>517</v>
      </c>
      <c r="T1130" t="s">
        <v>517</v>
      </c>
      <c r="U1130" t="s">
        <v>517</v>
      </c>
      <c r="V1130" t="s">
        <v>517</v>
      </c>
      <c r="W1130" t="s">
        <v>517</v>
      </c>
      <c r="X1130" t="s">
        <v>517</v>
      </c>
      <c r="Y1130" t="s">
        <v>6563</v>
      </c>
      <c r="Z1130" s="1">
        <v>34060</v>
      </c>
      <c r="AA1130" t="s">
        <v>1055</v>
      </c>
      <c r="AB1130">
        <v>23</v>
      </c>
      <c r="AC1130" t="s">
        <v>358</v>
      </c>
      <c r="AD1130" t="s">
        <v>490</v>
      </c>
    </row>
    <row r="1131" spans="1:30" x14ac:dyDescent="0.25">
      <c r="A1131" s="13" t="s">
        <v>6565</v>
      </c>
      <c r="B1131" s="1">
        <v>42785</v>
      </c>
      <c r="C1131" s="2">
        <v>0.51997685185185183</v>
      </c>
      <c r="D1131" t="s">
        <v>6566</v>
      </c>
      <c r="E1131" t="s">
        <v>22</v>
      </c>
      <c r="F1131" t="s">
        <v>6567</v>
      </c>
      <c r="G1131" s="14" t="s">
        <v>6568</v>
      </c>
      <c r="H1131" s="14" t="s">
        <v>6569</v>
      </c>
      <c r="I1131" t="s">
        <v>23</v>
      </c>
      <c r="K1131">
        <v>2</v>
      </c>
      <c r="L1131">
        <v>19</v>
      </c>
      <c r="M1131">
        <v>12</v>
      </c>
      <c r="N1131">
        <v>1</v>
      </c>
      <c r="O1131" t="s">
        <v>6564</v>
      </c>
      <c r="P1131" t="s">
        <v>517</v>
      </c>
      <c r="Q1131" t="s">
        <v>517</v>
      </c>
      <c r="R1131" t="s">
        <v>517</v>
      </c>
      <c r="S1131" t="s">
        <v>517</v>
      </c>
      <c r="T1131" t="s">
        <v>517</v>
      </c>
      <c r="U1131" t="s">
        <v>517</v>
      </c>
      <c r="V1131" t="s">
        <v>517</v>
      </c>
      <c r="W1131" t="s">
        <v>589</v>
      </c>
      <c r="X1131" t="s">
        <v>590</v>
      </c>
      <c r="Y1131" t="s">
        <v>885</v>
      </c>
      <c r="Z1131" s="1">
        <v>30634</v>
      </c>
      <c r="AA1131" t="s">
        <v>4632</v>
      </c>
      <c r="AB1131">
        <v>33</v>
      </c>
      <c r="AC1131" t="s">
        <v>358</v>
      </c>
      <c r="AD1131" t="s">
        <v>482</v>
      </c>
    </row>
    <row r="1132" spans="1:30" x14ac:dyDescent="0.25">
      <c r="A1132" s="13" t="s">
        <v>6570</v>
      </c>
      <c r="B1132" s="1">
        <v>42785</v>
      </c>
      <c r="C1132" s="2">
        <v>0.56204861111111104</v>
      </c>
      <c r="D1132" t="s">
        <v>4048</v>
      </c>
      <c r="E1132" t="s">
        <v>22</v>
      </c>
      <c r="F1132" t="s">
        <v>4691</v>
      </c>
      <c r="G1132" t="s">
        <v>4692</v>
      </c>
      <c r="H1132" t="s">
        <v>5031</v>
      </c>
      <c r="I1132" t="s">
        <v>23</v>
      </c>
      <c r="K1132">
        <v>2</v>
      </c>
      <c r="L1132">
        <v>19</v>
      </c>
      <c r="M1132">
        <v>13</v>
      </c>
      <c r="N1132">
        <v>1</v>
      </c>
      <c r="O1132" t="s">
        <v>5029</v>
      </c>
      <c r="P1132" t="s">
        <v>517</v>
      </c>
      <c r="Q1132" t="s">
        <v>517</v>
      </c>
      <c r="R1132" t="s">
        <v>517</v>
      </c>
      <c r="S1132" t="s">
        <v>517</v>
      </c>
      <c r="T1132" t="s">
        <v>517</v>
      </c>
      <c r="U1132" t="s">
        <v>517</v>
      </c>
      <c r="V1132" t="s">
        <v>517</v>
      </c>
      <c r="W1132" t="s">
        <v>526</v>
      </c>
      <c r="X1132" t="s">
        <v>527</v>
      </c>
      <c r="Y1132" t="s">
        <v>4694</v>
      </c>
      <c r="Z1132" s="1">
        <v>32963</v>
      </c>
      <c r="AA1132" t="s">
        <v>4048</v>
      </c>
      <c r="AB1132">
        <v>26</v>
      </c>
      <c r="AC1132" t="s">
        <v>358</v>
      </c>
      <c r="AD1132" t="s">
        <v>482</v>
      </c>
    </row>
    <row r="1133" spans="1:30" x14ac:dyDescent="0.25">
      <c r="A1133" s="13" t="s">
        <v>6572</v>
      </c>
      <c r="B1133" s="1">
        <v>42785</v>
      </c>
      <c r="C1133" s="2">
        <v>0.58327546296296295</v>
      </c>
      <c r="D1133" t="s">
        <v>821</v>
      </c>
      <c r="E1133" t="s">
        <v>22</v>
      </c>
      <c r="F1133" t="s">
        <v>6573</v>
      </c>
      <c r="G1133" s="14" t="s">
        <v>6574</v>
      </c>
      <c r="H1133" s="14" t="s">
        <v>6575</v>
      </c>
      <c r="I1133" t="s">
        <v>23</v>
      </c>
      <c r="K1133">
        <v>2</v>
      </c>
      <c r="L1133">
        <v>19</v>
      </c>
      <c r="M1133">
        <v>13</v>
      </c>
      <c r="N1133">
        <v>1</v>
      </c>
      <c r="O1133" t="s">
        <v>6571</v>
      </c>
      <c r="P1133" t="s">
        <v>517</v>
      </c>
      <c r="Q1133" t="s">
        <v>517</v>
      </c>
      <c r="R1133" t="s">
        <v>517</v>
      </c>
      <c r="S1133" t="s">
        <v>517</v>
      </c>
      <c r="T1133" t="s">
        <v>517</v>
      </c>
      <c r="U1133" t="s">
        <v>517</v>
      </c>
      <c r="V1133" t="s">
        <v>517</v>
      </c>
      <c r="W1133" t="s">
        <v>589</v>
      </c>
      <c r="X1133" t="s">
        <v>590</v>
      </c>
      <c r="Y1133" t="s">
        <v>6576</v>
      </c>
      <c r="Z1133" s="1">
        <v>28865</v>
      </c>
      <c r="AA1133" t="s">
        <v>529</v>
      </c>
      <c r="AB1133">
        <v>38</v>
      </c>
      <c r="AC1133" t="s">
        <v>358</v>
      </c>
      <c r="AD1133" t="s">
        <v>506</v>
      </c>
    </row>
    <row r="1134" spans="1:30" x14ac:dyDescent="0.25">
      <c r="A1134" s="13" t="s">
        <v>6577</v>
      </c>
      <c r="B1134" s="1">
        <v>42785</v>
      </c>
      <c r="C1134" s="2">
        <v>0.58252314814814821</v>
      </c>
      <c r="D1134" t="s">
        <v>6578</v>
      </c>
      <c r="E1134" t="s">
        <v>22</v>
      </c>
      <c r="F1134" t="s">
        <v>6579</v>
      </c>
      <c r="G1134" s="14" t="s">
        <v>6580</v>
      </c>
      <c r="H1134" s="14" t="s">
        <v>6581</v>
      </c>
      <c r="I1134" t="s">
        <v>24</v>
      </c>
      <c r="K1134">
        <v>2</v>
      </c>
      <c r="L1134">
        <v>19</v>
      </c>
      <c r="M1134">
        <v>13</v>
      </c>
      <c r="N1134">
        <v>1</v>
      </c>
      <c r="O1134" t="s">
        <v>517</v>
      </c>
      <c r="P1134" t="s">
        <v>517</v>
      </c>
      <c r="Q1134" t="s">
        <v>517</v>
      </c>
      <c r="R1134" t="s">
        <v>517</v>
      </c>
      <c r="S1134" t="s">
        <v>517</v>
      </c>
      <c r="T1134" t="s">
        <v>517</v>
      </c>
      <c r="U1134" t="s">
        <v>517</v>
      </c>
      <c r="V1134" t="s">
        <v>517</v>
      </c>
      <c r="W1134" t="s">
        <v>517</v>
      </c>
      <c r="X1134" t="s">
        <v>517</v>
      </c>
      <c r="Y1134" t="s">
        <v>6582</v>
      </c>
      <c r="Z1134" s="1">
        <v>31855</v>
      </c>
      <c r="AA1134" t="s">
        <v>6578</v>
      </c>
      <c r="AB1134">
        <v>29</v>
      </c>
      <c r="AC1134" t="s">
        <v>358</v>
      </c>
      <c r="AD1134" t="s">
        <v>491</v>
      </c>
    </row>
    <row r="1135" spans="1:30" x14ac:dyDescent="0.25">
      <c r="A1135" s="13" t="s">
        <v>6585</v>
      </c>
      <c r="B1135" s="1">
        <v>42785</v>
      </c>
      <c r="C1135" s="2">
        <v>0.57361111111111118</v>
      </c>
      <c r="D1135" t="s">
        <v>6586</v>
      </c>
      <c r="E1135" t="s">
        <v>22</v>
      </c>
      <c r="F1135" t="s">
        <v>6587</v>
      </c>
      <c r="G1135" s="14" t="s">
        <v>6588</v>
      </c>
      <c r="H1135" s="14" t="s">
        <v>6589</v>
      </c>
      <c r="I1135" t="s">
        <v>23</v>
      </c>
      <c r="K1135">
        <v>2</v>
      </c>
      <c r="L1135">
        <v>19</v>
      </c>
      <c r="M1135">
        <v>13</v>
      </c>
      <c r="N1135">
        <v>1</v>
      </c>
      <c r="O1135" t="s">
        <v>6583</v>
      </c>
      <c r="P1135" t="s">
        <v>6584</v>
      </c>
      <c r="Q1135" t="s">
        <v>517</v>
      </c>
      <c r="R1135" t="s">
        <v>517</v>
      </c>
      <c r="S1135" t="s">
        <v>517</v>
      </c>
      <c r="T1135" t="s">
        <v>517</v>
      </c>
      <c r="U1135" t="s">
        <v>517</v>
      </c>
      <c r="V1135" t="s">
        <v>517</v>
      </c>
      <c r="W1135" t="s">
        <v>589</v>
      </c>
      <c r="X1135" t="s">
        <v>590</v>
      </c>
      <c r="Y1135" t="s">
        <v>6590</v>
      </c>
      <c r="Z1135" s="1">
        <v>27105</v>
      </c>
      <c r="AA1135" t="s">
        <v>546</v>
      </c>
      <c r="AB1135">
        <v>42</v>
      </c>
      <c r="AC1135" t="s">
        <v>358</v>
      </c>
      <c r="AD1135" t="s">
        <v>482</v>
      </c>
    </row>
    <row r="1136" spans="1:30" x14ac:dyDescent="0.25">
      <c r="A1136" s="13" t="s">
        <v>6592</v>
      </c>
      <c r="B1136" s="1">
        <v>42787</v>
      </c>
      <c r="C1136" s="2">
        <v>5.8923611111111107E-2</v>
      </c>
      <c r="D1136" t="s">
        <v>725</v>
      </c>
      <c r="E1136" t="s">
        <v>22</v>
      </c>
      <c r="F1136" t="s">
        <v>6368</v>
      </c>
      <c r="G1136" s="14" t="s">
        <v>6369</v>
      </c>
      <c r="H1136" s="14" t="s">
        <v>6370</v>
      </c>
      <c r="I1136" t="s">
        <v>23</v>
      </c>
      <c r="K1136">
        <v>2</v>
      </c>
      <c r="L1136">
        <v>21</v>
      </c>
      <c r="M1136">
        <v>1</v>
      </c>
      <c r="N1136">
        <v>3</v>
      </c>
      <c r="O1136" t="s">
        <v>6366</v>
      </c>
      <c r="P1136" t="s">
        <v>517</v>
      </c>
      <c r="Q1136" t="s">
        <v>517</v>
      </c>
      <c r="R1136" t="s">
        <v>517</v>
      </c>
      <c r="S1136" t="s">
        <v>517</v>
      </c>
      <c r="T1136" t="s">
        <v>517</v>
      </c>
      <c r="U1136" t="s">
        <v>517</v>
      </c>
      <c r="V1136" t="s">
        <v>517</v>
      </c>
      <c r="W1136" t="s">
        <v>537</v>
      </c>
      <c r="X1136" t="s">
        <v>1877</v>
      </c>
      <c r="Y1136" t="s">
        <v>6371</v>
      </c>
      <c r="Z1136" s="1">
        <v>32762</v>
      </c>
      <c r="AA1136" t="s">
        <v>529</v>
      </c>
      <c r="AB1136">
        <v>27</v>
      </c>
      <c r="AC1136" t="s">
        <v>358</v>
      </c>
      <c r="AD1136" t="s">
        <v>482</v>
      </c>
    </row>
    <row r="1137" spans="1:30" x14ac:dyDescent="0.25">
      <c r="A1137" s="13" t="s">
        <v>6594</v>
      </c>
      <c r="B1137" s="1">
        <v>42787</v>
      </c>
      <c r="C1137" s="2">
        <v>2.7893518518518519E-3</v>
      </c>
      <c r="D1137" t="s">
        <v>6595</v>
      </c>
      <c r="E1137" t="s">
        <v>22</v>
      </c>
      <c r="F1137" t="s">
        <v>6596</v>
      </c>
      <c r="G1137" s="14" t="s">
        <v>6597</v>
      </c>
      <c r="H1137" s="14" t="s">
        <v>6598</v>
      </c>
      <c r="I1137" t="s">
        <v>23</v>
      </c>
      <c r="K1137">
        <v>2</v>
      </c>
      <c r="L1137">
        <v>21</v>
      </c>
      <c r="M1137">
        <v>0</v>
      </c>
      <c r="N1137">
        <v>3</v>
      </c>
      <c r="O1137" t="s">
        <v>6593</v>
      </c>
      <c r="P1137" t="s">
        <v>517</v>
      </c>
      <c r="Q1137" t="s">
        <v>517</v>
      </c>
      <c r="R1137" t="s">
        <v>517</v>
      </c>
      <c r="S1137" t="s">
        <v>517</v>
      </c>
      <c r="T1137" t="s">
        <v>517</v>
      </c>
      <c r="U1137" t="s">
        <v>517</v>
      </c>
      <c r="V1137" t="s">
        <v>517</v>
      </c>
      <c r="W1137" t="s">
        <v>589</v>
      </c>
      <c r="X1137" t="s">
        <v>590</v>
      </c>
      <c r="Y1137" t="s">
        <v>6599</v>
      </c>
      <c r="Z1137" s="1">
        <v>26378</v>
      </c>
      <c r="AA1137" t="s">
        <v>2648</v>
      </c>
      <c r="AB1137">
        <v>44</v>
      </c>
      <c r="AC1137" t="s">
        <v>358</v>
      </c>
      <c r="AD1137" t="s">
        <v>487</v>
      </c>
    </row>
    <row r="1138" spans="1:30" x14ac:dyDescent="0.25">
      <c r="A1138" s="13" t="s">
        <v>6600</v>
      </c>
      <c r="B1138" s="1">
        <v>42786</v>
      </c>
      <c r="C1138" s="2">
        <v>0.99967592592592591</v>
      </c>
      <c r="D1138" t="s">
        <v>6595</v>
      </c>
      <c r="E1138" t="s">
        <v>22</v>
      </c>
      <c r="F1138" t="s">
        <v>6596</v>
      </c>
      <c r="G1138" s="14" t="s">
        <v>6597</v>
      </c>
      <c r="H1138" s="14" t="s">
        <v>6598</v>
      </c>
      <c r="I1138" t="s">
        <v>21</v>
      </c>
      <c r="K1138">
        <v>2</v>
      </c>
      <c r="L1138">
        <v>20</v>
      </c>
      <c r="M1138">
        <v>23</v>
      </c>
      <c r="N1138">
        <v>2</v>
      </c>
      <c r="O1138" t="s">
        <v>6593</v>
      </c>
      <c r="P1138" t="s">
        <v>517</v>
      </c>
      <c r="Q1138" t="s">
        <v>517</v>
      </c>
      <c r="R1138" t="s">
        <v>517</v>
      </c>
      <c r="S1138" t="s">
        <v>517</v>
      </c>
      <c r="T1138" t="s">
        <v>517</v>
      </c>
      <c r="U1138" t="s">
        <v>517</v>
      </c>
      <c r="V1138" t="s">
        <v>517</v>
      </c>
      <c r="W1138" t="s">
        <v>589</v>
      </c>
      <c r="X1138" t="s">
        <v>590</v>
      </c>
      <c r="Y1138" t="s">
        <v>6599</v>
      </c>
      <c r="Z1138" s="1">
        <v>26378</v>
      </c>
      <c r="AA1138" t="s">
        <v>2648</v>
      </c>
      <c r="AB1138">
        <v>44</v>
      </c>
      <c r="AC1138" t="s">
        <v>358</v>
      </c>
      <c r="AD1138" t="s">
        <v>487</v>
      </c>
    </row>
    <row r="1139" spans="1:30" x14ac:dyDescent="0.25">
      <c r="A1139" s="13" t="s">
        <v>6601</v>
      </c>
      <c r="B1139" s="1">
        <v>42786</v>
      </c>
      <c r="C1139" s="2">
        <v>0.91423611111111114</v>
      </c>
      <c r="D1139" t="s">
        <v>6602</v>
      </c>
      <c r="E1139" t="s">
        <v>22</v>
      </c>
      <c r="F1139" t="s">
        <v>6603</v>
      </c>
      <c r="G1139" s="14" t="s">
        <v>6604</v>
      </c>
      <c r="H1139" s="14" t="s">
        <v>6605</v>
      </c>
      <c r="I1139" t="s">
        <v>25</v>
      </c>
      <c r="K1139">
        <v>2</v>
      </c>
      <c r="L1139">
        <v>20</v>
      </c>
      <c r="M1139">
        <v>21</v>
      </c>
      <c r="N1139">
        <v>2</v>
      </c>
      <c r="O1139" t="s">
        <v>517</v>
      </c>
      <c r="P1139" t="s">
        <v>517</v>
      </c>
      <c r="Q1139" t="s">
        <v>517</v>
      </c>
      <c r="R1139" t="s">
        <v>517</v>
      </c>
      <c r="S1139" t="s">
        <v>517</v>
      </c>
      <c r="T1139" t="s">
        <v>517</v>
      </c>
      <c r="U1139" t="s">
        <v>517</v>
      </c>
      <c r="V1139" t="s">
        <v>517</v>
      </c>
      <c r="W1139" t="s">
        <v>517</v>
      </c>
      <c r="X1139" t="s">
        <v>517</v>
      </c>
      <c r="Y1139" t="s">
        <v>6606</v>
      </c>
      <c r="Z1139" s="1">
        <v>18385</v>
      </c>
      <c r="AA1139" t="s">
        <v>6607</v>
      </c>
      <c r="AB1139">
        <v>66</v>
      </c>
      <c r="AC1139" t="s">
        <v>358</v>
      </c>
      <c r="AD1139" t="s">
        <v>498</v>
      </c>
    </row>
    <row r="1140" spans="1:30" x14ac:dyDescent="0.25">
      <c r="A1140" s="13" t="s">
        <v>6608</v>
      </c>
      <c r="B1140" s="1">
        <v>42786</v>
      </c>
      <c r="C1140" s="2">
        <v>0.76091435185185186</v>
      </c>
      <c r="D1140" t="s">
        <v>6264</v>
      </c>
      <c r="E1140" t="s">
        <v>22</v>
      </c>
      <c r="F1140" t="s">
        <v>6265</v>
      </c>
      <c r="G1140" s="14" t="s">
        <v>6266</v>
      </c>
      <c r="H1140" s="14" t="s">
        <v>6267</v>
      </c>
      <c r="I1140" t="s">
        <v>23</v>
      </c>
      <c r="K1140">
        <v>2</v>
      </c>
      <c r="L1140">
        <v>20</v>
      </c>
      <c r="M1140">
        <v>18</v>
      </c>
      <c r="N1140">
        <v>2</v>
      </c>
      <c r="O1140" t="s">
        <v>6262</v>
      </c>
      <c r="P1140" t="s">
        <v>517</v>
      </c>
      <c r="Q1140" t="s">
        <v>517</v>
      </c>
      <c r="R1140" t="s">
        <v>517</v>
      </c>
      <c r="S1140" t="s">
        <v>517</v>
      </c>
      <c r="T1140" t="s">
        <v>517</v>
      </c>
      <c r="U1140" t="s">
        <v>517</v>
      </c>
      <c r="V1140" t="s">
        <v>517</v>
      </c>
      <c r="W1140" t="s">
        <v>672</v>
      </c>
      <c r="X1140" t="s">
        <v>477</v>
      </c>
      <c r="Y1140" t="s">
        <v>6268</v>
      </c>
      <c r="Z1140" s="1">
        <v>33979</v>
      </c>
      <c r="AA1140" t="s">
        <v>694</v>
      </c>
      <c r="AB1140">
        <v>24</v>
      </c>
      <c r="AC1140" t="s">
        <v>358</v>
      </c>
      <c r="AD1140" t="s">
        <v>493</v>
      </c>
    </row>
    <row r="1141" spans="1:30" x14ac:dyDescent="0.25">
      <c r="A1141" s="13" t="s">
        <v>6609</v>
      </c>
      <c r="B1141" s="1">
        <v>42786</v>
      </c>
      <c r="C1141" s="2">
        <v>0.75908564814814816</v>
      </c>
      <c r="D1141" t="s">
        <v>6610</v>
      </c>
      <c r="E1141" t="s">
        <v>6611</v>
      </c>
      <c r="F1141" t="s">
        <v>6612</v>
      </c>
      <c r="G1141" s="14" t="s">
        <v>6613</v>
      </c>
      <c r="H1141" s="14" t="s">
        <v>6614</v>
      </c>
      <c r="I1141" t="s">
        <v>23</v>
      </c>
      <c r="K1141">
        <v>2</v>
      </c>
      <c r="L1141">
        <v>20</v>
      </c>
      <c r="M1141">
        <v>18</v>
      </c>
      <c r="N1141">
        <v>2</v>
      </c>
      <c r="O1141" t="s">
        <v>517</v>
      </c>
      <c r="P1141" t="s">
        <v>517</v>
      </c>
      <c r="Q1141" t="s">
        <v>517</v>
      </c>
      <c r="R1141" t="s">
        <v>517</v>
      </c>
      <c r="S1141" t="s">
        <v>517</v>
      </c>
      <c r="T1141" t="s">
        <v>517</v>
      </c>
      <c r="U1141" t="s">
        <v>517</v>
      </c>
      <c r="V1141" t="s">
        <v>517</v>
      </c>
      <c r="W1141" t="s">
        <v>517</v>
      </c>
      <c r="X1141" t="s">
        <v>517</v>
      </c>
      <c r="Y1141" t="s">
        <v>517</v>
      </c>
      <c r="Z1141" s="1" t="s">
        <v>517</v>
      </c>
      <c r="AA1141" t="s">
        <v>6615</v>
      </c>
      <c r="AB1141" t="s">
        <v>517</v>
      </c>
      <c r="AC1141" t="s">
        <v>358</v>
      </c>
      <c r="AD1141" t="s">
        <v>517</v>
      </c>
    </row>
    <row r="1142" spans="1:30" x14ac:dyDescent="0.25">
      <c r="A1142" s="13" t="s">
        <v>6616</v>
      </c>
      <c r="B1142" s="1">
        <v>42786</v>
      </c>
      <c r="C1142" s="2">
        <v>0.70572916666666663</v>
      </c>
      <c r="D1142" t="s">
        <v>6617</v>
      </c>
      <c r="E1142" t="s">
        <v>22</v>
      </c>
      <c r="F1142" t="s">
        <v>5707</v>
      </c>
      <c r="G1142" s="14" t="s">
        <v>5708</v>
      </c>
      <c r="H1142" s="14" t="s">
        <v>6618</v>
      </c>
      <c r="I1142" t="s">
        <v>23</v>
      </c>
      <c r="K1142">
        <v>2</v>
      </c>
      <c r="L1142">
        <v>20</v>
      </c>
      <c r="M1142">
        <v>16</v>
      </c>
      <c r="N1142">
        <v>2</v>
      </c>
      <c r="O1142" t="s">
        <v>5704</v>
      </c>
      <c r="P1142" t="s">
        <v>517</v>
      </c>
      <c r="Q1142" t="s">
        <v>517</v>
      </c>
      <c r="R1142" t="s">
        <v>517</v>
      </c>
      <c r="S1142" t="s">
        <v>517</v>
      </c>
      <c r="T1142" t="s">
        <v>517</v>
      </c>
      <c r="U1142" t="s">
        <v>517</v>
      </c>
      <c r="V1142" t="s">
        <v>517</v>
      </c>
      <c r="W1142" t="s">
        <v>2420</v>
      </c>
      <c r="X1142" t="s">
        <v>1016</v>
      </c>
      <c r="Y1142" t="s">
        <v>5710</v>
      </c>
      <c r="Z1142" s="1">
        <v>30526</v>
      </c>
      <c r="AA1142" t="s">
        <v>5608</v>
      </c>
      <c r="AB1142">
        <v>33</v>
      </c>
      <c r="AC1142" t="s">
        <v>358</v>
      </c>
      <c r="AD1142" t="s">
        <v>491</v>
      </c>
    </row>
    <row r="1143" spans="1:30" x14ac:dyDescent="0.25">
      <c r="A1143" s="13" t="s">
        <v>6619</v>
      </c>
      <c r="B1143" s="1">
        <v>42786</v>
      </c>
      <c r="C1143" s="2">
        <v>0.68452546296296291</v>
      </c>
      <c r="D1143" t="s">
        <v>6620</v>
      </c>
      <c r="E1143" t="s">
        <v>22</v>
      </c>
      <c r="F1143" t="s">
        <v>6621</v>
      </c>
      <c r="G1143" s="14" t="s">
        <v>6622</v>
      </c>
      <c r="H1143" s="14" t="s">
        <v>6623</v>
      </c>
      <c r="I1143" t="s">
        <v>21</v>
      </c>
      <c r="K1143">
        <v>2</v>
      </c>
      <c r="L1143">
        <v>20</v>
      </c>
      <c r="M1143">
        <v>16</v>
      </c>
      <c r="N1143">
        <v>2</v>
      </c>
      <c r="O1143" t="s">
        <v>517</v>
      </c>
      <c r="P1143" t="s">
        <v>517</v>
      </c>
      <c r="Q1143" t="s">
        <v>517</v>
      </c>
      <c r="R1143" t="s">
        <v>517</v>
      </c>
      <c r="S1143" t="s">
        <v>517</v>
      </c>
      <c r="T1143" t="s">
        <v>517</v>
      </c>
      <c r="U1143" t="s">
        <v>517</v>
      </c>
      <c r="V1143" t="s">
        <v>517</v>
      </c>
      <c r="W1143" t="s">
        <v>517</v>
      </c>
      <c r="X1143" t="s">
        <v>517</v>
      </c>
      <c r="Y1143" t="s">
        <v>6624</v>
      </c>
      <c r="Z1143" s="1">
        <v>35624</v>
      </c>
      <c r="AA1143" t="s">
        <v>5866</v>
      </c>
      <c r="AB1143">
        <v>19</v>
      </c>
      <c r="AC1143" t="s">
        <v>358</v>
      </c>
      <c r="AD1143" t="s">
        <v>483</v>
      </c>
    </row>
    <row r="1144" spans="1:30" x14ac:dyDescent="0.25">
      <c r="A1144" s="13" t="s">
        <v>6626</v>
      </c>
      <c r="B1144" s="1">
        <v>42786</v>
      </c>
      <c r="C1144" s="2">
        <v>0.62509259259259264</v>
      </c>
      <c r="D1144" t="s">
        <v>6627</v>
      </c>
      <c r="E1144" t="s">
        <v>22</v>
      </c>
      <c r="F1144" t="s">
        <v>6628</v>
      </c>
      <c r="G1144" s="14" t="s">
        <v>6629</v>
      </c>
      <c r="H1144" s="14" t="s">
        <v>6630</v>
      </c>
      <c r="I1144" t="s">
        <v>23</v>
      </c>
      <c r="K1144">
        <v>2</v>
      </c>
      <c r="L1144">
        <v>20</v>
      </c>
      <c r="M1144">
        <v>15</v>
      </c>
      <c r="N1144">
        <v>2</v>
      </c>
      <c r="O1144" t="s">
        <v>6625</v>
      </c>
      <c r="P1144" t="s">
        <v>517</v>
      </c>
      <c r="Q1144" t="s">
        <v>517</v>
      </c>
      <c r="R1144" t="s">
        <v>517</v>
      </c>
      <c r="S1144" t="s">
        <v>517</v>
      </c>
      <c r="T1144" t="s">
        <v>517</v>
      </c>
      <c r="U1144" t="s">
        <v>517</v>
      </c>
      <c r="V1144" t="s">
        <v>517</v>
      </c>
      <c r="W1144" t="s">
        <v>537</v>
      </c>
      <c r="X1144" t="s">
        <v>849</v>
      </c>
      <c r="Y1144" t="s">
        <v>6631</v>
      </c>
      <c r="Z1144" s="1">
        <v>26633</v>
      </c>
      <c r="AA1144" t="s">
        <v>1702</v>
      </c>
      <c r="AB1144">
        <v>44</v>
      </c>
      <c r="AC1144" t="s">
        <v>357</v>
      </c>
      <c r="AD1144" t="s">
        <v>517</v>
      </c>
    </row>
    <row r="1145" spans="1:30" x14ac:dyDescent="0.25">
      <c r="A1145" s="13" t="s">
        <v>6633</v>
      </c>
      <c r="B1145" s="1">
        <v>42786</v>
      </c>
      <c r="C1145" s="2">
        <v>0.61938657407407405</v>
      </c>
      <c r="D1145" t="s">
        <v>3420</v>
      </c>
      <c r="E1145" t="s">
        <v>22</v>
      </c>
      <c r="F1145" t="s">
        <v>3421</v>
      </c>
      <c r="G1145" s="14" t="s">
        <v>3422</v>
      </c>
      <c r="H1145" s="14" t="s">
        <v>3423</v>
      </c>
      <c r="I1145" t="s">
        <v>23</v>
      </c>
      <c r="K1145">
        <v>2</v>
      </c>
      <c r="L1145">
        <v>20</v>
      </c>
      <c r="M1145">
        <v>14</v>
      </c>
      <c r="N1145">
        <v>2</v>
      </c>
      <c r="O1145" t="s">
        <v>6632</v>
      </c>
      <c r="P1145" t="s">
        <v>5168</v>
      </c>
      <c r="Q1145" t="s">
        <v>517</v>
      </c>
      <c r="R1145" t="s">
        <v>517</v>
      </c>
      <c r="S1145" t="s">
        <v>517</v>
      </c>
      <c r="T1145" t="s">
        <v>517</v>
      </c>
      <c r="U1145" t="s">
        <v>517</v>
      </c>
      <c r="V1145" t="s">
        <v>517</v>
      </c>
      <c r="W1145" t="s">
        <v>526</v>
      </c>
      <c r="X1145" t="s">
        <v>527</v>
      </c>
      <c r="Y1145" t="s">
        <v>3424</v>
      </c>
      <c r="Z1145" s="1">
        <v>35774</v>
      </c>
      <c r="AA1145" t="s">
        <v>529</v>
      </c>
      <c r="AB1145">
        <v>19</v>
      </c>
      <c r="AC1145" t="s">
        <v>358</v>
      </c>
      <c r="AD1145" t="s">
        <v>487</v>
      </c>
    </row>
    <row r="1146" spans="1:30" x14ac:dyDescent="0.25">
      <c r="A1146" s="13" t="s">
        <v>6634</v>
      </c>
      <c r="B1146" s="1">
        <v>42786</v>
      </c>
      <c r="C1146" s="2">
        <v>0.61866898148148153</v>
      </c>
      <c r="D1146" t="s">
        <v>3420</v>
      </c>
      <c r="E1146" t="s">
        <v>22</v>
      </c>
      <c r="F1146" t="s">
        <v>3421</v>
      </c>
      <c r="G1146" s="14" t="s">
        <v>3422</v>
      </c>
      <c r="H1146" s="14" t="s">
        <v>3423</v>
      </c>
      <c r="I1146" t="s">
        <v>21</v>
      </c>
      <c r="K1146">
        <v>2</v>
      </c>
      <c r="L1146">
        <v>20</v>
      </c>
      <c r="M1146">
        <v>14</v>
      </c>
      <c r="N1146">
        <v>2</v>
      </c>
      <c r="O1146" t="s">
        <v>6632</v>
      </c>
      <c r="P1146" t="s">
        <v>5168</v>
      </c>
      <c r="Q1146" t="s">
        <v>517</v>
      </c>
      <c r="R1146" t="s">
        <v>517</v>
      </c>
      <c r="S1146" t="s">
        <v>517</v>
      </c>
      <c r="T1146" t="s">
        <v>517</v>
      </c>
      <c r="U1146" t="s">
        <v>517</v>
      </c>
      <c r="V1146" t="s">
        <v>517</v>
      </c>
      <c r="W1146" t="s">
        <v>526</v>
      </c>
      <c r="X1146" t="s">
        <v>527</v>
      </c>
      <c r="Y1146" t="s">
        <v>3424</v>
      </c>
      <c r="Z1146" s="1">
        <v>35774</v>
      </c>
      <c r="AA1146" t="s">
        <v>529</v>
      </c>
      <c r="AB1146">
        <v>19</v>
      </c>
      <c r="AC1146" t="s">
        <v>358</v>
      </c>
      <c r="AD1146" t="s">
        <v>487</v>
      </c>
    </row>
    <row r="1147" spans="1:30" x14ac:dyDescent="0.25">
      <c r="A1147" s="13" t="s">
        <v>6635</v>
      </c>
      <c r="B1147" s="1">
        <v>42786</v>
      </c>
      <c r="C1147" s="2">
        <v>0.61743055555555559</v>
      </c>
      <c r="D1147" t="s">
        <v>6636</v>
      </c>
      <c r="E1147" t="s">
        <v>22</v>
      </c>
      <c r="F1147" t="s">
        <v>6637</v>
      </c>
      <c r="G1147" s="14" t="s">
        <v>6638</v>
      </c>
      <c r="H1147" s="14" t="s">
        <v>6639</v>
      </c>
      <c r="I1147" t="s">
        <v>24</v>
      </c>
      <c r="K1147">
        <v>2</v>
      </c>
      <c r="L1147">
        <v>20</v>
      </c>
      <c r="M1147">
        <v>14</v>
      </c>
      <c r="N1147">
        <v>2</v>
      </c>
      <c r="O1147" t="s">
        <v>517</v>
      </c>
      <c r="P1147" t="s">
        <v>517</v>
      </c>
      <c r="Q1147" t="s">
        <v>517</v>
      </c>
      <c r="R1147" t="s">
        <v>517</v>
      </c>
      <c r="S1147" t="s">
        <v>517</v>
      </c>
      <c r="T1147" t="s">
        <v>517</v>
      </c>
      <c r="U1147" t="s">
        <v>517</v>
      </c>
      <c r="V1147" t="s">
        <v>517</v>
      </c>
      <c r="W1147" t="s">
        <v>517</v>
      </c>
      <c r="X1147" t="s">
        <v>517</v>
      </c>
      <c r="Y1147" t="s">
        <v>6640</v>
      </c>
      <c r="Z1147" s="1">
        <v>32035</v>
      </c>
      <c r="AA1147" t="s">
        <v>556</v>
      </c>
      <c r="AB1147">
        <v>29</v>
      </c>
      <c r="AC1147" t="s">
        <v>358</v>
      </c>
      <c r="AD1147" t="s">
        <v>482</v>
      </c>
    </row>
    <row r="1148" spans="1:30" x14ac:dyDescent="0.25">
      <c r="A1148" s="13" t="s">
        <v>6641</v>
      </c>
      <c r="B1148" s="1">
        <v>42786</v>
      </c>
      <c r="C1148" s="2">
        <v>0.61268518518518522</v>
      </c>
      <c r="D1148" t="s">
        <v>6627</v>
      </c>
      <c r="E1148" t="s">
        <v>22</v>
      </c>
      <c r="F1148" t="s">
        <v>6642</v>
      </c>
      <c r="G1148" s="14" t="s">
        <v>6643</v>
      </c>
      <c r="H1148" s="14" t="s">
        <v>6630</v>
      </c>
      <c r="I1148" t="s">
        <v>23</v>
      </c>
      <c r="K1148">
        <v>2</v>
      </c>
      <c r="L1148">
        <v>20</v>
      </c>
      <c r="M1148">
        <v>14</v>
      </c>
      <c r="N1148">
        <v>2</v>
      </c>
      <c r="O1148" t="s">
        <v>6625</v>
      </c>
      <c r="P1148" t="s">
        <v>517</v>
      </c>
      <c r="Q1148" t="s">
        <v>517</v>
      </c>
      <c r="R1148" t="s">
        <v>517</v>
      </c>
      <c r="S1148" t="s">
        <v>517</v>
      </c>
      <c r="T1148" t="s">
        <v>517</v>
      </c>
      <c r="U1148" t="s">
        <v>517</v>
      </c>
      <c r="V1148" t="s">
        <v>517</v>
      </c>
      <c r="W1148" t="s">
        <v>537</v>
      </c>
      <c r="X1148" t="s">
        <v>849</v>
      </c>
      <c r="Y1148" t="s">
        <v>517</v>
      </c>
      <c r="Z1148" s="1" t="s">
        <v>517</v>
      </c>
      <c r="AA1148" t="s">
        <v>1702</v>
      </c>
      <c r="AB1148" t="s">
        <v>517</v>
      </c>
      <c r="AC1148" t="s">
        <v>358</v>
      </c>
      <c r="AD1148" t="s">
        <v>517</v>
      </c>
    </row>
    <row r="1149" spans="1:30" x14ac:dyDescent="0.25">
      <c r="A1149" s="13" t="s">
        <v>6644</v>
      </c>
      <c r="B1149" s="1">
        <v>42786</v>
      </c>
      <c r="C1149" s="2">
        <v>0.60098379629629628</v>
      </c>
      <c r="D1149" t="s">
        <v>6645</v>
      </c>
      <c r="E1149" t="s">
        <v>5317</v>
      </c>
      <c r="F1149" t="s">
        <v>6646</v>
      </c>
      <c r="G1149" s="14" t="s">
        <v>6647</v>
      </c>
      <c r="H1149" s="14" t="s">
        <v>6648</v>
      </c>
      <c r="I1149" t="s">
        <v>31</v>
      </c>
      <c r="K1149">
        <v>2</v>
      </c>
      <c r="L1149">
        <v>20</v>
      </c>
      <c r="M1149">
        <v>14</v>
      </c>
      <c r="N1149">
        <v>2</v>
      </c>
      <c r="O1149" t="s">
        <v>517</v>
      </c>
      <c r="P1149" t="s">
        <v>517</v>
      </c>
      <c r="Q1149" t="s">
        <v>517</v>
      </c>
      <c r="R1149" t="s">
        <v>517</v>
      </c>
      <c r="S1149" t="s">
        <v>517</v>
      </c>
      <c r="T1149" t="s">
        <v>517</v>
      </c>
      <c r="U1149" t="s">
        <v>517</v>
      </c>
      <c r="V1149" t="s">
        <v>517</v>
      </c>
      <c r="W1149" t="s">
        <v>517</v>
      </c>
      <c r="X1149" t="s">
        <v>517</v>
      </c>
      <c r="Y1149" t="s">
        <v>517</v>
      </c>
      <c r="Z1149" s="1" t="s">
        <v>517</v>
      </c>
      <c r="AA1149" t="s">
        <v>6649</v>
      </c>
      <c r="AB1149" t="s">
        <v>517</v>
      </c>
      <c r="AC1149" t="s">
        <v>777</v>
      </c>
      <c r="AD1149" t="s">
        <v>517</v>
      </c>
    </row>
    <row r="1150" spans="1:30" x14ac:dyDescent="0.25">
      <c r="A1150" s="13" t="s">
        <v>6650</v>
      </c>
      <c r="B1150" s="1">
        <v>42786</v>
      </c>
      <c r="C1150" s="2">
        <v>0.59424768518518511</v>
      </c>
      <c r="D1150" t="s">
        <v>6651</v>
      </c>
      <c r="E1150" t="s">
        <v>542</v>
      </c>
      <c r="F1150" t="s">
        <v>6652</v>
      </c>
      <c r="G1150" s="14" t="s">
        <v>6653</v>
      </c>
      <c r="H1150" s="14" t="s">
        <v>6654</v>
      </c>
      <c r="I1150" t="s">
        <v>21</v>
      </c>
      <c r="K1150">
        <v>2</v>
      </c>
      <c r="L1150">
        <v>20</v>
      </c>
      <c r="M1150">
        <v>14</v>
      </c>
      <c r="N1150">
        <v>2</v>
      </c>
      <c r="O1150" t="s">
        <v>517</v>
      </c>
      <c r="P1150" t="s">
        <v>517</v>
      </c>
      <c r="Q1150" t="s">
        <v>517</v>
      </c>
      <c r="R1150" t="s">
        <v>517</v>
      </c>
      <c r="S1150" t="s">
        <v>517</v>
      </c>
      <c r="T1150" t="s">
        <v>517</v>
      </c>
      <c r="U1150" t="s">
        <v>517</v>
      </c>
      <c r="V1150" t="s">
        <v>517</v>
      </c>
      <c r="W1150" t="s">
        <v>517</v>
      </c>
      <c r="X1150" t="s">
        <v>517</v>
      </c>
      <c r="Y1150" t="s">
        <v>6655</v>
      </c>
      <c r="Z1150" s="1">
        <v>30381</v>
      </c>
      <c r="AA1150" t="s">
        <v>529</v>
      </c>
      <c r="AB1150">
        <v>33</v>
      </c>
      <c r="AC1150" t="s">
        <v>358</v>
      </c>
      <c r="AD1150" t="s">
        <v>492</v>
      </c>
    </row>
    <row r="1151" spans="1:30" x14ac:dyDescent="0.25">
      <c r="A1151" s="13" t="s">
        <v>6656</v>
      </c>
      <c r="B1151" s="1">
        <v>42786</v>
      </c>
      <c r="C1151" s="2">
        <v>0.58687500000000004</v>
      </c>
      <c r="D1151" t="s">
        <v>6657</v>
      </c>
      <c r="E1151" t="s">
        <v>22</v>
      </c>
      <c r="F1151" t="s">
        <v>6658</v>
      </c>
      <c r="G1151" s="14" t="s">
        <v>6659</v>
      </c>
      <c r="H1151" s="14" t="s">
        <v>6660</v>
      </c>
      <c r="I1151" t="s">
        <v>21</v>
      </c>
      <c r="K1151">
        <v>2</v>
      </c>
      <c r="L1151">
        <v>20</v>
      </c>
      <c r="M1151">
        <v>14</v>
      </c>
      <c r="N1151">
        <v>2</v>
      </c>
      <c r="O1151" t="s">
        <v>517</v>
      </c>
      <c r="P1151" t="s">
        <v>517</v>
      </c>
      <c r="Q1151" t="s">
        <v>517</v>
      </c>
      <c r="R1151" t="s">
        <v>517</v>
      </c>
      <c r="S1151" t="s">
        <v>517</v>
      </c>
      <c r="T1151" t="s">
        <v>517</v>
      </c>
      <c r="U1151" t="s">
        <v>517</v>
      </c>
      <c r="V1151" t="s">
        <v>517</v>
      </c>
      <c r="W1151" t="s">
        <v>517</v>
      </c>
      <c r="X1151" t="s">
        <v>517</v>
      </c>
      <c r="Y1151" t="s">
        <v>6661</v>
      </c>
      <c r="Z1151" s="1">
        <v>32551</v>
      </c>
      <c r="AA1151" t="s">
        <v>1684</v>
      </c>
      <c r="AB1151">
        <v>28</v>
      </c>
      <c r="AC1151" t="s">
        <v>358</v>
      </c>
      <c r="AD1151" t="s">
        <v>483</v>
      </c>
    </row>
    <row r="1152" spans="1:30" x14ac:dyDescent="0.25">
      <c r="A1152" s="13" t="s">
        <v>6662</v>
      </c>
      <c r="B1152" s="1">
        <v>42786</v>
      </c>
      <c r="C1152" s="2">
        <v>0.55606481481481485</v>
      </c>
      <c r="D1152" t="s">
        <v>6663</v>
      </c>
      <c r="E1152" t="s">
        <v>22</v>
      </c>
      <c r="F1152" t="s">
        <v>6664</v>
      </c>
      <c r="G1152" s="14" t="s">
        <v>6665</v>
      </c>
      <c r="H1152" s="14" t="s">
        <v>6666</v>
      </c>
      <c r="I1152" t="s">
        <v>26</v>
      </c>
      <c r="K1152">
        <v>2</v>
      </c>
      <c r="L1152">
        <v>20</v>
      </c>
      <c r="M1152">
        <v>13</v>
      </c>
      <c r="N1152">
        <v>2</v>
      </c>
      <c r="O1152" t="s">
        <v>517</v>
      </c>
      <c r="P1152" t="s">
        <v>517</v>
      </c>
      <c r="Q1152" t="s">
        <v>517</v>
      </c>
      <c r="R1152" t="s">
        <v>517</v>
      </c>
      <c r="S1152" t="s">
        <v>517</v>
      </c>
      <c r="T1152" t="s">
        <v>517</v>
      </c>
      <c r="U1152" t="s">
        <v>517</v>
      </c>
      <c r="V1152" t="s">
        <v>517</v>
      </c>
      <c r="W1152" t="s">
        <v>517</v>
      </c>
      <c r="X1152" t="s">
        <v>517</v>
      </c>
      <c r="Y1152" t="s">
        <v>6667</v>
      </c>
      <c r="Z1152" s="1">
        <v>30752</v>
      </c>
      <c r="AA1152" t="s">
        <v>471</v>
      </c>
      <c r="AB1152">
        <v>32</v>
      </c>
      <c r="AC1152" t="s">
        <v>358</v>
      </c>
      <c r="AD1152" t="s">
        <v>500</v>
      </c>
    </row>
    <row r="1153" spans="1:30" x14ac:dyDescent="0.25">
      <c r="A1153" s="13" t="s">
        <v>6668</v>
      </c>
      <c r="B1153" s="1">
        <v>42786</v>
      </c>
      <c r="C1153" s="2">
        <v>0.53218750000000004</v>
      </c>
      <c r="D1153" t="s">
        <v>5570</v>
      </c>
      <c r="E1153" t="s">
        <v>22</v>
      </c>
      <c r="F1153" t="s">
        <v>5571</v>
      </c>
      <c r="G1153" s="14" t="s">
        <v>5572</v>
      </c>
      <c r="H1153" s="14" t="s">
        <v>5573</v>
      </c>
      <c r="I1153" t="s">
        <v>21</v>
      </c>
      <c r="K1153">
        <v>2</v>
      </c>
      <c r="L1153">
        <v>20</v>
      </c>
      <c r="M1153">
        <v>12</v>
      </c>
      <c r="N1153">
        <v>2</v>
      </c>
      <c r="O1153" t="s">
        <v>517</v>
      </c>
      <c r="P1153" t="s">
        <v>517</v>
      </c>
      <c r="Q1153" t="s">
        <v>517</v>
      </c>
      <c r="R1153" t="s">
        <v>517</v>
      </c>
      <c r="S1153" t="s">
        <v>517</v>
      </c>
      <c r="T1153" t="s">
        <v>517</v>
      </c>
      <c r="U1153" t="s">
        <v>517</v>
      </c>
      <c r="V1153" t="s">
        <v>517</v>
      </c>
      <c r="W1153" t="s">
        <v>517</v>
      </c>
      <c r="X1153" t="s">
        <v>517</v>
      </c>
      <c r="Y1153" t="s">
        <v>5574</v>
      </c>
      <c r="Z1153" s="1">
        <v>27226</v>
      </c>
      <c r="AA1153" t="s">
        <v>834</v>
      </c>
      <c r="AB1153">
        <v>42</v>
      </c>
      <c r="AC1153" t="s">
        <v>358</v>
      </c>
      <c r="AD1153" t="s">
        <v>482</v>
      </c>
    </row>
    <row r="1154" spans="1:30" x14ac:dyDescent="0.25">
      <c r="A1154" s="13" t="s">
        <v>6669</v>
      </c>
      <c r="B1154" s="1">
        <v>42786</v>
      </c>
      <c r="C1154" s="2">
        <v>0.52751157407407401</v>
      </c>
      <c r="D1154" t="s">
        <v>5441</v>
      </c>
      <c r="E1154" t="s">
        <v>22</v>
      </c>
      <c r="F1154" t="s">
        <v>6670</v>
      </c>
      <c r="G1154" s="14" t="s">
        <v>6671</v>
      </c>
      <c r="H1154" s="14" t="s">
        <v>6671</v>
      </c>
      <c r="I1154" t="s">
        <v>23</v>
      </c>
      <c r="K1154">
        <v>2</v>
      </c>
      <c r="L1154">
        <v>20</v>
      </c>
      <c r="M1154">
        <v>12</v>
      </c>
      <c r="N1154">
        <v>2</v>
      </c>
      <c r="O1154" t="s">
        <v>5439</v>
      </c>
      <c r="P1154" t="s">
        <v>5609</v>
      </c>
      <c r="Q1154" t="s">
        <v>517</v>
      </c>
      <c r="R1154" t="s">
        <v>517</v>
      </c>
      <c r="S1154" t="s">
        <v>517</v>
      </c>
      <c r="T1154" t="s">
        <v>517</v>
      </c>
      <c r="U1154" t="s">
        <v>517</v>
      </c>
      <c r="V1154" t="s">
        <v>517</v>
      </c>
      <c r="W1154" t="s">
        <v>476</v>
      </c>
      <c r="X1154" t="s">
        <v>1016</v>
      </c>
      <c r="Y1154" t="s">
        <v>517</v>
      </c>
      <c r="Z1154" s="1" t="s">
        <v>517</v>
      </c>
      <c r="AA1154" t="s">
        <v>5441</v>
      </c>
      <c r="AB1154" t="s">
        <v>517</v>
      </c>
      <c r="AC1154" t="s">
        <v>777</v>
      </c>
      <c r="AD1154" t="s">
        <v>517</v>
      </c>
    </row>
    <row r="1155" spans="1:30" x14ac:dyDescent="0.25">
      <c r="A1155" s="13" t="s">
        <v>6672</v>
      </c>
      <c r="B1155" s="1">
        <v>42786</v>
      </c>
      <c r="C1155" s="2">
        <v>0.52702546296296293</v>
      </c>
      <c r="D1155" t="s">
        <v>5441</v>
      </c>
      <c r="E1155" t="s">
        <v>22</v>
      </c>
      <c r="F1155" t="s">
        <v>6670</v>
      </c>
      <c r="G1155" s="14" t="s">
        <v>6671</v>
      </c>
      <c r="H1155" s="14" t="s">
        <v>6671</v>
      </c>
      <c r="I1155" t="s">
        <v>25</v>
      </c>
      <c r="K1155">
        <v>2</v>
      </c>
      <c r="L1155">
        <v>20</v>
      </c>
      <c r="M1155">
        <v>12</v>
      </c>
      <c r="N1155">
        <v>2</v>
      </c>
      <c r="O1155" t="s">
        <v>5439</v>
      </c>
      <c r="P1155" t="s">
        <v>5609</v>
      </c>
      <c r="Q1155" t="s">
        <v>517</v>
      </c>
      <c r="R1155" t="s">
        <v>517</v>
      </c>
      <c r="S1155" t="s">
        <v>517</v>
      </c>
      <c r="T1155" t="s">
        <v>517</v>
      </c>
      <c r="U1155" t="s">
        <v>517</v>
      </c>
      <c r="V1155" t="s">
        <v>517</v>
      </c>
      <c r="W1155" t="s">
        <v>476</v>
      </c>
      <c r="X1155" t="s">
        <v>1016</v>
      </c>
      <c r="Y1155" t="s">
        <v>517</v>
      </c>
      <c r="Z1155" s="1" t="s">
        <v>517</v>
      </c>
      <c r="AA1155" t="s">
        <v>5441</v>
      </c>
      <c r="AB1155" t="s">
        <v>517</v>
      </c>
      <c r="AC1155" t="s">
        <v>777</v>
      </c>
      <c r="AD1155" t="s">
        <v>517</v>
      </c>
    </row>
    <row r="1156" spans="1:30" x14ac:dyDescent="0.25">
      <c r="A1156" s="13" t="s">
        <v>6673</v>
      </c>
      <c r="B1156" s="1">
        <v>42786</v>
      </c>
      <c r="C1156" s="2">
        <v>0.52635416666666668</v>
      </c>
      <c r="D1156" t="s">
        <v>5441</v>
      </c>
      <c r="E1156" t="s">
        <v>22</v>
      </c>
      <c r="F1156" t="s">
        <v>6670</v>
      </c>
      <c r="G1156" s="14" t="s">
        <v>6671</v>
      </c>
      <c r="H1156" s="14" t="s">
        <v>6671</v>
      </c>
      <c r="I1156" t="s">
        <v>21</v>
      </c>
      <c r="K1156">
        <v>2</v>
      </c>
      <c r="L1156">
        <v>20</v>
      </c>
      <c r="M1156">
        <v>12</v>
      </c>
      <c r="N1156">
        <v>2</v>
      </c>
      <c r="O1156" t="s">
        <v>5439</v>
      </c>
      <c r="P1156" t="s">
        <v>5609</v>
      </c>
      <c r="Q1156" t="s">
        <v>517</v>
      </c>
      <c r="R1156" t="s">
        <v>517</v>
      </c>
      <c r="S1156" t="s">
        <v>517</v>
      </c>
      <c r="T1156" t="s">
        <v>517</v>
      </c>
      <c r="U1156" t="s">
        <v>517</v>
      </c>
      <c r="V1156" t="s">
        <v>517</v>
      </c>
      <c r="W1156" t="s">
        <v>476</v>
      </c>
      <c r="X1156" t="s">
        <v>1016</v>
      </c>
      <c r="Y1156" t="s">
        <v>517</v>
      </c>
      <c r="Z1156" s="1" t="s">
        <v>517</v>
      </c>
      <c r="AA1156" t="s">
        <v>5441</v>
      </c>
      <c r="AB1156" t="s">
        <v>517</v>
      </c>
      <c r="AC1156" t="s">
        <v>777</v>
      </c>
      <c r="AD1156" t="s">
        <v>517</v>
      </c>
    </row>
    <row r="1157" spans="1:30" x14ac:dyDescent="0.25">
      <c r="A1157" s="13" t="s">
        <v>6675</v>
      </c>
      <c r="B1157" s="1">
        <v>42786</v>
      </c>
      <c r="C1157" s="2">
        <v>0.52593750000000006</v>
      </c>
      <c r="D1157" t="s">
        <v>6676</v>
      </c>
      <c r="E1157" t="s">
        <v>22</v>
      </c>
      <c r="F1157" t="s">
        <v>6677</v>
      </c>
      <c r="G1157" s="14" t="s">
        <v>6678</v>
      </c>
      <c r="H1157" s="14" t="s">
        <v>6679</v>
      </c>
      <c r="I1157" t="s">
        <v>21</v>
      </c>
      <c r="K1157">
        <v>2</v>
      </c>
      <c r="L1157">
        <v>20</v>
      </c>
      <c r="M1157">
        <v>12</v>
      </c>
      <c r="N1157">
        <v>2</v>
      </c>
      <c r="O1157" t="s">
        <v>6674</v>
      </c>
      <c r="P1157" t="s">
        <v>517</v>
      </c>
      <c r="Q1157" t="s">
        <v>517</v>
      </c>
      <c r="R1157" t="s">
        <v>517</v>
      </c>
      <c r="S1157" t="s">
        <v>517</v>
      </c>
      <c r="T1157" t="s">
        <v>517</v>
      </c>
      <c r="U1157" t="s">
        <v>517</v>
      </c>
      <c r="V1157" t="s">
        <v>517</v>
      </c>
      <c r="W1157" t="s">
        <v>526</v>
      </c>
      <c r="X1157" t="s">
        <v>527</v>
      </c>
      <c r="Y1157" t="s">
        <v>6680</v>
      </c>
      <c r="Z1157" s="1">
        <v>34409</v>
      </c>
      <c r="AA1157" t="s">
        <v>529</v>
      </c>
      <c r="AB1157">
        <v>22</v>
      </c>
      <c r="AC1157" t="s">
        <v>358</v>
      </c>
      <c r="AD1157" t="s">
        <v>497</v>
      </c>
    </row>
    <row r="1158" spans="1:30" x14ac:dyDescent="0.25">
      <c r="A1158" s="13" t="s">
        <v>6681</v>
      </c>
      <c r="B1158" s="1">
        <v>42786</v>
      </c>
      <c r="C1158" s="2">
        <v>0.5186574074074074</v>
      </c>
      <c r="D1158" t="s">
        <v>6682</v>
      </c>
      <c r="E1158" t="s">
        <v>22</v>
      </c>
      <c r="F1158" t="s">
        <v>6683</v>
      </c>
      <c r="G1158" s="14" t="s">
        <v>6684</v>
      </c>
      <c r="H1158" s="14" t="s">
        <v>6685</v>
      </c>
      <c r="I1158" t="s">
        <v>21</v>
      </c>
      <c r="K1158">
        <v>2</v>
      </c>
      <c r="L1158">
        <v>20</v>
      </c>
      <c r="M1158">
        <v>12</v>
      </c>
      <c r="N1158">
        <v>2</v>
      </c>
      <c r="O1158" t="s">
        <v>517</v>
      </c>
      <c r="P1158" t="s">
        <v>517</v>
      </c>
      <c r="Q1158" t="s">
        <v>517</v>
      </c>
      <c r="R1158" t="s">
        <v>517</v>
      </c>
      <c r="S1158" t="s">
        <v>517</v>
      </c>
      <c r="T1158" t="s">
        <v>517</v>
      </c>
      <c r="U1158" t="s">
        <v>517</v>
      </c>
      <c r="V1158" t="s">
        <v>517</v>
      </c>
      <c r="W1158" t="s">
        <v>517</v>
      </c>
      <c r="X1158" t="s">
        <v>517</v>
      </c>
      <c r="Y1158" t="s">
        <v>6686</v>
      </c>
      <c r="Z1158" s="1">
        <v>32467</v>
      </c>
      <c r="AA1158" t="s">
        <v>6687</v>
      </c>
      <c r="AB1158">
        <v>28</v>
      </c>
      <c r="AC1158" t="s">
        <v>358</v>
      </c>
      <c r="AD1158" t="s">
        <v>482</v>
      </c>
    </row>
    <row r="1159" spans="1:30" x14ac:dyDescent="0.25">
      <c r="A1159" s="13" t="s">
        <v>6689</v>
      </c>
      <c r="B1159" s="1">
        <v>42786</v>
      </c>
      <c r="C1159" s="2">
        <v>0.50836805555555553</v>
      </c>
      <c r="D1159" t="s">
        <v>6690</v>
      </c>
      <c r="E1159" t="s">
        <v>22</v>
      </c>
      <c r="F1159" t="s">
        <v>6691</v>
      </c>
      <c r="G1159" s="14" t="s">
        <v>6692</v>
      </c>
      <c r="H1159" s="14" t="s">
        <v>6693</v>
      </c>
      <c r="I1159" t="s">
        <v>23</v>
      </c>
      <c r="K1159">
        <v>2</v>
      </c>
      <c r="L1159">
        <v>20</v>
      </c>
      <c r="M1159">
        <v>12</v>
      </c>
      <c r="N1159">
        <v>2</v>
      </c>
      <c r="O1159" t="s">
        <v>6688</v>
      </c>
      <c r="P1159" t="s">
        <v>517</v>
      </c>
      <c r="Q1159" t="s">
        <v>517</v>
      </c>
      <c r="R1159" t="s">
        <v>517</v>
      </c>
      <c r="S1159" t="s">
        <v>517</v>
      </c>
      <c r="T1159" t="s">
        <v>517</v>
      </c>
      <c r="U1159" t="s">
        <v>517</v>
      </c>
      <c r="V1159" t="s">
        <v>517</v>
      </c>
      <c r="W1159" t="s">
        <v>621</v>
      </c>
      <c r="X1159" t="s">
        <v>622</v>
      </c>
      <c r="Y1159" t="s">
        <v>6694</v>
      </c>
      <c r="Z1159" s="1">
        <v>35309</v>
      </c>
      <c r="AA1159" t="s">
        <v>6695</v>
      </c>
      <c r="AB1159">
        <v>20</v>
      </c>
      <c r="AC1159" t="s">
        <v>357</v>
      </c>
      <c r="AD1159" t="s">
        <v>500</v>
      </c>
    </row>
    <row r="1160" spans="1:30" x14ac:dyDescent="0.25">
      <c r="A1160" s="13" t="s">
        <v>6696</v>
      </c>
      <c r="B1160" s="1">
        <v>42786</v>
      </c>
      <c r="C1160" s="2">
        <v>0.49648148148148147</v>
      </c>
      <c r="D1160" t="s">
        <v>6697</v>
      </c>
      <c r="E1160" t="s">
        <v>22</v>
      </c>
      <c r="F1160" t="s">
        <v>6698</v>
      </c>
      <c r="G1160" s="14" t="s">
        <v>6699</v>
      </c>
      <c r="H1160" s="14" t="s">
        <v>6700</v>
      </c>
      <c r="I1160" t="s">
        <v>23</v>
      </c>
      <c r="K1160">
        <v>2</v>
      </c>
      <c r="L1160">
        <v>20</v>
      </c>
      <c r="M1160">
        <v>11</v>
      </c>
      <c r="N1160">
        <v>2</v>
      </c>
      <c r="O1160" t="s">
        <v>517</v>
      </c>
      <c r="P1160" t="s">
        <v>517</v>
      </c>
      <c r="Q1160" t="s">
        <v>517</v>
      </c>
      <c r="R1160" t="s">
        <v>517</v>
      </c>
      <c r="S1160" t="s">
        <v>517</v>
      </c>
      <c r="T1160" t="s">
        <v>517</v>
      </c>
      <c r="U1160" t="s">
        <v>517</v>
      </c>
      <c r="V1160" t="s">
        <v>517</v>
      </c>
      <c r="W1160" t="s">
        <v>517</v>
      </c>
      <c r="X1160" t="s">
        <v>517</v>
      </c>
      <c r="Y1160" t="s">
        <v>6701</v>
      </c>
      <c r="Z1160" s="1">
        <v>21962</v>
      </c>
      <c r="AA1160" t="s">
        <v>6702</v>
      </c>
      <c r="AB1160">
        <v>57</v>
      </c>
      <c r="AC1160" t="s">
        <v>358</v>
      </c>
      <c r="AD1160" t="s">
        <v>499</v>
      </c>
    </row>
    <row r="1161" spans="1:30" x14ac:dyDescent="0.25">
      <c r="A1161" s="13" t="s">
        <v>6704</v>
      </c>
      <c r="B1161" s="1">
        <v>42786</v>
      </c>
      <c r="C1161" s="2">
        <v>0.4727662037037037</v>
      </c>
      <c r="D1161" t="s">
        <v>6705</v>
      </c>
      <c r="E1161" t="s">
        <v>22</v>
      </c>
      <c r="F1161" t="s">
        <v>6706</v>
      </c>
      <c r="G1161" s="14" t="s">
        <v>6707</v>
      </c>
      <c r="H1161" s="14" t="s">
        <v>6708</v>
      </c>
      <c r="I1161" t="s">
        <v>23</v>
      </c>
      <c r="K1161">
        <v>2</v>
      </c>
      <c r="L1161">
        <v>20</v>
      </c>
      <c r="M1161">
        <v>11</v>
      </c>
      <c r="N1161">
        <v>2</v>
      </c>
      <c r="O1161" t="s">
        <v>6703</v>
      </c>
      <c r="P1161" t="s">
        <v>517</v>
      </c>
      <c r="Q1161" t="s">
        <v>517</v>
      </c>
      <c r="R1161" t="s">
        <v>517</v>
      </c>
      <c r="S1161" t="s">
        <v>517</v>
      </c>
      <c r="T1161" t="s">
        <v>517</v>
      </c>
      <c r="U1161" t="s">
        <v>517</v>
      </c>
      <c r="V1161" t="s">
        <v>517</v>
      </c>
      <c r="W1161" t="s">
        <v>476</v>
      </c>
      <c r="X1161" t="s">
        <v>477</v>
      </c>
      <c r="Y1161" t="s">
        <v>6709</v>
      </c>
      <c r="Z1161" s="1">
        <v>30138</v>
      </c>
      <c r="AA1161" t="s">
        <v>659</v>
      </c>
      <c r="AB1161">
        <v>34</v>
      </c>
      <c r="AC1161" t="s">
        <v>358</v>
      </c>
      <c r="AD1161" t="s">
        <v>509</v>
      </c>
    </row>
    <row r="1162" spans="1:30" x14ac:dyDescent="0.25">
      <c r="A1162" s="13" t="s">
        <v>6711</v>
      </c>
      <c r="B1162" s="1">
        <v>42786</v>
      </c>
      <c r="C1162" s="2">
        <v>0.47142361111111114</v>
      </c>
      <c r="D1162" t="s">
        <v>6334</v>
      </c>
      <c r="E1162" t="s">
        <v>22</v>
      </c>
      <c r="F1162" t="s">
        <v>6712</v>
      </c>
      <c r="G1162" s="14" t="s">
        <v>6336</v>
      </c>
      <c r="H1162" s="14" t="s">
        <v>6713</v>
      </c>
      <c r="I1162" t="s">
        <v>23</v>
      </c>
      <c r="K1162">
        <v>2</v>
      </c>
      <c r="L1162">
        <v>20</v>
      </c>
      <c r="M1162">
        <v>11</v>
      </c>
      <c r="N1162">
        <v>2</v>
      </c>
      <c r="O1162" t="s">
        <v>6710</v>
      </c>
      <c r="P1162" t="s">
        <v>517</v>
      </c>
      <c r="Q1162" t="s">
        <v>517</v>
      </c>
      <c r="R1162" t="s">
        <v>517</v>
      </c>
      <c r="S1162" t="s">
        <v>517</v>
      </c>
      <c r="T1162" t="s">
        <v>517</v>
      </c>
      <c r="U1162" t="s">
        <v>517</v>
      </c>
      <c r="V1162" t="s">
        <v>517</v>
      </c>
      <c r="W1162" t="s">
        <v>589</v>
      </c>
      <c r="X1162" t="s">
        <v>849</v>
      </c>
      <c r="Y1162" t="s">
        <v>6338</v>
      </c>
      <c r="Z1162" s="1">
        <v>30521</v>
      </c>
      <c r="AA1162" t="s">
        <v>6339</v>
      </c>
      <c r="AB1162">
        <v>33</v>
      </c>
      <c r="AC1162" t="s">
        <v>357</v>
      </c>
      <c r="AD1162" t="s">
        <v>493</v>
      </c>
    </row>
    <row r="1163" spans="1:30" x14ac:dyDescent="0.25">
      <c r="A1163" s="13" t="s">
        <v>6714</v>
      </c>
      <c r="B1163" s="1">
        <v>42786</v>
      </c>
      <c r="C1163" s="2">
        <v>0.4614699074074074</v>
      </c>
      <c r="D1163" t="s">
        <v>6715</v>
      </c>
      <c r="E1163" t="s">
        <v>22</v>
      </c>
      <c r="F1163" t="s">
        <v>6716</v>
      </c>
      <c r="G1163" s="14" t="s">
        <v>6717</v>
      </c>
      <c r="H1163" s="14" t="s">
        <v>6718</v>
      </c>
      <c r="I1163" t="s">
        <v>24</v>
      </c>
      <c r="K1163">
        <v>2</v>
      </c>
      <c r="L1163">
        <v>20</v>
      </c>
      <c r="M1163">
        <v>11</v>
      </c>
      <c r="N1163">
        <v>2</v>
      </c>
      <c r="O1163" t="s">
        <v>517</v>
      </c>
      <c r="P1163" t="s">
        <v>517</v>
      </c>
      <c r="Q1163" t="s">
        <v>517</v>
      </c>
      <c r="R1163" t="s">
        <v>517</v>
      </c>
      <c r="S1163" t="s">
        <v>517</v>
      </c>
      <c r="T1163" t="s">
        <v>517</v>
      </c>
      <c r="U1163" t="s">
        <v>517</v>
      </c>
      <c r="V1163" t="s">
        <v>517</v>
      </c>
      <c r="W1163" t="s">
        <v>517</v>
      </c>
      <c r="X1163" t="s">
        <v>517</v>
      </c>
      <c r="Y1163" t="s">
        <v>517</v>
      </c>
      <c r="Z1163" s="1" t="s">
        <v>517</v>
      </c>
      <c r="AA1163" t="s">
        <v>6715</v>
      </c>
      <c r="AB1163" t="s">
        <v>517</v>
      </c>
      <c r="AC1163" t="s">
        <v>358</v>
      </c>
      <c r="AD1163" t="s">
        <v>517</v>
      </c>
    </row>
    <row r="1164" spans="1:30" x14ac:dyDescent="0.25">
      <c r="A1164" s="13" t="s">
        <v>6719</v>
      </c>
      <c r="B1164" s="1">
        <v>42786</v>
      </c>
      <c r="C1164" s="2">
        <v>0.45811342592592591</v>
      </c>
      <c r="D1164" t="s">
        <v>4048</v>
      </c>
      <c r="E1164" t="s">
        <v>22</v>
      </c>
      <c r="F1164" t="s">
        <v>4691</v>
      </c>
      <c r="G1164" s="14" t="s">
        <v>4692</v>
      </c>
      <c r="H1164" s="14" t="s">
        <v>5031</v>
      </c>
      <c r="I1164" t="s">
        <v>23</v>
      </c>
      <c r="K1164">
        <v>2</v>
      </c>
      <c r="L1164">
        <v>20</v>
      </c>
      <c r="M1164">
        <v>10</v>
      </c>
      <c r="N1164">
        <v>2</v>
      </c>
      <c r="O1164" t="s">
        <v>5029</v>
      </c>
      <c r="P1164" t="s">
        <v>517</v>
      </c>
      <c r="Q1164" t="s">
        <v>517</v>
      </c>
      <c r="R1164" t="s">
        <v>517</v>
      </c>
      <c r="S1164" t="s">
        <v>517</v>
      </c>
      <c r="T1164" t="s">
        <v>517</v>
      </c>
      <c r="U1164" t="s">
        <v>517</v>
      </c>
      <c r="V1164" t="s">
        <v>517</v>
      </c>
      <c r="W1164" t="s">
        <v>526</v>
      </c>
      <c r="X1164" t="s">
        <v>527</v>
      </c>
      <c r="Y1164" t="s">
        <v>4694</v>
      </c>
      <c r="Z1164" s="1">
        <v>32963</v>
      </c>
      <c r="AA1164" t="s">
        <v>4048</v>
      </c>
      <c r="AB1164">
        <v>26</v>
      </c>
      <c r="AC1164" t="s">
        <v>358</v>
      </c>
      <c r="AD1164" t="s">
        <v>482</v>
      </c>
    </row>
    <row r="1165" spans="1:30" x14ac:dyDescent="0.25">
      <c r="A1165" s="13" t="s">
        <v>6721</v>
      </c>
      <c r="B1165" s="1">
        <v>42786</v>
      </c>
      <c r="C1165" s="2">
        <v>0.41217592592592589</v>
      </c>
      <c r="D1165" t="s">
        <v>6722</v>
      </c>
      <c r="E1165" t="s">
        <v>22</v>
      </c>
      <c r="F1165" t="s">
        <v>5150</v>
      </c>
      <c r="G1165" s="14" t="s">
        <v>5151</v>
      </c>
      <c r="H1165" s="14" t="s">
        <v>6723</v>
      </c>
      <c r="I1165" t="s">
        <v>23</v>
      </c>
      <c r="K1165">
        <v>2</v>
      </c>
      <c r="L1165">
        <v>20</v>
      </c>
      <c r="M1165">
        <v>9</v>
      </c>
      <c r="N1165">
        <v>2</v>
      </c>
      <c r="O1165" t="s">
        <v>6720</v>
      </c>
      <c r="P1165" t="s">
        <v>517</v>
      </c>
      <c r="Q1165" t="s">
        <v>517</v>
      </c>
      <c r="R1165" t="s">
        <v>517</v>
      </c>
      <c r="S1165" t="s">
        <v>517</v>
      </c>
      <c r="T1165" t="s">
        <v>517</v>
      </c>
      <c r="U1165" t="s">
        <v>517</v>
      </c>
      <c r="V1165" t="s">
        <v>517</v>
      </c>
      <c r="W1165" t="s">
        <v>589</v>
      </c>
      <c r="X1165" t="s">
        <v>590</v>
      </c>
      <c r="Y1165" t="s">
        <v>5153</v>
      </c>
      <c r="Z1165" s="1">
        <v>31594</v>
      </c>
      <c r="AA1165" t="s">
        <v>4872</v>
      </c>
      <c r="AB1165">
        <v>30</v>
      </c>
      <c r="AC1165" t="s">
        <v>357</v>
      </c>
      <c r="AD1165" t="s">
        <v>488</v>
      </c>
    </row>
    <row r="1166" spans="1:30" x14ac:dyDescent="0.25">
      <c r="A1166" s="13" t="s">
        <v>6724</v>
      </c>
      <c r="B1166" s="1">
        <v>42786</v>
      </c>
      <c r="C1166" s="2">
        <v>0.36062499999999997</v>
      </c>
      <c r="D1166" t="s">
        <v>6320</v>
      </c>
      <c r="E1166" t="s">
        <v>22</v>
      </c>
      <c r="F1166" t="s">
        <v>6321</v>
      </c>
      <c r="G1166" s="14" t="s">
        <v>6322</v>
      </c>
      <c r="H1166" s="14" t="s">
        <v>6725</v>
      </c>
      <c r="I1166" t="s">
        <v>23</v>
      </c>
      <c r="K1166">
        <v>2</v>
      </c>
      <c r="L1166">
        <v>20</v>
      </c>
      <c r="M1166">
        <v>8</v>
      </c>
      <c r="N1166">
        <v>2</v>
      </c>
      <c r="O1166" t="s">
        <v>6318</v>
      </c>
      <c r="P1166" t="s">
        <v>517</v>
      </c>
      <c r="Q1166" t="s">
        <v>517</v>
      </c>
      <c r="R1166" t="s">
        <v>517</v>
      </c>
      <c r="S1166" t="s">
        <v>517</v>
      </c>
      <c r="T1166" t="s">
        <v>517</v>
      </c>
      <c r="U1166" t="s">
        <v>517</v>
      </c>
      <c r="V1166" t="s">
        <v>517</v>
      </c>
      <c r="W1166" t="s">
        <v>862</v>
      </c>
      <c r="X1166" t="s">
        <v>527</v>
      </c>
      <c r="Y1166" t="s">
        <v>6324</v>
      </c>
      <c r="Z1166" s="1">
        <v>35709</v>
      </c>
      <c r="AA1166" t="s">
        <v>565</v>
      </c>
      <c r="AB1166">
        <v>19</v>
      </c>
      <c r="AC1166" t="s">
        <v>358</v>
      </c>
      <c r="AD1166" t="s">
        <v>483</v>
      </c>
    </row>
    <row r="1167" spans="1:30" x14ac:dyDescent="0.25">
      <c r="A1167" s="13" t="s">
        <v>6726</v>
      </c>
      <c r="B1167" s="1">
        <v>42786</v>
      </c>
      <c r="C1167" s="2">
        <v>0.29416666666666663</v>
      </c>
      <c r="D1167" t="s">
        <v>6727</v>
      </c>
      <c r="E1167" t="s">
        <v>22</v>
      </c>
      <c r="F1167" t="s">
        <v>6728</v>
      </c>
      <c r="G1167" s="14" t="s">
        <v>6729</v>
      </c>
      <c r="H1167" s="14" t="s">
        <v>6730</v>
      </c>
      <c r="I1167" t="s">
        <v>24</v>
      </c>
      <c r="K1167">
        <v>2</v>
      </c>
      <c r="L1167">
        <v>20</v>
      </c>
      <c r="M1167">
        <v>7</v>
      </c>
      <c r="N1167">
        <v>2</v>
      </c>
      <c r="O1167" t="s">
        <v>517</v>
      </c>
      <c r="P1167" t="s">
        <v>517</v>
      </c>
      <c r="Q1167" t="s">
        <v>517</v>
      </c>
      <c r="R1167" t="s">
        <v>517</v>
      </c>
      <c r="S1167" t="s">
        <v>517</v>
      </c>
      <c r="T1167" t="s">
        <v>517</v>
      </c>
      <c r="U1167" t="s">
        <v>517</v>
      </c>
      <c r="V1167" t="s">
        <v>517</v>
      </c>
      <c r="W1167" t="s">
        <v>517</v>
      </c>
      <c r="X1167" t="s">
        <v>517</v>
      </c>
      <c r="Y1167" t="s">
        <v>3460</v>
      </c>
      <c r="Z1167" s="1">
        <v>33239</v>
      </c>
      <c r="AA1167" t="s">
        <v>2701</v>
      </c>
      <c r="AB1167">
        <v>26</v>
      </c>
      <c r="AC1167" t="s">
        <v>357</v>
      </c>
      <c r="AD1167" t="s">
        <v>482</v>
      </c>
    </row>
    <row r="1168" spans="1:30" x14ac:dyDescent="0.25">
      <c r="A1168" s="13" t="s">
        <v>6731</v>
      </c>
      <c r="B1168" s="1">
        <v>42786</v>
      </c>
      <c r="C1168" s="2">
        <v>0.19622685185185185</v>
      </c>
      <c r="D1168" t="s">
        <v>6732</v>
      </c>
      <c r="E1168" t="s">
        <v>22</v>
      </c>
      <c r="F1168" t="s">
        <v>6733</v>
      </c>
      <c r="G1168" s="14" t="s">
        <v>6734</v>
      </c>
      <c r="H1168" s="14" t="s">
        <v>6735</v>
      </c>
      <c r="I1168" t="s">
        <v>21</v>
      </c>
      <c r="K1168">
        <v>2</v>
      </c>
      <c r="L1168">
        <v>20</v>
      </c>
      <c r="M1168">
        <v>4</v>
      </c>
      <c r="N1168">
        <v>2</v>
      </c>
      <c r="O1168" t="s">
        <v>517</v>
      </c>
      <c r="P1168" t="s">
        <v>517</v>
      </c>
      <c r="Q1168" t="s">
        <v>517</v>
      </c>
      <c r="R1168" t="s">
        <v>517</v>
      </c>
      <c r="S1168" t="s">
        <v>517</v>
      </c>
      <c r="T1168" t="s">
        <v>517</v>
      </c>
      <c r="U1168" t="s">
        <v>517</v>
      </c>
      <c r="V1168" t="s">
        <v>517</v>
      </c>
      <c r="W1168" t="s">
        <v>517</v>
      </c>
      <c r="X1168" t="s">
        <v>517</v>
      </c>
      <c r="Y1168" t="s">
        <v>6736</v>
      </c>
      <c r="Z1168" s="1">
        <v>29629</v>
      </c>
      <c r="AA1168" t="s">
        <v>694</v>
      </c>
      <c r="AB1168">
        <v>36</v>
      </c>
      <c r="AC1168" t="s">
        <v>358</v>
      </c>
      <c r="AD1168" t="s">
        <v>498</v>
      </c>
    </row>
    <row r="1169" spans="1:30" x14ac:dyDescent="0.25">
      <c r="A1169" s="13" t="s">
        <v>6737</v>
      </c>
      <c r="B1169" s="1">
        <v>42786</v>
      </c>
      <c r="C1169" s="2">
        <v>9.2152777777777764E-2</v>
      </c>
      <c r="D1169" t="s">
        <v>6738</v>
      </c>
      <c r="E1169" t="s">
        <v>22</v>
      </c>
      <c r="F1169" t="s">
        <v>6739</v>
      </c>
      <c r="G1169" t="s">
        <v>6740</v>
      </c>
      <c r="H1169" t="s">
        <v>6741</v>
      </c>
      <c r="I1169" t="s">
        <v>25</v>
      </c>
      <c r="K1169">
        <v>2</v>
      </c>
      <c r="L1169">
        <v>20</v>
      </c>
      <c r="M1169">
        <v>2</v>
      </c>
      <c r="N1169">
        <v>2</v>
      </c>
      <c r="O1169" t="s">
        <v>517</v>
      </c>
      <c r="P1169" t="s">
        <v>517</v>
      </c>
      <c r="Q1169" t="s">
        <v>517</v>
      </c>
      <c r="R1169" t="s">
        <v>517</v>
      </c>
      <c r="S1169" t="s">
        <v>517</v>
      </c>
      <c r="T1169" t="s">
        <v>517</v>
      </c>
      <c r="U1169" t="s">
        <v>517</v>
      </c>
      <c r="V1169" t="s">
        <v>517</v>
      </c>
      <c r="W1169" t="s">
        <v>517</v>
      </c>
      <c r="X1169" t="s">
        <v>517</v>
      </c>
      <c r="Y1169" t="s">
        <v>2578</v>
      </c>
      <c r="Z1169" s="1">
        <v>33240</v>
      </c>
      <c r="AA1169" t="s">
        <v>546</v>
      </c>
      <c r="AB1169">
        <v>26</v>
      </c>
      <c r="AC1169" t="s">
        <v>358</v>
      </c>
      <c r="AD1169" t="s">
        <v>509</v>
      </c>
    </row>
    <row r="1170" spans="1:30" x14ac:dyDescent="0.25">
      <c r="A1170" s="13" t="s">
        <v>6743</v>
      </c>
      <c r="B1170" s="1">
        <v>42786</v>
      </c>
      <c r="C1170" s="2">
        <v>1.7476851851851852E-3</v>
      </c>
      <c r="D1170" t="s">
        <v>6744</v>
      </c>
      <c r="E1170" t="s">
        <v>4432</v>
      </c>
      <c r="F1170" t="s">
        <v>6745</v>
      </c>
      <c r="G1170" s="14" t="s">
        <v>6746</v>
      </c>
      <c r="H1170" s="14" t="s">
        <v>6747</v>
      </c>
      <c r="I1170" t="s">
        <v>23</v>
      </c>
      <c r="K1170">
        <v>2</v>
      </c>
      <c r="L1170">
        <v>20</v>
      </c>
      <c r="M1170">
        <v>0</v>
      </c>
      <c r="N1170">
        <v>2</v>
      </c>
      <c r="O1170" t="s">
        <v>6742</v>
      </c>
      <c r="P1170" t="s">
        <v>517</v>
      </c>
      <c r="Q1170" t="s">
        <v>517</v>
      </c>
      <c r="R1170" t="s">
        <v>517</v>
      </c>
      <c r="S1170" t="s">
        <v>517</v>
      </c>
      <c r="T1170" t="s">
        <v>517</v>
      </c>
      <c r="U1170" t="s">
        <v>517</v>
      </c>
      <c r="V1170" t="s">
        <v>517</v>
      </c>
      <c r="W1170" t="s">
        <v>589</v>
      </c>
      <c r="X1170" t="s">
        <v>590</v>
      </c>
      <c r="Y1170" t="s">
        <v>6748</v>
      </c>
      <c r="Z1170" s="1">
        <v>32929</v>
      </c>
      <c r="AA1170" t="s">
        <v>529</v>
      </c>
      <c r="AB1170">
        <v>26</v>
      </c>
      <c r="AC1170" t="s">
        <v>358</v>
      </c>
      <c r="AD1170" t="s">
        <v>496</v>
      </c>
    </row>
    <row r="1171" spans="1:30" x14ac:dyDescent="0.25">
      <c r="A1171" s="13" t="s">
        <v>6749</v>
      </c>
      <c r="B1171" s="1">
        <v>42785</v>
      </c>
      <c r="C1171" s="2">
        <v>0.873113425925926</v>
      </c>
      <c r="D1171" t="s">
        <v>6750</v>
      </c>
      <c r="E1171" t="s">
        <v>22</v>
      </c>
      <c r="F1171" t="s">
        <v>6751</v>
      </c>
      <c r="G1171" s="14" t="s">
        <v>6752</v>
      </c>
      <c r="H1171" s="14" t="s">
        <v>6753</v>
      </c>
      <c r="I1171" t="s">
        <v>23</v>
      </c>
      <c r="K1171">
        <v>2</v>
      </c>
      <c r="L1171">
        <v>19</v>
      </c>
      <c r="M1171">
        <v>20</v>
      </c>
      <c r="N1171">
        <v>1</v>
      </c>
      <c r="O1171" t="s">
        <v>517</v>
      </c>
      <c r="P1171" t="s">
        <v>517</v>
      </c>
      <c r="Q1171" t="s">
        <v>517</v>
      </c>
      <c r="R1171" t="s">
        <v>517</v>
      </c>
      <c r="S1171" t="s">
        <v>517</v>
      </c>
      <c r="T1171" t="s">
        <v>517</v>
      </c>
      <c r="U1171" t="s">
        <v>517</v>
      </c>
      <c r="V1171" t="s">
        <v>517</v>
      </c>
      <c r="W1171" t="s">
        <v>517</v>
      </c>
      <c r="X1171" t="s">
        <v>517</v>
      </c>
      <c r="Y1171" t="s">
        <v>517</v>
      </c>
      <c r="Z1171" s="1" t="s">
        <v>517</v>
      </c>
      <c r="AA1171" t="s">
        <v>4799</v>
      </c>
      <c r="AB1171" t="s">
        <v>517</v>
      </c>
      <c r="AC1171" t="s">
        <v>358</v>
      </c>
      <c r="AD1171" t="s">
        <v>517</v>
      </c>
    </row>
    <row r="1172" spans="1:30" x14ac:dyDescent="0.25">
      <c r="A1172" s="13" t="s">
        <v>6755</v>
      </c>
      <c r="B1172" s="1">
        <v>42785</v>
      </c>
      <c r="C1172" s="2">
        <v>0.85736111111111113</v>
      </c>
      <c r="D1172" t="s">
        <v>6756</v>
      </c>
      <c r="E1172" t="s">
        <v>22</v>
      </c>
      <c r="F1172" t="s">
        <v>6757</v>
      </c>
      <c r="G1172" t="s">
        <v>6758</v>
      </c>
      <c r="H1172" t="s">
        <v>6759</v>
      </c>
      <c r="I1172" t="s">
        <v>24</v>
      </c>
      <c r="K1172">
        <v>2</v>
      </c>
      <c r="L1172">
        <v>19</v>
      </c>
      <c r="M1172">
        <v>20</v>
      </c>
      <c r="N1172">
        <v>1</v>
      </c>
      <c r="O1172" t="s">
        <v>6754</v>
      </c>
      <c r="P1172" t="s">
        <v>517</v>
      </c>
      <c r="Q1172" t="s">
        <v>517</v>
      </c>
      <c r="R1172" t="s">
        <v>517</v>
      </c>
      <c r="S1172" t="s">
        <v>517</v>
      </c>
      <c r="T1172" t="s">
        <v>517</v>
      </c>
      <c r="U1172" t="s">
        <v>517</v>
      </c>
      <c r="V1172" t="s">
        <v>517</v>
      </c>
      <c r="W1172" t="s">
        <v>589</v>
      </c>
      <c r="X1172" t="s">
        <v>590</v>
      </c>
      <c r="Y1172" t="s">
        <v>6760</v>
      </c>
      <c r="Z1172" s="1">
        <v>24441</v>
      </c>
      <c r="AA1172" t="s">
        <v>471</v>
      </c>
      <c r="AB1172">
        <v>50</v>
      </c>
      <c r="AC1172" t="s">
        <v>358</v>
      </c>
      <c r="AD1172" t="s">
        <v>491</v>
      </c>
    </row>
    <row r="1173" spans="1:30" x14ac:dyDescent="0.25">
      <c r="A1173" s="13" t="s">
        <v>6761</v>
      </c>
      <c r="B1173" s="1">
        <v>42785</v>
      </c>
      <c r="C1173" s="2">
        <v>0.83940972222222221</v>
      </c>
      <c r="D1173" t="s">
        <v>6762</v>
      </c>
      <c r="E1173" t="s">
        <v>22</v>
      </c>
      <c r="F1173" t="s">
        <v>6763</v>
      </c>
      <c r="G1173" s="14" t="s">
        <v>6764</v>
      </c>
      <c r="H1173" s="14" t="s">
        <v>6765</v>
      </c>
      <c r="I1173" t="s">
        <v>23</v>
      </c>
      <c r="K1173">
        <v>2</v>
      </c>
      <c r="L1173">
        <v>19</v>
      </c>
      <c r="M1173">
        <v>20</v>
      </c>
      <c r="N1173">
        <v>1</v>
      </c>
      <c r="O1173" t="s">
        <v>517</v>
      </c>
      <c r="P1173" t="s">
        <v>517</v>
      </c>
      <c r="Q1173" t="s">
        <v>517</v>
      </c>
      <c r="R1173" t="s">
        <v>517</v>
      </c>
      <c r="S1173" t="s">
        <v>517</v>
      </c>
      <c r="T1173" t="s">
        <v>517</v>
      </c>
      <c r="U1173" t="s">
        <v>517</v>
      </c>
      <c r="V1173" t="s">
        <v>517</v>
      </c>
      <c r="W1173" t="s">
        <v>517</v>
      </c>
      <c r="X1173" t="s">
        <v>517</v>
      </c>
      <c r="Y1173" t="s">
        <v>6766</v>
      </c>
      <c r="Z1173" s="1">
        <v>34173</v>
      </c>
      <c r="AA1173" t="s">
        <v>546</v>
      </c>
      <c r="AB1173">
        <v>23</v>
      </c>
      <c r="AC1173" t="s">
        <v>358</v>
      </c>
      <c r="AD1173" t="s">
        <v>487</v>
      </c>
    </row>
    <row r="1174" spans="1:30" x14ac:dyDescent="0.25">
      <c r="A1174" s="13" t="s">
        <v>6767</v>
      </c>
      <c r="B1174" s="1">
        <v>42785</v>
      </c>
      <c r="C1174" s="2">
        <v>0.78931712962962963</v>
      </c>
      <c r="D1174" t="s">
        <v>6768</v>
      </c>
      <c r="E1174" t="s">
        <v>22</v>
      </c>
      <c r="F1174" t="s">
        <v>6769</v>
      </c>
      <c r="G1174" t="s">
        <v>6770</v>
      </c>
      <c r="H1174" t="s">
        <v>6771</v>
      </c>
      <c r="I1174" t="s">
        <v>21</v>
      </c>
      <c r="K1174">
        <v>2</v>
      </c>
      <c r="L1174">
        <v>19</v>
      </c>
      <c r="M1174">
        <v>18</v>
      </c>
      <c r="N1174">
        <v>1</v>
      </c>
      <c r="O1174" t="s">
        <v>517</v>
      </c>
      <c r="P1174" t="s">
        <v>517</v>
      </c>
      <c r="Q1174" t="s">
        <v>517</v>
      </c>
      <c r="R1174" t="s">
        <v>517</v>
      </c>
      <c r="S1174" t="s">
        <v>517</v>
      </c>
      <c r="T1174" t="s">
        <v>517</v>
      </c>
      <c r="U1174" t="s">
        <v>517</v>
      </c>
      <c r="V1174" t="s">
        <v>517</v>
      </c>
      <c r="W1174" t="s">
        <v>517</v>
      </c>
      <c r="X1174" t="s">
        <v>517</v>
      </c>
      <c r="Y1174" t="s">
        <v>6772</v>
      </c>
      <c r="Z1174" s="1">
        <v>27907</v>
      </c>
      <c r="AA1174" t="s">
        <v>1519</v>
      </c>
      <c r="AB1174">
        <v>40</v>
      </c>
      <c r="AC1174" t="s">
        <v>358</v>
      </c>
      <c r="AD1174" t="s">
        <v>493</v>
      </c>
    </row>
    <row r="1175" spans="1:30" x14ac:dyDescent="0.25">
      <c r="A1175" s="13" t="s">
        <v>6773</v>
      </c>
      <c r="B1175" s="1">
        <v>42785</v>
      </c>
      <c r="C1175" s="2">
        <v>0.76892361111111107</v>
      </c>
      <c r="D1175" t="s">
        <v>6774</v>
      </c>
      <c r="E1175" t="s">
        <v>22</v>
      </c>
      <c r="F1175" t="s">
        <v>6775</v>
      </c>
      <c r="G1175" t="s">
        <v>6776</v>
      </c>
      <c r="H1175" t="s">
        <v>6777</v>
      </c>
      <c r="I1175" t="s">
        <v>24</v>
      </c>
      <c r="K1175">
        <v>2</v>
      </c>
      <c r="L1175">
        <v>19</v>
      </c>
      <c r="M1175">
        <v>18</v>
      </c>
      <c r="N1175">
        <v>1</v>
      </c>
      <c r="O1175" t="s">
        <v>517</v>
      </c>
      <c r="P1175" t="s">
        <v>517</v>
      </c>
      <c r="Q1175" t="s">
        <v>517</v>
      </c>
      <c r="R1175" t="s">
        <v>517</v>
      </c>
      <c r="S1175" t="s">
        <v>517</v>
      </c>
      <c r="T1175" t="s">
        <v>517</v>
      </c>
      <c r="U1175" t="s">
        <v>517</v>
      </c>
      <c r="V1175" t="s">
        <v>517</v>
      </c>
      <c r="W1175" t="s">
        <v>517</v>
      </c>
      <c r="X1175" t="s">
        <v>517</v>
      </c>
      <c r="Y1175" t="s">
        <v>6778</v>
      </c>
      <c r="Z1175" s="1">
        <v>35673</v>
      </c>
      <c r="AA1175" t="s">
        <v>6779</v>
      </c>
      <c r="AB1175">
        <v>19</v>
      </c>
      <c r="AC1175" t="s">
        <v>357</v>
      </c>
      <c r="AD1175" t="s">
        <v>483</v>
      </c>
    </row>
    <row r="1176" spans="1:30" x14ac:dyDescent="0.25">
      <c r="A1176" s="13" t="s">
        <v>6781</v>
      </c>
      <c r="B1176" s="1">
        <v>42785</v>
      </c>
      <c r="C1176" s="2">
        <v>0.66096064814814814</v>
      </c>
      <c r="D1176" t="s">
        <v>3919</v>
      </c>
      <c r="E1176" t="s">
        <v>22</v>
      </c>
      <c r="F1176" t="s">
        <v>6782</v>
      </c>
      <c r="G1176" s="14" t="s">
        <v>6783</v>
      </c>
      <c r="H1176" s="14" t="s">
        <v>6784</v>
      </c>
      <c r="I1176" t="s">
        <v>23</v>
      </c>
      <c r="K1176">
        <v>2</v>
      </c>
      <c r="L1176">
        <v>19</v>
      </c>
      <c r="M1176">
        <v>15</v>
      </c>
      <c r="N1176">
        <v>1</v>
      </c>
      <c r="O1176" t="s">
        <v>6780</v>
      </c>
      <c r="P1176" t="s">
        <v>517</v>
      </c>
      <c r="Q1176" t="s">
        <v>517</v>
      </c>
      <c r="R1176" t="s">
        <v>517</v>
      </c>
      <c r="S1176" t="s">
        <v>517</v>
      </c>
      <c r="T1176" t="s">
        <v>517</v>
      </c>
      <c r="U1176" t="s">
        <v>517</v>
      </c>
      <c r="V1176" t="s">
        <v>517</v>
      </c>
      <c r="W1176" t="s">
        <v>589</v>
      </c>
      <c r="X1176" t="s">
        <v>849</v>
      </c>
      <c r="Y1176" t="s">
        <v>517</v>
      </c>
      <c r="Z1176" s="1" t="s">
        <v>517</v>
      </c>
      <c r="AA1176" t="s">
        <v>3919</v>
      </c>
      <c r="AB1176" t="s">
        <v>517</v>
      </c>
      <c r="AC1176" t="s">
        <v>358</v>
      </c>
      <c r="AD1176" t="s">
        <v>517</v>
      </c>
    </row>
    <row r="1177" spans="1:30" x14ac:dyDescent="0.25">
      <c r="A1177" s="13" t="s">
        <v>6785</v>
      </c>
      <c r="B1177" s="1">
        <v>42785</v>
      </c>
      <c r="C1177" s="2">
        <v>0.62399305555555562</v>
      </c>
      <c r="D1177" t="s">
        <v>1521</v>
      </c>
      <c r="E1177" t="s">
        <v>22</v>
      </c>
      <c r="F1177" t="s">
        <v>1522</v>
      </c>
      <c r="G1177" s="14" t="s">
        <v>1523</v>
      </c>
      <c r="H1177" s="14" t="s">
        <v>1524</v>
      </c>
      <c r="I1177" t="s">
        <v>23</v>
      </c>
      <c r="K1177">
        <v>2</v>
      </c>
      <c r="L1177">
        <v>19</v>
      </c>
      <c r="M1177">
        <v>14</v>
      </c>
      <c r="N1177">
        <v>1</v>
      </c>
      <c r="O1177" t="s">
        <v>5539</v>
      </c>
      <c r="P1177" t="s">
        <v>517</v>
      </c>
      <c r="Q1177" t="s">
        <v>517</v>
      </c>
      <c r="R1177" t="s">
        <v>517</v>
      </c>
      <c r="S1177" t="s">
        <v>517</v>
      </c>
      <c r="T1177" t="s">
        <v>517</v>
      </c>
      <c r="U1177" t="s">
        <v>517</v>
      </c>
      <c r="V1177" t="s">
        <v>517</v>
      </c>
      <c r="W1177" t="s">
        <v>861</v>
      </c>
      <c r="X1177" t="s">
        <v>842</v>
      </c>
      <c r="Y1177" t="s">
        <v>1525</v>
      </c>
      <c r="Z1177" s="1">
        <v>32445</v>
      </c>
      <c r="AA1177" t="s">
        <v>529</v>
      </c>
      <c r="AB1177">
        <v>28</v>
      </c>
      <c r="AC1177" t="s">
        <v>358</v>
      </c>
      <c r="AD1177" t="s">
        <v>482</v>
      </c>
    </row>
    <row r="1178" spans="1:30" x14ac:dyDescent="0.25">
      <c r="A1178" s="13" t="s">
        <v>6786</v>
      </c>
      <c r="B1178" s="1">
        <v>42785</v>
      </c>
      <c r="C1178" s="2">
        <v>0.62390046296296298</v>
      </c>
      <c r="D1178" t="s">
        <v>6334</v>
      </c>
      <c r="E1178" t="s">
        <v>22</v>
      </c>
      <c r="F1178" t="s">
        <v>6712</v>
      </c>
      <c r="G1178" s="14" t="s">
        <v>6336</v>
      </c>
      <c r="H1178" s="14" t="s">
        <v>6713</v>
      </c>
      <c r="I1178" t="s">
        <v>23</v>
      </c>
      <c r="K1178">
        <v>2</v>
      </c>
      <c r="L1178">
        <v>19</v>
      </c>
      <c r="M1178">
        <v>14</v>
      </c>
      <c r="N1178">
        <v>1</v>
      </c>
      <c r="O1178" t="s">
        <v>6710</v>
      </c>
      <c r="P1178" t="s">
        <v>517</v>
      </c>
      <c r="Q1178" t="s">
        <v>517</v>
      </c>
      <c r="R1178" t="s">
        <v>517</v>
      </c>
      <c r="S1178" t="s">
        <v>517</v>
      </c>
      <c r="T1178" t="s">
        <v>517</v>
      </c>
      <c r="U1178" t="s">
        <v>517</v>
      </c>
      <c r="V1178" t="s">
        <v>517</v>
      </c>
      <c r="W1178" t="s">
        <v>589</v>
      </c>
      <c r="X1178" t="s">
        <v>849</v>
      </c>
      <c r="Y1178" t="s">
        <v>6338</v>
      </c>
      <c r="Z1178" s="1">
        <v>30521</v>
      </c>
      <c r="AA1178" t="s">
        <v>6339</v>
      </c>
      <c r="AB1178">
        <v>33</v>
      </c>
      <c r="AC1178" t="s">
        <v>357</v>
      </c>
      <c r="AD1178" t="s">
        <v>493</v>
      </c>
    </row>
    <row r="1179" spans="1:30" x14ac:dyDescent="0.25">
      <c r="A1179" s="13" t="s">
        <v>6788</v>
      </c>
      <c r="B1179" s="1">
        <v>42785</v>
      </c>
      <c r="C1179" s="2">
        <v>0.6205208333333333</v>
      </c>
      <c r="D1179" t="s">
        <v>6789</v>
      </c>
      <c r="E1179" t="s">
        <v>22</v>
      </c>
      <c r="F1179" t="s">
        <v>6790</v>
      </c>
      <c r="G1179" s="14" t="s">
        <v>6791</v>
      </c>
      <c r="H1179" s="14" t="s">
        <v>6792</v>
      </c>
      <c r="I1179" t="s">
        <v>23</v>
      </c>
      <c r="K1179">
        <v>2</v>
      </c>
      <c r="L1179">
        <v>19</v>
      </c>
      <c r="M1179">
        <v>14</v>
      </c>
      <c r="N1179">
        <v>1</v>
      </c>
      <c r="O1179" t="s">
        <v>6787</v>
      </c>
      <c r="P1179" t="s">
        <v>517</v>
      </c>
      <c r="Q1179" t="s">
        <v>517</v>
      </c>
      <c r="R1179" t="s">
        <v>517</v>
      </c>
      <c r="S1179" t="s">
        <v>517</v>
      </c>
      <c r="T1179" t="s">
        <v>517</v>
      </c>
      <c r="U1179" t="s">
        <v>517</v>
      </c>
      <c r="V1179" t="s">
        <v>517</v>
      </c>
      <c r="W1179" t="s">
        <v>589</v>
      </c>
      <c r="X1179" t="s">
        <v>590</v>
      </c>
      <c r="Y1179" t="s">
        <v>6793</v>
      </c>
      <c r="Z1179" s="1">
        <v>32721</v>
      </c>
      <c r="AA1179" t="s">
        <v>6794</v>
      </c>
      <c r="AB1179">
        <v>27</v>
      </c>
      <c r="AC1179" t="s">
        <v>358</v>
      </c>
      <c r="AD1179" t="s">
        <v>491</v>
      </c>
    </row>
    <row r="1180" spans="1:30" x14ac:dyDescent="0.25">
      <c r="A1180" s="13" t="s">
        <v>6796</v>
      </c>
      <c r="B1180" s="1">
        <v>42785</v>
      </c>
      <c r="C1180" s="2">
        <v>0.61094907407407406</v>
      </c>
      <c r="D1180" t="s">
        <v>6797</v>
      </c>
      <c r="E1180" t="s">
        <v>22</v>
      </c>
      <c r="F1180" t="s">
        <v>6798</v>
      </c>
      <c r="G1180" s="14" t="s">
        <v>6799</v>
      </c>
      <c r="H1180" s="14" t="s">
        <v>6800</v>
      </c>
      <c r="I1180" t="s">
        <v>23</v>
      </c>
      <c r="K1180">
        <v>2</v>
      </c>
      <c r="L1180">
        <v>19</v>
      </c>
      <c r="M1180">
        <v>14</v>
      </c>
      <c r="N1180">
        <v>1</v>
      </c>
      <c r="O1180" t="s">
        <v>6795</v>
      </c>
      <c r="P1180" t="s">
        <v>517</v>
      </c>
      <c r="Q1180" t="s">
        <v>517</v>
      </c>
      <c r="R1180" t="s">
        <v>517</v>
      </c>
      <c r="S1180" t="s">
        <v>517</v>
      </c>
      <c r="T1180" t="s">
        <v>517</v>
      </c>
      <c r="U1180" t="s">
        <v>517</v>
      </c>
      <c r="V1180" t="s">
        <v>517</v>
      </c>
      <c r="W1180" t="s">
        <v>589</v>
      </c>
      <c r="X1180" t="s">
        <v>849</v>
      </c>
      <c r="Y1180" t="s">
        <v>6801</v>
      </c>
      <c r="Z1180" s="1">
        <v>33565</v>
      </c>
      <c r="AA1180" t="s">
        <v>1033</v>
      </c>
      <c r="AB1180">
        <v>25</v>
      </c>
      <c r="AC1180" t="s">
        <v>357</v>
      </c>
      <c r="AD1180" t="s">
        <v>483</v>
      </c>
    </row>
    <row r="1181" spans="1:30" x14ac:dyDescent="0.25">
      <c r="A1181" s="13" t="s">
        <v>6802</v>
      </c>
      <c r="B1181" s="1">
        <v>42785</v>
      </c>
      <c r="C1181" s="2">
        <v>0.60228009259259263</v>
      </c>
      <c r="D1181" t="s">
        <v>6803</v>
      </c>
      <c r="E1181" t="s">
        <v>22</v>
      </c>
      <c r="F1181" t="s">
        <v>6804</v>
      </c>
      <c r="G1181" s="14" t="s">
        <v>6805</v>
      </c>
      <c r="H1181" s="14" t="s">
        <v>6806</v>
      </c>
      <c r="I1181" t="s">
        <v>24</v>
      </c>
      <c r="K1181">
        <v>2</v>
      </c>
      <c r="L1181">
        <v>19</v>
      </c>
      <c r="M1181">
        <v>14</v>
      </c>
      <c r="N1181">
        <v>1</v>
      </c>
      <c r="O1181" t="s">
        <v>517</v>
      </c>
      <c r="P1181" t="s">
        <v>517</v>
      </c>
      <c r="Q1181" t="s">
        <v>517</v>
      </c>
      <c r="R1181" t="s">
        <v>517</v>
      </c>
      <c r="S1181" t="s">
        <v>517</v>
      </c>
      <c r="T1181" t="s">
        <v>517</v>
      </c>
      <c r="U1181" t="s">
        <v>517</v>
      </c>
      <c r="V1181" t="s">
        <v>517</v>
      </c>
      <c r="W1181" t="s">
        <v>517</v>
      </c>
      <c r="X1181" t="s">
        <v>517</v>
      </c>
      <c r="Y1181" t="s">
        <v>6807</v>
      </c>
      <c r="Z1181" s="1">
        <v>29189</v>
      </c>
      <c r="AA1181" t="s">
        <v>546</v>
      </c>
      <c r="AB1181">
        <v>37</v>
      </c>
      <c r="AC1181" t="s">
        <v>358</v>
      </c>
      <c r="AD1181" t="s">
        <v>482</v>
      </c>
    </row>
    <row r="1182" spans="1:30" x14ac:dyDescent="0.25">
      <c r="A1182" s="13" t="s">
        <v>6809</v>
      </c>
      <c r="B1182" s="1">
        <v>42785</v>
      </c>
      <c r="C1182" s="2">
        <v>0.59395833333333337</v>
      </c>
      <c r="D1182" t="s">
        <v>6810</v>
      </c>
      <c r="E1182" t="s">
        <v>22</v>
      </c>
      <c r="F1182" t="s">
        <v>6811</v>
      </c>
      <c r="G1182" s="14" t="s">
        <v>6812</v>
      </c>
      <c r="H1182" s="14" t="s">
        <v>6813</v>
      </c>
      <c r="I1182" t="s">
        <v>23</v>
      </c>
      <c r="K1182">
        <v>2</v>
      </c>
      <c r="L1182">
        <v>19</v>
      </c>
      <c r="M1182">
        <v>14</v>
      </c>
      <c r="N1182">
        <v>1</v>
      </c>
      <c r="O1182" t="s">
        <v>6808</v>
      </c>
      <c r="P1182" t="s">
        <v>517</v>
      </c>
      <c r="Q1182" t="s">
        <v>517</v>
      </c>
      <c r="R1182" t="s">
        <v>517</v>
      </c>
      <c r="S1182" t="s">
        <v>517</v>
      </c>
      <c r="T1182" t="s">
        <v>517</v>
      </c>
      <c r="U1182" t="s">
        <v>517</v>
      </c>
      <c r="V1182" t="s">
        <v>517</v>
      </c>
      <c r="W1182" t="s">
        <v>589</v>
      </c>
      <c r="X1182" t="s">
        <v>580</v>
      </c>
      <c r="Y1182" t="s">
        <v>6814</v>
      </c>
      <c r="Z1182" s="1">
        <v>34947</v>
      </c>
      <c r="AA1182" t="s">
        <v>529</v>
      </c>
      <c r="AB1182">
        <v>21</v>
      </c>
      <c r="AC1182" t="s">
        <v>358</v>
      </c>
      <c r="AD1182" t="s">
        <v>493</v>
      </c>
    </row>
    <row r="1183" spans="1:30" x14ac:dyDescent="0.25">
      <c r="A1183" s="13" t="s">
        <v>6815</v>
      </c>
      <c r="B1183" s="1">
        <v>42787</v>
      </c>
      <c r="C1183" s="2">
        <v>6.5636574074074069E-2</v>
      </c>
      <c r="D1183" t="s">
        <v>6816</v>
      </c>
      <c r="E1183" t="s">
        <v>22</v>
      </c>
      <c r="F1183" t="s">
        <v>6817</v>
      </c>
      <c r="G1183" s="14" t="s">
        <v>6818</v>
      </c>
      <c r="H1183" s="14" t="s">
        <v>6819</v>
      </c>
      <c r="I1183" t="s">
        <v>24</v>
      </c>
      <c r="K1183">
        <v>2</v>
      </c>
      <c r="L1183">
        <v>21</v>
      </c>
      <c r="M1183">
        <v>1</v>
      </c>
      <c r="N1183">
        <v>3</v>
      </c>
      <c r="O1183" t="s">
        <v>517</v>
      </c>
      <c r="P1183" t="s">
        <v>517</v>
      </c>
      <c r="Q1183" t="s">
        <v>517</v>
      </c>
      <c r="R1183" t="s">
        <v>517</v>
      </c>
      <c r="S1183" t="s">
        <v>517</v>
      </c>
      <c r="T1183" t="s">
        <v>517</v>
      </c>
      <c r="U1183" t="s">
        <v>517</v>
      </c>
      <c r="V1183" t="s">
        <v>517</v>
      </c>
      <c r="W1183" t="s">
        <v>517</v>
      </c>
      <c r="X1183" t="s">
        <v>517</v>
      </c>
      <c r="Y1183" t="s">
        <v>6820</v>
      </c>
      <c r="Z1183" s="1">
        <v>34882</v>
      </c>
      <c r="AA1183" t="s">
        <v>3146</v>
      </c>
      <c r="AB1183">
        <v>21</v>
      </c>
      <c r="AC1183" t="s">
        <v>358</v>
      </c>
      <c r="AD1183" t="s">
        <v>492</v>
      </c>
    </row>
    <row r="1184" spans="1:30" x14ac:dyDescent="0.25">
      <c r="A1184" s="13" t="s">
        <v>6821</v>
      </c>
      <c r="B1184" s="1">
        <v>42787</v>
      </c>
      <c r="C1184" s="2">
        <v>0.52261574074074069</v>
      </c>
      <c r="D1184" t="s">
        <v>5928</v>
      </c>
      <c r="E1184" t="s">
        <v>22</v>
      </c>
      <c r="F1184" t="s">
        <v>5929</v>
      </c>
      <c r="G1184" s="14" t="s">
        <v>5930</v>
      </c>
      <c r="H1184" s="14" t="s">
        <v>5931</v>
      </c>
      <c r="I1184" t="s">
        <v>25</v>
      </c>
      <c r="K1184">
        <v>2</v>
      </c>
      <c r="L1184">
        <v>21</v>
      </c>
      <c r="M1184">
        <v>12</v>
      </c>
      <c r="N1184">
        <v>3</v>
      </c>
      <c r="O1184" t="s">
        <v>5926</v>
      </c>
      <c r="P1184" t="s">
        <v>517</v>
      </c>
      <c r="Q1184" t="s">
        <v>517</v>
      </c>
      <c r="R1184" t="s">
        <v>517</v>
      </c>
      <c r="S1184" t="s">
        <v>517</v>
      </c>
      <c r="T1184" t="s">
        <v>517</v>
      </c>
      <c r="U1184" t="s">
        <v>517</v>
      </c>
      <c r="V1184" t="s">
        <v>517</v>
      </c>
      <c r="W1184" t="s">
        <v>589</v>
      </c>
      <c r="X1184" t="s">
        <v>590</v>
      </c>
      <c r="Y1184" t="s">
        <v>783</v>
      </c>
      <c r="Z1184" s="1">
        <v>33008</v>
      </c>
      <c r="AA1184" t="s">
        <v>1519</v>
      </c>
      <c r="AB1184">
        <v>26</v>
      </c>
      <c r="AC1184" t="s">
        <v>358</v>
      </c>
      <c r="AD1184" t="s">
        <v>487</v>
      </c>
    </row>
    <row r="1185" spans="1:30" x14ac:dyDescent="0.25">
      <c r="A1185" s="13" t="s">
        <v>6822</v>
      </c>
      <c r="B1185" s="1">
        <v>42787</v>
      </c>
      <c r="C1185" s="2">
        <v>0.5102430555555556</v>
      </c>
      <c r="D1185" t="s">
        <v>6651</v>
      </c>
      <c r="E1185" t="s">
        <v>542</v>
      </c>
      <c r="F1185" t="s">
        <v>6652</v>
      </c>
      <c r="G1185" s="14" t="s">
        <v>6653</v>
      </c>
      <c r="H1185" s="14" t="s">
        <v>6823</v>
      </c>
      <c r="I1185" t="s">
        <v>21</v>
      </c>
      <c r="K1185">
        <v>2</v>
      </c>
      <c r="L1185">
        <v>21</v>
      </c>
      <c r="M1185">
        <v>12</v>
      </c>
      <c r="N1185">
        <v>3</v>
      </c>
      <c r="O1185" t="s">
        <v>517</v>
      </c>
      <c r="P1185" t="s">
        <v>517</v>
      </c>
      <c r="Q1185" t="s">
        <v>517</v>
      </c>
      <c r="R1185" t="s">
        <v>517</v>
      </c>
      <c r="S1185" t="s">
        <v>517</v>
      </c>
      <c r="T1185" t="s">
        <v>517</v>
      </c>
      <c r="U1185" t="s">
        <v>517</v>
      </c>
      <c r="V1185" t="s">
        <v>517</v>
      </c>
      <c r="W1185" t="s">
        <v>517</v>
      </c>
      <c r="X1185" t="s">
        <v>517</v>
      </c>
      <c r="Y1185" t="s">
        <v>6655</v>
      </c>
      <c r="Z1185" s="1">
        <v>30381</v>
      </c>
      <c r="AA1185" t="s">
        <v>529</v>
      </c>
      <c r="AB1185">
        <v>33</v>
      </c>
      <c r="AC1185" t="s">
        <v>358</v>
      </c>
      <c r="AD1185" t="s">
        <v>492</v>
      </c>
    </row>
    <row r="1186" spans="1:30" x14ac:dyDescent="0.25">
      <c r="A1186" s="13" t="s">
        <v>6825</v>
      </c>
      <c r="B1186" s="1">
        <v>42787</v>
      </c>
      <c r="C1186" s="2">
        <v>0.46638888888888891</v>
      </c>
      <c r="D1186" t="s">
        <v>6826</v>
      </c>
      <c r="E1186" t="s">
        <v>22</v>
      </c>
      <c r="F1186" t="s">
        <v>6827</v>
      </c>
      <c r="G1186" s="14" t="s">
        <v>6828</v>
      </c>
      <c r="H1186" s="14" t="s">
        <v>6829</v>
      </c>
      <c r="I1186" t="s">
        <v>23</v>
      </c>
      <c r="K1186">
        <v>2</v>
      </c>
      <c r="L1186">
        <v>21</v>
      </c>
      <c r="M1186">
        <v>11</v>
      </c>
      <c r="N1186">
        <v>3</v>
      </c>
      <c r="O1186" t="s">
        <v>6824</v>
      </c>
      <c r="P1186" t="s">
        <v>517</v>
      </c>
      <c r="Q1186" t="s">
        <v>517</v>
      </c>
      <c r="R1186" t="s">
        <v>517</v>
      </c>
      <c r="S1186" t="s">
        <v>517</v>
      </c>
      <c r="T1186" t="s">
        <v>517</v>
      </c>
      <c r="U1186" t="s">
        <v>517</v>
      </c>
      <c r="V1186" t="s">
        <v>517</v>
      </c>
      <c r="W1186" t="s">
        <v>775</v>
      </c>
      <c r="X1186" t="s">
        <v>590</v>
      </c>
      <c r="Y1186" t="s">
        <v>517</v>
      </c>
      <c r="Z1186" s="1" t="s">
        <v>517</v>
      </c>
      <c r="AA1186" t="s">
        <v>1885</v>
      </c>
      <c r="AB1186" t="s">
        <v>517</v>
      </c>
      <c r="AC1186" t="s">
        <v>358</v>
      </c>
      <c r="AD1186" t="s">
        <v>517</v>
      </c>
    </row>
    <row r="1187" spans="1:30" x14ac:dyDescent="0.25">
      <c r="A1187" s="13" t="s">
        <v>6831</v>
      </c>
      <c r="B1187" s="1">
        <v>42787</v>
      </c>
      <c r="C1187" s="2">
        <v>0.45328703703703704</v>
      </c>
      <c r="D1187" t="s">
        <v>6832</v>
      </c>
      <c r="E1187" t="s">
        <v>22</v>
      </c>
      <c r="F1187" t="s">
        <v>6833</v>
      </c>
      <c r="G1187" s="14" t="s">
        <v>6834</v>
      </c>
      <c r="H1187" s="14" t="s">
        <v>6835</v>
      </c>
      <c r="I1187" t="s">
        <v>23</v>
      </c>
      <c r="K1187">
        <v>2</v>
      </c>
      <c r="L1187">
        <v>21</v>
      </c>
      <c r="M1187">
        <v>10</v>
      </c>
      <c r="N1187">
        <v>3</v>
      </c>
      <c r="O1187" t="s">
        <v>6830</v>
      </c>
      <c r="P1187" t="s">
        <v>517</v>
      </c>
      <c r="Q1187" t="s">
        <v>517</v>
      </c>
      <c r="R1187" t="s">
        <v>517</v>
      </c>
      <c r="S1187" t="s">
        <v>517</v>
      </c>
      <c r="T1187" t="s">
        <v>517</v>
      </c>
      <c r="U1187" t="s">
        <v>517</v>
      </c>
      <c r="V1187" t="s">
        <v>517</v>
      </c>
      <c r="W1187" t="s">
        <v>3229</v>
      </c>
      <c r="X1187" t="s">
        <v>622</v>
      </c>
      <c r="Y1187" t="s">
        <v>6836</v>
      </c>
      <c r="Z1187" s="1">
        <v>30569</v>
      </c>
      <c r="AA1187" t="s">
        <v>6837</v>
      </c>
      <c r="AB1187">
        <v>33</v>
      </c>
      <c r="AC1187" t="s">
        <v>358</v>
      </c>
      <c r="AD1187" t="s">
        <v>482</v>
      </c>
    </row>
    <row r="1188" spans="1:30" x14ac:dyDescent="0.25">
      <c r="A1188" s="13" t="s">
        <v>6839</v>
      </c>
      <c r="B1188" s="1">
        <v>42787</v>
      </c>
      <c r="C1188" s="2">
        <v>0.44574074074074077</v>
      </c>
      <c r="D1188" t="s">
        <v>6840</v>
      </c>
      <c r="E1188" t="s">
        <v>22</v>
      </c>
      <c r="F1188" t="s">
        <v>6751</v>
      </c>
      <c r="G1188" s="14" t="s">
        <v>6752</v>
      </c>
      <c r="H1188" s="14" t="s">
        <v>6753</v>
      </c>
      <c r="I1188" t="s">
        <v>23</v>
      </c>
      <c r="K1188">
        <v>2</v>
      </c>
      <c r="L1188">
        <v>21</v>
      </c>
      <c r="M1188">
        <v>10</v>
      </c>
      <c r="N1188">
        <v>3</v>
      </c>
      <c r="O1188" t="s">
        <v>6838</v>
      </c>
      <c r="P1188" t="s">
        <v>517</v>
      </c>
      <c r="Q1188" t="s">
        <v>517</v>
      </c>
      <c r="R1188" t="s">
        <v>517</v>
      </c>
      <c r="S1188" t="s">
        <v>517</v>
      </c>
      <c r="T1188" t="s">
        <v>517</v>
      </c>
      <c r="U1188" t="s">
        <v>517</v>
      </c>
      <c r="V1188" t="s">
        <v>517</v>
      </c>
      <c r="W1188" t="s">
        <v>589</v>
      </c>
      <c r="X1188" t="s">
        <v>590</v>
      </c>
      <c r="Y1188" t="s">
        <v>517</v>
      </c>
      <c r="Z1188" s="1" t="s">
        <v>517</v>
      </c>
      <c r="AA1188" t="s">
        <v>4799</v>
      </c>
      <c r="AB1188" t="s">
        <v>517</v>
      </c>
      <c r="AC1188" t="s">
        <v>358</v>
      </c>
      <c r="AD1188" t="s">
        <v>517</v>
      </c>
    </row>
    <row r="1189" spans="1:30" x14ac:dyDescent="0.25">
      <c r="A1189" s="13" t="s">
        <v>6841</v>
      </c>
      <c r="B1189" s="1">
        <v>42787</v>
      </c>
      <c r="C1189" s="2">
        <v>0.41767361111111106</v>
      </c>
      <c r="D1189" t="s">
        <v>1910</v>
      </c>
      <c r="E1189" t="s">
        <v>22</v>
      </c>
      <c r="F1189" t="s">
        <v>6842</v>
      </c>
      <c r="G1189" t="s">
        <v>6843</v>
      </c>
      <c r="H1189" t="s">
        <v>6844</v>
      </c>
      <c r="I1189" t="s">
        <v>25</v>
      </c>
      <c r="K1189">
        <v>2</v>
      </c>
      <c r="L1189">
        <v>21</v>
      </c>
      <c r="M1189">
        <v>10</v>
      </c>
      <c r="N1189">
        <v>3</v>
      </c>
      <c r="O1189" t="s">
        <v>517</v>
      </c>
      <c r="P1189" t="s">
        <v>517</v>
      </c>
      <c r="Q1189" t="s">
        <v>517</v>
      </c>
      <c r="R1189" t="s">
        <v>517</v>
      </c>
      <c r="S1189" t="s">
        <v>517</v>
      </c>
      <c r="T1189" t="s">
        <v>517</v>
      </c>
      <c r="U1189" t="s">
        <v>517</v>
      </c>
      <c r="V1189" t="s">
        <v>517</v>
      </c>
      <c r="W1189" t="s">
        <v>517</v>
      </c>
      <c r="X1189" t="s">
        <v>517</v>
      </c>
      <c r="Y1189" t="s">
        <v>6845</v>
      </c>
      <c r="Z1189" s="1">
        <v>33931</v>
      </c>
      <c r="AA1189" t="s">
        <v>1910</v>
      </c>
      <c r="AB1189">
        <v>24</v>
      </c>
      <c r="AC1189" t="s">
        <v>358</v>
      </c>
      <c r="AD1189" t="s">
        <v>495</v>
      </c>
    </row>
    <row r="1190" spans="1:30" x14ac:dyDescent="0.25">
      <c r="A1190" s="13" t="s">
        <v>6846</v>
      </c>
      <c r="B1190" s="1">
        <v>42787</v>
      </c>
      <c r="C1190" s="2">
        <v>0.27471064814814816</v>
      </c>
      <c r="D1190" t="s">
        <v>6847</v>
      </c>
      <c r="E1190" t="s">
        <v>22</v>
      </c>
      <c r="F1190" t="s">
        <v>6848</v>
      </c>
      <c r="G1190" s="14" t="s">
        <v>6849</v>
      </c>
      <c r="H1190" s="14" t="s">
        <v>6850</v>
      </c>
      <c r="I1190" t="s">
        <v>25</v>
      </c>
      <c r="K1190">
        <v>2</v>
      </c>
      <c r="L1190">
        <v>21</v>
      </c>
      <c r="M1190">
        <v>6</v>
      </c>
      <c r="N1190">
        <v>3</v>
      </c>
      <c r="O1190" t="s">
        <v>517</v>
      </c>
      <c r="P1190" t="s">
        <v>517</v>
      </c>
      <c r="Q1190" t="s">
        <v>517</v>
      </c>
      <c r="R1190" t="s">
        <v>517</v>
      </c>
      <c r="S1190" t="s">
        <v>517</v>
      </c>
      <c r="T1190" t="s">
        <v>517</v>
      </c>
      <c r="U1190" t="s">
        <v>517</v>
      </c>
      <c r="V1190" t="s">
        <v>517</v>
      </c>
      <c r="W1190" t="s">
        <v>517</v>
      </c>
      <c r="X1190" t="s">
        <v>517</v>
      </c>
      <c r="Y1190" t="s">
        <v>517</v>
      </c>
      <c r="Z1190" s="1" t="s">
        <v>517</v>
      </c>
      <c r="AA1190" t="s">
        <v>6851</v>
      </c>
      <c r="AB1190" t="s">
        <v>517</v>
      </c>
      <c r="AC1190" t="s">
        <v>358</v>
      </c>
      <c r="AD1190" t="s">
        <v>517</v>
      </c>
    </row>
    <row r="1191" spans="1:30" x14ac:dyDescent="0.25">
      <c r="A1191" s="13" t="s">
        <v>6853</v>
      </c>
      <c r="B1191" s="1">
        <v>42787</v>
      </c>
      <c r="C1191" s="2">
        <v>0.21275462962962963</v>
      </c>
      <c r="D1191" t="s">
        <v>6854</v>
      </c>
      <c r="E1191" t="s">
        <v>22</v>
      </c>
      <c r="F1191" t="s">
        <v>6855</v>
      </c>
      <c r="G1191" t="s">
        <v>6856</v>
      </c>
      <c r="H1191" t="s">
        <v>6857</v>
      </c>
      <c r="I1191" t="s">
        <v>23</v>
      </c>
      <c r="K1191">
        <v>2</v>
      </c>
      <c r="L1191">
        <v>21</v>
      </c>
      <c r="M1191">
        <v>5</v>
      </c>
      <c r="N1191">
        <v>3</v>
      </c>
      <c r="O1191" t="s">
        <v>6852</v>
      </c>
      <c r="P1191" t="s">
        <v>517</v>
      </c>
      <c r="Q1191" t="s">
        <v>517</v>
      </c>
      <c r="R1191" t="s">
        <v>517</v>
      </c>
      <c r="S1191" t="s">
        <v>517</v>
      </c>
      <c r="T1191" t="s">
        <v>517</v>
      </c>
      <c r="U1191" t="s">
        <v>517</v>
      </c>
      <c r="V1191" t="s">
        <v>517</v>
      </c>
      <c r="W1191" t="s">
        <v>526</v>
      </c>
      <c r="X1191" t="s">
        <v>527</v>
      </c>
      <c r="Y1191" t="s">
        <v>6858</v>
      </c>
      <c r="Z1191" s="1">
        <v>30744</v>
      </c>
      <c r="AA1191" t="s">
        <v>6859</v>
      </c>
      <c r="AB1191">
        <v>32</v>
      </c>
      <c r="AC1191" t="s">
        <v>358</v>
      </c>
      <c r="AD1191" t="s">
        <v>482</v>
      </c>
    </row>
    <row r="1192" spans="1:30" x14ac:dyDescent="0.25">
      <c r="A1192" s="13" t="s">
        <v>6861</v>
      </c>
      <c r="B1192" s="1">
        <v>42787</v>
      </c>
      <c r="C1192" s="2">
        <v>0.52378472222222217</v>
      </c>
      <c r="D1192" t="s">
        <v>6862</v>
      </c>
      <c r="E1192" t="s">
        <v>116</v>
      </c>
      <c r="F1192" t="s">
        <v>6863</v>
      </c>
      <c r="G1192" t="s">
        <v>6864</v>
      </c>
      <c r="H1192" t="s">
        <v>6865</v>
      </c>
      <c r="I1192" t="s">
        <v>23</v>
      </c>
      <c r="K1192">
        <v>2</v>
      </c>
      <c r="L1192">
        <v>21</v>
      </c>
      <c r="M1192">
        <v>12</v>
      </c>
      <c r="N1192">
        <v>3</v>
      </c>
      <c r="O1192" t="s">
        <v>6860</v>
      </c>
      <c r="P1192" t="s">
        <v>517</v>
      </c>
      <c r="Q1192" t="s">
        <v>517</v>
      </c>
      <c r="R1192" t="s">
        <v>517</v>
      </c>
      <c r="S1192" t="s">
        <v>517</v>
      </c>
      <c r="T1192" t="s">
        <v>517</v>
      </c>
      <c r="U1192" t="s">
        <v>517</v>
      </c>
      <c r="V1192" t="s">
        <v>517</v>
      </c>
      <c r="W1192" t="s">
        <v>589</v>
      </c>
      <c r="X1192" t="s">
        <v>849</v>
      </c>
      <c r="Y1192" t="s">
        <v>517</v>
      </c>
      <c r="Z1192" s="1" t="s">
        <v>517</v>
      </c>
      <c r="AA1192" t="s">
        <v>4369</v>
      </c>
      <c r="AB1192" t="s">
        <v>517</v>
      </c>
      <c r="AC1192" t="s">
        <v>358</v>
      </c>
      <c r="AD1192" t="s">
        <v>517</v>
      </c>
    </row>
    <row r="1193" spans="1:30" x14ac:dyDescent="0.25">
      <c r="A1193" s="13" t="s">
        <v>6866</v>
      </c>
      <c r="B1193" s="1">
        <v>42787</v>
      </c>
      <c r="C1193" s="2">
        <v>0.61949074074074073</v>
      </c>
      <c r="D1193" t="s">
        <v>6867</v>
      </c>
      <c r="E1193" t="s">
        <v>22</v>
      </c>
      <c r="F1193" t="s">
        <v>6868</v>
      </c>
      <c r="G1193" s="14" t="s">
        <v>6869</v>
      </c>
      <c r="H1193" s="14" t="s">
        <v>6870</v>
      </c>
      <c r="I1193" t="s">
        <v>24</v>
      </c>
      <c r="K1193">
        <v>2</v>
      </c>
      <c r="L1193">
        <v>21</v>
      </c>
      <c r="M1193">
        <v>14</v>
      </c>
      <c r="N1193">
        <v>3</v>
      </c>
      <c r="O1193" t="s">
        <v>517</v>
      </c>
      <c r="P1193" t="s">
        <v>517</v>
      </c>
      <c r="Q1193" t="s">
        <v>517</v>
      </c>
      <c r="R1193" t="s">
        <v>517</v>
      </c>
      <c r="S1193" t="s">
        <v>517</v>
      </c>
      <c r="T1193" t="s">
        <v>517</v>
      </c>
      <c r="U1193" t="s">
        <v>517</v>
      </c>
      <c r="V1193" t="s">
        <v>517</v>
      </c>
      <c r="W1193" t="s">
        <v>517</v>
      </c>
      <c r="X1193" t="s">
        <v>517</v>
      </c>
      <c r="Y1193" t="s">
        <v>6871</v>
      </c>
      <c r="Z1193" s="1">
        <v>32241</v>
      </c>
      <c r="AA1193" t="s">
        <v>6872</v>
      </c>
      <c r="AB1193">
        <v>28</v>
      </c>
      <c r="AC1193" t="s">
        <v>358</v>
      </c>
      <c r="AD1193" t="s">
        <v>498</v>
      </c>
    </row>
    <row r="1194" spans="1:30" x14ac:dyDescent="0.25">
      <c r="A1194" s="13" t="s">
        <v>6874</v>
      </c>
      <c r="B1194" s="1">
        <v>42787</v>
      </c>
      <c r="C1194" s="2">
        <v>0.6193171296296297</v>
      </c>
      <c r="D1194" t="s">
        <v>6875</v>
      </c>
      <c r="E1194" t="s">
        <v>22</v>
      </c>
      <c r="F1194" t="s">
        <v>6876</v>
      </c>
      <c r="G1194" s="14" t="s">
        <v>6877</v>
      </c>
      <c r="H1194" s="14" t="s">
        <v>6878</v>
      </c>
      <c r="I1194" t="s">
        <v>23</v>
      </c>
      <c r="K1194">
        <v>2</v>
      </c>
      <c r="L1194">
        <v>21</v>
      </c>
      <c r="M1194">
        <v>14</v>
      </c>
      <c r="N1194">
        <v>3</v>
      </c>
      <c r="O1194" t="s">
        <v>6873</v>
      </c>
      <c r="P1194" t="s">
        <v>517</v>
      </c>
      <c r="Q1194" t="s">
        <v>517</v>
      </c>
      <c r="R1194" t="s">
        <v>517</v>
      </c>
      <c r="S1194" t="s">
        <v>517</v>
      </c>
      <c r="T1194" t="s">
        <v>517</v>
      </c>
      <c r="U1194" t="s">
        <v>517</v>
      </c>
      <c r="V1194" t="s">
        <v>517</v>
      </c>
      <c r="W1194" t="s">
        <v>589</v>
      </c>
      <c r="X1194" t="s">
        <v>590</v>
      </c>
      <c r="Y1194" t="s">
        <v>6879</v>
      </c>
      <c r="Z1194" s="1">
        <v>27223</v>
      </c>
      <c r="AA1194" t="s">
        <v>546</v>
      </c>
      <c r="AB1194">
        <v>42</v>
      </c>
      <c r="AC1194" t="s">
        <v>358</v>
      </c>
      <c r="AD1194" t="s">
        <v>487</v>
      </c>
    </row>
    <row r="1195" spans="1:30" x14ac:dyDescent="0.25">
      <c r="A1195" s="13" t="s">
        <v>6880</v>
      </c>
      <c r="B1195" s="1">
        <v>42787</v>
      </c>
      <c r="C1195" s="2">
        <v>0.61807870370370377</v>
      </c>
      <c r="D1195" t="s">
        <v>6881</v>
      </c>
      <c r="E1195" t="s">
        <v>22</v>
      </c>
      <c r="F1195" t="s">
        <v>6882</v>
      </c>
      <c r="G1195" s="14" t="s">
        <v>6883</v>
      </c>
      <c r="H1195" s="14" t="s">
        <v>6884</v>
      </c>
      <c r="I1195" t="s">
        <v>23</v>
      </c>
      <c r="K1195">
        <v>2</v>
      </c>
      <c r="L1195">
        <v>21</v>
      </c>
      <c r="M1195">
        <v>14</v>
      </c>
      <c r="N1195">
        <v>3</v>
      </c>
      <c r="O1195" t="s">
        <v>517</v>
      </c>
      <c r="P1195" t="s">
        <v>517</v>
      </c>
      <c r="Q1195" t="s">
        <v>517</v>
      </c>
      <c r="R1195" t="s">
        <v>517</v>
      </c>
      <c r="S1195" t="s">
        <v>517</v>
      </c>
      <c r="T1195" t="s">
        <v>517</v>
      </c>
      <c r="U1195" t="s">
        <v>517</v>
      </c>
      <c r="V1195" t="s">
        <v>517</v>
      </c>
      <c r="W1195" t="s">
        <v>517</v>
      </c>
      <c r="X1195" t="s">
        <v>517</v>
      </c>
      <c r="Y1195" t="s">
        <v>517</v>
      </c>
      <c r="Z1195" s="1" t="s">
        <v>517</v>
      </c>
      <c r="AA1195" t="s">
        <v>834</v>
      </c>
      <c r="AB1195" t="s">
        <v>517</v>
      </c>
      <c r="AC1195" t="s">
        <v>358</v>
      </c>
      <c r="AD1195" t="s">
        <v>517</v>
      </c>
    </row>
    <row r="1196" spans="1:30" x14ac:dyDescent="0.25">
      <c r="A1196" s="13" t="s">
        <v>6885</v>
      </c>
      <c r="B1196" s="1">
        <v>42787</v>
      </c>
      <c r="C1196" s="2">
        <v>0.59921296296296289</v>
      </c>
      <c r="D1196" t="s">
        <v>6886</v>
      </c>
      <c r="E1196" t="s">
        <v>116</v>
      </c>
      <c r="F1196" t="s">
        <v>6887</v>
      </c>
      <c r="G1196" s="14" t="s">
        <v>6888</v>
      </c>
      <c r="H1196" s="14" t="s">
        <v>6889</v>
      </c>
      <c r="I1196" t="s">
        <v>23</v>
      </c>
      <c r="K1196">
        <v>2</v>
      </c>
      <c r="L1196">
        <v>21</v>
      </c>
      <c r="M1196">
        <v>14</v>
      </c>
      <c r="N1196">
        <v>3</v>
      </c>
      <c r="O1196" t="s">
        <v>517</v>
      </c>
      <c r="P1196" t="s">
        <v>517</v>
      </c>
      <c r="Q1196" t="s">
        <v>517</v>
      </c>
      <c r="R1196" t="s">
        <v>517</v>
      </c>
      <c r="S1196" t="s">
        <v>517</v>
      </c>
      <c r="T1196" t="s">
        <v>517</v>
      </c>
      <c r="U1196" t="s">
        <v>517</v>
      </c>
      <c r="V1196" t="s">
        <v>517</v>
      </c>
      <c r="W1196" t="s">
        <v>517</v>
      </c>
      <c r="X1196" t="s">
        <v>517</v>
      </c>
      <c r="Y1196" t="s">
        <v>517</v>
      </c>
      <c r="Z1196" s="1" t="s">
        <v>517</v>
      </c>
      <c r="AA1196" t="s">
        <v>6890</v>
      </c>
      <c r="AB1196" t="s">
        <v>517</v>
      </c>
      <c r="AC1196" t="s">
        <v>358</v>
      </c>
      <c r="AD1196" t="s">
        <v>517</v>
      </c>
    </row>
    <row r="1197" spans="1:30" x14ac:dyDescent="0.25">
      <c r="A1197" s="13" t="s">
        <v>6892</v>
      </c>
      <c r="B1197" s="1">
        <v>42787</v>
      </c>
      <c r="C1197" s="2">
        <v>0.57975694444444448</v>
      </c>
      <c r="D1197" t="s">
        <v>6893</v>
      </c>
      <c r="E1197" t="s">
        <v>22</v>
      </c>
      <c r="F1197" t="s">
        <v>6894</v>
      </c>
      <c r="G1197" t="s">
        <v>6895</v>
      </c>
      <c r="H1197" t="s">
        <v>6896</v>
      </c>
      <c r="I1197" t="s">
        <v>23</v>
      </c>
      <c r="K1197">
        <v>2</v>
      </c>
      <c r="L1197">
        <v>21</v>
      </c>
      <c r="M1197">
        <v>13</v>
      </c>
      <c r="N1197">
        <v>3</v>
      </c>
      <c r="O1197" t="s">
        <v>6891</v>
      </c>
      <c r="P1197" t="s">
        <v>517</v>
      </c>
      <c r="Q1197" t="s">
        <v>517</v>
      </c>
      <c r="R1197" t="s">
        <v>517</v>
      </c>
      <c r="S1197" t="s">
        <v>517</v>
      </c>
      <c r="T1197" t="s">
        <v>517</v>
      </c>
      <c r="U1197" t="s">
        <v>517</v>
      </c>
      <c r="V1197" t="s">
        <v>517</v>
      </c>
      <c r="W1197" t="s">
        <v>775</v>
      </c>
      <c r="X1197" t="s">
        <v>590</v>
      </c>
      <c r="Y1197" t="s">
        <v>6897</v>
      </c>
      <c r="Z1197" s="1">
        <v>26230</v>
      </c>
      <c r="AA1197" t="s">
        <v>2867</v>
      </c>
      <c r="AB1197">
        <v>45</v>
      </c>
      <c r="AC1197" t="s">
        <v>358</v>
      </c>
      <c r="AD1197" t="s">
        <v>488</v>
      </c>
    </row>
    <row r="1198" spans="1:30" x14ac:dyDescent="0.25">
      <c r="A1198" s="13" t="s">
        <v>6899</v>
      </c>
      <c r="B1198" s="1">
        <v>42787</v>
      </c>
      <c r="C1198" s="2">
        <v>0.56976851851851851</v>
      </c>
      <c r="D1198" t="s">
        <v>6900</v>
      </c>
      <c r="E1198" t="s">
        <v>22</v>
      </c>
      <c r="F1198" t="s">
        <v>6901</v>
      </c>
      <c r="G1198" s="14" t="s">
        <v>6902</v>
      </c>
      <c r="H1198" s="14" t="s">
        <v>6903</v>
      </c>
      <c r="I1198" t="s">
        <v>23</v>
      </c>
      <c r="K1198">
        <v>2</v>
      </c>
      <c r="L1198">
        <v>21</v>
      </c>
      <c r="M1198">
        <v>13</v>
      </c>
      <c r="N1198">
        <v>3</v>
      </c>
      <c r="O1198" t="s">
        <v>6898</v>
      </c>
      <c r="P1198" t="s">
        <v>517</v>
      </c>
      <c r="Q1198" t="s">
        <v>517</v>
      </c>
      <c r="R1198" t="s">
        <v>517</v>
      </c>
      <c r="S1198" t="s">
        <v>517</v>
      </c>
      <c r="T1198" t="s">
        <v>517</v>
      </c>
      <c r="U1198" t="s">
        <v>517</v>
      </c>
      <c r="V1198" t="s">
        <v>517</v>
      </c>
      <c r="W1198" t="s">
        <v>775</v>
      </c>
      <c r="X1198" t="s">
        <v>590</v>
      </c>
      <c r="Y1198" t="s">
        <v>6904</v>
      </c>
      <c r="Z1198" s="1">
        <v>35257</v>
      </c>
      <c r="AA1198" t="s">
        <v>6905</v>
      </c>
      <c r="AB1198">
        <v>20</v>
      </c>
      <c r="AC1198" t="s">
        <v>358</v>
      </c>
      <c r="AD1198" t="s">
        <v>484</v>
      </c>
    </row>
    <row r="1199" spans="1:30" x14ac:dyDescent="0.25">
      <c r="A1199" s="13" t="s">
        <v>6907</v>
      </c>
      <c r="B1199" s="1">
        <v>42787</v>
      </c>
      <c r="C1199" s="2">
        <v>0.55060185185185184</v>
      </c>
      <c r="D1199" t="s">
        <v>6908</v>
      </c>
      <c r="E1199" t="s">
        <v>22</v>
      </c>
      <c r="F1199" t="s">
        <v>6909</v>
      </c>
      <c r="G1199" s="14" t="s">
        <v>6910</v>
      </c>
      <c r="H1199" s="14" t="s">
        <v>6911</v>
      </c>
      <c r="I1199" t="s">
        <v>21</v>
      </c>
      <c r="K1199">
        <v>2</v>
      </c>
      <c r="L1199">
        <v>21</v>
      </c>
      <c r="M1199">
        <v>13</v>
      </c>
      <c r="N1199">
        <v>3</v>
      </c>
      <c r="O1199" t="s">
        <v>6906</v>
      </c>
      <c r="P1199" t="s">
        <v>517</v>
      </c>
      <c r="Q1199" t="s">
        <v>517</v>
      </c>
      <c r="R1199" t="s">
        <v>517</v>
      </c>
      <c r="S1199" t="s">
        <v>517</v>
      </c>
      <c r="T1199" t="s">
        <v>517</v>
      </c>
      <c r="U1199" t="s">
        <v>517</v>
      </c>
      <c r="V1199" t="s">
        <v>517</v>
      </c>
      <c r="W1199" t="s">
        <v>589</v>
      </c>
      <c r="X1199" t="s">
        <v>590</v>
      </c>
      <c r="Y1199" t="s">
        <v>6912</v>
      </c>
      <c r="Z1199" s="1">
        <v>31045</v>
      </c>
      <c r="AA1199" t="s">
        <v>1684</v>
      </c>
      <c r="AB1199">
        <v>32</v>
      </c>
      <c r="AC1199" t="s">
        <v>358</v>
      </c>
      <c r="AD1199" t="s">
        <v>493</v>
      </c>
    </row>
    <row r="1200" spans="1:30" x14ac:dyDescent="0.25">
      <c r="A1200" s="13" t="s">
        <v>6913</v>
      </c>
      <c r="B1200" s="1">
        <v>42787</v>
      </c>
      <c r="C1200" s="2">
        <v>0.54274305555555558</v>
      </c>
      <c r="D1200" t="s">
        <v>6914</v>
      </c>
      <c r="E1200" t="s">
        <v>22</v>
      </c>
      <c r="F1200" t="s">
        <v>6915</v>
      </c>
      <c r="G1200" s="14" t="s">
        <v>6916</v>
      </c>
      <c r="H1200" s="14" t="s">
        <v>6917</v>
      </c>
      <c r="I1200" t="s">
        <v>24</v>
      </c>
      <c r="K1200">
        <v>2</v>
      </c>
      <c r="L1200">
        <v>21</v>
      </c>
      <c r="M1200">
        <v>13</v>
      </c>
      <c r="N1200">
        <v>3</v>
      </c>
      <c r="O1200" t="s">
        <v>517</v>
      </c>
      <c r="P1200" t="s">
        <v>517</v>
      </c>
      <c r="Q1200" t="s">
        <v>517</v>
      </c>
      <c r="R1200" t="s">
        <v>517</v>
      </c>
      <c r="S1200" t="s">
        <v>517</v>
      </c>
      <c r="T1200" t="s">
        <v>517</v>
      </c>
      <c r="U1200" t="s">
        <v>517</v>
      </c>
      <c r="V1200" t="s">
        <v>517</v>
      </c>
      <c r="W1200" t="s">
        <v>517</v>
      </c>
      <c r="X1200" t="s">
        <v>517</v>
      </c>
      <c r="Y1200" t="s">
        <v>6918</v>
      </c>
      <c r="Z1200" s="1">
        <v>29460</v>
      </c>
      <c r="AA1200" t="s">
        <v>6919</v>
      </c>
      <c r="AB1200">
        <v>36</v>
      </c>
      <c r="AC1200" t="s">
        <v>357</v>
      </c>
      <c r="AD1200" t="s">
        <v>482</v>
      </c>
    </row>
    <row r="1201" spans="1:30" x14ac:dyDescent="0.25">
      <c r="A1201" s="13" t="s">
        <v>6920</v>
      </c>
      <c r="B1201" s="1">
        <v>42787</v>
      </c>
      <c r="C1201" s="2">
        <v>0.52755787037037039</v>
      </c>
      <c r="D1201" t="s">
        <v>3420</v>
      </c>
      <c r="E1201" t="s">
        <v>22</v>
      </c>
      <c r="F1201" t="s">
        <v>3421</v>
      </c>
      <c r="G1201" s="14" t="s">
        <v>3422</v>
      </c>
      <c r="H1201" s="14" t="s">
        <v>3423</v>
      </c>
      <c r="I1201" t="s">
        <v>23</v>
      </c>
      <c r="K1201">
        <v>2</v>
      </c>
      <c r="L1201">
        <v>21</v>
      </c>
      <c r="M1201">
        <v>12</v>
      </c>
      <c r="N1201">
        <v>3</v>
      </c>
      <c r="O1201" t="s">
        <v>5168</v>
      </c>
      <c r="P1201" t="s">
        <v>517</v>
      </c>
      <c r="Q1201" t="s">
        <v>517</v>
      </c>
      <c r="R1201" t="s">
        <v>517</v>
      </c>
      <c r="S1201" t="s">
        <v>517</v>
      </c>
      <c r="T1201" t="s">
        <v>517</v>
      </c>
      <c r="U1201" t="s">
        <v>517</v>
      </c>
      <c r="V1201" t="s">
        <v>517</v>
      </c>
      <c r="W1201" t="s">
        <v>526</v>
      </c>
      <c r="X1201" t="s">
        <v>527</v>
      </c>
      <c r="Y1201" t="s">
        <v>3424</v>
      </c>
      <c r="Z1201" s="1">
        <v>35774</v>
      </c>
      <c r="AA1201" t="s">
        <v>529</v>
      </c>
      <c r="AB1201">
        <v>19</v>
      </c>
      <c r="AC1201" t="s">
        <v>358</v>
      </c>
      <c r="AD1201" t="s">
        <v>487</v>
      </c>
    </row>
    <row r="1202" spans="1:30" x14ac:dyDescent="0.25">
      <c r="A1202" s="13" t="s">
        <v>6922</v>
      </c>
      <c r="B1202" s="1">
        <v>42787</v>
      </c>
      <c r="C1202" s="2">
        <v>0.65909722222222222</v>
      </c>
      <c r="D1202" t="s">
        <v>6923</v>
      </c>
      <c r="E1202" t="s">
        <v>22</v>
      </c>
      <c r="F1202" t="s">
        <v>6924</v>
      </c>
      <c r="G1202" s="14" t="s">
        <v>6925</v>
      </c>
      <c r="H1202" s="14" t="s">
        <v>6926</v>
      </c>
      <c r="I1202" t="s">
        <v>23</v>
      </c>
      <c r="K1202">
        <v>2</v>
      </c>
      <c r="L1202">
        <v>21</v>
      </c>
      <c r="M1202">
        <v>15</v>
      </c>
      <c r="N1202">
        <v>3</v>
      </c>
      <c r="O1202" t="s">
        <v>6921</v>
      </c>
      <c r="P1202" t="s">
        <v>517</v>
      </c>
      <c r="Q1202" t="s">
        <v>517</v>
      </c>
      <c r="R1202" t="s">
        <v>517</v>
      </c>
      <c r="S1202" t="s">
        <v>517</v>
      </c>
      <c r="T1202" t="s">
        <v>517</v>
      </c>
      <c r="U1202" t="s">
        <v>517</v>
      </c>
      <c r="V1202" t="s">
        <v>517</v>
      </c>
      <c r="W1202" t="s">
        <v>672</v>
      </c>
      <c r="X1202" t="s">
        <v>622</v>
      </c>
      <c r="Y1202" t="s">
        <v>6927</v>
      </c>
      <c r="Z1202" s="1">
        <v>27932</v>
      </c>
      <c r="AA1202" t="s">
        <v>519</v>
      </c>
      <c r="AB1202">
        <v>40</v>
      </c>
      <c r="AC1202" t="s">
        <v>358</v>
      </c>
      <c r="AD1202" t="s">
        <v>491</v>
      </c>
    </row>
    <row r="1203" spans="1:30" x14ac:dyDescent="0.25">
      <c r="A1203" s="13" t="s">
        <v>6928</v>
      </c>
      <c r="B1203" s="1">
        <v>42787</v>
      </c>
      <c r="C1203" s="2">
        <v>0.68118055555555557</v>
      </c>
      <c r="D1203" t="s">
        <v>6929</v>
      </c>
      <c r="E1203" t="s">
        <v>22</v>
      </c>
      <c r="F1203" t="s">
        <v>6930</v>
      </c>
      <c r="G1203" s="14" t="s">
        <v>6931</v>
      </c>
      <c r="H1203" s="14" t="s">
        <v>6932</v>
      </c>
      <c r="I1203" t="s">
        <v>21</v>
      </c>
      <c r="K1203">
        <v>2</v>
      </c>
      <c r="L1203">
        <v>21</v>
      </c>
      <c r="M1203">
        <v>16</v>
      </c>
      <c r="N1203">
        <v>3</v>
      </c>
      <c r="O1203" t="s">
        <v>517</v>
      </c>
      <c r="P1203" t="s">
        <v>517</v>
      </c>
      <c r="Q1203" t="s">
        <v>517</v>
      </c>
      <c r="R1203" t="s">
        <v>517</v>
      </c>
      <c r="S1203" t="s">
        <v>517</v>
      </c>
      <c r="T1203" t="s">
        <v>517</v>
      </c>
      <c r="U1203" t="s">
        <v>517</v>
      </c>
      <c r="V1203" t="s">
        <v>517</v>
      </c>
      <c r="W1203" t="s">
        <v>517</v>
      </c>
      <c r="X1203" t="s">
        <v>517</v>
      </c>
      <c r="Y1203" t="s">
        <v>6933</v>
      </c>
      <c r="Z1203" s="1">
        <v>34824</v>
      </c>
      <c r="AA1203" t="s">
        <v>572</v>
      </c>
      <c r="AB1203">
        <v>21</v>
      </c>
      <c r="AC1203" t="s">
        <v>358</v>
      </c>
      <c r="AD1203" t="s">
        <v>495</v>
      </c>
    </row>
    <row r="1204" spans="1:30" x14ac:dyDescent="0.25">
      <c r="A1204" s="13" t="s">
        <v>6934</v>
      </c>
      <c r="B1204" s="1">
        <v>42787</v>
      </c>
      <c r="C1204" s="2">
        <v>0.69045138888888891</v>
      </c>
      <c r="D1204" t="s">
        <v>6935</v>
      </c>
      <c r="E1204" t="s">
        <v>22</v>
      </c>
      <c r="F1204" t="s">
        <v>6936</v>
      </c>
      <c r="G1204" s="14" t="s">
        <v>6937</v>
      </c>
      <c r="H1204" s="14" t="s">
        <v>6938</v>
      </c>
      <c r="I1204" t="s">
        <v>24</v>
      </c>
      <c r="K1204">
        <v>2</v>
      </c>
      <c r="L1204">
        <v>21</v>
      </c>
      <c r="M1204">
        <v>16</v>
      </c>
      <c r="N1204">
        <v>3</v>
      </c>
      <c r="O1204" t="s">
        <v>517</v>
      </c>
      <c r="P1204" t="s">
        <v>517</v>
      </c>
      <c r="Q1204" t="s">
        <v>517</v>
      </c>
      <c r="R1204" t="s">
        <v>517</v>
      </c>
      <c r="S1204" t="s">
        <v>517</v>
      </c>
      <c r="T1204" t="s">
        <v>517</v>
      </c>
      <c r="U1204" t="s">
        <v>517</v>
      </c>
      <c r="V1204" t="s">
        <v>517</v>
      </c>
      <c r="W1204" t="s">
        <v>517</v>
      </c>
      <c r="X1204" t="s">
        <v>517</v>
      </c>
      <c r="Y1204" t="s">
        <v>6939</v>
      </c>
      <c r="Z1204" s="1">
        <v>31173</v>
      </c>
      <c r="AA1204" t="s">
        <v>529</v>
      </c>
      <c r="AB1204">
        <v>31</v>
      </c>
      <c r="AC1204" t="s">
        <v>358</v>
      </c>
      <c r="AD1204" t="s">
        <v>495</v>
      </c>
    </row>
    <row r="1205" spans="1:30" x14ac:dyDescent="0.25">
      <c r="A1205" s="13" t="s">
        <v>6941</v>
      </c>
      <c r="B1205" s="1">
        <v>42787</v>
      </c>
      <c r="C1205" s="2">
        <v>0.72773148148148159</v>
      </c>
      <c r="D1205" t="s">
        <v>6942</v>
      </c>
      <c r="E1205" t="s">
        <v>1282</v>
      </c>
      <c r="F1205" t="s">
        <v>6943</v>
      </c>
      <c r="G1205" s="14" t="s">
        <v>6944</v>
      </c>
      <c r="H1205" s="14" t="s">
        <v>6945</v>
      </c>
      <c r="I1205" t="s">
        <v>23</v>
      </c>
      <c r="K1205">
        <v>2</v>
      </c>
      <c r="L1205">
        <v>21</v>
      </c>
      <c r="M1205">
        <v>17</v>
      </c>
      <c r="N1205">
        <v>3</v>
      </c>
      <c r="O1205" t="s">
        <v>6940</v>
      </c>
      <c r="P1205" t="s">
        <v>517</v>
      </c>
      <c r="Q1205" t="s">
        <v>517</v>
      </c>
      <c r="R1205" t="s">
        <v>517</v>
      </c>
      <c r="S1205" t="s">
        <v>517</v>
      </c>
      <c r="T1205" t="s">
        <v>517</v>
      </c>
      <c r="U1205" t="s">
        <v>517</v>
      </c>
      <c r="V1205" t="s">
        <v>517</v>
      </c>
      <c r="W1205" t="s">
        <v>537</v>
      </c>
      <c r="X1205" t="s">
        <v>527</v>
      </c>
      <c r="Y1205" t="s">
        <v>6946</v>
      </c>
      <c r="Z1205" s="1">
        <v>34162</v>
      </c>
      <c r="AA1205" t="s">
        <v>6947</v>
      </c>
      <c r="AB1205">
        <v>23</v>
      </c>
      <c r="AC1205" t="s">
        <v>357</v>
      </c>
      <c r="AD1205" t="s">
        <v>482</v>
      </c>
    </row>
    <row r="1206" spans="1:30" x14ac:dyDescent="0.25">
      <c r="A1206" s="13" t="s">
        <v>6949</v>
      </c>
      <c r="B1206" s="1">
        <v>42788</v>
      </c>
      <c r="C1206" s="2">
        <v>9.1759259259259263E-2</v>
      </c>
      <c r="D1206" t="s">
        <v>6950</v>
      </c>
      <c r="E1206" t="s">
        <v>116</v>
      </c>
      <c r="F1206" t="s">
        <v>6951</v>
      </c>
      <c r="G1206" s="14" t="s">
        <v>6952</v>
      </c>
      <c r="H1206" s="14" t="s">
        <v>6953</v>
      </c>
      <c r="I1206" t="s">
        <v>23</v>
      </c>
      <c r="K1206">
        <v>2</v>
      </c>
      <c r="L1206">
        <v>22</v>
      </c>
      <c r="M1206">
        <v>2</v>
      </c>
      <c r="N1206">
        <v>4</v>
      </c>
      <c r="O1206" t="s">
        <v>6948</v>
      </c>
      <c r="P1206" t="s">
        <v>517</v>
      </c>
      <c r="Q1206" t="s">
        <v>517</v>
      </c>
      <c r="R1206" t="s">
        <v>517</v>
      </c>
      <c r="S1206" t="s">
        <v>517</v>
      </c>
      <c r="T1206" t="s">
        <v>517</v>
      </c>
      <c r="U1206" t="s">
        <v>517</v>
      </c>
      <c r="V1206" t="s">
        <v>517</v>
      </c>
      <c r="W1206" t="s">
        <v>6954</v>
      </c>
      <c r="X1206" t="s">
        <v>849</v>
      </c>
      <c r="Y1206" t="s">
        <v>517</v>
      </c>
      <c r="Z1206" s="1" t="s">
        <v>517</v>
      </c>
      <c r="AA1206" t="s">
        <v>6950</v>
      </c>
      <c r="AB1206" t="s">
        <v>517</v>
      </c>
      <c r="AC1206" t="s">
        <v>358</v>
      </c>
      <c r="AD1206" t="s">
        <v>517</v>
      </c>
    </row>
    <row r="1207" spans="1:30" x14ac:dyDescent="0.25">
      <c r="A1207" s="13" t="s">
        <v>6955</v>
      </c>
      <c r="B1207" s="1">
        <v>42788</v>
      </c>
      <c r="C1207" s="2">
        <v>2.3518518518518518E-2</v>
      </c>
      <c r="D1207" t="s">
        <v>6956</v>
      </c>
      <c r="E1207" t="s">
        <v>22</v>
      </c>
      <c r="F1207" t="s">
        <v>6957</v>
      </c>
      <c r="G1207" s="14" t="s">
        <v>6958</v>
      </c>
      <c r="H1207" s="14" t="s">
        <v>6959</v>
      </c>
      <c r="I1207" t="s">
        <v>23</v>
      </c>
      <c r="K1207">
        <v>2</v>
      </c>
      <c r="L1207">
        <v>22</v>
      </c>
      <c r="M1207">
        <v>0</v>
      </c>
      <c r="N1207">
        <v>4</v>
      </c>
      <c r="O1207" t="s">
        <v>517</v>
      </c>
      <c r="P1207" t="s">
        <v>517</v>
      </c>
      <c r="Q1207" t="s">
        <v>517</v>
      </c>
      <c r="R1207" t="s">
        <v>517</v>
      </c>
      <c r="S1207" t="s">
        <v>517</v>
      </c>
      <c r="T1207" t="s">
        <v>517</v>
      </c>
      <c r="U1207" t="s">
        <v>517</v>
      </c>
      <c r="V1207" t="s">
        <v>517</v>
      </c>
      <c r="W1207" t="s">
        <v>517</v>
      </c>
      <c r="X1207" t="s">
        <v>517</v>
      </c>
      <c r="Y1207" t="s">
        <v>517</v>
      </c>
      <c r="Z1207" s="1" t="s">
        <v>517</v>
      </c>
      <c r="AA1207" t="s">
        <v>1033</v>
      </c>
      <c r="AB1207" t="s">
        <v>517</v>
      </c>
      <c r="AC1207" t="s">
        <v>357</v>
      </c>
      <c r="AD1207" t="s">
        <v>517</v>
      </c>
    </row>
    <row r="1208" spans="1:30" x14ac:dyDescent="0.25">
      <c r="A1208" s="13" t="s">
        <v>6960</v>
      </c>
      <c r="B1208" s="1">
        <v>42788</v>
      </c>
      <c r="C1208" s="2">
        <v>1.6435185185185188E-2</v>
      </c>
      <c r="D1208" t="s">
        <v>6961</v>
      </c>
      <c r="E1208" t="s">
        <v>22</v>
      </c>
      <c r="F1208" t="s">
        <v>6962</v>
      </c>
      <c r="G1208" s="14" t="s">
        <v>6963</v>
      </c>
      <c r="H1208" s="14" t="s">
        <v>6964</v>
      </c>
      <c r="I1208" t="s">
        <v>31</v>
      </c>
      <c r="K1208">
        <v>2</v>
      </c>
      <c r="L1208">
        <v>22</v>
      </c>
      <c r="M1208">
        <v>0</v>
      </c>
      <c r="N1208">
        <v>4</v>
      </c>
      <c r="O1208" t="s">
        <v>517</v>
      </c>
      <c r="P1208" t="s">
        <v>517</v>
      </c>
      <c r="Q1208" t="s">
        <v>517</v>
      </c>
      <c r="R1208" t="s">
        <v>517</v>
      </c>
      <c r="S1208" t="s">
        <v>517</v>
      </c>
      <c r="T1208" t="s">
        <v>517</v>
      </c>
      <c r="U1208" t="s">
        <v>517</v>
      </c>
      <c r="V1208" t="s">
        <v>517</v>
      </c>
      <c r="W1208" t="s">
        <v>517</v>
      </c>
      <c r="X1208" t="s">
        <v>517</v>
      </c>
      <c r="Y1208" t="s">
        <v>6965</v>
      </c>
      <c r="Z1208" s="1">
        <v>33390</v>
      </c>
      <c r="AA1208" t="s">
        <v>546</v>
      </c>
      <c r="AB1208">
        <v>25</v>
      </c>
      <c r="AC1208" t="s">
        <v>358</v>
      </c>
      <c r="AD1208" t="s">
        <v>482</v>
      </c>
    </row>
    <row r="1209" spans="1:30" x14ac:dyDescent="0.25">
      <c r="A1209" s="13" t="s">
        <v>6966</v>
      </c>
      <c r="B1209" s="1">
        <v>42788</v>
      </c>
      <c r="C1209" s="2">
        <v>1.4247685185185184E-2</v>
      </c>
      <c r="D1209" t="s">
        <v>6311</v>
      </c>
      <c r="E1209" t="s">
        <v>22</v>
      </c>
      <c r="F1209" t="s">
        <v>6312</v>
      </c>
      <c r="G1209" s="14" t="s">
        <v>6313</v>
      </c>
      <c r="H1209" s="14" t="s">
        <v>6314</v>
      </c>
      <c r="I1209" t="s">
        <v>23</v>
      </c>
      <c r="K1209">
        <v>2</v>
      </c>
      <c r="L1209">
        <v>22</v>
      </c>
      <c r="M1209">
        <v>0</v>
      </c>
      <c r="N1209">
        <v>4</v>
      </c>
      <c r="O1209" t="s">
        <v>6309</v>
      </c>
      <c r="P1209" t="s">
        <v>517</v>
      </c>
      <c r="Q1209" t="s">
        <v>517</v>
      </c>
      <c r="R1209" t="s">
        <v>517</v>
      </c>
      <c r="S1209" t="s">
        <v>517</v>
      </c>
      <c r="T1209" t="s">
        <v>517</v>
      </c>
      <c r="U1209" t="s">
        <v>517</v>
      </c>
      <c r="V1209" t="s">
        <v>517</v>
      </c>
      <c r="W1209" t="s">
        <v>6315</v>
      </c>
      <c r="X1209" t="s">
        <v>554</v>
      </c>
      <c r="Y1209" t="s">
        <v>6316</v>
      </c>
      <c r="Z1209" s="1">
        <v>30356</v>
      </c>
      <c r="AA1209" t="s">
        <v>6317</v>
      </c>
      <c r="AB1209">
        <v>34</v>
      </c>
      <c r="AC1209" t="s">
        <v>357</v>
      </c>
      <c r="AD1209" t="s">
        <v>484</v>
      </c>
    </row>
    <row r="1210" spans="1:30" x14ac:dyDescent="0.25">
      <c r="A1210" s="13" t="s">
        <v>6968</v>
      </c>
      <c r="B1210" s="1">
        <v>42788</v>
      </c>
      <c r="C1210" s="2">
        <v>6.3888888888888884E-3</v>
      </c>
      <c r="D1210" t="s">
        <v>6969</v>
      </c>
      <c r="E1210" t="s">
        <v>22</v>
      </c>
      <c r="F1210" t="s">
        <v>6970</v>
      </c>
      <c r="G1210" t="s">
        <v>6971</v>
      </c>
      <c r="H1210" t="s">
        <v>6972</v>
      </c>
      <c r="I1210" t="s">
        <v>23</v>
      </c>
      <c r="K1210">
        <v>2</v>
      </c>
      <c r="L1210">
        <v>22</v>
      </c>
      <c r="M1210">
        <v>0</v>
      </c>
      <c r="N1210">
        <v>4</v>
      </c>
      <c r="O1210" t="s">
        <v>6967</v>
      </c>
      <c r="P1210" t="s">
        <v>517</v>
      </c>
      <c r="Q1210" t="s">
        <v>517</v>
      </c>
      <c r="R1210" t="s">
        <v>517</v>
      </c>
      <c r="S1210" t="s">
        <v>517</v>
      </c>
      <c r="T1210" t="s">
        <v>517</v>
      </c>
      <c r="U1210" t="s">
        <v>517</v>
      </c>
      <c r="V1210" t="s">
        <v>517</v>
      </c>
      <c r="W1210" t="s">
        <v>775</v>
      </c>
      <c r="X1210" t="s">
        <v>590</v>
      </c>
      <c r="Y1210" t="s">
        <v>517</v>
      </c>
      <c r="Z1210" s="1" t="s">
        <v>517</v>
      </c>
      <c r="AA1210" t="s">
        <v>1885</v>
      </c>
      <c r="AB1210" t="s">
        <v>517</v>
      </c>
      <c r="AC1210" t="s">
        <v>358</v>
      </c>
      <c r="AD1210" t="s">
        <v>517</v>
      </c>
    </row>
    <row r="1211" spans="1:30" x14ac:dyDescent="0.25">
      <c r="A1211" s="13" t="s">
        <v>6973</v>
      </c>
      <c r="B1211" s="1">
        <v>42787</v>
      </c>
      <c r="C1211" s="2">
        <v>0.94534722222222223</v>
      </c>
      <c r="D1211" t="s">
        <v>6974</v>
      </c>
      <c r="E1211" t="s">
        <v>22</v>
      </c>
      <c r="F1211" t="s">
        <v>6975</v>
      </c>
      <c r="G1211" s="14" t="s">
        <v>6976</v>
      </c>
      <c r="H1211" s="14" t="s">
        <v>6977</v>
      </c>
      <c r="I1211" t="s">
        <v>24</v>
      </c>
      <c r="K1211">
        <v>2</v>
      </c>
      <c r="L1211">
        <v>21</v>
      </c>
      <c r="M1211">
        <v>22</v>
      </c>
      <c r="N1211">
        <v>3</v>
      </c>
      <c r="O1211" t="s">
        <v>517</v>
      </c>
      <c r="P1211" t="s">
        <v>517</v>
      </c>
      <c r="Q1211" t="s">
        <v>517</v>
      </c>
      <c r="R1211" t="s">
        <v>517</v>
      </c>
      <c r="S1211" t="s">
        <v>517</v>
      </c>
      <c r="T1211" t="s">
        <v>517</v>
      </c>
      <c r="U1211" t="s">
        <v>517</v>
      </c>
      <c r="V1211" t="s">
        <v>517</v>
      </c>
      <c r="W1211" t="s">
        <v>517</v>
      </c>
      <c r="X1211" t="s">
        <v>517</v>
      </c>
      <c r="Y1211" t="s">
        <v>6978</v>
      </c>
      <c r="Z1211" s="1">
        <v>31236</v>
      </c>
      <c r="AA1211" t="s">
        <v>6979</v>
      </c>
      <c r="AB1211">
        <v>31</v>
      </c>
      <c r="AC1211" t="s">
        <v>358</v>
      </c>
      <c r="AD1211" t="s">
        <v>495</v>
      </c>
    </row>
    <row r="1212" spans="1:30" x14ac:dyDescent="0.25">
      <c r="A1212" s="13" t="s">
        <v>6982</v>
      </c>
      <c r="B1212" s="1">
        <v>42787</v>
      </c>
      <c r="C1212" s="2">
        <v>0.89091435185185175</v>
      </c>
      <c r="D1212" t="s">
        <v>6983</v>
      </c>
      <c r="E1212" t="s">
        <v>22</v>
      </c>
      <c r="F1212" t="s">
        <v>6984</v>
      </c>
      <c r="G1212" s="14" t="s">
        <v>6985</v>
      </c>
      <c r="H1212" s="14" t="s">
        <v>6986</v>
      </c>
      <c r="I1212" t="s">
        <v>23</v>
      </c>
      <c r="K1212">
        <v>2</v>
      </c>
      <c r="L1212">
        <v>21</v>
      </c>
      <c r="M1212">
        <v>21</v>
      </c>
      <c r="N1212">
        <v>3</v>
      </c>
      <c r="O1212" t="s">
        <v>6980</v>
      </c>
      <c r="P1212" t="s">
        <v>6981</v>
      </c>
      <c r="Q1212" t="s">
        <v>517</v>
      </c>
      <c r="R1212" t="s">
        <v>517</v>
      </c>
      <c r="S1212" t="s">
        <v>517</v>
      </c>
      <c r="T1212" t="s">
        <v>517</v>
      </c>
      <c r="U1212" t="s">
        <v>517</v>
      </c>
      <c r="V1212" t="s">
        <v>517</v>
      </c>
      <c r="W1212" t="s">
        <v>579</v>
      </c>
      <c r="X1212" t="s">
        <v>580</v>
      </c>
      <c r="Y1212" t="s">
        <v>599</v>
      </c>
      <c r="Z1212" s="1">
        <v>29625</v>
      </c>
      <c r="AA1212" t="s">
        <v>6987</v>
      </c>
      <c r="AB1212">
        <v>36</v>
      </c>
      <c r="AC1212" t="s">
        <v>358</v>
      </c>
      <c r="AD1212" t="s">
        <v>502</v>
      </c>
    </row>
    <row r="1213" spans="1:30" x14ac:dyDescent="0.25">
      <c r="A1213" s="13" t="s">
        <v>6989</v>
      </c>
      <c r="B1213" s="1">
        <v>42787</v>
      </c>
      <c r="C1213" s="2">
        <v>0.88260416666666675</v>
      </c>
      <c r="D1213" t="s">
        <v>6990</v>
      </c>
      <c r="E1213" t="s">
        <v>22</v>
      </c>
      <c r="F1213" t="s">
        <v>6991</v>
      </c>
      <c r="G1213" s="14" t="s">
        <v>6992</v>
      </c>
      <c r="H1213" s="14" t="s">
        <v>6993</v>
      </c>
      <c r="I1213" t="s">
        <v>21</v>
      </c>
      <c r="K1213">
        <v>2</v>
      </c>
      <c r="L1213">
        <v>21</v>
      </c>
      <c r="M1213">
        <v>21</v>
      </c>
      <c r="N1213">
        <v>3</v>
      </c>
      <c r="O1213" t="s">
        <v>6988</v>
      </c>
      <c r="P1213" t="s">
        <v>517</v>
      </c>
      <c r="Q1213" t="s">
        <v>517</v>
      </c>
      <c r="R1213" t="s">
        <v>517</v>
      </c>
      <c r="S1213" t="s">
        <v>517</v>
      </c>
      <c r="T1213" t="s">
        <v>517</v>
      </c>
      <c r="U1213" t="s">
        <v>517</v>
      </c>
      <c r="V1213" t="s">
        <v>517</v>
      </c>
      <c r="W1213" t="s">
        <v>589</v>
      </c>
      <c r="X1213" t="s">
        <v>590</v>
      </c>
      <c r="Y1213" t="s">
        <v>6994</v>
      </c>
      <c r="Z1213" s="1">
        <v>26614</v>
      </c>
      <c r="AA1213" t="s">
        <v>6995</v>
      </c>
      <c r="AB1213">
        <v>44</v>
      </c>
      <c r="AC1213" t="s">
        <v>357</v>
      </c>
      <c r="AD1213" t="s">
        <v>482</v>
      </c>
    </row>
    <row r="1214" spans="1:30" x14ac:dyDescent="0.25">
      <c r="A1214" s="13" t="s">
        <v>6997</v>
      </c>
      <c r="B1214" s="1">
        <v>42787</v>
      </c>
      <c r="C1214" s="2">
        <v>0.8341319444444445</v>
      </c>
      <c r="D1214" t="s">
        <v>6998</v>
      </c>
      <c r="E1214" t="s">
        <v>22</v>
      </c>
      <c r="F1214" t="s">
        <v>6999</v>
      </c>
      <c r="G1214" t="s">
        <v>7000</v>
      </c>
      <c r="H1214" t="s">
        <v>7001</v>
      </c>
      <c r="I1214" t="s">
        <v>23</v>
      </c>
      <c r="K1214">
        <v>2</v>
      </c>
      <c r="L1214">
        <v>21</v>
      </c>
      <c r="M1214">
        <v>20</v>
      </c>
      <c r="N1214">
        <v>3</v>
      </c>
      <c r="O1214" t="s">
        <v>6996</v>
      </c>
      <c r="P1214" t="s">
        <v>517</v>
      </c>
      <c r="Q1214" t="s">
        <v>517</v>
      </c>
      <c r="R1214" t="s">
        <v>517</v>
      </c>
      <c r="S1214" t="s">
        <v>517</v>
      </c>
      <c r="T1214" t="s">
        <v>517</v>
      </c>
      <c r="U1214" t="s">
        <v>517</v>
      </c>
      <c r="V1214" t="s">
        <v>517</v>
      </c>
      <c r="W1214" t="s">
        <v>537</v>
      </c>
      <c r="X1214" t="s">
        <v>2068</v>
      </c>
      <c r="Y1214" t="s">
        <v>517</v>
      </c>
      <c r="Z1214" s="1" t="s">
        <v>517</v>
      </c>
      <c r="AA1214" t="s">
        <v>471</v>
      </c>
      <c r="AB1214" t="s">
        <v>517</v>
      </c>
      <c r="AC1214" t="s">
        <v>358</v>
      </c>
      <c r="AD1214" t="s">
        <v>517</v>
      </c>
    </row>
    <row r="1215" spans="1:30" x14ac:dyDescent="0.25">
      <c r="A1215" s="13" t="s">
        <v>7003</v>
      </c>
      <c r="B1215" s="1">
        <v>42787</v>
      </c>
      <c r="C1215" s="2">
        <v>0.80146990740740742</v>
      </c>
      <c r="D1215" t="s">
        <v>7004</v>
      </c>
      <c r="E1215" t="s">
        <v>7005</v>
      </c>
      <c r="F1215" t="s">
        <v>7006</v>
      </c>
      <c r="G1215" s="14" t="s">
        <v>7007</v>
      </c>
      <c r="H1215" s="14" t="s">
        <v>7008</v>
      </c>
      <c r="I1215" t="s">
        <v>23</v>
      </c>
      <c r="K1215">
        <v>2</v>
      </c>
      <c r="L1215">
        <v>21</v>
      </c>
      <c r="M1215">
        <v>19</v>
      </c>
      <c r="N1215">
        <v>3</v>
      </c>
      <c r="O1215" t="s">
        <v>7002</v>
      </c>
      <c r="P1215" t="s">
        <v>517</v>
      </c>
      <c r="Q1215" t="s">
        <v>517</v>
      </c>
      <c r="R1215" t="s">
        <v>517</v>
      </c>
      <c r="S1215" t="s">
        <v>517</v>
      </c>
      <c r="T1215" t="s">
        <v>517</v>
      </c>
      <c r="U1215" t="s">
        <v>517</v>
      </c>
      <c r="V1215" t="s">
        <v>517</v>
      </c>
      <c r="W1215" t="s">
        <v>589</v>
      </c>
      <c r="X1215" t="s">
        <v>590</v>
      </c>
      <c r="Y1215" t="s">
        <v>517</v>
      </c>
      <c r="Z1215" s="1" t="s">
        <v>517</v>
      </c>
      <c r="AA1215" t="s">
        <v>7009</v>
      </c>
      <c r="AB1215" t="s">
        <v>517</v>
      </c>
      <c r="AC1215" t="s">
        <v>777</v>
      </c>
      <c r="AD1215" t="s">
        <v>517</v>
      </c>
    </row>
    <row r="1216" spans="1:30" x14ac:dyDescent="0.25">
      <c r="A1216" s="13" t="s">
        <v>7010</v>
      </c>
      <c r="B1216" s="1">
        <v>42787</v>
      </c>
      <c r="C1216" s="2">
        <v>0.78086805555555561</v>
      </c>
      <c r="D1216" t="s">
        <v>7011</v>
      </c>
      <c r="E1216" t="s">
        <v>22</v>
      </c>
      <c r="F1216" t="s">
        <v>7012</v>
      </c>
      <c r="G1216" s="14" t="s">
        <v>7013</v>
      </c>
      <c r="H1216" s="14" t="s">
        <v>7014</v>
      </c>
      <c r="I1216" t="s">
        <v>25</v>
      </c>
      <c r="K1216">
        <v>2</v>
      </c>
      <c r="L1216">
        <v>21</v>
      </c>
      <c r="M1216">
        <v>18</v>
      </c>
      <c r="N1216">
        <v>3</v>
      </c>
      <c r="O1216" t="s">
        <v>3315</v>
      </c>
      <c r="P1216" t="s">
        <v>517</v>
      </c>
      <c r="Q1216" t="s">
        <v>517</v>
      </c>
      <c r="R1216" t="s">
        <v>517</v>
      </c>
      <c r="S1216" t="s">
        <v>517</v>
      </c>
      <c r="T1216" t="s">
        <v>517</v>
      </c>
      <c r="U1216" t="s">
        <v>517</v>
      </c>
      <c r="V1216" t="s">
        <v>517</v>
      </c>
      <c r="W1216" t="s">
        <v>537</v>
      </c>
      <c r="X1216" t="s">
        <v>3321</v>
      </c>
      <c r="Y1216" t="s">
        <v>517</v>
      </c>
      <c r="Z1216" s="1" t="s">
        <v>517</v>
      </c>
      <c r="AA1216" t="s">
        <v>519</v>
      </c>
      <c r="AB1216" t="s">
        <v>517</v>
      </c>
      <c r="AC1216" t="s">
        <v>358</v>
      </c>
      <c r="AD1216" t="s">
        <v>517</v>
      </c>
    </row>
    <row r="1217" spans="1:30" x14ac:dyDescent="0.25">
      <c r="A1217" s="13" t="s">
        <v>7016</v>
      </c>
      <c r="B1217" s="1">
        <v>42787</v>
      </c>
      <c r="C1217" s="2">
        <v>0.74711805555555555</v>
      </c>
      <c r="D1217" t="s">
        <v>7017</v>
      </c>
      <c r="E1217" t="s">
        <v>22</v>
      </c>
      <c r="F1217" t="s">
        <v>7018</v>
      </c>
      <c r="G1217" s="14" t="s">
        <v>7019</v>
      </c>
      <c r="H1217" s="14" t="s">
        <v>7020</v>
      </c>
      <c r="I1217" t="s">
        <v>23</v>
      </c>
      <c r="K1217">
        <v>2</v>
      </c>
      <c r="L1217">
        <v>21</v>
      </c>
      <c r="M1217">
        <v>17</v>
      </c>
      <c r="N1217">
        <v>3</v>
      </c>
      <c r="O1217" t="s">
        <v>7015</v>
      </c>
      <c r="P1217" t="s">
        <v>517</v>
      </c>
      <c r="Q1217" t="s">
        <v>517</v>
      </c>
      <c r="R1217" t="s">
        <v>517</v>
      </c>
      <c r="S1217" t="s">
        <v>517</v>
      </c>
      <c r="T1217" t="s">
        <v>517</v>
      </c>
      <c r="U1217" t="s">
        <v>517</v>
      </c>
      <c r="V1217" t="s">
        <v>517</v>
      </c>
      <c r="W1217" t="s">
        <v>537</v>
      </c>
      <c r="X1217" t="s">
        <v>590</v>
      </c>
      <c r="Y1217" t="s">
        <v>7021</v>
      </c>
      <c r="Z1217" s="1">
        <v>29184</v>
      </c>
      <c r="AA1217" t="s">
        <v>7022</v>
      </c>
      <c r="AB1217">
        <v>37</v>
      </c>
      <c r="AC1217" t="s">
        <v>357</v>
      </c>
      <c r="AD1217" t="s">
        <v>500</v>
      </c>
    </row>
    <row r="1218" spans="1:30" x14ac:dyDescent="0.25">
      <c r="A1218" s="13" t="s">
        <v>7023</v>
      </c>
      <c r="B1218" s="1">
        <v>42787</v>
      </c>
      <c r="C1218" s="2">
        <v>0.73510416666666656</v>
      </c>
      <c r="D1218" t="s">
        <v>7024</v>
      </c>
      <c r="E1218" t="s">
        <v>22</v>
      </c>
      <c r="F1218" t="s">
        <v>7025</v>
      </c>
      <c r="G1218" t="s">
        <v>7026</v>
      </c>
      <c r="H1218" t="s">
        <v>7027</v>
      </c>
      <c r="I1218" t="s">
        <v>21</v>
      </c>
      <c r="K1218">
        <v>2</v>
      </c>
      <c r="L1218">
        <v>21</v>
      </c>
      <c r="M1218">
        <v>17</v>
      </c>
      <c r="N1218">
        <v>3</v>
      </c>
      <c r="O1218" t="s">
        <v>517</v>
      </c>
      <c r="P1218" t="s">
        <v>517</v>
      </c>
      <c r="Q1218" t="s">
        <v>517</v>
      </c>
      <c r="R1218" t="s">
        <v>517</v>
      </c>
      <c r="S1218" t="s">
        <v>517</v>
      </c>
      <c r="T1218" t="s">
        <v>517</v>
      </c>
      <c r="U1218" t="s">
        <v>517</v>
      </c>
      <c r="V1218" t="s">
        <v>517</v>
      </c>
      <c r="W1218" t="s">
        <v>517</v>
      </c>
      <c r="X1218" t="s">
        <v>517</v>
      </c>
      <c r="Y1218" t="s">
        <v>7028</v>
      </c>
      <c r="Z1218" s="1">
        <v>32505</v>
      </c>
      <c r="AA1218" t="s">
        <v>7029</v>
      </c>
      <c r="AB1218">
        <v>28</v>
      </c>
      <c r="AC1218" t="s">
        <v>357</v>
      </c>
      <c r="AD1218" t="s">
        <v>499</v>
      </c>
    </row>
    <row r="1219" spans="1:30" x14ac:dyDescent="0.25">
      <c r="A1219" s="13" t="s">
        <v>7031</v>
      </c>
      <c r="B1219" s="1">
        <v>42788</v>
      </c>
      <c r="C1219" s="2">
        <v>0.36122685185185183</v>
      </c>
      <c r="D1219" t="s">
        <v>7032</v>
      </c>
      <c r="E1219" t="s">
        <v>116</v>
      </c>
      <c r="F1219" t="s">
        <v>7033</v>
      </c>
      <c r="G1219" s="14" t="s">
        <v>7034</v>
      </c>
      <c r="H1219" s="14" t="s">
        <v>7035</v>
      </c>
      <c r="I1219" t="s">
        <v>23</v>
      </c>
      <c r="K1219">
        <v>2</v>
      </c>
      <c r="L1219">
        <v>22</v>
      </c>
      <c r="M1219">
        <v>8</v>
      </c>
      <c r="N1219">
        <v>4</v>
      </c>
      <c r="O1219" t="s">
        <v>7030</v>
      </c>
      <c r="P1219" t="s">
        <v>517</v>
      </c>
      <c r="Q1219" t="s">
        <v>517</v>
      </c>
      <c r="R1219" t="s">
        <v>517</v>
      </c>
      <c r="S1219" t="s">
        <v>517</v>
      </c>
      <c r="T1219" t="s">
        <v>517</v>
      </c>
      <c r="U1219" t="s">
        <v>517</v>
      </c>
      <c r="V1219" t="s">
        <v>517</v>
      </c>
      <c r="W1219" t="s">
        <v>775</v>
      </c>
      <c r="X1219" t="s">
        <v>590</v>
      </c>
      <c r="Y1219" t="s">
        <v>7036</v>
      </c>
      <c r="Z1219" s="1">
        <v>29115</v>
      </c>
      <c r="AA1219" t="s">
        <v>1885</v>
      </c>
      <c r="AB1219">
        <v>37</v>
      </c>
      <c r="AC1219" t="s">
        <v>358</v>
      </c>
      <c r="AD1219" t="s">
        <v>489</v>
      </c>
    </row>
    <row r="1220" spans="1:30" x14ac:dyDescent="0.25">
      <c r="A1220" s="13" t="s">
        <v>7038</v>
      </c>
      <c r="B1220" s="1">
        <v>42788</v>
      </c>
      <c r="C1220" s="2">
        <v>0.39815972222222223</v>
      </c>
      <c r="D1220" t="s">
        <v>7039</v>
      </c>
      <c r="E1220" t="s">
        <v>22</v>
      </c>
      <c r="F1220" t="s">
        <v>7040</v>
      </c>
      <c r="G1220" s="14" t="s">
        <v>7041</v>
      </c>
      <c r="H1220" s="14" t="s">
        <v>7042</v>
      </c>
      <c r="I1220" t="s">
        <v>23</v>
      </c>
      <c r="K1220">
        <v>2</v>
      </c>
      <c r="L1220">
        <v>22</v>
      </c>
      <c r="M1220">
        <v>9</v>
      </c>
      <c r="N1220">
        <v>4</v>
      </c>
      <c r="O1220" t="s">
        <v>7037</v>
      </c>
      <c r="P1220" t="s">
        <v>517</v>
      </c>
      <c r="Q1220" t="s">
        <v>517</v>
      </c>
      <c r="R1220" t="s">
        <v>517</v>
      </c>
      <c r="S1220" t="s">
        <v>517</v>
      </c>
      <c r="T1220" t="s">
        <v>517</v>
      </c>
      <c r="U1220" t="s">
        <v>517</v>
      </c>
      <c r="V1220" t="s">
        <v>517</v>
      </c>
      <c r="W1220" t="s">
        <v>589</v>
      </c>
      <c r="X1220" t="s">
        <v>590</v>
      </c>
      <c r="Y1220" t="s">
        <v>517</v>
      </c>
      <c r="Z1220" s="1" t="s">
        <v>517</v>
      </c>
      <c r="AA1220" t="s">
        <v>7043</v>
      </c>
      <c r="AB1220" t="s">
        <v>517</v>
      </c>
      <c r="AC1220" t="s">
        <v>358</v>
      </c>
      <c r="AD1220" t="s">
        <v>517</v>
      </c>
    </row>
    <row r="1221" spans="1:30" x14ac:dyDescent="0.25">
      <c r="A1221" s="13" t="s">
        <v>7045</v>
      </c>
      <c r="B1221" s="1">
        <v>42788</v>
      </c>
      <c r="C1221" s="2">
        <v>0.41537037037037039</v>
      </c>
      <c r="D1221" t="s">
        <v>7046</v>
      </c>
      <c r="E1221" t="s">
        <v>116</v>
      </c>
      <c r="F1221" t="s">
        <v>7047</v>
      </c>
      <c r="G1221" s="14" t="s">
        <v>7048</v>
      </c>
      <c r="H1221" s="14" t="s">
        <v>7049</v>
      </c>
      <c r="I1221" t="s">
        <v>21</v>
      </c>
      <c r="K1221">
        <v>2</v>
      </c>
      <c r="L1221">
        <v>22</v>
      </c>
      <c r="M1221">
        <v>9</v>
      </c>
      <c r="N1221">
        <v>4</v>
      </c>
      <c r="O1221" t="s">
        <v>7044</v>
      </c>
      <c r="P1221" t="s">
        <v>517</v>
      </c>
      <c r="Q1221" t="s">
        <v>517</v>
      </c>
      <c r="R1221" t="s">
        <v>517</v>
      </c>
      <c r="S1221" t="s">
        <v>517</v>
      </c>
      <c r="T1221" t="s">
        <v>517</v>
      </c>
      <c r="U1221" t="s">
        <v>517</v>
      </c>
      <c r="V1221" t="s">
        <v>517</v>
      </c>
      <c r="W1221" t="s">
        <v>537</v>
      </c>
      <c r="X1221" t="s">
        <v>849</v>
      </c>
      <c r="Y1221" t="s">
        <v>517</v>
      </c>
      <c r="Z1221" s="1" t="s">
        <v>517</v>
      </c>
      <c r="AA1221" t="s">
        <v>7050</v>
      </c>
      <c r="AB1221" t="s">
        <v>517</v>
      </c>
      <c r="AC1221" t="s">
        <v>358</v>
      </c>
      <c r="AD1221" t="s">
        <v>517</v>
      </c>
    </row>
    <row r="1222" spans="1:30" x14ac:dyDescent="0.25">
      <c r="A1222" s="13" t="s">
        <v>7052</v>
      </c>
      <c r="B1222" s="1">
        <v>42788</v>
      </c>
      <c r="C1222" s="2">
        <v>0.42126157407407411</v>
      </c>
      <c r="D1222" t="s">
        <v>7053</v>
      </c>
      <c r="E1222" t="s">
        <v>22</v>
      </c>
      <c r="F1222" t="s">
        <v>7054</v>
      </c>
      <c r="G1222" s="14" t="s">
        <v>7055</v>
      </c>
      <c r="H1222" s="14" t="s">
        <v>7056</v>
      </c>
      <c r="I1222" t="s">
        <v>23</v>
      </c>
      <c r="K1222">
        <v>2</v>
      </c>
      <c r="L1222">
        <v>22</v>
      </c>
      <c r="M1222">
        <v>10</v>
      </c>
      <c r="N1222">
        <v>4</v>
      </c>
      <c r="O1222" t="s">
        <v>7051</v>
      </c>
      <c r="P1222" t="s">
        <v>517</v>
      </c>
      <c r="Q1222" t="s">
        <v>517</v>
      </c>
      <c r="R1222" t="s">
        <v>517</v>
      </c>
      <c r="S1222" t="s">
        <v>517</v>
      </c>
      <c r="T1222" t="s">
        <v>517</v>
      </c>
      <c r="U1222" t="s">
        <v>517</v>
      </c>
      <c r="V1222" t="s">
        <v>517</v>
      </c>
      <c r="W1222" t="s">
        <v>621</v>
      </c>
      <c r="X1222" t="s">
        <v>622</v>
      </c>
      <c r="Y1222" t="s">
        <v>7057</v>
      </c>
      <c r="Z1222" s="1">
        <v>26246</v>
      </c>
      <c r="AA1222" t="s">
        <v>1885</v>
      </c>
      <c r="AB1222">
        <v>45</v>
      </c>
      <c r="AC1222" t="s">
        <v>358</v>
      </c>
      <c r="AD1222" t="s">
        <v>509</v>
      </c>
    </row>
    <row r="1223" spans="1:30" x14ac:dyDescent="0.25">
      <c r="A1223" s="13" t="s">
        <v>7058</v>
      </c>
      <c r="B1223" s="1">
        <v>42788</v>
      </c>
      <c r="C1223" s="2">
        <v>0.41695601851851855</v>
      </c>
      <c r="D1223" t="s">
        <v>7046</v>
      </c>
      <c r="E1223" t="s">
        <v>116</v>
      </c>
      <c r="F1223" t="s">
        <v>7047</v>
      </c>
      <c r="G1223" s="14" t="s">
        <v>7048</v>
      </c>
      <c r="H1223" s="14" t="s">
        <v>7049</v>
      </c>
      <c r="I1223" t="s">
        <v>23</v>
      </c>
      <c r="K1223">
        <v>2</v>
      </c>
      <c r="L1223">
        <v>22</v>
      </c>
      <c r="M1223">
        <v>10</v>
      </c>
      <c r="N1223">
        <v>4</v>
      </c>
      <c r="O1223" t="s">
        <v>7044</v>
      </c>
      <c r="P1223" t="s">
        <v>517</v>
      </c>
      <c r="Q1223" t="s">
        <v>517</v>
      </c>
      <c r="R1223" t="s">
        <v>517</v>
      </c>
      <c r="S1223" t="s">
        <v>517</v>
      </c>
      <c r="T1223" t="s">
        <v>517</v>
      </c>
      <c r="U1223" t="s">
        <v>517</v>
      </c>
      <c r="V1223" t="s">
        <v>517</v>
      </c>
      <c r="W1223" t="s">
        <v>537</v>
      </c>
      <c r="X1223" t="s">
        <v>849</v>
      </c>
      <c r="Y1223" t="s">
        <v>517</v>
      </c>
      <c r="Z1223" s="1" t="s">
        <v>517</v>
      </c>
      <c r="AA1223" t="s">
        <v>7050</v>
      </c>
      <c r="AB1223" t="s">
        <v>517</v>
      </c>
      <c r="AC1223" t="s">
        <v>358</v>
      </c>
      <c r="AD1223" t="s">
        <v>517</v>
      </c>
    </row>
    <row r="1224" spans="1:30" x14ac:dyDescent="0.25">
      <c r="A1224" s="13" t="s">
        <v>7059</v>
      </c>
      <c r="B1224" s="1">
        <v>42788</v>
      </c>
      <c r="C1224" s="2">
        <v>0.43141203703703707</v>
      </c>
      <c r="D1224" t="s">
        <v>7060</v>
      </c>
      <c r="E1224" t="s">
        <v>22</v>
      </c>
      <c r="F1224" t="s">
        <v>7061</v>
      </c>
      <c r="G1224" s="14" t="s">
        <v>7062</v>
      </c>
      <c r="H1224" s="14" t="s">
        <v>7063</v>
      </c>
      <c r="I1224" t="s">
        <v>23</v>
      </c>
      <c r="K1224">
        <v>2</v>
      </c>
      <c r="L1224">
        <v>22</v>
      </c>
      <c r="M1224">
        <v>10</v>
      </c>
      <c r="N1224">
        <v>4</v>
      </c>
      <c r="O1224" t="s">
        <v>517</v>
      </c>
      <c r="P1224" t="s">
        <v>517</v>
      </c>
      <c r="Q1224" t="s">
        <v>517</v>
      </c>
      <c r="R1224" t="s">
        <v>517</v>
      </c>
      <c r="S1224" t="s">
        <v>517</v>
      </c>
      <c r="T1224" t="s">
        <v>517</v>
      </c>
      <c r="U1224" t="s">
        <v>517</v>
      </c>
      <c r="V1224" t="s">
        <v>517</v>
      </c>
      <c r="W1224" t="s">
        <v>517</v>
      </c>
      <c r="X1224" t="s">
        <v>517</v>
      </c>
      <c r="Y1224" t="s">
        <v>7064</v>
      </c>
      <c r="Z1224" s="1">
        <v>29239</v>
      </c>
      <c r="AA1224" t="s">
        <v>990</v>
      </c>
      <c r="AB1224">
        <v>37</v>
      </c>
      <c r="AC1224" t="s">
        <v>358</v>
      </c>
      <c r="AD1224" t="s">
        <v>498</v>
      </c>
    </row>
    <row r="1225" spans="1:30" x14ac:dyDescent="0.25">
      <c r="A1225" s="13" t="s">
        <v>7065</v>
      </c>
      <c r="B1225" s="1">
        <v>42788</v>
      </c>
      <c r="C1225" s="2">
        <v>0.45287037037037042</v>
      </c>
      <c r="D1225" t="s">
        <v>7066</v>
      </c>
      <c r="E1225" t="s">
        <v>22</v>
      </c>
      <c r="F1225" t="s">
        <v>7067</v>
      </c>
      <c r="G1225" s="14" t="s">
        <v>7068</v>
      </c>
      <c r="H1225" s="14" t="s">
        <v>7069</v>
      </c>
      <c r="I1225" t="s">
        <v>24</v>
      </c>
      <c r="K1225">
        <v>2</v>
      </c>
      <c r="L1225">
        <v>22</v>
      </c>
      <c r="M1225">
        <v>10</v>
      </c>
      <c r="N1225">
        <v>4</v>
      </c>
      <c r="O1225" t="s">
        <v>517</v>
      </c>
      <c r="P1225" t="s">
        <v>517</v>
      </c>
      <c r="Q1225" t="s">
        <v>517</v>
      </c>
      <c r="R1225" t="s">
        <v>517</v>
      </c>
      <c r="S1225" t="s">
        <v>517</v>
      </c>
      <c r="T1225" t="s">
        <v>517</v>
      </c>
      <c r="U1225" t="s">
        <v>517</v>
      </c>
      <c r="V1225" t="s">
        <v>517</v>
      </c>
      <c r="W1225" t="s">
        <v>517</v>
      </c>
      <c r="X1225" t="s">
        <v>517</v>
      </c>
      <c r="Y1225" t="s">
        <v>7070</v>
      </c>
      <c r="Z1225" s="1">
        <v>30012</v>
      </c>
      <c r="AA1225" t="s">
        <v>2929</v>
      </c>
      <c r="AB1225">
        <v>34</v>
      </c>
      <c r="AC1225" t="s">
        <v>357</v>
      </c>
      <c r="AD1225" t="s">
        <v>482</v>
      </c>
    </row>
    <row r="1226" spans="1:30" x14ac:dyDescent="0.25">
      <c r="A1226" s="13" t="s">
        <v>7072</v>
      </c>
      <c r="B1226" s="1">
        <v>42789</v>
      </c>
      <c r="C1226" s="2">
        <v>0.6388194444444445</v>
      </c>
      <c r="D1226" t="s">
        <v>7073</v>
      </c>
      <c r="E1226" t="s">
        <v>22</v>
      </c>
      <c r="F1226" t="s">
        <v>5826</v>
      </c>
      <c r="G1226" s="14" t="s">
        <v>5827</v>
      </c>
      <c r="H1226" s="14" t="s">
        <v>5828</v>
      </c>
      <c r="I1226" t="s">
        <v>21</v>
      </c>
      <c r="K1226">
        <v>2</v>
      </c>
      <c r="L1226">
        <v>23</v>
      </c>
      <c r="M1226">
        <v>15</v>
      </c>
      <c r="N1226">
        <v>5</v>
      </c>
      <c r="O1226" t="s">
        <v>7071</v>
      </c>
      <c r="P1226" t="s">
        <v>517</v>
      </c>
      <c r="Q1226" t="s">
        <v>517</v>
      </c>
      <c r="R1226" t="s">
        <v>517</v>
      </c>
      <c r="S1226" t="s">
        <v>517</v>
      </c>
      <c r="T1226" t="s">
        <v>517</v>
      </c>
      <c r="U1226" t="s">
        <v>517</v>
      </c>
      <c r="V1226" t="s">
        <v>517</v>
      </c>
      <c r="W1226" t="s">
        <v>1217</v>
      </c>
      <c r="X1226" t="s">
        <v>3404</v>
      </c>
      <c r="Y1226" t="s">
        <v>5829</v>
      </c>
      <c r="Z1226" s="1">
        <v>32599</v>
      </c>
      <c r="AA1226" t="s">
        <v>7074</v>
      </c>
      <c r="AB1226">
        <v>27</v>
      </c>
      <c r="AC1226" t="s">
        <v>358</v>
      </c>
      <c r="AD1226" t="s">
        <v>483</v>
      </c>
    </row>
    <row r="1227" spans="1:30" x14ac:dyDescent="0.25">
      <c r="A1227" s="13" t="s">
        <v>7075</v>
      </c>
      <c r="B1227" s="1">
        <v>42789</v>
      </c>
      <c r="C1227" s="2">
        <v>0.63354166666666667</v>
      </c>
      <c r="D1227" t="s">
        <v>7076</v>
      </c>
      <c r="E1227" t="s">
        <v>22</v>
      </c>
      <c r="F1227" t="s">
        <v>5826</v>
      </c>
      <c r="G1227" s="14" t="s">
        <v>5827</v>
      </c>
      <c r="H1227" s="14" t="s">
        <v>5828</v>
      </c>
      <c r="I1227" t="s">
        <v>21</v>
      </c>
      <c r="K1227">
        <v>2</v>
      </c>
      <c r="L1227">
        <v>23</v>
      </c>
      <c r="M1227">
        <v>15</v>
      </c>
      <c r="N1227">
        <v>5</v>
      </c>
      <c r="O1227" t="s">
        <v>7071</v>
      </c>
      <c r="P1227" t="s">
        <v>517</v>
      </c>
      <c r="Q1227" t="s">
        <v>517</v>
      </c>
      <c r="R1227" t="s">
        <v>517</v>
      </c>
      <c r="S1227" t="s">
        <v>517</v>
      </c>
      <c r="T1227" t="s">
        <v>517</v>
      </c>
      <c r="U1227" t="s">
        <v>517</v>
      </c>
      <c r="V1227" t="s">
        <v>517</v>
      </c>
      <c r="W1227" t="s">
        <v>1217</v>
      </c>
      <c r="X1227" t="s">
        <v>3404</v>
      </c>
      <c r="Y1227" t="s">
        <v>5829</v>
      </c>
      <c r="Z1227" s="1">
        <v>32599</v>
      </c>
      <c r="AA1227" t="s">
        <v>7077</v>
      </c>
      <c r="AB1227">
        <v>27</v>
      </c>
      <c r="AC1227" t="s">
        <v>358</v>
      </c>
      <c r="AD1227" t="s">
        <v>483</v>
      </c>
    </row>
    <row r="1228" spans="1:30" x14ac:dyDescent="0.25">
      <c r="A1228" s="13" t="s">
        <v>7079</v>
      </c>
      <c r="B1228" s="1">
        <v>42789</v>
      </c>
      <c r="C1228" s="2">
        <v>0.62635416666666666</v>
      </c>
      <c r="D1228" t="s">
        <v>7080</v>
      </c>
      <c r="E1228" t="s">
        <v>22</v>
      </c>
      <c r="F1228" t="s">
        <v>7081</v>
      </c>
      <c r="G1228" s="14" t="s">
        <v>7082</v>
      </c>
      <c r="H1228" s="14" t="s">
        <v>7083</v>
      </c>
      <c r="I1228" t="s">
        <v>23</v>
      </c>
      <c r="K1228">
        <v>2</v>
      </c>
      <c r="L1228">
        <v>23</v>
      </c>
      <c r="M1228">
        <v>15</v>
      </c>
      <c r="N1228">
        <v>5</v>
      </c>
      <c r="O1228" t="s">
        <v>7078</v>
      </c>
      <c r="P1228" t="s">
        <v>517</v>
      </c>
      <c r="Q1228" t="s">
        <v>517</v>
      </c>
      <c r="R1228" t="s">
        <v>517</v>
      </c>
      <c r="S1228" t="s">
        <v>517</v>
      </c>
      <c r="T1228" t="s">
        <v>517</v>
      </c>
      <c r="U1228" t="s">
        <v>517</v>
      </c>
      <c r="V1228" t="s">
        <v>517</v>
      </c>
      <c r="W1228" t="s">
        <v>775</v>
      </c>
      <c r="X1228" t="s">
        <v>590</v>
      </c>
      <c r="Y1228" t="s">
        <v>7084</v>
      </c>
      <c r="Z1228" s="1">
        <v>33877</v>
      </c>
      <c r="AA1228" t="s">
        <v>7085</v>
      </c>
      <c r="AB1228">
        <v>24</v>
      </c>
      <c r="AC1228" t="s">
        <v>357</v>
      </c>
      <c r="AD1228" t="s">
        <v>491</v>
      </c>
    </row>
    <row r="1229" spans="1:30" x14ac:dyDescent="0.25">
      <c r="A1229" s="13" t="s">
        <v>7087</v>
      </c>
      <c r="B1229" s="1">
        <v>42789</v>
      </c>
      <c r="C1229" s="2">
        <v>0.60523148148148154</v>
      </c>
      <c r="D1229" t="s">
        <v>7088</v>
      </c>
      <c r="E1229" t="s">
        <v>22</v>
      </c>
      <c r="F1229" t="s">
        <v>7089</v>
      </c>
      <c r="G1229" s="14" t="s">
        <v>7090</v>
      </c>
      <c r="H1229" s="14" t="s">
        <v>7091</v>
      </c>
      <c r="I1229" t="s">
        <v>23</v>
      </c>
      <c r="K1229">
        <v>2</v>
      </c>
      <c r="L1229">
        <v>23</v>
      </c>
      <c r="M1229">
        <v>14</v>
      </c>
      <c r="N1229">
        <v>5</v>
      </c>
      <c r="O1229" t="s">
        <v>7086</v>
      </c>
      <c r="P1229" t="s">
        <v>517</v>
      </c>
      <c r="Q1229" t="s">
        <v>517</v>
      </c>
      <c r="R1229" t="s">
        <v>517</v>
      </c>
      <c r="S1229" t="s">
        <v>517</v>
      </c>
      <c r="T1229" t="s">
        <v>517</v>
      </c>
      <c r="U1229" t="s">
        <v>517</v>
      </c>
      <c r="V1229" t="s">
        <v>517</v>
      </c>
      <c r="W1229" t="s">
        <v>775</v>
      </c>
      <c r="X1229" t="s">
        <v>7092</v>
      </c>
      <c r="Y1229" t="s">
        <v>7093</v>
      </c>
      <c r="Z1229" s="1">
        <v>32574</v>
      </c>
      <c r="AA1229" t="s">
        <v>7088</v>
      </c>
      <c r="AB1229">
        <v>27</v>
      </c>
      <c r="AC1229" t="s">
        <v>358</v>
      </c>
      <c r="AD1229" t="s">
        <v>489</v>
      </c>
    </row>
    <row r="1230" spans="1:30" x14ac:dyDescent="0.25">
      <c r="A1230" s="13" t="s">
        <v>7094</v>
      </c>
      <c r="B1230" s="1">
        <v>42789</v>
      </c>
      <c r="C1230" s="2">
        <v>0.59859953703703705</v>
      </c>
      <c r="D1230" t="s">
        <v>6789</v>
      </c>
      <c r="E1230" t="s">
        <v>22</v>
      </c>
      <c r="F1230" t="s">
        <v>6790</v>
      </c>
      <c r="G1230" s="14" t="s">
        <v>6791</v>
      </c>
      <c r="H1230" s="14" t="s">
        <v>7095</v>
      </c>
      <c r="I1230" t="s">
        <v>23</v>
      </c>
      <c r="K1230">
        <v>2</v>
      </c>
      <c r="L1230">
        <v>23</v>
      </c>
      <c r="M1230">
        <v>14</v>
      </c>
      <c r="N1230">
        <v>5</v>
      </c>
      <c r="O1230" t="s">
        <v>517</v>
      </c>
      <c r="P1230" t="s">
        <v>517</v>
      </c>
      <c r="Q1230" t="s">
        <v>517</v>
      </c>
      <c r="R1230" t="s">
        <v>517</v>
      </c>
      <c r="S1230" t="s">
        <v>517</v>
      </c>
      <c r="T1230" t="s">
        <v>517</v>
      </c>
      <c r="U1230" t="s">
        <v>517</v>
      </c>
      <c r="V1230" t="s">
        <v>517</v>
      </c>
      <c r="W1230" t="s">
        <v>517</v>
      </c>
      <c r="X1230" t="s">
        <v>517</v>
      </c>
      <c r="Y1230" t="s">
        <v>6793</v>
      </c>
      <c r="Z1230" s="1">
        <v>32721</v>
      </c>
      <c r="AA1230" t="s">
        <v>6794</v>
      </c>
      <c r="AB1230">
        <v>27</v>
      </c>
      <c r="AC1230" t="s">
        <v>358</v>
      </c>
      <c r="AD1230" t="s">
        <v>491</v>
      </c>
    </row>
    <row r="1231" spans="1:30" x14ac:dyDescent="0.25">
      <c r="A1231" s="13" t="s">
        <v>7097</v>
      </c>
      <c r="B1231" s="1">
        <v>42789</v>
      </c>
      <c r="C1231" s="2">
        <v>0.59211805555555552</v>
      </c>
      <c r="D1231" t="s">
        <v>1910</v>
      </c>
      <c r="E1231" t="s">
        <v>22</v>
      </c>
      <c r="F1231" t="s">
        <v>7098</v>
      </c>
      <c r="G1231" s="14" t="s">
        <v>7099</v>
      </c>
      <c r="H1231" s="14" t="s">
        <v>7100</v>
      </c>
      <c r="I1231" t="s">
        <v>23</v>
      </c>
      <c r="K1231">
        <v>2</v>
      </c>
      <c r="L1231">
        <v>23</v>
      </c>
      <c r="M1231">
        <v>14</v>
      </c>
      <c r="N1231">
        <v>5</v>
      </c>
      <c r="O1231" t="s">
        <v>7096</v>
      </c>
      <c r="P1231" t="s">
        <v>517</v>
      </c>
      <c r="Q1231" t="s">
        <v>517</v>
      </c>
      <c r="R1231" t="s">
        <v>517</v>
      </c>
      <c r="S1231" t="s">
        <v>517</v>
      </c>
      <c r="T1231" t="s">
        <v>517</v>
      </c>
      <c r="U1231" t="s">
        <v>517</v>
      </c>
      <c r="V1231" t="s">
        <v>517</v>
      </c>
      <c r="W1231" t="s">
        <v>526</v>
      </c>
      <c r="X1231" t="s">
        <v>527</v>
      </c>
      <c r="Y1231" t="s">
        <v>7101</v>
      </c>
      <c r="Z1231" s="1">
        <v>33948</v>
      </c>
      <c r="AA1231" t="s">
        <v>1910</v>
      </c>
      <c r="AB1231">
        <v>24</v>
      </c>
      <c r="AC1231" t="s">
        <v>358</v>
      </c>
      <c r="AD1231" t="s">
        <v>489</v>
      </c>
    </row>
    <row r="1232" spans="1:30" x14ac:dyDescent="0.25">
      <c r="A1232" s="13" t="s">
        <v>7103</v>
      </c>
      <c r="B1232" s="1">
        <v>42789</v>
      </c>
      <c r="C1232" s="2">
        <v>0.56851851851851853</v>
      </c>
      <c r="D1232" t="s">
        <v>7104</v>
      </c>
      <c r="E1232" t="s">
        <v>22</v>
      </c>
      <c r="F1232" t="s">
        <v>7105</v>
      </c>
      <c r="G1232" t="s">
        <v>7106</v>
      </c>
      <c r="H1232" t="s">
        <v>7107</v>
      </c>
      <c r="I1232" t="s">
        <v>21</v>
      </c>
      <c r="K1232">
        <v>2</v>
      </c>
      <c r="L1232">
        <v>23</v>
      </c>
      <c r="M1232">
        <v>13</v>
      </c>
      <c r="N1232">
        <v>5</v>
      </c>
      <c r="O1232" t="s">
        <v>7102</v>
      </c>
      <c r="P1232" t="s">
        <v>517</v>
      </c>
      <c r="Q1232" t="s">
        <v>517</v>
      </c>
      <c r="R1232" t="s">
        <v>517</v>
      </c>
      <c r="S1232" t="s">
        <v>517</v>
      </c>
      <c r="T1232" t="s">
        <v>517</v>
      </c>
      <c r="U1232" t="s">
        <v>517</v>
      </c>
      <c r="V1232" t="s">
        <v>517</v>
      </c>
      <c r="W1232" t="s">
        <v>2816</v>
      </c>
      <c r="X1232" t="s">
        <v>554</v>
      </c>
      <c r="Y1232" t="s">
        <v>7108</v>
      </c>
      <c r="Z1232" s="1">
        <v>18771</v>
      </c>
      <c r="AA1232" t="s">
        <v>990</v>
      </c>
      <c r="AB1232">
        <v>65</v>
      </c>
      <c r="AC1232" t="s">
        <v>358</v>
      </c>
      <c r="AD1232" t="s">
        <v>495</v>
      </c>
    </row>
    <row r="1233" spans="1:30" x14ac:dyDescent="0.25">
      <c r="A1233" s="13" t="s">
        <v>7109</v>
      </c>
      <c r="B1233" s="1">
        <v>42789</v>
      </c>
      <c r="C1233" s="2">
        <v>0.56593749999999998</v>
      </c>
      <c r="D1233" t="s">
        <v>7110</v>
      </c>
      <c r="E1233" t="s">
        <v>22</v>
      </c>
      <c r="F1233" t="s">
        <v>7111</v>
      </c>
      <c r="G1233" s="14" t="s">
        <v>7112</v>
      </c>
      <c r="H1233" s="14" t="s">
        <v>7113</v>
      </c>
      <c r="I1233" t="s">
        <v>23</v>
      </c>
      <c r="K1233">
        <v>2</v>
      </c>
      <c r="L1233">
        <v>23</v>
      </c>
      <c r="M1233">
        <v>13</v>
      </c>
      <c r="N1233">
        <v>5</v>
      </c>
      <c r="O1233" t="s">
        <v>517</v>
      </c>
      <c r="P1233" t="s">
        <v>517</v>
      </c>
      <c r="Q1233" t="s">
        <v>517</v>
      </c>
      <c r="R1233" t="s">
        <v>517</v>
      </c>
      <c r="S1233" t="s">
        <v>517</v>
      </c>
      <c r="T1233" t="s">
        <v>517</v>
      </c>
      <c r="U1233" t="s">
        <v>517</v>
      </c>
      <c r="V1233" t="s">
        <v>517</v>
      </c>
      <c r="W1233" t="s">
        <v>517</v>
      </c>
      <c r="X1233" t="s">
        <v>517</v>
      </c>
      <c r="Y1233" t="s">
        <v>7114</v>
      </c>
      <c r="Z1233" s="1">
        <v>30386</v>
      </c>
      <c r="AA1233" t="s">
        <v>674</v>
      </c>
      <c r="AB1233">
        <v>33</v>
      </c>
      <c r="AC1233" t="s">
        <v>358</v>
      </c>
      <c r="AD1233" t="s">
        <v>483</v>
      </c>
    </row>
    <row r="1234" spans="1:30" x14ac:dyDescent="0.25">
      <c r="A1234" s="13" t="s">
        <v>7116</v>
      </c>
      <c r="B1234" s="1">
        <v>42789</v>
      </c>
      <c r="C1234" s="2">
        <v>0.54971064814814818</v>
      </c>
      <c r="D1234" t="s">
        <v>7117</v>
      </c>
      <c r="E1234" t="s">
        <v>22</v>
      </c>
      <c r="F1234" t="s">
        <v>7118</v>
      </c>
      <c r="G1234" s="14" t="s">
        <v>7119</v>
      </c>
      <c r="H1234" s="14" t="s">
        <v>7120</v>
      </c>
      <c r="I1234" t="s">
        <v>21</v>
      </c>
      <c r="K1234">
        <v>2</v>
      </c>
      <c r="L1234">
        <v>23</v>
      </c>
      <c r="M1234">
        <v>13</v>
      </c>
      <c r="N1234">
        <v>5</v>
      </c>
      <c r="O1234" t="s">
        <v>7115</v>
      </c>
      <c r="P1234" t="s">
        <v>517</v>
      </c>
      <c r="Q1234" t="s">
        <v>517</v>
      </c>
      <c r="R1234" t="s">
        <v>517</v>
      </c>
      <c r="S1234" t="s">
        <v>517</v>
      </c>
      <c r="T1234" t="s">
        <v>517</v>
      </c>
      <c r="U1234" t="s">
        <v>517</v>
      </c>
      <c r="V1234" t="s">
        <v>517</v>
      </c>
      <c r="W1234" t="s">
        <v>526</v>
      </c>
      <c r="X1234" t="s">
        <v>527</v>
      </c>
      <c r="Y1234" t="s">
        <v>7121</v>
      </c>
      <c r="Z1234" s="1">
        <v>36069</v>
      </c>
      <c r="AA1234" t="s">
        <v>546</v>
      </c>
      <c r="AB1234">
        <v>18</v>
      </c>
      <c r="AC1234" t="s">
        <v>358</v>
      </c>
      <c r="AD1234" t="s">
        <v>487</v>
      </c>
    </row>
    <row r="1235" spans="1:30" x14ac:dyDescent="0.25">
      <c r="A1235" s="13" t="s">
        <v>7123</v>
      </c>
      <c r="B1235" s="1">
        <v>42789</v>
      </c>
      <c r="C1235" s="2">
        <v>0.53891203703703705</v>
      </c>
      <c r="D1235" t="s">
        <v>7124</v>
      </c>
      <c r="E1235" t="s">
        <v>22</v>
      </c>
      <c r="F1235" t="s">
        <v>7125</v>
      </c>
      <c r="G1235" s="14" t="s">
        <v>7126</v>
      </c>
      <c r="H1235" s="14" t="s">
        <v>7127</v>
      </c>
      <c r="I1235" t="s">
        <v>21</v>
      </c>
      <c r="K1235">
        <v>2</v>
      </c>
      <c r="L1235">
        <v>23</v>
      </c>
      <c r="M1235">
        <v>12</v>
      </c>
      <c r="N1235">
        <v>5</v>
      </c>
      <c r="O1235" t="s">
        <v>7122</v>
      </c>
      <c r="P1235" t="s">
        <v>517</v>
      </c>
      <c r="Q1235" t="s">
        <v>517</v>
      </c>
      <c r="R1235" t="s">
        <v>517</v>
      </c>
      <c r="S1235" t="s">
        <v>517</v>
      </c>
      <c r="T1235" t="s">
        <v>517</v>
      </c>
      <c r="U1235" t="s">
        <v>517</v>
      </c>
      <c r="V1235" t="s">
        <v>517</v>
      </c>
      <c r="W1235" t="s">
        <v>537</v>
      </c>
      <c r="X1235" t="s">
        <v>590</v>
      </c>
      <c r="Y1235" t="s">
        <v>7128</v>
      </c>
      <c r="Z1235" s="1">
        <v>30179</v>
      </c>
      <c r="AA1235" t="s">
        <v>529</v>
      </c>
      <c r="AB1235">
        <v>34</v>
      </c>
      <c r="AC1235" t="s">
        <v>358</v>
      </c>
      <c r="AD1235" t="s">
        <v>491</v>
      </c>
    </row>
    <row r="1236" spans="1:30" x14ac:dyDescent="0.25">
      <c r="A1236" s="13" t="s">
        <v>7129</v>
      </c>
      <c r="B1236" s="1">
        <v>42789</v>
      </c>
      <c r="C1236" s="2">
        <v>0.53800925925925924</v>
      </c>
      <c r="D1236" t="s">
        <v>6893</v>
      </c>
      <c r="E1236" t="s">
        <v>22</v>
      </c>
      <c r="F1236" t="s">
        <v>6894</v>
      </c>
      <c r="G1236" s="14" t="s">
        <v>6895</v>
      </c>
      <c r="H1236" s="14" t="s">
        <v>7130</v>
      </c>
      <c r="I1236" t="s">
        <v>24</v>
      </c>
      <c r="K1236">
        <v>2</v>
      </c>
      <c r="L1236">
        <v>23</v>
      </c>
      <c r="M1236">
        <v>12</v>
      </c>
      <c r="N1236">
        <v>5</v>
      </c>
      <c r="O1236" t="s">
        <v>6891</v>
      </c>
      <c r="P1236" t="s">
        <v>517</v>
      </c>
      <c r="Q1236" t="s">
        <v>517</v>
      </c>
      <c r="R1236" t="s">
        <v>517</v>
      </c>
      <c r="S1236" t="s">
        <v>517</v>
      </c>
      <c r="T1236" t="s">
        <v>517</v>
      </c>
      <c r="U1236" t="s">
        <v>517</v>
      </c>
      <c r="V1236" t="s">
        <v>517</v>
      </c>
      <c r="W1236" t="s">
        <v>775</v>
      </c>
      <c r="X1236" t="s">
        <v>590</v>
      </c>
      <c r="Y1236" t="s">
        <v>6897</v>
      </c>
      <c r="Z1236" s="1">
        <v>26230</v>
      </c>
      <c r="AA1236" t="s">
        <v>2867</v>
      </c>
      <c r="AB1236">
        <v>45</v>
      </c>
      <c r="AC1236" t="s">
        <v>358</v>
      </c>
      <c r="AD1236" t="s">
        <v>488</v>
      </c>
    </row>
    <row r="1237" spans="1:30" x14ac:dyDescent="0.25">
      <c r="A1237" s="13" t="s">
        <v>7132</v>
      </c>
      <c r="B1237" s="1">
        <v>42789</v>
      </c>
      <c r="C1237" s="2">
        <v>0.5353472222222222</v>
      </c>
      <c r="D1237" t="s">
        <v>7133</v>
      </c>
      <c r="E1237" t="s">
        <v>22</v>
      </c>
      <c r="F1237" t="s">
        <v>7134</v>
      </c>
      <c r="G1237" t="s">
        <v>7135</v>
      </c>
      <c r="H1237" t="s">
        <v>7136</v>
      </c>
      <c r="I1237" t="s">
        <v>23</v>
      </c>
      <c r="K1237">
        <v>2</v>
      </c>
      <c r="L1237">
        <v>23</v>
      </c>
      <c r="M1237">
        <v>12</v>
      </c>
      <c r="N1237">
        <v>5</v>
      </c>
      <c r="O1237" t="s">
        <v>7131</v>
      </c>
      <c r="P1237" t="s">
        <v>517</v>
      </c>
      <c r="Q1237" t="s">
        <v>517</v>
      </c>
      <c r="R1237" t="s">
        <v>517</v>
      </c>
      <c r="S1237" t="s">
        <v>517</v>
      </c>
      <c r="T1237" t="s">
        <v>517</v>
      </c>
      <c r="U1237" t="s">
        <v>517</v>
      </c>
      <c r="V1237" t="s">
        <v>517</v>
      </c>
      <c r="W1237" t="s">
        <v>672</v>
      </c>
      <c r="X1237" t="s">
        <v>722</v>
      </c>
      <c r="Y1237" t="s">
        <v>517</v>
      </c>
      <c r="Z1237" s="1" t="s">
        <v>517</v>
      </c>
      <c r="AA1237" t="s">
        <v>7137</v>
      </c>
      <c r="AB1237" t="s">
        <v>517</v>
      </c>
      <c r="AC1237" t="s">
        <v>358</v>
      </c>
      <c r="AD1237" t="s">
        <v>517</v>
      </c>
    </row>
    <row r="1238" spans="1:30" x14ac:dyDescent="0.25">
      <c r="A1238" s="13" t="s">
        <v>7138</v>
      </c>
      <c r="B1238" s="1">
        <v>42789</v>
      </c>
      <c r="C1238" s="2">
        <v>0.5336805555555556</v>
      </c>
      <c r="D1238" t="s">
        <v>7124</v>
      </c>
      <c r="E1238" t="s">
        <v>22</v>
      </c>
      <c r="F1238" t="s">
        <v>7139</v>
      </c>
      <c r="G1238" s="14" t="s">
        <v>7126</v>
      </c>
      <c r="H1238" s="14" t="s">
        <v>7127</v>
      </c>
      <c r="I1238" t="s">
        <v>21</v>
      </c>
      <c r="K1238">
        <v>2</v>
      </c>
      <c r="L1238">
        <v>23</v>
      </c>
      <c r="M1238">
        <v>12</v>
      </c>
      <c r="N1238">
        <v>5</v>
      </c>
      <c r="O1238" t="s">
        <v>7122</v>
      </c>
      <c r="P1238" t="s">
        <v>517</v>
      </c>
      <c r="Q1238" t="s">
        <v>517</v>
      </c>
      <c r="R1238" t="s">
        <v>517</v>
      </c>
      <c r="S1238" t="s">
        <v>517</v>
      </c>
      <c r="T1238" t="s">
        <v>517</v>
      </c>
      <c r="U1238" t="s">
        <v>517</v>
      </c>
      <c r="V1238" t="s">
        <v>517</v>
      </c>
      <c r="W1238" t="s">
        <v>537</v>
      </c>
      <c r="X1238" t="s">
        <v>590</v>
      </c>
      <c r="Y1238" t="s">
        <v>7128</v>
      </c>
      <c r="Z1238" s="1">
        <v>30179</v>
      </c>
      <c r="AA1238" t="s">
        <v>529</v>
      </c>
      <c r="AB1238">
        <v>34</v>
      </c>
      <c r="AC1238" t="s">
        <v>358</v>
      </c>
      <c r="AD1238" t="s">
        <v>491</v>
      </c>
    </row>
    <row r="1239" spans="1:30" x14ac:dyDescent="0.25">
      <c r="A1239" s="13" t="s">
        <v>7140</v>
      </c>
      <c r="B1239" s="1">
        <v>42789</v>
      </c>
      <c r="C1239" s="2">
        <v>0.52829861111111109</v>
      </c>
      <c r="D1239" t="s">
        <v>7141</v>
      </c>
      <c r="E1239" t="s">
        <v>22</v>
      </c>
      <c r="F1239" t="s">
        <v>7142</v>
      </c>
      <c r="G1239" t="s">
        <v>7143</v>
      </c>
      <c r="H1239" t="s">
        <v>7144</v>
      </c>
      <c r="I1239" t="s">
        <v>23</v>
      </c>
      <c r="K1239">
        <v>2</v>
      </c>
      <c r="L1239">
        <v>23</v>
      </c>
      <c r="M1239">
        <v>12</v>
      </c>
      <c r="N1239">
        <v>5</v>
      </c>
      <c r="O1239" t="s">
        <v>517</v>
      </c>
      <c r="P1239" t="s">
        <v>517</v>
      </c>
      <c r="Q1239" t="s">
        <v>517</v>
      </c>
      <c r="R1239" t="s">
        <v>517</v>
      </c>
      <c r="S1239" t="s">
        <v>517</v>
      </c>
      <c r="T1239" t="s">
        <v>517</v>
      </c>
      <c r="U1239" t="s">
        <v>517</v>
      </c>
      <c r="V1239" t="s">
        <v>517</v>
      </c>
      <c r="W1239" t="s">
        <v>517</v>
      </c>
      <c r="X1239" t="s">
        <v>517</v>
      </c>
      <c r="Y1239" t="s">
        <v>7145</v>
      </c>
      <c r="Z1239" s="1">
        <v>33188</v>
      </c>
      <c r="AA1239" t="s">
        <v>546</v>
      </c>
      <c r="AB1239">
        <v>26</v>
      </c>
      <c r="AC1239" t="s">
        <v>358</v>
      </c>
      <c r="AD1239" t="s">
        <v>493</v>
      </c>
    </row>
    <row r="1240" spans="1:30" x14ac:dyDescent="0.25">
      <c r="A1240" s="13" t="s">
        <v>7147</v>
      </c>
      <c r="B1240" s="1">
        <v>42789</v>
      </c>
      <c r="C1240" s="2">
        <v>0.52663194444444439</v>
      </c>
      <c r="D1240" t="s">
        <v>7148</v>
      </c>
      <c r="E1240" t="s">
        <v>22</v>
      </c>
      <c r="F1240" t="s">
        <v>7149</v>
      </c>
      <c r="G1240" s="14" t="s">
        <v>7150</v>
      </c>
      <c r="H1240" s="14" t="s">
        <v>7151</v>
      </c>
      <c r="I1240" t="s">
        <v>23</v>
      </c>
      <c r="K1240">
        <v>2</v>
      </c>
      <c r="L1240">
        <v>23</v>
      </c>
      <c r="M1240">
        <v>12</v>
      </c>
      <c r="N1240">
        <v>5</v>
      </c>
      <c r="O1240" t="s">
        <v>7146</v>
      </c>
      <c r="P1240" t="s">
        <v>517</v>
      </c>
      <c r="Q1240" t="s">
        <v>517</v>
      </c>
      <c r="R1240" t="s">
        <v>517</v>
      </c>
      <c r="S1240" t="s">
        <v>517</v>
      </c>
      <c r="T1240" t="s">
        <v>517</v>
      </c>
      <c r="U1240" t="s">
        <v>517</v>
      </c>
      <c r="V1240" t="s">
        <v>517</v>
      </c>
      <c r="W1240" t="s">
        <v>589</v>
      </c>
      <c r="X1240" t="s">
        <v>590</v>
      </c>
      <c r="Y1240" t="s">
        <v>7152</v>
      </c>
      <c r="Z1240" s="1">
        <v>33154</v>
      </c>
      <c r="AA1240" t="s">
        <v>3369</v>
      </c>
      <c r="AB1240">
        <v>26</v>
      </c>
      <c r="AC1240" t="s">
        <v>358</v>
      </c>
      <c r="AD1240" t="s">
        <v>496</v>
      </c>
    </row>
    <row r="1241" spans="1:30" x14ac:dyDescent="0.25">
      <c r="A1241" s="13" t="s">
        <v>7153</v>
      </c>
      <c r="B1241" s="1">
        <v>42789</v>
      </c>
      <c r="C1241" s="2">
        <v>0.51832175925925927</v>
      </c>
      <c r="D1241" t="s">
        <v>7154</v>
      </c>
      <c r="E1241" t="s">
        <v>22</v>
      </c>
      <c r="F1241" t="s">
        <v>7155</v>
      </c>
      <c r="G1241" s="14" t="s">
        <v>7156</v>
      </c>
      <c r="H1241" s="14" t="s">
        <v>7157</v>
      </c>
      <c r="I1241" t="s">
        <v>21</v>
      </c>
      <c r="K1241">
        <v>2</v>
      </c>
      <c r="L1241">
        <v>23</v>
      </c>
      <c r="M1241">
        <v>12</v>
      </c>
      <c r="N1241">
        <v>5</v>
      </c>
      <c r="O1241" t="s">
        <v>517</v>
      </c>
      <c r="P1241" t="s">
        <v>517</v>
      </c>
      <c r="Q1241" t="s">
        <v>517</v>
      </c>
      <c r="R1241" t="s">
        <v>517</v>
      </c>
      <c r="S1241" t="s">
        <v>517</v>
      </c>
      <c r="T1241" t="s">
        <v>517</v>
      </c>
      <c r="U1241" t="s">
        <v>517</v>
      </c>
      <c r="V1241" t="s">
        <v>517</v>
      </c>
      <c r="W1241" t="s">
        <v>517</v>
      </c>
      <c r="X1241" t="s">
        <v>517</v>
      </c>
      <c r="Y1241" t="s">
        <v>7158</v>
      </c>
      <c r="Z1241" s="1">
        <v>29363</v>
      </c>
      <c r="AA1241" t="s">
        <v>7159</v>
      </c>
      <c r="AB1241">
        <v>36</v>
      </c>
      <c r="AC1241" t="s">
        <v>358</v>
      </c>
      <c r="AD1241" t="s">
        <v>496</v>
      </c>
    </row>
    <row r="1242" spans="1:30" x14ac:dyDescent="0.25">
      <c r="A1242" s="13" t="s">
        <v>7160</v>
      </c>
      <c r="B1242" s="1">
        <v>42789</v>
      </c>
      <c r="C1242" s="2">
        <v>0.50071759259259252</v>
      </c>
      <c r="D1242" t="s">
        <v>7161</v>
      </c>
      <c r="E1242" t="s">
        <v>22</v>
      </c>
      <c r="F1242" t="s">
        <v>7162</v>
      </c>
      <c r="G1242" s="14" t="s">
        <v>7163</v>
      </c>
      <c r="H1242" s="14" t="s">
        <v>7164</v>
      </c>
      <c r="I1242" t="s">
        <v>24</v>
      </c>
      <c r="K1242">
        <v>2</v>
      </c>
      <c r="L1242">
        <v>23</v>
      </c>
      <c r="M1242">
        <v>12</v>
      </c>
      <c r="N1242">
        <v>5</v>
      </c>
      <c r="O1242" t="s">
        <v>517</v>
      </c>
      <c r="P1242" t="s">
        <v>517</v>
      </c>
      <c r="Q1242" t="s">
        <v>517</v>
      </c>
      <c r="R1242" t="s">
        <v>517</v>
      </c>
      <c r="S1242" t="s">
        <v>517</v>
      </c>
      <c r="T1242" t="s">
        <v>517</v>
      </c>
      <c r="U1242" t="s">
        <v>517</v>
      </c>
      <c r="V1242" t="s">
        <v>517</v>
      </c>
      <c r="W1242" t="s">
        <v>517</v>
      </c>
      <c r="X1242" t="s">
        <v>517</v>
      </c>
      <c r="Y1242" t="s">
        <v>3262</v>
      </c>
      <c r="Z1242" s="1">
        <v>33604</v>
      </c>
      <c r="AA1242" t="s">
        <v>478</v>
      </c>
      <c r="AB1242">
        <v>25</v>
      </c>
      <c r="AC1242" t="s">
        <v>358</v>
      </c>
      <c r="AD1242" t="s">
        <v>500</v>
      </c>
    </row>
    <row r="1243" spans="1:30" x14ac:dyDescent="0.25">
      <c r="A1243" s="13" t="s">
        <v>7165</v>
      </c>
      <c r="B1243" s="1">
        <v>42789</v>
      </c>
      <c r="C1243" s="2">
        <v>0.49861111111111112</v>
      </c>
      <c r="D1243" t="s">
        <v>7166</v>
      </c>
      <c r="E1243" t="s">
        <v>22</v>
      </c>
      <c r="F1243" t="s">
        <v>7167</v>
      </c>
      <c r="G1243" s="14" t="s">
        <v>7168</v>
      </c>
      <c r="H1243" s="14" t="s">
        <v>7169</v>
      </c>
      <c r="I1243" t="s">
        <v>25</v>
      </c>
      <c r="K1243">
        <v>2</v>
      </c>
      <c r="L1243">
        <v>23</v>
      </c>
      <c r="M1243">
        <v>11</v>
      </c>
      <c r="N1243">
        <v>5</v>
      </c>
      <c r="O1243" t="s">
        <v>517</v>
      </c>
      <c r="P1243" t="s">
        <v>517</v>
      </c>
      <c r="Q1243" t="s">
        <v>517</v>
      </c>
      <c r="R1243" t="s">
        <v>517</v>
      </c>
      <c r="S1243" t="s">
        <v>517</v>
      </c>
      <c r="T1243" t="s">
        <v>517</v>
      </c>
      <c r="U1243" t="s">
        <v>517</v>
      </c>
      <c r="V1243" t="s">
        <v>517</v>
      </c>
      <c r="W1243" t="s">
        <v>517</v>
      </c>
      <c r="X1243" t="s">
        <v>517</v>
      </c>
      <c r="Y1243" t="s">
        <v>517</v>
      </c>
      <c r="Z1243" s="1" t="s">
        <v>517</v>
      </c>
      <c r="AA1243" t="s">
        <v>1888</v>
      </c>
      <c r="AB1243" t="s">
        <v>517</v>
      </c>
      <c r="AC1243" t="s">
        <v>777</v>
      </c>
      <c r="AD1243" t="s">
        <v>517</v>
      </c>
    </row>
    <row r="1244" spans="1:30" x14ac:dyDescent="0.25">
      <c r="A1244" s="13" t="s">
        <v>7171</v>
      </c>
      <c r="B1244" s="1">
        <v>42789</v>
      </c>
      <c r="C1244" s="2">
        <v>0.49707175925925928</v>
      </c>
      <c r="D1244" t="s">
        <v>7172</v>
      </c>
      <c r="E1244" t="s">
        <v>116</v>
      </c>
      <c r="F1244" t="s">
        <v>7173</v>
      </c>
      <c r="G1244" s="14" t="s">
        <v>7174</v>
      </c>
      <c r="H1244" s="14" t="s">
        <v>7175</v>
      </c>
      <c r="I1244" t="s">
        <v>21</v>
      </c>
      <c r="K1244">
        <v>2</v>
      </c>
      <c r="L1244">
        <v>23</v>
      </c>
      <c r="M1244">
        <v>11</v>
      </c>
      <c r="N1244">
        <v>5</v>
      </c>
      <c r="O1244" t="s">
        <v>7170</v>
      </c>
      <c r="P1244" t="s">
        <v>517</v>
      </c>
      <c r="Q1244" t="s">
        <v>517</v>
      </c>
      <c r="R1244" t="s">
        <v>517</v>
      </c>
      <c r="S1244" t="s">
        <v>517</v>
      </c>
      <c r="T1244" t="s">
        <v>517</v>
      </c>
      <c r="U1244" t="s">
        <v>517</v>
      </c>
      <c r="V1244" t="s">
        <v>517</v>
      </c>
      <c r="W1244" t="s">
        <v>589</v>
      </c>
      <c r="X1244" t="s">
        <v>590</v>
      </c>
      <c r="Y1244" t="s">
        <v>517</v>
      </c>
      <c r="Z1244" s="1" t="s">
        <v>517</v>
      </c>
      <c r="AA1244" t="s">
        <v>7176</v>
      </c>
      <c r="AB1244" t="s">
        <v>517</v>
      </c>
      <c r="AC1244" t="s">
        <v>358</v>
      </c>
      <c r="AD1244" t="s">
        <v>517</v>
      </c>
    </row>
    <row r="1245" spans="1:30" x14ac:dyDescent="0.25">
      <c r="A1245" s="13" t="s">
        <v>7178</v>
      </c>
      <c r="B1245" s="1">
        <v>42789</v>
      </c>
      <c r="C1245" s="2">
        <v>0.49631944444444448</v>
      </c>
      <c r="D1245" t="s">
        <v>7179</v>
      </c>
      <c r="E1245" t="s">
        <v>22</v>
      </c>
      <c r="F1245" t="s">
        <v>7180</v>
      </c>
      <c r="G1245" s="14" t="s">
        <v>7181</v>
      </c>
      <c r="H1245" s="14" t="s">
        <v>7182</v>
      </c>
      <c r="I1245" t="s">
        <v>23</v>
      </c>
      <c r="K1245">
        <v>2</v>
      </c>
      <c r="L1245">
        <v>23</v>
      </c>
      <c r="M1245">
        <v>11</v>
      </c>
      <c r="N1245">
        <v>5</v>
      </c>
      <c r="O1245" t="s">
        <v>7177</v>
      </c>
      <c r="P1245" t="s">
        <v>517</v>
      </c>
      <c r="Q1245" t="s">
        <v>517</v>
      </c>
      <c r="R1245" t="s">
        <v>517</v>
      </c>
      <c r="S1245" t="s">
        <v>517</v>
      </c>
      <c r="T1245" t="s">
        <v>517</v>
      </c>
      <c r="U1245" t="s">
        <v>517</v>
      </c>
      <c r="V1245" t="s">
        <v>517</v>
      </c>
      <c r="W1245" t="s">
        <v>537</v>
      </c>
      <c r="X1245" t="s">
        <v>590</v>
      </c>
      <c r="Y1245" t="s">
        <v>517</v>
      </c>
      <c r="Z1245" s="1" t="s">
        <v>517</v>
      </c>
      <c r="AA1245" t="s">
        <v>7183</v>
      </c>
      <c r="AB1245" t="s">
        <v>517</v>
      </c>
      <c r="AC1245" t="s">
        <v>358</v>
      </c>
      <c r="AD1245" t="s">
        <v>517</v>
      </c>
    </row>
    <row r="1246" spans="1:30" x14ac:dyDescent="0.25">
      <c r="A1246" s="13" t="s">
        <v>7184</v>
      </c>
      <c r="B1246" s="1">
        <v>42789</v>
      </c>
      <c r="C1246" s="2">
        <v>0.47082175925925923</v>
      </c>
      <c r="D1246" t="s">
        <v>7185</v>
      </c>
      <c r="E1246" t="s">
        <v>22</v>
      </c>
      <c r="F1246" t="s">
        <v>7186</v>
      </c>
      <c r="G1246" t="s">
        <v>7187</v>
      </c>
      <c r="H1246" t="s">
        <v>7188</v>
      </c>
      <c r="I1246" t="s">
        <v>24</v>
      </c>
      <c r="K1246">
        <v>2</v>
      </c>
      <c r="L1246">
        <v>23</v>
      </c>
      <c r="M1246">
        <v>11</v>
      </c>
      <c r="N1246">
        <v>5</v>
      </c>
      <c r="O1246" t="s">
        <v>517</v>
      </c>
      <c r="P1246" t="s">
        <v>517</v>
      </c>
      <c r="Q1246" t="s">
        <v>517</v>
      </c>
      <c r="R1246" t="s">
        <v>517</v>
      </c>
      <c r="S1246" t="s">
        <v>517</v>
      </c>
      <c r="T1246" t="s">
        <v>517</v>
      </c>
      <c r="U1246" t="s">
        <v>517</v>
      </c>
      <c r="V1246" t="s">
        <v>517</v>
      </c>
      <c r="W1246" t="s">
        <v>517</v>
      </c>
      <c r="X1246" t="s">
        <v>517</v>
      </c>
      <c r="Y1246" t="s">
        <v>7189</v>
      </c>
      <c r="Z1246" s="1">
        <v>29040</v>
      </c>
      <c r="AA1246" t="s">
        <v>810</v>
      </c>
      <c r="AB1246">
        <v>37</v>
      </c>
      <c r="AC1246" t="s">
        <v>358</v>
      </c>
      <c r="AD1246" t="s">
        <v>492</v>
      </c>
    </row>
    <row r="1247" spans="1:30" x14ac:dyDescent="0.25">
      <c r="A1247" s="13" t="s">
        <v>7190</v>
      </c>
      <c r="B1247" s="1">
        <v>42789</v>
      </c>
      <c r="C1247" s="2">
        <v>0.46533564814814815</v>
      </c>
      <c r="D1247" t="s">
        <v>7191</v>
      </c>
      <c r="E1247" t="s">
        <v>22</v>
      </c>
      <c r="F1247" t="s">
        <v>7192</v>
      </c>
      <c r="G1247" t="s">
        <v>7193</v>
      </c>
      <c r="H1247" t="s">
        <v>7194</v>
      </c>
      <c r="I1247" t="s">
        <v>23</v>
      </c>
      <c r="K1247">
        <v>2</v>
      </c>
      <c r="L1247">
        <v>23</v>
      </c>
      <c r="M1247">
        <v>11</v>
      </c>
      <c r="N1247">
        <v>5</v>
      </c>
      <c r="O1247" t="s">
        <v>517</v>
      </c>
      <c r="P1247" t="s">
        <v>517</v>
      </c>
      <c r="Q1247" t="s">
        <v>517</v>
      </c>
      <c r="R1247" t="s">
        <v>517</v>
      </c>
      <c r="S1247" t="s">
        <v>517</v>
      </c>
      <c r="T1247" t="s">
        <v>517</v>
      </c>
      <c r="U1247" t="s">
        <v>517</v>
      </c>
      <c r="V1247" t="s">
        <v>517</v>
      </c>
      <c r="W1247" t="s">
        <v>517</v>
      </c>
      <c r="X1247" t="s">
        <v>517</v>
      </c>
      <c r="Y1247" t="s">
        <v>7195</v>
      </c>
      <c r="Z1247" s="1">
        <v>32735</v>
      </c>
      <c r="AA1247" t="s">
        <v>529</v>
      </c>
      <c r="AB1247">
        <v>27</v>
      </c>
      <c r="AC1247" t="s">
        <v>358</v>
      </c>
      <c r="AD1247" t="s">
        <v>492</v>
      </c>
    </row>
    <row r="1248" spans="1:30" x14ac:dyDescent="0.25">
      <c r="A1248" s="13" t="s">
        <v>7197</v>
      </c>
      <c r="B1248" s="1">
        <v>42789</v>
      </c>
      <c r="C1248" s="2">
        <v>0.4578356481481482</v>
      </c>
      <c r="D1248" t="s">
        <v>7198</v>
      </c>
      <c r="E1248" t="s">
        <v>22</v>
      </c>
      <c r="F1248" t="s">
        <v>7199</v>
      </c>
      <c r="G1248" t="s">
        <v>7200</v>
      </c>
      <c r="H1248" t="s">
        <v>7201</v>
      </c>
      <c r="I1248" t="s">
        <v>23</v>
      </c>
      <c r="K1248">
        <v>2</v>
      </c>
      <c r="L1248">
        <v>23</v>
      </c>
      <c r="M1248">
        <v>10</v>
      </c>
      <c r="N1248">
        <v>5</v>
      </c>
      <c r="O1248" t="s">
        <v>7196</v>
      </c>
      <c r="P1248" t="s">
        <v>517</v>
      </c>
      <c r="Q1248" t="s">
        <v>517</v>
      </c>
      <c r="R1248" t="s">
        <v>517</v>
      </c>
      <c r="S1248" t="s">
        <v>517</v>
      </c>
      <c r="T1248" t="s">
        <v>517</v>
      </c>
      <c r="U1248" t="s">
        <v>517</v>
      </c>
      <c r="V1248" t="s">
        <v>517</v>
      </c>
      <c r="W1248" t="s">
        <v>537</v>
      </c>
      <c r="X1248" t="s">
        <v>849</v>
      </c>
      <c r="Y1248" t="s">
        <v>517</v>
      </c>
      <c r="Z1248" s="1" t="s">
        <v>517</v>
      </c>
      <c r="AA1248" t="s">
        <v>1489</v>
      </c>
      <c r="AB1248" t="s">
        <v>517</v>
      </c>
      <c r="AC1248" t="s">
        <v>358</v>
      </c>
      <c r="AD1248" t="s">
        <v>517</v>
      </c>
    </row>
    <row r="1249" spans="1:30" x14ac:dyDescent="0.25">
      <c r="A1249" s="13" t="s">
        <v>7202</v>
      </c>
      <c r="B1249" s="1">
        <v>42789</v>
      </c>
      <c r="C1249" s="2">
        <v>0.4538773148148148</v>
      </c>
      <c r="D1249" t="s">
        <v>7203</v>
      </c>
      <c r="E1249" t="s">
        <v>22</v>
      </c>
      <c r="F1249" t="s">
        <v>5997</v>
      </c>
      <c r="G1249" s="14" t="s">
        <v>5998</v>
      </c>
      <c r="H1249" s="14" t="s">
        <v>5999</v>
      </c>
      <c r="I1249" t="s">
        <v>23</v>
      </c>
      <c r="K1249">
        <v>2</v>
      </c>
      <c r="L1249">
        <v>23</v>
      </c>
      <c r="M1249">
        <v>10</v>
      </c>
      <c r="N1249">
        <v>5</v>
      </c>
      <c r="O1249" t="s">
        <v>5994</v>
      </c>
      <c r="P1249" t="s">
        <v>517</v>
      </c>
      <c r="Q1249" t="s">
        <v>517</v>
      </c>
      <c r="R1249" t="s">
        <v>517</v>
      </c>
      <c r="S1249" t="s">
        <v>517</v>
      </c>
      <c r="T1249" t="s">
        <v>517</v>
      </c>
      <c r="U1249" t="s">
        <v>517</v>
      </c>
      <c r="V1249" t="s">
        <v>517</v>
      </c>
      <c r="W1249" t="s">
        <v>589</v>
      </c>
      <c r="X1249" t="s">
        <v>590</v>
      </c>
      <c r="Y1249" t="s">
        <v>5211</v>
      </c>
      <c r="Z1249" s="1">
        <v>23513</v>
      </c>
      <c r="AA1249" t="s">
        <v>1702</v>
      </c>
      <c r="AB1249">
        <v>52</v>
      </c>
      <c r="AC1249" t="s">
        <v>358</v>
      </c>
      <c r="AD1249" t="s">
        <v>495</v>
      </c>
    </row>
    <row r="1250" spans="1:30" x14ac:dyDescent="0.25">
      <c r="A1250" s="13" t="s">
        <v>7205</v>
      </c>
      <c r="B1250" s="1">
        <v>42789</v>
      </c>
      <c r="C1250" s="2">
        <v>0.4520717592592593</v>
      </c>
      <c r="D1250" t="s">
        <v>7206</v>
      </c>
      <c r="E1250" t="s">
        <v>22</v>
      </c>
      <c r="F1250" t="s">
        <v>7207</v>
      </c>
      <c r="G1250" t="s">
        <v>7208</v>
      </c>
      <c r="H1250" t="s">
        <v>7209</v>
      </c>
      <c r="I1250" t="s">
        <v>23</v>
      </c>
      <c r="K1250">
        <v>2</v>
      </c>
      <c r="L1250">
        <v>23</v>
      </c>
      <c r="M1250">
        <v>10</v>
      </c>
      <c r="N1250">
        <v>5</v>
      </c>
      <c r="O1250" t="s">
        <v>7204</v>
      </c>
      <c r="P1250" t="s">
        <v>517</v>
      </c>
      <c r="Q1250" t="s">
        <v>517</v>
      </c>
      <c r="R1250" t="s">
        <v>517</v>
      </c>
      <c r="S1250" t="s">
        <v>517</v>
      </c>
      <c r="T1250" t="s">
        <v>517</v>
      </c>
      <c r="U1250" t="s">
        <v>517</v>
      </c>
      <c r="V1250" t="s">
        <v>517</v>
      </c>
      <c r="W1250" t="s">
        <v>1217</v>
      </c>
      <c r="X1250" t="s">
        <v>590</v>
      </c>
      <c r="Y1250" t="s">
        <v>517</v>
      </c>
      <c r="Z1250" s="1" t="s">
        <v>517</v>
      </c>
      <c r="AA1250" t="s">
        <v>7210</v>
      </c>
      <c r="AB1250" t="s">
        <v>517</v>
      </c>
      <c r="AC1250" t="s">
        <v>358</v>
      </c>
      <c r="AD1250" t="s">
        <v>517</v>
      </c>
    </row>
    <row r="1251" spans="1:30" x14ac:dyDescent="0.25">
      <c r="A1251" s="13" t="s">
        <v>7211</v>
      </c>
      <c r="B1251" s="1">
        <v>42789</v>
      </c>
      <c r="C1251" s="2">
        <v>0.44369212962962962</v>
      </c>
      <c r="D1251" t="s">
        <v>7212</v>
      </c>
      <c r="E1251" t="s">
        <v>5769</v>
      </c>
      <c r="F1251" t="s">
        <v>7213</v>
      </c>
      <c r="G1251" s="14" t="s">
        <v>7214</v>
      </c>
      <c r="H1251" s="14" t="s">
        <v>7215</v>
      </c>
      <c r="I1251" t="s">
        <v>24</v>
      </c>
      <c r="K1251">
        <v>2</v>
      </c>
      <c r="L1251">
        <v>23</v>
      </c>
      <c r="M1251">
        <v>10</v>
      </c>
      <c r="N1251">
        <v>5</v>
      </c>
      <c r="O1251" t="s">
        <v>517</v>
      </c>
      <c r="P1251" t="s">
        <v>517</v>
      </c>
      <c r="Q1251" t="s">
        <v>517</v>
      </c>
      <c r="R1251" t="s">
        <v>517</v>
      </c>
      <c r="S1251" t="s">
        <v>517</v>
      </c>
      <c r="T1251" t="s">
        <v>517</v>
      </c>
      <c r="U1251" t="s">
        <v>517</v>
      </c>
      <c r="V1251" t="s">
        <v>517</v>
      </c>
      <c r="W1251" t="s">
        <v>517</v>
      </c>
      <c r="X1251" t="s">
        <v>517</v>
      </c>
      <c r="Y1251" t="s">
        <v>7216</v>
      </c>
      <c r="Z1251" s="1">
        <v>29495</v>
      </c>
      <c r="AA1251" t="s">
        <v>471</v>
      </c>
      <c r="AB1251">
        <v>36</v>
      </c>
      <c r="AC1251" t="s">
        <v>358</v>
      </c>
      <c r="AD1251" t="s">
        <v>487</v>
      </c>
    </row>
    <row r="1252" spans="1:30" x14ac:dyDescent="0.25">
      <c r="A1252" s="13" t="s">
        <v>7217</v>
      </c>
      <c r="B1252" s="1">
        <v>42789</v>
      </c>
      <c r="C1252" s="2">
        <v>0.43935185185185183</v>
      </c>
      <c r="D1252" t="s">
        <v>7218</v>
      </c>
      <c r="E1252" t="s">
        <v>22</v>
      </c>
      <c r="F1252" t="s">
        <v>7219</v>
      </c>
      <c r="G1252" t="s">
        <v>7220</v>
      </c>
      <c r="H1252" t="s">
        <v>7221</v>
      </c>
      <c r="I1252" t="s">
        <v>24</v>
      </c>
      <c r="K1252">
        <v>2</v>
      </c>
      <c r="L1252">
        <v>23</v>
      </c>
      <c r="M1252">
        <v>10</v>
      </c>
      <c r="N1252">
        <v>5</v>
      </c>
      <c r="O1252" t="s">
        <v>517</v>
      </c>
      <c r="P1252" t="s">
        <v>517</v>
      </c>
      <c r="Q1252" t="s">
        <v>517</v>
      </c>
      <c r="R1252" t="s">
        <v>517</v>
      </c>
      <c r="S1252" t="s">
        <v>517</v>
      </c>
      <c r="T1252" t="s">
        <v>517</v>
      </c>
      <c r="U1252" t="s">
        <v>517</v>
      </c>
      <c r="V1252" t="s">
        <v>517</v>
      </c>
      <c r="W1252" t="s">
        <v>517</v>
      </c>
      <c r="X1252" t="s">
        <v>517</v>
      </c>
      <c r="Y1252" t="s">
        <v>517</v>
      </c>
      <c r="Z1252" s="1" t="s">
        <v>517</v>
      </c>
      <c r="AA1252" t="s">
        <v>519</v>
      </c>
      <c r="AB1252" t="s">
        <v>517</v>
      </c>
      <c r="AC1252" t="s">
        <v>358</v>
      </c>
      <c r="AD1252" t="s">
        <v>517</v>
      </c>
    </row>
    <row r="1253" spans="1:30" x14ac:dyDescent="0.25">
      <c r="A1253" s="13" t="s">
        <v>7222</v>
      </c>
      <c r="B1253" s="1">
        <v>42789</v>
      </c>
      <c r="C1253" s="2">
        <v>0.43806712962962963</v>
      </c>
      <c r="D1253" t="s">
        <v>7203</v>
      </c>
      <c r="E1253" t="s">
        <v>22</v>
      </c>
      <c r="F1253" t="s">
        <v>5997</v>
      </c>
      <c r="G1253" s="14" t="s">
        <v>5998</v>
      </c>
      <c r="H1253" s="14" t="s">
        <v>5999</v>
      </c>
      <c r="I1253" t="s">
        <v>21</v>
      </c>
      <c r="K1253">
        <v>2</v>
      </c>
      <c r="L1253">
        <v>23</v>
      </c>
      <c r="M1253">
        <v>10</v>
      </c>
      <c r="N1253">
        <v>5</v>
      </c>
      <c r="O1253" t="s">
        <v>5994</v>
      </c>
      <c r="P1253" t="s">
        <v>517</v>
      </c>
      <c r="Q1253" t="s">
        <v>517</v>
      </c>
      <c r="R1253" t="s">
        <v>517</v>
      </c>
      <c r="S1253" t="s">
        <v>517</v>
      </c>
      <c r="T1253" t="s">
        <v>517</v>
      </c>
      <c r="U1253" t="s">
        <v>517</v>
      </c>
      <c r="V1253" t="s">
        <v>517</v>
      </c>
      <c r="W1253" t="s">
        <v>589</v>
      </c>
      <c r="X1253" t="s">
        <v>590</v>
      </c>
      <c r="Y1253" t="s">
        <v>5211</v>
      </c>
      <c r="Z1253" s="1">
        <v>23513</v>
      </c>
      <c r="AA1253" t="s">
        <v>1702</v>
      </c>
      <c r="AB1253">
        <v>52</v>
      </c>
      <c r="AC1253" t="s">
        <v>358</v>
      </c>
      <c r="AD1253" t="s">
        <v>495</v>
      </c>
    </row>
    <row r="1254" spans="1:30" x14ac:dyDescent="0.25">
      <c r="A1254" s="13" t="s">
        <v>7224</v>
      </c>
      <c r="B1254" s="1">
        <v>42789</v>
      </c>
      <c r="C1254" s="2">
        <v>0.41011574074074075</v>
      </c>
      <c r="D1254" t="s">
        <v>7225</v>
      </c>
      <c r="E1254" t="s">
        <v>22</v>
      </c>
      <c r="F1254" t="s">
        <v>7226</v>
      </c>
      <c r="G1254" s="14" t="s">
        <v>7227</v>
      </c>
      <c r="H1254" s="14" t="s">
        <v>7228</v>
      </c>
      <c r="I1254" t="s">
        <v>21</v>
      </c>
      <c r="K1254">
        <v>2</v>
      </c>
      <c r="L1254">
        <v>23</v>
      </c>
      <c r="M1254">
        <v>9</v>
      </c>
      <c r="N1254">
        <v>5</v>
      </c>
      <c r="O1254" t="s">
        <v>7223</v>
      </c>
      <c r="P1254" t="s">
        <v>517</v>
      </c>
      <c r="Q1254" t="s">
        <v>517</v>
      </c>
      <c r="R1254" t="s">
        <v>517</v>
      </c>
      <c r="S1254" t="s">
        <v>517</v>
      </c>
      <c r="T1254" t="s">
        <v>517</v>
      </c>
      <c r="U1254" t="s">
        <v>517</v>
      </c>
      <c r="V1254" t="s">
        <v>517</v>
      </c>
      <c r="W1254" t="s">
        <v>589</v>
      </c>
      <c r="X1254" t="s">
        <v>590</v>
      </c>
      <c r="Y1254" t="s">
        <v>517</v>
      </c>
      <c r="Z1254" s="1" t="s">
        <v>517</v>
      </c>
      <c r="AA1254" t="s">
        <v>674</v>
      </c>
      <c r="AB1254" t="s">
        <v>517</v>
      </c>
      <c r="AC1254" t="s">
        <v>358</v>
      </c>
      <c r="AD1254" t="s">
        <v>517</v>
      </c>
    </row>
    <row r="1255" spans="1:30" x14ac:dyDescent="0.25">
      <c r="A1255" s="13" t="s">
        <v>7230</v>
      </c>
      <c r="B1255" s="1">
        <v>42789</v>
      </c>
      <c r="C1255" s="2">
        <v>0.3351851851851852</v>
      </c>
      <c r="D1255" t="s">
        <v>7231</v>
      </c>
      <c r="E1255" t="s">
        <v>7232</v>
      </c>
      <c r="F1255" t="s">
        <v>7233</v>
      </c>
      <c r="G1255" s="14" t="s">
        <v>7234</v>
      </c>
      <c r="H1255" s="14" t="s">
        <v>7235</v>
      </c>
      <c r="I1255" t="s">
        <v>23</v>
      </c>
      <c r="K1255">
        <v>2</v>
      </c>
      <c r="L1255">
        <v>23</v>
      </c>
      <c r="M1255">
        <v>8</v>
      </c>
      <c r="N1255">
        <v>5</v>
      </c>
      <c r="O1255" t="s">
        <v>7229</v>
      </c>
      <c r="P1255" t="s">
        <v>517</v>
      </c>
      <c r="Q1255" t="s">
        <v>517</v>
      </c>
      <c r="R1255" t="s">
        <v>517</v>
      </c>
      <c r="S1255" t="s">
        <v>517</v>
      </c>
      <c r="T1255" t="s">
        <v>517</v>
      </c>
      <c r="U1255" t="s">
        <v>517</v>
      </c>
      <c r="V1255" t="s">
        <v>517</v>
      </c>
      <c r="W1255" t="s">
        <v>537</v>
      </c>
      <c r="X1255" t="s">
        <v>590</v>
      </c>
      <c r="Y1255" t="s">
        <v>517</v>
      </c>
      <c r="Z1255" s="1" t="s">
        <v>517</v>
      </c>
      <c r="AA1255" t="s">
        <v>7236</v>
      </c>
      <c r="AB1255" t="s">
        <v>517</v>
      </c>
      <c r="AC1255" t="s">
        <v>358</v>
      </c>
      <c r="AD1255" t="s">
        <v>517</v>
      </c>
    </row>
    <row r="1256" spans="1:30" x14ac:dyDescent="0.25">
      <c r="A1256" s="13" t="s">
        <v>7238</v>
      </c>
      <c r="B1256" s="1">
        <v>42789</v>
      </c>
      <c r="C1256" s="2">
        <v>0.11641203703703702</v>
      </c>
      <c r="D1256" t="s">
        <v>7239</v>
      </c>
      <c r="E1256" t="s">
        <v>22</v>
      </c>
      <c r="F1256" t="s">
        <v>7240</v>
      </c>
      <c r="G1256" s="14" t="s">
        <v>7241</v>
      </c>
      <c r="H1256" s="14" t="s">
        <v>7242</v>
      </c>
      <c r="I1256" t="s">
        <v>23</v>
      </c>
      <c r="K1256">
        <v>2</v>
      </c>
      <c r="L1256">
        <v>23</v>
      </c>
      <c r="M1256">
        <v>2</v>
      </c>
      <c r="N1256">
        <v>5</v>
      </c>
      <c r="O1256" t="s">
        <v>7237</v>
      </c>
      <c r="P1256" t="s">
        <v>517</v>
      </c>
      <c r="Q1256" t="s">
        <v>517</v>
      </c>
      <c r="R1256" t="s">
        <v>517</v>
      </c>
      <c r="S1256" t="s">
        <v>517</v>
      </c>
      <c r="T1256" t="s">
        <v>517</v>
      </c>
      <c r="U1256" t="s">
        <v>517</v>
      </c>
      <c r="V1256" t="s">
        <v>517</v>
      </c>
      <c r="W1256" t="s">
        <v>589</v>
      </c>
      <c r="X1256" t="s">
        <v>590</v>
      </c>
      <c r="Y1256" t="s">
        <v>7243</v>
      </c>
      <c r="Z1256" s="1">
        <v>26950</v>
      </c>
      <c r="AA1256" t="s">
        <v>7244</v>
      </c>
      <c r="AB1256">
        <v>43</v>
      </c>
      <c r="AC1256" t="s">
        <v>358</v>
      </c>
      <c r="AD1256" t="s">
        <v>482</v>
      </c>
    </row>
    <row r="1257" spans="1:30" x14ac:dyDescent="0.25">
      <c r="A1257" s="13" t="s">
        <v>7246</v>
      </c>
      <c r="B1257" s="1">
        <v>42789</v>
      </c>
      <c r="C1257" s="2">
        <v>0.10511574074074075</v>
      </c>
      <c r="D1257" t="s">
        <v>7247</v>
      </c>
      <c r="E1257" t="s">
        <v>22</v>
      </c>
      <c r="F1257" t="s">
        <v>7248</v>
      </c>
      <c r="G1257" s="14" t="s">
        <v>7249</v>
      </c>
      <c r="H1257" s="14" t="s">
        <v>7250</v>
      </c>
      <c r="I1257" t="s">
        <v>23</v>
      </c>
      <c r="K1257">
        <v>2</v>
      </c>
      <c r="L1257">
        <v>23</v>
      </c>
      <c r="M1257">
        <v>2</v>
      </c>
      <c r="N1257">
        <v>5</v>
      </c>
      <c r="O1257" t="s">
        <v>7245</v>
      </c>
      <c r="P1257" t="s">
        <v>517</v>
      </c>
      <c r="Q1257" t="s">
        <v>517</v>
      </c>
      <c r="R1257" t="s">
        <v>517</v>
      </c>
      <c r="S1257" t="s">
        <v>517</v>
      </c>
      <c r="T1257" t="s">
        <v>517</v>
      </c>
      <c r="U1257" t="s">
        <v>517</v>
      </c>
      <c r="V1257" t="s">
        <v>517</v>
      </c>
      <c r="W1257" t="s">
        <v>537</v>
      </c>
      <c r="X1257" t="s">
        <v>590</v>
      </c>
      <c r="Y1257" t="s">
        <v>2263</v>
      </c>
      <c r="Z1257" s="1">
        <v>32051</v>
      </c>
      <c r="AA1257" t="s">
        <v>7247</v>
      </c>
      <c r="AB1257">
        <v>29</v>
      </c>
      <c r="AC1257" t="s">
        <v>358</v>
      </c>
      <c r="AD1257" t="s">
        <v>490</v>
      </c>
    </row>
    <row r="1258" spans="1:30" x14ac:dyDescent="0.25">
      <c r="A1258" s="13" t="s">
        <v>7252</v>
      </c>
      <c r="B1258" s="1">
        <v>42789</v>
      </c>
      <c r="C1258" s="2">
        <v>9.22337962962963E-2</v>
      </c>
      <c r="D1258" t="s">
        <v>7253</v>
      </c>
      <c r="E1258" t="s">
        <v>22</v>
      </c>
      <c r="F1258" t="s">
        <v>7254</v>
      </c>
      <c r="G1258" s="14" t="s">
        <v>7255</v>
      </c>
      <c r="H1258" s="14" t="s">
        <v>7256</v>
      </c>
      <c r="I1258" t="s">
        <v>23</v>
      </c>
      <c r="K1258">
        <v>2</v>
      </c>
      <c r="L1258">
        <v>23</v>
      </c>
      <c r="M1258">
        <v>2</v>
      </c>
      <c r="N1258">
        <v>5</v>
      </c>
      <c r="O1258" t="s">
        <v>7251</v>
      </c>
      <c r="P1258" t="s">
        <v>517</v>
      </c>
      <c r="Q1258" t="s">
        <v>517</v>
      </c>
      <c r="R1258" t="s">
        <v>517</v>
      </c>
      <c r="S1258" t="s">
        <v>517</v>
      </c>
      <c r="T1258" t="s">
        <v>517</v>
      </c>
      <c r="U1258" t="s">
        <v>517</v>
      </c>
      <c r="V1258" t="s">
        <v>517</v>
      </c>
      <c r="W1258" t="s">
        <v>862</v>
      </c>
      <c r="X1258" t="s">
        <v>527</v>
      </c>
      <c r="Y1258" t="s">
        <v>7257</v>
      </c>
      <c r="Z1258" s="1">
        <v>34312</v>
      </c>
      <c r="AA1258" t="s">
        <v>582</v>
      </c>
      <c r="AB1258">
        <v>23</v>
      </c>
      <c r="AC1258" t="s">
        <v>358</v>
      </c>
      <c r="AD1258" t="s">
        <v>495</v>
      </c>
    </row>
    <row r="1259" spans="1:30" x14ac:dyDescent="0.25">
      <c r="A1259" s="13" t="s">
        <v>7259</v>
      </c>
      <c r="B1259" s="1">
        <v>42789</v>
      </c>
      <c r="C1259" s="2">
        <v>7.8923611111111111E-2</v>
      </c>
      <c r="D1259" t="s">
        <v>7260</v>
      </c>
      <c r="E1259" t="s">
        <v>22</v>
      </c>
      <c r="F1259" t="s">
        <v>7261</v>
      </c>
      <c r="G1259" s="14" t="s">
        <v>7262</v>
      </c>
      <c r="H1259" s="14" t="s">
        <v>7263</v>
      </c>
      <c r="I1259" t="s">
        <v>23</v>
      </c>
      <c r="K1259">
        <v>2</v>
      </c>
      <c r="L1259">
        <v>23</v>
      </c>
      <c r="M1259">
        <v>1</v>
      </c>
      <c r="N1259">
        <v>5</v>
      </c>
      <c r="O1259" t="s">
        <v>7258</v>
      </c>
      <c r="P1259" t="s">
        <v>517</v>
      </c>
      <c r="Q1259" t="s">
        <v>517</v>
      </c>
      <c r="R1259" t="s">
        <v>517</v>
      </c>
      <c r="S1259" t="s">
        <v>517</v>
      </c>
      <c r="T1259" t="s">
        <v>517</v>
      </c>
      <c r="U1259" t="s">
        <v>517</v>
      </c>
      <c r="V1259" t="s">
        <v>517</v>
      </c>
      <c r="W1259" t="s">
        <v>526</v>
      </c>
      <c r="X1259" t="s">
        <v>527</v>
      </c>
      <c r="Y1259" t="s">
        <v>7264</v>
      </c>
      <c r="Z1259" s="1">
        <v>35575</v>
      </c>
      <c r="AA1259" t="s">
        <v>546</v>
      </c>
      <c r="AB1259">
        <v>19</v>
      </c>
      <c r="AC1259" t="s">
        <v>358</v>
      </c>
      <c r="AD1259" t="s">
        <v>482</v>
      </c>
    </row>
    <row r="1260" spans="1:30" x14ac:dyDescent="0.25">
      <c r="A1260" s="13" t="s">
        <v>7265</v>
      </c>
      <c r="B1260" s="1">
        <v>42789</v>
      </c>
      <c r="C1260" s="2">
        <v>3.7037037037037035E-4</v>
      </c>
      <c r="D1260" t="s">
        <v>7266</v>
      </c>
      <c r="E1260" t="s">
        <v>22</v>
      </c>
      <c r="F1260" t="s">
        <v>7267</v>
      </c>
      <c r="G1260" s="14" t="s">
        <v>7268</v>
      </c>
      <c r="H1260" s="14" t="s">
        <v>7269</v>
      </c>
      <c r="I1260" t="s">
        <v>21</v>
      </c>
      <c r="K1260">
        <v>2</v>
      </c>
      <c r="L1260">
        <v>23</v>
      </c>
      <c r="M1260">
        <v>0</v>
      </c>
      <c r="N1260">
        <v>5</v>
      </c>
      <c r="O1260" t="s">
        <v>517</v>
      </c>
      <c r="P1260" t="s">
        <v>517</v>
      </c>
      <c r="Q1260" t="s">
        <v>517</v>
      </c>
      <c r="R1260" t="s">
        <v>517</v>
      </c>
      <c r="S1260" t="s">
        <v>517</v>
      </c>
      <c r="T1260" t="s">
        <v>517</v>
      </c>
      <c r="U1260" t="s">
        <v>517</v>
      </c>
      <c r="V1260" t="s">
        <v>517</v>
      </c>
      <c r="W1260" t="s">
        <v>517</v>
      </c>
      <c r="X1260" t="s">
        <v>517</v>
      </c>
      <c r="Y1260" t="s">
        <v>7270</v>
      </c>
      <c r="Z1260" s="1">
        <v>33069</v>
      </c>
      <c r="AA1260" t="s">
        <v>3437</v>
      </c>
      <c r="AB1260">
        <v>26</v>
      </c>
      <c r="AC1260" t="s">
        <v>357</v>
      </c>
      <c r="AD1260" t="s">
        <v>495</v>
      </c>
    </row>
    <row r="1261" spans="1:30" x14ac:dyDescent="0.25">
      <c r="A1261" s="13" t="s">
        <v>7271</v>
      </c>
      <c r="B1261" s="1">
        <v>42788</v>
      </c>
      <c r="C1261" s="2">
        <v>0.99908564814814815</v>
      </c>
      <c r="D1261" t="s">
        <v>7266</v>
      </c>
      <c r="E1261" t="s">
        <v>22</v>
      </c>
      <c r="F1261" t="s">
        <v>7267</v>
      </c>
      <c r="G1261" s="14" t="s">
        <v>7268</v>
      </c>
      <c r="H1261" s="14" t="s">
        <v>7272</v>
      </c>
      <c r="I1261" t="s">
        <v>21</v>
      </c>
      <c r="K1261">
        <v>2</v>
      </c>
      <c r="L1261">
        <v>22</v>
      </c>
      <c r="M1261">
        <v>23</v>
      </c>
      <c r="N1261">
        <v>4</v>
      </c>
      <c r="O1261" t="s">
        <v>517</v>
      </c>
      <c r="P1261" t="s">
        <v>517</v>
      </c>
      <c r="Q1261" t="s">
        <v>517</v>
      </c>
      <c r="R1261" t="s">
        <v>517</v>
      </c>
      <c r="S1261" t="s">
        <v>517</v>
      </c>
      <c r="T1261" t="s">
        <v>517</v>
      </c>
      <c r="U1261" t="s">
        <v>517</v>
      </c>
      <c r="V1261" t="s">
        <v>517</v>
      </c>
      <c r="W1261" t="s">
        <v>517</v>
      </c>
      <c r="X1261" t="s">
        <v>517</v>
      </c>
      <c r="Y1261" t="s">
        <v>7270</v>
      </c>
      <c r="Z1261" s="1">
        <v>33069</v>
      </c>
      <c r="AA1261" t="s">
        <v>3437</v>
      </c>
      <c r="AB1261">
        <v>26</v>
      </c>
      <c r="AC1261" t="s">
        <v>357</v>
      </c>
      <c r="AD1261" t="s">
        <v>495</v>
      </c>
    </row>
    <row r="1262" spans="1:30" x14ac:dyDescent="0.25">
      <c r="A1262" s="13" t="s">
        <v>7273</v>
      </c>
      <c r="B1262" s="1">
        <v>42788</v>
      </c>
      <c r="C1262" s="2">
        <v>0.99775462962962969</v>
      </c>
      <c r="D1262" t="s">
        <v>7274</v>
      </c>
      <c r="E1262" t="s">
        <v>22</v>
      </c>
      <c r="F1262" t="s">
        <v>7275</v>
      </c>
      <c r="G1262" s="14" t="s">
        <v>7276</v>
      </c>
      <c r="H1262" s="14" t="s">
        <v>7277</v>
      </c>
      <c r="I1262" t="s">
        <v>24</v>
      </c>
      <c r="K1262">
        <v>2</v>
      </c>
      <c r="L1262">
        <v>22</v>
      </c>
      <c r="M1262">
        <v>23</v>
      </c>
      <c r="N1262">
        <v>4</v>
      </c>
      <c r="O1262" t="s">
        <v>517</v>
      </c>
      <c r="P1262" t="s">
        <v>517</v>
      </c>
      <c r="Q1262" t="s">
        <v>517</v>
      </c>
      <c r="R1262" t="s">
        <v>517</v>
      </c>
      <c r="S1262" t="s">
        <v>517</v>
      </c>
      <c r="T1262" t="s">
        <v>517</v>
      </c>
      <c r="U1262" t="s">
        <v>517</v>
      </c>
      <c r="V1262" t="s">
        <v>517</v>
      </c>
      <c r="W1262" t="s">
        <v>517</v>
      </c>
      <c r="X1262" t="s">
        <v>517</v>
      </c>
      <c r="Y1262" t="s">
        <v>7278</v>
      </c>
      <c r="Z1262" s="1">
        <v>30045</v>
      </c>
      <c r="AA1262" t="s">
        <v>694</v>
      </c>
      <c r="AB1262">
        <v>34</v>
      </c>
      <c r="AC1262" t="s">
        <v>358</v>
      </c>
      <c r="AD1262" t="s">
        <v>501</v>
      </c>
    </row>
    <row r="1263" spans="1:30" x14ac:dyDescent="0.25">
      <c r="A1263" s="13" t="s">
        <v>7280</v>
      </c>
      <c r="B1263" s="1">
        <v>42788</v>
      </c>
      <c r="C1263" s="2">
        <v>0.89708333333333334</v>
      </c>
      <c r="D1263" t="s">
        <v>7281</v>
      </c>
      <c r="E1263" t="s">
        <v>22</v>
      </c>
      <c r="F1263" t="s">
        <v>7282</v>
      </c>
      <c r="G1263" s="14" t="s">
        <v>7283</v>
      </c>
      <c r="H1263" s="14" t="s">
        <v>7284</v>
      </c>
      <c r="I1263" t="s">
        <v>23</v>
      </c>
      <c r="K1263">
        <v>2</v>
      </c>
      <c r="L1263">
        <v>22</v>
      </c>
      <c r="M1263">
        <v>21</v>
      </c>
      <c r="N1263">
        <v>4</v>
      </c>
      <c r="O1263" t="s">
        <v>7279</v>
      </c>
      <c r="P1263" t="s">
        <v>517</v>
      </c>
      <c r="Q1263" t="s">
        <v>517</v>
      </c>
      <c r="R1263" t="s">
        <v>517</v>
      </c>
      <c r="S1263" t="s">
        <v>517</v>
      </c>
      <c r="T1263" t="s">
        <v>517</v>
      </c>
      <c r="U1263" t="s">
        <v>517</v>
      </c>
      <c r="V1263" t="s">
        <v>517</v>
      </c>
      <c r="W1263" t="s">
        <v>537</v>
      </c>
      <c r="X1263" t="s">
        <v>590</v>
      </c>
      <c r="Y1263" t="s">
        <v>6082</v>
      </c>
      <c r="Z1263" s="1">
        <v>35195</v>
      </c>
      <c r="AA1263" t="s">
        <v>1885</v>
      </c>
      <c r="AB1263">
        <v>20</v>
      </c>
      <c r="AC1263" t="s">
        <v>358</v>
      </c>
      <c r="AD1263" t="s">
        <v>494</v>
      </c>
    </row>
    <row r="1264" spans="1:30" x14ac:dyDescent="0.25">
      <c r="A1264" s="13" t="s">
        <v>7285</v>
      </c>
      <c r="B1264" s="1">
        <v>42788</v>
      </c>
      <c r="C1264" s="2">
        <v>0.89041666666666675</v>
      </c>
      <c r="D1264" t="s">
        <v>7286</v>
      </c>
      <c r="E1264" t="s">
        <v>22</v>
      </c>
      <c r="F1264" t="s">
        <v>7287</v>
      </c>
      <c r="G1264" s="14" t="s">
        <v>7288</v>
      </c>
      <c r="H1264" s="14" t="s">
        <v>7289</v>
      </c>
      <c r="I1264" t="s">
        <v>24</v>
      </c>
      <c r="K1264">
        <v>2</v>
      </c>
      <c r="L1264">
        <v>22</v>
      </c>
      <c r="M1264">
        <v>21</v>
      </c>
      <c r="N1264">
        <v>4</v>
      </c>
      <c r="O1264" t="s">
        <v>517</v>
      </c>
      <c r="P1264" t="s">
        <v>517</v>
      </c>
      <c r="Q1264" t="s">
        <v>517</v>
      </c>
      <c r="R1264" t="s">
        <v>517</v>
      </c>
      <c r="S1264" t="s">
        <v>517</v>
      </c>
      <c r="T1264" t="s">
        <v>517</v>
      </c>
      <c r="U1264" t="s">
        <v>517</v>
      </c>
      <c r="V1264" t="s">
        <v>517</v>
      </c>
      <c r="W1264" t="s">
        <v>517</v>
      </c>
      <c r="X1264" t="s">
        <v>517</v>
      </c>
      <c r="Y1264" t="s">
        <v>7290</v>
      </c>
      <c r="Z1264" s="1">
        <v>13250</v>
      </c>
      <c r="AA1264" t="s">
        <v>872</v>
      </c>
      <c r="AB1264">
        <v>80</v>
      </c>
      <c r="AC1264" t="s">
        <v>357</v>
      </c>
      <c r="AD1264" t="s">
        <v>503</v>
      </c>
    </row>
    <row r="1265" spans="1:30" x14ac:dyDescent="0.25">
      <c r="A1265" s="13" t="s">
        <v>7291</v>
      </c>
      <c r="B1265" s="1">
        <v>42788</v>
      </c>
      <c r="C1265" s="2">
        <v>0.87760416666666663</v>
      </c>
      <c r="D1265" t="s">
        <v>7292</v>
      </c>
      <c r="E1265" t="s">
        <v>22</v>
      </c>
      <c r="F1265" t="s">
        <v>7293</v>
      </c>
      <c r="G1265" s="14" t="s">
        <v>7294</v>
      </c>
      <c r="H1265" s="14" t="s">
        <v>7295</v>
      </c>
      <c r="I1265" t="s">
        <v>23</v>
      </c>
      <c r="K1265">
        <v>2</v>
      </c>
      <c r="L1265">
        <v>22</v>
      </c>
      <c r="M1265">
        <v>21</v>
      </c>
      <c r="N1265">
        <v>4</v>
      </c>
      <c r="O1265" t="s">
        <v>517</v>
      </c>
      <c r="P1265" t="s">
        <v>517</v>
      </c>
      <c r="Q1265" t="s">
        <v>517</v>
      </c>
      <c r="R1265" t="s">
        <v>517</v>
      </c>
      <c r="S1265" t="s">
        <v>517</v>
      </c>
      <c r="T1265" t="s">
        <v>517</v>
      </c>
      <c r="U1265" t="s">
        <v>517</v>
      </c>
      <c r="V1265" t="s">
        <v>517</v>
      </c>
      <c r="W1265" t="s">
        <v>517</v>
      </c>
      <c r="X1265" t="s">
        <v>517</v>
      </c>
      <c r="Y1265" t="s">
        <v>7296</v>
      </c>
      <c r="Z1265" s="1">
        <v>35247</v>
      </c>
      <c r="AA1265" t="s">
        <v>7292</v>
      </c>
      <c r="AB1265">
        <v>20</v>
      </c>
      <c r="AC1265" t="s">
        <v>358</v>
      </c>
      <c r="AD1265" t="s">
        <v>487</v>
      </c>
    </row>
    <row r="1266" spans="1:30" x14ac:dyDescent="0.25">
      <c r="A1266" s="13" t="s">
        <v>7297</v>
      </c>
      <c r="B1266" s="1">
        <v>42788</v>
      </c>
      <c r="C1266" s="2">
        <v>0.86405092592592592</v>
      </c>
      <c r="D1266" t="s">
        <v>7298</v>
      </c>
      <c r="E1266" t="s">
        <v>22</v>
      </c>
      <c r="F1266" t="s">
        <v>7299</v>
      </c>
      <c r="G1266" s="14" t="s">
        <v>7300</v>
      </c>
      <c r="H1266" s="14" t="s">
        <v>7301</v>
      </c>
      <c r="I1266" t="s">
        <v>21</v>
      </c>
      <c r="K1266">
        <v>2</v>
      </c>
      <c r="L1266">
        <v>22</v>
      </c>
      <c r="M1266">
        <v>20</v>
      </c>
      <c r="N1266">
        <v>4</v>
      </c>
      <c r="O1266" t="s">
        <v>517</v>
      </c>
      <c r="P1266" t="s">
        <v>517</v>
      </c>
      <c r="Q1266" t="s">
        <v>517</v>
      </c>
      <c r="R1266" t="s">
        <v>517</v>
      </c>
      <c r="S1266" t="s">
        <v>517</v>
      </c>
      <c r="T1266" t="s">
        <v>517</v>
      </c>
      <c r="U1266" t="s">
        <v>517</v>
      </c>
      <c r="V1266" t="s">
        <v>517</v>
      </c>
      <c r="W1266" t="s">
        <v>517</v>
      </c>
      <c r="X1266" t="s">
        <v>517</v>
      </c>
      <c r="Y1266" t="s">
        <v>7302</v>
      </c>
      <c r="Z1266" s="1">
        <v>27689</v>
      </c>
      <c r="AA1266" t="s">
        <v>529</v>
      </c>
      <c r="AB1266">
        <v>41</v>
      </c>
      <c r="AC1266" t="s">
        <v>358</v>
      </c>
      <c r="AD1266" t="s">
        <v>499</v>
      </c>
    </row>
    <row r="1267" spans="1:30" x14ac:dyDescent="0.25">
      <c r="A1267" s="13" t="s">
        <v>7304</v>
      </c>
      <c r="B1267" s="1">
        <v>42788</v>
      </c>
      <c r="C1267" s="2">
        <v>0.80031249999999998</v>
      </c>
      <c r="D1267" t="s">
        <v>7305</v>
      </c>
      <c r="E1267" t="s">
        <v>22</v>
      </c>
      <c r="F1267" t="s">
        <v>7306</v>
      </c>
      <c r="G1267" s="14" t="s">
        <v>7307</v>
      </c>
      <c r="H1267" s="14" t="s">
        <v>7308</v>
      </c>
      <c r="I1267" t="s">
        <v>23</v>
      </c>
      <c r="K1267">
        <v>2</v>
      </c>
      <c r="L1267">
        <v>22</v>
      </c>
      <c r="M1267">
        <v>19</v>
      </c>
      <c r="N1267">
        <v>4</v>
      </c>
      <c r="O1267" t="s">
        <v>7303</v>
      </c>
      <c r="P1267" t="s">
        <v>517</v>
      </c>
      <c r="Q1267" t="s">
        <v>517</v>
      </c>
      <c r="R1267" t="s">
        <v>517</v>
      </c>
      <c r="S1267" t="s">
        <v>517</v>
      </c>
      <c r="T1267" t="s">
        <v>517</v>
      </c>
      <c r="U1267" t="s">
        <v>517</v>
      </c>
      <c r="V1267" t="s">
        <v>517</v>
      </c>
      <c r="W1267" t="s">
        <v>2420</v>
      </c>
      <c r="X1267" t="s">
        <v>1780</v>
      </c>
      <c r="Y1267" t="s">
        <v>517</v>
      </c>
      <c r="Z1267" s="1" t="s">
        <v>517</v>
      </c>
      <c r="AA1267" t="s">
        <v>546</v>
      </c>
      <c r="AB1267" t="s">
        <v>517</v>
      </c>
      <c r="AC1267" t="s">
        <v>358</v>
      </c>
      <c r="AD1267" t="s">
        <v>517</v>
      </c>
    </row>
    <row r="1268" spans="1:30" x14ac:dyDescent="0.25">
      <c r="A1268" s="13" t="s">
        <v>7309</v>
      </c>
      <c r="B1268" s="1">
        <v>42788</v>
      </c>
      <c r="C1268" s="2">
        <v>0.79197916666666668</v>
      </c>
      <c r="D1268" t="s">
        <v>7305</v>
      </c>
      <c r="E1268" t="s">
        <v>22</v>
      </c>
      <c r="F1268" t="s">
        <v>7310</v>
      </c>
      <c r="G1268" s="14" t="s">
        <v>7307</v>
      </c>
      <c r="H1268" s="14" t="s">
        <v>7308</v>
      </c>
      <c r="I1268" t="s">
        <v>23</v>
      </c>
      <c r="K1268">
        <v>2</v>
      </c>
      <c r="L1268">
        <v>22</v>
      </c>
      <c r="M1268">
        <v>19</v>
      </c>
      <c r="N1268">
        <v>4</v>
      </c>
      <c r="O1268" t="s">
        <v>7303</v>
      </c>
      <c r="P1268" t="s">
        <v>517</v>
      </c>
      <c r="Q1268" t="s">
        <v>517</v>
      </c>
      <c r="R1268" t="s">
        <v>517</v>
      </c>
      <c r="S1268" t="s">
        <v>517</v>
      </c>
      <c r="T1268" t="s">
        <v>517</v>
      </c>
      <c r="U1268" t="s">
        <v>517</v>
      </c>
      <c r="V1268" t="s">
        <v>517</v>
      </c>
      <c r="W1268" t="s">
        <v>2420</v>
      </c>
      <c r="X1268" t="s">
        <v>1780</v>
      </c>
      <c r="Y1268" t="s">
        <v>517</v>
      </c>
      <c r="Z1268" s="1" t="s">
        <v>517</v>
      </c>
      <c r="AA1268" t="s">
        <v>546</v>
      </c>
      <c r="AB1268" t="s">
        <v>517</v>
      </c>
      <c r="AC1268" t="s">
        <v>358</v>
      </c>
      <c r="AD1268" t="s">
        <v>517</v>
      </c>
    </row>
    <row r="1269" spans="1:30" x14ac:dyDescent="0.25">
      <c r="A1269" s="13" t="s">
        <v>7311</v>
      </c>
      <c r="B1269" s="1">
        <v>42788</v>
      </c>
      <c r="C1269" s="2">
        <v>0.78393518518518512</v>
      </c>
      <c r="D1269" t="s">
        <v>6789</v>
      </c>
      <c r="E1269" t="s">
        <v>22</v>
      </c>
      <c r="F1269" t="s">
        <v>6790</v>
      </c>
      <c r="G1269" s="14" t="s">
        <v>6791</v>
      </c>
      <c r="H1269" s="14" t="s">
        <v>6792</v>
      </c>
      <c r="I1269" t="s">
        <v>23</v>
      </c>
      <c r="K1269">
        <v>2</v>
      </c>
      <c r="L1269">
        <v>22</v>
      </c>
      <c r="M1269">
        <v>18</v>
      </c>
      <c r="N1269">
        <v>4</v>
      </c>
      <c r="O1269" t="s">
        <v>6787</v>
      </c>
      <c r="P1269" t="s">
        <v>517</v>
      </c>
      <c r="Q1269" t="s">
        <v>517</v>
      </c>
      <c r="R1269" t="s">
        <v>517</v>
      </c>
      <c r="S1269" t="s">
        <v>517</v>
      </c>
      <c r="T1269" t="s">
        <v>517</v>
      </c>
      <c r="U1269" t="s">
        <v>517</v>
      </c>
      <c r="V1269" t="s">
        <v>517</v>
      </c>
      <c r="W1269" t="s">
        <v>589</v>
      </c>
      <c r="X1269" t="s">
        <v>590</v>
      </c>
      <c r="Y1269" t="s">
        <v>6793</v>
      </c>
      <c r="Z1269" s="1">
        <v>32721</v>
      </c>
      <c r="AA1269" t="s">
        <v>6794</v>
      </c>
      <c r="AB1269">
        <v>27</v>
      </c>
      <c r="AC1269" t="s">
        <v>358</v>
      </c>
      <c r="AD1269" t="s">
        <v>491</v>
      </c>
    </row>
    <row r="1270" spans="1:30" x14ac:dyDescent="0.25">
      <c r="A1270" s="13" t="s">
        <v>7313</v>
      </c>
      <c r="B1270" s="1">
        <v>42788</v>
      </c>
      <c r="C1270" s="2">
        <v>0.77853009259259265</v>
      </c>
      <c r="D1270" t="s">
        <v>7314</v>
      </c>
      <c r="E1270" t="s">
        <v>22</v>
      </c>
      <c r="F1270" t="s">
        <v>7315</v>
      </c>
      <c r="G1270" s="14" t="s">
        <v>7316</v>
      </c>
      <c r="H1270" s="14" t="s">
        <v>7317</v>
      </c>
      <c r="I1270" t="s">
        <v>23</v>
      </c>
      <c r="K1270">
        <v>2</v>
      </c>
      <c r="L1270">
        <v>22</v>
      </c>
      <c r="M1270">
        <v>18</v>
      </c>
      <c r="N1270">
        <v>4</v>
      </c>
      <c r="O1270" t="s">
        <v>7312</v>
      </c>
      <c r="P1270" t="s">
        <v>517</v>
      </c>
      <c r="Q1270" t="s">
        <v>517</v>
      </c>
      <c r="R1270" t="s">
        <v>517</v>
      </c>
      <c r="S1270" t="s">
        <v>517</v>
      </c>
      <c r="T1270" t="s">
        <v>517</v>
      </c>
      <c r="U1270" t="s">
        <v>517</v>
      </c>
      <c r="V1270" t="s">
        <v>517</v>
      </c>
      <c r="W1270" t="s">
        <v>589</v>
      </c>
      <c r="X1270" t="s">
        <v>590</v>
      </c>
      <c r="Y1270" t="s">
        <v>7318</v>
      </c>
      <c r="Z1270" s="1">
        <v>34755</v>
      </c>
      <c r="AA1270" t="s">
        <v>7319</v>
      </c>
      <c r="AB1270">
        <v>21</v>
      </c>
      <c r="AC1270" t="s">
        <v>357</v>
      </c>
      <c r="AD1270" t="s">
        <v>491</v>
      </c>
    </row>
    <row r="1271" spans="1:30" x14ac:dyDescent="0.25">
      <c r="A1271" s="13" t="s">
        <v>7321</v>
      </c>
      <c r="B1271" s="1">
        <v>42788</v>
      </c>
      <c r="C1271" s="2">
        <v>0.77744212962962955</v>
      </c>
      <c r="D1271" t="s">
        <v>7322</v>
      </c>
      <c r="E1271" t="s">
        <v>2525</v>
      </c>
      <c r="F1271" t="s">
        <v>7323</v>
      </c>
      <c r="G1271" s="14" t="s">
        <v>7324</v>
      </c>
      <c r="H1271" s="14" t="s">
        <v>7325</v>
      </c>
      <c r="I1271" t="s">
        <v>23</v>
      </c>
      <c r="K1271">
        <v>2</v>
      </c>
      <c r="L1271">
        <v>22</v>
      </c>
      <c r="M1271">
        <v>18</v>
      </c>
      <c r="N1271">
        <v>4</v>
      </c>
      <c r="O1271" t="s">
        <v>7320</v>
      </c>
      <c r="P1271" t="s">
        <v>517</v>
      </c>
      <c r="Q1271" t="s">
        <v>517</v>
      </c>
      <c r="R1271" t="s">
        <v>517</v>
      </c>
      <c r="S1271" t="s">
        <v>517</v>
      </c>
      <c r="T1271" t="s">
        <v>517</v>
      </c>
      <c r="U1271" t="s">
        <v>517</v>
      </c>
      <c r="V1271" t="s">
        <v>517</v>
      </c>
      <c r="W1271" t="s">
        <v>579</v>
      </c>
      <c r="X1271" t="s">
        <v>580</v>
      </c>
      <c r="Y1271" t="s">
        <v>517</v>
      </c>
      <c r="Z1271" s="1" t="s">
        <v>517</v>
      </c>
      <c r="AA1271" t="s">
        <v>7326</v>
      </c>
      <c r="AB1271" t="s">
        <v>517</v>
      </c>
      <c r="AC1271" t="s">
        <v>358</v>
      </c>
      <c r="AD1271" t="s">
        <v>517</v>
      </c>
    </row>
    <row r="1272" spans="1:30" x14ac:dyDescent="0.25">
      <c r="A1272" s="13" t="s">
        <v>7328</v>
      </c>
      <c r="B1272" s="1">
        <v>42788</v>
      </c>
      <c r="C1272" s="2">
        <v>0.73285879629629624</v>
      </c>
      <c r="D1272" t="s">
        <v>7329</v>
      </c>
      <c r="E1272" t="s">
        <v>22</v>
      </c>
      <c r="F1272" t="s">
        <v>7330</v>
      </c>
      <c r="G1272" s="14" t="s">
        <v>7331</v>
      </c>
      <c r="H1272" s="14" t="s">
        <v>7332</v>
      </c>
      <c r="I1272" t="s">
        <v>23</v>
      </c>
      <c r="K1272">
        <v>2</v>
      </c>
      <c r="L1272">
        <v>22</v>
      </c>
      <c r="M1272">
        <v>17</v>
      </c>
      <c r="N1272">
        <v>4</v>
      </c>
      <c r="O1272" t="s">
        <v>7327</v>
      </c>
      <c r="P1272" t="s">
        <v>517</v>
      </c>
      <c r="Q1272" t="s">
        <v>517</v>
      </c>
      <c r="R1272" t="s">
        <v>517</v>
      </c>
      <c r="S1272" t="s">
        <v>517</v>
      </c>
      <c r="T1272" t="s">
        <v>517</v>
      </c>
      <c r="U1272" t="s">
        <v>517</v>
      </c>
      <c r="V1272" t="s">
        <v>517</v>
      </c>
      <c r="W1272" t="s">
        <v>589</v>
      </c>
      <c r="X1272" t="s">
        <v>590</v>
      </c>
      <c r="Y1272" t="s">
        <v>7333</v>
      </c>
      <c r="Z1272" s="1">
        <v>28095</v>
      </c>
      <c r="AA1272" t="s">
        <v>810</v>
      </c>
      <c r="AB1272">
        <v>40</v>
      </c>
      <c r="AC1272" t="s">
        <v>358</v>
      </c>
      <c r="AD1272" t="s">
        <v>482</v>
      </c>
    </row>
    <row r="1273" spans="1:30" x14ac:dyDescent="0.25">
      <c r="A1273" s="13" t="s">
        <v>7334</v>
      </c>
      <c r="B1273" s="1">
        <v>42788</v>
      </c>
      <c r="C1273" s="2">
        <v>0.69200231481481478</v>
      </c>
      <c r="D1273" t="s">
        <v>6862</v>
      </c>
      <c r="E1273" t="s">
        <v>22</v>
      </c>
      <c r="F1273" t="s">
        <v>6863</v>
      </c>
      <c r="G1273" s="14" t="s">
        <v>6864</v>
      </c>
      <c r="H1273" s="14" t="s">
        <v>6865</v>
      </c>
      <c r="I1273" t="s">
        <v>26</v>
      </c>
      <c r="K1273">
        <v>2</v>
      </c>
      <c r="L1273">
        <v>22</v>
      </c>
      <c r="M1273">
        <v>16</v>
      </c>
      <c r="N1273">
        <v>4</v>
      </c>
      <c r="O1273" t="s">
        <v>6860</v>
      </c>
      <c r="P1273" t="s">
        <v>517</v>
      </c>
      <c r="Q1273" t="s">
        <v>517</v>
      </c>
      <c r="R1273" t="s">
        <v>517</v>
      </c>
      <c r="S1273" t="s">
        <v>517</v>
      </c>
      <c r="T1273" t="s">
        <v>517</v>
      </c>
      <c r="U1273" t="s">
        <v>517</v>
      </c>
      <c r="V1273" t="s">
        <v>517</v>
      </c>
      <c r="W1273" t="s">
        <v>589</v>
      </c>
      <c r="X1273" t="s">
        <v>849</v>
      </c>
      <c r="Y1273" t="s">
        <v>517</v>
      </c>
      <c r="Z1273" s="1" t="s">
        <v>517</v>
      </c>
      <c r="AA1273" t="s">
        <v>4369</v>
      </c>
      <c r="AB1273" t="s">
        <v>517</v>
      </c>
      <c r="AC1273" t="s">
        <v>358</v>
      </c>
      <c r="AD1273" t="s">
        <v>517</v>
      </c>
    </row>
    <row r="1274" spans="1:30" x14ac:dyDescent="0.25">
      <c r="A1274" s="13" t="s">
        <v>7335</v>
      </c>
      <c r="B1274" s="1">
        <v>42788</v>
      </c>
      <c r="C1274" s="2">
        <v>0.62471064814814814</v>
      </c>
      <c r="D1274" t="s">
        <v>6875</v>
      </c>
      <c r="E1274" t="s">
        <v>22</v>
      </c>
      <c r="F1274" t="s">
        <v>6876</v>
      </c>
      <c r="G1274" s="14" t="s">
        <v>6877</v>
      </c>
      <c r="H1274" s="14" t="s">
        <v>6878</v>
      </c>
      <c r="I1274" t="s">
        <v>23</v>
      </c>
      <c r="K1274">
        <v>2</v>
      </c>
      <c r="L1274">
        <v>22</v>
      </c>
      <c r="M1274">
        <v>14</v>
      </c>
      <c r="N1274">
        <v>4</v>
      </c>
      <c r="O1274" t="s">
        <v>6873</v>
      </c>
      <c r="P1274" t="s">
        <v>517</v>
      </c>
      <c r="Q1274" t="s">
        <v>517</v>
      </c>
      <c r="R1274" t="s">
        <v>517</v>
      </c>
      <c r="S1274" t="s">
        <v>517</v>
      </c>
      <c r="T1274" t="s">
        <v>517</v>
      </c>
      <c r="U1274" t="s">
        <v>517</v>
      </c>
      <c r="V1274" t="s">
        <v>517</v>
      </c>
      <c r="W1274" t="s">
        <v>589</v>
      </c>
      <c r="X1274" t="s">
        <v>590</v>
      </c>
      <c r="Y1274" t="s">
        <v>6879</v>
      </c>
      <c r="Z1274" s="1">
        <v>27223</v>
      </c>
      <c r="AA1274" t="s">
        <v>546</v>
      </c>
      <c r="AB1274">
        <v>42</v>
      </c>
      <c r="AC1274" t="s">
        <v>358</v>
      </c>
      <c r="AD1274" t="s">
        <v>487</v>
      </c>
    </row>
    <row r="1275" spans="1:30" x14ac:dyDescent="0.25">
      <c r="A1275" s="13" t="s">
        <v>7337</v>
      </c>
      <c r="B1275" s="1">
        <v>42788</v>
      </c>
      <c r="C1275" s="2">
        <v>0.60465277777777782</v>
      </c>
      <c r="D1275" t="s">
        <v>7338</v>
      </c>
      <c r="E1275" t="s">
        <v>22</v>
      </c>
      <c r="F1275" t="s">
        <v>7339</v>
      </c>
      <c r="G1275" s="14" t="s">
        <v>7340</v>
      </c>
      <c r="H1275" s="14" t="s">
        <v>7341</v>
      </c>
      <c r="I1275" t="s">
        <v>23</v>
      </c>
      <c r="K1275">
        <v>2</v>
      </c>
      <c r="L1275">
        <v>22</v>
      </c>
      <c r="M1275">
        <v>14</v>
      </c>
      <c r="N1275">
        <v>4</v>
      </c>
      <c r="O1275" t="s">
        <v>7336</v>
      </c>
      <c r="P1275" t="s">
        <v>517</v>
      </c>
      <c r="Q1275" t="s">
        <v>517</v>
      </c>
      <c r="R1275" t="s">
        <v>517</v>
      </c>
      <c r="S1275" t="s">
        <v>517</v>
      </c>
      <c r="T1275" t="s">
        <v>517</v>
      </c>
      <c r="U1275" t="s">
        <v>517</v>
      </c>
      <c r="V1275" t="s">
        <v>517</v>
      </c>
      <c r="W1275" t="s">
        <v>589</v>
      </c>
      <c r="X1275" t="s">
        <v>477</v>
      </c>
      <c r="Y1275" t="s">
        <v>7342</v>
      </c>
      <c r="Z1275" s="1">
        <v>33511</v>
      </c>
      <c r="AA1275" t="s">
        <v>5485</v>
      </c>
      <c r="AB1275">
        <v>25</v>
      </c>
      <c r="AC1275" t="s">
        <v>357</v>
      </c>
      <c r="AD1275" t="s">
        <v>495</v>
      </c>
    </row>
    <row r="1276" spans="1:30" x14ac:dyDescent="0.25">
      <c r="A1276" s="13" t="s">
        <v>7343</v>
      </c>
      <c r="B1276" s="1">
        <v>42788</v>
      </c>
      <c r="C1276" s="2">
        <v>0.58750000000000002</v>
      </c>
      <c r="D1276" t="s">
        <v>7344</v>
      </c>
      <c r="E1276" t="s">
        <v>22</v>
      </c>
      <c r="F1276" t="s">
        <v>7345</v>
      </c>
      <c r="G1276" s="14" t="s">
        <v>7346</v>
      </c>
      <c r="H1276" s="14" t="s">
        <v>7347</v>
      </c>
      <c r="I1276" t="s">
        <v>24</v>
      </c>
      <c r="K1276">
        <v>2</v>
      </c>
      <c r="L1276">
        <v>22</v>
      </c>
      <c r="M1276">
        <v>14</v>
      </c>
      <c r="N1276">
        <v>4</v>
      </c>
      <c r="O1276" t="s">
        <v>517</v>
      </c>
      <c r="P1276" t="s">
        <v>517</v>
      </c>
      <c r="Q1276" t="s">
        <v>517</v>
      </c>
      <c r="R1276" t="s">
        <v>517</v>
      </c>
      <c r="S1276" t="s">
        <v>517</v>
      </c>
      <c r="T1276" t="s">
        <v>517</v>
      </c>
      <c r="U1276" t="s">
        <v>517</v>
      </c>
      <c r="V1276" t="s">
        <v>517</v>
      </c>
      <c r="W1276" t="s">
        <v>517</v>
      </c>
      <c r="X1276" t="s">
        <v>517</v>
      </c>
      <c r="Y1276" t="s">
        <v>7348</v>
      </c>
      <c r="Z1276" s="1">
        <v>33884</v>
      </c>
      <c r="AA1276" t="s">
        <v>2681</v>
      </c>
      <c r="AB1276">
        <v>24</v>
      </c>
      <c r="AC1276" t="s">
        <v>357</v>
      </c>
      <c r="AD1276" t="s">
        <v>498</v>
      </c>
    </row>
    <row r="1277" spans="1:30" x14ac:dyDescent="0.25">
      <c r="A1277" s="13" t="s">
        <v>7349</v>
      </c>
      <c r="B1277" s="1">
        <v>42788</v>
      </c>
      <c r="C1277" s="2">
        <v>0.58303240740740747</v>
      </c>
      <c r="D1277" t="s">
        <v>7350</v>
      </c>
      <c r="E1277" t="s">
        <v>22</v>
      </c>
      <c r="F1277" t="s">
        <v>7351</v>
      </c>
      <c r="G1277" s="14" t="s">
        <v>7352</v>
      </c>
      <c r="H1277" s="14" t="s">
        <v>7353</v>
      </c>
      <c r="I1277" t="s">
        <v>24</v>
      </c>
      <c r="K1277">
        <v>2</v>
      </c>
      <c r="L1277">
        <v>22</v>
      </c>
      <c r="M1277">
        <v>13</v>
      </c>
      <c r="N1277">
        <v>4</v>
      </c>
      <c r="O1277" t="s">
        <v>517</v>
      </c>
      <c r="P1277" t="s">
        <v>517</v>
      </c>
      <c r="Q1277" t="s">
        <v>517</v>
      </c>
      <c r="R1277" t="s">
        <v>517</v>
      </c>
      <c r="S1277" t="s">
        <v>517</v>
      </c>
      <c r="T1277" t="s">
        <v>517</v>
      </c>
      <c r="U1277" t="s">
        <v>517</v>
      </c>
      <c r="V1277" t="s">
        <v>517</v>
      </c>
      <c r="W1277" t="s">
        <v>517</v>
      </c>
      <c r="X1277" t="s">
        <v>517</v>
      </c>
      <c r="Y1277" t="s">
        <v>3024</v>
      </c>
      <c r="Z1277" s="1">
        <v>35796</v>
      </c>
      <c r="AA1277" t="s">
        <v>1542</v>
      </c>
      <c r="AB1277">
        <v>19</v>
      </c>
      <c r="AC1277" t="s">
        <v>358</v>
      </c>
      <c r="AD1277" t="s">
        <v>495</v>
      </c>
    </row>
    <row r="1278" spans="1:30" x14ac:dyDescent="0.25">
      <c r="A1278" s="13" t="s">
        <v>7354</v>
      </c>
      <c r="B1278" s="1">
        <v>42788</v>
      </c>
      <c r="C1278" s="2">
        <v>0.58284722222222218</v>
      </c>
      <c r="D1278" t="s">
        <v>7355</v>
      </c>
      <c r="E1278" t="s">
        <v>22</v>
      </c>
      <c r="F1278" t="s">
        <v>7356</v>
      </c>
      <c r="G1278" s="14" t="s">
        <v>7357</v>
      </c>
      <c r="H1278" s="14" t="s">
        <v>7358</v>
      </c>
      <c r="I1278" t="s">
        <v>23</v>
      </c>
      <c r="K1278">
        <v>2</v>
      </c>
      <c r="L1278">
        <v>22</v>
      </c>
      <c r="M1278">
        <v>13</v>
      </c>
      <c r="N1278">
        <v>4</v>
      </c>
      <c r="O1278" t="s">
        <v>517</v>
      </c>
      <c r="P1278" t="s">
        <v>517</v>
      </c>
      <c r="Q1278" t="s">
        <v>517</v>
      </c>
      <c r="R1278" t="s">
        <v>517</v>
      </c>
      <c r="S1278" t="s">
        <v>517</v>
      </c>
      <c r="T1278" t="s">
        <v>517</v>
      </c>
      <c r="U1278" t="s">
        <v>517</v>
      </c>
      <c r="V1278" t="s">
        <v>517</v>
      </c>
      <c r="W1278" t="s">
        <v>517</v>
      </c>
      <c r="X1278" t="s">
        <v>517</v>
      </c>
      <c r="Y1278" t="s">
        <v>517</v>
      </c>
      <c r="Z1278" s="1" t="s">
        <v>517</v>
      </c>
      <c r="AA1278" t="s">
        <v>7359</v>
      </c>
      <c r="AB1278" t="s">
        <v>517</v>
      </c>
      <c r="AC1278" t="s">
        <v>357</v>
      </c>
      <c r="AD1278" t="s">
        <v>517</v>
      </c>
    </row>
    <row r="1279" spans="1:30" x14ac:dyDescent="0.25">
      <c r="A1279" s="13" t="s">
        <v>7360</v>
      </c>
      <c r="B1279" s="1">
        <v>42788</v>
      </c>
      <c r="C1279" s="2">
        <v>0.58278935185185188</v>
      </c>
      <c r="D1279" t="s">
        <v>7124</v>
      </c>
      <c r="E1279" t="s">
        <v>22</v>
      </c>
      <c r="F1279" t="s">
        <v>7125</v>
      </c>
      <c r="G1279" s="14" t="s">
        <v>7126</v>
      </c>
      <c r="H1279" s="14" t="s">
        <v>7127</v>
      </c>
      <c r="I1279" t="s">
        <v>21</v>
      </c>
      <c r="K1279">
        <v>2</v>
      </c>
      <c r="L1279">
        <v>22</v>
      </c>
      <c r="M1279">
        <v>13</v>
      </c>
      <c r="N1279">
        <v>4</v>
      </c>
      <c r="O1279" t="s">
        <v>7122</v>
      </c>
      <c r="P1279" t="s">
        <v>517</v>
      </c>
      <c r="Q1279" t="s">
        <v>517</v>
      </c>
      <c r="R1279" t="s">
        <v>517</v>
      </c>
      <c r="S1279" t="s">
        <v>517</v>
      </c>
      <c r="T1279" t="s">
        <v>517</v>
      </c>
      <c r="U1279" t="s">
        <v>517</v>
      </c>
      <c r="V1279" t="s">
        <v>517</v>
      </c>
      <c r="W1279" t="s">
        <v>537</v>
      </c>
      <c r="X1279" t="s">
        <v>590</v>
      </c>
      <c r="Y1279" t="s">
        <v>7128</v>
      </c>
      <c r="Z1279" s="1">
        <v>30179</v>
      </c>
      <c r="AA1279" t="s">
        <v>529</v>
      </c>
      <c r="AB1279">
        <v>34</v>
      </c>
      <c r="AC1279" t="s">
        <v>358</v>
      </c>
      <c r="AD1279" t="s">
        <v>491</v>
      </c>
    </row>
    <row r="1280" spans="1:30" x14ac:dyDescent="0.25">
      <c r="A1280" s="13" t="s">
        <v>7362</v>
      </c>
      <c r="B1280" s="1">
        <v>42788</v>
      </c>
      <c r="C1280" s="2">
        <v>0.57693287037037033</v>
      </c>
      <c r="D1280" t="s">
        <v>7363</v>
      </c>
      <c r="E1280" t="s">
        <v>22</v>
      </c>
      <c r="F1280" t="s">
        <v>7364</v>
      </c>
      <c r="G1280" t="s">
        <v>7365</v>
      </c>
      <c r="H1280" t="s">
        <v>7366</v>
      </c>
      <c r="I1280" t="s">
        <v>23</v>
      </c>
      <c r="K1280">
        <v>2</v>
      </c>
      <c r="L1280">
        <v>22</v>
      </c>
      <c r="M1280">
        <v>13</v>
      </c>
      <c r="N1280">
        <v>4</v>
      </c>
      <c r="O1280" t="s">
        <v>7361</v>
      </c>
      <c r="P1280" t="s">
        <v>517</v>
      </c>
      <c r="Q1280" t="s">
        <v>517</v>
      </c>
      <c r="R1280" t="s">
        <v>517</v>
      </c>
      <c r="S1280" t="s">
        <v>517</v>
      </c>
      <c r="T1280" t="s">
        <v>517</v>
      </c>
      <c r="U1280" t="s">
        <v>517</v>
      </c>
      <c r="V1280" t="s">
        <v>517</v>
      </c>
      <c r="W1280" t="s">
        <v>537</v>
      </c>
      <c r="X1280" t="s">
        <v>590</v>
      </c>
      <c r="Y1280" t="s">
        <v>7367</v>
      </c>
      <c r="Z1280" s="1">
        <v>30301</v>
      </c>
      <c r="AA1280" t="s">
        <v>4799</v>
      </c>
      <c r="AB1280">
        <v>34</v>
      </c>
      <c r="AC1280" t="s">
        <v>358</v>
      </c>
      <c r="AD1280" t="s">
        <v>482</v>
      </c>
    </row>
    <row r="1281" spans="1:30" x14ac:dyDescent="0.25">
      <c r="A1281" s="13" t="s">
        <v>7368</v>
      </c>
      <c r="B1281" s="1">
        <v>42788</v>
      </c>
      <c r="C1281" s="2">
        <v>0.57028935185185181</v>
      </c>
      <c r="D1281" t="s">
        <v>7247</v>
      </c>
      <c r="E1281" t="s">
        <v>22</v>
      </c>
      <c r="F1281" t="s">
        <v>7369</v>
      </c>
      <c r="G1281" t="s">
        <v>7249</v>
      </c>
      <c r="H1281" t="s">
        <v>7250</v>
      </c>
      <c r="I1281" t="s">
        <v>23</v>
      </c>
      <c r="K1281">
        <v>2</v>
      </c>
      <c r="L1281">
        <v>22</v>
      </c>
      <c r="M1281">
        <v>13</v>
      </c>
      <c r="N1281">
        <v>4</v>
      </c>
      <c r="O1281" t="s">
        <v>7245</v>
      </c>
      <c r="P1281" t="s">
        <v>517</v>
      </c>
      <c r="Q1281" t="s">
        <v>517</v>
      </c>
      <c r="R1281" t="s">
        <v>517</v>
      </c>
      <c r="S1281" t="s">
        <v>517</v>
      </c>
      <c r="T1281" t="s">
        <v>517</v>
      </c>
      <c r="U1281" t="s">
        <v>517</v>
      </c>
      <c r="V1281" t="s">
        <v>517</v>
      </c>
      <c r="W1281" t="s">
        <v>537</v>
      </c>
      <c r="X1281" t="s">
        <v>590</v>
      </c>
      <c r="Y1281" t="s">
        <v>2263</v>
      </c>
      <c r="Z1281" s="1">
        <v>32051</v>
      </c>
      <c r="AA1281" t="s">
        <v>7247</v>
      </c>
      <c r="AB1281">
        <v>29</v>
      </c>
      <c r="AC1281" t="s">
        <v>358</v>
      </c>
      <c r="AD1281" t="s">
        <v>490</v>
      </c>
    </row>
    <row r="1282" spans="1:30" x14ac:dyDescent="0.25">
      <c r="A1282" s="13" t="s">
        <v>7370</v>
      </c>
      <c r="B1282" s="1">
        <v>42788</v>
      </c>
      <c r="C1282" s="2">
        <v>0.54818287037037039</v>
      </c>
      <c r="D1282" t="s">
        <v>7371</v>
      </c>
      <c r="E1282" t="s">
        <v>22</v>
      </c>
      <c r="F1282" t="s">
        <v>7372</v>
      </c>
      <c r="G1282" t="s">
        <v>7373</v>
      </c>
      <c r="H1282" t="s">
        <v>7374</v>
      </c>
      <c r="I1282" t="s">
        <v>24</v>
      </c>
      <c r="K1282">
        <v>2</v>
      </c>
      <c r="L1282">
        <v>22</v>
      </c>
      <c r="M1282">
        <v>13</v>
      </c>
      <c r="N1282">
        <v>4</v>
      </c>
      <c r="O1282" t="s">
        <v>517</v>
      </c>
      <c r="P1282" t="s">
        <v>517</v>
      </c>
      <c r="Q1282" t="s">
        <v>517</v>
      </c>
      <c r="R1282" t="s">
        <v>517</v>
      </c>
      <c r="S1282" t="s">
        <v>517</v>
      </c>
      <c r="T1282" t="s">
        <v>517</v>
      </c>
      <c r="U1282" t="s">
        <v>517</v>
      </c>
      <c r="V1282" t="s">
        <v>517</v>
      </c>
      <c r="W1282" t="s">
        <v>517</v>
      </c>
      <c r="X1282" t="s">
        <v>517</v>
      </c>
      <c r="Y1282" t="s">
        <v>7375</v>
      </c>
      <c r="Z1282" s="1">
        <v>30610</v>
      </c>
      <c r="AA1282" t="s">
        <v>6905</v>
      </c>
      <c r="AB1282">
        <v>33</v>
      </c>
      <c r="AC1282" t="s">
        <v>358</v>
      </c>
      <c r="AD1282" t="s">
        <v>484</v>
      </c>
    </row>
    <row r="1283" spans="1:30" x14ac:dyDescent="0.25">
      <c r="A1283" s="13" t="s">
        <v>7376</v>
      </c>
      <c r="B1283" s="1">
        <v>42788</v>
      </c>
      <c r="C1283" s="2">
        <v>0.54578703703703701</v>
      </c>
      <c r="D1283" t="s">
        <v>5928</v>
      </c>
      <c r="E1283" t="s">
        <v>22</v>
      </c>
      <c r="F1283" t="s">
        <v>5929</v>
      </c>
      <c r="G1283" s="14" t="s">
        <v>5930</v>
      </c>
      <c r="H1283" s="14" t="s">
        <v>7377</v>
      </c>
      <c r="I1283" t="s">
        <v>23</v>
      </c>
      <c r="K1283">
        <v>2</v>
      </c>
      <c r="L1283">
        <v>22</v>
      </c>
      <c r="M1283">
        <v>13</v>
      </c>
      <c r="N1283">
        <v>4</v>
      </c>
      <c r="O1283" t="s">
        <v>5926</v>
      </c>
      <c r="P1283" t="s">
        <v>517</v>
      </c>
      <c r="Q1283" t="s">
        <v>517</v>
      </c>
      <c r="R1283" t="s">
        <v>517</v>
      </c>
      <c r="S1283" t="s">
        <v>517</v>
      </c>
      <c r="T1283" t="s">
        <v>517</v>
      </c>
      <c r="U1283" t="s">
        <v>517</v>
      </c>
      <c r="V1283" t="s">
        <v>517</v>
      </c>
      <c r="W1283" t="s">
        <v>589</v>
      </c>
      <c r="X1283" t="s">
        <v>590</v>
      </c>
      <c r="Y1283" t="s">
        <v>783</v>
      </c>
      <c r="Z1283" s="1">
        <v>33008</v>
      </c>
      <c r="AA1283" t="s">
        <v>1519</v>
      </c>
      <c r="AB1283">
        <v>26</v>
      </c>
      <c r="AC1283" t="s">
        <v>358</v>
      </c>
      <c r="AD1283" t="s">
        <v>487</v>
      </c>
    </row>
    <row r="1284" spans="1:30" x14ac:dyDescent="0.25">
      <c r="A1284" s="13" t="s">
        <v>7379</v>
      </c>
      <c r="B1284" s="1">
        <v>42788</v>
      </c>
      <c r="C1284" s="2">
        <v>0.52410879629629636</v>
      </c>
      <c r="D1284" t="s">
        <v>7380</v>
      </c>
      <c r="E1284" t="s">
        <v>22</v>
      </c>
      <c r="F1284" t="s">
        <v>7381</v>
      </c>
      <c r="G1284" t="s">
        <v>7382</v>
      </c>
      <c r="H1284" t="s">
        <v>7383</v>
      </c>
      <c r="I1284" t="s">
        <v>21</v>
      </c>
      <c r="K1284">
        <v>2</v>
      </c>
      <c r="L1284">
        <v>22</v>
      </c>
      <c r="M1284">
        <v>12</v>
      </c>
      <c r="N1284">
        <v>4</v>
      </c>
      <c r="O1284" t="s">
        <v>7378</v>
      </c>
      <c r="P1284" t="s">
        <v>517</v>
      </c>
      <c r="Q1284" t="s">
        <v>517</v>
      </c>
      <c r="R1284" t="s">
        <v>517</v>
      </c>
      <c r="S1284" t="s">
        <v>517</v>
      </c>
      <c r="T1284" t="s">
        <v>517</v>
      </c>
      <c r="U1284" t="s">
        <v>517</v>
      </c>
      <c r="V1284" t="s">
        <v>517</v>
      </c>
      <c r="W1284" t="s">
        <v>537</v>
      </c>
      <c r="X1284" t="s">
        <v>590</v>
      </c>
      <c r="Y1284" t="s">
        <v>7384</v>
      </c>
      <c r="Z1284" s="1">
        <v>28020</v>
      </c>
      <c r="AA1284" t="s">
        <v>1519</v>
      </c>
      <c r="AB1284">
        <v>40</v>
      </c>
      <c r="AC1284" t="s">
        <v>358</v>
      </c>
      <c r="AD1284" t="s">
        <v>488</v>
      </c>
    </row>
    <row r="1285" spans="1:30" x14ac:dyDescent="0.25">
      <c r="A1285" s="13" t="s">
        <v>7385</v>
      </c>
      <c r="B1285" s="1">
        <v>42788</v>
      </c>
      <c r="C1285" s="2">
        <v>0.49280092592592589</v>
      </c>
      <c r="D1285" t="s">
        <v>6854</v>
      </c>
      <c r="E1285" t="s">
        <v>22</v>
      </c>
      <c r="F1285" t="s">
        <v>6855</v>
      </c>
      <c r="G1285" s="14" t="s">
        <v>6856</v>
      </c>
      <c r="H1285" s="14" t="s">
        <v>7386</v>
      </c>
      <c r="I1285" t="s">
        <v>23</v>
      </c>
      <c r="K1285">
        <v>2</v>
      </c>
      <c r="L1285">
        <v>22</v>
      </c>
      <c r="M1285">
        <v>11</v>
      </c>
      <c r="N1285">
        <v>4</v>
      </c>
      <c r="O1285" t="s">
        <v>6852</v>
      </c>
      <c r="P1285" t="s">
        <v>517</v>
      </c>
      <c r="Q1285" t="s">
        <v>517</v>
      </c>
      <c r="R1285" t="s">
        <v>517</v>
      </c>
      <c r="S1285" t="s">
        <v>517</v>
      </c>
      <c r="T1285" t="s">
        <v>517</v>
      </c>
      <c r="U1285" t="s">
        <v>517</v>
      </c>
      <c r="V1285" t="s">
        <v>517</v>
      </c>
      <c r="W1285" t="s">
        <v>526</v>
      </c>
      <c r="X1285" t="s">
        <v>527</v>
      </c>
      <c r="Y1285" t="s">
        <v>6858</v>
      </c>
      <c r="Z1285" s="1">
        <v>30744</v>
      </c>
      <c r="AA1285" t="s">
        <v>6859</v>
      </c>
      <c r="AB1285">
        <v>32</v>
      </c>
      <c r="AC1285" t="s">
        <v>358</v>
      </c>
      <c r="AD1285" t="s">
        <v>482</v>
      </c>
    </row>
    <row r="1286" spans="1:30" x14ac:dyDescent="0.25">
      <c r="A1286" s="13" t="s">
        <v>7388</v>
      </c>
      <c r="B1286" s="1">
        <v>42788</v>
      </c>
      <c r="C1286" s="2">
        <v>0.47932870370370373</v>
      </c>
      <c r="D1286" t="s">
        <v>7389</v>
      </c>
      <c r="E1286" t="s">
        <v>22</v>
      </c>
      <c r="F1286" t="s">
        <v>7390</v>
      </c>
      <c r="G1286" t="s">
        <v>7391</v>
      </c>
      <c r="H1286" t="s">
        <v>7392</v>
      </c>
      <c r="I1286" t="s">
        <v>23</v>
      </c>
      <c r="K1286">
        <v>2</v>
      </c>
      <c r="L1286">
        <v>22</v>
      </c>
      <c r="M1286">
        <v>11</v>
      </c>
      <c r="N1286">
        <v>4</v>
      </c>
      <c r="O1286" t="s">
        <v>7387</v>
      </c>
      <c r="P1286" t="s">
        <v>517</v>
      </c>
      <c r="Q1286" t="s">
        <v>517</v>
      </c>
      <c r="R1286" t="s">
        <v>517</v>
      </c>
      <c r="S1286" t="s">
        <v>517</v>
      </c>
      <c r="T1286" t="s">
        <v>517</v>
      </c>
      <c r="U1286" t="s">
        <v>517</v>
      </c>
      <c r="V1286" t="s">
        <v>517</v>
      </c>
      <c r="W1286" t="s">
        <v>1016</v>
      </c>
      <c r="X1286" t="s">
        <v>554</v>
      </c>
      <c r="Y1286" t="s">
        <v>7393</v>
      </c>
      <c r="Z1286" s="1">
        <v>28210</v>
      </c>
      <c r="AA1286" t="s">
        <v>5608</v>
      </c>
      <c r="AB1286">
        <v>39</v>
      </c>
      <c r="AC1286" t="s">
        <v>358</v>
      </c>
      <c r="AD1286" t="s">
        <v>492</v>
      </c>
    </row>
    <row r="1287" spans="1:30" x14ac:dyDescent="0.25">
      <c r="A1287" s="13" t="s">
        <v>7394</v>
      </c>
      <c r="B1287" s="1">
        <v>42788</v>
      </c>
      <c r="C1287" s="2">
        <v>0.47881944444444446</v>
      </c>
      <c r="D1287" t="s">
        <v>7395</v>
      </c>
      <c r="E1287" t="s">
        <v>22</v>
      </c>
      <c r="F1287" t="s">
        <v>7396</v>
      </c>
      <c r="G1287" s="14" t="s">
        <v>7397</v>
      </c>
      <c r="H1287" s="14" t="s">
        <v>7398</v>
      </c>
      <c r="I1287" t="s">
        <v>21</v>
      </c>
      <c r="K1287">
        <v>2</v>
      </c>
      <c r="L1287">
        <v>22</v>
      </c>
      <c r="M1287">
        <v>11</v>
      </c>
      <c r="N1287">
        <v>4</v>
      </c>
      <c r="O1287" t="s">
        <v>517</v>
      </c>
      <c r="P1287" t="s">
        <v>517</v>
      </c>
      <c r="Q1287" t="s">
        <v>517</v>
      </c>
      <c r="R1287" t="s">
        <v>517</v>
      </c>
      <c r="S1287" t="s">
        <v>517</v>
      </c>
      <c r="T1287" t="s">
        <v>517</v>
      </c>
      <c r="U1287" t="s">
        <v>517</v>
      </c>
      <c r="V1287" t="s">
        <v>517</v>
      </c>
      <c r="W1287" t="s">
        <v>517</v>
      </c>
      <c r="X1287" t="s">
        <v>517</v>
      </c>
      <c r="Y1287" t="s">
        <v>7399</v>
      </c>
      <c r="Z1287" s="1">
        <v>32992</v>
      </c>
      <c r="AA1287" t="s">
        <v>529</v>
      </c>
      <c r="AB1287">
        <v>26</v>
      </c>
      <c r="AC1287" t="s">
        <v>358</v>
      </c>
      <c r="AD1287" t="s">
        <v>482</v>
      </c>
    </row>
    <row r="1288" spans="1:30" x14ac:dyDescent="0.25">
      <c r="A1288" s="13" t="s">
        <v>7400</v>
      </c>
      <c r="B1288" s="1">
        <v>42788</v>
      </c>
      <c r="C1288" s="2">
        <v>0.47707175925925926</v>
      </c>
      <c r="D1288" t="s">
        <v>7401</v>
      </c>
      <c r="E1288" t="s">
        <v>22</v>
      </c>
      <c r="F1288" t="s">
        <v>7402</v>
      </c>
      <c r="G1288" s="14" t="s">
        <v>7403</v>
      </c>
      <c r="H1288" s="14" t="s">
        <v>7404</v>
      </c>
      <c r="I1288" t="s">
        <v>25</v>
      </c>
      <c r="K1288">
        <v>2</v>
      </c>
      <c r="L1288">
        <v>22</v>
      </c>
      <c r="M1288">
        <v>11</v>
      </c>
      <c r="N1288">
        <v>4</v>
      </c>
      <c r="O1288" t="s">
        <v>517</v>
      </c>
      <c r="P1288" t="s">
        <v>517</v>
      </c>
      <c r="Q1288" t="s">
        <v>517</v>
      </c>
      <c r="R1288" t="s">
        <v>517</v>
      </c>
      <c r="S1288" t="s">
        <v>517</v>
      </c>
      <c r="T1288" t="s">
        <v>517</v>
      </c>
      <c r="U1288" t="s">
        <v>517</v>
      </c>
      <c r="V1288" t="s">
        <v>517</v>
      </c>
      <c r="W1288" t="s">
        <v>517</v>
      </c>
      <c r="X1288" t="s">
        <v>517</v>
      </c>
      <c r="Y1288" t="s">
        <v>7405</v>
      </c>
      <c r="Z1288" s="1">
        <v>29976</v>
      </c>
      <c r="AA1288" t="s">
        <v>7406</v>
      </c>
      <c r="AB1288">
        <v>35</v>
      </c>
      <c r="AC1288" t="s">
        <v>358</v>
      </c>
      <c r="AD1288" t="s">
        <v>482</v>
      </c>
    </row>
    <row r="1289" spans="1:30" x14ac:dyDescent="0.25">
      <c r="A1289" s="13" t="s">
        <v>7407</v>
      </c>
      <c r="B1289" s="1">
        <v>42791</v>
      </c>
      <c r="C1289" s="2">
        <v>0.3001388888888889</v>
      </c>
      <c r="D1289" t="s">
        <v>4352</v>
      </c>
      <c r="E1289" t="s">
        <v>22</v>
      </c>
      <c r="F1289" t="s">
        <v>4353</v>
      </c>
      <c r="G1289" s="14" t="s">
        <v>4354</v>
      </c>
      <c r="H1289" s="14" t="s">
        <v>7408</v>
      </c>
      <c r="I1289" t="s">
        <v>21</v>
      </c>
      <c r="K1289">
        <v>2</v>
      </c>
      <c r="L1289">
        <v>25</v>
      </c>
      <c r="M1289">
        <v>7</v>
      </c>
      <c r="N1289">
        <v>7</v>
      </c>
      <c r="O1289" t="s">
        <v>4350</v>
      </c>
      <c r="P1289" t="s">
        <v>517</v>
      </c>
      <c r="Q1289" t="s">
        <v>517</v>
      </c>
      <c r="R1289" t="s">
        <v>517</v>
      </c>
      <c r="S1289" t="s">
        <v>517</v>
      </c>
      <c r="T1289" t="s">
        <v>517</v>
      </c>
      <c r="U1289" t="s">
        <v>517</v>
      </c>
      <c r="V1289" t="s">
        <v>517</v>
      </c>
      <c r="W1289" t="s">
        <v>589</v>
      </c>
      <c r="X1289" t="s">
        <v>590</v>
      </c>
      <c r="Y1289" t="s">
        <v>4356</v>
      </c>
      <c r="Z1289" s="1">
        <v>25241</v>
      </c>
      <c r="AA1289" t="s">
        <v>674</v>
      </c>
      <c r="AB1289">
        <v>48</v>
      </c>
      <c r="AC1289" t="s">
        <v>358</v>
      </c>
      <c r="AD1289" t="s">
        <v>499</v>
      </c>
    </row>
    <row r="1290" spans="1:30" x14ac:dyDescent="0.25">
      <c r="A1290" s="13" t="s">
        <v>7410</v>
      </c>
      <c r="B1290" s="1">
        <v>42791</v>
      </c>
      <c r="C1290" s="2">
        <v>9.6226851851851855E-2</v>
      </c>
      <c r="D1290" t="s">
        <v>7411</v>
      </c>
      <c r="E1290" t="s">
        <v>22</v>
      </c>
      <c r="F1290" t="s">
        <v>7412</v>
      </c>
      <c r="G1290" t="s">
        <v>7413</v>
      </c>
      <c r="H1290" t="s">
        <v>7414</v>
      </c>
      <c r="I1290" t="s">
        <v>23</v>
      </c>
      <c r="K1290">
        <v>2</v>
      </c>
      <c r="L1290">
        <v>25</v>
      </c>
      <c r="M1290">
        <v>2</v>
      </c>
      <c r="N1290">
        <v>7</v>
      </c>
      <c r="O1290" t="s">
        <v>7409</v>
      </c>
      <c r="P1290" t="s">
        <v>517</v>
      </c>
      <c r="Q1290" t="s">
        <v>517</v>
      </c>
      <c r="R1290" t="s">
        <v>517</v>
      </c>
      <c r="S1290" t="s">
        <v>517</v>
      </c>
      <c r="T1290" t="s">
        <v>517</v>
      </c>
      <c r="U1290" t="s">
        <v>517</v>
      </c>
      <c r="V1290" t="s">
        <v>517</v>
      </c>
      <c r="W1290" t="s">
        <v>1016</v>
      </c>
      <c r="X1290" t="s">
        <v>554</v>
      </c>
      <c r="Y1290" t="s">
        <v>7415</v>
      </c>
      <c r="Z1290" s="1">
        <v>31943</v>
      </c>
      <c r="AA1290" t="s">
        <v>519</v>
      </c>
      <c r="AB1290">
        <v>29</v>
      </c>
      <c r="AC1290" t="s">
        <v>358</v>
      </c>
      <c r="AD1290" t="s">
        <v>487</v>
      </c>
    </row>
    <row r="1291" spans="1:30" x14ac:dyDescent="0.25">
      <c r="A1291" s="13" t="s">
        <v>7417</v>
      </c>
      <c r="B1291" s="1">
        <v>42791</v>
      </c>
      <c r="C1291" s="2">
        <v>7.12037037037037E-2</v>
      </c>
      <c r="D1291" t="s">
        <v>7418</v>
      </c>
      <c r="E1291" t="s">
        <v>22</v>
      </c>
      <c r="F1291" t="s">
        <v>7419</v>
      </c>
      <c r="G1291" s="14" t="s">
        <v>7420</v>
      </c>
      <c r="H1291" s="14" t="s">
        <v>7421</v>
      </c>
      <c r="I1291" t="s">
        <v>23</v>
      </c>
      <c r="K1291">
        <v>2</v>
      </c>
      <c r="L1291">
        <v>25</v>
      </c>
      <c r="M1291">
        <v>1</v>
      </c>
      <c r="N1291">
        <v>7</v>
      </c>
      <c r="O1291" t="s">
        <v>7416</v>
      </c>
      <c r="P1291" t="s">
        <v>517</v>
      </c>
      <c r="Q1291" t="s">
        <v>517</v>
      </c>
      <c r="R1291" t="s">
        <v>517</v>
      </c>
      <c r="S1291" t="s">
        <v>517</v>
      </c>
      <c r="T1291" t="s">
        <v>517</v>
      </c>
      <c r="U1291" t="s">
        <v>517</v>
      </c>
      <c r="V1291" t="s">
        <v>517</v>
      </c>
      <c r="W1291" t="s">
        <v>537</v>
      </c>
      <c r="X1291" t="s">
        <v>590</v>
      </c>
      <c r="Y1291" t="s">
        <v>7422</v>
      </c>
      <c r="Z1291" s="1">
        <v>15901</v>
      </c>
      <c r="AA1291" t="s">
        <v>7423</v>
      </c>
      <c r="AB1291">
        <v>73</v>
      </c>
      <c r="AC1291" t="s">
        <v>357</v>
      </c>
      <c r="AD1291" t="s">
        <v>482</v>
      </c>
    </row>
    <row r="1292" spans="1:30" x14ac:dyDescent="0.25">
      <c r="A1292" s="13" t="s">
        <v>7424</v>
      </c>
      <c r="B1292" s="1">
        <v>42791</v>
      </c>
      <c r="C1292" s="2">
        <v>1.4513888888888889E-2</v>
      </c>
      <c r="D1292" t="s">
        <v>5681</v>
      </c>
      <c r="E1292" t="s">
        <v>22</v>
      </c>
      <c r="F1292" t="s">
        <v>5682</v>
      </c>
      <c r="G1292" t="s">
        <v>5683</v>
      </c>
      <c r="H1292" t="s">
        <v>5684</v>
      </c>
      <c r="I1292" t="s">
        <v>23</v>
      </c>
      <c r="K1292">
        <v>2</v>
      </c>
      <c r="L1292">
        <v>25</v>
      </c>
      <c r="M1292">
        <v>0</v>
      </c>
      <c r="N1292">
        <v>7</v>
      </c>
      <c r="O1292" t="s">
        <v>5679</v>
      </c>
      <c r="P1292" t="s">
        <v>517</v>
      </c>
      <c r="Q1292" t="s">
        <v>517</v>
      </c>
      <c r="R1292" t="s">
        <v>517</v>
      </c>
      <c r="S1292" t="s">
        <v>517</v>
      </c>
      <c r="T1292" t="s">
        <v>517</v>
      </c>
      <c r="U1292" t="s">
        <v>517</v>
      </c>
      <c r="V1292" t="s">
        <v>517</v>
      </c>
      <c r="W1292" t="s">
        <v>537</v>
      </c>
      <c r="X1292" t="s">
        <v>1877</v>
      </c>
      <c r="Y1292" t="s">
        <v>5685</v>
      </c>
      <c r="Z1292" s="1">
        <v>30317</v>
      </c>
      <c r="AA1292" t="s">
        <v>529</v>
      </c>
      <c r="AB1292">
        <v>34</v>
      </c>
      <c r="AC1292" t="s">
        <v>358</v>
      </c>
      <c r="AD1292" t="s">
        <v>488</v>
      </c>
    </row>
    <row r="1293" spans="1:30" x14ac:dyDescent="0.25">
      <c r="A1293" s="13" t="s">
        <v>7425</v>
      </c>
      <c r="B1293" s="1">
        <v>42791</v>
      </c>
      <c r="C1293" s="2">
        <v>7.69675925925926E-3</v>
      </c>
      <c r="D1293" t="s">
        <v>7426</v>
      </c>
      <c r="E1293" t="s">
        <v>3965</v>
      </c>
      <c r="F1293" t="s">
        <v>7427</v>
      </c>
      <c r="G1293" s="14" t="s">
        <v>7428</v>
      </c>
      <c r="H1293" s="14" t="s">
        <v>7429</v>
      </c>
      <c r="I1293" t="s">
        <v>23</v>
      </c>
      <c r="K1293">
        <v>2</v>
      </c>
      <c r="L1293">
        <v>25</v>
      </c>
      <c r="M1293">
        <v>0</v>
      </c>
      <c r="N1293">
        <v>7</v>
      </c>
      <c r="O1293" t="s">
        <v>5679</v>
      </c>
      <c r="P1293" t="s">
        <v>517</v>
      </c>
      <c r="Q1293" t="s">
        <v>517</v>
      </c>
      <c r="R1293" t="s">
        <v>517</v>
      </c>
      <c r="S1293" t="s">
        <v>517</v>
      </c>
      <c r="T1293" t="s">
        <v>517</v>
      </c>
      <c r="U1293" t="s">
        <v>517</v>
      </c>
      <c r="V1293" t="s">
        <v>517</v>
      </c>
      <c r="W1293" t="s">
        <v>537</v>
      </c>
      <c r="X1293" t="s">
        <v>1877</v>
      </c>
      <c r="Y1293" t="s">
        <v>517</v>
      </c>
      <c r="Z1293" s="1" t="s">
        <v>517</v>
      </c>
      <c r="AA1293" t="s">
        <v>7430</v>
      </c>
      <c r="AB1293" t="s">
        <v>517</v>
      </c>
      <c r="AC1293" t="s">
        <v>357</v>
      </c>
      <c r="AD1293" t="s">
        <v>517</v>
      </c>
    </row>
    <row r="1294" spans="1:30" x14ac:dyDescent="0.25">
      <c r="A1294" s="13" t="s">
        <v>7432</v>
      </c>
      <c r="B1294" s="1">
        <v>42791</v>
      </c>
      <c r="C1294" s="2">
        <v>6.6319444444444446E-3</v>
      </c>
      <c r="D1294" t="s">
        <v>7433</v>
      </c>
      <c r="E1294" t="s">
        <v>22</v>
      </c>
      <c r="F1294" t="s">
        <v>7434</v>
      </c>
      <c r="G1294" s="14" t="s">
        <v>7435</v>
      </c>
      <c r="H1294" s="14" t="s">
        <v>7436</v>
      </c>
      <c r="I1294" t="s">
        <v>21</v>
      </c>
      <c r="K1294">
        <v>2</v>
      </c>
      <c r="L1294">
        <v>25</v>
      </c>
      <c r="M1294">
        <v>0</v>
      </c>
      <c r="N1294">
        <v>7</v>
      </c>
      <c r="O1294" t="s">
        <v>7431</v>
      </c>
      <c r="P1294" t="s">
        <v>517</v>
      </c>
      <c r="Q1294" t="s">
        <v>517</v>
      </c>
      <c r="R1294" t="s">
        <v>517</v>
      </c>
      <c r="S1294" t="s">
        <v>517</v>
      </c>
      <c r="T1294" t="s">
        <v>517</v>
      </c>
      <c r="U1294" t="s">
        <v>517</v>
      </c>
      <c r="V1294" t="s">
        <v>517</v>
      </c>
      <c r="W1294" t="s">
        <v>589</v>
      </c>
      <c r="X1294" t="s">
        <v>849</v>
      </c>
      <c r="Y1294" t="s">
        <v>517</v>
      </c>
      <c r="Z1294" s="1" t="s">
        <v>517</v>
      </c>
      <c r="AA1294" t="s">
        <v>1308</v>
      </c>
      <c r="AB1294" t="s">
        <v>517</v>
      </c>
      <c r="AC1294" t="s">
        <v>358</v>
      </c>
      <c r="AD1294" t="s">
        <v>517</v>
      </c>
    </row>
    <row r="1295" spans="1:30" x14ac:dyDescent="0.25">
      <c r="A1295" s="13" t="s">
        <v>7437</v>
      </c>
      <c r="B1295" s="1">
        <v>42790</v>
      </c>
      <c r="C1295" s="2">
        <v>0.84621527777777772</v>
      </c>
      <c r="D1295" t="s">
        <v>7438</v>
      </c>
      <c r="E1295" t="s">
        <v>22</v>
      </c>
      <c r="F1295" t="s">
        <v>7439</v>
      </c>
      <c r="G1295" s="14" t="s">
        <v>7440</v>
      </c>
      <c r="H1295" s="14" t="s">
        <v>7441</v>
      </c>
      <c r="I1295" t="s">
        <v>24</v>
      </c>
      <c r="K1295">
        <v>2</v>
      </c>
      <c r="L1295">
        <v>24</v>
      </c>
      <c r="M1295">
        <v>20</v>
      </c>
      <c r="N1295">
        <v>6</v>
      </c>
      <c r="O1295" t="s">
        <v>517</v>
      </c>
      <c r="P1295" t="s">
        <v>517</v>
      </c>
      <c r="Q1295" t="s">
        <v>517</v>
      </c>
      <c r="R1295" t="s">
        <v>517</v>
      </c>
      <c r="S1295" t="s">
        <v>517</v>
      </c>
      <c r="T1295" t="s">
        <v>517</v>
      </c>
      <c r="U1295" t="s">
        <v>517</v>
      </c>
      <c r="V1295" t="s">
        <v>517</v>
      </c>
      <c r="W1295" t="s">
        <v>517</v>
      </c>
      <c r="X1295" t="s">
        <v>517</v>
      </c>
      <c r="Y1295" t="s">
        <v>517</v>
      </c>
      <c r="Z1295" s="1" t="s">
        <v>517</v>
      </c>
      <c r="AA1295" t="s">
        <v>7442</v>
      </c>
      <c r="AB1295" t="s">
        <v>517</v>
      </c>
      <c r="AC1295" t="s">
        <v>358</v>
      </c>
      <c r="AD1295" t="s">
        <v>517</v>
      </c>
    </row>
    <row r="1296" spans="1:30" x14ac:dyDescent="0.25">
      <c r="A1296" s="13" t="s">
        <v>7444</v>
      </c>
      <c r="B1296" s="1">
        <v>42790</v>
      </c>
      <c r="C1296" s="2">
        <v>0.7904282407407407</v>
      </c>
      <c r="D1296" t="s">
        <v>7445</v>
      </c>
      <c r="E1296" t="s">
        <v>22</v>
      </c>
      <c r="F1296" t="s">
        <v>7446</v>
      </c>
      <c r="G1296" s="14" t="s">
        <v>7447</v>
      </c>
      <c r="H1296" s="14" t="s">
        <v>7448</v>
      </c>
      <c r="I1296" t="s">
        <v>23</v>
      </c>
      <c r="K1296">
        <v>2</v>
      </c>
      <c r="L1296">
        <v>24</v>
      </c>
      <c r="M1296">
        <v>18</v>
      </c>
      <c r="N1296">
        <v>6</v>
      </c>
      <c r="O1296" t="s">
        <v>7443</v>
      </c>
      <c r="P1296" t="s">
        <v>517</v>
      </c>
      <c r="Q1296" t="s">
        <v>517</v>
      </c>
      <c r="R1296" t="s">
        <v>517</v>
      </c>
      <c r="S1296" t="s">
        <v>517</v>
      </c>
      <c r="T1296" t="s">
        <v>517</v>
      </c>
      <c r="U1296" t="s">
        <v>517</v>
      </c>
      <c r="V1296" t="s">
        <v>517</v>
      </c>
      <c r="W1296" t="s">
        <v>1217</v>
      </c>
      <c r="X1296" t="s">
        <v>590</v>
      </c>
      <c r="Y1296" t="s">
        <v>7449</v>
      </c>
      <c r="Z1296" s="1">
        <v>29829</v>
      </c>
      <c r="AA1296" t="s">
        <v>5477</v>
      </c>
      <c r="AB1296">
        <v>35</v>
      </c>
      <c r="AC1296" t="s">
        <v>357</v>
      </c>
      <c r="AD1296" t="s">
        <v>500</v>
      </c>
    </row>
    <row r="1297" spans="1:35" x14ac:dyDescent="0.25">
      <c r="A1297" s="13" t="s">
        <v>7451</v>
      </c>
      <c r="B1297" s="1">
        <v>42790</v>
      </c>
      <c r="C1297" s="2">
        <v>0.77591435185185187</v>
      </c>
      <c r="D1297" t="s">
        <v>7452</v>
      </c>
      <c r="E1297" t="s">
        <v>22</v>
      </c>
      <c r="F1297" t="s">
        <v>6587</v>
      </c>
      <c r="G1297" t="s">
        <v>6588</v>
      </c>
      <c r="H1297" t="s">
        <v>7453</v>
      </c>
      <c r="I1297" t="s">
        <v>21</v>
      </c>
      <c r="K1297">
        <v>2</v>
      </c>
      <c r="L1297">
        <v>24</v>
      </c>
      <c r="M1297">
        <v>18</v>
      </c>
      <c r="N1297">
        <v>6</v>
      </c>
      <c r="O1297" t="s">
        <v>7450</v>
      </c>
      <c r="P1297" t="s">
        <v>517</v>
      </c>
      <c r="Q1297" t="s">
        <v>517</v>
      </c>
      <c r="R1297" t="s">
        <v>517</v>
      </c>
      <c r="S1297" t="s">
        <v>517</v>
      </c>
      <c r="T1297" t="s">
        <v>517</v>
      </c>
      <c r="U1297" t="s">
        <v>517</v>
      </c>
      <c r="V1297" t="s">
        <v>517</v>
      </c>
      <c r="W1297" t="s">
        <v>589</v>
      </c>
      <c r="X1297" t="s">
        <v>590</v>
      </c>
      <c r="Y1297" t="s">
        <v>6590</v>
      </c>
      <c r="Z1297" s="1">
        <v>27105</v>
      </c>
      <c r="AA1297" t="s">
        <v>546</v>
      </c>
      <c r="AB1297">
        <v>42</v>
      </c>
      <c r="AC1297" t="s">
        <v>358</v>
      </c>
      <c r="AD1297" t="s">
        <v>482</v>
      </c>
    </row>
    <row r="1298" spans="1:35" x14ac:dyDescent="0.25">
      <c r="A1298" s="13" t="s">
        <v>7455</v>
      </c>
      <c r="B1298" s="1">
        <v>42790</v>
      </c>
      <c r="C1298" s="2">
        <v>0.76431712962962972</v>
      </c>
      <c r="D1298" t="s">
        <v>7456</v>
      </c>
      <c r="E1298" t="s">
        <v>22</v>
      </c>
      <c r="F1298" t="s">
        <v>7457</v>
      </c>
      <c r="G1298" s="14" t="s">
        <v>7458</v>
      </c>
      <c r="H1298" s="14" t="s">
        <v>7459</v>
      </c>
      <c r="I1298" t="s">
        <v>23</v>
      </c>
      <c r="K1298">
        <v>2</v>
      </c>
      <c r="L1298">
        <v>24</v>
      </c>
      <c r="M1298">
        <v>18</v>
      </c>
      <c r="N1298">
        <v>6</v>
      </c>
      <c r="O1298" t="s">
        <v>7454</v>
      </c>
      <c r="P1298" t="s">
        <v>517</v>
      </c>
      <c r="Q1298" t="s">
        <v>517</v>
      </c>
      <c r="R1298" t="s">
        <v>517</v>
      </c>
      <c r="S1298" t="s">
        <v>517</v>
      </c>
      <c r="T1298" t="s">
        <v>517</v>
      </c>
      <c r="U1298" t="s">
        <v>517</v>
      </c>
      <c r="V1298" t="s">
        <v>517</v>
      </c>
      <c r="W1298" t="s">
        <v>579</v>
      </c>
      <c r="X1298" t="s">
        <v>580</v>
      </c>
      <c r="Y1298" t="s">
        <v>7460</v>
      </c>
      <c r="Z1298" s="1">
        <v>35337</v>
      </c>
      <c r="AA1298" t="s">
        <v>7461</v>
      </c>
      <c r="AB1298">
        <v>20</v>
      </c>
      <c r="AC1298" t="s">
        <v>358</v>
      </c>
      <c r="AD1298" t="s">
        <v>482</v>
      </c>
    </row>
    <row r="1299" spans="1:35" x14ac:dyDescent="0.25">
      <c r="A1299" s="13" t="s">
        <v>7462</v>
      </c>
      <c r="B1299" s="1">
        <v>42790</v>
      </c>
      <c r="C1299" s="2">
        <v>0.4581944444444444</v>
      </c>
      <c r="D1299" t="s">
        <v>6450</v>
      </c>
      <c r="E1299" t="s">
        <v>116</v>
      </c>
      <c r="F1299" t="s">
        <v>7463</v>
      </c>
      <c r="G1299" s="14" t="s">
        <v>7464</v>
      </c>
      <c r="H1299" s="14" t="s">
        <v>6453</v>
      </c>
      <c r="I1299" t="s">
        <v>21</v>
      </c>
      <c r="K1299">
        <v>2</v>
      </c>
      <c r="L1299">
        <v>24</v>
      </c>
      <c r="M1299">
        <v>10</v>
      </c>
      <c r="N1299">
        <v>6</v>
      </c>
      <c r="O1299" t="s">
        <v>6448</v>
      </c>
      <c r="P1299" t="s">
        <v>517</v>
      </c>
      <c r="Q1299" t="s">
        <v>517</v>
      </c>
      <c r="R1299" t="s">
        <v>517</v>
      </c>
      <c r="S1299" t="s">
        <v>517</v>
      </c>
      <c r="T1299" t="s">
        <v>517</v>
      </c>
      <c r="U1299" t="s">
        <v>517</v>
      </c>
      <c r="V1299" t="s">
        <v>517</v>
      </c>
      <c r="W1299" t="s">
        <v>589</v>
      </c>
      <c r="X1299" t="s">
        <v>849</v>
      </c>
      <c r="Y1299" t="s">
        <v>517</v>
      </c>
      <c r="Z1299" s="1" t="s">
        <v>517</v>
      </c>
      <c r="AA1299" t="s">
        <v>529</v>
      </c>
      <c r="AB1299" t="s">
        <v>517</v>
      </c>
      <c r="AC1299" t="s">
        <v>358</v>
      </c>
      <c r="AD1299" t="s">
        <v>517</v>
      </c>
    </row>
    <row r="1300" spans="1:35" x14ac:dyDescent="0.25">
      <c r="A1300" s="13" t="s">
        <v>7465</v>
      </c>
      <c r="B1300" s="1">
        <v>42790</v>
      </c>
      <c r="C1300" s="2">
        <v>0.450162037037037</v>
      </c>
      <c r="D1300" t="s">
        <v>7466</v>
      </c>
      <c r="E1300" t="s">
        <v>22</v>
      </c>
      <c r="F1300" t="s">
        <v>7467</v>
      </c>
      <c r="G1300" s="14" t="s">
        <v>7468</v>
      </c>
      <c r="H1300" s="14" t="s">
        <v>7469</v>
      </c>
      <c r="I1300" t="s">
        <v>26</v>
      </c>
      <c r="K1300">
        <v>2</v>
      </c>
      <c r="L1300">
        <v>24</v>
      </c>
      <c r="M1300">
        <v>10</v>
      </c>
      <c r="N1300">
        <v>6</v>
      </c>
      <c r="O1300" t="s">
        <v>517</v>
      </c>
      <c r="P1300" t="s">
        <v>517</v>
      </c>
      <c r="Q1300" t="s">
        <v>517</v>
      </c>
      <c r="R1300" t="s">
        <v>517</v>
      </c>
      <c r="S1300" t="s">
        <v>517</v>
      </c>
      <c r="T1300" t="s">
        <v>517</v>
      </c>
      <c r="U1300" t="s">
        <v>517</v>
      </c>
      <c r="V1300" t="s">
        <v>517</v>
      </c>
      <c r="W1300" t="s">
        <v>517</v>
      </c>
      <c r="X1300" t="s">
        <v>517</v>
      </c>
      <c r="Y1300" t="s">
        <v>7470</v>
      </c>
      <c r="Z1300" s="1">
        <v>34497</v>
      </c>
      <c r="AA1300" t="s">
        <v>519</v>
      </c>
      <c r="AB1300">
        <v>22</v>
      </c>
      <c r="AC1300" t="s">
        <v>358</v>
      </c>
      <c r="AD1300" t="s">
        <v>485</v>
      </c>
    </row>
    <row r="1301" spans="1:35" x14ac:dyDescent="0.25">
      <c r="A1301" s="13" t="s">
        <v>7471</v>
      </c>
      <c r="B1301" s="1">
        <v>42790</v>
      </c>
      <c r="C1301" s="2">
        <v>0.40370370370370368</v>
      </c>
      <c r="D1301" t="s">
        <v>6789</v>
      </c>
      <c r="E1301" t="s">
        <v>22</v>
      </c>
      <c r="F1301" t="s">
        <v>6790</v>
      </c>
      <c r="G1301" s="14" t="s">
        <v>6791</v>
      </c>
      <c r="H1301" s="14" t="s">
        <v>7095</v>
      </c>
      <c r="I1301" t="s">
        <v>21</v>
      </c>
      <c r="K1301">
        <v>2</v>
      </c>
      <c r="L1301">
        <v>24</v>
      </c>
      <c r="M1301">
        <v>9</v>
      </c>
      <c r="N1301">
        <v>6</v>
      </c>
      <c r="O1301" t="s">
        <v>6787</v>
      </c>
      <c r="P1301" t="s">
        <v>517</v>
      </c>
      <c r="Q1301" t="s">
        <v>517</v>
      </c>
      <c r="R1301" t="s">
        <v>517</v>
      </c>
      <c r="S1301" t="s">
        <v>517</v>
      </c>
      <c r="T1301" t="s">
        <v>517</v>
      </c>
      <c r="U1301" t="s">
        <v>517</v>
      </c>
      <c r="V1301" t="s">
        <v>517</v>
      </c>
      <c r="W1301" t="s">
        <v>589</v>
      </c>
      <c r="X1301" t="s">
        <v>590</v>
      </c>
      <c r="Y1301" t="s">
        <v>6793</v>
      </c>
      <c r="Z1301" s="1">
        <v>32721</v>
      </c>
      <c r="AA1301" t="s">
        <v>6794</v>
      </c>
      <c r="AB1301">
        <v>27</v>
      </c>
      <c r="AC1301" t="s">
        <v>358</v>
      </c>
      <c r="AD1301" t="s">
        <v>491</v>
      </c>
    </row>
    <row r="1302" spans="1:35" x14ac:dyDescent="0.25">
      <c r="A1302" s="13" t="s">
        <v>7472</v>
      </c>
      <c r="B1302" s="1">
        <v>42790</v>
      </c>
      <c r="C1302" s="2">
        <v>0.40226851851851847</v>
      </c>
      <c r="D1302" t="s">
        <v>6789</v>
      </c>
      <c r="E1302" t="s">
        <v>22</v>
      </c>
      <c r="F1302" t="s">
        <v>6790</v>
      </c>
      <c r="G1302" s="14" t="s">
        <v>6791</v>
      </c>
      <c r="H1302" s="14" t="s">
        <v>7095</v>
      </c>
      <c r="I1302" t="s">
        <v>23</v>
      </c>
      <c r="K1302">
        <v>2</v>
      </c>
      <c r="L1302">
        <v>24</v>
      </c>
      <c r="M1302">
        <v>9</v>
      </c>
      <c r="N1302">
        <v>6</v>
      </c>
      <c r="O1302" t="s">
        <v>6787</v>
      </c>
      <c r="P1302" t="s">
        <v>517</v>
      </c>
      <c r="Q1302" t="s">
        <v>517</v>
      </c>
      <c r="R1302" t="s">
        <v>517</v>
      </c>
      <c r="S1302" t="s">
        <v>517</v>
      </c>
      <c r="T1302" t="s">
        <v>517</v>
      </c>
      <c r="U1302" t="s">
        <v>517</v>
      </c>
      <c r="V1302" t="s">
        <v>517</v>
      </c>
      <c r="W1302" t="s">
        <v>589</v>
      </c>
      <c r="X1302" t="s">
        <v>590</v>
      </c>
      <c r="Y1302" t="s">
        <v>6793</v>
      </c>
      <c r="Z1302" s="1">
        <v>32721</v>
      </c>
      <c r="AA1302" t="s">
        <v>6794</v>
      </c>
      <c r="AB1302">
        <v>27</v>
      </c>
      <c r="AC1302" t="s">
        <v>358</v>
      </c>
      <c r="AD1302" t="s">
        <v>491</v>
      </c>
    </row>
    <row r="1303" spans="1:35" x14ac:dyDescent="0.25">
      <c r="A1303" s="13" t="s">
        <v>7473</v>
      </c>
      <c r="B1303" s="1">
        <v>42790</v>
      </c>
      <c r="C1303" s="2">
        <v>2.3877314814814813E-2</v>
      </c>
      <c r="D1303" t="s">
        <v>3420</v>
      </c>
      <c r="E1303" t="s">
        <v>22</v>
      </c>
      <c r="F1303" t="s">
        <v>3421</v>
      </c>
      <c r="G1303" s="14" t="s">
        <v>3422</v>
      </c>
      <c r="H1303" s="14" t="s">
        <v>3423</v>
      </c>
      <c r="I1303" t="s">
        <v>21</v>
      </c>
      <c r="K1303">
        <v>2</v>
      </c>
      <c r="L1303">
        <v>24</v>
      </c>
      <c r="M1303">
        <v>0</v>
      </c>
      <c r="N1303">
        <v>6</v>
      </c>
      <c r="O1303" t="s">
        <v>5168</v>
      </c>
      <c r="P1303" t="s">
        <v>517</v>
      </c>
      <c r="Q1303" t="s">
        <v>517</v>
      </c>
      <c r="R1303" t="s">
        <v>517</v>
      </c>
      <c r="S1303" t="s">
        <v>517</v>
      </c>
      <c r="T1303" t="s">
        <v>517</v>
      </c>
      <c r="U1303" t="s">
        <v>517</v>
      </c>
      <c r="V1303" t="s">
        <v>517</v>
      </c>
      <c r="W1303" t="s">
        <v>526</v>
      </c>
      <c r="X1303" t="s">
        <v>527</v>
      </c>
      <c r="Y1303" t="s">
        <v>3424</v>
      </c>
      <c r="Z1303" s="1">
        <v>35774</v>
      </c>
      <c r="AA1303" t="s">
        <v>529</v>
      </c>
      <c r="AB1303">
        <v>19</v>
      </c>
      <c r="AC1303" t="s">
        <v>358</v>
      </c>
      <c r="AD1303" t="s">
        <v>487</v>
      </c>
    </row>
    <row r="1304" spans="1:35" x14ac:dyDescent="0.25">
      <c r="A1304" s="13" t="s">
        <v>7475</v>
      </c>
      <c r="B1304" s="1">
        <v>42789</v>
      </c>
      <c r="C1304" s="2">
        <v>0.92920138888888892</v>
      </c>
      <c r="D1304" t="s">
        <v>7476</v>
      </c>
      <c r="E1304" t="s">
        <v>22</v>
      </c>
      <c r="F1304" t="s">
        <v>7477</v>
      </c>
      <c r="G1304" s="14" t="s">
        <v>7478</v>
      </c>
      <c r="H1304" s="14" t="s">
        <v>7479</v>
      </c>
      <c r="I1304" t="s">
        <v>23</v>
      </c>
      <c r="K1304">
        <v>2</v>
      </c>
      <c r="L1304">
        <v>23</v>
      </c>
      <c r="M1304">
        <v>22</v>
      </c>
      <c r="N1304">
        <v>5</v>
      </c>
      <c r="O1304" t="s">
        <v>7474</v>
      </c>
      <c r="P1304" t="s">
        <v>517</v>
      </c>
      <c r="Q1304" t="s">
        <v>517</v>
      </c>
      <c r="R1304" t="s">
        <v>517</v>
      </c>
      <c r="S1304" t="s">
        <v>517</v>
      </c>
      <c r="T1304" t="s">
        <v>517</v>
      </c>
      <c r="U1304" t="s">
        <v>517</v>
      </c>
      <c r="V1304" t="s">
        <v>517</v>
      </c>
      <c r="W1304" t="s">
        <v>1217</v>
      </c>
      <c r="X1304" t="s">
        <v>590</v>
      </c>
      <c r="Y1304" t="s">
        <v>7480</v>
      </c>
      <c r="Z1304" s="1">
        <v>33252</v>
      </c>
      <c r="AA1304" t="s">
        <v>714</v>
      </c>
      <c r="AB1304">
        <v>26</v>
      </c>
      <c r="AC1304" t="s">
        <v>357</v>
      </c>
      <c r="AD1304" t="s">
        <v>499</v>
      </c>
    </row>
    <row r="1305" spans="1:35" x14ac:dyDescent="0.25">
      <c r="A1305" s="13" t="s">
        <v>7481</v>
      </c>
      <c r="B1305" s="1">
        <v>42789</v>
      </c>
      <c r="C1305" s="2">
        <v>0.92064814814814822</v>
      </c>
      <c r="D1305" t="s">
        <v>320</v>
      </c>
      <c r="E1305" t="s">
        <v>22</v>
      </c>
      <c r="F1305" t="s">
        <v>321</v>
      </c>
      <c r="G1305" s="14" t="s">
        <v>7482</v>
      </c>
      <c r="H1305" s="14" t="s">
        <v>7483</v>
      </c>
      <c r="I1305" t="s">
        <v>24</v>
      </c>
      <c r="K1305">
        <v>2</v>
      </c>
      <c r="L1305">
        <v>23</v>
      </c>
      <c r="M1305">
        <v>22</v>
      </c>
      <c r="N1305">
        <v>5</v>
      </c>
      <c r="O1305" t="s">
        <v>517</v>
      </c>
      <c r="P1305" t="s">
        <v>517</v>
      </c>
      <c r="Q1305" t="s">
        <v>517</v>
      </c>
      <c r="R1305" t="s">
        <v>517</v>
      </c>
      <c r="S1305" t="s">
        <v>517</v>
      </c>
      <c r="T1305" t="s">
        <v>517</v>
      </c>
      <c r="U1305" t="s">
        <v>517</v>
      </c>
      <c r="V1305" t="s">
        <v>517</v>
      </c>
      <c r="W1305" t="s">
        <v>517</v>
      </c>
      <c r="X1305" t="s">
        <v>517</v>
      </c>
      <c r="Y1305" t="s">
        <v>7484</v>
      </c>
      <c r="Z1305" s="1">
        <v>15838</v>
      </c>
      <c r="AA1305" t="s">
        <v>529</v>
      </c>
      <c r="AB1305">
        <v>73</v>
      </c>
      <c r="AC1305" t="s">
        <v>358</v>
      </c>
      <c r="AD1305" t="s">
        <v>482</v>
      </c>
    </row>
    <row r="1306" spans="1:35" x14ac:dyDescent="0.25">
      <c r="A1306" s="13" t="s">
        <v>7485</v>
      </c>
      <c r="B1306" s="1">
        <v>42789</v>
      </c>
      <c r="C1306" s="2">
        <v>0.85888888888888892</v>
      </c>
      <c r="D1306" t="s">
        <v>6142</v>
      </c>
      <c r="E1306" t="s">
        <v>22</v>
      </c>
      <c r="F1306" t="s">
        <v>6144</v>
      </c>
      <c r="G1306" t="s">
        <v>6145</v>
      </c>
      <c r="H1306" t="s">
        <v>6146</v>
      </c>
      <c r="I1306" t="s">
        <v>25</v>
      </c>
      <c r="K1306">
        <v>2</v>
      </c>
      <c r="L1306">
        <v>23</v>
      </c>
      <c r="M1306">
        <v>20</v>
      </c>
      <c r="N1306">
        <v>5</v>
      </c>
      <c r="O1306" t="s">
        <v>6141</v>
      </c>
      <c r="P1306" t="s">
        <v>517</v>
      </c>
      <c r="Q1306" t="s">
        <v>517</v>
      </c>
      <c r="R1306" t="s">
        <v>517</v>
      </c>
      <c r="S1306" t="s">
        <v>517</v>
      </c>
      <c r="T1306" t="s">
        <v>517</v>
      </c>
      <c r="U1306" t="s">
        <v>517</v>
      </c>
      <c r="V1306" t="s">
        <v>517</v>
      </c>
      <c r="W1306" t="s">
        <v>621</v>
      </c>
      <c r="X1306" t="s">
        <v>622</v>
      </c>
      <c r="Y1306" t="s">
        <v>517</v>
      </c>
      <c r="Z1306" s="1" t="s">
        <v>517</v>
      </c>
      <c r="AA1306" t="s">
        <v>6147</v>
      </c>
      <c r="AB1306" t="s">
        <v>517</v>
      </c>
      <c r="AC1306" t="s">
        <v>777</v>
      </c>
      <c r="AD1306" t="s">
        <v>517</v>
      </c>
    </row>
    <row r="1307" spans="1:35" x14ac:dyDescent="0.25">
      <c r="A1307" s="13" t="s">
        <v>7487</v>
      </c>
      <c r="B1307" s="1">
        <v>42789</v>
      </c>
      <c r="C1307" s="2">
        <v>0.76440972222222225</v>
      </c>
      <c r="D1307" t="s">
        <v>5472</v>
      </c>
      <c r="E1307" t="s">
        <v>22</v>
      </c>
      <c r="F1307" t="s">
        <v>5473</v>
      </c>
      <c r="G1307" s="14" t="s">
        <v>5474</v>
      </c>
      <c r="H1307" s="14" t="s">
        <v>5475</v>
      </c>
      <c r="I1307" t="s">
        <v>23</v>
      </c>
      <c r="K1307">
        <v>2</v>
      </c>
      <c r="L1307">
        <v>23</v>
      </c>
      <c r="M1307">
        <v>18</v>
      </c>
      <c r="N1307">
        <v>5</v>
      </c>
      <c r="O1307" t="s">
        <v>7486</v>
      </c>
      <c r="P1307" t="s">
        <v>517</v>
      </c>
      <c r="Q1307" t="s">
        <v>517</v>
      </c>
      <c r="R1307" t="s">
        <v>517</v>
      </c>
      <c r="S1307" t="s">
        <v>517</v>
      </c>
      <c r="T1307" t="s">
        <v>517</v>
      </c>
      <c r="U1307" t="s">
        <v>517</v>
      </c>
      <c r="V1307" t="s">
        <v>517</v>
      </c>
      <c r="W1307" t="s">
        <v>621</v>
      </c>
      <c r="X1307" t="s">
        <v>622</v>
      </c>
      <c r="Y1307" t="s">
        <v>5476</v>
      </c>
      <c r="Z1307" s="1">
        <v>32859</v>
      </c>
      <c r="AA1307" t="s">
        <v>5477</v>
      </c>
      <c r="AB1307">
        <v>27</v>
      </c>
      <c r="AC1307" t="s">
        <v>357</v>
      </c>
      <c r="AD1307" t="s">
        <v>482</v>
      </c>
    </row>
    <row r="1308" spans="1:35" x14ac:dyDescent="0.25">
      <c r="A1308" s="13" t="s">
        <v>7488</v>
      </c>
      <c r="B1308" s="1">
        <v>42789</v>
      </c>
      <c r="C1308" s="2">
        <v>0.75780092592592585</v>
      </c>
      <c r="D1308" t="s">
        <v>7489</v>
      </c>
      <c r="E1308" t="s">
        <v>22</v>
      </c>
      <c r="F1308" t="s">
        <v>7490</v>
      </c>
      <c r="G1308" s="14" t="s">
        <v>7491</v>
      </c>
      <c r="H1308" s="14" t="s">
        <v>7492</v>
      </c>
      <c r="I1308" t="s">
        <v>21</v>
      </c>
      <c r="K1308">
        <v>2</v>
      </c>
      <c r="L1308">
        <v>23</v>
      </c>
      <c r="M1308">
        <v>18</v>
      </c>
      <c r="N1308">
        <v>5</v>
      </c>
      <c r="O1308" t="s">
        <v>517</v>
      </c>
      <c r="P1308" t="s">
        <v>517</v>
      </c>
      <c r="Q1308" t="s">
        <v>517</v>
      </c>
      <c r="R1308" t="s">
        <v>517</v>
      </c>
      <c r="S1308" t="s">
        <v>517</v>
      </c>
      <c r="T1308" t="s">
        <v>517</v>
      </c>
      <c r="U1308" t="s">
        <v>517</v>
      </c>
      <c r="V1308" t="s">
        <v>517</v>
      </c>
      <c r="W1308" t="s">
        <v>517</v>
      </c>
      <c r="X1308" t="s">
        <v>517</v>
      </c>
      <c r="Y1308" t="s">
        <v>7493</v>
      </c>
      <c r="Z1308" s="1">
        <v>32377</v>
      </c>
      <c r="AA1308" t="s">
        <v>4369</v>
      </c>
      <c r="AB1308">
        <v>28</v>
      </c>
      <c r="AC1308" t="s">
        <v>358</v>
      </c>
      <c r="AD1308" t="s">
        <v>505</v>
      </c>
    </row>
    <row r="1309" spans="1:35" x14ac:dyDescent="0.25">
      <c r="A1309" s="13" t="s">
        <v>7495</v>
      </c>
      <c r="B1309" s="1">
        <v>42789</v>
      </c>
      <c r="C1309" s="2">
        <v>0.71599537037037031</v>
      </c>
      <c r="D1309" t="s">
        <v>7496</v>
      </c>
      <c r="E1309" t="s">
        <v>22</v>
      </c>
      <c r="F1309" t="s">
        <v>7497</v>
      </c>
      <c r="G1309" s="14" t="s">
        <v>7498</v>
      </c>
      <c r="H1309" s="14" t="s">
        <v>7499</v>
      </c>
      <c r="I1309" t="s">
        <v>23</v>
      </c>
      <c r="K1309">
        <v>2</v>
      </c>
      <c r="L1309">
        <v>23</v>
      </c>
      <c r="M1309">
        <v>17</v>
      </c>
      <c r="N1309">
        <v>5</v>
      </c>
      <c r="O1309" t="s">
        <v>7494</v>
      </c>
      <c r="P1309" t="s">
        <v>517</v>
      </c>
      <c r="Q1309" t="s">
        <v>517</v>
      </c>
      <c r="R1309" t="s">
        <v>517</v>
      </c>
      <c r="S1309" t="s">
        <v>517</v>
      </c>
      <c r="T1309" t="s">
        <v>517</v>
      </c>
      <c r="U1309" t="s">
        <v>517</v>
      </c>
      <c r="V1309" t="s">
        <v>517</v>
      </c>
      <c r="W1309" t="s">
        <v>589</v>
      </c>
      <c r="X1309" t="s">
        <v>849</v>
      </c>
      <c r="Y1309" t="s">
        <v>517</v>
      </c>
      <c r="Z1309" s="1" t="s">
        <v>517</v>
      </c>
      <c r="AA1309" t="s">
        <v>4632</v>
      </c>
      <c r="AB1309" t="s">
        <v>517</v>
      </c>
      <c r="AC1309" t="s">
        <v>358</v>
      </c>
      <c r="AD1309" t="s">
        <v>517</v>
      </c>
    </row>
    <row r="1310" spans="1:35" x14ac:dyDescent="0.25">
      <c r="A1310" s="13" t="s">
        <v>8159</v>
      </c>
      <c r="B1310" s="1">
        <v>42794</v>
      </c>
      <c r="C1310" s="2">
        <v>0.96111111111111114</v>
      </c>
      <c r="D1310" t="s">
        <v>8160</v>
      </c>
      <c r="E1310" t="s">
        <v>22</v>
      </c>
      <c r="F1310" t="s">
        <v>8161</v>
      </c>
      <c r="G1310" t="s">
        <v>8162</v>
      </c>
      <c r="H1310" t="s">
        <v>8163</v>
      </c>
      <c r="I1310" t="s">
        <v>23</v>
      </c>
      <c r="K1310">
        <v>2</v>
      </c>
      <c r="L1310">
        <v>28</v>
      </c>
      <c r="M1310">
        <v>23</v>
      </c>
      <c r="N1310">
        <v>3</v>
      </c>
      <c r="O1310" t="s">
        <v>8158</v>
      </c>
      <c r="P1310" t="s">
        <v>517</v>
      </c>
      <c r="Q1310" t="s">
        <v>517</v>
      </c>
      <c r="R1310" t="s">
        <v>517</v>
      </c>
      <c r="S1310" t="s">
        <v>517</v>
      </c>
      <c r="T1310" t="s">
        <v>517</v>
      </c>
      <c r="U1310" t="s">
        <v>517</v>
      </c>
      <c r="V1310" t="s">
        <v>517</v>
      </c>
      <c r="W1310" t="s">
        <v>589</v>
      </c>
      <c r="X1310" t="s">
        <v>590</v>
      </c>
      <c r="Y1310" t="s">
        <v>8164</v>
      </c>
      <c r="Z1310" s="1">
        <v>34224</v>
      </c>
      <c r="AA1310" t="s">
        <v>5485</v>
      </c>
      <c r="AB1310">
        <v>23</v>
      </c>
      <c r="AC1310" t="s">
        <v>357</v>
      </c>
      <c r="AD1310" t="s">
        <v>491</v>
      </c>
      <c r="AF1310" t="s">
        <v>517</v>
      </c>
      <c r="AG1310" t="s">
        <v>517</v>
      </c>
      <c r="AH1310" t="s">
        <v>517</v>
      </c>
      <c r="AI1310" t="s">
        <v>517</v>
      </c>
    </row>
    <row r="1311" spans="1:35" x14ac:dyDescent="0.25">
      <c r="A1311" s="13" t="s">
        <v>8166</v>
      </c>
      <c r="B1311" s="1">
        <v>42794</v>
      </c>
      <c r="C1311" s="2">
        <v>0.94964120370370375</v>
      </c>
      <c r="D1311" t="s">
        <v>8167</v>
      </c>
      <c r="E1311" t="s">
        <v>22</v>
      </c>
      <c r="F1311" t="s">
        <v>8168</v>
      </c>
      <c r="G1311" t="s">
        <v>8169</v>
      </c>
      <c r="H1311" t="s">
        <v>8170</v>
      </c>
      <c r="I1311" t="s">
        <v>23</v>
      </c>
      <c r="K1311">
        <v>2</v>
      </c>
      <c r="L1311">
        <v>28</v>
      </c>
      <c r="M1311">
        <v>22</v>
      </c>
      <c r="N1311">
        <v>3</v>
      </c>
      <c r="O1311" t="s">
        <v>8165</v>
      </c>
      <c r="P1311" t="s">
        <v>517</v>
      </c>
      <c r="Q1311" t="s">
        <v>517</v>
      </c>
      <c r="R1311" t="s">
        <v>517</v>
      </c>
      <c r="S1311" t="s">
        <v>517</v>
      </c>
      <c r="T1311" t="s">
        <v>517</v>
      </c>
      <c r="U1311" t="s">
        <v>517</v>
      </c>
      <c r="V1311" t="s">
        <v>517</v>
      </c>
      <c r="W1311" t="s">
        <v>589</v>
      </c>
      <c r="X1311" t="s">
        <v>590</v>
      </c>
      <c r="Y1311" t="s">
        <v>517</v>
      </c>
      <c r="Z1311" s="1" t="s">
        <v>517</v>
      </c>
      <c r="AA1311" t="s">
        <v>8171</v>
      </c>
      <c r="AB1311" t="s">
        <v>517</v>
      </c>
      <c r="AC1311" t="s">
        <v>358</v>
      </c>
      <c r="AD1311" t="s">
        <v>517</v>
      </c>
      <c r="AF1311" t="s">
        <v>517</v>
      </c>
      <c r="AG1311" t="s">
        <v>517</v>
      </c>
      <c r="AH1311" t="s">
        <v>517</v>
      </c>
      <c r="AI1311" t="s">
        <v>517</v>
      </c>
    </row>
    <row r="1312" spans="1:35" x14ac:dyDescent="0.25">
      <c r="A1312" s="13" t="s">
        <v>8173</v>
      </c>
      <c r="B1312" s="1">
        <v>42794</v>
      </c>
      <c r="C1312" s="2">
        <v>0.93775462962962963</v>
      </c>
      <c r="D1312" t="s">
        <v>8174</v>
      </c>
      <c r="E1312" t="s">
        <v>22</v>
      </c>
      <c r="F1312" t="s">
        <v>8175</v>
      </c>
      <c r="G1312" s="14" t="s">
        <v>7518</v>
      </c>
      <c r="H1312" s="14" t="s">
        <v>8176</v>
      </c>
      <c r="I1312" t="s">
        <v>23</v>
      </c>
      <c r="K1312">
        <v>2</v>
      </c>
      <c r="L1312">
        <v>28</v>
      </c>
      <c r="M1312">
        <v>22</v>
      </c>
      <c r="N1312">
        <v>3</v>
      </c>
      <c r="O1312" t="s">
        <v>8172</v>
      </c>
      <c r="P1312" t="s">
        <v>517</v>
      </c>
      <c r="Q1312" t="s">
        <v>517</v>
      </c>
      <c r="R1312" t="s">
        <v>517</v>
      </c>
      <c r="S1312" t="s">
        <v>517</v>
      </c>
      <c r="T1312" t="s">
        <v>517</v>
      </c>
      <c r="U1312" t="s">
        <v>517</v>
      </c>
      <c r="V1312" t="s">
        <v>517</v>
      </c>
      <c r="W1312" t="s">
        <v>526</v>
      </c>
      <c r="X1312" t="s">
        <v>527</v>
      </c>
      <c r="Y1312" t="s">
        <v>7520</v>
      </c>
      <c r="Z1312" s="1">
        <v>31154</v>
      </c>
      <c r="AA1312" t="s">
        <v>519</v>
      </c>
      <c r="AB1312">
        <v>31</v>
      </c>
      <c r="AC1312" t="s">
        <v>358</v>
      </c>
      <c r="AD1312" t="s">
        <v>509</v>
      </c>
      <c r="AF1312" t="s">
        <v>517</v>
      </c>
      <c r="AG1312" t="s">
        <v>517</v>
      </c>
      <c r="AH1312" t="s">
        <v>517</v>
      </c>
      <c r="AI1312" t="s">
        <v>517</v>
      </c>
    </row>
    <row r="1313" spans="1:35" x14ac:dyDescent="0.25">
      <c r="A1313" s="13" t="s">
        <v>8178</v>
      </c>
      <c r="B1313" s="1">
        <v>42794</v>
      </c>
      <c r="C1313" s="2">
        <v>0.91248842592592594</v>
      </c>
      <c r="D1313" t="s">
        <v>8179</v>
      </c>
      <c r="E1313" t="s">
        <v>22</v>
      </c>
      <c r="F1313" t="s">
        <v>8180</v>
      </c>
      <c r="G1313" s="14" t="s">
        <v>8181</v>
      </c>
      <c r="H1313" s="14" t="s">
        <v>8182</v>
      </c>
      <c r="I1313" t="s">
        <v>23</v>
      </c>
      <c r="K1313">
        <v>2</v>
      </c>
      <c r="L1313">
        <v>28</v>
      </c>
      <c r="M1313">
        <v>21</v>
      </c>
      <c r="N1313">
        <v>3</v>
      </c>
      <c r="O1313" t="s">
        <v>8177</v>
      </c>
      <c r="P1313" t="s">
        <v>517</v>
      </c>
      <c r="Q1313" t="s">
        <v>517</v>
      </c>
      <c r="R1313" t="s">
        <v>517</v>
      </c>
      <c r="S1313" t="s">
        <v>517</v>
      </c>
      <c r="T1313" t="s">
        <v>517</v>
      </c>
      <c r="U1313" t="s">
        <v>517</v>
      </c>
      <c r="V1313" t="s">
        <v>517</v>
      </c>
      <c r="W1313" t="s">
        <v>537</v>
      </c>
      <c r="X1313" t="s">
        <v>527</v>
      </c>
      <c r="Y1313" t="s">
        <v>517</v>
      </c>
      <c r="Z1313" s="1" t="s">
        <v>517</v>
      </c>
      <c r="AA1313" t="s">
        <v>8183</v>
      </c>
      <c r="AB1313" t="s">
        <v>517</v>
      </c>
      <c r="AC1313" t="s">
        <v>358</v>
      </c>
      <c r="AD1313" t="s">
        <v>517</v>
      </c>
      <c r="AF1313" t="s">
        <v>517</v>
      </c>
      <c r="AG1313" t="s">
        <v>8253</v>
      </c>
      <c r="AH1313" t="s">
        <v>517</v>
      </c>
      <c r="AI1313" t="s">
        <v>517</v>
      </c>
    </row>
    <row r="1314" spans="1:35" x14ac:dyDescent="0.25">
      <c r="A1314" s="13" t="s">
        <v>8290</v>
      </c>
      <c r="B1314" s="1">
        <v>42794</v>
      </c>
      <c r="C1314" s="2">
        <v>0.90435185185185185</v>
      </c>
      <c r="D1314" t="s">
        <v>8291</v>
      </c>
      <c r="E1314" t="s">
        <v>22</v>
      </c>
      <c r="F1314" t="s">
        <v>8057</v>
      </c>
      <c r="G1314" s="14" t="s">
        <v>8058</v>
      </c>
      <c r="H1314" s="14" t="s">
        <v>8059</v>
      </c>
      <c r="I1314" t="s">
        <v>23</v>
      </c>
      <c r="K1314">
        <v>2</v>
      </c>
      <c r="L1314">
        <v>28</v>
      </c>
      <c r="M1314">
        <v>21</v>
      </c>
      <c r="N1314">
        <v>3</v>
      </c>
      <c r="O1314" t="s">
        <v>8056</v>
      </c>
      <c r="P1314" t="s">
        <v>517</v>
      </c>
      <c r="Q1314" t="s">
        <v>517</v>
      </c>
      <c r="R1314" t="s">
        <v>517</v>
      </c>
      <c r="S1314" t="s">
        <v>517</v>
      </c>
      <c r="T1314" t="s">
        <v>517</v>
      </c>
      <c r="U1314" t="s">
        <v>517</v>
      </c>
      <c r="V1314" t="s">
        <v>517</v>
      </c>
      <c r="W1314" t="s">
        <v>672</v>
      </c>
      <c r="X1314" t="s">
        <v>622</v>
      </c>
      <c r="Y1314" t="s">
        <v>517</v>
      </c>
      <c r="Z1314" s="1" t="s">
        <v>517</v>
      </c>
      <c r="AA1314" t="s">
        <v>572</v>
      </c>
      <c r="AB1314" t="s">
        <v>517</v>
      </c>
      <c r="AC1314" t="s">
        <v>358</v>
      </c>
      <c r="AD1314" t="s">
        <v>517</v>
      </c>
      <c r="AF1314" t="s">
        <v>517</v>
      </c>
      <c r="AG1314" t="s">
        <v>517</v>
      </c>
      <c r="AH1314" t="s">
        <v>517</v>
      </c>
      <c r="AI1314" t="s">
        <v>517</v>
      </c>
    </row>
    <row r="1315" spans="1:35" x14ac:dyDescent="0.25">
      <c r="A1315" s="13" t="s">
        <v>8185</v>
      </c>
      <c r="B1315" s="1">
        <v>42794</v>
      </c>
      <c r="C1315" s="2">
        <v>0.90175925925925926</v>
      </c>
      <c r="D1315" t="s">
        <v>8186</v>
      </c>
      <c r="E1315" t="s">
        <v>116</v>
      </c>
      <c r="F1315" t="s">
        <v>8187</v>
      </c>
      <c r="G1315" s="14" t="s">
        <v>8188</v>
      </c>
      <c r="H1315" s="14" t="s">
        <v>8189</v>
      </c>
      <c r="I1315" t="s">
        <v>23</v>
      </c>
      <c r="K1315">
        <v>2</v>
      </c>
      <c r="L1315">
        <v>28</v>
      </c>
      <c r="M1315">
        <v>21</v>
      </c>
      <c r="N1315">
        <v>3</v>
      </c>
      <c r="O1315" t="s">
        <v>8184</v>
      </c>
      <c r="P1315" t="s">
        <v>517</v>
      </c>
      <c r="Q1315" t="s">
        <v>517</v>
      </c>
      <c r="R1315" t="s">
        <v>517</v>
      </c>
      <c r="S1315" t="s">
        <v>517</v>
      </c>
      <c r="T1315" t="s">
        <v>517</v>
      </c>
      <c r="U1315" t="s">
        <v>517</v>
      </c>
      <c r="V1315" t="s">
        <v>517</v>
      </c>
      <c r="W1315" t="s">
        <v>589</v>
      </c>
      <c r="X1315" t="s">
        <v>849</v>
      </c>
      <c r="Y1315" t="s">
        <v>517</v>
      </c>
      <c r="Z1315" s="1" t="s">
        <v>517</v>
      </c>
      <c r="AA1315" t="s">
        <v>8190</v>
      </c>
      <c r="AB1315" t="s">
        <v>517</v>
      </c>
      <c r="AC1315" t="s">
        <v>358</v>
      </c>
      <c r="AD1315" t="s">
        <v>517</v>
      </c>
      <c r="AF1315" t="s">
        <v>517</v>
      </c>
      <c r="AG1315" t="s">
        <v>517</v>
      </c>
      <c r="AH1315" t="s">
        <v>517</v>
      </c>
      <c r="AI1315" t="s">
        <v>517</v>
      </c>
    </row>
    <row r="1316" spans="1:35" x14ac:dyDescent="0.25">
      <c r="A1316" s="13" t="s">
        <v>8191</v>
      </c>
      <c r="B1316" s="1">
        <v>42794</v>
      </c>
      <c r="C1316" s="2">
        <v>0.77356481481481476</v>
      </c>
      <c r="D1316" t="s">
        <v>8192</v>
      </c>
      <c r="E1316" t="s">
        <v>22</v>
      </c>
      <c r="F1316" t="s">
        <v>8193</v>
      </c>
      <c r="G1316" s="14" t="s">
        <v>8194</v>
      </c>
      <c r="H1316" s="14" t="s">
        <v>8195</v>
      </c>
      <c r="I1316" t="s">
        <v>21</v>
      </c>
      <c r="K1316">
        <v>2</v>
      </c>
      <c r="L1316">
        <v>28</v>
      </c>
      <c r="M1316">
        <v>18</v>
      </c>
      <c r="N1316">
        <v>3</v>
      </c>
      <c r="O1316" t="s">
        <v>517</v>
      </c>
      <c r="P1316" t="s">
        <v>517</v>
      </c>
      <c r="Q1316" t="s">
        <v>517</v>
      </c>
      <c r="R1316" t="s">
        <v>517</v>
      </c>
      <c r="S1316" t="s">
        <v>517</v>
      </c>
      <c r="T1316" t="s">
        <v>517</v>
      </c>
      <c r="U1316" t="s">
        <v>517</v>
      </c>
      <c r="V1316" t="s">
        <v>517</v>
      </c>
      <c r="W1316" t="s">
        <v>517</v>
      </c>
      <c r="X1316" t="s">
        <v>517</v>
      </c>
      <c r="Y1316" t="s">
        <v>8196</v>
      </c>
      <c r="Z1316" s="1">
        <v>22250</v>
      </c>
      <c r="AA1316" t="s">
        <v>546</v>
      </c>
      <c r="AB1316">
        <v>56</v>
      </c>
      <c r="AC1316" t="s">
        <v>358</v>
      </c>
      <c r="AD1316" t="s">
        <v>490</v>
      </c>
      <c r="AF1316" t="s">
        <v>8256</v>
      </c>
      <c r="AG1316" t="s">
        <v>8263</v>
      </c>
      <c r="AH1316" t="s">
        <v>517</v>
      </c>
      <c r="AI1316" t="s">
        <v>517</v>
      </c>
    </row>
    <row r="1317" spans="1:35" x14ac:dyDescent="0.25">
      <c r="A1317" s="13" t="s">
        <v>8198</v>
      </c>
      <c r="B1317" s="1">
        <v>42794</v>
      </c>
      <c r="C1317" s="2">
        <v>0.76487268518518514</v>
      </c>
      <c r="D1317" t="s">
        <v>8199</v>
      </c>
      <c r="E1317" t="s">
        <v>22</v>
      </c>
      <c r="F1317" t="s">
        <v>8200</v>
      </c>
      <c r="G1317" s="14" t="s">
        <v>8201</v>
      </c>
      <c r="H1317" s="14" t="s">
        <v>8202</v>
      </c>
      <c r="I1317" t="s">
        <v>23</v>
      </c>
      <c r="K1317">
        <v>2</v>
      </c>
      <c r="L1317">
        <v>28</v>
      </c>
      <c r="M1317">
        <v>18</v>
      </c>
      <c r="N1317">
        <v>3</v>
      </c>
      <c r="O1317" t="s">
        <v>8197</v>
      </c>
      <c r="P1317" t="s">
        <v>517</v>
      </c>
      <c r="Q1317" t="s">
        <v>517</v>
      </c>
      <c r="R1317" t="s">
        <v>517</v>
      </c>
      <c r="S1317" t="s">
        <v>517</v>
      </c>
      <c r="T1317" t="s">
        <v>517</v>
      </c>
      <c r="U1317" t="s">
        <v>517</v>
      </c>
      <c r="V1317" t="s">
        <v>517</v>
      </c>
      <c r="W1317" t="s">
        <v>589</v>
      </c>
      <c r="X1317" t="s">
        <v>590</v>
      </c>
      <c r="Y1317" t="s">
        <v>6946</v>
      </c>
      <c r="Z1317" s="1">
        <v>34162</v>
      </c>
      <c r="AA1317" t="s">
        <v>5691</v>
      </c>
      <c r="AB1317">
        <v>23</v>
      </c>
      <c r="AC1317" t="s">
        <v>358</v>
      </c>
      <c r="AD1317" t="s">
        <v>493</v>
      </c>
      <c r="AF1317" t="s">
        <v>517</v>
      </c>
      <c r="AG1317" t="s">
        <v>517</v>
      </c>
      <c r="AH1317" t="s">
        <v>517</v>
      </c>
      <c r="AI1317" t="s">
        <v>517</v>
      </c>
    </row>
    <row r="1318" spans="1:35" x14ac:dyDescent="0.25">
      <c r="A1318" s="13" t="s">
        <v>8204</v>
      </c>
      <c r="B1318" s="1">
        <v>42794</v>
      </c>
      <c r="C1318" s="2">
        <v>0.76361111111111113</v>
      </c>
      <c r="D1318" t="s">
        <v>8205</v>
      </c>
      <c r="E1318" t="s">
        <v>22</v>
      </c>
      <c r="F1318" t="s">
        <v>8206</v>
      </c>
      <c r="G1318" t="s">
        <v>8207</v>
      </c>
      <c r="H1318" t="s">
        <v>8208</v>
      </c>
      <c r="I1318" t="s">
        <v>23</v>
      </c>
      <c r="K1318">
        <v>2</v>
      </c>
      <c r="L1318">
        <v>28</v>
      </c>
      <c r="M1318">
        <v>18</v>
      </c>
      <c r="N1318">
        <v>3</v>
      </c>
      <c r="O1318" t="s">
        <v>8203</v>
      </c>
      <c r="P1318" t="s">
        <v>517</v>
      </c>
      <c r="Q1318" t="s">
        <v>517</v>
      </c>
      <c r="R1318" t="s">
        <v>517</v>
      </c>
      <c r="S1318" t="s">
        <v>517</v>
      </c>
      <c r="T1318" t="s">
        <v>517</v>
      </c>
      <c r="U1318" t="s">
        <v>517</v>
      </c>
      <c r="V1318" t="s">
        <v>517</v>
      </c>
      <c r="W1318" t="s">
        <v>1839</v>
      </c>
      <c r="X1318" t="s">
        <v>527</v>
      </c>
      <c r="Y1318" t="s">
        <v>8209</v>
      </c>
      <c r="Z1318" s="1">
        <v>29538</v>
      </c>
      <c r="AA1318" t="s">
        <v>4701</v>
      </c>
      <c r="AB1318">
        <v>36</v>
      </c>
      <c r="AC1318" t="s">
        <v>358</v>
      </c>
      <c r="AD1318" t="s">
        <v>482</v>
      </c>
      <c r="AF1318" t="s">
        <v>517</v>
      </c>
      <c r="AG1318" t="s">
        <v>517</v>
      </c>
      <c r="AH1318" t="s">
        <v>517</v>
      </c>
      <c r="AI1318" t="s">
        <v>517</v>
      </c>
    </row>
    <row r="1319" spans="1:35" x14ac:dyDescent="0.25">
      <c r="A1319" s="13" t="s">
        <v>8210</v>
      </c>
      <c r="B1319" s="1">
        <v>42794</v>
      </c>
      <c r="C1319" s="2">
        <v>0.75836805555555553</v>
      </c>
      <c r="D1319" t="s">
        <v>8152</v>
      </c>
      <c r="E1319" t="s">
        <v>22</v>
      </c>
      <c r="F1319" t="s">
        <v>8153</v>
      </c>
      <c r="G1319" s="14" t="s">
        <v>8154</v>
      </c>
      <c r="H1319" s="14" t="s">
        <v>8155</v>
      </c>
      <c r="I1319" t="s">
        <v>24</v>
      </c>
      <c r="K1319">
        <v>2</v>
      </c>
      <c r="L1319">
        <v>28</v>
      </c>
      <c r="M1319">
        <v>18</v>
      </c>
      <c r="N1319">
        <v>3</v>
      </c>
      <c r="O1319" t="s">
        <v>517</v>
      </c>
      <c r="P1319" t="s">
        <v>517</v>
      </c>
      <c r="Q1319" t="s">
        <v>517</v>
      </c>
      <c r="R1319" t="s">
        <v>517</v>
      </c>
      <c r="S1319" t="s">
        <v>517</v>
      </c>
      <c r="T1319" t="s">
        <v>517</v>
      </c>
      <c r="U1319" t="s">
        <v>517</v>
      </c>
      <c r="V1319" t="s">
        <v>517</v>
      </c>
      <c r="W1319" t="s">
        <v>517</v>
      </c>
      <c r="X1319" t="s">
        <v>517</v>
      </c>
      <c r="Y1319" t="s">
        <v>8156</v>
      </c>
      <c r="Z1319" s="1">
        <v>33696</v>
      </c>
      <c r="AA1319" t="s">
        <v>546</v>
      </c>
      <c r="AB1319">
        <v>24</v>
      </c>
      <c r="AC1319" t="s">
        <v>358</v>
      </c>
      <c r="AD1319" t="s">
        <v>486</v>
      </c>
      <c r="AF1319" t="s">
        <v>517</v>
      </c>
      <c r="AG1319" t="s">
        <v>517</v>
      </c>
      <c r="AH1319" t="s">
        <v>517</v>
      </c>
      <c r="AI1319" t="s">
        <v>517</v>
      </c>
    </row>
    <row r="1320" spans="1:35" x14ac:dyDescent="0.25">
      <c r="A1320" s="13" t="s">
        <v>8211</v>
      </c>
      <c r="B1320" s="1">
        <v>42794</v>
      </c>
      <c r="C1320" s="2">
        <v>0.74064814814814817</v>
      </c>
      <c r="D1320" t="s">
        <v>8212</v>
      </c>
      <c r="E1320" t="s">
        <v>22</v>
      </c>
      <c r="F1320" t="s">
        <v>8213</v>
      </c>
      <c r="G1320" s="14" t="s">
        <v>8214</v>
      </c>
      <c r="H1320" s="14" t="s">
        <v>8215</v>
      </c>
      <c r="I1320" t="s">
        <v>21</v>
      </c>
      <c r="K1320">
        <v>2</v>
      </c>
      <c r="L1320">
        <v>28</v>
      </c>
      <c r="M1320">
        <v>17</v>
      </c>
      <c r="N1320">
        <v>3</v>
      </c>
      <c r="O1320" t="s">
        <v>517</v>
      </c>
      <c r="P1320" t="s">
        <v>517</v>
      </c>
      <c r="Q1320" t="s">
        <v>517</v>
      </c>
      <c r="R1320" t="s">
        <v>517</v>
      </c>
      <c r="S1320" t="s">
        <v>517</v>
      </c>
      <c r="T1320" t="s">
        <v>517</v>
      </c>
      <c r="U1320" t="s">
        <v>517</v>
      </c>
      <c r="V1320" t="s">
        <v>517</v>
      </c>
      <c r="W1320" t="s">
        <v>517</v>
      </c>
      <c r="X1320" t="s">
        <v>517</v>
      </c>
      <c r="Y1320" t="s">
        <v>8216</v>
      </c>
      <c r="Z1320" s="1">
        <v>30524</v>
      </c>
      <c r="AA1320" t="s">
        <v>519</v>
      </c>
      <c r="AB1320">
        <v>33</v>
      </c>
      <c r="AC1320" t="s">
        <v>358</v>
      </c>
      <c r="AD1320" t="s">
        <v>492</v>
      </c>
      <c r="AF1320" t="s">
        <v>8263</v>
      </c>
      <c r="AG1320" t="s">
        <v>8254</v>
      </c>
      <c r="AH1320" t="s">
        <v>517</v>
      </c>
      <c r="AI1320" t="s">
        <v>517</v>
      </c>
    </row>
    <row r="1321" spans="1:35" x14ac:dyDescent="0.25">
      <c r="A1321" s="13" t="s">
        <v>8217</v>
      </c>
      <c r="B1321" s="1">
        <v>42794</v>
      </c>
      <c r="C1321" s="2">
        <v>0.71721064814814817</v>
      </c>
      <c r="D1321" t="s">
        <v>8218</v>
      </c>
      <c r="E1321" t="s">
        <v>22</v>
      </c>
      <c r="F1321" t="s">
        <v>8219</v>
      </c>
      <c r="G1321" t="s">
        <v>8220</v>
      </c>
      <c r="H1321" t="s">
        <v>8221</v>
      </c>
      <c r="I1321" t="s">
        <v>21</v>
      </c>
      <c r="K1321">
        <v>2</v>
      </c>
      <c r="L1321">
        <v>28</v>
      </c>
      <c r="M1321">
        <v>17</v>
      </c>
      <c r="N1321">
        <v>3</v>
      </c>
      <c r="O1321" t="s">
        <v>517</v>
      </c>
      <c r="P1321" t="s">
        <v>517</v>
      </c>
      <c r="Q1321" t="s">
        <v>517</v>
      </c>
      <c r="R1321" t="s">
        <v>517</v>
      </c>
      <c r="S1321" t="s">
        <v>517</v>
      </c>
      <c r="T1321" t="s">
        <v>517</v>
      </c>
      <c r="U1321" t="s">
        <v>517</v>
      </c>
      <c r="V1321" t="s">
        <v>517</v>
      </c>
      <c r="W1321" t="s">
        <v>517</v>
      </c>
      <c r="X1321" t="s">
        <v>517</v>
      </c>
      <c r="Y1321" t="s">
        <v>8222</v>
      </c>
      <c r="Z1321" s="1">
        <v>33357</v>
      </c>
      <c r="AA1321" t="s">
        <v>546</v>
      </c>
      <c r="AB1321">
        <v>25</v>
      </c>
      <c r="AC1321" t="s">
        <v>358</v>
      </c>
      <c r="AD1321" t="s">
        <v>500</v>
      </c>
      <c r="AF1321" t="s">
        <v>8263</v>
      </c>
      <c r="AG1321" t="s">
        <v>8266</v>
      </c>
      <c r="AH1321" t="s">
        <v>517</v>
      </c>
      <c r="AI1321" t="s">
        <v>517</v>
      </c>
    </row>
    <row r="1322" spans="1:35" x14ac:dyDescent="0.25">
      <c r="A1322" s="13" t="s">
        <v>8037</v>
      </c>
      <c r="B1322" s="1">
        <v>42794</v>
      </c>
      <c r="C1322" s="2">
        <v>0.70609953703703709</v>
      </c>
      <c r="D1322" t="s">
        <v>8038</v>
      </c>
      <c r="E1322" t="s">
        <v>22</v>
      </c>
      <c r="F1322" t="s">
        <v>8039</v>
      </c>
      <c r="G1322" t="s">
        <v>8040</v>
      </c>
      <c r="H1322" t="s">
        <v>8041</v>
      </c>
      <c r="I1322" t="s">
        <v>26</v>
      </c>
      <c r="K1322">
        <v>2</v>
      </c>
      <c r="L1322">
        <v>28</v>
      </c>
      <c r="M1322">
        <v>16</v>
      </c>
      <c r="N1322">
        <v>3</v>
      </c>
      <c r="O1322" t="s">
        <v>517</v>
      </c>
      <c r="P1322" t="s">
        <v>517</v>
      </c>
      <c r="Q1322" t="s">
        <v>517</v>
      </c>
      <c r="R1322" t="s">
        <v>517</v>
      </c>
      <c r="S1322" t="s">
        <v>517</v>
      </c>
      <c r="T1322" t="s">
        <v>517</v>
      </c>
      <c r="U1322" t="s">
        <v>517</v>
      </c>
      <c r="V1322" t="s">
        <v>517</v>
      </c>
      <c r="W1322" t="s">
        <v>517</v>
      </c>
      <c r="X1322" t="s">
        <v>517</v>
      </c>
      <c r="Y1322" t="s">
        <v>517</v>
      </c>
      <c r="Z1322" s="1" t="s">
        <v>517</v>
      </c>
      <c r="AA1322" t="s">
        <v>546</v>
      </c>
      <c r="AB1322" t="s">
        <v>517</v>
      </c>
      <c r="AC1322" t="s">
        <v>358</v>
      </c>
      <c r="AD1322" t="s">
        <v>517</v>
      </c>
      <c r="AF1322" t="s">
        <v>8263</v>
      </c>
      <c r="AG1322" t="s">
        <v>8259</v>
      </c>
      <c r="AH1322" t="s">
        <v>517</v>
      </c>
      <c r="AI1322" t="s">
        <v>517</v>
      </c>
    </row>
    <row r="1323" spans="1:35" x14ac:dyDescent="0.25">
      <c r="A1323" s="13" t="s">
        <v>8224</v>
      </c>
      <c r="B1323" s="1">
        <v>42794</v>
      </c>
      <c r="C1323" s="2">
        <v>0.6966782407407407</v>
      </c>
      <c r="D1323" t="s">
        <v>8225</v>
      </c>
      <c r="E1323" t="s">
        <v>22</v>
      </c>
      <c r="F1323" t="s">
        <v>8226</v>
      </c>
      <c r="G1323" t="s">
        <v>8227</v>
      </c>
      <c r="H1323" t="s">
        <v>8228</v>
      </c>
      <c r="I1323" t="s">
        <v>23</v>
      </c>
      <c r="K1323">
        <v>2</v>
      </c>
      <c r="L1323">
        <v>28</v>
      </c>
      <c r="M1323">
        <v>16</v>
      </c>
      <c r="N1323">
        <v>3</v>
      </c>
      <c r="O1323" t="s">
        <v>8223</v>
      </c>
      <c r="P1323" t="s">
        <v>517</v>
      </c>
      <c r="Q1323" t="s">
        <v>517</v>
      </c>
      <c r="R1323" t="s">
        <v>517</v>
      </c>
      <c r="S1323" t="s">
        <v>517</v>
      </c>
      <c r="T1323" t="s">
        <v>517</v>
      </c>
      <c r="U1323" t="s">
        <v>517</v>
      </c>
      <c r="V1323" t="s">
        <v>517</v>
      </c>
      <c r="W1323" t="s">
        <v>589</v>
      </c>
      <c r="X1323" t="s">
        <v>590</v>
      </c>
      <c r="Y1323" t="s">
        <v>517</v>
      </c>
      <c r="Z1323" s="1" t="s">
        <v>517</v>
      </c>
      <c r="AA1323" t="s">
        <v>529</v>
      </c>
      <c r="AB1323" t="s">
        <v>517</v>
      </c>
      <c r="AC1323" t="s">
        <v>358</v>
      </c>
      <c r="AD1323" t="s">
        <v>517</v>
      </c>
      <c r="AF1323" t="s">
        <v>517</v>
      </c>
      <c r="AG1323" t="s">
        <v>8253</v>
      </c>
      <c r="AH1323" t="s">
        <v>517</v>
      </c>
      <c r="AI1323" t="s">
        <v>517</v>
      </c>
    </row>
    <row r="1324" spans="1:35" x14ac:dyDescent="0.25">
      <c r="A1324" s="13" t="s">
        <v>8230</v>
      </c>
      <c r="B1324" s="1">
        <v>42794</v>
      </c>
      <c r="C1324" s="2">
        <v>0.67815972222222232</v>
      </c>
      <c r="D1324" t="s">
        <v>8231</v>
      </c>
      <c r="E1324" t="s">
        <v>22</v>
      </c>
      <c r="F1324" t="s">
        <v>8232</v>
      </c>
      <c r="G1324" s="14" t="s">
        <v>8233</v>
      </c>
      <c r="H1324" s="14" t="s">
        <v>8234</v>
      </c>
      <c r="I1324" t="s">
        <v>23</v>
      </c>
      <c r="K1324">
        <v>2</v>
      </c>
      <c r="L1324">
        <v>28</v>
      </c>
      <c r="M1324">
        <v>16</v>
      </c>
      <c r="N1324">
        <v>3</v>
      </c>
      <c r="O1324" t="s">
        <v>8229</v>
      </c>
      <c r="P1324" t="s">
        <v>517</v>
      </c>
      <c r="Q1324" t="s">
        <v>517</v>
      </c>
      <c r="R1324" t="s">
        <v>517</v>
      </c>
      <c r="S1324" t="s">
        <v>517</v>
      </c>
      <c r="T1324" t="s">
        <v>517</v>
      </c>
      <c r="U1324" t="s">
        <v>517</v>
      </c>
      <c r="V1324" t="s">
        <v>517</v>
      </c>
      <c r="W1324" t="s">
        <v>589</v>
      </c>
      <c r="X1324" t="s">
        <v>590</v>
      </c>
      <c r="Y1324" t="s">
        <v>8235</v>
      </c>
      <c r="Z1324" s="1">
        <v>36015</v>
      </c>
      <c r="AA1324" t="s">
        <v>8236</v>
      </c>
      <c r="AB1324">
        <v>18</v>
      </c>
      <c r="AC1324" t="s">
        <v>358</v>
      </c>
      <c r="AD1324" t="s">
        <v>483</v>
      </c>
      <c r="AF1324" t="s">
        <v>517</v>
      </c>
      <c r="AG1324" t="s">
        <v>517</v>
      </c>
      <c r="AH1324" t="s">
        <v>517</v>
      </c>
      <c r="AI1324" t="s">
        <v>517</v>
      </c>
    </row>
    <row r="1325" spans="1:35" x14ac:dyDescent="0.25">
      <c r="A1325" s="13" t="s">
        <v>8237</v>
      </c>
      <c r="B1325" s="1">
        <v>42794</v>
      </c>
      <c r="C1325" s="2">
        <v>0.67681712962962959</v>
      </c>
      <c r="D1325" t="s">
        <v>8231</v>
      </c>
      <c r="E1325" t="s">
        <v>22</v>
      </c>
      <c r="F1325" t="s">
        <v>8232</v>
      </c>
      <c r="G1325" t="s">
        <v>8238</v>
      </c>
      <c r="H1325" t="s">
        <v>8234</v>
      </c>
      <c r="I1325" t="s">
        <v>21</v>
      </c>
      <c r="K1325">
        <v>2</v>
      </c>
      <c r="L1325">
        <v>28</v>
      </c>
      <c r="M1325">
        <v>16</v>
      </c>
      <c r="N1325">
        <v>3</v>
      </c>
      <c r="O1325" t="s">
        <v>8229</v>
      </c>
      <c r="P1325" t="s">
        <v>517</v>
      </c>
      <c r="Q1325" t="s">
        <v>517</v>
      </c>
      <c r="R1325" t="s">
        <v>517</v>
      </c>
      <c r="S1325" t="s">
        <v>517</v>
      </c>
      <c r="T1325" t="s">
        <v>517</v>
      </c>
      <c r="U1325" t="s">
        <v>517</v>
      </c>
      <c r="V1325" t="s">
        <v>517</v>
      </c>
      <c r="W1325" t="s">
        <v>589</v>
      </c>
      <c r="X1325" t="s">
        <v>590</v>
      </c>
      <c r="Y1325" t="s">
        <v>8235</v>
      </c>
      <c r="Z1325" s="1">
        <v>36015</v>
      </c>
      <c r="AA1325" t="s">
        <v>8236</v>
      </c>
      <c r="AB1325">
        <v>18</v>
      </c>
      <c r="AC1325" t="s">
        <v>358</v>
      </c>
      <c r="AD1325" t="s">
        <v>495</v>
      </c>
      <c r="AF1325" t="s">
        <v>517</v>
      </c>
      <c r="AG1325" t="s">
        <v>517</v>
      </c>
      <c r="AH1325" t="s">
        <v>517</v>
      </c>
      <c r="AI1325" t="s">
        <v>517</v>
      </c>
    </row>
    <row r="1326" spans="1:35" x14ac:dyDescent="0.25">
      <c r="A1326" s="13" t="s">
        <v>7932</v>
      </c>
      <c r="B1326" s="1">
        <v>42794</v>
      </c>
      <c r="C1326" s="2">
        <v>0.67128472222222213</v>
      </c>
      <c r="D1326" t="s">
        <v>7516</v>
      </c>
      <c r="E1326" t="s">
        <v>22</v>
      </c>
      <c r="F1326" t="s">
        <v>7517</v>
      </c>
      <c r="G1326" s="14" t="s">
        <v>7518</v>
      </c>
      <c r="H1326" s="14" t="s">
        <v>7519</v>
      </c>
      <c r="I1326" t="s">
        <v>26</v>
      </c>
      <c r="K1326">
        <v>2</v>
      </c>
      <c r="L1326">
        <v>28</v>
      </c>
      <c r="M1326">
        <v>16</v>
      </c>
      <c r="N1326">
        <v>3</v>
      </c>
      <c r="O1326" t="s">
        <v>7514</v>
      </c>
      <c r="P1326" t="s">
        <v>517</v>
      </c>
      <c r="Q1326" t="s">
        <v>517</v>
      </c>
      <c r="R1326" t="s">
        <v>517</v>
      </c>
      <c r="S1326" t="s">
        <v>517</v>
      </c>
      <c r="T1326" t="s">
        <v>517</v>
      </c>
      <c r="U1326" t="s">
        <v>517</v>
      </c>
      <c r="V1326" t="s">
        <v>517</v>
      </c>
      <c r="W1326" t="s">
        <v>526</v>
      </c>
      <c r="X1326" t="s">
        <v>527</v>
      </c>
      <c r="Y1326" t="s">
        <v>7520</v>
      </c>
      <c r="Z1326" s="1">
        <v>31154</v>
      </c>
      <c r="AA1326" t="s">
        <v>519</v>
      </c>
      <c r="AB1326">
        <v>31</v>
      </c>
      <c r="AC1326" t="s">
        <v>358</v>
      </c>
      <c r="AD1326" t="s">
        <v>509</v>
      </c>
      <c r="AF1326" t="s">
        <v>8260</v>
      </c>
      <c r="AG1326" t="s">
        <v>8261</v>
      </c>
      <c r="AH1326" t="s">
        <v>517</v>
      </c>
      <c r="AI1326" t="s">
        <v>517</v>
      </c>
    </row>
    <row r="1327" spans="1:35" x14ac:dyDescent="0.25">
      <c r="A1327" s="13" t="s">
        <v>8239</v>
      </c>
      <c r="B1327" s="1">
        <v>42794</v>
      </c>
      <c r="C1327" s="2">
        <v>0.6702893518518519</v>
      </c>
      <c r="D1327" t="s">
        <v>7516</v>
      </c>
      <c r="E1327" t="s">
        <v>22</v>
      </c>
      <c r="F1327" t="s">
        <v>7517</v>
      </c>
      <c r="G1327" s="14" t="s">
        <v>7518</v>
      </c>
      <c r="H1327" s="14" t="s">
        <v>7519</v>
      </c>
      <c r="I1327" t="s">
        <v>21</v>
      </c>
      <c r="K1327">
        <v>2</v>
      </c>
      <c r="L1327">
        <v>28</v>
      </c>
      <c r="M1327">
        <v>16</v>
      </c>
      <c r="N1327">
        <v>3</v>
      </c>
      <c r="O1327" t="s">
        <v>7514</v>
      </c>
      <c r="P1327" t="s">
        <v>517</v>
      </c>
      <c r="Q1327" t="s">
        <v>517</v>
      </c>
      <c r="R1327" t="s">
        <v>517</v>
      </c>
      <c r="S1327" t="s">
        <v>517</v>
      </c>
      <c r="T1327" t="s">
        <v>517</v>
      </c>
      <c r="U1327" t="s">
        <v>517</v>
      </c>
      <c r="V1327" t="s">
        <v>517</v>
      </c>
      <c r="W1327" t="s">
        <v>526</v>
      </c>
      <c r="X1327" t="s">
        <v>527</v>
      </c>
      <c r="Y1327" t="s">
        <v>7520</v>
      </c>
      <c r="Z1327" s="1">
        <v>31154</v>
      </c>
      <c r="AA1327" t="s">
        <v>519</v>
      </c>
      <c r="AB1327">
        <v>31</v>
      </c>
      <c r="AC1327" t="s">
        <v>358</v>
      </c>
      <c r="AD1327" t="s">
        <v>509</v>
      </c>
      <c r="AF1327" t="s">
        <v>8260</v>
      </c>
      <c r="AG1327" t="s">
        <v>8261</v>
      </c>
      <c r="AH1327" t="s">
        <v>517</v>
      </c>
      <c r="AI1327" t="s">
        <v>517</v>
      </c>
    </row>
    <row r="1328" spans="1:35" x14ac:dyDescent="0.25">
      <c r="A1328" s="13" t="s">
        <v>7931</v>
      </c>
      <c r="B1328" s="1">
        <v>42794</v>
      </c>
      <c r="C1328" s="2">
        <v>0.66651620370370368</v>
      </c>
      <c r="D1328" t="s">
        <v>7516</v>
      </c>
      <c r="E1328" t="s">
        <v>22</v>
      </c>
      <c r="F1328" t="s">
        <v>7517</v>
      </c>
      <c r="G1328" s="14" t="s">
        <v>7518</v>
      </c>
      <c r="H1328" s="14" t="s">
        <v>7519</v>
      </c>
      <c r="I1328" t="s">
        <v>24</v>
      </c>
      <c r="K1328">
        <v>2</v>
      </c>
      <c r="L1328">
        <v>28</v>
      </c>
      <c r="M1328">
        <v>15</v>
      </c>
      <c r="N1328">
        <v>3</v>
      </c>
      <c r="O1328" t="s">
        <v>7514</v>
      </c>
      <c r="P1328" t="s">
        <v>517</v>
      </c>
      <c r="Q1328" t="s">
        <v>517</v>
      </c>
      <c r="R1328" t="s">
        <v>517</v>
      </c>
      <c r="S1328" t="s">
        <v>517</v>
      </c>
      <c r="T1328" t="s">
        <v>517</v>
      </c>
      <c r="U1328" t="s">
        <v>517</v>
      </c>
      <c r="V1328" t="s">
        <v>517</v>
      </c>
      <c r="W1328" t="s">
        <v>526</v>
      </c>
      <c r="X1328" t="s">
        <v>527</v>
      </c>
      <c r="Y1328" t="s">
        <v>7520</v>
      </c>
      <c r="Z1328" s="1">
        <v>31154</v>
      </c>
      <c r="AA1328" t="s">
        <v>519</v>
      </c>
      <c r="AB1328">
        <v>31</v>
      </c>
      <c r="AC1328" t="s">
        <v>358</v>
      </c>
      <c r="AD1328" t="s">
        <v>509</v>
      </c>
      <c r="AF1328" t="s">
        <v>8260</v>
      </c>
      <c r="AG1328" t="s">
        <v>8261</v>
      </c>
      <c r="AH1328" t="s">
        <v>517</v>
      </c>
      <c r="AI1328" t="s">
        <v>517</v>
      </c>
    </row>
    <row r="1329" spans="1:35" x14ac:dyDescent="0.25">
      <c r="A1329" s="13" t="s">
        <v>8240</v>
      </c>
      <c r="B1329" s="1">
        <v>42794</v>
      </c>
      <c r="C1329" s="2">
        <v>0.66604166666666664</v>
      </c>
      <c r="D1329" t="s">
        <v>7516</v>
      </c>
      <c r="E1329" t="s">
        <v>22</v>
      </c>
      <c r="F1329" t="s">
        <v>7517</v>
      </c>
      <c r="G1329" s="14" t="s">
        <v>7518</v>
      </c>
      <c r="H1329" s="14" t="s">
        <v>7519</v>
      </c>
      <c r="I1329" t="s">
        <v>23</v>
      </c>
      <c r="K1329">
        <v>2</v>
      </c>
      <c r="L1329">
        <v>28</v>
      </c>
      <c r="M1329">
        <v>15</v>
      </c>
      <c r="N1329">
        <v>3</v>
      </c>
      <c r="O1329" t="s">
        <v>7514</v>
      </c>
      <c r="P1329" t="s">
        <v>517</v>
      </c>
      <c r="Q1329" t="s">
        <v>517</v>
      </c>
      <c r="R1329" t="s">
        <v>517</v>
      </c>
      <c r="S1329" t="s">
        <v>517</v>
      </c>
      <c r="T1329" t="s">
        <v>517</v>
      </c>
      <c r="U1329" t="s">
        <v>517</v>
      </c>
      <c r="V1329" t="s">
        <v>517</v>
      </c>
      <c r="W1329" t="s">
        <v>526</v>
      </c>
      <c r="X1329" t="s">
        <v>527</v>
      </c>
      <c r="Y1329" t="s">
        <v>7520</v>
      </c>
      <c r="Z1329" s="1">
        <v>31154</v>
      </c>
      <c r="AA1329" t="s">
        <v>519</v>
      </c>
      <c r="AB1329">
        <v>31</v>
      </c>
      <c r="AC1329" t="s">
        <v>358</v>
      </c>
      <c r="AD1329" t="s">
        <v>509</v>
      </c>
      <c r="AF1329" t="s">
        <v>8260</v>
      </c>
      <c r="AG1329" t="s">
        <v>8261</v>
      </c>
      <c r="AH1329" t="s">
        <v>517</v>
      </c>
      <c r="AI1329" t="s">
        <v>517</v>
      </c>
    </row>
    <row r="1330" spans="1:35" x14ac:dyDescent="0.25">
      <c r="A1330" s="13" t="s">
        <v>8241</v>
      </c>
      <c r="B1330" s="1">
        <v>42794</v>
      </c>
      <c r="C1330" s="2">
        <v>0.66555555555555557</v>
      </c>
      <c r="D1330" t="s">
        <v>7516</v>
      </c>
      <c r="E1330" t="s">
        <v>22</v>
      </c>
      <c r="F1330" t="s">
        <v>7517</v>
      </c>
      <c r="G1330" s="14" t="s">
        <v>7518</v>
      </c>
      <c r="H1330" s="14" t="s">
        <v>7519</v>
      </c>
      <c r="I1330" t="s">
        <v>25</v>
      </c>
      <c r="K1330">
        <v>2</v>
      </c>
      <c r="L1330">
        <v>28</v>
      </c>
      <c r="M1330">
        <v>15</v>
      </c>
      <c r="N1330">
        <v>3</v>
      </c>
      <c r="O1330" t="s">
        <v>7514</v>
      </c>
      <c r="P1330" t="s">
        <v>517</v>
      </c>
      <c r="Q1330" t="s">
        <v>517</v>
      </c>
      <c r="R1330" t="s">
        <v>517</v>
      </c>
      <c r="S1330" t="s">
        <v>517</v>
      </c>
      <c r="T1330" t="s">
        <v>517</v>
      </c>
      <c r="U1330" t="s">
        <v>517</v>
      </c>
      <c r="V1330" t="s">
        <v>517</v>
      </c>
      <c r="W1330" t="s">
        <v>526</v>
      </c>
      <c r="X1330" t="s">
        <v>527</v>
      </c>
      <c r="Y1330" t="s">
        <v>7520</v>
      </c>
      <c r="Z1330" s="1">
        <v>31154</v>
      </c>
      <c r="AA1330" t="s">
        <v>519</v>
      </c>
      <c r="AB1330">
        <v>31</v>
      </c>
      <c r="AC1330" t="s">
        <v>358</v>
      </c>
      <c r="AD1330" t="s">
        <v>509</v>
      </c>
      <c r="AF1330" t="s">
        <v>8260</v>
      </c>
      <c r="AG1330" t="s">
        <v>8261</v>
      </c>
      <c r="AH1330" t="s">
        <v>517</v>
      </c>
      <c r="AI1330" t="s">
        <v>517</v>
      </c>
    </row>
    <row r="1331" spans="1:35" x14ac:dyDescent="0.25">
      <c r="A1331" s="13" t="s">
        <v>8242</v>
      </c>
      <c r="B1331" s="1">
        <v>42794</v>
      </c>
      <c r="C1331" s="2">
        <v>0.6650462962962963</v>
      </c>
      <c r="D1331" t="s">
        <v>7516</v>
      </c>
      <c r="E1331" t="s">
        <v>22</v>
      </c>
      <c r="F1331" t="s">
        <v>7517</v>
      </c>
      <c r="G1331" s="14" t="s">
        <v>7518</v>
      </c>
      <c r="H1331" s="14" t="s">
        <v>7519</v>
      </c>
      <c r="I1331" t="s">
        <v>31</v>
      </c>
      <c r="K1331">
        <v>2</v>
      </c>
      <c r="L1331">
        <v>28</v>
      </c>
      <c r="M1331">
        <v>15</v>
      </c>
      <c r="N1331">
        <v>3</v>
      </c>
      <c r="O1331" t="s">
        <v>7514</v>
      </c>
      <c r="P1331" t="s">
        <v>517</v>
      </c>
      <c r="Q1331" t="s">
        <v>517</v>
      </c>
      <c r="R1331" t="s">
        <v>517</v>
      </c>
      <c r="S1331" t="s">
        <v>517</v>
      </c>
      <c r="T1331" t="s">
        <v>517</v>
      </c>
      <c r="U1331" t="s">
        <v>517</v>
      </c>
      <c r="V1331" t="s">
        <v>517</v>
      </c>
      <c r="W1331" t="s">
        <v>526</v>
      </c>
      <c r="X1331" t="s">
        <v>527</v>
      </c>
      <c r="Y1331" t="s">
        <v>7520</v>
      </c>
      <c r="Z1331" s="1">
        <v>31154</v>
      </c>
      <c r="AA1331" t="s">
        <v>519</v>
      </c>
      <c r="AB1331">
        <v>31</v>
      </c>
      <c r="AC1331" t="s">
        <v>358</v>
      </c>
      <c r="AD1331" t="s">
        <v>509</v>
      </c>
      <c r="AF1331" t="s">
        <v>8260</v>
      </c>
      <c r="AG1331" t="s">
        <v>8261</v>
      </c>
      <c r="AH1331" t="s">
        <v>517</v>
      </c>
      <c r="AI1331" t="s">
        <v>517</v>
      </c>
    </row>
    <row r="1332" spans="1:35" x14ac:dyDescent="0.25">
      <c r="A1332" s="13" t="s">
        <v>8243</v>
      </c>
      <c r="B1332" s="1">
        <v>42794</v>
      </c>
      <c r="C1332" s="2">
        <v>0.62300925925925921</v>
      </c>
      <c r="D1332" t="s">
        <v>929</v>
      </c>
      <c r="E1332" t="s">
        <v>22</v>
      </c>
      <c r="F1332" t="s">
        <v>930</v>
      </c>
      <c r="G1332" t="s">
        <v>931</v>
      </c>
      <c r="H1332" t="s">
        <v>932</v>
      </c>
      <c r="I1332" t="s">
        <v>23</v>
      </c>
      <c r="K1332">
        <v>2</v>
      </c>
      <c r="L1332">
        <v>28</v>
      </c>
      <c r="M1332">
        <v>14</v>
      </c>
      <c r="N1332">
        <v>3</v>
      </c>
      <c r="O1332" t="s">
        <v>927</v>
      </c>
      <c r="P1332" t="s">
        <v>517</v>
      </c>
      <c r="Q1332" t="s">
        <v>517</v>
      </c>
      <c r="R1332" t="s">
        <v>517</v>
      </c>
      <c r="S1332" t="s">
        <v>517</v>
      </c>
      <c r="T1332" t="s">
        <v>517</v>
      </c>
      <c r="U1332" t="s">
        <v>517</v>
      </c>
      <c r="V1332" t="s">
        <v>517</v>
      </c>
      <c r="W1332" t="s">
        <v>672</v>
      </c>
      <c r="X1332" t="s">
        <v>622</v>
      </c>
      <c r="Y1332" t="s">
        <v>933</v>
      </c>
      <c r="Z1332" s="1">
        <v>30021</v>
      </c>
      <c r="AA1332" t="s">
        <v>934</v>
      </c>
      <c r="AB1332">
        <v>34</v>
      </c>
      <c r="AC1332" t="s">
        <v>358</v>
      </c>
      <c r="AD1332" t="s">
        <v>500</v>
      </c>
      <c r="AF1332" t="s">
        <v>517</v>
      </c>
      <c r="AG1332" t="s">
        <v>517</v>
      </c>
      <c r="AH1332" t="s">
        <v>517</v>
      </c>
      <c r="AI1332" t="s">
        <v>517</v>
      </c>
    </row>
    <row r="1333" spans="1:35" x14ac:dyDescent="0.25">
      <c r="A1333" s="13" t="s">
        <v>8096</v>
      </c>
      <c r="B1333" s="1">
        <v>42794</v>
      </c>
      <c r="C1333" s="2">
        <v>0.60751157407407408</v>
      </c>
      <c r="D1333" t="s">
        <v>8097</v>
      </c>
      <c r="E1333" t="s">
        <v>22</v>
      </c>
      <c r="F1333" t="s">
        <v>8098</v>
      </c>
      <c r="G1333" s="14" t="s">
        <v>8099</v>
      </c>
      <c r="H1333" s="14" t="s">
        <v>8100</v>
      </c>
      <c r="I1333" t="s">
        <v>23</v>
      </c>
      <c r="K1333">
        <v>2</v>
      </c>
      <c r="L1333">
        <v>28</v>
      </c>
      <c r="M1333">
        <v>14</v>
      </c>
      <c r="N1333">
        <v>3</v>
      </c>
      <c r="O1333" t="s">
        <v>8095</v>
      </c>
      <c r="P1333" t="s">
        <v>517</v>
      </c>
      <c r="Q1333" t="s">
        <v>517</v>
      </c>
      <c r="R1333" t="s">
        <v>517</v>
      </c>
      <c r="S1333" t="s">
        <v>517</v>
      </c>
      <c r="T1333" t="s">
        <v>517</v>
      </c>
      <c r="U1333" t="s">
        <v>517</v>
      </c>
      <c r="V1333" t="s">
        <v>517</v>
      </c>
      <c r="W1333" t="s">
        <v>852</v>
      </c>
      <c r="X1333" t="s">
        <v>527</v>
      </c>
      <c r="Y1333" t="s">
        <v>8101</v>
      </c>
      <c r="Z1333" s="1">
        <v>28787</v>
      </c>
      <c r="AA1333" t="s">
        <v>471</v>
      </c>
      <c r="AB1333">
        <v>38</v>
      </c>
      <c r="AC1333" t="s">
        <v>357</v>
      </c>
      <c r="AD1333" t="s">
        <v>491</v>
      </c>
      <c r="AF1333" t="s">
        <v>517</v>
      </c>
      <c r="AG1333" t="s">
        <v>517</v>
      </c>
      <c r="AH1333" t="s">
        <v>517</v>
      </c>
      <c r="AI1333" t="s">
        <v>517</v>
      </c>
    </row>
    <row r="1334" spans="1:35" x14ac:dyDescent="0.25">
      <c r="A1334" s="13" t="s">
        <v>8103</v>
      </c>
      <c r="B1334" s="1">
        <v>42794</v>
      </c>
      <c r="C1334" s="2">
        <v>0.5932291666666667</v>
      </c>
      <c r="D1334" t="s">
        <v>8104</v>
      </c>
      <c r="E1334" t="s">
        <v>22</v>
      </c>
      <c r="F1334" t="s">
        <v>8105</v>
      </c>
      <c r="G1334" s="14" t="s">
        <v>8106</v>
      </c>
      <c r="H1334" s="14" t="s">
        <v>8107</v>
      </c>
      <c r="I1334" t="s">
        <v>21</v>
      </c>
      <c r="K1334">
        <v>2</v>
      </c>
      <c r="L1334">
        <v>28</v>
      </c>
      <c r="M1334">
        <v>14</v>
      </c>
      <c r="N1334">
        <v>3</v>
      </c>
      <c r="O1334" t="s">
        <v>8102</v>
      </c>
      <c r="P1334" t="s">
        <v>517</v>
      </c>
      <c r="Q1334" t="s">
        <v>517</v>
      </c>
      <c r="R1334" t="s">
        <v>517</v>
      </c>
      <c r="S1334" t="s">
        <v>517</v>
      </c>
      <c r="T1334" t="s">
        <v>517</v>
      </c>
      <c r="U1334" t="s">
        <v>517</v>
      </c>
      <c r="V1334" t="s">
        <v>517</v>
      </c>
      <c r="W1334" t="s">
        <v>4219</v>
      </c>
      <c r="X1334" t="s">
        <v>622</v>
      </c>
      <c r="Y1334" t="s">
        <v>8108</v>
      </c>
      <c r="Z1334" s="1">
        <v>27470</v>
      </c>
      <c r="AA1334" t="s">
        <v>1366</v>
      </c>
      <c r="AB1334">
        <v>41</v>
      </c>
      <c r="AC1334" t="s">
        <v>358</v>
      </c>
      <c r="AD1334" t="s">
        <v>491</v>
      </c>
      <c r="AF1334" t="s">
        <v>8261</v>
      </c>
      <c r="AG1334" t="s">
        <v>8260</v>
      </c>
      <c r="AH1334" t="s">
        <v>517</v>
      </c>
      <c r="AI1334" t="s">
        <v>517</v>
      </c>
    </row>
    <row r="1335" spans="1:35" x14ac:dyDescent="0.25">
      <c r="A1335" s="13" t="s">
        <v>8109</v>
      </c>
      <c r="B1335" s="1">
        <v>42794</v>
      </c>
      <c r="C1335" s="2">
        <v>0.59042824074074074</v>
      </c>
      <c r="D1335" t="s">
        <v>8110</v>
      </c>
      <c r="E1335" t="s">
        <v>22</v>
      </c>
      <c r="F1335" t="s">
        <v>7503</v>
      </c>
      <c r="G1335" t="s">
        <v>7504</v>
      </c>
      <c r="H1335" t="s">
        <v>7505</v>
      </c>
      <c r="I1335" t="s">
        <v>23</v>
      </c>
      <c r="K1335">
        <v>2</v>
      </c>
      <c r="L1335">
        <v>28</v>
      </c>
      <c r="M1335">
        <v>14</v>
      </c>
      <c r="N1335">
        <v>3</v>
      </c>
      <c r="O1335" t="s">
        <v>517</v>
      </c>
      <c r="P1335" t="s">
        <v>517</v>
      </c>
      <c r="Q1335" t="s">
        <v>517</v>
      </c>
      <c r="R1335" t="s">
        <v>517</v>
      </c>
      <c r="S1335" t="s">
        <v>517</v>
      </c>
      <c r="T1335" t="s">
        <v>517</v>
      </c>
      <c r="U1335" t="s">
        <v>517</v>
      </c>
      <c r="V1335" t="s">
        <v>517</v>
      </c>
      <c r="W1335" t="s">
        <v>517</v>
      </c>
      <c r="X1335" t="s">
        <v>517</v>
      </c>
      <c r="Y1335" t="s">
        <v>7506</v>
      </c>
      <c r="Z1335" s="1">
        <v>32342</v>
      </c>
      <c r="AA1335" t="s">
        <v>1055</v>
      </c>
      <c r="AB1335">
        <v>28</v>
      </c>
      <c r="AC1335" t="s">
        <v>358</v>
      </c>
      <c r="AD1335" t="s">
        <v>501</v>
      </c>
      <c r="AF1335" t="s">
        <v>517</v>
      </c>
      <c r="AG1335" t="s">
        <v>517</v>
      </c>
      <c r="AH1335" t="s">
        <v>517</v>
      </c>
      <c r="AI1335" t="s">
        <v>517</v>
      </c>
    </row>
    <row r="1336" spans="1:35" x14ac:dyDescent="0.25">
      <c r="A1336" s="13" t="s">
        <v>8112</v>
      </c>
      <c r="B1336" s="1">
        <v>42794</v>
      </c>
      <c r="C1336" s="2">
        <v>0.57092592592592595</v>
      </c>
      <c r="D1336" t="s">
        <v>8113</v>
      </c>
      <c r="E1336" t="s">
        <v>22</v>
      </c>
      <c r="F1336" t="s">
        <v>8114</v>
      </c>
      <c r="G1336" s="14" t="s">
        <v>8115</v>
      </c>
      <c r="H1336" s="14" t="s">
        <v>8116</v>
      </c>
      <c r="I1336" t="s">
        <v>23</v>
      </c>
      <c r="K1336">
        <v>2</v>
      </c>
      <c r="L1336">
        <v>28</v>
      </c>
      <c r="M1336">
        <v>13</v>
      </c>
      <c r="N1336">
        <v>3</v>
      </c>
      <c r="O1336" t="s">
        <v>8111</v>
      </c>
      <c r="P1336" t="s">
        <v>517</v>
      </c>
      <c r="Q1336" t="s">
        <v>517</v>
      </c>
      <c r="R1336" t="s">
        <v>517</v>
      </c>
      <c r="S1336" t="s">
        <v>517</v>
      </c>
      <c r="T1336" t="s">
        <v>517</v>
      </c>
      <c r="U1336" t="s">
        <v>517</v>
      </c>
      <c r="V1336" t="s">
        <v>517</v>
      </c>
      <c r="W1336" t="s">
        <v>589</v>
      </c>
      <c r="X1336" t="s">
        <v>590</v>
      </c>
      <c r="Y1336" t="s">
        <v>8117</v>
      </c>
      <c r="Z1336" s="1">
        <v>30584</v>
      </c>
      <c r="AA1336" t="s">
        <v>6859</v>
      </c>
      <c r="AB1336">
        <v>33</v>
      </c>
      <c r="AC1336" t="s">
        <v>358</v>
      </c>
      <c r="AD1336" t="s">
        <v>487</v>
      </c>
      <c r="AF1336" t="s">
        <v>517</v>
      </c>
      <c r="AG1336" t="s">
        <v>517</v>
      </c>
      <c r="AH1336" t="s">
        <v>517</v>
      </c>
      <c r="AI1336" t="s">
        <v>517</v>
      </c>
    </row>
    <row r="1337" spans="1:35" x14ac:dyDescent="0.25">
      <c r="A1337" s="13" t="s">
        <v>8118</v>
      </c>
      <c r="B1337" s="1">
        <v>42794</v>
      </c>
      <c r="C1337" s="2">
        <v>0.57065972222222217</v>
      </c>
      <c r="D1337" t="s">
        <v>8119</v>
      </c>
      <c r="E1337" t="s">
        <v>22</v>
      </c>
      <c r="F1337" t="s">
        <v>8120</v>
      </c>
      <c r="G1337" s="14" t="s">
        <v>8121</v>
      </c>
      <c r="H1337" s="14" t="s">
        <v>8122</v>
      </c>
      <c r="I1337" t="s">
        <v>21</v>
      </c>
      <c r="K1337">
        <v>2</v>
      </c>
      <c r="L1337">
        <v>28</v>
      </c>
      <c r="M1337">
        <v>13</v>
      </c>
      <c r="N1337">
        <v>3</v>
      </c>
      <c r="O1337" t="s">
        <v>517</v>
      </c>
      <c r="P1337" t="s">
        <v>517</v>
      </c>
      <c r="Q1337" t="s">
        <v>517</v>
      </c>
      <c r="R1337" t="s">
        <v>517</v>
      </c>
      <c r="S1337" t="s">
        <v>517</v>
      </c>
      <c r="T1337" t="s">
        <v>517</v>
      </c>
      <c r="U1337" t="s">
        <v>517</v>
      </c>
      <c r="V1337" t="s">
        <v>517</v>
      </c>
      <c r="W1337" t="s">
        <v>517</v>
      </c>
      <c r="X1337" t="s">
        <v>517</v>
      </c>
      <c r="Y1337" t="s">
        <v>8123</v>
      </c>
      <c r="Z1337" s="1">
        <v>31302</v>
      </c>
      <c r="AA1337" t="s">
        <v>6339</v>
      </c>
      <c r="AB1337">
        <v>31</v>
      </c>
      <c r="AC1337" t="s">
        <v>357</v>
      </c>
      <c r="AD1337" t="s">
        <v>492</v>
      </c>
      <c r="AF1337" t="s">
        <v>8259</v>
      </c>
      <c r="AG1337" t="s">
        <v>8263</v>
      </c>
      <c r="AH1337" t="s">
        <v>517</v>
      </c>
      <c r="AI1337" t="s">
        <v>517</v>
      </c>
    </row>
    <row r="1338" spans="1:35" x14ac:dyDescent="0.25">
      <c r="A1338" s="13" t="s">
        <v>8124</v>
      </c>
      <c r="B1338" s="1">
        <v>42794</v>
      </c>
      <c r="C1338" s="2">
        <v>0.56782407407407409</v>
      </c>
      <c r="D1338" t="s">
        <v>8125</v>
      </c>
      <c r="E1338" t="s">
        <v>22</v>
      </c>
      <c r="F1338" t="s">
        <v>8126</v>
      </c>
      <c r="G1338" t="s">
        <v>8127</v>
      </c>
      <c r="H1338" t="s">
        <v>8128</v>
      </c>
      <c r="I1338" t="s">
        <v>21</v>
      </c>
      <c r="K1338">
        <v>2</v>
      </c>
      <c r="L1338">
        <v>28</v>
      </c>
      <c r="M1338">
        <v>13</v>
      </c>
      <c r="N1338">
        <v>3</v>
      </c>
      <c r="O1338" t="s">
        <v>517</v>
      </c>
      <c r="P1338" t="s">
        <v>517</v>
      </c>
      <c r="Q1338" t="s">
        <v>517</v>
      </c>
      <c r="R1338" t="s">
        <v>517</v>
      </c>
      <c r="S1338" t="s">
        <v>517</v>
      </c>
      <c r="T1338" t="s">
        <v>517</v>
      </c>
      <c r="U1338" t="s">
        <v>517</v>
      </c>
      <c r="V1338" t="s">
        <v>517</v>
      </c>
      <c r="W1338" t="s">
        <v>517</v>
      </c>
      <c r="X1338" t="s">
        <v>517</v>
      </c>
      <c r="Y1338" t="s">
        <v>8129</v>
      </c>
      <c r="Z1338" s="1">
        <v>31315</v>
      </c>
      <c r="AA1338" t="s">
        <v>478</v>
      </c>
      <c r="AB1338">
        <v>31</v>
      </c>
      <c r="AC1338" t="s">
        <v>358</v>
      </c>
      <c r="AD1338" t="s">
        <v>483</v>
      </c>
      <c r="AF1338" t="s">
        <v>517</v>
      </c>
      <c r="AG1338" t="s">
        <v>517</v>
      </c>
      <c r="AH1338" t="s">
        <v>517</v>
      </c>
      <c r="AI1338" t="s">
        <v>517</v>
      </c>
    </row>
    <row r="1339" spans="1:35" x14ac:dyDescent="0.25">
      <c r="A1339" s="13" t="s">
        <v>8130</v>
      </c>
      <c r="B1339" s="1">
        <v>42794</v>
      </c>
      <c r="C1339" s="2">
        <v>0.56695601851851851</v>
      </c>
      <c r="D1339" t="s">
        <v>8131</v>
      </c>
      <c r="E1339" t="s">
        <v>22</v>
      </c>
      <c r="F1339" t="s">
        <v>4043</v>
      </c>
      <c r="G1339" s="14" t="s">
        <v>4044</v>
      </c>
      <c r="H1339" s="14" t="s">
        <v>8132</v>
      </c>
      <c r="I1339" t="s">
        <v>24</v>
      </c>
      <c r="K1339">
        <v>2</v>
      </c>
      <c r="L1339">
        <v>28</v>
      </c>
      <c r="M1339">
        <v>13</v>
      </c>
      <c r="N1339">
        <v>3</v>
      </c>
      <c r="O1339" t="s">
        <v>517</v>
      </c>
      <c r="P1339" t="s">
        <v>517</v>
      </c>
      <c r="Q1339" t="s">
        <v>517</v>
      </c>
      <c r="R1339" t="s">
        <v>517</v>
      </c>
      <c r="S1339" t="s">
        <v>517</v>
      </c>
      <c r="T1339" t="s">
        <v>517</v>
      </c>
      <c r="U1339" t="s">
        <v>517</v>
      </c>
      <c r="V1339" t="s">
        <v>517</v>
      </c>
      <c r="W1339" t="s">
        <v>517</v>
      </c>
      <c r="X1339" t="s">
        <v>517</v>
      </c>
      <c r="Y1339" t="s">
        <v>517</v>
      </c>
      <c r="Z1339" s="1" t="s">
        <v>517</v>
      </c>
      <c r="AA1339" t="s">
        <v>8131</v>
      </c>
      <c r="AB1339" t="s">
        <v>517</v>
      </c>
      <c r="AC1339" t="s">
        <v>358</v>
      </c>
      <c r="AD1339" t="s">
        <v>517</v>
      </c>
      <c r="AF1339" t="s">
        <v>517</v>
      </c>
      <c r="AG1339" t="s">
        <v>517</v>
      </c>
      <c r="AH1339" t="s">
        <v>517</v>
      </c>
      <c r="AI1339" t="s">
        <v>517</v>
      </c>
    </row>
    <row r="1340" spans="1:35" x14ac:dyDescent="0.25">
      <c r="A1340" s="13" t="s">
        <v>8133</v>
      </c>
      <c r="B1340" s="1">
        <v>42794</v>
      </c>
      <c r="C1340" s="2">
        <v>0.56196759259259255</v>
      </c>
      <c r="D1340" t="s">
        <v>8134</v>
      </c>
      <c r="E1340" t="s">
        <v>22</v>
      </c>
      <c r="F1340" t="s">
        <v>8135</v>
      </c>
      <c r="G1340" s="14" t="s">
        <v>8136</v>
      </c>
      <c r="H1340" s="14" t="s">
        <v>8137</v>
      </c>
      <c r="I1340" t="s">
        <v>24</v>
      </c>
      <c r="K1340">
        <v>2</v>
      </c>
      <c r="L1340">
        <v>28</v>
      </c>
      <c r="M1340">
        <v>13</v>
      </c>
      <c r="N1340">
        <v>3</v>
      </c>
      <c r="O1340" t="s">
        <v>517</v>
      </c>
      <c r="P1340" t="s">
        <v>517</v>
      </c>
      <c r="Q1340" t="s">
        <v>517</v>
      </c>
      <c r="R1340" t="s">
        <v>517</v>
      </c>
      <c r="S1340" t="s">
        <v>517</v>
      </c>
      <c r="T1340" t="s">
        <v>517</v>
      </c>
      <c r="U1340" t="s">
        <v>517</v>
      </c>
      <c r="V1340" t="s">
        <v>517</v>
      </c>
      <c r="W1340" t="s">
        <v>517</v>
      </c>
      <c r="X1340" t="s">
        <v>517</v>
      </c>
      <c r="Y1340" t="s">
        <v>8138</v>
      </c>
      <c r="Z1340" s="1">
        <v>32796</v>
      </c>
      <c r="AA1340" t="s">
        <v>8139</v>
      </c>
      <c r="AB1340">
        <v>27</v>
      </c>
      <c r="AC1340" t="s">
        <v>358</v>
      </c>
      <c r="AD1340" t="s">
        <v>490</v>
      </c>
      <c r="AF1340" t="s">
        <v>517</v>
      </c>
      <c r="AG1340" t="s">
        <v>517</v>
      </c>
      <c r="AH1340" t="s">
        <v>517</v>
      </c>
      <c r="AI1340" t="s">
        <v>517</v>
      </c>
    </row>
    <row r="1341" spans="1:35" x14ac:dyDescent="0.25">
      <c r="A1341" s="13" t="s">
        <v>8140</v>
      </c>
      <c r="B1341" s="1">
        <v>42794</v>
      </c>
      <c r="C1341" s="2">
        <v>0.54947916666666663</v>
      </c>
      <c r="D1341" t="s">
        <v>8141</v>
      </c>
      <c r="E1341" t="s">
        <v>116</v>
      </c>
      <c r="F1341" t="s">
        <v>8142</v>
      </c>
      <c r="G1341" s="14" t="s">
        <v>8143</v>
      </c>
      <c r="H1341" s="14" t="s">
        <v>8144</v>
      </c>
      <c r="I1341" t="s">
        <v>24</v>
      </c>
      <c r="K1341">
        <v>2</v>
      </c>
      <c r="L1341">
        <v>28</v>
      </c>
      <c r="M1341">
        <v>13</v>
      </c>
      <c r="N1341">
        <v>3</v>
      </c>
      <c r="O1341" t="s">
        <v>517</v>
      </c>
      <c r="P1341" t="s">
        <v>517</v>
      </c>
      <c r="Q1341" t="s">
        <v>517</v>
      </c>
      <c r="R1341" t="s">
        <v>517</v>
      </c>
      <c r="S1341" t="s">
        <v>517</v>
      </c>
      <c r="T1341" t="s">
        <v>517</v>
      </c>
      <c r="U1341" t="s">
        <v>517</v>
      </c>
      <c r="V1341" t="s">
        <v>517</v>
      </c>
      <c r="W1341" t="s">
        <v>517</v>
      </c>
      <c r="X1341" t="s">
        <v>517</v>
      </c>
      <c r="Y1341" t="s">
        <v>517</v>
      </c>
      <c r="Z1341" s="1" t="s">
        <v>517</v>
      </c>
      <c r="AA1341" t="s">
        <v>8145</v>
      </c>
      <c r="AB1341" t="s">
        <v>517</v>
      </c>
      <c r="AC1341" t="s">
        <v>358</v>
      </c>
      <c r="AD1341" t="s">
        <v>517</v>
      </c>
      <c r="AF1341" t="s">
        <v>517</v>
      </c>
      <c r="AG1341" t="s">
        <v>517</v>
      </c>
      <c r="AH1341" t="s">
        <v>517</v>
      </c>
      <c r="AI1341" t="s">
        <v>517</v>
      </c>
    </row>
    <row r="1342" spans="1:35" x14ac:dyDescent="0.25">
      <c r="A1342" s="13" t="s">
        <v>8146</v>
      </c>
      <c r="B1342" s="1">
        <v>42794</v>
      </c>
      <c r="C1342" s="2">
        <v>0.53608796296296302</v>
      </c>
      <c r="D1342" t="s">
        <v>8147</v>
      </c>
      <c r="E1342" t="s">
        <v>22</v>
      </c>
      <c r="F1342" t="s">
        <v>8148</v>
      </c>
      <c r="G1342" t="s">
        <v>8149</v>
      </c>
      <c r="H1342" t="s">
        <v>8150</v>
      </c>
      <c r="I1342" t="s">
        <v>21</v>
      </c>
      <c r="K1342">
        <v>2</v>
      </c>
      <c r="L1342">
        <v>28</v>
      </c>
      <c r="M1342">
        <v>12</v>
      </c>
      <c r="N1342">
        <v>3</v>
      </c>
      <c r="O1342" t="s">
        <v>517</v>
      </c>
      <c r="P1342" t="s">
        <v>517</v>
      </c>
      <c r="Q1342" t="s">
        <v>517</v>
      </c>
      <c r="R1342" t="s">
        <v>517</v>
      </c>
      <c r="S1342" t="s">
        <v>517</v>
      </c>
      <c r="T1342" t="s">
        <v>517</v>
      </c>
      <c r="U1342" t="s">
        <v>517</v>
      </c>
      <c r="V1342" t="s">
        <v>517</v>
      </c>
      <c r="W1342" t="s">
        <v>517</v>
      </c>
      <c r="X1342" t="s">
        <v>517</v>
      </c>
      <c r="Y1342" t="s">
        <v>8151</v>
      </c>
      <c r="Z1342" s="1">
        <v>25690</v>
      </c>
      <c r="AA1342" t="s">
        <v>3175</v>
      </c>
      <c r="AB1342">
        <v>46</v>
      </c>
      <c r="AC1342" t="s">
        <v>358</v>
      </c>
      <c r="AD1342" t="s">
        <v>482</v>
      </c>
      <c r="AF1342" t="s">
        <v>8263</v>
      </c>
      <c r="AG1342" t="s">
        <v>8266</v>
      </c>
      <c r="AH1342" t="s">
        <v>517</v>
      </c>
      <c r="AI1342" t="s">
        <v>517</v>
      </c>
    </row>
    <row r="1343" spans="1:35" x14ac:dyDescent="0.25">
      <c r="A1343" s="13" t="s">
        <v>8090</v>
      </c>
      <c r="B1343" s="1">
        <v>42794</v>
      </c>
      <c r="C1343" s="2">
        <v>0.52576388888888892</v>
      </c>
      <c r="D1343" t="s">
        <v>8091</v>
      </c>
      <c r="E1343" t="s">
        <v>22</v>
      </c>
      <c r="F1343" t="s">
        <v>8092</v>
      </c>
      <c r="G1343" s="14" t="s">
        <v>8093</v>
      </c>
      <c r="H1343" s="14" t="s">
        <v>8094</v>
      </c>
      <c r="I1343" t="s">
        <v>23</v>
      </c>
      <c r="K1343">
        <v>2</v>
      </c>
      <c r="L1343">
        <v>28</v>
      </c>
      <c r="M1343">
        <v>12</v>
      </c>
      <c r="N1343">
        <v>3</v>
      </c>
      <c r="O1343" t="s">
        <v>8089</v>
      </c>
      <c r="P1343" t="s">
        <v>517</v>
      </c>
      <c r="Q1343" t="s">
        <v>517</v>
      </c>
      <c r="R1343" t="s">
        <v>517</v>
      </c>
      <c r="S1343" t="s">
        <v>517</v>
      </c>
      <c r="T1343" t="s">
        <v>517</v>
      </c>
      <c r="U1343" t="s">
        <v>517</v>
      </c>
      <c r="V1343" t="s">
        <v>517</v>
      </c>
      <c r="W1343" t="s">
        <v>589</v>
      </c>
      <c r="X1343" t="s">
        <v>849</v>
      </c>
      <c r="Y1343" t="s">
        <v>517</v>
      </c>
      <c r="Z1343" s="1" t="s">
        <v>517</v>
      </c>
      <c r="AA1343" t="s">
        <v>546</v>
      </c>
      <c r="AB1343" t="s">
        <v>517</v>
      </c>
      <c r="AC1343" t="s">
        <v>358</v>
      </c>
      <c r="AD1343" t="s">
        <v>517</v>
      </c>
      <c r="AF1343" t="s">
        <v>517</v>
      </c>
      <c r="AG1343" t="s">
        <v>517</v>
      </c>
      <c r="AH1343" t="s">
        <v>517</v>
      </c>
      <c r="AI1343" t="s">
        <v>517</v>
      </c>
    </row>
    <row r="1344" spans="1:35" x14ac:dyDescent="0.25">
      <c r="A1344" s="13" t="s">
        <v>8083</v>
      </c>
      <c r="B1344" s="1">
        <v>42794</v>
      </c>
      <c r="C1344" s="2">
        <v>0.52115740740740735</v>
      </c>
      <c r="D1344" t="s">
        <v>8084</v>
      </c>
      <c r="E1344" t="s">
        <v>22</v>
      </c>
      <c r="F1344" t="s">
        <v>8085</v>
      </c>
      <c r="G1344" s="14" t="s">
        <v>8086</v>
      </c>
      <c r="H1344" s="14" t="s">
        <v>8087</v>
      </c>
      <c r="I1344" t="s">
        <v>23</v>
      </c>
      <c r="K1344">
        <v>2</v>
      </c>
      <c r="L1344">
        <v>28</v>
      </c>
      <c r="M1344">
        <v>12</v>
      </c>
      <c r="N1344">
        <v>3</v>
      </c>
      <c r="O1344" t="s">
        <v>8082</v>
      </c>
      <c r="P1344" t="s">
        <v>517</v>
      </c>
      <c r="Q1344" t="s">
        <v>517</v>
      </c>
      <c r="R1344" t="s">
        <v>517</v>
      </c>
      <c r="S1344" t="s">
        <v>517</v>
      </c>
      <c r="T1344" t="s">
        <v>517</v>
      </c>
      <c r="U1344" t="s">
        <v>517</v>
      </c>
      <c r="V1344" t="s">
        <v>517</v>
      </c>
      <c r="W1344" t="s">
        <v>589</v>
      </c>
      <c r="X1344" t="s">
        <v>590</v>
      </c>
      <c r="Y1344" t="s">
        <v>8088</v>
      </c>
      <c r="Z1344" s="1">
        <v>32824</v>
      </c>
      <c r="AA1344" t="s">
        <v>674</v>
      </c>
      <c r="AB1344">
        <v>27</v>
      </c>
      <c r="AC1344" t="s">
        <v>358</v>
      </c>
      <c r="AD1344" t="s">
        <v>482</v>
      </c>
      <c r="AF1344" t="s">
        <v>517</v>
      </c>
      <c r="AG1344" t="s">
        <v>517</v>
      </c>
      <c r="AH1344" t="s">
        <v>517</v>
      </c>
      <c r="AI1344" t="s">
        <v>517</v>
      </c>
    </row>
    <row r="1345" spans="1:35" x14ac:dyDescent="0.25">
      <c r="A1345" s="13" t="s">
        <v>8003</v>
      </c>
      <c r="B1345" s="1">
        <v>42794</v>
      </c>
      <c r="C1345" s="2">
        <v>0.50769675925925928</v>
      </c>
      <c r="D1345" t="s">
        <v>8004</v>
      </c>
      <c r="E1345" t="s">
        <v>22</v>
      </c>
      <c r="F1345" t="s">
        <v>8005</v>
      </c>
      <c r="G1345" t="s">
        <v>8006</v>
      </c>
      <c r="H1345" t="s">
        <v>8007</v>
      </c>
      <c r="I1345" t="s">
        <v>23</v>
      </c>
      <c r="K1345">
        <v>2</v>
      </c>
      <c r="L1345">
        <v>28</v>
      </c>
      <c r="M1345">
        <v>12</v>
      </c>
      <c r="N1345">
        <v>3</v>
      </c>
      <c r="O1345" t="s">
        <v>8002</v>
      </c>
      <c r="P1345" t="s">
        <v>517</v>
      </c>
      <c r="Q1345" t="s">
        <v>517</v>
      </c>
      <c r="R1345" t="s">
        <v>517</v>
      </c>
      <c r="S1345" t="s">
        <v>517</v>
      </c>
      <c r="T1345" t="s">
        <v>517</v>
      </c>
      <c r="U1345" t="s">
        <v>517</v>
      </c>
      <c r="V1345" t="s">
        <v>517</v>
      </c>
      <c r="W1345" t="s">
        <v>589</v>
      </c>
      <c r="X1345" t="s">
        <v>590</v>
      </c>
      <c r="Y1345" t="s">
        <v>8008</v>
      </c>
      <c r="Z1345" s="1">
        <v>30222</v>
      </c>
      <c r="AA1345" t="s">
        <v>529</v>
      </c>
      <c r="AB1345">
        <v>34</v>
      </c>
      <c r="AC1345" t="s">
        <v>358</v>
      </c>
      <c r="AD1345" t="s">
        <v>492</v>
      </c>
      <c r="AF1345" t="s">
        <v>517</v>
      </c>
      <c r="AG1345" t="s">
        <v>8260</v>
      </c>
      <c r="AH1345" t="s">
        <v>517</v>
      </c>
      <c r="AI1345" t="s">
        <v>517</v>
      </c>
    </row>
    <row r="1346" spans="1:35" x14ac:dyDescent="0.25">
      <c r="A1346" s="13" t="s">
        <v>8042</v>
      </c>
      <c r="B1346" s="1">
        <v>42794</v>
      </c>
      <c r="C1346" s="2">
        <v>0.4919560185185185</v>
      </c>
      <c r="D1346" t="s">
        <v>8043</v>
      </c>
      <c r="E1346" t="s">
        <v>22</v>
      </c>
      <c r="F1346" t="s">
        <v>8044</v>
      </c>
      <c r="G1346" s="14" t="s">
        <v>8045</v>
      </c>
      <c r="H1346" s="14" t="s">
        <v>8046</v>
      </c>
      <c r="I1346" t="s">
        <v>21</v>
      </c>
      <c r="K1346">
        <v>2</v>
      </c>
      <c r="L1346">
        <v>28</v>
      </c>
      <c r="M1346">
        <v>11</v>
      </c>
      <c r="N1346">
        <v>3</v>
      </c>
      <c r="O1346" t="s">
        <v>517</v>
      </c>
      <c r="P1346" t="s">
        <v>517</v>
      </c>
      <c r="Q1346" t="s">
        <v>517</v>
      </c>
      <c r="R1346" t="s">
        <v>517</v>
      </c>
      <c r="S1346" t="s">
        <v>517</v>
      </c>
      <c r="T1346" t="s">
        <v>517</v>
      </c>
      <c r="U1346" t="s">
        <v>517</v>
      </c>
      <c r="V1346" t="s">
        <v>517</v>
      </c>
      <c r="W1346" t="s">
        <v>517</v>
      </c>
      <c r="X1346" t="s">
        <v>517</v>
      </c>
      <c r="Y1346" t="s">
        <v>8047</v>
      </c>
      <c r="Z1346" s="1">
        <v>30718</v>
      </c>
      <c r="AA1346" t="s">
        <v>519</v>
      </c>
      <c r="AB1346">
        <v>33</v>
      </c>
      <c r="AC1346" t="s">
        <v>358</v>
      </c>
      <c r="AD1346" t="s">
        <v>482</v>
      </c>
      <c r="AF1346" t="s">
        <v>517</v>
      </c>
      <c r="AG1346" t="s">
        <v>517</v>
      </c>
      <c r="AH1346" t="s">
        <v>517</v>
      </c>
      <c r="AI1346" t="s">
        <v>517</v>
      </c>
    </row>
    <row r="1347" spans="1:35" x14ac:dyDescent="0.25">
      <c r="A1347" s="13" t="s">
        <v>8049</v>
      </c>
      <c r="B1347" s="1">
        <v>42794</v>
      </c>
      <c r="C1347" s="2">
        <v>0.49141203703703701</v>
      </c>
      <c r="D1347" t="s">
        <v>8050</v>
      </c>
      <c r="E1347" t="s">
        <v>22</v>
      </c>
      <c r="F1347" t="s">
        <v>8051</v>
      </c>
      <c r="G1347" s="14" t="s">
        <v>8052</v>
      </c>
      <c r="H1347" s="14" t="s">
        <v>8053</v>
      </c>
      <c r="I1347" t="s">
        <v>31</v>
      </c>
      <c r="K1347">
        <v>2</v>
      </c>
      <c r="L1347">
        <v>28</v>
      </c>
      <c r="M1347">
        <v>11</v>
      </c>
      <c r="N1347">
        <v>3</v>
      </c>
      <c r="O1347" t="s">
        <v>8048</v>
      </c>
      <c r="P1347" t="s">
        <v>517</v>
      </c>
      <c r="Q1347" t="s">
        <v>517</v>
      </c>
      <c r="R1347" t="s">
        <v>517</v>
      </c>
      <c r="S1347" t="s">
        <v>517</v>
      </c>
      <c r="T1347" t="s">
        <v>517</v>
      </c>
      <c r="U1347" t="s">
        <v>517</v>
      </c>
      <c r="V1347" t="s">
        <v>517</v>
      </c>
      <c r="W1347" t="s">
        <v>8054</v>
      </c>
      <c r="X1347" t="s">
        <v>1062</v>
      </c>
      <c r="Y1347" t="s">
        <v>8055</v>
      </c>
      <c r="Z1347" s="1">
        <v>23916</v>
      </c>
      <c r="AA1347" t="s">
        <v>5405</v>
      </c>
      <c r="AB1347">
        <v>51</v>
      </c>
      <c r="AC1347" t="s">
        <v>358</v>
      </c>
      <c r="AD1347" t="s">
        <v>482</v>
      </c>
      <c r="AF1347" t="s">
        <v>517</v>
      </c>
      <c r="AG1347" t="s">
        <v>517</v>
      </c>
      <c r="AH1347" t="s">
        <v>517</v>
      </c>
      <c r="AI1347" t="s">
        <v>517</v>
      </c>
    </row>
    <row r="1348" spans="1:35" x14ac:dyDescent="0.25">
      <c r="A1348" s="13" t="s">
        <v>8061</v>
      </c>
      <c r="B1348" s="1">
        <v>42794</v>
      </c>
      <c r="C1348" s="2">
        <v>0.47630787037037042</v>
      </c>
      <c r="D1348" t="s">
        <v>8062</v>
      </c>
      <c r="E1348" t="s">
        <v>22</v>
      </c>
      <c r="F1348" t="s">
        <v>8063</v>
      </c>
      <c r="G1348" t="s">
        <v>8064</v>
      </c>
      <c r="H1348" t="s">
        <v>8065</v>
      </c>
      <c r="I1348" t="s">
        <v>25</v>
      </c>
      <c r="K1348">
        <v>2</v>
      </c>
      <c r="L1348">
        <v>28</v>
      </c>
      <c r="M1348">
        <v>11</v>
      </c>
      <c r="N1348">
        <v>3</v>
      </c>
      <c r="O1348" t="s">
        <v>8060</v>
      </c>
      <c r="P1348" t="s">
        <v>517</v>
      </c>
      <c r="Q1348" t="s">
        <v>517</v>
      </c>
      <c r="R1348" t="s">
        <v>517</v>
      </c>
      <c r="S1348" t="s">
        <v>517</v>
      </c>
      <c r="T1348" t="s">
        <v>517</v>
      </c>
      <c r="U1348" t="s">
        <v>517</v>
      </c>
      <c r="V1348" t="s">
        <v>517</v>
      </c>
      <c r="W1348" t="s">
        <v>621</v>
      </c>
      <c r="X1348" t="s">
        <v>622</v>
      </c>
      <c r="Y1348" t="s">
        <v>8066</v>
      </c>
      <c r="Z1348" s="1">
        <v>32296</v>
      </c>
      <c r="AA1348" t="s">
        <v>8067</v>
      </c>
      <c r="AB1348">
        <v>28</v>
      </c>
      <c r="AC1348" t="s">
        <v>358</v>
      </c>
      <c r="AD1348" t="s">
        <v>482</v>
      </c>
      <c r="AF1348" t="s">
        <v>517</v>
      </c>
      <c r="AG1348" t="s">
        <v>517</v>
      </c>
      <c r="AH1348" t="s">
        <v>517</v>
      </c>
      <c r="AI1348" t="s">
        <v>517</v>
      </c>
    </row>
    <row r="1349" spans="1:35" x14ac:dyDescent="0.25">
      <c r="A1349" s="13" t="s">
        <v>8068</v>
      </c>
      <c r="B1349" s="1">
        <v>42794</v>
      </c>
      <c r="C1349" s="2">
        <v>0.47614583333333332</v>
      </c>
      <c r="D1349" t="s">
        <v>8069</v>
      </c>
      <c r="E1349" t="s">
        <v>22</v>
      </c>
      <c r="F1349" t="s">
        <v>4657</v>
      </c>
      <c r="G1349" t="s">
        <v>4658</v>
      </c>
      <c r="H1349" t="s">
        <v>8070</v>
      </c>
      <c r="I1349" t="s">
        <v>25</v>
      </c>
      <c r="K1349">
        <v>2</v>
      </c>
      <c r="L1349">
        <v>28</v>
      </c>
      <c r="M1349">
        <v>11</v>
      </c>
      <c r="N1349">
        <v>3</v>
      </c>
      <c r="O1349" t="s">
        <v>517</v>
      </c>
      <c r="P1349" t="s">
        <v>517</v>
      </c>
      <c r="Q1349" t="s">
        <v>517</v>
      </c>
      <c r="R1349" t="s">
        <v>517</v>
      </c>
      <c r="S1349" t="s">
        <v>517</v>
      </c>
      <c r="T1349" t="s">
        <v>517</v>
      </c>
      <c r="U1349" t="s">
        <v>517</v>
      </c>
      <c r="V1349" t="s">
        <v>517</v>
      </c>
      <c r="W1349" t="s">
        <v>517</v>
      </c>
      <c r="X1349" t="s">
        <v>517</v>
      </c>
      <c r="Y1349" t="s">
        <v>4660</v>
      </c>
      <c r="Z1349" s="1">
        <v>32874</v>
      </c>
      <c r="AA1349" t="s">
        <v>519</v>
      </c>
      <c r="AB1349">
        <v>27</v>
      </c>
      <c r="AC1349" t="s">
        <v>358</v>
      </c>
      <c r="AD1349" t="s">
        <v>487</v>
      </c>
      <c r="AF1349" t="s">
        <v>517</v>
      </c>
      <c r="AG1349" t="s">
        <v>517</v>
      </c>
      <c r="AH1349" t="s">
        <v>517</v>
      </c>
      <c r="AI1349" t="s">
        <v>517</v>
      </c>
    </row>
    <row r="1350" spans="1:35" x14ac:dyDescent="0.25">
      <c r="A1350" s="13" t="s">
        <v>8072</v>
      </c>
      <c r="B1350" s="1">
        <v>42794</v>
      </c>
      <c r="C1350" s="2">
        <v>0.47195601851851854</v>
      </c>
      <c r="D1350" t="s">
        <v>8073</v>
      </c>
      <c r="E1350" t="s">
        <v>22</v>
      </c>
      <c r="F1350" t="s">
        <v>8074</v>
      </c>
      <c r="G1350" t="s">
        <v>8075</v>
      </c>
      <c r="H1350" t="s">
        <v>8076</v>
      </c>
      <c r="I1350" t="s">
        <v>23</v>
      </c>
      <c r="K1350">
        <v>2</v>
      </c>
      <c r="L1350">
        <v>28</v>
      </c>
      <c r="M1350">
        <v>11</v>
      </c>
      <c r="N1350">
        <v>3</v>
      </c>
      <c r="O1350" t="s">
        <v>8071</v>
      </c>
      <c r="P1350" t="s">
        <v>517</v>
      </c>
      <c r="Q1350" t="s">
        <v>517</v>
      </c>
      <c r="R1350" t="s">
        <v>517</v>
      </c>
      <c r="S1350" t="s">
        <v>517</v>
      </c>
      <c r="T1350" t="s">
        <v>517</v>
      </c>
      <c r="U1350" t="s">
        <v>517</v>
      </c>
      <c r="V1350" t="s">
        <v>517</v>
      </c>
      <c r="W1350" t="s">
        <v>861</v>
      </c>
      <c r="X1350" t="s">
        <v>527</v>
      </c>
      <c r="Y1350" t="s">
        <v>8077</v>
      </c>
      <c r="Z1350" s="1">
        <v>33010</v>
      </c>
      <c r="AA1350" t="s">
        <v>8078</v>
      </c>
      <c r="AB1350">
        <v>26</v>
      </c>
      <c r="AC1350" t="s">
        <v>357</v>
      </c>
      <c r="AD1350" t="s">
        <v>509</v>
      </c>
      <c r="AF1350" t="s">
        <v>517</v>
      </c>
      <c r="AG1350" t="s">
        <v>517</v>
      </c>
      <c r="AH1350" t="s">
        <v>517</v>
      </c>
      <c r="AI1350" t="s">
        <v>517</v>
      </c>
    </row>
    <row r="1351" spans="1:35" x14ac:dyDescent="0.25">
      <c r="A1351" s="13" t="s">
        <v>8079</v>
      </c>
      <c r="B1351" s="1">
        <v>42794</v>
      </c>
      <c r="C1351" s="2">
        <v>0.471712962962963</v>
      </c>
      <c r="D1351" t="s">
        <v>8080</v>
      </c>
      <c r="E1351" t="s">
        <v>22</v>
      </c>
      <c r="F1351" t="s">
        <v>7537</v>
      </c>
      <c r="G1351" s="14" t="s">
        <v>7168</v>
      </c>
      <c r="H1351" s="14" t="s">
        <v>8081</v>
      </c>
      <c r="I1351" t="s">
        <v>23</v>
      </c>
      <c r="K1351">
        <v>2</v>
      </c>
      <c r="L1351">
        <v>28</v>
      </c>
      <c r="M1351">
        <v>11</v>
      </c>
      <c r="N1351">
        <v>3</v>
      </c>
      <c r="O1351" t="s">
        <v>7534</v>
      </c>
      <c r="P1351" t="s">
        <v>517</v>
      </c>
      <c r="Q1351" t="s">
        <v>517</v>
      </c>
      <c r="R1351" t="s">
        <v>517</v>
      </c>
      <c r="S1351" t="s">
        <v>517</v>
      </c>
      <c r="T1351" t="s">
        <v>517</v>
      </c>
      <c r="U1351" t="s">
        <v>517</v>
      </c>
      <c r="V1351" t="s">
        <v>517</v>
      </c>
      <c r="W1351" t="s">
        <v>537</v>
      </c>
      <c r="X1351" t="s">
        <v>590</v>
      </c>
      <c r="Y1351" t="s">
        <v>517</v>
      </c>
      <c r="Z1351" s="1" t="s">
        <v>517</v>
      </c>
      <c r="AA1351" t="s">
        <v>546</v>
      </c>
      <c r="AB1351" t="s">
        <v>517</v>
      </c>
      <c r="AC1351" t="s">
        <v>358</v>
      </c>
      <c r="AD1351" t="s">
        <v>517</v>
      </c>
      <c r="AF1351" t="s">
        <v>517</v>
      </c>
      <c r="AG1351" t="s">
        <v>517</v>
      </c>
      <c r="AH1351" t="s">
        <v>517</v>
      </c>
      <c r="AI1351" t="s">
        <v>517</v>
      </c>
    </row>
    <row r="1352" spans="1:35" x14ac:dyDescent="0.25">
      <c r="A1352" s="13" t="s">
        <v>7925</v>
      </c>
      <c r="B1352" s="1">
        <v>42794</v>
      </c>
      <c r="C1352" s="2">
        <v>0.46358796296296295</v>
      </c>
      <c r="D1352" t="s">
        <v>7926</v>
      </c>
      <c r="E1352" t="s">
        <v>22</v>
      </c>
      <c r="F1352" t="s">
        <v>7927</v>
      </c>
      <c r="G1352" t="s">
        <v>7928</v>
      </c>
      <c r="H1352" t="s">
        <v>7929</v>
      </c>
      <c r="I1352" t="s">
        <v>24</v>
      </c>
      <c r="K1352">
        <v>2</v>
      </c>
      <c r="L1352">
        <v>28</v>
      </c>
      <c r="M1352">
        <v>11</v>
      </c>
      <c r="N1352">
        <v>3</v>
      </c>
      <c r="O1352" t="s">
        <v>517</v>
      </c>
      <c r="P1352" t="s">
        <v>517</v>
      </c>
      <c r="Q1352" t="s">
        <v>517</v>
      </c>
      <c r="R1352" t="s">
        <v>517</v>
      </c>
      <c r="S1352" t="s">
        <v>517</v>
      </c>
      <c r="T1352" t="s">
        <v>517</v>
      </c>
      <c r="U1352" t="s">
        <v>517</v>
      </c>
      <c r="V1352" t="s">
        <v>517</v>
      </c>
      <c r="W1352" t="s">
        <v>517</v>
      </c>
      <c r="X1352" t="s">
        <v>517</v>
      </c>
      <c r="Y1352" t="s">
        <v>7930</v>
      </c>
      <c r="Z1352" s="1">
        <v>30994</v>
      </c>
      <c r="AA1352" t="s">
        <v>519</v>
      </c>
      <c r="AB1352">
        <v>32</v>
      </c>
      <c r="AC1352" t="s">
        <v>358</v>
      </c>
      <c r="AD1352" t="s">
        <v>482</v>
      </c>
      <c r="AF1352" t="s">
        <v>517</v>
      </c>
      <c r="AG1352" t="s">
        <v>517</v>
      </c>
      <c r="AH1352" t="s">
        <v>517</v>
      </c>
      <c r="AI1352" t="s">
        <v>517</v>
      </c>
    </row>
    <row r="1353" spans="1:35" x14ac:dyDescent="0.25">
      <c r="A1353" s="13" t="s">
        <v>7934</v>
      </c>
      <c r="B1353" s="1">
        <v>42794</v>
      </c>
      <c r="C1353" s="2">
        <v>0.45528935185185188</v>
      </c>
      <c r="D1353" t="s">
        <v>7935</v>
      </c>
      <c r="E1353" t="s">
        <v>116</v>
      </c>
      <c r="F1353" t="s">
        <v>7936</v>
      </c>
      <c r="G1353" t="s">
        <v>7937</v>
      </c>
      <c r="H1353" t="s">
        <v>7938</v>
      </c>
      <c r="I1353" t="s">
        <v>21</v>
      </c>
      <c r="K1353">
        <v>2</v>
      </c>
      <c r="L1353">
        <v>28</v>
      </c>
      <c r="M1353">
        <v>10</v>
      </c>
      <c r="N1353">
        <v>3</v>
      </c>
      <c r="O1353" t="s">
        <v>7933</v>
      </c>
      <c r="P1353" t="s">
        <v>517</v>
      </c>
      <c r="Q1353" t="s">
        <v>517</v>
      </c>
      <c r="R1353" t="s">
        <v>517</v>
      </c>
      <c r="S1353" t="s">
        <v>517</v>
      </c>
      <c r="T1353" t="s">
        <v>517</v>
      </c>
      <c r="U1353" t="s">
        <v>517</v>
      </c>
      <c r="V1353" t="s">
        <v>517</v>
      </c>
      <c r="W1353" t="s">
        <v>589</v>
      </c>
      <c r="X1353" t="s">
        <v>590</v>
      </c>
      <c r="Y1353" t="s">
        <v>7939</v>
      </c>
      <c r="Z1353" s="1">
        <v>28099</v>
      </c>
      <c r="AA1353" t="s">
        <v>7940</v>
      </c>
      <c r="AB1353">
        <v>40</v>
      </c>
      <c r="AC1353" t="s">
        <v>358</v>
      </c>
      <c r="AD1353" t="s">
        <v>491</v>
      </c>
      <c r="AF1353" t="s">
        <v>517</v>
      </c>
      <c r="AG1353" t="s">
        <v>517</v>
      </c>
      <c r="AH1353" t="s">
        <v>517</v>
      </c>
      <c r="AI1353" t="s">
        <v>517</v>
      </c>
    </row>
    <row r="1354" spans="1:35" x14ac:dyDescent="0.25">
      <c r="A1354" s="13" t="s">
        <v>7941</v>
      </c>
      <c r="B1354" s="1">
        <v>42794</v>
      </c>
      <c r="C1354" s="2">
        <v>0.45393518518518516</v>
      </c>
      <c r="D1354" t="s">
        <v>7678</v>
      </c>
      <c r="E1354" t="s">
        <v>22</v>
      </c>
      <c r="F1354" t="s">
        <v>7679</v>
      </c>
      <c r="G1354" s="14" t="s">
        <v>7680</v>
      </c>
      <c r="H1354" s="14" t="s">
        <v>7681</v>
      </c>
      <c r="I1354" t="s">
        <v>24</v>
      </c>
      <c r="K1354">
        <v>2</v>
      </c>
      <c r="L1354">
        <v>28</v>
      </c>
      <c r="M1354">
        <v>10</v>
      </c>
      <c r="N1354">
        <v>3</v>
      </c>
      <c r="O1354" t="s">
        <v>7676</v>
      </c>
      <c r="P1354" t="s">
        <v>517</v>
      </c>
      <c r="Q1354" t="s">
        <v>517</v>
      </c>
      <c r="R1354" t="s">
        <v>517</v>
      </c>
      <c r="S1354" t="s">
        <v>517</v>
      </c>
      <c r="T1354" t="s">
        <v>517</v>
      </c>
      <c r="U1354" t="s">
        <v>517</v>
      </c>
      <c r="V1354" t="s">
        <v>517</v>
      </c>
      <c r="W1354" t="s">
        <v>1737</v>
      </c>
      <c r="X1354" t="s">
        <v>1780</v>
      </c>
      <c r="Y1354" t="s">
        <v>7682</v>
      </c>
      <c r="Z1354" s="1">
        <v>31664</v>
      </c>
      <c r="AA1354" t="s">
        <v>1804</v>
      </c>
      <c r="AB1354">
        <v>30</v>
      </c>
      <c r="AC1354" t="s">
        <v>358</v>
      </c>
      <c r="AD1354" t="s">
        <v>483</v>
      </c>
      <c r="AF1354" t="s">
        <v>517</v>
      </c>
      <c r="AG1354" t="s">
        <v>517</v>
      </c>
      <c r="AH1354" t="s">
        <v>517</v>
      </c>
      <c r="AI1354" t="s">
        <v>517</v>
      </c>
    </row>
    <row r="1355" spans="1:35" x14ac:dyDescent="0.25">
      <c r="A1355" s="13" t="s">
        <v>7942</v>
      </c>
      <c r="B1355" s="1">
        <v>42794</v>
      </c>
      <c r="C1355" s="2">
        <v>0.4481944444444444</v>
      </c>
      <c r="D1355" t="s">
        <v>7943</v>
      </c>
      <c r="E1355" t="s">
        <v>22</v>
      </c>
      <c r="F1355" t="s">
        <v>7944</v>
      </c>
      <c r="G1355" s="14" t="s">
        <v>7945</v>
      </c>
      <c r="H1355" s="14" t="s">
        <v>7946</v>
      </c>
      <c r="I1355" t="s">
        <v>24</v>
      </c>
      <c r="K1355">
        <v>2</v>
      </c>
      <c r="L1355">
        <v>28</v>
      </c>
      <c r="M1355">
        <v>10</v>
      </c>
      <c r="N1355">
        <v>3</v>
      </c>
      <c r="O1355" t="s">
        <v>517</v>
      </c>
      <c r="P1355" t="s">
        <v>517</v>
      </c>
      <c r="Q1355" t="s">
        <v>517</v>
      </c>
      <c r="R1355" t="s">
        <v>517</v>
      </c>
      <c r="S1355" t="s">
        <v>517</v>
      </c>
      <c r="T1355" t="s">
        <v>517</v>
      </c>
      <c r="U1355" t="s">
        <v>517</v>
      </c>
      <c r="V1355" t="s">
        <v>517</v>
      </c>
      <c r="W1355" t="s">
        <v>517</v>
      </c>
      <c r="X1355" t="s">
        <v>517</v>
      </c>
      <c r="Y1355" t="s">
        <v>7947</v>
      </c>
      <c r="Z1355" s="1">
        <v>25608</v>
      </c>
      <c r="AA1355" t="s">
        <v>529</v>
      </c>
      <c r="AB1355">
        <v>47</v>
      </c>
      <c r="AC1355" t="s">
        <v>358</v>
      </c>
      <c r="AD1355" t="s">
        <v>491</v>
      </c>
      <c r="AF1355" t="s">
        <v>517</v>
      </c>
      <c r="AG1355" t="s">
        <v>8270</v>
      </c>
      <c r="AH1355" t="s">
        <v>517</v>
      </c>
      <c r="AI1355" t="s">
        <v>517</v>
      </c>
    </row>
    <row r="1356" spans="1:35" x14ac:dyDescent="0.25">
      <c r="A1356" s="13" t="s">
        <v>7949</v>
      </c>
      <c r="B1356" s="1">
        <v>42794</v>
      </c>
      <c r="C1356" s="2">
        <v>0.4478935185185185</v>
      </c>
      <c r="D1356" t="s">
        <v>7950</v>
      </c>
      <c r="E1356" t="s">
        <v>116</v>
      </c>
      <c r="F1356" t="s">
        <v>7951</v>
      </c>
      <c r="G1356" t="s">
        <v>7952</v>
      </c>
      <c r="H1356" t="s">
        <v>7953</v>
      </c>
      <c r="I1356" t="s">
        <v>21</v>
      </c>
      <c r="K1356">
        <v>2</v>
      </c>
      <c r="L1356">
        <v>28</v>
      </c>
      <c r="M1356">
        <v>10</v>
      </c>
      <c r="N1356">
        <v>3</v>
      </c>
      <c r="O1356" t="s">
        <v>7948</v>
      </c>
      <c r="P1356" t="s">
        <v>517</v>
      </c>
      <c r="Q1356" t="s">
        <v>517</v>
      </c>
      <c r="R1356" t="s">
        <v>517</v>
      </c>
      <c r="S1356" t="s">
        <v>517</v>
      </c>
      <c r="T1356" t="s">
        <v>517</v>
      </c>
      <c r="U1356" t="s">
        <v>517</v>
      </c>
      <c r="V1356" t="s">
        <v>517</v>
      </c>
      <c r="W1356" t="s">
        <v>589</v>
      </c>
      <c r="X1356" t="s">
        <v>590</v>
      </c>
      <c r="Y1356" t="s">
        <v>517</v>
      </c>
      <c r="Z1356" s="1" t="s">
        <v>517</v>
      </c>
      <c r="AA1356" t="s">
        <v>582</v>
      </c>
      <c r="AB1356" t="s">
        <v>517</v>
      </c>
      <c r="AC1356" t="s">
        <v>358</v>
      </c>
      <c r="AD1356" t="s">
        <v>517</v>
      </c>
      <c r="AF1356" t="s">
        <v>517</v>
      </c>
      <c r="AG1356" t="s">
        <v>8253</v>
      </c>
      <c r="AH1356" t="s">
        <v>517</v>
      </c>
      <c r="AI1356" t="s">
        <v>517</v>
      </c>
    </row>
    <row r="1357" spans="1:35" x14ac:dyDescent="0.25">
      <c r="A1357" s="13" t="s">
        <v>7954</v>
      </c>
      <c r="B1357" s="1">
        <v>42794</v>
      </c>
      <c r="C1357" s="2">
        <v>0.42932870370370368</v>
      </c>
      <c r="D1357" t="s">
        <v>7955</v>
      </c>
      <c r="E1357" t="s">
        <v>22</v>
      </c>
      <c r="F1357" t="s">
        <v>7956</v>
      </c>
      <c r="G1357" s="14" t="s">
        <v>7957</v>
      </c>
      <c r="H1357" s="14" t="s">
        <v>7958</v>
      </c>
      <c r="I1357" t="s">
        <v>25</v>
      </c>
      <c r="K1357">
        <v>2</v>
      </c>
      <c r="L1357">
        <v>28</v>
      </c>
      <c r="M1357">
        <v>10</v>
      </c>
      <c r="N1357">
        <v>3</v>
      </c>
      <c r="O1357" t="s">
        <v>517</v>
      </c>
      <c r="P1357" t="s">
        <v>517</v>
      </c>
      <c r="Q1357" t="s">
        <v>517</v>
      </c>
      <c r="R1357" t="s">
        <v>517</v>
      </c>
      <c r="S1357" t="s">
        <v>517</v>
      </c>
      <c r="T1357" t="s">
        <v>517</v>
      </c>
      <c r="U1357" t="s">
        <v>517</v>
      </c>
      <c r="V1357" t="s">
        <v>517</v>
      </c>
      <c r="W1357" t="s">
        <v>517</v>
      </c>
      <c r="X1357" t="s">
        <v>517</v>
      </c>
      <c r="Y1357" t="s">
        <v>7959</v>
      </c>
      <c r="Z1357" s="1">
        <v>21671</v>
      </c>
      <c r="AA1357" t="s">
        <v>5300</v>
      </c>
      <c r="AB1357">
        <v>57</v>
      </c>
      <c r="AC1357" t="s">
        <v>358</v>
      </c>
      <c r="AD1357" t="s">
        <v>482</v>
      </c>
      <c r="AF1357" t="s">
        <v>517</v>
      </c>
      <c r="AG1357" t="s">
        <v>517</v>
      </c>
      <c r="AH1357" t="s">
        <v>517</v>
      </c>
      <c r="AI1357" t="s">
        <v>517</v>
      </c>
    </row>
    <row r="1358" spans="1:35" x14ac:dyDescent="0.25">
      <c r="A1358" s="13" t="s">
        <v>7961</v>
      </c>
      <c r="B1358" s="1">
        <v>42794</v>
      </c>
      <c r="C1358" s="2">
        <v>0.42638888888888887</v>
      </c>
      <c r="D1358" t="s">
        <v>7962</v>
      </c>
      <c r="E1358" t="s">
        <v>22</v>
      </c>
      <c r="F1358" t="s">
        <v>7963</v>
      </c>
      <c r="G1358" t="s">
        <v>7964</v>
      </c>
      <c r="H1358" t="s">
        <v>7965</v>
      </c>
      <c r="I1358" t="s">
        <v>23</v>
      </c>
      <c r="K1358">
        <v>2</v>
      </c>
      <c r="L1358">
        <v>28</v>
      </c>
      <c r="M1358">
        <v>10</v>
      </c>
      <c r="N1358">
        <v>3</v>
      </c>
      <c r="O1358" t="s">
        <v>7960</v>
      </c>
      <c r="P1358" t="s">
        <v>517</v>
      </c>
      <c r="Q1358" t="s">
        <v>517</v>
      </c>
      <c r="R1358" t="s">
        <v>517</v>
      </c>
      <c r="S1358" t="s">
        <v>517</v>
      </c>
      <c r="T1358" t="s">
        <v>517</v>
      </c>
      <c r="U1358" t="s">
        <v>517</v>
      </c>
      <c r="V1358" t="s">
        <v>517</v>
      </c>
      <c r="W1358" t="s">
        <v>589</v>
      </c>
      <c r="X1358" t="s">
        <v>590</v>
      </c>
      <c r="Y1358" t="s">
        <v>517</v>
      </c>
      <c r="Z1358" s="1" t="s">
        <v>517</v>
      </c>
      <c r="AA1358" t="s">
        <v>546</v>
      </c>
      <c r="AB1358" t="s">
        <v>517</v>
      </c>
      <c r="AC1358" t="s">
        <v>358</v>
      </c>
      <c r="AD1358" t="s">
        <v>517</v>
      </c>
      <c r="AF1358" t="s">
        <v>517</v>
      </c>
      <c r="AG1358" t="s">
        <v>8282</v>
      </c>
      <c r="AH1358" t="s">
        <v>517</v>
      </c>
      <c r="AI1358" t="s">
        <v>517</v>
      </c>
    </row>
    <row r="1359" spans="1:35" x14ac:dyDescent="0.25">
      <c r="A1359" s="13" t="s">
        <v>7966</v>
      </c>
      <c r="B1359" s="1">
        <v>42794</v>
      </c>
      <c r="C1359" s="2">
        <v>0.41157407407407409</v>
      </c>
      <c r="D1359" t="s">
        <v>7678</v>
      </c>
      <c r="E1359" t="s">
        <v>22</v>
      </c>
      <c r="F1359" t="s">
        <v>7679</v>
      </c>
      <c r="G1359" s="14" t="s">
        <v>7680</v>
      </c>
      <c r="H1359" s="14" t="s">
        <v>7681</v>
      </c>
      <c r="I1359" t="s">
        <v>23</v>
      </c>
      <c r="K1359">
        <v>2</v>
      </c>
      <c r="L1359">
        <v>28</v>
      </c>
      <c r="M1359">
        <v>9</v>
      </c>
      <c r="N1359">
        <v>3</v>
      </c>
      <c r="O1359" t="s">
        <v>7676</v>
      </c>
      <c r="P1359" t="s">
        <v>517</v>
      </c>
      <c r="Q1359" t="s">
        <v>517</v>
      </c>
      <c r="R1359" t="s">
        <v>517</v>
      </c>
      <c r="S1359" t="s">
        <v>517</v>
      </c>
      <c r="T1359" t="s">
        <v>517</v>
      </c>
      <c r="U1359" t="s">
        <v>517</v>
      </c>
      <c r="V1359" t="s">
        <v>517</v>
      </c>
      <c r="W1359" t="s">
        <v>1737</v>
      </c>
      <c r="X1359" t="s">
        <v>1780</v>
      </c>
      <c r="Y1359" t="s">
        <v>7682</v>
      </c>
      <c r="Z1359" s="1">
        <v>31664</v>
      </c>
      <c r="AA1359" t="s">
        <v>1804</v>
      </c>
      <c r="AB1359">
        <v>30</v>
      </c>
      <c r="AC1359" t="s">
        <v>358</v>
      </c>
      <c r="AD1359" t="s">
        <v>483</v>
      </c>
      <c r="AF1359" t="s">
        <v>517</v>
      </c>
      <c r="AG1359" t="s">
        <v>517</v>
      </c>
      <c r="AH1359" t="s">
        <v>517</v>
      </c>
      <c r="AI1359" t="s">
        <v>517</v>
      </c>
    </row>
    <row r="1360" spans="1:35" x14ac:dyDescent="0.25">
      <c r="A1360" s="13" t="s">
        <v>7968</v>
      </c>
      <c r="B1360" s="1">
        <v>42794</v>
      </c>
      <c r="C1360" s="2">
        <v>0.40342592592592591</v>
      </c>
      <c r="D1360" t="s">
        <v>7969</v>
      </c>
      <c r="E1360" t="s">
        <v>22</v>
      </c>
      <c r="F1360" t="s">
        <v>7970</v>
      </c>
      <c r="G1360" s="14" t="s">
        <v>7971</v>
      </c>
      <c r="H1360" s="14" t="s">
        <v>7972</v>
      </c>
      <c r="I1360" t="s">
        <v>23</v>
      </c>
      <c r="K1360">
        <v>2</v>
      </c>
      <c r="L1360">
        <v>28</v>
      </c>
      <c r="M1360">
        <v>9</v>
      </c>
      <c r="N1360">
        <v>3</v>
      </c>
      <c r="O1360" t="s">
        <v>7967</v>
      </c>
      <c r="P1360" t="s">
        <v>517</v>
      </c>
      <c r="Q1360" t="s">
        <v>517</v>
      </c>
      <c r="R1360" t="s">
        <v>517</v>
      </c>
      <c r="S1360" t="s">
        <v>517</v>
      </c>
      <c r="T1360" t="s">
        <v>517</v>
      </c>
      <c r="U1360" t="s">
        <v>517</v>
      </c>
      <c r="V1360" t="s">
        <v>517</v>
      </c>
      <c r="W1360" t="s">
        <v>476</v>
      </c>
      <c r="X1360" t="s">
        <v>477</v>
      </c>
      <c r="Y1360" t="s">
        <v>5251</v>
      </c>
      <c r="Z1360" s="1">
        <v>35125</v>
      </c>
      <c r="AA1360" t="s">
        <v>7973</v>
      </c>
      <c r="AB1360">
        <v>21</v>
      </c>
      <c r="AC1360" t="s">
        <v>358</v>
      </c>
      <c r="AD1360" t="s">
        <v>502</v>
      </c>
      <c r="AF1360" t="s">
        <v>517</v>
      </c>
      <c r="AG1360" t="s">
        <v>8260</v>
      </c>
      <c r="AH1360" t="s">
        <v>517</v>
      </c>
      <c r="AI1360" t="s">
        <v>517</v>
      </c>
    </row>
    <row r="1361" spans="1:35" x14ac:dyDescent="0.25">
      <c r="A1361" s="13" t="s">
        <v>7975</v>
      </c>
      <c r="B1361" s="1">
        <v>42794</v>
      </c>
      <c r="C1361" s="2">
        <v>0.40052083333333338</v>
      </c>
      <c r="D1361" t="s">
        <v>7976</v>
      </c>
      <c r="E1361" t="s">
        <v>22</v>
      </c>
      <c r="F1361" t="s">
        <v>7977</v>
      </c>
      <c r="G1361" t="s">
        <v>7978</v>
      </c>
      <c r="H1361" t="s">
        <v>7979</v>
      </c>
      <c r="I1361" t="s">
        <v>23</v>
      </c>
      <c r="K1361">
        <v>2</v>
      </c>
      <c r="L1361">
        <v>28</v>
      </c>
      <c r="M1361">
        <v>9</v>
      </c>
      <c r="N1361">
        <v>3</v>
      </c>
      <c r="O1361" t="s">
        <v>7974</v>
      </c>
      <c r="P1361" t="s">
        <v>517</v>
      </c>
      <c r="Q1361" t="s">
        <v>517</v>
      </c>
      <c r="R1361" t="s">
        <v>517</v>
      </c>
      <c r="S1361" t="s">
        <v>517</v>
      </c>
      <c r="T1361" t="s">
        <v>517</v>
      </c>
      <c r="U1361" t="s">
        <v>517</v>
      </c>
      <c r="V1361" t="s">
        <v>517</v>
      </c>
      <c r="W1361" t="s">
        <v>1939</v>
      </c>
      <c r="X1361" t="s">
        <v>579</v>
      </c>
      <c r="Y1361" t="s">
        <v>7980</v>
      </c>
      <c r="Z1361" s="1">
        <v>26283</v>
      </c>
      <c r="AA1361" t="s">
        <v>7981</v>
      </c>
      <c r="AB1361">
        <v>45</v>
      </c>
      <c r="AC1361" t="s">
        <v>358</v>
      </c>
      <c r="AD1361" t="s">
        <v>482</v>
      </c>
      <c r="AF1361" t="s">
        <v>8260</v>
      </c>
      <c r="AG1361" t="s">
        <v>8266</v>
      </c>
      <c r="AH1361" t="s">
        <v>517</v>
      </c>
      <c r="AI1361" t="s">
        <v>517</v>
      </c>
    </row>
    <row r="1362" spans="1:35" x14ac:dyDescent="0.25">
      <c r="A1362" s="13" t="s">
        <v>7983</v>
      </c>
      <c r="B1362" s="1">
        <v>42794</v>
      </c>
      <c r="C1362" s="2">
        <v>0.37748842592592591</v>
      </c>
      <c r="D1362" t="s">
        <v>7984</v>
      </c>
      <c r="E1362" t="s">
        <v>22</v>
      </c>
      <c r="F1362" t="s">
        <v>7985</v>
      </c>
      <c r="G1362" s="14" t="s">
        <v>7986</v>
      </c>
      <c r="H1362" s="14" t="s">
        <v>7987</v>
      </c>
      <c r="I1362" t="s">
        <v>23</v>
      </c>
      <c r="K1362">
        <v>2</v>
      </c>
      <c r="L1362">
        <v>28</v>
      </c>
      <c r="M1362">
        <v>9</v>
      </c>
      <c r="N1362">
        <v>3</v>
      </c>
      <c r="O1362" t="s">
        <v>7982</v>
      </c>
      <c r="P1362" t="s">
        <v>517</v>
      </c>
      <c r="Q1362" t="s">
        <v>517</v>
      </c>
      <c r="R1362" t="s">
        <v>517</v>
      </c>
      <c r="S1362" t="s">
        <v>517</v>
      </c>
      <c r="T1362" t="s">
        <v>517</v>
      </c>
      <c r="U1362" t="s">
        <v>517</v>
      </c>
      <c r="V1362" t="s">
        <v>517</v>
      </c>
      <c r="W1362" t="s">
        <v>1247</v>
      </c>
      <c r="X1362" t="s">
        <v>845</v>
      </c>
      <c r="Y1362" t="s">
        <v>7988</v>
      </c>
      <c r="Z1362" s="1">
        <v>29872</v>
      </c>
      <c r="AA1362" t="s">
        <v>478</v>
      </c>
      <c r="AB1362">
        <v>35</v>
      </c>
      <c r="AC1362" t="s">
        <v>358</v>
      </c>
      <c r="AD1362" t="s">
        <v>501</v>
      </c>
      <c r="AF1362" t="s">
        <v>517</v>
      </c>
      <c r="AG1362" t="s">
        <v>8253</v>
      </c>
      <c r="AH1362" t="s">
        <v>517</v>
      </c>
      <c r="AI1362" t="s">
        <v>517</v>
      </c>
    </row>
    <row r="1363" spans="1:35" x14ac:dyDescent="0.25">
      <c r="A1363" s="13" t="s">
        <v>7989</v>
      </c>
      <c r="B1363" s="1">
        <v>42794</v>
      </c>
      <c r="C1363" s="2">
        <v>0.35284722222222226</v>
      </c>
      <c r="D1363" t="s">
        <v>7990</v>
      </c>
      <c r="E1363" t="s">
        <v>22</v>
      </c>
      <c r="F1363" t="s">
        <v>7991</v>
      </c>
      <c r="G1363" t="s">
        <v>7992</v>
      </c>
      <c r="H1363" t="s">
        <v>7993</v>
      </c>
      <c r="I1363" t="s">
        <v>23</v>
      </c>
      <c r="K1363">
        <v>2</v>
      </c>
      <c r="L1363">
        <v>28</v>
      </c>
      <c r="M1363">
        <v>8</v>
      </c>
      <c r="N1363">
        <v>3</v>
      </c>
      <c r="O1363" t="s">
        <v>517</v>
      </c>
      <c r="P1363" t="s">
        <v>517</v>
      </c>
      <c r="Q1363" t="s">
        <v>517</v>
      </c>
      <c r="R1363" t="s">
        <v>517</v>
      </c>
      <c r="S1363" t="s">
        <v>517</v>
      </c>
      <c r="T1363" t="s">
        <v>517</v>
      </c>
      <c r="U1363" t="s">
        <v>517</v>
      </c>
      <c r="V1363" t="s">
        <v>517</v>
      </c>
      <c r="W1363" t="s">
        <v>517</v>
      </c>
      <c r="X1363" t="s">
        <v>517</v>
      </c>
      <c r="Y1363" t="s">
        <v>517</v>
      </c>
      <c r="Z1363" s="1" t="s">
        <v>517</v>
      </c>
      <c r="AA1363" t="s">
        <v>7994</v>
      </c>
      <c r="AB1363" t="s">
        <v>517</v>
      </c>
      <c r="AC1363" t="s">
        <v>358</v>
      </c>
      <c r="AD1363" t="s">
        <v>517</v>
      </c>
      <c r="AF1363" t="s">
        <v>8266</v>
      </c>
      <c r="AG1363" t="s">
        <v>8253</v>
      </c>
      <c r="AH1363" t="s">
        <v>517</v>
      </c>
      <c r="AI1363" t="s">
        <v>517</v>
      </c>
    </row>
    <row r="1364" spans="1:35" x14ac:dyDescent="0.25">
      <c r="A1364" s="13" t="s">
        <v>7996</v>
      </c>
      <c r="B1364" s="1">
        <v>42794</v>
      </c>
      <c r="C1364" s="2">
        <v>0.32635416666666667</v>
      </c>
      <c r="D1364" t="s">
        <v>7997</v>
      </c>
      <c r="E1364" t="s">
        <v>22</v>
      </c>
      <c r="F1364" t="s">
        <v>7998</v>
      </c>
      <c r="G1364" t="s">
        <v>7999</v>
      </c>
      <c r="H1364" t="s">
        <v>8000</v>
      </c>
      <c r="I1364" t="s">
        <v>23</v>
      </c>
      <c r="K1364">
        <v>2</v>
      </c>
      <c r="L1364">
        <v>28</v>
      </c>
      <c r="M1364">
        <v>7</v>
      </c>
      <c r="N1364">
        <v>3</v>
      </c>
      <c r="O1364" t="s">
        <v>7995</v>
      </c>
      <c r="P1364" t="s">
        <v>517</v>
      </c>
      <c r="Q1364" t="s">
        <v>517</v>
      </c>
      <c r="R1364" t="s">
        <v>517</v>
      </c>
      <c r="S1364" t="s">
        <v>517</v>
      </c>
      <c r="T1364" t="s">
        <v>517</v>
      </c>
      <c r="U1364" t="s">
        <v>517</v>
      </c>
      <c r="V1364" t="s">
        <v>517</v>
      </c>
      <c r="W1364" t="s">
        <v>862</v>
      </c>
      <c r="X1364" t="s">
        <v>527</v>
      </c>
      <c r="Y1364" t="s">
        <v>8001</v>
      </c>
      <c r="Z1364" s="1">
        <v>33807</v>
      </c>
      <c r="AA1364" t="s">
        <v>2867</v>
      </c>
      <c r="AB1364">
        <v>24</v>
      </c>
      <c r="AC1364" t="s">
        <v>358</v>
      </c>
      <c r="AD1364" t="s">
        <v>483</v>
      </c>
      <c r="AF1364" t="s">
        <v>517</v>
      </c>
      <c r="AG1364" t="s">
        <v>517</v>
      </c>
      <c r="AH1364" t="s">
        <v>517</v>
      </c>
      <c r="AI1364" t="s">
        <v>517</v>
      </c>
    </row>
    <row r="1365" spans="1:35" x14ac:dyDescent="0.25">
      <c r="A1365" s="13" t="s">
        <v>8010</v>
      </c>
      <c r="B1365" s="1">
        <v>42794</v>
      </c>
      <c r="C1365" s="2">
        <v>0.2708564814814815</v>
      </c>
      <c r="D1365" t="s">
        <v>8011</v>
      </c>
      <c r="E1365" t="s">
        <v>22</v>
      </c>
      <c r="F1365" t="s">
        <v>8012</v>
      </c>
      <c r="G1365" t="s">
        <v>8013</v>
      </c>
      <c r="H1365" t="s">
        <v>8014</v>
      </c>
      <c r="I1365" t="s">
        <v>23</v>
      </c>
      <c r="K1365">
        <v>2</v>
      </c>
      <c r="L1365">
        <v>28</v>
      </c>
      <c r="M1365">
        <v>6</v>
      </c>
      <c r="N1365">
        <v>3</v>
      </c>
      <c r="O1365" t="s">
        <v>8009</v>
      </c>
      <c r="P1365" t="s">
        <v>517</v>
      </c>
      <c r="Q1365" t="s">
        <v>517</v>
      </c>
      <c r="R1365" t="s">
        <v>517</v>
      </c>
      <c r="S1365" t="s">
        <v>517</v>
      </c>
      <c r="T1365" t="s">
        <v>517</v>
      </c>
      <c r="U1365" t="s">
        <v>517</v>
      </c>
      <c r="V1365" t="s">
        <v>517</v>
      </c>
      <c r="W1365" t="s">
        <v>537</v>
      </c>
      <c r="X1365" t="s">
        <v>590</v>
      </c>
      <c r="Y1365" t="s">
        <v>8015</v>
      </c>
      <c r="Z1365" s="1">
        <v>29250</v>
      </c>
      <c r="AA1365" t="s">
        <v>529</v>
      </c>
      <c r="AB1365">
        <v>37</v>
      </c>
      <c r="AC1365" t="s">
        <v>358</v>
      </c>
      <c r="AD1365" t="s">
        <v>482</v>
      </c>
      <c r="AF1365" t="s">
        <v>8266</v>
      </c>
      <c r="AG1365" t="s">
        <v>8260</v>
      </c>
      <c r="AH1365" t="s">
        <v>517</v>
      </c>
      <c r="AI1365" t="s">
        <v>517</v>
      </c>
    </row>
    <row r="1366" spans="1:35" x14ac:dyDescent="0.25">
      <c r="A1366" s="13" t="s">
        <v>8016</v>
      </c>
      <c r="B1366" s="1">
        <v>42794</v>
      </c>
      <c r="C1366" s="2">
        <v>0.19738425925925926</v>
      </c>
      <c r="D1366" t="s">
        <v>8017</v>
      </c>
      <c r="E1366" t="s">
        <v>22</v>
      </c>
      <c r="F1366" t="s">
        <v>8018</v>
      </c>
      <c r="G1366" s="14" t="s">
        <v>8019</v>
      </c>
      <c r="H1366" s="14" t="s">
        <v>8020</v>
      </c>
      <c r="I1366" t="s">
        <v>23</v>
      </c>
      <c r="K1366">
        <v>2</v>
      </c>
      <c r="L1366">
        <v>28</v>
      </c>
      <c r="M1366">
        <v>4</v>
      </c>
      <c r="N1366">
        <v>3</v>
      </c>
      <c r="O1366" t="s">
        <v>517</v>
      </c>
      <c r="P1366" t="s">
        <v>517</v>
      </c>
      <c r="Q1366" t="s">
        <v>517</v>
      </c>
      <c r="R1366" t="s">
        <v>517</v>
      </c>
      <c r="S1366" t="s">
        <v>517</v>
      </c>
      <c r="T1366" t="s">
        <v>517</v>
      </c>
      <c r="U1366" t="s">
        <v>517</v>
      </c>
      <c r="V1366" t="s">
        <v>517</v>
      </c>
      <c r="W1366" t="s">
        <v>517</v>
      </c>
      <c r="X1366" t="s">
        <v>517</v>
      </c>
      <c r="Y1366" t="s">
        <v>8021</v>
      </c>
      <c r="Z1366" s="1">
        <v>32363</v>
      </c>
      <c r="AA1366" t="s">
        <v>8017</v>
      </c>
      <c r="AB1366">
        <v>28</v>
      </c>
      <c r="AC1366" t="s">
        <v>358</v>
      </c>
      <c r="AD1366" t="s">
        <v>483</v>
      </c>
      <c r="AF1366" t="s">
        <v>517</v>
      </c>
      <c r="AG1366" t="s">
        <v>517</v>
      </c>
      <c r="AH1366" t="s">
        <v>517</v>
      </c>
      <c r="AI1366" t="s">
        <v>517</v>
      </c>
    </row>
    <row r="1367" spans="1:35" x14ac:dyDescent="0.25">
      <c r="A1367" s="13" t="s">
        <v>8023</v>
      </c>
      <c r="B1367" s="1">
        <v>42794</v>
      </c>
      <c r="C1367" s="2">
        <v>9.7337962962962973E-2</v>
      </c>
      <c r="D1367" t="s">
        <v>8024</v>
      </c>
      <c r="E1367" t="s">
        <v>8025</v>
      </c>
      <c r="F1367" t="s">
        <v>8026</v>
      </c>
      <c r="G1367" t="s">
        <v>8027</v>
      </c>
      <c r="H1367" t="s">
        <v>8028</v>
      </c>
      <c r="I1367" t="s">
        <v>25</v>
      </c>
      <c r="K1367">
        <v>2</v>
      </c>
      <c r="L1367">
        <v>28</v>
      </c>
      <c r="M1367">
        <v>2</v>
      </c>
      <c r="N1367">
        <v>3</v>
      </c>
      <c r="O1367" t="s">
        <v>8022</v>
      </c>
      <c r="P1367" t="s">
        <v>8022</v>
      </c>
      <c r="Q1367" t="s">
        <v>517</v>
      </c>
      <c r="R1367" t="s">
        <v>517</v>
      </c>
      <c r="S1367" t="s">
        <v>517</v>
      </c>
      <c r="T1367" t="s">
        <v>517</v>
      </c>
      <c r="U1367" t="s">
        <v>517</v>
      </c>
      <c r="V1367" t="s">
        <v>517</v>
      </c>
      <c r="W1367" t="s">
        <v>1247</v>
      </c>
      <c r="X1367" t="s">
        <v>3611</v>
      </c>
      <c r="Y1367" t="s">
        <v>517</v>
      </c>
      <c r="Z1367" s="1" t="s">
        <v>517</v>
      </c>
      <c r="AA1367" t="s">
        <v>8029</v>
      </c>
      <c r="AB1367" t="s">
        <v>517</v>
      </c>
      <c r="AC1367" t="s">
        <v>777</v>
      </c>
      <c r="AD1367" t="s">
        <v>517</v>
      </c>
      <c r="AF1367" t="s">
        <v>517</v>
      </c>
      <c r="AG1367" t="s">
        <v>8260</v>
      </c>
      <c r="AH1367" t="s">
        <v>517</v>
      </c>
      <c r="AI1367" t="s">
        <v>517</v>
      </c>
    </row>
    <row r="1368" spans="1:35" x14ac:dyDescent="0.25">
      <c r="A1368" s="13" t="s">
        <v>8031</v>
      </c>
      <c r="B1368" s="1">
        <v>42794</v>
      </c>
      <c r="C1368" s="2">
        <v>4.1388888888888892E-2</v>
      </c>
      <c r="D1368" t="s">
        <v>8032</v>
      </c>
      <c r="E1368" t="s">
        <v>22</v>
      </c>
      <c r="F1368" t="s">
        <v>8033</v>
      </c>
      <c r="G1368" s="14" t="s">
        <v>8034</v>
      </c>
      <c r="H1368" s="14" t="s">
        <v>8035</v>
      </c>
      <c r="I1368" t="s">
        <v>23</v>
      </c>
      <c r="K1368">
        <v>2</v>
      </c>
      <c r="L1368">
        <v>28</v>
      </c>
      <c r="M1368">
        <v>0</v>
      </c>
      <c r="N1368">
        <v>3</v>
      </c>
      <c r="O1368" t="s">
        <v>8030</v>
      </c>
      <c r="P1368" t="s">
        <v>517</v>
      </c>
      <c r="Q1368" t="s">
        <v>517</v>
      </c>
      <c r="R1368" t="s">
        <v>517</v>
      </c>
      <c r="S1368" t="s">
        <v>517</v>
      </c>
      <c r="T1368" t="s">
        <v>517</v>
      </c>
      <c r="U1368" t="s">
        <v>517</v>
      </c>
      <c r="V1368" t="s">
        <v>517</v>
      </c>
      <c r="W1368" t="s">
        <v>589</v>
      </c>
      <c r="X1368" t="s">
        <v>590</v>
      </c>
      <c r="Y1368" t="s">
        <v>517</v>
      </c>
      <c r="Z1368" s="1" t="s">
        <v>517</v>
      </c>
      <c r="AA1368" t="s">
        <v>8036</v>
      </c>
      <c r="AB1368" t="s">
        <v>517</v>
      </c>
      <c r="AC1368" t="s">
        <v>358</v>
      </c>
      <c r="AD1368" t="s">
        <v>517</v>
      </c>
      <c r="AF1368" t="s">
        <v>517</v>
      </c>
      <c r="AG1368" t="s">
        <v>517</v>
      </c>
      <c r="AH1368" t="s">
        <v>517</v>
      </c>
      <c r="AI1368" t="s">
        <v>517</v>
      </c>
    </row>
    <row r="1369" spans="1:35" x14ac:dyDescent="0.25">
      <c r="A1369" s="13" t="s">
        <v>7501</v>
      </c>
      <c r="B1369" s="1">
        <v>42794</v>
      </c>
      <c r="C1369" s="2">
        <v>1.0231481481481482E-2</v>
      </c>
      <c r="D1369" t="s">
        <v>7502</v>
      </c>
      <c r="E1369" t="s">
        <v>22</v>
      </c>
      <c r="F1369" t="s">
        <v>7503</v>
      </c>
      <c r="G1369" t="s">
        <v>7504</v>
      </c>
      <c r="H1369" t="s">
        <v>7505</v>
      </c>
      <c r="I1369" t="s">
        <v>23</v>
      </c>
      <c r="K1369">
        <v>2</v>
      </c>
      <c r="L1369">
        <v>28</v>
      </c>
      <c r="M1369">
        <v>0</v>
      </c>
      <c r="N1369">
        <v>3</v>
      </c>
      <c r="O1369" t="s">
        <v>7500</v>
      </c>
      <c r="P1369" t="s">
        <v>517</v>
      </c>
      <c r="Q1369" t="s">
        <v>517</v>
      </c>
      <c r="R1369" t="s">
        <v>517</v>
      </c>
      <c r="S1369" t="s">
        <v>517</v>
      </c>
      <c r="T1369" t="s">
        <v>517</v>
      </c>
      <c r="U1369" t="s">
        <v>517</v>
      </c>
      <c r="V1369" t="s">
        <v>517</v>
      </c>
      <c r="W1369" t="s">
        <v>589</v>
      </c>
      <c r="X1369" t="s">
        <v>590</v>
      </c>
      <c r="Y1369" t="s">
        <v>7506</v>
      </c>
      <c r="Z1369" s="1">
        <v>32342</v>
      </c>
      <c r="AA1369" t="s">
        <v>1055</v>
      </c>
      <c r="AB1369">
        <v>28</v>
      </c>
      <c r="AC1369" t="s">
        <v>358</v>
      </c>
      <c r="AD1369" t="s">
        <v>501</v>
      </c>
      <c r="AF1369" t="s">
        <v>517</v>
      </c>
      <c r="AG1369" t="s">
        <v>517</v>
      </c>
      <c r="AH1369" t="s">
        <v>517</v>
      </c>
      <c r="AI1369" t="s">
        <v>517</v>
      </c>
    </row>
    <row r="1370" spans="1:35" x14ac:dyDescent="0.25">
      <c r="A1370" s="13" t="s">
        <v>7507</v>
      </c>
      <c r="B1370" s="1">
        <v>42793</v>
      </c>
      <c r="C1370" s="2">
        <v>0.98538194444444438</v>
      </c>
      <c r="D1370" t="s">
        <v>7508</v>
      </c>
      <c r="E1370" t="s">
        <v>22</v>
      </c>
      <c r="F1370" t="s">
        <v>7509</v>
      </c>
      <c r="G1370" s="14" t="s">
        <v>7510</v>
      </c>
      <c r="H1370" s="14" t="s">
        <v>7511</v>
      </c>
      <c r="I1370" t="s">
        <v>24</v>
      </c>
      <c r="K1370">
        <v>2</v>
      </c>
      <c r="L1370">
        <v>27</v>
      </c>
      <c r="M1370">
        <v>23</v>
      </c>
      <c r="N1370">
        <v>2</v>
      </c>
      <c r="O1370" t="s">
        <v>517</v>
      </c>
      <c r="P1370" t="s">
        <v>517</v>
      </c>
      <c r="Q1370" t="s">
        <v>517</v>
      </c>
      <c r="R1370" t="s">
        <v>517</v>
      </c>
      <c r="S1370" t="s">
        <v>517</v>
      </c>
      <c r="T1370" t="s">
        <v>517</v>
      </c>
      <c r="U1370" t="s">
        <v>517</v>
      </c>
      <c r="V1370" t="s">
        <v>517</v>
      </c>
      <c r="W1370" t="s">
        <v>517</v>
      </c>
      <c r="X1370" t="s">
        <v>517</v>
      </c>
      <c r="Y1370" t="s">
        <v>7512</v>
      </c>
      <c r="Z1370" s="1">
        <v>31340</v>
      </c>
      <c r="AA1370" t="s">
        <v>7513</v>
      </c>
      <c r="AB1370">
        <v>31</v>
      </c>
      <c r="AC1370" t="s">
        <v>357</v>
      </c>
      <c r="AD1370" t="s">
        <v>505</v>
      </c>
      <c r="AF1370" t="s">
        <v>517</v>
      </c>
      <c r="AG1370" t="s">
        <v>8259</v>
      </c>
      <c r="AH1370" t="s">
        <v>517</v>
      </c>
      <c r="AI1370" t="s">
        <v>517</v>
      </c>
    </row>
    <row r="1371" spans="1:35" x14ac:dyDescent="0.25">
      <c r="A1371" s="13" t="s">
        <v>7515</v>
      </c>
      <c r="B1371" s="1">
        <v>42793</v>
      </c>
      <c r="C1371" s="2">
        <v>0.9846759259259259</v>
      </c>
      <c r="D1371" t="s">
        <v>7516</v>
      </c>
      <c r="E1371" t="s">
        <v>22</v>
      </c>
      <c r="F1371" t="s">
        <v>7517</v>
      </c>
      <c r="G1371" t="s">
        <v>7518</v>
      </c>
      <c r="H1371" t="s">
        <v>7519</v>
      </c>
      <c r="I1371" t="s">
        <v>23</v>
      </c>
      <c r="K1371">
        <v>2</v>
      </c>
      <c r="L1371">
        <v>27</v>
      </c>
      <c r="M1371">
        <v>23</v>
      </c>
      <c r="N1371">
        <v>2</v>
      </c>
      <c r="O1371" t="s">
        <v>7514</v>
      </c>
      <c r="P1371" t="s">
        <v>517</v>
      </c>
      <c r="Q1371" t="s">
        <v>517</v>
      </c>
      <c r="R1371" t="s">
        <v>517</v>
      </c>
      <c r="S1371" t="s">
        <v>517</v>
      </c>
      <c r="T1371" t="s">
        <v>517</v>
      </c>
      <c r="U1371" t="s">
        <v>517</v>
      </c>
      <c r="V1371" t="s">
        <v>517</v>
      </c>
      <c r="W1371" t="s">
        <v>526</v>
      </c>
      <c r="X1371" t="s">
        <v>527</v>
      </c>
      <c r="Y1371" t="s">
        <v>7520</v>
      </c>
      <c r="Z1371" s="1">
        <v>31154</v>
      </c>
      <c r="AA1371" t="s">
        <v>519</v>
      </c>
      <c r="AB1371">
        <v>31</v>
      </c>
      <c r="AC1371" t="s">
        <v>358</v>
      </c>
      <c r="AD1371" t="s">
        <v>509</v>
      </c>
      <c r="AF1371" t="s">
        <v>517</v>
      </c>
      <c r="AG1371" t="s">
        <v>517</v>
      </c>
      <c r="AH1371" t="s">
        <v>517</v>
      </c>
      <c r="AI1371" t="s">
        <v>517</v>
      </c>
    </row>
    <row r="1372" spans="1:35" x14ac:dyDescent="0.25">
      <c r="A1372" s="13" t="s">
        <v>7521</v>
      </c>
      <c r="B1372" s="1">
        <v>42793</v>
      </c>
      <c r="C1372" s="2">
        <v>0.92634259259259266</v>
      </c>
      <c r="D1372" t="s">
        <v>7522</v>
      </c>
      <c r="E1372" t="s">
        <v>7523</v>
      </c>
      <c r="F1372" t="s">
        <v>7524</v>
      </c>
      <c r="G1372" s="14" t="s">
        <v>7525</v>
      </c>
      <c r="H1372" s="14" t="s">
        <v>7526</v>
      </c>
      <c r="I1372" t="s">
        <v>24</v>
      </c>
      <c r="K1372">
        <v>2</v>
      </c>
      <c r="L1372">
        <v>27</v>
      </c>
      <c r="M1372">
        <v>22</v>
      </c>
      <c r="N1372">
        <v>2</v>
      </c>
      <c r="O1372" t="s">
        <v>517</v>
      </c>
      <c r="P1372" t="s">
        <v>517</v>
      </c>
      <c r="Q1372" t="s">
        <v>517</v>
      </c>
      <c r="R1372" t="s">
        <v>517</v>
      </c>
      <c r="S1372" t="s">
        <v>517</v>
      </c>
      <c r="T1372" t="s">
        <v>517</v>
      </c>
      <c r="U1372" t="s">
        <v>517</v>
      </c>
      <c r="V1372" t="s">
        <v>517</v>
      </c>
      <c r="W1372" t="s">
        <v>517</v>
      </c>
      <c r="X1372" t="s">
        <v>517</v>
      </c>
      <c r="Y1372" t="s">
        <v>517</v>
      </c>
      <c r="Z1372" s="1" t="s">
        <v>517</v>
      </c>
      <c r="AA1372" t="s">
        <v>7527</v>
      </c>
      <c r="AB1372" t="s">
        <v>517</v>
      </c>
      <c r="AC1372" t="s">
        <v>358</v>
      </c>
      <c r="AD1372" t="s">
        <v>517</v>
      </c>
      <c r="AF1372" t="s">
        <v>517</v>
      </c>
      <c r="AG1372" t="s">
        <v>517</v>
      </c>
      <c r="AH1372" t="s">
        <v>517</v>
      </c>
      <c r="AI1372" t="s">
        <v>517</v>
      </c>
    </row>
    <row r="1373" spans="1:35" x14ac:dyDescent="0.25">
      <c r="A1373" s="13" t="s">
        <v>7528</v>
      </c>
      <c r="B1373" s="1">
        <v>42793</v>
      </c>
      <c r="C1373" s="2">
        <v>0.8598958333333333</v>
      </c>
      <c r="D1373" t="s">
        <v>7529</v>
      </c>
      <c r="E1373" t="s">
        <v>22</v>
      </c>
      <c r="F1373" t="s">
        <v>7530</v>
      </c>
      <c r="G1373" t="s">
        <v>7531</v>
      </c>
      <c r="H1373" t="s">
        <v>7532</v>
      </c>
      <c r="I1373" t="s">
        <v>25</v>
      </c>
      <c r="K1373">
        <v>2</v>
      </c>
      <c r="L1373">
        <v>27</v>
      </c>
      <c r="M1373">
        <v>20</v>
      </c>
      <c r="N1373">
        <v>2</v>
      </c>
      <c r="O1373" t="s">
        <v>517</v>
      </c>
      <c r="P1373" t="s">
        <v>517</v>
      </c>
      <c r="Q1373" t="s">
        <v>517</v>
      </c>
      <c r="R1373" t="s">
        <v>517</v>
      </c>
      <c r="S1373" t="s">
        <v>517</v>
      </c>
      <c r="T1373" t="s">
        <v>517</v>
      </c>
      <c r="U1373" t="s">
        <v>517</v>
      </c>
      <c r="V1373" t="s">
        <v>517</v>
      </c>
      <c r="W1373" t="s">
        <v>517</v>
      </c>
      <c r="X1373" t="s">
        <v>517</v>
      </c>
      <c r="Y1373" t="s">
        <v>7533</v>
      </c>
      <c r="Z1373" s="1">
        <v>34432</v>
      </c>
      <c r="AA1373" t="s">
        <v>7529</v>
      </c>
      <c r="AB1373">
        <v>22</v>
      </c>
      <c r="AC1373" t="s">
        <v>358</v>
      </c>
      <c r="AD1373" t="s">
        <v>482</v>
      </c>
      <c r="AF1373" t="s">
        <v>517</v>
      </c>
      <c r="AG1373" t="s">
        <v>8259</v>
      </c>
      <c r="AH1373" t="s">
        <v>517</v>
      </c>
      <c r="AI1373" t="s">
        <v>517</v>
      </c>
    </row>
    <row r="1374" spans="1:35" x14ac:dyDescent="0.25">
      <c r="A1374" s="13" t="s">
        <v>7535</v>
      </c>
      <c r="B1374" s="1">
        <v>42793</v>
      </c>
      <c r="C1374" s="2">
        <v>0.84644675925925927</v>
      </c>
      <c r="D1374" t="s">
        <v>7536</v>
      </c>
      <c r="E1374" t="s">
        <v>22</v>
      </c>
      <c r="F1374" t="s">
        <v>7537</v>
      </c>
      <c r="G1374" s="14" t="s">
        <v>7168</v>
      </c>
      <c r="H1374" s="14" t="s">
        <v>7169</v>
      </c>
      <c r="I1374" t="s">
        <v>23</v>
      </c>
      <c r="K1374">
        <v>2</v>
      </c>
      <c r="L1374">
        <v>27</v>
      </c>
      <c r="M1374">
        <v>20</v>
      </c>
      <c r="N1374">
        <v>2</v>
      </c>
      <c r="O1374" t="s">
        <v>7534</v>
      </c>
      <c r="P1374" t="s">
        <v>517</v>
      </c>
      <c r="Q1374" t="s">
        <v>517</v>
      </c>
      <c r="R1374" t="s">
        <v>517</v>
      </c>
      <c r="S1374" t="s">
        <v>517</v>
      </c>
      <c r="T1374" t="s">
        <v>517</v>
      </c>
      <c r="U1374" t="s">
        <v>517</v>
      </c>
      <c r="V1374" t="s">
        <v>517</v>
      </c>
      <c r="W1374" t="s">
        <v>537</v>
      </c>
      <c r="X1374" t="s">
        <v>590</v>
      </c>
      <c r="Y1374" t="s">
        <v>517</v>
      </c>
      <c r="Z1374" s="1" t="s">
        <v>517</v>
      </c>
      <c r="AA1374" t="s">
        <v>519</v>
      </c>
      <c r="AB1374" t="s">
        <v>517</v>
      </c>
      <c r="AC1374" t="s">
        <v>358</v>
      </c>
      <c r="AD1374" t="s">
        <v>517</v>
      </c>
      <c r="AF1374" t="s">
        <v>517</v>
      </c>
      <c r="AG1374" t="s">
        <v>8254</v>
      </c>
      <c r="AH1374" t="s">
        <v>517</v>
      </c>
      <c r="AI1374" t="s">
        <v>517</v>
      </c>
    </row>
    <row r="1375" spans="1:35" x14ac:dyDescent="0.25">
      <c r="A1375" s="13" t="s">
        <v>7538</v>
      </c>
      <c r="B1375" s="1">
        <v>42793</v>
      </c>
      <c r="C1375" s="2">
        <v>0.83753472222222225</v>
      </c>
      <c r="D1375" t="s">
        <v>7539</v>
      </c>
      <c r="E1375" t="s">
        <v>22</v>
      </c>
      <c r="F1375" t="s">
        <v>7540</v>
      </c>
      <c r="G1375" s="14" t="s">
        <v>7541</v>
      </c>
      <c r="H1375" s="14" t="s">
        <v>7542</v>
      </c>
      <c r="I1375" t="s">
        <v>23</v>
      </c>
      <c r="K1375">
        <v>2</v>
      </c>
      <c r="L1375">
        <v>27</v>
      </c>
      <c r="M1375">
        <v>20</v>
      </c>
      <c r="N1375">
        <v>2</v>
      </c>
      <c r="O1375" t="s">
        <v>517</v>
      </c>
      <c r="P1375" t="s">
        <v>517</v>
      </c>
      <c r="Q1375" t="s">
        <v>517</v>
      </c>
      <c r="R1375" t="s">
        <v>517</v>
      </c>
      <c r="S1375" t="s">
        <v>517</v>
      </c>
      <c r="T1375" t="s">
        <v>517</v>
      </c>
      <c r="U1375" t="s">
        <v>517</v>
      </c>
      <c r="V1375" t="s">
        <v>517</v>
      </c>
      <c r="W1375" t="s">
        <v>517</v>
      </c>
      <c r="X1375" t="s">
        <v>517</v>
      </c>
      <c r="Y1375" t="s">
        <v>517</v>
      </c>
      <c r="Z1375" s="1" t="s">
        <v>517</v>
      </c>
      <c r="AA1375" t="s">
        <v>1064</v>
      </c>
      <c r="AB1375" t="s">
        <v>517</v>
      </c>
      <c r="AC1375" t="s">
        <v>358</v>
      </c>
      <c r="AD1375" t="s">
        <v>517</v>
      </c>
      <c r="AF1375" t="s">
        <v>517</v>
      </c>
      <c r="AG1375" t="s">
        <v>517</v>
      </c>
      <c r="AH1375" t="s">
        <v>517</v>
      </c>
      <c r="AI1375" t="s">
        <v>517</v>
      </c>
    </row>
    <row r="1376" spans="1:35" x14ac:dyDescent="0.25">
      <c r="A1376" s="13" t="s">
        <v>7543</v>
      </c>
      <c r="B1376" s="1">
        <v>42793</v>
      </c>
      <c r="C1376" s="2">
        <v>0.79513888888888884</v>
      </c>
      <c r="D1376" t="s">
        <v>7544</v>
      </c>
      <c r="E1376" t="s">
        <v>22</v>
      </c>
      <c r="F1376" t="s">
        <v>7545</v>
      </c>
      <c r="G1376" t="s">
        <v>7546</v>
      </c>
      <c r="H1376" t="s">
        <v>7547</v>
      </c>
      <c r="I1376" t="s">
        <v>25</v>
      </c>
      <c r="K1376">
        <v>2</v>
      </c>
      <c r="L1376">
        <v>27</v>
      </c>
      <c r="M1376">
        <v>19</v>
      </c>
      <c r="N1376">
        <v>2</v>
      </c>
      <c r="O1376" t="s">
        <v>517</v>
      </c>
      <c r="P1376" t="s">
        <v>517</v>
      </c>
      <c r="Q1376" t="s">
        <v>517</v>
      </c>
      <c r="R1376" t="s">
        <v>517</v>
      </c>
      <c r="S1376" t="s">
        <v>517</v>
      </c>
      <c r="T1376" t="s">
        <v>517</v>
      </c>
      <c r="U1376" t="s">
        <v>517</v>
      </c>
      <c r="V1376" t="s">
        <v>517</v>
      </c>
      <c r="W1376" t="s">
        <v>517</v>
      </c>
      <c r="X1376" t="s">
        <v>517</v>
      </c>
      <c r="Y1376" t="s">
        <v>7548</v>
      </c>
      <c r="Z1376" s="1">
        <v>35696</v>
      </c>
      <c r="AA1376" t="s">
        <v>1702</v>
      </c>
      <c r="AB1376">
        <v>19</v>
      </c>
      <c r="AC1376" t="s">
        <v>358</v>
      </c>
      <c r="AD1376" t="s">
        <v>500</v>
      </c>
      <c r="AF1376" t="s">
        <v>517</v>
      </c>
      <c r="AG1376" t="s">
        <v>8259</v>
      </c>
      <c r="AH1376" t="s">
        <v>517</v>
      </c>
      <c r="AI1376" t="s">
        <v>517</v>
      </c>
    </row>
    <row r="1377" spans="1:35" x14ac:dyDescent="0.25">
      <c r="A1377" s="13" t="s">
        <v>7550</v>
      </c>
      <c r="B1377" s="1">
        <v>42793</v>
      </c>
      <c r="C1377" s="2">
        <v>0.77388888888888896</v>
      </c>
      <c r="D1377" t="s">
        <v>7551</v>
      </c>
      <c r="E1377" t="s">
        <v>22</v>
      </c>
      <c r="F1377" t="s">
        <v>7552</v>
      </c>
      <c r="G1377" t="s">
        <v>7553</v>
      </c>
      <c r="H1377" t="s">
        <v>7554</v>
      </c>
      <c r="I1377" t="s">
        <v>23</v>
      </c>
      <c r="K1377">
        <v>2</v>
      </c>
      <c r="L1377">
        <v>27</v>
      </c>
      <c r="M1377">
        <v>18</v>
      </c>
      <c r="N1377">
        <v>2</v>
      </c>
      <c r="O1377" t="s">
        <v>7549</v>
      </c>
      <c r="P1377" t="s">
        <v>517</v>
      </c>
      <c r="Q1377" t="s">
        <v>517</v>
      </c>
      <c r="R1377" t="s">
        <v>517</v>
      </c>
      <c r="S1377" t="s">
        <v>517</v>
      </c>
      <c r="T1377" t="s">
        <v>517</v>
      </c>
      <c r="U1377" t="s">
        <v>517</v>
      </c>
      <c r="V1377" t="s">
        <v>517</v>
      </c>
      <c r="W1377" t="s">
        <v>672</v>
      </c>
      <c r="X1377" t="s">
        <v>477</v>
      </c>
      <c r="Y1377" t="s">
        <v>7555</v>
      </c>
      <c r="Z1377" s="1">
        <v>31880</v>
      </c>
      <c r="AA1377" t="s">
        <v>529</v>
      </c>
      <c r="AB1377">
        <v>29</v>
      </c>
      <c r="AC1377" t="s">
        <v>358</v>
      </c>
      <c r="AD1377" t="s">
        <v>509</v>
      </c>
      <c r="AF1377" t="s">
        <v>517</v>
      </c>
      <c r="AG1377" t="s">
        <v>517</v>
      </c>
      <c r="AH1377" t="s">
        <v>517</v>
      </c>
      <c r="AI1377" t="s">
        <v>517</v>
      </c>
    </row>
    <row r="1378" spans="1:35" x14ac:dyDescent="0.25">
      <c r="A1378" s="13" t="s">
        <v>7556</v>
      </c>
      <c r="B1378" s="1">
        <v>42793</v>
      </c>
      <c r="C1378" s="2">
        <v>0.71799768518518514</v>
      </c>
      <c r="D1378" t="s">
        <v>7557</v>
      </c>
      <c r="E1378" t="s">
        <v>22</v>
      </c>
      <c r="F1378" t="s">
        <v>5728</v>
      </c>
      <c r="G1378" s="14" t="s">
        <v>5729</v>
      </c>
      <c r="H1378" s="14" t="s">
        <v>7558</v>
      </c>
      <c r="I1378" t="s">
        <v>21</v>
      </c>
      <c r="K1378">
        <v>2</v>
      </c>
      <c r="L1378">
        <v>27</v>
      </c>
      <c r="M1378">
        <v>17</v>
      </c>
      <c r="N1378">
        <v>2</v>
      </c>
      <c r="O1378" t="s">
        <v>5725</v>
      </c>
      <c r="P1378" t="s">
        <v>517</v>
      </c>
      <c r="Q1378" t="s">
        <v>517</v>
      </c>
      <c r="R1378" t="s">
        <v>517</v>
      </c>
      <c r="S1378" t="s">
        <v>517</v>
      </c>
      <c r="T1378" t="s">
        <v>517</v>
      </c>
      <c r="U1378" t="s">
        <v>517</v>
      </c>
      <c r="V1378" t="s">
        <v>517</v>
      </c>
      <c r="W1378" t="s">
        <v>537</v>
      </c>
      <c r="X1378" t="s">
        <v>590</v>
      </c>
      <c r="Y1378" t="s">
        <v>5731</v>
      </c>
      <c r="Z1378" s="1">
        <v>25382</v>
      </c>
      <c r="AA1378" t="s">
        <v>478</v>
      </c>
      <c r="AB1378">
        <v>47</v>
      </c>
      <c r="AC1378" t="s">
        <v>358</v>
      </c>
      <c r="AD1378" t="s">
        <v>482</v>
      </c>
      <c r="AF1378" t="s">
        <v>517</v>
      </c>
      <c r="AG1378" t="s">
        <v>8266</v>
      </c>
      <c r="AH1378" t="s">
        <v>517</v>
      </c>
      <c r="AI1378" t="s">
        <v>517</v>
      </c>
    </row>
    <row r="1379" spans="1:35" x14ac:dyDescent="0.25">
      <c r="A1379" s="13" t="s">
        <v>7559</v>
      </c>
      <c r="B1379" s="1">
        <v>42793</v>
      </c>
      <c r="C1379" s="2">
        <v>0.66717592592592589</v>
      </c>
      <c r="D1379" t="s">
        <v>7560</v>
      </c>
      <c r="E1379" t="s">
        <v>22</v>
      </c>
      <c r="F1379" t="s">
        <v>7561</v>
      </c>
      <c r="G1379" t="s">
        <v>7562</v>
      </c>
      <c r="H1379" t="s">
        <v>7563</v>
      </c>
      <c r="I1379" t="s">
        <v>25</v>
      </c>
      <c r="K1379">
        <v>2</v>
      </c>
      <c r="L1379">
        <v>27</v>
      </c>
      <c r="M1379">
        <v>16</v>
      </c>
      <c r="N1379">
        <v>2</v>
      </c>
      <c r="O1379" t="s">
        <v>517</v>
      </c>
      <c r="P1379" t="s">
        <v>517</v>
      </c>
      <c r="Q1379" t="s">
        <v>517</v>
      </c>
      <c r="R1379" t="s">
        <v>517</v>
      </c>
      <c r="S1379" t="s">
        <v>517</v>
      </c>
      <c r="T1379" t="s">
        <v>517</v>
      </c>
      <c r="U1379" t="s">
        <v>517</v>
      </c>
      <c r="V1379" t="s">
        <v>517</v>
      </c>
      <c r="W1379" t="s">
        <v>517</v>
      </c>
      <c r="X1379" t="s">
        <v>517</v>
      </c>
      <c r="Y1379" t="s">
        <v>7564</v>
      </c>
      <c r="Z1379" s="1">
        <v>33453</v>
      </c>
      <c r="AA1379" t="s">
        <v>546</v>
      </c>
      <c r="AB1379">
        <v>25</v>
      </c>
      <c r="AC1379" t="s">
        <v>358</v>
      </c>
      <c r="AD1379" t="s">
        <v>488</v>
      </c>
      <c r="AF1379" t="s">
        <v>517</v>
      </c>
      <c r="AG1379" t="s">
        <v>517</v>
      </c>
      <c r="AH1379" t="s">
        <v>517</v>
      </c>
      <c r="AI1379" t="s">
        <v>517</v>
      </c>
    </row>
    <row r="1380" spans="1:35" x14ac:dyDescent="0.25">
      <c r="A1380" s="13" t="s">
        <v>7565</v>
      </c>
      <c r="B1380" s="1">
        <v>42793</v>
      </c>
      <c r="C1380" s="2">
        <v>0.63818287037037036</v>
      </c>
      <c r="D1380" t="s">
        <v>7566</v>
      </c>
      <c r="E1380" t="s">
        <v>22</v>
      </c>
      <c r="F1380" t="s">
        <v>7567</v>
      </c>
      <c r="G1380" s="14" t="s">
        <v>7568</v>
      </c>
      <c r="H1380" s="14" t="s">
        <v>7569</v>
      </c>
      <c r="I1380" t="s">
        <v>21</v>
      </c>
      <c r="K1380">
        <v>2</v>
      </c>
      <c r="L1380">
        <v>27</v>
      </c>
      <c r="M1380">
        <v>15</v>
      </c>
      <c r="N1380">
        <v>2</v>
      </c>
      <c r="O1380" t="s">
        <v>517</v>
      </c>
      <c r="P1380" t="s">
        <v>517</v>
      </c>
      <c r="Q1380" t="s">
        <v>517</v>
      </c>
      <c r="R1380" t="s">
        <v>517</v>
      </c>
      <c r="S1380" t="s">
        <v>517</v>
      </c>
      <c r="T1380" t="s">
        <v>517</v>
      </c>
      <c r="U1380" t="s">
        <v>517</v>
      </c>
      <c r="V1380" t="s">
        <v>517</v>
      </c>
      <c r="W1380" t="s">
        <v>517</v>
      </c>
      <c r="X1380" t="s">
        <v>517</v>
      </c>
      <c r="Y1380" t="s">
        <v>7570</v>
      </c>
      <c r="Z1380" s="1">
        <v>32946</v>
      </c>
      <c r="AA1380" t="s">
        <v>7571</v>
      </c>
      <c r="AB1380">
        <v>26</v>
      </c>
      <c r="AC1380" t="s">
        <v>358</v>
      </c>
      <c r="AD1380" t="s">
        <v>496</v>
      </c>
      <c r="AF1380" t="s">
        <v>517</v>
      </c>
      <c r="AG1380" t="s">
        <v>517</v>
      </c>
      <c r="AH1380" t="s">
        <v>517</v>
      </c>
      <c r="AI1380" t="s">
        <v>517</v>
      </c>
    </row>
    <row r="1381" spans="1:35" x14ac:dyDescent="0.25">
      <c r="A1381" s="13" t="s">
        <v>7573</v>
      </c>
      <c r="B1381" s="1">
        <v>42793</v>
      </c>
      <c r="C1381" s="2">
        <v>0.6293171296296296</v>
      </c>
      <c r="D1381" t="s">
        <v>7574</v>
      </c>
      <c r="E1381" t="s">
        <v>22</v>
      </c>
      <c r="F1381" t="s">
        <v>7575</v>
      </c>
      <c r="G1381" t="s">
        <v>7576</v>
      </c>
      <c r="H1381" t="s">
        <v>7577</v>
      </c>
      <c r="I1381" t="s">
        <v>23</v>
      </c>
      <c r="K1381">
        <v>2</v>
      </c>
      <c r="L1381">
        <v>27</v>
      </c>
      <c r="M1381">
        <v>15</v>
      </c>
      <c r="N1381">
        <v>2</v>
      </c>
      <c r="O1381" t="s">
        <v>7572</v>
      </c>
      <c r="P1381" t="s">
        <v>517</v>
      </c>
      <c r="Q1381" t="s">
        <v>517</v>
      </c>
      <c r="R1381" t="s">
        <v>517</v>
      </c>
      <c r="S1381" t="s">
        <v>517</v>
      </c>
      <c r="T1381" t="s">
        <v>517</v>
      </c>
      <c r="U1381" t="s">
        <v>517</v>
      </c>
      <c r="V1381" t="s">
        <v>517</v>
      </c>
      <c r="W1381" t="s">
        <v>589</v>
      </c>
      <c r="X1381" t="s">
        <v>590</v>
      </c>
      <c r="Y1381" t="s">
        <v>7578</v>
      </c>
      <c r="Z1381" s="1">
        <v>29219</v>
      </c>
      <c r="AA1381" t="s">
        <v>7579</v>
      </c>
      <c r="AB1381">
        <v>37</v>
      </c>
      <c r="AC1381" t="s">
        <v>358</v>
      </c>
      <c r="AD1381" t="s">
        <v>493</v>
      </c>
      <c r="AF1381" t="s">
        <v>8253</v>
      </c>
      <c r="AG1381" t="s">
        <v>8282</v>
      </c>
      <c r="AH1381" t="s">
        <v>517</v>
      </c>
      <c r="AI1381" t="s">
        <v>517</v>
      </c>
    </row>
    <row r="1382" spans="1:35" x14ac:dyDescent="0.25">
      <c r="A1382" s="13" t="s">
        <v>7580</v>
      </c>
      <c r="B1382" s="1">
        <v>42793</v>
      </c>
      <c r="C1382" s="2">
        <v>0.60406250000000006</v>
      </c>
      <c r="D1382" t="s">
        <v>7581</v>
      </c>
      <c r="E1382" t="s">
        <v>22</v>
      </c>
      <c r="F1382" t="s">
        <v>7582</v>
      </c>
      <c r="G1382" s="14" t="s">
        <v>7583</v>
      </c>
      <c r="H1382" s="14" t="s">
        <v>7584</v>
      </c>
      <c r="I1382" t="s">
        <v>24</v>
      </c>
      <c r="K1382">
        <v>2</v>
      </c>
      <c r="L1382">
        <v>27</v>
      </c>
      <c r="M1382">
        <v>14</v>
      </c>
      <c r="N1382">
        <v>2</v>
      </c>
      <c r="O1382" t="s">
        <v>517</v>
      </c>
      <c r="P1382" t="s">
        <v>517</v>
      </c>
      <c r="Q1382" t="s">
        <v>517</v>
      </c>
      <c r="R1382" t="s">
        <v>517</v>
      </c>
      <c r="S1382" t="s">
        <v>517</v>
      </c>
      <c r="T1382" t="s">
        <v>517</v>
      </c>
      <c r="U1382" t="s">
        <v>517</v>
      </c>
      <c r="V1382" t="s">
        <v>517</v>
      </c>
      <c r="W1382" t="s">
        <v>517</v>
      </c>
      <c r="X1382" t="s">
        <v>517</v>
      </c>
      <c r="Y1382" t="s">
        <v>7585</v>
      </c>
      <c r="Z1382" s="1">
        <v>36829</v>
      </c>
      <c r="AA1382" t="s">
        <v>1684</v>
      </c>
      <c r="AB1382">
        <v>16</v>
      </c>
      <c r="AC1382" t="s">
        <v>358</v>
      </c>
      <c r="AD1382" t="s">
        <v>489</v>
      </c>
      <c r="AF1382" t="s">
        <v>517</v>
      </c>
      <c r="AG1382" t="s">
        <v>8259</v>
      </c>
      <c r="AH1382" t="s">
        <v>517</v>
      </c>
      <c r="AI1382" t="s">
        <v>517</v>
      </c>
    </row>
    <row r="1383" spans="1:35" x14ac:dyDescent="0.25">
      <c r="A1383" s="13" t="s">
        <v>7586</v>
      </c>
      <c r="B1383" s="1">
        <v>42793</v>
      </c>
      <c r="C1383" s="2">
        <v>0.6017245370370371</v>
      </c>
      <c r="D1383" t="s">
        <v>7587</v>
      </c>
      <c r="E1383" t="s">
        <v>22</v>
      </c>
      <c r="F1383" t="s">
        <v>7588</v>
      </c>
      <c r="G1383" t="s">
        <v>7589</v>
      </c>
      <c r="H1383" t="s">
        <v>7590</v>
      </c>
      <c r="I1383" t="s">
        <v>23</v>
      </c>
      <c r="K1383">
        <v>2</v>
      </c>
      <c r="L1383">
        <v>27</v>
      </c>
      <c r="M1383">
        <v>14</v>
      </c>
      <c r="N1383">
        <v>2</v>
      </c>
      <c r="O1383" t="s">
        <v>517</v>
      </c>
      <c r="P1383" t="s">
        <v>517</v>
      </c>
      <c r="Q1383" t="s">
        <v>517</v>
      </c>
      <c r="R1383" t="s">
        <v>517</v>
      </c>
      <c r="S1383" t="s">
        <v>517</v>
      </c>
      <c r="T1383" t="s">
        <v>517</v>
      </c>
      <c r="U1383" t="s">
        <v>517</v>
      </c>
      <c r="V1383" t="s">
        <v>517</v>
      </c>
      <c r="W1383" t="s">
        <v>517</v>
      </c>
      <c r="X1383" t="s">
        <v>517</v>
      </c>
      <c r="Y1383" t="s">
        <v>517</v>
      </c>
      <c r="Z1383" s="1" t="s">
        <v>517</v>
      </c>
      <c r="AA1383" t="s">
        <v>2397</v>
      </c>
      <c r="AB1383" t="s">
        <v>517</v>
      </c>
      <c r="AC1383" t="s">
        <v>358</v>
      </c>
      <c r="AD1383" t="s">
        <v>517</v>
      </c>
      <c r="AF1383" t="s">
        <v>517</v>
      </c>
      <c r="AG1383" t="s">
        <v>8253</v>
      </c>
      <c r="AH1383" t="s">
        <v>517</v>
      </c>
      <c r="AI1383" t="s">
        <v>517</v>
      </c>
    </row>
    <row r="1384" spans="1:35" x14ac:dyDescent="0.25">
      <c r="A1384" s="13" t="s">
        <v>7591</v>
      </c>
      <c r="B1384" s="1">
        <v>42793</v>
      </c>
      <c r="C1384" s="2">
        <v>0.59900462962962964</v>
      </c>
      <c r="D1384" t="s">
        <v>7592</v>
      </c>
      <c r="E1384" t="s">
        <v>22</v>
      </c>
      <c r="F1384" t="s">
        <v>7593</v>
      </c>
      <c r="G1384" s="14" t="s">
        <v>7594</v>
      </c>
      <c r="H1384" s="14" t="s">
        <v>7595</v>
      </c>
      <c r="I1384" t="s">
        <v>24</v>
      </c>
      <c r="K1384">
        <v>2</v>
      </c>
      <c r="L1384">
        <v>27</v>
      </c>
      <c r="M1384">
        <v>14</v>
      </c>
      <c r="N1384">
        <v>2</v>
      </c>
      <c r="O1384" t="s">
        <v>517</v>
      </c>
      <c r="P1384" t="s">
        <v>517</v>
      </c>
      <c r="Q1384" t="s">
        <v>517</v>
      </c>
      <c r="R1384" t="s">
        <v>517</v>
      </c>
      <c r="S1384" t="s">
        <v>517</v>
      </c>
      <c r="T1384" t="s">
        <v>517</v>
      </c>
      <c r="U1384" t="s">
        <v>517</v>
      </c>
      <c r="V1384" t="s">
        <v>517</v>
      </c>
      <c r="W1384" t="s">
        <v>517</v>
      </c>
      <c r="X1384" t="s">
        <v>517</v>
      </c>
      <c r="Y1384" t="s">
        <v>7596</v>
      </c>
      <c r="Z1384" s="1">
        <v>33704</v>
      </c>
      <c r="AA1384" t="s">
        <v>7597</v>
      </c>
      <c r="AB1384">
        <v>24</v>
      </c>
      <c r="AC1384" t="s">
        <v>357</v>
      </c>
      <c r="AD1384" t="s">
        <v>487</v>
      </c>
      <c r="AF1384" t="s">
        <v>517</v>
      </c>
      <c r="AG1384" t="s">
        <v>8282</v>
      </c>
      <c r="AH1384" t="s">
        <v>517</v>
      </c>
      <c r="AI1384" t="s">
        <v>517</v>
      </c>
    </row>
    <row r="1385" spans="1:35" x14ac:dyDescent="0.25">
      <c r="A1385" s="13" t="s">
        <v>7599</v>
      </c>
      <c r="B1385" s="1">
        <v>42793</v>
      </c>
      <c r="C1385" s="2">
        <v>0.58784722222222219</v>
      </c>
      <c r="D1385" t="s">
        <v>7600</v>
      </c>
      <c r="E1385" t="s">
        <v>22</v>
      </c>
      <c r="F1385" t="s">
        <v>7601</v>
      </c>
      <c r="G1385" t="s">
        <v>7602</v>
      </c>
      <c r="H1385" t="s">
        <v>7603</v>
      </c>
      <c r="I1385" t="s">
        <v>23</v>
      </c>
      <c r="K1385">
        <v>2</v>
      </c>
      <c r="L1385">
        <v>27</v>
      </c>
      <c r="M1385">
        <v>14</v>
      </c>
      <c r="N1385">
        <v>2</v>
      </c>
      <c r="O1385" t="s">
        <v>7598</v>
      </c>
      <c r="P1385" t="s">
        <v>517</v>
      </c>
      <c r="Q1385" t="s">
        <v>517</v>
      </c>
      <c r="R1385" t="s">
        <v>517</v>
      </c>
      <c r="S1385" t="s">
        <v>517</v>
      </c>
      <c r="T1385" t="s">
        <v>517</v>
      </c>
      <c r="U1385" t="s">
        <v>517</v>
      </c>
      <c r="V1385" t="s">
        <v>517</v>
      </c>
      <c r="W1385" t="s">
        <v>579</v>
      </c>
      <c r="X1385" t="s">
        <v>477</v>
      </c>
      <c r="Y1385" t="s">
        <v>7604</v>
      </c>
      <c r="Z1385" s="1">
        <v>32979</v>
      </c>
      <c r="AA1385" t="s">
        <v>7600</v>
      </c>
      <c r="AB1385">
        <v>26</v>
      </c>
      <c r="AC1385" t="s">
        <v>357</v>
      </c>
      <c r="AD1385" t="s">
        <v>482</v>
      </c>
      <c r="AF1385" t="s">
        <v>517</v>
      </c>
      <c r="AG1385" t="s">
        <v>517</v>
      </c>
      <c r="AH1385" t="s">
        <v>517</v>
      </c>
      <c r="AI1385" t="s">
        <v>517</v>
      </c>
    </row>
    <row r="1386" spans="1:35" x14ac:dyDescent="0.25">
      <c r="A1386" s="13" t="s">
        <v>7606</v>
      </c>
      <c r="B1386" s="1">
        <v>42793</v>
      </c>
      <c r="C1386" s="2">
        <v>0.54101851851851845</v>
      </c>
      <c r="D1386" t="s">
        <v>7607</v>
      </c>
      <c r="E1386" t="s">
        <v>22</v>
      </c>
      <c r="F1386" t="s">
        <v>7608</v>
      </c>
      <c r="G1386" t="s">
        <v>7609</v>
      </c>
      <c r="H1386" t="s">
        <v>7610</v>
      </c>
      <c r="I1386" t="s">
        <v>21</v>
      </c>
      <c r="K1386">
        <v>2</v>
      </c>
      <c r="L1386">
        <v>27</v>
      </c>
      <c r="M1386">
        <v>12</v>
      </c>
      <c r="N1386">
        <v>2</v>
      </c>
      <c r="O1386" t="s">
        <v>7605</v>
      </c>
      <c r="P1386" t="s">
        <v>517</v>
      </c>
      <c r="Q1386" t="s">
        <v>517</v>
      </c>
      <c r="R1386" t="s">
        <v>517</v>
      </c>
      <c r="S1386" t="s">
        <v>517</v>
      </c>
      <c r="T1386" t="s">
        <v>517</v>
      </c>
      <c r="U1386" t="s">
        <v>517</v>
      </c>
      <c r="V1386" t="s">
        <v>517</v>
      </c>
      <c r="W1386" t="s">
        <v>589</v>
      </c>
      <c r="X1386" t="s">
        <v>590</v>
      </c>
      <c r="Y1386" t="s">
        <v>517</v>
      </c>
      <c r="Z1386" s="1" t="s">
        <v>517</v>
      </c>
      <c r="AA1386" t="s">
        <v>3047</v>
      </c>
      <c r="AB1386" t="s">
        <v>517</v>
      </c>
      <c r="AC1386" t="s">
        <v>357</v>
      </c>
      <c r="AD1386" t="s">
        <v>517</v>
      </c>
      <c r="AF1386" t="s">
        <v>517</v>
      </c>
      <c r="AG1386" t="s">
        <v>8282</v>
      </c>
      <c r="AH1386" t="s">
        <v>517</v>
      </c>
      <c r="AI1386" t="s">
        <v>517</v>
      </c>
    </row>
    <row r="1387" spans="1:35" x14ac:dyDescent="0.25">
      <c r="A1387" s="13" t="s">
        <v>7612</v>
      </c>
      <c r="B1387" s="1">
        <v>42793</v>
      </c>
      <c r="C1387" s="2">
        <v>0.52949074074074076</v>
      </c>
      <c r="D1387" t="s">
        <v>7613</v>
      </c>
      <c r="E1387" t="s">
        <v>22</v>
      </c>
      <c r="F1387" t="s">
        <v>7614</v>
      </c>
      <c r="G1387" s="14" t="s">
        <v>7615</v>
      </c>
      <c r="H1387" s="14" t="s">
        <v>7616</v>
      </c>
      <c r="I1387" t="s">
        <v>23</v>
      </c>
      <c r="K1387">
        <v>2</v>
      </c>
      <c r="L1387">
        <v>27</v>
      </c>
      <c r="M1387">
        <v>12</v>
      </c>
      <c r="N1387">
        <v>2</v>
      </c>
      <c r="O1387" t="s">
        <v>7611</v>
      </c>
      <c r="P1387" t="s">
        <v>517</v>
      </c>
      <c r="Q1387" t="s">
        <v>517</v>
      </c>
      <c r="R1387" t="s">
        <v>517</v>
      </c>
      <c r="S1387" t="s">
        <v>517</v>
      </c>
      <c r="T1387" t="s">
        <v>517</v>
      </c>
      <c r="U1387" t="s">
        <v>517</v>
      </c>
      <c r="V1387" t="s">
        <v>517</v>
      </c>
      <c r="W1387" t="s">
        <v>526</v>
      </c>
      <c r="X1387" t="s">
        <v>527</v>
      </c>
      <c r="Y1387" t="s">
        <v>7617</v>
      </c>
      <c r="Z1387" s="1">
        <v>26698</v>
      </c>
      <c r="AA1387" t="s">
        <v>7618</v>
      </c>
      <c r="AB1387">
        <v>44</v>
      </c>
      <c r="AC1387" t="s">
        <v>357</v>
      </c>
      <c r="AD1387" t="s">
        <v>491</v>
      </c>
      <c r="AF1387" t="s">
        <v>517</v>
      </c>
      <c r="AG1387" t="s">
        <v>517</v>
      </c>
      <c r="AH1387" t="s">
        <v>517</v>
      </c>
      <c r="AI1387" t="s">
        <v>517</v>
      </c>
    </row>
    <row r="1388" spans="1:35" x14ac:dyDescent="0.25">
      <c r="A1388" s="13" t="s">
        <v>7619</v>
      </c>
      <c r="B1388" s="1">
        <v>42793</v>
      </c>
      <c r="C1388" s="2">
        <v>0.52387731481481481</v>
      </c>
      <c r="D1388" t="s">
        <v>7620</v>
      </c>
      <c r="E1388" t="s">
        <v>22</v>
      </c>
      <c r="F1388" t="s">
        <v>7621</v>
      </c>
      <c r="G1388" s="14" t="s">
        <v>7622</v>
      </c>
      <c r="H1388" s="14" t="s">
        <v>7623</v>
      </c>
      <c r="I1388" t="s">
        <v>24</v>
      </c>
      <c r="K1388">
        <v>2</v>
      </c>
      <c r="L1388">
        <v>27</v>
      </c>
      <c r="M1388">
        <v>12</v>
      </c>
      <c r="N1388">
        <v>2</v>
      </c>
      <c r="O1388" t="s">
        <v>517</v>
      </c>
      <c r="P1388" t="s">
        <v>517</v>
      </c>
      <c r="Q1388" t="s">
        <v>517</v>
      </c>
      <c r="R1388" t="s">
        <v>517</v>
      </c>
      <c r="S1388" t="s">
        <v>517</v>
      </c>
      <c r="T1388" t="s">
        <v>517</v>
      </c>
      <c r="U1388" t="s">
        <v>517</v>
      </c>
      <c r="V1388" t="s">
        <v>517</v>
      </c>
      <c r="W1388" t="s">
        <v>517</v>
      </c>
      <c r="X1388" t="s">
        <v>517</v>
      </c>
      <c r="Y1388" t="s">
        <v>517</v>
      </c>
      <c r="Z1388" s="1" t="s">
        <v>517</v>
      </c>
      <c r="AA1388" t="s">
        <v>529</v>
      </c>
      <c r="AB1388" t="s">
        <v>517</v>
      </c>
      <c r="AC1388" t="s">
        <v>358</v>
      </c>
      <c r="AD1388" t="s">
        <v>517</v>
      </c>
      <c r="AF1388" t="s">
        <v>517</v>
      </c>
      <c r="AG1388" t="s">
        <v>517</v>
      </c>
      <c r="AH1388" t="s">
        <v>517</v>
      </c>
      <c r="AI1388" t="s">
        <v>517</v>
      </c>
    </row>
    <row r="1389" spans="1:35" x14ac:dyDescent="0.25">
      <c r="A1389" s="13" t="s">
        <v>7624</v>
      </c>
      <c r="B1389" s="1">
        <v>42793</v>
      </c>
      <c r="C1389" s="2">
        <v>0.51656250000000004</v>
      </c>
      <c r="D1389" t="s">
        <v>7625</v>
      </c>
      <c r="E1389" t="s">
        <v>22</v>
      </c>
      <c r="F1389" t="s">
        <v>7626</v>
      </c>
      <c r="G1389" s="14" t="s">
        <v>7627</v>
      </c>
      <c r="H1389" s="14" t="s">
        <v>7628</v>
      </c>
      <c r="I1389" t="s">
        <v>21</v>
      </c>
      <c r="K1389">
        <v>2</v>
      </c>
      <c r="L1389">
        <v>27</v>
      </c>
      <c r="M1389">
        <v>12</v>
      </c>
      <c r="N1389">
        <v>2</v>
      </c>
      <c r="O1389" t="s">
        <v>517</v>
      </c>
      <c r="P1389" t="s">
        <v>517</v>
      </c>
      <c r="Q1389" t="s">
        <v>517</v>
      </c>
      <c r="R1389" t="s">
        <v>517</v>
      </c>
      <c r="S1389" t="s">
        <v>517</v>
      </c>
      <c r="T1389" t="s">
        <v>517</v>
      </c>
      <c r="U1389" t="s">
        <v>517</v>
      </c>
      <c r="V1389" t="s">
        <v>517</v>
      </c>
      <c r="W1389" t="s">
        <v>517</v>
      </c>
      <c r="X1389" t="s">
        <v>517</v>
      </c>
      <c r="Y1389" t="s">
        <v>7629</v>
      </c>
      <c r="Z1389" s="1">
        <v>31907</v>
      </c>
      <c r="AA1389" t="s">
        <v>529</v>
      </c>
      <c r="AB1389">
        <v>29</v>
      </c>
      <c r="AC1389" t="s">
        <v>358</v>
      </c>
      <c r="AD1389" t="s">
        <v>501</v>
      </c>
      <c r="AF1389" t="s">
        <v>517</v>
      </c>
      <c r="AG1389" t="s">
        <v>8266</v>
      </c>
      <c r="AH1389" t="s">
        <v>517</v>
      </c>
      <c r="AI1389" t="s">
        <v>517</v>
      </c>
    </row>
    <row r="1390" spans="1:35" x14ac:dyDescent="0.25">
      <c r="A1390" s="13" t="s">
        <v>7631</v>
      </c>
      <c r="B1390" s="1">
        <v>42793</v>
      </c>
      <c r="C1390" s="2">
        <v>0.50746527777777783</v>
      </c>
      <c r="D1390" t="s">
        <v>7632</v>
      </c>
      <c r="E1390" t="s">
        <v>22</v>
      </c>
      <c r="F1390" t="s">
        <v>7633</v>
      </c>
      <c r="G1390" s="14" t="s">
        <v>7634</v>
      </c>
      <c r="H1390" s="14" t="s">
        <v>7635</v>
      </c>
      <c r="I1390" t="s">
        <v>23</v>
      </c>
      <c r="K1390">
        <v>2</v>
      </c>
      <c r="L1390">
        <v>27</v>
      </c>
      <c r="M1390">
        <v>12</v>
      </c>
      <c r="N1390">
        <v>2</v>
      </c>
      <c r="O1390" t="s">
        <v>7630</v>
      </c>
      <c r="P1390" t="s">
        <v>517</v>
      </c>
      <c r="Q1390" t="s">
        <v>517</v>
      </c>
      <c r="R1390" t="s">
        <v>517</v>
      </c>
      <c r="S1390" t="s">
        <v>517</v>
      </c>
      <c r="T1390" t="s">
        <v>517</v>
      </c>
      <c r="U1390" t="s">
        <v>517</v>
      </c>
      <c r="V1390" t="s">
        <v>517</v>
      </c>
      <c r="W1390" t="s">
        <v>862</v>
      </c>
      <c r="X1390" t="s">
        <v>527</v>
      </c>
      <c r="Y1390" t="s">
        <v>7636</v>
      </c>
      <c r="Z1390" s="1">
        <v>34279</v>
      </c>
      <c r="AA1390" t="s">
        <v>1489</v>
      </c>
      <c r="AB1390">
        <v>23</v>
      </c>
      <c r="AC1390" t="s">
        <v>358</v>
      </c>
      <c r="AD1390" t="s">
        <v>495</v>
      </c>
      <c r="AF1390" t="s">
        <v>517</v>
      </c>
      <c r="AG1390" t="s">
        <v>517</v>
      </c>
      <c r="AH1390" t="s">
        <v>517</v>
      </c>
      <c r="AI1390" t="s">
        <v>517</v>
      </c>
    </row>
    <row r="1391" spans="1:35" x14ac:dyDescent="0.25">
      <c r="A1391" s="13" t="s">
        <v>7637</v>
      </c>
      <c r="B1391" s="1">
        <v>42793</v>
      </c>
      <c r="C1391" s="2">
        <v>0.48538194444444444</v>
      </c>
      <c r="D1391" t="s">
        <v>7638</v>
      </c>
      <c r="E1391" t="s">
        <v>22</v>
      </c>
      <c r="F1391" t="s">
        <v>7639</v>
      </c>
      <c r="G1391" s="14" t="s">
        <v>7640</v>
      </c>
      <c r="H1391" s="14" t="s">
        <v>7641</v>
      </c>
      <c r="I1391" t="s">
        <v>24</v>
      </c>
      <c r="K1391">
        <v>2</v>
      </c>
      <c r="L1391">
        <v>27</v>
      </c>
      <c r="M1391">
        <v>11</v>
      </c>
      <c r="N1391">
        <v>2</v>
      </c>
      <c r="O1391" t="s">
        <v>517</v>
      </c>
      <c r="P1391" t="s">
        <v>517</v>
      </c>
      <c r="Q1391" t="s">
        <v>517</v>
      </c>
      <c r="R1391" t="s">
        <v>517</v>
      </c>
      <c r="S1391" t="s">
        <v>517</v>
      </c>
      <c r="T1391" t="s">
        <v>517</v>
      </c>
      <c r="U1391" t="s">
        <v>517</v>
      </c>
      <c r="V1391" t="s">
        <v>517</v>
      </c>
      <c r="W1391" t="s">
        <v>517</v>
      </c>
      <c r="X1391" t="s">
        <v>517</v>
      </c>
      <c r="Y1391" t="s">
        <v>7642</v>
      </c>
      <c r="Z1391" s="1">
        <v>31365</v>
      </c>
      <c r="AA1391" t="s">
        <v>478</v>
      </c>
      <c r="AB1391">
        <v>31</v>
      </c>
      <c r="AC1391" t="s">
        <v>358</v>
      </c>
      <c r="AD1391" t="s">
        <v>482</v>
      </c>
      <c r="AF1391" t="s">
        <v>517</v>
      </c>
      <c r="AG1391" t="s">
        <v>517</v>
      </c>
      <c r="AH1391" t="s">
        <v>517</v>
      </c>
      <c r="AI1391" t="s">
        <v>517</v>
      </c>
    </row>
    <row r="1392" spans="1:35" x14ac:dyDescent="0.25">
      <c r="A1392" s="13" t="s">
        <v>7643</v>
      </c>
      <c r="B1392" s="1">
        <v>42793</v>
      </c>
      <c r="C1392" s="2">
        <v>0.47582175925925929</v>
      </c>
      <c r="D1392" t="s">
        <v>7644</v>
      </c>
      <c r="E1392" t="s">
        <v>22</v>
      </c>
      <c r="F1392" t="s">
        <v>7645</v>
      </c>
      <c r="G1392" s="14" t="s">
        <v>7646</v>
      </c>
      <c r="H1392" s="14" t="s">
        <v>7647</v>
      </c>
      <c r="I1392" t="s">
        <v>26</v>
      </c>
      <c r="K1392">
        <v>2</v>
      </c>
      <c r="L1392">
        <v>27</v>
      </c>
      <c r="M1392">
        <v>11</v>
      </c>
      <c r="N1392">
        <v>2</v>
      </c>
      <c r="O1392" t="s">
        <v>517</v>
      </c>
      <c r="P1392" t="s">
        <v>517</v>
      </c>
      <c r="Q1392" t="s">
        <v>517</v>
      </c>
      <c r="R1392" t="s">
        <v>517</v>
      </c>
      <c r="S1392" t="s">
        <v>517</v>
      </c>
      <c r="T1392" t="s">
        <v>517</v>
      </c>
      <c r="U1392" t="s">
        <v>517</v>
      </c>
      <c r="V1392" t="s">
        <v>517</v>
      </c>
      <c r="W1392" t="s">
        <v>517</v>
      </c>
      <c r="X1392" t="s">
        <v>517</v>
      </c>
      <c r="Y1392" t="s">
        <v>7648</v>
      </c>
      <c r="Z1392" s="1">
        <v>32110</v>
      </c>
      <c r="AA1392" t="s">
        <v>546</v>
      </c>
      <c r="AB1392">
        <v>29</v>
      </c>
      <c r="AC1392" t="s">
        <v>358</v>
      </c>
      <c r="AD1392" t="s">
        <v>492</v>
      </c>
      <c r="AF1392" t="s">
        <v>8283</v>
      </c>
      <c r="AG1392" t="s">
        <v>8259</v>
      </c>
      <c r="AH1392" t="s">
        <v>517</v>
      </c>
      <c r="AI1392" t="s">
        <v>517</v>
      </c>
    </row>
    <row r="1393" spans="1:35" x14ac:dyDescent="0.25">
      <c r="A1393" s="13" t="s">
        <v>7650</v>
      </c>
      <c r="B1393" s="1">
        <v>42793</v>
      </c>
      <c r="C1393" s="2">
        <v>0.47295138888888894</v>
      </c>
      <c r="D1393" t="s">
        <v>7651</v>
      </c>
      <c r="E1393" t="s">
        <v>22</v>
      </c>
      <c r="F1393" t="s">
        <v>7652</v>
      </c>
      <c r="G1393" s="14" t="s">
        <v>7653</v>
      </c>
      <c r="H1393" s="14" t="s">
        <v>7654</v>
      </c>
      <c r="I1393" t="s">
        <v>23</v>
      </c>
      <c r="K1393">
        <v>2</v>
      </c>
      <c r="L1393">
        <v>27</v>
      </c>
      <c r="M1393">
        <v>11</v>
      </c>
      <c r="N1393">
        <v>2</v>
      </c>
      <c r="O1393" t="s">
        <v>7649</v>
      </c>
      <c r="P1393" t="s">
        <v>517</v>
      </c>
      <c r="Q1393" t="s">
        <v>517</v>
      </c>
      <c r="R1393" t="s">
        <v>517</v>
      </c>
      <c r="S1393" t="s">
        <v>517</v>
      </c>
      <c r="T1393" t="s">
        <v>517</v>
      </c>
      <c r="U1393" t="s">
        <v>517</v>
      </c>
      <c r="V1393" t="s">
        <v>517</v>
      </c>
      <c r="W1393" t="s">
        <v>589</v>
      </c>
      <c r="X1393" t="s">
        <v>590</v>
      </c>
      <c r="Y1393" t="s">
        <v>7655</v>
      </c>
      <c r="Z1393" s="1">
        <v>31110</v>
      </c>
      <c r="AA1393" t="s">
        <v>5608</v>
      </c>
      <c r="AB1393">
        <v>32</v>
      </c>
      <c r="AC1393" t="s">
        <v>358</v>
      </c>
      <c r="AD1393" t="s">
        <v>490</v>
      </c>
      <c r="AF1393" t="s">
        <v>517</v>
      </c>
      <c r="AG1393" t="s">
        <v>517</v>
      </c>
      <c r="AH1393" t="s">
        <v>517</v>
      </c>
      <c r="AI1393" t="s">
        <v>517</v>
      </c>
    </row>
    <row r="1394" spans="1:35" x14ac:dyDescent="0.25">
      <c r="A1394" s="13" t="s">
        <v>7657</v>
      </c>
      <c r="B1394" s="1">
        <v>42793</v>
      </c>
      <c r="C1394" s="2">
        <v>0.46780092592592593</v>
      </c>
      <c r="D1394" t="s">
        <v>7658</v>
      </c>
      <c r="E1394" t="s">
        <v>4243</v>
      </c>
      <c r="F1394" t="s">
        <v>7659</v>
      </c>
      <c r="G1394" t="s">
        <v>7660</v>
      </c>
      <c r="H1394" t="s">
        <v>7661</v>
      </c>
      <c r="I1394" t="s">
        <v>23</v>
      </c>
      <c r="K1394">
        <v>2</v>
      </c>
      <c r="L1394">
        <v>27</v>
      </c>
      <c r="M1394">
        <v>11</v>
      </c>
      <c r="N1394">
        <v>2</v>
      </c>
      <c r="O1394" t="s">
        <v>7656</v>
      </c>
      <c r="P1394" t="s">
        <v>517</v>
      </c>
      <c r="Q1394" t="s">
        <v>517</v>
      </c>
      <c r="R1394" t="s">
        <v>517</v>
      </c>
      <c r="S1394" t="s">
        <v>517</v>
      </c>
      <c r="T1394" t="s">
        <v>517</v>
      </c>
      <c r="U1394" t="s">
        <v>517</v>
      </c>
      <c r="V1394" t="s">
        <v>517</v>
      </c>
      <c r="W1394" t="s">
        <v>589</v>
      </c>
      <c r="X1394" t="s">
        <v>590</v>
      </c>
      <c r="Y1394" t="s">
        <v>517</v>
      </c>
      <c r="Z1394" s="1" t="s">
        <v>517</v>
      </c>
      <c r="AA1394" t="s">
        <v>5608</v>
      </c>
      <c r="AB1394" t="s">
        <v>517</v>
      </c>
      <c r="AC1394" t="s">
        <v>358</v>
      </c>
      <c r="AD1394" t="s">
        <v>517</v>
      </c>
      <c r="AF1394" t="s">
        <v>517</v>
      </c>
      <c r="AG1394" t="s">
        <v>517</v>
      </c>
      <c r="AH1394" t="s">
        <v>517</v>
      </c>
      <c r="AI1394" t="s">
        <v>517</v>
      </c>
    </row>
    <row r="1395" spans="1:35" x14ac:dyDescent="0.25">
      <c r="A1395" s="13" t="s">
        <v>7663</v>
      </c>
      <c r="B1395" s="1">
        <v>42793</v>
      </c>
      <c r="C1395" s="2">
        <v>0.45995370370370375</v>
      </c>
      <c r="D1395" t="s">
        <v>7664</v>
      </c>
      <c r="E1395" t="s">
        <v>22</v>
      </c>
      <c r="F1395" t="s">
        <v>7665</v>
      </c>
      <c r="G1395" t="s">
        <v>7666</v>
      </c>
      <c r="H1395" t="s">
        <v>7667</v>
      </c>
      <c r="I1395" t="s">
        <v>23</v>
      </c>
      <c r="K1395">
        <v>2</v>
      </c>
      <c r="L1395">
        <v>27</v>
      </c>
      <c r="M1395">
        <v>11</v>
      </c>
      <c r="N1395">
        <v>2</v>
      </c>
      <c r="O1395" t="s">
        <v>7662</v>
      </c>
      <c r="P1395" t="s">
        <v>517</v>
      </c>
      <c r="Q1395" t="s">
        <v>517</v>
      </c>
      <c r="R1395" t="s">
        <v>517</v>
      </c>
      <c r="S1395" t="s">
        <v>517</v>
      </c>
      <c r="T1395" t="s">
        <v>517</v>
      </c>
      <c r="U1395" t="s">
        <v>517</v>
      </c>
      <c r="V1395" t="s">
        <v>517</v>
      </c>
      <c r="W1395" t="s">
        <v>1217</v>
      </c>
      <c r="X1395" t="s">
        <v>1238</v>
      </c>
      <c r="Y1395" t="s">
        <v>7668</v>
      </c>
      <c r="Z1395" s="1">
        <v>20960</v>
      </c>
      <c r="AA1395" t="s">
        <v>7669</v>
      </c>
      <c r="AB1395">
        <v>59</v>
      </c>
      <c r="AC1395" t="s">
        <v>358</v>
      </c>
      <c r="AD1395" t="s">
        <v>482</v>
      </c>
      <c r="AF1395" t="s">
        <v>517</v>
      </c>
      <c r="AG1395" t="s">
        <v>517</v>
      </c>
      <c r="AH1395" t="s">
        <v>517</v>
      </c>
      <c r="AI1395" t="s">
        <v>517</v>
      </c>
    </row>
    <row r="1396" spans="1:35" x14ac:dyDescent="0.25">
      <c r="A1396" s="13" t="s">
        <v>7671</v>
      </c>
      <c r="B1396" s="1">
        <v>42793</v>
      </c>
      <c r="C1396" s="2">
        <v>0.42971064814814813</v>
      </c>
      <c r="D1396" t="s">
        <v>7670</v>
      </c>
      <c r="E1396" t="s">
        <v>22</v>
      </c>
      <c r="F1396" t="s">
        <v>6790</v>
      </c>
      <c r="G1396" t="s">
        <v>6791</v>
      </c>
      <c r="H1396" t="s">
        <v>7672</v>
      </c>
      <c r="I1396" t="s">
        <v>21</v>
      </c>
      <c r="K1396">
        <v>2</v>
      </c>
      <c r="L1396">
        <v>27</v>
      </c>
      <c r="M1396">
        <v>10</v>
      </c>
      <c r="N1396">
        <v>2</v>
      </c>
      <c r="O1396" t="s">
        <v>6787</v>
      </c>
      <c r="P1396" t="s">
        <v>517</v>
      </c>
      <c r="Q1396" t="s">
        <v>517</v>
      </c>
      <c r="R1396" t="s">
        <v>517</v>
      </c>
      <c r="S1396" t="s">
        <v>517</v>
      </c>
      <c r="T1396" t="s">
        <v>517</v>
      </c>
      <c r="U1396" t="s">
        <v>517</v>
      </c>
      <c r="V1396" t="s">
        <v>517</v>
      </c>
      <c r="W1396" t="s">
        <v>589</v>
      </c>
      <c r="X1396" t="s">
        <v>590</v>
      </c>
      <c r="Y1396" t="s">
        <v>6793</v>
      </c>
      <c r="Z1396" s="1">
        <v>32721</v>
      </c>
      <c r="AA1396" t="s">
        <v>7673</v>
      </c>
      <c r="AB1396">
        <v>27</v>
      </c>
      <c r="AC1396" t="s">
        <v>358</v>
      </c>
      <c r="AD1396" t="s">
        <v>491</v>
      </c>
      <c r="AF1396" t="s">
        <v>517</v>
      </c>
      <c r="AG1396" t="s">
        <v>8253</v>
      </c>
      <c r="AH1396" t="s">
        <v>517</v>
      </c>
      <c r="AI1396" t="s">
        <v>517</v>
      </c>
    </row>
    <row r="1397" spans="1:35" x14ac:dyDescent="0.25">
      <c r="A1397" s="13" t="s">
        <v>7674</v>
      </c>
      <c r="B1397" s="1">
        <v>42793</v>
      </c>
      <c r="C1397" s="2">
        <v>0.42765046296296294</v>
      </c>
      <c r="D1397" t="s">
        <v>5499</v>
      </c>
      <c r="E1397" t="s">
        <v>22</v>
      </c>
      <c r="F1397" t="s">
        <v>5500</v>
      </c>
      <c r="G1397" s="14" t="s">
        <v>5501</v>
      </c>
      <c r="H1397" s="14" t="s">
        <v>7675</v>
      </c>
      <c r="I1397" t="s">
        <v>24</v>
      </c>
      <c r="K1397">
        <v>2</v>
      </c>
      <c r="L1397">
        <v>27</v>
      </c>
      <c r="M1397">
        <v>10</v>
      </c>
      <c r="N1397">
        <v>2</v>
      </c>
      <c r="O1397" t="s">
        <v>517</v>
      </c>
      <c r="P1397" t="s">
        <v>517</v>
      </c>
      <c r="Q1397" t="s">
        <v>517</v>
      </c>
      <c r="R1397" t="s">
        <v>517</v>
      </c>
      <c r="S1397" t="s">
        <v>517</v>
      </c>
      <c r="T1397" t="s">
        <v>517</v>
      </c>
      <c r="U1397" t="s">
        <v>517</v>
      </c>
      <c r="V1397" t="s">
        <v>517</v>
      </c>
      <c r="W1397" t="s">
        <v>517</v>
      </c>
      <c r="X1397" t="s">
        <v>517</v>
      </c>
      <c r="Y1397" t="s">
        <v>5503</v>
      </c>
      <c r="Z1397" s="1">
        <v>32427</v>
      </c>
      <c r="AA1397" t="s">
        <v>990</v>
      </c>
      <c r="AB1397">
        <v>28</v>
      </c>
      <c r="AC1397" t="s">
        <v>358</v>
      </c>
      <c r="AD1397" t="s">
        <v>496</v>
      </c>
      <c r="AF1397" t="s">
        <v>517</v>
      </c>
      <c r="AG1397" t="s">
        <v>517</v>
      </c>
      <c r="AH1397" t="s">
        <v>517</v>
      </c>
      <c r="AI1397" t="s">
        <v>517</v>
      </c>
    </row>
    <row r="1398" spans="1:35" x14ac:dyDescent="0.25">
      <c r="A1398" s="13" t="s">
        <v>7677</v>
      </c>
      <c r="B1398" s="1">
        <v>42793</v>
      </c>
      <c r="C1398" s="2">
        <v>0.39401620370370366</v>
      </c>
      <c r="D1398" t="s">
        <v>7678</v>
      </c>
      <c r="E1398" t="s">
        <v>22</v>
      </c>
      <c r="F1398" t="s">
        <v>7679</v>
      </c>
      <c r="G1398" s="14" t="s">
        <v>7680</v>
      </c>
      <c r="H1398" s="14" t="s">
        <v>7681</v>
      </c>
      <c r="I1398" t="s">
        <v>23</v>
      </c>
      <c r="K1398">
        <v>2</v>
      </c>
      <c r="L1398">
        <v>27</v>
      </c>
      <c r="M1398">
        <v>9</v>
      </c>
      <c r="N1398">
        <v>2</v>
      </c>
      <c r="O1398" t="s">
        <v>7676</v>
      </c>
      <c r="P1398" t="s">
        <v>517</v>
      </c>
      <c r="Q1398" t="s">
        <v>517</v>
      </c>
      <c r="R1398" t="s">
        <v>517</v>
      </c>
      <c r="S1398" t="s">
        <v>517</v>
      </c>
      <c r="T1398" t="s">
        <v>517</v>
      </c>
      <c r="U1398" t="s">
        <v>517</v>
      </c>
      <c r="V1398" t="s">
        <v>517</v>
      </c>
      <c r="W1398" t="s">
        <v>1737</v>
      </c>
      <c r="X1398" t="s">
        <v>1780</v>
      </c>
      <c r="Y1398" t="s">
        <v>7682</v>
      </c>
      <c r="Z1398" s="1">
        <v>31664</v>
      </c>
      <c r="AA1398" t="s">
        <v>1804</v>
      </c>
      <c r="AB1398">
        <v>30</v>
      </c>
      <c r="AC1398" t="s">
        <v>358</v>
      </c>
      <c r="AD1398" t="s">
        <v>483</v>
      </c>
      <c r="AF1398" t="s">
        <v>517</v>
      </c>
      <c r="AG1398" t="s">
        <v>517</v>
      </c>
      <c r="AH1398" t="s">
        <v>517</v>
      </c>
      <c r="AI1398" t="s">
        <v>517</v>
      </c>
    </row>
    <row r="1399" spans="1:35" x14ac:dyDescent="0.25">
      <c r="A1399" s="13" t="s">
        <v>7683</v>
      </c>
      <c r="B1399" s="1">
        <v>42793</v>
      </c>
      <c r="C1399" s="2">
        <v>0.37234953703703705</v>
      </c>
      <c r="D1399" t="s">
        <v>7684</v>
      </c>
      <c r="E1399" t="s">
        <v>116</v>
      </c>
      <c r="F1399" t="s">
        <v>7685</v>
      </c>
      <c r="G1399" t="s">
        <v>7686</v>
      </c>
      <c r="H1399" t="s">
        <v>7687</v>
      </c>
      <c r="I1399" t="s">
        <v>25</v>
      </c>
      <c r="K1399">
        <v>2</v>
      </c>
      <c r="L1399">
        <v>27</v>
      </c>
      <c r="M1399">
        <v>8</v>
      </c>
      <c r="N1399">
        <v>2</v>
      </c>
      <c r="O1399" t="s">
        <v>517</v>
      </c>
      <c r="P1399" t="s">
        <v>517</v>
      </c>
      <c r="Q1399" t="s">
        <v>517</v>
      </c>
      <c r="R1399" t="s">
        <v>517</v>
      </c>
      <c r="S1399" t="s">
        <v>517</v>
      </c>
      <c r="T1399" t="s">
        <v>517</v>
      </c>
      <c r="U1399" t="s">
        <v>517</v>
      </c>
      <c r="V1399" t="s">
        <v>517</v>
      </c>
      <c r="W1399" t="s">
        <v>517</v>
      </c>
      <c r="X1399" t="s">
        <v>517</v>
      </c>
      <c r="Y1399" t="s">
        <v>7688</v>
      </c>
      <c r="Z1399" s="1">
        <v>28369</v>
      </c>
      <c r="AA1399" t="s">
        <v>7689</v>
      </c>
      <c r="AB1399">
        <v>39</v>
      </c>
      <c r="AC1399" t="s">
        <v>357</v>
      </c>
      <c r="AD1399" t="s">
        <v>483</v>
      </c>
      <c r="AF1399" t="s">
        <v>517</v>
      </c>
      <c r="AG1399" t="s">
        <v>8270</v>
      </c>
      <c r="AH1399" t="s">
        <v>517</v>
      </c>
      <c r="AI1399" t="s">
        <v>517</v>
      </c>
    </row>
    <row r="1400" spans="1:35" x14ac:dyDescent="0.25">
      <c r="A1400" s="13" t="s">
        <v>7690</v>
      </c>
      <c r="B1400" s="1">
        <v>42793</v>
      </c>
      <c r="C1400" s="2">
        <v>0.36168981481481483</v>
      </c>
      <c r="D1400" t="s">
        <v>7691</v>
      </c>
      <c r="E1400" t="s">
        <v>22</v>
      </c>
      <c r="F1400" t="s">
        <v>7692</v>
      </c>
      <c r="G1400" s="14" t="s">
        <v>7693</v>
      </c>
      <c r="H1400" s="14" t="s">
        <v>7694</v>
      </c>
      <c r="I1400" t="s">
        <v>21</v>
      </c>
      <c r="K1400">
        <v>2</v>
      </c>
      <c r="L1400">
        <v>27</v>
      </c>
      <c r="M1400">
        <v>8</v>
      </c>
      <c r="N1400">
        <v>2</v>
      </c>
      <c r="O1400" t="s">
        <v>517</v>
      </c>
      <c r="P1400" t="s">
        <v>517</v>
      </c>
      <c r="Q1400" t="s">
        <v>517</v>
      </c>
      <c r="R1400" t="s">
        <v>517</v>
      </c>
      <c r="S1400" t="s">
        <v>517</v>
      </c>
      <c r="T1400" t="s">
        <v>517</v>
      </c>
      <c r="U1400" t="s">
        <v>517</v>
      </c>
      <c r="V1400" t="s">
        <v>517</v>
      </c>
      <c r="W1400" t="s">
        <v>517</v>
      </c>
      <c r="X1400" t="s">
        <v>517</v>
      </c>
      <c r="Y1400" t="s">
        <v>7695</v>
      </c>
      <c r="Z1400" s="1">
        <v>32231</v>
      </c>
      <c r="AA1400" t="s">
        <v>7696</v>
      </c>
      <c r="AB1400">
        <v>28</v>
      </c>
      <c r="AC1400" t="s">
        <v>358</v>
      </c>
      <c r="AD1400" t="s">
        <v>493</v>
      </c>
      <c r="AF1400" t="s">
        <v>517</v>
      </c>
      <c r="AG1400" t="s">
        <v>8270</v>
      </c>
      <c r="AH1400" t="s">
        <v>517</v>
      </c>
      <c r="AI1400" t="s">
        <v>517</v>
      </c>
    </row>
    <row r="1401" spans="1:35" x14ac:dyDescent="0.25">
      <c r="A1401" s="13" t="s">
        <v>7697</v>
      </c>
      <c r="B1401" s="1">
        <v>42793</v>
      </c>
      <c r="C1401" s="2">
        <v>0.35678240740740735</v>
      </c>
      <c r="D1401" t="s">
        <v>7698</v>
      </c>
      <c r="E1401" t="s">
        <v>771</v>
      </c>
      <c r="F1401" t="s">
        <v>7699</v>
      </c>
      <c r="G1401" s="14" t="s">
        <v>7700</v>
      </c>
      <c r="H1401" s="14" t="s">
        <v>7701</v>
      </c>
      <c r="I1401" t="s">
        <v>24</v>
      </c>
      <c r="K1401">
        <v>2</v>
      </c>
      <c r="L1401">
        <v>27</v>
      </c>
      <c r="M1401">
        <v>8</v>
      </c>
      <c r="N1401">
        <v>2</v>
      </c>
      <c r="O1401" t="s">
        <v>517</v>
      </c>
      <c r="P1401" t="s">
        <v>517</v>
      </c>
      <c r="Q1401" t="s">
        <v>517</v>
      </c>
      <c r="R1401" t="s">
        <v>517</v>
      </c>
      <c r="S1401" t="s">
        <v>517</v>
      </c>
      <c r="T1401" t="s">
        <v>517</v>
      </c>
      <c r="U1401" t="s">
        <v>517</v>
      </c>
      <c r="V1401" t="s">
        <v>517</v>
      </c>
      <c r="W1401" t="s">
        <v>517</v>
      </c>
      <c r="X1401" t="s">
        <v>517</v>
      </c>
      <c r="Y1401" t="s">
        <v>517</v>
      </c>
      <c r="Z1401" s="1" t="s">
        <v>517</v>
      </c>
      <c r="AA1401" t="s">
        <v>3840</v>
      </c>
      <c r="AB1401" t="s">
        <v>517</v>
      </c>
      <c r="AC1401" t="s">
        <v>358</v>
      </c>
      <c r="AD1401" t="s">
        <v>517</v>
      </c>
      <c r="AF1401" t="s">
        <v>517</v>
      </c>
      <c r="AG1401" t="s">
        <v>517</v>
      </c>
      <c r="AH1401" t="s">
        <v>517</v>
      </c>
      <c r="AI1401" t="s">
        <v>517</v>
      </c>
    </row>
    <row r="1402" spans="1:35" x14ac:dyDescent="0.25">
      <c r="A1402" s="13" t="s">
        <v>7702</v>
      </c>
      <c r="B1402" s="1">
        <v>42793</v>
      </c>
      <c r="C1402" s="2">
        <v>0.15986111111111112</v>
      </c>
      <c r="D1402" t="s">
        <v>7703</v>
      </c>
      <c r="E1402" t="s">
        <v>22</v>
      </c>
      <c r="F1402" t="s">
        <v>7704</v>
      </c>
      <c r="G1402" t="s">
        <v>7705</v>
      </c>
      <c r="H1402" t="s">
        <v>7706</v>
      </c>
      <c r="I1402" t="s">
        <v>21</v>
      </c>
      <c r="K1402">
        <v>2</v>
      </c>
      <c r="L1402">
        <v>27</v>
      </c>
      <c r="M1402">
        <v>3</v>
      </c>
      <c r="N1402">
        <v>2</v>
      </c>
      <c r="O1402" t="s">
        <v>517</v>
      </c>
      <c r="P1402" t="s">
        <v>517</v>
      </c>
      <c r="Q1402" t="s">
        <v>517</v>
      </c>
      <c r="R1402" t="s">
        <v>517</v>
      </c>
      <c r="S1402" t="s">
        <v>517</v>
      </c>
      <c r="T1402" t="s">
        <v>517</v>
      </c>
      <c r="U1402" t="s">
        <v>517</v>
      </c>
      <c r="V1402" t="s">
        <v>517</v>
      </c>
      <c r="W1402" t="s">
        <v>517</v>
      </c>
      <c r="X1402" t="s">
        <v>517</v>
      </c>
      <c r="Y1402" t="s">
        <v>7707</v>
      </c>
      <c r="Z1402" s="1">
        <v>26385</v>
      </c>
      <c r="AA1402" t="s">
        <v>7703</v>
      </c>
      <c r="AB1402">
        <v>44</v>
      </c>
      <c r="AC1402" t="s">
        <v>358</v>
      </c>
      <c r="AD1402" t="s">
        <v>482</v>
      </c>
      <c r="AF1402" t="s">
        <v>517</v>
      </c>
      <c r="AG1402" t="s">
        <v>8254</v>
      </c>
      <c r="AH1402" t="s">
        <v>517</v>
      </c>
      <c r="AI1402" t="s">
        <v>517</v>
      </c>
    </row>
    <row r="1403" spans="1:35" x14ac:dyDescent="0.25">
      <c r="A1403" s="13" t="s">
        <v>7708</v>
      </c>
      <c r="B1403" s="1">
        <v>42793</v>
      </c>
      <c r="C1403" s="2">
        <v>0.1317939814814815</v>
      </c>
      <c r="D1403" t="s">
        <v>5941</v>
      </c>
      <c r="E1403" t="s">
        <v>22</v>
      </c>
      <c r="F1403" t="s">
        <v>6374</v>
      </c>
      <c r="G1403" t="s">
        <v>6375</v>
      </c>
      <c r="H1403" t="s">
        <v>6376</v>
      </c>
      <c r="I1403" t="s">
        <v>23</v>
      </c>
      <c r="K1403">
        <v>2</v>
      </c>
      <c r="L1403">
        <v>27</v>
      </c>
      <c r="M1403">
        <v>3</v>
      </c>
      <c r="N1403">
        <v>2</v>
      </c>
      <c r="O1403" t="s">
        <v>6372</v>
      </c>
      <c r="P1403" t="s">
        <v>517</v>
      </c>
      <c r="Q1403" t="s">
        <v>517</v>
      </c>
      <c r="R1403" t="s">
        <v>517</v>
      </c>
      <c r="S1403" t="s">
        <v>517</v>
      </c>
      <c r="T1403" t="s">
        <v>517</v>
      </c>
      <c r="U1403" t="s">
        <v>517</v>
      </c>
      <c r="V1403" t="s">
        <v>517</v>
      </c>
      <c r="W1403" t="s">
        <v>589</v>
      </c>
      <c r="X1403" t="s">
        <v>590</v>
      </c>
      <c r="Y1403" t="s">
        <v>517</v>
      </c>
      <c r="Z1403" s="1" t="s">
        <v>517</v>
      </c>
      <c r="AA1403" t="s">
        <v>5943</v>
      </c>
      <c r="AB1403" t="s">
        <v>517</v>
      </c>
      <c r="AC1403" t="s">
        <v>358</v>
      </c>
      <c r="AD1403" t="s">
        <v>517</v>
      </c>
      <c r="AF1403" t="s">
        <v>517</v>
      </c>
      <c r="AG1403" t="s">
        <v>8282</v>
      </c>
      <c r="AH1403" t="s">
        <v>517</v>
      </c>
      <c r="AI1403" t="s">
        <v>517</v>
      </c>
    </row>
    <row r="1404" spans="1:35" x14ac:dyDescent="0.25">
      <c r="A1404" s="13" t="s">
        <v>7709</v>
      </c>
      <c r="B1404" s="1">
        <v>42793</v>
      </c>
      <c r="C1404" s="2">
        <v>4.1921296296296297E-2</v>
      </c>
      <c r="D1404" t="s">
        <v>7710</v>
      </c>
      <c r="E1404" t="s">
        <v>22</v>
      </c>
      <c r="F1404" t="s">
        <v>7711</v>
      </c>
      <c r="G1404" t="s">
        <v>7712</v>
      </c>
      <c r="H1404" t="s">
        <v>7713</v>
      </c>
      <c r="I1404" t="s">
        <v>24</v>
      </c>
      <c r="K1404">
        <v>2</v>
      </c>
      <c r="L1404">
        <v>27</v>
      </c>
      <c r="M1404">
        <v>1</v>
      </c>
      <c r="N1404">
        <v>2</v>
      </c>
      <c r="O1404" t="s">
        <v>517</v>
      </c>
      <c r="P1404" t="s">
        <v>517</v>
      </c>
      <c r="Q1404" t="s">
        <v>517</v>
      </c>
      <c r="R1404" t="s">
        <v>517</v>
      </c>
      <c r="S1404" t="s">
        <v>517</v>
      </c>
      <c r="T1404" t="s">
        <v>517</v>
      </c>
      <c r="U1404" t="s">
        <v>517</v>
      </c>
      <c r="V1404" t="s">
        <v>517</v>
      </c>
      <c r="W1404" t="s">
        <v>517</v>
      </c>
      <c r="X1404" t="s">
        <v>517</v>
      </c>
      <c r="Y1404" t="s">
        <v>7714</v>
      </c>
      <c r="Z1404" s="1">
        <v>34006</v>
      </c>
      <c r="AA1404" t="s">
        <v>7710</v>
      </c>
      <c r="AB1404">
        <v>24</v>
      </c>
      <c r="AC1404" t="s">
        <v>358</v>
      </c>
      <c r="AD1404" t="s">
        <v>495</v>
      </c>
      <c r="AF1404" t="s">
        <v>517</v>
      </c>
      <c r="AG1404" t="s">
        <v>517</v>
      </c>
      <c r="AH1404" t="s">
        <v>517</v>
      </c>
      <c r="AI1404" t="s">
        <v>517</v>
      </c>
    </row>
    <row r="1405" spans="1:35" x14ac:dyDescent="0.25">
      <c r="A1405" s="13" t="s">
        <v>7715</v>
      </c>
      <c r="B1405" s="1">
        <v>42793</v>
      </c>
      <c r="C1405" s="2">
        <v>3.7314814814814815E-2</v>
      </c>
      <c r="D1405" t="s">
        <v>7716</v>
      </c>
      <c r="E1405" t="s">
        <v>22</v>
      </c>
      <c r="F1405" t="s">
        <v>7717</v>
      </c>
      <c r="G1405" s="14" t="s">
        <v>7718</v>
      </c>
      <c r="H1405" s="14" t="s">
        <v>7719</v>
      </c>
      <c r="I1405" t="s">
        <v>24</v>
      </c>
      <c r="K1405">
        <v>2</v>
      </c>
      <c r="L1405">
        <v>27</v>
      </c>
      <c r="M1405">
        <v>0</v>
      </c>
      <c r="N1405">
        <v>2</v>
      </c>
      <c r="O1405" t="s">
        <v>517</v>
      </c>
      <c r="P1405" t="s">
        <v>517</v>
      </c>
      <c r="Q1405" t="s">
        <v>517</v>
      </c>
      <c r="R1405" t="s">
        <v>517</v>
      </c>
      <c r="S1405" t="s">
        <v>517</v>
      </c>
      <c r="T1405" t="s">
        <v>517</v>
      </c>
      <c r="U1405" t="s">
        <v>517</v>
      </c>
      <c r="V1405" t="s">
        <v>517</v>
      </c>
      <c r="W1405" t="s">
        <v>517</v>
      </c>
      <c r="X1405" t="s">
        <v>517</v>
      </c>
      <c r="Y1405" t="s">
        <v>7720</v>
      </c>
      <c r="Z1405" s="1">
        <v>33076</v>
      </c>
      <c r="AA1405" t="s">
        <v>7716</v>
      </c>
      <c r="AB1405">
        <v>26</v>
      </c>
      <c r="AC1405" t="s">
        <v>358</v>
      </c>
      <c r="AD1405" t="s">
        <v>482</v>
      </c>
      <c r="AF1405" t="s">
        <v>517</v>
      </c>
      <c r="AG1405" t="s">
        <v>8259</v>
      </c>
      <c r="AH1405" t="s">
        <v>517</v>
      </c>
      <c r="AI1405" t="s">
        <v>517</v>
      </c>
    </row>
    <row r="1406" spans="1:35" x14ac:dyDescent="0.25">
      <c r="A1406" s="13" t="s">
        <v>7722</v>
      </c>
      <c r="B1406" s="1">
        <v>42793</v>
      </c>
      <c r="C1406" s="2">
        <v>3.2002314814814817E-2</v>
      </c>
      <c r="D1406" t="s">
        <v>7723</v>
      </c>
      <c r="E1406" t="s">
        <v>22</v>
      </c>
      <c r="F1406" t="s">
        <v>7724</v>
      </c>
      <c r="G1406" s="14" t="s">
        <v>7725</v>
      </c>
      <c r="H1406" s="14" t="s">
        <v>7726</v>
      </c>
      <c r="I1406" t="s">
        <v>23</v>
      </c>
      <c r="K1406">
        <v>2</v>
      </c>
      <c r="L1406">
        <v>27</v>
      </c>
      <c r="M1406">
        <v>0</v>
      </c>
      <c r="N1406">
        <v>2</v>
      </c>
      <c r="O1406" t="s">
        <v>7721</v>
      </c>
      <c r="P1406" t="s">
        <v>517</v>
      </c>
      <c r="Q1406" t="s">
        <v>517</v>
      </c>
      <c r="R1406" t="s">
        <v>517</v>
      </c>
      <c r="S1406" t="s">
        <v>517</v>
      </c>
      <c r="T1406" t="s">
        <v>517</v>
      </c>
      <c r="U1406" t="s">
        <v>517</v>
      </c>
      <c r="V1406" t="s">
        <v>517</v>
      </c>
      <c r="W1406" t="s">
        <v>775</v>
      </c>
      <c r="X1406" t="s">
        <v>590</v>
      </c>
      <c r="Y1406" t="s">
        <v>517</v>
      </c>
      <c r="Z1406" s="1" t="s">
        <v>517</v>
      </c>
      <c r="AA1406" t="s">
        <v>3514</v>
      </c>
      <c r="AB1406" t="s">
        <v>517</v>
      </c>
      <c r="AC1406" t="s">
        <v>358</v>
      </c>
      <c r="AD1406" t="s">
        <v>517</v>
      </c>
      <c r="AF1406" t="s">
        <v>517</v>
      </c>
      <c r="AG1406" t="s">
        <v>517</v>
      </c>
      <c r="AH1406" t="s">
        <v>517</v>
      </c>
      <c r="AI1406" t="s">
        <v>517</v>
      </c>
    </row>
    <row r="1407" spans="1:35" x14ac:dyDescent="0.25">
      <c r="A1407" s="13" t="s">
        <v>7727</v>
      </c>
      <c r="B1407" s="1">
        <v>42792</v>
      </c>
      <c r="C1407" s="2">
        <v>0.99282407407407414</v>
      </c>
      <c r="D1407" t="s">
        <v>7728</v>
      </c>
      <c r="E1407" t="s">
        <v>22</v>
      </c>
      <c r="F1407" t="s">
        <v>7729</v>
      </c>
      <c r="G1407" t="s">
        <v>7730</v>
      </c>
      <c r="H1407" t="s">
        <v>7731</v>
      </c>
      <c r="I1407" t="s">
        <v>24</v>
      </c>
      <c r="K1407">
        <v>2</v>
      </c>
      <c r="L1407">
        <v>26</v>
      </c>
      <c r="M1407">
        <v>23</v>
      </c>
      <c r="N1407">
        <v>1</v>
      </c>
      <c r="O1407" t="s">
        <v>517</v>
      </c>
      <c r="P1407" t="s">
        <v>517</v>
      </c>
      <c r="Q1407" t="s">
        <v>517</v>
      </c>
      <c r="R1407" t="s">
        <v>517</v>
      </c>
      <c r="S1407" t="s">
        <v>517</v>
      </c>
      <c r="T1407" t="s">
        <v>517</v>
      </c>
      <c r="U1407" t="s">
        <v>517</v>
      </c>
      <c r="V1407" t="s">
        <v>517</v>
      </c>
      <c r="W1407" t="s">
        <v>517</v>
      </c>
      <c r="X1407" t="s">
        <v>517</v>
      </c>
      <c r="Y1407" t="s">
        <v>7732</v>
      </c>
      <c r="Z1407" s="1">
        <v>29057</v>
      </c>
      <c r="AA1407" t="s">
        <v>1885</v>
      </c>
      <c r="AB1407">
        <v>37</v>
      </c>
      <c r="AC1407" t="s">
        <v>358</v>
      </c>
      <c r="AD1407" t="s">
        <v>489</v>
      </c>
      <c r="AF1407" t="s">
        <v>517</v>
      </c>
      <c r="AG1407" t="s">
        <v>517</v>
      </c>
      <c r="AH1407" t="s">
        <v>517</v>
      </c>
      <c r="AI1407" t="s">
        <v>517</v>
      </c>
    </row>
    <row r="1408" spans="1:35" x14ac:dyDescent="0.25">
      <c r="A1408" s="13" t="s">
        <v>7733</v>
      </c>
      <c r="B1408" s="1">
        <v>42792</v>
      </c>
      <c r="C1408" s="2">
        <v>0.96445601851851848</v>
      </c>
      <c r="D1408" t="s">
        <v>7734</v>
      </c>
      <c r="E1408" t="s">
        <v>22</v>
      </c>
      <c r="F1408" t="s">
        <v>7735</v>
      </c>
      <c r="G1408" t="s">
        <v>7736</v>
      </c>
      <c r="H1408" t="s">
        <v>7737</v>
      </c>
      <c r="I1408" t="s">
        <v>21</v>
      </c>
      <c r="K1408">
        <v>2</v>
      </c>
      <c r="L1408">
        <v>26</v>
      </c>
      <c r="M1408">
        <v>23</v>
      </c>
      <c r="N1408">
        <v>1</v>
      </c>
      <c r="O1408" t="s">
        <v>517</v>
      </c>
      <c r="P1408" t="s">
        <v>517</v>
      </c>
      <c r="Q1408" t="s">
        <v>517</v>
      </c>
      <c r="R1408" t="s">
        <v>517</v>
      </c>
      <c r="S1408" t="s">
        <v>517</v>
      </c>
      <c r="T1408" t="s">
        <v>517</v>
      </c>
      <c r="U1408" t="s">
        <v>517</v>
      </c>
      <c r="V1408" t="s">
        <v>517</v>
      </c>
      <c r="W1408" t="s">
        <v>517</v>
      </c>
      <c r="X1408" t="s">
        <v>517</v>
      </c>
      <c r="Y1408" t="s">
        <v>7738</v>
      </c>
      <c r="Z1408" s="1">
        <v>28755</v>
      </c>
      <c r="AA1408" t="s">
        <v>1519</v>
      </c>
      <c r="AB1408">
        <v>38</v>
      </c>
      <c r="AC1408" t="s">
        <v>358</v>
      </c>
      <c r="AD1408" t="s">
        <v>496</v>
      </c>
      <c r="AF1408" t="s">
        <v>8266</v>
      </c>
      <c r="AG1408" t="s">
        <v>8270</v>
      </c>
      <c r="AH1408" t="s">
        <v>517</v>
      </c>
      <c r="AI1408" t="s">
        <v>517</v>
      </c>
    </row>
    <row r="1409" spans="1:35" x14ac:dyDescent="0.25">
      <c r="A1409" s="13" t="s">
        <v>7740</v>
      </c>
      <c r="B1409" s="1">
        <v>42792</v>
      </c>
      <c r="C1409" s="2">
        <v>0.87096064814814811</v>
      </c>
      <c r="D1409" t="s">
        <v>7741</v>
      </c>
      <c r="E1409" t="s">
        <v>22</v>
      </c>
      <c r="F1409" t="s">
        <v>7742</v>
      </c>
      <c r="G1409" s="14" t="s">
        <v>7743</v>
      </c>
      <c r="H1409" s="14" t="s">
        <v>7744</v>
      </c>
      <c r="I1409" t="s">
        <v>23</v>
      </c>
      <c r="K1409">
        <v>2</v>
      </c>
      <c r="L1409">
        <v>26</v>
      </c>
      <c r="M1409">
        <v>20</v>
      </c>
      <c r="N1409">
        <v>1</v>
      </c>
      <c r="O1409" t="s">
        <v>7739</v>
      </c>
      <c r="P1409" t="s">
        <v>517</v>
      </c>
      <c r="Q1409" t="s">
        <v>517</v>
      </c>
      <c r="R1409" t="s">
        <v>517</v>
      </c>
      <c r="S1409" t="s">
        <v>517</v>
      </c>
      <c r="T1409" t="s">
        <v>517</v>
      </c>
      <c r="U1409" t="s">
        <v>517</v>
      </c>
      <c r="V1409" t="s">
        <v>517</v>
      </c>
      <c r="W1409" t="s">
        <v>1839</v>
      </c>
      <c r="X1409" t="s">
        <v>4555</v>
      </c>
      <c r="Y1409" t="s">
        <v>7745</v>
      </c>
      <c r="Z1409" s="1">
        <v>26291</v>
      </c>
      <c r="AA1409" t="s">
        <v>1366</v>
      </c>
      <c r="AB1409">
        <v>45</v>
      </c>
      <c r="AC1409" t="s">
        <v>358</v>
      </c>
      <c r="AD1409" t="s">
        <v>482</v>
      </c>
      <c r="AF1409" t="s">
        <v>517</v>
      </c>
      <c r="AG1409" t="s">
        <v>517</v>
      </c>
      <c r="AH1409" t="s">
        <v>517</v>
      </c>
      <c r="AI1409" t="s">
        <v>517</v>
      </c>
    </row>
    <row r="1410" spans="1:35" x14ac:dyDescent="0.25">
      <c r="A1410" s="13" t="s">
        <v>7747</v>
      </c>
      <c r="B1410" s="1">
        <v>42792</v>
      </c>
      <c r="C1410" s="2">
        <v>0.81557870370370367</v>
      </c>
      <c r="D1410" t="s">
        <v>7748</v>
      </c>
      <c r="E1410" t="s">
        <v>22</v>
      </c>
      <c r="F1410" t="s">
        <v>7749</v>
      </c>
      <c r="G1410" t="s">
        <v>7750</v>
      </c>
      <c r="H1410" t="s">
        <v>7751</v>
      </c>
      <c r="I1410" t="s">
        <v>23</v>
      </c>
      <c r="K1410">
        <v>2</v>
      </c>
      <c r="L1410">
        <v>26</v>
      </c>
      <c r="M1410">
        <v>19</v>
      </c>
      <c r="N1410">
        <v>1</v>
      </c>
      <c r="O1410" t="s">
        <v>7746</v>
      </c>
      <c r="P1410" t="s">
        <v>517</v>
      </c>
      <c r="Q1410" t="s">
        <v>517</v>
      </c>
      <c r="R1410" t="s">
        <v>517</v>
      </c>
      <c r="S1410" t="s">
        <v>517</v>
      </c>
      <c r="T1410" t="s">
        <v>517</v>
      </c>
      <c r="U1410" t="s">
        <v>517</v>
      </c>
      <c r="V1410" t="s">
        <v>517</v>
      </c>
      <c r="W1410" t="s">
        <v>589</v>
      </c>
      <c r="X1410" t="s">
        <v>590</v>
      </c>
      <c r="Y1410" t="s">
        <v>517</v>
      </c>
      <c r="Z1410" s="1" t="s">
        <v>517</v>
      </c>
      <c r="AA1410" t="s">
        <v>529</v>
      </c>
      <c r="AB1410" t="s">
        <v>517</v>
      </c>
      <c r="AC1410" t="s">
        <v>358</v>
      </c>
      <c r="AD1410" t="s">
        <v>517</v>
      </c>
      <c r="AF1410" t="s">
        <v>517</v>
      </c>
      <c r="AG1410" t="s">
        <v>517</v>
      </c>
      <c r="AH1410" t="s">
        <v>517</v>
      </c>
      <c r="AI1410" t="s">
        <v>517</v>
      </c>
    </row>
    <row r="1411" spans="1:35" x14ac:dyDescent="0.25">
      <c r="A1411" s="13" t="s">
        <v>7752</v>
      </c>
      <c r="B1411" s="1">
        <v>42792</v>
      </c>
      <c r="C1411" s="2">
        <v>0.69387731481481474</v>
      </c>
      <c r="D1411" t="s">
        <v>7753</v>
      </c>
      <c r="E1411" t="s">
        <v>22</v>
      </c>
      <c r="F1411" t="s">
        <v>7754</v>
      </c>
      <c r="G1411" t="s">
        <v>7743</v>
      </c>
      <c r="H1411" t="s">
        <v>7755</v>
      </c>
      <c r="I1411" t="s">
        <v>23</v>
      </c>
      <c r="K1411">
        <v>2</v>
      </c>
      <c r="L1411">
        <v>26</v>
      </c>
      <c r="M1411">
        <v>16</v>
      </c>
      <c r="N1411">
        <v>1</v>
      </c>
      <c r="O1411" t="s">
        <v>517</v>
      </c>
      <c r="P1411" t="s">
        <v>517</v>
      </c>
      <c r="Q1411" t="s">
        <v>517</v>
      </c>
      <c r="R1411" t="s">
        <v>517</v>
      </c>
      <c r="S1411" t="s">
        <v>517</v>
      </c>
      <c r="T1411" t="s">
        <v>517</v>
      </c>
      <c r="U1411" t="s">
        <v>517</v>
      </c>
      <c r="V1411" t="s">
        <v>517</v>
      </c>
      <c r="W1411" t="s">
        <v>517</v>
      </c>
      <c r="X1411" t="s">
        <v>517</v>
      </c>
      <c r="Y1411" t="s">
        <v>7745</v>
      </c>
      <c r="Z1411" s="1">
        <v>26291</v>
      </c>
      <c r="AA1411" t="s">
        <v>1366</v>
      </c>
      <c r="AB1411">
        <v>45</v>
      </c>
      <c r="AC1411" t="s">
        <v>358</v>
      </c>
      <c r="AD1411" t="s">
        <v>482</v>
      </c>
      <c r="AF1411" t="s">
        <v>517</v>
      </c>
      <c r="AG1411" t="s">
        <v>517</v>
      </c>
      <c r="AH1411" t="s">
        <v>517</v>
      </c>
      <c r="AI1411" t="s">
        <v>517</v>
      </c>
    </row>
    <row r="1412" spans="1:35" x14ac:dyDescent="0.25">
      <c r="A1412" s="13" t="s">
        <v>7756</v>
      </c>
      <c r="B1412" s="1">
        <v>42792</v>
      </c>
      <c r="C1412" s="2">
        <v>0.68572916666666661</v>
      </c>
      <c r="D1412" t="s">
        <v>7757</v>
      </c>
      <c r="E1412" t="s">
        <v>22</v>
      </c>
      <c r="F1412" t="s">
        <v>6716</v>
      </c>
      <c r="G1412" t="s">
        <v>6717</v>
      </c>
      <c r="H1412" t="s">
        <v>6718</v>
      </c>
      <c r="I1412" t="s">
        <v>24</v>
      </c>
      <c r="K1412">
        <v>2</v>
      </c>
      <c r="L1412">
        <v>26</v>
      </c>
      <c r="M1412">
        <v>16</v>
      </c>
      <c r="N1412">
        <v>1</v>
      </c>
      <c r="O1412" t="s">
        <v>517</v>
      </c>
      <c r="P1412" t="s">
        <v>517</v>
      </c>
      <c r="Q1412" t="s">
        <v>517</v>
      </c>
      <c r="R1412" t="s">
        <v>517</v>
      </c>
      <c r="S1412" t="s">
        <v>517</v>
      </c>
      <c r="T1412" t="s">
        <v>517</v>
      </c>
      <c r="U1412" t="s">
        <v>517</v>
      </c>
      <c r="V1412" t="s">
        <v>517</v>
      </c>
      <c r="W1412" t="s">
        <v>517</v>
      </c>
      <c r="X1412" t="s">
        <v>517</v>
      </c>
      <c r="Y1412" t="s">
        <v>517</v>
      </c>
      <c r="Z1412" s="1" t="s">
        <v>517</v>
      </c>
      <c r="AA1412" t="s">
        <v>7757</v>
      </c>
      <c r="AB1412" t="s">
        <v>517</v>
      </c>
      <c r="AC1412" t="s">
        <v>358</v>
      </c>
      <c r="AD1412" t="s">
        <v>517</v>
      </c>
      <c r="AF1412" t="s">
        <v>517</v>
      </c>
      <c r="AG1412" t="s">
        <v>8259</v>
      </c>
      <c r="AH1412" t="s">
        <v>517</v>
      </c>
      <c r="AI1412" t="s">
        <v>517</v>
      </c>
    </row>
    <row r="1413" spans="1:35" x14ac:dyDescent="0.25">
      <c r="A1413" s="13" t="s">
        <v>7759</v>
      </c>
      <c r="B1413" s="1">
        <v>42792</v>
      </c>
      <c r="C1413" s="2">
        <v>0.67284722222222226</v>
      </c>
      <c r="D1413" t="s">
        <v>7760</v>
      </c>
      <c r="E1413" t="s">
        <v>22</v>
      </c>
      <c r="F1413" t="s">
        <v>7761</v>
      </c>
      <c r="G1413" s="14" t="s">
        <v>7762</v>
      </c>
      <c r="H1413" s="14" t="s">
        <v>7763</v>
      </c>
      <c r="I1413" t="s">
        <v>23</v>
      </c>
      <c r="K1413">
        <v>2</v>
      </c>
      <c r="L1413">
        <v>26</v>
      </c>
      <c r="M1413">
        <v>16</v>
      </c>
      <c r="N1413">
        <v>1</v>
      </c>
      <c r="O1413" t="s">
        <v>7758</v>
      </c>
      <c r="P1413" t="s">
        <v>517</v>
      </c>
      <c r="Q1413" t="s">
        <v>517</v>
      </c>
      <c r="R1413" t="s">
        <v>517</v>
      </c>
      <c r="S1413" t="s">
        <v>517</v>
      </c>
      <c r="T1413" t="s">
        <v>517</v>
      </c>
      <c r="U1413" t="s">
        <v>517</v>
      </c>
      <c r="V1413" t="s">
        <v>517</v>
      </c>
      <c r="W1413" t="s">
        <v>1939</v>
      </c>
      <c r="X1413" t="s">
        <v>554</v>
      </c>
      <c r="Y1413" t="s">
        <v>7764</v>
      </c>
      <c r="Z1413" s="1">
        <v>28558</v>
      </c>
      <c r="AA1413" t="s">
        <v>1542</v>
      </c>
      <c r="AB1413">
        <v>38</v>
      </c>
      <c r="AC1413" t="s">
        <v>358</v>
      </c>
      <c r="AD1413" t="s">
        <v>486</v>
      </c>
      <c r="AF1413" t="s">
        <v>517</v>
      </c>
      <c r="AG1413" t="s">
        <v>517</v>
      </c>
      <c r="AH1413" t="s">
        <v>517</v>
      </c>
      <c r="AI1413" t="s">
        <v>517</v>
      </c>
    </row>
    <row r="1414" spans="1:35" x14ac:dyDescent="0.25">
      <c r="A1414" s="13" t="s">
        <v>7765</v>
      </c>
      <c r="B1414" s="1">
        <v>42792</v>
      </c>
      <c r="C1414" s="2">
        <v>0.66575231481481478</v>
      </c>
      <c r="D1414" t="s">
        <v>7766</v>
      </c>
      <c r="E1414" t="s">
        <v>22</v>
      </c>
      <c r="F1414" t="s">
        <v>7767</v>
      </c>
      <c r="G1414" t="s">
        <v>7768</v>
      </c>
      <c r="H1414" t="s">
        <v>7769</v>
      </c>
      <c r="I1414" t="s">
        <v>23</v>
      </c>
      <c r="K1414">
        <v>2</v>
      </c>
      <c r="L1414">
        <v>26</v>
      </c>
      <c r="M1414">
        <v>15</v>
      </c>
      <c r="N1414">
        <v>1</v>
      </c>
      <c r="O1414" t="s">
        <v>517</v>
      </c>
      <c r="P1414" t="s">
        <v>517</v>
      </c>
      <c r="Q1414" t="s">
        <v>517</v>
      </c>
      <c r="R1414" t="s">
        <v>517</v>
      </c>
      <c r="S1414" t="s">
        <v>517</v>
      </c>
      <c r="T1414" t="s">
        <v>517</v>
      </c>
      <c r="U1414" t="s">
        <v>517</v>
      </c>
      <c r="V1414" t="s">
        <v>517</v>
      </c>
      <c r="W1414" t="s">
        <v>517</v>
      </c>
      <c r="X1414" t="s">
        <v>517</v>
      </c>
      <c r="Y1414" t="s">
        <v>7770</v>
      </c>
      <c r="Z1414" s="1">
        <v>35462</v>
      </c>
      <c r="AA1414" t="s">
        <v>7771</v>
      </c>
      <c r="AB1414">
        <v>20</v>
      </c>
      <c r="AC1414" t="s">
        <v>357</v>
      </c>
      <c r="AD1414" t="s">
        <v>491</v>
      </c>
      <c r="AF1414" t="s">
        <v>517</v>
      </c>
      <c r="AG1414" t="s">
        <v>8253</v>
      </c>
      <c r="AH1414" t="s">
        <v>517</v>
      </c>
      <c r="AI1414" t="s">
        <v>517</v>
      </c>
    </row>
    <row r="1415" spans="1:35" x14ac:dyDescent="0.25">
      <c r="A1415" s="13" t="s">
        <v>7773</v>
      </c>
      <c r="B1415" s="1">
        <v>42792</v>
      </c>
      <c r="C1415" s="2">
        <v>0.64734953703703701</v>
      </c>
      <c r="D1415" t="s">
        <v>7774</v>
      </c>
      <c r="E1415" t="s">
        <v>22</v>
      </c>
      <c r="F1415" t="s">
        <v>7775</v>
      </c>
      <c r="G1415" t="s">
        <v>7776</v>
      </c>
      <c r="H1415" t="s">
        <v>7777</v>
      </c>
      <c r="I1415" t="s">
        <v>23</v>
      </c>
      <c r="K1415">
        <v>2</v>
      </c>
      <c r="L1415">
        <v>26</v>
      </c>
      <c r="M1415">
        <v>15</v>
      </c>
      <c r="N1415">
        <v>1</v>
      </c>
      <c r="O1415" t="s">
        <v>7772</v>
      </c>
      <c r="P1415" t="s">
        <v>517</v>
      </c>
      <c r="Q1415" t="s">
        <v>517</v>
      </c>
      <c r="R1415" t="s">
        <v>517</v>
      </c>
      <c r="S1415" t="s">
        <v>517</v>
      </c>
      <c r="T1415" t="s">
        <v>517</v>
      </c>
      <c r="U1415" t="s">
        <v>517</v>
      </c>
      <c r="V1415" t="s">
        <v>517</v>
      </c>
      <c r="W1415" t="s">
        <v>589</v>
      </c>
      <c r="X1415" t="s">
        <v>590</v>
      </c>
      <c r="Y1415" t="s">
        <v>7778</v>
      </c>
      <c r="Z1415" s="1">
        <v>14413</v>
      </c>
      <c r="AA1415" t="s">
        <v>7779</v>
      </c>
      <c r="AB1415">
        <v>77</v>
      </c>
      <c r="AC1415" t="s">
        <v>358</v>
      </c>
      <c r="AD1415" t="s">
        <v>489</v>
      </c>
      <c r="AF1415" t="s">
        <v>517</v>
      </c>
      <c r="AG1415" t="s">
        <v>517</v>
      </c>
      <c r="AH1415" t="s">
        <v>517</v>
      </c>
      <c r="AI1415" t="s">
        <v>517</v>
      </c>
    </row>
    <row r="1416" spans="1:35" x14ac:dyDescent="0.25">
      <c r="A1416" s="13" t="s">
        <v>7780</v>
      </c>
      <c r="B1416" s="1">
        <v>42792</v>
      </c>
      <c r="C1416" s="2">
        <v>0.61616898148148147</v>
      </c>
      <c r="D1416" t="s">
        <v>7781</v>
      </c>
      <c r="E1416" t="s">
        <v>22</v>
      </c>
      <c r="F1416" t="s">
        <v>7782</v>
      </c>
      <c r="G1416" s="14" t="s">
        <v>7783</v>
      </c>
      <c r="H1416" s="14" t="s">
        <v>7784</v>
      </c>
      <c r="I1416" t="s">
        <v>23</v>
      </c>
      <c r="K1416">
        <v>2</v>
      </c>
      <c r="L1416">
        <v>26</v>
      </c>
      <c r="M1416">
        <v>14</v>
      </c>
      <c r="N1416">
        <v>1</v>
      </c>
      <c r="O1416" t="s">
        <v>517</v>
      </c>
      <c r="P1416" t="s">
        <v>517</v>
      </c>
      <c r="Q1416" t="s">
        <v>517</v>
      </c>
      <c r="R1416" t="s">
        <v>517</v>
      </c>
      <c r="S1416" t="s">
        <v>517</v>
      </c>
      <c r="T1416" t="s">
        <v>517</v>
      </c>
      <c r="U1416" t="s">
        <v>517</v>
      </c>
      <c r="V1416" t="s">
        <v>517</v>
      </c>
      <c r="W1416" t="s">
        <v>517</v>
      </c>
      <c r="X1416" t="s">
        <v>517</v>
      </c>
      <c r="Y1416" t="s">
        <v>7785</v>
      </c>
      <c r="Z1416" s="1">
        <v>34098</v>
      </c>
      <c r="AA1416" t="s">
        <v>1684</v>
      </c>
      <c r="AB1416">
        <v>23</v>
      </c>
      <c r="AC1416" t="s">
        <v>358</v>
      </c>
      <c r="AD1416" t="s">
        <v>491</v>
      </c>
      <c r="AF1416" t="s">
        <v>517</v>
      </c>
      <c r="AG1416" t="s">
        <v>517</v>
      </c>
      <c r="AH1416" t="s">
        <v>517</v>
      </c>
      <c r="AI1416" t="s">
        <v>517</v>
      </c>
    </row>
    <row r="1417" spans="1:35" x14ac:dyDescent="0.25">
      <c r="A1417" s="13" t="s">
        <v>7787</v>
      </c>
      <c r="B1417" s="1">
        <v>42792</v>
      </c>
      <c r="C1417" s="2">
        <v>0.60394675925925922</v>
      </c>
      <c r="D1417" t="s">
        <v>7788</v>
      </c>
      <c r="E1417" t="s">
        <v>22</v>
      </c>
      <c r="F1417" t="s">
        <v>7789</v>
      </c>
      <c r="G1417" t="s">
        <v>7790</v>
      </c>
      <c r="H1417" t="s">
        <v>7791</v>
      </c>
      <c r="I1417" t="s">
        <v>23</v>
      </c>
      <c r="K1417">
        <v>2</v>
      </c>
      <c r="L1417">
        <v>26</v>
      </c>
      <c r="M1417">
        <v>14</v>
      </c>
      <c r="N1417">
        <v>1</v>
      </c>
      <c r="O1417" t="s">
        <v>7786</v>
      </c>
      <c r="P1417" t="s">
        <v>517</v>
      </c>
      <c r="Q1417" t="s">
        <v>517</v>
      </c>
      <c r="R1417" t="s">
        <v>517</v>
      </c>
      <c r="S1417" t="s">
        <v>517</v>
      </c>
      <c r="T1417" t="s">
        <v>517</v>
      </c>
      <c r="U1417" t="s">
        <v>517</v>
      </c>
      <c r="V1417" t="s">
        <v>517</v>
      </c>
      <c r="W1417" t="s">
        <v>589</v>
      </c>
      <c r="X1417" t="s">
        <v>590</v>
      </c>
      <c r="Y1417" t="s">
        <v>6933</v>
      </c>
      <c r="Z1417" s="1">
        <v>34824</v>
      </c>
      <c r="AA1417" t="s">
        <v>7792</v>
      </c>
      <c r="AB1417">
        <v>21</v>
      </c>
      <c r="AC1417" t="s">
        <v>357</v>
      </c>
      <c r="AD1417" t="s">
        <v>497</v>
      </c>
      <c r="AF1417" t="s">
        <v>517</v>
      </c>
      <c r="AG1417" t="s">
        <v>517</v>
      </c>
      <c r="AH1417" t="s">
        <v>517</v>
      </c>
      <c r="AI1417" t="s">
        <v>517</v>
      </c>
    </row>
    <row r="1418" spans="1:35" x14ac:dyDescent="0.25">
      <c r="A1418" s="13" t="s">
        <v>7793</v>
      </c>
      <c r="B1418" s="1">
        <v>42792</v>
      </c>
      <c r="C1418" s="2">
        <v>0.57268518518518519</v>
      </c>
      <c r="D1418" t="s">
        <v>3211</v>
      </c>
      <c r="E1418" t="s">
        <v>22</v>
      </c>
      <c r="F1418" t="s">
        <v>7794</v>
      </c>
      <c r="G1418" t="s">
        <v>7795</v>
      </c>
      <c r="H1418" t="s">
        <v>7796</v>
      </c>
      <c r="I1418" t="s">
        <v>24</v>
      </c>
      <c r="K1418">
        <v>2</v>
      </c>
      <c r="L1418">
        <v>26</v>
      </c>
      <c r="M1418">
        <v>13</v>
      </c>
      <c r="N1418">
        <v>1</v>
      </c>
      <c r="O1418" t="s">
        <v>517</v>
      </c>
      <c r="P1418" t="s">
        <v>517</v>
      </c>
      <c r="Q1418" t="s">
        <v>517</v>
      </c>
      <c r="R1418" t="s">
        <v>517</v>
      </c>
      <c r="S1418" t="s">
        <v>517</v>
      </c>
      <c r="T1418" t="s">
        <v>517</v>
      </c>
      <c r="U1418" t="s">
        <v>517</v>
      </c>
      <c r="V1418" t="s">
        <v>517</v>
      </c>
      <c r="W1418" t="s">
        <v>517</v>
      </c>
      <c r="X1418" t="s">
        <v>517</v>
      </c>
      <c r="Y1418" t="s">
        <v>7797</v>
      </c>
      <c r="Z1418" s="1">
        <v>32877</v>
      </c>
      <c r="AA1418" t="s">
        <v>3211</v>
      </c>
      <c r="AB1418">
        <v>27</v>
      </c>
      <c r="AC1418" t="s">
        <v>357</v>
      </c>
      <c r="AD1418" t="s">
        <v>509</v>
      </c>
      <c r="AF1418" t="s">
        <v>517</v>
      </c>
      <c r="AG1418" t="s">
        <v>8259</v>
      </c>
      <c r="AH1418" t="s">
        <v>517</v>
      </c>
      <c r="AI1418" t="s">
        <v>517</v>
      </c>
    </row>
    <row r="1419" spans="1:35" x14ac:dyDescent="0.25">
      <c r="A1419" s="13" t="s">
        <v>7799</v>
      </c>
      <c r="B1419" s="1">
        <v>42792</v>
      </c>
      <c r="C1419" s="2">
        <v>0.57155092592592593</v>
      </c>
      <c r="D1419" t="s">
        <v>7800</v>
      </c>
      <c r="E1419" t="s">
        <v>22</v>
      </c>
      <c r="F1419" t="s">
        <v>7801</v>
      </c>
      <c r="G1419" t="s">
        <v>7802</v>
      </c>
      <c r="H1419" t="s">
        <v>7803</v>
      </c>
      <c r="I1419" t="s">
        <v>23</v>
      </c>
      <c r="K1419">
        <v>2</v>
      </c>
      <c r="L1419">
        <v>26</v>
      </c>
      <c r="M1419">
        <v>13</v>
      </c>
      <c r="N1419">
        <v>1</v>
      </c>
      <c r="O1419" t="s">
        <v>7798</v>
      </c>
      <c r="P1419" t="s">
        <v>517</v>
      </c>
      <c r="Q1419" t="s">
        <v>517</v>
      </c>
      <c r="R1419" t="s">
        <v>517</v>
      </c>
      <c r="S1419" t="s">
        <v>517</v>
      </c>
      <c r="T1419" t="s">
        <v>517</v>
      </c>
      <c r="U1419" t="s">
        <v>517</v>
      </c>
      <c r="V1419" t="s">
        <v>517</v>
      </c>
      <c r="W1419" t="s">
        <v>621</v>
      </c>
      <c r="X1419" t="s">
        <v>622</v>
      </c>
      <c r="Y1419" t="s">
        <v>6302</v>
      </c>
      <c r="Z1419" s="1">
        <v>30956</v>
      </c>
      <c r="AA1419" t="s">
        <v>1885</v>
      </c>
      <c r="AB1419">
        <v>32</v>
      </c>
      <c r="AC1419" t="s">
        <v>358</v>
      </c>
      <c r="AD1419" t="s">
        <v>489</v>
      </c>
      <c r="AF1419" t="s">
        <v>517</v>
      </c>
      <c r="AG1419" t="s">
        <v>517</v>
      </c>
      <c r="AH1419" t="s">
        <v>517</v>
      </c>
      <c r="AI1419" t="s">
        <v>517</v>
      </c>
    </row>
    <row r="1420" spans="1:35" x14ac:dyDescent="0.25">
      <c r="A1420" s="13" t="s">
        <v>7804</v>
      </c>
      <c r="B1420" s="1">
        <v>42792</v>
      </c>
      <c r="C1420" s="2">
        <v>0.56585648148148149</v>
      </c>
      <c r="D1420" t="s">
        <v>7805</v>
      </c>
      <c r="E1420" t="s">
        <v>22</v>
      </c>
      <c r="F1420" t="s">
        <v>7806</v>
      </c>
      <c r="G1420" t="s">
        <v>7807</v>
      </c>
      <c r="H1420" t="s">
        <v>7808</v>
      </c>
      <c r="I1420" t="s">
        <v>21</v>
      </c>
      <c r="K1420">
        <v>2</v>
      </c>
      <c r="L1420">
        <v>26</v>
      </c>
      <c r="M1420">
        <v>13</v>
      </c>
      <c r="N1420">
        <v>1</v>
      </c>
      <c r="O1420" t="s">
        <v>517</v>
      </c>
      <c r="P1420" t="s">
        <v>517</v>
      </c>
      <c r="Q1420" t="s">
        <v>517</v>
      </c>
      <c r="R1420" t="s">
        <v>517</v>
      </c>
      <c r="S1420" t="s">
        <v>517</v>
      </c>
      <c r="T1420" t="s">
        <v>517</v>
      </c>
      <c r="U1420" t="s">
        <v>517</v>
      </c>
      <c r="V1420" t="s">
        <v>517</v>
      </c>
      <c r="W1420" t="s">
        <v>517</v>
      </c>
      <c r="X1420" t="s">
        <v>517</v>
      </c>
      <c r="Y1420" t="s">
        <v>7809</v>
      </c>
      <c r="Z1420" s="1">
        <v>34338</v>
      </c>
      <c r="AA1420" t="s">
        <v>694</v>
      </c>
      <c r="AB1420">
        <v>23</v>
      </c>
      <c r="AC1420" t="s">
        <v>358</v>
      </c>
      <c r="AD1420" t="s">
        <v>488</v>
      </c>
      <c r="AF1420" t="s">
        <v>517</v>
      </c>
      <c r="AG1420" t="s">
        <v>8259</v>
      </c>
      <c r="AH1420" t="s">
        <v>517</v>
      </c>
      <c r="AI1420" t="s">
        <v>517</v>
      </c>
    </row>
    <row r="1421" spans="1:35" x14ac:dyDescent="0.25">
      <c r="A1421" s="13" t="s">
        <v>7810</v>
      </c>
      <c r="B1421" s="1">
        <v>42792</v>
      </c>
      <c r="C1421" s="2">
        <v>0.56508101851851855</v>
      </c>
      <c r="D1421" t="s">
        <v>6942</v>
      </c>
      <c r="E1421" t="s">
        <v>22</v>
      </c>
      <c r="F1421" t="s">
        <v>6943</v>
      </c>
      <c r="G1421" s="14" t="s">
        <v>6944</v>
      </c>
      <c r="H1421" s="14" t="s">
        <v>7811</v>
      </c>
      <c r="I1421" t="s">
        <v>23</v>
      </c>
      <c r="K1421">
        <v>2</v>
      </c>
      <c r="L1421">
        <v>26</v>
      </c>
      <c r="M1421">
        <v>13</v>
      </c>
      <c r="N1421">
        <v>1</v>
      </c>
      <c r="O1421" t="s">
        <v>6940</v>
      </c>
      <c r="P1421" t="s">
        <v>517</v>
      </c>
      <c r="Q1421" t="s">
        <v>517</v>
      </c>
      <c r="R1421" t="s">
        <v>517</v>
      </c>
      <c r="S1421" t="s">
        <v>517</v>
      </c>
      <c r="T1421" t="s">
        <v>517</v>
      </c>
      <c r="U1421" t="s">
        <v>517</v>
      </c>
      <c r="V1421" t="s">
        <v>517</v>
      </c>
      <c r="W1421" t="s">
        <v>537</v>
      </c>
      <c r="X1421" t="s">
        <v>527</v>
      </c>
      <c r="Y1421" t="s">
        <v>6946</v>
      </c>
      <c r="Z1421" s="1">
        <v>34162</v>
      </c>
      <c r="AA1421" t="s">
        <v>6947</v>
      </c>
      <c r="AB1421">
        <v>23</v>
      </c>
      <c r="AC1421" t="s">
        <v>357</v>
      </c>
      <c r="AD1421" t="s">
        <v>482</v>
      </c>
      <c r="AF1421" t="s">
        <v>517</v>
      </c>
      <c r="AG1421" t="s">
        <v>517</v>
      </c>
      <c r="AH1421" t="s">
        <v>517</v>
      </c>
      <c r="AI1421" t="s">
        <v>517</v>
      </c>
    </row>
    <row r="1422" spans="1:35" x14ac:dyDescent="0.25">
      <c r="A1422" s="13" t="s">
        <v>7812</v>
      </c>
      <c r="B1422" s="1">
        <v>42792</v>
      </c>
      <c r="C1422" s="2">
        <v>0.54856481481481478</v>
      </c>
      <c r="D1422" t="s">
        <v>7813</v>
      </c>
      <c r="E1422" t="s">
        <v>22</v>
      </c>
      <c r="F1422" t="s">
        <v>7814</v>
      </c>
      <c r="G1422" t="s">
        <v>7815</v>
      </c>
      <c r="H1422" t="s">
        <v>7816</v>
      </c>
      <c r="I1422" t="s">
        <v>21</v>
      </c>
      <c r="K1422">
        <v>2</v>
      </c>
      <c r="L1422">
        <v>26</v>
      </c>
      <c r="M1422">
        <v>13</v>
      </c>
      <c r="N1422">
        <v>1</v>
      </c>
      <c r="O1422" t="s">
        <v>517</v>
      </c>
      <c r="P1422" t="s">
        <v>517</v>
      </c>
      <c r="Q1422" t="s">
        <v>517</v>
      </c>
      <c r="R1422" t="s">
        <v>517</v>
      </c>
      <c r="S1422" t="s">
        <v>517</v>
      </c>
      <c r="T1422" t="s">
        <v>517</v>
      </c>
      <c r="U1422" t="s">
        <v>517</v>
      </c>
      <c r="V1422" t="s">
        <v>517</v>
      </c>
      <c r="W1422" t="s">
        <v>517</v>
      </c>
      <c r="X1422" t="s">
        <v>517</v>
      </c>
      <c r="Y1422" t="s">
        <v>7817</v>
      </c>
      <c r="Z1422" s="1">
        <v>35595</v>
      </c>
      <c r="AA1422" t="s">
        <v>519</v>
      </c>
      <c r="AB1422">
        <v>19</v>
      </c>
      <c r="AC1422" t="s">
        <v>358</v>
      </c>
      <c r="AD1422" t="s">
        <v>492</v>
      </c>
      <c r="AF1422" t="s">
        <v>517</v>
      </c>
      <c r="AG1422" t="s">
        <v>8263</v>
      </c>
      <c r="AH1422" t="s">
        <v>517</v>
      </c>
      <c r="AI1422" t="s">
        <v>517</v>
      </c>
    </row>
    <row r="1423" spans="1:35" x14ac:dyDescent="0.25">
      <c r="A1423" s="13" t="s">
        <v>7820</v>
      </c>
      <c r="B1423" s="1">
        <v>42792</v>
      </c>
      <c r="C1423" s="2">
        <v>0.53943287037037035</v>
      </c>
      <c r="D1423" t="s">
        <v>7821</v>
      </c>
      <c r="E1423" t="s">
        <v>22</v>
      </c>
      <c r="F1423" t="s">
        <v>7822</v>
      </c>
      <c r="G1423" t="s">
        <v>7823</v>
      </c>
      <c r="H1423" t="s">
        <v>7824</v>
      </c>
      <c r="I1423" t="s">
        <v>23</v>
      </c>
      <c r="K1423">
        <v>2</v>
      </c>
      <c r="L1423">
        <v>26</v>
      </c>
      <c r="M1423">
        <v>12</v>
      </c>
      <c r="N1423">
        <v>1</v>
      </c>
      <c r="O1423" t="s">
        <v>7818</v>
      </c>
      <c r="P1423" t="s">
        <v>7819</v>
      </c>
      <c r="Q1423" t="s">
        <v>517</v>
      </c>
      <c r="R1423" t="s">
        <v>517</v>
      </c>
      <c r="S1423" t="s">
        <v>517</v>
      </c>
      <c r="T1423" t="s">
        <v>517</v>
      </c>
      <c r="U1423" t="s">
        <v>517</v>
      </c>
      <c r="V1423" t="s">
        <v>517</v>
      </c>
      <c r="W1423" t="s">
        <v>2974</v>
      </c>
      <c r="X1423" t="s">
        <v>477</v>
      </c>
      <c r="Y1423" t="s">
        <v>7825</v>
      </c>
      <c r="Z1423" s="1">
        <v>29722</v>
      </c>
      <c r="AA1423" t="s">
        <v>7826</v>
      </c>
      <c r="AB1423">
        <v>35</v>
      </c>
      <c r="AC1423" t="s">
        <v>358</v>
      </c>
      <c r="AD1423" t="s">
        <v>497</v>
      </c>
      <c r="AF1423" t="s">
        <v>517</v>
      </c>
      <c r="AG1423" t="s">
        <v>517</v>
      </c>
      <c r="AH1423" t="s">
        <v>517</v>
      </c>
      <c r="AI1423" t="s">
        <v>517</v>
      </c>
    </row>
    <row r="1424" spans="1:35" x14ac:dyDescent="0.25">
      <c r="A1424" s="13" t="s">
        <v>7828</v>
      </c>
      <c r="B1424" s="1">
        <v>42792</v>
      </c>
      <c r="C1424" s="2">
        <v>0.51583333333333337</v>
      </c>
      <c r="D1424" t="s">
        <v>7829</v>
      </c>
      <c r="E1424" t="s">
        <v>22</v>
      </c>
      <c r="F1424" t="s">
        <v>7830</v>
      </c>
      <c r="G1424" t="s">
        <v>7831</v>
      </c>
      <c r="H1424" t="s">
        <v>7832</v>
      </c>
      <c r="I1424" t="s">
        <v>21</v>
      </c>
      <c r="K1424">
        <v>2</v>
      </c>
      <c r="L1424">
        <v>26</v>
      </c>
      <c r="M1424">
        <v>12</v>
      </c>
      <c r="N1424">
        <v>1</v>
      </c>
      <c r="O1424" t="s">
        <v>7827</v>
      </c>
      <c r="P1424" t="s">
        <v>517</v>
      </c>
      <c r="Q1424" t="s">
        <v>517</v>
      </c>
      <c r="R1424" t="s">
        <v>517</v>
      </c>
      <c r="S1424" t="s">
        <v>517</v>
      </c>
      <c r="T1424" t="s">
        <v>517</v>
      </c>
      <c r="U1424" t="s">
        <v>517</v>
      </c>
      <c r="V1424" t="s">
        <v>517</v>
      </c>
      <c r="W1424" t="s">
        <v>589</v>
      </c>
      <c r="X1424" t="s">
        <v>590</v>
      </c>
      <c r="Y1424" t="s">
        <v>6516</v>
      </c>
      <c r="Z1424" s="1">
        <v>31959</v>
      </c>
      <c r="AA1424" t="s">
        <v>7833</v>
      </c>
      <c r="AB1424">
        <v>29</v>
      </c>
      <c r="AC1424" t="s">
        <v>357</v>
      </c>
      <c r="AD1424" t="s">
        <v>497</v>
      </c>
      <c r="AF1424" t="s">
        <v>8260</v>
      </c>
      <c r="AG1424" t="s">
        <v>8254</v>
      </c>
      <c r="AH1424" t="s">
        <v>517</v>
      </c>
      <c r="AI1424" t="s">
        <v>517</v>
      </c>
    </row>
    <row r="1425" spans="1:35" x14ac:dyDescent="0.25">
      <c r="A1425" s="13" t="s">
        <v>7835</v>
      </c>
      <c r="B1425" s="1">
        <v>42792</v>
      </c>
      <c r="C1425" s="2">
        <v>0.51340277777777776</v>
      </c>
      <c r="D1425" t="s">
        <v>7836</v>
      </c>
      <c r="E1425" t="s">
        <v>22</v>
      </c>
      <c r="F1425" t="s">
        <v>7837</v>
      </c>
      <c r="G1425" s="14" t="s">
        <v>7838</v>
      </c>
      <c r="H1425" s="14" t="s">
        <v>7839</v>
      </c>
      <c r="I1425" t="s">
        <v>23</v>
      </c>
      <c r="K1425">
        <v>2</v>
      </c>
      <c r="L1425">
        <v>26</v>
      </c>
      <c r="M1425">
        <v>12</v>
      </c>
      <c r="N1425">
        <v>1</v>
      </c>
      <c r="O1425" t="s">
        <v>7834</v>
      </c>
      <c r="P1425" t="s">
        <v>517</v>
      </c>
      <c r="Q1425" t="s">
        <v>517</v>
      </c>
      <c r="R1425" t="s">
        <v>517</v>
      </c>
      <c r="S1425" t="s">
        <v>517</v>
      </c>
      <c r="T1425" t="s">
        <v>517</v>
      </c>
      <c r="U1425" t="s">
        <v>517</v>
      </c>
      <c r="V1425" t="s">
        <v>517</v>
      </c>
      <c r="W1425" t="s">
        <v>3229</v>
      </c>
      <c r="X1425" t="s">
        <v>622</v>
      </c>
      <c r="Y1425" t="s">
        <v>7840</v>
      </c>
      <c r="Z1425" s="1">
        <v>31021</v>
      </c>
      <c r="AA1425" t="s">
        <v>1684</v>
      </c>
      <c r="AB1425">
        <v>32</v>
      </c>
      <c r="AC1425" t="s">
        <v>358</v>
      </c>
      <c r="AD1425" t="s">
        <v>495</v>
      </c>
      <c r="AF1425" t="s">
        <v>517</v>
      </c>
      <c r="AG1425" t="s">
        <v>517</v>
      </c>
      <c r="AH1425" t="s">
        <v>517</v>
      </c>
      <c r="AI1425" t="s">
        <v>517</v>
      </c>
    </row>
    <row r="1426" spans="1:35" x14ac:dyDescent="0.25">
      <c r="A1426" s="13" t="s">
        <v>7841</v>
      </c>
      <c r="B1426" s="1">
        <v>42792</v>
      </c>
      <c r="C1426" s="2">
        <v>0.51071759259259253</v>
      </c>
      <c r="D1426" t="s">
        <v>7124</v>
      </c>
      <c r="E1426" t="s">
        <v>22</v>
      </c>
      <c r="F1426" t="s">
        <v>7842</v>
      </c>
      <c r="G1426" s="14" t="s">
        <v>7126</v>
      </c>
      <c r="H1426" s="14" t="s">
        <v>7127</v>
      </c>
      <c r="I1426" t="s">
        <v>21</v>
      </c>
      <c r="K1426">
        <v>2</v>
      </c>
      <c r="L1426">
        <v>26</v>
      </c>
      <c r="M1426">
        <v>12</v>
      </c>
      <c r="N1426">
        <v>1</v>
      </c>
      <c r="O1426" t="s">
        <v>7122</v>
      </c>
      <c r="P1426" t="s">
        <v>517</v>
      </c>
      <c r="Q1426" t="s">
        <v>517</v>
      </c>
      <c r="R1426" t="s">
        <v>517</v>
      </c>
      <c r="S1426" t="s">
        <v>517</v>
      </c>
      <c r="T1426" t="s">
        <v>517</v>
      </c>
      <c r="U1426" t="s">
        <v>517</v>
      </c>
      <c r="V1426" t="s">
        <v>517</v>
      </c>
      <c r="W1426" t="s">
        <v>537</v>
      </c>
      <c r="X1426" t="s">
        <v>590</v>
      </c>
      <c r="Y1426" t="s">
        <v>7128</v>
      </c>
      <c r="Z1426" s="1">
        <v>30179</v>
      </c>
      <c r="AA1426" t="s">
        <v>529</v>
      </c>
      <c r="AB1426">
        <v>34</v>
      </c>
      <c r="AC1426" t="s">
        <v>358</v>
      </c>
      <c r="AD1426" t="s">
        <v>491</v>
      </c>
      <c r="AF1426" t="s">
        <v>8263</v>
      </c>
      <c r="AG1426" t="s">
        <v>8266</v>
      </c>
      <c r="AH1426" t="s">
        <v>517</v>
      </c>
      <c r="AI1426" t="s">
        <v>517</v>
      </c>
    </row>
    <row r="1427" spans="1:35" x14ac:dyDescent="0.25">
      <c r="A1427" s="13" t="s">
        <v>7843</v>
      </c>
      <c r="B1427" s="1">
        <v>42792</v>
      </c>
      <c r="C1427" s="2">
        <v>0.50947916666666659</v>
      </c>
      <c r="D1427" t="s">
        <v>7124</v>
      </c>
      <c r="E1427" t="s">
        <v>22</v>
      </c>
      <c r="F1427" t="s">
        <v>7125</v>
      </c>
      <c r="G1427" s="14" t="s">
        <v>7126</v>
      </c>
      <c r="H1427" s="14" t="s">
        <v>7127</v>
      </c>
      <c r="I1427" t="s">
        <v>21</v>
      </c>
      <c r="K1427">
        <v>2</v>
      </c>
      <c r="L1427">
        <v>26</v>
      </c>
      <c r="M1427">
        <v>12</v>
      </c>
      <c r="N1427">
        <v>1</v>
      </c>
      <c r="O1427" t="s">
        <v>7122</v>
      </c>
      <c r="P1427" t="s">
        <v>517</v>
      </c>
      <c r="Q1427" t="s">
        <v>517</v>
      </c>
      <c r="R1427" t="s">
        <v>517</v>
      </c>
      <c r="S1427" t="s">
        <v>517</v>
      </c>
      <c r="T1427" t="s">
        <v>517</v>
      </c>
      <c r="U1427" t="s">
        <v>517</v>
      </c>
      <c r="V1427" t="s">
        <v>517</v>
      </c>
      <c r="W1427" t="s">
        <v>537</v>
      </c>
      <c r="X1427" t="s">
        <v>590</v>
      </c>
      <c r="Y1427" t="s">
        <v>7128</v>
      </c>
      <c r="Z1427" s="1">
        <v>30179</v>
      </c>
      <c r="AA1427" t="s">
        <v>529</v>
      </c>
      <c r="AB1427">
        <v>34</v>
      </c>
      <c r="AC1427" t="s">
        <v>358</v>
      </c>
      <c r="AD1427" t="s">
        <v>491</v>
      </c>
      <c r="AF1427" t="s">
        <v>8263</v>
      </c>
      <c r="AG1427" t="s">
        <v>8266</v>
      </c>
      <c r="AH1427" t="s">
        <v>517</v>
      </c>
      <c r="AI1427" t="s">
        <v>517</v>
      </c>
    </row>
    <row r="1428" spans="1:35" x14ac:dyDescent="0.25">
      <c r="A1428" s="13" t="s">
        <v>7845</v>
      </c>
      <c r="B1428" s="1">
        <v>42792</v>
      </c>
      <c r="C1428" s="2">
        <v>0.49402777777777779</v>
      </c>
      <c r="D1428" t="s">
        <v>7846</v>
      </c>
      <c r="E1428" t="s">
        <v>22</v>
      </c>
      <c r="F1428" t="s">
        <v>7847</v>
      </c>
      <c r="G1428" s="14" t="s">
        <v>7848</v>
      </c>
      <c r="H1428" s="14" t="s">
        <v>7849</v>
      </c>
      <c r="I1428" t="s">
        <v>23</v>
      </c>
      <c r="K1428">
        <v>2</v>
      </c>
      <c r="L1428">
        <v>26</v>
      </c>
      <c r="M1428">
        <v>11</v>
      </c>
      <c r="N1428">
        <v>1</v>
      </c>
      <c r="O1428" t="s">
        <v>7844</v>
      </c>
      <c r="P1428" t="s">
        <v>517</v>
      </c>
      <c r="Q1428" t="s">
        <v>517</v>
      </c>
      <c r="R1428" t="s">
        <v>517</v>
      </c>
      <c r="S1428" t="s">
        <v>517</v>
      </c>
      <c r="T1428" t="s">
        <v>517</v>
      </c>
      <c r="U1428" t="s">
        <v>517</v>
      </c>
      <c r="V1428" t="s">
        <v>517</v>
      </c>
      <c r="W1428" t="s">
        <v>537</v>
      </c>
      <c r="X1428" t="s">
        <v>590</v>
      </c>
      <c r="Y1428" t="s">
        <v>7850</v>
      </c>
      <c r="Z1428" s="1">
        <v>33923</v>
      </c>
      <c r="AA1428" t="s">
        <v>7846</v>
      </c>
      <c r="AB1428">
        <v>24</v>
      </c>
      <c r="AC1428" t="s">
        <v>357</v>
      </c>
      <c r="AD1428" t="s">
        <v>501</v>
      </c>
      <c r="AF1428" t="s">
        <v>517</v>
      </c>
      <c r="AG1428" t="s">
        <v>517</v>
      </c>
      <c r="AH1428" t="s">
        <v>517</v>
      </c>
      <c r="AI1428" t="s">
        <v>517</v>
      </c>
    </row>
    <row r="1429" spans="1:35" x14ac:dyDescent="0.25">
      <c r="A1429" s="13" t="s">
        <v>7851</v>
      </c>
      <c r="B1429" s="1">
        <v>42792</v>
      </c>
      <c r="C1429" s="2">
        <v>0.4820949074074074</v>
      </c>
      <c r="D1429" t="s">
        <v>7852</v>
      </c>
      <c r="E1429" t="s">
        <v>22</v>
      </c>
      <c r="F1429" t="s">
        <v>7853</v>
      </c>
      <c r="G1429" t="s">
        <v>7854</v>
      </c>
      <c r="H1429" t="s">
        <v>7855</v>
      </c>
      <c r="I1429" t="s">
        <v>24</v>
      </c>
      <c r="K1429">
        <v>2</v>
      </c>
      <c r="L1429">
        <v>26</v>
      </c>
      <c r="M1429">
        <v>11</v>
      </c>
      <c r="N1429">
        <v>1</v>
      </c>
      <c r="O1429" t="s">
        <v>517</v>
      </c>
      <c r="P1429" t="s">
        <v>517</v>
      </c>
      <c r="Q1429" t="s">
        <v>517</v>
      </c>
      <c r="R1429" t="s">
        <v>517</v>
      </c>
      <c r="S1429" t="s">
        <v>517</v>
      </c>
      <c r="T1429" t="s">
        <v>517</v>
      </c>
      <c r="U1429" t="s">
        <v>517</v>
      </c>
      <c r="V1429" t="s">
        <v>517</v>
      </c>
      <c r="W1429" t="s">
        <v>517</v>
      </c>
      <c r="X1429" t="s">
        <v>517</v>
      </c>
      <c r="Y1429" t="s">
        <v>7856</v>
      </c>
      <c r="Z1429" s="1">
        <v>29152</v>
      </c>
      <c r="AA1429" t="s">
        <v>529</v>
      </c>
      <c r="AB1429">
        <v>37</v>
      </c>
      <c r="AC1429" t="s">
        <v>358</v>
      </c>
      <c r="AD1429" t="s">
        <v>482</v>
      </c>
      <c r="AF1429" t="s">
        <v>517</v>
      </c>
      <c r="AG1429" t="s">
        <v>517</v>
      </c>
      <c r="AH1429" t="s">
        <v>517</v>
      </c>
      <c r="AI1429" t="s">
        <v>517</v>
      </c>
    </row>
    <row r="1430" spans="1:35" x14ac:dyDescent="0.25">
      <c r="A1430" s="13" t="s">
        <v>7857</v>
      </c>
      <c r="B1430" s="1">
        <v>42792</v>
      </c>
      <c r="C1430" s="2">
        <v>0.47383101851851855</v>
      </c>
      <c r="D1430" t="s">
        <v>7858</v>
      </c>
      <c r="E1430" t="s">
        <v>22</v>
      </c>
      <c r="F1430" t="s">
        <v>7859</v>
      </c>
      <c r="G1430" s="14" t="s">
        <v>7860</v>
      </c>
      <c r="H1430" s="14" t="s">
        <v>7861</v>
      </c>
      <c r="I1430" t="s">
        <v>24</v>
      </c>
      <c r="K1430">
        <v>2</v>
      </c>
      <c r="L1430">
        <v>26</v>
      </c>
      <c r="M1430">
        <v>11</v>
      </c>
      <c r="N1430">
        <v>1</v>
      </c>
      <c r="O1430" t="s">
        <v>517</v>
      </c>
      <c r="P1430" t="s">
        <v>517</v>
      </c>
      <c r="Q1430" t="s">
        <v>517</v>
      </c>
      <c r="R1430" t="s">
        <v>517</v>
      </c>
      <c r="S1430" t="s">
        <v>517</v>
      </c>
      <c r="T1430" t="s">
        <v>517</v>
      </c>
      <c r="U1430" t="s">
        <v>517</v>
      </c>
      <c r="V1430" t="s">
        <v>517</v>
      </c>
      <c r="W1430" t="s">
        <v>517</v>
      </c>
      <c r="X1430" t="s">
        <v>517</v>
      </c>
      <c r="Y1430" t="s">
        <v>517</v>
      </c>
      <c r="Z1430" s="1" t="s">
        <v>517</v>
      </c>
      <c r="AA1430" t="s">
        <v>7862</v>
      </c>
      <c r="AB1430" t="s">
        <v>517</v>
      </c>
      <c r="AC1430" t="s">
        <v>357</v>
      </c>
      <c r="AD1430" t="s">
        <v>517</v>
      </c>
      <c r="AF1430" t="s">
        <v>517</v>
      </c>
      <c r="AG1430" t="s">
        <v>517</v>
      </c>
      <c r="AH1430" t="s">
        <v>517</v>
      </c>
      <c r="AI1430" t="s">
        <v>517</v>
      </c>
    </row>
    <row r="1431" spans="1:35" x14ac:dyDescent="0.25">
      <c r="A1431" s="13" t="s">
        <v>7863</v>
      </c>
      <c r="B1431" s="1">
        <v>42792</v>
      </c>
      <c r="C1431" s="2">
        <v>0.46653935185185186</v>
      </c>
      <c r="D1431" t="s">
        <v>6789</v>
      </c>
      <c r="E1431" t="s">
        <v>22</v>
      </c>
      <c r="F1431" t="s">
        <v>6790</v>
      </c>
      <c r="G1431" t="s">
        <v>6791</v>
      </c>
      <c r="H1431" t="s">
        <v>7095</v>
      </c>
      <c r="I1431" t="s">
        <v>23</v>
      </c>
      <c r="K1431">
        <v>2</v>
      </c>
      <c r="L1431">
        <v>26</v>
      </c>
      <c r="M1431">
        <v>11</v>
      </c>
      <c r="N1431">
        <v>1</v>
      </c>
      <c r="O1431" t="s">
        <v>6787</v>
      </c>
      <c r="P1431" t="s">
        <v>517</v>
      </c>
      <c r="Q1431" t="s">
        <v>517</v>
      </c>
      <c r="R1431" t="s">
        <v>517</v>
      </c>
      <c r="S1431" t="s">
        <v>517</v>
      </c>
      <c r="T1431" t="s">
        <v>517</v>
      </c>
      <c r="U1431" t="s">
        <v>517</v>
      </c>
      <c r="V1431" t="s">
        <v>517</v>
      </c>
      <c r="W1431" t="s">
        <v>589</v>
      </c>
      <c r="X1431" t="s">
        <v>590</v>
      </c>
      <c r="Y1431" t="s">
        <v>6793</v>
      </c>
      <c r="Z1431" s="1">
        <v>32721</v>
      </c>
      <c r="AA1431" t="s">
        <v>6794</v>
      </c>
      <c r="AB1431">
        <v>27</v>
      </c>
      <c r="AC1431" t="s">
        <v>358</v>
      </c>
      <c r="AD1431" t="s">
        <v>491</v>
      </c>
      <c r="AF1431" t="s">
        <v>8253</v>
      </c>
      <c r="AG1431" t="s">
        <v>8282</v>
      </c>
      <c r="AH1431" t="s">
        <v>517</v>
      </c>
      <c r="AI1431" t="s">
        <v>517</v>
      </c>
    </row>
    <row r="1432" spans="1:35" x14ac:dyDescent="0.25">
      <c r="A1432" s="13" t="s">
        <v>7864</v>
      </c>
      <c r="B1432" s="1">
        <v>42792</v>
      </c>
      <c r="C1432" s="2">
        <v>0.46626157407407409</v>
      </c>
      <c r="D1432" t="s">
        <v>7865</v>
      </c>
      <c r="E1432" t="s">
        <v>22</v>
      </c>
      <c r="F1432" t="s">
        <v>7866</v>
      </c>
      <c r="G1432" s="14" t="s">
        <v>7867</v>
      </c>
      <c r="H1432" s="14" t="s">
        <v>7610</v>
      </c>
      <c r="I1432" t="s">
        <v>23</v>
      </c>
      <c r="K1432">
        <v>2</v>
      </c>
      <c r="L1432">
        <v>26</v>
      </c>
      <c r="M1432">
        <v>11</v>
      </c>
      <c r="N1432">
        <v>1</v>
      </c>
      <c r="O1432" t="s">
        <v>7605</v>
      </c>
      <c r="P1432" t="s">
        <v>517</v>
      </c>
      <c r="Q1432" t="s">
        <v>517</v>
      </c>
      <c r="R1432" t="s">
        <v>517</v>
      </c>
      <c r="S1432" t="s">
        <v>517</v>
      </c>
      <c r="T1432" t="s">
        <v>517</v>
      </c>
      <c r="U1432" t="s">
        <v>517</v>
      </c>
      <c r="V1432" t="s">
        <v>517</v>
      </c>
      <c r="W1432" t="s">
        <v>589</v>
      </c>
      <c r="X1432" t="s">
        <v>590</v>
      </c>
      <c r="Y1432" t="s">
        <v>7868</v>
      </c>
      <c r="Z1432" s="1">
        <v>31532</v>
      </c>
      <c r="AA1432" t="s">
        <v>7869</v>
      </c>
      <c r="AB1432">
        <v>30</v>
      </c>
      <c r="AC1432" t="s">
        <v>357</v>
      </c>
      <c r="AD1432" t="s">
        <v>509</v>
      </c>
      <c r="AF1432" t="s">
        <v>517</v>
      </c>
      <c r="AG1432" t="s">
        <v>517</v>
      </c>
      <c r="AH1432" t="s">
        <v>517</v>
      </c>
      <c r="AI1432" t="s">
        <v>517</v>
      </c>
    </row>
    <row r="1433" spans="1:35" x14ac:dyDescent="0.25">
      <c r="A1433" s="13" t="s">
        <v>7870</v>
      </c>
      <c r="B1433" s="1">
        <v>42792</v>
      </c>
      <c r="C1433" s="2">
        <v>0.45795138888888887</v>
      </c>
      <c r="D1433" t="s">
        <v>7871</v>
      </c>
      <c r="E1433" t="s">
        <v>22</v>
      </c>
      <c r="F1433" t="s">
        <v>7872</v>
      </c>
      <c r="G1433" s="14" t="s">
        <v>7873</v>
      </c>
      <c r="H1433" s="14" t="s">
        <v>7874</v>
      </c>
      <c r="I1433" t="s">
        <v>23</v>
      </c>
      <c r="K1433">
        <v>2</v>
      </c>
      <c r="L1433">
        <v>26</v>
      </c>
      <c r="M1433">
        <v>10</v>
      </c>
      <c r="N1433">
        <v>1</v>
      </c>
      <c r="O1433" t="s">
        <v>517</v>
      </c>
      <c r="P1433" t="s">
        <v>517</v>
      </c>
      <c r="Q1433" t="s">
        <v>517</v>
      </c>
      <c r="R1433" t="s">
        <v>517</v>
      </c>
      <c r="S1433" t="s">
        <v>517</v>
      </c>
      <c r="T1433" t="s">
        <v>517</v>
      </c>
      <c r="U1433" t="s">
        <v>517</v>
      </c>
      <c r="V1433" t="s">
        <v>517</v>
      </c>
      <c r="W1433" t="s">
        <v>517</v>
      </c>
      <c r="X1433" t="s">
        <v>517</v>
      </c>
      <c r="Y1433" t="s">
        <v>7875</v>
      </c>
      <c r="Z1433" s="1">
        <v>34900</v>
      </c>
      <c r="AA1433" t="s">
        <v>572</v>
      </c>
      <c r="AB1433">
        <v>21</v>
      </c>
      <c r="AC1433" t="s">
        <v>358</v>
      </c>
      <c r="AD1433" t="s">
        <v>482</v>
      </c>
      <c r="AF1433" t="s">
        <v>8259</v>
      </c>
      <c r="AG1433" t="s">
        <v>8260</v>
      </c>
      <c r="AH1433" t="s">
        <v>517</v>
      </c>
      <c r="AI1433" t="s">
        <v>517</v>
      </c>
    </row>
    <row r="1434" spans="1:35" x14ac:dyDescent="0.25">
      <c r="A1434" s="13" t="s">
        <v>7876</v>
      </c>
      <c r="B1434" s="1">
        <v>42792</v>
      </c>
      <c r="C1434" s="2">
        <v>0.4488773148148148</v>
      </c>
      <c r="D1434" t="s">
        <v>2890</v>
      </c>
      <c r="E1434" t="s">
        <v>22</v>
      </c>
      <c r="F1434" t="s">
        <v>2891</v>
      </c>
      <c r="G1434" s="14" t="s">
        <v>2892</v>
      </c>
      <c r="H1434" s="14" t="s">
        <v>7877</v>
      </c>
      <c r="I1434" t="s">
        <v>23</v>
      </c>
      <c r="K1434">
        <v>2</v>
      </c>
      <c r="L1434">
        <v>26</v>
      </c>
      <c r="M1434">
        <v>10</v>
      </c>
      <c r="N1434">
        <v>1</v>
      </c>
      <c r="O1434" t="s">
        <v>2888</v>
      </c>
      <c r="P1434" t="s">
        <v>517</v>
      </c>
      <c r="Q1434" t="s">
        <v>517</v>
      </c>
      <c r="R1434" t="s">
        <v>517</v>
      </c>
      <c r="S1434" t="s">
        <v>517</v>
      </c>
      <c r="T1434" t="s">
        <v>517</v>
      </c>
      <c r="U1434" t="s">
        <v>517</v>
      </c>
      <c r="V1434" t="s">
        <v>517</v>
      </c>
      <c r="W1434" t="s">
        <v>526</v>
      </c>
      <c r="X1434" t="s">
        <v>527</v>
      </c>
      <c r="Y1434" t="s">
        <v>2894</v>
      </c>
      <c r="Z1434" s="1">
        <v>25845</v>
      </c>
      <c r="AA1434" t="s">
        <v>529</v>
      </c>
      <c r="AB1434">
        <v>46</v>
      </c>
      <c r="AC1434" t="s">
        <v>358</v>
      </c>
      <c r="AD1434" t="s">
        <v>491</v>
      </c>
      <c r="AF1434" t="s">
        <v>517</v>
      </c>
      <c r="AG1434" t="s">
        <v>517</v>
      </c>
      <c r="AH1434" t="s">
        <v>517</v>
      </c>
      <c r="AI1434" t="s">
        <v>517</v>
      </c>
    </row>
    <row r="1435" spans="1:35" x14ac:dyDescent="0.25">
      <c r="A1435" s="13" t="s">
        <v>7879</v>
      </c>
      <c r="B1435" s="1">
        <v>42792</v>
      </c>
      <c r="C1435" s="2">
        <v>0.44738425925925923</v>
      </c>
      <c r="D1435" t="s">
        <v>7880</v>
      </c>
      <c r="E1435" t="s">
        <v>22</v>
      </c>
      <c r="F1435" t="s">
        <v>7881</v>
      </c>
      <c r="G1435" s="14" t="s">
        <v>7882</v>
      </c>
      <c r="H1435" s="14" t="s">
        <v>7883</v>
      </c>
      <c r="I1435" t="s">
        <v>23</v>
      </c>
      <c r="K1435">
        <v>2</v>
      </c>
      <c r="L1435">
        <v>26</v>
      </c>
      <c r="M1435">
        <v>10</v>
      </c>
      <c r="N1435">
        <v>1</v>
      </c>
      <c r="O1435" t="s">
        <v>7878</v>
      </c>
      <c r="P1435" t="s">
        <v>517</v>
      </c>
      <c r="Q1435" t="s">
        <v>517</v>
      </c>
      <c r="R1435" t="s">
        <v>517</v>
      </c>
      <c r="S1435" t="s">
        <v>517</v>
      </c>
      <c r="T1435" t="s">
        <v>517</v>
      </c>
      <c r="U1435" t="s">
        <v>517</v>
      </c>
      <c r="V1435" t="s">
        <v>517</v>
      </c>
      <c r="W1435" t="s">
        <v>579</v>
      </c>
      <c r="X1435" t="s">
        <v>849</v>
      </c>
      <c r="Y1435" t="s">
        <v>4988</v>
      </c>
      <c r="Z1435" s="1">
        <v>28337</v>
      </c>
      <c r="AA1435" t="s">
        <v>1231</v>
      </c>
      <c r="AB1435">
        <v>39</v>
      </c>
      <c r="AC1435" t="s">
        <v>358</v>
      </c>
      <c r="AD1435" t="s">
        <v>509</v>
      </c>
      <c r="AF1435" t="s">
        <v>8266</v>
      </c>
      <c r="AG1435" t="s">
        <v>8260</v>
      </c>
      <c r="AH1435" t="s">
        <v>517</v>
      </c>
      <c r="AI1435" t="s">
        <v>517</v>
      </c>
    </row>
    <row r="1436" spans="1:35" x14ac:dyDescent="0.25">
      <c r="A1436" s="13" t="s">
        <v>7885</v>
      </c>
      <c r="B1436" s="1">
        <v>42792</v>
      </c>
      <c r="C1436" s="2">
        <v>0.43171296296296297</v>
      </c>
      <c r="D1436" t="s">
        <v>7886</v>
      </c>
      <c r="E1436" t="s">
        <v>22</v>
      </c>
      <c r="F1436" t="s">
        <v>7887</v>
      </c>
      <c r="G1436" t="s">
        <v>7888</v>
      </c>
      <c r="H1436" t="s">
        <v>7889</v>
      </c>
      <c r="I1436" t="s">
        <v>23</v>
      </c>
      <c r="K1436">
        <v>2</v>
      </c>
      <c r="L1436">
        <v>26</v>
      </c>
      <c r="M1436">
        <v>10</v>
      </c>
      <c r="N1436">
        <v>1</v>
      </c>
      <c r="O1436" t="s">
        <v>7884</v>
      </c>
      <c r="P1436" t="s">
        <v>517</v>
      </c>
      <c r="Q1436" t="s">
        <v>517</v>
      </c>
      <c r="R1436" t="s">
        <v>517</v>
      </c>
      <c r="S1436" t="s">
        <v>517</v>
      </c>
      <c r="T1436" t="s">
        <v>517</v>
      </c>
      <c r="U1436" t="s">
        <v>517</v>
      </c>
      <c r="V1436" t="s">
        <v>517</v>
      </c>
      <c r="W1436" t="s">
        <v>860</v>
      </c>
      <c r="X1436" t="s">
        <v>1737</v>
      </c>
      <c r="Y1436" t="s">
        <v>7890</v>
      </c>
      <c r="Z1436" s="1">
        <v>32143</v>
      </c>
      <c r="AA1436" t="s">
        <v>1542</v>
      </c>
      <c r="AB1436">
        <v>29</v>
      </c>
      <c r="AC1436" t="s">
        <v>358</v>
      </c>
      <c r="AD1436" t="s">
        <v>488</v>
      </c>
      <c r="AF1436" t="s">
        <v>517</v>
      </c>
      <c r="AG1436" t="s">
        <v>517</v>
      </c>
      <c r="AH1436" t="s">
        <v>517</v>
      </c>
      <c r="AI1436" t="s">
        <v>517</v>
      </c>
    </row>
    <row r="1437" spans="1:35" x14ac:dyDescent="0.25">
      <c r="A1437" s="13" t="s">
        <v>7892</v>
      </c>
      <c r="B1437" s="1">
        <v>42792</v>
      </c>
      <c r="C1437" s="2">
        <v>0.42944444444444446</v>
      </c>
      <c r="D1437" t="s">
        <v>7893</v>
      </c>
      <c r="E1437" t="s">
        <v>22</v>
      </c>
      <c r="F1437" t="s">
        <v>7894</v>
      </c>
      <c r="G1437" s="14" t="s">
        <v>7895</v>
      </c>
      <c r="H1437" s="14" t="s">
        <v>7896</v>
      </c>
      <c r="I1437" t="s">
        <v>23</v>
      </c>
      <c r="K1437">
        <v>2</v>
      </c>
      <c r="L1437">
        <v>26</v>
      </c>
      <c r="M1437">
        <v>10</v>
      </c>
      <c r="N1437">
        <v>1</v>
      </c>
      <c r="O1437" t="s">
        <v>7891</v>
      </c>
      <c r="P1437" t="s">
        <v>517</v>
      </c>
      <c r="Q1437" t="s">
        <v>517</v>
      </c>
      <c r="R1437" t="s">
        <v>517</v>
      </c>
      <c r="S1437" t="s">
        <v>517</v>
      </c>
      <c r="T1437" t="s">
        <v>517</v>
      </c>
      <c r="U1437" t="s">
        <v>517</v>
      </c>
      <c r="V1437" t="s">
        <v>517</v>
      </c>
      <c r="W1437" t="s">
        <v>589</v>
      </c>
      <c r="X1437" t="s">
        <v>590</v>
      </c>
      <c r="Y1437" t="s">
        <v>7897</v>
      </c>
      <c r="Z1437" s="1">
        <v>27277</v>
      </c>
      <c r="AA1437" t="s">
        <v>4948</v>
      </c>
      <c r="AB1437">
        <v>42</v>
      </c>
      <c r="AC1437" t="s">
        <v>358</v>
      </c>
      <c r="AD1437" t="s">
        <v>491</v>
      </c>
      <c r="AF1437" t="s">
        <v>517</v>
      </c>
      <c r="AG1437" t="s">
        <v>517</v>
      </c>
      <c r="AH1437" t="s">
        <v>517</v>
      </c>
      <c r="AI1437" t="s">
        <v>517</v>
      </c>
    </row>
    <row r="1438" spans="1:35" x14ac:dyDescent="0.25">
      <c r="A1438" s="13" t="s">
        <v>7898</v>
      </c>
      <c r="B1438" s="1">
        <v>42792</v>
      </c>
      <c r="C1438" s="2">
        <v>0.41826388888888894</v>
      </c>
      <c r="D1438" t="s">
        <v>6320</v>
      </c>
      <c r="E1438" t="s">
        <v>22</v>
      </c>
      <c r="F1438" t="s">
        <v>6321</v>
      </c>
      <c r="G1438" t="s">
        <v>6322</v>
      </c>
      <c r="H1438" t="s">
        <v>6323</v>
      </c>
      <c r="I1438" t="s">
        <v>23</v>
      </c>
      <c r="K1438">
        <v>2</v>
      </c>
      <c r="L1438">
        <v>26</v>
      </c>
      <c r="M1438">
        <v>10</v>
      </c>
      <c r="N1438">
        <v>1</v>
      </c>
      <c r="O1438" t="s">
        <v>6318</v>
      </c>
      <c r="P1438" t="s">
        <v>517</v>
      </c>
      <c r="Q1438" t="s">
        <v>517</v>
      </c>
      <c r="R1438" t="s">
        <v>517</v>
      </c>
      <c r="S1438" t="s">
        <v>517</v>
      </c>
      <c r="T1438" t="s">
        <v>517</v>
      </c>
      <c r="U1438" t="s">
        <v>517</v>
      </c>
      <c r="V1438" t="s">
        <v>517</v>
      </c>
      <c r="W1438" t="s">
        <v>862</v>
      </c>
      <c r="X1438" t="s">
        <v>527</v>
      </c>
      <c r="Y1438" t="s">
        <v>6324</v>
      </c>
      <c r="Z1438" s="1">
        <v>35709</v>
      </c>
      <c r="AA1438" t="s">
        <v>565</v>
      </c>
      <c r="AB1438">
        <v>19</v>
      </c>
      <c r="AC1438" t="s">
        <v>358</v>
      </c>
      <c r="AD1438" t="s">
        <v>483</v>
      </c>
      <c r="AF1438" t="s">
        <v>517</v>
      </c>
      <c r="AG1438" t="s">
        <v>517</v>
      </c>
      <c r="AH1438" t="s">
        <v>517</v>
      </c>
      <c r="AI1438" t="s">
        <v>517</v>
      </c>
    </row>
    <row r="1439" spans="1:35" x14ac:dyDescent="0.25">
      <c r="A1439" s="13" t="s">
        <v>7899</v>
      </c>
      <c r="B1439" s="1">
        <v>42792</v>
      </c>
      <c r="C1439" s="2">
        <v>0.39954861111111112</v>
      </c>
      <c r="D1439" t="s">
        <v>7203</v>
      </c>
      <c r="E1439" t="s">
        <v>116</v>
      </c>
      <c r="F1439" t="s">
        <v>5997</v>
      </c>
      <c r="G1439" s="14" t="s">
        <v>5998</v>
      </c>
      <c r="H1439" s="14" t="s">
        <v>5999</v>
      </c>
      <c r="I1439" t="s">
        <v>21</v>
      </c>
      <c r="K1439">
        <v>2</v>
      </c>
      <c r="L1439">
        <v>26</v>
      </c>
      <c r="M1439">
        <v>9</v>
      </c>
      <c r="N1439">
        <v>1</v>
      </c>
      <c r="O1439" t="s">
        <v>5994</v>
      </c>
      <c r="P1439" t="s">
        <v>517</v>
      </c>
      <c r="Q1439" t="s">
        <v>517</v>
      </c>
      <c r="R1439" t="s">
        <v>517</v>
      </c>
      <c r="S1439" t="s">
        <v>517</v>
      </c>
      <c r="T1439" t="s">
        <v>517</v>
      </c>
      <c r="U1439" t="s">
        <v>517</v>
      </c>
      <c r="V1439" t="s">
        <v>517</v>
      </c>
      <c r="W1439" t="s">
        <v>589</v>
      </c>
      <c r="X1439" t="s">
        <v>590</v>
      </c>
      <c r="Y1439" t="s">
        <v>5211</v>
      </c>
      <c r="Z1439" s="1">
        <v>23513</v>
      </c>
      <c r="AA1439" t="s">
        <v>1702</v>
      </c>
      <c r="AB1439">
        <v>52</v>
      </c>
      <c r="AC1439" t="s">
        <v>358</v>
      </c>
      <c r="AD1439" t="s">
        <v>495</v>
      </c>
      <c r="AF1439" t="s">
        <v>517</v>
      </c>
      <c r="AG1439" t="s">
        <v>8265</v>
      </c>
      <c r="AH1439" t="s">
        <v>517</v>
      </c>
      <c r="AI1439" t="s">
        <v>517</v>
      </c>
    </row>
    <row r="1440" spans="1:35" x14ac:dyDescent="0.25">
      <c r="A1440" s="13" t="s">
        <v>7901</v>
      </c>
      <c r="B1440" s="1">
        <v>42792</v>
      </c>
      <c r="C1440" s="2">
        <v>0.39570601851851855</v>
      </c>
      <c r="D1440" t="s">
        <v>7902</v>
      </c>
      <c r="E1440" t="s">
        <v>22</v>
      </c>
      <c r="F1440" t="s">
        <v>7903</v>
      </c>
      <c r="G1440" t="s">
        <v>7904</v>
      </c>
      <c r="H1440" t="s">
        <v>7905</v>
      </c>
      <c r="I1440" t="s">
        <v>23</v>
      </c>
      <c r="K1440">
        <v>2</v>
      </c>
      <c r="L1440">
        <v>26</v>
      </c>
      <c r="M1440">
        <v>9</v>
      </c>
      <c r="N1440">
        <v>1</v>
      </c>
      <c r="O1440" t="s">
        <v>7900</v>
      </c>
      <c r="P1440" t="s">
        <v>7900</v>
      </c>
      <c r="Q1440" t="s">
        <v>517</v>
      </c>
      <c r="R1440" t="s">
        <v>517</v>
      </c>
      <c r="S1440" t="s">
        <v>517</v>
      </c>
      <c r="T1440" t="s">
        <v>517</v>
      </c>
      <c r="U1440" t="s">
        <v>517</v>
      </c>
      <c r="V1440" t="s">
        <v>517</v>
      </c>
      <c r="W1440" t="s">
        <v>579</v>
      </c>
      <c r="X1440" t="s">
        <v>477</v>
      </c>
      <c r="Y1440" t="s">
        <v>7906</v>
      </c>
      <c r="Z1440" s="1">
        <v>24227</v>
      </c>
      <c r="AA1440" t="s">
        <v>879</v>
      </c>
      <c r="AB1440">
        <v>50</v>
      </c>
      <c r="AC1440" t="s">
        <v>357</v>
      </c>
      <c r="AD1440" t="s">
        <v>483</v>
      </c>
      <c r="AF1440" t="s">
        <v>517</v>
      </c>
      <c r="AG1440" t="s">
        <v>517</v>
      </c>
      <c r="AH1440" t="s">
        <v>517</v>
      </c>
      <c r="AI1440" t="s">
        <v>517</v>
      </c>
    </row>
    <row r="1441" spans="1:36" x14ac:dyDescent="0.25">
      <c r="A1441" s="13" t="s">
        <v>7908</v>
      </c>
      <c r="B1441" s="1">
        <v>42792</v>
      </c>
      <c r="C1441" s="2">
        <v>0.3363888888888889</v>
      </c>
      <c r="D1441" t="s">
        <v>7909</v>
      </c>
      <c r="E1441" t="s">
        <v>22</v>
      </c>
      <c r="F1441" t="s">
        <v>7910</v>
      </c>
      <c r="G1441" s="14" t="s">
        <v>7911</v>
      </c>
      <c r="H1441" s="14" t="s">
        <v>7912</v>
      </c>
      <c r="I1441" t="s">
        <v>23</v>
      </c>
      <c r="K1441">
        <v>2</v>
      </c>
      <c r="L1441">
        <v>26</v>
      </c>
      <c r="M1441">
        <v>8</v>
      </c>
      <c r="N1441">
        <v>1</v>
      </c>
      <c r="O1441" t="s">
        <v>7907</v>
      </c>
      <c r="P1441" t="s">
        <v>517</v>
      </c>
      <c r="Q1441" t="s">
        <v>517</v>
      </c>
      <c r="R1441" t="s">
        <v>517</v>
      </c>
      <c r="S1441" t="s">
        <v>517</v>
      </c>
      <c r="T1441" t="s">
        <v>517</v>
      </c>
      <c r="U1441" t="s">
        <v>517</v>
      </c>
      <c r="V1441" t="s">
        <v>517</v>
      </c>
      <c r="W1441" t="s">
        <v>621</v>
      </c>
      <c r="X1441" t="s">
        <v>622</v>
      </c>
      <c r="Y1441" t="s">
        <v>7913</v>
      </c>
      <c r="Z1441" s="1">
        <v>35483</v>
      </c>
      <c r="AA1441" t="s">
        <v>1542</v>
      </c>
      <c r="AB1441">
        <v>20</v>
      </c>
      <c r="AC1441" t="s">
        <v>358</v>
      </c>
      <c r="AD1441" t="s">
        <v>507</v>
      </c>
      <c r="AF1441" t="s">
        <v>517</v>
      </c>
      <c r="AG1441" t="s">
        <v>517</v>
      </c>
      <c r="AH1441" t="s">
        <v>517</v>
      </c>
      <c r="AI1441" t="s">
        <v>517</v>
      </c>
    </row>
    <row r="1442" spans="1:36" x14ac:dyDescent="0.25">
      <c r="A1442" s="13" t="s">
        <v>7914</v>
      </c>
      <c r="B1442" s="1">
        <v>42792</v>
      </c>
      <c r="C1442" s="2">
        <v>0.11894675925925925</v>
      </c>
      <c r="D1442" t="s">
        <v>7915</v>
      </c>
      <c r="E1442" t="s">
        <v>22</v>
      </c>
      <c r="F1442" t="s">
        <v>7916</v>
      </c>
      <c r="G1442" s="14" t="s">
        <v>7917</v>
      </c>
      <c r="H1442" s="14" t="s">
        <v>7918</v>
      </c>
      <c r="I1442" t="s">
        <v>24</v>
      </c>
      <c r="K1442">
        <v>2</v>
      </c>
      <c r="L1442">
        <v>26</v>
      </c>
      <c r="M1442">
        <v>2</v>
      </c>
      <c r="N1442">
        <v>1</v>
      </c>
      <c r="O1442" t="s">
        <v>517</v>
      </c>
      <c r="P1442" t="s">
        <v>517</v>
      </c>
      <c r="Q1442" t="s">
        <v>517</v>
      </c>
      <c r="R1442" t="s">
        <v>517</v>
      </c>
      <c r="S1442" t="s">
        <v>517</v>
      </c>
      <c r="T1442" t="s">
        <v>517</v>
      </c>
      <c r="U1442" t="s">
        <v>517</v>
      </c>
      <c r="V1442" t="s">
        <v>517</v>
      </c>
      <c r="W1442" t="s">
        <v>517</v>
      </c>
      <c r="X1442" t="s">
        <v>517</v>
      </c>
      <c r="Y1442" t="s">
        <v>2031</v>
      </c>
      <c r="Z1442" s="1">
        <v>34335</v>
      </c>
      <c r="AA1442" t="s">
        <v>546</v>
      </c>
      <c r="AB1442">
        <v>23</v>
      </c>
      <c r="AC1442" t="s">
        <v>358</v>
      </c>
      <c r="AD1442" t="s">
        <v>487</v>
      </c>
      <c r="AF1442" t="s">
        <v>517</v>
      </c>
      <c r="AG1442" t="s">
        <v>517</v>
      </c>
      <c r="AH1442" t="s">
        <v>517</v>
      </c>
      <c r="AI1442" t="s">
        <v>517</v>
      </c>
    </row>
    <row r="1443" spans="1:36" x14ac:dyDescent="0.25">
      <c r="A1443" s="13" t="s">
        <v>7919</v>
      </c>
      <c r="B1443" s="1">
        <v>42792</v>
      </c>
      <c r="C1443" s="2">
        <v>8.2395833333333335E-2</v>
      </c>
      <c r="D1443" t="s">
        <v>7920</v>
      </c>
      <c r="E1443" t="s">
        <v>22</v>
      </c>
      <c r="F1443" t="s">
        <v>7921</v>
      </c>
      <c r="G1443" t="s">
        <v>7922</v>
      </c>
      <c r="H1443" t="s">
        <v>7923</v>
      </c>
      <c r="I1443" t="s">
        <v>21</v>
      </c>
      <c r="K1443">
        <v>2</v>
      </c>
      <c r="L1443">
        <v>26</v>
      </c>
      <c r="M1443">
        <v>1</v>
      </c>
      <c r="N1443">
        <v>1</v>
      </c>
      <c r="O1443" t="s">
        <v>517</v>
      </c>
      <c r="P1443" t="s">
        <v>517</v>
      </c>
      <c r="Q1443" t="s">
        <v>517</v>
      </c>
      <c r="R1443" t="s">
        <v>517</v>
      </c>
      <c r="S1443" t="s">
        <v>517</v>
      </c>
      <c r="T1443" t="s">
        <v>517</v>
      </c>
      <c r="U1443" t="s">
        <v>517</v>
      </c>
      <c r="V1443" t="s">
        <v>517</v>
      </c>
      <c r="W1443" t="s">
        <v>517</v>
      </c>
      <c r="X1443" t="s">
        <v>517</v>
      </c>
      <c r="Y1443" t="s">
        <v>7924</v>
      </c>
      <c r="Z1443" s="1">
        <v>25331</v>
      </c>
      <c r="AA1443" t="s">
        <v>1009</v>
      </c>
      <c r="AB1443">
        <v>47</v>
      </c>
      <c r="AC1443" t="s">
        <v>357</v>
      </c>
      <c r="AD1443" t="s">
        <v>482</v>
      </c>
      <c r="AF1443" t="s">
        <v>8261</v>
      </c>
      <c r="AG1443" t="s">
        <v>8266</v>
      </c>
      <c r="AH1443" t="s">
        <v>517</v>
      </c>
      <c r="AI1443" t="s">
        <v>517</v>
      </c>
    </row>
    <row r="1444" spans="1:36" x14ac:dyDescent="0.25">
      <c r="A1444" s="13" t="s">
        <v>8338</v>
      </c>
      <c r="B1444" s="1">
        <v>42804</v>
      </c>
      <c r="C1444" s="2">
        <v>0.12962962962962962</v>
      </c>
      <c r="D1444" t="s">
        <v>8339</v>
      </c>
      <c r="E1444" t="s">
        <v>22</v>
      </c>
      <c r="F1444" t="s">
        <v>8340</v>
      </c>
      <c r="G1444" s="14" t="s">
        <v>8341</v>
      </c>
      <c r="H1444" s="14" t="s">
        <v>8342</v>
      </c>
      <c r="I1444" t="s">
        <v>23</v>
      </c>
      <c r="K1444">
        <v>3</v>
      </c>
      <c r="L1444">
        <v>10</v>
      </c>
      <c r="M1444">
        <v>3</v>
      </c>
      <c r="N1444">
        <v>6</v>
      </c>
      <c r="O1444" t="s">
        <v>517</v>
      </c>
      <c r="P1444" t="s">
        <v>517</v>
      </c>
      <c r="Q1444" t="s">
        <v>517</v>
      </c>
      <c r="R1444" t="s">
        <v>517</v>
      </c>
      <c r="S1444" t="s">
        <v>517</v>
      </c>
      <c r="T1444" t="s">
        <v>517</v>
      </c>
      <c r="U1444" t="s">
        <v>517</v>
      </c>
      <c r="V1444" t="s">
        <v>517</v>
      </c>
      <c r="W1444" t="s">
        <v>517</v>
      </c>
      <c r="X1444" t="s">
        <v>517</v>
      </c>
      <c r="Y1444" t="s">
        <v>6345</v>
      </c>
      <c r="Z1444" s="1">
        <v>34055</v>
      </c>
      <c r="AA1444" t="s">
        <v>4392</v>
      </c>
      <c r="AB1444">
        <v>23</v>
      </c>
      <c r="AC1444" t="s">
        <v>358</v>
      </c>
      <c r="AD1444" t="s">
        <v>490</v>
      </c>
      <c r="AF1444" t="s">
        <v>517</v>
      </c>
      <c r="AG1444" t="s">
        <v>517</v>
      </c>
      <c r="AH1444" t="s">
        <v>517</v>
      </c>
      <c r="AI1444" t="s">
        <v>517</v>
      </c>
      <c r="AJ1444" t="s">
        <v>517</v>
      </c>
    </row>
    <row r="1445" spans="1:36" x14ac:dyDescent="0.25">
      <c r="A1445" s="13" t="s">
        <v>8343</v>
      </c>
      <c r="B1445" s="1">
        <v>42804</v>
      </c>
      <c r="C1445" s="2">
        <v>7.2233796296296296E-2</v>
      </c>
      <c r="D1445" t="s">
        <v>8344</v>
      </c>
      <c r="E1445" t="s">
        <v>22</v>
      </c>
      <c r="F1445" t="s">
        <v>8345</v>
      </c>
      <c r="G1445" s="14" t="s">
        <v>8346</v>
      </c>
      <c r="H1445" s="14" t="s">
        <v>8347</v>
      </c>
      <c r="I1445" t="s">
        <v>21</v>
      </c>
      <c r="K1445">
        <v>3</v>
      </c>
      <c r="L1445">
        <v>10</v>
      </c>
      <c r="M1445">
        <v>1</v>
      </c>
      <c r="N1445">
        <v>6</v>
      </c>
      <c r="O1445" t="s">
        <v>517</v>
      </c>
      <c r="P1445" t="s">
        <v>517</v>
      </c>
      <c r="Q1445" t="s">
        <v>517</v>
      </c>
      <c r="R1445" t="s">
        <v>517</v>
      </c>
      <c r="S1445" t="s">
        <v>517</v>
      </c>
      <c r="T1445" t="s">
        <v>517</v>
      </c>
      <c r="U1445" t="s">
        <v>517</v>
      </c>
      <c r="V1445" t="s">
        <v>517</v>
      </c>
      <c r="W1445" t="s">
        <v>517</v>
      </c>
      <c r="X1445" t="s">
        <v>517</v>
      </c>
      <c r="Y1445" t="s">
        <v>8348</v>
      </c>
      <c r="Z1445" s="1">
        <v>33714</v>
      </c>
      <c r="AA1445" t="s">
        <v>8349</v>
      </c>
      <c r="AB1445">
        <v>24</v>
      </c>
      <c r="AC1445" t="s">
        <v>357</v>
      </c>
      <c r="AD1445" t="s">
        <v>482</v>
      </c>
      <c r="AF1445" t="s">
        <v>8298</v>
      </c>
      <c r="AG1445" t="s">
        <v>517</v>
      </c>
      <c r="AH1445" t="s">
        <v>8273</v>
      </c>
      <c r="AI1445" t="s">
        <v>8263</v>
      </c>
      <c r="AJ1445" t="s">
        <v>8295</v>
      </c>
    </row>
    <row r="1446" spans="1:36" x14ac:dyDescent="0.25">
      <c r="A1446" s="13" t="s">
        <v>8351</v>
      </c>
      <c r="B1446" s="1">
        <v>42804</v>
      </c>
      <c r="C1446" s="2">
        <v>3.3333333333333335E-3</v>
      </c>
      <c r="D1446" t="s">
        <v>8352</v>
      </c>
      <c r="E1446" t="s">
        <v>22</v>
      </c>
      <c r="F1446" t="s">
        <v>8353</v>
      </c>
      <c r="G1446" s="14" t="s">
        <v>8354</v>
      </c>
      <c r="H1446" s="14" t="s">
        <v>8355</v>
      </c>
      <c r="I1446" t="s">
        <v>23</v>
      </c>
      <c r="K1446">
        <v>3</v>
      </c>
      <c r="L1446">
        <v>10</v>
      </c>
      <c r="M1446">
        <v>0</v>
      </c>
      <c r="N1446">
        <v>6</v>
      </c>
      <c r="O1446" t="s">
        <v>8350</v>
      </c>
      <c r="P1446" t="s">
        <v>517</v>
      </c>
      <c r="Q1446" t="s">
        <v>517</v>
      </c>
      <c r="R1446" t="s">
        <v>517</v>
      </c>
      <c r="S1446" t="s">
        <v>517</v>
      </c>
      <c r="T1446" t="s">
        <v>517</v>
      </c>
      <c r="U1446" t="s">
        <v>517</v>
      </c>
      <c r="V1446" t="s">
        <v>517</v>
      </c>
      <c r="W1446" t="s">
        <v>537</v>
      </c>
      <c r="X1446" t="s">
        <v>590</v>
      </c>
      <c r="Y1446" t="s">
        <v>7084</v>
      </c>
      <c r="Z1446" s="1">
        <v>33877</v>
      </c>
      <c r="AA1446" t="s">
        <v>6097</v>
      </c>
      <c r="AB1446">
        <v>24</v>
      </c>
      <c r="AC1446" t="s">
        <v>357</v>
      </c>
      <c r="AD1446" t="s">
        <v>489</v>
      </c>
      <c r="AF1446" t="s">
        <v>517</v>
      </c>
      <c r="AG1446" t="s">
        <v>517</v>
      </c>
      <c r="AH1446" t="s">
        <v>517</v>
      </c>
      <c r="AI1446" t="s">
        <v>517</v>
      </c>
      <c r="AJ1446" t="s">
        <v>517</v>
      </c>
    </row>
    <row r="1447" spans="1:36" x14ac:dyDescent="0.25">
      <c r="A1447" s="13" t="s">
        <v>8357</v>
      </c>
      <c r="B1447" s="1">
        <v>42803</v>
      </c>
      <c r="C1447" s="2">
        <v>0.94524305555555566</v>
      </c>
      <c r="D1447" t="s">
        <v>8358</v>
      </c>
      <c r="E1447" t="s">
        <v>22</v>
      </c>
      <c r="F1447" t="s">
        <v>8359</v>
      </c>
      <c r="G1447" s="14" t="s">
        <v>8360</v>
      </c>
      <c r="H1447" s="14" t="s">
        <v>8361</v>
      </c>
      <c r="I1447" t="s">
        <v>23</v>
      </c>
      <c r="K1447">
        <v>3</v>
      </c>
      <c r="L1447">
        <v>9</v>
      </c>
      <c r="M1447">
        <v>22</v>
      </c>
      <c r="N1447">
        <v>5</v>
      </c>
      <c r="O1447" t="s">
        <v>8356</v>
      </c>
      <c r="P1447" t="s">
        <v>517</v>
      </c>
      <c r="Q1447" t="s">
        <v>517</v>
      </c>
      <c r="R1447" t="s">
        <v>517</v>
      </c>
      <c r="S1447" t="s">
        <v>517</v>
      </c>
      <c r="T1447" t="s">
        <v>517</v>
      </c>
      <c r="U1447" t="s">
        <v>517</v>
      </c>
      <c r="V1447" t="s">
        <v>517</v>
      </c>
      <c r="W1447" t="s">
        <v>1699</v>
      </c>
      <c r="X1447" t="s">
        <v>1700</v>
      </c>
      <c r="Y1447" t="s">
        <v>8362</v>
      </c>
      <c r="Z1447" s="1">
        <v>32625</v>
      </c>
      <c r="AA1447" t="s">
        <v>8363</v>
      </c>
      <c r="AB1447">
        <v>27</v>
      </c>
      <c r="AC1447" t="s">
        <v>358</v>
      </c>
      <c r="AD1447" t="s">
        <v>509</v>
      </c>
      <c r="AF1447" t="s">
        <v>8260</v>
      </c>
      <c r="AG1447" t="s">
        <v>8306</v>
      </c>
      <c r="AH1447" t="s">
        <v>517</v>
      </c>
      <c r="AI1447" t="s">
        <v>517</v>
      </c>
      <c r="AJ1447" t="s">
        <v>517</v>
      </c>
    </row>
    <row r="1448" spans="1:36" x14ac:dyDescent="0.25">
      <c r="A1448" s="13" t="s">
        <v>8365</v>
      </c>
      <c r="B1448" s="1">
        <v>42803</v>
      </c>
      <c r="C1448" s="2">
        <v>0.93620370370370365</v>
      </c>
      <c r="D1448" t="s">
        <v>8366</v>
      </c>
      <c r="E1448" t="s">
        <v>101</v>
      </c>
      <c r="F1448" t="s">
        <v>8367</v>
      </c>
      <c r="G1448" s="14" t="s">
        <v>8368</v>
      </c>
      <c r="H1448" s="14" t="s">
        <v>8369</v>
      </c>
      <c r="I1448" t="s">
        <v>21</v>
      </c>
      <c r="K1448">
        <v>3</v>
      </c>
      <c r="L1448">
        <v>9</v>
      </c>
      <c r="M1448">
        <v>22</v>
      </c>
      <c r="N1448">
        <v>5</v>
      </c>
      <c r="O1448" t="s">
        <v>8364</v>
      </c>
      <c r="P1448" t="s">
        <v>517</v>
      </c>
      <c r="Q1448" t="s">
        <v>517</v>
      </c>
      <c r="R1448" t="s">
        <v>517</v>
      </c>
      <c r="S1448" t="s">
        <v>517</v>
      </c>
      <c r="T1448" t="s">
        <v>517</v>
      </c>
      <c r="U1448" t="s">
        <v>517</v>
      </c>
      <c r="V1448" t="s">
        <v>517</v>
      </c>
      <c r="W1448" t="s">
        <v>925</v>
      </c>
      <c r="X1448" t="s">
        <v>554</v>
      </c>
      <c r="Y1448" t="s">
        <v>517</v>
      </c>
      <c r="Z1448" s="1" t="s">
        <v>517</v>
      </c>
      <c r="AA1448" t="s">
        <v>8370</v>
      </c>
      <c r="AB1448" t="s">
        <v>517</v>
      </c>
      <c r="AC1448" t="s">
        <v>357</v>
      </c>
      <c r="AD1448" t="s">
        <v>517</v>
      </c>
      <c r="AF1448" t="s">
        <v>517</v>
      </c>
      <c r="AG1448" t="s">
        <v>517</v>
      </c>
      <c r="AH1448" t="s">
        <v>517</v>
      </c>
      <c r="AI1448" t="s">
        <v>517</v>
      </c>
      <c r="AJ1448" t="s">
        <v>517</v>
      </c>
    </row>
    <row r="1449" spans="1:36" x14ac:dyDescent="0.25">
      <c r="A1449" s="13" t="s">
        <v>8371</v>
      </c>
      <c r="B1449" s="1">
        <v>42803</v>
      </c>
      <c r="C1449" s="2">
        <v>0.77023148148148157</v>
      </c>
      <c r="D1449" t="s">
        <v>8372</v>
      </c>
      <c r="E1449" t="s">
        <v>22</v>
      </c>
      <c r="F1449" t="s">
        <v>8373</v>
      </c>
      <c r="G1449" s="14" t="s">
        <v>8374</v>
      </c>
      <c r="H1449" s="14" t="s">
        <v>8375</v>
      </c>
      <c r="I1449" t="s">
        <v>24</v>
      </c>
      <c r="K1449">
        <v>3</v>
      </c>
      <c r="L1449">
        <v>9</v>
      </c>
      <c r="M1449">
        <v>18</v>
      </c>
      <c r="N1449">
        <v>5</v>
      </c>
      <c r="O1449" t="s">
        <v>517</v>
      </c>
      <c r="P1449" t="s">
        <v>517</v>
      </c>
      <c r="Q1449" t="s">
        <v>517</v>
      </c>
      <c r="R1449" t="s">
        <v>517</v>
      </c>
      <c r="S1449" t="s">
        <v>517</v>
      </c>
      <c r="T1449" t="s">
        <v>517</v>
      </c>
      <c r="U1449" t="s">
        <v>517</v>
      </c>
      <c r="V1449" t="s">
        <v>517</v>
      </c>
      <c r="W1449" t="s">
        <v>517</v>
      </c>
      <c r="X1449" t="s">
        <v>517</v>
      </c>
      <c r="Y1449" t="s">
        <v>517</v>
      </c>
      <c r="Z1449" s="1" t="s">
        <v>517</v>
      </c>
      <c r="AA1449" t="s">
        <v>1155</v>
      </c>
      <c r="AB1449" t="s">
        <v>517</v>
      </c>
      <c r="AC1449" t="s">
        <v>777</v>
      </c>
      <c r="AD1449" t="s">
        <v>517</v>
      </c>
      <c r="AF1449" t="s">
        <v>8313</v>
      </c>
      <c r="AG1449" t="s">
        <v>517</v>
      </c>
      <c r="AH1449" t="s">
        <v>517</v>
      </c>
      <c r="AI1449" t="s">
        <v>517</v>
      </c>
      <c r="AJ1449" t="s">
        <v>517</v>
      </c>
    </row>
    <row r="1450" spans="1:36" x14ac:dyDescent="0.25">
      <c r="A1450" s="13" t="s">
        <v>8376</v>
      </c>
      <c r="B1450" s="1">
        <v>42803</v>
      </c>
      <c r="C1450" s="2">
        <v>0.75971064814814815</v>
      </c>
      <c r="D1450" t="s">
        <v>8377</v>
      </c>
      <c r="E1450" t="s">
        <v>22</v>
      </c>
      <c r="F1450" t="s">
        <v>8378</v>
      </c>
      <c r="G1450" s="14" t="s">
        <v>8379</v>
      </c>
      <c r="H1450" s="14" t="s">
        <v>8380</v>
      </c>
      <c r="I1450" t="s">
        <v>21</v>
      </c>
      <c r="K1450">
        <v>3</v>
      </c>
      <c r="L1450">
        <v>9</v>
      </c>
      <c r="M1450">
        <v>18</v>
      </c>
      <c r="N1450">
        <v>5</v>
      </c>
      <c r="O1450" t="s">
        <v>517</v>
      </c>
      <c r="P1450" t="s">
        <v>517</v>
      </c>
      <c r="Q1450" t="s">
        <v>517</v>
      </c>
      <c r="R1450" t="s">
        <v>517</v>
      </c>
      <c r="S1450" t="s">
        <v>517</v>
      </c>
      <c r="T1450" t="s">
        <v>517</v>
      </c>
      <c r="U1450" t="s">
        <v>517</v>
      </c>
      <c r="V1450" t="s">
        <v>517</v>
      </c>
      <c r="W1450" t="s">
        <v>517</v>
      </c>
      <c r="X1450" t="s">
        <v>517</v>
      </c>
      <c r="Y1450" t="s">
        <v>8381</v>
      </c>
      <c r="Z1450" s="1">
        <v>34135</v>
      </c>
      <c r="AA1450" t="s">
        <v>879</v>
      </c>
      <c r="AB1450">
        <v>23</v>
      </c>
      <c r="AC1450" t="s">
        <v>357</v>
      </c>
      <c r="AD1450" t="s">
        <v>491</v>
      </c>
      <c r="AF1450" t="s">
        <v>8304</v>
      </c>
      <c r="AG1450" t="s">
        <v>8263</v>
      </c>
      <c r="AH1450" t="s">
        <v>8259</v>
      </c>
      <c r="AI1450" t="s">
        <v>517</v>
      </c>
      <c r="AJ1450" t="s">
        <v>517</v>
      </c>
    </row>
    <row r="1451" spans="1:36" x14ac:dyDescent="0.25">
      <c r="A1451" s="13" t="s">
        <v>8383</v>
      </c>
      <c r="B1451" s="1">
        <v>42803</v>
      </c>
      <c r="C1451" s="2">
        <v>0.75578703703703709</v>
      </c>
      <c r="D1451" t="s">
        <v>8384</v>
      </c>
      <c r="E1451" t="s">
        <v>22</v>
      </c>
      <c r="F1451" t="s">
        <v>8385</v>
      </c>
      <c r="G1451" s="14" t="s">
        <v>8386</v>
      </c>
      <c r="H1451" s="14" t="s">
        <v>8387</v>
      </c>
      <c r="I1451" t="s">
        <v>23</v>
      </c>
      <c r="K1451">
        <v>3</v>
      </c>
      <c r="L1451">
        <v>9</v>
      </c>
      <c r="M1451">
        <v>18</v>
      </c>
      <c r="N1451">
        <v>5</v>
      </c>
      <c r="O1451" t="s">
        <v>8382</v>
      </c>
      <c r="P1451" t="s">
        <v>517</v>
      </c>
      <c r="Q1451" t="s">
        <v>517</v>
      </c>
      <c r="R1451" t="s">
        <v>517</v>
      </c>
      <c r="S1451" t="s">
        <v>517</v>
      </c>
      <c r="T1451" t="s">
        <v>517</v>
      </c>
      <c r="U1451" t="s">
        <v>517</v>
      </c>
      <c r="V1451" t="s">
        <v>517</v>
      </c>
      <c r="W1451" t="s">
        <v>589</v>
      </c>
      <c r="X1451" t="s">
        <v>590</v>
      </c>
      <c r="Y1451" t="s">
        <v>517</v>
      </c>
      <c r="Z1451" s="1" t="s">
        <v>517</v>
      </c>
      <c r="AA1451" t="s">
        <v>8384</v>
      </c>
      <c r="AB1451" t="s">
        <v>517</v>
      </c>
      <c r="AC1451" t="s">
        <v>358</v>
      </c>
      <c r="AD1451" t="s">
        <v>517</v>
      </c>
      <c r="AF1451" t="s">
        <v>517</v>
      </c>
      <c r="AG1451" t="s">
        <v>517</v>
      </c>
      <c r="AH1451" t="s">
        <v>517</v>
      </c>
      <c r="AI1451" t="s">
        <v>517</v>
      </c>
      <c r="AJ1451" t="s">
        <v>517</v>
      </c>
    </row>
    <row r="1452" spans="1:36" x14ac:dyDescent="0.25">
      <c r="A1452" s="13" t="s">
        <v>8388</v>
      </c>
      <c r="B1452" s="1">
        <v>42803</v>
      </c>
      <c r="C1452" s="2">
        <v>0.69732638888888887</v>
      </c>
      <c r="D1452" t="s">
        <v>541</v>
      </c>
      <c r="E1452" t="s">
        <v>22</v>
      </c>
      <c r="F1452" t="s">
        <v>8389</v>
      </c>
      <c r="G1452" s="14" t="s">
        <v>8390</v>
      </c>
      <c r="H1452" s="14" t="s">
        <v>8391</v>
      </c>
      <c r="I1452" t="s">
        <v>24</v>
      </c>
      <c r="K1452">
        <v>3</v>
      </c>
      <c r="L1452">
        <v>9</v>
      </c>
      <c r="M1452">
        <v>16</v>
      </c>
      <c r="N1452">
        <v>5</v>
      </c>
      <c r="O1452" t="s">
        <v>517</v>
      </c>
      <c r="P1452" t="s">
        <v>517</v>
      </c>
      <c r="Q1452" t="s">
        <v>517</v>
      </c>
      <c r="R1452" t="s">
        <v>517</v>
      </c>
      <c r="S1452" t="s">
        <v>517</v>
      </c>
      <c r="T1452" t="s">
        <v>517</v>
      </c>
      <c r="U1452" t="s">
        <v>517</v>
      </c>
      <c r="V1452" t="s">
        <v>517</v>
      </c>
      <c r="W1452" t="s">
        <v>517</v>
      </c>
      <c r="X1452" t="s">
        <v>517</v>
      </c>
      <c r="Y1452" t="s">
        <v>8392</v>
      </c>
      <c r="Z1452" s="1">
        <v>35667</v>
      </c>
      <c r="AA1452" t="s">
        <v>546</v>
      </c>
      <c r="AB1452">
        <v>19</v>
      </c>
      <c r="AC1452" t="s">
        <v>358</v>
      </c>
      <c r="AD1452" t="s">
        <v>491</v>
      </c>
      <c r="AF1452" t="s">
        <v>517</v>
      </c>
      <c r="AG1452" t="s">
        <v>517</v>
      </c>
      <c r="AH1452" t="s">
        <v>517</v>
      </c>
      <c r="AI1452" t="s">
        <v>517</v>
      </c>
      <c r="AJ1452" t="s">
        <v>517</v>
      </c>
    </row>
    <row r="1453" spans="1:36" x14ac:dyDescent="0.25">
      <c r="A1453" s="13" t="s">
        <v>8394</v>
      </c>
      <c r="B1453" s="1">
        <v>42803</v>
      </c>
      <c r="C1453" s="2">
        <v>0.62172453703703701</v>
      </c>
      <c r="D1453" t="s">
        <v>8395</v>
      </c>
      <c r="E1453" t="s">
        <v>22</v>
      </c>
      <c r="F1453" t="s">
        <v>8396</v>
      </c>
      <c r="G1453" t="s">
        <v>8397</v>
      </c>
      <c r="H1453" t="s">
        <v>8398</v>
      </c>
      <c r="I1453" t="s">
        <v>23</v>
      </c>
      <c r="K1453">
        <v>3</v>
      </c>
      <c r="L1453">
        <v>9</v>
      </c>
      <c r="M1453">
        <v>14</v>
      </c>
      <c r="N1453">
        <v>5</v>
      </c>
      <c r="O1453" t="s">
        <v>8393</v>
      </c>
      <c r="P1453" t="s">
        <v>517</v>
      </c>
      <c r="Q1453" t="s">
        <v>517</v>
      </c>
      <c r="R1453" t="s">
        <v>517</v>
      </c>
      <c r="S1453" t="s">
        <v>517</v>
      </c>
      <c r="T1453" t="s">
        <v>517</v>
      </c>
      <c r="U1453" t="s">
        <v>517</v>
      </c>
      <c r="V1453" t="s">
        <v>517</v>
      </c>
      <c r="W1453" t="s">
        <v>589</v>
      </c>
      <c r="X1453" t="s">
        <v>849</v>
      </c>
      <c r="Y1453" t="s">
        <v>8399</v>
      </c>
      <c r="Z1453" s="1">
        <v>30164</v>
      </c>
      <c r="AA1453" t="s">
        <v>5548</v>
      </c>
      <c r="AB1453">
        <v>34</v>
      </c>
      <c r="AC1453" t="s">
        <v>357</v>
      </c>
      <c r="AD1453" t="s">
        <v>487</v>
      </c>
      <c r="AF1453" t="s">
        <v>517</v>
      </c>
      <c r="AG1453" t="s">
        <v>517</v>
      </c>
      <c r="AH1453" t="s">
        <v>517</v>
      </c>
      <c r="AI1453" t="s">
        <v>517</v>
      </c>
      <c r="AJ1453" t="s">
        <v>517</v>
      </c>
    </row>
    <row r="1454" spans="1:36" x14ac:dyDescent="0.25">
      <c r="A1454" s="13" t="s">
        <v>8400</v>
      </c>
      <c r="B1454" s="1">
        <v>42803</v>
      </c>
      <c r="C1454" s="2">
        <v>0.61730324074074072</v>
      </c>
      <c r="D1454" t="s">
        <v>8401</v>
      </c>
      <c r="E1454" t="s">
        <v>22</v>
      </c>
      <c r="F1454" t="s">
        <v>8402</v>
      </c>
      <c r="G1454" s="14" t="s">
        <v>8403</v>
      </c>
      <c r="H1454" s="14" t="s">
        <v>8404</v>
      </c>
      <c r="I1454" t="s">
        <v>21</v>
      </c>
      <c r="K1454">
        <v>3</v>
      </c>
      <c r="L1454">
        <v>9</v>
      </c>
      <c r="M1454">
        <v>14</v>
      </c>
      <c r="N1454">
        <v>5</v>
      </c>
      <c r="O1454" t="s">
        <v>517</v>
      </c>
      <c r="P1454" t="s">
        <v>517</v>
      </c>
      <c r="Q1454" t="s">
        <v>517</v>
      </c>
      <c r="R1454" t="s">
        <v>517</v>
      </c>
      <c r="S1454" t="s">
        <v>517</v>
      </c>
      <c r="T1454" t="s">
        <v>517</v>
      </c>
      <c r="U1454" t="s">
        <v>517</v>
      </c>
      <c r="V1454" t="s">
        <v>517</v>
      </c>
      <c r="W1454" t="s">
        <v>517</v>
      </c>
      <c r="X1454" t="s">
        <v>517</v>
      </c>
      <c r="Y1454" t="s">
        <v>8405</v>
      </c>
      <c r="Z1454" s="1">
        <v>27735</v>
      </c>
      <c r="AA1454" t="s">
        <v>529</v>
      </c>
      <c r="AB1454">
        <v>41</v>
      </c>
      <c r="AC1454" t="s">
        <v>358</v>
      </c>
      <c r="AD1454" t="s">
        <v>493</v>
      </c>
      <c r="AF1454" t="s">
        <v>517</v>
      </c>
      <c r="AG1454" t="s">
        <v>517</v>
      </c>
      <c r="AH1454" t="s">
        <v>517</v>
      </c>
      <c r="AI1454" t="s">
        <v>517</v>
      </c>
      <c r="AJ1454" t="s">
        <v>517</v>
      </c>
    </row>
    <row r="1455" spans="1:36" x14ac:dyDescent="0.25">
      <c r="A1455" s="13" t="s">
        <v>8406</v>
      </c>
      <c r="B1455" s="1">
        <v>42803</v>
      </c>
      <c r="C1455" s="2">
        <v>0.59697916666666673</v>
      </c>
      <c r="D1455" t="s">
        <v>8407</v>
      </c>
      <c r="E1455" t="s">
        <v>22</v>
      </c>
      <c r="F1455" t="s">
        <v>7822</v>
      </c>
      <c r="G1455" s="14" t="s">
        <v>7823</v>
      </c>
      <c r="H1455" s="14" t="s">
        <v>8408</v>
      </c>
      <c r="I1455" t="s">
        <v>23</v>
      </c>
      <c r="K1455">
        <v>3</v>
      </c>
      <c r="L1455">
        <v>9</v>
      </c>
      <c r="M1455">
        <v>14</v>
      </c>
      <c r="N1455">
        <v>5</v>
      </c>
      <c r="O1455" t="s">
        <v>7819</v>
      </c>
      <c r="P1455" t="s">
        <v>517</v>
      </c>
      <c r="Q1455" t="s">
        <v>517</v>
      </c>
      <c r="R1455" t="s">
        <v>517</v>
      </c>
      <c r="S1455" t="s">
        <v>517</v>
      </c>
      <c r="T1455" t="s">
        <v>517</v>
      </c>
      <c r="U1455" t="s">
        <v>517</v>
      </c>
      <c r="V1455" t="s">
        <v>517</v>
      </c>
      <c r="W1455" t="s">
        <v>2974</v>
      </c>
      <c r="X1455" t="s">
        <v>477</v>
      </c>
      <c r="Y1455" t="s">
        <v>7825</v>
      </c>
      <c r="Z1455" s="1">
        <v>29722</v>
      </c>
      <c r="AA1455" t="s">
        <v>8409</v>
      </c>
      <c r="AB1455">
        <v>35</v>
      </c>
      <c r="AC1455" t="s">
        <v>358</v>
      </c>
      <c r="AD1455" t="s">
        <v>497</v>
      </c>
      <c r="AF1455" t="s">
        <v>8313</v>
      </c>
      <c r="AG1455" t="s">
        <v>517</v>
      </c>
      <c r="AH1455" t="s">
        <v>517</v>
      </c>
      <c r="AI1455" t="s">
        <v>517</v>
      </c>
      <c r="AJ1455" t="s">
        <v>517</v>
      </c>
    </row>
    <row r="1456" spans="1:36" x14ac:dyDescent="0.25">
      <c r="A1456" s="13" t="s">
        <v>8410</v>
      </c>
      <c r="B1456" s="1">
        <v>42803</v>
      </c>
      <c r="C1456" s="2">
        <v>0.59564814814814815</v>
      </c>
      <c r="D1456" t="s">
        <v>8411</v>
      </c>
      <c r="E1456" t="s">
        <v>22</v>
      </c>
      <c r="F1456" t="s">
        <v>8412</v>
      </c>
      <c r="G1456" s="14" t="s">
        <v>8413</v>
      </c>
      <c r="H1456" s="14" t="s">
        <v>8414</v>
      </c>
      <c r="I1456" t="s">
        <v>21</v>
      </c>
      <c r="K1456">
        <v>3</v>
      </c>
      <c r="L1456">
        <v>9</v>
      </c>
      <c r="M1456">
        <v>14</v>
      </c>
      <c r="N1456">
        <v>5</v>
      </c>
      <c r="O1456" t="s">
        <v>517</v>
      </c>
      <c r="P1456" t="s">
        <v>517</v>
      </c>
      <c r="Q1456" t="s">
        <v>517</v>
      </c>
      <c r="R1456" t="s">
        <v>517</v>
      </c>
      <c r="S1456" t="s">
        <v>517</v>
      </c>
      <c r="T1456" t="s">
        <v>517</v>
      </c>
      <c r="U1456" t="s">
        <v>517</v>
      </c>
      <c r="V1456" t="s">
        <v>517</v>
      </c>
      <c r="W1456" t="s">
        <v>517</v>
      </c>
      <c r="X1456" t="s">
        <v>517</v>
      </c>
      <c r="Y1456" t="s">
        <v>8415</v>
      </c>
      <c r="Z1456" s="1">
        <v>21782</v>
      </c>
      <c r="AA1456" t="s">
        <v>8416</v>
      </c>
      <c r="AB1456">
        <v>57</v>
      </c>
      <c r="AC1456" t="s">
        <v>358</v>
      </c>
      <c r="AD1456" t="s">
        <v>487</v>
      </c>
      <c r="AF1456" t="s">
        <v>8305</v>
      </c>
      <c r="AG1456" t="s">
        <v>8296</v>
      </c>
      <c r="AH1456" t="s">
        <v>517</v>
      </c>
      <c r="AI1456" t="s">
        <v>517</v>
      </c>
      <c r="AJ1456" t="s">
        <v>517</v>
      </c>
    </row>
    <row r="1457" spans="1:36" x14ac:dyDescent="0.25">
      <c r="A1457" s="13" t="s">
        <v>8417</v>
      </c>
      <c r="B1457" s="1">
        <v>42803</v>
      </c>
      <c r="C1457" s="2">
        <v>0.56495370370370368</v>
      </c>
      <c r="D1457" t="s">
        <v>8418</v>
      </c>
      <c r="E1457" t="s">
        <v>22</v>
      </c>
      <c r="F1457" t="s">
        <v>8419</v>
      </c>
      <c r="G1457" s="14" t="s">
        <v>8420</v>
      </c>
      <c r="H1457" s="14" t="s">
        <v>8421</v>
      </c>
      <c r="I1457" t="s">
        <v>23</v>
      </c>
      <c r="K1457">
        <v>3</v>
      </c>
      <c r="L1457">
        <v>9</v>
      </c>
      <c r="M1457">
        <v>13</v>
      </c>
      <c r="N1457">
        <v>5</v>
      </c>
      <c r="O1457" t="s">
        <v>517</v>
      </c>
      <c r="P1457" t="s">
        <v>517</v>
      </c>
      <c r="Q1457" t="s">
        <v>517</v>
      </c>
      <c r="R1457" t="s">
        <v>517</v>
      </c>
      <c r="S1457" t="s">
        <v>517</v>
      </c>
      <c r="T1457" t="s">
        <v>517</v>
      </c>
      <c r="U1457" t="s">
        <v>517</v>
      </c>
      <c r="V1457" t="s">
        <v>517</v>
      </c>
      <c r="W1457" t="s">
        <v>517</v>
      </c>
      <c r="X1457" t="s">
        <v>517</v>
      </c>
      <c r="Y1457" t="s">
        <v>8422</v>
      </c>
      <c r="Z1457" s="1">
        <v>36100</v>
      </c>
      <c r="AA1457" t="s">
        <v>3369</v>
      </c>
      <c r="AB1457">
        <v>18</v>
      </c>
      <c r="AC1457" t="s">
        <v>358</v>
      </c>
      <c r="AD1457" t="s">
        <v>483</v>
      </c>
      <c r="AF1457" t="s">
        <v>517</v>
      </c>
      <c r="AG1457" t="s">
        <v>517</v>
      </c>
      <c r="AH1457" t="s">
        <v>517</v>
      </c>
      <c r="AI1457" t="s">
        <v>517</v>
      </c>
      <c r="AJ1457" t="s">
        <v>517</v>
      </c>
    </row>
    <row r="1458" spans="1:36" x14ac:dyDescent="0.25">
      <c r="A1458" s="13" t="s">
        <v>8423</v>
      </c>
      <c r="B1458" s="1">
        <v>42803</v>
      </c>
      <c r="C1458" s="2">
        <v>0.56278935185185186</v>
      </c>
      <c r="D1458" t="s">
        <v>5861</v>
      </c>
      <c r="E1458" t="s">
        <v>22</v>
      </c>
      <c r="F1458" t="s">
        <v>5862</v>
      </c>
      <c r="G1458" s="14" t="s">
        <v>5863</v>
      </c>
      <c r="H1458" s="14" t="s">
        <v>8424</v>
      </c>
      <c r="I1458" t="s">
        <v>21</v>
      </c>
      <c r="K1458">
        <v>3</v>
      </c>
      <c r="L1458">
        <v>9</v>
      </c>
      <c r="M1458">
        <v>13</v>
      </c>
      <c r="N1458">
        <v>5</v>
      </c>
      <c r="O1458" t="s">
        <v>5859</v>
      </c>
      <c r="P1458" t="s">
        <v>517</v>
      </c>
      <c r="Q1458" t="s">
        <v>517</v>
      </c>
      <c r="R1458" t="s">
        <v>517</v>
      </c>
      <c r="S1458" t="s">
        <v>517</v>
      </c>
      <c r="T1458" t="s">
        <v>517</v>
      </c>
      <c r="U1458" t="s">
        <v>517</v>
      </c>
      <c r="V1458" t="s">
        <v>517</v>
      </c>
      <c r="W1458" t="s">
        <v>3570</v>
      </c>
      <c r="X1458" t="s">
        <v>477</v>
      </c>
      <c r="Y1458" t="s">
        <v>5865</v>
      </c>
      <c r="Z1458" s="1">
        <v>28959</v>
      </c>
      <c r="AA1458" t="s">
        <v>5866</v>
      </c>
      <c r="AB1458">
        <v>37</v>
      </c>
      <c r="AC1458" t="s">
        <v>358</v>
      </c>
      <c r="AD1458" t="s">
        <v>509</v>
      </c>
      <c r="AF1458" t="s">
        <v>8261</v>
      </c>
      <c r="AG1458" t="s">
        <v>8260</v>
      </c>
      <c r="AH1458" t="s">
        <v>517</v>
      </c>
      <c r="AI1458" t="s">
        <v>517</v>
      </c>
      <c r="AJ1458" t="s">
        <v>517</v>
      </c>
    </row>
    <row r="1459" spans="1:36" x14ac:dyDescent="0.25">
      <c r="A1459" s="13" t="s">
        <v>8425</v>
      </c>
      <c r="B1459" s="1">
        <v>42803</v>
      </c>
      <c r="C1459" s="2">
        <v>0.55508101851851854</v>
      </c>
      <c r="D1459" t="s">
        <v>8426</v>
      </c>
      <c r="E1459" t="s">
        <v>22</v>
      </c>
      <c r="F1459" t="s">
        <v>8427</v>
      </c>
      <c r="G1459" s="14" t="s">
        <v>8428</v>
      </c>
      <c r="H1459" s="14" t="s">
        <v>8429</v>
      </c>
      <c r="I1459" t="s">
        <v>25</v>
      </c>
      <c r="K1459">
        <v>3</v>
      </c>
      <c r="L1459">
        <v>9</v>
      </c>
      <c r="M1459">
        <v>13</v>
      </c>
      <c r="N1459">
        <v>5</v>
      </c>
      <c r="O1459" t="s">
        <v>517</v>
      </c>
      <c r="P1459" t="s">
        <v>517</v>
      </c>
      <c r="Q1459" t="s">
        <v>517</v>
      </c>
      <c r="R1459" t="s">
        <v>517</v>
      </c>
      <c r="S1459" t="s">
        <v>517</v>
      </c>
      <c r="T1459" t="s">
        <v>517</v>
      </c>
      <c r="U1459" t="s">
        <v>517</v>
      </c>
      <c r="V1459" t="s">
        <v>517</v>
      </c>
      <c r="W1459" t="s">
        <v>517</v>
      </c>
      <c r="X1459" t="s">
        <v>517</v>
      </c>
      <c r="Y1459" t="s">
        <v>8430</v>
      </c>
      <c r="Z1459" s="1">
        <v>32509</v>
      </c>
      <c r="AA1459" t="s">
        <v>8426</v>
      </c>
      <c r="AB1459">
        <v>28</v>
      </c>
      <c r="AC1459" t="s">
        <v>358</v>
      </c>
      <c r="AD1459" t="s">
        <v>491</v>
      </c>
      <c r="AF1459" t="s">
        <v>8259</v>
      </c>
      <c r="AG1459" t="s">
        <v>517</v>
      </c>
      <c r="AH1459" t="s">
        <v>517</v>
      </c>
      <c r="AI1459" t="s">
        <v>517</v>
      </c>
      <c r="AJ1459" t="s">
        <v>517</v>
      </c>
    </row>
    <row r="1460" spans="1:36" x14ac:dyDescent="0.25">
      <c r="A1460" s="13" t="s">
        <v>8432</v>
      </c>
      <c r="B1460" s="1">
        <v>42803</v>
      </c>
      <c r="C1460" s="2">
        <v>0.53818287037037038</v>
      </c>
      <c r="D1460" t="s">
        <v>8433</v>
      </c>
      <c r="E1460" t="s">
        <v>22</v>
      </c>
      <c r="F1460" t="s">
        <v>8434</v>
      </c>
      <c r="G1460" s="14" t="s">
        <v>8435</v>
      </c>
      <c r="H1460" s="14" t="s">
        <v>8436</v>
      </c>
      <c r="I1460" t="s">
        <v>23</v>
      </c>
      <c r="K1460">
        <v>3</v>
      </c>
      <c r="L1460">
        <v>9</v>
      </c>
      <c r="M1460">
        <v>12</v>
      </c>
      <c r="N1460">
        <v>5</v>
      </c>
      <c r="O1460" t="s">
        <v>8431</v>
      </c>
      <c r="P1460" t="s">
        <v>517</v>
      </c>
      <c r="Q1460" t="s">
        <v>517</v>
      </c>
      <c r="R1460" t="s">
        <v>517</v>
      </c>
      <c r="S1460" t="s">
        <v>517</v>
      </c>
      <c r="T1460" t="s">
        <v>517</v>
      </c>
      <c r="U1460" t="s">
        <v>517</v>
      </c>
      <c r="V1460" t="s">
        <v>517</v>
      </c>
      <c r="W1460" t="s">
        <v>537</v>
      </c>
      <c r="X1460" t="s">
        <v>590</v>
      </c>
      <c r="Y1460" t="s">
        <v>8437</v>
      </c>
      <c r="Z1460" s="1">
        <v>27766</v>
      </c>
      <c r="AA1460" t="s">
        <v>1764</v>
      </c>
      <c r="AB1460">
        <v>41</v>
      </c>
      <c r="AC1460" t="s">
        <v>358</v>
      </c>
      <c r="AD1460" t="s">
        <v>492</v>
      </c>
      <c r="AF1460" t="s">
        <v>8295</v>
      </c>
      <c r="AG1460" t="s">
        <v>8263</v>
      </c>
      <c r="AH1460" t="s">
        <v>8306</v>
      </c>
      <c r="AI1460" t="s">
        <v>8313</v>
      </c>
      <c r="AJ1460" t="s">
        <v>517</v>
      </c>
    </row>
    <row r="1461" spans="1:36" x14ac:dyDescent="0.25">
      <c r="A1461" s="13" t="s">
        <v>8438</v>
      </c>
      <c r="B1461" s="1">
        <v>42803</v>
      </c>
      <c r="C1461" s="2">
        <v>0.53457175925925926</v>
      </c>
      <c r="D1461" t="s">
        <v>8439</v>
      </c>
      <c r="E1461" t="s">
        <v>22</v>
      </c>
      <c r="F1461" t="s">
        <v>8440</v>
      </c>
      <c r="G1461" s="14" t="s">
        <v>8441</v>
      </c>
      <c r="H1461" s="14" t="s">
        <v>8442</v>
      </c>
      <c r="I1461" t="s">
        <v>21</v>
      </c>
      <c r="K1461">
        <v>3</v>
      </c>
      <c r="L1461">
        <v>9</v>
      </c>
      <c r="M1461">
        <v>12</v>
      </c>
      <c r="N1461">
        <v>5</v>
      </c>
      <c r="O1461" t="s">
        <v>517</v>
      </c>
      <c r="P1461" t="s">
        <v>517</v>
      </c>
      <c r="Q1461" t="s">
        <v>517</v>
      </c>
      <c r="R1461" t="s">
        <v>517</v>
      </c>
      <c r="S1461" t="s">
        <v>517</v>
      </c>
      <c r="T1461" t="s">
        <v>517</v>
      </c>
      <c r="U1461" t="s">
        <v>517</v>
      </c>
      <c r="V1461" t="s">
        <v>517</v>
      </c>
      <c r="W1461" t="s">
        <v>517</v>
      </c>
      <c r="X1461" t="s">
        <v>517</v>
      </c>
      <c r="Y1461" t="s">
        <v>8443</v>
      </c>
      <c r="Z1461" s="1">
        <v>20362</v>
      </c>
      <c r="AA1461" t="s">
        <v>1519</v>
      </c>
      <c r="AB1461">
        <v>61</v>
      </c>
      <c r="AC1461" t="s">
        <v>358</v>
      </c>
      <c r="AD1461" t="s">
        <v>491</v>
      </c>
      <c r="AF1461" t="s">
        <v>8296</v>
      </c>
      <c r="AG1461" t="s">
        <v>8263</v>
      </c>
      <c r="AH1461" t="s">
        <v>8273</v>
      </c>
      <c r="AI1461" t="s">
        <v>8303</v>
      </c>
      <c r="AJ1461" t="s">
        <v>8295</v>
      </c>
    </row>
    <row r="1462" spans="1:36" x14ac:dyDescent="0.25">
      <c r="A1462" s="13" t="s">
        <v>8444</v>
      </c>
      <c r="B1462" s="1">
        <v>42803</v>
      </c>
      <c r="C1462" s="2">
        <v>0.48453703703703704</v>
      </c>
      <c r="D1462" t="s">
        <v>998</v>
      </c>
      <c r="E1462" t="s">
        <v>22</v>
      </c>
      <c r="F1462" t="s">
        <v>999</v>
      </c>
      <c r="G1462" t="s">
        <v>1000</v>
      </c>
      <c r="H1462" t="s">
        <v>1001</v>
      </c>
      <c r="I1462" t="s">
        <v>21</v>
      </c>
      <c r="K1462">
        <v>3</v>
      </c>
      <c r="L1462">
        <v>9</v>
      </c>
      <c r="M1462">
        <v>11</v>
      </c>
      <c r="N1462">
        <v>5</v>
      </c>
      <c r="O1462" t="s">
        <v>517</v>
      </c>
      <c r="P1462" t="s">
        <v>517</v>
      </c>
      <c r="Q1462" t="s">
        <v>517</v>
      </c>
      <c r="R1462" t="s">
        <v>517</v>
      </c>
      <c r="S1462" t="s">
        <v>517</v>
      </c>
      <c r="T1462" t="s">
        <v>517</v>
      </c>
      <c r="U1462" t="s">
        <v>517</v>
      </c>
      <c r="V1462" t="s">
        <v>517</v>
      </c>
      <c r="W1462" t="s">
        <v>517</v>
      </c>
      <c r="X1462" t="s">
        <v>517</v>
      </c>
      <c r="Y1462" t="s">
        <v>1002</v>
      </c>
      <c r="Z1462" s="1">
        <v>33583</v>
      </c>
      <c r="AA1462" t="s">
        <v>529</v>
      </c>
      <c r="AB1462">
        <v>25</v>
      </c>
      <c r="AC1462" t="s">
        <v>358</v>
      </c>
      <c r="AD1462" t="s">
        <v>496</v>
      </c>
      <c r="AF1462" t="s">
        <v>8307</v>
      </c>
      <c r="AG1462" t="s">
        <v>8296</v>
      </c>
      <c r="AH1462" t="s">
        <v>517</v>
      </c>
      <c r="AI1462" t="s">
        <v>517</v>
      </c>
      <c r="AJ1462" t="s">
        <v>517</v>
      </c>
    </row>
    <row r="1463" spans="1:36" x14ac:dyDescent="0.25">
      <c r="A1463" s="13" t="s">
        <v>8445</v>
      </c>
      <c r="B1463" s="1">
        <v>42803</v>
      </c>
      <c r="C1463" s="2">
        <v>0.4775578703703704</v>
      </c>
      <c r="D1463" t="s">
        <v>8446</v>
      </c>
      <c r="E1463" t="s">
        <v>22</v>
      </c>
      <c r="F1463" t="s">
        <v>8447</v>
      </c>
      <c r="G1463" s="14" t="s">
        <v>8448</v>
      </c>
      <c r="H1463" s="14" t="s">
        <v>8449</v>
      </c>
      <c r="I1463" t="s">
        <v>24</v>
      </c>
      <c r="K1463">
        <v>3</v>
      </c>
      <c r="L1463">
        <v>9</v>
      </c>
      <c r="M1463">
        <v>11</v>
      </c>
      <c r="N1463">
        <v>5</v>
      </c>
      <c r="O1463" t="s">
        <v>517</v>
      </c>
      <c r="P1463" t="s">
        <v>517</v>
      </c>
      <c r="Q1463" t="s">
        <v>517</v>
      </c>
      <c r="R1463" t="s">
        <v>517</v>
      </c>
      <c r="S1463" t="s">
        <v>517</v>
      </c>
      <c r="T1463" t="s">
        <v>517</v>
      </c>
      <c r="U1463" t="s">
        <v>517</v>
      </c>
      <c r="V1463" t="s">
        <v>517</v>
      </c>
      <c r="W1463" t="s">
        <v>517</v>
      </c>
      <c r="X1463" t="s">
        <v>517</v>
      </c>
      <c r="Y1463" t="s">
        <v>8450</v>
      </c>
      <c r="Z1463" s="1">
        <v>31898</v>
      </c>
      <c r="AA1463" t="s">
        <v>872</v>
      </c>
      <c r="AB1463">
        <v>29</v>
      </c>
      <c r="AC1463" t="s">
        <v>358</v>
      </c>
      <c r="AD1463" t="s">
        <v>482</v>
      </c>
      <c r="AF1463" t="s">
        <v>8304</v>
      </c>
      <c r="AG1463" t="s">
        <v>517</v>
      </c>
      <c r="AH1463" t="s">
        <v>517</v>
      </c>
      <c r="AI1463" t="s">
        <v>517</v>
      </c>
      <c r="AJ1463" t="s">
        <v>517</v>
      </c>
    </row>
    <row r="1464" spans="1:36" x14ac:dyDescent="0.25">
      <c r="A1464" s="13" t="s">
        <v>8451</v>
      </c>
      <c r="B1464" s="1">
        <v>42803</v>
      </c>
      <c r="C1464" s="2">
        <v>0.47134259259259265</v>
      </c>
      <c r="D1464" t="s">
        <v>8452</v>
      </c>
      <c r="E1464" t="s">
        <v>22</v>
      </c>
      <c r="F1464" t="s">
        <v>8453</v>
      </c>
      <c r="G1464" s="14" t="s">
        <v>8454</v>
      </c>
      <c r="H1464" s="14" t="s">
        <v>8455</v>
      </c>
      <c r="I1464" t="s">
        <v>24</v>
      </c>
      <c r="K1464">
        <v>3</v>
      </c>
      <c r="L1464">
        <v>9</v>
      </c>
      <c r="M1464">
        <v>11</v>
      </c>
      <c r="N1464">
        <v>5</v>
      </c>
      <c r="O1464" t="s">
        <v>517</v>
      </c>
      <c r="P1464" t="s">
        <v>517</v>
      </c>
      <c r="Q1464" t="s">
        <v>517</v>
      </c>
      <c r="R1464" t="s">
        <v>517</v>
      </c>
      <c r="S1464" t="s">
        <v>517</v>
      </c>
      <c r="T1464" t="s">
        <v>517</v>
      </c>
      <c r="U1464" t="s">
        <v>517</v>
      </c>
      <c r="V1464" t="s">
        <v>517</v>
      </c>
      <c r="W1464" t="s">
        <v>517</v>
      </c>
      <c r="X1464" t="s">
        <v>517</v>
      </c>
      <c r="Y1464" t="s">
        <v>8456</v>
      </c>
      <c r="Z1464" s="1">
        <v>33273</v>
      </c>
      <c r="AA1464" t="s">
        <v>1366</v>
      </c>
      <c r="AB1464">
        <v>26</v>
      </c>
      <c r="AC1464" t="s">
        <v>358</v>
      </c>
      <c r="AD1464" t="s">
        <v>490</v>
      </c>
      <c r="AF1464" t="s">
        <v>8313</v>
      </c>
      <c r="AG1464" t="s">
        <v>517</v>
      </c>
      <c r="AH1464" t="s">
        <v>517</v>
      </c>
      <c r="AI1464" t="s">
        <v>517</v>
      </c>
      <c r="AJ1464" t="s">
        <v>517</v>
      </c>
    </row>
    <row r="1465" spans="1:36" x14ac:dyDescent="0.25">
      <c r="A1465" s="13" t="s">
        <v>8458</v>
      </c>
      <c r="B1465" s="1">
        <v>42803</v>
      </c>
      <c r="C1465" s="2">
        <v>0.4713310185185185</v>
      </c>
      <c r="D1465" t="s">
        <v>8459</v>
      </c>
      <c r="E1465" t="s">
        <v>22</v>
      </c>
      <c r="F1465" t="s">
        <v>8460</v>
      </c>
      <c r="G1465" s="14" t="s">
        <v>8461</v>
      </c>
      <c r="H1465" s="14" t="s">
        <v>8462</v>
      </c>
      <c r="I1465" t="s">
        <v>23</v>
      </c>
      <c r="K1465">
        <v>3</v>
      </c>
      <c r="L1465">
        <v>9</v>
      </c>
      <c r="M1465">
        <v>11</v>
      </c>
      <c r="N1465">
        <v>5</v>
      </c>
      <c r="O1465" t="s">
        <v>8457</v>
      </c>
      <c r="P1465" t="s">
        <v>517</v>
      </c>
      <c r="Q1465" t="s">
        <v>517</v>
      </c>
      <c r="R1465" t="s">
        <v>517</v>
      </c>
      <c r="S1465" t="s">
        <v>517</v>
      </c>
      <c r="T1465" t="s">
        <v>517</v>
      </c>
      <c r="U1465" t="s">
        <v>517</v>
      </c>
      <c r="V1465" t="s">
        <v>517</v>
      </c>
      <c r="W1465" t="s">
        <v>1025</v>
      </c>
      <c r="X1465" t="s">
        <v>527</v>
      </c>
      <c r="Y1465" t="s">
        <v>517</v>
      </c>
      <c r="Z1465" s="1" t="s">
        <v>517</v>
      </c>
      <c r="AA1465" t="s">
        <v>1804</v>
      </c>
      <c r="AB1465" t="s">
        <v>517</v>
      </c>
      <c r="AC1465" t="s">
        <v>358</v>
      </c>
      <c r="AD1465" t="s">
        <v>517</v>
      </c>
      <c r="AF1465" t="s">
        <v>8266</v>
      </c>
      <c r="AG1465" t="s">
        <v>8313</v>
      </c>
      <c r="AH1465" t="s">
        <v>517</v>
      </c>
      <c r="AI1465" t="s">
        <v>517</v>
      </c>
      <c r="AJ1465" t="s">
        <v>517</v>
      </c>
    </row>
    <row r="1466" spans="1:36" x14ac:dyDescent="0.25">
      <c r="A1466" s="13" t="s">
        <v>8463</v>
      </c>
      <c r="B1466" s="1">
        <v>42803</v>
      </c>
      <c r="C1466" s="2">
        <v>0.43878472222222226</v>
      </c>
      <c r="D1466" t="s">
        <v>8464</v>
      </c>
      <c r="E1466" t="s">
        <v>22</v>
      </c>
      <c r="F1466" t="s">
        <v>8465</v>
      </c>
      <c r="G1466" s="14" t="s">
        <v>8466</v>
      </c>
      <c r="H1466" s="14" t="s">
        <v>8467</v>
      </c>
      <c r="I1466" t="s">
        <v>25</v>
      </c>
      <c r="K1466">
        <v>3</v>
      </c>
      <c r="L1466">
        <v>9</v>
      </c>
      <c r="M1466">
        <v>10</v>
      </c>
      <c r="N1466">
        <v>5</v>
      </c>
      <c r="O1466" t="s">
        <v>517</v>
      </c>
      <c r="P1466" t="s">
        <v>517</v>
      </c>
      <c r="Q1466" t="s">
        <v>517</v>
      </c>
      <c r="R1466" t="s">
        <v>517</v>
      </c>
      <c r="S1466" t="s">
        <v>517</v>
      </c>
      <c r="T1466" t="s">
        <v>517</v>
      </c>
      <c r="U1466" t="s">
        <v>517</v>
      </c>
      <c r="V1466" t="s">
        <v>517</v>
      </c>
      <c r="W1466" t="s">
        <v>517</v>
      </c>
      <c r="X1466" t="s">
        <v>517</v>
      </c>
      <c r="Y1466" t="s">
        <v>8468</v>
      </c>
      <c r="Z1466" s="1">
        <v>29560</v>
      </c>
      <c r="AA1466" t="s">
        <v>3369</v>
      </c>
      <c r="AB1466">
        <v>36</v>
      </c>
      <c r="AC1466" t="s">
        <v>358</v>
      </c>
      <c r="AD1466" t="s">
        <v>499</v>
      </c>
      <c r="AF1466" t="s">
        <v>8304</v>
      </c>
      <c r="AG1466" t="s">
        <v>8295</v>
      </c>
      <c r="AH1466" t="s">
        <v>517</v>
      </c>
      <c r="AI1466" t="s">
        <v>517</v>
      </c>
      <c r="AJ1466" t="s">
        <v>517</v>
      </c>
    </row>
    <row r="1467" spans="1:36" x14ac:dyDescent="0.25">
      <c r="A1467" s="13" t="s">
        <v>8469</v>
      </c>
      <c r="B1467" s="1">
        <v>42803</v>
      </c>
      <c r="C1467" s="2">
        <v>0.35822916666666665</v>
      </c>
      <c r="D1467" t="s">
        <v>8470</v>
      </c>
      <c r="E1467" t="s">
        <v>22</v>
      </c>
      <c r="F1467" t="s">
        <v>8471</v>
      </c>
      <c r="G1467" s="14" t="s">
        <v>8472</v>
      </c>
      <c r="H1467" s="14" t="s">
        <v>8473</v>
      </c>
      <c r="I1467" t="s">
        <v>24</v>
      </c>
      <c r="K1467">
        <v>3</v>
      </c>
      <c r="L1467">
        <v>9</v>
      </c>
      <c r="M1467">
        <v>8</v>
      </c>
      <c r="N1467">
        <v>5</v>
      </c>
      <c r="O1467" t="s">
        <v>517</v>
      </c>
      <c r="P1467" t="s">
        <v>517</v>
      </c>
      <c r="Q1467" t="s">
        <v>517</v>
      </c>
      <c r="R1467" t="s">
        <v>517</v>
      </c>
      <c r="S1467" t="s">
        <v>517</v>
      </c>
      <c r="T1467" t="s">
        <v>517</v>
      </c>
      <c r="U1467" t="s">
        <v>517</v>
      </c>
      <c r="V1467" t="s">
        <v>517</v>
      </c>
      <c r="W1467" t="s">
        <v>517</v>
      </c>
      <c r="X1467" t="s">
        <v>517</v>
      </c>
      <c r="Y1467" t="s">
        <v>8474</v>
      </c>
      <c r="Z1467" s="1" t="s">
        <v>517</v>
      </c>
      <c r="AA1467" t="s">
        <v>1888</v>
      </c>
      <c r="AB1467" t="s">
        <v>517</v>
      </c>
      <c r="AC1467" t="s">
        <v>358</v>
      </c>
      <c r="AD1467" t="s">
        <v>487</v>
      </c>
      <c r="AF1467" t="s">
        <v>8313</v>
      </c>
      <c r="AG1467" t="s">
        <v>517</v>
      </c>
      <c r="AH1467" t="s">
        <v>517</v>
      </c>
      <c r="AI1467" t="s">
        <v>517</v>
      </c>
      <c r="AJ1467" t="s">
        <v>517</v>
      </c>
    </row>
    <row r="1468" spans="1:36" x14ac:dyDescent="0.25">
      <c r="A1468" s="13" t="s">
        <v>8476</v>
      </c>
      <c r="B1468" s="1">
        <v>42803</v>
      </c>
      <c r="C1468" s="2">
        <v>0.32998842592592592</v>
      </c>
      <c r="D1468" t="s">
        <v>8477</v>
      </c>
      <c r="E1468" t="s">
        <v>22</v>
      </c>
      <c r="F1468" t="s">
        <v>8478</v>
      </c>
      <c r="G1468" s="14" t="s">
        <v>8479</v>
      </c>
      <c r="H1468" s="14" t="s">
        <v>8480</v>
      </c>
      <c r="I1468" t="s">
        <v>23</v>
      </c>
      <c r="K1468">
        <v>3</v>
      </c>
      <c r="L1468">
        <v>9</v>
      </c>
      <c r="M1468">
        <v>7</v>
      </c>
      <c r="N1468">
        <v>5</v>
      </c>
      <c r="O1468" t="s">
        <v>8475</v>
      </c>
      <c r="P1468" t="s">
        <v>517</v>
      </c>
      <c r="Q1468" t="s">
        <v>517</v>
      </c>
      <c r="R1468" t="s">
        <v>517</v>
      </c>
      <c r="S1468" t="s">
        <v>517</v>
      </c>
      <c r="T1468" t="s">
        <v>517</v>
      </c>
      <c r="U1468" t="s">
        <v>517</v>
      </c>
      <c r="V1468" t="s">
        <v>517</v>
      </c>
      <c r="W1468" t="s">
        <v>476</v>
      </c>
      <c r="X1468" t="s">
        <v>477</v>
      </c>
      <c r="Y1468" t="s">
        <v>517</v>
      </c>
      <c r="Z1468" s="1" t="s">
        <v>517</v>
      </c>
      <c r="AA1468" t="s">
        <v>946</v>
      </c>
      <c r="AB1468" t="s">
        <v>517</v>
      </c>
      <c r="AC1468" t="s">
        <v>358</v>
      </c>
      <c r="AD1468" t="s">
        <v>517</v>
      </c>
      <c r="AF1468" t="s">
        <v>517</v>
      </c>
      <c r="AG1468" t="s">
        <v>517</v>
      </c>
      <c r="AH1468" t="s">
        <v>517</v>
      </c>
      <c r="AI1468" t="s">
        <v>517</v>
      </c>
      <c r="AJ1468" t="s">
        <v>517</v>
      </c>
    </row>
    <row r="1469" spans="1:36" x14ac:dyDescent="0.25">
      <c r="A1469" s="13" t="s">
        <v>8481</v>
      </c>
      <c r="B1469" s="1">
        <v>42803</v>
      </c>
      <c r="C1469" s="2">
        <v>7.4687500000000004E-2</v>
      </c>
      <c r="D1469" t="s">
        <v>8482</v>
      </c>
      <c r="E1469" t="s">
        <v>22</v>
      </c>
      <c r="F1469" t="s">
        <v>8483</v>
      </c>
      <c r="G1469" t="s">
        <v>8484</v>
      </c>
      <c r="H1469" t="s">
        <v>8485</v>
      </c>
      <c r="I1469" t="s">
        <v>23</v>
      </c>
      <c r="K1469">
        <v>3</v>
      </c>
      <c r="L1469">
        <v>9</v>
      </c>
      <c r="M1469">
        <v>1</v>
      </c>
      <c r="N1469">
        <v>5</v>
      </c>
      <c r="O1469" t="s">
        <v>517</v>
      </c>
      <c r="P1469" t="s">
        <v>517</v>
      </c>
      <c r="Q1469" t="s">
        <v>517</v>
      </c>
      <c r="R1469" t="s">
        <v>517</v>
      </c>
      <c r="S1469" t="s">
        <v>517</v>
      </c>
      <c r="T1469" t="s">
        <v>517</v>
      </c>
      <c r="U1469" t="s">
        <v>517</v>
      </c>
      <c r="V1469" t="s">
        <v>517</v>
      </c>
      <c r="W1469" t="s">
        <v>517</v>
      </c>
      <c r="X1469" t="s">
        <v>517</v>
      </c>
      <c r="Y1469" t="s">
        <v>8486</v>
      </c>
      <c r="Z1469" s="1">
        <v>35119</v>
      </c>
      <c r="AA1469" t="s">
        <v>546</v>
      </c>
      <c r="AB1469">
        <v>21</v>
      </c>
      <c r="AC1469" t="s">
        <v>358</v>
      </c>
      <c r="AD1469" t="s">
        <v>482</v>
      </c>
      <c r="AF1469" t="s">
        <v>517</v>
      </c>
      <c r="AG1469" t="s">
        <v>517</v>
      </c>
      <c r="AH1469" t="s">
        <v>517</v>
      </c>
      <c r="AI1469" t="s">
        <v>517</v>
      </c>
      <c r="AJ1469" t="s">
        <v>517</v>
      </c>
    </row>
    <row r="1470" spans="1:36" x14ac:dyDescent="0.25">
      <c r="A1470" s="13" t="s">
        <v>8488</v>
      </c>
      <c r="B1470" s="1">
        <v>42803</v>
      </c>
      <c r="C1470" s="2">
        <v>1.834490740740741E-2</v>
      </c>
      <c r="D1470" t="s">
        <v>8489</v>
      </c>
      <c r="E1470" t="s">
        <v>22</v>
      </c>
      <c r="F1470" t="s">
        <v>8490</v>
      </c>
      <c r="G1470" s="14" t="s">
        <v>8491</v>
      </c>
      <c r="H1470" s="14" t="s">
        <v>8492</v>
      </c>
      <c r="I1470" t="s">
        <v>23</v>
      </c>
      <c r="K1470">
        <v>3</v>
      </c>
      <c r="L1470">
        <v>9</v>
      </c>
      <c r="M1470">
        <v>0</v>
      </c>
      <c r="N1470">
        <v>5</v>
      </c>
      <c r="O1470" t="s">
        <v>8487</v>
      </c>
      <c r="P1470" t="s">
        <v>517</v>
      </c>
      <c r="Q1470" t="s">
        <v>517</v>
      </c>
      <c r="R1470" t="s">
        <v>517</v>
      </c>
      <c r="S1470" t="s">
        <v>517</v>
      </c>
      <c r="T1470" t="s">
        <v>517</v>
      </c>
      <c r="U1470" t="s">
        <v>517</v>
      </c>
      <c r="V1470" t="s">
        <v>517</v>
      </c>
      <c r="W1470" t="s">
        <v>861</v>
      </c>
      <c r="X1470" t="s">
        <v>842</v>
      </c>
      <c r="Y1470" t="s">
        <v>8493</v>
      </c>
      <c r="Z1470" s="1">
        <v>32679</v>
      </c>
      <c r="AA1470" t="s">
        <v>8489</v>
      </c>
      <c r="AB1470">
        <v>27</v>
      </c>
      <c r="AC1470" t="s">
        <v>357</v>
      </c>
      <c r="AD1470" t="s">
        <v>509</v>
      </c>
      <c r="AF1470" t="s">
        <v>8313</v>
      </c>
      <c r="AG1470" t="s">
        <v>8266</v>
      </c>
      <c r="AH1470" t="s">
        <v>517</v>
      </c>
      <c r="AI1470" t="s">
        <v>517</v>
      </c>
      <c r="AJ1470" t="s">
        <v>517</v>
      </c>
    </row>
    <row r="1471" spans="1:36" x14ac:dyDescent="0.25">
      <c r="A1471" s="13" t="s">
        <v>8494</v>
      </c>
      <c r="B1471" s="1">
        <v>42803</v>
      </c>
      <c r="C1471" s="2">
        <v>7.6388888888888893E-4</v>
      </c>
      <c r="D1471" t="s">
        <v>8495</v>
      </c>
      <c r="E1471" t="s">
        <v>22</v>
      </c>
      <c r="F1471" t="s">
        <v>8496</v>
      </c>
      <c r="G1471" s="14" t="s">
        <v>8497</v>
      </c>
      <c r="H1471" s="14" t="s">
        <v>8498</v>
      </c>
      <c r="I1471" t="s">
        <v>21</v>
      </c>
      <c r="K1471">
        <v>3</v>
      </c>
      <c r="L1471">
        <v>9</v>
      </c>
      <c r="M1471">
        <v>0</v>
      </c>
      <c r="N1471">
        <v>5</v>
      </c>
      <c r="O1471" t="s">
        <v>517</v>
      </c>
      <c r="P1471" t="s">
        <v>517</v>
      </c>
      <c r="Q1471" t="s">
        <v>517</v>
      </c>
      <c r="R1471" t="s">
        <v>517</v>
      </c>
      <c r="S1471" t="s">
        <v>517</v>
      </c>
      <c r="T1471" t="s">
        <v>517</v>
      </c>
      <c r="U1471" t="s">
        <v>517</v>
      </c>
      <c r="V1471" t="s">
        <v>517</v>
      </c>
      <c r="W1471" t="s">
        <v>517</v>
      </c>
      <c r="X1471" t="s">
        <v>517</v>
      </c>
      <c r="Y1471" t="s">
        <v>8499</v>
      </c>
      <c r="Z1471" s="1">
        <v>29892</v>
      </c>
      <c r="AA1471" t="s">
        <v>529</v>
      </c>
      <c r="AB1471">
        <v>35</v>
      </c>
      <c r="AC1471" t="s">
        <v>358</v>
      </c>
      <c r="AD1471" t="s">
        <v>500</v>
      </c>
      <c r="AF1471" t="s">
        <v>8259</v>
      </c>
      <c r="AG1471" t="s">
        <v>8313</v>
      </c>
      <c r="AH1471" t="s">
        <v>8304</v>
      </c>
      <c r="AI1471" t="s">
        <v>517</v>
      </c>
      <c r="AJ1471" t="s">
        <v>517</v>
      </c>
    </row>
    <row r="1472" spans="1:36" x14ac:dyDescent="0.25">
      <c r="A1472" s="13" t="s">
        <v>8500</v>
      </c>
      <c r="B1472" s="1">
        <v>42802</v>
      </c>
      <c r="C1472" s="2">
        <v>0.974675925925926</v>
      </c>
      <c r="D1472" t="s">
        <v>8501</v>
      </c>
      <c r="E1472" t="s">
        <v>22</v>
      </c>
      <c r="F1472" t="s">
        <v>8502</v>
      </c>
      <c r="G1472" s="14" t="s">
        <v>8503</v>
      </c>
      <c r="H1472" s="14" t="s">
        <v>8504</v>
      </c>
      <c r="I1472" t="s">
        <v>21</v>
      </c>
      <c r="K1472">
        <v>3</v>
      </c>
      <c r="L1472">
        <v>8</v>
      </c>
      <c r="M1472">
        <v>23</v>
      </c>
      <c r="N1472">
        <v>4</v>
      </c>
      <c r="O1472" t="s">
        <v>517</v>
      </c>
      <c r="P1472" t="s">
        <v>517</v>
      </c>
      <c r="Q1472" t="s">
        <v>517</v>
      </c>
      <c r="R1472" t="s">
        <v>517</v>
      </c>
      <c r="S1472" t="s">
        <v>517</v>
      </c>
      <c r="T1472" t="s">
        <v>517</v>
      </c>
      <c r="U1472" t="s">
        <v>517</v>
      </c>
      <c r="V1472" t="s">
        <v>517</v>
      </c>
      <c r="W1472" t="s">
        <v>517</v>
      </c>
      <c r="X1472" t="s">
        <v>517</v>
      </c>
      <c r="Y1472" t="s">
        <v>8505</v>
      </c>
      <c r="Z1472" s="1">
        <v>33017</v>
      </c>
      <c r="AA1472" t="s">
        <v>8506</v>
      </c>
      <c r="AB1472">
        <v>26</v>
      </c>
      <c r="AC1472" t="s">
        <v>358</v>
      </c>
      <c r="AD1472" t="s">
        <v>492</v>
      </c>
      <c r="AF1472" t="s">
        <v>8296</v>
      </c>
      <c r="AG1472" t="s">
        <v>8261</v>
      </c>
      <c r="AH1472" t="s">
        <v>8295</v>
      </c>
      <c r="AI1472" t="s">
        <v>517</v>
      </c>
      <c r="AJ1472" t="s">
        <v>8263</v>
      </c>
    </row>
    <row r="1473" spans="1:36" x14ac:dyDescent="0.25">
      <c r="A1473" s="13" t="s">
        <v>8508</v>
      </c>
      <c r="B1473" s="1">
        <v>42802</v>
      </c>
      <c r="C1473" s="2">
        <v>0.90699074074074071</v>
      </c>
      <c r="D1473" t="s">
        <v>8509</v>
      </c>
      <c r="E1473" t="s">
        <v>22</v>
      </c>
      <c r="F1473" t="s">
        <v>8510</v>
      </c>
      <c r="G1473" t="s">
        <v>8511</v>
      </c>
      <c r="H1473" t="s">
        <v>8512</v>
      </c>
      <c r="I1473" t="s">
        <v>23</v>
      </c>
      <c r="K1473">
        <v>3</v>
      </c>
      <c r="L1473">
        <v>8</v>
      </c>
      <c r="M1473">
        <v>21</v>
      </c>
      <c r="N1473">
        <v>4</v>
      </c>
      <c r="O1473" t="s">
        <v>8507</v>
      </c>
      <c r="P1473" t="s">
        <v>517</v>
      </c>
      <c r="Q1473" t="s">
        <v>517</v>
      </c>
      <c r="R1473" t="s">
        <v>517</v>
      </c>
      <c r="S1473" t="s">
        <v>517</v>
      </c>
      <c r="T1473" t="s">
        <v>517</v>
      </c>
      <c r="U1473" t="s">
        <v>517</v>
      </c>
      <c r="V1473" t="s">
        <v>517</v>
      </c>
      <c r="W1473" t="s">
        <v>537</v>
      </c>
      <c r="X1473" t="s">
        <v>1487</v>
      </c>
      <c r="Y1473" t="s">
        <v>8513</v>
      </c>
      <c r="Z1473" s="1">
        <v>35895</v>
      </c>
      <c r="AA1473" t="s">
        <v>8514</v>
      </c>
      <c r="AB1473">
        <v>18</v>
      </c>
      <c r="AC1473" t="s">
        <v>358</v>
      </c>
      <c r="AD1473" t="s">
        <v>483</v>
      </c>
      <c r="AF1473" t="s">
        <v>8253</v>
      </c>
      <c r="AG1473" t="s">
        <v>517</v>
      </c>
      <c r="AH1473" t="s">
        <v>517</v>
      </c>
      <c r="AI1473" t="s">
        <v>517</v>
      </c>
      <c r="AJ1473" t="s">
        <v>517</v>
      </c>
    </row>
    <row r="1474" spans="1:36" x14ac:dyDescent="0.25">
      <c r="A1474" s="13" t="s">
        <v>8515</v>
      </c>
      <c r="B1474" s="1">
        <v>42802</v>
      </c>
      <c r="C1474" s="2">
        <v>0.86306712962962961</v>
      </c>
      <c r="D1474" t="s">
        <v>8516</v>
      </c>
      <c r="E1474" t="s">
        <v>22</v>
      </c>
      <c r="F1474" t="s">
        <v>8517</v>
      </c>
      <c r="G1474" t="s">
        <v>8518</v>
      </c>
      <c r="H1474" t="s">
        <v>8519</v>
      </c>
      <c r="I1474" t="s">
        <v>24</v>
      </c>
      <c r="K1474">
        <v>3</v>
      </c>
      <c r="L1474">
        <v>8</v>
      </c>
      <c r="M1474">
        <v>20</v>
      </c>
      <c r="N1474">
        <v>4</v>
      </c>
      <c r="O1474" t="s">
        <v>517</v>
      </c>
      <c r="P1474" t="s">
        <v>517</v>
      </c>
      <c r="Q1474" t="s">
        <v>517</v>
      </c>
      <c r="R1474" t="s">
        <v>517</v>
      </c>
      <c r="S1474" t="s">
        <v>517</v>
      </c>
      <c r="T1474" t="s">
        <v>517</v>
      </c>
      <c r="U1474" t="s">
        <v>517</v>
      </c>
      <c r="V1474" t="s">
        <v>517</v>
      </c>
      <c r="W1474" t="s">
        <v>517</v>
      </c>
      <c r="X1474" t="s">
        <v>517</v>
      </c>
      <c r="Y1474" t="s">
        <v>8520</v>
      </c>
      <c r="Z1474" s="1">
        <v>31032</v>
      </c>
      <c r="AA1474" t="s">
        <v>3731</v>
      </c>
      <c r="AB1474">
        <v>32</v>
      </c>
      <c r="AC1474" t="s">
        <v>357</v>
      </c>
      <c r="AD1474" t="s">
        <v>482</v>
      </c>
      <c r="AF1474" t="s">
        <v>8295</v>
      </c>
      <c r="AG1474" t="s">
        <v>517</v>
      </c>
      <c r="AH1474" t="s">
        <v>517</v>
      </c>
      <c r="AI1474" t="s">
        <v>517</v>
      </c>
      <c r="AJ1474" t="s">
        <v>517</v>
      </c>
    </row>
    <row r="1475" spans="1:36" x14ac:dyDescent="0.25">
      <c r="A1475" s="13" t="s">
        <v>8521</v>
      </c>
      <c r="B1475" s="1">
        <v>42802</v>
      </c>
      <c r="C1475" s="2">
        <v>0.86038194444444438</v>
      </c>
      <c r="D1475" t="s">
        <v>4867</v>
      </c>
      <c r="E1475" t="s">
        <v>22</v>
      </c>
      <c r="F1475" t="s">
        <v>8522</v>
      </c>
      <c r="G1475" s="14" t="s">
        <v>4869</v>
      </c>
      <c r="H1475" s="14" t="s">
        <v>8523</v>
      </c>
      <c r="I1475" t="s">
        <v>24</v>
      </c>
      <c r="K1475">
        <v>3</v>
      </c>
      <c r="L1475">
        <v>8</v>
      </c>
      <c r="M1475">
        <v>20</v>
      </c>
      <c r="N1475">
        <v>4</v>
      </c>
      <c r="O1475" t="s">
        <v>517</v>
      </c>
      <c r="P1475" t="s">
        <v>517</v>
      </c>
      <c r="Q1475" t="s">
        <v>517</v>
      </c>
      <c r="R1475" t="s">
        <v>517</v>
      </c>
      <c r="S1475" t="s">
        <v>517</v>
      </c>
      <c r="T1475" t="s">
        <v>517</v>
      </c>
      <c r="U1475" t="s">
        <v>517</v>
      </c>
      <c r="V1475" t="s">
        <v>517</v>
      </c>
      <c r="W1475" t="s">
        <v>517</v>
      </c>
      <c r="X1475" t="s">
        <v>517</v>
      </c>
      <c r="Y1475" t="s">
        <v>4871</v>
      </c>
      <c r="Z1475" s="1">
        <v>31511</v>
      </c>
      <c r="AA1475" t="s">
        <v>4872</v>
      </c>
      <c r="AB1475">
        <v>30</v>
      </c>
      <c r="AC1475" t="s">
        <v>357</v>
      </c>
      <c r="AD1475" t="s">
        <v>482</v>
      </c>
      <c r="AF1475" t="s">
        <v>8283</v>
      </c>
      <c r="AG1475" t="s">
        <v>517</v>
      </c>
      <c r="AH1475" t="s">
        <v>517</v>
      </c>
      <c r="AI1475" t="s">
        <v>517</v>
      </c>
      <c r="AJ1475" t="s">
        <v>517</v>
      </c>
    </row>
    <row r="1476" spans="1:36" x14ac:dyDescent="0.25">
      <c r="A1476" s="13" t="s">
        <v>8525</v>
      </c>
      <c r="B1476" s="1">
        <v>42802</v>
      </c>
      <c r="C1476" s="2">
        <v>0.84847222222222218</v>
      </c>
      <c r="D1476" t="s">
        <v>8526</v>
      </c>
      <c r="E1476" t="s">
        <v>22</v>
      </c>
      <c r="F1476" t="s">
        <v>8527</v>
      </c>
      <c r="G1476" s="14" t="s">
        <v>8528</v>
      </c>
      <c r="H1476" s="14" t="s">
        <v>8529</v>
      </c>
      <c r="I1476" t="s">
        <v>24</v>
      </c>
      <c r="K1476">
        <v>3</v>
      </c>
      <c r="L1476">
        <v>8</v>
      </c>
      <c r="M1476">
        <v>20</v>
      </c>
      <c r="N1476">
        <v>4</v>
      </c>
      <c r="O1476" t="s">
        <v>8524</v>
      </c>
      <c r="P1476" t="s">
        <v>517</v>
      </c>
      <c r="Q1476" t="s">
        <v>517</v>
      </c>
      <c r="R1476" t="s">
        <v>517</v>
      </c>
      <c r="S1476" t="s">
        <v>517</v>
      </c>
      <c r="T1476" t="s">
        <v>517</v>
      </c>
      <c r="U1476" t="s">
        <v>517</v>
      </c>
      <c r="V1476" t="s">
        <v>517</v>
      </c>
      <c r="W1476" t="s">
        <v>579</v>
      </c>
      <c r="X1476" t="s">
        <v>477</v>
      </c>
      <c r="Y1476" t="s">
        <v>8530</v>
      </c>
      <c r="Z1476" s="1">
        <v>28961</v>
      </c>
      <c r="AA1476" t="s">
        <v>1684</v>
      </c>
      <c r="AB1476">
        <v>37</v>
      </c>
      <c r="AC1476" t="s">
        <v>358</v>
      </c>
      <c r="AD1476" t="s">
        <v>495</v>
      </c>
      <c r="AF1476" t="s">
        <v>517</v>
      </c>
      <c r="AG1476" t="s">
        <v>517</v>
      </c>
      <c r="AH1476" t="s">
        <v>517</v>
      </c>
      <c r="AI1476" t="s">
        <v>517</v>
      </c>
      <c r="AJ1476" t="s">
        <v>517</v>
      </c>
    </row>
    <row r="1477" spans="1:36" x14ac:dyDescent="0.25">
      <c r="A1477" s="13" t="s">
        <v>8531</v>
      </c>
      <c r="B1477" s="1">
        <v>42802</v>
      </c>
      <c r="C1477" s="2">
        <v>0.84774305555555562</v>
      </c>
      <c r="D1477" t="s">
        <v>8526</v>
      </c>
      <c r="E1477" t="s">
        <v>22</v>
      </c>
      <c r="F1477" t="s">
        <v>8532</v>
      </c>
      <c r="G1477" s="14" t="s">
        <v>8528</v>
      </c>
      <c r="H1477" s="14" t="s">
        <v>8529</v>
      </c>
      <c r="I1477" t="s">
        <v>23</v>
      </c>
      <c r="K1477">
        <v>3</v>
      </c>
      <c r="L1477">
        <v>8</v>
      </c>
      <c r="M1477">
        <v>20</v>
      </c>
      <c r="N1477">
        <v>4</v>
      </c>
      <c r="O1477" t="s">
        <v>8524</v>
      </c>
      <c r="P1477" t="s">
        <v>517</v>
      </c>
      <c r="Q1477" t="s">
        <v>517</v>
      </c>
      <c r="R1477" t="s">
        <v>517</v>
      </c>
      <c r="S1477" t="s">
        <v>517</v>
      </c>
      <c r="T1477" t="s">
        <v>517</v>
      </c>
      <c r="U1477" t="s">
        <v>517</v>
      </c>
      <c r="V1477" t="s">
        <v>517</v>
      </c>
      <c r="W1477" t="s">
        <v>579</v>
      </c>
      <c r="X1477" t="s">
        <v>477</v>
      </c>
      <c r="Y1477" t="s">
        <v>8530</v>
      </c>
      <c r="Z1477" s="1">
        <v>28961</v>
      </c>
      <c r="AA1477" t="s">
        <v>1684</v>
      </c>
      <c r="AB1477">
        <v>37</v>
      </c>
      <c r="AC1477" t="s">
        <v>358</v>
      </c>
      <c r="AD1477" t="s">
        <v>495</v>
      </c>
      <c r="AF1477" t="s">
        <v>517</v>
      </c>
      <c r="AG1477" t="s">
        <v>517</v>
      </c>
      <c r="AH1477" t="s">
        <v>517</v>
      </c>
      <c r="AI1477" t="s">
        <v>517</v>
      </c>
      <c r="AJ1477" t="s">
        <v>517</v>
      </c>
    </row>
    <row r="1478" spans="1:36" x14ac:dyDescent="0.25">
      <c r="A1478" s="13" t="s">
        <v>8534</v>
      </c>
      <c r="B1478" s="1">
        <v>42802</v>
      </c>
      <c r="C1478" s="2">
        <v>0.81739583333333332</v>
      </c>
      <c r="D1478" t="s">
        <v>8535</v>
      </c>
      <c r="E1478" t="s">
        <v>542</v>
      </c>
      <c r="F1478" t="s">
        <v>8536</v>
      </c>
      <c r="G1478" s="14" t="s">
        <v>8537</v>
      </c>
      <c r="H1478" s="14" t="s">
        <v>8538</v>
      </c>
      <c r="I1478" t="s">
        <v>21</v>
      </c>
      <c r="K1478">
        <v>3</v>
      </c>
      <c r="L1478">
        <v>8</v>
      </c>
      <c r="M1478">
        <v>19</v>
      </c>
      <c r="N1478">
        <v>4</v>
      </c>
      <c r="O1478" t="s">
        <v>8533</v>
      </c>
      <c r="P1478" t="s">
        <v>517</v>
      </c>
      <c r="Q1478" t="s">
        <v>517</v>
      </c>
      <c r="R1478" t="s">
        <v>517</v>
      </c>
      <c r="S1478" t="s">
        <v>517</v>
      </c>
      <c r="T1478" t="s">
        <v>517</v>
      </c>
      <c r="U1478" t="s">
        <v>517</v>
      </c>
      <c r="V1478" t="s">
        <v>517</v>
      </c>
      <c r="W1478" t="s">
        <v>589</v>
      </c>
      <c r="X1478" t="s">
        <v>590</v>
      </c>
      <c r="Y1478" t="s">
        <v>517</v>
      </c>
      <c r="Z1478" s="1" t="s">
        <v>517</v>
      </c>
      <c r="AA1478" t="s">
        <v>546</v>
      </c>
      <c r="AB1478" t="s">
        <v>517</v>
      </c>
      <c r="AC1478" t="s">
        <v>358</v>
      </c>
      <c r="AD1478" t="s">
        <v>517</v>
      </c>
      <c r="AF1478" t="s">
        <v>8263</v>
      </c>
      <c r="AG1478" t="s">
        <v>8254</v>
      </c>
      <c r="AH1478" t="s">
        <v>517</v>
      </c>
      <c r="AI1478" t="s">
        <v>517</v>
      </c>
      <c r="AJ1478" t="s">
        <v>517</v>
      </c>
    </row>
    <row r="1479" spans="1:36" x14ac:dyDescent="0.25">
      <c r="A1479" s="13" t="s">
        <v>8540</v>
      </c>
      <c r="B1479" s="1">
        <v>42802</v>
      </c>
      <c r="C1479" s="2">
        <v>0.79372685185185177</v>
      </c>
      <c r="D1479" t="s">
        <v>8541</v>
      </c>
      <c r="E1479" t="s">
        <v>22</v>
      </c>
      <c r="F1479" t="s">
        <v>8542</v>
      </c>
      <c r="G1479" s="14" t="s">
        <v>8543</v>
      </c>
      <c r="H1479" s="14" t="s">
        <v>8544</v>
      </c>
      <c r="I1479" t="s">
        <v>23</v>
      </c>
      <c r="K1479">
        <v>3</v>
      </c>
      <c r="L1479">
        <v>8</v>
      </c>
      <c r="M1479">
        <v>19</v>
      </c>
      <c r="N1479">
        <v>4</v>
      </c>
      <c r="O1479" t="s">
        <v>8539</v>
      </c>
      <c r="P1479" t="s">
        <v>517</v>
      </c>
      <c r="Q1479" t="s">
        <v>517</v>
      </c>
      <c r="R1479" t="s">
        <v>517</v>
      </c>
      <c r="S1479" t="s">
        <v>517</v>
      </c>
      <c r="T1479" t="s">
        <v>517</v>
      </c>
      <c r="U1479" t="s">
        <v>517</v>
      </c>
      <c r="V1479" t="s">
        <v>517</v>
      </c>
      <c r="W1479" t="s">
        <v>1779</v>
      </c>
      <c r="X1479" t="s">
        <v>722</v>
      </c>
      <c r="Y1479" t="s">
        <v>8545</v>
      </c>
      <c r="Z1479" s="1">
        <v>28158</v>
      </c>
      <c r="AA1479" t="s">
        <v>8546</v>
      </c>
      <c r="AB1479">
        <v>40</v>
      </c>
      <c r="AC1479" t="s">
        <v>358</v>
      </c>
      <c r="AD1479" t="s">
        <v>493</v>
      </c>
      <c r="AF1479" t="s">
        <v>517</v>
      </c>
      <c r="AG1479" t="s">
        <v>517</v>
      </c>
      <c r="AH1479" t="s">
        <v>517</v>
      </c>
      <c r="AI1479" t="s">
        <v>517</v>
      </c>
      <c r="AJ1479" t="s">
        <v>517</v>
      </c>
    </row>
    <row r="1480" spans="1:36" x14ac:dyDescent="0.25">
      <c r="A1480" s="13" t="s">
        <v>8547</v>
      </c>
      <c r="B1480" s="1">
        <v>42802</v>
      </c>
      <c r="C1480" s="2">
        <v>0.76819444444444451</v>
      </c>
      <c r="D1480" t="s">
        <v>8548</v>
      </c>
      <c r="E1480" t="s">
        <v>22</v>
      </c>
      <c r="F1480" t="s">
        <v>8542</v>
      </c>
      <c r="G1480" s="14" t="s">
        <v>8543</v>
      </c>
      <c r="H1480" s="14" t="s">
        <v>8549</v>
      </c>
      <c r="I1480" t="s">
        <v>23</v>
      </c>
      <c r="K1480">
        <v>3</v>
      </c>
      <c r="L1480">
        <v>8</v>
      </c>
      <c r="M1480">
        <v>18</v>
      </c>
      <c r="N1480">
        <v>4</v>
      </c>
      <c r="O1480" t="s">
        <v>8539</v>
      </c>
      <c r="P1480" t="s">
        <v>517</v>
      </c>
      <c r="Q1480" t="s">
        <v>517</v>
      </c>
      <c r="R1480" t="s">
        <v>517</v>
      </c>
      <c r="S1480" t="s">
        <v>517</v>
      </c>
      <c r="T1480" t="s">
        <v>517</v>
      </c>
      <c r="U1480" t="s">
        <v>517</v>
      </c>
      <c r="V1480" t="s">
        <v>517</v>
      </c>
      <c r="W1480" t="s">
        <v>1779</v>
      </c>
      <c r="X1480" t="s">
        <v>722</v>
      </c>
      <c r="Y1480" t="s">
        <v>8545</v>
      </c>
      <c r="Z1480" s="1">
        <v>28158</v>
      </c>
      <c r="AA1480" t="s">
        <v>478</v>
      </c>
      <c r="AB1480">
        <v>40</v>
      </c>
      <c r="AC1480" t="s">
        <v>358</v>
      </c>
      <c r="AD1480" t="s">
        <v>493</v>
      </c>
      <c r="AF1480" t="s">
        <v>517</v>
      </c>
      <c r="AG1480" t="s">
        <v>517</v>
      </c>
      <c r="AH1480" t="s">
        <v>517</v>
      </c>
      <c r="AI1480" t="s">
        <v>517</v>
      </c>
      <c r="AJ1480" t="s">
        <v>517</v>
      </c>
    </row>
    <row r="1481" spans="1:36" x14ac:dyDescent="0.25">
      <c r="A1481" s="13" t="s">
        <v>8550</v>
      </c>
      <c r="B1481" s="1">
        <v>42802</v>
      </c>
      <c r="C1481" s="2">
        <v>0.73964120370370379</v>
      </c>
      <c r="D1481" t="s">
        <v>8509</v>
      </c>
      <c r="E1481" t="s">
        <v>22</v>
      </c>
      <c r="F1481" t="s">
        <v>8510</v>
      </c>
      <c r="G1481" s="14" t="s">
        <v>8551</v>
      </c>
      <c r="H1481" s="14" t="s">
        <v>8512</v>
      </c>
      <c r="I1481" t="s">
        <v>21</v>
      </c>
      <c r="K1481">
        <v>3</v>
      </c>
      <c r="L1481">
        <v>8</v>
      </c>
      <c r="M1481">
        <v>17</v>
      </c>
      <c r="N1481">
        <v>4</v>
      </c>
      <c r="O1481" t="s">
        <v>8507</v>
      </c>
      <c r="P1481" t="s">
        <v>517</v>
      </c>
      <c r="Q1481" t="s">
        <v>517</v>
      </c>
      <c r="R1481" t="s">
        <v>517</v>
      </c>
      <c r="S1481" t="s">
        <v>517</v>
      </c>
      <c r="T1481" t="s">
        <v>517</v>
      </c>
      <c r="U1481" t="s">
        <v>517</v>
      </c>
      <c r="V1481" t="s">
        <v>517</v>
      </c>
      <c r="W1481" t="s">
        <v>537</v>
      </c>
      <c r="X1481" t="s">
        <v>1487</v>
      </c>
      <c r="Y1481" t="s">
        <v>517</v>
      </c>
      <c r="Z1481" s="1" t="s">
        <v>517</v>
      </c>
      <c r="AA1481" t="s">
        <v>8514</v>
      </c>
      <c r="AB1481" t="s">
        <v>517</v>
      </c>
      <c r="AC1481" t="s">
        <v>358</v>
      </c>
      <c r="AD1481" t="s">
        <v>517</v>
      </c>
      <c r="AF1481" t="s">
        <v>8313</v>
      </c>
      <c r="AG1481" t="s">
        <v>8253</v>
      </c>
      <c r="AH1481" t="s">
        <v>517</v>
      </c>
      <c r="AI1481" t="s">
        <v>517</v>
      </c>
      <c r="AJ1481" t="s">
        <v>517</v>
      </c>
    </row>
    <row r="1482" spans="1:36" x14ac:dyDescent="0.25">
      <c r="A1482" s="13" t="s">
        <v>8552</v>
      </c>
      <c r="B1482" s="1">
        <v>42802</v>
      </c>
      <c r="C1482" s="2">
        <v>0.70505787037037038</v>
      </c>
      <c r="D1482" t="s">
        <v>8553</v>
      </c>
      <c r="E1482" t="s">
        <v>22</v>
      </c>
      <c r="F1482" t="s">
        <v>8554</v>
      </c>
      <c r="G1482" s="14" t="s">
        <v>8555</v>
      </c>
      <c r="H1482" s="14" t="s">
        <v>8556</v>
      </c>
      <c r="I1482" t="s">
        <v>21</v>
      </c>
      <c r="K1482">
        <v>3</v>
      </c>
      <c r="L1482">
        <v>8</v>
      </c>
      <c r="M1482">
        <v>16</v>
      </c>
      <c r="N1482">
        <v>4</v>
      </c>
      <c r="O1482" t="s">
        <v>517</v>
      </c>
      <c r="P1482" t="s">
        <v>517</v>
      </c>
      <c r="Q1482" t="s">
        <v>517</v>
      </c>
      <c r="R1482" t="s">
        <v>517</v>
      </c>
      <c r="S1482" t="s">
        <v>517</v>
      </c>
      <c r="T1482" t="s">
        <v>517</v>
      </c>
      <c r="U1482" t="s">
        <v>517</v>
      </c>
      <c r="V1482" t="s">
        <v>517</v>
      </c>
      <c r="W1482" t="s">
        <v>517</v>
      </c>
      <c r="X1482" t="s">
        <v>517</v>
      </c>
      <c r="Y1482" t="s">
        <v>8557</v>
      </c>
      <c r="Z1482" s="1">
        <v>13302</v>
      </c>
      <c r="AA1482" t="s">
        <v>1041</v>
      </c>
      <c r="AB1482">
        <v>80</v>
      </c>
      <c r="AC1482" t="s">
        <v>357</v>
      </c>
      <c r="AD1482" t="s">
        <v>498</v>
      </c>
      <c r="AF1482" t="s">
        <v>8313</v>
      </c>
      <c r="AG1482" t="s">
        <v>8259</v>
      </c>
      <c r="AH1482" t="s">
        <v>8263</v>
      </c>
      <c r="AI1482" t="s">
        <v>517</v>
      </c>
      <c r="AJ1482" t="s">
        <v>517</v>
      </c>
    </row>
    <row r="1483" spans="1:36" x14ac:dyDescent="0.25">
      <c r="A1483" s="13" t="s">
        <v>8558</v>
      </c>
      <c r="B1483" s="1">
        <v>42802</v>
      </c>
      <c r="C1483" s="2">
        <v>0.67883101851851846</v>
      </c>
      <c r="D1483" t="s">
        <v>8559</v>
      </c>
      <c r="E1483" t="s">
        <v>22</v>
      </c>
      <c r="F1483" t="s">
        <v>8560</v>
      </c>
      <c r="G1483" t="s">
        <v>8561</v>
      </c>
      <c r="H1483" t="s">
        <v>8562</v>
      </c>
      <c r="I1483" t="s">
        <v>21</v>
      </c>
      <c r="K1483">
        <v>3</v>
      </c>
      <c r="L1483">
        <v>8</v>
      </c>
      <c r="M1483">
        <v>16</v>
      </c>
      <c r="N1483">
        <v>4</v>
      </c>
      <c r="O1483" t="s">
        <v>517</v>
      </c>
      <c r="P1483" t="s">
        <v>517</v>
      </c>
      <c r="Q1483" t="s">
        <v>517</v>
      </c>
      <c r="R1483" t="s">
        <v>517</v>
      </c>
      <c r="S1483" t="s">
        <v>517</v>
      </c>
      <c r="T1483" t="s">
        <v>517</v>
      </c>
      <c r="U1483" t="s">
        <v>517</v>
      </c>
      <c r="V1483" t="s">
        <v>517</v>
      </c>
      <c r="W1483" t="s">
        <v>517</v>
      </c>
      <c r="X1483" t="s">
        <v>517</v>
      </c>
      <c r="Y1483" t="s">
        <v>989</v>
      </c>
      <c r="Z1483" s="1">
        <v>31929</v>
      </c>
      <c r="AA1483" t="s">
        <v>5648</v>
      </c>
      <c r="AB1483">
        <v>29</v>
      </c>
      <c r="AC1483" t="s">
        <v>358</v>
      </c>
      <c r="AD1483" t="s">
        <v>509</v>
      </c>
      <c r="AF1483" t="s">
        <v>8266</v>
      </c>
      <c r="AG1483" t="s">
        <v>8295</v>
      </c>
      <c r="AH1483" t="s">
        <v>517</v>
      </c>
      <c r="AI1483" t="s">
        <v>8263</v>
      </c>
      <c r="AJ1483" t="s">
        <v>8307</v>
      </c>
    </row>
    <row r="1484" spans="1:36" x14ac:dyDescent="0.25">
      <c r="A1484" s="13" t="s">
        <v>8564</v>
      </c>
      <c r="B1484" s="1">
        <v>42802</v>
      </c>
      <c r="C1484" s="2">
        <v>0.6787037037037037</v>
      </c>
      <c r="D1484" t="s">
        <v>8565</v>
      </c>
      <c r="E1484" t="s">
        <v>2525</v>
      </c>
      <c r="F1484" t="s">
        <v>8566</v>
      </c>
      <c r="G1484" s="14" t="s">
        <v>8567</v>
      </c>
      <c r="H1484" s="14" t="s">
        <v>8568</v>
      </c>
      <c r="I1484" t="s">
        <v>25</v>
      </c>
      <c r="K1484">
        <v>3</v>
      </c>
      <c r="L1484">
        <v>8</v>
      </c>
      <c r="M1484">
        <v>16</v>
      </c>
      <c r="N1484">
        <v>4</v>
      </c>
      <c r="O1484" t="s">
        <v>8563</v>
      </c>
      <c r="P1484" t="s">
        <v>517</v>
      </c>
      <c r="Q1484" t="s">
        <v>517</v>
      </c>
      <c r="R1484" t="s">
        <v>517</v>
      </c>
      <c r="S1484" t="s">
        <v>517</v>
      </c>
      <c r="T1484" t="s">
        <v>517</v>
      </c>
      <c r="U1484" t="s">
        <v>517</v>
      </c>
      <c r="V1484" t="s">
        <v>517</v>
      </c>
      <c r="W1484" t="s">
        <v>579</v>
      </c>
      <c r="X1484" t="s">
        <v>580</v>
      </c>
      <c r="Y1484" t="s">
        <v>517</v>
      </c>
      <c r="Z1484" s="1" t="s">
        <v>517</v>
      </c>
      <c r="AA1484" t="s">
        <v>8569</v>
      </c>
      <c r="AB1484" t="s">
        <v>517</v>
      </c>
      <c r="AC1484" t="s">
        <v>358</v>
      </c>
      <c r="AD1484" t="s">
        <v>517</v>
      </c>
      <c r="AF1484" t="s">
        <v>517</v>
      </c>
      <c r="AG1484" t="s">
        <v>517</v>
      </c>
      <c r="AH1484" t="s">
        <v>517</v>
      </c>
      <c r="AI1484" t="s">
        <v>517</v>
      </c>
      <c r="AJ1484" t="s">
        <v>517</v>
      </c>
    </row>
    <row r="1485" spans="1:36" x14ac:dyDescent="0.25">
      <c r="A1485" s="13" t="s">
        <v>8571</v>
      </c>
      <c r="B1485" s="1">
        <v>42802</v>
      </c>
      <c r="C1485" s="2">
        <v>0.65787037037037044</v>
      </c>
      <c r="D1485" t="s">
        <v>8572</v>
      </c>
      <c r="E1485" t="s">
        <v>22</v>
      </c>
      <c r="F1485" t="s">
        <v>8573</v>
      </c>
      <c r="G1485" t="s">
        <v>8574</v>
      </c>
      <c r="H1485" t="s">
        <v>8575</v>
      </c>
      <c r="I1485" t="s">
        <v>21</v>
      </c>
      <c r="K1485">
        <v>3</v>
      </c>
      <c r="L1485">
        <v>8</v>
      </c>
      <c r="M1485">
        <v>15</v>
      </c>
      <c r="N1485">
        <v>4</v>
      </c>
      <c r="O1485" t="s">
        <v>8570</v>
      </c>
      <c r="P1485" t="s">
        <v>517</v>
      </c>
      <c r="Q1485" t="s">
        <v>517</v>
      </c>
      <c r="R1485" t="s">
        <v>517</v>
      </c>
      <c r="S1485" t="s">
        <v>517</v>
      </c>
      <c r="T1485" t="s">
        <v>517</v>
      </c>
      <c r="U1485" t="s">
        <v>517</v>
      </c>
      <c r="V1485" t="s">
        <v>517</v>
      </c>
      <c r="W1485" t="s">
        <v>589</v>
      </c>
      <c r="X1485" t="s">
        <v>590</v>
      </c>
      <c r="Y1485" t="s">
        <v>8576</v>
      </c>
      <c r="Z1485" s="1">
        <v>29449</v>
      </c>
      <c r="AA1485" t="s">
        <v>872</v>
      </c>
      <c r="AB1485">
        <v>36</v>
      </c>
      <c r="AC1485" t="s">
        <v>358</v>
      </c>
      <c r="AD1485" t="s">
        <v>488</v>
      </c>
      <c r="AF1485" t="s">
        <v>8266</v>
      </c>
      <c r="AG1485" t="s">
        <v>8295</v>
      </c>
      <c r="AH1485" t="s">
        <v>8254</v>
      </c>
      <c r="AI1485" t="s">
        <v>8282</v>
      </c>
      <c r="AJ1485" t="s">
        <v>8304</v>
      </c>
    </row>
    <row r="1486" spans="1:36" x14ac:dyDescent="0.25">
      <c r="A1486" s="13" t="s">
        <v>8578</v>
      </c>
      <c r="B1486" s="1">
        <v>42802</v>
      </c>
      <c r="C1486" s="2">
        <v>0.6468518518518519</v>
      </c>
      <c r="D1486" t="s">
        <v>8579</v>
      </c>
      <c r="E1486" t="s">
        <v>22</v>
      </c>
      <c r="F1486" t="s">
        <v>8580</v>
      </c>
      <c r="G1486" s="14" t="s">
        <v>8581</v>
      </c>
      <c r="H1486" s="14" t="s">
        <v>8582</v>
      </c>
      <c r="I1486" t="s">
        <v>25</v>
      </c>
      <c r="K1486">
        <v>3</v>
      </c>
      <c r="L1486">
        <v>8</v>
      </c>
      <c r="M1486">
        <v>15</v>
      </c>
      <c r="N1486">
        <v>4</v>
      </c>
      <c r="O1486" t="s">
        <v>8577</v>
      </c>
      <c r="P1486" t="s">
        <v>517</v>
      </c>
      <c r="Q1486" t="s">
        <v>517</v>
      </c>
      <c r="R1486" t="s">
        <v>517</v>
      </c>
      <c r="S1486" t="s">
        <v>517</v>
      </c>
      <c r="T1486" t="s">
        <v>517</v>
      </c>
      <c r="U1486" t="s">
        <v>517</v>
      </c>
      <c r="V1486" t="s">
        <v>517</v>
      </c>
      <c r="W1486" t="s">
        <v>589</v>
      </c>
      <c r="X1486" t="s">
        <v>1238</v>
      </c>
      <c r="Y1486" t="s">
        <v>8583</v>
      </c>
      <c r="Z1486" s="1">
        <v>21860</v>
      </c>
      <c r="AA1486" t="s">
        <v>8584</v>
      </c>
      <c r="AB1486">
        <v>57</v>
      </c>
      <c r="AC1486" t="s">
        <v>357</v>
      </c>
      <c r="AD1486" t="s">
        <v>482</v>
      </c>
      <c r="AF1486" t="s">
        <v>8253</v>
      </c>
      <c r="AG1486" t="s">
        <v>517</v>
      </c>
      <c r="AH1486" t="s">
        <v>517</v>
      </c>
      <c r="AI1486" t="s">
        <v>517</v>
      </c>
      <c r="AJ1486" t="s">
        <v>517</v>
      </c>
    </row>
    <row r="1487" spans="1:36" x14ac:dyDescent="0.25">
      <c r="A1487" s="13" t="s">
        <v>8585</v>
      </c>
      <c r="B1487" s="1">
        <v>42802</v>
      </c>
      <c r="C1487" s="2">
        <v>0.64684027777777775</v>
      </c>
      <c r="D1487" t="s">
        <v>8586</v>
      </c>
      <c r="E1487" t="s">
        <v>22</v>
      </c>
      <c r="F1487" t="s">
        <v>8587</v>
      </c>
      <c r="G1487" s="14" t="s">
        <v>8588</v>
      </c>
      <c r="H1487" s="14" t="s">
        <v>8589</v>
      </c>
      <c r="I1487" t="s">
        <v>24</v>
      </c>
      <c r="K1487">
        <v>3</v>
      </c>
      <c r="L1487">
        <v>8</v>
      </c>
      <c r="M1487">
        <v>15</v>
      </c>
      <c r="N1487">
        <v>4</v>
      </c>
      <c r="O1487" t="s">
        <v>517</v>
      </c>
      <c r="P1487" t="s">
        <v>517</v>
      </c>
      <c r="Q1487" t="s">
        <v>517</v>
      </c>
      <c r="R1487" t="s">
        <v>517</v>
      </c>
      <c r="S1487" t="s">
        <v>517</v>
      </c>
      <c r="T1487" t="s">
        <v>517</v>
      </c>
      <c r="U1487" t="s">
        <v>517</v>
      </c>
      <c r="V1487" t="s">
        <v>517</v>
      </c>
      <c r="W1487" t="s">
        <v>517</v>
      </c>
      <c r="X1487" t="s">
        <v>517</v>
      </c>
      <c r="Y1487" t="s">
        <v>8590</v>
      </c>
      <c r="Z1487" s="1">
        <v>29567</v>
      </c>
      <c r="AA1487" t="s">
        <v>529</v>
      </c>
      <c r="AB1487">
        <v>36</v>
      </c>
      <c r="AC1487" t="s">
        <v>358</v>
      </c>
      <c r="AD1487" t="s">
        <v>482</v>
      </c>
      <c r="AF1487" t="s">
        <v>8313</v>
      </c>
      <c r="AG1487" t="s">
        <v>8295</v>
      </c>
      <c r="AH1487" t="s">
        <v>517</v>
      </c>
      <c r="AI1487" t="s">
        <v>517</v>
      </c>
      <c r="AJ1487" t="s">
        <v>517</v>
      </c>
    </row>
    <row r="1488" spans="1:36" x14ac:dyDescent="0.25">
      <c r="A1488" s="13" t="s">
        <v>8591</v>
      </c>
      <c r="B1488" s="1">
        <v>42802</v>
      </c>
      <c r="C1488" s="2">
        <v>0.62572916666666667</v>
      </c>
      <c r="D1488" t="s">
        <v>1782</v>
      </c>
      <c r="E1488" t="s">
        <v>22</v>
      </c>
      <c r="F1488" t="s">
        <v>1783</v>
      </c>
      <c r="G1488" s="14" t="s">
        <v>1784</v>
      </c>
      <c r="H1488" s="14" t="s">
        <v>1785</v>
      </c>
      <c r="I1488" t="s">
        <v>21</v>
      </c>
      <c r="K1488">
        <v>3</v>
      </c>
      <c r="L1488">
        <v>8</v>
      </c>
      <c r="M1488">
        <v>15</v>
      </c>
      <c r="N1488">
        <v>4</v>
      </c>
      <c r="O1488" t="s">
        <v>517</v>
      </c>
      <c r="P1488" t="s">
        <v>517</v>
      </c>
      <c r="Q1488" t="s">
        <v>517</v>
      </c>
      <c r="R1488" t="s">
        <v>517</v>
      </c>
      <c r="S1488" t="s">
        <v>517</v>
      </c>
      <c r="T1488" t="s">
        <v>517</v>
      </c>
      <c r="U1488" t="s">
        <v>517</v>
      </c>
      <c r="V1488" t="s">
        <v>517</v>
      </c>
      <c r="W1488" t="s">
        <v>517</v>
      </c>
      <c r="X1488" t="s">
        <v>517</v>
      </c>
      <c r="Y1488" t="s">
        <v>1786</v>
      </c>
      <c r="Z1488" s="1">
        <v>32782</v>
      </c>
      <c r="AA1488" t="s">
        <v>529</v>
      </c>
      <c r="AB1488">
        <v>27</v>
      </c>
      <c r="AC1488" t="s">
        <v>358</v>
      </c>
      <c r="AD1488" t="s">
        <v>488</v>
      </c>
      <c r="AF1488" t="s">
        <v>8259</v>
      </c>
      <c r="AG1488" t="s">
        <v>8295</v>
      </c>
      <c r="AH1488" t="s">
        <v>8263</v>
      </c>
      <c r="AI1488" t="s">
        <v>8304</v>
      </c>
      <c r="AJ1488" t="s">
        <v>8307</v>
      </c>
    </row>
    <row r="1489" spans="1:36" x14ac:dyDescent="0.25">
      <c r="A1489" s="13" t="s">
        <v>8593</v>
      </c>
      <c r="B1489" s="1">
        <v>42802</v>
      </c>
      <c r="C1489" s="2">
        <v>0.61585648148148142</v>
      </c>
      <c r="D1489" t="s">
        <v>8594</v>
      </c>
      <c r="E1489" t="s">
        <v>22</v>
      </c>
      <c r="F1489" t="s">
        <v>8595</v>
      </c>
      <c r="G1489" s="14" t="s">
        <v>8596</v>
      </c>
      <c r="H1489" s="14" t="s">
        <v>8597</v>
      </c>
      <c r="I1489" t="s">
        <v>23</v>
      </c>
      <c r="K1489">
        <v>3</v>
      </c>
      <c r="L1489">
        <v>8</v>
      </c>
      <c r="M1489">
        <v>14</v>
      </c>
      <c r="N1489">
        <v>4</v>
      </c>
      <c r="O1489" t="s">
        <v>8592</v>
      </c>
      <c r="P1489" t="s">
        <v>517</v>
      </c>
      <c r="Q1489" t="s">
        <v>517</v>
      </c>
      <c r="R1489" t="s">
        <v>517</v>
      </c>
      <c r="S1489" t="s">
        <v>517</v>
      </c>
      <c r="T1489" t="s">
        <v>517</v>
      </c>
      <c r="U1489" t="s">
        <v>517</v>
      </c>
      <c r="V1489" t="s">
        <v>517</v>
      </c>
      <c r="W1489" t="s">
        <v>621</v>
      </c>
      <c r="X1489" t="s">
        <v>622</v>
      </c>
      <c r="Y1489" t="s">
        <v>8598</v>
      </c>
      <c r="Z1489" s="1">
        <v>29417</v>
      </c>
      <c r="AA1489" t="s">
        <v>529</v>
      </c>
      <c r="AB1489">
        <v>36</v>
      </c>
      <c r="AC1489" t="s">
        <v>358</v>
      </c>
      <c r="AD1489" t="s">
        <v>489</v>
      </c>
      <c r="AF1489" t="s">
        <v>517</v>
      </c>
      <c r="AG1489" t="s">
        <v>517</v>
      </c>
      <c r="AH1489" t="s">
        <v>517</v>
      </c>
      <c r="AI1489" t="s">
        <v>517</v>
      </c>
      <c r="AJ1489" t="s">
        <v>517</v>
      </c>
    </row>
    <row r="1490" spans="1:36" x14ac:dyDescent="0.25">
      <c r="A1490" s="13" t="s">
        <v>8600</v>
      </c>
      <c r="B1490" s="1">
        <v>42802</v>
      </c>
      <c r="C1490" s="2">
        <v>0.60603009259259266</v>
      </c>
      <c r="D1490" t="s">
        <v>8601</v>
      </c>
      <c r="E1490" t="s">
        <v>22</v>
      </c>
      <c r="F1490" t="s">
        <v>8602</v>
      </c>
      <c r="G1490" s="14" t="s">
        <v>8603</v>
      </c>
      <c r="H1490" s="14" t="s">
        <v>8604</v>
      </c>
      <c r="I1490" t="s">
        <v>23</v>
      </c>
      <c r="K1490">
        <v>3</v>
      </c>
      <c r="L1490">
        <v>8</v>
      </c>
      <c r="M1490">
        <v>14</v>
      </c>
      <c r="N1490">
        <v>4</v>
      </c>
      <c r="O1490" t="s">
        <v>8599</v>
      </c>
      <c r="P1490" t="s">
        <v>517</v>
      </c>
      <c r="Q1490" t="s">
        <v>517</v>
      </c>
      <c r="R1490" t="s">
        <v>517</v>
      </c>
      <c r="S1490" t="s">
        <v>517</v>
      </c>
      <c r="T1490" t="s">
        <v>517</v>
      </c>
      <c r="U1490" t="s">
        <v>517</v>
      </c>
      <c r="V1490" t="s">
        <v>517</v>
      </c>
      <c r="W1490" t="s">
        <v>526</v>
      </c>
      <c r="X1490" t="s">
        <v>527</v>
      </c>
      <c r="Y1490" t="s">
        <v>517</v>
      </c>
      <c r="Z1490" s="1" t="s">
        <v>517</v>
      </c>
      <c r="AA1490" t="s">
        <v>810</v>
      </c>
      <c r="AB1490" t="s">
        <v>517</v>
      </c>
      <c r="AC1490" t="s">
        <v>358</v>
      </c>
      <c r="AD1490" t="s">
        <v>517</v>
      </c>
      <c r="AF1490" t="s">
        <v>8295</v>
      </c>
      <c r="AG1490" t="s">
        <v>517</v>
      </c>
      <c r="AH1490" t="s">
        <v>8313</v>
      </c>
      <c r="AI1490" t="s">
        <v>8260</v>
      </c>
      <c r="AJ1490" t="s">
        <v>517</v>
      </c>
    </row>
    <row r="1491" spans="1:36" x14ac:dyDescent="0.25">
      <c r="A1491" s="13" t="s">
        <v>8605</v>
      </c>
      <c r="B1491" s="1">
        <v>42802</v>
      </c>
      <c r="C1491" s="2">
        <v>0.52780092592592587</v>
      </c>
      <c r="D1491" t="s">
        <v>8606</v>
      </c>
      <c r="E1491" t="s">
        <v>22</v>
      </c>
      <c r="F1491" t="s">
        <v>8607</v>
      </c>
      <c r="G1491" s="14" t="s">
        <v>8608</v>
      </c>
      <c r="H1491" s="14" t="s">
        <v>8609</v>
      </c>
      <c r="I1491" t="s">
        <v>21</v>
      </c>
      <c r="K1491">
        <v>3</v>
      </c>
      <c r="L1491">
        <v>8</v>
      </c>
      <c r="M1491">
        <v>12</v>
      </c>
      <c r="N1491">
        <v>4</v>
      </c>
      <c r="O1491" t="s">
        <v>517</v>
      </c>
      <c r="P1491" t="s">
        <v>517</v>
      </c>
      <c r="Q1491" t="s">
        <v>517</v>
      </c>
      <c r="R1491" t="s">
        <v>517</v>
      </c>
      <c r="S1491" t="s">
        <v>517</v>
      </c>
      <c r="T1491" t="s">
        <v>517</v>
      </c>
      <c r="U1491" t="s">
        <v>517</v>
      </c>
      <c r="V1491" t="s">
        <v>517</v>
      </c>
      <c r="W1491" t="s">
        <v>517</v>
      </c>
      <c r="X1491" t="s">
        <v>517</v>
      </c>
      <c r="Y1491" t="s">
        <v>8610</v>
      </c>
      <c r="Z1491" s="1">
        <v>14105</v>
      </c>
      <c r="AA1491" t="s">
        <v>8611</v>
      </c>
      <c r="AB1491">
        <v>78</v>
      </c>
      <c r="AC1491" t="s">
        <v>358</v>
      </c>
      <c r="AD1491" t="s">
        <v>482</v>
      </c>
      <c r="AF1491" t="s">
        <v>8296</v>
      </c>
      <c r="AG1491" t="s">
        <v>8263</v>
      </c>
      <c r="AH1491" t="s">
        <v>517</v>
      </c>
      <c r="AI1491" t="s">
        <v>517</v>
      </c>
      <c r="AJ1491" t="s">
        <v>517</v>
      </c>
    </row>
    <row r="1492" spans="1:36" x14ac:dyDescent="0.25">
      <c r="A1492" s="13" t="s">
        <v>8612</v>
      </c>
      <c r="B1492" s="1">
        <v>42802</v>
      </c>
      <c r="C1492" s="2">
        <v>0.52262731481481484</v>
      </c>
      <c r="D1492" t="s">
        <v>8613</v>
      </c>
      <c r="E1492" t="s">
        <v>22</v>
      </c>
      <c r="F1492" t="s">
        <v>8614</v>
      </c>
      <c r="G1492" s="14" t="s">
        <v>8615</v>
      </c>
      <c r="H1492" s="14" t="s">
        <v>8616</v>
      </c>
      <c r="I1492" t="s">
        <v>21</v>
      </c>
      <c r="K1492">
        <v>3</v>
      </c>
      <c r="L1492">
        <v>8</v>
      </c>
      <c r="M1492">
        <v>12</v>
      </c>
      <c r="N1492">
        <v>4</v>
      </c>
      <c r="O1492" t="s">
        <v>517</v>
      </c>
      <c r="P1492" t="s">
        <v>517</v>
      </c>
      <c r="Q1492" t="s">
        <v>517</v>
      </c>
      <c r="R1492" t="s">
        <v>517</v>
      </c>
      <c r="S1492" t="s">
        <v>517</v>
      </c>
      <c r="T1492" t="s">
        <v>517</v>
      </c>
      <c r="U1492" t="s">
        <v>517</v>
      </c>
      <c r="V1492" t="s">
        <v>517</v>
      </c>
      <c r="W1492" t="s">
        <v>517</v>
      </c>
      <c r="X1492" t="s">
        <v>517</v>
      </c>
      <c r="Y1492" t="s">
        <v>2329</v>
      </c>
      <c r="Z1492" s="1">
        <v>31663</v>
      </c>
      <c r="AA1492" t="s">
        <v>6254</v>
      </c>
      <c r="AB1492">
        <v>30</v>
      </c>
      <c r="AC1492" t="s">
        <v>357</v>
      </c>
      <c r="AD1492" t="s">
        <v>495</v>
      </c>
      <c r="AF1492" t="s">
        <v>8295</v>
      </c>
      <c r="AG1492" t="s">
        <v>517</v>
      </c>
      <c r="AH1492" t="s">
        <v>8307</v>
      </c>
      <c r="AI1492" t="s">
        <v>517</v>
      </c>
      <c r="AJ1492" t="s">
        <v>517</v>
      </c>
    </row>
    <row r="1493" spans="1:36" x14ac:dyDescent="0.25">
      <c r="A1493" s="13" t="s">
        <v>8618</v>
      </c>
      <c r="B1493" s="1">
        <v>42802</v>
      </c>
      <c r="C1493" s="2">
        <v>0.51622685185185191</v>
      </c>
      <c r="D1493" t="s">
        <v>8619</v>
      </c>
      <c r="E1493" t="s">
        <v>22</v>
      </c>
      <c r="F1493" t="s">
        <v>8620</v>
      </c>
      <c r="G1493" s="14" t="s">
        <v>8621</v>
      </c>
      <c r="H1493" s="14" t="s">
        <v>8622</v>
      </c>
      <c r="I1493" t="s">
        <v>23</v>
      </c>
      <c r="K1493">
        <v>3</v>
      </c>
      <c r="L1493">
        <v>8</v>
      </c>
      <c r="M1493">
        <v>12</v>
      </c>
      <c r="N1493">
        <v>4</v>
      </c>
      <c r="O1493" t="s">
        <v>8617</v>
      </c>
      <c r="P1493" t="s">
        <v>517</v>
      </c>
      <c r="Q1493" t="s">
        <v>517</v>
      </c>
      <c r="R1493" t="s">
        <v>517</v>
      </c>
      <c r="S1493" t="s">
        <v>517</v>
      </c>
      <c r="T1493" t="s">
        <v>517</v>
      </c>
      <c r="U1493" t="s">
        <v>517</v>
      </c>
      <c r="V1493" t="s">
        <v>517</v>
      </c>
      <c r="W1493" t="s">
        <v>589</v>
      </c>
      <c r="X1493" t="s">
        <v>590</v>
      </c>
      <c r="Y1493" t="s">
        <v>517</v>
      </c>
      <c r="Z1493" s="1" t="s">
        <v>517</v>
      </c>
      <c r="AA1493" t="s">
        <v>8619</v>
      </c>
      <c r="AB1493" t="s">
        <v>517</v>
      </c>
      <c r="AC1493" t="s">
        <v>358</v>
      </c>
      <c r="AD1493" t="s">
        <v>517</v>
      </c>
      <c r="AF1493" t="s">
        <v>517</v>
      </c>
      <c r="AG1493" t="s">
        <v>517</v>
      </c>
      <c r="AH1493" t="s">
        <v>517</v>
      </c>
      <c r="AI1493" t="s">
        <v>517</v>
      </c>
      <c r="AJ1493" t="s">
        <v>517</v>
      </c>
    </row>
    <row r="1494" spans="1:36" x14ac:dyDescent="0.25">
      <c r="A1494" s="13" t="s">
        <v>8623</v>
      </c>
      <c r="B1494" s="1">
        <v>42802</v>
      </c>
      <c r="C1494" s="2">
        <v>0.51061342592592596</v>
      </c>
      <c r="D1494" t="s">
        <v>8624</v>
      </c>
      <c r="E1494" t="s">
        <v>22</v>
      </c>
      <c r="F1494" t="s">
        <v>8625</v>
      </c>
      <c r="G1494" s="14" t="s">
        <v>8626</v>
      </c>
      <c r="H1494" s="14" t="s">
        <v>8627</v>
      </c>
      <c r="I1494" t="s">
        <v>24</v>
      </c>
      <c r="K1494">
        <v>3</v>
      </c>
      <c r="L1494">
        <v>8</v>
      </c>
      <c r="M1494">
        <v>12</v>
      </c>
      <c r="N1494">
        <v>4</v>
      </c>
      <c r="O1494" t="s">
        <v>517</v>
      </c>
      <c r="P1494" t="s">
        <v>517</v>
      </c>
      <c r="Q1494" t="s">
        <v>517</v>
      </c>
      <c r="R1494" t="s">
        <v>517</v>
      </c>
      <c r="S1494" t="s">
        <v>517</v>
      </c>
      <c r="T1494" t="s">
        <v>517</v>
      </c>
      <c r="U1494" t="s">
        <v>517</v>
      </c>
      <c r="V1494" t="s">
        <v>517</v>
      </c>
      <c r="W1494" t="s">
        <v>517</v>
      </c>
      <c r="X1494" t="s">
        <v>517</v>
      </c>
      <c r="Y1494" t="s">
        <v>8628</v>
      </c>
      <c r="Z1494" s="1">
        <v>18616</v>
      </c>
      <c r="AA1494" t="s">
        <v>8629</v>
      </c>
      <c r="AB1494">
        <v>66</v>
      </c>
      <c r="AC1494" t="s">
        <v>358</v>
      </c>
      <c r="AD1494" t="s">
        <v>482</v>
      </c>
      <c r="AF1494" t="s">
        <v>517</v>
      </c>
      <c r="AG1494" t="s">
        <v>517</v>
      </c>
      <c r="AH1494" t="s">
        <v>517</v>
      </c>
      <c r="AI1494" t="s">
        <v>517</v>
      </c>
      <c r="AJ1494" t="s">
        <v>517</v>
      </c>
    </row>
    <row r="1495" spans="1:36" x14ac:dyDescent="0.25">
      <c r="A1495" s="13" t="s">
        <v>8630</v>
      </c>
      <c r="B1495" s="1">
        <v>42802</v>
      </c>
      <c r="C1495" s="2">
        <v>0.46417824074074071</v>
      </c>
      <c r="D1495" t="s">
        <v>8631</v>
      </c>
      <c r="E1495" t="s">
        <v>22</v>
      </c>
      <c r="F1495" t="s">
        <v>8632</v>
      </c>
      <c r="G1495" s="14" t="s">
        <v>8633</v>
      </c>
      <c r="H1495" s="14" t="s">
        <v>8634</v>
      </c>
      <c r="I1495" t="s">
        <v>23</v>
      </c>
      <c r="K1495">
        <v>3</v>
      </c>
      <c r="L1495">
        <v>8</v>
      </c>
      <c r="M1495">
        <v>11</v>
      </c>
      <c r="N1495">
        <v>4</v>
      </c>
      <c r="O1495" t="s">
        <v>517</v>
      </c>
      <c r="P1495" t="s">
        <v>517</v>
      </c>
      <c r="Q1495" t="s">
        <v>517</v>
      </c>
      <c r="R1495" t="s">
        <v>517</v>
      </c>
      <c r="S1495" t="s">
        <v>517</v>
      </c>
      <c r="T1495" t="s">
        <v>517</v>
      </c>
      <c r="U1495" t="s">
        <v>517</v>
      </c>
      <c r="V1495" t="s">
        <v>517</v>
      </c>
      <c r="W1495" t="s">
        <v>517</v>
      </c>
      <c r="X1495" t="s">
        <v>517</v>
      </c>
      <c r="Y1495" t="s">
        <v>8635</v>
      </c>
      <c r="Z1495" s="1">
        <v>21934</v>
      </c>
      <c r="AA1495" t="s">
        <v>8636</v>
      </c>
      <c r="AB1495">
        <v>57</v>
      </c>
      <c r="AC1495" t="s">
        <v>358</v>
      </c>
      <c r="AD1495" t="s">
        <v>482</v>
      </c>
      <c r="AF1495" t="s">
        <v>8295</v>
      </c>
      <c r="AG1495" t="s">
        <v>8282</v>
      </c>
      <c r="AH1495" t="s">
        <v>517</v>
      </c>
      <c r="AI1495" t="s">
        <v>517</v>
      </c>
      <c r="AJ1495" t="s">
        <v>517</v>
      </c>
    </row>
    <row r="1496" spans="1:36" x14ac:dyDescent="0.25">
      <c r="A1496" s="13" t="s">
        <v>8638</v>
      </c>
      <c r="B1496" s="1">
        <v>42802</v>
      </c>
      <c r="C1496" s="2">
        <v>0.38631944444444444</v>
      </c>
      <c r="D1496" t="s">
        <v>8639</v>
      </c>
      <c r="E1496" t="s">
        <v>1312</v>
      </c>
      <c r="F1496" t="s">
        <v>8640</v>
      </c>
      <c r="G1496" s="14" t="s">
        <v>8641</v>
      </c>
      <c r="H1496" s="14" t="s">
        <v>8642</v>
      </c>
      <c r="I1496" t="s">
        <v>23</v>
      </c>
      <c r="K1496">
        <v>3</v>
      </c>
      <c r="L1496">
        <v>8</v>
      </c>
      <c r="M1496">
        <v>9</v>
      </c>
      <c r="N1496">
        <v>4</v>
      </c>
      <c r="O1496" t="s">
        <v>8637</v>
      </c>
      <c r="P1496" t="s">
        <v>517</v>
      </c>
      <c r="Q1496" t="s">
        <v>517</v>
      </c>
      <c r="R1496" t="s">
        <v>517</v>
      </c>
      <c r="S1496" t="s">
        <v>517</v>
      </c>
      <c r="T1496" t="s">
        <v>517</v>
      </c>
      <c r="U1496" t="s">
        <v>517</v>
      </c>
      <c r="V1496" t="s">
        <v>517</v>
      </c>
      <c r="W1496" t="s">
        <v>1247</v>
      </c>
      <c r="X1496" t="s">
        <v>1839</v>
      </c>
      <c r="Y1496" t="s">
        <v>517</v>
      </c>
      <c r="Z1496" s="1" t="s">
        <v>517</v>
      </c>
      <c r="AA1496" t="s">
        <v>8639</v>
      </c>
      <c r="AB1496" t="s">
        <v>517</v>
      </c>
      <c r="AC1496" t="s">
        <v>358</v>
      </c>
      <c r="AD1496" t="s">
        <v>517</v>
      </c>
      <c r="AF1496" t="s">
        <v>517</v>
      </c>
      <c r="AG1496" t="s">
        <v>517</v>
      </c>
      <c r="AH1496" t="s">
        <v>517</v>
      </c>
      <c r="AI1496" t="s">
        <v>517</v>
      </c>
      <c r="AJ1496" t="s">
        <v>517</v>
      </c>
    </row>
    <row r="1497" spans="1:36" x14ac:dyDescent="0.25">
      <c r="A1497" s="13" t="s">
        <v>8643</v>
      </c>
      <c r="B1497" s="1">
        <v>42802</v>
      </c>
      <c r="C1497" s="2">
        <v>0.21969907407407407</v>
      </c>
      <c r="D1497" t="s">
        <v>8644</v>
      </c>
      <c r="E1497" t="s">
        <v>22</v>
      </c>
      <c r="F1497" t="s">
        <v>8645</v>
      </c>
      <c r="G1497" t="s">
        <v>8646</v>
      </c>
      <c r="H1497" t="s">
        <v>8647</v>
      </c>
      <c r="I1497" t="s">
        <v>24</v>
      </c>
      <c r="K1497">
        <v>3</v>
      </c>
      <c r="L1497">
        <v>8</v>
      </c>
      <c r="M1497">
        <v>5</v>
      </c>
      <c r="N1497">
        <v>4</v>
      </c>
      <c r="O1497" t="s">
        <v>517</v>
      </c>
      <c r="P1497" t="s">
        <v>517</v>
      </c>
      <c r="Q1497" t="s">
        <v>517</v>
      </c>
      <c r="R1497" t="s">
        <v>517</v>
      </c>
      <c r="S1497" t="s">
        <v>517</v>
      </c>
      <c r="T1497" t="s">
        <v>517</v>
      </c>
      <c r="U1497" t="s">
        <v>517</v>
      </c>
      <c r="V1497" t="s">
        <v>517</v>
      </c>
      <c r="W1497" t="s">
        <v>517</v>
      </c>
      <c r="X1497" t="s">
        <v>517</v>
      </c>
      <c r="Y1497" t="s">
        <v>2263</v>
      </c>
      <c r="Z1497" s="1">
        <v>32051</v>
      </c>
      <c r="AA1497" t="s">
        <v>529</v>
      </c>
      <c r="AB1497">
        <v>29</v>
      </c>
      <c r="AC1497" t="s">
        <v>358</v>
      </c>
      <c r="AD1497" t="s">
        <v>489</v>
      </c>
      <c r="AF1497" t="s">
        <v>517</v>
      </c>
      <c r="AG1497" t="s">
        <v>517</v>
      </c>
      <c r="AH1497" t="s">
        <v>517</v>
      </c>
      <c r="AI1497" t="s">
        <v>517</v>
      </c>
      <c r="AJ1497" t="s">
        <v>517</v>
      </c>
    </row>
    <row r="1498" spans="1:36" x14ac:dyDescent="0.25">
      <c r="A1498" s="13" t="s">
        <v>8649</v>
      </c>
      <c r="B1498" s="1">
        <v>42802</v>
      </c>
      <c r="C1498" s="2">
        <v>0.13221064814814815</v>
      </c>
      <c r="D1498" t="s">
        <v>8650</v>
      </c>
      <c r="E1498" t="s">
        <v>22</v>
      </c>
      <c r="F1498" t="s">
        <v>8651</v>
      </c>
      <c r="G1498" t="s">
        <v>8652</v>
      </c>
      <c r="H1498" t="s">
        <v>8653</v>
      </c>
      <c r="I1498" t="s">
        <v>21</v>
      </c>
      <c r="K1498">
        <v>3</v>
      </c>
      <c r="L1498">
        <v>8</v>
      </c>
      <c r="M1498">
        <v>3</v>
      </c>
      <c r="N1498">
        <v>4</v>
      </c>
      <c r="O1498" t="s">
        <v>8648</v>
      </c>
      <c r="P1498" t="s">
        <v>517</v>
      </c>
      <c r="Q1498" t="s">
        <v>517</v>
      </c>
      <c r="R1498" t="s">
        <v>517</v>
      </c>
      <c r="S1498" t="s">
        <v>517</v>
      </c>
      <c r="T1498" t="s">
        <v>517</v>
      </c>
      <c r="U1498" t="s">
        <v>517</v>
      </c>
      <c r="V1498" t="s">
        <v>517</v>
      </c>
      <c r="W1498" t="s">
        <v>589</v>
      </c>
      <c r="X1498" t="s">
        <v>590</v>
      </c>
      <c r="Y1498" t="s">
        <v>7890</v>
      </c>
      <c r="Z1498" s="1">
        <v>32143</v>
      </c>
      <c r="AA1498" t="s">
        <v>8654</v>
      </c>
      <c r="AB1498">
        <v>29</v>
      </c>
      <c r="AC1498" t="s">
        <v>358</v>
      </c>
      <c r="AD1498" t="s">
        <v>490</v>
      </c>
      <c r="AF1498" t="s">
        <v>517</v>
      </c>
      <c r="AG1498" t="s">
        <v>517</v>
      </c>
      <c r="AH1498" t="s">
        <v>517</v>
      </c>
      <c r="AI1498" t="s">
        <v>517</v>
      </c>
      <c r="AJ1498" t="s">
        <v>517</v>
      </c>
    </row>
    <row r="1499" spans="1:36" x14ac:dyDescent="0.25">
      <c r="A1499" s="13" t="s">
        <v>8655</v>
      </c>
      <c r="B1499" s="1">
        <v>42801</v>
      </c>
      <c r="C1499" s="2">
        <v>0.96206018518518521</v>
      </c>
      <c r="D1499" t="s">
        <v>8656</v>
      </c>
      <c r="E1499" t="s">
        <v>22</v>
      </c>
      <c r="F1499" t="s">
        <v>8657</v>
      </c>
      <c r="G1499" s="14" t="s">
        <v>8658</v>
      </c>
      <c r="H1499" s="14" t="s">
        <v>8659</v>
      </c>
      <c r="I1499" t="s">
        <v>23</v>
      </c>
      <c r="K1499">
        <v>3</v>
      </c>
      <c r="L1499">
        <v>7</v>
      </c>
      <c r="M1499">
        <v>23</v>
      </c>
      <c r="N1499">
        <v>3</v>
      </c>
      <c r="O1499" t="s">
        <v>517</v>
      </c>
      <c r="P1499" t="s">
        <v>517</v>
      </c>
      <c r="Q1499" t="s">
        <v>517</v>
      </c>
      <c r="R1499" t="s">
        <v>517</v>
      </c>
      <c r="S1499" t="s">
        <v>517</v>
      </c>
      <c r="T1499" t="s">
        <v>517</v>
      </c>
      <c r="U1499" t="s">
        <v>517</v>
      </c>
      <c r="V1499" t="s">
        <v>517</v>
      </c>
      <c r="W1499" t="s">
        <v>517</v>
      </c>
      <c r="X1499" t="s">
        <v>517</v>
      </c>
      <c r="Y1499" t="s">
        <v>8660</v>
      </c>
      <c r="Z1499" s="1">
        <v>35322</v>
      </c>
      <c r="AA1499" t="s">
        <v>478</v>
      </c>
      <c r="AB1499">
        <v>20</v>
      </c>
      <c r="AC1499" t="s">
        <v>358</v>
      </c>
      <c r="AD1499" t="s">
        <v>488</v>
      </c>
      <c r="AF1499" t="s">
        <v>8260</v>
      </c>
      <c r="AG1499" t="s">
        <v>8313</v>
      </c>
      <c r="AH1499" t="s">
        <v>517</v>
      </c>
      <c r="AI1499" t="s">
        <v>517</v>
      </c>
      <c r="AJ1499" t="s">
        <v>517</v>
      </c>
    </row>
    <row r="1500" spans="1:36" x14ac:dyDescent="0.25">
      <c r="A1500" s="13" t="s">
        <v>8662</v>
      </c>
      <c r="B1500" s="1">
        <v>42801</v>
      </c>
      <c r="C1500" s="2">
        <v>0.92962962962962958</v>
      </c>
      <c r="D1500" t="s">
        <v>5618</v>
      </c>
      <c r="E1500" t="s">
        <v>22</v>
      </c>
      <c r="F1500" t="s">
        <v>5619</v>
      </c>
      <c r="G1500" s="14" t="s">
        <v>5620</v>
      </c>
      <c r="H1500" s="14" t="s">
        <v>8663</v>
      </c>
      <c r="I1500" t="s">
        <v>23</v>
      </c>
      <c r="K1500">
        <v>3</v>
      </c>
      <c r="L1500">
        <v>7</v>
      </c>
      <c r="M1500">
        <v>22</v>
      </c>
      <c r="N1500">
        <v>3</v>
      </c>
      <c r="O1500" t="s">
        <v>8661</v>
      </c>
      <c r="P1500" t="s">
        <v>517</v>
      </c>
      <c r="Q1500" t="s">
        <v>517</v>
      </c>
      <c r="R1500" t="s">
        <v>517</v>
      </c>
      <c r="S1500" t="s">
        <v>517</v>
      </c>
      <c r="T1500" t="s">
        <v>517</v>
      </c>
      <c r="U1500" t="s">
        <v>517</v>
      </c>
      <c r="V1500" t="s">
        <v>517</v>
      </c>
      <c r="W1500" t="s">
        <v>526</v>
      </c>
      <c r="X1500" t="s">
        <v>527</v>
      </c>
      <c r="Y1500" t="s">
        <v>5622</v>
      </c>
      <c r="Z1500" s="1">
        <v>35933</v>
      </c>
      <c r="AA1500" t="s">
        <v>5618</v>
      </c>
      <c r="AB1500">
        <v>18</v>
      </c>
      <c r="AC1500" t="s">
        <v>358</v>
      </c>
      <c r="AD1500" t="s">
        <v>482</v>
      </c>
      <c r="AF1500" t="s">
        <v>517</v>
      </c>
      <c r="AG1500" t="s">
        <v>517</v>
      </c>
      <c r="AH1500" t="s">
        <v>517</v>
      </c>
      <c r="AI1500" t="s">
        <v>517</v>
      </c>
      <c r="AJ1500" t="s">
        <v>517</v>
      </c>
    </row>
    <row r="1501" spans="1:36" x14ac:dyDescent="0.25">
      <c r="A1501" s="13" t="s">
        <v>8664</v>
      </c>
      <c r="B1501" s="1">
        <v>42801</v>
      </c>
      <c r="C1501" s="2">
        <v>0.87895833333333329</v>
      </c>
      <c r="D1501" t="s">
        <v>8665</v>
      </c>
      <c r="E1501" t="s">
        <v>22</v>
      </c>
      <c r="F1501" t="s">
        <v>8666</v>
      </c>
      <c r="G1501" s="14" t="s">
        <v>8667</v>
      </c>
      <c r="H1501" s="14" t="s">
        <v>8668</v>
      </c>
      <c r="I1501" t="s">
        <v>21</v>
      </c>
      <c r="K1501">
        <v>3</v>
      </c>
      <c r="L1501">
        <v>7</v>
      </c>
      <c r="M1501">
        <v>21</v>
      </c>
      <c r="N1501">
        <v>3</v>
      </c>
      <c r="O1501" t="s">
        <v>517</v>
      </c>
      <c r="P1501" t="s">
        <v>517</v>
      </c>
      <c r="Q1501" t="s">
        <v>517</v>
      </c>
      <c r="R1501" t="s">
        <v>517</v>
      </c>
      <c r="S1501" t="s">
        <v>517</v>
      </c>
      <c r="T1501" t="s">
        <v>517</v>
      </c>
      <c r="U1501" t="s">
        <v>517</v>
      </c>
      <c r="V1501" t="s">
        <v>517</v>
      </c>
      <c r="W1501" t="s">
        <v>517</v>
      </c>
      <c r="X1501" t="s">
        <v>517</v>
      </c>
      <c r="Y1501" t="s">
        <v>8669</v>
      </c>
      <c r="Z1501" s="1">
        <v>23614</v>
      </c>
      <c r="AA1501" t="s">
        <v>529</v>
      </c>
      <c r="AB1501">
        <v>52</v>
      </c>
      <c r="AC1501" t="s">
        <v>358</v>
      </c>
      <c r="AD1501" t="s">
        <v>496</v>
      </c>
      <c r="AF1501" t="s">
        <v>8304</v>
      </c>
      <c r="AG1501" t="s">
        <v>517</v>
      </c>
      <c r="AH1501" t="s">
        <v>517</v>
      </c>
      <c r="AI1501" t="s">
        <v>517</v>
      </c>
      <c r="AJ1501" t="s">
        <v>517</v>
      </c>
    </row>
    <row r="1502" spans="1:36" x14ac:dyDescent="0.25">
      <c r="A1502" s="13" t="s">
        <v>8672</v>
      </c>
      <c r="B1502" s="1">
        <v>42801</v>
      </c>
      <c r="C1502" s="2">
        <v>0.87813657407407408</v>
      </c>
      <c r="D1502" t="s">
        <v>8670</v>
      </c>
      <c r="E1502" t="s">
        <v>22</v>
      </c>
      <c r="F1502" t="s">
        <v>8673</v>
      </c>
      <c r="G1502" s="14" t="s">
        <v>8674</v>
      </c>
      <c r="H1502" s="14" t="s">
        <v>8675</v>
      </c>
      <c r="I1502" t="s">
        <v>26</v>
      </c>
      <c r="K1502">
        <v>3</v>
      </c>
      <c r="L1502">
        <v>7</v>
      </c>
      <c r="M1502">
        <v>21</v>
      </c>
      <c r="N1502">
        <v>3</v>
      </c>
      <c r="O1502" t="s">
        <v>8671</v>
      </c>
      <c r="P1502" t="s">
        <v>517</v>
      </c>
      <c r="Q1502" t="s">
        <v>517</v>
      </c>
      <c r="R1502" t="s">
        <v>517</v>
      </c>
      <c r="S1502" t="s">
        <v>517</v>
      </c>
      <c r="T1502" t="s">
        <v>517</v>
      </c>
      <c r="U1502" t="s">
        <v>517</v>
      </c>
      <c r="V1502" t="s">
        <v>517</v>
      </c>
      <c r="W1502" t="s">
        <v>537</v>
      </c>
      <c r="X1502" t="s">
        <v>590</v>
      </c>
      <c r="Y1502" t="s">
        <v>8676</v>
      </c>
      <c r="Z1502" s="1">
        <v>26505</v>
      </c>
      <c r="AA1502" t="s">
        <v>529</v>
      </c>
      <c r="AB1502">
        <v>44</v>
      </c>
      <c r="AC1502" t="s">
        <v>358</v>
      </c>
      <c r="AD1502" t="s">
        <v>495</v>
      </c>
      <c r="AF1502" t="s">
        <v>8295</v>
      </c>
      <c r="AG1502" t="s">
        <v>517</v>
      </c>
      <c r="AH1502" t="s">
        <v>8313</v>
      </c>
      <c r="AI1502" t="s">
        <v>517</v>
      </c>
      <c r="AJ1502" t="s">
        <v>517</v>
      </c>
    </row>
    <row r="1503" spans="1:36" x14ac:dyDescent="0.25">
      <c r="A1503" s="13" t="s">
        <v>8677</v>
      </c>
      <c r="B1503" s="1">
        <v>42801</v>
      </c>
      <c r="C1503" s="2">
        <v>0.86608796296296298</v>
      </c>
      <c r="D1503" t="s">
        <v>8678</v>
      </c>
      <c r="E1503" t="s">
        <v>22</v>
      </c>
      <c r="F1503" t="s">
        <v>8679</v>
      </c>
      <c r="G1503" s="14" t="s">
        <v>8680</v>
      </c>
      <c r="H1503" s="14" t="s">
        <v>8681</v>
      </c>
      <c r="I1503" t="s">
        <v>21</v>
      </c>
      <c r="K1503">
        <v>3</v>
      </c>
      <c r="L1503">
        <v>7</v>
      </c>
      <c r="M1503">
        <v>20</v>
      </c>
      <c r="N1503">
        <v>3</v>
      </c>
      <c r="O1503" t="s">
        <v>517</v>
      </c>
      <c r="P1503" t="s">
        <v>517</v>
      </c>
      <c r="Q1503" t="s">
        <v>517</v>
      </c>
      <c r="R1503" t="s">
        <v>517</v>
      </c>
      <c r="S1503" t="s">
        <v>517</v>
      </c>
      <c r="T1503" t="s">
        <v>517</v>
      </c>
      <c r="U1503" t="s">
        <v>517</v>
      </c>
      <c r="V1503" t="s">
        <v>517</v>
      </c>
      <c r="W1503" t="s">
        <v>517</v>
      </c>
      <c r="X1503" t="s">
        <v>517</v>
      </c>
      <c r="Y1503" t="s">
        <v>8682</v>
      </c>
      <c r="Z1503" s="1">
        <v>14545</v>
      </c>
      <c r="AA1503" t="s">
        <v>8683</v>
      </c>
      <c r="AB1503">
        <v>77</v>
      </c>
      <c r="AC1503" t="s">
        <v>357</v>
      </c>
      <c r="AD1503" t="s">
        <v>492</v>
      </c>
      <c r="AF1503" t="s">
        <v>8305</v>
      </c>
      <c r="AG1503" t="s">
        <v>8259</v>
      </c>
      <c r="AH1503" t="s">
        <v>517</v>
      </c>
      <c r="AI1503" t="s">
        <v>517</v>
      </c>
      <c r="AJ1503" t="s">
        <v>517</v>
      </c>
    </row>
    <row r="1504" spans="1:36" x14ac:dyDescent="0.25">
      <c r="A1504" s="13" t="s">
        <v>8684</v>
      </c>
      <c r="B1504" s="1">
        <v>42801</v>
      </c>
      <c r="C1504" s="2">
        <v>0.8513425925925926</v>
      </c>
      <c r="D1504" t="s">
        <v>8685</v>
      </c>
      <c r="E1504" t="s">
        <v>22</v>
      </c>
      <c r="F1504" t="s">
        <v>8686</v>
      </c>
      <c r="G1504" t="s">
        <v>8687</v>
      </c>
      <c r="H1504" t="s">
        <v>8688</v>
      </c>
      <c r="I1504" t="s">
        <v>24</v>
      </c>
      <c r="K1504">
        <v>3</v>
      </c>
      <c r="L1504">
        <v>7</v>
      </c>
      <c r="M1504">
        <v>20</v>
      </c>
      <c r="N1504">
        <v>3</v>
      </c>
      <c r="O1504" t="s">
        <v>517</v>
      </c>
      <c r="P1504" t="s">
        <v>517</v>
      </c>
      <c r="Q1504" t="s">
        <v>517</v>
      </c>
      <c r="R1504" t="s">
        <v>517</v>
      </c>
      <c r="S1504" t="s">
        <v>517</v>
      </c>
      <c r="T1504" t="s">
        <v>517</v>
      </c>
      <c r="U1504" t="s">
        <v>517</v>
      </c>
      <c r="V1504" t="s">
        <v>517</v>
      </c>
      <c r="W1504" t="s">
        <v>517</v>
      </c>
      <c r="X1504" t="s">
        <v>517</v>
      </c>
      <c r="Y1504" t="s">
        <v>8430</v>
      </c>
      <c r="Z1504" s="1">
        <v>32509</v>
      </c>
      <c r="AA1504" t="s">
        <v>572</v>
      </c>
      <c r="AB1504">
        <v>28</v>
      </c>
      <c r="AC1504" t="s">
        <v>358</v>
      </c>
      <c r="AD1504" t="s">
        <v>498</v>
      </c>
      <c r="AF1504" t="s">
        <v>8283</v>
      </c>
      <c r="AG1504" t="s">
        <v>8264</v>
      </c>
      <c r="AH1504" t="s">
        <v>8304</v>
      </c>
      <c r="AI1504" t="s">
        <v>8263</v>
      </c>
      <c r="AJ1504" t="s">
        <v>8261</v>
      </c>
    </row>
    <row r="1505" spans="1:36" x14ac:dyDescent="0.25">
      <c r="A1505" s="13" t="s">
        <v>8689</v>
      </c>
      <c r="B1505" s="1">
        <v>42801</v>
      </c>
      <c r="C1505" s="2">
        <v>0.80253472222222222</v>
      </c>
      <c r="D1505" t="s">
        <v>8690</v>
      </c>
      <c r="E1505" t="s">
        <v>116</v>
      </c>
      <c r="F1505" t="s">
        <v>8691</v>
      </c>
      <c r="G1505" s="14" t="s">
        <v>8692</v>
      </c>
      <c r="H1505" s="14" t="s">
        <v>8693</v>
      </c>
      <c r="I1505" t="s">
        <v>23</v>
      </c>
      <c r="K1505">
        <v>3</v>
      </c>
      <c r="L1505">
        <v>7</v>
      </c>
      <c r="M1505">
        <v>19</v>
      </c>
      <c r="N1505">
        <v>3</v>
      </c>
      <c r="O1505" t="s">
        <v>517</v>
      </c>
      <c r="P1505" t="s">
        <v>517</v>
      </c>
      <c r="Q1505" t="s">
        <v>517</v>
      </c>
      <c r="R1505" t="s">
        <v>517</v>
      </c>
      <c r="S1505" t="s">
        <v>517</v>
      </c>
      <c r="T1505" t="s">
        <v>517</v>
      </c>
      <c r="U1505" t="s">
        <v>517</v>
      </c>
      <c r="V1505" t="s">
        <v>517</v>
      </c>
      <c r="W1505" t="s">
        <v>517</v>
      </c>
      <c r="X1505" t="s">
        <v>517</v>
      </c>
      <c r="Y1505" t="s">
        <v>517</v>
      </c>
      <c r="Z1505" s="1" t="s">
        <v>517</v>
      </c>
      <c r="AA1505" t="s">
        <v>529</v>
      </c>
      <c r="AB1505" t="s">
        <v>517</v>
      </c>
      <c r="AC1505" t="s">
        <v>358</v>
      </c>
      <c r="AD1505" t="s">
        <v>517</v>
      </c>
      <c r="AF1505" t="s">
        <v>517</v>
      </c>
      <c r="AG1505" t="s">
        <v>517</v>
      </c>
      <c r="AH1505" t="s">
        <v>517</v>
      </c>
      <c r="AI1505" t="s">
        <v>517</v>
      </c>
      <c r="AJ1505" t="s">
        <v>517</v>
      </c>
    </row>
    <row r="1506" spans="1:36" x14ac:dyDescent="0.25">
      <c r="A1506" s="13" t="s">
        <v>8694</v>
      </c>
      <c r="B1506" s="1">
        <v>42801</v>
      </c>
      <c r="C1506" s="2">
        <v>0.80226851851851855</v>
      </c>
      <c r="D1506" t="s">
        <v>8695</v>
      </c>
      <c r="E1506" t="s">
        <v>22</v>
      </c>
      <c r="F1506" t="s">
        <v>8696</v>
      </c>
      <c r="G1506" s="14" t="s">
        <v>8697</v>
      </c>
      <c r="H1506" s="14" t="s">
        <v>8698</v>
      </c>
      <c r="I1506" t="s">
        <v>21</v>
      </c>
      <c r="K1506">
        <v>3</v>
      </c>
      <c r="L1506">
        <v>7</v>
      </c>
      <c r="M1506">
        <v>19</v>
      </c>
      <c r="N1506">
        <v>3</v>
      </c>
      <c r="O1506" t="s">
        <v>517</v>
      </c>
      <c r="P1506" t="s">
        <v>517</v>
      </c>
      <c r="Q1506" t="s">
        <v>517</v>
      </c>
      <c r="R1506" t="s">
        <v>517</v>
      </c>
      <c r="S1506" t="s">
        <v>517</v>
      </c>
      <c r="T1506" t="s">
        <v>517</v>
      </c>
      <c r="U1506" t="s">
        <v>517</v>
      </c>
      <c r="V1506" t="s">
        <v>517</v>
      </c>
      <c r="W1506" t="s">
        <v>517</v>
      </c>
      <c r="X1506" t="s">
        <v>517</v>
      </c>
      <c r="Y1506" t="s">
        <v>8699</v>
      </c>
      <c r="Z1506" s="1">
        <v>33628</v>
      </c>
      <c r="AA1506" t="s">
        <v>600</v>
      </c>
      <c r="AB1506">
        <v>25</v>
      </c>
      <c r="AC1506" t="s">
        <v>358</v>
      </c>
      <c r="AD1506" t="s">
        <v>483</v>
      </c>
      <c r="AF1506" t="s">
        <v>8295</v>
      </c>
      <c r="AG1506" t="s">
        <v>8259</v>
      </c>
      <c r="AH1506" t="s">
        <v>517</v>
      </c>
      <c r="AI1506" t="s">
        <v>517</v>
      </c>
      <c r="AJ1506" t="s">
        <v>517</v>
      </c>
    </row>
    <row r="1507" spans="1:36" x14ac:dyDescent="0.25">
      <c r="A1507" s="13" t="s">
        <v>8701</v>
      </c>
      <c r="B1507" s="1">
        <v>42801</v>
      </c>
      <c r="C1507" s="2">
        <v>0.77543981481481483</v>
      </c>
      <c r="D1507" t="s">
        <v>8702</v>
      </c>
      <c r="E1507" t="s">
        <v>116</v>
      </c>
      <c r="F1507" t="s">
        <v>8703</v>
      </c>
      <c r="G1507" s="14" t="s">
        <v>8704</v>
      </c>
      <c r="H1507" s="14" t="s">
        <v>8705</v>
      </c>
      <c r="I1507" t="s">
        <v>21</v>
      </c>
      <c r="K1507">
        <v>3</v>
      </c>
      <c r="L1507">
        <v>7</v>
      </c>
      <c r="M1507">
        <v>18</v>
      </c>
      <c r="N1507">
        <v>3</v>
      </c>
      <c r="O1507" t="s">
        <v>8700</v>
      </c>
      <c r="P1507" t="s">
        <v>517</v>
      </c>
      <c r="Q1507" t="s">
        <v>517</v>
      </c>
      <c r="R1507" t="s">
        <v>517</v>
      </c>
      <c r="S1507" t="s">
        <v>517</v>
      </c>
      <c r="T1507" t="s">
        <v>517</v>
      </c>
      <c r="U1507" t="s">
        <v>517</v>
      </c>
      <c r="V1507" t="s">
        <v>517</v>
      </c>
      <c r="W1507" t="s">
        <v>537</v>
      </c>
      <c r="X1507" t="s">
        <v>849</v>
      </c>
      <c r="Y1507" t="s">
        <v>8706</v>
      </c>
      <c r="Z1507" s="1">
        <v>19843</v>
      </c>
      <c r="AA1507" t="s">
        <v>4632</v>
      </c>
      <c r="AB1507">
        <v>62</v>
      </c>
      <c r="AC1507" t="s">
        <v>358</v>
      </c>
      <c r="AD1507" t="s">
        <v>482</v>
      </c>
      <c r="AF1507" t="s">
        <v>8313</v>
      </c>
      <c r="AG1507" t="s">
        <v>8254</v>
      </c>
      <c r="AH1507" t="s">
        <v>8266</v>
      </c>
      <c r="AI1507" t="s">
        <v>8307</v>
      </c>
      <c r="AJ1507" t="s">
        <v>8304</v>
      </c>
    </row>
    <row r="1508" spans="1:36" x14ac:dyDescent="0.25">
      <c r="A1508" s="13" t="s">
        <v>8708</v>
      </c>
      <c r="B1508" s="1">
        <v>42801</v>
      </c>
      <c r="C1508" s="2">
        <v>0.76013888888888881</v>
      </c>
      <c r="D1508" t="s">
        <v>8709</v>
      </c>
      <c r="E1508" t="s">
        <v>22</v>
      </c>
      <c r="F1508" t="s">
        <v>8710</v>
      </c>
      <c r="G1508" t="s">
        <v>8711</v>
      </c>
      <c r="H1508" t="s">
        <v>8712</v>
      </c>
      <c r="I1508" t="s">
        <v>25</v>
      </c>
      <c r="K1508">
        <v>3</v>
      </c>
      <c r="L1508">
        <v>7</v>
      </c>
      <c r="M1508">
        <v>18</v>
      </c>
      <c r="N1508">
        <v>3</v>
      </c>
      <c r="O1508" t="s">
        <v>8707</v>
      </c>
      <c r="P1508" t="s">
        <v>517</v>
      </c>
      <c r="Q1508" t="s">
        <v>517</v>
      </c>
      <c r="R1508" t="s">
        <v>517</v>
      </c>
      <c r="S1508" t="s">
        <v>517</v>
      </c>
      <c r="T1508" t="s">
        <v>517</v>
      </c>
      <c r="U1508" t="s">
        <v>517</v>
      </c>
      <c r="V1508" t="s">
        <v>517</v>
      </c>
      <c r="W1508" t="s">
        <v>854</v>
      </c>
      <c r="X1508" t="s">
        <v>849</v>
      </c>
      <c r="Y1508" t="s">
        <v>8713</v>
      </c>
      <c r="Z1508" s="1">
        <v>34425</v>
      </c>
      <c r="AA1508" t="s">
        <v>2929</v>
      </c>
      <c r="AB1508">
        <v>22</v>
      </c>
      <c r="AC1508" t="s">
        <v>357</v>
      </c>
      <c r="AD1508" t="s">
        <v>487</v>
      </c>
      <c r="AF1508" t="s">
        <v>517</v>
      </c>
      <c r="AG1508" t="s">
        <v>517</v>
      </c>
      <c r="AH1508" t="s">
        <v>517</v>
      </c>
      <c r="AI1508" t="s">
        <v>517</v>
      </c>
      <c r="AJ1508" t="s">
        <v>517</v>
      </c>
    </row>
    <row r="1509" spans="1:36" x14ac:dyDescent="0.25">
      <c r="A1509" s="13" t="s">
        <v>8714</v>
      </c>
      <c r="B1509" s="1">
        <v>42801</v>
      </c>
      <c r="C1509" s="2">
        <v>0.75817129629629632</v>
      </c>
      <c r="D1509" t="s">
        <v>8709</v>
      </c>
      <c r="E1509" t="s">
        <v>22</v>
      </c>
      <c r="F1509" t="s">
        <v>8710</v>
      </c>
      <c r="G1509" s="14" t="s">
        <v>8711</v>
      </c>
      <c r="H1509" s="14" t="s">
        <v>8712</v>
      </c>
      <c r="I1509" t="s">
        <v>23</v>
      </c>
      <c r="K1509">
        <v>3</v>
      </c>
      <c r="L1509">
        <v>7</v>
      </c>
      <c r="M1509">
        <v>18</v>
      </c>
      <c r="N1509">
        <v>3</v>
      </c>
      <c r="O1509" t="s">
        <v>8707</v>
      </c>
      <c r="P1509" t="s">
        <v>517</v>
      </c>
      <c r="Q1509" t="s">
        <v>517</v>
      </c>
      <c r="R1509" t="s">
        <v>517</v>
      </c>
      <c r="S1509" t="s">
        <v>517</v>
      </c>
      <c r="T1509" t="s">
        <v>517</v>
      </c>
      <c r="U1509" t="s">
        <v>517</v>
      </c>
      <c r="V1509" t="s">
        <v>517</v>
      </c>
      <c r="W1509" t="s">
        <v>854</v>
      </c>
      <c r="X1509" t="s">
        <v>849</v>
      </c>
      <c r="Y1509" t="s">
        <v>8713</v>
      </c>
      <c r="Z1509" s="1">
        <v>34425</v>
      </c>
      <c r="AA1509" t="s">
        <v>2929</v>
      </c>
      <c r="AB1509">
        <v>22</v>
      </c>
      <c r="AC1509" t="s">
        <v>357</v>
      </c>
      <c r="AD1509" t="s">
        <v>487</v>
      </c>
      <c r="AF1509" t="s">
        <v>517</v>
      </c>
      <c r="AG1509" t="s">
        <v>517</v>
      </c>
      <c r="AH1509" t="s">
        <v>517</v>
      </c>
      <c r="AI1509" t="s">
        <v>517</v>
      </c>
      <c r="AJ1509" t="s">
        <v>517</v>
      </c>
    </row>
    <row r="1510" spans="1:36" x14ac:dyDescent="0.25">
      <c r="A1510" s="13" t="s">
        <v>8716</v>
      </c>
      <c r="B1510" s="1">
        <v>42801</v>
      </c>
      <c r="C1510" s="2">
        <v>0.66171296296296289</v>
      </c>
      <c r="D1510" t="s">
        <v>8717</v>
      </c>
      <c r="E1510" t="s">
        <v>22</v>
      </c>
      <c r="F1510" t="s">
        <v>8718</v>
      </c>
      <c r="G1510" t="s">
        <v>8719</v>
      </c>
      <c r="H1510" t="s">
        <v>8720</v>
      </c>
      <c r="I1510" t="s">
        <v>23</v>
      </c>
      <c r="K1510">
        <v>3</v>
      </c>
      <c r="L1510">
        <v>7</v>
      </c>
      <c r="M1510">
        <v>15</v>
      </c>
      <c r="N1510">
        <v>3</v>
      </c>
      <c r="O1510" t="s">
        <v>8715</v>
      </c>
      <c r="P1510" t="s">
        <v>517</v>
      </c>
      <c r="Q1510" t="s">
        <v>517</v>
      </c>
      <c r="R1510" t="s">
        <v>517</v>
      </c>
      <c r="S1510" t="s">
        <v>517</v>
      </c>
      <c r="T1510" t="s">
        <v>517</v>
      </c>
      <c r="U1510" t="s">
        <v>517</v>
      </c>
      <c r="V1510" t="s">
        <v>517</v>
      </c>
      <c r="W1510" t="s">
        <v>8721</v>
      </c>
      <c r="X1510" t="s">
        <v>722</v>
      </c>
      <c r="Y1510" t="s">
        <v>8722</v>
      </c>
      <c r="Z1510" s="1">
        <v>32705</v>
      </c>
      <c r="AA1510" t="s">
        <v>8723</v>
      </c>
      <c r="AB1510">
        <v>27</v>
      </c>
      <c r="AC1510" t="s">
        <v>357</v>
      </c>
      <c r="AD1510" t="s">
        <v>482</v>
      </c>
      <c r="AF1510" t="s">
        <v>517</v>
      </c>
      <c r="AG1510" t="s">
        <v>517</v>
      </c>
      <c r="AH1510" t="s">
        <v>517</v>
      </c>
      <c r="AI1510" t="s">
        <v>517</v>
      </c>
      <c r="AJ1510" t="s">
        <v>517</v>
      </c>
    </row>
    <row r="1511" spans="1:36" x14ac:dyDescent="0.25">
      <c r="A1511" s="13" t="s">
        <v>8725</v>
      </c>
      <c r="B1511" s="1">
        <v>42801</v>
      </c>
      <c r="C1511" s="2">
        <v>0.60997685185185191</v>
      </c>
      <c r="D1511" t="s">
        <v>8726</v>
      </c>
      <c r="E1511" t="s">
        <v>22</v>
      </c>
      <c r="F1511" t="s">
        <v>8727</v>
      </c>
      <c r="G1511" t="s">
        <v>8728</v>
      </c>
      <c r="H1511" t="s">
        <v>8729</v>
      </c>
      <c r="I1511" t="s">
        <v>21</v>
      </c>
      <c r="K1511">
        <v>3</v>
      </c>
      <c r="L1511">
        <v>7</v>
      </c>
      <c r="M1511">
        <v>14</v>
      </c>
      <c r="N1511">
        <v>3</v>
      </c>
      <c r="O1511" t="s">
        <v>8724</v>
      </c>
      <c r="P1511" t="s">
        <v>517</v>
      </c>
      <c r="Q1511" t="s">
        <v>517</v>
      </c>
      <c r="R1511" t="s">
        <v>517</v>
      </c>
      <c r="S1511" t="s">
        <v>517</v>
      </c>
      <c r="T1511" t="s">
        <v>517</v>
      </c>
      <c r="U1511" t="s">
        <v>517</v>
      </c>
      <c r="V1511" t="s">
        <v>517</v>
      </c>
      <c r="W1511" t="s">
        <v>621</v>
      </c>
      <c r="X1511" t="s">
        <v>622</v>
      </c>
      <c r="Y1511" t="s">
        <v>8008</v>
      </c>
      <c r="Z1511" s="1">
        <v>30222</v>
      </c>
      <c r="AA1511" t="s">
        <v>8730</v>
      </c>
      <c r="AB1511">
        <v>34</v>
      </c>
      <c r="AC1511" t="s">
        <v>358</v>
      </c>
      <c r="AD1511" t="s">
        <v>484</v>
      </c>
      <c r="AF1511" t="s">
        <v>8304</v>
      </c>
      <c r="AG1511" t="s">
        <v>8261</v>
      </c>
      <c r="AH1511" t="s">
        <v>8263</v>
      </c>
      <c r="AI1511" t="s">
        <v>8260</v>
      </c>
      <c r="AJ1511" t="s">
        <v>8313</v>
      </c>
    </row>
    <row r="1512" spans="1:36" x14ac:dyDescent="0.25">
      <c r="A1512" s="13" t="s">
        <v>8732</v>
      </c>
      <c r="B1512" s="1">
        <v>42801</v>
      </c>
      <c r="C1512" s="2">
        <v>0.60460648148148144</v>
      </c>
      <c r="D1512" t="s">
        <v>8733</v>
      </c>
      <c r="E1512" t="s">
        <v>22</v>
      </c>
      <c r="F1512" t="s">
        <v>8734</v>
      </c>
      <c r="G1512" t="s">
        <v>8735</v>
      </c>
      <c r="H1512" t="s">
        <v>8736</v>
      </c>
      <c r="I1512" t="s">
        <v>21</v>
      </c>
      <c r="K1512">
        <v>3</v>
      </c>
      <c r="L1512">
        <v>7</v>
      </c>
      <c r="M1512">
        <v>14</v>
      </c>
      <c r="N1512">
        <v>3</v>
      </c>
      <c r="O1512" t="s">
        <v>8731</v>
      </c>
      <c r="P1512" t="s">
        <v>517</v>
      </c>
      <c r="Q1512" t="s">
        <v>517</v>
      </c>
      <c r="R1512" t="s">
        <v>517</v>
      </c>
      <c r="S1512" t="s">
        <v>517</v>
      </c>
      <c r="T1512" t="s">
        <v>517</v>
      </c>
      <c r="U1512" t="s">
        <v>517</v>
      </c>
      <c r="V1512" t="s">
        <v>517</v>
      </c>
      <c r="W1512" t="s">
        <v>537</v>
      </c>
      <c r="X1512" t="s">
        <v>590</v>
      </c>
      <c r="Y1512" t="s">
        <v>8737</v>
      </c>
      <c r="Z1512" s="1">
        <v>27630</v>
      </c>
      <c r="AA1512" t="s">
        <v>2384</v>
      </c>
      <c r="AB1512">
        <v>41</v>
      </c>
      <c r="AC1512" t="s">
        <v>357</v>
      </c>
      <c r="AD1512" t="s">
        <v>495</v>
      </c>
      <c r="AF1512" t="s">
        <v>8253</v>
      </c>
      <c r="AG1512" t="s">
        <v>8296</v>
      </c>
      <c r="AH1512" t="s">
        <v>517</v>
      </c>
      <c r="AI1512" t="s">
        <v>517</v>
      </c>
      <c r="AJ1512" t="s">
        <v>517</v>
      </c>
    </row>
    <row r="1513" spans="1:36" x14ac:dyDescent="0.25">
      <c r="A1513" s="13" t="s">
        <v>8739</v>
      </c>
      <c r="B1513" s="1">
        <v>42801</v>
      </c>
      <c r="C1513" s="2">
        <v>0.59271990740740743</v>
      </c>
      <c r="D1513" t="s">
        <v>8740</v>
      </c>
      <c r="E1513" t="s">
        <v>22</v>
      </c>
      <c r="F1513" t="s">
        <v>8741</v>
      </c>
      <c r="G1513" t="s">
        <v>8742</v>
      </c>
      <c r="H1513" t="s">
        <v>8743</v>
      </c>
      <c r="I1513" t="s">
        <v>23</v>
      </c>
      <c r="K1513">
        <v>3</v>
      </c>
      <c r="L1513">
        <v>7</v>
      </c>
      <c r="M1513">
        <v>14</v>
      </c>
      <c r="N1513">
        <v>3</v>
      </c>
      <c r="O1513" t="s">
        <v>8738</v>
      </c>
      <c r="P1513" t="s">
        <v>517</v>
      </c>
      <c r="Q1513" t="s">
        <v>517</v>
      </c>
      <c r="R1513" t="s">
        <v>517</v>
      </c>
      <c r="S1513" t="s">
        <v>517</v>
      </c>
      <c r="T1513" t="s">
        <v>517</v>
      </c>
      <c r="U1513" t="s">
        <v>517</v>
      </c>
      <c r="V1513" t="s">
        <v>517</v>
      </c>
      <c r="W1513" t="s">
        <v>3180</v>
      </c>
      <c r="X1513" t="s">
        <v>841</v>
      </c>
      <c r="Y1513" t="s">
        <v>8744</v>
      </c>
      <c r="Z1513" s="1">
        <v>35249</v>
      </c>
      <c r="AA1513" t="s">
        <v>1542</v>
      </c>
      <c r="AB1513">
        <v>20</v>
      </c>
      <c r="AC1513" t="s">
        <v>358</v>
      </c>
      <c r="AD1513" t="s">
        <v>482</v>
      </c>
      <c r="AF1513" t="s">
        <v>517</v>
      </c>
      <c r="AG1513" t="s">
        <v>517</v>
      </c>
      <c r="AH1513" t="s">
        <v>517</v>
      </c>
      <c r="AI1513" t="s">
        <v>517</v>
      </c>
      <c r="AJ1513" t="s">
        <v>517</v>
      </c>
    </row>
    <row r="1514" spans="1:36" x14ac:dyDescent="0.25">
      <c r="A1514" s="13" t="s">
        <v>8745</v>
      </c>
      <c r="B1514" s="1">
        <v>42801</v>
      </c>
      <c r="C1514" s="2">
        <v>0.58421296296296299</v>
      </c>
      <c r="D1514" t="s">
        <v>8606</v>
      </c>
      <c r="E1514" t="s">
        <v>22</v>
      </c>
      <c r="F1514" t="s">
        <v>8607</v>
      </c>
      <c r="G1514" s="14" t="s">
        <v>8608</v>
      </c>
      <c r="H1514" s="14" t="s">
        <v>8746</v>
      </c>
      <c r="I1514" t="s">
        <v>25</v>
      </c>
      <c r="K1514">
        <v>3</v>
      </c>
      <c r="L1514">
        <v>7</v>
      </c>
      <c r="M1514">
        <v>14</v>
      </c>
      <c r="N1514">
        <v>3</v>
      </c>
      <c r="O1514" t="s">
        <v>517</v>
      </c>
      <c r="P1514" t="s">
        <v>517</v>
      </c>
      <c r="Q1514" t="s">
        <v>517</v>
      </c>
      <c r="R1514" t="s">
        <v>517</v>
      </c>
      <c r="S1514" t="s">
        <v>517</v>
      </c>
      <c r="T1514" t="s">
        <v>517</v>
      </c>
      <c r="U1514" t="s">
        <v>517</v>
      </c>
      <c r="V1514" t="s">
        <v>517</v>
      </c>
      <c r="W1514" t="s">
        <v>517</v>
      </c>
      <c r="X1514" t="s">
        <v>517</v>
      </c>
      <c r="Y1514" t="s">
        <v>8610</v>
      </c>
      <c r="Z1514" s="1">
        <v>14105</v>
      </c>
      <c r="AA1514" t="s">
        <v>8611</v>
      </c>
      <c r="AB1514">
        <v>78</v>
      </c>
      <c r="AC1514" t="s">
        <v>358</v>
      </c>
      <c r="AD1514" t="s">
        <v>482</v>
      </c>
      <c r="AF1514" t="s">
        <v>8307</v>
      </c>
      <c r="AG1514" t="s">
        <v>517</v>
      </c>
      <c r="AH1514" t="s">
        <v>517</v>
      </c>
      <c r="AI1514" t="s">
        <v>517</v>
      </c>
      <c r="AJ1514" t="s">
        <v>517</v>
      </c>
    </row>
    <row r="1515" spans="1:36" x14ac:dyDescent="0.25">
      <c r="A1515" s="13" t="s">
        <v>8748</v>
      </c>
      <c r="B1515" s="1">
        <v>42801</v>
      </c>
      <c r="C1515" s="2">
        <v>0.57741898148148152</v>
      </c>
      <c r="D1515" t="s">
        <v>8749</v>
      </c>
      <c r="E1515" t="s">
        <v>22</v>
      </c>
      <c r="F1515" t="s">
        <v>8750</v>
      </c>
      <c r="G1515" s="14" t="s">
        <v>8751</v>
      </c>
      <c r="H1515" s="14" t="s">
        <v>8752</v>
      </c>
      <c r="I1515" t="s">
        <v>23</v>
      </c>
      <c r="K1515">
        <v>3</v>
      </c>
      <c r="L1515">
        <v>7</v>
      </c>
      <c r="M1515">
        <v>13</v>
      </c>
      <c r="N1515">
        <v>3</v>
      </c>
      <c r="O1515" t="s">
        <v>8747</v>
      </c>
      <c r="P1515" t="s">
        <v>517</v>
      </c>
      <c r="Q1515" t="s">
        <v>517</v>
      </c>
      <c r="R1515" t="s">
        <v>517</v>
      </c>
      <c r="S1515" t="s">
        <v>517</v>
      </c>
      <c r="T1515" t="s">
        <v>517</v>
      </c>
      <c r="U1515" t="s">
        <v>517</v>
      </c>
      <c r="V1515" t="s">
        <v>517</v>
      </c>
      <c r="W1515" t="s">
        <v>589</v>
      </c>
      <c r="X1515" t="s">
        <v>1238</v>
      </c>
      <c r="Y1515" t="s">
        <v>8753</v>
      </c>
      <c r="Z1515" s="1">
        <v>27910</v>
      </c>
      <c r="AA1515" t="s">
        <v>637</v>
      </c>
      <c r="AB1515">
        <v>40</v>
      </c>
      <c r="AC1515" t="s">
        <v>357</v>
      </c>
      <c r="AD1515" t="s">
        <v>488</v>
      </c>
      <c r="AF1515" t="s">
        <v>517</v>
      </c>
      <c r="AG1515" t="s">
        <v>517</v>
      </c>
      <c r="AH1515" t="s">
        <v>517</v>
      </c>
      <c r="AI1515" t="s">
        <v>517</v>
      </c>
      <c r="AJ1515" t="s">
        <v>517</v>
      </c>
    </row>
    <row r="1516" spans="1:36" x14ac:dyDescent="0.25">
      <c r="A1516" s="13" t="s">
        <v>8754</v>
      </c>
      <c r="B1516" s="1">
        <v>42801</v>
      </c>
      <c r="C1516" s="2">
        <v>0.57726851851851857</v>
      </c>
      <c r="D1516" t="s">
        <v>8755</v>
      </c>
      <c r="E1516" t="s">
        <v>22</v>
      </c>
      <c r="F1516" t="s">
        <v>8756</v>
      </c>
      <c r="G1516" s="14" t="s">
        <v>8757</v>
      </c>
      <c r="H1516" s="14" t="s">
        <v>8758</v>
      </c>
      <c r="I1516" t="s">
        <v>23</v>
      </c>
      <c r="K1516">
        <v>3</v>
      </c>
      <c r="L1516">
        <v>7</v>
      </c>
      <c r="M1516">
        <v>13</v>
      </c>
      <c r="N1516">
        <v>3</v>
      </c>
      <c r="O1516" t="s">
        <v>517</v>
      </c>
      <c r="P1516" t="s">
        <v>517</v>
      </c>
      <c r="Q1516" t="s">
        <v>517</v>
      </c>
      <c r="R1516" t="s">
        <v>517</v>
      </c>
      <c r="S1516" t="s">
        <v>517</v>
      </c>
      <c r="T1516" t="s">
        <v>517</v>
      </c>
      <c r="U1516" t="s">
        <v>517</v>
      </c>
      <c r="V1516" t="s">
        <v>517</v>
      </c>
      <c r="W1516" t="s">
        <v>517</v>
      </c>
      <c r="X1516" t="s">
        <v>517</v>
      </c>
      <c r="Y1516" t="s">
        <v>8759</v>
      </c>
      <c r="Z1516" s="1">
        <v>29794</v>
      </c>
      <c r="AA1516" t="s">
        <v>8760</v>
      </c>
      <c r="AB1516">
        <v>35</v>
      </c>
      <c r="AC1516" t="s">
        <v>357</v>
      </c>
      <c r="AD1516" t="s">
        <v>488</v>
      </c>
      <c r="AF1516" t="s">
        <v>517</v>
      </c>
      <c r="AG1516" t="s">
        <v>517</v>
      </c>
      <c r="AH1516" t="s">
        <v>517</v>
      </c>
      <c r="AI1516" t="s">
        <v>517</v>
      </c>
      <c r="AJ1516" t="s">
        <v>517</v>
      </c>
    </row>
    <row r="1517" spans="1:36" x14ac:dyDescent="0.25">
      <c r="A1517" s="13" t="s">
        <v>8761</v>
      </c>
      <c r="B1517" s="1">
        <v>42801</v>
      </c>
      <c r="C1517" s="2">
        <v>0.55134259259259266</v>
      </c>
      <c r="D1517" t="s">
        <v>7962</v>
      </c>
      <c r="E1517" t="s">
        <v>22</v>
      </c>
      <c r="F1517" t="s">
        <v>7963</v>
      </c>
      <c r="G1517" s="14" t="s">
        <v>7964</v>
      </c>
      <c r="H1517" s="14" t="s">
        <v>8762</v>
      </c>
      <c r="I1517" t="s">
        <v>23</v>
      </c>
      <c r="K1517">
        <v>3</v>
      </c>
      <c r="L1517">
        <v>7</v>
      </c>
      <c r="M1517">
        <v>13</v>
      </c>
      <c r="N1517">
        <v>3</v>
      </c>
      <c r="O1517" t="s">
        <v>7960</v>
      </c>
      <c r="P1517" t="s">
        <v>517</v>
      </c>
      <c r="Q1517" t="s">
        <v>517</v>
      </c>
      <c r="R1517" t="s">
        <v>517</v>
      </c>
      <c r="S1517" t="s">
        <v>517</v>
      </c>
      <c r="T1517" t="s">
        <v>517</v>
      </c>
      <c r="U1517" t="s">
        <v>517</v>
      </c>
      <c r="V1517" t="s">
        <v>517</v>
      </c>
      <c r="W1517" t="s">
        <v>589</v>
      </c>
      <c r="X1517" t="s">
        <v>590</v>
      </c>
      <c r="Y1517" t="s">
        <v>517</v>
      </c>
      <c r="Z1517" s="1" t="s">
        <v>517</v>
      </c>
      <c r="AA1517" t="s">
        <v>546</v>
      </c>
      <c r="AB1517" t="s">
        <v>517</v>
      </c>
      <c r="AC1517" t="s">
        <v>358</v>
      </c>
      <c r="AD1517" t="s">
        <v>517</v>
      </c>
      <c r="AF1517" t="s">
        <v>517</v>
      </c>
      <c r="AG1517" t="s">
        <v>517</v>
      </c>
      <c r="AH1517" t="s">
        <v>517</v>
      </c>
      <c r="AI1517" t="s">
        <v>517</v>
      </c>
      <c r="AJ1517" t="s">
        <v>517</v>
      </c>
    </row>
    <row r="1518" spans="1:36" x14ac:dyDescent="0.25">
      <c r="A1518" s="13" t="s">
        <v>8763</v>
      </c>
      <c r="B1518" s="1">
        <v>42801</v>
      </c>
      <c r="C1518" s="2">
        <v>0.53436342592592589</v>
      </c>
      <c r="D1518" t="s">
        <v>8764</v>
      </c>
      <c r="E1518" t="s">
        <v>22</v>
      </c>
      <c r="F1518" t="s">
        <v>8765</v>
      </c>
      <c r="G1518" s="14" t="s">
        <v>8766</v>
      </c>
      <c r="H1518" s="14" t="s">
        <v>8767</v>
      </c>
      <c r="I1518" t="s">
        <v>23</v>
      </c>
      <c r="K1518">
        <v>3</v>
      </c>
      <c r="L1518">
        <v>7</v>
      </c>
      <c r="M1518">
        <v>12</v>
      </c>
      <c r="N1518">
        <v>3</v>
      </c>
      <c r="O1518" t="s">
        <v>517</v>
      </c>
      <c r="P1518" t="s">
        <v>517</v>
      </c>
      <c r="Q1518" t="s">
        <v>517</v>
      </c>
      <c r="R1518" t="s">
        <v>517</v>
      </c>
      <c r="S1518" t="s">
        <v>517</v>
      </c>
      <c r="T1518" t="s">
        <v>517</v>
      </c>
      <c r="U1518" t="s">
        <v>517</v>
      </c>
      <c r="V1518" t="s">
        <v>517</v>
      </c>
      <c r="W1518" t="s">
        <v>517</v>
      </c>
      <c r="X1518" t="s">
        <v>517</v>
      </c>
      <c r="Y1518" t="s">
        <v>8768</v>
      </c>
      <c r="Z1518" s="1">
        <v>20466</v>
      </c>
      <c r="AA1518" t="s">
        <v>8769</v>
      </c>
      <c r="AB1518">
        <v>61</v>
      </c>
      <c r="AC1518" t="s">
        <v>358</v>
      </c>
      <c r="AD1518" t="s">
        <v>495</v>
      </c>
      <c r="AF1518" t="s">
        <v>517</v>
      </c>
      <c r="AG1518" t="s">
        <v>517</v>
      </c>
      <c r="AH1518" t="s">
        <v>517</v>
      </c>
      <c r="AI1518" t="s">
        <v>517</v>
      </c>
      <c r="AJ1518" t="s">
        <v>517</v>
      </c>
    </row>
    <row r="1519" spans="1:36" x14ac:dyDescent="0.25">
      <c r="A1519" s="13" t="s">
        <v>8771</v>
      </c>
      <c r="B1519" s="1">
        <v>42801</v>
      </c>
      <c r="C1519" s="2">
        <v>0.51914351851851859</v>
      </c>
      <c r="D1519" t="s">
        <v>8772</v>
      </c>
      <c r="E1519" t="s">
        <v>22</v>
      </c>
      <c r="F1519" t="s">
        <v>8773</v>
      </c>
      <c r="G1519" s="14" t="s">
        <v>8774</v>
      </c>
      <c r="H1519" s="14" t="s">
        <v>8775</v>
      </c>
      <c r="I1519" t="s">
        <v>23</v>
      </c>
      <c r="K1519">
        <v>3</v>
      </c>
      <c r="L1519">
        <v>7</v>
      </c>
      <c r="M1519">
        <v>12</v>
      </c>
      <c r="N1519">
        <v>3</v>
      </c>
      <c r="O1519" t="s">
        <v>8770</v>
      </c>
      <c r="P1519" t="s">
        <v>517</v>
      </c>
      <c r="Q1519" t="s">
        <v>517</v>
      </c>
      <c r="R1519" t="s">
        <v>517</v>
      </c>
      <c r="S1519" t="s">
        <v>517</v>
      </c>
      <c r="T1519" t="s">
        <v>517</v>
      </c>
      <c r="U1519" t="s">
        <v>517</v>
      </c>
      <c r="V1519" t="s">
        <v>517</v>
      </c>
      <c r="W1519" t="s">
        <v>526</v>
      </c>
      <c r="X1519" t="s">
        <v>527</v>
      </c>
      <c r="Y1519" t="s">
        <v>8776</v>
      </c>
      <c r="Z1519" s="1">
        <v>35148</v>
      </c>
      <c r="AA1519" t="s">
        <v>4392</v>
      </c>
      <c r="AB1519">
        <v>20</v>
      </c>
      <c r="AC1519" t="s">
        <v>358</v>
      </c>
      <c r="AD1519" t="s">
        <v>487</v>
      </c>
      <c r="AF1519" t="s">
        <v>8308</v>
      </c>
      <c r="AG1519" t="s">
        <v>517</v>
      </c>
      <c r="AH1519" t="s">
        <v>517</v>
      </c>
      <c r="AI1519" t="s">
        <v>517</v>
      </c>
      <c r="AJ1519" t="s">
        <v>517</v>
      </c>
    </row>
    <row r="1520" spans="1:36" x14ac:dyDescent="0.25">
      <c r="A1520" s="13" t="s">
        <v>8777</v>
      </c>
      <c r="B1520" s="1">
        <v>42801</v>
      </c>
      <c r="C1520" s="2">
        <v>0.51505787037037043</v>
      </c>
      <c r="D1520" t="s">
        <v>8778</v>
      </c>
      <c r="E1520" t="s">
        <v>22</v>
      </c>
      <c r="F1520" t="s">
        <v>8779</v>
      </c>
      <c r="G1520" s="14" t="s">
        <v>8780</v>
      </c>
      <c r="H1520" s="14" t="s">
        <v>8781</v>
      </c>
      <c r="I1520" t="s">
        <v>24</v>
      </c>
      <c r="K1520">
        <v>3</v>
      </c>
      <c r="L1520">
        <v>7</v>
      </c>
      <c r="M1520">
        <v>12</v>
      </c>
      <c r="N1520">
        <v>3</v>
      </c>
      <c r="O1520" t="s">
        <v>517</v>
      </c>
      <c r="P1520" t="s">
        <v>517</v>
      </c>
      <c r="Q1520" t="s">
        <v>517</v>
      </c>
      <c r="R1520" t="s">
        <v>517</v>
      </c>
      <c r="S1520" t="s">
        <v>517</v>
      </c>
      <c r="T1520" t="s">
        <v>517</v>
      </c>
      <c r="U1520" t="s">
        <v>517</v>
      </c>
      <c r="V1520" t="s">
        <v>517</v>
      </c>
      <c r="W1520" t="s">
        <v>517</v>
      </c>
      <c r="X1520" t="s">
        <v>517</v>
      </c>
      <c r="Y1520" t="s">
        <v>8782</v>
      </c>
      <c r="Z1520" s="1">
        <v>35924</v>
      </c>
      <c r="AA1520" t="s">
        <v>1519</v>
      </c>
      <c r="AB1520">
        <v>18</v>
      </c>
      <c r="AC1520" t="s">
        <v>358</v>
      </c>
      <c r="AD1520" t="s">
        <v>491</v>
      </c>
      <c r="AF1520" t="s">
        <v>517</v>
      </c>
      <c r="AG1520" t="s">
        <v>517</v>
      </c>
      <c r="AH1520" t="s">
        <v>517</v>
      </c>
      <c r="AI1520" t="s">
        <v>517</v>
      </c>
      <c r="AJ1520" t="s">
        <v>517</v>
      </c>
    </row>
    <row r="1521" spans="1:36" x14ac:dyDescent="0.25">
      <c r="A1521" s="13" t="s">
        <v>8783</v>
      </c>
      <c r="B1521" s="1">
        <v>42801</v>
      </c>
      <c r="C1521" s="2">
        <v>0.50785879629629627</v>
      </c>
      <c r="D1521" t="s">
        <v>8606</v>
      </c>
      <c r="E1521" t="s">
        <v>22</v>
      </c>
      <c r="F1521" t="s">
        <v>8607</v>
      </c>
      <c r="G1521" s="14" t="s">
        <v>8608</v>
      </c>
      <c r="H1521" s="14" t="s">
        <v>8746</v>
      </c>
      <c r="I1521" t="s">
        <v>21</v>
      </c>
      <c r="K1521">
        <v>3</v>
      </c>
      <c r="L1521">
        <v>7</v>
      </c>
      <c r="M1521">
        <v>12</v>
      </c>
      <c r="N1521">
        <v>3</v>
      </c>
      <c r="O1521" t="s">
        <v>517</v>
      </c>
      <c r="P1521" t="s">
        <v>517</v>
      </c>
      <c r="Q1521" t="s">
        <v>517</v>
      </c>
      <c r="R1521" t="s">
        <v>517</v>
      </c>
      <c r="S1521" t="s">
        <v>517</v>
      </c>
      <c r="T1521" t="s">
        <v>517</v>
      </c>
      <c r="U1521" t="s">
        <v>517</v>
      </c>
      <c r="V1521" t="s">
        <v>517</v>
      </c>
      <c r="W1521" t="s">
        <v>517</v>
      </c>
      <c r="X1521" t="s">
        <v>517</v>
      </c>
      <c r="Y1521" t="s">
        <v>8610</v>
      </c>
      <c r="Z1521" s="1">
        <v>14105</v>
      </c>
      <c r="AA1521" t="s">
        <v>8611</v>
      </c>
      <c r="AB1521">
        <v>78</v>
      </c>
      <c r="AC1521" t="s">
        <v>358</v>
      </c>
      <c r="AD1521" t="s">
        <v>482</v>
      </c>
      <c r="AF1521" t="s">
        <v>517</v>
      </c>
      <c r="AG1521" t="s">
        <v>517</v>
      </c>
      <c r="AH1521" t="s">
        <v>517</v>
      </c>
      <c r="AI1521" t="s">
        <v>517</v>
      </c>
      <c r="AJ1521" t="s">
        <v>517</v>
      </c>
    </row>
    <row r="1522" spans="1:36" x14ac:dyDescent="0.25">
      <c r="A1522" s="13" t="s">
        <v>8785</v>
      </c>
      <c r="B1522" s="1">
        <v>42801</v>
      </c>
      <c r="C1522" s="2">
        <v>0.48943287037037037</v>
      </c>
      <c r="D1522" t="s">
        <v>8786</v>
      </c>
      <c r="E1522" t="s">
        <v>22</v>
      </c>
      <c r="F1522" t="s">
        <v>8787</v>
      </c>
      <c r="G1522" s="14" t="s">
        <v>8788</v>
      </c>
      <c r="H1522" s="14" t="s">
        <v>8789</v>
      </c>
      <c r="I1522" t="s">
        <v>23</v>
      </c>
      <c r="K1522">
        <v>3</v>
      </c>
      <c r="L1522">
        <v>7</v>
      </c>
      <c r="M1522">
        <v>11</v>
      </c>
      <c r="N1522">
        <v>3</v>
      </c>
      <c r="O1522" t="s">
        <v>8784</v>
      </c>
      <c r="P1522" t="s">
        <v>517</v>
      </c>
      <c r="Q1522" t="s">
        <v>517</v>
      </c>
      <c r="R1522" t="s">
        <v>517</v>
      </c>
      <c r="S1522" t="s">
        <v>517</v>
      </c>
      <c r="T1522" t="s">
        <v>517</v>
      </c>
      <c r="U1522" t="s">
        <v>517</v>
      </c>
      <c r="V1522" t="s">
        <v>517</v>
      </c>
      <c r="W1522" t="s">
        <v>589</v>
      </c>
      <c r="X1522" t="s">
        <v>590</v>
      </c>
      <c r="Y1522" t="s">
        <v>8790</v>
      </c>
      <c r="Z1522" s="1">
        <v>31396</v>
      </c>
      <c r="AA1522" t="s">
        <v>546</v>
      </c>
      <c r="AB1522">
        <v>31</v>
      </c>
      <c r="AC1522" t="s">
        <v>358</v>
      </c>
      <c r="AD1522" t="s">
        <v>492</v>
      </c>
      <c r="AF1522" t="s">
        <v>8282</v>
      </c>
      <c r="AG1522" t="s">
        <v>517</v>
      </c>
      <c r="AH1522" t="s">
        <v>517</v>
      </c>
      <c r="AI1522" t="s">
        <v>517</v>
      </c>
      <c r="AJ1522" t="s">
        <v>517</v>
      </c>
    </row>
    <row r="1523" spans="1:36" x14ac:dyDescent="0.25">
      <c r="A1523" s="13" t="s">
        <v>8791</v>
      </c>
      <c r="B1523" s="1">
        <v>42801</v>
      </c>
      <c r="C1523" s="2">
        <v>0.48180555555555554</v>
      </c>
      <c r="D1523" t="s">
        <v>8792</v>
      </c>
      <c r="E1523" t="s">
        <v>22</v>
      </c>
      <c r="F1523" t="s">
        <v>8793</v>
      </c>
      <c r="G1523" s="14" t="s">
        <v>8794</v>
      </c>
      <c r="H1523" s="14" t="s">
        <v>8794</v>
      </c>
      <c r="I1523" t="s">
        <v>21</v>
      </c>
      <c r="K1523">
        <v>3</v>
      </c>
      <c r="L1523">
        <v>7</v>
      </c>
      <c r="M1523">
        <v>11</v>
      </c>
      <c r="N1523">
        <v>3</v>
      </c>
      <c r="O1523" t="s">
        <v>517</v>
      </c>
      <c r="P1523" t="s">
        <v>517</v>
      </c>
      <c r="Q1523" t="s">
        <v>517</v>
      </c>
      <c r="R1523" t="s">
        <v>517</v>
      </c>
      <c r="S1523" t="s">
        <v>517</v>
      </c>
      <c r="T1523" t="s">
        <v>517</v>
      </c>
      <c r="U1523" t="s">
        <v>517</v>
      </c>
      <c r="V1523" t="s">
        <v>517</v>
      </c>
      <c r="W1523" t="s">
        <v>517</v>
      </c>
      <c r="X1523" t="s">
        <v>517</v>
      </c>
      <c r="Y1523" t="s">
        <v>517</v>
      </c>
      <c r="Z1523" s="1" t="s">
        <v>517</v>
      </c>
      <c r="AA1523" t="s">
        <v>8795</v>
      </c>
      <c r="AB1523" t="s">
        <v>517</v>
      </c>
      <c r="AC1523" t="s">
        <v>358</v>
      </c>
      <c r="AD1523" t="s">
        <v>517</v>
      </c>
      <c r="AF1523" t="s">
        <v>8296</v>
      </c>
      <c r="AG1523" t="s">
        <v>8313</v>
      </c>
      <c r="AH1523" t="s">
        <v>8263</v>
      </c>
      <c r="AI1523" t="s">
        <v>8303</v>
      </c>
      <c r="AJ1523" t="s">
        <v>8273</v>
      </c>
    </row>
    <row r="1524" spans="1:36" x14ac:dyDescent="0.25">
      <c r="A1524" s="13" t="s">
        <v>8796</v>
      </c>
      <c r="B1524" s="1">
        <v>42801</v>
      </c>
      <c r="C1524" s="2">
        <v>0.48142361111111115</v>
      </c>
      <c r="D1524" t="s">
        <v>7757</v>
      </c>
      <c r="E1524" t="s">
        <v>22</v>
      </c>
      <c r="F1524" t="s">
        <v>6716</v>
      </c>
      <c r="G1524" s="14" t="s">
        <v>6717</v>
      </c>
      <c r="H1524" s="14" t="s">
        <v>6718</v>
      </c>
      <c r="I1524" t="s">
        <v>24</v>
      </c>
      <c r="K1524">
        <v>3</v>
      </c>
      <c r="L1524">
        <v>7</v>
      </c>
      <c r="M1524">
        <v>11</v>
      </c>
      <c r="N1524">
        <v>3</v>
      </c>
      <c r="O1524" t="s">
        <v>517</v>
      </c>
      <c r="P1524" t="s">
        <v>517</v>
      </c>
      <c r="Q1524" t="s">
        <v>517</v>
      </c>
      <c r="R1524" t="s">
        <v>517</v>
      </c>
      <c r="S1524" t="s">
        <v>517</v>
      </c>
      <c r="T1524" t="s">
        <v>517</v>
      </c>
      <c r="U1524" t="s">
        <v>517</v>
      </c>
      <c r="V1524" t="s">
        <v>517</v>
      </c>
      <c r="W1524" t="s">
        <v>517</v>
      </c>
      <c r="X1524" t="s">
        <v>517</v>
      </c>
      <c r="Y1524" t="s">
        <v>517</v>
      </c>
      <c r="Z1524" s="1" t="s">
        <v>517</v>
      </c>
      <c r="AA1524" t="s">
        <v>7757</v>
      </c>
      <c r="AB1524" t="s">
        <v>517</v>
      </c>
      <c r="AC1524" t="s">
        <v>358</v>
      </c>
      <c r="AD1524" t="s">
        <v>517</v>
      </c>
      <c r="AF1524" t="s">
        <v>8259</v>
      </c>
      <c r="AG1524" t="s">
        <v>517</v>
      </c>
      <c r="AH1524" t="s">
        <v>517</v>
      </c>
      <c r="AI1524" t="s">
        <v>517</v>
      </c>
      <c r="AJ1524" t="s">
        <v>517</v>
      </c>
    </row>
    <row r="1525" spans="1:36" x14ac:dyDescent="0.25">
      <c r="A1525" s="13" t="s">
        <v>8797</v>
      </c>
      <c r="B1525" s="1">
        <v>42801</v>
      </c>
      <c r="C1525" s="2">
        <v>0.44306712962962963</v>
      </c>
      <c r="D1525" t="s">
        <v>7203</v>
      </c>
      <c r="E1525" t="s">
        <v>116</v>
      </c>
      <c r="F1525" t="s">
        <v>5997</v>
      </c>
      <c r="G1525" s="14" t="s">
        <v>5998</v>
      </c>
      <c r="H1525" s="14" t="s">
        <v>5999</v>
      </c>
      <c r="I1525" t="s">
        <v>21</v>
      </c>
      <c r="K1525">
        <v>3</v>
      </c>
      <c r="L1525">
        <v>7</v>
      </c>
      <c r="M1525">
        <v>10</v>
      </c>
      <c r="N1525">
        <v>3</v>
      </c>
      <c r="O1525" t="s">
        <v>5994</v>
      </c>
      <c r="P1525" t="s">
        <v>517</v>
      </c>
      <c r="Q1525" t="s">
        <v>517</v>
      </c>
      <c r="R1525" t="s">
        <v>517</v>
      </c>
      <c r="S1525" t="s">
        <v>517</v>
      </c>
      <c r="T1525" t="s">
        <v>517</v>
      </c>
      <c r="U1525" t="s">
        <v>517</v>
      </c>
      <c r="V1525" t="s">
        <v>517</v>
      </c>
      <c r="W1525" t="s">
        <v>589</v>
      </c>
      <c r="X1525" t="s">
        <v>590</v>
      </c>
      <c r="Y1525" t="s">
        <v>5211</v>
      </c>
      <c r="Z1525" s="1">
        <v>23513</v>
      </c>
      <c r="AA1525" t="s">
        <v>1702</v>
      </c>
      <c r="AB1525">
        <v>52</v>
      </c>
      <c r="AC1525" t="s">
        <v>358</v>
      </c>
      <c r="AD1525" t="s">
        <v>495</v>
      </c>
      <c r="AF1525" t="s">
        <v>8313</v>
      </c>
      <c r="AG1525" t="s">
        <v>517</v>
      </c>
      <c r="AH1525" t="s">
        <v>517</v>
      </c>
      <c r="AI1525" t="s">
        <v>517</v>
      </c>
      <c r="AJ1525" t="s">
        <v>517</v>
      </c>
    </row>
    <row r="1526" spans="1:36" x14ac:dyDescent="0.25">
      <c r="A1526" s="13" t="s">
        <v>8798</v>
      </c>
      <c r="B1526" s="1">
        <v>42801</v>
      </c>
      <c r="C1526" s="2">
        <v>0.43700231481481483</v>
      </c>
      <c r="D1526" t="s">
        <v>8799</v>
      </c>
      <c r="E1526" t="s">
        <v>22</v>
      </c>
      <c r="F1526" t="s">
        <v>8800</v>
      </c>
      <c r="G1526" s="14" t="s">
        <v>8801</v>
      </c>
      <c r="H1526" s="14" t="s">
        <v>8802</v>
      </c>
      <c r="I1526" t="s">
        <v>24</v>
      </c>
      <c r="K1526">
        <v>3</v>
      </c>
      <c r="L1526">
        <v>7</v>
      </c>
      <c r="M1526">
        <v>10</v>
      </c>
      <c r="N1526">
        <v>3</v>
      </c>
      <c r="O1526" t="s">
        <v>517</v>
      </c>
      <c r="P1526" t="s">
        <v>517</v>
      </c>
      <c r="Q1526" t="s">
        <v>517</v>
      </c>
      <c r="R1526" t="s">
        <v>517</v>
      </c>
      <c r="S1526" t="s">
        <v>517</v>
      </c>
      <c r="T1526" t="s">
        <v>517</v>
      </c>
      <c r="U1526" t="s">
        <v>517</v>
      </c>
      <c r="V1526" t="s">
        <v>517</v>
      </c>
      <c r="W1526" t="s">
        <v>517</v>
      </c>
      <c r="X1526" t="s">
        <v>517</v>
      </c>
      <c r="Y1526" t="s">
        <v>8803</v>
      </c>
      <c r="Z1526" s="1">
        <v>31123</v>
      </c>
      <c r="AA1526" t="s">
        <v>478</v>
      </c>
      <c r="AB1526">
        <v>31</v>
      </c>
      <c r="AC1526" t="s">
        <v>358</v>
      </c>
      <c r="AD1526" t="s">
        <v>495</v>
      </c>
      <c r="AF1526" t="s">
        <v>8313</v>
      </c>
      <c r="AG1526" t="s">
        <v>517</v>
      </c>
      <c r="AH1526" t="s">
        <v>517</v>
      </c>
      <c r="AI1526" t="s">
        <v>517</v>
      </c>
      <c r="AJ1526" t="s">
        <v>517</v>
      </c>
    </row>
    <row r="1527" spans="1:36" x14ac:dyDescent="0.25">
      <c r="A1527" s="13" t="s">
        <v>8805</v>
      </c>
      <c r="B1527" s="1">
        <v>42801</v>
      </c>
      <c r="C1527" s="2">
        <v>0.43363425925925925</v>
      </c>
      <c r="D1527" t="s">
        <v>8806</v>
      </c>
      <c r="E1527" t="s">
        <v>22</v>
      </c>
      <c r="F1527" t="s">
        <v>8807</v>
      </c>
      <c r="G1527" s="14" t="s">
        <v>8808</v>
      </c>
      <c r="H1527" s="14" t="s">
        <v>8809</v>
      </c>
      <c r="I1527" t="s">
        <v>23</v>
      </c>
      <c r="K1527">
        <v>3</v>
      </c>
      <c r="L1527">
        <v>7</v>
      </c>
      <c r="M1527">
        <v>10</v>
      </c>
      <c r="N1527">
        <v>3</v>
      </c>
      <c r="O1527" t="s">
        <v>8804</v>
      </c>
      <c r="P1527" t="s">
        <v>517</v>
      </c>
      <c r="Q1527" t="s">
        <v>517</v>
      </c>
      <c r="R1527" t="s">
        <v>517</v>
      </c>
      <c r="S1527" t="s">
        <v>517</v>
      </c>
      <c r="T1527" t="s">
        <v>517</v>
      </c>
      <c r="U1527" t="s">
        <v>517</v>
      </c>
      <c r="V1527" t="s">
        <v>517</v>
      </c>
      <c r="W1527" t="s">
        <v>862</v>
      </c>
      <c r="X1527" t="s">
        <v>527</v>
      </c>
      <c r="Y1527" t="s">
        <v>2031</v>
      </c>
      <c r="Z1527" s="1">
        <v>34335</v>
      </c>
      <c r="AA1527" t="s">
        <v>1684</v>
      </c>
      <c r="AB1527">
        <v>23</v>
      </c>
      <c r="AC1527" t="s">
        <v>358</v>
      </c>
      <c r="AD1527" t="s">
        <v>492</v>
      </c>
      <c r="AF1527" t="s">
        <v>517</v>
      </c>
      <c r="AG1527" t="s">
        <v>517</v>
      </c>
      <c r="AH1527" t="s">
        <v>517</v>
      </c>
      <c r="AI1527" t="s">
        <v>517</v>
      </c>
      <c r="AJ1527" t="s">
        <v>517</v>
      </c>
    </row>
    <row r="1528" spans="1:36" x14ac:dyDescent="0.25">
      <c r="A1528" s="13" t="s">
        <v>8811</v>
      </c>
      <c r="B1528" s="1">
        <v>42801</v>
      </c>
      <c r="C1528" s="2">
        <v>0.37752314814814819</v>
      </c>
      <c r="D1528" t="s">
        <v>8812</v>
      </c>
      <c r="E1528" t="s">
        <v>22</v>
      </c>
      <c r="F1528" t="s">
        <v>8813</v>
      </c>
      <c r="G1528" s="14" t="s">
        <v>8814</v>
      </c>
      <c r="H1528" s="14" t="s">
        <v>8815</v>
      </c>
      <c r="I1528" t="s">
        <v>21</v>
      </c>
      <c r="K1528">
        <v>3</v>
      </c>
      <c r="L1528">
        <v>7</v>
      </c>
      <c r="M1528">
        <v>9</v>
      </c>
      <c r="N1528">
        <v>3</v>
      </c>
      <c r="O1528" t="s">
        <v>8810</v>
      </c>
      <c r="P1528" t="s">
        <v>517</v>
      </c>
      <c r="Q1528" t="s">
        <v>517</v>
      </c>
      <c r="R1528" t="s">
        <v>517</v>
      </c>
      <c r="S1528" t="s">
        <v>517</v>
      </c>
      <c r="T1528" t="s">
        <v>517</v>
      </c>
      <c r="U1528" t="s">
        <v>517</v>
      </c>
      <c r="V1528" t="s">
        <v>517</v>
      </c>
      <c r="W1528" t="s">
        <v>589</v>
      </c>
      <c r="X1528" t="s">
        <v>8816</v>
      </c>
      <c r="Y1528" t="s">
        <v>8817</v>
      </c>
      <c r="Z1528" s="1">
        <v>29151</v>
      </c>
      <c r="AA1528" t="s">
        <v>478</v>
      </c>
      <c r="AB1528">
        <v>37</v>
      </c>
      <c r="AC1528" t="s">
        <v>358</v>
      </c>
      <c r="AD1528" t="s">
        <v>495</v>
      </c>
      <c r="AF1528" t="s">
        <v>8308</v>
      </c>
      <c r="AG1528" t="s">
        <v>8261</v>
      </c>
      <c r="AH1528" t="s">
        <v>8295</v>
      </c>
      <c r="AI1528" t="s">
        <v>517</v>
      </c>
      <c r="AJ1528" t="s">
        <v>517</v>
      </c>
    </row>
    <row r="1529" spans="1:36" x14ac:dyDescent="0.25">
      <c r="A1529" s="13" t="s">
        <v>8818</v>
      </c>
      <c r="B1529" s="1">
        <v>42801</v>
      </c>
      <c r="C1529" s="2">
        <v>0.1363310185185185</v>
      </c>
      <c r="D1529" t="s">
        <v>8819</v>
      </c>
      <c r="E1529" t="s">
        <v>22</v>
      </c>
      <c r="F1529" t="s">
        <v>8820</v>
      </c>
      <c r="G1529" s="14" t="s">
        <v>8821</v>
      </c>
      <c r="H1529" s="14" t="s">
        <v>8822</v>
      </c>
      <c r="I1529" t="s">
        <v>21</v>
      </c>
      <c r="K1529">
        <v>3</v>
      </c>
      <c r="L1529">
        <v>7</v>
      </c>
      <c r="M1529">
        <v>3</v>
      </c>
      <c r="N1529">
        <v>3</v>
      </c>
      <c r="O1529" t="s">
        <v>517</v>
      </c>
      <c r="P1529" t="s">
        <v>517</v>
      </c>
      <c r="Q1529" t="s">
        <v>517</v>
      </c>
      <c r="R1529" t="s">
        <v>517</v>
      </c>
      <c r="S1529" t="s">
        <v>517</v>
      </c>
      <c r="T1529" t="s">
        <v>517</v>
      </c>
      <c r="U1529" t="s">
        <v>517</v>
      </c>
      <c r="V1529" t="s">
        <v>517</v>
      </c>
      <c r="W1529" t="s">
        <v>517</v>
      </c>
      <c r="X1529" t="s">
        <v>517</v>
      </c>
      <c r="Y1529" t="s">
        <v>2038</v>
      </c>
      <c r="Z1529" s="1">
        <v>34541</v>
      </c>
      <c r="AA1529" t="s">
        <v>743</v>
      </c>
      <c r="AB1529">
        <v>22</v>
      </c>
      <c r="AC1529" t="s">
        <v>358</v>
      </c>
      <c r="AD1529" t="s">
        <v>483</v>
      </c>
      <c r="AF1529" t="s">
        <v>8259</v>
      </c>
      <c r="AG1529" t="s">
        <v>8273</v>
      </c>
      <c r="AH1529" t="s">
        <v>8296</v>
      </c>
      <c r="AI1529" t="s">
        <v>8295</v>
      </c>
      <c r="AJ1529" t="s">
        <v>517</v>
      </c>
    </row>
    <row r="1530" spans="1:36" x14ac:dyDescent="0.25">
      <c r="A1530" s="13" t="s">
        <v>8321</v>
      </c>
      <c r="B1530" s="1">
        <v>42801</v>
      </c>
      <c r="C1530" s="2">
        <v>7.1238425925925927E-2</v>
      </c>
      <c r="D1530" t="s">
        <v>8322</v>
      </c>
      <c r="E1530" t="s">
        <v>22</v>
      </c>
      <c r="F1530" t="s">
        <v>8323</v>
      </c>
      <c r="G1530" t="s">
        <v>8324</v>
      </c>
      <c r="H1530" t="s">
        <v>8325</v>
      </c>
      <c r="I1530" t="s">
        <v>21</v>
      </c>
      <c r="K1530">
        <v>3</v>
      </c>
      <c r="L1530">
        <v>7</v>
      </c>
      <c r="M1530">
        <v>1</v>
      </c>
      <c r="N1530">
        <v>3</v>
      </c>
      <c r="O1530" t="s">
        <v>517</v>
      </c>
      <c r="P1530" t="s">
        <v>517</v>
      </c>
      <c r="Q1530" t="s">
        <v>517</v>
      </c>
      <c r="R1530" t="s">
        <v>517</v>
      </c>
      <c r="S1530" t="s">
        <v>517</v>
      </c>
      <c r="T1530" t="s">
        <v>517</v>
      </c>
      <c r="U1530" t="s">
        <v>517</v>
      </c>
      <c r="V1530" t="s">
        <v>517</v>
      </c>
      <c r="W1530" t="s">
        <v>517</v>
      </c>
      <c r="X1530" t="s">
        <v>517</v>
      </c>
      <c r="Y1530" t="s">
        <v>517</v>
      </c>
      <c r="Z1530" s="1" t="s">
        <v>517</v>
      </c>
      <c r="AA1530" t="s">
        <v>2314</v>
      </c>
      <c r="AB1530" t="s">
        <v>517</v>
      </c>
      <c r="AC1530" t="s">
        <v>358</v>
      </c>
      <c r="AD1530" t="s">
        <v>517</v>
      </c>
      <c r="AF1530" t="s">
        <v>8304</v>
      </c>
      <c r="AG1530" t="s">
        <v>8313</v>
      </c>
      <c r="AH1530" t="s">
        <v>8306</v>
      </c>
      <c r="AI1530" t="s">
        <v>517</v>
      </c>
      <c r="AJ1530" t="s">
        <v>517</v>
      </c>
    </row>
    <row r="1531" spans="1:36" x14ac:dyDescent="0.25">
      <c r="A1531" s="13" t="s">
        <v>8326</v>
      </c>
      <c r="B1531" s="1">
        <v>42800</v>
      </c>
      <c r="C1531" s="2">
        <v>0.98850694444444442</v>
      </c>
      <c r="D1531" t="s">
        <v>8327</v>
      </c>
      <c r="E1531" t="s">
        <v>22</v>
      </c>
      <c r="F1531" t="s">
        <v>8328</v>
      </c>
      <c r="G1531" s="14" t="s">
        <v>8329</v>
      </c>
      <c r="H1531" s="14" t="s">
        <v>8330</v>
      </c>
      <c r="I1531" t="s">
        <v>23</v>
      </c>
      <c r="K1531">
        <v>3</v>
      </c>
      <c r="L1531">
        <v>6</v>
      </c>
      <c r="M1531">
        <v>23</v>
      </c>
      <c r="N1531">
        <v>2</v>
      </c>
      <c r="O1531" t="s">
        <v>517</v>
      </c>
      <c r="P1531" t="s">
        <v>517</v>
      </c>
      <c r="Q1531" t="s">
        <v>517</v>
      </c>
      <c r="R1531" t="s">
        <v>517</v>
      </c>
      <c r="S1531" t="s">
        <v>517</v>
      </c>
      <c r="T1531" t="s">
        <v>517</v>
      </c>
      <c r="U1531" t="s">
        <v>517</v>
      </c>
      <c r="V1531" t="s">
        <v>517</v>
      </c>
      <c r="W1531" t="s">
        <v>517</v>
      </c>
      <c r="X1531" t="s">
        <v>517</v>
      </c>
      <c r="Y1531" t="s">
        <v>8331</v>
      </c>
      <c r="Z1531" s="1">
        <v>30291</v>
      </c>
      <c r="AA1531" t="s">
        <v>6859</v>
      </c>
      <c r="AB1531">
        <v>34</v>
      </c>
      <c r="AC1531" t="s">
        <v>358</v>
      </c>
      <c r="AD1531" t="s">
        <v>488</v>
      </c>
      <c r="AF1531" t="s">
        <v>517</v>
      </c>
      <c r="AG1531" t="s">
        <v>517</v>
      </c>
      <c r="AH1531" t="s">
        <v>517</v>
      </c>
      <c r="AI1531" t="s">
        <v>517</v>
      </c>
      <c r="AJ1531" t="s">
        <v>517</v>
      </c>
    </row>
    <row r="1532" spans="1:36" x14ac:dyDescent="0.25">
      <c r="A1532" s="13" t="s">
        <v>8332</v>
      </c>
      <c r="B1532" s="1">
        <v>42800</v>
      </c>
      <c r="C1532" s="2">
        <v>0.93973379629629628</v>
      </c>
      <c r="D1532" t="s">
        <v>8333</v>
      </c>
      <c r="E1532" t="s">
        <v>22</v>
      </c>
      <c r="F1532" t="s">
        <v>8334</v>
      </c>
      <c r="G1532" s="14" t="s">
        <v>8335</v>
      </c>
      <c r="H1532" s="14" t="s">
        <v>8336</v>
      </c>
      <c r="I1532" t="s">
        <v>25</v>
      </c>
      <c r="K1532">
        <v>3</v>
      </c>
      <c r="L1532">
        <v>6</v>
      </c>
      <c r="M1532">
        <v>22</v>
      </c>
      <c r="N1532">
        <v>2</v>
      </c>
      <c r="O1532" t="s">
        <v>517</v>
      </c>
      <c r="P1532" t="s">
        <v>517</v>
      </c>
      <c r="Q1532" t="s">
        <v>517</v>
      </c>
      <c r="R1532" t="s">
        <v>517</v>
      </c>
      <c r="S1532" t="s">
        <v>517</v>
      </c>
      <c r="T1532" t="s">
        <v>517</v>
      </c>
      <c r="U1532" t="s">
        <v>517</v>
      </c>
      <c r="V1532" t="s">
        <v>517</v>
      </c>
      <c r="W1532" t="s">
        <v>517</v>
      </c>
      <c r="X1532" t="s">
        <v>517</v>
      </c>
      <c r="Y1532" t="s">
        <v>517</v>
      </c>
      <c r="Z1532" s="1" t="s">
        <v>517</v>
      </c>
      <c r="AA1532" t="s">
        <v>2695</v>
      </c>
      <c r="AB1532" t="s">
        <v>517</v>
      </c>
      <c r="AC1532" t="s">
        <v>358</v>
      </c>
      <c r="AD1532" t="s">
        <v>517</v>
      </c>
      <c r="AF1532" t="s">
        <v>8305</v>
      </c>
      <c r="AG1532" t="s">
        <v>8295</v>
      </c>
      <c r="AH1532" t="s">
        <v>517</v>
      </c>
      <c r="AI1532" t="s">
        <v>517</v>
      </c>
      <c r="AJ1532" t="s">
        <v>517</v>
      </c>
    </row>
    <row r="1533" spans="1:36" x14ac:dyDescent="0.25">
      <c r="A1533" s="13" t="s">
        <v>8337</v>
      </c>
      <c r="B1533" s="1">
        <v>42800</v>
      </c>
      <c r="C1533" s="2">
        <v>0.93668981481481473</v>
      </c>
      <c r="D1533" t="s">
        <v>7529</v>
      </c>
      <c r="E1533" t="s">
        <v>22</v>
      </c>
      <c r="F1533" t="s">
        <v>7530</v>
      </c>
      <c r="G1533" s="14" t="s">
        <v>7531</v>
      </c>
      <c r="H1533" s="14" t="s">
        <v>7532</v>
      </c>
      <c r="I1533" t="s">
        <v>21</v>
      </c>
      <c r="K1533">
        <v>3</v>
      </c>
      <c r="L1533">
        <v>6</v>
      </c>
      <c r="M1533">
        <v>22</v>
      </c>
      <c r="N1533">
        <v>2</v>
      </c>
      <c r="O1533" t="s">
        <v>517</v>
      </c>
      <c r="P1533" t="s">
        <v>517</v>
      </c>
      <c r="Q1533" t="s">
        <v>517</v>
      </c>
      <c r="R1533" t="s">
        <v>517</v>
      </c>
      <c r="S1533" t="s">
        <v>517</v>
      </c>
      <c r="T1533" t="s">
        <v>517</v>
      </c>
      <c r="U1533" t="s">
        <v>517</v>
      </c>
      <c r="V1533" t="s">
        <v>517</v>
      </c>
      <c r="W1533" t="s">
        <v>517</v>
      </c>
      <c r="X1533" t="s">
        <v>517</v>
      </c>
      <c r="Y1533" t="s">
        <v>7533</v>
      </c>
      <c r="Z1533" s="1">
        <v>34432</v>
      </c>
      <c r="AA1533" t="s">
        <v>7529</v>
      </c>
      <c r="AB1533">
        <v>22</v>
      </c>
      <c r="AC1533" t="s">
        <v>358</v>
      </c>
      <c r="AD1533" t="s">
        <v>482</v>
      </c>
      <c r="AF1533" t="s">
        <v>8304</v>
      </c>
      <c r="AG1533" t="s">
        <v>8259</v>
      </c>
      <c r="AH1533" t="s">
        <v>8295</v>
      </c>
      <c r="AI1533" t="s">
        <v>517</v>
      </c>
      <c r="AJ1533" t="s">
        <v>8307</v>
      </c>
    </row>
    <row r="1534" spans="1:36" x14ac:dyDescent="0.25">
      <c r="A1534" s="13" t="s">
        <v>8315</v>
      </c>
      <c r="B1534" s="1">
        <v>42800</v>
      </c>
      <c r="C1534" s="2">
        <v>0.88940972222222225</v>
      </c>
      <c r="D1534" t="s">
        <v>8316</v>
      </c>
      <c r="E1534" t="s">
        <v>293</v>
      </c>
      <c r="F1534" t="s">
        <v>8317</v>
      </c>
      <c r="G1534" s="14" t="s">
        <v>8318</v>
      </c>
      <c r="H1534" s="14" t="s">
        <v>8319</v>
      </c>
      <c r="I1534" t="s">
        <v>23</v>
      </c>
      <c r="K1534">
        <v>3</v>
      </c>
      <c r="L1534">
        <v>6</v>
      </c>
      <c r="M1534">
        <v>21</v>
      </c>
      <c r="N1534">
        <v>2</v>
      </c>
      <c r="O1534" t="s">
        <v>8314</v>
      </c>
      <c r="P1534" t="s">
        <v>517</v>
      </c>
      <c r="Q1534" t="s">
        <v>517</v>
      </c>
      <c r="R1534" t="s">
        <v>517</v>
      </c>
      <c r="S1534" t="s">
        <v>517</v>
      </c>
      <c r="T1534" t="s">
        <v>517</v>
      </c>
      <c r="U1534" t="s">
        <v>517</v>
      </c>
      <c r="V1534" t="s">
        <v>517</v>
      </c>
      <c r="W1534" t="s">
        <v>589</v>
      </c>
      <c r="X1534" t="s">
        <v>590</v>
      </c>
      <c r="Y1534" t="s">
        <v>8320</v>
      </c>
      <c r="Z1534" s="1">
        <v>30382</v>
      </c>
      <c r="AA1534" t="s">
        <v>5182</v>
      </c>
      <c r="AB1534">
        <v>34</v>
      </c>
      <c r="AC1534" t="s">
        <v>358</v>
      </c>
      <c r="AD1534" t="s">
        <v>493</v>
      </c>
      <c r="AF1534" t="s">
        <v>517</v>
      </c>
      <c r="AG1534" t="s">
        <v>517</v>
      </c>
      <c r="AH1534" t="s">
        <v>517</v>
      </c>
      <c r="AI1534" t="s">
        <v>517</v>
      </c>
      <c r="AJ1534" t="s">
        <v>517</v>
      </c>
    </row>
    <row r="1535" spans="1:36" x14ac:dyDescent="0.25">
      <c r="A1535" s="13" t="s">
        <v>8824</v>
      </c>
      <c r="B1535" s="1">
        <v>42800</v>
      </c>
      <c r="C1535" s="2">
        <v>0.85880787037037043</v>
      </c>
      <c r="D1535" t="s">
        <v>8825</v>
      </c>
      <c r="E1535" t="s">
        <v>22</v>
      </c>
      <c r="F1535" t="s">
        <v>8826</v>
      </c>
      <c r="G1535" s="14" t="s">
        <v>8827</v>
      </c>
      <c r="H1535" s="14" t="s">
        <v>8828</v>
      </c>
      <c r="I1535" t="s">
        <v>23</v>
      </c>
      <c r="K1535">
        <v>3</v>
      </c>
      <c r="L1535">
        <v>6</v>
      </c>
      <c r="M1535">
        <v>20</v>
      </c>
      <c r="N1535">
        <v>2</v>
      </c>
      <c r="O1535" t="s">
        <v>8823</v>
      </c>
      <c r="P1535" t="s">
        <v>517</v>
      </c>
      <c r="Q1535" t="s">
        <v>517</v>
      </c>
      <c r="R1535" t="s">
        <v>517</v>
      </c>
      <c r="S1535" t="s">
        <v>517</v>
      </c>
      <c r="T1535" t="s">
        <v>517</v>
      </c>
      <c r="U1535" t="s">
        <v>517</v>
      </c>
      <c r="V1535" t="s">
        <v>517</v>
      </c>
      <c r="W1535" t="s">
        <v>863</v>
      </c>
      <c r="X1535" t="s">
        <v>554</v>
      </c>
      <c r="Y1535" t="s">
        <v>517</v>
      </c>
      <c r="Z1535" s="1" t="s">
        <v>517</v>
      </c>
      <c r="AA1535" t="s">
        <v>8825</v>
      </c>
      <c r="AB1535" t="s">
        <v>517</v>
      </c>
      <c r="AC1535" t="s">
        <v>358</v>
      </c>
      <c r="AD1535" t="s">
        <v>517</v>
      </c>
      <c r="AF1535" t="s">
        <v>517</v>
      </c>
      <c r="AG1535" t="s">
        <v>517</v>
      </c>
      <c r="AH1535" t="s">
        <v>517</v>
      </c>
      <c r="AI1535" t="s">
        <v>517</v>
      </c>
      <c r="AJ1535" t="s">
        <v>517</v>
      </c>
    </row>
    <row r="1536" spans="1:36" x14ac:dyDescent="0.25">
      <c r="A1536" s="13" t="s">
        <v>8829</v>
      </c>
      <c r="B1536" s="1">
        <v>42800</v>
      </c>
      <c r="C1536" s="2">
        <v>0.77931712962962962</v>
      </c>
      <c r="D1536" t="s">
        <v>8830</v>
      </c>
      <c r="E1536" t="s">
        <v>22</v>
      </c>
      <c r="F1536" t="s">
        <v>8831</v>
      </c>
      <c r="G1536" s="14" t="s">
        <v>8832</v>
      </c>
      <c r="H1536" s="14" t="s">
        <v>8833</v>
      </c>
      <c r="I1536" t="s">
        <v>21</v>
      </c>
      <c r="K1536">
        <v>3</v>
      </c>
      <c r="L1536">
        <v>6</v>
      </c>
      <c r="M1536">
        <v>18</v>
      </c>
      <c r="N1536">
        <v>2</v>
      </c>
      <c r="O1536" t="s">
        <v>517</v>
      </c>
      <c r="P1536" t="s">
        <v>517</v>
      </c>
      <c r="Q1536" t="s">
        <v>517</v>
      </c>
      <c r="R1536" t="s">
        <v>517</v>
      </c>
      <c r="S1536" t="s">
        <v>517</v>
      </c>
      <c r="T1536" t="s">
        <v>517</v>
      </c>
      <c r="U1536" t="s">
        <v>517</v>
      </c>
      <c r="V1536" t="s">
        <v>517</v>
      </c>
      <c r="W1536" t="s">
        <v>517</v>
      </c>
      <c r="X1536" t="s">
        <v>517</v>
      </c>
      <c r="Y1536" t="s">
        <v>8834</v>
      </c>
      <c r="Z1536" s="1">
        <v>31322</v>
      </c>
      <c r="AA1536" t="s">
        <v>546</v>
      </c>
      <c r="AB1536">
        <v>31</v>
      </c>
      <c r="AC1536" t="s">
        <v>358</v>
      </c>
      <c r="AD1536" t="s">
        <v>483</v>
      </c>
      <c r="AF1536" t="s">
        <v>8313</v>
      </c>
      <c r="AG1536" t="s">
        <v>517</v>
      </c>
      <c r="AH1536" t="s">
        <v>517</v>
      </c>
      <c r="AI1536" t="s">
        <v>517</v>
      </c>
      <c r="AJ1536" t="s">
        <v>517</v>
      </c>
    </row>
    <row r="1537" spans="1:36" x14ac:dyDescent="0.25">
      <c r="A1537" s="13" t="s">
        <v>8836</v>
      </c>
      <c r="B1537" s="1">
        <v>42800</v>
      </c>
      <c r="C1537" s="2">
        <v>0.70950231481481485</v>
      </c>
      <c r="D1537" t="s">
        <v>8837</v>
      </c>
      <c r="E1537" t="s">
        <v>22</v>
      </c>
      <c r="F1537" t="s">
        <v>8838</v>
      </c>
      <c r="G1537" t="s">
        <v>8839</v>
      </c>
      <c r="H1537" t="s">
        <v>8840</v>
      </c>
      <c r="I1537" t="s">
        <v>23</v>
      </c>
      <c r="K1537">
        <v>3</v>
      </c>
      <c r="L1537">
        <v>6</v>
      </c>
      <c r="M1537">
        <v>17</v>
      </c>
      <c r="N1537">
        <v>2</v>
      </c>
      <c r="O1537" t="s">
        <v>8835</v>
      </c>
      <c r="P1537" t="s">
        <v>517</v>
      </c>
      <c r="Q1537" t="s">
        <v>517</v>
      </c>
      <c r="R1537" t="s">
        <v>517</v>
      </c>
      <c r="S1537" t="s">
        <v>517</v>
      </c>
      <c r="T1537" t="s">
        <v>517</v>
      </c>
      <c r="U1537" t="s">
        <v>517</v>
      </c>
      <c r="V1537" t="s">
        <v>517</v>
      </c>
      <c r="W1537" t="s">
        <v>526</v>
      </c>
      <c r="X1537" t="s">
        <v>527</v>
      </c>
      <c r="Y1537" t="s">
        <v>8841</v>
      </c>
      <c r="Z1537" s="1">
        <v>23466</v>
      </c>
      <c r="AA1537" t="s">
        <v>872</v>
      </c>
      <c r="AB1537">
        <v>52</v>
      </c>
      <c r="AC1537" t="s">
        <v>358</v>
      </c>
      <c r="AD1537" t="s">
        <v>491</v>
      </c>
      <c r="AF1537" t="s">
        <v>8313</v>
      </c>
      <c r="AG1537" t="s">
        <v>517</v>
      </c>
      <c r="AH1537" t="s">
        <v>517</v>
      </c>
      <c r="AI1537" t="s">
        <v>517</v>
      </c>
      <c r="AJ1537" t="s">
        <v>517</v>
      </c>
    </row>
    <row r="1538" spans="1:36" x14ac:dyDescent="0.25">
      <c r="A1538" s="13" t="s">
        <v>8842</v>
      </c>
      <c r="B1538" s="1">
        <v>42800</v>
      </c>
      <c r="C1538" s="2">
        <v>0.70045138888888892</v>
      </c>
      <c r="D1538" t="s">
        <v>8843</v>
      </c>
      <c r="E1538" t="s">
        <v>22</v>
      </c>
      <c r="F1538" t="s">
        <v>8844</v>
      </c>
      <c r="G1538" t="s">
        <v>8845</v>
      </c>
      <c r="H1538" t="s">
        <v>8846</v>
      </c>
      <c r="I1538" t="s">
        <v>21</v>
      </c>
      <c r="K1538">
        <v>3</v>
      </c>
      <c r="L1538">
        <v>6</v>
      </c>
      <c r="M1538">
        <v>16</v>
      </c>
      <c r="N1538">
        <v>2</v>
      </c>
      <c r="O1538" t="s">
        <v>517</v>
      </c>
      <c r="P1538" t="s">
        <v>517</v>
      </c>
      <c r="Q1538" t="s">
        <v>517</v>
      </c>
      <c r="R1538" t="s">
        <v>517</v>
      </c>
      <c r="S1538" t="s">
        <v>517</v>
      </c>
      <c r="T1538" t="s">
        <v>517</v>
      </c>
      <c r="U1538" t="s">
        <v>517</v>
      </c>
      <c r="V1538" t="s">
        <v>517</v>
      </c>
      <c r="W1538" t="s">
        <v>517</v>
      </c>
      <c r="X1538" t="s">
        <v>517</v>
      </c>
      <c r="Y1538" t="s">
        <v>8847</v>
      </c>
      <c r="Z1538" s="1">
        <v>24875</v>
      </c>
      <c r="AA1538" t="s">
        <v>529</v>
      </c>
      <c r="AB1538">
        <v>49</v>
      </c>
      <c r="AC1538" t="s">
        <v>358</v>
      </c>
      <c r="AD1538" t="s">
        <v>482</v>
      </c>
      <c r="AF1538" t="s">
        <v>8260</v>
      </c>
      <c r="AG1538" t="s">
        <v>8304</v>
      </c>
      <c r="AH1538" t="s">
        <v>517</v>
      </c>
      <c r="AI1538" t="s">
        <v>517</v>
      </c>
      <c r="AJ1538" t="s">
        <v>517</v>
      </c>
    </row>
    <row r="1539" spans="1:36" x14ac:dyDescent="0.25">
      <c r="A1539" s="13" t="s">
        <v>8848</v>
      </c>
      <c r="B1539" s="1">
        <v>42800</v>
      </c>
      <c r="C1539" s="2">
        <v>0.69805555555555554</v>
      </c>
      <c r="D1539" t="s">
        <v>8702</v>
      </c>
      <c r="E1539" t="s">
        <v>116</v>
      </c>
      <c r="F1539" t="s">
        <v>8703</v>
      </c>
      <c r="G1539" s="14" t="s">
        <v>8704</v>
      </c>
      <c r="H1539" s="14" t="s">
        <v>8849</v>
      </c>
      <c r="I1539" t="s">
        <v>21</v>
      </c>
      <c r="K1539">
        <v>3</v>
      </c>
      <c r="L1539">
        <v>6</v>
      </c>
      <c r="M1539">
        <v>16</v>
      </c>
      <c r="N1539">
        <v>2</v>
      </c>
      <c r="O1539" t="s">
        <v>8700</v>
      </c>
      <c r="P1539" t="s">
        <v>517</v>
      </c>
      <c r="Q1539" t="s">
        <v>517</v>
      </c>
      <c r="R1539" t="s">
        <v>517</v>
      </c>
      <c r="S1539" t="s">
        <v>517</v>
      </c>
      <c r="T1539" t="s">
        <v>517</v>
      </c>
      <c r="U1539" t="s">
        <v>517</v>
      </c>
      <c r="V1539" t="s">
        <v>517</v>
      </c>
      <c r="W1539" t="s">
        <v>537</v>
      </c>
      <c r="X1539" t="s">
        <v>849</v>
      </c>
      <c r="Y1539" t="s">
        <v>8706</v>
      </c>
      <c r="Z1539" s="1">
        <v>19843</v>
      </c>
      <c r="AA1539" t="s">
        <v>4632</v>
      </c>
      <c r="AB1539">
        <v>62</v>
      </c>
      <c r="AC1539" t="s">
        <v>358</v>
      </c>
      <c r="AD1539" t="s">
        <v>482</v>
      </c>
      <c r="AF1539" t="s">
        <v>8304</v>
      </c>
      <c r="AG1539" t="s">
        <v>8307</v>
      </c>
      <c r="AH1539" t="s">
        <v>8313</v>
      </c>
      <c r="AI1539" t="s">
        <v>517</v>
      </c>
      <c r="AJ1539" t="s">
        <v>517</v>
      </c>
    </row>
    <row r="1540" spans="1:36" x14ac:dyDescent="0.25">
      <c r="A1540" s="13" t="s">
        <v>8850</v>
      </c>
      <c r="B1540" s="1">
        <v>42800</v>
      </c>
      <c r="C1540" s="2">
        <v>0.69453703703703706</v>
      </c>
      <c r="D1540" t="s">
        <v>8851</v>
      </c>
      <c r="E1540" t="s">
        <v>22</v>
      </c>
      <c r="F1540" t="s">
        <v>8852</v>
      </c>
      <c r="G1540" t="s">
        <v>8853</v>
      </c>
      <c r="H1540" t="s">
        <v>8854</v>
      </c>
      <c r="I1540" t="s">
        <v>21</v>
      </c>
      <c r="K1540">
        <v>3</v>
      </c>
      <c r="L1540">
        <v>6</v>
      </c>
      <c r="M1540">
        <v>16</v>
      </c>
      <c r="N1540">
        <v>2</v>
      </c>
      <c r="O1540" t="s">
        <v>517</v>
      </c>
      <c r="P1540" t="s">
        <v>517</v>
      </c>
      <c r="Q1540" t="s">
        <v>517</v>
      </c>
      <c r="R1540" t="s">
        <v>517</v>
      </c>
      <c r="S1540" t="s">
        <v>517</v>
      </c>
      <c r="T1540" t="s">
        <v>517</v>
      </c>
      <c r="U1540" t="s">
        <v>517</v>
      </c>
      <c r="V1540" t="s">
        <v>517</v>
      </c>
      <c r="W1540" t="s">
        <v>517</v>
      </c>
      <c r="X1540" t="s">
        <v>517</v>
      </c>
      <c r="Y1540" t="s">
        <v>8855</v>
      </c>
      <c r="Z1540" s="1">
        <v>28146</v>
      </c>
      <c r="AA1540" t="s">
        <v>4934</v>
      </c>
      <c r="AB1540">
        <v>40</v>
      </c>
      <c r="AC1540" t="s">
        <v>358</v>
      </c>
      <c r="AD1540" t="s">
        <v>500</v>
      </c>
      <c r="AF1540" t="s">
        <v>8259</v>
      </c>
      <c r="AG1540" t="s">
        <v>8273</v>
      </c>
      <c r="AH1540" t="s">
        <v>517</v>
      </c>
      <c r="AI1540" t="s">
        <v>517</v>
      </c>
      <c r="AJ1540" t="s">
        <v>517</v>
      </c>
    </row>
    <row r="1541" spans="1:36" x14ac:dyDescent="0.25">
      <c r="A1541" s="13" t="s">
        <v>8856</v>
      </c>
      <c r="B1541" s="1">
        <v>42800</v>
      </c>
      <c r="C1541" s="2">
        <v>0.67069444444444448</v>
      </c>
      <c r="D1541" t="s">
        <v>8857</v>
      </c>
      <c r="E1541" t="s">
        <v>22</v>
      </c>
      <c r="F1541" t="s">
        <v>8858</v>
      </c>
      <c r="G1541" t="s">
        <v>8859</v>
      </c>
      <c r="H1541" t="s">
        <v>8860</v>
      </c>
      <c r="I1541" t="s">
        <v>24</v>
      </c>
      <c r="K1541">
        <v>3</v>
      </c>
      <c r="L1541">
        <v>6</v>
      </c>
      <c r="M1541">
        <v>16</v>
      </c>
      <c r="N1541">
        <v>2</v>
      </c>
      <c r="O1541" t="s">
        <v>517</v>
      </c>
      <c r="P1541" t="s">
        <v>517</v>
      </c>
      <c r="Q1541" t="s">
        <v>517</v>
      </c>
      <c r="R1541" t="s">
        <v>517</v>
      </c>
      <c r="S1541" t="s">
        <v>517</v>
      </c>
      <c r="T1541" t="s">
        <v>517</v>
      </c>
      <c r="U1541" t="s">
        <v>517</v>
      </c>
      <c r="V1541" t="s">
        <v>517</v>
      </c>
      <c r="W1541" t="s">
        <v>517</v>
      </c>
      <c r="X1541" t="s">
        <v>517</v>
      </c>
      <c r="Y1541" t="s">
        <v>8861</v>
      </c>
      <c r="Z1541" s="1">
        <v>32903</v>
      </c>
      <c r="AA1541" t="s">
        <v>529</v>
      </c>
      <c r="AB1541">
        <v>27</v>
      </c>
      <c r="AC1541" t="s">
        <v>358</v>
      </c>
      <c r="AD1541" t="s">
        <v>489</v>
      </c>
      <c r="AF1541" t="s">
        <v>517</v>
      </c>
      <c r="AG1541" t="s">
        <v>517</v>
      </c>
      <c r="AH1541" t="s">
        <v>517</v>
      </c>
      <c r="AI1541" t="s">
        <v>517</v>
      </c>
      <c r="AJ1541" t="s">
        <v>517</v>
      </c>
    </row>
    <row r="1542" spans="1:36" x14ac:dyDescent="0.25">
      <c r="A1542" s="13" t="s">
        <v>8862</v>
      </c>
      <c r="B1542" s="1">
        <v>42800</v>
      </c>
      <c r="C1542" s="2">
        <v>0.66533564814814816</v>
      </c>
      <c r="D1542" t="s">
        <v>8863</v>
      </c>
      <c r="E1542" t="s">
        <v>22</v>
      </c>
      <c r="F1542" t="s">
        <v>8864</v>
      </c>
      <c r="G1542" s="14" t="s">
        <v>8865</v>
      </c>
      <c r="H1542" s="14" t="s">
        <v>8866</v>
      </c>
      <c r="I1542" t="s">
        <v>21</v>
      </c>
      <c r="K1542">
        <v>3</v>
      </c>
      <c r="L1542">
        <v>6</v>
      </c>
      <c r="M1542">
        <v>15</v>
      </c>
      <c r="N1542">
        <v>2</v>
      </c>
      <c r="O1542" t="s">
        <v>517</v>
      </c>
      <c r="P1542" t="s">
        <v>517</v>
      </c>
      <c r="Q1542" t="s">
        <v>517</v>
      </c>
      <c r="R1542" t="s">
        <v>517</v>
      </c>
      <c r="S1542" t="s">
        <v>517</v>
      </c>
      <c r="T1542" t="s">
        <v>517</v>
      </c>
      <c r="U1542" t="s">
        <v>517</v>
      </c>
      <c r="V1542" t="s">
        <v>517</v>
      </c>
      <c r="W1542" t="s">
        <v>517</v>
      </c>
      <c r="X1542" t="s">
        <v>517</v>
      </c>
      <c r="Y1542" t="s">
        <v>8867</v>
      </c>
      <c r="Z1542" s="1">
        <v>34827</v>
      </c>
      <c r="AA1542" t="s">
        <v>3146</v>
      </c>
      <c r="AB1542">
        <v>21</v>
      </c>
      <c r="AC1542" t="s">
        <v>358</v>
      </c>
      <c r="AD1542" t="s">
        <v>489</v>
      </c>
      <c r="AF1542" t="s">
        <v>8295</v>
      </c>
      <c r="AG1542" t="s">
        <v>517</v>
      </c>
      <c r="AH1542" t="s">
        <v>8263</v>
      </c>
      <c r="AI1542" t="s">
        <v>517</v>
      </c>
      <c r="AJ1542" t="s">
        <v>517</v>
      </c>
    </row>
    <row r="1543" spans="1:36" x14ac:dyDescent="0.25">
      <c r="A1543" s="13" t="s">
        <v>8868</v>
      </c>
      <c r="B1543" s="1">
        <v>42800</v>
      </c>
      <c r="C1543" s="2">
        <v>0.6597453703703704</v>
      </c>
      <c r="D1543" t="s">
        <v>8869</v>
      </c>
      <c r="E1543" t="s">
        <v>22</v>
      </c>
      <c r="F1543" t="s">
        <v>8870</v>
      </c>
      <c r="G1543" s="14" t="s">
        <v>8871</v>
      </c>
      <c r="H1543" s="14" t="s">
        <v>8872</v>
      </c>
      <c r="I1543" t="s">
        <v>24</v>
      </c>
      <c r="K1543">
        <v>3</v>
      </c>
      <c r="L1543">
        <v>6</v>
      </c>
      <c r="M1543">
        <v>15</v>
      </c>
      <c r="N1543">
        <v>2</v>
      </c>
      <c r="O1543" t="s">
        <v>517</v>
      </c>
      <c r="P1543" t="s">
        <v>517</v>
      </c>
      <c r="Q1543" t="s">
        <v>517</v>
      </c>
      <c r="R1543" t="s">
        <v>517</v>
      </c>
      <c r="S1543" t="s">
        <v>517</v>
      </c>
      <c r="T1543" t="s">
        <v>517</v>
      </c>
      <c r="U1543" t="s">
        <v>517</v>
      </c>
      <c r="V1543" t="s">
        <v>517</v>
      </c>
      <c r="W1543" t="s">
        <v>517</v>
      </c>
      <c r="X1543" t="s">
        <v>517</v>
      </c>
      <c r="Y1543" t="s">
        <v>8873</v>
      </c>
      <c r="Z1543" s="1">
        <v>26896</v>
      </c>
      <c r="AA1543" t="s">
        <v>529</v>
      </c>
      <c r="AB1543">
        <v>43</v>
      </c>
      <c r="AC1543" t="s">
        <v>358</v>
      </c>
      <c r="AD1543" t="s">
        <v>499</v>
      </c>
      <c r="AF1543" t="s">
        <v>8304</v>
      </c>
      <c r="AG1543" t="s">
        <v>517</v>
      </c>
      <c r="AH1543" t="s">
        <v>517</v>
      </c>
      <c r="AI1543" t="s">
        <v>517</v>
      </c>
      <c r="AJ1543" t="s">
        <v>517</v>
      </c>
    </row>
    <row r="1544" spans="1:36" x14ac:dyDescent="0.25">
      <c r="A1544" s="13" t="s">
        <v>8874</v>
      </c>
      <c r="B1544" s="1">
        <v>42800</v>
      </c>
      <c r="C1544" s="2">
        <v>0.64451388888888894</v>
      </c>
      <c r="D1544" t="s">
        <v>8875</v>
      </c>
      <c r="E1544" t="s">
        <v>22</v>
      </c>
      <c r="F1544" t="s">
        <v>8876</v>
      </c>
      <c r="G1544" s="14" t="s">
        <v>8877</v>
      </c>
      <c r="H1544" s="14" t="s">
        <v>8878</v>
      </c>
      <c r="I1544" t="s">
        <v>21</v>
      </c>
      <c r="K1544">
        <v>3</v>
      </c>
      <c r="L1544">
        <v>6</v>
      </c>
      <c r="M1544">
        <v>15</v>
      </c>
      <c r="N1544">
        <v>2</v>
      </c>
      <c r="O1544" t="s">
        <v>517</v>
      </c>
      <c r="P1544" t="s">
        <v>517</v>
      </c>
      <c r="Q1544" t="s">
        <v>517</v>
      </c>
      <c r="R1544" t="s">
        <v>517</v>
      </c>
      <c r="S1544" t="s">
        <v>517</v>
      </c>
      <c r="T1544" t="s">
        <v>517</v>
      </c>
      <c r="U1544" t="s">
        <v>517</v>
      </c>
      <c r="V1544" t="s">
        <v>517</v>
      </c>
      <c r="W1544" t="s">
        <v>517</v>
      </c>
      <c r="X1544" t="s">
        <v>517</v>
      </c>
      <c r="Y1544" t="s">
        <v>8879</v>
      </c>
      <c r="Z1544" s="1">
        <v>33802</v>
      </c>
      <c r="AA1544" t="s">
        <v>519</v>
      </c>
      <c r="AB1544">
        <v>24</v>
      </c>
      <c r="AC1544" t="s">
        <v>358</v>
      </c>
      <c r="AD1544" t="s">
        <v>482</v>
      </c>
      <c r="AF1544" t="s">
        <v>8263</v>
      </c>
      <c r="AG1544" t="s">
        <v>8261</v>
      </c>
      <c r="AH1544" t="s">
        <v>8283</v>
      </c>
      <c r="AI1544" t="s">
        <v>8295</v>
      </c>
      <c r="AJ1544" t="s">
        <v>517</v>
      </c>
    </row>
    <row r="1545" spans="1:36" x14ac:dyDescent="0.25">
      <c r="A1545" s="13" t="s">
        <v>8880</v>
      </c>
      <c r="B1545" s="1">
        <v>42800</v>
      </c>
      <c r="C1545" s="2">
        <v>0.62635416666666666</v>
      </c>
      <c r="D1545" t="s">
        <v>8881</v>
      </c>
      <c r="E1545" t="s">
        <v>22</v>
      </c>
      <c r="F1545" t="s">
        <v>8882</v>
      </c>
      <c r="G1545" s="14" t="s">
        <v>8883</v>
      </c>
      <c r="H1545" s="14" t="s">
        <v>8884</v>
      </c>
      <c r="I1545" t="s">
        <v>25</v>
      </c>
      <c r="K1545">
        <v>3</v>
      </c>
      <c r="L1545">
        <v>6</v>
      </c>
      <c r="M1545">
        <v>15</v>
      </c>
      <c r="N1545">
        <v>2</v>
      </c>
      <c r="O1545" t="s">
        <v>517</v>
      </c>
      <c r="P1545" t="s">
        <v>517</v>
      </c>
      <c r="Q1545" t="s">
        <v>517</v>
      </c>
      <c r="R1545" t="s">
        <v>517</v>
      </c>
      <c r="S1545" t="s">
        <v>517</v>
      </c>
      <c r="T1545" t="s">
        <v>517</v>
      </c>
      <c r="U1545" t="s">
        <v>517</v>
      </c>
      <c r="V1545" t="s">
        <v>517</v>
      </c>
      <c r="W1545" t="s">
        <v>517</v>
      </c>
      <c r="X1545" t="s">
        <v>517</v>
      </c>
      <c r="Y1545" t="s">
        <v>8885</v>
      </c>
      <c r="Z1545" s="1">
        <v>32629</v>
      </c>
      <c r="AA1545" t="s">
        <v>1240</v>
      </c>
      <c r="AB1545">
        <v>27</v>
      </c>
      <c r="AC1545" t="s">
        <v>357</v>
      </c>
      <c r="AD1545" t="s">
        <v>487</v>
      </c>
      <c r="AF1545" t="s">
        <v>517</v>
      </c>
      <c r="AG1545" t="s">
        <v>517</v>
      </c>
      <c r="AH1545" t="s">
        <v>517</v>
      </c>
      <c r="AI1545" t="s">
        <v>517</v>
      </c>
      <c r="AJ1545" t="s">
        <v>517</v>
      </c>
    </row>
    <row r="1546" spans="1:36" x14ac:dyDescent="0.25">
      <c r="A1546" s="13" t="s">
        <v>8887</v>
      </c>
      <c r="B1546" s="1">
        <v>42800</v>
      </c>
      <c r="C1546" s="2">
        <v>0.59743055555555558</v>
      </c>
      <c r="D1546" t="s">
        <v>8888</v>
      </c>
      <c r="E1546" t="s">
        <v>22</v>
      </c>
      <c r="F1546" t="s">
        <v>8889</v>
      </c>
      <c r="G1546" s="14" t="s">
        <v>8890</v>
      </c>
      <c r="H1546" s="14" t="s">
        <v>8891</v>
      </c>
      <c r="I1546" t="s">
        <v>21</v>
      </c>
      <c r="K1546">
        <v>3</v>
      </c>
      <c r="L1546">
        <v>6</v>
      </c>
      <c r="M1546">
        <v>14</v>
      </c>
      <c r="N1546">
        <v>2</v>
      </c>
      <c r="O1546" t="s">
        <v>8886</v>
      </c>
      <c r="P1546" t="s">
        <v>517</v>
      </c>
      <c r="Q1546" t="s">
        <v>517</v>
      </c>
      <c r="R1546" t="s">
        <v>517</v>
      </c>
      <c r="S1546" t="s">
        <v>517</v>
      </c>
      <c r="T1546" t="s">
        <v>517</v>
      </c>
      <c r="U1546" t="s">
        <v>517</v>
      </c>
      <c r="V1546" t="s">
        <v>517</v>
      </c>
      <c r="W1546" t="s">
        <v>589</v>
      </c>
      <c r="X1546" t="s">
        <v>590</v>
      </c>
      <c r="Y1546" t="s">
        <v>8892</v>
      </c>
      <c r="Z1546" s="1">
        <v>33918</v>
      </c>
      <c r="AA1546" t="s">
        <v>546</v>
      </c>
      <c r="AB1546">
        <v>24</v>
      </c>
      <c r="AC1546" t="s">
        <v>358</v>
      </c>
      <c r="AD1546" t="s">
        <v>482</v>
      </c>
      <c r="AF1546" t="s">
        <v>8260</v>
      </c>
      <c r="AG1546" t="s">
        <v>8263</v>
      </c>
      <c r="AH1546" t="s">
        <v>517</v>
      </c>
      <c r="AI1546" t="s">
        <v>517</v>
      </c>
      <c r="AJ1546" t="s">
        <v>517</v>
      </c>
    </row>
    <row r="1547" spans="1:36" x14ac:dyDescent="0.25">
      <c r="A1547" s="13" t="s">
        <v>8894</v>
      </c>
      <c r="B1547" s="1">
        <v>42800</v>
      </c>
      <c r="C1547" s="2">
        <v>0.59333333333333338</v>
      </c>
      <c r="D1547" t="s">
        <v>8895</v>
      </c>
      <c r="E1547" t="s">
        <v>22</v>
      </c>
      <c r="F1547" t="s">
        <v>8896</v>
      </c>
      <c r="G1547" s="14" t="s">
        <v>8897</v>
      </c>
      <c r="H1547" s="14" t="s">
        <v>8898</v>
      </c>
      <c r="I1547" t="s">
        <v>23</v>
      </c>
      <c r="K1547">
        <v>3</v>
      </c>
      <c r="L1547">
        <v>6</v>
      </c>
      <c r="M1547">
        <v>14</v>
      </c>
      <c r="N1547">
        <v>2</v>
      </c>
      <c r="O1547" t="s">
        <v>8893</v>
      </c>
      <c r="P1547" t="s">
        <v>517</v>
      </c>
      <c r="Q1547" t="s">
        <v>517</v>
      </c>
      <c r="R1547" t="s">
        <v>517</v>
      </c>
      <c r="S1547" t="s">
        <v>517</v>
      </c>
      <c r="T1547" t="s">
        <v>517</v>
      </c>
      <c r="U1547" t="s">
        <v>517</v>
      </c>
      <c r="V1547" t="s">
        <v>517</v>
      </c>
      <c r="W1547" t="s">
        <v>853</v>
      </c>
      <c r="X1547" t="s">
        <v>527</v>
      </c>
      <c r="Y1547" t="s">
        <v>517</v>
      </c>
      <c r="Z1547" s="1" t="s">
        <v>517</v>
      </c>
      <c r="AA1547" t="s">
        <v>546</v>
      </c>
      <c r="AB1547" t="s">
        <v>517</v>
      </c>
      <c r="AC1547" t="s">
        <v>358</v>
      </c>
      <c r="AD1547" t="s">
        <v>517</v>
      </c>
      <c r="AF1547" t="s">
        <v>517</v>
      </c>
      <c r="AG1547" t="s">
        <v>517</v>
      </c>
      <c r="AH1547" t="s">
        <v>517</v>
      </c>
      <c r="AI1547" t="s">
        <v>517</v>
      </c>
      <c r="AJ1547" t="s">
        <v>517</v>
      </c>
    </row>
    <row r="1548" spans="1:36" x14ac:dyDescent="0.25">
      <c r="A1548" s="13" t="s">
        <v>8900</v>
      </c>
      <c r="B1548" s="1">
        <v>42800</v>
      </c>
      <c r="C1548" s="2">
        <v>0.58990740740740744</v>
      </c>
      <c r="D1548" t="s">
        <v>8901</v>
      </c>
      <c r="E1548" t="s">
        <v>22</v>
      </c>
      <c r="F1548" t="s">
        <v>8902</v>
      </c>
      <c r="G1548" s="14" t="s">
        <v>8903</v>
      </c>
      <c r="H1548" s="14" t="s">
        <v>8904</v>
      </c>
      <c r="I1548" t="s">
        <v>23</v>
      </c>
      <c r="K1548">
        <v>3</v>
      </c>
      <c r="L1548">
        <v>6</v>
      </c>
      <c r="M1548">
        <v>14</v>
      </c>
      <c r="N1548">
        <v>2</v>
      </c>
      <c r="O1548" t="s">
        <v>8899</v>
      </c>
      <c r="P1548" t="s">
        <v>517</v>
      </c>
      <c r="Q1548" t="s">
        <v>517</v>
      </c>
      <c r="R1548" t="s">
        <v>517</v>
      </c>
      <c r="S1548" t="s">
        <v>517</v>
      </c>
      <c r="T1548" t="s">
        <v>517</v>
      </c>
      <c r="U1548" t="s">
        <v>517</v>
      </c>
      <c r="V1548" t="s">
        <v>517</v>
      </c>
      <c r="W1548" t="s">
        <v>589</v>
      </c>
      <c r="X1548" t="s">
        <v>590</v>
      </c>
      <c r="Y1548" t="s">
        <v>8905</v>
      </c>
      <c r="Z1548" s="1">
        <v>29322</v>
      </c>
      <c r="AA1548" t="s">
        <v>6859</v>
      </c>
      <c r="AB1548">
        <v>36</v>
      </c>
      <c r="AC1548" t="s">
        <v>358</v>
      </c>
      <c r="AD1548" t="s">
        <v>482</v>
      </c>
      <c r="AF1548" t="s">
        <v>8282</v>
      </c>
      <c r="AG1548" t="s">
        <v>8253</v>
      </c>
      <c r="AH1548" t="s">
        <v>8254</v>
      </c>
      <c r="AI1548" t="s">
        <v>517</v>
      </c>
      <c r="AJ1548" t="s">
        <v>517</v>
      </c>
    </row>
    <row r="1549" spans="1:36" x14ac:dyDescent="0.25">
      <c r="A1549" s="13" t="s">
        <v>8906</v>
      </c>
      <c r="B1549" s="1">
        <v>42800</v>
      </c>
      <c r="C1549" s="2">
        <v>0.58807870370370374</v>
      </c>
      <c r="D1549" t="s">
        <v>8907</v>
      </c>
      <c r="E1549" t="s">
        <v>22</v>
      </c>
      <c r="F1549" t="s">
        <v>8750</v>
      </c>
      <c r="G1549" s="14" t="s">
        <v>8751</v>
      </c>
      <c r="H1549" s="14" t="s">
        <v>8752</v>
      </c>
      <c r="I1549" t="s">
        <v>23</v>
      </c>
      <c r="K1549">
        <v>3</v>
      </c>
      <c r="L1549">
        <v>6</v>
      </c>
      <c r="M1549">
        <v>14</v>
      </c>
      <c r="N1549">
        <v>2</v>
      </c>
      <c r="O1549" t="s">
        <v>8747</v>
      </c>
      <c r="P1549" t="s">
        <v>517</v>
      </c>
      <c r="Q1549" t="s">
        <v>517</v>
      </c>
      <c r="R1549" t="s">
        <v>517</v>
      </c>
      <c r="S1549" t="s">
        <v>517</v>
      </c>
      <c r="T1549" t="s">
        <v>517</v>
      </c>
      <c r="U1549" t="s">
        <v>517</v>
      </c>
      <c r="V1549" t="s">
        <v>517</v>
      </c>
      <c r="W1549" t="s">
        <v>589</v>
      </c>
      <c r="X1549" t="s">
        <v>1238</v>
      </c>
      <c r="Y1549" t="s">
        <v>8753</v>
      </c>
      <c r="Z1549" s="1">
        <v>27910</v>
      </c>
      <c r="AA1549" t="s">
        <v>637</v>
      </c>
      <c r="AB1549">
        <v>40</v>
      </c>
      <c r="AC1549" t="s">
        <v>357</v>
      </c>
      <c r="AD1549" t="s">
        <v>488</v>
      </c>
      <c r="AF1549" t="s">
        <v>517</v>
      </c>
      <c r="AG1549" t="s">
        <v>517</v>
      </c>
      <c r="AH1549" t="s">
        <v>517</v>
      </c>
      <c r="AI1549" t="s">
        <v>517</v>
      </c>
      <c r="AJ1549" t="s">
        <v>517</v>
      </c>
    </row>
    <row r="1550" spans="1:36" x14ac:dyDescent="0.25">
      <c r="A1550" s="13" t="s">
        <v>8908</v>
      </c>
      <c r="B1550" s="1">
        <v>42800</v>
      </c>
      <c r="C1550" s="2">
        <v>0.58149305555555553</v>
      </c>
      <c r="D1550" t="s">
        <v>8909</v>
      </c>
      <c r="E1550" t="s">
        <v>22</v>
      </c>
      <c r="F1550" t="s">
        <v>8910</v>
      </c>
      <c r="G1550" t="s">
        <v>8911</v>
      </c>
      <c r="H1550" t="s">
        <v>8912</v>
      </c>
      <c r="I1550" t="s">
        <v>25</v>
      </c>
      <c r="K1550">
        <v>3</v>
      </c>
      <c r="L1550">
        <v>6</v>
      </c>
      <c r="M1550">
        <v>13</v>
      </c>
      <c r="N1550">
        <v>2</v>
      </c>
      <c r="O1550" t="s">
        <v>517</v>
      </c>
      <c r="P1550" t="s">
        <v>517</v>
      </c>
      <c r="Q1550" t="s">
        <v>517</v>
      </c>
      <c r="R1550" t="s">
        <v>517</v>
      </c>
      <c r="S1550" t="s">
        <v>517</v>
      </c>
      <c r="T1550" t="s">
        <v>517</v>
      </c>
      <c r="U1550" t="s">
        <v>517</v>
      </c>
      <c r="V1550" t="s">
        <v>517</v>
      </c>
      <c r="W1550" t="s">
        <v>517</v>
      </c>
      <c r="X1550" t="s">
        <v>517</v>
      </c>
      <c r="Y1550" t="s">
        <v>8913</v>
      </c>
      <c r="Z1550" s="1">
        <v>30947</v>
      </c>
      <c r="AA1550" t="s">
        <v>659</v>
      </c>
      <c r="AB1550">
        <v>32</v>
      </c>
      <c r="AC1550" t="s">
        <v>358</v>
      </c>
      <c r="AD1550" t="s">
        <v>491</v>
      </c>
      <c r="AF1550" t="s">
        <v>517</v>
      </c>
      <c r="AG1550" t="s">
        <v>517</v>
      </c>
      <c r="AH1550" t="s">
        <v>517</v>
      </c>
      <c r="AI1550" t="s">
        <v>517</v>
      </c>
      <c r="AJ1550" t="s">
        <v>517</v>
      </c>
    </row>
    <row r="1551" spans="1:36" x14ac:dyDescent="0.25">
      <c r="A1551" s="13" t="s">
        <v>8915</v>
      </c>
      <c r="B1551" s="1">
        <v>42800</v>
      </c>
      <c r="C1551" s="2">
        <v>0.56199074074074074</v>
      </c>
      <c r="D1551" t="s">
        <v>8916</v>
      </c>
      <c r="E1551" t="s">
        <v>22</v>
      </c>
      <c r="F1551" t="s">
        <v>8917</v>
      </c>
      <c r="G1551" s="14" t="s">
        <v>8918</v>
      </c>
      <c r="H1551" s="14" t="s">
        <v>8919</v>
      </c>
      <c r="I1551" t="s">
        <v>21</v>
      </c>
      <c r="K1551">
        <v>3</v>
      </c>
      <c r="L1551">
        <v>6</v>
      </c>
      <c r="M1551">
        <v>13</v>
      </c>
      <c r="N1551">
        <v>2</v>
      </c>
      <c r="O1551" t="s">
        <v>8914</v>
      </c>
      <c r="P1551" t="s">
        <v>517</v>
      </c>
      <c r="Q1551" t="s">
        <v>517</v>
      </c>
      <c r="R1551" t="s">
        <v>517</v>
      </c>
      <c r="S1551" t="s">
        <v>517</v>
      </c>
      <c r="T1551" t="s">
        <v>517</v>
      </c>
      <c r="U1551" t="s">
        <v>517</v>
      </c>
      <c r="V1551" t="s">
        <v>517</v>
      </c>
      <c r="W1551" t="s">
        <v>537</v>
      </c>
      <c r="X1551" t="s">
        <v>849</v>
      </c>
      <c r="Y1551" t="s">
        <v>1026</v>
      </c>
      <c r="Z1551" s="1">
        <v>24473</v>
      </c>
      <c r="AA1551" t="s">
        <v>4934</v>
      </c>
      <c r="AB1551">
        <v>50</v>
      </c>
      <c r="AC1551" t="s">
        <v>358</v>
      </c>
      <c r="AD1551" t="s">
        <v>482</v>
      </c>
      <c r="AF1551" t="s">
        <v>8266</v>
      </c>
      <c r="AG1551" t="s">
        <v>8282</v>
      </c>
      <c r="AH1551" t="s">
        <v>8253</v>
      </c>
      <c r="AI1551" t="s">
        <v>8260</v>
      </c>
      <c r="AJ1551" t="s">
        <v>517</v>
      </c>
    </row>
    <row r="1552" spans="1:36" x14ac:dyDescent="0.25">
      <c r="A1552" s="13" t="s">
        <v>8922</v>
      </c>
      <c r="B1552" s="1">
        <v>42800</v>
      </c>
      <c r="C1552" s="2">
        <v>0.54598379629629623</v>
      </c>
      <c r="D1552" t="s">
        <v>8923</v>
      </c>
      <c r="E1552" t="s">
        <v>22</v>
      </c>
      <c r="F1552" t="s">
        <v>8924</v>
      </c>
      <c r="G1552" t="s">
        <v>8925</v>
      </c>
      <c r="H1552" t="s">
        <v>8926</v>
      </c>
      <c r="I1552" t="s">
        <v>23</v>
      </c>
      <c r="K1552">
        <v>3</v>
      </c>
      <c r="L1552">
        <v>6</v>
      </c>
      <c r="M1552">
        <v>13</v>
      </c>
      <c r="N1552">
        <v>2</v>
      </c>
      <c r="O1552" t="s">
        <v>8920</v>
      </c>
      <c r="P1552" t="s">
        <v>8921</v>
      </c>
      <c r="Q1552" t="s">
        <v>517</v>
      </c>
      <c r="R1552" t="s">
        <v>517</v>
      </c>
      <c r="S1552" t="s">
        <v>517</v>
      </c>
      <c r="T1552" t="s">
        <v>517</v>
      </c>
      <c r="U1552" t="s">
        <v>517</v>
      </c>
      <c r="V1552" t="s">
        <v>517</v>
      </c>
      <c r="W1552" t="s">
        <v>537</v>
      </c>
      <c r="X1552" t="s">
        <v>849</v>
      </c>
      <c r="Y1552" t="s">
        <v>8927</v>
      </c>
      <c r="Z1552" s="1">
        <v>28214</v>
      </c>
      <c r="AA1552" t="s">
        <v>5608</v>
      </c>
      <c r="AB1552">
        <v>39</v>
      </c>
      <c r="AC1552" t="s">
        <v>358</v>
      </c>
      <c r="AD1552" t="s">
        <v>498</v>
      </c>
      <c r="AF1552" t="s">
        <v>517</v>
      </c>
      <c r="AG1552" t="s">
        <v>517</v>
      </c>
      <c r="AH1552" t="s">
        <v>517</v>
      </c>
      <c r="AI1552" t="s">
        <v>517</v>
      </c>
      <c r="AJ1552" t="s">
        <v>517</v>
      </c>
    </row>
    <row r="1553" spans="1:36" x14ac:dyDescent="0.25">
      <c r="A1553" s="13" t="s">
        <v>8928</v>
      </c>
      <c r="B1553" s="1">
        <v>42800</v>
      </c>
      <c r="C1553" s="2">
        <v>0.5448263888888889</v>
      </c>
      <c r="D1553" t="s">
        <v>7203</v>
      </c>
      <c r="E1553" t="s">
        <v>116</v>
      </c>
      <c r="F1553" t="s">
        <v>5997</v>
      </c>
      <c r="G1553" t="s">
        <v>5998</v>
      </c>
      <c r="H1553" t="s">
        <v>5999</v>
      </c>
      <c r="I1553" t="s">
        <v>21</v>
      </c>
      <c r="K1553">
        <v>3</v>
      </c>
      <c r="L1553">
        <v>6</v>
      </c>
      <c r="M1553">
        <v>13</v>
      </c>
      <c r="N1553">
        <v>2</v>
      </c>
      <c r="O1553" t="s">
        <v>517</v>
      </c>
      <c r="P1553" t="s">
        <v>517</v>
      </c>
      <c r="Q1553" t="s">
        <v>517</v>
      </c>
      <c r="R1553" t="s">
        <v>517</v>
      </c>
      <c r="S1553" t="s">
        <v>517</v>
      </c>
      <c r="T1553" t="s">
        <v>517</v>
      </c>
      <c r="U1553" t="s">
        <v>517</v>
      </c>
      <c r="V1553" t="s">
        <v>517</v>
      </c>
      <c r="W1553" t="s">
        <v>517</v>
      </c>
      <c r="X1553" t="s">
        <v>517</v>
      </c>
      <c r="Y1553" t="s">
        <v>5211</v>
      </c>
      <c r="Z1553" s="1">
        <v>23513</v>
      </c>
      <c r="AA1553" t="s">
        <v>1702</v>
      </c>
      <c r="AB1553">
        <v>52</v>
      </c>
      <c r="AC1553" t="s">
        <v>358</v>
      </c>
      <c r="AD1553" t="s">
        <v>495</v>
      </c>
      <c r="AF1553" t="s">
        <v>517</v>
      </c>
      <c r="AG1553" t="s">
        <v>517</v>
      </c>
      <c r="AH1553" t="s">
        <v>517</v>
      </c>
      <c r="AI1553" t="s">
        <v>517</v>
      </c>
      <c r="AJ1553" t="s">
        <v>517</v>
      </c>
    </row>
    <row r="1554" spans="1:36" x14ac:dyDescent="0.25">
      <c r="A1554" s="13" t="s">
        <v>8930</v>
      </c>
      <c r="B1554" s="1">
        <v>42800</v>
      </c>
      <c r="C1554" s="2">
        <v>0.54266203703703708</v>
      </c>
      <c r="D1554" t="s">
        <v>8931</v>
      </c>
      <c r="E1554" t="s">
        <v>22</v>
      </c>
      <c r="F1554" t="s">
        <v>8932</v>
      </c>
      <c r="G1554" s="14" t="s">
        <v>8933</v>
      </c>
      <c r="H1554" s="14" t="s">
        <v>8934</v>
      </c>
      <c r="I1554" t="s">
        <v>23</v>
      </c>
      <c r="K1554">
        <v>3</v>
      </c>
      <c r="L1554">
        <v>6</v>
      </c>
      <c r="M1554">
        <v>13</v>
      </c>
      <c r="N1554">
        <v>2</v>
      </c>
      <c r="O1554" t="s">
        <v>8929</v>
      </c>
      <c r="P1554" t="s">
        <v>517</v>
      </c>
      <c r="Q1554" t="s">
        <v>517</v>
      </c>
      <c r="R1554" t="s">
        <v>517</v>
      </c>
      <c r="S1554" t="s">
        <v>517</v>
      </c>
      <c r="T1554" t="s">
        <v>517</v>
      </c>
      <c r="U1554" t="s">
        <v>517</v>
      </c>
      <c r="V1554" t="s">
        <v>517</v>
      </c>
      <c r="W1554" t="s">
        <v>579</v>
      </c>
      <c r="X1554" t="s">
        <v>580</v>
      </c>
      <c r="Y1554" t="s">
        <v>8935</v>
      </c>
      <c r="Z1554" s="1">
        <v>24826</v>
      </c>
      <c r="AA1554" t="s">
        <v>8936</v>
      </c>
      <c r="AB1554">
        <v>49</v>
      </c>
      <c r="AC1554" t="s">
        <v>358</v>
      </c>
      <c r="AD1554" t="s">
        <v>482</v>
      </c>
      <c r="AF1554" t="s">
        <v>517</v>
      </c>
      <c r="AG1554" t="s">
        <v>517</v>
      </c>
      <c r="AH1554" t="s">
        <v>517</v>
      </c>
      <c r="AI1554" t="s">
        <v>517</v>
      </c>
      <c r="AJ1554" t="s">
        <v>517</v>
      </c>
    </row>
    <row r="1555" spans="1:36" x14ac:dyDescent="0.25">
      <c r="A1555" s="13" t="s">
        <v>8938</v>
      </c>
      <c r="B1555" s="1">
        <v>42800</v>
      </c>
      <c r="C1555" s="2">
        <v>0.54120370370370374</v>
      </c>
      <c r="D1555" t="s">
        <v>8939</v>
      </c>
      <c r="E1555" t="s">
        <v>22</v>
      </c>
      <c r="F1555" t="s">
        <v>8940</v>
      </c>
      <c r="G1555" s="14" t="s">
        <v>8941</v>
      </c>
      <c r="H1555" s="14" t="s">
        <v>8942</v>
      </c>
      <c r="I1555" t="s">
        <v>21</v>
      </c>
      <c r="K1555">
        <v>3</v>
      </c>
      <c r="L1555">
        <v>6</v>
      </c>
      <c r="M1555">
        <v>12</v>
      </c>
      <c r="N1555">
        <v>2</v>
      </c>
      <c r="O1555" t="s">
        <v>8937</v>
      </c>
      <c r="P1555" t="s">
        <v>517</v>
      </c>
      <c r="Q1555" t="s">
        <v>517</v>
      </c>
      <c r="R1555" t="s">
        <v>517</v>
      </c>
      <c r="S1555" t="s">
        <v>517</v>
      </c>
      <c r="T1555" t="s">
        <v>517</v>
      </c>
      <c r="U1555" t="s">
        <v>517</v>
      </c>
      <c r="V1555" t="s">
        <v>517</v>
      </c>
      <c r="W1555" t="s">
        <v>722</v>
      </c>
      <c r="X1555" t="s">
        <v>1780</v>
      </c>
      <c r="Y1555" t="s">
        <v>8943</v>
      </c>
      <c r="Z1555" s="1">
        <v>31619</v>
      </c>
      <c r="AA1555" t="s">
        <v>5691</v>
      </c>
      <c r="AB1555">
        <v>30</v>
      </c>
      <c r="AC1555" t="s">
        <v>358</v>
      </c>
      <c r="AD1555" t="s">
        <v>482</v>
      </c>
      <c r="AF1555" t="s">
        <v>8307</v>
      </c>
      <c r="AG1555" t="s">
        <v>8313</v>
      </c>
      <c r="AH1555" t="s">
        <v>517</v>
      </c>
      <c r="AI1555" t="s">
        <v>517</v>
      </c>
      <c r="AJ1555" t="s">
        <v>517</v>
      </c>
    </row>
    <row r="1556" spans="1:36" x14ac:dyDescent="0.25">
      <c r="A1556" s="13" t="s">
        <v>8944</v>
      </c>
      <c r="B1556" s="1">
        <v>42800</v>
      </c>
      <c r="C1556" s="2">
        <v>0.50164351851851852</v>
      </c>
      <c r="D1556" t="s">
        <v>8945</v>
      </c>
      <c r="E1556" t="s">
        <v>22</v>
      </c>
      <c r="F1556" t="s">
        <v>8946</v>
      </c>
      <c r="G1556" s="14" t="s">
        <v>8947</v>
      </c>
      <c r="H1556" s="14" t="s">
        <v>8948</v>
      </c>
      <c r="I1556" t="s">
        <v>23</v>
      </c>
      <c r="K1556">
        <v>3</v>
      </c>
      <c r="L1556">
        <v>6</v>
      </c>
      <c r="M1556">
        <v>12</v>
      </c>
      <c r="N1556">
        <v>2</v>
      </c>
      <c r="O1556" t="s">
        <v>517</v>
      </c>
      <c r="P1556" t="s">
        <v>517</v>
      </c>
      <c r="Q1556" t="s">
        <v>517</v>
      </c>
      <c r="R1556" t="s">
        <v>517</v>
      </c>
      <c r="S1556" t="s">
        <v>517</v>
      </c>
      <c r="T1556" t="s">
        <v>517</v>
      </c>
      <c r="U1556" t="s">
        <v>517</v>
      </c>
      <c r="V1556" t="s">
        <v>517</v>
      </c>
      <c r="W1556" t="s">
        <v>517</v>
      </c>
      <c r="X1556" t="s">
        <v>517</v>
      </c>
      <c r="Y1556" t="s">
        <v>8949</v>
      </c>
      <c r="Z1556" s="1">
        <v>32380</v>
      </c>
      <c r="AA1556" t="s">
        <v>8950</v>
      </c>
      <c r="AB1556">
        <v>28</v>
      </c>
      <c r="AC1556" t="s">
        <v>358</v>
      </c>
      <c r="AD1556" t="s">
        <v>482</v>
      </c>
      <c r="AF1556" t="s">
        <v>8295</v>
      </c>
      <c r="AG1556" t="s">
        <v>517</v>
      </c>
      <c r="AH1556" t="s">
        <v>517</v>
      </c>
      <c r="AI1556" t="s">
        <v>517</v>
      </c>
      <c r="AJ1556" t="s">
        <v>517</v>
      </c>
    </row>
    <row r="1557" spans="1:36" x14ac:dyDescent="0.25">
      <c r="A1557" s="13" t="s">
        <v>8953</v>
      </c>
      <c r="B1557" s="1">
        <v>42800</v>
      </c>
      <c r="C1557" s="2">
        <v>0.49046296296296293</v>
      </c>
      <c r="D1557" t="s">
        <v>8954</v>
      </c>
      <c r="E1557" t="s">
        <v>22</v>
      </c>
      <c r="F1557" t="s">
        <v>8955</v>
      </c>
      <c r="G1557" s="14" t="s">
        <v>8956</v>
      </c>
      <c r="H1557" s="14" t="s">
        <v>8957</v>
      </c>
      <c r="I1557" t="s">
        <v>23</v>
      </c>
      <c r="K1557">
        <v>3</v>
      </c>
      <c r="L1557">
        <v>6</v>
      </c>
      <c r="M1557">
        <v>11</v>
      </c>
      <c r="N1557">
        <v>2</v>
      </c>
      <c r="O1557" t="s">
        <v>8952</v>
      </c>
      <c r="P1557" t="s">
        <v>8951</v>
      </c>
      <c r="Q1557" t="s">
        <v>517</v>
      </c>
      <c r="R1557" t="s">
        <v>517</v>
      </c>
      <c r="S1557" t="s">
        <v>517</v>
      </c>
      <c r="T1557" t="s">
        <v>517</v>
      </c>
      <c r="U1557" t="s">
        <v>517</v>
      </c>
      <c r="V1557" t="s">
        <v>517</v>
      </c>
      <c r="W1557" t="s">
        <v>598</v>
      </c>
      <c r="X1557" t="s">
        <v>3110</v>
      </c>
      <c r="Y1557" t="s">
        <v>8958</v>
      </c>
      <c r="Z1557" s="1">
        <v>23623</v>
      </c>
      <c r="AA1557" t="s">
        <v>8959</v>
      </c>
      <c r="AB1557">
        <v>52</v>
      </c>
      <c r="AC1557" t="s">
        <v>357</v>
      </c>
      <c r="AD1557" t="s">
        <v>495</v>
      </c>
      <c r="AF1557" t="s">
        <v>8253</v>
      </c>
      <c r="AG1557" t="s">
        <v>517</v>
      </c>
      <c r="AH1557" t="s">
        <v>517</v>
      </c>
      <c r="AI1557" t="s">
        <v>517</v>
      </c>
      <c r="AJ1557" t="s">
        <v>517</v>
      </c>
    </row>
    <row r="1558" spans="1:36" x14ac:dyDescent="0.25">
      <c r="A1558" s="13" t="s">
        <v>8960</v>
      </c>
      <c r="B1558" s="1">
        <v>42800</v>
      </c>
      <c r="C1558" s="2">
        <v>0.45982638888888888</v>
      </c>
      <c r="D1558" t="s">
        <v>8961</v>
      </c>
      <c r="E1558" t="s">
        <v>22</v>
      </c>
      <c r="F1558" t="s">
        <v>8962</v>
      </c>
      <c r="G1558" t="s">
        <v>8963</v>
      </c>
      <c r="H1558" t="s">
        <v>8964</v>
      </c>
      <c r="I1558" t="s">
        <v>24</v>
      </c>
      <c r="K1558">
        <v>3</v>
      </c>
      <c r="L1558">
        <v>6</v>
      </c>
      <c r="M1558">
        <v>11</v>
      </c>
      <c r="N1558">
        <v>2</v>
      </c>
      <c r="O1558" t="s">
        <v>517</v>
      </c>
      <c r="P1558" t="s">
        <v>517</v>
      </c>
      <c r="Q1558" t="s">
        <v>517</v>
      </c>
      <c r="R1558" t="s">
        <v>517</v>
      </c>
      <c r="S1558" t="s">
        <v>517</v>
      </c>
      <c r="T1558" t="s">
        <v>517</v>
      </c>
      <c r="U1558" t="s">
        <v>517</v>
      </c>
      <c r="V1558" t="s">
        <v>517</v>
      </c>
      <c r="W1558" t="s">
        <v>517</v>
      </c>
      <c r="X1558" t="s">
        <v>517</v>
      </c>
      <c r="Y1558" t="s">
        <v>8965</v>
      </c>
      <c r="Z1558" s="1">
        <v>23595</v>
      </c>
      <c r="AA1558" t="s">
        <v>8966</v>
      </c>
      <c r="AB1558">
        <v>52</v>
      </c>
      <c r="AC1558" t="s">
        <v>358</v>
      </c>
      <c r="AD1558" t="s">
        <v>495</v>
      </c>
      <c r="AF1558" t="s">
        <v>517</v>
      </c>
      <c r="AG1558" t="s">
        <v>517</v>
      </c>
      <c r="AH1558" t="s">
        <v>517</v>
      </c>
      <c r="AI1558" t="s">
        <v>517</v>
      </c>
      <c r="AJ1558" t="s">
        <v>517</v>
      </c>
    </row>
    <row r="1559" spans="1:36" x14ac:dyDescent="0.25">
      <c r="A1559" s="13" t="s">
        <v>8968</v>
      </c>
      <c r="B1559" s="1">
        <v>42800</v>
      </c>
      <c r="C1559" s="2">
        <v>0.45502314814814815</v>
      </c>
      <c r="D1559" t="s">
        <v>8969</v>
      </c>
      <c r="E1559" t="s">
        <v>22</v>
      </c>
      <c r="F1559" t="s">
        <v>8970</v>
      </c>
      <c r="G1559" s="14" t="s">
        <v>8971</v>
      </c>
      <c r="H1559" s="14" t="s">
        <v>8972</v>
      </c>
      <c r="I1559" t="s">
        <v>23</v>
      </c>
      <c r="K1559">
        <v>3</v>
      </c>
      <c r="L1559">
        <v>6</v>
      </c>
      <c r="M1559">
        <v>10</v>
      </c>
      <c r="N1559">
        <v>2</v>
      </c>
      <c r="O1559" t="s">
        <v>8967</v>
      </c>
      <c r="P1559" t="s">
        <v>517</v>
      </c>
      <c r="Q1559" t="s">
        <v>517</v>
      </c>
      <c r="R1559" t="s">
        <v>517</v>
      </c>
      <c r="S1559" t="s">
        <v>517</v>
      </c>
      <c r="T1559" t="s">
        <v>517</v>
      </c>
      <c r="U1559" t="s">
        <v>517</v>
      </c>
      <c r="V1559" t="s">
        <v>517</v>
      </c>
      <c r="W1559" t="s">
        <v>589</v>
      </c>
      <c r="X1559" t="s">
        <v>590</v>
      </c>
      <c r="Y1559" t="s">
        <v>8973</v>
      </c>
      <c r="Z1559" s="1">
        <v>33141</v>
      </c>
      <c r="AA1559" t="s">
        <v>8969</v>
      </c>
      <c r="AB1559">
        <v>26</v>
      </c>
      <c r="AC1559" t="s">
        <v>357</v>
      </c>
      <c r="AD1559" t="s">
        <v>495</v>
      </c>
      <c r="AF1559" t="s">
        <v>8253</v>
      </c>
      <c r="AG1559" t="s">
        <v>517</v>
      </c>
      <c r="AH1559" t="s">
        <v>517</v>
      </c>
      <c r="AI1559" t="s">
        <v>517</v>
      </c>
      <c r="AJ1559" t="s">
        <v>517</v>
      </c>
    </row>
    <row r="1560" spans="1:36" x14ac:dyDescent="0.25">
      <c r="A1560" s="13" t="s">
        <v>8975</v>
      </c>
      <c r="B1560" s="1">
        <v>42800</v>
      </c>
      <c r="C1560" s="2">
        <v>0.44762731481481483</v>
      </c>
      <c r="D1560" t="s">
        <v>8976</v>
      </c>
      <c r="E1560" t="s">
        <v>22</v>
      </c>
      <c r="F1560" t="s">
        <v>8977</v>
      </c>
      <c r="G1560" t="s">
        <v>8978</v>
      </c>
      <c r="H1560" t="s">
        <v>8979</v>
      </c>
      <c r="I1560" t="s">
        <v>24</v>
      </c>
      <c r="K1560">
        <v>3</v>
      </c>
      <c r="L1560">
        <v>6</v>
      </c>
      <c r="M1560">
        <v>10</v>
      </c>
      <c r="N1560">
        <v>2</v>
      </c>
      <c r="O1560" t="s">
        <v>8974</v>
      </c>
      <c r="P1560" t="s">
        <v>517</v>
      </c>
      <c r="Q1560" t="s">
        <v>517</v>
      </c>
      <c r="R1560" t="s">
        <v>517</v>
      </c>
      <c r="S1560" t="s">
        <v>517</v>
      </c>
      <c r="T1560" t="s">
        <v>517</v>
      </c>
      <c r="U1560" t="s">
        <v>517</v>
      </c>
      <c r="V1560" t="s">
        <v>517</v>
      </c>
      <c r="W1560" t="s">
        <v>537</v>
      </c>
      <c r="X1560" t="s">
        <v>1877</v>
      </c>
      <c r="Y1560" t="s">
        <v>8980</v>
      </c>
      <c r="Z1560" s="1">
        <v>18384</v>
      </c>
      <c r="AA1560" t="s">
        <v>8981</v>
      </c>
      <c r="AB1560">
        <v>66</v>
      </c>
      <c r="AC1560" t="s">
        <v>357</v>
      </c>
      <c r="AD1560" t="s">
        <v>483</v>
      </c>
      <c r="AF1560" t="s">
        <v>517</v>
      </c>
      <c r="AG1560" t="s">
        <v>517</v>
      </c>
      <c r="AH1560" t="s">
        <v>517</v>
      </c>
      <c r="AI1560" t="s">
        <v>517</v>
      </c>
      <c r="AJ1560" t="s">
        <v>517</v>
      </c>
    </row>
    <row r="1561" spans="1:36" x14ac:dyDescent="0.25">
      <c r="A1561" s="13" t="s">
        <v>8982</v>
      </c>
      <c r="B1561" s="1">
        <v>42800</v>
      </c>
      <c r="C1561" s="2">
        <v>0.44681712962962966</v>
      </c>
      <c r="D1561" t="s">
        <v>8983</v>
      </c>
      <c r="E1561" t="s">
        <v>22</v>
      </c>
      <c r="F1561" t="s">
        <v>8984</v>
      </c>
      <c r="G1561" s="14" t="s">
        <v>8985</v>
      </c>
      <c r="H1561" s="14" t="s">
        <v>8986</v>
      </c>
      <c r="I1561" t="s">
        <v>24</v>
      </c>
      <c r="K1561">
        <v>3</v>
      </c>
      <c r="L1561">
        <v>6</v>
      </c>
      <c r="M1561">
        <v>10</v>
      </c>
      <c r="N1561">
        <v>2</v>
      </c>
      <c r="O1561" t="s">
        <v>517</v>
      </c>
      <c r="P1561" t="s">
        <v>517</v>
      </c>
      <c r="Q1561" t="s">
        <v>517</v>
      </c>
      <c r="R1561" t="s">
        <v>517</v>
      </c>
      <c r="S1561" t="s">
        <v>517</v>
      </c>
      <c r="T1561" t="s">
        <v>517</v>
      </c>
      <c r="U1561" t="s">
        <v>517</v>
      </c>
      <c r="V1561" t="s">
        <v>517</v>
      </c>
      <c r="W1561" t="s">
        <v>517</v>
      </c>
      <c r="X1561" t="s">
        <v>517</v>
      </c>
      <c r="Y1561" t="s">
        <v>8987</v>
      </c>
      <c r="Z1561" s="1">
        <v>29248</v>
      </c>
      <c r="AA1561" t="s">
        <v>529</v>
      </c>
      <c r="AB1561">
        <v>37</v>
      </c>
      <c r="AC1561" t="s">
        <v>358</v>
      </c>
      <c r="AD1561" t="s">
        <v>488</v>
      </c>
      <c r="AF1561" t="s">
        <v>8283</v>
      </c>
      <c r="AG1561" t="s">
        <v>8313</v>
      </c>
      <c r="AH1561" t="s">
        <v>517</v>
      </c>
      <c r="AI1561" t="s">
        <v>517</v>
      </c>
      <c r="AJ1561" t="s">
        <v>517</v>
      </c>
    </row>
    <row r="1562" spans="1:36" x14ac:dyDescent="0.25">
      <c r="A1562" s="13" t="s">
        <v>8989</v>
      </c>
      <c r="B1562" s="1">
        <v>42800</v>
      </c>
      <c r="C1562" s="2">
        <v>0.40228009259259262</v>
      </c>
      <c r="D1562" t="s">
        <v>8990</v>
      </c>
      <c r="E1562" t="s">
        <v>22</v>
      </c>
      <c r="F1562" t="s">
        <v>8991</v>
      </c>
      <c r="G1562" s="14" t="s">
        <v>8992</v>
      </c>
      <c r="H1562" s="14" t="s">
        <v>8993</v>
      </c>
      <c r="I1562" t="s">
        <v>23</v>
      </c>
      <c r="K1562">
        <v>3</v>
      </c>
      <c r="L1562">
        <v>6</v>
      </c>
      <c r="M1562">
        <v>9</v>
      </c>
      <c r="N1562">
        <v>2</v>
      </c>
      <c r="O1562" t="s">
        <v>8988</v>
      </c>
      <c r="P1562" t="s">
        <v>517</v>
      </c>
      <c r="Q1562" t="s">
        <v>517</v>
      </c>
      <c r="R1562" t="s">
        <v>517</v>
      </c>
      <c r="S1562" t="s">
        <v>517</v>
      </c>
      <c r="T1562" t="s">
        <v>517</v>
      </c>
      <c r="U1562" t="s">
        <v>517</v>
      </c>
      <c r="V1562" t="s">
        <v>517</v>
      </c>
      <c r="W1562" t="s">
        <v>526</v>
      </c>
      <c r="X1562" t="s">
        <v>527</v>
      </c>
      <c r="Y1562" t="s">
        <v>8994</v>
      </c>
      <c r="Z1562" s="1">
        <v>30308</v>
      </c>
      <c r="AA1562" t="s">
        <v>1542</v>
      </c>
      <c r="AB1562">
        <v>34</v>
      </c>
      <c r="AC1562" t="s">
        <v>358</v>
      </c>
      <c r="AD1562" t="s">
        <v>509</v>
      </c>
      <c r="AF1562" t="s">
        <v>517</v>
      </c>
      <c r="AG1562" t="s">
        <v>517</v>
      </c>
      <c r="AH1562" t="s">
        <v>517</v>
      </c>
      <c r="AI1562" t="s">
        <v>517</v>
      </c>
      <c r="AJ1562" t="s">
        <v>517</v>
      </c>
    </row>
    <row r="1563" spans="1:36" x14ac:dyDescent="0.25">
      <c r="A1563" s="13" t="s">
        <v>8996</v>
      </c>
      <c r="B1563" s="1">
        <v>42800</v>
      </c>
      <c r="C1563" s="2">
        <v>0.39776620370370369</v>
      </c>
      <c r="D1563" t="s">
        <v>8997</v>
      </c>
      <c r="E1563" t="s">
        <v>22</v>
      </c>
      <c r="F1563" t="s">
        <v>8998</v>
      </c>
      <c r="G1563" t="s">
        <v>8999</v>
      </c>
      <c r="H1563" t="s">
        <v>9000</v>
      </c>
      <c r="I1563" t="s">
        <v>21</v>
      </c>
      <c r="K1563">
        <v>3</v>
      </c>
      <c r="L1563">
        <v>6</v>
      </c>
      <c r="M1563">
        <v>9</v>
      </c>
      <c r="N1563">
        <v>2</v>
      </c>
      <c r="O1563" t="s">
        <v>8995</v>
      </c>
      <c r="P1563" t="s">
        <v>517</v>
      </c>
      <c r="Q1563" t="s">
        <v>517</v>
      </c>
      <c r="R1563" t="s">
        <v>517</v>
      </c>
      <c r="S1563" t="s">
        <v>517</v>
      </c>
      <c r="T1563" t="s">
        <v>517</v>
      </c>
      <c r="U1563" t="s">
        <v>517</v>
      </c>
      <c r="V1563" t="s">
        <v>517</v>
      </c>
      <c r="W1563" t="s">
        <v>526</v>
      </c>
      <c r="X1563" t="s">
        <v>527</v>
      </c>
      <c r="Y1563" t="s">
        <v>9001</v>
      </c>
      <c r="Z1563" s="1">
        <v>36056</v>
      </c>
      <c r="AA1563" t="s">
        <v>9002</v>
      </c>
      <c r="AB1563">
        <v>18</v>
      </c>
      <c r="AC1563" t="s">
        <v>358</v>
      </c>
      <c r="AD1563" t="s">
        <v>497</v>
      </c>
      <c r="AF1563" t="s">
        <v>517</v>
      </c>
      <c r="AG1563" t="s">
        <v>517</v>
      </c>
      <c r="AH1563" t="s">
        <v>517</v>
      </c>
      <c r="AI1563" t="s">
        <v>517</v>
      </c>
      <c r="AJ1563" t="s">
        <v>517</v>
      </c>
    </row>
    <row r="1564" spans="1:36" x14ac:dyDescent="0.25">
      <c r="A1564" s="13" t="s">
        <v>9004</v>
      </c>
      <c r="B1564" s="1">
        <v>42800</v>
      </c>
      <c r="C1564" s="2">
        <v>0.37101851851851847</v>
      </c>
      <c r="D1564" t="s">
        <v>9005</v>
      </c>
      <c r="E1564" t="s">
        <v>22</v>
      </c>
      <c r="F1564" t="s">
        <v>9006</v>
      </c>
      <c r="G1564" s="14" t="s">
        <v>9007</v>
      </c>
      <c r="H1564" s="14" t="s">
        <v>9008</v>
      </c>
      <c r="I1564" t="s">
        <v>23</v>
      </c>
      <c r="K1564">
        <v>3</v>
      </c>
      <c r="L1564">
        <v>6</v>
      </c>
      <c r="M1564">
        <v>8</v>
      </c>
      <c r="N1564">
        <v>2</v>
      </c>
      <c r="O1564" t="s">
        <v>9003</v>
      </c>
      <c r="P1564" t="s">
        <v>517</v>
      </c>
      <c r="Q1564" t="s">
        <v>517</v>
      </c>
      <c r="R1564" t="s">
        <v>517</v>
      </c>
      <c r="S1564" t="s">
        <v>517</v>
      </c>
      <c r="T1564" t="s">
        <v>517</v>
      </c>
      <c r="U1564" t="s">
        <v>517</v>
      </c>
      <c r="V1564" t="s">
        <v>517</v>
      </c>
      <c r="W1564" t="s">
        <v>589</v>
      </c>
      <c r="X1564" t="s">
        <v>590</v>
      </c>
      <c r="Y1564" t="s">
        <v>5397</v>
      </c>
      <c r="Z1564" s="1">
        <v>29988</v>
      </c>
      <c r="AA1564" t="s">
        <v>674</v>
      </c>
      <c r="AB1564">
        <v>35</v>
      </c>
      <c r="AC1564" t="s">
        <v>358</v>
      </c>
      <c r="AD1564" t="s">
        <v>492</v>
      </c>
      <c r="AF1564" t="s">
        <v>517</v>
      </c>
      <c r="AG1564" t="s">
        <v>517</v>
      </c>
      <c r="AH1564" t="s">
        <v>517</v>
      </c>
      <c r="AI1564" t="s">
        <v>517</v>
      </c>
      <c r="AJ1564" t="s">
        <v>517</v>
      </c>
    </row>
    <row r="1565" spans="1:36" x14ac:dyDescent="0.25">
      <c r="A1565" s="13" t="s">
        <v>9010</v>
      </c>
      <c r="B1565" s="1">
        <v>42800</v>
      </c>
      <c r="C1565" s="2">
        <v>0.29315972222222225</v>
      </c>
      <c r="D1565" t="s">
        <v>9011</v>
      </c>
      <c r="E1565" t="s">
        <v>22</v>
      </c>
      <c r="F1565" t="s">
        <v>9012</v>
      </c>
      <c r="G1565" t="s">
        <v>9013</v>
      </c>
      <c r="H1565" t="s">
        <v>9014</v>
      </c>
      <c r="I1565" t="s">
        <v>25</v>
      </c>
      <c r="K1565">
        <v>3</v>
      </c>
      <c r="L1565">
        <v>6</v>
      </c>
      <c r="M1565">
        <v>7</v>
      </c>
      <c r="N1565">
        <v>2</v>
      </c>
      <c r="O1565" t="s">
        <v>9009</v>
      </c>
      <c r="P1565" t="s">
        <v>517</v>
      </c>
      <c r="Q1565" t="s">
        <v>517</v>
      </c>
      <c r="R1565" t="s">
        <v>517</v>
      </c>
      <c r="S1565" t="s">
        <v>517</v>
      </c>
      <c r="T1565" t="s">
        <v>517</v>
      </c>
      <c r="U1565" t="s">
        <v>517</v>
      </c>
      <c r="V1565" t="s">
        <v>517</v>
      </c>
      <c r="W1565" t="s">
        <v>589</v>
      </c>
      <c r="X1565" t="s">
        <v>590</v>
      </c>
      <c r="Y1565" t="s">
        <v>9015</v>
      </c>
      <c r="Z1565" s="1">
        <v>23854</v>
      </c>
      <c r="AA1565" t="s">
        <v>1489</v>
      </c>
      <c r="AB1565">
        <v>51</v>
      </c>
      <c r="AC1565" t="s">
        <v>358</v>
      </c>
      <c r="AD1565" t="s">
        <v>488</v>
      </c>
      <c r="AF1565" t="s">
        <v>8313</v>
      </c>
      <c r="AG1565" t="s">
        <v>8307</v>
      </c>
      <c r="AH1565" t="s">
        <v>517</v>
      </c>
      <c r="AI1565" t="s">
        <v>517</v>
      </c>
      <c r="AJ1565" t="s">
        <v>517</v>
      </c>
    </row>
    <row r="1566" spans="1:36" x14ac:dyDescent="0.25">
      <c r="A1566" s="13" t="s">
        <v>9017</v>
      </c>
      <c r="B1566" s="1">
        <v>42800</v>
      </c>
      <c r="C1566" s="2">
        <v>1.4027777777777778E-2</v>
      </c>
      <c r="D1566" t="s">
        <v>9018</v>
      </c>
      <c r="E1566" t="s">
        <v>22</v>
      </c>
      <c r="F1566" t="s">
        <v>9019</v>
      </c>
      <c r="G1566" t="s">
        <v>9020</v>
      </c>
      <c r="H1566" t="s">
        <v>9021</v>
      </c>
      <c r="I1566" t="s">
        <v>23</v>
      </c>
      <c r="K1566">
        <v>3</v>
      </c>
      <c r="L1566">
        <v>6</v>
      </c>
      <c r="M1566">
        <v>0</v>
      </c>
      <c r="N1566">
        <v>2</v>
      </c>
      <c r="O1566" t="s">
        <v>9016</v>
      </c>
      <c r="P1566" t="s">
        <v>517</v>
      </c>
      <c r="Q1566" t="s">
        <v>517</v>
      </c>
      <c r="R1566" t="s">
        <v>517</v>
      </c>
      <c r="S1566" t="s">
        <v>517</v>
      </c>
      <c r="T1566" t="s">
        <v>517</v>
      </c>
      <c r="U1566" t="s">
        <v>517</v>
      </c>
      <c r="V1566" t="s">
        <v>517</v>
      </c>
      <c r="W1566" t="s">
        <v>589</v>
      </c>
      <c r="X1566" t="s">
        <v>590</v>
      </c>
      <c r="Y1566" t="s">
        <v>517</v>
      </c>
      <c r="Z1566" s="1" t="s">
        <v>517</v>
      </c>
      <c r="AA1566" t="s">
        <v>834</v>
      </c>
      <c r="AB1566" t="s">
        <v>517</v>
      </c>
      <c r="AC1566" t="s">
        <v>358</v>
      </c>
      <c r="AD1566" t="s">
        <v>517</v>
      </c>
      <c r="AF1566" t="s">
        <v>8305</v>
      </c>
      <c r="AG1566" t="s">
        <v>8254</v>
      </c>
      <c r="AH1566" t="s">
        <v>517</v>
      </c>
      <c r="AI1566" t="s">
        <v>517</v>
      </c>
      <c r="AJ1566" t="s">
        <v>517</v>
      </c>
    </row>
    <row r="1567" spans="1:36" x14ac:dyDescent="0.25">
      <c r="A1567" s="13" t="s">
        <v>9022</v>
      </c>
      <c r="B1567" s="1">
        <v>42800</v>
      </c>
      <c r="C1567" s="2">
        <v>1.306712962962963E-2</v>
      </c>
      <c r="D1567" t="s">
        <v>9023</v>
      </c>
      <c r="E1567" t="s">
        <v>22</v>
      </c>
      <c r="F1567" t="s">
        <v>9024</v>
      </c>
      <c r="G1567" s="14" t="s">
        <v>9025</v>
      </c>
      <c r="H1567" s="14" t="s">
        <v>9026</v>
      </c>
      <c r="I1567" t="s">
        <v>21</v>
      </c>
      <c r="K1567">
        <v>3</v>
      </c>
      <c r="L1567">
        <v>6</v>
      </c>
      <c r="M1567">
        <v>0</v>
      </c>
      <c r="N1567">
        <v>2</v>
      </c>
      <c r="O1567" t="s">
        <v>517</v>
      </c>
      <c r="P1567" t="s">
        <v>517</v>
      </c>
      <c r="Q1567" t="s">
        <v>517</v>
      </c>
      <c r="R1567" t="s">
        <v>517</v>
      </c>
      <c r="S1567" t="s">
        <v>517</v>
      </c>
      <c r="T1567" t="s">
        <v>517</v>
      </c>
      <c r="U1567" t="s">
        <v>517</v>
      </c>
      <c r="V1567" t="s">
        <v>517</v>
      </c>
      <c r="W1567" t="s">
        <v>517</v>
      </c>
      <c r="X1567" t="s">
        <v>517</v>
      </c>
      <c r="Y1567" t="s">
        <v>5153</v>
      </c>
      <c r="Z1567" s="1">
        <v>31594</v>
      </c>
      <c r="AA1567" t="s">
        <v>478</v>
      </c>
      <c r="AB1567">
        <v>30</v>
      </c>
      <c r="AC1567" t="s">
        <v>358</v>
      </c>
      <c r="AD1567" t="s">
        <v>493</v>
      </c>
      <c r="AF1567" t="s">
        <v>8295</v>
      </c>
      <c r="AG1567" t="s">
        <v>517</v>
      </c>
      <c r="AH1567" t="s">
        <v>517</v>
      </c>
      <c r="AI1567" t="s">
        <v>517</v>
      </c>
      <c r="AJ1567" t="s">
        <v>517</v>
      </c>
    </row>
    <row r="1568" spans="1:36" x14ac:dyDescent="0.25">
      <c r="A1568" s="13" t="s">
        <v>9028</v>
      </c>
      <c r="B1568" s="1">
        <v>42800</v>
      </c>
      <c r="C1568" s="2">
        <v>7.7777777777777767E-3</v>
      </c>
      <c r="D1568" t="s">
        <v>9018</v>
      </c>
      <c r="E1568" t="s">
        <v>22</v>
      </c>
      <c r="F1568" t="s">
        <v>9019</v>
      </c>
      <c r="G1568" s="14" t="s">
        <v>9020</v>
      </c>
      <c r="H1568" s="14" t="s">
        <v>9021</v>
      </c>
      <c r="I1568" t="s">
        <v>21</v>
      </c>
      <c r="K1568">
        <v>3</v>
      </c>
      <c r="L1568">
        <v>6</v>
      </c>
      <c r="M1568">
        <v>0</v>
      </c>
      <c r="N1568">
        <v>2</v>
      </c>
      <c r="O1568" t="s">
        <v>9027</v>
      </c>
      <c r="P1568" t="s">
        <v>517</v>
      </c>
      <c r="Q1568" t="s">
        <v>517</v>
      </c>
      <c r="R1568" t="s">
        <v>517</v>
      </c>
      <c r="S1568" t="s">
        <v>517</v>
      </c>
      <c r="T1568" t="s">
        <v>517</v>
      </c>
      <c r="U1568" t="s">
        <v>517</v>
      </c>
      <c r="V1568" t="s">
        <v>517</v>
      </c>
      <c r="W1568" t="s">
        <v>589</v>
      </c>
      <c r="X1568" t="s">
        <v>590</v>
      </c>
      <c r="Y1568" t="s">
        <v>517</v>
      </c>
      <c r="Z1568" s="1" t="s">
        <v>517</v>
      </c>
      <c r="AA1568" t="s">
        <v>834</v>
      </c>
      <c r="AB1568" t="s">
        <v>517</v>
      </c>
      <c r="AC1568" t="s">
        <v>358</v>
      </c>
      <c r="AD1568" t="s">
        <v>517</v>
      </c>
      <c r="AF1568" t="s">
        <v>8263</v>
      </c>
      <c r="AG1568" t="s">
        <v>8254</v>
      </c>
      <c r="AH1568" t="s">
        <v>8260</v>
      </c>
      <c r="AI1568" t="s">
        <v>517</v>
      </c>
      <c r="AJ1568" t="s">
        <v>517</v>
      </c>
    </row>
    <row r="1569" spans="1:36" x14ac:dyDescent="0.25">
      <c r="A1569" s="13" t="s">
        <v>9029</v>
      </c>
      <c r="B1569" s="1">
        <v>42799</v>
      </c>
      <c r="C1569" s="2">
        <v>0.96420138888888884</v>
      </c>
      <c r="D1569" t="s">
        <v>9030</v>
      </c>
      <c r="E1569" t="s">
        <v>22</v>
      </c>
      <c r="F1569" t="s">
        <v>9031</v>
      </c>
      <c r="G1569" s="14" t="s">
        <v>9032</v>
      </c>
      <c r="H1569" s="14" t="s">
        <v>9033</v>
      </c>
      <c r="I1569" t="s">
        <v>26</v>
      </c>
      <c r="K1569">
        <v>3</v>
      </c>
      <c r="L1569">
        <v>5</v>
      </c>
      <c r="M1569">
        <v>23</v>
      </c>
      <c r="N1569">
        <v>1</v>
      </c>
      <c r="O1569" t="s">
        <v>517</v>
      </c>
      <c r="P1569" t="s">
        <v>517</v>
      </c>
      <c r="Q1569" t="s">
        <v>517</v>
      </c>
      <c r="R1569" t="s">
        <v>517</v>
      </c>
      <c r="S1569" t="s">
        <v>517</v>
      </c>
      <c r="T1569" t="s">
        <v>517</v>
      </c>
      <c r="U1569" t="s">
        <v>517</v>
      </c>
      <c r="V1569" t="s">
        <v>517</v>
      </c>
      <c r="W1569" t="s">
        <v>517</v>
      </c>
      <c r="X1569" t="s">
        <v>517</v>
      </c>
      <c r="Y1569" t="s">
        <v>9034</v>
      </c>
      <c r="Z1569" s="1">
        <v>28685</v>
      </c>
      <c r="AA1569" t="s">
        <v>9035</v>
      </c>
      <c r="AB1569">
        <v>38</v>
      </c>
      <c r="AC1569" t="s">
        <v>358</v>
      </c>
      <c r="AD1569" t="s">
        <v>500</v>
      </c>
      <c r="AF1569" t="s">
        <v>8260</v>
      </c>
      <c r="AG1569" t="s">
        <v>8266</v>
      </c>
      <c r="AH1569" t="s">
        <v>517</v>
      </c>
      <c r="AI1569" t="s">
        <v>517</v>
      </c>
      <c r="AJ1569" t="s">
        <v>517</v>
      </c>
    </row>
    <row r="1570" spans="1:36" x14ac:dyDescent="0.25">
      <c r="A1570" s="13" t="s">
        <v>9037</v>
      </c>
      <c r="B1570" s="1">
        <v>42799</v>
      </c>
      <c r="C1570" s="2">
        <v>0.86837962962962967</v>
      </c>
      <c r="D1570" t="s">
        <v>9038</v>
      </c>
      <c r="E1570" t="s">
        <v>22</v>
      </c>
      <c r="F1570" t="s">
        <v>9039</v>
      </c>
      <c r="G1570" t="s">
        <v>9040</v>
      </c>
      <c r="H1570" t="s">
        <v>9041</v>
      </c>
      <c r="I1570" t="s">
        <v>23</v>
      </c>
      <c r="K1570">
        <v>3</v>
      </c>
      <c r="L1570">
        <v>5</v>
      </c>
      <c r="M1570">
        <v>20</v>
      </c>
      <c r="N1570">
        <v>1</v>
      </c>
      <c r="O1570" t="s">
        <v>9036</v>
      </c>
      <c r="P1570" t="s">
        <v>517</v>
      </c>
      <c r="Q1570" t="s">
        <v>517</v>
      </c>
      <c r="R1570" t="s">
        <v>517</v>
      </c>
      <c r="S1570" t="s">
        <v>517</v>
      </c>
      <c r="T1570" t="s">
        <v>517</v>
      </c>
      <c r="U1570" t="s">
        <v>517</v>
      </c>
      <c r="V1570" t="s">
        <v>517</v>
      </c>
      <c r="W1570" t="s">
        <v>526</v>
      </c>
      <c r="X1570" t="s">
        <v>527</v>
      </c>
      <c r="Y1570" t="s">
        <v>9042</v>
      </c>
      <c r="Z1570" s="1">
        <v>32582</v>
      </c>
      <c r="AA1570" t="s">
        <v>529</v>
      </c>
      <c r="AB1570">
        <v>27</v>
      </c>
      <c r="AC1570" t="s">
        <v>358</v>
      </c>
      <c r="AD1570" t="s">
        <v>487</v>
      </c>
      <c r="AF1570" t="s">
        <v>517</v>
      </c>
      <c r="AG1570" t="s">
        <v>517</v>
      </c>
      <c r="AH1570" t="s">
        <v>517</v>
      </c>
      <c r="AI1570" t="s">
        <v>517</v>
      </c>
      <c r="AJ1570" t="s">
        <v>517</v>
      </c>
    </row>
    <row r="1571" spans="1:36" x14ac:dyDescent="0.25">
      <c r="A1571" s="13" t="s">
        <v>9043</v>
      </c>
      <c r="B1571" s="1">
        <v>42799</v>
      </c>
      <c r="C1571" s="2">
        <v>0.8400347222222222</v>
      </c>
      <c r="D1571" t="s">
        <v>9044</v>
      </c>
      <c r="E1571" t="s">
        <v>22</v>
      </c>
      <c r="F1571" t="s">
        <v>9045</v>
      </c>
      <c r="G1571" s="14" t="s">
        <v>9046</v>
      </c>
      <c r="H1571" s="14" t="s">
        <v>9047</v>
      </c>
      <c r="I1571" t="s">
        <v>21</v>
      </c>
      <c r="K1571">
        <v>3</v>
      </c>
      <c r="L1571">
        <v>5</v>
      </c>
      <c r="M1571">
        <v>20</v>
      </c>
      <c r="N1571">
        <v>1</v>
      </c>
      <c r="O1571" t="s">
        <v>517</v>
      </c>
      <c r="P1571" t="s">
        <v>517</v>
      </c>
      <c r="Q1571" t="s">
        <v>517</v>
      </c>
      <c r="R1571" t="s">
        <v>517</v>
      </c>
      <c r="S1571" t="s">
        <v>517</v>
      </c>
      <c r="T1571" t="s">
        <v>517</v>
      </c>
      <c r="U1571" t="s">
        <v>517</v>
      </c>
      <c r="V1571" t="s">
        <v>517</v>
      </c>
      <c r="W1571" t="s">
        <v>517</v>
      </c>
      <c r="X1571" t="s">
        <v>517</v>
      </c>
      <c r="Y1571" t="s">
        <v>9048</v>
      </c>
      <c r="Z1571" s="1">
        <v>19328</v>
      </c>
      <c r="AA1571" t="s">
        <v>5300</v>
      </c>
      <c r="AB1571">
        <v>64</v>
      </c>
      <c r="AC1571" t="s">
        <v>358</v>
      </c>
      <c r="AD1571" t="s">
        <v>482</v>
      </c>
      <c r="AF1571" t="s">
        <v>8259</v>
      </c>
      <c r="AG1571" t="s">
        <v>517</v>
      </c>
      <c r="AH1571" t="s">
        <v>517</v>
      </c>
      <c r="AI1571" t="s">
        <v>517</v>
      </c>
      <c r="AJ1571" t="s">
        <v>517</v>
      </c>
    </row>
    <row r="1572" spans="1:36" x14ac:dyDescent="0.25">
      <c r="A1572" s="13" t="s">
        <v>9049</v>
      </c>
      <c r="B1572" s="1">
        <v>42799</v>
      </c>
      <c r="C1572" s="2">
        <v>0.83642361111111108</v>
      </c>
      <c r="D1572" t="s">
        <v>9050</v>
      </c>
      <c r="E1572" t="s">
        <v>22</v>
      </c>
      <c r="F1572" t="s">
        <v>9045</v>
      </c>
      <c r="G1572" s="14" t="s">
        <v>9046</v>
      </c>
      <c r="H1572" s="14" t="s">
        <v>9047</v>
      </c>
      <c r="I1572" t="s">
        <v>21</v>
      </c>
      <c r="K1572">
        <v>3</v>
      </c>
      <c r="L1572">
        <v>5</v>
      </c>
      <c r="M1572">
        <v>20</v>
      </c>
      <c r="N1572">
        <v>1</v>
      </c>
      <c r="O1572" t="s">
        <v>517</v>
      </c>
      <c r="P1572" t="s">
        <v>517</v>
      </c>
      <c r="Q1572" t="s">
        <v>517</v>
      </c>
      <c r="R1572" t="s">
        <v>517</v>
      </c>
      <c r="S1572" t="s">
        <v>517</v>
      </c>
      <c r="T1572" t="s">
        <v>517</v>
      </c>
      <c r="U1572" t="s">
        <v>517</v>
      </c>
      <c r="V1572" t="s">
        <v>517</v>
      </c>
      <c r="W1572" t="s">
        <v>517</v>
      </c>
      <c r="X1572" t="s">
        <v>517</v>
      </c>
      <c r="Y1572" t="s">
        <v>9048</v>
      </c>
      <c r="Z1572" s="1">
        <v>19328</v>
      </c>
      <c r="AA1572" t="s">
        <v>5300</v>
      </c>
      <c r="AB1572">
        <v>64</v>
      </c>
      <c r="AC1572" t="s">
        <v>358</v>
      </c>
      <c r="AD1572" t="s">
        <v>482</v>
      </c>
      <c r="AF1572" t="s">
        <v>8259</v>
      </c>
      <c r="AG1572" t="s">
        <v>517</v>
      </c>
      <c r="AH1572" t="s">
        <v>517</v>
      </c>
      <c r="AI1572" t="s">
        <v>517</v>
      </c>
      <c r="AJ1572" t="s">
        <v>517</v>
      </c>
    </row>
    <row r="1573" spans="1:36" x14ac:dyDescent="0.25">
      <c r="A1573" s="13" t="s">
        <v>9052</v>
      </c>
      <c r="B1573" s="1">
        <v>42799</v>
      </c>
      <c r="C1573" s="2">
        <v>0.82751157407407405</v>
      </c>
      <c r="D1573" t="s">
        <v>9053</v>
      </c>
      <c r="E1573" t="s">
        <v>22</v>
      </c>
      <c r="F1573" t="s">
        <v>9054</v>
      </c>
      <c r="G1573" s="14" t="s">
        <v>9055</v>
      </c>
      <c r="H1573" s="14" t="s">
        <v>9056</v>
      </c>
      <c r="I1573" t="s">
        <v>21</v>
      </c>
      <c r="K1573">
        <v>3</v>
      </c>
      <c r="L1573">
        <v>5</v>
      </c>
      <c r="M1573">
        <v>19</v>
      </c>
      <c r="N1573">
        <v>1</v>
      </c>
      <c r="O1573" t="s">
        <v>9051</v>
      </c>
      <c r="P1573" t="s">
        <v>517</v>
      </c>
      <c r="Q1573" t="s">
        <v>517</v>
      </c>
      <c r="R1573" t="s">
        <v>517</v>
      </c>
      <c r="S1573" t="s">
        <v>517</v>
      </c>
      <c r="T1573" t="s">
        <v>517</v>
      </c>
      <c r="U1573" t="s">
        <v>517</v>
      </c>
      <c r="V1573" t="s">
        <v>517</v>
      </c>
      <c r="W1573" t="s">
        <v>589</v>
      </c>
      <c r="X1573" t="s">
        <v>590</v>
      </c>
      <c r="Y1573" t="s">
        <v>9057</v>
      </c>
      <c r="Z1573" s="1">
        <v>28028</v>
      </c>
      <c r="AA1573" t="s">
        <v>1048</v>
      </c>
      <c r="AB1573">
        <v>40</v>
      </c>
      <c r="AC1573" t="s">
        <v>358</v>
      </c>
      <c r="AD1573" t="s">
        <v>509</v>
      </c>
      <c r="AF1573" t="s">
        <v>8253</v>
      </c>
      <c r="AG1573" t="s">
        <v>8282</v>
      </c>
      <c r="AH1573" t="s">
        <v>8313</v>
      </c>
      <c r="AI1573" t="s">
        <v>517</v>
      </c>
      <c r="AJ1573" t="s">
        <v>517</v>
      </c>
    </row>
    <row r="1574" spans="1:36" x14ac:dyDescent="0.25">
      <c r="A1574" s="13" t="s">
        <v>9058</v>
      </c>
      <c r="B1574" s="1">
        <v>42799</v>
      </c>
      <c r="C1574" s="2">
        <v>0.81946759259259261</v>
      </c>
      <c r="D1574" t="s">
        <v>9059</v>
      </c>
      <c r="E1574" t="s">
        <v>22</v>
      </c>
      <c r="F1574" t="s">
        <v>9060</v>
      </c>
      <c r="G1574" t="s">
        <v>9061</v>
      </c>
      <c r="H1574" t="s">
        <v>9062</v>
      </c>
      <c r="I1574" t="s">
        <v>24</v>
      </c>
      <c r="K1574">
        <v>3</v>
      </c>
      <c r="L1574">
        <v>5</v>
      </c>
      <c r="M1574">
        <v>19</v>
      </c>
      <c r="N1574">
        <v>1</v>
      </c>
      <c r="O1574" t="s">
        <v>517</v>
      </c>
      <c r="P1574" t="s">
        <v>517</v>
      </c>
      <c r="Q1574" t="s">
        <v>517</v>
      </c>
      <c r="R1574" t="s">
        <v>517</v>
      </c>
      <c r="S1574" t="s">
        <v>517</v>
      </c>
      <c r="T1574" t="s">
        <v>517</v>
      </c>
      <c r="U1574" t="s">
        <v>517</v>
      </c>
      <c r="V1574" t="s">
        <v>517</v>
      </c>
      <c r="W1574" t="s">
        <v>517</v>
      </c>
      <c r="X1574" t="s">
        <v>517</v>
      </c>
      <c r="Y1574" t="s">
        <v>9063</v>
      </c>
      <c r="Z1574" s="1">
        <v>30491</v>
      </c>
      <c r="AA1574" t="s">
        <v>9064</v>
      </c>
      <c r="AB1574">
        <v>33</v>
      </c>
      <c r="AC1574" t="s">
        <v>357</v>
      </c>
      <c r="AD1574" t="s">
        <v>482</v>
      </c>
      <c r="AF1574" t="s">
        <v>8303</v>
      </c>
      <c r="AG1574" t="s">
        <v>517</v>
      </c>
      <c r="AH1574" t="s">
        <v>517</v>
      </c>
      <c r="AI1574" t="s">
        <v>517</v>
      </c>
      <c r="AJ1574" t="s">
        <v>517</v>
      </c>
    </row>
    <row r="1575" spans="1:36" x14ac:dyDescent="0.25">
      <c r="A1575" s="13" t="s">
        <v>9065</v>
      </c>
      <c r="B1575" s="1">
        <v>42799</v>
      </c>
      <c r="C1575" s="2">
        <v>0.75468750000000007</v>
      </c>
      <c r="D1575" t="s">
        <v>9066</v>
      </c>
      <c r="E1575" t="s">
        <v>22</v>
      </c>
      <c r="F1575" t="s">
        <v>9067</v>
      </c>
      <c r="G1575" s="14" t="s">
        <v>9068</v>
      </c>
      <c r="H1575" s="14" t="s">
        <v>9069</v>
      </c>
      <c r="I1575" t="s">
        <v>21</v>
      </c>
      <c r="K1575">
        <v>3</v>
      </c>
      <c r="L1575">
        <v>5</v>
      </c>
      <c r="M1575">
        <v>18</v>
      </c>
      <c r="N1575">
        <v>1</v>
      </c>
      <c r="O1575" t="s">
        <v>517</v>
      </c>
      <c r="P1575" t="s">
        <v>517</v>
      </c>
      <c r="Q1575" t="s">
        <v>517</v>
      </c>
      <c r="R1575" t="s">
        <v>517</v>
      </c>
      <c r="S1575" t="s">
        <v>517</v>
      </c>
      <c r="T1575" t="s">
        <v>517</v>
      </c>
      <c r="U1575" t="s">
        <v>517</v>
      </c>
      <c r="V1575" t="s">
        <v>517</v>
      </c>
      <c r="W1575" t="s">
        <v>517</v>
      </c>
      <c r="X1575" t="s">
        <v>517</v>
      </c>
      <c r="Y1575" t="s">
        <v>9070</v>
      </c>
      <c r="Z1575" s="1">
        <v>30097</v>
      </c>
      <c r="AA1575" t="s">
        <v>529</v>
      </c>
      <c r="AB1575">
        <v>34</v>
      </c>
      <c r="AC1575" t="s">
        <v>358</v>
      </c>
      <c r="AD1575" t="s">
        <v>496</v>
      </c>
      <c r="AF1575" t="s">
        <v>8304</v>
      </c>
      <c r="AG1575" t="s">
        <v>8308</v>
      </c>
      <c r="AH1575" t="s">
        <v>8261</v>
      </c>
      <c r="AI1575" t="s">
        <v>8282</v>
      </c>
      <c r="AJ1575" t="s">
        <v>8313</v>
      </c>
    </row>
    <row r="1576" spans="1:36" x14ac:dyDescent="0.25">
      <c r="A1576" s="13" t="s">
        <v>9071</v>
      </c>
      <c r="B1576" s="1">
        <v>42799</v>
      </c>
      <c r="C1576" s="2">
        <v>0.7418865740740741</v>
      </c>
      <c r="D1576" t="s">
        <v>9072</v>
      </c>
      <c r="E1576" t="s">
        <v>22</v>
      </c>
      <c r="F1576" t="s">
        <v>9073</v>
      </c>
      <c r="G1576" s="14" t="s">
        <v>9074</v>
      </c>
      <c r="H1576" s="14" t="s">
        <v>9075</v>
      </c>
      <c r="I1576" t="s">
        <v>21</v>
      </c>
      <c r="K1576">
        <v>3</v>
      </c>
      <c r="L1576">
        <v>5</v>
      </c>
      <c r="M1576">
        <v>17</v>
      </c>
      <c r="N1576">
        <v>1</v>
      </c>
      <c r="O1576" t="s">
        <v>517</v>
      </c>
      <c r="P1576" t="s">
        <v>517</v>
      </c>
      <c r="Q1576" t="s">
        <v>517</v>
      </c>
      <c r="R1576" t="s">
        <v>517</v>
      </c>
      <c r="S1576" t="s">
        <v>517</v>
      </c>
      <c r="T1576" t="s">
        <v>517</v>
      </c>
      <c r="U1576" t="s">
        <v>517</v>
      </c>
      <c r="V1576" t="s">
        <v>517</v>
      </c>
      <c r="W1576" t="s">
        <v>517</v>
      </c>
      <c r="X1576" t="s">
        <v>517</v>
      </c>
      <c r="Y1576" t="s">
        <v>517</v>
      </c>
      <c r="Z1576" s="1" t="s">
        <v>517</v>
      </c>
      <c r="AA1576" t="s">
        <v>9064</v>
      </c>
      <c r="AB1576" t="s">
        <v>517</v>
      </c>
      <c r="AC1576" t="s">
        <v>357</v>
      </c>
      <c r="AD1576" t="s">
        <v>517</v>
      </c>
      <c r="AF1576" t="s">
        <v>8296</v>
      </c>
      <c r="AG1576" t="s">
        <v>8266</v>
      </c>
      <c r="AH1576" t="s">
        <v>8259</v>
      </c>
      <c r="AI1576" t="s">
        <v>8295</v>
      </c>
      <c r="AJ1576" t="s">
        <v>517</v>
      </c>
    </row>
    <row r="1577" spans="1:36" x14ac:dyDescent="0.25">
      <c r="A1577" s="13" t="s">
        <v>9077</v>
      </c>
      <c r="B1577" s="1">
        <v>42799</v>
      </c>
      <c r="C1577" s="2">
        <v>0.72891203703703711</v>
      </c>
      <c r="D1577" t="s">
        <v>9078</v>
      </c>
      <c r="E1577" t="s">
        <v>22</v>
      </c>
      <c r="F1577" t="s">
        <v>9079</v>
      </c>
      <c r="G1577" s="14" t="s">
        <v>9080</v>
      </c>
      <c r="H1577" s="14" t="s">
        <v>9081</v>
      </c>
      <c r="I1577" t="s">
        <v>23</v>
      </c>
      <c r="K1577">
        <v>3</v>
      </c>
      <c r="L1577">
        <v>5</v>
      </c>
      <c r="M1577">
        <v>17</v>
      </c>
      <c r="N1577">
        <v>1</v>
      </c>
      <c r="O1577" t="s">
        <v>9076</v>
      </c>
      <c r="P1577" t="s">
        <v>517</v>
      </c>
      <c r="Q1577" t="s">
        <v>517</v>
      </c>
      <c r="R1577" t="s">
        <v>517</v>
      </c>
      <c r="S1577" t="s">
        <v>517</v>
      </c>
      <c r="T1577" t="s">
        <v>517</v>
      </c>
      <c r="U1577" t="s">
        <v>517</v>
      </c>
      <c r="V1577" t="s">
        <v>517</v>
      </c>
      <c r="W1577" t="s">
        <v>672</v>
      </c>
      <c r="X1577" t="s">
        <v>622</v>
      </c>
      <c r="Y1577" t="s">
        <v>517</v>
      </c>
      <c r="Z1577" s="1" t="s">
        <v>517</v>
      </c>
      <c r="AA1577" t="s">
        <v>2695</v>
      </c>
      <c r="AB1577" t="s">
        <v>517</v>
      </c>
      <c r="AC1577" t="s">
        <v>358</v>
      </c>
      <c r="AD1577" t="s">
        <v>517</v>
      </c>
      <c r="AF1577" t="s">
        <v>517</v>
      </c>
      <c r="AG1577" t="s">
        <v>517</v>
      </c>
      <c r="AH1577" t="s">
        <v>517</v>
      </c>
      <c r="AI1577" t="s">
        <v>517</v>
      </c>
      <c r="AJ1577" t="s">
        <v>517</v>
      </c>
    </row>
    <row r="1578" spans="1:36" x14ac:dyDescent="0.25">
      <c r="A1578" s="13" t="s">
        <v>9082</v>
      </c>
      <c r="B1578" s="1">
        <v>42799</v>
      </c>
      <c r="C1578" s="2">
        <v>0.7071412037037037</v>
      </c>
      <c r="D1578" t="s">
        <v>9083</v>
      </c>
      <c r="E1578" t="s">
        <v>22</v>
      </c>
      <c r="F1578" t="s">
        <v>9084</v>
      </c>
      <c r="G1578" s="14" t="s">
        <v>9085</v>
      </c>
      <c r="H1578" s="14" t="s">
        <v>9086</v>
      </c>
      <c r="I1578" t="s">
        <v>24</v>
      </c>
      <c r="K1578">
        <v>3</v>
      </c>
      <c r="L1578">
        <v>5</v>
      </c>
      <c r="M1578">
        <v>16</v>
      </c>
      <c r="N1578">
        <v>1</v>
      </c>
      <c r="O1578" t="s">
        <v>517</v>
      </c>
      <c r="P1578" t="s">
        <v>517</v>
      </c>
      <c r="Q1578" t="s">
        <v>517</v>
      </c>
      <c r="R1578" t="s">
        <v>517</v>
      </c>
      <c r="S1578" t="s">
        <v>517</v>
      </c>
      <c r="T1578" t="s">
        <v>517</v>
      </c>
      <c r="U1578" t="s">
        <v>517</v>
      </c>
      <c r="V1578" t="s">
        <v>517</v>
      </c>
      <c r="W1578" t="s">
        <v>517</v>
      </c>
      <c r="X1578" t="s">
        <v>517</v>
      </c>
      <c r="Y1578" t="s">
        <v>9087</v>
      </c>
      <c r="Z1578" s="1">
        <v>32170</v>
      </c>
      <c r="AA1578" t="s">
        <v>7597</v>
      </c>
      <c r="AB1578">
        <v>29</v>
      </c>
      <c r="AC1578" t="s">
        <v>357</v>
      </c>
      <c r="AD1578" t="s">
        <v>509</v>
      </c>
      <c r="AF1578" t="s">
        <v>517</v>
      </c>
      <c r="AG1578" t="s">
        <v>517</v>
      </c>
      <c r="AH1578" t="s">
        <v>517</v>
      </c>
      <c r="AI1578" t="s">
        <v>517</v>
      </c>
      <c r="AJ1578" t="s">
        <v>517</v>
      </c>
    </row>
    <row r="1579" spans="1:36" x14ac:dyDescent="0.25">
      <c r="A1579" s="13" t="s">
        <v>9088</v>
      </c>
      <c r="B1579" s="1">
        <v>42799</v>
      </c>
      <c r="C1579" s="2">
        <v>0.70446759259259262</v>
      </c>
      <c r="D1579" t="s">
        <v>9089</v>
      </c>
      <c r="E1579" t="s">
        <v>22</v>
      </c>
      <c r="F1579" t="s">
        <v>9090</v>
      </c>
      <c r="G1579" s="14" t="s">
        <v>9091</v>
      </c>
      <c r="H1579" s="14" t="s">
        <v>9092</v>
      </c>
      <c r="I1579" t="s">
        <v>26</v>
      </c>
      <c r="K1579">
        <v>3</v>
      </c>
      <c r="L1579">
        <v>5</v>
      </c>
      <c r="M1579">
        <v>16</v>
      </c>
      <c r="N1579">
        <v>1</v>
      </c>
      <c r="O1579" t="s">
        <v>517</v>
      </c>
      <c r="P1579" t="s">
        <v>517</v>
      </c>
      <c r="Q1579" t="s">
        <v>517</v>
      </c>
      <c r="R1579" t="s">
        <v>517</v>
      </c>
      <c r="S1579" t="s">
        <v>517</v>
      </c>
      <c r="T1579" t="s">
        <v>517</v>
      </c>
      <c r="U1579" t="s">
        <v>517</v>
      </c>
      <c r="V1579" t="s">
        <v>517</v>
      </c>
      <c r="W1579" t="s">
        <v>517</v>
      </c>
      <c r="X1579" t="s">
        <v>517</v>
      </c>
      <c r="Y1579" t="s">
        <v>9093</v>
      </c>
      <c r="Z1579" s="1">
        <v>34895</v>
      </c>
      <c r="AA1579" t="s">
        <v>743</v>
      </c>
      <c r="AB1579">
        <v>21</v>
      </c>
      <c r="AC1579" t="s">
        <v>358</v>
      </c>
      <c r="AD1579" t="s">
        <v>482</v>
      </c>
      <c r="AF1579">
        <v>16789</v>
      </c>
      <c r="AG1579" t="s">
        <v>8263</v>
      </c>
      <c r="AH1579" t="s">
        <v>8273</v>
      </c>
      <c r="AI1579" t="s">
        <v>517</v>
      </c>
      <c r="AJ1579" t="s">
        <v>517</v>
      </c>
    </row>
    <row r="1580" spans="1:36" x14ac:dyDescent="0.25">
      <c r="A1580" s="13" t="s">
        <v>9095</v>
      </c>
      <c r="B1580" s="1">
        <v>42799</v>
      </c>
      <c r="C1580" s="2">
        <v>0.69642361111111117</v>
      </c>
      <c r="D1580" t="s">
        <v>9096</v>
      </c>
      <c r="E1580" t="s">
        <v>22</v>
      </c>
      <c r="F1580" t="s">
        <v>9097</v>
      </c>
      <c r="G1580" s="14" t="s">
        <v>9098</v>
      </c>
      <c r="H1580" s="14" t="s">
        <v>9099</v>
      </c>
      <c r="I1580" t="s">
        <v>21</v>
      </c>
      <c r="K1580">
        <v>3</v>
      </c>
      <c r="L1580">
        <v>5</v>
      </c>
      <c r="M1580">
        <v>16</v>
      </c>
      <c r="N1580">
        <v>1</v>
      </c>
      <c r="O1580" t="s">
        <v>9094</v>
      </c>
      <c r="P1580" t="s">
        <v>517</v>
      </c>
      <c r="Q1580" t="s">
        <v>517</v>
      </c>
      <c r="R1580" t="s">
        <v>517</v>
      </c>
      <c r="S1580" t="s">
        <v>517</v>
      </c>
      <c r="T1580" t="s">
        <v>517</v>
      </c>
      <c r="U1580" t="s">
        <v>517</v>
      </c>
      <c r="V1580" t="s">
        <v>517</v>
      </c>
      <c r="W1580" t="s">
        <v>537</v>
      </c>
      <c r="X1580" t="s">
        <v>590</v>
      </c>
      <c r="Y1580" t="s">
        <v>9100</v>
      </c>
      <c r="Z1580" s="1">
        <v>35823</v>
      </c>
      <c r="AA1580" t="s">
        <v>2618</v>
      </c>
      <c r="AB1580">
        <v>19</v>
      </c>
      <c r="AC1580" t="s">
        <v>358</v>
      </c>
      <c r="AD1580" t="s">
        <v>497</v>
      </c>
      <c r="AF1580" t="s">
        <v>8295</v>
      </c>
      <c r="AG1580" t="s">
        <v>517</v>
      </c>
      <c r="AH1580" t="s">
        <v>517</v>
      </c>
      <c r="AI1580" t="s">
        <v>517</v>
      </c>
      <c r="AJ1580" t="s">
        <v>517</v>
      </c>
    </row>
    <row r="1581" spans="1:36" x14ac:dyDescent="0.25">
      <c r="A1581" s="13" t="s">
        <v>9102</v>
      </c>
      <c r="B1581" s="1">
        <v>42799</v>
      </c>
      <c r="C1581" s="2">
        <v>0.67787037037037035</v>
      </c>
      <c r="D1581" t="s">
        <v>7529</v>
      </c>
      <c r="E1581" t="s">
        <v>22</v>
      </c>
      <c r="F1581" t="s">
        <v>7530</v>
      </c>
      <c r="G1581" s="14" t="s">
        <v>7531</v>
      </c>
      <c r="H1581" s="14" t="s">
        <v>7532</v>
      </c>
      <c r="I1581" t="s">
        <v>21</v>
      </c>
      <c r="K1581">
        <v>3</v>
      </c>
      <c r="L1581">
        <v>5</v>
      </c>
      <c r="M1581">
        <v>16</v>
      </c>
      <c r="N1581">
        <v>1</v>
      </c>
      <c r="O1581" t="s">
        <v>9101</v>
      </c>
      <c r="P1581" t="s">
        <v>517</v>
      </c>
      <c r="Q1581" t="s">
        <v>517</v>
      </c>
      <c r="R1581" t="s">
        <v>517</v>
      </c>
      <c r="S1581" t="s">
        <v>517</v>
      </c>
      <c r="T1581" t="s">
        <v>517</v>
      </c>
      <c r="U1581" t="s">
        <v>517</v>
      </c>
      <c r="V1581" t="s">
        <v>517</v>
      </c>
      <c r="W1581" t="s">
        <v>526</v>
      </c>
      <c r="X1581" t="s">
        <v>527</v>
      </c>
      <c r="Y1581" t="s">
        <v>7533</v>
      </c>
      <c r="Z1581" s="1">
        <v>34432</v>
      </c>
      <c r="AA1581" t="s">
        <v>7529</v>
      </c>
      <c r="AB1581">
        <v>22</v>
      </c>
      <c r="AC1581" t="s">
        <v>358</v>
      </c>
      <c r="AD1581" t="s">
        <v>482</v>
      </c>
      <c r="AF1581" t="s">
        <v>8295</v>
      </c>
      <c r="AG1581" t="s">
        <v>517</v>
      </c>
      <c r="AH1581" t="s">
        <v>517</v>
      </c>
      <c r="AI1581" t="s">
        <v>517</v>
      </c>
      <c r="AJ1581" t="s">
        <v>517</v>
      </c>
    </row>
    <row r="1582" spans="1:36" x14ac:dyDescent="0.25">
      <c r="A1582" s="13" t="s">
        <v>9103</v>
      </c>
      <c r="B1582" s="1">
        <v>42799</v>
      </c>
      <c r="C1582" s="2">
        <v>0.66802083333333329</v>
      </c>
      <c r="D1582" t="s">
        <v>8702</v>
      </c>
      <c r="E1582" t="s">
        <v>116</v>
      </c>
      <c r="F1582" t="s">
        <v>8703</v>
      </c>
      <c r="G1582" s="14" t="s">
        <v>8704</v>
      </c>
      <c r="H1582" s="14" t="s">
        <v>8705</v>
      </c>
      <c r="I1582" t="s">
        <v>21</v>
      </c>
      <c r="K1582">
        <v>3</v>
      </c>
      <c r="L1582">
        <v>5</v>
      </c>
      <c r="M1582">
        <v>16</v>
      </c>
      <c r="N1582">
        <v>1</v>
      </c>
      <c r="O1582" t="s">
        <v>8700</v>
      </c>
      <c r="P1582" t="s">
        <v>517</v>
      </c>
      <c r="Q1582" t="s">
        <v>517</v>
      </c>
      <c r="R1582" t="s">
        <v>517</v>
      </c>
      <c r="S1582" t="s">
        <v>517</v>
      </c>
      <c r="T1582" t="s">
        <v>517</v>
      </c>
      <c r="U1582" t="s">
        <v>517</v>
      </c>
      <c r="V1582" t="s">
        <v>517</v>
      </c>
      <c r="W1582" t="s">
        <v>537</v>
      </c>
      <c r="X1582" t="s">
        <v>849</v>
      </c>
      <c r="Y1582" t="s">
        <v>8706</v>
      </c>
      <c r="Z1582" s="1">
        <v>19843</v>
      </c>
      <c r="AA1582" t="s">
        <v>4632</v>
      </c>
      <c r="AB1582">
        <v>62</v>
      </c>
      <c r="AC1582" t="s">
        <v>358</v>
      </c>
      <c r="AD1582" t="s">
        <v>482</v>
      </c>
      <c r="AF1582" t="s">
        <v>8306</v>
      </c>
      <c r="AG1582" t="s">
        <v>8313</v>
      </c>
      <c r="AH1582" t="s">
        <v>517</v>
      </c>
      <c r="AI1582" t="s">
        <v>517</v>
      </c>
      <c r="AJ1582" t="s">
        <v>517</v>
      </c>
    </row>
    <row r="1583" spans="1:36" x14ac:dyDescent="0.25">
      <c r="A1583" s="13" t="s">
        <v>9105</v>
      </c>
      <c r="B1583" s="1">
        <v>42799</v>
      </c>
      <c r="C1583" s="2">
        <v>0.64976851851851858</v>
      </c>
      <c r="D1583" t="s">
        <v>9106</v>
      </c>
      <c r="E1583" t="s">
        <v>22</v>
      </c>
      <c r="F1583" t="s">
        <v>7593</v>
      </c>
      <c r="G1583" t="s">
        <v>9107</v>
      </c>
      <c r="H1583" t="s">
        <v>9108</v>
      </c>
      <c r="I1583" t="s">
        <v>23</v>
      </c>
      <c r="K1583">
        <v>3</v>
      </c>
      <c r="L1583">
        <v>5</v>
      </c>
      <c r="M1583">
        <v>15</v>
      </c>
      <c r="N1583">
        <v>1</v>
      </c>
      <c r="O1583" t="s">
        <v>9104</v>
      </c>
      <c r="P1583" t="s">
        <v>517</v>
      </c>
      <c r="Q1583" t="s">
        <v>517</v>
      </c>
      <c r="R1583" t="s">
        <v>517</v>
      </c>
      <c r="S1583" t="s">
        <v>517</v>
      </c>
      <c r="T1583" t="s">
        <v>517</v>
      </c>
      <c r="U1583" t="s">
        <v>517</v>
      </c>
      <c r="V1583" t="s">
        <v>517</v>
      </c>
      <c r="W1583" t="s">
        <v>775</v>
      </c>
      <c r="X1583" t="s">
        <v>590</v>
      </c>
      <c r="Y1583" t="s">
        <v>7596</v>
      </c>
      <c r="Z1583" s="1">
        <v>33704</v>
      </c>
      <c r="AA1583" t="s">
        <v>9109</v>
      </c>
      <c r="AB1583">
        <v>24</v>
      </c>
      <c r="AC1583" t="s">
        <v>357</v>
      </c>
      <c r="AD1583" t="s">
        <v>487</v>
      </c>
      <c r="AF1583" t="s">
        <v>517</v>
      </c>
      <c r="AG1583" t="s">
        <v>517</v>
      </c>
      <c r="AH1583" t="s">
        <v>517</v>
      </c>
      <c r="AI1583" t="s">
        <v>517</v>
      </c>
      <c r="AJ1583" t="s">
        <v>517</v>
      </c>
    </row>
    <row r="1584" spans="1:36" x14ac:dyDescent="0.25">
      <c r="A1584" s="13" t="s">
        <v>9111</v>
      </c>
      <c r="B1584" s="1">
        <v>42799</v>
      </c>
      <c r="C1584" s="2">
        <v>0.63530092592592591</v>
      </c>
      <c r="D1584" t="s">
        <v>9112</v>
      </c>
      <c r="E1584" t="s">
        <v>22</v>
      </c>
      <c r="F1584" t="s">
        <v>9113</v>
      </c>
      <c r="G1584" t="s">
        <v>9110</v>
      </c>
      <c r="H1584" t="s">
        <v>9114</v>
      </c>
      <c r="I1584" t="s">
        <v>23</v>
      </c>
      <c r="K1584">
        <v>3</v>
      </c>
      <c r="L1584">
        <v>5</v>
      </c>
      <c r="M1584">
        <v>15</v>
      </c>
      <c r="N1584">
        <v>1</v>
      </c>
      <c r="O1584" t="s">
        <v>9110</v>
      </c>
      <c r="P1584" t="s">
        <v>9110</v>
      </c>
      <c r="Q1584" t="s">
        <v>517</v>
      </c>
      <c r="R1584" t="s">
        <v>517</v>
      </c>
      <c r="S1584" t="s">
        <v>517</v>
      </c>
      <c r="T1584" t="s">
        <v>517</v>
      </c>
      <c r="U1584" t="s">
        <v>517</v>
      </c>
      <c r="V1584" t="s">
        <v>517</v>
      </c>
      <c r="W1584" t="s">
        <v>1939</v>
      </c>
      <c r="X1584" t="s">
        <v>1162</v>
      </c>
      <c r="Y1584" t="s">
        <v>517</v>
      </c>
      <c r="Z1584" s="1" t="s">
        <v>517</v>
      </c>
      <c r="AA1584" t="s">
        <v>529</v>
      </c>
      <c r="AB1584" t="s">
        <v>517</v>
      </c>
      <c r="AC1584" t="s">
        <v>358</v>
      </c>
      <c r="AD1584" t="s">
        <v>517</v>
      </c>
      <c r="AF1584" t="s">
        <v>517</v>
      </c>
      <c r="AG1584" t="s">
        <v>517</v>
      </c>
      <c r="AH1584" t="s">
        <v>517</v>
      </c>
      <c r="AI1584" t="s">
        <v>517</v>
      </c>
      <c r="AJ1584" t="s">
        <v>517</v>
      </c>
    </row>
    <row r="1585" spans="1:36" x14ac:dyDescent="0.25">
      <c r="A1585" s="13" t="s">
        <v>9115</v>
      </c>
      <c r="B1585" s="1">
        <v>42799</v>
      </c>
      <c r="C1585" s="2">
        <v>0.63480324074074079</v>
      </c>
      <c r="D1585" t="s">
        <v>9116</v>
      </c>
      <c r="E1585" t="s">
        <v>22</v>
      </c>
      <c r="F1585" t="s">
        <v>9117</v>
      </c>
      <c r="G1585" s="14" t="s">
        <v>9118</v>
      </c>
      <c r="H1585" s="14" t="s">
        <v>9119</v>
      </c>
      <c r="I1585" t="s">
        <v>21</v>
      </c>
      <c r="K1585">
        <v>3</v>
      </c>
      <c r="L1585">
        <v>5</v>
      </c>
      <c r="M1585">
        <v>15</v>
      </c>
      <c r="N1585">
        <v>1</v>
      </c>
      <c r="O1585" t="s">
        <v>517</v>
      </c>
      <c r="P1585" t="s">
        <v>517</v>
      </c>
      <c r="Q1585" t="s">
        <v>517</v>
      </c>
      <c r="R1585" t="s">
        <v>517</v>
      </c>
      <c r="S1585" t="s">
        <v>517</v>
      </c>
      <c r="T1585" t="s">
        <v>517</v>
      </c>
      <c r="U1585" t="s">
        <v>517</v>
      </c>
      <c r="V1585" t="s">
        <v>517</v>
      </c>
      <c r="W1585" t="s">
        <v>517</v>
      </c>
      <c r="X1585" t="s">
        <v>517</v>
      </c>
      <c r="Y1585" t="s">
        <v>9120</v>
      </c>
      <c r="Z1585" s="1">
        <v>19635</v>
      </c>
      <c r="AA1585" t="s">
        <v>1888</v>
      </c>
      <c r="AB1585">
        <v>63</v>
      </c>
      <c r="AC1585" t="s">
        <v>358</v>
      </c>
      <c r="AD1585" t="s">
        <v>493</v>
      </c>
      <c r="AF1585" t="s">
        <v>8263</v>
      </c>
      <c r="AG1585" t="s">
        <v>8261</v>
      </c>
      <c r="AH1585" t="s">
        <v>8295</v>
      </c>
      <c r="AI1585" t="s">
        <v>8264</v>
      </c>
      <c r="AJ1585" t="s">
        <v>517</v>
      </c>
    </row>
    <row r="1586" spans="1:36" x14ac:dyDescent="0.25">
      <c r="A1586" s="13" t="s">
        <v>9121</v>
      </c>
      <c r="B1586" s="1">
        <v>42799</v>
      </c>
      <c r="C1586" s="2">
        <v>0.63434027777777779</v>
      </c>
      <c r="D1586" t="s">
        <v>8907</v>
      </c>
      <c r="E1586" t="s">
        <v>22</v>
      </c>
      <c r="F1586" t="s">
        <v>8750</v>
      </c>
      <c r="G1586" s="14" t="s">
        <v>8751</v>
      </c>
      <c r="H1586" s="14" t="s">
        <v>8752</v>
      </c>
      <c r="I1586" t="s">
        <v>23</v>
      </c>
      <c r="K1586">
        <v>3</v>
      </c>
      <c r="L1586">
        <v>5</v>
      </c>
      <c r="M1586">
        <v>15</v>
      </c>
      <c r="N1586">
        <v>1</v>
      </c>
      <c r="O1586" t="s">
        <v>8747</v>
      </c>
      <c r="P1586" t="s">
        <v>517</v>
      </c>
      <c r="Q1586" t="s">
        <v>517</v>
      </c>
      <c r="R1586" t="s">
        <v>517</v>
      </c>
      <c r="S1586" t="s">
        <v>517</v>
      </c>
      <c r="T1586" t="s">
        <v>517</v>
      </c>
      <c r="U1586" t="s">
        <v>517</v>
      </c>
      <c r="V1586" t="s">
        <v>517</v>
      </c>
      <c r="W1586" t="s">
        <v>589</v>
      </c>
      <c r="X1586" t="s">
        <v>1238</v>
      </c>
      <c r="Y1586" t="s">
        <v>8753</v>
      </c>
      <c r="Z1586" s="1">
        <v>27910</v>
      </c>
      <c r="AA1586" t="s">
        <v>637</v>
      </c>
      <c r="AB1586">
        <v>40</v>
      </c>
      <c r="AC1586" t="s">
        <v>357</v>
      </c>
      <c r="AD1586" t="s">
        <v>488</v>
      </c>
      <c r="AF1586" t="s">
        <v>517</v>
      </c>
      <c r="AG1586" t="s">
        <v>517</v>
      </c>
      <c r="AH1586" t="s">
        <v>517</v>
      </c>
      <c r="AI1586" t="s">
        <v>517</v>
      </c>
      <c r="AJ1586" t="s">
        <v>517</v>
      </c>
    </row>
    <row r="1587" spans="1:36" x14ac:dyDescent="0.25">
      <c r="A1587" s="13" t="s">
        <v>9123</v>
      </c>
      <c r="B1587" s="1">
        <v>42799</v>
      </c>
      <c r="C1587" s="2">
        <v>0.63434027777777779</v>
      </c>
      <c r="D1587" t="s">
        <v>9124</v>
      </c>
      <c r="E1587" t="s">
        <v>22</v>
      </c>
      <c r="F1587" t="s">
        <v>9125</v>
      </c>
      <c r="G1587" s="14" t="s">
        <v>9126</v>
      </c>
      <c r="H1587" s="14" t="s">
        <v>9127</v>
      </c>
      <c r="I1587" t="s">
        <v>23</v>
      </c>
      <c r="K1587">
        <v>3</v>
      </c>
      <c r="L1587">
        <v>5</v>
      </c>
      <c r="M1587">
        <v>15</v>
      </c>
      <c r="N1587">
        <v>1</v>
      </c>
      <c r="O1587" t="s">
        <v>9122</v>
      </c>
      <c r="P1587" t="s">
        <v>517</v>
      </c>
      <c r="Q1587" t="s">
        <v>517</v>
      </c>
      <c r="R1587" t="s">
        <v>517</v>
      </c>
      <c r="S1587" t="s">
        <v>517</v>
      </c>
      <c r="T1587" t="s">
        <v>517</v>
      </c>
      <c r="U1587" t="s">
        <v>517</v>
      </c>
      <c r="V1587" t="s">
        <v>517</v>
      </c>
      <c r="W1587" t="s">
        <v>589</v>
      </c>
      <c r="X1587" t="s">
        <v>590</v>
      </c>
      <c r="Y1587" t="s">
        <v>9128</v>
      </c>
      <c r="Z1587" s="1">
        <v>30184</v>
      </c>
      <c r="AA1587" t="s">
        <v>9129</v>
      </c>
      <c r="AB1587">
        <v>34</v>
      </c>
      <c r="AC1587" t="s">
        <v>358</v>
      </c>
      <c r="AD1587" t="s">
        <v>488</v>
      </c>
      <c r="AF1587" t="s">
        <v>517</v>
      </c>
      <c r="AG1587" t="s">
        <v>517</v>
      </c>
      <c r="AH1587" t="s">
        <v>517</v>
      </c>
      <c r="AI1587" t="s">
        <v>517</v>
      </c>
      <c r="AJ1587" t="s">
        <v>517</v>
      </c>
    </row>
    <row r="1588" spans="1:36" x14ac:dyDescent="0.25">
      <c r="A1588" s="13" t="s">
        <v>9130</v>
      </c>
      <c r="B1588" s="1">
        <v>42799</v>
      </c>
      <c r="C1588" s="2">
        <v>0.6287962962962963</v>
      </c>
      <c r="D1588" t="s">
        <v>9131</v>
      </c>
      <c r="E1588" t="s">
        <v>22</v>
      </c>
      <c r="F1588" t="s">
        <v>7306</v>
      </c>
      <c r="G1588" s="14" t="s">
        <v>9132</v>
      </c>
      <c r="H1588" s="14" t="s">
        <v>9133</v>
      </c>
      <c r="I1588" t="s">
        <v>23</v>
      </c>
      <c r="K1588">
        <v>3</v>
      </c>
      <c r="L1588">
        <v>5</v>
      </c>
      <c r="M1588">
        <v>15</v>
      </c>
      <c r="N1588">
        <v>1</v>
      </c>
      <c r="O1588" t="s">
        <v>7303</v>
      </c>
      <c r="P1588" t="s">
        <v>517</v>
      </c>
      <c r="Q1588" t="s">
        <v>517</v>
      </c>
      <c r="R1588" t="s">
        <v>517</v>
      </c>
      <c r="S1588" t="s">
        <v>517</v>
      </c>
      <c r="T1588" t="s">
        <v>517</v>
      </c>
      <c r="U1588" t="s">
        <v>517</v>
      </c>
      <c r="V1588" t="s">
        <v>517</v>
      </c>
      <c r="W1588" t="s">
        <v>2420</v>
      </c>
      <c r="X1588" t="s">
        <v>1780</v>
      </c>
      <c r="Y1588" t="s">
        <v>9134</v>
      </c>
      <c r="Z1588" s="1">
        <v>31969</v>
      </c>
      <c r="AA1588" t="s">
        <v>556</v>
      </c>
      <c r="AB1588">
        <v>29</v>
      </c>
      <c r="AC1588" t="s">
        <v>358</v>
      </c>
      <c r="AD1588" t="s">
        <v>488</v>
      </c>
      <c r="AF1588" t="s">
        <v>517</v>
      </c>
      <c r="AG1588" t="s">
        <v>517</v>
      </c>
      <c r="AH1588" t="s">
        <v>517</v>
      </c>
      <c r="AI1588" t="s">
        <v>517</v>
      </c>
      <c r="AJ1588" t="s">
        <v>517</v>
      </c>
    </row>
    <row r="1589" spans="1:36" x14ac:dyDescent="0.25">
      <c r="A1589" s="13" t="s">
        <v>9135</v>
      </c>
      <c r="B1589" s="1">
        <v>42799</v>
      </c>
      <c r="C1589" s="2">
        <v>0.62511574074074072</v>
      </c>
      <c r="D1589" t="s">
        <v>9136</v>
      </c>
      <c r="E1589" t="s">
        <v>22</v>
      </c>
      <c r="F1589" t="s">
        <v>9137</v>
      </c>
      <c r="G1589" s="14" t="s">
        <v>9138</v>
      </c>
      <c r="H1589" s="14" t="s">
        <v>9139</v>
      </c>
      <c r="I1589" t="s">
        <v>23</v>
      </c>
      <c r="K1589">
        <v>3</v>
      </c>
      <c r="L1589">
        <v>5</v>
      </c>
      <c r="M1589">
        <v>15</v>
      </c>
      <c r="N1589">
        <v>1</v>
      </c>
      <c r="O1589" t="s">
        <v>517</v>
      </c>
      <c r="P1589" t="s">
        <v>517</v>
      </c>
      <c r="Q1589" t="s">
        <v>517</v>
      </c>
      <c r="R1589" t="s">
        <v>517</v>
      </c>
      <c r="S1589" t="s">
        <v>517</v>
      </c>
      <c r="T1589" t="s">
        <v>517</v>
      </c>
      <c r="U1589" t="s">
        <v>517</v>
      </c>
      <c r="V1589" t="s">
        <v>517</v>
      </c>
      <c r="W1589" t="s">
        <v>517</v>
      </c>
      <c r="X1589" t="s">
        <v>517</v>
      </c>
      <c r="Y1589" t="s">
        <v>9140</v>
      </c>
      <c r="Z1589" s="1">
        <v>33025</v>
      </c>
      <c r="AA1589" t="s">
        <v>9141</v>
      </c>
      <c r="AB1589">
        <v>26</v>
      </c>
      <c r="AC1589" t="s">
        <v>357</v>
      </c>
      <c r="AD1589" t="s">
        <v>483</v>
      </c>
      <c r="AF1589" t="s">
        <v>517</v>
      </c>
      <c r="AG1589" t="s">
        <v>517</v>
      </c>
      <c r="AH1589" t="s">
        <v>517</v>
      </c>
      <c r="AI1589" t="s">
        <v>517</v>
      </c>
      <c r="AJ1589" t="s">
        <v>517</v>
      </c>
    </row>
    <row r="1590" spans="1:36" x14ac:dyDescent="0.25">
      <c r="A1590" s="13" t="s">
        <v>9143</v>
      </c>
      <c r="B1590" s="1">
        <v>42799</v>
      </c>
      <c r="C1590" s="2">
        <v>0.62383101851851852</v>
      </c>
      <c r="D1590" t="s">
        <v>9144</v>
      </c>
      <c r="E1590" t="s">
        <v>22</v>
      </c>
      <c r="F1590" t="s">
        <v>9145</v>
      </c>
      <c r="G1590" s="14" t="s">
        <v>9146</v>
      </c>
      <c r="H1590" s="14" t="s">
        <v>9147</v>
      </c>
      <c r="I1590" t="s">
        <v>23</v>
      </c>
      <c r="K1590">
        <v>3</v>
      </c>
      <c r="L1590">
        <v>5</v>
      </c>
      <c r="M1590">
        <v>14</v>
      </c>
      <c r="N1590">
        <v>1</v>
      </c>
      <c r="O1590" t="s">
        <v>9142</v>
      </c>
      <c r="P1590" t="s">
        <v>517</v>
      </c>
      <c r="Q1590" t="s">
        <v>517</v>
      </c>
      <c r="R1590" t="s">
        <v>517</v>
      </c>
      <c r="S1590" t="s">
        <v>517</v>
      </c>
      <c r="T1590" t="s">
        <v>517</v>
      </c>
      <c r="U1590" t="s">
        <v>517</v>
      </c>
      <c r="V1590" t="s">
        <v>517</v>
      </c>
      <c r="W1590" t="s">
        <v>476</v>
      </c>
      <c r="X1590" t="s">
        <v>477</v>
      </c>
      <c r="Y1590" t="s">
        <v>9148</v>
      </c>
      <c r="Z1590" s="1">
        <v>34868</v>
      </c>
      <c r="AA1590" t="s">
        <v>565</v>
      </c>
      <c r="AB1590">
        <v>21</v>
      </c>
      <c r="AC1590" t="s">
        <v>358</v>
      </c>
      <c r="AD1590" t="s">
        <v>483</v>
      </c>
      <c r="AF1590" t="s">
        <v>517</v>
      </c>
      <c r="AG1590" t="s">
        <v>517</v>
      </c>
      <c r="AH1590" t="s">
        <v>517</v>
      </c>
      <c r="AI1590" t="s">
        <v>517</v>
      </c>
      <c r="AJ1590" t="s">
        <v>517</v>
      </c>
    </row>
    <row r="1591" spans="1:36" x14ac:dyDescent="0.25">
      <c r="A1591" s="13" t="s">
        <v>9150</v>
      </c>
      <c r="B1591" s="1">
        <v>42799</v>
      </c>
      <c r="C1591" s="2">
        <v>0.61729166666666668</v>
      </c>
      <c r="D1591" t="s">
        <v>9151</v>
      </c>
      <c r="E1591" t="s">
        <v>22</v>
      </c>
      <c r="F1591" t="s">
        <v>9152</v>
      </c>
      <c r="G1591" s="14" t="s">
        <v>9153</v>
      </c>
      <c r="H1591" s="14" t="s">
        <v>9154</v>
      </c>
      <c r="I1591" t="s">
        <v>23</v>
      </c>
      <c r="K1591">
        <v>3</v>
      </c>
      <c r="L1591">
        <v>5</v>
      </c>
      <c r="M1591">
        <v>14</v>
      </c>
      <c r="N1591">
        <v>1</v>
      </c>
      <c r="O1591" t="s">
        <v>9149</v>
      </c>
      <c r="P1591" t="s">
        <v>517</v>
      </c>
      <c r="Q1591" t="s">
        <v>517</v>
      </c>
      <c r="R1591" t="s">
        <v>517</v>
      </c>
      <c r="S1591" t="s">
        <v>517</v>
      </c>
      <c r="T1591" t="s">
        <v>517</v>
      </c>
      <c r="U1591" t="s">
        <v>517</v>
      </c>
      <c r="V1591" t="s">
        <v>517</v>
      </c>
      <c r="W1591" t="s">
        <v>862</v>
      </c>
      <c r="X1591" t="s">
        <v>527</v>
      </c>
      <c r="Y1591" t="s">
        <v>517</v>
      </c>
      <c r="Z1591" s="1" t="s">
        <v>517</v>
      </c>
      <c r="AA1591" t="s">
        <v>614</v>
      </c>
      <c r="AB1591" t="s">
        <v>517</v>
      </c>
      <c r="AC1591" t="s">
        <v>358</v>
      </c>
      <c r="AD1591" t="s">
        <v>517</v>
      </c>
      <c r="AF1591" t="s">
        <v>517</v>
      </c>
      <c r="AG1591" t="s">
        <v>517</v>
      </c>
      <c r="AH1591" t="s">
        <v>517</v>
      </c>
      <c r="AI1591" t="s">
        <v>517</v>
      </c>
      <c r="AJ1591" t="s">
        <v>517</v>
      </c>
    </row>
    <row r="1592" spans="1:36" x14ac:dyDescent="0.25">
      <c r="A1592" s="13" t="s">
        <v>9155</v>
      </c>
      <c r="B1592" s="1">
        <v>42799</v>
      </c>
      <c r="C1592" s="2">
        <v>0.61493055555555554</v>
      </c>
      <c r="D1592" t="s">
        <v>9156</v>
      </c>
      <c r="E1592" t="s">
        <v>22</v>
      </c>
      <c r="F1592" t="s">
        <v>9137</v>
      </c>
      <c r="G1592" s="14" t="s">
        <v>9138</v>
      </c>
      <c r="H1592" s="14" t="s">
        <v>9157</v>
      </c>
      <c r="I1592" t="s">
        <v>23</v>
      </c>
      <c r="K1592">
        <v>3</v>
      </c>
      <c r="L1592">
        <v>5</v>
      </c>
      <c r="M1592">
        <v>14</v>
      </c>
      <c r="N1592">
        <v>1</v>
      </c>
      <c r="O1592" t="s">
        <v>517</v>
      </c>
      <c r="P1592" t="s">
        <v>517</v>
      </c>
      <c r="Q1592" t="s">
        <v>517</v>
      </c>
      <c r="R1592" t="s">
        <v>517</v>
      </c>
      <c r="S1592" t="s">
        <v>517</v>
      </c>
      <c r="T1592" t="s">
        <v>517</v>
      </c>
      <c r="U1592" t="s">
        <v>517</v>
      </c>
      <c r="V1592" t="s">
        <v>517</v>
      </c>
      <c r="W1592" t="s">
        <v>517</v>
      </c>
      <c r="X1592" t="s">
        <v>517</v>
      </c>
      <c r="Y1592" t="s">
        <v>9140</v>
      </c>
      <c r="Z1592" s="1">
        <v>33025</v>
      </c>
      <c r="AA1592" t="s">
        <v>1895</v>
      </c>
      <c r="AB1592">
        <v>26</v>
      </c>
      <c r="AC1592" t="s">
        <v>357</v>
      </c>
      <c r="AD1592" t="s">
        <v>483</v>
      </c>
      <c r="AF1592" t="s">
        <v>517</v>
      </c>
      <c r="AG1592" t="s">
        <v>517</v>
      </c>
      <c r="AH1592" t="s">
        <v>517</v>
      </c>
      <c r="AI1592" t="s">
        <v>517</v>
      </c>
      <c r="AJ1592" t="s">
        <v>517</v>
      </c>
    </row>
    <row r="1593" spans="1:36" x14ac:dyDescent="0.25">
      <c r="A1593" s="13" t="s">
        <v>9158</v>
      </c>
      <c r="B1593" s="1">
        <v>42799</v>
      </c>
      <c r="C1593" s="2">
        <v>0.61471064814814813</v>
      </c>
      <c r="D1593" t="s">
        <v>7529</v>
      </c>
      <c r="E1593" t="s">
        <v>22</v>
      </c>
      <c r="F1593" t="s">
        <v>7530</v>
      </c>
      <c r="G1593" s="14" t="s">
        <v>7531</v>
      </c>
      <c r="H1593" s="14" t="s">
        <v>7532</v>
      </c>
      <c r="I1593" t="s">
        <v>23</v>
      </c>
      <c r="K1593">
        <v>3</v>
      </c>
      <c r="L1593">
        <v>5</v>
      </c>
      <c r="M1593">
        <v>14</v>
      </c>
      <c r="N1593">
        <v>1</v>
      </c>
      <c r="O1593" t="s">
        <v>9101</v>
      </c>
      <c r="P1593" t="s">
        <v>517</v>
      </c>
      <c r="Q1593" t="s">
        <v>517</v>
      </c>
      <c r="R1593" t="s">
        <v>517</v>
      </c>
      <c r="S1593" t="s">
        <v>517</v>
      </c>
      <c r="T1593" t="s">
        <v>517</v>
      </c>
      <c r="U1593" t="s">
        <v>517</v>
      </c>
      <c r="V1593" t="s">
        <v>517</v>
      </c>
      <c r="W1593" t="s">
        <v>526</v>
      </c>
      <c r="X1593" t="s">
        <v>527</v>
      </c>
      <c r="Y1593" t="s">
        <v>7533</v>
      </c>
      <c r="Z1593" s="1">
        <v>34432</v>
      </c>
      <c r="AA1593" t="s">
        <v>7529</v>
      </c>
      <c r="AB1593">
        <v>22</v>
      </c>
      <c r="AC1593" t="s">
        <v>358</v>
      </c>
      <c r="AD1593" t="s">
        <v>482</v>
      </c>
      <c r="AF1593" t="s">
        <v>517</v>
      </c>
      <c r="AG1593" t="s">
        <v>517</v>
      </c>
      <c r="AH1593" t="s">
        <v>517</v>
      </c>
      <c r="AI1593" t="s">
        <v>517</v>
      </c>
      <c r="AJ1593" t="s">
        <v>517</v>
      </c>
    </row>
    <row r="1594" spans="1:36" x14ac:dyDescent="0.25">
      <c r="A1594" s="13" t="s">
        <v>9160</v>
      </c>
      <c r="B1594" s="1">
        <v>42799</v>
      </c>
      <c r="C1594" s="2">
        <v>0.60850694444444442</v>
      </c>
      <c r="D1594" t="s">
        <v>9161</v>
      </c>
      <c r="E1594" t="s">
        <v>22</v>
      </c>
      <c r="F1594" t="s">
        <v>9162</v>
      </c>
      <c r="G1594" s="14" t="s">
        <v>9163</v>
      </c>
      <c r="H1594" s="14" t="s">
        <v>9164</v>
      </c>
      <c r="I1594" t="s">
        <v>23</v>
      </c>
      <c r="K1594">
        <v>3</v>
      </c>
      <c r="L1594">
        <v>5</v>
      </c>
      <c r="M1594">
        <v>14</v>
      </c>
      <c r="N1594">
        <v>1</v>
      </c>
      <c r="O1594" t="s">
        <v>9159</v>
      </c>
      <c r="P1594" t="s">
        <v>517</v>
      </c>
      <c r="Q1594" t="s">
        <v>517</v>
      </c>
      <c r="R1594" t="s">
        <v>517</v>
      </c>
      <c r="S1594" t="s">
        <v>517</v>
      </c>
      <c r="T1594" t="s">
        <v>517</v>
      </c>
      <c r="U1594" t="s">
        <v>517</v>
      </c>
      <c r="V1594" t="s">
        <v>517</v>
      </c>
      <c r="W1594" t="s">
        <v>476</v>
      </c>
      <c r="X1594" t="s">
        <v>846</v>
      </c>
      <c r="Y1594" t="s">
        <v>9165</v>
      </c>
      <c r="Z1594" s="1">
        <v>32637</v>
      </c>
      <c r="AA1594" t="s">
        <v>1995</v>
      </c>
      <c r="AB1594">
        <v>27</v>
      </c>
      <c r="AC1594" t="s">
        <v>358</v>
      </c>
      <c r="AD1594" t="s">
        <v>482</v>
      </c>
      <c r="AF1594" t="s">
        <v>517</v>
      </c>
      <c r="AG1594" t="s">
        <v>517</v>
      </c>
      <c r="AH1594" t="s">
        <v>517</v>
      </c>
      <c r="AI1594" t="s">
        <v>517</v>
      </c>
      <c r="AJ1594" t="s">
        <v>517</v>
      </c>
    </row>
    <row r="1595" spans="1:36" x14ac:dyDescent="0.25">
      <c r="A1595" s="13" t="s">
        <v>9167</v>
      </c>
      <c r="B1595" s="1">
        <v>42799</v>
      </c>
      <c r="C1595" s="2">
        <v>0.60339120370370369</v>
      </c>
      <c r="D1595" t="s">
        <v>9168</v>
      </c>
      <c r="E1595" t="s">
        <v>22</v>
      </c>
      <c r="F1595" t="s">
        <v>9169</v>
      </c>
      <c r="G1595" s="14" t="s">
        <v>9170</v>
      </c>
      <c r="H1595" s="14" t="s">
        <v>9171</v>
      </c>
      <c r="I1595" t="s">
        <v>23</v>
      </c>
      <c r="K1595">
        <v>3</v>
      </c>
      <c r="L1595">
        <v>5</v>
      </c>
      <c r="M1595">
        <v>14</v>
      </c>
      <c r="N1595">
        <v>1</v>
      </c>
      <c r="O1595" t="s">
        <v>9166</v>
      </c>
      <c r="P1595" t="s">
        <v>517</v>
      </c>
      <c r="Q1595" t="s">
        <v>517</v>
      </c>
      <c r="R1595" t="s">
        <v>517</v>
      </c>
      <c r="S1595" t="s">
        <v>517</v>
      </c>
      <c r="T1595" t="s">
        <v>517</v>
      </c>
      <c r="U1595" t="s">
        <v>517</v>
      </c>
      <c r="V1595" t="s">
        <v>517</v>
      </c>
      <c r="W1595" t="s">
        <v>526</v>
      </c>
      <c r="X1595" t="s">
        <v>527</v>
      </c>
      <c r="Y1595" t="s">
        <v>9172</v>
      </c>
      <c r="Z1595" s="1">
        <v>35916</v>
      </c>
      <c r="AA1595" t="s">
        <v>1684</v>
      </c>
      <c r="AB1595">
        <v>18</v>
      </c>
      <c r="AC1595" t="s">
        <v>358</v>
      </c>
      <c r="AD1595" t="s">
        <v>485</v>
      </c>
      <c r="AF1595" t="s">
        <v>517</v>
      </c>
      <c r="AG1595" t="s">
        <v>517</v>
      </c>
      <c r="AH1595" t="s">
        <v>517</v>
      </c>
      <c r="AI1595" t="s">
        <v>517</v>
      </c>
      <c r="AJ1595" t="s">
        <v>517</v>
      </c>
    </row>
    <row r="1596" spans="1:36" x14ac:dyDescent="0.25">
      <c r="A1596" s="13" t="s">
        <v>9174</v>
      </c>
      <c r="B1596" s="1">
        <v>42799</v>
      </c>
      <c r="C1596" s="2">
        <v>0.59976851851851853</v>
      </c>
      <c r="D1596" t="s">
        <v>9175</v>
      </c>
      <c r="E1596" t="s">
        <v>22</v>
      </c>
      <c r="F1596" t="s">
        <v>9176</v>
      </c>
      <c r="G1596" s="14" t="s">
        <v>9177</v>
      </c>
      <c r="H1596" s="14" t="s">
        <v>9178</v>
      </c>
      <c r="I1596" t="s">
        <v>23</v>
      </c>
      <c r="K1596">
        <v>3</v>
      </c>
      <c r="L1596">
        <v>5</v>
      </c>
      <c r="M1596">
        <v>14</v>
      </c>
      <c r="N1596">
        <v>1</v>
      </c>
      <c r="O1596" t="s">
        <v>9173</v>
      </c>
      <c r="P1596" t="s">
        <v>517</v>
      </c>
      <c r="Q1596" t="s">
        <v>517</v>
      </c>
      <c r="R1596" t="s">
        <v>517</v>
      </c>
      <c r="S1596" t="s">
        <v>517</v>
      </c>
      <c r="T1596" t="s">
        <v>517</v>
      </c>
      <c r="U1596" t="s">
        <v>517</v>
      </c>
      <c r="V1596" t="s">
        <v>517</v>
      </c>
      <c r="W1596" t="s">
        <v>476</v>
      </c>
      <c r="X1596" t="s">
        <v>580</v>
      </c>
      <c r="Y1596" t="s">
        <v>9179</v>
      </c>
      <c r="Z1596" s="1">
        <v>35478</v>
      </c>
      <c r="AA1596" t="s">
        <v>519</v>
      </c>
      <c r="AB1596">
        <v>20</v>
      </c>
      <c r="AC1596" t="s">
        <v>358</v>
      </c>
      <c r="AD1596" t="s">
        <v>483</v>
      </c>
      <c r="AF1596" t="s">
        <v>8254</v>
      </c>
      <c r="AG1596" t="s">
        <v>8313</v>
      </c>
      <c r="AH1596" t="s">
        <v>517</v>
      </c>
      <c r="AI1596" t="s">
        <v>517</v>
      </c>
      <c r="AJ1596" t="s">
        <v>517</v>
      </c>
    </row>
    <row r="1597" spans="1:36" x14ac:dyDescent="0.25">
      <c r="A1597" s="13" t="s">
        <v>9181</v>
      </c>
      <c r="B1597" s="1">
        <v>42799</v>
      </c>
      <c r="C1597" s="2">
        <v>0.59817129629629628</v>
      </c>
      <c r="D1597" t="s">
        <v>9182</v>
      </c>
      <c r="E1597" t="s">
        <v>22</v>
      </c>
      <c r="F1597" t="s">
        <v>9183</v>
      </c>
      <c r="G1597" s="14" t="s">
        <v>9184</v>
      </c>
      <c r="H1597" s="14" t="s">
        <v>9185</v>
      </c>
      <c r="I1597" t="s">
        <v>23</v>
      </c>
      <c r="K1597">
        <v>3</v>
      </c>
      <c r="L1597">
        <v>5</v>
      </c>
      <c r="M1597">
        <v>14</v>
      </c>
      <c r="N1597">
        <v>1</v>
      </c>
      <c r="O1597" t="s">
        <v>9180</v>
      </c>
      <c r="P1597" t="s">
        <v>517</v>
      </c>
      <c r="Q1597" t="s">
        <v>517</v>
      </c>
      <c r="R1597" t="s">
        <v>517</v>
      </c>
      <c r="S1597" t="s">
        <v>517</v>
      </c>
      <c r="T1597" t="s">
        <v>517</v>
      </c>
      <c r="U1597" t="s">
        <v>517</v>
      </c>
      <c r="V1597" t="s">
        <v>517</v>
      </c>
      <c r="W1597" t="s">
        <v>9186</v>
      </c>
      <c r="X1597" t="s">
        <v>554</v>
      </c>
      <c r="Y1597" t="s">
        <v>517</v>
      </c>
      <c r="Z1597" s="1" t="s">
        <v>517</v>
      </c>
      <c r="AA1597" t="s">
        <v>9182</v>
      </c>
      <c r="AB1597" t="s">
        <v>517</v>
      </c>
      <c r="AC1597" t="s">
        <v>357</v>
      </c>
      <c r="AD1597" t="s">
        <v>517</v>
      </c>
      <c r="AF1597" t="s">
        <v>517</v>
      </c>
      <c r="AG1597" t="s">
        <v>517</v>
      </c>
      <c r="AH1597" t="s">
        <v>517</v>
      </c>
      <c r="AI1597" t="s">
        <v>517</v>
      </c>
      <c r="AJ1597" t="s">
        <v>517</v>
      </c>
    </row>
    <row r="1598" spans="1:36" x14ac:dyDescent="0.25">
      <c r="A1598" s="13" t="s">
        <v>9187</v>
      </c>
      <c r="B1598" s="1">
        <v>42799</v>
      </c>
      <c r="C1598" s="2">
        <v>0.5950347222222222</v>
      </c>
      <c r="D1598" t="s">
        <v>9188</v>
      </c>
      <c r="E1598" t="s">
        <v>22</v>
      </c>
      <c r="F1598" t="s">
        <v>9189</v>
      </c>
      <c r="G1598" s="14" t="s">
        <v>9190</v>
      </c>
      <c r="H1598" s="14" t="s">
        <v>9191</v>
      </c>
      <c r="I1598" t="s">
        <v>23</v>
      </c>
      <c r="K1598">
        <v>3</v>
      </c>
      <c r="L1598">
        <v>5</v>
      </c>
      <c r="M1598">
        <v>14</v>
      </c>
      <c r="N1598">
        <v>1</v>
      </c>
      <c r="O1598" t="s">
        <v>517</v>
      </c>
      <c r="P1598" t="s">
        <v>517</v>
      </c>
      <c r="Q1598" t="s">
        <v>517</v>
      </c>
      <c r="R1598" t="s">
        <v>517</v>
      </c>
      <c r="S1598" t="s">
        <v>517</v>
      </c>
      <c r="T1598" t="s">
        <v>517</v>
      </c>
      <c r="U1598" t="s">
        <v>517</v>
      </c>
      <c r="V1598" t="s">
        <v>517</v>
      </c>
      <c r="W1598" t="s">
        <v>517</v>
      </c>
      <c r="X1598" t="s">
        <v>517</v>
      </c>
      <c r="Y1598" t="s">
        <v>9192</v>
      </c>
      <c r="Z1598" s="1">
        <v>23677</v>
      </c>
      <c r="AA1598" t="s">
        <v>529</v>
      </c>
      <c r="AB1598">
        <v>52</v>
      </c>
      <c r="AC1598" t="s">
        <v>358</v>
      </c>
      <c r="AD1598" t="s">
        <v>487</v>
      </c>
      <c r="AF1598" t="s">
        <v>517</v>
      </c>
      <c r="AG1598" t="s">
        <v>517</v>
      </c>
      <c r="AH1598" t="s">
        <v>517</v>
      </c>
      <c r="AI1598" t="s">
        <v>517</v>
      </c>
      <c r="AJ1598" t="s">
        <v>517</v>
      </c>
    </row>
    <row r="1599" spans="1:36" x14ac:dyDescent="0.25">
      <c r="A1599" s="13" t="s">
        <v>9194</v>
      </c>
      <c r="B1599" s="1">
        <v>42799</v>
      </c>
      <c r="C1599" s="2">
        <v>0.58556712962962965</v>
      </c>
      <c r="D1599" t="s">
        <v>9011</v>
      </c>
      <c r="E1599" t="s">
        <v>22</v>
      </c>
      <c r="F1599" t="s">
        <v>9195</v>
      </c>
      <c r="G1599" t="s">
        <v>9013</v>
      </c>
      <c r="H1599" t="s">
        <v>9014</v>
      </c>
      <c r="I1599" t="s">
        <v>21</v>
      </c>
      <c r="K1599">
        <v>3</v>
      </c>
      <c r="L1599">
        <v>5</v>
      </c>
      <c r="M1599">
        <v>14</v>
      </c>
      <c r="N1599">
        <v>1</v>
      </c>
      <c r="O1599" t="s">
        <v>9193</v>
      </c>
      <c r="P1599" t="s">
        <v>517</v>
      </c>
      <c r="Q1599" t="s">
        <v>517</v>
      </c>
      <c r="R1599" t="s">
        <v>517</v>
      </c>
      <c r="S1599" t="s">
        <v>517</v>
      </c>
      <c r="T1599" t="s">
        <v>517</v>
      </c>
      <c r="U1599" t="s">
        <v>517</v>
      </c>
      <c r="V1599" t="s">
        <v>517</v>
      </c>
      <c r="W1599" t="s">
        <v>537</v>
      </c>
      <c r="X1599" t="s">
        <v>590</v>
      </c>
      <c r="Y1599" t="s">
        <v>9015</v>
      </c>
      <c r="Z1599" s="1">
        <v>23854</v>
      </c>
      <c r="AA1599" t="s">
        <v>1489</v>
      </c>
      <c r="AB1599">
        <v>51</v>
      </c>
      <c r="AC1599" t="s">
        <v>358</v>
      </c>
      <c r="AD1599" t="s">
        <v>488</v>
      </c>
      <c r="AF1599" t="s">
        <v>8253</v>
      </c>
      <c r="AG1599" t="s">
        <v>8254</v>
      </c>
      <c r="AH1599" t="s">
        <v>517</v>
      </c>
      <c r="AI1599" t="s">
        <v>517</v>
      </c>
      <c r="AJ1599" t="s">
        <v>517</v>
      </c>
    </row>
    <row r="1600" spans="1:36" x14ac:dyDescent="0.25">
      <c r="A1600" s="13" t="s">
        <v>9196</v>
      </c>
      <c r="B1600" s="1">
        <v>42799</v>
      </c>
      <c r="C1600" s="2">
        <v>0.57288194444444451</v>
      </c>
      <c r="D1600" t="s">
        <v>9197</v>
      </c>
      <c r="E1600" t="s">
        <v>22</v>
      </c>
      <c r="F1600" t="s">
        <v>9198</v>
      </c>
      <c r="G1600" s="14" t="s">
        <v>9199</v>
      </c>
      <c r="H1600" s="14" t="s">
        <v>9200</v>
      </c>
      <c r="I1600" t="s">
        <v>24</v>
      </c>
      <c r="K1600">
        <v>3</v>
      </c>
      <c r="L1600">
        <v>5</v>
      </c>
      <c r="M1600">
        <v>13</v>
      </c>
      <c r="N1600">
        <v>1</v>
      </c>
      <c r="O1600" t="s">
        <v>517</v>
      </c>
      <c r="P1600" t="s">
        <v>517</v>
      </c>
      <c r="Q1600" t="s">
        <v>517</v>
      </c>
      <c r="R1600" t="s">
        <v>517</v>
      </c>
      <c r="S1600" t="s">
        <v>517</v>
      </c>
      <c r="T1600" t="s">
        <v>517</v>
      </c>
      <c r="U1600" t="s">
        <v>517</v>
      </c>
      <c r="V1600" t="s">
        <v>517</v>
      </c>
      <c r="W1600" t="s">
        <v>517</v>
      </c>
      <c r="X1600" t="s">
        <v>517</v>
      </c>
      <c r="Y1600" t="s">
        <v>517</v>
      </c>
      <c r="Z1600" s="1" t="s">
        <v>517</v>
      </c>
      <c r="AA1600" t="s">
        <v>1804</v>
      </c>
      <c r="AB1600" t="s">
        <v>517</v>
      </c>
      <c r="AC1600" t="s">
        <v>358</v>
      </c>
      <c r="AD1600" t="s">
        <v>517</v>
      </c>
      <c r="AF1600" t="s">
        <v>8313</v>
      </c>
      <c r="AG1600" t="s">
        <v>8282</v>
      </c>
      <c r="AH1600" t="s">
        <v>517</v>
      </c>
      <c r="AI1600" t="s">
        <v>517</v>
      </c>
      <c r="AJ1600" t="s">
        <v>517</v>
      </c>
    </row>
    <row r="1601" spans="1:36" x14ac:dyDescent="0.25">
      <c r="A1601" s="13" t="s">
        <v>9201</v>
      </c>
      <c r="B1601" s="1">
        <v>42799</v>
      </c>
      <c r="C1601" s="2">
        <v>0.57277777777777772</v>
      </c>
      <c r="D1601" t="s">
        <v>9202</v>
      </c>
      <c r="E1601" t="s">
        <v>22</v>
      </c>
      <c r="F1601" t="s">
        <v>9203</v>
      </c>
      <c r="G1601" s="14" t="s">
        <v>9204</v>
      </c>
      <c r="H1601" s="14" t="s">
        <v>9205</v>
      </c>
      <c r="I1601" t="s">
        <v>24</v>
      </c>
      <c r="K1601">
        <v>3</v>
      </c>
      <c r="L1601">
        <v>5</v>
      </c>
      <c r="M1601">
        <v>13</v>
      </c>
      <c r="N1601">
        <v>1</v>
      </c>
      <c r="O1601" t="s">
        <v>517</v>
      </c>
      <c r="P1601" t="s">
        <v>517</v>
      </c>
      <c r="Q1601" t="s">
        <v>517</v>
      </c>
      <c r="R1601" t="s">
        <v>517</v>
      </c>
      <c r="S1601" t="s">
        <v>517</v>
      </c>
      <c r="T1601" t="s">
        <v>517</v>
      </c>
      <c r="U1601" t="s">
        <v>517</v>
      </c>
      <c r="V1601" t="s">
        <v>517</v>
      </c>
      <c r="W1601" t="s">
        <v>517</v>
      </c>
      <c r="X1601" t="s">
        <v>517</v>
      </c>
      <c r="Y1601" t="s">
        <v>9206</v>
      </c>
      <c r="Z1601" s="1">
        <v>26177</v>
      </c>
      <c r="AA1601" t="s">
        <v>546</v>
      </c>
      <c r="AB1601">
        <v>45</v>
      </c>
      <c r="AC1601" t="s">
        <v>358</v>
      </c>
      <c r="AD1601" t="s">
        <v>487</v>
      </c>
      <c r="AF1601" t="s">
        <v>8308</v>
      </c>
      <c r="AG1601" t="s">
        <v>517</v>
      </c>
      <c r="AH1601" t="s">
        <v>517</v>
      </c>
      <c r="AI1601" t="s">
        <v>517</v>
      </c>
      <c r="AJ1601" t="s">
        <v>517</v>
      </c>
    </row>
    <row r="1602" spans="1:36" x14ac:dyDescent="0.25">
      <c r="A1602" s="13" t="s">
        <v>9208</v>
      </c>
      <c r="B1602" s="1">
        <v>42799</v>
      </c>
      <c r="C1602" s="2">
        <v>0.56741898148148151</v>
      </c>
      <c r="D1602" t="s">
        <v>9209</v>
      </c>
      <c r="E1602" t="s">
        <v>22</v>
      </c>
      <c r="F1602" t="s">
        <v>9210</v>
      </c>
      <c r="G1602" s="14" t="s">
        <v>9211</v>
      </c>
      <c r="H1602" s="14" t="s">
        <v>9212</v>
      </c>
      <c r="I1602" t="s">
        <v>21</v>
      </c>
      <c r="K1602">
        <v>3</v>
      </c>
      <c r="L1602">
        <v>5</v>
      </c>
      <c r="M1602">
        <v>13</v>
      </c>
      <c r="N1602">
        <v>1</v>
      </c>
      <c r="O1602" t="s">
        <v>9207</v>
      </c>
      <c r="P1602" t="s">
        <v>517</v>
      </c>
      <c r="Q1602" t="s">
        <v>517</v>
      </c>
      <c r="R1602" t="s">
        <v>517</v>
      </c>
      <c r="S1602" t="s">
        <v>517</v>
      </c>
      <c r="T1602" t="s">
        <v>517</v>
      </c>
      <c r="U1602" t="s">
        <v>517</v>
      </c>
      <c r="V1602" t="s">
        <v>517</v>
      </c>
      <c r="W1602" t="s">
        <v>589</v>
      </c>
      <c r="X1602" t="s">
        <v>849</v>
      </c>
      <c r="Y1602" t="s">
        <v>517</v>
      </c>
      <c r="Z1602" s="1" t="s">
        <v>517</v>
      </c>
      <c r="AA1602" t="s">
        <v>7792</v>
      </c>
      <c r="AB1602" t="s">
        <v>517</v>
      </c>
      <c r="AC1602" t="s">
        <v>357</v>
      </c>
      <c r="AD1602" t="s">
        <v>517</v>
      </c>
      <c r="AF1602" t="s">
        <v>517</v>
      </c>
      <c r="AG1602" t="s">
        <v>517</v>
      </c>
      <c r="AH1602" t="s">
        <v>517</v>
      </c>
      <c r="AI1602" t="s">
        <v>517</v>
      </c>
      <c r="AJ1602" t="s">
        <v>517</v>
      </c>
    </row>
    <row r="1603" spans="1:36" x14ac:dyDescent="0.25">
      <c r="A1603" s="13" t="s">
        <v>9213</v>
      </c>
      <c r="B1603" s="1">
        <v>42799</v>
      </c>
      <c r="C1603" s="2">
        <v>0.56129629629629629</v>
      </c>
      <c r="D1603" t="s">
        <v>9214</v>
      </c>
      <c r="E1603" t="s">
        <v>22</v>
      </c>
      <c r="F1603" t="s">
        <v>9215</v>
      </c>
      <c r="G1603" t="s">
        <v>9216</v>
      </c>
      <c r="H1603" t="s">
        <v>9217</v>
      </c>
      <c r="I1603" t="s">
        <v>24</v>
      </c>
      <c r="K1603">
        <v>3</v>
      </c>
      <c r="L1603">
        <v>5</v>
      </c>
      <c r="M1603">
        <v>13</v>
      </c>
      <c r="N1603">
        <v>1</v>
      </c>
      <c r="O1603" t="s">
        <v>517</v>
      </c>
      <c r="P1603" t="s">
        <v>517</v>
      </c>
      <c r="Q1603" t="s">
        <v>517</v>
      </c>
      <c r="R1603" t="s">
        <v>517</v>
      </c>
      <c r="S1603" t="s">
        <v>517</v>
      </c>
      <c r="T1603" t="s">
        <v>517</v>
      </c>
      <c r="U1603" t="s">
        <v>517</v>
      </c>
      <c r="V1603" t="s">
        <v>517</v>
      </c>
      <c r="W1603" t="s">
        <v>517</v>
      </c>
      <c r="X1603" t="s">
        <v>517</v>
      </c>
      <c r="Y1603" t="s">
        <v>9218</v>
      </c>
      <c r="Z1603" s="1">
        <v>22305</v>
      </c>
      <c r="AA1603" t="s">
        <v>478</v>
      </c>
      <c r="AB1603">
        <v>56</v>
      </c>
      <c r="AC1603" t="s">
        <v>358</v>
      </c>
      <c r="AD1603" t="s">
        <v>482</v>
      </c>
      <c r="AF1603" t="s">
        <v>8259</v>
      </c>
      <c r="AG1603" t="s">
        <v>8303</v>
      </c>
      <c r="AH1603" t="s">
        <v>8295</v>
      </c>
      <c r="AI1603" t="s">
        <v>517</v>
      </c>
      <c r="AJ1603" t="s">
        <v>8296</v>
      </c>
    </row>
    <row r="1604" spans="1:36" x14ac:dyDescent="0.25">
      <c r="A1604" s="13" t="s">
        <v>9219</v>
      </c>
      <c r="B1604" s="1">
        <v>42799</v>
      </c>
      <c r="C1604" s="2">
        <v>0.55732638888888886</v>
      </c>
      <c r="D1604" t="s">
        <v>9220</v>
      </c>
      <c r="E1604" t="s">
        <v>22</v>
      </c>
      <c r="F1604" t="s">
        <v>9221</v>
      </c>
      <c r="G1604" s="14" t="s">
        <v>9222</v>
      </c>
      <c r="H1604" s="14" t="s">
        <v>9223</v>
      </c>
      <c r="I1604" t="s">
        <v>24</v>
      </c>
      <c r="K1604">
        <v>3</v>
      </c>
      <c r="L1604">
        <v>5</v>
      </c>
      <c r="M1604">
        <v>13</v>
      </c>
      <c r="N1604">
        <v>1</v>
      </c>
      <c r="O1604" t="s">
        <v>517</v>
      </c>
      <c r="P1604" t="s">
        <v>517</v>
      </c>
      <c r="Q1604" t="s">
        <v>517</v>
      </c>
      <c r="R1604" t="s">
        <v>517</v>
      </c>
      <c r="S1604" t="s">
        <v>517</v>
      </c>
      <c r="T1604" t="s">
        <v>517</v>
      </c>
      <c r="U1604" t="s">
        <v>517</v>
      </c>
      <c r="V1604" t="s">
        <v>517</v>
      </c>
      <c r="W1604" t="s">
        <v>517</v>
      </c>
      <c r="X1604" t="s">
        <v>517</v>
      </c>
      <c r="Y1604" t="s">
        <v>517</v>
      </c>
      <c r="Z1604" s="1" t="s">
        <v>517</v>
      </c>
      <c r="AA1604" t="s">
        <v>1542</v>
      </c>
      <c r="AB1604" t="s">
        <v>517</v>
      </c>
      <c r="AC1604" t="s">
        <v>358</v>
      </c>
      <c r="AD1604" t="s">
        <v>517</v>
      </c>
      <c r="AF1604" t="s">
        <v>517</v>
      </c>
      <c r="AG1604" t="s">
        <v>517</v>
      </c>
      <c r="AH1604" t="s">
        <v>517</v>
      </c>
      <c r="AI1604" t="s">
        <v>517</v>
      </c>
      <c r="AJ1604" t="s">
        <v>517</v>
      </c>
    </row>
    <row r="1605" spans="1:36" x14ac:dyDescent="0.25">
      <c r="A1605" s="13" t="s">
        <v>9224</v>
      </c>
      <c r="B1605" s="1">
        <v>42799</v>
      </c>
      <c r="C1605" s="2">
        <v>0.55303240740740744</v>
      </c>
      <c r="D1605" t="s">
        <v>9225</v>
      </c>
      <c r="E1605" t="s">
        <v>22</v>
      </c>
      <c r="F1605" t="s">
        <v>9226</v>
      </c>
      <c r="G1605" s="14" t="s">
        <v>9227</v>
      </c>
      <c r="H1605" s="14" t="s">
        <v>9228</v>
      </c>
      <c r="I1605" t="s">
        <v>21</v>
      </c>
      <c r="K1605">
        <v>3</v>
      </c>
      <c r="L1605">
        <v>5</v>
      </c>
      <c r="M1605">
        <v>13</v>
      </c>
      <c r="N1605">
        <v>1</v>
      </c>
      <c r="O1605" t="s">
        <v>517</v>
      </c>
      <c r="P1605" t="s">
        <v>517</v>
      </c>
      <c r="Q1605" t="s">
        <v>517</v>
      </c>
      <c r="R1605" t="s">
        <v>517</v>
      </c>
      <c r="S1605" t="s">
        <v>517</v>
      </c>
      <c r="T1605" t="s">
        <v>517</v>
      </c>
      <c r="U1605" t="s">
        <v>517</v>
      </c>
      <c r="V1605" t="s">
        <v>517</v>
      </c>
      <c r="W1605" t="s">
        <v>517</v>
      </c>
      <c r="X1605" t="s">
        <v>517</v>
      </c>
      <c r="Y1605" t="s">
        <v>9229</v>
      </c>
      <c r="Z1605" s="1">
        <v>33758</v>
      </c>
      <c r="AA1605" t="s">
        <v>2695</v>
      </c>
      <c r="AB1605">
        <v>24</v>
      </c>
      <c r="AC1605" t="s">
        <v>358</v>
      </c>
      <c r="AD1605" t="s">
        <v>509</v>
      </c>
      <c r="AF1605" t="s">
        <v>8295</v>
      </c>
      <c r="AG1605" t="s">
        <v>517</v>
      </c>
      <c r="AH1605" t="s">
        <v>517</v>
      </c>
      <c r="AI1605" t="s">
        <v>517</v>
      </c>
      <c r="AJ1605" t="s">
        <v>517</v>
      </c>
    </row>
    <row r="1606" spans="1:36" x14ac:dyDescent="0.25">
      <c r="A1606" s="13" t="s">
        <v>9231</v>
      </c>
      <c r="B1606" s="1">
        <v>42799</v>
      </c>
      <c r="C1606" s="2">
        <v>0.55114583333333333</v>
      </c>
      <c r="D1606" t="s">
        <v>9232</v>
      </c>
      <c r="E1606" t="s">
        <v>22</v>
      </c>
      <c r="F1606" t="s">
        <v>9233</v>
      </c>
      <c r="G1606" s="14" t="s">
        <v>9234</v>
      </c>
      <c r="H1606" s="14" t="s">
        <v>9235</v>
      </c>
      <c r="I1606" t="s">
        <v>21</v>
      </c>
      <c r="K1606">
        <v>3</v>
      </c>
      <c r="L1606">
        <v>5</v>
      </c>
      <c r="M1606">
        <v>13</v>
      </c>
      <c r="N1606">
        <v>1</v>
      </c>
      <c r="O1606" t="s">
        <v>9230</v>
      </c>
      <c r="P1606" t="s">
        <v>517</v>
      </c>
      <c r="Q1606" t="s">
        <v>517</v>
      </c>
      <c r="R1606" t="s">
        <v>517</v>
      </c>
      <c r="S1606" t="s">
        <v>517</v>
      </c>
      <c r="T1606" t="s">
        <v>517</v>
      </c>
      <c r="U1606" t="s">
        <v>517</v>
      </c>
      <c r="V1606" t="s">
        <v>517</v>
      </c>
      <c r="W1606" t="s">
        <v>1247</v>
      </c>
      <c r="X1606" t="s">
        <v>3611</v>
      </c>
      <c r="Y1606" t="s">
        <v>517</v>
      </c>
      <c r="Z1606" s="1" t="s">
        <v>517</v>
      </c>
      <c r="AA1606" t="s">
        <v>1885</v>
      </c>
      <c r="AB1606" t="s">
        <v>517</v>
      </c>
      <c r="AC1606" t="s">
        <v>358</v>
      </c>
      <c r="AD1606" t="s">
        <v>517</v>
      </c>
      <c r="AF1606" t="s">
        <v>517</v>
      </c>
      <c r="AG1606" t="s">
        <v>517</v>
      </c>
      <c r="AH1606" t="s">
        <v>517</v>
      </c>
      <c r="AI1606" t="s">
        <v>517</v>
      </c>
      <c r="AJ1606" t="s">
        <v>517</v>
      </c>
    </row>
    <row r="1607" spans="1:36" x14ac:dyDescent="0.25">
      <c r="A1607" s="13" t="s">
        <v>9236</v>
      </c>
      <c r="B1607" s="1">
        <v>42799</v>
      </c>
      <c r="C1607" s="2">
        <v>0.55015046296296299</v>
      </c>
      <c r="D1607" t="s">
        <v>9237</v>
      </c>
      <c r="E1607" t="s">
        <v>22</v>
      </c>
      <c r="F1607" t="s">
        <v>9238</v>
      </c>
      <c r="G1607" s="14" t="s">
        <v>9239</v>
      </c>
      <c r="H1607" s="14" t="s">
        <v>9240</v>
      </c>
      <c r="I1607" t="s">
        <v>21</v>
      </c>
      <c r="K1607">
        <v>3</v>
      </c>
      <c r="L1607">
        <v>5</v>
      </c>
      <c r="M1607">
        <v>13</v>
      </c>
      <c r="N1607">
        <v>1</v>
      </c>
      <c r="O1607" t="s">
        <v>517</v>
      </c>
      <c r="P1607" t="s">
        <v>517</v>
      </c>
      <c r="Q1607" t="s">
        <v>517</v>
      </c>
      <c r="R1607" t="s">
        <v>517</v>
      </c>
      <c r="S1607" t="s">
        <v>517</v>
      </c>
      <c r="T1607" t="s">
        <v>517</v>
      </c>
      <c r="U1607" t="s">
        <v>517</v>
      </c>
      <c r="V1607" t="s">
        <v>517</v>
      </c>
      <c r="W1607" t="s">
        <v>517</v>
      </c>
      <c r="X1607" t="s">
        <v>517</v>
      </c>
      <c r="Y1607" t="s">
        <v>9241</v>
      </c>
      <c r="Z1607" s="1">
        <v>31221</v>
      </c>
      <c r="AA1607" t="s">
        <v>694</v>
      </c>
      <c r="AB1607">
        <v>31</v>
      </c>
      <c r="AC1607" t="s">
        <v>358</v>
      </c>
      <c r="AD1607" t="s">
        <v>501</v>
      </c>
      <c r="AF1607">
        <v>16789</v>
      </c>
      <c r="AG1607" t="s">
        <v>517</v>
      </c>
      <c r="AH1607" t="s">
        <v>517</v>
      </c>
      <c r="AI1607" t="s">
        <v>517</v>
      </c>
      <c r="AJ1607" t="s">
        <v>517</v>
      </c>
    </row>
    <row r="1608" spans="1:36" x14ac:dyDescent="0.25">
      <c r="A1608" s="13" t="s">
        <v>9242</v>
      </c>
      <c r="B1608" s="1">
        <v>42799</v>
      </c>
      <c r="C1608" s="2">
        <v>0.52134259259259264</v>
      </c>
      <c r="D1608" t="s">
        <v>9243</v>
      </c>
      <c r="E1608" t="s">
        <v>22</v>
      </c>
      <c r="F1608" t="s">
        <v>9244</v>
      </c>
      <c r="G1608" t="s">
        <v>9245</v>
      </c>
      <c r="H1608" t="s">
        <v>9246</v>
      </c>
      <c r="I1608" t="s">
        <v>21</v>
      </c>
      <c r="K1608">
        <v>3</v>
      </c>
      <c r="L1608">
        <v>5</v>
      </c>
      <c r="M1608">
        <v>12</v>
      </c>
      <c r="N1608">
        <v>1</v>
      </c>
      <c r="O1608" t="s">
        <v>517</v>
      </c>
      <c r="P1608" t="s">
        <v>517</v>
      </c>
      <c r="Q1608" t="s">
        <v>517</v>
      </c>
      <c r="R1608" t="s">
        <v>517</v>
      </c>
      <c r="S1608" t="s">
        <v>517</v>
      </c>
      <c r="T1608" t="s">
        <v>517</v>
      </c>
      <c r="U1608" t="s">
        <v>517</v>
      </c>
      <c r="V1608" t="s">
        <v>517</v>
      </c>
      <c r="W1608" t="s">
        <v>517</v>
      </c>
      <c r="X1608" t="s">
        <v>517</v>
      </c>
      <c r="Y1608" t="s">
        <v>9247</v>
      </c>
      <c r="Z1608" s="1">
        <v>32682</v>
      </c>
      <c r="AA1608" t="s">
        <v>3047</v>
      </c>
      <c r="AB1608">
        <v>27</v>
      </c>
      <c r="AC1608" t="s">
        <v>357</v>
      </c>
      <c r="AD1608" t="s">
        <v>482</v>
      </c>
      <c r="AF1608" t="s">
        <v>8261</v>
      </c>
      <c r="AG1608" t="s">
        <v>8259</v>
      </c>
      <c r="AH1608" t="s">
        <v>517</v>
      </c>
      <c r="AI1608" t="s">
        <v>517</v>
      </c>
      <c r="AJ1608" t="s">
        <v>517</v>
      </c>
    </row>
    <row r="1609" spans="1:36" x14ac:dyDescent="0.25">
      <c r="A1609" s="13" t="s">
        <v>9249</v>
      </c>
      <c r="B1609" s="1">
        <v>42799</v>
      </c>
      <c r="C1609" s="2">
        <v>0.51953703703703702</v>
      </c>
      <c r="D1609" t="s">
        <v>9250</v>
      </c>
      <c r="E1609" t="s">
        <v>293</v>
      </c>
      <c r="F1609" t="s">
        <v>9251</v>
      </c>
      <c r="G1609" s="14" t="s">
        <v>9252</v>
      </c>
      <c r="H1609" s="14" t="s">
        <v>9253</v>
      </c>
      <c r="I1609" t="s">
        <v>23</v>
      </c>
      <c r="K1609">
        <v>3</v>
      </c>
      <c r="L1609">
        <v>5</v>
      </c>
      <c r="M1609">
        <v>12</v>
      </c>
      <c r="N1609">
        <v>1</v>
      </c>
      <c r="O1609" t="s">
        <v>9248</v>
      </c>
      <c r="P1609" t="s">
        <v>517</v>
      </c>
      <c r="Q1609" t="s">
        <v>517</v>
      </c>
      <c r="R1609" t="s">
        <v>517</v>
      </c>
      <c r="S1609" t="s">
        <v>517</v>
      </c>
      <c r="T1609" t="s">
        <v>517</v>
      </c>
      <c r="U1609" t="s">
        <v>517</v>
      </c>
      <c r="V1609" t="s">
        <v>517</v>
      </c>
      <c r="W1609" t="s">
        <v>589</v>
      </c>
      <c r="X1609" t="s">
        <v>590</v>
      </c>
      <c r="Y1609" t="s">
        <v>4327</v>
      </c>
      <c r="Z1609" s="1">
        <v>33071</v>
      </c>
      <c r="AA1609" t="s">
        <v>529</v>
      </c>
      <c r="AB1609">
        <v>26</v>
      </c>
      <c r="AC1609" t="s">
        <v>358</v>
      </c>
      <c r="AD1609" t="s">
        <v>482</v>
      </c>
      <c r="AF1609" t="s">
        <v>517</v>
      </c>
      <c r="AG1609" t="s">
        <v>517</v>
      </c>
      <c r="AH1609" t="s">
        <v>517</v>
      </c>
      <c r="AI1609" t="s">
        <v>517</v>
      </c>
      <c r="AJ1609" t="s">
        <v>517</v>
      </c>
    </row>
    <row r="1610" spans="1:36" x14ac:dyDescent="0.25">
      <c r="A1610" s="13" t="s">
        <v>9255</v>
      </c>
      <c r="B1610" s="1">
        <v>42799</v>
      </c>
      <c r="C1610" s="2">
        <v>0.51681712962962967</v>
      </c>
      <c r="D1610" t="s">
        <v>9256</v>
      </c>
      <c r="E1610" t="s">
        <v>22</v>
      </c>
      <c r="F1610" t="s">
        <v>9257</v>
      </c>
      <c r="G1610" t="s">
        <v>9258</v>
      </c>
      <c r="H1610" t="s">
        <v>9259</v>
      </c>
      <c r="I1610" t="s">
        <v>23</v>
      </c>
      <c r="K1610">
        <v>3</v>
      </c>
      <c r="L1610">
        <v>5</v>
      </c>
      <c r="M1610">
        <v>12</v>
      </c>
      <c r="N1610">
        <v>1</v>
      </c>
      <c r="O1610" t="s">
        <v>9254</v>
      </c>
      <c r="P1610" t="s">
        <v>517</v>
      </c>
      <c r="Q1610" t="s">
        <v>517</v>
      </c>
      <c r="R1610" t="s">
        <v>517</v>
      </c>
      <c r="S1610" t="s">
        <v>517</v>
      </c>
      <c r="T1610" t="s">
        <v>517</v>
      </c>
      <c r="U1610" t="s">
        <v>517</v>
      </c>
      <c r="V1610" t="s">
        <v>517</v>
      </c>
      <c r="W1610" t="s">
        <v>672</v>
      </c>
      <c r="X1610" t="s">
        <v>477</v>
      </c>
      <c r="Y1610" t="s">
        <v>9260</v>
      </c>
      <c r="Z1610" s="1">
        <v>26195</v>
      </c>
      <c r="AA1610" t="s">
        <v>9261</v>
      </c>
      <c r="AB1610">
        <v>45</v>
      </c>
      <c r="AC1610" t="s">
        <v>358</v>
      </c>
      <c r="AD1610" t="s">
        <v>483</v>
      </c>
      <c r="AF1610" t="s">
        <v>8313</v>
      </c>
      <c r="AG1610" t="s">
        <v>517</v>
      </c>
      <c r="AH1610" t="s">
        <v>517</v>
      </c>
      <c r="AI1610" t="s">
        <v>517</v>
      </c>
      <c r="AJ1610" t="s">
        <v>517</v>
      </c>
    </row>
    <row r="1611" spans="1:36" x14ac:dyDescent="0.25">
      <c r="A1611" s="13" t="s">
        <v>9262</v>
      </c>
      <c r="B1611" s="1">
        <v>42799</v>
      </c>
      <c r="C1611" s="2">
        <v>0.51413194444444443</v>
      </c>
      <c r="D1611" t="s">
        <v>9263</v>
      </c>
      <c r="E1611" t="s">
        <v>22</v>
      </c>
      <c r="F1611" t="s">
        <v>9264</v>
      </c>
      <c r="G1611" s="14" t="s">
        <v>9265</v>
      </c>
      <c r="H1611" s="14" t="s">
        <v>9266</v>
      </c>
      <c r="I1611" t="s">
        <v>24</v>
      </c>
      <c r="K1611">
        <v>3</v>
      </c>
      <c r="L1611">
        <v>5</v>
      </c>
      <c r="M1611">
        <v>12</v>
      </c>
      <c r="N1611">
        <v>1</v>
      </c>
      <c r="O1611" t="s">
        <v>517</v>
      </c>
      <c r="P1611" t="s">
        <v>517</v>
      </c>
      <c r="Q1611" t="s">
        <v>517</v>
      </c>
      <c r="R1611" t="s">
        <v>517</v>
      </c>
      <c r="S1611" t="s">
        <v>517</v>
      </c>
      <c r="T1611" t="s">
        <v>517</v>
      </c>
      <c r="U1611" t="s">
        <v>517</v>
      </c>
      <c r="V1611" t="s">
        <v>517</v>
      </c>
      <c r="W1611" t="s">
        <v>517</v>
      </c>
      <c r="X1611" t="s">
        <v>517</v>
      </c>
      <c r="Y1611" t="s">
        <v>517</v>
      </c>
      <c r="Z1611" s="1" t="s">
        <v>517</v>
      </c>
      <c r="AA1611" t="s">
        <v>9267</v>
      </c>
      <c r="AB1611" t="s">
        <v>517</v>
      </c>
      <c r="AC1611" t="s">
        <v>777</v>
      </c>
      <c r="AD1611" t="s">
        <v>517</v>
      </c>
      <c r="AF1611" t="s">
        <v>8263</v>
      </c>
      <c r="AG1611" t="s">
        <v>8297</v>
      </c>
      <c r="AH1611" t="s">
        <v>8273</v>
      </c>
      <c r="AI1611" t="s">
        <v>8296</v>
      </c>
      <c r="AJ1611" t="s">
        <v>517</v>
      </c>
    </row>
    <row r="1612" spans="1:36" x14ac:dyDescent="0.25">
      <c r="A1612" s="13" t="s">
        <v>9269</v>
      </c>
      <c r="B1612" s="1">
        <v>42799</v>
      </c>
      <c r="C1612" s="2">
        <v>0.49359953703703702</v>
      </c>
      <c r="D1612" t="s">
        <v>9270</v>
      </c>
      <c r="E1612" t="s">
        <v>22</v>
      </c>
      <c r="F1612" t="s">
        <v>9271</v>
      </c>
      <c r="G1612" t="s">
        <v>9272</v>
      </c>
      <c r="H1612" t="s">
        <v>9273</v>
      </c>
      <c r="I1612" t="s">
        <v>23</v>
      </c>
      <c r="K1612">
        <v>3</v>
      </c>
      <c r="L1612">
        <v>5</v>
      </c>
      <c r="M1612">
        <v>11</v>
      </c>
      <c r="N1612">
        <v>1</v>
      </c>
      <c r="O1612" t="s">
        <v>9268</v>
      </c>
      <c r="P1612" t="s">
        <v>517</v>
      </c>
      <c r="Q1612" t="s">
        <v>517</v>
      </c>
      <c r="R1612" t="s">
        <v>517</v>
      </c>
      <c r="S1612" t="s">
        <v>517</v>
      </c>
      <c r="T1612" t="s">
        <v>517</v>
      </c>
      <c r="U1612" t="s">
        <v>517</v>
      </c>
      <c r="V1612" t="s">
        <v>517</v>
      </c>
      <c r="W1612" t="s">
        <v>589</v>
      </c>
      <c r="X1612" t="s">
        <v>590</v>
      </c>
      <c r="Y1612" t="s">
        <v>9274</v>
      </c>
      <c r="Z1612" s="1">
        <v>33842</v>
      </c>
      <c r="AA1612" t="s">
        <v>546</v>
      </c>
      <c r="AB1612">
        <v>24</v>
      </c>
      <c r="AC1612" t="s">
        <v>358</v>
      </c>
      <c r="AD1612" t="s">
        <v>501</v>
      </c>
      <c r="AF1612" t="s">
        <v>517</v>
      </c>
      <c r="AG1612" t="s">
        <v>517</v>
      </c>
      <c r="AH1612" t="s">
        <v>517</v>
      </c>
      <c r="AI1612" t="s">
        <v>517</v>
      </c>
      <c r="AJ1612" t="s">
        <v>517</v>
      </c>
    </row>
    <row r="1613" spans="1:36" x14ac:dyDescent="0.25">
      <c r="A1613" s="13" t="s">
        <v>9276</v>
      </c>
      <c r="B1613" s="1">
        <v>42799</v>
      </c>
      <c r="C1613" s="2">
        <v>0.49101851851851852</v>
      </c>
      <c r="D1613" t="s">
        <v>9277</v>
      </c>
      <c r="E1613" t="s">
        <v>22</v>
      </c>
      <c r="F1613" t="s">
        <v>9278</v>
      </c>
      <c r="G1613" s="14" t="s">
        <v>9279</v>
      </c>
      <c r="H1613" s="14" t="s">
        <v>9280</v>
      </c>
      <c r="I1613" t="s">
        <v>23</v>
      </c>
      <c r="K1613">
        <v>3</v>
      </c>
      <c r="L1613">
        <v>5</v>
      </c>
      <c r="M1613">
        <v>11</v>
      </c>
      <c r="N1613">
        <v>1</v>
      </c>
      <c r="O1613" t="s">
        <v>9275</v>
      </c>
      <c r="P1613" t="s">
        <v>517</v>
      </c>
      <c r="Q1613" t="s">
        <v>517</v>
      </c>
      <c r="R1613" t="s">
        <v>517</v>
      </c>
      <c r="S1613" t="s">
        <v>517</v>
      </c>
      <c r="T1613" t="s">
        <v>517</v>
      </c>
      <c r="U1613" t="s">
        <v>517</v>
      </c>
      <c r="V1613" t="s">
        <v>517</v>
      </c>
      <c r="W1613" t="s">
        <v>589</v>
      </c>
      <c r="X1613" t="s">
        <v>849</v>
      </c>
      <c r="Y1613" t="s">
        <v>9281</v>
      </c>
      <c r="Z1613" s="1">
        <v>29121</v>
      </c>
      <c r="AA1613" t="s">
        <v>9282</v>
      </c>
      <c r="AB1613">
        <v>37</v>
      </c>
      <c r="AC1613" t="s">
        <v>357</v>
      </c>
      <c r="AD1613" t="s">
        <v>483</v>
      </c>
      <c r="AF1613" t="s">
        <v>517</v>
      </c>
      <c r="AG1613" t="s">
        <v>517</v>
      </c>
      <c r="AH1613" t="s">
        <v>517</v>
      </c>
      <c r="AI1613" t="s">
        <v>517</v>
      </c>
      <c r="AJ1613" t="s">
        <v>517</v>
      </c>
    </row>
    <row r="1614" spans="1:36" x14ac:dyDescent="0.25">
      <c r="A1614" s="13" t="s">
        <v>9283</v>
      </c>
      <c r="B1614" s="1">
        <v>42799</v>
      </c>
      <c r="C1614" s="2">
        <v>0.48710648148148145</v>
      </c>
      <c r="D1614" t="s">
        <v>7678</v>
      </c>
      <c r="E1614" t="s">
        <v>22</v>
      </c>
      <c r="F1614" t="s">
        <v>7679</v>
      </c>
      <c r="G1614" s="14" t="s">
        <v>7680</v>
      </c>
      <c r="H1614" s="14" t="s">
        <v>7681</v>
      </c>
      <c r="I1614" t="s">
        <v>21</v>
      </c>
      <c r="K1614">
        <v>3</v>
      </c>
      <c r="L1614">
        <v>5</v>
      </c>
      <c r="M1614">
        <v>11</v>
      </c>
      <c r="N1614">
        <v>1</v>
      </c>
      <c r="O1614" t="s">
        <v>7676</v>
      </c>
      <c r="P1614" t="s">
        <v>517</v>
      </c>
      <c r="Q1614" t="s">
        <v>517</v>
      </c>
      <c r="R1614" t="s">
        <v>517</v>
      </c>
      <c r="S1614" t="s">
        <v>517</v>
      </c>
      <c r="T1614" t="s">
        <v>517</v>
      </c>
      <c r="U1614" t="s">
        <v>517</v>
      </c>
      <c r="V1614" t="s">
        <v>517</v>
      </c>
      <c r="W1614" t="s">
        <v>1737</v>
      </c>
      <c r="X1614" t="s">
        <v>1780</v>
      </c>
      <c r="Y1614" t="s">
        <v>7682</v>
      </c>
      <c r="Z1614" s="1">
        <v>31664</v>
      </c>
      <c r="AA1614" t="s">
        <v>1804</v>
      </c>
      <c r="AB1614">
        <v>30</v>
      </c>
      <c r="AC1614" t="s">
        <v>358</v>
      </c>
      <c r="AD1614" t="s">
        <v>483</v>
      </c>
      <c r="AF1614" t="s">
        <v>517</v>
      </c>
      <c r="AG1614" t="s">
        <v>517</v>
      </c>
      <c r="AH1614" t="s">
        <v>517</v>
      </c>
      <c r="AI1614" t="s">
        <v>517</v>
      </c>
      <c r="AJ1614" t="s">
        <v>517</v>
      </c>
    </row>
    <row r="1615" spans="1:36" x14ac:dyDescent="0.25">
      <c r="A1615" s="13" t="s">
        <v>9285</v>
      </c>
      <c r="B1615" s="1">
        <v>42799</v>
      </c>
      <c r="C1615" s="2">
        <v>0.47402777777777777</v>
      </c>
      <c r="D1615" t="s">
        <v>9286</v>
      </c>
      <c r="E1615" t="s">
        <v>22</v>
      </c>
      <c r="F1615" t="s">
        <v>9287</v>
      </c>
      <c r="G1615" s="14" t="s">
        <v>9288</v>
      </c>
      <c r="H1615" s="14" t="s">
        <v>9289</v>
      </c>
      <c r="I1615" t="s">
        <v>23</v>
      </c>
      <c r="K1615">
        <v>3</v>
      </c>
      <c r="L1615">
        <v>5</v>
      </c>
      <c r="M1615">
        <v>11</v>
      </c>
      <c r="N1615">
        <v>1</v>
      </c>
      <c r="O1615" t="s">
        <v>9284</v>
      </c>
      <c r="P1615" t="s">
        <v>517</v>
      </c>
      <c r="Q1615" t="s">
        <v>517</v>
      </c>
      <c r="R1615" t="s">
        <v>517</v>
      </c>
      <c r="S1615" t="s">
        <v>517</v>
      </c>
      <c r="T1615" t="s">
        <v>517</v>
      </c>
      <c r="U1615" t="s">
        <v>517</v>
      </c>
      <c r="V1615" t="s">
        <v>517</v>
      </c>
      <c r="W1615" t="s">
        <v>589</v>
      </c>
      <c r="X1615" t="s">
        <v>590</v>
      </c>
      <c r="Y1615" t="s">
        <v>9290</v>
      </c>
      <c r="Z1615" s="1">
        <v>17980</v>
      </c>
      <c r="AA1615" t="s">
        <v>4535</v>
      </c>
      <c r="AB1615">
        <v>67</v>
      </c>
      <c r="AC1615" t="s">
        <v>358</v>
      </c>
      <c r="AD1615" t="s">
        <v>482</v>
      </c>
      <c r="AF1615" t="s">
        <v>517</v>
      </c>
      <c r="AG1615" t="s">
        <v>517</v>
      </c>
      <c r="AH1615" t="s">
        <v>517</v>
      </c>
      <c r="AI1615" t="s">
        <v>517</v>
      </c>
      <c r="AJ1615" t="s">
        <v>517</v>
      </c>
    </row>
    <row r="1616" spans="1:36" x14ac:dyDescent="0.25">
      <c r="A1616" s="13" t="s">
        <v>9291</v>
      </c>
      <c r="B1616" s="1">
        <v>42799</v>
      </c>
      <c r="C1616" s="2">
        <v>0.46126157407407403</v>
      </c>
      <c r="D1616" t="s">
        <v>9292</v>
      </c>
      <c r="E1616" t="s">
        <v>22</v>
      </c>
      <c r="F1616" t="s">
        <v>9293</v>
      </c>
      <c r="G1616" s="14" t="s">
        <v>9294</v>
      </c>
      <c r="H1616" s="14" t="s">
        <v>9295</v>
      </c>
      <c r="I1616" t="s">
        <v>26</v>
      </c>
      <c r="K1616">
        <v>3</v>
      </c>
      <c r="L1616">
        <v>5</v>
      </c>
      <c r="M1616">
        <v>11</v>
      </c>
      <c r="N1616">
        <v>1</v>
      </c>
      <c r="O1616" t="s">
        <v>517</v>
      </c>
      <c r="P1616" t="s">
        <v>517</v>
      </c>
      <c r="Q1616" t="s">
        <v>517</v>
      </c>
      <c r="R1616" t="s">
        <v>517</v>
      </c>
      <c r="S1616" t="s">
        <v>517</v>
      </c>
      <c r="T1616" t="s">
        <v>517</v>
      </c>
      <c r="U1616" t="s">
        <v>517</v>
      </c>
      <c r="V1616" t="s">
        <v>517</v>
      </c>
      <c r="W1616" t="s">
        <v>517</v>
      </c>
      <c r="X1616" t="s">
        <v>517</v>
      </c>
      <c r="Y1616" t="s">
        <v>517</v>
      </c>
      <c r="Z1616" s="1" t="s">
        <v>517</v>
      </c>
      <c r="AA1616" t="s">
        <v>5548</v>
      </c>
      <c r="AB1616" t="s">
        <v>517</v>
      </c>
      <c r="AC1616" t="s">
        <v>357</v>
      </c>
      <c r="AD1616" t="s">
        <v>517</v>
      </c>
      <c r="AF1616" t="s">
        <v>8259</v>
      </c>
      <c r="AG1616" t="s">
        <v>517</v>
      </c>
      <c r="AH1616" t="s">
        <v>517</v>
      </c>
      <c r="AI1616" t="s">
        <v>517</v>
      </c>
      <c r="AJ1616" t="s">
        <v>517</v>
      </c>
    </row>
    <row r="1617" spans="1:36" x14ac:dyDescent="0.25">
      <c r="A1617" s="13" t="s">
        <v>9296</v>
      </c>
      <c r="B1617" s="1">
        <v>42799</v>
      </c>
      <c r="C1617" s="2">
        <v>0.44795138888888886</v>
      </c>
      <c r="D1617" t="s">
        <v>9297</v>
      </c>
      <c r="E1617" t="s">
        <v>22</v>
      </c>
      <c r="F1617" t="s">
        <v>9298</v>
      </c>
      <c r="G1617" s="14" t="s">
        <v>9299</v>
      </c>
      <c r="H1617" s="14" t="s">
        <v>9300</v>
      </c>
      <c r="I1617" t="s">
        <v>21</v>
      </c>
      <c r="K1617">
        <v>3</v>
      </c>
      <c r="L1617">
        <v>5</v>
      </c>
      <c r="M1617">
        <v>10</v>
      </c>
      <c r="N1617">
        <v>1</v>
      </c>
      <c r="O1617" t="s">
        <v>517</v>
      </c>
      <c r="P1617" t="s">
        <v>517</v>
      </c>
      <c r="Q1617" t="s">
        <v>517</v>
      </c>
      <c r="R1617" t="s">
        <v>517</v>
      </c>
      <c r="S1617" t="s">
        <v>517</v>
      </c>
      <c r="T1617" t="s">
        <v>517</v>
      </c>
      <c r="U1617" t="s">
        <v>517</v>
      </c>
      <c r="V1617" t="s">
        <v>517</v>
      </c>
      <c r="W1617" t="s">
        <v>517</v>
      </c>
      <c r="X1617" t="s">
        <v>517</v>
      </c>
      <c r="Y1617" t="s">
        <v>9301</v>
      </c>
      <c r="Z1617" s="1">
        <v>32681</v>
      </c>
      <c r="AA1617" t="s">
        <v>6447</v>
      </c>
      <c r="AB1617">
        <v>27</v>
      </c>
      <c r="AC1617" t="s">
        <v>357</v>
      </c>
      <c r="AD1617" t="s">
        <v>491</v>
      </c>
      <c r="AF1617" t="s">
        <v>8273</v>
      </c>
      <c r="AG1617" t="s">
        <v>8261</v>
      </c>
      <c r="AH1617" t="s">
        <v>8263</v>
      </c>
      <c r="AI1617" t="s">
        <v>517</v>
      </c>
      <c r="AJ1617" t="s">
        <v>517</v>
      </c>
    </row>
    <row r="1618" spans="1:36" x14ac:dyDescent="0.25">
      <c r="A1618" s="13" t="s">
        <v>9302</v>
      </c>
      <c r="B1618" s="1">
        <v>42799</v>
      </c>
      <c r="C1618" s="2">
        <v>0.44269675925925928</v>
      </c>
      <c r="D1618" t="s">
        <v>8179</v>
      </c>
      <c r="E1618" t="s">
        <v>22</v>
      </c>
      <c r="F1618" t="s">
        <v>8180</v>
      </c>
      <c r="G1618" s="14" t="s">
        <v>8181</v>
      </c>
      <c r="H1618" s="14" t="s">
        <v>8182</v>
      </c>
      <c r="I1618" t="s">
        <v>23</v>
      </c>
      <c r="K1618">
        <v>3</v>
      </c>
      <c r="L1618">
        <v>5</v>
      </c>
      <c r="M1618">
        <v>10</v>
      </c>
      <c r="N1618">
        <v>1</v>
      </c>
      <c r="O1618" t="s">
        <v>8177</v>
      </c>
      <c r="P1618" t="s">
        <v>517</v>
      </c>
      <c r="Q1618" t="s">
        <v>517</v>
      </c>
      <c r="R1618" t="s">
        <v>517</v>
      </c>
      <c r="S1618" t="s">
        <v>517</v>
      </c>
      <c r="T1618" t="s">
        <v>517</v>
      </c>
      <c r="U1618" t="s">
        <v>517</v>
      </c>
      <c r="V1618" t="s">
        <v>517</v>
      </c>
      <c r="W1618" t="s">
        <v>537</v>
      </c>
      <c r="X1618" t="s">
        <v>527</v>
      </c>
      <c r="Y1618" t="s">
        <v>517</v>
      </c>
      <c r="Z1618" s="1" t="s">
        <v>517</v>
      </c>
      <c r="AA1618" t="s">
        <v>8183</v>
      </c>
      <c r="AB1618" t="s">
        <v>517</v>
      </c>
      <c r="AC1618" t="s">
        <v>358</v>
      </c>
      <c r="AD1618" t="s">
        <v>517</v>
      </c>
      <c r="AF1618" t="s">
        <v>517</v>
      </c>
      <c r="AG1618" t="s">
        <v>517</v>
      </c>
      <c r="AH1618" t="s">
        <v>517</v>
      </c>
      <c r="AI1618" t="s">
        <v>517</v>
      </c>
      <c r="AJ1618" t="s">
        <v>517</v>
      </c>
    </row>
    <row r="1619" spans="1:36" x14ac:dyDescent="0.25">
      <c r="A1619" s="13" t="s">
        <v>9303</v>
      </c>
      <c r="B1619" s="1">
        <v>42799</v>
      </c>
      <c r="C1619" s="2">
        <v>0.43449074074074073</v>
      </c>
      <c r="D1619" t="s">
        <v>7678</v>
      </c>
      <c r="E1619" t="s">
        <v>22</v>
      </c>
      <c r="F1619" t="s">
        <v>7679</v>
      </c>
      <c r="G1619" s="14" t="s">
        <v>7680</v>
      </c>
      <c r="H1619" s="14" t="s">
        <v>7681</v>
      </c>
      <c r="I1619" t="s">
        <v>23</v>
      </c>
      <c r="K1619">
        <v>3</v>
      </c>
      <c r="L1619">
        <v>5</v>
      </c>
      <c r="M1619">
        <v>10</v>
      </c>
      <c r="N1619">
        <v>1</v>
      </c>
      <c r="O1619" t="s">
        <v>7676</v>
      </c>
      <c r="P1619" t="s">
        <v>517</v>
      </c>
      <c r="Q1619" t="s">
        <v>517</v>
      </c>
      <c r="R1619" t="s">
        <v>517</v>
      </c>
      <c r="S1619" t="s">
        <v>517</v>
      </c>
      <c r="T1619" t="s">
        <v>517</v>
      </c>
      <c r="U1619" t="s">
        <v>517</v>
      </c>
      <c r="V1619" t="s">
        <v>517</v>
      </c>
      <c r="W1619" t="s">
        <v>1737</v>
      </c>
      <c r="X1619" t="s">
        <v>1780</v>
      </c>
      <c r="Y1619" t="s">
        <v>7682</v>
      </c>
      <c r="Z1619" s="1">
        <v>31664</v>
      </c>
      <c r="AA1619" t="s">
        <v>1804</v>
      </c>
      <c r="AB1619">
        <v>30</v>
      </c>
      <c r="AC1619" t="s">
        <v>358</v>
      </c>
      <c r="AD1619" t="s">
        <v>483</v>
      </c>
      <c r="AF1619" t="s">
        <v>517</v>
      </c>
      <c r="AG1619" t="s">
        <v>517</v>
      </c>
      <c r="AH1619" t="s">
        <v>517</v>
      </c>
      <c r="AI1619" t="s">
        <v>517</v>
      </c>
      <c r="AJ1619" t="s">
        <v>517</v>
      </c>
    </row>
    <row r="1620" spans="1:36" x14ac:dyDescent="0.25">
      <c r="A1620" s="13" t="s">
        <v>9304</v>
      </c>
      <c r="B1620" s="1">
        <v>42799</v>
      </c>
      <c r="C1620" s="2">
        <v>0.43418981481481483</v>
      </c>
      <c r="D1620" t="s">
        <v>6129</v>
      </c>
      <c r="E1620" t="s">
        <v>22</v>
      </c>
      <c r="F1620" t="s">
        <v>6130</v>
      </c>
      <c r="G1620" s="14" t="s">
        <v>6131</v>
      </c>
      <c r="H1620" s="14" t="s">
        <v>6132</v>
      </c>
      <c r="I1620" t="s">
        <v>21</v>
      </c>
      <c r="K1620">
        <v>3</v>
      </c>
      <c r="L1620">
        <v>5</v>
      </c>
      <c r="M1620">
        <v>10</v>
      </c>
      <c r="N1620">
        <v>1</v>
      </c>
      <c r="O1620" t="s">
        <v>6127</v>
      </c>
      <c r="P1620" t="s">
        <v>517</v>
      </c>
      <c r="Q1620" t="s">
        <v>517</v>
      </c>
      <c r="R1620" t="s">
        <v>517</v>
      </c>
      <c r="S1620" t="s">
        <v>517</v>
      </c>
      <c r="T1620" t="s">
        <v>517</v>
      </c>
      <c r="U1620" t="s">
        <v>517</v>
      </c>
      <c r="V1620" t="s">
        <v>517</v>
      </c>
      <c r="W1620" t="s">
        <v>4604</v>
      </c>
      <c r="X1620" t="s">
        <v>477</v>
      </c>
      <c r="Y1620" t="s">
        <v>6133</v>
      </c>
      <c r="Z1620" s="1">
        <v>30520</v>
      </c>
      <c r="AA1620" t="s">
        <v>6134</v>
      </c>
      <c r="AB1620">
        <v>33</v>
      </c>
      <c r="AC1620" t="s">
        <v>358</v>
      </c>
      <c r="AD1620" t="s">
        <v>483</v>
      </c>
      <c r="AF1620" t="s">
        <v>8266</v>
      </c>
      <c r="AG1620" t="s">
        <v>8253</v>
      </c>
      <c r="AH1620" t="s">
        <v>8260</v>
      </c>
      <c r="AI1620" t="s">
        <v>517</v>
      </c>
      <c r="AJ1620" t="s">
        <v>517</v>
      </c>
    </row>
    <row r="1621" spans="1:36" x14ac:dyDescent="0.25">
      <c r="A1621" s="13" t="s">
        <v>9306</v>
      </c>
      <c r="B1621" s="1">
        <v>42799</v>
      </c>
      <c r="C1621" s="2">
        <v>0.39402777777777781</v>
      </c>
      <c r="D1621" t="s">
        <v>9307</v>
      </c>
      <c r="E1621" t="s">
        <v>116</v>
      </c>
      <c r="F1621" t="s">
        <v>9308</v>
      </c>
      <c r="G1621" t="s">
        <v>9309</v>
      </c>
      <c r="H1621" t="s">
        <v>9310</v>
      </c>
      <c r="I1621" t="s">
        <v>23</v>
      </c>
      <c r="K1621">
        <v>3</v>
      </c>
      <c r="L1621">
        <v>5</v>
      </c>
      <c r="M1621">
        <v>9</v>
      </c>
      <c r="N1621">
        <v>1</v>
      </c>
      <c r="O1621" t="s">
        <v>9305</v>
      </c>
      <c r="P1621" t="s">
        <v>517</v>
      </c>
      <c r="Q1621" t="s">
        <v>517</v>
      </c>
      <c r="R1621" t="s">
        <v>517</v>
      </c>
      <c r="S1621" t="s">
        <v>517</v>
      </c>
      <c r="T1621" t="s">
        <v>517</v>
      </c>
      <c r="U1621" t="s">
        <v>517</v>
      </c>
      <c r="V1621" t="s">
        <v>517</v>
      </c>
      <c r="W1621" t="s">
        <v>589</v>
      </c>
      <c r="X1621" t="s">
        <v>590</v>
      </c>
      <c r="Y1621" t="s">
        <v>9311</v>
      </c>
      <c r="Z1621" s="1">
        <v>29808</v>
      </c>
      <c r="AA1621" t="s">
        <v>529</v>
      </c>
      <c r="AB1621">
        <v>35</v>
      </c>
      <c r="AC1621" t="s">
        <v>358</v>
      </c>
      <c r="AD1621" t="s">
        <v>495</v>
      </c>
      <c r="AF1621" t="s">
        <v>517</v>
      </c>
      <c r="AG1621" t="s">
        <v>517</v>
      </c>
      <c r="AH1621" t="s">
        <v>517</v>
      </c>
      <c r="AI1621" t="s">
        <v>517</v>
      </c>
      <c r="AJ1621" t="s">
        <v>517</v>
      </c>
    </row>
    <row r="1622" spans="1:36" x14ac:dyDescent="0.25">
      <c r="A1622" s="13" t="s">
        <v>9312</v>
      </c>
      <c r="B1622" s="1">
        <v>42799</v>
      </c>
      <c r="C1622" s="2">
        <v>0.37381944444444443</v>
      </c>
      <c r="D1622" t="s">
        <v>7203</v>
      </c>
      <c r="E1622" t="s">
        <v>116</v>
      </c>
      <c r="F1622" t="s">
        <v>5997</v>
      </c>
      <c r="G1622" t="s">
        <v>5998</v>
      </c>
      <c r="H1622" t="s">
        <v>5999</v>
      </c>
      <c r="I1622" t="s">
        <v>21</v>
      </c>
      <c r="K1622">
        <v>3</v>
      </c>
      <c r="L1622">
        <v>5</v>
      </c>
      <c r="M1622">
        <v>8</v>
      </c>
      <c r="N1622">
        <v>1</v>
      </c>
      <c r="O1622" t="s">
        <v>5994</v>
      </c>
      <c r="P1622" t="s">
        <v>5994</v>
      </c>
      <c r="Q1622" t="s">
        <v>517</v>
      </c>
      <c r="R1622" t="s">
        <v>517</v>
      </c>
      <c r="S1622" t="s">
        <v>517</v>
      </c>
      <c r="T1622" t="s">
        <v>517</v>
      </c>
      <c r="U1622" t="s">
        <v>517</v>
      </c>
      <c r="V1622" t="s">
        <v>517</v>
      </c>
      <c r="W1622" t="s">
        <v>589</v>
      </c>
      <c r="X1622" t="s">
        <v>590</v>
      </c>
      <c r="Y1622" t="s">
        <v>5211</v>
      </c>
      <c r="Z1622" s="1">
        <v>23513</v>
      </c>
      <c r="AA1622" t="s">
        <v>1702</v>
      </c>
      <c r="AB1622">
        <v>52</v>
      </c>
      <c r="AC1622" t="s">
        <v>358</v>
      </c>
      <c r="AD1622" t="s">
        <v>495</v>
      </c>
      <c r="AF1622" t="s">
        <v>8254</v>
      </c>
      <c r="AG1622" t="s">
        <v>8303</v>
      </c>
      <c r="AH1622" t="s">
        <v>8313</v>
      </c>
      <c r="AI1622" t="s">
        <v>8304</v>
      </c>
      <c r="AJ1622" t="s">
        <v>517</v>
      </c>
    </row>
    <row r="1623" spans="1:36" x14ac:dyDescent="0.25">
      <c r="A1623" s="13" t="s">
        <v>9313</v>
      </c>
      <c r="B1623" s="1">
        <v>42799</v>
      </c>
      <c r="C1623" s="2">
        <v>0.36497685185185186</v>
      </c>
      <c r="D1623" t="s">
        <v>8997</v>
      </c>
      <c r="E1623" t="s">
        <v>22</v>
      </c>
      <c r="F1623" t="s">
        <v>8998</v>
      </c>
      <c r="G1623" s="14" t="s">
        <v>8999</v>
      </c>
      <c r="H1623" s="14" t="s">
        <v>9000</v>
      </c>
      <c r="I1623" t="s">
        <v>23</v>
      </c>
      <c r="K1623">
        <v>3</v>
      </c>
      <c r="L1623">
        <v>5</v>
      </c>
      <c r="M1623">
        <v>8</v>
      </c>
      <c r="N1623">
        <v>1</v>
      </c>
      <c r="O1623" t="s">
        <v>8995</v>
      </c>
      <c r="P1623" t="s">
        <v>517</v>
      </c>
      <c r="Q1623" t="s">
        <v>517</v>
      </c>
      <c r="R1623" t="s">
        <v>517</v>
      </c>
      <c r="S1623" t="s">
        <v>517</v>
      </c>
      <c r="T1623" t="s">
        <v>517</v>
      </c>
      <c r="U1623" t="s">
        <v>517</v>
      </c>
      <c r="V1623" t="s">
        <v>517</v>
      </c>
      <c r="W1623" t="s">
        <v>526</v>
      </c>
      <c r="X1623" t="s">
        <v>527</v>
      </c>
      <c r="Y1623" t="s">
        <v>9001</v>
      </c>
      <c r="Z1623" s="1">
        <v>36056</v>
      </c>
      <c r="AA1623" t="s">
        <v>9002</v>
      </c>
      <c r="AB1623">
        <v>18</v>
      </c>
      <c r="AC1623" t="s">
        <v>358</v>
      </c>
      <c r="AD1623" t="s">
        <v>497</v>
      </c>
      <c r="AF1623" t="s">
        <v>517</v>
      </c>
      <c r="AG1623" t="s">
        <v>517</v>
      </c>
      <c r="AH1623" t="s">
        <v>517</v>
      </c>
      <c r="AI1623" t="s">
        <v>517</v>
      </c>
      <c r="AJ1623" t="s">
        <v>517</v>
      </c>
    </row>
    <row r="1624" spans="1:36" x14ac:dyDescent="0.25">
      <c r="A1624" s="13" t="s">
        <v>9314</v>
      </c>
      <c r="B1624" s="1">
        <v>42799</v>
      </c>
      <c r="C1624" s="2">
        <v>0.34385416666666663</v>
      </c>
      <c r="D1624" t="s">
        <v>1910</v>
      </c>
      <c r="E1624" t="s">
        <v>542</v>
      </c>
      <c r="F1624" t="s">
        <v>9315</v>
      </c>
      <c r="G1624" s="14" t="s">
        <v>9316</v>
      </c>
      <c r="H1624" s="14" t="s">
        <v>9317</v>
      </c>
      <c r="I1624" t="s">
        <v>24</v>
      </c>
      <c r="K1624">
        <v>3</v>
      </c>
      <c r="L1624">
        <v>5</v>
      </c>
      <c r="M1624">
        <v>8</v>
      </c>
      <c r="N1624">
        <v>1</v>
      </c>
      <c r="O1624" t="s">
        <v>517</v>
      </c>
      <c r="P1624" t="s">
        <v>517</v>
      </c>
      <c r="Q1624" t="s">
        <v>517</v>
      </c>
      <c r="R1624" t="s">
        <v>517</v>
      </c>
      <c r="S1624" t="s">
        <v>517</v>
      </c>
      <c r="T1624" t="s">
        <v>517</v>
      </c>
      <c r="U1624" t="s">
        <v>517</v>
      </c>
      <c r="V1624" t="s">
        <v>517</v>
      </c>
      <c r="W1624" t="s">
        <v>517</v>
      </c>
      <c r="X1624" t="s">
        <v>517</v>
      </c>
      <c r="Y1624" t="s">
        <v>9318</v>
      </c>
      <c r="Z1624" s="1">
        <v>31091</v>
      </c>
      <c r="AA1624" t="s">
        <v>1910</v>
      </c>
      <c r="AB1624">
        <v>32</v>
      </c>
      <c r="AC1624" t="s">
        <v>358</v>
      </c>
      <c r="AD1624" t="s">
        <v>482</v>
      </c>
      <c r="AF1624" t="s">
        <v>8297</v>
      </c>
      <c r="AG1624" t="s">
        <v>8295</v>
      </c>
      <c r="AH1624" t="s">
        <v>8264</v>
      </c>
      <c r="AI1624" t="s">
        <v>8263</v>
      </c>
      <c r="AJ1624" t="s">
        <v>8305</v>
      </c>
    </row>
    <row r="1625" spans="1:36" x14ac:dyDescent="0.25">
      <c r="A1625" s="13" t="s">
        <v>9319</v>
      </c>
      <c r="B1625" s="1">
        <v>42799</v>
      </c>
      <c r="C1625" s="2">
        <v>0.23762731481481481</v>
      </c>
      <c r="D1625" t="s">
        <v>9320</v>
      </c>
      <c r="E1625" t="s">
        <v>22</v>
      </c>
      <c r="F1625" t="s">
        <v>9321</v>
      </c>
      <c r="G1625" s="14" t="s">
        <v>9322</v>
      </c>
      <c r="H1625" s="14" t="s">
        <v>9323</v>
      </c>
      <c r="I1625" t="s">
        <v>23</v>
      </c>
      <c r="K1625">
        <v>3</v>
      </c>
      <c r="L1625">
        <v>5</v>
      </c>
      <c r="M1625">
        <v>5</v>
      </c>
      <c r="N1625">
        <v>1</v>
      </c>
      <c r="O1625" t="s">
        <v>8364</v>
      </c>
      <c r="P1625" t="s">
        <v>517</v>
      </c>
      <c r="Q1625" t="s">
        <v>517</v>
      </c>
      <c r="R1625" t="s">
        <v>517</v>
      </c>
      <c r="S1625" t="s">
        <v>517</v>
      </c>
      <c r="T1625" t="s">
        <v>517</v>
      </c>
      <c r="U1625" t="s">
        <v>517</v>
      </c>
      <c r="V1625" t="s">
        <v>517</v>
      </c>
      <c r="W1625" t="s">
        <v>925</v>
      </c>
      <c r="X1625" t="s">
        <v>554</v>
      </c>
      <c r="Y1625" t="s">
        <v>9324</v>
      </c>
      <c r="Z1625" s="1">
        <v>34443</v>
      </c>
      <c r="AA1625" t="s">
        <v>8067</v>
      </c>
      <c r="AB1625">
        <v>22</v>
      </c>
      <c r="AC1625" t="s">
        <v>358</v>
      </c>
      <c r="AD1625" t="s">
        <v>490</v>
      </c>
      <c r="AF1625" t="s">
        <v>517</v>
      </c>
      <c r="AG1625" t="s">
        <v>517</v>
      </c>
      <c r="AH1625" t="s">
        <v>517</v>
      </c>
      <c r="AI1625" t="s">
        <v>517</v>
      </c>
      <c r="AJ1625" t="s">
        <v>517</v>
      </c>
    </row>
    <row r="1626" spans="1:36" x14ac:dyDescent="0.25">
      <c r="A1626" s="13" t="s">
        <v>9325</v>
      </c>
      <c r="B1626" s="1">
        <v>42799</v>
      </c>
      <c r="C1626" s="2">
        <v>0.1975462962962963</v>
      </c>
      <c r="D1626" t="s">
        <v>9326</v>
      </c>
      <c r="E1626" t="s">
        <v>22</v>
      </c>
      <c r="F1626" t="s">
        <v>9327</v>
      </c>
      <c r="G1626" t="s">
        <v>9328</v>
      </c>
      <c r="H1626" t="s">
        <v>9329</v>
      </c>
      <c r="I1626" t="s">
        <v>21</v>
      </c>
      <c r="K1626">
        <v>3</v>
      </c>
      <c r="L1626">
        <v>5</v>
      </c>
      <c r="M1626">
        <v>4</v>
      </c>
      <c r="N1626">
        <v>1</v>
      </c>
      <c r="O1626" t="s">
        <v>517</v>
      </c>
      <c r="P1626" t="s">
        <v>517</v>
      </c>
      <c r="Q1626" t="s">
        <v>517</v>
      </c>
      <c r="R1626" t="s">
        <v>517</v>
      </c>
      <c r="S1626" t="s">
        <v>517</v>
      </c>
      <c r="T1626" t="s">
        <v>517</v>
      </c>
      <c r="U1626" t="s">
        <v>517</v>
      </c>
      <c r="V1626" t="s">
        <v>517</v>
      </c>
      <c r="W1626" t="s">
        <v>517</v>
      </c>
      <c r="X1626" t="s">
        <v>517</v>
      </c>
      <c r="Y1626" t="s">
        <v>9330</v>
      </c>
      <c r="Z1626" s="1">
        <v>34257</v>
      </c>
      <c r="AA1626" t="s">
        <v>2384</v>
      </c>
      <c r="AB1626">
        <v>23</v>
      </c>
      <c r="AC1626" t="s">
        <v>357</v>
      </c>
      <c r="AD1626" t="s">
        <v>490</v>
      </c>
      <c r="AF1626" t="s">
        <v>8313</v>
      </c>
      <c r="AG1626" t="s">
        <v>8263</v>
      </c>
      <c r="AH1626" t="s">
        <v>8261</v>
      </c>
      <c r="AI1626" t="s">
        <v>517</v>
      </c>
      <c r="AJ1626" t="s">
        <v>517</v>
      </c>
    </row>
    <row r="1627" spans="1:36" x14ac:dyDescent="0.25">
      <c r="A1627" s="13" t="s">
        <v>9332</v>
      </c>
      <c r="B1627" s="1">
        <v>42799</v>
      </c>
      <c r="C1627" s="2">
        <v>0.11760416666666666</v>
      </c>
      <c r="D1627" t="s">
        <v>9333</v>
      </c>
      <c r="E1627" t="s">
        <v>22</v>
      </c>
      <c r="F1627" t="s">
        <v>9334</v>
      </c>
      <c r="G1627" s="14" t="s">
        <v>9335</v>
      </c>
      <c r="H1627" s="14" t="s">
        <v>9336</v>
      </c>
      <c r="I1627" t="s">
        <v>23</v>
      </c>
      <c r="K1627">
        <v>3</v>
      </c>
      <c r="L1627">
        <v>5</v>
      </c>
      <c r="M1627">
        <v>2</v>
      </c>
      <c r="N1627">
        <v>1</v>
      </c>
      <c r="O1627" t="s">
        <v>9331</v>
      </c>
      <c r="P1627" t="s">
        <v>517</v>
      </c>
      <c r="Q1627" t="s">
        <v>517</v>
      </c>
      <c r="R1627" t="s">
        <v>517</v>
      </c>
      <c r="S1627" t="s">
        <v>517</v>
      </c>
      <c r="T1627" t="s">
        <v>517</v>
      </c>
      <c r="U1627" t="s">
        <v>517</v>
      </c>
      <c r="V1627" t="s">
        <v>517</v>
      </c>
      <c r="W1627" t="s">
        <v>862</v>
      </c>
      <c r="X1627" t="s">
        <v>527</v>
      </c>
      <c r="Y1627" t="s">
        <v>517</v>
      </c>
      <c r="Z1627" s="1" t="s">
        <v>517</v>
      </c>
      <c r="AA1627" t="s">
        <v>9333</v>
      </c>
      <c r="AB1627" t="s">
        <v>517</v>
      </c>
      <c r="AC1627" t="s">
        <v>358</v>
      </c>
      <c r="AD1627" t="s">
        <v>517</v>
      </c>
      <c r="AF1627" t="s">
        <v>8265</v>
      </c>
      <c r="AG1627" t="s">
        <v>517</v>
      </c>
      <c r="AH1627" t="s">
        <v>517</v>
      </c>
      <c r="AI1627" t="s">
        <v>517</v>
      </c>
      <c r="AJ1627" t="s">
        <v>517</v>
      </c>
    </row>
    <row r="1628" spans="1:36" x14ac:dyDescent="0.25">
      <c r="A1628" s="13" t="s">
        <v>9337</v>
      </c>
      <c r="B1628" s="1">
        <v>42799</v>
      </c>
      <c r="C1628" s="2">
        <v>0.10648148148148147</v>
      </c>
      <c r="D1628" t="s">
        <v>9338</v>
      </c>
      <c r="E1628" t="s">
        <v>22</v>
      </c>
      <c r="F1628" t="s">
        <v>9339</v>
      </c>
      <c r="G1628" s="14" t="s">
        <v>9340</v>
      </c>
      <c r="H1628" s="14" t="s">
        <v>9341</v>
      </c>
      <c r="I1628" t="s">
        <v>23</v>
      </c>
      <c r="K1628">
        <v>3</v>
      </c>
      <c r="L1628">
        <v>5</v>
      </c>
      <c r="M1628">
        <v>2</v>
      </c>
      <c r="N1628">
        <v>1</v>
      </c>
      <c r="O1628" t="s">
        <v>517</v>
      </c>
      <c r="P1628" t="s">
        <v>517</v>
      </c>
      <c r="Q1628" t="s">
        <v>517</v>
      </c>
      <c r="R1628" t="s">
        <v>517</v>
      </c>
      <c r="S1628" t="s">
        <v>517</v>
      </c>
      <c r="T1628" t="s">
        <v>517</v>
      </c>
      <c r="U1628" t="s">
        <v>517</v>
      </c>
      <c r="V1628" t="s">
        <v>517</v>
      </c>
      <c r="W1628" t="s">
        <v>517</v>
      </c>
      <c r="X1628" t="s">
        <v>517</v>
      </c>
      <c r="Y1628" t="s">
        <v>517</v>
      </c>
      <c r="Z1628" s="1" t="s">
        <v>517</v>
      </c>
      <c r="AA1628" t="s">
        <v>9338</v>
      </c>
      <c r="AB1628" t="s">
        <v>517</v>
      </c>
      <c r="AC1628" t="s">
        <v>358</v>
      </c>
      <c r="AD1628" t="s">
        <v>517</v>
      </c>
      <c r="AF1628" t="s">
        <v>517</v>
      </c>
      <c r="AG1628" t="s">
        <v>517</v>
      </c>
      <c r="AH1628" t="s">
        <v>517</v>
      </c>
      <c r="AI1628" t="s">
        <v>517</v>
      </c>
      <c r="AJ1628" t="s">
        <v>517</v>
      </c>
    </row>
    <row r="1629" spans="1:36" x14ac:dyDescent="0.25">
      <c r="A1629" s="13" t="s">
        <v>9342</v>
      </c>
      <c r="B1629" s="1">
        <v>42798</v>
      </c>
      <c r="C1629" s="2">
        <v>0.86659722222222213</v>
      </c>
      <c r="D1629" t="s">
        <v>9124</v>
      </c>
      <c r="E1629" t="s">
        <v>22</v>
      </c>
      <c r="F1629" t="s">
        <v>9125</v>
      </c>
      <c r="G1629" t="s">
        <v>9126</v>
      </c>
      <c r="H1629" t="s">
        <v>9343</v>
      </c>
      <c r="I1629" t="s">
        <v>23</v>
      </c>
      <c r="K1629">
        <v>3</v>
      </c>
      <c r="L1629">
        <v>4</v>
      </c>
      <c r="M1629">
        <v>20</v>
      </c>
      <c r="N1629">
        <v>7</v>
      </c>
      <c r="O1629" t="s">
        <v>9122</v>
      </c>
      <c r="P1629" t="s">
        <v>517</v>
      </c>
      <c r="Q1629" t="s">
        <v>517</v>
      </c>
      <c r="R1629" t="s">
        <v>517</v>
      </c>
      <c r="S1629" t="s">
        <v>517</v>
      </c>
      <c r="T1629" t="s">
        <v>517</v>
      </c>
      <c r="U1629" t="s">
        <v>517</v>
      </c>
      <c r="V1629" t="s">
        <v>517</v>
      </c>
      <c r="W1629" t="s">
        <v>589</v>
      </c>
      <c r="X1629" t="s">
        <v>590</v>
      </c>
      <c r="Y1629" t="s">
        <v>9128</v>
      </c>
      <c r="Z1629" s="1">
        <v>30184</v>
      </c>
      <c r="AA1629" t="s">
        <v>9129</v>
      </c>
      <c r="AB1629">
        <v>34</v>
      </c>
      <c r="AC1629" t="s">
        <v>358</v>
      </c>
      <c r="AD1629" t="s">
        <v>488</v>
      </c>
      <c r="AF1629" t="s">
        <v>517</v>
      </c>
      <c r="AG1629" t="s">
        <v>517</v>
      </c>
      <c r="AH1629" t="s">
        <v>517</v>
      </c>
      <c r="AI1629" t="s">
        <v>517</v>
      </c>
      <c r="AJ1629" t="s">
        <v>517</v>
      </c>
    </row>
    <row r="1630" spans="1:36" x14ac:dyDescent="0.25">
      <c r="A1630" s="13" t="s">
        <v>9344</v>
      </c>
      <c r="B1630" s="1">
        <v>42798</v>
      </c>
      <c r="C1630" s="2">
        <v>0.7674537037037038</v>
      </c>
      <c r="D1630" t="s">
        <v>9345</v>
      </c>
      <c r="E1630" t="s">
        <v>22</v>
      </c>
      <c r="F1630" t="s">
        <v>9346</v>
      </c>
      <c r="G1630" s="14" t="s">
        <v>9347</v>
      </c>
      <c r="H1630" s="14" t="s">
        <v>9348</v>
      </c>
      <c r="I1630" t="s">
        <v>24</v>
      </c>
      <c r="K1630">
        <v>3</v>
      </c>
      <c r="L1630">
        <v>4</v>
      </c>
      <c r="M1630">
        <v>18</v>
      </c>
      <c r="N1630">
        <v>7</v>
      </c>
      <c r="O1630" t="s">
        <v>517</v>
      </c>
      <c r="P1630" t="s">
        <v>517</v>
      </c>
      <c r="Q1630" t="s">
        <v>517</v>
      </c>
      <c r="R1630" t="s">
        <v>517</v>
      </c>
      <c r="S1630" t="s">
        <v>517</v>
      </c>
      <c r="T1630" t="s">
        <v>517</v>
      </c>
      <c r="U1630" t="s">
        <v>517</v>
      </c>
      <c r="V1630" t="s">
        <v>517</v>
      </c>
      <c r="W1630" t="s">
        <v>517</v>
      </c>
      <c r="X1630" t="s">
        <v>517</v>
      </c>
      <c r="Y1630" t="s">
        <v>517</v>
      </c>
      <c r="Z1630" s="1" t="s">
        <v>517</v>
      </c>
      <c r="AA1630" t="s">
        <v>478</v>
      </c>
      <c r="AB1630" t="s">
        <v>517</v>
      </c>
      <c r="AC1630" t="s">
        <v>358</v>
      </c>
      <c r="AD1630" t="s">
        <v>517</v>
      </c>
      <c r="AF1630" t="s">
        <v>8313</v>
      </c>
      <c r="AG1630" t="s">
        <v>517</v>
      </c>
      <c r="AH1630" t="s">
        <v>517</v>
      </c>
      <c r="AI1630" t="s">
        <v>517</v>
      </c>
      <c r="AJ1630" t="s">
        <v>517</v>
      </c>
    </row>
    <row r="1631" spans="1:36" x14ac:dyDescent="0.25">
      <c r="A1631" s="13" t="s">
        <v>9350</v>
      </c>
      <c r="B1631" s="1">
        <v>42798</v>
      </c>
      <c r="C1631" s="2">
        <v>0.71450231481481474</v>
      </c>
      <c r="D1631" t="s">
        <v>9096</v>
      </c>
      <c r="E1631" t="s">
        <v>22</v>
      </c>
      <c r="F1631" t="s">
        <v>9097</v>
      </c>
      <c r="G1631" t="s">
        <v>9098</v>
      </c>
      <c r="H1631" t="s">
        <v>9351</v>
      </c>
      <c r="I1631" t="s">
        <v>25</v>
      </c>
      <c r="K1631">
        <v>3</v>
      </c>
      <c r="L1631">
        <v>4</v>
      </c>
      <c r="M1631">
        <v>17</v>
      </c>
      <c r="N1631">
        <v>7</v>
      </c>
      <c r="O1631" t="s">
        <v>9349</v>
      </c>
      <c r="P1631" t="s">
        <v>517</v>
      </c>
      <c r="Q1631" t="s">
        <v>517</v>
      </c>
      <c r="R1631" t="s">
        <v>517</v>
      </c>
      <c r="S1631" t="s">
        <v>517</v>
      </c>
      <c r="T1631" t="s">
        <v>517</v>
      </c>
      <c r="U1631" t="s">
        <v>517</v>
      </c>
      <c r="V1631" t="s">
        <v>517</v>
      </c>
      <c r="W1631" t="s">
        <v>537</v>
      </c>
      <c r="X1631" t="s">
        <v>590</v>
      </c>
      <c r="Y1631" t="s">
        <v>9100</v>
      </c>
      <c r="Z1631" s="1">
        <v>35823</v>
      </c>
      <c r="AA1631" t="s">
        <v>2618</v>
      </c>
      <c r="AB1631">
        <v>19</v>
      </c>
      <c r="AC1631" t="s">
        <v>358</v>
      </c>
      <c r="AD1631" t="s">
        <v>497</v>
      </c>
      <c r="AF1631" t="s">
        <v>8313</v>
      </c>
      <c r="AG1631" t="s">
        <v>517</v>
      </c>
      <c r="AH1631" t="s">
        <v>517</v>
      </c>
      <c r="AI1631" t="s">
        <v>517</v>
      </c>
      <c r="AJ1631" t="s">
        <v>517</v>
      </c>
    </row>
    <row r="1632" spans="1:36" x14ac:dyDescent="0.25">
      <c r="A1632" s="13" t="s">
        <v>9352</v>
      </c>
      <c r="B1632" s="1">
        <v>42798</v>
      </c>
      <c r="C1632" s="2">
        <v>0.71296296296296291</v>
      </c>
      <c r="D1632" t="s">
        <v>9096</v>
      </c>
      <c r="E1632" t="s">
        <v>22</v>
      </c>
      <c r="F1632" t="s">
        <v>9097</v>
      </c>
      <c r="G1632" s="14" t="s">
        <v>9098</v>
      </c>
      <c r="H1632" s="14" t="s">
        <v>9099</v>
      </c>
      <c r="I1632" t="s">
        <v>23</v>
      </c>
      <c r="K1632">
        <v>3</v>
      </c>
      <c r="L1632">
        <v>4</v>
      </c>
      <c r="M1632">
        <v>17</v>
      </c>
      <c r="N1632">
        <v>7</v>
      </c>
      <c r="O1632" t="s">
        <v>9349</v>
      </c>
      <c r="P1632" t="s">
        <v>517</v>
      </c>
      <c r="Q1632" t="s">
        <v>517</v>
      </c>
      <c r="R1632" t="s">
        <v>517</v>
      </c>
      <c r="S1632" t="s">
        <v>517</v>
      </c>
      <c r="T1632" t="s">
        <v>517</v>
      </c>
      <c r="U1632" t="s">
        <v>517</v>
      </c>
      <c r="V1632" t="s">
        <v>517</v>
      </c>
      <c r="W1632" t="s">
        <v>537</v>
      </c>
      <c r="X1632" t="s">
        <v>590</v>
      </c>
      <c r="Y1632" t="s">
        <v>9100</v>
      </c>
      <c r="Z1632" s="1">
        <v>35823</v>
      </c>
      <c r="AA1632" t="s">
        <v>2618</v>
      </c>
      <c r="AB1632">
        <v>19</v>
      </c>
      <c r="AC1632" t="s">
        <v>358</v>
      </c>
      <c r="AD1632" t="s">
        <v>497</v>
      </c>
      <c r="AF1632" t="s">
        <v>8313</v>
      </c>
      <c r="AG1632" t="s">
        <v>517</v>
      </c>
      <c r="AH1632" t="s">
        <v>517</v>
      </c>
      <c r="AI1632" t="s">
        <v>517</v>
      </c>
      <c r="AJ1632" t="s">
        <v>517</v>
      </c>
    </row>
    <row r="1633" spans="1:36" x14ac:dyDescent="0.25">
      <c r="A1633" s="13" t="s">
        <v>9353</v>
      </c>
      <c r="B1633" s="1">
        <v>42798</v>
      </c>
      <c r="C1633" s="2">
        <v>0.69368055555555552</v>
      </c>
      <c r="D1633" t="s">
        <v>9354</v>
      </c>
      <c r="E1633" t="s">
        <v>22</v>
      </c>
      <c r="F1633" t="s">
        <v>9355</v>
      </c>
      <c r="G1633" s="14" t="s">
        <v>9356</v>
      </c>
      <c r="H1633" s="14" t="s">
        <v>9357</v>
      </c>
      <c r="I1633" t="s">
        <v>23</v>
      </c>
      <c r="K1633">
        <v>3</v>
      </c>
      <c r="L1633">
        <v>4</v>
      </c>
      <c r="M1633">
        <v>16</v>
      </c>
      <c r="N1633">
        <v>7</v>
      </c>
      <c r="O1633" t="s">
        <v>517</v>
      </c>
      <c r="P1633" t="s">
        <v>517</v>
      </c>
      <c r="Q1633" t="s">
        <v>517</v>
      </c>
      <c r="R1633" t="s">
        <v>517</v>
      </c>
      <c r="S1633" t="s">
        <v>517</v>
      </c>
      <c r="T1633" t="s">
        <v>517</v>
      </c>
      <c r="U1633" t="s">
        <v>517</v>
      </c>
      <c r="V1633" t="s">
        <v>517</v>
      </c>
      <c r="W1633" t="s">
        <v>517</v>
      </c>
      <c r="X1633" t="s">
        <v>517</v>
      </c>
      <c r="Y1633" t="s">
        <v>5188</v>
      </c>
      <c r="Z1633" s="1">
        <v>30773</v>
      </c>
      <c r="AA1633" t="s">
        <v>1519</v>
      </c>
      <c r="AB1633">
        <v>32</v>
      </c>
      <c r="AC1633" t="s">
        <v>358</v>
      </c>
      <c r="AD1633" t="s">
        <v>493</v>
      </c>
      <c r="AF1633" t="s">
        <v>517</v>
      </c>
      <c r="AG1633" t="s">
        <v>517</v>
      </c>
      <c r="AH1633" t="s">
        <v>517</v>
      </c>
      <c r="AI1633" t="s">
        <v>517</v>
      </c>
      <c r="AJ1633" t="s">
        <v>517</v>
      </c>
    </row>
    <row r="1634" spans="1:36" x14ac:dyDescent="0.25">
      <c r="A1634" s="13" t="s">
        <v>9359</v>
      </c>
      <c r="B1634" s="1">
        <v>42798</v>
      </c>
      <c r="C1634" s="2">
        <v>0.67903935185185194</v>
      </c>
      <c r="D1634" t="s">
        <v>9360</v>
      </c>
      <c r="E1634" t="s">
        <v>116</v>
      </c>
      <c r="F1634" t="s">
        <v>9361</v>
      </c>
      <c r="G1634" t="s">
        <v>9362</v>
      </c>
      <c r="H1634" t="s">
        <v>9363</v>
      </c>
      <c r="I1634" t="s">
        <v>21</v>
      </c>
      <c r="K1634">
        <v>3</v>
      </c>
      <c r="L1634">
        <v>4</v>
      </c>
      <c r="M1634">
        <v>16</v>
      </c>
      <c r="N1634">
        <v>7</v>
      </c>
      <c r="O1634" t="s">
        <v>9358</v>
      </c>
      <c r="P1634" t="s">
        <v>517</v>
      </c>
      <c r="Q1634" t="s">
        <v>517</v>
      </c>
      <c r="R1634" t="s">
        <v>517</v>
      </c>
      <c r="S1634" t="s">
        <v>517</v>
      </c>
      <c r="T1634" t="s">
        <v>517</v>
      </c>
      <c r="U1634" t="s">
        <v>517</v>
      </c>
      <c r="V1634" t="s">
        <v>517</v>
      </c>
      <c r="W1634" t="s">
        <v>589</v>
      </c>
      <c r="X1634" t="s">
        <v>590</v>
      </c>
      <c r="Y1634" t="s">
        <v>517</v>
      </c>
      <c r="Z1634" s="1" t="s">
        <v>517</v>
      </c>
      <c r="AA1634" t="s">
        <v>478</v>
      </c>
      <c r="AB1634" t="s">
        <v>517</v>
      </c>
      <c r="AC1634" t="s">
        <v>358</v>
      </c>
      <c r="AD1634" t="s">
        <v>517</v>
      </c>
      <c r="AF1634" t="s">
        <v>8263</v>
      </c>
      <c r="AG1634" t="s">
        <v>8266</v>
      </c>
      <c r="AH1634" t="s">
        <v>8253</v>
      </c>
      <c r="AI1634" t="s">
        <v>8295</v>
      </c>
      <c r="AJ1634" t="s">
        <v>517</v>
      </c>
    </row>
    <row r="1635" spans="1:36" x14ac:dyDescent="0.25">
      <c r="A1635" s="13" t="s">
        <v>9364</v>
      </c>
      <c r="B1635" s="1">
        <v>42798</v>
      </c>
      <c r="C1635" s="2">
        <v>0.67745370370370372</v>
      </c>
      <c r="D1635" t="s">
        <v>9360</v>
      </c>
      <c r="E1635" t="s">
        <v>116</v>
      </c>
      <c r="F1635" t="s">
        <v>9361</v>
      </c>
      <c r="G1635" s="14" t="s">
        <v>9362</v>
      </c>
      <c r="H1635" s="14" t="s">
        <v>9363</v>
      </c>
      <c r="I1635" t="s">
        <v>23</v>
      </c>
      <c r="K1635">
        <v>3</v>
      </c>
      <c r="L1635">
        <v>4</v>
      </c>
      <c r="M1635">
        <v>16</v>
      </c>
      <c r="N1635">
        <v>7</v>
      </c>
      <c r="O1635" t="s">
        <v>9358</v>
      </c>
      <c r="P1635" t="s">
        <v>517</v>
      </c>
      <c r="Q1635" t="s">
        <v>517</v>
      </c>
      <c r="R1635" t="s">
        <v>517</v>
      </c>
      <c r="S1635" t="s">
        <v>517</v>
      </c>
      <c r="T1635" t="s">
        <v>517</v>
      </c>
      <c r="U1635" t="s">
        <v>517</v>
      </c>
      <c r="V1635" t="s">
        <v>517</v>
      </c>
      <c r="W1635" t="s">
        <v>589</v>
      </c>
      <c r="X1635" t="s">
        <v>590</v>
      </c>
      <c r="Y1635" t="s">
        <v>517</v>
      </c>
      <c r="Z1635" s="1" t="s">
        <v>517</v>
      </c>
      <c r="AA1635" t="s">
        <v>478</v>
      </c>
      <c r="AB1635" t="s">
        <v>517</v>
      </c>
      <c r="AC1635" t="s">
        <v>358</v>
      </c>
      <c r="AD1635" t="s">
        <v>517</v>
      </c>
      <c r="AF1635" t="s">
        <v>8263</v>
      </c>
      <c r="AG1635" t="s">
        <v>8266</v>
      </c>
      <c r="AH1635" t="s">
        <v>8253</v>
      </c>
      <c r="AI1635" t="s">
        <v>8295</v>
      </c>
      <c r="AJ1635" t="s">
        <v>517</v>
      </c>
    </row>
    <row r="1636" spans="1:36" x14ac:dyDescent="0.25">
      <c r="A1636" s="13" t="s">
        <v>9366</v>
      </c>
      <c r="B1636" s="1">
        <v>42798</v>
      </c>
      <c r="C1636" s="2">
        <v>0.65319444444444441</v>
      </c>
      <c r="D1636" t="s">
        <v>9367</v>
      </c>
      <c r="E1636" t="s">
        <v>9368</v>
      </c>
      <c r="F1636" t="s">
        <v>9369</v>
      </c>
      <c r="G1636" s="14" t="s">
        <v>9370</v>
      </c>
      <c r="H1636" s="14" t="s">
        <v>9371</v>
      </c>
      <c r="I1636" t="s">
        <v>23</v>
      </c>
      <c r="K1636">
        <v>3</v>
      </c>
      <c r="L1636">
        <v>4</v>
      </c>
      <c r="M1636">
        <v>15</v>
      </c>
      <c r="N1636">
        <v>7</v>
      </c>
      <c r="O1636" t="s">
        <v>9365</v>
      </c>
      <c r="P1636" t="s">
        <v>517</v>
      </c>
      <c r="Q1636" t="s">
        <v>517</v>
      </c>
      <c r="R1636" t="s">
        <v>517</v>
      </c>
      <c r="S1636" t="s">
        <v>517</v>
      </c>
      <c r="T1636" t="s">
        <v>517</v>
      </c>
      <c r="U1636" t="s">
        <v>517</v>
      </c>
      <c r="V1636" t="s">
        <v>517</v>
      </c>
      <c r="W1636" t="s">
        <v>589</v>
      </c>
      <c r="X1636" t="s">
        <v>590</v>
      </c>
      <c r="Y1636" t="s">
        <v>9372</v>
      </c>
      <c r="Z1636" s="1">
        <v>32086</v>
      </c>
      <c r="AA1636" t="s">
        <v>946</v>
      </c>
      <c r="AB1636">
        <v>29</v>
      </c>
      <c r="AC1636" t="s">
        <v>358</v>
      </c>
      <c r="AD1636" t="s">
        <v>499</v>
      </c>
      <c r="AF1636" t="s">
        <v>517</v>
      </c>
      <c r="AG1636" t="s">
        <v>517</v>
      </c>
      <c r="AH1636" t="s">
        <v>517</v>
      </c>
      <c r="AI1636" t="s">
        <v>517</v>
      </c>
      <c r="AJ1636" t="s">
        <v>517</v>
      </c>
    </row>
    <row r="1637" spans="1:36" x14ac:dyDescent="0.25">
      <c r="A1637" s="13" t="s">
        <v>9373</v>
      </c>
      <c r="B1637" s="1">
        <v>42798</v>
      </c>
      <c r="C1637" s="2">
        <v>0.65204861111111112</v>
      </c>
      <c r="D1637" t="s">
        <v>6862</v>
      </c>
      <c r="E1637" t="s">
        <v>22</v>
      </c>
      <c r="F1637" t="s">
        <v>9374</v>
      </c>
      <c r="G1637" s="14" t="s">
        <v>9375</v>
      </c>
      <c r="H1637" s="14" t="s">
        <v>9376</v>
      </c>
      <c r="I1637" t="s">
        <v>21</v>
      </c>
      <c r="K1637">
        <v>3</v>
      </c>
      <c r="L1637">
        <v>4</v>
      </c>
      <c r="M1637">
        <v>15</v>
      </c>
      <c r="N1637">
        <v>7</v>
      </c>
      <c r="O1637" t="s">
        <v>6860</v>
      </c>
      <c r="P1637" t="s">
        <v>517</v>
      </c>
      <c r="Q1637" t="s">
        <v>517</v>
      </c>
      <c r="R1637" t="s">
        <v>517</v>
      </c>
      <c r="S1637" t="s">
        <v>517</v>
      </c>
      <c r="T1637" t="s">
        <v>517</v>
      </c>
      <c r="U1637" t="s">
        <v>517</v>
      </c>
      <c r="V1637" t="s">
        <v>517</v>
      </c>
      <c r="W1637" t="s">
        <v>589</v>
      </c>
      <c r="X1637" t="s">
        <v>849</v>
      </c>
      <c r="Y1637" t="s">
        <v>9377</v>
      </c>
      <c r="Z1637" s="1">
        <v>30940</v>
      </c>
      <c r="AA1637" t="s">
        <v>4369</v>
      </c>
      <c r="AB1637">
        <v>32</v>
      </c>
      <c r="AC1637" t="s">
        <v>358</v>
      </c>
      <c r="AD1637" t="s">
        <v>501</v>
      </c>
      <c r="AF1637" t="s">
        <v>517</v>
      </c>
      <c r="AG1637" t="s">
        <v>517</v>
      </c>
      <c r="AH1637" t="s">
        <v>517</v>
      </c>
      <c r="AI1637" t="s">
        <v>517</v>
      </c>
      <c r="AJ1637" t="s">
        <v>517</v>
      </c>
    </row>
    <row r="1638" spans="1:36" x14ac:dyDescent="0.25">
      <c r="A1638" s="13" t="s">
        <v>9378</v>
      </c>
      <c r="B1638" s="1">
        <v>42798</v>
      </c>
      <c r="C1638" s="2">
        <v>0.65127314814814818</v>
      </c>
      <c r="D1638" t="s">
        <v>9379</v>
      </c>
      <c r="E1638" t="s">
        <v>22</v>
      </c>
      <c r="F1638" t="s">
        <v>9380</v>
      </c>
      <c r="G1638" s="14" t="s">
        <v>9381</v>
      </c>
      <c r="H1638" s="14" t="s">
        <v>9382</v>
      </c>
      <c r="I1638" t="s">
        <v>24</v>
      </c>
      <c r="K1638">
        <v>3</v>
      </c>
      <c r="L1638">
        <v>4</v>
      </c>
      <c r="M1638">
        <v>15</v>
      </c>
      <c r="N1638">
        <v>7</v>
      </c>
      <c r="O1638" t="s">
        <v>517</v>
      </c>
      <c r="P1638" t="s">
        <v>517</v>
      </c>
      <c r="Q1638" t="s">
        <v>517</v>
      </c>
      <c r="R1638" t="s">
        <v>517</v>
      </c>
      <c r="S1638" t="s">
        <v>517</v>
      </c>
      <c r="T1638" t="s">
        <v>517</v>
      </c>
      <c r="U1638" t="s">
        <v>517</v>
      </c>
      <c r="V1638" t="s">
        <v>517</v>
      </c>
      <c r="W1638" t="s">
        <v>517</v>
      </c>
      <c r="X1638" t="s">
        <v>517</v>
      </c>
      <c r="Y1638" t="s">
        <v>9383</v>
      </c>
      <c r="Z1638" s="1">
        <v>36373</v>
      </c>
      <c r="AA1638" t="s">
        <v>9379</v>
      </c>
      <c r="AB1638">
        <v>17</v>
      </c>
      <c r="AC1638" t="s">
        <v>358</v>
      </c>
      <c r="AD1638" t="s">
        <v>500</v>
      </c>
      <c r="AF1638" t="s">
        <v>8259</v>
      </c>
      <c r="AG1638" t="s">
        <v>517</v>
      </c>
      <c r="AH1638" t="s">
        <v>517</v>
      </c>
      <c r="AI1638" t="s">
        <v>517</v>
      </c>
      <c r="AJ1638" t="s">
        <v>517</v>
      </c>
    </row>
    <row r="1639" spans="1:36" x14ac:dyDescent="0.25">
      <c r="A1639" s="13" t="s">
        <v>9384</v>
      </c>
      <c r="B1639" s="1">
        <v>42798</v>
      </c>
      <c r="C1639" s="2">
        <v>0.59099537037037042</v>
      </c>
      <c r="D1639" t="s">
        <v>9385</v>
      </c>
      <c r="E1639" t="s">
        <v>22</v>
      </c>
      <c r="F1639" t="s">
        <v>9386</v>
      </c>
      <c r="G1639" s="14" t="s">
        <v>9387</v>
      </c>
      <c r="H1639" s="14" t="s">
        <v>9388</v>
      </c>
      <c r="I1639" t="s">
        <v>24</v>
      </c>
      <c r="K1639">
        <v>3</v>
      </c>
      <c r="L1639">
        <v>4</v>
      </c>
      <c r="M1639">
        <v>14</v>
      </c>
      <c r="N1639">
        <v>7</v>
      </c>
      <c r="O1639" t="s">
        <v>517</v>
      </c>
      <c r="P1639" t="s">
        <v>517</v>
      </c>
      <c r="Q1639" t="s">
        <v>517</v>
      </c>
      <c r="R1639" t="s">
        <v>517</v>
      </c>
      <c r="S1639" t="s">
        <v>517</v>
      </c>
      <c r="T1639" t="s">
        <v>517</v>
      </c>
      <c r="U1639" t="s">
        <v>517</v>
      </c>
      <c r="V1639" t="s">
        <v>517</v>
      </c>
      <c r="W1639" t="s">
        <v>517</v>
      </c>
      <c r="X1639" t="s">
        <v>517</v>
      </c>
      <c r="Y1639" t="s">
        <v>9389</v>
      </c>
      <c r="Z1639" s="1">
        <v>30389</v>
      </c>
      <c r="AA1639" t="s">
        <v>6859</v>
      </c>
      <c r="AB1639">
        <v>33</v>
      </c>
      <c r="AC1639" t="s">
        <v>358</v>
      </c>
      <c r="AD1639" t="s">
        <v>482</v>
      </c>
      <c r="AF1639" t="s">
        <v>8282</v>
      </c>
      <c r="AG1639" t="s">
        <v>517</v>
      </c>
      <c r="AH1639" t="s">
        <v>517</v>
      </c>
      <c r="AI1639" t="s">
        <v>517</v>
      </c>
      <c r="AJ1639" t="s">
        <v>517</v>
      </c>
    </row>
    <row r="1640" spans="1:36" x14ac:dyDescent="0.25">
      <c r="A1640" s="13" t="s">
        <v>9391</v>
      </c>
      <c r="B1640" s="1">
        <v>42798</v>
      </c>
      <c r="C1640" s="2">
        <v>0.57480324074074074</v>
      </c>
      <c r="D1640" t="s">
        <v>9392</v>
      </c>
      <c r="E1640" t="s">
        <v>22</v>
      </c>
      <c r="F1640" t="s">
        <v>3542</v>
      </c>
      <c r="G1640" s="14" t="s">
        <v>3543</v>
      </c>
      <c r="H1640" s="14" t="s">
        <v>3544</v>
      </c>
      <c r="I1640" t="s">
        <v>23</v>
      </c>
      <c r="K1640">
        <v>3</v>
      </c>
      <c r="L1640">
        <v>4</v>
      </c>
      <c r="M1640">
        <v>13</v>
      </c>
      <c r="N1640">
        <v>7</v>
      </c>
      <c r="O1640" t="s">
        <v>9390</v>
      </c>
      <c r="P1640" t="s">
        <v>517</v>
      </c>
      <c r="Q1640" t="s">
        <v>517</v>
      </c>
      <c r="R1640" t="s">
        <v>517</v>
      </c>
      <c r="S1640" t="s">
        <v>517</v>
      </c>
      <c r="T1640" t="s">
        <v>517</v>
      </c>
      <c r="U1640" t="s">
        <v>517</v>
      </c>
      <c r="V1640" t="s">
        <v>517</v>
      </c>
      <c r="W1640" t="s">
        <v>589</v>
      </c>
      <c r="X1640" t="s">
        <v>590</v>
      </c>
      <c r="Y1640" t="s">
        <v>3545</v>
      </c>
      <c r="Z1640" s="1">
        <v>26315</v>
      </c>
      <c r="AA1640" t="s">
        <v>694</v>
      </c>
      <c r="AB1640">
        <v>45</v>
      </c>
      <c r="AC1640" t="s">
        <v>358</v>
      </c>
      <c r="AD1640" t="s">
        <v>499</v>
      </c>
      <c r="AF1640" t="s">
        <v>517</v>
      </c>
      <c r="AG1640" t="s">
        <v>517</v>
      </c>
      <c r="AH1640" t="s">
        <v>517</v>
      </c>
      <c r="AI1640" t="s">
        <v>517</v>
      </c>
      <c r="AJ1640" t="s">
        <v>517</v>
      </c>
    </row>
    <row r="1641" spans="1:36" x14ac:dyDescent="0.25">
      <c r="A1641" s="13" t="s">
        <v>9394</v>
      </c>
      <c r="B1641" s="1">
        <v>42798</v>
      </c>
      <c r="C1641" s="2">
        <v>0.54574074074074075</v>
      </c>
      <c r="D1641" t="s">
        <v>9395</v>
      </c>
      <c r="E1641" t="s">
        <v>3662</v>
      </c>
      <c r="F1641" t="s">
        <v>9396</v>
      </c>
      <c r="G1641" s="14" t="s">
        <v>9397</v>
      </c>
      <c r="H1641" s="14" t="s">
        <v>9398</v>
      </c>
      <c r="I1641" t="s">
        <v>23</v>
      </c>
      <c r="K1641">
        <v>3</v>
      </c>
      <c r="L1641">
        <v>4</v>
      </c>
      <c r="M1641">
        <v>13</v>
      </c>
      <c r="N1641">
        <v>7</v>
      </c>
      <c r="O1641" t="s">
        <v>9393</v>
      </c>
      <c r="P1641" t="s">
        <v>517</v>
      </c>
      <c r="Q1641" t="s">
        <v>517</v>
      </c>
      <c r="R1641" t="s">
        <v>517</v>
      </c>
      <c r="S1641" t="s">
        <v>517</v>
      </c>
      <c r="T1641" t="s">
        <v>517</v>
      </c>
      <c r="U1641" t="s">
        <v>517</v>
      </c>
      <c r="V1641" t="s">
        <v>517</v>
      </c>
      <c r="W1641" t="s">
        <v>589</v>
      </c>
      <c r="X1641" t="s">
        <v>590</v>
      </c>
      <c r="Y1641" t="s">
        <v>517</v>
      </c>
      <c r="Z1641" s="1" t="s">
        <v>517</v>
      </c>
      <c r="AA1641" t="s">
        <v>9395</v>
      </c>
      <c r="AB1641" t="s">
        <v>517</v>
      </c>
      <c r="AC1641" t="s">
        <v>358</v>
      </c>
      <c r="AD1641" t="s">
        <v>517</v>
      </c>
      <c r="AF1641" t="s">
        <v>517</v>
      </c>
      <c r="AG1641" t="s">
        <v>517</v>
      </c>
      <c r="AH1641" t="s">
        <v>517</v>
      </c>
      <c r="AI1641" t="s">
        <v>517</v>
      </c>
      <c r="AJ1641" t="s">
        <v>517</v>
      </c>
    </row>
    <row r="1642" spans="1:36" x14ac:dyDescent="0.25">
      <c r="A1642" s="13" t="s">
        <v>9400</v>
      </c>
      <c r="B1642" s="1">
        <v>42798</v>
      </c>
      <c r="C1642" s="2">
        <v>0.52607638888888886</v>
      </c>
      <c r="D1642" t="s">
        <v>9401</v>
      </c>
      <c r="E1642" t="s">
        <v>22</v>
      </c>
      <c r="F1642" t="s">
        <v>9402</v>
      </c>
      <c r="G1642" s="14" t="s">
        <v>9403</v>
      </c>
      <c r="H1642" s="14" t="s">
        <v>9404</v>
      </c>
      <c r="I1642" t="s">
        <v>23</v>
      </c>
      <c r="K1642">
        <v>3</v>
      </c>
      <c r="L1642">
        <v>4</v>
      </c>
      <c r="M1642">
        <v>12</v>
      </c>
      <c r="N1642">
        <v>7</v>
      </c>
      <c r="O1642" t="s">
        <v>9399</v>
      </c>
      <c r="P1642" t="s">
        <v>517</v>
      </c>
      <c r="Q1642" t="s">
        <v>517</v>
      </c>
      <c r="R1642" t="s">
        <v>517</v>
      </c>
      <c r="S1642" t="s">
        <v>517</v>
      </c>
      <c r="T1642" t="s">
        <v>517</v>
      </c>
      <c r="U1642" t="s">
        <v>517</v>
      </c>
      <c r="V1642" t="s">
        <v>517</v>
      </c>
      <c r="W1642" t="s">
        <v>589</v>
      </c>
      <c r="X1642" t="s">
        <v>590</v>
      </c>
      <c r="Y1642" t="s">
        <v>9405</v>
      </c>
      <c r="Z1642" s="1">
        <v>34466</v>
      </c>
      <c r="AA1642" t="s">
        <v>529</v>
      </c>
      <c r="AB1642">
        <v>22</v>
      </c>
      <c r="AC1642" t="s">
        <v>358</v>
      </c>
      <c r="AD1642" t="s">
        <v>490</v>
      </c>
      <c r="AF1642" t="s">
        <v>517</v>
      </c>
      <c r="AG1642" t="s">
        <v>517</v>
      </c>
      <c r="AH1642" t="s">
        <v>517</v>
      </c>
      <c r="AI1642" t="s">
        <v>517</v>
      </c>
      <c r="AJ1642" t="s">
        <v>517</v>
      </c>
    </row>
    <row r="1643" spans="1:36" x14ac:dyDescent="0.25">
      <c r="A1643" s="13" t="s">
        <v>9407</v>
      </c>
      <c r="B1643" s="1">
        <v>42798</v>
      </c>
      <c r="C1643" s="2">
        <v>0.52549768518518525</v>
      </c>
      <c r="D1643" t="s">
        <v>9408</v>
      </c>
      <c r="E1643" t="s">
        <v>1650</v>
      </c>
      <c r="F1643" t="s">
        <v>9409</v>
      </c>
      <c r="G1643" s="14" t="s">
        <v>9410</v>
      </c>
      <c r="H1643" s="14" t="s">
        <v>9411</v>
      </c>
      <c r="I1643" t="s">
        <v>23</v>
      </c>
      <c r="K1643">
        <v>3</v>
      </c>
      <c r="L1643">
        <v>4</v>
      </c>
      <c r="M1643">
        <v>12</v>
      </c>
      <c r="N1643">
        <v>7</v>
      </c>
      <c r="O1643" t="s">
        <v>9406</v>
      </c>
      <c r="P1643" t="s">
        <v>517</v>
      </c>
      <c r="Q1643" t="s">
        <v>517</v>
      </c>
      <c r="R1643" t="s">
        <v>517</v>
      </c>
      <c r="S1643" t="s">
        <v>517</v>
      </c>
      <c r="T1643" t="s">
        <v>517</v>
      </c>
      <c r="U1643" t="s">
        <v>517</v>
      </c>
      <c r="V1643" t="s">
        <v>517</v>
      </c>
      <c r="W1643" t="s">
        <v>589</v>
      </c>
      <c r="X1643" t="s">
        <v>590</v>
      </c>
      <c r="Y1643" t="s">
        <v>517</v>
      </c>
      <c r="Z1643" s="1" t="s">
        <v>517</v>
      </c>
      <c r="AA1643" t="s">
        <v>9412</v>
      </c>
      <c r="AB1643" t="s">
        <v>517</v>
      </c>
      <c r="AC1643" t="s">
        <v>357</v>
      </c>
      <c r="AD1643" t="s">
        <v>517</v>
      </c>
      <c r="AF1643" t="s">
        <v>517</v>
      </c>
      <c r="AG1643" t="s">
        <v>517</v>
      </c>
      <c r="AH1643" t="s">
        <v>517</v>
      </c>
      <c r="AI1643" t="s">
        <v>517</v>
      </c>
      <c r="AJ1643" t="s">
        <v>517</v>
      </c>
    </row>
    <row r="1644" spans="1:36" x14ac:dyDescent="0.25">
      <c r="A1644" s="13" t="s">
        <v>9413</v>
      </c>
      <c r="B1644" s="1">
        <v>42798</v>
      </c>
      <c r="C1644" s="2">
        <v>0.51273148148148151</v>
      </c>
      <c r="D1644" t="s">
        <v>9161</v>
      </c>
      <c r="E1644" t="s">
        <v>22</v>
      </c>
      <c r="F1644" t="s">
        <v>9162</v>
      </c>
      <c r="G1644" s="14" t="s">
        <v>9163</v>
      </c>
      <c r="H1644" s="14" t="s">
        <v>9164</v>
      </c>
      <c r="I1644" t="s">
        <v>23</v>
      </c>
      <c r="K1644">
        <v>3</v>
      </c>
      <c r="L1644">
        <v>4</v>
      </c>
      <c r="M1644">
        <v>12</v>
      </c>
      <c r="N1644">
        <v>7</v>
      </c>
      <c r="O1644" t="s">
        <v>9159</v>
      </c>
      <c r="P1644" t="s">
        <v>517</v>
      </c>
      <c r="Q1644" t="s">
        <v>517</v>
      </c>
      <c r="R1644" t="s">
        <v>517</v>
      </c>
      <c r="S1644" t="s">
        <v>517</v>
      </c>
      <c r="T1644" t="s">
        <v>517</v>
      </c>
      <c r="U1644" t="s">
        <v>517</v>
      </c>
      <c r="V1644" t="s">
        <v>517</v>
      </c>
      <c r="W1644" t="s">
        <v>476</v>
      </c>
      <c r="X1644" t="s">
        <v>846</v>
      </c>
      <c r="Y1644" t="s">
        <v>9165</v>
      </c>
      <c r="Z1644" s="1">
        <v>32637</v>
      </c>
      <c r="AA1644" t="s">
        <v>1995</v>
      </c>
      <c r="AB1644">
        <v>27</v>
      </c>
      <c r="AC1644" t="s">
        <v>358</v>
      </c>
      <c r="AD1644" t="s">
        <v>482</v>
      </c>
      <c r="AF1644" t="s">
        <v>517</v>
      </c>
      <c r="AG1644" t="s">
        <v>517</v>
      </c>
      <c r="AH1644" t="s">
        <v>517</v>
      </c>
      <c r="AI1644" t="s">
        <v>517</v>
      </c>
      <c r="AJ1644" t="s">
        <v>517</v>
      </c>
    </row>
    <row r="1645" spans="1:36" x14ac:dyDescent="0.25">
      <c r="A1645" s="13" t="s">
        <v>9414</v>
      </c>
      <c r="B1645" s="1">
        <v>42798</v>
      </c>
      <c r="C1645" s="2">
        <v>0.41398148148148151</v>
      </c>
      <c r="D1645" t="s">
        <v>8812</v>
      </c>
      <c r="E1645" t="s">
        <v>22</v>
      </c>
      <c r="F1645" t="s">
        <v>8813</v>
      </c>
      <c r="G1645" t="s">
        <v>8814</v>
      </c>
      <c r="H1645" t="s">
        <v>8815</v>
      </c>
      <c r="I1645" t="s">
        <v>23</v>
      </c>
      <c r="K1645">
        <v>3</v>
      </c>
      <c r="L1645">
        <v>4</v>
      </c>
      <c r="M1645">
        <v>9</v>
      </c>
      <c r="N1645">
        <v>7</v>
      </c>
      <c r="O1645" t="s">
        <v>8810</v>
      </c>
      <c r="P1645" t="s">
        <v>517</v>
      </c>
      <c r="Q1645" t="s">
        <v>517</v>
      </c>
      <c r="R1645" t="s">
        <v>517</v>
      </c>
      <c r="S1645" t="s">
        <v>517</v>
      </c>
      <c r="T1645" t="s">
        <v>517</v>
      </c>
      <c r="U1645" t="s">
        <v>517</v>
      </c>
      <c r="V1645" t="s">
        <v>517</v>
      </c>
      <c r="W1645" t="s">
        <v>589</v>
      </c>
      <c r="X1645" t="s">
        <v>8816</v>
      </c>
      <c r="Y1645" t="s">
        <v>8817</v>
      </c>
      <c r="Z1645" s="1">
        <v>29151</v>
      </c>
      <c r="AA1645" t="s">
        <v>478</v>
      </c>
      <c r="AB1645">
        <v>37</v>
      </c>
      <c r="AC1645" t="s">
        <v>358</v>
      </c>
      <c r="AD1645" t="s">
        <v>495</v>
      </c>
      <c r="AF1645" t="s">
        <v>517</v>
      </c>
      <c r="AG1645" t="s">
        <v>517</v>
      </c>
      <c r="AH1645" t="s">
        <v>517</v>
      </c>
      <c r="AI1645" t="s">
        <v>517</v>
      </c>
      <c r="AJ1645" t="s">
        <v>517</v>
      </c>
    </row>
    <row r="1646" spans="1:36" x14ac:dyDescent="0.25">
      <c r="A1646" s="13" t="s">
        <v>9415</v>
      </c>
      <c r="B1646" s="1">
        <v>42798</v>
      </c>
      <c r="C1646" s="2">
        <v>0.3513310185185185</v>
      </c>
      <c r="D1646" t="s">
        <v>7678</v>
      </c>
      <c r="E1646" t="s">
        <v>22</v>
      </c>
      <c r="F1646" t="s">
        <v>7679</v>
      </c>
      <c r="G1646" s="14" t="s">
        <v>7680</v>
      </c>
      <c r="H1646" s="14" t="s">
        <v>7681</v>
      </c>
      <c r="I1646" t="s">
        <v>23</v>
      </c>
      <c r="K1646">
        <v>3</v>
      </c>
      <c r="L1646">
        <v>4</v>
      </c>
      <c r="M1646">
        <v>8</v>
      </c>
      <c r="N1646">
        <v>7</v>
      </c>
      <c r="O1646" t="s">
        <v>7676</v>
      </c>
      <c r="P1646" t="s">
        <v>517</v>
      </c>
      <c r="Q1646" t="s">
        <v>517</v>
      </c>
      <c r="R1646" t="s">
        <v>517</v>
      </c>
      <c r="S1646" t="s">
        <v>517</v>
      </c>
      <c r="T1646" t="s">
        <v>517</v>
      </c>
      <c r="U1646" t="s">
        <v>517</v>
      </c>
      <c r="V1646" t="s">
        <v>517</v>
      </c>
      <c r="W1646" t="s">
        <v>1737</v>
      </c>
      <c r="X1646" t="s">
        <v>1780</v>
      </c>
      <c r="Y1646" t="s">
        <v>7682</v>
      </c>
      <c r="Z1646" s="1">
        <v>31664</v>
      </c>
      <c r="AA1646" t="s">
        <v>1804</v>
      </c>
      <c r="AB1646">
        <v>30</v>
      </c>
      <c r="AC1646" t="s">
        <v>358</v>
      </c>
      <c r="AD1646" t="s">
        <v>483</v>
      </c>
      <c r="AF1646" t="s">
        <v>517</v>
      </c>
      <c r="AG1646" t="s">
        <v>517</v>
      </c>
      <c r="AH1646" t="s">
        <v>517</v>
      </c>
      <c r="AI1646" t="s">
        <v>517</v>
      </c>
      <c r="AJ1646" t="s">
        <v>517</v>
      </c>
    </row>
    <row r="1647" spans="1:36" x14ac:dyDescent="0.25">
      <c r="A1647" s="13" t="s">
        <v>9416</v>
      </c>
      <c r="B1647" s="1">
        <v>42798</v>
      </c>
      <c r="C1647" s="2">
        <v>0.13528935185185184</v>
      </c>
      <c r="D1647" t="s">
        <v>9417</v>
      </c>
      <c r="E1647" t="s">
        <v>22</v>
      </c>
      <c r="F1647" t="s">
        <v>9418</v>
      </c>
      <c r="G1647" s="14" t="s">
        <v>9419</v>
      </c>
      <c r="H1647" s="14" t="s">
        <v>9420</v>
      </c>
      <c r="I1647" t="s">
        <v>24</v>
      </c>
      <c r="K1647">
        <v>3</v>
      </c>
      <c r="L1647">
        <v>4</v>
      </c>
      <c r="M1647">
        <v>3</v>
      </c>
      <c r="N1647">
        <v>7</v>
      </c>
      <c r="O1647" t="s">
        <v>517</v>
      </c>
      <c r="P1647" t="s">
        <v>517</v>
      </c>
      <c r="Q1647" t="s">
        <v>517</v>
      </c>
      <c r="R1647" t="s">
        <v>517</v>
      </c>
      <c r="S1647" t="s">
        <v>517</v>
      </c>
      <c r="T1647" t="s">
        <v>517</v>
      </c>
      <c r="U1647" t="s">
        <v>517</v>
      </c>
      <c r="V1647" t="s">
        <v>517</v>
      </c>
      <c r="W1647" t="s">
        <v>517</v>
      </c>
      <c r="X1647" t="s">
        <v>517</v>
      </c>
      <c r="Y1647" t="s">
        <v>9421</v>
      </c>
      <c r="Z1647" s="1">
        <v>22526</v>
      </c>
      <c r="AA1647" t="s">
        <v>687</v>
      </c>
      <c r="AB1647">
        <v>55</v>
      </c>
      <c r="AC1647" t="s">
        <v>358</v>
      </c>
      <c r="AD1647" t="s">
        <v>497</v>
      </c>
      <c r="AF1647" t="s">
        <v>8313</v>
      </c>
      <c r="AG1647" t="s">
        <v>8283</v>
      </c>
      <c r="AH1647" t="s">
        <v>517</v>
      </c>
      <c r="AI1647" t="s">
        <v>517</v>
      </c>
      <c r="AJ1647" t="s">
        <v>517</v>
      </c>
    </row>
    <row r="1648" spans="1:36" x14ac:dyDescent="0.25">
      <c r="A1648" s="13" t="s">
        <v>9423</v>
      </c>
      <c r="B1648" s="1">
        <v>42798</v>
      </c>
      <c r="C1648" s="2">
        <v>0.10282407407407407</v>
      </c>
      <c r="D1648" t="s">
        <v>9424</v>
      </c>
      <c r="E1648" t="s">
        <v>22</v>
      </c>
      <c r="F1648" t="s">
        <v>9425</v>
      </c>
      <c r="G1648" s="14" t="s">
        <v>9426</v>
      </c>
      <c r="H1648" s="14" t="s">
        <v>9427</v>
      </c>
      <c r="I1648" t="s">
        <v>21</v>
      </c>
      <c r="K1648">
        <v>3</v>
      </c>
      <c r="L1648">
        <v>4</v>
      </c>
      <c r="M1648">
        <v>2</v>
      </c>
      <c r="N1648">
        <v>7</v>
      </c>
      <c r="O1648" t="s">
        <v>9422</v>
      </c>
      <c r="P1648" t="s">
        <v>517</v>
      </c>
      <c r="Q1648" t="s">
        <v>517</v>
      </c>
      <c r="R1648" t="s">
        <v>517</v>
      </c>
      <c r="S1648" t="s">
        <v>517</v>
      </c>
      <c r="T1648" t="s">
        <v>517</v>
      </c>
      <c r="U1648" t="s">
        <v>517</v>
      </c>
      <c r="V1648" t="s">
        <v>517</v>
      </c>
      <c r="W1648" t="s">
        <v>589</v>
      </c>
      <c r="X1648" t="s">
        <v>590</v>
      </c>
      <c r="Y1648" t="s">
        <v>9428</v>
      </c>
      <c r="Z1648" s="1">
        <v>34234</v>
      </c>
      <c r="AA1648" t="s">
        <v>9429</v>
      </c>
      <c r="AB1648">
        <v>23</v>
      </c>
      <c r="AC1648" t="s">
        <v>357</v>
      </c>
      <c r="AD1648" t="s">
        <v>491</v>
      </c>
      <c r="AF1648" t="s">
        <v>517</v>
      </c>
      <c r="AG1648" t="s">
        <v>517</v>
      </c>
      <c r="AH1648" t="s">
        <v>517</v>
      </c>
      <c r="AI1648" t="s">
        <v>517</v>
      </c>
      <c r="AJ1648" t="s">
        <v>517</v>
      </c>
    </row>
    <row r="1649" spans="1:36" x14ac:dyDescent="0.25">
      <c r="A1649" s="13" t="s">
        <v>9430</v>
      </c>
      <c r="B1649" s="1">
        <v>42798</v>
      </c>
      <c r="C1649" s="2">
        <v>7.2870370370370363E-2</v>
      </c>
      <c r="D1649" t="s">
        <v>8830</v>
      </c>
      <c r="E1649" t="s">
        <v>22</v>
      </c>
      <c r="F1649" t="s">
        <v>8831</v>
      </c>
      <c r="G1649" t="s">
        <v>8832</v>
      </c>
      <c r="H1649" t="s">
        <v>8833</v>
      </c>
      <c r="I1649" t="s">
        <v>23</v>
      </c>
      <c r="K1649">
        <v>3</v>
      </c>
      <c r="L1649">
        <v>4</v>
      </c>
      <c r="M1649">
        <v>1</v>
      </c>
      <c r="N1649">
        <v>7</v>
      </c>
      <c r="O1649" t="s">
        <v>517</v>
      </c>
      <c r="P1649" t="s">
        <v>517</v>
      </c>
      <c r="Q1649" t="s">
        <v>517</v>
      </c>
      <c r="R1649" t="s">
        <v>517</v>
      </c>
      <c r="S1649" t="s">
        <v>517</v>
      </c>
      <c r="T1649" t="s">
        <v>517</v>
      </c>
      <c r="U1649" t="s">
        <v>517</v>
      </c>
      <c r="V1649" t="s">
        <v>517</v>
      </c>
      <c r="W1649" t="s">
        <v>517</v>
      </c>
      <c r="X1649" t="s">
        <v>517</v>
      </c>
      <c r="Y1649" t="s">
        <v>8834</v>
      </c>
      <c r="Z1649" s="1">
        <v>31322</v>
      </c>
      <c r="AA1649" t="s">
        <v>546</v>
      </c>
      <c r="AB1649">
        <v>31</v>
      </c>
      <c r="AC1649" t="s">
        <v>358</v>
      </c>
      <c r="AD1649" t="s">
        <v>483</v>
      </c>
      <c r="AF1649" t="s">
        <v>8282</v>
      </c>
      <c r="AG1649" t="s">
        <v>8253</v>
      </c>
      <c r="AH1649" t="s">
        <v>517</v>
      </c>
      <c r="AI1649" t="s">
        <v>517</v>
      </c>
      <c r="AJ1649" t="s">
        <v>517</v>
      </c>
    </row>
    <row r="1650" spans="1:36" x14ac:dyDescent="0.25">
      <c r="A1650" s="13" t="s">
        <v>9431</v>
      </c>
      <c r="B1650" s="1">
        <v>42797</v>
      </c>
      <c r="C1650" s="2">
        <v>0.92510416666666673</v>
      </c>
      <c r="D1650" t="s">
        <v>8179</v>
      </c>
      <c r="E1650" t="s">
        <v>22</v>
      </c>
      <c r="F1650" t="s">
        <v>8180</v>
      </c>
      <c r="G1650" t="s">
        <v>8181</v>
      </c>
      <c r="H1650" t="s">
        <v>8182</v>
      </c>
      <c r="I1650" t="s">
        <v>23</v>
      </c>
      <c r="K1650">
        <v>3</v>
      </c>
      <c r="L1650">
        <v>3</v>
      </c>
      <c r="M1650">
        <v>22</v>
      </c>
      <c r="N1650">
        <v>6</v>
      </c>
      <c r="O1650" t="s">
        <v>8177</v>
      </c>
      <c r="P1650" t="s">
        <v>517</v>
      </c>
      <c r="Q1650" t="s">
        <v>517</v>
      </c>
      <c r="R1650" t="s">
        <v>517</v>
      </c>
      <c r="S1650" t="s">
        <v>517</v>
      </c>
      <c r="T1650" t="s">
        <v>517</v>
      </c>
      <c r="U1650" t="s">
        <v>517</v>
      </c>
      <c r="V1650" t="s">
        <v>517</v>
      </c>
      <c r="W1650" t="s">
        <v>537</v>
      </c>
      <c r="X1650" t="s">
        <v>527</v>
      </c>
      <c r="Y1650" t="s">
        <v>517</v>
      </c>
      <c r="Z1650" s="1" t="s">
        <v>517</v>
      </c>
      <c r="AA1650" t="s">
        <v>8183</v>
      </c>
      <c r="AB1650" t="s">
        <v>517</v>
      </c>
      <c r="AC1650" t="s">
        <v>358</v>
      </c>
      <c r="AD1650" t="s">
        <v>517</v>
      </c>
      <c r="AF1650" t="s">
        <v>517</v>
      </c>
      <c r="AG1650" t="s">
        <v>517</v>
      </c>
      <c r="AH1650" t="s">
        <v>517</v>
      </c>
      <c r="AI1650" t="s">
        <v>517</v>
      </c>
      <c r="AJ1650" t="s">
        <v>517</v>
      </c>
    </row>
    <row r="1651" spans="1:36" x14ac:dyDescent="0.25">
      <c r="A1651" s="13" t="s">
        <v>9432</v>
      </c>
      <c r="B1651" s="1">
        <v>42797</v>
      </c>
      <c r="C1651" s="2">
        <v>0.89082175925925933</v>
      </c>
      <c r="D1651" t="s">
        <v>9433</v>
      </c>
      <c r="E1651" t="s">
        <v>22</v>
      </c>
      <c r="F1651" t="s">
        <v>9434</v>
      </c>
      <c r="G1651" s="14" t="s">
        <v>9435</v>
      </c>
      <c r="H1651" s="14" t="s">
        <v>9436</v>
      </c>
      <c r="I1651" t="s">
        <v>24</v>
      </c>
      <c r="K1651">
        <v>3</v>
      </c>
      <c r="L1651">
        <v>3</v>
      </c>
      <c r="M1651">
        <v>21</v>
      </c>
      <c r="N1651">
        <v>6</v>
      </c>
      <c r="O1651" t="s">
        <v>517</v>
      </c>
      <c r="P1651" t="s">
        <v>517</v>
      </c>
      <c r="Q1651" t="s">
        <v>517</v>
      </c>
      <c r="R1651" t="s">
        <v>517</v>
      </c>
      <c r="S1651" t="s">
        <v>517</v>
      </c>
      <c r="T1651" t="s">
        <v>517</v>
      </c>
      <c r="U1651" t="s">
        <v>517</v>
      </c>
      <c r="V1651" t="s">
        <v>517</v>
      </c>
      <c r="W1651" t="s">
        <v>517</v>
      </c>
      <c r="X1651" t="s">
        <v>517</v>
      </c>
      <c r="Y1651" t="s">
        <v>9437</v>
      </c>
      <c r="Z1651" s="1">
        <v>23737</v>
      </c>
      <c r="AA1651" t="s">
        <v>9438</v>
      </c>
      <c r="AB1651">
        <v>52</v>
      </c>
      <c r="AC1651" t="s">
        <v>357</v>
      </c>
      <c r="AD1651" t="s">
        <v>483</v>
      </c>
      <c r="AF1651" t="s">
        <v>8266</v>
      </c>
      <c r="AG1651" t="s">
        <v>8306</v>
      </c>
      <c r="AH1651" t="s">
        <v>517</v>
      </c>
      <c r="AI1651" t="s">
        <v>517</v>
      </c>
      <c r="AJ1651" t="s">
        <v>517</v>
      </c>
    </row>
    <row r="1652" spans="1:36" x14ac:dyDescent="0.25">
      <c r="A1652" s="13" t="s">
        <v>9440</v>
      </c>
      <c r="B1652" s="1">
        <v>42797</v>
      </c>
      <c r="C1652" s="2">
        <v>0.88916666666666666</v>
      </c>
      <c r="D1652" t="s">
        <v>9433</v>
      </c>
      <c r="E1652" t="s">
        <v>22</v>
      </c>
      <c r="F1652" t="s">
        <v>9434</v>
      </c>
      <c r="G1652" s="14" t="s">
        <v>9435</v>
      </c>
      <c r="H1652" s="14" t="s">
        <v>9436</v>
      </c>
      <c r="I1652" t="s">
        <v>23</v>
      </c>
      <c r="K1652">
        <v>3</v>
      </c>
      <c r="L1652">
        <v>3</v>
      </c>
      <c r="M1652">
        <v>21</v>
      </c>
      <c r="N1652">
        <v>6</v>
      </c>
      <c r="O1652" t="s">
        <v>9439</v>
      </c>
      <c r="P1652" t="s">
        <v>517</v>
      </c>
      <c r="Q1652" t="s">
        <v>517</v>
      </c>
      <c r="R1652" t="s">
        <v>517</v>
      </c>
      <c r="S1652" t="s">
        <v>517</v>
      </c>
      <c r="T1652" t="s">
        <v>517</v>
      </c>
      <c r="U1652" t="s">
        <v>517</v>
      </c>
      <c r="V1652" t="s">
        <v>517</v>
      </c>
      <c r="W1652" t="s">
        <v>537</v>
      </c>
      <c r="X1652" t="s">
        <v>590</v>
      </c>
      <c r="Y1652" t="s">
        <v>9437</v>
      </c>
      <c r="Z1652" s="1">
        <v>23737</v>
      </c>
      <c r="AA1652" t="s">
        <v>9438</v>
      </c>
      <c r="AB1652">
        <v>52</v>
      </c>
      <c r="AC1652" t="s">
        <v>357</v>
      </c>
      <c r="AD1652" t="s">
        <v>483</v>
      </c>
      <c r="AF1652" t="s">
        <v>517</v>
      </c>
      <c r="AG1652" t="s">
        <v>517</v>
      </c>
      <c r="AH1652" t="s">
        <v>517</v>
      </c>
      <c r="AI1652" t="s">
        <v>517</v>
      </c>
      <c r="AJ1652" t="s">
        <v>517</v>
      </c>
    </row>
    <row r="1653" spans="1:36" x14ac:dyDescent="0.25">
      <c r="A1653" s="13" t="s">
        <v>9442</v>
      </c>
      <c r="B1653" s="1">
        <v>42797</v>
      </c>
      <c r="C1653" s="2">
        <v>0.87215277777777767</v>
      </c>
      <c r="D1653" t="s">
        <v>9443</v>
      </c>
      <c r="E1653" t="s">
        <v>116</v>
      </c>
      <c r="F1653" t="s">
        <v>9444</v>
      </c>
      <c r="G1653" s="14" t="s">
        <v>9445</v>
      </c>
      <c r="H1653" s="14" t="s">
        <v>9446</v>
      </c>
      <c r="I1653" t="s">
        <v>23</v>
      </c>
      <c r="K1653">
        <v>3</v>
      </c>
      <c r="L1653">
        <v>3</v>
      </c>
      <c r="M1653">
        <v>20</v>
      </c>
      <c r="N1653">
        <v>6</v>
      </c>
      <c r="O1653" t="s">
        <v>9441</v>
      </c>
      <c r="P1653" t="s">
        <v>517</v>
      </c>
      <c r="Q1653" t="s">
        <v>517</v>
      </c>
      <c r="R1653" t="s">
        <v>517</v>
      </c>
      <c r="S1653" t="s">
        <v>517</v>
      </c>
      <c r="T1653" t="s">
        <v>517</v>
      </c>
      <c r="U1653" t="s">
        <v>517</v>
      </c>
      <c r="V1653" t="s">
        <v>517</v>
      </c>
      <c r="W1653" t="s">
        <v>589</v>
      </c>
      <c r="X1653" t="s">
        <v>590</v>
      </c>
      <c r="Y1653" t="s">
        <v>517</v>
      </c>
      <c r="Z1653" s="1" t="s">
        <v>517</v>
      </c>
      <c r="AA1653" t="s">
        <v>529</v>
      </c>
      <c r="AB1653" t="s">
        <v>517</v>
      </c>
      <c r="AC1653" t="s">
        <v>358</v>
      </c>
      <c r="AD1653" t="s">
        <v>517</v>
      </c>
      <c r="AF1653" t="s">
        <v>8282</v>
      </c>
      <c r="AG1653" t="s">
        <v>8313</v>
      </c>
      <c r="AH1653" t="s">
        <v>517</v>
      </c>
      <c r="AI1653" t="s">
        <v>517</v>
      </c>
      <c r="AJ1653" t="s">
        <v>517</v>
      </c>
    </row>
    <row r="1654" spans="1:36" x14ac:dyDescent="0.25">
      <c r="A1654" s="13" t="s">
        <v>9448</v>
      </c>
      <c r="B1654" s="1">
        <v>42797</v>
      </c>
      <c r="C1654" s="2">
        <v>0.83725694444444443</v>
      </c>
      <c r="D1654" t="s">
        <v>8901</v>
      </c>
      <c r="E1654" t="s">
        <v>22</v>
      </c>
      <c r="F1654" t="s">
        <v>8902</v>
      </c>
      <c r="G1654" s="14" t="s">
        <v>8903</v>
      </c>
      <c r="H1654" s="14" t="s">
        <v>8904</v>
      </c>
      <c r="I1654" t="s">
        <v>23</v>
      </c>
      <c r="K1654">
        <v>3</v>
      </c>
      <c r="L1654">
        <v>3</v>
      </c>
      <c r="M1654">
        <v>20</v>
      </c>
      <c r="N1654">
        <v>6</v>
      </c>
      <c r="O1654" t="s">
        <v>9447</v>
      </c>
      <c r="P1654" t="s">
        <v>517</v>
      </c>
      <c r="Q1654" t="s">
        <v>517</v>
      </c>
      <c r="R1654" t="s">
        <v>517</v>
      </c>
      <c r="S1654" t="s">
        <v>517</v>
      </c>
      <c r="T1654" t="s">
        <v>517</v>
      </c>
      <c r="U1654" t="s">
        <v>517</v>
      </c>
      <c r="V1654" t="s">
        <v>517</v>
      </c>
      <c r="W1654" t="s">
        <v>589</v>
      </c>
      <c r="X1654" t="s">
        <v>590</v>
      </c>
      <c r="Y1654" t="s">
        <v>8905</v>
      </c>
      <c r="Z1654" s="1">
        <v>29322</v>
      </c>
      <c r="AA1654" t="s">
        <v>6859</v>
      </c>
      <c r="AB1654">
        <v>36</v>
      </c>
      <c r="AC1654" t="s">
        <v>358</v>
      </c>
      <c r="AD1654" t="s">
        <v>482</v>
      </c>
      <c r="AF1654" t="s">
        <v>8253</v>
      </c>
      <c r="AG1654" t="s">
        <v>8282</v>
      </c>
      <c r="AH1654" t="s">
        <v>517</v>
      </c>
      <c r="AI1654" t="s">
        <v>517</v>
      </c>
      <c r="AJ1654" t="s">
        <v>517</v>
      </c>
    </row>
    <row r="1655" spans="1:36" x14ac:dyDescent="0.25">
      <c r="A1655" s="13" t="s">
        <v>9450</v>
      </c>
      <c r="B1655" s="1">
        <v>42797</v>
      </c>
      <c r="C1655" s="2">
        <v>0.73422453703703694</v>
      </c>
      <c r="D1655" t="s">
        <v>9451</v>
      </c>
      <c r="E1655" t="s">
        <v>287</v>
      </c>
      <c r="F1655" t="s">
        <v>9452</v>
      </c>
      <c r="G1655" s="14" t="s">
        <v>9453</v>
      </c>
      <c r="H1655" s="14" t="s">
        <v>9454</v>
      </c>
      <c r="I1655" t="s">
        <v>23</v>
      </c>
      <c r="K1655">
        <v>3</v>
      </c>
      <c r="L1655">
        <v>3</v>
      </c>
      <c r="M1655">
        <v>17</v>
      </c>
      <c r="N1655">
        <v>6</v>
      </c>
      <c r="O1655" t="s">
        <v>9449</v>
      </c>
      <c r="P1655" t="s">
        <v>517</v>
      </c>
      <c r="Q1655" t="s">
        <v>517</v>
      </c>
      <c r="R1655" t="s">
        <v>517</v>
      </c>
      <c r="S1655" t="s">
        <v>517</v>
      </c>
      <c r="T1655" t="s">
        <v>517</v>
      </c>
      <c r="U1655" t="s">
        <v>517</v>
      </c>
      <c r="V1655" t="s">
        <v>517</v>
      </c>
      <c r="W1655" t="s">
        <v>9455</v>
      </c>
      <c r="X1655" t="s">
        <v>841</v>
      </c>
      <c r="Y1655" t="s">
        <v>9456</v>
      </c>
      <c r="Z1655" s="1">
        <v>33872</v>
      </c>
      <c r="AA1655" t="s">
        <v>9451</v>
      </c>
      <c r="AB1655">
        <v>24</v>
      </c>
      <c r="AC1655" t="s">
        <v>358</v>
      </c>
      <c r="AD1655" t="s">
        <v>487</v>
      </c>
      <c r="AF1655" t="s">
        <v>8295</v>
      </c>
      <c r="AG1655" t="s">
        <v>517</v>
      </c>
      <c r="AH1655" t="s">
        <v>517</v>
      </c>
      <c r="AI1655" t="s">
        <v>517</v>
      </c>
      <c r="AJ1655" t="s">
        <v>517</v>
      </c>
    </row>
    <row r="1656" spans="1:36" x14ac:dyDescent="0.25">
      <c r="A1656" s="13" t="s">
        <v>9457</v>
      </c>
      <c r="B1656" s="1">
        <v>42797</v>
      </c>
      <c r="C1656" s="2">
        <v>0.72687500000000005</v>
      </c>
      <c r="D1656" t="s">
        <v>9458</v>
      </c>
      <c r="E1656" t="s">
        <v>22</v>
      </c>
      <c r="F1656" t="s">
        <v>9459</v>
      </c>
      <c r="G1656" t="s">
        <v>9460</v>
      </c>
      <c r="H1656" t="s">
        <v>9461</v>
      </c>
      <c r="I1656" t="s">
        <v>21</v>
      </c>
      <c r="K1656">
        <v>3</v>
      </c>
      <c r="L1656">
        <v>3</v>
      </c>
      <c r="M1656">
        <v>17</v>
      </c>
      <c r="N1656">
        <v>6</v>
      </c>
      <c r="O1656" t="s">
        <v>517</v>
      </c>
      <c r="P1656" t="s">
        <v>517</v>
      </c>
      <c r="Q1656" t="s">
        <v>517</v>
      </c>
      <c r="R1656" t="s">
        <v>517</v>
      </c>
      <c r="S1656" t="s">
        <v>517</v>
      </c>
      <c r="T1656" t="s">
        <v>517</v>
      </c>
      <c r="U1656" t="s">
        <v>517</v>
      </c>
      <c r="V1656" t="s">
        <v>517</v>
      </c>
      <c r="W1656" t="s">
        <v>517</v>
      </c>
      <c r="X1656" t="s">
        <v>517</v>
      </c>
      <c r="Y1656" t="s">
        <v>9462</v>
      </c>
      <c r="Z1656" s="1">
        <v>31066</v>
      </c>
      <c r="AA1656" t="s">
        <v>9463</v>
      </c>
      <c r="AB1656">
        <v>32</v>
      </c>
      <c r="AC1656" t="s">
        <v>358</v>
      </c>
      <c r="AD1656" t="s">
        <v>506</v>
      </c>
      <c r="AF1656" t="s">
        <v>8304</v>
      </c>
      <c r="AG1656" t="s">
        <v>8259</v>
      </c>
      <c r="AH1656" t="s">
        <v>8307</v>
      </c>
      <c r="AI1656" t="s">
        <v>8261</v>
      </c>
      <c r="AJ1656" t="s">
        <v>8313</v>
      </c>
    </row>
    <row r="1657" spans="1:36" x14ac:dyDescent="0.25">
      <c r="A1657" s="13" t="s">
        <v>9464</v>
      </c>
      <c r="B1657" s="1">
        <v>42797</v>
      </c>
      <c r="C1657" s="2">
        <v>0.5849537037037037</v>
      </c>
      <c r="D1657" t="s">
        <v>9465</v>
      </c>
      <c r="E1657" t="s">
        <v>22</v>
      </c>
      <c r="F1657" t="s">
        <v>9466</v>
      </c>
      <c r="G1657" s="14" t="s">
        <v>9467</v>
      </c>
      <c r="H1657" s="14" t="s">
        <v>9468</v>
      </c>
      <c r="I1657" t="s">
        <v>24</v>
      </c>
      <c r="K1657">
        <v>3</v>
      </c>
      <c r="L1657">
        <v>3</v>
      </c>
      <c r="M1657">
        <v>14</v>
      </c>
      <c r="N1657">
        <v>6</v>
      </c>
      <c r="O1657" t="s">
        <v>517</v>
      </c>
      <c r="P1657" t="s">
        <v>517</v>
      </c>
      <c r="Q1657" t="s">
        <v>517</v>
      </c>
      <c r="R1657" t="s">
        <v>517</v>
      </c>
      <c r="S1657" t="s">
        <v>517</v>
      </c>
      <c r="T1657" t="s">
        <v>517</v>
      </c>
      <c r="U1657" t="s">
        <v>517</v>
      </c>
      <c r="V1657" t="s">
        <v>517</v>
      </c>
      <c r="W1657" t="s">
        <v>517</v>
      </c>
      <c r="X1657" t="s">
        <v>517</v>
      </c>
      <c r="Y1657" t="s">
        <v>9469</v>
      </c>
      <c r="Z1657" s="1">
        <v>25840</v>
      </c>
      <c r="AA1657" t="s">
        <v>9470</v>
      </c>
      <c r="AB1657">
        <v>46</v>
      </c>
      <c r="AC1657" t="s">
        <v>358</v>
      </c>
      <c r="AD1657" t="s">
        <v>493</v>
      </c>
      <c r="AF1657" t="s">
        <v>8296</v>
      </c>
      <c r="AG1657" t="s">
        <v>8259</v>
      </c>
      <c r="AH1657" t="s">
        <v>8263</v>
      </c>
      <c r="AI1657" t="s">
        <v>8295</v>
      </c>
      <c r="AJ1657" t="s">
        <v>8304</v>
      </c>
    </row>
    <row r="1658" spans="1:36" x14ac:dyDescent="0.25">
      <c r="A1658" s="13" t="s">
        <v>9472</v>
      </c>
      <c r="B1658" s="1">
        <v>42797</v>
      </c>
      <c r="C1658" s="2">
        <v>0.58281250000000007</v>
      </c>
      <c r="D1658" t="s">
        <v>9473</v>
      </c>
      <c r="E1658" t="s">
        <v>22</v>
      </c>
      <c r="F1658" t="s">
        <v>9474</v>
      </c>
      <c r="G1658" s="14" t="s">
        <v>9475</v>
      </c>
      <c r="H1658" s="14" t="s">
        <v>9476</v>
      </c>
      <c r="I1658" t="s">
        <v>23</v>
      </c>
      <c r="K1658">
        <v>3</v>
      </c>
      <c r="L1658">
        <v>3</v>
      </c>
      <c r="M1658">
        <v>13</v>
      </c>
      <c r="N1658">
        <v>6</v>
      </c>
      <c r="O1658" t="s">
        <v>9471</v>
      </c>
      <c r="P1658" t="s">
        <v>517</v>
      </c>
      <c r="Q1658" t="s">
        <v>517</v>
      </c>
      <c r="R1658" t="s">
        <v>517</v>
      </c>
      <c r="S1658" t="s">
        <v>517</v>
      </c>
      <c r="T1658" t="s">
        <v>517</v>
      </c>
      <c r="U1658" t="s">
        <v>517</v>
      </c>
      <c r="V1658" t="s">
        <v>517</v>
      </c>
      <c r="W1658" t="s">
        <v>589</v>
      </c>
      <c r="X1658" t="s">
        <v>590</v>
      </c>
      <c r="Y1658" t="s">
        <v>9477</v>
      </c>
      <c r="Z1658" s="1">
        <v>34138</v>
      </c>
      <c r="AA1658" t="s">
        <v>674</v>
      </c>
      <c r="AB1658">
        <v>23</v>
      </c>
      <c r="AC1658" t="s">
        <v>358</v>
      </c>
      <c r="AD1658" t="s">
        <v>495</v>
      </c>
      <c r="AF1658" t="s">
        <v>517</v>
      </c>
      <c r="AG1658" t="s">
        <v>517</v>
      </c>
      <c r="AH1658" t="s">
        <v>517</v>
      </c>
      <c r="AI1658" t="s">
        <v>517</v>
      </c>
      <c r="AJ1658" t="s">
        <v>517</v>
      </c>
    </row>
    <row r="1659" spans="1:36" x14ac:dyDescent="0.25">
      <c r="A1659" s="13" t="s">
        <v>9479</v>
      </c>
      <c r="B1659" s="1">
        <v>42797</v>
      </c>
      <c r="C1659" s="2">
        <v>0.53291666666666659</v>
      </c>
      <c r="D1659" t="s">
        <v>9480</v>
      </c>
      <c r="E1659" t="s">
        <v>22</v>
      </c>
      <c r="F1659" t="s">
        <v>9481</v>
      </c>
      <c r="G1659" s="14" t="s">
        <v>9482</v>
      </c>
      <c r="H1659" s="14" t="s">
        <v>9483</v>
      </c>
      <c r="I1659" t="s">
        <v>23</v>
      </c>
      <c r="K1659">
        <v>3</v>
      </c>
      <c r="L1659">
        <v>3</v>
      </c>
      <c r="M1659">
        <v>12</v>
      </c>
      <c r="N1659">
        <v>6</v>
      </c>
      <c r="O1659" t="s">
        <v>9478</v>
      </c>
      <c r="P1659" t="s">
        <v>517</v>
      </c>
      <c r="Q1659" t="s">
        <v>517</v>
      </c>
      <c r="R1659" t="s">
        <v>517</v>
      </c>
      <c r="S1659" t="s">
        <v>517</v>
      </c>
      <c r="T1659" t="s">
        <v>517</v>
      </c>
      <c r="U1659" t="s">
        <v>517</v>
      </c>
      <c r="V1659" t="s">
        <v>517</v>
      </c>
      <c r="W1659" t="s">
        <v>589</v>
      </c>
      <c r="X1659" t="s">
        <v>590</v>
      </c>
      <c r="Y1659" t="s">
        <v>9484</v>
      </c>
      <c r="Z1659" s="1">
        <v>34149</v>
      </c>
      <c r="AA1659" t="s">
        <v>9485</v>
      </c>
      <c r="AB1659">
        <v>23</v>
      </c>
      <c r="AC1659" t="s">
        <v>357</v>
      </c>
      <c r="AD1659" t="s">
        <v>492</v>
      </c>
      <c r="AF1659" t="s">
        <v>517</v>
      </c>
      <c r="AG1659" t="s">
        <v>517</v>
      </c>
      <c r="AH1659" t="s">
        <v>517</v>
      </c>
      <c r="AI1659" t="s">
        <v>517</v>
      </c>
      <c r="AJ1659" t="s">
        <v>517</v>
      </c>
    </row>
    <row r="1660" spans="1:36" x14ac:dyDescent="0.25">
      <c r="A1660" s="13" t="s">
        <v>9486</v>
      </c>
      <c r="B1660" s="1">
        <v>42797</v>
      </c>
      <c r="C1660" s="2">
        <v>0.52034722222222218</v>
      </c>
      <c r="D1660" t="s">
        <v>9487</v>
      </c>
      <c r="E1660" t="s">
        <v>22</v>
      </c>
      <c r="F1660" t="s">
        <v>9488</v>
      </c>
      <c r="G1660" t="s">
        <v>9489</v>
      </c>
      <c r="H1660" t="s">
        <v>9490</v>
      </c>
      <c r="I1660" t="s">
        <v>21</v>
      </c>
      <c r="K1660">
        <v>3</v>
      </c>
      <c r="L1660">
        <v>3</v>
      </c>
      <c r="M1660">
        <v>12</v>
      </c>
      <c r="N1660">
        <v>6</v>
      </c>
      <c r="O1660" t="s">
        <v>517</v>
      </c>
      <c r="P1660" t="s">
        <v>517</v>
      </c>
      <c r="Q1660" t="s">
        <v>517</v>
      </c>
      <c r="R1660" t="s">
        <v>517</v>
      </c>
      <c r="S1660" t="s">
        <v>517</v>
      </c>
      <c r="T1660" t="s">
        <v>517</v>
      </c>
      <c r="U1660" t="s">
        <v>517</v>
      </c>
      <c r="V1660" t="s">
        <v>517</v>
      </c>
      <c r="W1660" t="s">
        <v>517</v>
      </c>
      <c r="X1660" t="s">
        <v>517</v>
      </c>
      <c r="Y1660" t="s">
        <v>9491</v>
      </c>
      <c r="Z1660" s="1">
        <v>31136</v>
      </c>
      <c r="AA1660" t="s">
        <v>546</v>
      </c>
      <c r="AB1660">
        <v>31</v>
      </c>
      <c r="AC1660" t="s">
        <v>358</v>
      </c>
      <c r="AD1660" t="s">
        <v>501</v>
      </c>
      <c r="AF1660" t="s">
        <v>8304</v>
      </c>
      <c r="AG1660" t="s">
        <v>517</v>
      </c>
      <c r="AH1660" t="s">
        <v>517</v>
      </c>
      <c r="AI1660" t="s">
        <v>517</v>
      </c>
      <c r="AJ1660" t="s">
        <v>517</v>
      </c>
    </row>
    <row r="1661" spans="1:36" x14ac:dyDescent="0.25">
      <c r="A1661" s="13" t="s">
        <v>9493</v>
      </c>
      <c r="B1661" s="1">
        <v>42797</v>
      </c>
      <c r="C1661" s="2">
        <v>0.50493055555555555</v>
      </c>
      <c r="D1661" t="s">
        <v>9494</v>
      </c>
      <c r="E1661" t="s">
        <v>22</v>
      </c>
      <c r="F1661" t="s">
        <v>9495</v>
      </c>
      <c r="G1661" t="s">
        <v>9496</v>
      </c>
      <c r="H1661" t="s">
        <v>9497</v>
      </c>
      <c r="I1661" t="s">
        <v>23</v>
      </c>
      <c r="K1661">
        <v>3</v>
      </c>
      <c r="L1661">
        <v>3</v>
      </c>
      <c r="M1661">
        <v>12</v>
      </c>
      <c r="N1661">
        <v>6</v>
      </c>
      <c r="O1661" t="s">
        <v>9492</v>
      </c>
      <c r="P1661" t="s">
        <v>517</v>
      </c>
      <c r="Q1661" t="s">
        <v>517</v>
      </c>
      <c r="R1661" t="s">
        <v>517</v>
      </c>
      <c r="S1661" t="s">
        <v>517</v>
      </c>
      <c r="T1661" t="s">
        <v>517</v>
      </c>
      <c r="U1661" t="s">
        <v>517</v>
      </c>
      <c r="V1661" t="s">
        <v>517</v>
      </c>
      <c r="W1661" t="s">
        <v>854</v>
      </c>
      <c r="X1661" t="s">
        <v>849</v>
      </c>
      <c r="Y1661" t="s">
        <v>9498</v>
      </c>
      <c r="Z1661" s="1">
        <v>32554</v>
      </c>
      <c r="AA1661" t="s">
        <v>5738</v>
      </c>
      <c r="AB1661">
        <v>28</v>
      </c>
      <c r="AC1661" t="s">
        <v>357</v>
      </c>
      <c r="AD1661" t="s">
        <v>483</v>
      </c>
      <c r="AF1661" t="s">
        <v>517</v>
      </c>
      <c r="AG1661" t="s">
        <v>517</v>
      </c>
      <c r="AH1661" t="s">
        <v>517</v>
      </c>
      <c r="AI1661" t="s">
        <v>517</v>
      </c>
      <c r="AJ1661" t="s">
        <v>517</v>
      </c>
    </row>
    <row r="1662" spans="1:36" x14ac:dyDescent="0.25">
      <c r="A1662" s="13" t="s">
        <v>9499</v>
      </c>
      <c r="B1662" s="1">
        <v>42797</v>
      </c>
      <c r="C1662" s="2">
        <v>0.13765046296296296</v>
      </c>
      <c r="D1662" t="s">
        <v>9500</v>
      </c>
      <c r="E1662" t="s">
        <v>22</v>
      </c>
      <c r="F1662" t="s">
        <v>8820</v>
      </c>
      <c r="G1662" s="14" t="s">
        <v>8821</v>
      </c>
      <c r="H1662" s="14" t="s">
        <v>8822</v>
      </c>
      <c r="I1662" t="s">
        <v>21</v>
      </c>
      <c r="K1662">
        <v>3</v>
      </c>
      <c r="L1662">
        <v>3</v>
      </c>
      <c r="M1662">
        <v>3</v>
      </c>
      <c r="N1662">
        <v>6</v>
      </c>
      <c r="O1662" t="s">
        <v>517</v>
      </c>
      <c r="P1662" t="s">
        <v>517</v>
      </c>
      <c r="Q1662" t="s">
        <v>517</v>
      </c>
      <c r="R1662" t="s">
        <v>517</v>
      </c>
      <c r="S1662" t="s">
        <v>517</v>
      </c>
      <c r="T1662" t="s">
        <v>517</v>
      </c>
      <c r="U1662" t="s">
        <v>517</v>
      </c>
      <c r="V1662" t="s">
        <v>517</v>
      </c>
      <c r="W1662" t="s">
        <v>517</v>
      </c>
      <c r="X1662" t="s">
        <v>517</v>
      </c>
      <c r="Y1662" t="s">
        <v>2038</v>
      </c>
      <c r="Z1662" s="1">
        <v>34541</v>
      </c>
      <c r="AA1662" t="s">
        <v>743</v>
      </c>
      <c r="AB1662">
        <v>22</v>
      </c>
      <c r="AC1662" t="s">
        <v>358</v>
      </c>
      <c r="AD1662" t="s">
        <v>483</v>
      </c>
      <c r="AF1662" t="s">
        <v>8259</v>
      </c>
      <c r="AG1662" t="s">
        <v>8273</v>
      </c>
      <c r="AH1662" t="s">
        <v>8296</v>
      </c>
      <c r="AI1662" t="s">
        <v>8295</v>
      </c>
      <c r="AJ1662" t="s">
        <v>517</v>
      </c>
    </row>
    <row r="1663" spans="1:36" x14ac:dyDescent="0.25">
      <c r="A1663" s="13" t="s">
        <v>9502</v>
      </c>
      <c r="B1663" s="1">
        <v>42797</v>
      </c>
      <c r="C1663" s="2">
        <v>1.3506944444444445E-2</v>
      </c>
      <c r="D1663" t="s">
        <v>9503</v>
      </c>
      <c r="E1663" t="s">
        <v>22</v>
      </c>
      <c r="F1663" t="s">
        <v>9504</v>
      </c>
      <c r="G1663" t="s">
        <v>9505</v>
      </c>
      <c r="H1663" t="s">
        <v>9506</v>
      </c>
      <c r="I1663" t="s">
        <v>23</v>
      </c>
      <c r="K1663">
        <v>3</v>
      </c>
      <c r="L1663">
        <v>3</v>
      </c>
      <c r="M1663">
        <v>0</v>
      </c>
      <c r="N1663">
        <v>6</v>
      </c>
      <c r="O1663" t="s">
        <v>9501</v>
      </c>
      <c r="P1663" t="s">
        <v>517</v>
      </c>
      <c r="Q1663" t="s">
        <v>517</v>
      </c>
      <c r="R1663" t="s">
        <v>517</v>
      </c>
      <c r="S1663" t="s">
        <v>517</v>
      </c>
      <c r="T1663" t="s">
        <v>517</v>
      </c>
      <c r="U1663" t="s">
        <v>517</v>
      </c>
      <c r="V1663" t="s">
        <v>517</v>
      </c>
      <c r="W1663" t="s">
        <v>1939</v>
      </c>
      <c r="X1663" t="s">
        <v>579</v>
      </c>
      <c r="Y1663" t="s">
        <v>9507</v>
      </c>
      <c r="Z1663" s="1">
        <v>30822</v>
      </c>
      <c r="AA1663" t="s">
        <v>4632</v>
      </c>
      <c r="AB1663">
        <v>32</v>
      </c>
      <c r="AC1663" t="s">
        <v>358</v>
      </c>
      <c r="AD1663" t="s">
        <v>492</v>
      </c>
      <c r="AF1663" t="s">
        <v>8313</v>
      </c>
      <c r="AG1663" t="s">
        <v>517</v>
      </c>
      <c r="AH1663" t="s">
        <v>517</v>
      </c>
      <c r="AI1663" t="s">
        <v>517</v>
      </c>
      <c r="AJ1663" t="s">
        <v>517</v>
      </c>
    </row>
    <row r="1664" spans="1:36" x14ac:dyDescent="0.25">
      <c r="A1664" s="13" t="s">
        <v>9509</v>
      </c>
      <c r="B1664" s="1">
        <v>42797</v>
      </c>
      <c r="C1664" s="2">
        <v>4.5254629629629629E-3</v>
      </c>
      <c r="D1664" t="s">
        <v>9510</v>
      </c>
      <c r="E1664" t="s">
        <v>22</v>
      </c>
      <c r="F1664" t="s">
        <v>9511</v>
      </c>
      <c r="G1664" s="14" t="s">
        <v>9512</v>
      </c>
      <c r="H1664" s="14" t="s">
        <v>9513</v>
      </c>
      <c r="I1664" t="s">
        <v>21</v>
      </c>
      <c r="K1664">
        <v>3</v>
      </c>
      <c r="L1664">
        <v>3</v>
      </c>
      <c r="M1664">
        <v>0</v>
      </c>
      <c r="N1664">
        <v>6</v>
      </c>
      <c r="O1664" t="s">
        <v>9508</v>
      </c>
      <c r="P1664" t="s">
        <v>517</v>
      </c>
      <c r="Q1664" t="s">
        <v>517</v>
      </c>
      <c r="R1664" t="s">
        <v>517</v>
      </c>
      <c r="S1664" t="s">
        <v>517</v>
      </c>
      <c r="T1664" t="s">
        <v>517</v>
      </c>
      <c r="U1664" t="s">
        <v>517</v>
      </c>
      <c r="V1664" t="s">
        <v>517</v>
      </c>
      <c r="W1664" t="s">
        <v>621</v>
      </c>
      <c r="X1664" t="s">
        <v>590</v>
      </c>
      <c r="Y1664" t="s">
        <v>9514</v>
      </c>
      <c r="Z1664" s="1">
        <v>35567</v>
      </c>
      <c r="AA1664" t="s">
        <v>9515</v>
      </c>
      <c r="AB1664">
        <v>19</v>
      </c>
      <c r="AC1664" t="s">
        <v>358</v>
      </c>
      <c r="AD1664" t="s">
        <v>500</v>
      </c>
      <c r="AF1664" t="s">
        <v>517</v>
      </c>
      <c r="AG1664" t="s">
        <v>517</v>
      </c>
      <c r="AH1664" t="s">
        <v>517</v>
      </c>
      <c r="AI1664" t="s">
        <v>517</v>
      </c>
      <c r="AJ1664" t="s">
        <v>517</v>
      </c>
    </row>
    <row r="1665" spans="1:36" x14ac:dyDescent="0.25">
      <c r="A1665" s="13" t="s">
        <v>9516</v>
      </c>
      <c r="B1665" s="1">
        <v>42797</v>
      </c>
      <c r="C1665" s="2">
        <v>3.1712962962962958E-3</v>
      </c>
      <c r="D1665" t="s">
        <v>9510</v>
      </c>
      <c r="E1665" t="s">
        <v>22</v>
      </c>
      <c r="F1665" t="s">
        <v>9511</v>
      </c>
      <c r="G1665" s="14" t="s">
        <v>9512</v>
      </c>
      <c r="H1665" s="14" t="s">
        <v>9513</v>
      </c>
      <c r="I1665" t="s">
        <v>25</v>
      </c>
      <c r="K1665">
        <v>3</v>
      </c>
      <c r="L1665">
        <v>3</v>
      </c>
      <c r="M1665">
        <v>0</v>
      </c>
      <c r="N1665">
        <v>6</v>
      </c>
      <c r="O1665" t="s">
        <v>9508</v>
      </c>
      <c r="P1665" t="s">
        <v>517</v>
      </c>
      <c r="Q1665" t="s">
        <v>517</v>
      </c>
      <c r="R1665" t="s">
        <v>517</v>
      </c>
      <c r="S1665" t="s">
        <v>517</v>
      </c>
      <c r="T1665" t="s">
        <v>517</v>
      </c>
      <c r="U1665" t="s">
        <v>517</v>
      </c>
      <c r="V1665" t="s">
        <v>517</v>
      </c>
      <c r="W1665" t="s">
        <v>621</v>
      </c>
      <c r="X1665" t="s">
        <v>590</v>
      </c>
      <c r="Y1665" t="s">
        <v>9514</v>
      </c>
      <c r="Z1665" s="1">
        <v>35567</v>
      </c>
      <c r="AA1665" t="s">
        <v>9515</v>
      </c>
      <c r="AB1665">
        <v>19</v>
      </c>
      <c r="AC1665" t="s">
        <v>358</v>
      </c>
      <c r="AD1665" t="s">
        <v>500</v>
      </c>
      <c r="AF1665" t="s">
        <v>517</v>
      </c>
      <c r="AG1665" t="s">
        <v>517</v>
      </c>
      <c r="AH1665" t="s">
        <v>517</v>
      </c>
      <c r="AI1665" t="s">
        <v>517</v>
      </c>
      <c r="AJ1665" t="s">
        <v>517</v>
      </c>
    </row>
    <row r="1666" spans="1:36" x14ac:dyDescent="0.25">
      <c r="A1666" s="13" t="s">
        <v>9518</v>
      </c>
      <c r="B1666" s="1">
        <v>42796</v>
      </c>
      <c r="C1666" s="2">
        <v>0.93612268518518515</v>
      </c>
      <c r="D1666" t="s">
        <v>9519</v>
      </c>
      <c r="E1666" t="s">
        <v>22</v>
      </c>
      <c r="F1666" t="s">
        <v>9520</v>
      </c>
      <c r="G1666" t="s">
        <v>9521</v>
      </c>
      <c r="H1666" t="s">
        <v>9522</v>
      </c>
      <c r="I1666" t="s">
        <v>23</v>
      </c>
      <c r="K1666">
        <v>3</v>
      </c>
      <c r="L1666">
        <v>2</v>
      </c>
      <c r="M1666">
        <v>22</v>
      </c>
      <c r="N1666">
        <v>5</v>
      </c>
      <c r="O1666" t="s">
        <v>9517</v>
      </c>
      <c r="P1666" t="s">
        <v>517</v>
      </c>
      <c r="Q1666" t="s">
        <v>517</v>
      </c>
      <c r="R1666" t="s">
        <v>517</v>
      </c>
      <c r="S1666" t="s">
        <v>517</v>
      </c>
      <c r="T1666" t="s">
        <v>517</v>
      </c>
      <c r="U1666" t="s">
        <v>517</v>
      </c>
      <c r="V1666" t="s">
        <v>517</v>
      </c>
      <c r="W1666" t="s">
        <v>537</v>
      </c>
      <c r="X1666" t="s">
        <v>590</v>
      </c>
      <c r="Y1666" t="s">
        <v>9523</v>
      </c>
      <c r="Z1666" s="1">
        <v>35412</v>
      </c>
      <c r="AA1666" t="s">
        <v>1702</v>
      </c>
      <c r="AB1666">
        <v>20</v>
      </c>
      <c r="AC1666" t="s">
        <v>358</v>
      </c>
      <c r="AD1666" t="s">
        <v>495</v>
      </c>
      <c r="AF1666" t="s">
        <v>517</v>
      </c>
      <c r="AG1666" t="s">
        <v>517</v>
      </c>
      <c r="AH1666" t="s">
        <v>517</v>
      </c>
      <c r="AI1666" t="s">
        <v>517</v>
      </c>
      <c r="AJ1666" t="s">
        <v>517</v>
      </c>
    </row>
    <row r="1667" spans="1:36" x14ac:dyDescent="0.25">
      <c r="A1667" s="13" t="s">
        <v>9525</v>
      </c>
      <c r="B1667" s="1">
        <v>42796</v>
      </c>
      <c r="C1667" s="2">
        <v>0.91670138888888886</v>
      </c>
      <c r="D1667" t="s">
        <v>9526</v>
      </c>
      <c r="E1667" t="s">
        <v>22</v>
      </c>
      <c r="F1667" t="s">
        <v>9527</v>
      </c>
      <c r="G1667" t="s">
        <v>9528</v>
      </c>
      <c r="H1667" t="s">
        <v>9529</v>
      </c>
      <c r="I1667" t="s">
        <v>23</v>
      </c>
      <c r="K1667">
        <v>3</v>
      </c>
      <c r="L1667">
        <v>2</v>
      </c>
      <c r="M1667">
        <v>22</v>
      </c>
      <c r="N1667">
        <v>5</v>
      </c>
      <c r="O1667" t="s">
        <v>9524</v>
      </c>
      <c r="P1667" t="s">
        <v>517</v>
      </c>
      <c r="Q1667" t="s">
        <v>517</v>
      </c>
      <c r="R1667" t="s">
        <v>517</v>
      </c>
      <c r="S1667" t="s">
        <v>517</v>
      </c>
      <c r="T1667" t="s">
        <v>517</v>
      </c>
      <c r="U1667" t="s">
        <v>517</v>
      </c>
      <c r="V1667" t="s">
        <v>517</v>
      </c>
      <c r="W1667" t="s">
        <v>852</v>
      </c>
      <c r="X1667" t="s">
        <v>722</v>
      </c>
      <c r="Y1667" t="s">
        <v>9530</v>
      </c>
      <c r="Z1667" s="1">
        <v>32325</v>
      </c>
      <c r="AA1667" t="s">
        <v>546</v>
      </c>
      <c r="AB1667">
        <v>28</v>
      </c>
      <c r="AC1667" t="s">
        <v>358</v>
      </c>
      <c r="AD1667" t="s">
        <v>495</v>
      </c>
      <c r="AF1667" t="s">
        <v>517</v>
      </c>
      <c r="AG1667" t="s">
        <v>517</v>
      </c>
      <c r="AH1667" t="s">
        <v>517</v>
      </c>
      <c r="AI1667" t="s">
        <v>517</v>
      </c>
      <c r="AJ1667" t="s">
        <v>517</v>
      </c>
    </row>
    <row r="1668" spans="1:36" x14ac:dyDescent="0.25">
      <c r="A1668" s="13" t="s">
        <v>9531</v>
      </c>
      <c r="B1668" s="1">
        <v>42796</v>
      </c>
      <c r="C1668" s="2">
        <v>0.89578703703703699</v>
      </c>
      <c r="D1668" t="s">
        <v>8509</v>
      </c>
      <c r="E1668" t="s">
        <v>22</v>
      </c>
      <c r="F1668" t="s">
        <v>8510</v>
      </c>
      <c r="G1668" s="14" t="s">
        <v>8511</v>
      </c>
      <c r="H1668" s="14" t="s">
        <v>9532</v>
      </c>
      <c r="I1668" t="s">
        <v>23</v>
      </c>
      <c r="K1668">
        <v>3</v>
      </c>
      <c r="L1668">
        <v>2</v>
      </c>
      <c r="M1668">
        <v>21</v>
      </c>
      <c r="N1668">
        <v>5</v>
      </c>
      <c r="O1668" t="s">
        <v>517</v>
      </c>
      <c r="P1668" t="s">
        <v>517</v>
      </c>
      <c r="Q1668" t="s">
        <v>517</v>
      </c>
      <c r="R1668" t="s">
        <v>517</v>
      </c>
      <c r="S1668" t="s">
        <v>517</v>
      </c>
      <c r="T1668" t="s">
        <v>517</v>
      </c>
      <c r="U1668" t="s">
        <v>517</v>
      </c>
      <c r="V1668" t="s">
        <v>517</v>
      </c>
      <c r="W1668" t="s">
        <v>517</v>
      </c>
      <c r="X1668" t="s">
        <v>517</v>
      </c>
      <c r="Y1668" t="s">
        <v>8513</v>
      </c>
      <c r="Z1668" s="1">
        <v>35895</v>
      </c>
      <c r="AA1668" t="s">
        <v>8514</v>
      </c>
      <c r="AB1668">
        <v>18</v>
      </c>
      <c r="AC1668" t="s">
        <v>358</v>
      </c>
      <c r="AD1668" t="s">
        <v>483</v>
      </c>
      <c r="AF1668" t="s">
        <v>8253</v>
      </c>
      <c r="AG1668" t="s">
        <v>517</v>
      </c>
      <c r="AH1668" t="s">
        <v>517</v>
      </c>
      <c r="AI1668" t="s">
        <v>517</v>
      </c>
      <c r="AJ1668" t="s">
        <v>517</v>
      </c>
    </row>
    <row r="1669" spans="1:36" x14ac:dyDescent="0.25">
      <c r="A1669" s="13" t="s">
        <v>9534</v>
      </c>
      <c r="B1669" s="1">
        <v>42796</v>
      </c>
      <c r="C1669" s="2">
        <v>0.89363425925925932</v>
      </c>
      <c r="D1669" t="s">
        <v>9535</v>
      </c>
      <c r="E1669" t="s">
        <v>9536</v>
      </c>
      <c r="F1669" t="s">
        <v>9537</v>
      </c>
      <c r="G1669" s="14" t="s">
        <v>9538</v>
      </c>
      <c r="H1669" s="14" t="s">
        <v>9539</v>
      </c>
      <c r="I1669" t="s">
        <v>23</v>
      </c>
      <c r="K1669">
        <v>3</v>
      </c>
      <c r="L1669">
        <v>2</v>
      </c>
      <c r="M1669">
        <v>21</v>
      </c>
      <c r="N1669">
        <v>5</v>
      </c>
      <c r="O1669" t="s">
        <v>9533</v>
      </c>
      <c r="P1669" t="s">
        <v>517</v>
      </c>
      <c r="Q1669" t="s">
        <v>517</v>
      </c>
      <c r="R1669" t="s">
        <v>517</v>
      </c>
      <c r="S1669" t="s">
        <v>517</v>
      </c>
      <c r="T1669" t="s">
        <v>517</v>
      </c>
      <c r="U1669" t="s">
        <v>517</v>
      </c>
      <c r="V1669" t="s">
        <v>517</v>
      </c>
      <c r="W1669" t="s">
        <v>589</v>
      </c>
      <c r="X1669" t="s">
        <v>590</v>
      </c>
      <c r="Y1669" t="s">
        <v>9540</v>
      </c>
      <c r="Z1669" s="1">
        <v>31569</v>
      </c>
      <c r="AA1669" t="s">
        <v>3468</v>
      </c>
      <c r="AB1669">
        <v>30</v>
      </c>
      <c r="AC1669" t="s">
        <v>358</v>
      </c>
      <c r="AD1669" t="s">
        <v>482</v>
      </c>
      <c r="AF1669" t="s">
        <v>8306</v>
      </c>
      <c r="AG1669" t="s">
        <v>517</v>
      </c>
      <c r="AH1669" t="s">
        <v>517</v>
      </c>
      <c r="AI1669" t="s">
        <v>517</v>
      </c>
      <c r="AJ1669" t="s">
        <v>517</v>
      </c>
    </row>
    <row r="1670" spans="1:36" x14ac:dyDescent="0.25">
      <c r="A1670" s="13" t="s">
        <v>9541</v>
      </c>
      <c r="B1670" s="1">
        <v>42796</v>
      </c>
      <c r="C1670" s="2">
        <v>0.87037037037037035</v>
      </c>
      <c r="D1670" t="s">
        <v>9542</v>
      </c>
      <c r="E1670" t="s">
        <v>22</v>
      </c>
      <c r="F1670" t="s">
        <v>9543</v>
      </c>
      <c r="G1670" s="14" t="s">
        <v>9544</v>
      </c>
      <c r="H1670" s="14" t="s">
        <v>9545</v>
      </c>
      <c r="I1670" t="s">
        <v>25</v>
      </c>
      <c r="K1670">
        <v>3</v>
      </c>
      <c r="L1670">
        <v>2</v>
      </c>
      <c r="M1670">
        <v>20</v>
      </c>
      <c r="N1670">
        <v>5</v>
      </c>
      <c r="O1670" t="s">
        <v>517</v>
      </c>
      <c r="P1670" t="s">
        <v>517</v>
      </c>
      <c r="Q1670" t="s">
        <v>517</v>
      </c>
      <c r="R1670" t="s">
        <v>517</v>
      </c>
      <c r="S1670" t="s">
        <v>517</v>
      </c>
      <c r="T1670" t="s">
        <v>517</v>
      </c>
      <c r="U1670" t="s">
        <v>517</v>
      </c>
      <c r="V1670" t="s">
        <v>517</v>
      </c>
      <c r="W1670" t="s">
        <v>517</v>
      </c>
      <c r="X1670" t="s">
        <v>517</v>
      </c>
      <c r="Y1670" t="s">
        <v>9546</v>
      </c>
      <c r="Z1670" s="1">
        <v>35378</v>
      </c>
      <c r="AA1670" t="s">
        <v>9547</v>
      </c>
      <c r="AB1670">
        <v>20</v>
      </c>
      <c r="AC1670" t="s">
        <v>358</v>
      </c>
      <c r="AD1670" t="s">
        <v>509</v>
      </c>
      <c r="AF1670" t="s">
        <v>8259</v>
      </c>
      <c r="AG1670" t="s">
        <v>8273</v>
      </c>
      <c r="AH1670" t="s">
        <v>517</v>
      </c>
      <c r="AI1670" t="s">
        <v>517</v>
      </c>
      <c r="AJ1670" t="s">
        <v>517</v>
      </c>
    </row>
    <row r="1671" spans="1:36" x14ac:dyDescent="0.25">
      <c r="A1671" s="13" t="s">
        <v>9549</v>
      </c>
      <c r="B1671" s="1">
        <v>42796</v>
      </c>
      <c r="C1671" s="2">
        <v>0.85488425925925926</v>
      </c>
      <c r="D1671" t="s">
        <v>2145</v>
      </c>
      <c r="E1671" t="s">
        <v>22</v>
      </c>
      <c r="F1671" t="s">
        <v>9550</v>
      </c>
      <c r="G1671" s="14" t="s">
        <v>9551</v>
      </c>
      <c r="H1671" s="14" t="s">
        <v>9552</v>
      </c>
      <c r="I1671" t="s">
        <v>23</v>
      </c>
      <c r="K1671">
        <v>3</v>
      </c>
      <c r="L1671">
        <v>2</v>
      </c>
      <c r="M1671">
        <v>20</v>
      </c>
      <c r="N1671">
        <v>5</v>
      </c>
      <c r="O1671" t="s">
        <v>9548</v>
      </c>
      <c r="P1671" t="s">
        <v>517</v>
      </c>
      <c r="Q1671" t="s">
        <v>517</v>
      </c>
      <c r="R1671" t="s">
        <v>517</v>
      </c>
      <c r="S1671" t="s">
        <v>517</v>
      </c>
      <c r="T1671" t="s">
        <v>517</v>
      </c>
      <c r="U1671" t="s">
        <v>517</v>
      </c>
      <c r="V1671" t="s">
        <v>517</v>
      </c>
      <c r="W1671" t="s">
        <v>775</v>
      </c>
      <c r="X1671" t="s">
        <v>590</v>
      </c>
      <c r="Y1671" t="s">
        <v>9553</v>
      </c>
      <c r="Z1671" s="1">
        <v>35077</v>
      </c>
      <c r="AA1671" t="s">
        <v>2145</v>
      </c>
      <c r="AB1671">
        <v>21</v>
      </c>
      <c r="AC1671" t="s">
        <v>358</v>
      </c>
      <c r="AD1671" t="s">
        <v>488</v>
      </c>
      <c r="AF1671" t="s">
        <v>517</v>
      </c>
      <c r="AG1671" t="s">
        <v>517</v>
      </c>
      <c r="AH1671" t="s">
        <v>517</v>
      </c>
      <c r="AI1671" t="s">
        <v>517</v>
      </c>
      <c r="AJ1671" t="s">
        <v>517</v>
      </c>
    </row>
    <row r="1672" spans="1:36" x14ac:dyDescent="0.25">
      <c r="A1672" s="13" t="s">
        <v>9555</v>
      </c>
      <c r="B1672" s="1">
        <v>42796</v>
      </c>
      <c r="C1672" s="2">
        <v>0.8155324074074074</v>
      </c>
      <c r="D1672" t="s">
        <v>9556</v>
      </c>
      <c r="E1672" t="s">
        <v>22</v>
      </c>
      <c r="F1672" t="s">
        <v>9557</v>
      </c>
      <c r="G1672" s="14" t="s">
        <v>9558</v>
      </c>
      <c r="H1672" s="14" t="s">
        <v>9559</v>
      </c>
      <c r="I1672" t="s">
        <v>21</v>
      </c>
      <c r="K1672">
        <v>3</v>
      </c>
      <c r="L1672">
        <v>2</v>
      </c>
      <c r="M1672">
        <v>19</v>
      </c>
      <c r="N1672">
        <v>5</v>
      </c>
      <c r="O1672" t="s">
        <v>9554</v>
      </c>
      <c r="P1672" t="s">
        <v>517</v>
      </c>
      <c r="Q1672" t="s">
        <v>517</v>
      </c>
      <c r="R1672" t="s">
        <v>517</v>
      </c>
      <c r="S1672" t="s">
        <v>517</v>
      </c>
      <c r="T1672" t="s">
        <v>517</v>
      </c>
      <c r="U1672" t="s">
        <v>517</v>
      </c>
      <c r="V1672" t="s">
        <v>517</v>
      </c>
      <c r="W1672" t="s">
        <v>526</v>
      </c>
      <c r="X1672" t="s">
        <v>527</v>
      </c>
      <c r="Y1672" t="s">
        <v>9560</v>
      </c>
      <c r="Z1672" s="1">
        <v>34399</v>
      </c>
      <c r="AA1672" t="s">
        <v>9561</v>
      </c>
      <c r="AB1672">
        <v>23</v>
      </c>
      <c r="AC1672" t="s">
        <v>358</v>
      </c>
      <c r="AD1672" t="s">
        <v>501</v>
      </c>
      <c r="AF1672">
        <v>16789</v>
      </c>
      <c r="AG1672" t="s">
        <v>517</v>
      </c>
      <c r="AH1672" t="s">
        <v>517</v>
      </c>
      <c r="AI1672" t="s">
        <v>517</v>
      </c>
      <c r="AJ1672" t="s">
        <v>517</v>
      </c>
    </row>
    <row r="1673" spans="1:36" x14ac:dyDescent="0.25">
      <c r="A1673" s="13" t="s">
        <v>9562</v>
      </c>
      <c r="B1673" s="1">
        <v>42796</v>
      </c>
      <c r="C1673" s="2">
        <v>0.81450231481481483</v>
      </c>
      <c r="D1673" t="s">
        <v>9556</v>
      </c>
      <c r="E1673" t="s">
        <v>22</v>
      </c>
      <c r="F1673" t="s">
        <v>9557</v>
      </c>
      <c r="G1673" s="14" t="s">
        <v>9558</v>
      </c>
      <c r="H1673" s="14" t="s">
        <v>9559</v>
      </c>
      <c r="I1673" t="s">
        <v>23</v>
      </c>
      <c r="K1673">
        <v>3</v>
      </c>
      <c r="L1673">
        <v>2</v>
      </c>
      <c r="M1673">
        <v>19</v>
      </c>
      <c r="N1673">
        <v>5</v>
      </c>
      <c r="O1673" t="s">
        <v>9554</v>
      </c>
      <c r="P1673" t="s">
        <v>517</v>
      </c>
      <c r="Q1673" t="s">
        <v>517</v>
      </c>
      <c r="R1673" t="s">
        <v>517</v>
      </c>
      <c r="S1673" t="s">
        <v>517</v>
      </c>
      <c r="T1673" t="s">
        <v>517</v>
      </c>
      <c r="U1673" t="s">
        <v>517</v>
      </c>
      <c r="V1673" t="s">
        <v>517</v>
      </c>
      <c r="W1673" t="s">
        <v>526</v>
      </c>
      <c r="X1673" t="s">
        <v>527</v>
      </c>
      <c r="Y1673" t="s">
        <v>9560</v>
      </c>
      <c r="Z1673" s="1">
        <v>34399</v>
      </c>
      <c r="AA1673" t="s">
        <v>9561</v>
      </c>
      <c r="AB1673">
        <v>23</v>
      </c>
      <c r="AC1673" t="s">
        <v>358</v>
      </c>
      <c r="AD1673" t="s">
        <v>501</v>
      </c>
      <c r="AF1673">
        <v>16789</v>
      </c>
      <c r="AG1673" t="s">
        <v>517</v>
      </c>
      <c r="AH1673" t="s">
        <v>517</v>
      </c>
      <c r="AI1673" t="s">
        <v>517</v>
      </c>
      <c r="AJ1673" t="s">
        <v>517</v>
      </c>
    </row>
    <row r="1674" spans="1:36" x14ac:dyDescent="0.25">
      <c r="A1674" s="13" t="s">
        <v>9564</v>
      </c>
      <c r="B1674" s="1">
        <v>42796</v>
      </c>
      <c r="C1674" s="2">
        <v>0.80356481481481479</v>
      </c>
      <c r="D1674" t="s">
        <v>9565</v>
      </c>
      <c r="E1674" t="s">
        <v>22</v>
      </c>
      <c r="F1674" t="s">
        <v>9566</v>
      </c>
      <c r="G1674" s="14" t="s">
        <v>9567</v>
      </c>
      <c r="H1674" s="14" t="s">
        <v>9568</v>
      </c>
      <c r="I1674" t="s">
        <v>23</v>
      </c>
      <c r="K1674">
        <v>3</v>
      </c>
      <c r="L1674">
        <v>2</v>
      </c>
      <c r="M1674">
        <v>19</v>
      </c>
      <c r="N1674">
        <v>5</v>
      </c>
      <c r="O1674" t="s">
        <v>9563</v>
      </c>
      <c r="P1674" t="s">
        <v>517</v>
      </c>
      <c r="Q1674" t="s">
        <v>517</v>
      </c>
      <c r="R1674" t="s">
        <v>517</v>
      </c>
      <c r="S1674" t="s">
        <v>517</v>
      </c>
      <c r="T1674" t="s">
        <v>517</v>
      </c>
      <c r="U1674" t="s">
        <v>517</v>
      </c>
      <c r="V1674" t="s">
        <v>517</v>
      </c>
      <c r="W1674" t="s">
        <v>672</v>
      </c>
      <c r="X1674" t="s">
        <v>722</v>
      </c>
      <c r="Y1674" t="s">
        <v>9569</v>
      </c>
      <c r="Z1674" s="1">
        <v>30512</v>
      </c>
      <c r="AA1674" t="s">
        <v>5405</v>
      </c>
      <c r="AB1674">
        <v>33</v>
      </c>
      <c r="AC1674" t="s">
        <v>358</v>
      </c>
      <c r="AD1674" t="s">
        <v>483</v>
      </c>
      <c r="AF1674" t="s">
        <v>517</v>
      </c>
      <c r="AG1674" t="s">
        <v>517</v>
      </c>
      <c r="AH1674" t="s">
        <v>517</v>
      </c>
      <c r="AI1674" t="s">
        <v>517</v>
      </c>
      <c r="AJ1674" t="s">
        <v>517</v>
      </c>
    </row>
    <row r="1675" spans="1:36" x14ac:dyDescent="0.25">
      <c r="A1675" s="13" t="s">
        <v>9570</v>
      </c>
      <c r="B1675" s="1">
        <v>42796</v>
      </c>
      <c r="C1675" s="2">
        <v>0.77754629629629635</v>
      </c>
      <c r="D1675" t="s">
        <v>9571</v>
      </c>
      <c r="E1675" t="s">
        <v>22</v>
      </c>
      <c r="F1675" t="s">
        <v>9572</v>
      </c>
      <c r="G1675" s="14" t="s">
        <v>9573</v>
      </c>
      <c r="H1675" s="14" t="s">
        <v>9574</v>
      </c>
      <c r="I1675" t="s">
        <v>24</v>
      </c>
      <c r="K1675">
        <v>3</v>
      </c>
      <c r="L1675">
        <v>2</v>
      </c>
      <c r="M1675">
        <v>18</v>
      </c>
      <c r="N1675">
        <v>5</v>
      </c>
      <c r="O1675" t="s">
        <v>517</v>
      </c>
      <c r="P1675" t="s">
        <v>517</v>
      </c>
      <c r="Q1675" t="s">
        <v>517</v>
      </c>
      <c r="R1675" t="s">
        <v>517</v>
      </c>
      <c r="S1675" t="s">
        <v>517</v>
      </c>
      <c r="T1675" t="s">
        <v>517</v>
      </c>
      <c r="U1675" t="s">
        <v>517</v>
      </c>
      <c r="V1675" t="s">
        <v>517</v>
      </c>
      <c r="W1675" t="s">
        <v>517</v>
      </c>
      <c r="X1675" t="s">
        <v>517</v>
      </c>
      <c r="Y1675" t="s">
        <v>9575</v>
      </c>
      <c r="Z1675" s="1">
        <v>31536</v>
      </c>
      <c r="AA1675" t="s">
        <v>978</v>
      </c>
      <c r="AB1675">
        <v>30</v>
      </c>
      <c r="AC1675" t="s">
        <v>358</v>
      </c>
      <c r="AD1675" t="s">
        <v>490</v>
      </c>
      <c r="AF1675" t="s">
        <v>8313</v>
      </c>
      <c r="AG1675" t="s">
        <v>517</v>
      </c>
      <c r="AH1675" t="s">
        <v>517</v>
      </c>
      <c r="AI1675" t="s">
        <v>517</v>
      </c>
      <c r="AJ1675" t="s">
        <v>517</v>
      </c>
    </row>
    <row r="1676" spans="1:36" x14ac:dyDescent="0.25">
      <c r="A1676" s="13" t="s">
        <v>9576</v>
      </c>
      <c r="B1676" s="1">
        <v>42796</v>
      </c>
      <c r="C1676" s="2">
        <v>0.72304398148148152</v>
      </c>
      <c r="D1676" t="s">
        <v>9577</v>
      </c>
      <c r="E1676" t="s">
        <v>22</v>
      </c>
      <c r="F1676" t="s">
        <v>9557</v>
      </c>
      <c r="G1676" t="s">
        <v>9558</v>
      </c>
      <c r="H1676" t="s">
        <v>9559</v>
      </c>
      <c r="I1676" t="s">
        <v>23</v>
      </c>
      <c r="K1676">
        <v>3</v>
      </c>
      <c r="L1676">
        <v>2</v>
      </c>
      <c r="M1676">
        <v>17</v>
      </c>
      <c r="N1676">
        <v>5</v>
      </c>
      <c r="O1676" t="s">
        <v>9554</v>
      </c>
      <c r="P1676" t="s">
        <v>517</v>
      </c>
      <c r="Q1676" t="s">
        <v>517</v>
      </c>
      <c r="R1676" t="s">
        <v>517</v>
      </c>
      <c r="S1676" t="s">
        <v>517</v>
      </c>
      <c r="T1676" t="s">
        <v>517</v>
      </c>
      <c r="U1676" t="s">
        <v>517</v>
      </c>
      <c r="V1676" t="s">
        <v>517</v>
      </c>
      <c r="W1676" t="s">
        <v>526</v>
      </c>
      <c r="X1676" t="s">
        <v>527</v>
      </c>
      <c r="Y1676" t="s">
        <v>9560</v>
      </c>
      <c r="Z1676" s="1">
        <v>34399</v>
      </c>
      <c r="AA1676" t="s">
        <v>9561</v>
      </c>
      <c r="AB1676">
        <v>23</v>
      </c>
      <c r="AC1676" t="s">
        <v>358</v>
      </c>
      <c r="AD1676" t="s">
        <v>501</v>
      </c>
      <c r="AF1676" t="s">
        <v>517</v>
      </c>
      <c r="AG1676" t="s">
        <v>517</v>
      </c>
      <c r="AH1676" t="s">
        <v>517</v>
      </c>
      <c r="AI1676" t="s">
        <v>517</v>
      </c>
      <c r="AJ1676" t="s">
        <v>517</v>
      </c>
    </row>
    <row r="1677" spans="1:36" x14ac:dyDescent="0.25">
      <c r="A1677" s="13" t="s">
        <v>9578</v>
      </c>
      <c r="B1677" s="1">
        <v>42796</v>
      </c>
      <c r="C1677" s="2">
        <v>0.69465277777777779</v>
      </c>
      <c r="D1677" t="s">
        <v>7757</v>
      </c>
      <c r="E1677" t="s">
        <v>22</v>
      </c>
      <c r="F1677" t="s">
        <v>6716</v>
      </c>
      <c r="G1677" s="14" t="s">
        <v>6717</v>
      </c>
      <c r="H1677" s="14" t="s">
        <v>6718</v>
      </c>
      <c r="I1677" t="s">
        <v>24</v>
      </c>
      <c r="K1677">
        <v>3</v>
      </c>
      <c r="L1677">
        <v>2</v>
      </c>
      <c r="M1677">
        <v>16</v>
      </c>
      <c r="N1677">
        <v>5</v>
      </c>
      <c r="O1677" t="s">
        <v>517</v>
      </c>
      <c r="P1677" t="s">
        <v>517</v>
      </c>
      <c r="Q1677" t="s">
        <v>517</v>
      </c>
      <c r="R1677" t="s">
        <v>517</v>
      </c>
      <c r="S1677" t="s">
        <v>517</v>
      </c>
      <c r="T1677" t="s">
        <v>517</v>
      </c>
      <c r="U1677" t="s">
        <v>517</v>
      </c>
      <c r="V1677" t="s">
        <v>517</v>
      </c>
      <c r="W1677" t="s">
        <v>517</v>
      </c>
      <c r="X1677" t="s">
        <v>517</v>
      </c>
      <c r="Y1677" t="s">
        <v>517</v>
      </c>
      <c r="Z1677" s="1" t="s">
        <v>517</v>
      </c>
      <c r="AA1677" t="s">
        <v>7757</v>
      </c>
      <c r="AB1677" t="s">
        <v>517</v>
      </c>
      <c r="AC1677" t="s">
        <v>358</v>
      </c>
      <c r="AD1677" t="s">
        <v>517</v>
      </c>
      <c r="AF1677" t="s">
        <v>8259</v>
      </c>
      <c r="AG1677" t="s">
        <v>517</v>
      </c>
      <c r="AH1677" t="s">
        <v>517</v>
      </c>
      <c r="AI1677" t="s">
        <v>517</v>
      </c>
      <c r="AJ1677" t="s">
        <v>517</v>
      </c>
    </row>
    <row r="1678" spans="1:36" x14ac:dyDescent="0.25">
      <c r="A1678" s="13" t="s">
        <v>9580</v>
      </c>
      <c r="B1678" s="1">
        <v>42796</v>
      </c>
      <c r="C1678" s="2">
        <v>0.65219907407407407</v>
      </c>
      <c r="D1678" t="s">
        <v>9581</v>
      </c>
      <c r="E1678" t="s">
        <v>22</v>
      </c>
      <c r="F1678" t="s">
        <v>1460</v>
      </c>
      <c r="G1678" s="14" t="s">
        <v>9582</v>
      </c>
      <c r="H1678" s="14" t="s">
        <v>9583</v>
      </c>
      <c r="I1678" t="s">
        <v>23</v>
      </c>
      <c r="K1678">
        <v>3</v>
      </c>
      <c r="L1678">
        <v>2</v>
      </c>
      <c r="M1678">
        <v>15</v>
      </c>
      <c r="N1678">
        <v>5</v>
      </c>
      <c r="O1678" t="s">
        <v>9579</v>
      </c>
      <c r="P1678" t="s">
        <v>517</v>
      </c>
      <c r="Q1678" t="s">
        <v>517</v>
      </c>
      <c r="R1678" t="s">
        <v>517</v>
      </c>
      <c r="S1678" t="s">
        <v>517</v>
      </c>
      <c r="T1678" t="s">
        <v>517</v>
      </c>
      <c r="U1678" t="s">
        <v>517</v>
      </c>
      <c r="V1678" t="s">
        <v>517</v>
      </c>
      <c r="W1678" t="s">
        <v>2816</v>
      </c>
      <c r="X1678" t="s">
        <v>722</v>
      </c>
      <c r="Y1678" t="s">
        <v>9584</v>
      </c>
      <c r="Z1678" s="1">
        <v>28374</v>
      </c>
      <c r="AA1678" t="s">
        <v>1489</v>
      </c>
      <c r="AB1678">
        <v>39</v>
      </c>
      <c r="AC1678" t="s">
        <v>358</v>
      </c>
      <c r="AD1678" t="s">
        <v>501</v>
      </c>
      <c r="AF1678" t="s">
        <v>517</v>
      </c>
      <c r="AG1678" t="s">
        <v>517</v>
      </c>
      <c r="AH1678" t="s">
        <v>517</v>
      </c>
      <c r="AI1678" t="s">
        <v>517</v>
      </c>
      <c r="AJ1678" t="s">
        <v>517</v>
      </c>
    </row>
    <row r="1679" spans="1:36" x14ac:dyDescent="0.25">
      <c r="A1679" s="13" t="s">
        <v>9585</v>
      </c>
      <c r="B1679" s="1">
        <v>42796</v>
      </c>
      <c r="C1679" s="2">
        <v>0.61973379629629632</v>
      </c>
      <c r="D1679" t="s">
        <v>7529</v>
      </c>
      <c r="E1679" t="s">
        <v>22</v>
      </c>
      <c r="F1679" t="s">
        <v>7530</v>
      </c>
      <c r="G1679" s="14" t="s">
        <v>7531</v>
      </c>
      <c r="H1679" s="14" t="s">
        <v>7532</v>
      </c>
      <c r="I1679" t="s">
        <v>23</v>
      </c>
      <c r="K1679">
        <v>3</v>
      </c>
      <c r="L1679">
        <v>2</v>
      </c>
      <c r="M1679">
        <v>14</v>
      </c>
      <c r="N1679">
        <v>5</v>
      </c>
      <c r="O1679" t="s">
        <v>9101</v>
      </c>
      <c r="P1679" t="s">
        <v>517</v>
      </c>
      <c r="Q1679" t="s">
        <v>517</v>
      </c>
      <c r="R1679" t="s">
        <v>517</v>
      </c>
      <c r="S1679" t="s">
        <v>517</v>
      </c>
      <c r="T1679" t="s">
        <v>517</v>
      </c>
      <c r="U1679" t="s">
        <v>517</v>
      </c>
      <c r="V1679" t="s">
        <v>517</v>
      </c>
      <c r="W1679" t="s">
        <v>526</v>
      </c>
      <c r="X1679" t="s">
        <v>527</v>
      </c>
      <c r="Y1679" t="s">
        <v>7533</v>
      </c>
      <c r="Z1679" s="1">
        <v>34432</v>
      </c>
      <c r="AA1679" t="s">
        <v>7529</v>
      </c>
      <c r="AB1679">
        <v>22</v>
      </c>
      <c r="AC1679" t="s">
        <v>358</v>
      </c>
      <c r="AD1679" t="s">
        <v>482</v>
      </c>
      <c r="AF1679" t="s">
        <v>8304</v>
      </c>
      <c r="AG1679" t="s">
        <v>517</v>
      </c>
      <c r="AH1679" t="s">
        <v>517</v>
      </c>
      <c r="AI1679" t="s">
        <v>517</v>
      </c>
      <c r="AJ1679" t="s">
        <v>517</v>
      </c>
    </row>
    <row r="1680" spans="1:36" x14ac:dyDescent="0.25">
      <c r="A1680" s="13" t="s">
        <v>9587</v>
      </c>
      <c r="B1680" s="1">
        <v>42796</v>
      </c>
      <c r="C1680" s="2">
        <v>0.61526620370370366</v>
      </c>
      <c r="D1680" t="s">
        <v>9588</v>
      </c>
      <c r="E1680" t="s">
        <v>22</v>
      </c>
      <c r="F1680" t="s">
        <v>9589</v>
      </c>
      <c r="G1680" s="14" t="s">
        <v>9590</v>
      </c>
      <c r="H1680" s="14" t="s">
        <v>9591</v>
      </c>
      <c r="I1680" t="s">
        <v>23</v>
      </c>
      <c r="K1680">
        <v>3</v>
      </c>
      <c r="L1680">
        <v>2</v>
      </c>
      <c r="M1680">
        <v>14</v>
      </c>
      <c r="N1680">
        <v>5</v>
      </c>
      <c r="O1680" t="s">
        <v>9586</v>
      </c>
      <c r="P1680" t="s">
        <v>517</v>
      </c>
      <c r="Q1680" t="s">
        <v>517</v>
      </c>
      <c r="R1680" t="s">
        <v>517</v>
      </c>
      <c r="S1680" t="s">
        <v>517</v>
      </c>
      <c r="T1680" t="s">
        <v>517</v>
      </c>
      <c r="U1680" t="s">
        <v>517</v>
      </c>
      <c r="V1680" t="s">
        <v>517</v>
      </c>
      <c r="W1680" t="s">
        <v>589</v>
      </c>
      <c r="X1680" t="s">
        <v>590</v>
      </c>
      <c r="Y1680" t="s">
        <v>9592</v>
      </c>
      <c r="Z1680" s="1">
        <v>29107</v>
      </c>
      <c r="AA1680" t="s">
        <v>1542</v>
      </c>
      <c r="AB1680">
        <v>37</v>
      </c>
      <c r="AC1680" t="s">
        <v>358</v>
      </c>
      <c r="AD1680" t="s">
        <v>488</v>
      </c>
      <c r="AF1680" t="s">
        <v>517</v>
      </c>
      <c r="AG1680" t="s">
        <v>517</v>
      </c>
      <c r="AH1680" t="s">
        <v>517</v>
      </c>
      <c r="AI1680" t="s">
        <v>517</v>
      </c>
      <c r="AJ1680" t="s">
        <v>517</v>
      </c>
    </row>
    <row r="1681" spans="1:36" x14ac:dyDescent="0.25">
      <c r="A1681" s="13" t="s">
        <v>9594</v>
      </c>
      <c r="B1681" s="1">
        <v>42796</v>
      </c>
      <c r="C1681" s="2">
        <v>0.60940972222222223</v>
      </c>
      <c r="D1681" t="s">
        <v>9595</v>
      </c>
      <c r="E1681" t="s">
        <v>116</v>
      </c>
      <c r="F1681" t="s">
        <v>9596</v>
      </c>
      <c r="G1681" t="s">
        <v>9597</v>
      </c>
      <c r="H1681" t="s">
        <v>9598</v>
      </c>
      <c r="I1681" t="s">
        <v>21</v>
      </c>
      <c r="K1681">
        <v>3</v>
      </c>
      <c r="L1681">
        <v>2</v>
      </c>
      <c r="M1681">
        <v>14</v>
      </c>
      <c r="N1681">
        <v>5</v>
      </c>
      <c r="O1681" t="s">
        <v>9593</v>
      </c>
      <c r="P1681" t="s">
        <v>517</v>
      </c>
      <c r="Q1681" t="s">
        <v>517</v>
      </c>
      <c r="R1681" t="s">
        <v>517</v>
      </c>
      <c r="S1681" t="s">
        <v>517</v>
      </c>
      <c r="T1681" t="s">
        <v>517</v>
      </c>
      <c r="U1681" t="s">
        <v>517</v>
      </c>
      <c r="V1681" t="s">
        <v>517</v>
      </c>
      <c r="W1681" t="s">
        <v>589</v>
      </c>
      <c r="X1681" t="s">
        <v>590</v>
      </c>
      <c r="Y1681" t="s">
        <v>517</v>
      </c>
      <c r="Z1681" s="1" t="s">
        <v>517</v>
      </c>
      <c r="AA1681" t="s">
        <v>546</v>
      </c>
      <c r="AB1681" t="s">
        <v>517</v>
      </c>
      <c r="AC1681" t="s">
        <v>358</v>
      </c>
      <c r="AD1681" t="s">
        <v>517</v>
      </c>
      <c r="AF1681" t="s">
        <v>8253</v>
      </c>
      <c r="AG1681" t="s">
        <v>8282</v>
      </c>
      <c r="AH1681" t="s">
        <v>517</v>
      </c>
      <c r="AI1681" t="s">
        <v>517</v>
      </c>
      <c r="AJ1681" t="s">
        <v>517</v>
      </c>
    </row>
    <row r="1682" spans="1:36" x14ac:dyDescent="0.25">
      <c r="A1682" s="13" t="s">
        <v>9601</v>
      </c>
      <c r="B1682" s="1">
        <v>42796</v>
      </c>
      <c r="C1682" s="2">
        <v>0.59324074074074074</v>
      </c>
      <c r="D1682" t="s">
        <v>9602</v>
      </c>
      <c r="E1682" t="s">
        <v>22</v>
      </c>
      <c r="F1682" t="s">
        <v>9603</v>
      </c>
      <c r="G1682" s="14" t="s">
        <v>9604</v>
      </c>
      <c r="H1682" s="14" t="s">
        <v>9605</v>
      </c>
      <c r="I1682" t="s">
        <v>23</v>
      </c>
      <c r="K1682">
        <v>3</v>
      </c>
      <c r="L1682">
        <v>2</v>
      </c>
      <c r="M1682">
        <v>14</v>
      </c>
      <c r="N1682">
        <v>5</v>
      </c>
      <c r="O1682" t="s">
        <v>9600</v>
      </c>
      <c r="P1682" t="s">
        <v>9599</v>
      </c>
      <c r="Q1682" t="s">
        <v>517</v>
      </c>
      <c r="R1682" t="s">
        <v>517</v>
      </c>
      <c r="S1682" t="s">
        <v>517</v>
      </c>
      <c r="T1682" t="s">
        <v>517</v>
      </c>
      <c r="U1682" t="s">
        <v>517</v>
      </c>
      <c r="V1682" t="s">
        <v>517</v>
      </c>
      <c r="W1682" t="s">
        <v>589</v>
      </c>
      <c r="X1682" t="s">
        <v>590</v>
      </c>
      <c r="Y1682" t="s">
        <v>517</v>
      </c>
      <c r="Z1682" s="1" t="s">
        <v>517</v>
      </c>
      <c r="AA1682" t="s">
        <v>3175</v>
      </c>
      <c r="AB1682" t="s">
        <v>517</v>
      </c>
      <c r="AC1682" t="s">
        <v>777</v>
      </c>
      <c r="AD1682" t="s">
        <v>517</v>
      </c>
      <c r="AF1682" t="s">
        <v>517</v>
      </c>
      <c r="AG1682" t="s">
        <v>517</v>
      </c>
      <c r="AH1682" t="s">
        <v>517</v>
      </c>
      <c r="AI1682" t="s">
        <v>517</v>
      </c>
      <c r="AJ1682" t="s">
        <v>517</v>
      </c>
    </row>
    <row r="1683" spans="1:36" x14ac:dyDescent="0.25">
      <c r="A1683" s="13" t="s">
        <v>9606</v>
      </c>
      <c r="B1683" s="1">
        <v>42796</v>
      </c>
      <c r="C1683" s="2">
        <v>0.58851851851851855</v>
      </c>
      <c r="D1683" t="s">
        <v>9607</v>
      </c>
      <c r="E1683" t="s">
        <v>22</v>
      </c>
      <c r="F1683" t="s">
        <v>9608</v>
      </c>
      <c r="G1683" s="14" t="s">
        <v>9609</v>
      </c>
      <c r="H1683" s="14" t="s">
        <v>9610</v>
      </c>
      <c r="I1683" t="s">
        <v>24</v>
      </c>
      <c r="K1683">
        <v>3</v>
      </c>
      <c r="L1683">
        <v>2</v>
      </c>
      <c r="M1683">
        <v>14</v>
      </c>
      <c r="N1683">
        <v>5</v>
      </c>
      <c r="O1683" t="s">
        <v>517</v>
      </c>
      <c r="P1683" t="s">
        <v>517</v>
      </c>
      <c r="Q1683" t="s">
        <v>517</v>
      </c>
      <c r="R1683" t="s">
        <v>517</v>
      </c>
      <c r="S1683" t="s">
        <v>517</v>
      </c>
      <c r="T1683" t="s">
        <v>517</v>
      </c>
      <c r="U1683" t="s">
        <v>517</v>
      </c>
      <c r="V1683" t="s">
        <v>517</v>
      </c>
      <c r="W1683" t="s">
        <v>517</v>
      </c>
      <c r="X1683" t="s">
        <v>517</v>
      </c>
      <c r="Y1683" t="s">
        <v>9611</v>
      </c>
      <c r="Z1683" s="1">
        <v>35392</v>
      </c>
      <c r="AA1683" t="s">
        <v>600</v>
      </c>
      <c r="AB1683">
        <v>20</v>
      </c>
      <c r="AC1683" t="s">
        <v>358</v>
      </c>
      <c r="AD1683" t="s">
        <v>499</v>
      </c>
      <c r="AF1683" t="s">
        <v>8259</v>
      </c>
      <c r="AG1683" t="s">
        <v>8313</v>
      </c>
      <c r="AH1683" t="s">
        <v>517</v>
      </c>
      <c r="AI1683" t="s">
        <v>517</v>
      </c>
      <c r="AJ1683" t="s">
        <v>517</v>
      </c>
    </row>
    <row r="1684" spans="1:36" x14ac:dyDescent="0.25">
      <c r="A1684" s="13" t="s">
        <v>9612</v>
      </c>
      <c r="B1684" s="1">
        <v>42796</v>
      </c>
      <c r="C1684" s="2">
        <v>0.56538194444444445</v>
      </c>
      <c r="D1684" t="s">
        <v>7678</v>
      </c>
      <c r="E1684" t="s">
        <v>22</v>
      </c>
      <c r="F1684" t="s">
        <v>7679</v>
      </c>
      <c r="G1684" s="14" t="s">
        <v>7680</v>
      </c>
      <c r="H1684" s="14" t="s">
        <v>7681</v>
      </c>
      <c r="I1684" t="s">
        <v>23</v>
      </c>
      <c r="K1684">
        <v>3</v>
      </c>
      <c r="L1684">
        <v>2</v>
      </c>
      <c r="M1684">
        <v>13</v>
      </c>
      <c r="N1684">
        <v>5</v>
      </c>
      <c r="O1684" t="s">
        <v>7676</v>
      </c>
      <c r="P1684" t="s">
        <v>517</v>
      </c>
      <c r="Q1684" t="s">
        <v>517</v>
      </c>
      <c r="R1684" t="s">
        <v>517</v>
      </c>
      <c r="S1684" t="s">
        <v>517</v>
      </c>
      <c r="T1684" t="s">
        <v>517</v>
      </c>
      <c r="U1684" t="s">
        <v>517</v>
      </c>
      <c r="V1684" t="s">
        <v>517</v>
      </c>
      <c r="W1684" t="s">
        <v>1737</v>
      </c>
      <c r="X1684" t="s">
        <v>1780</v>
      </c>
      <c r="Y1684" t="s">
        <v>7682</v>
      </c>
      <c r="Z1684" s="1">
        <v>31664</v>
      </c>
      <c r="AA1684" t="s">
        <v>1804</v>
      </c>
      <c r="AB1684">
        <v>30</v>
      </c>
      <c r="AC1684" t="s">
        <v>358</v>
      </c>
      <c r="AD1684" t="s">
        <v>483</v>
      </c>
      <c r="AF1684" t="s">
        <v>517</v>
      </c>
      <c r="AG1684" t="s">
        <v>517</v>
      </c>
      <c r="AH1684" t="s">
        <v>517</v>
      </c>
      <c r="AI1684" t="s">
        <v>517</v>
      </c>
      <c r="AJ1684" t="s">
        <v>517</v>
      </c>
    </row>
    <row r="1685" spans="1:36" x14ac:dyDescent="0.25">
      <c r="A1685" s="13" t="s">
        <v>9613</v>
      </c>
      <c r="B1685" s="1">
        <v>42796</v>
      </c>
      <c r="C1685" s="2">
        <v>0.56284722222222217</v>
      </c>
      <c r="D1685" t="s">
        <v>9473</v>
      </c>
      <c r="E1685" t="s">
        <v>22</v>
      </c>
      <c r="F1685" t="s">
        <v>9474</v>
      </c>
      <c r="G1685" s="14" t="s">
        <v>9475</v>
      </c>
      <c r="H1685" s="14" t="s">
        <v>9476</v>
      </c>
      <c r="I1685" t="s">
        <v>23</v>
      </c>
      <c r="K1685">
        <v>3</v>
      </c>
      <c r="L1685">
        <v>2</v>
      </c>
      <c r="M1685">
        <v>13</v>
      </c>
      <c r="N1685">
        <v>5</v>
      </c>
      <c r="O1685" t="s">
        <v>9471</v>
      </c>
      <c r="P1685" t="s">
        <v>517</v>
      </c>
      <c r="Q1685" t="s">
        <v>517</v>
      </c>
      <c r="R1685" t="s">
        <v>517</v>
      </c>
      <c r="S1685" t="s">
        <v>517</v>
      </c>
      <c r="T1685" t="s">
        <v>517</v>
      </c>
      <c r="U1685" t="s">
        <v>517</v>
      </c>
      <c r="V1685" t="s">
        <v>517</v>
      </c>
      <c r="W1685" t="s">
        <v>589</v>
      </c>
      <c r="X1685" t="s">
        <v>590</v>
      </c>
      <c r="Y1685" t="s">
        <v>9477</v>
      </c>
      <c r="Z1685" s="1">
        <v>34138</v>
      </c>
      <c r="AA1685" t="s">
        <v>674</v>
      </c>
      <c r="AB1685">
        <v>23</v>
      </c>
      <c r="AC1685" t="s">
        <v>358</v>
      </c>
      <c r="AD1685" t="s">
        <v>495</v>
      </c>
      <c r="AF1685" t="s">
        <v>8253</v>
      </c>
      <c r="AG1685" t="s">
        <v>517</v>
      </c>
      <c r="AH1685" t="s">
        <v>517</v>
      </c>
      <c r="AI1685" t="s">
        <v>517</v>
      </c>
      <c r="AJ1685" t="s">
        <v>517</v>
      </c>
    </row>
    <row r="1686" spans="1:36" x14ac:dyDescent="0.25">
      <c r="A1686" s="13" t="s">
        <v>9614</v>
      </c>
      <c r="B1686" s="1">
        <v>42796</v>
      </c>
      <c r="C1686" s="2">
        <v>0.56177083333333333</v>
      </c>
      <c r="D1686" t="s">
        <v>9615</v>
      </c>
      <c r="E1686" t="s">
        <v>22</v>
      </c>
      <c r="F1686" t="s">
        <v>9045</v>
      </c>
      <c r="G1686" s="14" t="s">
        <v>9616</v>
      </c>
      <c r="H1686" s="14" t="s">
        <v>9617</v>
      </c>
      <c r="I1686" t="s">
        <v>25</v>
      </c>
      <c r="K1686">
        <v>3</v>
      </c>
      <c r="L1686">
        <v>2</v>
      </c>
      <c r="M1686">
        <v>13</v>
      </c>
      <c r="N1686">
        <v>5</v>
      </c>
      <c r="O1686" t="s">
        <v>517</v>
      </c>
      <c r="P1686" t="s">
        <v>517</v>
      </c>
      <c r="Q1686" t="s">
        <v>517</v>
      </c>
      <c r="R1686" t="s">
        <v>517</v>
      </c>
      <c r="S1686" t="s">
        <v>517</v>
      </c>
      <c r="T1686" t="s">
        <v>517</v>
      </c>
      <c r="U1686" t="s">
        <v>517</v>
      </c>
      <c r="V1686" t="s">
        <v>517</v>
      </c>
      <c r="W1686" t="s">
        <v>517</v>
      </c>
      <c r="X1686" t="s">
        <v>517</v>
      </c>
      <c r="Y1686" t="s">
        <v>8486</v>
      </c>
      <c r="Z1686" s="1">
        <v>35119</v>
      </c>
      <c r="AA1686" t="s">
        <v>9618</v>
      </c>
      <c r="AB1686">
        <v>21</v>
      </c>
      <c r="AC1686" t="s">
        <v>357</v>
      </c>
      <c r="AD1686" t="s">
        <v>482</v>
      </c>
      <c r="AF1686" t="s">
        <v>8305</v>
      </c>
      <c r="AG1686" t="s">
        <v>8259</v>
      </c>
      <c r="AH1686" t="s">
        <v>517</v>
      </c>
      <c r="AI1686" t="s">
        <v>517</v>
      </c>
      <c r="AJ1686" t="s">
        <v>517</v>
      </c>
    </row>
    <row r="1687" spans="1:36" x14ac:dyDescent="0.25">
      <c r="A1687" s="13" t="s">
        <v>9619</v>
      </c>
      <c r="B1687" s="1">
        <v>42796</v>
      </c>
      <c r="C1687" s="2">
        <v>0.55991898148148145</v>
      </c>
      <c r="D1687" t="s">
        <v>9620</v>
      </c>
      <c r="E1687" t="s">
        <v>22</v>
      </c>
      <c r="F1687" t="s">
        <v>9621</v>
      </c>
      <c r="G1687" t="s">
        <v>9622</v>
      </c>
      <c r="H1687" t="s">
        <v>9623</v>
      </c>
      <c r="I1687" t="s">
        <v>24</v>
      </c>
      <c r="K1687">
        <v>3</v>
      </c>
      <c r="L1687">
        <v>2</v>
      </c>
      <c r="M1687">
        <v>13</v>
      </c>
      <c r="N1687">
        <v>5</v>
      </c>
      <c r="O1687" t="s">
        <v>517</v>
      </c>
      <c r="P1687" t="s">
        <v>517</v>
      </c>
      <c r="Q1687" t="s">
        <v>517</v>
      </c>
      <c r="R1687" t="s">
        <v>517</v>
      </c>
      <c r="S1687" t="s">
        <v>517</v>
      </c>
      <c r="T1687" t="s">
        <v>517</v>
      </c>
      <c r="U1687" t="s">
        <v>517</v>
      </c>
      <c r="V1687" t="s">
        <v>517</v>
      </c>
      <c r="W1687" t="s">
        <v>517</v>
      </c>
      <c r="X1687" t="s">
        <v>517</v>
      </c>
      <c r="Y1687" t="s">
        <v>9624</v>
      </c>
      <c r="Z1687" s="1">
        <v>30888</v>
      </c>
      <c r="AA1687" t="s">
        <v>872</v>
      </c>
      <c r="AB1687">
        <v>32</v>
      </c>
      <c r="AC1687" t="s">
        <v>358</v>
      </c>
      <c r="AD1687" t="s">
        <v>501</v>
      </c>
      <c r="AF1687" t="s">
        <v>8259</v>
      </c>
      <c r="AG1687" t="s">
        <v>517</v>
      </c>
      <c r="AH1687" t="s">
        <v>517</v>
      </c>
      <c r="AI1687" t="s">
        <v>517</v>
      </c>
      <c r="AJ1687" t="s">
        <v>517</v>
      </c>
    </row>
    <row r="1688" spans="1:36" x14ac:dyDescent="0.25">
      <c r="A1688" s="13" t="s">
        <v>9626</v>
      </c>
      <c r="B1688" s="1">
        <v>42796</v>
      </c>
      <c r="C1688" s="2">
        <v>0.55325231481481485</v>
      </c>
      <c r="D1688" t="s">
        <v>9627</v>
      </c>
      <c r="E1688" t="s">
        <v>22</v>
      </c>
      <c r="F1688" t="s">
        <v>9628</v>
      </c>
      <c r="G1688" s="14" t="s">
        <v>9629</v>
      </c>
      <c r="H1688" s="14" t="s">
        <v>9630</v>
      </c>
      <c r="I1688" t="s">
        <v>23</v>
      </c>
      <c r="K1688">
        <v>3</v>
      </c>
      <c r="L1688">
        <v>2</v>
      </c>
      <c r="M1688">
        <v>13</v>
      </c>
      <c r="N1688">
        <v>5</v>
      </c>
      <c r="O1688" t="s">
        <v>9625</v>
      </c>
      <c r="P1688" t="s">
        <v>517</v>
      </c>
      <c r="Q1688" t="s">
        <v>517</v>
      </c>
      <c r="R1688" t="s">
        <v>517</v>
      </c>
      <c r="S1688" t="s">
        <v>517</v>
      </c>
      <c r="T1688" t="s">
        <v>517</v>
      </c>
      <c r="U1688" t="s">
        <v>517</v>
      </c>
      <c r="V1688" t="s">
        <v>517</v>
      </c>
      <c r="W1688" t="s">
        <v>672</v>
      </c>
      <c r="X1688" t="s">
        <v>722</v>
      </c>
      <c r="Y1688" t="s">
        <v>9631</v>
      </c>
      <c r="Z1688" s="1">
        <v>33950</v>
      </c>
      <c r="AA1688" t="s">
        <v>6254</v>
      </c>
      <c r="AB1688">
        <v>24</v>
      </c>
      <c r="AC1688" t="s">
        <v>357</v>
      </c>
      <c r="AD1688" t="s">
        <v>495</v>
      </c>
      <c r="AF1688">
        <v>16789</v>
      </c>
      <c r="AG1688" t="s">
        <v>517</v>
      </c>
      <c r="AH1688" t="s">
        <v>517</v>
      </c>
      <c r="AI1688" t="s">
        <v>517</v>
      </c>
      <c r="AJ1688" t="s">
        <v>517</v>
      </c>
    </row>
    <row r="1689" spans="1:36" x14ac:dyDescent="0.25">
      <c r="A1689" s="13" t="s">
        <v>9632</v>
      </c>
      <c r="B1689" s="1">
        <v>42796</v>
      </c>
      <c r="C1689" s="2">
        <v>0.55143518518518519</v>
      </c>
      <c r="D1689" t="s">
        <v>9633</v>
      </c>
      <c r="E1689" t="s">
        <v>22</v>
      </c>
      <c r="F1689" t="s">
        <v>9634</v>
      </c>
      <c r="G1689" s="14" t="s">
        <v>9635</v>
      </c>
      <c r="H1689" s="14" t="s">
        <v>9636</v>
      </c>
      <c r="I1689" t="s">
        <v>24</v>
      </c>
      <c r="K1689">
        <v>3</v>
      </c>
      <c r="L1689">
        <v>2</v>
      </c>
      <c r="M1689">
        <v>13</v>
      </c>
      <c r="N1689">
        <v>5</v>
      </c>
      <c r="O1689" t="s">
        <v>517</v>
      </c>
      <c r="P1689" t="s">
        <v>517</v>
      </c>
      <c r="Q1689" t="s">
        <v>517</v>
      </c>
      <c r="R1689" t="s">
        <v>517</v>
      </c>
      <c r="S1689" t="s">
        <v>517</v>
      </c>
      <c r="T1689" t="s">
        <v>517</v>
      </c>
      <c r="U1689" t="s">
        <v>517</v>
      </c>
      <c r="V1689" t="s">
        <v>517</v>
      </c>
      <c r="W1689" t="s">
        <v>517</v>
      </c>
      <c r="X1689" t="s">
        <v>517</v>
      </c>
      <c r="Y1689" t="s">
        <v>9637</v>
      </c>
      <c r="Z1689" s="1">
        <v>35280</v>
      </c>
      <c r="AA1689" t="s">
        <v>3369</v>
      </c>
      <c r="AB1689">
        <v>20</v>
      </c>
      <c r="AC1689" t="s">
        <v>358</v>
      </c>
      <c r="AD1689" t="s">
        <v>493</v>
      </c>
      <c r="AF1689" t="s">
        <v>8259</v>
      </c>
      <c r="AG1689" t="s">
        <v>8308</v>
      </c>
      <c r="AH1689" t="s">
        <v>517</v>
      </c>
      <c r="AI1689" t="s">
        <v>517</v>
      </c>
      <c r="AJ1689" t="s">
        <v>517</v>
      </c>
    </row>
    <row r="1690" spans="1:36" x14ac:dyDescent="0.25">
      <c r="A1690" s="13" t="s">
        <v>9639</v>
      </c>
      <c r="B1690" s="1">
        <v>42796</v>
      </c>
      <c r="C1690" s="2">
        <v>0.55141203703703701</v>
      </c>
      <c r="D1690" t="s">
        <v>9640</v>
      </c>
      <c r="E1690" t="s">
        <v>22</v>
      </c>
      <c r="F1690" t="s">
        <v>9641</v>
      </c>
      <c r="G1690" s="14" t="s">
        <v>9642</v>
      </c>
      <c r="H1690" s="14" t="s">
        <v>9643</v>
      </c>
      <c r="I1690" t="s">
        <v>23</v>
      </c>
      <c r="K1690">
        <v>3</v>
      </c>
      <c r="L1690">
        <v>2</v>
      </c>
      <c r="M1690">
        <v>13</v>
      </c>
      <c r="N1690">
        <v>5</v>
      </c>
      <c r="O1690" t="s">
        <v>9638</v>
      </c>
      <c r="P1690" t="s">
        <v>517</v>
      </c>
      <c r="Q1690" t="s">
        <v>517</v>
      </c>
      <c r="R1690" t="s">
        <v>517</v>
      </c>
      <c r="S1690" t="s">
        <v>517</v>
      </c>
      <c r="T1690" t="s">
        <v>517</v>
      </c>
      <c r="U1690" t="s">
        <v>517</v>
      </c>
      <c r="V1690" t="s">
        <v>517</v>
      </c>
      <c r="W1690" t="s">
        <v>589</v>
      </c>
      <c r="X1690" t="s">
        <v>1238</v>
      </c>
      <c r="Y1690" t="s">
        <v>517</v>
      </c>
      <c r="Z1690" s="1" t="s">
        <v>517</v>
      </c>
      <c r="AA1690" t="s">
        <v>5182</v>
      </c>
      <c r="AB1690" t="s">
        <v>517</v>
      </c>
      <c r="AC1690" t="s">
        <v>358</v>
      </c>
      <c r="AD1690" t="s">
        <v>517</v>
      </c>
      <c r="AF1690" t="s">
        <v>517</v>
      </c>
      <c r="AG1690" t="s">
        <v>517</v>
      </c>
      <c r="AH1690" t="s">
        <v>517</v>
      </c>
      <c r="AI1690" t="s">
        <v>517</v>
      </c>
      <c r="AJ1690" t="s">
        <v>517</v>
      </c>
    </row>
    <row r="1691" spans="1:36" x14ac:dyDescent="0.25">
      <c r="A1691" s="13" t="s">
        <v>9645</v>
      </c>
      <c r="B1691" s="1">
        <v>42796</v>
      </c>
      <c r="C1691" s="2">
        <v>0.55114583333333333</v>
      </c>
      <c r="D1691" t="s">
        <v>9646</v>
      </c>
      <c r="E1691" t="s">
        <v>22</v>
      </c>
      <c r="F1691" t="s">
        <v>9647</v>
      </c>
      <c r="G1691" s="14" t="s">
        <v>9648</v>
      </c>
      <c r="H1691" s="14" t="s">
        <v>9649</v>
      </c>
      <c r="I1691" t="s">
        <v>23</v>
      </c>
      <c r="K1691">
        <v>3</v>
      </c>
      <c r="L1691">
        <v>2</v>
      </c>
      <c r="M1691">
        <v>13</v>
      </c>
      <c r="N1691">
        <v>5</v>
      </c>
      <c r="O1691" t="s">
        <v>9644</v>
      </c>
      <c r="P1691" t="s">
        <v>517</v>
      </c>
      <c r="Q1691" t="s">
        <v>517</v>
      </c>
      <c r="R1691" t="s">
        <v>517</v>
      </c>
      <c r="S1691" t="s">
        <v>517</v>
      </c>
      <c r="T1691" t="s">
        <v>517</v>
      </c>
      <c r="U1691" t="s">
        <v>517</v>
      </c>
      <c r="V1691" t="s">
        <v>517</v>
      </c>
      <c r="W1691" t="s">
        <v>589</v>
      </c>
      <c r="X1691" t="s">
        <v>849</v>
      </c>
      <c r="Y1691" t="s">
        <v>9650</v>
      </c>
      <c r="Z1691" s="1" t="s">
        <v>517</v>
      </c>
      <c r="AA1691" t="s">
        <v>529</v>
      </c>
      <c r="AB1691" t="s">
        <v>517</v>
      </c>
      <c r="AC1691" t="s">
        <v>357</v>
      </c>
      <c r="AD1691" t="s">
        <v>517</v>
      </c>
      <c r="AF1691" t="s">
        <v>8307</v>
      </c>
      <c r="AG1691" t="s">
        <v>8253</v>
      </c>
      <c r="AH1691" t="s">
        <v>517</v>
      </c>
      <c r="AI1691" t="s">
        <v>517</v>
      </c>
      <c r="AJ1691" t="s">
        <v>517</v>
      </c>
    </row>
    <row r="1692" spans="1:36" x14ac:dyDescent="0.25">
      <c r="A1692" s="13" t="s">
        <v>9652</v>
      </c>
      <c r="B1692" s="1">
        <v>42796</v>
      </c>
      <c r="C1692" s="2">
        <v>0.53888888888888886</v>
      </c>
      <c r="D1692" t="s">
        <v>9653</v>
      </c>
      <c r="E1692" t="s">
        <v>22</v>
      </c>
      <c r="F1692" t="s">
        <v>9654</v>
      </c>
      <c r="G1692" t="s">
        <v>9655</v>
      </c>
      <c r="H1692" t="s">
        <v>9656</v>
      </c>
      <c r="I1692" t="s">
        <v>23</v>
      </c>
      <c r="K1692">
        <v>3</v>
      </c>
      <c r="L1692">
        <v>2</v>
      </c>
      <c r="M1692">
        <v>12</v>
      </c>
      <c r="N1692">
        <v>5</v>
      </c>
      <c r="O1692" t="s">
        <v>9651</v>
      </c>
      <c r="P1692" t="s">
        <v>517</v>
      </c>
      <c r="Q1692" t="s">
        <v>517</v>
      </c>
      <c r="R1692" t="s">
        <v>517</v>
      </c>
      <c r="S1692" t="s">
        <v>517</v>
      </c>
      <c r="T1692" t="s">
        <v>517</v>
      </c>
      <c r="U1692" t="s">
        <v>517</v>
      </c>
      <c r="V1692" t="s">
        <v>517</v>
      </c>
      <c r="W1692" t="s">
        <v>862</v>
      </c>
      <c r="X1692" t="s">
        <v>527</v>
      </c>
      <c r="Y1692" t="s">
        <v>9657</v>
      </c>
      <c r="Z1692" s="1">
        <v>28734</v>
      </c>
      <c r="AA1692" t="s">
        <v>9658</v>
      </c>
      <c r="AB1692">
        <v>38</v>
      </c>
      <c r="AC1692" t="s">
        <v>358</v>
      </c>
      <c r="AD1692" t="s">
        <v>495</v>
      </c>
      <c r="AF1692" t="s">
        <v>8305</v>
      </c>
      <c r="AG1692" t="s">
        <v>517</v>
      </c>
      <c r="AH1692" t="s">
        <v>517</v>
      </c>
      <c r="AI1692" t="s">
        <v>517</v>
      </c>
      <c r="AJ1692" t="s">
        <v>517</v>
      </c>
    </row>
    <row r="1693" spans="1:36" x14ac:dyDescent="0.25">
      <c r="A1693" s="13" t="s">
        <v>9660</v>
      </c>
      <c r="B1693" s="1">
        <v>42796</v>
      </c>
      <c r="C1693" s="2">
        <v>0.53778935185185184</v>
      </c>
      <c r="D1693" t="s">
        <v>9659</v>
      </c>
      <c r="E1693" t="s">
        <v>22</v>
      </c>
      <c r="F1693" t="s">
        <v>9661</v>
      </c>
      <c r="G1693" t="s">
        <v>9662</v>
      </c>
      <c r="H1693" t="s">
        <v>9663</v>
      </c>
      <c r="I1693" t="s">
        <v>23</v>
      </c>
      <c r="K1693">
        <v>3</v>
      </c>
      <c r="L1693">
        <v>2</v>
      </c>
      <c r="M1693">
        <v>12</v>
      </c>
      <c r="N1693">
        <v>5</v>
      </c>
      <c r="O1693" t="s">
        <v>517</v>
      </c>
      <c r="P1693" t="s">
        <v>517</v>
      </c>
      <c r="Q1693" t="s">
        <v>517</v>
      </c>
      <c r="R1693" t="s">
        <v>517</v>
      </c>
      <c r="S1693" t="s">
        <v>517</v>
      </c>
      <c r="T1693" t="s">
        <v>517</v>
      </c>
      <c r="U1693" t="s">
        <v>517</v>
      </c>
      <c r="V1693" t="s">
        <v>517</v>
      </c>
      <c r="W1693" t="s">
        <v>517</v>
      </c>
      <c r="X1693" t="s">
        <v>517</v>
      </c>
      <c r="Y1693" t="s">
        <v>9664</v>
      </c>
      <c r="Z1693" s="1">
        <v>27837</v>
      </c>
      <c r="AA1693" t="s">
        <v>529</v>
      </c>
      <c r="AB1693">
        <v>40</v>
      </c>
      <c r="AC1693" t="s">
        <v>358</v>
      </c>
      <c r="AD1693" t="s">
        <v>488</v>
      </c>
      <c r="AF1693" t="s">
        <v>8253</v>
      </c>
      <c r="AG1693" t="s">
        <v>8295</v>
      </c>
      <c r="AH1693" t="s">
        <v>517</v>
      </c>
      <c r="AI1693" t="s">
        <v>8306</v>
      </c>
      <c r="AJ1693" t="s">
        <v>8313</v>
      </c>
    </row>
    <row r="1694" spans="1:36" x14ac:dyDescent="0.25">
      <c r="A1694" s="13" t="s">
        <v>9666</v>
      </c>
      <c r="B1694" s="1">
        <v>42796</v>
      </c>
      <c r="C1694" s="2">
        <v>0.53461805555555553</v>
      </c>
      <c r="D1694" t="s">
        <v>9667</v>
      </c>
      <c r="E1694" t="s">
        <v>22</v>
      </c>
      <c r="F1694" t="s">
        <v>9668</v>
      </c>
      <c r="G1694" s="14" t="s">
        <v>9669</v>
      </c>
      <c r="H1694" s="14" t="s">
        <v>9670</v>
      </c>
      <c r="I1694" t="s">
        <v>23</v>
      </c>
      <c r="K1694">
        <v>3</v>
      </c>
      <c r="L1694">
        <v>2</v>
      </c>
      <c r="M1694">
        <v>12</v>
      </c>
      <c r="N1694">
        <v>5</v>
      </c>
      <c r="O1694" t="s">
        <v>9665</v>
      </c>
      <c r="P1694" t="s">
        <v>517</v>
      </c>
      <c r="Q1694" t="s">
        <v>517</v>
      </c>
      <c r="R1694" t="s">
        <v>517</v>
      </c>
      <c r="S1694" t="s">
        <v>517</v>
      </c>
      <c r="T1694" t="s">
        <v>517</v>
      </c>
      <c r="U1694" t="s">
        <v>517</v>
      </c>
      <c r="V1694" t="s">
        <v>517</v>
      </c>
      <c r="W1694" t="s">
        <v>1939</v>
      </c>
      <c r="X1694" t="s">
        <v>579</v>
      </c>
      <c r="Y1694" t="s">
        <v>9671</v>
      </c>
      <c r="Z1694" s="1">
        <v>33298</v>
      </c>
      <c r="AA1694" t="s">
        <v>546</v>
      </c>
      <c r="AB1694">
        <v>26</v>
      </c>
      <c r="AC1694" t="s">
        <v>358</v>
      </c>
      <c r="AD1694" t="s">
        <v>500</v>
      </c>
      <c r="AF1694" t="s">
        <v>517</v>
      </c>
      <c r="AG1694" t="s">
        <v>517</v>
      </c>
      <c r="AH1694" t="s">
        <v>517</v>
      </c>
      <c r="AI1694" t="s">
        <v>517</v>
      </c>
      <c r="AJ1694" t="s">
        <v>517</v>
      </c>
    </row>
    <row r="1695" spans="1:36" x14ac:dyDescent="0.25">
      <c r="A1695" s="13" t="s">
        <v>9672</v>
      </c>
      <c r="B1695" s="1">
        <v>42796</v>
      </c>
      <c r="C1695" s="2">
        <v>0.50810185185185186</v>
      </c>
      <c r="D1695" t="s">
        <v>8901</v>
      </c>
      <c r="E1695" t="s">
        <v>22</v>
      </c>
      <c r="F1695" t="s">
        <v>8902</v>
      </c>
      <c r="G1695" t="s">
        <v>8903</v>
      </c>
      <c r="H1695" t="s">
        <v>8904</v>
      </c>
      <c r="I1695" t="s">
        <v>21</v>
      </c>
      <c r="K1695">
        <v>3</v>
      </c>
      <c r="L1695">
        <v>2</v>
      </c>
      <c r="M1695">
        <v>12</v>
      </c>
      <c r="N1695">
        <v>5</v>
      </c>
      <c r="O1695" t="s">
        <v>8899</v>
      </c>
      <c r="P1695" t="s">
        <v>517</v>
      </c>
      <c r="Q1695" t="s">
        <v>517</v>
      </c>
      <c r="R1695" t="s">
        <v>517</v>
      </c>
      <c r="S1695" t="s">
        <v>517</v>
      </c>
      <c r="T1695" t="s">
        <v>517</v>
      </c>
      <c r="U1695" t="s">
        <v>517</v>
      </c>
      <c r="V1695" t="s">
        <v>517</v>
      </c>
      <c r="W1695" t="s">
        <v>589</v>
      </c>
      <c r="X1695" t="s">
        <v>590</v>
      </c>
      <c r="Y1695" t="s">
        <v>8905</v>
      </c>
      <c r="Z1695" s="1">
        <v>29322</v>
      </c>
      <c r="AA1695" t="s">
        <v>6859</v>
      </c>
      <c r="AB1695">
        <v>36</v>
      </c>
      <c r="AC1695" t="s">
        <v>358</v>
      </c>
      <c r="AD1695" t="s">
        <v>482</v>
      </c>
      <c r="AF1695" t="s">
        <v>8253</v>
      </c>
      <c r="AG1695" t="s">
        <v>8254</v>
      </c>
      <c r="AH1695" t="s">
        <v>8282</v>
      </c>
      <c r="AI1695" t="s">
        <v>517</v>
      </c>
      <c r="AJ1695" t="s">
        <v>517</v>
      </c>
    </row>
    <row r="1696" spans="1:36" x14ac:dyDescent="0.25">
      <c r="A1696" s="13" t="s">
        <v>9673</v>
      </c>
      <c r="B1696" s="1">
        <v>42796</v>
      </c>
      <c r="C1696" s="2">
        <v>0.50634259259259262</v>
      </c>
      <c r="D1696" t="s">
        <v>7433</v>
      </c>
      <c r="E1696" t="s">
        <v>22</v>
      </c>
      <c r="F1696" t="s">
        <v>7434</v>
      </c>
      <c r="G1696" s="14" t="s">
        <v>7435</v>
      </c>
      <c r="H1696" s="14" t="s">
        <v>7436</v>
      </c>
      <c r="I1696" t="s">
        <v>21</v>
      </c>
      <c r="K1696">
        <v>3</v>
      </c>
      <c r="L1696">
        <v>2</v>
      </c>
      <c r="M1696">
        <v>12</v>
      </c>
      <c r="N1696">
        <v>5</v>
      </c>
      <c r="O1696" t="s">
        <v>7431</v>
      </c>
      <c r="P1696" t="s">
        <v>517</v>
      </c>
      <c r="Q1696" t="s">
        <v>517</v>
      </c>
      <c r="R1696" t="s">
        <v>517</v>
      </c>
      <c r="S1696" t="s">
        <v>517</v>
      </c>
      <c r="T1696" t="s">
        <v>517</v>
      </c>
      <c r="U1696" t="s">
        <v>517</v>
      </c>
      <c r="V1696" t="s">
        <v>517</v>
      </c>
      <c r="W1696" t="s">
        <v>589</v>
      </c>
      <c r="X1696" t="s">
        <v>849</v>
      </c>
      <c r="Y1696" t="s">
        <v>517</v>
      </c>
      <c r="Z1696" s="1" t="s">
        <v>517</v>
      </c>
      <c r="AA1696" t="s">
        <v>1308</v>
      </c>
      <c r="AB1696" t="s">
        <v>517</v>
      </c>
      <c r="AC1696" t="s">
        <v>358</v>
      </c>
      <c r="AD1696" t="s">
        <v>517</v>
      </c>
      <c r="AF1696" t="s">
        <v>8307</v>
      </c>
      <c r="AG1696" t="s">
        <v>8295</v>
      </c>
      <c r="AH1696" t="s">
        <v>517</v>
      </c>
      <c r="AI1696" t="s">
        <v>517</v>
      </c>
      <c r="AJ1696" t="s">
        <v>517</v>
      </c>
    </row>
    <row r="1697" spans="1:36" x14ac:dyDescent="0.25">
      <c r="A1697" s="13" t="s">
        <v>9675</v>
      </c>
      <c r="B1697" s="1">
        <v>42796</v>
      </c>
      <c r="C1697" s="2">
        <v>0.50065972222222221</v>
      </c>
      <c r="D1697" t="s">
        <v>9676</v>
      </c>
      <c r="E1697" t="s">
        <v>22</v>
      </c>
      <c r="F1697" t="s">
        <v>9677</v>
      </c>
      <c r="G1697" t="s">
        <v>9678</v>
      </c>
      <c r="H1697" t="s">
        <v>9679</v>
      </c>
      <c r="I1697" t="s">
        <v>23</v>
      </c>
      <c r="K1697">
        <v>3</v>
      </c>
      <c r="L1697">
        <v>2</v>
      </c>
      <c r="M1697">
        <v>12</v>
      </c>
      <c r="N1697">
        <v>5</v>
      </c>
      <c r="O1697" t="s">
        <v>9674</v>
      </c>
      <c r="P1697" t="s">
        <v>517</v>
      </c>
      <c r="Q1697" t="s">
        <v>517</v>
      </c>
      <c r="R1697" t="s">
        <v>517</v>
      </c>
      <c r="S1697" t="s">
        <v>517</v>
      </c>
      <c r="T1697" t="s">
        <v>517</v>
      </c>
      <c r="U1697" t="s">
        <v>517</v>
      </c>
      <c r="V1697" t="s">
        <v>517</v>
      </c>
      <c r="W1697" t="s">
        <v>589</v>
      </c>
      <c r="X1697" t="s">
        <v>849</v>
      </c>
      <c r="Y1697" t="s">
        <v>5538</v>
      </c>
      <c r="Z1697" s="1">
        <v>29136</v>
      </c>
      <c r="AA1697" t="s">
        <v>9680</v>
      </c>
      <c r="AB1697">
        <v>37</v>
      </c>
      <c r="AC1697" t="s">
        <v>358</v>
      </c>
      <c r="AD1697" t="s">
        <v>496</v>
      </c>
      <c r="AF1697" t="s">
        <v>517</v>
      </c>
      <c r="AG1697" t="s">
        <v>517</v>
      </c>
      <c r="AH1697" t="s">
        <v>517</v>
      </c>
      <c r="AI1697" t="s">
        <v>517</v>
      </c>
      <c r="AJ1697" t="s">
        <v>517</v>
      </c>
    </row>
    <row r="1698" spans="1:36" x14ac:dyDescent="0.25">
      <c r="A1698" s="13" t="s">
        <v>9681</v>
      </c>
      <c r="B1698" s="1">
        <v>42796</v>
      </c>
      <c r="C1698" s="2">
        <v>0.49326388888888889</v>
      </c>
      <c r="D1698" t="s">
        <v>9682</v>
      </c>
      <c r="E1698" t="s">
        <v>22</v>
      </c>
      <c r="F1698" t="s">
        <v>9683</v>
      </c>
      <c r="G1698" s="14" t="s">
        <v>9684</v>
      </c>
      <c r="H1698" s="14" t="s">
        <v>9685</v>
      </c>
      <c r="I1698" t="s">
        <v>21</v>
      </c>
      <c r="K1698">
        <v>3</v>
      </c>
      <c r="L1698">
        <v>2</v>
      </c>
      <c r="M1698">
        <v>11</v>
      </c>
      <c r="N1698">
        <v>5</v>
      </c>
      <c r="O1698" t="s">
        <v>517</v>
      </c>
      <c r="P1698" t="s">
        <v>517</v>
      </c>
      <c r="Q1698" t="s">
        <v>517</v>
      </c>
      <c r="R1698" t="s">
        <v>517</v>
      </c>
      <c r="S1698" t="s">
        <v>517</v>
      </c>
      <c r="T1698" t="s">
        <v>517</v>
      </c>
      <c r="U1698" t="s">
        <v>517</v>
      </c>
      <c r="V1698" t="s">
        <v>517</v>
      </c>
      <c r="W1698" t="s">
        <v>517</v>
      </c>
      <c r="X1698" t="s">
        <v>517</v>
      </c>
      <c r="Y1698" t="s">
        <v>9686</v>
      </c>
      <c r="Z1698" s="1">
        <v>36678</v>
      </c>
      <c r="AA1698" t="s">
        <v>565</v>
      </c>
      <c r="AB1698">
        <v>16</v>
      </c>
      <c r="AC1698" t="s">
        <v>358</v>
      </c>
      <c r="AD1698" t="s">
        <v>500</v>
      </c>
      <c r="AF1698" t="s">
        <v>8313</v>
      </c>
      <c r="AG1698" t="s">
        <v>517</v>
      </c>
      <c r="AH1698" t="s">
        <v>517</v>
      </c>
      <c r="AI1698" t="s">
        <v>517</v>
      </c>
      <c r="AJ1698" t="s">
        <v>517</v>
      </c>
    </row>
    <row r="1699" spans="1:36" x14ac:dyDescent="0.25">
      <c r="A1699" s="13" t="s">
        <v>9687</v>
      </c>
      <c r="B1699" s="1">
        <v>42796</v>
      </c>
      <c r="C1699" s="2">
        <v>0.48494212962962963</v>
      </c>
      <c r="D1699" t="s">
        <v>8477</v>
      </c>
      <c r="E1699" t="s">
        <v>22</v>
      </c>
      <c r="F1699" t="s">
        <v>8478</v>
      </c>
      <c r="G1699" s="14" t="s">
        <v>8479</v>
      </c>
      <c r="H1699" s="14" t="s">
        <v>9688</v>
      </c>
      <c r="I1699" t="s">
        <v>23</v>
      </c>
      <c r="K1699">
        <v>3</v>
      </c>
      <c r="L1699">
        <v>2</v>
      </c>
      <c r="M1699">
        <v>11</v>
      </c>
      <c r="N1699">
        <v>5</v>
      </c>
      <c r="O1699" t="s">
        <v>8475</v>
      </c>
      <c r="P1699" t="s">
        <v>517</v>
      </c>
      <c r="Q1699" t="s">
        <v>517</v>
      </c>
      <c r="R1699" t="s">
        <v>517</v>
      </c>
      <c r="S1699" t="s">
        <v>517</v>
      </c>
      <c r="T1699" t="s">
        <v>517</v>
      </c>
      <c r="U1699" t="s">
        <v>517</v>
      </c>
      <c r="V1699" t="s">
        <v>517</v>
      </c>
      <c r="W1699" t="s">
        <v>476</v>
      </c>
      <c r="X1699" t="s">
        <v>477</v>
      </c>
      <c r="Y1699" t="s">
        <v>517</v>
      </c>
      <c r="Z1699" s="1" t="s">
        <v>517</v>
      </c>
      <c r="AA1699" t="s">
        <v>946</v>
      </c>
      <c r="AB1699" t="s">
        <v>517</v>
      </c>
      <c r="AC1699" t="s">
        <v>358</v>
      </c>
      <c r="AD1699" t="s">
        <v>517</v>
      </c>
      <c r="AF1699" t="s">
        <v>517</v>
      </c>
      <c r="AG1699" t="s">
        <v>517</v>
      </c>
      <c r="AH1699" t="s">
        <v>517</v>
      </c>
      <c r="AI1699" t="s">
        <v>517</v>
      </c>
      <c r="AJ1699" t="s">
        <v>517</v>
      </c>
    </row>
    <row r="1700" spans="1:36" x14ac:dyDescent="0.25">
      <c r="A1700" s="13" t="s">
        <v>9689</v>
      </c>
      <c r="B1700" s="1">
        <v>42796</v>
      </c>
      <c r="C1700" s="2">
        <v>0.48093750000000002</v>
      </c>
      <c r="D1700" t="s">
        <v>9690</v>
      </c>
      <c r="E1700" t="s">
        <v>116</v>
      </c>
      <c r="F1700" t="s">
        <v>9596</v>
      </c>
      <c r="G1700" s="14" t="s">
        <v>9691</v>
      </c>
      <c r="H1700" s="14" t="s">
        <v>9598</v>
      </c>
      <c r="I1700" t="s">
        <v>23</v>
      </c>
      <c r="K1700">
        <v>3</v>
      </c>
      <c r="L1700">
        <v>2</v>
      </c>
      <c r="M1700">
        <v>11</v>
      </c>
      <c r="N1700">
        <v>5</v>
      </c>
      <c r="O1700" t="s">
        <v>9593</v>
      </c>
      <c r="P1700" t="s">
        <v>517</v>
      </c>
      <c r="Q1700" t="s">
        <v>517</v>
      </c>
      <c r="R1700" t="s">
        <v>517</v>
      </c>
      <c r="S1700" t="s">
        <v>517</v>
      </c>
      <c r="T1700" t="s">
        <v>517</v>
      </c>
      <c r="U1700" t="s">
        <v>517</v>
      </c>
      <c r="V1700" t="s">
        <v>517</v>
      </c>
      <c r="W1700" t="s">
        <v>589</v>
      </c>
      <c r="X1700" t="s">
        <v>590</v>
      </c>
      <c r="Y1700" t="s">
        <v>517</v>
      </c>
      <c r="Z1700" s="1" t="s">
        <v>517</v>
      </c>
      <c r="AA1700" t="s">
        <v>546</v>
      </c>
      <c r="AB1700" t="s">
        <v>517</v>
      </c>
      <c r="AC1700" t="s">
        <v>358</v>
      </c>
      <c r="AD1700" t="s">
        <v>517</v>
      </c>
      <c r="AF1700" t="s">
        <v>8253</v>
      </c>
      <c r="AG1700" t="s">
        <v>8282</v>
      </c>
      <c r="AH1700" t="s">
        <v>517</v>
      </c>
      <c r="AI1700" t="s">
        <v>517</v>
      </c>
      <c r="AJ1700" t="s">
        <v>517</v>
      </c>
    </row>
    <row r="1701" spans="1:36" x14ac:dyDescent="0.25">
      <c r="A1701" s="13" t="s">
        <v>9693</v>
      </c>
      <c r="B1701" s="1">
        <v>42796</v>
      </c>
      <c r="C1701" s="2">
        <v>0.43714120370370368</v>
      </c>
      <c r="D1701" t="s">
        <v>1347</v>
      </c>
      <c r="E1701" t="s">
        <v>22</v>
      </c>
      <c r="F1701" t="s">
        <v>9694</v>
      </c>
      <c r="G1701" t="s">
        <v>9695</v>
      </c>
      <c r="H1701" t="s">
        <v>9696</v>
      </c>
      <c r="I1701" t="s">
        <v>23</v>
      </c>
      <c r="K1701">
        <v>3</v>
      </c>
      <c r="L1701">
        <v>2</v>
      </c>
      <c r="M1701">
        <v>10</v>
      </c>
      <c r="N1701">
        <v>5</v>
      </c>
      <c r="O1701" t="s">
        <v>9692</v>
      </c>
      <c r="P1701" t="s">
        <v>517</v>
      </c>
      <c r="Q1701" t="s">
        <v>517</v>
      </c>
      <c r="R1701" t="s">
        <v>517</v>
      </c>
      <c r="S1701" t="s">
        <v>517</v>
      </c>
      <c r="T1701" t="s">
        <v>517</v>
      </c>
      <c r="U1701" t="s">
        <v>517</v>
      </c>
      <c r="V1701" t="s">
        <v>517</v>
      </c>
      <c r="W1701" t="s">
        <v>526</v>
      </c>
      <c r="X1701" t="s">
        <v>527</v>
      </c>
      <c r="Y1701" t="s">
        <v>9697</v>
      </c>
      <c r="Z1701" s="1">
        <v>34090</v>
      </c>
      <c r="AA1701" t="s">
        <v>529</v>
      </c>
      <c r="AB1701">
        <v>23</v>
      </c>
      <c r="AC1701" t="s">
        <v>358</v>
      </c>
      <c r="AD1701" t="s">
        <v>482</v>
      </c>
      <c r="AF1701" t="s">
        <v>8313</v>
      </c>
      <c r="AG1701" t="s">
        <v>517</v>
      </c>
      <c r="AH1701" t="s">
        <v>517</v>
      </c>
      <c r="AI1701" t="s">
        <v>517</v>
      </c>
      <c r="AJ1701" t="s">
        <v>517</v>
      </c>
    </row>
    <row r="1702" spans="1:36" x14ac:dyDescent="0.25">
      <c r="A1702" s="13" t="s">
        <v>9699</v>
      </c>
      <c r="B1702" s="1">
        <v>42796</v>
      </c>
      <c r="C1702" s="2">
        <v>0.43685185185185182</v>
      </c>
      <c r="D1702" t="s">
        <v>9700</v>
      </c>
      <c r="E1702" t="s">
        <v>22</v>
      </c>
      <c r="F1702" t="s">
        <v>9701</v>
      </c>
      <c r="G1702" s="14" t="s">
        <v>9702</v>
      </c>
      <c r="H1702" s="14" t="s">
        <v>9702</v>
      </c>
      <c r="I1702" t="s">
        <v>23</v>
      </c>
      <c r="K1702">
        <v>3</v>
      </c>
      <c r="L1702">
        <v>2</v>
      </c>
      <c r="M1702">
        <v>10</v>
      </c>
      <c r="N1702">
        <v>5</v>
      </c>
      <c r="O1702" t="s">
        <v>9698</v>
      </c>
      <c r="P1702" t="s">
        <v>517</v>
      </c>
      <c r="Q1702" t="s">
        <v>517</v>
      </c>
      <c r="R1702" t="s">
        <v>517</v>
      </c>
      <c r="S1702" t="s">
        <v>517</v>
      </c>
      <c r="T1702" t="s">
        <v>517</v>
      </c>
      <c r="U1702" t="s">
        <v>517</v>
      </c>
      <c r="V1702" t="s">
        <v>517</v>
      </c>
      <c r="W1702" t="s">
        <v>621</v>
      </c>
      <c r="X1702" t="s">
        <v>554</v>
      </c>
      <c r="Y1702" t="s">
        <v>517</v>
      </c>
      <c r="Z1702" s="1" t="s">
        <v>517</v>
      </c>
      <c r="AA1702" t="s">
        <v>743</v>
      </c>
      <c r="AB1702" t="s">
        <v>517</v>
      </c>
      <c r="AC1702" t="s">
        <v>358</v>
      </c>
      <c r="AD1702" t="s">
        <v>517</v>
      </c>
      <c r="AF1702" t="s">
        <v>8304</v>
      </c>
      <c r="AG1702" t="s">
        <v>517</v>
      </c>
      <c r="AH1702" t="s">
        <v>517</v>
      </c>
      <c r="AI1702" t="s">
        <v>517</v>
      </c>
      <c r="AJ1702" t="s">
        <v>517</v>
      </c>
    </row>
    <row r="1703" spans="1:36" x14ac:dyDescent="0.25">
      <c r="A1703" s="13" t="s">
        <v>9703</v>
      </c>
      <c r="B1703" s="1">
        <v>42796</v>
      </c>
      <c r="C1703" s="2">
        <v>0.4073032407407407</v>
      </c>
      <c r="D1703" t="s">
        <v>9704</v>
      </c>
      <c r="E1703" t="s">
        <v>22</v>
      </c>
      <c r="F1703" t="s">
        <v>9705</v>
      </c>
      <c r="G1703" t="s">
        <v>9706</v>
      </c>
      <c r="H1703" t="s">
        <v>9707</v>
      </c>
      <c r="I1703" t="s">
        <v>25</v>
      </c>
      <c r="K1703">
        <v>3</v>
      </c>
      <c r="L1703">
        <v>2</v>
      </c>
      <c r="M1703">
        <v>9</v>
      </c>
      <c r="N1703">
        <v>5</v>
      </c>
      <c r="O1703" t="s">
        <v>517</v>
      </c>
      <c r="P1703" t="s">
        <v>517</v>
      </c>
      <c r="Q1703" t="s">
        <v>517</v>
      </c>
      <c r="R1703" t="s">
        <v>517</v>
      </c>
      <c r="S1703" t="s">
        <v>517</v>
      </c>
      <c r="T1703" t="s">
        <v>517</v>
      </c>
      <c r="U1703" t="s">
        <v>517</v>
      </c>
      <c r="V1703" t="s">
        <v>517</v>
      </c>
      <c r="W1703" t="s">
        <v>517</v>
      </c>
      <c r="X1703" t="s">
        <v>517</v>
      </c>
      <c r="Y1703" t="s">
        <v>517</v>
      </c>
      <c r="Z1703" s="1" t="s">
        <v>517</v>
      </c>
      <c r="AA1703" t="s">
        <v>529</v>
      </c>
      <c r="AB1703" t="s">
        <v>517</v>
      </c>
      <c r="AC1703" t="s">
        <v>358</v>
      </c>
      <c r="AD1703" t="s">
        <v>517</v>
      </c>
      <c r="AF1703" t="s">
        <v>8296</v>
      </c>
      <c r="AG1703" t="s">
        <v>8313</v>
      </c>
      <c r="AH1703" t="s">
        <v>517</v>
      </c>
      <c r="AI1703" t="s">
        <v>517</v>
      </c>
      <c r="AJ1703" t="s">
        <v>517</v>
      </c>
    </row>
    <row r="1704" spans="1:36" x14ac:dyDescent="0.25">
      <c r="A1704" s="13" t="s">
        <v>9708</v>
      </c>
      <c r="B1704" s="1">
        <v>42796</v>
      </c>
      <c r="C1704" s="2">
        <v>0.40436342592592589</v>
      </c>
      <c r="D1704" t="s">
        <v>8152</v>
      </c>
      <c r="E1704" t="s">
        <v>22</v>
      </c>
      <c r="F1704" t="s">
        <v>8153</v>
      </c>
      <c r="G1704" s="14" t="s">
        <v>8154</v>
      </c>
      <c r="H1704" s="14" t="s">
        <v>9709</v>
      </c>
      <c r="I1704" t="s">
        <v>25</v>
      </c>
      <c r="K1704">
        <v>3</v>
      </c>
      <c r="L1704">
        <v>2</v>
      </c>
      <c r="M1704">
        <v>9</v>
      </c>
      <c r="N1704">
        <v>5</v>
      </c>
      <c r="O1704" t="s">
        <v>517</v>
      </c>
      <c r="P1704" t="s">
        <v>517</v>
      </c>
      <c r="Q1704" t="s">
        <v>517</v>
      </c>
      <c r="R1704" t="s">
        <v>517</v>
      </c>
      <c r="S1704" t="s">
        <v>517</v>
      </c>
      <c r="T1704" t="s">
        <v>517</v>
      </c>
      <c r="U1704" t="s">
        <v>517</v>
      </c>
      <c r="V1704" t="s">
        <v>517</v>
      </c>
      <c r="W1704" t="s">
        <v>517</v>
      </c>
      <c r="X1704" t="s">
        <v>517</v>
      </c>
      <c r="Y1704" t="s">
        <v>8156</v>
      </c>
      <c r="Z1704" s="1">
        <v>33696</v>
      </c>
      <c r="AA1704" t="s">
        <v>546</v>
      </c>
      <c r="AB1704">
        <v>24</v>
      </c>
      <c r="AC1704" t="s">
        <v>358</v>
      </c>
      <c r="AD1704" t="s">
        <v>486</v>
      </c>
      <c r="AF1704" t="s">
        <v>8313</v>
      </c>
      <c r="AG1704" t="s">
        <v>8295</v>
      </c>
      <c r="AH1704" t="s">
        <v>517</v>
      </c>
      <c r="AI1704" t="s">
        <v>517</v>
      </c>
      <c r="AJ1704" t="s">
        <v>517</v>
      </c>
    </row>
    <row r="1705" spans="1:36" x14ac:dyDescent="0.25">
      <c r="A1705" s="13" t="s">
        <v>9710</v>
      </c>
      <c r="B1705" s="1">
        <v>42796</v>
      </c>
      <c r="C1705" s="2">
        <v>0.39527777777777778</v>
      </c>
      <c r="D1705" t="s">
        <v>9711</v>
      </c>
      <c r="E1705" t="s">
        <v>22</v>
      </c>
      <c r="F1705" t="s">
        <v>7951</v>
      </c>
      <c r="G1705" t="s">
        <v>7952</v>
      </c>
      <c r="H1705" t="s">
        <v>9712</v>
      </c>
      <c r="I1705" t="s">
        <v>21</v>
      </c>
      <c r="K1705">
        <v>3</v>
      </c>
      <c r="L1705">
        <v>2</v>
      </c>
      <c r="M1705">
        <v>9</v>
      </c>
      <c r="N1705">
        <v>5</v>
      </c>
      <c r="O1705" t="s">
        <v>7948</v>
      </c>
      <c r="P1705" t="s">
        <v>517</v>
      </c>
      <c r="Q1705" t="s">
        <v>517</v>
      </c>
      <c r="R1705" t="s">
        <v>517</v>
      </c>
      <c r="S1705" t="s">
        <v>517</v>
      </c>
      <c r="T1705" t="s">
        <v>517</v>
      </c>
      <c r="U1705" t="s">
        <v>517</v>
      </c>
      <c r="V1705" t="s">
        <v>517</v>
      </c>
      <c r="W1705" t="s">
        <v>589</v>
      </c>
      <c r="X1705" t="s">
        <v>590</v>
      </c>
      <c r="Y1705" t="s">
        <v>517</v>
      </c>
      <c r="Z1705" s="1" t="s">
        <v>517</v>
      </c>
      <c r="AA1705" t="s">
        <v>582</v>
      </c>
      <c r="AB1705" t="s">
        <v>517</v>
      </c>
      <c r="AC1705" t="s">
        <v>358</v>
      </c>
      <c r="AD1705" t="s">
        <v>517</v>
      </c>
      <c r="AF1705" t="s">
        <v>8263</v>
      </c>
      <c r="AG1705" t="s">
        <v>8306</v>
      </c>
      <c r="AH1705" t="s">
        <v>8307</v>
      </c>
      <c r="AI1705" t="s">
        <v>8253</v>
      </c>
      <c r="AJ1705" t="s">
        <v>517</v>
      </c>
    </row>
    <row r="1706" spans="1:36" x14ac:dyDescent="0.25">
      <c r="A1706" s="13" t="s">
        <v>9713</v>
      </c>
      <c r="B1706" s="1">
        <v>42796</v>
      </c>
      <c r="C1706" s="2">
        <v>0.38840277777777782</v>
      </c>
      <c r="D1706" t="s">
        <v>9392</v>
      </c>
      <c r="E1706" t="s">
        <v>22</v>
      </c>
      <c r="F1706" t="s">
        <v>3542</v>
      </c>
      <c r="G1706" s="14" t="s">
        <v>3543</v>
      </c>
      <c r="H1706" s="14" t="s">
        <v>3544</v>
      </c>
      <c r="I1706" t="s">
        <v>23</v>
      </c>
      <c r="K1706">
        <v>3</v>
      </c>
      <c r="L1706">
        <v>2</v>
      </c>
      <c r="M1706">
        <v>9</v>
      </c>
      <c r="N1706">
        <v>5</v>
      </c>
      <c r="O1706" t="s">
        <v>9390</v>
      </c>
      <c r="P1706" t="s">
        <v>517</v>
      </c>
      <c r="Q1706" t="s">
        <v>517</v>
      </c>
      <c r="R1706" t="s">
        <v>517</v>
      </c>
      <c r="S1706" t="s">
        <v>517</v>
      </c>
      <c r="T1706" t="s">
        <v>517</v>
      </c>
      <c r="U1706" t="s">
        <v>517</v>
      </c>
      <c r="V1706" t="s">
        <v>517</v>
      </c>
      <c r="W1706" t="s">
        <v>589</v>
      </c>
      <c r="X1706" t="s">
        <v>590</v>
      </c>
      <c r="Y1706" t="s">
        <v>3545</v>
      </c>
      <c r="Z1706" s="1">
        <v>26315</v>
      </c>
      <c r="AA1706" t="s">
        <v>694</v>
      </c>
      <c r="AB1706">
        <v>45</v>
      </c>
      <c r="AC1706" t="s">
        <v>358</v>
      </c>
      <c r="AD1706" t="s">
        <v>499</v>
      </c>
      <c r="AF1706" t="s">
        <v>517</v>
      </c>
      <c r="AG1706" t="s">
        <v>517</v>
      </c>
      <c r="AH1706" t="s">
        <v>517</v>
      </c>
      <c r="AI1706" t="s">
        <v>517</v>
      </c>
      <c r="AJ1706" t="s">
        <v>517</v>
      </c>
    </row>
    <row r="1707" spans="1:36" x14ac:dyDescent="0.25">
      <c r="A1707" s="13" t="s">
        <v>9714</v>
      </c>
      <c r="B1707" s="1">
        <v>42796</v>
      </c>
      <c r="C1707" s="2">
        <v>3.7650462962962962E-2</v>
      </c>
      <c r="D1707" t="s">
        <v>9715</v>
      </c>
      <c r="E1707" t="s">
        <v>22</v>
      </c>
      <c r="F1707" t="s">
        <v>9716</v>
      </c>
      <c r="G1707" t="s">
        <v>9717</v>
      </c>
      <c r="H1707" t="s">
        <v>9718</v>
      </c>
      <c r="I1707" t="s">
        <v>23</v>
      </c>
      <c r="K1707">
        <v>3</v>
      </c>
      <c r="L1707">
        <v>2</v>
      </c>
      <c r="M1707">
        <v>0</v>
      </c>
      <c r="N1707">
        <v>5</v>
      </c>
      <c r="O1707" t="s">
        <v>517</v>
      </c>
      <c r="P1707" t="s">
        <v>517</v>
      </c>
      <c r="Q1707" t="s">
        <v>517</v>
      </c>
      <c r="R1707" t="s">
        <v>517</v>
      </c>
      <c r="S1707" t="s">
        <v>517</v>
      </c>
      <c r="T1707" t="s">
        <v>517</v>
      </c>
      <c r="U1707" t="s">
        <v>517</v>
      </c>
      <c r="V1707" t="s">
        <v>517</v>
      </c>
      <c r="W1707" t="s">
        <v>517</v>
      </c>
      <c r="X1707" t="s">
        <v>517</v>
      </c>
      <c r="Y1707" t="s">
        <v>9719</v>
      </c>
      <c r="Z1707" s="1">
        <v>30682</v>
      </c>
      <c r="AA1707" t="s">
        <v>9720</v>
      </c>
      <c r="AB1707">
        <v>33</v>
      </c>
      <c r="AC1707" t="s">
        <v>358</v>
      </c>
      <c r="AD1707" t="s">
        <v>487</v>
      </c>
      <c r="AF1707" t="s">
        <v>517</v>
      </c>
      <c r="AG1707" t="s">
        <v>517</v>
      </c>
      <c r="AH1707" t="s">
        <v>517</v>
      </c>
      <c r="AI1707" t="s">
        <v>517</v>
      </c>
      <c r="AJ1707" t="s">
        <v>517</v>
      </c>
    </row>
    <row r="1708" spans="1:36" x14ac:dyDescent="0.25">
      <c r="A1708" s="13" t="s">
        <v>9721</v>
      </c>
      <c r="B1708" s="1">
        <v>42795</v>
      </c>
      <c r="C1708" s="2">
        <v>0.99989583333333332</v>
      </c>
      <c r="D1708" t="s">
        <v>9722</v>
      </c>
      <c r="E1708" t="s">
        <v>22</v>
      </c>
      <c r="F1708" t="s">
        <v>9723</v>
      </c>
      <c r="G1708" s="14" t="s">
        <v>9724</v>
      </c>
      <c r="H1708" s="14" t="s">
        <v>9725</v>
      </c>
      <c r="I1708" t="s">
        <v>24</v>
      </c>
      <c r="K1708">
        <v>3</v>
      </c>
      <c r="L1708">
        <v>1</v>
      </c>
      <c r="M1708">
        <v>23</v>
      </c>
      <c r="N1708">
        <v>4</v>
      </c>
      <c r="O1708" t="s">
        <v>517</v>
      </c>
      <c r="P1708" t="s">
        <v>517</v>
      </c>
      <c r="Q1708" t="s">
        <v>517</v>
      </c>
      <c r="R1708" t="s">
        <v>517</v>
      </c>
      <c r="S1708" t="s">
        <v>517</v>
      </c>
      <c r="T1708" t="s">
        <v>517</v>
      </c>
      <c r="U1708" t="s">
        <v>517</v>
      </c>
      <c r="V1708" t="s">
        <v>517</v>
      </c>
      <c r="W1708" t="s">
        <v>517</v>
      </c>
      <c r="X1708" t="s">
        <v>517</v>
      </c>
      <c r="Y1708" t="s">
        <v>9726</v>
      </c>
      <c r="Z1708" s="1">
        <v>28728</v>
      </c>
      <c r="AA1708" t="s">
        <v>2215</v>
      </c>
      <c r="AB1708">
        <v>38</v>
      </c>
      <c r="AC1708" t="s">
        <v>358</v>
      </c>
      <c r="AD1708" t="s">
        <v>500</v>
      </c>
      <c r="AF1708" t="s">
        <v>8295</v>
      </c>
      <c r="AG1708" t="s">
        <v>517</v>
      </c>
      <c r="AH1708" t="s">
        <v>8313</v>
      </c>
      <c r="AI1708" t="s">
        <v>517</v>
      </c>
      <c r="AJ1708" t="s">
        <v>517</v>
      </c>
    </row>
    <row r="1709" spans="1:36" x14ac:dyDescent="0.25">
      <c r="A1709" s="13" t="s">
        <v>9727</v>
      </c>
      <c r="B1709" s="1">
        <v>42795</v>
      </c>
      <c r="C1709" s="2">
        <v>0.97540509259259256</v>
      </c>
      <c r="D1709" t="s">
        <v>9676</v>
      </c>
      <c r="E1709" t="s">
        <v>22</v>
      </c>
      <c r="F1709" t="s">
        <v>9677</v>
      </c>
      <c r="G1709" s="14" t="s">
        <v>9678</v>
      </c>
      <c r="H1709" s="14" t="s">
        <v>9679</v>
      </c>
      <c r="I1709" t="s">
        <v>23</v>
      </c>
      <c r="K1709">
        <v>3</v>
      </c>
      <c r="L1709">
        <v>1</v>
      </c>
      <c r="M1709">
        <v>23</v>
      </c>
      <c r="N1709">
        <v>4</v>
      </c>
      <c r="O1709" t="s">
        <v>9674</v>
      </c>
      <c r="P1709" t="s">
        <v>517</v>
      </c>
      <c r="Q1709" t="s">
        <v>517</v>
      </c>
      <c r="R1709" t="s">
        <v>517</v>
      </c>
      <c r="S1709" t="s">
        <v>517</v>
      </c>
      <c r="T1709" t="s">
        <v>517</v>
      </c>
      <c r="U1709" t="s">
        <v>517</v>
      </c>
      <c r="V1709" t="s">
        <v>517</v>
      </c>
      <c r="W1709" t="s">
        <v>589</v>
      </c>
      <c r="X1709" t="s">
        <v>849</v>
      </c>
      <c r="Y1709" t="s">
        <v>5538</v>
      </c>
      <c r="Z1709" s="1">
        <v>29136</v>
      </c>
      <c r="AA1709" t="s">
        <v>9680</v>
      </c>
      <c r="AB1709">
        <v>37</v>
      </c>
      <c r="AC1709" t="s">
        <v>358</v>
      </c>
      <c r="AD1709" t="s">
        <v>496</v>
      </c>
      <c r="AF1709" t="s">
        <v>517</v>
      </c>
      <c r="AG1709" t="s">
        <v>517</v>
      </c>
      <c r="AH1709" t="s">
        <v>517</v>
      </c>
      <c r="AI1709" t="s">
        <v>517</v>
      </c>
      <c r="AJ1709" t="s">
        <v>517</v>
      </c>
    </row>
    <row r="1710" spans="1:36" x14ac:dyDescent="0.25">
      <c r="A1710" s="13" t="s">
        <v>9729</v>
      </c>
      <c r="B1710" s="1">
        <v>42795</v>
      </c>
      <c r="C1710" s="2">
        <v>0.96059027777777783</v>
      </c>
      <c r="D1710" t="s">
        <v>9730</v>
      </c>
      <c r="E1710" t="s">
        <v>22</v>
      </c>
      <c r="F1710" t="s">
        <v>9731</v>
      </c>
      <c r="G1710" s="14" t="s">
        <v>9732</v>
      </c>
      <c r="H1710" s="14" t="s">
        <v>9733</v>
      </c>
      <c r="I1710" t="s">
        <v>23</v>
      </c>
      <c r="K1710">
        <v>3</v>
      </c>
      <c r="L1710">
        <v>1</v>
      </c>
      <c r="M1710">
        <v>23</v>
      </c>
      <c r="N1710">
        <v>4</v>
      </c>
      <c r="O1710" t="s">
        <v>9728</v>
      </c>
      <c r="P1710" t="s">
        <v>517</v>
      </c>
      <c r="Q1710" t="s">
        <v>517</v>
      </c>
      <c r="R1710" t="s">
        <v>517</v>
      </c>
      <c r="S1710" t="s">
        <v>517</v>
      </c>
      <c r="T1710" t="s">
        <v>517</v>
      </c>
      <c r="U1710" t="s">
        <v>517</v>
      </c>
      <c r="V1710" t="s">
        <v>517</v>
      </c>
      <c r="W1710" t="s">
        <v>589</v>
      </c>
      <c r="X1710" t="s">
        <v>590</v>
      </c>
      <c r="Y1710" t="s">
        <v>9734</v>
      </c>
      <c r="Z1710" s="1">
        <v>32313</v>
      </c>
      <c r="AA1710" t="s">
        <v>4500</v>
      </c>
      <c r="AB1710">
        <v>28</v>
      </c>
      <c r="AC1710" t="s">
        <v>357</v>
      </c>
      <c r="AD1710" t="s">
        <v>497</v>
      </c>
      <c r="AF1710" t="s">
        <v>517</v>
      </c>
      <c r="AG1710" t="s">
        <v>517</v>
      </c>
      <c r="AH1710" t="s">
        <v>517</v>
      </c>
      <c r="AI1710" t="s">
        <v>517</v>
      </c>
      <c r="AJ1710" t="s">
        <v>517</v>
      </c>
    </row>
    <row r="1711" spans="1:36" x14ac:dyDescent="0.25">
      <c r="A1711" s="13" t="s">
        <v>9736</v>
      </c>
      <c r="B1711" s="1">
        <v>42795</v>
      </c>
      <c r="C1711" s="2">
        <v>0.92550925925925931</v>
      </c>
      <c r="D1711" t="s">
        <v>9737</v>
      </c>
      <c r="E1711" t="s">
        <v>7523</v>
      </c>
      <c r="F1711" t="s">
        <v>9738</v>
      </c>
      <c r="G1711" s="14" t="s">
        <v>9739</v>
      </c>
      <c r="H1711" s="14" t="s">
        <v>9740</v>
      </c>
      <c r="I1711" t="s">
        <v>21</v>
      </c>
      <c r="K1711">
        <v>3</v>
      </c>
      <c r="L1711">
        <v>1</v>
      </c>
      <c r="M1711">
        <v>22</v>
      </c>
      <c r="N1711">
        <v>4</v>
      </c>
      <c r="O1711" t="s">
        <v>9735</v>
      </c>
      <c r="P1711" t="s">
        <v>517</v>
      </c>
      <c r="Q1711" t="s">
        <v>517</v>
      </c>
      <c r="R1711" t="s">
        <v>517</v>
      </c>
      <c r="S1711" t="s">
        <v>517</v>
      </c>
      <c r="T1711" t="s">
        <v>517</v>
      </c>
      <c r="U1711" t="s">
        <v>517</v>
      </c>
      <c r="V1711" t="s">
        <v>517</v>
      </c>
      <c r="W1711" t="s">
        <v>1217</v>
      </c>
      <c r="X1711" t="s">
        <v>9741</v>
      </c>
      <c r="Y1711" t="s">
        <v>517</v>
      </c>
      <c r="Z1711" s="1" t="s">
        <v>517</v>
      </c>
      <c r="AA1711" t="s">
        <v>9742</v>
      </c>
      <c r="AB1711" t="s">
        <v>517</v>
      </c>
      <c r="AC1711" t="s">
        <v>357</v>
      </c>
      <c r="AD1711" t="s">
        <v>517</v>
      </c>
      <c r="AF1711" t="s">
        <v>517</v>
      </c>
      <c r="AG1711" t="s">
        <v>517</v>
      </c>
      <c r="AH1711" t="s">
        <v>517</v>
      </c>
      <c r="AI1711" t="s">
        <v>517</v>
      </c>
      <c r="AJ1711" t="s">
        <v>517</v>
      </c>
    </row>
    <row r="1712" spans="1:36" x14ac:dyDescent="0.25">
      <c r="A1712" s="13" t="s">
        <v>9744</v>
      </c>
      <c r="B1712" s="1">
        <v>42795</v>
      </c>
      <c r="C1712" s="2">
        <v>0.90293981481481478</v>
      </c>
      <c r="D1712" t="s">
        <v>9745</v>
      </c>
      <c r="E1712" t="s">
        <v>22</v>
      </c>
      <c r="F1712" t="s">
        <v>9746</v>
      </c>
      <c r="G1712" t="s">
        <v>9747</v>
      </c>
      <c r="H1712" t="s">
        <v>9748</v>
      </c>
      <c r="I1712" t="s">
        <v>21</v>
      </c>
      <c r="K1712">
        <v>3</v>
      </c>
      <c r="L1712">
        <v>1</v>
      </c>
      <c r="M1712">
        <v>21</v>
      </c>
      <c r="N1712">
        <v>4</v>
      </c>
      <c r="O1712" t="s">
        <v>9743</v>
      </c>
      <c r="P1712" t="s">
        <v>517</v>
      </c>
      <c r="Q1712" t="s">
        <v>517</v>
      </c>
      <c r="R1712" t="s">
        <v>517</v>
      </c>
      <c r="S1712" t="s">
        <v>517</v>
      </c>
      <c r="T1712" t="s">
        <v>517</v>
      </c>
      <c r="U1712" t="s">
        <v>517</v>
      </c>
      <c r="V1712" t="s">
        <v>517</v>
      </c>
      <c r="W1712" t="s">
        <v>589</v>
      </c>
      <c r="X1712" t="s">
        <v>590</v>
      </c>
      <c r="Y1712" t="s">
        <v>517</v>
      </c>
      <c r="Z1712" s="1" t="s">
        <v>517</v>
      </c>
      <c r="AA1712" t="s">
        <v>2077</v>
      </c>
      <c r="AB1712" t="s">
        <v>517</v>
      </c>
      <c r="AC1712" t="s">
        <v>357</v>
      </c>
      <c r="AD1712" t="s">
        <v>517</v>
      </c>
      <c r="AF1712" t="s">
        <v>8313</v>
      </c>
      <c r="AG1712" t="s">
        <v>8295</v>
      </c>
      <c r="AH1712" t="s">
        <v>517</v>
      </c>
      <c r="AI1712" t="s">
        <v>8253</v>
      </c>
      <c r="AJ1712" t="s">
        <v>8263</v>
      </c>
    </row>
    <row r="1713" spans="1:36" x14ac:dyDescent="0.25">
      <c r="A1713" s="13" t="s">
        <v>9750</v>
      </c>
      <c r="B1713" s="1">
        <v>42795</v>
      </c>
      <c r="C1713" s="2">
        <v>0.89862268518518518</v>
      </c>
      <c r="D1713" t="s">
        <v>9751</v>
      </c>
      <c r="E1713" t="s">
        <v>22</v>
      </c>
      <c r="F1713" t="s">
        <v>9752</v>
      </c>
      <c r="G1713" t="s">
        <v>9753</v>
      </c>
      <c r="H1713" t="s">
        <v>9754</v>
      </c>
      <c r="I1713" t="s">
        <v>23</v>
      </c>
      <c r="K1713">
        <v>3</v>
      </c>
      <c r="L1713">
        <v>1</v>
      </c>
      <c r="M1713">
        <v>21</v>
      </c>
      <c r="N1713">
        <v>4</v>
      </c>
      <c r="O1713" t="s">
        <v>9749</v>
      </c>
      <c r="P1713" t="s">
        <v>517</v>
      </c>
      <c r="Q1713" t="s">
        <v>517</v>
      </c>
      <c r="R1713" t="s">
        <v>517</v>
      </c>
      <c r="S1713" t="s">
        <v>517</v>
      </c>
      <c r="T1713" t="s">
        <v>517</v>
      </c>
      <c r="U1713" t="s">
        <v>517</v>
      </c>
      <c r="V1713" t="s">
        <v>517</v>
      </c>
      <c r="W1713" t="s">
        <v>856</v>
      </c>
      <c r="X1713" t="s">
        <v>579</v>
      </c>
      <c r="Y1713" t="s">
        <v>517</v>
      </c>
      <c r="Z1713" s="1" t="s">
        <v>517</v>
      </c>
      <c r="AA1713" t="s">
        <v>9755</v>
      </c>
      <c r="AB1713" t="s">
        <v>517</v>
      </c>
      <c r="AC1713" t="s">
        <v>358</v>
      </c>
      <c r="AD1713" t="s">
        <v>517</v>
      </c>
      <c r="AF1713" t="s">
        <v>8306</v>
      </c>
      <c r="AG1713" t="s">
        <v>8253</v>
      </c>
      <c r="AH1713" t="s">
        <v>8313</v>
      </c>
      <c r="AI1713" t="s">
        <v>517</v>
      </c>
      <c r="AJ1713" t="s">
        <v>517</v>
      </c>
    </row>
    <row r="1714" spans="1:36" x14ac:dyDescent="0.25">
      <c r="A1714" s="13" t="s">
        <v>9757</v>
      </c>
      <c r="B1714" s="1">
        <v>42795</v>
      </c>
      <c r="C1714" s="2">
        <v>0.8852430555555556</v>
      </c>
      <c r="D1714" t="s">
        <v>9758</v>
      </c>
      <c r="E1714" t="s">
        <v>22</v>
      </c>
      <c r="F1714" t="s">
        <v>9759</v>
      </c>
      <c r="G1714" s="14" t="s">
        <v>9760</v>
      </c>
      <c r="H1714" s="14" t="s">
        <v>9761</v>
      </c>
      <c r="I1714" t="s">
        <v>21</v>
      </c>
      <c r="K1714">
        <v>3</v>
      </c>
      <c r="L1714">
        <v>1</v>
      </c>
      <c r="M1714">
        <v>21</v>
      </c>
      <c r="N1714">
        <v>4</v>
      </c>
      <c r="O1714" t="s">
        <v>9756</v>
      </c>
      <c r="P1714" t="s">
        <v>517</v>
      </c>
      <c r="Q1714" t="s">
        <v>517</v>
      </c>
      <c r="R1714" t="s">
        <v>517</v>
      </c>
      <c r="S1714" t="s">
        <v>517</v>
      </c>
      <c r="T1714" t="s">
        <v>517</v>
      </c>
      <c r="U1714" t="s">
        <v>517</v>
      </c>
      <c r="V1714" t="s">
        <v>517</v>
      </c>
      <c r="W1714" t="s">
        <v>589</v>
      </c>
      <c r="X1714" t="s">
        <v>590</v>
      </c>
      <c r="Y1714" t="s">
        <v>9762</v>
      </c>
      <c r="Z1714" s="1">
        <v>27956</v>
      </c>
      <c r="AA1714" t="s">
        <v>4500</v>
      </c>
      <c r="AB1714">
        <v>40</v>
      </c>
      <c r="AC1714" t="s">
        <v>358</v>
      </c>
      <c r="AD1714" t="s">
        <v>496</v>
      </c>
      <c r="AF1714" t="s">
        <v>8253</v>
      </c>
      <c r="AG1714" t="s">
        <v>517</v>
      </c>
      <c r="AH1714" t="s">
        <v>517</v>
      </c>
      <c r="AI1714" t="s">
        <v>517</v>
      </c>
      <c r="AJ1714" t="s">
        <v>517</v>
      </c>
    </row>
    <row r="1715" spans="1:36" x14ac:dyDescent="0.25">
      <c r="A1715" s="13" t="s">
        <v>9763</v>
      </c>
      <c r="B1715" s="1">
        <v>42795</v>
      </c>
      <c r="C1715" s="2">
        <v>0.86646990740740737</v>
      </c>
      <c r="D1715" t="s">
        <v>8110</v>
      </c>
      <c r="E1715" t="s">
        <v>22</v>
      </c>
      <c r="F1715" t="s">
        <v>7503</v>
      </c>
      <c r="G1715" s="14" t="s">
        <v>7504</v>
      </c>
      <c r="H1715" s="14" t="s">
        <v>7505</v>
      </c>
      <c r="I1715" t="s">
        <v>21</v>
      </c>
      <c r="K1715">
        <v>3</v>
      </c>
      <c r="L1715">
        <v>1</v>
      </c>
      <c r="M1715">
        <v>20</v>
      </c>
      <c r="N1715">
        <v>4</v>
      </c>
      <c r="O1715" t="s">
        <v>517</v>
      </c>
      <c r="P1715" t="s">
        <v>517</v>
      </c>
      <c r="Q1715" t="s">
        <v>517</v>
      </c>
      <c r="R1715" t="s">
        <v>517</v>
      </c>
      <c r="S1715" t="s">
        <v>517</v>
      </c>
      <c r="T1715" t="s">
        <v>517</v>
      </c>
      <c r="U1715" t="s">
        <v>517</v>
      </c>
      <c r="V1715" t="s">
        <v>517</v>
      </c>
      <c r="W1715" t="s">
        <v>517</v>
      </c>
      <c r="X1715" t="s">
        <v>517</v>
      </c>
      <c r="Y1715" t="s">
        <v>7506</v>
      </c>
      <c r="Z1715" s="1">
        <v>32342</v>
      </c>
      <c r="AA1715" t="s">
        <v>1055</v>
      </c>
      <c r="AB1715">
        <v>28</v>
      </c>
      <c r="AC1715" t="s">
        <v>358</v>
      </c>
      <c r="AD1715" t="s">
        <v>501</v>
      </c>
      <c r="AF1715" t="s">
        <v>8253</v>
      </c>
      <c r="AG1715" t="s">
        <v>8306</v>
      </c>
      <c r="AH1715" t="s">
        <v>517</v>
      </c>
      <c r="AI1715" t="s">
        <v>517</v>
      </c>
      <c r="AJ1715" t="s">
        <v>517</v>
      </c>
    </row>
    <row r="1716" spans="1:36" x14ac:dyDescent="0.25">
      <c r="A1716" s="13" t="s">
        <v>9764</v>
      </c>
      <c r="B1716" s="1">
        <v>42795</v>
      </c>
      <c r="C1716" s="2">
        <v>0.84902777777777771</v>
      </c>
      <c r="D1716" t="s">
        <v>9765</v>
      </c>
      <c r="E1716" t="s">
        <v>22</v>
      </c>
      <c r="F1716" t="s">
        <v>9766</v>
      </c>
      <c r="G1716" s="14" t="s">
        <v>9767</v>
      </c>
      <c r="H1716" s="14" t="s">
        <v>9768</v>
      </c>
      <c r="I1716" t="s">
        <v>24</v>
      </c>
      <c r="K1716">
        <v>3</v>
      </c>
      <c r="L1716">
        <v>1</v>
      </c>
      <c r="M1716">
        <v>20</v>
      </c>
      <c r="N1716">
        <v>4</v>
      </c>
      <c r="O1716" t="s">
        <v>517</v>
      </c>
      <c r="P1716" t="s">
        <v>517</v>
      </c>
      <c r="Q1716" t="s">
        <v>517</v>
      </c>
      <c r="R1716" t="s">
        <v>517</v>
      </c>
      <c r="S1716" t="s">
        <v>517</v>
      </c>
      <c r="T1716" t="s">
        <v>517</v>
      </c>
      <c r="U1716" t="s">
        <v>517</v>
      </c>
      <c r="V1716" t="s">
        <v>517</v>
      </c>
      <c r="W1716" t="s">
        <v>517</v>
      </c>
      <c r="X1716" t="s">
        <v>517</v>
      </c>
      <c r="Y1716" t="s">
        <v>9769</v>
      </c>
      <c r="Z1716" s="1">
        <v>21064</v>
      </c>
      <c r="AA1716" t="s">
        <v>9770</v>
      </c>
      <c r="AB1716">
        <v>59</v>
      </c>
      <c r="AC1716" t="s">
        <v>357</v>
      </c>
      <c r="AD1716" t="s">
        <v>491</v>
      </c>
      <c r="AF1716" t="s">
        <v>517</v>
      </c>
      <c r="AG1716" t="s">
        <v>517</v>
      </c>
      <c r="AH1716" t="s">
        <v>517</v>
      </c>
      <c r="AI1716" t="s">
        <v>517</v>
      </c>
      <c r="AJ1716" t="s">
        <v>517</v>
      </c>
    </row>
    <row r="1717" spans="1:36" x14ac:dyDescent="0.25">
      <c r="A1717" s="13" t="s">
        <v>9942</v>
      </c>
      <c r="B1717" s="1">
        <v>42795</v>
      </c>
      <c r="C1717" s="2">
        <v>0.83567129629629633</v>
      </c>
      <c r="D1717" t="s">
        <v>9943</v>
      </c>
      <c r="E1717" t="s">
        <v>22</v>
      </c>
      <c r="F1717" t="s">
        <v>9944</v>
      </c>
      <c r="G1717" t="s">
        <v>9945</v>
      </c>
      <c r="H1717" t="s">
        <v>9946</v>
      </c>
      <c r="I1717" t="s">
        <v>23</v>
      </c>
      <c r="K1717">
        <v>3</v>
      </c>
      <c r="L1717">
        <v>1</v>
      </c>
      <c r="M1717">
        <v>20</v>
      </c>
      <c r="N1717">
        <v>4</v>
      </c>
      <c r="O1717" t="s">
        <v>9771</v>
      </c>
      <c r="P1717" t="s">
        <v>517</v>
      </c>
      <c r="Q1717" t="s">
        <v>517</v>
      </c>
      <c r="R1717" t="s">
        <v>517</v>
      </c>
      <c r="S1717" t="s">
        <v>517</v>
      </c>
      <c r="T1717" t="s">
        <v>517</v>
      </c>
      <c r="U1717" t="s">
        <v>517</v>
      </c>
      <c r="V1717" t="s">
        <v>517</v>
      </c>
      <c r="W1717" t="s">
        <v>537</v>
      </c>
      <c r="X1717" t="s">
        <v>590</v>
      </c>
      <c r="Y1717" t="s">
        <v>517</v>
      </c>
      <c r="Z1717" s="1" t="s">
        <v>517</v>
      </c>
      <c r="AA1717" t="s">
        <v>1542</v>
      </c>
      <c r="AB1717" t="s">
        <v>517</v>
      </c>
      <c r="AC1717" t="s">
        <v>358</v>
      </c>
      <c r="AD1717" t="s">
        <v>517</v>
      </c>
      <c r="AF1717" t="s">
        <v>517</v>
      </c>
      <c r="AG1717" t="s">
        <v>517</v>
      </c>
      <c r="AH1717" t="s">
        <v>517</v>
      </c>
      <c r="AI1717" t="s">
        <v>517</v>
      </c>
      <c r="AJ1717" t="s">
        <v>517</v>
      </c>
    </row>
    <row r="1718" spans="1:36" x14ac:dyDescent="0.25">
      <c r="A1718" s="13" t="s">
        <v>9772</v>
      </c>
      <c r="B1718" s="1">
        <v>42795</v>
      </c>
      <c r="C1718" s="2">
        <v>0.83288194444444441</v>
      </c>
      <c r="D1718" t="s">
        <v>7632</v>
      </c>
      <c r="E1718" t="s">
        <v>22</v>
      </c>
      <c r="F1718" t="s">
        <v>7633</v>
      </c>
      <c r="G1718" s="14" t="s">
        <v>7634</v>
      </c>
      <c r="H1718" s="14" t="s">
        <v>7635</v>
      </c>
      <c r="I1718" t="s">
        <v>23</v>
      </c>
      <c r="K1718">
        <v>3</v>
      </c>
      <c r="L1718">
        <v>1</v>
      </c>
      <c r="M1718">
        <v>19</v>
      </c>
      <c r="N1718">
        <v>4</v>
      </c>
      <c r="O1718" t="s">
        <v>7630</v>
      </c>
      <c r="P1718" t="s">
        <v>517</v>
      </c>
      <c r="Q1718" t="s">
        <v>517</v>
      </c>
      <c r="R1718" t="s">
        <v>517</v>
      </c>
      <c r="S1718" t="s">
        <v>517</v>
      </c>
      <c r="T1718" t="s">
        <v>517</v>
      </c>
      <c r="U1718" t="s">
        <v>517</v>
      </c>
      <c r="V1718" t="s">
        <v>517</v>
      </c>
      <c r="W1718" t="s">
        <v>862</v>
      </c>
      <c r="X1718" t="s">
        <v>527</v>
      </c>
      <c r="Y1718" t="s">
        <v>7636</v>
      </c>
      <c r="Z1718" s="1">
        <v>34279</v>
      </c>
      <c r="AA1718" t="s">
        <v>1489</v>
      </c>
      <c r="AB1718">
        <v>23</v>
      </c>
      <c r="AC1718" t="s">
        <v>358</v>
      </c>
      <c r="AD1718" t="s">
        <v>495</v>
      </c>
      <c r="AF1718" t="s">
        <v>8254</v>
      </c>
      <c r="AG1718" t="s">
        <v>517</v>
      </c>
      <c r="AH1718" t="s">
        <v>517</v>
      </c>
      <c r="AI1718" t="s">
        <v>517</v>
      </c>
      <c r="AJ1718" t="s">
        <v>517</v>
      </c>
    </row>
    <row r="1719" spans="1:36" x14ac:dyDescent="0.25">
      <c r="A1719" s="13" t="s">
        <v>9773</v>
      </c>
      <c r="B1719" s="1">
        <v>42795</v>
      </c>
      <c r="C1719" s="2">
        <v>0.8288078703703704</v>
      </c>
      <c r="D1719" t="s">
        <v>9711</v>
      </c>
      <c r="E1719" t="s">
        <v>116</v>
      </c>
      <c r="F1719" t="s">
        <v>7951</v>
      </c>
      <c r="G1719" s="14" t="s">
        <v>7952</v>
      </c>
      <c r="H1719" s="14" t="s">
        <v>9712</v>
      </c>
      <c r="I1719" t="s">
        <v>21</v>
      </c>
      <c r="K1719">
        <v>3</v>
      </c>
      <c r="L1719">
        <v>1</v>
      </c>
      <c r="M1719">
        <v>19</v>
      </c>
      <c r="N1719">
        <v>4</v>
      </c>
      <c r="O1719" t="s">
        <v>7948</v>
      </c>
      <c r="P1719" t="s">
        <v>517</v>
      </c>
      <c r="Q1719" t="s">
        <v>517</v>
      </c>
      <c r="R1719" t="s">
        <v>517</v>
      </c>
      <c r="S1719" t="s">
        <v>517</v>
      </c>
      <c r="T1719" t="s">
        <v>517</v>
      </c>
      <c r="U1719" t="s">
        <v>517</v>
      </c>
      <c r="V1719" t="s">
        <v>517</v>
      </c>
      <c r="W1719" t="s">
        <v>589</v>
      </c>
      <c r="X1719" t="s">
        <v>590</v>
      </c>
      <c r="Y1719" t="s">
        <v>517</v>
      </c>
      <c r="Z1719" s="1" t="s">
        <v>517</v>
      </c>
      <c r="AA1719" t="s">
        <v>582</v>
      </c>
      <c r="AB1719" t="s">
        <v>517</v>
      </c>
      <c r="AC1719" t="s">
        <v>358</v>
      </c>
      <c r="AD1719" t="s">
        <v>517</v>
      </c>
      <c r="AF1719" t="s">
        <v>8253</v>
      </c>
      <c r="AG1719" t="s">
        <v>8282</v>
      </c>
      <c r="AH1719" t="s">
        <v>517</v>
      </c>
      <c r="AI1719" t="s">
        <v>517</v>
      </c>
      <c r="AJ1719" t="s">
        <v>517</v>
      </c>
    </row>
    <row r="1720" spans="1:36" x14ac:dyDescent="0.25">
      <c r="A1720" s="13" t="s">
        <v>9775</v>
      </c>
      <c r="B1720" s="1">
        <v>42795</v>
      </c>
      <c r="C1720" s="2">
        <v>0.82366898148148149</v>
      </c>
      <c r="D1720" t="s">
        <v>9776</v>
      </c>
      <c r="E1720" t="s">
        <v>22</v>
      </c>
      <c r="F1720" t="s">
        <v>9777</v>
      </c>
      <c r="G1720" s="14" t="s">
        <v>9778</v>
      </c>
      <c r="H1720" s="14" t="s">
        <v>9779</v>
      </c>
      <c r="I1720" t="s">
        <v>23</v>
      </c>
      <c r="K1720">
        <v>3</v>
      </c>
      <c r="L1720">
        <v>1</v>
      </c>
      <c r="M1720">
        <v>19</v>
      </c>
      <c r="N1720">
        <v>4</v>
      </c>
      <c r="O1720" t="s">
        <v>9774</v>
      </c>
      <c r="P1720" t="s">
        <v>517</v>
      </c>
      <c r="Q1720" t="s">
        <v>517</v>
      </c>
      <c r="R1720" t="s">
        <v>517</v>
      </c>
      <c r="S1720" t="s">
        <v>517</v>
      </c>
      <c r="T1720" t="s">
        <v>517</v>
      </c>
      <c r="U1720" t="s">
        <v>517</v>
      </c>
      <c r="V1720" t="s">
        <v>517</v>
      </c>
      <c r="W1720" t="s">
        <v>526</v>
      </c>
      <c r="X1720" t="s">
        <v>527</v>
      </c>
      <c r="Y1720" t="s">
        <v>9780</v>
      </c>
      <c r="Z1720" s="1">
        <v>35374</v>
      </c>
      <c r="AA1720" t="s">
        <v>546</v>
      </c>
      <c r="AB1720">
        <v>20</v>
      </c>
      <c r="AC1720" t="s">
        <v>358</v>
      </c>
      <c r="AD1720" t="s">
        <v>492</v>
      </c>
      <c r="AF1720" t="s">
        <v>517</v>
      </c>
      <c r="AG1720" t="s">
        <v>517</v>
      </c>
      <c r="AH1720" t="s">
        <v>517</v>
      </c>
      <c r="AI1720" t="s">
        <v>517</v>
      </c>
      <c r="AJ1720" t="s">
        <v>517</v>
      </c>
    </row>
    <row r="1721" spans="1:36" x14ac:dyDescent="0.25">
      <c r="A1721" s="13" t="s">
        <v>9781</v>
      </c>
      <c r="B1721" s="1">
        <v>42795</v>
      </c>
      <c r="C1721" s="2">
        <v>0.78820601851851846</v>
      </c>
      <c r="D1721" t="s">
        <v>8702</v>
      </c>
      <c r="E1721" t="s">
        <v>116</v>
      </c>
      <c r="F1721" t="s">
        <v>8703</v>
      </c>
      <c r="G1721" t="s">
        <v>8704</v>
      </c>
      <c r="H1721" t="s">
        <v>9782</v>
      </c>
      <c r="I1721" t="s">
        <v>23</v>
      </c>
      <c r="K1721">
        <v>3</v>
      </c>
      <c r="L1721">
        <v>1</v>
      </c>
      <c r="M1721">
        <v>18</v>
      </c>
      <c r="N1721">
        <v>4</v>
      </c>
      <c r="O1721" t="s">
        <v>8700</v>
      </c>
      <c r="P1721" t="s">
        <v>517</v>
      </c>
      <c r="Q1721" t="s">
        <v>517</v>
      </c>
      <c r="R1721" t="s">
        <v>517</v>
      </c>
      <c r="S1721" t="s">
        <v>517</v>
      </c>
      <c r="T1721" t="s">
        <v>517</v>
      </c>
      <c r="U1721" t="s">
        <v>517</v>
      </c>
      <c r="V1721" t="s">
        <v>517</v>
      </c>
      <c r="W1721" t="s">
        <v>537</v>
      </c>
      <c r="X1721" t="s">
        <v>849</v>
      </c>
      <c r="Y1721" t="s">
        <v>8706</v>
      </c>
      <c r="Z1721" s="1">
        <v>19843</v>
      </c>
      <c r="AA1721" t="s">
        <v>4632</v>
      </c>
      <c r="AB1721">
        <v>62</v>
      </c>
      <c r="AC1721" t="s">
        <v>358</v>
      </c>
      <c r="AD1721" t="s">
        <v>482</v>
      </c>
      <c r="AF1721" t="s">
        <v>8313</v>
      </c>
      <c r="AG1721" t="s">
        <v>8295</v>
      </c>
      <c r="AH1721" t="s">
        <v>517</v>
      </c>
      <c r="AI1721" t="s">
        <v>517</v>
      </c>
      <c r="AJ1721" t="s">
        <v>517</v>
      </c>
    </row>
    <row r="1722" spans="1:36" x14ac:dyDescent="0.25">
      <c r="A1722" s="13" t="s">
        <v>9784</v>
      </c>
      <c r="B1722" s="1">
        <v>42795</v>
      </c>
      <c r="C1722" s="2">
        <v>0.75115740740740744</v>
      </c>
      <c r="D1722" t="s">
        <v>9785</v>
      </c>
      <c r="E1722" t="s">
        <v>22</v>
      </c>
      <c r="F1722" t="s">
        <v>9786</v>
      </c>
      <c r="G1722" s="14" t="s">
        <v>9787</v>
      </c>
      <c r="H1722" s="14" t="s">
        <v>9788</v>
      </c>
      <c r="I1722" t="s">
        <v>23</v>
      </c>
      <c r="K1722">
        <v>3</v>
      </c>
      <c r="L1722">
        <v>1</v>
      </c>
      <c r="M1722">
        <v>18</v>
      </c>
      <c r="N1722">
        <v>4</v>
      </c>
      <c r="O1722" t="s">
        <v>9783</v>
      </c>
      <c r="P1722" t="s">
        <v>517</v>
      </c>
      <c r="Q1722" t="s">
        <v>517</v>
      </c>
      <c r="R1722" t="s">
        <v>517</v>
      </c>
      <c r="S1722" t="s">
        <v>517</v>
      </c>
      <c r="T1722" t="s">
        <v>517</v>
      </c>
      <c r="U1722" t="s">
        <v>517</v>
      </c>
      <c r="V1722" t="s">
        <v>517</v>
      </c>
      <c r="W1722" t="s">
        <v>855</v>
      </c>
      <c r="X1722" t="s">
        <v>554</v>
      </c>
      <c r="Y1722" t="s">
        <v>517</v>
      </c>
      <c r="Z1722" s="1" t="s">
        <v>517</v>
      </c>
      <c r="AA1722" t="s">
        <v>9785</v>
      </c>
      <c r="AB1722" t="s">
        <v>517</v>
      </c>
      <c r="AC1722" t="s">
        <v>357</v>
      </c>
      <c r="AD1722" t="s">
        <v>517</v>
      </c>
      <c r="AF1722" t="s">
        <v>517</v>
      </c>
      <c r="AG1722" t="s">
        <v>517</v>
      </c>
      <c r="AH1722" t="s">
        <v>517</v>
      </c>
      <c r="AI1722" t="s">
        <v>517</v>
      </c>
      <c r="AJ1722" t="s">
        <v>517</v>
      </c>
    </row>
    <row r="1723" spans="1:36" x14ac:dyDescent="0.25">
      <c r="A1723" s="13" t="s">
        <v>9789</v>
      </c>
      <c r="B1723" s="1">
        <v>42795</v>
      </c>
      <c r="C1723" s="2">
        <v>0.72917824074074078</v>
      </c>
      <c r="D1723" t="s">
        <v>9790</v>
      </c>
      <c r="E1723" t="s">
        <v>22</v>
      </c>
      <c r="F1723" t="s">
        <v>9791</v>
      </c>
      <c r="G1723" s="14" t="s">
        <v>9792</v>
      </c>
      <c r="H1723" s="14" t="s">
        <v>9793</v>
      </c>
      <c r="I1723" t="s">
        <v>24</v>
      </c>
      <c r="K1723">
        <v>3</v>
      </c>
      <c r="L1723">
        <v>1</v>
      </c>
      <c r="M1723">
        <v>17</v>
      </c>
      <c r="N1723">
        <v>4</v>
      </c>
      <c r="O1723" t="s">
        <v>517</v>
      </c>
      <c r="P1723" t="s">
        <v>517</v>
      </c>
      <c r="Q1723" t="s">
        <v>517</v>
      </c>
      <c r="R1723" t="s">
        <v>517</v>
      </c>
      <c r="S1723" t="s">
        <v>517</v>
      </c>
      <c r="T1723" t="s">
        <v>517</v>
      </c>
      <c r="U1723" t="s">
        <v>517</v>
      </c>
      <c r="V1723" t="s">
        <v>517</v>
      </c>
      <c r="W1723" t="s">
        <v>517</v>
      </c>
      <c r="X1723" t="s">
        <v>517</v>
      </c>
      <c r="Y1723" t="s">
        <v>9794</v>
      </c>
      <c r="Z1723" s="1">
        <v>23835</v>
      </c>
      <c r="AA1723" t="s">
        <v>834</v>
      </c>
      <c r="AB1723">
        <v>51</v>
      </c>
      <c r="AC1723" t="s">
        <v>358</v>
      </c>
      <c r="AD1723" t="s">
        <v>487</v>
      </c>
      <c r="AF1723" t="s">
        <v>8304</v>
      </c>
      <c r="AG1723" t="s">
        <v>517</v>
      </c>
      <c r="AH1723" t="s">
        <v>517</v>
      </c>
      <c r="AI1723" t="s">
        <v>517</v>
      </c>
      <c r="AJ1723" t="s">
        <v>517</v>
      </c>
    </row>
    <row r="1724" spans="1:36" x14ac:dyDescent="0.25">
      <c r="A1724" s="13" t="s">
        <v>9796</v>
      </c>
      <c r="B1724" s="1">
        <v>42795</v>
      </c>
      <c r="C1724" s="2">
        <v>0.70403935185185185</v>
      </c>
      <c r="D1724" t="s">
        <v>9795</v>
      </c>
      <c r="E1724" t="s">
        <v>22</v>
      </c>
      <c r="F1724" t="s">
        <v>9797</v>
      </c>
      <c r="G1724" t="s">
        <v>9798</v>
      </c>
      <c r="H1724" t="s">
        <v>9799</v>
      </c>
      <c r="I1724" t="s">
        <v>21</v>
      </c>
      <c r="K1724">
        <v>3</v>
      </c>
      <c r="L1724">
        <v>1</v>
      </c>
      <c r="M1724">
        <v>16</v>
      </c>
      <c r="N1724">
        <v>4</v>
      </c>
      <c r="O1724" t="s">
        <v>517</v>
      </c>
      <c r="P1724" t="s">
        <v>517</v>
      </c>
      <c r="Q1724" t="s">
        <v>517</v>
      </c>
      <c r="R1724" t="s">
        <v>517</v>
      </c>
      <c r="S1724" t="s">
        <v>517</v>
      </c>
      <c r="T1724" t="s">
        <v>517</v>
      </c>
      <c r="U1724" t="s">
        <v>517</v>
      </c>
      <c r="V1724" t="s">
        <v>517</v>
      </c>
      <c r="W1724" t="s">
        <v>517</v>
      </c>
      <c r="X1724" t="s">
        <v>517</v>
      </c>
      <c r="Y1724" t="s">
        <v>9800</v>
      </c>
      <c r="Z1724" s="1">
        <v>16764</v>
      </c>
      <c r="AA1724" t="s">
        <v>9801</v>
      </c>
      <c r="AB1724">
        <v>71</v>
      </c>
      <c r="AC1724" t="s">
        <v>357</v>
      </c>
      <c r="AD1724" t="s">
        <v>505</v>
      </c>
      <c r="AF1724" t="s">
        <v>8258</v>
      </c>
      <c r="AG1724" t="s">
        <v>8295</v>
      </c>
      <c r="AH1724" t="s">
        <v>517</v>
      </c>
      <c r="AI1724" t="s">
        <v>8263</v>
      </c>
      <c r="AJ1724" t="s">
        <v>8305</v>
      </c>
    </row>
    <row r="1725" spans="1:36" x14ac:dyDescent="0.25">
      <c r="A1725" s="13" t="s">
        <v>9803</v>
      </c>
      <c r="B1725" s="1">
        <v>42795</v>
      </c>
      <c r="C1725" s="2">
        <v>0.63401620370370371</v>
      </c>
      <c r="D1725" t="s">
        <v>9804</v>
      </c>
      <c r="E1725" t="s">
        <v>22</v>
      </c>
      <c r="F1725" t="s">
        <v>9805</v>
      </c>
      <c r="G1725" s="14" t="s">
        <v>9806</v>
      </c>
      <c r="H1725" s="14" t="s">
        <v>9807</v>
      </c>
      <c r="I1725" t="s">
        <v>23</v>
      </c>
      <c r="K1725">
        <v>3</v>
      </c>
      <c r="L1725">
        <v>1</v>
      </c>
      <c r="M1725">
        <v>15</v>
      </c>
      <c r="N1725">
        <v>4</v>
      </c>
      <c r="O1725" t="s">
        <v>9802</v>
      </c>
      <c r="P1725" t="s">
        <v>517</v>
      </c>
      <c r="Q1725" t="s">
        <v>517</v>
      </c>
      <c r="R1725" t="s">
        <v>517</v>
      </c>
      <c r="S1725" t="s">
        <v>517</v>
      </c>
      <c r="T1725" t="s">
        <v>517</v>
      </c>
      <c r="U1725" t="s">
        <v>517</v>
      </c>
      <c r="V1725" t="s">
        <v>517</v>
      </c>
      <c r="W1725" t="s">
        <v>526</v>
      </c>
      <c r="X1725" t="s">
        <v>527</v>
      </c>
      <c r="Y1725" t="s">
        <v>5072</v>
      </c>
      <c r="Z1725" s="1">
        <v>32843</v>
      </c>
      <c r="AA1725" t="s">
        <v>9808</v>
      </c>
      <c r="AB1725">
        <v>27</v>
      </c>
      <c r="AC1725" t="s">
        <v>357</v>
      </c>
      <c r="AD1725" t="s">
        <v>482</v>
      </c>
      <c r="AF1725" t="s">
        <v>8306</v>
      </c>
      <c r="AG1725" t="s">
        <v>517</v>
      </c>
      <c r="AH1725" t="s">
        <v>517</v>
      </c>
      <c r="AI1725" t="s">
        <v>517</v>
      </c>
      <c r="AJ1725" t="s">
        <v>517</v>
      </c>
    </row>
    <row r="1726" spans="1:36" x14ac:dyDescent="0.25">
      <c r="A1726" s="13" t="s">
        <v>9809</v>
      </c>
      <c r="B1726" s="1">
        <v>42795</v>
      </c>
      <c r="C1726" s="2">
        <v>0.62002314814814818</v>
      </c>
      <c r="D1726" t="s">
        <v>9810</v>
      </c>
      <c r="E1726" t="s">
        <v>22</v>
      </c>
      <c r="F1726" t="s">
        <v>9811</v>
      </c>
      <c r="G1726" s="14" t="s">
        <v>9812</v>
      </c>
      <c r="H1726" s="14" t="s">
        <v>9813</v>
      </c>
      <c r="I1726" t="s">
        <v>21</v>
      </c>
      <c r="K1726">
        <v>3</v>
      </c>
      <c r="L1726">
        <v>1</v>
      </c>
      <c r="M1726">
        <v>14</v>
      </c>
      <c r="N1726">
        <v>4</v>
      </c>
      <c r="O1726" t="s">
        <v>517</v>
      </c>
      <c r="P1726" t="s">
        <v>517</v>
      </c>
      <c r="Q1726" t="s">
        <v>517</v>
      </c>
      <c r="R1726" t="s">
        <v>517</v>
      </c>
      <c r="S1726" t="s">
        <v>517</v>
      </c>
      <c r="T1726" t="s">
        <v>517</v>
      </c>
      <c r="U1726" t="s">
        <v>517</v>
      </c>
      <c r="V1726" t="s">
        <v>517</v>
      </c>
      <c r="W1726" t="s">
        <v>517</v>
      </c>
      <c r="X1726" t="s">
        <v>517</v>
      </c>
      <c r="Y1726" t="s">
        <v>9814</v>
      </c>
      <c r="Z1726" s="1">
        <v>34970</v>
      </c>
      <c r="AA1726" t="s">
        <v>9815</v>
      </c>
      <c r="AB1726">
        <v>21</v>
      </c>
      <c r="AC1726" t="s">
        <v>358</v>
      </c>
      <c r="AD1726" t="s">
        <v>482</v>
      </c>
      <c r="AF1726" t="s">
        <v>8259</v>
      </c>
      <c r="AG1726" t="s">
        <v>517</v>
      </c>
      <c r="AH1726" t="s">
        <v>517</v>
      </c>
      <c r="AI1726" t="s">
        <v>517</v>
      </c>
      <c r="AJ1726" t="s">
        <v>517</v>
      </c>
    </row>
    <row r="1727" spans="1:36" x14ac:dyDescent="0.25">
      <c r="A1727" s="13" t="s">
        <v>9816</v>
      </c>
      <c r="B1727" s="1">
        <v>42795</v>
      </c>
      <c r="C1727" s="2">
        <v>0.61548611111111107</v>
      </c>
      <c r="D1727" t="s">
        <v>9817</v>
      </c>
      <c r="E1727" t="s">
        <v>22</v>
      </c>
      <c r="F1727" t="s">
        <v>8180</v>
      </c>
      <c r="G1727" s="14" t="s">
        <v>8181</v>
      </c>
      <c r="H1727" s="14" t="s">
        <v>8182</v>
      </c>
      <c r="I1727" t="s">
        <v>23</v>
      </c>
      <c r="K1727">
        <v>3</v>
      </c>
      <c r="L1727">
        <v>1</v>
      </c>
      <c r="M1727">
        <v>14</v>
      </c>
      <c r="N1727">
        <v>4</v>
      </c>
      <c r="O1727" t="s">
        <v>8177</v>
      </c>
      <c r="P1727" t="s">
        <v>517</v>
      </c>
      <c r="Q1727" t="s">
        <v>517</v>
      </c>
      <c r="R1727" t="s">
        <v>517</v>
      </c>
      <c r="S1727" t="s">
        <v>517</v>
      </c>
      <c r="T1727" t="s">
        <v>517</v>
      </c>
      <c r="U1727" t="s">
        <v>517</v>
      </c>
      <c r="V1727" t="s">
        <v>517</v>
      </c>
      <c r="W1727" t="s">
        <v>537</v>
      </c>
      <c r="X1727" t="s">
        <v>527</v>
      </c>
      <c r="Y1727" t="s">
        <v>517</v>
      </c>
      <c r="Z1727" s="1" t="s">
        <v>517</v>
      </c>
      <c r="AA1727" t="s">
        <v>9818</v>
      </c>
      <c r="AB1727" t="s">
        <v>517</v>
      </c>
      <c r="AC1727" t="s">
        <v>358</v>
      </c>
      <c r="AD1727" t="s">
        <v>517</v>
      </c>
      <c r="AF1727" t="s">
        <v>517</v>
      </c>
      <c r="AG1727" t="s">
        <v>517</v>
      </c>
      <c r="AH1727" t="s">
        <v>517</v>
      </c>
      <c r="AI1727" t="s">
        <v>517</v>
      </c>
      <c r="AJ1727" t="s">
        <v>517</v>
      </c>
    </row>
    <row r="1728" spans="1:36" x14ac:dyDescent="0.25">
      <c r="A1728" s="13" t="s">
        <v>9819</v>
      </c>
      <c r="B1728" s="1">
        <v>42795</v>
      </c>
      <c r="C1728" s="2">
        <v>0.5776041666666667</v>
      </c>
      <c r="D1728" t="s">
        <v>9820</v>
      </c>
      <c r="E1728" t="s">
        <v>1328</v>
      </c>
      <c r="F1728" t="s">
        <v>9821</v>
      </c>
      <c r="G1728" s="14" t="s">
        <v>9822</v>
      </c>
      <c r="H1728" s="14" t="s">
        <v>9823</v>
      </c>
      <c r="I1728" t="s">
        <v>23</v>
      </c>
      <c r="K1728">
        <v>3</v>
      </c>
      <c r="L1728">
        <v>1</v>
      </c>
      <c r="M1728">
        <v>13</v>
      </c>
      <c r="N1728">
        <v>4</v>
      </c>
      <c r="O1728" t="s">
        <v>517</v>
      </c>
      <c r="P1728" t="s">
        <v>517</v>
      </c>
      <c r="Q1728" t="s">
        <v>517</v>
      </c>
      <c r="R1728" t="s">
        <v>517</v>
      </c>
      <c r="S1728" t="s">
        <v>517</v>
      </c>
      <c r="T1728" t="s">
        <v>517</v>
      </c>
      <c r="U1728" t="s">
        <v>517</v>
      </c>
      <c r="V1728" t="s">
        <v>517</v>
      </c>
      <c r="W1728" t="s">
        <v>517</v>
      </c>
      <c r="X1728" t="s">
        <v>517</v>
      </c>
      <c r="Y1728" t="s">
        <v>517</v>
      </c>
      <c r="Z1728" s="1" t="s">
        <v>517</v>
      </c>
      <c r="AA1728" t="s">
        <v>546</v>
      </c>
      <c r="AB1728" t="s">
        <v>517</v>
      </c>
      <c r="AC1728" t="s">
        <v>358</v>
      </c>
      <c r="AD1728" t="s">
        <v>517</v>
      </c>
      <c r="AF1728" t="s">
        <v>517</v>
      </c>
      <c r="AG1728" t="s">
        <v>517</v>
      </c>
      <c r="AH1728" t="s">
        <v>517</v>
      </c>
      <c r="AI1728" t="s">
        <v>517</v>
      </c>
      <c r="AJ1728" t="s">
        <v>517</v>
      </c>
    </row>
    <row r="1729" spans="1:36" x14ac:dyDescent="0.25">
      <c r="A1729" s="13" t="s">
        <v>9825</v>
      </c>
      <c r="B1729" s="1">
        <v>42795</v>
      </c>
      <c r="C1729" s="2">
        <v>0.56261574074074072</v>
      </c>
      <c r="D1729" t="s">
        <v>9826</v>
      </c>
      <c r="E1729" t="s">
        <v>22</v>
      </c>
      <c r="F1729" t="s">
        <v>9827</v>
      </c>
      <c r="G1729" s="14" t="s">
        <v>9828</v>
      </c>
      <c r="H1729" s="14" t="s">
        <v>9829</v>
      </c>
      <c r="I1729" t="s">
        <v>23</v>
      </c>
      <c r="K1729">
        <v>3</v>
      </c>
      <c r="L1729">
        <v>1</v>
      </c>
      <c r="M1729">
        <v>13</v>
      </c>
      <c r="N1729">
        <v>4</v>
      </c>
      <c r="O1729" t="s">
        <v>9824</v>
      </c>
      <c r="P1729" t="s">
        <v>9824</v>
      </c>
      <c r="Q1729" t="s">
        <v>517</v>
      </c>
      <c r="R1729" t="s">
        <v>517</v>
      </c>
      <c r="S1729" t="s">
        <v>517</v>
      </c>
      <c r="T1729" t="s">
        <v>517</v>
      </c>
      <c r="U1729" t="s">
        <v>517</v>
      </c>
      <c r="V1729" t="s">
        <v>517</v>
      </c>
      <c r="W1729" t="s">
        <v>526</v>
      </c>
      <c r="X1729" t="s">
        <v>527</v>
      </c>
      <c r="Y1729" t="s">
        <v>9830</v>
      </c>
      <c r="Z1729" s="1">
        <v>32829</v>
      </c>
      <c r="AA1729" t="s">
        <v>9831</v>
      </c>
      <c r="AB1729">
        <v>27</v>
      </c>
      <c r="AC1729" t="s">
        <v>358</v>
      </c>
      <c r="AD1729" t="s">
        <v>482</v>
      </c>
      <c r="AF1729" t="s">
        <v>8313</v>
      </c>
      <c r="AG1729" t="s">
        <v>517</v>
      </c>
      <c r="AH1729" t="s">
        <v>517</v>
      </c>
      <c r="AI1729" t="s">
        <v>517</v>
      </c>
      <c r="AJ1729" t="s">
        <v>517</v>
      </c>
    </row>
    <row r="1730" spans="1:36" x14ac:dyDescent="0.25">
      <c r="A1730" s="13" t="s">
        <v>9832</v>
      </c>
      <c r="B1730" s="1">
        <v>42795</v>
      </c>
      <c r="C1730" s="2">
        <v>0.55716435185185187</v>
      </c>
      <c r="D1730" t="s">
        <v>8901</v>
      </c>
      <c r="E1730" t="s">
        <v>22</v>
      </c>
      <c r="F1730" t="s">
        <v>8902</v>
      </c>
      <c r="G1730" s="14" t="s">
        <v>8903</v>
      </c>
      <c r="H1730" s="14" t="s">
        <v>8904</v>
      </c>
      <c r="I1730" t="s">
        <v>21</v>
      </c>
      <c r="K1730">
        <v>3</v>
      </c>
      <c r="L1730">
        <v>1</v>
      </c>
      <c r="M1730">
        <v>13</v>
      </c>
      <c r="N1730">
        <v>4</v>
      </c>
      <c r="O1730" t="s">
        <v>8899</v>
      </c>
      <c r="P1730" t="s">
        <v>517</v>
      </c>
      <c r="Q1730" t="s">
        <v>517</v>
      </c>
      <c r="R1730" t="s">
        <v>517</v>
      </c>
      <c r="S1730" t="s">
        <v>517</v>
      </c>
      <c r="T1730" t="s">
        <v>517</v>
      </c>
      <c r="U1730" t="s">
        <v>517</v>
      </c>
      <c r="V1730" t="s">
        <v>517</v>
      </c>
      <c r="W1730" t="s">
        <v>589</v>
      </c>
      <c r="X1730" t="s">
        <v>590</v>
      </c>
      <c r="Y1730" t="s">
        <v>8905</v>
      </c>
      <c r="Z1730" s="1">
        <v>29322</v>
      </c>
      <c r="AA1730" t="s">
        <v>6859</v>
      </c>
      <c r="AB1730">
        <v>36</v>
      </c>
      <c r="AC1730" t="s">
        <v>358</v>
      </c>
      <c r="AD1730" t="s">
        <v>482</v>
      </c>
      <c r="AF1730" t="s">
        <v>8253</v>
      </c>
      <c r="AG1730" t="s">
        <v>8282</v>
      </c>
      <c r="AH1730" t="s">
        <v>517</v>
      </c>
      <c r="AI1730" t="s">
        <v>517</v>
      </c>
      <c r="AJ1730" t="s">
        <v>517</v>
      </c>
    </row>
    <row r="1731" spans="1:36" x14ac:dyDescent="0.25">
      <c r="A1731" s="13" t="s">
        <v>9835</v>
      </c>
      <c r="B1731" s="1">
        <v>42795</v>
      </c>
      <c r="C1731" s="2">
        <v>0.55571759259259257</v>
      </c>
      <c r="D1731" t="s">
        <v>9833</v>
      </c>
      <c r="E1731" t="s">
        <v>22</v>
      </c>
      <c r="F1731" t="s">
        <v>9836</v>
      </c>
      <c r="G1731" s="14" t="s">
        <v>9837</v>
      </c>
      <c r="H1731" s="14" t="s">
        <v>9838</v>
      </c>
      <c r="I1731" t="s">
        <v>23</v>
      </c>
      <c r="K1731">
        <v>3</v>
      </c>
      <c r="L1731">
        <v>1</v>
      </c>
      <c r="M1731">
        <v>13</v>
      </c>
      <c r="N1731">
        <v>4</v>
      </c>
      <c r="O1731" t="s">
        <v>9834</v>
      </c>
      <c r="P1731" t="s">
        <v>517</v>
      </c>
      <c r="Q1731" t="s">
        <v>517</v>
      </c>
      <c r="R1731" t="s">
        <v>517</v>
      </c>
      <c r="S1731" t="s">
        <v>517</v>
      </c>
      <c r="T1731" t="s">
        <v>517</v>
      </c>
      <c r="U1731" t="s">
        <v>517</v>
      </c>
      <c r="V1731" t="s">
        <v>517</v>
      </c>
      <c r="W1731" t="s">
        <v>858</v>
      </c>
      <c r="X1731" t="s">
        <v>850</v>
      </c>
      <c r="Y1731" t="s">
        <v>9839</v>
      </c>
      <c r="Z1731" s="1">
        <v>25483</v>
      </c>
      <c r="AA1731" t="s">
        <v>4632</v>
      </c>
      <c r="AB1731">
        <v>47</v>
      </c>
      <c r="AC1731" t="s">
        <v>358</v>
      </c>
      <c r="AD1731" t="s">
        <v>482</v>
      </c>
      <c r="AF1731" t="s">
        <v>8303</v>
      </c>
      <c r="AG1731" t="s">
        <v>8266</v>
      </c>
      <c r="AH1731" t="s">
        <v>8313</v>
      </c>
      <c r="AI1731" t="s">
        <v>517</v>
      </c>
      <c r="AJ1731" t="s">
        <v>517</v>
      </c>
    </row>
    <row r="1732" spans="1:36" x14ac:dyDescent="0.25">
      <c r="A1732" s="13" t="s">
        <v>9841</v>
      </c>
      <c r="B1732" s="1">
        <v>42795</v>
      </c>
      <c r="C1732" s="2">
        <v>0.55076388888888894</v>
      </c>
      <c r="D1732" t="s">
        <v>9842</v>
      </c>
      <c r="E1732" t="s">
        <v>22</v>
      </c>
      <c r="F1732" t="s">
        <v>9843</v>
      </c>
      <c r="G1732" s="14" t="s">
        <v>9844</v>
      </c>
      <c r="H1732" s="14" t="s">
        <v>9845</v>
      </c>
      <c r="I1732" t="s">
        <v>21</v>
      </c>
      <c r="K1732">
        <v>3</v>
      </c>
      <c r="L1732">
        <v>1</v>
      </c>
      <c r="M1732">
        <v>13</v>
      </c>
      <c r="N1732">
        <v>4</v>
      </c>
      <c r="O1732" t="s">
        <v>9840</v>
      </c>
      <c r="P1732" t="s">
        <v>517</v>
      </c>
      <c r="Q1732" t="s">
        <v>517</v>
      </c>
      <c r="R1732" t="s">
        <v>517</v>
      </c>
      <c r="S1732" t="s">
        <v>517</v>
      </c>
      <c r="T1732" t="s">
        <v>517</v>
      </c>
      <c r="U1732" t="s">
        <v>517</v>
      </c>
      <c r="V1732" t="s">
        <v>517</v>
      </c>
      <c r="W1732" t="s">
        <v>862</v>
      </c>
      <c r="X1732" t="s">
        <v>527</v>
      </c>
      <c r="Y1732" t="s">
        <v>9846</v>
      </c>
      <c r="Z1732" s="1">
        <v>36113</v>
      </c>
      <c r="AA1732" t="s">
        <v>9847</v>
      </c>
      <c r="AB1732">
        <v>18</v>
      </c>
      <c r="AC1732" t="s">
        <v>358</v>
      </c>
      <c r="AD1732" t="s">
        <v>500</v>
      </c>
      <c r="AF1732" t="s">
        <v>517</v>
      </c>
      <c r="AG1732" t="s">
        <v>517</v>
      </c>
      <c r="AH1732" t="s">
        <v>517</v>
      </c>
      <c r="AI1732" t="s">
        <v>517</v>
      </c>
      <c r="AJ1732" t="s">
        <v>517</v>
      </c>
    </row>
    <row r="1733" spans="1:36" x14ac:dyDescent="0.25">
      <c r="A1733" s="13" t="s">
        <v>9849</v>
      </c>
      <c r="B1733" s="1">
        <v>42795</v>
      </c>
      <c r="C1733" s="2">
        <v>0.5229166666666667</v>
      </c>
      <c r="D1733" t="s">
        <v>9850</v>
      </c>
      <c r="E1733" t="s">
        <v>22</v>
      </c>
      <c r="F1733" t="s">
        <v>9851</v>
      </c>
      <c r="G1733" t="s">
        <v>9852</v>
      </c>
      <c r="H1733" t="s">
        <v>9853</v>
      </c>
      <c r="I1733" t="s">
        <v>23</v>
      </c>
      <c r="K1733">
        <v>3</v>
      </c>
      <c r="L1733">
        <v>1</v>
      </c>
      <c r="M1733">
        <v>12</v>
      </c>
      <c r="N1733">
        <v>4</v>
      </c>
      <c r="O1733" t="s">
        <v>9848</v>
      </c>
      <c r="P1733" t="s">
        <v>517</v>
      </c>
      <c r="Q1733" t="s">
        <v>517</v>
      </c>
      <c r="R1733" t="s">
        <v>517</v>
      </c>
      <c r="S1733" t="s">
        <v>517</v>
      </c>
      <c r="T1733" t="s">
        <v>517</v>
      </c>
      <c r="U1733" t="s">
        <v>517</v>
      </c>
      <c r="V1733" t="s">
        <v>517</v>
      </c>
      <c r="W1733" t="s">
        <v>589</v>
      </c>
      <c r="X1733" t="s">
        <v>590</v>
      </c>
      <c r="Y1733" t="s">
        <v>9854</v>
      </c>
      <c r="Z1733" s="1">
        <v>28229</v>
      </c>
      <c r="AA1733" t="s">
        <v>529</v>
      </c>
      <c r="AB1733">
        <v>39</v>
      </c>
      <c r="AC1733" t="s">
        <v>358</v>
      </c>
      <c r="AD1733" t="s">
        <v>483</v>
      </c>
      <c r="AF1733" t="s">
        <v>517</v>
      </c>
      <c r="AG1733" t="s">
        <v>517</v>
      </c>
      <c r="AH1733" t="s">
        <v>517</v>
      </c>
      <c r="AI1733" t="s">
        <v>517</v>
      </c>
      <c r="AJ1733" t="s">
        <v>517</v>
      </c>
    </row>
    <row r="1734" spans="1:36" x14ac:dyDescent="0.25">
      <c r="A1734" s="13" t="s">
        <v>9856</v>
      </c>
      <c r="B1734" s="1">
        <v>42795</v>
      </c>
      <c r="C1734" s="2">
        <v>0.52086805555555549</v>
      </c>
      <c r="D1734" t="s">
        <v>9857</v>
      </c>
      <c r="E1734" t="s">
        <v>22</v>
      </c>
      <c r="F1734" t="s">
        <v>9858</v>
      </c>
      <c r="G1734" s="14" t="s">
        <v>9859</v>
      </c>
      <c r="H1734" s="14" t="s">
        <v>9860</v>
      </c>
      <c r="I1734" t="s">
        <v>23</v>
      </c>
      <c r="K1734">
        <v>3</v>
      </c>
      <c r="L1734">
        <v>1</v>
      </c>
      <c r="M1734">
        <v>12</v>
      </c>
      <c r="N1734">
        <v>4</v>
      </c>
      <c r="O1734" t="s">
        <v>9855</v>
      </c>
      <c r="P1734" t="s">
        <v>517</v>
      </c>
      <c r="Q1734" t="s">
        <v>517</v>
      </c>
      <c r="R1734" t="s">
        <v>517</v>
      </c>
      <c r="S1734" t="s">
        <v>517</v>
      </c>
      <c r="T1734" t="s">
        <v>517</v>
      </c>
      <c r="U1734" t="s">
        <v>517</v>
      </c>
      <c r="V1734" t="s">
        <v>517</v>
      </c>
      <c r="W1734" t="s">
        <v>537</v>
      </c>
      <c r="X1734" t="s">
        <v>590</v>
      </c>
      <c r="Y1734" t="s">
        <v>9861</v>
      </c>
      <c r="Z1734" s="1">
        <v>28953</v>
      </c>
      <c r="AA1734" t="s">
        <v>5608</v>
      </c>
      <c r="AB1734">
        <v>37</v>
      </c>
      <c r="AC1734" t="s">
        <v>358</v>
      </c>
      <c r="AD1734" t="s">
        <v>482</v>
      </c>
      <c r="AF1734" t="s">
        <v>517</v>
      </c>
      <c r="AG1734" t="s">
        <v>517</v>
      </c>
      <c r="AH1734" t="s">
        <v>517</v>
      </c>
      <c r="AI1734" t="s">
        <v>517</v>
      </c>
      <c r="AJ1734" t="s">
        <v>517</v>
      </c>
    </row>
    <row r="1735" spans="1:36" x14ac:dyDescent="0.25">
      <c r="A1735" s="13" t="s">
        <v>9862</v>
      </c>
      <c r="B1735" s="1">
        <v>42795</v>
      </c>
      <c r="C1735" s="2">
        <v>0.51649305555555558</v>
      </c>
      <c r="D1735" t="s">
        <v>9863</v>
      </c>
      <c r="E1735" t="s">
        <v>22</v>
      </c>
      <c r="F1735" t="s">
        <v>9864</v>
      </c>
      <c r="G1735" s="14" t="s">
        <v>9865</v>
      </c>
      <c r="H1735" s="14" t="s">
        <v>9866</v>
      </c>
      <c r="I1735" t="s">
        <v>21</v>
      </c>
      <c r="K1735">
        <v>3</v>
      </c>
      <c r="L1735">
        <v>1</v>
      </c>
      <c r="M1735">
        <v>12</v>
      </c>
      <c r="N1735">
        <v>4</v>
      </c>
      <c r="O1735" t="s">
        <v>517</v>
      </c>
      <c r="P1735" t="s">
        <v>517</v>
      </c>
      <c r="Q1735" t="s">
        <v>517</v>
      </c>
      <c r="R1735" t="s">
        <v>517</v>
      </c>
      <c r="S1735" t="s">
        <v>517</v>
      </c>
      <c r="T1735" t="s">
        <v>517</v>
      </c>
      <c r="U1735" t="s">
        <v>517</v>
      </c>
      <c r="V1735" t="s">
        <v>517</v>
      </c>
      <c r="W1735" t="s">
        <v>517</v>
      </c>
      <c r="X1735" t="s">
        <v>517</v>
      </c>
      <c r="Y1735" t="s">
        <v>517</v>
      </c>
      <c r="Z1735" s="1" t="s">
        <v>517</v>
      </c>
      <c r="AA1735" t="s">
        <v>9863</v>
      </c>
      <c r="AB1735" t="s">
        <v>517</v>
      </c>
      <c r="AC1735" t="s">
        <v>358</v>
      </c>
      <c r="AD1735" t="s">
        <v>517</v>
      </c>
      <c r="AF1735" t="s">
        <v>8303</v>
      </c>
      <c r="AG1735" t="s">
        <v>8263</v>
      </c>
      <c r="AH1735" t="s">
        <v>517</v>
      </c>
      <c r="AI1735" t="s">
        <v>517</v>
      </c>
      <c r="AJ1735" t="s">
        <v>517</v>
      </c>
    </row>
    <row r="1736" spans="1:36" x14ac:dyDescent="0.25">
      <c r="A1736" s="13" t="s">
        <v>9867</v>
      </c>
      <c r="B1736" s="1">
        <v>42795</v>
      </c>
      <c r="C1736" s="2">
        <v>0.48804398148148148</v>
      </c>
      <c r="D1736" t="s">
        <v>9868</v>
      </c>
      <c r="E1736" t="s">
        <v>22</v>
      </c>
      <c r="F1736" t="s">
        <v>9869</v>
      </c>
      <c r="G1736" s="14" t="s">
        <v>9870</v>
      </c>
      <c r="H1736" s="14" t="s">
        <v>9871</v>
      </c>
      <c r="I1736" t="s">
        <v>21</v>
      </c>
      <c r="K1736">
        <v>3</v>
      </c>
      <c r="L1736">
        <v>1</v>
      </c>
      <c r="M1736">
        <v>11</v>
      </c>
      <c r="N1736">
        <v>4</v>
      </c>
      <c r="O1736" t="s">
        <v>517</v>
      </c>
      <c r="P1736" t="s">
        <v>517</v>
      </c>
      <c r="Q1736" t="s">
        <v>517</v>
      </c>
      <c r="R1736" t="s">
        <v>517</v>
      </c>
      <c r="S1736" t="s">
        <v>517</v>
      </c>
      <c r="T1736" t="s">
        <v>517</v>
      </c>
      <c r="U1736" t="s">
        <v>517</v>
      </c>
      <c r="V1736" t="s">
        <v>517</v>
      </c>
      <c r="W1736" t="s">
        <v>517</v>
      </c>
      <c r="X1736" t="s">
        <v>517</v>
      </c>
      <c r="Y1736" t="s">
        <v>9872</v>
      </c>
      <c r="Z1736" s="1">
        <v>31168</v>
      </c>
      <c r="AA1736" t="s">
        <v>529</v>
      </c>
      <c r="AB1736">
        <v>31</v>
      </c>
      <c r="AC1736" t="s">
        <v>358</v>
      </c>
      <c r="AD1736" t="s">
        <v>483</v>
      </c>
      <c r="AF1736" t="s">
        <v>8304</v>
      </c>
      <c r="AG1736" t="s">
        <v>8263</v>
      </c>
      <c r="AH1736" t="s">
        <v>8261</v>
      </c>
      <c r="AI1736" t="s">
        <v>517</v>
      </c>
      <c r="AJ1736" t="s">
        <v>517</v>
      </c>
    </row>
    <row r="1737" spans="1:36" x14ac:dyDescent="0.25">
      <c r="A1737" s="13" t="s">
        <v>9874</v>
      </c>
      <c r="B1737" s="1">
        <v>42795</v>
      </c>
      <c r="C1737" s="2">
        <v>0.48680555555555555</v>
      </c>
      <c r="D1737" t="s">
        <v>8084</v>
      </c>
      <c r="E1737" t="s">
        <v>22</v>
      </c>
      <c r="F1737" t="s">
        <v>8085</v>
      </c>
      <c r="G1737" s="14" t="s">
        <v>8086</v>
      </c>
      <c r="H1737" s="14" t="s">
        <v>8087</v>
      </c>
      <c r="I1737" t="s">
        <v>23</v>
      </c>
      <c r="K1737">
        <v>3</v>
      </c>
      <c r="L1737">
        <v>1</v>
      </c>
      <c r="M1737">
        <v>11</v>
      </c>
      <c r="N1737">
        <v>4</v>
      </c>
      <c r="O1737" t="s">
        <v>9873</v>
      </c>
      <c r="P1737" t="s">
        <v>517</v>
      </c>
      <c r="Q1737" t="s">
        <v>517</v>
      </c>
      <c r="R1737" t="s">
        <v>517</v>
      </c>
      <c r="S1737" t="s">
        <v>517</v>
      </c>
      <c r="T1737" t="s">
        <v>517</v>
      </c>
      <c r="U1737" t="s">
        <v>517</v>
      </c>
      <c r="V1737" t="s">
        <v>517</v>
      </c>
      <c r="W1737" t="s">
        <v>589</v>
      </c>
      <c r="X1737" t="s">
        <v>590</v>
      </c>
      <c r="Y1737" t="s">
        <v>8088</v>
      </c>
      <c r="Z1737" s="1">
        <v>32824</v>
      </c>
      <c r="AA1737" t="s">
        <v>674</v>
      </c>
      <c r="AB1737">
        <v>27</v>
      </c>
      <c r="AC1737" t="s">
        <v>358</v>
      </c>
      <c r="AD1737" t="s">
        <v>482</v>
      </c>
      <c r="AF1737" t="s">
        <v>517</v>
      </c>
      <c r="AG1737" t="s">
        <v>517</v>
      </c>
      <c r="AH1737" t="s">
        <v>517</v>
      </c>
      <c r="AI1737" t="s">
        <v>517</v>
      </c>
      <c r="AJ1737" t="s">
        <v>517</v>
      </c>
    </row>
    <row r="1738" spans="1:36" x14ac:dyDescent="0.25">
      <c r="A1738" s="13" t="s">
        <v>9875</v>
      </c>
      <c r="B1738" s="1">
        <v>42795</v>
      </c>
      <c r="C1738" s="2">
        <v>0.48418981481481477</v>
      </c>
      <c r="D1738" t="s">
        <v>9876</v>
      </c>
      <c r="E1738" t="s">
        <v>22</v>
      </c>
      <c r="F1738" t="s">
        <v>9877</v>
      </c>
      <c r="G1738" s="14" t="s">
        <v>9878</v>
      </c>
      <c r="H1738" s="14" t="s">
        <v>9879</v>
      </c>
      <c r="I1738" t="s">
        <v>21</v>
      </c>
      <c r="K1738">
        <v>3</v>
      </c>
      <c r="L1738">
        <v>1</v>
      </c>
      <c r="M1738">
        <v>11</v>
      </c>
      <c r="N1738">
        <v>4</v>
      </c>
      <c r="O1738" t="s">
        <v>517</v>
      </c>
      <c r="P1738" t="s">
        <v>517</v>
      </c>
      <c r="Q1738" t="s">
        <v>517</v>
      </c>
      <c r="R1738" t="s">
        <v>517</v>
      </c>
      <c r="S1738" t="s">
        <v>517</v>
      </c>
      <c r="T1738" t="s">
        <v>517</v>
      </c>
      <c r="U1738" t="s">
        <v>517</v>
      </c>
      <c r="V1738" t="s">
        <v>517</v>
      </c>
      <c r="W1738" t="s">
        <v>517</v>
      </c>
      <c r="X1738" t="s">
        <v>517</v>
      </c>
      <c r="Y1738" t="s">
        <v>517</v>
      </c>
      <c r="Z1738" s="1" t="s">
        <v>517</v>
      </c>
      <c r="AA1738" t="s">
        <v>5115</v>
      </c>
      <c r="AB1738" t="s">
        <v>517</v>
      </c>
      <c r="AC1738" t="s">
        <v>358</v>
      </c>
      <c r="AD1738" t="s">
        <v>517</v>
      </c>
      <c r="AF1738" t="s">
        <v>517</v>
      </c>
      <c r="AG1738" t="s">
        <v>517</v>
      </c>
      <c r="AH1738" t="s">
        <v>517</v>
      </c>
      <c r="AI1738" t="s">
        <v>517</v>
      </c>
      <c r="AJ1738" t="s">
        <v>517</v>
      </c>
    </row>
    <row r="1739" spans="1:36" x14ac:dyDescent="0.25">
      <c r="A1739" s="13" t="s">
        <v>9880</v>
      </c>
      <c r="B1739" s="1">
        <v>42795</v>
      </c>
      <c r="C1739" s="2">
        <v>0.46956018518518516</v>
      </c>
      <c r="D1739" t="s">
        <v>9881</v>
      </c>
      <c r="E1739" t="s">
        <v>22</v>
      </c>
      <c r="F1739" t="s">
        <v>9882</v>
      </c>
      <c r="G1739" s="14" t="s">
        <v>9883</v>
      </c>
      <c r="H1739" s="14" t="s">
        <v>9884</v>
      </c>
      <c r="I1739" t="s">
        <v>24</v>
      </c>
      <c r="K1739">
        <v>3</v>
      </c>
      <c r="L1739">
        <v>1</v>
      </c>
      <c r="M1739">
        <v>11</v>
      </c>
      <c r="N1739">
        <v>4</v>
      </c>
      <c r="O1739" t="s">
        <v>517</v>
      </c>
      <c r="P1739" t="s">
        <v>517</v>
      </c>
      <c r="Q1739" t="s">
        <v>517</v>
      </c>
      <c r="R1739" t="s">
        <v>517</v>
      </c>
      <c r="S1739" t="s">
        <v>517</v>
      </c>
      <c r="T1739" t="s">
        <v>517</v>
      </c>
      <c r="U1739" t="s">
        <v>517</v>
      </c>
      <c r="V1739" t="s">
        <v>517</v>
      </c>
      <c r="W1739" t="s">
        <v>517</v>
      </c>
      <c r="X1739" t="s">
        <v>517</v>
      </c>
      <c r="Y1739" t="s">
        <v>9885</v>
      </c>
      <c r="Z1739" s="1">
        <v>34100</v>
      </c>
      <c r="AA1739" t="s">
        <v>478</v>
      </c>
      <c r="AB1739">
        <v>23</v>
      </c>
      <c r="AC1739" t="s">
        <v>358</v>
      </c>
      <c r="AD1739" t="s">
        <v>490</v>
      </c>
      <c r="AF1739" t="s">
        <v>8259</v>
      </c>
      <c r="AG1739" t="s">
        <v>517</v>
      </c>
      <c r="AH1739" t="s">
        <v>517</v>
      </c>
      <c r="AI1739" t="s">
        <v>517</v>
      </c>
      <c r="AJ1739" t="s">
        <v>517</v>
      </c>
    </row>
    <row r="1740" spans="1:36" x14ac:dyDescent="0.25">
      <c r="A1740" s="13" t="s">
        <v>9886</v>
      </c>
      <c r="B1740" s="1">
        <v>42795</v>
      </c>
      <c r="C1740" s="2">
        <v>0.44399305555555557</v>
      </c>
      <c r="D1740" t="s">
        <v>8084</v>
      </c>
      <c r="E1740" t="s">
        <v>22</v>
      </c>
      <c r="F1740" t="s">
        <v>8085</v>
      </c>
      <c r="G1740" s="14" t="s">
        <v>8086</v>
      </c>
      <c r="H1740" s="14" t="s">
        <v>8087</v>
      </c>
      <c r="I1740" t="s">
        <v>21</v>
      </c>
      <c r="K1740">
        <v>3</v>
      </c>
      <c r="L1740">
        <v>1</v>
      </c>
      <c r="M1740">
        <v>10</v>
      </c>
      <c r="N1740">
        <v>4</v>
      </c>
      <c r="O1740" t="s">
        <v>9873</v>
      </c>
      <c r="P1740" t="s">
        <v>517</v>
      </c>
      <c r="Q1740" t="s">
        <v>517</v>
      </c>
      <c r="R1740" t="s">
        <v>517</v>
      </c>
      <c r="S1740" t="s">
        <v>517</v>
      </c>
      <c r="T1740" t="s">
        <v>517</v>
      </c>
      <c r="U1740" t="s">
        <v>517</v>
      </c>
      <c r="V1740" t="s">
        <v>517</v>
      </c>
      <c r="W1740" t="s">
        <v>589</v>
      </c>
      <c r="X1740" t="s">
        <v>590</v>
      </c>
      <c r="Y1740" t="s">
        <v>8088</v>
      </c>
      <c r="Z1740" s="1">
        <v>32824</v>
      </c>
      <c r="AA1740" t="s">
        <v>674</v>
      </c>
      <c r="AB1740">
        <v>27</v>
      </c>
      <c r="AC1740" t="s">
        <v>358</v>
      </c>
      <c r="AD1740" t="s">
        <v>482</v>
      </c>
      <c r="AF1740" t="s">
        <v>517</v>
      </c>
      <c r="AG1740" t="s">
        <v>517</v>
      </c>
      <c r="AH1740" t="s">
        <v>517</v>
      </c>
      <c r="AI1740" t="s">
        <v>517</v>
      </c>
      <c r="AJ1740" t="s">
        <v>517</v>
      </c>
    </row>
    <row r="1741" spans="1:36" x14ac:dyDescent="0.25">
      <c r="A1741" s="13" t="s">
        <v>9888</v>
      </c>
      <c r="B1741" s="1">
        <v>42795</v>
      </c>
      <c r="C1741" s="2">
        <v>0.44365740740740739</v>
      </c>
      <c r="D1741" t="s">
        <v>7781</v>
      </c>
      <c r="E1741" t="s">
        <v>22</v>
      </c>
      <c r="F1741" t="s">
        <v>7782</v>
      </c>
      <c r="G1741" s="14" t="s">
        <v>7783</v>
      </c>
      <c r="H1741" s="14" t="s">
        <v>7784</v>
      </c>
      <c r="I1741" t="s">
        <v>23</v>
      </c>
      <c r="K1741">
        <v>3</v>
      </c>
      <c r="L1741">
        <v>1</v>
      </c>
      <c r="M1741">
        <v>10</v>
      </c>
      <c r="N1741">
        <v>4</v>
      </c>
      <c r="O1741" t="s">
        <v>9887</v>
      </c>
      <c r="P1741" t="s">
        <v>517</v>
      </c>
      <c r="Q1741" t="s">
        <v>517</v>
      </c>
      <c r="R1741" t="s">
        <v>517</v>
      </c>
      <c r="S1741" t="s">
        <v>517</v>
      </c>
      <c r="T1741" t="s">
        <v>517</v>
      </c>
      <c r="U1741" t="s">
        <v>517</v>
      </c>
      <c r="V1741" t="s">
        <v>517</v>
      </c>
      <c r="W1741" t="s">
        <v>526</v>
      </c>
      <c r="X1741" t="s">
        <v>527</v>
      </c>
      <c r="Y1741" t="s">
        <v>7785</v>
      </c>
      <c r="Z1741" s="1">
        <v>34098</v>
      </c>
      <c r="AA1741" t="s">
        <v>1684</v>
      </c>
      <c r="AB1741">
        <v>23</v>
      </c>
      <c r="AC1741" t="s">
        <v>358</v>
      </c>
      <c r="AD1741" t="s">
        <v>491</v>
      </c>
      <c r="AF1741" t="s">
        <v>517</v>
      </c>
      <c r="AG1741" t="s">
        <v>517</v>
      </c>
      <c r="AH1741" t="s">
        <v>517</v>
      </c>
      <c r="AI1741" t="s">
        <v>517</v>
      </c>
      <c r="AJ1741" t="s">
        <v>517</v>
      </c>
    </row>
    <row r="1742" spans="1:36" x14ac:dyDescent="0.25">
      <c r="A1742" s="13" t="s">
        <v>9890</v>
      </c>
      <c r="B1742" s="1">
        <v>42795</v>
      </c>
      <c r="C1742" s="2">
        <v>0.43870370370370365</v>
      </c>
      <c r="D1742" t="s">
        <v>9891</v>
      </c>
      <c r="E1742" t="s">
        <v>22</v>
      </c>
      <c r="F1742" t="s">
        <v>9892</v>
      </c>
      <c r="G1742" t="s">
        <v>9893</v>
      </c>
      <c r="H1742" t="s">
        <v>9894</v>
      </c>
      <c r="I1742" t="s">
        <v>23</v>
      </c>
      <c r="K1742">
        <v>3</v>
      </c>
      <c r="L1742">
        <v>1</v>
      </c>
      <c r="M1742">
        <v>10</v>
      </c>
      <c r="N1742">
        <v>4</v>
      </c>
      <c r="O1742" t="s">
        <v>9889</v>
      </c>
      <c r="P1742" t="s">
        <v>517</v>
      </c>
      <c r="Q1742" t="s">
        <v>517</v>
      </c>
      <c r="R1742" t="s">
        <v>517</v>
      </c>
      <c r="S1742" t="s">
        <v>517</v>
      </c>
      <c r="T1742" t="s">
        <v>517</v>
      </c>
      <c r="U1742" t="s">
        <v>517</v>
      </c>
      <c r="V1742" t="s">
        <v>517</v>
      </c>
      <c r="W1742" t="s">
        <v>9895</v>
      </c>
      <c r="X1742" t="s">
        <v>1780</v>
      </c>
      <c r="Y1742" t="s">
        <v>517</v>
      </c>
      <c r="Z1742" s="1" t="s">
        <v>517</v>
      </c>
      <c r="AA1742" t="s">
        <v>6447</v>
      </c>
      <c r="AB1742" t="s">
        <v>517</v>
      </c>
      <c r="AC1742" t="s">
        <v>357</v>
      </c>
      <c r="AD1742" t="s">
        <v>517</v>
      </c>
      <c r="AF1742" t="s">
        <v>517</v>
      </c>
      <c r="AG1742" t="s">
        <v>517</v>
      </c>
      <c r="AH1742" t="s">
        <v>517</v>
      </c>
      <c r="AI1742" t="s">
        <v>517</v>
      </c>
      <c r="AJ1742" t="s">
        <v>517</v>
      </c>
    </row>
    <row r="1743" spans="1:36" x14ac:dyDescent="0.25">
      <c r="A1743" s="13" t="s">
        <v>9896</v>
      </c>
      <c r="B1743" s="1">
        <v>42795</v>
      </c>
      <c r="C1743" s="2">
        <v>0.43729166666666663</v>
      </c>
      <c r="D1743" t="s">
        <v>9897</v>
      </c>
      <c r="E1743" t="s">
        <v>22</v>
      </c>
      <c r="F1743" t="s">
        <v>9321</v>
      </c>
      <c r="G1743" s="14" t="s">
        <v>9898</v>
      </c>
      <c r="H1743" s="14" t="s">
        <v>9323</v>
      </c>
      <c r="I1743" t="s">
        <v>23</v>
      </c>
      <c r="K1743">
        <v>3</v>
      </c>
      <c r="L1743">
        <v>1</v>
      </c>
      <c r="M1743">
        <v>10</v>
      </c>
      <c r="N1743">
        <v>4</v>
      </c>
      <c r="O1743" t="s">
        <v>8364</v>
      </c>
      <c r="P1743" t="s">
        <v>517</v>
      </c>
      <c r="Q1743" t="s">
        <v>517</v>
      </c>
      <c r="R1743" t="s">
        <v>517</v>
      </c>
      <c r="S1743" t="s">
        <v>517</v>
      </c>
      <c r="T1743" t="s">
        <v>517</v>
      </c>
      <c r="U1743" t="s">
        <v>517</v>
      </c>
      <c r="V1743" t="s">
        <v>517</v>
      </c>
      <c r="W1743" t="s">
        <v>925</v>
      </c>
      <c r="X1743" t="s">
        <v>554</v>
      </c>
      <c r="Y1743" t="s">
        <v>9899</v>
      </c>
      <c r="Z1743" s="1">
        <v>34443</v>
      </c>
      <c r="AA1743" t="s">
        <v>1064</v>
      </c>
      <c r="AB1743">
        <v>22</v>
      </c>
      <c r="AC1743" t="s">
        <v>358</v>
      </c>
      <c r="AD1743" t="s">
        <v>490</v>
      </c>
      <c r="AF1743" t="s">
        <v>8313</v>
      </c>
      <c r="AG1743" t="s">
        <v>517</v>
      </c>
      <c r="AH1743" t="s">
        <v>517</v>
      </c>
      <c r="AI1743" t="s">
        <v>517</v>
      </c>
      <c r="AJ1743" t="s">
        <v>517</v>
      </c>
    </row>
    <row r="1744" spans="1:36" x14ac:dyDescent="0.25">
      <c r="A1744" s="13" t="s">
        <v>9900</v>
      </c>
      <c r="B1744" s="1">
        <v>42795</v>
      </c>
      <c r="C1744" s="2">
        <v>0.42935185185185182</v>
      </c>
      <c r="D1744" t="s">
        <v>9901</v>
      </c>
      <c r="E1744" t="s">
        <v>22</v>
      </c>
      <c r="F1744" t="s">
        <v>9902</v>
      </c>
      <c r="G1744" s="14" t="s">
        <v>9903</v>
      </c>
      <c r="H1744" s="14" t="s">
        <v>9904</v>
      </c>
      <c r="I1744" t="s">
        <v>25</v>
      </c>
      <c r="K1744">
        <v>3</v>
      </c>
      <c r="L1744">
        <v>1</v>
      </c>
      <c r="M1744">
        <v>10</v>
      </c>
      <c r="N1744">
        <v>4</v>
      </c>
      <c r="O1744" t="s">
        <v>517</v>
      </c>
      <c r="P1744" t="s">
        <v>517</v>
      </c>
      <c r="Q1744" t="s">
        <v>517</v>
      </c>
      <c r="R1744" t="s">
        <v>517</v>
      </c>
      <c r="S1744" t="s">
        <v>517</v>
      </c>
      <c r="T1744" t="s">
        <v>517</v>
      </c>
      <c r="U1744" t="s">
        <v>517</v>
      </c>
      <c r="V1744" t="s">
        <v>517</v>
      </c>
      <c r="W1744" t="s">
        <v>517</v>
      </c>
      <c r="X1744" t="s">
        <v>517</v>
      </c>
      <c r="Y1744" t="s">
        <v>9905</v>
      </c>
      <c r="Z1744" s="1">
        <v>24750</v>
      </c>
      <c r="AA1744" t="s">
        <v>546</v>
      </c>
      <c r="AB1744">
        <v>49</v>
      </c>
      <c r="AC1744" t="s">
        <v>358</v>
      </c>
      <c r="AD1744" t="s">
        <v>482</v>
      </c>
      <c r="AF1744" t="s">
        <v>8313</v>
      </c>
      <c r="AG1744" t="s">
        <v>517</v>
      </c>
      <c r="AH1744" t="s">
        <v>517</v>
      </c>
      <c r="AI1744" t="s">
        <v>517</v>
      </c>
      <c r="AJ1744" t="s">
        <v>517</v>
      </c>
    </row>
    <row r="1745" spans="1:36" x14ac:dyDescent="0.25">
      <c r="A1745" s="13" t="s">
        <v>9906</v>
      </c>
      <c r="B1745" s="1">
        <v>42795</v>
      </c>
      <c r="C1745" s="2">
        <v>0.42903935185185182</v>
      </c>
      <c r="D1745" t="s">
        <v>7203</v>
      </c>
      <c r="E1745" t="s">
        <v>116</v>
      </c>
      <c r="F1745" t="s">
        <v>5997</v>
      </c>
      <c r="G1745" s="14" t="s">
        <v>5998</v>
      </c>
      <c r="H1745" s="14" t="s">
        <v>5999</v>
      </c>
      <c r="I1745" t="s">
        <v>21</v>
      </c>
      <c r="K1745">
        <v>3</v>
      </c>
      <c r="L1745">
        <v>1</v>
      </c>
      <c r="M1745">
        <v>10</v>
      </c>
      <c r="N1745">
        <v>4</v>
      </c>
      <c r="O1745" t="s">
        <v>5994</v>
      </c>
      <c r="P1745" t="s">
        <v>517</v>
      </c>
      <c r="Q1745" t="s">
        <v>517</v>
      </c>
      <c r="R1745" t="s">
        <v>517</v>
      </c>
      <c r="S1745" t="s">
        <v>517</v>
      </c>
      <c r="T1745" t="s">
        <v>517</v>
      </c>
      <c r="U1745" t="s">
        <v>517</v>
      </c>
      <c r="V1745" t="s">
        <v>517</v>
      </c>
      <c r="W1745" t="s">
        <v>589</v>
      </c>
      <c r="X1745" t="s">
        <v>590</v>
      </c>
      <c r="Y1745" t="s">
        <v>5211</v>
      </c>
      <c r="Z1745" s="1">
        <v>23513</v>
      </c>
      <c r="AA1745" t="s">
        <v>1702</v>
      </c>
      <c r="AB1745">
        <v>52</v>
      </c>
      <c r="AC1745" t="s">
        <v>358</v>
      </c>
      <c r="AD1745" t="s">
        <v>495</v>
      </c>
      <c r="AF1745" t="s">
        <v>8253</v>
      </c>
      <c r="AG1745" t="s">
        <v>8265</v>
      </c>
      <c r="AH1745" t="s">
        <v>517</v>
      </c>
      <c r="AI1745" t="s">
        <v>517</v>
      </c>
      <c r="AJ1745" t="s">
        <v>517</v>
      </c>
    </row>
    <row r="1746" spans="1:36" x14ac:dyDescent="0.25">
      <c r="A1746" s="13" t="s">
        <v>9907</v>
      </c>
      <c r="B1746" s="1">
        <v>42795</v>
      </c>
      <c r="C1746" s="2">
        <v>0.42842592592592593</v>
      </c>
      <c r="D1746" t="s">
        <v>7203</v>
      </c>
      <c r="E1746" t="s">
        <v>116</v>
      </c>
      <c r="F1746" t="s">
        <v>5997</v>
      </c>
      <c r="G1746" t="s">
        <v>5998</v>
      </c>
      <c r="H1746" t="s">
        <v>5999</v>
      </c>
      <c r="I1746" t="s">
        <v>25</v>
      </c>
      <c r="K1746">
        <v>3</v>
      </c>
      <c r="L1746">
        <v>1</v>
      </c>
      <c r="M1746">
        <v>10</v>
      </c>
      <c r="N1746">
        <v>4</v>
      </c>
      <c r="O1746" t="s">
        <v>5994</v>
      </c>
      <c r="P1746" t="s">
        <v>517</v>
      </c>
      <c r="Q1746" t="s">
        <v>517</v>
      </c>
      <c r="R1746" t="s">
        <v>517</v>
      </c>
      <c r="S1746" t="s">
        <v>517</v>
      </c>
      <c r="T1746" t="s">
        <v>517</v>
      </c>
      <c r="U1746" t="s">
        <v>517</v>
      </c>
      <c r="V1746" t="s">
        <v>517</v>
      </c>
      <c r="W1746" t="s">
        <v>589</v>
      </c>
      <c r="X1746" t="s">
        <v>590</v>
      </c>
      <c r="Y1746" t="s">
        <v>5211</v>
      </c>
      <c r="Z1746" s="1">
        <v>23513</v>
      </c>
      <c r="AA1746" t="s">
        <v>1702</v>
      </c>
      <c r="AB1746">
        <v>52</v>
      </c>
      <c r="AC1746" t="s">
        <v>358</v>
      </c>
      <c r="AD1746" t="s">
        <v>495</v>
      </c>
      <c r="AF1746" t="s">
        <v>8253</v>
      </c>
      <c r="AG1746" t="s">
        <v>8265</v>
      </c>
      <c r="AH1746" t="s">
        <v>517</v>
      </c>
      <c r="AI1746" t="s">
        <v>517</v>
      </c>
      <c r="AJ1746" t="s">
        <v>517</v>
      </c>
    </row>
    <row r="1747" spans="1:36" x14ac:dyDescent="0.25">
      <c r="A1747" s="13" t="s">
        <v>9908</v>
      </c>
      <c r="B1747" s="1">
        <v>42795</v>
      </c>
      <c r="C1747" s="2">
        <v>0.42746527777777782</v>
      </c>
      <c r="D1747" t="s">
        <v>7678</v>
      </c>
      <c r="E1747" t="s">
        <v>22</v>
      </c>
      <c r="F1747" t="s">
        <v>7679</v>
      </c>
      <c r="G1747" s="14" t="s">
        <v>7680</v>
      </c>
      <c r="H1747" s="14" t="s">
        <v>7681</v>
      </c>
      <c r="I1747" t="s">
        <v>23</v>
      </c>
      <c r="K1747">
        <v>3</v>
      </c>
      <c r="L1747">
        <v>1</v>
      </c>
      <c r="M1747">
        <v>10</v>
      </c>
      <c r="N1747">
        <v>4</v>
      </c>
      <c r="O1747" t="s">
        <v>7676</v>
      </c>
      <c r="P1747" t="s">
        <v>517</v>
      </c>
      <c r="Q1747" t="s">
        <v>517</v>
      </c>
      <c r="R1747" t="s">
        <v>517</v>
      </c>
      <c r="S1747" t="s">
        <v>517</v>
      </c>
      <c r="T1747" t="s">
        <v>517</v>
      </c>
      <c r="U1747" t="s">
        <v>517</v>
      </c>
      <c r="V1747" t="s">
        <v>517</v>
      </c>
      <c r="W1747" t="s">
        <v>1737</v>
      </c>
      <c r="X1747" t="s">
        <v>1780</v>
      </c>
      <c r="Y1747" t="s">
        <v>7682</v>
      </c>
      <c r="Z1747" s="1">
        <v>31664</v>
      </c>
      <c r="AA1747" t="s">
        <v>1804</v>
      </c>
      <c r="AB1747">
        <v>30</v>
      </c>
      <c r="AC1747" t="s">
        <v>358</v>
      </c>
      <c r="AD1747" t="s">
        <v>483</v>
      </c>
      <c r="AF1747" t="s">
        <v>517</v>
      </c>
      <c r="AG1747" t="s">
        <v>517</v>
      </c>
      <c r="AH1747" t="s">
        <v>517</v>
      </c>
      <c r="AI1747" t="s">
        <v>517</v>
      </c>
      <c r="AJ1747" t="s">
        <v>517</v>
      </c>
    </row>
    <row r="1748" spans="1:36" x14ac:dyDescent="0.25">
      <c r="A1748" s="13" t="s">
        <v>9909</v>
      </c>
      <c r="B1748" s="1">
        <v>42795</v>
      </c>
      <c r="C1748" s="2">
        <v>0.42668981481481483</v>
      </c>
      <c r="D1748" t="s">
        <v>8152</v>
      </c>
      <c r="E1748" t="s">
        <v>22</v>
      </c>
      <c r="F1748" t="s">
        <v>8153</v>
      </c>
      <c r="G1748" s="14" t="s">
        <v>8154</v>
      </c>
      <c r="H1748" s="14" t="s">
        <v>8155</v>
      </c>
      <c r="I1748" t="s">
        <v>31</v>
      </c>
      <c r="K1748">
        <v>3</v>
      </c>
      <c r="L1748">
        <v>1</v>
      </c>
      <c r="M1748">
        <v>10</v>
      </c>
      <c r="N1748">
        <v>4</v>
      </c>
      <c r="O1748" t="s">
        <v>517</v>
      </c>
      <c r="P1748" t="s">
        <v>517</v>
      </c>
      <c r="Q1748" t="s">
        <v>517</v>
      </c>
      <c r="R1748" t="s">
        <v>517</v>
      </c>
      <c r="S1748" t="s">
        <v>517</v>
      </c>
      <c r="T1748" t="s">
        <v>517</v>
      </c>
      <c r="U1748" t="s">
        <v>517</v>
      </c>
      <c r="V1748" t="s">
        <v>517</v>
      </c>
      <c r="W1748" t="s">
        <v>517</v>
      </c>
      <c r="X1748" t="s">
        <v>517</v>
      </c>
      <c r="Y1748" t="s">
        <v>8156</v>
      </c>
      <c r="Z1748" s="1">
        <v>33696</v>
      </c>
      <c r="AA1748" t="s">
        <v>546</v>
      </c>
      <c r="AB1748">
        <v>24</v>
      </c>
      <c r="AC1748" t="s">
        <v>358</v>
      </c>
      <c r="AD1748" t="s">
        <v>486</v>
      </c>
      <c r="AF1748" t="s">
        <v>517</v>
      </c>
      <c r="AG1748" t="s">
        <v>517</v>
      </c>
      <c r="AH1748" t="s">
        <v>517</v>
      </c>
      <c r="AI1748" t="s">
        <v>517</v>
      </c>
      <c r="AJ1748" t="s">
        <v>517</v>
      </c>
    </row>
    <row r="1749" spans="1:36" x14ac:dyDescent="0.25">
      <c r="A1749" s="13" t="s">
        <v>9911</v>
      </c>
      <c r="B1749" s="1">
        <v>42795</v>
      </c>
      <c r="C1749" s="2">
        <v>0.42442129629629632</v>
      </c>
      <c r="D1749" t="s">
        <v>9912</v>
      </c>
      <c r="E1749" t="s">
        <v>22</v>
      </c>
      <c r="F1749" t="s">
        <v>9913</v>
      </c>
      <c r="G1749" t="s">
        <v>9914</v>
      </c>
      <c r="H1749" t="s">
        <v>9915</v>
      </c>
      <c r="I1749" t="s">
        <v>23</v>
      </c>
      <c r="K1749">
        <v>3</v>
      </c>
      <c r="L1749">
        <v>1</v>
      </c>
      <c r="M1749">
        <v>10</v>
      </c>
      <c r="N1749">
        <v>4</v>
      </c>
      <c r="O1749" t="s">
        <v>9910</v>
      </c>
      <c r="P1749" t="s">
        <v>517</v>
      </c>
      <c r="Q1749" t="s">
        <v>517</v>
      </c>
      <c r="R1749" t="s">
        <v>517</v>
      </c>
      <c r="S1749" t="s">
        <v>517</v>
      </c>
      <c r="T1749" t="s">
        <v>517</v>
      </c>
      <c r="U1749" t="s">
        <v>517</v>
      </c>
      <c r="V1749" t="s">
        <v>517</v>
      </c>
      <c r="W1749" t="s">
        <v>537</v>
      </c>
      <c r="X1749" t="s">
        <v>590</v>
      </c>
      <c r="Y1749" t="s">
        <v>517</v>
      </c>
      <c r="Z1749" s="1" t="s">
        <v>517</v>
      </c>
      <c r="AA1749" t="s">
        <v>529</v>
      </c>
      <c r="AB1749" t="s">
        <v>517</v>
      </c>
      <c r="AC1749" t="s">
        <v>358</v>
      </c>
      <c r="AD1749" t="s">
        <v>517</v>
      </c>
      <c r="AF1749" t="s">
        <v>517</v>
      </c>
      <c r="AG1749" t="s">
        <v>517</v>
      </c>
      <c r="AH1749" t="s">
        <v>517</v>
      </c>
      <c r="AI1749" t="s">
        <v>517</v>
      </c>
      <c r="AJ1749" t="s">
        <v>517</v>
      </c>
    </row>
    <row r="1750" spans="1:36" x14ac:dyDescent="0.25">
      <c r="A1750" s="13" t="s">
        <v>9916</v>
      </c>
      <c r="B1750" s="1">
        <v>42795</v>
      </c>
      <c r="C1750" s="2">
        <v>0.40782407407407412</v>
      </c>
      <c r="D1750" t="s">
        <v>9917</v>
      </c>
      <c r="E1750" t="s">
        <v>22</v>
      </c>
      <c r="F1750" t="s">
        <v>9918</v>
      </c>
      <c r="G1750" s="14" t="s">
        <v>9919</v>
      </c>
      <c r="H1750" s="14" t="s">
        <v>9920</v>
      </c>
      <c r="I1750" t="s">
        <v>23</v>
      </c>
      <c r="K1750">
        <v>3</v>
      </c>
      <c r="L1750">
        <v>1</v>
      </c>
      <c r="M1750">
        <v>9</v>
      </c>
      <c r="N1750">
        <v>4</v>
      </c>
      <c r="O1750" t="s">
        <v>517</v>
      </c>
      <c r="P1750" t="s">
        <v>517</v>
      </c>
      <c r="Q1750" t="s">
        <v>517</v>
      </c>
      <c r="R1750" t="s">
        <v>517</v>
      </c>
      <c r="S1750" t="s">
        <v>517</v>
      </c>
      <c r="T1750" t="s">
        <v>517</v>
      </c>
      <c r="U1750" t="s">
        <v>517</v>
      </c>
      <c r="V1750" t="s">
        <v>517</v>
      </c>
      <c r="W1750" t="s">
        <v>517</v>
      </c>
      <c r="X1750" t="s">
        <v>517</v>
      </c>
      <c r="Y1750" t="s">
        <v>517</v>
      </c>
      <c r="Z1750" s="1" t="s">
        <v>517</v>
      </c>
      <c r="AA1750" t="s">
        <v>9921</v>
      </c>
      <c r="AB1750" t="s">
        <v>517</v>
      </c>
      <c r="AC1750" t="s">
        <v>777</v>
      </c>
      <c r="AD1750" t="s">
        <v>517</v>
      </c>
      <c r="AF1750" t="s">
        <v>517</v>
      </c>
      <c r="AG1750" t="s">
        <v>517</v>
      </c>
      <c r="AH1750" t="s">
        <v>517</v>
      </c>
      <c r="AI1750" t="s">
        <v>517</v>
      </c>
      <c r="AJ1750" t="s">
        <v>517</v>
      </c>
    </row>
    <row r="1751" spans="1:36" x14ac:dyDescent="0.25">
      <c r="A1751" s="13" t="s">
        <v>9923</v>
      </c>
      <c r="B1751" s="1">
        <v>42795</v>
      </c>
      <c r="C1751" s="2">
        <v>0.299375</v>
      </c>
      <c r="D1751" t="s">
        <v>9922</v>
      </c>
      <c r="E1751" t="s">
        <v>8157</v>
      </c>
      <c r="F1751" t="s">
        <v>9924</v>
      </c>
      <c r="G1751" s="14" t="s">
        <v>9925</v>
      </c>
      <c r="H1751" s="14" t="s">
        <v>9926</v>
      </c>
      <c r="I1751" t="s">
        <v>23</v>
      </c>
      <c r="K1751">
        <v>3</v>
      </c>
      <c r="L1751">
        <v>1</v>
      </c>
      <c r="M1751">
        <v>7</v>
      </c>
      <c r="N1751">
        <v>4</v>
      </c>
      <c r="O1751" t="s">
        <v>6787</v>
      </c>
      <c r="P1751" t="s">
        <v>517</v>
      </c>
      <c r="Q1751" t="s">
        <v>517</v>
      </c>
      <c r="R1751" t="s">
        <v>517</v>
      </c>
      <c r="S1751" t="s">
        <v>517</v>
      </c>
      <c r="T1751" t="s">
        <v>517</v>
      </c>
      <c r="U1751" t="s">
        <v>517</v>
      </c>
      <c r="V1751" t="s">
        <v>517</v>
      </c>
      <c r="W1751" t="s">
        <v>589</v>
      </c>
      <c r="X1751" t="s">
        <v>590</v>
      </c>
      <c r="Y1751" t="s">
        <v>517</v>
      </c>
      <c r="Z1751" s="1" t="s">
        <v>517</v>
      </c>
      <c r="AA1751" t="s">
        <v>2349</v>
      </c>
      <c r="AB1751" t="s">
        <v>517</v>
      </c>
      <c r="AC1751" t="s">
        <v>358</v>
      </c>
      <c r="AD1751" t="s">
        <v>517</v>
      </c>
      <c r="AF1751" t="s">
        <v>517</v>
      </c>
      <c r="AG1751" t="s">
        <v>517</v>
      </c>
      <c r="AH1751" t="s">
        <v>517</v>
      </c>
      <c r="AI1751" t="s">
        <v>517</v>
      </c>
      <c r="AJ1751" t="s">
        <v>517</v>
      </c>
    </row>
    <row r="1752" spans="1:36" x14ac:dyDescent="0.25">
      <c r="A1752" s="13" t="s">
        <v>9927</v>
      </c>
      <c r="B1752" s="1">
        <v>42795</v>
      </c>
      <c r="C1752" s="2">
        <v>0.29743055555555559</v>
      </c>
      <c r="D1752" t="s">
        <v>7522</v>
      </c>
      <c r="E1752" t="s">
        <v>22</v>
      </c>
      <c r="F1752" t="s">
        <v>7524</v>
      </c>
      <c r="G1752" s="14" t="s">
        <v>9928</v>
      </c>
      <c r="H1752" s="14" t="s">
        <v>9929</v>
      </c>
      <c r="I1752" t="s">
        <v>25</v>
      </c>
      <c r="K1752">
        <v>3</v>
      </c>
      <c r="L1752">
        <v>1</v>
      </c>
      <c r="M1752">
        <v>7</v>
      </c>
      <c r="N1752">
        <v>4</v>
      </c>
      <c r="O1752" t="s">
        <v>517</v>
      </c>
      <c r="P1752" t="s">
        <v>517</v>
      </c>
      <c r="Q1752" t="s">
        <v>517</v>
      </c>
      <c r="R1752" t="s">
        <v>517</v>
      </c>
      <c r="S1752" t="s">
        <v>517</v>
      </c>
      <c r="T1752" t="s">
        <v>517</v>
      </c>
      <c r="U1752" t="s">
        <v>517</v>
      </c>
      <c r="V1752" t="s">
        <v>517</v>
      </c>
      <c r="W1752" t="s">
        <v>517</v>
      </c>
      <c r="X1752" t="s">
        <v>517</v>
      </c>
      <c r="Y1752" t="s">
        <v>517</v>
      </c>
      <c r="Z1752" s="1" t="s">
        <v>517</v>
      </c>
      <c r="AA1752" t="s">
        <v>7527</v>
      </c>
      <c r="AB1752" t="s">
        <v>517</v>
      </c>
      <c r="AC1752" t="s">
        <v>358</v>
      </c>
      <c r="AD1752" t="s">
        <v>517</v>
      </c>
      <c r="AF1752" t="s">
        <v>517</v>
      </c>
      <c r="AG1752" t="s">
        <v>517</v>
      </c>
      <c r="AH1752" t="s">
        <v>517</v>
      </c>
      <c r="AI1752" t="s">
        <v>517</v>
      </c>
      <c r="AJ1752" t="s">
        <v>517</v>
      </c>
    </row>
    <row r="1753" spans="1:36" x14ac:dyDescent="0.25">
      <c r="A1753" s="13" t="s">
        <v>9931</v>
      </c>
      <c r="B1753" s="1">
        <v>42795</v>
      </c>
      <c r="C1753" s="2">
        <v>0.16332175925925926</v>
      </c>
      <c r="D1753" t="s">
        <v>9932</v>
      </c>
      <c r="E1753" t="s">
        <v>22</v>
      </c>
      <c r="F1753" t="s">
        <v>9933</v>
      </c>
      <c r="G1753" s="14" t="s">
        <v>9934</v>
      </c>
      <c r="H1753" s="14" t="s">
        <v>9935</v>
      </c>
      <c r="I1753" t="s">
        <v>23</v>
      </c>
      <c r="K1753">
        <v>3</v>
      </c>
      <c r="L1753">
        <v>1</v>
      </c>
      <c r="M1753">
        <v>3</v>
      </c>
      <c r="N1753">
        <v>4</v>
      </c>
      <c r="O1753" t="s">
        <v>9930</v>
      </c>
      <c r="P1753" t="s">
        <v>517</v>
      </c>
      <c r="Q1753" t="s">
        <v>517</v>
      </c>
      <c r="R1753" t="s">
        <v>517</v>
      </c>
      <c r="S1753" t="s">
        <v>517</v>
      </c>
      <c r="T1753" t="s">
        <v>517</v>
      </c>
      <c r="U1753" t="s">
        <v>517</v>
      </c>
      <c r="V1753" t="s">
        <v>517</v>
      </c>
      <c r="W1753" t="s">
        <v>526</v>
      </c>
      <c r="X1753" t="s">
        <v>527</v>
      </c>
      <c r="Y1753" t="s">
        <v>5790</v>
      </c>
      <c r="Z1753" s="1">
        <v>32024</v>
      </c>
      <c r="AA1753" t="s">
        <v>556</v>
      </c>
      <c r="AB1753">
        <v>29</v>
      </c>
      <c r="AC1753" t="s">
        <v>358</v>
      </c>
      <c r="AD1753" t="s">
        <v>483</v>
      </c>
      <c r="AF1753" t="s">
        <v>8253</v>
      </c>
      <c r="AG1753" t="s">
        <v>8313</v>
      </c>
      <c r="AH1753" t="s">
        <v>8260</v>
      </c>
      <c r="AI1753" t="s">
        <v>517</v>
      </c>
      <c r="AJ1753" t="s">
        <v>517</v>
      </c>
    </row>
    <row r="1754" spans="1:36" x14ac:dyDescent="0.25">
      <c r="A1754" s="13" t="s">
        <v>9937</v>
      </c>
      <c r="B1754" s="1">
        <v>42795</v>
      </c>
      <c r="C1754" s="2">
        <v>4.4178240740740747E-2</v>
      </c>
      <c r="D1754" t="s">
        <v>9936</v>
      </c>
      <c r="E1754" t="s">
        <v>22</v>
      </c>
      <c r="F1754" t="s">
        <v>9938</v>
      </c>
      <c r="G1754" s="14" t="s">
        <v>9939</v>
      </c>
      <c r="H1754" s="14" t="s">
        <v>9940</v>
      </c>
      <c r="I1754" t="s">
        <v>21</v>
      </c>
      <c r="K1754">
        <v>3</v>
      </c>
      <c r="L1754">
        <v>1</v>
      </c>
      <c r="M1754">
        <v>1</v>
      </c>
      <c r="N1754">
        <v>4</v>
      </c>
      <c r="O1754" t="s">
        <v>517</v>
      </c>
      <c r="P1754" t="s">
        <v>517</v>
      </c>
      <c r="Q1754" t="s">
        <v>517</v>
      </c>
      <c r="R1754" t="s">
        <v>517</v>
      </c>
      <c r="S1754" t="s">
        <v>517</v>
      </c>
      <c r="T1754" t="s">
        <v>517</v>
      </c>
      <c r="U1754" t="s">
        <v>517</v>
      </c>
      <c r="V1754" t="s">
        <v>517</v>
      </c>
      <c r="W1754" t="s">
        <v>517</v>
      </c>
      <c r="X1754" t="s">
        <v>517</v>
      </c>
      <c r="Y1754" t="s">
        <v>9941</v>
      </c>
      <c r="Z1754" s="1">
        <v>23439</v>
      </c>
      <c r="AA1754" t="s">
        <v>7696</v>
      </c>
      <c r="AB1754">
        <v>53</v>
      </c>
      <c r="AC1754" t="s">
        <v>358</v>
      </c>
      <c r="AD1754" t="s">
        <v>483</v>
      </c>
      <c r="AF1754" t="s">
        <v>8263</v>
      </c>
      <c r="AG1754" t="s">
        <v>8295</v>
      </c>
      <c r="AH1754" t="s">
        <v>8264</v>
      </c>
      <c r="AI1754" t="s">
        <v>517</v>
      </c>
      <c r="AJ1754" t="s">
        <v>8296</v>
      </c>
    </row>
    <row r="1755" spans="1:36" x14ac:dyDescent="0.25">
      <c r="A1755" s="13" t="s">
        <v>9948</v>
      </c>
      <c r="B1755" s="1">
        <v>42804</v>
      </c>
      <c r="C1755" s="2">
        <v>0.90206018518518516</v>
      </c>
      <c r="D1755" t="s">
        <v>9949</v>
      </c>
      <c r="E1755" t="s">
        <v>22</v>
      </c>
      <c r="F1755" t="s">
        <v>8657</v>
      </c>
      <c r="G1755" s="14" t="s">
        <v>8658</v>
      </c>
      <c r="H1755" s="14" t="s">
        <v>8659</v>
      </c>
      <c r="I1755" t="s">
        <v>23</v>
      </c>
      <c r="K1755">
        <v>3</v>
      </c>
      <c r="L1755">
        <v>10</v>
      </c>
      <c r="M1755">
        <v>21</v>
      </c>
      <c r="N1755">
        <v>6</v>
      </c>
      <c r="O1755" t="s">
        <v>9947</v>
      </c>
      <c r="P1755" t="s">
        <v>517</v>
      </c>
      <c r="Q1755" t="s">
        <v>517</v>
      </c>
      <c r="R1755" t="s">
        <v>517</v>
      </c>
      <c r="S1755" t="s">
        <v>517</v>
      </c>
      <c r="T1755" t="s">
        <v>517</v>
      </c>
      <c r="U1755" t="s">
        <v>517</v>
      </c>
      <c r="V1755" t="s">
        <v>517</v>
      </c>
      <c r="W1755" t="s">
        <v>526</v>
      </c>
      <c r="X1755" t="s">
        <v>9950</v>
      </c>
      <c r="Y1755" t="s">
        <v>8660</v>
      </c>
      <c r="Z1755" s="1">
        <v>35322</v>
      </c>
      <c r="AA1755" t="s">
        <v>478</v>
      </c>
      <c r="AB1755">
        <v>20</v>
      </c>
      <c r="AC1755" t="s">
        <v>358</v>
      </c>
      <c r="AD1755" t="s">
        <v>488</v>
      </c>
      <c r="AF1755" t="s">
        <v>8260</v>
      </c>
      <c r="AG1755" t="s">
        <v>8306</v>
      </c>
      <c r="AH1755" t="s">
        <v>8313</v>
      </c>
      <c r="AI1755" t="s">
        <v>517</v>
      </c>
      <c r="AJ1755" t="s">
        <v>517</v>
      </c>
    </row>
    <row r="1756" spans="1:36" x14ac:dyDescent="0.25">
      <c r="A1756" s="13" t="s">
        <v>9952</v>
      </c>
      <c r="B1756" s="1">
        <v>42804</v>
      </c>
      <c r="C1756" s="2">
        <v>0.84592592592592597</v>
      </c>
      <c r="D1756" t="s">
        <v>9953</v>
      </c>
      <c r="E1756" t="s">
        <v>22</v>
      </c>
      <c r="F1756" t="s">
        <v>9954</v>
      </c>
      <c r="G1756" s="14" t="s">
        <v>9955</v>
      </c>
      <c r="H1756" s="14" t="s">
        <v>9956</v>
      </c>
      <c r="I1756" t="s">
        <v>23</v>
      </c>
      <c r="K1756">
        <v>3</v>
      </c>
      <c r="L1756">
        <v>10</v>
      </c>
      <c r="M1756">
        <v>20</v>
      </c>
      <c r="N1756">
        <v>6</v>
      </c>
      <c r="O1756" t="s">
        <v>9951</v>
      </c>
      <c r="P1756" t="s">
        <v>517</v>
      </c>
      <c r="Q1756" t="s">
        <v>517</v>
      </c>
      <c r="R1756" t="s">
        <v>517</v>
      </c>
      <c r="S1756" t="s">
        <v>517</v>
      </c>
      <c r="T1756" t="s">
        <v>517</v>
      </c>
      <c r="U1756" t="s">
        <v>517</v>
      </c>
      <c r="V1756" t="s">
        <v>517</v>
      </c>
      <c r="W1756" t="s">
        <v>2816</v>
      </c>
      <c r="X1756" t="s">
        <v>554</v>
      </c>
      <c r="Y1756" t="s">
        <v>9957</v>
      </c>
      <c r="Z1756" s="1">
        <v>27533</v>
      </c>
      <c r="AA1756" t="s">
        <v>4231</v>
      </c>
      <c r="AB1756">
        <v>41</v>
      </c>
      <c r="AC1756" t="s">
        <v>358</v>
      </c>
      <c r="AD1756" t="s">
        <v>496</v>
      </c>
      <c r="AF1756" t="s">
        <v>517</v>
      </c>
      <c r="AG1756" t="s">
        <v>517</v>
      </c>
      <c r="AH1756" t="s">
        <v>517</v>
      </c>
      <c r="AI1756" t="s">
        <v>517</v>
      </c>
      <c r="AJ1756" t="s">
        <v>517</v>
      </c>
    </row>
    <row r="1757" spans="1:36" x14ac:dyDescent="0.25">
      <c r="A1757" s="13" t="s">
        <v>9958</v>
      </c>
      <c r="B1757" s="1">
        <v>42804</v>
      </c>
      <c r="C1757" s="2">
        <v>0.75988425925925929</v>
      </c>
      <c r="D1757" t="s">
        <v>9232</v>
      </c>
      <c r="E1757" t="s">
        <v>22</v>
      </c>
      <c r="F1757" t="s">
        <v>9233</v>
      </c>
      <c r="G1757" t="s">
        <v>9234</v>
      </c>
      <c r="H1757" t="s">
        <v>9235</v>
      </c>
      <c r="I1757" t="s">
        <v>23</v>
      </c>
      <c r="K1757">
        <v>3</v>
      </c>
      <c r="L1757">
        <v>10</v>
      </c>
      <c r="M1757">
        <v>18</v>
      </c>
      <c r="N1757">
        <v>6</v>
      </c>
      <c r="O1757" t="s">
        <v>9230</v>
      </c>
      <c r="P1757" t="s">
        <v>517</v>
      </c>
      <c r="Q1757" t="s">
        <v>517</v>
      </c>
      <c r="R1757" t="s">
        <v>517</v>
      </c>
      <c r="S1757" t="s">
        <v>517</v>
      </c>
      <c r="T1757" t="s">
        <v>517</v>
      </c>
      <c r="U1757" t="s">
        <v>517</v>
      </c>
      <c r="V1757" t="s">
        <v>517</v>
      </c>
      <c r="W1757" t="s">
        <v>1247</v>
      </c>
      <c r="X1757" t="s">
        <v>3611</v>
      </c>
      <c r="Y1757" t="s">
        <v>517</v>
      </c>
      <c r="Z1757" s="1" t="s">
        <v>517</v>
      </c>
      <c r="AA1757" t="s">
        <v>1885</v>
      </c>
      <c r="AB1757" t="s">
        <v>517</v>
      </c>
      <c r="AC1757" t="s">
        <v>358</v>
      </c>
      <c r="AD1757" t="s">
        <v>517</v>
      </c>
      <c r="AF1757" t="s">
        <v>517</v>
      </c>
      <c r="AG1757" t="s">
        <v>517</v>
      </c>
      <c r="AH1757" t="s">
        <v>517</v>
      </c>
      <c r="AI1757" t="s">
        <v>517</v>
      </c>
      <c r="AJ1757" t="s">
        <v>517</v>
      </c>
    </row>
    <row r="1758" spans="1:36" x14ac:dyDescent="0.25">
      <c r="A1758" s="13" t="s">
        <v>9960</v>
      </c>
      <c r="B1758" s="1">
        <v>42804</v>
      </c>
      <c r="C1758" s="2">
        <v>0.6974189814814814</v>
      </c>
      <c r="D1758" t="s">
        <v>9961</v>
      </c>
      <c r="E1758" t="s">
        <v>22</v>
      </c>
      <c r="F1758" t="s">
        <v>9962</v>
      </c>
      <c r="G1758" s="14" t="s">
        <v>9963</v>
      </c>
      <c r="H1758" s="14" t="s">
        <v>9964</v>
      </c>
      <c r="I1758" t="s">
        <v>23</v>
      </c>
      <c r="K1758">
        <v>3</v>
      </c>
      <c r="L1758">
        <v>10</v>
      </c>
      <c r="M1758">
        <v>16</v>
      </c>
      <c r="N1758">
        <v>6</v>
      </c>
      <c r="O1758" t="s">
        <v>9959</v>
      </c>
      <c r="P1758" t="s">
        <v>517</v>
      </c>
      <c r="Q1758" t="s">
        <v>517</v>
      </c>
      <c r="R1758" t="s">
        <v>517</v>
      </c>
      <c r="S1758" t="s">
        <v>517</v>
      </c>
      <c r="T1758" t="s">
        <v>517</v>
      </c>
      <c r="U1758" t="s">
        <v>517</v>
      </c>
      <c r="V1758" t="s">
        <v>517</v>
      </c>
      <c r="W1758" t="s">
        <v>589</v>
      </c>
      <c r="X1758" t="s">
        <v>590</v>
      </c>
      <c r="Y1758" t="s">
        <v>9965</v>
      </c>
      <c r="Z1758" s="1">
        <v>32788</v>
      </c>
      <c r="AA1758" t="s">
        <v>1684</v>
      </c>
      <c r="AB1758">
        <v>27</v>
      </c>
      <c r="AC1758" t="s">
        <v>358</v>
      </c>
      <c r="AD1758" t="s">
        <v>509</v>
      </c>
      <c r="AF1758" t="s">
        <v>8260</v>
      </c>
      <c r="AG1758" t="s">
        <v>8263</v>
      </c>
      <c r="AH1758" t="s">
        <v>517</v>
      </c>
      <c r="AI1758" t="s">
        <v>517</v>
      </c>
      <c r="AJ1758" t="s">
        <v>517</v>
      </c>
    </row>
    <row r="1759" spans="1:36" x14ac:dyDescent="0.25">
      <c r="A1759" s="13" t="s">
        <v>9966</v>
      </c>
      <c r="B1759" s="1">
        <v>42804</v>
      </c>
      <c r="C1759" s="2">
        <v>0.65037037037037038</v>
      </c>
      <c r="D1759" t="s">
        <v>9967</v>
      </c>
      <c r="E1759" t="s">
        <v>22</v>
      </c>
      <c r="F1759" t="s">
        <v>8427</v>
      </c>
      <c r="G1759" s="14" t="s">
        <v>8428</v>
      </c>
      <c r="H1759" s="14" t="s">
        <v>8429</v>
      </c>
      <c r="I1759" t="s">
        <v>26</v>
      </c>
      <c r="K1759">
        <v>3</v>
      </c>
      <c r="L1759">
        <v>10</v>
      </c>
      <c r="M1759">
        <v>15</v>
      </c>
      <c r="N1759">
        <v>6</v>
      </c>
      <c r="O1759" t="s">
        <v>517</v>
      </c>
      <c r="P1759" t="s">
        <v>517</v>
      </c>
      <c r="Q1759" t="s">
        <v>517</v>
      </c>
      <c r="R1759" t="s">
        <v>517</v>
      </c>
      <c r="S1759" t="s">
        <v>517</v>
      </c>
      <c r="T1759" t="s">
        <v>517</v>
      </c>
      <c r="U1759" t="s">
        <v>517</v>
      </c>
      <c r="V1759" t="s">
        <v>517</v>
      </c>
      <c r="W1759" t="s">
        <v>517</v>
      </c>
      <c r="X1759" t="s">
        <v>517</v>
      </c>
      <c r="Y1759" t="s">
        <v>8430</v>
      </c>
      <c r="Z1759" s="1">
        <v>32509</v>
      </c>
      <c r="AA1759" t="s">
        <v>810</v>
      </c>
      <c r="AB1759">
        <v>28</v>
      </c>
      <c r="AC1759" t="s">
        <v>358</v>
      </c>
      <c r="AD1759" t="s">
        <v>491</v>
      </c>
      <c r="AF1759" t="s">
        <v>8259</v>
      </c>
      <c r="AG1759" t="s">
        <v>517</v>
      </c>
      <c r="AH1759" t="s">
        <v>517</v>
      </c>
      <c r="AI1759" t="s">
        <v>517</v>
      </c>
      <c r="AJ1759" t="s">
        <v>517</v>
      </c>
    </row>
    <row r="1760" spans="1:36" x14ac:dyDescent="0.25">
      <c r="A1760" s="13" t="s">
        <v>9969</v>
      </c>
      <c r="B1760" s="1">
        <v>42804</v>
      </c>
      <c r="C1760" s="2">
        <v>0.50925925925925919</v>
      </c>
      <c r="D1760" t="s">
        <v>4176</v>
      </c>
      <c r="E1760" t="s">
        <v>22</v>
      </c>
      <c r="F1760" t="s">
        <v>9970</v>
      </c>
      <c r="G1760" s="14" t="s">
        <v>9971</v>
      </c>
      <c r="H1760" s="14" t="s">
        <v>9972</v>
      </c>
      <c r="I1760" t="s">
        <v>23</v>
      </c>
      <c r="K1760">
        <v>3</v>
      </c>
      <c r="L1760">
        <v>10</v>
      </c>
      <c r="M1760">
        <v>12</v>
      </c>
      <c r="N1760">
        <v>6</v>
      </c>
      <c r="O1760" t="s">
        <v>9968</v>
      </c>
      <c r="P1760" t="s">
        <v>517</v>
      </c>
      <c r="Q1760" t="s">
        <v>517</v>
      </c>
      <c r="R1760" t="s">
        <v>517</v>
      </c>
      <c r="S1760" t="s">
        <v>517</v>
      </c>
      <c r="T1760" t="s">
        <v>517</v>
      </c>
      <c r="U1760" t="s">
        <v>517</v>
      </c>
      <c r="V1760" t="s">
        <v>517</v>
      </c>
      <c r="W1760" t="s">
        <v>526</v>
      </c>
      <c r="X1760" t="s">
        <v>527</v>
      </c>
      <c r="Y1760" t="s">
        <v>9973</v>
      </c>
      <c r="Z1760" s="1">
        <v>36714</v>
      </c>
      <c r="AA1760" t="s">
        <v>4176</v>
      </c>
      <c r="AB1760">
        <v>16</v>
      </c>
      <c r="AC1760" t="s">
        <v>358</v>
      </c>
      <c r="AD1760" t="s">
        <v>487</v>
      </c>
      <c r="AF1760" t="s">
        <v>8295</v>
      </c>
      <c r="AG1760" t="s">
        <v>8266</v>
      </c>
      <c r="AH1760" t="s">
        <v>517</v>
      </c>
      <c r="AI1760" t="s">
        <v>517</v>
      </c>
      <c r="AJ1760" t="s">
        <v>517</v>
      </c>
    </row>
    <row r="1761" spans="1:36" x14ac:dyDescent="0.25">
      <c r="A1761" s="13" t="s">
        <v>9975</v>
      </c>
      <c r="B1761" s="1">
        <v>42804</v>
      </c>
      <c r="C1761" s="2">
        <v>0.4866435185185185</v>
      </c>
      <c r="D1761" t="s">
        <v>9976</v>
      </c>
      <c r="E1761" t="s">
        <v>22</v>
      </c>
      <c r="F1761" t="s">
        <v>9977</v>
      </c>
      <c r="G1761" s="14" t="s">
        <v>9978</v>
      </c>
      <c r="H1761" s="14" t="s">
        <v>9979</v>
      </c>
      <c r="I1761" t="s">
        <v>23</v>
      </c>
      <c r="K1761">
        <v>3</v>
      </c>
      <c r="L1761">
        <v>10</v>
      </c>
      <c r="M1761">
        <v>11</v>
      </c>
      <c r="N1761">
        <v>6</v>
      </c>
      <c r="O1761" t="s">
        <v>9974</v>
      </c>
      <c r="P1761" t="s">
        <v>517</v>
      </c>
      <c r="Q1761" t="s">
        <v>517</v>
      </c>
      <c r="R1761" t="s">
        <v>517</v>
      </c>
      <c r="S1761" t="s">
        <v>517</v>
      </c>
      <c r="T1761" t="s">
        <v>517</v>
      </c>
      <c r="U1761" t="s">
        <v>517</v>
      </c>
      <c r="V1761" t="s">
        <v>517</v>
      </c>
      <c r="W1761" t="s">
        <v>1780</v>
      </c>
      <c r="X1761" t="s">
        <v>554</v>
      </c>
      <c r="Y1761" t="s">
        <v>9980</v>
      </c>
      <c r="Z1761" s="1">
        <v>29788</v>
      </c>
      <c r="AA1761" t="s">
        <v>529</v>
      </c>
      <c r="AB1761">
        <v>35</v>
      </c>
      <c r="AC1761" t="s">
        <v>358</v>
      </c>
      <c r="AD1761" t="s">
        <v>487</v>
      </c>
      <c r="AF1761" t="s">
        <v>8295</v>
      </c>
      <c r="AG1761" t="s">
        <v>8306</v>
      </c>
      <c r="AH1761" t="s">
        <v>8313</v>
      </c>
      <c r="AI1761" t="s">
        <v>517</v>
      </c>
      <c r="AJ1761" t="s">
        <v>517</v>
      </c>
    </row>
    <row r="1762" spans="1:36" x14ac:dyDescent="0.25">
      <c r="A1762" s="13" t="s">
        <v>9981</v>
      </c>
      <c r="B1762" s="1">
        <v>42804</v>
      </c>
      <c r="C1762" s="2">
        <v>0.48278935185185184</v>
      </c>
      <c r="D1762" t="s">
        <v>9982</v>
      </c>
      <c r="E1762" t="s">
        <v>22</v>
      </c>
      <c r="F1762" t="s">
        <v>9983</v>
      </c>
      <c r="G1762" s="14" t="s">
        <v>9984</v>
      </c>
      <c r="H1762" s="14" t="s">
        <v>9985</v>
      </c>
      <c r="I1762" t="s">
        <v>25</v>
      </c>
      <c r="K1762">
        <v>3</v>
      </c>
      <c r="L1762">
        <v>10</v>
      </c>
      <c r="M1762">
        <v>11</v>
      </c>
      <c r="N1762">
        <v>6</v>
      </c>
      <c r="O1762" t="s">
        <v>517</v>
      </c>
      <c r="P1762" t="s">
        <v>517</v>
      </c>
      <c r="Q1762" t="s">
        <v>517</v>
      </c>
      <c r="R1762" t="s">
        <v>517</v>
      </c>
      <c r="S1762" t="s">
        <v>517</v>
      </c>
      <c r="T1762" t="s">
        <v>517</v>
      </c>
      <c r="U1762" t="s">
        <v>517</v>
      </c>
      <c r="V1762" t="s">
        <v>517</v>
      </c>
      <c r="W1762" t="s">
        <v>517</v>
      </c>
      <c r="X1762" t="s">
        <v>517</v>
      </c>
      <c r="Y1762" t="s">
        <v>9986</v>
      </c>
      <c r="Z1762" s="1">
        <v>32561</v>
      </c>
      <c r="AA1762" t="s">
        <v>9987</v>
      </c>
      <c r="AB1762">
        <v>28</v>
      </c>
      <c r="AC1762" t="s">
        <v>358</v>
      </c>
      <c r="AD1762" t="s">
        <v>490</v>
      </c>
      <c r="AF1762" t="s">
        <v>517</v>
      </c>
      <c r="AG1762" t="s">
        <v>517</v>
      </c>
      <c r="AH1762" t="s">
        <v>517</v>
      </c>
      <c r="AI1762" t="s">
        <v>517</v>
      </c>
      <c r="AJ1762" t="s">
        <v>517</v>
      </c>
    </row>
    <row r="1763" spans="1:36" x14ac:dyDescent="0.25">
      <c r="A1763" s="13" t="s">
        <v>9989</v>
      </c>
      <c r="B1763" s="1">
        <v>42805</v>
      </c>
      <c r="C1763" s="2">
        <v>0.83486111111111105</v>
      </c>
      <c r="D1763" t="s">
        <v>9990</v>
      </c>
      <c r="E1763" t="s">
        <v>22</v>
      </c>
      <c r="F1763" t="s">
        <v>9991</v>
      </c>
      <c r="G1763" s="14" t="s">
        <v>9992</v>
      </c>
      <c r="H1763" s="14" t="s">
        <v>9993</v>
      </c>
      <c r="I1763" t="s">
        <v>23</v>
      </c>
      <c r="K1763">
        <v>3</v>
      </c>
      <c r="L1763">
        <v>11</v>
      </c>
      <c r="M1763">
        <v>20</v>
      </c>
      <c r="N1763">
        <v>7</v>
      </c>
      <c r="O1763" t="s">
        <v>9988</v>
      </c>
      <c r="P1763" t="s">
        <v>517</v>
      </c>
      <c r="Q1763" t="s">
        <v>517</v>
      </c>
      <c r="R1763" t="s">
        <v>517</v>
      </c>
      <c r="S1763" t="s">
        <v>517</v>
      </c>
      <c r="T1763" t="s">
        <v>517</v>
      </c>
      <c r="U1763" t="s">
        <v>517</v>
      </c>
      <c r="V1763" t="s">
        <v>517</v>
      </c>
      <c r="W1763" t="s">
        <v>672</v>
      </c>
      <c r="X1763" t="s">
        <v>477</v>
      </c>
      <c r="Y1763" t="s">
        <v>517</v>
      </c>
      <c r="Z1763" s="1" t="s">
        <v>517</v>
      </c>
      <c r="AA1763" t="s">
        <v>546</v>
      </c>
      <c r="AB1763" t="s">
        <v>517</v>
      </c>
      <c r="AC1763" t="s">
        <v>358</v>
      </c>
      <c r="AD1763" t="s">
        <v>517</v>
      </c>
      <c r="AF1763" t="s">
        <v>517</v>
      </c>
      <c r="AG1763" t="s">
        <v>517</v>
      </c>
      <c r="AH1763" t="s">
        <v>517</v>
      </c>
      <c r="AI1763" t="s">
        <v>517</v>
      </c>
      <c r="AJ1763" t="s">
        <v>517</v>
      </c>
    </row>
    <row r="1764" spans="1:36" x14ac:dyDescent="0.25">
      <c r="A1764" s="13" t="s">
        <v>9994</v>
      </c>
      <c r="B1764" s="1">
        <v>42805</v>
      </c>
      <c r="C1764" s="2">
        <v>0.80116898148148152</v>
      </c>
      <c r="D1764" t="s">
        <v>9995</v>
      </c>
      <c r="E1764" t="s">
        <v>22</v>
      </c>
      <c r="F1764" t="s">
        <v>9996</v>
      </c>
      <c r="G1764" s="14" t="s">
        <v>9997</v>
      </c>
      <c r="H1764" s="14" t="s">
        <v>9998</v>
      </c>
      <c r="I1764" t="s">
        <v>21</v>
      </c>
      <c r="K1764">
        <v>3</v>
      </c>
      <c r="L1764">
        <v>11</v>
      </c>
      <c r="M1764">
        <v>19</v>
      </c>
      <c r="N1764">
        <v>7</v>
      </c>
      <c r="O1764" t="s">
        <v>517</v>
      </c>
      <c r="P1764" t="s">
        <v>517</v>
      </c>
      <c r="Q1764" t="s">
        <v>517</v>
      </c>
      <c r="R1764" t="s">
        <v>517</v>
      </c>
      <c r="S1764" t="s">
        <v>517</v>
      </c>
      <c r="T1764" t="s">
        <v>517</v>
      </c>
      <c r="U1764" t="s">
        <v>517</v>
      </c>
      <c r="V1764" t="s">
        <v>517</v>
      </c>
      <c r="W1764" t="s">
        <v>517</v>
      </c>
      <c r="X1764" t="s">
        <v>517</v>
      </c>
      <c r="Y1764" t="s">
        <v>9999</v>
      </c>
      <c r="Z1764" s="1">
        <v>31394</v>
      </c>
      <c r="AA1764" t="s">
        <v>694</v>
      </c>
      <c r="AB1764">
        <v>31</v>
      </c>
      <c r="AC1764" t="s">
        <v>358</v>
      </c>
      <c r="AD1764" t="s">
        <v>495</v>
      </c>
      <c r="AF1764" t="s">
        <v>8304</v>
      </c>
      <c r="AG1764" t="s">
        <v>8307</v>
      </c>
      <c r="AH1764" t="s">
        <v>517</v>
      </c>
      <c r="AI1764" t="s">
        <v>517</v>
      </c>
      <c r="AJ1764" t="s">
        <v>517</v>
      </c>
    </row>
    <row r="1765" spans="1:36" x14ac:dyDescent="0.25">
      <c r="A1765" s="13" t="s">
        <v>10001</v>
      </c>
      <c r="B1765" s="1">
        <v>42805</v>
      </c>
      <c r="C1765" s="2">
        <v>0.7481944444444445</v>
      </c>
      <c r="D1765" t="s">
        <v>9949</v>
      </c>
      <c r="E1765" t="s">
        <v>22</v>
      </c>
      <c r="F1765" t="s">
        <v>8657</v>
      </c>
      <c r="G1765" s="14" t="s">
        <v>8658</v>
      </c>
      <c r="H1765" s="14" t="s">
        <v>8659</v>
      </c>
      <c r="I1765" t="s">
        <v>23</v>
      </c>
      <c r="K1765">
        <v>3</v>
      </c>
      <c r="L1765">
        <v>11</v>
      </c>
      <c r="M1765">
        <v>17</v>
      </c>
      <c r="N1765">
        <v>7</v>
      </c>
      <c r="O1765" t="s">
        <v>10000</v>
      </c>
      <c r="P1765" t="s">
        <v>517</v>
      </c>
      <c r="Q1765" t="s">
        <v>517</v>
      </c>
      <c r="R1765" t="s">
        <v>517</v>
      </c>
      <c r="S1765" t="s">
        <v>517</v>
      </c>
      <c r="T1765" t="s">
        <v>517</v>
      </c>
      <c r="U1765" t="s">
        <v>517</v>
      </c>
      <c r="V1765" t="s">
        <v>517</v>
      </c>
      <c r="W1765" t="s">
        <v>476</v>
      </c>
      <c r="X1765" t="s">
        <v>477</v>
      </c>
      <c r="Y1765" t="s">
        <v>8660</v>
      </c>
      <c r="Z1765" s="1">
        <v>35322</v>
      </c>
      <c r="AA1765" t="s">
        <v>478</v>
      </c>
      <c r="AB1765">
        <v>20</v>
      </c>
      <c r="AC1765" t="s">
        <v>358</v>
      </c>
      <c r="AD1765" t="s">
        <v>488</v>
      </c>
      <c r="AF1765" t="s">
        <v>517</v>
      </c>
      <c r="AG1765" t="s">
        <v>517</v>
      </c>
      <c r="AH1765" t="s">
        <v>517</v>
      </c>
      <c r="AI1765" t="s">
        <v>517</v>
      </c>
      <c r="AJ1765" t="s">
        <v>517</v>
      </c>
    </row>
    <row r="1766" spans="1:36" x14ac:dyDescent="0.25">
      <c r="A1766" s="13" t="s">
        <v>10003</v>
      </c>
      <c r="B1766" s="1">
        <v>42805</v>
      </c>
      <c r="C1766" s="2">
        <v>0.72663194444444434</v>
      </c>
      <c r="D1766" t="s">
        <v>10004</v>
      </c>
      <c r="E1766" t="s">
        <v>542</v>
      </c>
      <c r="F1766" t="s">
        <v>10005</v>
      </c>
      <c r="G1766" s="14" t="s">
        <v>10006</v>
      </c>
      <c r="H1766" s="14" t="s">
        <v>10007</v>
      </c>
      <c r="I1766" t="s">
        <v>23</v>
      </c>
      <c r="K1766">
        <v>3</v>
      </c>
      <c r="L1766">
        <v>11</v>
      </c>
      <c r="M1766">
        <v>17</v>
      </c>
      <c r="N1766">
        <v>7</v>
      </c>
      <c r="O1766" t="s">
        <v>10002</v>
      </c>
      <c r="P1766" t="s">
        <v>517</v>
      </c>
      <c r="Q1766" t="s">
        <v>517</v>
      </c>
      <c r="R1766" t="s">
        <v>517</v>
      </c>
      <c r="S1766" t="s">
        <v>517</v>
      </c>
      <c r="T1766" t="s">
        <v>517</v>
      </c>
      <c r="U1766" t="s">
        <v>517</v>
      </c>
      <c r="V1766" t="s">
        <v>517</v>
      </c>
      <c r="W1766" t="s">
        <v>589</v>
      </c>
      <c r="X1766" t="s">
        <v>1238</v>
      </c>
      <c r="Y1766" t="s">
        <v>517</v>
      </c>
      <c r="Z1766" s="1" t="s">
        <v>517</v>
      </c>
      <c r="AA1766" t="s">
        <v>10008</v>
      </c>
      <c r="AB1766" t="s">
        <v>517</v>
      </c>
      <c r="AC1766" t="s">
        <v>358</v>
      </c>
      <c r="AD1766" t="s">
        <v>517</v>
      </c>
      <c r="AF1766" t="s">
        <v>517</v>
      </c>
      <c r="AG1766" t="s">
        <v>517</v>
      </c>
      <c r="AH1766" t="s">
        <v>517</v>
      </c>
      <c r="AI1766" t="s">
        <v>517</v>
      </c>
      <c r="AJ1766" t="s">
        <v>517</v>
      </c>
    </row>
    <row r="1767" spans="1:36" x14ac:dyDescent="0.25">
      <c r="A1767" s="13" t="s">
        <v>10009</v>
      </c>
      <c r="B1767" s="1">
        <v>42805</v>
      </c>
      <c r="C1767" s="2">
        <v>0.67945601851851845</v>
      </c>
      <c r="D1767" t="s">
        <v>10010</v>
      </c>
      <c r="E1767" t="s">
        <v>22</v>
      </c>
      <c r="F1767" t="s">
        <v>10011</v>
      </c>
      <c r="G1767" s="14" t="s">
        <v>10012</v>
      </c>
      <c r="H1767" s="14" t="s">
        <v>10013</v>
      </c>
      <c r="I1767" t="s">
        <v>23</v>
      </c>
      <c r="K1767">
        <v>3</v>
      </c>
      <c r="L1767">
        <v>11</v>
      </c>
      <c r="M1767">
        <v>16</v>
      </c>
      <c r="N1767">
        <v>7</v>
      </c>
      <c r="O1767" t="s">
        <v>517</v>
      </c>
      <c r="P1767" t="s">
        <v>517</v>
      </c>
      <c r="Q1767" t="s">
        <v>517</v>
      </c>
      <c r="R1767" t="s">
        <v>517</v>
      </c>
      <c r="S1767" t="s">
        <v>517</v>
      </c>
      <c r="T1767" t="s">
        <v>517</v>
      </c>
      <c r="U1767" t="s">
        <v>517</v>
      </c>
      <c r="V1767" t="s">
        <v>517</v>
      </c>
      <c r="W1767" t="s">
        <v>517</v>
      </c>
      <c r="X1767" t="s">
        <v>517</v>
      </c>
      <c r="Y1767" t="s">
        <v>10014</v>
      </c>
      <c r="Z1767" s="1">
        <v>24075</v>
      </c>
      <c r="AA1767" t="s">
        <v>614</v>
      </c>
      <c r="AB1767">
        <v>51</v>
      </c>
      <c r="AC1767" t="s">
        <v>358</v>
      </c>
      <c r="AD1767" t="s">
        <v>484</v>
      </c>
      <c r="AF1767" t="s">
        <v>517</v>
      </c>
      <c r="AG1767" t="s">
        <v>517</v>
      </c>
      <c r="AH1767" t="s">
        <v>517</v>
      </c>
      <c r="AI1767" t="s">
        <v>517</v>
      </c>
      <c r="AJ1767" t="s">
        <v>517</v>
      </c>
    </row>
    <row r="1768" spans="1:36" x14ac:dyDescent="0.25">
      <c r="A1768" s="13" t="s">
        <v>10016</v>
      </c>
      <c r="B1768" s="1">
        <v>42805</v>
      </c>
      <c r="C1768" s="2">
        <v>0.62692129629629634</v>
      </c>
      <c r="D1768" t="s">
        <v>10017</v>
      </c>
      <c r="E1768" t="s">
        <v>22</v>
      </c>
      <c r="F1768" t="s">
        <v>10018</v>
      </c>
      <c r="G1768" s="14" t="s">
        <v>10019</v>
      </c>
      <c r="H1768" s="14" t="s">
        <v>10020</v>
      </c>
      <c r="I1768" t="s">
        <v>23</v>
      </c>
      <c r="K1768">
        <v>3</v>
      </c>
      <c r="L1768">
        <v>11</v>
      </c>
      <c r="M1768">
        <v>15</v>
      </c>
      <c r="N1768">
        <v>7</v>
      </c>
      <c r="O1768" t="s">
        <v>10015</v>
      </c>
      <c r="P1768" t="s">
        <v>517</v>
      </c>
      <c r="Q1768" t="s">
        <v>517</v>
      </c>
      <c r="R1768" t="s">
        <v>517</v>
      </c>
      <c r="S1768" t="s">
        <v>517</v>
      </c>
      <c r="T1768" t="s">
        <v>517</v>
      </c>
      <c r="U1768" t="s">
        <v>517</v>
      </c>
      <c r="V1768" t="s">
        <v>517</v>
      </c>
      <c r="W1768" t="s">
        <v>589</v>
      </c>
      <c r="X1768" t="s">
        <v>590</v>
      </c>
      <c r="Y1768" t="s">
        <v>10021</v>
      </c>
      <c r="Z1768" s="1">
        <v>34146</v>
      </c>
      <c r="AA1768" t="s">
        <v>2384</v>
      </c>
      <c r="AB1768">
        <v>23</v>
      </c>
      <c r="AC1768" t="s">
        <v>357</v>
      </c>
      <c r="AD1768" t="s">
        <v>485</v>
      </c>
      <c r="AF1768" t="s">
        <v>517</v>
      </c>
      <c r="AG1768" t="s">
        <v>517</v>
      </c>
      <c r="AH1768" t="s">
        <v>517</v>
      </c>
      <c r="AI1768" t="s">
        <v>517</v>
      </c>
      <c r="AJ1768" t="s">
        <v>517</v>
      </c>
    </row>
    <row r="1769" spans="1:36" x14ac:dyDescent="0.25">
      <c r="A1769" s="13" t="s">
        <v>10022</v>
      </c>
      <c r="B1769" s="1">
        <v>42805</v>
      </c>
      <c r="C1769" s="2">
        <v>0.61608796296296298</v>
      </c>
      <c r="D1769" t="s">
        <v>6676</v>
      </c>
      <c r="E1769" t="s">
        <v>22</v>
      </c>
      <c r="F1769" t="s">
        <v>6677</v>
      </c>
      <c r="G1769" s="14" t="s">
        <v>6678</v>
      </c>
      <c r="H1769" s="14" t="s">
        <v>6679</v>
      </c>
      <c r="I1769" t="s">
        <v>21</v>
      </c>
      <c r="K1769">
        <v>3</v>
      </c>
      <c r="L1769">
        <v>11</v>
      </c>
      <c r="M1769">
        <v>14</v>
      </c>
      <c r="N1769">
        <v>7</v>
      </c>
      <c r="O1769" t="s">
        <v>6674</v>
      </c>
      <c r="P1769" t="s">
        <v>517</v>
      </c>
      <c r="Q1769" t="s">
        <v>517</v>
      </c>
      <c r="R1769" t="s">
        <v>517</v>
      </c>
      <c r="S1769" t="s">
        <v>517</v>
      </c>
      <c r="T1769" t="s">
        <v>517</v>
      </c>
      <c r="U1769" t="s">
        <v>517</v>
      </c>
      <c r="V1769" t="s">
        <v>517</v>
      </c>
      <c r="W1769" t="s">
        <v>526</v>
      </c>
      <c r="X1769" t="s">
        <v>527</v>
      </c>
      <c r="Y1769" t="s">
        <v>6680</v>
      </c>
      <c r="Z1769" s="1">
        <v>34409</v>
      </c>
      <c r="AA1769" t="s">
        <v>529</v>
      </c>
      <c r="AB1769">
        <v>22</v>
      </c>
      <c r="AC1769" t="s">
        <v>358</v>
      </c>
      <c r="AD1769" t="s">
        <v>497</v>
      </c>
      <c r="AF1769" t="s">
        <v>8307</v>
      </c>
      <c r="AG1769" t="s">
        <v>8253</v>
      </c>
      <c r="AH1769" t="s">
        <v>517</v>
      </c>
      <c r="AI1769" t="s">
        <v>517</v>
      </c>
      <c r="AJ1769" t="s">
        <v>517</v>
      </c>
    </row>
    <row r="1770" spans="1:36" x14ac:dyDescent="0.25">
      <c r="A1770" s="13" t="s">
        <v>10024</v>
      </c>
      <c r="B1770" s="1">
        <v>42805</v>
      </c>
      <c r="C1770" s="2">
        <v>0.50693287037037038</v>
      </c>
      <c r="D1770" t="s">
        <v>10025</v>
      </c>
      <c r="E1770" t="s">
        <v>22</v>
      </c>
      <c r="F1770" t="s">
        <v>10026</v>
      </c>
      <c r="G1770" s="14" t="s">
        <v>10027</v>
      </c>
      <c r="H1770" s="14" t="s">
        <v>10028</v>
      </c>
      <c r="I1770" t="s">
        <v>23</v>
      </c>
      <c r="K1770">
        <v>3</v>
      </c>
      <c r="L1770">
        <v>11</v>
      </c>
      <c r="M1770">
        <v>12</v>
      </c>
      <c r="N1770">
        <v>7</v>
      </c>
      <c r="O1770" t="s">
        <v>10023</v>
      </c>
      <c r="P1770" t="s">
        <v>517</v>
      </c>
      <c r="Q1770" t="s">
        <v>517</v>
      </c>
      <c r="R1770" t="s">
        <v>517</v>
      </c>
      <c r="S1770" t="s">
        <v>517</v>
      </c>
      <c r="T1770" t="s">
        <v>517</v>
      </c>
      <c r="U1770" t="s">
        <v>517</v>
      </c>
      <c r="V1770" t="s">
        <v>517</v>
      </c>
      <c r="W1770" t="s">
        <v>672</v>
      </c>
      <c r="X1770" t="s">
        <v>722</v>
      </c>
      <c r="Y1770" t="s">
        <v>10029</v>
      </c>
      <c r="Z1770" s="1">
        <v>32320</v>
      </c>
      <c r="AA1770" t="s">
        <v>1895</v>
      </c>
      <c r="AB1770">
        <v>28</v>
      </c>
      <c r="AC1770" t="s">
        <v>357</v>
      </c>
      <c r="AD1770" t="s">
        <v>495</v>
      </c>
      <c r="AF1770" t="s">
        <v>517</v>
      </c>
      <c r="AG1770" t="s">
        <v>517</v>
      </c>
      <c r="AH1770" t="s">
        <v>517</v>
      </c>
      <c r="AI1770" t="s">
        <v>517</v>
      </c>
      <c r="AJ1770" t="s">
        <v>517</v>
      </c>
    </row>
    <row r="1771" spans="1:36" x14ac:dyDescent="0.25">
      <c r="A1771" s="13" t="s">
        <v>10031</v>
      </c>
      <c r="B1771" s="1">
        <v>42805</v>
      </c>
      <c r="C1771" s="2">
        <v>0.50026620370370367</v>
      </c>
      <c r="D1771" t="s">
        <v>10032</v>
      </c>
      <c r="E1771" t="s">
        <v>22</v>
      </c>
      <c r="F1771" t="s">
        <v>10033</v>
      </c>
      <c r="G1771" s="14" t="s">
        <v>10034</v>
      </c>
      <c r="H1771" s="14" t="s">
        <v>10035</v>
      </c>
      <c r="I1771" t="s">
        <v>21</v>
      </c>
      <c r="K1771">
        <v>3</v>
      </c>
      <c r="L1771">
        <v>11</v>
      </c>
      <c r="M1771">
        <v>12</v>
      </c>
      <c r="N1771">
        <v>7</v>
      </c>
      <c r="O1771" t="s">
        <v>10030</v>
      </c>
      <c r="P1771" t="s">
        <v>517</v>
      </c>
      <c r="Q1771" t="s">
        <v>517</v>
      </c>
      <c r="R1771" t="s">
        <v>517</v>
      </c>
      <c r="S1771" t="s">
        <v>517</v>
      </c>
      <c r="T1771" t="s">
        <v>517</v>
      </c>
      <c r="U1771" t="s">
        <v>517</v>
      </c>
      <c r="V1771" t="s">
        <v>517</v>
      </c>
      <c r="W1771" t="s">
        <v>589</v>
      </c>
      <c r="X1771" t="s">
        <v>590</v>
      </c>
      <c r="Y1771" t="s">
        <v>10036</v>
      </c>
      <c r="Z1771" s="1">
        <v>19083</v>
      </c>
      <c r="AA1771" t="s">
        <v>1684</v>
      </c>
      <c r="AB1771">
        <v>64</v>
      </c>
      <c r="AC1771" t="s">
        <v>358</v>
      </c>
      <c r="AD1771" t="s">
        <v>495</v>
      </c>
      <c r="AF1771" t="s">
        <v>8295</v>
      </c>
      <c r="AG1771" t="s">
        <v>8306</v>
      </c>
      <c r="AH1771" t="s">
        <v>8260</v>
      </c>
      <c r="AI1771" t="s">
        <v>8313</v>
      </c>
      <c r="AJ1771" t="s">
        <v>517</v>
      </c>
    </row>
    <row r="1772" spans="1:36" x14ac:dyDescent="0.25">
      <c r="A1772" s="13" t="s">
        <v>10037</v>
      </c>
      <c r="B1772" s="1">
        <v>42805</v>
      </c>
      <c r="C1772" s="2">
        <v>0.49234953703703704</v>
      </c>
      <c r="D1772" t="s">
        <v>8749</v>
      </c>
      <c r="E1772" t="s">
        <v>22</v>
      </c>
      <c r="F1772" t="s">
        <v>8750</v>
      </c>
      <c r="G1772" s="14" t="s">
        <v>10038</v>
      </c>
      <c r="H1772" s="14" t="s">
        <v>10039</v>
      </c>
      <c r="I1772" t="s">
        <v>23</v>
      </c>
      <c r="K1772">
        <v>3</v>
      </c>
      <c r="L1772">
        <v>11</v>
      </c>
      <c r="M1772">
        <v>11</v>
      </c>
      <c r="N1772">
        <v>7</v>
      </c>
      <c r="O1772" t="s">
        <v>8747</v>
      </c>
      <c r="P1772" t="s">
        <v>517</v>
      </c>
      <c r="Q1772" t="s">
        <v>517</v>
      </c>
      <c r="R1772" t="s">
        <v>517</v>
      </c>
      <c r="S1772" t="s">
        <v>517</v>
      </c>
      <c r="T1772" t="s">
        <v>517</v>
      </c>
      <c r="U1772" t="s">
        <v>517</v>
      </c>
      <c r="V1772" t="s">
        <v>517</v>
      </c>
      <c r="W1772" t="s">
        <v>589</v>
      </c>
      <c r="X1772" t="s">
        <v>1238</v>
      </c>
      <c r="Y1772" t="s">
        <v>517</v>
      </c>
      <c r="Z1772" s="1" t="s">
        <v>517</v>
      </c>
      <c r="AA1772" t="s">
        <v>637</v>
      </c>
      <c r="AB1772" t="s">
        <v>517</v>
      </c>
      <c r="AC1772" t="s">
        <v>357</v>
      </c>
      <c r="AD1772" t="s">
        <v>517</v>
      </c>
      <c r="AF1772" t="s">
        <v>517</v>
      </c>
      <c r="AG1772" t="s">
        <v>517</v>
      </c>
      <c r="AH1772" t="s">
        <v>517</v>
      </c>
      <c r="AI1772" t="s">
        <v>517</v>
      </c>
      <c r="AJ1772" t="s">
        <v>517</v>
      </c>
    </row>
    <row r="1773" spans="1:36" x14ac:dyDescent="0.25">
      <c r="A1773" s="13" t="s">
        <v>10040</v>
      </c>
      <c r="B1773" s="1">
        <v>42805</v>
      </c>
      <c r="C1773" s="2">
        <v>0.46835648148148151</v>
      </c>
      <c r="D1773" t="s">
        <v>8825</v>
      </c>
      <c r="E1773" t="s">
        <v>22</v>
      </c>
      <c r="F1773" t="s">
        <v>8826</v>
      </c>
      <c r="G1773" t="s">
        <v>10041</v>
      </c>
      <c r="H1773" t="s">
        <v>10042</v>
      </c>
      <c r="I1773" t="s">
        <v>23</v>
      </c>
      <c r="K1773">
        <v>3</v>
      </c>
      <c r="L1773">
        <v>11</v>
      </c>
      <c r="M1773">
        <v>11</v>
      </c>
      <c r="N1773">
        <v>7</v>
      </c>
      <c r="O1773" t="s">
        <v>8823</v>
      </c>
      <c r="P1773" t="s">
        <v>517</v>
      </c>
      <c r="Q1773" t="s">
        <v>517</v>
      </c>
      <c r="R1773" t="s">
        <v>517</v>
      </c>
      <c r="S1773" t="s">
        <v>517</v>
      </c>
      <c r="T1773" t="s">
        <v>517</v>
      </c>
      <c r="U1773" t="s">
        <v>517</v>
      </c>
      <c r="V1773" t="s">
        <v>517</v>
      </c>
      <c r="W1773" t="s">
        <v>863</v>
      </c>
      <c r="X1773" t="s">
        <v>554</v>
      </c>
      <c r="Y1773" t="s">
        <v>517</v>
      </c>
      <c r="Z1773" s="1" t="s">
        <v>517</v>
      </c>
      <c r="AA1773" t="s">
        <v>8825</v>
      </c>
      <c r="AB1773" t="s">
        <v>517</v>
      </c>
      <c r="AC1773" t="s">
        <v>358</v>
      </c>
      <c r="AD1773" t="s">
        <v>517</v>
      </c>
      <c r="AF1773" t="s">
        <v>517</v>
      </c>
      <c r="AG1773" t="s">
        <v>517</v>
      </c>
      <c r="AH1773" t="s">
        <v>517</v>
      </c>
      <c r="AI1773" t="s">
        <v>517</v>
      </c>
      <c r="AJ1773" t="s">
        <v>517</v>
      </c>
    </row>
    <row r="1774" spans="1:36" x14ac:dyDescent="0.25">
      <c r="A1774" s="13" t="s">
        <v>10043</v>
      </c>
      <c r="B1774" s="1">
        <v>42805</v>
      </c>
      <c r="C1774" s="2">
        <v>0.44032407407407409</v>
      </c>
      <c r="D1774" t="s">
        <v>10044</v>
      </c>
      <c r="E1774" t="s">
        <v>22</v>
      </c>
      <c r="F1774" t="s">
        <v>10045</v>
      </c>
      <c r="G1774" s="14" t="s">
        <v>10046</v>
      </c>
      <c r="H1774" s="14" t="s">
        <v>10047</v>
      </c>
      <c r="I1774" t="s">
        <v>21</v>
      </c>
      <c r="K1774">
        <v>3</v>
      </c>
      <c r="L1774">
        <v>11</v>
      </c>
      <c r="M1774">
        <v>10</v>
      </c>
      <c r="N1774">
        <v>7</v>
      </c>
      <c r="O1774" t="s">
        <v>517</v>
      </c>
      <c r="P1774" t="s">
        <v>517</v>
      </c>
      <c r="Q1774" t="s">
        <v>517</v>
      </c>
      <c r="R1774" t="s">
        <v>517</v>
      </c>
      <c r="S1774" t="s">
        <v>517</v>
      </c>
      <c r="T1774" t="s">
        <v>517</v>
      </c>
      <c r="U1774" t="s">
        <v>517</v>
      </c>
      <c r="V1774" t="s">
        <v>517</v>
      </c>
      <c r="W1774" t="s">
        <v>517</v>
      </c>
      <c r="X1774" t="s">
        <v>517</v>
      </c>
      <c r="Y1774" t="s">
        <v>10048</v>
      </c>
      <c r="Z1774" s="1">
        <v>23255</v>
      </c>
      <c r="AA1774" t="s">
        <v>3047</v>
      </c>
      <c r="AB1774">
        <v>53</v>
      </c>
      <c r="AC1774" t="s">
        <v>357</v>
      </c>
      <c r="AD1774" t="s">
        <v>482</v>
      </c>
      <c r="AF1774" t="s">
        <v>517</v>
      </c>
      <c r="AG1774" t="s">
        <v>517</v>
      </c>
      <c r="AH1774" t="s">
        <v>517</v>
      </c>
      <c r="AI1774" t="s">
        <v>517</v>
      </c>
      <c r="AJ1774" t="s">
        <v>517</v>
      </c>
    </row>
    <row r="1775" spans="1:36" x14ac:dyDescent="0.25">
      <c r="A1775" s="13" t="s">
        <v>10049</v>
      </c>
      <c r="B1775" s="1">
        <v>42805</v>
      </c>
      <c r="C1775" s="2">
        <v>0.26519675925925928</v>
      </c>
      <c r="D1775" t="s">
        <v>10050</v>
      </c>
      <c r="E1775" t="s">
        <v>22</v>
      </c>
      <c r="F1775" t="s">
        <v>10051</v>
      </c>
      <c r="G1775" s="14" t="s">
        <v>10052</v>
      </c>
      <c r="H1775" s="14" t="s">
        <v>10053</v>
      </c>
      <c r="I1775" t="s">
        <v>24</v>
      </c>
      <c r="K1775">
        <v>3</v>
      </c>
      <c r="L1775">
        <v>11</v>
      </c>
      <c r="M1775">
        <v>6</v>
      </c>
      <c r="N1775">
        <v>7</v>
      </c>
      <c r="O1775" t="s">
        <v>517</v>
      </c>
      <c r="P1775" t="s">
        <v>517</v>
      </c>
      <c r="Q1775" t="s">
        <v>517</v>
      </c>
      <c r="R1775" t="s">
        <v>517</v>
      </c>
      <c r="S1775" t="s">
        <v>517</v>
      </c>
      <c r="T1775" t="s">
        <v>517</v>
      </c>
      <c r="U1775" t="s">
        <v>517</v>
      </c>
      <c r="V1775" t="s">
        <v>517</v>
      </c>
      <c r="W1775" t="s">
        <v>517</v>
      </c>
      <c r="X1775" t="s">
        <v>517</v>
      </c>
      <c r="Y1775" t="s">
        <v>10054</v>
      </c>
      <c r="Z1775" s="1">
        <v>34182</v>
      </c>
      <c r="AA1775" t="s">
        <v>659</v>
      </c>
      <c r="AB1775">
        <v>23</v>
      </c>
      <c r="AC1775" t="s">
        <v>358</v>
      </c>
      <c r="AD1775" t="s">
        <v>495</v>
      </c>
      <c r="AF1775" t="s">
        <v>517</v>
      </c>
      <c r="AG1775" t="s">
        <v>517</v>
      </c>
      <c r="AH1775" t="s">
        <v>517</v>
      </c>
      <c r="AI1775" t="s">
        <v>517</v>
      </c>
      <c r="AJ1775" t="s">
        <v>517</v>
      </c>
    </row>
    <row r="1776" spans="1:36" x14ac:dyDescent="0.25">
      <c r="A1776" s="13" t="s">
        <v>10056</v>
      </c>
      <c r="B1776" s="1">
        <v>42805</v>
      </c>
      <c r="C1776" s="2">
        <v>7.6180555555555557E-2</v>
      </c>
      <c r="D1776" t="s">
        <v>10057</v>
      </c>
      <c r="E1776" t="s">
        <v>22</v>
      </c>
      <c r="F1776" t="s">
        <v>10058</v>
      </c>
      <c r="G1776" s="14" t="s">
        <v>10059</v>
      </c>
      <c r="H1776" s="14" t="s">
        <v>10060</v>
      </c>
      <c r="I1776" t="s">
        <v>21</v>
      </c>
      <c r="K1776">
        <v>3</v>
      </c>
      <c r="L1776">
        <v>11</v>
      </c>
      <c r="M1776">
        <v>1</v>
      </c>
      <c r="N1776">
        <v>7</v>
      </c>
      <c r="O1776" t="s">
        <v>10055</v>
      </c>
      <c r="P1776" t="s">
        <v>517</v>
      </c>
      <c r="Q1776" t="s">
        <v>517</v>
      </c>
      <c r="R1776" t="s">
        <v>517</v>
      </c>
      <c r="S1776" t="s">
        <v>517</v>
      </c>
      <c r="T1776" t="s">
        <v>517</v>
      </c>
      <c r="U1776" t="s">
        <v>517</v>
      </c>
      <c r="V1776" t="s">
        <v>517</v>
      </c>
      <c r="W1776" t="s">
        <v>537</v>
      </c>
      <c r="X1776" t="s">
        <v>1487</v>
      </c>
      <c r="Y1776" t="s">
        <v>517</v>
      </c>
      <c r="Z1776" s="1" t="s">
        <v>517</v>
      </c>
      <c r="AA1776" t="s">
        <v>5691</v>
      </c>
      <c r="AB1776" t="s">
        <v>517</v>
      </c>
      <c r="AC1776" t="s">
        <v>358</v>
      </c>
      <c r="AD1776" t="s">
        <v>517</v>
      </c>
      <c r="AF1776" t="s">
        <v>517</v>
      </c>
      <c r="AG1776" t="s">
        <v>517</v>
      </c>
      <c r="AH1776" t="s">
        <v>517</v>
      </c>
      <c r="AI1776" t="s">
        <v>517</v>
      </c>
      <c r="AJ1776" t="s">
        <v>517</v>
      </c>
    </row>
    <row r="1777" spans="1:36" x14ac:dyDescent="0.25">
      <c r="A1777" s="13" t="s">
        <v>10063</v>
      </c>
      <c r="B1777" s="1">
        <v>42805</v>
      </c>
      <c r="C1777" s="2">
        <v>7.407407407407407E-2</v>
      </c>
      <c r="D1777" t="s">
        <v>10057</v>
      </c>
      <c r="E1777" t="s">
        <v>22</v>
      </c>
      <c r="F1777" t="s">
        <v>10058</v>
      </c>
      <c r="G1777" t="s">
        <v>10059</v>
      </c>
      <c r="H1777" t="s">
        <v>10061</v>
      </c>
      <c r="I1777" t="s">
        <v>31</v>
      </c>
      <c r="K1777">
        <v>3</v>
      </c>
      <c r="L1777">
        <v>11</v>
      </c>
      <c r="M1777">
        <v>1</v>
      </c>
      <c r="N1777">
        <v>7</v>
      </c>
      <c r="O1777" t="s">
        <v>10062</v>
      </c>
      <c r="P1777" t="s">
        <v>517</v>
      </c>
      <c r="Q1777" t="s">
        <v>517</v>
      </c>
      <c r="R1777" t="s">
        <v>517</v>
      </c>
      <c r="S1777" t="s">
        <v>517</v>
      </c>
      <c r="T1777" t="s">
        <v>517</v>
      </c>
      <c r="U1777" t="s">
        <v>517</v>
      </c>
      <c r="V1777" t="s">
        <v>517</v>
      </c>
      <c r="W1777" t="s">
        <v>537</v>
      </c>
      <c r="X1777" t="s">
        <v>1487</v>
      </c>
      <c r="Y1777" t="s">
        <v>517</v>
      </c>
      <c r="Z1777" s="1" t="s">
        <v>517</v>
      </c>
      <c r="AA1777" t="s">
        <v>5691</v>
      </c>
      <c r="AB1777" t="s">
        <v>517</v>
      </c>
      <c r="AC1777" t="s">
        <v>358</v>
      </c>
      <c r="AD1777" t="s">
        <v>517</v>
      </c>
      <c r="AF1777" t="s">
        <v>517</v>
      </c>
      <c r="AG1777" t="s">
        <v>517</v>
      </c>
      <c r="AH1777" t="s">
        <v>517</v>
      </c>
      <c r="AI1777" t="s">
        <v>517</v>
      </c>
      <c r="AJ1777" t="s">
        <v>517</v>
      </c>
    </row>
    <row r="1778" spans="1:36" x14ac:dyDescent="0.25">
      <c r="A1778" s="13" t="s">
        <v>10071</v>
      </c>
      <c r="B1778" s="1">
        <v>42805</v>
      </c>
      <c r="C1778" s="2">
        <v>0.9331828703703704</v>
      </c>
      <c r="D1778" t="s">
        <v>10072</v>
      </c>
      <c r="E1778" t="s">
        <v>22</v>
      </c>
      <c r="F1778" t="s">
        <v>10073</v>
      </c>
      <c r="G1778" t="s">
        <v>10074</v>
      </c>
      <c r="H1778" t="s">
        <v>10075</v>
      </c>
      <c r="I1778" t="s">
        <v>21</v>
      </c>
      <c r="K1778">
        <v>3</v>
      </c>
      <c r="L1778">
        <v>11</v>
      </c>
      <c r="M1778">
        <v>22</v>
      </c>
      <c r="N1778">
        <v>7</v>
      </c>
      <c r="O1778" t="s">
        <v>10066</v>
      </c>
      <c r="P1778" t="s">
        <v>517</v>
      </c>
      <c r="Q1778" t="s">
        <v>517</v>
      </c>
      <c r="R1778" t="s">
        <v>517</v>
      </c>
      <c r="S1778" t="s">
        <v>517</v>
      </c>
      <c r="T1778" t="s">
        <v>517</v>
      </c>
      <c r="U1778" t="s">
        <v>517</v>
      </c>
      <c r="V1778" t="s">
        <v>517</v>
      </c>
      <c r="W1778" t="s">
        <v>537</v>
      </c>
      <c r="X1778" t="s">
        <v>590</v>
      </c>
      <c r="Y1778" t="s">
        <v>10076</v>
      </c>
      <c r="Z1778" s="1">
        <v>29956</v>
      </c>
      <c r="AA1778" t="s">
        <v>10077</v>
      </c>
      <c r="AB1778">
        <v>35</v>
      </c>
      <c r="AC1778" t="s">
        <v>358</v>
      </c>
      <c r="AD1778" t="s">
        <v>489</v>
      </c>
      <c r="AF1778" t="s">
        <v>8304</v>
      </c>
      <c r="AG1778" t="s">
        <v>8295</v>
      </c>
      <c r="AH1778" t="s">
        <v>517</v>
      </c>
      <c r="AI1778" t="s">
        <v>8282</v>
      </c>
      <c r="AJ1778" t="s">
        <v>8307</v>
      </c>
    </row>
    <row r="1779" spans="1:36" x14ac:dyDescent="0.25">
      <c r="A1779" s="13" t="s">
        <v>10067</v>
      </c>
      <c r="B1779" s="1">
        <v>42805</v>
      </c>
      <c r="C1779" s="2">
        <v>0.85199074074074066</v>
      </c>
      <c r="D1779" t="s">
        <v>10068</v>
      </c>
      <c r="E1779" t="s">
        <v>22</v>
      </c>
      <c r="F1779" t="s">
        <v>10069</v>
      </c>
      <c r="G1779" s="14" t="s">
        <v>8794</v>
      </c>
      <c r="H1779" s="14" t="s">
        <v>10070</v>
      </c>
      <c r="I1779" t="s">
        <v>24</v>
      </c>
      <c r="K1779">
        <v>3</v>
      </c>
      <c r="L1779">
        <v>11</v>
      </c>
      <c r="M1779">
        <v>20</v>
      </c>
      <c r="N1779">
        <v>7</v>
      </c>
      <c r="O1779" t="s">
        <v>517</v>
      </c>
      <c r="P1779" t="s">
        <v>517</v>
      </c>
      <c r="Q1779" t="s">
        <v>517</v>
      </c>
      <c r="R1779" t="s">
        <v>517</v>
      </c>
      <c r="S1779" t="s">
        <v>517</v>
      </c>
      <c r="T1779" t="s">
        <v>517</v>
      </c>
      <c r="U1779" t="s">
        <v>517</v>
      </c>
      <c r="V1779" t="s">
        <v>517</v>
      </c>
      <c r="W1779" t="s">
        <v>517</v>
      </c>
      <c r="X1779" t="s">
        <v>517</v>
      </c>
      <c r="Y1779" t="s">
        <v>517</v>
      </c>
      <c r="Z1779" s="1" t="s">
        <v>517</v>
      </c>
      <c r="AA1779" t="s">
        <v>1542</v>
      </c>
      <c r="AB1779" t="s">
        <v>517</v>
      </c>
      <c r="AC1779" t="s">
        <v>358</v>
      </c>
      <c r="AD1779" t="s">
        <v>517</v>
      </c>
      <c r="AF1779" t="s">
        <v>517</v>
      </c>
      <c r="AG1779" t="s">
        <v>517</v>
      </c>
      <c r="AH1779" t="s">
        <v>517</v>
      </c>
      <c r="AI1779" t="s">
        <v>517</v>
      </c>
      <c r="AJ1779" t="s">
        <v>517</v>
      </c>
    </row>
    <row r="1780" spans="1:36" x14ac:dyDescent="0.25">
      <c r="A1780" s="13" t="s">
        <v>10078</v>
      </c>
      <c r="B1780" s="1">
        <v>42806</v>
      </c>
      <c r="C1780" s="2">
        <v>0.47472222222222221</v>
      </c>
      <c r="D1780" t="s">
        <v>10079</v>
      </c>
      <c r="E1780" t="s">
        <v>22</v>
      </c>
      <c r="F1780" t="s">
        <v>10080</v>
      </c>
      <c r="G1780" t="s">
        <v>10081</v>
      </c>
      <c r="H1780" t="s">
        <v>10082</v>
      </c>
      <c r="I1780" t="s">
        <v>26</v>
      </c>
      <c r="K1780">
        <v>3</v>
      </c>
      <c r="L1780">
        <v>12</v>
      </c>
      <c r="M1780">
        <v>11</v>
      </c>
      <c r="N1780">
        <v>1</v>
      </c>
      <c r="O1780" t="s">
        <v>517</v>
      </c>
      <c r="P1780" t="s">
        <v>517</v>
      </c>
      <c r="Q1780" t="s">
        <v>517</v>
      </c>
      <c r="R1780" t="s">
        <v>517</v>
      </c>
      <c r="S1780" t="s">
        <v>517</v>
      </c>
      <c r="T1780" t="s">
        <v>517</v>
      </c>
      <c r="U1780" t="s">
        <v>517</v>
      </c>
      <c r="V1780" t="s">
        <v>517</v>
      </c>
      <c r="W1780" t="s">
        <v>517</v>
      </c>
      <c r="X1780" t="s">
        <v>517</v>
      </c>
      <c r="Y1780" t="s">
        <v>10083</v>
      </c>
      <c r="Z1780" s="1">
        <v>25436</v>
      </c>
      <c r="AA1780" t="s">
        <v>10084</v>
      </c>
      <c r="AB1780">
        <v>47</v>
      </c>
      <c r="AC1780" t="s">
        <v>358</v>
      </c>
      <c r="AD1780" t="s">
        <v>483</v>
      </c>
      <c r="AF1780" t="s">
        <v>8313</v>
      </c>
      <c r="AG1780" t="s">
        <v>517</v>
      </c>
      <c r="AH1780" t="s">
        <v>517</v>
      </c>
      <c r="AI1780" t="s">
        <v>517</v>
      </c>
      <c r="AJ1780" t="s">
        <v>517</v>
      </c>
    </row>
    <row r="1781" spans="1:36" x14ac:dyDescent="0.25">
      <c r="A1781" s="13" t="s">
        <v>10085</v>
      </c>
      <c r="B1781" s="1">
        <v>42806</v>
      </c>
      <c r="C1781" s="2">
        <v>0.47349537037037037</v>
      </c>
      <c r="D1781" t="s">
        <v>10086</v>
      </c>
      <c r="E1781" t="s">
        <v>22</v>
      </c>
      <c r="F1781" t="s">
        <v>10087</v>
      </c>
      <c r="G1781" s="14" t="s">
        <v>10088</v>
      </c>
      <c r="H1781" s="14" t="s">
        <v>10089</v>
      </c>
      <c r="I1781" t="s">
        <v>23</v>
      </c>
      <c r="K1781">
        <v>3</v>
      </c>
      <c r="L1781">
        <v>12</v>
      </c>
      <c r="M1781">
        <v>11</v>
      </c>
      <c r="N1781">
        <v>1</v>
      </c>
      <c r="O1781" t="s">
        <v>517</v>
      </c>
      <c r="P1781" t="s">
        <v>517</v>
      </c>
      <c r="Q1781" t="s">
        <v>517</v>
      </c>
      <c r="R1781" t="s">
        <v>517</v>
      </c>
      <c r="S1781" t="s">
        <v>517</v>
      </c>
      <c r="T1781" t="s">
        <v>517</v>
      </c>
      <c r="U1781" t="s">
        <v>517</v>
      </c>
      <c r="V1781" t="s">
        <v>517</v>
      </c>
      <c r="W1781" t="s">
        <v>517</v>
      </c>
      <c r="X1781" t="s">
        <v>517</v>
      </c>
      <c r="Y1781" t="s">
        <v>10090</v>
      </c>
      <c r="Z1781" s="1">
        <v>32331</v>
      </c>
      <c r="AA1781" t="s">
        <v>1064</v>
      </c>
      <c r="AB1781">
        <v>28</v>
      </c>
      <c r="AC1781" t="s">
        <v>358</v>
      </c>
      <c r="AD1781" t="s">
        <v>483</v>
      </c>
      <c r="AF1781" t="s">
        <v>8313</v>
      </c>
      <c r="AG1781" t="s">
        <v>517</v>
      </c>
      <c r="AH1781" t="s">
        <v>517</v>
      </c>
      <c r="AI1781" t="s">
        <v>517</v>
      </c>
      <c r="AJ1781" t="s">
        <v>517</v>
      </c>
    </row>
    <row r="1782" spans="1:36" x14ac:dyDescent="0.25">
      <c r="A1782" s="13" t="s">
        <v>10091</v>
      </c>
      <c r="B1782" s="1">
        <v>42806</v>
      </c>
      <c r="C1782" s="2">
        <v>0.45984953703703701</v>
      </c>
      <c r="D1782" t="s">
        <v>10092</v>
      </c>
      <c r="E1782" t="s">
        <v>22</v>
      </c>
      <c r="F1782" t="s">
        <v>10093</v>
      </c>
      <c r="G1782" t="s">
        <v>10094</v>
      </c>
      <c r="H1782" t="s">
        <v>10095</v>
      </c>
      <c r="I1782" t="s">
        <v>21</v>
      </c>
      <c r="K1782">
        <v>3</v>
      </c>
      <c r="L1782">
        <v>12</v>
      </c>
      <c r="M1782">
        <v>11</v>
      </c>
      <c r="N1782">
        <v>1</v>
      </c>
      <c r="O1782" t="s">
        <v>517</v>
      </c>
      <c r="P1782" t="s">
        <v>517</v>
      </c>
      <c r="Q1782" t="s">
        <v>517</v>
      </c>
      <c r="R1782" t="s">
        <v>517</v>
      </c>
      <c r="S1782" t="s">
        <v>517</v>
      </c>
      <c r="T1782" t="s">
        <v>517</v>
      </c>
      <c r="U1782" t="s">
        <v>517</v>
      </c>
      <c r="V1782" t="s">
        <v>517</v>
      </c>
      <c r="W1782" t="s">
        <v>517</v>
      </c>
      <c r="X1782" t="s">
        <v>517</v>
      </c>
      <c r="Y1782" t="s">
        <v>7809</v>
      </c>
      <c r="Z1782" s="1">
        <v>34338</v>
      </c>
      <c r="AA1782" t="s">
        <v>10096</v>
      </c>
      <c r="AB1782">
        <v>23</v>
      </c>
      <c r="AC1782" t="s">
        <v>358</v>
      </c>
      <c r="AD1782" t="s">
        <v>493</v>
      </c>
      <c r="AF1782" t="s">
        <v>8263</v>
      </c>
      <c r="AG1782" t="s">
        <v>517</v>
      </c>
      <c r="AH1782" t="s">
        <v>517</v>
      </c>
      <c r="AI1782" t="s">
        <v>8296</v>
      </c>
      <c r="AJ1782" t="s">
        <v>8313</v>
      </c>
    </row>
    <row r="1783" spans="1:36" x14ac:dyDescent="0.25">
      <c r="A1783" s="13" t="s">
        <v>10097</v>
      </c>
      <c r="B1783" s="1">
        <v>42806</v>
      </c>
      <c r="C1783" s="2">
        <v>0.44905092592592594</v>
      </c>
      <c r="D1783" t="s">
        <v>10098</v>
      </c>
      <c r="E1783" t="s">
        <v>22</v>
      </c>
      <c r="F1783" t="s">
        <v>10099</v>
      </c>
      <c r="G1783" s="14" t="s">
        <v>10100</v>
      </c>
      <c r="H1783" s="14" t="s">
        <v>10101</v>
      </c>
      <c r="I1783" t="s">
        <v>21</v>
      </c>
      <c r="K1783">
        <v>3</v>
      </c>
      <c r="L1783">
        <v>12</v>
      </c>
      <c r="M1783">
        <v>10</v>
      </c>
      <c r="N1783">
        <v>1</v>
      </c>
      <c r="O1783" t="s">
        <v>517</v>
      </c>
      <c r="P1783" t="s">
        <v>517</v>
      </c>
      <c r="Q1783" t="s">
        <v>517</v>
      </c>
      <c r="R1783" t="s">
        <v>517</v>
      </c>
      <c r="S1783" t="s">
        <v>517</v>
      </c>
      <c r="T1783" t="s">
        <v>517</v>
      </c>
      <c r="U1783" t="s">
        <v>517</v>
      </c>
      <c r="V1783" t="s">
        <v>517</v>
      </c>
      <c r="W1783" t="s">
        <v>517</v>
      </c>
      <c r="X1783" t="s">
        <v>517</v>
      </c>
      <c r="Y1783" t="s">
        <v>10102</v>
      </c>
      <c r="Z1783" s="1">
        <v>28683</v>
      </c>
      <c r="AA1783" t="s">
        <v>582</v>
      </c>
      <c r="AB1783">
        <v>38</v>
      </c>
      <c r="AC1783" t="s">
        <v>358</v>
      </c>
      <c r="AD1783" t="s">
        <v>493</v>
      </c>
      <c r="AF1783" t="s">
        <v>8260</v>
      </c>
      <c r="AG1783" t="s">
        <v>8313</v>
      </c>
      <c r="AH1783" t="s">
        <v>8307</v>
      </c>
      <c r="AI1783" t="s">
        <v>8296</v>
      </c>
      <c r="AJ1783" t="s">
        <v>8270</v>
      </c>
    </row>
    <row r="1784" spans="1:36" x14ac:dyDescent="0.25">
      <c r="A1784" s="13" t="s">
        <v>10104</v>
      </c>
      <c r="B1784" s="1">
        <v>42806</v>
      </c>
      <c r="C1784" s="2">
        <v>0.41465277777777776</v>
      </c>
      <c r="D1784" t="s">
        <v>6535</v>
      </c>
      <c r="E1784" t="s">
        <v>22</v>
      </c>
      <c r="F1784" t="s">
        <v>6536</v>
      </c>
      <c r="G1784" s="14" t="s">
        <v>6537</v>
      </c>
      <c r="H1784" s="14" t="s">
        <v>6538</v>
      </c>
      <c r="I1784" t="s">
        <v>23</v>
      </c>
      <c r="K1784">
        <v>3</v>
      </c>
      <c r="L1784">
        <v>12</v>
      </c>
      <c r="M1784">
        <v>9</v>
      </c>
      <c r="N1784">
        <v>1</v>
      </c>
      <c r="O1784" t="s">
        <v>10103</v>
      </c>
      <c r="P1784" t="s">
        <v>517</v>
      </c>
      <c r="Q1784" t="s">
        <v>517</v>
      </c>
      <c r="R1784" t="s">
        <v>517</v>
      </c>
      <c r="S1784" t="s">
        <v>517</v>
      </c>
      <c r="T1784" t="s">
        <v>517</v>
      </c>
      <c r="U1784" t="s">
        <v>517</v>
      </c>
      <c r="V1784" t="s">
        <v>517</v>
      </c>
      <c r="W1784" t="s">
        <v>621</v>
      </c>
      <c r="X1784" t="s">
        <v>622</v>
      </c>
      <c r="Y1784" t="s">
        <v>6539</v>
      </c>
      <c r="Z1784" s="1">
        <v>23014</v>
      </c>
      <c r="AA1784" t="s">
        <v>694</v>
      </c>
      <c r="AB1784">
        <v>54</v>
      </c>
      <c r="AC1784" t="s">
        <v>358</v>
      </c>
      <c r="AD1784" t="s">
        <v>483</v>
      </c>
      <c r="AF1784" t="s">
        <v>8313</v>
      </c>
      <c r="AG1784" t="s">
        <v>8260</v>
      </c>
      <c r="AH1784" t="s">
        <v>517</v>
      </c>
      <c r="AI1784" t="s">
        <v>517</v>
      </c>
      <c r="AJ1784" t="s">
        <v>517</v>
      </c>
    </row>
    <row r="1785" spans="1:36" x14ac:dyDescent="0.25">
      <c r="A1785" s="13" t="s">
        <v>10105</v>
      </c>
      <c r="B1785" s="1">
        <v>42806</v>
      </c>
      <c r="C1785" s="2">
        <v>0.41252314814814817</v>
      </c>
      <c r="D1785" t="s">
        <v>8702</v>
      </c>
      <c r="E1785" t="s">
        <v>116</v>
      </c>
      <c r="F1785" t="s">
        <v>8703</v>
      </c>
      <c r="G1785" s="14" t="s">
        <v>8704</v>
      </c>
      <c r="H1785" s="14" t="s">
        <v>8705</v>
      </c>
      <c r="I1785" t="s">
        <v>21</v>
      </c>
      <c r="K1785">
        <v>3</v>
      </c>
      <c r="L1785">
        <v>12</v>
      </c>
      <c r="M1785">
        <v>9</v>
      </c>
      <c r="N1785">
        <v>1</v>
      </c>
      <c r="O1785" t="s">
        <v>8700</v>
      </c>
      <c r="P1785" t="s">
        <v>517</v>
      </c>
      <c r="Q1785" t="s">
        <v>517</v>
      </c>
      <c r="R1785" t="s">
        <v>517</v>
      </c>
      <c r="S1785" t="s">
        <v>517</v>
      </c>
      <c r="T1785" t="s">
        <v>517</v>
      </c>
      <c r="U1785" t="s">
        <v>517</v>
      </c>
      <c r="V1785" t="s">
        <v>517</v>
      </c>
      <c r="W1785" t="s">
        <v>537</v>
      </c>
      <c r="X1785" t="s">
        <v>849</v>
      </c>
      <c r="Y1785" t="s">
        <v>8706</v>
      </c>
      <c r="Z1785" s="1">
        <v>19843</v>
      </c>
      <c r="AA1785" t="s">
        <v>4632</v>
      </c>
      <c r="AB1785">
        <v>62</v>
      </c>
      <c r="AC1785" t="s">
        <v>358</v>
      </c>
      <c r="AD1785" t="s">
        <v>482</v>
      </c>
      <c r="AF1785" t="s">
        <v>8313</v>
      </c>
      <c r="AG1785" t="s">
        <v>8254</v>
      </c>
      <c r="AH1785" t="s">
        <v>517</v>
      </c>
      <c r="AI1785" t="s">
        <v>517</v>
      </c>
      <c r="AJ1785" t="s">
        <v>517</v>
      </c>
    </row>
    <row r="1786" spans="1:36" x14ac:dyDescent="0.25">
      <c r="A1786" s="13" t="s">
        <v>10106</v>
      </c>
      <c r="B1786" s="1">
        <v>42806</v>
      </c>
      <c r="C1786" s="2">
        <v>0.41129629629629627</v>
      </c>
      <c r="D1786" t="s">
        <v>10107</v>
      </c>
      <c r="E1786" t="s">
        <v>116</v>
      </c>
      <c r="F1786" t="s">
        <v>10108</v>
      </c>
      <c r="G1786" s="14" t="s">
        <v>10109</v>
      </c>
      <c r="H1786" s="14" t="s">
        <v>10110</v>
      </c>
      <c r="I1786" t="s">
        <v>21</v>
      </c>
      <c r="K1786">
        <v>3</v>
      </c>
      <c r="L1786">
        <v>12</v>
      </c>
      <c r="M1786">
        <v>9</v>
      </c>
      <c r="N1786">
        <v>1</v>
      </c>
      <c r="O1786" t="s">
        <v>517</v>
      </c>
      <c r="P1786" t="s">
        <v>517</v>
      </c>
      <c r="Q1786" t="s">
        <v>517</v>
      </c>
      <c r="R1786" t="s">
        <v>517</v>
      </c>
      <c r="S1786" t="s">
        <v>517</v>
      </c>
      <c r="T1786" t="s">
        <v>517</v>
      </c>
      <c r="U1786" t="s">
        <v>517</v>
      </c>
      <c r="V1786" t="s">
        <v>517</v>
      </c>
      <c r="W1786" t="s">
        <v>517</v>
      </c>
      <c r="X1786" t="s">
        <v>517</v>
      </c>
      <c r="Y1786" t="s">
        <v>517</v>
      </c>
      <c r="Z1786" s="1" t="s">
        <v>517</v>
      </c>
      <c r="AA1786" t="s">
        <v>10107</v>
      </c>
      <c r="AB1786" t="s">
        <v>517</v>
      </c>
      <c r="AC1786" t="s">
        <v>358</v>
      </c>
      <c r="AD1786" t="s">
        <v>517</v>
      </c>
      <c r="AF1786" t="s">
        <v>8266</v>
      </c>
      <c r="AG1786" t="s">
        <v>8306</v>
      </c>
      <c r="AH1786" t="s">
        <v>8260</v>
      </c>
      <c r="AI1786" t="s">
        <v>8304</v>
      </c>
      <c r="AJ1786" t="s">
        <v>517</v>
      </c>
    </row>
    <row r="1787" spans="1:36" x14ac:dyDescent="0.25">
      <c r="A1787" s="13" t="s">
        <v>10111</v>
      </c>
      <c r="B1787" s="1">
        <v>42806</v>
      </c>
      <c r="C1787" s="2">
        <v>0.37679398148148152</v>
      </c>
      <c r="D1787" t="s">
        <v>10112</v>
      </c>
      <c r="E1787" t="s">
        <v>22</v>
      </c>
      <c r="F1787" t="s">
        <v>10113</v>
      </c>
      <c r="G1787" t="s">
        <v>10114</v>
      </c>
      <c r="H1787" t="s">
        <v>10115</v>
      </c>
      <c r="I1787" t="s">
        <v>21</v>
      </c>
      <c r="K1787">
        <v>3</v>
      </c>
      <c r="L1787">
        <v>12</v>
      </c>
      <c r="M1787">
        <v>9</v>
      </c>
      <c r="N1787">
        <v>1</v>
      </c>
      <c r="O1787" t="s">
        <v>517</v>
      </c>
      <c r="P1787" t="s">
        <v>517</v>
      </c>
      <c r="Q1787" t="s">
        <v>517</v>
      </c>
      <c r="R1787" t="s">
        <v>517</v>
      </c>
      <c r="S1787" t="s">
        <v>517</v>
      </c>
      <c r="T1787" t="s">
        <v>517</v>
      </c>
      <c r="U1787" t="s">
        <v>517</v>
      </c>
      <c r="V1787" t="s">
        <v>517</v>
      </c>
      <c r="W1787" t="s">
        <v>517</v>
      </c>
      <c r="X1787" t="s">
        <v>517</v>
      </c>
      <c r="Y1787" t="s">
        <v>517</v>
      </c>
      <c r="Z1787" s="1" t="s">
        <v>517</v>
      </c>
      <c r="AA1787" t="s">
        <v>1519</v>
      </c>
      <c r="AB1787" t="s">
        <v>517</v>
      </c>
      <c r="AC1787" t="s">
        <v>358</v>
      </c>
      <c r="AD1787" t="s">
        <v>517</v>
      </c>
      <c r="AF1787" t="s">
        <v>8259</v>
      </c>
      <c r="AG1787" t="s">
        <v>517</v>
      </c>
      <c r="AH1787" t="s">
        <v>517</v>
      </c>
      <c r="AI1787" t="s">
        <v>517</v>
      </c>
      <c r="AJ1787" t="s">
        <v>517</v>
      </c>
    </row>
    <row r="1788" spans="1:36" x14ac:dyDescent="0.25">
      <c r="A1788" s="13" t="s">
        <v>10116</v>
      </c>
      <c r="B1788" s="1">
        <v>42806</v>
      </c>
      <c r="C1788" s="2">
        <v>0.34203703703703708</v>
      </c>
      <c r="D1788" t="s">
        <v>10117</v>
      </c>
      <c r="E1788" t="s">
        <v>22</v>
      </c>
      <c r="F1788" t="s">
        <v>10118</v>
      </c>
      <c r="G1788" s="14" t="s">
        <v>10119</v>
      </c>
      <c r="H1788" s="14" t="s">
        <v>10120</v>
      </c>
      <c r="I1788" t="s">
        <v>21</v>
      </c>
      <c r="K1788">
        <v>3</v>
      </c>
      <c r="L1788">
        <v>12</v>
      </c>
      <c r="M1788">
        <v>8</v>
      </c>
      <c r="N1788">
        <v>1</v>
      </c>
      <c r="O1788" t="s">
        <v>517</v>
      </c>
      <c r="P1788" t="s">
        <v>517</v>
      </c>
      <c r="Q1788" t="s">
        <v>517</v>
      </c>
      <c r="R1788" t="s">
        <v>517</v>
      </c>
      <c r="S1788" t="s">
        <v>517</v>
      </c>
      <c r="T1788" t="s">
        <v>517</v>
      </c>
      <c r="U1788" t="s">
        <v>517</v>
      </c>
      <c r="V1788" t="s">
        <v>517</v>
      </c>
      <c r="W1788" t="s">
        <v>517</v>
      </c>
      <c r="X1788" t="s">
        <v>517</v>
      </c>
      <c r="Y1788" t="s">
        <v>10121</v>
      </c>
      <c r="Z1788" s="1">
        <v>27832</v>
      </c>
      <c r="AA1788" t="s">
        <v>1885</v>
      </c>
      <c r="AB1788">
        <v>40</v>
      </c>
      <c r="AC1788" t="s">
        <v>358</v>
      </c>
      <c r="AD1788" t="s">
        <v>482</v>
      </c>
      <c r="AF1788" t="s">
        <v>8313</v>
      </c>
      <c r="AG1788" t="s">
        <v>8304</v>
      </c>
      <c r="AH1788" t="s">
        <v>8305</v>
      </c>
      <c r="AI1788" t="s">
        <v>8263</v>
      </c>
      <c r="AJ1788" t="s">
        <v>8296</v>
      </c>
    </row>
    <row r="1789" spans="1:36" x14ac:dyDescent="0.25">
      <c r="A1789" s="13" t="s">
        <v>10122</v>
      </c>
      <c r="B1789" s="1">
        <v>42806</v>
      </c>
      <c r="C1789" s="2">
        <v>0.13837962962962963</v>
      </c>
      <c r="D1789" t="s">
        <v>10123</v>
      </c>
      <c r="E1789" t="s">
        <v>22</v>
      </c>
      <c r="F1789" t="s">
        <v>10124</v>
      </c>
      <c r="G1789" s="14" t="s">
        <v>10125</v>
      </c>
      <c r="H1789" s="14" t="s">
        <v>10126</v>
      </c>
      <c r="I1789" t="s">
        <v>24</v>
      </c>
      <c r="K1789">
        <v>3</v>
      </c>
      <c r="L1789">
        <v>12</v>
      </c>
      <c r="M1789">
        <v>3</v>
      </c>
      <c r="N1789">
        <v>1</v>
      </c>
      <c r="O1789" t="s">
        <v>517</v>
      </c>
      <c r="P1789" t="s">
        <v>517</v>
      </c>
      <c r="Q1789" t="s">
        <v>517</v>
      </c>
      <c r="R1789" t="s">
        <v>517</v>
      </c>
      <c r="S1789" t="s">
        <v>517</v>
      </c>
      <c r="T1789" t="s">
        <v>517</v>
      </c>
      <c r="U1789" t="s">
        <v>517</v>
      </c>
      <c r="V1789" t="s">
        <v>517</v>
      </c>
      <c r="W1789" t="s">
        <v>517</v>
      </c>
      <c r="X1789" t="s">
        <v>517</v>
      </c>
      <c r="Y1789" t="s">
        <v>10127</v>
      </c>
      <c r="Z1789" s="1">
        <v>35547</v>
      </c>
      <c r="AA1789" t="s">
        <v>3369</v>
      </c>
      <c r="AB1789">
        <v>19</v>
      </c>
      <c r="AC1789" t="s">
        <v>358</v>
      </c>
      <c r="AD1789" t="s">
        <v>496</v>
      </c>
      <c r="AF1789" t="s">
        <v>8259</v>
      </c>
      <c r="AG1789" t="s">
        <v>517</v>
      </c>
      <c r="AH1789" t="s">
        <v>517</v>
      </c>
      <c r="AI1789" t="s">
        <v>517</v>
      </c>
      <c r="AJ1789" t="s">
        <v>517</v>
      </c>
    </row>
    <row r="1790" spans="1:36" x14ac:dyDescent="0.25">
      <c r="A1790" s="13" t="s">
        <v>10129</v>
      </c>
      <c r="B1790" s="1">
        <v>42806</v>
      </c>
      <c r="C1790" s="2">
        <v>0.49192129629629627</v>
      </c>
      <c r="D1790" t="s">
        <v>10130</v>
      </c>
      <c r="E1790" t="s">
        <v>22</v>
      </c>
      <c r="F1790" t="s">
        <v>10131</v>
      </c>
      <c r="G1790" s="14" t="s">
        <v>10132</v>
      </c>
      <c r="H1790" s="14" t="s">
        <v>10133</v>
      </c>
      <c r="I1790" t="s">
        <v>23</v>
      </c>
      <c r="K1790">
        <v>3</v>
      </c>
      <c r="L1790">
        <v>12</v>
      </c>
      <c r="M1790">
        <v>11</v>
      </c>
      <c r="N1790">
        <v>1</v>
      </c>
      <c r="O1790" t="s">
        <v>10128</v>
      </c>
      <c r="P1790" t="s">
        <v>517</v>
      </c>
      <c r="Q1790" t="s">
        <v>517</v>
      </c>
      <c r="R1790" t="s">
        <v>517</v>
      </c>
      <c r="S1790" t="s">
        <v>517</v>
      </c>
      <c r="T1790" t="s">
        <v>517</v>
      </c>
      <c r="U1790" t="s">
        <v>517</v>
      </c>
      <c r="V1790" t="s">
        <v>517</v>
      </c>
      <c r="W1790" t="s">
        <v>852</v>
      </c>
      <c r="X1790" t="s">
        <v>1839</v>
      </c>
      <c r="Y1790" t="s">
        <v>10134</v>
      </c>
      <c r="Z1790" s="1">
        <v>31736</v>
      </c>
      <c r="AA1790" t="s">
        <v>546</v>
      </c>
      <c r="AB1790">
        <v>30</v>
      </c>
      <c r="AC1790" t="s">
        <v>358</v>
      </c>
      <c r="AD1790" t="s">
        <v>487</v>
      </c>
      <c r="AF1790" t="s">
        <v>517</v>
      </c>
      <c r="AG1790" t="s">
        <v>517</v>
      </c>
      <c r="AH1790" t="s">
        <v>517</v>
      </c>
      <c r="AI1790" t="s">
        <v>517</v>
      </c>
      <c r="AJ1790" t="s">
        <v>517</v>
      </c>
    </row>
    <row r="1791" spans="1:36" x14ac:dyDescent="0.25">
      <c r="A1791" s="13" t="s">
        <v>10136</v>
      </c>
      <c r="B1791" s="1">
        <v>42806</v>
      </c>
      <c r="C1791" s="2">
        <v>0.48828703703703707</v>
      </c>
      <c r="D1791" t="s">
        <v>6264</v>
      </c>
      <c r="E1791" t="s">
        <v>22</v>
      </c>
      <c r="F1791" t="s">
        <v>6265</v>
      </c>
      <c r="G1791" s="14" t="s">
        <v>6266</v>
      </c>
      <c r="H1791" s="14" t="s">
        <v>6267</v>
      </c>
      <c r="I1791" t="s">
        <v>23</v>
      </c>
      <c r="K1791">
        <v>3</v>
      </c>
      <c r="L1791">
        <v>12</v>
      </c>
      <c r="M1791">
        <v>11</v>
      </c>
      <c r="N1791">
        <v>1</v>
      </c>
      <c r="O1791" t="s">
        <v>10135</v>
      </c>
      <c r="P1791" t="s">
        <v>517</v>
      </c>
      <c r="Q1791" t="s">
        <v>517</v>
      </c>
      <c r="R1791" t="s">
        <v>517</v>
      </c>
      <c r="S1791" t="s">
        <v>517</v>
      </c>
      <c r="T1791" t="s">
        <v>517</v>
      </c>
      <c r="U1791" t="s">
        <v>517</v>
      </c>
      <c r="V1791" t="s">
        <v>517</v>
      </c>
      <c r="W1791" t="s">
        <v>476</v>
      </c>
      <c r="X1791" t="s">
        <v>477</v>
      </c>
      <c r="Y1791" t="s">
        <v>6268</v>
      </c>
      <c r="Z1791" s="1">
        <v>33979</v>
      </c>
      <c r="AA1791" t="s">
        <v>694</v>
      </c>
      <c r="AB1791">
        <v>24</v>
      </c>
      <c r="AC1791" t="s">
        <v>358</v>
      </c>
      <c r="AD1791" t="s">
        <v>493</v>
      </c>
      <c r="AF1791" t="s">
        <v>517</v>
      </c>
      <c r="AG1791" t="s">
        <v>517</v>
      </c>
      <c r="AH1791" t="s">
        <v>517</v>
      </c>
      <c r="AI1791" t="s">
        <v>517</v>
      </c>
      <c r="AJ1791" t="s">
        <v>517</v>
      </c>
    </row>
    <row r="1792" spans="1:36" x14ac:dyDescent="0.25">
      <c r="A1792" s="13" t="s">
        <v>10137</v>
      </c>
      <c r="B1792" s="1">
        <v>42806</v>
      </c>
      <c r="C1792" s="2">
        <v>0.50693287037037038</v>
      </c>
      <c r="D1792" t="s">
        <v>10138</v>
      </c>
      <c r="E1792" t="s">
        <v>22</v>
      </c>
      <c r="F1792" t="s">
        <v>10139</v>
      </c>
      <c r="G1792" s="14" t="s">
        <v>10140</v>
      </c>
      <c r="H1792" s="14" t="s">
        <v>10141</v>
      </c>
      <c r="I1792" t="s">
        <v>24</v>
      </c>
      <c r="K1792">
        <v>3</v>
      </c>
      <c r="L1792">
        <v>12</v>
      </c>
      <c r="M1792">
        <v>12</v>
      </c>
      <c r="N1792">
        <v>1</v>
      </c>
      <c r="O1792" t="s">
        <v>517</v>
      </c>
      <c r="P1792" t="s">
        <v>517</v>
      </c>
      <c r="Q1792" t="s">
        <v>517</v>
      </c>
      <c r="R1792" t="s">
        <v>517</v>
      </c>
      <c r="S1792" t="s">
        <v>517</v>
      </c>
      <c r="T1792" t="s">
        <v>517</v>
      </c>
      <c r="U1792" t="s">
        <v>517</v>
      </c>
      <c r="V1792" t="s">
        <v>517</v>
      </c>
      <c r="W1792" t="s">
        <v>517</v>
      </c>
      <c r="X1792" t="s">
        <v>517</v>
      </c>
      <c r="Y1792" t="s">
        <v>517</v>
      </c>
      <c r="Z1792" s="1" t="s">
        <v>517</v>
      </c>
      <c r="AA1792" t="s">
        <v>10142</v>
      </c>
      <c r="AB1792" t="s">
        <v>517</v>
      </c>
      <c r="AC1792" t="s">
        <v>358</v>
      </c>
      <c r="AD1792" t="s">
        <v>517</v>
      </c>
      <c r="AF1792" t="s">
        <v>8313</v>
      </c>
      <c r="AG1792" t="s">
        <v>517</v>
      </c>
      <c r="AH1792" t="s">
        <v>517</v>
      </c>
      <c r="AI1792" t="s">
        <v>517</v>
      </c>
      <c r="AJ1792" t="s">
        <v>517</v>
      </c>
    </row>
    <row r="1793" spans="1:36" x14ac:dyDescent="0.25">
      <c r="A1793" s="13" t="s">
        <v>10144</v>
      </c>
      <c r="B1793" s="1">
        <v>42806</v>
      </c>
      <c r="C1793" s="2">
        <v>0.50627314814814817</v>
      </c>
      <c r="D1793" t="s">
        <v>10145</v>
      </c>
      <c r="E1793" t="s">
        <v>22</v>
      </c>
      <c r="F1793" t="s">
        <v>10146</v>
      </c>
      <c r="G1793" s="14" t="s">
        <v>10147</v>
      </c>
      <c r="H1793" s="14" t="s">
        <v>10148</v>
      </c>
      <c r="I1793" t="s">
        <v>23</v>
      </c>
      <c r="K1793">
        <v>3</v>
      </c>
      <c r="L1793">
        <v>12</v>
      </c>
      <c r="M1793">
        <v>12</v>
      </c>
      <c r="N1793">
        <v>1</v>
      </c>
      <c r="O1793" t="s">
        <v>10143</v>
      </c>
      <c r="P1793" t="s">
        <v>517</v>
      </c>
      <c r="Q1793" t="s">
        <v>517</v>
      </c>
      <c r="R1793" t="s">
        <v>517</v>
      </c>
      <c r="S1793" t="s">
        <v>517</v>
      </c>
      <c r="T1793" t="s">
        <v>517</v>
      </c>
      <c r="U1793" t="s">
        <v>517</v>
      </c>
      <c r="V1793" t="s">
        <v>517</v>
      </c>
      <c r="W1793" t="s">
        <v>1436</v>
      </c>
      <c r="X1793" t="s">
        <v>477</v>
      </c>
      <c r="Y1793" t="s">
        <v>10149</v>
      </c>
      <c r="Z1793" s="1">
        <v>30224</v>
      </c>
      <c r="AA1793" t="s">
        <v>10150</v>
      </c>
      <c r="AB1793">
        <v>34</v>
      </c>
      <c r="AC1793" t="s">
        <v>357</v>
      </c>
      <c r="AD1793" t="s">
        <v>487</v>
      </c>
      <c r="AF1793" t="s">
        <v>8260</v>
      </c>
      <c r="AG1793" t="s">
        <v>517</v>
      </c>
      <c r="AH1793" t="s">
        <v>517</v>
      </c>
      <c r="AI1793" t="s">
        <v>517</v>
      </c>
      <c r="AJ1793" t="s">
        <v>517</v>
      </c>
    </row>
    <row r="1794" spans="1:36" x14ac:dyDescent="0.25">
      <c r="A1794" s="13" t="s">
        <v>10152</v>
      </c>
      <c r="B1794" s="1">
        <v>42806</v>
      </c>
      <c r="C1794" s="2">
        <v>0.50028935185185186</v>
      </c>
      <c r="D1794" t="s">
        <v>10153</v>
      </c>
      <c r="E1794" t="s">
        <v>22</v>
      </c>
      <c r="F1794" t="s">
        <v>10154</v>
      </c>
      <c r="G1794" t="s">
        <v>10155</v>
      </c>
      <c r="H1794" t="s">
        <v>10156</v>
      </c>
      <c r="I1794" t="s">
        <v>23</v>
      </c>
      <c r="K1794">
        <v>3</v>
      </c>
      <c r="L1794">
        <v>12</v>
      </c>
      <c r="M1794">
        <v>12</v>
      </c>
      <c r="N1794">
        <v>1</v>
      </c>
      <c r="O1794" t="s">
        <v>10151</v>
      </c>
      <c r="P1794" t="s">
        <v>517</v>
      </c>
      <c r="Q1794" t="s">
        <v>517</v>
      </c>
      <c r="R1794" t="s">
        <v>517</v>
      </c>
      <c r="S1794" t="s">
        <v>517</v>
      </c>
      <c r="T1794" t="s">
        <v>517</v>
      </c>
      <c r="U1794" t="s">
        <v>517</v>
      </c>
      <c r="V1794" t="s">
        <v>517</v>
      </c>
      <c r="W1794" t="s">
        <v>589</v>
      </c>
      <c r="X1794" t="s">
        <v>849</v>
      </c>
      <c r="Y1794" t="s">
        <v>517</v>
      </c>
      <c r="Z1794" s="1" t="s">
        <v>517</v>
      </c>
      <c r="AA1794" t="s">
        <v>743</v>
      </c>
      <c r="AB1794" t="s">
        <v>517</v>
      </c>
      <c r="AC1794" t="s">
        <v>358</v>
      </c>
      <c r="AD1794" t="s">
        <v>517</v>
      </c>
      <c r="AF1794" t="s">
        <v>517</v>
      </c>
      <c r="AG1794" t="s">
        <v>517</v>
      </c>
      <c r="AH1794" t="s">
        <v>517</v>
      </c>
      <c r="AI1794" t="s">
        <v>517</v>
      </c>
      <c r="AJ1794" t="s">
        <v>517</v>
      </c>
    </row>
    <row r="1795" spans="1:36" x14ac:dyDescent="0.25">
      <c r="A1795" s="13" t="s">
        <v>10157</v>
      </c>
      <c r="B1795" s="1">
        <v>42806</v>
      </c>
      <c r="C1795" s="2">
        <v>0.51574074074074072</v>
      </c>
      <c r="D1795" t="s">
        <v>10158</v>
      </c>
      <c r="E1795" t="s">
        <v>22</v>
      </c>
      <c r="F1795" t="s">
        <v>10159</v>
      </c>
      <c r="G1795" t="s">
        <v>10160</v>
      </c>
      <c r="H1795" t="s">
        <v>10161</v>
      </c>
      <c r="I1795" t="s">
        <v>21</v>
      </c>
      <c r="K1795">
        <v>3</v>
      </c>
      <c r="L1795">
        <v>12</v>
      </c>
      <c r="M1795">
        <v>12</v>
      </c>
      <c r="N1795">
        <v>1</v>
      </c>
      <c r="O1795" t="s">
        <v>517</v>
      </c>
      <c r="P1795" t="s">
        <v>517</v>
      </c>
      <c r="Q1795" t="s">
        <v>517</v>
      </c>
      <c r="R1795" t="s">
        <v>517</v>
      </c>
      <c r="S1795" t="s">
        <v>517</v>
      </c>
      <c r="T1795" t="s">
        <v>517</v>
      </c>
      <c r="U1795" t="s">
        <v>517</v>
      </c>
      <c r="V1795" t="s">
        <v>517</v>
      </c>
      <c r="W1795" t="s">
        <v>517</v>
      </c>
      <c r="X1795" t="s">
        <v>517</v>
      </c>
      <c r="Y1795" t="s">
        <v>10162</v>
      </c>
      <c r="Z1795" s="1">
        <v>26492</v>
      </c>
      <c r="AA1795" t="s">
        <v>2032</v>
      </c>
      <c r="AB1795">
        <v>44</v>
      </c>
      <c r="AC1795" t="s">
        <v>357</v>
      </c>
      <c r="AD1795" t="s">
        <v>486</v>
      </c>
      <c r="AF1795" t="s">
        <v>8308</v>
      </c>
      <c r="AG1795" t="s">
        <v>517</v>
      </c>
      <c r="AH1795" t="s">
        <v>517</v>
      </c>
      <c r="AI1795" t="s">
        <v>517</v>
      </c>
      <c r="AJ1795" t="s">
        <v>517</v>
      </c>
    </row>
    <row r="1796" spans="1:36" x14ac:dyDescent="0.25">
      <c r="A1796" s="13" t="s">
        <v>10163</v>
      </c>
      <c r="B1796" s="1">
        <v>42806</v>
      </c>
      <c r="C1796" s="2">
        <v>0.51636574074074071</v>
      </c>
      <c r="D1796" t="s">
        <v>10164</v>
      </c>
      <c r="E1796" t="s">
        <v>22</v>
      </c>
      <c r="F1796" t="s">
        <v>10165</v>
      </c>
      <c r="G1796" t="s">
        <v>10166</v>
      </c>
      <c r="H1796" t="s">
        <v>10167</v>
      </c>
      <c r="I1796" t="s">
        <v>25</v>
      </c>
      <c r="K1796">
        <v>3</v>
      </c>
      <c r="L1796">
        <v>12</v>
      </c>
      <c r="M1796">
        <v>12</v>
      </c>
      <c r="N1796">
        <v>1</v>
      </c>
      <c r="O1796" t="s">
        <v>517</v>
      </c>
      <c r="P1796" t="s">
        <v>517</v>
      </c>
      <c r="Q1796" t="s">
        <v>517</v>
      </c>
      <c r="R1796" t="s">
        <v>517</v>
      </c>
      <c r="S1796" t="s">
        <v>517</v>
      </c>
      <c r="T1796" t="s">
        <v>517</v>
      </c>
      <c r="U1796" t="s">
        <v>517</v>
      </c>
      <c r="V1796" t="s">
        <v>517</v>
      </c>
      <c r="W1796" t="s">
        <v>517</v>
      </c>
      <c r="X1796" t="s">
        <v>517</v>
      </c>
      <c r="Y1796" t="s">
        <v>10168</v>
      </c>
      <c r="Z1796" s="1">
        <v>32280</v>
      </c>
      <c r="AA1796" t="s">
        <v>1055</v>
      </c>
      <c r="AB1796">
        <v>28</v>
      </c>
      <c r="AC1796" t="s">
        <v>358</v>
      </c>
      <c r="AD1796" t="s">
        <v>483</v>
      </c>
      <c r="AF1796" t="s">
        <v>8313</v>
      </c>
      <c r="AG1796" t="s">
        <v>8295</v>
      </c>
      <c r="AH1796" t="s">
        <v>517</v>
      </c>
      <c r="AI1796" t="s">
        <v>517</v>
      </c>
      <c r="AJ1796" t="s">
        <v>517</v>
      </c>
    </row>
    <row r="1797" spans="1:36" x14ac:dyDescent="0.25">
      <c r="A1797" s="13" t="s">
        <v>10170</v>
      </c>
      <c r="B1797" s="1">
        <v>42806</v>
      </c>
      <c r="C1797" s="2">
        <v>0.52937500000000004</v>
      </c>
      <c r="D1797" t="s">
        <v>10171</v>
      </c>
      <c r="E1797" t="s">
        <v>116</v>
      </c>
      <c r="F1797" t="s">
        <v>10172</v>
      </c>
      <c r="G1797" s="14" t="s">
        <v>10173</v>
      </c>
      <c r="H1797" s="14" t="s">
        <v>10174</v>
      </c>
      <c r="I1797" t="s">
        <v>23</v>
      </c>
      <c r="K1797">
        <v>3</v>
      </c>
      <c r="L1797">
        <v>12</v>
      </c>
      <c r="M1797">
        <v>12</v>
      </c>
      <c r="N1797">
        <v>1</v>
      </c>
      <c r="O1797" t="s">
        <v>10169</v>
      </c>
      <c r="P1797" t="s">
        <v>517</v>
      </c>
      <c r="Q1797" t="s">
        <v>517</v>
      </c>
      <c r="R1797" t="s">
        <v>517</v>
      </c>
      <c r="S1797" t="s">
        <v>517</v>
      </c>
      <c r="T1797" t="s">
        <v>517</v>
      </c>
      <c r="U1797" t="s">
        <v>517</v>
      </c>
      <c r="V1797" t="s">
        <v>517</v>
      </c>
      <c r="W1797" t="s">
        <v>589</v>
      </c>
      <c r="X1797" t="s">
        <v>849</v>
      </c>
      <c r="Y1797" t="s">
        <v>517</v>
      </c>
      <c r="Z1797" s="1" t="s">
        <v>517</v>
      </c>
      <c r="AA1797" t="s">
        <v>478</v>
      </c>
      <c r="AB1797" t="s">
        <v>517</v>
      </c>
      <c r="AC1797" t="s">
        <v>358</v>
      </c>
      <c r="AD1797" t="s">
        <v>517</v>
      </c>
      <c r="AF1797" t="s">
        <v>517</v>
      </c>
      <c r="AG1797" t="s">
        <v>517</v>
      </c>
      <c r="AH1797" t="s">
        <v>517</v>
      </c>
      <c r="AI1797" t="s">
        <v>517</v>
      </c>
      <c r="AJ1797" t="s">
        <v>517</v>
      </c>
    </row>
    <row r="1798" spans="1:36" x14ac:dyDescent="0.25">
      <c r="A1798" s="13" t="s">
        <v>10176</v>
      </c>
      <c r="B1798" s="1">
        <v>42806</v>
      </c>
      <c r="C1798" s="2">
        <v>0.5354282407407408</v>
      </c>
      <c r="D1798" t="s">
        <v>10177</v>
      </c>
      <c r="E1798" t="s">
        <v>22</v>
      </c>
      <c r="F1798" t="s">
        <v>4396</v>
      </c>
      <c r="G1798" s="14" t="s">
        <v>4397</v>
      </c>
      <c r="H1798" s="14" t="s">
        <v>4398</v>
      </c>
      <c r="I1798" t="s">
        <v>23</v>
      </c>
      <c r="K1798">
        <v>3</v>
      </c>
      <c r="L1798">
        <v>12</v>
      </c>
      <c r="M1798">
        <v>12</v>
      </c>
      <c r="N1798">
        <v>1</v>
      </c>
      <c r="O1798" t="s">
        <v>10175</v>
      </c>
      <c r="P1798" t="s">
        <v>517</v>
      </c>
      <c r="Q1798" t="s">
        <v>517</v>
      </c>
      <c r="R1798" t="s">
        <v>517</v>
      </c>
      <c r="S1798" t="s">
        <v>517</v>
      </c>
      <c r="T1798" t="s">
        <v>517</v>
      </c>
      <c r="U1798" t="s">
        <v>517</v>
      </c>
      <c r="V1798" t="s">
        <v>517</v>
      </c>
      <c r="W1798" t="s">
        <v>856</v>
      </c>
      <c r="X1798" t="s">
        <v>844</v>
      </c>
      <c r="Y1798" t="s">
        <v>4399</v>
      </c>
      <c r="Z1798" s="1">
        <v>28590</v>
      </c>
      <c r="AA1798" t="s">
        <v>743</v>
      </c>
      <c r="AB1798">
        <v>38</v>
      </c>
      <c r="AC1798" t="s">
        <v>358</v>
      </c>
      <c r="AD1798" t="s">
        <v>491</v>
      </c>
      <c r="AF1798" t="s">
        <v>517</v>
      </c>
      <c r="AG1798" t="s">
        <v>517</v>
      </c>
      <c r="AH1798" t="s">
        <v>517</v>
      </c>
      <c r="AI1798" t="s">
        <v>517</v>
      </c>
      <c r="AJ1798" t="s">
        <v>517</v>
      </c>
    </row>
    <row r="1799" spans="1:36" x14ac:dyDescent="0.25">
      <c r="A1799" s="13" t="s">
        <v>10179</v>
      </c>
      <c r="B1799" s="1">
        <v>42806</v>
      </c>
      <c r="C1799" s="2">
        <v>0.54621527777777779</v>
      </c>
      <c r="D1799" t="s">
        <v>10180</v>
      </c>
      <c r="E1799" t="s">
        <v>22</v>
      </c>
      <c r="F1799" t="s">
        <v>10181</v>
      </c>
      <c r="G1799" t="s">
        <v>10182</v>
      </c>
      <c r="H1799" t="s">
        <v>10183</v>
      </c>
      <c r="I1799" t="s">
        <v>21</v>
      </c>
      <c r="K1799">
        <v>3</v>
      </c>
      <c r="L1799">
        <v>12</v>
      </c>
      <c r="M1799">
        <v>13</v>
      </c>
      <c r="N1799">
        <v>1</v>
      </c>
      <c r="O1799" t="s">
        <v>10178</v>
      </c>
      <c r="P1799" t="s">
        <v>517</v>
      </c>
      <c r="Q1799" t="s">
        <v>517</v>
      </c>
      <c r="R1799" t="s">
        <v>517</v>
      </c>
      <c r="S1799" t="s">
        <v>517</v>
      </c>
      <c r="T1799" t="s">
        <v>517</v>
      </c>
      <c r="U1799" t="s">
        <v>517</v>
      </c>
      <c r="V1799" t="s">
        <v>517</v>
      </c>
      <c r="W1799" t="s">
        <v>589</v>
      </c>
      <c r="X1799" t="s">
        <v>10184</v>
      </c>
      <c r="Y1799" t="s">
        <v>517</v>
      </c>
      <c r="Z1799" s="1" t="s">
        <v>517</v>
      </c>
      <c r="AA1799" t="s">
        <v>10185</v>
      </c>
      <c r="AB1799" t="s">
        <v>517</v>
      </c>
      <c r="AC1799" t="s">
        <v>357</v>
      </c>
      <c r="AD1799" t="s">
        <v>517</v>
      </c>
      <c r="AF1799" t="s">
        <v>517</v>
      </c>
      <c r="AG1799" t="s">
        <v>517</v>
      </c>
      <c r="AH1799" t="s">
        <v>517</v>
      </c>
      <c r="AI1799" t="s">
        <v>517</v>
      </c>
      <c r="AJ1799" t="s">
        <v>517</v>
      </c>
    </row>
    <row r="1800" spans="1:36" x14ac:dyDescent="0.25">
      <c r="A1800" s="13" t="s">
        <v>10187</v>
      </c>
      <c r="B1800" s="1">
        <v>42806</v>
      </c>
      <c r="C1800" s="2">
        <v>0.57570601851851855</v>
      </c>
      <c r="D1800" t="s">
        <v>10188</v>
      </c>
      <c r="E1800" t="s">
        <v>22</v>
      </c>
      <c r="F1800" t="s">
        <v>10189</v>
      </c>
      <c r="G1800" s="14" t="s">
        <v>10190</v>
      </c>
      <c r="H1800" s="14" t="s">
        <v>10191</v>
      </c>
      <c r="I1800" t="s">
        <v>21</v>
      </c>
      <c r="K1800">
        <v>3</v>
      </c>
      <c r="L1800">
        <v>12</v>
      </c>
      <c r="M1800">
        <v>13</v>
      </c>
      <c r="N1800">
        <v>1</v>
      </c>
      <c r="O1800" t="s">
        <v>10186</v>
      </c>
      <c r="P1800" t="s">
        <v>517</v>
      </c>
      <c r="Q1800" t="s">
        <v>517</v>
      </c>
      <c r="R1800" t="s">
        <v>517</v>
      </c>
      <c r="S1800" t="s">
        <v>517</v>
      </c>
      <c r="T1800" t="s">
        <v>517</v>
      </c>
      <c r="U1800" t="s">
        <v>517</v>
      </c>
      <c r="V1800" t="s">
        <v>517</v>
      </c>
      <c r="W1800" t="s">
        <v>589</v>
      </c>
      <c r="X1800" t="s">
        <v>590</v>
      </c>
      <c r="Y1800" t="s">
        <v>10192</v>
      </c>
      <c r="Z1800" s="1">
        <v>30438</v>
      </c>
      <c r="AA1800" t="s">
        <v>9720</v>
      </c>
      <c r="AB1800">
        <v>33</v>
      </c>
      <c r="AC1800" t="s">
        <v>358</v>
      </c>
      <c r="AD1800" t="s">
        <v>491</v>
      </c>
      <c r="AF1800" t="s">
        <v>8265</v>
      </c>
      <c r="AG1800" t="s">
        <v>517</v>
      </c>
      <c r="AH1800" t="s">
        <v>517</v>
      </c>
      <c r="AI1800" t="s">
        <v>517</v>
      </c>
      <c r="AJ1800" t="s">
        <v>517</v>
      </c>
    </row>
    <row r="1801" spans="1:36" x14ac:dyDescent="0.25">
      <c r="A1801" s="13" t="s">
        <v>10193</v>
      </c>
      <c r="B1801" s="1">
        <v>42806</v>
      </c>
      <c r="C1801" s="2">
        <v>0.56715277777777773</v>
      </c>
      <c r="D1801" t="s">
        <v>10194</v>
      </c>
      <c r="E1801" t="s">
        <v>22</v>
      </c>
      <c r="F1801" t="s">
        <v>10195</v>
      </c>
      <c r="G1801" s="14" t="s">
        <v>10196</v>
      </c>
      <c r="H1801" s="14" t="s">
        <v>10197</v>
      </c>
      <c r="I1801" t="s">
        <v>24</v>
      </c>
      <c r="K1801">
        <v>3</v>
      </c>
      <c r="L1801">
        <v>12</v>
      </c>
      <c r="M1801">
        <v>13</v>
      </c>
      <c r="N1801">
        <v>1</v>
      </c>
      <c r="O1801" t="s">
        <v>517</v>
      </c>
      <c r="P1801" t="s">
        <v>517</v>
      </c>
      <c r="Q1801" t="s">
        <v>517</v>
      </c>
      <c r="R1801" t="s">
        <v>517</v>
      </c>
      <c r="S1801" t="s">
        <v>517</v>
      </c>
      <c r="T1801" t="s">
        <v>517</v>
      </c>
      <c r="U1801" t="s">
        <v>517</v>
      </c>
      <c r="V1801" t="s">
        <v>517</v>
      </c>
      <c r="W1801" t="s">
        <v>517</v>
      </c>
      <c r="X1801" t="s">
        <v>517</v>
      </c>
      <c r="Y1801" t="s">
        <v>10198</v>
      </c>
      <c r="Z1801" s="1">
        <v>33474</v>
      </c>
      <c r="AA1801" t="s">
        <v>546</v>
      </c>
      <c r="AB1801">
        <v>25</v>
      </c>
      <c r="AC1801" t="s">
        <v>358</v>
      </c>
      <c r="AD1801" t="s">
        <v>493</v>
      </c>
      <c r="AF1801" t="s">
        <v>517</v>
      </c>
      <c r="AG1801" t="s">
        <v>517</v>
      </c>
      <c r="AH1801" t="s">
        <v>517</v>
      </c>
      <c r="AI1801" t="s">
        <v>517</v>
      </c>
      <c r="AJ1801" t="s">
        <v>517</v>
      </c>
    </row>
    <row r="1802" spans="1:36" x14ac:dyDescent="0.25">
      <c r="A1802" s="13" t="s">
        <v>10200</v>
      </c>
      <c r="B1802" s="1">
        <v>42806</v>
      </c>
      <c r="C1802" s="2">
        <v>0.60128472222222229</v>
      </c>
      <c r="D1802" t="s">
        <v>10201</v>
      </c>
      <c r="E1802" t="s">
        <v>22</v>
      </c>
      <c r="F1802" t="s">
        <v>10202</v>
      </c>
      <c r="G1802" s="14" t="s">
        <v>10203</v>
      </c>
      <c r="H1802" s="14" t="s">
        <v>10204</v>
      </c>
      <c r="I1802" t="s">
        <v>23</v>
      </c>
      <c r="K1802">
        <v>3</v>
      </c>
      <c r="L1802">
        <v>12</v>
      </c>
      <c r="M1802">
        <v>14</v>
      </c>
      <c r="N1802">
        <v>1</v>
      </c>
      <c r="O1802" t="s">
        <v>10199</v>
      </c>
      <c r="P1802" t="s">
        <v>517</v>
      </c>
      <c r="Q1802" t="s">
        <v>517</v>
      </c>
      <c r="R1802" t="s">
        <v>517</v>
      </c>
      <c r="S1802" t="s">
        <v>517</v>
      </c>
      <c r="T1802" t="s">
        <v>517</v>
      </c>
      <c r="U1802" t="s">
        <v>517</v>
      </c>
      <c r="V1802" t="s">
        <v>517</v>
      </c>
      <c r="W1802" t="s">
        <v>537</v>
      </c>
      <c r="X1802" t="s">
        <v>527</v>
      </c>
      <c r="Y1802" t="s">
        <v>10205</v>
      </c>
      <c r="Z1802" s="1">
        <v>33034</v>
      </c>
      <c r="AA1802" t="s">
        <v>946</v>
      </c>
      <c r="AB1802">
        <v>26</v>
      </c>
      <c r="AC1802" t="s">
        <v>358</v>
      </c>
      <c r="AD1802" t="s">
        <v>501</v>
      </c>
      <c r="AF1802" t="s">
        <v>517</v>
      </c>
      <c r="AG1802" t="s">
        <v>517</v>
      </c>
      <c r="AH1802" t="s">
        <v>517</v>
      </c>
      <c r="AI1802" t="s">
        <v>517</v>
      </c>
      <c r="AJ1802" t="s">
        <v>517</v>
      </c>
    </row>
    <row r="1803" spans="1:36" x14ac:dyDescent="0.25">
      <c r="A1803" s="13" t="s">
        <v>10206</v>
      </c>
      <c r="B1803" s="1">
        <v>42806</v>
      </c>
      <c r="C1803" s="2">
        <v>0.64700231481481485</v>
      </c>
      <c r="D1803" t="s">
        <v>10207</v>
      </c>
      <c r="E1803" t="s">
        <v>22</v>
      </c>
      <c r="F1803" t="s">
        <v>10208</v>
      </c>
      <c r="G1803" t="s">
        <v>10209</v>
      </c>
      <c r="H1803" t="s">
        <v>10210</v>
      </c>
      <c r="I1803" t="s">
        <v>21</v>
      </c>
      <c r="K1803">
        <v>3</v>
      </c>
      <c r="L1803">
        <v>12</v>
      </c>
      <c r="M1803">
        <v>15</v>
      </c>
      <c r="N1803">
        <v>1</v>
      </c>
      <c r="O1803" t="s">
        <v>517</v>
      </c>
      <c r="P1803" t="s">
        <v>517</v>
      </c>
      <c r="Q1803" t="s">
        <v>517</v>
      </c>
      <c r="R1803" t="s">
        <v>517</v>
      </c>
      <c r="S1803" t="s">
        <v>517</v>
      </c>
      <c r="T1803" t="s">
        <v>517</v>
      </c>
      <c r="U1803" t="s">
        <v>517</v>
      </c>
      <c r="V1803" t="s">
        <v>517</v>
      </c>
      <c r="W1803" t="s">
        <v>517</v>
      </c>
      <c r="X1803" t="s">
        <v>517</v>
      </c>
      <c r="Y1803" t="s">
        <v>10211</v>
      </c>
      <c r="Z1803" s="1">
        <v>32387</v>
      </c>
      <c r="AA1803" t="s">
        <v>529</v>
      </c>
      <c r="AB1803">
        <v>28</v>
      </c>
      <c r="AC1803" t="s">
        <v>358</v>
      </c>
      <c r="AD1803" t="s">
        <v>487</v>
      </c>
      <c r="AF1803" t="s">
        <v>8273</v>
      </c>
      <c r="AG1803" t="s">
        <v>8263</v>
      </c>
      <c r="AH1803" t="s">
        <v>8261</v>
      </c>
      <c r="AI1803" t="s">
        <v>8295</v>
      </c>
      <c r="AJ1803" t="s">
        <v>517</v>
      </c>
    </row>
    <row r="1804" spans="1:36" x14ac:dyDescent="0.25">
      <c r="A1804" s="13" t="s">
        <v>10213</v>
      </c>
      <c r="B1804" s="1">
        <v>42806</v>
      </c>
      <c r="C1804" s="2">
        <v>0.64636574074074071</v>
      </c>
      <c r="D1804" t="s">
        <v>10214</v>
      </c>
      <c r="E1804" t="s">
        <v>22</v>
      </c>
      <c r="F1804" t="s">
        <v>10215</v>
      </c>
      <c r="G1804" s="14" t="s">
        <v>10216</v>
      </c>
      <c r="H1804" s="14" t="s">
        <v>10217</v>
      </c>
      <c r="I1804" t="s">
        <v>23</v>
      </c>
      <c r="K1804">
        <v>3</v>
      </c>
      <c r="L1804">
        <v>12</v>
      </c>
      <c r="M1804">
        <v>15</v>
      </c>
      <c r="N1804">
        <v>1</v>
      </c>
      <c r="O1804" t="s">
        <v>10212</v>
      </c>
      <c r="P1804" t="s">
        <v>517</v>
      </c>
      <c r="Q1804" t="s">
        <v>517</v>
      </c>
      <c r="R1804" t="s">
        <v>517</v>
      </c>
      <c r="S1804" t="s">
        <v>517</v>
      </c>
      <c r="T1804" t="s">
        <v>517</v>
      </c>
      <c r="U1804" t="s">
        <v>517</v>
      </c>
      <c r="V1804" t="s">
        <v>517</v>
      </c>
      <c r="W1804" t="s">
        <v>537</v>
      </c>
      <c r="X1804" t="s">
        <v>590</v>
      </c>
      <c r="Y1804" t="s">
        <v>517</v>
      </c>
      <c r="Z1804" s="1" t="s">
        <v>517</v>
      </c>
      <c r="AA1804" t="s">
        <v>5608</v>
      </c>
      <c r="AB1804" t="s">
        <v>517</v>
      </c>
      <c r="AC1804" t="s">
        <v>358</v>
      </c>
      <c r="AD1804" t="s">
        <v>517</v>
      </c>
      <c r="AF1804" t="s">
        <v>517</v>
      </c>
      <c r="AG1804" t="s">
        <v>517</v>
      </c>
      <c r="AH1804" t="s">
        <v>517</v>
      </c>
      <c r="AI1804" t="s">
        <v>517</v>
      </c>
      <c r="AJ1804" t="s">
        <v>517</v>
      </c>
    </row>
    <row r="1805" spans="1:36" x14ac:dyDescent="0.25">
      <c r="A1805" s="13" t="s">
        <v>10219</v>
      </c>
      <c r="B1805" s="1">
        <v>42806</v>
      </c>
      <c r="C1805" s="2">
        <v>0.64187499999999997</v>
      </c>
      <c r="D1805" t="s">
        <v>10220</v>
      </c>
      <c r="E1805" t="s">
        <v>1282</v>
      </c>
      <c r="F1805" t="s">
        <v>10221</v>
      </c>
      <c r="G1805" s="14" t="s">
        <v>10222</v>
      </c>
      <c r="H1805" s="14" t="s">
        <v>10223</v>
      </c>
      <c r="I1805" t="s">
        <v>23</v>
      </c>
      <c r="K1805">
        <v>3</v>
      </c>
      <c r="L1805">
        <v>12</v>
      </c>
      <c r="M1805">
        <v>15</v>
      </c>
      <c r="N1805">
        <v>1</v>
      </c>
      <c r="O1805" t="s">
        <v>10218</v>
      </c>
      <c r="P1805" t="s">
        <v>517</v>
      </c>
      <c r="Q1805" t="s">
        <v>517</v>
      </c>
      <c r="R1805" t="s">
        <v>517</v>
      </c>
      <c r="S1805" t="s">
        <v>517</v>
      </c>
      <c r="T1805" t="s">
        <v>517</v>
      </c>
      <c r="U1805" t="s">
        <v>517</v>
      </c>
      <c r="V1805" t="s">
        <v>517</v>
      </c>
      <c r="W1805" t="s">
        <v>4604</v>
      </c>
      <c r="X1805" t="s">
        <v>527</v>
      </c>
      <c r="Y1805" t="s">
        <v>517</v>
      </c>
      <c r="Z1805" s="1" t="s">
        <v>517</v>
      </c>
      <c r="AA1805" t="s">
        <v>10224</v>
      </c>
      <c r="AB1805" t="s">
        <v>517</v>
      </c>
      <c r="AC1805" t="s">
        <v>358</v>
      </c>
      <c r="AD1805" t="s">
        <v>517</v>
      </c>
      <c r="AF1805" t="s">
        <v>517</v>
      </c>
      <c r="AG1805" t="s">
        <v>517</v>
      </c>
      <c r="AH1805" t="s">
        <v>517</v>
      </c>
      <c r="AI1805" t="s">
        <v>517</v>
      </c>
      <c r="AJ1805" t="s">
        <v>517</v>
      </c>
    </row>
    <row r="1806" spans="1:36" x14ac:dyDescent="0.25">
      <c r="A1806" s="13" t="s">
        <v>10226</v>
      </c>
      <c r="B1806" s="1">
        <v>42806</v>
      </c>
      <c r="C1806" s="2">
        <v>0.63436342592592598</v>
      </c>
      <c r="D1806" t="s">
        <v>10227</v>
      </c>
      <c r="E1806" t="s">
        <v>22</v>
      </c>
      <c r="F1806" t="s">
        <v>10228</v>
      </c>
      <c r="G1806" s="14" t="s">
        <v>10229</v>
      </c>
      <c r="H1806" s="14" t="s">
        <v>10230</v>
      </c>
      <c r="I1806" t="s">
        <v>23</v>
      </c>
      <c r="K1806">
        <v>3</v>
      </c>
      <c r="L1806">
        <v>12</v>
      </c>
      <c r="M1806">
        <v>15</v>
      </c>
      <c r="N1806">
        <v>1</v>
      </c>
      <c r="O1806" t="s">
        <v>10225</v>
      </c>
      <c r="P1806" t="s">
        <v>517</v>
      </c>
      <c r="Q1806" t="s">
        <v>517</v>
      </c>
      <c r="R1806" t="s">
        <v>517</v>
      </c>
      <c r="S1806" t="s">
        <v>517</v>
      </c>
      <c r="T1806" t="s">
        <v>517</v>
      </c>
      <c r="U1806" t="s">
        <v>517</v>
      </c>
      <c r="V1806" t="s">
        <v>517</v>
      </c>
      <c r="W1806" t="s">
        <v>476</v>
      </c>
      <c r="X1806" t="s">
        <v>846</v>
      </c>
      <c r="Y1806" t="s">
        <v>10231</v>
      </c>
      <c r="Z1806" s="1">
        <v>35069</v>
      </c>
      <c r="AA1806" t="s">
        <v>529</v>
      </c>
      <c r="AB1806">
        <v>21</v>
      </c>
      <c r="AC1806" t="s">
        <v>358</v>
      </c>
      <c r="AD1806" t="s">
        <v>486</v>
      </c>
      <c r="AF1806" t="s">
        <v>517</v>
      </c>
      <c r="AG1806" t="s">
        <v>517</v>
      </c>
      <c r="AH1806" t="s">
        <v>517</v>
      </c>
      <c r="AI1806" t="s">
        <v>517</v>
      </c>
      <c r="AJ1806" t="s">
        <v>517</v>
      </c>
    </row>
    <row r="1807" spans="1:36" x14ac:dyDescent="0.25">
      <c r="A1807" s="13" t="s">
        <v>10233</v>
      </c>
      <c r="B1807" s="1">
        <v>42807</v>
      </c>
      <c r="C1807" s="2">
        <v>0.41979166666666662</v>
      </c>
      <c r="D1807" t="s">
        <v>5291</v>
      </c>
      <c r="E1807" t="s">
        <v>22</v>
      </c>
      <c r="F1807" t="s">
        <v>5292</v>
      </c>
      <c r="G1807" s="14" t="s">
        <v>5288</v>
      </c>
      <c r="H1807" s="14" t="s">
        <v>5289</v>
      </c>
      <c r="I1807" t="s">
        <v>23</v>
      </c>
      <c r="K1807">
        <v>3</v>
      </c>
      <c r="L1807">
        <v>13</v>
      </c>
      <c r="M1807">
        <v>10</v>
      </c>
      <c r="N1807">
        <v>2</v>
      </c>
      <c r="O1807" t="s">
        <v>10232</v>
      </c>
      <c r="P1807" t="s">
        <v>517</v>
      </c>
      <c r="Q1807" t="s">
        <v>517</v>
      </c>
      <c r="R1807" t="s">
        <v>517</v>
      </c>
      <c r="S1807" t="s">
        <v>517</v>
      </c>
      <c r="T1807" t="s">
        <v>517</v>
      </c>
      <c r="U1807" t="s">
        <v>517</v>
      </c>
      <c r="V1807" t="s">
        <v>517</v>
      </c>
      <c r="W1807" t="s">
        <v>526</v>
      </c>
      <c r="X1807" t="s">
        <v>527</v>
      </c>
      <c r="Y1807" t="s">
        <v>4018</v>
      </c>
      <c r="Z1807" s="1">
        <v>34759</v>
      </c>
      <c r="AA1807" t="s">
        <v>519</v>
      </c>
      <c r="AB1807">
        <v>22</v>
      </c>
      <c r="AC1807" t="s">
        <v>358</v>
      </c>
      <c r="AD1807" t="s">
        <v>487</v>
      </c>
      <c r="AF1807" t="s">
        <v>517</v>
      </c>
      <c r="AG1807" t="s">
        <v>517</v>
      </c>
      <c r="AH1807" t="s">
        <v>517</v>
      </c>
      <c r="AI1807" t="s">
        <v>517</v>
      </c>
      <c r="AJ1807" t="s">
        <v>517</v>
      </c>
    </row>
    <row r="1808" spans="1:36" x14ac:dyDescent="0.25">
      <c r="A1808" s="13" t="s">
        <v>10234</v>
      </c>
      <c r="B1808" s="1">
        <v>42807</v>
      </c>
      <c r="C1808" s="2">
        <v>0.41681712962962963</v>
      </c>
      <c r="D1808" t="s">
        <v>10235</v>
      </c>
      <c r="E1808" t="s">
        <v>22</v>
      </c>
      <c r="F1808" t="s">
        <v>5287</v>
      </c>
      <c r="G1808" t="s">
        <v>5288</v>
      </c>
      <c r="H1808" t="s">
        <v>10236</v>
      </c>
      <c r="I1808" t="s">
        <v>23</v>
      </c>
      <c r="K1808">
        <v>3</v>
      </c>
      <c r="L1808">
        <v>13</v>
      </c>
      <c r="M1808">
        <v>10</v>
      </c>
      <c r="N1808">
        <v>2</v>
      </c>
      <c r="O1808" t="s">
        <v>10232</v>
      </c>
      <c r="P1808" t="s">
        <v>517</v>
      </c>
      <c r="Q1808" t="s">
        <v>517</v>
      </c>
      <c r="R1808" t="s">
        <v>517</v>
      </c>
      <c r="S1808" t="s">
        <v>517</v>
      </c>
      <c r="T1808" t="s">
        <v>517</v>
      </c>
      <c r="U1808" t="s">
        <v>517</v>
      </c>
      <c r="V1808" t="s">
        <v>517</v>
      </c>
      <c r="W1808" t="s">
        <v>526</v>
      </c>
      <c r="X1808" t="s">
        <v>527</v>
      </c>
      <c r="Y1808" t="s">
        <v>4018</v>
      </c>
      <c r="Z1808" s="1">
        <v>34759</v>
      </c>
      <c r="AA1808" t="s">
        <v>546</v>
      </c>
      <c r="AB1808">
        <v>22</v>
      </c>
      <c r="AC1808" t="s">
        <v>358</v>
      </c>
      <c r="AD1808" t="s">
        <v>487</v>
      </c>
      <c r="AF1808" t="s">
        <v>517</v>
      </c>
      <c r="AG1808" t="s">
        <v>517</v>
      </c>
      <c r="AH1808" t="s">
        <v>517</v>
      </c>
      <c r="AI1808" t="s">
        <v>517</v>
      </c>
      <c r="AJ1808" t="s">
        <v>517</v>
      </c>
    </row>
    <row r="1809" spans="1:36" x14ac:dyDescent="0.25">
      <c r="A1809" s="13" t="s">
        <v>10238</v>
      </c>
      <c r="B1809" s="1">
        <v>42807</v>
      </c>
      <c r="C1809" s="2">
        <v>0.41184027777777782</v>
      </c>
      <c r="D1809" t="s">
        <v>10239</v>
      </c>
      <c r="E1809" t="s">
        <v>22</v>
      </c>
      <c r="F1809" t="s">
        <v>10240</v>
      </c>
      <c r="G1809" s="14" t="s">
        <v>10241</v>
      </c>
      <c r="H1809" s="14" t="s">
        <v>10242</v>
      </c>
      <c r="I1809" t="s">
        <v>23</v>
      </c>
      <c r="K1809">
        <v>3</v>
      </c>
      <c r="L1809">
        <v>13</v>
      </c>
      <c r="M1809">
        <v>9</v>
      </c>
      <c r="N1809">
        <v>2</v>
      </c>
      <c r="O1809" t="s">
        <v>10237</v>
      </c>
      <c r="P1809" t="s">
        <v>517</v>
      </c>
      <c r="Q1809" t="s">
        <v>517</v>
      </c>
      <c r="R1809" t="s">
        <v>517</v>
      </c>
      <c r="S1809" t="s">
        <v>517</v>
      </c>
      <c r="T1809" t="s">
        <v>517</v>
      </c>
      <c r="U1809" t="s">
        <v>517</v>
      </c>
      <c r="V1809" t="s">
        <v>517</v>
      </c>
      <c r="W1809" t="s">
        <v>526</v>
      </c>
      <c r="X1809" t="s">
        <v>527</v>
      </c>
      <c r="Y1809" t="s">
        <v>3262</v>
      </c>
      <c r="Z1809" s="1">
        <v>33604</v>
      </c>
      <c r="AA1809" t="s">
        <v>10239</v>
      </c>
      <c r="AB1809">
        <v>25</v>
      </c>
      <c r="AC1809" t="s">
        <v>358</v>
      </c>
      <c r="AD1809" t="s">
        <v>493</v>
      </c>
      <c r="AF1809" t="s">
        <v>517</v>
      </c>
      <c r="AG1809" t="s">
        <v>517</v>
      </c>
      <c r="AH1809" t="s">
        <v>517</v>
      </c>
      <c r="AI1809" t="s">
        <v>517</v>
      </c>
      <c r="AJ1809" t="s">
        <v>517</v>
      </c>
    </row>
    <row r="1810" spans="1:36" x14ac:dyDescent="0.25">
      <c r="A1810" s="13" t="s">
        <v>10244</v>
      </c>
      <c r="B1810" s="1">
        <v>42807</v>
      </c>
      <c r="C1810" s="2">
        <v>0.3923726851851852</v>
      </c>
      <c r="D1810" t="s">
        <v>10245</v>
      </c>
      <c r="E1810" t="s">
        <v>22</v>
      </c>
      <c r="F1810" t="s">
        <v>10246</v>
      </c>
      <c r="G1810" s="14" t="s">
        <v>10247</v>
      </c>
      <c r="H1810" s="14" t="s">
        <v>10248</v>
      </c>
      <c r="I1810" t="s">
        <v>21</v>
      </c>
      <c r="K1810">
        <v>3</v>
      </c>
      <c r="L1810">
        <v>13</v>
      </c>
      <c r="M1810">
        <v>9</v>
      </c>
      <c r="N1810">
        <v>2</v>
      </c>
      <c r="O1810" t="s">
        <v>10243</v>
      </c>
      <c r="P1810" t="s">
        <v>517</v>
      </c>
      <c r="Q1810" t="s">
        <v>517</v>
      </c>
      <c r="R1810" t="s">
        <v>517</v>
      </c>
      <c r="S1810" t="s">
        <v>517</v>
      </c>
      <c r="T1810" t="s">
        <v>517</v>
      </c>
      <c r="U1810" t="s">
        <v>517</v>
      </c>
      <c r="V1810" t="s">
        <v>517</v>
      </c>
      <c r="W1810" t="s">
        <v>589</v>
      </c>
      <c r="X1810" t="s">
        <v>590</v>
      </c>
      <c r="Y1810" t="s">
        <v>10249</v>
      </c>
      <c r="Z1810" s="1" t="s">
        <v>517</v>
      </c>
      <c r="AA1810" t="s">
        <v>10250</v>
      </c>
      <c r="AB1810" t="s">
        <v>517</v>
      </c>
      <c r="AC1810" t="s">
        <v>357</v>
      </c>
      <c r="AD1810" t="s">
        <v>517</v>
      </c>
      <c r="AF1810" t="s">
        <v>8253</v>
      </c>
      <c r="AG1810" t="s">
        <v>517</v>
      </c>
      <c r="AH1810" t="s">
        <v>517</v>
      </c>
      <c r="AI1810" t="s">
        <v>517</v>
      </c>
      <c r="AJ1810" t="s">
        <v>517</v>
      </c>
    </row>
    <row r="1811" spans="1:36" x14ac:dyDescent="0.25">
      <c r="A1811" s="13" t="s">
        <v>10252</v>
      </c>
      <c r="B1811" s="1">
        <v>42807</v>
      </c>
      <c r="C1811" s="2">
        <v>0.3732523148148148</v>
      </c>
      <c r="D1811" t="s">
        <v>10253</v>
      </c>
      <c r="E1811" t="s">
        <v>22</v>
      </c>
      <c r="F1811" t="s">
        <v>10254</v>
      </c>
      <c r="G1811" s="14" t="s">
        <v>10255</v>
      </c>
      <c r="H1811" s="14" t="s">
        <v>10256</v>
      </c>
      <c r="I1811" t="s">
        <v>21</v>
      </c>
      <c r="K1811">
        <v>3</v>
      </c>
      <c r="L1811">
        <v>13</v>
      </c>
      <c r="M1811">
        <v>8</v>
      </c>
      <c r="N1811">
        <v>2</v>
      </c>
      <c r="O1811" t="s">
        <v>10251</v>
      </c>
      <c r="P1811" t="s">
        <v>517</v>
      </c>
      <c r="Q1811" t="s">
        <v>517</v>
      </c>
      <c r="R1811" t="s">
        <v>517</v>
      </c>
      <c r="S1811" t="s">
        <v>517</v>
      </c>
      <c r="T1811" t="s">
        <v>517</v>
      </c>
      <c r="U1811" t="s">
        <v>517</v>
      </c>
      <c r="V1811" t="s">
        <v>517</v>
      </c>
      <c r="W1811" t="s">
        <v>537</v>
      </c>
      <c r="X1811" t="s">
        <v>4987</v>
      </c>
      <c r="Y1811" t="s">
        <v>8505</v>
      </c>
      <c r="Z1811" s="1">
        <v>33017</v>
      </c>
      <c r="AA1811" t="s">
        <v>529</v>
      </c>
      <c r="AB1811">
        <v>26</v>
      </c>
      <c r="AC1811" t="s">
        <v>358</v>
      </c>
      <c r="AD1811" t="s">
        <v>490</v>
      </c>
      <c r="AF1811" t="s">
        <v>8254</v>
      </c>
      <c r="AG1811" t="s">
        <v>517</v>
      </c>
      <c r="AH1811" t="s">
        <v>517</v>
      </c>
      <c r="AI1811" t="s">
        <v>517</v>
      </c>
      <c r="AJ1811" t="s">
        <v>517</v>
      </c>
    </row>
    <row r="1812" spans="1:36" x14ac:dyDescent="0.25">
      <c r="A1812" s="13" t="s">
        <v>10257</v>
      </c>
      <c r="B1812" s="1">
        <v>42807</v>
      </c>
      <c r="C1812" s="2">
        <v>0.35495370370370366</v>
      </c>
      <c r="D1812" t="s">
        <v>10258</v>
      </c>
      <c r="E1812" t="s">
        <v>22</v>
      </c>
      <c r="F1812" t="s">
        <v>10259</v>
      </c>
      <c r="G1812" s="14" t="s">
        <v>10260</v>
      </c>
      <c r="H1812" s="14" t="s">
        <v>10261</v>
      </c>
      <c r="I1812" t="s">
        <v>21</v>
      </c>
      <c r="K1812">
        <v>3</v>
      </c>
      <c r="L1812">
        <v>13</v>
      </c>
      <c r="M1812">
        <v>8</v>
      </c>
      <c r="N1812">
        <v>2</v>
      </c>
      <c r="O1812" t="s">
        <v>517</v>
      </c>
      <c r="P1812" t="s">
        <v>517</v>
      </c>
      <c r="Q1812" t="s">
        <v>517</v>
      </c>
      <c r="R1812" t="s">
        <v>517</v>
      </c>
      <c r="S1812" t="s">
        <v>517</v>
      </c>
      <c r="T1812" t="s">
        <v>517</v>
      </c>
      <c r="U1812" t="s">
        <v>517</v>
      </c>
      <c r="V1812" t="s">
        <v>517</v>
      </c>
      <c r="W1812" t="s">
        <v>517</v>
      </c>
      <c r="X1812" t="s">
        <v>517</v>
      </c>
      <c r="Y1812" t="s">
        <v>10262</v>
      </c>
      <c r="Z1812" s="1">
        <v>32258</v>
      </c>
      <c r="AA1812" t="s">
        <v>10263</v>
      </c>
      <c r="AB1812">
        <v>28</v>
      </c>
      <c r="AC1812" t="s">
        <v>357</v>
      </c>
      <c r="AD1812" t="s">
        <v>482</v>
      </c>
      <c r="AF1812" t="s">
        <v>8313</v>
      </c>
      <c r="AG1812" t="s">
        <v>517</v>
      </c>
      <c r="AH1812" t="s">
        <v>8295</v>
      </c>
      <c r="AI1812" t="s">
        <v>8270</v>
      </c>
      <c r="AJ1812" t="s">
        <v>517</v>
      </c>
    </row>
    <row r="1813" spans="1:36" x14ac:dyDescent="0.25">
      <c r="A1813" s="13" t="s">
        <v>10264</v>
      </c>
      <c r="B1813" s="1">
        <v>42807</v>
      </c>
      <c r="C1813" s="2">
        <v>0.35468749999999999</v>
      </c>
      <c r="D1813" t="s">
        <v>7203</v>
      </c>
      <c r="E1813" t="s">
        <v>116</v>
      </c>
      <c r="F1813" t="s">
        <v>5997</v>
      </c>
      <c r="G1813" s="14" t="s">
        <v>5998</v>
      </c>
      <c r="H1813" s="14" t="s">
        <v>5999</v>
      </c>
      <c r="I1813" t="s">
        <v>21</v>
      </c>
      <c r="K1813">
        <v>3</v>
      </c>
      <c r="L1813">
        <v>13</v>
      </c>
      <c r="M1813">
        <v>8</v>
      </c>
      <c r="N1813">
        <v>2</v>
      </c>
      <c r="O1813" t="s">
        <v>5994</v>
      </c>
      <c r="P1813" t="s">
        <v>517</v>
      </c>
      <c r="Q1813" t="s">
        <v>517</v>
      </c>
      <c r="R1813" t="s">
        <v>517</v>
      </c>
      <c r="S1813" t="s">
        <v>517</v>
      </c>
      <c r="T1813" t="s">
        <v>517</v>
      </c>
      <c r="U1813" t="s">
        <v>517</v>
      </c>
      <c r="V1813" t="s">
        <v>517</v>
      </c>
      <c r="W1813" t="s">
        <v>589</v>
      </c>
      <c r="X1813" t="s">
        <v>590</v>
      </c>
      <c r="Y1813" t="s">
        <v>5211</v>
      </c>
      <c r="Z1813" s="1">
        <v>23513</v>
      </c>
      <c r="AA1813" t="s">
        <v>1702</v>
      </c>
      <c r="AB1813">
        <v>52</v>
      </c>
      <c r="AC1813" t="s">
        <v>358</v>
      </c>
      <c r="AD1813" t="s">
        <v>495</v>
      </c>
      <c r="AF1813" t="s">
        <v>8307</v>
      </c>
      <c r="AG1813" t="s">
        <v>517</v>
      </c>
      <c r="AH1813" t="s">
        <v>517</v>
      </c>
      <c r="AI1813" t="s">
        <v>517</v>
      </c>
      <c r="AJ1813" t="s">
        <v>517</v>
      </c>
    </row>
    <row r="1814" spans="1:36" x14ac:dyDescent="0.25">
      <c r="A1814" s="13" t="s">
        <v>10266</v>
      </c>
      <c r="B1814" s="1">
        <v>42807</v>
      </c>
      <c r="C1814" s="2">
        <v>0.35100694444444441</v>
      </c>
      <c r="D1814" t="s">
        <v>10267</v>
      </c>
      <c r="E1814" t="s">
        <v>116</v>
      </c>
      <c r="F1814" t="s">
        <v>10268</v>
      </c>
      <c r="G1814" s="14" t="s">
        <v>10269</v>
      </c>
      <c r="H1814" s="14" t="s">
        <v>10270</v>
      </c>
      <c r="I1814" t="s">
        <v>23</v>
      </c>
      <c r="K1814">
        <v>3</v>
      </c>
      <c r="L1814">
        <v>13</v>
      </c>
      <c r="M1814">
        <v>8</v>
      </c>
      <c r="N1814">
        <v>2</v>
      </c>
      <c r="O1814" t="s">
        <v>10265</v>
      </c>
      <c r="P1814" t="s">
        <v>517</v>
      </c>
      <c r="Q1814" t="s">
        <v>517</v>
      </c>
      <c r="R1814" t="s">
        <v>517</v>
      </c>
      <c r="S1814" t="s">
        <v>517</v>
      </c>
      <c r="T1814" t="s">
        <v>517</v>
      </c>
      <c r="U1814" t="s">
        <v>517</v>
      </c>
      <c r="V1814" t="s">
        <v>517</v>
      </c>
      <c r="W1814" t="s">
        <v>589</v>
      </c>
      <c r="X1814" t="s">
        <v>849</v>
      </c>
      <c r="Y1814" t="s">
        <v>517</v>
      </c>
      <c r="Z1814" s="1" t="s">
        <v>517</v>
      </c>
      <c r="AA1814" t="s">
        <v>946</v>
      </c>
      <c r="AB1814" t="s">
        <v>517</v>
      </c>
      <c r="AC1814" t="s">
        <v>358</v>
      </c>
      <c r="AD1814" t="s">
        <v>517</v>
      </c>
      <c r="AF1814" t="s">
        <v>8260</v>
      </c>
      <c r="AG1814" t="s">
        <v>517</v>
      </c>
      <c r="AH1814" t="s">
        <v>517</v>
      </c>
      <c r="AI1814" t="s">
        <v>517</v>
      </c>
      <c r="AJ1814" t="s">
        <v>517</v>
      </c>
    </row>
    <row r="1815" spans="1:36" x14ac:dyDescent="0.25">
      <c r="A1815" s="13" t="s">
        <v>10271</v>
      </c>
      <c r="B1815" s="1">
        <v>42807</v>
      </c>
      <c r="C1815" s="2">
        <v>0.33084490740740741</v>
      </c>
      <c r="D1815" t="s">
        <v>3379</v>
      </c>
      <c r="E1815" t="s">
        <v>22</v>
      </c>
      <c r="F1815" t="s">
        <v>2691</v>
      </c>
      <c r="G1815" s="14" t="s">
        <v>2692</v>
      </c>
      <c r="H1815" s="14" t="s">
        <v>10272</v>
      </c>
      <c r="I1815" t="s">
        <v>21</v>
      </c>
      <c r="K1815">
        <v>3</v>
      </c>
      <c r="L1815">
        <v>13</v>
      </c>
      <c r="M1815">
        <v>7</v>
      </c>
      <c r="N1815">
        <v>2</v>
      </c>
      <c r="O1815" t="s">
        <v>517</v>
      </c>
      <c r="P1815" t="s">
        <v>517</v>
      </c>
      <c r="Q1815" t="s">
        <v>517</v>
      </c>
      <c r="R1815" t="s">
        <v>517</v>
      </c>
      <c r="S1815" t="s">
        <v>517</v>
      </c>
      <c r="T1815" t="s">
        <v>517</v>
      </c>
      <c r="U1815" t="s">
        <v>517</v>
      </c>
      <c r="V1815" t="s">
        <v>517</v>
      </c>
      <c r="W1815" t="s">
        <v>517</v>
      </c>
      <c r="X1815" t="s">
        <v>517</v>
      </c>
      <c r="Y1815" t="s">
        <v>2694</v>
      </c>
      <c r="Z1815" s="1">
        <v>27279</v>
      </c>
      <c r="AA1815" t="s">
        <v>2695</v>
      </c>
      <c r="AB1815">
        <v>42</v>
      </c>
      <c r="AC1815" t="s">
        <v>358</v>
      </c>
      <c r="AD1815" t="s">
        <v>487</v>
      </c>
      <c r="AF1815" t="s">
        <v>8254</v>
      </c>
      <c r="AG1815">
        <v>16789</v>
      </c>
      <c r="AH1815" t="s">
        <v>8295</v>
      </c>
      <c r="AI1815" t="s">
        <v>8259</v>
      </c>
      <c r="AJ1815" t="s">
        <v>517</v>
      </c>
    </row>
    <row r="1816" spans="1:36" x14ac:dyDescent="0.25">
      <c r="A1816" s="13" t="s">
        <v>10273</v>
      </c>
      <c r="B1816" s="1">
        <v>42807</v>
      </c>
      <c r="C1816" s="2">
        <v>0.23376157407407408</v>
      </c>
      <c r="D1816" t="s">
        <v>10274</v>
      </c>
      <c r="E1816" t="s">
        <v>22</v>
      </c>
      <c r="F1816" t="s">
        <v>10275</v>
      </c>
      <c r="G1816" t="s">
        <v>10276</v>
      </c>
      <c r="H1816" t="s">
        <v>10277</v>
      </c>
      <c r="I1816" t="s">
        <v>21</v>
      </c>
      <c r="K1816">
        <v>3</v>
      </c>
      <c r="L1816">
        <v>13</v>
      </c>
      <c r="M1816">
        <v>5</v>
      </c>
      <c r="N1816">
        <v>2</v>
      </c>
      <c r="O1816" t="s">
        <v>517</v>
      </c>
      <c r="P1816" t="s">
        <v>517</v>
      </c>
      <c r="Q1816" t="s">
        <v>517</v>
      </c>
      <c r="R1816" t="s">
        <v>517</v>
      </c>
      <c r="S1816" t="s">
        <v>517</v>
      </c>
      <c r="T1816" t="s">
        <v>517</v>
      </c>
      <c r="U1816" t="s">
        <v>517</v>
      </c>
      <c r="V1816" t="s">
        <v>517</v>
      </c>
      <c r="W1816" t="s">
        <v>517</v>
      </c>
      <c r="X1816" t="s">
        <v>517</v>
      </c>
      <c r="Y1816" t="s">
        <v>10278</v>
      </c>
      <c r="Z1816" s="1">
        <v>33518</v>
      </c>
      <c r="AA1816" t="s">
        <v>2178</v>
      </c>
      <c r="AB1816">
        <v>25</v>
      </c>
      <c r="AC1816" t="s">
        <v>358</v>
      </c>
      <c r="AD1816" t="s">
        <v>493</v>
      </c>
      <c r="AF1816" t="s">
        <v>8295</v>
      </c>
      <c r="AG1816" t="s">
        <v>517</v>
      </c>
      <c r="AH1816" t="s">
        <v>517</v>
      </c>
      <c r="AI1816" t="s">
        <v>517</v>
      </c>
      <c r="AJ1816" t="s">
        <v>517</v>
      </c>
    </row>
    <row r="1817" spans="1:36" x14ac:dyDescent="0.25">
      <c r="A1817" s="13" t="s">
        <v>10279</v>
      </c>
      <c r="B1817" s="1">
        <v>42807</v>
      </c>
      <c r="C1817" s="2">
        <v>7.9328703703703707E-2</v>
      </c>
      <c r="D1817" t="s">
        <v>10280</v>
      </c>
      <c r="E1817" t="s">
        <v>22</v>
      </c>
      <c r="F1817" t="s">
        <v>10281</v>
      </c>
      <c r="G1817" t="s">
        <v>10282</v>
      </c>
      <c r="H1817" t="s">
        <v>10283</v>
      </c>
      <c r="I1817" t="s">
        <v>23</v>
      </c>
      <c r="K1817">
        <v>3</v>
      </c>
      <c r="L1817">
        <v>13</v>
      </c>
      <c r="M1817">
        <v>1</v>
      </c>
      <c r="N1817">
        <v>2</v>
      </c>
      <c r="O1817" t="s">
        <v>517</v>
      </c>
      <c r="P1817" t="s">
        <v>517</v>
      </c>
      <c r="Q1817" t="s">
        <v>517</v>
      </c>
      <c r="R1817" t="s">
        <v>517</v>
      </c>
      <c r="S1817" t="s">
        <v>517</v>
      </c>
      <c r="T1817" t="s">
        <v>517</v>
      </c>
      <c r="U1817" t="s">
        <v>517</v>
      </c>
      <c r="V1817" t="s">
        <v>517</v>
      </c>
      <c r="W1817" t="s">
        <v>517</v>
      </c>
      <c r="X1817" t="s">
        <v>517</v>
      </c>
      <c r="Y1817" t="s">
        <v>10284</v>
      </c>
      <c r="Z1817" s="1">
        <v>32000</v>
      </c>
      <c r="AA1817" t="s">
        <v>1041</v>
      </c>
      <c r="AB1817">
        <v>29</v>
      </c>
      <c r="AC1817" t="s">
        <v>357</v>
      </c>
      <c r="AD1817" t="s">
        <v>501</v>
      </c>
      <c r="AF1817" t="s">
        <v>517</v>
      </c>
      <c r="AG1817" t="s">
        <v>517</v>
      </c>
      <c r="AH1817" t="s">
        <v>517</v>
      </c>
      <c r="AI1817" t="s">
        <v>517</v>
      </c>
      <c r="AJ1817" t="s">
        <v>517</v>
      </c>
    </row>
    <row r="1818" spans="1:36" x14ac:dyDescent="0.25">
      <c r="A1818" s="13" t="s">
        <v>10285</v>
      </c>
      <c r="B1818" s="1">
        <v>42807</v>
      </c>
      <c r="C1818" s="2">
        <v>2.9490740740740744E-2</v>
      </c>
      <c r="D1818" t="s">
        <v>10286</v>
      </c>
      <c r="E1818" t="s">
        <v>22</v>
      </c>
      <c r="F1818" t="s">
        <v>10287</v>
      </c>
      <c r="G1818" s="14" t="s">
        <v>10288</v>
      </c>
      <c r="H1818" s="14" t="s">
        <v>10289</v>
      </c>
      <c r="I1818" t="s">
        <v>25</v>
      </c>
      <c r="K1818">
        <v>3</v>
      </c>
      <c r="L1818">
        <v>13</v>
      </c>
      <c r="M1818">
        <v>0</v>
      </c>
      <c r="N1818">
        <v>2</v>
      </c>
      <c r="O1818" t="s">
        <v>517</v>
      </c>
      <c r="P1818" t="s">
        <v>517</v>
      </c>
      <c r="Q1818" t="s">
        <v>517</v>
      </c>
      <c r="R1818" t="s">
        <v>517</v>
      </c>
      <c r="S1818" t="s">
        <v>517</v>
      </c>
      <c r="T1818" t="s">
        <v>517</v>
      </c>
      <c r="U1818" t="s">
        <v>517</v>
      </c>
      <c r="V1818" t="s">
        <v>517</v>
      </c>
      <c r="W1818" t="s">
        <v>517</v>
      </c>
      <c r="X1818" t="s">
        <v>517</v>
      </c>
      <c r="Y1818" t="s">
        <v>10290</v>
      </c>
      <c r="Z1818" s="1">
        <v>24796</v>
      </c>
      <c r="AA1818" t="s">
        <v>1048</v>
      </c>
      <c r="AB1818">
        <v>49</v>
      </c>
      <c r="AC1818" t="s">
        <v>358</v>
      </c>
      <c r="AD1818" t="s">
        <v>499</v>
      </c>
      <c r="AF1818" t="s">
        <v>8282</v>
      </c>
      <c r="AG1818" t="s">
        <v>8313</v>
      </c>
      <c r="AH1818" t="s">
        <v>517</v>
      </c>
      <c r="AI1818" t="s">
        <v>517</v>
      </c>
      <c r="AJ1818" t="s">
        <v>517</v>
      </c>
    </row>
    <row r="1819" spans="1:36" x14ac:dyDescent="0.25">
      <c r="A1819" s="13" t="s">
        <v>10292</v>
      </c>
      <c r="B1819" s="1">
        <v>42806</v>
      </c>
      <c r="C1819" s="2">
        <v>0.94967592592592587</v>
      </c>
      <c r="D1819" t="s">
        <v>10293</v>
      </c>
      <c r="E1819" t="s">
        <v>22</v>
      </c>
      <c r="F1819" t="s">
        <v>10294</v>
      </c>
      <c r="G1819" s="14" t="s">
        <v>10295</v>
      </c>
      <c r="H1819" s="14" t="s">
        <v>10296</v>
      </c>
      <c r="I1819" t="s">
        <v>23</v>
      </c>
      <c r="K1819">
        <v>3</v>
      </c>
      <c r="L1819">
        <v>12</v>
      </c>
      <c r="M1819">
        <v>22</v>
      </c>
      <c r="N1819">
        <v>1</v>
      </c>
      <c r="O1819" t="s">
        <v>10291</v>
      </c>
      <c r="P1819" t="s">
        <v>517</v>
      </c>
      <c r="Q1819" t="s">
        <v>517</v>
      </c>
      <c r="R1819" t="s">
        <v>517</v>
      </c>
      <c r="S1819" t="s">
        <v>517</v>
      </c>
      <c r="T1819" t="s">
        <v>517</v>
      </c>
      <c r="U1819" t="s">
        <v>517</v>
      </c>
      <c r="V1819" t="s">
        <v>517</v>
      </c>
      <c r="W1819" t="s">
        <v>526</v>
      </c>
      <c r="X1819" t="s">
        <v>527</v>
      </c>
      <c r="Y1819" t="s">
        <v>10297</v>
      </c>
      <c r="Z1819" s="1">
        <v>34272</v>
      </c>
      <c r="AA1819" t="s">
        <v>4369</v>
      </c>
      <c r="AB1819">
        <v>23</v>
      </c>
      <c r="AC1819" t="s">
        <v>358</v>
      </c>
      <c r="AD1819" t="s">
        <v>493</v>
      </c>
      <c r="AF1819" t="s">
        <v>517</v>
      </c>
      <c r="AG1819" t="s">
        <v>517</v>
      </c>
      <c r="AH1819" t="s">
        <v>517</v>
      </c>
      <c r="AI1819" t="s">
        <v>517</v>
      </c>
      <c r="AJ1819" t="s">
        <v>517</v>
      </c>
    </row>
    <row r="1820" spans="1:36" x14ac:dyDescent="0.25">
      <c r="A1820" s="13" t="s">
        <v>10299</v>
      </c>
      <c r="B1820" s="1">
        <v>42806</v>
      </c>
      <c r="C1820" s="2">
        <v>0.9202893518518519</v>
      </c>
      <c r="D1820" t="s">
        <v>10300</v>
      </c>
      <c r="E1820" t="s">
        <v>22</v>
      </c>
      <c r="F1820" t="s">
        <v>10301</v>
      </c>
      <c r="G1820" s="14" t="s">
        <v>10302</v>
      </c>
      <c r="H1820" s="14" t="s">
        <v>10303</v>
      </c>
      <c r="I1820" t="s">
        <v>21</v>
      </c>
      <c r="K1820">
        <v>3</v>
      </c>
      <c r="L1820">
        <v>12</v>
      </c>
      <c r="M1820">
        <v>22</v>
      </c>
      <c r="N1820">
        <v>1</v>
      </c>
      <c r="O1820" t="s">
        <v>10298</v>
      </c>
      <c r="P1820" t="s">
        <v>517</v>
      </c>
      <c r="Q1820" t="s">
        <v>517</v>
      </c>
      <c r="R1820" t="s">
        <v>517</v>
      </c>
      <c r="S1820" t="s">
        <v>517</v>
      </c>
      <c r="T1820" t="s">
        <v>517</v>
      </c>
      <c r="U1820" t="s">
        <v>517</v>
      </c>
      <c r="V1820" t="s">
        <v>517</v>
      </c>
      <c r="W1820" t="s">
        <v>589</v>
      </c>
      <c r="X1820" t="s">
        <v>590</v>
      </c>
      <c r="Y1820" t="s">
        <v>10304</v>
      </c>
      <c r="Z1820" s="1">
        <v>32648</v>
      </c>
      <c r="AA1820" t="s">
        <v>529</v>
      </c>
      <c r="AB1820">
        <v>27</v>
      </c>
      <c r="AC1820" t="s">
        <v>358</v>
      </c>
      <c r="AD1820" t="s">
        <v>488</v>
      </c>
      <c r="AF1820" t="s">
        <v>8253</v>
      </c>
      <c r="AG1820" t="s">
        <v>517</v>
      </c>
      <c r="AH1820" t="s">
        <v>517</v>
      </c>
      <c r="AI1820" t="s">
        <v>517</v>
      </c>
      <c r="AJ1820" t="s">
        <v>517</v>
      </c>
    </row>
    <row r="1821" spans="1:36" x14ac:dyDescent="0.25">
      <c r="A1821" s="13" t="s">
        <v>10305</v>
      </c>
      <c r="B1821" s="1">
        <v>42806</v>
      </c>
      <c r="C1821" s="2">
        <v>0.86329861111111106</v>
      </c>
      <c r="D1821" t="s">
        <v>10306</v>
      </c>
      <c r="E1821" t="s">
        <v>22</v>
      </c>
      <c r="F1821" t="s">
        <v>10307</v>
      </c>
      <c r="G1821" s="14" t="s">
        <v>10308</v>
      </c>
      <c r="H1821" s="14" t="s">
        <v>10309</v>
      </c>
      <c r="I1821" t="s">
        <v>24</v>
      </c>
      <c r="K1821">
        <v>3</v>
      </c>
      <c r="L1821">
        <v>12</v>
      </c>
      <c r="M1821">
        <v>20</v>
      </c>
      <c r="N1821">
        <v>1</v>
      </c>
      <c r="O1821" t="s">
        <v>517</v>
      </c>
      <c r="P1821" t="s">
        <v>517</v>
      </c>
      <c r="Q1821" t="s">
        <v>517</v>
      </c>
      <c r="R1821" t="s">
        <v>517</v>
      </c>
      <c r="S1821" t="s">
        <v>517</v>
      </c>
      <c r="T1821" t="s">
        <v>517</v>
      </c>
      <c r="U1821" t="s">
        <v>517</v>
      </c>
      <c r="V1821" t="s">
        <v>517</v>
      </c>
      <c r="W1821" t="s">
        <v>517</v>
      </c>
      <c r="X1821" t="s">
        <v>517</v>
      </c>
      <c r="Y1821" t="s">
        <v>10310</v>
      </c>
      <c r="Z1821" s="1">
        <v>29646</v>
      </c>
      <c r="AA1821" t="s">
        <v>1542</v>
      </c>
      <c r="AB1821">
        <v>36</v>
      </c>
      <c r="AC1821" t="s">
        <v>358</v>
      </c>
      <c r="AD1821" t="s">
        <v>492</v>
      </c>
      <c r="AF1821" t="s">
        <v>517</v>
      </c>
      <c r="AG1821" t="s">
        <v>517</v>
      </c>
      <c r="AH1821" t="s">
        <v>517</v>
      </c>
      <c r="AI1821" t="s">
        <v>517</v>
      </c>
      <c r="AJ1821" t="s">
        <v>517</v>
      </c>
    </row>
    <row r="1822" spans="1:36" x14ac:dyDescent="0.25">
      <c r="A1822" s="13" t="s">
        <v>10311</v>
      </c>
      <c r="B1822" s="1">
        <v>42806</v>
      </c>
      <c r="C1822" s="2">
        <v>0.85903935185185187</v>
      </c>
      <c r="D1822" t="s">
        <v>10312</v>
      </c>
      <c r="E1822" t="s">
        <v>22</v>
      </c>
      <c r="F1822" t="s">
        <v>10307</v>
      </c>
      <c r="G1822" t="s">
        <v>10308</v>
      </c>
      <c r="H1822" t="s">
        <v>10313</v>
      </c>
      <c r="I1822" t="s">
        <v>24</v>
      </c>
      <c r="K1822">
        <v>3</v>
      </c>
      <c r="L1822">
        <v>12</v>
      </c>
      <c r="M1822">
        <v>20</v>
      </c>
      <c r="N1822">
        <v>1</v>
      </c>
      <c r="O1822" t="s">
        <v>517</v>
      </c>
      <c r="P1822" t="s">
        <v>517</v>
      </c>
      <c r="Q1822" t="s">
        <v>517</v>
      </c>
      <c r="R1822" t="s">
        <v>517</v>
      </c>
      <c r="S1822" t="s">
        <v>517</v>
      </c>
      <c r="T1822" t="s">
        <v>517</v>
      </c>
      <c r="U1822" t="s">
        <v>517</v>
      </c>
      <c r="V1822" t="s">
        <v>517</v>
      </c>
      <c r="W1822" t="s">
        <v>517</v>
      </c>
      <c r="X1822" t="s">
        <v>517</v>
      </c>
      <c r="Y1822" t="s">
        <v>10310</v>
      </c>
      <c r="Z1822" s="1">
        <v>29646</v>
      </c>
      <c r="AA1822" t="s">
        <v>546</v>
      </c>
      <c r="AB1822">
        <v>36</v>
      </c>
      <c r="AC1822" t="s">
        <v>358</v>
      </c>
      <c r="AD1822" t="s">
        <v>492</v>
      </c>
      <c r="AF1822" t="s">
        <v>517</v>
      </c>
      <c r="AG1822" t="s">
        <v>517</v>
      </c>
      <c r="AH1822" t="s">
        <v>517</v>
      </c>
      <c r="AI1822" t="s">
        <v>517</v>
      </c>
      <c r="AJ1822" t="s">
        <v>517</v>
      </c>
    </row>
    <row r="1823" spans="1:36" x14ac:dyDescent="0.25">
      <c r="A1823" s="13" t="s">
        <v>10315</v>
      </c>
      <c r="B1823" s="1">
        <v>42806</v>
      </c>
      <c r="C1823" s="2">
        <v>0.85528935185185195</v>
      </c>
      <c r="D1823" t="s">
        <v>10316</v>
      </c>
      <c r="E1823" t="s">
        <v>22</v>
      </c>
      <c r="F1823" t="s">
        <v>10317</v>
      </c>
      <c r="G1823" s="14" t="s">
        <v>10318</v>
      </c>
      <c r="H1823" s="14" t="s">
        <v>10319</v>
      </c>
      <c r="I1823" t="s">
        <v>23</v>
      </c>
      <c r="K1823">
        <v>3</v>
      </c>
      <c r="L1823">
        <v>12</v>
      </c>
      <c r="M1823">
        <v>20</v>
      </c>
      <c r="N1823">
        <v>1</v>
      </c>
      <c r="O1823" t="s">
        <v>10314</v>
      </c>
      <c r="P1823" t="s">
        <v>517</v>
      </c>
      <c r="Q1823" t="s">
        <v>517</v>
      </c>
      <c r="R1823" t="s">
        <v>517</v>
      </c>
      <c r="S1823" t="s">
        <v>517</v>
      </c>
      <c r="T1823" t="s">
        <v>517</v>
      </c>
      <c r="U1823" t="s">
        <v>517</v>
      </c>
      <c r="V1823" t="s">
        <v>517</v>
      </c>
      <c r="W1823" t="s">
        <v>526</v>
      </c>
      <c r="X1823" t="s">
        <v>527</v>
      </c>
      <c r="Y1823" t="s">
        <v>10320</v>
      </c>
      <c r="Z1823" s="1">
        <v>36831</v>
      </c>
      <c r="AA1823" t="s">
        <v>4231</v>
      </c>
      <c r="AB1823">
        <v>16</v>
      </c>
      <c r="AC1823" t="s">
        <v>358</v>
      </c>
      <c r="AD1823" t="s">
        <v>501</v>
      </c>
      <c r="AF1823" t="s">
        <v>517</v>
      </c>
      <c r="AG1823" t="s">
        <v>517</v>
      </c>
      <c r="AH1823" t="s">
        <v>517</v>
      </c>
      <c r="AI1823" t="s">
        <v>517</v>
      </c>
      <c r="AJ1823" t="s">
        <v>517</v>
      </c>
    </row>
    <row r="1824" spans="1:36" x14ac:dyDescent="0.25">
      <c r="A1824" s="13" t="s">
        <v>10321</v>
      </c>
      <c r="B1824" s="1">
        <v>42806</v>
      </c>
      <c r="C1824" s="2">
        <v>0.82004629629629633</v>
      </c>
      <c r="D1824" t="s">
        <v>10322</v>
      </c>
      <c r="E1824" t="s">
        <v>116</v>
      </c>
      <c r="F1824" t="s">
        <v>10268</v>
      </c>
      <c r="G1824" s="14" t="s">
        <v>10323</v>
      </c>
      <c r="H1824" s="14" t="s">
        <v>10270</v>
      </c>
      <c r="I1824" t="s">
        <v>31</v>
      </c>
      <c r="K1824">
        <v>3</v>
      </c>
      <c r="L1824">
        <v>12</v>
      </c>
      <c r="M1824">
        <v>19</v>
      </c>
      <c r="N1824">
        <v>1</v>
      </c>
      <c r="O1824" t="s">
        <v>10265</v>
      </c>
      <c r="P1824" t="s">
        <v>517</v>
      </c>
      <c r="Q1824" t="s">
        <v>517</v>
      </c>
      <c r="R1824" t="s">
        <v>517</v>
      </c>
      <c r="S1824" t="s">
        <v>517</v>
      </c>
      <c r="T1824" t="s">
        <v>517</v>
      </c>
      <c r="U1824" t="s">
        <v>517</v>
      </c>
      <c r="V1824" t="s">
        <v>517</v>
      </c>
      <c r="W1824" t="s">
        <v>589</v>
      </c>
      <c r="X1824" t="s">
        <v>849</v>
      </c>
      <c r="Y1824" t="s">
        <v>517</v>
      </c>
      <c r="Z1824" s="1" t="s">
        <v>517</v>
      </c>
      <c r="AA1824" t="s">
        <v>946</v>
      </c>
      <c r="AB1824" t="s">
        <v>517</v>
      </c>
      <c r="AC1824" t="s">
        <v>358</v>
      </c>
      <c r="AD1824" t="s">
        <v>517</v>
      </c>
      <c r="AF1824" t="s">
        <v>517</v>
      </c>
      <c r="AG1824" t="s">
        <v>517</v>
      </c>
      <c r="AH1824" t="s">
        <v>517</v>
      </c>
      <c r="AI1824" t="s">
        <v>517</v>
      </c>
      <c r="AJ1824" t="s">
        <v>517</v>
      </c>
    </row>
    <row r="1825" spans="1:36" x14ac:dyDescent="0.25">
      <c r="A1825" s="13" t="s">
        <v>10324</v>
      </c>
      <c r="B1825" s="1">
        <v>42806</v>
      </c>
      <c r="C1825" s="2">
        <v>0.72640046296296301</v>
      </c>
      <c r="D1825" t="s">
        <v>10325</v>
      </c>
      <c r="E1825" t="s">
        <v>22</v>
      </c>
      <c r="F1825" t="s">
        <v>10326</v>
      </c>
      <c r="G1825" s="14" t="s">
        <v>10327</v>
      </c>
      <c r="H1825" s="14" t="s">
        <v>10328</v>
      </c>
      <c r="I1825" t="s">
        <v>23</v>
      </c>
      <c r="K1825">
        <v>3</v>
      </c>
      <c r="L1825">
        <v>12</v>
      </c>
      <c r="M1825">
        <v>17</v>
      </c>
      <c r="N1825">
        <v>1</v>
      </c>
      <c r="O1825" t="s">
        <v>517</v>
      </c>
      <c r="P1825" t="s">
        <v>517</v>
      </c>
      <c r="Q1825" t="s">
        <v>517</v>
      </c>
      <c r="R1825" t="s">
        <v>517</v>
      </c>
      <c r="S1825" t="s">
        <v>517</v>
      </c>
      <c r="T1825" t="s">
        <v>517</v>
      </c>
      <c r="U1825" t="s">
        <v>517</v>
      </c>
      <c r="V1825" t="s">
        <v>517</v>
      </c>
      <c r="W1825" t="s">
        <v>517</v>
      </c>
      <c r="X1825" t="s">
        <v>517</v>
      </c>
      <c r="Y1825" t="s">
        <v>10329</v>
      </c>
      <c r="Z1825" s="1">
        <v>13550</v>
      </c>
      <c r="AA1825" t="s">
        <v>529</v>
      </c>
      <c r="AB1825">
        <v>80</v>
      </c>
      <c r="AC1825" t="s">
        <v>358</v>
      </c>
      <c r="AD1825" t="s">
        <v>490</v>
      </c>
      <c r="AF1825" t="s">
        <v>517</v>
      </c>
      <c r="AG1825" t="s">
        <v>517</v>
      </c>
      <c r="AH1825" t="s">
        <v>517</v>
      </c>
      <c r="AI1825" t="s">
        <v>517</v>
      </c>
      <c r="AJ1825" t="s">
        <v>517</v>
      </c>
    </row>
    <row r="1826" spans="1:36" x14ac:dyDescent="0.25">
      <c r="A1826" s="13" t="s">
        <v>10330</v>
      </c>
      <c r="B1826" s="1">
        <v>42807</v>
      </c>
      <c r="C1826" s="2">
        <v>0.49835648148148143</v>
      </c>
      <c r="D1826" t="s">
        <v>10331</v>
      </c>
      <c r="E1826" t="s">
        <v>22</v>
      </c>
      <c r="F1826" t="s">
        <v>10332</v>
      </c>
      <c r="G1826" s="14" t="s">
        <v>10333</v>
      </c>
      <c r="H1826" s="14" t="s">
        <v>10334</v>
      </c>
      <c r="I1826" t="s">
        <v>24</v>
      </c>
      <c r="K1826">
        <v>3</v>
      </c>
      <c r="L1826">
        <v>13</v>
      </c>
      <c r="M1826">
        <v>11</v>
      </c>
      <c r="N1826">
        <v>2</v>
      </c>
      <c r="O1826" t="s">
        <v>517</v>
      </c>
      <c r="P1826" t="s">
        <v>517</v>
      </c>
      <c r="Q1826" t="s">
        <v>517</v>
      </c>
      <c r="R1826" t="s">
        <v>517</v>
      </c>
      <c r="S1826" t="s">
        <v>517</v>
      </c>
      <c r="T1826" t="s">
        <v>517</v>
      </c>
      <c r="U1826" t="s">
        <v>517</v>
      </c>
      <c r="V1826" t="s">
        <v>517</v>
      </c>
      <c r="W1826" t="s">
        <v>517</v>
      </c>
      <c r="X1826" t="s">
        <v>517</v>
      </c>
      <c r="Y1826" t="s">
        <v>517</v>
      </c>
      <c r="Z1826" s="1" t="s">
        <v>517</v>
      </c>
      <c r="AA1826" t="s">
        <v>529</v>
      </c>
      <c r="AB1826" t="s">
        <v>517</v>
      </c>
      <c r="AC1826" t="s">
        <v>358</v>
      </c>
      <c r="AD1826" t="s">
        <v>517</v>
      </c>
      <c r="AF1826" t="s">
        <v>517</v>
      </c>
      <c r="AG1826" t="s">
        <v>517</v>
      </c>
      <c r="AH1826" t="s">
        <v>517</v>
      </c>
      <c r="AI1826" t="s">
        <v>517</v>
      </c>
      <c r="AJ1826" t="s">
        <v>517</v>
      </c>
    </row>
    <row r="1827" spans="1:36" x14ac:dyDescent="0.25">
      <c r="A1827" s="13" t="s">
        <v>10336</v>
      </c>
      <c r="B1827" s="1">
        <v>42807</v>
      </c>
      <c r="C1827" s="2">
        <v>0.48883101851851851</v>
      </c>
      <c r="D1827" t="s">
        <v>10337</v>
      </c>
      <c r="E1827" t="s">
        <v>22</v>
      </c>
      <c r="F1827" t="s">
        <v>10338</v>
      </c>
      <c r="G1827" s="14" t="s">
        <v>10339</v>
      </c>
      <c r="H1827" s="14" t="s">
        <v>10340</v>
      </c>
      <c r="I1827" t="s">
        <v>23</v>
      </c>
      <c r="K1827">
        <v>3</v>
      </c>
      <c r="L1827">
        <v>13</v>
      </c>
      <c r="M1827">
        <v>11</v>
      </c>
      <c r="N1827">
        <v>2</v>
      </c>
      <c r="O1827" t="s">
        <v>10335</v>
      </c>
      <c r="P1827" t="s">
        <v>517</v>
      </c>
      <c r="Q1827" t="s">
        <v>517</v>
      </c>
      <c r="R1827" t="s">
        <v>517</v>
      </c>
      <c r="S1827" t="s">
        <v>517</v>
      </c>
      <c r="T1827" t="s">
        <v>517</v>
      </c>
      <c r="U1827" t="s">
        <v>517</v>
      </c>
      <c r="V1827" t="s">
        <v>517</v>
      </c>
      <c r="W1827" t="s">
        <v>589</v>
      </c>
      <c r="X1827" t="s">
        <v>590</v>
      </c>
      <c r="Y1827" t="s">
        <v>10014</v>
      </c>
      <c r="Z1827" s="1">
        <v>24075</v>
      </c>
      <c r="AA1827" t="s">
        <v>10341</v>
      </c>
      <c r="AB1827">
        <v>51</v>
      </c>
      <c r="AC1827" t="s">
        <v>357</v>
      </c>
      <c r="AD1827" t="s">
        <v>495</v>
      </c>
      <c r="AF1827" t="s">
        <v>8313</v>
      </c>
      <c r="AG1827" t="s">
        <v>517</v>
      </c>
      <c r="AH1827" t="s">
        <v>517</v>
      </c>
      <c r="AI1827" t="s">
        <v>517</v>
      </c>
      <c r="AJ1827" t="s">
        <v>517</v>
      </c>
    </row>
    <row r="1828" spans="1:36" x14ac:dyDescent="0.25">
      <c r="A1828" s="13" t="s">
        <v>10342</v>
      </c>
      <c r="B1828" s="1">
        <v>42807</v>
      </c>
      <c r="C1828" s="2">
        <v>0.45033564814814814</v>
      </c>
      <c r="D1828" t="s">
        <v>10343</v>
      </c>
      <c r="E1828" t="s">
        <v>22</v>
      </c>
      <c r="F1828" t="s">
        <v>10344</v>
      </c>
      <c r="G1828" s="14" t="s">
        <v>10345</v>
      </c>
      <c r="H1828" s="14" t="s">
        <v>10346</v>
      </c>
      <c r="I1828" t="s">
        <v>24</v>
      </c>
      <c r="K1828">
        <v>3</v>
      </c>
      <c r="L1828">
        <v>13</v>
      </c>
      <c r="M1828">
        <v>10</v>
      </c>
      <c r="N1828">
        <v>2</v>
      </c>
      <c r="O1828" t="s">
        <v>517</v>
      </c>
      <c r="P1828" t="s">
        <v>517</v>
      </c>
      <c r="Q1828" t="s">
        <v>517</v>
      </c>
      <c r="R1828" t="s">
        <v>517</v>
      </c>
      <c r="S1828" t="s">
        <v>517</v>
      </c>
      <c r="T1828" t="s">
        <v>517</v>
      </c>
      <c r="U1828" t="s">
        <v>517</v>
      </c>
      <c r="V1828" t="s">
        <v>517</v>
      </c>
      <c r="W1828" t="s">
        <v>517</v>
      </c>
      <c r="X1828" t="s">
        <v>517</v>
      </c>
      <c r="Y1828" t="s">
        <v>10347</v>
      </c>
      <c r="Z1828" s="1">
        <v>36412</v>
      </c>
      <c r="AA1828" t="s">
        <v>10348</v>
      </c>
      <c r="AB1828">
        <v>17</v>
      </c>
      <c r="AC1828" t="s">
        <v>357</v>
      </c>
      <c r="AD1828" t="s">
        <v>497</v>
      </c>
      <c r="AF1828" t="s">
        <v>517</v>
      </c>
      <c r="AG1828" t="s">
        <v>517</v>
      </c>
      <c r="AH1828" t="s">
        <v>517</v>
      </c>
      <c r="AI1828" t="s">
        <v>517</v>
      </c>
      <c r="AJ1828" t="s">
        <v>517</v>
      </c>
    </row>
    <row r="1829" spans="1:36" x14ac:dyDescent="0.25">
      <c r="A1829" s="13" t="s">
        <v>10351</v>
      </c>
      <c r="B1829" s="1">
        <v>42807</v>
      </c>
      <c r="C1829" s="2">
        <v>0.44914351851851847</v>
      </c>
      <c r="D1829" t="s">
        <v>10352</v>
      </c>
      <c r="E1829" t="s">
        <v>22</v>
      </c>
      <c r="F1829" t="s">
        <v>10353</v>
      </c>
      <c r="G1829" s="14" t="s">
        <v>10354</v>
      </c>
      <c r="H1829" s="14" t="s">
        <v>10355</v>
      </c>
      <c r="I1829" t="s">
        <v>23</v>
      </c>
      <c r="K1829">
        <v>3</v>
      </c>
      <c r="L1829">
        <v>13</v>
      </c>
      <c r="M1829">
        <v>10</v>
      </c>
      <c r="N1829">
        <v>2</v>
      </c>
      <c r="O1829" t="s">
        <v>10349</v>
      </c>
      <c r="P1829" t="s">
        <v>10350</v>
      </c>
      <c r="Q1829" t="s">
        <v>517</v>
      </c>
      <c r="R1829" t="s">
        <v>517</v>
      </c>
      <c r="S1829" t="s">
        <v>517</v>
      </c>
      <c r="T1829" t="s">
        <v>517</v>
      </c>
      <c r="U1829" t="s">
        <v>517</v>
      </c>
      <c r="V1829" t="s">
        <v>517</v>
      </c>
      <c r="W1829" t="s">
        <v>621</v>
      </c>
      <c r="X1829" t="s">
        <v>622</v>
      </c>
      <c r="Y1829" t="s">
        <v>10356</v>
      </c>
      <c r="Z1829" s="1">
        <v>21618</v>
      </c>
      <c r="AA1829" t="s">
        <v>5015</v>
      </c>
      <c r="AB1829">
        <v>58</v>
      </c>
      <c r="AC1829" t="s">
        <v>358</v>
      </c>
      <c r="AD1829" t="s">
        <v>483</v>
      </c>
      <c r="AF1829" t="s">
        <v>517</v>
      </c>
      <c r="AG1829" t="s">
        <v>517</v>
      </c>
      <c r="AH1829" t="s">
        <v>517</v>
      </c>
      <c r="AI1829" t="s">
        <v>517</v>
      </c>
      <c r="AJ1829" t="s">
        <v>517</v>
      </c>
    </row>
    <row r="1830" spans="1:36" x14ac:dyDescent="0.25">
      <c r="A1830" s="13" t="s">
        <v>10357</v>
      </c>
      <c r="B1830" s="1">
        <v>42807</v>
      </c>
      <c r="C1830" s="2">
        <v>0.50675925925925924</v>
      </c>
      <c r="D1830" t="s">
        <v>10358</v>
      </c>
      <c r="E1830" t="s">
        <v>22</v>
      </c>
      <c r="F1830" t="s">
        <v>10359</v>
      </c>
      <c r="G1830" s="14" t="s">
        <v>10360</v>
      </c>
      <c r="H1830" s="14" t="s">
        <v>10361</v>
      </c>
      <c r="I1830" t="s">
        <v>25</v>
      </c>
      <c r="K1830">
        <v>3</v>
      </c>
      <c r="L1830">
        <v>13</v>
      </c>
      <c r="M1830">
        <v>12</v>
      </c>
      <c r="N1830">
        <v>2</v>
      </c>
      <c r="O1830" t="s">
        <v>517</v>
      </c>
      <c r="P1830" t="s">
        <v>517</v>
      </c>
      <c r="Q1830" t="s">
        <v>517</v>
      </c>
      <c r="R1830" t="s">
        <v>517</v>
      </c>
      <c r="S1830" t="s">
        <v>517</v>
      </c>
      <c r="T1830" t="s">
        <v>517</v>
      </c>
      <c r="U1830" t="s">
        <v>517</v>
      </c>
      <c r="V1830" t="s">
        <v>517</v>
      </c>
      <c r="W1830" t="s">
        <v>517</v>
      </c>
      <c r="X1830" t="s">
        <v>517</v>
      </c>
      <c r="Y1830" t="s">
        <v>10362</v>
      </c>
      <c r="Z1830" s="1">
        <v>33998</v>
      </c>
      <c r="AA1830" t="s">
        <v>810</v>
      </c>
      <c r="AB1830">
        <v>24</v>
      </c>
      <c r="AC1830" t="s">
        <v>358</v>
      </c>
      <c r="AD1830" t="s">
        <v>487</v>
      </c>
      <c r="AF1830" t="s">
        <v>517</v>
      </c>
      <c r="AG1830" t="s">
        <v>517</v>
      </c>
      <c r="AH1830" t="s">
        <v>517</v>
      </c>
      <c r="AI1830" t="s">
        <v>517</v>
      </c>
      <c r="AJ1830" t="s">
        <v>517</v>
      </c>
    </row>
    <row r="1831" spans="1:36" x14ac:dyDescent="0.25">
      <c r="A1831" s="13" t="s">
        <v>10364</v>
      </c>
      <c r="B1831" s="1">
        <v>42807</v>
      </c>
      <c r="C1831" s="2">
        <v>0.56254629629629627</v>
      </c>
      <c r="D1831" t="s">
        <v>10365</v>
      </c>
      <c r="E1831" t="s">
        <v>22</v>
      </c>
      <c r="F1831" t="s">
        <v>10366</v>
      </c>
      <c r="G1831" t="s">
        <v>10367</v>
      </c>
      <c r="H1831" t="s">
        <v>10368</v>
      </c>
      <c r="I1831" t="s">
        <v>23</v>
      </c>
      <c r="K1831">
        <v>3</v>
      </c>
      <c r="L1831">
        <v>13</v>
      </c>
      <c r="M1831">
        <v>13</v>
      </c>
      <c r="N1831">
        <v>2</v>
      </c>
      <c r="O1831" t="s">
        <v>10363</v>
      </c>
      <c r="P1831" t="s">
        <v>517</v>
      </c>
      <c r="Q1831" t="s">
        <v>517</v>
      </c>
      <c r="R1831" t="s">
        <v>517</v>
      </c>
      <c r="S1831" t="s">
        <v>517</v>
      </c>
      <c r="T1831" t="s">
        <v>517</v>
      </c>
      <c r="U1831" t="s">
        <v>517</v>
      </c>
      <c r="V1831" t="s">
        <v>517</v>
      </c>
      <c r="W1831" t="s">
        <v>1436</v>
      </c>
      <c r="X1831" t="s">
        <v>477</v>
      </c>
      <c r="Y1831" t="s">
        <v>10369</v>
      </c>
      <c r="Z1831" s="1">
        <v>32008</v>
      </c>
      <c r="AA1831" t="s">
        <v>529</v>
      </c>
      <c r="AB1831">
        <v>29</v>
      </c>
      <c r="AC1831" t="s">
        <v>358</v>
      </c>
      <c r="AD1831" t="s">
        <v>482</v>
      </c>
      <c r="AF1831" t="s">
        <v>517</v>
      </c>
      <c r="AG1831" t="s">
        <v>517</v>
      </c>
      <c r="AH1831" t="s">
        <v>517</v>
      </c>
      <c r="AI1831" t="s">
        <v>517</v>
      </c>
      <c r="AJ1831" t="s">
        <v>517</v>
      </c>
    </row>
    <row r="1832" spans="1:36" x14ac:dyDescent="0.25">
      <c r="A1832" s="13" t="s">
        <v>10370</v>
      </c>
      <c r="B1832" s="1">
        <v>42807</v>
      </c>
      <c r="C1832" s="2">
        <v>0.55865740740740744</v>
      </c>
      <c r="D1832" t="s">
        <v>10371</v>
      </c>
      <c r="E1832" t="s">
        <v>22</v>
      </c>
      <c r="F1832" t="s">
        <v>10372</v>
      </c>
      <c r="G1832" s="14" t="s">
        <v>10373</v>
      </c>
      <c r="H1832" s="14" t="s">
        <v>10374</v>
      </c>
      <c r="I1832" t="s">
        <v>26</v>
      </c>
      <c r="K1832">
        <v>3</v>
      </c>
      <c r="L1832">
        <v>13</v>
      </c>
      <c r="M1832">
        <v>13</v>
      </c>
      <c r="N1832">
        <v>2</v>
      </c>
      <c r="O1832" t="s">
        <v>517</v>
      </c>
      <c r="P1832" t="s">
        <v>517</v>
      </c>
      <c r="Q1832" t="s">
        <v>517</v>
      </c>
      <c r="R1832" t="s">
        <v>517</v>
      </c>
      <c r="S1832" t="s">
        <v>517</v>
      </c>
      <c r="T1832" t="s">
        <v>517</v>
      </c>
      <c r="U1832" t="s">
        <v>517</v>
      </c>
      <c r="V1832" t="s">
        <v>517</v>
      </c>
      <c r="W1832" t="s">
        <v>517</v>
      </c>
      <c r="X1832" t="s">
        <v>517</v>
      </c>
      <c r="Y1832" t="s">
        <v>10375</v>
      </c>
      <c r="Z1832" s="1">
        <v>28762</v>
      </c>
      <c r="AA1832" t="s">
        <v>4500</v>
      </c>
      <c r="AB1832">
        <v>38</v>
      </c>
      <c r="AC1832" t="s">
        <v>358</v>
      </c>
      <c r="AD1832" t="s">
        <v>497</v>
      </c>
      <c r="AF1832" t="s">
        <v>8259</v>
      </c>
      <c r="AG1832" t="s">
        <v>8295</v>
      </c>
      <c r="AH1832" t="s">
        <v>517</v>
      </c>
      <c r="AI1832" t="s">
        <v>517</v>
      </c>
      <c r="AJ1832" t="s">
        <v>517</v>
      </c>
    </row>
    <row r="1833" spans="1:36" x14ac:dyDescent="0.25">
      <c r="A1833" s="13" t="s">
        <v>10376</v>
      </c>
      <c r="B1833" s="1">
        <v>42807</v>
      </c>
      <c r="C1833" s="2">
        <v>0.54986111111111113</v>
      </c>
      <c r="D1833" t="s">
        <v>10377</v>
      </c>
      <c r="E1833" t="s">
        <v>22</v>
      </c>
      <c r="F1833" t="s">
        <v>10378</v>
      </c>
      <c r="G1833" s="14" t="s">
        <v>10379</v>
      </c>
      <c r="H1833" s="14" t="s">
        <v>10380</v>
      </c>
      <c r="I1833" t="s">
        <v>24</v>
      </c>
      <c r="K1833">
        <v>3</v>
      </c>
      <c r="L1833">
        <v>13</v>
      </c>
      <c r="M1833">
        <v>13</v>
      </c>
      <c r="N1833">
        <v>2</v>
      </c>
      <c r="O1833" t="s">
        <v>517</v>
      </c>
      <c r="P1833" t="s">
        <v>517</v>
      </c>
      <c r="Q1833" t="s">
        <v>517</v>
      </c>
      <c r="R1833" t="s">
        <v>517</v>
      </c>
      <c r="S1833" t="s">
        <v>517</v>
      </c>
      <c r="T1833" t="s">
        <v>517</v>
      </c>
      <c r="U1833" t="s">
        <v>517</v>
      </c>
      <c r="V1833" t="s">
        <v>517</v>
      </c>
      <c r="W1833" t="s">
        <v>517</v>
      </c>
      <c r="X1833" t="s">
        <v>517</v>
      </c>
      <c r="Y1833" t="s">
        <v>10381</v>
      </c>
      <c r="Z1833" s="1">
        <v>30190</v>
      </c>
      <c r="AA1833" t="s">
        <v>10377</v>
      </c>
      <c r="AB1833">
        <v>34</v>
      </c>
      <c r="AC1833" t="s">
        <v>358</v>
      </c>
      <c r="AD1833" t="s">
        <v>482</v>
      </c>
      <c r="AF1833" t="s">
        <v>8270</v>
      </c>
      <c r="AG1833" t="s">
        <v>517</v>
      </c>
      <c r="AH1833" t="s">
        <v>517</v>
      </c>
      <c r="AI1833" t="s">
        <v>517</v>
      </c>
      <c r="AJ1833" t="s">
        <v>517</v>
      </c>
    </row>
    <row r="1834" spans="1:36" x14ac:dyDescent="0.25">
      <c r="A1834" s="13" t="s">
        <v>10382</v>
      </c>
      <c r="B1834" s="1">
        <v>42807</v>
      </c>
      <c r="C1834" s="2">
        <v>0.54710648148148155</v>
      </c>
      <c r="D1834" t="s">
        <v>10383</v>
      </c>
      <c r="E1834" t="s">
        <v>22</v>
      </c>
      <c r="F1834" t="s">
        <v>10384</v>
      </c>
      <c r="G1834" s="14" t="s">
        <v>10385</v>
      </c>
      <c r="H1834" s="14" t="s">
        <v>10386</v>
      </c>
      <c r="I1834" t="s">
        <v>24</v>
      </c>
      <c r="K1834">
        <v>3</v>
      </c>
      <c r="L1834">
        <v>13</v>
      </c>
      <c r="M1834">
        <v>13</v>
      </c>
      <c r="N1834">
        <v>2</v>
      </c>
      <c r="O1834" t="s">
        <v>517</v>
      </c>
      <c r="P1834" t="s">
        <v>517</v>
      </c>
      <c r="Q1834" t="s">
        <v>517</v>
      </c>
      <c r="R1834" t="s">
        <v>517</v>
      </c>
      <c r="S1834" t="s">
        <v>517</v>
      </c>
      <c r="T1834" t="s">
        <v>517</v>
      </c>
      <c r="U1834" t="s">
        <v>517</v>
      </c>
      <c r="V1834" t="s">
        <v>517</v>
      </c>
      <c r="W1834" t="s">
        <v>517</v>
      </c>
      <c r="X1834" t="s">
        <v>517</v>
      </c>
      <c r="Y1834" t="s">
        <v>10387</v>
      </c>
      <c r="Z1834" s="1">
        <v>34641</v>
      </c>
      <c r="AA1834" t="s">
        <v>478</v>
      </c>
      <c r="AB1834">
        <v>22</v>
      </c>
      <c r="AC1834" t="s">
        <v>358</v>
      </c>
      <c r="AD1834" t="s">
        <v>488</v>
      </c>
      <c r="AF1834" t="s">
        <v>8259</v>
      </c>
      <c r="AG1834" t="s">
        <v>517</v>
      </c>
      <c r="AH1834" t="s">
        <v>517</v>
      </c>
      <c r="AI1834" t="s">
        <v>517</v>
      </c>
      <c r="AJ1834" t="s">
        <v>517</v>
      </c>
    </row>
    <row r="1835" spans="1:36" x14ac:dyDescent="0.25">
      <c r="A1835" s="13" t="s">
        <v>10388</v>
      </c>
      <c r="B1835" s="1">
        <v>42807</v>
      </c>
      <c r="C1835" s="2">
        <v>0.5741666666666666</v>
      </c>
      <c r="D1835" t="s">
        <v>10389</v>
      </c>
      <c r="E1835" t="s">
        <v>22</v>
      </c>
      <c r="F1835" t="s">
        <v>10390</v>
      </c>
      <c r="G1835" s="14" t="s">
        <v>10391</v>
      </c>
      <c r="H1835" s="14" t="s">
        <v>10392</v>
      </c>
      <c r="I1835" t="s">
        <v>23</v>
      </c>
      <c r="K1835">
        <v>3</v>
      </c>
      <c r="L1835">
        <v>13</v>
      </c>
      <c r="M1835">
        <v>13</v>
      </c>
      <c r="N1835">
        <v>2</v>
      </c>
      <c r="O1835" t="s">
        <v>517</v>
      </c>
      <c r="P1835" t="s">
        <v>517</v>
      </c>
      <c r="Q1835" t="s">
        <v>517</v>
      </c>
      <c r="R1835" t="s">
        <v>517</v>
      </c>
      <c r="S1835" t="s">
        <v>517</v>
      </c>
      <c r="T1835" t="s">
        <v>517</v>
      </c>
      <c r="U1835" t="s">
        <v>517</v>
      </c>
      <c r="V1835" t="s">
        <v>517</v>
      </c>
      <c r="W1835" t="s">
        <v>517</v>
      </c>
      <c r="X1835" t="s">
        <v>517</v>
      </c>
      <c r="Y1835" t="s">
        <v>5647</v>
      </c>
      <c r="Z1835" s="1">
        <v>32742</v>
      </c>
      <c r="AA1835" t="s">
        <v>10393</v>
      </c>
      <c r="AB1835">
        <v>27</v>
      </c>
      <c r="AC1835" t="s">
        <v>358</v>
      </c>
      <c r="AD1835" t="s">
        <v>495</v>
      </c>
      <c r="AF1835" t="s">
        <v>517</v>
      </c>
      <c r="AG1835" t="s">
        <v>517</v>
      </c>
      <c r="AH1835" t="s">
        <v>517</v>
      </c>
      <c r="AI1835" t="s">
        <v>517</v>
      </c>
      <c r="AJ1835" t="s">
        <v>517</v>
      </c>
    </row>
    <row r="1836" spans="1:36" x14ac:dyDescent="0.25">
      <c r="A1836" s="13" t="s">
        <v>10394</v>
      </c>
      <c r="B1836" s="1">
        <v>42807</v>
      </c>
      <c r="C1836" s="2">
        <v>0.57413194444444449</v>
      </c>
      <c r="D1836" t="s">
        <v>10395</v>
      </c>
      <c r="E1836" t="s">
        <v>22</v>
      </c>
      <c r="F1836" t="s">
        <v>10396</v>
      </c>
      <c r="G1836" s="14" t="s">
        <v>10397</v>
      </c>
      <c r="H1836" s="14" t="s">
        <v>10398</v>
      </c>
      <c r="I1836" t="s">
        <v>26</v>
      </c>
      <c r="K1836">
        <v>3</v>
      </c>
      <c r="L1836">
        <v>13</v>
      </c>
      <c r="M1836">
        <v>13</v>
      </c>
      <c r="N1836">
        <v>2</v>
      </c>
      <c r="O1836" t="s">
        <v>517</v>
      </c>
      <c r="P1836" t="s">
        <v>517</v>
      </c>
      <c r="Q1836" t="s">
        <v>517</v>
      </c>
      <c r="R1836" t="s">
        <v>517</v>
      </c>
      <c r="S1836" t="s">
        <v>517</v>
      </c>
      <c r="T1836" t="s">
        <v>517</v>
      </c>
      <c r="U1836" t="s">
        <v>517</v>
      </c>
      <c r="V1836" t="s">
        <v>517</v>
      </c>
      <c r="W1836" t="s">
        <v>517</v>
      </c>
      <c r="X1836" t="s">
        <v>517</v>
      </c>
      <c r="Y1836" t="s">
        <v>10399</v>
      </c>
      <c r="Z1836" s="1">
        <v>31279</v>
      </c>
      <c r="AA1836" t="s">
        <v>6859</v>
      </c>
      <c r="AB1836">
        <v>31</v>
      </c>
      <c r="AC1836" t="s">
        <v>358</v>
      </c>
      <c r="AD1836" t="s">
        <v>495</v>
      </c>
      <c r="AF1836" t="s">
        <v>8295</v>
      </c>
      <c r="AG1836" t="s">
        <v>8259</v>
      </c>
      <c r="AH1836" t="s">
        <v>517</v>
      </c>
      <c r="AI1836" t="s">
        <v>517</v>
      </c>
      <c r="AJ1836" t="s">
        <v>517</v>
      </c>
    </row>
    <row r="1837" spans="1:36" x14ac:dyDescent="0.25">
      <c r="A1837" s="13" t="s">
        <v>10401</v>
      </c>
      <c r="B1837" s="1">
        <v>42807</v>
      </c>
      <c r="C1837" s="2">
        <v>0.60495370370370372</v>
      </c>
      <c r="D1837" t="s">
        <v>10402</v>
      </c>
      <c r="E1837" t="s">
        <v>22</v>
      </c>
      <c r="F1837" t="s">
        <v>10403</v>
      </c>
      <c r="G1837" t="s">
        <v>10404</v>
      </c>
      <c r="H1837" t="s">
        <v>10405</v>
      </c>
      <c r="I1837" t="s">
        <v>23</v>
      </c>
      <c r="K1837">
        <v>3</v>
      </c>
      <c r="L1837">
        <v>13</v>
      </c>
      <c r="M1837">
        <v>14</v>
      </c>
      <c r="N1837">
        <v>2</v>
      </c>
      <c r="O1837" t="s">
        <v>10400</v>
      </c>
      <c r="P1837" t="s">
        <v>517</v>
      </c>
      <c r="Q1837" t="s">
        <v>517</v>
      </c>
      <c r="R1837" t="s">
        <v>517</v>
      </c>
      <c r="S1837" t="s">
        <v>517</v>
      </c>
      <c r="T1837" t="s">
        <v>517</v>
      </c>
      <c r="U1837" t="s">
        <v>517</v>
      </c>
      <c r="V1837" t="s">
        <v>517</v>
      </c>
      <c r="W1837" t="s">
        <v>579</v>
      </c>
      <c r="X1837" t="s">
        <v>580</v>
      </c>
      <c r="Y1837" t="s">
        <v>10406</v>
      </c>
      <c r="Z1837" s="1">
        <v>32352</v>
      </c>
      <c r="AA1837" t="s">
        <v>5648</v>
      </c>
      <c r="AB1837">
        <v>28</v>
      </c>
      <c r="AC1837" t="s">
        <v>358</v>
      </c>
      <c r="AD1837" t="s">
        <v>492</v>
      </c>
      <c r="AF1837" t="s">
        <v>517</v>
      </c>
      <c r="AG1837" t="s">
        <v>517</v>
      </c>
      <c r="AH1837" t="s">
        <v>517</v>
      </c>
      <c r="AI1837" t="s">
        <v>517</v>
      </c>
      <c r="AJ1837" t="s">
        <v>517</v>
      </c>
    </row>
    <row r="1838" spans="1:36" x14ac:dyDescent="0.25">
      <c r="A1838" s="13" t="s">
        <v>10407</v>
      </c>
      <c r="B1838" s="1">
        <v>42807</v>
      </c>
      <c r="C1838" s="2">
        <v>0.63509259259259265</v>
      </c>
      <c r="D1838" t="s">
        <v>10408</v>
      </c>
      <c r="E1838" t="s">
        <v>22</v>
      </c>
      <c r="F1838" t="s">
        <v>10409</v>
      </c>
      <c r="G1838" t="s">
        <v>10410</v>
      </c>
      <c r="H1838" t="s">
        <v>10411</v>
      </c>
      <c r="I1838" t="s">
        <v>21</v>
      </c>
      <c r="K1838">
        <v>3</v>
      </c>
      <c r="L1838">
        <v>13</v>
      </c>
      <c r="M1838">
        <v>15</v>
      </c>
      <c r="N1838">
        <v>2</v>
      </c>
      <c r="O1838" t="s">
        <v>517</v>
      </c>
      <c r="P1838" t="s">
        <v>517</v>
      </c>
      <c r="Q1838" t="s">
        <v>517</v>
      </c>
      <c r="R1838" t="s">
        <v>517</v>
      </c>
      <c r="S1838" t="s">
        <v>517</v>
      </c>
      <c r="T1838" t="s">
        <v>517</v>
      </c>
      <c r="U1838" t="s">
        <v>517</v>
      </c>
      <c r="V1838" t="s">
        <v>517</v>
      </c>
      <c r="W1838" t="s">
        <v>517</v>
      </c>
      <c r="X1838" t="s">
        <v>517</v>
      </c>
      <c r="Y1838" t="s">
        <v>10412</v>
      </c>
      <c r="Z1838" s="1">
        <v>35507</v>
      </c>
      <c r="AA1838" t="s">
        <v>572</v>
      </c>
      <c r="AB1838">
        <v>19</v>
      </c>
      <c r="AC1838" t="s">
        <v>358</v>
      </c>
      <c r="AD1838" t="s">
        <v>482</v>
      </c>
      <c r="AF1838" t="s">
        <v>8259</v>
      </c>
      <c r="AG1838" t="s">
        <v>8254</v>
      </c>
      <c r="AH1838" t="s">
        <v>517</v>
      </c>
      <c r="AI1838" t="s">
        <v>517</v>
      </c>
      <c r="AJ1838" t="s">
        <v>517</v>
      </c>
    </row>
    <row r="1839" spans="1:36" x14ac:dyDescent="0.25">
      <c r="A1839" s="13" t="s">
        <v>10413</v>
      </c>
      <c r="B1839" s="1">
        <v>42808</v>
      </c>
      <c r="C1839" s="2">
        <v>0.48831018518518521</v>
      </c>
      <c r="D1839" t="s">
        <v>7203</v>
      </c>
      <c r="E1839" t="s">
        <v>116</v>
      </c>
      <c r="F1839" t="s">
        <v>5997</v>
      </c>
      <c r="G1839" s="14" t="s">
        <v>5998</v>
      </c>
      <c r="H1839" s="14" t="s">
        <v>5999</v>
      </c>
      <c r="I1839" t="s">
        <v>21</v>
      </c>
      <c r="K1839">
        <v>3</v>
      </c>
      <c r="L1839">
        <v>14</v>
      </c>
      <c r="M1839">
        <v>11</v>
      </c>
      <c r="N1839">
        <v>3</v>
      </c>
      <c r="O1839" t="s">
        <v>5994</v>
      </c>
      <c r="P1839" t="s">
        <v>517</v>
      </c>
      <c r="Q1839" t="s">
        <v>517</v>
      </c>
      <c r="R1839" t="s">
        <v>517</v>
      </c>
      <c r="S1839" t="s">
        <v>517</v>
      </c>
      <c r="T1839" t="s">
        <v>517</v>
      </c>
      <c r="U1839" t="s">
        <v>517</v>
      </c>
      <c r="V1839" t="s">
        <v>517</v>
      </c>
      <c r="W1839" t="s">
        <v>589</v>
      </c>
      <c r="X1839" t="s">
        <v>590</v>
      </c>
      <c r="Y1839" t="s">
        <v>5211</v>
      </c>
      <c r="Z1839" s="1">
        <v>23513</v>
      </c>
      <c r="AA1839" t="s">
        <v>1702</v>
      </c>
      <c r="AB1839">
        <v>52</v>
      </c>
      <c r="AC1839" t="s">
        <v>358</v>
      </c>
      <c r="AD1839" t="s">
        <v>495</v>
      </c>
      <c r="AF1839" t="s">
        <v>517</v>
      </c>
      <c r="AG1839" t="s">
        <v>517</v>
      </c>
      <c r="AH1839" t="s">
        <v>517</v>
      </c>
      <c r="AI1839" t="s">
        <v>517</v>
      </c>
      <c r="AJ1839" t="s">
        <v>517</v>
      </c>
    </row>
    <row r="1840" spans="1:36" x14ac:dyDescent="0.25">
      <c r="A1840" s="13" t="s">
        <v>10415</v>
      </c>
      <c r="B1840" s="1">
        <v>42808</v>
      </c>
      <c r="C1840" s="2">
        <v>0.4722337962962963</v>
      </c>
      <c r="D1840" t="s">
        <v>10416</v>
      </c>
      <c r="E1840" t="s">
        <v>22</v>
      </c>
      <c r="F1840" t="s">
        <v>10417</v>
      </c>
      <c r="G1840" t="s">
        <v>10418</v>
      </c>
      <c r="H1840" t="s">
        <v>10419</v>
      </c>
      <c r="I1840" t="s">
        <v>23</v>
      </c>
      <c r="K1840">
        <v>3</v>
      </c>
      <c r="L1840">
        <v>14</v>
      </c>
      <c r="M1840">
        <v>11</v>
      </c>
      <c r="N1840">
        <v>3</v>
      </c>
      <c r="O1840" t="s">
        <v>10414</v>
      </c>
      <c r="P1840" t="s">
        <v>517</v>
      </c>
      <c r="Q1840" t="s">
        <v>517</v>
      </c>
      <c r="R1840" t="s">
        <v>517</v>
      </c>
      <c r="S1840" t="s">
        <v>517</v>
      </c>
      <c r="T1840" t="s">
        <v>517</v>
      </c>
      <c r="U1840" t="s">
        <v>517</v>
      </c>
      <c r="V1840" t="s">
        <v>517</v>
      </c>
      <c r="W1840" t="s">
        <v>10420</v>
      </c>
      <c r="X1840" t="s">
        <v>554</v>
      </c>
      <c r="Y1840" t="s">
        <v>10421</v>
      </c>
      <c r="Z1840" s="1">
        <v>32781</v>
      </c>
      <c r="AA1840" t="s">
        <v>10422</v>
      </c>
      <c r="AB1840">
        <v>27</v>
      </c>
      <c r="AC1840" t="s">
        <v>357</v>
      </c>
      <c r="AD1840" t="s">
        <v>488</v>
      </c>
      <c r="AF1840" t="s">
        <v>8313</v>
      </c>
      <c r="AG1840" t="s">
        <v>517</v>
      </c>
      <c r="AH1840" t="s">
        <v>517</v>
      </c>
      <c r="AI1840" t="s">
        <v>517</v>
      </c>
      <c r="AJ1840" t="s">
        <v>517</v>
      </c>
    </row>
    <row r="1841" spans="1:36" x14ac:dyDescent="0.25">
      <c r="A1841" s="13" t="s">
        <v>10423</v>
      </c>
      <c r="B1841" s="1">
        <v>42808</v>
      </c>
      <c r="C1841" s="2">
        <v>0.4642592592592592</v>
      </c>
      <c r="D1841" t="s">
        <v>10424</v>
      </c>
      <c r="E1841" t="s">
        <v>22</v>
      </c>
      <c r="F1841" t="s">
        <v>10425</v>
      </c>
      <c r="G1841" s="14" t="s">
        <v>10426</v>
      </c>
      <c r="H1841" s="14" t="s">
        <v>10427</v>
      </c>
      <c r="I1841" t="s">
        <v>24</v>
      </c>
      <c r="K1841">
        <v>3</v>
      </c>
      <c r="L1841">
        <v>14</v>
      </c>
      <c r="M1841">
        <v>11</v>
      </c>
      <c r="N1841">
        <v>3</v>
      </c>
      <c r="O1841" t="s">
        <v>517</v>
      </c>
      <c r="P1841" t="s">
        <v>517</v>
      </c>
      <c r="Q1841" t="s">
        <v>517</v>
      </c>
      <c r="R1841" t="s">
        <v>517</v>
      </c>
      <c r="S1841" t="s">
        <v>517</v>
      </c>
      <c r="T1841" t="s">
        <v>517</v>
      </c>
      <c r="U1841" t="s">
        <v>517</v>
      </c>
      <c r="V1841" t="s">
        <v>517</v>
      </c>
      <c r="W1841" t="s">
        <v>517</v>
      </c>
      <c r="X1841" t="s">
        <v>517</v>
      </c>
      <c r="Y1841" t="s">
        <v>2278</v>
      </c>
      <c r="Z1841" s="1">
        <v>35966</v>
      </c>
      <c r="AA1841" t="s">
        <v>10428</v>
      </c>
      <c r="AB1841">
        <v>18</v>
      </c>
      <c r="AC1841" t="s">
        <v>358</v>
      </c>
      <c r="AD1841" t="s">
        <v>500</v>
      </c>
      <c r="AF1841" t="s">
        <v>8308</v>
      </c>
      <c r="AG1841" t="s">
        <v>517</v>
      </c>
      <c r="AH1841" t="s">
        <v>517</v>
      </c>
      <c r="AI1841" t="s">
        <v>517</v>
      </c>
      <c r="AJ1841" t="s">
        <v>517</v>
      </c>
    </row>
    <row r="1842" spans="1:36" x14ac:dyDescent="0.25">
      <c r="A1842" s="13" t="s">
        <v>10430</v>
      </c>
      <c r="B1842" s="1">
        <v>42808</v>
      </c>
      <c r="C1842" s="2">
        <v>0.45743055555555556</v>
      </c>
      <c r="D1842" t="s">
        <v>10431</v>
      </c>
      <c r="E1842" t="s">
        <v>4243</v>
      </c>
      <c r="F1842" t="s">
        <v>10432</v>
      </c>
      <c r="G1842" t="s">
        <v>10433</v>
      </c>
      <c r="H1842" t="s">
        <v>10434</v>
      </c>
      <c r="I1842" t="s">
        <v>23</v>
      </c>
      <c r="K1842">
        <v>3</v>
      </c>
      <c r="L1842">
        <v>14</v>
      </c>
      <c r="M1842">
        <v>10</v>
      </c>
      <c r="N1842">
        <v>3</v>
      </c>
      <c r="O1842" t="s">
        <v>10429</v>
      </c>
      <c r="P1842" t="s">
        <v>517</v>
      </c>
      <c r="Q1842" t="s">
        <v>517</v>
      </c>
      <c r="R1842" t="s">
        <v>517</v>
      </c>
      <c r="S1842" t="s">
        <v>517</v>
      </c>
      <c r="T1842" t="s">
        <v>517</v>
      </c>
      <c r="U1842" t="s">
        <v>517</v>
      </c>
      <c r="V1842" t="s">
        <v>517</v>
      </c>
      <c r="W1842" t="s">
        <v>589</v>
      </c>
      <c r="X1842" t="s">
        <v>590</v>
      </c>
      <c r="Y1842" t="s">
        <v>10435</v>
      </c>
      <c r="Z1842" s="1">
        <v>30417</v>
      </c>
      <c r="AA1842" t="s">
        <v>519</v>
      </c>
      <c r="AB1842">
        <v>33</v>
      </c>
      <c r="AC1842" t="s">
        <v>358</v>
      </c>
      <c r="AD1842" t="s">
        <v>492</v>
      </c>
      <c r="AF1842" t="s">
        <v>517</v>
      </c>
      <c r="AG1842" t="s">
        <v>517</v>
      </c>
      <c r="AH1842" t="s">
        <v>517</v>
      </c>
      <c r="AI1842" t="s">
        <v>517</v>
      </c>
      <c r="AJ1842" t="s">
        <v>517</v>
      </c>
    </row>
    <row r="1843" spans="1:36" x14ac:dyDescent="0.25">
      <c r="A1843" s="13" t="s">
        <v>10436</v>
      </c>
      <c r="B1843" s="1">
        <v>42808</v>
      </c>
      <c r="C1843" s="2">
        <v>0.44633101851851853</v>
      </c>
      <c r="D1843" t="s">
        <v>10437</v>
      </c>
      <c r="E1843" t="s">
        <v>22</v>
      </c>
      <c r="F1843" t="s">
        <v>10438</v>
      </c>
      <c r="G1843" s="14" t="s">
        <v>10439</v>
      </c>
      <c r="H1843" s="14" t="s">
        <v>10440</v>
      </c>
      <c r="I1843" t="s">
        <v>21</v>
      </c>
      <c r="K1843">
        <v>3</v>
      </c>
      <c r="L1843">
        <v>14</v>
      </c>
      <c r="M1843">
        <v>10</v>
      </c>
      <c r="N1843">
        <v>3</v>
      </c>
      <c r="O1843" t="s">
        <v>517</v>
      </c>
      <c r="P1843" t="s">
        <v>517</v>
      </c>
      <c r="Q1843" t="s">
        <v>517</v>
      </c>
      <c r="R1843" t="s">
        <v>517</v>
      </c>
      <c r="S1843" t="s">
        <v>517</v>
      </c>
      <c r="T1843" t="s">
        <v>517</v>
      </c>
      <c r="U1843" t="s">
        <v>517</v>
      </c>
      <c r="V1843" t="s">
        <v>517</v>
      </c>
      <c r="W1843" t="s">
        <v>517</v>
      </c>
      <c r="X1843" t="s">
        <v>517</v>
      </c>
      <c r="Y1843" t="s">
        <v>10441</v>
      </c>
      <c r="Z1843" s="1">
        <v>31416</v>
      </c>
      <c r="AA1843" t="s">
        <v>529</v>
      </c>
      <c r="AB1843">
        <v>31</v>
      </c>
      <c r="AC1843" t="s">
        <v>358</v>
      </c>
      <c r="AD1843" t="s">
        <v>484</v>
      </c>
      <c r="AF1843" t="s">
        <v>8305</v>
      </c>
      <c r="AG1843" t="s">
        <v>8266</v>
      </c>
      <c r="AH1843" t="s">
        <v>517</v>
      </c>
      <c r="AI1843" t="s">
        <v>517</v>
      </c>
      <c r="AJ1843" t="s">
        <v>517</v>
      </c>
    </row>
    <row r="1844" spans="1:36" x14ac:dyDescent="0.25">
      <c r="A1844" s="13" t="s">
        <v>10443</v>
      </c>
      <c r="B1844" s="1">
        <v>42808</v>
      </c>
      <c r="C1844" s="2">
        <v>0.43379629629629629</v>
      </c>
      <c r="D1844" t="s">
        <v>10444</v>
      </c>
      <c r="E1844" t="s">
        <v>22</v>
      </c>
      <c r="F1844" t="s">
        <v>10445</v>
      </c>
      <c r="G1844" t="s">
        <v>10446</v>
      </c>
      <c r="H1844" t="s">
        <v>10447</v>
      </c>
      <c r="I1844" t="s">
        <v>23</v>
      </c>
      <c r="K1844">
        <v>3</v>
      </c>
      <c r="L1844">
        <v>14</v>
      </c>
      <c r="M1844">
        <v>10</v>
      </c>
      <c r="N1844">
        <v>3</v>
      </c>
      <c r="O1844" t="s">
        <v>10442</v>
      </c>
      <c r="P1844" t="s">
        <v>517</v>
      </c>
      <c r="Q1844" t="s">
        <v>517</v>
      </c>
      <c r="R1844" t="s">
        <v>517</v>
      </c>
      <c r="S1844" t="s">
        <v>517</v>
      </c>
      <c r="T1844" t="s">
        <v>517</v>
      </c>
      <c r="U1844" t="s">
        <v>517</v>
      </c>
      <c r="V1844" t="s">
        <v>517</v>
      </c>
      <c r="W1844" t="s">
        <v>589</v>
      </c>
      <c r="X1844" t="s">
        <v>590</v>
      </c>
      <c r="Y1844" t="s">
        <v>517</v>
      </c>
      <c r="Z1844" s="1" t="s">
        <v>517</v>
      </c>
      <c r="AA1844" t="s">
        <v>10448</v>
      </c>
      <c r="AB1844" t="s">
        <v>517</v>
      </c>
      <c r="AC1844" t="s">
        <v>357</v>
      </c>
      <c r="AD1844" t="s">
        <v>517</v>
      </c>
      <c r="AF1844" t="s">
        <v>517</v>
      </c>
      <c r="AG1844" t="s">
        <v>517</v>
      </c>
      <c r="AH1844" t="s">
        <v>517</v>
      </c>
      <c r="AI1844" t="s">
        <v>517</v>
      </c>
      <c r="AJ1844" t="s">
        <v>517</v>
      </c>
    </row>
    <row r="1845" spans="1:36" x14ac:dyDescent="0.25">
      <c r="A1845" s="13" t="s">
        <v>10450</v>
      </c>
      <c r="B1845" s="1">
        <v>42808</v>
      </c>
      <c r="C1845" s="2">
        <v>0.29881944444444447</v>
      </c>
      <c r="D1845" t="s">
        <v>4635</v>
      </c>
      <c r="E1845" t="s">
        <v>4243</v>
      </c>
      <c r="F1845" t="s">
        <v>4636</v>
      </c>
      <c r="G1845" s="14" t="s">
        <v>10451</v>
      </c>
      <c r="H1845" s="14" t="s">
        <v>4638</v>
      </c>
      <c r="I1845" t="s">
        <v>23</v>
      </c>
      <c r="K1845">
        <v>3</v>
      </c>
      <c r="L1845">
        <v>14</v>
      </c>
      <c r="M1845">
        <v>7</v>
      </c>
      <c r="N1845">
        <v>3</v>
      </c>
      <c r="O1845" t="s">
        <v>10449</v>
      </c>
      <c r="P1845" t="s">
        <v>517</v>
      </c>
      <c r="Q1845" t="s">
        <v>517</v>
      </c>
      <c r="R1845" t="s">
        <v>517</v>
      </c>
      <c r="S1845" t="s">
        <v>517</v>
      </c>
      <c r="T1845" t="s">
        <v>517</v>
      </c>
      <c r="U1845" t="s">
        <v>517</v>
      </c>
      <c r="V1845" t="s">
        <v>517</v>
      </c>
      <c r="W1845" t="s">
        <v>589</v>
      </c>
      <c r="X1845" t="s">
        <v>590</v>
      </c>
      <c r="Y1845" t="s">
        <v>517</v>
      </c>
      <c r="Z1845" s="1" t="s">
        <v>517</v>
      </c>
      <c r="AA1845" t="s">
        <v>1903</v>
      </c>
      <c r="AB1845" t="s">
        <v>517</v>
      </c>
      <c r="AC1845" t="s">
        <v>358</v>
      </c>
      <c r="AD1845" t="s">
        <v>517</v>
      </c>
      <c r="AF1845" t="s">
        <v>8260</v>
      </c>
      <c r="AG1845" t="s">
        <v>8313</v>
      </c>
      <c r="AH1845" t="s">
        <v>517</v>
      </c>
      <c r="AI1845" t="s">
        <v>517</v>
      </c>
      <c r="AJ1845" t="s">
        <v>517</v>
      </c>
    </row>
    <row r="1846" spans="1:36" x14ac:dyDescent="0.25">
      <c r="A1846" s="13" t="s">
        <v>10452</v>
      </c>
      <c r="B1846" s="1">
        <v>42808</v>
      </c>
      <c r="C1846" s="2">
        <v>0.24200231481481482</v>
      </c>
      <c r="D1846" t="s">
        <v>10032</v>
      </c>
      <c r="E1846" t="s">
        <v>22</v>
      </c>
      <c r="F1846" t="s">
        <v>10033</v>
      </c>
      <c r="G1846" s="14" t="s">
        <v>10034</v>
      </c>
      <c r="H1846" s="14" t="s">
        <v>10035</v>
      </c>
      <c r="I1846" t="s">
        <v>21</v>
      </c>
      <c r="K1846">
        <v>3</v>
      </c>
      <c r="L1846">
        <v>14</v>
      </c>
      <c r="M1846">
        <v>5</v>
      </c>
      <c r="N1846">
        <v>3</v>
      </c>
      <c r="O1846" t="s">
        <v>10030</v>
      </c>
      <c r="P1846" t="s">
        <v>517</v>
      </c>
      <c r="Q1846" t="s">
        <v>517</v>
      </c>
      <c r="R1846" t="s">
        <v>517</v>
      </c>
      <c r="S1846" t="s">
        <v>517</v>
      </c>
      <c r="T1846" t="s">
        <v>517</v>
      </c>
      <c r="U1846" t="s">
        <v>517</v>
      </c>
      <c r="V1846" t="s">
        <v>517</v>
      </c>
      <c r="W1846" t="s">
        <v>589</v>
      </c>
      <c r="X1846" t="s">
        <v>590</v>
      </c>
      <c r="Y1846" t="s">
        <v>10036</v>
      </c>
      <c r="Z1846" s="1">
        <v>19083</v>
      </c>
      <c r="AA1846" t="s">
        <v>1684</v>
      </c>
      <c r="AB1846">
        <v>64</v>
      </c>
      <c r="AC1846" t="s">
        <v>358</v>
      </c>
      <c r="AD1846" t="s">
        <v>495</v>
      </c>
      <c r="AF1846" t="s">
        <v>8254</v>
      </c>
      <c r="AG1846" t="s">
        <v>8295</v>
      </c>
      <c r="AH1846" t="s">
        <v>8306</v>
      </c>
      <c r="AI1846" t="s">
        <v>517</v>
      </c>
      <c r="AJ1846" t="s">
        <v>517</v>
      </c>
    </row>
    <row r="1847" spans="1:36" x14ac:dyDescent="0.25">
      <c r="A1847" s="13" t="s">
        <v>10453</v>
      </c>
      <c r="B1847" s="1">
        <v>42808</v>
      </c>
      <c r="C1847" s="2">
        <v>0.18353009259259259</v>
      </c>
      <c r="D1847" t="s">
        <v>7915</v>
      </c>
      <c r="E1847" t="s">
        <v>22</v>
      </c>
      <c r="F1847" t="s">
        <v>7916</v>
      </c>
      <c r="G1847" s="14" t="s">
        <v>7917</v>
      </c>
      <c r="H1847" s="14" t="s">
        <v>7918</v>
      </c>
      <c r="I1847" t="s">
        <v>23</v>
      </c>
      <c r="K1847">
        <v>3</v>
      </c>
      <c r="L1847">
        <v>14</v>
      </c>
      <c r="M1847">
        <v>4</v>
      </c>
      <c r="N1847">
        <v>3</v>
      </c>
      <c r="O1847" t="s">
        <v>517</v>
      </c>
      <c r="P1847" t="s">
        <v>517</v>
      </c>
      <c r="Q1847" t="s">
        <v>517</v>
      </c>
      <c r="R1847" t="s">
        <v>517</v>
      </c>
      <c r="S1847" t="s">
        <v>517</v>
      </c>
      <c r="T1847" t="s">
        <v>517</v>
      </c>
      <c r="U1847" t="s">
        <v>517</v>
      </c>
      <c r="V1847" t="s">
        <v>517</v>
      </c>
      <c r="W1847" t="s">
        <v>517</v>
      </c>
      <c r="X1847" t="s">
        <v>517</v>
      </c>
      <c r="Y1847" t="s">
        <v>2031</v>
      </c>
      <c r="Z1847" s="1">
        <v>34335</v>
      </c>
      <c r="AA1847" t="s">
        <v>546</v>
      </c>
      <c r="AB1847">
        <v>23</v>
      </c>
      <c r="AC1847" t="s">
        <v>358</v>
      </c>
      <c r="AD1847" t="s">
        <v>487</v>
      </c>
      <c r="AF1847" t="s">
        <v>517</v>
      </c>
      <c r="AG1847" t="s">
        <v>517</v>
      </c>
      <c r="AH1847" t="s">
        <v>517</v>
      </c>
      <c r="AI1847" t="s">
        <v>517</v>
      </c>
      <c r="AJ1847" t="s">
        <v>517</v>
      </c>
    </row>
    <row r="1848" spans="1:36" x14ac:dyDescent="0.25">
      <c r="A1848" s="13" t="s">
        <v>10454</v>
      </c>
      <c r="B1848" s="1">
        <v>42808</v>
      </c>
      <c r="C1848" s="2">
        <v>0.17700231481481479</v>
      </c>
      <c r="D1848" t="s">
        <v>7915</v>
      </c>
      <c r="E1848" t="s">
        <v>22</v>
      </c>
      <c r="F1848" t="s">
        <v>7916</v>
      </c>
      <c r="G1848" t="s">
        <v>7917</v>
      </c>
      <c r="H1848" t="s">
        <v>7918</v>
      </c>
      <c r="I1848" t="s">
        <v>21</v>
      </c>
      <c r="K1848">
        <v>3</v>
      </c>
      <c r="L1848">
        <v>14</v>
      </c>
      <c r="M1848">
        <v>4</v>
      </c>
      <c r="N1848">
        <v>3</v>
      </c>
      <c r="O1848" t="s">
        <v>517</v>
      </c>
      <c r="P1848" t="s">
        <v>517</v>
      </c>
      <c r="Q1848" t="s">
        <v>517</v>
      </c>
      <c r="R1848" t="s">
        <v>517</v>
      </c>
      <c r="S1848" t="s">
        <v>517</v>
      </c>
      <c r="T1848" t="s">
        <v>517</v>
      </c>
      <c r="U1848" t="s">
        <v>517</v>
      </c>
      <c r="V1848" t="s">
        <v>517</v>
      </c>
      <c r="W1848" t="s">
        <v>517</v>
      </c>
      <c r="X1848" t="s">
        <v>517</v>
      </c>
      <c r="Y1848" t="s">
        <v>2031</v>
      </c>
      <c r="Z1848" s="1">
        <v>34335</v>
      </c>
      <c r="AA1848" t="s">
        <v>546</v>
      </c>
      <c r="AB1848">
        <v>23</v>
      </c>
      <c r="AC1848" t="s">
        <v>358</v>
      </c>
      <c r="AD1848" t="s">
        <v>487</v>
      </c>
      <c r="AF1848" t="s">
        <v>8296</v>
      </c>
      <c r="AG1848" t="s">
        <v>8263</v>
      </c>
      <c r="AH1848" t="s">
        <v>8303</v>
      </c>
      <c r="AI1848" t="s">
        <v>8295</v>
      </c>
      <c r="AJ1848" t="s">
        <v>8307</v>
      </c>
    </row>
    <row r="1849" spans="1:36" x14ac:dyDescent="0.25">
      <c r="A1849" s="13" t="s">
        <v>10456</v>
      </c>
      <c r="B1849" s="1">
        <v>42807</v>
      </c>
      <c r="C1849" s="2">
        <v>0.9518402777777778</v>
      </c>
      <c r="D1849" t="s">
        <v>10457</v>
      </c>
      <c r="E1849" t="s">
        <v>22</v>
      </c>
      <c r="F1849" t="s">
        <v>10458</v>
      </c>
      <c r="G1849" t="s">
        <v>10459</v>
      </c>
      <c r="H1849" t="s">
        <v>10460</v>
      </c>
      <c r="I1849" t="s">
        <v>23</v>
      </c>
      <c r="K1849">
        <v>3</v>
      </c>
      <c r="L1849">
        <v>13</v>
      </c>
      <c r="M1849">
        <v>22</v>
      </c>
      <c r="N1849">
        <v>2</v>
      </c>
      <c r="O1849" t="s">
        <v>10455</v>
      </c>
      <c r="P1849" t="s">
        <v>517</v>
      </c>
      <c r="Q1849" t="s">
        <v>517</v>
      </c>
      <c r="R1849" t="s">
        <v>517</v>
      </c>
      <c r="S1849" t="s">
        <v>517</v>
      </c>
      <c r="T1849" t="s">
        <v>517</v>
      </c>
      <c r="U1849" t="s">
        <v>517</v>
      </c>
      <c r="V1849" t="s">
        <v>517</v>
      </c>
      <c r="W1849" t="s">
        <v>526</v>
      </c>
      <c r="X1849" t="s">
        <v>527</v>
      </c>
      <c r="Y1849" t="s">
        <v>10461</v>
      </c>
      <c r="Z1849" s="1">
        <v>33213</v>
      </c>
      <c r="AA1849" t="s">
        <v>810</v>
      </c>
      <c r="AB1849">
        <v>26</v>
      </c>
      <c r="AC1849" t="s">
        <v>358</v>
      </c>
      <c r="AD1849" t="s">
        <v>495</v>
      </c>
      <c r="AF1849" t="s">
        <v>8260</v>
      </c>
      <c r="AG1849" t="s">
        <v>517</v>
      </c>
      <c r="AH1849" t="s">
        <v>517</v>
      </c>
      <c r="AI1849" t="s">
        <v>517</v>
      </c>
      <c r="AJ1849" t="s">
        <v>517</v>
      </c>
    </row>
    <row r="1850" spans="1:36" x14ac:dyDescent="0.25">
      <c r="A1850" s="13" t="s">
        <v>10462</v>
      </c>
      <c r="B1850" s="1">
        <v>42807</v>
      </c>
      <c r="C1850" s="2">
        <v>0.9362152777777778</v>
      </c>
      <c r="D1850" t="s">
        <v>5637</v>
      </c>
      <c r="E1850" t="s">
        <v>22</v>
      </c>
      <c r="F1850" t="s">
        <v>5638</v>
      </c>
      <c r="G1850" t="s">
        <v>5639</v>
      </c>
      <c r="H1850" t="s">
        <v>5640</v>
      </c>
      <c r="I1850" t="s">
        <v>23</v>
      </c>
      <c r="K1850">
        <v>3</v>
      </c>
      <c r="L1850">
        <v>13</v>
      </c>
      <c r="M1850">
        <v>22</v>
      </c>
      <c r="N1850">
        <v>2</v>
      </c>
      <c r="O1850" t="s">
        <v>5635</v>
      </c>
      <c r="P1850" t="s">
        <v>517</v>
      </c>
      <c r="Q1850" t="s">
        <v>517</v>
      </c>
      <c r="R1850" t="s">
        <v>517</v>
      </c>
      <c r="S1850" t="s">
        <v>517</v>
      </c>
      <c r="T1850" t="s">
        <v>517</v>
      </c>
      <c r="U1850" t="s">
        <v>517</v>
      </c>
      <c r="V1850" t="s">
        <v>517</v>
      </c>
      <c r="W1850" t="s">
        <v>526</v>
      </c>
      <c r="X1850" t="s">
        <v>527</v>
      </c>
      <c r="Y1850" t="s">
        <v>517</v>
      </c>
      <c r="Z1850" s="1" t="s">
        <v>517</v>
      </c>
      <c r="AA1850" t="s">
        <v>5641</v>
      </c>
      <c r="AB1850" t="s">
        <v>517</v>
      </c>
      <c r="AC1850" t="s">
        <v>358</v>
      </c>
      <c r="AD1850" t="s">
        <v>517</v>
      </c>
      <c r="AF1850" t="s">
        <v>517</v>
      </c>
      <c r="AG1850" t="s">
        <v>517</v>
      </c>
      <c r="AH1850" t="s">
        <v>517</v>
      </c>
      <c r="AI1850" t="s">
        <v>517</v>
      </c>
      <c r="AJ1850" t="s">
        <v>517</v>
      </c>
    </row>
    <row r="1851" spans="1:36" x14ac:dyDescent="0.25">
      <c r="A1851" s="13" t="s">
        <v>10463</v>
      </c>
      <c r="B1851" s="1">
        <v>42807</v>
      </c>
      <c r="C1851" s="2">
        <v>0.8941782407407407</v>
      </c>
      <c r="D1851" t="s">
        <v>10464</v>
      </c>
      <c r="E1851" t="s">
        <v>22</v>
      </c>
      <c r="F1851" t="s">
        <v>10465</v>
      </c>
      <c r="G1851" s="14" t="s">
        <v>10466</v>
      </c>
      <c r="H1851" s="14" t="s">
        <v>10467</v>
      </c>
      <c r="I1851" t="s">
        <v>24</v>
      </c>
      <c r="K1851">
        <v>3</v>
      </c>
      <c r="L1851">
        <v>13</v>
      </c>
      <c r="M1851">
        <v>21</v>
      </c>
      <c r="N1851">
        <v>2</v>
      </c>
      <c r="O1851" t="s">
        <v>517</v>
      </c>
      <c r="P1851" t="s">
        <v>517</v>
      </c>
      <c r="Q1851" t="s">
        <v>517</v>
      </c>
      <c r="R1851" t="s">
        <v>517</v>
      </c>
      <c r="S1851" t="s">
        <v>517</v>
      </c>
      <c r="T1851" t="s">
        <v>517</v>
      </c>
      <c r="U1851" t="s">
        <v>517</v>
      </c>
      <c r="V1851" t="s">
        <v>517</v>
      </c>
      <c r="W1851" t="s">
        <v>517</v>
      </c>
      <c r="X1851" t="s">
        <v>517</v>
      </c>
      <c r="Y1851" t="s">
        <v>10468</v>
      </c>
      <c r="Z1851" s="1">
        <v>32527</v>
      </c>
      <c r="AA1851" t="s">
        <v>546</v>
      </c>
      <c r="AB1851">
        <v>28</v>
      </c>
      <c r="AC1851" t="s">
        <v>358</v>
      </c>
      <c r="AD1851" t="s">
        <v>483</v>
      </c>
      <c r="AF1851" t="s">
        <v>8296</v>
      </c>
      <c r="AG1851" t="s">
        <v>8308</v>
      </c>
      <c r="AH1851" t="s">
        <v>517</v>
      </c>
      <c r="AI1851" t="s">
        <v>517</v>
      </c>
      <c r="AJ1851" t="s">
        <v>517</v>
      </c>
    </row>
    <row r="1852" spans="1:36" x14ac:dyDescent="0.25">
      <c r="A1852" s="13" t="s">
        <v>10469</v>
      </c>
      <c r="B1852" s="1">
        <v>42807</v>
      </c>
      <c r="C1852" s="2">
        <v>0.89269675925925929</v>
      </c>
      <c r="D1852" t="s">
        <v>9232</v>
      </c>
      <c r="E1852" t="s">
        <v>22</v>
      </c>
      <c r="F1852" t="s">
        <v>9233</v>
      </c>
      <c r="G1852" s="14" t="s">
        <v>9234</v>
      </c>
      <c r="H1852" s="14" t="s">
        <v>9235</v>
      </c>
      <c r="I1852" t="s">
        <v>21</v>
      </c>
      <c r="K1852">
        <v>3</v>
      </c>
      <c r="L1852">
        <v>13</v>
      </c>
      <c r="M1852">
        <v>21</v>
      </c>
      <c r="N1852">
        <v>2</v>
      </c>
      <c r="O1852" t="s">
        <v>9230</v>
      </c>
      <c r="P1852" t="s">
        <v>517</v>
      </c>
      <c r="Q1852" t="s">
        <v>517</v>
      </c>
      <c r="R1852" t="s">
        <v>517</v>
      </c>
      <c r="S1852" t="s">
        <v>517</v>
      </c>
      <c r="T1852" t="s">
        <v>517</v>
      </c>
      <c r="U1852" t="s">
        <v>517</v>
      </c>
      <c r="V1852" t="s">
        <v>517</v>
      </c>
      <c r="W1852" t="s">
        <v>1247</v>
      </c>
      <c r="X1852" t="s">
        <v>3611</v>
      </c>
      <c r="Y1852" t="s">
        <v>517</v>
      </c>
      <c r="Z1852" s="1" t="s">
        <v>517</v>
      </c>
      <c r="AA1852" t="s">
        <v>1885</v>
      </c>
      <c r="AB1852" t="s">
        <v>517</v>
      </c>
      <c r="AC1852" t="s">
        <v>358</v>
      </c>
      <c r="AD1852" t="s">
        <v>517</v>
      </c>
      <c r="AF1852" t="s">
        <v>517</v>
      </c>
      <c r="AG1852" t="s">
        <v>517</v>
      </c>
      <c r="AH1852" t="s">
        <v>517</v>
      </c>
      <c r="AI1852" t="s">
        <v>517</v>
      </c>
      <c r="AJ1852" t="s">
        <v>517</v>
      </c>
    </row>
    <row r="1853" spans="1:36" x14ac:dyDescent="0.25">
      <c r="A1853" s="13" t="s">
        <v>10471</v>
      </c>
      <c r="B1853" s="1">
        <v>42807</v>
      </c>
      <c r="C1853" s="2">
        <v>0.8814467592592593</v>
      </c>
      <c r="D1853" t="s">
        <v>10472</v>
      </c>
      <c r="E1853" t="s">
        <v>22</v>
      </c>
      <c r="F1853" t="s">
        <v>10473</v>
      </c>
      <c r="G1853" s="14" t="s">
        <v>10474</v>
      </c>
      <c r="H1853" s="14" t="s">
        <v>10475</v>
      </c>
      <c r="I1853" t="s">
        <v>23</v>
      </c>
      <c r="K1853">
        <v>3</v>
      </c>
      <c r="L1853">
        <v>13</v>
      </c>
      <c r="M1853">
        <v>21</v>
      </c>
      <c r="N1853">
        <v>2</v>
      </c>
      <c r="O1853" t="s">
        <v>10470</v>
      </c>
      <c r="P1853" t="s">
        <v>517</v>
      </c>
      <c r="Q1853" t="s">
        <v>517</v>
      </c>
      <c r="R1853" t="s">
        <v>517</v>
      </c>
      <c r="S1853" t="s">
        <v>517</v>
      </c>
      <c r="T1853" t="s">
        <v>517</v>
      </c>
      <c r="U1853" t="s">
        <v>517</v>
      </c>
      <c r="V1853" t="s">
        <v>517</v>
      </c>
      <c r="W1853" t="s">
        <v>589</v>
      </c>
      <c r="X1853" t="s">
        <v>590</v>
      </c>
      <c r="Y1853" t="s">
        <v>10476</v>
      </c>
      <c r="Z1853" s="1">
        <v>24307</v>
      </c>
      <c r="AA1853" t="s">
        <v>2695</v>
      </c>
      <c r="AB1853">
        <v>50</v>
      </c>
      <c r="AC1853" t="s">
        <v>358</v>
      </c>
      <c r="AD1853" t="s">
        <v>490</v>
      </c>
      <c r="AF1853" t="s">
        <v>8313</v>
      </c>
      <c r="AG1853" t="s">
        <v>517</v>
      </c>
      <c r="AH1853" t="s">
        <v>517</v>
      </c>
      <c r="AI1853" t="s">
        <v>517</v>
      </c>
      <c r="AJ1853" t="s">
        <v>517</v>
      </c>
    </row>
    <row r="1854" spans="1:36" x14ac:dyDescent="0.25">
      <c r="A1854" s="13" t="s">
        <v>10477</v>
      </c>
      <c r="B1854" s="1">
        <v>42807</v>
      </c>
      <c r="C1854" s="2">
        <v>0.85951388888888891</v>
      </c>
      <c r="D1854" t="s">
        <v>1587</v>
      </c>
      <c r="E1854" t="s">
        <v>22</v>
      </c>
      <c r="F1854" t="s">
        <v>10478</v>
      </c>
      <c r="G1854" s="14" t="s">
        <v>10479</v>
      </c>
      <c r="H1854" s="14" t="s">
        <v>10480</v>
      </c>
      <c r="I1854" t="s">
        <v>24</v>
      </c>
      <c r="K1854">
        <v>3</v>
      </c>
      <c r="L1854">
        <v>13</v>
      </c>
      <c r="M1854">
        <v>20</v>
      </c>
      <c r="N1854">
        <v>2</v>
      </c>
      <c r="O1854" t="s">
        <v>517</v>
      </c>
      <c r="P1854" t="s">
        <v>517</v>
      </c>
      <c r="Q1854" t="s">
        <v>517</v>
      </c>
      <c r="R1854" t="s">
        <v>517</v>
      </c>
      <c r="S1854" t="s">
        <v>517</v>
      </c>
      <c r="T1854" t="s">
        <v>517</v>
      </c>
      <c r="U1854" t="s">
        <v>517</v>
      </c>
      <c r="V1854" t="s">
        <v>517</v>
      </c>
      <c r="W1854" t="s">
        <v>517</v>
      </c>
      <c r="X1854" t="s">
        <v>517</v>
      </c>
      <c r="Y1854" t="s">
        <v>10481</v>
      </c>
      <c r="Z1854" s="1">
        <v>8696</v>
      </c>
      <c r="AA1854" t="s">
        <v>1587</v>
      </c>
      <c r="AB1854">
        <v>93</v>
      </c>
      <c r="AC1854" t="s">
        <v>357</v>
      </c>
      <c r="AD1854" t="s">
        <v>496</v>
      </c>
      <c r="AF1854" t="s">
        <v>8304</v>
      </c>
      <c r="AG1854" t="s">
        <v>8306</v>
      </c>
      <c r="AH1854" t="s">
        <v>8282</v>
      </c>
      <c r="AI1854" t="s">
        <v>8313</v>
      </c>
      <c r="AJ1854" t="s">
        <v>517</v>
      </c>
    </row>
    <row r="1855" spans="1:36" x14ac:dyDescent="0.25">
      <c r="A1855" s="13" t="s">
        <v>10483</v>
      </c>
      <c r="B1855" s="1">
        <v>42807</v>
      </c>
      <c r="C1855" s="2">
        <v>0.84778935185185178</v>
      </c>
      <c r="D1855" t="s">
        <v>10484</v>
      </c>
      <c r="E1855" t="s">
        <v>22</v>
      </c>
      <c r="F1855" t="s">
        <v>10485</v>
      </c>
      <c r="G1855" s="14" t="s">
        <v>10486</v>
      </c>
      <c r="H1855" s="14" t="s">
        <v>10487</v>
      </c>
      <c r="I1855" t="s">
        <v>23</v>
      </c>
      <c r="K1855">
        <v>3</v>
      </c>
      <c r="L1855">
        <v>13</v>
      </c>
      <c r="M1855">
        <v>20</v>
      </c>
      <c r="N1855">
        <v>2</v>
      </c>
      <c r="O1855" t="s">
        <v>10482</v>
      </c>
      <c r="P1855" t="s">
        <v>517</v>
      </c>
      <c r="Q1855" t="s">
        <v>517</v>
      </c>
      <c r="R1855" t="s">
        <v>517</v>
      </c>
      <c r="S1855" t="s">
        <v>517</v>
      </c>
      <c r="T1855" t="s">
        <v>517</v>
      </c>
      <c r="U1855" t="s">
        <v>517</v>
      </c>
      <c r="V1855" t="s">
        <v>517</v>
      </c>
      <c r="W1855" t="s">
        <v>526</v>
      </c>
      <c r="X1855" t="s">
        <v>527</v>
      </c>
      <c r="Y1855" t="s">
        <v>10488</v>
      </c>
      <c r="Z1855" s="1">
        <v>35386</v>
      </c>
      <c r="AA1855" t="s">
        <v>2178</v>
      </c>
      <c r="AB1855">
        <v>20</v>
      </c>
      <c r="AC1855" t="s">
        <v>358</v>
      </c>
      <c r="AD1855" t="s">
        <v>483</v>
      </c>
      <c r="AF1855" t="s">
        <v>517</v>
      </c>
      <c r="AG1855" t="s">
        <v>517</v>
      </c>
      <c r="AH1855" t="s">
        <v>517</v>
      </c>
      <c r="AI1855" t="s">
        <v>517</v>
      </c>
      <c r="AJ1855" t="s">
        <v>517</v>
      </c>
    </row>
    <row r="1856" spans="1:36" x14ac:dyDescent="0.25">
      <c r="A1856" s="13" t="s">
        <v>10491</v>
      </c>
      <c r="B1856" s="1">
        <v>42807</v>
      </c>
      <c r="C1856" s="2">
        <v>0.82754629629629628</v>
      </c>
      <c r="D1856" t="s">
        <v>10492</v>
      </c>
      <c r="E1856" t="s">
        <v>22</v>
      </c>
      <c r="F1856" t="s">
        <v>10493</v>
      </c>
      <c r="G1856" s="14" t="s">
        <v>10494</v>
      </c>
      <c r="H1856" s="14" t="s">
        <v>10495</v>
      </c>
      <c r="I1856" t="s">
        <v>21</v>
      </c>
      <c r="K1856">
        <v>3</v>
      </c>
      <c r="L1856">
        <v>13</v>
      </c>
      <c r="M1856">
        <v>19</v>
      </c>
      <c r="N1856">
        <v>2</v>
      </c>
      <c r="O1856" t="s">
        <v>10489</v>
      </c>
      <c r="P1856" t="s">
        <v>10490</v>
      </c>
      <c r="Q1856" t="s">
        <v>517</v>
      </c>
      <c r="R1856" t="s">
        <v>517</v>
      </c>
      <c r="S1856" t="s">
        <v>517</v>
      </c>
      <c r="T1856" t="s">
        <v>517</v>
      </c>
      <c r="U1856" t="s">
        <v>517</v>
      </c>
      <c r="V1856" t="s">
        <v>517</v>
      </c>
      <c r="W1856" t="s">
        <v>537</v>
      </c>
      <c r="X1856" t="s">
        <v>590</v>
      </c>
      <c r="Y1856" t="s">
        <v>10496</v>
      </c>
      <c r="Z1856" s="1">
        <v>31642</v>
      </c>
      <c r="AA1856" t="s">
        <v>529</v>
      </c>
      <c r="AB1856">
        <v>30</v>
      </c>
      <c r="AC1856" t="s">
        <v>358</v>
      </c>
      <c r="AD1856" t="s">
        <v>488</v>
      </c>
      <c r="AF1856" t="s">
        <v>517</v>
      </c>
      <c r="AG1856" t="s">
        <v>8307</v>
      </c>
      <c r="AH1856" t="s">
        <v>8266</v>
      </c>
      <c r="AI1856" t="s">
        <v>8253</v>
      </c>
      <c r="AJ1856" t="s">
        <v>517</v>
      </c>
    </row>
    <row r="1857" spans="1:36" x14ac:dyDescent="0.25">
      <c r="A1857" s="13" t="s">
        <v>10498</v>
      </c>
      <c r="B1857" s="1">
        <v>42807</v>
      </c>
      <c r="C1857" s="2">
        <v>0.82696759259259256</v>
      </c>
      <c r="D1857" t="s">
        <v>10499</v>
      </c>
      <c r="E1857" t="s">
        <v>22</v>
      </c>
      <c r="F1857" t="s">
        <v>10500</v>
      </c>
      <c r="G1857" s="14" t="s">
        <v>10501</v>
      </c>
      <c r="H1857" s="14" t="s">
        <v>10502</v>
      </c>
      <c r="I1857" t="s">
        <v>23</v>
      </c>
      <c r="K1857">
        <v>3</v>
      </c>
      <c r="L1857">
        <v>13</v>
      </c>
      <c r="M1857">
        <v>19</v>
      </c>
      <c r="N1857">
        <v>2</v>
      </c>
      <c r="O1857" t="s">
        <v>10497</v>
      </c>
      <c r="P1857" t="s">
        <v>517</v>
      </c>
      <c r="Q1857" t="s">
        <v>517</v>
      </c>
      <c r="R1857" t="s">
        <v>517</v>
      </c>
      <c r="S1857" t="s">
        <v>517</v>
      </c>
      <c r="T1857" t="s">
        <v>517</v>
      </c>
      <c r="U1857" t="s">
        <v>517</v>
      </c>
      <c r="V1857" t="s">
        <v>517</v>
      </c>
      <c r="W1857" t="s">
        <v>589</v>
      </c>
      <c r="X1857" t="s">
        <v>590</v>
      </c>
      <c r="Y1857" t="s">
        <v>5670</v>
      </c>
      <c r="Z1857" s="1">
        <v>31656</v>
      </c>
      <c r="AA1857" t="s">
        <v>4958</v>
      </c>
      <c r="AB1857">
        <v>30</v>
      </c>
      <c r="AC1857" t="s">
        <v>358</v>
      </c>
      <c r="AD1857" t="s">
        <v>499</v>
      </c>
      <c r="AF1857" t="s">
        <v>8295</v>
      </c>
      <c r="AG1857" t="s">
        <v>517</v>
      </c>
      <c r="AH1857" t="s">
        <v>517</v>
      </c>
      <c r="AI1857" t="s">
        <v>517</v>
      </c>
      <c r="AJ1857" t="s">
        <v>517</v>
      </c>
    </row>
    <row r="1858" spans="1:36" x14ac:dyDescent="0.25">
      <c r="A1858" s="13" t="s">
        <v>10504</v>
      </c>
      <c r="B1858" s="1">
        <v>42807</v>
      </c>
      <c r="C1858" s="2">
        <v>0.8265162037037036</v>
      </c>
      <c r="D1858" t="s">
        <v>10505</v>
      </c>
      <c r="E1858" t="s">
        <v>22</v>
      </c>
      <c r="F1858" t="s">
        <v>1194</v>
      </c>
      <c r="G1858" s="14" t="s">
        <v>1195</v>
      </c>
      <c r="H1858" s="14" t="s">
        <v>1196</v>
      </c>
      <c r="I1858" t="s">
        <v>23</v>
      </c>
      <c r="K1858">
        <v>3</v>
      </c>
      <c r="L1858">
        <v>13</v>
      </c>
      <c r="M1858">
        <v>19</v>
      </c>
      <c r="N1858">
        <v>2</v>
      </c>
      <c r="O1858" t="s">
        <v>10503</v>
      </c>
      <c r="P1858" t="s">
        <v>517</v>
      </c>
      <c r="Q1858" t="s">
        <v>517</v>
      </c>
      <c r="R1858" t="s">
        <v>517</v>
      </c>
      <c r="S1858" t="s">
        <v>517</v>
      </c>
      <c r="T1858" t="s">
        <v>517</v>
      </c>
      <c r="U1858" t="s">
        <v>517</v>
      </c>
      <c r="V1858" t="s">
        <v>517</v>
      </c>
      <c r="W1858" t="s">
        <v>589</v>
      </c>
      <c r="X1858" t="s">
        <v>590</v>
      </c>
      <c r="Y1858" t="s">
        <v>1197</v>
      </c>
      <c r="Z1858" s="1">
        <v>34048</v>
      </c>
      <c r="AA1858" t="s">
        <v>471</v>
      </c>
      <c r="AB1858">
        <v>23</v>
      </c>
      <c r="AC1858" t="s">
        <v>358</v>
      </c>
      <c r="AD1858" t="s">
        <v>488</v>
      </c>
      <c r="AF1858" t="s">
        <v>8313</v>
      </c>
      <c r="AG1858" t="s">
        <v>517</v>
      </c>
      <c r="AH1858" t="s">
        <v>517</v>
      </c>
      <c r="AI1858" t="s">
        <v>517</v>
      </c>
      <c r="AJ1858" t="s">
        <v>517</v>
      </c>
    </row>
    <row r="1859" spans="1:36" x14ac:dyDescent="0.25">
      <c r="A1859" s="13" t="s">
        <v>10506</v>
      </c>
      <c r="B1859" s="1">
        <v>42807</v>
      </c>
      <c r="C1859" s="2">
        <v>0.80563657407407396</v>
      </c>
      <c r="D1859" t="s">
        <v>10507</v>
      </c>
      <c r="E1859" t="s">
        <v>610</v>
      </c>
      <c r="F1859" t="s">
        <v>10508</v>
      </c>
      <c r="G1859" s="14" t="s">
        <v>10509</v>
      </c>
      <c r="H1859" s="14" t="s">
        <v>10510</v>
      </c>
      <c r="I1859" t="s">
        <v>25</v>
      </c>
      <c r="K1859">
        <v>3</v>
      </c>
      <c r="L1859">
        <v>13</v>
      </c>
      <c r="M1859">
        <v>19</v>
      </c>
      <c r="N1859">
        <v>2</v>
      </c>
      <c r="O1859" t="s">
        <v>517</v>
      </c>
      <c r="P1859" t="s">
        <v>517</v>
      </c>
      <c r="Q1859" t="s">
        <v>517</v>
      </c>
      <c r="R1859" t="s">
        <v>517</v>
      </c>
      <c r="S1859" t="s">
        <v>517</v>
      </c>
      <c r="T1859" t="s">
        <v>517</v>
      </c>
      <c r="U1859" t="s">
        <v>517</v>
      </c>
      <c r="V1859" t="s">
        <v>517</v>
      </c>
      <c r="W1859" t="s">
        <v>517</v>
      </c>
      <c r="X1859" t="s">
        <v>517</v>
      </c>
      <c r="Y1859" t="s">
        <v>517</v>
      </c>
      <c r="Z1859" s="1" t="s">
        <v>517</v>
      </c>
      <c r="AA1859" t="s">
        <v>6254</v>
      </c>
      <c r="AB1859" t="s">
        <v>517</v>
      </c>
      <c r="AC1859" t="s">
        <v>357</v>
      </c>
      <c r="AD1859" t="s">
        <v>517</v>
      </c>
      <c r="AF1859" t="s">
        <v>8313</v>
      </c>
      <c r="AG1859" t="s">
        <v>8295</v>
      </c>
      <c r="AH1859" t="s">
        <v>8266</v>
      </c>
      <c r="AI1859" t="s">
        <v>8263</v>
      </c>
      <c r="AJ1859" t="s">
        <v>517</v>
      </c>
    </row>
    <row r="1860" spans="1:36" x14ac:dyDescent="0.25">
      <c r="A1860" s="13" t="s">
        <v>10511</v>
      </c>
      <c r="B1860" s="1">
        <v>42807</v>
      </c>
      <c r="C1860" s="2">
        <v>0.74003472222222222</v>
      </c>
      <c r="D1860" t="s">
        <v>10512</v>
      </c>
      <c r="E1860" t="s">
        <v>22</v>
      </c>
      <c r="F1860" t="s">
        <v>10513</v>
      </c>
      <c r="G1860" s="14" t="s">
        <v>10514</v>
      </c>
      <c r="H1860" s="14" t="s">
        <v>10515</v>
      </c>
      <c r="I1860" t="s">
        <v>25</v>
      </c>
      <c r="K1860">
        <v>3</v>
      </c>
      <c r="L1860">
        <v>13</v>
      </c>
      <c r="M1860">
        <v>17</v>
      </c>
      <c r="N1860">
        <v>2</v>
      </c>
      <c r="O1860" t="s">
        <v>517</v>
      </c>
      <c r="P1860" t="s">
        <v>517</v>
      </c>
      <c r="Q1860" t="s">
        <v>517</v>
      </c>
      <c r="R1860" t="s">
        <v>517</v>
      </c>
      <c r="S1860" t="s">
        <v>517</v>
      </c>
      <c r="T1860" t="s">
        <v>517</v>
      </c>
      <c r="U1860" t="s">
        <v>517</v>
      </c>
      <c r="V1860" t="s">
        <v>517</v>
      </c>
      <c r="W1860" t="s">
        <v>517</v>
      </c>
      <c r="X1860" t="s">
        <v>517</v>
      </c>
      <c r="Y1860" t="s">
        <v>10516</v>
      </c>
      <c r="Z1860" s="1">
        <v>29502</v>
      </c>
      <c r="AA1860" t="s">
        <v>10517</v>
      </c>
      <c r="AB1860">
        <v>36</v>
      </c>
      <c r="AC1860" t="s">
        <v>358</v>
      </c>
      <c r="AD1860" t="s">
        <v>494</v>
      </c>
      <c r="AF1860" t="s">
        <v>8304</v>
      </c>
      <c r="AG1860" t="s">
        <v>517</v>
      </c>
      <c r="AH1860" t="s">
        <v>517</v>
      </c>
      <c r="AI1860" t="s">
        <v>517</v>
      </c>
      <c r="AJ1860" t="s">
        <v>517</v>
      </c>
    </row>
    <row r="1861" spans="1:36" x14ac:dyDescent="0.25">
      <c r="A1861" s="13" t="s">
        <v>10519</v>
      </c>
      <c r="B1861" s="1">
        <v>42807</v>
      </c>
      <c r="C1861" s="2">
        <v>0.73998842592592595</v>
      </c>
      <c r="D1861" t="s">
        <v>10520</v>
      </c>
      <c r="E1861" t="s">
        <v>22</v>
      </c>
      <c r="F1861" t="s">
        <v>10521</v>
      </c>
      <c r="G1861" s="14" t="s">
        <v>10522</v>
      </c>
      <c r="H1861" s="14" t="s">
        <v>10523</v>
      </c>
      <c r="I1861" t="s">
        <v>23</v>
      </c>
      <c r="K1861">
        <v>3</v>
      </c>
      <c r="L1861">
        <v>13</v>
      </c>
      <c r="M1861">
        <v>17</v>
      </c>
      <c r="N1861">
        <v>2</v>
      </c>
      <c r="O1861" t="s">
        <v>10518</v>
      </c>
      <c r="P1861" t="s">
        <v>517</v>
      </c>
      <c r="Q1861" t="s">
        <v>517</v>
      </c>
      <c r="R1861" t="s">
        <v>517</v>
      </c>
      <c r="S1861" t="s">
        <v>517</v>
      </c>
      <c r="T1861" t="s">
        <v>517</v>
      </c>
      <c r="U1861" t="s">
        <v>517</v>
      </c>
      <c r="V1861" t="s">
        <v>517</v>
      </c>
      <c r="W1861" t="s">
        <v>589</v>
      </c>
      <c r="X1861" t="s">
        <v>590</v>
      </c>
      <c r="Y1861" t="s">
        <v>10524</v>
      </c>
      <c r="Z1861" s="1">
        <v>22373</v>
      </c>
      <c r="AA1861" t="s">
        <v>7779</v>
      </c>
      <c r="AB1861">
        <v>55</v>
      </c>
      <c r="AC1861" t="s">
        <v>358</v>
      </c>
      <c r="AD1861" t="s">
        <v>482</v>
      </c>
      <c r="AF1861" t="s">
        <v>517</v>
      </c>
      <c r="AG1861" t="s">
        <v>517</v>
      </c>
      <c r="AH1861" t="s">
        <v>517</v>
      </c>
      <c r="AI1861" t="s">
        <v>517</v>
      </c>
      <c r="AJ1861" t="s">
        <v>517</v>
      </c>
    </row>
    <row r="1862" spans="1:36" x14ac:dyDescent="0.25">
      <c r="A1862" s="13" t="s">
        <v>10525</v>
      </c>
      <c r="B1862" s="1">
        <v>42807</v>
      </c>
      <c r="C1862" s="2">
        <v>0.7356597222222222</v>
      </c>
      <c r="D1862" t="s">
        <v>10526</v>
      </c>
      <c r="E1862" t="s">
        <v>22</v>
      </c>
      <c r="F1862" t="s">
        <v>10527</v>
      </c>
      <c r="G1862" s="14" t="s">
        <v>10528</v>
      </c>
      <c r="H1862" s="14" t="s">
        <v>10529</v>
      </c>
      <c r="I1862" t="s">
        <v>24</v>
      </c>
      <c r="K1862">
        <v>3</v>
      </c>
      <c r="L1862">
        <v>13</v>
      </c>
      <c r="M1862">
        <v>17</v>
      </c>
      <c r="N1862">
        <v>2</v>
      </c>
      <c r="O1862" t="s">
        <v>517</v>
      </c>
      <c r="P1862" t="s">
        <v>517</v>
      </c>
      <c r="Q1862" t="s">
        <v>517</v>
      </c>
      <c r="R1862" t="s">
        <v>517</v>
      </c>
      <c r="S1862" t="s">
        <v>517</v>
      </c>
      <c r="T1862" t="s">
        <v>517</v>
      </c>
      <c r="U1862" t="s">
        <v>517</v>
      </c>
      <c r="V1862" t="s">
        <v>517</v>
      </c>
      <c r="W1862" t="s">
        <v>517</v>
      </c>
      <c r="X1862" t="s">
        <v>517</v>
      </c>
      <c r="Y1862" t="s">
        <v>10530</v>
      </c>
      <c r="Z1862" s="1">
        <v>32426</v>
      </c>
      <c r="AA1862" t="s">
        <v>10531</v>
      </c>
      <c r="AB1862">
        <v>28</v>
      </c>
      <c r="AC1862" t="s">
        <v>358</v>
      </c>
      <c r="AD1862" t="s">
        <v>509</v>
      </c>
      <c r="AF1862" t="s">
        <v>8259</v>
      </c>
      <c r="AG1862" t="s">
        <v>517</v>
      </c>
      <c r="AH1862" t="s">
        <v>517</v>
      </c>
      <c r="AI1862" t="s">
        <v>517</v>
      </c>
      <c r="AJ1862" t="s">
        <v>517</v>
      </c>
    </row>
    <row r="1863" spans="1:36" x14ac:dyDescent="0.25">
      <c r="A1863" s="13" t="s">
        <v>10532</v>
      </c>
      <c r="B1863" s="1">
        <v>42807</v>
      </c>
      <c r="C1863" s="2">
        <v>0.71006944444444453</v>
      </c>
      <c r="D1863" t="s">
        <v>10533</v>
      </c>
      <c r="E1863" t="s">
        <v>116</v>
      </c>
      <c r="F1863" t="s">
        <v>7434</v>
      </c>
      <c r="G1863" s="14" t="s">
        <v>7435</v>
      </c>
      <c r="H1863" s="14" t="s">
        <v>7436</v>
      </c>
      <c r="I1863" t="s">
        <v>21</v>
      </c>
      <c r="K1863">
        <v>3</v>
      </c>
      <c r="L1863">
        <v>13</v>
      </c>
      <c r="M1863">
        <v>17</v>
      </c>
      <c r="N1863">
        <v>2</v>
      </c>
      <c r="O1863" t="s">
        <v>7431</v>
      </c>
      <c r="P1863" t="s">
        <v>517</v>
      </c>
      <c r="Q1863" t="s">
        <v>517</v>
      </c>
      <c r="R1863" t="s">
        <v>517</v>
      </c>
      <c r="S1863" t="s">
        <v>517</v>
      </c>
      <c r="T1863" t="s">
        <v>517</v>
      </c>
      <c r="U1863" t="s">
        <v>517</v>
      </c>
      <c r="V1863" t="s">
        <v>517</v>
      </c>
      <c r="W1863" t="s">
        <v>589</v>
      </c>
      <c r="X1863" t="s">
        <v>849</v>
      </c>
      <c r="Y1863" t="s">
        <v>517</v>
      </c>
      <c r="Z1863" s="1" t="s">
        <v>517</v>
      </c>
      <c r="AA1863" t="s">
        <v>1308</v>
      </c>
      <c r="AB1863" t="s">
        <v>517</v>
      </c>
      <c r="AC1863" t="s">
        <v>358</v>
      </c>
      <c r="AD1863" t="s">
        <v>517</v>
      </c>
      <c r="AF1863" t="s">
        <v>8307</v>
      </c>
      <c r="AG1863" t="s">
        <v>8295</v>
      </c>
      <c r="AH1863" t="s">
        <v>517</v>
      </c>
      <c r="AI1863" t="s">
        <v>8313</v>
      </c>
      <c r="AJ1863" t="s">
        <v>517</v>
      </c>
    </row>
    <row r="1864" spans="1:36" x14ac:dyDescent="0.25">
      <c r="A1864" s="13" t="s">
        <v>10535</v>
      </c>
      <c r="B1864" s="1">
        <v>42807</v>
      </c>
      <c r="C1864" s="2">
        <v>0.6850925925925927</v>
      </c>
      <c r="D1864" t="s">
        <v>3919</v>
      </c>
      <c r="E1864" t="s">
        <v>22</v>
      </c>
      <c r="F1864" t="s">
        <v>10536</v>
      </c>
      <c r="G1864" t="s">
        <v>10537</v>
      </c>
      <c r="H1864" t="s">
        <v>10538</v>
      </c>
      <c r="I1864" t="s">
        <v>23</v>
      </c>
      <c r="K1864">
        <v>3</v>
      </c>
      <c r="L1864">
        <v>13</v>
      </c>
      <c r="M1864">
        <v>16</v>
      </c>
      <c r="N1864">
        <v>2</v>
      </c>
      <c r="O1864" t="s">
        <v>10534</v>
      </c>
      <c r="P1864" t="s">
        <v>517</v>
      </c>
      <c r="Q1864" t="s">
        <v>517</v>
      </c>
      <c r="R1864" t="s">
        <v>517</v>
      </c>
      <c r="S1864" t="s">
        <v>517</v>
      </c>
      <c r="T1864" t="s">
        <v>517</v>
      </c>
      <c r="U1864" t="s">
        <v>517</v>
      </c>
      <c r="V1864" t="s">
        <v>517</v>
      </c>
      <c r="W1864" t="s">
        <v>526</v>
      </c>
      <c r="X1864" t="s">
        <v>1016</v>
      </c>
      <c r="Y1864" t="s">
        <v>10539</v>
      </c>
      <c r="Z1864" s="1">
        <v>34972</v>
      </c>
      <c r="AA1864" t="s">
        <v>3919</v>
      </c>
      <c r="AB1864">
        <v>21</v>
      </c>
      <c r="AC1864" t="s">
        <v>358</v>
      </c>
      <c r="AD1864" t="s">
        <v>499</v>
      </c>
      <c r="AF1864" t="s">
        <v>517</v>
      </c>
      <c r="AG1864" t="s">
        <v>517</v>
      </c>
      <c r="AH1864" t="s">
        <v>517</v>
      </c>
      <c r="AI1864" t="s">
        <v>517</v>
      </c>
      <c r="AJ1864" t="s">
        <v>517</v>
      </c>
    </row>
    <row r="1865" spans="1:36" x14ac:dyDescent="0.25">
      <c r="A1865" s="13" t="s">
        <v>10540</v>
      </c>
      <c r="B1865" s="1">
        <v>42807</v>
      </c>
      <c r="C1865" s="2">
        <v>0.67905092592592586</v>
      </c>
      <c r="D1865" t="s">
        <v>10541</v>
      </c>
      <c r="E1865" t="s">
        <v>22</v>
      </c>
      <c r="F1865" t="s">
        <v>10542</v>
      </c>
      <c r="G1865" s="14" t="s">
        <v>10543</v>
      </c>
      <c r="H1865" s="14" t="s">
        <v>10544</v>
      </c>
      <c r="I1865" t="s">
        <v>23</v>
      </c>
      <c r="K1865">
        <v>3</v>
      </c>
      <c r="L1865">
        <v>13</v>
      </c>
      <c r="M1865">
        <v>16</v>
      </c>
      <c r="N1865">
        <v>2</v>
      </c>
      <c r="O1865" t="s">
        <v>517</v>
      </c>
      <c r="P1865" t="s">
        <v>517</v>
      </c>
      <c r="Q1865" t="s">
        <v>517</v>
      </c>
      <c r="R1865" t="s">
        <v>517</v>
      </c>
      <c r="S1865" t="s">
        <v>517</v>
      </c>
      <c r="T1865" t="s">
        <v>517</v>
      </c>
      <c r="U1865" t="s">
        <v>517</v>
      </c>
      <c r="V1865" t="s">
        <v>517</v>
      </c>
      <c r="W1865" t="s">
        <v>517</v>
      </c>
      <c r="X1865" t="s">
        <v>517</v>
      </c>
      <c r="Y1865" t="s">
        <v>10545</v>
      </c>
      <c r="Z1865" s="1">
        <v>32043</v>
      </c>
      <c r="AA1865" t="s">
        <v>9064</v>
      </c>
      <c r="AB1865">
        <v>29</v>
      </c>
      <c r="AC1865" t="s">
        <v>357</v>
      </c>
      <c r="AD1865" t="s">
        <v>483</v>
      </c>
      <c r="AF1865" t="s">
        <v>517</v>
      </c>
      <c r="AG1865" t="s">
        <v>517</v>
      </c>
      <c r="AH1865" t="s">
        <v>517</v>
      </c>
      <c r="AI1865" t="s">
        <v>517</v>
      </c>
      <c r="AJ1865" t="s">
        <v>517</v>
      </c>
    </row>
    <row r="1866" spans="1:36" x14ac:dyDescent="0.25">
      <c r="A1866" s="13" t="s">
        <v>10546</v>
      </c>
      <c r="B1866" s="1">
        <v>42807</v>
      </c>
      <c r="C1866" s="2">
        <v>0.67787037037037035</v>
      </c>
      <c r="D1866" t="s">
        <v>9795</v>
      </c>
      <c r="E1866" t="s">
        <v>22</v>
      </c>
      <c r="F1866" t="s">
        <v>10547</v>
      </c>
      <c r="G1866" s="14" t="s">
        <v>10548</v>
      </c>
      <c r="H1866" s="14" t="s">
        <v>10549</v>
      </c>
      <c r="I1866" t="s">
        <v>21</v>
      </c>
      <c r="K1866">
        <v>3</v>
      </c>
      <c r="L1866">
        <v>13</v>
      </c>
      <c r="M1866">
        <v>16</v>
      </c>
      <c r="N1866">
        <v>2</v>
      </c>
      <c r="O1866" t="s">
        <v>517</v>
      </c>
      <c r="P1866" t="s">
        <v>517</v>
      </c>
      <c r="Q1866" t="s">
        <v>517</v>
      </c>
      <c r="R1866" t="s">
        <v>517</v>
      </c>
      <c r="S1866" t="s">
        <v>517</v>
      </c>
      <c r="T1866" t="s">
        <v>517</v>
      </c>
      <c r="U1866" t="s">
        <v>517</v>
      </c>
      <c r="V1866" t="s">
        <v>517</v>
      </c>
      <c r="W1866" t="s">
        <v>517</v>
      </c>
      <c r="X1866" t="s">
        <v>517</v>
      </c>
      <c r="Y1866" t="s">
        <v>10550</v>
      </c>
      <c r="Z1866" s="1">
        <v>30741</v>
      </c>
      <c r="AA1866" t="s">
        <v>9801</v>
      </c>
      <c r="AB1866">
        <v>33</v>
      </c>
      <c r="AC1866" t="s">
        <v>357</v>
      </c>
      <c r="AD1866" t="s">
        <v>492</v>
      </c>
      <c r="AF1866" t="s">
        <v>8258</v>
      </c>
      <c r="AG1866" t="s">
        <v>8263</v>
      </c>
      <c r="AH1866" t="s">
        <v>517</v>
      </c>
      <c r="AI1866" t="s">
        <v>517</v>
      </c>
      <c r="AJ1866" t="s">
        <v>517</v>
      </c>
    </row>
    <row r="1867" spans="1:36" x14ac:dyDescent="0.25">
      <c r="A1867" s="13" t="s">
        <v>10551</v>
      </c>
      <c r="B1867" s="1">
        <v>42807</v>
      </c>
      <c r="C1867" s="2">
        <v>0.67359953703703701</v>
      </c>
      <c r="D1867" t="s">
        <v>10552</v>
      </c>
      <c r="E1867" t="s">
        <v>22</v>
      </c>
      <c r="F1867" t="s">
        <v>10542</v>
      </c>
      <c r="G1867" s="14" t="s">
        <v>10543</v>
      </c>
      <c r="H1867" s="14" t="s">
        <v>10553</v>
      </c>
      <c r="I1867" t="s">
        <v>23</v>
      </c>
      <c r="K1867">
        <v>3</v>
      </c>
      <c r="L1867">
        <v>13</v>
      </c>
      <c r="M1867">
        <v>16</v>
      </c>
      <c r="N1867">
        <v>2</v>
      </c>
      <c r="O1867" t="s">
        <v>517</v>
      </c>
      <c r="P1867" t="s">
        <v>517</v>
      </c>
      <c r="Q1867" t="s">
        <v>517</v>
      </c>
      <c r="R1867" t="s">
        <v>517</v>
      </c>
      <c r="S1867" t="s">
        <v>517</v>
      </c>
      <c r="T1867" t="s">
        <v>517</v>
      </c>
      <c r="U1867" t="s">
        <v>517</v>
      </c>
      <c r="V1867" t="s">
        <v>517</v>
      </c>
      <c r="W1867" t="s">
        <v>517</v>
      </c>
      <c r="X1867" t="s">
        <v>517</v>
      </c>
      <c r="Y1867" t="s">
        <v>10545</v>
      </c>
      <c r="Z1867" s="1">
        <v>32043</v>
      </c>
      <c r="AA1867" t="s">
        <v>9064</v>
      </c>
      <c r="AB1867">
        <v>29</v>
      </c>
      <c r="AC1867" t="s">
        <v>357</v>
      </c>
      <c r="AD1867" t="s">
        <v>483</v>
      </c>
      <c r="AF1867" t="s">
        <v>517</v>
      </c>
      <c r="AG1867" t="s">
        <v>517</v>
      </c>
      <c r="AH1867" t="s">
        <v>517</v>
      </c>
      <c r="AI1867" t="s">
        <v>517</v>
      </c>
      <c r="AJ1867" t="s">
        <v>517</v>
      </c>
    </row>
    <row r="1868" spans="1:36" x14ac:dyDescent="0.25">
      <c r="A1868" s="13" t="s">
        <v>10555</v>
      </c>
      <c r="B1868" s="1">
        <v>42807</v>
      </c>
      <c r="C1868" s="2">
        <v>0.65804398148148147</v>
      </c>
      <c r="D1868" t="s">
        <v>10556</v>
      </c>
      <c r="E1868" t="s">
        <v>22</v>
      </c>
      <c r="F1868" t="s">
        <v>10557</v>
      </c>
      <c r="G1868" t="s">
        <v>10558</v>
      </c>
      <c r="H1868" t="s">
        <v>10559</v>
      </c>
      <c r="I1868" t="s">
        <v>23</v>
      </c>
      <c r="K1868">
        <v>3</v>
      </c>
      <c r="L1868">
        <v>13</v>
      </c>
      <c r="M1868">
        <v>15</v>
      </c>
      <c r="N1868">
        <v>2</v>
      </c>
      <c r="O1868" t="s">
        <v>10554</v>
      </c>
      <c r="P1868" t="s">
        <v>517</v>
      </c>
      <c r="Q1868" t="s">
        <v>517</v>
      </c>
      <c r="R1868" t="s">
        <v>517</v>
      </c>
      <c r="S1868" t="s">
        <v>517</v>
      </c>
      <c r="T1868" t="s">
        <v>517</v>
      </c>
      <c r="U1868" t="s">
        <v>517</v>
      </c>
      <c r="V1868" t="s">
        <v>517</v>
      </c>
      <c r="W1868" t="s">
        <v>1217</v>
      </c>
      <c r="X1868" t="s">
        <v>1700</v>
      </c>
      <c r="Y1868" t="s">
        <v>517</v>
      </c>
      <c r="Z1868" s="1" t="s">
        <v>517</v>
      </c>
      <c r="AA1868" t="s">
        <v>694</v>
      </c>
      <c r="AB1868" t="s">
        <v>517</v>
      </c>
      <c r="AC1868" t="s">
        <v>358</v>
      </c>
      <c r="AD1868" t="s">
        <v>517</v>
      </c>
      <c r="AF1868" t="s">
        <v>517</v>
      </c>
      <c r="AG1868" t="s">
        <v>517</v>
      </c>
      <c r="AH1868" t="s">
        <v>517</v>
      </c>
      <c r="AI1868" t="s">
        <v>517</v>
      </c>
      <c r="AJ1868" t="s">
        <v>517</v>
      </c>
    </row>
    <row r="1869" spans="1:36" x14ac:dyDescent="0.25">
      <c r="A1869" s="13" t="s">
        <v>10561</v>
      </c>
      <c r="B1869" s="1">
        <v>42807</v>
      </c>
      <c r="C1869" s="2">
        <v>0.65749999999999997</v>
      </c>
      <c r="D1869" t="s">
        <v>10562</v>
      </c>
      <c r="E1869" t="s">
        <v>771</v>
      </c>
      <c r="F1869" t="s">
        <v>10563</v>
      </c>
      <c r="G1869" s="14" t="s">
        <v>10564</v>
      </c>
      <c r="H1869" s="14" t="s">
        <v>10565</v>
      </c>
      <c r="I1869" t="s">
        <v>23</v>
      </c>
      <c r="K1869">
        <v>3</v>
      </c>
      <c r="L1869">
        <v>13</v>
      </c>
      <c r="M1869">
        <v>15</v>
      </c>
      <c r="N1869">
        <v>2</v>
      </c>
      <c r="O1869" t="s">
        <v>10560</v>
      </c>
      <c r="P1869" t="s">
        <v>517</v>
      </c>
      <c r="Q1869" t="s">
        <v>517</v>
      </c>
      <c r="R1869" t="s">
        <v>517</v>
      </c>
      <c r="S1869" t="s">
        <v>517</v>
      </c>
      <c r="T1869" t="s">
        <v>517</v>
      </c>
      <c r="U1869" t="s">
        <v>517</v>
      </c>
      <c r="V1869" t="s">
        <v>517</v>
      </c>
      <c r="W1869" t="s">
        <v>589</v>
      </c>
      <c r="X1869" t="s">
        <v>590</v>
      </c>
      <c r="Y1869" t="s">
        <v>517</v>
      </c>
      <c r="Z1869" s="1" t="s">
        <v>517</v>
      </c>
      <c r="AA1869" t="s">
        <v>10566</v>
      </c>
      <c r="AB1869" t="s">
        <v>517</v>
      </c>
      <c r="AC1869" t="s">
        <v>358</v>
      </c>
      <c r="AD1869" t="s">
        <v>517</v>
      </c>
      <c r="AF1869" t="s">
        <v>8306</v>
      </c>
      <c r="AG1869" t="s">
        <v>8313</v>
      </c>
      <c r="AH1869" t="s">
        <v>517</v>
      </c>
      <c r="AI1869" t="s">
        <v>517</v>
      </c>
      <c r="AJ1869" t="s">
        <v>517</v>
      </c>
    </row>
    <row r="1870" spans="1:36" x14ac:dyDescent="0.25">
      <c r="A1870" s="13" t="s">
        <v>10568</v>
      </c>
      <c r="B1870" s="1">
        <v>42808</v>
      </c>
      <c r="C1870" s="2">
        <v>0.54289351851851853</v>
      </c>
      <c r="D1870" t="s">
        <v>10569</v>
      </c>
      <c r="E1870" t="s">
        <v>22</v>
      </c>
      <c r="F1870" t="s">
        <v>10570</v>
      </c>
      <c r="G1870" s="14" t="s">
        <v>10571</v>
      </c>
      <c r="H1870" s="14" t="s">
        <v>10572</v>
      </c>
      <c r="I1870" t="s">
        <v>23</v>
      </c>
      <c r="K1870">
        <v>3</v>
      </c>
      <c r="L1870">
        <v>14</v>
      </c>
      <c r="M1870">
        <v>13</v>
      </c>
      <c r="N1870">
        <v>3</v>
      </c>
      <c r="O1870" t="s">
        <v>10567</v>
      </c>
      <c r="P1870" t="s">
        <v>517</v>
      </c>
      <c r="Q1870" t="s">
        <v>517</v>
      </c>
      <c r="R1870" t="s">
        <v>517</v>
      </c>
      <c r="S1870" t="s">
        <v>517</v>
      </c>
      <c r="T1870" t="s">
        <v>517</v>
      </c>
      <c r="U1870" t="s">
        <v>517</v>
      </c>
      <c r="V1870" t="s">
        <v>517</v>
      </c>
      <c r="W1870" t="s">
        <v>589</v>
      </c>
      <c r="X1870" t="s">
        <v>849</v>
      </c>
      <c r="Y1870" t="s">
        <v>10573</v>
      </c>
      <c r="Z1870" s="1">
        <v>33865</v>
      </c>
      <c r="AA1870" t="s">
        <v>8145</v>
      </c>
      <c r="AB1870">
        <v>24</v>
      </c>
      <c r="AC1870" t="s">
        <v>358</v>
      </c>
      <c r="AD1870" t="s">
        <v>509</v>
      </c>
      <c r="AF1870" t="s">
        <v>517</v>
      </c>
      <c r="AG1870" t="s">
        <v>517</v>
      </c>
      <c r="AH1870" t="s">
        <v>517</v>
      </c>
      <c r="AI1870" t="s">
        <v>517</v>
      </c>
      <c r="AJ1870" t="s">
        <v>517</v>
      </c>
    </row>
    <row r="1871" spans="1:36" x14ac:dyDescent="0.25">
      <c r="A1871" s="13" t="s">
        <v>10575</v>
      </c>
      <c r="B1871" s="1">
        <v>42808</v>
      </c>
      <c r="C1871" s="2">
        <v>0.54038194444444443</v>
      </c>
      <c r="D1871" t="s">
        <v>10576</v>
      </c>
      <c r="E1871" t="s">
        <v>22</v>
      </c>
      <c r="F1871" t="s">
        <v>10577</v>
      </c>
      <c r="G1871" s="14" t="s">
        <v>10578</v>
      </c>
      <c r="H1871" s="14" t="s">
        <v>10579</v>
      </c>
      <c r="I1871" t="s">
        <v>23</v>
      </c>
      <c r="K1871">
        <v>3</v>
      </c>
      <c r="L1871">
        <v>14</v>
      </c>
      <c r="M1871">
        <v>12</v>
      </c>
      <c r="N1871">
        <v>3</v>
      </c>
      <c r="O1871" t="s">
        <v>10574</v>
      </c>
      <c r="P1871" t="s">
        <v>517</v>
      </c>
      <c r="Q1871" t="s">
        <v>517</v>
      </c>
      <c r="R1871" t="s">
        <v>517</v>
      </c>
      <c r="S1871" t="s">
        <v>517</v>
      </c>
      <c r="T1871" t="s">
        <v>517</v>
      </c>
      <c r="U1871" t="s">
        <v>517</v>
      </c>
      <c r="V1871" t="s">
        <v>517</v>
      </c>
      <c r="W1871" t="s">
        <v>589</v>
      </c>
      <c r="X1871" t="s">
        <v>590</v>
      </c>
      <c r="Y1871" t="s">
        <v>539</v>
      </c>
      <c r="Z1871" s="1">
        <v>34259</v>
      </c>
      <c r="AA1871" t="s">
        <v>529</v>
      </c>
      <c r="AB1871">
        <v>23</v>
      </c>
      <c r="AC1871" t="s">
        <v>358</v>
      </c>
      <c r="AD1871" t="s">
        <v>492</v>
      </c>
      <c r="AF1871" t="s">
        <v>517</v>
      </c>
      <c r="AG1871" t="s">
        <v>517</v>
      </c>
      <c r="AH1871" t="s">
        <v>517</v>
      </c>
      <c r="AI1871" t="s">
        <v>517</v>
      </c>
      <c r="AJ1871" t="s">
        <v>517</v>
      </c>
    </row>
    <row r="1872" spans="1:36" x14ac:dyDescent="0.25">
      <c r="A1872" s="13" t="s">
        <v>10580</v>
      </c>
      <c r="B1872" s="1">
        <v>42808</v>
      </c>
      <c r="C1872" s="2">
        <v>0.5349652777777778</v>
      </c>
      <c r="D1872" t="s">
        <v>10245</v>
      </c>
      <c r="E1872" t="s">
        <v>22</v>
      </c>
      <c r="F1872" t="s">
        <v>10246</v>
      </c>
      <c r="G1872" s="14" t="s">
        <v>10247</v>
      </c>
      <c r="H1872" s="14" t="s">
        <v>10248</v>
      </c>
      <c r="I1872" t="s">
        <v>21</v>
      </c>
      <c r="K1872">
        <v>3</v>
      </c>
      <c r="L1872">
        <v>14</v>
      </c>
      <c r="M1872">
        <v>12</v>
      </c>
      <c r="N1872">
        <v>3</v>
      </c>
      <c r="O1872" t="s">
        <v>10243</v>
      </c>
      <c r="P1872" t="s">
        <v>517</v>
      </c>
      <c r="Q1872" t="s">
        <v>517</v>
      </c>
      <c r="R1872" t="s">
        <v>517</v>
      </c>
      <c r="S1872" t="s">
        <v>517</v>
      </c>
      <c r="T1872" t="s">
        <v>517</v>
      </c>
      <c r="U1872" t="s">
        <v>517</v>
      </c>
      <c r="V1872" t="s">
        <v>517</v>
      </c>
      <c r="W1872" t="s">
        <v>589</v>
      </c>
      <c r="X1872" t="s">
        <v>590</v>
      </c>
      <c r="Y1872" t="s">
        <v>10249</v>
      </c>
      <c r="Z1872" s="1" t="s">
        <v>517</v>
      </c>
      <c r="AA1872" t="s">
        <v>10250</v>
      </c>
      <c r="AB1872" t="s">
        <v>517</v>
      </c>
      <c r="AC1872" t="s">
        <v>357</v>
      </c>
      <c r="AD1872" t="s">
        <v>517</v>
      </c>
      <c r="AF1872" t="s">
        <v>8253</v>
      </c>
      <c r="AG1872" t="s">
        <v>8305</v>
      </c>
      <c r="AH1872" t="s">
        <v>8307</v>
      </c>
      <c r="AI1872" t="s">
        <v>517</v>
      </c>
      <c r="AJ1872" t="s">
        <v>517</v>
      </c>
    </row>
    <row r="1873" spans="1:36" x14ac:dyDescent="0.25">
      <c r="A1873" s="13" t="s">
        <v>10581</v>
      </c>
      <c r="B1873" s="1">
        <v>42808</v>
      </c>
      <c r="C1873" s="2">
        <v>0.52124999999999999</v>
      </c>
      <c r="D1873" t="s">
        <v>10582</v>
      </c>
      <c r="E1873" t="s">
        <v>22</v>
      </c>
      <c r="F1873" t="s">
        <v>10583</v>
      </c>
      <c r="G1873" s="14" t="s">
        <v>10584</v>
      </c>
      <c r="H1873" s="14" t="s">
        <v>10585</v>
      </c>
      <c r="I1873" t="s">
        <v>23</v>
      </c>
      <c r="K1873">
        <v>3</v>
      </c>
      <c r="L1873">
        <v>14</v>
      </c>
      <c r="M1873">
        <v>12</v>
      </c>
      <c r="N1873">
        <v>3</v>
      </c>
      <c r="O1873" t="s">
        <v>517</v>
      </c>
      <c r="P1873" t="s">
        <v>517</v>
      </c>
      <c r="Q1873" t="s">
        <v>517</v>
      </c>
      <c r="R1873" t="s">
        <v>517</v>
      </c>
      <c r="S1873" t="s">
        <v>517</v>
      </c>
      <c r="T1873" t="s">
        <v>517</v>
      </c>
      <c r="U1873" t="s">
        <v>517</v>
      </c>
      <c r="V1873" t="s">
        <v>517</v>
      </c>
      <c r="W1873" t="s">
        <v>517</v>
      </c>
      <c r="X1873" t="s">
        <v>517</v>
      </c>
      <c r="Y1873" t="s">
        <v>517</v>
      </c>
      <c r="Z1873" s="1" t="s">
        <v>517</v>
      </c>
      <c r="AA1873" t="s">
        <v>10586</v>
      </c>
      <c r="AB1873" t="s">
        <v>517</v>
      </c>
      <c r="AC1873" t="s">
        <v>358</v>
      </c>
      <c r="AD1873" t="s">
        <v>517</v>
      </c>
      <c r="AF1873" t="s">
        <v>517</v>
      </c>
      <c r="AG1873" t="s">
        <v>517</v>
      </c>
      <c r="AH1873" t="s">
        <v>517</v>
      </c>
      <c r="AI1873" t="s">
        <v>517</v>
      </c>
      <c r="AJ1873" t="s">
        <v>517</v>
      </c>
    </row>
    <row r="1874" spans="1:36" x14ac:dyDescent="0.25">
      <c r="A1874" s="13" t="s">
        <v>10587</v>
      </c>
      <c r="B1874" s="1">
        <v>42808</v>
      </c>
      <c r="C1874" s="2">
        <v>0.50710648148148152</v>
      </c>
      <c r="D1874" t="s">
        <v>10562</v>
      </c>
      <c r="E1874" t="s">
        <v>771</v>
      </c>
      <c r="F1874" t="s">
        <v>10563</v>
      </c>
      <c r="G1874" s="14" t="s">
        <v>10564</v>
      </c>
      <c r="H1874" s="14" t="s">
        <v>10565</v>
      </c>
      <c r="I1874" t="s">
        <v>24</v>
      </c>
      <c r="K1874">
        <v>3</v>
      </c>
      <c r="L1874">
        <v>14</v>
      </c>
      <c r="M1874">
        <v>12</v>
      </c>
      <c r="N1874">
        <v>3</v>
      </c>
      <c r="O1874" t="s">
        <v>10560</v>
      </c>
      <c r="P1874" t="s">
        <v>517</v>
      </c>
      <c r="Q1874" t="s">
        <v>517</v>
      </c>
      <c r="R1874" t="s">
        <v>517</v>
      </c>
      <c r="S1874" t="s">
        <v>517</v>
      </c>
      <c r="T1874" t="s">
        <v>517</v>
      </c>
      <c r="U1874" t="s">
        <v>517</v>
      </c>
      <c r="V1874" t="s">
        <v>517</v>
      </c>
      <c r="W1874" t="s">
        <v>589</v>
      </c>
      <c r="X1874" t="s">
        <v>590</v>
      </c>
      <c r="Y1874" t="s">
        <v>517</v>
      </c>
      <c r="Z1874" s="1" t="s">
        <v>517</v>
      </c>
      <c r="AA1874" t="s">
        <v>10566</v>
      </c>
      <c r="AB1874" t="s">
        <v>517</v>
      </c>
      <c r="AC1874" t="s">
        <v>358</v>
      </c>
      <c r="AD1874" t="s">
        <v>517</v>
      </c>
      <c r="AF1874" t="s">
        <v>8313</v>
      </c>
      <c r="AG1874" t="s">
        <v>517</v>
      </c>
      <c r="AH1874" t="s">
        <v>517</v>
      </c>
      <c r="AI1874" t="s">
        <v>517</v>
      </c>
      <c r="AJ1874" t="s">
        <v>517</v>
      </c>
    </row>
    <row r="1875" spans="1:36" x14ac:dyDescent="0.25">
      <c r="A1875" s="13" t="s">
        <v>10589</v>
      </c>
      <c r="B1875" s="1">
        <v>42808</v>
      </c>
      <c r="C1875" s="2">
        <v>0.50266203703703705</v>
      </c>
      <c r="D1875" t="s">
        <v>10590</v>
      </c>
      <c r="E1875" t="s">
        <v>22</v>
      </c>
      <c r="F1875" t="s">
        <v>10591</v>
      </c>
      <c r="G1875" s="14" t="s">
        <v>10592</v>
      </c>
      <c r="H1875" s="14" t="s">
        <v>10593</v>
      </c>
      <c r="I1875" t="s">
        <v>23</v>
      </c>
      <c r="K1875">
        <v>3</v>
      </c>
      <c r="L1875">
        <v>14</v>
      </c>
      <c r="M1875">
        <v>12</v>
      </c>
      <c r="N1875">
        <v>3</v>
      </c>
      <c r="O1875" t="s">
        <v>10588</v>
      </c>
      <c r="P1875" t="s">
        <v>517</v>
      </c>
      <c r="Q1875" t="s">
        <v>517</v>
      </c>
      <c r="R1875" t="s">
        <v>517</v>
      </c>
      <c r="S1875" t="s">
        <v>517</v>
      </c>
      <c r="T1875" t="s">
        <v>517</v>
      </c>
      <c r="U1875" t="s">
        <v>517</v>
      </c>
      <c r="V1875" t="s">
        <v>517</v>
      </c>
      <c r="W1875" t="s">
        <v>537</v>
      </c>
      <c r="X1875" t="s">
        <v>849</v>
      </c>
      <c r="Y1875" t="s">
        <v>517</v>
      </c>
      <c r="Z1875" s="1" t="s">
        <v>517</v>
      </c>
      <c r="AA1875" t="s">
        <v>7673</v>
      </c>
      <c r="AB1875" t="s">
        <v>517</v>
      </c>
      <c r="AC1875" t="s">
        <v>358</v>
      </c>
      <c r="AD1875" t="s">
        <v>517</v>
      </c>
      <c r="AF1875" t="s">
        <v>517</v>
      </c>
      <c r="AG1875" t="s">
        <v>517</v>
      </c>
      <c r="AH1875" t="s">
        <v>517</v>
      </c>
      <c r="AI1875" t="s">
        <v>517</v>
      </c>
      <c r="AJ1875" t="s">
        <v>517</v>
      </c>
    </row>
    <row r="1876" spans="1:36" x14ac:dyDescent="0.25">
      <c r="A1876" s="13" t="s">
        <v>10594</v>
      </c>
      <c r="B1876" s="1">
        <v>42808</v>
      </c>
      <c r="C1876" s="2">
        <v>0.49739583333333331</v>
      </c>
      <c r="D1876" t="s">
        <v>10595</v>
      </c>
      <c r="E1876" t="s">
        <v>22</v>
      </c>
      <c r="F1876" t="s">
        <v>10596</v>
      </c>
      <c r="G1876" s="14" t="s">
        <v>10597</v>
      </c>
      <c r="H1876" s="14" t="s">
        <v>10598</v>
      </c>
      <c r="I1876" t="s">
        <v>21</v>
      </c>
      <c r="K1876">
        <v>3</v>
      </c>
      <c r="L1876">
        <v>14</v>
      </c>
      <c r="M1876">
        <v>11</v>
      </c>
      <c r="N1876">
        <v>3</v>
      </c>
      <c r="O1876" t="s">
        <v>517</v>
      </c>
      <c r="P1876" t="s">
        <v>517</v>
      </c>
      <c r="Q1876" t="s">
        <v>517</v>
      </c>
      <c r="R1876" t="s">
        <v>517</v>
      </c>
      <c r="S1876" t="s">
        <v>517</v>
      </c>
      <c r="T1876" t="s">
        <v>517</v>
      </c>
      <c r="U1876" t="s">
        <v>517</v>
      </c>
      <c r="V1876" t="s">
        <v>517</v>
      </c>
      <c r="W1876" t="s">
        <v>517</v>
      </c>
      <c r="X1876" t="s">
        <v>517</v>
      </c>
      <c r="Y1876" t="s">
        <v>10599</v>
      </c>
      <c r="Z1876" s="1">
        <v>19595</v>
      </c>
      <c r="AA1876" t="s">
        <v>7779</v>
      </c>
      <c r="AB1876">
        <v>63</v>
      </c>
      <c r="AC1876" t="s">
        <v>358</v>
      </c>
      <c r="AD1876" t="s">
        <v>493</v>
      </c>
      <c r="AF1876" t="s">
        <v>8313</v>
      </c>
      <c r="AG1876" t="s">
        <v>8266</v>
      </c>
      <c r="AH1876" t="s">
        <v>517</v>
      </c>
      <c r="AI1876" t="s">
        <v>517</v>
      </c>
      <c r="AJ1876" t="s">
        <v>517</v>
      </c>
    </row>
    <row r="1877" spans="1:36" x14ac:dyDescent="0.25">
      <c r="A1877" s="13" t="s">
        <v>10600</v>
      </c>
      <c r="B1877" s="1">
        <v>42808</v>
      </c>
      <c r="C1877" s="2">
        <v>0.58552083333333338</v>
      </c>
      <c r="D1877" t="s">
        <v>10601</v>
      </c>
      <c r="E1877" t="s">
        <v>22</v>
      </c>
      <c r="F1877" t="s">
        <v>10602</v>
      </c>
      <c r="G1877" s="14" t="s">
        <v>10603</v>
      </c>
      <c r="H1877" s="14" t="s">
        <v>10604</v>
      </c>
      <c r="I1877" t="s">
        <v>21</v>
      </c>
      <c r="K1877">
        <v>3</v>
      </c>
      <c r="L1877">
        <v>14</v>
      </c>
      <c r="M1877">
        <v>14</v>
      </c>
      <c r="N1877">
        <v>3</v>
      </c>
      <c r="O1877" t="s">
        <v>517</v>
      </c>
      <c r="P1877" t="s">
        <v>517</v>
      </c>
      <c r="Q1877" t="s">
        <v>517</v>
      </c>
      <c r="R1877" t="s">
        <v>517</v>
      </c>
      <c r="S1877" t="s">
        <v>517</v>
      </c>
      <c r="T1877" t="s">
        <v>517</v>
      </c>
      <c r="U1877" t="s">
        <v>517</v>
      </c>
      <c r="V1877" t="s">
        <v>517</v>
      </c>
      <c r="W1877" t="s">
        <v>517</v>
      </c>
      <c r="X1877" t="s">
        <v>517</v>
      </c>
      <c r="Y1877" t="s">
        <v>10605</v>
      </c>
      <c r="Z1877" s="1">
        <v>24531</v>
      </c>
      <c r="AA1877" t="s">
        <v>529</v>
      </c>
      <c r="AB1877">
        <v>50</v>
      </c>
      <c r="AC1877" t="s">
        <v>358</v>
      </c>
      <c r="AD1877" t="s">
        <v>483</v>
      </c>
      <c r="AF1877" t="s">
        <v>8263</v>
      </c>
      <c r="AG1877" t="s">
        <v>8295</v>
      </c>
      <c r="AH1877" t="s">
        <v>517</v>
      </c>
      <c r="AI1877" t="s">
        <v>517</v>
      </c>
      <c r="AJ1877" t="s">
        <v>517</v>
      </c>
    </row>
    <row r="1878" spans="1:36" x14ac:dyDescent="0.25">
      <c r="A1878" s="13" t="s">
        <v>10607</v>
      </c>
      <c r="B1878" s="1">
        <v>42808</v>
      </c>
      <c r="C1878" s="2">
        <v>0.5709953703703704</v>
      </c>
      <c r="D1878" t="s">
        <v>10608</v>
      </c>
      <c r="E1878" t="s">
        <v>1282</v>
      </c>
      <c r="F1878" t="s">
        <v>10609</v>
      </c>
      <c r="G1878" s="14" t="s">
        <v>10610</v>
      </c>
      <c r="H1878" s="14" t="s">
        <v>10611</v>
      </c>
      <c r="I1878" t="s">
        <v>23</v>
      </c>
      <c r="K1878">
        <v>3</v>
      </c>
      <c r="L1878">
        <v>14</v>
      </c>
      <c r="M1878">
        <v>13</v>
      </c>
      <c r="N1878">
        <v>3</v>
      </c>
      <c r="O1878" t="s">
        <v>10606</v>
      </c>
      <c r="P1878" t="s">
        <v>517</v>
      </c>
      <c r="Q1878" t="s">
        <v>517</v>
      </c>
      <c r="R1878" t="s">
        <v>517</v>
      </c>
      <c r="S1878" t="s">
        <v>517</v>
      </c>
      <c r="T1878" t="s">
        <v>517</v>
      </c>
      <c r="U1878" t="s">
        <v>517</v>
      </c>
      <c r="V1878" t="s">
        <v>517</v>
      </c>
      <c r="W1878" t="s">
        <v>537</v>
      </c>
      <c r="X1878" t="s">
        <v>527</v>
      </c>
      <c r="Y1878" t="s">
        <v>517</v>
      </c>
      <c r="Z1878" s="1" t="s">
        <v>517</v>
      </c>
      <c r="AA1878" t="s">
        <v>1182</v>
      </c>
      <c r="AB1878" t="s">
        <v>517</v>
      </c>
      <c r="AC1878" t="s">
        <v>358</v>
      </c>
      <c r="AD1878" t="s">
        <v>517</v>
      </c>
      <c r="AF1878" t="s">
        <v>8305</v>
      </c>
      <c r="AG1878" t="s">
        <v>8313</v>
      </c>
      <c r="AH1878" t="s">
        <v>517</v>
      </c>
      <c r="AI1878" t="s">
        <v>517</v>
      </c>
      <c r="AJ1878" t="s">
        <v>517</v>
      </c>
    </row>
    <row r="1879" spans="1:36" x14ac:dyDescent="0.25">
      <c r="A1879" s="13" t="s">
        <v>10612</v>
      </c>
      <c r="B1879" s="1">
        <v>42808</v>
      </c>
      <c r="C1879" s="2">
        <v>0.55476851851851849</v>
      </c>
      <c r="D1879" t="s">
        <v>10613</v>
      </c>
      <c r="E1879" t="s">
        <v>22</v>
      </c>
      <c r="F1879" t="s">
        <v>10614</v>
      </c>
      <c r="G1879" s="14" t="s">
        <v>10615</v>
      </c>
      <c r="H1879" s="14" t="s">
        <v>10616</v>
      </c>
      <c r="I1879" t="s">
        <v>21</v>
      </c>
      <c r="K1879">
        <v>3</v>
      </c>
      <c r="L1879">
        <v>14</v>
      </c>
      <c r="M1879">
        <v>13</v>
      </c>
      <c r="N1879">
        <v>3</v>
      </c>
      <c r="O1879" t="s">
        <v>517</v>
      </c>
      <c r="P1879" t="s">
        <v>517</v>
      </c>
      <c r="Q1879" t="s">
        <v>517</v>
      </c>
      <c r="R1879" t="s">
        <v>517</v>
      </c>
      <c r="S1879" t="s">
        <v>517</v>
      </c>
      <c r="T1879" t="s">
        <v>517</v>
      </c>
      <c r="U1879" t="s">
        <v>517</v>
      </c>
      <c r="V1879" t="s">
        <v>517</v>
      </c>
      <c r="W1879" t="s">
        <v>517</v>
      </c>
      <c r="X1879" t="s">
        <v>517</v>
      </c>
      <c r="Y1879" t="s">
        <v>10617</v>
      </c>
      <c r="Z1879" s="1">
        <v>29011</v>
      </c>
      <c r="AA1879" t="s">
        <v>4632</v>
      </c>
      <c r="AB1879">
        <v>37</v>
      </c>
      <c r="AC1879" t="s">
        <v>358</v>
      </c>
      <c r="AD1879" t="s">
        <v>500</v>
      </c>
      <c r="AF1879" t="s">
        <v>8313</v>
      </c>
      <c r="AG1879" t="s">
        <v>8296</v>
      </c>
      <c r="AH1879" t="s">
        <v>8254</v>
      </c>
      <c r="AI1879" t="s">
        <v>8263</v>
      </c>
      <c r="AJ1879" t="s">
        <v>8307</v>
      </c>
    </row>
    <row r="1880" spans="1:36" x14ac:dyDescent="0.25">
      <c r="A1880" s="13" t="s">
        <v>10618</v>
      </c>
      <c r="B1880" s="1">
        <v>42808</v>
      </c>
      <c r="C1880" s="2">
        <v>0.59349537037037037</v>
      </c>
      <c r="D1880" t="s">
        <v>10619</v>
      </c>
      <c r="E1880" t="s">
        <v>22</v>
      </c>
      <c r="F1880" t="s">
        <v>10620</v>
      </c>
      <c r="G1880" s="14" t="s">
        <v>10621</v>
      </c>
      <c r="H1880" s="14" t="s">
        <v>10622</v>
      </c>
      <c r="I1880" t="s">
        <v>21</v>
      </c>
      <c r="K1880">
        <v>3</v>
      </c>
      <c r="L1880">
        <v>14</v>
      </c>
      <c r="M1880">
        <v>14</v>
      </c>
      <c r="N1880">
        <v>3</v>
      </c>
      <c r="O1880" t="s">
        <v>517</v>
      </c>
      <c r="P1880" t="s">
        <v>517</v>
      </c>
      <c r="Q1880" t="s">
        <v>517</v>
      </c>
      <c r="R1880" t="s">
        <v>517</v>
      </c>
      <c r="S1880" t="s">
        <v>517</v>
      </c>
      <c r="T1880" t="s">
        <v>517</v>
      </c>
      <c r="U1880" t="s">
        <v>517</v>
      </c>
      <c r="V1880" t="s">
        <v>517</v>
      </c>
      <c r="W1880" t="s">
        <v>517</v>
      </c>
      <c r="X1880" t="s">
        <v>517</v>
      </c>
      <c r="Y1880" t="s">
        <v>10623</v>
      </c>
      <c r="Z1880" s="1">
        <v>29132</v>
      </c>
      <c r="AA1880" t="s">
        <v>9463</v>
      </c>
      <c r="AB1880">
        <v>37</v>
      </c>
      <c r="AC1880" t="s">
        <v>358</v>
      </c>
      <c r="AD1880" t="s">
        <v>491</v>
      </c>
      <c r="AF1880" t="s">
        <v>8313</v>
      </c>
      <c r="AG1880" t="s">
        <v>517</v>
      </c>
      <c r="AH1880" t="s">
        <v>517</v>
      </c>
      <c r="AI1880" t="s">
        <v>517</v>
      </c>
      <c r="AJ1880" t="s">
        <v>517</v>
      </c>
    </row>
    <row r="1881" spans="1:36" x14ac:dyDescent="0.25">
      <c r="A1881" s="13" t="s">
        <v>10625</v>
      </c>
      <c r="B1881" s="1">
        <v>42808</v>
      </c>
      <c r="C1881" s="2">
        <v>0.61243055555555559</v>
      </c>
      <c r="D1881" t="s">
        <v>10626</v>
      </c>
      <c r="E1881" t="s">
        <v>22</v>
      </c>
      <c r="F1881" t="s">
        <v>10627</v>
      </c>
      <c r="G1881" s="14" t="s">
        <v>10628</v>
      </c>
      <c r="H1881" s="14" t="s">
        <v>10629</v>
      </c>
      <c r="I1881" t="s">
        <v>23</v>
      </c>
      <c r="K1881">
        <v>3</v>
      </c>
      <c r="L1881">
        <v>14</v>
      </c>
      <c r="M1881">
        <v>14</v>
      </c>
      <c r="N1881">
        <v>3</v>
      </c>
      <c r="O1881" t="s">
        <v>10624</v>
      </c>
      <c r="P1881" t="s">
        <v>517</v>
      </c>
      <c r="Q1881" t="s">
        <v>517</v>
      </c>
      <c r="R1881" t="s">
        <v>517</v>
      </c>
      <c r="S1881" t="s">
        <v>517</v>
      </c>
      <c r="T1881" t="s">
        <v>517</v>
      </c>
      <c r="U1881" t="s">
        <v>517</v>
      </c>
      <c r="V1881" t="s">
        <v>517</v>
      </c>
      <c r="W1881" t="s">
        <v>526</v>
      </c>
      <c r="X1881" t="s">
        <v>527</v>
      </c>
      <c r="Y1881" t="s">
        <v>10630</v>
      </c>
      <c r="Z1881" s="1">
        <v>34845</v>
      </c>
      <c r="AA1881" t="s">
        <v>10626</v>
      </c>
      <c r="AB1881">
        <v>21</v>
      </c>
      <c r="AC1881" t="s">
        <v>358</v>
      </c>
      <c r="AD1881" t="s">
        <v>483</v>
      </c>
      <c r="AF1881" t="s">
        <v>517</v>
      </c>
      <c r="AG1881" t="s">
        <v>517</v>
      </c>
      <c r="AH1881" t="s">
        <v>517</v>
      </c>
      <c r="AI1881" t="s">
        <v>517</v>
      </c>
      <c r="AJ1881" t="s">
        <v>517</v>
      </c>
    </row>
    <row r="1882" spans="1:36" x14ac:dyDescent="0.25">
      <c r="A1882" s="13" t="s">
        <v>10632</v>
      </c>
      <c r="B1882" s="1">
        <v>42808</v>
      </c>
      <c r="C1882" s="2">
        <v>0.60335648148148147</v>
      </c>
      <c r="D1882" t="s">
        <v>10633</v>
      </c>
      <c r="E1882" t="s">
        <v>1752</v>
      </c>
      <c r="F1882" t="s">
        <v>10634</v>
      </c>
      <c r="G1882" t="s">
        <v>10635</v>
      </c>
      <c r="H1882" t="s">
        <v>10636</v>
      </c>
      <c r="I1882" t="s">
        <v>23</v>
      </c>
      <c r="K1882">
        <v>3</v>
      </c>
      <c r="L1882">
        <v>14</v>
      </c>
      <c r="M1882">
        <v>14</v>
      </c>
      <c r="N1882">
        <v>3</v>
      </c>
      <c r="O1882" t="s">
        <v>10631</v>
      </c>
      <c r="P1882" t="s">
        <v>517</v>
      </c>
      <c r="Q1882" t="s">
        <v>517</v>
      </c>
      <c r="R1882" t="s">
        <v>517</v>
      </c>
      <c r="S1882" t="s">
        <v>517</v>
      </c>
      <c r="T1882" t="s">
        <v>517</v>
      </c>
      <c r="U1882" t="s">
        <v>517</v>
      </c>
      <c r="V1882" t="s">
        <v>517</v>
      </c>
      <c r="W1882" t="s">
        <v>589</v>
      </c>
      <c r="X1882" t="s">
        <v>590</v>
      </c>
      <c r="Y1882" t="s">
        <v>517</v>
      </c>
      <c r="Z1882" s="1" t="s">
        <v>517</v>
      </c>
      <c r="AA1882" t="s">
        <v>10633</v>
      </c>
      <c r="AB1882" t="s">
        <v>517</v>
      </c>
      <c r="AC1882" t="s">
        <v>358</v>
      </c>
      <c r="AD1882" t="s">
        <v>517</v>
      </c>
      <c r="AF1882" t="s">
        <v>517</v>
      </c>
      <c r="AG1882" t="s">
        <v>517</v>
      </c>
      <c r="AH1882" t="s">
        <v>517</v>
      </c>
      <c r="AI1882" t="s">
        <v>517</v>
      </c>
      <c r="AJ1882" t="s">
        <v>517</v>
      </c>
    </row>
    <row r="1883" spans="1:36" x14ac:dyDescent="0.25">
      <c r="A1883" s="13" t="s">
        <v>10637</v>
      </c>
      <c r="B1883" s="1">
        <v>42808</v>
      </c>
      <c r="C1883" s="2">
        <v>0.60200231481481481</v>
      </c>
      <c r="D1883" t="s">
        <v>6264</v>
      </c>
      <c r="E1883" t="s">
        <v>22</v>
      </c>
      <c r="F1883" t="s">
        <v>6265</v>
      </c>
      <c r="G1883" s="14" t="s">
        <v>6266</v>
      </c>
      <c r="H1883" s="14" t="s">
        <v>6267</v>
      </c>
      <c r="I1883" t="s">
        <v>23</v>
      </c>
      <c r="K1883">
        <v>3</v>
      </c>
      <c r="L1883">
        <v>14</v>
      </c>
      <c r="M1883">
        <v>14</v>
      </c>
      <c r="N1883">
        <v>3</v>
      </c>
      <c r="O1883" t="s">
        <v>10135</v>
      </c>
      <c r="P1883" t="s">
        <v>517</v>
      </c>
      <c r="Q1883" t="s">
        <v>517</v>
      </c>
      <c r="R1883" t="s">
        <v>517</v>
      </c>
      <c r="S1883" t="s">
        <v>517</v>
      </c>
      <c r="T1883" t="s">
        <v>517</v>
      </c>
      <c r="U1883" t="s">
        <v>517</v>
      </c>
      <c r="V1883" t="s">
        <v>517</v>
      </c>
      <c r="W1883" t="s">
        <v>476</v>
      </c>
      <c r="X1883" t="s">
        <v>477</v>
      </c>
      <c r="Y1883" t="s">
        <v>6268</v>
      </c>
      <c r="Z1883" s="1">
        <v>33979</v>
      </c>
      <c r="AA1883" t="s">
        <v>694</v>
      </c>
      <c r="AB1883">
        <v>24</v>
      </c>
      <c r="AC1883" t="s">
        <v>358</v>
      </c>
      <c r="AD1883" t="s">
        <v>493</v>
      </c>
      <c r="AF1883" t="s">
        <v>517</v>
      </c>
      <c r="AG1883" t="s">
        <v>517</v>
      </c>
      <c r="AH1883" t="s">
        <v>517</v>
      </c>
      <c r="AI1883" t="s">
        <v>517</v>
      </c>
      <c r="AJ1883" t="s">
        <v>517</v>
      </c>
    </row>
    <row r="1884" spans="1:36" x14ac:dyDescent="0.25">
      <c r="A1884" s="13" t="s">
        <v>10639</v>
      </c>
      <c r="B1884" s="1">
        <v>42808</v>
      </c>
      <c r="C1884" s="2">
        <v>0.59728009259259263</v>
      </c>
      <c r="D1884" t="s">
        <v>10640</v>
      </c>
      <c r="E1884" t="s">
        <v>22</v>
      </c>
      <c r="F1884" t="s">
        <v>10641</v>
      </c>
      <c r="G1884" s="14" t="s">
        <v>10642</v>
      </c>
      <c r="H1884" s="14" t="s">
        <v>10643</v>
      </c>
      <c r="I1884" t="s">
        <v>23</v>
      </c>
      <c r="K1884">
        <v>3</v>
      </c>
      <c r="L1884">
        <v>14</v>
      </c>
      <c r="M1884">
        <v>14</v>
      </c>
      <c r="N1884">
        <v>3</v>
      </c>
      <c r="O1884" t="s">
        <v>10638</v>
      </c>
      <c r="P1884" t="s">
        <v>517</v>
      </c>
      <c r="Q1884" t="s">
        <v>517</v>
      </c>
      <c r="R1884" t="s">
        <v>517</v>
      </c>
      <c r="S1884" t="s">
        <v>517</v>
      </c>
      <c r="T1884" t="s">
        <v>517</v>
      </c>
      <c r="U1884" t="s">
        <v>517</v>
      </c>
      <c r="V1884" t="s">
        <v>517</v>
      </c>
      <c r="W1884" t="s">
        <v>553</v>
      </c>
      <c r="X1884" t="s">
        <v>554</v>
      </c>
      <c r="Y1884" t="s">
        <v>10644</v>
      </c>
      <c r="Z1884" s="1">
        <v>23683</v>
      </c>
      <c r="AA1884" t="s">
        <v>10645</v>
      </c>
      <c r="AB1884">
        <v>52</v>
      </c>
      <c r="AC1884" t="s">
        <v>358</v>
      </c>
      <c r="AD1884" t="s">
        <v>482</v>
      </c>
      <c r="AF1884" t="s">
        <v>517</v>
      </c>
      <c r="AG1884" t="s">
        <v>517</v>
      </c>
      <c r="AH1884" t="s">
        <v>517</v>
      </c>
      <c r="AI1884" t="s">
        <v>517</v>
      </c>
      <c r="AJ1884" t="s">
        <v>517</v>
      </c>
    </row>
    <row r="1885" spans="1:36" x14ac:dyDescent="0.25">
      <c r="A1885" s="13" t="s">
        <v>10647</v>
      </c>
      <c r="B1885" s="1">
        <v>42809</v>
      </c>
      <c r="C1885" s="2">
        <v>0.86555555555555552</v>
      </c>
      <c r="D1885" t="s">
        <v>10648</v>
      </c>
      <c r="E1885" t="s">
        <v>22</v>
      </c>
      <c r="F1885" t="s">
        <v>10649</v>
      </c>
      <c r="G1885" s="14" t="s">
        <v>10650</v>
      </c>
      <c r="H1885" s="14" t="s">
        <v>10651</v>
      </c>
      <c r="I1885" t="s">
        <v>23</v>
      </c>
      <c r="K1885">
        <v>3</v>
      </c>
      <c r="L1885">
        <v>15</v>
      </c>
      <c r="M1885">
        <v>20</v>
      </c>
      <c r="N1885">
        <v>4</v>
      </c>
      <c r="O1885" t="s">
        <v>10646</v>
      </c>
      <c r="P1885" t="s">
        <v>517</v>
      </c>
      <c r="Q1885" t="s">
        <v>517</v>
      </c>
      <c r="R1885" t="s">
        <v>517</v>
      </c>
      <c r="S1885" t="s">
        <v>517</v>
      </c>
      <c r="T1885" t="s">
        <v>517</v>
      </c>
      <c r="U1885" t="s">
        <v>517</v>
      </c>
      <c r="V1885" t="s">
        <v>517</v>
      </c>
      <c r="W1885" t="s">
        <v>589</v>
      </c>
      <c r="X1885" t="s">
        <v>590</v>
      </c>
      <c r="Y1885" t="s">
        <v>10652</v>
      </c>
      <c r="Z1885" s="1">
        <v>27161</v>
      </c>
      <c r="AA1885" t="s">
        <v>990</v>
      </c>
      <c r="AB1885">
        <v>42</v>
      </c>
      <c r="AC1885" t="s">
        <v>358</v>
      </c>
      <c r="AD1885" t="s">
        <v>488</v>
      </c>
      <c r="AF1885" t="s">
        <v>517</v>
      </c>
      <c r="AG1885" t="s">
        <v>517</v>
      </c>
      <c r="AH1885" t="s">
        <v>517</v>
      </c>
      <c r="AI1885" t="s">
        <v>517</v>
      </c>
      <c r="AJ1885" t="s">
        <v>517</v>
      </c>
    </row>
    <row r="1886" spans="1:36" x14ac:dyDescent="0.25">
      <c r="A1886" s="13" t="s">
        <v>10654</v>
      </c>
      <c r="B1886" s="1">
        <v>42809</v>
      </c>
      <c r="C1886" s="2">
        <v>0.84633101851851855</v>
      </c>
      <c r="D1886" t="s">
        <v>10655</v>
      </c>
      <c r="E1886" t="s">
        <v>22</v>
      </c>
      <c r="F1886" t="s">
        <v>10656</v>
      </c>
      <c r="G1886" t="s">
        <v>10657</v>
      </c>
      <c r="H1886" t="s">
        <v>10658</v>
      </c>
      <c r="I1886" t="s">
        <v>23</v>
      </c>
      <c r="K1886">
        <v>3</v>
      </c>
      <c r="L1886">
        <v>15</v>
      </c>
      <c r="M1886">
        <v>20</v>
      </c>
      <c r="N1886">
        <v>4</v>
      </c>
      <c r="O1886" t="s">
        <v>10653</v>
      </c>
      <c r="P1886" t="s">
        <v>517</v>
      </c>
      <c r="Q1886" t="s">
        <v>517</v>
      </c>
      <c r="R1886" t="s">
        <v>517</v>
      </c>
      <c r="S1886" t="s">
        <v>517</v>
      </c>
      <c r="T1886" t="s">
        <v>517</v>
      </c>
      <c r="U1886" t="s">
        <v>517</v>
      </c>
      <c r="V1886" t="s">
        <v>517</v>
      </c>
      <c r="W1886" t="s">
        <v>476</v>
      </c>
      <c r="X1886" t="s">
        <v>846</v>
      </c>
      <c r="Y1886" t="s">
        <v>528</v>
      </c>
      <c r="Z1886" s="1">
        <v>30611</v>
      </c>
      <c r="AA1886" t="s">
        <v>7406</v>
      </c>
      <c r="AB1886">
        <v>33</v>
      </c>
      <c r="AC1886" t="s">
        <v>358</v>
      </c>
      <c r="AD1886" t="s">
        <v>500</v>
      </c>
      <c r="AF1886" t="s">
        <v>8254</v>
      </c>
      <c r="AG1886" t="s">
        <v>517</v>
      </c>
      <c r="AH1886" t="s">
        <v>517</v>
      </c>
      <c r="AI1886" t="s">
        <v>517</v>
      </c>
      <c r="AJ1886" t="s">
        <v>517</v>
      </c>
    </row>
    <row r="1887" spans="1:36" x14ac:dyDescent="0.25">
      <c r="A1887" s="13" t="s">
        <v>10659</v>
      </c>
      <c r="B1887" s="1">
        <v>42809</v>
      </c>
      <c r="C1887" s="2">
        <v>0.81892361111111101</v>
      </c>
      <c r="D1887" t="s">
        <v>10660</v>
      </c>
      <c r="E1887" t="s">
        <v>22</v>
      </c>
      <c r="F1887" t="s">
        <v>10661</v>
      </c>
      <c r="G1887" s="14" t="s">
        <v>10662</v>
      </c>
      <c r="H1887" s="14" t="s">
        <v>10663</v>
      </c>
      <c r="I1887" t="s">
        <v>21</v>
      </c>
      <c r="K1887">
        <v>3</v>
      </c>
      <c r="L1887">
        <v>15</v>
      </c>
      <c r="M1887">
        <v>19</v>
      </c>
      <c r="N1887">
        <v>4</v>
      </c>
      <c r="O1887" t="s">
        <v>517</v>
      </c>
      <c r="P1887" t="s">
        <v>517</v>
      </c>
      <c r="Q1887" t="s">
        <v>517</v>
      </c>
      <c r="R1887" t="s">
        <v>517</v>
      </c>
      <c r="S1887" t="s">
        <v>517</v>
      </c>
      <c r="T1887" t="s">
        <v>517</v>
      </c>
      <c r="U1887" t="s">
        <v>517</v>
      </c>
      <c r="V1887" t="s">
        <v>517</v>
      </c>
      <c r="W1887" t="s">
        <v>517</v>
      </c>
      <c r="X1887" t="s">
        <v>517</v>
      </c>
      <c r="Y1887" t="s">
        <v>517</v>
      </c>
      <c r="Z1887" s="1" t="s">
        <v>517</v>
      </c>
      <c r="AA1887" t="s">
        <v>978</v>
      </c>
      <c r="AB1887" t="s">
        <v>517</v>
      </c>
      <c r="AC1887" t="s">
        <v>358</v>
      </c>
      <c r="AD1887" t="s">
        <v>517</v>
      </c>
      <c r="AF1887" t="s">
        <v>8313</v>
      </c>
      <c r="AG1887" t="s">
        <v>8295</v>
      </c>
      <c r="AH1887" t="s">
        <v>517</v>
      </c>
      <c r="AI1887" t="s">
        <v>8259</v>
      </c>
      <c r="AJ1887" t="s">
        <v>517</v>
      </c>
    </row>
    <row r="1888" spans="1:36" x14ac:dyDescent="0.25">
      <c r="A1888" s="13" t="s">
        <v>10665</v>
      </c>
      <c r="B1888" s="1">
        <v>42809</v>
      </c>
      <c r="C1888" s="2">
        <v>0.8187037037037036</v>
      </c>
      <c r="D1888" t="s">
        <v>10666</v>
      </c>
      <c r="E1888" t="s">
        <v>22</v>
      </c>
      <c r="F1888" t="s">
        <v>10667</v>
      </c>
      <c r="G1888" s="14" t="s">
        <v>10668</v>
      </c>
      <c r="H1888" s="14" t="s">
        <v>10669</v>
      </c>
      <c r="I1888" t="s">
        <v>23</v>
      </c>
      <c r="K1888">
        <v>3</v>
      </c>
      <c r="L1888">
        <v>15</v>
      </c>
      <c r="M1888">
        <v>19</v>
      </c>
      <c r="N1888">
        <v>4</v>
      </c>
      <c r="O1888" t="s">
        <v>10664</v>
      </c>
      <c r="P1888" t="s">
        <v>517</v>
      </c>
      <c r="Q1888" t="s">
        <v>517</v>
      </c>
      <c r="R1888" t="s">
        <v>517</v>
      </c>
      <c r="S1888" t="s">
        <v>517</v>
      </c>
      <c r="T1888" t="s">
        <v>517</v>
      </c>
      <c r="U1888" t="s">
        <v>517</v>
      </c>
      <c r="V1888" t="s">
        <v>517</v>
      </c>
      <c r="W1888" t="s">
        <v>859</v>
      </c>
      <c r="X1888" t="s">
        <v>4555</v>
      </c>
      <c r="Y1888" t="s">
        <v>10670</v>
      </c>
      <c r="Z1888" s="1">
        <v>34196</v>
      </c>
      <c r="AA1888" t="s">
        <v>600</v>
      </c>
      <c r="AB1888">
        <v>23</v>
      </c>
      <c r="AC1888" t="s">
        <v>358</v>
      </c>
      <c r="AD1888" t="s">
        <v>483</v>
      </c>
      <c r="AF1888" t="s">
        <v>8313</v>
      </c>
      <c r="AG1888" t="s">
        <v>517</v>
      </c>
      <c r="AH1888" t="s">
        <v>517</v>
      </c>
      <c r="AI1888" t="s">
        <v>517</v>
      </c>
      <c r="AJ1888" t="s">
        <v>517</v>
      </c>
    </row>
    <row r="1889" spans="1:36" x14ac:dyDescent="0.25">
      <c r="A1889" s="13" t="s">
        <v>10671</v>
      </c>
      <c r="B1889" s="1">
        <v>42809</v>
      </c>
      <c r="C1889" s="2">
        <v>0.81114583333333334</v>
      </c>
      <c r="D1889" t="s">
        <v>10672</v>
      </c>
      <c r="E1889" t="s">
        <v>22</v>
      </c>
      <c r="F1889" t="s">
        <v>10673</v>
      </c>
      <c r="G1889" t="s">
        <v>10674</v>
      </c>
      <c r="H1889" t="s">
        <v>10675</v>
      </c>
      <c r="I1889" t="s">
        <v>25</v>
      </c>
      <c r="K1889">
        <v>3</v>
      </c>
      <c r="L1889">
        <v>15</v>
      </c>
      <c r="M1889">
        <v>19</v>
      </c>
      <c r="N1889">
        <v>4</v>
      </c>
      <c r="O1889" t="s">
        <v>517</v>
      </c>
      <c r="P1889" t="s">
        <v>517</v>
      </c>
      <c r="Q1889" t="s">
        <v>517</v>
      </c>
      <c r="R1889" t="s">
        <v>517</v>
      </c>
      <c r="S1889" t="s">
        <v>517</v>
      </c>
      <c r="T1889" t="s">
        <v>517</v>
      </c>
      <c r="U1889" t="s">
        <v>517</v>
      </c>
      <c r="V1889" t="s">
        <v>517</v>
      </c>
      <c r="W1889" t="s">
        <v>517</v>
      </c>
      <c r="X1889" t="s">
        <v>517</v>
      </c>
      <c r="Y1889" t="s">
        <v>10676</v>
      </c>
      <c r="Z1889" s="1">
        <v>21784</v>
      </c>
      <c r="AA1889" t="s">
        <v>10677</v>
      </c>
      <c r="AB1889">
        <v>57</v>
      </c>
      <c r="AC1889" t="s">
        <v>357</v>
      </c>
      <c r="AD1889" t="s">
        <v>485</v>
      </c>
      <c r="AF1889" t="s">
        <v>8259</v>
      </c>
      <c r="AG1889" t="s">
        <v>8304</v>
      </c>
      <c r="AH1889" t="s">
        <v>517</v>
      </c>
      <c r="AI1889" t="s">
        <v>517</v>
      </c>
      <c r="AJ1889" t="s">
        <v>517</v>
      </c>
    </row>
    <row r="1890" spans="1:36" x14ac:dyDescent="0.25">
      <c r="A1890" s="13" t="s">
        <v>10678</v>
      </c>
      <c r="B1890" s="1">
        <v>42809</v>
      </c>
      <c r="C1890" s="2">
        <v>0.79855324074074074</v>
      </c>
      <c r="D1890" t="s">
        <v>10679</v>
      </c>
      <c r="E1890" t="s">
        <v>22</v>
      </c>
      <c r="F1890" t="s">
        <v>10680</v>
      </c>
      <c r="G1890" s="14" t="s">
        <v>10681</v>
      </c>
      <c r="H1890" s="14" t="s">
        <v>10682</v>
      </c>
      <c r="I1890" t="s">
        <v>24</v>
      </c>
      <c r="K1890">
        <v>3</v>
      </c>
      <c r="L1890">
        <v>15</v>
      </c>
      <c r="M1890">
        <v>19</v>
      </c>
      <c r="N1890">
        <v>4</v>
      </c>
      <c r="O1890" t="s">
        <v>517</v>
      </c>
      <c r="P1890" t="s">
        <v>517</v>
      </c>
      <c r="Q1890" t="s">
        <v>517</v>
      </c>
      <c r="R1890" t="s">
        <v>517</v>
      </c>
      <c r="S1890" t="s">
        <v>517</v>
      </c>
      <c r="T1890" t="s">
        <v>517</v>
      </c>
      <c r="U1890" t="s">
        <v>517</v>
      </c>
      <c r="V1890" t="s">
        <v>517</v>
      </c>
      <c r="W1890" t="s">
        <v>517</v>
      </c>
      <c r="X1890" t="s">
        <v>517</v>
      </c>
      <c r="Y1890" t="s">
        <v>2214</v>
      </c>
      <c r="Z1890" s="1">
        <v>32019</v>
      </c>
      <c r="AA1890" t="s">
        <v>529</v>
      </c>
      <c r="AB1890">
        <v>29</v>
      </c>
      <c r="AC1890" t="s">
        <v>358</v>
      </c>
      <c r="AD1890" t="s">
        <v>492</v>
      </c>
      <c r="AF1890" t="s">
        <v>8283</v>
      </c>
      <c r="AG1890" t="s">
        <v>517</v>
      </c>
      <c r="AH1890" t="s">
        <v>517</v>
      </c>
      <c r="AI1890" t="s">
        <v>517</v>
      </c>
      <c r="AJ1890" t="s">
        <v>517</v>
      </c>
    </row>
    <row r="1891" spans="1:36" x14ac:dyDescent="0.25">
      <c r="A1891" s="13" t="s">
        <v>10684</v>
      </c>
      <c r="B1891" s="1">
        <v>42809</v>
      </c>
      <c r="C1891" s="2">
        <v>0.72950231481481476</v>
      </c>
      <c r="D1891" t="s">
        <v>10685</v>
      </c>
      <c r="E1891" t="s">
        <v>22</v>
      </c>
      <c r="F1891" t="s">
        <v>10686</v>
      </c>
      <c r="G1891" t="s">
        <v>10687</v>
      </c>
      <c r="H1891" t="s">
        <v>10688</v>
      </c>
      <c r="I1891" t="s">
        <v>21</v>
      </c>
      <c r="K1891">
        <v>3</v>
      </c>
      <c r="L1891">
        <v>15</v>
      </c>
      <c r="M1891">
        <v>17</v>
      </c>
      <c r="N1891">
        <v>4</v>
      </c>
      <c r="O1891" t="s">
        <v>10683</v>
      </c>
      <c r="P1891" t="s">
        <v>517</v>
      </c>
      <c r="Q1891" t="s">
        <v>517</v>
      </c>
      <c r="R1891" t="s">
        <v>517</v>
      </c>
      <c r="S1891" t="s">
        <v>517</v>
      </c>
      <c r="T1891" t="s">
        <v>517</v>
      </c>
      <c r="U1891" t="s">
        <v>517</v>
      </c>
      <c r="V1891" t="s">
        <v>517</v>
      </c>
      <c r="W1891" t="s">
        <v>537</v>
      </c>
      <c r="X1891" t="s">
        <v>590</v>
      </c>
      <c r="Y1891" t="s">
        <v>10689</v>
      </c>
      <c r="Z1891" s="1">
        <v>17402</v>
      </c>
      <c r="AA1891" t="s">
        <v>10690</v>
      </c>
      <c r="AB1891">
        <v>69</v>
      </c>
      <c r="AC1891" t="s">
        <v>357</v>
      </c>
      <c r="AD1891" t="s">
        <v>491</v>
      </c>
      <c r="AF1891" t="s">
        <v>8266</v>
      </c>
      <c r="AG1891" t="s">
        <v>8263</v>
      </c>
      <c r="AH1891" t="s">
        <v>8308</v>
      </c>
      <c r="AI1891" t="s">
        <v>517</v>
      </c>
      <c r="AJ1891" t="s">
        <v>517</v>
      </c>
    </row>
    <row r="1892" spans="1:36" x14ac:dyDescent="0.25">
      <c r="A1892" s="13" t="s">
        <v>10692</v>
      </c>
      <c r="B1892" s="1">
        <v>42809</v>
      </c>
      <c r="C1892" s="2">
        <v>0.72694444444444439</v>
      </c>
      <c r="D1892" t="s">
        <v>10693</v>
      </c>
      <c r="E1892" t="s">
        <v>22</v>
      </c>
      <c r="F1892" t="s">
        <v>10694</v>
      </c>
      <c r="G1892" s="14" t="s">
        <v>10695</v>
      </c>
      <c r="H1892" s="14" t="s">
        <v>10696</v>
      </c>
      <c r="I1892" t="s">
        <v>23</v>
      </c>
      <c r="K1892">
        <v>3</v>
      </c>
      <c r="L1892">
        <v>15</v>
      </c>
      <c r="M1892">
        <v>17</v>
      </c>
      <c r="N1892">
        <v>4</v>
      </c>
      <c r="O1892" t="s">
        <v>10691</v>
      </c>
      <c r="P1892" t="s">
        <v>517</v>
      </c>
      <c r="Q1892" t="s">
        <v>517</v>
      </c>
      <c r="R1892" t="s">
        <v>517</v>
      </c>
      <c r="S1892" t="s">
        <v>517</v>
      </c>
      <c r="T1892" t="s">
        <v>517</v>
      </c>
      <c r="U1892" t="s">
        <v>517</v>
      </c>
      <c r="V1892" t="s">
        <v>517</v>
      </c>
      <c r="W1892" t="s">
        <v>854</v>
      </c>
      <c r="X1892" t="s">
        <v>849</v>
      </c>
      <c r="Y1892" t="s">
        <v>10697</v>
      </c>
      <c r="Z1892" s="1">
        <v>29489</v>
      </c>
      <c r="AA1892" t="s">
        <v>478</v>
      </c>
      <c r="AB1892">
        <v>36</v>
      </c>
      <c r="AC1892" t="s">
        <v>358</v>
      </c>
      <c r="AD1892" t="s">
        <v>482</v>
      </c>
      <c r="AF1892" t="s">
        <v>517</v>
      </c>
      <c r="AG1892" t="s">
        <v>517</v>
      </c>
      <c r="AH1892" t="s">
        <v>517</v>
      </c>
      <c r="AI1892" t="s">
        <v>517</v>
      </c>
      <c r="AJ1892" t="s">
        <v>517</v>
      </c>
    </row>
    <row r="1893" spans="1:36" x14ac:dyDescent="0.25">
      <c r="A1893" s="13" t="s">
        <v>10699</v>
      </c>
      <c r="B1893" s="1">
        <v>42809</v>
      </c>
      <c r="C1893" s="2">
        <v>0.71711805555555552</v>
      </c>
      <c r="D1893" t="s">
        <v>10700</v>
      </c>
      <c r="E1893" t="s">
        <v>22</v>
      </c>
      <c r="F1893" t="s">
        <v>10701</v>
      </c>
      <c r="G1893" s="14" t="s">
        <v>10702</v>
      </c>
      <c r="H1893" s="14" t="s">
        <v>10703</v>
      </c>
      <c r="I1893" t="s">
        <v>23</v>
      </c>
      <c r="K1893">
        <v>3</v>
      </c>
      <c r="L1893">
        <v>15</v>
      </c>
      <c r="M1893">
        <v>17</v>
      </c>
      <c r="N1893">
        <v>4</v>
      </c>
      <c r="O1893" t="s">
        <v>10698</v>
      </c>
      <c r="P1893" t="s">
        <v>517</v>
      </c>
      <c r="Q1893" t="s">
        <v>517</v>
      </c>
      <c r="R1893" t="s">
        <v>517</v>
      </c>
      <c r="S1893" t="s">
        <v>517</v>
      </c>
      <c r="T1893" t="s">
        <v>517</v>
      </c>
      <c r="U1893" t="s">
        <v>517</v>
      </c>
      <c r="V1893" t="s">
        <v>517</v>
      </c>
      <c r="W1893" t="s">
        <v>526</v>
      </c>
      <c r="X1893" t="s">
        <v>527</v>
      </c>
      <c r="Y1893" t="s">
        <v>10704</v>
      </c>
      <c r="Z1893" s="1">
        <v>35229</v>
      </c>
      <c r="AA1893" t="s">
        <v>529</v>
      </c>
      <c r="AB1893">
        <v>20</v>
      </c>
      <c r="AC1893" t="s">
        <v>358</v>
      </c>
      <c r="AD1893" t="s">
        <v>496</v>
      </c>
      <c r="AF1893" t="s">
        <v>517</v>
      </c>
      <c r="AG1893" t="s">
        <v>517</v>
      </c>
      <c r="AH1893" t="s">
        <v>517</v>
      </c>
      <c r="AI1893" t="s">
        <v>517</v>
      </c>
      <c r="AJ1893" t="s">
        <v>517</v>
      </c>
    </row>
    <row r="1894" spans="1:36" x14ac:dyDescent="0.25">
      <c r="A1894" s="13" t="s">
        <v>10705</v>
      </c>
      <c r="B1894" s="1">
        <v>42809</v>
      </c>
      <c r="C1894" s="2">
        <v>0.68428240740740742</v>
      </c>
      <c r="D1894" t="s">
        <v>10706</v>
      </c>
      <c r="E1894" t="s">
        <v>22</v>
      </c>
      <c r="F1894" t="s">
        <v>10707</v>
      </c>
      <c r="G1894" s="14" t="s">
        <v>10708</v>
      </c>
      <c r="H1894" s="14" t="s">
        <v>10709</v>
      </c>
      <c r="I1894" t="s">
        <v>21</v>
      </c>
      <c r="K1894">
        <v>3</v>
      </c>
      <c r="L1894">
        <v>15</v>
      </c>
      <c r="M1894">
        <v>16</v>
      </c>
      <c r="N1894">
        <v>4</v>
      </c>
      <c r="O1894" t="s">
        <v>517</v>
      </c>
      <c r="P1894" t="s">
        <v>517</v>
      </c>
      <c r="Q1894" t="s">
        <v>517</v>
      </c>
      <c r="R1894" t="s">
        <v>517</v>
      </c>
      <c r="S1894" t="s">
        <v>517</v>
      </c>
      <c r="T1894" t="s">
        <v>517</v>
      </c>
      <c r="U1894" t="s">
        <v>517</v>
      </c>
      <c r="V1894" t="s">
        <v>517</v>
      </c>
      <c r="W1894" t="s">
        <v>517</v>
      </c>
      <c r="X1894" t="s">
        <v>517</v>
      </c>
      <c r="Y1894" t="s">
        <v>10710</v>
      </c>
      <c r="Z1894" s="1">
        <v>31048</v>
      </c>
      <c r="AA1894" t="s">
        <v>529</v>
      </c>
      <c r="AB1894">
        <v>32</v>
      </c>
      <c r="AC1894" t="s">
        <v>358</v>
      </c>
      <c r="AD1894" t="s">
        <v>491</v>
      </c>
      <c r="AF1894" t="s">
        <v>8304</v>
      </c>
      <c r="AG1894" t="s">
        <v>8259</v>
      </c>
      <c r="AH1894" t="s">
        <v>517</v>
      </c>
      <c r="AI1894" t="s">
        <v>517</v>
      </c>
      <c r="AJ1894" t="s">
        <v>517</v>
      </c>
    </row>
    <row r="1895" spans="1:36" x14ac:dyDescent="0.25">
      <c r="A1895" s="13" t="s">
        <v>10711</v>
      </c>
      <c r="B1895" s="1">
        <v>42809</v>
      </c>
      <c r="C1895" s="2">
        <v>0.67989583333333325</v>
      </c>
      <c r="D1895" t="s">
        <v>10712</v>
      </c>
      <c r="E1895" t="s">
        <v>22</v>
      </c>
      <c r="F1895" t="s">
        <v>10713</v>
      </c>
      <c r="G1895" s="14" t="s">
        <v>10714</v>
      </c>
      <c r="H1895" s="14" t="s">
        <v>10715</v>
      </c>
      <c r="I1895" t="s">
        <v>21</v>
      </c>
      <c r="K1895">
        <v>3</v>
      </c>
      <c r="L1895">
        <v>15</v>
      </c>
      <c r="M1895">
        <v>16</v>
      </c>
      <c r="N1895">
        <v>4</v>
      </c>
      <c r="O1895" t="s">
        <v>517</v>
      </c>
      <c r="P1895" t="s">
        <v>517</v>
      </c>
      <c r="Q1895" t="s">
        <v>517</v>
      </c>
      <c r="R1895" t="s">
        <v>517</v>
      </c>
      <c r="S1895" t="s">
        <v>517</v>
      </c>
      <c r="T1895" t="s">
        <v>517</v>
      </c>
      <c r="U1895" t="s">
        <v>517</v>
      </c>
      <c r="V1895" t="s">
        <v>517</v>
      </c>
      <c r="W1895" t="s">
        <v>517</v>
      </c>
      <c r="X1895" t="s">
        <v>517</v>
      </c>
      <c r="Y1895" t="s">
        <v>10716</v>
      </c>
      <c r="Z1895" s="1">
        <v>25563</v>
      </c>
      <c r="AA1895" t="s">
        <v>879</v>
      </c>
      <c r="AB1895">
        <v>47</v>
      </c>
      <c r="AC1895" t="s">
        <v>357</v>
      </c>
      <c r="AD1895" t="s">
        <v>497</v>
      </c>
      <c r="AF1895" t="s">
        <v>8254</v>
      </c>
      <c r="AG1895" t="s">
        <v>517</v>
      </c>
      <c r="AH1895" t="s">
        <v>517</v>
      </c>
      <c r="AI1895" t="s">
        <v>517</v>
      </c>
      <c r="AJ1895" t="s">
        <v>517</v>
      </c>
    </row>
    <row r="1896" spans="1:36" x14ac:dyDescent="0.25">
      <c r="A1896" s="13" t="s">
        <v>10718</v>
      </c>
      <c r="B1896" s="1">
        <v>42809</v>
      </c>
      <c r="C1896" s="2">
        <v>0.6559490740740741</v>
      </c>
      <c r="D1896" t="s">
        <v>10719</v>
      </c>
      <c r="E1896" t="s">
        <v>22</v>
      </c>
      <c r="F1896" t="s">
        <v>10720</v>
      </c>
      <c r="G1896" s="14" t="s">
        <v>10721</v>
      </c>
      <c r="H1896" s="14" t="s">
        <v>10722</v>
      </c>
      <c r="I1896" t="s">
        <v>23</v>
      </c>
      <c r="K1896">
        <v>3</v>
      </c>
      <c r="L1896">
        <v>15</v>
      </c>
      <c r="M1896">
        <v>15</v>
      </c>
      <c r="N1896">
        <v>4</v>
      </c>
      <c r="O1896" t="s">
        <v>10717</v>
      </c>
      <c r="P1896" t="s">
        <v>517</v>
      </c>
      <c r="Q1896" t="s">
        <v>517</v>
      </c>
      <c r="R1896" t="s">
        <v>517</v>
      </c>
      <c r="S1896" t="s">
        <v>517</v>
      </c>
      <c r="T1896" t="s">
        <v>517</v>
      </c>
      <c r="U1896" t="s">
        <v>517</v>
      </c>
      <c r="V1896" t="s">
        <v>517</v>
      </c>
      <c r="W1896" t="s">
        <v>854</v>
      </c>
      <c r="X1896" t="s">
        <v>849</v>
      </c>
      <c r="Y1896" t="s">
        <v>1113</v>
      </c>
      <c r="Z1896" s="1">
        <v>33764</v>
      </c>
      <c r="AA1896" t="s">
        <v>10723</v>
      </c>
      <c r="AB1896">
        <v>24</v>
      </c>
      <c r="AC1896" t="s">
        <v>358</v>
      </c>
      <c r="AD1896" t="s">
        <v>482</v>
      </c>
      <c r="AF1896" t="s">
        <v>517</v>
      </c>
      <c r="AG1896" t="s">
        <v>517</v>
      </c>
      <c r="AH1896" t="s">
        <v>517</v>
      </c>
      <c r="AI1896" t="s">
        <v>517</v>
      </c>
      <c r="AJ1896" t="s">
        <v>517</v>
      </c>
    </row>
    <row r="1897" spans="1:36" x14ac:dyDescent="0.25">
      <c r="A1897" s="13" t="s">
        <v>10725</v>
      </c>
      <c r="B1897" s="1">
        <v>42809</v>
      </c>
      <c r="C1897" s="2">
        <v>0.65123842592592596</v>
      </c>
      <c r="D1897" t="s">
        <v>10726</v>
      </c>
      <c r="E1897" t="s">
        <v>22</v>
      </c>
      <c r="F1897" t="s">
        <v>10727</v>
      </c>
      <c r="G1897" t="s">
        <v>10728</v>
      </c>
      <c r="H1897" t="s">
        <v>10729</v>
      </c>
      <c r="I1897" t="s">
        <v>23</v>
      </c>
      <c r="K1897">
        <v>3</v>
      </c>
      <c r="L1897">
        <v>15</v>
      </c>
      <c r="M1897">
        <v>15</v>
      </c>
      <c r="N1897">
        <v>4</v>
      </c>
      <c r="O1897" t="s">
        <v>10724</v>
      </c>
      <c r="P1897" t="s">
        <v>517</v>
      </c>
      <c r="Q1897" t="s">
        <v>517</v>
      </c>
      <c r="R1897" t="s">
        <v>517</v>
      </c>
      <c r="S1897" t="s">
        <v>517</v>
      </c>
      <c r="T1897" t="s">
        <v>517</v>
      </c>
      <c r="U1897" t="s">
        <v>517</v>
      </c>
      <c r="V1897" t="s">
        <v>517</v>
      </c>
      <c r="W1897" t="s">
        <v>589</v>
      </c>
      <c r="X1897" t="s">
        <v>590</v>
      </c>
      <c r="Y1897" t="s">
        <v>10730</v>
      </c>
      <c r="Z1897" s="1">
        <v>32171</v>
      </c>
      <c r="AA1897" t="s">
        <v>1764</v>
      </c>
      <c r="AB1897">
        <v>29</v>
      </c>
      <c r="AC1897" t="s">
        <v>357</v>
      </c>
      <c r="AD1897" t="s">
        <v>482</v>
      </c>
      <c r="AF1897" t="s">
        <v>517</v>
      </c>
      <c r="AG1897" t="s">
        <v>517</v>
      </c>
      <c r="AH1897" t="s">
        <v>517</v>
      </c>
      <c r="AI1897" t="s">
        <v>517</v>
      </c>
      <c r="AJ1897" t="s">
        <v>517</v>
      </c>
    </row>
    <row r="1898" spans="1:36" x14ac:dyDescent="0.25">
      <c r="A1898" s="13" t="s">
        <v>10732</v>
      </c>
      <c r="B1898" s="1">
        <v>42809</v>
      </c>
      <c r="C1898" s="2">
        <v>0.64454861111111106</v>
      </c>
      <c r="D1898" t="s">
        <v>10733</v>
      </c>
      <c r="E1898" t="s">
        <v>22</v>
      </c>
      <c r="F1898" t="s">
        <v>10734</v>
      </c>
      <c r="G1898" t="s">
        <v>10735</v>
      </c>
      <c r="H1898" t="s">
        <v>10736</v>
      </c>
      <c r="I1898" t="s">
        <v>23</v>
      </c>
      <c r="K1898">
        <v>3</v>
      </c>
      <c r="L1898">
        <v>15</v>
      </c>
      <c r="M1898">
        <v>15</v>
      </c>
      <c r="N1898">
        <v>4</v>
      </c>
      <c r="O1898" t="s">
        <v>10731</v>
      </c>
      <c r="P1898" t="s">
        <v>517</v>
      </c>
      <c r="Q1898" t="s">
        <v>517</v>
      </c>
      <c r="R1898" t="s">
        <v>517</v>
      </c>
      <c r="S1898" t="s">
        <v>517</v>
      </c>
      <c r="T1898" t="s">
        <v>517</v>
      </c>
      <c r="U1898" t="s">
        <v>517</v>
      </c>
      <c r="V1898" t="s">
        <v>517</v>
      </c>
      <c r="W1898" t="s">
        <v>2974</v>
      </c>
      <c r="X1898" t="s">
        <v>477</v>
      </c>
      <c r="Y1898" t="s">
        <v>10737</v>
      </c>
      <c r="Z1898" s="1">
        <v>29972</v>
      </c>
      <c r="AA1898" t="s">
        <v>10738</v>
      </c>
      <c r="AB1898">
        <v>35</v>
      </c>
      <c r="AC1898" t="s">
        <v>358</v>
      </c>
      <c r="AD1898" t="s">
        <v>509</v>
      </c>
      <c r="AF1898" t="s">
        <v>517</v>
      </c>
      <c r="AG1898" t="s">
        <v>517</v>
      </c>
      <c r="AH1898" t="s">
        <v>517</v>
      </c>
      <c r="AI1898" t="s">
        <v>517</v>
      </c>
      <c r="AJ1898" t="s">
        <v>517</v>
      </c>
    </row>
    <row r="1899" spans="1:36" x14ac:dyDescent="0.25">
      <c r="A1899" s="13" t="s">
        <v>10741</v>
      </c>
      <c r="B1899" s="1">
        <v>42809</v>
      </c>
      <c r="C1899" s="2">
        <v>0.62848379629629625</v>
      </c>
      <c r="D1899" t="s">
        <v>10742</v>
      </c>
      <c r="E1899" t="s">
        <v>22</v>
      </c>
      <c r="F1899" t="s">
        <v>10743</v>
      </c>
      <c r="G1899" t="s">
        <v>10744</v>
      </c>
      <c r="H1899" t="s">
        <v>10745</v>
      </c>
      <c r="I1899" t="s">
        <v>23</v>
      </c>
      <c r="K1899">
        <v>3</v>
      </c>
      <c r="L1899">
        <v>15</v>
      </c>
      <c r="M1899">
        <v>15</v>
      </c>
      <c r="N1899">
        <v>4</v>
      </c>
      <c r="O1899" t="s">
        <v>10739</v>
      </c>
      <c r="P1899" t="s">
        <v>10740</v>
      </c>
      <c r="Q1899" t="s">
        <v>517</v>
      </c>
      <c r="R1899" t="s">
        <v>517</v>
      </c>
      <c r="S1899" t="s">
        <v>517</v>
      </c>
      <c r="T1899" t="s">
        <v>517</v>
      </c>
      <c r="U1899" t="s">
        <v>517</v>
      </c>
      <c r="V1899" t="s">
        <v>517</v>
      </c>
      <c r="W1899" t="s">
        <v>1217</v>
      </c>
      <c r="X1899" t="s">
        <v>842</v>
      </c>
      <c r="Y1899" t="s">
        <v>10746</v>
      </c>
      <c r="Z1899" s="1">
        <v>26733</v>
      </c>
      <c r="AA1899" t="s">
        <v>990</v>
      </c>
      <c r="AB1899">
        <v>44</v>
      </c>
      <c r="AC1899" t="s">
        <v>358</v>
      </c>
      <c r="AD1899" t="s">
        <v>482</v>
      </c>
      <c r="AF1899" t="s">
        <v>8305</v>
      </c>
      <c r="AG1899" t="s">
        <v>517</v>
      </c>
      <c r="AH1899" t="s">
        <v>517</v>
      </c>
      <c r="AI1899" t="s">
        <v>517</v>
      </c>
      <c r="AJ1899" t="s">
        <v>517</v>
      </c>
    </row>
    <row r="1900" spans="1:36" x14ac:dyDescent="0.25">
      <c r="A1900" s="13" t="s">
        <v>10748</v>
      </c>
      <c r="B1900" s="1">
        <v>42809</v>
      </c>
      <c r="C1900" s="2">
        <v>0.62672453703703701</v>
      </c>
      <c r="D1900" t="s">
        <v>10749</v>
      </c>
      <c r="E1900" t="s">
        <v>22</v>
      </c>
      <c r="F1900" t="s">
        <v>10750</v>
      </c>
      <c r="G1900" t="s">
        <v>10751</v>
      </c>
      <c r="H1900" t="s">
        <v>10752</v>
      </c>
      <c r="I1900" t="s">
        <v>23</v>
      </c>
      <c r="K1900">
        <v>3</v>
      </c>
      <c r="L1900">
        <v>15</v>
      </c>
      <c r="M1900">
        <v>15</v>
      </c>
      <c r="N1900">
        <v>4</v>
      </c>
      <c r="O1900" t="s">
        <v>10747</v>
      </c>
      <c r="P1900" t="s">
        <v>517</v>
      </c>
      <c r="Q1900" t="s">
        <v>517</v>
      </c>
      <c r="R1900" t="s">
        <v>517</v>
      </c>
      <c r="S1900" t="s">
        <v>517</v>
      </c>
      <c r="T1900" t="s">
        <v>517</v>
      </c>
      <c r="U1900" t="s">
        <v>517</v>
      </c>
      <c r="V1900" t="s">
        <v>517</v>
      </c>
      <c r="W1900" t="s">
        <v>476</v>
      </c>
      <c r="X1900" t="s">
        <v>846</v>
      </c>
      <c r="Y1900" t="s">
        <v>10753</v>
      </c>
      <c r="Z1900" s="1">
        <v>32105</v>
      </c>
      <c r="AA1900" t="s">
        <v>565</v>
      </c>
      <c r="AB1900">
        <v>29</v>
      </c>
      <c r="AC1900" t="s">
        <v>358</v>
      </c>
      <c r="AD1900" t="s">
        <v>495</v>
      </c>
      <c r="AF1900" t="s">
        <v>517</v>
      </c>
      <c r="AG1900" t="s">
        <v>517</v>
      </c>
      <c r="AH1900" t="s">
        <v>517</v>
      </c>
      <c r="AI1900" t="s">
        <v>517</v>
      </c>
      <c r="AJ1900" t="s">
        <v>517</v>
      </c>
    </row>
    <row r="1901" spans="1:36" x14ac:dyDescent="0.25">
      <c r="A1901" s="13" t="s">
        <v>10754</v>
      </c>
      <c r="B1901" s="1">
        <v>42809</v>
      </c>
      <c r="C1901" s="2">
        <v>0.61246527777777782</v>
      </c>
      <c r="D1901" t="s">
        <v>5291</v>
      </c>
      <c r="E1901" t="s">
        <v>22</v>
      </c>
      <c r="F1901" t="s">
        <v>5292</v>
      </c>
      <c r="G1901" s="14" t="s">
        <v>5288</v>
      </c>
      <c r="H1901" s="14" t="s">
        <v>5289</v>
      </c>
      <c r="I1901" t="s">
        <v>23</v>
      </c>
      <c r="K1901">
        <v>3</v>
      </c>
      <c r="L1901">
        <v>15</v>
      </c>
      <c r="M1901">
        <v>14</v>
      </c>
      <c r="N1901">
        <v>4</v>
      </c>
      <c r="O1901" t="s">
        <v>10232</v>
      </c>
      <c r="P1901" t="s">
        <v>517</v>
      </c>
      <c r="Q1901" t="s">
        <v>517</v>
      </c>
      <c r="R1901" t="s">
        <v>517</v>
      </c>
      <c r="S1901" t="s">
        <v>517</v>
      </c>
      <c r="T1901" t="s">
        <v>517</v>
      </c>
      <c r="U1901" t="s">
        <v>517</v>
      </c>
      <c r="V1901" t="s">
        <v>517</v>
      </c>
      <c r="W1901" t="s">
        <v>526</v>
      </c>
      <c r="X1901" t="s">
        <v>527</v>
      </c>
      <c r="Y1901" t="s">
        <v>4018</v>
      </c>
      <c r="Z1901" s="1">
        <v>34759</v>
      </c>
      <c r="AA1901" t="s">
        <v>519</v>
      </c>
      <c r="AB1901">
        <v>22</v>
      </c>
      <c r="AC1901" t="s">
        <v>358</v>
      </c>
      <c r="AD1901" t="s">
        <v>487</v>
      </c>
      <c r="AF1901" t="s">
        <v>517</v>
      </c>
      <c r="AG1901" t="s">
        <v>517</v>
      </c>
      <c r="AH1901" t="s">
        <v>517</v>
      </c>
      <c r="AI1901" t="s">
        <v>517</v>
      </c>
      <c r="AJ1901" t="s">
        <v>517</v>
      </c>
    </row>
    <row r="1902" spans="1:36" x14ac:dyDescent="0.25">
      <c r="A1902" s="13" t="s">
        <v>10756</v>
      </c>
      <c r="B1902" s="1">
        <v>42809</v>
      </c>
      <c r="C1902" s="2">
        <v>0.60085648148148152</v>
      </c>
      <c r="D1902" t="s">
        <v>10757</v>
      </c>
      <c r="E1902" t="s">
        <v>22</v>
      </c>
      <c r="F1902" t="s">
        <v>10758</v>
      </c>
      <c r="G1902" s="14" t="s">
        <v>10759</v>
      </c>
      <c r="H1902" s="14" t="s">
        <v>10760</v>
      </c>
      <c r="I1902" t="s">
        <v>23</v>
      </c>
      <c r="K1902">
        <v>3</v>
      </c>
      <c r="L1902">
        <v>15</v>
      </c>
      <c r="M1902">
        <v>14</v>
      </c>
      <c r="N1902">
        <v>4</v>
      </c>
      <c r="O1902" t="s">
        <v>10755</v>
      </c>
      <c r="P1902" t="s">
        <v>517</v>
      </c>
      <c r="Q1902" t="s">
        <v>517</v>
      </c>
      <c r="R1902" t="s">
        <v>517</v>
      </c>
      <c r="S1902" t="s">
        <v>517</v>
      </c>
      <c r="T1902" t="s">
        <v>517</v>
      </c>
      <c r="U1902" t="s">
        <v>517</v>
      </c>
      <c r="V1902" t="s">
        <v>517</v>
      </c>
      <c r="W1902" t="s">
        <v>854</v>
      </c>
      <c r="X1902" t="s">
        <v>849</v>
      </c>
      <c r="Y1902" t="s">
        <v>10761</v>
      </c>
      <c r="Z1902" s="1">
        <v>23661</v>
      </c>
      <c r="AA1902" t="s">
        <v>10762</v>
      </c>
      <c r="AB1902">
        <v>52</v>
      </c>
      <c r="AC1902" t="s">
        <v>358</v>
      </c>
      <c r="AD1902" t="s">
        <v>491</v>
      </c>
      <c r="AF1902" t="s">
        <v>517</v>
      </c>
      <c r="AG1902" t="s">
        <v>517</v>
      </c>
      <c r="AH1902" t="s">
        <v>517</v>
      </c>
      <c r="AI1902" t="s">
        <v>517</v>
      </c>
      <c r="AJ1902" t="s">
        <v>517</v>
      </c>
    </row>
    <row r="1903" spans="1:36" x14ac:dyDescent="0.25">
      <c r="A1903" s="13" t="s">
        <v>10763</v>
      </c>
      <c r="B1903" s="1">
        <v>42809</v>
      </c>
      <c r="C1903" s="2">
        <v>0.59725694444444444</v>
      </c>
      <c r="D1903" t="s">
        <v>10239</v>
      </c>
      <c r="E1903" t="s">
        <v>22</v>
      </c>
      <c r="F1903" t="s">
        <v>10240</v>
      </c>
      <c r="G1903" s="14" t="s">
        <v>10241</v>
      </c>
      <c r="H1903" s="14" t="s">
        <v>10242</v>
      </c>
      <c r="I1903" t="s">
        <v>23</v>
      </c>
      <c r="K1903">
        <v>3</v>
      </c>
      <c r="L1903">
        <v>15</v>
      </c>
      <c r="M1903">
        <v>14</v>
      </c>
      <c r="N1903">
        <v>4</v>
      </c>
      <c r="O1903" t="s">
        <v>10237</v>
      </c>
      <c r="P1903" t="s">
        <v>517</v>
      </c>
      <c r="Q1903" t="s">
        <v>517</v>
      </c>
      <c r="R1903" t="s">
        <v>517</v>
      </c>
      <c r="S1903" t="s">
        <v>517</v>
      </c>
      <c r="T1903" t="s">
        <v>517</v>
      </c>
      <c r="U1903" t="s">
        <v>517</v>
      </c>
      <c r="V1903" t="s">
        <v>517</v>
      </c>
      <c r="W1903" t="s">
        <v>526</v>
      </c>
      <c r="X1903" t="s">
        <v>527</v>
      </c>
      <c r="Y1903" t="s">
        <v>3262</v>
      </c>
      <c r="Z1903" s="1">
        <v>33604</v>
      </c>
      <c r="AA1903" t="s">
        <v>10239</v>
      </c>
      <c r="AB1903">
        <v>25</v>
      </c>
      <c r="AC1903" t="s">
        <v>358</v>
      </c>
      <c r="AD1903" t="s">
        <v>493</v>
      </c>
      <c r="AF1903" t="s">
        <v>517</v>
      </c>
      <c r="AG1903" t="s">
        <v>517</v>
      </c>
      <c r="AH1903" t="s">
        <v>517</v>
      </c>
      <c r="AI1903" t="s">
        <v>517</v>
      </c>
      <c r="AJ1903" t="s">
        <v>517</v>
      </c>
    </row>
    <row r="1904" spans="1:36" x14ac:dyDescent="0.25">
      <c r="A1904" s="13" t="s">
        <v>10766</v>
      </c>
      <c r="B1904" s="1">
        <v>42809</v>
      </c>
      <c r="C1904" s="2">
        <v>0.57692129629629629</v>
      </c>
      <c r="D1904" t="s">
        <v>10764</v>
      </c>
      <c r="E1904" t="s">
        <v>1752</v>
      </c>
      <c r="F1904" t="s">
        <v>10767</v>
      </c>
      <c r="G1904" s="14" t="s">
        <v>10768</v>
      </c>
      <c r="H1904" s="14" t="s">
        <v>10769</v>
      </c>
      <c r="I1904" t="s">
        <v>25</v>
      </c>
      <c r="K1904">
        <v>3</v>
      </c>
      <c r="L1904">
        <v>15</v>
      </c>
      <c r="M1904">
        <v>13</v>
      </c>
      <c r="N1904">
        <v>4</v>
      </c>
      <c r="O1904" t="s">
        <v>10765</v>
      </c>
      <c r="P1904" t="s">
        <v>10765</v>
      </c>
      <c r="Q1904" t="s">
        <v>517</v>
      </c>
      <c r="R1904" t="s">
        <v>517</v>
      </c>
      <c r="S1904" t="s">
        <v>517</v>
      </c>
      <c r="T1904" t="s">
        <v>517</v>
      </c>
      <c r="U1904" t="s">
        <v>517</v>
      </c>
      <c r="V1904" t="s">
        <v>517</v>
      </c>
      <c r="W1904" t="s">
        <v>852</v>
      </c>
      <c r="X1904" t="s">
        <v>850</v>
      </c>
      <c r="Y1904" t="s">
        <v>517</v>
      </c>
      <c r="Z1904" s="1" t="s">
        <v>517</v>
      </c>
      <c r="AA1904" t="s">
        <v>10770</v>
      </c>
      <c r="AB1904" t="s">
        <v>517</v>
      </c>
      <c r="AC1904" t="s">
        <v>358</v>
      </c>
      <c r="AD1904" t="s">
        <v>517</v>
      </c>
      <c r="AF1904" t="s">
        <v>517</v>
      </c>
      <c r="AG1904" t="s">
        <v>517</v>
      </c>
      <c r="AH1904" t="s">
        <v>517</v>
      </c>
      <c r="AI1904" t="s">
        <v>517</v>
      </c>
      <c r="AJ1904" t="s">
        <v>517</v>
      </c>
    </row>
    <row r="1905" spans="1:36" x14ac:dyDescent="0.25">
      <c r="A1905" s="13" t="s">
        <v>10771</v>
      </c>
      <c r="B1905" s="1">
        <v>42809</v>
      </c>
      <c r="C1905" s="2">
        <v>0.57671296296296293</v>
      </c>
      <c r="D1905" t="s">
        <v>7915</v>
      </c>
      <c r="E1905" t="s">
        <v>22</v>
      </c>
      <c r="F1905" t="s">
        <v>7916</v>
      </c>
      <c r="G1905" t="s">
        <v>7917</v>
      </c>
      <c r="H1905" t="s">
        <v>7918</v>
      </c>
      <c r="I1905" t="s">
        <v>23</v>
      </c>
      <c r="K1905">
        <v>3</v>
      </c>
      <c r="L1905">
        <v>15</v>
      </c>
      <c r="M1905">
        <v>13</v>
      </c>
      <c r="N1905">
        <v>4</v>
      </c>
      <c r="O1905" t="s">
        <v>517</v>
      </c>
      <c r="P1905" t="s">
        <v>517</v>
      </c>
      <c r="Q1905" t="s">
        <v>517</v>
      </c>
      <c r="R1905" t="s">
        <v>517</v>
      </c>
      <c r="S1905" t="s">
        <v>517</v>
      </c>
      <c r="T1905" t="s">
        <v>517</v>
      </c>
      <c r="U1905" t="s">
        <v>517</v>
      </c>
      <c r="V1905" t="s">
        <v>517</v>
      </c>
      <c r="W1905" t="s">
        <v>517</v>
      </c>
      <c r="X1905" t="s">
        <v>517</v>
      </c>
      <c r="Y1905" t="s">
        <v>2031</v>
      </c>
      <c r="Z1905" s="1">
        <v>34335</v>
      </c>
      <c r="AA1905" t="s">
        <v>546</v>
      </c>
      <c r="AB1905">
        <v>23</v>
      </c>
      <c r="AC1905" t="s">
        <v>358</v>
      </c>
      <c r="AD1905" t="s">
        <v>487</v>
      </c>
      <c r="AF1905" t="s">
        <v>8253</v>
      </c>
      <c r="AG1905" t="s">
        <v>517</v>
      </c>
      <c r="AH1905" t="s">
        <v>517</v>
      </c>
      <c r="AI1905" t="s">
        <v>517</v>
      </c>
      <c r="AJ1905" t="s">
        <v>517</v>
      </c>
    </row>
    <row r="1906" spans="1:36" x14ac:dyDescent="0.25">
      <c r="A1906" s="13" t="s">
        <v>10773</v>
      </c>
      <c r="B1906" s="1">
        <v>42809</v>
      </c>
      <c r="C1906" s="2">
        <v>0.57618055555555558</v>
      </c>
      <c r="D1906" t="s">
        <v>10774</v>
      </c>
      <c r="E1906" t="s">
        <v>22</v>
      </c>
      <c r="F1906" t="s">
        <v>10775</v>
      </c>
      <c r="G1906" s="14" t="s">
        <v>10776</v>
      </c>
      <c r="H1906" s="14" t="s">
        <v>10777</v>
      </c>
      <c r="I1906" t="s">
        <v>21</v>
      </c>
      <c r="K1906">
        <v>3</v>
      </c>
      <c r="L1906">
        <v>15</v>
      </c>
      <c r="M1906">
        <v>13</v>
      </c>
      <c r="N1906">
        <v>4</v>
      </c>
      <c r="O1906" t="s">
        <v>10772</v>
      </c>
      <c r="P1906" t="s">
        <v>517</v>
      </c>
      <c r="Q1906" t="s">
        <v>517</v>
      </c>
      <c r="R1906" t="s">
        <v>517</v>
      </c>
      <c r="S1906" t="s">
        <v>517</v>
      </c>
      <c r="T1906" t="s">
        <v>517</v>
      </c>
      <c r="U1906" t="s">
        <v>517</v>
      </c>
      <c r="V1906" t="s">
        <v>517</v>
      </c>
      <c r="W1906" t="s">
        <v>476</v>
      </c>
      <c r="X1906" t="s">
        <v>846</v>
      </c>
      <c r="Y1906" t="s">
        <v>10778</v>
      </c>
      <c r="Z1906" s="1">
        <v>32592</v>
      </c>
      <c r="AA1906" t="s">
        <v>1064</v>
      </c>
      <c r="AB1906">
        <v>27</v>
      </c>
      <c r="AC1906" t="s">
        <v>358</v>
      </c>
      <c r="AD1906" t="s">
        <v>482</v>
      </c>
      <c r="AF1906" t="s">
        <v>8266</v>
      </c>
      <c r="AG1906" t="s">
        <v>8305</v>
      </c>
      <c r="AH1906" t="s">
        <v>517</v>
      </c>
      <c r="AI1906" t="s">
        <v>517</v>
      </c>
      <c r="AJ1906" t="s">
        <v>517</v>
      </c>
    </row>
    <row r="1907" spans="1:36" x14ac:dyDescent="0.25">
      <c r="A1907" s="13" t="s">
        <v>10780</v>
      </c>
      <c r="B1907" s="1">
        <v>42809</v>
      </c>
      <c r="C1907" s="2">
        <v>0.57593749999999999</v>
      </c>
      <c r="D1907" t="s">
        <v>10781</v>
      </c>
      <c r="E1907" t="s">
        <v>22</v>
      </c>
      <c r="F1907" t="s">
        <v>10782</v>
      </c>
      <c r="G1907" s="14" t="s">
        <v>10783</v>
      </c>
      <c r="H1907" s="14" t="s">
        <v>10784</v>
      </c>
      <c r="I1907" t="s">
        <v>23</v>
      </c>
      <c r="K1907">
        <v>3</v>
      </c>
      <c r="L1907">
        <v>15</v>
      </c>
      <c r="M1907">
        <v>13</v>
      </c>
      <c r="N1907">
        <v>4</v>
      </c>
      <c r="O1907" t="s">
        <v>10779</v>
      </c>
      <c r="P1907" t="s">
        <v>517</v>
      </c>
      <c r="Q1907" t="s">
        <v>517</v>
      </c>
      <c r="R1907" t="s">
        <v>517</v>
      </c>
      <c r="S1907" t="s">
        <v>517</v>
      </c>
      <c r="T1907" t="s">
        <v>517</v>
      </c>
      <c r="U1907" t="s">
        <v>517</v>
      </c>
      <c r="V1907" t="s">
        <v>517</v>
      </c>
      <c r="W1907" t="s">
        <v>858</v>
      </c>
      <c r="X1907" t="s">
        <v>10785</v>
      </c>
      <c r="Y1907" t="s">
        <v>10786</v>
      </c>
      <c r="Z1907" s="1">
        <v>27380</v>
      </c>
      <c r="AA1907" t="s">
        <v>6447</v>
      </c>
      <c r="AB1907">
        <v>42</v>
      </c>
      <c r="AC1907" t="s">
        <v>357</v>
      </c>
      <c r="AD1907" t="s">
        <v>509</v>
      </c>
      <c r="AF1907" t="s">
        <v>517</v>
      </c>
      <c r="AG1907" t="s">
        <v>517</v>
      </c>
      <c r="AH1907" t="s">
        <v>517</v>
      </c>
      <c r="AI1907" t="s">
        <v>517</v>
      </c>
      <c r="AJ1907" t="s">
        <v>517</v>
      </c>
    </row>
    <row r="1908" spans="1:36" x14ac:dyDescent="0.25">
      <c r="A1908" s="13" t="s">
        <v>10787</v>
      </c>
      <c r="B1908" s="1">
        <v>42809</v>
      </c>
      <c r="C1908" s="2">
        <v>0.5536226851851852</v>
      </c>
      <c r="D1908" t="s">
        <v>10788</v>
      </c>
      <c r="E1908" t="s">
        <v>22</v>
      </c>
      <c r="F1908" t="s">
        <v>10789</v>
      </c>
      <c r="G1908" s="14" t="s">
        <v>10790</v>
      </c>
      <c r="H1908" s="14" t="s">
        <v>10791</v>
      </c>
      <c r="I1908" t="s">
        <v>21</v>
      </c>
      <c r="K1908">
        <v>3</v>
      </c>
      <c r="L1908">
        <v>15</v>
      </c>
      <c r="M1908">
        <v>13</v>
      </c>
      <c r="N1908">
        <v>4</v>
      </c>
      <c r="O1908" t="s">
        <v>517</v>
      </c>
      <c r="P1908" t="s">
        <v>517</v>
      </c>
      <c r="Q1908" t="s">
        <v>517</v>
      </c>
      <c r="R1908" t="s">
        <v>517</v>
      </c>
      <c r="S1908" t="s">
        <v>517</v>
      </c>
      <c r="T1908" t="s">
        <v>517</v>
      </c>
      <c r="U1908" t="s">
        <v>517</v>
      </c>
      <c r="V1908" t="s">
        <v>517</v>
      </c>
      <c r="W1908" t="s">
        <v>517</v>
      </c>
      <c r="X1908" t="s">
        <v>517</v>
      </c>
      <c r="Y1908" t="s">
        <v>10792</v>
      </c>
      <c r="Z1908" s="1">
        <v>25541</v>
      </c>
      <c r="AA1908" t="s">
        <v>4231</v>
      </c>
      <c r="AB1908">
        <v>47</v>
      </c>
      <c r="AC1908" t="s">
        <v>358</v>
      </c>
      <c r="AD1908" t="s">
        <v>484</v>
      </c>
      <c r="AF1908" t="s">
        <v>8297</v>
      </c>
      <c r="AG1908" t="s">
        <v>8266</v>
      </c>
      <c r="AH1908" t="s">
        <v>517</v>
      </c>
      <c r="AI1908" t="s">
        <v>517</v>
      </c>
      <c r="AJ1908" t="s">
        <v>517</v>
      </c>
    </row>
    <row r="1909" spans="1:36" x14ac:dyDescent="0.25">
      <c r="A1909" s="13" t="s">
        <v>10793</v>
      </c>
      <c r="B1909" s="1">
        <v>42809</v>
      </c>
      <c r="C1909" s="2">
        <v>0.54107638888888887</v>
      </c>
      <c r="D1909" t="s">
        <v>10794</v>
      </c>
      <c r="E1909" t="s">
        <v>22</v>
      </c>
      <c r="F1909" t="s">
        <v>10795</v>
      </c>
      <c r="G1909" s="14" t="s">
        <v>10796</v>
      </c>
      <c r="H1909" s="14" t="s">
        <v>10797</v>
      </c>
      <c r="I1909" t="s">
        <v>24</v>
      </c>
      <c r="K1909">
        <v>3</v>
      </c>
      <c r="L1909">
        <v>15</v>
      </c>
      <c r="M1909">
        <v>12</v>
      </c>
      <c r="N1909">
        <v>4</v>
      </c>
      <c r="O1909" t="s">
        <v>517</v>
      </c>
      <c r="P1909" t="s">
        <v>517</v>
      </c>
      <c r="Q1909" t="s">
        <v>517</v>
      </c>
      <c r="R1909" t="s">
        <v>517</v>
      </c>
      <c r="S1909" t="s">
        <v>517</v>
      </c>
      <c r="T1909" t="s">
        <v>517</v>
      </c>
      <c r="U1909" t="s">
        <v>517</v>
      </c>
      <c r="V1909" t="s">
        <v>517</v>
      </c>
      <c r="W1909" t="s">
        <v>517</v>
      </c>
      <c r="X1909" t="s">
        <v>517</v>
      </c>
      <c r="Y1909" t="s">
        <v>10798</v>
      </c>
      <c r="Z1909" s="1">
        <v>30061</v>
      </c>
      <c r="AA1909" t="s">
        <v>8190</v>
      </c>
      <c r="AB1909">
        <v>34</v>
      </c>
      <c r="AC1909" t="s">
        <v>358</v>
      </c>
      <c r="AD1909" t="s">
        <v>483</v>
      </c>
      <c r="AF1909" t="s">
        <v>8259</v>
      </c>
      <c r="AG1909" t="s">
        <v>8295</v>
      </c>
      <c r="AH1909" t="s">
        <v>517</v>
      </c>
      <c r="AI1909" t="s">
        <v>517</v>
      </c>
      <c r="AJ1909" t="s">
        <v>517</v>
      </c>
    </row>
    <row r="1910" spans="1:36" x14ac:dyDescent="0.25">
      <c r="A1910" s="13" t="s">
        <v>10800</v>
      </c>
      <c r="B1910" s="1">
        <v>42809</v>
      </c>
      <c r="C1910" s="2">
        <v>0.5323148148148148</v>
      </c>
      <c r="D1910" t="s">
        <v>10801</v>
      </c>
      <c r="E1910" t="s">
        <v>22</v>
      </c>
      <c r="F1910" t="s">
        <v>10802</v>
      </c>
      <c r="G1910" t="s">
        <v>10803</v>
      </c>
      <c r="H1910" t="s">
        <v>10804</v>
      </c>
      <c r="I1910" t="s">
        <v>23</v>
      </c>
      <c r="K1910">
        <v>3</v>
      </c>
      <c r="L1910">
        <v>15</v>
      </c>
      <c r="M1910">
        <v>12</v>
      </c>
      <c r="N1910">
        <v>4</v>
      </c>
      <c r="O1910" t="s">
        <v>10799</v>
      </c>
      <c r="P1910" t="s">
        <v>517</v>
      </c>
      <c r="Q1910" t="s">
        <v>517</v>
      </c>
      <c r="R1910" t="s">
        <v>517</v>
      </c>
      <c r="S1910" t="s">
        <v>517</v>
      </c>
      <c r="T1910" t="s">
        <v>517</v>
      </c>
      <c r="U1910" t="s">
        <v>517</v>
      </c>
      <c r="V1910" t="s">
        <v>517</v>
      </c>
      <c r="W1910" t="s">
        <v>589</v>
      </c>
      <c r="X1910" t="s">
        <v>590</v>
      </c>
      <c r="Y1910" t="s">
        <v>10805</v>
      </c>
      <c r="Z1910" s="1">
        <v>32192</v>
      </c>
      <c r="AA1910" t="s">
        <v>1366</v>
      </c>
      <c r="AB1910">
        <v>29</v>
      </c>
      <c r="AC1910" t="s">
        <v>358</v>
      </c>
      <c r="AD1910" t="s">
        <v>482</v>
      </c>
      <c r="AF1910" t="s">
        <v>517</v>
      </c>
      <c r="AG1910" t="s">
        <v>517</v>
      </c>
      <c r="AH1910" t="s">
        <v>517</v>
      </c>
      <c r="AI1910" t="s">
        <v>517</v>
      </c>
      <c r="AJ1910" t="s">
        <v>517</v>
      </c>
    </row>
    <row r="1911" spans="1:36" x14ac:dyDescent="0.25">
      <c r="A1911" s="13" t="s">
        <v>10807</v>
      </c>
      <c r="B1911" s="1">
        <v>42809</v>
      </c>
      <c r="C1911" s="2">
        <v>0.49305555555555558</v>
      </c>
      <c r="D1911" t="s">
        <v>10808</v>
      </c>
      <c r="E1911" t="s">
        <v>22</v>
      </c>
      <c r="F1911" t="s">
        <v>10809</v>
      </c>
      <c r="G1911" s="14" t="s">
        <v>10810</v>
      </c>
      <c r="H1911" s="14" t="s">
        <v>10811</v>
      </c>
      <c r="I1911" t="s">
        <v>23</v>
      </c>
      <c r="K1911">
        <v>3</v>
      </c>
      <c r="L1911">
        <v>15</v>
      </c>
      <c r="M1911">
        <v>11</v>
      </c>
      <c r="N1911">
        <v>4</v>
      </c>
      <c r="O1911" t="s">
        <v>10806</v>
      </c>
      <c r="P1911" t="s">
        <v>517</v>
      </c>
      <c r="Q1911" t="s">
        <v>517</v>
      </c>
      <c r="R1911" t="s">
        <v>517</v>
      </c>
      <c r="S1911" t="s">
        <v>517</v>
      </c>
      <c r="T1911" t="s">
        <v>517</v>
      </c>
      <c r="U1911" t="s">
        <v>517</v>
      </c>
      <c r="V1911" t="s">
        <v>517</v>
      </c>
      <c r="W1911" t="s">
        <v>476</v>
      </c>
      <c r="X1911" t="s">
        <v>846</v>
      </c>
      <c r="Y1911" t="s">
        <v>10812</v>
      </c>
      <c r="Z1911" s="1">
        <v>30952</v>
      </c>
      <c r="AA1911" t="s">
        <v>10813</v>
      </c>
      <c r="AB1911">
        <v>32</v>
      </c>
      <c r="AC1911" t="s">
        <v>357</v>
      </c>
      <c r="AD1911" t="s">
        <v>498</v>
      </c>
      <c r="AF1911" t="s">
        <v>517</v>
      </c>
      <c r="AG1911" t="s">
        <v>517</v>
      </c>
      <c r="AH1911" t="s">
        <v>517</v>
      </c>
      <c r="AI1911" t="s">
        <v>517</v>
      </c>
      <c r="AJ1911" t="s">
        <v>517</v>
      </c>
    </row>
    <row r="1912" spans="1:36" x14ac:dyDescent="0.25">
      <c r="A1912" s="13" t="s">
        <v>10815</v>
      </c>
      <c r="B1912" s="1">
        <v>42809</v>
      </c>
      <c r="C1912" s="2">
        <v>0.4773958333333333</v>
      </c>
      <c r="D1912" t="s">
        <v>10814</v>
      </c>
      <c r="E1912" t="s">
        <v>22</v>
      </c>
      <c r="F1912" t="s">
        <v>10816</v>
      </c>
      <c r="G1912" s="14" t="s">
        <v>10817</v>
      </c>
      <c r="H1912" s="14" t="s">
        <v>10818</v>
      </c>
      <c r="I1912" t="s">
        <v>21</v>
      </c>
      <c r="K1912">
        <v>3</v>
      </c>
      <c r="L1912">
        <v>15</v>
      </c>
      <c r="M1912">
        <v>11</v>
      </c>
      <c r="N1912">
        <v>4</v>
      </c>
      <c r="O1912" t="s">
        <v>517</v>
      </c>
      <c r="P1912" t="s">
        <v>517</v>
      </c>
      <c r="Q1912" t="s">
        <v>517</v>
      </c>
      <c r="R1912" t="s">
        <v>517</v>
      </c>
      <c r="S1912" t="s">
        <v>517</v>
      </c>
      <c r="T1912" t="s">
        <v>517</v>
      </c>
      <c r="U1912" t="s">
        <v>517</v>
      </c>
      <c r="V1912" t="s">
        <v>517</v>
      </c>
      <c r="W1912" t="s">
        <v>517</v>
      </c>
      <c r="X1912" t="s">
        <v>517</v>
      </c>
      <c r="Y1912" t="s">
        <v>10819</v>
      </c>
      <c r="Z1912" s="1">
        <v>22832</v>
      </c>
      <c r="AA1912" t="s">
        <v>546</v>
      </c>
      <c r="AB1912">
        <v>54</v>
      </c>
      <c r="AC1912" t="s">
        <v>357</v>
      </c>
      <c r="AD1912" t="s">
        <v>517</v>
      </c>
      <c r="AF1912" t="s">
        <v>8266</v>
      </c>
      <c r="AG1912" t="s">
        <v>517</v>
      </c>
      <c r="AH1912" t="s">
        <v>8295</v>
      </c>
      <c r="AI1912" t="s">
        <v>8263</v>
      </c>
      <c r="AJ1912" t="s">
        <v>517</v>
      </c>
    </row>
    <row r="1913" spans="1:36" x14ac:dyDescent="0.25">
      <c r="A1913" s="13" t="s">
        <v>10820</v>
      </c>
      <c r="B1913" s="1">
        <v>42809</v>
      </c>
      <c r="C1913" s="2">
        <v>0.47325231481481483</v>
      </c>
      <c r="D1913" t="s">
        <v>10821</v>
      </c>
      <c r="E1913" t="s">
        <v>22</v>
      </c>
      <c r="F1913" t="s">
        <v>10822</v>
      </c>
      <c r="G1913" s="14" t="s">
        <v>10823</v>
      </c>
      <c r="H1913" s="14" t="s">
        <v>10824</v>
      </c>
      <c r="I1913" t="s">
        <v>21</v>
      </c>
      <c r="K1913">
        <v>3</v>
      </c>
      <c r="L1913">
        <v>15</v>
      </c>
      <c r="M1913">
        <v>11</v>
      </c>
      <c r="N1913">
        <v>4</v>
      </c>
      <c r="O1913" t="s">
        <v>517</v>
      </c>
      <c r="P1913" t="s">
        <v>517</v>
      </c>
      <c r="Q1913" t="s">
        <v>517</v>
      </c>
      <c r="R1913" t="s">
        <v>517</v>
      </c>
      <c r="S1913" t="s">
        <v>517</v>
      </c>
      <c r="T1913" t="s">
        <v>517</v>
      </c>
      <c r="U1913" t="s">
        <v>517</v>
      </c>
      <c r="V1913" t="s">
        <v>517</v>
      </c>
      <c r="W1913" t="s">
        <v>517</v>
      </c>
      <c r="X1913" t="s">
        <v>517</v>
      </c>
      <c r="Y1913" t="s">
        <v>517</v>
      </c>
      <c r="Z1913" s="1" t="s">
        <v>517</v>
      </c>
      <c r="AA1913" t="s">
        <v>4231</v>
      </c>
      <c r="AB1913" t="s">
        <v>517</v>
      </c>
      <c r="AC1913" t="s">
        <v>358</v>
      </c>
      <c r="AD1913" t="s">
        <v>517</v>
      </c>
      <c r="AF1913" t="s">
        <v>8266</v>
      </c>
      <c r="AG1913" t="s">
        <v>8297</v>
      </c>
      <c r="AH1913" t="s">
        <v>8306</v>
      </c>
      <c r="AI1913" t="s">
        <v>8308</v>
      </c>
      <c r="AJ1913" t="s">
        <v>8307</v>
      </c>
    </row>
    <row r="1914" spans="1:36" x14ac:dyDescent="0.25">
      <c r="A1914" s="13" t="s">
        <v>10825</v>
      </c>
      <c r="B1914" s="1">
        <v>42809</v>
      </c>
      <c r="C1914" s="2">
        <v>0.46289351851851851</v>
      </c>
      <c r="D1914" t="s">
        <v>10826</v>
      </c>
      <c r="E1914" t="s">
        <v>22</v>
      </c>
      <c r="F1914" t="s">
        <v>10822</v>
      </c>
      <c r="G1914" s="14" t="s">
        <v>10790</v>
      </c>
      <c r="H1914" s="14" t="s">
        <v>10827</v>
      </c>
      <c r="I1914" t="s">
        <v>21</v>
      </c>
      <c r="K1914">
        <v>3</v>
      </c>
      <c r="L1914">
        <v>15</v>
      </c>
      <c r="M1914">
        <v>11</v>
      </c>
      <c r="N1914">
        <v>4</v>
      </c>
      <c r="O1914" t="s">
        <v>517</v>
      </c>
      <c r="P1914" t="s">
        <v>517</v>
      </c>
      <c r="Q1914" t="s">
        <v>517</v>
      </c>
      <c r="R1914" t="s">
        <v>517</v>
      </c>
      <c r="S1914" t="s">
        <v>517</v>
      </c>
      <c r="T1914" t="s">
        <v>517</v>
      </c>
      <c r="U1914" t="s">
        <v>517</v>
      </c>
      <c r="V1914" t="s">
        <v>517</v>
      </c>
      <c r="W1914" t="s">
        <v>517</v>
      </c>
      <c r="X1914" t="s">
        <v>517</v>
      </c>
      <c r="Y1914" t="s">
        <v>10792</v>
      </c>
      <c r="Z1914" s="1">
        <v>25541</v>
      </c>
      <c r="AA1914" t="s">
        <v>4231</v>
      </c>
      <c r="AB1914">
        <v>47</v>
      </c>
      <c r="AC1914" t="s">
        <v>358</v>
      </c>
      <c r="AD1914" t="s">
        <v>484</v>
      </c>
      <c r="AF1914" t="s">
        <v>8266</v>
      </c>
      <c r="AG1914" t="s">
        <v>8305</v>
      </c>
      <c r="AH1914" t="s">
        <v>8297</v>
      </c>
      <c r="AI1914" t="s">
        <v>8306</v>
      </c>
      <c r="AJ1914" t="s">
        <v>8308</v>
      </c>
    </row>
    <row r="1915" spans="1:36" x14ac:dyDescent="0.25">
      <c r="A1915" s="13" t="s">
        <v>10829</v>
      </c>
      <c r="B1915" s="1">
        <v>42809</v>
      </c>
      <c r="C1915" s="2">
        <v>0.45414351851851853</v>
      </c>
      <c r="D1915" t="s">
        <v>10830</v>
      </c>
      <c r="E1915" t="s">
        <v>22</v>
      </c>
      <c r="F1915" t="s">
        <v>10831</v>
      </c>
      <c r="G1915" s="14" t="s">
        <v>10832</v>
      </c>
      <c r="H1915" s="14" t="s">
        <v>10833</v>
      </c>
      <c r="I1915" t="s">
        <v>23</v>
      </c>
      <c r="K1915">
        <v>3</v>
      </c>
      <c r="L1915">
        <v>15</v>
      </c>
      <c r="M1915">
        <v>10</v>
      </c>
      <c r="N1915">
        <v>4</v>
      </c>
      <c r="O1915" t="s">
        <v>10828</v>
      </c>
      <c r="P1915" t="s">
        <v>517</v>
      </c>
      <c r="Q1915" t="s">
        <v>517</v>
      </c>
      <c r="R1915" t="s">
        <v>517</v>
      </c>
      <c r="S1915" t="s">
        <v>517</v>
      </c>
      <c r="T1915" t="s">
        <v>517</v>
      </c>
      <c r="U1915" t="s">
        <v>517</v>
      </c>
      <c r="V1915" t="s">
        <v>517</v>
      </c>
      <c r="W1915" t="s">
        <v>5921</v>
      </c>
      <c r="X1915" t="s">
        <v>554</v>
      </c>
      <c r="Y1915" t="s">
        <v>10834</v>
      </c>
      <c r="Z1915" s="1">
        <v>32780</v>
      </c>
      <c r="AA1915" t="s">
        <v>614</v>
      </c>
      <c r="AB1915">
        <v>27</v>
      </c>
      <c r="AC1915" t="s">
        <v>358</v>
      </c>
      <c r="AD1915" t="s">
        <v>482</v>
      </c>
      <c r="AF1915" t="s">
        <v>517</v>
      </c>
      <c r="AG1915" t="s">
        <v>517</v>
      </c>
      <c r="AH1915" t="s">
        <v>517</v>
      </c>
      <c r="AI1915" t="s">
        <v>517</v>
      </c>
      <c r="AJ1915" t="s">
        <v>517</v>
      </c>
    </row>
    <row r="1916" spans="1:36" x14ac:dyDescent="0.25">
      <c r="A1916" s="13" t="s">
        <v>10835</v>
      </c>
      <c r="B1916" s="1">
        <v>42809</v>
      </c>
      <c r="C1916" s="2">
        <v>0.44721064814814815</v>
      </c>
      <c r="D1916" t="s">
        <v>10836</v>
      </c>
      <c r="E1916" t="s">
        <v>22</v>
      </c>
      <c r="F1916" t="s">
        <v>10837</v>
      </c>
      <c r="G1916" s="14" t="s">
        <v>10838</v>
      </c>
      <c r="H1916" s="14" t="s">
        <v>10839</v>
      </c>
      <c r="I1916" t="s">
        <v>24</v>
      </c>
      <c r="K1916">
        <v>3</v>
      </c>
      <c r="L1916">
        <v>15</v>
      </c>
      <c r="M1916">
        <v>10</v>
      </c>
      <c r="N1916">
        <v>4</v>
      </c>
      <c r="O1916" t="s">
        <v>517</v>
      </c>
      <c r="P1916" t="s">
        <v>517</v>
      </c>
      <c r="Q1916" t="s">
        <v>517</v>
      </c>
      <c r="R1916" t="s">
        <v>517</v>
      </c>
      <c r="S1916" t="s">
        <v>517</v>
      </c>
      <c r="T1916" t="s">
        <v>517</v>
      </c>
      <c r="U1916" t="s">
        <v>517</v>
      </c>
      <c r="V1916" t="s">
        <v>517</v>
      </c>
      <c r="W1916" t="s">
        <v>517</v>
      </c>
      <c r="X1916" t="s">
        <v>517</v>
      </c>
      <c r="Y1916" t="s">
        <v>10840</v>
      </c>
      <c r="Z1916" s="1">
        <v>32778</v>
      </c>
      <c r="AA1916" t="s">
        <v>10841</v>
      </c>
      <c r="AB1916">
        <v>27</v>
      </c>
      <c r="AC1916" t="s">
        <v>357</v>
      </c>
      <c r="AD1916" t="s">
        <v>495</v>
      </c>
      <c r="AF1916" t="s">
        <v>517</v>
      </c>
      <c r="AG1916" t="s">
        <v>517</v>
      </c>
      <c r="AH1916" t="s">
        <v>517</v>
      </c>
      <c r="AI1916" t="s">
        <v>517</v>
      </c>
      <c r="AJ1916" t="s">
        <v>517</v>
      </c>
    </row>
    <row r="1917" spans="1:36" x14ac:dyDescent="0.25">
      <c r="A1917" s="13" t="s">
        <v>10843</v>
      </c>
      <c r="B1917" s="1">
        <v>42809</v>
      </c>
      <c r="C1917" s="2">
        <v>0.4317361111111111</v>
      </c>
      <c r="D1917" t="s">
        <v>10844</v>
      </c>
      <c r="E1917" t="s">
        <v>22</v>
      </c>
      <c r="F1917" t="s">
        <v>10845</v>
      </c>
      <c r="G1917" t="s">
        <v>10846</v>
      </c>
      <c r="H1917" t="s">
        <v>10847</v>
      </c>
      <c r="I1917" t="s">
        <v>23</v>
      </c>
      <c r="K1917">
        <v>3</v>
      </c>
      <c r="L1917">
        <v>15</v>
      </c>
      <c r="M1917">
        <v>10</v>
      </c>
      <c r="N1917">
        <v>4</v>
      </c>
      <c r="O1917" t="s">
        <v>10842</v>
      </c>
      <c r="P1917" t="s">
        <v>517</v>
      </c>
      <c r="Q1917" t="s">
        <v>517</v>
      </c>
      <c r="R1917" t="s">
        <v>517</v>
      </c>
      <c r="S1917" t="s">
        <v>517</v>
      </c>
      <c r="T1917" t="s">
        <v>517</v>
      </c>
      <c r="U1917" t="s">
        <v>517</v>
      </c>
      <c r="V1917" t="s">
        <v>517</v>
      </c>
      <c r="W1917" t="s">
        <v>589</v>
      </c>
      <c r="X1917" t="s">
        <v>590</v>
      </c>
      <c r="Y1917" t="s">
        <v>8430</v>
      </c>
      <c r="Z1917" s="1">
        <v>32509</v>
      </c>
      <c r="AA1917" t="s">
        <v>10848</v>
      </c>
      <c r="AB1917">
        <v>28</v>
      </c>
      <c r="AC1917" t="s">
        <v>358</v>
      </c>
      <c r="AD1917" t="s">
        <v>482</v>
      </c>
      <c r="AF1917" t="s">
        <v>517</v>
      </c>
      <c r="AG1917" t="s">
        <v>517</v>
      </c>
      <c r="AH1917" t="s">
        <v>517</v>
      </c>
      <c r="AI1917" t="s">
        <v>517</v>
      </c>
      <c r="AJ1917" t="s">
        <v>517</v>
      </c>
    </row>
    <row r="1918" spans="1:36" x14ac:dyDescent="0.25">
      <c r="A1918" s="13" t="s">
        <v>10850</v>
      </c>
      <c r="B1918" s="1">
        <v>42809</v>
      </c>
      <c r="C1918" s="2">
        <v>0.42277777777777775</v>
      </c>
      <c r="D1918" t="s">
        <v>10849</v>
      </c>
      <c r="E1918" t="s">
        <v>542</v>
      </c>
      <c r="F1918" t="s">
        <v>10851</v>
      </c>
      <c r="G1918" t="s">
        <v>10852</v>
      </c>
      <c r="H1918" t="s">
        <v>10853</v>
      </c>
      <c r="I1918" t="s">
        <v>24</v>
      </c>
      <c r="K1918">
        <v>3</v>
      </c>
      <c r="L1918">
        <v>15</v>
      </c>
      <c r="M1918">
        <v>10</v>
      </c>
      <c r="N1918">
        <v>4</v>
      </c>
      <c r="O1918" t="s">
        <v>517</v>
      </c>
      <c r="P1918" t="s">
        <v>517</v>
      </c>
      <c r="Q1918" t="s">
        <v>517</v>
      </c>
      <c r="R1918" t="s">
        <v>517</v>
      </c>
      <c r="S1918" t="s">
        <v>517</v>
      </c>
      <c r="T1918" t="s">
        <v>517</v>
      </c>
      <c r="U1918" t="s">
        <v>517</v>
      </c>
      <c r="V1918" t="s">
        <v>517</v>
      </c>
      <c r="W1918" t="s">
        <v>517</v>
      </c>
      <c r="X1918" t="s">
        <v>517</v>
      </c>
      <c r="Y1918" t="s">
        <v>10854</v>
      </c>
      <c r="Z1918" s="1">
        <v>31615</v>
      </c>
      <c r="AA1918" t="s">
        <v>8349</v>
      </c>
      <c r="AB1918">
        <v>30</v>
      </c>
      <c r="AC1918" t="s">
        <v>357</v>
      </c>
      <c r="AD1918" t="s">
        <v>489</v>
      </c>
      <c r="AF1918" t="s">
        <v>8313</v>
      </c>
      <c r="AG1918" t="s">
        <v>517</v>
      </c>
      <c r="AH1918" t="s">
        <v>517</v>
      </c>
      <c r="AI1918" t="s">
        <v>517</v>
      </c>
      <c r="AJ1918" t="s">
        <v>517</v>
      </c>
    </row>
    <row r="1919" spans="1:36" x14ac:dyDescent="0.25">
      <c r="A1919" s="13" t="s">
        <v>10855</v>
      </c>
      <c r="B1919" s="1">
        <v>42809</v>
      </c>
      <c r="C1919" s="2">
        <v>0.4205787037037037</v>
      </c>
      <c r="D1919" t="s">
        <v>10856</v>
      </c>
      <c r="E1919" t="s">
        <v>22</v>
      </c>
      <c r="F1919" t="s">
        <v>10734</v>
      </c>
      <c r="G1919" s="14" t="s">
        <v>10735</v>
      </c>
      <c r="H1919" s="14" t="s">
        <v>10736</v>
      </c>
      <c r="I1919" t="s">
        <v>23</v>
      </c>
      <c r="K1919">
        <v>3</v>
      </c>
      <c r="L1919">
        <v>15</v>
      </c>
      <c r="M1919">
        <v>10</v>
      </c>
      <c r="N1919">
        <v>4</v>
      </c>
      <c r="O1919" t="s">
        <v>517</v>
      </c>
      <c r="P1919" t="s">
        <v>517</v>
      </c>
      <c r="Q1919" t="s">
        <v>517</v>
      </c>
      <c r="R1919" t="s">
        <v>517</v>
      </c>
      <c r="S1919" t="s">
        <v>517</v>
      </c>
      <c r="T1919" t="s">
        <v>517</v>
      </c>
      <c r="U1919" t="s">
        <v>517</v>
      </c>
      <c r="V1919" t="s">
        <v>517</v>
      </c>
      <c r="W1919" t="s">
        <v>517</v>
      </c>
      <c r="X1919" t="s">
        <v>517</v>
      </c>
      <c r="Y1919" t="s">
        <v>10737</v>
      </c>
      <c r="Z1919" s="1">
        <v>29972</v>
      </c>
      <c r="AA1919" t="s">
        <v>7461</v>
      </c>
      <c r="AB1919">
        <v>35</v>
      </c>
      <c r="AC1919" t="s">
        <v>358</v>
      </c>
      <c r="AD1919" t="s">
        <v>509</v>
      </c>
      <c r="AF1919" t="s">
        <v>517</v>
      </c>
      <c r="AG1919" t="s">
        <v>517</v>
      </c>
      <c r="AH1919" t="s">
        <v>517</v>
      </c>
      <c r="AI1919" t="s">
        <v>517</v>
      </c>
      <c r="AJ1919" t="s">
        <v>517</v>
      </c>
    </row>
    <row r="1920" spans="1:36" x14ac:dyDescent="0.25">
      <c r="A1920" s="13" t="s">
        <v>10857</v>
      </c>
      <c r="B1920" s="1">
        <v>42809</v>
      </c>
      <c r="C1920" s="2">
        <v>0.41986111111111107</v>
      </c>
      <c r="D1920" t="s">
        <v>10858</v>
      </c>
      <c r="E1920" t="s">
        <v>22</v>
      </c>
      <c r="F1920" t="s">
        <v>10859</v>
      </c>
      <c r="G1920" s="14" t="s">
        <v>8106</v>
      </c>
      <c r="H1920" s="14" t="s">
        <v>10860</v>
      </c>
      <c r="I1920" t="s">
        <v>23</v>
      </c>
      <c r="K1920">
        <v>3</v>
      </c>
      <c r="L1920">
        <v>15</v>
      </c>
      <c r="M1920">
        <v>10</v>
      </c>
      <c r="N1920">
        <v>4</v>
      </c>
      <c r="O1920" t="s">
        <v>8102</v>
      </c>
      <c r="P1920" t="s">
        <v>8102</v>
      </c>
      <c r="Q1920" t="s">
        <v>517</v>
      </c>
      <c r="R1920" t="s">
        <v>517</v>
      </c>
      <c r="S1920" t="s">
        <v>517</v>
      </c>
      <c r="T1920" t="s">
        <v>517</v>
      </c>
      <c r="U1920" t="s">
        <v>517</v>
      </c>
      <c r="V1920" t="s">
        <v>517</v>
      </c>
      <c r="W1920" t="s">
        <v>4219</v>
      </c>
      <c r="X1920" t="s">
        <v>622</v>
      </c>
      <c r="Y1920" t="s">
        <v>8108</v>
      </c>
      <c r="Z1920" s="1">
        <v>27470</v>
      </c>
      <c r="AA1920" t="s">
        <v>1366</v>
      </c>
      <c r="AB1920">
        <v>41</v>
      </c>
      <c r="AC1920" t="s">
        <v>358</v>
      </c>
      <c r="AD1920" t="s">
        <v>491</v>
      </c>
      <c r="AF1920" t="s">
        <v>8307</v>
      </c>
      <c r="AG1920" t="s">
        <v>517</v>
      </c>
      <c r="AH1920" t="s">
        <v>517</v>
      </c>
      <c r="AI1920" t="s">
        <v>517</v>
      </c>
      <c r="AJ1920" t="s">
        <v>517</v>
      </c>
    </row>
    <row r="1921" spans="1:36" x14ac:dyDescent="0.25">
      <c r="A1921" s="13" t="s">
        <v>10862</v>
      </c>
      <c r="B1921" s="1">
        <v>42809</v>
      </c>
      <c r="C1921" s="2">
        <v>0.403287037037037</v>
      </c>
      <c r="D1921" t="s">
        <v>10655</v>
      </c>
      <c r="E1921" t="s">
        <v>22</v>
      </c>
      <c r="F1921" t="s">
        <v>10863</v>
      </c>
      <c r="G1921" t="s">
        <v>10657</v>
      </c>
      <c r="H1921" t="s">
        <v>10658</v>
      </c>
      <c r="I1921" t="s">
        <v>23</v>
      </c>
      <c r="K1921">
        <v>3</v>
      </c>
      <c r="L1921">
        <v>15</v>
      </c>
      <c r="M1921">
        <v>9</v>
      </c>
      <c r="N1921">
        <v>4</v>
      </c>
      <c r="O1921" t="s">
        <v>10861</v>
      </c>
      <c r="P1921" t="s">
        <v>517</v>
      </c>
      <c r="Q1921" t="s">
        <v>517</v>
      </c>
      <c r="R1921" t="s">
        <v>517</v>
      </c>
      <c r="S1921" t="s">
        <v>517</v>
      </c>
      <c r="T1921" t="s">
        <v>517</v>
      </c>
      <c r="U1921" t="s">
        <v>517</v>
      </c>
      <c r="V1921" t="s">
        <v>517</v>
      </c>
      <c r="W1921" t="s">
        <v>476</v>
      </c>
      <c r="X1921" t="s">
        <v>846</v>
      </c>
      <c r="Y1921" t="s">
        <v>528</v>
      </c>
      <c r="Z1921" s="1">
        <v>30611</v>
      </c>
      <c r="AA1921" t="s">
        <v>7406</v>
      </c>
      <c r="AB1921">
        <v>33</v>
      </c>
      <c r="AC1921" t="s">
        <v>358</v>
      </c>
      <c r="AD1921" t="s">
        <v>500</v>
      </c>
      <c r="AF1921" t="s">
        <v>8254</v>
      </c>
      <c r="AG1921" t="s">
        <v>517</v>
      </c>
      <c r="AH1921" t="s">
        <v>517</v>
      </c>
      <c r="AI1921" t="s">
        <v>517</v>
      </c>
      <c r="AJ1921" t="s">
        <v>517</v>
      </c>
    </row>
    <row r="1922" spans="1:36" x14ac:dyDescent="0.25">
      <c r="A1922" s="13" t="s">
        <v>10864</v>
      </c>
      <c r="B1922" s="1">
        <v>42809</v>
      </c>
      <c r="C1922" s="2">
        <v>0.39339120370370373</v>
      </c>
      <c r="D1922" t="s">
        <v>10865</v>
      </c>
      <c r="E1922" t="s">
        <v>22</v>
      </c>
      <c r="F1922" t="s">
        <v>10866</v>
      </c>
      <c r="G1922" s="14" t="s">
        <v>10867</v>
      </c>
      <c r="H1922" s="14" t="s">
        <v>10868</v>
      </c>
      <c r="I1922" t="s">
        <v>24</v>
      </c>
      <c r="K1922">
        <v>3</v>
      </c>
      <c r="L1922">
        <v>15</v>
      </c>
      <c r="M1922">
        <v>9</v>
      </c>
      <c r="N1922">
        <v>4</v>
      </c>
      <c r="O1922" t="s">
        <v>517</v>
      </c>
      <c r="P1922" t="s">
        <v>517</v>
      </c>
      <c r="Q1922" t="s">
        <v>517</v>
      </c>
      <c r="R1922" t="s">
        <v>517</v>
      </c>
      <c r="S1922" t="s">
        <v>517</v>
      </c>
      <c r="T1922" t="s">
        <v>517</v>
      </c>
      <c r="U1922" t="s">
        <v>517</v>
      </c>
      <c r="V1922" t="s">
        <v>517</v>
      </c>
      <c r="W1922" t="s">
        <v>517</v>
      </c>
      <c r="X1922" t="s">
        <v>517</v>
      </c>
      <c r="Y1922" t="s">
        <v>10869</v>
      </c>
      <c r="Z1922" s="1">
        <v>30982</v>
      </c>
      <c r="AA1922" t="s">
        <v>565</v>
      </c>
      <c r="AB1922">
        <v>32</v>
      </c>
      <c r="AC1922" t="s">
        <v>358</v>
      </c>
      <c r="AD1922" t="s">
        <v>491</v>
      </c>
      <c r="AF1922" t="s">
        <v>517</v>
      </c>
      <c r="AG1922" t="s">
        <v>8270</v>
      </c>
      <c r="AH1922" t="s">
        <v>8295</v>
      </c>
      <c r="AI1922" t="s">
        <v>8283</v>
      </c>
      <c r="AJ1922" t="s">
        <v>8313</v>
      </c>
    </row>
    <row r="1923" spans="1:36" x14ac:dyDescent="0.25">
      <c r="A1923" s="13" t="s">
        <v>10871</v>
      </c>
      <c r="B1923" s="1">
        <v>42809</v>
      </c>
      <c r="C1923" s="2">
        <v>0.38750000000000001</v>
      </c>
      <c r="D1923" t="s">
        <v>10872</v>
      </c>
      <c r="E1923" t="s">
        <v>771</v>
      </c>
      <c r="F1923" t="s">
        <v>10873</v>
      </c>
      <c r="G1923" s="14" t="s">
        <v>10874</v>
      </c>
      <c r="H1923" s="14" t="s">
        <v>10875</v>
      </c>
      <c r="I1923" t="s">
        <v>23</v>
      </c>
      <c r="K1923">
        <v>3</v>
      </c>
      <c r="L1923">
        <v>15</v>
      </c>
      <c r="M1923">
        <v>9</v>
      </c>
      <c r="N1923">
        <v>4</v>
      </c>
      <c r="O1923" t="s">
        <v>10870</v>
      </c>
      <c r="P1923" t="s">
        <v>517</v>
      </c>
      <c r="Q1923" t="s">
        <v>517</v>
      </c>
      <c r="R1923" t="s">
        <v>517</v>
      </c>
      <c r="S1923" t="s">
        <v>517</v>
      </c>
      <c r="T1923" t="s">
        <v>517</v>
      </c>
      <c r="U1923" t="s">
        <v>517</v>
      </c>
      <c r="V1923" t="s">
        <v>517</v>
      </c>
      <c r="W1923" t="s">
        <v>775</v>
      </c>
      <c r="X1923" t="s">
        <v>1700</v>
      </c>
      <c r="Y1923" t="s">
        <v>517</v>
      </c>
      <c r="Z1923" s="1" t="s">
        <v>517</v>
      </c>
      <c r="AA1923" t="s">
        <v>10876</v>
      </c>
      <c r="AB1923" t="s">
        <v>517</v>
      </c>
      <c r="AC1923" t="s">
        <v>777</v>
      </c>
      <c r="AD1923" t="s">
        <v>517</v>
      </c>
      <c r="AF1923" t="s">
        <v>517</v>
      </c>
      <c r="AG1923" t="s">
        <v>517</v>
      </c>
      <c r="AH1923" t="s">
        <v>517</v>
      </c>
      <c r="AI1923" t="s">
        <v>517</v>
      </c>
      <c r="AJ1923" t="s">
        <v>517</v>
      </c>
    </row>
    <row r="1924" spans="1:36" x14ac:dyDescent="0.25">
      <c r="A1924" s="13" t="s">
        <v>10878</v>
      </c>
      <c r="B1924" s="1">
        <v>42809</v>
      </c>
      <c r="C1924" s="2">
        <v>0.38336805555555559</v>
      </c>
      <c r="D1924" t="s">
        <v>10879</v>
      </c>
      <c r="E1924" t="s">
        <v>22</v>
      </c>
      <c r="F1924" t="s">
        <v>10880</v>
      </c>
      <c r="G1924" s="14" t="s">
        <v>10881</v>
      </c>
      <c r="H1924" s="14" t="s">
        <v>10882</v>
      </c>
      <c r="I1924" t="s">
        <v>23</v>
      </c>
      <c r="K1924">
        <v>3</v>
      </c>
      <c r="L1924">
        <v>15</v>
      </c>
      <c r="M1924">
        <v>9</v>
      </c>
      <c r="N1924">
        <v>4</v>
      </c>
      <c r="O1924" t="s">
        <v>10877</v>
      </c>
      <c r="P1924" t="s">
        <v>517</v>
      </c>
      <c r="Q1924" t="s">
        <v>517</v>
      </c>
      <c r="R1924" t="s">
        <v>517</v>
      </c>
      <c r="S1924" t="s">
        <v>517</v>
      </c>
      <c r="T1924" t="s">
        <v>517</v>
      </c>
      <c r="U1924" t="s">
        <v>517</v>
      </c>
      <c r="V1924" t="s">
        <v>517</v>
      </c>
      <c r="W1924" t="s">
        <v>858</v>
      </c>
      <c r="X1924" t="s">
        <v>850</v>
      </c>
      <c r="Y1924" t="s">
        <v>10883</v>
      </c>
      <c r="Z1924" s="1">
        <v>23498</v>
      </c>
      <c r="AA1924" t="s">
        <v>10884</v>
      </c>
      <c r="AB1924">
        <v>52</v>
      </c>
      <c r="AC1924" t="s">
        <v>358</v>
      </c>
      <c r="AD1924" t="s">
        <v>482</v>
      </c>
      <c r="AF1924" t="s">
        <v>517</v>
      </c>
      <c r="AG1924" t="s">
        <v>517</v>
      </c>
      <c r="AH1924" t="s">
        <v>517</v>
      </c>
      <c r="AI1924" t="s">
        <v>517</v>
      </c>
      <c r="AJ1924" t="s">
        <v>517</v>
      </c>
    </row>
    <row r="1925" spans="1:36" x14ac:dyDescent="0.25">
      <c r="A1925" s="13" t="s">
        <v>10885</v>
      </c>
      <c r="B1925" s="1">
        <v>42809</v>
      </c>
      <c r="C1925" s="2">
        <v>0.38193287037037038</v>
      </c>
      <c r="D1925" t="s">
        <v>2145</v>
      </c>
      <c r="E1925" t="s">
        <v>22</v>
      </c>
      <c r="F1925" t="s">
        <v>10886</v>
      </c>
      <c r="G1925" s="14" t="s">
        <v>10887</v>
      </c>
      <c r="H1925" s="14" t="s">
        <v>10888</v>
      </c>
      <c r="I1925" t="s">
        <v>21</v>
      </c>
      <c r="K1925">
        <v>3</v>
      </c>
      <c r="L1925">
        <v>15</v>
      </c>
      <c r="M1925">
        <v>9</v>
      </c>
      <c r="N1925">
        <v>4</v>
      </c>
      <c r="O1925" t="s">
        <v>517</v>
      </c>
      <c r="P1925" t="s">
        <v>517</v>
      </c>
      <c r="Q1925" t="s">
        <v>517</v>
      </c>
      <c r="R1925" t="s">
        <v>517</v>
      </c>
      <c r="S1925" t="s">
        <v>517</v>
      </c>
      <c r="T1925" t="s">
        <v>517</v>
      </c>
      <c r="U1925" t="s">
        <v>517</v>
      </c>
      <c r="V1925" t="s">
        <v>517</v>
      </c>
      <c r="W1925" t="s">
        <v>517</v>
      </c>
      <c r="X1925" t="s">
        <v>517</v>
      </c>
      <c r="Y1925" t="s">
        <v>10889</v>
      </c>
      <c r="Z1925" s="1">
        <v>31699</v>
      </c>
      <c r="AA1925" t="s">
        <v>2145</v>
      </c>
      <c r="AB1925">
        <v>30</v>
      </c>
      <c r="AC1925" t="s">
        <v>358</v>
      </c>
      <c r="AD1925" t="s">
        <v>489</v>
      </c>
      <c r="AF1925" t="s">
        <v>8295</v>
      </c>
      <c r="AG1925" t="s">
        <v>517</v>
      </c>
      <c r="AH1925" t="s">
        <v>517</v>
      </c>
      <c r="AI1925" t="s">
        <v>517</v>
      </c>
      <c r="AJ1925" t="s">
        <v>517</v>
      </c>
    </row>
    <row r="1926" spans="1:36" x14ac:dyDescent="0.25">
      <c r="A1926" s="13" t="s">
        <v>10890</v>
      </c>
      <c r="B1926" s="1">
        <v>42809</v>
      </c>
      <c r="C1926" s="2">
        <v>0.19840277777777779</v>
      </c>
      <c r="D1926" t="s">
        <v>10891</v>
      </c>
      <c r="E1926" t="s">
        <v>22</v>
      </c>
      <c r="F1926" t="s">
        <v>10892</v>
      </c>
      <c r="G1926" s="14" t="s">
        <v>10893</v>
      </c>
      <c r="H1926" s="14" t="s">
        <v>10894</v>
      </c>
      <c r="I1926" t="s">
        <v>24</v>
      </c>
      <c r="K1926">
        <v>3</v>
      </c>
      <c r="L1926">
        <v>15</v>
      </c>
      <c r="M1926">
        <v>4</v>
      </c>
      <c r="N1926">
        <v>4</v>
      </c>
      <c r="O1926" t="s">
        <v>517</v>
      </c>
      <c r="P1926" t="s">
        <v>517</v>
      </c>
      <c r="Q1926" t="s">
        <v>517</v>
      </c>
      <c r="R1926" t="s">
        <v>517</v>
      </c>
      <c r="S1926" t="s">
        <v>517</v>
      </c>
      <c r="T1926" t="s">
        <v>517</v>
      </c>
      <c r="U1926" t="s">
        <v>517</v>
      </c>
      <c r="V1926" t="s">
        <v>517</v>
      </c>
      <c r="W1926" t="s">
        <v>517</v>
      </c>
      <c r="X1926" t="s">
        <v>517</v>
      </c>
      <c r="Y1926" t="s">
        <v>10895</v>
      </c>
      <c r="Z1926" s="1">
        <v>34054</v>
      </c>
      <c r="AA1926" t="s">
        <v>529</v>
      </c>
      <c r="AB1926">
        <v>23</v>
      </c>
      <c r="AC1926" t="s">
        <v>358</v>
      </c>
      <c r="AD1926" t="s">
        <v>486</v>
      </c>
      <c r="AF1926" t="s">
        <v>8259</v>
      </c>
      <c r="AG1926" t="s">
        <v>517</v>
      </c>
      <c r="AH1926" t="s">
        <v>517</v>
      </c>
      <c r="AI1926" t="s">
        <v>517</v>
      </c>
      <c r="AJ1926" t="s">
        <v>517</v>
      </c>
    </row>
    <row r="1927" spans="1:36" x14ac:dyDescent="0.25">
      <c r="A1927" s="13" t="s">
        <v>10897</v>
      </c>
      <c r="B1927" s="1">
        <v>42809</v>
      </c>
      <c r="C1927" s="2">
        <v>4.0844907407407406E-2</v>
      </c>
      <c r="D1927" t="s">
        <v>10896</v>
      </c>
      <c r="E1927" t="s">
        <v>5507</v>
      </c>
      <c r="F1927" t="s">
        <v>10898</v>
      </c>
      <c r="G1927" t="s">
        <v>10899</v>
      </c>
      <c r="H1927" t="s">
        <v>10900</v>
      </c>
      <c r="I1927" t="s">
        <v>25</v>
      </c>
      <c r="K1927">
        <v>3</v>
      </c>
      <c r="L1927">
        <v>15</v>
      </c>
      <c r="M1927">
        <v>0</v>
      </c>
      <c r="N1927">
        <v>4</v>
      </c>
      <c r="O1927" t="s">
        <v>517</v>
      </c>
      <c r="P1927" t="s">
        <v>517</v>
      </c>
      <c r="Q1927" t="s">
        <v>517</v>
      </c>
      <c r="R1927" t="s">
        <v>517</v>
      </c>
      <c r="S1927" t="s">
        <v>517</v>
      </c>
      <c r="T1927" t="s">
        <v>517</v>
      </c>
      <c r="U1927" t="s">
        <v>517</v>
      </c>
      <c r="V1927" t="s">
        <v>517</v>
      </c>
      <c r="W1927" t="s">
        <v>517</v>
      </c>
      <c r="X1927" t="s">
        <v>517</v>
      </c>
      <c r="Y1927" t="s">
        <v>517</v>
      </c>
      <c r="Z1927" s="1" t="s">
        <v>517</v>
      </c>
      <c r="AA1927" t="s">
        <v>10901</v>
      </c>
      <c r="AB1927" t="s">
        <v>517</v>
      </c>
      <c r="AC1927" t="s">
        <v>357</v>
      </c>
      <c r="AD1927" t="s">
        <v>517</v>
      </c>
      <c r="AF1927" t="s">
        <v>517</v>
      </c>
      <c r="AG1927" t="s">
        <v>517</v>
      </c>
      <c r="AH1927" t="s">
        <v>517</v>
      </c>
      <c r="AI1927" t="s">
        <v>517</v>
      </c>
      <c r="AJ1927" t="s">
        <v>517</v>
      </c>
    </row>
    <row r="1928" spans="1:36" x14ac:dyDescent="0.25">
      <c r="A1928" s="13" t="s">
        <v>10902</v>
      </c>
      <c r="B1928" s="1">
        <v>42809</v>
      </c>
      <c r="C1928" s="2">
        <v>2.3715277777777776E-2</v>
      </c>
      <c r="D1928" t="s">
        <v>10903</v>
      </c>
      <c r="E1928" t="s">
        <v>22</v>
      </c>
      <c r="F1928" t="s">
        <v>10904</v>
      </c>
      <c r="G1928" s="14" t="s">
        <v>10905</v>
      </c>
      <c r="H1928" s="14" t="s">
        <v>10906</v>
      </c>
      <c r="I1928" t="s">
        <v>24</v>
      </c>
      <c r="K1928">
        <v>3</v>
      </c>
      <c r="L1928">
        <v>15</v>
      </c>
      <c r="M1928">
        <v>0</v>
      </c>
      <c r="N1928">
        <v>4</v>
      </c>
      <c r="O1928" t="s">
        <v>517</v>
      </c>
      <c r="P1928" t="s">
        <v>517</v>
      </c>
      <c r="Q1928" t="s">
        <v>517</v>
      </c>
      <c r="R1928" t="s">
        <v>517</v>
      </c>
      <c r="S1928" t="s">
        <v>517</v>
      </c>
      <c r="T1928" t="s">
        <v>517</v>
      </c>
      <c r="U1928" t="s">
        <v>517</v>
      </c>
      <c r="V1928" t="s">
        <v>517</v>
      </c>
      <c r="W1928" t="s">
        <v>517</v>
      </c>
      <c r="X1928" t="s">
        <v>517</v>
      </c>
      <c r="Y1928" t="s">
        <v>10907</v>
      </c>
      <c r="Z1928" s="1">
        <v>24536</v>
      </c>
      <c r="AA1928" t="s">
        <v>10908</v>
      </c>
      <c r="AB1928">
        <v>50</v>
      </c>
      <c r="AC1928" t="s">
        <v>358</v>
      </c>
      <c r="AD1928" t="s">
        <v>482</v>
      </c>
      <c r="AF1928" t="s">
        <v>8295</v>
      </c>
      <c r="AG1928" t="s">
        <v>517</v>
      </c>
      <c r="AH1928" t="s">
        <v>8313</v>
      </c>
      <c r="AI1928" t="s">
        <v>8308</v>
      </c>
      <c r="AJ1928" t="s">
        <v>517</v>
      </c>
    </row>
    <row r="1929" spans="1:36" x14ac:dyDescent="0.25">
      <c r="A1929" s="13" t="s">
        <v>10910</v>
      </c>
      <c r="B1929" s="1">
        <v>42808</v>
      </c>
      <c r="C1929" s="2">
        <v>0.85758101851851853</v>
      </c>
      <c r="D1929" t="s">
        <v>10911</v>
      </c>
      <c r="E1929" t="s">
        <v>287</v>
      </c>
      <c r="F1929" t="s">
        <v>10912</v>
      </c>
      <c r="G1929" t="s">
        <v>10913</v>
      </c>
      <c r="H1929" t="s">
        <v>10914</v>
      </c>
      <c r="I1929" t="s">
        <v>23</v>
      </c>
      <c r="K1929">
        <v>3</v>
      </c>
      <c r="L1929">
        <v>14</v>
      </c>
      <c r="M1929">
        <v>20</v>
      </c>
      <c r="N1929">
        <v>3</v>
      </c>
      <c r="O1929" t="s">
        <v>10909</v>
      </c>
      <c r="P1929" t="s">
        <v>517</v>
      </c>
      <c r="Q1929" t="s">
        <v>517</v>
      </c>
      <c r="R1929" t="s">
        <v>517</v>
      </c>
      <c r="S1929" t="s">
        <v>517</v>
      </c>
      <c r="T1929" t="s">
        <v>517</v>
      </c>
      <c r="U1929" t="s">
        <v>517</v>
      </c>
      <c r="V1929" t="s">
        <v>517</v>
      </c>
      <c r="W1929" t="s">
        <v>589</v>
      </c>
      <c r="X1929" t="s">
        <v>590</v>
      </c>
      <c r="Y1929" t="s">
        <v>10915</v>
      </c>
      <c r="Z1929" s="1">
        <v>20157</v>
      </c>
      <c r="AA1929" t="s">
        <v>10916</v>
      </c>
      <c r="AB1929">
        <v>62</v>
      </c>
      <c r="AC1929" t="s">
        <v>357</v>
      </c>
      <c r="AD1929" t="s">
        <v>482</v>
      </c>
      <c r="AF1929" t="s">
        <v>517</v>
      </c>
      <c r="AG1929" t="s">
        <v>517</v>
      </c>
      <c r="AH1929" t="s">
        <v>517</v>
      </c>
      <c r="AI1929" t="s">
        <v>517</v>
      </c>
      <c r="AJ1929" t="s">
        <v>517</v>
      </c>
    </row>
    <row r="1930" spans="1:36" x14ac:dyDescent="0.25">
      <c r="A1930" s="13" t="s">
        <v>10918</v>
      </c>
      <c r="B1930" s="1">
        <v>42808</v>
      </c>
      <c r="C1930" s="2">
        <v>0.85251157407407396</v>
      </c>
      <c r="D1930" t="s">
        <v>10919</v>
      </c>
      <c r="E1930" t="s">
        <v>22</v>
      </c>
      <c r="F1930" t="s">
        <v>10920</v>
      </c>
      <c r="G1930" t="s">
        <v>10921</v>
      </c>
      <c r="H1930" t="s">
        <v>10922</v>
      </c>
      <c r="I1930" t="s">
        <v>21</v>
      </c>
      <c r="K1930">
        <v>3</v>
      </c>
      <c r="L1930">
        <v>14</v>
      </c>
      <c r="M1930">
        <v>20</v>
      </c>
      <c r="N1930">
        <v>3</v>
      </c>
      <c r="O1930" t="s">
        <v>10917</v>
      </c>
      <c r="P1930" t="s">
        <v>517</v>
      </c>
      <c r="Q1930" t="s">
        <v>517</v>
      </c>
      <c r="R1930" t="s">
        <v>517</v>
      </c>
      <c r="S1930" t="s">
        <v>517</v>
      </c>
      <c r="T1930" t="s">
        <v>517</v>
      </c>
      <c r="U1930" t="s">
        <v>517</v>
      </c>
      <c r="V1930" t="s">
        <v>517</v>
      </c>
      <c r="W1930" t="s">
        <v>476</v>
      </c>
      <c r="X1930" t="s">
        <v>477</v>
      </c>
      <c r="Y1930" t="s">
        <v>10923</v>
      </c>
      <c r="Z1930" s="1">
        <v>27347</v>
      </c>
      <c r="AA1930" t="s">
        <v>546</v>
      </c>
      <c r="AB1930">
        <v>42</v>
      </c>
      <c r="AC1930" t="s">
        <v>358</v>
      </c>
      <c r="AD1930" t="s">
        <v>483</v>
      </c>
      <c r="AF1930" t="s">
        <v>8308</v>
      </c>
      <c r="AG1930" t="s">
        <v>8260</v>
      </c>
      <c r="AH1930" t="s">
        <v>8313</v>
      </c>
      <c r="AI1930" t="s">
        <v>517</v>
      </c>
      <c r="AJ1930" t="s">
        <v>517</v>
      </c>
    </row>
    <row r="1931" spans="1:36" x14ac:dyDescent="0.25">
      <c r="A1931" s="13" t="s">
        <v>10924</v>
      </c>
      <c r="B1931" s="1">
        <v>42808</v>
      </c>
      <c r="C1931" s="2">
        <v>0.80835648148148154</v>
      </c>
      <c r="D1931" t="s">
        <v>10925</v>
      </c>
      <c r="E1931" t="s">
        <v>1312</v>
      </c>
      <c r="F1931" t="s">
        <v>10926</v>
      </c>
      <c r="G1931" s="14" t="s">
        <v>10927</v>
      </c>
      <c r="H1931" s="14" t="s">
        <v>10928</v>
      </c>
      <c r="I1931" t="s">
        <v>21</v>
      </c>
      <c r="K1931">
        <v>3</v>
      </c>
      <c r="L1931">
        <v>14</v>
      </c>
      <c r="M1931">
        <v>19</v>
      </c>
      <c r="N1931">
        <v>3</v>
      </c>
      <c r="O1931" t="s">
        <v>517</v>
      </c>
      <c r="P1931" t="s">
        <v>517</v>
      </c>
      <c r="Q1931" t="s">
        <v>517</v>
      </c>
      <c r="R1931" t="s">
        <v>517</v>
      </c>
      <c r="S1931" t="s">
        <v>517</v>
      </c>
      <c r="T1931" t="s">
        <v>517</v>
      </c>
      <c r="U1931" t="s">
        <v>517</v>
      </c>
      <c r="V1931" t="s">
        <v>517</v>
      </c>
      <c r="W1931" t="s">
        <v>517</v>
      </c>
      <c r="X1931" t="s">
        <v>517</v>
      </c>
      <c r="Y1931" t="s">
        <v>517</v>
      </c>
      <c r="Z1931" s="1" t="s">
        <v>517</v>
      </c>
      <c r="AA1931" t="s">
        <v>10929</v>
      </c>
      <c r="AB1931" t="s">
        <v>517</v>
      </c>
      <c r="AC1931" t="s">
        <v>358</v>
      </c>
      <c r="AD1931" t="s">
        <v>517</v>
      </c>
      <c r="AF1931" t="s">
        <v>8305</v>
      </c>
      <c r="AG1931" t="s">
        <v>8261</v>
      </c>
      <c r="AH1931" t="s">
        <v>8263</v>
      </c>
      <c r="AI1931" t="s">
        <v>8295</v>
      </c>
      <c r="AJ1931" t="s">
        <v>517</v>
      </c>
    </row>
    <row r="1932" spans="1:36" x14ac:dyDescent="0.25">
      <c r="A1932" s="13" t="s">
        <v>10930</v>
      </c>
      <c r="B1932" s="1">
        <v>42808</v>
      </c>
      <c r="C1932" s="2">
        <v>0.76969907407407412</v>
      </c>
      <c r="D1932" t="s">
        <v>10931</v>
      </c>
      <c r="E1932" t="s">
        <v>22</v>
      </c>
      <c r="F1932" t="s">
        <v>10932</v>
      </c>
      <c r="G1932" s="14" t="s">
        <v>10933</v>
      </c>
      <c r="H1932" s="14" t="s">
        <v>10934</v>
      </c>
      <c r="I1932" t="s">
        <v>21</v>
      </c>
      <c r="K1932">
        <v>3</v>
      </c>
      <c r="L1932">
        <v>14</v>
      </c>
      <c r="M1932">
        <v>18</v>
      </c>
      <c r="N1932">
        <v>3</v>
      </c>
      <c r="O1932" t="s">
        <v>517</v>
      </c>
      <c r="P1932" t="s">
        <v>517</v>
      </c>
      <c r="Q1932" t="s">
        <v>517</v>
      </c>
      <c r="R1932" t="s">
        <v>517</v>
      </c>
      <c r="S1932" t="s">
        <v>517</v>
      </c>
      <c r="T1932" t="s">
        <v>517</v>
      </c>
      <c r="U1932" t="s">
        <v>517</v>
      </c>
      <c r="V1932" t="s">
        <v>517</v>
      </c>
      <c r="W1932" t="s">
        <v>517</v>
      </c>
      <c r="X1932" t="s">
        <v>517</v>
      </c>
      <c r="Y1932" t="s">
        <v>10935</v>
      </c>
      <c r="Z1932" s="1">
        <v>33072</v>
      </c>
      <c r="AA1932" t="s">
        <v>10936</v>
      </c>
      <c r="AB1932">
        <v>26</v>
      </c>
      <c r="AC1932" t="s">
        <v>357</v>
      </c>
      <c r="AD1932" t="s">
        <v>482</v>
      </c>
      <c r="AF1932" t="s">
        <v>517</v>
      </c>
      <c r="AG1932" t="s">
        <v>517</v>
      </c>
      <c r="AH1932" t="s">
        <v>517</v>
      </c>
      <c r="AI1932" t="s">
        <v>517</v>
      </c>
      <c r="AJ1932" t="s">
        <v>517</v>
      </c>
    </row>
    <row r="1933" spans="1:36" x14ac:dyDescent="0.25">
      <c r="A1933" s="13" t="s">
        <v>10937</v>
      </c>
      <c r="B1933" s="1">
        <v>42808</v>
      </c>
      <c r="C1933" s="2">
        <v>0.75421296296296303</v>
      </c>
      <c r="D1933" t="s">
        <v>10253</v>
      </c>
      <c r="E1933" t="s">
        <v>22</v>
      </c>
      <c r="F1933" t="s">
        <v>10254</v>
      </c>
      <c r="G1933" t="s">
        <v>10255</v>
      </c>
      <c r="H1933" t="s">
        <v>10256</v>
      </c>
      <c r="I1933" t="s">
        <v>21</v>
      </c>
      <c r="K1933">
        <v>3</v>
      </c>
      <c r="L1933">
        <v>14</v>
      </c>
      <c r="M1933">
        <v>18</v>
      </c>
      <c r="N1933">
        <v>3</v>
      </c>
      <c r="O1933" t="s">
        <v>10251</v>
      </c>
      <c r="P1933" t="s">
        <v>517</v>
      </c>
      <c r="Q1933" t="s">
        <v>517</v>
      </c>
      <c r="R1933" t="s">
        <v>517</v>
      </c>
      <c r="S1933" t="s">
        <v>517</v>
      </c>
      <c r="T1933" t="s">
        <v>517</v>
      </c>
      <c r="U1933" t="s">
        <v>517</v>
      </c>
      <c r="V1933" t="s">
        <v>517</v>
      </c>
      <c r="W1933" t="s">
        <v>537</v>
      </c>
      <c r="X1933" t="s">
        <v>4987</v>
      </c>
      <c r="Y1933" t="s">
        <v>8505</v>
      </c>
      <c r="Z1933" s="1">
        <v>33017</v>
      </c>
      <c r="AA1933" t="s">
        <v>529</v>
      </c>
      <c r="AB1933">
        <v>26</v>
      </c>
      <c r="AC1933" t="s">
        <v>358</v>
      </c>
      <c r="AD1933" t="s">
        <v>490</v>
      </c>
      <c r="AF1933" t="s">
        <v>8253</v>
      </c>
      <c r="AG1933" t="s">
        <v>8313</v>
      </c>
      <c r="AH1933" t="s">
        <v>517</v>
      </c>
      <c r="AI1933" t="s">
        <v>517</v>
      </c>
      <c r="AJ1933" t="s">
        <v>517</v>
      </c>
    </row>
    <row r="1934" spans="1:36" x14ac:dyDescent="0.25">
      <c r="A1934" s="13" t="s">
        <v>10938</v>
      </c>
      <c r="B1934" s="1">
        <v>42808</v>
      </c>
      <c r="C1934" s="2">
        <v>0.62243055555555549</v>
      </c>
      <c r="D1934" t="s">
        <v>10939</v>
      </c>
      <c r="E1934" t="s">
        <v>22</v>
      </c>
      <c r="F1934" t="s">
        <v>10940</v>
      </c>
      <c r="G1934" s="14" t="s">
        <v>10941</v>
      </c>
      <c r="H1934" s="14" t="s">
        <v>10942</v>
      </c>
      <c r="I1934" t="s">
        <v>21</v>
      </c>
      <c r="K1934">
        <v>3</v>
      </c>
      <c r="L1934">
        <v>14</v>
      </c>
      <c r="M1934">
        <v>14</v>
      </c>
      <c r="N1934">
        <v>3</v>
      </c>
      <c r="O1934" t="s">
        <v>517</v>
      </c>
      <c r="P1934" t="s">
        <v>517</v>
      </c>
      <c r="Q1934" t="s">
        <v>517</v>
      </c>
      <c r="R1934" t="s">
        <v>517</v>
      </c>
      <c r="S1934" t="s">
        <v>517</v>
      </c>
      <c r="T1934" t="s">
        <v>517</v>
      </c>
      <c r="U1934" t="s">
        <v>517</v>
      </c>
      <c r="V1934" t="s">
        <v>517</v>
      </c>
      <c r="W1934" t="s">
        <v>517</v>
      </c>
      <c r="X1934" t="s">
        <v>517</v>
      </c>
      <c r="Y1934" t="s">
        <v>10943</v>
      </c>
      <c r="Z1934" s="1">
        <v>33848</v>
      </c>
      <c r="AA1934" t="s">
        <v>529</v>
      </c>
      <c r="AB1934">
        <v>24</v>
      </c>
      <c r="AC1934" t="s">
        <v>358</v>
      </c>
      <c r="AD1934" t="s">
        <v>493</v>
      </c>
      <c r="AF1934" t="s">
        <v>8304</v>
      </c>
      <c r="AG1934" t="s">
        <v>517</v>
      </c>
      <c r="AH1934" t="s">
        <v>517</v>
      </c>
      <c r="AI1934" t="s">
        <v>517</v>
      </c>
      <c r="AJ1934" t="s">
        <v>517</v>
      </c>
    </row>
    <row r="1935" spans="1:36" x14ac:dyDescent="0.25">
      <c r="A1935" s="13" t="s">
        <v>10945</v>
      </c>
      <c r="B1935" s="1">
        <v>42808</v>
      </c>
      <c r="C1935" s="2">
        <v>0.70116898148148143</v>
      </c>
      <c r="D1935" t="s">
        <v>10946</v>
      </c>
      <c r="E1935" t="s">
        <v>22</v>
      </c>
      <c r="F1935" t="s">
        <v>10947</v>
      </c>
      <c r="G1935" s="14" t="s">
        <v>10948</v>
      </c>
      <c r="H1935" s="14" t="s">
        <v>10949</v>
      </c>
      <c r="I1935" t="s">
        <v>23</v>
      </c>
      <c r="K1935">
        <v>3</v>
      </c>
      <c r="L1935">
        <v>14</v>
      </c>
      <c r="M1935">
        <v>16</v>
      </c>
      <c r="N1935">
        <v>3</v>
      </c>
      <c r="O1935" t="s">
        <v>10944</v>
      </c>
      <c r="P1935" t="s">
        <v>517</v>
      </c>
      <c r="Q1935" t="s">
        <v>517</v>
      </c>
      <c r="R1935" t="s">
        <v>517</v>
      </c>
      <c r="S1935" t="s">
        <v>517</v>
      </c>
      <c r="T1935" t="s">
        <v>517</v>
      </c>
      <c r="U1935" t="s">
        <v>517</v>
      </c>
      <c r="V1935" t="s">
        <v>517</v>
      </c>
      <c r="W1935" t="s">
        <v>589</v>
      </c>
      <c r="X1935" t="s">
        <v>1238</v>
      </c>
      <c r="Y1935" t="s">
        <v>10950</v>
      </c>
      <c r="Z1935" s="1">
        <v>34428</v>
      </c>
      <c r="AA1935" t="s">
        <v>10951</v>
      </c>
      <c r="AB1935">
        <v>22</v>
      </c>
      <c r="AC1935" t="s">
        <v>357</v>
      </c>
      <c r="AD1935" t="s">
        <v>488</v>
      </c>
      <c r="AF1935">
        <v>16789</v>
      </c>
      <c r="AG1935" t="s">
        <v>517</v>
      </c>
      <c r="AH1935" t="s">
        <v>517</v>
      </c>
      <c r="AI1935" t="s">
        <v>517</v>
      </c>
      <c r="AJ1935" t="s">
        <v>517</v>
      </c>
    </row>
    <row r="1936" spans="1:36" x14ac:dyDescent="0.25">
      <c r="A1936" s="13" t="s">
        <v>10952</v>
      </c>
      <c r="B1936" s="1">
        <v>42808</v>
      </c>
      <c r="C1936" s="2">
        <v>0.69251157407407404</v>
      </c>
      <c r="D1936" t="s">
        <v>10953</v>
      </c>
      <c r="E1936" t="s">
        <v>22</v>
      </c>
      <c r="F1936" t="s">
        <v>10954</v>
      </c>
      <c r="G1936" s="14" t="s">
        <v>10955</v>
      </c>
      <c r="H1936" s="14" t="s">
        <v>10956</v>
      </c>
      <c r="I1936" t="s">
        <v>21</v>
      </c>
      <c r="K1936">
        <v>3</v>
      </c>
      <c r="L1936">
        <v>14</v>
      </c>
      <c r="M1936">
        <v>16</v>
      </c>
      <c r="N1936">
        <v>3</v>
      </c>
      <c r="O1936" t="s">
        <v>517</v>
      </c>
      <c r="P1936" t="s">
        <v>517</v>
      </c>
      <c r="Q1936" t="s">
        <v>517</v>
      </c>
      <c r="R1936" t="s">
        <v>517</v>
      </c>
      <c r="S1936" t="s">
        <v>517</v>
      </c>
      <c r="T1936" t="s">
        <v>517</v>
      </c>
      <c r="U1936" t="s">
        <v>517</v>
      </c>
      <c r="V1936" t="s">
        <v>517</v>
      </c>
      <c r="W1936" t="s">
        <v>517</v>
      </c>
      <c r="X1936" t="s">
        <v>517</v>
      </c>
      <c r="Y1936" t="s">
        <v>10957</v>
      </c>
      <c r="Z1936" s="1">
        <v>32111</v>
      </c>
      <c r="AA1936" t="s">
        <v>1504</v>
      </c>
      <c r="AB1936">
        <v>29</v>
      </c>
      <c r="AC1936" t="s">
        <v>358</v>
      </c>
      <c r="AD1936" t="s">
        <v>482</v>
      </c>
      <c r="AF1936" t="s">
        <v>8259</v>
      </c>
      <c r="AG1936" t="s">
        <v>517</v>
      </c>
      <c r="AH1936" t="s">
        <v>517</v>
      </c>
      <c r="AI1936" t="s">
        <v>517</v>
      </c>
      <c r="AJ1936" t="s">
        <v>517</v>
      </c>
    </row>
    <row r="1937" spans="1:36" x14ac:dyDescent="0.25">
      <c r="A1937" s="13" t="s">
        <v>10958</v>
      </c>
      <c r="B1937" s="1">
        <v>42808</v>
      </c>
      <c r="C1937" s="2">
        <v>0.6664930555555556</v>
      </c>
      <c r="D1937" t="s">
        <v>10959</v>
      </c>
      <c r="E1937" t="s">
        <v>22</v>
      </c>
      <c r="F1937" t="s">
        <v>10614</v>
      </c>
      <c r="G1937" s="14" t="s">
        <v>10615</v>
      </c>
      <c r="H1937" s="14" t="s">
        <v>10960</v>
      </c>
      <c r="I1937" t="s">
        <v>21</v>
      </c>
      <c r="K1937">
        <v>3</v>
      </c>
      <c r="L1937">
        <v>14</v>
      </c>
      <c r="M1937">
        <v>15</v>
      </c>
      <c r="N1937">
        <v>3</v>
      </c>
      <c r="O1937" t="s">
        <v>517</v>
      </c>
      <c r="P1937" t="s">
        <v>517</v>
      </c>
      <c r="Q1937" t="s">
        <v>517</v>
      </c>
      <c r="R1937" t="s">
        <v>517</v>
      </c>
      <c r="S1937" t="s">
        <v>517</v>
      </c>
      <c r="T1937" t="s">
        <v>517</v>
      </c>
      <c r="U1937" t="s">
        <v>517</v>
      </c>
      <c r="V1937" t="s">
        <v>517</v>
      </c>
      <c r="W1937" t="s">
        <v>517</v>
      </c>
      <c r="X1937" t="s">
        <v>517</v>
      </c>
      <c r="Y1937" t="s">
        <v>10617</v>
      </c>
      <c r="Z1937" s="1">
        <v>29011</v>
      </c>
      <c r="AA1937" t="s">
        <v>4632</v>
      </c>
      <c r="AB1937">
        <v>37</v>
      </c>
      <c r="AC1937" t="s">
        <v>358</v>
      </c>
      <c r="AD1937" t="s">
        <v>500</v>
      </c>
      <c r="AF1937" t="s">
        <v>8307</v>
      </c>
      <c r="AG1937" t="s">
        <v>8263</v>
      </c>
      <c r="AH1937" t="s">
        <v>8295</v>
      </c>
      <c r="AI1937" t="s">
        <v>517</v>
      </c>
      <c r="AJ1937" t="s">
        <v>8270</v>
      </c>
    </row>
    <row r="1938" spans="1:36" x14ac:dyDescent="0.25">
      <c r="A1938" s="13" t="s">
        <v>10962</v>
      </c>
      <c r="B1938" s="1">
        <v>42808</v>
      </c>
      <c r="C1938" s="2">
        <v>0.65313657407407411</v>
      </c>
      <c r="D1938" t="s">
        <v>10963</v>
      </c>
      <c r="E1938" t="s">
        <v>22</v>
      </c>
      <c r="F1938" t="s">
        <v>10964</v>
      </c>
      <c r="G1938" t="s">
        <v>10965</v>
      </c>
      <c r="H1938" t="s">
        <v>10966</v>
      </c>
      <c r="I1938" t="s">
        <v>23</v>
      </c>
      <c r="K1938">
        <v>3</v>
      </c>
      <c r="L1938">
        <v>14</v>
      </c>
      <c r="M1938">
        <v>15</v>
      </c>
      <c r="N1938">
        <v>3</v>
      </c>
      <c r="O1938" t="s">
        <v>10961</v>
      </c>
      <c r="P1938" t="s">
        <v>517</v>
      </c>
      <c r="Q1938" t="s">
        <v>517</v>
      </c>
      <c r="R1938" t="s">
        <v>517</v>
      </c>
      <c r="S1938" t="s">
        <v>517</v>
      </c>
      <c r="T1938" t="s">
        <v>517</v>
      </c>
      <c r="U1938" t="s">
        <v>517</v>
      </c>
      <c r="V1938" t="s">
        <v>517</v>
      </c>
      <c r="W1938" t="s">
        <v>589</v>
      </c>
      <c r="X1938" t="s">
        <v>590</v>
      </c>
      <c r="Y1938" t="s">
        <v>517</v>
      </c>
      <c r="Z1938" s="1" t="s">
        <v>517</v>
      </c>
      <c r="AA1938" t="s">
        <v>478</v>
      </c>
      <c r="AB1938" t="s">
        <v>517</v>
      </c>
      <c r="AC1938" t="s">
        <v>358</v>
      </c>
      <c r="AD1938" t="s">
        <v>517</v>
      </c>
      <c r="AF1938" t="s">
        <v>8307</v>
      </c>
      <c r="AG1938" t="s">
        <v>8253</v>
      </c>
      <c r="AH1938" t="s">
        <v>517</v>
      </c>
      <c r="AI1938" t="s">
        <v>517</v>
      </c>
      <c r="AJ1938" t="s">
        <v>517</v>
      </c>
    </row>
    <row r="1939" spans="1:36" x14ac:dyDescent="0.25">
      <c r="A1939" s="13" t="s">
        <v>10968</v>
      </c>
      <c r="B1939" s="1">
        <v>42808</v>
      </c>
      <c r="C1939" s="2">
        <v>0.65153935185185186</v>
      </c>
      <c r="D1939" t="s">
        <v>10969</v>
      </c>
      <c r="E1939" t="s">
        <v>22</v>
      </c>
      <c r="F1939" t="s">
        <v>10970</v>
      </c>
      <c r="G1939" s="14" t="s">
        <v>10971</v>
      </c>
      <c r="H1939" s="14" t="s">
        <v>10972</v>
      </c>
      <c r="I1939" t="s">
        <v>23</v>
      </c>
      <c r="K1939">
        <v>3</v>
      </c>
      <c r="L1939">
        <v>14</v>
      </c>
      <c r="M1939">
        <v>15</v>
      </c>
      <c r="N1939">
        <v>3</v>
      </c>
      <c r="O1939" t="s">
        <v>10967</v>
      </c>
      <c r="P1939" t="s">
        <v>517</v>
      </c>
      <c r="Q1939" t="s">
        <v>517</v>
      </c>
      <c r="R1939" t="s">
        <v>517</v>
      </c>
      <c r="S1939" t="s">
        <v>517</v>
      </c>
      <c r="T1939" t="s">
        <v>517</v>
      </c>
      <c r="U1939" t="s">
        <v>517</v>
      </c>
      <c r="V1939" t="s">
        <v>517</v>
      </c>
      <c r="W1939" t="s">
        <v>589</v>
      </c>
      <c r="X1939" t="s">
        <v>590</v>
      </c>
      <c r="Y1939" t="s">
        <v>555</v>
      </c>
      <c r="Z1939" s="1">
        <v>29665</v>
      </c>
      <c r="AA1939" t="s">
        <v>529</v>
      </c>
      <c r="AB1939">
        <v>35</v>
      </c>
      <c r="AC1939" t="s">
        <v>358</v>
      </c>
      <c r="AD1939" t="s">
        <v>491</v>
      </c>
      <c r="AF1939" t="s">
        <v>517</v>
      </c>
      <c r="AG1939" t="s">
        <v>517</v>
      </c>
      <c r="AH1939" t="s">
        <v>517</v>
      </c>
      <c r="AI1939" t="s">
        <v>517</v>
      </c>
      <c r="AJ1939" t="s">
        <v>517</v>
      </c>
    </row>
    <row r="1940" spans="1:36" x14ac:dyDescent="0.25">
      <c r="A1940" s="13" t="s">
        <v>10974</v>
      </c>
      <c r="B1940" s="1">
        <v>42808</v>
      </c>
      <c r="C1940" s="2">
        <v>0.65075231481481477</v>
      </c>
      <c r="D1940" t="s">
        <v>10975</v>
      </c>
      <c r="E1940" t="s">
        <v>116</v>
      </c>
      <c r="F1940" t="s">
        <v>10976</v>
      </c>
      <c r="G1940" s="14" t="s">
        <v>10977</v>
      </c>
      <c r="H1940" s="14" t="s">
        <v>10978</v>
      </c>
      <c r="I1940" t="s">
        <v>23</v>
      </c>
      <c r="K1940">
        <v>3</v>
      </c>
      <c r="L1940">
        <v>14</v>
      </c>
      <c r="M1940">
        <v>15</v>
      </c>
      <c r="N1940">
        <v>3</v>
      </c>
      <c r="O1940" t="s">
        <v>10973</v>
      </c>
      <c r="P1940" t="s">
        <v>517</v>
      </c>
      <c r="Q1940" t="s">
        <v>517</v>
      </c>
      <c r="R1940" t="s">
        <v>517</v>
      </c>
      <c r="S1940" t="s">
        <v>517</v>
      </c>
      <c r="T1940" t="s">
        <v>517</v>
      </c>
      <c r="U1940" t="s">
        <v>517</v>
      </c>
      <c r="V1940" t="s">
        <v>517</v>
      </c>
      <c r="W1940" t="s">
        <v>589</v>
      </c>
      <c r="X1940" t="s">
        <v>590</v>
      </c>
      <c r="Y1940" t="s">
        <v>10979</v>
      </c>
      <c r="Z1940" s="1">
        <v>32568</v>
      </c>
      <c r="AA1940" t="s">
        <v>3494</v>
      </c>
      <c r="AB1940">
        <v>28</v>
      </c>
      <c r="AC1940" t="s">
        <v>358</v>
      </c>
      <c r="AD1940" t="s">
        <v>499</v>
      </c>
      <c r="AF1940" t="s">
        <v>517</v>
      </c>
      <c r="AG1940" t="s">
        <v>517</v>
      </c>
      <c r="AH1940" t="s">
        <v>517</v>
      </c>
      <c r="AI1940" t="s">
        <v>517</v>
      </c>
      <c r="AJ1940" t="s">
        <v>517</v>
      </c>
    </row>
    <row r="1941" spans="1:36" x14ac:dyDescent="0.25">
      <c r="A1941" s="13" t="s">
        <v>10980</v>
      </c>
      <c r="B1941" s="1">
        <v>42810</v>
      </c>
      <c r="C1941" s="2">
        <v>0.46818287037037037</v>
      </c>
      <c r="D1941" t="s">
        <v>7757</v>
      </c>
      <c r="E1941" t="s">
        <v>22</v>
      </c>
      <c r="F1941" t="s">
        <v>6716</v>
      </c>
      <c r="G1941" s="14" t="s">
        <v>6717</v>
      </c>
      <c r="H1941" s="14" t="s">
        <v>6718</v>
      </c>
      <c r="I1941" t="s">
        <v>24</v>
      </c>
      <c r="K1941">
        <v>3</v>
      </c>
      <c r="L1941">
        <v>16</v>
      </c>
      <c r="M1941">
        <v>11</v>
      </c>
      <c r="N1941">
        <v>5</v>
      </c>
      <c r="O1941" t="s">
        <v>517</v>
      </c>
      <c r="P1941" t="s">
        <v>517</v>
      </c>
      <c r="Q1941" t="s">
        <v>517</v>
      </c>
      <c r="R1941" t="s">
        <v>517</v>
      </c>
      <c r="S1941" t="s">
        <v>517</v>
      </c>
      <c r="T1941" t="s">
        <v>517</v>
      </c>
      <c r="U1941" t="s">
        <v>517</v>
      </c>
      <c r="V1941" t="s">
        <v>517</v>
      </c>
      <c r="W1941" t="s">
        <v>517</v>
      </c>
      <c r="X1941" t="s">
        <v>517</v>
      </c>
      <c r="Y1941" t="s">
        <v>517</v>
      </c>
      <c r="Z1941" s="1" t="s">
        <v>517</v>
      </c>
      <c r="AA1941" t="s">
        <v>7757</v>
      </c>
      <c r="AB1941" t="s">
        <v>517</v>
      </c>
      <c r="AC1941" t="s">
        <v>358</v>
      </c>
      <c r="AD1941" t="s">
        <v>517</v>
      </c>
      <c r="AF1941" t="s">
        <v>8263</v>
      </c>
      <c r="AG1941" t="s">
        <v>8259</v>
      </c>
      <c r="AH1941" t="s">
        <v>517</v>
      </c>
      <c r="AI1941" t="s">
        <v>517</v>
      </c>
      <c r="AJ1941" t="s">
        <v>517</v>
      </c>
    </row>
    <row r="1942" spans="1:36" x14ac:dyDescent="0.25">
      <c r="A1942" s="13" t="s">
        <v>10982</v>
      </c>
      <c r="B1942" s="1">
        <v>42810</v>
      </c>
      <c r="C1942" s="2">
        <v>0.46561342592592592</v>
      </c>
      <c r="D1942" t="s">
        <v>10983</v>
      </c>
      <c r="E1942" t="s">
        <v>22</v>
      </c>
      <c r="F1942" t="s">
        <v>9137</v>
      </c>
      <c r="G1942" s="14" t="s">
        <v>9138</v>
      </c>
      <c r="H1942" s="14" t="s">
        <v>10984</v>
      </c>
      <c r="I1942" t="s">
        <v>23</v>
      </c>
      <c r="K1942">
        <v>3</v>
      </c>
      <c r="L1942">
        <v>16</v>
      </c>
      <c r="M1942">
        <v>11</v>
      </c>
      <c r="N1942">
        <v>5</v>
      </c>
      <c r="O1942" t="s">
        <v>10981</v>
      </c>
      <c r="P1942" t="s">
        <v>517</v>
      </c>
      <c r="Q1942" t="s">
        <v>517</v>
      </c>
      <c r="R1942" t="s">
        <v>517</v>
      </c>
      <c r="S1942" t="s">
        <v>517</v>
      </c>
      <c r="T1942" t="s">
        <v>517</v>
      </c>
      <c r="U1942" t="s">
        <v>517</v>
      </c>
      <c r="V1942" t="s">
        <v>517</v>
      </c>
      <c r="W1942" t="s">
        <v>589</v>
      </c>
      <c r="X1942" t="s">
        <v>590</v>
      </c>
      <c r="Y1942" t="s">
        <v>9140</v>
      </c>
      <c r="Z1942" s="1">
        <v>33025</v>
      </c>
      <c r="AA1942" t="s">
        <v>529</v>
      </c>
      <c r="AB1942">
        <v>26</v>
      </c>
      <c r="AC1942" t="s">
        <v>357</v>
      </c>
      <c r="AD1942" t="s">
        <v>483</v>
      </c>
      <c r="AF1942" t="s">
        <v>517</v>
      </c>
      <c r="AG1942" t="s">
        <v>517</v>
      </c>
      <c r="AH1942" t="s">
        <v>517</v>
      </c>
      <c r="AI1942" t="s">
        <v>517</v>
      </c>
      <c r="AJ1942" t="s">
        <v>517</v>
      </c>
    </row>
    <row r="1943" spans="1:36" x14ac:dyDescent="0.25">
      <c r="A1943" s="13" t="s">
        <v>10985</v>
      </c>
      <c r="B1943" s="1">
        <v>42810</v>
      </c>
      <c r="C1943" s="2">
        <v>0.44270833333333331</v>
      </c>
      <c r="D1943" t="s">
        <v>10844</v>
      </c>
      <c r="E1943" t="s">
        <v>22</v>
      </c>
      <c r="F1943" t="s">
        <v>10845</v>
      </c>
      <c r="G1943" t="s">
        <v>10846</v>
      </c>
      <c r="H1943" t="s">
        <v>10986</v>
      </c>
      <c r="I1943" t="s">
        <v>23</v>
      </c>
      <c r="K1943">
        <v>3</v>
      </c>
      <c r="L1943">
        <v>16</v>
      </c>
      <c r="M1943">
        <v>10</v>
      </c>
      <c r="N1943">
        <v>5</v>
      </c>
      <c r="O1943" t="s">
        <v>10842</v>
      </c>
      <c r="P1943" t="s">
        <v>10842</v>
      </c>
      <c r="Q1943" t="s">
        <v>517</v>
      </c>
      <c r="R1943" t="s">
        <v>517</v>
      </c>
      <c r="S1943" t="s">
        <v>517</v>
      </c>
      <c r="T1943" t="s">
        <v>517</v>
      </c>
      <c r="U1943" t="s">
        <v>517</v>
      </c>
      <c r="V1943" t="s">
        <v>517</v>
      </c>
      <c r="W1943" t="s">
        <v>589</v>
      </c>
      <c r="X1943" t="s">
        <v>590</v>
      </c>
      <c r="Y1943" t="s">
        <v>8430</v>
      </c>
      <c r="Z1943" s="1">
        <v>32509</v>
      </c>
      <c r="AA1943" t="s">
        <v>10848</v>
      </c>
      <c r="AB1943">
        <v>28</v>
      </c>
      <c r="AC1943" t="s">
        <v>358</v>
      </c>
      <c r="AD1943" t="s">
        <v>482</v>
      </c>
      <c r="AF1943" t="s">
        <v>8254</v>
      </c>
      <c r="AG1943" t="s">
        <v>517</v>
      </c>
      <c r="AH1943" t="s">
        <v>517</v>
      </c>
      <c r="AI1943" t="s">
        <v>517</v>
      </c>
      <c r="AJ1943" t="s">
        <v>517</v>
      </c>
    </row>
    <row r="1944" spans="1:36" x14ac:dyDescent="0.25">
      <c r="A1944" s="13" t="s">
        <v>10988</v>
      </c>
      <c r="B1944" s="1">
        <v>42810</v>
      </c>
      <c r="C1944" s="2">
        <v>0.44113425925925925</v>
      </c>
      <c r="D1944" t="s">
        <v>10989</v>
      </c>
      <c r="E1944" t="s">
        <v>22</v>
      </c>
      <c r="F1944" t="s">
        <v>10990</v>
      </c>
      <c r="G1944" s="14" t="s">
        <v>10991</v>
      </c>
      <c r="H1944" s="14" t="s">
        <v>10992</v>
      </c>
      <c r="I1944" t="s">
        <v>23</v>
      </c>
      <c r="K1944">
        <v>3</v>
      </c>
      <c r="L1944">
        <v>16</v>
      </c>
      <c r="M1944">
        <v>10</v>
      </c>
      <c r="N1944">
        <v>5</v>
      </c>
      <c r="O1944" t="s">
        <v>10987</v>
      </c>
      <c r="P1944" t="s">
        <v>517</v>
      </c>
      <c r="Q1944" t="s">
        <v>517</v>
      </c>
      <c r="R1944" t="s">
        <v>517</v>
      </c>
      <c r="S1944" t="s">
        <v>517</v>
      </c>
      <c r="T1944" t="s">
        <v>517</v>
      </c>
      <c r="U1944" t="s">
        <v>517</v>
      </c>
      <c r="V1944" t="s">
        <v>517</v>
      </c>
      <c r="W1944" t="s">
        <v>537</v>
      </c>
      <c r="X1944" t="s">
        <v>590</v>
      </c>
      <c r="Y1944" t="s">
        <v>607</v>
      </c>
      <c r="Z1944" s="1">
        <v>27030</v>
      </c>
      <c r="AA1944" t="s">
        <v>10993</v>
      </c>
      <c r="AB1944">
        <v>43</v>
      </c>
      <c r="AC1944" t="s">
        <v>358</v>
      </c>
      <c r="AD1944" t="s">
        <v>494</v>
      </c>
      <c r="AF1944" t="s">
        <v>517</v>
      </c>
      <c r="AG1944" t="s">
        <v>517</v>
      </c>
      <c r="AH1944" t="s">
        <v>517</v>
      </c>
      <c r="AI1944" t="s">
        <v>517</v>
      </c>
      <c r="AJ1944" t="s">
        <v>517</v>
      </c>
    </row>
    <row r="1945" spans="1:36" x14ac:dyDescent="0.25">
      <c r="A1945" s="13" t="s">
        <v>10995</v>
      </c>
      <c r="B1945" s="1">
        <v>42810</v>
      </c>
      <c r="C1945" s="2">
        <v>0.43604166666666666</v>
      </c>
      <c r="D1945" t="s">
        <v>10996</v>
      </c>
      <c r="E1945" t="s">
        <v>22</v>
      </c>
      <c r="F1945" t="s">
        <v>10997</v>
      </c>
      <c r="G1945" s="14" t="s">
        <v>10998</v>
      </c>
      <c r="H1945" s="14" t="s">
        <v>10999</v>
      </c>
      <c r="I1945" t="s">
        <v>23</v>
      </c>
      <c r="K1945">
        <v>3</v>
      </c>
      <c r="L1945">
        <v>16</v>
      </c>
      <c r="M1945">
        <v>10</v>
      </c>
      <c r="N1945">
        <v>5</v>
      </c>
      <c r="O1945" t="s">
        <v>10994</v>
      </c>
      <c r="P1945" t="s">
        <v>517</v>
      </c>
      <c r="Q1945" t="s">
        <v>517</v>
      </c>
      <c r="R1945" t="s">
        <v>517</v>
      </c>
      <c r="S1945" t="s">
        <v>517</v>
      </c>
      <c r="T1945" t="s">
        <v>517</v>
      </c>
      <c r="U1945" t="s">
        <v>517</v>
      </c>
      <c r="V1945" t="s">
        <v>517</v>
      </c>
      <c r="W1945" t="s">
        <v>1217</v>
      </c>
      <c r="X1945" t="s">
        <v>1700</v>
      </c>
      <c r="Y1945" t="s">
        <v>11000</v>
      </c>
      <c r="Z1945" s="1">
        <v>33779</v>
      </c>
      <c r="AA1945" t="s">
        <v>11001</v>
      </c>
      <c r="AB1945">
        <v>24</v>
      </c>
      <c r="AC1945" t="s">
        <v>357</v>
      </c>
      <c r="AD1945" t="s">
        <v>482</v>
      </c>
      <c r="AF1945" t="s">
        <v>8260</v>
      </c>
      <c r="AG1945" t="s">
        <v>8313</v>
      </c>
      <c r="AH1945" t="s">
        <v>8266</v>
      </c>
      <c r="AI1945" t="s">
        <v>517</v>
      </c>
      <c r="AJ1945" t="s">
        <v>517</v>
      </c>
    </row>
    <row r="1946" spans="1:36" x14ac:dyDescent="0.25">
      <c r="A1946" s="13" t="s">
        <v>11003</v>
      </c>
      <c r="B1946" s="1">
        <v>42810</v>
      </c>
      <c r="C1946" s="2">
        <v>0.43596064814814817</v>
      </c>
      <c r="D1946" t="s">
        <v>11004</v>
      </c>
      <c r="E1946" t="s">
        <v>22</v>
      </c>
      <c r="F1946" t="s">
        <v>11005</v>
      </c>
      <c r="G1946" s="14" t="s">
        <v>11006</v>
      </c>
      <c r="H1946" s="14" t="s">
        <v>11007</v>
      </c>
      <c r="I1946" t="s">
        <v>23</v>
      </c>
      <c r="K1946">
        <v>3</v>
      </c>
      <c r="L1946">
        <v>16</v>
      </c>
      <c r="M1946">
        <v>10</v>
      </c>
      <c r="N1946">
        <v>5</v>
      </c>
      <c r="O1946" t="s">
        <v>11002</v>
      </c>
      <c r="P1946" t="s">
        <v>517</v>
      </c>
      <c r="Q1946" t="s">
        <v>517</v>
      </c>
      <c r="R1946" t="s">
        <v>517</v>
      </c>
      <c r="S1946" t="s">
        <v>517</v>
      </c>
      <c r="T1946" t="s">
        <v>517</v>
      </c>
      <c r="U1946" t="s">
        <v>517</v>
      </c>
      <c r="V1946" t="s">
        <v>517</v>
      </c>
      <c r="W1946" t="s">
        <v>861</v>
      </c>
      <c r="X1946" t="s">
        <v>842</v>
      </c>
      <c r="Y1946" t="s">
        <v>11008</v>
      </c>
      <c r="Z1946" s="1">
        <v>26262</v>
      </c>
      <c r="AA1946" t="s">
        <v>1702</v>
      </c>
      <c r="AB1946">
        <v>45</v>
      </c>
      <c r="AC1946" t="s">
        <v>358</v>
      </c>
      <c r="AD1946" t="s">
        <v>495</v>
      </c>
      <c r="AF1946" t="s">
        <v>517</v>
      </c>
      <c r="AG1946" t="s">
        <v>517</v>
      </c>
      <c r="AH1946" t="s">
        <v>517</v>
      </c>
      <c r="AI1946" t="s">
        <v>517</v>
      </c>
      <c r="AJ1946" t="s">
        <v>517</v>
      </c>
    </row>
    <row r="1947" spans="1:36" x14ac:dyDescent="0.25">
      <c r="A1947" s="13" t="s">
        <v>11009</v>
      </c>
      <c r="B1947" s="1">
        <v>42810</v>
      </c>
      <c r="C1947" s="2">
        <v>0.40534722222222225</v>
      </c>
      <c r="D1947" t="s">
        <v>10239</v>
      </c>
      <c r="E1947" t="s">
        <v>22</v>
      </c>
      <c r="F1947" t="s">
        <v>10240</v>
      </c>
      <c r="G1947" s="14" t="s">
        <v>10241</v>
      </c>
      <c r="H1947" s="14" t="s">
        <v>10242</v>
      </c>
      <c r="I1947" t="s">
        <v>23</v>
      </c>
      <c r="K1947">
        <v>3</v>
      </c>
      <c r="L1947">
        <v>16</v>
      </c>
      <c r="M1947">
        <v>9</v>
      </c>
      <c r="N1947">
        <v>5</v>
      </c>
      <c r="O1947" t="s">
        <v>10237</v>
      </c>
      <c r="P1947" t="s">
        <v>517</v>
      </c>
      <c r="Q1947" t="s">
        <v>517</v>
      </c>
      <c r="R1947" t="s">
        <v>517</v>
      </c>
      <c r="S1947" t="s">
        <v>517</v>
      </c>
      <c r="T1947" t="s">
        <v>517</v>
      </c>
      <c r="U1947" t="s">
        <v>517</v>
      </c>
      <c r="V1947" t="s">
        <v>517</v>
      </c>
      <c r="W1947" t="s">
        <v>526</v>
      </c>
      <c r="X1947" t="s">
        <v>527</v>
      </c>
      <c r="Y1947" t="s">
        <v>3262</v>
      </c>
      <c r="Z1947" s="1">
        <v>33604</v>
      </c>
      <c r="AA1947" t="s">
        <v>10239</v>
      </c>
      <c r="AB1947">
        <v>25</v>
      </c>
      <c r="AC1947" t="s">
        <v>358</v>
      </c>
      <c r="AD1947" t="s">
        <v>493</v>
      </c>
      <c r="AF1947" t="s">
        <v>517</v>
      </c>
      <c r="AG1947" t="s">
        <v>517</v>
      </c>
      <c r="AH1947" t="s">
        <v>517</v>
      </c>
      <c r="AI1947" t="s">
        <v>517</v>
      </c>
      <c r="AJ1947" t="s">
        <v>517</v>
      </c>
    </row>
    <row r="1948" spans="1:36" x14ac:dyDescent="0.25">
      <c r="A1948" s="13" t="s">
        <v>11011</v>
      </c>
      <c r="B1948" s="1">
        <v>42810</v>
      </c>
      <c r="C1948" s="2">
        <v>0.40104166666666669</v>
      </c>
      <c r="D1948" t="s">
        <v>11012</v>
      </c>
      <c r="E1948" t="s">
        <v>22</v>
      </c>
      <c r="F1948" t="s">
        <v>11013</v>
      </c>
      <c r="G1948" s="14" t="s">
        <v>11014</v>
      </c>
      <c r="H1948" s="14" t="s">
        <v>11015</v>
      </c>
      <c r="I1948" t="s">
        <v>23</v>
      </c>
      <c r="K1948">
        <v>3</v>
      </c>
      <c r="L1948">
        <v>16</v>
      </c>
      <c r="M1948">
        <v>9</v>
      </c>
      <c r="N1948">
        <v>5</v>
      </c>
      <c r="O1948" t="s">
        <v>11010</v>
      </c>
      <c r="P1948" t="s">
        <v>517</v>
      </c>
      <c r="Q1948" t="s">
        <v>517</v>
      </c>
      <c r="R1948" t="s">
        <v>517</v>
      </c>
      <c r="S1948" t="s">
        <v>517</v>
      </c>
      <c r="T1948" t="s">
        <v>517</v>
      </c>
      <c r="U1948" t="s">
        <v>517</v>
      </c>
      <c r="V1948" t="s">
        <v>517</v>
      </c>
      <c r="W1948" t="s">
        <v>858</v>
      </c>
      <c r="X1948" t="s">
        <v>850</v>
      </c>
      <c r="Y1948" t="s">
        <v>11016</v>
      </c>
      <c r="Z1948" s="1">
        <v>29830</v>
      </c>
      <c r="AA1948" t="s">
        <v>529</v>
      </c>
      <c r="AB1948">
        <v>35</v>
      </c>
      <c r="AC1948" t="s">
        <v>358</v>
      </c>
      <c r="AD1948" t="s">
        <v>486</v>
      </c>
      <c r="AF1948" t="s">
        <v>8260</v>
      </c>
      <c r="AG1948" t="s">
        <v>517</v>
      </c>
      <c r="AH1948" t="s">
        <v>517</v>
      </c>
      <c r="AI1948" t="s">
        <v>517</v>
      </c>
      <c r="AJ1948" t="s">
        <v>517</v>
      </c>
    </row>
    <row r="1949" spans="1:36" x14ac:dyDescent="0.25">
      <c r="A1949" s="13" t="s">
        <v>11017</v>
      </c>
      <c r="B1949" s="1">
        <v>42810</v>
      </c>
      <c r="C1949" s="2">
        <v>0.36322916666666666</v>
      </c>
      <c r="D1949" t="s">
        <v>11018</v>
      </c>
      <c r="E1949" t="s">
        <v>22</v>
      </c>
      <c r="F1949" t="s">
        <v>11019</v>
      </c>
      <c r="G1949" s="14" t="s">
        <v>11020</v>
      </c>
      <c r="H1949" s="14" t="s">
        <v>11021</v>
      </c>
      <c r="I1949" t="s">
        <v>21</v>
      </c>
      <c r="K1949">
        <v>3</v>
      </c>
      <c r="L1949">
        <v>16</v>
      </c>
      <c r="M1949">
        <v>8</v>
      </c>
      <c r="N1949">
        <v>5</v>
      </c>
      <c r="O1949" t="s">
        <v>517</v>
      </c>
      <c r="P1949" t="s">
        <v>517</v>
      </c>
      <c r="Q1949" t="s">
        <v>517</v>
      </c>
      <c r="R1949" t="s">
        <v>517</v>
      </c>
      <c r="S1949" t="s">
        <v>517</v>
      </c>
      <c r="T1949" t="s">
        <v>517</v>
      </c>
      <c r="U1949" t="s">
        <v>517</v>
      </c>
      <c r="V1949" t="s">
        <v>517</v>
      </c>
      <c r="W1949" t="s">
        <v>517</v>
      </c>
      <c r="X1949" t="s">
        <v>517</v>
      </c>
      <c r="Y1949" t="s">
        <v>11022</v>
      </c>
      <c r="Z1949" s="1">
        <v>29212</v>
      </c>
      <c r="AA1949" t="s">
        <v>3175</v>
      </c>
      <c r="AB1949">
        <v>37</v>
      </c>
      <c r="AC1949" t="s">
        <v>358</v>
      </c>
      <c r="AD1949" t="s">
        <v>482</v>
      </c>
      <c r="AF1949" t="s">
        <v>8266</v>
      </c>
      <c r="AG1949" t="s">
        <v>517</v>
      </c>
      <c r="AH1949" t="s">
        <v>8295</v>
      </c>
      <c r="AI1949" t="s">
        <v>517</v>
      </c>
      <c r="AJ1949" t="s">
        <v>8254</v>
      </c>
    </row>
    <row r="1950" spans="1:36" x14ac:dyDescent="0.25">
      <c r="A1950" s="13" t="s">
        <v>11023</v>
      </c>
      <c r="B1950" s="1">
        <v>42810</v>
      </c>
      <c r="C1950" s="2">
        <v>0.3205439814814815</v>
      </c>
      <c r="D1950" t="s">
        <v>11024</v>
      </c>
      <c r="E1950" t="s">
        <v>22</v>
      </c>
      <c r="F1950" t="s">
        <v>11025</v>
      </c>
      <c r="G1950" t="s">
        <v>11026</v>
      </c>
      <c r="H1950" t="s">
        <v>11027</v>
      </c>
      <c r="I1950" t="s">
        <v>25</v>
      </c>
      <c r="K1950">
        <v>3</v>
      </c>
      <c r="L1950">
        <v>16</v>
      </c>
      <c r="M1950">
        <v>7</v>
      </c>
      <c r="N1950">
        <v>5</v>
      </c>
      <c r="O1950" t="s">
        <v>517</v>
      </c>
      <c r="P1950" t="s">
        <v>517</v>
      </c>
      <c r="Q1950" t="s">
        <v>517</v>
      </c>
      <c r="R1950" t="s">
        <v>517</v>
      </c>
      <c r="S1950" t="s">
        <v>517</v>
      </c>
      <c r="T1950" t="s">
        <v>517</v>
      </c>
      <c r="U1950" t="s">
        <v>517</v>
      </c>
      <c r="V1950" t="s">
        <v>517</v>
      </c>
      <c r="W1950" t="s">
        <v>517</v>
      </c>
      <c r="X1950" t="s">
        <v>517</v>
      </c>
      <c r="Y1950" t="s">
        <v>11028</v>
      </c>
      <c r="Z1950" s="1">
        <v>30865</v>
      </c>
      <c r="AA1950" t="s">
        <v>546</v>
      </c>
      <c r="AB1950">
        <v>32</v>
      </c>
      <c r="AC1950" t="s">
        <v>358</v>
      </c>
      <c r="AD1950" t="s">
        <v>492</v>
      </c>
      <c r="AF1950" t="s">
        <v>8259</v>
      </c>
      <c r="AG1950" t="s">
        <v>517</v>
      </c>
      <c r="AH1950" t="s">
        <v>517</v>
      </c>
      <c r="AI1950" t="s">
        <v>517</v>
      </c>
      <c r="AJ1950" t="s">
        <v>517</v>
      </c>
    </row>
    <row r="1951" spans="1:36" x14ac:dyDescent="0.25">
      <c r="A1951" s="13" t="s">
        <v>11030</v>
      </c>
      <c r="B1951" s="1">
        <v>42810</v>
      </c>
      <c r="C1951" s="2">
        <v>0.20879629629629629</v>
      </c>
      <c r="D1951" t="s">
        <v>11029</v>
      </c>
      <c r="E1951" t="s">
        <v>22</v>
      </c>
      <c r="F1951" t="s">
        <v>11031</v>
      </c>
      <c r="G1951" s="14" t="s">
        <v>11032</v>
      </c>
      <c r="H1951" s="14" t="s">
        <v>11033</v>
      </c>
      <c r="I1951" t="s">
        <v>31</v>
      </c>
      <c r="K1951">
        <v>3</v>
      </c>
      <c r="L1951">
        <v>16</v>
      </c>
      <c r="M1951">
        <v>5</v>
      </c>
      <c r="N1951">
        <v>5</v>
      </c>
      <c r="O1951" t="s">
        <v>517</v>
      </c>
      <c r="P1951" t="s">
        <v>517</v>
      </c>
      <c r="Q1951" t="s">
        <v>517</v>
      </c>
      <c r="R1951" t="s">
        <v>517</v>
      </c>
      <c r="S1951" t="s">
        <v>517</v>
      </c>
      <c r="T1951" t="s">
        <v>517</v>
      </c>
      <c r="U1951" t="s">
        <v>517</v>
      </c>
      <c r="V1951" t="s">
        <v>517</v>
      </c>
      <c r="W1951" t="s">
        <v>517</v>
      </c>
      <c r="X1951" t="s">
        <v>517</v>
      </c>
      <c r="Y1951" t="s">
        <v>517</v>
      </c>
      <c r="Z1951" s="1" t="s">
        <v>517</v>
      </c>
      <c r="AA1951" t="s">
        <v>546</v>
      </c>
      <c r="AB1951" t="s">
        <v>517</v>
      </c>
      <c r="AC1951" t="s">
        <v>358</v>
      </c>
      <c r="AD1951" t="s">
        <v>517</v>
      </c>
      <c r="AF1951" t="s">
        <v>8313</v>
      </c>
      <c r="AG1951" t="s">
        <v>517</v>
      </c>
      <c r="AH1951" t="s">
        <v>517</v>
      </c>
      <c r="AI1951" t="s">
        <v>517</v>
      </c>
      <c r="AJ1951" t="s">
        <v>517</v>
      </c>
    </row>
    <row r="1952" spans="1:36" x14ac:dyDescent="0.25">
      <c r="A1952" s="13" t="s">
        <v>11035</v>
      </c>
      <c r="B1952" s="1">
        <v>42810</v>
      </c>
      <c r="C1952" s="2">
        <v>0.17848379629629629</v>
      </c>
      <c r="D1952" t="s">
        <v>11036</v>
      </c>
      <c r="E1952" t="s">
        <v>22</v>
      </c>
      <c r="F1952" t="s">
        <v>11037</v>
      </c>
      <c r="G1952" s="14" t="s">
        <v>11038</v>
      </c>
      <c r="H1952" s="14" t="s">
        <v>11039</v>
      </c>
      <c r="I1952" t="s">
        <v>23</v>
      </c>
      <c r="K1952">
        <v>3</v>
      </c>
      <c r="L1952">
        <v>16</v>
      </c>
      <c r="M1952">
        <v>4</v>
      </c>
      <c r="N1952">
        <v>5</v>
      </c>
      <c r="O1952" t="s">
        <v>11034</v>
      </c>
      <c r="P1952" t="s">
        <v>517</v>
      </c>
      <c r="Q1952" t="s">
        <v>517</v>
      </c>
      <c r="R1952" t="s">
        <v>517</v>
      </c>
      <c r="S1952" t="s">
        <v>517</v>
      </c>
      <c r="T1952" t="s">
        <v>517</v>
      </c>
      <c r="U1952" t="s">
        <v>517</v>
      </c>
      <c r="V1952" t="s">
        <v>517</v>
      </c>
      <c r="W1952" t="s">
        <v>3180</v>
      </c>
      <c r="X1952" t="s">
        <v>841</v>
      </c>
      <c r="Y1952" t="s">
        <v>517</v>
      </c>
      <c r="Z1952" s="1" t="s">
        <v>517</v>
      </c>
      <c r="AA1952" t="s">
        <v>1064</v>
      </c>
      <c r="AB1952" t="s">
        <v>517</v>
      </c>
      <c r="AC1952" t="s">
        <v>358</v>
      </c>
      <c r="AD1952" t="s">
        <v>517</v>
      </c>
      <c r="AF1952" t="s">
        <v>8306</v>
      </c>
      <c r="AG1952" t="s">
        <v>8260</v>
      </c>
      <c r="AH1952" t="s">
        <v>8313</v>
      </c>
      <c r="AI1952" t="s">
        <v>517</v>
      </c>
      <c r="AJ1952" t="s">
        <v>517</v>
      </c>
    </row>
    <row r="1953" spans="1:36" x14ac:dyDescent="0.25">
      <c r="A1953" s="13" t="s">
        <v>11040</v>
      </c>
      <c r="B1953" s="1">
        <v>42810</v>
      </c>
      <c r="C1953" s="2">
        <v>4.8356481481481479E-2</v>
      </c>
      <c r="D1953" t="s">
        <v>11041</v>
      </c>
      <c r="E1953" t="s">
        <v>22</v>
      </c>
      <c r="F1953" t="s">
        <v>11042</v>
      </c>
      <c r="G1953" s="14" t="s">
        <v>11043</v>
      </c>
      <c r="H1953" s="14" t="s">
        <v>11044</v>
      </c>
      <c r="I1953" t="s">
        <v>23</v>
      </c>
      <c r="K1953">
        <v>3</v>
      </c>
      <c r="L1953">
        <v>16</v>
      </c>
      <c r="M1953">
        <v>1</v>
      </c>
      <c r="N1953">
        <v>5</v>
      </c>
      <c r="O1953" t="s">
        <v>517</v>
      </c>
      <c r="P1953" t="s">
        <v>517</v>
      </c>
      <c r="Q1953" t="s">
        <v>517</v>
      </c>
      <c r="R1953" t="s">
        <v>517</v>
      </c>
      <c r="S1953" t="s">
        <v>517</v>
      </c>
      <c r="T1953" t="s">
        <v>517</v>
      </c>
      <c r="U1953" t="s">
        <v>517</v>
      </c>
      <c r="V1953" t="s">
        <v>517</v>
      </c>
      <c r="W1953" t="s">
        <v>517</v>
      </c>
      <c r="X1953" t="s">
        <v>517</v>
      </c>
      <c r="Y1953" t="s">
        <v>11045</v>
      </c>
      <c r="Z1953" s="1">
        <v>36093</v>
      </c>
      <c r="AA1953" t="s">
        <v>529</v>
      </c>
      <c r="AB1953">
        <v>18</v>
      </c>
      <c r="AC1953" t="s">
        <v>358</v>
      </c>
      <c r="AD1953" t="s">
        <v>483</v>
      </c>
      <c r="AF1953" t="s">
        <v>8313</v>
      </c>
      <c r="AG1953" t="s">
        <v>517</v>
      </c>
      <c r="AH1953" t="s">
        <v>517</v>
      </c>
      <c r="AI1953" t="s">
        <v>517</v>
      </c>
      <c r="AJ1953" t="s">
        <v>517</v>
      </c>
    </row>
    <row r="1954" spans="1:36" x14ac:dyDescent="0.25">
      <c r="A1954" s="13" t="s">
        <v>11047</v>
      </c>
      <c r="B1954" s="1">
        <v>42810</v>
      </c>
      <c r="C1954" s="2">
        <v>1.1296296296296296E-2</v>
      </c>
      <c r="D1954" t="s">
        <v>11048</v>
      </c>
      <c r="E1954" t="s">
        <v>22</v>
      </c>
      <c r="F1954" t="s">
        <v>11049</v>
      </c>
      <c r="G1954" t="s">
        <v>11050</v>
      </c>
      <c r="H1954" t="s">
        <v>11051</v>
      </c>
      <c r="I1954" t="s">
        <v>23</v>
      </c>
      <c r="K1954">
        <v>3</v>
      </c>
      <c r="L1954">
        <v>16</v>
      </c>
      <c r="M1954">
        <v>0</v>
      </c>
      <c r="N1954">
        <v>5</v>
      </c>
      <c r="O1954" t="s">
        <v>11046</v>
      </c>
      <c r="P1954" t="s">
        <v>517</v>
      </c>
      <c r="Q1954" t="s">
        <v>517</v>
      </c>
      <c r="R1954" t="s">
        <v>517</v>
      </c>
      <c r="S1954" t="s">
        <v>517</v>
      </c>
      <c r="T1954" t="s">
        <v>517</v>
      </c>
      <c r="U1954" t="s">
        <v>517</v>
      </c>
      <c r="V1954" t="s">
        <v>517</v>
      </c>
      <c r="W1954" t="s">
        <v>589</v>
      </c>
      <c r="X1954" t="s">
        <v>590</v>
      </c>
      <c r="Y1954" t="s">
        <v>11052</v>
      </c>
      <c r="Z1954" s="1">
        <v>33283</v>
      </c>
      <c r="AA1954" t="s">
        <v>1568</v>
      </c>
      <c r="AB1954">
        <v>26</v>
      </c>
      <c r="AC1954" t="s">
        <v>357</v>
      </c>
      <c r="AD1954" t="s">
        <v>490</v>
      </c>
      <c r="AF1954" t="s">
        <v>517</v>
      </c>
      <c r="AG1954" t="s">
        <v>517</v>
      </c>
      <c r="AH1954" t="s">
        <v>517</v>
      </c>
      <c r="AI1954" t="s">
        <v>517</v>
      </c>
      <c r="AJ1954" t="s">
        <v>517</v>
      </c>
    </row>
    <row r="1955" spans="1:36" x14ac:dyDescent="0.25">
      <c r="A1955" s="13" t="s">
        <v>11053</v>
      </c>
      <c r="B1955" s="1">
        <v>42810</v>
      </c>
      <c r="C1955" s="2">
        <v>0.49005787037037035</v>
      </c>
      <c r="D1955" t="s">
        <v>11054</v>
      </c>
      <c r="E1955" t="s">
        <v>22</v>
      </c>
      <c r="F1955" t="s">
        <v>11055</v>
      </c>
      <c r="G1955" s="14" t="s">
        <v>11056</v>
      </c>
      <c r="H1955" s="14" t="s">
        <v>11057</v>
      </c>
      <c r="I1955" t="s">
        <v>24</v>
      </c>
      <c r="K1955">
        <v>3</v>
      </c>
      <c r="L1955">
        <v>16</v>
      </c>
      <c r="M1955">
        <v>11</v>
      </c>
      <c r="N1955">
        <v>5</v>
      </c>
      <c r="O1955" t="s">
        <v>517</v>
      </c>
      <c r="P1955" t="s">
        <v>517</v>
      </c>
      <c r="Q1955" t="s">
        <v>517</v>
      </c>
      <c r="R1955" t="s">
        <v>517</v>
      </c>
      <c r="S1955" t="s">
        <v>517</v>
      </c>
      <c r="T1955" t="s">
        <v>517</v>
      </c>
      <c r="U1955" t="s">
        <v>517</v>
      </c>
      <c r="V1955" t="s">
        <v>517</v>
      </c>
      <c r="W1955" t="s">
        <v>517</v>
      </c>
      <c r="X1955" t="s">
        <v>517</v>
      </c>
      <c r="Y1955" t="s">
        <v>11058</v>
      </c>
      <c r="Z1955" s="1">
        <v>22149</v>
      </c>
      <c r="AA1955" t="s">
        <v>546</v>
      </c>
      <c r="AB1955">
        <v>56</v>
      </c>
      <c r="AC1955" t="s">
        <v>358</v>
      </c>
      <c r="AD1955" t="s">
        <v>488</v>
      </c>
      <c r="AF1955" t="s">
        <v>517</v>
      </c>
      <c r="AG1955" t="s">
        <v>517</v>
      </c>
      <c r="AH1955" t="s">
        <v>517</v>
      </c>
      <c r="AI1955" t="s">
        <v>517</v>
      </c>
      <c r="AJ1955" t="s">
        <v>517</v>
      </c>
    </row>
    <row r="1956" spans="1:36" x14ac:dyDescent="0.25">
      <c r="A1956" s="13" t="s">
        <v>11060</v>
      </c>
      <c r="B1956" s="1">
        <v>42810</v>
      </c>
      <c r="C1956" s="2">
        <v>0.47349537037037037</v>
      </c>
      <c r="D1956" t="s">
        <v>11061</v>
      </c>
      <c r="E1956" t="s">
        <v>116</v>
      </c>
      <c r="F1956" t="s">
        <v>11062</v>
      </c>
      <c r="G1956" s="14" t="s">
        <v>11063</v>
      </c>
      <c r="H1956" s="14" t="s">
        <v>11064</v>
      </c>
      <c r="I1956" t="s">
        <v>23</v>
      </c>
      <c r="K1956">
        <v>3</v>
      </c>
      <c r="L1956">
        <v>16</v>
      </c>
      <c r="M1956">
        <v>11</v>
      </c>
      <c r="N1956">
        <v>5</v>
      </c>
      <c r="O1956" t="s">
        <v>11059</v>
      </c>
      <c r="P1956" t="s">
        <v>517</v>
      </c>
      <c r="Q1956" t="s">
        <v>517</v>
      </c>
      <c r="R1956" t="s">
        <v>517</v>
      </c>
      <c r="S1956" t="s">
        <v>517</v>
      </c>
      <c r="T1956" t="s">
        <v>517</v>
      </c>
      <c r="U1956" t="s">
        <v>517</v>
      </c>
      <c r="V1956" t="s">
        <v>517</v>
      </c>
      <c r="W1956" t="s">
        <v>854</v>
      </c>
      <c r="X1956" t="s">
        <v>849</v>
      </c>
      <c r="Y1956" t="s">
        <v>517</v>
      </c>
      <c r="Z1956" s="1" t="s">
        <v>517</v>
      </c>
      <c r="AA1956" t="s">
        <v>659</v>
      </c>
      <c r="AB1956" t="s">
        <v>517</v>
      </c>
      <c r="AC1956" t="s">
        <v>358</v>
      </c>
      <c r="AD1956" t="s">
        <v>517</v>
      </c>
      <c r="AF1956" t="s">
        <v>517</v>
      </c>
      <c r="AG1956" t="s">
        <v>517</v>
      </c>
      <c r="AH1956" t="s">
        <v>517</v>
      </c>
      <c r="AI1956" t="s">
        <v>517</v>
      </c>
      <c r="AJ1956" t="s">
        <v>517</v>
      </c>
    </row>
    <row r="1957" spans="1:36" x14ac:dyDescent="0.25">
      <c r="A1957" s="13" t="s">
        <v>11066</v>
      </c>
      <c r="B1957" s="1">
        <v>42810</v>
      </c>
      <c r="C1957" s="2">
        <v>0.59875</v>
      </c>
      <c r="D1957" t="s">
        <v>11067</v>
      </c>
      <c r="E1957" t="s">
        <v>22</v>
      </c>
      <c r="F1957" t="s">
        <v>11068</v>
      </c>
      <c r="G1957" s="14" t="s">
        <v>11069</v>
      </c>
      <c r="H1957" s="14" t="s">
        <v>11070</v>
      </c>
      <c r="I1957" t="s">
        <v>23</v>
      </c>
      <c r="K1957">
        <v>3</v>
      </c>
      <c r="L1957">
        <v>16</v>
      </c>
      <c r="M1957">
        <v>14</v>
      </c>
      <c r="N1957">
        <v>5</v>
      </c>
      <c r="O1957" t="s">
        <v>11065</v>
      </c>
      <c r="P1957" t="s">
        <v>517</v>
      </c>
      <c r="Q1957" t="s">
        <v>517</v>
      </c>
      <c r="R1957" t="s">
        <v>517</v>
      </c>
      <c r="S1957" t="s">
        <v>517</v>
      </c>
      <c r="T1957" t="s">
        <v>517</v>
      </c>
      <c r="U1957" t="s">
        <v>517</v>
      </c>
      <c r="V1957" t="s">
        <v>517</v>
      </c>
      <c r="W1957" t="s">
        <v>589</v>
      </c>
      <c r="X1957" t="s">
        <v>590</v>
      </c>
      <c r="Y1957" t="s">
        <v>517</v>
      </c>
      <c r="Z1957" s="1" t="s">
        <v>517</v>
      </c>
      <c r="AA1957" t="s">
        <v>529</v>
      </c>
      <c r="AB1957" t="s">
        <v>517</v>
      </c>
      <c r="AC1957" t="s">
        <v>358</v>
      </c>
      <c r="AD1957" t="s">
        <v>517</v>
      </c>
      <c r="AF1957" t="s">
        <v>8313</v>
      </c>
      <c r="AG1957" t="s">
        <v>8304</v>
      </c>
      <c r="AH1957" t="s">
        <v>8295</v>
      </c>
      <c r="AI1957" t="s">
        <v>517</v>
      </c>
      <c r="AJ1957" t="s">
        <v>517</v>
      </c>
    </row>
    <row r="1958" spans="1:36" x14ac:dyDescent="0.25">
      <c r="A1958" s="13" t="s">
        <v>11071</v>
      </c>
      <c r="B1958" s="1">
        <v>42810</v>
      </c>
      <c r="C1958" s="2">
        <v>0.59179398148148155</v>
      </c>
      <c r="D1958" t="s">
        <v>11072</v>
      </c>
      <c r="E1958" t="s">
        <v>22</v>
      </c>
      <c r="F1958" t="s">
        <v>11073</v>
      </c>
      <c r="G1958" s="14" t="s">
        <v>11074</v>
      </c>
      <c r="H1958" s="14" t="s">
        <v>11075</v>
      </c>
      <c r="I1958" t="s">
        <v>26</v>
      </c>
      <c r="K1958">
        <v>3</v>
      </c>
      <c r="L1958">
        <v>16</v>
      </c>
      <c r="M1958">
        <v>14</v>
      </c>
      <c r="N1958">
        <v>5</v>
      </c>
      <c r="O1958" t="s">
        <v>517</v>
      </c>
      <c r="P1958" t="s">
        <v>517</v>
      </c>
      <c r="Q1958" t="s">
        <v>517</v>
      </c>
      <c r="R1958" t="s">
        <v>517</v>
      </c>
      <c r="S1958" t="s">
        <v>517</v>
      </c>
      <c r="T1958" t="s">
        <v>517</v>
      </c>
      <c r="U1958" t="s">
        <v>517</v>
      </c>
      <c r="V1958" t="s">
        <v>517</v>
      </c>
      <c r="W1958" t="s">
        <v>517</v>
      </c>
      <c r="X1958" t="s">
        <v>517</v>
      </c>
      <c r="Y1958" t="s">
        <v>11076</v>
      </c>
      <c r="Z1958" s="1">
        <v>32585</v>
      </c>
      <c r="AA1958" t="s">
        <v>11077</v>
      </c>
      <c r="AB1958">
        <v>27</v>
      </c>
      <c r="AC1958" t="s">
        <v>357</v>
      </c>
      <c r="AD1958" t="s">
        <v>500</v>
      </c>
      <c r="AF1958" t="s">
        <v>8259</v>
      </c>
      <c r="AG1958" t="s">
        <v>517</v>
      </c>
      <c r="AH1958" t="s">
        <v>517</v>
      </c>
      <c r="AI1958" t="s">
        <v>517</v>
      </c>
      <c r="AJ1958" t="s">
        <v>517</v>
      </c>
    </row>
    <row r="1959" spans="1:36" x14ac:dyDescent="0.25">
      <c r="A1959" s="13" t="s">
        <v>11079</v>
      </c>
      <c r="B1959" s="1">
        <v>42810</v>
      </c>
      <c r="C1959" s="2">
        <v>0.59126157407407409</v>
      </c>
      <c r="D1959" t="s">
        <v>11080</v>
      </c>
      <c r="E1959" t="s">
        <v>22</v>
      </c>
      <c r="F1959" t="s">
        <v>11081</v>
      </c>
      <c r="G1959" s="14" t="s">
        <v>11082</v>
      </c>
      <c r="H1959" s="14" t="s">
        <v>11083</v>
      </c>
      <c r="I1959" t="s">
        <v>23</v>
      </c>
      <c r="K1959">
        <v>3</v>
      </c>
      <c r="L1959">
        <v>16</v>
      </c>
      <c r="M1959">
        <v>14</v>
      </c>
      <c r="N1959">
        <v>5</v>
      </c>
      <c r="O1959" t="s">
        <v>11078</v>
      </c>
      <c r="P1959" t="s">
        <v>517</v>
      </c>
      <c r="Q1959" t="s">
        <v>517</v>
      </c>
      <c r="R1959" t="s">
        <v>517</v>
      </c>
      <c r="S1959" t="s">
        <v>517</v>
      </c>
      <c r="T1959" t="s">
        <v>517</v>
      </c>
      <c r="U1959" t="s">
        <v>517</v>
      </c>
      <c r="V1959" t="s">
        <v>517</v>
      </c>
      <c r="W1959" t="s">
        <v>537</v>
      </c>
      <c r="X1959" t="s">
        <v>2412</v>
      </c>
      <c r="Y1959" t="s">
        <v>517</v>
      </c>
      <c r="Z1959" s="1" t="s">
        <v>517</v>
      </c>
      <c r="AA1959" t="s">
        <v>11084</v>
      </c>
      <c r="AB1959" t="s">
        <v>517</v>
      </c>
      <c r="AC1959" t="s">
        <v>358</v>
      </c>
      <c r="AD1959" t="s">
        <v>517</v>
      </c>
      <c r="AF1959" t="s">
        <v>8295</v>
      </c>
      <c r="AG1959" t="s">
        <v>517</v>
      </c>
      <c r="AH1959" t="s">
        <v>8306</v>
      </c>
      <c r="AI1959" t="s">
        <v>8260</v>
      </c>
      <c r="AJ1959" t="s">
        <v>8313</v>
      </c>
    </row>
    <row r="1960" spans="1:36" x14ac:dyDescent="0.25">
      <c r="A1960" s="13" t="s">
        <v>11086</v>
      </c>
      <c r="B1960" s="1">
        <v>42810</v>
      </c>
      <c r="C1960" s="2">
        <v>0.58579861111111109</v>
      </c>
      <c r="D1960" t="s">
        <v>11087</v>
      </c>
      <c r="E1960" t="s">
        <v>22</v>
      </c>
      <c r="F1960" t="s">
        <v>11088</v>
      </c>
      <c r="G1960" s="14" t="s">
        <v>11089</v>
      </c>
      <c r="H1960" s="14" t="s">
        <v>11090</v>
      </c>
      <c r="I1960" t="s">
        <v>23</v>
      </c>
      <c r="K1960">
        <v>3</v>
      </c>
      <c r="L1960">
        <v>16</v>
      </c>
      <c r="M1960">
        <v>14</v>
      </c>
      <c r="N1960">
        <v>5</v>
      </c>
      <c r="O1960" t="s">
        <v>11085</v>
      </c>
      <c r="P1960" t="s">
        <v>517</v>
      </c>
      <c r="Q1960" t="s">
        <v>517</v>
      </c>
      <c r="R1960" t="s">
        <v>517</v>
      </c>
      <c r="S1960" t="s">
        <v>517</v>
      </c>
      <c r="T1960" t="s">
        <v>517</v>
      </c>
      <c r="U1960" t="s">
        <v>517</v>
      </c>
      <c r="V1960" t="s">
        <v>517</v>
      </c>
      <c r="W1960" t="s">
        <v>589</v>
      </c>
      <c r="X1960" t="s">
        <v>590</v>
      </c>
      <c r="Y1960" t="s">
        <v>11091</v>
      </c>
      <c r="Z1960" s="1">
        <v>29497</v>
      </c>
      <c r="AA1960" t="s">
        <v>11092</v>
      </c>
      <c r="AB1960">
        <v>36</v>
      </c>
      <c r="AC1960" t="s">
        <v>357</v>
      </c>
      <c r="AD1960" t="s">
        <v>482</v>
      </c>
      <c r="AF1960" t="s">
        <v>517</v>
      </c>
      <c r="AG1960" t="s">
        <v>517</v>
      </c>
      <c r="AH1960" t="s">
        <v>517</v>
      </c>
      <c r="AI1960" t="s">
        <v>517</v>
      </c>
      <c r="AJ1960" t="s">
        <v>517</v>
      </c>
    </row>
    <row r="1961" spans="1:36" x14ac:dyDescent="0.25">
      <c r="A1961" s="13" t="s">
        <v>11093</v>
      </c>
      <c r="B1961" s="1">
        <v>42810</v>
      </c>
      <c r="C1961" s="2">
        <v>0.57398148148148154</v>
      </c>
      <c r="D1961" t="s">
        <v>5861</v>
      </c>
      <c r="E1961" t="s">
        <v>22</v>
      </c>
      <c r="F1961" t="s">
        <v>5862</v>
      </c>
      <c r="G1961" s="14" t="s">
        <v>5863</v>
      </c>
      <c r="H1961" s="14" t="s">
        <v>8424</v>
      </c>
      <c r="I1961" t="s">
        <v>21</v>
      </c>
      <c r="K1961">
        <v>3</v>
      </c>
      <c r="L1961">
        <v>16</v>
      </c>
      <c r="M1961">
        <v>13</v>
      </c>
      <c r="N1961">
        <v>5</v>
      </c>
      <c r="O1961" t="s">
        <v>5859</v>
      </c>
      <c r="P1961" t="s">
        <v>517</v>
      </c>
      <c r="Q1961" t="s">
        <v>517</v>
      </c>
      <c r="R1961" t="s">
        <v>517</v>
      </c>
      <c r="S1961" t="s">
        <v>517</v>
      </c>
      <c r="T1961" t="s">
        <v>517</v>
      </c>
      <c r="U1961" t="s">
        <v>517</v>
      </c>
      <c r="V1961" t="s">
        <v>517</v>
      </c>
      <c r="W1961" t="s">
        <v>3570</v>
      </c>
      <c r="X1961" t="s">
        <v>477</v>
      </c>
      <c r="Y1961" t="s">
        <v>5865</v>
      </c>
      <c r="Z1961" s="1">
        <v>28959</v>
      </c>
      <c r="AA1961" t="s">
        <v>5866</v>
      </c>
      <c r="AB1961">
        <v>37</v>
      </c>
      <c r="AC1961" t="s">
        <v>358</v>
      </c>
      <c r="AD1961" t="s">
        <v>509</v>
      </c>
      <c r="AF1961" t="s">
        <v>8261</v>
      </c>
      <c r="AG1961" t="s">
        <v>8307</v>
      </c>
      <c r="AH1961" t="s">
        <v>8313</v>
      </c>
      <c r="AI1961" t="s">
        <v>517</v>
      </c>
      <c r="AJ1961" t="s">
        <v>517</v>
      </c>
    </row>
    <row r="1962" spans="1:36" x14ac:dyDescent="0.25">
      <c r="A1962" s="13" t="s">
        <v>11096</v>
      </c>
      <c r="B1962" s="1">
        <v>42810</v>
      </c>
      <c r="C1962" s="2">
        <v>0.53753472222222221</v>
      </c>
      <c r="D1962" t="s">
        <v>11094</v>
      </c>
      <c r="E1962" t="s">
        <v>22</v>
      </c>
      <c r="F1962" t="s">
        <v>11097</v>
      </c>
      <c r="G1962" s="14" t="s">
        <v>11098</v>
      </c>
      <c r="H1962" s="14" t="s">
        <v>11099</v>
      </c>
      <c r="I1962" t="s">
        <v>21</v>
      </c>
      <c r="K1962">
        <v>3</v>
      </c>
      <c r="L1962">
        <v>16</v>
      </c>
      <c r="M1962">
        <v>12</v>
      </c>
      <c r="N1962">
        <v>5</v>
      </c>
      <c r="O1962" t="s">
        <v>11095</v>
      </c>
      <c r="P1962" t="s">
        <v>517</v>
      </c>
      <c r="Q1962" t="s">
        <v>517</v>
      </c>
      <c r="R1962" t="s">
        <v>517</v>
      </c>
      <c r="S1962" t="s">
        <v>517</v>
      </c>
      <c r="T1962" t="s">
        <v>517</v>
      </c>
      <c r="U1962" t="s">
        <v>517</v>
      </c>
      <c r="V1962" t="s">
        <v>517</v>
      </c>
      <c r="W1962" t="s">
        <v>621</v>
      </c>
      <c r="X1962" t="s">
        <v>622</v>
      </c>
      <c r="Y1962" t="s">
        <v>11100</v>
      </c>
      <c r="Z1962" s="1">
        <v>31869</v>
      </c>
      <c r="AA1962" t="s">
        <v>5822</v>
      </c>
      <c r="AB1962">
        <v>29</v>
      </c>
      <c r="AC1962" t="s">
        <v>357</v>
      </c>
      <c r="AD1962" t="s">
        <v>491</v>
      </c>
      <c r="AF1962" t="s">
        <v>8308</v>
      </c>
      <c r="AG1962" t="s">
        <v>8258</v>
      </c>
      <c r="AH1962" t="s">
        <v>8313</v>
      </c>
      <c r="AI1962" t="s">
        <v>517</v>
      </c>
      <c r="AJ1962" t="s">
        <v>517</v>
      </c>
    </row>
    <row r="1963" spans="1:36" x14ac:dyDescent="0.25">
      <c r="A1963" s="13" t="s">
        <v>11102</v>
      </c>
      <c r="B1963" s="1">
        <v>42810</v>
      </c>
      <c r="C1963" s="2">
        <v>0.53315972222222219</v>
      </c>
      <c r="D1963" t="s">
        <v>6264</v>
      </c>
      <c r="E1963" t="s">
        <v>22</v>
      </c>
      <c r="F1963" t="s">
        <v>6265</v>
      </c>
      <c r="G1963" s="14" t="s">
        <v>6266</v>
      </c>
      <c r="H1963" s="14" t="s">
        <v>6267</v>
      </c>
      <c r="I1963" t="s">
        <v>23</v>
      </c>
      <c r="K1963">
        <v>3</v>
      </c>
      <c r="L1963">
        <v>16</v>
      </c>
      <c r="M1963">
        <v>12</v>
      </c>
      <c r="N1963">
        <v>5</v>
      </c>
      <c r="O1963" t="s">
        <v>11101</v>
      </c>
      <c r="P1963" t="s">
        <v>517</v>
      </c>
      <c r="Q1963" t="s">
        <v>517</v>
      </c>
      <c r="R1963" t="s">
        <v>517</v>
      </c>
      <c r="S1963" t="s">
        <v>517</v>
      </c>
      <c r="T1963" t="s">
        <v>517</v>
      </c>
      <c r="U1963" t="s">
        <v>517</v>
      </c>
      <c r="V1963" t="s">
        <v>517</v>
      </c>
      <c r="W1963" t="s">
        <v>858</v>
      </c>
      <c r="X1963" t="s">
        <v>850</v>
      </c>
      <c r="Y1963" t="s">
        <v>6268</v>
      </c>
      <c r="Z1963" s="1">
        <v>33979</v>
      </c>
      <c r="AA1963" t="s">
        <v>694</v>
      </c>
      <c r="AB1963">
        <v>24</v>
      </c>
      <c r="AC1963" t="s">
        <v>358</v>
      </c>
      <c r="AD1963" t="s">
        <v>493</v>
      </c>
      <c r="AF1963" t="s">
        <v>517</v>
      </c>
      <c r="AG1963" t="s">
        <v>517</v>
      </c>
      <c r="AH1963" t="s">
        <v>517</v>
      </c>
      <c r="AI1963" t="s">
        <v>517</v>
      </c>
      <c r="AJ1963" t="s">
        <v>517</v>
      </c>
    </row>
    <row r="1964" spans="1:36" x14ac:dyDescent="0.25">
      <c r="A1964" s="13" t="s">
        <v>11104</v>
      </c>
      <c r="B1964" s="1">
        <v>42810</v>
      </c>
      <c r="C1964" s="2">
        <v>0.52805555555555561</v>
      </c>
      <c r="D1964" t="s">
        <v>11105</v>
      </c>
      <c r="E1964" t="s">
        <v>22</v>
      </c>
      <c r="F1964" t="s">
        <v>11106</v>
      </c>
      <c r="G1964" s="14" t="s">
        <v>11107</v>
      </c>
      <c r="H1964" s="14" t="s">
        <v>11108</v>
      </c>
      <c r="I1964" t="s">
        <v>23</v>
      </c>
      <c r="K1964">
        <v>3</v>
      </c>
      <c r="L1964">
        <v>16</v>
      </c>
      <c r="M1964">
        <v>12</v>
      </c>
      <c r="N1964">
        <v>5</v>
      </c>
      <c r="O1964" t="s">
        <v>11103</v>
      </c>
      <c r="P1964" t="s">
        <v>517</v>
      </c>
      <c r="Q1964" t="s">
        <v>517</v>
      </c>
      <c r="R1964" t="s">
        <v>517</v>
      </c>
      <c r="S1964" t="s">
        <v>517</v>
      </c>
      <c r="T1964" t="s">
        <v>517</v>
      </c>
      <c r="U1964" t="s">
        <v>517</v>
      </c>
      <c r="V1964" t="s">
        <v>517</v>
      </c>
      <c r="W1964" t="s">
        <v>672</v>
      </c>
      <c r="X1964" t="s">
        <v>477</v>
      </c>
      <c r="Y1964" t="s">
        <v>11109</v>
      </c>
      <c r="Z1964" s="1">
        <v>31052</v>
      </c>
      <c r="AA1964" t="s">
        <v>1295</v>
      </c>
      <c r="AB1964">
        <v>32</v>
      </c>
      <c r="AC1964" t="s">
        <v>358</v>
      </c>
      <c r="AD1964" t="s">
        <v>499</v>
      </c>
      <c r="AF1964" t="s">
        <v>517</v>
      </c>
      <c r="AG1964" t="s">
        <v>517</v>
      </c>
      <c r="AH1964" t="s">
        <v>517</v>
      </c>
      <c r="AI1964" t="s">
        <v>517</v>
      </c>
      <c r="AJ1964" t="s">
        <v>517</v>
      </c>
    </row>
    <row r="1965" spans="1:36" x14ac:dyDescent="0.25">
      <c r="A1965" s="13" t="s">
        <v>11111</v>
      </c>
      <c r="B1965" s="1">
        <v>42810</v>
      </c>
      <c r="C1965" s="2">
        <v>0.52098379629629632</v>
      </c>
      <c r="D1965" t="s">
        <v>11112</v>
      </c>
      <c r="E1965" t="s">
        <v>22</v>
      </c>
      <c r="F1965" t="s">
        <v>11113</v>
      </c>
      <c r="G1965" s="14" t="s">
        <v>11114</v>
      </c>
      <c r="H1965" s="14" t="s">
        <v>11115</v>
      </c>
      <c r="I1965" t="s">
        <v>23</v>
      </c>
      <c r="K1965">
        <v>3</v>
      </c>
      <c r="L1965">
        <v>16</v>
      </c>
      <c r="M1965">
        <v>12</v>
      </c>
      <c r="N1965">
        <v>5</v>
      </c>
      <c r="O1965" t="s">
        <v>11110</v>
      </c>
      <c r="P1965" t="s">
        <v>517</v>
      </c>
      <c r="Q1965" t="s">
        <v>517</v>
      </c>
      <c r="R1965" t="s">
        <v>517</v>
      </c>
      <c r="S1965" t="s">
        <v>517</v>
      </c>
      <c r="T1965" t="s">
        <v>517</v>
      </c>
      <c r="U1965" t="s">
        <v>517</v>
      </c>
      <c r="V1965" t="s">
        <v>517</v>
      </c>
      <c r="W1965" t="s">
        <v>589</v>
      </c>
      <c r="X1965" t="s">
        <v>1877</v>
      </c>
      <c r="Y1965" t="s">
        <v>11116</v>
      </c>
      <c r="Z1965" s="1">
        <v>30820</v>
      </c>
      <c r="AA1965" t="s">
        <v>872</v>
      </c>
      <c r="AB1965">
        <v>32</v>
      </c>
      <c r="AC1965" t="s">
        <v>358</v>
      </c>
      <c r="AD1965" t="s">
        <v>482</v>
      </c>
      <c r="AF1965" t="s">
        <v>517</v>
      </c>
      <c r="AG1965" t="s">
        <v>517</v>
      </c>
      <c r="AH1965" t="s">
        <v>517</v>
      </c>
      <c r="AI1965" t="s">
        <v>517</v>
      </c>
      <c r="AJ1965" t="s">
        <v>517</v>
      </c>
    </row>
    <row r="1966" spans="1:36" x14ac:dyDescent="0.25">
      <c r="A1966" s="13" t="s">
        <v>11117</v>
      </c>
      <c r="B1966" s="1">
        <v>42810</v>
      </c>
      <c r="C1966" s="2">
        <v>0.64469907407407401</v>
      </c>
      <c r="D1966" t="s">
        <v>11118</v>
      </c>
      <c r="E1966" t="s">
        <v>22</v>
      </c>
      <c r="F1966" t="s">
        <v>11119</v>
      </c>
      <c r="G1966" t="s">
        <v>11120</v>
      </c>
      <c r="H1966" t="s">
        <v>11121</v>
      </c>
      <c r="I1966" t="s">
        <v>24</v>
      </c>
      <c r="K1966">
        <v>3</v>
      </c>
      <c r="L1966">
        <v>16</v>
      </c>
      <c r="M1966">
        <v>15</v>
      </c>
      <c r="N1966">
        <v>5</v>
      </c>
      <c r="O1966" t="s">
        <v>517</v>
      </c>
      <c r="P1966" t="s">
        <v>517</v>
      </c>
      <c r="Q1966" t="s">
        <v>517</v>
      </c>
      <c r="R1966" t="s">
        <v>517</v>
      </c>
      <c r="S1966" t="s">
        <v>517</v>
      </c>
      <c r="T1966" t="s">
        <v>517</v>
      </c>
      <c r="U1966" t="s">
        <v>517</v>
      </c>
      <c r="V1966" t="s">
        <v>517</v>
      </c>
      <c r="W1966" t="s">
        <v>517</v>
      </c>
      <c r="X1966" t="s">
        <v>517</v>
      </c>
      <c r="Y1966" t="s">
        <v>11122</v>
      </c>
      <c r="Z1966" s="1">
        <v>31290</v>
      </c>
      <c r="AA1966" t="s">
        <v>478</v>
      </c>
      <c r="AB1966">
        <v>31</v>
      </c>
      <c r="AC1966" t="s">
        <v>358</v>
      </c>
      <c r="AD1966" t="s">
        <v>491</v>
      </c>
      <c r="AF1966" t="s">
        <v>8259</v>
      </c>
      <c r="AG1966" t="s">
        <v>517</v>
      </c>
      <c r="AH1966" t="s">
        <v>517</v>
      </c>
      <c r="AI1966" t="s">
        <v>517</v>
      </c>
      <c r="AJ1966" t="s">
        <v>517</v>
      </c>
    </row>
    <row r="1967" spans="1:36" x14ac:dyDescent="0.25">
      <c r="A1967" s="13" t="s">
        <v>11124</v>
      </c>
      <c r="B1967" s="1">
        <v>42810</v>
      </c>
      <c r="C1967" s="2">
        <v>0.65531249999999996</v>
      </c>
      <c r="D1967" t="s">
        <v>11125</v>
      </c>
      <c r="E1967" t="s">
        <v>4243</v>
      </c>
      <c r="F1967" t="s">
        <v>11126</v>
      </c>
      <c r="G1967" s="14" t="s">
        <v>11127</v>
      </c>
      <c r="H1967" s="14" t="s">
        <v>11128</v>
      </c>
      <c r="I1967" t="s">
        <v>23</v>
      </c>
      <c r="K1967">
        <v>3</v>
      </c>
      <c r="L1967">
        <v>16</v>
      </c>
      <c r="M1967">
        <v>15</v>
      </c>
      <c r="N1967">
        <v>5</v>
      </c>
      <c r="O1967" t="s">
        <v>11123</v>
      </c>
      <c r="P1967" t="s">
        <v>517</v>
      </c>
      <c r="Q1967" t="s">
        <v>517</v>
      </c>
      <c r="R1967" t="s">
        <v>517</v>
      </c>
      <c r="S1967" t="s">
        <v>517</v>
      </c>
      <c r="T1967" t="s">
        <v>517</v>
      </c>
      <c r="U1967" t="s">
        <v>517</v>
      </c>
      <c r="V1967" t="s">
        <v>517</v>
      </c>
      <c r="W1967" t="s">
        <v>589</v>
      </c>
      <c r="X1967" t="s">
        <v>2535</v>
      </c>
      <c r="Y1967" t="s">
        <v>517</v>
      </c>
      <c r="Z1967" s="1" t="s">
        <v>517</v>
      </c>
      <c r="AA1967" t="s">
        <v>546</v>
      </c>
      <c r="AB1967" t="s">
        <v>517</v>
      </c>
      <c r="AC1967" t="s">
        <v>358</v>
      </c>
      <c r="AD1967" t="s">
        <v>517</v>
      </c>
      <c r="AF1967" t="s">
        <v>517</v>
      </c>
      <c r="AG1967" t="s">
        <v>517</v>
      </c>
      <c r="AH1967" t="s">
        <v>517</v>
      </c>
      <c r="AI1967" t="s">
        <v>517</v>
      </c>
      <c r="AJ1967" t="s">
        <v>517</v>
      </c>
    </row>
    <row r="1968" spans="1:36" x14ac:dyDescent="0.25">
      <c r="A1968" s="13" t="s">
        <v>11130</v>
      </c>
      <c r="B1968" s="1">
        <v>42812</v>
      </c>
      <c r="C1968" s="2">
        <v>5.8773148148148151E-2</v>
      </c>
      <c r="D1968" t="s">
        <v>11131</v>
      </c>
      <c r="E1968" t="s">
        <v>22</v>
      </c>
      <c r="F1968" t="s">
        <v>11132</v>
      </c>
      <c r="G1968" t="s">
        <v>11133</v>
      </c>
      <c r="H1968" t="s">
        <v>11134</v>
      </c>
      <c r="I1968" t="s">
        <v>21</v>
      </c>
      <c r="K1968">
        <v>3</v>
      </c>
      <c r="L1968">
        <v>18</v>
      </c>
      <c r="M1968">
        <v>1</v>
      </c>
      <c r="N1968">
        <v>7</v>
      </c>
      <c r="O1968" t="s">
        <v>11129</v>
      </c>
      <c r="P1968" t="s">
        <v>517</v>
      </c>
      <c r="Q1968" t="s">
        <v>517</v>
      </c>
      <c r="R1968" t="s">
        <v>517</v>
      </c>
      <c r="S1968" t="s">
        <v>517</v>
      </c>
      <c r="T1968" t="s">
        <v>517</v>
      </c>
      <c r="U1968" t="s">
        <v>517</v>
      </c>
      <c r="V1968" t="s">
        <v>517</v>
      </c>
      <c r="W1968" t="s">
        <v>537</v>
      </c>
      <c r="X1968" t="s">
        <v>590</v>
      </c>
      <c r="Y1968" t="s">
        <v>11135</v>
      </c>
      <c r="Z1968" s="1">
        <v>30843</v>
      </c>
      <c r="AA1968" t="s">
        <v>3468</v>
      </c>
      <c r="AB1968">
        <v>32</v>
      </c>
      <c r="AC1968" t="s">
        <v>358</v>
      </c>
      <c r="AD1968" t="s">
        <v>487</v>
      </c>
      <c r="AF1968" t="s">
        <v>8253</v>
      </c>
      <c r="AG1968" t="s">
        <v>8295</v>
      </c>
      <c r="AH1968" t="s">
        <v>517</v>
      </c>
      <c r="AI1968" t="s">
        <v>8305</v>
      </c>
      <c r="AJ1968" t="s">
        <v>8307</v>
      </c>
    </row>
    <row r="1969" spans="1:36" x14ac:dyDescent="0.25">
      <c r="A1969" s="13" t="s">
        <v>11137</v>
      </c>
      <c r="B1969" s="1">
        <v>42812</v>
      </c>
      <c r="C1969" s="2">
        <v>0.45675925925925925</v>
      </c>
      <c r="D1969" t="s">
        <v>11138</v>
      </c>
      <c r="E1969" t="s">
        <v>22</v>
      </c>
      <c r="F1969" t="s">
        <v>11139</v>
      </c>
      <c r="G1969" s="14" t="s">
        <v>11140</v>
      </c>
      <c r="H1969" s="14" t="s">
        <v>11141</v>
      </c>
      <c r="I1969" t="s">
        <v>21</v>
      </c>
      <c r="K1969">
        <v>3</v>
      </c>
      <c r="L1969">
        <v>18</v>
      </c>
      <c r="M1969">
        <v>10</v>
      </c>
      <c r="N1969">
        <v>7</v>
      </c>
      <c r="O1969" t="s">
        <v>11136</v>
      </c>
      <c r="P1969" t="s">
        <v>11136</v>
      </c>
      <c r="Q1969" t="s">
        <v>11136</v>
      </c>
      <c r="R1969" t="s">
        <v>517</v>
      </c>
      <c r="S1969" t="s">
        <v>517</v>
      </c>
      <c r="T1969" t="s">
        <v>517</v>
      </c>
      <c r="U1969" t="s">
        <v>517</v>
      </c>
      <c r="V1969" t="s">
        <v>517</v>
      </c>
      <c r="W1969" t="s">
        <v>1217</v>
      </c>
      <c r="X1969" t="s">
        <v>590</v>
      </c>
      <c r="Y1969" t="s">
        <v>517</v>
      </c>
      <c r="Z1969" s="1" t="s">
        <v>517</v>
      </c>
      <c r="AA1969" t="s">
        <v>11142</v>
      </c>
      <c r="AB1969" t="s">
        <v>517</v>
      </c>
      <c r="AC1969" t="s">
        <v>358</v>
      </c>
      <c r="AD1969" t="s">
        <v>517</v>
      </c>
      <c r="AF1969" t="s">
        <v>8295</v>
      </c>
      <c r="AG1969" t="s">
        <v>8263</v>
      </c>
      <c r="AH1969" t="s">
        <v>8307</v>
      </c>
      <c r="AI1969" t="s">
        <v>8260</v>
      </c>
      <c r="AJ1969" t="s">
        <v>8298</v>
      </c>
    </row>
    <row r="1970" spans="1:36" x14ac:dyDescent="0.25">
      <c r="A1970" s="13" t="s">
        <v>11143</v>
      </c>
      <c r="B1970" s="1">
        <v>42812</v>
      </c>
      <c r="C1970" s="2">
        <v>0.42283564814814811</v>
      </c>
      <c r="D1970" t="s">
        <v>11144</v>
      </c>
      <c r="E1970" t="s">
        <v>22</v>
      </c>
      <c r="F1970" t="s">
        <v>11145</v>
      </c>
      <c r="G1970" s="14" t="s">
        <v>11146</v>
      </c>
      <c r="H1970" s="14" t="s">
        <v>11147</v>
      </c>
      <c r="I1970" t="s">
        <v>21</v>
      </c>
      <c r="K1970">
        <v>3</v>
      </c>
      <c r="L1970">
        <v>18</v>
      </c>
      <c r="M1970">
        <v>10</v>
      </c>
      <c r="N1970">
        <v>7</v>
      </c>
      <c r="O1970" t="s">
        <v>517</v>
      </c>
      <c r="P1970" t="s">
        <v>517</v>
      </c>
      <c r="Q1970" t="s">
        <v>517</v>
      </c>
      <c r="R1970" t="s">
        <v>517</v>
      </c>
      <c r="S1970" t="s">
        <v>517</v>
      </c>
      <c r="T1970" t="s">
        <v>517</v>
      </c>
      <c r="U1970" t="s">
        <v>517</v>
      </c>
      <c r="V1970" t="s">
        <v>517</v>
      </c>
      <c r="W1970" t="s">
        <v>517</v>
      </c>
      <c r="X1970" t="s">
        <v>517</v>
      </c>
      <c r="Y1970" t="s">
        <v>11148</v>
      </c>
      <c r="Z1970" s="1">
        <v>32174</v>
      </c>
      <c r="AA1970" t="s">
        <v>1489</v>
      </c>
      <c r="AB1970">
        <v>29</v>
      </c>
      <c r="AC1970" t="s">
        <v>358</v>
      </c>
      <c r="AD1970" t="s">
        <v>492</v>
      </c>
      <c r="AF1970" t="s">
        <v>8259</v>
      </c>
      <c r="AG1970" t="s">
        <v>517</v>
      </c>
      <c r="AH1970" t="s">
        <v>517</v>
      </c>
      <c r="AI1970" t="s">
        <v>517</v>
      </c>
      <c r="AJ1970" t="s">
        <v>517</v>
      </c>
    </row>
    <row r="1971" spans="1:36" x14ac:dyDescent="0.25">
      <c r="A1971" s="13" t="s">
        <v>11149</v>
      </c>
      <c r="B1971" s="1">
        <v>42812</v>
      </c>
      <c r="C1971" s="2">
        <v>0.40834490740740742</v>
      </c>
      <c r="D1971" t="s">
        <v>11150</v>
      </c>
      <c r="E1971" t="s">
        <v>22</v>
      </c>
      <c r="F1971" t="s">
        <v>11151</v>
      </c>
      <c r="G1971" s="14" t="s">
        <v>11152</v>
      </c>
      <c r="H1971" s="14" t="s">
        <v>11153</v>
      </c>
      <c r="I1971" t="s">
        <v>21</v>
      </c>
      <c r="K1971">
        <v>3</v>
      </c>
      <c r="L1971">
        <v>18</v>
      </c>
      <c r="M1971">
        <v>9</v>
      </c>
      <c r="N1971">
        <v>7</v>
      </c>
      <c r="O1971" t="s">
        <v>517</v>
      </c>
      <c r="P1971" t="s">
        <v>517</v>
      </c>
      <c r="Q1971" t="s">
        <v>517</v>
      </c>
      <c r="R1971" t="s">
        <v>517</v>
      </c>
      <c r="S1971" t="s">
        <v>517</v>
      </c>
      <c r="T1971" t="s">
        <v>517</v>
      </c>
      <c r="U1971" t="s">
        <v>517</v>
      </c>
      <c r="V1971" t="s">
        <v>517</v>
      </c>
      <c r="W1971" t="s">
        <v>517</v>
      </c>
      <c r="X1971" t="s">
        <v>517</v>
      </c>
      <c r="Y1971" t="s">
        <v>11154</v>
      </c>
      <c r="Z1971" s="1">
        <v>20125</v>
      </c>
      <c r="AA1971" t="s">
        <v>478</v>
      </c>
      <c r="AB1971">
        <v>62</v>
      </c>
      <c r="AC1971" t="s">
        <v>358</v>
      </c>
      <c r="AD1971" t="s">
        <v>492</v>
      </c>
      <c r="AF1971" t="s">
        <v>517</v>
      </c>
      <c r="AG1971" t="s">
        <v>517</v>
      </c>
      <c r="AH1971" t="s">
        <v>517</v>
      </c>
      <c r="AI1971" t="s">
        <v>517</v>
      </c>
      <c r="AJ1971" t="s">
        <v>517</v>
      </c>
    </row>
    <row r="1972" spans="1:36" x14ac:dyDescent="0.25">
      <c r="A1972" s="13" t="s">
        <v>11155</v>
      </c>
      <c r="B1972" s="1">
        <v>42812</v>
      </c>
      <c r="C1972" s="2">
        <v>0.35935185185185187</v>
      </c>
      <c r="D1972" t="s">
        <v>11156</v>
      </c>
      <c r="E1972" t="s">
        <v>542</v>
      </c>
      <c r="F1972" t="s">
        <v>11157</v>
      </c>
      <c r="G1972" s="14" t="s">
        <v>11158</v>
      </c>
      <c r="H1972" s="14" t="s">
        <v>11159</v>
      </c>
      <c r="I1972" t="s">
        <v>23</v>
      </c>
      <c r="K1972">
        <v>3</v>
      </c>
      <c r="L1972">
        <v>18</v>
      </c>
      <c r="M1972">
        <v>8</v>
      </c>
      <c r="N1972">
        <v>7</v>
      </c>
      <c r="O1972" t="s">
        <v>517</v>
      </c>
      <c r="P1972" t="s">
        <v>517</v>
      </c>
      <c r="Q1972" t="s">
        <v>517</v>
      </c>
      <c r="R1972" t="s">
        <v>517</v>
      </c>
      <c r="S1972" t="s">
        <v>517</v>
      </c>
      <c r="T1972" t="s">
        <v>517</v>
      </c>
      <c r="U1972" t="s">
        <v>517</v>
      </c>
      <c r="V1972" t="s">
        <v>517</v>
      </c>
      <c r="W1972" t="s">
        <v>517</v>
      </c>
      <c r="X1972" t="s">
        <v>517</v>
      </c>
      <c r="Y1972" t="s">
        <v>517</v>
      </c>
      <c r="Z1972" s="1" t="s">
        <v>517</v>
      </c>
      <c r="AA1972" t="s">
        <v>529</v>
      </c>
      <c r="AB1972" t="s">
        <v>517</v>
      </c>
      <c r="AC1972" t="s">
        <v>358</v>
      </c>
      <c r="AD1972" t="s">
        <v>517</v>
      </c>
      <c r="AF1972" t="s">
        <v>517</v>
      </c>
      <c r="AG1972" t="s">
        <v>517</v>
      </c>
      <c r="AH1972" t="s">
        <v>517</v>
      </c>
      <c r="AI1972" t="s">
        <v>517</v>
      </c>
      <c r="AJ1972" t="s">
        <v>517</v>
      </c>
    </row>
    <row r="1973" spans="1:36" x14ac:dyDescent="0.25">
      <c r="A1973" s="13" t="s">
        <v>11161</v>
      </c>
      <c r="B1973" s="1">
        <v>42812</v>
      </c>
      <c r="C1973" s="2">
        <v>0.22805555555555557</v>
      </c>
      <c r="D1973" t="s">
        <v>11162</v>
      </c>
      <c r="E1973" t="s">
        <v>22</v>
      </c>
      <c r="F1973" t="s">
        <v>11163</v>
      </c>
      <c r="G1973" s="14" t="s">
        <v>11164</v>
      </c>
      <c r="H1973" s="14" t="s">
        <v>11165</v>
      </c>
      <c r="I1973" t="s">
        <v>23</v>
      </c>
      <c r="K1973">
        <v>3</v>
      </c>
      <c r="L1973">
        <v>18</v>
      </c>
      <c r="M1973">
        <v>5</v>
      </c>
      <c r="N1973">
        <v>7</v>
      </c>
      <c r="O1973" t="s">
        <v>11160</v>
      </c>
      <c r="P1973" t="s">
        <v>517</v>
      </c>
      <c r="Q1973" t="s">
        <v>517</v>
      </c>
      <c r="R1973" t="s">
        <v>517</v>
      </c>
      <c r="S1973" t="s">
        <v>517</v>
      </c>
      <c r="T1973" t="s">
        <v>517</v>
      </c>
      <c r="U1973" t="s">
        <v>517</v>
      </c>
      <c r="V1973" t="s">
        <v>517</v>
      </c>
      <c r="W1973" t="s">
        <v>526</v>
      </c>
      <c r="X1973" t="s">
        <v>527</v>
      </c>
      <c r="Y1973" t="s">
        <v>11166</v>
      </c>
      <c r="Z1973" s="1">
        <v>30112</v>
      </c>
      <c r="AA1973" t="s">
        <v>11167</v>
      </c>
      <c r="AB1973">
        <v>34</v>
      </c>
      <c r="AC1973" t="s">
        <v>357</v>
      </c>
      <c r="AD1973" t="s">
        <v>482</v>
      </c>
      <c r="AF1973" t="s">
        <v>8260</v>
      </c>
      <c r="AG1973" t="s">
        <v>517</v>
      </c>
      <c r="AH1973" t="s">
        <v>517</v>
      </c>
      <c r="AI1973" t="s">
        <v>517</v>
      </c>
      <c r="AJ1973" t="s">
        <v>517</v>
      </c>
    </row>
    <row r="1974" spans="1:36" x14ac:dyDescent="0.25">
      <c r="A1974" s="13" t="s">
        <v>11169</v>
      </c>
      <c r="B1974" s="1">
        <v>42812</v>
      </c>
      <c r="C1974" s="2">
        <v>0.15342592592592594</v>
      </c>
      <c r="D1974" t="s">
        <v>11170</v>
      </c>
      <c r="E1974" t="s">
        <v>22</v>
      </c>
      <c r="F1974" t="s">
        <v>11171</v>
      </c>
      <c r="G1974" s="14" t="s">
        <v>11172</v>
      </c>
      <c r="H1974" s="14" t="s">
        <v>11173</v>
      </c>
      <c r="I1974" t="s">
        <v>23</v>
      </c>
      <c r="K1974">
        <v>3</v>
      </c>
      <c r="L1974">
        <v>18</v>
      </c>
      <c r="M1974">
        <v>3</v>
      </c>
      <c r="N1974">
        <v>7</v>
      </c>
      <c r="O1974" t="s">
        <v>11168</v>
      </c>
      <c r="P1974" t="s">
        <v>517</v>
      </c>
      <c r="Q1974" t="s">
        <v>517</v>
      </c>
      <c r="R1974" t="s">
        <v>517</v>
      </c>
      <c r="S1974" t="s">
        <v>517</v>
      </c>
      <c r="T1974" t="s">
        <v>517</v>
      </c>
      <c r="U1974" t="s">
        <v>517</v>
      </c>
      <c r="V1974" t="s">
        <v>517</v>
      </c>
      <c r="W1974" t="s">
        <v>526</v>
      </c>
      <c r="X1974" t="s">
        <v>527</v>
      </c>
      <c r="Y1974" t="s">
        <v>11174</v>
      </c>
      <c r="Z1974" s="1">
        <v>35946</v>
      </c>
      <c r="AA1974" t="s">
        <v>11175</v>
      </c>
      <c r="AB1974">
        <v>18</v>
      </c>
      <c r="AC1974" t="s">
        <v>358</v>
      </c>
      <c r="AD1974" t="s">
        <v>499</v>
      </c>
      <c r="AF1974" t="s">
        <v>517</v>
      </c>
      <c r="AG1974" t="s">
        <v>517</v>
      </c>
      <c r="AH1974" t="s">
        <v>517</v>
      </c>
      <c r="AI1974" t="s">
        <v>517</v>
      </c>
      <c r="AJ1974" t="s">
        <v>517</v>
      </c>
    </row>
    <row r="1975" spans="1:36" x14ac:dyDescent="0.25">
      <c r="A1975" s="13" t="s">
        <v>11177</v>
      </c>
      <c r="B1975" s="1">
        <v>42812</v>
      </c>
      <c r="C1975" s="2">
        <v>0.14571759259259259</v>
      </c>
      <c r="D1975" t="s">
        <v>11178</v>
      </c>
      <c r="E1975" t="s">
        <v>22</v>
      </c>
      <c r="F1975" t="s">
        <v>6327</v>
      </c>
      <c r="G1975" s="14" t="s">
        <v>6328</v>
      </c>
      <c r="H1975" s="14" t="s">
        <v>6329</v>
      </c>
      <c r="I1975" t="s">
        <v>23</v>
      </c>
      <c r="K1975">
        <v>3</v>
      </c>
      <c r="L1975">
        <v>18</v>
      </c>
      <c r="M1975">
        <v>3</v>
      </c>
      <c r="N1975">
        <v>7</v>
      </c>
      <c r="O1975" t="s">
        <v>11176</v>
      </c>
      <c r="P1975" t="s">
        <v>517</v>
      </c>
      <c r="Q1975" t="s">
        <v>517</v>
      </c>
      <c r="R1975" t="s">
        <v>517</v>
      </c>
      <c r="S1975" t="s">
        <v>517</v>
      </c>
      <c r="T1975" t="s">
        <v>517</v>
      </c>
      <c r="U1975" t="s">
        <v>517</v>
      </c>
      <c r="V1975" t="s">
        <v>517</v>
      </c>
      <c r="W1975" t="s">
        <v>526</v>
      </c>
      <c r="X1975" t="s">
        <v>527</v>
      </c>
      <c r="Y1975" t="s">
        <v>6330</v>
      </c>
      <c r="Z1975" s="1">
        <v>33673</v>
      </c>
      <c r="AA1975" t="s">
        <v>478</v>
      </c>
      <c r="AB1975">
        <v>25</v>
      </c>
      <c r="AC1975" t="s">
        <v>358</v>
      </c>
      <c r="AD1975" t="s">
        <v>500</v>
      </c>
      <c r="AF1975" t="s">
        <v>517</v>
      </c>
      <c r="AG1975" t="s">
        <v>517</v>
      </c>
      <c r="AH1975" t="s">
        <v>517</v>
      </c>
      <c r="AI1975" t="s">
        <v>517</v>
      </c>
      <c r="AJ1975" t="s">
        <v>517</v>
      </c>
    </row>
    <row r="1976" spans="1:36" x14ac:dyDescent="0.25">
      <c r="A1976" s="13" t="s">
        <v>11179</v>
      </c>
      <c r="B1976" s="1">
        <v>42811</v>
      </c>
      <c r="C1976" s="2">
        <v>0.97640046296296301</v>
      </c>
      <c r="D1976" t="s">
        <v>11180</v>
      </c>
      <c r="E1976" t="s">
        <v>22</v>
      </c>
      <c r="F1976" t="s">
        <v>6265</v>
      </c>
      <c r="G1976" s="14" t="s">
        <v>6266</v>
      </c>
      <c r="H1976" s="14" t="s">
        <v>6267</v>
      </c>
      <c r="I1976" t="s">
        <v>23</v>
      </c>
      <c r="K1976">
        <v>3</v>
      </c>
      <c r="L1976">
        <v>17</v>
      </c>
      <c r="M1976">
        <v>23</v>
      </c>
      <c r="N1976">
        <v>6</v>
      </c>
      <c r="O1976" t="s">
        <v>11101</v>
      </c>
      <c r="P1976" t="s">
        <v>517</v>
      </c>
      <c r="Q1976" t="s">
        <v>517</v>
      </c>
      <c r="R1976" t="s">
        <v>517</v>
      </c>
      <c r="S1976" t="s">
        <v>517</v>
      </c>
      <c r="T1976" t="s">
        <v>517</v>
      </c>
      <c r="U1976" t="s">
        <v>517</v>
      </c>
      <c r="V1976" t="s">
        <v>517</v>
      </c>
      <c r="W1976" t="s">
        <v>858</v>
      </c>
      <c r="X1976" t="s">
        <v>850</v>
      </c>
      <c r="Y1976" t="s">
        <v>6268</v>
      </c>
      <c r="Z1976" s="1">
        <v>33979</v>
      </c>
      <c r="AA1976" t="s">
        <v>3146</v>
      </c>
      <c r="AB1976">
        <v>24</v>
      </c>
      <c r="AC1976" t="s">
        <v>358</v>
      </c>
      <c r="AD1976" t="s">
        <v>493</v>
      </c>
      <c r="AF1976" t="s">
        <v>8308</v>
      </c>
      <c r="AG1976" t="s">
        <v>517</v>
      </c>
      <c r="AH1976" t="s">
        <v>517</v>
      </c>
      <c r="AI1976" t="s">
        <v>517</v>
      </c>
      <c r="AJ1976" t="s">
        <v>517</v>
      </c>
    </row>
    <row r="1977" spans="1:36" x14ac:dyDescent="0.25">
      <c r="A1977" s="13" t="s">
        <v>11181</v>
      </c>
      <c r="B1977" s="1">
        <v>42811</v>
      </c>
      <c r="C1977" s="2">
        <v>0.94247685185185182</v>
      </c>
      <c r="D1977" t="s">
        <v>11182</v>
      </c>
      <c r="E1977" t="s">
        <v>22</v>
      </c>
      <c r="F1977" t="s">
        <v>11183</v>
      </c>
      <c r="G1977" s="14" t="s">
        <v>11184</v>
      </c>
      <c r="H1977" s="14" t="s">
        <v>11185</v>
      </c>
      <c r="I1977" t="s">
        <v>24</v>
      </c>
      <c r="K1977">
        <v>3</v>
      </c>
      <c r="L1977">
        <v>17</v>
      </c>
      <c r="M1977">
        <v>22</v>
      </c>
      <c r="N1977">
        <v>6</v>
      </c>
      <c r="O1977" t="s">
        <v>517</v>
      </c>
      <c r="P1977" t="s">
        <v>517</v>
      </c>
      <c r="Q1977" t="s">
        <v>517</v>
      </c>
      <c r="R1977" t="s">
        <v>517</v>
      </c>
      <c r="S1977" t="s">
        <v>517</v>
      </c>
      <c r="T1977" t="s">
        <v>517</v>
      </c>
      <c r="U1977" t="s">
        <v>517</v>
      </c>
      <c r="V1977" t="s">
        <v>517</v>
      </c>
      <c r="W1977" t="s">
        <v>517</v>
      </c>
      <c r="X1977" t="s">
        <v>517</v>
      </c>
      <c r="Y1977" t="s">
        <v>11186</v>
      </c>
      <c r="Z1977" s="1">
        <v>34603</v>
      </c>
      <c r="AA1977" t="s">
        <v>11187</v>
      </c>
      <c r="AB1977">
        <v>22</v>
      </c>
      <c r="AC1977" t="s">
        <v>358</v>
      </c>
      <c r="AD1977" t="s">
        <v>482</v>
      </c>
      <c r="AF1977" t="s">
        <v>8259</v>
      </c>
      <c r="AG1977" t="s">
        <v>517</v>
      </c>
      <c r="AH1977" t="s">
        <v>517</v>
      </c>
      <c r="AI1977" t="s">
        <v>517</v>
      </c>
      <c r="AJ1977" t="s">
        <v>517</v>
      </c>
    </row>
    <row r="1978" spans="1:36" x14ac:dyDescent="0.25">
      <c r="A1978" s="13" t="s">
        <v>11188</v>
      </c>
      <c r="B1978" s="1">
        <v>42811</v>
      </c>
      <c r="C1978" s="2">
        <v>0.92268518518518527</v>
      </c>
      <c r="D1978" t="s">
        <v>11150</v>
      </c>
      <c r="E1978" t="s">
        <v>22</v>
      </c>
      <c r="F1978" t="s">
        <v>11151</v>
      </c>
      <c r="G1978" s="14" t="s">
        <v>11152</v>
      </c>
      <c r="H1978" s="14" t="s">
        <v>11153</v>
      </c>
      <c r="I1978" t="s">
        <v>21</v>
      </c>
      <c r="K1978">
        <v>3</v>
      </c>
      <c r="L1978">
        <v>17</v>
      </c>
      <c r="M1978">
        <v>22</v>
      </c>
      <c r="N1978">
        <v>6</v>
      </c>
      <c r="O1978" t="s">
        <v>517</v>
      </c>
      <c r="P1978" t="s">
        <v>517</v>
      </c>
      <c r="Q1978" t="s">
        <v>517</v>
      </c>
      <c r="R1978" t="s">
        <v>517</v>
      </c>
      <c r="S1978" t="s">
        <v>517</v>
      </c>
      <c r="T1978" t="s">
        <v>517</v>
      </c>
      <c r="U1978" t="s">
        <v>517</v>
      </c>
      <c r="V1978" t="s">
        <v>517</v>
      </c>
      <c r="W1978" t="s">
        <v>517</v>
      </c>
      <c r="X1978" t="s">
        <v>517</v>
      </c>
      <c r="Y1978" t="s">
        <v>11154</v>
      </c>
      <c r="Z1978" s="1">
        <v>20125</v>
      </c>
      <c r="AA1978" t="s">
        <v>478</v>
      </c>
      <c r="AB1978">
        <v>62</v>
      </c>
      <c r="AC1978" t="s">
        <v>358</v>
      </c>
      <c r="AD1978" t="s">
        <v>492</v>
      </c>
      <c r="AF1978" t="s">
        <v>8295</v>
      </c>
      <c r="AG1978" t="s">
        <v>517</v>
      </c>
      <c r="AH1978" t="s">
        <v>8307</v>
      </c>
      <c r="AI1978" t="s">
        <v>517</v>
      </c>
      <c r="AJ1978" t="s">
        <v>517</v>
      </c>
    </row>
    <row r="1979" spans="1:36" x14ac:dyDescent="0.25">
      <c r="A1979" s="13" t="s">
        <v>11190</v>
      </c>
      <c r="B1979" s="1">
        <v>42811</v>
      </c>
      <c r="C1979" s="2">
        <v>0.89225694444444448</v>
      </c>
      <c r="D1979" t="s">
        <v>11191</v>
      </c>
      <c r="E1979" t="s">
        <v>22</v>
      </c>
      <c r="F1979" t="s">
        <v>11192</v>
      </c>
      <c r="G1979" s="14" t="s">
        <v>11193</v>
      </c>
      <c r="H1979" s="14" t="s">
        <v>11194</v>
      </c>
      <c r="I1979" t="s">
        <v>25</v>
      </c>
      <c r="K1979">
        <v>3</v>
      </c>
      <c r="L1979">
        <v>17</v>
      </c>
      <c r="M1979">
        <v>21</v>
      </c>
      <c r="N1979">
        <v>6</v>
      </c>
      <c r="O1979" t="s">
        <v>11189</v>
      </c>
      <c r="P1979" t="s">
        <v>517</v>
      </c>
      <c r="Q1979" t="s">
        <v>517</v>
      </c>
      <c r="R1979" t="s">
        <v>517</v>
      </c>
      <c r="S1979" t="s">
        <v>517</v>
      </c>
      <c r="T1979" t="s">
        <v>517</v>
      </c>
      <c r="U1979" t="s">
        <v>517</v>
      </c>
      <c r="V1979" t="s">
        <v>517</v>
      </c>
      <c r="W1979" t="s">
        <v>589</v>
      </c>
      <c r="X1979" t="s">
        <v>1238</v>
      </c>
      <c r="Y1979" t="s">
        <v>11195</v>
      </c>
      <c r="Z1979" s="1">
        <v>29262</v>
      </c>
      <c r="AA1979" t="s">
        <v>11196</v>
      </c>
      <c r="AB1979">
        <v>37</v>
      </c>
      <c r="AC1979" t="s">
        <v>357</v>
      </c>
      <c r="AD1979" t="s">
        <v>489</v>
      </c>
      <c r="AF1979" t="s">
        <v>517</v>
      </c>
      <c r="AG1979" t="s">
        <v>517</v>
      </c>
      <c r="AH1979" t="s">
        <v>517</v>
      </c>
      <c r="AI1979" t="s">
        <v>517</v>
      </c>
      <c r="AJ1979" t="s">
        <v>517</v>
      </c>
    </row>
    <row r="1980" spans="1:36" x14ac:dyDescent="0.25">
      <c r="A1980" s="13" t="s">
        <v>11200</v>
      </c>
      <c r="B1980" s="1">
        <v>42811</v>
      </c>
      <c r="C1980" s="2">
        <v>0.82266203703703711</v>
      </c>
      <c r="D1980" t="s">
        <v>1910</v>
      </c>
      <c r="E1980" t="s">
        <v>22</v>
      </c>
      <c r="F1980" t="s">
        <v>11201</v>
      </c>
      <c r="G1980" s="14" t="s">
        <v>11202</v>
      </c>
      <c r="H1980" s="14" t="s">
        <v>11203</v>
      </c>
      <c r="I1980" t="s">
        <v>23</v>
      </c>
      <c r="K1980">
        <v>3</v>
      </c>
      <c r="L1980">
        <v>17</v>
      </c>
      <c r="M1980">
        <v>19</v>
      </c>
      <c r="N1980">
        <v>6</v>
      </c>
      <c r="O1980" t="s">
        <v>11199</v>
      </c>
      <c r="P1980" t="s">
        <v>11197</v>
      </c>
      <c r="Q1980" t="s">
        <v>11198</v>
      </c>
      <c r="R1980" t="s">
        <v>517</v>
      </c>
      <c r="S1980" t="s">
        <v>517</v>
      </c>
      <c r="T1980" t="s">
        <v>517</v>
      </c>
      <c r="U1980" t="s">
        <v>517</v>
      </c>
      <c r="V1980" t="s">
        <v>517</v>
      </c>
      <c r="W1980" t="s">
        <v>589</v>
      </c>
      <c r="X1980" t="s">
        <v>590</v>
      </c>
      <c r="Y1980" t="s">
        <v>11204</v>
      </c>
      <c r="Z1980" s="1">
        <v>31932</v>
      </c>
      <c r="AA1980" t="s">
        <v>1910</v>
      </c>
      <c r="AB1980">
        <v>29</v>
      </c>
      <c r="AC1980" t="s">
        <v>358</v>
      </c>
      <c r="AD1980" t="s">
        <v>491</v>
      </c>
      <c r="AF1980" t="s">
        <v>517</v>
      </c>
      <c r="AG1980" t="s">
        <v>517</v>
      </c>
      <c r="AH1980" t="s">
        <v>517</v>
      </c>
      <c r="AI1980" t="s">
        <v>517</v>
      </c>
      <c r="AJ1980" t="s">
        <v>517</v>
      </c>
    </row>
    <row r="1981" spans="1:36" x14ac:dyDescent="0.25">
      <c r="A1981" s="13" t="s">
        <v>11205</v>
      </c>
      <c r="B1981" s="1">
        <v>42811</v>
      </c>
      <c r="C1981" s="2">
        <v>0.81313657407407414</v>
      </c>
      <c r="D1981" t="s">
        <v>11191</v>
      </c>
      <c r="E1981" t="s">
        <v>22</v>
      </c>
      <c r="F1981" t="s">
        <v>11192</v>
      </c>
      <c r="G1981" s="14" t="s">
        <v>11193</v>
      </c>
      <c r="H1981" s="14" t="s">
        <v>11194</v>
      </c>
      <c r="I1981" t="s">
        <v>23</v>
      </c>
      <c r="K1981">
        <v>3</v>
      </c>
      <c r="L1981">
        <v>17</v>
      </c>
      <c r="M1981">
        <v>19</v>
      </c>
      <c r="N1981">
        <v>6</v>
      </c>
      <c r="O1981" t="s">
        <v>11189</v>
      </c>
      <c r="P1981" t="s">
        <v>517</v>
      </c>
      <c r="Q1981" t="s">
        <v>517</v>
      </c>
      <c r="R1981" t="s">
        <v>517</v>
      </c>
      <c r="S1981" t="s">
        <v>517</v>
      </c>
      <c r="T1981" t="s">
        <v>517</v>
      </c>
      <c r="U1981" t="s">
        <v>517</v>
      </c>
      <c r="V1981" t="s">
        <v>517</v>
      </c>
      <c r="W1981" t="s">
        <v>589</v>
      </c>
      <c r="X1981" t="s">
        <v>1238</v>
      </c>
      <c r="Y1981" t="s">
        <v>11195</v>
      </c>
      <c r="Z1981" s="1">
        <v>29262</v>
      </c>
      <c r="AA1981" t="s">
        <v>11196</v>
      </c>
      <c r="AB1981">
        <v>37</v>
      </c>
      <c r="AC1981" t="s">
        <v>357</v>
      </c>
      <c r="AD1981" t="s">
        <v>489</v>
      </c>
      <c r="AF1981" t="s">
        <v>517</v>
      </c>
      <c r="AG1981" t="s">
        <v>517</v>
      </c>
      <c r="AH1981" t="s">
        <v>517</v>
      </c>
      <c r="AI1981" t="s">
        <v>517</v>
      </c>
      <c r="AJ1981" t="s">
        <v>517</v>
      </c>
    </row>
    <row r="1982" spans="1:36" x14ac:dyDescent="0.25">
      <c r="A1982" s="13" t="s">
        <v>11206</v>
      </c>
      <c r="B1982" s="1">
        <v>42811</v>
      </c>
      <c r="C1982" s="2">
        <v>0.74783564814814818</v>
      </c>
      <c r="D1982" t="s">
        <v>11207</v>
      </c>
      <c r="E1982" t="s">
        <v>22</v>
      </c>
      <c r="F1982" t="s">
        <v>11208</v>
      </c>
      <c r="G1982" s="14" t="s">
        <v>11209</v>
      </c>
      <c r="H1982" s="14" t="s">
        <v>11210</v>
      </c>
      <c r="I1982" t="s">
        <v>24</v>
      </c>
      <c r="K1982">
        <v>3</v>
      </c>
      <c r="L1982">
        <v>17</v>
      </c>
      <c r="M1982">
        <v>17</v>
      </c>
      <c r="N1982">
        <v>6</v>
      </c>
      <c r="O1982" t="s">
        <v>517</v>
      </c>
      <c r="P1982" t="s">
        <v>517</v>
      </c>
      <c r="Q1982" t="s">
        <v>517</v>
      </c>
      <c r="R1982" t="s">
        <v>517</v>
      </c>
      <c r="S1982" t="s">
        <v>517</v>
      </c>
      <c r="T1982" t="s">
        <v>517</v>
      </c>
      <c r="U1982" t="s">
        <v>517</v>
      </c>
      <c r="V1982" t="s">
        <v>517</v>
      </c>
      <c r="W1982" t="s">
        <v>517</v>
      </c>
      <c r="X1982" t="s">
        <v>517</v>
      </c>
      <c r="Y1982" t="s">
        <v>11211</v>
      </c>
      <c r="Z1982" s="1">
        <v>27752</v>
      </c>
      <c r="AA1982" t="s">
        <v>529</v>
      </c>
      <c r="AB1982">
        <v>41</v>
      </c>
      <c r="AC1982" t="s">
        <v>358</v>
      </c>
      <c r="AD1982" t="s">
        <v>498</v>
      </c>
      <c r="AF1982" t="s">
        <v>8295</v>
      </c>
      <c r="AG1982" t="s">
        <v>517</v>
      </c>
      <c r="AH1982" t="s">
        <v>8313</v>
      </c>
      <c r="AI1982" t="s">
        <v>8304</v>
      </c>
      <c r="AJ1982" t="s">
        <v>517</v>
      </c>
    </row>
    <row r="1983" spans="1:36" x14ac:dyDescent="0.25">
      <c r="A1983" s="13" t="s">
        <v>11213</v>
      </c>
      <c r="B1983" s="1">
        <v>42811</v>
      </c>
      <c r="C1983" s="2">
        <v>0.68011574074074066</v>
      </c>
      <c r="D1983" t="s">
        <v>11214</v>
      </c>
      <c r="E1983" t="s">
        <v>22</v>
      </c>
      <c r="F1983" t="s">
        <v>11215</v>
      </c>
      <c r="G1983" t="s">
        <v>11216</v>
      </c>
      <c r="H1983" t="s">
        <v>11217</v>
      </c>
      <c r="I1983" t="s">
        <v>21</v>
      </c>
      <c r="K1983">
        <v>3</v>
      </c>
      <c r="L1983">
        <v>17</v>
      </c>
      <c r="M1983">
        <v>16</v>
      </c>
      <c r="N1983">
        <v>6</v>
      </c>
      <c r="O1983" t="s">
        <v>11212</v>
      </c>
      <c r="P1983" t="s">
        <v>517</v>
      </c>
      <c r="Q1983" t="s">
        <v>517</v>
      </c>
      <c r="R1983" t="s">
        <v>517</v>
      </c>
      <c r="S1983" t="s">
        <v>517</v>
      </c>
      <c r="T1983" t="s">
        <v>517</v>
      </c>
      <c r="U1983" t="s">
        <v>517</v>
      </c>
      <c r="V1983" t="s">
        <v>517</v>
      </c>
      <c r="W1983" t="s">
        <v>589</v>
      </c>
      <c r="X1983" t="s">
        <v>590</v>
      </c>
      <c r="Y1983" t="s">
        <v>517</v>
      </c>
      <c r="Z1983" s="1" t="s">
        <v>517</v>
      </c>
      <c r="AA1983" t="s">
        <v>565</v>
      </c>
      <c r="AB1983" t="s">
        <v>517</v>
      </c>
      <c r="AC1983" t="s">
        <v>358</v>
      </c>
      <c r="AD1983" t="s">
        <v>517</v>
      </c>
      <c r="AF1983" t="s">
        <v>517</v>
      </c>
      <c r="AG1983" t="s">
        <v>517</v>
      </c>
      <c r="AH1983" t="s">
        <v>517</v>
      </c>
      <c r="AI1983" t="s">
        <v>517</v>
      </c>
      <c r="AJ1983" t="s">
        <v>517</v>
      </c>
    </row>
    <row r="1984" spans="1:36" x14ac:dyDescent="0.25">
      <c r="A1984" s="13" t="s">
        <v>11219</v>
      </c>
      <c r="B1984" s="1">
        <v>42811</v>
      </c>
      <c r="C1984" s="2">
        <v>0.59359953703703705</v>
      </c>
      <c r="D1984" t="s">
        <v>11220</v>
      </c>
      <c r="E1984" t="s">
        <v>22</v>
      </c>
      <c r="F1984" t="s">
        <v>11221</v>
      </c>
      <c r="G1984" s="14" t="s">
        <v>11222</v>
      </c>
      <c r="H1984" s="14" t="s">
        <v>11223</v>
      </c>
      <c r="I1984" t="s">
        <v>23</v>
      </c>
      <c r="K1984">
        <v>3</v>
      </c>
      <c r="L1984">
        <v>17</v>
      </c>
      <c r="M1984">
        <v>14</v>
      </c>
      <c r="N1984">
        <v>6</v>
      </c>
      <c r="O1984" t="s">
        <v>11218</v>
      </c>
      <c r="P1984" t="s">
        <v>517</v>
      </c>
      <c r="Q1984" t="s">
        <v>517</v>
      </c>
      <c r="R1984" t="s">
        <v>517</v>
      </c>
      <c r="S1984" t="s">
        <v>517</v>
      </c>
      <c r="T1984" t="s">
        <v>517</v>
      </c>
      <c r="U1984" t="s">
        <v>517</v>
      </c>
      <c r="V1984" t="s">
        <v>517</v>
      </c>
      <c r="W1984" t="s">
        <v>589</v>
      </c>
      <c r="X1984" t="s">
        <v>590</v>
      </c>
      <c r="Y1984" t="s">
        <v>11224</v>
      </c>
      <c r="Z1984" s="1">
        <v>34953</v>
      </c>
      <c r="AA1984" t="s">
        <v>9485</v>
      </c>
      <c r="AB1984">
        <v>21</v>
      </c>
      <c r="AC1984" t="s">
        <v>357</v>
      </c>
      <c r="AD1984" t="s">
        <v>491</v>
      </c>
      <c r="AF1984" t="s">
        <v>517</v>
      </c>
      <c r="AG1984" t="s">
        <v>517</v>
      </c>
      <c r="AH1984" t="s">
        <v>517</v>
      </c>
      <c r="AI1984" t="s">
        <v>517</v>
      </c>
      <c r="AJ1984" t="s">
        <v>517</v>
      </c>
    </row>
    <row r="1985" spans="1:36" x14ac:dyDescent="0.25">
      <c r="A1985" s="13" t="s">
        <v>11226</v>
      </c>
      <c r="B1985" s="1">
        <v>42811</v>
      </c>
      <c r="C1985" s="2">
        <v>0.59285879629629623</v>
      </c>
      <c r="D1985" t="s">
        <v>11227</v>
      </c>
      <c r="E1985" t="s">
        <v>22</v>
      </c>
      <c r="F1985" t="s">
        <v>11228</v>
      </c>
      <c r="G1985" s="14" t="s">
        <v>11229</v>
      </c>
      <c r="H1985" s="14" t="s">
        <v>11230</v>
      </c>
      <c r="I1985" t="s">
        <v>23</v>
      </c>
      <c r="K1985">
        <v>3</v>
      </c>
      <c r="L1985">
        <v>17</v>
      </c>
      <c r="M1985">
        <v>14</v>
      </c>
      <c r="N1985">
        <v>6</v>
      </c>
      <c r="O1985" t="s">
        <v>11225</v>
      </c>
      <c r="P1985" t="s">
        <v>517</v>
      </c>
      <c r="Q1985" t="s">
        <v>517</v>
      </c>
      <c r="R1985" t="s">
        <v>517</v>
      </c>
      <c r="S1985" t="s">
        <v>517</v>
      </c>
      <c r="T1985" t="s">
        <v>517</v>
      </c>
      <c r="U1985" t="s">
        <v>517</v>
      </c>
      <c r="V1985" t="s">
        <v>517</v>
      </c>
      <c r="W1985" t="s">
        <v>579</v>
      </c>
      <c r="X1985" t="s">
        <v>580</v>
      </c>
      <c r="Y1985" t="s">
        <v>11231</v>
      </c>
      <c r="Z1985" s="1">
        <v>34750</v>
      </c>
      <c r="AA1985" t="s">
        <v>3263</v>
      </c>
      <c r="AB1985">
        <v>22</v>
      </c>
      <c r="AC1985" t="s">
        <v>357</v>
      </c>
      <c r="AD1985" t="s">
        <v>483</v>
      </c>
      <c r="AF1985" t="s">
        <v>8253</v>
      </c>
      <c r="AG1985" t="s">
        <v>517</v>
      </c>
      <c r="AH1985" t="s">
        <v>517</v>
      </c>
      <c r="AI1985" t="s">
        <v>517</v>
      </c>
      <c r="AJ1985" t="s">
        <v>517</v>
      </c>
    </row>
    <row r="1986" spans="1:36" x14ac:dyDescent="0.25">
      <c r="A1986" s="13" t="s">
        <v>11232</v>
      </c>
      <c r="B1986" s="1">
        <v>42811</v>
      </c>
      <c r="C1986" s="2">
        <v>0.585474537037037</v>
      </c>
      <c r="D1986" t="s">
        <v>11220</v>
      </c>
      <c r="E1986" t="s">
        <v>22</v>
      </c>
      <c r="F1986" t="s">
        <v>11233</v>
      </c>
      <c r="G1986" s="14" t="s">
        <v>11222</v>
      </c>
      <c r="H1986" s="14" t="s">
        <v>11223</v>
      </c>
      <c r="I1986" t="s">
        <v>23</v>
      </c>
      <c r="K1986">
        <v>3</v>
      </c>
      <c r="L1986">
        <v>17</v>
      </c>
      <c r="M1986">
        <v>14</v>
      </c>
      <c r="N1986">
        <v>6</v>
      </c>
      <c r="O1986" t="s">
        <v>11218</v>
      </c>
      <c r="P1986" t="s">
        <v>517</v>
      </c>
      <c r="Q1986" t="s">
        <v>517</v>
      </c>
      <c r="R1986" t="s">
        <v>517</v>
      </c>
      <c r="S1986" t="s">
        <v>517</v>
      </c>
      <c r="T1986" t="s">
        <v>517</v>
      </c>
      <c r="U1986" t="s">
        <v>517</v>
      </c>
      <c r="V1986" t="s">
        <v>517</v>
      </c>
      <c r="W1986" t="s">
        <v>589</v>
      </c>
      <c r="X1986" t="s">
        <v>590</v>
      </c>
      <c r="Y1986" t="s">
        <v>11224</v>
      </c>
      <c r="Z1986" s="1">
        <v>34953</v>
      </c>
      <c r="AA1986" t="s">
        <v>9485</v>
      </c>
      <c r="AB1986">
        <v>21</v>
      </c>
      <c r="AC1986" t="s">
        <v>357</v>
      </c>
      <c r="AD1986" t="s">
        <v>491</v>
      </c>
      <c r="AF1986" t="s">
        <v>517</v>
      </c>
      <c r="AG1986" t="s">
        <v>517</v>
      </c>
      <c r="AH1986" t="s">
        <v>517</v>
      </c>
      <c r="AI1986" t="s">
        <v>517</v>
      </c>
      <c r="AJ1986" t="s">
        <v>517</v>
      </c>
    </row>
    <row r="1987" spans="1:36" x14ac:dyDescent="0.25">
      <c r="A1987" s="13" t="s">
        <v>11235</v>
      </c>
      <c r="B1987" s="1">
        <v>42811</v>
      </c>
      <c r="C1987" s="2">
        <v>0.55670138888888887</v>
      </c>
      <c r="D1987" t="s">
        <v>11236</v>
      </c>
      <c r="E1987" t="s">
        <v>22</v>
      </c>
      <c r="F1987" t="s">
        <v>11237</v>
      </c>
      <c r="G1987" t="s">
        <v>11238</v>
      </c>
      <c r="H1987" t="s">
        <v>11239</v>
      </c>
      <c r="I1987" t="s">
        <v>23</v>
      </c>
      <c r="K1987">
        <v>3</v>
      </c>
      <c r="L1987">
        <v>17</v>
      </c>
      <c r="M1987">
        <v>13</v>
      </c>
      <c r="N1987">
        <v>6</v>
      </c>
      <c r="O1987" t="s">
        <v>11234</v>
      </c>
      <c r="P1987" t="s">
        <v>517</v>
      </c>
      <c r="Q1987" t="s">
        <v>517</v>
      </c>
      <c r="R1987" t="s">
        <v>517</v>
      </c>
      <c r="S1987" t="s">
        <v>517</v>
      </c>
      <c r="T1987" t="s">
        <v>517</v>
      </c>
      <c r="U1987" t="s">
        <v>517</v>
      </c>
      <c r="V1987" t="s">
        <v>517</v>
      </c>
      <c r="W1987" t="s">
        <v>1247</v>
      </c>
      <c r="X1987" t="s">
        <v>477</v>
      </c>
      <c r="Y1987" t="s">
        <v>11240</v>
      </c>
      <c r="Z1987" s="1">
        <v>23043</v>
      </c>
      <c r="AA1987" t="s">
        <v>11241</v>
      </c>
      <c r="AB1987">
        <v>54</v>
      </c>
      <c r="AC1987" t="s">
        <v>358</v>
      </c>
      <c r="AD1987" t="s">
        <v>482</v>
      </c>
      <c r="AF1987" t="s">
        <v>517</v>
      </c>
      <c r="AG1987" t="s">
        <v>517</v>
      </c>
      <c r="AH1987" t="s">
        <v>517</v>
      </c>
      <c r="AI1987" t="s">
        <v>517</v>
      </c>
      <c r="AJ1987" t="s">
        <v>517</v>
      </c>
    </row>
    <row r="1988" spans="1:36" x14ac:dyDescent="0.25">
      <c r="A1988" s="13" t="s">
        <v>11242</v>
      </c>
      <c r="B1988" s="1">
        <v>42811</v>
      </c>
      <c r="C1988" s="2">
        <v>0.5153240740740741</v>
      </c>
      <c r="D1988" t="s">
        <v>11243</v>
      </c>
      <c r="E1988" t="s">
        <v>22</v>
      </c>
      <c r="F1988" t="s">
        <v>11244</v>
      </c>
      <c r="G1988" s="14" t="s">
        <v>11245</v>
      </c>
      <c r="H1988" s="14" t="s">
        <v>11246</v>
      </c>
      <c r="I1988" t="s">
        <v>25</v>
      </c>
      <c r="K1988">
        <v>3</v>
      </c>
      <c r="L1988">
        <v>17</v>
      </c>
      <c r="M1988">
        <v>12</v>
      </c>
      <c r="N1988">
        <v>6</v>
      </c>
      <c r="O1988" t="s">
        <v>517</v>
      </c>
      <c r="P1988" t="s">
        <v>517</v>
      </c>
      <c r="Q1988" t="s">
        <v>517</v>
      </c>
      <c r="R1988" t="s">
        <v>517</v>
      </c>
      <c r="S1988" t="s">
        <v>517</v>
      </c>
      <c r="T1988" t="s">
        <v>517</v>
      </c>
      <c r="U1988" t="s">
        <v>517</v>
      </c>
      <c r="V1988" t="s">
        <v>517</v>
      </c>
      <c r="W1988" t="s">
        <v>517</v>
      </c>
      <c r="X1988" t="s">
        <v>517</v>
      </c>
      <c r="Y1988" t="s">
        <v>11247</v>
      </c>
      <c r="Z1988" s="1">
        <v>35703</v>
      </c>
      <c r="AA1988" t="s">
        <v>529</v>
      </c>
      <c r="AB1988">
        <v>19</v>
      </c>
      <c r="AC1988" t="s">
        <v>358</v>
      </c>
      <c r="AD1988" t="s">
        <v>495</v>
      </c>
      <c r="AF1988" t="s">
        <v>8266</v>
      </c>
      <c r="AG1988" t="s">
        <v>517</v>
      </c>
      <c r="AH1988" t="s">
        <v>8306</v>
      </c>
      <c r="AI1988" t="s">
        <v>8260</v>
      </c>
      <c r="AJ1988" t="s">
        <v>517</v>
      </c>
    </row>
    <row r="1989" spans="1:36" x14ac:dyDescent="0.25">
      <c r="A1989" s="13" t="s">
        <v>11249</v>
      </c>
      <c r="B1989" s="1">
        <v>42810</v>
      </c>
      <c r="C1989" s="2">
        <v>0.97081018518518514</v>
      </c>
      <c r="D1989" t="s">
        <v>11250</v>
      </c>
      <c r="E1989" t="s">
        <v>22</v>
      </c>
      <c r="F1989" t="s">
        <v>11251</v>
      </c>
      <c r="G1989" s="14" t="s">
        <v>11245</v>
      </c>
      <c r="H1989" s="14" t="s">
        <v>11246</v>
      </c>
      <c r="I1989" t="s">
        <v>23</v>
      </c>
      <c r="K1989">
        <v>3</v>
      </c>
      <c r="L1989">
        <v>16</v>
      </c>
      <c r="M1989">
        <v>23</v>
      </c>
      <c r="N1989">
        <v>5</v>
      </c>
      <c r="O1989" t="s">
        <v>11248</v>
      </c>
      <c r="P1989" t="s">
        <v>517</v>
      </c>
      <c r="Q1989" t="s">
        <v>517</v>
      </c>
      <c r="R1989" t="s">
        <v>517</v>
      </c>
      <c r="S1989" t="s">
        <v>517</v>
      </c>
      <c r="T1989" t="s">
        <v>517</v>
      </c>
      <c r="U1989" t="s">
        <v>517</v>
      </c>
      <c r="V1989" t="s">
        <v>517</v>
      </c>
      <c r="W1989" t="s">
        <v>526</v>
      </c>
      <c r="X1989" t="s">
        <v>527</v>
      </c>
      <c r="Y1989" t="s">
        <v>11247</v>
      </c>
      <c r="Z1989" s="1">
        <v>35703</v>
      </c>
      <c r="AA1989" t="s">
        <v>1684</v>
      </c>
      <c r="AB1989">
        <v>19</v>
      </c>
      <c r="AC1989" t="s">
        <v>358</v>
      </c>
      <c r="AD1989" t="s">
        <v>495</v>
      </c>
      <c r="AF1989" t="s">
        <v>8306</v>
      </c>
      <c r="AG1989" t="s">
        <v>8260</v>
      </c>
      <c r="AH1989" t="s">
        <v>517</v>
      </c>
      <c r="AI1989" t="s">
        <v>517</v>
      </c>
      <c r="AJ1989" t="s">
        <v>517</v>
      </c>
    </row>
    <row r="1990" spans="1:36" x14ac:dyDescent="0.25">
      <c r="A1990" s="13" t="s">
        <v>11252</v>
      </c>
      <c r="B1990" s="1">
        <v>42810</v>
      </c>
      <c r="C1990" s="2">
        <v>0.91462962962962957</v>
      </c>
      <c r="D1990" t="s">
        <v>11253</v>
      </c>
      <c r="E1990" t="s">
        <v>22</v>
      </c>
      <c r="F1990" t="s">
        <v>11254</v>
      </c>
      <c r="G1990" s="14" t="s">
        <v>11255</v>
      </c>
      <c r="H1990" s="14" t="s">
        <v>11256</v>
      </c>
      <c r="I1990" t="s">
        <v>23</v>
      </c>
      <c r="K1990">
        <v>3</v>
      </c>
      <c r="L1990">
        <v>16</v>
      </c>
      <c r="M1990">
        <v>21</v>
      </c>
      <c r="N1990">
        <v>5</v>
      </c>
      <c r="O1990" t="s">
        <v>517</v>
      </c>
      <c r="P1990" t="s">
        <v>517</v>
      </c>
      <c r="Q1990" t="s">
        <v>517</v>
      </c>
      <c r="R1990" t="s">
        <v>517</v>
      </c>
      <c r="S1990" t="s">
        <v>517</v>
      </c>
      <c r="T1990" t="s">
        <v>517</v>
      </c>
      <c r="U1990" t="s">
        <v>517</v>
      </c>
      <c r="V1990" t="s">
        <v>517</v>
      </c>
      <c r="W1990" t="s">
        <v>517</v>
      </c>
      <c r="X1990" t="s">
        <v>517</v>
      </c>
      <c r="Y1990" t="s">
        <v>11257</v>
      </c>
      <c r="Z1990" s="1">
        <v>35473</v>
      </c>
      <c r="AA1990" t="s">
        <v>519</v>
      </c>
      <c r="AB1990">
        <v>20</v>
      </c>
      <c r="AC1990" t="s">
        <v>358</v>
      </c>
      <c r="AD1990" t="s">
        <v>488</v>
      </c>
      <c r="AF1990" t="s">
        <v>8260</v>
      </c>
      <c r="AG1990" t="s">
        <v>517</v>
      </c>
      <c r="AH1990" t="s">
        <v>517</v>
      </c>
      <c r="AI1990" t="s">
        <v>517</v>
      </c>
      <c r="AJ1990" t="s">
        <v>517</v>
      </c>
    </row>
    <row r="1991" spans="1:36" x14ac:dyDescent="0.25">
      <c r="A1991" s="13" t="s">
        <v>11259</v>
      </c>
      <c r="B1991" s="1">
        <v>42810</v>
      </c>
      <c r="C1991" s="2">
        <v>0.88737268518518519</v>
      </c>
      <c r="D1991" t="s">
        <v>11260</v>
      </c>
      <c r="E1991" t="s">
        <v>22</v>
      </c>
      <c r="F1991" t="s">
        <v>11261</v>
      </c>
      <c r="G1991" s="14" t="s">
        <v>11262</v>
      </c>
      <c r="H1991" s="14" t="s">
        <v>11263</v>
      </c>
      <c r="I1991" t="s">
        <v>21</v>
      </c>
      <c r="K1991">
        <v>3</v>
      </c>
      <c r="L1991">
        <v>16</v>
      </c>
      <c r="M1991">
        <v>21</v>
      </c>
      <c r="N1991">
        <v>5</v>
      </c>
      <c r="O1991" t="s">
        <v>11258</v>
      </c>
      <c r="P1991" t="s">
        <v>517</v>
      </c>
      <c r="Q1991" t="s">
        <v>517</v>
      </c>
      <c r="R1991" t="s">
        <v>517</v>
      </c>
      <c r="S1991" t="s">
        <v>517</v>
      </c>
      <c r="T1991" t="s">
        <v>517</v>
      </c>
      <c r="U1991" t="s">
        <v>517</v>
      </c>
      <c r="V1991" t="s">
        <v>517</v>
      </c>
      <c r="W1991" t="s">
        <v>589</v>
      </c>
      <c r="X1991" t="s">
        <v>590</v>
      </c>
      <c r="Y1991" t="s">
        <v>11264</v>
      </c>
      <c r="Z1991" s="1">
        <v>29419</v>
      </c>
      <c r="AA1991" t="s">
        <v>11265</v>
      </c>
      <c r="AB1991">
        <v>36</v>
      </c>
      <c r="AC1991" t="s">
        <v>357</v>
      </c>
      <c r="AD1991" t="s">
        <v>488</v>
      </c>
      <c r="AF1991" t="s">
        <v>8254</v>
      </c>
      <c r="AG1991" t="s">
        <v>8295</v>
      </c>
      <c r="AH1991" t="s">
        <v>8261</v>
      </c>
      <c r="AI1991">
        <v>16789</v>
      </c>
      <c r="AJ1991" t="s">
        <v>8307</v>
      </c>
    </row>
    <row r="1992" spans="1:36" x14ac:dyDescent="0.25">
      <c r="A1992" s="13" t="s">
        <v>11267</v>
      </c>
      <c r="B1992" s="1">
        <v>42810</v>
      </c>
      <c r="C1992" s="2">
        <v>0.86656250000000001</v>
      </c>
      <c r="D1992" t="s">
        <v>11268</v>
      </c>
      <c r="E1992" t="s">
        <v>22</v>
      </c>
      <c r="F1992" t="s">
        <v>11269</v>
      </c>
      <c r="G1992" s="14" t="s">
        <v>11270</v>
      </c>
      <c r="H1992" s="14" t="s">
        <v>11271</v>
      </c>
      <c r="I1992" t="s">
        <v>23</v>
      </c>
      <c r="K1992">
        <v>3</v>
      </c>
      <c r="L1992">
        <v>16</v>
      </c>
      <c r="M1992">
        <v>20</v>
      </c>
      <c r="N1992">
        <v>5</v>
      </c>
      <c r="O1992" t="s">
        <v>11266</v>
      </c>
      <c r="P1992" t="s">
        <v>517</v>
      </c>
      <c r="Q1992" t="s">
        <v>517</v>
      </c>
      <c r="R1992" t="s">
        <v>517</v>
      </c>
      <c r="S1992" t="s">
        <v>517</v>
      </c>
      <c r="T1992" t="s">
        <v>517</v>
      </c>
      <c r="U1992" t="s">
        <v>517</v>
      </c>
      <c r="V1992" t="s">
        <v>517</v>
      </c>
      <c r="W1992" t="s">
        <v>476</v>
      </c>
      <c r="X1992" t="s">
        <v>846</v>
      </c>
      <c r="Y1992" t="s">
        <v>11272</v>
      </c>
      <c r="Z1992" s="1">
        <v>30794</v>
      </c>
      <c r="AA1992" t="s">
        <v>743</v>
      </c>
      <c r="AB1992">
        <v>32</v>
      </c>
      <c r="AC1992" t="s">
        <v>358</v>
      </c>
      <c r="AD1992" t="s">
        <v>482</v>
      </c>
      <c r="AF1992" t="s">
        <v>517</v>
      </c>
      <c r="AG1992" t="s">
        <v>517</v>
      </c>
      <c r="AH1992" t="s">
        <v>517</v>
      </c>
      <c r="AI1992" t="s">
        <v>517</v>
      </c>
      <c r="AJ1992" t="s">
        <v>517</v>
      </c>
    </row>
    <row r="1993" spans="1:36" x14ac:dyDescent="0.25">
      <c r="A1993" s="13" t="s">
        <v>11273</v>
      </c>
      <c r="B1993" s="1">
        <v>42810</v>
      </c>
      <c r="C1993" s="2">
        <v>0.83959490740740739</v>
      </c>
      <c r="D1993" t="s">
        <v>11274</v>
      </c>
      <c r="E1993" t="s">
        <v>22</v>
      </c>
      <c r="F1993" t="s">
        <v>11275</v>
      </c>
      <c r="G1993" s="14" t="s">
        <v>11276</v>
      </c>
      <c r="H1993" s="14" t="s">
        <v>11277</v>
      </c>
      <c r="I1993" t="s">
        <v>24</v>
      </c>
      <c r="K1993">
        <v>3</v>
      </c>
      <c r="L1993">
        <v>16</v>
      </c>
      <c r="M1993">
        <v>20</v>
      </c>
      <c r="N1993">
        <v>5</v>
      </c>
      <c r="O1993" t="s">
        <v>517</v>
      </c>
      <c r="P1993" t="s">
        <v>517</v>
      </c>
      <c r="Q1993" t="s">
        <v>517</v>
      </c>
      <c r="R1993" t="s">
        <v>517</v>
      </c>
      <c r="S1993" t="s">
        <v>517</v>
      </c>
      <c r="T1993" t="s">
        <v>517</v>
      </c>
      <c r="U1993" t="s">
        <v>517</v>
      </c>
      <c r="V1993" t="s">
        <v>517</v>
      </c>
      <c r="W1993" t="s">
        <v>517</v>
      </c>
      <c r="X1993" t="s">
        <v>517</v>
      </c>
      <c r="Y1993" t="s">
        <v>11278</v>
      </c>
      <c r="Z1993" s="1">
        <v>27265</v>
      </c>
      <c r="AA1993" t="s">
        <v>1489</v>
      </c>
      <c r="AB1993">
        <v>42</v>
      </c>
      <c r="AC1993" t="s">
        <v>358</v>
      </c>
      <c r="AD1993" t="s">
        <v>488</v>
      </c>
      <c r="AF1993" t="s">
        <v>8259</v>
      </c>
      <c r="AG1993" t="s">
        <v>517</v>
      </c>
      <c r="AH1993" t="s">
        <v>517</v>
      </c>
      <c r="AI1993" t="s">
        <v>517</v>
      </c>
      <c r="AJ1993" t="s">
        <v>517</v>
      </c>
    </row>
    <row r="1994" spans="1:36" x14ac:dyDescent="0.25">
      <c r="A1994" s="13" t="s">
        <v>11279</v>
      </c>
      <c r="B1994" s="1">
        <v>42810</v>
      </c>
      <c r="C1994" s="2">
        <v>0.83503472222222219</v>
      </c>
      <c r="D1994" t="s">
        <v>11280</v>
      </c>
      <c r="E1994" t="s">
        <v>22</v>
      </c>
      <c r="F1994" t="s">
        <v>11281</v>
      </c>
      <c r="G1994" s="14" t="s">
        <v>11282</v>
      </c>
      <c r="H1994" s="14" t="s">
        <v>11283</v>
      </c>
      <c r="I1994" t="s">
        <v>25</v>
      </c>
      <c r="K1994">
        <v>3</v>
      </c>
      <c r="L1994">
        <v>16</v>
      </c>
      <c r="M1994">
        <v>20</v>
      </c>
      <c r="N1994">
        <v>5</v>
      </c>
      <c r="O1994" t="s">
        <v>517</v>
      </c>
      <c r="P1994" t="s">
        <v>517</v>
      </c>
      <c r="Q1994" t="s">
        <v>517</v>
      </c>
      <c r="R1994" t="s">
        <v>517</v>
      </c>
      <c r="S1994" t="s">
        <v>517</v>
      </c>
      <c r="T1994" t="s">
        <v>517</v>
      </c>
      <c r="U1994" t="s">
        <v>517</v>
      </c>
      <c r="V1994" t="s">
        <v>517</v>
      </c>
      <c r="W1994" t="s">
        <v>517</v>
      </c>
      <c r="X1994" t="s">
        <v>517</v>
      </c>
      <c r="Y1994" t="s">
        <v>11284</v>
      </c>
      <c r="Z1994" s="1">
        <v>34099</v>
      </c>
      <c r="AA1994" t="s">
        <v>529</v>
      </c>
      <c r="AB1994">
        <v>23</v>
      </c>
      <c r="AC1994" t="s">
        <v>358</v>
      </c>
      <c r="AD1994" t="s">
        <v>483</v>
      </c>
      <c r="AF1994" t="s">
        <v>517</v>
      </c>
      <c r="AG1994" t="s">
        <v>517</v>
      </c>
      <c r="AH1994" t="s">
        <v>517</v>
      </c>
      <c r="AI1994" t="s">
        <v>517</v>
      </c>
      <c r="AJ1994" t="s">
        <v>517</v>
      </c>
    </row>
    <row r="1995" spans="1:36" x14ac:dyDescent="0.25">
      <c r="A1995" s="13" t="s">
        <v>11286</v>
      </c>
      <c r="B1995" s="1">
        <v>42810</v>
      </c>
      <c r="C1995" s="2">
        <v>0.82329861111111102</v>
      </c>
      <c r="D1995" t="s">
        <v>11287</v>
      </c>
      <c r="E1995" t="s">
        <v>22</v>
      </c>
      <c r="F1995" t="s">
        <v>11288</v>
      </c>
      <c r="G1995" s="14" t="s">
        <v>11289</v>
      </c>
      <c r="H1995" s="14" t="s">
        <v>11290</v>
      </c>
      <c r="I1995" t="s">
        <v>23</v>
      </c>
      <c r="K1995">
        <v>3</v>
      </c>
      <c r="L1995">
        <v>16</v>
      </c>
      <c r="M1995">
        <v>19</v>
      </c>
      <c r="N1995">
        <v>5</v>
      </c>
      <c r="O1995" t="s">
        <v>11285</v>
      </c>
      <c r="P1995" t="s">
        <v>517</v>
      </c>
      <c r="Q1995" t="s">
        <v>517</v>
      </c>
      <c r="R1995" t="s">
        <v>517</v>
      </c>
      <c r="S1995" t="s">
        <v>517</v>
      </c>
      <c r="T1995" t="s">
        <v>517</v>
      </c>
      <c r="U1995" t="s">
        <v>517</v>
      </c>
      <c r="V1995" t="s">
        <v>517</v>
      </c>
      <c r="W1995" t="s">
        <v>1217</v>
      </c>
      <c r="X1995" t="s">
        <v>590</v>
      </c>
      <c r="Y1995" t="s">
        <v>517</v>
      </c>
      <c r="Z1995" s="1" t="s">
        <v>517</v>
      </c>
      <c r="AA1995" t="s">
        <v>11291</v>
      </c>
      <c r="AB1995" t="s">
        <v>517</v>
      </c>
      <c r="AC1995" t="s">
        <v>357</v>
      </c>
      <c r="AD1995" t="s">
        <v>517</v>
      </c>
      <c r="AF1995" t="s">
        <v>517</v>
      </c>
      <c r="AG1995" t="s">
        <v>517</v>
      </c>
      <c r="AH1995" t="s">
        <v>517</v>
      </c>
      <c r="AI1995" t="s">
        <v>517</v>
      </c>
      <c r="AJ1995" t="s">
        <v>517</v>
      </c>
    </row>
    <row r="1996" spans="1:36" x14ac:dyDescent="0.25">
      <c r="A1996" s="13" t="s">
        <v>11293</v>
      </c>
      <c r="B1996" s="1">
        <v>42810</v>
      </c>
      <c r="C1996" s="2">
        <v>0.80453703703703694</v>
      </c>
      <c r="D1996" t="s">
        <v>11294</v>
      </c>
      <c r="E1996" t="s">
        <v>22</v>
      </c>
      <c r="F1996" t="s">
        <v>11295</v>
      </c>
      <c r="G1996" s="14" t="s">
        <v>11296</v>
      </c>
      <c r="H1996" s="14" t="s">
        <v>11297</v>
      </c>
      <c r="I1996" t="s">
        <v>21</v>
      </c>
      <c r="K1996">
        <v>3</v>
      </c>
      <c r="L1996">
        <v>16</v>
      </c>
      <c r="M1996">
        <v>19</v>
      </c>
      <c r="N1996">
        <v>5</v>
      </c>
      <c r="O1996" t="s">
        <v>11292</v>
      </c>
      <c r="P1996" t="s">
        <v>517</v>
      </c>
      <c r="Q1996" t="s">
        <v>517</v>
      </c>
      <c r="R1996" t="s">
        <v>517</v>
      </c>
      <c r="S1996" t="s">
        <v>517</v>
      </c>
      <c r="T1996" t="s">
        <v>517</v>
      </c>
      <c r="U1996" t="s">
        <v>517</v>
      </c>
      <c r="V1996" t="s">
        <v>517</v>
      </c>
      <c r="W1996" t="s">
        <v>589</v>
      </c>
      <c r="X1996" t="s">
        <v>1238</v>
      </c>
      <c r="Y1996" t="s">
        <v>517</v>
      </c>
      <c r="Z1996" s="1" t="s">
        <v>517</v>
      </c>
      <c r="AA1996" t="s">
        <v>529</v>
      </c>
      <c r="AB1996" t="s">
        <v>517</v>
      </c>
      <c r="AC1996" t="s">
        <v>358</v>
      </c>
      <c r="AD1996" t="s">
        <v>517</v>
      </c>
      <c r="AF1996" t="s">
        <v>8263</v>
      </c>
      <c r="AG1996" t="s">
        <v>8254</v>
      </c>
      <c r="AH1996" t="s">
        <v>8313</v>
      </c>
      <c r="AI1996" t="s">
        <v>517</v>
      </c>
      <c r="AJ1996" t="s">
        <v>517</v>
      </c>
    </row>
    <row r="1997" spans="1:36" x14ac:dyDescent="0.25">
      <c r="A1997" s="13" t="s">
        <v>11298</v>
      </c>
      <c r="B1997" s="1">
        <v>42810</v>
      </c>
      <c r="C1997" s="2">
        <v>0.77188657407407402</v>
      </c>
      <c r="D1997" t="s">
        <v>11299</v>
      </c>
      <c r="E1997" t="s">
        <v>22</v>
      </c>
      <c r="F1997" t="s">
        <v>11300</v>
      </c>
      <c r="G1997" t="s">
        <v>11301</v>
      </c>
      <c r="H1997" t="s">
        <v>11302</v>
      </c>
      <c r="I1997" t="s">
        <v>21</v>
      </c>
      <c r="K1997">
        <v>3</v>
      </c>
      <c r="L1997">
        <v>16</v>
      </c>
      <c r="M1997">
        <v>18</v>
      </c>
      <c r="N1997">
        <v>5</v>
      </c>
      <c r="O1997" t="s">
        <v>517</v>
      </c>
      <c r="P1997" t="s">
        <v>517</v>
      </c>
      <c r="Q1997" t="s">
        <v>517</v>
      </c>
      <c r="R1997" t="s">
        <v>517</v>
      </c>
      <c r="S1997" t="s">
        <v>517</v>
      </c>
      <c r="T1997" t="s">
        <v>517</v>
      </c>
      <c r="U1997" t="s">
        <v>517</v>
      </c>
      <c r="V1997" t="s">
        <v>517</v>
      </c>
      <c r="W1997" t="s">
        <v>517</v>
      </c>
      <c r="X1997" t="s">
        <v>517</v>
      </c>
      <c r="Y1997" t="s">
        <v>11303</v>
      </c>
      <c r="Z1997" s="1">
        <v>35525</v>
      </c>
      <c r="AA1997" t="s">
        <v>478</v>
      </c>
      <c r="AB1997">
        <v>19</v>
      </c>
      <c r="AC1997" t="s">
        <v>358</v>
      </c>
      <c r="AD1997" t="s">
        <v>498</v>
      </c>
      <c r="AF1997" t="s">
        <v>8304</v>
      </c>
      <c r="AG1997" t="s">
        <v>517</v>
      </c>
      <c r="AH1997" t="s">
        <v>517</v>
      </c>
      <c r="AI1997" t="s">
        <v>517</v>
      </c>
      <c r="AJ1997" t="s">
        <v>517</v>
      </c>
    </row>
    <row r="1998" spans="1:36" x14ac:dyDescent="0.25">
      <c r="A1998" s="13" t="s">
        <v>11304</v>
      </c>
      <c r="B1998" s="1">
        <v>42810</v>
      </c>
      <c r="C1998" s="2">
        <v>0.74659722222222225</v>
      </c>
      <c r="D1998" t="s">
        <v>11305</v>
      </c>
      <c r="E1998" t="s">
        <v>22</v>
      </c>
      <c r="F1998" t="s">
        <v>11306</v>
      </c>
      <c r="G1998" s="14" t="s">
        <v>11307</v>
      </c>
      <c r="H1998" s="14" t="s">
        <v>11308</v>
      </c>
      <c r="I1998" t="s">
        <v>21</v>
      </c>
      <c r="K1998">
        <v>3</v>
      </c>
      <c r="L1998">
        <v>16</v>
      </c>
      <c r="M1998">
        <v>17</v>
      </c>
      <c r="N1998">
        <v>5</v>
      </c>
      <c r="O1998" t="s">
        <v>517</v>
      </c>
      <c r="P1998" t="s">
        <v>517</v>
      </c>
      <c r="Q1998" t="s">
        <v>517</v>
      </c>
      <c r="R1998" t="s">
        <v>517</v>
      </c>
      <c r="S1998" t="s">
        <v>517</v>
      </c>
      <c r="T1998" t="s">
        <v>517</v>
      </c>
      <c r="U1998" t="s">
        <v>517</v>
      </c>
      <c r="V1998" t="s">
        <v>517</v>
      </c>
      <c r="W1998" t="s">
        <v>517</v>
      </c>
      <c r="X1998" t="s">
        <v>517</v>
      </c>
      <c r="Y1998" t="s">
        <v>11309</v>
      </c>
      <c r="Z1998" s="1">
        <v>32739</v>
      </c>
      <c r="AA1998" t="s">
        <v>3592</v>
      </c>
      <c r="AB1998">
        <v>27</v>
      </c>
      <c r="AC1998" t="s">
        <v>358</v>
      </c>
      <c r="AD1998" t="s">
        <v>487</v>
      </c>
      <c r="AF1998" t="s">
        <v>8263</v>
      </c>
      <c r="AG1998" t="s">
        <v>8307</v>
      </c>
      <c r="AH1998" t="s">
        <v>8313</v>
      </c>
      <c r="AI1998" t="s">
        <v>517</v>
      </c>
      <c r="AJ1998" t="s">
        <v>517</v>
      </c>
    </row>
    <row r="1999" spans="1:36" x14ac:dyDescent="0.25">
      <c r="A1999" s="13" t="s">
        <v>11310</v>
      </c>
      <c r="B1999" s="1">
        <v>42810</v>
      </c>
      <c r="C1999" s="2">
        <v>0.72774305555555552</v>
      </c>
      <c r="D1999" t="s">
        <v>11311</v>
      </c>
      <c r="E1999" t="s">
        <v>22</v>
      </c>
      <c r="F1999" t="s">
        <v>11312</v>
      </c>
      <c r="G1999" s="14" t="s">
        <v>11313</v>
      </c>
      <c r="H1999" s="14" t="s">
        <v>11314</v>
      </c>
      <c r="I1999" t="s">
        <v>21</v>
      </c>
      <c r="K1999">
        <v>3</v>
      </c>
      <c r="L1999">
        <v>16</v>
      </c>
      <c r="M1999">
        <v>17</v>
      </c>
      <c r="N1999">
        <v>5</v>
      </c>
      <c r="O1999" t="s">
        <v>517</v>
      </c>
      <c r="P1999" t="s">
        <v>517</v>
      </c>
      <c r="Q1999" t="s">
        <v>517</v>
      </c>
      <c r="R1999" t="s">
        <v>517</v>
      </c>
      <c r="S1999" t="s">
        <v>517</v>
      </c>
      <c r="T1999" t="s">
        <v>517</v>
      </c>
      <c r="U1999" t="s">
        <v>517</v>
      </c>
      <c r="V1999" t="s">
        <v>517</v>
      </c>
      <c r="W1999" t="s">
        <v>517</v>
      </c>
      <c r="X1999" t="s">
        <v>517</v>
      </c>
      <c r="Y1999" t="s">
        <v>11315</v>
      </c>
      <c r="Z1999" s="1">
        <v>30758</v>
      </c>
      <c r="AA1999" t="s">
        <v>529</v>
      </c>
      <c r="AB1999">
        <v>32</v>
      </c>
      <c r="AC1999" t="s">
        <v>358</v>
      </c>
      <c r="AD1999" t="s">
        <v>488</v>
      </c>
      <c r="AF1999" t="s">
        <v>517</v>
      </c>
      <c r="AG1999" t="s">
        <v>517</v>
      </c>
      <c r="AH1999" t="s">
        <v>517</v>
      </c>
      <c r="AI1999" t="s">
        <v>517</v>
      </c>
      <c r="AJ1999" t="s">
        <v>517</v>
      </c>
    </row>
    <row r="2000" spans="1:36" x14ac:dyDescent="0.25">
      <c r="A2000" s="13" t="s">
        <v>11316</v>
      </c>
      <c r="B2000" s="1">
        <v>42812</v>
      </c>
      <c r="C2000" s="2">
        <v>0.85033564814814822</v>
      </c>
      <c r="D2000" t="s">
        <v>11317</v>
      </c>
      <c r="E2000" t="s">
        <v>22</v>
      </c>
      <c r="F2000" t="s">
        <v>11318</v>
      </c>
      <c r="G2000" s="14" t="s">
        <v>11319</v>
      </c>
      <c r="H2000" s="14" t="s">
        <v>11320</v>
      </c>
      <c r="I2000" t="s">
        <v>23</v>
      </c>
      <c r="K2000">
        <v>3</v>
      </c>
      <c r="L2000">
        <v>18</v>
      </c>
      <c r="M2000">
        <v>20</v>
      </c>
      <c r="N2000">
        <v>7</v>
      </c>
      <c r="O2000" t="s">
        <v>517</v>
      </c>
      <c r="P2000" t="s">
        <v>517</v>
      </c>
      <c r="Q2000" t="s">
        <v>517</v>
      </c>
      <c r="R2000" t="s">
        <v>517</v>
      </c>
      <c r="S2000" t="s">
        <v>517</v>
      </c>
      <c r="T2000" t="s">
        <v>517</v>
      </c>
      <c r="U2000" t="s">
        <v>517</v>
      </c>
      <c r="V2000" t="s">
        <v>517</v>
      </c>
      <c r="W2000" t="s">
        <v>517</v>
      </c>
      <c r="X2000" t="s">
        <v>517</v>
      </c>
      <c r="Y2000" t="s">
        <v>11321</v>
      </c>
      <c r="Z2000" s="1">
        <v>30737</v>
      </c>
      <c r="AA2000" t="s">
        <v>7779</v>
      </c>
      <c r="AB2000">
        <v>33</v>
      </c>
      <c r="AC2000" t="s">
        <v>358</v>
      </c>
      <c r="AD2000" t="s">
        <v>496</v>
      </c>
      <c r="AF2000" t="s">
        <v>517</v>
      </c>
      <c r="AG2000" t="s">
        <v>517</v>
      </c>
      <c r="AH2000" t="s">
        <v>517</v>
      </c>
      <c r="AI2000" t="s">
        <v>517</v>
      </c>
      <c r="AJ2000" t="s">
        <v>517</v>
      </c>
    </row>
    <row r="2001" spans="1:36" x14ac:dyDescent="0.25">
      <c r="A2001" s="13" t="s">
        <v>11323</v>
      </c>
      <c r="B2001" s="1">
        <v>42812</v>
      </c>
      <c r="C2001" s="2">
        <v>0.80975694444444446</v>
      </c>
      <c r="D2001" t="s">
        <v>11324</v>
      </c>
      <c r="E2001" t="s">
        <v>22</v>
      </c>
      <c r="F2001" t="s">
        <v>11325</v>
      </c>
      <c r="G2001" s="14" t="s">
        <v>11326</v>
      </c>
      <c r="H2001" s="14" t="s">
        <v>11327</v>
      </c>
      <c r="I2001" t="s">
        <v>23</v>
      </c>
      <c r="K2001">
        <v>3</v>
      </c>
      <c r="L2001">
        <v>18</v>
      </c>
      <c r="M2001">
        <v>19</v>
      </c>
      <c r="N2001">
        <v>7</v>
      </c>
      <c r="O2001" t="s">
        <v>11322</v>
      </c>
      <c r="P2001" t="s">
        <v>517</v>
      </c>
      <c r="Q2001" t="s">
        <v>517</v>
      </c>
      <c r="R2001" t="s">
        <v>517</v>
      </c>
      <c r="S2001" t="s">
        <v>517</v>
      </c>
      <c r="T2001" t="s">
        <v>517</v>
      </c>
      <c r="U2001" t="s">
        <v>517</v>
      </c>
      <c r="V2001" t="s">
        <v>517</v>
      </c>
      <c r="W2001" t="s">
        <v>537</v>
      </c>
      <c r="X2001" t="s">
        <v>590</v>
      </c>
      <c r="Y2001" t="s">
        <v>11328</v>
      </c>
      <c r="Z2001" s="1">
        <v>30446</v>
      </c>
      <c r="AA2001" t="s">
        <v>11324</v>
      </c>
      <c r="AB2001">
        <v>33</v>
      </c>
      <c r="AC2001" t="s">
        <v>358</v>
      </c>
      <c r="AD2001" t="s">
        <v>486</v>
      </c>
      <c r="AF2001" t="s">
        <v>517</v>
      </c>
      <c r="AG2001" t="s">
        <v>517</v>
      </c>
      <c r="AH2001" t="s">
        <v>517</v>
      </c>
      <c r="AI2001" t="s">
        <v>517</v>
      </c>
      <c r="AJ2001" t="s">
        <v>517</v>
      </c>
    </row>
    <row r="2002" spans="1:36" x14ac:dyDescent="0.25">
      <c r="A2002" s="13" t="s">
        <v>11330</v>
      </c>
      <c r="B2002" s="1">
        <v>42812</v>
      </c>
      <c r="C2002" s="2">
        <v>0.78789351851851863</v>
      </c>
      <c r="D2002" t="s">
        <v>11331</v>
      </c>
      <c r="E2002" t="s">
        <v>22</v>
      </c>
      <c r="F2002" t="s">
        <v>11332</v>
      </c>
      <c r="G2002" t="s">
        <v>11333</v>
      </c>
      <c r="H2002" t="s">
        <v>11334</v>
      </c>
      <c r="I2002" t="s">
        <v>21</v>
      </c>
      <c r="K2002">
        <v>3</v>
      </c>
      <c r="L2002">
        <v>18</v>
      </c>
      <c r="M2002">
        <v>18</v>
      </c>
      <c r="N2002">
        <v>7</v>
      </c>
      <c r="O2002" t="s">
        <v>11329</v>
      </c>
      <c r="P2002" t="s">
        <v>517</v>
      </c>
      <c r="Q2002" t="s">
        <v>517</v>
      </c>
      <c r="R2002" t="s">
        <v>517</v>
      </c>
      <c r="S2002" t="s">
        <v>517</v>
      </c>
      <c r="T2002" t="s">
        <v>517</v>
      </c>
      <c r="U2002" t="s">
        <v>517</v>
      </c>
      <c r="V2002" t="s">
        <v>517</v>
      </c>
      <c r="W2002" t="s">
        <v>526</v>
      </c>
      <c r="X2002" t="s">
        <v>527</v>
      </c>
      <c r="Y2002" t="s">
        <v>11335</v>
      </c>
      <c r="Z2002" s="1">
        <v>35877</v>
      </c>
      <c r="AA2002" t="s">
        <v>1542</v>
      </c>
      <c r="AB2002">
        <v>18</v>
      </c>
      <c r="AC2002" t="s">
        <v>358</v>
      </c>
      <c r="AD2002" t="s">
        <v>488</v>
      </c>
      <c r="AF2002" t="s">
        <v>8260</v>
      </c>
      <c r="AG2002" t="s">
        <v>8305</v>
      </c>
      <c r="AH2002" t="s">
        <v>517</v>
      </c>
      <c r="AI2002" t="s">
        <v>517</v>
      </c>
      <c r="AJ2002" t="s">
        <v>517</v>
      </c>
    </row>
    <row r="2003" spans="1:36" x14ac:dyDescent="0.25">
      <c r="A2003" s="13" t="s">
        <v>11336</v>
      </c>
      <c r="B2003" s="1">
        <v>42812</v>
      </c>
      <c r="C2003" s="2">
        <v>0.76812499999999995</v>
      </c>
      <c r="D2003" t="s">
        <v>11337</v>
      </c>
      <c r="E2003" t="s">
        <v>22</v>
      </c>
      <c r="F2003" t="s">
        <v>11338</v>
      </c>
      <c r="G2003" t="s">
        <v>11339</v>
      </c>
      <c r="H2003" t="s">
        <v>11340</v>
      </c>
      <c r="I2003" t="s">
        <v>23</v>
      </c>
      <c r="K2003">
        <v>3</v>
      </c>
      <c r="L2003">
        <v>18</v>
      </c>
      <c r="M2003">
        <v>18</v>
      </c>
      <c r="N2003">
        <v>7</v>
      </c>
      <c r="O2003" t="s">
        <v>517</v>
      </c>
      <c r="P2003" t="s">
        <v>517</v>
      </c>
      <c r="Q2003" t="s">
        <v>517</v>
      </c>
      <c r="R2003" t="s">
        <v>517</v>
      </c>
      <c r="S2003" t="s">
        <v>517</v>
      </c>
      <c r="T2003" t="s">
        <v>517</v>
      </c>
      <c r="U2003" t="s">
        <v>517</v>
      </c>
      <c r="V2003" t="s">
        <v>517</v>
      </c>
      <c r="W2003" t="s">
        <v>517</v>
      </c>
      <c r="X2003" t="s">
        <v>517</v>
      </c>
      <c r="Y2003" t="s">
        <v>11341</v>
      </c>
      <c r="Z2003" s="1">
        <v>34331</v>
      </c>
      <c r="AA2003" t="s">
        <v>7994</v>
      </c>
      <c r="AB2003">
        <v>23</v>
      </c>
      <c r="AC2003" t="s">
        <v>358</v>
      </c>
      <c r="AD2003" t="s">
        <v>487</v>
      </c>
      <c r="AF2003" t="s">
        <v>517</v>
      </c>
      <c r="AG2003" t="s">
        <v>517</v>
      </c>
      <c r="AH2003" t="s">
        <v>517</v>
      </c>
      <c r="AI2003" t="s">
        <v>517</v>
      </c>
      <c r="AJ2003" t="s">
        <v>517</v>
      </c>
    </row>
    <row r="2004" spans="1:36" x14ac:dyDescent="0.25">
      <c r="A2004" s="13" t="s">
        <v>11343</v>
      </c>
      <c r="B2004" s="1">
        <v>42812</v>
      </c>
      <c r="C2004" s="2">
        <v>0.7300578703703704</v>
      </c>
      <c r="D2004" t="s">
        <v>11344</v>
      </c>
      <c r="E2004" t="s">
        <v>22</v>
      </c>
      <c r="F2004" t="s">
        <v>11345</v>
      </c>
      <c r="G2004" s="14" t="s">
        <v>11346</v>
      </c>
      <c r="H2004" s="14" t="s">
        <v>11347</v>
      </c>
      <c r="I2004" t="s">
        <v>23</v>
      </c>
      <c r="K2004">
        <v>3</v>
      </c>
      <c r="L2004">
        <v>18</v>
      </c>
      <c r="M2004">
        <v>17</v>
      </c>
      <c r="N2004">
        <v>7</v>
      </c>
      <c r="O2004" t="s">
        <v>11342</v>
      </c>
      <c r="P2004" t="s">
        <v>517</v>
      </c>
      <c r="Q2004" t="s">
        <v>517</v>
      </c>
      <c r="R2004" t="s">
        <v>517</v>
      </c>
      <c r="S2004" t="s">
        <v>517</v>
      </c>
      <c r="T2004" t="s">
        <v>517</v>
      </c>
      <c r="U2004" t="s">
        <v>517</v>
      </c>
      <c r="V2004" t="s">
        <v>517</v>
      </c>
      <c r="W2004" t="s">
        <v>526</v>
      </c>
      <c r="X2004" t="s">
        <v>527</v>
      </c>
      <c r="Y2004" t="s">
        <v>4114</v>
      </c>
      <c r="Z2004" s="1">
        <v>34394</v>
      </c>
      <c r="AA2004" t="s">
        <v>478</v>
      </c>
      <c r="AB2004">
        <v>23</v>
      </c>
      <c r="AC2004" t="s">
        <v>358</v>
      </c>
      <c r="AD2004" t="s">
        <v>487</v>
      </c>
      <c r="AF2004" t="s">
        <v>517</v>
      </c>
      <c r="AG2004" t="s">
        <v>517</v>
      </c>
      <c r="AH2004" t="s">
        <v>517</v>
      </c>
      <c r="AI2004" t="s">
        <v>517</v>
      </c>
      <c r="AJ2004" t="s">
        <v>517</v>
      </c>
    </row>
    <row r="2005" spans="1:36" x14ac:dyDescent="0.25">
      <c r="A2005" s="13" t="s">
        <v>11348</v>
      </c>
      <c r="B2005" s="1">
        <v>42812</v>
      </c>
      <c r="C2005" s="2">
        <v>0.73</v>
      </c>
      <c r="D2005" t="s">
        <v>11349</v>
      </c>
      <c r="E2005" t="s">
        <v>22</v>
      </c>
      <c r="F2005" t="s">
        <v>11350</v>
      </c>
      <c r="G2005" s="14" t="s">
        <v>11351</v>
      </c>
      <c r="H2005" s="14" t="s">
        <v>11352</v>
      </c>
      <c r="I2005" t="s">
        <v>25</v>
      </c>
      <c r="K2005">
        <v>3</v>
      </c>
      <c r="L2005">
        <v>18</v>
      </c>
      <c r="M2005">
        <v>17</v>
      </c>
      <c r="N2005">
        <v>7</v>
      </c>
      <c r="O2005" t="s">
        <v>517</v>
      </c>
      <c r="P2005" t="s">
        <v>517</v>
      </c>
      <c r="Q2005" t="s">
        <v>517</v>
      </c>
      <c r="R2005" t="s">
        <v>517</v>
      </c>
      <c r="S2005" t="s">
        <v>517</v>
      </c>
      <c r="T2005" t="s">
        <v>517</v>
      </c>
      <c r="U2005" t="s">
        <v>517</v>
      </c>
      <c r="V2005" t="s">
        <v>517</v>
      </c>
      <c r="W2005" t="s">
        <v>517</v>
      </c>
      <c r="X2005" t="s">
        <v>517</v>
      </c>
      <c r="Y2005" t="s">
        <v>7570</v>
      </c>
      <c r="Z2005" s="1">
        <v>32946</v>
      </c>
      <c r="AA2005" t="s">
        <v>519</v>
      </c>
      <c r="AB2005">
        <v>27</v>
      </c>
      <c r="AC2005" t="s">
        <v>358</v>
      </c>
      <c r="AD2005" t="s">
        <v>491</v>
      </c>
      <c r="AF2005" t="s">
        <v>8295</v>
      </c>
      <c r="AG2005" t="s">
        <v>517</v>
      </c>
      <c r="AH2005" t="s">
        <v>8266</v>
      </c>
      <c r="AI2005" t="s">
        <v>517</v>
      </c>
      <c r="AJ2005" t="s">
        <v>517</v>
      </c>
    </row>
    <row r="2006" spans="1:36" x14ac:dyDescent="0.25">
      <c r="A2006" s="13" t="s">
        <v>11354</v>
      </c>
      <c r="B2006" s="1">
        <v>42812</v>
      </c>
      <c r="C2006" s="2">
        <v>0.71203703703703702</v>
      </c>
      <c r="D2006" t="s">
        <v>11355</v>
      </c>
      <c r="E2006" t="s">
        <v>22</v>
      </c>
      <c r="F2006" t="s">
        <v>11356</v>
      </c>
      <c r="G2006" s="14" t="s">
        <v>11357</v>
      </c>
      <c r="H2006" s="14" t="s">
        <v>11358</v>
      </c>
      <c r="I2006" t="s">
        <v>21</v>
      </c>
      <c r="K2006">
        <v>3</v>
      </c>
      <c r="L2006">
        <v>18</v>
      </c>
      <c r="M2006">
        <v>17</v>
      </c>
      <c r="N2006">
        <v>7</v>
      </c>
      <c r="O2006" t="s">
        <v>11353</v>
      </c>
      <c r="P2006" t="s">
        <v>517</v>
      </c>
      <c r="Q2006" t="s">
        <v>517</v>
      </c>
      <c r="R2006" t="s">
        <v>517</v>
      </c>
      <c r="S2006" t="s">
        <v>517</v>
      </c>
      <c r="T2006" t="s">
        <v>517</v>
      </c>
      <c r="U2006" t="s">
        <v>517</v>
      </c>
      <c r="V2006" t="s">
        <v>517</v>
      </c>
      <c r="W2006" t="s">
        <v>589</v>
      </c>
      <c r="X2006" t="s">
        <v>590</v>
      </c>
      <c r="Y2006" t="s">
        <v>11359</v>
      </c>
      <c r="Z2006" s="1">
        <v>25227</v>
      </c>
      <c r="AA2006" t="s">
        <v>529</v>
      </c>
      <c r="AB2006">
        <v>48</v>
      </c>
      <c r="AC2006" t="s">
        <v>358</v>
      </c>
      <c r="AD2006" t="s">
        <v>500</v>
      </c>
      <c r="AF2006" t="s">
        <v>8263</v>
      </c>
      <c r="AG2006" t="s">
        <v>8307</v>
      </c>
      <c r="AH2006" t="s">
        <v>517</v>
      </c>
      <c r="AI2006" t="s">
        <v>517</v>
      </c>
      <c r="AJ2006" t="s">
        <v>517</v>
      </c>
    </row>
    <row r="2007" spans="1:36" x14ac:dyDescent="0.25">
      <c r="A2007" s="13" t="s">
        <v>11360</v>
      </c>
      <c r="B2007" s="1">
        <v>42812</v>
      </c>
      <c r="C2007" s="2">
        <v>0.68262731481481476</v>
      </c>
      <c r="D2007" t="s">
        <v>11361</v>
      </c>
      <c r="E2007" t="s">
        <v>22</v>
      </c>
      <c r="F2007" t="s">
        <v>11362</v>
      </c>
      <c r="G2007" t="s">
        <v>11363</v>
      </c>
      <c r="H2007" t="s">
        <v>11364</v>
      </c>
      <c r="I2007" t="s">
        <v>21</v>
      </c>
      <c r="K2007">
        <v>3</v>
      </c>
      <c r="L2007">
        <v>18</v>
      </c>
      <c r="M2007">
        <v>16</v>
      </c>
      <c r="N2007">
        <v>7</v>
      </c>
      <c r="O2007" t="s">
        <v>517</v>
      </c>
      <c r="P2007" t="s">
        <v>517</v>
      </c>
      <c r="Q2007" t="s">
        <v>517</v>
      </c>
      <c r="R2007" t="s">
        <v>517</v>
      </c>
      <c r="S2007" t="s">
        <v>517</v>
      </c>
      <c r="T2007" t="s">
        <v>517</v>
      </c>
      <c r="U2007" t="s">
        <v>517</v>
      </c>
      <c r="V2007" t="s">
        <v>517</v>
      </c>
      <c r="W2007" t="s">
        <v>517</v>
      </c>
      <c r="X2007" t="s">
        <v>517</v>
      </c>
      <c r="Y2007" t="s">
        <v>11365</v>
      </c>
      <c r="Z2007" s="1">
        <v>31352</v>
      </c>
      <c r="AA2007" t="s">
        <v>6905</v>
      </c>
      <c r="AB2007">
        <v>31</v>
      </c>
      <c r="AC2007" t="s">
        <v>358</v>
      </c>
      <c r="AD2007" t="s">
        <v>509</v>
      </c>
      <c r="AF2007" t="s">
        <v>8306</v>
      </c>
      <c r="AG2007" t="s">
        <v>8305</v>
      </c>
      <c r="AH2007" t="s">
        <v>517</v>
      </c>
      <c r="AI2007" t="s">
        <v>517</v>
      </c>
      <c r="AJ2007" t="s">
        <v>517</v>
      </c>
    </row>
    <row r="2008" spans="1:36" x14ac:dyDescent="0.25">
      <c r="A2008" s="13" t="s">
        <v>11367</v>
      </c>
      <c r="B2008" s="1">
        <v>42812</v>
      </c>
      <c r="C2008" s="2">
        <v>0.5427777777777778</v>
      </c>
      <c r="D2008" t="s">
        <v>11368</v>
      </c>
      <c r="E2008" t="s">
        <v>22</v>
      </c>
      <c r="F2008" t="s">
        <v>11369</v>
      </c>
      <c r="G2008" t="s">
        <v>11370</v>
      </c>
      <c r="H2008" t="s">
        <v>11371</v>
      </c>
      <c r="I2008" t="s">
        <v>23</v>
      </c>
      <c r="K2008">
        <v>3</v>
      </c>
      <c r="L2008">
        <v>18</v>
      </c>
      <c r="M2008">
        <v>13</v>
      </c>
      <c r="N2008">
        <v>7</v>
      </c>
      <c r="O2008" t="s">
        <v>11366</v>
      </c>
      <c r="P2008" t="s">
        <v>517</v>
      </c>
      <c r="Q2008" t="s">
        <v>517</v>
      </c>
      <c r="R2008" t="s">
        <v>517</v>
      </c>
      <c r="S2008" t="s">
        <v>517</v>
      </c>
      <c r="T2008" t="s">
        <v>517</v>
      </c>
      <c r="U2008" t="s">
        <v>517</v>
      </c>
      <c r="V2008" t="s">
        <v>517</v>
      </c>
      <c r="W2008" t="s">
        <v>537</v>
      </c>
      <c r="X2008" t="s">
        <v>590</v>
      </c>
      <c r="Y2008" t="s">
        <v>11372</v>
      </c>
      <c r="Z2008" s="1">
        <v>33786</v>
      </c>
      <c r="AA2008" t="s">
        <v>1903</v>
      </c>
      <c r="AB2008">
        <v>24</v>
      </c>
      <c r="AC2008" t="s">
        <v>358</v>
      </c>
      <c r="AD2008" t="s">
        <v>488</v>
      </c>
      <c r="AF2008" t="s">
        <v>8313</v>
      </c>
      <c r="AG2008" t="s">
        <v>517</v>
      </c>
      <c r="AH2008" t="s">
        <v>517</v>
      </c>
      <c r="AI2008" t="s">
        <v>517</v>
      </c>
      <c r="AJ2008" t="s">
        <v>517</v>
      </c>
    </row>
    <row r="2009" spans="1:36" x14ac:dyDescent="0.25">
      <c r="A2009" s="13" t="s">
        <v>11373</v>
      </c>
      <c r="B2009" s="1">
        <v>42812</v>
      </c>
      <c r="C2009" s="2">
        <v>0.58914351851851854</v>
      </c>
      <c r="D2009" t="s">
        <v>5291</v>
      </c>
      <c r="E2009" t="s">
        <v>22</v>
      </c>
      <c r="F2009" t="s">
        <v>5287</v>
      </c>
      <c r="G2009" t="s">
        <v>5288</v>
      </c>
      <c r="H2009" t="s">
        <v>5289</v>
      </c>
      <c r="I2009" t="s">
        <v>23</v>
      </c>
      <c r="K2009">
        <v>3</v>
      </c>
      <c r="L2009">
        <v>18</v>
      </c>
      <c r="M2009">
        <v>14</v>
      </c>
      <c r="N2009">
        <v>7</v>
      </c>
      <c r="O2009" t="s">
        <v>10232</v>
      </c>
      <c r="P2009" t="s">
        <v>517</v>
      </c>
      <c r="Q2009" t="s">
        <v>517</v>
      </c>
      <c r="R2009" t="s">
        <v>517</v>
      </c>
      <c r="S2009" t="s">
        <v>517</v>
      </c>
      <c r="T2009" t="s">
        <v>517</v>
      </c>
      <c r="U2009" t="s">
        <v>517</v>
      </c>
      <c r="V2009" t="s">
        <v>517</v>
      </c>
      <c r="W2009" t="s">
        <v>526</v>
      </c>
      <c r="X2009" t="s">
        <v>527</v>
      </c>
      <c r="Y2009" t="s">
        <v>4018</v>
      </c>
      <c r="Z2009" s="1">
        <v>34759</v>
      </c>
      <c r="AA2009" t="s">
        <v>519</v>
      </c>
      <c r="AB2009">
        <v>22</v>
      </c>
      <c r="AC2009" t="s">
        <v>358</v>
      </c>
      <c r="AD2009" t="s">
        <v>487</v>
      </c>
      <c r="AF2009" t="s">
        <v>517</v>
      </c>
      <c r="AG2009" t="s">
        <v>517</v>
      </c>
      <c r="AH2009" t="s">
        <v>517</v>
      </c>
      <c r="AI2009" t="s">
        <v>517</v>
      </c>
      <c r="AJ2009" t="s">
        <v>517</v>
      </c>
    </row>
    <row r="2010" spans="1:36" x14ac:dyDescent="0.25">
      <c r="A2010" s="13" t="s">
        <v>11374</v>
      </c>
      <c r="B2010" s="1">
        <v>42812</v>
      </c>
      <c r="C2010" s="2">
        <v>0.55793981481481481</v>
      </c>
      <c r="D2010" t="s">
        <v>11375</v>
      </c>
      <c r="E2010" t="s">
        <v>22</v>
      </c>
      <c r="F2010" t="s">
        <v>11376</v>
      </c>
      <c r="G2010" s="14" t="s">
        <v>11377</v>
      </c>
      <c r="H2010" s="14" t="s">
        <v>11378</v>
      </c>
      <c r="I2010" t="s">
        <v>24</v>
      </c>
      <c r="K2010">
        <v>3</v>
      </c>
      <c r="L2010">
        <v>18</v>
      </c>
      <c r="M2010">
        <v>13</v>
      </c>
      <c r="N2010">
        <v>7</v>
      </c>
      <c r="O2010" t="s">
        <v>517</v>
      </c>
      <c r="P2010" t="s">
        <v>517</v>
      </c>
      <c r="Q2010" t="s">
        <v>517</v>
      </c>
      <c r="R2010" t="s">
        <v>517</v>
      </c>
      <c r="S2010" t="s">
        <v>517</v>
      </c>
      <c r="T2010" t="s">
        <v>517</v>
      </c>
      <c r="U2010" t="s">
        <v>517</v>
      </c>
      <c r="V2010" t="s">
        <v>517</v>
      </c>
      <c r="W2010" t="s">
        <v>517</v>
      </c>
      <c r="X2010" t="s">
        <v>517</v>
      </c>
      <c r="Y2010" t="s">
        <v>11379</v>
      </c>
      <c r="Z2010" s="1">
        <v>15389</v>
      </c>
      <c r="AA2010" t="s">
        <v>4958</v>
      </c>
      <c r="AB2010">
        <v>75</v>
      </c>
      <c r="AC2010" t="s">
        <v>357</v>
      </c>
      <c r="AD2010" t="s">
        <v>517</v>
      </c>
      <c r="AF2010" t="s">
        <v>517</v>
      </c>
      <c r="AG2010" t="s">
        <v>517</v>
      </c>
      <c r="AH2010" t="s">
        <v>517</v>
      </c>
      <c r="AI2010" t="s">
        <v>517</v>
      </c>
      <c r="AJ2010" t="s">
        <v>517</v>
      </c>
    </row>
    <row r="2011" spans="1:36" x14ac:dyDescent="0.25">
      <c r="A2011" s="13" t="s">
        <v>11381</v>
      </c>
      <c r="B2011" s="1">
        <v>42812</v>
      </c>
      <c r="C2011" s="2">
        <v>0.65869212962962964</v>
      </c>
      <c r="D2011" t="s">
        <v>11382</v>
      </c>
      <c r="E2011" t="s">
        <v>22</v>
      </c>
      <c r="F2011" t="s">
        <v>11383</v>
      </c>
      <c r="G2011" t="s">
        <v>11384</v>
      </c>
      <c r="H2011" t="s">
        <v>11385</v>
      </c>
      <c r="I2011" t="s">
        <v>23</v>
      </c>
      <c r="K2011">
        <v>3</v>
      </c>
      <c r="L2011">
        <v>18</v>
      </c>
      <c r="M2011">
        <v>15</v>
      </c>
      <c r="N2011">
        <v>7</v>
      </c>
      <c r="O2011" t="s">
        <v>11380</v>
      </c>
      <c r="P2011" t="s">
        <v>517</v>
      </c>
      <c r="Q2011" t="s">
        <v>517</v>
      </c>
      <c r="R2011" t="s">
        <v>517</v>
      </c>
      <c r="S2011" t="s">
        <v>517</v>
      </c>
      <c r="T2011" t="s">
        <v>517</v>
      </c>
      <c r="U2011" t="s">
        <v>517</v>
      </c>
      <c r="V2011" t="s">
        <v>517</v>
      </c>
      <c r="W2011" t="s">
        <v>526</v>
      </c>
      <c r="X2011" t="s">
        <v>527</v>
      </c>
      <c r="Y2011" t="s">
        <v>11386</v>
      </c>
      <c r="Z2011" s="1">
        <v>35737</v>
      </c>
      <c r="AA2011" t="s">
        <v>4231</v>
      </c>
      <c r="AB2011">
        <v>19</v>
      </c>
      <c r="AC2011" t="s">
        <v>358</v>
      </c>
      <c r="AD2011" t="s">
        <v>487</v>
      </c>
      <c r="AF2011" t="s">
        <v>8313</v>
      </c>
      <c r="AG2011" t="s">
        <v>517</v>
      </c>
      <c r="AH2011" t="s">
        <v>517</v>
      </c>
      <c r="AI2011" t="s">
        <v>517</v>
      </c>
      <c r="AJ2011" t="s">
        <v>517</v>
      </c>
    </row>
    <row r="2012" spans="1:36" x14ac:dyDescent="0.25">
      <c r="A2012" s="13" t="s">
        <v>11387</v>
      </c>
      <c r="B2012" s="1">
        <v>42812</v>
      </c>
      <c r="C2012" s="2">
        <v>0.96702546296296299</v>
      </c>
      <c r="D2012" t="s">
        <v>11388</v>
      </c>
      <c r="E2012" t="s">
        <v>22</v>
      </c>
      <c r="F2012" t="s">
        <v>11389</v>
      </c>
      <c r="G2012" s="14" t="s">
        <v>11390</v>
      </c>
      <c r="H2012" s="14" t="s">
        <v>11391</v>
      </c>
      <c r="I2012" t="s">
        <v>25</v>
      </c>
      <c r="K2012">
        <v>3</v>
      </c>
      <c r="L2012">
        <v>18</v>
      </c>
      <c r="M2012">
        <v>23</v>
      </c>
      <c r="N2012">
        <v>7</v>
      </c>
      <c r="O2012" t="s">
        <v>517</v>
      </c>
      <c r="P2012" t="s">
        <v>517</v>
      </c>
      <c r="Q2012" t="s">
        <v>517</v>
      </c>
      <c r="R2012" t="s">
        <v>517</v>
      </c>
      <c r="S2012" t="s">
        <v>517</v>
      </c>
      <c r="T2012" t="s">
        <v>517</v>
      </c>
      <c r="U2012" t="s">
        <v>517</v>
      </c>
      <c r="V2012" t="s">
        <v>517</v>
      </c>
      <c r="W2012" t="s">
        <v>517</v>
      </c>
      <c r="X2012" t="s">
        <v>517</v>
      </c>
      <c r="Y2012" t="s">
        <v>11392</v>
      </c>
      <c r="Z2012" s="1">
        <v>32103</v>
      </c>
      <c r="AA2012" t="s">
        <v>11393</v>
      </c>
      <c r="AB2012">
        <v>29</v>
      </c>
      <c r="AC2012" t="s">
        <v>358</v>
      </c>
      <c r="AD2012" t="s">
        <v>502</v>
      </c>
      <c r="AF2012" t="s">
        <v>517</v>
      </c>
      <c r="AG2012" t="s">
        <v>517</v>
      </c>
      <c r="AH2012" t="s">
        <v>517</v>
      </c>
      <c r="AI2012" t="s">
        <v>517</v>
      </c>
      <c r="AJ2012" t="s">
        <v>517</v>
      </c>
    </row>
    <row r="2013" spans="1:36" x14ac:dyDescent="0.25">
      <c r="A2013" s="13" t="s">
        <v>11395</v>
      </c>
      <c r="B2013" s="1">
        <v>42812</v>
      </c>
      <c r="C2013" s="2">
        <v>0.91862268518518519</v>
      </c>
      <c r="D2013" t="s">
        <v>11396</v>
      </c>
      <c r="E2013" t="s">
        <v>22</v>
      </c>
      <c r="F2013" t="s">
        <v>11397</v>
      </c>
      <c r="G2013" s="14" t="s">
        <v>11398</v>
      </c>
      <c r="H2013" s="14" t="s">
        <v>11399</v>
      </c>
      <c r="I2013" t="s">
        <v>21</v>
      </c>
      <c r="K2013">
        <v>3</v>
      </c>
      <c r="L2013">
        <v>18</v>
      </c>
      <c r="M2013">
        <v>22</v>
      </c>
      <c r="N2013">
        <v>7</v>
      </c>
      <c r="O2013" t="s">
        <v>11394</v>
      </c>
      <c r="P2013" t="s">
        <v>517</v>
      </c>
      <c r="Q2013" t="s">
        <v>517</v>
      </c>
      <c r="R2013" t="s">
        <v>517</v>
      </c>
      <c r="S2013" t="s">
        <v>517</v>
      </c>
      <c r="T2013" t="s">
        <v>517</v>
      </c>
      <c r="U2013" t="s">
        <v>517</v>
      </c>
      <c r="V2013" t="s">
        <v>517</v>
      </c>
      <c r="W2013" t="s">
        <v>589</v>
      </c>
      <c r="X2013" t="s">
        <v>2535</v>
      </c>
      <c r="Y2013" t="s">
        <v>11400</v>
      </c>
      <c r="Z2013" s="1">
        <v>29691</v>
      </c>
      <c r="AA2013" t="s">
        <v>11401</v>
      </c>
      <c r="AB2013">
        <v>35</v>
      </c>
      <c r="AC2013" t="s">
        <v>358</v>
      </c>
      <c r="AD2013" t="s">
        <v>502</v>
      </c>
      <c r="AF2013" t="s">
        <v>8254</v>
      </c>
      <c r="AG2013" t="s">
        <v>517</v>
      </c>
      <c r="AH2013" t="s">
        <v>517</v>
      </c>
      <c r="AI2013" t="s">
        <v>517</v>
      </c>
      <c r="AJ2013" t="s">
        <v>517</v>
      </c>
    </row>
    <row r="2014" spans="1:36" x14ac:dyDescent="0.25">
      <c r="A2014" s="13" t="s">
        <v>11403</v>
      </c>
      <c r="B2014" s="1">
        <v>42813</v>
      </c>
      <c r="C2014" s="2">
        <v>0.45392361111111112</v>
      </c>
      <c r="D2014" t="s">
        <v>11404</v>
      </c>
      <c r="E2014" t="s">
        <v>22</v>
      </c>
      <c r="F2014" t="s">
        <v>11405</v>
      </c>
      <c r="G2014" s="14" t="s">
        <v>11406</v>
      </c>
      <c r="H2014" s="14" t="s">
        <v>11407</v>
      </c>
      <c r="I2014" t="s">
        <v>23</v>
      </c>
      <c r="K2014">
        <v>3</v>
      </c>
      <c r="L2014">
        <v>19</v>
      </c>
      <c r="M2014">
        <v>10</v>
      </c>
      <c r="N2014">
        <v>1</v>
      </c>
      <c r="O2014" t="s">
        <v>11402</v>
      </c>
      <c r="P2014" t="s">
        <v>517</v>
      </c>
      <c r="Q2014" t="s">
        <v>517</v>
      </c>
      <c r="R2014" t="s">
        <v>517</v>
      </c>
      <c r="S2014" t="s">
        <v>517</v>
      </c>
      <c r="T2014" t="s">
        <v>517</v>
      </c>
      <c r="U2014" t="s">
        <v>517</v>
      </c>
      <c r="V2014" t="s">
        <v>517</v>
      </c>
      <c r="W2014" t="s">
        <v>589</v>
      </c>
      <c r="X2014" t="s">
        <v>590</v>
      </c>
      <c r="Y2014" t="s">
        <v>11408</v>
      </c>
      <c r="Z2014" s="1">
        <v>28819</v>
      </c>
      <c r="AA2014" t="s">
        <v>11409</v>
      </c>
      <c r="AB2014">
        <v>38</v>
      </c>
      <c r="AC2014" t="s">
        <v>358</v>
      </c>
      <c r="AD2014" t="s">
        <v>492</v>
      </c>
      <c r="AF2014" t="s">
        <v>8282</v>
      </c>
      <c r="AG2014" t="s">
        <v>8313</v>
      </c>
      <c r="AH2014" t="s">
        <v>517</v>
      </c>
      <c r="AI2014" t="s">
        <v>517</v>
      </c>
      <c r="AJ2014" t="s">
        <v>517</v>
      </c>
    </row>
    <row r="2015" spans="1:36" x14ac:dyDescent="0.25">
      <c r="A2015" s="13" t="s">
        <v>11410</v>
      </c>
      <c r="B2015" s="1">
        <v>42813</v>
      </c>
      <c r="C2015" s="2">
        <v>0.45061342592592596</v>
      </c>
      <c r="D2015" t="s">
        <v>11411</v>
      </c>
      <c r="E2015" t="s">
        <v>22</v>
      </c>
      <c r="F2015" t="s">
        <v>11345</v>
      </c>
      <c r="G2015" s="14" t="s">
        <v>11346</v>
      </c>
      <c r="H2015" s="14" t="s">
        <v>11347</v>
      </c>
      <c r="I2015" t="s">
        <v>23</v>
      </c>
      <c r="K2015">
        <v>3</v>
      </c>
      <c r="L2015">
        <v>19</v>
      </c>
      <c r="M2015">
        <v>10</v>
      </c>
      <c r="N2015">
        <v>1</v>
      </c>
      <c r="O2015" t="s">
        <v>11342</v>
      </c>
      <c r="P2015" t="s">
        <v>517</v>
      </c>
      <c r="Q2015" t="s">
        <v>517</v>
      </c>
      <c r="R2015" t="s">
        <v>517</v>
      </c>
      <c r="S2015" t="s">
        <v>517</v>
      </c>
      <c r="T2015" t="s">
        <v>517</v>
      </c>
      <c r="U2015" t="s">
        <v>517</v>
      </c>
      <c r="V2015" t="s">
        <v>517</v>
      </c>
      <c r="W2015" t="s">
        <v>526</v>
      </c>
      <c r="X2015" t="s">
        <v>527</v>
      </c>
      <c r="Y2015" t="s">
        <v>4114</v>
      </c>
      <c r="Z2015" s="1">
        <v>34394</v>
      </c>
      <c r="AA2015" t="s">
        <v>478</v>
      </c>
      <c r="AB2015">
        <v>23</v>
      </c>
      <c r="AC2015" t="s">
        <v>358</v>
      </c>
      <c r="AD2015" t="s">
        <v>487</v>
      </c>
      <c r="AF2015" t="s">
        <v>517</v>
      </c>
      <c r="AG2015" t="s">
        <v>517</v>
      </c>
      <c r="AH2015" t="s">
        <v>517</v>
      </c>
      <c r="AI2015" t="s">
        <v>517</v>
      </c>
      <c r="AJ2015" t="s">
        <v>517</v>
      </c>
    </row>
    <row r="2016" spans="1:36" x14ac:dyDescent="0.25">
      <c r="A2016" s="13" t="s">
        <v>11412</v>
      </c>
      <c r="B2016" s="1">
        <v>42813</v>
      </c>
      <c r="C2016" s="2">
        <v>0.44869212962962962</v>
      </c>
      <c r="D2016" t="s">
        <v>11413</v>
      </c>
      <c r="E2016" t="s">
        <v>22</v>
      </c>
      <c r="F2016" t="s">
        <v>11414</v>
      </c>
      <c r="G2016" s="14" t="s">
        <v>11415</v>
      </c>
      <c r="H2016" s="14" t="s">
        <v>11416</v>
      </c>
      <c r="I2016" t="s">
        <v>21</v>
      </c>
      <c r="K2016">
        <v>3</v>
      </c>
      <c r="L2016">
        <v>19</v>
      </c>
      <c r="M2016">
        <v>10</v>
      </c>
      <c r="N2016">
        <v>1</v>
      </c>
      <c r="O2016" t="s">
        <v>517</v>
      </c>
      <c r="P2016" t="s">
        <v>517</v>
      </c>
      <c r="Q2016" t="s">
        <v>517</v>
      </c>
      <c r="R2016" t="s">
        <v>517</v>
      </c>
      <c r="S2016" t="s">
        <v>517</v>
      </c>
      <c r="T2016" t="s">
        <v>517</v>
      </c>
      <c r="U2016" t="s">
        <v>517</v>
      </c>
      <c r="V2016" t="s">
        <v>517</v>
      </c>
      <c r="W2016" t="s">
        <v>517</v>
      </c>
      <c r="X2016" t="s">
        <v>517</v>
      </c>
      <c r="Y2016" t="s">
        <v>11016</v>
      </c>
      <c r="Z2016" s="1">
        <v>29830</v>
      </c>
      <c r="AA2016" t="s">
        <v>5850</v>
      </c>
      <c r="AB2016">
        <v>35</v>
      </c>
      <c r="AC2016" t="s">
        <v>357</v>
      </c>
      <c r="AD2016" t="s">
        <v>482</v>
      </c>
      <c r="AF2016" t="s">
        <v>8259</v>
      </c>
      <c r="AG2016" t="s">
        <v>8273</v>
      </c>
      <c r="AH2016" t="s">
        <v>8295</v>
      </c>
      <c r="AI2016" t="s">
        <v>8263</v>
      </c>
      <c r="AJ2016" t="s">
        <v>517</v>
      </c>
    </row>
    <row r="2017" spans="1:36" x14ac:dyDescent="0.25">
      <c r="A2017" s="13" t="s">
        <v>11417</v>
      </c>
      <c r="B2017" s="1">
        <v>42813</v>
      </c>
      <c r="C2017" s="2">
        <v>0.44703703703703707</v>
      </c>
      <c r="D2017" t="s">
        <v>10781</v>
      </c>
      <c r="E2017" t="s">
        <v>22</v>
      </c>
      <c r="F2017" t="s">
        <v>10782</v>
      </c>
      <c r="G2017" s="14" t="s">
        <v>10783</v>
      </c>
      <c r="H2017" s="14" t="s">
        <v>11418</v>
      </c>
      <c r="I2017" t="s">
        <v>23</v>
      </c>
      <c r="K2017">
        <v>3</v>
      </c>
      <c r="L2017">
        <v>19</v>
      </c>
      <c r="M2017">
        <v>10</v>
      </c>
      <c r="N2017">
        <v>1</v>
      </c>
      <c r="O2017" t="s">
        <v>10779</v>
      </c>
      <c r="P2017" t="s">
        <v>517</v>
      </c>
      <c r="Q2017" t="s">
        <v>517</v>
      </c>
      <c r="R2017" t="s">
        <v>517</v>
      </c>
      <c r="S2017" t="s">
        <v>517</v>
      </c>
      <c r="T2017" t="s">
        <v>517</v>
      </c>
      <c r="U2017" t="s">
        <v>517</v>
      </c>
      <c r="V2017" t="s">
        <v>517</v>
      </c>
      <c r="W2017" t="s">
        <v>858</v>
      </c>
      <c r="X2017" t="s">
        <v>10785</v>
      </c>
      <c r="Y2017" t="s">
        <v>10786</v>
      </c>
      <c r="Z2017" s="1">
        <v>27380</v>
      </c>
      <c r="AA2017" t="s">
        <v>6447</v>
      </c>
      <c r="AB2017">
        <v>42</v>
      </c>
      <c r="AC2017" t="s">
        <v>357</v>
      </c>
      <c r="AD2017" t="s">
        <v>509</v>
      </c>
      <c r="AF2017" t="s">
        <v>8306</v>
      </c>
      <c r="AG2017" t="s">
        <v>8260</v>
      </c>
      <c r="AH2017" t="s">
        <v>8313</v>
      </c>
      <c r="AI2017" t="s">
        <v>517</v>
      </c>
      <c r="AJ2017" t="s">
        <v>517</v>
      </c>
    </row>
    <row r="2018" spans="1:36" x14ac:dyDescent="0.25">
      <c r="A2018" s="13" t="s">
        <v>11419</v>
      </c>
      <c r="B2018" s="1">
        <v>42813</v>
      </c>
      <c r="C2018" s="2">
        <v>0.46637731481481487</v>
      </c>
      <c r="D2018" t="s">
        <v>7710</v>
      </c>
      <c r="E2018" t="s">
        <v>293</v>
      </c>
      <c r="F2018" t="s">
        <v>11420</v>
      </c>
      <c r="G2018" s="14" t="s">
        <v>11421</v>
      </c>
      <c r="H2018" s="14" t="s">
        <v>11422</v>
      </c>
      <c r="I2018" t="s">
        <v>24</v>
      </c>
      <c r="K2018">
        <v>3</v>
      </c>
      <c r="L2018">
        <v>19</v>
      </c>
      <c r="M2018">
        <v>11</v>
      </c>
      <c r="N2018">
        <v>1</v>
      </c>
      <c r="O2018" t="s">
        <v>517</v>
      </c>
      <c r="P2018" t="s">
        <v>517</v>
      </c>
      <c r="Q2018" t="s">
        <v>517</v>
      </c>
      <c r="R2018" t="s">
        <v>517</v>
      </c>
      <c r="S2018" t="s">
        <v>517</v>
      </c>
      <c r="T2018" t="s">
        <v>517</v>
      </c>
      <c r="U2018" t="s">
        <v>517</v>
      </c>
      <c r="V2018" t="s">
        <v>517</v>
      </c>
      <c r="W2018" t="s">
        <v>517</v>
      </c>
      <c r="X2018" t="s">
        <v>517</v>
      </c>
      <c r="Y2018" t="s">
        <v>11423</v>
      </c>
      <c r="Z2018" s="1">
        <v>31962</v>
      </c>
      <c r="AA2018" t="s">
        <v>7710</v>
      </c>
      <c r="AB2018">
        <v>29</v>
      </c>
      <c r="AC2018" t="s">
        <v>358</v>
      </c>
      <c r="AD2018" t="s">
        <v>498</v>
      </c>
      <c r="AF2018" t="s">
        <v>517</v>
      </c>
      <c r="AG2018" t="s">
        <v>517</v>
      </c>
      <c r="AH2018" t="s">
        <v>517</v>
      </c>
      <c r="AI2018" t="s">
        <v>517</v>
      </c>
      <c r="AJ2018" t="s">
        <v>517</v>
      </c>
    </row>
    <row r="2019" spans="1:36" x14ac:dyDescent="0.25">
      <c r="A2019" s="13" t="s">
        <v>11425</v>
      </c>
      <c r="B2019" s="1">
        <v>42813</v>
      </c>
      <c r="C2019" s="2">
        <v>0.47031249999999997</v>
      </c>
      <c r="D2019" t="s">
        <v>11426</v>
      </c>
      <c r="E2019" t="s">
        <v>22</v>
      </c>
      <c r="F2019" t="s">
        <v>11427</v>
      </c>
      <c r="G2019" s="14" t="s">
        <v>11428</v>
      </c>
      <c r="H2019" s="14" t="s">
        <v>11429</v>
      </c>
      <c r="I2019" t="s">
        <v>23</v>
      </c>
      <c r="K2019">
        <v>3</v>
      </c>
      <c r="L2019">
        <v>19</v>
      </c>
      <c r="M2019">
        <v>11</v>
      </c>
      <c r="N2019">
        <v>1</v>
      </c>
      <c r="O2019" t="s">
        <v>11424</v>
      </c>
      <c r="P2019" t="s">
        <v>517</v>
      </c>
      <c r="Q2019" t="s">
        <v>517</v>
      </c>
      <c r="R2019" t="s">
        <v>517</v>
      </c>
      <c r="S2019" t="s">
        <v>517</v>
      </c>
      <c r="T2019" t="s">
        <v>517</v>
      </c>
      <c r="U2019" t="s">
        <v>517</v>
      </c>
      <c r="V2019" t="s">
        <v>517</v>
      </c>
      <c r="W2019" t="s">
        <v>2404</v>
      </c>
      <c r="X2019" t="s">
        <v>590</v>
      </c>
      <c r="Y2019" t="s">
        <v>11430</v>
      </c>
      <c r="Z2019" s="1">
        <v>25108</v>
      </c>
      <c r="AA2019" t="s">
        <v>6097</v>
      </c>
      <c r="AB2019">
        <v>48</v>
      </c>
      <c r="AC2019" t="s">
        <v>357</v>
      </c>
      <c r="AD2019" t="s">
        <v>493</v>
      </c>
      <c r="AF2019" t="s">
        <v>517</v>
      </c>
      <c r="AG2019" t="s">
        <v>517</v>
      </c>
      <c r="AH2019" t="s">
        <v>517</v>
      </c>
      <c r="AI2019" t="s">
        <v>517</v>
      </c>
      <c r="AJ2019" t="s">
        <v>517</v>
      </c>
    </row>
    <row r="2020" spans="1:36" x14ac:dyDescent="0.25">
      <c r="A2020" s="13" t="s">
        <v>11522</v>
      </c>
      <c r="B2020" s="1">
        <v>42813</v>
      </c>
      <c r="C2020" s="2">
        <v>0.50090277777777781</v>
      </c>
      <c r="D2020" t="s">
        <v>11523</v>
      </c>
      <c r="E2020" t="s">
        <v>22</v>
      </c>
      <c r="F2020" t="s">
        <v>739</v>
      </c>
      <c r="G2020" s="14" t="s">
        <v>740</v>
      </c>
      <c r="H2020" s="14" t="s">
        <v>11524</v>
      </c>
      <c r="I2020" t="s">
        <v>23</v>
      </c>
      <c r="K2020">
        <v>3</v>
      </c>
      <c r="L2020">
        <v>19</v>
      </c>
      <c r="M2020">
        <v>12</v>
      </c>
      <c r="N2020">
        <v>1</v>
      </c>
      <c r="O2020" t="s">
        <v>11521</v>
      </c>
      <c r="P2020" t="s">
        <v>517</v>
      </c>
      <c r="Q2020" t="s">
        <v>517</v>
      </c>
      <c r="R2020" t="s">
        <v>517</v>
      </c>
      <c r="S2020" t="s">
        <v>517</v>
      </c>
      <c r="T2020" t="s">
        <v>517</v>
      </c>
      <c r="U2020" t="s">
        <v>517</v>
      </c>
      <c r="V2020" t="s">
        <v>517</v>
      </c>
      <c r="W2020" t="s">
        <v>589</v>
      </c>
      <c r="X2020" t="s">
        <v>590</v>
      </c>
      <c r="Y2020" t="s">
        <v>742</v>
      </c>
      <c r="Z2020" s="1">
        <v>19573</v>
      </c>
      <c r="AA2020" t="s">
        <v>11523</v>
      </c>
      <c r="AB2020">
        <v>63</v>
      </c>
      <c r="AC2020" t="s">
        <v>358</v>
      </c>
      <c r="AD2020" t="s">
        <v>482</v>
      </c>
      <c r="AF2020" t="s">
        <v>517</v>
      </c>
      <c r="AG2020" t="s">
        <v>517</v>
      </c>
      <c r="AH2020" t="s">
        <v>517</v>
      </c>
      <c r="AI2020" t="s">
        <v>517</v>
      </c>
      <c r="AJ2020" t="s">
        <v>517</v>
      </c>
    </row>
    <row r="2021" spans="1:36" x14ac:dyDescent="0.25">
      <c r="A2021" s="13" t="s">
        <v>11526</v>
      </c>
      <c r="B2021" s="1">
        <v>42813</v>
      </c>
      <c r="C2021" s="2">
        <v>0.49050925925925926</v>
      </c>
      <c r="D2021" t="s">
        <v>11527</v>
      </c>
      <c r="E2021" t="s">
        <v>22</v>
      </c>
      <c r="F2021" t="s">
        <v>11528</v>
      </c>
      <c r="G2021" s="14" t="s">
        <v>11529</v>
      </c>
      <c r="H2021" s="14" t="s">
        <v>11530</v>
      </c>
      <c r="I2021" t="s">
        <v>23</v>
      </c>
      <c r="K2021">
        <v>3</v>
      </c>
      <c r="L2021">
        <v>19</v>
      </c>
      <c r="M2021">
        <v>11</v>
      </c>
      <c r="N2021">
        <v>1</v>
      </c>
      <c r="O2021" t="s">
        <v>11525</v>
      </c>
      <c r="P2021" t="s">
        <v>517</v>
      </c>
      <c r="Q2021" t="s">
        <v>517</v>
      </c>
      <c r="R2021" t="s">
        <v>517</v>
      </c>
      <c r="S2021" t="s">
        <v>517</v>
      </c>
      <c r="T2021" t="s">
        <v>517</v>
      </c>
      <c r="U2021" t="s">
        <v>517</v>
      </c>
      <c r="V2021" t="s">
        <v>517</v>
      </c>
      <c r="W2021" t="s">
        <v>621</v>
      </c>
      <c r="X2021" t="s">
        <v>622</v>
      </c>
      <c r="Y2021" t="s">
        <v>11531</v>
      </c>
      <c r="Z2021" s="1">
        <v>27487</v>
      </c>
      <c r="AA2021" t="s">
        <v>10841</v>
      </c>
      <c r="AB2021">
        <v>41</v>
      </c>
      <c r="AC2021" t="s">
        <v>357</v>
      </c>
      <c r="AD2021" t="s">
        <v>509</v>
      </c>
      <c r="AF2021" t="s">
        <v>517</v>
      </c>
      <c r="AG2021" t="s">
        <v>517</v>
      </c>
      <c r="AH2021" t="s">
        <v>517</v>
      </c>
      <c r="AI2021" t="s">
        <v>517</v>
      </c>
      <c r="AJ2021" t="s">
        <v>517</v>
      </c>
    </row>
    <row r="2022" spans="1:36" x14ac:dyDescent="0.25">
      <c r="A2022" s="13" t="s">
        <v>11533</v>
      </c>
      <c r="B2022" s="1">
        <v>42813</v>
      </c>
      <c r="C2022" s="2">
        <v>0.48306712962962961</v>
      </c>
      <c r="D2022" t="s">
        <v>676</v>
      </c>
      <c r="E2022" t="s">
        <v>22</v>
      </c>
      <c r="F2022" t="s">
        <v>11534</v>
      </c>
      <c r="G2022" t="s">
        <v>11535</v>
      </c>
      <c r="H2022" t="s">
        <v>11536</v>
      </c>
      <c r="I2022" t="s">
        <v>23</v>
      </c>
      <c r="K2022">
        <v>3</v>
      </c>
      <c r="L2022">
        <v>19</v>
      </c>
      <c r="M2022">
        <v>11</v>
      </c>
      <c r="N2022">
        <v>1</v>
      </c>
      <c r="O2022" t="s">
        <v>11532</v>
      </c>
      <c r="P2022" t="s">
        <v>517</v>
      </c>
      <c r="Q2022" t="s">
        <v>517</v>
      </c>
      <c r="R2022" t="s">
        <v>517</v>
      </c>
      <c r="S2022" t="s">
        <v>517</v>
      </c>
      <c r="T2022" t="s">
        <v>517</v>
      </c>
      <c r="U2022" t="s">
        <v>517</v>
      </c>
      <c r="V2022" t="s">
        <v>517</v>
      </c>
      <c r="W2022" t="s">
        <v>1217</v>
      </c>
      <c r="X2022" t="s">
        <v>844</v>
      </c>
      <c r="Y2022" t="s">
        <v>517</v>
      </c>
      <c r="Z2022" s="1" t="s">
        <v>517</v>
      </c>
      <c r="AA2022" t="s">
        <v>529</v>
      </c>
      <c r="AB2022" t="s">
        <v>517</v>
      </c>
      <c r="AC2022" t="s">
        <v>358</v>
      </c>
      <c r="AD2022" t="s">
        <v>517</v>
      </c>
      <c r="AF2022" t="s">
        <v>517</v>
      </c>
      <c r="AG2022" t="s">
        <v>517</v>
      </c>
      <c r="AH2022" t="s">
        <v>517</v>
      </c>
      <c r="AI2022" t="s">
        <v>517</v>
      </c>
      <c r="AJ2022" t="s">
        <v>517</v>
      </c>
    </row>
    <row r="2023" spans="1:36" x14ac:dyDescent="0.25">
      <c r="A2023" s="13" t="s">
        <v>11537</v>
      </c>
      <c r="B2023" s="1">
        <v>42813</v>
      </c>
      <c r="C2023" s="2">
        <v>0.50452546296296297</v>
      </c>
      <c r="D2023" t="s">
        <v>11538</v>
      </c>
      <c r="E2023" t="s">
        <v>22</v>
      </c>
      <c r="F2023" t="s">
        <v>11539</v>
      </c>
      <c r="G2023" t="s">
        <v>11540</v>
      </c>
      <c r="H2023" t="s">
        <v>11541</v>
      </c>
      <c r="I2023" t="s">
        <v>21</v>
      </c>
      <c r="K2023">
        <v>3</v>
      </c>
      <c r="L2023">
        <v>19</v>
      </c>
      <c r="M2023">
        <v>12</v>
      </c>
      <c r="N2023">
        <v>1</v>
      </c>
      <c r="O2023" t="s">
        <v>517</v>
      </c>
      <c r="P2023" t="s">
        <v>517</v>
      </c>
      <c r="Q2023" t="s">
        <v>517</v>
      </c>
      <c r="R2023" t="s">
        <v>517</v>
      </c>
      <c r="S2023" t="s">
        <v>517</v>
      </c>
      <c r="T2023" t="s">
        <v>517</v>
      </c>
      <c r="U2023" t="s">
        <v>517</v>
      </c>
      <c r="V2023" t="s">
        <v>517</v>
      </c>
      <c r="W2023" t="s">
        <v>517</v>
      </c>
      <c r="X2023" t="s">
        <v>517</v>
      </c>
      <c r="Y2023" t="s">
        <v>11542</v>
      </c>
      <c r="Z2023" s="1">
        <v>25572</v>
      </c>
      <c r="AA2023" t="s">
        <v>529</v>
      </c>
      <c r="AB2023">
        <v>47</v>
      </c>
      <c r="AC2023" t="s">
        <v>358</v>
      </c>
      <c r="AD2023" t="s">
        <v>487</v>
      </c>
      <c r="AF2023" t="s">
        <v>8263</v>
      </c>
      <c r="AG2023" t="s">
        <v>8295</v>
      </c>
      <c r="AH2023" t="s">
        <v>8313</v>
      </c>
      <c r="AI2023" t="s">
        <v>517</v>
      </c>
      <c r="AJ2023" t="s">
        <v>517</v>
      </c>
    </row>
    <row r="2024" spans="1:36" x14ac:dyDescent="0.25">
      <c r="A2024" s="13" t="s">
        <v>11543</v>
      </c>
      <c r="B2024" s="1">
        <v>42813</v>
      </c>
      <c r="C2024" s="2">
        <v>0.50361111111111112</v>
      </c>
      <c r="D2024" t="s">
        <v>11523</v>
      </c>
      <c r="E2024" t="s">
        <v>22</v>
      </c>
      <c r="F2024" t="s">
        <v>739</v>
      </c>
      <c r="G2024" s="14" t="s">
        <v>740</v>
      </c>
      <c r="H2024" s="14" t="s">
        <v>11524</v>
      </c>
      <c r="I2024" t="s">
        <v>21</v>
      </c>
      <c r="K2024">
        <v>3</v>
      </c>
      <c r="L2024">
        <v>19</v>
      </c>
      <c r="M2024">
        <v>12</v>
      </c>
      <c r="N2024">
        <v>1</v>
      </c>
      <c r="O2024" t="s">
        <v>517</v>
      </c>
      <c r="P2024" t="s">
        <v>517</v>
      </c>
      <c r="Q2024" t="s">
        <v>517</v>
      </c>
      <c r="R2024" t="s">
        <v>517</v>
      </c>
      <c r="S2024" t="s">
        <v>517</v>
      </c>
      <c r="T2024" t="s">
        <v>517</v>
      </c>
      <c r="U2024" t="s">
        <v>517</v>
      </c>
      <c r="V2024" t="s">
        <v>517</v>
      </c>
      <c r="W2024" t="s">
        <v>517</v>
      </c>
      <c r="X2024" t="s">
        <v>517</v>
      </c>
      <c r="Y2024" t="s">
        <v>742</v>
      </c>
      <c r="Z2024" s="1">
        <v>19573</v>
      </c>
      <c r="AA2024" t="s">
        <v>11523</v>
      </c>
      <c r="AB2024">
        <v>63</v>
      </c>
      <c r="AC2024" t="s">
        <v>358</v>
      </c>
      <c r="AD2024" t="s">
        <v>482</v>
      </c>
      <c r="AF2024" t="s">
        <v>8260</v>
      </c>
      <c r="AG2024" t="s">
        <v>8304</v>
      </c>
      <c r="AH2024" t="s">
        <v>517</v>
      </c>
      <c r="AI2024" t="s">
        <v>517</v>
      </c>
      <c r="AJ2024" t="s">
        <v>517</v>
      </c>
    </row>
    <row r="2025" spans="1:36" x14ac:dyDescent="0.25">
      <c r="A2025" s="13" t="s">
        <v>11545</v>
      </c>
      <c r="B2025" s="1">
        <v>42813</v>
      </c>
      <c r="C2025" s="2">
        <v>0.58357638888888885</v>
      </c>
      <c r="D2025" t="s">
        <v>11546</v>
      </c>
      <c r="E2025" t="s">
        <v>1282</v>
      </c>
      <c r="F2025" t="s">
        <v>11547</v>
      </c>
      <c r="G2025" s="14" t="s">
        <v>11548</v>
      </c>
      <c r="H2025" s="14" t="s">
        <v>11549</v>
      </c>
      <c r="I2025" t="s">
        <v>23</v>
      </c>
      <c r="K2025">
        <v>3</v>
      </c>
      <c r="L2025">
        <v>19</v>
      </c>
      <c r="M2025">
        <v>14</v>
      </c>
      <c r="N2025">
        <v>1</v>
      </c>
      <c r="O2025" t="s">
        <v>11544</v>
      </c>
      <c r="P2025" t="s">
        <v>517</v>
      </c>
      <c r="Q2025" t="s">
        <v>517</v>
      </c>
      <c r="R2025" t="s">
        <v>517</v>
      </c>
      <c r="S2025" t="s">
        <v>517</v>
      </c>
      <c r="T2025" t="s">
        <v>517</v>
      </c>
      <c r="U2025" t="s">
        <v>517</v>
      </c>
      <c r="V2025" t="s">
        <v>517</v>
      </c>
      <c r="W2025" t="s">
        <v>537</v>
      </c>
      <c r="X2025" t="s">
        <v>527</v>
      </c>
      <c r="Y2025" t="s">
        <v>517</v>
      </c>
      <c r="Z2025" s="1" t="s">
        <v>517</v>
      </c>
      <c r="AA2025" t="s">
        <v>11550</v>
      </c>
      <c r="AB2025" t="s">
        <v>517</v>
      </c>
      <c r="AC2025" t="s">
        <v>357</v>
      </c>
      <c r="AD2025" t="s">
        <v>517</v>
      </c>
      <c r="AF2025" t="s">
        <v>517</v>
      </c>
      <c r="AG2025" t="s">
        <v>517</v>
      </c>
      <c r="AH2025" t="s">
        <v>517</v>
      </c>
      <c r="AI2025" t="s">
        <v>517</v>
      </c>
      <c r="AJ2025" t="s">
        <v>517</v>
      </c>
    </row>
    <row r="2026" spans="1:36" x14ac:dyDescent="0.25">
      <c r="A2026" s="13" t="s">
        <v>11552</v>
      </c>
      <c r="B2026" s="1">
        <v>42813</v>
      </c>
      <c r="C2026" s="2">
        <v>0.57629629629629631</v>
      </c>
      <c r="D2026" t="s">
        <v>10830</v>
      </c>
      <c r="E2026" t="s">
        <v>22</v>
      </c>
      <c r="F2026" t="s">
        <v>10831</v>
      </c>
      <c r="G2026" s="14" t="s">
        <v>10832</v>
      </c>
      <c r="H2026" s="14" t="s">
        <v>10833</v>
      </c>
      <c r="I2026" t="s">
        <v>23</v>
      </c>
      <c r="K2026">
        <v>3</v>
      </c>
      <c r="L2026">
        <v>19</v>
      </c>
      <c r="M2026">
        <v>13</v>
      </c>
      <c r="N2026">
        <v>1</v>
      </c>
      <c r="O2026" t="s">
        <v>11551</v>
      </c>
      <c r="P2026" t="s">
        <v>517</v>
      </c>
      <c r="Q2026" t="s">
        <v>517</v>
      </c>
      <c r="R2026" t="s">
        <v>517</v>
      </c>
      <c r="S2026" t="s">
        <v>517</v>
      </c>
      <c r="T2026" t="s">
        <v>517</v>
      </c>
      <c r="U2026" t="s">
        <v>517</v>
      </c>
      <c r="V2026" t="s">
        <v>517</v>
      </c>
      <c r="W2026" t="s">
        <v>5921</v>
      </c>
      <c r="X2026" t="s">
        <v>554</v>
      </c>
      <c r="Y2026" t="s">
        <v>10834</v>
      </c>
      <c r="Z2026" s="1">
        <v>32780</v>
      </c>
      <c r="AA2026" t="s">
        <v>614</v>
      </c>
      <c r="AB2026">
        <v>27</v>
      </c>
      <c r="AC2026" t="s">
        <v>358</v>
      </c>
      <c r="AD2026" t="s">
        <v>482</v>
      </c>
      <c r="AF2026" t="s">
        <v>517</v>
      </c>
      <c r="AG2026" t="s">
        <v>517</v>
      </c>
      <c r="AH2026" t="s">
        <v>517</v>
      </c>
      <c r="AI2026" t="s">
        <v>517</v>
      </c>
      <c r="AJ2026" t="s">
        <v>517</v>
      </c>
    </row>
    <row r="2027" spans="1:36" x14ac:dyDescent="0.25">
      <c r="A2027" s="13" t="s">
        <v>11554</v>
      </c>
      <c r="B2027" s="1">
        <v>42813</v>
      </c>
      <c r="C2027" s="2">
        <v>0.56513888888888886</v>
      </c>
      <c r="D2027" t="s">
        <v>11555</v>
      </c>
      <c r="E2027" t="s">
        <v>22</v>
      </c>
      <c r="F2027" t="s">
        <v>11556</v>
      </c>
      <c r="G2027" s="14" t="s">
        <v>11557</v>
      </c>
      <c r="H2027" s="14" t="s">
        <v>11558</v>
      </c>
      <c r="I2027" t="s">
        <v>23</v>
      </c>
      <c r="K2027">
        <v>3</v>
      </c>
      <c r="L2027">
        <v>19</v>
      </c>
      <c r="M2027">
        <v>13</v>
      </c>
      <c r="N2027">
        <v>1</v>
      </c>
      <c r="O2027" t="s">
        <v>11553</v>
      </c>
      <c r="P2027" t="s">
        <v>517</v>
      </c>
      <c r="Q2027" t="s">
        <v>517</v>
      </c>
      <c r="R2027" t="s">
        <v>517</v>
      </c>
      <c r="S2027" t="s">
        <v>517</v>
      </c>
      <c r="T2027" t="s">
        <v>517</v>
      </c>
      <c r="U2027" t="s">
        <v>517</v>
      </c>
      <c r="V2027" t="s">
        <v>517</v>
      </c>
      <c r="W2027" t="s">
        <v>5921</v>
      </c>
      <c r="X2027" t="s">
        <v>554</v>
      </c>
      <c r="Y2027" t="s">
        <v>11559</v>
      </c>
      <c r="Z2027" s="1">
        <v>26286</v>
      </c>
      <c r="AA2027" t="s">
        <v>11560</v>
      </c>
      <c r="AB2027">
        <v>45</v>
      </c>
      <c r="AC2027" t="s">
        <v>357</v>
      </c>
      <c r="AD2027" t="s">
        <v>509</v>
      </c>
      <c r="AF2027" t="s">
        <v>517</v>
      </c>
      <c r="AG2027" t="s">
        <v>517</v>
      </c>
      <c r="AH2027" t="s">
        <v>517</v>
      </c>
      <c r="AI2027" t="s">
        <v>517</v>
      </c>
      <c r="AJ2027" t="s">
        <v>517</v>
      </c>
    </row>
    <row r="2028" spans="1:36" x14ac:dyDescent="0.25">
      <c r="A2028" s="13" t="s">
        <v>11562</v>
      </c>
      <c r="B2028" s="1">
        <v>42813</v>
      </c>
      <c r="C2028" s="2">
        <v>0.53760416666666666</v>
      </c>
      <c r="D2028" t="s">
        <v>11563</v>
      </c>
      <c r="E2028" t="s">
        <v>22</v>
      </c>
      <c r="F2028" t="s">
        <v>11564</v>
      </c>
      <c r="G2028" s="14" t="s">
        <v>11565</v>
      </c>
      <c r="H2028" s="14" t="s">
        <v>11566</v>
      </c>
      <c r="I2028" t="s">
        <v>23</v>
      </c>
      <c r="K2028">
        <v>3</v>
      </c>
      <c r="L2028">
        <v>19</v>
      </c>
      <c r="M2028">
        <v>12</v>
      </c>
      <c r="N2028">
        <v>1</v>
      </c>
      <c r="O2028" t="s">
        <v>11561</v>
      </c>
      <c r="P2028" t="s">
        <v>517</v>
      </c>
      <c r="Q2028" t="s">
        <v>517</v>
      </c>
      <c r="R2028" t="s">
        <v>517</v>
      </c>
      <c r="S2028" t="s">
        <v>517</v>
      </c>
      <c r="T2028" t="s">
        <v>517</v>
      </c>
      <c r="U2028" t="s">
        <v>517</v>
      </c>
      <c r="V2028" t="s">
        <v>517</v>
      </c>
      <c r="W2028" t="s">
        <v>672</v>
      </c>
      <c r="X2028" t="s">
        <v>622</v>
      </c>
      <c r="Y2028" t="s">
        <v>11567</v>
      </c>
      <c r="Z2028" s="1">
        <v>27718</v>
      </c>
      <c r="AA2028" t="s">
        <v>8966</v>
      </c>
      <c r="AB2028">
        <v>41</v>
      </c>
      <c r="AC2028" t="s">
        <v>358</v>
      </c>
      <c r="AD2028" t="s">
        <v>497</v>
      </c>
      <c r="AF2028" t="s">
        <v>517</v>
      </c>
      <c r="AG2028" t="s">
        <v>517</v>
      </c>
      <c r="AH2028" t="s">
        <v>517</v>
      </c>
      <c r="AI2028" t="s">
        <v>517</v>
      </c>
      <c r="AJ2028" t="s">
        <v>517</v>
      </c>
    </row>
    <row r="2029" spans="1:36" x14ac:dyDescent="0.25">
      <c r="A2029" s="13" t="s">
        <v>11568</v>
      </c>
      <c r="B2029" s="1">
        <v>42813</v>
      </c>
      <c r="C2029" s="2">
        <v>0.37465277777777778</v>
      </c>
      <c r="D2029" t="s">
        <v>11569</v>
      </c>
      <c r="E2029" t="s">
        <v>22</v>
      </c>
      <c r="F2029" t="s">
        <v>8057</v>
      </c>
      <c r="G2029" s="14" t="s">
        <v>8058</v>
      </c>
      <c r="H2029" s="14" t="s">
        <v>8059</v>
      </c>
      <c r="I2029" t="s">
        <v>23</v>
      </c>
      <c r="K2029">
        <v>3</v>
      </c>
      <c r="L2029">
        <v>19</v>
      </c>
      <c r="M2029">
        <v>8</v>
      </c>
      <c r="N2029">
        <v>1</v>
      </c>
      <c r="O2029" t="s">
        <v>517</v>
      </c>
      <c r="P2029" t="s">
        <v>517</v>
      </c>
      <c r="Q2029" t="s">
        <v>517</v>
      </c>
      <c r="R2029" t="s">
        <v>517</v>
      </c>
      <c r="S2029" t="s">
        <v>517</v>
      </c>
      <c r="T2029" t="s">
        <v>517</v>
      </c>
      <c r="U2029" t="s">
        <v>517</v>
      </c>
      <c r="V2029" t="s">
        <v>517</v>
      </c>
      <c r="W2029" t="s">
        <v>517</v>
      </c>
      <c r="X2029" t="s">
        <v>517</v>
      </c>
      <c r="Y2029" t="s">
        <v>517</v>
      </c>
      <c r="Z2029" s="1" t="s">
        <v>517</v>
      </c>
      <c r="AA2029" t="s">
        <v>572</v>
      </c>
      <c r="AB2029" t="s">
        <v>517</v>
      </c>
      <c r="AC2029" t="s">
        <v>358</v>
      </c>
      <c r="AD2029" t="s">
        <v>517</v>
      </c>
      <c r="AF2029" t="s">
        <v>517</v>
      </c>
      <c r="AG2029" t="s">
        <v>517</v>
      </c>
      <c r="AH2029" t="s">
        <v>517</v>
      </c>
      <c r="AI2029" t="s">
        <v>517</v>
      </c>
      <c r="AJ2029" t="s">
        <v>517</v>
      </c>
    </row>
    <row r="2030" spans="1:36" x14ac:dyDescent="0.25">
      <c r="A2030" s="13" t="s">
        <v>11570</v>
      </c>
      <c r="B2030" s="1">
        <v>42813</v>
      </c>
      <c r="C2030" s="2">
        <v>0.37329861111111112</v>
      </c>
      <c r="D2030" t="s">
        <v>11571</v>
      </c>
      <c r="E2030" t="s">
        <v>22</v>
      </c>
      <c r="F2030" t="s">
        <v>11572</v>
      </c>
      <c r="G2030" s="14" t="s">
        <v>11573</v>
      </c>
      <c r="H2030" s="14" t="s">
        <v>11574</v>
      </c>
      <c r="I2030" t="s">
        <v>24</v>
      </c>
      <c r="K2030">
        <v>3</v>
      </c>
      <c r="L2030">
        <v>19</v>
      </c>
      <c r="M2030">
        <v>8</v>
      </c>
      <c r="N2030">
        <v>1</v>
      </c>
      <c r="O2030" t="s">
        <v>517</v>
      </c>
      <c r="P2030" t="s">
        <v>517</v>
      </c>
      <c r="Q2030" t="s">
        <v>517</v>
      </c>
      <c r="R2030" t="s">
        <v>517</v>
      </c>
      <c r="S2030" t="s">
        <v>517</v>
      </c>
      <c r="T2030" t="s">
        <v>517</v>
      </c>
      <c r="U2030" t="s">
        <v>517</v>
      </c>
      <c r="V2030" t="s">
        <v>517</v>
      </c>
      <c r="W2030" t="s">
        <v>517</v>
      </c>
      <c r="X2030" t="s">
        <v>517</v>
      </c>
      <c r="Y2030" t="s">
        <v>11575</v>
      </c>
      <c r="Z2030" s="1">
        <v>31683</v>
      </c>
      <c r="AA2030" t="s">
        <v>11576</v>
      </c>
      <c r="AB2030">
        <v>30</v>
      </c>
      <c r="AC2030" t="s">
        <v>357</v>
      </c>
      <c r="AD2030" t="s">
        <v>482</v>
      </c>
      <c r="AF2030" t="s">
        <v>517</v>
      </c>
      <c r="AG2030" t="s">
        <v>517</v>
      </c>
      <c r="AH2030" t="s">
        <v>517</v>
      </c>
      <c r="AI2030" t="s">
        <v>517</v>
      </c>
      <c r="AJ2030" t="s">
        <v>517</v>
      </c>
    </row>
    <row r="2031" spans="1:36" x14ac:dyDescent="0.25">
      <c r="A2031" s="13" t="s">
        <v>11577</v>
      </c>
      <c r="B2031" s="1">
        <v>42813</v>
      </c>
      <c r="C2031" s="2">
        <v>0.34181712962962968</v>
      </c>
      <c r="D2031" t="s">
        <v>11578</v>
      </c>
      <c r="E2031" t="s">
        <v>22</v>
      </c>
      <c r="F2031" t="s">
        <v>11579</v>
      </c>
      <c r="G2031" t="s">
        <v>11580</v>
      </c>
      <c r="H2031" t="s">
        <v>11581</v>
      </c>
      <c r="I2031" t="s">
        <v>25</v>
      </c>
      <c r="K2031">
        <v>3</v>
      </c>
      <c r="L2031">
        <v>19</v>
      </c>
      <c r="M2031">
        <v>8</v>
      </c>
      <c r="N2031">
        <v>1</v>
      </c>
      <c r="O2031" t="s">
        <v>517</v>
      </c>
      <c r="P2031" t="s">
        <v>517</v>
      </c>
      <c r="Q2031" t="s">
        <v>517</v>
      </c>
      <c r="R2031" t="s">
        <v>517</v>
      </c>
      <c r="S2031" t="s">
        <v>517</v>
      </c>
      <c r="T2031" t="s">
        <v>517</v>
      </c>
      <c r="U2031" t="s">
        <v>517</v>
      </c>
      <c r="V2031" t="s">
        <v>517</v>
      </c>
      <c r="W2031" t="s">
        <v>517</v>
      </c>
      <c r="X2031" t="s">
        <v>517</v>
      </c>
      <c r="Y2031" t="s">
        <v>11582</v>
      </c>
      <c r="Z2031" s="1">
        <v>31964</v>
      </c>
      <c r="AA2031" t="s">
        <v>1093</v>
      </c>
      <c r="AB2031">
        <v>29</v>
      </c>
      <c r="AC2031" t="s">
        <v>358</v>
      </c>
      <c r="AD2031" t="s">
        <v>501</v>
      </c>
      <c r="AF2031" t="s">
        <v>8259</v>
      </c>
      <c r="AG2031" t="s">
        <v>517</v>
      </c>
      <c r="AH2031" t="s">
        <v>517</v>
      </c>
      <c r="AI2031" t="s">
        <v>517</v>
      </c>
      <c r="AJ2031" t="s">
        <v>517</v>
      </c>
    </row>
    <row r="2032" spans="1:36" x14ac:dyDescent="0.25">
      <c r="A2032" s="13" t="s">
        <v>11584</v>
      </c>
      <c r="B2032" s="1">
        <v>42813</v>
      </c>
      <c r="C2032" s="2">
        <v>0.25300925925925927</v>
      </c>
      <c r="D2032" t="s">
        <v>11585</v>
      </c>
      <c r="E2032" t="s">
        <v>116</v>
      </c>
      <c r="F2032" t="s">
        <v>11586</v>
      </c>
      <c r="G2032" s="14" t="s">
        <v>11587</v>
      </c>
      <c r="H2032" s="14" t="s">
        <v>11588</v>
      </c>
      <c r="I2032" t="s">
        <v>23</v>
      </c>
      <c r="K2032">
        <v>3</v>
      </c>
      <c r="L2032">
        <v>19</v>
      </c>
      <c r="M2032">
        <v>6</v>
      </c>
      <c r="N2032">
        <v>1</v>
      </c>
      <c r="O2032" t="s">
        <v>11583</v>
      </c>
      <c r="P2032" t="s">
        <v>517</v>
      </c>
      <c r="Q2032" t="s">
        <v>517</v>
      </c>
      <c r="R2032" t="s">
        <v>517</v>
      </c>
      <c r="S2032" t="s">
        <v>517</v>
      </c>
      <c r="T2032" t="s">
        <v>517</v>
      </c>
      <c r="U2032" t="s">
        <v>517</v>
      </c>
      <c r="V2032" t="s">
        <v>517</v>
      </c>
      <c r="W2032" t="s">
        <v>589</v>
      </c>
      <c r="X2032" t="s">
        <v>590</v>
      </c>
      <c r="Y2032" t="s">
        <v>517</v>
      </c>
      <c r="Z2032" s="1" t="s">
        <v>517</v>
      </c>
      <c r="AA2032" t="s">
        <v>2438</v>
      </c>
      <c r="AB2032" t="s">
        <v>517</v>
      </c>
      <c r="AC2032" t="s">
        <v>358</v>
      </c>
      <c r="AD2032" t="s">
        <v>517</v>
      </c>
      <c r="AF2032" t="s">
        <v>8254</v>
      </c>
      <c r="AG2032" t="s">
        <v>8313</v>
      </c>
      <c r="AH2032" t="s">
        <v>8253</v>
      </c>
      <c r="AI2032" t="s">
        <v>517</v>
      </c>
      <c r="AJ2032" t="s">
        <v>517</v>
      </c>
    </row>
    <row r="2033" spans="1:36" x14ac:dyDescent="0.25">
      <c r="A2033" s="13" t="s">
        <v>11589</v>
      </c>
      <c r="B2033" s="1">
        <v>42814</v>
      </c>
      <c r="C2033" s="2">
        <v>0.70368055555555553</v>
      </c>
      <c r="D2033" t="s">
        <v>3379</v>
      </c>
      <c r="E2033" t="s">
        <v>22</v>
      </c>
      <c r="F2033" t="s">
        <v>2691</v>
      </c>
      <c r="G2033" s="14" t="s">
        <v>2692</v>
      </c>
      <c r="H2033" s="14" t="s">
        <v>11590</v>
      </c>
      <c r="I2033" t="s">
        <v>21</v>
      </c>
      <c r="K2033">
        <v>3</v>
      </c>
      <c r="L2033">
        <v>20</v>
      </c>
      <c r="M2033">
        <v>16</v>
      </c>
      <c r="N2033">
        <v>2</v>
      </c>
      <c r="O2033" t="s">
        <v>517</v>
      </c>
      <c r="P2033" t="s">
        <v>517</v>
      </c>
      <c r="Q2033" t="s">
        <v>517</v>
      </c>
      <c r="R2033" t="s">
        <v>517</v>
      </c>
      <c r="S2033" t="s">
        <v>517</v>
      </c>
      <c r="T2033" t="s">
        <v>517</v>
      </c>
      <c r="U2033" t="s">
        <v>517</v>
      </c>
      <c r="V2033" t="s">
        <v>517</v>
      </c>
      <c r="W2033" t="s">
        <v>517</v>
      </c>
      <c r="X2033" t="s">
        <v>517</v>
      </c>
      <c r="Y2033" t="s">
        <v>2694</v>
      </c>
      <c r="Z2033" s="1">
        <v>27279</v>
      </c>
      <c r="AA2033" t="s">
        <v>2695</v>
      </c>
      <c r="AB2033">
        <v>42</v>
      </c>
      <c r="AC2033" t="s">
        <v>358</v>
      </c>
      <c r="AD2033" t="s">
        <v>487</v>
      </c>
      <c r="AF2033" t="s">
        <v>8254</v>
      </c>
      <c r="AG2033" t="s">
        <v>8259</v>
      </c>
      <c r="AH2033" t="s">
        <v>8295</v>
      </c>
      <c r="AI2033">
        <v>16789</v>
      </c>
      <c r="AJ2033" t="s">
        <v>517</v>
      </c>
    </row>
    <row r="2034" spans="1:36" x14ac:dyDescent="0.25">
      <c r="A2034" s="13" t="s">
        <v>11592</v>
      </c>
      <c r="B2034" s="1">
        <v>42814</v>
      </c>
      <c r="C2034" s="2">
        <v>0.67594907407407412</v>
      </c>
      <c r="D2034" t="s">
        <v>11593</v>
      </c>
      <c r="E2034" t="s">
        <v>116</v>
      </c>
      <c r="F2034" t="s">
        <v>11594</v>
      </c>
      <c r="G2034" t="s">
        <v>11595</v>
      </c>
      <c r="H2034" t="s">
        <v>11596</v>
      </c>
      <c r="I2034" t="s">
        <v>23</v>
      </c>
      <c r="K2034">
        <v>3</v>
      </c>
      <c r="L2034">
        <v>20</v>
      </c>
      <c r="M2034">
        <v>16</v>
      </c>
      <c r="N2034">
        <v>2</v>
      </c>
      <c r="O2034" t="s">
        <v>11591</v>
      </c>
      <c r="P2034" t="s">
        <v>517</v>
      </c>
      <c r="Q2034" t="s">
        <v>517</v>
      </c>
      <c r="R2034" t="s">
        <v>517</v>
      </c>
      <c r="S2034" t="s">
        <v>517</v>
      </c>
      <c r="T2034" t="s">
        <v>517</v>
      </c>
      <c r="U2034" t="s">
        <v>517</v>
      </c>
      <c r="V2034" t="s">
        <v>517</v>
      </c>
      <c r="W2034" t="s">
        <v>589</v>
      </c>
      <c r="X2034" t="s">
        <v>590</v>
      </c>
      <c r="Y2034" t="s">
        <v>517</v>
      </c>
      <c r="Z2034" s="1" t="s">
        <v>517</v>
      </c>
      <c r="AA2034" t="s">
        <v>565</v>
      </c>
      <c r="AB2034" t="s">
        <v>517</v>
      </c>
      <c r="AC2034" t="s">
        <v>358</v>
      </c>
      <c r="AD2034" t="s">
        <v>517</v>
      </c>
      <c r="AF2034" t="s">
        <v>517</v>
      </c>
      <c r="AG2034" t="s">
        <v>517</v>
      </c>
      <c r="AH2034" t="s">
        <v>517</v>
      </c>
      <c r="AI2034" t="s">
        <v>517</v>
      </c>
      <c r="AJ2034" t="s">
        <v>517</v>
      </c>
    </row>
    <row r="2035" spans="1:36" x14ac:dyDescent="0.25">
      <c r="A2035" s="13" t="s">
        <v>11598</v>
      </c>
      <c r="B2035" s="1">
        <v>42814</v>
      </c>
      <c r="C2035" s="2">
        <v>0.65656250000000005</v>
      </c>
      <c r="D2035" t="s">
        <v>11599</v>
      </c>
      <c r="E2035" t="s">
        <v>5253</v>
      </c>
      <c r="F2035" t="s">
        <v>11600</v>
      </c>
      <c r="G2035" s="14" t="s">
        <v>11601</v>
      </c>
      <c r="H2035" s="14" t="s">
        <v>11602</v>
      </c>
      <c r="I2035" t="s">
        <v>23</v>
      </c>
      <c r="K2035">
        <v>3</v>
      </c>
      <c r="L2035">
        <v>20</v>
      </c>
      <c r="M2035">
        <v>15</v>
      </c>
      <c r="N2035">
        <v>2</v>
      </c>
      <c r="O2035" t="s">
        <v>11597</v>
      </c>
      <c r="P2035" t="s">
        <v>517</v>
      </c>
      <c r="Q2035" t="s">
        <v>517</v>
      </c>
      <c r="R2035" t="s">
        <v>517</v>
      </c>
      <c r="S2035" t="s">
        <v>517</v>
      </c>
      <c r="T2035" t="s">
        <v>517</v>
      </c>
      <c r="U2035" t="s">
        <v>517</v>
      </c>
      <c r="V2035" t="s">
        <v>517</v>
      </c>
      <c r="W2035" t="s">
        <v>589</v>
      </c>
      <c r="X2035" t="s">
        <v>590</v>
      </c>
      <c r="Y2035" t="s">
        <v>517</v>
      </c>
      <c r="Z2035" s="1" t="s">
        <v>517</v>
      </c>
      <c r="AA2035" t="s">
        <v>11603</v>
      </c>
      <c r="AB2035" t="s">
        <v>517</v>
      </c>
      <c r="AC2035" t="s">
        <v>358</v>
      </c>
      <c r="AD2035" t="s">
        <v>517</v>
      </c>
      <c r="AF2035" t="s">
        <v>8254</v>
      </c>
      <c r="AG2035" t="s">
        <v>517</v>
      </c>
      <c r="AH2035" t="s">
        <v>517</v>
      </c>
      <c r="AI2035" t="s">
        <v>517</v>
      </c>
      <c r="AJ2035" t="s">
        <v>517</v>
      </c>
    </row>
    <row r="2036" spans="1:36" x14ac:dyDescent="0.25">
      <c r="A2036" s="13" t="s">
        <v>11605</v>
      </c>
      <c r="B2036" s="1">
        <v>42814</v>
      </c>
      <c r="C2036" s="2">
        <v>0.65454861111111107</v>
      </c>
      <c r="D2036" t="s">
        <v>11606</v>
      </c>
      <c r="E2036" t="s">
        <v>22</v>
      </c>
      <c r="F2036" t="s">
        <v>11607</v>
      </c>
      <c r="G2036" s="14" t="s">
        <v>11608</v>
      </c>
      <c r="H2036" s="14" t="s">
        <v>11609</v>
      </c>
      <c r="I2036" t="s">
        <v>25</v>
      </c>
      <c r="K2036">
        <v>3</v>
      </c>
      <c r="L2036">
        <v>20</v>
      </c>
      <c r="M2036">
        <v>15</v>
      </c>
      <c r="N2036">
        <v>2</v>
      </c>
      <c r="O2036" t="s">
        <v>11604</v>
      </c>
      <c r="P2036" t="s">
        <v>517</v>
      </c>
      <c r="Q2036" t="s">
        <v>517</v>
      </c>
      <c r="R2036" t="s">
        <v>517</v>
      </c>
      <c r="S2036" t="s">
        <v>517</v>
      </c>
      <c r="T2036" t="s">
        <v>517</v>
      </c>
      <c r="U2036" t="s">
        <v>517</v>
      </c>
      <c r="V2036" t="s">
        <v>517</v>
      </c>
      <c r="W2036" t="s">
        <v>537</v>
      </c>
      <c r="X2036" t="s">
        <v>590</v>
      </c>
      <c r="Y2036" t="s">
        <v>3068</v>
      </c>
      <c r="Z2036" s="1">
        <v>34243</v>
      </c>
      <c r="AA2036" t="s">
        <v>3349</v>
      </c>
      <c r="AB2036">
        <v>23</v>
      </c>
      <c r="AC2036" t="s">
        <v>358</v>
      </c>
      <c r="AD2036" t="s">
        <v>487</v>
      </c>
      <c r="AF2036" t="s">
        <v>517</v>
      </c>
      <c r="AG2036" t="s">
        <v>517</v>
      </c>
      <c r="AH2036" t="s">
        <v>517</v>
      </c>
      <c r="AI2036" t="s">
        <v>517</v>
      </c>
      <c r="AJ2036" t="s">
        <v>517</v>
      </c>
    </row>
    <row r="2037" spans="1:36" x14ac:dyDescent="0.25">
      <c r="A2037" s="13" t="s">
        <v>11610</v>
      </c>
      <c r="B2037" s="1">
        <v>42814</v>
      </c>
      <c r="C2037" s="2">
        <v>0.61506944444444445</v>
      </c>
      <c r="D2037" t="s">
        <v>11611</v>
      </c>
      <c r="E2037" t="s">
        <v>22</v>
      </c>
      <c r="F2037" t="s">
        <v>318</v>
      </c>
      <c r="G2037" s="14" t="s">
        <v>11612</v>
      </c>
      <c r="H2037" s="14" t="s">
        <v>11613</v>
      </c>
      <c r="I2037" t="s">
        <v>25</v>
      </c>
      <c r="K2037">
        <v>3</v>
      </c>
      <c r="L2037">
        <v>20</v>
      </c>
      <c r="M2037">
        <v>14</v>
      </c>
      <c r="N2037">
        <v>2</v>
      </c>
      <c r="O2037" t="s">
        <v>517</v>
      </c>
      <c r="P2037" t="s">
        <v>517</v>
      </c>
      <c r="Q2037" t="s">
        <v>517</v>
      </c>
      <c r="R2037" t="s">
        <v>517</v>
      </c>
      <c r="S2037" t="s">
        <v>517</v>
      </c>
      <c r="T2037" t="s">
        <v>517</v>
      </c>
      <c r="U2037" t="s">
        <v>517</v>
      </c>
      <c r="V2037" t="s">
        <v>517</v>
      </c>
      <c r="W2037" t="s">
        <v>517</v>
      </c>
      <c r="X2037" t="s">
        <v>517</v>
      </c>
      <c r="Y2037" t="s">
        <v>11486</v>
      </c>
      <c r="Z2037" s="1">
        <v>34144</v>
      </c>
      <c r="AA2037" t="s">
        <v>11614</v>
      </c>
      <c r="AB2037">
        <v>23</v>
      </c>
      <c r="AC2037" t="s">
        <v>357</v>
      </c>
      <c r="AD2037" t="s">
        <v>487</v>
      </c>
      <c r="AF2037" t="s">
        <v>517</v>
      </c>
      <c r="AG2037" t="s">
        <v>517</v>
      </c>
      <c r="AH2037" t="s">
        <v>517</v>
      </c>
      <c r="AI2037" t="s">
        <v>517</v>
      </c>
      <c r="AJ2037" t="s">
        <v>517</v>
      </c>
    </row>
    <row r="2038" spans="1:36" x14ac:dyDescent="0.25">
      <c r="A2038" s="13" t="s">
        <v>11616</v>
      </c>
      <c r="B2038" s="1">
        <v>42814</v>
      </c>
      <c r="C2038" s="2">
        <v>0.60612268518518519</v>
      </c>
      <c r="D2038" t="s">
        <v>7962</v>
      </c>
      <c r="E2038" t="s">
        <v>22</v>
      </c>
      <c r="F2038" t="s">
        <v>11617</v>
      </c>
      <c r="G2038" t="s">
        <v>7964</v>
      </c>
      <c r="H2038" t="s">
        <v>8762</v>
      </c>
      <c r="I2038" t="s">
        <v>23</v>
      </c>
      <c r="K2038">
        <v>3</v>
      </c>
      <c r="L2038">
        <v>20</v>
      </c>
      <c r="M2038">
        <v>14</v>
      </c>
      <c r="N2038">
        <v>2</v>
      </c>
      <c r="O2038" t="s">
        <v>7960</v>
      </c>
      <c r="P2038" t="s">
        <v>11615</v>
      </c>
      <c r="Q2038" t="s">
        <v>517</v>
      </c>
      <c r="R2038" t="s">
        <v>517</v>
      </c>
      <c r="S2038" t="s">
        <v>517</v>
      </c>
      <c r="T2038" t="s">
        <v>517</v>
      </c>
      <c r="U2038" t="s">
        <v>517</v>
      </c>
      <c r="V2038" t="s">
        <v>517</v>
      </c>
      <c r="W2038" t="s">
        <v>589</v>
      </c>
      <c r="X2038" t="s">
        <v>590</v>
      </c>
      <c r="Y2038" t="s">
        <v>517</v>
      </c>
      <c r="Z2038" s="1" t="s">
        <v>517</v>
      </c>
      <c r="AA2038" t="s">
        <v>546</v>
      </c>
      <c r="AB2038" t="s">
        <v>517</v>
      </c>
      <c r="AC2038" t="s">
        <v>358</v>
      </c>
      <c r="AD2038" t="s">
        <v>517</v>
      </c>
      <c r="AF2038" t="s">
        <v>8313</v>
      </c>
      <c r="AG2038" t="s">
        <v>517</v>
      </c>
      <c r="AH2038" t="s">
        <v>517</v>
      </c>
      <c r="AI2038" t="s">
        <v>517</v>
      </c>
      <c r="AJ2038" t="s">
        <v>517</v>
      </c>
    </row>
    <row r="2039" spans="1:36" x14ac:dyDescent="0.25">
      <c r="A2039" s="13" t="s">
        <v>11618</v>
      </c>
      <c r="B2039" s="1">
        <v>42814</v>
      </c>
      <c r="C2039" s="2">
        <v>0.60017361111111112</v>
      </c>
      <c r="D2039" t="s">
        <v>10719</v>
      </c>
      <c r="E2039" t="s">
        <v>22</v>
      </c>
      <c r="F2039" t="s">
        <v>10720</v>
      </c>
      <c r="G2039" s="14" t="s">
        <v>10721</v>
      </c>
      <c r="H2039" s="14" t="s">
        <v>10722</v>
      </c>
      <c r="I2039" t="s">
        <v>25</v>
      </c>
      <c r="K2039">
        <v>3</v>
      </c>
      <c r="L2039">
        <v>20</v>
      </c>
      <c r="M2039">
        <v>14</v>
      </c>
      <c r="N2039">
        <v>2</v>
      </c>
      <c r="O2039" t="s">
        <v>10717</v>
      </c>
      <c r="P2039" t="s">
        <v>517</v>
      </c>
      <c r="Q2039" t="s">
        <v>517</v>
      </c>
      <c r="R2039" t="s">
        <v>517</v>
      </c>
      <c r="S2039" t="s">
        <v>517</v>
      </c>
      <c r="T2039" t="s">
        <v>517</v>
      </c>
      <c r="U2039" t="s">
        <v>517</v>
      </c>
      <c r="V2039" t="s">
        <v>517</v>
      </c>
      <c r="W2039" t="s">
        <v>854</v>
      </c>
      <c r="X2039" t="s">
        <v>849</v>
      </c>
      <c r="Y2039" t="s">
        <v>1113</v>
      </c>
      <c r="Z2039" s="1">
        <v>33764</v>
      </c>
      <c r="AA2039" t="s">
        <v>10723</v>
      </c>
      <c r="AB2039">
        <v>24</v>
      </c>
      <c r="AC2039" t="s">
        <v>358</v>
      </c>
      <c r="AD2039" t="s">
        <v>482</v>
      </c>
      <c r="AF2039" t="s">
        <v>517</v>
      </c>
      <c r="AG2039" t="s">
        <v>517</v>
      </c>
      <c r="AH2039" t="s">
        <v>517</v>
      </c>
      <c r="AI2039" t="s">
        <v>517</v>
      </c>
      <c r="AJ2039" t="s">
        <v>517</v>
      </c>
    </row>
    <row r="2040" spans="1:36" x14ac:dyDescent="0.25">
      <c r="A2040" s="13" t="s">
        <v>11619</v>
      </c>
      <c r="B2040" s="1">
        <v>42814</v>
      </c>
      <c r="C2040" s="2">
        <v>0.59957175925925921</v>
      </c>
      <c r="D2040" t="s">
        <v>10719</v>
      </c>
      <c r="E2040" t="s">
        <v>22</v>
      </c>
      <c r="F2040" t="s">
        <v>10720</v>
      </c>
      <c r="G2040" s="14" t="s">
        <v>10721</v>
      </c>
      <c r="H2040" s="14" t="s">
        <v>10722</v>
      </c>
      <c r="I2040" t="s">
        <v>21</v>
      </c>
      <c r="K2040">
        <v>3</v>
      </c>
      <c r="L2040">
        <v>20</v>
      </c>
      <c r="M2040">
        <v>14</v>
      </c>
      <c r="N2040">
        <v>2</v>
      </c>
      <c r="O2040" t="s">
        <v>10717</v>
      </c>
      <c r="P2040" t="s">
        <v>517</v>
      </c>
      <c r="Q2040" t="s">
        <v>517</v>
      </c>
      <c r="R2040" t="s">
        <v>517</v>
      </c>
      <c r="S2040" t="s">
        <v>517</v>
      </c>
      <c r="T2040" t="s">
        <v>517</v>
      </c>
      <c r="U2040" t="s">
        <v>517</v>
      </c>
      <c r="V2040" t="s">
        <v>517</v>
      </c>
      <c r="W2040" t="s">
        <v>854</v>
      </c>
      <c r="X2040" t="s">
        <v>849</v>
      </c>
      <c r="Y2040" t="s">
        <v>1113</v>
      </c>
      <c r="Z2040" s="1">
        <v>33764</v>
      </c>
      <c r="AA2040" t="s">
        <v>10723</v>
      </c>
      <c r="AB2040">
        <v>24</v>
      </c>
      <c r="AC2040" t="s">
        <v>358</v>
      </c>
      <c r="AD2040" t="s">
        <v>482</v>
      </c>
      <c r="AF2040" t="s">
        <v>517</v>
      </c>
      <c r="AG2040" t="s">
        <v>517</v>
      </c>
      <c r="AH2040" t="s">
        <v>517</v>
      </c>
      <c r="AI2040" t="s">
        <v>517</v>
      </c>
      <c r="AJ2040" t="s">
        <v>517</v>
      </c>
    </row>
    <row r="2041" spans="1:36" x14ac:dyDescent="0.25">
      <c r="A2041" s="13" t="s">
        <v>11620</v>
      </c>
      <c r="B2041" s="1">
        <v>42814</v>
      </c>
      <c r="C2041" s="2">
        <v>0.59755787037037034</v>
      </c>
      <c r="D2041" t="s">
        <v>10719</v>
      </c>
      <c r="E2041" t="s">
        <v>22</v>
      </c>
      <c r="F2041" t="s">
        <v>10720</v>
      </c>
      <c r="G2041" s="14" t="s">
        <v>10721</v>
      </c>
      <c r="H2041" s="14" t="s">
        <v>10722</v>
      </c>
      <c r="I2041" t="s">
        <v>23</v>
      </c>
      <c r="K2041">
        <v>3</v>
      </c>
      <c r="L2041">
        <v>20</v>
      </c>
      <c r="M2041">
        <v>14</v>
      </c>
      <c r="N2041">
        <v>2</v>
      </c>
      <c r="O2041" t="s">
        <v>10717</v>
      </c>
      <c r="P2041" t="s">
        <v>517</v>
      </c>
      <c r="Q2041" t="s">
        <v>517</v>
      </c>
      <c r="R2041" t="s">
        <v>517</v>
      </c>
      <c r="S2041" t="s">
        <v>517</v>
      </c>
      <c r="T2041" t="s">
        <v>517</v>
      </c>
      <c r="U2041" t="s">
        <v>517</v>
      </c>
      <c r="V2041" t="s">
        <v>517</v>
      </c>
      <c r="W2041" t="s">
        <v>854</v>
      </c>
      <c r="X2041" t="s">
        <v>849</v>
      </c>
      <c r="Y2041" t="s">
        <v>1113</v>
      </c>
      <c r="Z2041" s="1">
        <v>33764</v>
      </c>
      <c r="AA2041" t="s">
        <v>10723</v>
      </c>
      <c r="AB2041">
        <v>24</v>
      </c>
      <c r="AC2041" t="s">
        <v>358</v>
      </c>
      <c r="AD2041" t="s">
        <v>482</v>
      </c>
      <c r="AF2041" t="s">
        <v>517</v>
      </c>
      <c r="AG2041" t="s">
        <v>517</v>
      </c>
      <c r="AH2041" t="s">
        <v>517</v>
      </c>
      <c r="AI2041" t="s">
        <v>517</v>
      </c>
      <c r="AJ2041" t="s">
        <v>517</v>
      </c>
    </row>
    <row r="2042" spans="1:36" x14ac:dyDescent="0.25">
      <c r="A2042" s="13" t="s">
        <v>11622</v>
      </c>
      <c r="B2042" s="1">
        <v>42814</v>
      </c>
      <c r="C2042" s="2">
        <v>0.57818287037037031</v>
      </c>
      <c r="D2042" t="s">
        <v>11623</v>
      </c>
      <c r="E2042" t="s">
        <v>22</v>
      </c>
      <c r="F2042" t="s">
        <v>11624</v>
      </c>
      <c r="G2042" s="14" t="s">
        <v>11625</v>
      </c>
      <c r="H2042" s="14" t="s">
        <v>11626</v>
      </c>
      <c r="I2042" t="s">
        <v>23</v>
      </c>
      <c r="K2042">
        <v>3</v>
      </c>
      <c r="L2042">
        <v>20</v>
      </c>
      <c r="M2042">
        <v>13</v>
      </c>
      <c r="N2042">
        <v>2</v>
      </c>
      <c r="O2042" t="s">
        <v>11621</v>
      </c>
      <c r="P2042" t="s">
        <v>517</v>
      </c>
      <c r="Q2042" t="s">
        <v>517</v>
      </c>
      <c r="R2042" t="s">
        <v>517</v>
      </c>
      <c r="S2042" t="s">
        <v>517</v>
      </c>
      <c r="T2042" t="s">
        <v>517</v>
      </c>
      <c r="U2042" t="s">
        <v>517</v>
      </c>
      <c r="V2042" t="s">
        <v>517</v>
      </c>
      <c r="W2042" t="s">
        <v>589</v>
      </c>
      <c r="X2042" t="s">
        <v>590</v>
      </c>
      <c r="Y2042" t="s">
        <v>11627</v>
      </c>
      <c r="Z2042" s="1">
        <v>28511</v>
      </c>
      <c r="AA2042" t="s">
        <v>8145</v>
      </c>
      <c r="AB2042">
        <v>39</v>
      </c>
      <c r="AC2042" t="s">
        <v>358</v>
      </c>
      <c r="AD2042" t="s">
        <v>509</v>
      </c>
      <c r="AF2042" t="s">
        <v>517</v>
      </c>
      <c r="AG2042" t="s">
        <v>517</v>
      </c>
      <c r="AH2042" t="s">
        <v>517</v>
      </c>
      <c r="AI2042" t="s">
        <v>517</v>
      </c>
      <c r="AJ2042" t="s">
        <v>517</v>
      </c>
    </row>
    <row r="2043" spans="1:36" x14ac:dyDescent="0.25">
      <c r="A2043" s="13" t="s">
        <v>11629</v>
      </c>
      <c r="B2043" s="1">
        <v>42814</v>
      </c>
      <c r="C2043" s="2">
        <v>0.5665162037037037</v>
      </c>
      <c r="D2043" t="s">
        <v>11630</v>
      </c>
      <c r="E2043" t="s">
        <v>116</v>
      </c>
      <c r="F2043" t="s">
        <v>11631</v>
      </c>
      <c r="G2043" s="14" t="s">
        <v>11632</v>
      </c>
      <c r="H2043" s="14" t="s">
        <v>11633</v>
      </c>
      <c r="I2043" t="s">
        <v>23</v>
      </c>
      <c r="K2043">
        <v>3</v>
      </c>
      <c r="L2043">
        <v>20</v>
      </c>
      <c r="M2043">
        <v>13</v>
      </c>
      <c r="N2043">
        <v>2</v>
      </c>
      <c r="O2043" t="s">
        <v>11628</v>
      </c>
      <c r="P2043" t="s">
        <v>517</v>
      </c>
      <c r="Q2043" t="s">
        <v>517</v>
      </c>
      <c r="R2043" t="s">
        <v>517</v>
      </c>
      <c r="S2043" t="s">
        <v>517</v>
      </c>
      <c r="T2043" t="s">
        <v>517</v>
      </c>
      <c r="U2043" t="s">
        <v>517</v>
      </c>
      <c r="V2043" t="s">
        <v>517</v>
      </c>
      <c r="W2043" t="s">
        <v>589</v>
      </c>
      <c r="X2043" t="s">
        <v>590</v>
      </c>
      <c r="Y2043" t="s">
        <v>11567</v>
      </c>
      <c r="Z2043" s="1">
        <v>27718</v>
      </c>
      <c r="AA2043" t="s">
        <v>11634</v>
      </c>
      <c r="AB2043">
        <v>41</v>
      </c>
      <c r="AC2043" t="s">
        <v>357</v>
      </c>
      <c r="AD2043" t="s">
        <v>494</v>
      </c>
      <c r="AF2043" t="s">
        <v>517</v>
      </c>
      <c r="AG2043" t="s">
        <v>517</v>
      </c>
      <c r="AH2043" t="s">
        <v>517</v>
      </c>
      <c r="AI2043" t="s">
        <v>517</v>
      </c>
      <c r="AJ2043" t="s">
        <v>517</v>
      </c>
    </row>
    <row r="2044" spans="1:36" x14ac:dyDescent="0.25">
      <c r="A2044" s="13" t="s">
        <v>11635</v>
      </c>
      <c r="B2044" s="1">
        <v>42814</v>
      </c>
      <c r="C2044" s="2">
        <v>0.55324074074074081</v>
      </c>
      <c r="D2044" t="s">
        <v>11636</v>
      </c>
      <c r="E2044" t="s">
        <v>22</v>
      </c>
      <c r="F2044" t="s">
        <v>11637</v>
      </c>
      <c r="G2044" t="s">
        <v>11638</v>
      </c>
      <c r="H2044" t="s">
        <v>11639</v>
      </c>
      <c r="I2044" t="s">
        <v>24</v>
      </c>
      <c r="K2044">
        <v>3</v>
      </c>
      <c r="L2044">
        <v>20</v>
      </c>
      <c r="M2044">
        <v>13</v>
      </c>
      <c r="N2044">
        <v>2</v>
      </c>
      <c r="O2044" t="s">
        <v>517</v>
      </c>
      <c r="P2044" t="s">
        <v>517</v>
      </c>
      <c r="Q2044" t="s">
        <v>517</v>
      </c>
      <c r="R2044" t="s">
        <v>517</v>
      </c>
      <c r="S2044" t="s">
        <v>517</v>
      </c>
      <c r="T2044" t="s">
        <v>517</v>
      </c>
      <c r="U2044" t="s">
        <v>517</v>
      </c>
      <c r="V2044" t="s">
        <v>517</v>
      </c>
      <c r="W2044" t="s">
        <v>517</v>
      </c>
      <c r="X2044" t="s">
        <v>517</v>
      </c>
      <c r="Y2044" t="s">
        <v>11640</v>
      </c>
      <c r="Z2044" s="1">
        <v>24527</v>
      </c>
      <c r="AA2044" t="s">
        <v>11641</v>
      </c>
      <c r="AB2044">
        <v>50</v>
      </c>
      <c r="AC2044" t="s">
        <v>358</v>
      </c>
      <c r="AD2044" t="s">
        <v>487</v>
      </c>
      <c r="AF2044" t="s">
        <v>8304</v>
      </c>
      <c r="AG2044" t="s">
        <v>8295</v>
      </c>
      <c r="AH2044" t="s">
        <v>517</v>
      </c>
      <c r="AI2044" t="s">
        <v>517</v>
      </c>
      <c r="AJ2044" t="s">
        <v>517</v>
      </c>
    </row>
    <row r="2045" spans="1:36" x14ac:dyDescent="0.25">
      <c r="A2045" s="13" t="s">
        <v>11642</v>
      </c>
      <c r="B2045" s="1">
        <v>42814</v>
      </c>
      <c r="C2045" s="2">
        <v>0.54843750000000002</v>
      </c>
      <c r="D2045" t="s">
        <v>11643</v>
      </c>
      <c r="E2045" t="s">
        <v>22</v>
      </c>
      <c r="F2045" t="s">
        <v>11644</v>
      </c>
      <c r="G2045" s="14" t="s">
        <v>11645</v>
      </c>
      <c r="H2045" s="14" t="s">
        <v>11646</v>
      </c>
      <c r="I2045" t="s">
        <v>21</v>
      </c>
      <c r="K2045">
        <v>3</v>
      </c>
      <c r="L2045">
        <v>20</v>
      </c>
      <c r="M2045">
        <v>13</v>
      </c>
      <c r="N2045">
        <v>2</v>
      </c>
      <c r="O2045" t="s">
        <v>517</v>
      </c>
      <c r="P2045" t="s">
        <v>517</v>
      </c>
      <c r="Q2045" t="s">
        <v>517</v>
      </c>
      <c r="R2045" t="s">
        <v>517</v>
      </c>
      <c r="S2045" t="s">
        <v>517</v>
      </c>
      <c r="T2045" t="s">
        <v>517</v>
      </c>
      <c r="U2045" t="s">
        <v>517</v>
      </c>
      <c r="V2045" t="s">
        <v>517</v>
      </c>
      <c r="W2045" t="s">
        <v>517</v>
      </c>
      <c r="X2045" t="s">
        <v>517</v>
      </c>
      <c r="Y2045" t="s">
        <v>517</v>
      </c>
      <c r="Z2045" s="1" t="s">
        <v>517</v>
      </c>
      <c r="AA2045" t="s">
        <v>4799</v>
      </c>
      <c r="AB2045" t="s">
        <v>517</v>
      </c>
      <c r="AC2045" t="s">
        <v>358</v>
      </c>
      <c r="AD2045" t="s">
        <v>517</v>
      </c>
      <c r="AF2045" t="s">
        <v>8263</v>
      </c>
      <c r="AG2045" t="s">
        <v>8295</v>
      </c>
      <c r="AH2045" t="s">
        <v>517</v>
      </c>
      <c r="AI2045" t="s">
        <v>517</v>
      </c>
      <c r="AJ2045" t="s">
        <v>517</v>
      </c>
    </row>
    <row r="2046" spans="1:36" x14ac:dyDescent="0.25">
      <c r="A2046" s="13" t="s">
        <v>11647</v>
      </c>
      <c r="B2046" s="1">
        <v>42814</v>
      </c>
      <c r="C2046" s="2">
        <v>0.5410300925925926</v>
      </c>
      <c r="D2046" t="s">
        <v>10239</v>
      </c>
      <c r="E2046" t="s">
        <v>22</v>
      </c>
      <c r="F2046" t="s">
        <v>10240</v>
      </c>
      <c r="G2046" s="14" t="s">
        <v>10241</v>
      </c>
      <c r="H2046" s="14" t="s">
        <v>10242</v>
      </c>
      <c r="I2046" t="s">
        <v>23</v>
      </c>
      <c r="K2046">
        <v>3</v>
      </c>
      <c r="L2046">
        <v>20</v>
      </c>
      <c r="M2046">
        <v>12</v>
      </c>
      <c r="N2046">
        <v>2</v>
      </c>
      <c r="O2046" t="s">
        <v>10237</v>
      </c>
      <c r="P2046" t="s">
        <v>517</v>
      </c>
      <c r="Q2046" t="s">
        <v>517</v>
      </c>
      <c r="R2046" t="s">
        <v>517</v>
      </c>
      <c r="S2046" t="s">
        <v>517</v>
      </c>
      <c r="T2046" t="s">
        <v>517</v>
      </c>
      <c r="U2046" t="s">
        <v>517</v>
      </c>
      <c r="V2046" t="s">
        <v>517</v>
      </c>
      <c r="W2046" t="s">
        <v>526</v>
      </c>
      <c r="X2046" t="s">
        <v>527</v>
      </c>
      <c r="Y2046" t="s">
        <v>3262</v>
      </c>
      <c r="Z2046" s="1">
        <v>33604</v>
      </c>
      <c r="AA2046" t="s">
        <v>10239</v>
      </c>
      <c r="AB2046">
        <v>25</v>
      </c>
      <c r="AC2046" t="s">
        <v>358</v>
      </c>
      <c r="AD2046" t="s">
        <v>493</v>
      </c>
      <c r="AF2046" t="s">
        <v>8253</v>
      </c>
      <c r="AG2046" t="s">
        <v>517</v>
      </c>
      <c r="AH2046" t="s">
        <v>517</v>
      </c>
      <c r="AI2046" t="s">
        <v>517</v>
      </c>
      <c r="AJ2046" t="s">
        <v>517</v>
      </c>
    </row>
    <row r="2047" spans="1:36" x14ac:dyDescent="0.25">
      <c r="A2047" s="13" t="s">
        <v>11648</v>
      </c>
      <c r="B2047" s="1">
        <v>42814</v>
      </c>
      <c r="C2047" s="2">
        <v>0.53708333333333336</v>
      </c>
      <c r="D2047" t="s">
        <v>11649</v>
      </c>
      <c r="E2047" t="s">
        <v>116</v>
      </c>
      <c r="F2047" t="s">
        <v>11650</v>
      </c>
      <c r="G2047" s="14" t="s">
        <v>11651</v>
      </c>
      <c r="H2047" s="14" t="s">
        <v>11652</v>
      </c>
      <c r="I2047" t="s">
        <v>24</v>
      </c>
      <c r="K2047">
        <v>3</v>
      </c>
      <c r="L2047">
        <v>20</v>
      </c>
      <c r="M2047">
        <v>12</v>
      </c>
      <c r="N2047">
        <v>2</v>
      </c>
      <c r="O2047" t="s">
        <v>517</v>
      </c>
      <c r="P2047" t="s">
        <v>517</v>
      </c>
      <c r="Q2047" t="s">
        <v>517</v>
      </c>
      <c r="R2047" t="s">
        <v>517</v>
      </c>
      <c r="S2047" t="s">
        <v>517</v>
      </c>
      <c r="T2047" t="s">
        <v>517</v>
      </c>
      <c r="U2047" t="s">
        <v>517</v>
      </c>
      <c r="V2047" t="s">
        <v>517</v>
      </c>
      <c r="W2047" t="s">
        <v>517</v>
      </c>
      <c r="X2047" t="s">
        <v>517</v>
      </c>
      <c r="Y2047" t="s">
        <v>11653</v>
      </c>
      <c r="Z2047" s="1">
        <v>32495</v>
      </c>
      <c r="AA2047" t="s">
        <v>546</v>
      </c>
      <c r="AB2047">
        <v>28</v>
      </c>
      <c r="AC2047" t="s">
        <v>358</v>
      </c>
      <c r="AD2047" t="s">
        <v>487</v>
      </c>
      <c r="AF2047" t="s">
        <v>517</v>
      </c>
      <c r="AG2047" t="s">
        <v>517</v>
      </c>
      <c r="AH2047" t="s">
        <v>517</v>
      </c>
      <c r="AI2047" t="s">
        <v>517</v>
      </c>
      <c r="AJ2047" t="s">
        <v>517</v>
      </c>
    </row>
    <row r="2048" spans="1:36" x14ac:dyDescent="0.25">
      <c r="A2048" s="13" t="s">
        <v>11655</v>
      </c>
      <c r="B2048" s="1">
        <v>42814</v>
      </c>
      <c r="C2048" s="2">
        <v>0.53591435185185188</v>
      </c>
      <c r="D2048" t="s">
        <v>9990</v>
      </c>
      <c r="E2048" t="s">
        <v>2525</v>
      </c>
      <c r="F2048" t="s">
        <v>11656</v>
      </c>
      <c r="G2048" s="14" t="s">
        <v>11657</v>
      </c>
      <c r="H2048" s="14" t="s">
        <v>11658</v>
      </c>
      <c r="I2048" t="s">
        <v>23</v>
      </c>
      <c r="K2048">
        <v>3</v>
      </c>
      <c r="L2048">
        <v>20</v>
      </c>
      <c r="M2048">
        <v>12</v>
      </c>
      <c r="N2048">
        <v>2</v>
      </c>
      <c r="O2048" t="s">
        <v>11654</v>
      </c>
      <c r="P2048" t="s">
        <v>517</v>
      </c>
      <c r="Q2048" t="s">
        <v>517</v>
      </c>
      <c r="R2048" t="s">
        <v>517</v>
      </c>
      <c r="S2048" t="s">
        <v>517</v>
      </c>
      <c r="T2048" t="s">
        <v>517</v>
      </c>
      <c r="U2048" t="s">
        <v>517</v>
      </c>
      <c r="V2048" t="s">
        <v>517</v>
      </c>
      <c r="W2048" t="s">
        <v>579</v>
      </c>
      <c r="X2048" t="s">
        <v>580</v>
      </c>
      <c r="Y2048" t="s">
        <v>517</v>
      </c>
      <c r="Z2048" s="1" t="s">
        <v>517</v>
      </c>
      <c r="AA2048" t="s">
        <v>546</v>
      </c>
      <c r="AB2048" t="s">
        <v>517</v>
      </c>
      <c r="AC2048" t="s">
        <v>358</v>
      </c>
      <c r="AD2048" t="s">
        <v>517</v>
      </c>
      <c r="AF2048" t="s">
        <v>8260</v>
      </c>
      <c r="AG2048" t="s">
        <v>8313</v>
      </c>
      <c r="AH2048" t="s">
        <v>8306</v>
      </c>
      <c r="AI2048" t="s">
        <v>517</v>
      </c>
      <c r="AJ2048" t="s">
        <v>517</v>
      </c>
    </row>
    <row r="2049" spans="1:36" x14ac:dyDescent="0.25">
      <c r="A2049" s="13" t="s">
        <v>11659</v>
      </c>
      <c r="B2049" s="1">
        <v>42814</v>
      </c>
      <c r="C2049" s="2">
        <v>0.53116898148148151</v>
      </c>
      <c r="D2049" t="s">
        <v>11660</v>
      </c>
      <c r="E2049" t="s">
        <v>22</v>
      </c>
      <c r="F2049" t="s">
        <v>11661</v>
      </c>
      <c r="G2049" s="14" t="s">
        <v>11662</v>
      </c>
      <c r="H2049" s="14" t="s">
        <v>11663</v>
      </c>
      <c r="I2049" t="s">
        <v>21</v>
      </c>
      <c r="K2049">
        <v>3</v>
      </c>
      <c r="L2049">
        <v>20</v>
      </c>
      <c r="M2049">
        <v>12</v>
      </c>
      <c r="N2049">
        <v>2</v>
      </c>
      <c r="O2049" t="s">
        <v>517</v>
      </c>
      <c r="P2049" t="s">
        <v>517</v>
      </c>
      <c r="Q2049" t="s">
        <v>517</v>
      </c>
      <c r="R2049" t="s">
        <v>517</v>
      </c>
      <c r="S2049" t="s">
        <v>517</v>
      </c>
      <c r="T2049" t="s">
        <v>517</v>
      </c>
      <c r="U2049" t="s">
        <v>517</v>
      </c>
      <c r="V2049" t="s">
        <v>517</v>
      </c>
      <c r="W2049" t="s">
        <v>517</v>
      </c>
      <c r="X2049" t="s">
        <v>517</v>
      </c>
      <c r="Y2049" t="s">
        <v>11664</v>
      </c>
      <c r="Z2049" s="1">
        <v>18876</v>
      </c>
      <c r="AA2049" t="s">
        <v>11665</v>
      </c>
      <c r="AB2049">
        <v>65</v>
      </c>
      <c r="AC2049" t="s">
        <v>357</v>
      </c>
      <c r="AD2049" t="s">
        <v>499</v>
      </c>
      <c r="AF2049" t="s">
        <v>8295</v>
      </c>
      <c r="AG2049" t="s">
        <v>517</v>
      </c>
      <c r="AH2049" t="s">
        <v>517</v>
      </c>
      <c r="AI2049" t="s">
        <v>517</v>
      </c>
      <c r="AJ2049" t="s">
        <v>517</v>
      </c>
    </row>
    <row r="2050" spans="1:36" x14ac:dyDescent="0.25">
      <c r="A2050" s="13" t="s">
        <v>11667</v>
      </c>
      <c r="B2050" s="1">
        <v>42814</v>
      </c>
      <c r="C2050" s="2">
        <v>0.5299652777777778</v>
      </c>
      <c r="D2050" t="s">
        <v>11668</v>
      </c>
      <c r="E2050" t="s">
        <v>542</v>
      </c>
      <c r="F2050" t="s">
        <v>11669</v>
      </c>
      <c r="G2050" s="14" t="s">
        <v>11670</v>
      </c>
      <c r="H2050" s="14" t="s">
        <v>11671</v>
      </c>
      <c r="I2050" t="s">
        <v>23</v>
      </c>
      <c r="K2050">
        <v>3</v>
      </c>
      <c r="L2050">
        <v>20</v>
      </c>
      <c r="M2050">
        <v>12</v>
      </c>
      <c r="N2050">
        <v>2</v>
      </c>
      <c r="O2050" t="s">
        <v>11666</v>
      </c>
      <c r="P2050" t="s">
        <v>517</v>
      </c>
      <c r="Q2050" t="s">
        <v>517</v>
      </c>
      <c r="R2050" t="s">
        <v>517</v>
      </c>
      <c r="S2050" t="s">
        <v>517</v>
      </c>
      <c r="T2050" t="s">
        <v>517</v>
      </c>
      <c r="U2050" t="s">
        <v>517</v>
      </c>
      <c r="V2050" t="s">
        <v>517</v>
      </c>
      <c r="W2050" t="s">
        <v>589</v>
      </c>
      <c r="X2050" t="s">
        <v>590</v>
      </c>
      <c r="Y2050" t="s">
        <v>517</v>
      </c>
      <c r="Z2050" s="1" t="s">
        <v>517</v>
      </c>
      <c r="AA2050" t="s">
        <v>11672</v>
      </c>
      <c r="AB2050" t="s">
        <v>517</v>
      </c>
      <c r="AC2050" t="s">
        <v>358</v>
      </c>
      <c r="AD2050" t="s">
        <v>517</v>
      </c>
      <c r="AF2050" t="s">
        <v>517</v>
      </c>
      <c r="AG2050" t="s">
        <v>517</v>
      </c>
      <c r="AH2050" t="s">
        <v>517</v>
      </c>
      <c r="AI2050" t="s">
        <v>517</v>
      </c>
      <c r="AJ2050" t="s">
        <v>517</v>
      </c>
    </row>
    <row r="2051" spans="1:36" x14ac:dyDescent="0.25">
      <c r="A2051" s="13" t="s">
        <v>11673</v>
      </c>
      <c r="B2051" s="1">
        <v>42814</v>
      </c>
      <c r="C2051" s="2">
        <v>0.52111111111111108</v>
      </c>
      <c r="D2051" t="s">
        <v>6264</v>
      </c>
      <c r="E2051" t="s">
        <v>22</v>
      </c>
      <c r="F2051" t="s">
        <v>6265</v>
      </c>
      <c r="G2051" t="s">
        <v>6266</v>
      </c>
      <c r="H2051" t="s">
        <v>6267</v>
      </c>
      <c r="I2051" t="s">
        <v>23</v>
      </c>
      <c r="K2051">
        <v>3</v>
      </c>
      <c r="L2051">
        <v>20</v>
      </c>
      <c r="M2051">
        <v>12</v>
      </c>
      <c r="N2051">
        <v>2</v>
      </c>
      <c r="O2051" t="s">
        <v>10135</v>
      </c>
      <c r="P2051" t="s">
        <v>517</v>
      </c>
      <c r="Q2051" t="s">
        <v>517</v>
      </c>
      <c r="R2051" t="s">
        <v>517</v>
      </c>
      <c r="S2051" t="s">
        <v>517</v>
      </c>
      <c r="T2051" t="s">
        <v>517</v>
      </c>
      <c r="U2051" t="s">
        <v>517</v>
      </c>
      <c r="V2051" t="s">
        <v>517</v>
      </c>
      <c r="W2051" t="s">
        <v>476</v>
      </c>
      <c r="X2051" t="s">
        <v>477</v>
      </c>
      <c r="Y2051" t="s">
        <v>6268</v>
      </c>
      <c r="Z2051" s="1">
        <v>33979</v>
      </c>
      <c r="AA2051" t="s">
        <v>694</v>
      </c>
      <c r="AB2051">
        <v>24</v>
      </c>
      <c r="AC2051" t="s">
        <v>358</v>
      </c>
      <c r="AD2051" t="s">
        <v>493</v>
      </c>
      <c r="AF2051" t="s">
        <v>517</v>
      </c>
      <c r="AG2051" t="s">
        <v>517</v>
      </c>
      <c r="AH2051" t="s">
        <v>517</v>
      </c>
      <c r="AI2051" t="s">
        <v>517</v>
      </c>
      <c r="AJ2051" t="s">
        <v>517</v>
      </c>
    </row>
    <row r="2052" spans="1:36" x14ac:dyDescent="0.25">
      <c r="A2052" s="13" t="s">
        <v>11675</v>
      </c>
      <c r="B2052" s="1">
        <v>42814</v>
      </c>
      <c r="C2052" s="2">
        <v>0.48755787037037041</v>
      </c>
      <c r="D2052" t="s">
        <v>11676</v>
      </c>
      <c r="E2052" t="s">
        <v>1650</v>
      </c>
      <c r="F2052" t="s">
        <v>11677</v>
      </c>
      <c r="G2052" t="s">
        <v>11678</v>
      </c>
      <c r="H2052" t="s">
        <v>11679</v>
      </c>
      <c r="I2052" t="s">
        <v>23</v>
      </c>
      <c r="K2052">
        <v>3</v>
      </c>
      <c r="L2052">
        <v>20</v>
      </c>
      <c r="M2052">
        <v>11</v>
      </c>
      <c r="N2052">
        <v>2</v>
      </c>
      <c r="O2052" t="s">
        <v>11674</v>
      </c>
      <c r="P2052" t="s">
        <v>517</v>
      </c>
      <c r="Q2052" t="s">
        <v>517</v>
      </c>
      <c r="R2052" t="s">
        <v>517</v>
      </c>
      <c r="S2052" t="s">
        <v>517</v>
      </c>
      <c r="T2052" t="s">
        <v>517</v>
      </c>
      <c r="U2052" t="s">
        <v>517</v>
      </c>
      <c r="V2052" t="s">
        <v>517</v>
      </c>
      <c r="W2052" t="s">
        <v>537</v>
      </c>
      <c r="X2052" t="s">
        <v>6114</v>
      </c>
      <c r="Y2052" t="s">
        <v>517</v>
      </c>
      <c r="Z2052" s="1" t="s">
        <v>517</v>
      </c>
      <c r="AA2052" t="s">
        <v>529</v>
      </c>
      <c r="AB2052" t="s">
        <v>517</v>
      </c>
      <c r="AC2052" t="s">
        <v>358</v>
      </c>
      <c r="AD2052" t="s">
        <v>517</v>
      </c>
      <c r="AF2052" t="s">
        <v>517</v>
      </c>
      <c r="AG2052" t="s">
        <v>517</v>
      </c>
      <c r="AH2052" t="s">
        <v>517</v>
      </c>
      <c r="AI2052" t="s">
        <v>517</v>
      </c>
      <c r="AJ2052" t="s">
        <v>517</v>
      </c>
    </row>
    <row r="2053" spans="1:36" x14ac:dyDescent="0.25">
      <c r="A2053" s="13" t="s">
        <v>11680</v>
      </c>
      <c r="B2053" s="1">
        <v>42814</v>
      </c>
      <c r="C2053" s="2">
        <v>0.47391203703703705</v>
      </c>
      <c r="D2053" t="s">
        <v>11681</v>
      </c>
      <c r="E2053" t="s">
        <v>22</v>
      </c>
      <c r="F2053" t="s">
        <v>11682</v>
      </c>
      <c r="G2053" s="14" t="s">
        <v>11683</v>
      </c>
      <c r="H2053" s="14" t="s">
        <v>11684</v>
      </c>
      <c r="I2053" t="s">
        <v>21</v>
      </c>
      <c r="K2053">
        <v>3</v>
      </c>
      <c r="L2053">
        <v>20</v>
      </c>
      <c r="M2053">
        <v>11</v>
      </c>
      <c r="N2053">
        <v>2</v>
      </c>
      <c r="O2053" t="s">
        <v>517</v>
      </c>
      <c r="P2053" t="s">
        <v>517</v>
      </c>
      <c r="Q2053" t="s">
        <v>517</v>
      </c>
      <c r="R2053" t="s">
        <v>517</v>
      </c>
      <c r="S2053" t="s">
        <v>517</v>
      </c>
      <c r="T2053" t="s">
        <v>517</v>
      </c>
      <c r="U2053" t="s">
        <v>517</v>
      </c>
      <c r="V2053" t="s">
        <v>517</v>
      </c>
      <c r="W2053" t="s">
        <v>517</v>
      </c>
      <c r="X2053" t="s">
        <v>517</v>
      </c>
      <c r="Y2053" t="s">
        <v>11685</v>
      </c>
      <c r="Z2053" s="1">
        <v>30298</v>
      </c>
      <c r="AA2053" t="s">
        <v>519</v>
      </c>
      <c r="AB2053">
        <v>34</v>
      </c>
      <c r="AC2053" t="s">
        <v>358</v>
      </c>
      <c r="AD2053" t="s">
        <v>482</v>
      </c>
      <c r="AF2053" t="s">
        <v>8266</v>
      </c>
      <c r="AG2053" t="s">
        <v>8270</v>
      </c>
      <c r="AH2053" t="s">
        <v>8303</v>
      </c>
      <c r="AI2053" t="s">
        <v>8313</v>
      </c>
      <c r="AJ2053" t="s">
        <v>8295</v>
      </c>
    </row>
    <row r="2054" spans="1:36" x14ac:dyDescent="0.25">
      <c r="A2054" s="13" t="s">
        <v>11687</v>
      </c>
      <c r="B2054" s="1">
        <v>42814</v>
      </c>
      <c r="C2054" s="2">
        <v>0.46396990740740746</v>
      </c>
      <c r="D2054" t="s">
        <v>11688</v>
      </c>
      <c r="E2054" t="s">
        <v>22</v>
      </c>
      <c r="F2054" t="s">
        <v>11689</v>
      </c>
      <c r="G2054" s="14" t="s">
        <v>11690</v>
      </c>
      <c r="H2054" s="14" t="s">
        <v>11691</v>
      </c>
      <c r="I2054" t="s">
        <v>21</v>
      </c>
      <c r="K2054">
        <v>3</v>
      </c>
      <c r="L2054">
        <v>20</v>
      </c>
      <c r="M2054">
        <v>11</v>
      </c>
      <c r="N2054">
        <v>2</v>
      </c>
      <c r="O2054" t="s">
        <v>11686</v>
      </c>
      <c r="P2054" t="s">
        <v>517</v>
      </c>
      <c r="Q2054" t="s">
        <v>517</v>
      </c>
      <c r="R2054" t="s">
        <v>517</v>
      </c>
      <c r="S2054" t="s">
        <v>517</v>
      </c>
      <c r="T2054" t="s">
        <v>517</v>
      </c>
      <c r="U2054" t="s">
        <v>517</v>
      </c>
      <c r="V2054" t="s">
        <v>517</v>
      </c>
      <c r="W2054" t="s">
        <v>589</v>
      </c>
      <c r="X2054" t="s">
        <v>590</v>
      </c>
      <c r="Y2054" t="s">
        <v>11692</v>
      </c>
      <c r="Z2054" s="1">
        <v>29996</v>
      </c>
      <c r="AA2054" t="s">
        <v>1885</v>
      </c>
      <c r="AB2054">
        <v>35</v>
      </c>
      <c r="AC2054" t="s">
        <v>358</v>
      </c>
      <c r="AD2054" t="s">
        <v>509</v>
      </c>
      <c r="AF2054" t="s">
        <v>8313</v>
      </c>
      <c r="AG2054" t="s">
        <v>8263</v>
      </c>
      <c r="AH2054">
        <v>16789</v>
      </c>
      <c r="AI2054" t="s">
        <v>8306</v>
      </c>
      <c r="AJ2054" t="s">
        <v>8282</v>
      </c>
    </row>
    <row r="2055" spans="1:36" x14ac:dyDescent="0.25">
      <c r="A2055" s="13" t="s">
        <v>11694</v>
      </c>
      <c r="B2055" s="1">
        <v>42814</v>
      </c>
      <c r="C2055" s="2">
        <v>0.46142361111111113</v>
      </c>
      <c r="D2055" t="s">
        <v>11695</v>
      </c>
      <c r="E2055" t="s">
        <v>22</v>
      </c>
      <c r="F2055" t="s">
        <v>11696</v>
      </c>
      <c r="G2055" s="14" t="s">
        <v>11697</v>
      </c>
      <c r="H2055" s="14" t="s">
        <v>11698</v>
      </c>
      <c r="I2055" t="s">
        <v>23</v>
      </c>
      <c r="K2055">
        <v>3</v>
      </c>
      <c r="L2055">
        <v>20</v>
      </c>
      <c r="M2055">
        <v>11</v>
      </c>
      <c r="N2055">
        <v>2</v>
      </c>
      <c r="O2055" t="s">
        <v>11693</v>
      </c>
      <c r="P2055" t="s">
        <v>517</v>
      </c>
      <c r="Q2055" t="s">
        <v>517</v>
      </c>
      <c r="R2055" t="s">
        <v>517</v>
      </c>
      <c r="S2055" t="s">
        <v>517</v>
      </c>
      <c r="T2055" t="s">
        <v>517</v>
      </c>
      <c r="U2055" t="s">
        <v>517</v>
      </c>
      <c r="V2055" t="s">
        <v>517</v>
      </c>
      <c r="W2055" t="s">
        <v>589</v>
      </c>
      <c r="X2055" t="s">
        <v>590</v>
      </c>
      <c r="Y2055" t="s">
        <v>11699</v>
      </c>
      <c r="Z2055" s="1">
        <v>25505</v>
      </c>
      <c r="AA2055" t="s">
        <v>990</v>
      </c>
      <c r="AB2055">
        <v>47</v>
      </c>
      <c r="AC2055" t="s">
        <v>358</v>
      </c>
      <c r="AD2055" t="s">
        <v>482</v>
      </c>
      <c r="AF2055" t="s">
        <v>517</v>
      </c>
      <c r="AG2055" t="s">
        <v>517</v>
      </c>
      <c r="AH2055" t="s">
        <v>517</v>
      </c>
      <c r="AI2055" t="s">
        <v>517</v>
      </c>
      <c r="AJ2055" t="s">
        <v>517</v>
      </c>
    </row>
    <row r="2056" spans="1:36" x14ac:dyDescent="0.25">
      <c r="A2056" s="13" t="s">
        <v>11701</v>
      </c>
      <c r="B2056" s="1">
        <v>42814</v>
      </c>
      <c r="C2056" s="2">
        <v>0.46039351851851856</v>
      </c>
      <c r="D2056" t="s">
        <v>11702</v>
      </c>
      <c r="E2056" t="s">
        <v>22</v>
      </c>
      <c r="F2056" t="s">
        <v>11703</v>
      </c>
      <c r="G2056" s="14" t="s">
        <v>11704</v>
      </c>
      <c r="H2056" s="14" t="s">
        <v>11705</v>
      </c>
      <c r="I2056" t="s">
        <v>23</v>
      </c>
      <c r="K2056">
        <v>3</v>
      </c>
      <c r="L2056">
        <v>20</v>
      </c>
      <c r="M2056">
        <v>11</v>
      </c>
      <c r="N2056">
        <v>2</v>
      </c>
      <c r="O2056" t="s">
        <v>11700</v>
      </c>
      <c r="P2056" t="s">
        <v>517</v>
      </c>
      <c r="Q2056" t="s">
        <v>517</v>
      </c>
      <c r="R2056" t="s">
        <v>517</v>
      </c>
      <c r="S2056" t="s">
        <v>517</v>
      </c>
      <c r="T2056" t="s">
        <v>517</v>
      </c>
      <c r="U2056" t="s">
        <v>517</v>
      </c>
      <c r="V2056" t="s">
        <v>517</v>
      </c>
      <c r="W2056" t="s">
        <v>589</v>
      </c>
      <c r="X2056" t="s">
        <v>590</v>
      </c>
      <c r="Y2056" t="s">
        <v>7868</v>
      </c>
      <c r="Z2056" s="1">
        <v>31532</v>
      </c>
      <c r="AA2056" t="s">
        <v>9618</v>
      </c>
      <c r="AB2056">
        <v>30</v>
      </c>
      <c r="AC2056" t="s">
        <v>357</v>
      </c>
      <c r="AD2056" t="s">
        <v>490</v>
      </c>
      <c r="AF2056" t="s">
        <v>8282</v>
      </c>
      <c r="AG2056" t="s">
        <v>8260</v>
      </c>
      <c r="AH2056" t="s">
        <v>517</v>
      </c>
      <c r="AI2056" t="s">
        <v>517</v>
      </c>
      <c r="AJ2056" t="s">
        <v>517</v>
      </c>
    </row>
    <row r="2057" spans="1:36" x14ac:dyDescent="0.25">
      <c r="A2057" s="13" t="s">
        <v>11706</v>
      </c>
      <c r="B2057" s="1">
        <v>42814</v>
      </c>
      <c r="C2057" s="2">
        <v>0.45314814814814813</v>
      </c>
      <c r="D2057" t="s">
        <v>11707</v>
      </c>
      <c r="E2057" t="s">
        <v>22</v>
      </c>
      <c r="F2057" t="s">
        <v>11708</v>
      </c>
      <c r="G2057" s="14" t="s">
        <v>11709</v>
      </c>
      <c r="H2057" s="14" t="s">
        <v>11710</v>
      </c>
      <c r="I2057" t="s">
        <v>21</v>
      </c>
      <c r="K2057">
        <v>3</v>
      </c>
      <c r="L2057">
        <v>20</v>
      </c>
      <c r="M2057">
        <v>10</v>
      </c>
      <c r="N2057">
        <v>2</v>
      </c>
      <c r="O2057" t="s">
        <v>517</v>
      </c>
      <c r="P2057" t="s">
        <v>517</v>
      </c>
      <c r="Q2057" t="s">
        <v>517</v>
      </c>
      <c r="R2057" t="s">
        <v>517</v>
      </c>
      <c r="S2057" t="s">
        <v>517</v>
      </c>
      <c r="T2057" t="s">
        <v>517</v>
      </c>
      <c r="U2057" t="s">
        <v>517</v>
      </c>
      <c r="V2057" t="s">
        <v>517</v>
      </c>
      <c r="W2057" t="s">
        <v>517</v>
      </c>
      <c r="X2057" t="s">
        <v>517</v>
      </c>
      <c r="Y2057" t="s">
        <v>11711</v>
      </c>
      <c r="Z2057" s="1">
        <v>33895</v>
      </c>
      <c r="AA2057" t="s">
        <v>10224</v>
      </c>
      <c r="AB2057">
        <v>24</v>
      </c>
      <c r="AC2057" t="s">
        <v>358</v>
      </c>
      <c r="AD2057" t="s">
        <v>483</v>
      </c>
      <c r="AF2057" t="s">
        <v>8295</v>
      </c>
      <c r="AG2057" t="s">
        <v>517</v>
      </c>
      <c r="AH2057" t="s">
        <v>8254</v>
      </c>
      <c r="AI2057" t="s">
        <v>517</v>
      </c>
      <c r="AJ2057" t="s">
        <v>517</v>
      </c>
    </row>
    <row r="2058" spans="1:36" x14ac:dyDescent="0.25">
      <c r="A2058" s="13" t="s">
        <v>11712</v>
      </c>
      <c r="B2058" s="1">
        <v>42814</v>
      </c>
      <c r="C2058" s="2">
        <v>0.44254629629629627</v>
      </c>
      <c r="D2058" t="s">
        <v>11713</v>
      </c>
      <c r="E2058" t="s">
        <v>22</v>
      </c>
      <c r="F2058" t="s">
        <v>10734</v>
      </c>
      <c r="G2058" s="14" t="s">
        <v>10735</v>
      </c>
      <c r="H2058" s="14" t="s">
        <v>11714</v>
      </c>
      <c r="I2058" t="s">
        <v>23</v>
      </c>
      <c r="K2058">
        <v>3</v>
      </c>
      <c r="L2058">
        <v>20</v>
      </c>
      <c r="M2058">
        <v>10</v>
      </c>
      <c r="N2058">
        <v>2</v>
      </c>
      <c r="O2058" t="s">
        <v>10731</v>
      </c>
      <c r="P2058" t="s">
        <v>517</v>
      </c>
      <c r="Q2058" t="s">
        <v>517</v>
      </c>
      <c r="R2058" t="s">
        <v>517</v>
      </c>
      <c r="S2058" t="s">
        <v>517</v>
      </c>
      <c r="T2058" t="s">
        <v>517</v>
      </c>
      <c r="U2058" t="s">
        <v>517</v>
      </c>
      <c r="V2058" t="s">
        <v>517</v>
      </c>
      <c r="W2058" t="s">
        <v>2974</v>
      </c>
      <c r="X2058" t="s">
        <v>477</v>
      </c>
      <c r="Y2058" t="s">
        <v>10737</v>
      </c>
      <c r="Z2058" s="1">
        <v>29972</v>
      </c>
      <c r="AA2058" t="s">
        <v>10738</v>
      </c>
      <c r="AB2058">
        <v>35</v>
      </c>
      <c r="AC2058" t="s">
        <v>358</v>
      </c>
      <c r="AD2058" t="s">
        <v>509</v>
      </c>
      <c r="AF2058" t="s">
        <v>517</v>
      </c>
      <c r="AG2058" t="s">
        <v>517</v>
      </c>
      <c r="AH2058" t="s">
        <v>517</v>
      </c>
      <c r="AI2058" t="s">
        <v>517</v>
      </c>
      <c r="AJ2058" t="s">
        <v>517</v>
      </c>
    </row>
    <row r="2059" spans="1:36" x14ac:dyDescent="0.25">
      <c r="A2059" s="13" t="s">
        <v>11716</v>
      </c>
      <c r="B2059" s="1">
        <v>42814</v>
      </c>
      <c r="C2059" s="2">
        <v>0.44113425925925925</v>
      </c>
      <c r="D2059" t="s">
        <v>11717</v>
      </c>
      <c r="E2059" t="s">
        <v>22</v>
      </c>
      <c r="F2059" t="s">
        <v>11718</v>
      </c>
      <c r="G2059" s="14" t="s">
        <v>11719</v>
      </c>
      <c r="H2059" s="14" t="s">
        <v>11720</v>
      </c>
      <c r="I2059" t="s">
        <v>23</v>
      </c>
      <c r="K2059">
        <v>3</v>
      </c>
      <c r="L2059">
        <v>20</v>
      </c>
      <c r="M2059">
        <v>10</v>
      </c>
      <c r="N2059">
        <v>2</v>
      </c>
      <c r="O2059" t="s">
        <v>11715</v>
      </c>
      <c r="P2059" t="s">
        <v>517</v>
      </c>
      <c r="Q2059" t="s">
        <v>517</v>
      </c>
      <c r="R2059" t="s">
        <v>517</v>
      </c>
      <c r="S2059" t="s">
        <v>517</v>
      </c>
      <c r="T2059" t="s">
        <v>517</v>
      </c>
      <c r="U2059" t="s">
        <v>517</v>
      </c>
      <c r="V2059" t="s">
        <v>517</v>
      </c>
      <c r="W2059" t="s">
        <v>925</v>
      </c>
      <c r="X2059" t="s">
        <v>554</v>
      </c>
      <c r="Y2059" t="s">
        <v>11721</v>
      </c>
      <c r="Z2059" s="1">
        <v>29952</v>
      </c>
      <c r="AA2059" t="s">
        <v>11722</v>
      </c>
      <c r="AB2059">
        <v>35</v>
      </c>
      <c r="AC2059" t="s">
        <v>358</v>
      </c>
      <c r="AD2059" t="s">
        <v>495</v>
      </c>
      <c r="AF2059" t="s">
        <v>8313</v>
      </c>
      <c r="AG2059" t="s">
        <v>517</v>
      </c>
      <c r="AH2059" t="s">
        <v>517</v>
      </c>
      <c r="AI2059" t="s">
        <v>517</v>
      </c>
      <c r="AJ2059" t="s">
        <v>517</v>
      </c>
    </row>
    <row r="2060" spans="1:36" x14ac:dyDescent="0.25">
      <c r="A2060" s="13" t="s">
        <v>11723</v>
      </c>
      <c r="B2060" s="1">
        <v>42814</v>
      </c>
      <c r="C2060" s="2">
        <v>0.43653935185185189</v>
      </c>
      <c r="D2060" t="s">
        <v>11724</v>
      </c>
      <c r="E2060" t="s">
        <v>22</v>
      </c>
      <c r="F2060" t="s">
        <v>11725</v>
      </c>
      <c r="G2060" s="14" t="s">
        <v>11726</v>
      </c>
      <c r="H2060" s="14" t="s">
        <v>11727</v>
      </c>
      <c r="I2060" t="s">
        <v>24</v>
      </c>
      <c r="K2060">
        <v>3</v>
      </c>
      <c r="L2060">
        <v>20</v>
      </c>
      <c r="M2060">
        <v>10</v>
      </c>
      <c r="N2060">
        <v>2</v>
      </c>
      <c r="O2060" t="s">
        <v>517</v>
      </c>
      <c r="P2060" t="s">
        <v>517</v>
      </c>
      <c r="Q2060" t="s">
        <v>517</v>
      </c>
      <c r="R2060" t="s">
        <v>517</v>
      </c>
      <c r="S2060" t="s">
        <v>517</v>
      </c>
      <c r="T2060" t="s">
        <v>517</v>
      </c>
      <c r="U2060" t="s">
        <v>517</v>
      </c>
      <c r="V2060" t="s">
        <v>517</v>
      </c>
      <c r="W2060" t="s">
        <v>517</v>
      </c>
      <c r="X2060" t="s">
        <v>517</v>
      </c>
      <c r="Y2060" t="s">
        <v>11728</v>
      </c>
      <c r="Z2060" s="1">
        <v>25799</v>
      </c>
      <c r="AA2060" t="s">
        <v>7869</v>
      </c>
      <c r="AB2060">
        <v>46</v>
      </c>
      <c r="AC2060" t="s">
        <v>357</v>
      </c>
      <c r="AD2060" t="s">
        <v>483</v>
      </c>
      <c r="AF2060" t="s">
        <v>8295</v>
      </c>
      <c r="AG2060" t="s">
        <v>517</v>
      </c>
      <c r="AH2060" t="s">
        <v>517</v>
      </c>
      <c r="AI2060" t="s">
        <v>517</v>
      </c>
      <c r="AJ2060" t="s">
        <v>517</v>
      </c>
    </row>
    <row r="2061" spans="1:36" x14ac:dyDescent="0.25">
      <c r="A2061" s="13" t="s">
        <v>11730</v>
      </c>
      <c r="B2061" s="1">
        <v>42814</v>
      </c>
      <c r="C2061" s="2">
        <v>0.43281249999999999</v>
      </c>
      <c r="D2061" t="s">
        <v>11731</v>
      </c>
      <c r="E2061" t="s">
        <v>22</v>
      </c>
      <c r="F2061" t="s">
        <v>11732</v>
      </c>
      <c r="G2061" s="14" t="s">
        <v>11733</v>
      </c>
      <c r="H2061" s="14" t="s">
        <v>11734</v>
      </c>
      <c r="I2061" t="s">
        <v>23</v>
      </c>
      <c r="K2061">
        <v>3</v>
      </c>
      <c r="L2061">
        <v>20</v>
      </c>
      <c r="M2061">
        <v>10</v>
      </c>
      <c r="N2061">
        <v>2</v>
      </c>
      <c r="O2061" t="s">
        <v>11729</v>
      </c>
      <c r="P2061" t="s">
        <v>517</v>
      </c>
      <c r="Q2061" t="s">
        <v>517</v>
      </c>
      <c r="R2061" t="s">
        <v>517</v>
      </c>
      <c r="S2061" t="s">
        <v>517</v>
      </c>
      <c r="T2061" t="s">
        <v>517</v>
      </c>
      <c r="U2061" t="s">
        <v>517</v>
      </c>
      <c r="V2061" t="s">
        <v>517</v>
      </c>
      <c r="W2061" t="s">
        <v>1939</v>
      </c>
      <c r="X2061" t="s">
        <v>579</v>
      </c>
      <c r="Y2061" t="s">
        <v>11735</v>
      </c>
      <c r="Z2061" s="1">
        <v>22374</v>
      </c>
      <c r="AA2061" t="s">
        <v>2839</v>
      </c>
      <c r="AB2061">
        <v>55</v>
      </c>
      <c r="AC2061" t="s">
        <v>358</v>
      </c>
      <c r="AD2061" t="s">
        <v>484</v>
      </c>
      <c r="AF2061" t="s">
        <v>517</v>
      </c>
      <c r="AG2061" t="s">
        <v>517</v>
      </c>
      <c r="AH2061" t="s">
        <v>517</v>
      </c>
      <c r="AI2061" t="s">
        <v>517</v>
      </c>
      <c r="AJ2061" t="s">
        <v>517</v>
      </c>
    </row>
    <row r="2062" spans="1:36" x14ac:dyDescent="0.25">
      <c r="A2062" s="13" t="s">
        <v>11737</v>
      </c>
      <c r="B2062" s="1">
        <v>42814</v>
      </c>
      <c r="C2062" s="2">
        <v>0.43240740740740741</v>
      </c>
      <c r="D2062" t="s">
        <v>11738</v>
      </c>
      <c r="E2062" t="s">
        <v>22</v>
      </c>
      <c r="F2062" t="s">
        <v>11739</v>
      </c>
      <c r="G2062" s="14" t="s">
        <v>11740</v>
      </c>
      <c r="H2062" s="14" t="s">
        <v>11741</v>
      </c>
      <c r="I2062" t="s">
        <v>23</v>
      </c>
      <c r="K2062">
        <v>3</v>
      </c>
      <c r="L2062">
        <v>20</v>
      </c>
      <c r="M2062">
        <v>10</v>
      </c>
      <c r="N2062">
        <v>2</v>
      </c>
      <c r="O2062" t="s">
        <v>11736</v>
      </c>
      <c r="P2062" t="s">
        <v>517</v>
      </c>
      <c r="Q2062" t="s">
        <v>517</v>
      </c>
      <c r="R2062" t="s">
        <v>517</v>
      </c>
      <c r="S2062" t="s">
        <v>517</v>
      </c>
      <c r="T2062" t="s">
        <v>517</v>
      </c>
      <c r="U2062" t="s">
        <v>517</v>
      </c>
      <c r="V2062" t="s">
        <v>517</v>
      </c>
      <c r="W2062" t="s">
        <v>11742</v>
      </c>
      <c r="X2062" t="s">
        <v>1016</v>
      </c>
      <c r="Y2062" t="s">
        <v>11743</v>
      </c>
      <c r="Z2062" s="1">
        <v>29293</v>
      </c>
      <c r="AA2062" t="s">
        <v>11738</v>
      </c>
      <c r="AB2062">
        <v>37</v>
      </c>
      <c r="AC2062" t="s">
        <v>357</v>
      </c>
      <c r="AD2062" t="s">
        <v>509</v>
      </c>
      <c r="AF2062" t="s">
        <v>517</v>
      </c>
      <c r="AG2062" t="s">
        <v>517</v>
      </c>
      <c r="AH2062" t="s">
        <v>517</v>
      </c>
      <c r="AI2062" t="s">
        <v>517</v>
      </c>
      <c r="AJ2062" t="s">
        <v>517</v>
      </c>
    </row>
    <row r="2063" spans="1:36" x14ac:dyDescent="0.25">
      <c r="A2063" s="13" t="s">
        <v>11745</v>
      </c>
      <c r="B2063" s="1">
        <v>42814</v>
      </c>
      <c r="C2063" s="2">
        <v>0.40407407407407409</v>
      </c>
      <c r="D2063" t="s">
        <v>11746</v>
      </c>
      <c r="E2063" t="s">
        <v>22</v>
      </c>
      <c r="F2063" t="s">
        <v>11747</v>
      </c>
      <c r="G2063" s="14" t="s">
        <v>11748</v>
      </c>
      <c r="H2063" s="14" t="s">
        <v>11749</v>
      </c>
      <c r="I2063" t="s">
        <v>23</v>
      </c>
      <c r="K2063">
        <v>3</v>
      </c>
      <c r="L2063">
        <v>20</v>
      </c>
      <c r="M2063">
        <v>9</v>
      </c>
      <c r="N2063">
        <v>2</v>
      </c>
      <c r="O2063" t="s">
        <v>11744</v>
      </c>
      <c r="P2063" t="s">
        <v>517</v>
      </c>
      <c r="Q2063" t="s">
        <v>517</v>
      </c>
      <c r="R2063" t="s">
        <v>517</v>
      </c>
      <c r="S2063" t="s">
        <v>517</v>
      </c>
      <c r="T2063" t="s">
        <v>517</v>
      </c>
      <c r="U2063" t="s">
        <v>517</v>
      </c>
      <c r="V2063" t="s">
        <v>517</v>
      </c>
      <c r="W2063" t="s">
        <v>589</v>
      </c>
      <c r="X2063" t="s">
        <v>590</v>
      </c>
      <c r="Y2063" t="s">
        <v>11750</v>
      </c>
      <c r="Z2063" s="1">
        <v>31778</v>
      </c>
      <c r="AA2063" t="s">
        <v>11751</v>
      </c>
      <c r="AB2063">
        <v>30</v>
      </c>
      <c r="AC2063" t="s">
        <v>358</v>
      </c>
      <c r="AD2063" t="s">
        <v>500</v>
      </c>
      <c r="AF2063" t="s">
        <v>517</v>
      </c>
      <c r="AG2063" t="s">
        <v>517</v>
      </c>
      <c r="AH2063" t="s">
        <v>517</v>
      </c>
      <c r="AI2063" t="s">
        <v>517</v>
      </c>
      <c r="AJ2063" t="s">
        <v>517</v>
      </c>
    </row>
    <row r="2064" spans="1:36" x14ac:dyDescent="0.25">
      <c r="A2064" s="13" t="s">
        <v>11753</v>
      </c>
      <c r="B2064" s="1">
        <v>42814</v>
      </c>
      <c r="C2064" s="2">
        <v>0.38137731481481479</v>
      </c>
      <c r="D2064" t="s">
        <v>11754</v>
      </c>
      <c r="E2064" t="s">
        <v>22</v>
      </c>
      <c r="F2064" t="s">
        <v>11755</v>
      </c>
      <c r="G2064" s="14" t="s">
        <v>11756</v>
      </c>
      <c r="H2064" s="14" t="s">
        <v>11757</v>
      </c>
      <c r="I2064" t="s">
        <v>23</v>
      </c>
      <c r="K2064">
        <v>3</v>
      </c>
      <c r="L2064">
        <v>20</v>
      </c>
      <c r="M2064">
        <v>9</v>
      </c>
      <c r="N2064">
        <v>2</v>
      </c>
      <c r="O2064" t="s">
        <v>11752</v>
      </c>
      <c r="P2064" t="s">
        <v>517</v>
      </c>
      <c r="Q2064" t="s">
        <v>517</v>
      </c>
      <c r="R2064" t="s">
        <v>517</v>
      </c>
      <c r="S2064" t="s">
        <v>517</v>
      </c>
      <c r="T2064" t="s">
        <v>517</v>
      </c>
      <c r="U2064" t="s">
        <v>517</v>
      </c>
      <c r="V2064" t="s">
        <v>517</v>
      </c>
      <c r="W2064" t="s">
        <v>526</v>
      </c>
      <c r="X2064" t="s">
        <v>527</v>
      </c>
      <c r="Y2064" t="s">
        <v>11758</v>
      </c>
      <c r="Z2064" s="1">
        <v>32671</v>
      </c>
      <c r="AA2064" t="s">
        <v>478</v>
      </c>
      <c r="AB2064">
        <v>27</v>
      </c>
      <c r="AC2064" t="s">
        <v>358</v>
      </c>
      <c r="AD2064" t="s">
        <v>487</v>
      </c>
      <c r="AF2064" t="s">
        <v>517</v>
      </c>
      <c r="AG2064" t="s">
        <v>517</v>
      </c>
      <c r="AH2064" t="s">
        <v>517</v>
      </c>
      <c r="AI2064" t="s">
        <v>517</v>
      </c>
      <c r="AJ2064" t="s">
        <v>517</v>
      </c>
    </row>
    <row r="2065" spans="1:36" x14ac:dyDescent="0.25">
      <c r="A2065" s="13" t="s">
        <v>11759</v>
      </c>
      <c r="B2065" s="1">
        <v>42814</v>
      </c>
      <c r="C2065" s="2">
        <v>3.4016203703703708E-2</v>
      </c>
      <c r="D2065" t="s">
        <v>11760</v>
      </c>
      <c r="E2065" t="s">
        <v>22</v>
      </c>
      <c r="F2065" t="s">
        <v>11761</v>
      </c>
      <c r="G2065" t="s">
        <v>11762</v>
      </c>
      <c r="H2065" t="s">
        <v>11763</v>
      </c>
      <c r="I2065" t="s">
        <v>24</v>
      </c>
      <c r="K2065">
        <v>3</v>
      </c>
      <c r="L2065">
        <v>20</v>
      </c>
      <c r="M2065">
        <v>0</v>
      </c>
      <c r="N2065">
        <v>2</v>
      </c>
      <c r="O2065" t="s">
        <v>517</v>
      </c>
      <c r="P2065" t="s">
        <v>517</v>
      </c>
      <c r="Q2065" t="s">
        <v>517</v>
      </c>
      <c r="R2065" t="s">
        <v>517</v>
      </c>
      <c r="S2065" t="s">
        <v>517</v>
      </c>
      <c r="T2065" t="s">
        <v>517</v>
      </c>
      <c r="U2065" t="s">
        <v>517</v>
      </c>
      <c r="V2065" t="s">
        <v>517</v>
      </c>
      <c r="W2065" t="s">
        <v>517</v>
      </c>
      <c r="X2065" t="s">
        <v>517</v>
      </c>
      <c r="Y2065" t="s">
        <v>517</v>
      </c>
      <c r="Z2065" s="1" t="s">
        <v>517</v>
      </c>
      <c r="AA2065" t="s">
        <v>529</v>
      </c>
      <c r="AB2065" t="s">
        <v>517</v>
      </c>
      <c r="AC2065" t="s">
        <v>358</v>
      </c>
      <c r="AD2065" t="s">
        <v>517</v>
      </c>
      <c r="AF2065" t="s">
        <v>8295</v>
      </c>
      <c r="AG2065" t="s">
        <v>517</v>
      </c>
      <c r="AH2065" t="s">
        <v>517</v>
      </c>
      <c r="AI2065" t="s">
        <v>517</v>
      </c>
      <c r="AJ2065" t="s">
        <v>517</v>
      </c>
    </row>
    <row r="2066" spans="1:36" x14ac:dyDescent="0.25">
      <c r="A2066" s="13" t="s">
        <v>11765</v>
      </c>
      <c r="B2066" s="1">
        <v>42814</v>
      </c>
      <c r="C2066" s="2">
        <v>3.2233796296296295E-2</v>
      </c>
      <c r="D2066" t="s">
        <v>11766</v>
      </c>
      <c r="E2066" t="s">
        <v>22</v>
      </c>
      <c r="F2066" t="s">
        <v>11767</v>
      </c>
      <c r="G2066" s="14" t="s">
        <v>11768</v>
      </c>
      <c r="H2066" s="14" t="s">
        <v>11769</v>
      </c>
      <c r="I2066" t="s">
        <v>23</v>
      </c>
      <c r="K2066">
        <v>3</v>
      </c>
      <c r="L2066">
        <v>20</v>
      </c>
      <c r="M2066">
        <v>0</v>
      </c>
      <c r="N2066">
        <v>2</v>
      </c>
      <c r="O2066" t="s">
        <v>11764</v>
      </c>
      <c r="P2066" t="s">
        <v>517</v>
      </c>
      <c r="Q2066" t="s">
        <v>517</v>
      </c>
      <c r="R2066" t="s">
        <v>517</v>
      </c>
      <c r="S2066" t="s">
        <v>517</v>
      </c>
      <c r="T2066" t="s">
        <v>517</v>
      </c>
      <c r="U2066" t="s">
        <v>517</v>
      </c>
      <c r="V2066" t="s">
        <v>517</v>
      </c>
      <c r="W2066" t="s">
        <v>537</v>
      </c>
      <c r="X2066" t="s">
        <v>563</v>
      </c>
      <c r="Y2066" t="s">
        <v>517</v>
      </c>
      <c r="Z2066" s="1" t="s">
        <v>517</v>
      </c>
      <c r="AA2066" t="s">
        <v>11770</v>
      </c>
      <c r="AB2066" t="s">
        <v>517</v>
      </c>
      <c r="AC2066" t="s">
        <v>358</v>
      </c>
      <c r="AD2066" t="s">
        <v>517</v>
      </c>
      <c r="AF2066" t="s">
        <v>517</v>
      </c>
      <c r="AG2066" t="s">
        <v>517</v>
      </c>
      <c r="AH2066" t="s">
        <v>517</v>
      </c>
      <c r="AI2066" t="s">
        <v>517</v>
      </c>
      <c r="AJ2066" t="s">
        <v>517</v>
      </c>
    </row>
    <row r="2067" spans="1:36" x14ac:dyDescent="0.25">
      <c r="A2067" s="13" t="s">
        <v>11771</v>
      </c>
      <c r="B2067" s="1">
        <v>42813</v>
      </c>
      <c r="C2067" s="2">
        <v>0.93612268518518515</v>
      </c>
      <c r="D2067" t="s">
        <v>11772</v>
      </c>
      <c r="E2067" t="s">
        <v>22</v>
      </c>
      <c r="F2067" t="s">
        <v>11773</v>
      </c>
      <c r="G2067" s="14" t="s">
        <v>11774</v>
      </c>
      <c r="H2067" s="14" t="s">
        <v>10223</v>
      </c>
      <c r="I2067" t="s">
        <v>23</v>
      </c>
      <c r="K2067">
        <v>3</v>
      </c>
      <c r="L2067">
        <v>19</v>
      </c>
      <c r="M2067">
        <v>22</v>
      </c>
      <c r="N2067">
        <v>1</v>
      </c>
      <c r="O2067" t="s">
        <v>517</v>
      </c>
      <c r="P2067" t="s">
        <v>517</v>
      </c>
      <c r="Q2067" t="s">
        <v>517</v>
      </c>
      <c r="R2067" t="s">
        <v>517</v>
      </c>
      <c r="S2067" t="s">
        <v>517</v>
      </c>
      <c r="T2067" t="s">
        <v>517</v>
      </c>
      <c r="U2067" t="s">
        <v>517</v>
      </c>
      <c r="V2067" t="s">
        <v>517</v>
      </c>
      <c r="W2067" t="s">
        <v>517</v>
      </c>
      <c r="X2067" t="s">
        <v>517</v>
      </c>
      <c r="Y2067" t="s">
        <v>517</v>
      </c>
      <c r="Z2067" s="1" t="s">
        <v>517</v>
      </c>
      <c r="AA2067" t="s">
        <v>11772</v>
      </c>
      <c r="AB2067" t="s">
        <v>517</v>
      </c>
      <c r="AC2067" t="s">
        <v>358</v>
      </c>
      <c r="AD2067" t="s">
        <v>517</v>
      </c>
      <c r="AF2067" t="s">
        <v>517</v>
      </c>
      <c r="AG2067" t="s">
        <v>517</v>
      </c>
      <c r="AH2067" t="s">
        <v>517</v>
      </c>
      <c r="AI2067" t="s">
        <v>517</v>
      </c>
      <c r="AJ2067" t="s">
        <v>517</v>
      </c>
    </row>
    <row r="2068" spans="1:36" x14ac:dyDescent="0.25">
      <c r="A2068" s="13" t="s">
        <v>11776</v>
      </c>
      <c r="B2068" s="1">
        <v>42813</v>
      </c>
      <c r="C2068" s="2">
        <v>0.91539351851851858</v>
      </c>
      <c r="D2068" t="s">
        <v>11777</v>
      </c>
      <c r="E2068" t="s">
        <v>22</v>
      </c>
      <c r="F2068" t="s">
        <v>11778</v>
      </c>
      <c r="G2068" s="14" t="s">
        <v>11779</v>
      </c>
      <c r="H2068" s="14" t="s">
        <v>11780</v>
      </c>
      <c r="I2068" t="s">
        <v>23</v>
      </c>
      <c r="K2068">
        <v>3</v>
      </c>
      <c r="L2068">
        <v>19</v>
      </c>
      <c r="M2068">
        <v>21</v>
      </c>
      <c r="N2068">
        <v>1</v>
      </c>
      <c r="O2068" t="s">
        <v>11775</v>
      </c>
      <c r="P2068" t="s">
        <v>517</v>
      </c>
      <c r="Q2068" t="s">
        <v>517</v>
      </c>
      <c r="R2068" t="s">
        <v>517</v>
      </c>
      <c r="S2068" t="s">
        <v>517</v>
      </c>
      <c r="T2068" t="s">
        <v>517</v>
      </c>
      <c r="U2068" t="s">
        <v>517</v>
      </c>
      <c r="V2068" t="s">
        <v>517</v>
      </c>
      <c r="W2068" t="s">
        <v>476</v>
      </c>
      <c r="X2068" t="s">
        <v>1016</v>
      </c>
      <c r="Y2068" t="s">
        <v>11781</v>
      </c>
      <c r="Z2068" s="1">
        <v>33236</v>
      </c>
      <c r="AA2068" t="s">
        <v>519</v>
      </c>
      <c r="AB2068">
        <v>26</v>
      </c>
      <c r="AC2068" t="s">
        <v>358</v>
      </c>
      <c r="AD2068" t="s">
        <v>509</v>
      </c>
      <c r="AF2068" t="s">
        <v>517</v>
      </c>
      <c r="AG2068" t="s">
        <v>517</v>
      </c>
      <c r="AH2068" t="s">
        <v>517</v>
      </c>
      <c r="AI2068" t="s">
        <v>517</v>
      </c>
      <c r="AJ2068" t="s">
        <v>517</v>
      </c>
    </row>
    <row r="2069" spans="1:36" x14ac:dyDescent="0.25">
      <c r="A2069" s="13" t="s">
        <v>11782</v>
      </c>
      <c r="B2069" s="1">
        <v>42813</v>
      </c>
      <c r="C2069" s="2">
        <v>0.87574074074074071</v>
      </c>
      <c r="D2069" t="s">
        <v>11783</v>
      </c>
      <c r="E2069" t="s">
        <v>22</v>
      </c>
      <c r="F2069" t="s">
        <v>11784</v>
      </c>
      <c r="G2069" s="14" t="s">
        <v>11785</v>
      </c>
      <c r="H2069" s="14" t="s">
        <v>11786</v>
      </c>
      <c r="I2069" t="s">
        <v>26</v>
      </c>
      <c r="K2069">
        <v>3</v>
      </c>
      <c r="L2069">
        <v>19</v>
      </c>
      <c r="M2069">
        <v>21</v>
      </c>
      <c r="N2069">
        <v>1</v>
      </c>
      <c r="O2069" t="s">
        <v>517</v>
      </c>
      <c r="P2069" t="s">
        <v>517</v>
      </c>
      <c r="Q2069" t="s">
        <v>517</v>
      </c>
      <c r="R2069" t="s">
        <v>517</v>
      </c>
      <c r="S2069" t="s">
        <v>517</v>
      </c>
      <c r="T2069" t="s">
        <v>517</v>
      </c>
      <c r="U2069" t="s">
        <v>517</v>
      </c>
      <c r="V2069" t="s">
        <v>517</v>
      </c>
      <c r="W2069" t="s">
        <v>517</v>
      </c>
      <c r="X2069" t="s">
        <v>517</v>
      </c>
      <c r="Y2069" t="s">
        <v>11787</v>
      </c>
      <c r="Z2069" s="1">
        <v>33670</v>
      </c>
      <c r="AA2069" t="s">
        <v>582</v>
      </c>
      <c r="AB2069">
        <v>25</v>
      </c>
      <c r="AC2069" t="s">
        <v>358</v>
      </c>
      <c r="AD2069" t="s">
        <v>482</v>
      </c>
      <c r="AF2069" t="s">
        <v>8270</v>
      </c>
      <c r="AG2069" t="s">
        <v>517</v>
      </c>
      <c r="AH2069" t="s">
        <v>517</v>
      </c>
      <c r="AI2069" t="s">
        <v>517</v>
      </c>
      <c r="AJ2069" t="s">
        <v>517</v>
      </c>
    </row>
    <row r="2070" spans="1:36" x14ac:dyDescent="0.25">
      <c r="A2070" s="13" t="s">
        <v>11789</v>
      </c>
      <c r="B2070" s="1">
        <v>42813</v>
      </c>
      <c r="C2070" s="2">
        <v>0.85458333333333336</v>
      </c>
      <c r="D2070" t="s">
        <v>11790</v>
      </c>
      <c r="E2070" t="s">
        <v>22</v>
      </c>
      <c r="F2070" t="s">
        <v>11791</v>
      </c>
      <c r="G2070" t="s">
        <v>11792</v>
      </c>
      <c r="H2070" t="s">
        <v>11793</v>
      </c>
      <c r="I2070" t="s">
        <v>23</v>
      </c>
      <c r="K2070">
        <v>3</v>
      </c>
      <c r="L2070">
        <v>19</v>
      </c>
      <c r="M2070">
        <v>20</v>
      </c>
      <c r="N2070">
        <v>1</v>
      </c>
      <c r="O2070" t="s">
        <v>11788</v>
      </c>
      <c r="P2070" t="s">
        <v>517</v>
      </c>
      <c r="Q2070" t="s">
        <v>517</v>
      </c>
      <c r="R2070" t="s">
        <v>517</v>
      </c>
      <c r="S2070" t="s">
        <v>517</v>
      </c>
      <c r="T2070" t="s">
        <v>517</v>
      </c>
      <c r="U2070" t="s">
        <v>517</v>
      </c>
      <c r="V2070" t="s">
        <v>517</v>
      </c>
      <c r="W2070" t="s">
        <v>526</v>
      </c>
      <c r="X2070" t="s">
        <v>527</v>
      </c>
      <c r="Y2070" t="s">
        <v>11794</v>
      </c>
      <c r="Z2070" s="1">
        <v>31026</v>
      </c>
      <c r="AA2070" t="s">
        <v>11795</v>
      </c>
      <c r="AB2070">
        <v>32</v>
      </c>
      <c r="AC2070" t="s">
        <v>358</v>
      </c>
      <c r="AD2070" t="s">
        <v>509</v>
      </c>
      <c r="AF2070" t="s">
        <v>517</v>
      </c>
      <c r="AG2070" t="s">
        <v>517</v>
      </c>
      <c r="AH2070" t="s">
        <v>517</v>
      </c>
      <c r="AI2070" t="s">
        <v>517</v>
      </c>
      <c r="AJ2070" t="s">
        <v>517</v>
      </c>
    </row>
    <row r="2071" spans="1:36" x14ac:dyDescent="0.25">
      <c r="A2071" s="13" t="s">
        <v>11796</v>
      </c>
      <c r="B2071" s="1">
        <v>42813</v>
      </c>
      <c r="C2071" s="2">
        <v>0.84538194444444448</v>
      </c>
      <c r="D2071" t="s">
        <v>11606</v>
      </c>
      <c r="E2071" t="s">
        <v>22</v>
      </c>
      <c r="F2071" t="s">
        <v>11607</v>
      </c>
      <c r="G2071" s="14" t="s">
        <v>11608</v>
      </c>
      <c r="H2071" s="14" t="s">
        <v>11609</v>
      </c>
      <c r="I2071" t="s">
        <v>23</v>
      </c>
      <c r="K2071">
        <v>3</v>
      </c>
      <c r="L2071">
        <v>19</v>
      </c>
      <c r="M2071">
        <v>20</v>
      </c>
      <c r="N2071">
        <v>1</v>
      </c>
      <c r="O2071" t="s">
        <v>11604</v>
      </c>
      <c r="P2071" t="s">
        <v>517</v>
      </c>
      <c r="Q2071" t="s">
        <v>517</v>
      </c>
      <c r="R2071" t="s">
        <v>517</v>
      </c>
      <c r="S2071" t="s">
        <v>517</v>
      </c>
      <c r="T2071" t="s">
        <v>517</v>
      </c>
      <c r="U2071" t="s">
        <v>517</v>
      </c>
      <c r="V2071" t="s">
        <v>517</v>
      </c>
      <c r="W2071" t="s">
        <v>537</v>
      </c>
      <c r="X2071" t="s">
        <v>590</v>
      </c>
      <c r="Y2071" t="s">
        <v>3068</v>
      </c>
      <c r="Z2071" s="1">
        <v>34243</v>
      </c>
      <c r="AA2071" t="s">
        <v>3349</v>
      </c>
      <c r="AB2071">
        <v>23</v>
      </c>
      <c r="AC2071" t="s">
        <v>358</v>
      </c>
      <c r="AD2071" t="s">
        <v>487</v>
      </c>
      <c r="AF2071" t="s">
        <v>8313</v>
      </c>
      <c r="AG2071" t="s">
        <v>517</v>
      </c>
      <c r="AH2071" t="s">
        <v>517</v>
      </c>
      <c r="AI2071" t="s">
        <v>517</v>
      </c>
      <c r="AJ2071" t="s">
        <v>517</v>
      </c>
    </row>
    <row r="2072" spans="1:36" x14ac:dyDescent="0.25">
      <c r="A2072" s="13" t="s">
        <v>11797</v>
      </c>
      <c r="B2072" s="1">
        <v>42813</v>
      </c>
      <c r="C2072" s="2">
        <v>0.73189814814814813</v>
      </c>
      <c r="D2072" t="s">
        <v>11798</v>
      </c>
      <c r="E2072" t="s">
        <v>22</v>
      </c>
      <c r="F2072" t="s">
        <v>11799</v>
      </c>
      <c r="G2072" s="14" t="s">
        <v>11800</v>
      </c>
      <c r="H2072" s="14" t="s">
        <v>11801</v>
      </c>
      <c r="I2072" t="s">
        <v>21</v>
      </c>
      <c r="K2072">
        <v>3</v>
      </c>
      <c r="L2072">
        <v>19</v>
      </c>
      <c r="M2072">
        <v>17</v>
      </c>
      <c r="N2072">
        <v>1</v>
      </c>
      <c r="O2072" t="s">
        <v>517</v>
      </c>
      <c r="P2072" t="s">
        <v>517</v>
      </c>
      <c r="Q2072" t="s">
        <v>517</v>
      </c>
      <c r="R2072" t="s">
        <v>517</v>
      </c>
      <c r="S2072" t="s">
        <v>517</v>
      </c>
      <c r="T2072" t="s">
        <v>517</v>
      </c>
      <c r="U2072" t="s">
        <v>517</v>
      </c>
      <c r="V2072" t="s">
        <v>517</v>
      </c>
      <c r="W2072" t="s">
        <v>517</v>
      </c>
      <c r="X2072" t="s">
        <v>517</v>
      </c>
      <c r="Y2072" t="s">
        <v>11802</v>
      </c>
      <c r="Z2072" s="1">
        <v>28171</v>
      </c>
      <c r="AA2072" t="s">
        <v>11803</v>
      </c>
      <c r="AB2072">
        <v>40</v>
      </c>
      <c r="AC2072" t="s">
        <v>357</v>
      </c>
      <c r="AD2072" t="s">
        <v>498</v>
      </c>
      <c r="AF2072" t="s">
        <v>8259</v>
      </c>
      <c r="AG2072" t="s">
        <v>517</v>
      </c>
      <c r="AH2072" t="s">
        <v>517</v>
      </c>
      <c r="AI2072" t="s">
        <v>517</v>
      </c>
      <c r="AJ2072" t="s">
        <v>517</v>
      </c>
    </row>
    <row r="2073" spans="1:36" x14ac:dyDescent="0.25">
      <c r="A2073" s="13" t="s">
        <v>11804</v>
      </c>
      <c r="B2073" s="1">
        <v>42813</v>
      </c>
      <c r="C2073" s="2">
        <v>0.72932870370370362</v>
      </c>
      <c r="D2073" t="s">
        <v>7124</v>
      </c>
      <c r="E2073" t="s">
        <v>22</v>
      </c>
      <c r="F2073" t="s">
        <v>11805</v>
      </c>
      <c r="G2073" s="14" t="s">
        <v>7126</v>
      </c>
      <c r="H2073" s="14" t="s">
        <v>7127</v>
      </c>
      <c r="I2073" t="s">
        <v>21</v>
      </c>
      <c r="K2073">
        <v>3</v>
      </c>
      <c r="L2073">
        <v>19</v>
      </c>
      <c r="M2073">
        <v>17</v>
      </c>
      <c r="N2073">
        <v>1</v>
      </c>
      <c r="O2073" t="s">
        <v>517</v>
      </c>
      <c r="P2073" t="s">
        <v>517</v>
      </c>
      <c r="Q2073" t="s">
        <v>517</v>
      </c>
      <c r="R2073" t="s">
        <v>517</v>
      </c>
      <c r="S2073" t="s">
        <v>517</v>
      </c>
      <c r="T2073" t="s">
        <v>517</v>
      </c>
      <c r="U2073" t="s">
        <v>517</v>
      </c>
      <c r="V2073" t="s">
        <v>517</v>
      </c>
      <c r="W2073" t="s">
        <v>517</v>
      </c>
      <c r="X2073" t="s">
        <v>517</v>
      </c>
      <c r="Y2073" t="s">
        <v>7128</v>
      </c>
      <c r="Z2073" s="1">
        <v>30179</v>
      </c>
      <c r="AA2073" t="s">
        <v>529</v>
      </c>
      <c r="AB2073">
        <v>34</v>
      </c>
      <c r="AC2073" t="s">
        <v>358</v>
      </c>
      <c r="AD2073" t="s">
        <v>491</v>
      </c>
      <c r="AF2073" t="s">
        <v>8295</v>
      </c>
      <c r="AG2073" t="s">
        <v>8266</v>
      </c>
      <c r="AH2073" t="s">
        <v>8261</v>
      </c>
      <c r="AI2073" t="s">
        <v>517</v>
      </c>
      <c r="AJ2073" t="s">
        <v>8307</v>
      </c>
    </row>
    <row r="2074" spans="1:36" x14ac:dyDescent="0.25">
      <c r="A2074" s="13" t="s">
        <v>11807</v>
      </c>
      <c r="B2074" s="1">
        <v>42813</v>
      </c>
      <c r="C2074" s="2">
        <v>0.72508101851851858</v>
      </c>
      <c r="D2074" t="s">
        <v>11808</v>
      </c>
      <c r="E2074" t="s">
        <v>22</v>
      </c>
      <c r="F2074" t="s">
        <v>11809</v>
      </c>
      <c r="G2074" t="s">
        <v>11810</v>
      </c>
      <c r="H2074" t="s">
        <v>11811</v>
      </c>
      <c r="I2074" t="s">
        <v>23</v>
      </c>
      <c r="K2074">
        <v>3</v>
      </c>
      <c r="L2074">
        <v>19</v>
      </c>
      <c r="M2074">
        <v>17</v>
      </c>
      <c r="N2074">
        <v>1</v>
      </c>
      <c r="O2074" t="s">
        <v>11806</v>
      </c>
      <c r="P2074" t="s">
        <v>517</v>
      </c>
      <c r="Q2074" t="s">
        <v>517</v>
      </c>
      <c r="R2074" t="s">
        <v>517</v>
      </c>
      <c r="S2074" t="s">
        <v>517</v>
      </c>
      <c r="T2074" t="s">
        <v>517</v>
      </c>
      <c r="U2074" t="s">
        <v>517</v>
      </c>
      <c r="V2074" t="s">
        <v>517</v>
      </c>
      <c r="W2074" t="s">
        <v>589</v>
      </c>
      <c r="X2074" t="s">
        <v>590</v>
      </c>
      <c r="Y2074" t="s">
        <v>11812</v>
      </c>
      <c r="Z2074" s="1">
        <v>32251</v>
      </c>
      <c r="AA2074" t="s">
        <v>478</v>
      </c>
      <c r="AB2074">
        <v>28</v>
      </c>
      <c r="AC2074" t="s">
        <v>358</v>
      </c>
      <c r="AD2074" t="s">
        <v>482</v>
      </c>
      <c r="AF2074" t="s">
        <v>8260</v>
      </c>
      <c r="AG2074" t="s">
        <v>8254</v>
      </c>
      <c r="AH2074" t="s">
        <v>517</v>
      </c>
      <c r="AI2074" t="s">
        <v>517</v>
      </c>
      <c r="AJ2074" t="s">
        <v>517</v>
      </c>
    </row>
    <row r="2075" spans="1:36" x14ac:dyDescent="0.25">
      <c r="A2075" s="13" t="s">
        <v>11814</v>
      </c>
      <c r="B2075" s="1">
        <v>42813</v>
      </c>
      <c r="C2075" s="2">
        <v>0.72217592592592583</v>
      </c>
      <c r="D2075" t="s">
        <v>11815</v>
      </c>
      <c r="E2075" t="s">
        <v>22</v>
      </c>
      <c r="F2075" t="s">
        <v>11816</v>
      </c>
      <c r="G2075" s="14" t="s">
        <v>11817</v>
      </c>
      <c r="H2075" s="14" t="s">
        <v>11818</v>
      </c>
      <c r="I2075" t="s">
        <v>23</v>
      </c>
      <c r="K2075">
        <v>3</v>
      </c>
      <c r="L2075">
        <v>19</v>
      </c>
      <c r="M2075">
        <v>17</v>
      </c>
      <c r="N2075">
        <v>1</v>
      </c>
      <c r="O2075" t="s">
        <v>11813</v>
      </c>
      <c r="P2075" t="s">
        <v>517</v>
      </c>
      <c r="Q2075" t="s">
        <v>517</v>
      </c>
      <c r="R2075" t="s">
        <v>517</v>
      </c>
      <c r="S2075" t="s">
        <v>517</v>
      </c>
      <c r="T2075" t="s">
        <v>517</v>
      </c>
      <c r="U2075" t="s">
        <v>517</v>
      </c>
      <c r="V2075" t="s">
        <v>517</v>
      </c>
      <c r="W2075" t="s">
        <v>589</v>
      </c>
      <c r="X2075" t="s">
        <v>2535</v>
      </c>
      <c r="Y2075" t="s">
        <v>11819</v>
      </c>
      <c r="Z2075" s="1">
        <v>31010</v>
      </c>
      <c r="AA2075" t="s">
        <v>556</v>
      </c>
      <c r="AB2075">
        <v>32</v>
      </c>
      <c r="AC2075" t="s">
        <v>358</v>
      </c>
      <c r="AD2075" t="s">
        <v>491</v>
      </c>
      <c r="AF2075" t="s">
        <v>517</v>
      </c>
      <c r="AG2075" t="s">
        <v>517</v>
      </c>
      <c r="AH2075" t="s">
        <v>517</v>
      </c>
      <c r="AI2075" t="s">
        <v>517</v>
      </c>
      <c r="AJ2075" t="s">
        <v>517</v>
      </c>
    </row>
    <row r="2076" spans="1:36" x14ac:dyDescent="0.25">
      <c r="A2076" s="13" t="s">
        <v>11820</v>
      </c>
      <c r="B2076" s="1">
        <v>42813</v>
      </c>
      <c r="C2076" s="2">
        <v>0.64214120370370364</v>
      </c>
      <c r="D2076" t="s">
        <v>10371</v>
      </c>
      <c r="E2076" t="s">
        <v>22</v>
      </c>
      <c r="F2076" t="s">
        <v>10372</v>
      </c>
      <c r="G2076" t="s">
        <v>10373</v>
      </c>
      <c r="H2076" t="s">
        <v>10374</v>
      </c>
      <c r="I2076" t="s">
        <v>26</v>
      </c>
      <c r="K2076">
        <v>3</v>
      </c>
      <c r="L2076">
        <v>19</v>
      </c>
      <c r="M2076">
        <v>15</v>
      </c>
      <c r="N2076">
        <v>1</v>
      </c>
      <c r="O2076" t="s">
        <v>517</v>
      </c>
      <c r="P2076" t="s">
        <v>517</v>
      </c>
      <c r="Q2076" t="s">
        <v>517</v>
      </c>
      <c r="R2076" t="s">
        <v>517</v>
      </c>
      <c r="S2076" t="s">
        <v>517</v>
      </c>
      <c r="T2076" t="s">
        <v>517</v>
      </c>
      <c r="U2076" t="s">
        <v>517</v>
      </c>
      <c r="V2076" t="s">
        <v>517</v>
      </c>
      <c r="W2076" t="s">
        <v>517</v>
      </c>
      <c r="X2076" t="s">
        <v>517</v>
      </c>
      <c r="Y2076" t="s">
        <v>10375</v>
      </c>
      <c r="Z2076" s="1">
        <v>28762</v>
      </c>
      <c r="AA2076" t="s">
        <v>4500</v>
      </c>
      <c r="AB2076">
        <v>38</v>
      </c>
      <c r="AC2076" t="s">
        <v>358</v>
      </c>
      <c r="AD2076" t="s">
        <v>497</v>
      </c>
      <c r="AF2076" t="s">
        <v>8313</v>
      </c>
      <c r="AG2076" t="s">
        <v>517</v>
      </c>
      <c r="AH2076" t="s">
        <v>517</v>
      </c>
      <c r="AI2076" t="s">
        <v>517</v>
      </c>
      <c r="AJ2076" t="s">
        <v>517</v>
      </c>
    </row>
    <row r="2077" spans="1:36" x14ac:dyDescent="0.25">
      <c r="A2077" s="13" t="s">
        <v>11821</v>
      </c>
      <c r="B2077" s="1">
        <v>42813</v>
      </c>
      <c r="C2077" s="2">
        <v>0.61021990740740739</v>
      </c>
      <c r="D2077" t="s">
        <v>11822</v>
      </c>
      <c r="E2077" t="s">
        <v>22</v>
      </c>
      <c r="F2077" t="s">
        <v>10118</v>
      </c>
      <c r="G2077" t="s">
        <v>11823</v>
      </c>
      <c r="H2077" t="s">
        <v>11824</v>
      </c>
      <c r="I2077" t="s">
        <v>21</v>
      </c>
      <c r="K2077">
        <v>3</v>
      </c>
      <c r="L2077">
        <v>19</v>
      </c>
      <c r="M2077">
        <v>14</v>
      </c>
      <c r="N2077">
        <v>1</v>
      </c>
      <c r="O2077" t="s">
        <v>517</v>
      </c>
      <c r="P2077" t="s">
        <v>517</v>
      </c>
      <c r="Q2077" t="s">
        <v>517</v>
      </c>
      <c r="R2077" t="s">
        <v>517</v>
      </c>
      <c r="S2077" t="s">
        <v>517</v>
      </c>
      <c r="T2077" t="s">
        <v>517</v>
      </c>
      <c r="U2077" t="s">
        <v>517</v>
      </c>
      <c r="V2077" t="s">
        <v>517</v>
      </c>
      <c r="W2077" t="s">
        <v>517</v>
      </c>
      <c r="X2077" t="s">
        <v>517</v>
      </c>
      <c r="Y2077" t="s">
        <v>11825</v>
      </c>
      <c r="Z2077" s="1">
        <v>23658</v>
      </c>
      <c r="AA2077" t="s">
        <v>8730</v>
      </c>
      <c r="AB2077">
        <v>52</v>
      </c>
      <c r="AC2077" t="s">
        <v>358</v>
      </c>
      <c r="AD2077" t="s">
        <v>488</v>
      </c>
      <c r="AF2077" t="s">
        <v>8296</v>
      </c>
      <c r="AG2077" t="s">
        <v>8259</v>
      </c>
      <c r="AH2077" t="s">
        <v>8304</v>
      </c>
      <c r="AI2077" t="s">
        <v>517</v>
      </c>
      <c r="AJ2077" t="s">
        <v>517</v>
      </c>
    </row>
    <row r="2078" spans="1:36" x14ac:dyDescent="0.25">
      <c r="A2078" s="13" t="s">
        <v>11826</v>
      </c>
      <c r="B2078" s="1">
        <v>42813</v>
      </c>
      <c r="C2078" s="2">
        <v>0.60633101851851856</v>
      </c>
      <c r="D2078" t="s">
        <v>11827</v>
      </c>
      <c r="E2078" t="s">
        <v>22</v>
      </c>
      <c r="F2078" t="s">
        <v>11828</v>
      </c>
      <c r="G2078" s="14" t="s">
        <v>11829</v>
      </c>
      <c r="H2078" s="14" t="s">
        <v>11830</v>
      </c>
      <c r="I2078" t="s">
        <v>24</v>
      </c>
      <c r="K2078">
        <v>3</v>
      </c>
      <c r="L2078">
        <v>19</v>
      </c>
      <c r="M2078">
        <v>14</v>
      </c>
      <c r="N2078">
        <v>1</v>
      </c>
      <c r="O2078" t="s">
        <v>517</v>
      </c>
      <c r="P2078" t="s">
        <v>517</v>
      </c>
      <c r="Q2078" t="s">
        <v>517</v>
      </c>
      <c r="R2078" t="s">
        <v>517</v>
      </c>
      <c r="S2078" t="s">
        <v>517</v>
      </c>
      <c r="T2078" t="s">
        <v>517</v>
      </c>
      <c r="U2078" t="s">
        <v>517</v>
      </c>
      <c r="V2078" t="s">
        <v>517</v>
      </c>
      <c r="W2078" t="s">
        <v>517</v>
      </c>
      <c r="X2078" t="s">
        <v>517</v>
      </c>
      <c r="Y2078" t="s">
        <v>11831</v>
      </c>
      <c r="Z2078" s="1">
        <v>31542</v>
      </c>
      <c r="AA2078" t="s">
        <v>2314</v>
      </c>
      <c r="AB2078">
        <v>30</v>
      </c>
      <c r="AC2078" t="s">
        <v>358</v>
      </c>
      <c r="AD2078" t="s">
        <v>495</v>
      </c>
      <c r="AF2078" t="s">
        <v>8304</v>
      </c>
      <c r="AG2078" t="s">
        <v>517</v>
      </c>
      <c r="AH2078" t="s">
        <v>517</v>
      </c>
      <c r="AI2078" t="s">
        <v>517</v>
      </c>
      <c r="AJ2078" t="s">
        <v>517</v>
      </c>
    </row>
    <row r="2079" spans="1:36" x14ac:dyDescent="0.25">
      <c r="A2079" s="13" t="s">
        <v>11833</v>
      </c>
      <c r="B2079" s="1">
        <v>42814</v>
      </c>
      <c r="C2079" s="2">
        <v>0.95439814814814816</v>
      </c>
      <c r="D2079" t="s">
        <v>11834</v>
      </c>
      <c r="E2079" t="s">
        <v>22</v>
      </c>
      <c r="F2079" t="s">
        <v>11835</v>
      </c>
      <c r="G2079" s="14" t="s">
        <v>11836</v>
      </c>
      <c r="H2079" s="14" t="s">
        <v>11837</v>
      </c>
      <c r="I2079" t="s">
        <v>23</v>
      </c>
      <c r="K2079">
        <v>3</v>
      </c>
      <c r="L2079">
        <v>20</v>
      </c>
      <c r="M2079">
        <v>22</v>
      </c>
      <c r="N2079">
        <v>2</v>
      </c>
      <c r="O2079" t="s">
        <v>11832</v>
      </c>
      <c r="P2079" t="s">
        <v>517</v>
      </c>
      <c r="Q2079" t="s">
        <v>517</v>
      </c>
      <c r="R2079" t="s">
        <v>517</v>
      </c>
      <c r="S2079" t="s">
        <v>517</v>
      </c>
      <c r="T2079" t="s">
        <v>517</v>
      </c>
      <c r="U2079" t="s">
        <v>517</v>
      </c>
      <c r="V2079" t="s">
        <v>517</v>
      </c>
      <c r="W2079" t="s">
        <v>526</v>
      </c>
      <c r="X2079" t="s">
        <v>527</v>
      </c>
      <c r="Y2079" t="s">
        <v>11838</v>
      </c>
      <c r="Z2079" s="1">
        <v>36146</v>
      </c>
      <c r="AA2079" t="s">
        <v>614</v>
      </c>
      <c r="AB2079">
        <v>18</v>
      </c>
      <c r="AC2079" t="s">
        <v>358</v>
      </c>
      <c r="AD2079" t="s">
        <v>489</v>
      </c>
      <c r="AF2079" t="s">
        <v>517</v>
      </c>
      <c r="AG2079" t="s">
        <v>517</v>
      </c>
      <c r="AH2079" t="s">
        <v>517</v>
      </c>
      <c r="AI2079" t="s">
        <v>517</v>
      </c>
      <c r="AJ2079" t="s">
        <v>517</v>
      </c>
    </row>
    <row r="2080" spans="1:36" x14ac:dyDescent="0.25">
      <c r="A2080" s="13" t="s">
        <v>11839</v>
      </c>
      <c r="B2080" s="1">
        <v>42814</v>
      </c>
      <c r="C2080" s="2">
        <v>0.92738425925925927</v>
      </c>
      <c r="D2080" t="s">
        <v>11840</v>
      </c>
      <c r="E2080" t="s">
        <v>22</v>
      </c>
      <c r="F2080" t="s">
        <v>11841</v>
      </c>
      <c r="G2080" t="s">
        <v>11842</v>
      </c>
      <c r="H2080" t="s">
        <v>11843</v>
      </c>
      <c r="I2080" t="s">
        <v>23</v>
      </c>
      <c r="K2080">
        <v>3</v>
      </c>
      <c r="L2080">
        <v>20</v>
      </c>
      <c r="M2080">
        <v>22</v>
      </c>
      <c r="N2080">
        <v>2</v>
      </c>
      <c r="O2080" t="s">
        <v>517</v>
      </c>
      <c r="P2080" t="s">
        <v>517</v>
      </c>
      <c r="Q2080" t="s">
        <v>517</v>
      </c>
      <c r="R2080" t="s">
        <v>517</v>
      </c>
      <c r="S2080" t="s">
        <v>517</v>
      </c>
      <c r="T2080" t="s">
        <v>517</v>
      </c>
      <c r="U2080" t="s">
        <v>517</v>
      </c>
      <c r="V2080" t="s">
        <v>517</v>
      </c>
      <c r="W2080" t="s">
        <v>517</v>
      </c>
      <c r="X2080" t="s">
        <v>517</v>
      </c>
      <c r="Y2080" t="s">
        <v>11844</v>
      </c>
      <c r="Z2080" s="1">
        <v>32690</v>
      </c>
      <c r="AA2080" t="s">
        <v>2178</v>
      </c>
      <c r="AB2080">
        <v>27</v>
      </c>
      <c r="AC2080" t="s">
        <v>358</v>
      </c>
      <c r="AD2080" t="s">
        <v>493</v>
      </c>
      <c r="AF2080" t="s">
        <v>517</v>
      </c>
      <c r="AG2080" t="s">
        <v>517</v>
      </c>
      <c r="AH2080" t="s">
        <v>517</v>
      </c>
      <c r="AI2080" t="s">
        <v>517</v>
      </c>
      <c r="AJ2080" t="s">
        <v>517</v>
      </c>
    </row>
    <row r="2081" spans="1:36" x14ac:dyDescent="0.25">
      <c r="A2081" s="13" t="s">
        <v>11846</v>
      </c>
      <c r="B2081" s="1">
        <v>42814</v>
      </c>
      <c r="C2081" s="2">
        <v>0.89913194444444444</v>
      </c>
      <c r="D2081" t="s">
        <v>11847</v>
      </c>
      <c r="E2081" t="s">
        <v>22</v>
      </c>
      <c r="F2081" t="s">
        <v>11848</v>
      </c>
      <c r="G2081" s="14" t="s">
        <v>11849</v>
      </c>
      <c r="H2081" s="14" t="s">
        <v>11850</v>
      </c>
      <c r="I2081" t="s">
        <v>23</v>
      </c>
      <c r="K2081">
        <v>3</v>
      </c>
      <c r="L2081">
        <v>20</v>
      </c>
      <c r="M2081">
        <v>21</v>
      </c>
      <c r="N2081">
        <v>2</v>
      </c>
      <c r="O2081" t="s">
        <v>11845</v>
      </c>
      <c r="P2081" t="s">
        <v>517</v>
      </c>
      <c r="Q2081" t="s">
        <v>517</v>
      </c>
      <c r="R2081" t="s">
        <v>517</v>
      </c>
      <c r="S2081" t="s">
        <v>517</v>
      </c>
      <c r="T2081" t="s">
        <v>517</v>
      </c>
      <c r="U2081" t="s">
        <v>517</v>
      </c>
      <c r="V2081" t="s">
        <v>517</v>
      </c>
      <c r="W2081" t="s">
        <v>476</v>
      </c>
      <c r="X2081" t="s">
        <v>477</v>
      </c>
      <c r="Y2081" t="s">
        <v>11851</v>
      </c>
      <c r="Z2081" s="1">
        <v>35418</v>
      </c>
      <c r="AA2081" t="s">
        <v>471</v>
      </c>
      <c r="AB2081">
        <v>20</v>
      </c>
      <c r="AC2081" t="s">
        <v>358</v>
      </c>
      <c r="AD2081" t="s">
        <v>482</v>
      </c>
      <c r="AF2081" t="s">
        <v>517</v>
      </c>
      <c r="AG2081" t="s">
        <v>517</v>
      </c>
      <c r="AH2081" t="s">
        <v>517</v>
      </c>
      <c r="AI2081" t="s">
        <v>517</v>
      </c>
      <c r="AJ2081" t="s">
        <v>517</v>
      </c>
    </row>
    <row r="2082" spans="1:36" x14ac:dyDescent="0.25">
      <c r="A2082" s="13" t="s">
        <v>11853</v>
      </c>
      <c r="B2082" s="1">
        <v>42814</v>
      </c>
      <c r="C2082" s="2">
        <v>0.86275462962962957</v>
      </c>
      <c r="D2082" t="s">
        <v>11854</v>
      </c>
      <c r="E2082" t="s">
        <v>22</v>
      </c>
      <c r="F2082" t="s">
        <v>11855</v>
      </c>
      <c r="G2082" s="14" t="s">
        <v>11856</v>
      </c>
      <c r="H2082" s="14" t="s">
        <v>11857</v>
      </c>
      <c r="I2082" t="s">
        <v>23</v>
      </c>
      <c r="K2082">
        <v>3</v>
      </c>
      <c r="L2082">
        <v>20</v>
      </c>
      <c r="M2082">
        <v>20</v>
      </c>
      <c r="N2082">
        <v>2</v>
      </c>
      <c r="O2082" t="s">
        <v>11852</v>
      </c>
      <c r="P2082" t="s">
        <v>517</v>
      </c>
      <c r="Q2082" t="s">
        <v>517</v>
      </c>
      <c r="R2082" t="s">
        <v>517</v>
      </c>
      <c r="S2082" t="s">
        <v>517</v>
      </c>
      <c r="T2082" t="s">
        <v>517</v>
      </c>
      <c r="U2082" t="s">
        <v>517</v>
      </c>
      <c r="V2082" t="s">
        <v>517</v>
      </c>
      <c r="W2082" t="s">
        <v>526</v>
      </c>
      <c r="X2082" t="s">
        <v>527</v>
      </c>
      <c r="Y2082" t="s">
        <v>3552</v>
      </c>
      <c r="Z2082" s="1">
        <v>33681</v>
      </c>
      <c r="AA2082" t="s">
        <v>5850</v>
      </c>
      <c r="AB2082">
        <v>25</v>
      </c>
      <c r="AC2082" t="s">
        <v>357</v>
      </c>
      <c r="AD2082" t="s">
        <v>509</v>
      </c>
      <c r="AF2082" t="s">
        <v>8306</v>
      </c>
      <c r="AG2082" t="s">
        <v>8260</v>
      </c>
      <c r="AH2082" t="s">
        <v>517</v>
      </c>
      <c r="AI2082" t="s">
        <v>517</v>
      </c>
      <c r="AJ2082" t="s">
        <v>517</v>
      </c>
    </row>
    <row r="2083" spans="1:36" x14ac:dyDescent="0.25">
      <c r="A2083" s="13" t="s">
        <v>11859</v>
      </c>
      <c r="B2083" s="1">
        <v>42814</v>
      </c>
      <c r="C2083" s="2">
        <v>0.85807870370370365</v>
      </c>
      <c r="D2083" t="s">
        <v>11860</v>
      </c>
      <c r="E2083" t="s">
        <v>22</v>
      </c>
      <c r="F2083" t="s">
        <v>11861</v>
      </c>
      <c r="G2083" s="14" t="s">
        <v>11862</v>
      </c>
      <c r="H2083" s="14" t="s">
        <v>11863</v>
      </c>
      <c r="I2083" t="s">
        <v>23</v>
      </c>
      <c r="K2083">
        <v>3</v>
      </c>
      <c r="L2083">
        <v>20</v>
      </c>
      <c r="M2083">
        <v>20</v>
      </c>
      <c r="N2083">
        <v>2</v>
      </c>
      <c r="O2083" t="s">
        <v>11858</v>
      </c>
      <c r="P2083" t="s">
        <v>517</v>
      </c>
      <c r="Q2083" t="s">
        <v>517</v>
      </c>
      <c r="R2083" t="s">
        <v>517</v>
      </c>
      <c r="S2083" t="s">
        <v>517</v>
      </c>
      <c r="T2083" t="s">
        <v>517</v>
      </c>
      <c r="U2083" t="s">
        <v>517</v>
      </c>
      <c r="V2083" t="s">
        <v>517</v>
      </c>
      <c r="W2083" t="s">
        <v>589</v>
      </c>
      <c r="X2083" t="s">
        <v>590</v>
      </c>
      <c r="Y2083" t="s">
        <v>11864</v>
      </c>
      <c r="Z2083" s="1">
        <v>33136</v>
      </c>
      <c r="AA2083" t="s">
        <v>5548</v>
      </c>
      <c r="AB2083">
        <v>26</v>
      </c>
      <c r="AC2083" t="s">
        <v>357</v>
      </c>
      <c r="AD2083" t="s">
        <v>486</v>
      </c>
      <c r="AF2083" t="s">
        <v>517</v>
      </c>
      <c r="AG2083" t="s">
        <v>517</v>
      </c>
      <c r="AH2083" t="s">
        <v>517</v>
      </c>
      <c r="AI2083" t="s">
        <v>517</v>
      </c>
      <c r="AJ2083" t="s">
        <v>517</v>
      </c>
    </row>
    <row r="2084" spans="1:36" x14ac:dyDescent="0.25">
      <c r="A2084" s="13" t="s">
        <v>11866</v>
      </c>
      <c r="B2084" s="1">
        <v>42814</v>
      </c>
      <c r="C2084" s="2">
        <v>0.85759259259259257</v>
      </c>
      <c r="D2084" t="s">
        <v>11867</v>
      </c>
      <c r="E2084" t="s">
        <v>22</v>
      </c>
      <c r="F2084" t="s">
        <v>11868</v>
      </c>
      <c r="G2084" s="14" t="s">
        <v>11869</v>
      </c>
      <c r="H2084" s="14" t="s">
        <v>11870</v>
      </c>
      <c r="I2084" t="s">
        <v>23</v>
      </c>
      <c r="K2084">
        <v>3</v>
      </c>
      <c r="L2084">
        <v>20</v>
      </c>
      <c r="M2084">
        <v>20</v>
      </c>
      <c r="N2084">
        <v>2</v>
      </c>
      <c r="O2084" t="s">
        <v>11865</v>
      </c>
      <c r="P2084" t="s">
        <v>517</v>
      </c>
      <c r="Q2084" t="s">
        <v>517</v>
      </c>
      <c r="R2084" t="s">
        <v>517</v>
      </c>
      <c r="S2084" t="s">
        <v>517</v>
      </c>
      <c r="T2084" t="s">
        <v>517</v>
      </c>
      <c r="U2084" t="s">
        <v>517</v>
      </c>
      <c r="V2084" t="s">
        <v>517</v>
      </c>
      <c r="W2084" t="s">
        <v>775</v>
      </c>
      <c r="X2084" t="s">
        <v>590</v>
      </c>
      <c r="Y2084" t="s">
        <v>9530</v>
      </c>
      <c r="Z2084" s="1">
        <v>32325</v>
      </c>
      <c r="AA2084" t="s">
        <v>946</v>
      </c>
      <c r="AB2084">
        <v>28</v>
      </c>
      <c r="AC2084" t="s">
        <v>358</v>
      </c>
      <c r="AD2084" t="s">
        <v>488</v>
      </c>
      <c r="AF2084" t="s">
        <v>8260</v>
      </c>
      <c r="AG2084" t="s">
        <v>517</v>
      </c>
      <c r="AH2084" t="s">
        <v>517</v>
      </c>
      <c r="AI2084" t="s">
        <v>517</v>
      </c>
      <c r="AJ2084" t="s">
        <v>517</v>
      </c>
    </row>
    <row r="2085" spans="1:36" x14ac:dyDescent="0.25">
      <c r="A2085" s="13" t="s">
        <v>11871</v>
      </c>
      <c r="B2085" s="1">
        <v>42814</v>
      </c>
      <c r="C2085" s="2">
        <v>0.84043981481481478</v>
      </c>
      <c r="D2085" t="s">
        <v>11872</v>
      </c>
      <c r="E2085" t="s">
        <v>22</v>
      </c>
      <c r="F2085" t="s">
        <v>8460</v>
      </c>
      <c r="G2085" s="14" t="s">
        <v>11873</v>
      </c>
      <c r="H2085" s="14" t="s">
        <v>11874</v>
      </c>
      <c r="I2085" t="s">
        <v>21</v>
      </c>
      <c r="K2085">
        <v>3</v>
      </c>
      <c r="L2085">
        <v>20</v>
      </c>
      <c r="M2085">
        <v>20</v>
      </c>
      <c r="N2085">
        <v>2</v>
      </c>
      <c r="O2085" t="s">
        <v>8457</v>
      </c>
      <c r="P2085" t="s">
        <v>517</v>
      </c>
      <c r="Q2085" t="s">
        <v>517</v>
      </c>
      <c r="R2085" t="s">
        <v>517</v>
      </c>
      <c r="S2085" t="s">
        <v>517</v>
      </c>
      <c r="T2085" t="s">
        <v>517</v>
      </c>
      <c r="U2085" t="s">
        <v>517</v>
      </c>
      <c r="V2085" t="s">
        <v>517</v>
      </c>
      <c r="W2085" t="s">
        <v>1025</v>
      </c>
      <c r="X2085" t="s">
        <v>527</v>
      </c>
      <c r="Y2085" t="s">
        <v>517</v>
      </c>
      <c r="Z2085" s="1" t="s">
        <v>517</v>
      </c>
      <c r="AA2085" t="s">
        <v>11875</v>
      </c>
      <c r="AB2085" t="s">
        <v>517</v>
      </c>
      <c r="AC2085" t="s">
        <v>358</v>
      </c>
      <c r="AD2085" t="s">
        <v>517</v>
      </c>
      <c r="AF2085" t="s">
        <v>8313</v>
      </c>
      <c r="AG2085" t="s">
        <v>8304</v>
      </c>
      <c r="AH2085" t="s">
        <v>8263</v>
      </c>
      <c r="AI2085" t="s">
        <v>8253</v>
      </c>
      <c r="AJ2085" t="s">
        <v>517</v>
      </c>
    </row>
    <row r="2086" spans="1:36" x14ac:dyDescent="0.25">
      <c r="A2086" s="13" t="s">
        <v>11876</v>
      </c>
      <c r="B2086" s="1">
        <v>42814</v>
      </c>
      <c r="C2086" s="2">
        <v>0.83609953703703699</v>
      </c>
      <c r="D2086" t="s">
        <v>11178</v>
      </c>
      <c r="E2086" t="s">
        <v>22</v>
      </c>
      <c r="F2086" t="s">
        <v>6327</v>
      </c>
      <c r="G2086" s="14" t="s">
        <v>6328</v>
      </c>
      <c r="H2086" s="14" t="s">
        <v>6329</v>
      </c>
      <c r="I2086" t="s">
        <v>23</v>
      </c>
      <c r="K2086">
        <v>3</v>
      </c>
      <c r="L2086">
        <v>20</v>
      </c>
      <c r="M2086">
        <v>20</v>
      </c>
      <c r="N2086">
        <v>2</v>
      </c>
      <c r="O2086" t="s">
        <v>11176</v>
      </c>
      <c r="P2086" t="s">
        <v>517</v>
      </c>
      <c r="Q2086" t="s">
        <v>517</v>
      </c>
      <c r="R2086" t="s">
        <v>517</v>
      </c>
      <c r="S2086" t="s">
        <v>517</v>
      </c>
      <c r="T2086" t="s">
        <v>517</v>
      </c>
      <c r="U2086" t="s">
        <v>517</v>
      </c>
      <c r="V2086" t="s">
        <v>517</v>
      </c>
      <c r="W2086" t="s">
        <v>526</v>
      </c>
      <c r="X2086" t="s">
        <v>527</v>
      </c>
      <c r="Y2086" t="s">
        <v>6330</v>
      </c>
      <c r="Z2086" s="1">
        <v>33673</v>
      </c>
      <c r="AA2086" t="s">
        <v>478</v>
      </c>
      <c r="AB2086">
        <v>25</v>
      </c>
      <c r="AC2086" t="s">
        <v>358</v>
      </c>
      <c r="AD2086" t="s">
        <v>500</v>
      </c>
      <c r="AF2086" t="s">
        <v>517</v>
      </c>
      <c r="AG2086" t="s">
        <v>517</v>
      </c>
      <c r="AH2086" t="s">
        <v>517</v>
      </c>
      <c r="AI2086" t="s">
        <v>517</v>
      </c>
      <c r="AJ2086" t="s">
        <v>517</v>
      </c>
    </row>
    <row r="2087" spans="1:36" x14ac:dyDescent="0.25">
      <c r="A2087" s="13" t="s">
        <v>11878</v>
      </c>
      <c r="B2087" s="1">
        <v>42814</v>
      </c>
      <c r="C2087" s="2">
        <v>0.81874999999999998</v>
      </c>
      <c r="D2087" t="s">
        <v>143</v>
      </c>
      <c r="E2087" t="s">
        <v>22</v>
      </c>
      <c r="F2087" t="s">
        <v>11879</v>
      </c>
      <c r="G2087" s="14" t="s">
        <v>11880</v>
      </c>
      <c r="H2087" s="14" t="s">
        <v>11881</v>
      </c>
      <c r="I2087" t="s">
        <v>23</v>
      </c>
      <c r="K2087">
        <v>3</v>
      </c>
      <c r="L2087">
        <v>20</v>
      </c>
      <c r="M2087">
        <v>19</v>
      </c>
      <c r="N2087">
        <v>2</v>
      </c>
      <c r="O2087" t="s">
        <v>11877</v>
      </c>
      <c r="P2087" t="s">
        <v>517</v>
      </c>
      <c r="Q2087" t="s">
        <v>517</v>
      </c>
      <c r="R2087" t="s">
        <v>517</v>
      </c>
      <c r="S2087" t="s">
        <v>517</v>
      </c>
      <c r="T2087" t="s">
        <v>517</v>
      </c>
      <c r="U2087" t="s">
        <v>517</v>
      </c>
      <c r="V2087" t="s">
        <v>517</v>
      </c>
      <c r="W2087" t="s">
        <v>526</v>
      </c>
      <c r="X2087" t="s">
        <v>527</v>
      </c>
      <c r="Y2087" t="s">
        <v>11882</v>
      </c>
      <c r="Z2087" s="1">
        <v>25463</v>
      </c>
      <c r="AA2087" t="s">
        <v>143</v>
      </c>
      <c r="AB2087">
        <v>47</v>
      </c>
      <c r="AC2087" t="s">
        <v>358</v>
      </c>
      <c r="AD2087" t="s">
        <v>483</v>
      </c>
      <c r="AF2087" t="s">
        <v>517</v>
      </c>
      <c r="AG2087" t="s">
        <v>517</v>
      </c>
      <c r="AH2087" t="s">
        <v>517</v>
      </c>
      <c r="AI2087" t="s">
        <v>517</v>
      </c>
      <c r="AJ2087" t="s">
        <v>517</v>
      </c>
    </row>
    <row r="2088" spans="1:36" x14ac:dyDescent="0.25">
      <c r="A2088" s="13" t="s">
        <v>11883</v>
      </c>
      <c r="B2088" s="1">
        <v>42815</v>
      </c>
      <c r="C2088" s="2">
        <v>0.51015046296296296</v>
      </c>
      <c r="D2088" t="s">
        <v>5792</v>
      </c>
      <c r="E2088" t="s">
        <v>22</v>
      </c>
      <c r="F2088" t="s">
        <v>5793</v>
      </c>
      <c r="G2088" s="14" t="s">
        <v>5794</v>
      </c>
      <c r="H2088" s="14" t="s">
        <v>5795</v>
      </c>
      <c r="I2088" t="s">
        <v>24</v>
      </c>
      <c r="K2088">
        <v>3</v>
      </c>
      <c r="L2088">
        <v>21</v>
      </c>
      <c r="M2088">
        <v>12</v>
      </c>
      <c r="N2088">
        <v>3</v>
      </c>
      <c r="O2088" t="s">
        <v>517</v>
      </c>
      <c r="P2088" t="s">
        <v>517</v>
      </c>
      <c r="Q2088" t="s">
        <v>517</v>
      </c>
      <c r="R2088" t="s">
        <v>517</v>
      </c>
      <c r="S2088" t="s">
        <v>517</v>
      </c>
      <c r="T2088" t="s">
        <v>517</v>
      </c>
      <c r="U2088" t="s">
        <v>517</v>
      </c>
      <c r="V2088" t="s">
        <v>517</v>
      </c>
      <c r="W2088" t="s">
        <v>517</v>
      </c>
      <c r="X2088" t="s">
        <v>517</v>
      </c>
      <c r="Y2088" t="s">
        <v>5796</v>
      </c>
      <c r="Z2088" s="1">
        <v>31623</v>
      </c>
      <c r="AA2088" t="s">
        <v>5797</v>
      </c>
      <c r="AB2088">
        <v>30</v>
      </c>
      <c r="AC2088" t="s">
        <v>358</v>
      </c>
      <c r="AD2088" t="s">
        <v>509</v>
      </c>
      <c r="AF2088" t="s">
        <v>8259</v>
      </c>
      <c r="AG2088" t="s">
        <v>517</v>
      </c>
      <c r="AH2088" t="s">
        <v>517</v>
      </c>
      <c r="AI2088" t="s">
        <v>517</v>
      </c>
      <c r="AJ2088" t="s">
        <v>517</v>
      </c>
    </row>
    <row r="2089" spans="1:36" x14ac:dyDescent="0.25">
      <c r="A2089" s="13" t="s">
        <v>11884</v>
      </c>
      <c r="B2089" s="1">
        <v>42815</v>
      </c>
      <c r="C2089" s="2">
        <v>0.51005787037037031</v>
      </c>
      <c r="D2089" t="s">
        <v>11885</v>
      </c>
      <c r="E2089" t="s">
        <v>22</v>
      </c>
      <c r="F2089" t="s">
        <v>6265</v>
      </c>
      <c r="G2089" s="14" t="s">
        <v>6266</v>
      </c>
      <c r="H2089" s="14" t="s">
        <v>6267</v>
      </c>
      <c r="I2089" t="s">
        <v>23</v>
      </c>
      <c r="K2089">
        <v>3</v>
      </c>
      <c r="L2089">
        <v>21</v>
      </c>
      <c r="M2089">
        <v>12</v>
      </c>
      <c r="N2089">
        <v>3</v>
      </c>
      <c r="O2089" t="s">
        <v>10135</v>
      </c>
      <c r="P2089" t="s">
        <v>11101</v>
      </c>
      <c r="Q2089" t="s">
        <v>517</v>
      </c>
      <c r="R2089" t="s">
        <v>517</v>
      </c>
      <c r="S2089" t="s">
        <v>517</v>
      </c>
      <c r="T2089" t="s">
        <v>517</v>
      </c>
      <c r="U2089" t="s">
        <v>517</v>
      </c>
      <c r="V2089" t="s">
        <v>517</v>
      </c>
      <c r="W2089" t="s">
        <v>476</v>
      </c>
      <c r="X2089" t="s">
        <v>477</v>
      </c>
      <c r="Y2089" t="s">
        <v>6268</v>
      </c>
      <c r="Z2089" s="1">
        <v>33979</v>
      </c>
      <c r="AA2089" t="s">
        <v>694</v>
      </c>
      <c r="AB2089">
        <v>24</v>
      </c>
      <c r="AC2089" t="s">
        <v>358</v>
      </c>
      <c r="AD2089" t="s">
        <v>493</v>
      </c>
      <c r="AF2089" t="s">
        <v>8260</v>
      </c>
      <c r="AG2089" t="s">
        <v>8313</v>
      </c>
      <c r="AH2089" t="s">
        <v>8254</v>
      </c>
      <c r="AI2089" t="s">
        <v>517</v>
      </c>
      <c r="AJ2089" t="s">
        <v>517</v>
      </c>
    </row>
    <row r="2090" spans="1:36" x14ac:dyDescent="0.25">
      <c r="A2090" s="13" t="s">
        <v>11887</v>
      </c>
      <c r="B2090" s="1">
        <v>42815</v>
      </c>
      <c r="C2090" s="2">
        <v>0.50502314814814808</v>
      </c>
      <c r="D2090" t="s">
        <v>11888</v>
      </c>
      <c r="E2090" t="s">
        <v>11889</v>
      </c>
      <c r="F2090" t="s">
        <v>11890</v>
      </c>
      <c r="G2090" s="14" t="s">
        <v>11891</v>
      </c>
      <c r="H2090" s="14" t="s">
        <v>11892</v>
      </c>
      <c r="I2090" t="s">
        <v>23</v>
      </c>
      <c r="K2090">
        <v>3</v>
      </c>
      <c r="L2090">
        <v>21</v>
      </c>
      <c r="M2090">
        <v>12</v>
      </c>
      <c r="N2090">
        <v>3</v>
      </c>
      <c r="O2090" t="s">
        <v>11886</v>
      </c>
      <c r="P2090" t="s">
        <v>517</v>
      </c>
      <c r="Q2090" t="s">
        <v>517</v>
      </c>
      <c r="R2090" t="s">
        <v>517</v>
      </c>
      <c r="S2090" t="s">
        <v>517</v>
      </c>
      <c r="T2090" t="s">
        <v>517</v>
      </c>
      <c r="U2090" t="s">
        <v>517</v>
      </c>
      <c r="V2090" t="s">
        <v>517</v>
      </c>
      <c r="W2090" t="s">
        <v>589</v>
      </c>
      <c r="X2090" t="s">
        <v>590</v>
      </c>
      <c r="Y2090" t="s">
        <v>517</v>
      </c>
      <c r="Z2090" s="1" t="s">
        <v>517</v>
      </c>
      <c r="AA2090" t="s">
        <v>11893</v>
      </c>
      <c r="AB2090" t="s">
        <v>517</v>
      </c>
      <c r="AC2090" t="s">
        <v>777</v>
      </c>
      <c r="AD2090" t="s">
        <v>517</v>
      </c>
      <c r="AF2090" t="s">
        <v>8306</v>
      </c>
      <c r="AG2090" t="s">
        <v>8313</v>
      </c>
      <c r="AH2090" t="s">
        <v>517</v>
      </c>
      <c r="AI2090" t="s">
        <v>517</v>
      </c>
      <c r="AJ2090" t="s">
        <v>517</v>
      </c>
    </row>
    <row r="2091" spans="1:36" x14ac:dyDescent="0.25">
      <c r="A2091" s="13" t="s">
        <v>11894</v>
      </c>
      <c r="B2091" s="1">
        <v>42815</v>
      </c>
      <c r="C2091" s="2">
        <v>0.46302083333333338</v>
      </c>
      <c r="D2091" t="s">
        <v>10781</v>
      </c>
      <c r="E2091" t="s">
        <v>22</v>
      </c>
      <c r="F2091" t="s">
        <v>10782</v>
      </c>
      <c r="G2091" s="14" t="s">
        <v>10783</v>
      </c>
      <c r="H2091" s="14" t="s">
        <v>11418</v>
      </c>
      <c r="I2091" t="s">
        <v>23</v>
      </c>
      <c r="K2091">
        <v>3</v>
      </c>
      <c r="L2091">
        <v>21</v>
      </c>
      <c r="M2091">
        <v>11</v>
      </c>
      <c r="N2091">
        <v>3</v>
      </c>
      <c r="O2091" t="s">
        <v>10779</v>
      </c>
      <c r="P2091" t="s">
        <v>10779</v>
      </c>
      <c r="Q2091" t="s">
        <v>517</v>
      </c>
      <c r="R2091" t="s">
        <v>517</v>
      </c>
      <c r="S2091" t="s">
        <v>517</v>
      </c>
      <c r="T2091" t="s">
        <v>517</v>
      </c>
      <c r="U2091" t="s">
        <v>517</v>
      </c>
      <c r="V2091" t="s">
        <v>517</v>
      </c>
      <c r="W2091" t="s">
        <v>858</v>
      </c>
      <c r="X2091" t="s">
        <v>10785</v>
      </c>
      <c r="Y2091" t="s">
        <v>10786</v>
      </c>
      <c r="Z2091" s="1">
        <v>27380</v>
      </c>
      <c r="AA2091" t="s">
        <v>6447</v>
      </c>
      <c r="AB2091">
        <v>42</v>
      </c>
      <c r="AC2091" t="s">
        <v>357</v>
      </c>
      <c r="AD2091" t="s">
        <v>509</v>
      </c>
      <c r="AF2091" t="s">
        <v>8306</v>
      </c>
      <c r="AG2091" t="s">
        <v>8260</v>
      </c>
      <c r="AH2091" t="s">
        <v>517</v>
      </c>
      <c r="AI2091" t="s">
        <v>517</v>
      </c>
      <c r="AJ2091" t="s">
        <v>517</v>
      </c>
    </row>
    <row r="2092" spans="1:36" x14ac:dyDescent="0.25">
      <c r="A2092" s="13" t="s">
        <v>11895</v>
      </c>
      <c r="B2092" s="1">
        <v>42815</v>
      </c>
      <c r="C2092" s="2">
        <v>0.45775462962962959</v>
      </c>
      <c r="D2092" t="s">
        <v>11896</v>
      </c>
      <c r="E2092" t="s">
        <v>22</v>
      </c>
      <c r="F2092" t="s">
        <v>11897</v>
      </c>
      <c r="G2092" s="14" t="s">
        <v>11898</v>
      </c>
      <c r="H2092" s="14" t="s">
        <v>11899</v>
      </c>
      <c r="I2092" t="s">
        <v>21</v>
      </c>
      <c r="K2092">
        <v>3</v>
      </c>
      <c r="L2092">
        <v>21</v>
      </c>
      <c r="M2092">
        <v>10</v>
      </c>
      <c r="N2092">
        <v>3</v>
      </c>
      <c r="O2092" t="s">
        <v>517</v>
      </c>
      <c r="P2092" t="s">
        <v>517</v>
      </c>
      <c r="Q2092" t="s">
        <v>517</v>
      </c>
      <c r="R2092" t="s">
        <v>517</v>
      </c>
      <c r="S2092" t="s">
        <v>517</v>
      </c>
      <c r="T2092" t="s">
        <v>517</v>
      </c>
      <c r="U2092" t="s">
        <v>517</v>
      </c>
      <c r="V2092" t="s">
        <v>517</v>
      </c>
      <c r="W2092" t="s">
        <v>517</v>
      </c>
      <c r="X2092" t="s">
        <v>517</v>
      </c>
      <c r="Y2092" t="s">
        <v>11900</v>
      </c>
      <c r="Z2092" s="1">
        <v>28586</v>
      </c>
      <c r="AA2092" t="s">
        <v>529</v>
      </c>
      <c r="AB2092">
        <v>38</v>
      </c>
      <c r="AC2092" t="s">
        <v>358</v>
      </c>
      <c r="AD2092" t="s">
        <v>482</v>
      </c>
      <c r="AF2092" t="s">
        <v>8263</v>
      </c>
      <c r="AG2092" t="s">
        <v>8295</v>
      </c>
      <c r="AH2092" t="s">
        <v>517</v>
      </c>
      <c r="AI2092" t="s">
        <v>517</v>
      </c>
      <c r="AJ2092" t="s">
        <v>517</v>
      </c>
    </row>
    <row r="2093" spans="1:36" x14ac:dyDescent="0.25">
      <c r="A2093" s="13" t="s">
        <v>11901</v>
      </c>
      <c r="B2093" s="1">
        <v>42815</v>
      </c>
      <c r="C2093" s="2">
        <v>0.45123842592592589</v>
      </c>
      <c r="D2093" t="s">
        <v>11902</v>
      </c>
      <c r="E2093" t="s">
        <v>22</v>
      </c>
      <c r="F2093" t="s">
        <v>10686</v>
      </c>
      <c r="G2093" t="s">
        <v>11903</v>
      </c>
      <c r="H2093" t="s">
        <v>11904</v>
      </c>
      <c r="I2093" t="s">
        <v>21</v>
      </c>
      <c r="K2093">
        <v>3</v>
      </c>
      <c r="L2093">
        <v>21</v>
      </c>
      <c r="M2093">
        <v>10</v>
      </c>
      <c r="N2093">
        <v>3</v>
      </c>
      <c r="O2093" t="s">
        <v>10683</v>
      </c>
      <c r="P2093" t="s">
        <v>517</v>
      </c>
      <c r="Q2093" t="s">
        <v>517</v>
      </c>
      <c r="R2093" t="s">
        <v>517</v>
      </c>
      <c r="S2093" t="s">
        <v>517</v>
      </c>
      <c r="T2093" t="s">
        <v>517</v>
      </c>
      <c r="U2093" t="s">
        <v>517</v>
      </c>
      <c r="V2093" t="s">
        <v>517</v>
      </c>
      <c r="W2093" t="s">
        <v>537</v>
      </c>
      <c r="X2093" t="s">
        <v>590</v>
      </c>
      <c r="Y2093" t="s">
        <v>11905</v>
      </c>
      <c r="Z2093" s="1">
        <v>27535</v>
      </c>
      <c r="AA2093" t="s">
        <v>978</v>
      </c>
      <c r="AB2093">
        <v>41</v>
      </c>
      <c r="AC2093" t="s">
        <v>358</v>
      </c>
      <c r="AD2093" t="s">
        <v>509</v>
      </c>
      <c r="AF2093" t="s">
        <v>8307</v>
      </c>
      <c r="AG2093" t="s">
        <v>517</v>
      </c>
      <c r="AH2093" t="s">
        <v>517</v>
      </c>
      <c r="AI2093" t="s">
        <v>517</v>
      </c>
      <c r="AJ2093" t="s">
        <v>517</v>
      </c>
    </row>
    <row r="2094" spans="1:36" x14ac:dyDescent="0.25">
      <c r="A2094" s="13" t="s">
        <v>11906</v>
      </c>
      <c r="B2094" s="1">
        <v>42815</v>
      </c>
      <c r="C2094" s="2">
        <v>0.42871527777777779</v>
      </c>
      <c r="D2094" t="s">
        <v>10872</v>
      </c>
      <c r="E2094" t="s">
        <v>771</v>
      </c>
      <c r="F2094" t="s">
        <v>10873</v>
      </c>
      <c r="G2094" s="14" t="s">
        <v>10874</v>
      </c>
      <c r="H2094" s="14" t="s">
        <v>10875</v>
      </c>
      <c r="I2094" t="s">
        <v>23</v>
      </c>
      <c r="K2094">
        <v>3</v>
      </c>
      <c r="L2094">
        <v>21</v>
      </c>
      <c r="M2094">
        <v>10</v>
      </c>
      <c r="N2094">
        <v>3</v>
      </c>
      <c r="O2094" t="s">
        <v>10870</v>
      </c>
      <c r="P2094" t="s">
        <v>517</v>
      </c>
      <c r="Q2094" t="s">
        <v>517</v>
      </c>
      <c r="R2094" t="s">
        <v>517</v>
      </c>
      <c r="S2094" t="s">
        <v>517</v>
      </c>
      <c r="T2094" t="s">
        <v>517</v>
      </c>
      <c r="U2094" t="s">
        <v>517</v>
      </c>
      <c r="V2094" t="s">
        <v>517</v>
      </c>
      <c r="W2094" t="s">
        <v>775</v>
      </c>
      <c r="X2094" t="s">
        <v>1700</v>
      </c>
      <c r="Y2094" t="s">
        <v>517</v>
      </c>
      <c r="Z2094" s="1" t="s">
        <v>517</v>
      </c>
      <c r="AA2094" t="s">
        <v>10876</v>
      </c>
      <c r="AB2094" t="s">
        <v>517</v>
      </c>
      <c r="AC2094" t="s">
        <v>777</v>
      </c>
      <c r="AD2094" t="s">
        <v>517</v>
      </c>
      <c r="AF2094" t="s">
        <v>517</v>
      </c>
      <c r="AG2094" t="s">
        <v>517</v>
      </c>
      <c r="AH2094" t="s">
        <v>517</v>
      </c>
      <c r="AI2094" t="s">
        <v>517</v>
      </c>
      <c r="AJ2094" t="s">
        <v>517</v>
      </c>
    </row>
    <row r="2095" spans="1:36" x14ac:dyDescent="0.25">
      <c r="A2095" s="13" t="s">
        <v>11908</v>
      </c>
      <c r="B2095" s="1">
        <v>42815</v>
      </c>
      <c r="C2095" s="2">
        <v>0.42814814814814817</v>
      </c>
      <c r="D2095" t="s">
        <v>11909</v>
      </c>
      <c r="E2095" t="s">
        <v>22</v>
      </c>
      <c r="F2095" t="s">
        <v>11910</v>
      </c>
      <c r="G2095" s="14" t="s">
        <v>11911</v>
      </c>
      <c r="H2095" s="14" t="s">
        <v>11912</v>
      </c>
      <c r="I2095" t="s">
        <v>23</v>
      </c>
      <c r="K2095">
        <v>3</v>
      </c>
      <c r="L2095">
        <v>21</v>
      </c>
      <c r="M2095">
        <v>10</v>
      </c>
      <c r="N2095">
        <v>3</v>
      </c>
      <c r="O2095" t="s">
        <v>11907</v>
      </c>
      <c r="P2095" t="s">
        <v>517</v>
      </c>
      <c r="Q2095" t="s">
        <v>517</v>
      </c>
      <c r="R2095" t="s">
        <v>517</v>
      </c>
      <c r="S2095" t="s">
        <v>517</v>
      </c>
      <c r="T2095" t="s">
        <v>517</v>
      </c>
      <c r="U2095" t="s">
        <v>517</v>
      </c>
      <c r="V2095" t="s">
        <v>517</v>
      </c>
      <c r="W2095" t="s">
        <v>4604</v>
      </c>
      <c r="X2095" t="s">
        <v>477</v>
      </c>
      <c r="Y2095" t="s">
        <v>11913</v>
      </c>
      <c r="Z2095" s="1">
        <v>26839</v>
      </c>
      <c r="AA2095" t="s">
        <v>11914</v>
      </c>
      <c r="AB2095">
        <v>43</v>
      </c>
      <c r="AC2095" t="s">
        <v>357</v>
      </c>
      <c r="AD2095" t="s">
        <v>482</v>
      </c>
      <c r="AF2095" t="s">
        <v>517</v>
      </c>
      <c r="AG2095" t="s">
        <v>517</v>
      </c>
      <c r="AH2095" t="s">
        <v>517</v>
      </c>
      <c r="AI2095" t="s">
        <v>517</v>
      </c>
      <c r="AJ2095" t="s">
        <v>517</v>
      </c>
    </row>
    <row r="2096" spans="1:36" x14ac:dyDescent="0.25">
      <c r="A2096" s="13" t="s">
        <v>11915</v>
      </c>
      <c r="B2096" s="1">
        <v>42815</v>
      </c>
      <c r="C2096" s="2">
        <v>0.42782407407407402</v>
      </c>
      <c r="D2096" t="s">
        <v>11916</v>
      </c>
      <c r="E2096" t="s">
        <v>22</v>
      </c>
      <c r="F2096" t="s">
        <v>11917</v>
      </c>
      <c r="G2096" s="14" t="s">
        <v>11918</v>
      </c>
      <c r="H2096" s="14" t="s">
        <v>11919</v>
      </c>
      <c r="I2096" t="s">
        <v>25</v>
      </c>
      <c r="K2096">
        <v>3</v>
      </c>
      <c r="L2096">
        <v>21</v>
      </c>
      <c r="M2096">
        <v>10</v>
      </c>
      <c r="N2096">
        <v>3</v>
      </c>
      <c r="O2096" t="s">
        <v>517</v>
      </c>
      <c r="P2096" t="s">
        <v>517</v>
      </c>
      <c r="Q2096" t="s">
        <v>517</v>
      </c>
      <c r="R2096" t="s">
        <v>517</v>
      </c>
      <c r="S2096" t="s">
        <v>517</v>
      </c>
      <c r="T2096" t="s">
        <v>517</v>
      </c>
      <c r="U2096" t="s">
        <v>517</v>
      </c>
      <c r="V2096" t="s">
        <v>517</v>
      </c>
      <c r="W2096" t="s">
        <v>517</v>
      </c>
      <c r="X2096" t="s">
        <v>517</v>
      </c>
      <c r="Y2096" t="s">
        <v>11920</v>
      </c>
      <c r="Z2096" s="1">
        <v>36222</v>
      </c>
      <c r="AA2096" t="s">
        <v>582</v>
      </c>
      <c r="AB2096">
        <v>18</v>
      </c>
      <c r="AC2096" t="s">
        <v>358</v>
      </c>
      <c r="AD2096" t="s">
        <v>489</v>
      </c>
      <c r="AF2096" t="s">
        <v>8313</v>
      </c>
      <c r="AG2096" t="s">
        <v>517</v>
      </c>
      <c r="AH2096" t="s">
        <v>517</v>
      </c>
      <c r="AI2096" t="s">
        <v>517</v>
      </c>
      <c r="AJ2096" t="s">
        <v>517</v>
      </c>
    </row>
    <row r="2097" spans="1:36" x14ac:dyDescent="0.25">
      <c r="A2097" s="13" t="s">
        <v>11921</v>
      </c>
      <c r="B2097" s="1">
        <v>42815</v>
      </c>
      <c r="C2097" s="2">
        <v>0.42769675925925926</v>
      </c>
      <c r="D2097" t="s">
        <v>10872</v>
      </c>
      <c r="E2097" t="s">
        <v>771</v>
      </c>
      <c r="F2097" t="s">
        <v>10873</v>
      </c>
      <c r="G2097" s="14" t="s">
        <v>10874</v>
      </c>
      <c r="H2097" s="14" t="s">
        <v>10875</v>
      </c>
      <c r="I2097" t="s">
        <v>24</v>
      </c>
      <c r="K2097">
        <v>3</v>
      </c>
      <c r="L2097">
        <v>21</v>
      </c>
      <c r="M2097">
        <v>10</v>
      </c>
      <c r="N2097">
        <v>3</v>
      </c>
      <c r="O2097" t="s">
        <v>10870</v>
      </c>
      <c r="P2097" t="s">
        <v>517</v>
      </c>
      <c r="Q2097" t="s">
        <v>517</v>
      </c>
      <c r="R2097" t="s">
        <v>517</v>
      </c>
      <c r="S2097" t="s">
        <v>517</v>
      </c>
      <c r="T2097" t="s">
        <v>517</v>
      </c>
      <c r="U2097" t="s">
        <v>517</v>
      </c>
      <c r="V2097" t="s">
        <v>517</v>
      </c>
      <c r="W2097" t="s">
        <v>775</v>
      </c>
      <c r="X2097" t="s">
        <v>1700</v>
      </c>
      <c r="Y2097" t="s">
        <v>517</v>
      </c>
      <c r="Z2097" s="1" t="s">
        <v>517</v>
      </c>
      <c r="AA2097" t="s">
        <v>10876</v>
      </c>
      <c r="AB2097" t="s">
        <v>517</v>
      </c>
      <c r="AC2097" t="s">
        <v>777</v>
      </c>
      <c r="AD2097" t="s">
        <v>517</v>
      </c>
      <c r="AF2097" t="s">
        <v>517</v>
      </c>
      <c r="AG2097" t="s">
        <v>517</v>
      </c>
      <c r="AH2097" t="s">
        <v>517</v>
      </c>
      <c r="AI2097" t="s">
        <v>517</v>
      </c>
      <c r="AJ2097" t="s">
        <v>517</v>
      </c>
    </row>
    <row r="2098" spans="1:36" x14ac:dyDescent="0.25">
      <c r="A2098" s="13" t="s">
        <v>11922</v>
      </c>
      <c r="B2098" s="1">
        <v>42815</v>
      </c>
      <c r="C2098" s="2">
        <v>0.40465277777777775</v>
      </c>
      <c r="D2098" t="s">
        <v>11923</v>
      </c>
      <c r="E2098" t="s">
        <v>22</v>
      </c>
      <c r="F2098" t="s">
        <v>11924</v>
      </c>
      <c r="G2098" s="14" t="s">
        <v>11925</v>
      </c>
      <c r="H2098" s="14" t="s">
        <v>11926</v>
      </c>
      <c r="I2098" t="s">
        <v>21</v>
      </c>
      <c r="K2098">
        <v>3</v>
      </c>
      <c r="L2098">
        <v>21</v>
      </c>
      <c r="M2098">
        <v>9</v>
      </c>
      <c r="N2098">
        <v>3</v>
      </c>
      <c r="O2098" t="s">
        <v>517</v>
      </c>
      <c r="P2098" t="s">
        <v>517</v>
      </c>
      <c r="Q2098" t="s">
        <v>517</v>
      </c>
      <c r="R2098" t="s">
        <v>517</v>
      </c>
      <c r="S2098" t="s">
        <v>517</v>
      </c>
      <c r="T2098" t="s">
        <v>517</v>
      </c>
      <c r="U2098" t="s">
        <v>517</v>
      </c>
      <c r="V2098" t="s">
        <v>517</v>
      </c>
      <c r="W2098" t="s">
        <v>517</v>
      </c>
      <c r="X2098" t="s">
        <v>517</v>
      </c>
      <c r="Y2098" t="s">
        <v>11927</v>
      </c>
      <c r="Z2098" s="1">
        <v>27092</v>
      </c>
      <c r="AA2098" t="s">
        <v>3521</v>
      </c>
      <c r="AB2098">
        <v>43</v>
      </c>
      <c r="AC2098" t="s">
        <v>358</v>
      </c>
      <c r="AD2098" t="s">
        <v>495</v>
      </c>
      <c r="AF2098" t="s">
        <v>8295</v>
      </c>
      <c r="AG2098" t="s">
        <v>517</v>
      </c>
      <c r="AH2098" t="s">
        <v>8263</v>
      </c>
      <c r="AI2098" t="s">
        <v>8270</v>
      </c>
      <c r="AJ2098" t="s">
        <v>8256</v>
      </c>
    </row>
    <row r="2099" spans="1:36" x14ac:dyDescent="0.25">
      <c r="A2099" s="13" t="s">
        <v>11928</v>
      </c>
      <c r="B2099" s="1">
        <v>42815</v>
      </c>
      <c r="C2099" s="2">
        <v>0.39025462962962965</v>
      </c>
      <c r="D2099" t="s">
        <v>11929</v>
      </c>
      <c r="E2099" t="s">
        <v>116</v>
      </c>
      <c r="F2099" t="s">
        <v>11930</v>
      </c>
      <c r="G2099" s="14" t="s">
        <v>11931</v>
      </c>
      <c r="H2099" s="14" t="s">
        <v>11931</v>
      </c>
      <c r="I2099" t="s">
        <v>21</v>
      </c>
      <c r="K2099">
        <v>3</v>
      </c>
      <c r="L2099">
        <v>21</v>
      </c>
      <c r="M2099">
        <v>9</v>
      </c>
      <c r="N2099">
        <v>3</v>
      </c>
      <c r="O2099" t="s">
        <v>517</v>
      </c>
      <c r="P2099" t="s">
        <v>517</v>
      </c>
      <c r="Q2099" t="s">
        <v>517</v>
      </c>
      <c r="R2099" t="s">
        <v>517</v>
      </c>
      <c r="S2099" t="s">
        <v>517</v>
      </c>
      <c r="T2099" t="s">
        <v>517</v>
      </c>
      <c r="U2099" t="s">
        <v>517</v>
      </c>
      <c r="V2099" t="s">
        <v>517</v>
      </c>
      <c r="W2099" t="s">
        <v>517</v>
      </c>
      <c r="X2099" t="s">
        <v>517</v>
      </c>
      <c r="Y2099" t="s">
        <v>11932</v>
      </c>
      <c r="Z2099" s="1" t="s">
        <v>517</v>
      </c>
      <c r="AA2099" t="s">
        <v>11933</v>
      </c>
      <c r="AB2099" t="s">
        <v>517</v>
      </c>
      <c r="AC2099" t="s">
        <v>357</v>
      </c>
      <c r="AD2099" t="s">
        <v>517</v>
      </c>
      <c r="AF2099" t="s">
        <v>517</v>
      </c>
      <c r="AG2099" t="s">
        <v>517</v>
      </c>
      <c r="AH2099" t="s">
        <v>517</v>
      </c>
      <c r="AI2099" t="s">
        <v>517</v>
      </c>
      <c r="AJ2099" t="s">
        <v>517</v>
      </c>
    </row>
    <row r="2100" spans="1:36" x14ac:dyDescent="0.25">
      <c r="A2100" s="13" t="s">
        <v>11934</v>
      </c>
      <c r="B2100" s="1">
        <v>42815</v>
      </c>
      <c r="C2100" s="2">
        <v>0.38203703703703701</v>
      </c>
      <c r="D2100" t="s">
        <v>7124</v>
      </c>
      <c r="E2100" t="s">
        <v>22</v>
      </c>
      <c r="F2100" t="s">
        <v>11935</v>
      </c>
      <c r="G2100" s="14" t="s">
        <v>7126</v>
      </c>
      <c r="H2100" s="14" t="s">
        <v>7127</v>
      </c>
      <c r="I2100" t="s">
        <v>21</v>
      </c>
      <c r="K2100">
        <v>3</v>
      </c>
      <c r="L2100">
        <v>21</v>
      </c>
      <c r="M2100">
        <v>9</v>
      </c>
      <c r="N2100">
        <v>3</v>
      </c>
      <c r="O2100" t="s">
        <v>517</v>
      </c>
      <c r="P2100" t="s">
        <v>517</v>
      </c>
      <c r="Q2100" t="s">
        <v>517</v>
      </c>
      <c r="R2100" t="s">
        <v>517</v>
      </c>
      <c r="S2100" t="s">
        <v>517</v>
      </c>
      <c r="T2100" t="s">
        <v>517</v>
      </c>
      <c r="U2100" t="s">
        <v>517</v>
      </c>
      <c r="V2100" t="s">
        <v>517</v>
      </c>
      <c r="W2100" t="s">
        <v>517</v>
      </c>
      <c r="X2100" t="s">
        <v>517</v>
      </c>
      <c r="Y2100" t="s">
        <v>7128</v>
      </c>
      <c r="Z2100" s="1">
        <v>30179</v>
      </c>
      <c r="AA2100" t="s">
        <v>529</v>
      </c>
      <c r="AB2100">
        <v>34</v>
      </c>
      <c r="AC2100" t="s">
        <v>358</v>
      </c>
      <c r="AD2100" t="s">
        <v>491</v>
      </c>
      <c r="AF2100" t="s">
        <v>8295</v>
      </c>
      <c r="AG2100" t="s">
        <v>8266</v>
      </c>
      <c r="AH2100" t="s">
        <v>8261</v>
      </c>
      <c r="AI2100" t="s">
        <v>517</v>
      </c>
      <c r="AJ2100" t="s">
        <v>8307</v>
      </c>
    </row>
    <row r="2101" spans="1:36" x14ac:dyDescent="0.25">
      <c r="A2101" s="13" t="s">
        <v>11936</v>
      </c>
      <c r="B2101" s="1">
        <v>42815</v>
      </c>
      <c r="C2101" s="2">
        <v>0.36517361111111107</v>
      </c>
      <c r="D2101" t="s">
        <v>11937</v>
      </c>
      <c r="E2101" t="s">
        <v>22</v>
      </c>
      <c r="F2101" t="s">
        <v>11938</v>
      </c>
      <c r="G2101" t="s">
        <v>11939</v>
      </c>
      <c r="H2101" t="s">
        <v>11940</v>
      </c>
      <c r="I2101" t="s">
        <v>26</v>
      </c>
      <c r="K2101">
        <v>3</v>
      </c>
      <c r="L2101">
        <v>21</v>
      </c>
      <c r="M2101">
        <v>8</v>
      </c>
      <c r="N2101">
        <v>3</v>
      </c>
      <c r="O2101" t="s">
        <v>517</v>
      </c>
      <c r="P2101" t="s">
        <v>517</v>
      </c>
      <c r="Q2101" t="s">
        <v>517</v>
      </c>
      <c r="R2101" t="s">
        <v>517</v>
      </c>
      <c r="S2101" t="s">
        <v>517</v>
      </c>
      <c r="T2101" t="s">
        <v>517</v>
      </c>
      <c r="U2101" t="s">
        <v>517</v>
      </c>
      <c r="V2101" t="s">
        <v>517</v>
      </c>
      <c r="W2101" t="s">
        <v>517</v>
      </c>
      <c r="X2101" t="s">
        <v>517</v>
      </c>
      <c r="Y2101" t="s">
        <v>11941</v>
      </c>
      <c r="Z2101" s="1">
        <v>31118</v>
      </c>
      <c r="AA2101" t="s">
        <v>5608</v>
      </c>
      <c r="AB2101">
        <v>32</v>
      </c>
      <c r="AC2101" t="s">
        <v>358</v>
      </c>
      <c r="AD2101" t="s">
        <v>497</v>
      </c>
      <c r="AF2101" t="s">
        <v>8296</v>
      </c>
      <c r="AG2101" t="s">
        <v>517</v>
      </c>
      <c r="AH2101" t="s">
        <v>517</v>
      </c>
      <c r="AI2101" t="s">
        <v>517</v>
      </c>
      <c r="AJ2101" t="s">
        <v>517</v>
      </c>
    </row>
    <row r="2102" spans="1:36" x14ac:dyDescent="0.25">
      <c r="A2102" s="13" t="s">
        <v>11943</v>
      </c>
      <c r="B2102" s="1">
        <v>42815</v>
      </c>
      <c r="C2102" s="2">
        <v>0.36050925925925931</v>
      </c>
      <c r="D2102" t="s">
        <v>11944</v>
      </c>
      <c r="E2102" t="s">
        <v>22</v>
      </c>
      <c r="F2102" t="s">
        <v>11945</v>
      </c>
      <c r="G2102" s="14" t="s">
        <v>11946</v>
      </c>
      <c r="H2102" s="14" t="s">
        <v>11947</v>
      </c>
      <c r="I2102" t="s">
        <v>23</v>
      </c>
      <c r="K2102">
        <v>3</v>
      </c>
      <c r="L2102">
        <v>21</v>
      </c>
      <c r="M2102">
        <v>8</v>
      </c>
      <c r="N2102">
        <v>3</v>
      </c>
      <c r="O2102" t="s">
        <v>11942</v>
      </c>
      <c r="P2102" t="s">
        <v>517</v>
      </c>
      <c r="Q2102" t="s">
        <v>517</v>
      </c>
      <c r="R2102" t="s">
        <v>517</v>
      </c>
      <c r="S2102" t="s">
        <v>517</v>
      </c>
      <c r="T2102" t="s">
        <v>517</v>
      </c>
      <c r="U2102" t="s">
        <v>517</v>
      </c>
      <c r="V2102" t="s">
        <v>517</v>
      </c>
      <c r="W2102" t="s">
        <v>589</v>
      </c>
      <c r="X2102" t="s">
        <v>590</v>
      </c>
      <c r="Y2102" t="s">
        <v>11948</v>
      </c>
      <c r="Z2102" s="1">
        <v>17568</v>
      </c>
      <c r="AA2102" t="s">
        <v>11949</v>
      </c>
      <c r="AB2102">
        <v>69</v>
      </c>
      <c r="AC2102" t="s">
        <v>357</v>
      </c>
      <c r="AD2102" t="s">
        <v>509</v>
      </c>
      <c r="AF2102" t="s">
        <v>517</v>
      </c>
      <c r="AG2102" t="s">
        <v>517</v>
      </c>
      <c r="AH2102" t="s">
        <v>517</v>
      </c>
      <c r="AI2102" t="s">
        <v>517</v>
      </c>
      <c r="AJ2102" t="s">
        <v>517</v>
      </c>
    </row>
    <row r="2103" spans="1:36" x14ac:dyDescent="0.25">
      <c r="A2103" s="13" t="s">
        <v>11950</v>
      </c>
      <c r="B2103" s="1">
        <v>42815</v>
      </c>
      <c r="C2103" s="2">
        <v>0.35528935185185184</v>
      </c>
      <c r="D2103" t="s">
        <v>11944</v>
      </c>
      <c r="E2103" t="s">
        <v>22</v>
      </c>
      <c r="F2103" t="s">
        <v>11945</v>
      </c>
      <c r="G2103" t="s">
        <v>11946</v>
      </c>
      <c r="H2103" t="s">
        <v>11947</v>
      </c>
      <c r="I2103" t="s">
        <v>24</v>
      </c>
      <c r="K2103">
        <v>3</v>
      </c>
      <c r="L2103">
        <v>21</v>
      </c>
      <c r="M2103">
        <v>8</v>
      </c>
      <c r="N2103">
        <v>3</v>
      </c>
      <c r="O2103" t="s">
        <v>11942</v>
      </c>
      <c r="P2103" t="s">
        <v>517</v>
      </c>
      <c r="Q2103" t="s">
        <v>517</v>
      </c>
      <c r="R2103" t="s">
        <v>517</v>
      </c>
      <c r="S2103" t="s">
        <v>517</v>
      </c>
      <c r="T2103" t="s">
        <v>517</v>
      </c>
      <c r="U2103" t="s">
        <v>517</v>
      </c>
      <c r="V2103" t="s">
        <v>517</v>
      </c>
      <c r="W2103" t="s">
        <v>589</v>
      </c>
      <c r="X2103" t="s">
        <v>590</v>
      </c>
      <c r="Y2103" t="s">
        <v>11948</v>
      </c>
      <c r="Z2103" s="1">
        <v>17568</v>
      </c>
      <c r="AA2103" t="s">
        <v>11949</v>
      </c>
      <c r="AB2103">
        <v>69</v>
      </c>
      <c r="AC2103" t="s">
        <v>357</v>
      </c>
      <c r="AD2103" t="s">
        <v>509</v>
      </c>
      <c r="AF2103" t="s">
        <v>517</v>
      </c>
      <c r="AG2103" t="s">
        <v>517</v>
      </c>
      <c r="AH2103" t="s">
        <v>517</v>
      </c>
      <c r="AI2103" t="s">
        <v>517</v>
      </c>
      <c r="AJ2103" t="s">
        <v>517</v>
      </c>
    </row>
    <row r="2104" spans="1:36" x14ac:dyDescent="0.25">
      <c r="A2104" s="13" t="s">
        <v>11953</v>
      </c>
      <c r="B2104" s="1">
        <v>42815</v>
      </c>
      <c r="C2104" s="2">
        <v>0.33589120370370368</v>
      </c>
      <c r="D2104" t="s">
        <v>11952</v>
      </c>
      <c r="E2104" t="s">
        <v>22</v>
      </c>
      <c r="F2104" t="s">
        <v>11954</v>
      </c>
      <c r="G2104" t="s">
        <v>11955</v>
      </c>
      <c r="H2104" t="s">
        <v>11956</v>
      </c>
      <c r="I2104" t="s">
        <v>23</v>
      </c>
      <c r="K2104">
        <v>3</v>
      </c>
      <c r="L2104">
        <v>21</v>
      </c>
      <c r="M2104">
        <v>8</v>
      </c>
      <c r="N2104">
        <v>3</v>
      </c>
      <c r="O2104" t="s">
        <v>11951</v>
      </c>
      <c r="P2104" t="s">
        <v>517</v>
      </c>
      <c r="Q2104" t="s">
        <v>517</v>
      </c>
      <c r="R2104" t="s">
        <v>517</v>
      </c>
      <c r="S2104" t="s">
        <v>517</v>
      </c>
      <c r="T2104" t="s">
        <v>517</v>
      </c>
      <c r="U2104" t="s">
        <v>517</v>
      </c>
      <c r="V2104" t="s">
        <v>517</v>
      </c>
      <c r="W2104" t="s">
        <v>526</v>
      </c>
      <c r="X2104" t="s">
        <v>527</v>
      </c>
      <c r="Y2104" t="s">
        <v>1478</v>
      </c>
      <c r="Z2104" s="1">
        <v>33147</v>
      </c>
      <c r="AA2104" t="s">
        <v>7673</v>
      </c>
      <c r="AB2104">
        <v>26</v>
      </c>
      <c r="AC2104" t="s">
        <v>358</v>
      </c>
      <c r="AD2104" t="s">
        <v>488</v>
      </c>
      <c r="AF2104" t="s">
        <v>8253</v>
      </c>
      <c r="AG2104" t="s">
        <v>517</v>
      </c>
      <c r="AH2104" t="s">
        <v>517</v>
      </c>
      <c r="AI2104" t="s">
        <v>517</v>
      </c>
      <c r="AJ2104" t="s">
        <v>517</v>
      </c>
    </row>
    <row r="2105" spans="1:36" x14ac:dyDescent="0.25">
      <c r="A2105" s="13" t="s">
        <v>11958</v>
      </c>
      <c r="B2105" s="1">
        <v>42815</v>
      </c>
      <c r="C2105" s="2">
        <v>4.8854166666666664E-2</v>
      </c>
      <c r="D2105" t="s">
        <v>11959</v>
      </c>
      <c r="E2105" t="s">
        <v>22</v>
      </c>
      <c r="F2105" t="s">
        <v>11960</v>
      </c>
      <c r="G2105" s="14" t="s">
        <v>11961</v>
      </c>
      <c r="H2105" s="14" t="s">
        <v>11962</v>
      </c>
      <c r="I2105" t="s">
        <v>23</v>
      </c>
      <c r="K2105">
        <v>3</v>
      </c>
      <c r="L2105">
        <v>21</v>
      </c>
      <c r="M2105">
        <v>1</v>
      </c>
      <c r="N2105">
        <v>3</v>
      </c>
      <c r="O2105" t="s">
        <v>11957</v>
      </c>
      <c r="P2105" t="s">
        <v>517</v>
      </c>
      <c r="Q2105" t="s">
        <v>517</v>
      </c>
      <c r="R2105" t="s">
        <v>517</v>
      </c>
      <c r="S2105" t="s">
        <v>517</v>
      </c>
      <c r="T2105" t="s">
        <v>517</v>
      </c>
      <c r="U2105" t="s">
        <v>517</v>
      </c>
      <c r="V2105" t="s">
        <v>517</v>
      </c>
      <c r="W2105" t="s">
        <v>672</v>
      </c>
      <c r="X2105" t="s">
        <v>622</v>
      </c>
      <c r="Y2105" t="s">
        <v>11963</v>
      </c>
      <c r="Z2105" s="1">
        <v>26160</v>
      </c>
      <c r="AA2105" t="s">
        <v>11964</v>
      </c>
      <c r="AB2105">
        <v>45</v>
      </c>
      <c r="AC2105" t="s">
        <v>358</v>
      </c>
      <c r="AD2105" t="s">
        <v>482</v>
      </c>
      <c r="AF2105" t="s">
        <v>517</v>
      </c>
      <c r="AG2105" t="s">
        <v>517</v>
      </c>
      <c r="AH2105" t="s">
        <v>517</v>
      </c>
      <c r="AI2105" t="s">
        <v>517</v>
      </c>
      <c r="AJ2105" t="s">
        <v>517</v>
      </c>
    </row>
    <row r="2106" spans="1:36" x14ac:dyDescent="0.25">
      <c r="A2106" s="13" t="s">
        <v>11965</v>
      </c>
      <c r="B2106" s="1">
        <v>42814</v>
      </c>
      <c r="C2106" s="2">
        <v>0.98175925925925922</v>
      </c>
      <c r="D2106" t="s">
        <v>11966</v>
      </c>
      <c r="E2106" t="s">
        <v>22</v>
      </c>
      <c r="F2106" t="s">
        <v>11967</v>
      </c>
      <c r="G2106" t="s">
        <v>11968</v>
      </c>
      <c r="H2106" t="s">
        <v>11969</v>
      </c>
      <c r="I2106" t="s">
        <v>25</v>
      </c>
      <c r="K2106">
        <v>3</v>
      </c>
      <c r="L2106">
        <v>20</v>
      </c>
      <c r="M2106">
        <v>23</v>
      </c>
      <c r="N2106">
        <v>2</v>
      </c>
      <c r="O2106" t="s">
        <v>517</v>
      </c>
      <c r="P2106" t="s">
        <v>517</v>
      </c>
      <c r="Q2106" t="s">
        <v>517</v>
      </c>
      <c r="R2106" t="s">
        <v>517</v>
      </c>
      <c r="S2106" t="s">
        <v>517</v>
      </c>
      <c r="T2106" t="s">
        <v>517</v>
      </c>
      <c r="U2106" t="s">
        <v>517</v>
      </c>
      <c r="V2106" t="s">
        <v>517</v>
      </c>
      <c r="W2106" t="s">
        <v>517</v>
      </c>
      <c r="X2106" t="s">
        <v>517</v>
      </c>
      <c r="Y2106" t="s">
        <v>6563</v>
      </c>
      <c r="Z2106" s="1">
        <v>34060</v>
      </c>
      <c r="AA2106" t="s">
        <v>10393</v>
      </c>
      <c r="AB2106">
        <v>23</v>
      </c>
      <c r="AC2106" t="s">
        <v>358</v>
      </c>
      <c r="AD2106" t="s">
        <v>487</v>
      </c>
      <c r="AF2106" t="s">
        <v>517</v>
      </c>
      <c r="AG2106" t="s">
        <v>517</v>
      </c>
      <c r="AH2106" t="s">
        <v>517</v>
      </c>
      <c r="AI2106" t="s">
        <v>517</v>
      </c>
      <c r="AJ2106" t="s">
        <v>517</v>
      </c>
    </row>
    <row r="2107" spans="1:36" x14ac:dyDescent="0.25">
      <c r="A2107" s="13" t="s">
        <v>11971</v>
      </c>
      <c r="B2107" s="1">
        <v>42814</v>
      </c>
      <c r="C2107" s="2">
        <v>0.979375</v>
      </c>
      <c r="D2107" t="s">
        <v>11972</v>
      </c>
      <c r="E2107" t="s">
        <v>22</v>
      </c>
      <c r="F2107" t="s">
        <v>11973</v>
      </c>
      <c r="G2107" s="14" t="s">
        <v>11974</v>
      </c>
      <c r="H2107" s="14" t="s">
        <v>11975</v>
      </c>
      <c r="I2107" t="s">
        <v>21</v>
      </c>
      <c r="K2107">
        <v>3</v>
      </c>
      <c r="L2107">
        <v>20</v>
      </c>
      <c r="M2107">
        <v>23</v>
      </c>
      <c r="N2107">
        <v>2</v>
      </c>
      <c r="O2107" t="s">
        <v>11970</v>
      </c>
      <c r="P2107" t="s">
        <v>11970</v>
      </c>
      <c r="Q2107" t="s">
        <v>517</v>
      </c>
      <c r="R2107" t="s">
        <v>517</v>
      </c>
      <c r="S2107" t="s">
        <v>517</v>
      </c>
      <c r="T2107" t="s">
        <v>517</v>
      </c>
      <c r="U2107" t="s">
        <v>517</v>
      </c>
      <c r="V2107" t="s">
        <v>517</v>
      </c>
      <c r="W2107" t="s">
        <v>589</v>
      </c>
      <c r="X2107" t="s">
        <v>590</v>
      </c>
      <c r="Y2107" t="s">
        <v>11976</v>
      </c>
      <c r="Z2107" s="1">
        <v>17165</v>
      </c>
      <c r="AA2107" t="s">
        <v>1995</v>
      </c>
      <c r="AB2107">
        <v>70</v>
      </c>
      <c r="AC2107" t="s">
        <v>358</v>
      </c>
      <c r="AD2107" t="s">
        <v>482</v>
      </c>
      <c r="AF2107">
        <v>16789</v>
      </c>
      <c r="AG2107" t="s">
        <v>8253</v>
      </c>
      <c r="AH2107" t="s">
        <v>8266</v>
      </c>
      <c r="AI2107" t="s">
        <v>8295</v>
      </c>
      <c r="AJ2107" t="s">
        <v>517</v>
      </c>
    </row>
    <row r="2108" spans="1:36" x14ac:dyDescent="0.25">
      <c r="A2108" s="13" t="s">
        <v>11978</v>
      </c>
      <c r="B2108" s="1">
        <v>42815</v>
      </c>
      <c r="C2108" s="2">
        <v>0.52140046296296294</v>
      </c>
      <c r="D2108" t="s">
        <v>11979</v>
      </c>
      <c r="E2108" t="s">
        <v>22</v>
      </c>
      <c r="F2108" t="s">
        <v>11980</v>
      </c>
      <c r="G2108" s="14" t="s">
        <v>11981</v>
      </c>
      <c r="H2108" s="14" t="s">
        <v>11982</v>
      </c>
      <c r="I2108" t="s">
        <v>23</v>
      </c>
      <c r="K2108">
        <v>3</v>
      </c>
      <c r="L2108">
        <v>21</v>
      </c>
      <c r="M2108">
        <v>12</v>
      </c>
      <c r="N2108">
        <v>3</v>
      </c>
      <c r="O2108" t="s">
        <v>11977</v>
      </c>
      <c r="P2108" t="s">
        <v>517</v>
      </c>
      <c r="Q2108" t="s">
        <v>517</v>
      </c>
      <c r="R2108" t="s">
        <v>517</v>
      </c>
      <c r="S2108" t="s">
        <v>517</v>
      </c>
      <c r="T2108" t="s">
        <v>517</v>
      </c>
      <c r="U2108" t="s">
        <v>517</v>
      </c>
      <c r="V2108" t="s">
        <v>517</v>
      </c>
      <c r="W2108" t="s">
        <v>1699</v>
      </c>
      <c r="X2108" t="s">
        <v>477</v>
      </c>
      <c r="Y2108" t="s">
        <v>11983</v>
      </c>
      <c r="Z2108" s="1">
        <v>23714</v>
      </c>
      <c r="AA2108" t="s">
        <v>11984</v>
      </c>
      <c r="AB2108">
        <v>52</v>
      </c>
      <c r="AC2108" t="s">
        <v>358</v>
      </c>
      <c r="AD2108" t="s">
        <v>482</v>
      </c>
      <c r="AF2108" t="s">
        <v>517</v>
      </c>
      <c r="AG2108" t="s">
        <v>517</v>
      </c>
      <c r="AH2108" t="s">
        <v>517</v>
      </c>
      <c r="AI2108" t="s">
        <v>517</v>
      </c>
      <c r="AJ2108" t="s">
        <v>517</v>
      </c>
    </row>
    <row r="2109" spans="1:36" x14ac:dyDescent="0.25">
      <c r="A2109" s="13" t="s">
        <v>11985</v>
      </c>
      <c r="B2109" s="1">
        <v>42815</v>
      </c>
      <c r="C2109" s="2">
        <v>0.53475694444444444</v>
      </c>
      <c r="D2109" t="s">
        <v>11986</v>
      </c>
      <c r="E2109" t="s">
        <v>22</v>
      </c>
      <c r="F2109" t="s">
        <v>11987</v>
      </c>
      <c r="G2109" t="s">
        <v>11988</v>
      </c>
      <c r="H2109" t="s">
        <v>11989</v>
      </c>
      <c r="I2109" t="s">
        <v>21</v>
      </c>
      <c r="K2109">
        <v>3</v>
      </c>
      <c r="L2109">
        <v>21</v>
      </c>
      <c r="M2109">
        <v>12</v>
      </c>
      <c r="N2109">
        <v>3</v>
      </c>
      <c r="O2109" t="s">
        <v>3389</v>
      </c>
      <c r="P2109" t="s">
        <v>517</v>
      </c>
      <c r="Q2109" t="s">
        <v>517</v>
      </c>
      <c r="R2109" t="s">
        <v>517</v>
      </c>
      <c r="S2109" t="s">
        <v>517</v>
      </c>
      <c r="T2109" t="s">
        <v>517</v>
      </c>
      <c r="U2109" t="s">
        <v>517</v>
      </c>
      <c r="V2109" t="s">
        <v>517</v>
      </c>
      <c r="W2109" t="s">
        <v>589</v>
      </c>
      <c r="X2109" t="s">
        <v>590</v>
      </c>
      <c r="Y2109" t="s">
        <v>11990</v>
      </c>
      <c r="Z2109" s="1" t="s">
        <v>517</v>
      </c>
      <c r="AA2109" t="s">
        <v>11991</v>
      </c>
      <c r="AB2109" t="s">
        <v>517</v>
      </c>
      <c r="AC2109" t="s">
        <v>357</v>
      </c>
      <c r="AD2109" t="s">
        <v>517</v>
      </c>
      <c r="AF2109" t="s">
        <v>8259</v>
      </c>
      <c r="AG2109" t="s">
        <v>517</v>
      </c>
      <c r="AH2109" t="s">
        <v>517</v>
      </c>
      <c r="AI2109" t="s">
        <v>517</v>
      </c>
      <c r="AJ2109" t="s">
        <v>517</v>
      </c>
    </row>
    <row r="2110" spans="1:36" x14ac:dyDescent="0.25">
      <c r="A2110" s="13" t="s">
        <v>11992</v>
      </c>
      <c r="B2110" s="1">
        <v>42815</v>
      </c>
      <c r="C2110" s="2">
        <v>0.55798611111111118</v>
      </c>
      <c r="D2110" t="s">
        <v>11993</v>
      </c>
      <c r="E2110" t="s">
        <v>22</v>
      </c>
      <c r="F2110" t="s">
        <v>11994</v>
      </c>
      <c r="G2110" s="14" t="s">
        <v>11995</v>
      </c>
      <c r="H2110" s="14" t="s">
        <v>11996</v>
      </c>
      <c r="I2110" t="s">
        <v>21</v>
      </c>
      <c r="K2110">
        <v>3</v>
      </c>
      <c r="L2110">
        <v>21</v>
      </c>
      <c r="M2110">
        <v>13</v>
      </c>
      <c r="N2110">
        <v>3</v>
      </c>
      <c r="O2110" t="s">
        <v>517</v>
      </c>
      <c r="P2110" t="s">
        <v>517</v>
      </c>
      <c r="Q2110" t="s">
        <v>517</v>
      </c>
      <c r="R2110" t="s">
        <v>517</v>
      </c>
      <c r="S2110" t="s">
        <v>517</v>
      </c>
      <c r="T2110" t="s">
        <v>517</v>
      </c>
      <c r="U2110" t="s">
        <v>517</v>
      </c>
      <c r="V2110" t="s">
        <v>517</v>
      </c>
      <c r="W2110" t="s">
        <v>517</v>
      </c>
      <c r="X2110" t="s">
        <v>517</v>
      </c>
      <c r="Y2110" t="s">
        <v>11997</v>
      </c>
      <c r="Z2110" s="1">
        <v>19102</v>
      </c>
      <c r="AA2110" t="s">
        <v>11998</v>
      </c>
      <c r="AB2110">
        <v>64</v>
      </c>
      <c r="AC2110" t="s">
        <v>357</v>
      </c>
      <c r="AD2110" t="s">
        <v>500</v>
      </c>
      <c r="AF2110" t="s">
        <v>8273</v>
      </c>
      <c r="AG2110" t="s">
        <v>8295</v>
      </c>
      <c r="AH2110" t="s">
        <v>517</v>
      </c>
      <c r="AI2110" t="s">
        <v>8296</v>
      </c>
      <c r="AJ2110" t="s">
        <v>8313</v>
      </c>
    </row>
    <row r="2111" spans="1:36" x14ac:dyDescent="0.25">
      <c r="A2111" s="13" t="s">
        <v>12000</v>
      </c>
      <c r="B2111" s="1">
        <v>42815</v>
      </c>
      <c r="C2111" s="2">
        <v>0.55604166666666666</v>
      </c>
      <c r="D2111" t="s">
        <v>12001</v>
      </c>
      <c r="E2111" t="s">
        <v>22</v>
      </c>
      <c r="F2111" t="s">
        <v>12002</v>
      </c>
      <c r="G2111" s="14" t="s">
        <v>12003</v>
      </c>
      <c r="H2111" s="14" t="s">
        <v>12004</v>
      </c>
      <c r="I2111" t="s">
        <v>23</v>
      </c>
      <c r="K2111">
        <v>3</v>
      </c>
      <c r="L2111">
        <v>21</v>
      </c>
      <c r="M2111">
        <v>13</v>
      </c>
      <c r="N2111">
        <v>3</v>
      </c>
      <c r="O2111" t="s">
        <v>11999</v>
      </c>
      <c r="P2111" t="s">
        <v>517</v>
      </c>
      <c r="Q2111" t="s">
        <v>517</v>
      </c>
      <c r="R2111" t="s">
        <v>517</v>
      </c>
      <c r="S2111" t="s">
        <v>517</v>
      </c>
      <c r="T2111" t="s">
        <v>517</v>
      </c>
      <c r="U2111" t="s">
        <v>517</v>
      </c>
      <c r="V2111" t="s">
        <v>517</v>
      </c>
      <c r="W2111" t="s">
        <v>589</v>
      </c>
      <c r="X2111" t="s">
        <v>590</v>
      </c>
      <c r="Y2111" t="s">
        <v>6302</v>
      </c>
      <c r="Z2111" s="1">
        <v>30956</v>
      </c>
      <c r="AA2111" t="s">
        <v>1702</v>
      </c>
      <c r="AB2111">
        <v>32</v>
      </c>
      <c r="AC2111" t="s">
        <v>358</v>
      </c>
      <c r="AD2111" t="s">
        <v>483</v>
      </c>
      <c r="AF2111" t="s">
        <v>517</v>
      </c>
      <c r="AG2111" t="s">
        <v>517</v>
      </c>
      <c r="AH2111" t="s">
        <v>517</v>
      </c>
      <c r="AI2111" t="s">
        <v>517</v>
      </c>
      <c r="AJ2111" t="s">
        <v>517</v>
      </c>
    </row>
    <row r="2112" spans="1:36" x14ac:dyDescent="0.25">
      <c r="A2112" s="13" t="s">
        <v>12006</v>
      </c>
      <c r="B2112" s="1">
        <v>42815</v>
      </c>
      <c r="C2112" s="2">
        <v>0.57035879629629627</v>
      </c>
      <c r="D2112" t="s">
        <v>12007</v>
      </c>
      <c r="E2112" t="s">
        <v>22</v>
      </c>
      <c r="F2112" t="s">
        <v>12008</v>
      </c>
      <c r="G2112" s="14" t="s">
        <v>12009</v>
      </c>
      <c r="H2112" s="14" t="s">
        <v>12010</v>
      </c>
      <c r="I2112" t="s">
        <v>23</v>
      </c>
      <c r="K2112">
        <v>3</v>
      </c>
      <c r="L2112">
        <v>21</v>
      </c>
      <c r="M2112">
        <v>13</v>
      </c>
      <c r="N2112">
        <v>3</v>
      </c>
      <c r="O2112" t="s">
        <v>12005</v>
      </c>
      <c r="P2112" t="s">
        <v>517</v>
      </c>
      <c r="Q2112" t="s">
        <v>517</v>
      </c>
      <c r="R2112" t="s">
        <v>517</v>
      </c>
      <c r="S2112" t="s">
        <v>517</v>
      </c>
      <c r="T2112" t="s">
        <v>517</v>
      </c>
      <c r="U2112" t="s">
        <v>517</v>
      </c>
      <c r="V2112" t="s">
        <v>517</v>
      </c>
      <c r="W2112" t="s">
        <v>2974</v>
      </c>
      <c r="X2112" t="s">
        <v>477</v>
      </c>
      <c r="Y2112" t="s">
        <v>12011</v>
      </c>
      <c r="Z2112" s="1">
        <v>30890</v>
      </c>
      <c r="AA2112" t="s">
        <v>6331</v>
      </c>
      <c r="AB2112">
        <v>32</v>
      </c>
      <c r="AC2112" t="s">
        <v>358</v>
      </c>
      <c r="AD2112" t="s">
        <v>483</v>
      </c>
      <c r="AF2112" t="s">
        <v>517</v>
      </c>
      <c r="AG2112" t="s">
        <v>517</v>
      </c>
      <c r="AH2112" t="s">
        <v>517</v>
      </c>
      <c r="AI2112" t="s">
        <v>517</v>
      </c>
      <c r="AJ2112" t="s">
        <v>517</v>
      </c>
    </row>
    <row r="2113" spans="1:36" x14ac:dyDescent="0.25">
      <c r="A2113" s="13" t="s">
        <v>12012</v>
      </c>
      <c r="B2113" s="1">
        <v>42815</v>
      </c>
      <c r="C2113" s="2">
        <v>0.58656249999999999</v>
      </c>
      <c r="D2113" t="s">
        <v>12013</v>
      </c>
      <c r="E2113" t="s">
        <v>22</v>
      </c>
      <c r="F2113" t="s">
        <v>9608</v>
      </c>
      <c r="G2113" s="14" t="s">
        <v>12014</v>
      </c>
      <c r="H2113" s="14" t="s">
        <v>12015</v>
      </c>
      <c r="I2113" t="s">
        <v>24</v>
      </c>
      <c r="K2113">
        <v>3</v>
      </c>
      <c r="L2113">
        <v>21</v>
      </c>
      <c r="M2113">
        <v>14</v>
      </c>
      <c r="N2113">
        <v>3</v>
      </c>
      <c r="O2113" t="s">
        <v>517</v>
      </c>
      <c r="P2113" t="s">
        <v>517</v>
      </c>
      <c r="Q2113" t="s">
        <v>517</v>
      </c>
      <c r="R2113" t="s">
        <v>517</v>
      </c>
      <c r="S2113" t="s">
        <v>517</v>
      </c>
      <c r="T2113" t="s">
        <v>517</v>
      </c>
      <c r="U2113" t="s">
        <v>517</v>
      </c>
      <c r="V2113" t="s">
        <v>517</v>
      </c>
      <c r="W2113" t="s">
        <v>517</v>
      </c>
      <c r="X2113" t="s">
        <v>517</v>
      </c>
      <c r="Y2113" t="s">
        <v>12016</v>
      </c>
      <c r="Z2113" s="1">
        <v>35616</v>
      </c>
      <c r="AA2113" t="s">
        <v>12017</v>
      </c>
      <c r="AB2113">
        <v>19</v>
      </c>
      <c r="AC2113" t="s">
        <v>358</v>
      </c>
      <c r="AD2113" t="s">
        <v>495</v>
      </c>
      <c r="AF2113" t="s">
        <v>8259</v>
      </c>
      <c r="AG2113" t="s">
        <v>517</v>
      </c>
      <c r="AH2113" t="s">
        <v>517</v>
      </c>
      <c r="AI2113" t="s">
        <v>517</v>
      </c>
      <c r="AJ2113" t="s">
        <v>517</v>
      </c>
    </row>
    <row r="2114" spans="1:36" x14ac:dyDescent="0.25">
      <c r="A2114" s="13" t="s">
        <v>12018</v>
      </c>
      <c r="B2114" s="1">
        <v>42815</v>
      </c>
      <c r="C2114" s="2">
        <v>0.58583333333333332</v>
      </c>
      <c r="D2114" t="s">
        <v>12019</v>
      </c>
      <c r="E2114" t="s">
        <v>22</v>
      </c>
      <c r="F2114" t="s">
        <v>12020</v>
      </c>
      <c r="G2114" s="14" t="s">
        <v>12021</v>
      </c>
      <c r="H2114" s="14" t="s">
        <v>12022</v>
      </c>
      <c r="I2114" t="s">
        <v>21</v>
      </c>
      <c r="K2114">
        <v>3</v>
      </c>
      <c r="L2114">
        <v>21</v>
      </c>
      <c r="M2114">
        <v>14</v>
      </c>
      <c r="N2114">
        <v>3</v>
      </c>
      <c r="O2114" t="s">
        <v>517</v>
      </c>
      <c r="P2114" t="s">
        <v>517</v>
      </c>
      <c r="Q2114" t="s">
        <v>517</v>
      </c>
      <c r="R2114" t="s">
        <v>517</v>
      </c>
      <c r="S2114" t="s">
        <v>517</v>
      </c>
      <c r="T2114" t="s">
        <v>517</v>
      </c>
      <c r="U2114" t="s">
        <v>517</v>
      </c>
      <c r="V2114" t="s">
        <v>517</v>
      </c>
      <c r="W2114" t="s">
        <v>517</v>
      </c>
      <c r="X2114" t="s">
        <v>517</v>
      </c>
      <c r="Y2114" t="s">
        <v>12023</v>
      </c>
      <c r="Z2114" s="1">
        <v>29292</v>
      </c>
      <c r="AA2114" t="s">
        <v>471</v>
      </c>
      <c r="AB2114">
        <v>37</v>
      </c>
      <c r="AC2114" t="s">
        <v>358</v>
      </c>
      <c r="AD2114" t="s">
        <v>492</v>
      </c>
      <c r="AF2114" t="s">
        <v>8295</v>
      </c>
      <c r="AG2114" t="s">
        <v>517</v>
      </c>
      <c r="AH2114" t="s">
        <v>8313</v>
      </c>
      <c r="AI2114" t="s">
        <v>8261</v>
      </c>
      <c r="AJ2114" t="s">
        <v>8307</v>
      </c>
    </row>
    <row r="2115" spans="1:36" x14ac:dyDescent="0.25">
      <c r="A2115" s="13" t="s">
        <v>12025</v>
      </c>
      <c r="B2115" s="1">
        <v>42815</v>
      </c>
      <c r="C2115" s="2">
        <v>0.60054398148148147</v>
      </c>
      <c r="D2115" t="s">
        <v>12026</v>
      </c>
      <c r="E2115" t="s">
        <v>22</v>
      </c>
      <c r="F2115" t="s">
        <v>12027</v>
      </c>
      <c r="G2115" s="14" t="s">
        <v>12028</v>
      </c>
      <c r="H2115" s="14" t="s">
        <v>12029</v>
      </c>
      <c r="I2115" t="s">
        <v>23</v>
      </c>
      <c r="K2115">
        <v>3</v>
      </c>
      <c r="L2115">
        <v>21</v>
      </c>
      <c r="M2115">
        <v>14</v>
      </c>
      <c r="N2115">
        <v>3</v>
      </c>
      <c r="O2115" t="s">
        <v>12024</v>
      </c>
      <c r="P2115" t="s">
        <v>517</v>
      </c>
      <c r="Q2115" t="s">
        <v>517</v>
      </c>
      <c r="R2115" t="s">
        <v>517</v>
      </c>
      <c r="S2115" t="s">
        <v>517</v>
      </c>
      <c r="T2115" t="s">
        <v>517</v>
      </c>
      <c r="U2115" t="s">
        <v>517</v>
      </c>
      <c r="V2115" t="s">
        <v>517</v>
      </c>
      <c r="W2115" t="s">
        <v>589</v>
      </c>
      <c r="X2115" t="s">
        <v>590</v>
      </c>
      <c r="Y2115" t="s">
        <v>12030</v>
      </c>
      <c r="Z2115" s="1">
        <v>34096</v>
      </c>
      <c r="AA2115" t="s">
        <v>519</v>
      </c>
      <c r="AB2115">
        <v>23</v>
      </c>
      <c r="AC2115" t="s">
        <v>358</v>
      </c>
      <c r="AD2115" t="s">
        <v>482</v>
      </c>
      <c r="AF2115" t="s">
        <v>8282</v>
      </c>
      <c r="AG2115" t="s">
        <v>517</v>
      </c>
      <c r="AH2115" t="s">
        <v>517</v>
      </c>
      <c r="AI2115" t="s">
        <v>517</v>
      </c>
      <c r="AJ2115" t="s">
        <v>517</v>
      </c>
    </row>
    <row r="2116" spans="1:36" x14ac:dyDescent="0.25">
      <c r="A2116" s="13" t="s">
        <v>12031</v>
      </c>
      <c r="B2116" s="1">
        <v>42816</v>
      </c>
      <c r="C2116" s="2">
        <v>0.57857638888888896</v>
      </c>
      <c r="D2116" t="s">
        <v>12032</v>
      </c>
      <c r="E2116" t="s">
        <v>22</v>
      </c>
      <c r="F2116" t="s">
        <v>12033</v>
      </c>
      <c r="G2116" s="14" t="s">
        <v>12034</v>
      </c>
      <c r="H2116" s="14" t="s">
        <v>12035</v>
      </c>
      <c r="I2116" t="s">
        <v>25</v>
      </c>
      <c r="K2116">
        <v>3</v>
      </c>
      <c r="L2116">
        <v>22</v>
      </c>
      <c r="M2116">
        <v>13</v>
      </c>
      <c r="N2116">
        <v>4</v>
      </c>
      <c r="O2116" t="s">
        <v>517</v>
      </c>
      <c r="P2116" t="s">
        <v>517</v>
      </c>
      <c r="Q2116" t="s">
        <v>517</v>
      </c>
      <c r="R2116" t="s">
        <v>517</v>
      </c>
      <c r="S2116" t="s">
        <v>517</v>
      </c>
      <c r="T2116" t="s">
        <v>517</v>
      </c>
      <c r="U2116" t="s">
        <v>517</v>
      </c>
      <c r="V2116" t="s">
        <v>517</v>
      </c>
      <c r="W2116" t="s">
        <v>517</v>
      </c>
      <c r="X2116" t="s">
        <v>517</v>
      </c>
      <c r="Y2116" t="s">
        <v>12036</v>
      </c>
      <c r="Z2116" s="1">
        <v>27576</v>
      </c>
      <c r="AA2116" t="s">
        <v>6339</v>
      </c>
      <c r="AB2116">
        <v>41</v>
      </c>
      <c r="AC2116" t="s">
        <v>357</v>
      </c>
      <c r="AD2116" t="s">
        <v>482</v>
      </c>
      <c r="AF2116" t="s">
        <v>8313</v>
      </c>
      <c r="AG2116" t="s">
        <v>517</v>
      </c>
      <c r="AH2116" t="s">
        <v>517</v>
      </c>
      <c r="AI2116" t="s">
        <v>517</v>
      </c>
      <c r="AJ2116" t="s">
        <v>517</v>
      </c>
    </row>
    <row r="2117" spans="1:36" x14ac:dyDescent="0.25">
      <c r="A2117" s="13" t="s">
        <v>12037</v>
      </c>
      <c r="B2117" s="1">
        <v>42816</v>
      </c>
      <c r="C2117" s="2">
        <v>0.52240740740740743</v>
      </c>
      <c r="D2117" t="s">
        <v>12038</v>
      </c>
      <c r="E2117" t="s">
        <v>22</v>
      </c>
      <c r="F2117" t="s">
        <v>12039</v>
      </c>
      <c r="G2117" t="s">
        <v>12040</v>
      </c>
      <c r="H2117" t="s">
        <v>12041</v>
      </c>
      <c r="I2117" t="s">
        <v>21</v>
      </c>
      <c r="K2117">
        <v>3</v>
      </c>
      <c r="L2117">
        <v>22</v>
      </c>
      <c r="M2117">
        <v>12</v>
      </c>
      <c r="N2117">
        <v>4</v>
      </c>
      <c r="O2117" t="s">
        <v>517</v>
      </c>
      <c r="P2117" t="s">
        <v>517</v>
      </c>
      <c r="Q2117" t="s">
        <v>517</v>
      </c>
      <c r="R2117" t="s">
        <v>517</v>
      </c>
      <c r="S2117" t="s">
        <v>517</v>
      </c>
      <c r="T2117" t="s">
        <v>517</v>
      </c>
      <c r="U2117" t="s">
        <v>517</v>
      </c>
      <c r="V2117" t="s">
        <v>517</v>
      </c>
      <c r="W2117" t="s">
        <v>517</v>
      </c>
      <c r="X2117" t="s">
        <v>517</v>
      </c>
      <c r="Y2117" t="s">
        <v>12042</v>
      </c>
      <c r="Z2117" s="1">
        <v>30202</v>
      </c>
      <c r="AA2117" t="s">
        <v>3146</v>
      </c>
      <c r="AB2117">
        <v>34</v>
      </c>
      <c r="AC2117" t="s">
        <v>358</v>
      </c>
      <c r="AD2117" t="s">
        <v>509</v>
      </c>
      <c r="AF2117">
        <v>16789</v>
      </c>
      <c r="AG2117" t="s">
        <v>517</v>
      </c>
      <c r="AH2117" t="s">
        <v>517</v>
      </c>
      <c r="AI2117" t="s">
        <v>517</v>
      </c>
      <c r="AJ2117" t="s">
        <v>517</v>
      </c>
    </row>
    <row r="2118" spans="1:36" x14ac:dyDescent="0.25">
      <c r="A2118" s="13" t="s">
        <v>12044</v>
      </c>
      <c r="B2118" s="1">
        <v>42816</v>
      </c>
      <c r="C2118" s="2">
        <v>0.51179398148148147</v>
      </c>
      <c r="D2118" t="s">
        <v>12045</v>
      </c>
      <c r="E2118" t="s">
        <v>22</v>
      </c>
      <c r="F2118" t="s">
        <v>12046</v>
      </c>
      <c r="G2118" s="14" t="s">
        <v>12047</v>
      </c>
      <c r="H2118" s="14" t="s">
        <v>12048</v>
      </c>
      <c r="I2118" t="s">
        <v>23</v>
      </c>
      <c r="K2118">
        <v>3</v>
      </c>
      <c r="L2118">
        <v>22</v>
      </c>
      <c r="M2118">
        <v>12</v>
      </c>
      <c r="N2118">
        <v>4</v>
      </c>
      <c r="O2118" t="s">
        <v>12043</v>
      </c>
      <c r="P2118" t="s">
        <v>517</v>
      </c>
      <c r="Q2118" t="s">
        <v>517</v>
      </c>
      <c r="R2118" t="s">
        <v>517</v>
      </c>
      <c r="S2118" t="s">
        <v>517</v>
      </c>
      <c r="T2118" t="s">
        <v>517</v>
      </c>
      <c r="U2118" t="s">
        <v>517</v>
      </c>
      <c r="V2118" t="s">
        <v>517</v>
      </c>
      <c r="W2118" t="s">
        <v>537</v>
      </c>
      <c r="X2118" t="s">
        <v>590</v>
      </c>
      <c r="Y2118" t="s">
        <v>12049</v>
      </c>
      <c r="Z2118" s="1">
        <v>24508</v>
      </c>
      <c r="AA2118" t="s">
        <v>2314</v>
      </c>
      <c r="AB2118">
        <v>50</v>
      </c>
      <c r="AC2118" t="s">
        <v>358</v>
      </c>
      <c r="AD2118" t="s">
        <v>489</v>
      </c>
      <c r="AF2118" t="s">
        <v>8253</v>
      </c>
      <c r="AG2118" t="s">
        <v>517</v>
      </c>
      <c r="AH2118" t="s">
        <v>517</v>
      </c>
      <c r="AI2118" t="s">
        <v>517</v>
      </c>
      <c r="AJ2118" t="s">
        <v>517</v>
      </c>
    </row>
    <row r="2119" spans="1:36" x14ac:dyDescent="0.25">
      <c r="A2119" s="13" t="s">
        <v>12050</v>
      </c>
      <c r="B2119" s="1">
        <v>42816</v>
      </c>
      <c r="C2119" s="2">
        <v>0.50668981481481479</v>
      </c>
      <c r="D2119" t="s">
        <v>12051</v>
      </c>
      <c r="E2119" t="s">
        <v>22</v>
      </c>
      <c r="F2119" t="s">
        <v>12052</v>
      </c>
      <c r="G2119" t="s">
        <v>12053</v>
      </c>
      <c r="H2119" t="s">
        <v>12054</v>
      </c>
      <c r="I2119" t="s">
        <v>24</v>
      </c>
      <c r="K2119">
        <v>3</v>
      </c>
      <c r="L2119">
        <v>22</v>
      </c>
      <c r="M2119">
        <v>12</v>
      </c>
      <c r="N2119">
        <v>4</v>
      </c>
      <c r="O2119" t="s">
        <v>517</v>
      </c>
      <c r="P2119" t="s">
        <v>517</v>
      </c>
      <c r="Q2119" t="s">
        <v>517</v>
      </c>
      <c r="R2119" t="s">
        <v>517</v>
      </c>
      <c r="S2119" t="s">
        <v>517</v>
      </c>
      <c r="T2119" t="s">
        <v>517</v>
      </c>
      <c r="U2119" t="s">
        <v>517</v>
      </c>
      <c r="V2119" t="s">
        <v>517</v>
      </c>
      <c r="W2119" t="s">
        <v>517</v>
      </c>
      <c r="X2119" t="s">
        <v>517</v>
      </c>
      <c r="Y2119" t="s">
        <v>517</v>
      </c>
      <c r="Z2119" s="1" t="s">
        <v>517</v>
      </c>
      <c r="AA2119" t="s">
        <v>1542</v>
      </c>
      <c r="AB2119" t="s">
        <v>517</v>
      </c>
      <c r="AC2119" t="s">
        <v>358</v>
      </c>
      <c r="AD2119" t="s">
        <v>517</v>
      </c>
      <c r="AF2119" t="s">
        <v>8295</v>
      </c>
      <c r="AG2119" t="s">
        <v>8313</v>
      </c>
      <c r="AH2119" t="s">
        <v>517</v>
      </c>
      <c r="AI2119" t="s">
        <v>517</v>
      </c>
      <c r="AJ2119" t="s">
        <v>517</v>
      </c>
    </row>
    <row r="2120" spans="1:36" x14ac:dyDescent="0.25">
      <c r="A2120" s="13" t="s">
        <v>12056</v>
      </c>
      <c r="B2120" s="1">
        <v>42816</v>
      </c>
      <c r="C2120" s="2">
        <v>0.49579861111111106</v>
      </c>
      <c r="D2120" t="s">
        <v>12057</v>
      </c>
      <c r="E2120" t="s">
        <v>22</v>
      </c>
      <c r="F2120" t="s">
        <v>12058</v>
      </c>
      <c r="G2120" s="14" t="s">
        <v>12059</v>
      </c>
      <c r="H2120" s="14" t="s">
        <v>12060</v>
      </c>
      <c r="I2120" t="s">
        <v>23</v>
      </c>
      <c r="K2120">
        <v>3</v>
      </c>
      <c r="L2120">
        <v>22</v>
      </c>
      <c r="M2120">
        <v>11</v>
      </c>
      <c r="N2120">
        <v>4</v>
      </c>
      <c r="O2120" t="s">
        <v>12055</v>
      </c>
      <c r="P2120" t="s">
        <v>517</v>
      </c>
      <c r="Q2120" t="s">
        <v>517</v>
      </c>
      <c r="R2120" t="s">
        <v>517</v>
      </c>
      <c r="S2120" t="s">
        <v>517</v>
      </c>
      <c r="T2120" t="s">
        <v>517</v>
      </c>
      <c r="U2120" t="s">
        <v>517</v>
      </c>
      <c r="V2120" t="s">
        <v>517</v>
      </c>
      <c r="W2120" t="s">
        <v>621</v>
      </c>
      <c r="X2120" t="s">
        <v>622</v>
      </c>
      <c r="Y2120" t="s">
        <v>12061</v>
      </c>
      <c r="Z2120" s="1">
        <v>31640</v>
      </c>
      <c r="AA2120" t="s">
        <v>12062</v>
      </c>
      <c r="AB2120">
        <v>30</v>
      </c>
      <c r="AC2120" t="s">
        <v>358</v>
      </c>
      <c r="AD2120" t="s">
        <v>509</v>
      </c>
      <c r="AF2120" t="s">
        <v>8266</v>
      </c>
      <c r="AG2120" t="s">
        <v>8305</v>
      </c>
      <c r="AH2120" t="s">
        <v>8313</v>
      </c>
      <c r="AI2120" t="s">
        <v>517</v>
      </c>
      <c r="AJ2120" t="s">
        <v>517</v>
      </c>
    </row>
    <row r="2121" spans="1:36" x14ac:dyDescent="0.25">
      <c r="A2121" s="13" t="s">
        <v>12063</v>
      </c>
      <c r="B2121" s="1">
        <v>42816</v>
      </c>
      <c r="C2121" s="2">
        <v>0.47549768518518515</v>
      </c>
      <c r="D2121" t="s">
        <v>11660</v>
      </c>
      <c r="E2121" t="s">
        <v>22</v>
      </c>
      <c r="F2121" t="s">
        <v>11661</v>
      </c>
      <c r="G2121" s="14" t="s">
        <v>11662</v>
      </c>
      <c r="H2121" s="14" t="s">
        <v>11663</v>
      </c>
      <c r="I2121" t="s">
        <v>21</v>
      </c>
      <c r="K2121">
        <v>3</v>
      </c>
      <c r="L2121">
        <v>22</v>
      </c>
      <c r="M2121">
        <v>11</v>
      </c>
      <c r="N2121">
        <v>4</v>
      </c>
      <c r="O2121" t="s">
        <v>517</v>
      </c>
      <c r="P2121" t="s">
        <v>517</v>
      </c>
      <c r="Q2121" t="s">
        <v>517</v>
      </c>
      <c r="R2121" t="s">
        <v>517</v>
      </c>
      <c r="S2121" t="s">
        <v>517</v>
      </c>
      <c r="T2121" t="s">
        <v>517</v>
      </c>
      <c r="U2121" t="s">
        <v>517</v>
      </c>
      <c r="V2121" t="s">
        <v>517</v>
      </c>
      <c r="W2121" t="s">
        <v>517</v>
      </c>
      <c r="X2121" t="s">
        <v>517</v>
      </c>
      <c r="Y2121" t="s">
        <v>11664</v>
      </c>
      <c r="Z2121" s="1">
        <v>18876</v>
      </c>
      <c r="AA2121" t="s">
        <v>11665</v>
      </c>
      <c r="AB2121">
        <v>65</v>
      </c>
      <c r="AC2121" t="s">
        <v>357</v>
      </c>
      <c r="AD2121" t="s">
        <v>499</v>
      </c>
      <c r="AF2121" t="s">
        <v>517</v>
      </c>
      <c r="AG2121" t="s">
        <v>517</v>
      </c>
      <c r="AH2121" t="s">
        <v>517</v>
      </c>
      <c r="AI2121" t="s">
        <v>517</v>
      </c>
      <c r="AJ2121" t="s">
        <v>517</v>
      </c>
    </row>
    <row r="2122" spans="1:36" x14ac:dyDescent="0.25">
      <c r="A2122" s="13" t="s">
        <v>12065</v>
      </c>
      <c r="B2122" s="1">
        <v>42816</v>
      </c>
      <c r="C2122" s="2">
        <v>0.45078703703703704</v>
      </c>
      <c r="D2122" t="s">
        <v>12066</v>
      </c>
      <c r="E2122" t="s">
        <v>22</v>
      </c>
      <c r="F2122" t="s">
        <v>12067</v>
      </c>
      <c r="G2122" s="14" t="s">
        <v>12068</v>
      </c>
      <c r="H2122" s="14" t="s">
        <v>12069</v>
      </c>
      <c r="I2122" t="s">
        <v>23</v>
      </c>
      <c r="K2122">
        <v>3</v>
      </c>
      <c r="L2122">
        <v>22</v>
      </c>
      <c r="M2122">
        <v>10</v>
      </c>
      <c r="N2122">
        <v>4</v>
      </c>
      <c r="O2122" t="s">
        <v>12064</v>
      </c>
      <c r="P2122" t="s">
        <v>517</v>
      </c>
      <c r="Q2122" t="s">
        <v>517</v>
      </c>
      <c r="R2122" t="s">
        <v>517</v>
      </c>
      <c r="S2122" t="s">
        <v>517</v>
      </c>
      <c r="T2122" t="s">
        <v>517</v>
      </c>
      <c r="U2122" t="s">
        <v>517</v>
      </c>
      <c r="V2122" t="s">
        <v>517</v>
      </c>
      <c r="W2122" t="s">
        <v>775</v>
      </c>
      <c r="X2122" t="s">
        <v>590</v>
      </c>
      <c r="Y2122" t="s">
        <v>12070</v>
      </c>
      <c r="Z2122" s="1">
        <v>34731</v>
      </c>
      <c r="AA2122" t="s">
        <v>478</v>
      </c>
      <c r="AB2122">
        <v>22</v>
      </c>
      <c r="AC2122" t="s">
        <v>358</v>
      </c>
      <c r="AD2122" t="s">
        <v>491</v>
      </c>
      <c r="AF2122" t="s">
        <v>8305</v>
      </c>
      <c r="AG2122" t="s">
        <v>8295</v>
      </c>
      <c r="AH2122" t="s">
        <v>517</v>
      </c>
      <c r="AI2122" t="s">
        <v>8306</v>
      </c>
      <c r="AJ2122" t="s">
        <v>517</v>
      </c>
    </row>
    <row r="2123" spans="1:36" x14ac:dyDescent="0.25">
      <c r="A2123" s="13" t="s">
        <v>12071</v>
      </c>
      <c r="B2123" s="1">
        <v>42816</v>
      </c>
      <c r="C2123" s="2">
        <v>0.40849537037037037</v>
      </c>
      <c r="D2123" t="s">
        <v>12072</v>
      </c>
      <c r="E2123" t="s">
        <v>22</v>
      </c>
      <c r="F2123" t="s">
        <v>11960</v>
      </c>
      <c r="G2123" s="14" t="s">
        <v>11957</v>
      </c>
      <c r="H2123" s="14" t="s">
        <v>11962</v>
      </c>
      <c r="I2123" t="s">
        <v>21</v>
      </c>
      <c r="K2123">
        <v>3</v>
      </c>
      <c r="L2123">
        <v>22</v>
      </c>
      <c r="M2123">
        <v>9</v>
      </c>
      <c r="N2123">
        <v>4</v>
      </c>
      <c r="O2123" t="s">
        <v>11957</v>
      </c>
      <c r="P2123" t="s">
        <v>11957</v>
      </c>
      <c r="Q2123" t="s">
        <v>517</v>
      </c>
      <c r="R2123" t="s">
        <v>517</v>
      </c>
      <c r="S2123" t="s">
        <v>517</v>
      </c>
      <c r="T2123" t="s">
        <v>517</v>
      </c>
      <c r="U2123" t="s">
        <v>517</v>
      </c>
      <c r="V2123" t="s">
        <v>517</v>
      </c>
      <c r="W2123" t="s">
        <v>672</v>
      </c>
      <c r="X2123" t="s">
        <v>622</v>
      </c>
      <c r="Y2123" t="s">
        <v>517</v>
      </c>
      <c r="Z2123" s="1" t="s">
        <v>517</v>
      </c>
      <c r="AA2123" t="s">
        <v>12073</v>
      </c>
      <c r="AB2123" t="s">
        <v>517</v>
      </c>
      <c r="AC2123" t="s">
        <v>358</v>
      </c>
      <c r="AD2123" t="s">
        <v>517</v>
      </c>
      <c r="AF2123" t="s">
        <v>8253</v>
      </c>
      <c r="AG2123" t="s">
        <v>517</v>
      </c>
      <c r="AH2123" t="s">
        <v>517</v>
      </c>
      <c r="AI2123" t="s">
        <v>517</v>
      </c>
      <c r="AJ2123" t="s">
        <v>517</v>
      </c>
    </row>
    <row r="2124" spans="1:36" x14ac:dyDescent="0.25">
      <c r="A2124" s="13" t="s">
        <v>12074</v>
      </c>
      <c r="B2124" s="1">
        <v>42816</v>
      </c>
      <c r="C2124" s="2">
        <v>0.38349537037037035</v>
      </c>
      <c r="D2124" t="s">
        <v>12075</v>
      </c>
      <c r="E2124" t="s">
        <v>22</v>
      </c>
      <c r="F2124" t="s">
        <v>12076</v>
      </c>
      <c r="G2124" t="s">
        <v>11670</v>
      </c>
      <c r="H2124" t="s">
        <v>11671</v>
      </c>
      <c r="I2124" t="s">
        <v>24</v>
      </c>
      <c r="K2124">
        <v>3</v>
      </c>
      <c r="L2124">
        <v>22</v>
      </c>
      <c r="M2124">
        <v>9</v>
      </c>
      <c r="N2124">
        <v>4</v>
      </c>
      <c r="O2124" t="s">
        <v>517</v>
      </c>
      <c r="P2124" t="s">
        <v>517</v>
      </c>
      <c r="Q2124" t="s">
        <v>517</v>
      </c>
      <c r="R2124" t="s">
        <v>517</v>
      </c>
      <c r="S2124" t="s">
        <v>517</v>
      </c>
      <c r="T2124" t="s">
        <v>517</v>
      </c>
      <c r="U2124" t="s">
        <v>517</v>
      </c>
      <c r="V2124" t="s">
        <v>517</v>
      </c>
      <c r="W2124" t="s">
        <v>517</v>
      </c>
      <c r="X2124" t="s">
        <v>517</v>
      </c>
      <c r="Y2124" t="s">
        <v>517</v>
      </c>
      <c r="Z2124" s="1" t="s">
        <v>517</v>
      </c>
      <c r="AA2124" t="s">
        <v>12077</v>
      </c>
      <c r="AB2124" t="s">
        <v>517</v>
      </c>
      <c r="AC2124" t="s">
        <v>358</v>
      </c>
      <c r="AD2124" t="s">
        <v>517</v>
      </c>
      <c r="AF2124" t="s">
        <v>517</v>
      </c>
      <c r="AG2124" t="s">
        <v>517</v>
      </c>
      <c r="AH2124" t="s">
        <v>517</v>
      </c>
      <c r="AI2124" t="s">
        <v>517</v>
      </c>
      <c r="AJ2124" t="s">
        <v>517</v>
      </c>
    </row>
    <row r="2125" spans="1:36" x14ac:dyDescent="0.25">
      <c r="A2125" s="13" t="s">
        <v>12078</v>
      </c>
      <c r="B2125" s="1">
        <v>42816</v>
      </c>
      <c r="C2125" s="2">
        <v>0.3819791666666667</v>
      </c>
      <c r="D2125" t="s">
        <v>12079</v>
      </c>
      <c r="E2125" t="s">
        <v>22</v>
      </c>
      <c r="F2125" t="s">
        <v>12080</v>
      </c>
      <c r="G2125" s="14" t="s">
        <v>12081</v>
      </c>
      <c r="H2125" s="14" t="s">
        <v>12082</v>
      </c>
      <c r="I2125" t="s">
        <v>21</v>
      </c>
      <c r="K2125">
        <v>3</v>
      </c>
      <c r="L2125">
        <v>22</v>
      </c>
      <c r="M2125">
        <v>9</v>
      </c>
      <c r="N2125">
        <v>4</v>
      </c>
      <c r="O2125" t="s">
        <v>517</v>
      </c>
      <c r="P2125" t="s">
        <v>517</v>
      </c>
      <c r="Q2125" t="s">
        <v>517</v>
      </c>
      <c r="R2125" t="s">
        <v>517</v>
      </c>
      <c r="S2125" t="s">
        <v>517</v>
      </c>
      <c r="T2125" t="s">
        <v>517</v>
      </c>
      <c r="U2125" t="s">
        <v>517</v>
      </c>
      <c r="V2125" t="s">
        <v>517</v>
      </c>
      <c r="W2125" t="s">
        <v>517</v>
      </c>
      <c r="X2125" t="s">
        <v>517</v>
      </c>
      <c r="Y2125" t="s">
        <v>12083</v>
      </c>
      <c r="Z2125" s="1">
        <v>25438</v>
      </c>
      <c r="AA2125" t="s">
        <v>529</v>
      </c>
      <c r="AB2125">
        <v>47</v>
      </c>
      <c r="AC2125" t="s">
        <v>358</v>
      </c>
      <c r="AD2125" t="s">
        <v>496</v>
      </c>
      <c r="AF2125" t="s">
        <v>8313</v>
      </c>
      <c r="AG2125" t="s">
        <v>8261</v>
      </c>
      <c r="AH2125" t="s">
        <v>8295</v>
      </c>
      <c r="AI2125" t="s">
        <v>517</v>
      </c>
      <c r="AJ2125" t="s">
        <v>517</v>
      </c>
    </row>
    <row r="2126" spans="1:36" x14ac:dyDescent="0.25">
      <c r="A2126" s="13" t="s">
        <v>12084</v>
      </c>
      <c r="B2126" s="1">
        <v>42816</v>
      </c>
      <c r="C2126" s="2">
        <v>0.34545138888888888</v>
      </c>
      <c r="D2126" t="s">
        <v>12085</v>
      </c>
      <c r="E2126" t="s">
        <v>22</v>
      </c>
      <c r="F2126" t="s">
        <v>12086</v>
      </c>
      <c r="G2126" t="s">
        <v>12087</v>
      </c>
      <c r="H2126" t="s">
        <v>12088</v>
      </c>
      <c r="I2126" t="s">
        <v>21</v>
      </c>
      <c r="K2126">
        <v>3</v>
      </c>
      <c r="L2126">
        <v>22</v>
      </c>
      <c r="M2126">
        <v>8</v>
      </c>
      <c r="N2126">
        <v>4</v>
      </c>
      <c r="O2126" t="s">
        <v>517</v>
      </c>
      <c r="P2126" t="s">
        <v>517</v>
      </c>
      <c r="Q2126" t="s">
        <v>517</v>
      </c>
      <c r="R2126" t="s">
        <v>517</v>
      </c>
      <c r="S2126" t="s">
        <v>517</v>
      </c>
      <c r="T2126" t="s">
        <v>517</v>
      </c>
      <c r="U2126" t="s">
        <v>517</v>
      </c>
      <c r="V2126" t="s">
        <v>517</v>
      </c>
      <c r="W2126" t="s">
        <v>517</v>
      </c>
      <c r="X2126" t="s">
        <v>517</v>
      </c>
      <c r="Y2126" t="s">
        <v>12089</v>
      </c>
      <c r="Z2126" s="1">
        <v>28458</v>
      </c>
      <c r="AA2126" t="s">
        <v>12090</v>
      </c>
      <c r="AB2126">
        <v>39</v>
      </c>
      <c r="AC2126" t="s">
        <v>358</v>
      </c>
      <c r="AD2126" t="s">
        <v>498</v>
      </c>
      <c r="AF2126" t="s">
        <v>8263</v>
      </c>
      <c r="AG2126" t="s">
        <v>8307</v>
      </c>
      <c r="AH2126" t="s">
        <v>8256</v>
      </c>
      <c r="AI2126" t="s">
        <v>8295</v>
      </c>
      <c r="AJ2126" t="s">
        <v>517</v>
      </c>
    </row>
    <row r="2127" spans="1:36" x14ac:dyDescent="0.25">
      <c r="A2127" s="13" t="s">
        <v>12091</v>
      </c>
      <c r="B2127" s="1">
        <v>42816</v>
      </c>
      <c r="C2127" s="2">
        <v>4.7222222222222221E-2</v>
      </c>
      <c r="D2127" t="s">
        <v>11668</v>
      </c>
      <c r="E2127" t="s">
        <v>22</v>
      </c>
      <c r="F2127" t="s">
        <v>11669</v>
      </c>
      <c r="G2127" t="s">
        <v>11670</v>
      </c>
      <c r="H2127" t="s">
        <v>11671</v>
      </c>
      <c r="I2127" t="s">
        <v>23</v>
      </c>
      <c r="K2127">
        <v>3</v>
      </c>
      <c r="L2127">
        <v>22</v>
      </c>
      <c r="M2127">
        <v>1</v>
      </c>
      <c r="N2127">
        <v>4</v>
      </c>
      <c r="O2127" t="s">
        <v>11666</v>
      </c>
      <c r="P2127" t="s">
        <v>517</v>
      </c>
      <c r="Q2127" t="s">
        <v>517</v>
      </c>
      <c r="R2127" t="s">
        <v>517</v>
      </c>
      <c r="S2127" t="s">
        <v>517</v>
      </c>
      <c r="T2127" t="s">
        <v>517</v>
      </c>
      <c r="U2127" t="s">
        <v>517</v>
      </c>
      <c r="V2127" t="s">
        <v>517</v>
      </c>
      <c r="W2127" t="s">
        <v>589</v>
      </c>
      <c r="X2127" t="s">
        <v>590</v>
      </c>
      <c r="Y2127" t="s">
        <v>517</v>
      </c>
      <c r="Z2127" s="1" t="s">
        <v>517</v>
      </c>
      <c r="AA2127" t="s">
        <v>11672</v>
      </c>
      <c r="AB2127" t="s">
        <v>517</v>
      </c>
      <c r="AC2127" t="s">
        <v>358</v>
      </c>
      <c r="AD2127" t="s">
        <v>517</v>
      </c>
      <c r="AF2127" t="s">
        <v>517</v>
      </c>
      <c r="AG2127" t="s">
        <v>517</v>
      </c>
      <c r="AH2127" t="s">
        <v>517</v>
      </c>
      <c r="AI2127" t="s">
        <v>517</v>
      </c>
      <c r="AJ2127" t="s">
        <v>517</v>
      </c>
    </row>
    <row r="2128" spans="1:36" x14ac:dyDescent="0.25">
      <c r="A2128" s="13" t="s">
        <v>12093</v>
      </c>
      <c r="B2128" s="1">
        <v>42816</v>
      </c>
      <c r="C2128" s="2">
        <v>7.4884259259259262E-3</v>
      </c>
      <c r="D2128" t="s">
        <v>12094</v>
      </c>
      <c r="E2128" t="s">
        <v>22</v>
      </c>
      <c r="F2128" t="s">
        <v>12095</v>
      </c>
      <c r="G2128" s="14" t="s">
        <v>12096</v>
      </c>
      <c r="H2128" s="14" t="s">
        <v>12097</v>
      </c>
      <c r="I2128" t="s">
        <v>23</v>
      </c>
      <c r="K2128">
        <v>3</v>
      </c>
      <c r="L2128">
        <v>22</v>
      </c>
      <c r="M2128">
        <v>0</v>
      </c>
      <c r="N2128">
        <v>4</v>
      </c>
      <c r="O2128" t="s">
        <v>12092</v>
      </c>
      <c r="P2128" t="s">
        <v>517</v>
      </c>
      <c r="Q2128" t="s">
        <v>517</v>
      </c>
      <c r="R2128" t="s">
        <v>517</v>
      </c>
      <c r="S2128" t="s">
        <v>517</v>
      </c>
      <c r="T2128" t="s">
        <v>517</v>
      </c>
      <c r="U2128" t="s">
        <v>517</v>
      </c>
      <c r="V2128" t="s">
        <v>517</v>
      </c>
      <c r="W2128" t="s">
        <v>672</v>
      </c>
      <c r="X2128" t="s">
        <v>622</v>
      </c>
      <c r="Y2128" t="s">
        <v>12098</v>
      </c>
      <c r="Z2128" s="1">
        <v>23385</v>
      </c>
      <c r="AA2128" t="s">
        <v>12099</v>
      </c>
      <c r="AB2128">
        <v>53</v>
      </c>
      <c r="AC2128" t="s">
        <v>358</v>
      </c>
      <c r="AD2128" t="s">
        <v>482</v>
      </c>
      <c r="AF2128" t="s">
        <v>517</v>
      </c>
      <c r="AG2128" t="s">
        <v>517</v>
      </c>
      <c r="AH2128" t="s">
        <v>517</v>
      </c>
      <c r="AI2128" t="s">
        <v>517</v>
      </c>
      <c r="AJ2128" t="s">
        <v>517</v>
      </c>
    </row>
    <row r="2129" spans="1:36" x14ac:dyDescent="0.25">
      <c r="A2129" s="13" t="s">
        <v>12100</v>
      </c>
      <c r="B2129" s="1">
        <v>42815</v>
      </c>
      <c r="C2129" s="2">
        <v>0.99479166666666663</v>
      </c>
      <c r="D2129" t="s">
        <v>12066</v>
      </c>
      <c r="E2129" t="s">
        <v>22</v>
      </c>
      <c r="F2129" t="s">
        <v>12067</v>
      </c>
      <c r="G2129" s="14" t="s">
        <v>12068</v>
      </c>
      <c r="H2129" s="14" t="s">
        <v>12069</v>
      </c>
      <c r="I2129" t="s">
        <v>23</v>
      </c>
      <c r="K2129">
        <v>3</v>
      </c>
      <c r="L2129">
        <v>21</v>
      </c>
      <c r="M2129">
        <v>23</v>
      </c>
      <c r="N2129">
        <v>3</v>
      </c>
      <c r="O2129" t="s">
        <v>12064</v>
      </c>
      <c r="P2129" t="s">
        <v>517</v>
      </c>
      <c r="Q2129" t="s">
        <v>517</v>
      </c>
      <c r="R2129" t="s">
        <v>517</v>
      </c>
      <c r="S2129" t="s">
        <v>517</v>
      </c>
      <c r="T2129" t="s">
        <v>517</v>
      </c>
      <c r="U2129" t="s">
        <v>517</v>
      </c>
      <c r="V2129" t="s">
        <v>517</v>
      </c>
      <c r="W2129" t="s">
        <v>775</v>
      </c>
      <c r="X2129" t="s">
        <v>590</v>
      </c>
      <c r="Y2129" t="s">
        <v>12070</v>
      </c>
      <c r="Z2129" s="1">
        <v>34731</v>
      </c>
      <c r="AA2129" t="s">
        <v>478</v>
      </c>
      <c r="AB2129">
        <v>22</v>
      </c>
      <c r="AC2129" t="s">
        <v>358</v>
      </c>
      <c r="AD2129" t="s">
        <v>491</v>
      </c>
      <c r="AF2129" t="s">
        <v>8306</v>
      </c>
      <c r="AG2129" t="s">
        <v>8260</v>
      </c>
      <c r="AH2129" t="s">
        <v>8282</v>
      </c>
      <c r="AI2129" t="s">
        <v>517</v>
      </c>
      <c r="AJ2129" t="s">
        <v>517</v>
      </c>
    </row>
    <row r="2130" spans="1:36" x14ac:dyDescent="0.25">
      <c r="A2130" s="13" t="s">
        <v>12101</v>
      </c>
      <c r="B2130" s="1">
        <v>42815</v>
      </c>
      <c r="C2130" s="2">
        <v>0.96770833333333339</v>
      </c>
      <c r="D2130" t="s">
        <v>12102</v>
      </c>
      <c r="E2130" t="s">
        <v>22</v>
      </c>
      <c r="F2130" t="s">
        <v>12103</v>
      </c>
      <c r="G2130" s="14" t="s">
        <v>12104</v>
      </c>
      <c r="H2130" s="14" t="s">
        <v>12105</v>
      </c>
      <c r="I2130" t="s">
        <v>24</v>
      </c>
      <c r="K2130">
        <v>3</v>
      </c>
      <c r="L2130">
        <v>21</v>
      </c>
      <c r="M2130">
        <v>23</v>
      </c>
      <c r="N2130">
        <v>3</v>
      </c>
      <c r="O2130" t="s">
        <v>517</v>
      </c>
      <c r="P2130" t="s">
        <v>517</v>
      </c>
      <c r="Q2130" t="s">
        <v>517</v>
      </c>
      <c r="R2130" t="s">
        <v>517</v>
      </c>
      <c r="S2130" t="s">
        <v>517</v>
      </c>
      <c r="T2130" t="s">
        <v>517</v>
      </c>
      <c r="U2130" t="s">
        <v>517</v>
      </c>
      <c r="V2130" t="s">
        <v>517</v>
      </c>
      <c r="W2130" t="s">
        <v>517</v>
      </c>
      <c r="X2130" t="s">
        <v>517</v>
      </c>
      <c r="Y2130" t="s">
        <v>517</v>
      </c>
      <c r="Z2130" s="1" t="s">
        <v>517</v>
      </c>
      <c r="AA2130" t="s">
        <v>12106</v>
      </c>
      <c r="AB2130" t="s">
        <v>517</v>
      </c>
      <c r="AC2130" t="s">
        <v>358</v>
      </c>
      <c r="AD2130" t="s">
        <v>517</v>
      </c>
      <c r="AF2130" t="s">
        <v>8304</v>
      </c>
      <c r="AG2130" t="s">
        <v>8295</v>
      </c>
      <c r="AH2130" t="s">
        <v>517</v>
      </c>
      <c r="AI2130" t="s">
        <v>517</v>
      </c>
      <c r="AJ2130" t="s">
        <v>517</v>
      </c>
    </row>
    <row r="2131" spans="1:36" x14ac:dyDescent="0.25">
      <c r="A2131" s="13" t="s">
        <v>12107</v>
      </c>
      <c r="B2131" s="1">
        <v>42815</v>
      </c>
      <c r="C2131" s="2">
        <v>0.92863425925925924</v>
      </c>
      <c r="D2131" t="s">
        <v>12108</v>
      </c>
      <c r="E2131" t="s">
        <v>22</v>
      </c>
      <c r="F2131" t="s">
        <v>12109</v>
      </c>
      <c r="G2131" t="s">
        <v>12110</v>
      </c>
      <c r="H2131" t="s">
        <v>12111</v>
      </c>
      <c r="I2131" t="s">
        <v>24</v>
      </c>
      <c r="K2131">
        <v>3</v>
      </c>
      <c r="L2131">
        <v>21</v>
      </c>
      <c r="M2131">
        <v>22</v>
      </c>
      <c r="N2131">
        <v>3</v>
      </c>
      <c r="O2131" t="s">
        <v>517</v>
      </c>
      <c r="P2131" t="s">
        <v>517</v>
      </c>
      <c r="Q2131" t="s">
        <v>517</v>
      </c>
      <c r="R2131" t="s">
        <v>517</v>
      </c>
      <c r="S2131" t="s">
        <v>517</v>
      </c>
      <c r="T2131" t="s">
        <v>517</v>
      </c>
      <c r="U2131" t="s">
        <v>517</v>
      </c>
      <c r="V2131" t="s">
        <v>517</v>
      </c>
      <c r="W2131" t="s">
        <v>517</v>
      </c>
      <c r="X2131" t="s">
        <v>517</v>
      </c>
      <c r="Y2131" t="s">
        <v>12112</v>
      </c>
      <c r="Z2131" s="1">
        <v>34336</v>
      </c>
      <c r="AA2131" t="s">
        <v>529</v>
      </c>
      <c r="AB2131">
        <v>23</v>
      </c>
      <c r="AC2131" t="s">
        <v>358</v>
      </c>
      <c r="AD2131" t="s">
        <v>491</v>
      </c>
      <c r="AF2131" t="s">
        <v>8259</v>
      </c>
      <c r="AG2131" t="s">
        <v>517</v>
      </c>
      <c r="AH2131" t="s">
        <v>517</v>
      </c>
      <c r="AI2131" t="s">
        <v>517</v>
      </c>
      <c r="AJ2131" t="s">
        <v>517</v>
      </c>
    </row>
    <row r="2132" spans="1:36" x14ac:dyDescent="0.25">
      <c r="A2132" s="13" t="s">
        <v>12113</v>
      </c>
      <c r="B2132" s="1">
        <v>42815</v>
      </c>
      <c r="C2132" s="2">
        <v>0.88005787037037031</v>
      </c>
      <c r="D2132" t="s">
        <v>12114</v>
      </c>
      <c r="E2132" t="s">
        <v>22</v>
      </c>
      <c r="F2132" t="s">
        <v>12115</v>
      </c>
      <c r="G2132" s="14" t="s">
        <v>12116</v>
      </c>
      <c r="H2132" s="14" t="s">
        <v>12117</v>
      </c>
      <c r="I2132" t="s">
        <v>24</v>
      </c>
      <c r="K2132">
        <v>3</v>
      </c>
      <c r="L2132">
        <v>21</v>
      </c>
      <c r="M2132">
        <v>21</v>
      </c>
      <c r="N2132">
        <v>3</v>
      </c>
      <c r="O2132" t="s">
        <v>517</v>
      </c>
      <c r="P2132" t="s">
        <v>517</v>
      </c>
      <c r="Q2132" t="s">
        <v>517</v>
      </c>
      <c r="R2132" t="s">
        <v>517</v>
      </c>
      <c r="S2132" t="s">
        <v>517</v>
      </c>
      <c r="T2132" t="s">
        <v>517</v>
      </c>
      <c r="U2132" t="s">
        <v>517</v>
      </c>
      <c r="V2132" t="s">
        <v>517</v>
      </c>
      <c r="W2132" t="s">
        <v>517</v>
      </c>
      <c r="X2132" t="s">
        <v>517</v>
      </c>
      <c r="Y2132" t="s">
        <v>517</v>
      </c>
      <c r="Z2132" s="1" t="s">
        <v>517</v>
      </c>
      <c r="AA2132" t="s">
        <v>529</v>
      </c>
      <c r="AB2132" t="s">
        <v>517</v>
      </c>
      <c r="AC2132" t="s">
        <v>358</v>
      </c>
      <c r="AD2132" t="s">
        <v>517</v>
      </c>
      <c r="AF2132" t="s">
        <v>8259</v>
      </c>
      <c r="AG2132" t="s">
        <v>517</v>
      </c>
      <c r="AH2132" t="s">
        <v>517</v>
      </c>
      <c r="AI2132" t="s">
        <v>517</v>
      </c>
      <c r="AJ2132" t="s">
        <v>517</v>
      </c>
    </row>
    <row r="2133" spans="1:36" x14ac:dyDescent="0.25">
      <c r="A2133" s="13" t="s">
        <v>12119</v>
      </c>
      <c r="B2133" s="1">
        <v>42815</v>
      </c>
      <c r="C2133" s="2">
        <v>0.85538194444444438</v>
      </c>
      <c r="D2133" t="s">
        <v>12120</v>
      </c>
      <c r="E2133" t="s">
        <v>116</v>
      </c>
      <c r="F2133" t="s">
        <v>12121</v>
      </c>
      <c r="G2133" t="s">
        <v>12122</v>
      </c>
      <c r="H2133" t="s">
        <v>12123</v>
      </c>
      <c r="I2133" t="s">
        <v>21</v>
      </c>
      <c r="K2133">
        <v>3</v>
      </c>
      <c r="L2133">
        <v>21</v>
      </c>
      <c r="M2133">
        <v>20</v>
      </c>
      <c r="N2133">
        <v>3</v>
      </c>
      <c r="O2133" t="s">
        <v>12118</v>
      </c>
      <c r="P2133" t="s">
        <v>517</v>
      </c>
      <c r="Q2133" t="s">
        <v>517</v>
      </c>
      <c r="R2133" t="s">
        <v>517</v>
      </c>
      <c r="S2133" t="s">
        <v>517</v>
      </c>
      <c r="T2133" t="s">
        <v>517</v>
      </c>
      <c r="U2133" t="s">
        <v>517</v>
      </c>
      <c r="V2133" t="s">
        <v>517</v>
      </c>
      <c r="W2133" t="s">
        <v>589</v>
      </c>
      <c r="X2133" t="s">
        <v>849</v>
      </c>
      <c r="Y2133" t="s">
        <v>12124</v>
      </c>
      <c r="Z2133" s="1">
        <v>26930</v>
      </c>
      <c r="AA2133" t="s">
        <v>529</v>
      </c>
      <c r="AB2133">
        <v>43</v>
      </c>
      <c r="AC2133" t="s">
        <v>358</v>
      </c>
      <c r="AD2133" t="s">
        <v>483</v>
      </c>
      <c r="AF2133" t="s">
        <v>8266</v>
      </c>
      <c r="AG2133" t="s">
        <v>517</v>
      </c>
      <c r="AH2133" t="s">
        <v>517</v>
      </c>
      <c r="AI2133" t="s">
        <v>517</v>
      </c>
      <c r="AJ2133" t="s">
        <v>517</v>
      </c>
    </row>
    <row r="2134" spans="1:36" x14ac:dyDescent="0.25">
      <c r="A2134" s="13" t="s">
        <v>12125</v>
      </c>
      <c r="B2134" s="1">
        <v>42815</v>
      </c>
      <c r="C2134" s="2">
        <v>0.79664351851851845</v>
      </c>
      <c r="D2134" t="s">
        <v>12126</v>
      </c>
      <c r="E2134" t="s">
        <v>22</v>
      </c>
      <c r="F2134" t="s">
        <v>12127</v>
      </c>
      <c r="G2134" s="14" t="s">
        <v>12128</v>
      </c>
      <c r="H2134" s="14" t="s">
        <v>12129</v>
      </c>
      <c r="I2134" t="s">
        <v>25</v>
      </c>
      <c r="K2134">
        <v>3</v>
      </c>
      <c r="L2134">
        <v>21</v>
      </c>
      <c r="M2134">
        <v>19</v>
      </c>
      <c r="N2134">
        <v>3</v>
      </c>
      <c r="O2134" t="s">
        <v>517</v>
      </c>
      <c r="P2134" t="s">
        <v>517</v>
      </c>
      <c r="Q2134" t="s">
        <v>517</v>
      </c>
      <c r="R2134" t="s">
        <v>517</v>
      </c>
      <c r="S2134" t="s">
        <v>517</v>
      </c>
      <c r="T2134" t="s">
        <v>517</v>
      </c>
      <c r="U2134" t="s">
        <v>517</v>
      </c>
      <c r="V2134" t="s">
        <v>517</v>
      </c>
      <c r="W2134" t="s">
        <v>517</v>
      </c>
      <c r="X2134" t="s">
        <v>517</v>
      </c>
      <c r="Y2134" t="s">
        <v>517</v>
      </c>
      <c r="Z2134" s="1" t="s">
        <v>517</v>
      </c>
      <c r="AA2134" t="s">
        <v>546</v>
      </c>
      <c r="AB2134" t="s">
        <v>517</v>
      </c>
      <c r="AC2134" t="s">
        <v>358</v>
      </c>
      <c r="AD2134" t="s">
        <v>517</v>
      </c>
      <c r="AF2134" t="s">
        <v>8295</v>
      </c>
      <c r="AG2134" t="s">
        <v>517</v>
      </c>
      <c r="AH2134" t="s">
        <v>8270</v>
      </c>
      <c r="AI2134" t="s">
        <v>517</v>
      </c>
      <c r="AJ2134" t="s">
        <v>517</v>
      </c>
    </row>
    <row r="2135" spans="1:36" x14ac:dyDescent="0.25">
      <c r="A2135" s="13" t="s">
        <v>12131</v>
      </c>
      <c r="B2135" s="1">
        <v>42815</v>
      </c>
      <c r="C2135" s="2">
        <v>0.7088078703703703</v>
      </c>
      <c r="D2135" t="s">
        <v>12132</v>
      </c>
      <c r="E2135" t="s">
        <v>22</v>
      </c>
      <c r="F2135" t="s">
        <v>12133</v>
      </c>
      <c r="G2135" s="14" t="s">
        <v>12134</v>
      </c>
      <c r="H2135" s="14" t="s">
        <v>12135</v>
      </c>
      <c r="I2135" t="s">
        <v>23</v>
      </c>
      <c r="K2135">
        <v>3</v>
      </c>
      <c r="L2135">
        <v>21</v>
      </c>
      <c r="M2135">
        <v>17</v>
      </c>
      <c r="N2135">
        <v>3</v>
      </c>
      <c r="O2135" t="s">
        <v>12130</v>
      </c>
      <c r="P2135" t="s">
        <v>517</v>
      </c>
      <c r="Q2135" t="s">
        <v>517</v>
      </c>
      <c r="R2135" t="s">
        <v>517</v>
      </c>
      <c r="S2135" t="s">
        <v>517</v>
      </c>
      <c r="T2135" t="s">
        <v>517</v>
      </c>
      <c r="U2135" t="s">
        <v>517</v>
      </c>
      <c r="V2135" t="s">
        <v>517</v>
      </c>
      <c r="W2135" t="s">
        <v>589</v>
      </c>
      <c r="X2135" t="s">
        <v>590</v>
      </c>
      <c r="Y2135" t="s">
        <v>12136</v>
      </c>
      <c r="Z2135" s="1">
        <v>32928</v>
      </c>
      <c r="AA2135" t="s">
        <v>879</v>
      </c>
      <c r="AB2135">
        <v>27</v>
      </c>
      <c r="AC2135" t="s">
        <v>357</v>
      </c>
      <c r="AD2135" t="s">
        <v>495</v>
      </c>
      <c r="AF2135" t="s">
        <v>8253</v>
      </c>
      <c r="AG2135" t="s">
        <v>517</v>
      </c>
      <c r="AH2135" t="s">
        <v>517</v>
      </c>
      <c r="AI2135" t="s">
        <v>517</v>
      </c>
      <c r="AJ2135" t="s">
        <v>517</v>
      </c>
    </row>
    <row r="2136" spans="1:36" x14ac:dyDescent="0.25">
      <c r="A2136" s="13" t="s">
        <v>12138</v>
      </c>
      <c r="B2136" s="1">
        <v>42815</v>
      </c>
      <c r="C2136" s="2">
        <v>0.67396990740740748</v>
      </c>
      <c r="D2136" t="s">
        <v>12139</v>
      </c>
      <c r="E2136" t="s">
        <v>22</v>
      </c>
      <c r="F2136" t="s">
        <v>12140</v>
      </c>
      <c r="G2136" t="s">
        <v>12141</v>
      </c>
      <c r="H2136" t="s">
        <v>12142</v>
      </c>
      <c r="I2136" t="s">
        <v>23</v>
      </c>
      <c r="K2136">
        <v>3</v>
      </c>
      <c r="L2136">
        <v>21</v>
      </c>
      <c r="M2136">
        <v>16</v>
      </c>
      <c r="N2136">
        <v>3</v>
      </c>
      <c r="O2136" t="s">
        <v>12137</v>
      </c>
      <c r="P2136" t="s">
        <v>517</v>
      </c>
      <c r="Q2136" t="s">
        <v>517</v>
      </c>
      <c r="R2136" t="s">
        <v>517</v>
      </c>
      <c r="S2136" t="s">
        <v>517</v>
      </c>
      <c r="T2136" t="s">
        <v>517</v>
      </c>
      <c r="U2136" t="s">
        <v>517</v>
      </c>
      <c r="V2136" t="s">
        <v>517</v>
      </c>
      <c r="W2136" t="s">
        <v>537</v>
      </c>
      <c r="X2136" t="s">
        <v>590</v>
      </c>
      <c r="Y2136" t="s">
        <v>12143</v>
      </c>
      <c r="Z2136" s="1">
        <v>32322</v>
      </c>
      <c r="AA2136" t="s">
        <v>546</v>
      </c>
      <c r="AB2136">
        <v>28</v>
      </c>
      <c r="AC2136" t="s">
        <v>358</v>
      </c>
      <c r="AD2136" t="s">
        <v>509</v>
      </c>
      <c r="AF2136" t="s">
        <v>517</v>
      </c>
      <c r="AG2136" t="s">
        <v>517</v>
      </c>
      <c r="AH2136" t="s">
        <v>517</v>
      </c>
      <c r="AI2136" t="s">
        <v>517</v>
      </c>
      <c r="AJ2136" t="s">
        <v>517</v>
      </c>
    </row>
    <row r="2137" spans="1:36" x14ac:dyDescent="0.25">
      <c r="A2137" s="13" t="s">
        <v>12144</v>
      </c>
      <c r="B2137" s="1">
        <v>42815</v>
      </c>
      <c r="C2137" s="2">
        <v>0.63788194444444446</v>
      </c>
      <c r="D2137" t="s">
        <v>1378</v>
      </c>
      <c r="E2137" t="s">
        <v>22</v>
      </c>
      <c r="F2137" t="s">
        <v>12145</v>
      </c>
      <c r="G2137" s="14" t="s">
        <v>12146</v>
      </c>
      <c r="H2137" s="14" t="s">
        <v>12147</v>
      </c>
      <c r="I2137" t="s">
        <v>25</v>
      </c>
      <c r="K2137">
        <v>3</v>
      </c>
      <c r="L2137">
        <v>21</v>
      </c>
      <c r="M2137">
        <v>15</v>
      </c>
      <c r="N2137">
        <v>3</v>
      </c>
      <c r="O2137" t="s">
        <v>517</v>
      </c>
      <c r="P2137" t="s">
        <v>517</v>
      </c>
      <c r="Q2137" t="s">
        <v>517</v>
      </c>
      <c r="R2137" t="s">
        <v>517</v>
      </c>
      <c r="S2137" t="s">
        <v>517</v>
      </c>
      <c r="T2137" t="s">
        <v>517</v>
      </c>
      <c r="U2137" t="s">
        <v>517</v>
      </c>
      <c r="V2137" t="s">
        <v>517</v>
      </c>
      <c r="W2137" t="s">
        <v>517</v>
      </c>
      <c r="X2137" t="s">
        <v>517</v>
      </c>
      <c r="Y2137" t="s">
        <v>12148</v>
      </c>
      <c r="Z2137" s="1">
        <v>28357</v>
      </c>
      <c r="AA2137" t="s">
        <v>1378</v>
      </c>
      <c r="AB2137">
        <v>39</v>
      </c>
      <c r="AC2137" t="s">
        <v>358</v>
      </c>
      <c r="AD2137" t="s">
        <v>483</v>
      </c>
      <c r="AF2137" t="s">
        <v>517</v>
      </c>
      <c r="AG2137" t="s">
        <v>517</v>
      </c>
      <c r="AH2137" t="s">
        <v>517</v>
      </c>
      <c r="AI2137" t="s">
        <v>517</v>
      </c>
      <c r="AJ2137" t="s">
        <v>517</v>
      </c>
    </row>
    <row r="2138" spans="1:36" x14ac:dyDescent="0.25">
      <c r="A2138" s="13" t="s">
        <v>12150</v>
      </c>
      <c r="B2138" s="1">
        <v>42815</v>
      </c>
      <c r="C2138" s="2">
        <v>0.63575231481481487</v>
      </c>
      <c r="D2138" t="s">
        <v>12151</v>
      </c>
      <c r="E2138" t="s">
        <v>22</v>
      </c>
      <c r="F2138" t="s">
        <v>12152</v>
      </c>
      <c r="G2138" s="14" t="s">
        <v>12153</v>
      </c>
      <c r="H2138" s="14" t="s">
        <v>12154</v>
      </c>
      <c r="I2138" t="s">
        <v>23</v>
      </c>
      <c r="K2138">
        <v>3</v>
      </c>
      <c r="L2138">
        <v>21</v>
      </c>
      <c r="M2138">
        <v>15</v>
      </c>
      <c r="N2138">
        <v>3</v>
      </c>
      <c r="O2138" t="s">
        <v>12149</v>
      </c>
      <c r="P2138" t="s">
        <v>517</v>
      </c>
      <c r="Q2138" t="s">
        <v>517</v>
      </c>
      <c r="R2138" t="s">
        <v>517</v>
      </c>
      <c r="S2138" t="s">
        <v>517</v>
      </c>
      <c r="T2138" t="s">
        <v>517</v>
      </c>
      <c r="U2138" t="s">
        <v>517</v>
      </c>
      <c r="V2138" t="s">
        <v>517</v>
      </c>
      <c r="W2138" t="s">
        <v>852</v>
      </c>
      <c r="X2138" t="s">
        <v>841</v>
      </c>
      <c r="Y2138" t="s">
        <v>12155</v>
      </c>
      <c r="Z2138" s="1">
        <v>25416</v>
      </c>
      <c r="AA2138" t="s">
        <v>1684</v>
      </c>
      <c r="AB2138">
        <v>47</v>
      </c>
      <c r="AC2138" t="s">
        <v>358</v>
      </c>
      <c r="AD2138" t="s">
        <v>482</v>
      </c>
      <c r="AF2138" t="s">
        <v>517</v>
      </c>
      <c r="AG2138" t="s">
        <v>517</v>
      </c>
      <c r="AH2138" t="s">
        <v>517</v>
      </c>
      <c r="AI2138" t="s">
        <v>517</v>
      </c>
      <c r="AJ2138" t="s">
        <v>517</v>
      </c>
    </row>
    <row r="2139" spans="1:36" x14ac:dyDescent="0.25">
      <c r="A2139" s="13" t="s">
        <v>12157</v>
      </c>
      <c r="B2139" s="1">
        <v>42816</v>
      </c>
      <c r="C2139" s="2">
        <v>0.60550925925925925</v>
      </c>
      <c r="D2139" t="s">
        <v>12158</v>
      </c>
      <c r="E2139" t="s">
        <v>22</v>
      </c>
      <c r="F2139" t="s">
        <v>12159</v>
      </c>
      <c r="G2139" t="s">
        <v>12160</v>
      </c>
      <c r="H2139" t="s">
        <v>12161</v>
      </c>
      <c r="I2139" t="s">
        <v>21</v>
      </c>
      <c r="K2139">
        <v>3</v>
      </c>
      <c r="L2139">
        <v>22</v>
      </c>
      <c r="M2139">
        <v>14</v>
      </c>
      <c r="N2139">
        <v>4</v>
      </c>
      <c r="O2139" t="s">
        <v>12156</v>
      </c>
      <c r="P2139" t="s">
        <v>517</v>
      </c>
      <c r="Q2139" t="s">
        <v>517</v>
      </c>
      <c r="R2139" t="s">
        <v>517</v>
      </c>
      <c r="S2139" t="s">
        <v>517</v>
      </c>
      <c r="T2139" t="s">
        <v>517</v>
      </c>
      <c r="U2139" t="s">
        <v>517</v>
      </c>
      <c r="V2139" t="s">
        <v>517</v>
      </c>
      <c r="W2139" t="s">
        <v>476</v>
      </c>
      <c r="X2139" t="s">
        <v>846</v>
      </c>
      <c r="Y2139" t="s">
        <v>12162</v>
      </c>
      <c r="Z2139" s="1">
        <v>31318</v>
      </c>
      <c r="AA2139" t="s">
        <v>529</v>
      </c>
      <c r="AB2139">
        <v>31</v>
      </c>
      <c r="AC2139" t="s">
        <v>358</v>
      </c>
      <c r="AD2139" t="s">
        <v>482</v>
      </c>
      <c r="AF2139" t="s">
        <v>517</v>
      </c>
      <c r="AG2139" t="s">
        <v>517</v>
      </c>
      <c r="AH2139" t="s">
        <v>517</v>
      </c>
      <c r="AI2139" t="s">
        <v>517</v>
      </c>
      <c r="AJ2139" t="s">
        <v>517</v>
      </c>
    </row>
    <row r="2140" spans="1:36" x14ac:dyDescent="0.25">
      <c r="A2140" s="13" t="s">
        <v>12164</v>
      </c>
      <c r="B2140" s="1">
        <v>42817</v>
      </c>
      <c r="C2140" s="2">
        <v>0.48893518518518514</v>
      </c>
      <c r="D2140" t="s">
        <v>12165</v>
      </c>
      <c r="E2140" t="s">
        <v>22</v>
      </c>
      <c r="F2140" t="s">
        <v>12166</v>
      </c>
      <c r="G2140" s="14" t="s">
        <v>12167</v>
      </c>
      <c r="H2140" s="14" t="s">
        <v>12168</v>
      </c>
      <c r="I2140" t="s">
        <v>23</v>
      </c>
      <c r="K2140">
        <v>3</v>
      </c>
      <c r="L2140">
        <v>23</v>
      </c>
      <c r="M2140">
        <v>11</v>
      </c>
      <c r="N2140">
        <v>5</v>
      </c>
      <c r="O2140" t="s">
        <v>12163</v>
      </c>
      <c r="P2140" t="s">
        <v>517</v>
      </c>
      <c r="Q2140" t="s">
        <v>517</v>
      </c>
      <c r="R2140" t="s">
        <v>517</v>
      </c>
      <c r="S2140" t="s">
        <v>517</v>
      </c>
      <c r="T2140" t="s">
        <v>517</v>
      </c>
      <c r="U2140" t="s">
        <v>517</v>
      </c>
      <c r="V2140" t="s">
        <v>517</v>
      </c>
      <c r="W2140" t="s">
        <v>12169</v>
      </c>
      <c r="X2140" t="s">
        <v>622</v>
      </c>
      <c r="Y2140" t="s">
        <v>12170</v>
      </c>
      <c r="Z2140" s="1">
        <v>31419</v>
      </c>
      <c r="AA2140" t="s">
        <v>2484</v>
      </c>
      <c r="AB2140">
        <v>31</v>
      </c>
      <c r="AC2140" t="s">
        <v>358</v>
      </c>
      <c r="AD2140" t="s">
        <v>499</v>
      </c>
      <c r="AF2140" t="s">
        <v>8313</v>
      </c>
      <c r="AG2140" t="s">
        <v>517</v>
      </c>
      <c r="AH2140" t="s">
        <v>517</v>
      </c>
      <c r="AI2140" t="s">
        <v>517</v>
      </c>
      <c r="AJ2140" t="s">
        <v>517</v>
      </c>
    </row>
    <row r="2141" spans="1:36" x14ac:dyDescent="0.25">
      <c r="A2141" s="13" t="s">
        <v>12171</v>
      </c>
      <c r="B2141" s="1">
        <v>42817</v>
      </c>
      <c r="C2141" s="2">
        <v>0.48120370370370374</v>
      </c>
      <c r="D2141" t="s">
        <v>12172</v>
      </c>
      <c r="E2141" t="s">
        <v>22</v>
      </c>
      <c r="F2141" t="s">
        <v>12173</v>
      </c>
      <c r="G2141" s="14" t="s">
        <v>12174</v>
      </c>
      <c r="H2141" s="14" t="s">
        <v>12175</v>
      </c>
      <c r="I2141" t="s">
        <v>21</v>
      </c>
      <c r="K2141">
        <v>3</v>
      </c>
      <c r="L2141">
        <v>23</v>
      </c>
      <c r="M2141">
        <v>11</v>
      </c>
      <c r="N2141">
        <v>5</v>
      </c>
      <c r="O2141" t="s">
        <v>517</v>
      </c>
      <c r="P2141" t="s">
        <v>517</v>
      </c>
      <c r="Q2141" t="s">
        <v>517</v>
      </c>
      <c r="R2141" t="s">
        <v>517</v>
      </c>
      <c r="S2141" t="s">
        <v>517</v>
      </c>
      <c r="T2141" t="s">
        <v>517</v>
      </c>
      <c r="U2141" t="s">
        <v>517</v>
      </c>
      <c r="V2141" t="s">
        <v>517</v>
      </c>
      <c r="W2141" t="s">
        <v>517</v>
      </c>
      <c r="X2141" t="s">
        <v>517</v>
      </c>
      <c r="Y2141" t="s">
        <v>517</v>
      </c>
      <c r="Z2141" s="1" t="s">
        <v>517</v>
      </c>
      <c r="AA2141" t="s">
        <v>11475</v>
      </c>
      <c r="AB2141" t="s">
        <v>517</v>
      </c>
      <c r="AC2141" t="s">
        <v>357</v>
      </c>
      <c r="AD2141" t="s">
        <v>517</v>
      </c>
      <c r="AF2141" t="s">
        <v>517</v>
      </c>
      <c r="AG2141" t="s">
        <v>517</v>
      </c>
      <c r="AH2141" t="s">
        <v>517</v>
      </c>
      <c r="AI2141" t="s">
        <v>517</v>
      </c>
      <c r="AJ2141" t="s">
        <v>517</v>
      </c>
    </row>
    <row r="2142" spans="1:36" x14ac:dyDescent="0.25">
      <c r="A2142" s="13" t="s">
        <v>12176</v>
      </c>
      <c r="B2142" s="1">
        <v>42817</v>
      </c>
      <c r="C2142" s="2">
        <v>0.45850694444444445</v>
      </c>
      <c r="D2142" t="s">
        <v>11909</v>
      </c>
      <c r="E2142" t="s">
        <v>22</v>
      </c>
      <c r="F2142" t="s">
        <v>11910</v>
      </c>
      <c r="G2142" s="14" t="s">
        <v>11911</v>
      </c>
      <c r="H2142" s="14" t="s">
        <v>11912</v>
      </c>
      <c r="I2142" t="s">
        <v>23</v>
      </c>
      <c r="K2142">
        <v>3</v>
      </c>
      <c r="L2142">
        <v>23</v>
      </c>
      <c r="M2142">
        <v>11</v>
      </c>
      <c r="N2142">
        <v>5</v>
      </c>
      <c r="O2142" t="s">
        <v>11907</v>
      </c>
      <c r="P2142" t="s">
        <v>517</v>
      </c>
      <c r="Q2142" t="s">
        <v>517</v>
      </c>
      <c r="R2142" t="s">
        <v>517</v>
      </c>
      <c r="S2142" t="s">
        <v>517</v>
      </c>
      <c r="T2142" t="s">
        <v>517</v>
      </c>
      <c r="U2142" t="s">
        <v>517</v>
      </c>
      <c r="V2142" t="s">
        <v>517</v>
      </c>
      <c r="W2142" t="s">
        <v>4604</v>
      </c>
      <c r="X2142" t="s">
        <v>477</v>
      </c>
      <c r="Y2142" t="s">
        <v>11913</v>
      </c>
      <c r="Z2142" s="1">
        <v>26839</v>
      </c>
      <c r="AA2142" t="s">
        <v>11914</v>
      </c>
      <c r="AB2142">
        <v>43</v>
      </c>
      <c r="AC2142" t="s">
        <v>357</v>
      </c>
      <c r="AD2142" t="s">
        <v>482</v>
      </c>
      <c r="AF2142" t="s">
        <v>517</v>
      </c>
      <c r="AG2142" t="s">
        <v>517</v>
      </c>
      <c r="AH2142" t="s">
        <v>517</v>
      </c>
      <c r="AI2142" t="s">
        <v>517</v>
      </c>
      <c r="AJ2142" t="s">
        <v>517</v>
      </c>
    </row>
    <row r="2143" spans="1:36" x14ac:dyDescent="0.25">
      <c r="A2143" s="13" t="s">
        <v>12178</v>
      </c>
      <c r="B2143" s="1">
        <v>42817</v>
      </c>
      <c r="C2143" s="2">
        <v>0.40386574074074072</v>
      </c>
      <c r="D2143" t="s">
        <v>12179</v>
      </c>
      <c r="E2143" t="s">
        <v>22</v>
      </c>
      <c r="F2143" t="s">
        <v>12180</v>
      </c>
      <c r="G2143" s="14" t="s">
        <v>12181</v>
      </c>
      <c r="H2143" s="14" t="s">
        <v>12182</v>
      </c>
      <c r="I2143" t="s">
        <v>23</v>
      </c>
      <c r="K2143">
        <v>3</v>
      </c>
      <c r="L2143">
        <v>23</v>
      </c>
      <c r="M2143">
        <v>9</v>
      </c>
      <c r="N2143">
        <v>5</v>
      </c>
      <c r="O2143" t="s">
        <v>12177</v>
      </c>
      <c r="P2143" t="s">
        <v>517</v>
      </c>
      <c r="Q2143" t="s">
        <v>517</v>
      </c>
      <c r="R2143" t="s">
        <v>517</v>
      </c>
      <c r="S2143" t="s">
        <v>517</v>
      </c>
      <c r="T2143" t="s">
        <v>517</v>
      </c>
      <c r="U2143" t="s">
        <v>517</v>
      </c>
      <c r="V2143" t="s">
        <v>517</v>
      </c>
      <c r="W2143" t="s">
        <v>2974</v>
      </c>
      <c r="X2143" t="s">
        <v>580</v>
      </c>
      <c r="Y2143" t="s">
        <v>12183</v>
      </c>
      <c r="Z2143" s="1">
        <v>32190</v>
      </c>
      <c r="AA2143" t="s">
        <v>529</v>
      </c>
      <c r="AB2143">
        <v>29</v>
      </c>
      <c r="AC2143" t="s">
        <v>358</v>
      </c>
      <c r="AD2143" t="s">
        <v>509</v>
      </c>
      <c r="AF2143" t="s">
        <v>517</v>
      </c>
      <c r="AG2143" t="s">
        <v>517</v>
      </c>
      <c r="AH2143" t="s">
        <v>517</v>
      </c>
      <c r="AI2143" t="s">
        <v>517</v>
      </c>
      <c r="AJ2143" t="s">
        <v>517</v>
      </c>
    </row>
    <row r="2144" spans="1:36" x14ac:dyDescent="0.25">
      <c r="A2144" s="13" t="s">
        <v>12184</v>
      </c>
      <c r="B2144" s="1">
        <v>42817</v>
      </c>
      <c r="C2144" s="2">
        <v>0.39277777777777773</v>
      </c>
      <c r="D2144" t="s">
        <v>12185</v>
      </c>
      <c r="E2144" t="s">
        <v>22</v>
      </c>
      <c r="F2144" t="s">
        <v>12186</v>
      </c>
      <c r="G2144" s="14" t="s">
        <v>12187</v>
      </c>
      <c r="H2144" s="14" t="s">
        <v>12188</v>
      </c>
      <c r="I2144" t="s">
        <v>21</v>
      </c>
      <c r="K2144">
        <v>3</v>
      </c>
      <c r="L2144">
        <v>23</v>
      </c>
      <c r="M2144">
        <v>9</v>
      </c>
      <c r="N2144">
        <v>5</v>
      </c>
      <c r="O2144" t="s">
        <v>517</v>
      </c>
      <c r="P2144" t="s">
        <v>517</v>
      </c>
      <c r="Q2144" t="s">
        <v>517</v>
      </c>
      <c r="R2144" t="s">
        <v>517</v>
      </c>
      <c r="S2144" t="s">
        <v>517</v>
      </c>
      <c r="T2144" t="s">
        <v>517</v>
      </c>
      <c r="U2144" t="s">
        <v>517</v>
      </c>
      <c r="V2144" t="s">
        <v>517</v>
      </c>
      <c r="W2144" t="s">
        <v>517</v>
      </c>
      <c r="X2144" t="s">
        <v>517</v>
      </c>
      <c r="Y2144" t="s">
        <v>12189</v>
      </c>
      <c r="Z2144" s="1">
        <v>24831</v>
      </c>
      <c r="AA2144" t="s">
        <v>1519</v>
      </c>
      <c r="AB2144">
        <v>49</v>
      </c>
      <c r="AC2144" t="s">
        <v>358</v>
      </c>
      <c r="AD2144" t="s">
        <v>483</v>
      </c>
      <c r="AF2144" t="s">
        <v>8253</v>
      </c>
      <c r="AG2144" t="s">
        <v>8260</v>
      </c>
      <c r="AH2144" t="s">
        <v>517</v>
      </c>
      <c r="AI2144" t="s">
        <v>517</v>
      </c>
      <c r="AJ2144" t="s">
        <v>517</v>
      </c>
    </row>
    <row r="2145" spans="1:36" x14ac:dyDescent="0.25">
      <c r="A2145" s="13" t="s">
        <v>12191</v>
      </c>
      <c r="B2145" s="1">
        <v>42817</v>
      </c>
      <c r="C2145" s="2">
        <v>0.24535879629629631</v>
      </c>
      <c r="D2145" t="s">
        <v>12192</v>
      </c>
      <c r="E2145" t="s">
        <v>22</v>
      </c>
      <c r="F2145" t="s">
        <v>12193</v>
      </c>
      <c r="G2145" s="14" t="s">
        <v>12194</v>
      </c>
      <c r="H2145" s="14" t="s">
        <v>12195</v>
      </c>
      <c r="I2145" t="s">
        <v>23</v>
      </c>
      <c r="K2145">
        <v>3</v>
      </c>
      <c r="L2145">
        <v>23</v>
      </c>
      <c r="M2145">
        <v>5</v>
      </c>
      <c r="N2145">
        <v>5</v>
      </c>
      <c r="O2145" t="s">
        <v>12190</v>
      </c>
      <c r="P2145" t="s">
        <v>517</v>
      </c>
      <c r="Q2145" t="s">
        <v>517</v>
      </c>
      <c r="R2145" t="s">
        <v>517</v>
      </c>
      <c r="S2145" t="s">
        <v>517</v>
      </c>
      <c r="T2145" t="s">
        <v>517</v>
      </c>
      <c r="U2145" t="s">
        <v>517</v>
      </c>
      <c r="V2145" t="s">
        <v>517</v>
      </c>
      <c r="W2145" t="s">
        <v>858</v>
      </c>
      <c r="X2145" t="s">
        <v>850</v>
      </c>
      <c r="Y2145" t="s">
        <v>12196</v>
      </c>
      <c r="Z2145" s="1">
        <v>32862</v>
      </c>
      <c r="AA2145" t="s">
        <v>674</v>
      </c>
      <c r="AB2145">
        <v>27</v>
      </c>
      <c r="AC2145" t="s">
        <v>358</v>
      </c>
      <c r="AD2145" t="s">
        <v>488</v>
      </c>
      <c r="AF2145" t="s">
        <v>517</v>
      </c>
      <c r="AG2145" t="s">
        <v>517</v>
      </c>
      <c r="AH2145" t="s">
        <v>517</v>
      </c>
      <c r="AI2145" t="s">
        <v>517</v>
      </c>
      <c r="AJ2145" t="s">
        <v>517</v>
      </c>
    </row>
    <row r="2146" spans="1:36" x14ac:dyDescent="0.25">
      <c r="A2146" s="13" t="s">
        <v>12198</v>
      </c>
      <c r="B2146" s="1">
        <v>42817</v>
      </c>
      <c r="C2146" s="2">
        <v>5.8460648148148144E-2</v>
      </c>
      <c r="D2146" t="s">
        <v>3533</v>
      </c>
      <c r="E2146" t="s">
        <v>22</v>
      </c>
      <c r="F2146" t="s">
        <v>12199</v>
      </c>
      <c r="G2146" t="s">
        <v>12200</v>
      </c>
      <c r="H2146" t="s">
        <v>12201</v>
      </c>
      <c r="I2146" t="s">
        <v>23</v>
      </c>
      <c r="K2146">
        <v>3</v>
      </c>
      <c r="L2146">
        <v>23</v>
      </c>
      <c r="M2146">
        <v>1</v>
      </c>
      <c r="N2146">
        <v>5</v>
      </c>
      <c r="O2146" t="s">
        <v>12197</v>
      </c>
      <c r="P2146" t="s">
        <v>517</v>
      </c>
      <c r="Q2146" t="s">
        <v>517</v>
      </c>
      <c r="R2146" t="s">
        <v>517</v>
      </c>
      <c r="S2146" t="s">
        <v>517</v>
      </c>
      <c r="T2146" t="s">
        <v>517</v>
      </c>
      <c r="U2146" t="s">
        <v>517</v>
      </c>
      <c r="V2146" t="s">
        <v>517</v>
      </c>
      <c r="W2146" t="s">
        <v>589</v>
      </c>
      <c r="X2146" t="s">
        <v>590</v>
      </c>
      <c r="Y2146" t="s">
        <v>12202</v>
      </c>
      <c r="Z2146" s="1">
        <v>28814</v>
      </c>
      <c r="AA2146" t="s">
        <v>3533</v>
      </c>
      <c r="AB2146">
        <v>38</v>
      </c>
      <c r="AC2146" t="s">
        <v>358</v>
      </c>
      <c r="AD2146" t="s">
        <v>509</v>
      </c>
      <c r="AF2146" t="s">
        <v>517</v>
      </c>
      <c r="AG2146" t="s">
        <v>517</v>
      </c>
      <c r="AH2146" t="s">
        <v>517</v>
      </c>
      <c r="AI2146" t="s">
        <v>517</v>
      </c>
      <c r="AJ2146" t="s">
        <v>517</v>
      </c>
    </row>
    <row r="2147" spans="1:36" x14ac:dyDescent="0.25">
      <c r="A2147" s="13" t="s">
        <v>12203</v>
      </c>
      <c r="B2147" s="1">
        <v>42816</v>
      </c>
      <c r="C2147" s="2">
        <v>0.98103009259259266</v>
      </c>
      <c r="D2147" t="s">
        <v>11888</v>
      </c>
      <c r="E2147" t="s">
        <v>11889</v>
      </c>
      <c r="F2147" t="s">
        <v>11890</v>
      </c>
      <c r="G2147" s="14" t="s">
        <v>12204</v>
      </c>
      <c r="H2147" s="14" t="s">
        <v>12205</v>
      </c>
      <c r="I2147" t="s">
        <v>23</v>
      </c>
      <c r="K2147">
        <v>3</v>
      </c>
      <c r="L2147">
        <v>22</v>
      </c>
      <c r="M2147">
        <v>23</v>
      </c>
      <c r="N2147">
        <v>4</v>
      </c>
      <c r="O2147" t="s">
        <v>11886</v>
      </c>
      <c r="P2147" t="s">
        <v>517</v>
      </c>
      <c r="Q2147" t="s">
        <v>517</v>
      </c>
      <c r="R2147" t="s">
        <v>517</v>
      </c>
      <c r="S2147" t="s">
        <v>517</v>
      </c>
      <c r="T2147" t="s">
        <v>517</v>
      </c>
      <c r="U2147" t="s">
        <v>517</v>
      </c>
      <c r="V2147" t="s">
        <v>517</v>
      </c>
      <c r="W2147" t="s">
        <v>589</v>
      </c>
      <c r="X2147" t="s">
        <v>590</v>
      </c>
      <c r="Y2147" t="s">
        <v>517</v>
      </c>
      <c r="Z2147" s="1" t="s">
        <v>517</v>
      </c>
      <c r="AA2147" t="s">
        <v>11893</v>
      </c>
      <c r="AB2147" t="s">
        <v>517</v>
      </c>
      <c r="AC2147" t="s">
        <v>358</v>
      </c>
      <c r="AD2147" t="s">
        <v>517</v>
      </c>
      <c r="AF2147" t="s">
        <v>8295</v>
      </c>
      <c r="AG2147" t="s">
        <v>8282</v>
      </c>
      <c r="AH2147" t="s">
        <v>8313</v>
      </c>
      <c r="AI2147" t="s">
        <v>517</v>
      </c>
      <c r="AJ2147" t="s">
        <v>517</v>
      </c>
    </row>
    <row r="2148" spans="1:36" x14ac:dyDescent="0.25">
      <c r="A2148" s="13" t="s">
        <v>12207</v>
      </c>
      <c r="B2148" s="1">
        <v>42816</v>
      </c>
      <c r="C2148" s="2">
        <v>0.94820601851851849</v>
      </c>
      <c r="D2148" t="s">
        <v>12206</v>
      </c>
      <c r="E2148" t="s">
        <v>22</v>
      </c>
      <c r="F2148" t="s">
        <v>12208</v>
      </c>
      <c r="G2148" s="14" t="s">
        <v>12209</v>
      </c>
      <c r="H2148" s="14" t="s">
        <v>12210</v>
      </c>
      <c r="I2148" t="s">
        <v>21</v>
      </c>
      <c r="K2148">
        <v>3</v>
      </c>
      <c r="L2148">
        <v>22</v>
      </c>
      <c r="M2148">
        <v>22</v>
      </c>
      <c r="N2148">
        <v>4</v>
      </c>
      <c r="O2148" t="s">
        <v>517</v>
      </c>
      <c r="P2148" t="s">
        <v>517</v>
      </c>
      <c r="Q2148" t="s">
        <v>517</v>
      </c>
      <c r="R2148" t="s">
        <v>517</v>
      </c>
      <c r="S2148" t="s">
        <v>517</v>
      </c>
      <c r="T2148" t="s">
        <v>517</v>
      </c>
      <c r="U2148" t="s">
        <v>517</v>
      </c>
      <c r="V2148" t="s">
        <v>517</v>
      </c>
      <c r="W2148" t="s">
        <v>517</v>
      </c>
      <c r="X2148" t="s">
        <v>517</v>
      </c>
      <c r="Y2148" t="s">
        <v>12211</v>
      </c>
      <c r="Z2148" s="1">
        <v>24704</v>
      </c>
      <c r="AA2148" t="s">
        <v>478</v>
      </c>
      <c r="AB2148">
        <v>49</v>
      </c>
      <c r="AC2148" t="s">
        <v>358</v>
      </c>
      <c r="AD2148" t="s">
        <v>502</v>
      </c>
      <c r="AF2148" t="s">
        <v>8307</v>
      </c>
      <c r="AG2148" t="s">
        <v>8295</v>
      </c>
      <c r="AH2148" t="s">
        <v>517</v>
      </c>
      <c r="AI2148" t="s">
        <v>8313</v>
      </c>
      <c r="AJ2148" t="s">
        <v>517</v>
      </c>
    </row>
    <row r="2149" spans="1:36" x14ac:dyDescent="0.25">
      <c r="A2149" s="13" t="s">
        <v>12212</v>
      </c>
      <c r="B2149" s="1">
        <v>42816</v>
      </c>
      <c r="C2149" s="2">
        <v>0.9304513888888889</v>
      </c>
      <c r="D2149" t="s">
        <v>11885</v>
      </c>
      <c r="E2149" t="s">
        <v>22</v>
      </c>
      <c r="F2149" t="s">
        <v>6265</v>
      </c>
      <c r="G2149" s="14" t="s">
        <v>6266</v>
      </c>
      <c r="H2149" s="14" t="s">
        <v>6267</v>
      </c>
      <c r="I2149" t="s">
        <v>23</v>
      </c>
      <c r="K2149">
        <v>3</v>
      </c>
      <c r="L2149">
        <v>22</v>
      </c>
      <c r="M2149">
        <v>22</v>
      </c>
      <c r="N2149">
        <v>4</v>
      </c>
      <c r="O2149" t="s">
        <v>10135</v>
      </c>
      <c r="P2149" t="s">
        <v>11101</v>
      </c>
      <c r="Q2149" t="s">
        <v>517</v>
      </c>
      <c r="R2149" t="s">
        <v>517</v>
      </c>
      <c r="S2149" t="s">
        <v>517</v>
      </c>
      <c r="T2149" t="s">
        <v>517</v>
      </c>
      <c r="U2149" t="s">
        <v>517</v>
      </c>
      <c r="V2149" t="s">
        <v>517</v>
      </c>
      <c r="W2149" t="s">
        <v>476</v>
      </c>
      <c r="X2149" t="s">
        <v>477</v>
      </c>
      <c r="Y2149" t="s">
        <v>6268</v>
      </c>
      <c r="Z2149" s="1">
        <v>33979</v>
      </c>
      <c r="AA2149" t="s">
        <v>694</v>
      </c>
      <c r="AB2149">
        <v>24</v>
      </c>
      <c r="AC2149" t="s">
        <v>358</v>
      </c>
      <c r="AD2149" t="s">
        <v>493</v>
      </c>
      <c r="AF2149" t="s">
        <v>8254</v>
      </c>
      <c r="AG2149" t="s">
        <v>8303</v>
      </c>
      <c r="AH2149" t="s">
        <v>8313</v>
      </c>
      <c r="AI2149" t="s">
        <v>517</v>
      </c>
      <c r="AJ2149" t="s">
        <v>517</v>
      </c>
    </row>
    <row r="2150" spans="1:36" x14ac:dyDescent="0.25">
      <c r="A2150" s="13" t="s">
        <v>12213</v>
      </c>
      <c r="B2150" s="1">
        <v>42816</v>
      </c>
      <c r="C2150" s="2">
        <v>0.90538194444444453</v>
      </c>
      <c r="D2150" t="s">
        <v>12214</v>
      </c>
      <c r="E2150" t="s">
        <v>22</v>
      </c>
      <c r="F2150" t="s">
        <v>12215</v>
      </c>
      <c r="G2150" s="14" t="s">
        <v>12216</v>
      </c>
      <c r="H2150" s="14" t="s">
        <v>12217</v>
      </c>
      <c r="I2150" t="s">
        <v>24</v>
      </c>
      <c r="K2150">
        <v>3</v>
      </c>
      <c r="L2150">
        <v>22</v>
      </c>
      <c r="M2150">
        <v>21</v>
      </c>
      <c r="N2150">
        <v>4</v>
      </c>
      <c r="O2150" t="s">
        <v>517</v>
      </c>
      <c r="P2150" t="s">
        <v>517</v>
      </c>
      <c r="Q2150" t="s">
        <v>517</v>
      </c>
      <c r="R2150" t="s">
        <v>517</v>
      </c>
      <c r="S2150" t="s">
        <v>517</v>
      </c>
      <c r="T2150" t="s">
        <v>517</v>
      </c>
      <c r="U2150" t="s">
        <v>517</v>
      </c>
      <c r="V2150" t="s">
        <v>517</v>
      </c>
      <c r="W2150" t="s">
        <v>517</v>
      </c>
      <c r="X2150" t="s">
        <v>517</v>
      </c>
      <c r="Y2150" t="s">
        <v>12218</v>
      </c>
      <c r="Z2150" s="1">
        <v>28672</v>
      </c>
      <c r="AA2150" t="s">
        <v>9720</v>
      </c>
      <c r="AB2150">
        <v>38</v>
      </c>
      <c r="AC2150" t="s">
        <v>358</v>
      </c>
      <c r="AD2150" t="s">
        <v>490</v>
      </c>
      <c r="AF2150" t="s">
        <v>8270</v>
      </c>
      <c r="AG2150" t="s">
        <v>517</v>
      </c>
      <c r="AH2150" t="s">
        <v>517</v>
      </c>
      <c r="AI2150" t="s">
        <v>517</v>
      </c>
      <c r="AJ2150" t="s">
        <v>517</v>
      </c>
    </row>
    <row r="2151" spans="1:36" x14ac:dyDescent="0.25">
      <c r="A2151" s="13" t="s">
        <v>12220</v>
      </c>
      <c r="B2151" s="1">
        <v>42816</v>
      </c>
      <c r="C2151" s="2">
        <v>0.89187500000000008</v>
      </c>
      <c r="D2151" t="s">
        <v>12221</v>
      </c>
      <c r="E2151" t="s">
        <v>22</v>
      </c>
      <c r="F2151" t="s">
        <v>12222</v>
      </c>
      <c r="G2151" t="s">
        <v>12223</v>
      </c>
      <c r="H2151" t="s">
        <v>12224</v>
      </c>
      <c r="I2151" t="s">
        <v>23</v>
      </c>
      <c r="K2151">
        <v>3</v>
      </c>
      <c r="L2151">
        <v>22</v>
      </c>
      <c r="M2151">
        <v>21</v>
      </c>
      <c r="N2151">
        <v>4</v>
      </c>
      <c r="O2151" t="s">
        <v>12219</v>
      </c>
      <c r="P2151" t="s">
        <v>517</v>
      </c>
      <c r="Q2151" t="s">
        <v>517</v>
      </c>
      <c r="R2151" t="s">
        <v>517</v>
      </c>
      <c r="S2151" t="s">
        <v>517</v>
      </c>
      <c r="T2151" t="s">
        <v>517</v>
      </c>
      <c r="U2151" t="s">
        <v>517</v>
      </c>
      <c r="V2151" t="s">
        <v>517</v>
      </c>
      <c r="W2151" t="s">
        <v>589</v>
      </c>
      <c r="X2151" t="s">
        <v>590</v>
      </c>
      <c r="Y2151" t="s">
        <v>9247</v>
      </c>
      <c r="Z2151" s="1">
        <v>32682</v>
      </c>
      <c r="AA2151" t="s">
        <v>4369</v>
      </c>
      <c r="AB2151">
        <v>27</v>
      </c>
      <c r="AC2151" t="s">
        <v>357</v>
      </c>
      <c r="AD2151" t="s">
        <v>495</v>
      </c>
      <c r="AF2151" t="s">
        <v>517</v>
      </c>
      <c r="AG2151" t="s">
        <v>517</v>
      </c>
      <c r="AH2151" t="s">
        <v>517</v>
      </c>
      <c r="AI2151" t="s">
        <v>517</v>
      </c>
      <c r="AJ2151" t="s">
        <v>517</v>
      </c>
    </row>
    <row r="2152" spans="1:36" x14ac:dyDescent="0.25">
      <c r="A2152" s="13" t="s">
        <v>12226</v>
      </c>
      <c r="B2152" s="1">
        <v>42816</v>
      </c>
      <c r="C2152" s="2">
        <v>0.8303356481481482</v>
      </c>
      <c r="D2152" t="s">
        <v>6211</v>
      </c>
      <c r="E2152" t="s">
        <v>22</v>
      </c>
      <c r="F2152" t="s">
        <v>12227</v>
      </c>
      <c r="G2152" s="14" t="s">
        <v>12228</v>
      </c>
      <c r="H2152" s="14" t="s">
        <v>12229</v>
      </c>
      <c r="I2152" t="s">
        <v>21</v>
      </c>
      <c r="K2152">
        <v>3</v>
      </c>
      <c r="L2152">
        <v>22</v>
      </c>
      <c r="M2152">
        <v>19</v>
      </c>
      <c r="N2152">
        <v>4</v>
      </c>
      <c r="O2152" t="s">
        <v>12225</v>
      </c>
      <c r="P2152" t="s">
        <v>517</v>
      </c>
      <c r="Q2152" t="s">
        <v>517</v>
      </c>
      <c r="R2152" t="s">
        <v>517</v>
      </c>
      <c r="S2152" t="s">
        <v>517</v>
      </c>
      <c r="T2152" t="s">
        <v>517</v>
      </c>
      <c r="U2152" t="s">
        <v>517</v>
      </c>
      <c r="V2152" t="s">
        <v>517</v>
      </c>
      <c r="W2152" t="s">
        <v>861</v>
      </c>
      <c r="X2152" t="s">
        <v>842</v>
      </c>
      <c r="Y2152" t="s">
        <v>517</v>
      </c>
      <c r="Z2152" s="1" t="s">
        <v>517</v>
      </c>
      <c r="AA2152" t="s">
        <v>6211</v>
      </c>
      <c r="AB2152" t="s">
        <v>517</v>
      </c>
      <c r="AC2152" t="s">
        <v>358</v>
      </c>
      <c r="AD2152" t="s">
        <v>517</v>
      </c>
      <c r="AF2152" t="s">
        <v>8304</v>
      </c>
      <c r="AG2152" t="s">
        <v>8263</v>
      </c>
      <c r="AH2152" t="s">
        <v>8313</v>
      </c>
      <c r="AI2152" t="s">
        <v>517</v>
      </c>
      <c r="AJ2152" t="s">
        <v>517</v>
      </c>
    </row>
    <row r="2153" spans="1:36" x14ac:dyDescent="0.25">
      <c r="A2153" s="13" t="s">
        <v>12230</v>
      </c>
      <c r="B2153" s="1">
        <v>42816</v>
      </c>
      <c r="C2153" s="2">
        <v>0.81084490740740733</v>
      </c>
      <c r="D2153" t="s">
        <v>12231</v>
      </c>
      <c r="E2153" t="s">
        <v>22</v>
      </c>
      <c r="F2153" t="s">
        <v>12232</v>
      </c>
      <c r="G2153" t="s">
        <v>12233</v>
      </c>
      <c r="H2153" t="s">
        <v>12234</v>
      </c>
      <c r="I2153" t="s">
        <v>21</v>
      </c>
      <c r="K2153">
        <v>3</v>
      </c>
      <c r="L2153">
        <v>22</v>
      </c>
      <c r="M2153">
        <v>19</v>
      </c>
      <c r="N2153">
        <v>4</v>
      </c>
      <c r="O2153" t="s">
        <v>517</v>
      </c>
      <c r="P2153" t="s">
        <v>517</v>
      </c>
      <c r="Q2153" t="s">
        <v>517</v>
      </c>
      <c r="R2153" t="s">
        <v>517</v>
      </c>
      <c r="S2153" t="s">
        <v>517</v>
      </c>
      <c r="T2153" t="s">
        <v>517</v>
      </c>
      <c r="U2153" t="s">
        <v>517</v>
      </c>
      <c r="V2153" t="s">
        <v>517</v>
      </c>
      <c r="W2153" t="s">
        <v>517</v>
      </c>
      <c r="X2153" t="s">
        <v>517</v>
      </c>
      <c r="Y2153" t="s">
        <v>12235</v>
      </c>
      <c r="Z2153" s="1">
        <v>22486</v>
      </c>
      <c r="AA2153" t="s">
        <v>5608</v>
      </c>
      <c r="AB2153">
        <v>55</v>
      </c>
      <c r="AC2153" t="s">
        <v>358</v>
      </c>
      <c r="AD2153" t="s">
        <v>500</v>
      </c>
      <c r="AF2153" t="s">
        <v>8253</v>
      </c>
      <c r="AG2153" t="s">
        <v>8313</v>
      </c>
      <c r="AH2153" t="s">
        <v>8254</v>
      </c>
      <c r="AI2153" t="s">
        <v>8282</v>
      </c>
      <c r="AJ2153" t="s">
        <v>517</v>
      </c>
    </row>
    <row r="2154" spans="1:36" x14ac:dyDescent="0.25">
      <c r="A2154" s="13" t="s">
        <v>12237</v>
      </c>
      <c r="B2154" s="1">
        <v>42816</v>
      </c>
      <c r="C2154" s="2">
        <v>0.79631944444444447</v>
      </c>
      <c r="D2154" t="s">
        <v>12238</v>
      </c>
      <c r="E2154" t="s">
        <v>116</v>
      </c>
      <c r="F2154" t="s">
        <v>12239</v>
      </c>
      <c r="G2154" s="14" t="s">
        <v>12240</v>
      </c>
      <c r="H2154" s="14" t="s">
        <v>12241</v>
      </c>
      <c r="I2154" t="s">
        <v>23</v>
      </c>
      <c r="K2154">
        <v>3</v>
      </c>
      <c r="L2154">
        <v>22</v>
      </c>
      <c r="M2154">
        <v>19</v>
      </c>
      <c r="N2154">
        <v>4</v>
      </c>
      <c r="O2154" t="s">
        <v>12236</v>
      </c>
      <c r="P2154" t="s">
        <v>517</v>
      </c>
      <c r="Q2154" t="s">
        <v>517</v>
      </c>
      <c r="R2154" t="s">
        <v>517</v>
      </c>
      <c r="S2154" t="s">
        <v>517</v>
      </c>
      <c r="T2154" t="s">
        <v>517</v>
      </c>
      <c r="U2154" t="s">
        <v>517</v>
      </c>
      <c r="V2154" t="s">
        <v>517</v>
      </c>
      <c r="W2154" t="s">
        <v>1217</v>
      </c>
      <c r="X2154" t="s">
        <v>590</v>
      </c>
      <c r="Y2154" t="s">
        <v>517</v>
      </c>
      <c r="Z2154" s="1" t="s">
        <v>517</v>
      </c>
      <c r="AA2154" t="s">
        <v>8349</v>
      </c>
      <c r="AB2154" t="s">
        <v>517</v>
      </c>
      <c r="AC2154" t="s">
        <v>357</v>
      </c>
      <c r="AD2154" t="s">
        <v>517</v>
      </c>
      <c r="AF2154" t="s">
        <v>517</v>
      </c>
      <c r="AG2154" t="s">
        <v>517</v>
      </c>
      <c r="AH2154" t="s">
        <v>517</v>
      </c>
      <c r="AI2154" t="s">
        <v>517</v>
      </c>
      <c r="AJ2154" t="s">
        <v>517</v>
      </c>
    </row>
    <row r="2155" spans="1:36" x14ac:dyDescent="0.25">
      <c r="A2155" s="13" t="s">
        <v>12243</v>
      </c>
      <c r="B2155" s="1">
        <v>42816</v>
      </c>
      <c r="C2155" s="2">
        <v>0.76026620370370368</v>
      </c>
      <c r="D2155" t="s">
        <v>12244</v>
      </c>
      <c r="E2155" t="s">
        <v>22</v>
      </c>
      <c r="F2155" t="s">
        <v>12245</v>
      </c>
      <c r="G2155" s="14" t="s">
        <v>12246</v>
      </c>
      <c r="H2155" s="14" t="s">
        <v>12247</v>
      </c>
      <c r="I2155" t="s">
        <v>21</v>
      </c>
      <c r="K2155">
        <v>3</v>
      </c>
      <c r="L2155">
        <v>22</v>
      </c>
      <c r="M2155">
        <v>18</v>
      </c>
      <c r="N2155">
        <v>4</v>
      </c>
      <c r="O2155" t="s">
        <v>12242</v>
      </c>
      <c r="P2155" t="s">
        <v>517</v>
      </c>
      <c r="Q2155" t="s">
        <v>517</v>
      </c>
      <c r="R2155" t="s">
        <v>517</v>
      </c>
      <c r="S2155" t="s">
        <v>517</v>
      </c>
      <c r="T2155" t="s">
        <v>517</v>
      </c>
      <c r="U2155" t="s">
        <v>517</v>
      </c>
      <c r="V2155" t="s">
        <v>517</v>
      </c>
      <c r="W2155" t="s">
        <v>854</v>
      </c>
      <c r="X2155" t="s">
        <v>849</v>
      </c>
      <c r="Y2155" t="s">
        <v>12248</v>
      </c>
      <c r="Z2155" s="1">
        <v>31500</v>
      </c>
      <c r="AA2155" t="s">
        <v>10517</v>
      </c>
      <c r="AB2155">
        <v>30</v>
      </c>
      <c r="AC2155" t="s">
        <v>358</v>
      </c>
      <c r="AD2155" t="s">
        <v>483</v>
      </c>
      <c r="AF2155" t="s">
        <v>8254</v>
      </c>
      <c r="AG2155" t="s">
        <v>8313</v>
      </c>
      <c r="AH2155" t="s">
        <v>517</v>
      </c>
      <c r="AI2155" t="s">
        <v>517</v>
      </c>
      <c r="AJ2155" t="s">
        <v>517</v>
      </c>
    </row>
    <row r="2156" spans="1:36" x14ac:dyDescent="0.25">
      <c r="A2156" s="13" t="s">
        <v>12249</v>
      </c>
      <c r="B2156" s="1">
        <v>42816</v>
      </c>
      <c r="C2156" s="2">
        <v>0.71630787037037036</v>
      </c>
      <c r="D2156" t="s">
        <v>12250</v>
      </c>
      <c r="E2156" t="s">
        <v>610</v>
      </c>
      <c r="F2156" t="s">
        <v>12251</v>
      </c>
      <c r="G2156" t="s">
        <v>12252</v>
      </c>
      <c r="H2156" t="s">
        <v>12253</v>
      </c>
      <c r="I2156" t="s">
        <v>21</v>
      </c>
      <c r="K2156">
        <v>3</v>
      </c>
      <c r="L2156">
        <v>22</v>
      </c>
      <c r="M2156">
        <v>17</v>
      </c>
      <c r="N2156">
        <v>4</v>
      </c>
      <c r="O2156" t="s">
        <v>517</v>
      </c>
      <c r="P2156" t="s">
        <v>517</v>
      </c>
      <c r="Q2156" t="s">
        <v>517</v>
      </c>
      <c r="R2156" t="s">
        <v>517</v>
      </c>
      <c r="S2156" t="s">
        <v>517</v>
      </c>
      <c r="T2156" t="s">
        <v>517</v>
      </c>
      <c r="U2156" t="s">
        <v>517</v>
      </c>
      <c r="V2156" t="s">
        <v>517</v>
      </c>
      <c r="W2156" t="s">
        <v>517</v>
      </c>
      <c r="X2156" t="s">
        <v>517</v>
      </c>
      <c r="Y2156" t="s">
        <v>12254</v>
      </c>
      <c r="Z2156" s="1">
        <v>35402</v>
      </c>
      <c r="AA2156" t="s">
        <v>10517</v>
      </c>
      <c r="AB2156">
        <v>20</v>
      </c>
      <c r="AC2156" t="s">
        <v>358</v>
      </c>
      <c r="AD2156" t="s">
        <v>509</v>
      </c>
      <c r="AF2156" t="s">
        <v>8260</v>
      </c>
      <c r="AG2156" t="s">
        <v>8305</v>
      </c>
      <c r="AH2156" t="s">
        <v>517</v>
      </c>
      <c r="AI2156" t="s">
        <v>517</v>
      </c>
      <c r="AJ2156" t="s">
        <v>517</v>
      </c>
    </row>
    <row r="2157" spans="1:36" x14ac:dyDescent="0.25">
      <c r="A2157" s="13" t="s">
        <v>12255</v>
      </c>
      <c r="B2157" s="1">
        <v>42816</v>
      </c>
      <c r="C2157" s="2">
        <v>0.69837962962962974</v>
      </c>
      <c r="D2157" t="s">
        <v>12256</v>
      </c>
      <c r="E2157" t="s">
        <v>22</v>
      </c>
      <c r="F2157" t="s">
        <v>12257</v>
      </c>
      <c r="G2157" s="14" t="s">
        <v>12258</v>
      </c>
      <c r="H2157" s="14" t="s">
        <v>12259</v>
      </c>
      <c r="I2157" t="s">
        <v>25</v>
      </c>
      <c r="K2157">
        <v>3</v>
      </c>
      <c r="L2157">
        <v>22</v>
      </c>
      <c r="M2157">
        <v>16</v>
      </c>
      <c r="N2157">
        <v>4</v>
      </c>
      <c r="O2157" t="s">
        <v>517</v>
      </c>
      <c r="P2157" t="s">
        <v>517</v>
      </c>
      <c r="Q2157" t="s">
        <v>517</v>
      </c>
      <c r="R2157" t="s">
        <v>517</v>
      </c>
      <c r="S2157" t="s">
        <v>517</v>
      </c>
      <c r="T2157" t="s">
        <v>517</v>
      </c>
      <c r="U2157" t="s">
        <v>517</v>
      </c>
      <c r="V2157" t="s">
        <v>517</v>
      </c>
      <c r="W2157" t="s">
        <v>517</v>
      </c>
      <c r="X2157" t="s">
        <v>517</v>
      </c>
      <c r="Y2157" t="s">
        <v>12260</v>
      </c>
      <c r="Z2157" s="1">
        <v>31099</v>
      </c>
      <c r="AA2157" t="s">
        <v>546</v>
      </c>
      <c r="AB2157">
        <v>32</v>
      </c>
      <c r="AC2157" t="s">
        <v>358</v>
      </c>
      <c r="AD2157" t="s">
        <v>486</v>
      </c>
      <c r="AF2157" t="s">
        <v>517</v>
      </c>
      <c r="AG2157" t="s">
        <v>517</v>
      </c>
      <c r="AH2157" t="s">
        <v>517</v>
      </c>
      <c r="AI2157" t="s">
        <v>517</v>
      </c>
      <c r="AJ2157" t="s">
        <v>517</v>
      </c>
    </row>
    <row r="2158" spans="1:36" x14ac:dyDescent="0.25">
      <c r="A2158" s="13" t="s">
        <v>12261</v>
      </c>
      <c r="B2158" s="1">
        <v>42817</v>
      </c>
      <c r="C2158" s="2">
        <v>0.50432870370370375</v>
      </c>
      <c r="D2158" t="s">
        <v>12262</v>
      </c>
      <c r="E2158" t="s">
        <v>116</v>
      </c>
      <c r="F2158" t="s">
        <v>11405</v>
      </c>
      <c r="G2158" s="14" t="s">
        <v>12263</v>
      </c>
      <c r="H2158" s="14" t="s">
        <v>11407</v>
      </c>
      <c r="I2158" t="s">
        <v>23</v>
      </c>
      <c r="K2158">
        <v>3</v>
      </c>
      <c r="L2158">
        <v>23</v>
      </c>
      <c r="M2158">
        <v>12</v>
      </c>
      <c r="N2158">
        <v>5</v>
      </c>
      <c r="O2158" t="s">
        <v>11402</v>
      </c>
      <c r="P2158" t="s">
        <v>517</v>
      </c>
      <c r="Q2158" t="s">
        <v>517</v>
      </c>
      <c r="R2158" t="s">
        <v>517</v>
      </c>
      <c r="S2158" t="s">
        <v>517</v>
      </c>
      <c r="T2158" t="s">
        <v>517</v>
      </c>
      <c r="U2158" t="s">
        <v>517</v>
      </c>
      <c r="V2158" t="s">
        <v>517</v>
      </c>
      <c r="W2158" t="s">
        <v>589</v>
      </c>
      <c r="X2158" t="s">
        <v>590</v>
      </c>
      <c r="Y2158" t="s">
        <v>517</v>
      </c>
      <c r="Z2158" s="1" t="s">
        <v>517</v>
      </c>
      <c r="AA2158" t="s">
        <v>12262</v>
      </c>
      <c r="AB2158" t="s">
        <v>517</v>
      </c>
      <c r="AC2158" t="s">
        <v>358</v>
      </c>
      <c r="AD2158" t="s">
        <v>517</v>
      </c>
      <c r="AF2158" t="s">
        <v>8306</v>
      </c>
      <c r="AG2158" t="s">
        <v>8295</v>
      </c>
      <c r="AH2158" t="s">
        <v>8282</v>
      </c>
      <c r="AI2158" t="s">
        <v>8266</v>
      </c>
      <c r="AJ2158" t="s">
        <v>8313</v>
      </c>
    </row>
    <row r="2159" spans="1:36" x14ac:dyDescent="0.25">
      <c r="A2159" s="13" t="s">
        <v>12264</v>
      </c>
      <c r="B2159" s="1">
        <v>42817</v>
      </c>
      <c r="C2159" s="2">
        <v>0.50101851851851853</v>
      </c>
      <c r="D2159" t="s">
        <v>12231</v>
      </c>
      <c r="E2159" t="s">
        <v>22</v>
      </c>
      <c r="F2159" t="s">
        <v>12232</v>
      </c>
      <c r="G2159" s="14" t="s">
        <v>12233</v>
      </c>
      <c r="H2159" s="14" t="s">
        <v>12265</v>
      </c>
      <c r="I2159" t="s">
        <v>21</v>
      </c>
      <c r="K2159">
        <v>3</v>
      </c>
      <c r="L2159">
        <v>23</v>
      </c>
      <c r="M2159">
        <v>12</v>
      </c>
      <c r="N2159">
        <v>5</v>
      </c>
      <c r="O2159" t="s">
        <v>517</v>
      </c>
      <c r="P2159" t="s">
        <v>517</v>
      </c>
      <c r="Q2159" t="s">
        <v>517</v>
      </c>
      <c r="R2159" t="s">
        <v>517</v>
      </c>
      <c r="S2159" t="s">
        <v>517</v>
      </c>
      <c r="T2159" t="s">
        <v>517</v>
      </c>
      <c r="U2159" t="s">
        <v>517</v>
      </c>
      <c r="V2159" t="s">
        <v>517</v>
      </c>
      <c r="W2159" t="s">
        <v>517</v>
      </c>
      <c r="X2159" t="s">
        <v>517</v>
      </c>
      <c r="Y2159" t="s">
        <v>12235</v>
      </c>
      <c r="Z2159" s="1">
        <v>22486</v>
      </c>
      <c r="AA2159" t="s">
        <v>5608</v>
      </c>
      <c r="AB2159">
        <v>55</v>
      </c>
      <c r="AC2159" t="s">
        <v>358</v>
      </c>
      <c r="AD2159" t="s">
        <v>500</v>
      </c>
      <c r="AF2159" t="s">
        <v>8253</v>
      </c>
      <c r="AG2159" t="s">
        <v>517</v>
      </c>
      <c r="AH2159" t="s">
        <v>517</v>
      </c>
      <c r="AI2159" t="s">
        <v>517</v>
      </c>
      <c r="AJ2159" t="s">
        <v>517</v>
      </c>
    </row>
    <row r="2160" spans="1:36" x14ac:dyDescent="0.25">
      <c r="A2160" s="13" t="s">
        <v>12266</v>
      </c>
      <c r="B2160" s="1">
        <v>42820</v>
      </c>
      <c r="C2160" s="2">
        <v>0.1074537037037037</v>
      </c>
      <c r="D2160" t="s">
        <v>12267</v>
      </c>
      <c r="E2160" t="s">
        <v>22</v>
      </c>
      <c r="F2160" t="s">
        <v>12268</v>
      </c>
      <c r="G2160" s="14" t="s">
        <v>12269</v>
      </c>
      <c r="H2160" s="14" t="s">
        <v>12270</v>
      </c>
      <c r="I2160" t="s">
        <v>25</v>
      </c>
      <c r="K2160">
        <v>3</v>
      </c>
      <c r="L2160">
        <v>26</v>
      </c>
      <c r="M2160">
        <v>2</v>
      </c>
      <c r="N2160">
        <v>1</v>
      </c>
      <c r="O2160" t="s">
        <v>517</v>
      </c>
      <c r="P2160" t="s">
        <v>517</v>
      </c>
      <c r="Q2160" t="s">
        <v>517</v>
      </c>
      <c r="R2160" t="s">
        <v>517</v>
      </c>
      <c r="S2160" t="s">
        <v>517</v>
      </c>
      <c r="T2160" t="s">
        <v>517</v>
      </c>
      <c r="U2160" t="s">
        <v>517</v>
      </c>
      <c r="V2160" t="s">
        <v>517</v>
      </c>
      <c r="W2160" t="s">
        <v>517</v>
      </c>
      <c r="X2160" t="s">
        <v>517</v>
      </c>
      <c r="Y2160" t="s">
        <v>517</v>
      </c>
      <c r="Z2160" s="1" t="s">
        <v>517</v>
      </c>
      <c r="AA2160" t="s">
        <v>674</v>
      </c>
      <c r="AB2160" t="s">
        <v>517</v>
      </c>
      <c r="AC2160" t="s">
        <v>358</v>
      </c>
      <c r="AD2160" t="s">
        <v>517</v>
      </c>
      <c r="AF2160" t="s">
        <v>517</v>
      </c>
      <c r="AG2160" t="s">
        <v>517</v>
      </c>
      <c r="AH2160" t="s">
        <v>517</v>
      </c>
      <c r="AI2160" t="s">
        <v>517</v>
      </c>
      <c r="AJ2160" t="s">
        <v>517</v>
      </c>
    </row>
    <row r="2161" spans="1:36" x14ac:dyDescent="0.25">
      <c r="A2161" s="13" t="s">
        <v>12271</v>
      </c>
      <c r="B2161" s="1">
        <v>42819</v>
      </c>
      <c r="C2161" s="2">
        <v>0.6428935185185185</v>
      </c>
      <c r="D2161" t="s">
        <v>12272</v>
      </c>
      <c r="E2161" t="s">
        <v>22</v>
      </c>
      <c r="F2161" t="s">
        <v>12273</v>
      </c>
      <c r="G2161" s="14" t="s">
        <v>12274</v>
      </c>
      <c r="H2161" s="14" t="s">
        <v>12275</v>
      </c>
      <c r="I2161" t="s">
        <v>24</v>
      </c>
      <c r="K2161">
        <v>3</v>
      </c>
      <c r="L2161">
        <v>25</v>
      </c>
      <c r="M2161">
        <v>15</v>
      </c>
      <c r="N2161">
        <v>7</v>
      </c>
      <c r="O2161" t="s">
        <v>517</v>
      </c>
      <c r="P2161" t="s">
        <v>517</v>
      </c>
      <c r="Q2161" t="s">
        <v>517</v>
      </c>
      <c r="R2161" t="s">
        <v>517</v>
      </c>
      <c r="S2161" t="s">
        <v>517</v>
      </c>
      <c r="T2161" t="s">
        <v>517</v>
      </c>
      <c r="U2161" t="s">
        <v>517</v>
      </c>
      <c r="V2161" t="s">
        <v>517</v>
      </c>
      <c r="W2161" t="s">
        <v>517</v>
      </c>
      <c r="X2161" t="s">
        <v>517</v>
      </c>
      <c r="Y2161" t="s">
        <v>12276</v>
      </c>
      <c r="Z2161" s="1">
        <v>35147</v>
      </c>
      <c r="AA2161" t="s">
        <v>4500</v>
      </c>
      <c r="AB2161">
        <v>21</v>
      </c>
      <c r="AC2161" t="s">
        <v>358</v>
      </c>
      <c r="AD2161" t="s">
        <v>493</v>
      </c>
      <c r="AF2161" t="s">
        <v>517</v>
      </c>
      <c r="AG2161" t="s">
        <v>517</v>
      </c>
      <c r="AH2161" t="s">
        <v>517</v>
      </c>
      <c r="AI2161" t="s">
        <v>517</v>
      </c>
      <c r="AJ2161" t="s">
        <v>517</v>
      </c>
    </row>
    <row r="2162" spans="1:36" x14ac:dyDescent="0.25">
      <c r="A2162" s="13" t="s">
        <v>12277</v>
      </c>
      <c r="B2162" s="1">
        <v>42819</v>
      </c>
      <c r="C2162" s="2">
        <v>0.63255787037037037</v>
      </c>
      <c r="D2162" t="s">
        <v>11885</v>
      </c>
      <c r="E2162" t="s">
        <v>22</v>
      </c>
      <c r="F2162" t="s">
        <v>6265</v>
      </c>
      <c r="G2162" t="s">
        <v>6266</v>
      </c>
      <c r="H2162" t="s">
        <v>6267</v>
      </c>
      <c r="I2162" t="s">
        <v>23</v>
      </c>
      <c r="K2162">
        <v>3</v>
      </c>
      <c r="L2162">
        <v>25</v>
      </c>
      <c r="M2162">
        <v>15</v>
      </c>
      <c r="N2162">
        <v>7</v>
      </c>
      <c r="O2162" t="s">
        <v>10135</v>
      </c>
      <c r="P2162" t="s">
        <v>517</v>
      </c>
      <c r="Q2162" t="s">
        <v>517</v>
      </c>
      <c r="R2162" t="s">
        <v>517</v>
      </c>
      <c r="S2162" t="s">
        <v>517</v>
      </c>
      <c r="T2162" t="s">
        <v>517</v>
      </c>
      <c r="U2162" t="s">
        <v>517</v>
      </c>
      <c r="V2162" t="s">
        <v>517</v>
      </c>
      <c r="W2162" t="s">
        <v>476</v>
      </c>
      <c r="X2162" t="s">
        <v>477</v>
      </c>
      <c r="Y2162" t="s">
        <v>6268</v>
      </c>
      <c r="Z2162">
        <v>33979</v>
      </c>
      <c r="AA2162" t="s">
        <v>694</v>
      </c>
      <c r="AB2162">
        <v>24</v>
      </c>
      <c r="AC2162" t="s">
        <v>358</v>
      </c>
      <c r="AD2162" t="s">
        <v>493</v>
      </c>
      <c r="AF2162" t="s">
        <v>517</v>
      </c>
      <c r="AG2162" t="s">
        <v>517</v>
      </c>
      <c r="AH2162" t="s">
        <v>517</v>
      </c>
      <c r="AI2162" t="s">
        <v>517</v>
      </c>
      <c r="AJ2162" t="s">
        <v>517</v>
      </c>
    </row>
    <row r="2163" spans="1:36" x14ac:dyDescent="0.25">
      <c r="A2163" s="13" t="s">
        <v>12278</v>
      </c>
      <c r="B2163" s="1">
        <v>42819</v>
      </c>
      <c r="C2163" s="2">
        <v>0.61820601851851853</v>
      </c>
      <c r="D2163" t="s">
        <v>12279</v>
      </c>
      <c r="E2163" t="s">
        <v>22</v>
      </c>
      <c r="F2163" t="s">
        <v>12280</v>
      </c>
      <c r="G2163" s="14" t="s">
        <v>12281</v>
      </c>
      <c r="H2163" s="14" t="s">
        <v>12282</v>
      </c>
      <c r="I2163" t="s">
        <v>21</v>
      </c>
      <c r="K2163">
        <v>3</v>
      </c>
      <c r="L2163">
        <v>25</v>
      </c>
      <c r="M2163">
        <v>14</v>
      </c>
      <c r="N2163">
        <v>7</v>
      </c>
      <c r="O2163" t="s">
        <v>517</v>
      </c>
      <c r="P2163" t="s">
        <v>517</v>
      </c>
      <c r="Q2163" t="s">
        <v>517</v>
      </c>
      <c r="R2163" t="s">
        <v>517</v>
      </c>
      <c r="S2163" t="s">
        <v>517</v>
      </c>
      <c r="T2163" t="s">
        <v>517</v>
      </c>
      <c r="U2163" t="s">
        <v>517</v>
      </c>
      <c r="V2163" t="s">
        <v>517</v>
      </c>
      <c r="W2163" t="s">
        <v>517</v>
      </c>
      <c r="X2163" t="s">
        <v>517</v>
      </c>
      <c r="Y2163" t="s">
        <v>12283</v>
      </c>
      <c r="Z2163" s="1">
        <v>30380</v>
      </c>
      <c r="AA2163" t="s">
        <v>1231</v>
      </c>
      <c r="AB2163">
        <v>34</v>
      </c>
      <c r="AC2163" t="s">
        <v>358</v>
      </c>
      <c r="AD2163" t="s">
        <v>500</v>
      </c>
      <c r="AF2163" t="s">
        <v>8261</v>
      </c>
      <c r="AG2163" t="s">
        <v>8270</v>
      </c>
      <c r="AH2163" t="s">
        <v>8296</v>
      </c>
      <c r="AI2163" t="s">
        <v>8295</v>
      </c>
      <c r="AJ2163" t="s">
        <v>517</v>
      </c>
    </row>
    <row r="2164" spans="1:36" x14ac:dyDescent="0.25">
      <c r="A2164" s="13" t="s">
        <v>12284</v>
      </c>
      <c r="B2164" s="1">
        <v>42819</v>
      </c>
      <c r="C2164" s="2">
        <v>0.6181712962962963</v>
      </c>
      <c r="D2164" t="s">
        <v>12285</v>
      </c>
      <c r="E2164" t="s">
        <v>22</v>
      </c>
      <c r="F2164" t="s">
        <v>12286</v>
      </c>
      <c r="G2164" s="14" t="s">
        <v>12287</v>
      </c>
      <c r="H2164" s="14" t="s">
        <v>12288</v>
      </c>
      <c r="I2164" t="s">
        <v>25</v>
      </c>
      <c r="K2164">
        <v>3</v>
      </c>
      <c r="L2164">
        <v>25</v>
      </c>
      <c r="M2164">
        <v>14</v>
      </c>
      <c r="N2164">
        <v>7</v>
      </c>
      <c r="O2164" t="s">
        <v>517</v>
      </c>
      <c r="P2164" t="s">
        <v>517</v>
      </c>
      <c r="Q2164" t="s">
        <v>517</v>
      </c>
      <c r="R2164" t="s">
        <v>517</v>
      </c>
      <c r="S2164" t="s">
        <v>517</v>
      </c>
      <c r="T2164" t="s">
        <v>517</v>
      </c>
      <c r="U2164" t="s">
        <v>517</v>
      </c>
      <c r="V2164" t="s">
        <v>517</v>
      </c>
      <c r="W2164" t="s">
        <v>517</v>
      </c>
      <c r="X2164" t="s">
        <v>517</v>
      </c>
      <c r="Y2164" t="s">
        <v>12289</v>
      </c>
      <c r="Z2164" s="1">
        <v>35240</v>
      </c>
      <c r="AA2164" t="s">
        <v>12290</v>
      </c>
      <c r="AB2164">
        <v>20</v>
      </c>
      <c r="AC2164" t="s">
        <v>358</v>
      </c>
      <c r="AD2164" t="s">
        <v>498</v>
      </c>
      <c r="AF2164" t="s">
        <v>8313</v>
      </c>
      <c r="AG2164" t="s">
        <v>517</v>
      </c>
      <c r="AH2164" t="s">
        <v>517</v>
      </c>
      <c r="AI2164" t="s">
        <v>517</v>
      </c>
      <c r="AJ2164" t="s">
        <v>517</v>
      </c>
    </row>
    <row r="2165" spans="1:36" x14ac:dyDescent="0.25">
      <c r="A2165" s="13" t="s">
        <v>12292</v>
      </c>
      <c r="B2165" s="1">
        <v>42819</v>
      </c>
      <c r="C2165" s="2">
        <v>0.52465277777777775</v>
      </c>
      <c r="D2165" t="s">
        <v>12293</v>
      </c>
      <c r="E2165" t="s">
        <v>22</v>
      </c>
      <c r="F2165" t="s">
        <v>12294</v>
      </c>
      <c r="G2165" t="s">
        <v>12295</v>
      </c>
      <c r="H2165" t="s">
        <v>12296</v>
      </c>
      <c r="I2165" t="s">
        <v>23</v>
      </c>
      <c r="K2165">
        <v>3</v>
      </c>
      <c r="L2165">
        <v>25</v>
      </c>
      <c r="M2165">
        <v>12</v>
      </c>
      <c r="N2165">
        <v>7</v>
      </c>
      <c r="O2165" t="s">
        <v>12291</v>
      </c>
      <c r="P2165" t="s">
        <v>517</v>
      </c>
      <c r="Q2165" t="s">
        <v>517</v>
      </c>
      <c r="R2165" t="s">
        <v>517</v>
      </c>
      <c r="S2165" t="s">
        <v>517</v>
      </c>
      <c r="T2165" t="s">
        <v>517</v>
      </c>
      <c r="U2165" t="s">
        <v>517</v>
      </c>
      <c r="V2165" t="s">
        <v>517</v>
      </c>
      <c r="W2165" t="s">
        <v>526</v>
      </c>
      <c r="X2165" t="s">
        <v>527</v>
      </c>
      <c r="Y2165" t="s">
        <v>517</v>
      </c>
      <c r="Z2165" t="s">
        <v>517</v>
      </c>
      <c r="AA2165" t="s">
        <v>1450</v>
      </c>
      <c r="AB2165" t="s">
        <v>517</v>
      </c>
      <c r="AC2165" t="s">
        <v>358</v>
      </c>
      <c r="AD2165" t="s">
        <v>517</v>
      </c>
      <c r="AF2165" t="s">
        <v>8313</v>
      </c>
      <c r="AG2165" t="s">
        <v>517</v>
      </c>
      <c r="AH2165" t="s">
        <v>517</v>
      </c>
      <c r="AI2165" t="s">
        <v>517</v>
      </c>
      <c r="AJ2165" t="s">
        <v>517</v>
      </c>
    </row>
    <row r="2166" spans="1:36" x14ac:dyDescent="0.25">
      <c r="A2166" s="13" t="s">
        <v>12297</v>
      </c>
      <c r="B2166" s="1">
        <v>42819</v>
      </c>
      <c r="C2166" s="2">
        <v>0.49579861111111106</v>
      </c>
      <c r="D2166" t="s">
        <v>12298</v>
      </c>
      <c r="E2166" t="s">
        <v>542</v>
      </c>
      <c r="F2166" t="s">
        <v>12299</v>
      </c>
      <c r="G2166" s="14" t="s">
        <v>12300</v>
      </c>
      <c r="H2166" s="14" t="s">
        <v>12301</v>
      </c>
      <c r="I2166" t="s">
        <v>24</v>
      </c>
      <c r="K2166">
        <v>3</v>
      </c>
      <c r="L2166">
        <v>25</v>
      </c>
      <c r="M2166">
        <v>11</v>
      </c>
      <c r="N2166">
        <v>7</v>
      </c>
      <c r="O2166" t="s">
        <v>517</v>
      </c>
      <c r="P2166" t="s">
        <v>517</v>
      </c>
      <c r="Q2166" t="s">
        <v>517</v>
      </c>
      <c r="R2166" t="s">
        <v>517</v>
      </c>
      <c r="S2166" t="s">
        <v>517</v>
      </c>
      <c r="T2166" t="s">
        <v>517</v>
      </c>
      <c r="U2166" t="s">
        <v>517</v>
      </c>
      <c r="V2166" t="s">
        <v>517</v>
      </c>
      <c r="W2166" t="s">
        <v>517</v>
      </c>
      <c r="X2166" t="s">
        <v>517</v>
      </c>
      <c r="Y2166" t="s">
        <v>517</v>
      </c>
      <c r="Z2166" s="1" t="s">
        <v>517</v>
      </c>
      <c r="AA2166" t="s">
        <v>12298</v>
      </c>
      <c r="AB2166" t="s">
        <v>517</v>
      </c>
      <c r="AC2166" t="s">
        <v>358</v>
      </c>
      <c r="AD2166" t="s">
        <v>517</v>
      </c>
      <c r="AF2166" t="s">
        <v>8313</v>
      </c>
      <c r="AG2166" t="s">
        <v>517</v>
      </c>
      <c r="AH2166" t="s">
        <v>517</v>
      </c>
      <c r="AI2166" t="s">
        <v>517</v>
      </c>
      <c r="AJ2166" t="s">
        <v>517</v>
      </c>
    </row>
    <row r="2167" spans="1:36" x14ac:dyDescent="0.25">
      <c r="A2167" s="13" t="s">
        <v>12303</v>
      </c>
      <c r="B2167" s="1">
        <v>42819</v>
      </c>
      <c r="C2167" s="2">
        <v>0.4808796296296296</v>
      </c>
      <c r="D2167" t="s">
        <v>10010</v>
      </c>
      <c r="E2167" t="s">
        <v>22</v>
      </c>
      <c r="F2167" t="s">
        <v>10011</v>
      </c>
      <c r="G2167" s="14" t="s">
        <v>10012</v>
      </c>
      <c r="H2167" s="14" t="s">
        <v>12304</v>
      </c>
      <c r="I2167" t="s">
        <v>21</v>
      </c>
      <c r="K2167">
        <v>3</v>
      </c>
      <c r="L2167">
        <v>25</v>
      </c>
      <c r="M2167">
        <v>11</v>
      </c>
      <c r="N2167">
        <v>7</v>
      </c>
      <c r="O2167" t="s">
        <v>12302</v>
      </c>
      <c r="P2167" t="s">
        <v>517</v>
      </c>
      <c r="Q2167" t="s">
        <v>517</v>
      </c>
      <c r="R2167" t="s">
        <v>517</v>
      </c>
      <c r="S2167" t="s">
        <v>517</v>
      </c>
      <c r="T2167" t="s">
        <v>517</v>
      </c>
      <c r="U2167" t="s">
        <v>517</v>
      </c>
      <c r="V2167" t="s">
        <v>517</v>
      </c>
      <c r="W2167" t="s">
        <v>9186</v>
      </c>
      <c r="X2167" t="s">
        <v>844</v>
      </c>
      <c r="Y2167" t="s">
        <v>10014</v>
      </c>
      <c r="Z2167" s="1">
        <v>24075</v>
      </c>
      <c r="AA2167" t="s">
        <v>614</v>
      </c>
      <c r="AB2167">
        <v>51</v>
      </c>
      <c r="AC2167" t="s">
        <v>358</v>
      </c>
      <c r="AD2167" t="s">
        <v>484</v>
      </c>
      <c r="AF2167" t="s">
        <v>517</v>
      </c>
      <c r="AG2167" t="s">
        <v>517</v>
      </c>
      <c r="AH2167" t="s">
        <v>517</v>
      </c>
      <c r="AI2167" t="s">
        <v>517</v>
      </c>
      <c r="AJ2167" t="s">
        <v>517</v>
      </c>
    </row>
    <row r="2168" spans="1:36" x14ac:dyDescent="0.25">
      <c r="A2168" s="13" t="s">
        <v>12305</v>
      </c>
      <c r="B2168" s="1">
        <v>42819</v>
      </c>
      <c r="C2168" s="2">
        <v>0.46938657407407408</v>
      </c>
      <c r="D2168" t="s">
        <v>12306</v>
      </c>
      <c r="E2168" t="s">
        <v>22</v>
      </c>
      <c r="F2168" t="s">
        <v>12307</v>
      </c>
      <c r="G2168" s="14" t="s">
        <v>12308</v>
      </c>
      <c r="H2168" s="14" t="s">
        <v>12309</v>
      </c>
      <c r="I2168" t="s">
        <v>25</v>
      </c>
      <c r="K2168">
        <v>3</v>
      </c>
      <c r="L2168">
        <v>25</v>
      </c>
      <c r="M2168">
        <v>11</v>
      </c>
      <c r="N2168">
        <v>7</v>
      </c>
      <c r="O2168" t="s">
        <v>517</v>
      </c>
      <c r="P2168" t="s">
        <v>517</v>
      </c>
      <c r="Q2168" t="s">
        <v>517</v>
      </c>
      <c r="R2168" t="s">
        <v>517</v>
      </c>
      <c r="S2168" t="s">
        <v>517</v>
      </c>
      <c r="T2168" t="s">
        <v>517</v>
      </c>
      <c r="U2168" t="s">
        <v>517</v>
      </c>
      <c r="V2168" t="s">
        <v>517</v>
      </c>
      <c r="W2168" t="s">
        <v>517</v>
      </c>
      <c r="X2168" t="s">
        <v>517</v>
      </c>
      <c r="Y2168" t="s">
        <v>12310</v>
      </c>
      <c r="Z2168" s="1">
        <v>32833</v>
      </c>
      <c r="AA2168" t="s">
        <v>12311</v>
      </c>
      <c r="AB2168">
        <v>27</v>
      </c>
      <c r="AC2168" t="s">
        <v>357</v>
      </c>
      <c r="AD2168" t="s">
        <v>490</v>
      </c>
      <c r="AF2168" t="s">
        <v>8259</v>
      </c>
      <c r="AG2168" t="s">
        <v>517</v>
      </c>
      <c r="AH2168" t="s">
        <v>517</v>
      </c>
      <c r="AI2168" t="s">
        <v>517</v>
      </c>
      <c r="AJ2168" t="s">
        <v>517</v>
      </c>
    </row>
    <row r="2169" spans="1:36" x14ac:dyDescent="0.25">
      <c r="A2169" s="13" t="s">
        <v>12312</v>
      </c>
      <c r="B2169" s="1">
        <v>42819</v>
      </c>
      <c r="C2169" s="2">
        <v>0.45709490740740738</v>
      </c>
      <c r="D2169" t="s">
        <v>12051</v>
      </c>
      <c r="E2169" t="s">
        <v>22</v>
      </c>
      <c r="F2169" t="s">
        <v>12052</v>
      </c>
      <c r="G2169" s="14" t="s">
        <v>12053</v>
      </c>
      <c r="H2169" s="14" t="s">
        <v>12054</v>
      </c>
      <c r="I2169" t="s">
        <v>24</v>
      </c>
      <c r="K2169">
        <v>3</v>
      </c>
      <c r="L2169">
        <v>25</v>
      </c>
      <c r="M2169">
        <v>10</v>
      </c>
      <c r="N2169">
        <v>7</v>
      </c>
      <c r="O2169" t="s">
        <v>517</v>
      </c>
      <c r="P2169" t="s">
        <v>517</v>
      </c>
      <c r="Q2169" t="s">
        <v>517</v>
      </c>
      <c r="R2169" t="s">
        <v>517</v>
      </c>
      <c r="S2169" t="s">
        <v>517</v>
      </c>
      <c r="T2169" t="s">
        <v>517</v>
      </c>
      <c r="U2169" t="s">
        <v>517</v>
      </c>
      <c r="V2169" t="s">
        <v>517</v>
      </c>
      <c r="W2169" t="s">
        <v>517</v>
      </c>
      <c r="X2169" t="s">
        <v>517</v>
      </c>
      <c r="Y2169" t="s">
        <v>517</v>
      </c>
      <c r="Z2169" s="1" t="s">
        <v>517</v>
      </c>
      <c r="AA2169" t="s">
        <v>1542</v>
      </c>
      <c r="AB2169" t="s">
        <v>517</v>
      </c>
      <c r="AC2169" t="s">
        <v>358</v>
      </c>
      <c r="AD2169" t="s">
        <v>517</v>
      </c>
      <c r="AF2169" t="s">
        <v>8282</v>
      </c>
      <c r="AG2169" t="s">
        <v>8304</v>
      </c>
      <c r="AH2169" t="s">
        <v>8313</v>
      </c>
      <c r="AI2169" t="s">
        <v>517</v>
      </c>
      <c r="AJ2169" t="s">
        <v>517</v>
      </c>
    </row>
    <row r="2170" spans="1:36" x14ac:dyDescent="0.25">
      <c r="A2170" s="13" t="s">
        <v>12313</v>
      </c>
      <c r="B2170" s="1">
        <v>42819</v>
      </c>
      <c r="C2170" s="2">
        <v>0.44015046296296295</v>
      </c>
      <c r="D2170" t="s">
        <v>10316</v>
      </c>
      <c r="E2170" t="s">
        <v>22</v>
      </c>
      <c r="F2170" t="s">
        <v>10317</v>
      </c>
      <c r="G2170" s="14" t="s">
        <v>12314</v>
      </c>
      <c r="H2170" s="14" t="s">
        <v>12315</v>
      </c>
      <c r="I2170" t="s">
        <v>23</v>
      </c>
      <c r="K2170">
        <v>3</v>
      </c>
      <c r="L2170">
        <v>25</v>
      </c>
      <c r="M2170">
        <v>10</v>
      </c>
      <c r="N2170">
        <v>7</v>
      </c>
      <c r="O2170" t="s">
        <v>10314</v>
      </c>
      <c r="P2170" t="s">
        <v>517</v>
      </c>
      <c r="Q2170" t="s">
        <v>517</v>
      </c>
      <c r="R2170" t="s">
        <v>517</v>
      </c>
      <c r="S2170" t="s">
        <v>517</v>
      </c>
      <c r="T2170" t="s">
        <v>517</v>
      </c>
      <c r="U2170" t="s">
        <v>517</v>
      </c>
      <c r="V2170" t="s">
        <v>517</v>
      </c>
      <c r="W2170" t="s">
        <v>526</v>
      </c>
      <c r="X2170" t="s">
        <v>527</v>
      </c>
      <c r="Y2170" t="s">
        <v>517</v>
      </c>
      <c r="Z2170" s="1" t="s">
        <v>517</v>
      </c>
      <c r="AA2170" t="s">
        <v>4231</v>
      </c>
      <c r="AB2170" t="s">
        <v>517</v>
      </c>
      <c r="AC2170" t="s">
        <v>358</v>
      </c>
      <c r="AD2170" t="s">
        <v>517</v>
      </c>
      <c r="AF2170" t="s">
        <v>517</v>
      </c>
      <c r="AG2170" t="s">
        <v>517</v>
      </c>
      <c r="AH2170" t="s">
        <v>517</v>
      </c>
      <c r="AI2170" t="s">
        <v>517</v>
      </c>
      <c r="AJ2170" t="s">
        <v>517</v>
      </c>
    </row>
    <row r="2171" spans="1:36" x14ac:dyDescent="0.25">
      <c r="A2171" s="13" t="s">
        <v>12317</v>
      </c>
      <c r="B2171" s="1">
        <v>42819</v>
      </c>
      <c r="C2171" s="2">
        <v>0.38032407407407409</v>
      </c>
      <c r="D2171" t="s">
        <v>12318</v>
      </c>
      <c r="E2171" t="s">
        <v>22</v>
      </c>
      <c r="F2171" t="s">
        <v>12319</v>
      </c>
      <c r="G2171" s="14" t="s">
        <v>12320</v>
      </c>
      <c r="H2171" s="14" t="s">
        <v>12321</v>
      </c>
      <c r="I2171" t="s">
        <v>23</v>
      </c>
      <c r="K2171">
        <v>3</v>
      </c>
      <c r="L2171">
        <v>25</v>
      </c>
      <c r="M2171">
        <v>9</v>
      </c>
      <c r="N2171">
        <v>7</v>
      </c>
      <c r="O2171" t="s">
        <v>12316</v>
      </c>
      <c r="P2171" t="s">
        <v>517</v>
      </c>
      <c r="Q2171" t="s">
        <v>517</v>
      </c>
      <c r="R2171" t="s">
        <v>517</v>
      </c>
      <c r="S2171" t="s">
        <v>517</v>
      </c>
      <c r="T2171" t="s">
        <v>517</v>
      </c>
      <c r="U2171" t="s">
        <v>517</v>
      </c>
      <c r="V2171" t="s">
        <v>517</v>
      </c>
      <c r="W2171" t="s">
        <v>1217</v>
      </c>
      <c r="X2171" t="s">
        <v>590</v>
      </c>
      <c r="Y2171" t="s">
        <v>12322</v>
      </c>
      <c r="Z2171" s="1">
        <v>33512</v>
      </c>
      <c r="AA2171" t="s">
        <v>1888</v>
      </c>
      <c r="AB2171">
        <v>25</v>
      </c>
      <c r="AC2171" t="s">
        <v>357</v>
      </c>
      <c r="AD2171" t="s">
        <v>491</v>
      </c>
      <c r="AF2171" t="s">
        <v>517</v>
      </c>
      <c r="AG2171" t="s">
        <v>517</v>
      </c>
      <c r="AH2171" t="s">
        <v>517</v>
      </c>
      <c r="AI2171" t="s">
        <v>517</v>
      </c>
      <c r="AJ2171" t="s">
        <v>517</v>
      </c>
    </row>
    <row r="2172" spans="1:36" x14ac:dyDescent="0.25">
      <c r="A2172" s="13" t="s">
        <v>12324</v>
      </c>
      <c r="B2172" s="1">
        <v>42819</v>
      </c>
      <c r="C2172" s="2">
        <v>0.37222222222222223</v>
      </c>
      <c r="D2172" t="s">
        <v>12325</v>
      </c>
      <c r="E2172" t="s">
        <v>22</v>
      </c>
      <c r="F2172" t="s">
        <v>12326</v>
      </c>
      <c r="G2172" s="14" t="s">
        <v>12327</v>
      </c>
      <c r="H2172" s="14" t="s">
        <v>12328</v>
      </c>
      <c r="I2172" t="s">
        <v>23</v>
      </c>
      <c r="K2172">
        <v>3</v>
      </c>
      <c r="L2172">
        <v>25</v>
      </c>
      <c r="M2172">
        <v>8</v>
      </c>
      <c r="N2172">
        <v>7</v>
      </c>
      <c r="O2172" t="s">
        <v>12323</v>
      </c>
      <c r="P2172" t="s">
        <v>517</v>
      </c>
      <c r="Q2172" t="s">
        <v>517</v>
      </c>
      <c r="R2172" t="s">
        <v>517</v>
      </c>
      <c r="S2172" t="s">
        <v>517</v>
      </c>
      <c r="T2172" t="s">
        <v>517</v>
      </c>
      <c r="U2172" t="s">
        <v>517</v>
      </c>
      <c r="V2172" t="s">
        <v>517</v>
      </c>
      <c r="W2172" t="s">
        <v>589</v>
      </c>
      <c r="X2172" t="s">
        <v>590</v>
      </c>
      <c r="Y2172" t="s">
        <v>12329</v>
      </c>
      <c r="Z2172" s="1">
        <v>31629</v>
      </c>
      <c r="AA2172" t="s">
        <v>12325</v>
      </c>
      <c r="AB2172">
        <v>30</v>
      </c>
      <c r="AC2172" t="s">
        <v>358</v>
      </c>
      <c r="AD2172" t="s">
        <v>492</v>
      </c>
      <c r="AF2172" t="s">
        <v>517</v>
      </c>
      <c r="AG2172" t="s">
        <v>517</v>
      </c>
      <c r="AH2172" t="s">
        <v>517</v>
      </c>
      <c r="AI2172" t="s">
        <v>517</v>
      </c>
      <c r="AJ2172" t="s">
        <v>517</v>
      </c>
    </row>
    <row r="2173" spans="1:36" x14ac:dyDescent="0.25">
      <c r="A2173" s="13" t="s">
        <v>12330</v>
      </c>
      <c r="B2173" s="1">
        <v>42819</v>
      </c>
      <c r="C2173" s="2">
        <v>0.32791666666666669</v>
      </c>
      <c r="D2173" t="s">
        <v>11563</v>
      </c>
      <c r="E2173" t="s">
        <v>22</v>
      </c>
      <c r="F2173" t="s">
        <v>11564</v>
      </c>
      <c r="G2173" s="14" t="s">
        <v>11565</v>
      </c>
      <c r="H2173" s="14" t="s">
        <v>12331</v>
      </c>
      <c r="I2173" t="s">
        <v>23</v>
      </c>
      <c r="K2173">
        <v>3</v>
      </c>
      <c r="L2173">
        <v>25</v>
      </c>
      <c r="M2173">
        <v>7</v>
      </c>
      <c r="N2173">
        <v>7</v>
      </c>
      <c r="O2173" t="s">
        <v>11561</v>
      </c>
      <c r="P2173" t="s">
        <v>517</v>
      </c>
      <c r="Q2173" t="s">
        <v>517</v>
      </c>
      <c r="R2173" t="s">
        <v>517</v>
      </c>
      <c r="S2173" t="s">
        <v>517</v>
      </c>
      <c r="T2173" t="s">
        <v>517</v>
      </c>
      <c r="U2173" t="s">
        <v>517</v>
      </c>
      <c r="V2173" t="s">
        <v>517</v>
      </c>
      <c r="W2173" t="s">
        <v>672</v>
      </c>
      <c r="X2173" t="s">
        <v>622</v>
      </c>
      <c r="Y2173" t="s">
        <v>11567</v>
      </c>
      <c r="Z2173" s="1">
        <v>27718</v>
      </c>
      <c r="AA2173" t="s">
        <v>8966</v>
      </c>
      <c r="AB2173">
        <v>41</v>
      </c>
      <c r="AC2173" t="s">
        <v>358</v>
      </c>
      <c r="AD2173" t="s">
        <v>497</v>
      </c>
      <c r="AF2173" t="s">
        <v>517</v>
      </c>
      <c r="AG2173" t="s">
        <v>517</v>
      </c>
      <c r="AH2173" t="s">
        <v>517</v>
      </c>
      <c r="AI2173" t="s">
        <v>517</v>
      </c>
      <c r="AJ2173" t="s">
        <v>517</v>
      </c>
    </row>
    <row r="2174" spans="1:36" x14ac:dyDescent="0.25">
      <c r="A2174" s="13" t="s">
        <v>12332</v>
      </c>
      <c r="B2174" s="1">
        <v>42819</v>
      </c>
      <c r="C2174" s="2">
        <v>6.7129629629629622E-3</v>
      </c>
      <c r="D2174" t="s">
        <v>12333</v>
      </c>
      <c r="E2174" t="s">
        <v>22</v>
      </c>
      <c r="F2174" t="s">
        <v>12334</v>
      </c>
      <c r="G2174" s="14" t="s">
        <v>12335</v>
      </c>
      <c r="H2174" s="14" t="s">
        <v>12336</v>
      </c>
      <c r="I2174" t="s">
        <v>25</v>
      </c>
      <c r="K2174">
        <v>3</v>
      </c>
      <c r="L2174">
        <v>25</v>
      </c>
      <c r="M2174">
        <v>0</v>
      </c>
      <c r="N2174">
        <v>7</v>
      </c>
      <c r="O2174" t="s">
        <v>517</v>
      </c>
      <c r="P2174" t="s">
        <v>517</v>
      </c>
      <c r="Q2174" t="s">
        <v>517</v>
      </c>
      <c r="R2174" t="s">
        <v>517</v>
      </c>
      <c r="S2174" t="s">
        <v>517</v>
      </c>
      <c r="T2174" t="s">
        <v>517</v>
      </c>
      <c r="U2174" t="s">
        <v>517</v>
      </c>
      <c r="V2174" t="s">
        <v>517</v>
      </c>
      <c r="W2174" t="s">
        <v>517</v>
      </c>
      <c r="X2174" t="s">
        <v>517</v>
      </c>
      <c r="Y2174" t="s">
        <v>517</v>
      </c>
      <c r="Z2174" s="1" t="s">
        <v>517</v>
      </c>
      <c r="AA2174" t="s">
        <v>1661</v>
      </c>
      <c r="AB2174" t="s">
        <v>517</v>
      </c>
      <c r="AC2174" t="s">
        <v>358</v>
      </c>
      <c r="AD2174" t="s">
        <v>517</v>
      </c>
      <c r="AF2174" t="s">
        <v>517</v>
      </c>
      <c r="AG2174" t="s">
        <v>517</v>
      </c>
      <c r="AH2174" t="s">
        <v>517</v>
      </c>
      <c r="AI2174" t="s">
        <v>517</v>
      </c>
      <c r="AJ2174" t="s">
        <v>517</v>
      </c>
    </row>
    <row r="2175" spans="1:36" x14ac:dyDescent="0.25">
      <c r="A2175" s="13" t="s">
        <v>12337</v>
      </c>
      <c r="B2175" s="1">
        <v>42818</v>
      </c>
      <c r="C2175" s="2">
        <v>0.94978009259259266</v>
      </c>
      <c r="D2175" t="s">
        <v>12338</v>
      </c>
      <c r="E2175" t="s">
        <v>22</v>
      </c>
      <c r="F2175" t="s">
        <v>12339</v>
      </c>
      <c r="G2175" s="14" t="s">
        <v>12340</v>
      </c>
      <c r="H2175" s="14" t="s">
        <v>12341</v>
      </c>
      <c r="I2175" t="s">
        <v>24</v>
      </c>
      <c r="K2175">
        <v>3</v>
      </c>
      <c r="L2175">
        <v>24</v>
      </c>
      <c r="M2175">
        <v>22</v>
      </c>
      <c r="N2175">
        <v>6</v>
      </c>
      <c r="O2175" t="s">
        <v>517</v>
      </c>
      <c r="P2175" t="s">
        <v>517</v>
      </c>
      <c r="Q2175" t="s">
        <v>517</v>
      </c>
      <c r="R2175" t="s">
        <v>517</v>
      </c>
      <c r="S2175" t="s">
        <v>517</v>
      </c>
      <c r="T2175" t="s">
        <v>517</v>
      </c>
      <c r="U2175" t="s">
        <v>517</v>
      </c>
      <c r="V2175" t="s">
        <v>517</v>
      </c>
      <c r="W2175" t="s">
        <v>517</v>
      </c>
      <c r="X2175" t="s">
        <v>517</v>
      </c>
      <c r="Y2175" t="s">
        <v>10710</v>
      </c>
      <c r="Z2175" s="1">
        <v>31048</v>
      </c>
      <c r="AA2175" t="s">
        <v>4632</v>
      </c>
      <c r="AB2175">
        <v>32</v>
      </c>
      <c r="AC2175" t="s">
        <v>358</v>
      </c>
      <c r="AD2175" t="s">
        <v>492</v>
      </c>
      <c r="AF2175" t="s">
        <v>517</v>
      </c>
      <c r="AG2175" t="s">
        <v>517</v>
      </c>
      <c r="AH2175" t="s">
        <v>517</v>
      </c>
      <c r="AI2175" t="s">
        <v>517</v>
      </c>
      <c r="AJ2175" t="s">
        <v>517</v>
      </c>
    </row>
    <row r="2176" spans="1:36" x14ac:dyDescent="0.25">
      <c r="A2176" s="13" t="s">
        <v>12342</v>
      </c>
      <c r="B2176" s="1">
        <v>42818</v>
      </c>
      <c r="C2176" s="2">
        <v>0.93099537037037028</v>
      </c>
      <c r="D2176" t="s">
        <v>12343</v>
      </c>
      <c r="E2176" t="s">
        <v>22</v>
      </c>
      <c r="F2176" t="s">
        <v>12344</v>
      </c>
      <c r="G2176" t="s">
        <v>12345</v>
      </c>
      <c r="H2176" t="s">
        <v>12346</v>
      </c>
      <c r="I2176" t="s">
        <v>24</v>
      </c>
      <c r="K2176">
        <v>3</v>
      </c>
      <c r="L2176">
        <v>24</v>
      </c>
      <c r="M2176">
        <v>22</v>
      </c>
      <c r="N2176">
        <v>6</v>
      </c>
      <c r="O2176" t="s">
        <v>517</v>
      </c>
      <c r="P2176" t="s">
        <v>517</v>
      </c>
      <c r="Q2176" t="s">
        <v>517</v>
      </c>
      <c r="R2176" t="s">
        <v>517</v>
      </c>
      <c r="S2176" t="s">
        <v>517</v>
      </c>
      <c r="T2176" t="s">
        <v>517</v>
      </c>
      <c r="U2176" t="s">
        <v>517</v>
      </c>
      <c r="V2176" t="s">
        <v>517</v>
      </c>
      <c r="W2176" t="s">
        <v>517</v>
      </c>
      <c r="X2176" t="s">
        <v>517</v>
      </c>
      <c r="Y2176" t="s">
        <v>12347</v>
      </c>
      <c r="Z2176">
        <v>34203</v>
      </c>
      <c r="AA2176" t="s">
        <v>12343</v>
      </c>
      <c r="AB2176">
        <v>23</v>
      </c>
      <c r="AC2176" t="s">
        <v>358</v>
      </c>
      <c r="AD2176" t="s">
        <v>497</v>
      </c>
      <c r="AF2176" t="s">
        <v>517</v>
      </c>
      <c r="AG2176" t="s">
        <v>517</v>
      </c>
      <c r="AH2176" t="s">
        <v>517</v>
      </c>
      <c r="AI2176" t="s">
        <v>517</v>
      </c>
      <c r="AJ2176" t="s">
        <v>517</v>
      </c>
    </row>
    <row r="2177" spans="1:36" x14ac:dyDescent="0.25">
      <c r="A2177" s="13" t="s">
        <v>12348</v>
      </c>
      <c r="B2177" s="1">
        <v>42818</v>
      </c>
      <c r="C2177" s="2">
        <v>0.92623842592592587</v>
      </c>
      <c r="D2177" t="s">
        <v>12349</v>
      </c>
      <c r="E2177" t="s">
        <v>22</v>
      </c>
      <c r="F2177" t="s">
        <v>12350</v>
      </c>
      <c r="G2177" s="14" t="s">
        <v>12351</v>
      </c>
      <c r="H2177" s="14" t="s">
        <v>12352</v>
      </c>
      <c r="I2177" t="s">
        <v>23</v>
      </c>
      <c r="K2177">
        <v>3</v>
      </c>
      <c r="L2177">
        <v>24</v>
      </c>
      <c r="M2177">
        <v>22</v>
      </c>
      <c r="N2177">
        <v>6</v>
      </c>
      <c r="O2177" t="s">
        <v>517</v>
      </c>
      <c r="P2177" t="s">
        <v>517</v>
      </c>
      <c r="Q2177" t="s">
        <v>517</v>
      </c>
      <c r="R2177" t="s">
        <v>517</v>
      </c>
      <c r="S2177" t="s">
        <v>517</v>
      </c>
      <c r="T2177" t="s">
        <v>517</v>
      </c>
      <c r="U2177" t="s">
        <v>517</v>
      </c>
      <c r="V2177" t="s">
        <v>517</v>
      </c>
      <c r="W2177" t="s">
        <v>517</v>
      </c>
      <c r="X2177" t="s">
        <v>517</v>
      </c>
      <c r="Y2177" t="s">
        <v>12353</v>
      </c>
      <c r="Z2177" s="1">
        <v>33260</v>
      </c>
      <c r="AA2177" t="s">
        <v>478</v>
      </c>
      <c r="AB2177">
        <v>26</v>
      </c>
      <c r="AC2177" t="s">
        <v>358</v>
      </c>
      <c r="AD2177" t="s">
        <v>499</v>
      </c>
      <c r="AF2177" t="s">
        <v>8313</v>
      </c>
      <c r="AG2177" t="s">
        <v>517</v>
      </c>
      <c r="AH2177" t="s">
        <v>517</v>
      </c>
      <c r="AI2177" t="s">
        <v>517</v>
      </c>
      <c r="AJ2177" t="s">
        <v>517</v>
      </c>
    </row>
    <row r="2178" spans="1:36" x14ac:dyDescent="0.25">
      <c r="A2178" s="13" t="s">
        <v>12355</v>
      </c>
      <c r="B2178" s="1">
        <v>42818</v>
      </c>
      <c r="C2178" s="2">
        <v>0.72109953703703711</v>
      </c>
      <c r="D2178" t="s">
        <v>2487</v>
      </c>
      <c r="E2178" t="s">
        <v>22</v>
      </c>
      <c r="F2178" t="s">
        <v>2488</v>
      </c>
      <c r="G2178" s="14" t="s">
        <v>2489</v>
      </c>
      <c r="H2178" s="14" t="s">
        <v>2490</v>
      </c>
      <c r="I2178" t="s">
        <v>23</v>
      </c>
      <c r="K2178">
        <v>3</v>
      </c>
      <c r="L2178">
        <v>24</v>
      </c>
      <c r="M2178">
        <v>17</v>
      </c>
      <c r="N2178">
        <v>6</v>
      </c>
      <c r="O2178" t="s">
        <v>12354</v>
      </c>
      <c r="P2178" t="s">
        <v>517</v>
      </c>
      <c r="Q2178" t="s">
        <v>517</v>
      </c>
      <c r="R2178" t="s">
        <v>517</v>
      </c>
      <c r="S2178" t="s">
        <v>517</v>
      </c>
      <c r="T2178" t="s">
        <v>517</v>
      </c>
      <c r="U2178" t="s">
        <v>517</v>
      </c>
      <c r="V2178" t="s">
        <v>517</v>
      </c>
      <c r="W2178" t="s">
        <v>526</v>
      </c>
      <c r="X2178" t="s">
        <v>527</v>
      </c>
      <c r="Y2178" t="s">
        <v>2491</v>
      </c>
      <c r="Z2178" s="1">
        <v>35842</v>
      </c>
      <c r="AA2178" t="s">
        <v>2487</v>
      </c>
      <c r="AB2178">
        <v>19</v>
      </c>
      <c r="AC2178" t="s">
        <v>358</v>
      </c>
      <c r="AD2178" t="s">
        <v>498</v>
      </c>
      <c r="AF2178" t="s">
        <v>8313</v>
      </c>
      <c r="AG2178" t="s">
        <v>8265</v>
      </c>
      <c r="AH2178" t="s">
        <v>517</v>
      </c>
      <c r="AI2178" t="s">
        <v>517</v>
      </c>
      <c r="AJ2178" t="s">
        <v>517</v>
      </c>
    </row>
    <row r="2179" spans="1:36" x14ac:dyDescent="0.25">
      <c r="A2179" s="13" t="s">
        <v>12356</v>
      </c>
      <c r="B2179" s="1">
        <v>42818</v>
      </c>
      <c r="C2179" s="2">
        <v>0.52212962962962961</v>
      </c>
      <c r="D2179" t="s">
        <v>12357</v>
      </c>
      <c r="E2179" t="s">
        <v>22</v>
      </c>
      <c r="F2179" t="s">
        <v>12358</v>
      </c>
      <c r="G2179" s="14" t="s">
        <v>12359</v>
      </c>
      <c r="H2179" s="14" t="s">
        <v>12360</v>
      </c>
      <c r="I2179" t="s">
        <v>25</v>
      </c>
      <c r="K2179">
        <v>3</v>
      </c>
      <c r="L2179">
        <v>24</v>
      </c>
      <c r="M2179">
        <v>12</v>
      </c>
      <c r="N2179">
        <v>6</v>
      </c>
      <c r="O2179" t="s">
        <v>517</v>
      </c>
      <c r="P2179" t="s">
        <v>517</v>
      </c>
      <c r="Q2179" t="s">
        <v>517</v>
      </c>
      <c r="R2179" t="s">
        <v>517</v>
      </c>
      <c r="S2179" t="s">
        <v>517</v>
      </c>
      <c r="T2179" t="s">
        <v>517</v>
      </c>
      <c r="U2179" t="s">
        <v>517</v>
      </c>
      <c r="V2179" t="s">
        <v>517</v>
      </c>
      <c r="W2179" t="s">
        <v>517</v>
      </c>
      <c r="X2179" t="s">
        <v>517</v>
      </c>
      <c r="Y2179" t="s">
        <v>12361</v>
      </c>
      <c r="Z2179" s="1">
        <v>26488</v>
      </c>
      <c r="AA2179" t="s">
        <v>1702</v>
      </c>
      <c r="AB2179">
        <v>44</v>
      </c>
      <c r="AC2179" t="s">
        <v>358</v>
      </c>
      <c r="AD2179" t="s">
        <v>496</v>
      </c>
      <c r="AF2179" t="s">
        <v>8313</v>
      </c>
      <c r="AG2179" t="s">
        <v>517</v>
      </c>
      <c r="AH2179" t="s">
        <v>517</v>
      </c>
      <c r="AI2179" t="s">
        <v>517</v>
      </c>
      <c r="AJ2179" t="s">
        <v>517</v>
      </c>
    </row>
    <row r="2180" spans="1:36" x14ac:dyDescent="0.25">
      <c r="A2180" s="13" t="s">
        <v>12363</v>
      </c>
      <c r="B2180" s="1">
        <v>42818</v>
      </c>
      <c r="C2180" s="2">
        <v>0.41297453703703701</v>
      </c>
      <c r="D2180" t="s">
        <v>7871</v>
      </c>
      <c r="E2180" t="s">
        <v>22</v>
      </c>
      <c r="F2180" t="s">
        <v>7872</v>
      </c>
      <c r="G2180" t="s">
        <v>7873</v>
      </c>
      <c r="H2180" t="s">
        <v>7874</v>
      </c>
      <c r="I2180" t="s">
        <v>23</v>
      </c>
      <c r="K2180">
        <v>3</v>
      </c>
      <c r="L2180">
        <v>24</v>
      </c>
      <c r="M2180">
        <v>9</v>
      </c>
      <c r="N2180">
        <v>6</v>
      </c>
      <c r="O2180" t="s">
        <v>12362</v>
      </c>
      <c r="P2180" t="s">
        <v>517</v>
      </c>
      <c r="Q2180" t="s">
        <v>517</v>
      </c>
      <c r="R2180" t="s">
        <v>517</v>
      </c>
      <c r="S2180" t="s">
        <v>517</v>
      </c>
      <c r="T2180" t="s">
        <v>517</v>
      </c>
      <c r="U2180" t="s">
        <v>517</v>
      </c>
      <c r="V2180" t="s">
        <v>517</v>
      </c>
      <c r="W2180" t="s">
        <v>526</v>
      </c>
      <c r="X2180" t="s">
        <v>527</v>
      </c>
      <c r="Y2180" t="s">
        <v>7875</v>
      </c>
      <c r="Z2180">
        <v>34900</v>
      </c>
      <c r="AA2180" t="s">
        <v>572</v>
      </c>
      <c r="AB2180">
        <v>21</v>
      </c>
      <c r="AC2180" t="s">
        <v>358</v>
      </c>
      <c r="AD2180" t="s">
        <v>482</v>
      </c>
      <c r="AF2180" t="s">
        <v>517</v>
      </c>
      <c r="AG2180" t="s">
        <v>517</v>
      </c>
      <c r="AH2180" t="s">
        <v>517</v>
      </c>
      <c r="AI2180" t="s">
        <v>517</v>
      </c>
      <c r="AJ2180" t="s">
        <v>517</v>
      </c>
    </row>
    <row r="2181" spans="1:36" x14ac:dyDescent="0.25">
      <c r="A2181" s="13" t="s">
        <v>12364</v>
      </c>
      <c r="B2181" s="1">
        <v>42818</v>
      </c>
      <c r="C2181" s="2">
        <v>0.37597222222222221</v>
      </c>
      <c r="D2181" t="s">
        <v>12318</v>
      </c>
      <c r="E2181" t="s">
        <v>22</v>
      </c>
      <c r="F2181" t="s">
        <v>12319</v>
      </c>
      <c r="G2181" s="14" t="s">
        <v>12320</v>
      </c>
      <c r="H2181" s="14" t="s">
        <v>12321</v>
      </c>
      <c r="I2181" t="s">
        <v>23</v>
      </c>
      <c r="K2181">
        <v>3</v>
      </c>
      <c r="L2181">
        <v>24</v>
      </c>
      <c r="M2181">
        <v>9</v>
      </c>
      <c r="N2181">
        <v>6</v>
      </c>
      <c r="O2181" t="s">
        <v>12316</v>
      </c>
      <c r="P2181" t="s">
        <v>517</v>
      </c>
      <c r="Q2181" t="s">
        <v>517</v>
      </c>
      <c r="R2181" t="s">
        <v>517</v>
      </c>
      <c r="S2181" t="s">
        <v>517</v>
      </c>
      <c r="T2181" t="s">
        <v>517</v>
      </c>
      <c r="U2181" t="s">
        <v>517</v>
      </c>
      <c r="V2181" t="s">
        <v>517</v>
      </c>
      <c r="W2181" t="s">
        <v>1217</v>
      </c>
      <c r="X2181" t="s">
        <v>590</v>
      </c>
      <c r="Y2181" t="s">
        <v>12322</v>
      </c>
      <c r="Z2181" s="1">
        <v>33512</v>
      </c>
      <c r="AA2181" t="s">
        <v>1888</v>
      </c>
      <c r="AB2181">
        <v>25</v>
      </c>
      <c r="AC2181" t="s">
        <v>357</v>
      </c>
      <c r="AD2181" t="s">
        <v>491</v>
      </c>
      <c r="AF2181" t="s">
        <v>8253</v>
      </c>
      <c r="AG2181" t="s">
        <v>517</v>
      </c>
      <c r="AH2181" t="s">
        <v>517</v>
      </c>
      <c r="AI2181" t="s">
        <v>517</v>
      </c>
      <c r="AJ2181" t="s">
        <v>517</v>
      </c>
    </row>
    <row r="2182" spans="1:36" x14ac:dyDescent="0.25">
      <c r="A2182" s="13" t="s">
        <v>12365</v>
      </c>
      <c r="B2182" s="1">
        <v>42818</v>
      </c>
      <c r="C2182" s="2">
        <v>1.4456018518518519E-2</v>
      </c>
      <c r="D2182" t="s">
        <v>12366</v>
      </c>
      <c r="E2182" t="s">
        <v>22</v>
      </c>
      <c r="F2182" t="s">
        <v>12367</v>
      </c>
      <c r="G2182" s="14" t="s">
        <v>12368</v>
      </c>
      <c r="H2182" s="14" t="s">
        <v>12369</v>
      </c>
      <c r="I2182" t="s">
        <v>23</v>
      </c>
      <c r="K2182">
        <v>3</v>
      </c>
      <c r="L2182">
        <v>24</v>
      </c>
      <c r="M2182">
        <v>0</v>
      </c>
      <c r="N2182">
        <v>6</v>
      </c>
      <c r="O2182" t="s">
        <v>517</v>
      </c>
      <c r="P2182" t="s">
        <v>517</v>
      </c>
      <c r="Q2182" t="s">
        <v>517</v>
      </c>
      <c r="R2182" t="s">
        <v>517</v>
      </c>
      <c r="S2182" t="s">
        <v>517</v>
      </c>
      <c r="T2182" t="s">
        <v>517</v>
      </c>
      <c r="U2182" t="s">
        <v>517</v>
      </c>
      <c r="V2182" t="s">
        <v>517</v>
      </c>
      <c r="W2182" t="s">
        <v>517</v>
      </c>
      <c r="X2182" t="s">
        <v>517</v>
      </c>
      <c r="Y2182" t="s">
        <v>12370</v>
      </c>
      <c r="Z2182" s="1">
        <v>36006</v>
      </c>
      <c r="AA2182" t="s">
        <v>3163</v>
      </c>
      <c r="AB2182">
        <v>18</v>
      </c>
      <c r="AC2182" t="s">
        <v>358</v>
      </c>
      <c r="AD2182" t="s">
        <v>489</v>
      </c>
      <c r="AF2182" t="s">
        <v>517</v>
      </c>
      <c r="AG2182" t="s">
        <v>517</v>
      </c>
      <c r="AH2182" t="s">
        <v>517</v>
      </c>
      <c r="AI2182" t="s">
        <v>517</v>
      </c>
      <c r="AJ2182" t="s">
        <v>517</v>
      </c>
    </row>
    <row r="2183" spans="1:36" x14ac:dyDescent="0.25">
      <c r="A2183" s="13" t="s">
        <v>12371</v>
      </c>
      <c r="B2183" s="1">
        <v>42817</v>
      </c>
      <c r="C2183" s="2">
        <v>0.98928240740740747</v>
      </c>
      <c r="D2183" t="s">
        <v>10316</v>
      </c>
      <c r="E2183" t="s">
        <v>22</v>
      </c>
      <c r="F2183" t="s">
        <v>10317</v>
      </c>
      <c r="G2183" s="14" t="s">
        <v>12314</v>
      </c>
      <c r="H2183" s="14" t="s">
        <v>12372</v>
      </c>
      <c r="I2183" t="s">
        <v>23</v>
      </c>
      <c r="K2183">
        <v>3</v>
      </c>
      <c r="L2183">
        <v>23</v>
      </c>
      <c r="M2183">
        <v>23</v>
      </c>
      <c r="N2183">
        <v>5</v>
      </c>
      <c r="O2183" t="s">
        <v>10314</v>
      </c>
      <c r="P2183" t="s">
        <v>517</v>
      </c>
      <c r="Q2183" t="s">
        <v>517</v>
      </c>
      <c r="R2183" t="s">
        <v>517</v>
      </c>
      <c r="S2183" t="s">
        <v>517</v>
      </c>
      <c r="T2183" t="s">
        <v>517</v>
      </c>
      <c r="U2183" t="s">
        <v>517</v>
      </c>
      <c r="V2183" t="s">
        <v>517</v>
      </c>
      <c r="W2183" t="s">
        <v>526</v>
      </c>
      <c r="X2183" t="s">
        <v>527</v>
      </c>
      <c r="Y2183" t="s">
        <v>517</v>
      </c>
      <c r="Z2183" s="1" t="s">
        <v>517</v>
      </c>
      <c r="AA2183" t="s">
        <v>4231</v>
      </c>
      <c r="AB2183" t="s">
        <v>517</v>
      </c>
      <c r="AC2183" t="s">
        <v>358</v>
      </c>
      <c r="AD2183" t="s">
        <v>517</v>
      </c>
      <c r="AF2183" t="s">
        <v>517</v>
      </c>
      <c r="AG2183" t="s">
        <v>517</v>
      </c>
      <c r="AH2183" t="s">
        <v>517</v>
      </c>
      <c r="AI2183" t="s">
        <v>517</v>
      </c>
      <c r="AJ2183" t="s">
        <v>517</v>
      </c>
    </row>
    <row r="2184" spans="1:36" x14ac:dyDescent="0.25">
      <c r="A2184" s="13" t="s">
        <v>12374</v>
      </c>
      <c r="B2184" s="1">
        <v>42817</v>
      </c>
      <c r="C2184" s="2">
        <v>0.95594907407407403</v>
      </c>
      <c r="D2184" t="s">
        <v>12375</v>
      </c>
      <c r="E2184" t="s">
        <v>22</v>
      </c>
      <c r="F2184" t="s">
        <v>12376</v>
      </c>
      <c r="G2184" s="14" t="s">
        <v>12377</v>
      </c>
      <c r="H2184" s="14" t="s">
        <v>12378</v>
      </c>
      <c r="I2184" t="s">
        <v>23</v>
      </c>
      <c r="K2184">
        <v>3</v>
      </c>
      <c r="L2184">
        <v>23</v>
      </c>
      <c r="M2184">
        <v>22</v>
      </c>
      <c r="N2184">
        <v>5</v>
      </c>
      <c r="O2184" t="s">
        <v>12373</v>
      </c>
      <c r="P2184" t="s">
        <v>517</v>
      </c>
      <c r="Q2184" t="s">
        <v>517</v>
      </c>
      <c r="R2184" t="s">
        <v>517</v>
      </c>
      <c r="S2184" t="s">
        <v>517</v>
      </c>
      <c r="T2184" t="s">
        <v>517</v>
      </c>
      <c r="U2184" t="s">
        <v>517</v>
      </c>
      <c r="V2184" t="s">
        <v>517</v>
      </c>
      <c r="W2184" t="s">
        <v>526</v>
      </c>
      <c r="X2184" t="s">
        <v>527</v>
      </c>
      <c r="Y2184" t="s">
        <v>12379</v>
      </c>
      <c r="Z2184" s="1">
        <v>35354</v>
      </c>
      <c r="AA2184" t="s">
        <v>519</v>
      </c>
      <c r="AB2184">
        <v>20</v>
      </c>
      <c r="AC2184" t="s">
        <v>358</v>
      </c>
      <c r="AD2184" t="s">
        <v>487</v>
      </c>
      <c r="AF2184" t="s">
        <v>517</v>
      </c>
      <c r="AG2184" t="s">
        <v>517</v>
      </c>
      <c r="AH2184" t="s">
        <v>517</v>
      </c>
      <c r="AI2184" t="s">
        <v>517</v>
      </c>
      <c r="AJ2184" t="s">
        <v>517</v>
      </c>
    </row>
    <row r="2185" spans="1:36" x14ac:dyDescent="0.25">
      <c r="A2185" s="13" t="s">
        <v>12381</v>
      </c>
      <c r="B2185" s="1">
        <v>42817</v>
      </c>
      <c r="C2185" s="2">
        <v>0.92637731481481478</v>
      </c>
      <c r="D2185" t="s">
        <v>12382</v>
      </c>
      <c r="E2185" t="s">
        <v>22</v>
      </c>
      <c r="F2185" t="s">
        <v>12383</v>
      </c>
      <c r="G2185" s="14" t="s">
        <v>12384</v>
      </c>
      <c r="H2185" s="14" t="s">
        <v>12385</v>
      </c>
      <c r="I2185" t="s">
        <v>23</v>
      </c>
      <c r="K2185">
        <v>3</v>
      </c>
      <c r="L2185">
        <v>23</v>
      </c>
      <c r="M2185">
        <v>22</v>
      </c>
      <c r="N2185">
        <v>5</v>
      </c>
      <c r="O2185" t="s">
        <v>12380</v>
      </c>
      <c r="P2185" t="s">
        <v>517</v>
      </c>
      <c r="Q2185" t="s">
        <v>517</v>
      </c>
      <c r="R2185" t="s">
        <v>517</v>
      </c>
      <c r="S2185" t="s">
        <v>517</v>
      </c>
      <c r="T2185" t="s">
        <v>517</v>
      </c>
      <c r="U2185" t="s">
        <v>517</v>
      </c>
      <c r="V2185" t="s">
        <v>517</v>
      </c>
      <c r="W2185" t="s">
        <v>775</v>
      </c>
      <c r="X2185" t="s">
        <v>590</v>
      </c>
      <c r="Y2185" t="s">
        <v>12386</v>
      </c>
      <c r="Z2185" s="1">
        <v>33131</v>
      </c>
      <c r="AA2185" t="s">
        <v>9561</v>
      </c>
      <c r="AB2185">
        <v>26</v>
      </c>
      <c r="AC2185" t="s">
        <v>358</v>
      </c>
      <c r="AD2185" t="s">
        <v>488</v>
      </c>
      <c r="AF2185" t="s">
        <v>517</v>
      </c>
      <c r="AG2185" t="s">
        <v>517</v>
      </c>
      <c r="AH2185" t="s">
        <v>517</v>
      </c>
      <c r="AI2185" t="s">
        <v>517</v>
      </c>
      <c r="AJ2185" t="s">
        <v>517</v>
      </c>
    </row>
    <row r="2186" spans="1:36" x14ac:dyDescent="0.25">
      <c r="A2186" s="13" t="s">
        <v>12388</v>
      </c>
      <c r="B2186" s="1">
        <v>42817</v>
      </c>
      <c r="C2186" s="2">
        <v>0.88850694444444445</v>
      </c>
      <c r="D2186" t="s">
        <v>12389</v>
      </c>
      <c r="E2186" t="s">
        <v>22</v>
      </c>
      <c r="F2186" t="s">
        <v>12390</v>
      </c>
      <c r="G2186" s="14" t="s">
        <v>12391</v>
      </c>
      <c r="H2186" s="14" t="s">
        <v>12392</v>
      </c>
      <c r="I2186" t="s">
        <v>23</v>
      </c>
      <c r="K2186">
        <v>3</v>
      </c>
      <c r="L2186">
        <v>23</v>
      </c>
      <c r="M2186">
        <v>21</v>
      </c>
      <c r="N2186">
        <v>5</v>
      </c>
      <c r="O2186" t="s">
        <v>12387</v>
      </c>
      <c r="P2186" t="s">
        <v>517</v>
      </c>
      <c r="Q2186" t="s">
        <v>517</v>
      </c>
      <c r="R2186" t="s">
        <v>517</v>
      </c>
      <c r="S2186" t="s">
        <v>517</v>
      </c>
      <c r="T2186" t="s">
        <v>517</v>
      </c>
      <c r="U2186" t="s">
        <v>517</v>
      </c>
      <c r="V2186" t="s">
        <v>517</v>
      </c>
      <c r="W2186" t="s">
        <v>1839</v>
      </c>
      <c r="X2186" t="s">
        <v>4555</v>
      </c>
      <c r="Y2186" t="s">
        <v>12393</v>
      </c>
      <c r="Z2186" s="1">
        <v>32336</v>
      </c>
      <c r="AA2186" t="s">
        <v>1702</v>
      </c>
      <c r="AB2186">
        <v>28</v>
      </c>
      <c r="AC2186" t="s">
        <v>358</v>
      </c>
      <c r="AD2186" t="s">
        <v>501</v>
      </c>
      <c r="AF2186" t="s">
        <v>517</v>
      </c>
      <c r="AG2186" t="s">
        <v>517</v>
      </c>
      <c r="AH2186" t="s">
        <v>517</v>
      </c>
      <c r="AI2186" t="s">
        <v>517</v>
      </c>
      <c r="AJ2186" t="s">
        <v>517</v>
      </c>
    </row>
    <row r="2187" spans="1:36" x14ac:dyDescent="0.25">
      <c r="A2187" s="13" t="s">
        <v>12395</v>
      </c>
      <c r="B2187" s="1">
        <v>42817</v>
      </c>
      <c r="C2187" s="2">
        <v>0.86181712962962964</v>
      </c>
      <c r="D2187" t="s">
        <v>12396</v>
      </c>
      <c r="E2187" t="s">
        <v>22</v>
      </c>
      <c r="F2187" t="s">
        <v>12397</v>
      </c>
      <c r="G2187" s="14" t="s">
        <v>12398</v>
      </c>
      <c r="H2187" s="14" t="s">
        <v>12399</v>
      </c>
      <c r="I2187" t="s">
        <v>23</v>
      </c>
      <c r="K2187">
        <v>3</v>
      </c>
      <c r="L2187">
        <v>23</v>
      </c>
      <c r="M2187">
        <v>20</v>
      </c>
      <c r="N2187">
        <v>5</v>
      </c>
      <c r="O2187" t="s">
        <v>12394</v>
      </c>
      <c r="P2187" t="s">
        <v>517</v>
      </c>
      <c r="Q2187" t="s">
        <v>517</v>
      </c>
      <c r="R2187" t="s">
        <v>517</v>
      </c>
      <c r="S2187" t="s">
        <v>517</v>
      </c>
      <c r="T2187" t="s">
        <v>517</v>
      </c>
      <c r="U2187" t="s">
        <v>517</v>
      </c>
      <c r="V2187" t="s">
        <v>517</v>
      </c>
      <c r="W2187" t="s">
        <v>589</v>
      </c>
      <c r="X2187" t="s">
        <v>590</v>
      </c>
      <c r="Y2187" t="s">
        <v>12400</v>
      </c>
      <c r="Z2187" s="1">
        <v>25341</v>
      </c>
      <c r="AA2187" t="s">
        <v>12401</v>
      </c>
      <c r="AB2187">
        <v>47</v>
      </c>
      <c r="AC2187" t="s">
        <v>358</v>
      </c>
      <c r="AD2187" t="s">
        <v>482</v>
      </c>
      <c r="AF2187" t="s">
        <v>517</v>
      </c>
      <c r="AG2187" t="s">
        <v>517</v>
      </c>
      <c r="AH2187" t="s">
        <v>517</v>
      </c>
      <c r="AI2187" t="s">
        <v>517</v>
      </c>
      <c r="AJ2187" t="s">
        <v>517</v>
      </c>
    </row>
    <row r="2188" spans="1:36" x14ac:dyDescent="0.25">
      <c r="A2188" s="13" t="s">
        <v>12403</v>
      </c>
      <c r="B2188" s="1">
        <v>42817</v>
      </c>
      <c r="C2188" s="2">
        <v>0.85958333333333325</v>
      </c>
      <c r="D2188" t="s">
        <v>12404</v>
      </c>
      <c r="E2188" t="s">
        <v>22</v>
      </c>
      <c r="F2188" t="s">
        <v>12405</v>
      </c>
      <c r="G2188" s="14" t="s">
        <v>12406</v>
      </c>
      <c r="H2188" s="14" t="s">
        <v>12407</v>
      </c>
      <c r="I2188" t="s">
        <v>24</v>
      </c>
      <c r="K2188">
        <v>3</v>
      </c>
      <c r="L2188">
        <v>23</v>
      </c>
      <c r="M2188">
        <v>20</v>
      </c>
      <c r="N2188">
        <v>5</v>
      </c>
      <c r="O2188" t="s">
        <v>12402</v>
      </c>
      <c r="P2188" t="s">
        <v>517</v>
      </c>
      <c r="Q2188" t="s">
        <v>517</v>
      </c>
      <c r="R2188" t="s">
        <v>517</v>
      </c>
      <c r="S2188" t="s">
        <v>517</v>
      </c>
      <c r="T2188" t="s">
        <v>517</v>
      </c>
      <c r="U2188" t="s">
        <v>517</v>
      </c>
      <c r="V2188" t="s">
        <v>517</v>
      </c>
      <c r="W2188" t="s">
        <v>589</v>
      </c>
      <c r="X2188" t="s">
        <v>590</v>
      </c>
      <c r="Y2188" t="s">
        <v>12408</v>
      </c>
      <c r="Z2188" s="1">
        <v>385</v>
      </c>
      <c r="AA2188" t="s">
        <v>990</v>
      </c>
      <c r="AB2188">
        <v>16</v>
      </c>
      <c r="AC2188" t="s">
        <v>358</v>
      </c>
      <c r="AD2188" t="s">
        <v>509</v>
      </c>
      <c r="AF2188" t="s">
        <v>517</v>
      </c>
      <c r="AG2188" t="s">
        <v>517</v>
      </c>
      <c r="AH2188" t="s">
        <v>517</v>
      </c>
      <c r="AI2188" t="s">
        <v>517</v>
      </c>
      <c r="AJ2188" t="s">
        <v>517</v>
      </c>
    </row>
    <row r="2189" spans="1:36" x14ac:dyDescent="0.25">
      <c r="A2189" s="13" t="s">
        <v>12409</v>
      </c>
      <c r="B2189" s="1">
        <v>42817</v>
      </c>
      <c r="C2189" s="2">
        <v>0.802800925925926</v>
      </c>
      <c r="D2189" t="s">
        <v>12318</v>
      </c>
      <c r="E2189" t="s">
        <v>22</v>
      </c>
      <c r="F2189" t="s">
        <v>12319</v>
      </c>
      <c r="G2189" s="14" t="s">
        <v>12320</v>
      </c>
      <c r="H2189" s="14" t="s">
        <v>12321</v>
      </c>
      <c r="I2189" t="s">
        <v>23</v>
      </c>
      <c r="K2189">
        <v>3</v>
      </c>
      <c r="L2189">
        <v>23</v>
      </c>
      <c r="M2189">
        <v>19</v>
      </c>
      <c r="N2189">
        <v>5</v>
      </c>
      <c r="O2189" t="s">
        <v>12316</v>
      </c>
      <c r="P2189" t="s">
        <v>517</v>
      </c>
      <c r="Q2189" t="s">
        <v>517</v>
      </c>
      <c r="R2189" t="s">
        <v>517</v>
      </c>
      <c r="S2189" t="s">
        <v>517</v>
      </c>
      <c r="T2189" t="s">
        <v>517</v>
      </c>
      <c r="U2189" t="s">
        <v>517</v>
      </c>
      <c r="V2189" t="s">
        <v>517</v>
      </c>
      <c r="W2189" t="s">
        <v>1217</v>
      </c>
      <c r="X2189" t="s">
        <v>590</v>
      </c>
      <c r="Y2189" t="s">
        <v>12322</v>
      </c>
      <c r="Z2189" s="1">
        <v>33512</v>
      </c>
      <c r="AA2189" t="s">
        <v>1888</v>
      </c>
      <c r="AB2189">
        <v>25</v>
      </c>
      <c r="AC2189" t="s">
        <v>357</v>
      </c>
      <c r="AD2189" t="s">
        <v>491</v>
      </c>
      <c r="AF2189" t="s">
        <v>8295</v>
      </c>
      <c r="AG2189" t="s">
        <v>517</v>
      </c>
      <c r="AH2189" t="s">
        <v>8253</v>
      </c>
      <c r="AI2189" t="s">
        <v>517</v>
      </c>
      <c r="AJ2189" t="s">
        <v>517</v>
      </c>
    </row>
    <row r="2190" spans="1:36" x14ac:dyDescent="0.25">
      <c r="A2190" s="13" t="s">
        <v>12410</v>
      </c>
      <c r="B2190" s="1">
        <v>42817</v>
      </c>
      <c r="C2190" s="2">
        <v>0.78765046296296293</v>
      </c>
      <c r="D2190" t="s">
        <v>12411</v>
      </c>
      <c r="E2190" t="s">
        <v>22</v>
      </c>
      <c r="F2190" t="s">
        <v>12412</v>
      </c>
      <c r="G2190" s="14" t="s">
        <v>12413</v>
      </c>
      <c r="H2190" s="14" t="s">
        <v>12414</v>
      </c>
      <c r="I2190" t="s">
        <v>25</v>
      </c>
      <c r="K2190">
        <v>3</v>
      </c>
      <c r="L2190">
        <v>23</v>
      </c>
      <c r="M2190">
        <v>18</v>
      </c>
      <c r="N2190">
        <v>5</v>
      </c>
      <c r="O2190" t="s">
        <v>517</v>
      </c>
      <c r="P2190" t="s">
        <v>517</v>
      </c>
      <c r="Q2190" t="s">
        <v>517</v>
      </c>
      <c r="R2190" t="s">
        <v>517</v>
      </c>
      <c r="S2190" t="s">
        <v>517</v>
      </c>
      <c r="T2190" t="s">
        <v>517</v>
      </c>
      <c r="U2190" t="s">
        <v>517</v>
      </c>
      <c r="V2190" t="s">
        <v>517</v>
      </c>
      <c r="W2190" t="s">
        <v>517</v>
      </c>
      <c r="X2190" t="s">
        <v>517</v>
      </c>
      <c r="Y2190" t="s">
        <v>3262</v>
      </c>
      <c r="Z2190" s="1">
        <v>33604</v>
      </c>
      <c r="AA2190" t="s">
        <v>9618</v>
      </c>
      <c r="AB2190">
        <v>25</v>
      </c>
      <c r="AC2190" t="s">
        <v>357</v>
      </c>
      <c r="AD2190" t="s">
        <v>498</v>
      </c>
      <c r="AF2190" t="s">
        <v>8259</v>
      </c>
      <c r="AG2190" t="s">
        <v>517</v>
      </c>
      <c r="AH2190" t="s">
        <v>517</v>
      </c>
      <c r="AI2190" t="s">
        <v>517</v>
      </c>
      <c r="AJ2190" t="s">
        <v>517</v>
      </c>
    </row>
    <row r="2191" spans="1:36" x14ac:dyDescent="0.25">
      <c r="A2191" s="13" t="s">
        <v>12416</v>
      </c>
      <c r="B2191" s="1">
        <v>42817</v>
      </c>
      <c r="C2191" s="2">
        <v>0.75119212962962967</v>
      </c>
      <c r="D2191" t="s">
        <v>12417</v>
      </c>
      <c r="E2191" t="s">
        <v>116</v>
      </c>
      <c r="F2191" t="s">
        <v>12418</v>
      </c>
      <c r="G2191" t="s">
        <v>12419</v>
      </c>
      <c r="H2191" t="s">
        <v>12420</v>
      </c>
      <c r="I2191" t="s">
        <v>23</v>
      </c>
      <c r="K2191">
        <v>3</v>
      </c>
      <c r="L2191">
        <v>23</v>
      </c>
      <c r="M2191">
        <v>18</v>
      </c>
      <c r="N2191">
        <v>5</v>
      </c>
      <c r="O2191" t="s">
        <v>12415</v>
      </c>
      <c r="P2191" t="s">
        <v>517</v>
      </c>
      <c r="Q2191" t="s">
        <v>517</v>
      </c>
      <c r="R2191" t="s">
        <v>517</v>
      </c>
      <c r="S2191" t="s">
        <v>517</v>
      </c>
      <c r="T2191" t="s">
        <v>517</v>
      </c>
      <c r="U2191" t="s">
        <v>517</v>
      </c>
      <c r="V2191" t="s">
        <v>517</v>
      </c>
      <c r="W2191" t="s">
        <v>589</v>
      </c>
      <c r="X2191" t="s">
        <v>849</v>
      </c>
      <c r="Y2191" t="s">
        <v>517</v>
      </c>
      <c r="Z2191" t="s">
        <v>517</v>
      </c>
      <c r="AA2191" t="s">
        <v>529</v>
      </c>
      <c r="AB2191" t="s">
        <v>517</v>
      </c>
      <c r="AC2191" t="s">
        <v>358</v>
      </c>
      <c r="AD2191" t="s">
        <v>517</v>
      </c>
      <c r="AF2191" t="s">
        <v>517</v>
      </c>
      <c r="AG2191" t="s">
        <v>517</v>
      </c>
      <c r="AH2191" t="s">
        <v>517</v>
      </c>
      <c r="AI2191" t="s">
        <v>517</v>
      </c>
      <c r="AJ2191" t="s">
        <v>517</v>
      </c>
    </row>
    <row r="2192" spans="1:36" x14ac:dyDescent="0.25">
      <c r="A2192" s="13" t="s">
        <v>12423</v>
      </c>
      <c r="B2192" s="1">
        <v>42817</v>
      </c>
      <c r="C2192" s="2">
        <v>0.74123842592592604</v>
      </c>
      <c r="D2192" t="s">
        <v>12424</v>
      </c>
      <c r="E2192" t="s">
        <v>22</v>
      </c>
      <c r="F2192" t="s">
        <v>12425</v>
      </c>
      <c r="G2192" s="14" t="s">
        <v>12426</v>
      </c>
      <c r="H2192" s="14" t="s">
        <v>12427</v>
      </c>
      <c r="I2192" t="s">
        <v>23</v>
      </c>
      <c r="K2192">
        <v>3</v>
      </c>
      <c r="L2192">
        <v>23</v>
      </c>
      <c r="M2192">
        <v>17</v>
      </c>
      <c r="N2192">
        <v>5</v>
      </c>
      <c r="O2192" t="s">
        <v>12421</v>
      </c>
      <c r="P2192" t="s">
        <v>12422</v>
      </c>
      <c r="Q2192" t="s">
        <v>517</v>
      </c>
      <c r="R2192" t="s">
        <v>517</v>
      </c>
      <c r="S2192" t="s">
        <v>517</v>
      </c>
      <c r="T2192" t="s">
        <v>517</v>
      </c>
      <c r="U2192" t="s">
        <v>517</v>
      </c>
      <c r="V2192" t="s">
        <v>517</v>
      </c>
      <c r="W2192" t="s">
        <v>12428</v>
      </c>
      <c r="X2192" t="s">
        <v>580</v>
      </c>
      <c r="Y2192" t="s">
        <v>12429</v>
      </c>
      <c r="Z2192" s="1">
        <v>24727</v>
      </c>
      <c r="AA2192" t="s">
        <v>1140</v>
      </c>
      <c r="AB2192">
        <v>49</v>
      </c>
      <c r="AC2192" t="s">
        <v>358</v>
      </c>
      <c r="AD2192" t="s">
        <v>495</v>
      </c>
      <c r="AF2192" t="s">
        <v>517</v>
      </c>
      <c r="AG2192" t="s">
        <v>517</v>
      </c>
      <c r="AH2192" t="s">
        <v>517</v>
      </c>
      <c r="AI2192" t="s">
        <v>517</v>
      </c>
      <c r="AJ2192" t="s">
        <v>517</v>
      </c>
    </row>
    <row r="2193" spans="1:36" x14ac:dyDescent="0.25">
      <c r="A2193" s="13" t="s">
        <v>12430</v>
      </c>
      <c r="B2193" s="1">
        <v>42817</v>
      </c>
      <c r="C2193" s="2">
        <v>0.71609953703703699</v>
      </c>
      <c r="D2193" t="s">
        <v>12431</v>
      </c>
      <c r="E2193" t="s">
        <v>22</v>
      </c>
      <c r="F2193" t="s">
        <v>7345</v>
      </c>
      <c r="G2193" s="14" t="s">
        <v>7346</v>
      </c>
      <c r="H2193" s="14" t="s">
        <v>12432</v>
      </c>
      <c r="I2193" t="s">
        <v>24</v>
      </c>
      <c r="K2193">
        <v>3</v>
      </c>
      <c r="L2193">
        <v>23</v>
      </c>
      <c r="M2193">
        <v>17</v>
      </c>
      <c r="N2193">
        <v>5</v>
      </c>
      <c r="O2193" t="s">
        <v>517</v>
      </c>
      <c r="P2193" t="s">
        <v>517</v>
      </c>
      <c r="Q2193" t="s">
        <v>517</v>
      </c>
      <c r="R2193" t="s">
        <v>517</v>
      </c>
      <c r="S2193" t="s">
        <v>517</v>
      </c>
      <c r="T2193" t="s">
        <v>517</v>
      </c>
      <c r="U2193" t="s">
        <v>517</v>
      </c>
      <c r="V2193" t="s">
        <v>517</v>
      </c>
      <c r="W2193" t="s">
        <v>517</v>
      </c>
      <c r="X2193" t="s">
        <v>517</v>
      </c>
      <c r="Y2193" t="s">
        <v>7348</v>
      </c>
      <c r="Z2193" s="1">
        <v>33884</v>
      </c>
      <c r="AA2193" t="s">
        <v>2681</v>
      </c>
      <c r="AB2193">
        <v>24</v>
      </c>
      <c r="AC2193" t="s">
        <v>357</v>
      </c>
      <c r="AD2193" t="s">
        <v>498</v>
      </c>
      <c r="AF2193" t="s">
        <v>8313</v>
      </c>
      <c r="AG2193" t="s">
        <v>517</v>
      </c>
      <c r="AH2193" t="s">
        <v>517</v>
      </c>
      <c r="AI2193" t="s">
        <v>517</v>
      </c>
      <c r="AJ2193" t="s">
        <v>517</v>
      </c>
    </row>
    <row r="2194" spans="1:36" x14ac:dyDescent="0.25">
      <c r="A2194" s="13" t="s">
        <v>12433</v>
      </c>
      <c r="B2194" s="1">
        <v>42817</v>
      </c>
      <c r="C2194" s="2">
        <v>0.70351851851851854</v>
      </c>
      <c r="D2194" t="s">
        <v>8352</v>
      </c>
      <c r="E2194" t="s">
        <v>22</v>
      </c>
      <c r="F2194" t="s">
        <v>8353</v>
      </c>
      <c r="G2194" t="s">
        <v>8354</v>
      </c>
      <c r="H2194" t="s">
        <v>8355</v>
      </c>
      <c r="I2194" t="s">
        <v>23</v>
      </c>
      <c r="K2194">
        <v>3</v>
      </c>
      <c r="L2194">
        <v>23</v>
      </c>
      <c r="M2194">
        <v>16</v>
      </c>
      <c r="N2194">
        <v>5</v>
      </c>
      <c r="O2194" t="s">
        <v>8350</v>
      </c>
      <c r="P2194" t="s">
        <v>517</v>
      </c>
      <c r="Q2194" t="s">
        <v>517</v>
      </c>
      <c r="R2194" t="s">
        <v>517</v>
      </c>
      <c r="S2194" t="s">
        <v>517</v>
      </c>
      <c r="T2194" t="s">
        <v>517</v>
      </c>
      <c r="U2194" t="s">
        <v>517</v>
      </c>
      <c r="V2194" t="s">
        <v>517</v>
      </c>
      <c r="W2194" t="s">
        <v>537</v>
      </c>
      <c r="X2194" t="s">
        <v>590</v>
      </c>
      <c r="Y2194" t="s">
        <v>7084</v>
      </c>
      <c r="Z2194">
        <v>33877</v>
      </c>
      <c r="AA2194" t="s">
        <v>6097</v>
      </c>
      <c r="AB2194">
        <v>24</v>
      </c>
      <c r="AC2194" t="s">
        <v>357</v>
      </c>
      <c r="AD2194" t="s">
        <v>489</v>
      </c>
      <c r="AF2194" t="s">
        <v>517</v>
      </c>
      <c r="AG2194" t="s">
        <v>517</v>
      </c>
      <c r="AH2194" t="s">
        <v>517</v>
      </c>
      <c r="AI2194" t="s">
        <v>517</v>
      </c>
      <c r="AJ2194" t="s">
        <v>517</v>
      </c>
    </row>
    <row r="2195" spans="1:36" x14ac:dyDescent="0.25">
      <c r="A2195" s="13" t="s">
        <v>12435</v>
      </c>
      <c r="B2195" s="1">
        <v>42817</v>
      </c>
      <c r="C2195" s="2">
        <v>0.6937268518518519</v>
      </c>
      <c r="D2195" t="s">
        <v>6620</v>
      </c>
      <c r="E2195" t="s">
        <v>22</v>
      </c>
      <c r="F2195" t="s">
        <v>6621</v>
      </c>
      <c r="G2195" s="14" t="s">
        <v>6622</v>
      </c>
      <c r="H2195" s="14" t="s">
        <v>6623</v>
      </c>
      <c r="I2195" t="s">
        <v>23</v>
      </c>
      <c r="K2195">
        <v>3</v>
      </c>
      <c r="L2195">
        <v>23</v>
      </c>
      <c r="M2195">
        <v>16</v>
      </c>
      <c r="N2195">
        <v>5</v>
      </c>
      <c r="O2195" t="s">
        <v>12434</v>
      </c>
      <c r="P2195" t="s">
        <v>517</v>
      </c>
      <c r="Q2195" t="s">
        <v>517</v>
      </c>
      <c r="R2195" t="s">
        <v>517</v>
      </c>
      <c r="S2195" t="s">
        <v>517</v>
      </c>
      <c r="T2195" t="s">
        <v>517</v>
      </c>
      <c r="U2195" t="s">
        <v>517</v>
      </c>
      <c r="V2195" t="s">
        <v>517</v>
      </c>
      <c r="W2195" t="s">
        <v>526</v>
      </c>
      <c r="X2195" t="s">
        <v>527</v>
      </c>
      <c r="Y2195" t="s">
        <v>6624</v>
      </c>
      <c r="Z2195" s="1">
        <v>35624</v>
      </c>
      <c r="AA2195" t="s">
        <v>5866</v>
      </c>
      <c r="AB2195">
        <v>19</v>
      </c>
      <c r="AC2195" t="s">
        <v>358</v>
      </c>
      <c r="AD2195" t="s">
        <v>483</v>
      </c>
      <c r="AF2195" t="s">
        <v>8260</v>
      </c>
      <c r="AG2195" t="s">
        <v>517</v>
      </c>
      <c r="AH2195" t="s">
        <v>517</v>
      </c>
      <c r="AI2195" t="s">
        <v>517</v>
      </c>
      <c r="AJ2195" t="s">
        <v>517</v>
      </c>
    </row>
    <row r="2196" spans="1:36" x14ac:dyDescent="0.25">
      <c r="A2196" s="13" t="s">
        <v>12436</v>
      </c>
      <c r="B2196" s="1">
        <v>42817</v>
      </c>
      <c r="C2196" s="2">
        <v>0.65513888888888883</v>
      </c>
      <c r="D2196" t="s">
        <v>12437</v>
      </c>
      <c r="E2196" t="s">
        <v>22</v>
      </c>
      <c r="F2196" t="s">
        <v>12438</v>
      </c>
      <c r="G2196" s="14" t="s">
        <v>12439</v>
      </c>
      <c r="H2196" s="14" t="s">
        <v>12440</v>
      </c>
      <c r="I2196" t="s">
        <v>23</v>
      </c>
      <c r="K2196">
        <v>3</v>
      </c>
      <c r="L2196">
        <v>23</v>
      </c>
      <c r="M2196">
        <v>15</v>
      </c>
      <c r="N2196">
        <v>5</v>
      </c>
      <c r="O2196" t="s">
        <v>517</v>
      </c>
      <c r="P2196" t="s">
        <v>517</v>
      </c>
      <c r="Q2196" t="s">
        <v>517</v>
      </c>
      <c r="R2196" t="s">
        <v>517</v>
      </c>
      <c r="S2196" t="s">
        <v>517</v>
      </c>
      <c r="T2196" t="s">
        <v>517</v>
      </c>
      <c r="U2196" t="s">
        <v>517</v>
      </c>
      <c r="V2196" t="s">
        <v>517</v>
      </c>
      <c r="W2196" t="s">
        <v>517</v>
      </c>
      <c r="X2196" t="s">
        <v>517</v>
      </c>
      <c r="Y2196" t="s">
        <v>12441</v>
      </c>
      <c r="Z2196" s="1">
        <v>34814</v>
      </c>
      <c r="AA2196" t="s">
        <v>614</v>
      </c>
      <c r="AB2196">
        <v>21</v>
      </c>
      <c r="AC2196" t="s">
        <v>358</v>
      </c>
      <c r="AD2196" t="s">
        <v>509</v>
      </c>
      <c r="AF2196" t="s">
        <v>8260</v>
      </c>
      <c r="AG2196" t="s">
        <v>8313</v>
      </c>
      <c r="AH2196" t="s">
        <v>517</v>
      </c>
      <c r="AI2196" t="s">
        <v>517</v>
      </c>
      <c r="AJ2196" t="s">
        <v>517</v>
      </c>
    </row>
    <row r="2197" spans="1:36" x14ac:dyDescent="0.25">
      <c r="A2197" s="13" t="s">
        <v>12442</v>
      </c>
      <c r="B2197" s="1">
        <v>42817</v>
      </c>
      <c r="C2197" s="2">
        <v>0.64836805555555554</v>
      </c>
      <c r="D2197" t="s">
        <v>12443</v>
      </c>
      <c r="E2197" t="s">
        <v>22</v>
      </c>
      <c r="F2197" t="s">
        <v>12444</v>
      </c>
      <c r="G2197" s="14" t="s">
        <v>12445</v>
      </c>
      <c r="H2197" s="14" t="s">
        <v>12446</v>
      </c>
      <c r="I2197" t="s">
        <v>25</v>
      </c>
      <c r="K2197">
        <v>3</v>
      </c>
      <c r="L2197">
        <v>23</v>
      </c>
      <c r="M2197">
        <v>15</v>
      </c>
      <c r="N2197">
        <v>5</v>
      </c>
      <c r="O2197" t="s">
        <v>517</v>
      </c>
      <c r="P2197" t="s">
        <v>517</v>
      </c>
      <c r="Q2197" t="s">
        <v>517</v>
      </c>
      <c r="R2197" t="s">
        <v>517</v>
      </c>
      <c r="S2197" t="s">
        <v>517</v>
      </c>
      <c r="T2197" t="s">
        <v>517</v>
      </c>
      <c r="U2197" t="s">
        <v>517</v>
      </c>
      <c r="V2197" t="s">
        <v>517</v>
      </c>
      <c r="W2197" t="s">
        <v>517</v>
      </c>
      <c r="X2197" t="s">
        <v>517</v>
      </c>
      <c r="Y2197" t="s">
        <v>12447</v>
      </c>
      <c r="Z2197" s="1">
        <v>33635</v>
      </c>
      <c r="AA2197" t="s">
        <v>478</v>
      </c>
      <c r="AB2197">
        <v>25</v>
      </c>
      <c r="AC2197" t="s">
        <v>358</v>
      </c>
      <c r="AD2197" t="s">
        <v>482</v>
      </c>
      <c r="AF2197" t="s">
        <v>8297</v>
      </c>
      <c r="AG2197" t="s">
        <v>8270</v>
      </c>
      <c r="AH2197" t="s">
        <v>8261</v>
      </c>
      <c r="AI2197" t="s">
        <v>8263</v>
      </c>
      <c r="AJ2197" t="s">
        <v>517</v>
      </c>
    </row>
    <row r="2198" spans="1:36" x14ac:dyDescent="0.25">
      <c r="A2198" s="13" t="s">
        <v>12448</v>
      </c>
      <c r="B2198" s="1">
        <v>42817</v>
      </c>
      <c r="C2198" s="2">
        <v>0.60302083333333334</v>
      </c>
      <c r="D2198" t="s">
        <v>12449</v>
      </c>
      <c r="E2198" t="s">
        <v>22</v>
      </c>
      <c r="F2198" t="s">
        <v>12450</v>
      </c>
      <c r="G2198" s="14" t="s">
        <v>12451</v>
      </c>
      <c r="H2198" s="14" t="s">
        <v>12452</v>
      </c>
      <c r="I2198" t="s">
        <v>25</v>
      </c>
      <c r="K2198">
        <v>3</v>
      </c>
      <c r="L2198">
        <v>23</v>
      </c>
      <c r="M2198">
        <v>14</v>
      </c>
      <c r="N2198">
        <v>5</v>
      </c>
      <c r="O2198" t="s">
        <v>517</v>
      </c>
      <c r="P2198" t="s">
        <v>517</v>
      </c>
      <c r="Q2198" t="s">
        <v>517</v>
      </c>
      <c r="R2198" t="s">
        <v>517</v>
      </c>
      <c r="S2198" t="s">
        <v>517</v>
      </c>
      <c r="T2198" t="s">
        <v>517</v>
      </c>
      <c r="U2198" t="s">
        <v>517</v>
      </c>
      <c r="V2198" t="s">
        <v>517</v>
      </c>
      <c r="W2198" t="s">
        <v>517</v>
      </c>
      <c r="X2198" t="s">
        <v>517</v>
      </c>
      <c r="Y2198" t="s">
        <v>12453</v>
      </c>
      <c r="Z2198" s="1">
        <v>30392</v>
      </c>
      <c r="AA2198" t="s">
        <v>8950</v>
      </c>
      <c r="AB2198">
        <v>34</v>
      </c>
      <c r="AC2198" t="s">
        <v>358</v>
      </c>
      <c r="AD2198" t="s">
        <v>501</v>
      </c>
      <c r="AF2198" t="s">
        <v>8304</v>
      </c>
      <c r="AG2198" t="s">
        <v>8295</v>
      </c>
      <c r="AH2198" t="s">
        <v>517</v>
      </c>
      <c r="AI2198" t="s">
        <v>8306</v>
      </c>
      <c r="AJ2198" t="s">
        <v>517</v>
      </c>
    </row>
    <row r="2199" spans="1:36" x14ac:dyDescent="0.25">
      <c r="A2199" s="13" t="s">
        <v>12455</v>
      </c>
      <c r="B2199" s="1">
        <v>42817</v>
      </c>
      <c r="C2199" s="2">
        <v>0.58552083333333338</v>
      </c>
      <c r="D2199" t="s">
        <v>12456</v>
      </c>
      <c r="E2199" t="s">
        <v>22</v>
      </c>
      <c r="F2199" t="s">
        <v>12457</v>
      </c>
      <c r="G2199" s="14" t="s">
        <v>12458</v>
      </c>
      <c r="H2199" s="14" t="s">
        <v>12459</v>
      </c>
      <c r="I2199" t="s">
        <v>23</v>
      </c>
      <c r="K2199">
        <v>3</v>
      </c>
      <c r="L2199">
        <v>23</v>
      </c>
      <c r="M2199">
        <v>14</v>
      </c>
      <c r="N2199">
        <v>5</v>
      </c>
      <c r="O2199" t="s">
        <v>12454</v>
      </c>
      <c r="P2199" t="s">
        <v>517</v>
      </c>
      <c r="Q2199" t="s">
        <v>517</v>
      </c>
      <c r="R2199" t="s">
        <v>517</v>
      </c>
      <c r="S2199" t="s">
        <v>517</v>
      </c>
      <c r="T2199" t="s">
        <v>517</v>
      </c>
      <c r="U2199" t="s">
        <v>517</v>
      </c>
      <c r="V2199" t="s">
        <v>517</v>
      </c>
      <c r="W2199" t="s">
        <v>589</v>
      </c>
      <c r="X2199" t="s">
        <v>590</v>
      </c>
      <c r="Y2199" t="s">
        <v>12460</v>
      </c>
      <c r="Z2199" s="1">
        <v>32036</v>
      </c>
      <c r="AA2199" t="s">
        <v>546</v>
      </c>
      <c r="AB2199">
        <v>29</v>
      </c>
      <c r="AC2199" t="s">
        <v>358</v>
      </c>
      <c r="AD2199" t="s">
        <v>495</v>
      </c>
      <c r="AF2199" t="s">
        <v>517</v>
      </c>
      <c r="AG2199" t="s">
        <v>517</v>
      </c>
      <c r="AH2199" t="s">
        <v>517</v>
      </c>
      <c r="AI2199" t="s">
        <v>517</v>
      </c>
      <c r="AJ2199" t="s">
        <v>517</v>
      </c>
    </row>
    <row r="2200" spans="1:36" x14ac:dyDescent="0.25">
      <c r="A2200" s="13" t="s">
        <v>12462</v>
      </c>
      <c r="B2200" s="1">
        <v>42817</v>
      </c>
      <c r="C2200" s="2">
        <v>0.57152777777777775</v>
      </c>
      <c r="D2200" t="s">
        <v>12463</v>
      </c>
      <c r="E2200" t="s">
        <v>22</v>
      </c>
      <c r="F2200" t="s">
        <v>12464</v>
      </c>
      <c r="G2200" t="s">
        <v>12465</v>
      </c>
      <c r="H2200" t="s">
        <v>12466</v>
      </c>
      <c r="I2200" t="s">
        <v>23</v>
      </c>
      <c r="K2200">
        <v>3</v>
      </c>
      <c r="L2200">
        <v>23</v>
      </c>
      <c r="M2200">
        <v>13</v>
      </c>
      <c r="N2200">
        <v>5</v>
      </c>
      <c r="O2200" t="s">
        <v>12461</v>
      </c>
      <c r="P2200" t="s">
        <v>517</v>
      </c>
      <c r="Q2200" t="s">
        <v>517</v>
      </c>
      <c r="R2200" t="s">
        <v>517</v>
      </c>
      <c r="S2200" t="s">
        <v>517</v>
      </c>
      <c r="T2200" t="s">
        <v>517</v>
      </c>
      <c r="U2200" t="s">
        <v>517</v>
      </c>
      <c r="V2200" t="s">
        <v>517</v>
      </c>
      <c r="W2200" t="s">
        <v>4604</v>
      </c>
      <c r="X2200" t="s">
        <v>527</v>
      </c>
      <c r="Y2200" t="s">
        <v>12467</v>
      </c>
      <c r="Z2200">
        <v>31820</v>
      </c>
      <c r="AA2200" t="s">
        <v>614</v>
      </c>
      <c r="AB2200">
        <v>30</v>
      </c>
      <c r="AC2200" t="s">
        <v>358</v>
      </c>
      <c r="AD2200" t="s">
        <v>482</v>
      </c>
      <c r="AF2200" t="s">
        <v>8313</v>
      </c>
      <c r="AG2200" t="s">
        <v>517</v>
      </c>
      <c r="AH2200" t="s">
        <v>517</v>
      </c>
      <c r="AI2200" t="s">
        <v>517</v>
      </c>
      <c r="AJ2200" t="s">
        <v>517</v>
      </c>
    </row>
    <row r="2201" spans="1:36" x14ac:dyDescent="0.25">
      <c r="A2201" s="13" t="s">
        <v>12469</v>
      </c>
      <c r="B2201" s="1">
        <v>42817</v>
      </c>
      <c r="C2201" s="2">
        <v>0.53509259259259256</v>
      </c>
      <c r="D2201" t="s">
        <v>12470</v>
      </c>
      <c r="E2201" t="s">
        <v>22</v>
      </c>
      <c r="F2201" t="s">
        <v>12471</v>
      </c>
      <c r="G2201" s="14" t="s">
        <v>12472</v>
      </c>
      <c r="H2201" s="14" t="s">
        <v>12473</v>
      </c>
      <c r="I2201" t="s">
        <v>23</v>
      </c>
      <c r="K2201">
        <v>3</v>
      </c>
      <c r="L2201">
        <v>23</v>
      </c>
      <c r="M2201">
        <v>12</v>
      </c>
      <c r="N2201">
        <v>5</v>
      </c>
      <c r="O2201" t="s">
        <v>12468</v>
      </c>
      <c r="P2201" t="s">
        <v>517</v>
      </c>
      <c r="Q2201" t="s">
        <v>517</v>
      </c>
      <c r="R2201" t="s">
        <v>517</v>
      </c>
      <c r="S2201" t="s">
        <v>517</v>
      </c>
      <c r="T2201" t="s">
        <v>517</v>
      </c>
      <c r="U2201" t="s">
        <v>517</v>
      </c>
      <c r="V2201" t="s">
        <v>517</v>
      </c>
      <c r="W2201" t="s">
        <v>537</v>
      </c>
      <c r="X2201" t="s">
        <v>849</v>
      </c>
      <c r="Y2201" t="s">
        <v>12474</v>
      </c>
      <c r="Z2201" s="1">
        <v>31287</v>
      </c>
      <c r="AA2201" t="s">
        <v>478</v>
      </c>
      <c r="AB2201">
        <v>31</v>
      </c>
      <c r="AC2201" t="s">
        <v>358</v>
      </c>
      <c r="AD2201" t="s">
        <v>489</v>
      </c>
      <c r="AF2201" t="s">
        <v>8313</v>
      </c>
      <c r="AG2201" t="s">
        <v>517</v>
      </c>
      <c r="AH2201" t="s">
        <v>517</v>
      </c>
      <c r="AI2201" t="s">
        <v>517</v>
      </c>
      <c r="AJ2201" t="s">
        <v>517</v>
      </c>
    </row>
    <row r="2202" spans="1:36" x14ac:dyDescent="0.25">
      <c r="A2202" s="13" t="s">
        <v>12476</v>
      </c>
      <c r="B2202" s="1">
        <v>42820</v>
      </c>
      <c r="C2202" s="2">
        <v>0.4520717592592593</v>
      </c>
      <c r="D2202" t="s">
        <v>12477</v>
      </c>
      <c r="E2202" t="s">
        <v>116</v>
      </c>
      <c r="F2202" t="s">
        <v>12478</v>
      </c>
      <c r="G2202" s="14" t="s">
        <v>12479</v>
      </c>
      <c r="H2202" s="14" t="s">
        <v>12480</v>
      </c>
      <c r="I2202" t="s">
        <v>21</v>
      </c>
      <c r="K2202">
        <v>3</v>
      </c>
      <c r="L2202">
        <v>26</v>
      </c>
      <c r="M2202">
        <v>10</v>
      </c>
      <c r="N2202">
        <v>1</v>
      </c>
      <c r="O2202" t="s">
        <v>12475</v>
      </c>
      <c r="P2202" t="s">
        <v>517</v>
      </c>
      <c r="Q2202" t="s">
        <v>517</v>
      </c>
      <c r="R2202" t="s">
        <v>517</v>
      </c>
      <c r="S2202" t="s">
        <v>517</v>
      </c>
      <c r="T2202" t="s">
        <v>517</v>
      </c>
      <c r="U2202" t="s">
        <v>517</v>
      </c>
      <c r="V2202" t="s">
        <v>517</v>
      </c>
      <c r="W2202" t="s">
        <v>589</v>
      </c>
      <c r="X2202" t="s">
        <v>849</v>
      </c>
      <c r="Y2202" t="s">
        <v>517</v>
      </c>
      <c r="Z2202" s="1" t="s">
        <v>517</v>
      </c>
      <c r="AA2202" t="s">
        <v>529</v>
      </c>
      <c r="AB2202" t="s">
        <v>517</v>
      </c>
      <c r="AC2202" t="s">
        <v>358</v>
      </c>
      <c r="AD2202" t="s">
        <v>517</v>
      </c>
      <c r="AF2202" t="s">
        <v>8254</v>
      </c>
      <c r="AG2202" t="s">
        <v>517</v>
      </c>
      <c r="AH2202" t="s">
        <v>517</v>
      </c>
      <c r="AI2202" t="s">
        <v>517</v>
      </c>
      <c r="AJ2202" t="s">
        <v>517</v>
      </c>
    </row>
    <row r="2203" spans="1:36" x14ac:dyDescent="0.25">
      <c r="A2203" s="13" t="s">
        <v>12481</v>
      </c>
      <c r="B2203" s="1">
        <v>42820</v>
      </c>
      <c r="C2203" s="2">
        <v>0.44166666666666665</v>
      </c>
      <c r="D2203" t="s">
        <v>821</v>
      </c>
      <c r="E2203" t="s">
        <v>116</v>
      </c>
      <c r="F2203" t="s">
        <v>12482</v>
      </c>
      <c r="G2203" s="14" t="s">
        <v>12483</v>
      </c>
      <c r="H2203" s="14" t="s">
        <v>12484</v>
      </c>
      <c r="I2203" t="s">
        <v>21</v>
      </c>
      <c r="K2203">
        <v>3</v>
      </c>
      <c r="L2203">
        <v>26</v>
      </c>
      <c r="M2203">
        <v>10</v>
      </c>
      <c r="N2203">
        <v>1</v>
      </c>
      <c r="O2203" t="s">
        <v>517</v>
      </c>
      <c r="P2203" t="s">
        <v>517</v>
      </c>
      <c r="Q2203" t="s">
        <v>517</v>
      </c>
      <c r="R2203" t="s">
        <v>517</v>
      </c>
      <c r="S2203" t="s">
        <v>517</v>
      </c>
      <c r="T2203" t="s">
        <v>517</v>
      </c>
      <c r="U2203" t="s">
        <v>517</v>
      </c>
      <c r="V2203" t="s">
        <v>517</v>
      </c>
      <c r="W2203" t="s">
        <v>517</v>
      </c>
      <c r="X2203" t="s">
        <v>517</v>
      </c>
      <c r="Y2203" t="s">
        <v>517</v>
      </c>
      <c r="Z2203" s="1" t="s">
        <v>517</v>
      </c>
      <c r="AA2203" t="s">
        <v>529</v>
      </c>
      <c r="AB2203" t="s">
        <v>517</v>
      </c>
      <c r="AC2203" t="s">
        <v>358</v>
      </c>
      <c r="AD2203" t="s">
        <v>517</v>
      </c>
      <c r="AF2203" t="s">
        <v>517</v>
      </c>
      <c r="AG2203" t="s">
        <v>517</v>
      </c>
      <c r="AH2203" t="s">
        <v>517</v>
      </c>
      <c r="AI2203" t="s">
        <v>517</v>
      </c>
      <c r="AJ2203" t="s">
        <v>517</v>
      </c>
    </row>
    <row r="2204" spans="1:36" x14ac:dyDescent="0.25">
      <c r="A2204" s="13" t="s">
        <v>12486</v>
      </c>
      <c r="B2204" s="1">
        <v>42820</v>
      </c>
      <c r="C2204" s="2">
        <v>0.43818287037037035</v>
      </c>
      <c r="D2204" t="s">
        <v>821</v>
      </c>
      <c r="E2204" t="s">
        <v>116</v>
      </c>
      <c r="F2204" t="s">
        <v>12482</v>
      </c>
      <c r="G2204" s="14" t="s">
        <v>12483</v>
      </c>
      <c r="H2204" s="14" t="s">
        <v>12484</v>
      </c>
      <c r="I2204" t="s">
        <v>23</v>
      </c>
      <c r="K2204">
        <v>3</v>
      </c>
      <c r="L2204">
        <v>26</v>
      </c>
      <c r="M2204">
        <v>10</v>
      </c>
      <c r="N2204">
        <v>1</v>
      </c>
      <c r="O2204" t="s">
        <v>12485</v>
      </c>
      <c r="P2204" t="s">
        <v>517</v>
      </c>
      <c r="Q2204" t="s">
        <v>517</v>
      </c>
      <c r="R2204" t="s">
        <v>517</v>
      </c>
      <c r="S2204" t="s">
        <v>517</v>
      </c>
      <c r="T2204" t="s">
        <v>517</v>
      </c>
      <c r="U2204" t="s">
        <v>517</v>
      </c>
      <c r="V2204" t="s">
        <v>517</v>
      </c>
      <c r="W2204" t="s">
        <v>854</v>
      </c>
      <c r="X2204" t="s">
        <v>849</v>
      </c>
      <c r="Y2204" t="s">
        <v>517</v>
      </c>
      <c r="Z2204" s="1" t="s">
        <v>517</v>
      </c>
      <c r="AA2204" t="s">
        <v>529</v>
      </c>
      <c r="AB2204" t="s">
        <v>517</v>
      </c>
      <c r="AC2204" t="s">
        <v>358</v>
      </c>
      <c r="AD2204" t="s">
        <v>517</v>
      </c>
      <c r="AF2204" t="s">
        <v>517</v>
      </c>
      <c r="AG2204" t="s">
        <v>517</v>
      </c>
      <c r="AH2204" t="s">
        <v>517</v>
      </c>
      <c r="AI2204" t="s">
        <v>517</v>
      </c>
      <c r="AJ2204" t="s">
        <v>517</v>
      </c>
    </row>
    <row r="2205" spans="1:36" x14ac:dyDescent="0.25">
      <c r="A2205" s="13" t="s">
        <v>12488</v>
      </c>
      <c r="B2205" s="1">
        <v>42820</v>
      </c>
      <c r="C2205" s="2">
        <v>0.43024305555555559</v>
      </c>
      <c r="D2205" t="s">
        <v>12489</v>
      </c>
      <c r="E2205" t="s">
        <v>22</v>
      </c>
      <c r="F2205" t="s">
        <v>12490</v>
      </c>
      <c r="G2205" s="14" t="s">
        <v>12491</v>
      </c>
      <c r="H2205" s="14" t="s">
        <v>12492</v>
      </c>
      <c r="I2205" t="s">
        <v>23</v>
      </c>
      <c r="K2205">
        <v>3</v>
      </c>
      <c r="L2205">
        <v>26</v>
      </c>
      <c r="M2205">
        <v>10</v>
      </c>
      <c r="N2205">
        <v>1</v>
      </c>
      <c r="O2205" t="s">
        <v>12487</v>
      </c>
      <c r="P2205" t="s">
        <v>517</v>
      </c>
      <c r="Q2205" t="s">
        <v>517</v>
      </c>
      <c r="R2205" t="s">
        <v>517</v>
      </c>
      <c r="S2205" t="s">
        <v>517</v>
      </c>
      <c r="T2205" t="s">
        <v>517</v>
      </c>
      <c r="U2205" t="s">
        <v>517</v>
      </c>
      <c r="V2205" t="s">
        <v>517</v>
      </c>
      <c r="W2205" t="s">
        <v>672</v>
      </c>
      <c r="X2205" t="s">
        <v>622</v>
      </c>
      <c r="Y2205" t="s">
        <v>12493</v>
      </c>
      <c r="Z2205" s="1">
        <v>31267</v>
      </c>
      <c r="AA2205" t="s">
        <v>12494</v>
      </c>
      <c r="AB2205">
        <v>31</v>
      </c>
      <c r="AC2205" t="s">
        <v>358</v>
      </c>
      <c r="AD2205" t="s">
        <v>491</v>
      </c>
      <c r="AF2205" t="s">
        <v>517</v>
      </c>
      <c r="AG2205" t="s">
        <v>517</v>
      </c>
      <c r="AH2205" t="s">
        <v>517</v>
      </c>
      <c r="AI2205" t="s">
        <v>517</v>
      </c>
      <c r="AJ2205" t="s">
        <v>517</v>
      </c>
    </row>
    <row r="2206" spans="1:36" x14ac:dyDescent="0.25">
      <c r="A2206" s="13" t="s">
        <v>12495</v>
      </c>
      <c r="B2206" s="1">
        <v>42820</v>
      </c>
      <c r="C2206" s="2">
        <v>0.4178587962962963</v>
      </c>
      <c r="D2206" t="s">
        <v>12158</v>
      </c>
      <c r="E2206" t="s">
        <v>22</v>
      </c>
      <c r="F2206" t="s">
        <v>12159</v>
      </c>
      <c r="G2206" s="14" t="s">
        <v>12160</v>
      </c>
      <c r="H2206" s="14" t="s">
        <v>12161</v>
      </c>
      <c r="I2206" t="s">
        <v>23</v>
      </c>
      <c r="K2206">
        <v>3</v>
      </c>
      <c r="L2206">
        <v>26</v>
      </c>
      <c r="M2206">
        <v>10</v>
      </c>
      <c r="N2206">
        <v>1</v>
      </c>
      <c r="O2206" t="s">
        <v>12156</v>
      </c>
      <c r="P2206" t="s">
        <v>517</v>
      </c>
      <c r="Q2206" t="s">
        <v>517</v>
      </c>
      <c r="R2206" t="s">
        <v>517</v>
      </c>
      <c r="S2206" t="s">
        <v>517</v>
      </c>
      <c r="T2206" t="s">
        <v>517</v>
      </c>
      <c r="U2206" t="s">
        <v>517</v>
      </c>
      <c r="V2206" t="s">
        <v>517</v>
      </c>
      <c r="W2206" t="s">
        <v>476</v>
      </c>
      <c r="X2206" t="s">
        <v>846</v>
      </c>
      <c r="Y2206" t="s">
        <v>12162</v>
      </c>
      <c r="Z2206" s="1">
        <v>31318</v>
      </c>
      <c r="AA2206" t="s">
        <v>529</v>
      </c>
      <c r="AB2206">
        <v>31</v>
      </c>
      <c r="AC2206" t="s">
        <v>358</v>
      </c>
      <c r="AD2206" t="s">
        <v>482</v>
      </c>
      <c r="AF2206" t="s">
        <v>517</v>
      </c>
      <c r="AG2206" t="s">
        <v>517</v>
      </c>
      <c r="AH2206" t="s">
        <v>517</v>
      </c>
      <c r="AI2206" t="s">
        <v>517</v>
      </c>
      <c r="AJ2206" t="s">
        <v>517</v>
      </c>
    </row>
    <row r="2207" spans="1:36" x14ac:dyDescent="0.25">
      <c r="A2207" s="13" t="s">
        <v>12497</v>
      </c>
      <c r="B2207" s="1">
        <v>42820</v>
      </c>
      <c r="C2207" s="2">
        <v>0.47957175925925927</v>
      </c>
      <c r="D2207" t="s">
        <v>12498</v>
      </c>
      <c r="E2207" t="s">
        <v>22</v>
      </c>
      <c r="F2207" t="s">
        <v>12499</v>
      </c>
      <c r="G2207" s="14" t="s">
        <v>12500</v>
      </c>
      <c r="H2207" s="14" t="s">
        <v>12501</v>
      </c>
      <c r="I2207" t="s">
        <v>23</v>
      </c>
      <c r="K2207">
        <v>3</v>
      </c>
      <c r="L2207">
        <v>26</v>
      </c>
      <c r="M2207">
        <v>11</v>
      </c>
      <c r="N2207">
        <v>1</v>
      </c>
      <c r="O2207" t="s">
        <v>12496</v>
      </c>
      <c r="P2207" t="s">
        <v>517</v>
      </c>
      <c r="Q2207" t="s">
        <v>517</v>
      </c>
      <c r="R2207" t="s">
        <v>517</v>
      </c>
      <c r="S2207" t="s">
        <v>517</v>
      </c>
      <c r="T2207" t="s">
        <v>517</v>
      </c>
      <c r="U2207" t="s">
        <v>517</v>
      </c>
      <c r="V2207" t="s">
        <v>517</v>
      </c>
      <c r="W2207" t="s">
        <v>476</v>
      </c>
      <c r="X2207" t="s">
        <v>846</v>
      </c>
      <c r="Y2207" t="s">
        <v>7318</v>
      </c>
      <c r="Z2207" s="1">
        <v>34755</v>
      </c>
      <c r="AA2207" t="s">
        <v>9720</v>
      </c>
      <c r="AB2207">
        <v>22</v>
      </c>
      <c r="AC2207" t="s">
        <v>358</v>
      </c>
      <c r="AD2207" t="s">
        <v>482</v>
      </c>
      <c r="AF2207" t="s">
        <v>8254</v>
      </c>
      <c r="AG2207" t="s">
        <v>8313</v>
      </c>
      <c r="AH2207" t="s">
        <v>8306</v>
      </c>
      <c r="AI2207" t="s">
        <v>517</v>
      </c>
      <c r="AJ2207" t="s">
        <v>517</v>
      </c>
    </row>
    <row r="2208" spans="1:36" x14ac:dyDescent="0.25">
      <c r="A2208" s="13" t="s">
        <v>12502</v>
      </c>
      <c r="B2208" s="1">
        <v>42820</v>
      </c>
      <c r="C2208" s="2">
        <v>0.54988425925925932</v>
      </c>
      <c r="D2208" t="s">
        <v>12503</v>
      </c>
      <c r="E2208" t="s">
        <v>22</v>
      </c>
      <c r="F2208" t="s">
        <v>12504</v>
      </c>
      <c r="G2208" s="14" t="s">
        <v>12505</v>
      </c>
      <c r="H2208" s="14" t="s">
        <v>12506</v>
      </c>
      <c r="I2208" t="s">
        <v>24</v>
      </c>
      <c r="K2208">
        <v>3</v>
      </c>
      <c r="L2208">
        <v>26</v>
      </c>
      <c r="M2208">
        <v>13</v>
      </c>
      <c r="N2208">
        <v>1</v>
      </c>
      <c r="O2208" t="s">
        <v>517</v>
      </c>
      <c r="P2208" t="s">
        <v>517</v>
      </c>
      <c r="Q2208" t="s">
        <v>517</v>
      </c>
      <c r="R2208" t="s">
        <v>517</v>
      </c>
      <c r="S2208" t="s">
        <v>517</v>
      </c>
      <c r="T2208" t="s">
        <v>517</v>
      </c>
      <c r="U2208" t="s">
        <v>517</v>
      </c>
      <c r="V2208" t="s">
        <v>517</v>
      </c>
      <c r="W2208" t="s">
        <v>517</v>
      </c>
      <c r="X2208" t="s">
        <v>517</v>
      </c>
      <c r="Y2208" t="s">
        <v>1950</v>
      </c>
      <c r="Z2208" s="1">
        <v>32344</v>
      </c>
      <c r="AA2208" t="s">
        <v>2839</v>
      </c>
      <c r="AB2208">
        <v>28</v>
      </c>
      <c r="AC2208" t="s">
        <v>358</v>
      </c>
      <c r="AD2208" t="s">
        <v>482</v>
      </c>
      <c r="AF2208" t="s">
        <v>8253</v>
      </c>
      <c r="AG2208" t="s">
        <v>517</v>
      </c>
      <c r="AH2208" t="s">
        <v>517</v>
      </c>
      <c r="AI2208" t="s">
        <v>517</v>
      </c>
      <c r="AJ2208" t="s">
        <v>517</v>
      </c>
    </row>
    <row r="2209" spans="1:36" x14ac:dyDescent="0.25">
      <c r="A2209" s="13" t="s">
        <v>12507</v>
      </c>
      <c r="B2209" s="1">
        <v>42820</v>
      </c>
      <c r="C2209" s="2">
        <v>0.51739583333333339</v>
      </c>
      <c r="D2209" t="s">
        <v>8131</v>
      </c>
      <c r="E2209" t="s">
        <v>22</v>
      </c>
      <c r="F2209" t="s">
        <v>4043</v>
      </c>
      <c r="G2209" s="14" t="s">
        <v>4044</v>
      </c>
      <c r="H2209" s="14" t="s">
        <v>12508</v>
      </c>
      <c r="I2209" t="s">
        <v>21</v>
      </c>
      <c r="K2209">
        <v>3</v>
      </c>
      <c r="L2209">
        <v>26</v>
      </c>
      <c r="M2209">
        <v>12</v>
      </c>
      <c r="N2209">
        <v>1</v>
      </c>
      <c r="O2209" t="s">
        <v>517</v>
      </c>
      <c r="P2209" t="s">
        <v>517</v>
      </c>
      <c r="Q2209" t="s">
        <v>517</v>
      </c>
      <c r="R2209" t="s">
        <v>517</v>
      </c>
      <c r="S2209" t="s">
        <v>517</v>
      </c>
      <c r="T2209" t="s">
        <v>517</v>
      </c>
      <c r="U2209" t="s">
        <v>517</v>
      </c>
      <c r="V2209" t="s">
        <v>517</v>
      </c>
      <c r="W2209" t="s">
        <v>517</v>
      </c>
      <c r="X2209" t="s">
        <v>517</v>
      </c>
      <c r="Y2209" t="s">
        <v>517</v>
      </c>
      <c r="Z2209" s="1" t="s">
        <v>517</v>
      </c>
      <c r="AA2209" t="s">
        <v>8131</v>
      </c>
      <c r="AB2209" t="s">
        <v>517</v>
      </c>
      <c r="AC2209" t="s">
        <v>358</v>
      </c>
      <c r="AD2209" t="s">
        <v>517</v>
      </c>
      <c r="AF2209" t="s">
        <v>8273</v>
      </c>
      <c r="AG2209" t="s">
        <v>8259</v>
      </c>
      <c r="AH2209" t="s">
        <v>517</v>
      </c>
      <c r="AI2209" t="s">
        <v>517</v>
      </c>
      <c r="AJ2209" t="s">
        <v>517</v>
      </c>
    </row>
    <row r="2210" spans="1:36" x14ac:dyDescent="0.25">
      <c r="A2210" s="13" t="s">
        <v>12509</v>
      </c>
      <c r="B2210" s="1">
        <v>42820</v>
      </c>
      <c r="C2210" s="2">
        <v>0.51231481481481478</v>
      </c>
      <c r="D2210" t="s">
        <v>12510</v>
      </c>
      <c r="E2210" t="s">
        <v>22</v>
      </c>
      <c r="F2210" t="s">
        <v>12511</v>
      </c>
      <c r="G2210" s="14" t="s">
        <v>12512</v>
      </c>
      <c r="H2210" s="14" t="s">
        <v>12513</v>
      </c>
      <c r="I2210" t="s">
        <v>21</v>
      </c>
      <c r="K2210">
        <v>3</v>
      </c>
      <c r="L2210">
        <v>26</v>
      </c>
      <c r="M2210">
        <v>12</v>
      </c>
      <c r="N2210">
        <v>1</v>
      </c>
      <c r="O2210" t="s">
        <v>517</v>
      </c>
      <c r="P2210" t="s">
        <v>517</v>
      </c>
      <c r="Q2210" t="s">
        <v>517</v>
      </c>
      <c r="R2210" t="s">
        <v>517</v>
      </c>
      <c r="S2210" t="s">
        <v>517</v>
      </c>
      <c r="T2210" t="s">
        <v>517</v>
      </c>
      <c r="U2210" t="s">
        <v>517</v>
      </c>
      <c r="V2210" t="s">
        <v>517</v>
      </c>
      <c r="W2210" t="s">
        <v>517</v>
      </c>
      <c r="X2210" t="s">
        <v>517</v>
      </c>
      <c r="Y2210" t="s">
        <v>12514</v>
      </c>
      <c r="Z2210" s="1">
        <v>27785</v>
      </c>
      <c r="AA2210" t="s">
        <v>2397</v>
      </c>
      <c r="AB2210">
        <v>41</v>
      </c>
      <c r="AC2210" t="s">
        <v>358</v>
      </c>
      <c r="AD2210" t="s">
        <v>505</v>
      </c>
      <c r="AF2210" t="s">
        <v>8313</v>
      </c>
      <c r="AG2210" t="s">
        <v>517</v>
      </c>
      <c r="AH2210" t="s">
        <v>517</v>
      </c>
      <c r="AI2210" t="s">
        <v>517</v>
      </c>
      <c r="AJ2210" t="s">
        <v>517</v>
      </c>
    </row>
    <row r="2211" spans="1:36" x14ac:dyDescent="0.25">
      <c r="A2211" s="13" t="s">
        <v>12515</v>
      </c>
      <c r="B2211" s="1">
        <v>42821</v>
      </c>
      <c r="C2211" s="2">
        <v>0.69787037037037036</v>
      </c>
      <c r="D2211" t="s">
        <v>12516</v>
      </c>
      <c r="E2211" t="s">
        <v>22</v>
      </c>
      <c r="F2211" t="s">
        <v>12517</v>
      </c>
      <c r="G2211" s="14" t="s">
        <v>12518</v>
      </c>
      <c r="H2211" s="14" t="s">
        <v>12519</v>
      </c>
      <c r="I2211" t="s">
        <v>25</v>
      </c>
      <c r="K2211">
        <v>3</v>
      </c>
      <c r="L2211">
        <v>27</v>
      </c>
      <c r="M2211">
        <v>16</v>
      </c>
      <c r="N2211">
        <v>2</v>
      </c>
      <c r="O2211" t="s">
        <v>517</v>
      </c>
      <c r="P2211" t="s">
        <v>517</v>
      </c>
      <c r="Q2211" t="s">
        <v>517</v>
      </c>
      <c r="R2211" t="s">
        <v>517</v>
      </c>
      <c r="S2211" t="s">
        <v>517</v>
      </c>
      <c r="T2211" t="s">
        <v>517</v>
      </c>
      <c r="U2211" t="s">
        <v>517</v>
      </c>
      <c r="V2211" t="s">
        <v>517</v>
      </c>
      <c r="W2211" t="s">
        <v>517</v>
      </c>
      <c r="X2211" t="s">
        <v>517</v>
      </c>
      <c r="Y2211" t="s">
        <v>12520</v>
      </c>
      <c r="Z2211" s="1">
        <v>25485</v>
      </c>
      <c r="AA2211" t="s">
        <v>12521</v>
      </c>
      <c r="AB2211">
        <v>47</v>
      </c>
      <c r="AC2211" t="s">
        <v>357</v>
      </c>
      <c r="AD2211" t="s">
        <v>498</v>
      </c>
      <c r="AF2211" t="s">
        <v>517</v>
      </c>
      <c r="AG2211" t="s">
        <v>517</v>
      </c>
      <c r="AH2211" t="s">
        <v>517</v>
      </c>
      <c r="AI2211" t="s">
        <v>517</v>
      </c>
      <c r="AJ2211" t="s">
        <v>517</v>
      </c>
    </row>
    <row r="2212" spans="1:36" x14ac:dyDescent="0.25">
      <c r="A2212" s="13" t="s">
        <v>12522</v>
      </c>
      <c r="B2212" s="1">
        <v>42821</v>
      </c>
      <c r="C2212" s="2">
        <v>0.69601851851851848</v>
      </c>
      <c r="D2212" t="s">
        <v>12516</v>
      </c>
      <c r="E2212" t="s">
        <v>22</v>
      </c>
      <c r="F2212" t="s">
        <v>12517</v>
      </c>
      <c r="G2212" s="14" t="s">
        <v>12518</v>
      </c>
      <c r="H2212" s="14" t="s">
        <v>12519</v>
      </c>
      <c r="I2212" t="s">
        <v>24</v>
      </c>
      <c r="K2212">
        <v>3</v>
      </c>
      <c r="L2212">
        <v>27</v>
      </c>
      <c r="M2212">
        <v>16</v>
      </c>
      <c r="N2212">
        <v>2</v>
      </c>
      <c r="O2212" t="s">
        <v>517</v>
      </c>
      <c r="P2212" t="s">
        <v>517</v>
      </c>
      <c r="Q2212" t="s">
        <v>517</v>
      </c>
      <c r="R2212" t="s">
        <v>517</v>
      </c>
      <c r="S2212" t="s">
        <v>517</v>
      </c>
      <c r="T2212" t="s">
        <v>517</v>
      </c>
      <c r="U2212" t="s">
        <v>517</v>
      </c>
      <c r="V2212" t="s">
        <v>517</v>
      </c>
      <c r="W2212" t="s">
        <v>517</v>
      </c>
      <c r="X2212" t="s">
        <v>517</v>
      </c>
      <c r="Y2212" t="s">
        <v>12520</v>
      </c>
      <c r="Z2212" s="1">
        <v>25485</v>
      </c>
      <c r="AA2212" t="s">
        <v>12521</v>
      </c>
      <c r="AB2212">
        <v>47</v>
      </c>
      <c r="AC2212" t="s">
        <v>357</v>
      </c>
      <c r="AD2212" t="s">
        <v>498</v>
      </c>
      <c r="AF2212" t="s">
        <v>517</v>
      </c>
      <c r="AG2212" t="s">
        <v>517</v>
      </c>
      <c r="AH2212" t="s">
        <v>517</v>
      </c>
      <c r="AI2212" t="s">
        <v>517</v>
      </c>
      <c r="AJ2212" t="s">
        <v>517</v>
      </c>
    </row>
    <row r="2213" spans="1:36" x14ac:dyDescent="0.25">
      <c r="A2213" s="13" t="s">
        <v>12523</v>
      </c>
      <c r="B2213" s="1">
        <v>42821</v>
      </c>
      <c r="C2213" s="2">
        <v>0.60277777777777775</v>
      </c>
      <c r="D2213" t="s">
        <v>4102</v>
      </c>
      <c r="E2213" t="s">
        <v>22</v>
      </c>
      <c r="F2213" t="s">
        <v>12524</v>
      </c>
      <c r="G2213" s="14" t="s">
        <v>12525</v>
      </c>
      <c r="H2213" s="14" t="s">
        <v>12526</v>
      </c>
      <c r="I2213" t="s">
        <v>25</v>
      </c>
      <c r="K2213">
        <v>3</v>
      </c>
      <c r="L2213">
        <v>27</v>
      </c>
      <c r="M2213">
        <v>14</v>
      </c>
      <c r="N2213">
        <v>2</v>
      </c>
      <c r="O2213" t="s">
        <v>517</v>
      </c>
      <c r="P2213" t="s">
        <v>517</v>
      </c>
      <c r="Q2213" t="s">
        <v>517</v>
      </c>
      <c r="R2213" t="s">
        <v>517</v>
      </c>
      <c r="S2213" t="s">
        <v>517</v>
      </c>
      <c r="T2213" t="s">
        <v>517</v>
      </c>
      <c r="U2213" t="s">
        <v>517</v>
      </c>
      <c r="V2213" t="s">
        <v>517</v>
      </c>
      <c r="W2213" t="s">
        <v>517</v>
      </c>
      <c r="X2213" t="s">
        <v>517</v>
      </c>
      <c r="Y2213" t="s">
        <v>12527</v>
      </c>
      <c r="Z2213" s="1">
        <v>30693</v>
      </c>
      <c r="AA2213" t="s">
        <v>1684</v>
      </c>
      <c r="AB2213">
        <v>33</v>
      </c>
      <c r="AC2213" t="s">
        <v>358</v>
      </c>
      <c r="AD2213" t="s">
        <v>482</v>
      </c>
      <c r="AF2213" t="s">
        <v>517</v>
      </c>
      <c r="AG2213" t="s">
        <v>517</v>
      </c>
      <c r="AH2213" t="s">
        <v>517</v>
      </c>
      <c r="AI2213" t="s">
        <v>517</v>
      </c>
      <c r="AJ2213" t="s">
        <v>517</v>
      </c>
    </row>
    <row r="2214" spans="1:36" x14ac:dyDescent="0.25">
      <c r="A2214" s="13" t="s">
        <v>12528</v>
      </c>
      <c r="B2214" s="1">
        <v>42821</v>
      </c>
      <c r="C2214" s="2">
        <v>0.54363425925925923</v>
      </c>
      <c r="D2214" t="s">
        <v>12529</v>
      </c>
      <c r="E2214" t="s">
        <v>22</v>
      </c>
      <c r="F2214" t="s">
        <v>12530</v>
      </c>
      <c r="G2214" t="s">
        <v>12531</v>
      </c>
      <c r="H2214" t="s">
        <v>12532</v>
      </c>
      <c r="I2214" t="s">
        <v>21</v>
      </c>
      <c r="K2214">
        <v>3</v>
      </c>
      <c r="L2214">
        <v>27</v>
      </c>
      <c r="M2214">
        <v>13</v>
      </c>
      <c r="N2214">
        <v>2</v>
      </c>
      <c r="O2214" t="s">
        <v>517</v>
      </c>
      <c r="P2214" t="s">
        <v>517</v>
      </c>
      <c r="Q2214" t="s">
        <v>517</v>
      </c>
      <c r="R2214" t="s">
        <v>517</v>
      </c>
      <c r="S2214" t="s">
        <v>517</v>
      </c>
      <c r="T2214" t="s">
        <v>517</v>
      </c>
      <c r="U2214" t="s">
        <v>517</v>
      </c>
      <c r="V2214" t="s">
        <v>517</v>
      </c>
      <c r="W2214" t="s">
        <v>517</v>
      </c>
      <c r="X2214" t="s">
        <v>517</v>
      </c>
      <c r="Y2214" t="s">
        <v>12533</v>
      </c>
      <c r="Z2214">
        <v>24673</v>
      </c>
      <c r="AA2214" t="s">
        <v>6859</v>
      </c>
      <c r="AB2214">
        <v>49</v>
      </c>
      <c r="AC2214" t="s">
        <v>358</v>
      </c>
      <c r="AD2214" t="s">
        <v>496</v>
      </c>
      <c r="AF2214" t="s">
        <v>8261</v>
      </c>
      <c r="AG2214" t="s">
        <v>8296</v>
      </c>
      <c r="AH2214" t="s">
        <v>8295</v>
      </c>
      <c r="AI2214" t="s">
        <v>517</v>
      </c>
      <c r="AJ2214" t="s">
        <v>8263</v>
      </c>
    </row>
    <row r="2215" spans="1:36" x14ac:dyDescent="0.25">
      <c r="A2215" s="13" t="s">
        <v>12534</v>
      </c>
      <c r="B2215" s="1">
        <v>42821</v>
      </c>
      <c r="C2215" s="2">
        <v>0.51793981481481477</v>
      </c>
      <c r="D2215" t="s">
        <v>8863</v>
      </c>
      <c r="E2215" t="s">
        <v>22</v>
      </c>
      <c r="F2215" t="s">
        <v>8864</v>
      </c>
      <c r="G2215" s="14" t="s">
        <v>8865</v>
      </c>
      <c r="H2215" s="14" t="s">
        <v>12535</v>
      </c>
      <c r="I2215" t="s">
        <v>23</v>
      </c>
      <c r="K2215">
        <v>3</v>
      </c>
      <c r="L2215">
        <v>27</v>
      </c>
      <c r="M2215">
        <v>12</v>
      </c>
      <c r="N2215">
        <v>2</v>
      </c>
      <c r="O2215" t="s">
        <v>517</v>
      </c>
      <c r="P2215" t="s">
        <v>517</v>
      </c>
      <c r="Q2215" t="s">
        <v>517</v>
      </c>
      <c r="R2215" t="s">
        <v>517</v>
      </c>
      <c r="S2215" t="s">
        <v>517</v>
      </c>
      <c r="T2215" t="s">
        <v>517</v>
      </c>
      <c r="U2215" t="s">
        <v>517</v>
      </c>
      <c r="V2215" t="s">
        <v>517</v>
      </c>
      <c r="W2215" t="s">
        <v>517</v>
      </c>
      <c r="X2215" t="s">
        <v>517</v>
      </c>
      <c r="Y2215" t="s">
        <v>8867</v>
      </c>
      <c r="Z2215" s="1">
        <v>34827</v>
      </c>
      <c r="AA2215" t="s">
        <v>3146</v>
      </c>
      <c r="AB2215">
        <v>21</v>
      </c>
      <c r="AC2215" t="s">
        <v>358</v>
      </c>
      <c r="AD2215" t="s">
        <v>489</v>
      </c>
      <c r="AF2215" t="s">
        <v>8254</v>
      </c>
      <c r="AG2215" t="s">
        <v>8260</v>
      </c>
      <c r="AH2215" t="s">
        <v>517</v>
      </c>
      <c r="AI2215" t="s">
        <v>517</v>
      </c>
      <c r="AJ2215" t="s">
        <v>517</v>
      </c>
    </row>
    <row r="2216" spans="1:36" x14ac:dyDescent="0.25">
      <c r="A2216" s="13" t="s">
        <v>12536</v>
      </c>
      <c r="B2216" s="1">
        <v>42821</v>
      </c>
      <c r="C2216" s="2">
        <v>0.5097800925925926</v>
      </c>
      <c r="D2216" t="s">
        <v>12537</v>
      </c>
      <c r="E2216" t="s">
        <v>22</v>
      </c>
      <c r="F2216" t="s">
        <v>12538</v>
      </c>
      <c r="G2216" s="14" t="s">
        <v>12539</v>
      </c>
      <c r="H2216" s="14" t="s">
        <v>12540</v>
      </c>
      <c r="I2216" t="s">
        <v>24</v>
      </c>
      <c r="K2216">
        <v>3</v>
      </c>
      <c r="L2216">
        <v>27</v>
      </c>
      <c r="M2216">
        <v>12</v>
      </c>
      <c r="N2216">
        <v>2</v>
      </c>
      <c r="O2216" t="s">
        <v>517</v>
      </c>
      <c r="P2216" t="s">
        <v>517</v>
      </c>
      <c r="Q2216" t="s">
        <v>517</v>
      </c>
      <c r="R2216" t="s">
        <v>517</v>
      </c>
      <c r="S2216" t="s">
        <v>517</v>
      </c>
      <c r="T2216" t="s">
        <v>517</v>
      </c>
      <c r="U2216" t="s">
        <v>517</v>
      </c>
      <c r="V2216" t="s">
        <v>517</v>
      </c>
      <c r="W2216" t="s">
        <v>517</v>
      </c>
      <c r="X2216" t="s">
        <v>517</v>
      </c>
      <c r="Y2216" t="s">
        <v>12541</v>
      </c>
      <c r="Z2216" s="1">
        <v>32349</v>
      </c>
      <c r="AA2216" t="s">
        <v>7862</v>
      </c>
      <c r="AB2216">
        <v>28</v>
      </c>
      <c r="AC2216" t="s">
        <v>357</v>
      </c>
      <c r="AD2216" t="s">
        <v>482</v>
      </c>
      <c r="AF2216" t="s">
        <v>8313</v>
      </c>
      <c r="AG2216" t="s">
        <v>517</v>
      </c>
      <c r="AH2216" t="s">
        <v>517</v>
      </c>
      <c r="AI2216" t="s">
        <v>517</v>
      </c>
      <c r="AJ2216" t="s">
        <v>517</v>
      </c>
    </row>
    <row r="2217" spans="1:36" x14ac:dyDescent="0.25">
      <c r="A2217" s="13" t="s">
        <v>12542</v>
      </c>
      <c r="B2217" s="1">
        <v>42821</v>
      </c>
      <c r="C2217" s="2">
        <v>0.49424768518518519</v>
      </c>
      <c r="D2217" t="s">
        <v>12543</v>
      </c>
      <c r="E2217" t="s">
        <v>22</v>
      </c>
      <c r="F2217" t="s">
        <v>12544</v>
      </c>
      <c r="G2217" s="14" t="s">
        <v>12545</v>
      </c>
      <c r="H2217" s="14" t="s">
        <v>12546</v>
      </c>
      <c r="I2217" t="s">
        <v>21</v>
      </c>
      <c r="K2217">
        <v>3</v>
      </c>
      <c r="L2217">
        <v>27</v>
      </c>
      <c r="M2217">
        <v>11</v>
      </c>
      <c r="N2217">
        <v>2</v>
      </c>
      <c r="O2217" t="s">
        <v>517</v>
      </c>
      <c r="P2217" t="s">
        <v>517</v>
      </c>
      <c r="Q2217" t="s">
        <v>517</v>
      </c>
      <c r="R2217" t="s">
        <v>517</v>
      </c>
      <c r="S2217" t="s">
        <v>517</v>
      </c>
      <c r="T2217" t="s">
        <v>517</v>
      </c>
      <c r="U2217" t="s">
        <v>517</v>
      </c>
      <c r="V2217" t="s">
        <v>517</v>
      </c>
      <c r="W2217" t="s">
        <v>517</v>
      </c>
      <c r="X2217" t="s">
        <v>517</v>
      </c>
      <c r="Y2217" t="s">
        <v>8803</v>
      </c>
      <c r="Z2217" s="1">
        <v>31123</v>
      </c>
      <c r="AA2217" t="s">
        <v>529</v>
      </c>
      <c r="AB2217">
        <v>32</v>
      </c>
      <c r="AC2217" t="s">
        <v>358</v>
      </c>
      <c r="AD2217" t="s">
        <v>482</v>
      </c>
      <c r="AF2217" t="s">
        <v>8270</v>
      </c>
      <c r="AG2217" t="s">
        <v>517</v>
      </c>
      <c r="AH2217" t="s">
        <v>517</v>
      </c>
      <c r="AI2217" t="s">
        <v>517</v>
      </c>
      <c r="AJ2217" t="s">
        <v>517</v>
      </c>
    </row>
    <row r="2218" spans="1:36" x14ac:dyDescent="0.25">
      <c r="A2218" s="13" t="s">
        <v>12547</v>
      </c>
      <c r="B2218" s="1">
        <v>42821</v>
      </c>
      <c r="C2218" s="2">
        <v>0.4658680555555556</v>
      </c>
      <c r="D2218" t="s">
        <v>12548</v>
      </c>
      <c r="E2218" t="s">
        <v>22</v>
      </c>
      <c r="F2218" t="s">
        <v>12549</v>
      </c>
      <c r="G2218" s="14" t="s">
        <v>12550</v>
      </c>
      <c r="H2218" s="14" t="s">
        <v>12551</v>
      </c>
      <c r="I2218" t="s">
        <v>21</v>
      </c>
      <c r="K2218">
        <v>3</v>
      </c>
      <c r="L2218">
        <v>27</v>
      </c>
      <c r="M2218">
        <v>11</v>
      </c>
      <c r="N2218">
        <v>2</v>
      </c>
      <c r="O2218" t="s">
        <v>517</v>
      </c>
      <c r="P2218" t="s">
        <v>517</v>
      </c>
      <c r="Q2218" t="s">
        <v>517</v>
      </c>
      <c r="R2218" t="s">
        <v>517</v>
      </c>
      <c r="S2218" t="s">
        <v>517</v>
      </c>
      <c r="T2218" t="s">
        <v>517</v>
      </c>
      <c r="U2218" t="s">
        <v>517</v>
      </c>
      <c r="V2218" t="s">
        <v>517</v>
      </c>
      <c r="W2218" t="s">
        <v>517</v>
      </c>
      <c r="X2218" t="s">
        <v>517</v>
      </c>
      <c r="Y2218" t="s">
        <v>517</v>
      </c>
      <c r="Z2218" s="1" t="s">
        <v>517</v>
      </c>
      <c r="AA2218" t="s">
        <v>529</v>
      </c>
      <c r="AB2218" t="s">
        <v>517</v>
      </c>
      <c r="AC2218" t="s">
        <v>358</v>
      </c>
      <c r="AD2218" t="s">
        <v>517</v>
      </c>
      <c r="AF2218" t="s">
        <v>8295</v>
      </c>
      <c r="AG2218" t="s">
        <v>517</v>
      </c>
      <c r="AH2218" t="s">
        <v>8304</v>
      </c>
      <c r="AI2218" t="s">
        <v>517</v>
      </c>
      <c r="AJ2218" t="s">
        <v>517</v>
      </c>
    </row>
    <row r="2219" spans="1:36" x14ac:dyDescent="0.25">
      <c r="A2219" s="13" t="s">
        <v>12553</v>
      </c>
      <c r="B2219" s="1">
        <v>42821</v>
      </c>
      <c r="C2219" s="2">
        <v>0.4645023148148148</v>
      </c>
      <c r="D2219" t="s">
        <v>12554</v>
      </c>
      <c r="E2219" t="s">
        <v>22</v>
      </c>
      <c r="F2219" t="s">
        <v>12555</v>
      </c>
      <c r="G2219" s="14" t="s">
        <v>12556</v>
      </c>
      <c r="H2219" s="14" t="s">
        <v>12557</v>
      </c>
      <c r="I2219" t="s">
        <v>21</v>
      </c>
      <c r="K2219">
        <v>3</v>
      </c>
      <c r="L2219">
        <v>27</v>
      </c>
      <c r="M2219">
        <v>11</v>
      </c>
      <c r="N2219">
        <v>2</v>
      </c>
      <c r="O2219" t="s">
        <v>12552</v>
      </c>
      <c r="P2219" t="s">
        <v>517</v>
      </c>
      <c r="Q2219" t="s">
        <v>517</v>
      </c>
      <c r="R2219" t="s">
        <v>517</v>
      </c>
      <c r="S2219" t="s">
        <v>517</v>
      </c>
      <c r="T2219" t="s">
        <v>517</v>
      </c>
      <c r="U2219" t="s">
        <v>517</v>
      </c>
      <c r="V2219" t="s">
        <v>517</v>
      </c>
      <c r="W2219" t="s">
        <v>589</v>
      </c>
      <c r="X2219" t="s">
        <v>590</v>
      </c>
      <c r="Y2219" t="s">
        <v>12558</v>
      </c>
      <c r="Z2219" s="1">
        <v>30327</v>
      </c>
      <c r="AA2219" t="s">
        <v>5548</v>
      </c>
      <c r="AB2219">
        <v>34</v>
      </c>
      <c r="AC2219" t="s">
        <v>357</v>
      </c>
      <c r="AD2219" t="s">
        <v>495</v>
      </c>
      <c r="AF2219" t="s">
        <v>517</v>
      </c>
      <c r="AG2219" t="s">
        <v>517</v>
      </c>
      <c r="AH2219" t="s">
        <v>517</v>
      </c>
      <c r="AI2219" t="s">
        <v>517</v>
      </c>
      <c r="AJ2219" t="s">
        <v>517</v>
      </c>
    </row>
    <row r="2220" spans="1:36" x14ac:dyDescent="0.25">
      <c r="A2220" s="13" t="s">
        <v>12561</v>
      </c>
      <c r="B2220" s="1">
        <v>42821</v>
      </c>
      <c r="C2220" s="2">
        <v>0.46086805555555554</v>
      </c>
      <c r="D2220" t="s">
        <v>12562</v>
      </c>
      <c r="E2220" t="s">
        <v>22</v>
      </c>
      <c r="F2220" t="s">
        <v>12563</v>
      </c>
      <c r="G2220" s="14" t="s">
        <v>12564</v>
      </c>
      <c r="H2220" s="14" t="s">
        <v>12565</v>
      </c>
      <c r="I2220" t="s">
        <v>23</v>
      </c>
      <c r="K2220">
        <v>3</v>
      </c>
      <c r="L2220">
        <v>27</v>
      </c>
      <c r="M2220">
        <v>11</v>
      </c>
      <c r="N2220">
        <v>2</v>
      </c>
      <c r="O2220" t="s">
        <v>12560</v>
      </c>
      <c r="P2220" t="s">
        <v>12559</v>
      </c>
      <c r="Q2220" t="s">
        <v>517</v>
      </c>
      <c r="R2220" t="s">
        <v>517</v>
      </c>
      <c r="S2220" t="s">
        <v>517</v>
      </c>
      <c r="T2220" t="s">
        <v>517</v>
      </c>
      <c r="U2220" t="s">
        <v>517</v>
      </c>
      <c r="V2220" t="s">
        <v>517</v>
      </c>
      <c r="W2220" t="s">
        <v>476</v>
      </c>
      <c r="X2220" t="s">
        <v>477</v>
      </c>
      <c r="Y2220" t="s">
        <v>12566</v>
      </c>
      <c r="Z2220" s="1">
        <v>30131</v>
      </c>
      <c r="AA2220" t="s">
        <v>674</v>
      </c>
      <c r="AB2220">
        <v>34</v>
      </c>
      <c r="AC2220" t="s">
        <v>358</v>
      </c>
      <c r="AD2220" t="s">
        <v>492</v>
      </c>
      <c r="AF2220" t="s">
        <v>517</v>
      </c>
      <c r="AG2220" t="s">
        <v>517</v>
      </c>
      <c r="AH2220" t="s">
        <v>517</v>
      </c>
      <c r="AI2220" t="s">
        <v>517</v>
      </c>
      <c r="AJ2220" t="s">
        <v>517</v>
      </c>
    </row>
    <row r="2221" spans="1:36" x14ac:dyDescent="0.25">
      <c r="A2221" s="13" t="s">
        <v>12568</v>
      </c>
      <c r="B2221" s="1">
        <v>42821</v>
      </c>
      <c r="C2221" s="2">
        <v>0.4510763888888889</v>
      </c>
      <c r="D2221" t="s">
        <v>12569</v>
      </c>
      <c r="E2221" t="s">
        <v>542</v>
      </c>
      <c r="F2221" t="s">
        <v>12570</v>
      </c>
      <c r="G2221" s="14" t="s">
        <v>12571</v>
      </c>
      <c r="H2221" s="14" t="s">
        <v>12572</v>
      </c>
      <c r="I2221" t="s">
        <v>23</v>
      </c>
      <c r="K2221">
        <v>3</v>
      </c>
      <c r="L2221">
        <v>27</v>
      </c>
      <c r="M2221">
        <v>10</v>
      </c>
      <c r="N2221">
        <v>2</v>
      </c>
      <c r="O2221" t="s">
        <v>12567</v>
      </c>
      <c r="P2221" t="s">
        <v>517</v>
      </c>
      <c r="Q2221" t="s">
        <v>517</v>
      </c>
      <c r="R2221" t="s">
        <v>517</v>
      </c>
      <c r="S2221" t="s">
        <v>517</v>
      </c>
      <c r="T2221" t="s">
        <v>517</v>
      </c>
      <c r="U2221" t="s">
        <v>517</v>
      </c>
      <c r="V2221" t="s">
        <v>517</v>
      </c>
      <c r="W2221" t="s">
        <v>589</v>
      </c>
      <c r="X2221" t="s">
        <v>1238</v>
      </c>
      <c r="Y2221" t="s">
        <v>12573</v>
      </c>
      <c r="Z2221" s="1">
        <v>23562</v>
      </c>
      <c r="AA2221" t="s">
        <v>674</v>
      </c>
      <c r="AB2221">
        <v>52</v>
      </c>
      <c r="AC2221" t="s">
        <v>358</v>
      </c>
      <c r="AD2221" t="s">
        <v>495</v>
      </c>
      <c r="AF2221" t="s">
        <v>517</v>
      </c>
      <c r="AG2221" t="s">
        <v>517</v>
      </c>
      <c r="AH2221" t="s">
        <v>517</v>
      </c>
      <c r="AI2221" t="s">
        <v>517</v>
      </c>
      <c r="AJ2221" t="s">
        <v>517</v>
      </c>
    </row>
    <row r="2222" spans="1:36" x14ac:dyDescent="0.25">
      <c r="A2222" s="13" t="s">
        <v>12575</v>
      </c>
      <c r="B2222" s="1">
        <v>42821</v>
      </c>
      <c r="C2222" s="2">
        <v>0.44665509259259256</v>
      </c>
      <c r="D2222" t="s">
        <v>12576</v>
      </c>
      <c r="E2222" t="s">
        <v>22</v>
      </c>
      <c r="F2222" t="s">
        <v>12511</v>
      </c>
      <c r="G2222" s="14" t="s">
        <v>12512</v>
      </c>
      <c r="H2222" s="14" t="s">
        <v>12513</v>
      </c>
      <c r="I2222" t="s">
        <v>21</v>
      </c>
      <c r="K2222">
        <v>3</v>
      </c>
      <c r="L2222">
        <v>27</v>
      </c>
      <c r="M2222">
        <v>10</v>
      </c>
      <c r="N2222">
        <v>2</v>
      </c>
      <c r="O2222" t="s">
        <v>12574</v>
      </c>
      <c r="P2222" t="s">
        <v>517</v>
      </c>
      <c r="Q2222" t="s">
        <v>517</v>
      </c>
      <c r="R2222" t="s">
        <v>517</v>
      </c>
      <c r="S2222" t="s">
        <v>517</v>
      </c>
      <c r="T2222" t="s">
        <v>517</v>
      </c>
      <c r="U2222" t="s">
        <v>517</v>
      </c>
      <c r="V2222" t="s">
        <v>517</v>
      </c>
      <c r="W2222" t="s">
        <v>672</v>
      </c>
      <c r="X2222" t="s">
        <v>622</v>
      </c>
      <c r="Y2222" t="s">
        <v>12514</v>
      </c>
      <c r="Z2222" s="1">
        <v>27785</v>
      </c>
      <c r="AA2222" t="s">
        <v>565</v>
      </c>
      <c r="AB2222">
        <v>41</v>
      </c>
      <c r="AC2222" t="s">
        <v>358</v>
      </c>
      <c r="AD2222" t="s">
        <v>505</v>
      </c>
      <c r="AF2222" t="s">
        <v>8307</v>
      </c>
      <c r="AG2222" t="s">
        <v>8313</v>
      </c>
      <c r="AH2222" t="s">
        <v>517</v>
      </c>
      <c r="AI2222" t="s">
        <v>517</v>
      </c>
      <c r="AJ2222" t="s">
        <v>517</v>
      </c>
    </row>
    <row r="2223" spans="1:36" x14ac:dyDescent="0.25">
      <c r="A2223" s="13" t="s">
        <v>12577</v>
      </c>
      <c r="B2223" s="1">
        <v>42821</v>
      </c>
      <c r="C2223" s="2">
        <v>0.42116898148148146</v>
      </c>
      <c r="D2223" t="s">
        <v>12179</v>
      </c>
      <c r="E2223" t="s">
        <v>22</v>
      </c>
      <c r="F2223" t="s">
        <v>12180</v>
      </c>
      <c r="G2223" s="14" t="s">
        <v>12181</v>
      </c>
      <c r="H2223" s="14" t="s">
        <v>12182</v>
      </c>
      <c r="I2223" t="s">
        <v>23</v>
      </c>
      <c r="K2223">
        <v>3</v>
      </c>
      <c r="L2223">
        <v>27</v>
      </c>
      <c r="M2223">
        <v>10</v>
      </c>
      <c r="N2223">
        <v>2</v>
      </c>
      <c r="O2223" t="s">
        <v>12177</v>
      </c>
      <c r="P2223" t="s">
        <v>517</v>
      </c>
      <c r="Q2223" t="s">
        <v>517</v>
      </c>
      <c r="R2223" t="s">
        <v>517</v>
      </c>
      <c r="S2223" t="s">
        <v>517</v>
      </c>
      <c r="T2223" t="s">
        <v>517</v>
      </c>
      <c r="U2223" t="s">
        <v>517</v>
      </c>
      <c r="V2223" t="s">
        <v>517</v>
      </c>
      <c r="W2223" t="s">
        <v>2974</v>
      </c>
      <c r="X2223" t="s">
        <v>580</v>
      </c>
      <c r="Y2223" t="s">
        <v>12183</v>
      </c>
      <c r="Z2223" s="1">
        <v>32190</v>
      </c>
      <c r="AA2223" t="s">
        <v>529</v>
      </c>
      <c r="AB2223">
        <v>29</v>
      </c>
      <c r="AC2223" t="s">
        <v>358</v>
      </c>
      <c r="AD2223" t="s">
        <v>509</v>
      </c>
      <c r="AF2223" t="s">
        <v>517</v>
      </c>
      <c r="AG2223" t="s">
        <v>517</v>
      </c>
      <c r="AH2223" t="s">
        <v>517</v>
      </c>
      <c r="AI2223" t="s">
        <v>517</v>
      </c>
      <c r="AJ2223" t="s">
        <v>517</v>
      </c>
    </row>
    <row r="2224" spans="1:36" x14ac:dyDescent="0.25">
      <c r="A2224" s="13" t="s">
        <v>12579</v>
      </c>
      <c r="B2224" s="1">
        <v>42821</v>
      </c>
      <c r="C2224" s="2">
        <v>0.39631944444444445</v>
      </c>
      <c r="D2224" t="s">
        <v>12580</v>
      </c>
      <c r="E2224" t="s">
        <v>116</v>
      </c>
      <c r="F2224" t="s">
        <v>12581</v>
      </c>
      <c r="G2224" s="14" t="s">
        <v>12582</v>
      </c>
      <c r="H2224" s="14" t="s">
        <v>12583</v>
      </c>
      <c r="I2224" t="s">
        <v>23</v>
      </c>
      <c r="K2224">
        <v>3</v>
      </c>
      <c r="L2224">
        <v>27</v>
      </c>
      <c r="M2224">
        <v>9</v>
      </c>
      <c r="N2224">
        <v>2</v>
      </c>
      <c r="O2224" t="s">
        <v>12578</v>
      </c>
      <c r="P2224" t="s">
        <v>517</v>
      </c>
      <c r="Q2224" t="s">
        <v>517</v>
      </c>
      <c r="R2224" t="s">
        <v>517</v>
      </c>
      <c r="S2224" t="s">
        <v>517</v>
      </c>
      <c r="T2224" t="s">
        <v>517</v>
      </c>
      <c r="U2224" t="s">
        <v>517</v>
      </c>
      <c r="V2224" t="s">
        <v>517</v>
      </c>
      <c r="W2224" t="s">
        <v>4806</v>
      </c>
      <c r="X2224" t="s">
        <v>590</v>
      </c>
      <c r="Y2224" t="s">
        <v>12584</v>
      </c>
      <c r="Z2224" s="1">
        <v>30249</v>
      </c>
      <c r="AA2224" t="s">
        <v>529</v>
      </c>
      <c r="AB2224">
        <v>34</v>
      </c>
      <c r="AC2224" t="s">
        <v>358</v>
      </c>
      <c r="AD2224" t="s">
        <v>483</v>
      </c>
      <c r="AF2224" t="s">
        <v>517</v>
      </c>
      <c r="AG2224" t="s">
        <v>517</v>
      </c>
      <c r="AH2224" t="s">
        <v>517</v>
      </c>
      <c r="AI2224" t="s">
        <v>517</v>
      </c>
      <c r="AJ2224" t="s">
        <v>517</v>
      </c>
    </row>
    <row r="2225" spans="1:36" x14ac:dyDescent="0.25">
      <c r="A2225" s="13" t="s">
        <v>12586</v>
      </c>
      <c r="B2225" s="1">
        <v>42821</v>
      </c>
      <c r="C2225" s="2">
        <v>0.21818287037037035</v>
      </c>
      <c r="D2225" t="s">
        <v>8869</v>
      </c>
      <c r="E2225" t="s">
        <v>22</v>
      </c>
      <c r="F2225" t="s">
        <v>8870</v>
      </c>
      <c r="G2225" s="14" t="s">
        <v>8871</v>
      </c>
      <c r="H2225" s="14" t="s">
        <v>12587</v>
      </c>
      <c r="I2225" t="s">
        <v>21</v>
      </c>
      <c r="K2225">
        <v>3</v>
      </c>
      <c r="L2225">
        <v>27</v>
      </c>
      <c r="M2225">
        <v>5</v>
      </c>
      <c r="N2225">
        <v>2</v>
      </c>
      <c r="O2225" t="s">
        <v>12585</v>
      </c>
      <c r="P2225" t="s">
        <v>517</v>
      </c>
      <c r="Q2225" t="s">
        <v>517</v>
      </c>
      <c r="R2225" t="s">
        <v>517</v>
      </c>
      <c r="S2225" t="s">
        <v>517</v>
      </c>
      <c r="T2225" t="s">
        <v>517</v>
      </c>
      <c r="U2225" t="s">
        <v>517</v>
      </c>
      <c r="V2225" t="s">
        <v>517</v>
      </c>
      <c r="W2225" t="s">
        <v>537</v>
      </c>
      <c r="X2225" t="s">
        <v>590</v>
      </c>
      <c r="Y2225" t="s">
        <v>8873</v>
      </c>
      <c r="Z2225" s="1">
        <v>26896</v>
      </c>
      <c r="AA2225" t="s">
        <v>529</v>
      </c>
      <c r="AB2225">
        <v>43</v>
      </c>
      <c r="AC2225" t="s">
        <v>358</v>
      </c>
      <c r="AD2225" t="s">
        <v>499</v>
      </c>
      <c r="AF2225" t="s">
        <v>8306</v>
      </c>
      <c r="AG2225" t="s">
        <v>8260</v>
      </c>
      <c r="AH2225" t="s">
        <v>8266</v>
      </c>
      <c r="AI2225" t="s">
        <v>8254</v>
      </c>
      <c r="AJ2225" t="s">
        <v>517</v>
      </c>
    </row>
    <row r="2226" spans="1:36" x14ac:dyDescent="0.25">
      <c r="A2226" s="13" t="s">
        <v>12589</v>
      </c>
      <c r="B2226" s="1">
        <v>42820</v>
      </c>
      <c r="C2226" s="2">
        <v>0.98520833333333335</v>
      </c>
      <c r="D2226" t="s">
        <v>12590</v>
      </c>
      <c r="E2226" t="s">
        <v>22</v>
      </c>
      <c r="F2226" t="s">
        <v>12591</v>
      </c>
      <c r="G2226" s="14" t="s">
        <v>12592</v>
      </c>
      <c r="H2226" s="14" t="s">
        <v>12593</v>
      </c>
      <c r="I2226" t="s">
        <v>23</v>
      </c>
      <c r="K2226">
        <v>3</v>
      </c>
      <c r="L2226">
        <v>26</v>
      </c>
      <c r="M2226">
        <v>23</v>
      </c>
      <c r="N2226">
        <v>1</v>
      </c>
      <c r="O2226" t="s">
        <v>12588</v>
      </c>
      <c r="P2226" t="s">
        <v>517</v>
      </c>
      <c r="Q2226" t="s">
        <v>517</v>
      </c>
      <c r="R2226" t="s">
        <v>517</v>
      </c>
      <c r="S2226" t="s">
        <v>517</v>
      </c>
      <c r="T2226" t="s">
        <v>517</v>
      </c>
      <c r="U2226" t="s">
        <v>517</v>
      </c>
      <c r="V2226" t="s">
        <v>517</v>
      </c>
      <c r="W2226" t="s">
        <v>1436</v>
      </c>
      <c r="X2226" t="s">
        <v>477</v>
      </c>
      <c r="Y2226" t="s">
        <v>12594</v>
      </c>
      <c r="Z2226" s="1">
        <v>32630</v>
      </c>
      <c r="AA2226" t="s">
        <v>12595</v>
      </c>
      <c r="AB2226">
        <v>27</v>
      </c>
      <c r="AC2226" t="s">
        <v>358</v>
      </c>
      <c r="AD2226" t="s">
        <v>498</v>
      </c>
      <c r="AF2226" t="s">
        <v>8254</v>
      </c>
      <c r="AG2226" t="s">
        <v>8313</v>
      </c>
      <c r="AH2226" t="s">
        <v>517</v>
      </c>
      <c r="AI2226" t="s">
        <v>517</v>
      </c>
      <c r="AJ2226" t="s">
        <v>517</v>
      </c>
    </row>
    <row r="2227" spans="1:36" x14ac:dyDescent="0.25">
      <c r="A2227" s="13" t="s">
        <v>12596</v>
      </c>
      <c r="B2227" s="1">
        <v>42820</v>
      </c>
      <c r="C2227" s="2">
        <v>0.93261574074074083</v>
      </c>
      <c r="D2227" t="s">
        <v>12597</v>
      </c>
      <c r="E2227" t="s">
        <v>22</v>
      </c>
      <c r="F2227" t="s">
        <v>11848</v>
      </c>
      <c r="G2227" t="s">
        <v>12598</v>
      </c>
      <c r="H2227" t="s">
        <v>11850</v>
      </c>
      <c r="I2227" t="s">
        <v>23</v>
      </c>
      <c r="K2227">
        <v>3</v>
      </c>
      <c r="L2227">
        <v>26</v>
      </c>
      <c r="M2227">
        <v>22</v>
      </c>
      <c r="N2227">
        <v>1</v>
      </c>
      <c r="O2227" t="s">
        <v>11845</v>
      </c>
      <c r="P2227" t="s">
        <v>517</v>
      </c>
      <c r="Q2227" t="s">
        <v>517</v>
      </c>
      <c r="R2227" t="s">
        <v>517</v>
      </c>
      <c r="S2227" t="s">
        <v>517</v>
      </c>
      <c r="T2227" t="s">
        <v>517</v>
      </c>
      <c r="U2227" t="s">
        <v>517</v>
      </c>
      <c r="V2227" t="s">
        <v>517</v>
      </c>
      <c r="W2227" t="s">
        <v>476</v>
      </c>
      <c r="X2227" t="s">
        <v>477</v>
      </c>
      <c r="Y2227" t="s">
        <v>11851</v>
      </c>
      <c r="Z2227">
        <v>35418</v>
      </c>
      <c r="AA2227" t="s">
        <v>471</v>
      </c>
      <c r="AB2227">
        <v>20</v>
      </c>
      <c r="AC2227" t="s">
        <v>358</v>
      </c>
      <c r="AD2227" t="s">
        <v>482</v>
      </c>
      <c r="AF2227" t="s">
        <v>517</v>
      </c>
      <c r="AG2227" t="s">
        <v>517</v>
      </c>
      <c r="AH2227" t="s">
        <v>517</v>
      </c>
      <c r="AI2227" t="s">
        <v>517</v>
      </c>
      <c r="AJ2227" t="s">
        <v>517</v>
      </c>
    </row>
    <row r="2228" spans="1:36" x14ac:dyDescent="0.25">
      <c r="A2228" s="13" t="s">
        <v>12599</v>
      </c>
      <c r="B2228" s="1">
        <v>42820</v>
      </c>
      <c r="C2228" s="2">
        <v>0.90021990740740743</v>
      </c>
      <c r="D2228" t="s">
        <v>12600</v>
      </c>
      <c r="E2228" t="s">
        <v>22</v>
      </c>
      <c r="F2228" t="s">
        <v>12601</v>
      </c>
      <c r="G2228" s="14" t="s">
        <v>12602</v>
      </c>
      <c r="H2228" s="14" t="s">
        <v>12603</v>
      </c>
      <c r="I2228" t="s">
        <v>25</v>
      </c>
      <c r="K2228">
        <v>3</v>
      </c>
      <c r="L2228">
        <v>26</v>
      </c>
      <c r="M2228">
        <v>21</v>
      </c>
      <c r="N2228">
        <v>1</v>
      </c>
      <c r="O2228" t="s">
        <v>517</v>
      </c>
      <c r="P2228" t="s">
        <v>517</v>
      </c>
      <c r="Q2228" t="s">
        <v>517</v>
      </c>
      <c r="R2228" t="s">
        <v>517</v>
      </c>
      <c r="S2228" t="s">
        <v>517</v>
      </c>
      <c r="T2228" t="s">
        <v>517</v>
      </c>
      <c r="U2228" t="s">
        <v>517</v>
      </c>
      <c r="V2228" t="s">
        <v>517</v>
      </c>
      <c r="W2228" t="s">
        <v>517</v>
      </c>
      <c r="X2228" t="s">
        <v>517</v>
      </c>
      <c r="Y2228" t="s">
        <v>11750</v>
      </c>
      <c r="Z2228" s="1">
        <v>31778</v>
      </c>
      <c r="AA2228" t="s">
        <v>546</v>
      </c>
      <c r="AB2228">
        <v>30</v>
      </c>
      <c r="AC2228" t="s">
        <v>358</v>
      </c>
      <c r="AD2228" t="s">
        <v>507</v>
      </c>
      <c r="AF2228" t="s">
        <v>8313</v>
      </c>
      <c r="AG2228" t="s">
        <v>517</v>
      </c>
      <c r="AH2228" t="s">
        <v>517</v>
      </c>
      <c r="AI2228" t="s">
        <v>517</v>
      </c>
      <c r="AJ2228" t="s">
        <v>517</v>
      </c>
    </row>
    <row r="2229" spans="1:36" x14ac:dyDescent="0.25">
      <c r="A2229" s="13" t="s">
        <v>12604</v>
      </c>
      <c r="B2229" s="1">
        <v>42820</v>
      </c>
      <c r="C2229" s="2">
        <v>0.80557870370370377</v>
      </c>
      <c r="D2229" t="s">
        <v>12605</v>
      </c>
      <c r="E2229" t="s">
        <v>22</v>
      </c>
      <c r="F2229" t="s">
        <v>12606</v>
      </c>
      <c r="G2229" t="s">
        <v>12607</v>
      </c>
      <c r="H2229" t="s">
        <v>12608</v>
      </c>
      <c r="I2229" t="s">
        <v>21</v>
      </c>
      <c r="K2229">
        <v>3</v>
      </c>
      <c r="L2229">
        <v>26</v>
      </c>
      <c r="M2229">
        <v>19</v>
      </c>
      <c r="N2229">
        <v>1</v>
      </c>
      <c r="O2229" t="s">
        <v>517</v>
      </c>
      <c r="P2229" t="s">
        <v>517</v>
      </c>
      <c r="Q2229" t="s">
        <v>517</v>
      </c>
      <c r="R2229" t="s">
        <v>517</v>
      </c>
      <c r="S2229" t="s">
        <v>517</v>
      </c>
      <c r="T2229" t="s">
        <v>517</v>
      </c>
      <c r="U2229" t="s">
        <v>517</v>
      </c>
      <c r="V2229" t="s">
        <v>517</v>
      </c>
      <c r="W2229" t="s">
        <v>517</v>
      </c>
      <c r="X2229" t="s">
        <v>517</v>
      </c>
      <c r="Y2229" t="s">
        <v>12609</v>
      </c>
      <c r="Z2229">
        <v>29861</v>
      </c>
      <c r="AA2229" t="s">
        <v>9035</v>
      </c>
      <c r="AB2229">
        <v>35</v>
      </c>
      <c r="AC2229" t="s">
        <v>358</v>
      </c>
      <c r="AD2229" t="s">
        <v>509</v>
      </c>
      <c r="AF2229" t="s">
        <v>8295</v>
      </c>
      <c r="AG2229" t="s">
        <v>517</v>
      </c>
      <c r="AH2229" t="s">
        <v>8253</v>
      </c>
      <c r="AI2229" t="s">
        <v>517</v>
      </c>
      <c r="AJ2229" t="s">
        <v>517</v>
      </c>
    </row>
    <row r="2230" spans="1:36" x14ac:dyDescent="0.25">
      <c r="A2230" s="13" t="s">
        <v>12611</v>
      </c>
      <c r="B2230" s="1">
        <v>42820</v>
      </c>
      <c r="C2230" s="2">
        <v>0.78495370370370365</v>
      </c>
      <c r="D2230" t="s">
        <v>12612</v>
      </c>
      <c r="E2230" t="s">
        <v>101</v>
      </c>
      <c r="F2230" t="s">
        <v>12613</v>
      </c>
      <c r="G2230" t="s">
        <v>12614</v>
      </c>
      <c r="H2230" t="s">
        <v>12615</v>
      </c>
      <c r="I2230" t="s">
        <v>23</v>
      </c>
      <c r="K2230">
        <v>3</v>
      </c>
      <c r="L2230">
        <v>26</v>
      </c>
      <c r="M2230">
        <v>18</v>
      </c>
      <c r="N2230">
        <v>1</v>
      </c>
      <c r="O2230" t="s">
        <v>12610</v>
      </c>
      <c r="P2230" t="s">
        <v>517</v>
      </c>
      <c r="Q2230" t="s">
        <v>517</v>
      </c>
      <c r="R2230" t="s">
        <v>517</v>
      </c>
      <c r="S2230" t="s">
        <v>517</v>
      </c>
      <c r="T2230" t="s">
        <v>517</v>
      </c>
      <c r="U2230" t="s">
        <v>517</v>
      </c>
      <c r="V2230" t="s">
        <v>517</v>
      </c>
      <c r="W2230" t="s">
        <v>2816</v>
      </c>
      <c r="X2230" t="s">
        <v>554</v>
      </c>
      <c r="Y2230" t="s">
        <v>10786</v>
      </c>
      <c r="Z2230">
        <v>27380</v>
      </c>
      <c r="AA2230" t="s">
        <v>2349</v>
      </c>
      <c r="AB2230">
        <v>42</v>
      </c>
      <c r="AC2230" t="s">
        <v>358</v>
      </c>
      <c r="AD2230" t="s">
        <v>497</v>
      </c>
      <c r="AF2230" t="s">
        <v>8313</v>
      </c>
      <c r="AG2230" t="s">
        <v>517</v>
      </c>
      <c r="AH2230" t="s">
        <v>517</v>
      </c>
      <c r="AI2230" t="s">
        <v>517</v>
      </c>
      <c r="AJ2230" t="s">
        <v>517</v>
      </c>
    </row>
    <row r="2231" spans="1:36" x14ac:dyDescent="0.25">
      <c r="A2231" s="13" t="s">
        <v>12616</v>
      </c>
      <c r="B2231" s="1">
        <v>42820</v>
      </c>
      <c r="C2231" s="2">
        <v>0.72739583333333335</v>
      </c>
      <c r="D2231" t="s">
        <v>12617</v>
      </c>
      <c r="E2231" t="s">
        <v>22</v>
      </c>
      <c r="F2231" t="s">
        <v>12618</v>
      </c>
      <c r="G2231" s="14" t="s">
        <v>12619</v>
      </c>
      <c r="H2231" s="14" t="s">
        <v>12620</v>
      </c>
      <c r="I2231" t="s">
        <v>24</v>
      </c>
      <c r="K2231">
        <v>3</v>
      </c>
      <c r="L2231">
        <v>26</v>
      </c>
      <c r="M2231">
        <v>17</v>
      </c>
      <c r="N2231">
        <v>1</v>
      </c>
      <c r="O2231" t="s">
        <v>517</v>
      </c>
      <c r="P2231" t="s">
        <v>517</v>
      </c>
      <c r="Q2231" t="s">
        <v>517</v>
      </c>
      <c r="R2231" t="s">
        <v>517</v>
      </c>
      <c r="S2231" t="s">
        <v>517</v>
      </c>
      <c r="T2231" t="s">
        <v>517</v>
      </c>
      <c r="U2231" t="s">
        <v>517</v>
      </c>
      <c r="V2231" t="s">
        <v>517</v>
      </c>
      <c r="W2231" t="s">
        <v>517</v>
      </c>
      <c r="X2231" t="s">
        <v>517</v>
      </c>
      <c r="Y2231" t="s">
        <v>517</v>
      </c>
      <c r="Z2231" s="1" t="s">
        <v>517</v>
      </c>
      <c r="AA2231" t="s">
        <v>4069</v>
      </c>
      <c r="AB2231" t="s">
        <v>517</v>
      </c>
      <c r="AC2231" t="s">
        <v>358</v>
      </c>
      <c r="AD2231" t="s">
        <v>517</v>
      </c>
      <c r="AF2231" t="s">
        <v>8308</v>
      </c>
      <c r="AG2231" t="s">
        <v>8297</v>
      </c>
      <c r="AH2231" t="s">
        <v>517</v>
      </c>
      <c r="AI2231" t="s">
        <v>517</v>
      </c>
      <c r="AJ2231" t="s">
        <v>517</v>
      </c>
    </row>
    <row r="2232" spans="1:36" x14ac:dyDescent="0.25">
      <c r="A2232" s="13" t="s">
        <v>12621</v>
      </c>
      <c r="B2232" s="1">
        <v>42820</v>
      </c>
      <c r="C2232" s="2">
        <v>0.71598379629629638</v>
      </c>
      <c r="D2232" t="s">
        <v>12622</v>
      </c>
      <c r="E2232" t="s">
        <v>22</v>
      </c>
      <c r="F2232" t="s">
        <v>4043</v>
      </c>
      <c r="G2232" s="14" t="s">
        <v>4044</v>
      </c>
      <c r="H2232" s="14" t="s">
        <v>12623</v>
      </c>
      <c r="I2232" t="s">
        <v>21</v>
      </c>
      <c r="K2232">
        <v>3</v>
      </c>
      <c r="L2232">
        <v>26</v>
      </c>
      <c r="M2232">
        <v>17</v>
      </c>
      <c r="N2232">
        <v>1</v>
      </c>
      <c r="O2232" t="s">
        <v>517</v>
      </c>
      <c r="P2232" t="s">
        <v>517</v>
      </c>
      <c r="Q2232" t="s">
        <v>517</v>
      </c>
      <c r="R2232" t="s">
        <v>517</v>
      </c>
      <c r="S2232" t="s">
        <v>517</v>
      </c>
      <c r="T2232" t="s">
        <v>517</v>
      </c>
      <c r="U2232" t="s">
        <v>517</v>
      </c>
      <c r="V2232" t="s">
        <v>517</v>
      </c>
      <c r="W2232" t="s">
        <v>517</v>
      </c>
      <c r="X2232" t="s">
        <v>517</v>
      </c>
      <c r="Y2232" t="s">
        <v>517</v>
      </c>
      <c r="Z2232" s="1" t="s">
        <v>517</v>
      </c>
      <c r="AA2232" t="s">
        <v>529</v>
      </c>
      <c r="AB2232" t="s">
        <v>517</v>
      </c>
      <c r="AC2232" t="s">
        <v>358</v>
      </c>
      <c r="AD2232" t="s">
        <v>517</v>
      </c>
      <c r="AF2232" t="s">
        <v>8259</v>
      </c>
      <c r="AG2232" t="s">
        <v>8307</v>
      </c>
      <c r="AH2232" t="s">
        <v>8273</v>
      </c>
      <c r="AI2232" t="s">
        <v>517</v>
      </c>
      <c r="AJ2232" t="s">
        <v>517</v>
      </c>
    </row>
    <row r="2233" spans="1:36" x14ac:dyDescent="0.25">
      <c r="A2233" s="13" t="s">
        <v>12624</v>
      </c>
      <c r="B2233" s="1">
        <v>42820</v>
      </c>
      <c r="C2233" s="2">
        <v>0.69863425925925926</v>
      </c>
      <c r="D2233" t="s">
        <v>11909</v>
      </c>
      <c r="E2233" t="s">
        <v>22</v>
      </c>
      <c r="F2233" t="s">
        <v>11910</v>
      </c>
      <c r="G2233" s="14" t="s">
        <v>12625</v>
      </c>
      <c r="H2233" s="14" t="s">
        <v>11912</v>
      </c>
      <c r="I2233" t="s">
        <v>21</v>
      </c>
      <c r="K2233">
        <v>3</v>
      </c>
      <c r="L2233">
        <v>26</v>
      </c>
      <c r="M2233">
        <v>16</v>
      </c>
      <c r="N2233">
        <v>1</v>
      </c>
      <c r="O2233" t="s">
        <v>11907</v>
      </c>
      <c r="P2233" t="s">
        <v>517</v>
      </c>
      <c r="Q2233" t="s">
        <v>517</v>
      </c>
      <c r="R2233" t="s">
        <v>517</v>
      </c>
      <c r="S2233" t="s">
        <v>517</v>
      </c>
      <c r="T2233" t="s">
        <v>517</v>
      </c>
      <c r="U2233" t="s">
        <v>517</v>
      </c>
      <c r="V2233" t="s">
        <v>517</v>
      </c>
      <c r="W2233" t="s">
        <v>4604</v>
      </c>
      <c r="X2233" t="s">
        <v>477</v>
      </c>
      <c r="Y2233" t="s">
        <v>12626</v>
      </c>
      <c r="Z2233" s="1">
        <v>26839</v>
      </c>
      <c r="AA2233" t="s">
        <v>11914</v>
      </c>
      <c r="AB2233">
        <v>43</v>
      </c>
      <c r="AC2233" t="s">
        <v>357</v>
      </c>
      <c r="AD2233" t="s">
        <v>482</v>
      </c>
      <c r="AF2233" t="s">
        <v>517</v>
      </c>
      <c r="AG2233" t="s">
        <v>517</v>
      </c>
      <c r="AH2233" t="s">
        <v>517</v>
      </c>
      <c r="AI2233" t="s">
        <v>517</v>
      </c>
      <c r="AJ2233" t="s">
        <v>517</v>
      </c>
    </row>
    <row r="2234" spans="1:36" x14ac:dyDescent="0.25">
      <c r="A2234" s="13" t="s">
        <v>12627</v>
      </c>
      <c r="B2234" s="1">
        <v>42820</v>
      </c>
      <c r="C2234" s="2">
        <v>0.64178240740740744</v>
      </c>
      <c r="D2234" t="s">
        <v>11563</v>
      </c>
      <c r="E2234" t="s">
        <v>22</v>
      </c>
      <c r="F2234" t="s">
        <v>11564</v>
      </c>
      <c r="G2234" t="s">
        <v>11565</v>
      </c>
      <c r="H2234" t="s">
        <v>12628</v>
      </c>
      <c r="I2234" t="s">
        <v>23</v>
      </c>
      <c r="K2234">
        <v>3</v>
      </c>
      <c r="L2234">
        <v>26</v>
      </c>
      <c r="M2234">
        <v>15</v>
      </c>
      <c r="N2234">
        <v>1</v>
      </c>
      <c r="O2234" t="s">
        <v>11561</v>
      </c>
      <c r="P2234" t="s">
        <v>517</v>
      </c>
      <c r="Q2234" t="s">
        <v>517</v>
      </c>
      <c r="R2234" t="s">
        <v>517</v>
      </c>
      <c r="S2234" t="s">
        <v>517</v>
      </c>
      <c r="T2234" t="s">
        <v>517</v>
      </c>
      <c r="U2234" t="s">
        <v>517</v>
      </c>
      <c r="V2234" t="s">
        <v>517</v>
      </c>
      <c r="W2234" t="s">
        <v>672</v>
      </c>
      <c r="X2234" t="s">
        <v>622</v>
      </c>
      <c r="Y2234" t="s">
        <v>11567</v>
      </c>
      <c r="Z2234">
        <v>27718</v>
      </c>
      <c r="AA2234" t="s">
        <v>8966</v>
      </c>
      <c r="AB2234">
        <v>41</v>
      </c>
      <c r="AC2234" t="s">
        <v>358</v>
      </c>
      <c r="AD2234" t="s">
        <v>497</v>
      </c>
      <c r="AF2234" t="s">
        <v>517</v>
      </c>
      <c r="AG2234" t="s">
        <v>517</v>
      </c>
      <c r="AH2234" t="s">
        <v>517</v>
      </c>
      <c r="AI2234" t="s">
        <v>517</v>
      </c>
      <c r="AJ2234" t="s">
        <v>517</v>
      </c>
    </row>
    <row r="2235" spans="1:36" x14ac:dyDescent="0.25">
      <c r="A2235" s="13" t="s">
        <v>12629</v>
      </c>
      <c r="B2235" s="1">
        <v>42820</v>
      </c>
      <c r="C2235" s="2">
        <v>0.64141203703703698</v>
      </c>
      <c r="D2235" t="s">
        <v>6264</v>
      </c>
      <c r="E2235" t="s">
        <v>22</v>
      </c>
      <c r="F2235" t="s">
        <v>6265</v>
      </c>
      <c r="G2235" s="14" t="s">
        <v>6266</v>
      </c>
      <c r="H2235" s="14" t="s">
        <v>6267</v>
      </c>
      <c r="I2235" t="s">
        <v>21</v>
      </c>
      <c r="K2235">
        <v>3</v>
      </c>
      <c r="L2235">
        <v>26</v>
      </c>
      <c r="M2235">
        <v>15</v>
      </c>
      <c r="N2235">
        <v>1</v>
      </c>
      <c r="O2235" t="s">
        <v>10135</v>
      </c>
      <c r="P2235" t="s">
        <v>517</v>
      </c>
      <c r="Q2235" t="s">
        <v>517</v>
      </c>
      <c r="R2235" t="s">
        <v>517</v>
      </c>
      <c r="S2235" t="s">
        <v>517</v>
      </c>
      <c r="T2235" t="s">
        <v>517</v>
      </c>
      <c r="U2235" t="s">
        <v>517</v>
      </c>
      <c r="V2235" t="s">
        <v>517</v>
      </c>
      <c r="W2235" t="s">
        <v>476</v>
      </c>
      <c r="X2235" t="s">
        <v>477</v>
      </c>
      <c r="Y2235" t="s">
        <v>6268</v>
      </c>
      <c r="Z2235" s="1">
        <v>33979</v>
      </c>
      <c r="AA2235" t="s">
        <v>694</v>
      </c>
      <c r="AB2235">
        <v>24</v>
      </c>
      <c r="AC2235" t="s">
        <v>358</v>
      </c>
      <c r="AD2235" t="s">
        <v>493</v>
      </c>
      <c r="AF2235" t="s">
        <v>8254</v>
      </c>
      <c r="AG2235" t="s">
        <v>8260</v>
      </c>
      <c r="AH2235" t="s">
        <v>517</v>
      </c>
      <c r="AI2235" t="s">
        <v>517</v>
      </c>
      <c r="AJ2235" t="s">
        <v>517</v>
      </c>
    </row>
    <row r="2236" spans="1:36" x14ac:dyDescent="0.25">
      <c r="A2236" s="13" t="s">
        <v>12630</v>
      </c>
      <c r="B2236" s="1">
        <v>42820</v>
      </c>
      <c r="C2236" s="2">
        <v>0.60987268518518511</v>
      </c>
      <c r="D2236" t="s">
        <v>11660</v>
      </c>
      <c r="E2236" t="s">
        <v>22</v>
      </c>
      <c r="F2236" t="s">
        <v>11661</v>
      </c>
      <c r="G2236" s="14" t="s">
        <v>12631</v>
      </c>
      <c r="H2236" s="14" t="s">
        <v>11663</v>
      </c>
      <c r="I2236" t="s">
        <v>21</v>
      </c>
      <c r="K2236">
        <v>3</v>
      </c>
      <c r="L2236">
        <v>26</v>
      </c>
      <c r="M2236">
        <v>14</v>
      </c>
      <c r="N2236">
        <v>1</v>
      </c>
      <c r="O2236" t="s">
        <v>517</v>
      </c>
      <c r="P2236" t="s">
        <v>517</v>
      </c>
      <c r="Q2236" t="s">
        <v>517</v>
      </c>
      <c r="R2236" t="s">
        <v>517</v>
      </c>
      <c r="S2236" t="s">
        <v>517</v>
      </c>
      <c r="T2236" t="s">
        <v>517</v>
      </c>
      <c r="U2236" t="s">
        <v>517</v>
      </c>
      <c r="V2236" t="s">
        <v>517</v>
      </c>
      <c r="W2236" t="s">
        <v>517</v>
      </c>
      <c r="X2236" t="s">
        <v>517</v>
      </c>
      <c r="Y2236" t="s">
        <v>517</v>
      </c>
      <c r="Z2236" s="1" t="s">
        <v>517</v>
      </c>
      <c r="AA2236" t="s">
        <v>11665</v>
      </c>
      <c r="AB2236" t="s">
        <v>517</v>
      </c>
      <c r="AC2236" t="s">
        <v>777</v>
      </c>
      <c r="AD2236" t="s">
        <v>517</v>
      </c>
      <c r="AF2236" t="s">
        <v>517</v>
      </c>
      <c r="AG2236" t="s">
        <v>517</v>
      </c>
      <c r="AH2236" t="s">
        <v>517</v>
      </c>
      <c r="AI2236" t="s">
        <v>517</v>
      </c>
      <c r="AJ2236" t="s">
        <v>517</v>
      </c>
    </row>
    <row r="2237" spans="1:36" x14ac:dyDescent="0.25">
      <c r="A2237" s="13" t="s">
        <v>12633</v>
      </c>
      <c r="B2237" s="1">
        <v>42820</v>
      </c>
      <c r="C2237" s="2">
        <v>0.60209490740740745</v>
      </c>
      <c r="D2237" t="s">
        <v>3463</v>
      </c>
      <c r="E2237" t="s">
        <v>22</v>
      </c>
      <c r="F2237" t="s">
        <v>3464</v>
      </c>
      <c r="G2237" s="14" t="s">
        <v>3465</v>
      </c>
      <c r="H2237" s="14" t="s">
        <v>3466</v>
      </c>
      <c r="I2237" t="s">
        <v>23</v>
      </c>
      <c r="K2237">
        <v>3</v>
      </c>
      <c r="L2237">
        <v>26</v>
      </c>
      <c r="M2237">
        <v>14</v>
      </c>
      <c r="N2237">
        <v>1</v>
      </c>
      <c r="O2237" t="s">
        <v>12632</v>
      </c>
      <c r="P2237" t="s">
        <v>517</v>
      </c>
      <c r="Q2237" t="s">
        <v>517</v>
      </c>
      <c r="R2237" t="s">
        <v>517</v>
      </c>
      <c r="S2237" t="s">
        <v>517</v>
      </c>
      <c r="T2237" t="s">
        <v>517</v>
      </c>
      <c r="U2237" t="s">
        <v>517</v>
      </c>
      <c r="V2237" t="s">
        <v>517</v>
      </c>
      <c r="W2237" t="s">
        <v>476</v>
      </c>
      <c r="X2237" t="s">
        <v>477</v>
      </c>
      <c r="Y2237" t="s">
        <v>3467</v>
      </c>
      <c r="Z2237" s="1">
        <v>27339</v>
      </c>
      <c r="AA2237" t="s">
        <v>3468</v>
      </c>
      <c r="AB2237">
        <v>42</v>
      </c>
      <c r="AC2237" t="s">
        <v>358</v>
      </c>
      <c r="AD2237" t="s">
        <v>482</v>
      </c>
      <c r="AF2237" t="s">
        <v>517</v>
      </c>
      <c r="AG2237" t="s">
        <v>517</v>
      </c>
      <c r="AH2237" t="s">
        <v>517</v>
      </c>
      <c r="AI2237" t="s">
        <v>517</v>
      </c>
      <c r="AJ2237" t="s">
        <v>517</v>
      </c>
    </row>
    <row r="2238" spans="1:36" x14ac:dyDescent="0.25">
      <c r="A2238" s="13" t="s">
        <v>12635</v>
      </c>
      <c r="B2238" s="1">
        <v>42820</v>
      </c>
      <c r="C2238" s="2">
        <v>0.59037037037037032</v>
      </c>
      <c r="D2238" t="s">
        <v>12636</v>
      </c>
      <c r="E2238" t="s">
        <v>22</v>
      </c>
      <c r="F2238" t="s">
        <v>12637</v>
      </c>
      <c r="G2238" s="14" t="s">
        <v>12638</v>
      </c>
      <c r="H2238" s="14" t="s">
        <v>12639</v>
      </c>
      <c r="I2238" t="s">
        <v>23</v>
      </c>
      <c r="K2238">
        <v>3</v>
      </c>
      <c r="L2238">
        <v>26</v>
      </c>
      <c r="M2238">
        <v>14</v>
      </c>
      <c r="N2238">
        <v>1</v>
      </c>
      <c r="O2238" t="s">
        <v>12634</v>
      </c>
      <c r="P2238" t="s">
        <v>517</v>
      </c>
      <c r="Q2238" t="s">
        <v>517</v>
      </c>
      <c r="R2238" t="s">
        <v>517</v>
      </c>
      <c r="S2238" t="s">
        <v>517</v>
      </c>
      <c r="T2238" t="s">
        <v>517</v>
      </c>
      <c r="U2238" t="s">
        <v>517</v>
      </c>
      <c r="V2238" t="s">
        <v>517</v>
      </c>
      <c r="W2238" t="s">
        <v>589</v>
      </c>
      <c r="X2238" t="s">
        <v>590</v>
      </c>
      <c r="Y2238" t="s">
        <v>517</v>
      </c>
      <c r="Z2238" s="1" t="s">
        <v>517</v>
      </c>
      <c r="AA2238" t="s">
        <v>12640</v>
      </c>
      <c r="AB2238" t="s">
        <v>517</v>
      </c>
      <c r="AC2238" t="s">
        <v>358</v>
      </c>
      <c r="AD2238" t="s">
        <v>517</v>
      </c>
      <c r="AF2238" t="s">
        <v>517</v>
      </c>
      <c r="AG2238" t="s">
        <v>517</v>
      </c>
      <c r="AH2238" t="s">
        <v>517</v>
      </c>
      <c r="AI2238" t="s">
        <v>517</v>
      </c>
      <c r="AJ2238" t="s">
        <v>517</v>
      </c>
    </row>
    <row r="2239" spans="1:36" x14ac:dyDescent="0.25">
      <c r="A2239" s="13" t="s">
        <v>12641</v>
      </c>
      <c r="B2239" s="1">
        <v>42822</v>
      </c>
      <c r="C2239" s="2">
        <v>0.44015046296296295</v>
      </c>
      <c r="D2239" t="s">
        <v>12642</v>
      </c>
      <c r="E2239" t="s">
        <v>22</v>
      </c>
      <c r="F2239" t="s">
        <v>11288</v>
      </c>
      <c r="G2239" s="14" t="s">
        <v>12643</v>
      </c>
      <c r="H2239" s="14" t="s">
        <v>12643</v>
      </c>
      <c r="I2239" t="s">
        <v>23</v>
      </c>
      <c r="K2239">
        <v>3</v>
      </c>
      <c r="L2239">
        <v>28</v>
      </c>
      <c r="M2239">
        <v>10</v>
      </c>
      <c r="N2239">
        <v>3</v>
      </c>
      <c r="O2239" t="s">
        <v>11285</v>
      </c>
      <c r="P2239" t="s">
        <v>517</v>
      </c>
      <c r="Q2239" t="s">
        <v>517</v>
      </c>
      <c r="R2239" t="s">
        <v>517</v>
      </c>
      <c r="S2239" t="s">
        <v>517</v>
      </c>
      <c r="T2239" t="s">
        <v>517</v>
      </c>
      <c r="U2239" t="s">
        <v>517</v>
      </c>
      <c r="V2239" t="s">
        <v>517</v>
      </c>
      <c r="W2239" t="s">
        <v>1217</v>
      </c>
      <c r="X2239" t="s">
        <v>590</v>
      </c>
      <c r="Y2239" t="s">
        <v>517</v>
      </c>
      <c r="Z2239" s="1" t="s">
        <v>517</v>
      </c>
      <c r="AA2239" t="s">
        <v>11291</v>
      </c>
      <c r="AB2239" t="s">
        <v>517</v>
      </c>
      <c r="AC2239" t="s">
        <v>357</v>
      </c>
      <c r="AD2239" t="s">
        <v>517</v>
      </c>
      <c r="AF2239" t="s">
        <v>8253</v>
      </c>
      <c r="AG2239" t="s">
        <v>517</v>
      </c>
      <c r="AH2239" t="s">
        <v>517</v>
      </c>
      <c r="AI2239" t="s">
        <v>517</v>
      </c>
      <c r="AJ2239" t="s">
        <v>517</v>
      </c>
    </row>
    <row r="2240" spans="1:36" x14ac:dyDescent="0.25">
      <c r="A2240" s="13" t="s">
        <v>12645</v>
      </c>
      <c r="B2240" s="1">
        <v>42822</v>
      </c>
      <c r="C2240" s="2">
        <v>0.43574074074074076</v>
      </c>
      <c r="D2240" t="s">
        <v>12646</v>
      </c>
      <c r="E2240" t="s">
        <v>1650</v>
      </c>
      <c r="F2240" t="s">
        <v>12647</v>
      </c>
      <c r="G2240" s="14" t="s">
        <v>12648</v>
      </c>
      <c r="H2240" s="14" t="s">
        <v>12649</v>
      </c>
      <c r="I2240" t="s">
        <v>23</v>
      </c>
      <c r="K2240">
        <v>3</v>
      </c>
      <c r="L2240">
        <v>28</v>
      </c>
      <c r="M2240">
        <v>10</v>
      </c>
      <c r="N2240">
        <v>3</v>
      </c>
      <c r="O2240" t="s">
        <v>12644</v>
      </c>
      <c r="P2240" t="s">
        <v>517</v>
      </c>
      <c r="Q2240" t="s">
        <v>517</v>
      </c>
      <c r="R2240" t="s">
        <v>517</v>
      </c>
      <c r="S2240" t="s">
        <v>517</v>
      </c>
      <c r="T2240" t="s">
        <v>517</v>
      </c>
      <c r="U2240" t="s">
        <v>517</v>
      </c>
      <c r="V2240" t="s">
        <v>517</v>
      </c>
      <c r="W2240" t="s">
        <v>589</v>
      </c>
      <c r="X2240" t="s">
        <v>590</v>
      </c>
      <c r="Y2240" t="s">
        <v>517</v>
      </c>
      <c r="Z2240" s="1" t="s">
        <v>517</v>
      </c>
      <c r="AA2240" t="s">
        <v>12650</v>
      </c>
      <c r="AB2240" t="s">
        <v>517</v>
      </c>
      <c r="AC2240" t="s">
        <v>357</v>
      </c>
      <c r="AD2240" t="s">
        <v>517</v>
      </c>
      <c r="AF2240" t="s">
        <v>517</v>
      </c>
      <c r="AG2240" t="s">
        <v>517</v>
      </c>
      <c r="AH2240" t="s">
        <v>517</v>
      </c>
      <c r="AI2240" t="s">
        <v>517</v>
      </c>
      <c r="AJ2240" t="s">
        <v>517</v>
      </c>
    </row>
    <row r="2241" spans="1:36" x14ac:dyDescent="0.25">
      <c r="A2241" s="13" t="s">
        <v>12651</v>
      </c>
      <c r="B2241" s="1">
        <v>42822</v>
      </c>
      <c r="C2241" s="2">
        <v>0.42482638888888885</v>
      </c>
      <c r="D2241" t="s">
        <v>11280</v>
      </c>
      <c r="E2241" t="s">
        <v>22</v>
      </c>
      <c r="F2241" t="s">
        <v>12652</v>
      </c>
      <c r="G2241" s="14" t="s">
        <v>12653</v>
      </c>
      <c r="H2241" s="14" t="s">
        <v>12654</v>
      </c>
      <c r="I2241" t="s">
        <v>24</v>
      </c>
      <c r="K2241">
        <v>3</v>
      </c>
      <c r="L2241">
        <v>28</v>
      </c>
      <c r="M2241">
        <v>10</v>
      </c>
      <c r="N2241">
        <v>3</v>
      </c>
      <c r="O2241" t="s">
        <v>517</v>
      </c>
      <c r="P2241" t="s">
        <v>517</v>
      </c>
      <c r="Q2241" t="s">
        <v>517</v>
      </c>
      <c r="R2241" t="s">
        <v>517</v>
      </c>
      <c r="S2241" t="s">
        <v>517</v>
      </c>
      <c r="T2241" t="s">
        <v>517</v>
      </c>
      <c r="U2241" t="s">
        <v>517</v>
      </c>
      <c r="V2241" t="s">
        <v>517</v>
      </c>
      <c r="W2241" t="s">
        <v>517</v>
      </c>
      <c r="X2241" t="s">
        <v>517</v>
      </c>
      <c r="Y2241" t="s">
        <v>12655</v>
      </c>
      <c r="Z2241" s="1">
        <v>32462</v>
      </c>
      <c r="AA2241" t="s">
        <v>529</v>
      </c>
      <c r="AB2241">
        <v>28</v>
      </c>
      <c r="AC2241" t="s">
        <v>358</v>
      </c>
      <c r="AD2241" t="s">
        <v>492</v>
      </c>
      <c r="AF2241" t="s">
        <v>517</v>
      </c>
      <c r="AG2241" t="s">
        <v>517</v>
      </c>
      <c r="AH2241" t="s">
        <v>517</v>
      </c>
      <c r="AI2241" t="s">
        <v>517</v>
      </c>
      <c r="AJ2241" t="s">
        <v>517</v>
      </c>
    </row>
    <row r="2242" spans="1:36" x14ac:dyDescent="0.25">
      <c r="A2242" s="13" t="s">
        <v>12656</v>
      </c>
      <c r="B2242" s="1">
        <v>42822</v>
      </c>
      <c r="C2242" s="2">
        <v>0.41173611111111108</v>
      </c>
      <c r="D2242" t="s">
        <v>11061</v>
      </c>
      <c r="E2242" t="s">
        <v>116</v>
      </c>
      <c r="F2242" t="s">
        <v>11062</v>
      </c>
      <c r="G2242" s="14" t="s">
        <v>11063</v>
      </c>
      <c r="H2242" s="14" t="s">
        <v>11064</v>
      </c>
      <c r="I2242" t="s">
        <v>25</v>
      </c>
      <c r="K2242">
        <v>3</v>
      </c>
      <c r="L2242">
        <v>28</v>
      </c>
      <c r="M2242">
        <v>9</v>
      </c>
      <c r="N2242">
        <v>3</v>
      </c>
      <c r="O2242" t="s">
        <v>11059</v>
      </c>
      <c r="P2242" t="s">
        <v>11059</v>
      </c>
      <c r="Q2242" t="s">
        <v>517</v>
      </c>
      <c r="R2242" t="s">
        <v>517</v>
      </c>
      <c r="S2242" t="s">
        <v>517</v>
      </c>
      <c r="T2242" t="s">
        <v>517</v>
      </c>
      <c r="U2242" t="s">
        <v>517</v>
      </c>
      <c r="V2242" t="s">
        <v>517</v>
      </c>
      <c r="W2242" t="s">
        <v>854</v>
      </c>
      <c r="X2242" t="s">
        <v>849</v>
      </c>
      <c r="Y2242" t="s">
        <v>517</v>
      </c>
      <c r="Z2242" s="1" t="s">
        <v>517</v>
      </c>
      <c r="AA2242" t="s">
        <v>659</v>
      </c>
      <c r="AB2242" t="s">
        <v>517</v>
      </c>
      <c r="AC2242" t="s">
        <v>358</v>
      </c>
      <c r="AD2242" t="s">
        <v>517</v>
      </c>
      <c r="AF2242" t="s">
        <v>8254</v>
      </c>
      <c r="AG2242" t="s">
        <v>8306</v>
      </c>
      <c r="AH2242" t="s">
        <v>8260</v>
      </c>
      <c r="AI2242" t="s">
        <v>517</v>
      </c>
      <c r="AJ2242" t="s">
        <v>517</v>
      </c>
    </row>
    <row r="2243" spans="1:36" x14ac:dyDescent="0.25">
      <c r="A2243" s="13" t="s">
        <v>12658</v>
      </c>
      <c r="B2243" s="1">
        <v>42822</v>
      </c>
      <c r="C2243" s="2">
        <v>0.39155092592592594</v>
      </c>
      <c r="D2243" t="s">
        <v>12659</v>
      </c>
      <c r="E2243" t="s">
        <v>22</v>
      </c>
      <c r="F2243" t="s">
        <v>12660</v>
      </c>
      <c r="G2243" t="s">
        <v>12661</v>
      </c>
      <c r="H2243" t="s">
        <v>12662</v>
      </c>
      <c r="I2243" t="s">
        <v>23</v>
      </c>
      <c r="K2243">
        <v>3</v>
      </c>
      <c r="L2243">
        <v>28</v>
      </c>
      <c r="M2243">
        <v>9</v>
      </c>
      <c r="N2243">
        <v>3</v>
      </c>
      <c r="O2243" t="s">
        <v>12657</v>
      </c>
      <c r="P2243" t="s">
        <v>517</v>
      </c>
      <c r="Q2243" t="s">
        <v>517</v>
      </c>
      <c r="R2243" t="s">
        <v>517</v>
      </c>
      <c r="S2243" t="s">
        <v>517</v>
      </c>
      <c r="T2243" t="s">
        <v>517</v>
      </c>
      <c r="U2243" t="s">
        <v>517</v>
      </c>
      <c r="V2243" t="s">
        <v>517</v>
      </c>
      <c r="W2243" t="s">
        <v>537</v>
      </c>
      <c r="X2243" t="s">
        <v>590</v>
      </c>
      <c r="Y2243" t="s">
        <v>12663</v>
      </c>
      <c r="Z2243">
        <v>26170</v>
      </c>
      <c r="AA2243" t="s">
        <v>471</v>
      </c>
      <c r="AB2243">
        <v>45</v>
      </c>
      <c r="AC2243" t="s">
        <v>358</v>
      </c>
      <c r="AD2243" t="s">
        <v>483</v>
      </c>
      <c r="AF2243" t="s">
        <v>517</v>
      </c>
      <c r="AG2243" t="s">
        <v>517</v>
      </c>
      <c r="AH2243" t="s">
        <v>517</v>
      </c>
      <c r="AI2243" t="s">
        <v>517</v>
      </c>
      <c r="AJ2243" t="s">
        <v>517</v>
      </c>
    </row>
    <row r="2244" spans="1:36" x14ac:dyDescent="0.25">
      <c r="A2244" s="13" t="s">
        <v>12664</v>
      </c>
      <c r="B2244" s="1">
        <v>42822</v>
      </c>
      <c r="C2244" s="2">
        <v>9.1655092592592594E-2</v>
      </c>
      <c r="D2244" t="s">
        <v>1910</v>
      </c>
      <c r="E2244" t="s">
        <v>22</v>
      </c>
      <c r="F2244" t="s">
        <v>12665</v>
      </c>
      <c r="G2244" t="s">
        <v>12666</v>
      </c>
      <c r="H2244" t="s">
        <v>12667</v>
      </c>
      <c r="I2244" t="s">
        <v>24</v>
      </c>
      <c r="K2244">
        <v>3</v>
      </c>
      <c r="L2244">
        <v>28</v>
      </c>
      <c r="M2244">
        <v>2</v>
      </c>
      <c r="N2244">
        <v>3</v>
      </c>
      <c r="O2244" t="s">
        <v>517</v>
      </c>
      <c r="P2244" t="s">
        <v>517</v>
      </c>
      <c r="Q2244" t="s">
        <v>517</v>
      </c>
      <c r="R2244" t="s">
        <v>517</v>
      </c>
      <c r="S2244" t="s">
        <v>517</v>
      </c>
      <c r="T2244" t="s">
        <v>517</v>
      </c>
      <c r="U2244" t="s">
        <v>517</v>
      </c>
      <c r="V2244" t="s">
        <v>517</v>
      </c>
      <c r="W2244" t="s">
        <v>517</v>
      </c>
      <c r="X2244" t="s">
        <v>517</v>
      </c>
      <c r="Y2244" t="s">
        <v>12668</v>
      </c>
      <c r="Z2244">
        <v>33689</v>
      </c>
      <c r="AA2244" t="s">
        <v>1910</v>
      </c>
      <c r="AB2244">
        <v>25</v>
      </c>
      <c r="AC2244" t="s">
        <v>358</v>
      </c>
      <c r="AD2244" t="s">
        <v>493</v>
      </c>
      <c r="AF2244" t="s">
        <v>8259</v>
      </c>
      <c r="AG2244" t="s">
        <v>517</v>
      </c>
      <c r="AH2244" t="s">
        <v>517</v>
      </c>
      <c r="AI2244" t="s">
        <v>517</v>
      </c>
      <c r="AJ2244" t="s">
        <v>517</v>
      </c>
    </row>
    <row r="2245" spans="1:36" x14ac:dyDescent="0.25">
      <c r="A2245" s="13" t="s">
        <v>12669</v>
      </c>
      <c r="B2245" s="1">
        <v>42822</v>
      </c>
      <c r="C2245" s="2">
        <v>4.8958333333333333E-2</v>
      </c>
      <c r="D2245" t="s">
        <v>12670</v>
      </c>
      <c r="E2245" t="s">
        <v>22</v>
      </c>
      <c r="F2245" t="s">
        <v>12671</v>
      </c>
      <c r="G2245" s="14" t="s">
        <v>12672</v>
      </c>
      <c r="H2245" s="14" t="s">
        <v>12673</v>
      </c>
      <c r="I2245" t="s">
        <v>24</v>
      </c>
      <c r="K2245">
        <v>3</v>
      </c>
      <c r="L2245">
        <v>28</v>
      </c>
      <c r="M2245">
        <v>1</v>
      </c>
      <c r="N2245">
        <v>3</v>
      </c>
      <c r="O2245" t="s">
        <v>517</v>
      </c>
      <c r="P2245" t="s">
        <v>517</v>
      </c>
      <c r="Q2245" t="s">
        <v>517</v>
      </c>
      <c r="R2245" t="s">
        <v>517</v>
      </c>
      <c r="S2245" t="s">
        <v>517</v>
      </c>
      <c r="T2245" t="s">
        <v>517</v>
      </c>
      <c r="U2245" t="s">
        <v>517</v>
      </c>
      <c r="V2245" t="s">
        <v>517</v>
      </c>
      <c r="W2245" t="s">
        <v>517</v>
      </c>
      <c r="X2245" t="s">
        <v>517</v>
      </c>
      <c r="Y2245" t="s">
        <v>12674</v>
      </c>
      <c r="Z2245" s="1">
        <v>29548</v>
      </c>
      <c r="AA2245" t="s">
        <v>519</v>
      </c>
      <c r="AB2245">
        <v>36</v>
      </c>
      <c r="AC2245" t="s">
        <v>358</v>
      </c>
      <c r="AD2245" t="s">
        <v>500</v>
      </c>
      <c r="AF2245" t="s">
        <v>8259</v>
      </c>
      <c r="AG2245" t="s">
        <v>517</v>
      </c>
      <c r="AH2245" t="s">
        <v>517</v>
      </c>
      <c r="AI2245" t="s">
        <v>517</v>
      </c>
      <c r="AJ2245" t="s">
        <v>517</v>
      </c>
    </row>
    <row r="2246" spans="1:36" x14ac:dyDescent="0.25">
      <c r="A2246" s="13" t="s">
        <v>12676</v>
      </c>
      <c r="B2246" s="1">
        <v>42821</v>
      </c>
      <c r="C2246" s="2">
        <v>0.94247685185185182</v>
      </c>
      <c r="D2246" t="s">
        <v>12677</v>
      </c>
      <c r="E2246" t="s">
        <v>22</v>
      </c>
      <c r="F2246" t="s">
        <v>12678</v>
      </c>
      <c r="G2246" s="14" t="s">
        <v>12679</v>
      </c>
      <c r="H2246" s="14" t="s">
        <v>12680</v>
      </c>
      <c r="I2246" t="s">
        <v>23</v>
      </c>
      <c r="K2246">
        <v>3</v>
      </c>
      <c r="L2246">
        <v>27</v>
      </c>
      <c r="M2246">
        <v>22</v>
      </c>
      <c r="N2246">
        <v>2</v>
      </c>
      <c r="O2246" t="s">
        <v>12675</v>
      </c>
      <c r="P2246" t="s">
        <v>517</v>
      </c>
      <c r="Q2246" t="s">
        <v>517</v>
      </c>
      <c r="R2246" t="s">
        <v>517</v>
      </c>
      <c r="S2246" t="s">
        <v>517</v>
      </c>
      <c r="T2246" t="s">
        <v>517</v>
      </c>
      <c r="U2246" t="s">
        <v>517</v>
      </c>
      <c r="V2246" t="s">
        <v>517</v>
      </c>
      <c r="W2246" t="s">
        <v>858</v>
      </c>
      <c r="X2246" t="s">
        <v>850</v>
      </c>
      <c r="Y2246" t="s">
        <v>12681</v>
      </c>
      <c r="Z2246" s="1">
        <v>29666</v>
      </c>
      <c r="AA2246" t="s">
        <v>546</v>
      </c>
      <c r="AB2246">
        <v>36</v>
      </c>
      <c r="AC2246" t="s">
        <v>358</v>
      </c>
      <c r="AD2246" t="s">
        <v>488</v>
      </c>
      <c r="AF2246" t="s">
        <v>8260</v>
      </c>
      <c r="AG2246" t="s">
        <v>8313</v>
      </c>
      <c r="AH2246" t="s">
        <v>517</v>
      </c>
      <c r="AI2246" t="s">
        <v>517</v>
      </c>
      <c r="AJ2246" t="s">
        <v>517</v>
      </c>
    </row>
    <row r="2247" spans="1:36" x14ac:dyDescent="0.25">
      <c r="A2247" s="13" t="s">
        <v>12682</v>
      </c>
      <c r="B2247" s="1">
        <v>42821</v>
      </c>
      <c r="C2247" s="2">
        <v>0.94042824074074083</v>
      </c>
      <c r="D2247" t="s">
        <v>12683</v>
      </c>
      <c r="E2247" t="s">
        <v>22</v>
      </c>
      <c r="F2247" t="s">
        <v>12684</v>
      </c>
      <c r="G2247" s="14" t="s">
        <v>12685</v>
      </c>
      <c r="H2247" s="14" t="s">
        <v>12686</v>
      </c>
      <c r="I2247" t="s">
        <v>21</v>
      </c>
      <c r="K2247">
        <v>3</v>
      </c>
      <c r="L2247">
        <v>27</v>
      </c>
      <c r="M2247">
        <v>22</v>
      </c>
      <c r="N2247">
        <v>2</v>
      </c>
      <c r="O2247" t="s">
        <v>517</v>
      </c>
      <c r="P2247" t="s">
        <v>517</v>
      </c>
      <c r="Q2247" t="s">
        <v>517</v>
      </c>
      <c r="R2247" t="s">
        <v>517</v>
      </c>
      <c r="S2247" t="s">
        <v>517</v>
      </c>
      <c r="T2247" t="s">
        <v>517</v>
      </c>
      <c r="U2247" t="s">
        <v>517</v>
      </c>
      <c r="V2247" t="s">
        <v>517</v>
      </c>
      <c r="W2247" t="s">
        <v>517</v>
      </c>
      <c r="X2247" t="s">
        <v>517</v>
      </c>
      <c r="Y2247" t="s">
        <v>12687</v>
      </c>
      <c r="Z2247" s="1">
        <v>16862</v>
      </c>
      <c r="AA2247" t="s">
        <v>529</v>
      </c>
      <c r="AB2247">
        <v>71</v>
      </c>
      <c r="AC2247" t="s">
        <v>358</v>
      </c>
      <c r="AD2247" t="s">
        <v>492</v>
      </c>
      <c r="AF2247" t="s">
        <v>8253</v>
      </c>
      <c r="AG2247" t="s">
        <v>8266</v>
      </c>
      <c r="AH2247" t="s">
        <v>517</v>
      </c>
      <c r="AI2247" t="s">
        <v>517</v>
      </c>
      <c r="AJ2247" t="s">
        <v>517</v>
      </c>
    </row>
    <row r="2248" spans="1:36" x14ac:dyDescent="0.25">
      <c r="A2248" s="13" t="s">
        <v>12689</v>
      </c>
      <c r="B2248" s="1">
        <v>42821</v>
      </c>
      <c r="C2248" s="2">
        <v>0.92130787037037043</v>
      </c>
      <c r="D2248" t="s">
        <v>12690</v>
      </c>
      <c r="E2248" t="s">
        <v>22</v>
      </c>
      <c r="F2248" t="s">
        <v>12691</v>
      </c>
      <c r="G2248" s="14" t="s">
        <v>12692</v>
      </c>
      <c r="H2248" s="14" t="s">
        <v>12693</v>
      </c>
      <c r="I2248" t="s">
        <v>23</v>
      </c>
      <c r="K2248">
        <v>3</v>
      </c>
      <c r="L2248">
        <v>27</v>
      </c>
      <c r="M2248">
        <v>22</v>
      </c>
      <c r="N2248">
        <v>2</v>
      </c>
      <c r="O2248" t="s">
        <v>12688</v>
      </c>
      <c r="P2248" t="s">
        <v>517</v>
      </c>
      <c r="Q2248" t="s">
        <v>517</v>
      </c>
      <c r="R2248" t="s">
        <v>517</v>
      </c>
      <c r="S2248" t="s">
        <v>517</v>
      </c>
      <c r="T2248" t="s">
        <v>517</v>
      </c>
      <c r="U2248" t="s">
        <v>517</v>
      </c>
      <c r="V2248" t="s">
        <v>517</v>
      </c>
      <c r="W2248" t="s">
        <v>526</v>
      </c>
      <c r="X2248" t="s">
        <v>527</v>
      </c>
      <c r="Y2248" t="s">
        <v>12694</v>
      </c>
      <c r="Z2248" s="1">
        <v>35511</v>
      </c>
      <c r="AA2248" t="s">
        <v>674</v>
      </c>
      <c r="AB2248">
        <v>20</v>
      </c>
      <c r="AC2248" t="s">
        <v>358</v>
      </c>
      <c r="AD2248" t="s">
        <v>493</v>
      </c>
      <c r="AF2248" t="s">
        <v>517</v>
      </c>
      <c r="AG2248" t="s">
        <v>517</v>
      </c>
      <c r="AH2248" t="s">
        <v>517</v>
      </c>
      <c r="AI2248" t="s">
        <v>517</v>
      </c>
      <c r="AJ2248" t="s">
        <v>517</v>
      </c>
    </row>
    <row r="2249" spans="1:36" x14ac:dyDescent="0.25">
      <c r="A2249" s="13" t="s">
        <v>12696</v>
      </c>
      <c r="B2249" s="1">
        <v>42821</v>
      </c>
      <c r="C2249" s="2">
        <v>0.91607638888888887</v>
      </c>
      <c r="D2249" t="s">
        <v>12697</v>
      </c>
      <c r="E2249" t="s">
        <v>22</v>
      </c>
      <c r="F2249" t="s">
        <v>12698</v>
      </c>
      <c r="G2249" s="14" t="s">
        <v>12699</v>
      </c>
      <c r="H2249" s="14" t="s">
        <v>12700</v>
      </c>
      <c r="I2249" t="s">
        <v>23</v>
      </c>
      <c r="K2249">
        <v>3</v>
      </c>
      <c r="L2249">
        <v>27</v>
      </c>
      <c r="M2249">
        <v>21</v>
      </c>
      <c r="N2249">
        <v>2</v>
      </c>
      <c r="O2249" t="s">
        <v>12695</v>
      </c>
      <c r="P2249" t="s">
        <v>517</v>
      </c>
      <c r="Q2249" t="s">
        <v>517</v>
      </c>
      <c r="R2249" t="s">
        <v>517</v>
      </c>
      <c r="S2249" t="s">
        <v>517</v>
      </c>
      <c r="T2249" t="s">
        <v>517</v>
      </c>
      <c r="U2249" t="s">
        <v>517</v>
      </c>
      <c r="V2249" t="s">
        <v>517</v>
      </c>
      <c r="W2249" t="s">
        <v>589</v>
      </c>
      <c r="X2249" t="s">
        <v>590</v>
      </c>
      <c r="Y2249" t="s">
        <v>12701</v>
      </c>
      <c r="Z2249" s="1">
        <v>28782</v>
      </c>
      <c r="AA2249" t="s">
        <v>12702</v>
      </c>
      <c r="AB2249">
        <v>38</v>
      </c>
      <c r="AC2249" t="s">
        <v>358</v>
      </c>
      <c r="AD2249" t="s">
        <v>486</v>
      </c>
      <c r="AF2249" t="s">
        <v>8253</v>
      </c>
      <c r="AG2249" t="s">
        <v>517</v>
      </c>
      <c r="AH2249" t="s">
        <v>517</v>
      </c>
      <c r="AI2249" t="s">
        <v>517</v>
      </c>
      <c r="AJ2249" t="s">
        <v>517</v>
      </c>
    </row>
    <row r="2250" spans="1:36" x14ac:dyDescent="0.25">
      <c r="A2250" s="13" t="s">
        <v>12703</v>
      </c>
      <c r="B2250" s="1">
        <v>42821</v>
      </c>
      <c r="C2250" s="2">
        <v>0.90357638888888892</v>
      </c>
      <c r="D2250" t="s">
        <v>12704</v>
      </c>
      <c r="E2250" t="s">
        <v>22</v>
      </c>
      <c r="F2250" t="s">
        <v>6265</v>
      </c>
      <c r="G2250" s="14" t="s">
        <v>6266</v>
      </c>
      <c r="H2250" s="14" t="s">
        <v>6267</v>
      </c>
      <c r="I2250" t="s">
        <v>23</v>
      </c>
      <c r="K2250">
        <v>3</v>
      </c>
      <c r="L2250">
        <v>27</v>
      </c>
      <c r="M2250">
        <v>21</v>
      </c>
      <c r="N2250">
        <v>2</v>
      </c>
      <c r="O2250" t="s">
        <v>10135</v>
      </c>
      <c r="P2250" t="s">
        <v>517</v>
      </c>
      <c r="Q2250" t="s">
        <v>517</v>
      </c>
      <c r="R2250" t="s">
        <v>517</v>
      </c>
      <c r="S2250" t="s">
        <v>517</v>
      </c>
      <c r="T2250" t="s">
        <v>517</v>
      </c>
      <c r="U2250" t="s">
        <v>517</v>
      </c>
      <c r="V2250" t="s">
        <v>517</v>
      </c>
      <c r="W2250" t="s">
        <v>476</v>
      </c>
      <c r="X2250" t="s">
        <v>477</v>
      </c>
      <c r="Y2250" t="s">
        <v>6268</v>
      </c>
      <c r="Z2250" s="1">
        <v>33979</v>
      </c>
      <c r="AA2250" t="s">
        <v>3146</v>
      </c>
      <c r="AB2250">
        <v>24</v>
      </c>
      <c r="AC2250" t="s">
        <v>358</v>
      </c>
      <c r="AD2250" t="s">
        <v>493</v>
      </c>
      <c r="AF2250" t="s">
        <v>517</v>
      </c>
      <c r="AG2250" t="s">
        <v>517</v>
      </c>
      <c r="AH2250" t="s">
        <v>517</v>
      </c>
      <c r="AI2250" t="s">
        <v>517</v>
      </c>
      <c r="AJ2250" t="s">
        <v>517</v>
      </c>
    </row>
    <row r="2251" spans="1:36" x14ac:dyDescent="0.25">
      <c r="A2251" s="13" t="s">
        <v>12705</v>
      </c>
      <c r="B2251" s="1">
        <v>42821</v>
      </c>
      <c r="C2251" s="2">
        <v>0.88795138888888892</v>
      </c>
      <c r="D2251" t="s">
        <v>12706</v>
      </c>
      <c r="E2251" t="s">
        <v>22</v>
      </c>
      <c r="F2251" t="s">
        <v>12707</v>
      </c>
      <c r="G2251" s="14" t="s">
        <v>12708</v>
      </c>
      <c r="H2251" s="14" t="s">
        <v>12709</v>
      </c>
      <c r="I2251" t="s">
        <v>25</v>
      </c>
      <c r="K2251">
        <v>3</v>
      </c>
      <c r="L2251">
        <v>27</v>
      </c>
      <c r="M2251">
        <v>21</v>
      </c>
      <c r="N2251">
        <v>2</v>
      </c>
      <c r="O2251" t="s">
        <v>517</v>
      </c>
      <c r="P2251" t="s">
        <v>517</v>
      </c>
      <c r="Q2251" t="s">
        <v>517</v>
      </c>
      <c r="R2251" t="s">
        <v>517</v>
      </c>
      <c r="S2251" t="s">
        <v>517</v>
      </c>
      <c r="T2251" t="s">
        <v>517</v>
      </c>
      <c r="U2251" t="s">
        <v>517</v>
      </c>
      <c r="V2251" t="s">
        <v>517</v>
      </c>
      <c r="W2251" t="s">
        <v>517</v>
      </c>
      <c r="X2251" t="s">
        <v>517</v>
      </c>
      <c r="Y2251" t="s">
        <v>12710</v>
      </c>
      <c r="Z2251" s="1">
        <v>26697</v>
      </c>
      <c r="AA2251" t="s">
        <v>990</v>
      </c>
      <c r="AB2251">
        <v>44</v>
      </c>
      <c r="AC2251" t="s">
        <v>358</v>
      </c>
      <c r="AD2251" t="s">
        <v>482</v>
      </c>
      <c r="AF2251" t="s">
        <v>517</v>
      </c>
      <c r="AG2251" t="s">
        <v>517</v>
      </c>
      <c r="AH2251" t="s">
        <v>517</v>
      </c>
      <c r="AI2251" t="s">
        <v>517</v>
      </c>
      <c r="AJ2251" t="s">
        <v>517</v>
      </c>
    </row>
    <row r="2252" spans="1:36" x14ac:dyDescent="0.25">
      <c r="A2252" s="13" t="s">
        <v>12712</v>
      </c>
      <c r="B2252" s="1">
        <v>42821</v>
      </c>
      <c r="C2252" s="2">
        <v>0.79249999999999998</v>
      </c>
      <c r="D2252" t="s">
        <v>12713</v>
      </c>
      <c r="E2252" t="s">
        <v>116</v>
      </c>
      <c r="F2252" t="s">
        <v>12714</v>
      </c>
      <c r="G2252" t="s">
        <v>12715</v>
      </c>
      <c r="H2252" t="s">
        <v>12716</v>
      </c>
      <c r="I2252" t="s">
        <v>23</v>
      </c>
      <c r="K2252">
        <v>3</v>
      </c>
      <c r="L2252">
        <v>27</v>
      </c>
      <c r="M2252">
        <v>19</v>
      </c>
      <c r="N2252">
        <v>2</v>
      </c>
      <c r="O2252" t="s">
        <v>12711</v>
      </c>
      <c r="P2252" t="s">
        <v>517</v>
      </c>
      <c r="Q2252" t="s">
        <v>517</v>
      </c>
      <c r="R2252" t="s">
        <v>517</v>
      </c>
      <c r="S2252" t="s">
        <v>517</v>
      </c>
      <c r="T2252" t="s">
        <v>517</v>
      </c>
      <c r="U2252" t="s">
        <v>517</v>
      </c>
      <c r="V2252" t="s">
        <v>517</v>
      </c>
      <c r="W2252" t="s">
        <v>589</v>
      </c>
      <c r="X2252" t="s">
        <v>590</v>
      </c>
      <c r="Y2252" t="s">
        <v>517</v>
      </c>
      <c r="Z2252" t="s">
        <v>517</v>
      </c>
      <c r="AA2252" t="s">
        <v>872</v>
      </c>
      <c r="AB2252" t="s">
        <v>517</v>
      </c>
      <c r="AC2252" t="s">
        <v>358</v>
      </c>
      <c r="AD2252" t="s">
        <v>517</v>
      </c>
      <c r="AF2252" t="s">
        <v>8313</v>
      </c>
      <c r="AG2252" t="s">
        <v>517</v>
      </c>
      <c r="AH2252" t="s">
        <v>517</v>
      </c>
      <c r="AI2252" t="s">
        <v>517</v>
      </c>
      <c r="AJ2252" t="s">
        <v>517</v>
      </c>
    </row>
    <row r="2253" spans="1:36" x14ac:dyDescent="0.25">
      <c r="A2253" s="13" t="s">
        <v>12718</v>
      </c>
      <c r="B2253" s="1">
        <v>42821</v>
      </c>
      <c r="C2253" s="2">
        <v>0.77577546296296296</v>
      </c>
      <c r="D2253" t="s">
        <v>12719</v>
      </c>
      <c r="E2253" t="s">
        <v>22</v>
      </c>
      <c r="F2253" t="s">
        <v>12720</v>
      </c>
      <c r="G2253" s="14" t="s">
        <v>12721</v>
      </c>
      <c r="H2253" s="14" t="s">
        <v>12722</v>
      </c>
      <c r="I2253" t="s">
        <v>23</v>
      </c>
      <c r="K2253">
        <v>3</v>
      </c>
      <c r="L2253">
        <v>27</v>
      </c>
      <c r="M2253">
        <v>18</v>
      </c>
      <c r="N2253">
        <v>2</v>
      </c>
      <c r="O2253" t="s">
        <v>12717</v>
      </c>
      <c r="P2253" t="s">
        <v>517</v>
      </c>
      <c r="Q2253" t="s">
        <v>517</v>
      </c>
      <c r="R2253" t="s">
        <v>517</v>
      </c>
      <c r="S2253" t="s">
        <v>517</v>
      </c>
      <c r="T2253" t="s">
        <v>517</v>
      </c>
      <c r="U2253" t="s">
        <v>517</v>
      </c>
      <c r="V2253" t="s">
        <v>517</v>
      </c>
      <c r="W2253" t="s">
        <v>1025</v>
      </c>
      <c r="X2253" t="s">
        <v>527</v>
      </c>
      <c r="Y2253" t="s">
        <v>878</v>
      </c>
      <c r="Z2253" s="1">
        <v>31017</v>
      </c>
      <c r="AA2253" t="s">
        <v>5015</v>
      </c>
      <c r="AB2253">
        <v>32</v>
      </c>
      <c r="AC2253" t="s">
        <v>358</v>
      </c>
      <c r="AD2253" t="s">
        <v>488</v>
      </c>
      <c r="AF2253" t="s">
        <v>8313</v>
      </c>
      <c r="AG2253" t="s">
        <v>8254</v>
      </c>
      <c r="AH2253" t="s">
        <v>517</v>
      </c>
      <c r="AI2253" t="s">
        <v>517</v>
      </c>
      <c r="AJ2253" t="s">
        <v>517</v>
      </c>
    </row>
    <row r="2254" spans="1:36" x14ac:dyDescent="0.25">
      <c r="A2254" s="13" t="s">
        <v>12723</v>
      </c>
      <c r="B2254" s="1">
        <v>42822</v>
      </c>
      <c r="C2254" s="2">
        <v>0.45276620370370368</v>
      </c>
      <c r="D2254" t="s">
        <v>12724</v>
      </c>
      <c r="E2254" t="s">
        <v>22</v>
      </c>
      <c r="F2254" t="s">
        <v>12725</v>
      </c>
      <c r="G2254" s="14" t="s">
        <v>12726</v>
      </c>
      <c r="H2254" s="14" t="s">
        <v>12727</v>
      </c>
      <c r="I2254" t="s">
        <v>25</v>
      </c>
      <c r="K2254">
        <v>3</v>
      </c>
      <c r="L2254">
        <v>28</v>
      </c>
      <c r="M2254">
        <v>10</v>
      </c>
      <c r="N2254">
        <v>3</v>
      </c>
      <c r="O2254" t="s">
        <v>517</v>
      </c>
      <c r="P2254" t="s">
        <v>517</v>
      </c>
      <c r="Q2254" t="s">
        <v>517</v>
      </c>
      <c r="R2254" t="s">
        <v>517</v>
      </c>
      <c r="S2254" t="s">
        <v>517</v>
      </c>
      <c r="T2254" t="s">
        <v>517</v>
      </c>
      <c r="U2254" t="s">
        <v>517</v>
      </c>
      <c r="V2254" t="s">
        <v>517</v>
      </c>
      <c r="W2254" t="s">
        <v>517</v>
      </c>
      <c r="X2254" t="s">
        <v>517</v>
      </c>
      <c r="Y2254" t="s">
        <v>4273</v>
      </c>
      <c r="Z2254" s="1">
        <v>31451</v>
      </c>
      <c r="AA2254" t="s">
        <v>1885</v>
      </c>
      <c r="AB2254">
        <v>31</v>
      </c>
      <c r="AC2254" t="s">
        <v>358</v>
      </c>
      <c r="AD2254" t="s">
        <v>482</v>
      </c>
      <c r="AF2254" t="s">
        <v>8273</v>
      </c>
      <c r="AG2254" t="s">
        <v>8259</v>
      </c>
      <c r="AH2254" t="s">
        <v>517</v>
      </c>
      <c r="AI2254" t="s">
        <v>517</v>
      </c>
      <c r="AJ2254" t="s">
        <v>517</v>
      </c>
    </row>
    <row r="2255" spans="1:36" x14ac:dyDescent="0.25">
      <c r="A2255" s="13" t="s">
        <v>12729</v>
      </c>
      <c r="B2255" s="1">
        <v>42822</v>
      </c>
      <c r="C2255" s="2">
        <v>0.59118055555555549</v>
      </c>
      <c r="D2255" t="s">
        <v>12730</v>
      </c>
      <c r="E2255" t="s">
        <v>4243</v>
      </c>
      <c r="F2255" t="s">
        <v>12731</v>
      </c>
      <c r="G2255" s="14" t="s">
        <v>12732</v>
      </c>
      <c r="H2255" s="14" t="s">
        <v>12733</v>
      </c>
      <c r="I2255" t="s">
        <v>21</v>
      </c>
      <c r="K2255">
        <v>3</v>
      </c>
      <c r="L2255">
        <v>28</v>
      </c>
      <c r="M2255">
        <v>14</v>
      </c>
      <c r="N2255">
        <v>3</v>
      </c>
      <c r="O2255" t="s">
        <v>12728</v>
      </c>
      <c r="P2255" t="s">
        <v>517</v>
      </c>
      <c r="Q2255" t="s">
        <v>517</v>
      </c>
      <c r="R2255" t="s">
        <v>517</v>
      </c>
      <c r="S2255" t="s">
        <v>517</v>
      </c>
      <c r="T2255" t="s">
        <v>517</v>
      </c>
      <c r="U2255" t="s">
        <v>517</v>
      </c>
      <c r="V2255" t="s">
        <v>517</v>
      </c>
      <c r="W2255" t="s">
        <v>589</v>
      </c>
      <c r="X2255" t="s">
        <v>2535</v>
      </c>
      <c r="Y2255" t="s">
        <v>517</v>
      </c>
      <c r="Z2255" s="1" t="s">
        <v>517</v>
      </c>
      <c r="AA2255" t="s">
        <v>2795</v>
      </c>
      <c r="AB2255" t="s">
        <v>517</v>
      </c>
      <c r="AC2255" t="s">
        <v>358</v>
      </c>
      <c r="AD2255" t="s">
        <v>517</v>
      </c>
      <c r="AF2255" t="s">
        <v>517</v>
      </c>
      <c r="AG2255" t="s">
        <v>517</v>
      </c>
      <c r="AH2255" t="s">
        <v>517</v>
      </c>
      <c r="AI2255" t="s">
        <v>517</v>
      </c>
      <c r="AJ2255" t="s">
        <v>517</v>
      </c>
    </row>
    <row r="2256" spans="1:36" x14ac:dyDescent="0.25">
      <c r="A2256" s="13" t="s">
        <v>12735</v>
      </c>
      <c r="B2256" s="1">
        <v>42822</v>
      </c>
      <c r="C2256" s="2">
        <v>0.58494212962962966</v>
      </c>
      <c r="D2256" t="s">
        <v>12736</v>
      </c>
      <c r="E2256" t="s">
        <v>22</v>
      </c>
      <c r="F2256" t="s">
        <v>12737</v>
      </c>
      <c r="G2256" s="14" t="s">
        <v>12738</v>
      </c>
      <c r="H2256" s="14" t="s">
        <v>12739</v>
      </c>
      <c r="I2256" t="s">
        <v>23</v>
      </c>
      <c r="K2256">
        <v>3</v>
      </c>
      <c r="L2256">
        <v>28</v>
      </c>
      <c r="M2256">
        <v>14</v>
      </c>
      <c r="N2256">
        <v>3</v>
      </c>
      <c r="O2256" t="s">
        <v>12734</v>
      </c>
      <c r="P2256" t="s">
        <v>517</v>
      </c>
      <c r="Q2256" t="s">
        <v>517</v>
      </c>
      <c r="R2256" t="s">
        <v>517</v>
      </c>
      <c r="S2256" t="s">
        <v>517</v>
      </c>
      <c r="T2256" t="s">
        <v>517</v>
      </c>
      <c r="U2256" t="s">
        <v>517</v>
      </c>
      <c r="V2256" t="s">
        <v>517</v>
      </c>
      <c r="W2256" t="s">
        <v>858</v>
      </c>
      <c r="X2256" t="s">
        <v>850</v>
      </c>
      <c r="Y2256" t="s">
        <v>12740</v>
      </c>
      <c r="Z2256" s="1">
        <v>28448</v>
      </c>
      <c r="AA2256" t="s">
        <v>10224</v>
      </c>
      <c r="AB2256">
        <v>39</v>
      </c>
      <c r="AC2256" t="s">
        <v>358</v>
      </c>
      <c r="AD2256" t="s">
        <v>488</v>
      </c>
      <c r="AF2256" t="s">
        <v>517</v>
      </c>
      <c r="AG2256" t="s">
        <v>517</v>
      </c>
      <c r="AH2256" t="s">
        <v>517</v>
      </c>
      <c r="AI2256" t="s">
        <v>517</v>
      </c>
      <c r="AJ2256" t="s">
        <v>517</v>
      </c>
    </row>
    <row r="2257" spans="1:36" x14ac:dyDescent="0.25">
      <c r="A2257" s="13" t="s">
        <v>12741</v>
      </c>
      <c r="B2257" s="1">
        <v>42823</v>
      </c>
      <c r="C2257" s="2">
        <v>0.40748842592592593</v>
      </c>
      <c r="D2257" t="s">
        <v>12158</v>
      </c>
      <c r="E2257" t="s">
        <v>22</v>
      </c>
      <c r="F2257" t="s">
        <v>12159</v>
      </c>
      <c r="G2257" t="s">
        <v>12160</v>
      </c>
      <c r="H2257" t="s">
        <v>12161</v>
      </c>
      <c r="I2257" t="s">
        <v>21</v>
      </c>
      <c r="K2257">
        <v>3</v>
      </c>
      <c r="L2257">
        <v>29</v>
      </c>
      <c r="M2257">
        <v>9</v>
      </c>
      <c r="N2257">
        <v>4</v>
      </c>
      <c r="O2257" t="s">
        <v>12156</v>
      </c>
      <c r="P2257" t="s">
        <v>517</v>
      </c>
      <c r="Q2257" t="s">
        <v>517</v>
      </c>
      <c r="R2257" t="s">
        <v>517</v>
      </c>
      <c r="S2257" t="s">
        <v>517</v>
      </c>
      <c r="T2257" t="s">
        <v>517</v>
      </c>
      <c r="U2257" t="s">
        <v>517</v>
      </c>
      <c r="V2257" t="s">
        <v>517</v>
      </c>
      <c r="W2257" t="s">
        <v>476</v>
      </c>
      <c r="X2257" t="s">
        <v>846</v>
      </c>
      <c r="Y2257" t="s">
        <v>12162</v>
      </c>
      <c r="Z2257">
        <v>31318</v>
      </c>
      <c r="AA2257" t="s">
        <v>529</v>
      </c>
      <c r="AB2257">
        <v>31</v>
      </c>
      <c r="AC2257" t="s">
        <v>358</v>
      </c>
      <c r="AD2257" t="s">
        <v>482</v>
      </c>
      <c r="AF2257" t="s">
        <v>517</v>
      </c>
      <c r="AG2257" t="s">
        <v>517</v>
      </c>
      <c r="AH2257" t="s">
        <v>517</v>
      </c>
      <c r="AI2257" t="s">
        <v>517</v>
      </c>
      <c r="AJ2257" t="s">
        <v>517</v>
      </c>
    </row>
    <row r="2258" spans="1:36" x14ac:dyDescent="0.25">
      <c r="A2258" s="13" t="s">
        <v>12743</v>
      </c>
      <c r="B2258" s="1">
        <v>42823</v>
      </c>
      <c r="C2258" s="2">
        <v>0.27158564814814817</v>
      </c>
      <c r="D2258" t="s">
        <v>12744</v>
      </c>
      <c r="E2258" t="s">
        <v>22</v>
      </c>
      <c r="F2258" t="s">
        <v>12745</v>
      </c>
      <c r="G2258" s="14" t="s">
        <v>12746</v>
      </c>
      <c r="H2258" s="14" t="s">
        <v>12747</v>
      </c>
      <c r="I2258" t="s">
        <v>23</v>
      </c>
      <c r="K2258">
        <v>3</v>
      </c>
      <c r="L2258">
        <v>29</v>
      </c>
      <c r="M2258">
        <v>6</v>
      </c>
      <c r="N2258">
        <v>4</v>
      </c>
      <c r="O2258" t="s">
        <v>12742</v>
      </c>
      <c r="P2258" t="s">
        <v>517</v>
      </c>
      <c r="Q2258" t="s">
        <v>517</v>
      </c>
      <c r="R2258" t="s">
        <v>517</v>
      </c>
      <c r="S2258" t="s">
        <v>517</v>
      </c>
      <c r="T2258" t="s">
        <v>517</v>
      </c>
      <c r="U2258" t="s">
        <v>517</v>
      </c>
      <c r="V2258" t="s">
        <v>517</v>
      </c>
      <c r="W2258" t="s">
        <v>589</v>
      </c>
      <c r="X2258" t="s">
        <v>590</v>
      </c>
      <c r="Y2258" t="s">
        <v>517</v>
      </c>
      <c r="Z2258" s="1" t="s">
        <v>517</v>
      </c>
      <c r="AA2258" t="s">
        <v>1684</v>
      </c>
      <c r="AB2258" t="s">
        <v>517</v>
      </c>
      <c r="AC2258" t="s">
        <v>358</v>
      </c>
      <c r="AD2258" t="s">
        <v>517</v>
      </c>
      <c r="AF2258" t="s">
        <v>517</v>
      </c>
      <c r="AG2258" t="s">
        <v>517</v>
      </c>
      <c r="AH2258" t="s">
        <v>517</v>
      </c>
      <c r="AI2258" t="s">
        <v>517</v>
      </c>
      <c r="AJ2258" t="s">
        <v>517</v>
      </c>
    </row>
    <row r="2259" spans="1:36" x14ac:dyDescent="0.25">
      <c r="A2259" s="13" t="s">
        <v>12748</v>
      </c>
      <c r="B2259" s="1">
        <v>42823</v>
      </c>
      <c r="C2259" s="2">
        <v>0.13873842592592592</v>
      </c>
      <c r="D2259" t="s">
        <v>12749</v>
      </c>
      <c r="E2259" t="s">
        <v>22</v>
      </c>
      <c r="F2259" t="s">
        <v>12750</v>
      </c>
      <c r="G2259" t="s">
        <v>12751</v>
      </c>
      <c r="H2259" t="s">
        <v>12752</v>
      </c>
      <c r="I2259" t="s">
        <v>25</v>
      </c>
      <c r="K2259">
        <v>3</v>
      </c>
      <c r="L2259">
        <v>29</v>
      </c>
      <c r="M2259">
        <v>3</v>
      </c>
      <c r="N2259">
        <v>4</v>
      </c>
      <c r="O2259" t="s">
        <v>517</v>
      </c>
      <c r="P2259" t="s">
        <v>517</v>
      </c>
      <c r="Q2259" t="s">
        <v>517</v>
      </c>
      <c r="R2259" t="s">
        <v>517</v>
      </c>
      <c r="S2259" t="s">
        <v>517</v>
      </c>
      <c r="T2259" t="s">
        <v>517</v>
      </c>
      <c r="U2259" t="s">
        <v>517</v>
      </c>
      <c r="V2259" t="s">
        <v>517</v>
      </c>
      <c r="W2259" t="s">
        <v>517</v>
      </c>
      <c r="X2259" t="s">
        <v>517</v>
      </c>
      <c r="Y2259" t="s">
        <v>12753</v>
      </c>
      <c r="Z2259">
        <v>31786</v>
      </c>
      <c r="AA2259" t="s">
        <v>529</v>
      </c>
      <c r="AB2259">
        <v>30</v>
      </c>
      <c r="AC2259" t="s">
        <v>358</v>
      </c>
      <c r="AD2259" t="s">
        <v>485</v>
      </c>
      <c r="AF2259" t="s">
        <v>517</v>
      </c>
      <c r="AG2259" t="s">
        <v>517</v>
      </c>
      <c r="AH2259" t="s">
        <v>517</v>
      </c>
      <c r="AI2259" t="s">
        <v>517</v>
      </c>
      <c r="AJ2259" t="s">
        <v>517</v>
      </c>
    </row>
    <row r="2260" spans="1:36" x14ac:dyDescent="0.25">
      <c r="A2260" s="13" t="s">
        <v>12755</v>
      </c>
      <c r="B2260" s="1">
        <v>42823</v>
      </c>
      <c r="C2260" s="2">
        <v>0.1062037037037037</v>
      </c>
      <c r="D2260" t="s">
        <v>12756</v>
      </c>
      <c r="E2260" t="s">
        <v>22</v>
      </c>
      <c r="F2260" t="s">
        <v>12757</v>
      </c>
      <c r="G2260" s="14" t="s">
        <v>12758</v>
      </c>
      <c r="H2260" s="14" t="s">
        <v>12759</v>
      </c>
      <c r="I2260" t="s">
        <v>21</v>
      </c>
      <c r="K2260">
        <v>3</v>
      </c>
      <c r="L2260">
        <v>29</v>
      </c>
      <c r="M2260">
        <v>2</v>
      </c>
      <c r="N2260">
        <v>4</v>
      </c>
      <c r="O2260" t="s">
        <v>12754</v>
      </c>
      <c r="P2260" t="s">
        <v>517</v>
      </c>
      <c r="Q2260" t="s">
        <v>517</v>
      </c>
      <c r="R2260" t="s">
        <v>517</v>
      </c>
      <c r="S2260" t="s">
        <v>517</v>
      </c>
      <c r="T2260" t="s">
        <v>517</v>
      </c>
      <c r="U2260" t="s">
        <v>517</v>
      </c>
      <c r="V2260" t="s">
        <v>517</v>
      </c>
      <c r="W2260" t="s">
        <v>537</v>
      </c>
      <c r="X2260" t="s">
        <v>590</v>
      </c>
      <c r="Y2260" t="s">
        <v>12760</v>
      </c>
      <c r="Z2260" s="1">
        <v>29918</v>
      </c>
      <c r="AA2260" t="s">
        <v>529</v>
      </c>
      <c r="AB2260">
        <v>35</v>
      </c>
      <c r="AC2260" t="s">
        <v>358</v>
      </c>
      <c r="AD2260" t="s">
        <v>491</v>
      </c>
      <c r="AF2260" t="s">
        <v>8266</v>
      </c>
      <c r="AG2260" t="s">
        <v>8295</v>
      </c>
      <c r="AH2260" t="s">
        <v>8313</v>
      </c>
      <c r="AI2260" t="s">
        <v>517</v>
      </c>
      <c r="AJ2260" t="s">
        <v>8263</v>
      </c>
    </row>
    <row r="2261" spans="1:36" x14ac:dyDescent="0.25">
      <c r="A2261" s="13" t="s">
        <v>12762</v>
      </c>
      <c r="B2261" s="1">
        <v>42822</v>
      </c>
      <c r="C2261" s="2">
        <v>0.95273148148148146</v>
      </c>
      <c r="D2261" t="s">
        <v>12763</v>
      </c>
      <c r="E2261" t="s">
        <v>22</v>
      </c>
      <c r="F2261" t="s">
        <v>12764</v>
      </c>
      <c r="G2261" s="14" t="s">
        <v>12765</v>
      </c>
      <c r="H2261" s="14" t="s">
        <v>12766</v>
      </c>
      <c r="I2261" t="s">
        <v>23</v>
      </c>
      <c r="K2261">
        <v>3</v>
      </c>
      <c r="L2261">
        <v>28</v>
      </c>
      <c r="M2261">
        <v>22</v>
      </c>
      <c r="N2261">
        <v>3</v>
      </c>
      <c r="O2261" t="s">
        <v>12761</v>
      </c>
      <c r="P2261" t="s">
        <v>517</v>
      </c>
      <c r="Q2261" t="s">
        <v>517</v>
      </c>
      <c r="R2261" t="s">
        <v>517</v>
      </c>
      <c r="S2261" t="s">
        <v>517</v>
      </c>
      <c r="T2261" t="s">
        <v>517</v>
      </c>
      <c r="U2261" t="s">
        <v>517</v>
      </c>
      <c r="V2261" t="s">
        <v>517</v>
      </c>
      <c r="W2261" t="s">
        <v>537</v>
      </c>
      <c r="X2261" t="s">
        <v>590</v>
      </c>
      <c r="Y2261" t="s">
        <v>12767</v>
      </c>
      <c r="Z2261" s="1">
        <v>65886</v>
      </c>
      <c r="AA2261" t="s">
        <v>12768</v>
      </c>
      <c r="AB2261" t="s">
        <v>517</v>
      </c>
      <c r="AC2261" t="s">
        <v>357</v>
      </c>
      <c r="AD2261" t="s">
        <v>497</v>
      </c>
      <c r="AF2261" t="s">
        <v>517</v>
      </c>
      <c r="AG2261" t="s">
        <v>517</v>
      </c>
      <c r="AH2261" t="s">
        <v>517</v>
      </c>
      <c r="AI2261" t="s">
        <v>517</v>
      </c>
      <c r="AJ2261" t="s">
        <v>517</v>
      </c>
    </row>
    <row r="2262" spans="1:36" x14ac:dyDescent="0.25">
      <c r="A2262" s="13" t="s">
        <v>12770</v>
      </c>
      <c r="B2262" s="1">
        <v>42822</v>
      </c>
      <c r="C2262" s="2">
        <v>0.95170138888888889</v>
      </c>
      <c r="D2262" t="s">
        <v>12771</v>
      </c>
      <c r="E2262" t="s">
        <v>22</v>
      </c>
      <c r="F2262" t="s">
        <v>12772</v>
      </c>
      <c r="G2262" s="14" t="s">
        <v>12773</v>
      </c>
      <c r="H2262" s="14" t="s">
        <v>12774</v>
      </c>
      <c r="I2262" t="s">
        <v>21</v>
      </c>
      <c r="K2262">
        <v>3</v>
      </c>
      <c r="L2262">
        <v>28</v>
      </c>
      <c r="M2262">
        <v>22</v>
      </c>
      <c r="N2262">
        <v>3</v>
      </c>
      <c r="O2262" t="s">
        <v>12769</v>
      </c>
      <c r="P2262" t="s">
        <v>517</v>
      </c>
      <c r="Q2262" t="s">
        <v>517</v>
      </c>
      <c r="R2262" t="s">
        <v>517</v>
      </c>
      <c r="S2262" t="s">
        <v>517</v>
      </c>
      <c r="T2262" t="s">
        <v>517</v>
      </c>
      <c r="U2262" t="s">
        <v>517</v>
      </c>
      <c r="V2262" t="s">
        <v>517</v>
      </c>
      <c r="W2262" t="s">
        <v>852</v>
      </c>
      <c r="X2262" t="s">
        <v>841</v>
      </c>
      <c r="Y2262" t="s">
        <v>12775</v>
      </c>
      <c r="Z2262" s="1">
        <v>28718</v>
      </c>
      <c r="AA2262" t="s">
        <v>4939</v>
      </c>
      <c r="AB2262">
        <v>38</v>
      </c>
      <c r="AC2262" t="s">
        <v>357</v>
      </c>
      <c r="AD2262" t="s">
        <v>483</v>
      </c>
      <c r="AF2262" t="s">
        <v>8313</v>
      </c>
      <c r="AG2262" t="s">
        <v>8253</v>
      </c>
      <c r="AH2262" t="s">
        <v>517</v>
      </c>
      <c r="AI2262" t="s">
        <v>517</v>
      </c>
      <c r="AJ2262" t="s">
        <v>517</v>
      </c>
    </row>
    <row r="2263" spans="1:36" x14ac:dyDescent="0.25">
      <c r="A2263" s="13" t="s">
        <v>12778</v>
      </c>
      <c r="B2263" s="1">
        <v>42822</v>
      </c>
      <c r="C2263" s="2">
        <v>0.94040509259259253</v>
      </c>
      <c r="D2263" t="s">
        <v>12779</v>
      </c>
      <c r="E2263" t="s">
        <v>22</v>
      </c>
      <c r="F2263" t="s">
        <v>12780</v>
      </c>
      <c r="G2263" t="s">
        <v>12781</v>
      </c>
      <c r="H2263" t="s">
        <v>12782</v>
      </c>
      <c r="I2263" t="s">
        <v>23</v>
      </c>
      <c r="K2263">
        <v>3</v>
      </c>
      <c r="L2263">
        <v>28</v>
      </c>
      <c r="M2263">
        <v>22</v>
      </c>
      <c r="N2263">
        <v>3</v>
      </c>
      <c r="O2263" t="s">
        <v>12777</v>
      </c>
      <c r="P2263" t="s">
        <v>12776</v>
      </c>
      <c r="Q2263" t="s">
        <v>517</v>
      </c>
      <c r="R2263" t="s">
        <v>517</v>
      </c>
      <c r="S2263" t="s">
        <v>517</v>
      </c>
      <c r="T2263" t="s">
        <v>517</v>
      </c>
      <c r="U2263" t="s">
        <v>517</v>
      </c>
      <c r="V2263" t="s">
        <v>517</v>
      </c>
      <c r="W2263" t="s">
        <v>589</v>
      </c>
      <c r="X2263" t="s">
        <v>1877</v>
      </c>
      <c r="Y2263" t="s">
        <v>12783</v>
      </c>
      <c r="Z2263">
        <v>32003</v>
      </c>
      <c r="AA2263" t="s">
        <v>12784</v>
      </c>
      <c r="AB2263">
        <v>29</v>
      </c>
      <c r="AC2263" t="s">
        <v>358</v>
      </c>
      <c r="AD2263" t="s">
        <v>500</v>
      </c>
      <c r="AF2263" t="s">
        <v>517</v>
      </c>
      <c r="AG2263" t="s">
        <v>517</v>
      </c>
      <c r="AH2263" t="s">
        <v>517</v>
      </c>
      <c r="AI2263" t="s">
        <v>517</v>
      </c>
      <c r="AJ2263" t="s">
        <v>517</v>
      </c>
    </row>
    <row r="2264" spans="1:36" x14ac:dyDescent="0.25">
      <c r="A2264" s="13" t="s">
        <v>12785</v>
      </c>
      <c r="B2264" s="1">
        <v>42822</v>
      </c>
      <c r="C2264" s="2">
        <v>0.93974537037037031</v>
      </c>
      <c r="D2264" t="s">
        <v>12786</v>
      </c>
      <c r="E2264" t="s">
        <v>22</v>
      </c>
      <c r="F2264" t="s">
        <v>12787</v>
      </c>
      <c r="G2264" s="14" t="s">
        <v>12788</v>
      </c>
      <c r="H2264" s="14" t="s">
        <v>12789</v>
      </c>
      <c r="I2264" t="s">
        <v>24</v>
      </c>
      <c r="K2264">
        <v>3</v>
      </c>
      <c r="L2264">
        <v>28</v>
      </c>
      <c r="M2264">
        <v>22</v>
      </c>
      <c r="N2264">
        <v>3</v>
      </c>
      <c r="O2264" t="s">
        <v>517</v>
      </c>
      <c r="P2264" t="s">
        <v>517</v>
      </c>
      <c r="Q2264" t="s">
        <v>517</v>
      </c>
      <c r="R2264" t="s">
        <v>517</v>
      </c>
      <c r="S2264" t="s">
        <v>517</v>
      </c>
      <c r="T2264" t="s">
        <v>517</v>
      </c>
      <c r="U2264" t="s">
        <v>517</v>
      </c>
      <c r="V2264" t="s">
        <v>517</v>
      </c>
      <c r="W2264" t="s">
        <v>517</v>
      </c>
      <c r="X2264" t="s">
        <v>517</v>
      </c>
      <c r="Y2264" t="s">
        <v>12790</v>
      </c>
      <c r="Z2264" s="1">
        <v>36161</v>
      </c>
      <c r="AA2264" t="s">
        <v>1519</v>
      </c>
      <c r="AB2264">
        <v>18</v>
      </c>
      <c r="AC2264" t="s">
        <v>358</v>
      </c>
      <c r="AD2264" t="s">
        <v>490</v>
      </c>
      <c r="AF2264" t="s">
        <v>8259</v>
      </c>
      <c r="AG2264" t="s">
        <v>517</v>
      </c>
      <c r="AH2264" t="s">
        <v>517</v>
      </c>
      <c r="AI2264" t="s">
        <v>517</v>
      </c>
      <c r="AJ2264" t="s">
        <v>517</v>
      </c>
    </row>
    <row r="2265" spans="1:36" x14ac:dyDescent="0.25">
      <c r="A2265" s="13" t="s">
        <v>12792</v>
      </c>
      <c r="B2265" s="1">
        <v>42822</v>
      </c>
      <c r="C2265" s="2">
        <v>0.92271990740740739</v>
      </c>
      <c r="D2265" t="s">
        <v>12793</v>
      </c>
      <c r="E2265" t="s">
        <v>22</v>
      </c>
      <c r="F2265" t="s">
        <v>12794</v>
      </c>
      <c r="G2265" t="s">
        <v>12795</v>
      </c>
      <c r="H2265" t="s">
        <v>12796</v>
      </c>
      <c r="I2265" t="s">
        <v>21</v>
      </c>
      <c r="K2265">
        <v>3</v>
      </c>
      <c r="L2265">
        <v>28</v>
      </c>
      <c r="M2265">
        <v>22</v>
      </c>
      <c r="N2265">
        <v>3</v>
      </c>
      <c r="O2265" t="s">
        <v>12791</v>
      </c>
      <c r="P2265" t="s">
        <v>517</v>
      </c>
      <c r="Q2265" t="s">
        <v>517</v>
      </c>
      <c r="R2265" t="s">
        <v>517</v>
      </c>
      <c r="S2265" t="s">
        <v>517</v>
      </c>
      <c r="T2265" t="s">
        <v>517</v>
      </c>
      <c r="U2265" t="s">
        <v>517</v>
      </c>
      <c r="V2265" t="s">
        <v>517</v>
      </c>
      <c r="W2265" t="s">
        <v>854</v>
      </c>
      <c r="X2265" t="s">
        <v>849</v>
      </c>
      <c r="Y2265" t="s">
        <v>12797</v>
      </c>
      <c r="Z2265">
        <v>34602</v>
      </c>
      <c r="AA2265" t="s">
        <v>909</v>
      </c>
      <c r="AB2265">
        <v>22</v>
      </c>
      <c r="AC2265" t="s">
        <v>357</v>
      </c>
      <c r="AD2265" t="s">
        <v>487</v>
      </c>
      <c r="AF2265" t="s">
        <v>517</v>
      </c>
      <c r="AG2265" t="s">
        <v>517</v>
      </c>
      <c r="AH2265" t="s">
        <v>517</v>
      </c>
      <c r="AI2265" t="s">
        <v>517</v>
      </c>
      <c r="AJ2265" t="s">
        <v>517</v>
      </c>
    </row>
    <row r="2266" spans="1:36" x14ac:dyDescent="0.25">
      <c r="A2266" s="13" t="s">
        <v>12799</v>
      </c>
      <c r="B2266" s="1">
        <v>42822</v>
      </c>
      <c r="C2266" s="2">
        <v>0.87282407407407403</v>
      </c>
      <c r="D2266" t="s">
        <v>12800</v>
      </c>
      <c r="E2266" t="s">
        <v>22</v>
      </c>
      <c r="F2266" t="s">
        <v>12801</v>
      </c>
      <c r="G2266" t="s">
        <v>12802</v>
      </c>
      <c r="H2266" t="s">
        <v>12803</v>
      </c>
      <c r="I2266" t="s">
        <v>23</v>
      </c>
      <c r="K2266">
        <v>3</v>
      </c>
      <c r="L2266">
        <v>28</v>
      </c>
      <c r="M2266">
        <v>20</v>
      </c>
      <c r="N2266">
        <v>3</v>
      </c>
      <c r="O2266" t="s">
        <v>12798</v>
      </c>
      <c r="P2266" t="s">
        <v>517</v>
      </c>
      <c r="Q2266" t="s">
        <v>517</v>
      </c>
      <c r="R2266" t="s">
        <v>517</v>
      </c>
      <c r="S2266" t="s">
        <v>517</v>
      </c>
      <c r="T2266" t="s">
        <v>517</v>
      </c>
      <c r="U2266" t="s">
        <v>517</v>
      </c>
      <c r="V2266" t="s">
        <v>517</v>
      </c>
      <c r="W2266" t="s">
        <v>589</v>
      </c>
      <c r="X2266" t="s">
        <v>2535</v>
      </c>
      <c r="Y2266" t="s">
        <v>12804</v>
      </c>
      <c r="Z2266">
        <v>22707</v>
      </c>
      <c r="AA2266" t="s">
        <v>12805</v>
      </c>
      <c r="AB2266">
        <v>55</v>
      </c>
      <c r="AC2266" t="s">
        <v>358</v>
      </c>
      <c r="AD2266" t="s">
        <v>496</v>
      </c>
      <c r="AF2266" t="s">
        <v>517</v>
      </c>
      <c r="AG2266" t="s">
        <v>517</v>
      </c>
      <c r="AH2266" t="s">
        <v>517</v>
      </c>
      <c r="AI2266" t="s">
        <v>517</v>
      </c>
      <c r="AJ2266" t="s">
        <v>517</v>
      </c>
    </row>
    <row r="2267" spans="1:36" x14ac:dyDescent="0.25">
      <c r="A2267" s="13" t="s">
        <v>12807</v>
      </c>
      <c r="B2267" s="1">
        <v>42822</v>
      </c>
      <c r="C2267" s="2">
        <v>0.86789351851851848</v>
      </c>
      <c r="D2267" t="s">
        <v>12808</v>
      </c>
      <c r="E2267" t="s">
        <v>22</v>
      </c>
      <c r="F2267" t="s">
        <v>12809</v>
      </c>
      <c r="G2267" s="14" t="s">
        <v>12810</v>
      </c>
      <c r="H2267" s="14" t="s">
        <v>12811</v>
      </c>
      <c r="I2267" t="s">
        <v>23</v>
      </c>
      <c r="K2267">
        <v>3</v>
      </c>
      <c r="L2267">
        <v>28</v>
      </c>
      <c r="M2267">
        <v>20</v>
      </c>
      <c r="N2267">
        <v>3</v>
      </c>
      <c r="O2267" t="s">
        <v>12806</v>
      </c>
      <c r="P2267" t="s">
        <v>517</v>
      </c>
      <c r="Q2267" t="s">
        <v>517</v>
      </c>
      <c r="R2267" t="s">
        <v>517</v>
      </c>
      <c r="S2267" t="s">
        <v>517</v>
      </c>
      <c r="T2267" t="s">
        <v>517</v>
      </c>
      <c r="U2267" t="s">
        <v>517</v>
      </c>
      <c r="V2267" t="s">
        <v>517</v>
      </c>
      <c r="W2267" t="s">
        <v>579</v>
      </c>
      <c r="X2267" t="s">
        <v>580</v>
      </c>
      <c r="Y2267" t="s">
        <v>12812</v>
      </c>
      <c r="Z2267" s="1">
        <v>32058</v>
      </c>
      <c r="AA2267" t="s">
        <v>572</v>
      </c>
      <c r="AB2267">
        <v>29</v>
      </c>
      <c r="AC2267" t="s">
        <v>358</v>
      </c>
      <c r="AD2267" t="s">
        <v>489</v>
      </c>
      <c r="AF2267" t="s">
        <v>8313</v>
      </c>
      <c r="AG2267" t="s">
        <v>8266</v>
      </c>
      <c r="AH2267" t="s">
        <v>517</v>
      </c>
      <c r="AI2267" t="s">
        <v>517</v>
      </c>
      <c r="AJ2267" t="s">
        <v>517</v>
      </c>
    </row>
    <row r="2268" spans="1:36" x14ac:dyDescent="0.25">
      <c r="A2268" s="13" t="s">
        <v>12813</v>
      </c>
      <c r="B2268" s="1">
        <v>42822</v>
      </c>
      <c r="C2268" s="2">
        <v>0.85287037037037028</v>
      </c>
      <c r="D2268" t="s">
        <v>11585</v>
      </c>
      <c r="E2268" t="s">
        <v>116</v>
      </c>
      <c r="F2268" t="s">
        <v>11586</v>
      </c>
      <c r="G2268" t="s">
        <v>11587</v>
      </c>
      <c r="H2268" t="s">
        <v>12814</v>
      </c>
      <c r="I2268" t="s">
        <v>23</v>
      </c>
      <c r="K2268">
        <v>3</v>
      </c>
      <c r="L2268">
        <v>28</v>
      </c>
      <c r="M2268">
        <v>20</v>
      </c>
      <c r="N2268">
        <v>3</v>
      </c>
      <c r="O2268" t="s">
        <v>11583</v>
      </c>
      <c r="P2268" t="s">
        <v>517</v>
      </c>
      <c r="Q2268" t="s">
        <v>517</v>
      </c>
      <c r="R2268" t="s">
        <v>517</v>
      </c>
      <c r="S2268" t="s">
        <v>517</v>
      </c>
      <c r="T2268" t="s">
        <v>517</v>
      </c>
      <c r="U2268" t="s">
        <v>517</v>
      </c>
      <c r="V2268" t="s">
        <v>517</v>
      </c>
      <c r="W2268" t="s">
        <v>589</v>
      </c>
      <c r="X2268" t="s">
        <v>590</v>
      </c>
      <c r="Y2268" t="s">
        <v>517</v>
      </c>
      <c r="Z2268" t="s">
        <v>517</v>
      </c>
      <c r="AA2268" t="s">
        <v>2438</v>
      </c>
      <c r="AB2268" t="s">
        <v>517</v>
      </c>
      <c r="AC2268" t="s">
        <v>358</v>
      </c>
      <c r="AD2268" t="s">
        <v>517</v>
      </c>
      <c r="AF2268" t="s">
        <v>8253</v>
      </c>
      <c r="AG2268" t="s">
        <v>517</v>
      </c>
      <c r="AH2268" t="s">
        <v>517</v>
      </c>
      <c r="AI2268" t="s">
        <v>517</v>
      </c>
      <c r="AJ2268" t="s">
        <v>517</v>
      </c>
    </row>
    <row r="2269" spans="1:36" x14ac:dyDescent="0.25">
      <c r="A2269" s="13" t="s">
        <v>12815</v>
      </c>
      <c r="B2269" s="1">
        <v>42822</v>
      </c>
      <c r="C2269" s="2">
        <v>0.80755787037037041</v>
      </c>
      <c r="D2269" t="s">
        <v>12816</v>
      </c>
      <c r="E2269" t="s">
        <v>22</v>
      </c>
      <c r="F2269" t="s">
        <v>12817</v>
      </c>
      <c r="G2269" s="14" t="s">
        <v>12818</v>
      </c>
      <c r="H2269" s="14" t="s">
        <v>12819</v>
      </c>
      <c r="I2269" t="s">
        <v>21</v>
      </c>
      <c r="K2269">
        <v>3</v>
      </c>
      <c r="L2269">
        <v>28</v>
      </c>
      <c r="M2269">
        <v>19</v>
      </c>
      <c r="N2269">
        <v>3</v>
      </c>
      <c r="O2269" t="s">
        <v>517</v>
      </c>
      <c r="P2269" t="s">
        <v>517</v>
      </c>
      <c r="Q2269" t="s">
        <v>517</v>
      </c>
      <c r="R2269" t="s">
        <v>517</v>
      </c>
      <c r="S2269" t="s">
        <v>517</v>
      </c>
      <c r="T2269" t="s">
        <v>517</v>
      </c>
      <c r="U2269" t="s">
        <v>517</v>
      </c>
      <c r="V2269" t="s">
        <v>517</v>
      </c>
      <c r="W2269" t="s">
        <v>517</v>
      </c>
      <c r="X2269" t="s">
        <v>517</v>
      </c>
      <c r="Y2269" t="s">
        <v>5167</v>
      </c>
      <c r="Z2269" s="1">
        <v>34125</v>
      </c>
      <c r="AA2269" t="s">
        <v>12820</v>
      </c>
      <c r="AB2269">
        <v>23</v>
      </c>
      <c r="AC2269" t="s">
        <v>357</v>
      </c>
      <c r="AD2269" t="s">
        <v>487</v>
      </c>
      <c r="AF2269" t="s">
        <v>8259</v>
      </c>
      <c r="AG2269" t="s">
        <v>517</v>
      </c>
      <c r="AH2269" t="s">
        <v>517</v>
      </c>
      <c r="AI2269" t="s">
        <v>517</v>
      </c>
      <c r="AJ2269" t="s">
        <v>517</v>
      </c>
    </row>
    <row r="2270" spans="1:36" x14ac:dyDescent="0.25">
      <c r="A2270" s="13" t="s">
        <v>12822</v>
      </c>
      <c r="B2270" s="1">
        <v>42822</v>
      </c>
      <c r="C2270" s="2">
        <v>0.76946759259259256</v>
      </c>
      <c r="D2270" t="s">
        <v>12823</v>
      </c>
      <c r="E2270" t="s">
        <v>22</v>
      </c>
      <c r="F2270" t="s">
        <v>12824</v>
      </c>
      <c r="G2270" t="s">
        <v>12825</v>
      </c>
      <c r="H2270" t="s">
        <v>12826</v>
      </c>
      <c r="I2270" t="s">
        <v>23</v>
      </c>
      <c r="K2270">
        <v>3</v>
      </c>
      <c r="L2270">
        <v>28</v>
      </c>
      <c r="M2270">
        <v>18</v>
      </c>
      <c r="N2270">
        <v>3</v>
      </c>
      <c r="O2270" t="s">
        <v>12821</v>
      </c>
      <c r="P2270" t="s">
        <v>517</v>
      </c>
      <c r="Q2270" t="s">
        <v>517</v>
      </c>
      <c r="R2270" t="s">
        <v>517</v>
      </c>
      <c r="S2270" t="s">
        <v>517</v>
      </c>
      <c r="T2270" t="s">
        <v>517</v>
      </c>
      <c r="U2270" t="s">
        <v>517</v>
      </c>
      <c r="V2270" t="s">
        <v>517</v>
      </c>
      <c r="W2270" t="s">
        <v>12827</v>
      </c>
      <c r="X2270" t="s">
        <v>527</v>
      </c>
      <c r="Y2270" t="s">
        <v>12828</v>
      </c>
      <c r="Z2270">
        <v>33444</v>
      </c>
      <c r="AA2270" t="s">
        <v>10677</v>
      </c>
      <c r="AB2270">
        <v>25</v>
      </c>
      <c r="AC2270" t="s">
        <v>357</v>
      </c>
      <c r="AD2270" t="s">
        <v>501</v>
      </c>
      <c r="AF2270" t="s">
        <v>517</v>
      </c>
      <c r="AG2270" t="s">
        <v>517</v>
      </c>
      <c r="AH2270" t="s">
        <v>517</v>
      </c>
      <c r="AI2270" t="s">
        <v>517</v>
      </c>
      <c r="AJ2270" t="s">
        <v>517</v>
      </c>
    </row>
    <row r="2271" spans="1:36" x14ac:dyDescent="0.25">
      <c r="A2271" s="13" t="s">
        <v>12829</v>
      </c>
      <c r="B2271" s="1">
        <v>42822</v>
      </c>
      <c r="C2271" s="2">
        <v>0.68298611111111107</v>
      </c>
      <c r="D2271" t="s">
        <v>12830</v>
      </c>
      <c r="E2271" t="s">
        <v>22</v>
      </c>
      <c r="F2271" t="s">
        <v>12831</v>
      </c>
      <c r="G2271" t="s">
        <v>12832</v>
      </c>
      <c r="H2271" t="s">
        <v>12833</v>
      </c>
      <c r="I2271" t="s">
        <v>21</v>
      </c>
      <c r="K2271">
        <v>3</v>
      </c>
      <c r="L2271">
        <v>28</v>
      </c>
      <c r="M2271">
        <v>16</v>
      </c>
      <c r="N2271">
        <v>3</v>
      </c>
      <c r="O2271" t="s">
        <v>517</v>
      </c>
      <c r="P2271" t="s">
        <v>517</v>
      </c>
      <c r="Q2271" t="s">
        <v>517</v>
      </c>
      <c r="R2271" t="s">
        <v>517</v>
      </c>
      <c r="S2271" t="s">
        <v>517</v>
      </c>
      <c r="T2271" t="s">
        <v>517</v>
      </c>
      <c r="U2271" t="s">
        <v>517</v>
      </c>
      <c r="V2271" t="s">
        <v>517</v>
      </c>
      <c r="W2271" t="s">
        <v>517</v>
      </c>
      <c r="X2271" t="s">
        <v>517</v>
      </c>
      <c r="Y2271" t="s">
        <v>12834</v>
      </c>
      <c r="Z2271">
        <v>21464</v>
      </c>
      <c r="AA2271" t="s">
        <v>12835</v>
      </c>
      <c r="AB2271">
        <v>58</v>
      </c>
      <c r="AC2271" t="s">
        <v>357</v>
      </c>
      <c r="AD2271" t="s">
        <v>482</v>
      </c>
      <c r="AF2271" t="s">
        <v>8295</v>
      </c>
      <c r="AG2271" t="s">
        <v>8307</v>
      </c>
      <c r="AH2271" t="s">
        <v>517</v>
      </c>
      <c r="AI2271" t="s">
        <v>517</v>
      </c>
      <c r="AJ2271" t="s">
        <v>517</v>
      </c>
    </row>
    <row r="2272" spans="1:36" x14ac:dyDescent="0.25">
      <c r="A2272" s="13" t="s">
        <v>12837</v>
      </c>
      <c r="B2272" s="1">
        <v>42822</v>
      </c>
      <c r="C2272" s="2">
        <v>0.64847222222222223</v>
      </c>
      <c r="D2272" t="s">
        <v>12838</v>
      </c>
      <c r="E2272" t="s">
        <v>22</v>
      </c>
      <c r="F2272" t="s">
        <v>12839</v>
      </c>
      <c r="G2272" s="14" t="s">
        <v>12840</v>
      </c>
      <c r="H2272" s="14" t="s">
        <v>12841</v>
      </c>
      <c r="I2272" t="s">
        <v>23</v>
      </c>
      <c r="K2272">
        <v>3</v>
      </c>
      <c r="L2272">
        <v>28</v>
      </c>
      <c r="M2272">
        <v>15</v>
      </c>
      <c r="N2272">
        <v>3</v>
      </c>
      <c r="O2272" t="s">
        <v>12836</v>
      </c>
      <c r="P2272" t="s">
        <v>517</v>
      </c>
      <c r="Q2272" t="s">
        <v>517</v>
      </c>
      <c r="R2272" t="s">
        <v>517</v>
      </c>
      <c r="S2272" t="s">
        <v>517</v>
      </c>
      <c r="T2272" t="s">
        <v>517</v>
      </c>
      <c r="U2272" t="s">
        <v>517</v>
      </c>
      <c r="V2272" t="s">
        <v>517</v>
      </c>
      <c r="W2272" t="s">
        <v>537</v>
      </c>
      <c r="X2272" t="s">
        <v>590</v>
      </c>
      <c r="Y2272" t="s">
        <v>12842</v>
      </c>
      <c r="Z2272" s="1">
        <v>31281</v>
      </c>
      <c r="AA2272" t="s">
        <v>6107</v>
      </c>
      <c r="AB2272">
        <v>31</v>
      </c>
      <c r="AC2272" t="s">
        <v>358</v>
      </c>
      <c r="AD2272" t="s">
        <v>482</v>
      </c>
      <c r="AF2272" t="s">
        <v>517</v>
      </c>
      <c r="AG2272" t="s">
        <v>517</v>
      </c>
      <c r="AH2272" t="s">
        <v>517</v>
      </c>
      <c r="AI2272" t="s">
        <v>517</v>
      </c>
      <c r="AJ2272" t="s">
        <v>517</v>
      </c>
    </row>
    <row r="2273" spans="1:36" x14ac:dyDescent="0.25">
      <c r="A2273" s="13" t="s">
        <v>12843</v>
      </c>
      <c r="B2273" s="1">
        <v>42822</v>
      </c>
      <c r="C2273" s="2">
        <v>0.64686342592592594</v>
      </c>
      <c r="D2273" t="s">
        <v>12838</v>
      </c>
      <c r="E2273" t="s">
        <v>22</v>
      </c>
      <c r="F2273" t="s">
        <v>12839</v>
      </c>
      <c r="G2273" s="14" t="s">
        <v>12840</v>
      </c>
      <c r="H2273" s="14" t="s">
        <v>12841</v>
      </c>
      <c r="I2273" t="s">
        <v>21</v>
      </c>
      <c r="K2273">
        <v>3</v>
      </c>
      <c r="L2273">
        <v>28</v>
      </c>
      <c r="M2273">
        <v>15</v>
      </c>
      <c r="N2273">
        <v>3</v>
      </c>
      <c r="O2273" t="s">
        <v>12836</v>
      </c>
      <c r="P2273" t="s">
        <v>517</v>
      </c>
      <c r="Q2273" t="s">
        <v>517</v>
      </c>
      <c r="R2273" t="s">
        <v>517</v>
      </c>
      <c r="S2273" t="s">
        <v>517</v>
      </c>
      <c r="T2273" t="s">
        <v>517</v>
      </c>
      <c r="U2273" t="s">
        <v>517</v>
      </c>
      <c r="V2273" t="s">
        <v>517</v>
      </c>
      <c r="W2273" t="s">
        <v>537</v>
      </c>
      <c r="X2273" t="s">
        <v>590</v>
      </c>
      <c r="Y2273" t="s">
        <v>12842</v>
      </c>
      <c r="Z2273" s="1">
        <v>31281</v>
      </c>
      <c r="AA2273" t="s">
        <v>6107</v>
      </c>
      <c r="AB2273">
        <v>31</v>
      </c>
      <c r="AC2273" t="s">
        <v>358</v>
      </c>
      <c r="AD2273" t="s">
        <v>482</v>
      </c>
      <c r="AF2273" t="s">
        <v>517</v>
      </c>
      <c r="AG2273" t="s">
        <v>517</v>
      </c>
      <c r="AH2273" t="s">
        <v>517</v>
      </c>
      <c r="AI2273" t="s">
        <v>517</v>
      </c>
      <c r="AJ2273" t="s">
        <v>517</v>
      </c>
    </row>
    <row r="2274" spans="1:36" x14ac:dyDescent="0.25">
      <c r="A2274" s="13" t="s">
        <v>12845</v>
      </c>
      <c r="B2274" s="1">
        <v>42822</v>
      </c>
      <c r="C2274" s="2">
        <v>0.6101388888888889</v>
      </c>
      <c r="D2274" t="s">
        <v>12846</v>
      </c>
      <c r="E2274" t="s">
        <v>22</v>
      </c>
      <c r="F2274" t="s">
        <v>12847</v>
      </c>
      <c r="G2274" s="14" t="s">
        <v>12848</v>
      </c>
      <c r="H2274" s="14" t="s">
        <v>12849</v>
      </c>
      <c r="I2274" t="s">
        <v>21</v>
      </c>
      <c r="K2274">
        <v>3</v>
      </c>
      <c r="L2274">
        <v>28</v>
      </c>
      <c r="M2274">
        <v>14</v>
      </c>
      <c r="N2274">
        <v>3</v>
      </c>
      <c r="O2274" t="s">
        <v>12844</v>
      </c>
      <c r="P2274" t="s">
        <v>517</v>
      </c>
      <c r="Q2274" t="s">
        <v>517</v>
      </c>
      <c r="R2274" t="s">
        <v>517</v>
      </c>
      <c r="S2274" t="s">
        <v>517</v>
      </c>
      <c r="T2274" t="s">
        <v>517</v>
      </c>
      <c r="U2274" t="s">
        <v>517</v>
      </c>
      <c r="V2274" t="s">
        <v>517</v>
      </c>
      <c r="W2274" t="s">
        <v>12850</v>
      </c>
      <c r="X2274" t="s">
        <v>527</v>
      </c>
      <c r="Y2274" t="s">
        <v>12851</v>
      </c>
      <c r="Z2274" s="1">
        <v>19121</v>
      </c>
      <c r="AA2274" t="s">
        <v>4369</v>
      </c>
      <c r="AB2274">
        <v>64</v>
      </c>
      <c r="AC2274" t="s">
        <v>358</v>
      </c>
      <c r="AD2274" t="s">
        <v>482</v>
      </c>
      <c r="AF2274" t="s">
        <v>517</v>
      </c>
      <c r="AG2274" t="s">
        <v>517</v>
      </c>
      <c r="AH2274" t="s">
        <v>517</v>
      </c>
      <c r="AI2274" t="s">
        <v>517</v>
      </c>
      <c r="AJ2274" t="s">
        <v>517</v>
      </c>
    </row>
    <row r="2275" spans="1:36" x14ac:dyDescent="0.25">
      <c r="A2275" s="13" t="s">
        <v>12852</v>
      </c>
      <c r="B2275" s="1">
        <v>42824</v>
      </c>
      <c r="C2275" s="2">
        <v>0.4383333333333333</v>
      </c>
      <c r="D2275" t="s">
        <v>12853</v>
      </c>
      <c r="E2275" t="s">
        <v>22</v>
      </c>
      <c r="F2275" t="s">
        <v>12854</v>
      </c>
      <c r="G2275" s="14" t="s">
        <v>12855</v>
      </c>
      <c r="H2275" s="14" t="s">
        <v>12856</v>
      </c>
      <c r="I2275" t="s">
        <v>21</v>
      </c>
      <c r="K2275">
        <v>3</v>
      </c>
      <c r="L2275">
        <v>30</v>
      </c>
      <c r="M2275">
        <v>10</v>
      </c>
      <c r="N2275">
        <v>5</v>
      </c>
      <c r="O2275" t="s">
        <v>517</v>
      </c>
      <c r="P2275" t="s">
        <v>517</v>
      </c>
      <c r="Q2275" t="s">
        <v>517</v>
      </c>
      <c r="R2275" t="s">
        <v>517</v>
      </c>
      <c r="S2275" t="s">
        <v>517</v>
      </c>
      <c r="T2275" t="s">
        <v>517</v>
      </c>
      <c r="U2275" t="s">
        <v>517</v>
      </c>
      <c r="V2275" t="s">
        <v>517</v>
      </c>
      <c r="W2275" t="s">
        <v>517</v>
      </c>
      <c r="X2275" t="s">
        <v>517</v>
      </c>
      <c r="Y2275" t="s">
        <v>12857</v>
      </c>
      <c r="Z2275" s="1">
        <v>31612</v>
      </c>
      <c r="AA2275" t="s">
        <v>529</v>
      </c>
      <c r="AB2275">
        <v>30</v>
      </c>
      <c r="AC2275" t="s">
        <v>358</v>
      </c>
      <c r="AD2275" t="s">
        <v>492</v>
      </c>
      <c r="AF2275" t="s">
        <v>8295</v>
      </c>
      <c r="AG2275" t="s">
        <v>8259</v>
      </c>
      <c r="AH2275" t="s">
        <v>517</v>
      </c>
      <c r="AI2275" t="s">
        <v>517</v>
      </c>
      <c r="AJ2275" t="s">
        <v>517</v>
      </c>
    </row>
    <row r="2276" spans="1:36" x14ac:dyDescent="0.25">
      <c r="A2276" s="13" t="s">
        <v>12859</v>
      </c>
      <c r="B2276" s="1">
        <v>42824</v>
      </c>
      <c r="C2276" s="2">
        <v>0.42534722222222227</v>
      </c>
      <c r="D2276" t="s">
        <v>12860</v>
      </c>
      <c r="E2276" t="s">
        <v>22</v>
      </c>
      <c r="F2276" t="s">
        <v>12861</v>
      </c>
      <c r="G2276" s="14" t="s">
        <v>12862</v>
      </c>
      <c r="H2276" s="14" t="s">
        <v>12863</v>
      </c>
      <c r="I2276" t="s">
        <v>23</v>
      </c>
      <c r="K2276">
        <v>3</v>
      </c>
      <c r="L2276">
        <v>30</v>
      </c>
      <c r="M2276">
        <v>10</v>
      </c>
      <c r="N2276">
        <v>5</v>
      </c>
      <c r="O2276" t="s">
        <v>12858</v>
      </c>
      <c r="P2276" t="s">
        <v>517</v>
      </c>
      <c r="Q2276" t="s">
        <v>517</v>
      </c>
      <c r="R2276" t="s">
        <v>517</v>
      </c>
      <c r="S2276" t="s">
        <v>517</v>
      </c>
      <c r="T2276" t="s">
        <v>517</v>
      </c>
      <c r="U2276" t="s">
        <v>517</v>
      </c>
      <c r="V2276" t="s">
        <v>517</v>
      </c>
      <c r="W2276" t="s">
        <v>526</v>
      </c>
      <c r="X2276" t="s">
        <v>527</v>
      </c>
      <c r="Y2276" t="s">
        <v>12864</v>
      </c>
      <c r="Z2276" s="1">
        <v>31213</v>
      </c>
      <c r="AA2276" t="s">
        <v>546</v>
      </c>
      <c r="AB2276">
        <v>31</v>
      </c>
      <c r="AC2276" t="s">
        <v>358</v>
      </c>
      <c r="AD2276" t="s">
        <v>495</v>
      </c>
      <c r="AF2276" t="s">
        <v>517</v>
      </c>
      <c r="AG2276" t="s">
        <v>517</v>
      </c>
      <c r="AH2276" t="s">
        <v>517</v>
      </c>
      <c r="AI2276" t="s">
        <v>517</v>
      </c>
      <c r="AJ2276" t="s">
        <v>517</v>
      </c>
    </row>
    <row r="2277" spans="1:36" x14ac:dyDescent="0.25">
      <c r="A2277" s="13" t="s">
        <v>12865</v>
      </c>
      <c r="B2277" s="1">
        <v>42824</v>
      </c>
      <c r="C2277" s="2">
        <v>0.36835648148148148</v>
      </c>
      <c r="D2277" t="s">
        <v>12866</v>
      </c>
      <c r="E2277" t="s">
        <v>22</v>
      </c>
      <c r="F2277" t="s">
        <v>12867</v>
      </c>
      <c r="G2277" s="14" t="s">
        <v>12868</v>
      </c>
      <c r="H2277" s="14" t="s">
        <v>12869</v>
      </c>
      <c r="I2277" t="s">
        <v>23</v>
      </c>
      <c r="K2277">
        <v>3</v>
      </c>
      <c r="L2277">
        <v>30</v>
      </c>
      <c r="M2277">
        <v>8</v>
      </c>
      <c r="N2277">
        <v>5</v>
      </c>
      <c r="O2277" t="s">
        <v>517</v>
      </c>
      <c r="P2277" t="s">
        <v>517</v>
      </c>
      <c r="Q2277" t="s">
        <v>517</v>
      </c>
      <c r="R2277" t="s">
        <v>517</v>
      </c>
      <c r="S2277" t="s">
        <v>517</v>
      </c>
      <c r="T2277" t="s">
        <v>517</v>
      </c>
      <c r="U2277" t="s">
        <v>517</v>
      </c>
      <c r="V2277" t="s">
        <v>517</v>
      </c>
      <c r="W2277" t="s">
        <v>517</v>
      </c>
      <c r="X2277" t="s">
        <v>517</v>
      </c>
      <c r="Y2277" t="s">
        <v>12870</v>
      </c>
      <c r="Z2277" s="1">
        <v>26761</v>
      </c>
      <c r="AA2277" t="s">
        <v>12871</v>
      </c>
      <c r="AB2277">
        <v>43</v>
      </c>
      <c r="AC2277" t="s">
        <v>358</v>
      </c>
      <c r="AD2277" t="s">
        <v>482</v>
      </c>
      <c r="AF2277" t="s">
        <v>517</v>
      </c>
      <c r="AG2277" t="s">
        <v>517</v>
      </c>
      <c r="AH2277" t="s">
        <v>517</v>
      </c>
      <c r="AI2277" t="s">
        <v>517</v>
      </c>
      <c r="AJ2277" t="s">
        <v>517</v>
      </c>
    </row>
    <row r="2278" spans="1:36" x14ac:dyDescent="0.25">
      <c r="A2278" s="13" t="s">
        <v>12873</v>
      </c>
      <c r="B2278" s="1">
        <v>42824</v>
      </c>
      <c r="C2278" s="2">
        <v>0.2521990740740741</v>
      </c>
      <c r="D2278" t="s">
        <v>12874</v>
      </c>
      <c r="E2278" t="s">
        <v>22</v>
      </c>
      <c r="F2278" t="s">
        <v>12875</v>
      </c>
      <c r="G2278" s="14" t="s">
        <v>12876</v>
      </c>
      <c r="H2278" s="14" t="s">
        <v>12877</v>
      </c>
      <c r="I2278" t="s">
        <v>23</v>
      </c>
      <c r="K2278">
        <v>3</v>
      </c>
      <c r="L2278">
        <v>30</v>
      </c>
      <c r="M2278">
        <v>6</v>
      </c>
      <c r="N2278">
        <v>5</v>
      </c>
      <c r="O2278" t="s">
        <v>12872</v>
      </c>
      <c r="P2278" t="s">
        <v>517</v>
      </c>
      <c r="Q2278" t="s">
        <v>517</v>
      </c>
      <c r="R2278" t="s">
        <v>517</v>
      </c>
      <c r="S2278" t="s">
        <v>517</v>
      </c>
      <c r="T2278" t="s">
        <v>517</v>
      </c>
      <c r="U2278" t="s">
        <v>517</v>
      </c>
      <c r="V2278" t="s">
        <v>517</v>
      </c>
      <c r="W2278" t="s">
        <v>12878</v>
      </c>
      <c r="X2278" t="s">
        <v>850</v>
      </c>
      <c r="Y2278" t="s">
        <v>12879</v>
      </c>
      <c r="Z2278" s="1">
        <v>33310</v>
      </c>
      <c r="AA2278" t="s">
        <v>5866</v>
      </c>
      <c r="AB2278">
        <v>26</v>
      </c>
      <c r="AC2278" t="s">
        <v>358</v>
      </c>
      <c r="AD2278" t="s">
        <v>493</v>
      </c>
      <c r="AF2278" t="s">
        <v>517</v>
      </c>
      <c r="AG2278" t="s">
        <v>517</v>
      </c>
      <c r="AH2278" t="s">
        <v>517</v>
      </c>
      <c r="AI2278" t="s">
        <v>517</v>
      </c>
      <c r="AJ2278" t="s">
        <v>517</v>
      </c>
    </row>
    <row r="2279" spans="1:36" x14ac:dyDescent="0.25">
      <c r="A2279" s="13" t="s">
        <v>12880</v>
      </c>
      <c r="B2279" s="1">
        <v>42824</v>
      </c>
      <c r="C2279" s="2">
        <v>3.7986111111111116E-2</v>
      </c>
      <c r="D2279" t="s">
        <v>12881</v>
      </c>
      <c r="E2279" t="s">
        <v>22</v>
      </c>
      <c r="F2279" t="s">
        <v>12882</v>
      </c>
      <c r="G2279" s="14" t="s">
        <v>12883</v>
      </c>
      <c r="H2279" s="14" t="s">
        <v>12884</v>
      </c>
      <c r="I2279" t="s">
        <v>21</v>
      </c>
      <c r="K2279">
        <v>3</v>
      </c>
      <c r="L2279">
        <v>30</v>
      </c>
      <c r="M2279">
        <v>0</v>
      </c>
      <c r="N2279">
        <v>5</v>
      </c>
      <c r="O2279" t="s">
        <v>517</v>
      </c>
      <c r="P2279" t="s">
        <v>517</v>
      </c>
      <c r="Q2279" t="s">
        <v>517</v>
      </c>
      <c r="R2279" t="s">
        <v>517</v>
      </c>
      <c r="S2279" t="s">
        <v>517</v>
      </c>
      <c r="T2279" t="s">
        <v>517</v>
      </c>
      <c r="U2279" t="s">
        <v>517</v>
      </c>
      <c r="V2279" t="s">
        <v>517</v>
      </c>
      <c r="W2279" t="s">
        <v>517</v>
      </c>
      <c r="X2279" t="s">
        <v>517</v>
      </c>
      <c r="Y2279" t="s">
        <v>1406</v>
      </c>
      <c r="Z2279" s="1">
        <v>33664</v>
      </c>
      <c r="AA2279" t="s">
        <v>1489</v>
      </c>
      <c r="AB2279">
        <v>25</v>
      </c>
      <c r="AC2279" t="s">
        <v>358</v>
      </c>
      <c r="AD2279" t="s">
        <v>487</v>
      </c>
      <c r="AF2279" t="s">
        <v>8295</v>
      </c>
      <c r="AG2279" t="s">
        <v>8259</v>
      </c>
      <c r="AH2279" t="s">
        <v>8263</v>
      </c>
      <c r="AI2279" t="s">
        <v>517</v>
      </c>
      <c r="AJ2279" t="s">
        <v>517</v>
      </c>
    </row>
    <row r="2280" spans="1:36" x14ac:dyDescent="0.25">
      <c r="A2280" s="13" t="s">
        <v>12886</v>
      </c>
      <c r="B2280" s="1">
        <v>42824</v>
      </c>
      <c r="C2280" s="2">
        <v>1.4432870370370372E-2</v>
      </c>
      <c r="D2280" t="s">
        <v>12887</v>
      </c>
      <c r="E2280" t="s">
        <v>22</v>
      </c>
      <c r="F2280" t="s">
        <v>12888</v>
      </c>
      <c r="G2280" s="14" t="s">
        <v>12889</v>
      </c>
      <c r="H2280" s="14" t="s">
        <v>12890</v>
      </c>
      <c r="I2280" t="s">
        <v>23</v>
      </c>
      <c r="K2280">
        <v>3</v>
      </c>
      <c r="L2280">
        <v>30</v>
      </c>
      <c r="M2280">
        <v>0</v>
      </c>
      <c r="N2280">
        <v>5</v>
      </c>
      <c r="O2280" t="s">
        <v>12885</v>
      </c>
      <c r="P2280" t="s">
        <v>517</v>
      </c>
      <c r="Q2280" t="s">
        <v>517</v>
      </c>
      <c r="R2280" t="s">
        <v>517</v>
      </c>
      <c r="S2280" t="s">
        <v>517</v>
      </c>
      <c r="T2280" t="s">
        <v>517</v>
      </c>
      <c r="U2280" t="s">
        <v>517</v>
      </c>
      <c r="V2280" t="s">
        <v>517</v>
      </c>
      <c r="W2280" t="s">
        <v>526</v>
      </c>
      <c r="X2280" t="s">
        <v>1016</v>
      </c>
      <c r="Y2280" t="s">
        <v>12891</v>
      </c>
      <c r="Z2280" s="1">
        <v>27227</v>
      </c>
      <c r="AA2280" t="s">
        <v>529</v>
      </c>
      <c r="AB2280">
        <v>42</v>
      </c>
      <c r="AC2280" t="s">
        <v>358</v>
      </c>
      <c r="AD2280" t="s">
        <v>495</v>
      </c>
      <c r="AF2280" t="s">
        <v>517</v>
      </c>
      <c r="AG2280" t="s">
        <v>517</v>
      </c>
      <c r="AH2280" t="s">
        <v>517</v>
      </c>
      <c r="AI2280" t="s">
        <v>517</v>
      </c>
      <c r="AJ2280" t="s">
        <v>517</v>
      </c>
    </row>
    <row r="2281" spans="1:36" x14ac:dyDescent="0.25">
      <c r="A2281" s="13" t="s">
        <v>12892</v>
      </c>
      <c r="B2281" s="1">
        <v>42824</v>
      </c>
      <c r="C2281" s="2">
        <v>3.4606481481481485E-3</v>
      </c>
      <c r="D2281" t="s">
        <v>12893</v>
      </c>
      <c r="E2281" t="s">
        <v>22</v>
      </c>
      <c r="F2281" t="s">
        <v>12894</v>
      </c>
      <c r="G2281" s="14" t="s">
        <v>12895</v>
      </c>
      <c r="H2281" s="14" t="s">
        <v>12896</v>
      </c>
      <c r="I2281" t="s">
        <v>25</v>
      </c>
      <c r="K2281">
        <v>3</v>
      </c>
      <c r="L2281">
        <v>30</v>
      </c>
      <c r="M2281">
        <v>0</v>
      </c>
      <c r="N2281">
        <v>5</v>
      </c>
      <c r="O2281" t="s">
        <v>517</v>
      </c>
      <c r="P2281" t="s">
        <v>517</v>
      </c>
      <c r="Q2281" t="s">
        <v>517</v>
      </c>
      <c r="R2281" t="s">
        <v>517</v>
      </c>
      <c r="S2281" t="s">
        <v>517</v>
      </c>
      <c r="T2281" t="s">
        <v>517</v>
      </c>
      <c r="U2281" t="s">
        <v>517</v>
      </c>
      <c r="V2281" t="s">
        <v>517</v>
      </c>
      <c r="W2281" t="s">
        <v>517</v>
      </c>
      <c r="X2281" t="s">
        <v>517</v>
      </c>
      <c r="Y2281" t="s">
        <v>12897</v>
      </c>
      <c r="Z2281" s="1">
        <v>30853</v>
      </c>
      <c r="AA2281" t="s">
        <v>12898</v>
      </c>
      <c r="AB2281">
        <v>32</v>
      </c>
      <c r="AC2281" t="s">
        <v>358</v>
      </c>
      <c r="AD2281" t="s">
        <v>497</v>
      </c>
      <c r="AF2281" t="s">
        <v>8304</v>
      </c>
      <c r="AG2281" t="s">
        <v>8313</v>
      </c>
      <c r="AH2281" t="s">
        <v>517</v>
      </c>
      <c r="AI2281" t="s">
        <v>517</v>
      </c>
      <c r="AJ2281" t="s">
        <v>517</v>
      </c>
    </row>
    <row r="2282" spans="1:36" x14ac:dyDescent="0.25">
      <c r="A2282" s="13" t="s">
        <v>12899</v>
      </c>
      <c r="B2282" s="1">
        <v>42823</v>
      </c>
      <c r="C2282" s="2">
        <v>0.9854398148148148</v>
      </c>
      <c r="D2282" t="s">
        <v>12900</v>
      </c>
      <c r="E2282" t="s">
        <v>22</v>
      </c>
      <c r="F2282" t="s">
        <v>11269</v>
      </c>
      <c r="G2282" s="14" t="s">
        <v>12901</v>
      </c>
      <c r="H2282" s="14" t="s">
        <v>11271</v>
      </c>
      <c r="I2282" t="s">
        <v>21</v>
      </c>
      <c r="K2282">
        <v>3</v>
      </c>
      <c r="L2282">
        <v>29</v>
      </c>
      <c r="M2282">
        <v>23</v>
      </c>
      <c r="N2282">
        <v>4</v>
      </c>
      <c r="O2282" t="s">
        <v>11266</v>
      </c>
      <c r="P2282" t="s">
        <v>517</v>
      </c>
      <c r="Q2282" t="s">
        <v>517</v>
      </c>
      <c r="R2282" t="s">
        <v>517</v>
      </c>
      <c r="S2282" t="s">
        <v>517</v>
      </c>
      <c r="T2282" t="s">
        <v>517</v>
      </c>
      <c r="U2282" t="s">
        <v>517</v>
      </c>
      <c r="V2282" t="s">
        <v>517</v>
      </c>
      <c r="W2282" t="s">
        <v>476</v>
      </c>
      <c r="X2282" t="s">
        <v>846</v>
      </c>
      <c r="Y2282" t="s">
        <v>1510</v>
      </c>
      <c r="Z2282" s="1">
        <v>33309</v>
      </c>
      <c r="AA2282" t="s">
        <v>12900</v>
      </c>
      <c r="AB2282">
        <v>26</v>
      </c>
      <c r="AC2282" t="s">
        <v>358</v>
      </c>
      <c r="AD2282" t="s">
        <v>482</v>
      </c>
      <c r="AF2282" t="s">
        <v>517</v>
      </c>
      <c r="AG2282" t="s">
        <v>517</v>
      </c>
      <c r="AH2282" t="s">
        <v>517</v>
      </c>
      <c r="AI2282" t="s">
        <v>517</v>
      </c>
      <c r="AJ2282" t="s">
        <v>517</v>
      </c>
    </row>
    <row r="2283" spans="1:36" x14ac:dyDescent="0.25">
      <c r="A2283" s="13" t="s">
        <v>12903</v>
      </c>
      <c r="B2283" s="1">
        <v>42823</v>
      </c>
      <c r="C2283" s="2">
        <v>0.90505787037037033</v>
      </c>
      <c r="D2283" t="s">
        <v>12904</v>
      </c>
      <c r="E2283" t="s">
        <v>116</v>
      </c>
      <c r="F2283" t="s">
        <v>12905</v>
      </c>
      <c r="G2283" s="14" t="s">
        <v>12906</v>
      </c>
      <c r="H2283" s="14" t="s">
        <v>12907</v>
      </c>
      <c r="I2283" t="s">
        <v>21</v>
      </c>
      <c r="K2283">
        <v>3</v>
      </c>
      <c r="L2283">
        <v>29</v>
      </c>
      <c r="M2283">
        <v>21</v>
      </c>
      <c r="N2283">
        <v>4</v>
      </c>
      <c r="O2283" t="s">
        <v>12902</v>
      </c>
      <c r="P2283" t="s">
        <v>517</v>
      </c>
      <c r="Q2283" t="s">
        <v>517</v>
      </c>
      <c r="R2283" t="s">
        <v>517</v>
      </c>
      <c r="S2283" t="s">
        <v>517</v>
      </c>
      <c r="T2283" t="s">
        <v>517</v>
      </c>
      <c r="U2283" t="s">
        <v>517</v>
      </c>
      <c r="V2283" t="s">
        <v>517</v>
      </c>
      <c r="W2283" t="s">
        <v>589</v>
      </c>
      <c r="X2283" t="s">
        <v>849</v>
      </c>
      <c r="Y2283" t="s">
        <v>12908</v>
      </c>
      <c r="Z2283" s="1">
        <v>26959</v>
      </c>
      <c r="AA2283" t="s">
        <v>810</v>
      </c>
      <c r="AB2283">
        <v>43</v>
      </c>
      <c r="AC2283" t="s">
        <v>358</v>
      </c>
      <c r="AD2283" t="s">
        <v>482</v>
      </c>
      <c r="AF2283" t="s">
        <v>8265</v>
      </c>
      <c r="AG2283" t="s">
        <v>517</v>
      </c>
      <c r="AH2283" t="s">
        <v>517</v>
      </c>
      <c r="AI2283" t="s">
        <v>517</v>
      </c>
      <c r="AJ2283" t="s">
        <v>517</v>
      </c>
    </row>
    <row r="2284" spans="1:36" x14ac:dyDescent="0.25">
      <c r="A2284" s="13" t="s">
        <v>12910</v>
      </c>
      <c r="B2284" s="1">
        <v>42823</v>
      </c>
      <c r="C2284" s="2">
        <v>0.85774305555555552</v>
      </c>
      <c r="D2284" t="s">
        <v>12911</v>
      </c>
      <c r="E2284" t="s">
        <v>458</v>
      </c>
      <c r="F2284" t="s">
        <v>12912</v>
      </c>
      <c r="G2284" s="14" t="s">
        <v>12913</v>
      </c>
      <c r="H2284" s="14" t="s">
        <v>12914</v>
      </c>
      <c r="I2284" t="s">
        <v>23</v>
      </c>
      <c r="K2284">
        <v>3</v>
      </c>
      <c r="L2284">
        <v>29</v>
      </c>
      <c r="M2284">
        <v>20</v>
      </c>
      <c r="N2284">
        <v>4</v>
      </c>
      <c r="O2284" t="s">
        <v>12909</v>
      </c>
      <c r="P2284" t="s">
        <v>517</v>
      </c>
      <c r="Q2284" t="s">
        <v>517</v>
      </c>
      <c r="R2284" t="s">
        <v>517</v>
      </c>
      <c r="S2284" t="s">
        <v>517</v>
      </c>
      <c r="T2284" t="s">
        <v>517</v>
      </c>
      <c r="U2284" t="s">
        <v>517</v>
      </c>
      <c r="V2284" t="s">
        <v>517</v>
      </c>
      <c r="W2284" t="s">
        <v>537</v>
      </c>
      <c r="X2284" t="s">
        <v>847</v>
      </c>
      <c r="Y2284" t="s">
        <v>12915</v>
      </c>
      <c r="Z2284" s="1">
        <v>10022</v>
      </c>
      <c r="AA2284" t="s">
        <v>529</v>
      </c>
      <c r="AB2284">
        <v>89</v>
      </c>
      <c r="AC2284" t="s">
        <v>358</v>
      </c>
      <c r="AD2284" t="s">
        <v>489</v>
      </c>
      <c r="AF2284" t="s">
        <v>8313</v>
      </c>
      <c r="AG2284" t="s">
        <v>8253</v>
      </c>
      <c r="AH2284" t="s">
        <v>517</v>
      </c>
      <c r="AI2284" t="s">
        <v>517</v>
      </c>
      <c r="AJ2284" t="s">
        <v>517</v>
      </c>
    </row>
    <row r="2285" spans="1:36" x14ac:dyDescent="0.25">
      <c r="A2285" s="13" t="s">
        <v>12916</v>
      </c>
      <c r="B2285" s="1">
        <v>42823</v>
      </c>
      <c r="C2285" s="2">
        <v>0.85593750000000002</v>
      </c>
      <c r="D2285" t="s">
        <v>12917</v>
      </c>
      <c r="E2285" t="s">
        <v>22</v>
      </c>
      <c r="F2285" t="s">
        <v>12918</v>
      </c>
      <c r="G2285" s="14" t="s">
        <v>12919</v>
      </c>
      <c r="H2285" s="14" t="s">
        <v>12920</v>
      </c>
      <c r="I2285" t="s">
        <v>21</v>
      </c>
      <c r="K2285">
        <v>3</v>
      </c>
      <c r="L2285">
        <v>29</v>
      </c>
      <c r="M2285">
        <v>20</v>
      </c>
      <c r="N2285">
        <v>4</v>
      </c>
      <c r="O2285" t="s">
        <v>517</v>
      </c>
      <c r="P2285" t="s">
        <v>517</v>
      </c>
      <c r="Q2285" t="s">
        <v>517</v>
      </c>
      <c r="R2285" t="s">
        <v>517</v>
      </c>
      <c r="S2285" t="s">
        <v>517</v>
      </c>
      <c r="T2285" t="s">
        <v>517</v>
      </c>
      <c r="U2285" t="s">
        <v>517</v>
      </c>
      <c r="V2285" t="s">
        <v>517</v>
      </c>
      <c r="W2285" t="s">
        <v>517</v>
      </c>
      <c r="X2285" t="s">
        <v>517</v>
      </c>
      <c r="Y2285" t="s">
        <v>12921</v>
      </c>
      <c r="Z2285" s="1">
        <v>29812</v>
      </c>
      <c r="AA2285" t="s">
        <v>12922</v>
      </c>
      <c r="AB2285">
        <v>35</v>
      </c>
      <c r="AC2285" t="s">
        <v>358</v>
      </c>
      <c r="AD2285" t="s">
        <v>483</v>
      </c>
      <c r="AF2285" t="s">
        <v>8259</v>
      </c>
      <c r="AG2285" t="s">
        <v>8270</v>
      </c>
      <c r="AH2285" t="s">
        <v>8254</v>
      </c>
      <c r="AI2285" t="s">
        <v>517</v>
      </c>
      <c r="AJ2285" t="s">
        <v>517</v>
      </c>
    </row>
    <row r="2286" spans="1:36" x14ac:dyDescent="0.25">
      <c r="A2286" s="13" t="s">
        <v>12924</v>
      </c>
      <c r="B2286" s="1">
        <v>42823</v>
      </c>
      <c r="C2286" s="2">
        <v>0.78256944444444443</v>
      </c>
      <c r="D2286" t="s">
        <v>12925</v>
      </c>
      <c r="E2286" t="s">
        <v>22</v>
      </c>
      <c r="F2286" t="s">
        <v>12926</v>
      </c>
      <c r="G2286" s="14" t="s">
        <v>12927</v>
      </c>
      <c r="H2286" s="14" t="s">
        <v>12928</v>
      </c>
      <c r="I2286" t="s">
        <v>23</v>
      </c>
      <c r="K2286">
        <v>3</v>
      </c>
      <c r="L2286">
        <v>29</v>
      </c>
      <c r="M2286">
        <v>18</v>
      </c>
      <c r="N2286">
        <v>4</v>
      </c>
      <c r="O2286" t="s">
        <v>12923</v>
      </c>
      <c r="P2286" t="s">
        <v>517</v>
      </c>
      <c r="Q2286" t="s">
        <v>517</v>
      </c>
      <c r="R2286" t="s">
        <v>517</v>
      </c>
      <c r="S2286" t="s">
        <v>517</v>
      </c>
      <c r="T2286" t="s">
        <v>517</v>
      </c>
      <c r="U2286" t="s">
        <v>517</v>
      </c>
      <c r="V2286" t="s">
        <v>517</v>
      </c>
      <c r="W2286" t="s">
        <v>589</v>
      </c>
      <c r="X2286" t="s">
        <v>590</v>
      </c>
      <c r="Y2286" t="s">
        <v>12929</v>
      </c>
      <c r="Z2286" s="1">
        <v>33429</v>
      </c>
      <c r="AA2286" t="s">
        <v>12930</v>
      </c>
      <c r="AB2286">
        <v>25</v>
      </c>
      <c r="AC2286" t="s">
        <v>357</v>
      </c>
      <c r="AD2286" t="s">
        <v>501</v>
      </c>
      <c r="AF2286" t="s">
        <v>517</v>
      </c>
      <c r="AG2286" t="s">
        <v>517</v>
      </c>
      <c r="AH2286" t="s">
        <v>517</v>
      </c>
      <c r="AI2286" t="s">
        <v>517</v>
      </c>
      <c r="AJ2286" t="s">
        <v>517</v>
      </c>
    </row>
    <row r="2287" spans="1:36" x14ac:dyDescent="0.25">
      <c r="A2287" s="13" t="s">
        <v>12931</v>
      </c>
      <c r="B2287" s="1">
        <v>42823</v>
      </c>
      <c r="C2287" s="2">
        <v>0.75960648148148147</v>
      </c>
      <c r="D2287" t="s">
        <v>12932</v>
      </c>
      <c r="E2287" t="s">
        <v>22</v>
      </c>
      <c r="F2287" t="s">
        <v>12933</v>
      </c>
      <c r="G2287" s="14" t="s">
        <v>12934</v>
      </c>
      <c r="H2287" s="14" t="s">
        <v>12935</v>
      </c>
      <c r="I2287" t="s">
        <v>24</v>
      </c>
      <c r="K2287">
        <v>3</v>
      </c>
      <c r="L2287">
        <v>29</v>
      </c>
      <c r="M2287">
        <v>18</v>
      </c>
      <c r="N2287">
        <v>4</v>
      </c>
      <c r="O2287" t="s">
        <v>517</v>
      </c>
      <c r="P2287" t="s">
        <v>517</v>
      </c>
      <c r="Q2287" t="s">
        <v>517</v>
      </c>
      <c r="R2287" t="s">
        <v>517</v>
      </c>
      <c r="S2287" t="s">
        <v>517</v>
      </c>
      <c r="T2287" t="s">
        <v>517</v>
      </c>
      <c r="U2287" t="s">
        <v>517</v>
      </c>
      <c r="V2287" t="s">
        <v>517</v>
      </c>
      <c r="W2287" t="s">
        <v>517</v>
      </c>
      <c r="X2287" t="s">
        <v>517</v>
      </c>
      <c r="Y2287" t="s">
        <v>12936</v>
      </c>
      <c r="Z2287" s="1">
        <v>31437</v>
      </c>
      <c r="AA2287" t="s">
        <v>5648</v>
      </c>
      <c r="AB2287">
        <v>31</v>
      </c>
      <c r="AC2287" t="s">
        <v>358</v>
      </c>
      <c r="AD2287" t="s">
        <v>482</v>
      </c>
      <c r="AF2287" t="s">
        <v>517</v>
      </c>
      <c r="AG2287" t="s">
        <v>517</v>
      </c>
      <c r="AH2287" t="s">
        <v>517</v>
      </c>
      <c r="AI2287" t="s">
        <v>517</v>
      </c>
      <c r="AJ2287" t="s">
        <v>517</v>
      </c>
    </row>
    <row r="2288" spans="1:36" x14ac:dyDescent="0.25">
      <c r="A2288" s="13" t="s">
        <v>12937</v>
      </c>
      <c r="B2288" s="1">
        <v>42823</v>
      </c>
      <c r="C2288" s="2">
        <v>0.75077546296296294</v>
      </c>
      <c r="D2288" t="s">
        <v>12938</v>
      </c>
      <c r="E2288" t="s">
        <v>22</v>
      </c>
      <c r="F2288" t="s">
        <v>12939</v>
      </c>
      <c r="G2288" s="14" t="s">
        <v>12940</v>
      </c>
      <c r="H2288" s="14" t="s">
        <v>12941</v>
      </c>
      <c r="I2288" t="s">
        <v>21</v>
      </c>
      <c r="K2288">
        <v>3</v>
      </c>
      <c r="L2288">
        <v>29</v>
      </c>
      <c r="M2288">
        <v>18</v>
      </c>
      <c r="N2288">
        <v>4</v>
      </c>
      <c r="O2288" t="s">
        <v>517</v>
      </c>
      <c r="P2288" t="s">
        <v>517</v>
      </c>
      <c r="Q2288" t="s">
        <v>517</v>
      </c>
      <c r="R2288" t="s">
        <v>517</v>
      </c>
      <c r="S2288" t="s">
        <v>517</v>
      </c>
      <c r="T2288" t="s">
        <v>517</v>
      </c>
      <c r="U2288" t="s">
        <v>517</v>
      </c>
      <c r="V2288" t="s">
        <v>517</v>
      </c>
      <c r="W2288" t="s">
        <v>517</v>
      </c>
      <c r="X2288" t="s">
        <v>517</v>
      </c>
      <c r="Y2288" t="s">
        <v>12942</v>
      </c>
      <c r="Z2288" s="1">
        <v>31291</v>
      </c>
      <c r="AA2288" t="s">
        <v>546</v>
      </c>
      <c r="AB2288">
        <v>31</v>
      </c>
      <c r="AC2288" t="s">
        <v>358</v>
      </c>
      <c r="AD2288" t="s">
        <v>491</v>
      </c>
      <c r="AF2288" t="s">
        <v>8296</v>
      </c>
      <c r="AG2288" t="s">
        <v>8263</v>
      </c>
      <c r="AH2288" t="s">
        <v>8295</v>
      </c>
      <c r="AI2288" t="s">
        <v>8313</v>
      </c>
      <c r="AJ2288" t="s">
        <v>517</v>
      </c>
    </row>
    <row r="2289" spans="1:36" x14ac:dyDescent="0.25">
      <c r="A2289" s="13" t="s">
        <v>12944</v>
      </c>
      <c r="B2289" s="1">
        <v>42823</v>
      </c>
      <c r="C2289" s="2">
        <v>0.72091435185185182</v>
      </c>
      <c r="D2289" t="s">
        <v>12945</v>
      </c>
      <c r="E2289" t="s">
        <v>22</v>
      </c>
      <c r="F2289" t="s">
        <v>12946</v>
      </c>
      <c r="G2289" s="14" t="s">
        <v>12947</v>
      </c>
      <c r="H2289" s="14" t="s">
        <v>12948</v>
      </c>
      <c r="I2289" t="s">
        <v>23</v>
      </c>
      <c r="K2289">
        <v>3</v>
      </c>
      <c r="L2289">
        <v>29</v>
      </c>
      <c r="M2289">
        <v>17</v>
      </c>
      <c r="N2289">
        <v>4</v>
      </c>
      <c r="O2289" t="s">
        <v>12943</v>
      </c>
      <c r="P2289" t="s">
        <v>517</v>
      </c>
      <c r="Q2289" t="s">
        <v>517</v>
      </c>
      <c r="R2289" t="s">
        <v>517</v>
      </c>
      <c r="S2289" t="s">
        <v>517</v>
      </c>
      <c r="T2289" t="s">
        <v>517</v>
      </c>
      <c r="U2289" t="s">
        <v>517</v>
      </c>
      <c r="V2289" t="s">
        <v>517</v>
      </c>
      <c r="W2289" t="s">
        <v>476</v>
      </c>
      <c r="X2289" t="s">
        <v>846</v>
      </c>
      <c r="Y2289" t="s">
        <v>12949</v>
      </c>
      <c r="Z2289" s="1">
        <v>24840</v>
      </c>
      <c r="AA2289" t="s">
        <v>12950</v>
      </c>
      <c r="AB2289">
        <v>49</v>
      </c>
      <c r="AC2289" t="s">
        <v>358</v>
      </c>
      <c r="AD2289" t="s">
        <v>483</v>
      </c>
      <c r="AF2289" t="s">
        <v>517</v>
      </c>
      <c r="AG2289" t="s">
        <v>517</v>
      </c>
      <c r="AH2289" t="s">
        <v>517</v>
      </c>
      <c r="AI2289" t="s">
        <v>517</v>
      </c>
      <c r="AJ2289" t="s">
        <v>517</v>
      </c>
    </row>
    <row r="2290" spans="1:36" x14ac:dyDescent="0.25">
      <c r="A2290" s="13" t="s">
        <v>12952</v>
      </c>
      <c r="B2290" s="1">
        <v>42823</v>
      </c>
      <c r="C2290" s="2">
        <v>0.7153356481481481</v>
      </c>
      <c r="D2290" t="s">
        <v>12953</v>
      </c>
      <c r="E2290" t="s">
        <v>293</v>
      </c>
      <c r="F2290" t="s">
        <v>12954</v>
      </c>
      <c r="G2290" t="s">
        <v>12955</v>
      </c>
      <c r="H2290" t="s">
        <v>12956</v>
      </c>
      <c r="I2290" t="s">
        <v>21</v>
      </c>
      <c r="K2290">
        <v>3</v>
      </c>
      <c r="L2290">
        <v>29</v>
      </c>
      <c r="M2290">
        <v>17</v>
      </c>
      <c r="N2290">
        <v>4</v>
      </c>
      <c r="O2290" t="s">
        <v>12951</v>
      </c>
      <c r="P2290" t="s">
        <v>517</v>
      </c>
      <c r="Q2290" t="s">
        <v>517</v>
      </c>
      <c r="R2290" t="s">
        <v>517</v>
      </c>
      <c r="S2290" t="s">
        <v>517</v>
      </c>
      <c r="T2290" t="s">
        <v>517</v>
      </c>
      <c r="U2290" t="s">
        <v>517</v>
      </c>
      <c r="V2290" t="s">
        <v>517</v>
      </c>
      <c r="W2290" t="s">
        <v>589</v>
      </c>
      <c r="X2290" t="s">
        <v>590</v>
      </c>
      <c r="Y2290" t="s">
        <v>517</v>
      </c>
      <c r="Z2290" t="s">
        <v>517</v>
      </c>
      <c r="AA2290" t="s">
        <v>478</v>
      </c>
      <c r="AB2290" t="s">
        <v>517</v>
      </c>
      <c r="AC2290" t="s">
        <v>358</v>
      </c>
      <c r="AD2290" t="s">
        <v>517</v>
      </c>
      <c r="AF2290" t="s">
        <v>517</v>
      </c>
      <c r="AG2290" t="s">
        <v>517</v>
      </c>
      <c r="AH2290" t="s">
        <v>517</v>
      </c>
      <c r="AI2290" t="s">
        <v>517</v>
      </c>
      <c r="AJ2290" t="s">
        <v>517</v>
      </c>
    </row>
    <row r="2291" spans="1:36" x14ac:dyDescent="0.25">
      <c r="A2291" s="13" t="s">
        <v>12957</v>
      </c>
      <c r="B2291" s="1">
        <v>42823</v>
      </c>
      <c r="C2291" s="2">
        <v>0.698125</v>
      </c>
      <c r="D2291" t="s">
        <v>12958</v>
      </c>
      <c r="E2291" t="s">
        <v>22</v>
      </c>
      <c r="F2291" t="s">
        <v>12959</v>
      </c>
      <c r="G2291" t="s">
        <v>12960</v>
      </c>
      <c r="H2291" t="s">
        <v>12961</v>
      </c>
      <c r="I2291" t="s">
        <v>25</v>
      </c>
      <c r="K2291">
        <v>3</v>
      </c>
      <c r="L2291">
        <v>29</v>
      </c>
      <c r="M2291">
        <v>16</v>
      </c>
      <c r="N2291">
        <v>4</v>
      </c>
      <c r="O2291" t="s">
        <v>517</v>
      </c>
      <c r="P2291" t="s">
        <v>517</v>
      </c>
      <c r="Q2291" t="s">
        <v>517</v>
      </c>
      <c r="R2291" t="s">
        <v>517</v>
      </c>
      <c r="S2291" t="s">
        <v>517</v>
      </c>
      <c r="T2291" t="s">
        <v>517</v>
      </c>
      <c r="U2291" t="s">
        <v>517</v>
      </c>
      <c r="V2291" t="s">
        <v>517</v>
      </c>
      <c r="W2291" t="s">
        <v>517</v>
      </c>
      <c r="X2291" t="s">
        <v>517</v>
      </c>
      <c r="Y2291" t="s">
        <v>12962</v>
      </c>
      <c r="Z2291">
        <v>33447</v>
      </c>
      <c r="AA2291" t="s">
        <v>2795</v>
      </c>
      <c r="AB2291">
        <v>25</v>
      </c>
      <c r="AC2291" t="s">
        <v>358</v>
      </c>
      <c r="AD2291" t="s">
        <v>488</v>
      </c>
      <c r="AF2291" t="s">
        <v>8263</v>
      </c>
      <c r="AG2291" t="s">
        <v>8264</v>
      </c>
      <c r="AH2291" t="s">
        <v>8304</v>
      </c>
      <c r="AI2291" t="s">
        <v>8259</v>
      </c>
      <c r="AJ2291" t="s">
        <v>517</v>
      </c>
    </row>
    <row r="2292" spans="1:36" x14ac:dyDescent="0.25">
      <c r="A2292" s="13" t="s">
        <v>12963</v>
      </c>
      <c r="B2292" s="1">
        <v>42823</v>
      </c>
      <c r="C2292" s="2">
        <v>0.65842592592592586</v>
      </c>
      <c r="D2292" t="s">
        <v>1250</v>
      </c>
      <c r="E2292" t="s">
        <v>22</v>
      </c>
      <c r="F2292" t="s">
        <v>12964</v>
      </c>
      <c r="G2292" s="14" t="s">
        <v>12965</v>
      </c>
      <c r="H2292" s="14" t="s">
        <v>12966</v>
      </c>
      <c r="I2292" t="s">
        <v>24</v>
      </c>
      <c r="K2292">
        <v>3</v>
      </c>
      <c r="L2292">
        <v>29</v>
      </c>
      <c r="M2292">
        <v>15</v>
      </c>
      <c r="N2292">
        <v>4</v>
      </c>
      <c r="O2292" t="s">
        <v>517</v>
      </c>
      <c r="P2292" t="s">
        <v>517</v>
      </c>
      <c r="Q2292" t="s">
        <v>517</v>
      </c>
      <c r="R2292" t="s">
        <v>517</v>
      </c>
      <c r="S2292" t="s">
        <v>517</v>
      </c>
      <c r="T2292" t="s">
        <v>517</v>
      </c>
      <c r="U2292" t="s">
        <v>517</v>
      </c>
      <c r="V2292" t="s">
        <v>517</v>
      </c>
      <c r="W2292" t="s">
        <v>517</v>
      </c>
      <c r="X2292" t="s">
        <v>517</v>
      </c>
      <c r="Y2292" t="s">
        <v>12967</v>
      </c>
      <c r="Z2292" s="1">
        <v>33491</v>
      </c>
      <c r="AA2292" t="s">
        <v>529</v>
      </c>
      <c r="AB2292">
        <v>25</v>
      </c>
      <c r="AC2292" t="s">
        <v>358</v>
      </c>
      <c r="AD2292" t="s">
        <v>495</v>
      </c>
      <c r="AF2292" t="s">
        <v>8304</v>
      </c>
      <c r="AG2292" t="s">
        <v>8308</v>
      </c>
      <c r="AH2292" t="s">
        <v>8295</v>
      </c>
      <c r="AI2292" t="s">
        <v>517</v>
      </c>
      <c r="AJ2292" t="s">
        <v>517</v>
      </c>
    </row>
    <row r="2293" spans="1:36" x14ac:dyDescent="0.25">
      <c r="A2293" s="13" t="s">
        <v>12968</v>
      </c>
      <c r="B2293" s="1">
        <v>42823</v>
      </c>
      <c r="C2293" s="2">
        <v>0.65440972222222216</v>
      </c>
      <c r="D2293" t="s">
        <v>12838</v>
      </c>
      <c r="E2293" t="s">
        <v>22</v>
      </c>
      <c r="F2293" t="s">
        <v>12839</v>
      </c>
      <c r="G2293" t="s">
        <v>12840</v>
      </c>
      <c r="H2293" t="s">
        <v>12841</v>
      </c>
      <c r="I2293" t="s">
        <v>21</v>
      </c>
      <c r="K2293">
        <v>3</v>
      </c>
      <c r="L2293">
        <v>29</v>
      </c>
      <c r="M2293">
        <v>15</v>
      </c>
      <c r="N2293">
        <v>4</v>
      </c>
      <c r="O2293" t="s">
        <v>12836</v>
      </c>
      <c r="P2293" t="s">
        <v>517</v>
      </c>
      <c r="Q2293" t="s">
        <v>517</v>
      </c>
      <c r="R2293" t="s">
        <v>517</v>
      </c>
      <c r="S2293" t="s">
        <v>517</v>
      </c>
      <c r="T2293" t="s">
        <v>517</v>
      </c>
      <c r="U2293" t="s">
        <v>517</v>
      </c>
      <c r="V2293" t="s">
        <v>517</v>
      </c>
      <c r="W2293" t="s">
        <v>537</v>
      </c>
      <c r="X2293" t="s">
        <v>590</v>
      </c>
      <c r="Y2293" t="s">
        <v>12842</v>
      </c>
      <c r="Z2293">
        <v>31281</v>
      </c>
      <c r="AA2293" t="s">
        <v>6107</v>
      </c>
      <c r="AB2293">
        <v>31</v>
      </c>
      <c r="AC2293" t="s">
        <v>358</v>
      </c>
      <c r="AD2293" t="s">
        <v>482</v>
      </c>
      <c r="AF2293" t="s">
        <v>517</v>
      </c>
      <c r="AG2293" t="s">
        <v>517</v>
      </c>
      <c r="AH2293" t="s">
        <v>517</v>
      </c>
      <c r="AI2293" t="s">
        <v>517</v>
      </c>
      <c r="AJ2293" t="s">
        <v>517</v>
      </c>
    </row>
    <row r="2294" spans="1:36" x14ac:dyDescent="0.25">
      <c r="A2294" s="13" t="s">
        <v>12969</v>
      </c>
      <c r="B2294" s="1">
        <v>42823</v>
      </c>
      <c r="C2294" s="2">
        <v>0.65332175925925928</v>
      </c>
      <c r="D2294" t="s">
        <v>12838</v>
      </c>
      <c r="E2294" t="s">
        <v>22</v>
      </c>
      <c r="F2294" t="s">
        <v>12839</v>
      </c>
      <c r="G2294" s="14" t="s">
        <v>12840</v>
      </c>
      <c r="H2294" s="14" t="s">
        <v>12841</v>
      </c>
      <c r="I2294" t="s">
        <v>23</v>
      </c>
      <c r="K2294">
        <v>3</v>
      </c>
      <c r="L2294">
        <v>29</v>
      </c>
      <c r="M2294">
        <v>15</v>
      </c>
      <c r="N2294">
        <v>4</v>
      </c>
      <c r="O2294" t="s">
        <v>12836</v>
      </c>
      <c r="P2294" t="s">
        <v>517</v>
      </c>
      <c r="Q2294" t="s">
        <v>517</v>
      </c>
      <c r="R2294" t="s">
        <v>517</v>
      </c>
      <c r="S2294" t="s">
        <v>517</v>
      </c>
      <c r="T2294" t="s">
        <v>517</v>
      </c>
      <c r="U2294" t="s">
        <v>517</v>
      </c>
      <c r="V2294" t="s">
        <v>517</v>
      </c>
      <c r="W2294" t="s">
        <v>537</v>
      </c>
      <c r="X2294" t="s">
        <v>590</v>
      </c>
      <c r="Y2294" t="s">
        <v>12842</v>
      </c>
      <c r="Z2294" s="1">
        <v>31281</v>
      </c>
      <c r="AA2294" t="s">
        <v>6107</v>
      </c>
      <c r="AB2294">
        <v>31</v>
      </c>
      <c r="AC2294" t="s">
        <v>358</v>
      </c>
      <c r="AD2294" t="s">
        <v>482</v>
      </c>
      <c r="AF2294" t="s">
        <v>517</v>
      </c>
      <c r="AG2294" t="s">
        <v>517</v>
      </c>
      <c r="AH2294" t="s">
        <v>517</v>
      </c>
      <c r="AI2294" t="s">
        <v>517</v>
      </c>
      <c r="AJ2294" t="s">
        <v>517</v>
      </c>
    </row>
    <row r="2295" spans="1:36" x14ac:dyDescent="0.25">
      <c r="A2295" s="13" t="s">
        <v>12970</v>
      </c>
      <c r="B2295" s="1">
        <v>42823</v>
      </c>
      <c r="C2295" s="2">
        <v>0.65218750000000003</v>
      </c>
      <c r="D2295" t="s">
        <v>10872</v>
      </c>
      <c r="E2295" t="s">
        <v>771</v>
      </c>
      <c r="F2295" t="s">
        <v>10873</v>
      </c>
      <c r="G2295" s="14" t="s">
        <v>10874</v>
      </c>
      <c r="H2295" s="14" t="s">
        <v>10875</v>
      </c>
      <c r="I2295" t="s">
        <v>24</v>
      </c>
      <c r="K2295">
        <v>3</v>
      </c>
      <c r="L2295">
        <v>29</v>
      </c>
      <c r="M2295">
        <v>15</v>
      </c>
      <c r="N2295">
        <v>4</v>
      </c>
      <c r="O2295" t="s">
        <v>10870</v>
      </c>
      <c r="P2295" t="s">
        <v>517</v>
      </c>
      <c r="Q2295" t="s">
        <v>517</v>
      </c>
      <c r="R2295" t="s">
        <v>517</v>
      </c>
      <c r="S2295" t="s">
        <v>517</v>
      </c>
      <c r="T2295" t="s">
        <v>517</v>
      </c>
      <c r="U2295" t="s">
        <v>517</v>
      </c>
      <c r="V2295" t="s">
        <v>517</v>
      </c>
      <c r="W2295" t="s">
        <v>775</v>
      </c>
      <c r="X2295" t="s">
        <v>1700</v>
      </c>
      <c r="Y2295" t="s">
        <v>517</v>
      </c>
      <c r="Z2295" s="1" t="s">
        <v>517</v>
      </c>
      <c r="AA2295" t="s">
        <v>10876</v>
      </c>
      <c r="AB2295" t="s">
        <v>517</v>
      </c>
      <c r="AC2295" t="s">
        <v>777</v>
      </c>
      <c r="AD2295" t="s">
        <v>517</v>
      </c>
      <c r="AF2295" t="s">
        <v>517</v>
      </c>
      <c r="AG2295" t="s">
        <v>517</v>
      </c>
      <c r="AH2295" t="s">
        <v>517</v>
      </c>
      <c r="AI2295" t="s">
        <v>517</v>
      </c>
      <c r="AJ2295" t="s">
        <v>517</v>
      </c>
    </row>
    <row r="2296" spans="1:36" x14ac:dyDescent="0.25">
      <c r="A2296" s="13" t="s">
        <v>12972</v>
      </c>
      <c r="B2296" s="1">
        <v>42823</v>
      </c>
      <c r="C2296" s="2">
        <v>0.62289351851851849</v>
      </c>
      <c r="D2296" t="s">
        <v>12973</v>
      </c>
      <c r="E2296" t="s">
        <v>22</v>
      </c>
      <c r="F2296" t="s">
        <v>12974</v>
      </c>
      <c r="G2296" s="14" t="s">
        <v>12975</v>
      </c>
      <c r="H2296" s="14" t="s">
        <v>12976</v>
      </c>
      <c r="I2296" t="s">
        <v>21</v>
      </c>
      <c r="K2296">
        <v>3</v>
      </c>
      <c r="L2296">
        <v>29</v>
      </c>
      <c r="M2296">
        <v>14</v>
      </c>
      <c r="N2296">
        <v>4</v>
      </c>
      <c r="O2296" t="s">
        <v>12971</v>
      </c>
      <c r="P2296" t="s">
        <v>517</v>
      </c>
      <c r="Q2296" t="s">
        <v>517</v>
      </c>
      <c r="R2296" t="s">
        <v>517</v>
      </c>
      <c r="S2296" t="s">
        <v>517</v>
      </c>
      <c r="T2296" t="s">
        <v>517</v>
      </c>
      <c r="U2296" t="s">
        <v>517</v>
      </c>
      <c r="V2296" t="s">
        <v>517</v>
      </c>
      <c r="W2296" t="s">
        <v>589</v>
      </c>
      <c r="X2296" t="s">
        <v>590</v>
      </c>
      <c r="Y2296" t="s">
        <v>12977</v>
      </c>
      <c r="Z2296" s="1">
        <v>32546</v>
      </c>
      <c r="AA2296" t="s">
        <v>529</v>
      </c>
      <c r="AB2296">
        <v>28</v>
      </c>
      <c r="AC2296" t="s">
        <v>358</v>
      </c>
      <c r="AD2296" t="s">
        <v>492</v>
      </c>
      <c r="AF2296" t="s">
        <v>8253</v>
      </c>
      <c r="AG2296" t="s">
        <v>8307</v>
      </c>
      <c r="AH2296" t="s">
        <v>517</v>
      </c>
      <c r="AI2296" t="s">
        <v>517</v>
      </c>
      <c r="AJ2296" t="s">
        <v>517</v>
      </c>
    </row>
    <row r="2297" spans="1:36" x14ac:dyDescent="0.25">
      <c r="A2297" s="13" t="s">
        <v>12978</v>
      </c>
      <c r="B2297" s="1">
        <v>42823</v>
      </c>
      <c r="C2297" s="2">
        <v>0.62008101851851849</v>
      </c>
      <c r="D2297" t="s">
        <v>12417</v>
      </c>
      <c r="E2297" t="s">
        <v>116</v>
      </c>
      <c r="F2297" t="s">
        <v>12418</v>
      </c>
      <c r="G2297" s="14" t="s">
        <v>12419</v>
      </c>
      <c r="H2297" s="14" t="s">
        <v>12420</v>
      </c>
      <c r="I2297" t="s">
        <v>23</v>
      </c>
      <c r="K2297">
        <v>3</v>
      </c>
      <c r="L2297">
        <v>29</v>
      </c>
      <c r="M2297">
        <v>14</v>
      </c>
      <c r="N2297">
        <v>4</v>
      </c>
      <c r="O2297" t="s">
        <v>12415</v>
      </c>
      <c r="P2297" t="s">
        <v>517</v>
      </c>
      <c r="Q2297" t="s">
        <v>517</v>
      </c>
      <c r="R2297" t="s">
        <v>517</v>
      </c>
      <c r="S2297" t="s">
        <v>517</v>
      </c>
      <c r="T2297" t="s">
        <v>517</v>
      </c>
      <c r="U2297" t="s">
        <v>517</v>
      </c>
      <c r="V2297" t="s">
        <v>517</v>
      </c>
      <c r="W2297" t="s">
        <v>589</v>
      </c>
      <c r="X2297" t="s">
        <v>849</v>
      </c>
      <c r="Y2297" t="s">
        <v>517</v>
      </c>
      <c r="Z2297" s="1" t="s">
        <v>517</v>
      </c>
      <c r="AA2297" t="s">
        <v>529</v>
      </c>
      <c r="AB2297" t="s">
        <v>517</v>
      </c>
      <c r="AC2297" t="s">
        <v>358</v>
      </c>
      <c r="AD2297" t="s">
        <v>517</v>
      </c>
      <c r="AF2297" t="s">
        <v>517</v>
      </c>
      <c r="AG2297" t="s">
        <v>517</v>
      </c>
      <c r="AH2297" t="s">
        <v>517</v>
      </c>
      <c r="AI2297" t="s">
        <v>517</v>
      </c>
      <c r="AJ2297" t="s">
        <v>517</v>
      </c>
    </row>
    <row r="2298" spans="1:36" x14ac:dyDescent="0.25">
      <c r="A2298" s="13" t="s">
        <v>12979</v>
      </c>
      <c r="B2298" s="1">
        <v>42823</v>
      </c>
      <c r="C2298" s="2">
        <v>0.61114583333333339</v>
      </c>
      <c r="D2298" t="s">
        <v>12980</v>
      </c>
      <c r="E2298" t="s">
        <v>22</v>
      </c>
      <c r="F2298" t="s">
        <v>12981</v>
      </c>
      <c r="G2298" t="s">
        <v>12982</v>
      </c>
      <c r="H2298" t="s">
        <v>12983</v>
      </c>
      <c r="I2298" t="s">
        <v>25</v>
      </c>
      <c r="K2298">
        <v>3</v>
      </c>
      <c r="L2298">
        <v>29</v>
      </c>
      <c r="M2298">
        <v>14</v>
      </c>
      <c r="N2298">
        <v>4</v>
      </c>
      <c r="O2298" t="s">
        <v>517</v>
      </c>
      <c r="P2298" t="s">
        <v>517</v>
      </c>
      <c r="Q2298" t="s">
        <v>517</v>
      </c>
      <c r="R2298" t="s">
        <v>517</v>
      </c>
      <c r="S2298" t="s">
        <v>517</v>
      </c>
      <c r="T2298" t="s">
        <v>517</v>
      </c>
      <c r="U2298" t="s">
        <v>517</v>
      </c>
      <c r="V2298" t="s">
        <v>517</v>
      </c>
      <c r="W2298" t="s">
        <v>517</v>
      </c>
      <c r="X2298" t="s">
        <v>517</v>
      </c>
      <c r="Y2298" t="s">
        <v>12984</v>
      </c>
      <c r="Z2298">
        <v>28525</v>
      </c>
      <c r="AA2298" t="s">
        <v>529</v>
      </c>
      <c r="AB2298">
        <v>39</v>
      </c>
      <c r="AC2298" t="s">
        <v>358</v>
      </c>
      <c r="AD2298" t="s">
        <v>496</v>
      </c>
      <c r="AF2298" t="s">
        <v>8313</v>
      </c>
      <c r="AG2298" t="s">
        <v>517</v>
      </c>
      <c r="AH2298" t="s">
        <v>517</v>
      </c>
      <c r="AI2298" t="s">
        <v>517</v>
      </c>
      <c r="AJ2298" t="s">
        <v>517</v>
      </c>
    </row>
    <row r="2299" spans="1:36" x14ac:dyDescent="0.25">
      <c r="A2299" s="13" t="s">
        <v>12986</v>
      </c>
      <c r="B2299" s="1">
        <v>42823</v>
      </c>
      <c r="C2299" s="2">
        <v>0.57775462962962965</v>
      </c>
      <c r="D2299" t="s">
        <v>12987</v>
      </c>
      <c r="E2299" t="s">
        <v>22</v>
      </c>
      <c r="F2299" t="s">
        <v>12988</v>
      </c>
      <c r="G2299" s="14" t="s">
        <v>12989</v>
      </c>
      <c r="H2299" s="14" t="s">
        <v>12990</v>
      </c>
      <c r="I2299" t="s">
        <v>23</v>
      </c>
      <c r="K2299">
        <v>3</v>
      </c>
      <c r="L2299">
        <v>29</v>
      </c>
      <c r="M2299">
        <v>13</v>
      </c>
      <c r="N2299">
        <v>4</v>
      </c>
      <c r="O2299" t="s">
        <v>12985</v>
      </c>
      <c r="P2299" t="s">
        <v>517</v>
      </c>
      <c r="Q2299" t="s">
        <v>517</v>
      </c>
      <c r="R2299" t="s">
        <v>517</v>
      </c>
      <c r="S2299" t="s">
        <v>517</v>
      </c>
      <c r="T2299" t="s">
        <v>517</v>
      </c>
      <c r="U2299" t="s">
        <v>517</v>
      </c>
      <c r="V2299" t="s">
        <v>517</v>
      </c>
      <c r="W2299" t="s">
        <v>589</v>
      </c>
      <c r="X2299" t="s">
        <v>590</v>
      </c>
      <c r="Y2299" t="s">
        <v>517</v>
      </c>
      <c r="Z2299" s="1" t="s">
        <v>517</v>
      </c>
      <c r="AA2299" t="s">
        <v>12991</v>
      </c>
      <c r="AB2299" t="s">
        <v>517</v>
      </c>
      <c r="AC2299" t="s">
        <v>777</v>
      </c>
      <c r="AD2299" t="s">
        <v>517</v>
      </c>
      <c r="AF2299" t="s">
        <v>517</v>
      </c>
      <c r="AG2299" t="s">
        <v>517</v>
      </c>
      <c r="AH2299" t="s">
        <v>517</v>
      </c>
      <c r="AI2299" t="s">
        <v>517</v>
      </c>
      <c r="AJ2299" t="s">
        <v>517</v>
      </c>
    </row>
    <row r="2300" spans="1:36" x14ac:dyDescent="0.25">
      <c r="A2300" s="13" t="s">
        <v>12992</v>
      </c>
      <c r="B2300" s="1">
        <v>42823</v>
      </c>
      <c r="C2300" s="2">
        <v>0.56805555555555554</v>
      </c>
      <c r="D2300" t="s">
        <v>12993</v>
      </c>
      <c r="E2300" t="s">
        <v>22</v>
      </c>
      <c r="F2300" t="s">
        <v>12994</v>
      </c>
      <c r="G2300" s="14" t="s">
        <v>12995</v>
      </c>
      <c r="H2300" s="14" t="s">
        <v>12996</v>
      </c>
      <c r="I2300" t="s">
        <v>25</v>
      </c>
      <c r="K2300">
        <v>3</v>
      </c>
      <c r="L2300">
        <v>29</v>
      </c>
      <c r="M2300">
        <v>13</v>
      </c>
      <c r="N2300">
        <v>4</v>
      </c>
      <c r="O2300" t="s">
        <v>517</v>
      </c>
      <c r="P2300" t="s">
        <v>517</v>
      </c>
      <c r="Q2300" t="s">
        <v>517</v>
      </c>
      <c r="R2300" t="s">
        <v>517</v>
      </c>
      <c r="S2300" t="s">
        <v>517</v>
      </c>
      <c r="T2300" t="s">
        <v>517</v>
      </c>
      <c r="U2300" t="s">
        <v>517</v>
      </c>
      <c r="V2300" t="s">
        <v>517</v>
      </c>
      <c r="W2300" t="s">
        <v>517</v>
      </c>
      <c r="X2300" t="s">
        <v>517</v>
      </c>
      <c r="Y2300" t="s">
        <v>12997</v>
      </c>
      <c r="Z2300" s="1">
        <v>28406</v>
      </c>
      <c r="AA2300" t="s">
        <v>2673</v>
      </c>
      <c r="AB2300">
        <v>39</v>
      </c>
      <c r="AC2300" t="s">
        <v>358</v>
      </c>
      <c r="AD2300" t="s">
        <v>493</v>
      </c>
      <c r="AF2300" t="s">
        <v>8295</v>
      </c>
      <c r="AG2300" t="s">
        <v>517</v>
      </c>
      <c r="AH2300" t="s">
        <v>8296</v>
      </c>
      <c r="AI2300" t="s">
        <v>8266</v>
      </c>
      <c r="AJ2300" t="s">
        <v>517</v>
      </c>
    </row>
    <row r="2301" spans="1:36" x14ac:dyDescent="0.25">
      <c r="A2301" s="13" t="s">
        <v>12998</v>
      </c>
      <c r="B2301" s="1">
        <v>42823</v>
      </c>
      <c r="C2301" s="2">
        <v>0.53565972222222225</v>
      </c>
      <c r="D2301" t="s">
        <v>11563</v>
      </c>
      <c r="E2301" t="s">
        <v>22</v>
      </c>
      <c r="F2301" t="s">
        <v>11564</v>
      </c>
      <c r="G2301" t="s">
        <v>11565</v>
      </c>
      <c r="H2301" t="s">
        <v>12628</v>
      </c>
      <c r="I2301" t="s">
        <v>23</v>
      </c>
      <c r="K2301">
        <v>3</v>
      </c>
      <c r="L2301">
        <v>29</v>
      </c>
      <c r="M2301">
        <v>12</v>
      </c>
      <c r="N2301">
        <v>4</v>
      </c>
      <c r="O2301" t="s">
        <v>11561</v>
      </c>
      <c r="P2301" t="s">
        <v>517</v>
      </c>
      <c r="Q2301" t="s">
        <v>517</v>
      </c>
      <c r="R2301" t="s">
        <v>517</v>
      </c>
      <c r="S2301" t="s">
        <v>517</v>
      </c>
      <c r="T2301" t="s">
        <v>517</v>
      </c>
      <c r="U2301" t="s">
        <v>517</v>
      </c>
      <c r="V2301" t="s">
        <v>517</v>
      </c>
      <c r="W2301" t="s">
        <v>672</v>
      </c>
      <c r="X2301" t="s">
        <v>622</v>
      </c>
      <c r="Y2301" t="s">
        <v>11567</v>
      </c>
      <c r="Z2301">
        <v>27718</v>
      </c>
      <c r="AA2301" t="s">
        <v>8966</v>
      </c>
      <c r="AB2301">
        <v>41</v>
      </c>
      <c r="AC2301" t="s">
        <v>358</v>
      </c>
      <c r="AD2301" t="s">
        <v>497</v>
      </c>
      <c r="AF2301" t="s">
        <v>8253</v>
      </c>
      <c r="AG2301" t="s">
        <v>517</v>
      </c>
      <c r="AH2301" t="s">
        <v>517</v>
      </c>
      <c r="AI2301" t="s">
        <v>517</v>
      </c>
      <c r="AJ2301" t="s">
        <v>517</v>
      </c>
    </row>
    <row r="2302" spans="1:36" x14ac:dyDescent="0.25">
      <c r="A2302" s="13" t="s">
        <v>12999</v>
      </c>
      <c r="B2302" s="1">
        <v>42823</v>
      </c>
      <c r="C2302" s="2">
        <v>0.52813657407407411</v>
      </c>
      <c r="D2302" t="s">
        <v>13000</v>
      </c>
      <c r="E2302" t="s">
        <v>22</v>
      </c>
      <c r="F2302" t="s">
        <v>13001</v>
      </c>
      <c r="G2302" s="14" t="s">
        <v>13002</v>
      </c>
      <c r="H2302" s="14" t="s">
        <v>13003</v>
      </c>
      <c r="I2302" t="s">
        <v>25</v>
      </c>
      <c r="K2302">
        <v>3</v>
      </c>
      <c r="L2302">
        <v>29</v>
      </c>
      <c r="M2302">
        <v>12</v>
      </c>
      <c r="N2302">
        <v>4</v>
      </c>
      <c r="O2302" t="s">
        <v>517</v>
      </c>
      <c r="P2302" t="s">
        <v>517</v>
      </c>
      <c r="Q2302" t="s">
        <v>517</v>
      </c>
      <c r="R2302" t="s">
        <v>517</v>
      </c>
      <c r="S2302" t="s">
        <v>517</v>
      </c>
      <c r="T2302" t="s">
        <v>517</v>
      </c>
      <c r="U2302" t="s">
        <v>517</v>
      </c>
      <c r="V2302" t="s">
        <v>517</v>
      </c>
      <c r="W2302" t="s">
        <v>517</v>
      </c>
      <c r="X2302" t="s">
        <v>517</v>
      </c>
      <c r="Y2302" t="s">
        <v>13004</v>
      </c>
      <c r="Z2302" s="1">
        <v>30609</v>
      </c>
      <c r="AA2302" t="s">
        <v>519</v>
      </c>
      <c r="AB2302">
        <v>33</v>
      </c>
      <c r="AC2302" t="s">
        <v>358</v>
      </c>
      <c r="AD2302" t="s">
        <v>494</v>
      </c>
      <c r="AF2302" t="s">
        <v>8259</v>
      </c>
      <c r="AG2302" t="s">
        <v>517</v>
      </c>
      <c r="AH2302" t="s">
        <v>517</v>
      </c>
      <c r="AI2302" t="s">
        <v>517</v>
      </c>
      <c r="AJ2302" t="s">
        <v>517</v>
      </c>
    </row>
    <row r="2303" spans="1:36" x14ac:dyDescent="0.25">
      <c r="A2303" s="13" t="s">
        <v>13005</v>
      </c>
      <c r="B2303" s="1">
        <v>42823</v>
      </c>
      <c r="C2303" s="2">
        <v>0.50192129629629634</v>
      </c>
      <c r="D2303" t="s">
        <v>13006</v>
      </c>
      <c r="E2303" t="s">
        <v>22</v>
      </c>
      <c r="F2303" t="s">
        <v>13007</v>
      </c>
      <c r="G2303" s="14" t="s">
        <v>13008</v>
      </c>
      <c r="H2303" s="14" t="s">
        <v>13009</v>
      </c>
      <c r="I2303" t="s">
        <v>23</v>
      </c>
      <c r="K2303">
        <v>3</v>
      </c>
      <c r="L2303">
        <v>29</v>
      </c>
      <c r="M2303">
        <v>12</v>
      </c>
      <c r="N2303">
        <v>4</v>
      </c>
      <c r="O2303" t="s">
        <v>517</v>
      </c>
      <c r="P2303" t="s">
        <v>517</v>
      </c>
      <c r="Q2303" t="s">
        <v>517</v>
      </c>
      <c r="R2303" t="s">
        <v>517</v>
      </c>
      <c r="S2303" t="s">
        <v>517</v>
      </c>
      <c r="T2303" t="s">
        <v>517</v>
      </c>
      <c r="U2303" t="s">
        <v>517</v>
      </c>
      <c r="V2303" t="s">
        <v>517</v>
      </c>
      <c r="W2303" t="s">
        <v>517</v>
      </c>
      <c r="X2303" t="s">
        <v>517</v>
      </c>
      <c r="Y2303" t="s">
        <v>13010</v>
      </c>
      <c r="Z2303" s="1">
        <v>33282</v>
      </c>
      <c r="AA2303" t="s">
        <v>8966</v>
      </c>
      <c r="AB2303">
        <v>26</v>
      </c>
      <c r="AC2303" t="s">
        <v>358</v>
      </c>
      <c r="AD2303" t="s">
        <v>495</v>
      </c>
      <c r="AF2303" t="s">
        <v>8260</v>
      </c>
      <c r="AG2303" t="s">
        <v>517</v>
      </c>
      <c r="AH2303" t="s">
        <v>517</v>
      </c>
      <c r="AI2303" t="s">
        <v>517</v>
      </c>
      <c r="AJ2303" t="s">
        <v>517</v>
      </c>
    </row>
    <row r="2304" spans="1:36" x14ac:dyDescent="0.25">
      <c r="A2304" s="13" t="s">
        <v>13012</v>
      </c>
      <c r="B2304" s="1">
        <v>42823</v>
      </c>
      <c r="C2304" s="2">
        <v>0.50131944444444443</v>
      </c>
      <c r="D2304" t="s">
        <v>13013</v>
      </c>
      <c r="E2304" t="s">
        <v>22</v>
      </c>
      <c r="F2304" t="s">
        <v>13014</v>
      </c>
      <c r="G2304" s="14" t="s">
        <v>13015</v>
      </c>
      <c r="H2304" s="14" t="s">
        <v>13016</v>
      </c>
      <c r="I2304" t="s">
        <v>23</v>
      </c>
      <c r="K2304">
        <v>3</v>
      </c>
      <c r="L2304">
        <v>29</v>
      </c>
      <c r="M2304">
        <v>12</v>
      </c>
      <c r="N2304">
        <v>4</v>
      </c>
      <c r="O2304" t="s">
        <v>13011</v>
      </c>
      <c r="P2304" t="s">
        <v>517</v>
      </c>
      <c r="Q2304" t="s">
        <v>517</v>
      </c>
      <c r="R2304" t="s">
        <v>517</v>
      </c>
      <c r="S2304" t="s">
        <v>517</v>
      </c>
      <c r="T2304" t="s">
        <v>517</v>
      </c>
      <c r="U2304" t="s">
        <v>517</v>
      </c>
      <c r="V2304" t="s">
        <v>517</v>
      </c>
      <c r="W2304" t="s">
        <v>476</v>
      </c>
      <c r="X2304" t="s">
        <v>477</v>
      </c>
      <c r="Y2304" t="s">
        <v>8138</v>
      </c>
      <c r="Z2304" s="1">
        <v>32796</v>
      </c>
      <c r="AA2304" t="s">
        <v>13017</v>
      </c>
      <c r="AB2304">
        <v>27</v>
      </c>
      <c r="AC2304" t="s">
        <v>358</v>
      </c>
      <c r="AD2304" t="s">
        <v>482</v>
      </c>
      <c r="AF2304" t="s">
        <v>517</v>
      </c>
      <c r="AG2304" t="s">
        <v>517</v>
      </c>
      <c r="AH2304" t="s">
        <v>517</v>
      </c>
      <c r="AI2304" t="s">
        <v>517</v>
      </c>
      <c r="AJ2304" t="s">
        <v>517</v>
      </c>
    </row>
    <row r="2305" spans="1:36" x14ac:dyDescent="0.25">
      <c r="A2305" s="13" t="s">
        <v>13019</v>
      </c>
      <c r="B2305" s="1">
        <v>42823</v>
      </c>
      <c r="C2305" s="2">
        <v>0.47229166666666672</v>
      </c>
      <c r="D2305" t="s">
        <v>13020</v>
      </c>
      <c r="E2305" t="s">
        <v>22</v>
      </c>
      <c r="F2305" t="s">
        <v>13021</v>
      </c>
      <c r="G2305" s="14" t="s">
        <v>13022</v>
      </c>
      <c r="H2305" s="14" t="s">
        <v>13023</v>
      </c>
      <c r="I2305" t="s">
        <v>23</v>
      </c>
      <c r="K2305">
        <v>3</v>
      </c>
      <c r="L2305">
        <v>29</v>
      </c>
      <c r="M2305">
        <v>11</v>
      </c>
      <c r="N2305">
        <v>4</v>
      </c>
      <c r="O2305" t="s">
        <v>13018</v>
      </c>
      <c r="P2305" t="s">
        <v>13018</v>
      </c>
      <c r="Q2305" t="s">
        <v>517</v>
      </c>
      <c r="R2305" t="s">
        <v>517</v>
      </c>
      <c r="S2305" t="s">
        <v>517</v>
      </c>
      <c r="T2305" t="s">
        <v>517</v>
      </c>
      <c r="U2305" t="s">
        <v>517</v>
      </c>
      <c r="V2305" t="s">
        <v>517</v>
      </c>
      <c r="W2305" t="s">
        <v>672</v>
      </c>
      <c r="X2305" t="s">
        <v>477</v>
      </c>
      <c r="Y2305" t="s">
        <v>13024</v>
      </c>
      <c r="Z2305" s="1">
        <v>25007</v>
      </c>
      <c r="AA2305" t="s">
        <v>1041</v>
      </c>
      <c r="AB2305">
        <v>48</v>
      </c>
      <c r="AC2305" t="s">
        <v>357</v>
      </c>
      <c r="AD2305" t="s">
        <v>487</v>
      </c>
      <c r="AF2305" t="s">
        <v>8304</v>
      </c>
      <c r="AG2305" t="s">
        <v>517</v>
      </c>
      <c r="AH2305" t="s">
        <v>517</v>
      </c>
      <c r="AI2305" t="s">
        <v>517</v>
      </c>
      <c r="AJ2305" t="s">
        <v>517</v>
      </c>
    </row>
    <row r="2306" spans="1:36" x14ac:dyDescent="0.25">
      <c r="A2306" s="13" t="s">
        <v>13026</v>
      </c>
      <c r="B2306" s="1">
        <v>42824</v>
      </c>
      <c r="C2306" s="2">
        <v>0.47248842592592594</v>
      </c>
      <c r="D2306" t="s">
        <v>13027</v>
      </c>
      <c r="E2306" t="s">
        <v>116</v>
      </c>
      <c r="F2306" t="s">
        <v>13028</v>
      </c>
      <c r="G2306" s="14" t="s">
        <v>13029</v>
      </c>
      <c r="H2306" s="14" t="s">
        <v>13030</v>
      </c>
      <c r="I2306" t="s">
        <v>23</v>
      </c>
      <c r="K2306">
        <v>3</v>
      </c>
      <c r="L2306">
        <v>30</v>
      </c>
      <c r="M2306">
        <v>11</v>
      </c>
      <c r="N2306">
        <v>5</v>
      </c>
      <c r="O2306" t="s">
        <v>13025</v>
      </c>
      <c r="P2306" t="s">
        <v>517</v>
      </c>
      <c r="Q2306" t="s">
        <v>517</v>
      </c>
      <c r="R2306" t="s">
        <v>517</v>
      </c>
      <c r="S2306" t="s">
        <v>517</v>
      </c>
      <c r="T2306" t="s">
        <v>517</v>
      </c>
      <c r="U2306" t="s">
        <v>517</v>
      </c>
      <c r="V2306" t="s">
        <v>517</v>
      </c>
      <c r="W2306" t="s">
        <v>589</v>
      </c>
      <c r="X2306" t="s">
        <v>590</v>
      </c>
      <c r="Y2306" t="s">
        <v>517</v>
      </c>
      <c r="Z2306" s="1" t="s">
        <v>517</v>
      </c>
      <c r="AA2306" t="s">
        <v>8145</v>
      </c>
      <c r="AB2306" t="s">
        <v>517</v>
      </c>
      <c r="AC2306" t="s">
        <v>358</v>
      </c>
      <c r="AD2306" t="s">
        <v>517</v>
      </c>
      <c r="AF2306" t="s">
        <v>8304</v>
      </c>
      <c r="AG2306" t="s">
        <v>517</v>
      </c>
      <c r="AH2306" t="s">
        <v>517</v>
      </c>
      <c r="AI2306" t="s">
        <v>517</v>
      </c>
      <c r="AJ2306" t="s">
        <v>517</v>
      </c>
    </row>
    <row r="2307" spans="1:36" x14ac:dyDescent="0.25">
      <c r="A2307" s="13" t="s">
        <v>13032</v>
      </c>
      <c r="B2307" s="1">
        <v>42827</v>
      </c>
      <c r="C2307" s="2">
        <v>0.6330324074074074</v>
      </c>
      <c r="D2307" t="s">
        <v>13033</v>
      </c>
      <c r="E2307" t="s">
        <v>116</v>
      </c>
      <c r="F2307" t="s">
        <v>13034</v>
      </c>
      <c r="G2307" s="14" t="s">
        <v>13035</v>
      </c>
      <c r="H2307" s="14" t="s">
        <v>13036</v>
      </c>
      <c r="I2307" t="s">
        <v>23</v>
      </c>
      <c r="K2307">
        <v>4</v>
      </c>
      <c r="L2307">
        <v>2</v>
      </c>
      <c r="M2307">
        <v>15</v>
      </c>
      <c r="N2307">
        <v>1</v>
      </c>
      <c r="O2307" t="s">
        <v>13031</v>
      </c>
      <c r="P2307" t="s">
        <v>517</v>
      </c>
      <c r="Q2307" t="s">
        <v>517</v>
      </c>
      <c r="R2307" t="s">
        <v>517</v>
      </c>
      <c r="S2307" t="s">
        <v>517</v>
      </c>
      <c r="T2307" t="s">
        <v>517</v>
      </c>
      <c r="U2307" t="s">
        <v>517</v>
      </c>
      <c r="V2307" t="s">
        <v>517</v>
      </c>
      <c r="W2307" t="s">
        <v>589</v>
      </c>
      <c r="X2307" t="s">
        <v>849</v>
      </c>
      <c r="Y2307" t="s">
        <v>517</v>
      </c>
      <c r="Z2307" s="1" t="s">
        <v>517</v>
      </c>
      <c r="AA2307" t="s">
        <v>6859</v>
      </c>
      <c r="AB2307" t="s">
        <v>517</v>
      </c>
      <c r="AC2307" t="s">
        <v>358</v>
      </c>
      <c r="AD2307" t="s">
        <v>517</v>
      </c>
      <c r="AF2307" t="s">
        <v>517</v>
      </c>
      <c r="AG2307" t="s">
        <v>517</v>
      </c>
      <c r="AH2307" t="s">
        <v>517</v>
      </c>
      <c r="AI2307" t="s">
        <v>517</v>
      </c>
      <c r="AJ2307" t="s">
        <v>517</v>
      </c>
    </row>
    <row r="2308" spans="1:36" x14ac:dyDescent="0.25">
      <c r="A2308" s="13" t="s">
        <v>13039</v>
      </c>
      <c r="B2308" s="1">
        <v>42827</v>
      </c>
      <c r="C2308" s="2">
        <v>0.63255787037037037</v>
      </c>
      <c r="D2308" t="s">
        <v>13040</v>
      </c>
      <c r="E2308" t="s">
        <v>22</v>
      </c>
      <c r="F2308" t="s">
        <v>13041</v>
      </c>
      <c r="G2308" s="14" t="s">
        <v>13042</v>
      </c>
      <c r="H2308" s="14" t="s">
        <v>13043</v>
      </c>
      <c r="I2308" t="s">
        <v>23</v>
      </c>
      <c r="K2308">
        <v>4</v>
      </c>
      <c r="L2308">
        <v>2</v>
      </c>
      <c r="M2308">
        <v>15</v>
      </c>
      <c r="N2308">
        <v>1</v>
      </c>
      <c r="O2308" t="s">
        <v>13037</v>
      </c>
      <c r="P2308" t="s">
        <v>13038</v>
      </c>
      <c r="Q2308" t="s">
        <v>517</v>
      </c>
      <c r="R2308" t="s">
        <v>517</v>
      </c>
      <c r="S2308" t="s">
        <v>517</v>
      </c>
      <c r="T2308" t="s">
        <v>517</v>
      </c>
      <c r="U2308" t="s">
        <v>517</v>
      </c>
      <c r="V2308" t="s">
        <v>517</v>
      </c>
      <c r="W2308" t="s">
        <v>13044</v>
      </c>
      <c r="X2308" t="s">
        <v>13045</v>
      </c>
      <c r="Y2308" t="s">
        <v>13046</v>
      </c>
      <c r="Z2308" s="1">
        <v>33606</v>
      </c>
      <c r="AA2308" t="s">
        <v>13047</v>
      </c>
      <c r="AB2308">
        <v>25</v>
      </c>
      <c r="AC2308" t="s">
        <v>358</v>
      </c>
      <c r="AD2308" t="s">
        <v>495</v>
      </c>
      <c r="AF2308" t="s">
        <v>8266</v>
      </c>
      <c r="AG2308" t="s">
        <v>8313</v>
      </c>
      <c r="AH2308" t="s">
        <v>517</v>
      </c>
      <c r="AI2308" t="s">
        <v>517</v>
      </c>
      <c r="AJ2308" t="s">
        <v>517</v>
      </c>
    </row>
    <row r="2309" spans="1:36" x14ac:dyDescent="0.25">
      <c r="A2309" s="13" t="s">
        <v>13049</v>
      </c>
      <c r="B2309" s="1">
        <v>42827</v>
      </c>
      <c r="C2309" s="2">
        <v>0.60875000000000001</v>
      </c>
      <c r="D2309" t="s">
        <v>13050</v>
      </c>
      <c r="E2309" t="s">
        <v>542</v>
      </c>
      <c r="F2309" t="s">
        <v>13051</v>
      </c>
      <c r="G2309" s="14" t="s">
        <v>13052</v>
      </c>
      <c r="H2309" s="14" t="s">
        <v>13053</v>
      </c>
      <c r="I2309" t="s">
        <v>23</v>
      </c>
      <c r="K2309">
        <v>4</v>
      </c>
      <c r="L2309">
        <v>2</v>
      </c>
      <c r="M2309">
        <v>14</v>
      </c>
      <c r="N2309">
        <v>1</v>
      </c>
      <c r="O2309" t="s">
        <v>13048</v>
      </c>
      <c r="P2309" t="s">
        <v>517</v>
      </c>
      <c r="Q2309" t="s">
        <v>517</v>
      </c>
      <c r="R2309" t="s">
        <v>517</v>
      </c>
      <c r="S2309" t="s">
        <v>517</v>
      </c>
      <c r="T2309" t="s">
        <v>517</v>
      </c>
      <c r="U2309" t="s">
        <v>517</v>
      </c>
      <c r="V2309" t="s">
        <v>517</v>
      </c>
      <c r="W2309" t="s">
        <v>537</v>
      </c>
      <c r="X2309" t="s">
        <v>590</v>
      </c>
      <c r="Y2309" t="s">
        <v>517</v>
      </c>
      <c r="Z2309" s="1" t="s">
        <v>517</v>
      </c>
      <c r="AA2309" t="s">
        <v>13050</v>
      </c>
      <c r="AB2309" t="s">
        <v>517</v>
      </c>
      <c r="AC2309" t="s">
        <v>358</v>
      </c>
      <c r="AD2309" t="s">
        <v>517</v>
      </c>
      <c r="AF2309" t="s">
        <v>517</v>
      </c>
      <c r="AG2309" t="s">
        <v>517</v>
      </c>
      <c r="AH2309" t="s">
        <v>517</v>
      </c>
      <c r="AI2309" t="s">
        <v>517</v>
      </c>
      <c r="AJ2309" t="s">
        <v>517</v>
      </c>
    </row>
    <row r="2310" spans="1:36" x14ac:dyDescent="0.25">
      <c r="A2310" s="13" t="s">
        <v>13056</v>
      </c>
      <c r="B2310" s="1">
        <v>42827</v>
      </c>
      <c r="C2310" s="2">
        <v>0.60562499999999997</v>
      </c>
      <c r="D2310" t="s">
        <v>13057</v>
      </c>
      <c r="E2310" t="s">
        <v>22</v>
      </c>
      <c r="F2310" t="s">
        <v>13058</v>
      </c>
      <c r="G2310" s="14" t="s">
        <v>13059</v>
      </c>
      <c r="H2310" s="14" t="s">
        <v>13060</v>
      </c>
      <c r="I2310" t="s">
        <v>21</v>
      </c>
      <c r="K2310">
        <v>4</v>
      </c>
      <c r="L2310">
        <v>2</v>
      </c>
      <c r="M2310">
        <v>14</v>
      </c>
      <c r="N2310">
        <v>1</v>
      </c>
      <c r="O2310" t="s">
        <v>13054</v>
      </c>
      <c r="P2310" t="s">
        <v>13055</v>
      </c>
      <c r="Q2310" t="s">
        <v>517</v>
      </c>
      <c r="R2310" t="s">
        <v>517</v>
      </c>
      <c r="S2310" t="s">
        <v>517</v>
      </c>
      <c r="T2310" t="s">
        <v>517</v>
      </c>
      <c r="U2310" t="s">
        <v>517</v>
      </c>
      <c r="V2310" t="s">
        <v>517</v>
      </c>
      <c r="W2310" t="s">
        <v>537</v>
      </c>
      <c r="X2310" t="s">
        <v>590</v>
      </c>
      <c r="Y2310" t="s">
        <v>13061</v>
      </c>
      <c r="Z2310" s="1">
        <v>31724</v>
      </c>
      <c r="AA2310" t="s">
        <v>529</v>
      </c>
      <c r="AB2310">
        <v>30</v>
      </c>
      <c r="AC2310" t="s">
        <v>358</v>
      </c>
      <c r="AD2310" t="s">
        <v>490</v>
      </c>
      <c r="AF2310" t="s">
        <v>8254</v>
      </c>
      <c r="AG2310" t="s">
        <v>8266</v>
      </c>
      <c r="AH2310" t="s">
        <v>8295</v>
      </c>
      <c r="AI2310" t="s">
        <v>517</v>
      </c>
      <c r="AJ2310" t="s">
        <v>8307</v>
      </c>
    </row>
    <row r="2311" spans="1:36" x14ac:dyDescent="0.25">
      <c r="A2311" s="13" t="s">
        <v>13063</v>
      </c>
      <c r="B2311" s="1">
        <v>42827</v>
      </c>
      <c r="C2311" s="2">
        <v>0.60479166666666673</v>
      </c>
      <c r="D2311" t="s">
        <v>13064</v>
      </c>
      <c r="E2311" t="s">
        <v>22</v>
      </c>
      <c r="F2311" t="s">
        <v>13065</v>
      </c>
      <c r="G2311" s="14" t="s">
        <v>13066</v>
      </c>
      <c r="H2311" s="14" t="s">
        <v>13067</v>
      </c>
      <c r="I2311" t="s">
        <v>21</v>
      </c>
      <c r="K2311">
        <v>4</v>
      </c>
      <c r="L2311">
        <v>2</v>
      </c>
      <c r="M2311">
        <v>14</v>
      </c>
      <c r="N2311">
        <v>1</v>
      </c>
      <c r="O2311" t="s">
        <v>13062</v>
      </c>
      <c r="P2311" t="s">
        <v>517</v>
      </c>
      <c r="Q2311" t="s">
        <v>517</v>
      </c>
      <c r="R2311" t="s">
        <v>517</v>
      </c>
      <c r="S2311" t="s">
        <v>517</v>
      </c>
      <c r="T2311" t="s">
        <v>517</v>
      </c>
      <c r="U2311" t="s">
        <v>517</v>
      </c>
      <c r="V2311" t="s">
        <v>517</v>
      </c>
      <c r="W2311" t="s">
        <v>4219</v>
      </c>
      <c r="X2311" t="s">
        <v>622</v>
      </c>
      <c r="Y2311" t="s">
        <v>13068</v>
      </c>
      <c r="Z2311" s="1">
        <v>30620</v>
      </c>
      <c r="AA2311" t="s">
        <v>572</v>
      </c>
      <c r="AB2311">
        <v>33</v>
      </c>
      <c r="AC2311" t="s">
        <v>358</v>
      </c>
      <c r="AD2311" t="s">
        <v>484</v>
      </c>
      <c r="AF2311" t="s">
        <v>8254</v>
      </c>
      <c r="AG2311" t="s">
        <v>8313</v>
      </c>
      <c r="AH2311" t="s">
        <v>517</v>
      </c>
      <c r="AI2311" t="s">
        <v>517</v>
      </c>
      <c r="AJ2311" t="s">
        <v>517</v>
      </c>
    </row>
    <row r="2312" spans="1:36" x14ac:dyDescent="0.25">
      <c r="A2312" s="13" t="s">
        <v>13070</v>
      </c>
      <c r="B2312" s="1">
        <v>42827</v>
      </c>
      <c r="C2312" s="2">
        <v>0.53252314814814816</v>
      </c>
      <c r="D2312" t="s">
        <v>13071</v>
      </c>
      <c r="E2312" t="s">
        <v>22</v>
      </c>
      <c r="F2312" t="s">
        <v>13072</v>
      </c>
      <c r="G2312" s="14" t="s">
        <v>13073</v>
      </c>
      <c r="H2312" s="14" t="s">
        <v>13074</v>
      </c>
      <c r="I2312" t="s">
        <v>23</v>
      </c>
      <c r="K2312">
        <v>4</v>
      </c>
      <c r="L2312">
        <v>2</v>
      </c>
      <c r="M2312">
        <v>12</v>
      </c>
      <c r="N2312">
        <v>1</v>
      </c>
      <c r="O2312" t="s">
        <v>13069</v>
      </c>
      <c r="P2312" t="s">
        <v>517</v>
      </c>
      <c r="Q2312" t="s">
        <v>517</v>
      </c>
      <c r="R2312" t="s">
        <v>517</v>
      </c>
      <c r="S2312" t="s">
        <v>517</v>
      </c>
      <c r="T2312" t="s">
        <v>517</v>
      </c>
      <c r="U2312" t="s">
        <v>517</v>
      </c>
      <c r="V2312" t="s">
        <v>517</v>
      </c>
      <c r="W2312" t="s">
        <v>598</v>
      </c>
      <c r="X2312" t="s">
        <v>842</v>
      </c>
      <c r="Y2312" t="s">
        <v>13075</v>
      </c>
      <c r="Z2312" s="1">
        <v>28389</v>
      </c>
      <c r="AA2312" t="s">
        <v>13076</v>
      </c>
      <c r="AB2312">
        <v>39</v>
      </c>
      <c r="AC2312" t="s">
        <v>357</v>
      </c>
      <c r="AD2312" t="s">
        <v>482</v>
      </c>
      <c r="AF2312" t="s">
        <v>8313</v>
      </c>
      <c r="AG2312" t="s">
        <v>517</v>
      </c>
      <c r="AH2312" t="s">
        <v>517</v>
      </c>
      <c r="AI2312" t="s">
        <v>517</v>
      </c>
      <c r="AJ2312" t="s">
        <v>517</v>
      </c>
    </row>
    <row r="2313" spans="1:36" x14ac:dyDescent="0.25">
      <c r="A2313" s="13" t="s">
        <v>13078</v>
      </c>
      <c r="B2313" s="1">
        <v>42827</v>
      </c>
      <c r="C2313" s="2">
        <v>0.52995370370370376</v>
      </c>
      <c r="D2313" t="s">
        <v>13079</v>
      </c>
      <c r="E2313" t="s">
        <v>22</v>
      </c>
      <c r="F2313" t="s">
        <v>13080</v>
      </c>
      <c r="G2313" s="14" t="s">
        <v>13081</v>
      </c>
      <c r="H2313" s="14" t="s">
        <v>13082</v>
      </c>
      <c r="I2313" t="s">
        <v>23</v>
      </c>
      <c r="K2313">
        <v>4</v>
      </c>
      <c r="L2313">
        <v>2</v>
      </c>
      <c r="M2313">
        <v>12</v>
      </c>
      <c r="N2313">
        <v>1</v>
      </c>
      <c r="O2313" t="s">
        <v>13077</v>
      </c>
      <c r="P2313" t="s">
        <v>517</v>
      </c>
      <c r="Q2313" t="s">
        <v>517</v>
      </c>
      <c r="R2313" t="s">
        <v>517</v>
      </c>
      <c r="S2313" t="s">
        <v>517</v>
      </c>
      <c r="T2313" t="s">
        <v>517</v>
      </c>
      <c r="U2313" t="s">
        <v>517</v>
      </c>
      <c r="V2313" t="s">
        <v>517</v>
      </c>
      <c r="W2313" t="s">
        <v>1737</v>
      </c>
      <c r="X2313" t="s">
        <v>527</v>
      </c>
      <c r="Y2313" t="s">
        <v>13083</v>
      </c>
      <c r="Z2313" s="1">
        <v>32643</v>
      </c>
      <c r="AA2313" t="s">
        <v>529</v>
      </c>
      <c r="AB2313">
        <v>27</v>
      </c>
      <c r="AC2313" t="s">
        <v>357</v>
      </c>
      <c r="AD2313" t="s">
        <v>487</v>
      </c>
      <c r="AF2313" t="s">
        <v>517</v>
      </c>
      <c r="AG2313" t="s">
        <v>517</v>
      </c>
      <c r="AH2313" t="s">
        <v>517</v>
      </c>
      <c r="AI2313" t="s">
        <v>517</v>
      </c>
      <c r="AJ2313" t="s">
        <v>517</v>
      </c>
    </row>
    <row r="2314" spans="1:36" x14ac:dyDescent="0.25">
      <c r="A2314" s="13" t="s">
        <v>13084</v>
      </c>
      <c r="B2314" s="1">
        <v>42827</v>
      </c>
      <c r="C2314" s="2">
        <v>0.52417824074074071</v>
      </c>
      <c r="D2314" t="s">
        <v>13085</v>
      </c>
      <c r="E2314" t="s">
        <v>22</v>
      </c>
      <c r="F2314" t="s">
        <v>13086</v>
      </c>
      <c r="G2314" s="14" t="s">
        <v>13087</v>
      </c>
      <c r="H2314" s="14" t="s">
        <v>13088</v>
      </c>
      <c r="I2314" t="s">
        <v>23</v>
      </c>
      <c r="K2314">
        <v>4</v>
      </c>
      <c r="L2314">
        <v>2</v>
      </c>
      <c r="M2314">
        <v>12</v>
      </c>
      <c r="N2314">
        <v>1</v>
      </c>
      <c r="O2314" t="s">
        <v>517</v>
      </c>
      <c r="P2314" t="s">
        <v>517</v>
      </c>
      <c r="Q2314" t="s">
        <v>517</v>
      </c>
      <c r="R2314" t="s">
        <v>517</v>
      </c>
      <c r="S2314" t="s">
        <v>517</v>
      </c>
      <c r="T2314" t="s">
        <v>517</v>
      </c>
      <c r="U2314" t="s">
        <v>517</v>
      </c>
      <c r="V2314" t="s">
        <v>517</v>
      </c>
      <c r="W2314" t="s">
        <v>517</v>
      </c>
      <c r="X2314" t="s">
        <v>517</v>
      </c>
      <c r="Y2314" t="s">
        <v>10979</v>
      </c>
      <c r="Z2314" s="1">
        <v>32568</v>
      </c>
      <c r="AA2314" t="s">
        <v>7176</v>
      </c>
      <c r="AB2314">
        <v>28</v>
      </c>
      <c r="AC2314" t="s">
        <v>358</v>
      </c>
      <c r="AD2314" t="s">
        <v>493</v>
      </c>
      <c r="AF2314" t="s">
        <v>8254</v>
      </c>
      <c r="AG2314" t="s">
        <v>517</v>
      </c>
      <c r="AH2314" t="s">
        <v>517</v>
      </c>
      <c r="AI2314" t="s">
        <v>517</v>
      </c>
      <c r="AJ2314" t="s">
        <v>517</v>
      </c>
    </row>
    <row r="2315" spans="1:36" x14ac:dyDescent="0.25">
      <c r="A2315" s="13" t="s">
        <v>13090</v>
      </c>
      <c r="B2315" s="1">
        <v>42827</v>
      </c>
      <c r="C2315" s="2">
        <v>0.52006944444444447</v>
      </c>
      <c r="D2315" t="s">
        <v>13091</v>
      </c>
      <c r="E2315" t="s">
        <v>22</v>
      </c>
      <c r="F2315" t="s">
        <v>13092</v>
      </c>
      <c r="G2315" s="14" t="s">
        <v>13093</v>
      </c>
      <c r="H2315" s="14" t="s">
        <v>13094</v>
      </c>
      <c r="I2315" t="s">
        <v>21</v>
      </c>
      <c r="K2315">
        <v>4</v>
      </c>
      <c r="L2315">
        <v>2</v>
      </c>
      <c r="M2315">
        <v>12</v>
      </c>
      <c r="N2315">
        <v>1</v>
      </c>
      <c r="O2315" t="s">
        <v>13089</v>
      </c>
      <c r="P2315" t="s">
        <v>517</v>
      </c>
      <c r="Q2315" t="s">
        <v>517</v>
      </c>
      <c r="R2315" t="s">
        <v>517</v>
      </c>
      <c r="S2315" t="s">
        <v>517</v>
      </c>
      <c r="T2315" t="s">
        <v>517</v>
      </c>
      <c r="U2315" t="s">
        <v>517</v>
      </c>
      <c r="V2315" t="s">
        <v>517</v>
      </c>
      <c r="W2315" t="s">
        <v>5921</v>
      </c>
      <c r="X2315" t="s">
        <v>554</v>
      </c>
      <c r="Y2315" t="s">
        <v>13095</v>
      </c>
      <c r="Z2315" s="1">
        <v>29873</v>
      </c>
      <c r="AA2315" t="s">
        <v>572</v>
      </c>
      <c r="AB2315">
        <v>35</v>
      </c>
      <c r="AC2315" t="s">
        <v>358</v>
      </c>
      <c r="AD2315" t="s">
        <v>483</v>
      </c>
      <c r="AF2315" t="s">
        <v>8304</v>
      </c>
      <c r="AG2315" t="s">
        <v>517</v>
      </c>
      <c r="AH2315" t="s">
        <v>517</v>
      </c>
      <c r="AI2315" t="s">
        <v>517</v>
      </c>
      <c r="AJ2315" t="s">
        <v>517</v>
      </c>
    </row>
    <row r="2316" spans="1:36" x14ac:dyDescent="0.25">
      <c r="A2316" s="13" t="s">
        <v>13096</v>
      </c>
      <c r="B2316" s="1">
        <v>42827</v>
      </c>
      <c r="C2316" s="2">
        <v>0.5134143518518518</v>
      </c>
      <c r="D2316" t="s">
        <v>13097</v>
      </c>
      <c r="E2316" t="s">
        <v>22</v>
      </c>
      <c r="F2316" t="s">
        <v>13098</v>
      </c>
      <c r="G2316" t="s">
        <v>13099</v>
      </c>
      <c r="H2316" t="s">
        <v>13100</v>
      </c>
      <c r="I2316" t="s">
        <v>21</v>
      </c>
      <c r="K2316">
        <v>4</v>
      </c>
      <c r="L2316">
        <v>2</v>
      </c>
      <c r="M2316">
        <v>12</v>
      </c>
      <c r="N2316">
        <v>1</v>
      </c>
      <c r="O2316" t="s">
        <v>517</v>
      </c>
      <c r="P2316" t="s">
        <v>517</v>
      </c>
      <c r="Q2316" t="s">
        <v>517</v>
      </c>
      <c r="R2316" t="s">
        <v>517</v>
      </c>
      <c r="S2316" t="s">
        <v>517</v>
      </c>
      <c r="T2316" t="s">
        <v>517</v>
      </c>
      <c r="U2316" t="s">
        <v>517</v>
      </c>
      <c r="V2316" t="s">
        <v>517</v>
      </c>
      <c r="W2316" t="s">
        <v>517</v>
      </c>
      <c r="X2316" t="s">
        <v>517</v>
      </c>
      <c r="Y2316" t="s">
        <v>517</v>
      </c>
      <c r="Z2316" t="s">
        <v>517</v>
      </c>
      <c r="AA2316" t="s">
        <v>13101</v>
      </c>
      <c r="AB2316" t="s">
        <v>517</v>
      </c>
      <c r="AC2316" t="s">
        <v>357</v>
      </c>
      <c r="AD2316" t="s">
        <v>517</v>
      </c>
      <c r="AF2316" t="s">
        <v>8296</v>
      </c>
      <c r="AG2316" t="s">
        <v>8259</v>
      </c>
      <c r="AH2316" t="s">
        <v>8273</v>
      </c>
      <c r="AI2316" t="s">
        <v>517</v>
      </c>
      <c r="AJ2316" t="s">
        <v>517</v>
      </c>
    </row>
    <row r="2317" spans="1:36" x14ac:dyDescent="0.25">
      <c r="A2317" s="13" t="s">
        <v>13102</v>
      </c>
      <c r="B2317" s="1">
        <v>42827</v>
      </c>
      <c r="C2317" s="2">
        <v>0.49608796296296293</v>
      </c>
      <c r="D2317" t="s">
        <v>13103</v>
      </c>
      <c r="E2317" t="s">
        <v>22</v>
      </c>
      <c r="F2317" t="s">
        <v>13104</v>
      </c>
      <c r="G2317" s="14" t="s">
        <v>13105</v>
      </c>
      <c r="H2317" s="14" t="s">
        <v>13106</v>
      </c>
      <c r="I2317" t="s">
        <v>24</v>
      </c>
      <c r="K2317">
        <v>4</v>
      </c>
      <c r="L2317">
        <v>2</v>
      </c>
      <c r="M2317">
        <v>11</v>
      </c>
      <c r="N2317">
        <v>1</v>
      </c>
      <c r="O2317" t="s">
        <v>517</v>
      </c>
      <c r="P2317" t="s">
        <v>517</v>
      </c>
      <c r="Q2317" t="s">
        <v>517</v>
      </c>
      <c r="R2317" t="s">
        <v>517</v>
      </c>
      <c r="S2317" t="s">
        <v>517</v>
      </c>
      <c r="T2317" t="s">
        <v>517</v>
      </c>
      <c r="U2317" t="s">
        <v>517</v>
      </c>
      <c r="V2317" t="s">
        <v>517</v>
      </c>
      <c r="W2317" t="s">
        <v>517</v>
      </c>
      <c r="X2317" t="s">
        <v>517</v>
      </c>
      <c r="Y2317" t="s">
        <v>517</v>
      </c>
      <c r="Z2317" s="1" t="s">
        <v>517</v>
      </c>
      <c r="AA2317" t="s">
        <v>13103</v>
      </c>
      <c r="AB2317" t="s">
        <v>517</v>
      </c>
      <c r="AC2317" t="s">
        <v>358</v>
      </c>
      <c r="AD2317" t="s">
        <v>517</v>
      </c>
      <c r="AF2317" t="s">
        <v>517</v>
      </c>
      <c r="AG2317" t="s">
        <v>517</v>
      </c>
      <c r="AH2317" t="s">
        <v>517</v>
      </c>
      <c r="AI2317" t="s">
        <v>517</v>
      </c>
      <c r="AJ2317" t="s">
        <v>517</v>
      </c>
    </row>
    <row r="2318" spans="1:36" x14ac:dyDescent="0.25">
      <c r="A2318" s="13" t="s">
        <v>13107</v>
      </c>
      <c r="B2318" s="1">
        <v>42827</v>
      </c>
      <c r="C2318" s="2">
        <v>0.49405092592592598</v>
      </c>
      <c r="D2318" t="s">
        <v>12605</v>
      </c>
      <c r="E2318" t="s">
        <v>22</v>
      </c>
      <c r="F2318" t="s">
        <v>12606</v>
      </c>
      <c r="G2318" s="14" t="s">
        <v>12607</v>
      </c>
      <c r="H2318" s="14" t="s">
        <v>12608</v>
      </c>
      <c r="I2318" t="s">
        <v>21</v>
      </c>
      <c r="K2318">
        <v>4</v>
      </c>
      <c r="L2318">
        <v>2</v>
      </c>
      <c r="M2318">
        <v>11</v>
      </c>
      <c r="N2318">
        <v>1</v>
      </c>
      <c r="O2318" t="s">
        <v>517</v>
      </c>
      <c r="P2318" t="s">
        <v>517</v>
      </c>
      <c r="Q2318" t="s">
        <v>517</v>
      </c>
      <c r="R2318" t="s">
        <v>517</v>
      </c>
      <c r="S2318" t="s">
        <v>517</v>
      </c>
      <c r="T2318" t="s">
        <v>517</v>
      </c>
      <c r="U2318" t="s">
        <v>517</v>
      </c>
      <c r="V2318" t="s">
        <v>517</v>
      </c>
      <c r="W2318" t="s">
        <v>517</v>
      </c>
      <c r="X2318" t="s">
        <v>517</v>
      </c>
      <c r="Y2318" t="s">
        <v>12609</v>
      </c>
      <c r="Z2318" s="1">
        <v>29861</v>
      </c>
      <c r="AA2318" t="s">
        <v>9035</v>
      </c>
      <c r="AB2318">
        <v>35</v>
      </c>
      <c r="AC2318" t="s">
        <v>358</v>
      </c>
      <c r="AD2318" t="s">
        <v>509</v>
      </c>
      <c r="AF2318" t="s">
        <v>8295</v>
      </c>
      <c r="AG2318" t="s">
        <v>517</v>
      </c>
      <c r="AH2318" t="s">
        <v>517</v>
      </c>
      <c r="AI2318" t="s">
        <v>8313</v>
      </c>
      <c r="AJ2318" t="s">
        <v>8253</v>
      </c>
    </row>
    <row r="2319" spans="1:36" x14ac:dyDescent="0.25">
      <c r="A2319" s="13" t="s">
        <v>13108</v>
      </c>
      <c r="B2319" s="1">
        <v>42827</v>
      </c>
      <c r="C2319" s="2">
        <v>0.48667824074074079</v>
      </c>
      <c r="D2319" t="s">
        <v>13109</v>
      </c>
      <c r="E2319" t="s">
        <v>22</v>
      </c>
      <c r="F2319" t="s">
        <v>13110</v>
      </c>
      <c r="G2319" s="14" t="s">
        <v>13111</v>
      </c>
      <c r="H2319" s="14" t="s">
        <v>13112</v>
      </c>
      <c r="I2319" t="s">
        <v>24</v>
      </c>
      <c r="K2319">
        <v>4</v>
      </c>
      <c r="L2319">
        <v>2</v>
      </c>
      <c r="M2319">
        <v>11</v>
      </c>
      <c r="N2319">
        <v>1</v>
      </c>
      <c r="O2319" t="s">
        <v>517</v>
      </c>
      <c r="P2319" t="s">
        <v>517</v>
      </c>
      <c r="Q2319" t="s">
        <v>517</v>
      </c>
      <c r="R2319" t="s">
        <v>517</v>
      </c>
      <c r="S2319" t="s">
        <v>517</v>
      </c>
      <c r="T2319" t="s">
        <v>517</v>
      </c>
      <c r="U2319" t="s">
        <v>517</v>
      </c>
      <c r="V2319" t="s">
        <v>517</v>
      </c>
      <c r="W2319" t="s">
        <v>517</v>
      </c>
      <c r="X2319" t="s">
        <v>517</v>
      </c>
      <c r="Y2319" t="s">
        <v>1958</v>
      </c>
      <c r="Z2319" s="1">
        <v>29479</v>
      </c>
      <c r="AA2319" t="s">
        <v>13113</v>
      </c>
      <c r="AB2319">
        <v>36</v>
      </c>
      <c r="AC2319" t="s">
        <v>358</v>
      </c>
      <c r="AD2319" t="s">
        <v>482</v>
      </c>
      <c r="AF2319" t="s">
        <v>517</v>
      </c>
      <c r="AG2319" t="s">
        <v>517</v>
      </c>
      <c r="AH2319" t="s">
        <v>517</v>
      </c>
      <c r="AI2319" t="s">
        <v>517</v>
      </c>
      <c r="AJ2319" t="s">
        <v>517</v>
      </c>
    </row>
    <row r="2320" spans="1:36" x14ac:dyDescent="0.25">
      <c r="A2320" s="13" t="s">
        <v>13114</v>
      </c>
      <c r="B2320" s="1">
        <v>42827</v>
      </c>
      <c r="C2320" s="2">
        <v>0.4715509259259259</v>
      </c>
      <c r="D2320" t="s">
        <v>12816</v>
      </c>
      <c r="E2320" t="s">
        <v>22</v>
      </c>
      <c r="F2320" t="s">
        <v>12817</v>
      </c>
      <c r="G2320" s="14" t="s">
        <v>12818</v>
      </c>
      <c r="H2320" s="14" t="s">
        <v>13115</v>
      </c>
      <c r="I2320" t="s">
        <v>21</v>
      </c>
      <c r="K2320">
        <v>4</v>
      </c>
      <c r="L2320">
        <v>2</v>
      </c>
      <c r="M2320">
        <v>11</v>
      </c>
      <c r="N2320">
        <v>1</v>
      </c>
      <c r="O2320" t="s">
        <v>517</v>
      </c>
      <c r="P2320" t="s">
        <v>517</v>
      </c>
      <c r="Q2320" t="s">
        <v>517</v>
      </c>
      <c r="R2320" t="s">
        <v>517</v>
      </c>
      <c r="S2320" t="s">
        <v>517</v>
      </c>
      <c r="T2320" t="s">
        <v>517</v>
      </c>
      <c r="U2320" t="s">
        <v>517</v>
      </c>
      <c r="V2320" t="s">
        <v>517</v>
      </c>
      <c r="W2320" t="s">
        <v>517</v>
      </c>
      <c r="X2320" t="s">
        <v>517</v>
      </c>
      <c r="Y2320" t="s">
        <v>5167</v>
      </c>
      <c r="Z2320" s="1">
        <v>34125</v>
      </c>
      <c r="AA2320" t="s">
        <v>12820</v>
      </c>
      <c r="AB2320">
        <v>23</v>
      </c>
      <c r="AC2320" t="s">
        <v>357</v>
      </c>
      <c r="AD2320" t="s">
        <v>487</v>
      </c>
      <c r="AF2320" t="s">
        <v>8259</v>
      </c>
      <c r="AG2320" t="s">
        <v>517</v>
      </c>
      <c r="AH2320" t="s">
        <v>517</v>
      </c>
      <c r="AI2320" t="s">
        <v>517</v>
      </c>
      <c r="AJ2320" t="s">
        <v>517</v>
      </c>
    </row>
    <row r="2321" spans="1:36" x14ac:dyDescent="0.25">
      <c r="A2321" s="13" t="s">
        <v>13116</v>
      </c>
      <c r="B2321" s="1">
        <v>42827</v>
      </c>
      <c r="C2321" s="2">
        <v>0.43531249999999999</v>
      </c>
      <c r="D2321" t="s">
        <v>13117</v>
      </c>
      <c r="E2321" t="s">
        <v>22</v>
      </c>
      <c r="F2321" t="s">
        <v>11269</v>
      </c>
      <c r="G2321" t="s">
        <v>12901</v>
      </c>
      <c r="H2321" t="s">
        <v>11271</v>
      </c>
      <c r="I2321" t="s">
        <v>23</v>
      </c>
      <c r="K2321">
        <v>4</v>
      </c>
      <c r="L2321">
        <v>2</v>
      </c>
      <c r="M2321">
        <v>10</v>
      </c>
      <c r="N2321">
        <v>1</v>
      </c>
      <c r="O2321" t="s">
        <v>11266</v>
      </c>
      <c r="P2321" t="s">
        <v>517</v>
      </c>
      <c r="Q2321" t="s">
        <v>517</v>
      </c>
      <c r="R2321" t="s">
        <v>517</v>
      </c>
      <c r="S2321" t="s">
        <v>517</v>
      </c>
      <c r="T2321" t="s">
        <v>517</v>
      </c>
      <c r="U2321" t="s">
        <v>517</v>
      </c>
      <c r="V2321" t="s">
        <v>517</v>
      </c>
      <c r="W2321" t="s">
        <v>476</v>
      </c>
      <c r="X2321" t="s">
        <v>846</v>
      </c>
      <c r="Y2321" t="s">
        <v>1510</v>
      </c>
      <c r="Z2321">
        <v>33309</v>
      </c>
      <c r="AA2321" t="s">
        <v>1542</v>
      </c>
      <c r="AB2321">
        <v>26</v>
      </c>
      <c r="AC2321" t="s">
        <v>358</v>
      </c>
      <c r="AD2321" t="s">
        <v>482</v>
      </c>
      <c r="AF2321" t="s">
        <v>517</v>
      </c>
      <c r="AG2321" t="s">
        <v>517</v>
      </c>
      <c r="AH2321" t="s">
        <v>517</v>
      </c>
      <c r="AI2321" t="s">
        <v>517</v>
      </c>
      <c r="AJ2321" t="s">
        <v>517</v>
      </c>
    </row>
    <row r="2322" spans="1:36" x14ac:dyDescent="0.25">
      <c r="A2322" s="13" t="s">
        <v>13119</v>
      </c>
      <c r="B2322" s="1">
        <v>42827</v>
      </c>
      <c r="C2322" s="2">
        <v>0.40748842592592593</v>
      </c>
      <c r="D2322" t="s">
        <v>13120</v>
      </c>
      <c r="E2322" t="s">
        <v>22</v>
      </c>
      <c r="F2322" t="s">
        <v>13121</v>
      </c>
      <c r="G2322" s="14" t="s">
        <v>13122</v>
      </c>
      <c r="H2322" s="14" t="s">
        <v>13123</v>
      </c>
      <c r="I2322" t="s">
        <v>23</v>
      </c>
      <c r="K2322">
        <v>4</v>
      </c>
      <c r="L2322">
        <v>2</v>
      </c>
      <c r="M2322">
        <v>9</v>
      </c>
      <c r="N2322">
        <v>1</v>
      </c>
      <c r="O2322" t="s">
        <v>13118</v>
      </c>
      <c r="P2322" t="s">
        <v>517</v>
      </c>
      <c r="Q2322" t="s">
        <v>517</v>
      </c>
      <c r="R2322" t="s">
        <v>517</v>
      </c>
      <c r="S2322" t="s">
        <v>517</v>
      </c>
      <c r="T2322" t="s">
        <v>517</v>
      </c>
      <c r="U2322" t="s">
        <v>517</v>
      </c>
      <c r="V2322" t="s">
        <v>517</v>
      </c>
      <c r="W2322" t="s">
        <v>672</v>
      </c>
      <c r="X2322" t="s">
        <v>622</v>
      </c>
      <c r="Y2322" t="s">
        <v>13124</v>
      </c>
      <c r="Z2322" s="1">
        <v>20743</v>
      </c>
      <c r="AA2322" t="s">
        <v>582</v>
      </c>
      <c r="AB2322">
        <v>60</v>
      </c>
      <c r="AC2322" t="s">
        <v>358</v>
      </c>
      <c r="AD2322" t="s">
        <v>495</v>
      </c>
      <c r="AF2322" t="s">
        <v>517</v>
      </c>
      <c r="AG2322" t="s">
        <v>517</v>
      </c>
      <c r="AH2322" t="s">
        <v>517</v>
      </c>
      <c r="AI2322" t="s">
        <v>517</v>
      </c>
      <c r="AJ2322" t="s">
        <v>517</v>
      </c>
    </row>
    <row r="2323" spans="1:36" x14ac:dyDescent="0.25">
      <c r="A2323" s="13" t="s">
        <v>13125</v>
      </c>
      <c r="B2323" s="1">
        <v>42827</v>
      </c>
      <c r="C2323" s="2">
        <v>0.40681712962962963</v>
      </c>
      <c r="D2323" t="s">
        <v>13126</v>
      </c>
      <c r="E2323" t="s">
        <v>22</v>
      </c>
      <c r="F2323" t="s">
        <v>13121</v>
      </c>
      <c r="G2323" s="14" t="s">
        <v>13122</v>
      </c>
      <c r="H2323" s="14" t="s">
        <v>13123</v>
      </c>
      <c r="I2323" t="s">
        <v>23</v>
      </c>
      <c r="K2323">
        <v>4</v>
      </c>
      <c r="L2323">
        <v>2</v>
      </c>
      <c r="M2323">
        <v>9</v>
      </c>
      <c r="N2323">
        <v>1</v>
      </c>
      <c r="O2323" t="s">
        <v>13118</v>
      </c>
      <c r="P2323" t="s">
        <v>517</v>
      </c>
      <c r="Q2323" t="s">
        <v>517</v>
      </c>
      <c r="R2323" t="s">
        <v>517</v>
      </c>
      <c r="S2323" t="s">
        <v>517</v>
      </c>
      <c r="T2323" t="s">
        <v>517</v>
      </c>
      <c r="U2323" t="s">
        <v>517</v>
      </c>
      <c r="V2323" t="s">
        <v>517</v>
      </c>
      <c r="W2323" t="s">
        <v>672</v>
      </c>
      <c r="X2323" t="s">
        <v>622</v>
      </c>
      <c r="Y2323" t="s">
        <v>13124</v>
      </c>
      <c r="Z2323" s="1">
        <v>20743</v>
      </c>
      <c r="AA2323" t="s">
        <v>582</v>
      </c>
      <c r="AB2323">
        <v>60</v>
      </c>
      <c r="AC2323" t="s">
        <v>358</v>
      </c>
      <c r="AD2323" t="s">
        <v>495</v>
      </c>
      <c r="AF2323" t="s">
        <v>517</v>
      </c>
      <c r="AG2323" t="s">
        <v>517</v>
      </c>
      <c r="AH2323" t="s">
        <v>517</v>
      </c>
      <c r="AI2323" t="s">
        <v>517</v>
      </c>
      <c r="AJ2323" t="s">
        <v>517</v>
      </c>
    </row>
    <row r="2324" spans="1:36" x14ac:dyDescent="0.25">
      <c r="A2324" s="13" t="s">
        <v>13128</v>
      </c>
      <c r="B2324" s="1">
        <v>42827</v>
      </c>
      <c r="C2324" s="2">
        <v>0.39311342592592591</v>
      </c>
      <c r="D2324" t="s">
        <v>2145</v>
      </c>
      <c r="E2324" t="s">
        <v>22</v>
      </c>
      <c r="F2324" t="s">
        <v>13129</v>
      </c>
      <c r="G2324" s="14" t="s">
        <v>13130</v>
      </c>
      <c r="H2324" s="14" t="s">
        <v>13131</v>
      </c>
      <c r="I2324" t="s">
        <v>23</v>
      </c>
      <c r="K2324">
        <v>4</v>
      </c>
      <c r="L2324">
        <v>2</v>
      </c>
      <c r="M2324">
        <v>9</v>
      </c>
      <c r="N2324">
        <v>1</v>
      </c>
      <c r="O2324" t="s">
        <v>13127</v>
      </c>
      <c r="P2324" t="s">
        <v>517</v>
      </c>
      <c r="Q2324" t="s">
        <v>517</v>
      </c>
      <c r="R2324" t="s">
        <v>517</v>
      </c>
      <c r="S2324" t="s">
        <v>517</v>
      </c>
      <c r="T2324" t="s">
        <v>517</v>
      </c>
      <c r="U2324" t="s">
        <v>517</v>
      </c>
      <c r="V2324" t="s">
        <v>517</v>
      </c>
      <c r="W2324" t="s">
        <v>672</v>
      </c>
      <c r="X2324" t="s">
        <v>477</v>
      </c>
      <c r="Y2324" t="s">
        <v>13132</v>
      </c>
      <c r="Z2324" s="1">
        <v>28080</v>
      </c>
      <c r="AA2324" t="s">
        <v>2145</v>
      </c>
      <c r="AB2324">
        <v>40</v>
      </c>
      <c r="AC2324" t="s">
        <v>358</v>
      </c>
      <c r="AD2324" t="s">
        <v>483</v>
      </c>
      <c r="AF2324" t="s">
        <v>517</v>
      </c>
      <c r="AG2324" t="s">
        <v>517</v>
      </c>
      <c r="AH2324" t="s">
        <v>517</v>
      </c>
      <c r="AI2324" t="s">
        <v>517</v>
      </c>
      <c r="AJ2324" t="s">
        <v>517</v>
      </c>
    </row>
    <row r="2325" spans="1:36" x14ac:dyDescent="0.25">
      <c r="A2325" s="13" t="s">
        <v>13133</v>
      </c>
      <c r="B2325" s="1">
        <v>42827</v>
      </c>
      <c r="C2325" s="2">
        <v>0.39127314814814818</v>
      </c>
      <c r="D2325" t="s">
        <v>13134</v>
      </c>
      <c r="E2325" t="s">
        <v>542</v>
      </c>
      <c r="F2325" t="s">
        <v>13135</v>
      </c>
      <c r="G2325" s="14" t="s">
        <v>13136</v>
      </c>
      <c r="H2325" s="14" t="s">
        <v>13137</v>
      </c>
      <c r="I2325" t="s">
        <v>26</v>
      </c>
      <c r="K2325">
        <v>4</v>
      </c>
      <c r="L2325">
        <v>2</v>
      </c>
      <c r="M2325">
        <v>9</v>
      </c>
      <c r="N2325">
        <v>1</v>
      </c>
      <c r="O2325" t="s">
        <v>517</v>
      </c>
      <c r="P2325" t="s">
        <v>517</v>
      </c>
      <c r="Q2325" t="s">
        <v>517</v>
      </c>
      <c r="R2325" t="s">
        <v>517</v>
      </c>
      <c r="S2325" t="s">
        <v>517</v>
      </c>
      <c r="T2325" t="s">
        <v>517</v>
      </c>
      <c r="U2325" t="s">
        <v>517</v>
      </c>
      <c r="V2325" t="s">
        <v>517</v>
      </c>
      <c r="W2325" t="s">
        <v>517</v>
      </c>
      <c r="X2325" t="s">
        <v>517</v>
      </c>
      <c r="Y2325" t="s">
        <v>517</v>
      </c>
      <c r="Z2325" s="1" t="s">
        <v>517</v>
      </c>
      <c r="AA2325" t="s">
        <v>1684</v>
      </c>
      <c r="AB2325" t="s">
        <v>517</v>
      </c>
      <c r="AC2325" t="s">
        <v>358</v>
      </c>
      <c r="AD2325" t="s">
        <v>517</v>
      </c>
      <c r="AF2325" t="s">
        <v>8313</v>
      </c>
      <c r="AG2325" t="s">
        <v>517</v>
      </c>
      <c r="AH2325" t="s">
        <v>517</v>
      </c>
      <c r="AI2325" t="s">
        <v>517</v>
      </c>
      <c r="AJ2325" t="s">
        <v>517</v>
      </c>
    </row>
    <row r="2326" spans="1:36" x14ac:dyDescent="0.25">
      <c r="A2326" s="13" t="s">
        <v>13139</v>
      </c>
      <c r="B2326" s="1">
        <v>42827</v>
      </c>
      <c r="C2326" s="2">
        <v>0.35633101851851851</v>
      </c>
      <c r="D2326" t="s">
        <v>13140</v>
      </c>
      <c r="E2326" t="s">
        <v>22</v>
      </c>
      <c r="F2326" t="s">
        <v>13141</v>
      </c>
      <c r="G2326" t="s">
        <v>13142</v>
      </c>
      <c r="H2326" t="s">
        <v>13143</v>
      </c>
      <c r="I2326" t="s">
        <v>23</v>
      </c>
      <c r="K2326">
        <v>4</v>
      </c>
      <c r="L2326">
        <v>2</v>
      </c>
      <c r="M2326">
        <v>8</v>
      </c>
      <c r="N2326">
        <v>1</v>
      </c>
      <c r="O2326" t="s">
        <v>13138</v>
      </c>
      <c r="P2326" t="s">
        <v>517</v>
      </c>
      <c r="Q2326" t="s">
        <v>517</v>
      </c>
      <c r="R2326" t="s">
        <v>517</v>
      </c>
      <c r="S2326" t="s">
        <v>517</v>
      </c>
      <c r="T2326" t="s">
        <v>517</v>
      </c>
      <c r="U2326" t="s">
        <v>517</v>
      </c>
      <c r="V2326" t="s">
        <v>517</v>
      </c>
      <c r="W2326" t="s">
        <v>537</v>
      </c>
      <c r="X2326" t="s">
        <v>13144</v>
      </c>
      <c r="Y2326" t="s">
        <v>13145</v>
      </c>
      <c r="Z2326">
        <v>26872</v>
      </c>
      <c r="AA2326" t="s">
        <v>990</v>
      </c>
      <c r="AB2326">
        <v>43</v>
      </c>
      <c r="AC2326" t="s">
        <v>358</v>
      </c>
      <c r="AD2326" t="s">
        <v>487</v>
      </c>
      <c r="AF2326" t="s">
        <v>517</v>
      </c>
      <c r="AG2326" t="s">
        <v>517</v>
      </c>
      <c r="AH2326" t="s">
        <v>517</v>
      </c>
      <c r="AI2326" t="s">
        <v>517</v>
      </c>
      <c r="AJ2326" t="s">
        <v>517</v>
      </c>
    </row>
    <row r="2327" spans="1:36" x14ac:dyDescent="0.25">
      <c r="A2327" s="13" t="s">
        <v>13148</v>
      </c>
      <c r="B2327" s="1">
        <v>42827</v>
      </c>
      <c r="C2327" s="2">
        <v>0.30478009259259259</v>
      </c>
      <c r="D2327" t="s">
        <v>13149</v>
      </c>
      <c r="E2327" t="s">
        <v>116</v>
      </c>
      <c r="F2327" t="s">
        <v>13150</v>
      </c>
      <c r="G2327" s="14" t="s">
        <v>13151</v>
      </c>
      <c r="H2327" s="14" t="s">
        <v>13152</v>
      </c>
      <c r="I2327" t="s">
        <v>21</v>
      </c>
      <c r="K2327">
        <v>4</v>
      </c>
      <c r="L2327">
        <v>2</v>
      </c>
      <c r="M2327">
        <v>7</v>
      </c>
      <c r="N2327">
        <v>1</v>
      </c>
      <c r="O2327" t="s">
        <v>13146</v>
      </c>
      <c r="P2327" t="s">
        <v>13147</v>
      </c>
      <c r="Q2327" t="s">
        <v>517</v>
      </c>
      <c r="R2327" t="s">
        <v>517</v>
      </c>
      <c r="S2327" t="s">
        <v>517</v>
      </c>
      <c r="T2327" t="s">
        <v>517</v>
      </c>
      <c r="U2327" t="s">
        <v>517</v>
      </c>
      <c r="V2327" t="s">
        <v>517</v>
      </c>
      <c r="W2327" t="s">
        <v>537</v>
      </c>
      <c r="X2327" t="s">
        <v>590</v>
      </c>
      <c r="Y2327" t="s">
        <v>13153</v>
      </c>
      <c r="Z2327" s="1">
        <v>29744</v>
      </c>
      <c r="AA2327" t="s">
        <v>2929</v>
      </c>
      <c r="AB2327">
        <v>35</v>
      </c>
      <c r="AC2327" t="s">
        <v>357</v>
      </c>
      <c r="AD2327" t="s">
        <v>488</v>
      </c>
      <c r="AF2327" t="s">
        <v>517</v>
      </c>
      <c r="AG2327" t="s">
        <v>517</v>
      </c>
      <c r="AH2327" t="s">
        <v>517</v>
      </c>
      <c r="AI2327" t="s">
        <v>517</v>
      </c>
      <c r="AJ2327" t="s">
        <v>517</v>
      </c>
    </row>
    <row r="2328" spans="1:36" x14ac:dyDescent="0.25">
      <c r="A2328" s="13" t="s">
        <v>13155</v>
      </c>
      <c r="B2328" s="1">
        <v>42827</v>
      </c>
      <c r="C2328" s="2">
        <v>0.10376157407407409</v>
      </c>
      <c r="D2328" t="s">
        <v>13156</v>
      </c>
      <c r="E2328" t="s">
        <v>22</v>
      </c>
      <c r="F2328" t="s">
        <v>13157</v>
      </c>
      <c r="G2328" t="s">
        <v>13158</v>
      </c>
      <c r="H2328" t="s">
        <v>13159</v>
      </c>
      <c r="I2328" t="s">
        <v>21</v>
      </c>
      <c r="K2328">
        <v>4</v>
      </c>
      <c r="L2328">
        <v>2</v>
      </c>
      <c r="M2328">
        <v>2</v>
      </c>
      <c r="N2328">
        <v>1</v>
      </c>
      <c r="O2328" t="s">
        <v>13154</v>
      </c>
      <c r="P2328" t="s">
        <v>517</v>
      </c>
      <c r="Q2328" t="s">
        <v>517</v>
      </c>
      <c r="R2328" t="s">
        <v>517</v>
      </c>
      <c r="S2328" t="s">
        <v>517</v>
      </c>
      <c r="T2328" t="s">
        <v>517</v>
      </c>
      <c r="U2328" t="s">
        <v>517</v>
      </c>
      <c r="V2328" t="s">
        <v>517</v>
      </c>
      <c r="W2328" t="s">
        <v>537</v>
      </c>
      <c r="X2328" t="s">
        <v>1487</v>
      </c>
      <c r="Y2328" t="s">
        <v>13160</v>
      </c>
      <c r="Z2328">
        <v>31792</v>
      </c>
      <c r="AA2328" t="s">
        <v>4500</v>
      </c>
      <c r="AB2328">
        <v>30</v>
      </c>
      <c r="AC2328" t="s">
        <v>358</v>
      </c>
      <c r="AD2328" t="s">
        <v>500</v>
      </c>
      <c r="AF2328" t="s">
        <v>517</v>
      </c>
      <c r="AG2328" t="s">
        <v>517</v>
      </c>
      <c r="AH2328" t="s">
        <v>517</v>
      </c>
      <c r="AI2328" t="s">
        <v>517</v>
      </c>
      <c r="AJ2328" t="s">
        <v>517</v>
      </c>
    </row>
    <row r="2329" spans="1:36" x14ac:dyDescent="0.25">
      <c r="A2329" s="13" t="s">
        <v>13161</v>
      </c>
      <c r="B2329" s="1">
        <v>42827</v>
      </c>
      <c r="C2329" s="2">
        <v>7.6053240740740741E-2</v>
      </c>
      <c r="D2329" t="s">
        <v>1910</v>
      </c>
      <c r="E2329" t="s">
        <v>22</v>
      </c>
      <c r="F2329" t="s">
        <v>11201</v>
      </c>
      <c r="G2329" s="14" t="s">
        <v>11202</v>
      </c>
      <c r="H2329" s="14" t="s">
        <v>13162</v>
      </c>
      <c r="I2329" t="s">
        <v>23</v>
      </c>
      <c r="K2329">
        <v>4</v>
      </c>
      <c r="L2329">
        <v>2</v>
      </c>
      <c r="M2329">
        <v>1</v>
      </c>
      <c r="N2329">
        <v>1</v>
      </c>
      <c r="O2329" t="s">
        <v>11199</v>
      </c>
      <c r="P2329" t="s">
        <v>11197</v>
      </c>
      <c r="Q2329" t="s">
        <v>11198</v>
      </c>
      <c r="R2329" t="s">
        <v>517</v>
      </c>
      <c r="S2329" t="s">
        <v>517</v>
      </c>
      <c r="T2329" t="s">
        <v>517</v>
      </c>
      <c r="U2329" t="s">
        <v>517</v>
      </c>
      <c r="V2329" t="s">
        <v>517</v>
      </c>
      <c r="W2329" t="s">
        <v>589</v>
      </c>
      <c r="X2329" t="s">
        <v>590</v>
      </c>
      <c r="Y2329" t="s">
        <v>11204</v>
      </c>
      <c r="Z2329" s="1">
        <v>31932</v>
      </c>
      <c r="AA2329" t="s">
        <v>1910</v>
      </c>
      <c r="AB2329">
        <v>29</v>
      </c>
      <c r="AC2329" t="s">
        <v>358</v>
      </c>
      <c r="AD2329" t="s">
        <v>491</v>
      </c>
      <c r="AF2329" t="s">
        <v>517</v>
      </c>
      <c r="AG2329" t="s">
        <v>517</v>
      </c>
      <c r="AH2329" t="s">
        <v>517</v>
      </c>
      <c r="AI2329" t="s">
        <v>517</v>
      </c>
      <c r="AJ2329" t="s">
        <v>517</v>
      </c>
    </row>
    <row r="2330" spans="1:36" x14ac:dyDescent="0.25">
      <c r="A2330" s="13" t="s">
        <v>13165</v>
      </c>
      <c r="B2330" s="1">
        <v>42826</v>
      </c>
      <c r="C2330" s="2">
        <v>0.90484953703703708</v>
      </c>
      <c r="D2330" t="s">
        <v>13166</v>
      </c>
      <c r="E2330" t="s">
        <v>22</v>
      </c>
      <c r="F2330" t="s">
        <v>13167</v>
      </c>
      <c r="G2330" s="14" t="s">
        <v>13168</v>
      </c>
      <c r="H2330" s="14" t="s">
        <v>13169</v>
      </c>
      <c r="I2330" t="s">
        <v>21</v>
      </c>
      <c r="K2330">
        <v>4</v>
      </c>
      <c r="L2330">
        <v>1</v>
      </c>
      <c r="M2330">
        <v>21</v>
      </c>
      <c r="N2330">
        <v>7</v>
      </c>
      <c r="O2330" t="s">
        <v>13163</v>
      </c>
      <c r="P2330" t="s">
        <v>13164</v>
      </c>
      <c r="Q2330" t="s">
        <v>517</v>
      </c>
      <c r="R2330" t="s">
        <v>517</v>
      </c>
      <c r="S2330" t="s">
        <v>517</v>
      </c>
      <c r="T2330" t="s">
        <v>517</v>
      </c>
      <c r="U2330" t="s">
        <v>517</v>
      </c>
      <c r="V2330" t="s">
        <v>517</v>
      </c>
      <c r="W2330" t="s">
        <v>537</v>
      </c>
      <c r="X2330" t="s">
        <v>590</v>
      </c>
      <c r="Y2330" t="s">
        <v>13170</v>
      </c>
      <c r="Z2330" s="1">
        <v>28613</v>
      </c>
      <c r="AA2330" t="s">
        <v>879</v>
      </c>
      <c r="AB2330">
        <v>38</v>
      </c>
      <c r="AC2330" t="s">
        <v>357</v>
      </c>
      <c r="AD2330" t="s">
        <v>496</v>
      </c>
      <c r="AF2330" t="s">
        <v>8295</v>
      </c>
      <c r="AG2330" t="s">
        <v>517</v>
      </c>
      <c r="AH2330" t="s">
        <v>8266</v>
      </c>
      <c r="AI2330" t="s">
        <v>8253</v>
      </c>
      <c r="AJ2330" t="s">
        <v>517</v>
      </c>
    </row>
    <row r="2331" spans="1:36" x14ac:dyDescent="0.25">
      <c r="A2331" s="13" t="s">
        <v>13171</v>
      </c>
      <c r="B2331" s="1">
        <v>42826</v>
      </c>
      <c r="C2331" s="2">
        <v>0.78690972222222222</v>
      </c>
      <c r="D2331" t="s">
        <v>13172</v>
      </c>
      <c r="E2331" t="s">
        <v>22</v>
      </c>
      <c r="F2331" t="s">
        <v>13173</v>
      </c>
      <c r="G2331" s="14" t="s">
        <v>13174</v>
      </c>
      <c r="H2331" s="14" t="s">
        <v>13175</v>
      </c>
      <c r="I2331" t="s">
        <v>21</v>
      </c>
      <c r="K2331">
        <v>4</v>
      </c>
      <c r="L2331">
        <v>1</v>
      </c>
      <c r="M2331">
        <v>18</v>
      </c>
      <c r="N2331">
        <v>7</v>
      </c>
      <c r="O2331" t="s">
        <v>517</v>
      </c>
      <c r="P2331" t="s">
        <v>517</v>
      </c>
      <c r="Q2331" t="s">
        <v>517</v>
      </c>
      <c r="R2331" t="s">
        <v>517</v>
      </c>
      <c r="S2331" t="s">
        <v>517</v>
      </c>
      <c r="T2331" t="s">
        <v>517</v>
      </c>
      <c r="U2331" t="s">
        <v>517</v>
      </c>
      <c r="V2331" t="s">
        <v>517</v>
      </c>
      <c r="W2331" t="s">
        <v>517</v>
      </c>
      <c r="X2331" t="s">
        <v>517</v>
      </c>
      <c r="Y2331" t="s">
        <v>13176</v>
      </c>
      <c r="Z2331" s="1">
        <v>28915</v>
      </c>
      <c r="AA2331" t="s">
        <v>546</v>
      </c>
      <c r="AB2331">
        <v>38</v>
      </c>
      <c r="AC2331" t="s">
        <v>358</v>
      </c>
      <c r="AD2331" t="s">
        <v>507</v>
      </c>
      <c r="AF2331" t="s">
        <v>8263</v>
      </c>
      <c r="AG2331" t="s">
        <v>517</v>
      </c>
      <c r="AH2331" t="s">
        <v>517</v>
      </c>
      <c r="AI2331" t="s">
        <v>517</v>
      </c>
      <c r="AJ2331" t="s">
        <v>517</v>
      </c>
    </row>
    <row r="2332" spans="1:36" x14ac:dyDescent="0.25">
      <c r="A2332" s="13" t="s">
        <v>13178</v>
      </c>
      <c r="B2332" s="1">
        <v>42826</v>
      </c>
      <c r="C2332" s="2">
        <v>0.70724537037037039</v>
      </c>
      <c r="D2332" t="s">
        <v>13179</v>
      </c>
      <c r="E2332" t="s">
        <v>22</v>
      </c>
      <c r="F2332" t="s">
        <v>13180</v>
      </c>
      <c r="G2332" s="14" t="s">
        <v>13181</v>
      </c>
      <c r="H2332" s="14" t="s">
        <v>13182</v>
      </c>
      <c r="I2332" t="s">
        <v>21</v>
      </c>
      <c r="K2332">
        <v>4</v>
      </c>
      <c r="L2332">
        <v>1</v>
      </c>
      <c r="M2332">
        <v>16</v>
      </c>
      <c r="N2332">
        <v>7</v>
      </c>
      <c r="O2332" t="s">
        <v>13177</v>
      </c>
      <c r="P2332" t="s">
        <v>517</v>
      </c>
      <c r="Q2332" t="s">
        <v>517</v>
      </c>
      <c r="R2332" t="s">
        <v>517</v>
      </c>
      <c r="S2332" t="s">
        <v>517</v>
      </c>
      <c r="T2332" t="s">
        <v>517</v>
      </c>
      <c r="U2332" t="s">
        <v>517</v>
      </c>
      <c r="V2332" t="s">
        <v>517</v>
      </c>
      <c r="W2332" t="s">
        <v>589</v>
      </c>
      <c r="X2332" t="s">
        <v>1238</v>
      </c>
      <c r="Y2332" t="s">
        <v>13183</v>
      </c>
      <c r="Z2332" s="1">
        <v>31868</v>
      </c>
      <c r="AA2332" t="s">
        <v>7792</v>
      </c>
      <c r="AB2332">
        <v>30</v>
      </c>
      <c r="AC2332" t="s">
        <v>357</v>
      </c>
      <c r="AD2332" t="s">
        <v>483</v>
      </c>
      <c r="AF2332" t="s">
        <v>8296</v>
      </c>
      <c r="AG2332" t="s">
        <v>8260</v>
      </c>
      <c r="AH2332" t="s">
        <v>8306</v>
      </c>
      <c r="AI2332" t="s">
        <v>517</v>
      </c>
      <c r="AJ2332" t="s">
        <v>517</v>
      </c>
    </row>
    <row r="2333" spans="1:36" x14ac:dyDescent="0.25">
      <c r="A2333" s="13" t="s">
        <v>13185</v>
      </c>
      <c r="B2333" s="1">
        <v>42826</v>
      </c>
      <c r="C2333" s="2">
        <v>0.6324305555555555</v>
      </c>
      <c r="D2333" t="s">
        <v>13186</v>
      </c>
      <c r="E2333" t="s">
        <v>22</v>
      </c>
      <c r="F2333" t="s">
        <v>13187</v>
      </c>
      <c r="G2333" s="14" t="s">
        <v>13188</v>
      </c>
      <c r="H2333" s="14" t="s">
        <v>13189</v>
      </c>
      <c r="I2333" t="s">
        <v>25</v>
      </c>
      <c r="K2333">
        <v>4</v>
      </c>
      <c r="L2333">
        <v>1</v>
      </c>
      <c r="M2333">
        <v>15</v>
      </c>
      <c r="N2333">
        <v>7</v>
      </c>
      <c r="O2333" t="s">
        <v>13184</v>
      </c>
      <c r="P2333" t="s">
        <v>517</v>
      </c>
      <c r="Q2333" t="s">
        <v>517</v>
      </c>
      <c r="R2333" t="s">
        <v>517</v>
      </c>
      <c r="S2333" t="s">
        <v>517</v>
      </c>
      <c r="T2333" t="s">
        <v>517</v>
      </c>
      <c r="U2333" t="s">
        <v>517</v>
      </c>
      <c r="V2333" t="s">
        <v>517</v>
      </c>
      <c r="W2333" t="s">
        <v>852</v>
      </c>
      <c r="X2333" t="s">
        <v>846</v>
      </c>
      <c r="Y2333" t="s">
        <v>517</v>
      </c>
      <c r="Z2333" s="1" t="s">
        <v>517</v>
      </c>
      <c r="AA2333" t="s">
        <v>13190</v>
      </c>
      <c r="AB2333" t="s">
        <v>517</v>
      </c>
      <c r="AC2333" t="s">
        <v>358</v>
      </c>
      <c r="AD2333" t="s">
        <v>517</v>
      </c>
      <c r="AF2333" t="s">
        <v>517</v>
      </c>
      <c r="AG2333" t="s">
        <v>517</v>
      </c>
      <c r="AH2333" t="s">
        <v>517</v>
      </c>
      <c r="AI2333" t="s">
        <v>517</v>
      </c>
      <c r="AJ2333" t="s">
        <v>517</v>
      </c>
    </row>
    <row r="2334" spans="1:36" x14ac:dyDescent="0.25">
      <c r="A2334" s="13" t="s">
        <v>13191</v>
      </c>
      <c r="B2334" s="1">
        <v>42826</v>
      </c>
      <c r="C2334" s="2">
        <v>0.57391203703703708</v>
      </c>
      <c r="D2334" t="s">
        <v>13192</v>
      </c>
      <c r="E2334" t="s">
        <v>22</v>
      </c>
      <c r="F2334" t="s">
        <v>13193</v>
      </c>
      <c r="G2334" t="s">
        <v>13194</v>
      </c>
      <c r="H2334" t="s">
        <v>13195</v>
      </c>
      <c r="I2334" t="s">
        <v>24</v>
      </c>
      <c r="K2334">
        <v>4</v>
      </c>
      <c r="L2334">
        <v>1</v>
      </c>
      <c r="M2334">
        <v>13</v>
      </c>
      <c r="N2334">
        <v>7</v>
      </c>
      <c r="O2334" t="s">
        <v>517</v>
      </c>
      <c r="P2334" t="s">
        <v>517</v>
      </c>
      <c r="Q2334" t="s">
        <v>517</v>
      </c>
      <c r="R2334" t="s">
        <v>517</v>
      </c>
      <c r="S2334" t="s">
        <v>517</v>
      </c>
      <c r="T2334" t="s">
        <v>517</v>
      </c>
      <c r="U2334" t="s">
        <v>517</v>
      </c>
      <c r="V2334" t="s">
        <v>517</v>
      </c>
      <c r="W2334" t="s">
        <v>517</v>
      </c>
      <c r="X2334" t="s">
        <v>517</v>
      </c>
      <c r="Y2334" t="s">
        <v>13196</v>
      </c>
      <c r="Z2334">
        <v>24363</v>
      </c>
      <c r="AA2334" t="s">
        <v>471</v>
      </c>
      <c r="AB2334">
        <v>50</v>
      </c>
      <c r="AC2334" t="s">
        <v>358</v>
      </c>
      <c r="AD2334" t="s">
        <v>494</v>
      </c>
      <c r="AF2334" t="s">
        <v>8295</v>
      </c>
      <c r="AG2334" t="s">
        <v>8313</v>
      </c>
      <c r="AH2334" t="s">
        <v>8259</v>
      </c>
      <c r="AI2334" t="s">
        <v>517</v>
      </c>
      <c r="AJ2334" t="s">
        <v>517</v>
      </c>
    </row>
    <row r="2335" spans="1:36" x14ac:dyDescent="0.25">
      <c r="A2335" s="13" t="s">
        <v>13197</v>
      </c>
      <c r="B2335" s="1">
        <v>42826</v>
      </c>
      <c r="C2335" s="2">
        <v>0.57013888888888886</v>
      </c>
      <c r="D2335" t="s">
        <v>13198</v>
      </c>
      <c r="E2335" t="s">
        <v>22</v>
      </c>
      <c r="F2335" t="s">
        <v>13199</v>
      </c>
      <c r="G2335" s="14" t="s">
        <v>13200</v>
      </c>
      <c r="H2335" s="14" t="s">
        <v>13201</v>
      </c>
      <c r="I2335" t="s">
        <v>24</v>
      </c>
      <c r="K2335">
        <v>4</v>
      </c>
      <c r="L2335">
        <v>1</v>
      </c>
      <c r="M2335">
        <v>13</v>
      </c>
      <c r="N2335">
        <v>7</v>
      </c>
      <c r="O2335" t="s">
        <v>517</v>
      </c>
      <c r="P2335" t="s">
        <v>517</v>
      </c>
      <c r="Q2335" t="s">
        <v>517</v>
      </c>
      <c r="R2335" t="s">
        <v>517</v>
      </c>
      <c r="S2335" t="s">
        <v>517</v>
      </c>
      <c r="T2335" t="s">
        <v>517</v>
      </c>
      <c r="U2335" t="s">
        <v>517</v>
      </c>
      <c r="V2335" t="s">
        <v>517</v>
      </c>
      <c r="W2335" t="s">
        <v>517</v>
      </c>
      <c r="X2335" t="s">
        <v>517</v>
      </c>
      <c r="Y2335" t="s">
        <v>517</v>
      </c>
      <c r="Z2335" s="1" t="s">
        <v>517</v>
      </c>
      <c r="AA2335" t="s">
        <v>478</v>
      </c>
      <c r="AB2335" t="s">
        <v>517</v>
      </c>
      <c r="AC2335" t="s">
        <v>358</v>
      </c>
      <c r="AD2335" t="s">
        <v>517</v>
      </c>
      <c r="AF2335" t="s">
        <v>517</v>
      </c>
      <c r="AG2335" t="s">
        <v>517</v>
      </c>
      <c r="AH2335" t="s">
        <v>517</v>
      </c>
      <c r="AI2335" t="s">
        <v>517</v>
      </c>
      <c r="AJ2335" t="s">
        <v>517</v>
      </c>
    </row>
    <row r="2336" spans="1:36" x14ac:dyDescent="0.25">
      <c r="A2336" s="13" t="s">
        <v>13202</v>
      </c>
      <c r="B2336" s="1">
        <v>42826</v>
      </c>
      <c r="C2336" s="2">
        <v>0.54244212962962968</v>
      </c>
      <c r="D2336" t="s">
        <v>12816</v>
      </c>
      <c r="E2336" t="s">
        <v>22</v>
      </c>
      <c r="F2336" t="s">
        <v>12817</v>
      </c>
      <c r="G2336" s="14" t="s">
        <v>12818</v>
      </c>
      <c r="H2336" s="14" t="s">
        <v>13115</v>
      </c>
      <c r="I2336" t="s">
        <v>21</v>
      </c>
      <c r="K2336">
        <v>4</v>
      </c>
      <c r="L2336">
        <v>1</v>
      </c>
      <c r="M2336">
        <v>13</v>
      </c>
      <c r="N2336">
        <v>7</v>
      </c>
      <c r="O2336" t="s">
        <v>517</v>
      </c>
      <c r="P2336" t="s">
        <v>517</v>
      </c>
      <c r="Q2336" t="s">
        <v>517</v>
      </c>
      <c r="R2336" t="s">
        <v>517</v>
      </c>
      <c r="S2336" t="s">
        <v>517</v>
      </c>
      <c r="T2336" t="s">
        <v>517</v>
      </c>
      <c r="U2336" t="s">
        <v>517</v>
      </c>
      <c r="V2336" t="s">
        <v>517</v>
      </c>
      <c r="W2336" t="s">
        <v>517</v>
      </c>
      <c r="X2336" t="s">
        <v>517</v>
      </c>
      <c r="Y2336" t="s">
        <v>5167</v>
      </c>
      <c r="Z2336" s="1">
        <v>34125</v>
      </c>
      <c r="AA2336" t="s">
        <v>12820</v>
      </c>
      <c r="AB2336">
        <v>23</v>
      </c>
      <c r="AC2336" t="s">
        <v>357</v>
      </c>
      <c r="AD2336" t="s">
        <v>487</v>
      </c>
      <c r="AF2336" t="s">
        <v>8259</v>
      </c>
      <c r="AG2336" t="s">
        <v>517</v>
      </c>
      <c r="AH2336" t="s">
        <v>517</v>
      </c>
      <c r="AI2336" t="s">
        <v>517</v>
      </c>
      <c r="AJ2336" t="s">
        <v>517</v>
      </c>
    </row>
    <row r="2337" spans="1:36" x14ac:dyDescent="0.25">
      <c r="A2337" s="13" t="s">
        <v>13203</v>
      </c>
      <c r="B2337" s="1">
        <v>42826</v>
      </c>
      <c r="C2337" s="2">
        <v>0.47131944444444446</v>
      </c>
      <c r="D2337" t="s">
        <v>13204</v>
      </c>
      <c r="E2337" t="s">
        <v>22</v>
      </c>
      <c r="F2337" t="s">
        <v>13205</v>
      </c>
      <c r="G2337" t="s">
        <v>13206</v>
      </c>
      <c r="H2337" t="s">
        <v>13207</v>
      </c>
      <c r="I2337" t="s">
        <v>24</v>
      </c>
      <c r="K2337">
        <v>4</v>
      </c>
      <c r="L2337">
        <v>1</v>
      </c>
      <c r="M2337">
        <v>11</v>
      </c>
      <c r="N2337">
        <v>7</v>
      </c>
      <c r="O2337" t="s">
        <v>517</v>
      </c>
      <c r="P2337" t="s">
        <v>517</v>
      </c>
      <c r="Q2337" t="s">
        <v>517</v>
      </c>
      <c r="R2337" t="s">
        <v>517</v>
      </c>
      <c r="S2337" t="s">
        <v>517</v>
      </c>
      <c r="T2337" t="s">
        <v>517</v>
      </c>
      <c r="U2337" t="s">
        <v>517</v>
      </c>
      <c r="V2337" t="s">
        <v>517</v>
      </c>
      <c r="W2337" t="s">
        <v>517</v>
      </c>
      <c r="X2337" t="s">
        <v>517</v>
      </c>
      <c r="Y2337" t="s">
        <v>13208</v>
      </c>
      <c r="Z2337">
        <v>33016</v>
      </c>
      <c r="AA2337" t="s">
        <v>546</v>
      </c>
      <c r="AB2337">
        <v>26</v>
      </c>
      <c r="AC2337" t="s">
        <v>358</v>
      </c>
      <c r="AD2337" t="s">
        <v>489</v>
      </c>
      <c r="AF2337" t="s">
        <v>517</v>
      </c>
      <c r="AG2337" t="s">
        <v>517</v>
      </c>
      <c r="AH2337" t="s">
        <v>517</v>
      </c>
      <c r="AI2337" t="s">
        <v>517</v>
      </c>
      <c r="AJ2337" t="s">
        <v>517</v>
      </c>
    </row>
    <row r="2338" spans="1:36" x14ac:dyDescent="0.25">
      <c r="A2338" s="13" t="s">
        <v>13210</v>
      </c>
      <c r="B2338" s="1">
        <v>42826</v>
      </c>
      <c r="C2338" s="2">
        <v>0.40526620370370375</v>
      </c>
      <c r="D2338" t="s">
        <v>13211</v>
      </c>
      <c r="E2338" t="s">
        <v>22</v>
      </c>
      <c r="F2338" t="s">
        <v>13212</v>
      </c>
      <c r="G2338" t="s">
        <v>13213</v>
      </c>
      <c r="H2338" t="s">
        <v>13214</v>
      </c>
      <c r="I2338" t="s">
        <v>23</v>
      </c>
      <c r="K2338">
        <v>4</v>
      </c>
      <c r="L2338">
        <v>1</v>
      </c>
      <c r="M2338">
        <v>9</v>
      </c>
      <c r="N2338">
        <v>7</v>
      </c>
      <c r="O2338" t="s">
        <v>13209</v>
      </c>
      <c r="P2338" t="s">
        <v>517</v>
      </c>
      <c r="Q2338" t="s">
        <v>517</v>
      </c>
      <c r="R2338" t="s">
        <v>517</v>
      </c>
      <c r="S2338" t="s">
        <v>517</v>
      </c>
      <c r="T2338" t="s">
        <v>517</v>
      </c>
      <c r="U2338" t="s">
        <v>517</v>
      </c>
      <c r="V2338" t="s">
        <v>517</v>
      </c>
      <c r="W2338" t="s">
        <v>589</v>
      </c>
      <c r="X2338" t="s">
        <v>590</v>
      </c>
      <c r="Y2338" t="s">
        <v>517</v>
      </c>
      <c r="Z2338" t="s">
        <v>517</v>
      </c>
      <c r="AA2338" t="s">
        <v>13215</v>
      </c>
      <c r="AB2338" t="s">
        <v>517</v>
      </c>
      <c r="AC2338" t="s">
        <v>358</v>
      </c>
      <c r="AD2338" t="s">
        <v>517</v>
      </c>
      <c r="AF2338" t="s">
        <v>517</v>
      </c>
      <c r="AG2338" t="s">
        <v>517</v>
      </c>
      <c r="AH2338" t="s">
        <v>517</v>
      </c>
      <c r="AI2338" t="s">
        <v>517</v>
      </c>
      <c r="AJ2338" t="s">
        <v>517</v>
      </c>
    </row>
    <row r="2339" spans="1:36" x14ac:dyDescent="0.25">
      <c r="A2339" s="13" t="s">
        <v>13216</v>
      </c>
      <c r="B2339" s="1">
        <v>42826</v>
      </c>
      <c r="C2339" s="2">
        <v>0.37261574074074072</v>
      </c>
      <c r="D2339" t="s">
        <v>13217</v>
      </c>
      <c r="E2339" t="s">
        <v>22</v>
      </c>
      <c r="F2339" t="s">
        <v>13021</v>
      </c>
      <c r="G2339" s="14" t="s">
        <v>13022</v>
      </c>
      <c r="H2339" s="14" t="s">
        <v>13218</v>
      </c>
      <c r="I2339" t="s">
        <v>23</v>
      </c>
      <c r="K2339">
        <v>4</v>
      </c>
      <c r="L2339">
        <v>1</v>
      </c>
      <c r="M2339">
        <v>8</v>
      </c>
      <c r="N2339">
        <v>7</v>
      </c>
      <c r="O2339" t="s">
        <v>13018</v>
      </c>
      <c r="P2339" t="s">
        <v>517</v>
      </c>
      <c r="Q2339" t="s">
        <v>517</v>
      </c>
      <c r="R2339" t="s">
        <v>517</v>
      </c>
      <c r="S2339" t="s">
        <v>517</v>
      </c>
      <c r="T2339" t="s">
        <v>517</v>
      </c>
      <c r="U2339" t="s">
        <v>517</v>
      </c>
      <c r="V2339" t="s">
        <v>517</v>
      </c>
      <c r="W2339" t="s">
        <v>672</v>
      </c>
      <c r="X2339" t="s">
        <v>477</v>
      </c>
      <c r="Y2339" t="s">
        <v>13024</v>
      </c>
      <c r="Z2339" s="1">
        <v>25007</v>
      </c>
      <c r="AA2339" t="s">
        <v>13219</v>
      </c>
      <c r="AB2339">
        <v>48</v>
      </c>
      <c r="AC2339" t="s">
        <v>357</v>
      </c>
      <c r="AD2339" t="s">
        <v>487</v>
      </c>
      <c r="AF2339" t="s">
        <v>8304</v>
      </c>
      <c r="AG2339" t="s">
        <v>8254</v>
      </c>
      <c r="AH2339" t="s">
        <v>8253</v>
      </c>
      <c r="AI2339" t="s">
        <v>517</v>
      </c>
      <c r="AJ2339" t="s">
        <v>517</v>
      </c>
    </row>
    <row r="2340" spans="1:36" x14ac:dyDescent="0.25">
      <c r="A2340" s="13" t="s">
        <v>13221</v>
      </c>
      <c r="B2340" s="1">
        <v>42826</v>
      </c>
      <c r="C2340" s="2">
        <v>0.21658564814814815</v>
      </c>
      <c r="D2340" t="s">
        <v>13222</v>
      </c>
      <c r="E2340" t="s">
        <v>116</v>
      </c>
      <c r="F2340" t="s">
        <v>13223</v>
      </c>
      <c r="G2340" s="14" t="s">
        <v>13224</v>
      </c>
      <c r="H2340" s="14" t="s">
        <v>13225</v>
      </c>
      <c r="I2340" t="s">
        <v>23</v>
      </c>
      <c r="K2340">
        <v>4</v>
      </c>
      <c r="L2340">
        <v>1</v>
      </c>
      <c r="M2340">
        <v>5</v>
      </c>
      <c r="N2340">
        <v>7</v>
      </c>
      <c r="O2340" t="s">
        <v>13220</v>
      </c>
      <c r="P2340" t="s">
        <v>517</v>
      </c>
      <c r="Q2340" t="s">
        <v>517</v>
      </c>
      <c r="R2340" t="s">
        <v>517</v>
      </c>
      <c r="S2340" t="s">
        <v>517</v>
      </c>
      <c r="T2340" t="s">
        <v>517</v>
      </c>
      <c r="U2340" t="s">
        <v>517</v>
      </c>
      <c r="V2340" t="s">
        <v>517</v>
      </c>
      <c r="W2340" t="s">
        <v>537</v>
      </c>
      <c r="X2340" t="s">
        <v>590</v>
      </c>
      <c r="Y2340" t="s">
        <v>517</v>
      </c>
      <c r="Z2340" s="1" t="s">
        <v>517</v>
      </c>
      <c r="AA2340" t="s">
        <v>1064</v>
      </c>
      <c r="AB2340" t="s">
        <v>517</v>
      </c>
      <c r="AC2340" t="s">
        <v>358</v>
      </c>
      <c r="AD2340" t="s">
        <v>517</v>
      </c>
      <c r="AF2340" t="s">
        <v>8253</v>
      </c>
      <c r="AG2340" t="s">
        <v>8295</v>
      </c>
      <c r="AH2340" t="s">
        <v>517</v>
      </c>
      <c r="AI2340" t="s">
        <v>517</v>
      </c>
      <c r="AJ2340" t="s">
        <v>517</v>
      </c>
    </row>
    <row r="2341" spans="1:36" x14ac:dyDescent="0.25">
      <c r="A2341" s="13" t="s">
        <v>13226</v>
      </c>
      <c r="B2341" s="1">
        <v>42826</v>
      </c>
      <c r="C2341" s="2">
        <v>0.20195601851851852</v>
      </c>
      <c r="D2341" t="s">
        <v>13227</v>
      </c>
      <c r="E2341" t="s">
        <v>22</v>
      </c>
      <c r="F2341" t="s">
        <v>13228</v>
      </c>
      <c r="G2341" t="s">
        <v>13229</v>
      </c>
      <c r="H2341" t="s">
        <v>13230</v>
      </c>
      <c r="I2341" t="s">
        <v>24</v>
      </c>
      <c r="K2341">
        <v>4</v>
      </c>
      <c r="L2341">
        <v>1</v>
      </c>
      <c r="M2341">
        <v>4</v>
      </c>
      <c r="N2341">
        <v>7</v>
      </c>
      <c r="O2341" t="s">
        <v>517</v>
      </c>
      <c r="P2341" t="s">
        <v>517</v>
      </c>
      <c r="Q2341" t="s">
        <v>517</v>
      </c>
      <c r="R2341" t="s">
        <v>517</v>
      </c>
      <c r="S2341" t="s">
        <v>517</v>
      </c>
      <c r="T2341" t="s">
        <v>517</v>
      </c>
      <c r="U2341" t="s">
        <v>517</v>
      </c>
      <c r="V2341" t="s">
        <v>517</v>
      </c>
      <c r="W2341" t="s">
        <v>517</v>
      </c>
      <c r="X2341" t="s">
        <v>517</v>
      </c>
      <c r="Y2341" t="s">
        <v>13231</v>
      </c>
      <c r="Z2341">
        <v>25552</v>
      </c>
      <c r="AA2341" t="s">
        <v>529</v>
      </c>
      <c r="AB2341">
        <v>47</v>
      </c>
      <c r="AC2341" t="s">
        <v>358</v>
      </c>
      <c r="AD2341" t="s">
        <v>491</v>
      </c>
      <c r="AF2341" t="s">
        <v>8282</v>
      </c>
      <c r="AG2341" t="s">
        <v>517</v>
      </c>
      <c r="AH2341" t="s">
        <v>517</v>
      </c>
      <c r="AI2341" t="s">
        <v>517</v>
      </c>
      <c r="AJ2341" t="s">
        <v>517</v>
      </c>
    </row>
    <row r="2342" spans="1:36" x14ac:dyDescent="0.25">
      <c r="A2342" s="13" t="s">
        <v>13232</v>
      </c>
      <c r="B2342" s="1">
        <v>42826</v>
      </c>
      <c r="C2342" s="2">
        <v>0.19734953703703703</v>
      </c>
      <c r="D2342" t="s">
        <v>13233</v>
      </c>
      <c r="E2342" t="s">
        <v>1282</v>
      </c>
      <c r="F2342" t="s">
        <v>13234</v>
      </c>
      <c r="G2342" s="14" t="s">
        <v>13235</v>
      </c>
      <c r="H2342" s="14" t="s">
        <v>13236</v>
      </c>
      <c r="I2342" t="s">
        <v>25</v>
      </c>
      <c r="K2342">
        <v>4</v>
      </c>
      <c r="L2342">
        <v>1</v>
      </c>
      <c r="M2342">
        <v>4</v>
      </c>
      <c r="N2342">
        <v>7</v>
      </c>
      <c r="O2342" t="s">
        <v>517</v>
      </c>
      <c r="P2342" t="s">
        <v>517</v>
      </c>
      <c r="Q2342" t="s">
        <v>517</v>
      </c>
      <c r="R2342" t="s">
        <v>517</v>
      </c>
      <c r="S2342" t="s">
        <v>517</v>
      </c>
      <c r="T2342" t="s">
        <v>517</v>
      </c>
      <c r="U2342" t="s">
        <v>517</v>
      </c>
      <c r="V2342" t="s">
        <v>517</v>
      </c>
      <c r="W2342" t="s">
        <v>517</v>
      </c>
      <c r="X2342" t="s">
        <v>517</v>
      </c>
      <c r="Y2342" t="s">
        <v>517</v>
      </c>
      <c r="Z2342" s="1" t="s">
        <v>517</v>
      </c>
      <c r="AA2342" t="s">
        <v>13233</v>
      </c>
      <c r="AB2342" t="s">
        <v>517</v>
      </c>
      <c r="AC2342" t="s">
        <v>358</v>
      </c>
      <c r="AD2342" t="s">
        <v>517</v>
      </c>
      <c r="AF2342" t="s">
        <v>8308</v>
      </c>
      <c r="AG2342" t="s">
        <v>8263</v>
      </c>
      <c r="AH2342" t="s">
        <v>517</v>
      </c>
      <c r="AI2342" t="s">
        <v>517</v>
      </c>
      <c r="AJ2342" t="s">
        <v>517</v>
      </c>
    </row>
    <row r="2343" spans="1:36" x14ac:dyDescent="0.25">
      <c r="A2343" s="13" t="s">
        <v>13237</v>
      </c>
      <c r="B2343" s="1">
        <v>42825</v>
      </c>
      <c r="C2343" s="2">
        <v>0.90864583333333337</v>
      </c>
      <c r="D2343" t="s">
        <v>13079</v>
      </c>
      <c r="E2343" t="s">
        <v>22</v>
      </c>
      <c r="F2343" t="s">
        <v>13080</v>
      </c>
      <c r="G2343" s="14" t="s">
        <v>13081</v>
      </c>
      <c r="H2343" s="14" t="s">
        <v>13082</v>
      </c>
      <c r="I2343" t="s">
        <v>23</v>
      </c>
      <c r="K2343">
        <f>MONTH(B2343)</f>
        <v>3</v>
      </c>
      <c r="L2343">
        <f>DAY(B2343)</f>
        <v>31</v>
      </c>
      <c r="M2343">
        <f>HOUR(C2343)</f>
        <v>21</v>
      </c>
      <c r="N2343">
        <v>6</v>
      </c>
      <c r="O2343" t="s">
        <v>517</v>
      </c>
      <c r="P2343" t="s">
        <v>517</v>
      </c>
      <c r="Q2343" t="s">
        <v>517</v>
      </c>
      <c r="R2343" t="s">
        <v>517</v>
      </c>
      <c r="S2343" t="s">
        <v>517</v>
      </c>
      <c r="T2343" t="s">
        <v>517</v>
      </c>
      <c r="U2343" t="s">
        <v>517</v>
      </c>
      <c r="V2343" t="s">
        <v>517</v>
      </c>
      <c r="W2343" t="s">
        <v>517</v>
      </c>
      <c r="X2343" t="s">
        <v>517</v>
      </c>
      <c r="Y2343" t="s">
        <v>13083</v>
      </c>
      <c r="Z2343" s="1">
        <v>32643</v>
      </c>
      <c r="AA2343" t="s">
        <v>529</v>
      </c>
      <c r="AB2343">
        <v>27</v>
      </c>
      <c r="AC2343" t="s">
        <v>357</v>
      </c>
      <c r="AD2343" t="s">
        <v>487</v>
      </c>
      <c r="AF2343" t="s">
        <v>517</v>
      </c>
      <c r="AG2343" t="s">
        <v>517</v>
      </c>
      <c r="AH2343" t="s">
        <v>517</v>
      </c>
      <c r="AI2343" t="s">
        <v>517</v>
      </c>
      <c r="AJ2343" t="s">
        <v>517</v>
      </c>
    </row>
    <row r="2344" spans="1:36" x14ac:dyDescent="0.25">
      <c r="A2344" s="13" t="s">
        <v>13239</v>
      </c>
      <c r="B2344" s="1">
        <v>42829</v>
      </c>
      <c r="C2344" s="2">
        <v>0.46780092592592593</v>
      </c>
      <c r="D2344" t="s">
        <v>13240</v>
      </c>
      <c r="E2344" t="s">
        <v>4403</v>
      </c>
      <c r="F2344" t="s">
        <v>13241</v>
      </c>
      <c r="G2344" s="14" t="s">
        <v>13242</v>
      </c>
      <c r="H2344" s="14" t="s">
        <v>13243</v>
      </c>
      <c r="I2344" t="s">
        <v>23</v>
      </c>
      <c r="K2344">
        <v>4</v>
      </c>
      <c r="L2344">
        <v>4</v>
      </c>
      <c r="M2344">
        <v>11</v>
      </c>
      <c r="N2344">
        <v>3</v>
      </c>
      <c r="O2344" t="s">
        <v>13238</v>
      </c>
      <c r="P2344" t="s">
        <v>517</v>
      </c>
      <c r="Q2344" t="s">
        <v>517</v>
      </c>
      <c r="R2344" t="s">
        <v>517</v>
      </c>
      <c r="S2344" t="s">
        <v>517</v>
      </c>
      <c r="T2344" t="s">
        <v>517</v>
      </c>
      <c r="U2344" t="s">
        <v>517</v>
      </c>
      <c r="V2344" t="s">
        <v>517</v>
      </c>
      <c r="W2344" t="s">
        <v>589</v>
      </c>
      <c r="X2344" t="s">
        <v>845</v>
      </c>
      <c r="Y2344" t="s">
        <v>517</v>
      </c>
      <c r="Z2344" s="1" t="s">
        <v>517</v>
      </c>
      <c r="AA2344" t="s">
        <v>13244</v>
      </c>
      <c r="AB2344" t="s">
        <v>517</v>
      </c>
      <c r="AC2344" t="s">
        <v>358</v>
      </c>
      <c r="AD2344" t="s">
        <v>517</v>
      </c>
      <c r="AF2344" t="s">
        <v>517</v>
      </c>
      <c r="AG2344" t="s">
        <v>517</v>
      </c>
      <c r="AH2344" t="s">
        <v>517</v>
      </c>
      <c r="AI2344" t="s">
        <v>517</v>
      </c>
      <c r="AJ2344" t="s">
        <v>517</v>
      </c>
    </row>
    <row r="2345" spans="1:36" x14ac:dyDescent="0.25">
      <c r="A2345" s="13" t="s">
        <v>13246</v>
      </c>
      <c r="B2345" s="1">
        <v>42829</v>
      </c>
      <c r="C2345" s="2">
        <v>0.46387731481481481</v>
      </c>
      <c r="D2345" t="s">
        <v>13247</v>
      </c>
      <c r="E2345" t="s">
        <v>116</v>
      </c>
      <c r="F2345" t="s">
        <v>13248</v>
      </c>
      <c r="G2345" s="14" t="s">
        <v>13249</v>
      </c>
      <c r="H2345" s="14" t="s">
        <v>13250</v>
      </c>
      <c r="I2345" t="s">
        <v>23</v>
      </c>
      <c r="K2345">
        <v>4</v>
      </c>
      <c r="L2345">
        <v>4</v>
      </c>
      <c r="M2345">
        <v>11</v>
      </c>
      <c r="N2345">
        <v>3</v>
      </c>
      <c r="O2345" t="s">
        <v>13245</v>
      </c>
      <c r="P2345" t="s">
        <v>517</v>
      </c>
      <c r="Q2345" t="s">
        <v>517</v>
      </c>
      <c r="R2345" t="s">
        <v>517</v>
      </c>
      <c r="S2345" t="s">
        <v>517</v>
      </c>
      <c r="T2345" t="s">
        <v>517</v>
      </c>
      <c r="U2345" t="s">
        <v>517</v>
      </c>
      <c r="V2345" t="s">
        <v>517</v>
      </c>
      <c r="W2345" t="s">
        <v>589</v>
      </c>
      <c r="X2345" t="s">
        <v>849</v>
      </c>
      <c r="Y2345" t="s">
        <v>13251</v>
      </c>
      <c r="Z2345" s="1">
        <v>31068</v>
      </c>
      <c r="AA2345" t="s">
        <v>4500</v>
      </c>
      <c r="AB2345">
        <v>32</v>
      </c>
      <c r="AC2345" t="s">
        <v>358</v>
      </c>
      <c r="AD2345" t="s">
        <v>482</v>
      </c>
      <c r="AF2345" t="s">
        <v>517</v>
      </c>
      <c r="AG2345" t="s">
        <v>517</v>
      </c>
      <c r="AH2345" t="s">
        <v>517</v>
      </c>
      <c r="AI2345" t="s">
        <v>517</v>
      </c>
      <c r="AJ2345" t="s">
        <v>517</v>
      </c>
    </row>
    <row r="2346" spans="1:36" x14ac:dyDescent="0.25">
      <c r="A2346" s="13" t="s">
        <v>13255</v>
      </c>
      <c r="B2346" s="1">
        <v>42829</v>
      </c>
      <c r="C2346" s="2">
        <v>0.46291666666666664</v>
      </c>
      <c r="D2346" t="s">
        <v>13256</v>
      </c>
      <c r="E2346" t="s">
        <v>22</v>
      </c>
      <c r="F2346" t="s">
        <v>13257</v>
      </c>
      <c r="G2346" t="s">
        <v>13258</v>
      </c>
      <c r="H2346" t="s">
        <v>13259</v>
      </c>
      <c r="I2346" t="s">
        <v>23</v>
      </c>
      <c r="K2346">
        <v>4</v>
      </c>
      <c r="L2346">
        <v>4</v>
      </c>
      <c r="M2346">
        <v>11</v>
      </c>
      <c r="N2346">
        <v>3</v>
      </c>
      <c r="O2346" t="s">
        <v>13252</v>
      </c>
      <c r="P2346" t="s">
        <v>13253</v>
      </c>
      <c r="Q2346" t="s">
        <v>13254</v>
      </c>
      <c r="R2346" t="s">
        <v>517</v>
      </c>
      <c r="S2346" t="s">
        <v>517</v>
      </c>
      <c r="T2346" t="s">
        <v>517</v>
      </c>
      <c r="U2346" t="s">
        <v>517</v>
      </c>
      <c r="V2346" t="s">
        <v>517</v>
      </c>
      <c r="W2346" t="s">
        <v>621</v>
      </c>
      <c r="X2346" t="s">
        <v>622</v>
      </c>
      <c r="Y2346" t="s">
        <v>13260</v>
      </c>
      <c r="Z2346">
        <v>25882</v>
      </c>
      <c r="AA2346" t="s">
        <v>1804</v>
      </c>
      <c r="AB2346">
        <v>46</v>
      </c>
      <c r="AC2346" t="s">
        <v>358</v>
      </c>
      <c r="AD2346" t="s">
        <v>482</v>
      </c>
      <c r="AF2346" t="s">
        <v>8313</v>
      </c>
      <c r="AG2346" t="s">
        <v>517</v>
      </c>
      <c r="AH2346" t="s">
        <v>517</v>
      </c>
      <c r="AI2346" t="s">
        <v>517</v>
      </c>
      <c r="AJ2346" t="s">
        <v>517</v>
      </c>
    </row>
    <row r="2347" spans="1:36" x14ac:dyDescent="0.25">
      <c r="A2347" s="13" t="s">
        <v>13262</v>
      </c>
      <c r="B2347" s="1">
        <v>42829</v>
      </c>
      <c r="C2347" s="2">
        <v>0.4481944444444444</v>
      </c>
      <c r="D2347" t="s">
        <v>13263</v>
      </c>
      <c r="E2347" t="s">
        <v>22</v>
      </c>
      <c r="F2347" t="s">
        <v>13264</v>
      </c>
      <c r="G2347" s="14" t="s">
        <v>13265</v>
      </c>
      <c r="H2347" s="14" t="s">
        <v>13266</v>
      </c>
      <c r="I2347" t="s">
        <v>23</v>
      </c>
      <c r="K2347">
        <v>4</v>
      </c>
      <c r="L2347">
        <v>4</v>
      </c>
      <c r="M2347">
        <v>10</v>
      </c>
      <c r="N2347">
        <v>3</v>
      </c>
      <c r="O2347" t="s">
        <v>13261</v>
      </c>
      <c r="P2347" t="s">
        <v>517</v>
      </c>
      <c r="Q2347" t="s">
        <v>517</v>
      </c>
      <c r="R2347" t="s">
        <v>517</v>
      </c>
      <c r="S2347" t="s">
        <v>517</v>
      </c>
      <c r="T2347" t="s">
        <v>517</v>
      </c>
      <c r="U2347" t="s">
        <v>517</v>
      </c>
      <c r="V2347" t="s">
        <v>517</v>
      </c>
      <c r="W2347" t="s">
        <v>775</v>
      </c>
      <c r="X2347" t="s">
        <v>590</v>
      </c>
      <c r="Y2347" t="s">
        <v>13267</v>
      </c>
      <c r="Z2347" s="1">
        <v>31356</v>
      </c>
      <c r="AA2347" t="s">
        <v>13268</v>
      </c>
      <c r="AB2347">
        <v>31</v>
      </c>
      <c r="AC2347" t="s">
        <v>358</v>
      </c>
      <c r="AD2347" t="s">
        <v>494</v>
      </c>
      <c r="AF2347" t="s">
        <v>517</v>
      </c>
      <c r="AG2347" t="s">
        <v>517</v>
      </c>
      <c r="AH2347" t="s">
        <v>517</v>
      </c>
      <c r="AI2347" t="s">
        <v>517</v>
      </c>
      <c r="AJ2347" t="s">
        <v>517</v>
      </c>
    </row>
    <row r="2348" spans="1:36" x14ac:dyDescent="0.25">
      <c r="A2348" s="13" t="s">
        <v>13272</v>
      </c>
      <c r="B2348" s="1">
        <v>42829</v>
      </c>
      <c r="C2348" s="2">
        <v>0.44787037037037036</v>
      </c>
      <c r="D2348" t="s">
        <v>13273</v>
      </c>
      <c r="E2348" t="s">
        <v>22</v>
      </c>
      <c r="F2348" t="s">
        <v>13274</v>
      </c>
      <c r="G2348" t="s">
        <v>13275</v>
      </c>
      <c r="H2348" t="s">
        <v>13276</v>
      </c>
      <c r="I2348" t="s">
        <v>23</v>
      </c>
      <c r="K2348">
        <v>4</v>
      </c>
      <c r="L2348">
        <v>4</v>
      </c>
      <c r="M2348">
        <v>10</v>
      </c>
      <c r="N2348">
        <v>3</v>
      </c>
      <c r="O2348" t="s">
        <v>13271</v>
      </c>
      <c r="P2348" t="s">
        <v>13269</v>
      </c>
      <c r="Q2348" t="s">
        <v>13270</v>
      </c>
      <c r="R2348" t="s">
        <v>517</v>
      </c>
      <c r="S2348" t="s">
        <v>517</v>
      </c>
      <c r="T2348" t="s">
        <v>517</v>
      </c>
      <c r="U2348" t="s">
        <v>517</v>
      </c>
      <c r="V2348" t="s">
        <v>517</v>
      </c>
      <c r="W2348" t="s">
        <v>858</v>
      </c>
      <c r="X2348" t="s">
        <v>850</v>
      </c>
      <c r="Y2348" t="s">
        <v>13277</v>
      </c>
      <c r="Z2348">
        <v>28794</v>
      </c>
      <c r="AA2348" t="s">
        <v>13278</v>
      </c>
      <c r="AB2348">
        <v>38</v>
      </c>
      <c r="AC2348" t="s">
        <v>358</v>
      </c>
      <c r="AD2348" t="s">
        <v>482</v>
      </c>
      <c r="AF2348" t="s">
        <v>517</v>
      </c>
      <c r="AG2348" t="s">
        <v>517</v>
      </c>
      <c r="AH2348" t="s">
        <v>517</v>
      </c>
      <c r="AI2348" t="s">
        <v>517</v>
      </c>
      <c r="AJ2348" t="s">
        <v>517</v>
      </c>
    </row>
    <row r="2349" spans="1:36" x14ac:dyDescent="0.25">
      <c r="A2349" s="13" t="s">
        <v>13279</v>
      </c>
      <c r="B2349" s="1">
        <v>42829</v>
      </c>
      <c r="C2349" s="2">
        <v>0.37179398148148146</v>
      </c>
      <c r="D2349" t="s">
        <v>13280</v>
      </c>
      <c r="E2349" t="s">
        <v>22</v>
      </c>
      <c r="F2349" t="s">
        <v>13281</v>
      </c>
      <c r="G2349" s="14" t="s">
        <v>13282</v>
      </c>
      <c r="H2349" s="14" t="s">
        <v>13283</v>
      </c>
      <c r="I2349" t="s">
        <v>25</v>
      </c>
      <c r="K2349">
        <v>4</v>
      </c>
      <c r="L2349">
        <v>4</v>
      </c>
      <c r="M2349">
        <v>8</v>
      </c>
      <c r="N2349">
        <v>3</v>
      </c>
      <c r="O2349" t="s">
        <v>517</v>
      </c>
      <c r="P2349" t="s">
        <v>517</v>
      </c>
      <c r="Q2349" t="s">
        <v>517</v>
      </c>
      <c r="R2349" t="s">
        <v>517</v>
      </c>
      <c r="S2349" t="s">
        <v>517</v>
      </c>
      <c r="T2349" t="s">
        <v>517</v>
      </c>
      <c r="U2349" t="s">
        <v>517</v>
      </c>
      <c r="V2349" t="s">
        <v>517</v>
      </c>
      <c r="W2349" t="s">
        <v>517</v>
      </c>
      <c r="X2349" t="s">
        <v>517</v>
      </c>
      <c r="Y2349" t="s">
        <v>10834</v>
      </c>
      <c r="Z2349" s="1">
        <v>32780</v>
      </c>
      <c r="AA2349" t="s">
        <v>478</v>
      </c>
      <c r="AB2349">
        <v>27</v>
      </c>
      <c r="AC2349" t="s">
        <v>358</v>
      </c>
      <c r="AD2349" t="s">
        <v>491</v>
      </c>
      <c r="AF2349" t="s">
        <v>517</v>
      </c>
      <c r="AG2349" t="s">
        <v>517</v>
      </c>
      <c r="AH2349" t="s">
        <v>517</v>
      </c>
      <c r="AI2349" t="s">
        <v>517</v>
      </c>
      <c r="AJ2349" t="s">
        <v>517</v>
      </c>
    </row>
    <row r="2350" spans="1:36" x14ac:dyDescent="0.25">
      <c r="A2350" s="13" t="s">
        <v>13284</v>
      </c>
      <c r="B2350" s="1">
        <v>42829</v>
      </c>
      <c r="C2350" s="2">
        <v>0.35549768518518521</v>
      </c>
      <c r="D2350" t="s">
        <v>13285</v>
      </c>
      <c r="E2350" t="s">
        <v>22</v>
      </c>
      <c r="F2350" t="s">
        <v>13286</v>
      </c>
      <c r="G2350" t="s">
        <v>13287</v>
      </c>
      <c r="H2350" t="s">
        <v>13288</v>
      </c>
      <c r="I2350" t="s">
        <v>26</v>
      </c>
      <c r="K2350">
        <v>4</v>
      </c>
      <c r="L2350">
        <v>4</v>
      </c>
      <c r="M2350">
        <v>8</v>
      </c>
      <c r="N2350">
        <v>3</v>
      </c>
      <c r="O2350" t="s">
        <v>517</v>
      </c>
      <c r="P2350" t="s">
        <v>517</v>
      </c>
      <c r="Q2350" t="s">
        <v>517</v>
      </c>
      <c r="R2350" t="s">
        <v>517</v>
      </c>
      <c r="S2350" t="s">
        <v>517</v>
      </c>
      <c r="T2350" t="s">
        <v>517</v>
      </c>
      <c r="U2350" t="s">
        <v>517</v>
      </c>
      <c r="V2350" t="s">
        <v>517</v>
      </c>
      <c r="W2350" t="s">
        <v>517</v>
      </c>
      <c r="X2350" t="s">
        <v>517</v>
      </c>
      <c r="Y2350" t="s">
        <v>13289</v>
      </c>
      <c r="Z2350">
        <v>26675</v>
      </c>
      <c r="AA2350" t="s">
        <v>13290</v>
      </c>
      <c r="AB2350">
        <v>44</v>
      </c>
      <c r="AC2350" t="s">
        <v>358</v>
      </c>
      <c r="AD2350" t="s">
        <v>495</v>
      </c>
      <c r="AF2350" t="s">
        <v>8306</v>
      </c>
      <c r="AG2350" t="s">
        <v>517</v>
      </c>
      <c r="AH2350" t="s">
        <v>517</v>
      </c>
      <c r="AI2350" t="s">
        <v>517</v>
      </c>
      <c r="AJ2350" t="s">
        <v>517</v>
      </c>
    </row>
    <row r="2351" spans="1:36" x14ac:dyDescent="0.25">
      <c r="A2351" s="13" t="s">
        <v>13292</v>
      </c>
      <c r="B2351" s="1">
        <v>42829</v>
      </c>
      <c r="C2351" s="2">
        <v>0.35450231481481481</v>
      </c>
      <c r="D2351" t="s">
        <v>13293</v>
      </c>
      <c r="E2351" t="s">
        <v>458</v>
      </c>
      <c r="F2351" t="s">
        <v>13294</v>
      </c>
      <c r="G2351" s="14" t="s">
        <v>13295</v>
      </c>
      <c r="H2351" s="14" t="s">
        <v>13296</v>
      </c>
      <c r="I2351" t="s">
        <v>23</v>
      </c>
      <c r="K2351">
        <v>4</v>
      </c>
      <c r="L2351">
        <v>4</v>
      </c>
      <c r="M2351">
        <v>8</v>
      </c>
      <c r="N2351">
        <v>3</v>
      </c>
      <c r="O2351" t="s">
        <v>13291</v>
      </c>
      <c r="P2351" t="s">
        <v>517</v>
      </c>
      <c r="Q2351" t="s">
        <v>517</v>
      </c>
      <c r="R2351" t="s">
        <v>517</v>
      </c>
      <c r="S2351" t="s">
        <v>517</v>
      </c>
      <c r="T2351" t="s">
        <v>517</v>
      </c>
      <c r="U2351" t="s">
        <v>517</v>
      </c>
      <c r="V2351" t="s">
        <v>517</v>
      </c>
      <c r="W2351" t="s">
        <v>589</v>
      </c>
      <c r="X2351" t="s">
        <v>590</v>
      </c>
      <c r="Y2351" t="s">
        <v>517</v>
      </c>
      <c r="Z2351" s="1" t="s">
        <v>517</v>
      </c>
      <c r="AA2351" t="s">
        <v>9485</v>
      </c>
      <c r="AB2351" t="s">
        <v>517</v>
      </c>
      <c r="AC2351" t="s">
        <v>357</v>
      </c>
      <c r="AD2351" t="s">
        <v>517</v>
      </c>
      <c r="AF2351" t="s">
        <v>517</v>
      </c>
      <c r="AG2351" t="s">
        <v>517</v>
      </c>
      <c r="AH2351" t="s">
        <v>517</v>
      </c>
      <c r="AI2351" t="s">
        <v>517</v>
      </c>
      <c r="AJ2351" t="s">
        <v>517</v>
      </c>
    </row>
    <row r="2352" spans="1:36" x14ac:dyDescent="0.25">
      <c r="A2352" s="13" t="s">
        <v>13297</v>
      </c>
      <c r="B2352" s="1">
        <v>42829</v>
      </c>
      <c r="C2352" s="2">
        <v>0.35282407407407407</v>
      </c>
      <c r="D2352" t="s">
        <v>13298</v>
      </c>
      <c r="E2352" t="s">
        <v>458</v>
      </c>
      <c r="F2352" t="s">
        <v>13294</v>
      </c>
      <c r="G2352" s="14" t="s">
        <v>13295</v>
      </c>
      <c r="H2352" s="14" t="s">
        <v>13299</v>
      </c>
      <c r="I2352" t="s">
        <v>23</v>
      </c>
      <c r="K2352">
        <v>4</v>
      </c>
      <c r="L2352">
        <v>4</v>
      </c>
      <c r="M2352">
        <v>8</v>
      </c>
      <c r="N2352">
        <v>3</v>
      </c>
      <c r="O2352" t="s">
        <v>13291</v>
      </c>
      <c r="P2352" t="s">
        <v>517</v>
      </c>
      <c r="Q2352" t="s">
        <v>517</v>
      </c>
      <c r="R2352" t="s">
        <v>517</v>
      </c>
      <c r="S2352" t="s">
        <v>517</v>
      </c>
      <c r="T2352" t="s">
        <v>517</v>
      </c>
      <c r="U2352" t="s">
        <v>517</v>
      </c>
      <c r="V2352" t="s">
        <v>517</v>
      </c>
      <c r="W2352" t="s">
        <v>589</v>
      </c>
      <c r="X2352" t="s">
        <v>590</v>
      </c>
      <c r="Y2352" t="s">
        <v>517</v>
      </c>
      <c r="Z2352" s="1" t="s">
        <v>517</v>
      </c>
      <c r="AA2352" t="s">
        <v>13298</v>
      </c>
      <c r="AB2352" t="s">
        <v>517</v>
      </c>
      <c r="AC2352" t="s">
        <v>357</v>
      </c>
      <c r="AD2352" t="s">
        <v>517</v>
      </c>
      <c r="AF2352" t="s">
        <v>517</v>
      </c>
      <c r="AG2352" t="s">
        <v>517</v>
      </c>
      <c r="AH2352" t="s">
        <v>517</v>
      </c>
      <c r="AI2352" t="s">
        <v>517</v>
      </c>
      <c r="AJ2352" t="s">
        <v>517</v>
      </c>
    </row>
    <row r="2353" spans="1:36" x14ac:dyDescent="0.25">
      <c r="A2353" s="13" t="s">
        <v>13300</v>
      </c>
      <c r="B2353" s="1">
        <v>42829</v>
      </c>
      <c r="C2353" s="2">
        <v>0.24525462962962963</v>
      </c>
      <c r="D2353" t="s">
        <v>13301</v>
      </c>
      <c r="E2353" t="s">
        <v>22</v>
      </c>
      <c r="F2353" t="s">
        <v>13302</v>
      </c>
      <c r="G2353" t="s">
        <v>13303</v>
      </c>
      <c r="H2353" t="s">
        <v>13304</v>
      </c>
      <c r="I2353" t="s">
        <v>24</v>
      </c>
      <c r="K2353">
        <v>4</v>
      </c>
      <c r="L2353">
        <v>4</v>
      </c>
      <c r="M2353">
        <v>5</v>
      </c>
      <c r="N2353">
        <v>3</v>
      </c>
      <c r="O2353" t="s">
        <v>517</v>
      </c>
      <c r="P2353" t="s">
        <v>517</v>
      </c>
      <c r="Q2353" t="s">
        <v>517</v>
      </c>
      <c r="R2353" t="s">
        <v>517</v>
      </c>
      <c r="S2353" t="s">
        <v>517</v>
      </c>
      <c r="T2353" t="s">
        <v>517</v>
      </c>
      <c r="U2353" t="s">
        <v>517</v>
      </c>
      <c r="V2353" t="s">
        <v>517</v>
      </c>
      <c r="W2353" t="s">
        <v>517</v>
      </c>
      <c r="X2353" t="s">
        <v>517</v>
      </c>
      <c r="Y2353" t="s">
        <v>13305</v>
      </c>
      <c r="Z2353">
        <v>32931</v>
      </c>
      <c r="AA2353" t="s">
        <v>529</v>
      </c>
      <c r="AB2353">
        <v>27</v>
      </c>
      <c r="AC2353" t="s">
        <v>358</v>
      </c>
      <c r="AD2353" t="s">
        <v>500</v>
      </c>
      <c r="AF2353" t="s">
        <v>8283</v>
      </c>
      <c r="AG2353" t="s">
        <v>8259</v>
      </c>
      <c r="AH2353" t="s">
        <v>517</v>
      </c>
      <c r="AI2353" t="s">
        <v>517</v>
      </c>
      <c r="AJ2353" t="s">
        <v>517</v>
      </c>
    </row>
    <row r="2354" spans="1:36" x14ac:dyDescent="0.25">
      <c r="A2354" s="13" t="s">
        <v>13307</v>
      </c>
      <c r="B2354" s="1">
        <v>42829</v>
      </c>
      <c r="C2354" s="2">
        <v>0.21672453703703706</v>
      </c>
      <c r="D2354" t="s">
        <v>13308</v>
      </c>
      <c r="E2354" t="s">
        <v>22</v>
      </c>
      <c r="F2354" t="s">
        <v>13309</v>
      </c>
      <c r="G2354" s="14" t="s">
        <v>13310</v>
      </c>
      <c r="H2354" s="14" t="s">
        <v>13311</v>
      </c>
      <c r="I2354" t="s">
        <v>21</v>
      </c>
      <c r="K2354">
        <v>4</v>
      </c>
      <c r="L2354">
        <v>4</v>
      </c>
      <c r="M2354">
        <v>5</v>
      </c>
      <c r="N2354">
        <v>3</v>
      </c>
      <c r="O2354" t="s">
        <v>13306</v>
      </c>
      <c r="P2354" t="s">
        <v>517</v>
      </c>
      <c r="Q2354" t="s">
        <v>517</v>
      </c>
      <c r="R2354" t="s">
        <v>517</v>
      </c>
      <c r="S2354" t="s">
        <v>517</v>
      </c>
      <c r="T2354" t="s">
        <v>517</v>
      </c>
      <c r="U2354" t="s">
        <v>517</v>
      </c>
      <c r="V2354" t="s">
        <v>517</v>
      </c>
      <c r="W2354" t="s">
        <v>589</v>
      </c>
      <c r="X2354" t="s">
        <v>590</v>
      </c>
      <c r="Y2354" t="s">
        <v>13312</v>
      </c>
      <c r="Z2354" s="1">
        <v>29795</v>
      </c>
      <c r="AA2354" t="s">
        <v>4231</v>
      </c>
      <c r="AB2354">
        <v>35</v>
      </c>
      <c r="AC2354" t="s">
        <v>358</v>
      </c>
      <c r="AD2354" t="s">
        <v>483</v>
      </c>
      <c r="AF2354" t="s">
        <v>8254</v>
      </c>
      <c r="AG2354" t="s">
        <v>8307</v>
      </c>
      <c r="AH2354" t="s">
        <v>8253</v>
      </c>
      <c r="AI2354" t="s">
        <v>8313</v>
      </c>
      <c r="AJ2354" t="s">
        <v>8282</v>
      </c>
    </row>
    <row r="2355" spans="1:36" x14ac:dyDescent="0.25">
      <c r="A2355" s="13" t="s">
        <v>13313</v>
      </c>
      <c r="B2355" s="1">
        <v>42829</v>
      </c>
      <c r="C2355" s="2">
        <v>1.1145833333333334E-2</v>
      </c>
      <c r="D2355" t="s">
        <v>13314</v>
      </c>
      <c r="E2355" t="s">
        <v>22</v>
      </c>
      <c r="F2355" t="s">
        <v>13315</v>
      </c>
      <c r="G2355" s="14" t="s">
        <v>13316</v>
      </c>
      <c r="H2355" s="14" t="s">
        <v>13317</v>
      </c>
      <c r="I2355" t="s">
        <v>24</v>
      </c>
      <c r="K2355">
        <v>4</v>
      </c>
      <c r="L2355">
        <v>4</v>
      </c>
      <c r="M2355">
        <v>0</v>
      </c>
      <c r="N2355">
        <v>3</v>
      </c>
      <c r="O2355" t="s">
        <v>517</v>
      </c>
      <c r="P2355" t="s">
        <v>517</v>
      </c>
      <c r="Q2355" t="s">
        <v>517</v>
      </c>
      <c r="R2355" t="s">
        <v>517</v>
      </c>
      <c r="S2355" t="s">
        <v>517</v>
      </c>
      <c r="T2355" t="s">
        <v>517</v>
      </c>
      <c r="U2355" t="s">
        <v>517</v>
      </c>
      <c r="V2355" t="s">
        <v>517</v>
      </c>
      <c r="W2355" t="s">
        <v>517</v>
      </c>
      <c r="X2355" t="s">
        <v>517</v>
      </c>
      <c r="Y2355" t="s">
        <v>11559</v>
      </c>
      <c r="Z2355" s="1">
        <v>26286</v>
      </c>
      <c r="AA2355" t="s">
        <v>12930</v>
      </c>
      <c r="AB2355">
        <v>45</v>
      </c>
      <c r="AC2355" t="s">
        <v>357</v>
      </c>
      <c r="AD2355" t="s">
        <v>494</v>
      </c>
      <c r="AF2355" t="s">
        <v>8308</v>
      </c>
      <c r="AG2355" t="s">
        <v>8306</v>
      </c>
      <c r="AH2355" t="s">
        <v>8307</v>
      </c>
      <c r="AI2355" t="s">
        <v>8254</v>
      </c>
      <c r="AJ2355" t="s">
        <v>8313</v>
      </c>
    </row>
    <row r="2356" spans="1:36" x14ac:dyDescent="0.25">
      <c r="A2356" s="13" t="s">
        <v>13319</v>
      </c>
      <c r="B2356" s="1">
        <v>42828</v>
      </c>
      <c r="C2356" s="2">
        <v>0.98818287037037045</v>
      </c>
      <c r="D2356" t="s">
        <v>7046</v>
      </c>
      <c r="E2356" t="s">
        <v>116</v>
      </c>
      <c r="F2356" t="s">
        <v>7047</v>
      </c>
      <c r="G2356" s="14" t="s">
        <v>7048</v>
      </c>
      <c r="H2356" s="14" t="s">
        <v>13320</v>
      </c>
      <c r="I2356" t="s">
        <v>23</v>
      </c>
      <c r="K2356">
        <v>4</v>
      </c>
      <c r="L2356">
        <v>3</v>
      </c>
      <c r="M2356">
        <v>23</v>
      </c>
      <c r="N2356">
        <v>2</v>
      </c>
      <c r="O2356" t="s">
        <v>13318</v>
      </c>
      <c r="P2356" t="s">
        <v>517</v>
      </c>
      <c r="Q2356" t="s">
        <v>517</v>
      </c>
      <c r="R2356" t="s">
        <v>517</v>
      </c>
      <c r="S2356" t="s">
        <v>517</v>
      </c>
      <c r="T2356" t="s">
        <v>517</v>
      </c>
      <c r="U2356" t="s">
        <v>517</v>
      </c>
      <c r="V2356" t="s">
        <v>517</v>
      </c>
      <c r="W2356" t="s">
        <v>537</v>
      </c>
      <c r="X2356" t="s">
        <v>849</v>
      </c>
      <c r="Y2356" t="s">
        <v>517</v>
      </c>
      <c r="Z2356" s="1" t="s">
        <v>517</v>
      </c>
      <c r="AA2356" t="s">
        <v>7050</v>
      </c>
      <c r="AB2356" t="s">
        <v>517</v>
      </c>
      <c r="AC2356" t="s">
        <v>358</v>
      </c>
      <c r="AD2356" t="s">
        <v>517</v>
      </c>
      <c r="AF2356" t="s">
        <v>8266</v>
      </c>
      <c r="AG2356" t="s">
        <v>517</v>
      </c>
      <c r="AH2356" t="s">
        <v>517</v>
      </c>
      <c r="AI2356" t="s">
        <v>517</v>
      </c>
      <c r="AJ2356" t="s">
        <v>517</v>
      </c>
    </row>
    <row r="2357" spans="1:36" x14ac:dyDescent="0.25">
      <c r="A2357" s="13" t="s">
        <v>13321</v>
      </c>
      <c r="B2357" s="1">
        <v>42828</v>
      </c>
      <c r="C2357" s="2">
        <v>0.96982638888888895</v>
      </c>
      <c r="D2357" t="s">
        <v>13322</v>
      </c>
      <c r="E2357" t="s">
        <v>22</v>
      </c>
      <c r="F2357" t="s">
        <v>13323</v>
      </c>
      <c r="G2357" s="14" t="s">
        <v>13324</v>
      </c>
      <c r="H2357" s="14" t="s">
        <v>13325</v>
      </c>
      <c r="I2357" t="s">
        <v>25</v>
      </c>
      <c r="K2357">
        <v>4</v>
      </c>
      <c r="L2357">
        <v>3</v>
      </c>
      <c r="M2357">
        <v>23</v>
      </c>
      <c r="N2357">
        <v>2</v>
      </c>
      <c r="O2357" t="s">
        <v>517</v>
      </c>
      <c r="P2357" t="s">
        <v>517</v>
      </c>
      <c r="Q2357" t="s">
        <v>517</v>
      </c>
      <c r="R2357" t="s">
        <v>517</v>
      </c>
      <c r="S2357" t="s">
        <v>517</v>
      </c>
      <c r="T2357" t="s">
        <v>517</v>
      </c>
      <c r="U2357" t="s">
        <v>517</v>
      </c>
      <c r="V2357" t="s">
        <v>517</v>
      </c>
      <c r="W2357" t="s">
        <v>517</v>
      </c>
      <c r="X2357" t="s">
        <v>517</v>
      </c>
      <c r="Y2357" t="s">
        <v>13326</v>
      </c>
      <c r="Z2357" s="1">
        <v>29728</v>
      </c>
      <c r="AA2357" t="s">
        <v>546</v>
      </c>
      <c r="AB2357">
        <v>35</v>
      </c>
      <c r="AC2357" t="s">
        <v>358</v>
      </c>
      <c r="AD2357" t="s">
        <v>482</v>
      </c>
      <c r="AF2357" t="s">
        <v>8313</v>
      </c>
      <c r="AG2357" t="s">
        <v>517</v>
      </c>
      <c r="AH2357" t="s">
        <v>517</v>
      </c>
      <c r="AI2357" t="s">
        <v>517</v>
      </c>
      <c r="AJ2357" t="s">
        <v>517</v>
      </c>
    </row>
    <row r="2358" spans="1:36" x14ac:dyDescent="0.25">
      <c r="A2358" s="13" t="s">
        <v>13328</v>
      </c>
      <c r="B2358" s="1">
        <v>42828</v>
      </c>
      <c r="C2358" s="2">
        <v>0.92082175925925924</v>
      </c>
      <c r="D2358" t="s">
        <v>13329</v>
      </c>
      <c r="E2358" t="s">
        <v>22</v>
      </c>
      <c r="F2358" t="s">
        <v>13330</v>
      </c>
      <c r="G2358" s="14" t="s">
        <v>13331</v>
      </c>
      <c r="H2358" s="14" t="s">
        <v>13332</v>
      </c>
      <c r="I2358" t="s">
        <v>23</v>
      </c>
      <c r="K2358">
        <v>4</v>
      </c>
      <c r="L2358">
        <v>3</v>
      </c>
      <c r="M2358">
        <v>22</v>
      </c>
      <c r="N2358">
        <v>2</v>
      </c>
      <c r="O2358" t="s">
        <v>13327</v>
      </c>
      <c r="P2358" t="s">
        <v>517</v>
      </c>
      <c r="Q2358" t="s">
        <v>517</v>
      </c>
      <c r="R2358" t="s">
        <v>517</v>
      </c>
      <c r="S2358" t="s">
        <v>517</v>
      </c>
      <c r="T2358" t="s">
        <v>517</v>
      </c>
      <c r="U2358" t="s">
        <v>517</v>
      </c>
      <c r="V2358" t="s">
        <v>517</v>
      </c>
      <c r="W2358" t="s">
        <v>526</v>
      </c>
      <c r="X2358" t="s">
        <v>527</v>
      </c>
      <c r="Y2358" t="s">
        <v>3003</v>
      </c>
      <c r="Z2358" s="1">
        <v>35803</v>
      </c>
      <c r="AA2358" t="s">
        <v>529</v>
      </c>
      <c r="AB2358">
        <v>19</v>
      </c>
      <c r="AC2358" t="s">
        <v>358</v>
      </c>
      <c r="AD2358" t="s">
        <v>483</v>
      </c>
      <c r="AF2358" t="s">
        <v>8260</v>
      </c>
      <c r="AG2358" t="s">
        <v>517</v>
      </c>
      <c r="AH2358" t="s">
        <v>517</v>
      </c>
      <c r="AI2358" t="s">
        <v>517</v>
      </c>
      <c r="AJ2358" t="s">
        <v>517</v>
      </c>
    </row>
    <row r="2359" spans="1:36" x14ac:dyDescent="0.25">
      <c r="A2359" s="13" t="s">
        <v>13333</v>
      </c>
      <c r="B2359" s="1">
        <v>42828</v>
      </c>
      <c r="C2359" s="2">
        <v>0.91630787037037031</v>
      </c>
      <c r="D2359" t="s">
        <v>7871</v>
      </c>
      <c r="E2359" t="s">
        <v>22</v>
      </c>
      <c r="F2359" t="s">
        <v>7872</v>
      </c>
      <c r="G2359" s="14" t="s">
        <v>7873</v>
      </c>
      <c r="H2359" s="14" t="s">
        <v>7874</v>
      </c>
      <c r="I2359" t="s">
        <v>23</v>
      </c>
      <c r="K2359">
        <v>4</v>
      </c>
      <c r="L2359">
        <v>3</v>
      </c>
      <c r="M2359">
        <v>21</v>
      </c>
      <c r="N2359">
        <v>2</v>
      </c>
      <c r="O2359" t="s">
        <v>12362</v>
      </c>
      <c r="P2359" t="s">
        <v>517</v>
      </c>
      <c r="Q2359" t="s">
        <v>517</v>
      </c>
      <c r="R2359" t="s">
        <v>517</v>
      </c>
      <c r="S2359" t="s">
        <v>517</v>
      </c>
      <c r="T2359" t="s">
        <v>517</v>
      </c>
      <c r="U2359" t="s">
        <v>517</v>
      </c>
      <c r="V2359" t="s">
        <v>517</v>
      </c>
      <c r="W2359" t="s">
        <v>526</v>
      </c>
      <c r="X2359" t="s">
        <v>527</v>
      </c>
      <c r="Y2359" t="s">
        <v>7875</v>
      </c>
      <c r="Z2359" s="1">
        <v>34900</v>
      </c>
      <c r="AA2359" t="s">
        <v>572</v>
      </c>
      <c r="AB2359">
        <v>21</v>
      </c>
      <c r="AC2359" t="s">
        <v>358</v>
      </c>
      <c r="AD2359" t="s">
        <v>482</v>
      </c>
      <c r="AF2359" t="s">
        <v>517</v>
      </c>
      <c r="AG2359" t="s">
        <v>517</v>
      </c>
      <c r="AH2359" t="s">
        <v>517</v>
      </c>
      <c r="AI2359" t="s">
        <v>517</v>
      </c>
      <c r="AJ2359" t="s">
        <v>517</v>
      </c>
    </row>
    <row r="2360" spans="1:36" x14ac:dyDescent="0.25">
      <c r="A2360" s="13" t="s">
        <v>13335</v>
      </c>
      <c r="B2360" s="1">
        <v>42828</v>
      </c>
      <c r="C2360" s="2">
        <v>0.91267361111111101</v>
      </c>
      <c r="D2360" t="s">
        <v>13336</v>
      </c>
      <c r="E2360" t="s">
        <v>22</v>
      </c>
      <c r="F2360" t="s">
        <v>13337</v>
      </c>
      <c r="G2360" s="14" t="s">
        <v>13338</v>
      </c>
      <c r="H2360" s="14" t="s">
        <v>13339</v>
      </c>
      <c r="I2360" t="s">
        <v>23</v>
      </c>
      <c r="K2360">
        <v>4</v>
      </c>
      <c r="L2360">
        <v>3</v>
      </c>
      <c r="M2360">
        <v>21</v>
      </c>
      <c r="N2360">
        <v>2</v>
      </c>
      <c r="O2360" t="s">
        <v>13334</v>
      </c>
      <c r="P2360" t="s">
        <v>517</v>
      </c>
      <c r="Q2360" t="s">
        <v>517</v>
      </c>
      <c r="R2360" t="s">
        <v>517</v>
      </c>
      <c r="S2360" t="s">
        <v>517</v>
      </c>
      <c r="T2360" t="s">
        <v>517</v>
      </c>
      <c r="U2360" t="s">
        <v>517</v>
      </c>
      <c r="V2360" t="s">
        <v>517</v>
      </c>
      <c r="W2360" t="s">
        <v>526</v>
      </c>
      <c r="X2360" t="s">
        <v>527</v>
      </c>
      <c r="Y2360" t="s">
        <v>517</v>
      </c>
      <c r="Z2360" s="1" t="s">
        <v>517</v>
      </c>
      <c r="AA2360" t="s">
        <v>556</v>
      </c>
      <c r="AB2360" t="s">
        <v>517</v>
      </c>
      <c r="AC2360" t="s">
        <v>358</v>
      </c>
      <c r="AD2360" t="s">
        <v>517</v>
      </c>
      <c r="AF2360" t="s">
        <v>8253</v>
      </c>
      <c r="AG2360" t="s">
        <v>517</v>
      </c>
      <c r="AH2360" t="s">
        <v>517</v>
      </c>
      <c r="AI2360" t="s">
        <v>517</v>
      </c>
      <c r="AJ2360" t="s">
        <v>517</v>
      </c>
    </row>
    <row r="2361" spans="1:36" x14ac:dyDescent="0.25">
      <c r="A2361" s="13" t="s">
        <v>13340</v>
      </c>
      <c r="B2361" s="1">
        <v>42828</v>
      </c>
      <c r="C2361" s="2">
        <v>0.89359953703703709</v>
      </c>
      <c r="D2361" t="s">
        <v>12900</v>
      </c>
      <c r="E2361" t="s">
        <v>22</v>
      </c>
      <c r="F2361" t="s">
        <v>11269</v>
      </c>
      <c r="G2361" s="14" t="s">
        <v>12901</v>
      </c>
      <c r="H2361" s="14" t="s">
        <v>11271</v>
      </c>
      <c r="I2361" t="s">
        <v>23</v>
      </c>
      <c r="K2361">
        <v>4</v>
      </c>
      <c r="L2361">
        <v>3</v>
      </c>
      <c r="M2361">
        <v>21</v>
      </c>
      <c r="N2361">
        <v>2</v>
      </c>
      <c r="O2361" t="s">
        <v>11266</v>
      </c>
      <c r="P2361" t="s">
        <v>517</v>
      </c>
      <c r="Q2361" t="s">
        <v>517</v>
      </c>
      <c r="R2361" t="s">
        <v>517</v>
      </c>
      <c r="S2361" t="s">
        <v>517</v>
      </c>
      <c r="T2361" t="s">
        <v>517</v>
      </c>
      <c r="U2361" t="s">
        <v>517</v>
      </c>
      <c r="V2361" t="s">
        <v>517</v>
      </c>
      <c r="W2361" t="s">
        <v>476</v>
      </c>
      <c r="X2361" t="s">
        <v>846</v>
      </c>
      <c r="Y2361" t="s">
        <v>1510</v>
      </c>
      <c r="Z2361" s="1">
        <v>33309</v>
      </c>
      <c r="AA2361" t="s">
        <v>12900</v>
      </c>
      <c r="AB2361">
        <v>26</v>
      </c>
      <c r="AC2361" t="s">
        <v>358</v>
      </c>
      <c r="AD2361" t="s">
        <v>482</v>
      </c>
      <c r="AF2361" t="s">
        <v>517</v>
      </c>
      <c r="AG2361" t="s">
        <v>517</v>
      </c>
      <c r="AH2361" t="s">
        <v>517</v>
      </c>
      <c r="AI2361" t="s">
        <v>517</v>
      </c>
      <c r="AJ2361" t="s">
        <v>517</v>
      </c>
    </row>
    <row r="2362" spans="1:36" x14ac:dyDescent="0.25">
      <c r="A2362" s="13" t="s">
        <v>13342</v>
      </c>
      <c r="B2362" s="1">
        <v>42828</v>
      </c>
      <c r="C2362" s="2">
        <v>0.84660879629629626</v>
      </c>
      <c r="D2362" t="s">
        <v>13343</v>
      </c>
      <c r="E2362" t="s">
        <v>22</v>
      </c>
      <c r="F2362" t="s">
        <v>13344</v>
      </c>
      <c r="G2362" s="14" t="s">
        <v>13345</v>
      </c>
      <c r="H2362" s="14" t="s">
        <v>13346</v>
      </c>
      <c r="I2362" t="s">
        <v>23</v>
      </c>
      <c r="K2362">
        <v>4</v>
      </c>
      <c r="L2362">
        <v>3</v>
      </c>
      <c r="M2362">
        <v>20</v>
      </c>
      <c r="N2362">
        <v>2</v>
      </c>
      <c r="O2362" t="s">
        <v>13341</v>
      </c>
      <c r="P2362" t="s">
        <v>517</v>
      </c>
      <c r="Q2362" t="s">
        <v>517</v>
      </c>
      <c r="R2362" t="s">
        <v>517</v>
      </c>
      <c r="S2362" t="s">
        <v>517</v>
      </c>
      <c r="T2362" t="s">
        <v>517</v>
      </c>
      <c r="U2362" t="s">
        <v>517</v>
      </c>
      <c r="V2362" t="s">
        <v>517</v>
      </c>
      <c r="W2362" t="s">
        <v>861</v>
      </c>
      <c r="X2362" t="s">
        <v>842</v>
      </c>
      <c r="Y2362" t="s">
        <v>13347</v>
      </c>
      <c r="Z2362" s="1">
        <v>32194</v>
      </c>
      <c r="AA2362" t="s">
        <v>546</v>
      </c>
      <c r="AB2362">
        <v>29</v>
      </c>
      <c r="AC2362" t="s">
        <v>358</v>
      </c>
      <c r="AD2362" t="s">
        <v>499</v>
      </c>
      <c r="AF2362" t="s">
        <v>8260</v>
      </c>
      <c r="AG2362" t="s">
        <v>517</v>
      </c>
      <c r="AH2362" t="s">
        <v>517</v>
      </c>
      <c r="AI2362" t="s">
        <v>517</v>
      </c>
      <c r="AJ2362" t="s">
        <v>517</v>
      </c>
    </row>
    <row r="2363" spans="1:36" x14ac:dyDescent="0.25">
      <c r="A2363" s="13" t="s">
        <v>13348</v>
      </c>
      <c r="B2363" s="1">
        <v>42828</v>
      </c>
      <c r="C2363" s="2">
        <v>0.74604166666666671</v>
      </c>
      <c r="D2363" t="s">
        <v>13097</v>
      </c>
      <c r="E2363" t="s">
        <v>22</v>
      </c>
      <c r="F2363" t="s">
        <v>13349</v>
      </c>
      <c r="G2363" s="14" t="s">
        <v>13099</v>
      </c>
      <c r="H2363" s="14" t="s">
        <v>13100</v>
      </c>
      <c r="I2363" t="s">
        <v>21</v>
      </c>
      <c r="K2363">
        <v>4</v>
      </c>
      <c r="L2363">
        <v>3</v>
      </c>
      <c r="M2363">
        <v>17</v>
      </c>
      <c r="N2363">
        <v>2</v>
      </c>
      <c r="O2363" t="s">
        <v>517</v>
      </c>
      <c r="P2363" t="s">
        <v>517</v>
      </c>
      <c r="Q2363" t="s">
        <v>517</v>
      </c>
      <c r="R2363" t="s">
        <v>517</v>
      </c>
      <c r="S2363" t="s">
        <v>517</v>
      </c>
      <c r="T2363" t="s">
        <v>517</v>
      </c>
      <c r="U2363" t="s">
        <v>517</v>
      </c>
      <c r="V2363" t="s">
        <v>517</v>
      </c>
      <c r="W2363" t="s">
        <v>517</v>
      </c>
      <c r="X2363" t="s">
        <v>517</v>
      </c>
      <c r="Y2363" t="s">
        <v>517</v>
      </c>
      <c r="Z2363" s="1" t="s">
        <v>517</v>
      </c>
      <c r="AA2363" t="s">
        <v>13101</v>
      </c>
      <c r="AB2363" t="s">
        <v>517</v>
      </c>
      <c r="AC2363" t="s">
        <v>357</v>
      </c>
      <c r="AD2363" t="s">
        <v>517</v>
      </c>
      <c r="AF2363" t="s">
        <v>8295</v>
      </c>
      <c r="AG2363" t="s">
        <v>8259</v>
      </c>
      <c r="AH2363" t="s">
        <v>517</v>
      </c>
      <c r="AI2363" t="s">
        <v>517</v>
      </c>
      <c r="AJ2363" t="s">
        <v>517</v>
      </c>
    </row>
    <row r="2364" spans="1:36" x14ac:dyDescent="0.25">
      <c r="A2364" s="13" t="s">
        <v>13350</v>
      </c>
      <c r="B2364" s="1">
        <v>42828</v>
      </c>
      <c r="C2364" s="2">
        <v>0.70711805555555562</v>
      </c>
      <c r="D2364" t="s">
        <v>13351</v>
      </c>
      <c r="E2364" t="s">
        <v>22</v>
      </c>
      <c r="F2364" t="s">
        <v>13352</v>
      </c>
      <c r="G2364" s="14" t="s">
        <v>13353</v>
      </c>
      <c r="H2364" s="14" t="s">
        <v>13354</v>
      </c>
      <c r="I2364" t="s">
        <v>26</v>
      </c>
      <c r="K2364">
        <v>4</v>
      </c>
      <c r="L2364">
        <v>3</v>
      </c>
      <c r="M2364">
        <v>16</v>
      </c>
      <c r="N2364">
        <v>2</v>
      </c>
      <c r="O2364" t="s">
        <v>517</v>
      </c>
      <c r="P2364" t="s">
        <v>517</v>
      </c>
      <c r="Q2364" t="s">
        <v>517</v>
      </c>
      <c r="R2364" t="s">
        <v>517</v>
      </c>
      <c r="S2364" t="s">
        <v>517</v>
      </c>
      <c r="T2364" t="s">
        <v>517</v>
      </c>
      <c r="U2364" t="s">
        <v>517</v>
      </c>
      <c r="V2364" t="s">
        <v>517</v>
      </c>
      <c r="W2364" t="s">
        <v>517</v>
      </c>
      <c r="X2364" t="s">
        <v>517</v>
      </c>
      <c r="Y2364" t="s">
        <v>517</v>
      </c>
      <c r="Z2364" s="1" t="s">
        <v>517</v>
      </c>
      <c r="AA2364" t="s">
        <v>13355</v>
      </c>
      <c r="AB2364" t="s">
        <v>517</v>
      </c>
      <c r="AC2364" t="s">
        <v>358</v>
      </c>
      <c r="AD2364" t="s">
        <v>517</v>
      </c>
      <c r="AF2364" t="s">
        <v>8283</v>
      </c>
      <c r="AG2364" t="s">
        <v>517</v>
      </c>
      <c r="AH2364" t="s">
        <v>517</v>
      </c>
      <c r="AI2364" t="s">
        <v>517</v>
      </c>
      <c r="AJ2364" t="s">
        <v>517</v>
      </c>
    </row>
    <row r="2365" spans="1:36" x14ac:dyDescent="0.25">
      <c r="A2365" s="13" t="s">
        <v>13356</v>
      </c>
      <c r="B2365" s="1">
        <v>42828</v>
      </c>
      <c r="C2365" s="2">
        <v>0.70487268518518509</v>
      </c>
      <c r="D2365" t="s">
        <v>13357</v>
      </c>
      <c r="E2365" t="s">
        <v>22</v>
      </c>
      <c r="F2365" t="s">
        <v>13358</v>
      </c>
      <c r="G2365" s="14" t="s">
        <v>13359</v>
      </c>
      <c r="H2365" s="14" t="s">
        <v>13360</v>
      </c>
      <c r="I2365" t="s">
        <v>21</v>
      </c>
      <c r="K2365">
        <v>4</v>
      </c>
      <c r="L2365">
        <v>3</v>
      </c>
      <c r="M2365">
        <v>16</v>
      </c>
      <c r="N2365">
        <v>2</v>
      </c>
      <c r="O2365" t="s">
        <v>517</v>
      </c>
      <c r="P2365" t="s">
        <v>517</v>
      </c>
      <c r="Q2365" t="s">
        <v>517</v>
      </c>
      <c r="R2365" t="s">
        <v>517</v>
      </c>
      <c r="S2365" t="s">
        <v>517</v>
      </c>
      <c r="T2365" t="s">
        <v>517</v>
      </c>
      <c r="U2365" t="s">
        <v>517</v>
      </c>
      <c r="V2365" t="s">
        <v>517</v>
      </c>
      <c r="W2365" t="s">
        <v>517</v>
      </c>
      <c r="X2365" t="s">
        <v>517</v>
      </c>
      <c r="Y2365" t="s">
        <v>517</v>
      </c>
      <c r="Z2365" s="1" t="s">
        <v>517</v>
      </c>
      <c r="AA2365" t="s">
        <v>2695</v>
      </c>
      <c r="AB2365" t="s">
        <v>517</v>
      </c>
      <c r="AC2365" t="s">
        <v>358</v>
      </c>
      <c r="AD2365" t="s">
        <v>517</v>
      </c>
      <c r="AF2365" t="s">
        <v>8266</v>
      </c>
      <c r="AG2365" t="s">
        <v>8295</v>
      </c>
      <c r="AH2365" t="s">
        <v>517</v>
      </c>
      <c r="AI2365" t="s">
        <v>8313</v>
      </c>
      <c r="AJ2365" t="s">
        <v>517</v>
      </c>
    </row>
    <row r="2366" spans="1:36" x14ac:dyDescent="0.25">
      <c r="A2366" s="13" t="s">
        <v>13362</v>
      </c>
      <c r="B2366" s="1">
        <v>42828</v>
      </c>
      <c r="C2366" s="2">
        <v>0.66285879629629629</v>
      </c>
      <c r="D2366" t="s">
        <v>13363</v>
      </c>
      <c r="E2366" t="s">
        <v>22</v>
      </c>
      <c r="F2366" t="s">
        <v>13364</v>
      </c>
      <c r="G2366" s="14" t="s">
        <v>13365</v>
      </c>
      <c r="H2366" s="14" t="s">
        <v>13366</v>
      </c>
      <c r="I2366" t="s">
        <v>23</v>
      </c>
      <c r="K2366">
        <v>4</v>
      </c>
      <c r="L2366">
        <v>3</v>
      </c>
      <c r="M2366">
        <v>15</v>
      </c>
      <c r="N2366">
        <v>2</v>
      </c>
      <c r="O2366" t="s">
        <v>13361</v>
      </c>
      <c r="P2366" t="s">
        <v>517</v>
      </c>
      <c r="Q2366" t="s">
        <v>517</v>
      </c>
      <c r="R2366" t="s">
        <v>517</v>
      </c>
      <c r="S2366" t="s">
        <v>517</v>
      </c>
      <c r="T2366" t="s">
        <v>517</v>
      </c>
      <c r="U2366" t="s">
        <v>517</v>
      </c>
      <c r="V2366" t="s">
        <v>517</v>
      </c>
      <c r="W2366" t="s">
        <v>12169</v>
      </c>
      <c r="X2366" t="s">
        <v>622</v>
      </c>
      <c r="Y2366" t="s">
        <v>13367</v>
      </c>
      <c r="Z2366" s="1">
        <v>35243</v>
      </c>
      <c r="AA2366" t="s">
        <v>13368</v>
      </c>
      <c r="AB2366">
        <v>20</v>
      </c>
      <c r="AC2366" t="s">
        <v>358</v>
      </c>
      <c r="AD2366" t="s">
        <v>491</v>
      </c>
      <c r="AF2366" t="s">
        <v>517</v>
      </c>
      <c r="AG2366" t="s">
        <v>517</v>
      </c>
      <c r="AH2366" t="s">
        <v>517</v>
      </c>
      <c r="AI2366" t="s">
        <v>517</v>
      </c>
      <c r="AJ2366" t="s">
        <v>517</v>
      </c>
    </row>
    <row r="2367" spans="1:36" x14ac:dyDescent="0.25">
      <c r="A2367" s="13" t="s">
        <v>13369</v>
      </c>
      <c r="B2367" s="1">
        <v>42828</v>
      </c>
      <c r="C2367" s="2">
        <v>0.63091435185185185</v>
      </c>
      <c r="D2367" t="s">
        <v>11131</v>
      </c>
      <c r="E2367" t="s">
        <v>22</v>
      </c>
      <c r="F2367" t="s">
        <v>11132</v>
      </c>
      <c r="G2367" s="14" t="s">
        <v>11133</v>
      </c>
      <c r="H2367" s="14" t="s">
        <v>11134</v>
      </c>
      <c r="I2367" t="s">
        <v>21</v>
      </c>
      <c r="K2367">
        <v>4</v>
      </c>
      <c r="L2367">
        <v>3</v>
      </c>
      <c r="M2367">
        <v>15</v>
      </c>
      <c r="N2367">
        <v>2</v>
      </c>
      <c r="O2367" t="s">
        <v>11129</v>
      </c>
      <c r="P2367" t="s">
        <v>517</v>
      </c>
      <c r="Q2367" t="s">
        <v>517</v>
      </c>
      <c r="R2367" t="s">
        <v>517</v>
      </c>
      <c r="S2367" t="s">
        <v>517</v>
      </c>
      <c r="T2367" t="s">
        <v>517</v>
      </c>
      <c r="U2367" t="s">
        <v>517</v>
      </c>
      <c r="V2367" t="s">
        <v>517</v>
      </c>
      <c r="W2367" t="s">
        <v>537</v>
      </c>
      <c r="X2367" t="s">
        <v>590</v>
      </c>
      <c r="Y2367" t="s">
        <v>11135</v>
      </c>
      <c r="Z2367" s="1">
        <v>30843</v>
      </c>
      <c r="AA2367" t="s">
        <v>3468</v>
      </c>
      <c r="AB2367">
        <v>32</v>
      </c>
      <c r="AC2367" t="s">
        <v>358</v>
      </c>
      <c r="AD2367" t="s">
        <v>487</v>
      </c>
      <c r="AF2367" t="s">
        <v>8307</v>
      </c>
      <c r="AG2367" t="s">
        <v>517</v>
      </c>
      <c r="AH2367" t="s">
        <v>517</v>
      </c>
      <c r="AI2367" t="s">
        <v>517</v>
      </c>
      <c r="AJ2367" t="s">
        <v>517</v>
      </c>
    </row>
    <row r="2368" spans="1:36" x14ac:dyDescent="0.25">
      <c r="A2368" s="13" t="s">
        <v>13371</v>
      </c>
      <c r="B2368" s="1">
        <v>42828</v>
      </c>
      <c r="C2368" s="2">
        <v>0.62557870370370372</v>
      </c>
      <c r="D2368" t="s">
        <v>13372</v>
      </c>
      <c r="E2368" t="s">
        <v>22</v>
      </c>
      <c r="F2368" t="s">
        <v>13373</v>
      </c>
      <c r="G2368" s="14" t="s">
        <v>13374</v>
      </c>
      <c r="H2368" s="14" t="s">
        <v>13375</v>
      </c>
      <c r="I2368" t="s">
        <v>23</v>
      </c>
      <c r="K2368">
        <v>4</v>
      </c>
      <c r="L2368">
        <v>3</v>
      </c>
      <c r="M2368">
        <v>15</v>
      </c>
      <c r="N2368">
        <v>2</v>
      </c>
      <c r="O2368" t="s">
        <v>13370</v>
      </c>
      <c r="P2368" t="s">
        <v>517</v>
      </c>
      <c r="Q2368" t="s">
        <v>517</v>
      </c>
      <c r="R2368" t="s">
        <v>517</v>
      </c>
      <c r="S2368" t="s">
        <v>517</v>
      </c>
      <c r="T2368" t="s">
        <v>517</v>
      </c>
      <c r="U2368" t="s">
        <v>517</v>
      </c>
      <c r="V2368" t="s">
        <v>517</v>
      </c>
      <c r="W2368" t="s">
        <v>579</v>
      </c>
      <c r="X2368" t="s">
        <v>477</v>
      </c>
      <c r="Y2368" t="s">
        <v>13376</v>
      </c>
      <c r="Z2368" s="1">
        <v>27465</v>
      </c>
      <c r="AA2368" t="s">
        <v>840</v>
      </c>
      <c r="AB2368">
        <v>42</v>
      </c>
      <c r="AC2368" t="s">
        <v>358</v>
      </c>
      <c r="AD2368" t="s">
        <v>482</v>
      </c>
      <c r="AF2368" t="s">
        <v>8313</v>
      </c>
      <c r="AG2368" t="s">
        <v>517</v>
      </c>
      <c r="AH2368" t="s">
        <v>517</v>
      </c>
      <c r="AI2368" t="s">
        <v>517</v>
      </c>
      <c r="AJ2368" t="s">
        <v>517</v>
      </c>
    </row>
    <row r="2369" spans="1:36" x14ac:dyDescent="0.25">
      <c r="A2369" s="13" t="s">
        <v>13378</v>
      </c>
      <c r="B2369" s="1">
        <v>42828</v>
      </c>
      <c r="C2369" s="2">
        <v>0.61888888888888893</v>
      </c>
      <c r="D2369" t="s">
        <v>13379</v>
      </c>
      <c r="E2369" t="s">
        <v>22</v>
      </c>
      <c r="F2369" t="s">
        <v>13380</v>
      </c>
      <c r="G2369" t="s">
        <v>13381</v>
      </c>
      <c r="H2369" t="s">
        <v>13382</v>
      </c>
      <c r="I2369" t="s">
        <v>23</v>
      </c>
      <c r="K2369">
        <v>4</v>
      </c>
      <c r="L2369">
        <v>3</v>
      </c>
      <c r="M2369">
        <v>14</v>
      </c>
      <c r="N2369">
        <v>2</v>
      </c>
      <c r="O2369" t="s">
        <v>13377</v>
      </c>
      <c r="P2369" t="s">
        <v>517</v>
      </c>
      <c r="Q2369" t="s">
        <v>517</v>
      </c>
      <c r="R2369" t="s">
        <v>517</v>
      </c>
      <c r="S2369" t="s">
        <v>517</v>
      </c>
      <c r="T2369" t="s">
        <v>517</v>
      </c>
      <c r="U2369" t="s">
        <v>517</v>
      </c>
      <c r="V2369" t="s">
        <v>517</v>
      </c>
      <c r="W2369" t="s">
        <v>537</v>
      </c>
      <c r="X2369" t="s">
        <v>527</v>
      </c>
      <c r="Y2369" t="s">
        <v>13383</v>
      </c>
      <c r="Z2369">
        <v>32049</v>
      </c>
      <c r="AA2369" t="s">
        <v>529</v>
      </c>
      <c r="AB2369">
        <v>29</v>
      </c>
      <c r="AC2369" t="s">
        <v>358</v>
      </c>
      <c r="AD2369" t="s">
        <v>482</v>
      </c>
      <c r="AF2369" t="s">
        <v>517</v>
      </c>
      <c r="AG2369" t="s">
        <v>517</v>
      </c>
      <c r="AH2369" t="s">
        <v>517</v>
      </c>
      <c r="AI2369" t="s">
        <v>517</v>
      </c>
      <c r="AJ2369" t="s">
        <v>517</v>
      </c>
    </row>
    <row r="2370" spans="1:36" x14ac:dyDescent="0.25">
      <c r="A2370" s="13" t="s">
        <v>13384</v>
      </c>
      <c r="B2370" s="1">
        <v>42828</v>
      </c>
      <c r="C2370" s="2">
        <v>0.61401620370370369</v>
      </c>
      <c r="D2370" t="s">
        <v>13385</v>
      </c>
      <c r="E2370" t="s">
        <v>22</v>
      </c>
      <c r="F2370" t="s">
        <v>13386</v>
      </c>
      <c r="G2370" s="14" t="s">
        <v>13387</v>
      </c>
      <c r="H2370" s="14" t="s">
        <v>13388</v>
      </c>
      <c r="I2370" t="s">
        <v>21</v>
      </c>
      <c r="K2370">
        <v>4</v>
      </c>
      <c r="L2370">
        <v>3</v>
      </c>
      <c r="M2370">
        <v>14</v>
      </c>
      <c r="N2370">
        <v>2</v>
      </c>
      <c r="O2370" t="s">
        <v>517</v>
      </c>
      <c r="P2370" t="s">
        <v>517</v>
      </c>
      <c r="Q2370" t="s">
        <v>517</v>
      </c>
      <c r="R2370" t="s">
        <v>517</v>
      </c>
      <c r="S2370" t="s">
        <v>517</v>
      </c>
      <c r="T2370" t="s">
        <v>517</v>
      </c>
      <c r="U2370" t="s">
        <v>517</v>
      </c>
      <c r="V2370" t="s">
        <v>517</v>
      </c>
      <c r="W2370" t="s">
        <v>517</v>
      </c>
      <c r="X2370" t="s">
        <v>517</v>
      </c>
      <c r="Y2370" t="s">
        <v>13389</v>
      </c>
      <c r="Z2370" s="1">
        <v>32510</v>
      </c>
      <c r="AA2370" t="s">
        <v>743</v>
      </c>
      <c r="AB2370">
        <v>28</v>
      </c>
      <c r="AC2370" t="s">
        <v>358</v>
      </c>
      <c r="AD2370" t="s">
        <v>495</v>
      </c>
      <c r="AF2370" t="s">
        <v>8295</v>
      </c>
      <c r="AG2370" t="s">
        <v>517</v>
      </c>
      <c r="AH2370" t="s">
        <v>517</v>
      </c>
      <c r="AI2370" t="s">
        <v>8263</v>
      </c>
      <c r="AJ2370" t="s">
        <v>8270</v>
      </c>
    </row>
    <row r="2371" spans="1:36" x14ac:dyDescent="0.25">
      <c r="A2371" s="13" t="s">
        <v>13390</v>
      </c>
      <c r="B2371" s="1">
        <v>42828</v>
      </c>
      <c r="C2371" s="2">
        <v>0.61115740740740743</v>
      </c>
      <c r="D2371" t="s">
        <v>12838</v>
      </c>
      <c r="E2371" t="s">
        <v>22</v>
      </c>
      <c r="F2371" t="s">
        <v>13391</v>
      </c>
      <c r="G2371" s="14" t="s">
        <v>12840</v>
      </c>
      <c r="H2371" s="14" t="s">
        <v>12841</v>
      </c>
      <c r="I2371" t="s">
        <v>21</v>
      </c>
      <c r="K2371">
        <v>4</v>
      </c>
      <c r="L2371">
        <v>3</v>
      </c>
      <c r="M2371">
        <v>14</v>
      </c>
      <c r="N2371">
        <v>2</v>
      </c>
      <c r="O2371" t="s">
        <v>12836</v>
      </c>
      <c r="P2371" t="s">
        <v>517</v>
      </c>
      <c r="Q2371" t="s">
        <v>517</v>
      </c>
      <c r="R2371" t="s">
        <v>517</v>
      </c>
      <c r="S2371" t="s">
        <v>517</v>
      </c>
      <c r="T2371" t="s">
        <v>517</v>
      </c>
      <c r="U2371" t="s">
        <v>517</v>
      </c>
      <c r="V2371" t="s">
        <v>517</v>
      </c>
      <c r="W2371" t="s">
        <v>537</v>
      </c>
      <c r="X2371" t="s">
        <v>590</v>
      </c>
      <c r="Y2371" t="s">
        <v>12842</v>
      </c>
      <c r="Z2371" s="1">
        <v>31281</v>
      </c>
      <c r="AA2371" t="s">
        <v>6107</v>
      </c>
      <c r="AB2371">
        <v>31</v>
      </c>
      <c r="AC2371" t="s">
        <v>358</v>
      </c>
      <c r="AD2371" t="s">
        <v>482</v>
      </c>
      <c r="AF2371" t="s">
        <v>517</v>
      </c>
      <c r="AG2371" t="s">
        <v>517</v>
      </c>
      <c r="AH2371" t="s">
        <v>517</v>
      </c>
      <c r="AI2371" t="s">
        <v>517</v>
      </c>
      <c r="AJ2371" t="s">
        <v>517</v>
      </c>
    </row>
    <row r="2372" spans="1:36" x14ac:dyDescent="0.25">
      <c r="A2372" s="13" t="s">
        <v>13392</v>
      </c>
      <c r="B2372" s="1">
        <v>42828</v>
      </c>
      <c r="C2372" s="2">
        <v>0.60702546296296289</v>
      </c>
      <c r="D2372" t="s">
        <v>12838</v>
      </c>
      <c r="E2372" t="s">
        <v>22</v>
      </c>
      <c r="F2372" t="s">
        <v>13391</v>
      </c>
      <c r="G2372" s="14" t="s">
        <v>12840</v>
      </c>
      <c r="H2372" s="14" t="s">
        <v>12841</v>
      </c>
      <c r="I2372" t="s">
        <v>23</v>
      </c>
      <c r="K2372">
        <v>4</v>
      </c>
      <c r="L2372">
        <v>3</v>
      </c>
      <c r="M2372">
        <v>14</v>
      </c>
      <c r="N2372">
        <v>2</v>
      </c>
      <c r="O2372" t="s">
        <v>12836</v>
      </c>
      <c r="P2372" t="s">
        <v>517</v>
      </c>
      <c r="Q2372" t="s">
        <v>517</v>
      </c>
      <c r="R2372" t="s">
        <v>517</v>
      </c>
      <c r="S2372" t="s">
        <v>517</v>
      </c>
      <c r="T2372" t="s">
        <v>517</v>
      </c>
      <c r="U2372" t="s">
        <v>517</v>
      </c>
      <c r="V2372" t="s">
        <v>517</v>
      </c>
      <c r="W2372" t="s">
        <v>537</v>
      </c>
      <c r="X2372" t="s">
        <v>590</v>
      </c>
      <c r="Y2372" t="s">
        <v>12842</v>
      </c>
      <c r="Z2372" s="1">
        <v>31281</v>
      </c>
      <c r="AA2372" t="s">
        <v>6107</v>
      </c>
      <c r="AB2372">
        <v>31</v>
      </c>
      <c r="AC2372" t="s">
        <v>358</v>
      </c>
      <c r="AD2372" t="s">
        <v>482</v>
      </c>
      <c r="AF2372" t="s">
        <v>517</v>
      </c>
      <c r="AG2372" t="s">
        <v>517</v>
      </c>
      <c r="AH2372" t="s">
        <v>517</v>
      </c>
      <c r="AI2372" t="s">
        <v>517</v>
      </c>
      <c r="AJ2372" t="s">
        <v>517</v>
      </c>
    </row>
    <row r="2373" spans="1:36" x14ac:dyDescent="0.25">
      <c r="A2373" s="13" t="s">
        <v>13394</v>
      </c>
      <c r="B2373" s="1">
        <v>42828</v>
      </c>
      <c r="C2373" s="2">
        <v>0.56328703703703698</v>
      </c>
      <c r="D2373" t="s">
        <v>13395</v>
      </c>
      <c r="E2373" t="s">
        <v>22</v>
      </c>
      <c r="F2373" t="s">
        <v>13396</v>
      </c>
      <c r="G2373" s="14" t="s">
        <v>13397</v>
      </c>
      <c r="H2373" s="14" t="s">
        <v>13398</v>
      </c>
      <c r="I2373" t="s">
        <v>23</v>
      </c>
      <c r="K2373">
        <v>4</v>
      </c>
      <c r="L2373">
        <v>3</v>
      </c>
      <c r="M2373">
        <v>13</v>
      </c>
      <c r="N2373">
        <v>2</v>
      </c>
      <c r="O2373" t="s">
        <v>13393</v>
      </c>
      <c r="P2373" t="s">
        <v>517</v>
      </c>
      <c r="Q2373" t="s">
        <v>517</v>
      </c>
      <c r="R2373" t="s">
        <v>517</v>
      </c>
      <c r="S2373" t="s">
        <v>517</v>
      </c>
      <c r="T2373" t="s">
        <v>517</v>
      </c>
      <c r="U2373" t="s">
        <v>517</v>
      </c>
      <c r="V2373" t="s">
        <v>517</v>
      </c>
      <c r="W2373" t="s">
        <v>589</v>
      </c>
      <c r="X2373" t="s">
        <v>843</v>
      </c>
      <c r="Y2373" t="s">
        <v>517</v>
      </c>
      <c r="Z2373" s="1" t="s">
        <v>517</v>
      </c>
      <c r="AA2373" t="s">
        <v>3307</v>
      </c>
      <c r="AB2373" t="s">
        <v>517</v>
      </c>
      <c r="AC2373" t="s">
        <v>357</v>
      </c>
      <c r="AD2373" t="s">
        <v>517</v>
      </c>
      <c r="AF2373" t="s">
        <v>517</v>
      </c>
      <c r="AG2373" t="s">
        <v>517</v>
      </c>
      <c r="AH2373" t="s">
        <v>517</v>
      </c>
      <c r="AI2373" t="s">
        <v>517</v>
      </c>
      <c r="AJ2373" t="s">
        <v>517</v>
      </c>
    </row>
    <row r="2374" spans="1:36" x14ac:dyDescent="0.25">
      <c r="A2374" s="13" t="s">
        <v>13401</v>
      </c>
      <c r="B2374" s="1">
        <v>42828</v>
      </c>
      <c r="C2374" s="2">
        <v>0.5605324074074074</v>
      </c>
      <c r="D2374" t="s">
        <v>13402</v>
      </c>
      <c r="E2374" t="s">
        <v>22</v>
      </c>
      <c r="F2374" t="s">
        <v>13396</v>
      </c>
      <c r="G2374" t="s">
        <v>13403</v>
      </c>
      <c r="H2374" t="s">
        <v>13398</v>
      </c>
      <c r="I2374" t="s">
        <v>23</v>
      </c>
      <c r="K2374">
        <v>4</v>
      </c>
      <c r="L2374">
        <v>3</v>
      </c>
      <c r="M2374">
        <v>13</v>
      </c>
      <c r="N2374">
        <v>2</v>
      </c>
      <c r="O2374" t="s">
        <v>13400</v>
      </c>
      <c r="P2374" t="s">
        <v>13399</v>
      </c>
      <c r="Q2374" t="s">
        <v>517</v>
      </c>
      <c r="R2374" t="s">
        <v>517</v>
      </c>
      <c r="S2374" t="s">
        <v>517</v>
      </c>
      <c r="T2374" t="s">
        <v>517</v>
      </c>
      <c r="U2374" t="s">
        <v>517</v>
      </c>
      <c r="V2374" t="s">
        <v>517</v>
      </c>
      <c r="W2374" t="s">
        <v>589</v>
      </c>
      <c r="X2374" t="s">
        <v>843</v>
      </c>
      <c r="Y2374" t="s">
        <v>13404</v>
      </c>
      <c r="Z2374">
        <v>31673</v>
      </c>
      <c r="AA2374" t="s">
        <v>546</v>
      </c>
      <c r="AB2374">
        <v>30</v>
      </c>
      <c r="AC2374" t="s">
        <v>358</v>
      </c>
      <c r="AD2374" t="s">
        <v>501</v>
      </c>
      <c r="AF2374" t="s">
        <v>517</v>
      </c>
      <c r="AG2374" t="s">
        <v>517</v>
      </c>
      <c r="AH2374" t="s">
        <v>517</v>
      </c>
      <c r="AI2374" t="s">
        <v>517</v>
      </c>
      <c r="AJ2374" t="s">
        <v>517</v>
      </c>
    </row>
    <row r="2375" spans="1:36" x14ac:dyDescent="0.25">
      <c r="A2375" s="13" t="s">
        <v>13406</v>
      </c>
      <c r="B2375" s="1">
        <v>42828</v>
      </c>
      <c r="C2375" s="2">
        <v>0.54002314814814811</v>
      </c>
      <c r="D2375" t="s">
        <v>13407</v>
      </c>
      <c r="E2375" t="s">
        <v>22</v>
      </c>
      <c r="F2375" t="s">
        <v>13408</v>
      </c>
      <c r="G2375" s="14" t="s">
        <v>13409</v>
      </c>
      <c r="H2375" s="14" t="s">
        <v>13410</v>
      </c>
      <c r="I2375" t="s">
        <v>23</v>
      </c>
      <c r="K2375">
        <v>4</v>
      </c>
      <c r="L2375">
        <v>3</v>
      </c>
      <c r="M2375">
        <v>12</v>
      </c>
      <c r="N2375">
        <v>2</v>
      </c>
      <c r="O2375" t="s">
        <v>13405</v>
      </c>
      <c r="P2375" t="s">
        <v>517</v>
      </c>
      <c r="Q2375" t="s">
        <v>517</v>
      </c>
      <c r="R2375" t="s">
        <v>517</v>
      </c>
      <c r="S2375" t="s">
        <v>517</v>
      </c>
      <c r="T2375" t="s">
        <v>517</v>
      </c>
      <c r="U2375" t="s">
        <v>517</v>
      </c>
      <c r="V2375" t="s">
        <v>517</v>
      </c>
      <c r="W2375" t="s">
        <v>589</v>
      </c>
      <c r="X2375" t="s">
        <v>590</v>
      </c>
      <c r="Y2375" t="s">
        <v>13411</v>
      </c>
      <c r="Z2375" s="1">
        <v>32215</v>
      </c>
      <c r="AA2375" t="s">
        <v>478</v>
      </c>
      <c r="AB2375">
        <v>29</v>
      </c>
      <c r="AC2375" t="s">
        <v>358</v>
      </c>
      <c r="AD2375" t="s">
        <v>488</v>
      </c>
      <c r="AF2375" t="s">
        <v>517</v>
      </c>
      <c r="AG2375" t="s">
        <v>517</v>
      </c>
      <c r="AH2375" t="s">
        <v>517</v>
      </c>
      <c r="AI2375" t="s">
        <v>517</v>
      </c>
      <c r="AJ2375" t="s">
        <v>517</v>
      </c>
    </row>
    <row r="2376" spans="1:36" x14ac:dyDescent="0.25">
      <c r="A2376" s="13" t="s">
        <v>13412</v>
      </c>
      <c r="B2376" s="1">
        <v>42828</v>
      </c>
      <c r="C2376" s="2">
        <v>0.53809027777777774</v>
      </c>
      <c r="D2376" t="s">
        <v>13413</v>
      </c>
      <c r="E2376" t="s">
        <v>22</v>
      </c>
      <c r="F2376" t="s">
        <v>13414</v>
      </c>
      <c r="G2376" t="s">
        <v>13415</v>
      </c>
      <c r="H2376" t="s">
        <v>13416</v>
      </c>
      <c r="I2376" t="s">
        <v>21</v>
      </c>
      <c r="K2376">
        <v>4</v>
      </c>
      <c r="L2376">
        <v>3</v>
      </c>
      <c r="M2376">
        <v>12</v>
      </c>
      <c r="N2376">
        <v>2</v>
      </c>
      <c r="O2376" t="s">
        <v>517</v>
      </c>
      <c r="P2376" t="s">
        <v>517</v>
      </c>
      <c r="Q2376" t="s">
        <v>517</v>
      </c>
      <c r="R2376" t="s">
        <v>517</v>
      </c>
      <c r="S2376" t="s">
        <v>517</v>
      </c>
      <c r="T2376" t="s">
        <v>517</v>
      </c>
      <c r="U2376" t="s">
        <v>517</v>
      </c>
      <c r="V2376" t="s">
        <v>517</v>
      </c>
      <c r="W2376" t="s">
        <v>517</v>
      </c>
      <c r="X2376" t="s">
        <v>517</v>
      </c>
      <c r="Y2376" t="s">
        <v>8362</v>
      </c>
      <c r="Z2376">
        <v>32625</v>
      </c>
      <c r="AA2376" t="s">
        <v>13417</v>
      </c>
      <c r="AB2376">
        <v>27</v>
      </c>
      <c r="AC2376" t="s">
        <v>358</v>
      </c>
      <c r="AD2376" t="s">
        <v>487</v>
      </c>
      <c r="AF2376" t="s">
        <v>8296</v>
      </c>
      <c r="AG2376" t="s">
        <v>8261</v>
      </c>
      <c r="AH2376" t="s">
        <v>8295</v>
      </c>
      <c r="AI2376" t="s">
        <v>517</v>
      </c>
      <c r="AJ2376" t="s">
        <v>517</v>
      </c>
    </row>
    <row r="2377" spans="1:36" x14ac:dyDescent="0.25">
      <c r="A2377" s="13" t="s">
        <v>13419</v>
      </c>
      <c r="B2377" s="1">
        <v>42828</v>
      </c>
      <c r="C2377" s="2">
        <v>0.53309027777777784</v>
      </c>
      <c r="D2377" t="s">
        <v>13420</v>
      </c>
      <c r="E2377" t="s">
        <v>22</v>
      </c>
      <c r="F2377" t="s">
        <v>13421</v>
      </c>
      <c r="G2377" t="s">
        <v>13422</v>
      </c>
      <c r="H2377" t="s">
        <v>13423</v>
      </c>
      <c r="I2377" t="s">
        <v>23</v>
      </c>
      <c r="K2377">
        <v>4</v>
      </c>
      <c r="L2377">
        <v>3</v>
      </c>
      <c r="M2377">
        <v>12</v>
      </c>
      <c r="N2377">
        <v>2</v>
      </c>
      <c r="O2377" t="s">
        <v>13418</v>
      </c>
      <c r="P2377" t="s">
        <v>517</v>
      </c>
      <c r="Q2377" t="s">
        <v>517</v>
      </c>
      <c r="R2377" t="s">
        <v>517</v>
      </c>
      <c r="S2377" t="s">
        <v>517</v>
      </c>
      <c r="T2377" t="s">
        <v>517</v>
      </c>
      <c r="U2377" t="s">
        <v>517</v>
      </c>
      <c r="V2377" t="s">
        <v>517</v>
      </c>
      <c r="W2377" t="s">
        <v>1217</v>
      </c>
      <c r="X2377" t="s">
        <v>590</v>
      </c>
      <c r="Y2377" t="s">
        <v>13424</v>
      </c>
      <c r="Z2377">
        <v>33760</v>
      </c>
      <c r="AA2377" t="s">
        <v>1804</v>
      </c>
      <c r="AB2377">
        <v>24</v>
      </c>
      <c r="AC2377" t="s">
        <v>358</v>
      </c>
      <c r="AD2377" t="s">
        <v>509</v>
      </c>
      <c r="AF2377" t="s">
        <v>8313</v>
      </c>
      <c r="AG2377" t="s">
        <v>8253</v>
      </c>
      <c r="AH2377" t="s">
        <v>517</v>
      </c>
      <c r="AI2377" t="s">
        <v>517</v>
      </c>
      <c r="AJ2377" t="s">
        <v>517</v>
      </c>
    </row>
    <row r="2378" spans="1:36" x14ac:dyDescent="0.25">
      <c r="A2378" s="13" t="s">
        <v>13426</v>
      </c>
      <c r="B2378" s="1">
        <v>42828</v>
      </c>
      <c r="C2378" s="2">
        <v>0.4977199074074074</v>
      </c>
      <c r="D2378" t="s">
        <v>13427</v>
      </c>
      <c r="E2378" t="s">
        <v>22</v>
      </c>
      <c r="F2378" t="s">
        <v>13428</v>
      </c>
      <c r="G2378" s="14" t="s">
        <v>13429</v>
      </c>
      <c r="H2378" s="14" t="s">
        <v>13430</v>
      </c>
      <c r="I2378" t="s">
        <v>23</v>
      </c>
      <c r="K2378">
        <v>4</v>
      </c>
      <c r="L2378">
        <v>3</v>
      </c>
      <c r="M2378">
        <v>11</v>
      </c>
      <c r="N2378">
        <v>2</v>
      </c>
      <c r="O2378" t="s">
        <v>13425</v>
      </c>
      <c r="P2378" t="s">
        <v>517</v>
      </c>
      <c r="Q2378" t="s">
        <v>517</v>
      </c>
      <c r="R2378" t="s">
        <v>517</v>
      </c>
      <c r="S2378" t="s">
        <v>517</v>
      </c>
      <c r="T2378" t="s">
        <v>517</v>
      </c>
      <c r="U2378" t="s">
        <v>517</v>
      </c>
      <c r="V2378" t="s">
        <v>517</v>
      </c>
      <c r="W2378" t="s">
        <v>589</v>
      </c>
      <c r="X2378" t="s">
        <v>590</v>
      </c>
      <c r="Y2378" t="s">
        <v>13431</v>
      </c>
      <c r="Z2378" s="1">
        <v>33450</v>
      </c>
      <c r="AA2378" t="s">
        <v>529</v>
      </c>
      <c r="AB2378">
        <v>25</v>
      </c>
      <c r="AC2378" t="s">
        <v>358</v>
      </c>
      <c r="AD2378" t="s">
        <v>494</v>
      </c>
      <c r="AF2378" t="s">
        <v>517</v>
      </c>
      <c r="AG2378" t="s">
        <v>517</v>
      </c>
      <c r="AH2378" t="s">
        <v>517</v>
      </c>
      <c r="AI2378" t="s">
        <v>517</v>
      </c>
      <c r="AJ2378" t="s">
        <v>517</v>
      </c>
    </row>
    <row r="2379" spans="1:36" x14ac:dyDescent="0.25">
      <c r="A2379" s="13" t="s">
        <v>13432</v>
      </c>
      <c r="B2379" s="1">
        <v>42828</v>
      </c>
      <c r="C2379" s="2">
        <v>0.49325231481481485</v>
      </c>
      <c r="D2379" t="s">
        <v>13433</v>
      </c>
      <c r="E2379" t="s">
        <v>22</v>
      </c>
      <c r="F2379" t="s">
        <v>13434</v>
      </c>
      <c r="G2379" s="14" t="s">
        <v>13435</v>
      </c>
      <c r="H2379" s="14" t="s">
        <v>13436</v>
      </c>
      <c r="I2379" t="s">
        <v>25</v>
      </c>
      <c r="K2379">
        <v>4</v>
      </c>
      <c r="L2379">
        <v>3</v>
      </c>
      <c r="M2379">
        <v>11</v>
      </c>
      <c r="N2379">
        <v>2</v>
      </c>
      <c r="O2379" t="s">
        <v>517</v>
      </c>
      <c r="P2379" t="s">
        <v>517</v>
      </c>
      <c r="Q2379" t="s">
        <v>517</v>
      </c>
      <c r="R2379" t="s">
        <v>517</v>
      </c>
      <c r="S2379" t="s">
        <v>517</v>
      </c>
      <c r="T2379" t="s">
        <v>517</v>
      </c>
      <c r="U2379" t="s">
        <v>517</v>
      </c>
      <c r="V2379" t="s">
        <v>517</v>
      </c>
      <c r="W2379" t="s">
        <v>517</v>
      </c>
      <c r="X2379" t="s">
        <v>517</v>
      </c>
      <c r="Y2379" t="s">
        <v>13437</v>
      </c>
      <c r="Z2379" s="1">
        <v>32373</v>
      </c>
      <c r="AA2379" t="s">
        <v>546</v>
      </c>
      <c r="AB2379">
        <v>28</v>
      </c>
      <c r="AC2379" t="s">
        <v>358</v>
      </c>
      <c r="AD2379" t="s">
        <v>493</v>
      </c>
      <c r="AF2379" t="s">
        <v>8313</v>
      </c>
      <c r="AG2379" t="s">
        <v>517</v>
      </c>
      <c r="AH2379" t="s">
        <v>517</v>
      </c>
      <c r="AI2379" t="s">
        <v>517</v>
      </c>
      <c r="AJ2379" t="s">
        <v>517</v>
      </c>
    </row>
    <row r="2380" spans="1:36" x14ac:dyDescent="0.25">
      <c r="A2380" s="13" t="s">
        <v>13438</v>
      </c>
      <c r="B2380" s="1">
        <v>42828</v>
      </c>
      <c r="C2380" s="2">
        <v>0.4919560185185185</v>
      </c>
      <c r="D2380" t="s">
        <v>13439</v>
      </c>
      <c r="E2380" t="s">
        <v>22</v>
      </c>
      <c r="F2380" t="s">
        <v>13440</v>
      </c>
      <c r="G2380" s="14" t="s">
        <v>13441</v>
      </c>
      <c r="H2380" s="14" t="s">
        <v>13442</v>
      </c>
      <c r="I2380" t="s">
        <v>24</v>
      </c>
      <c r="K2380">
        <v>4</v>
      </c>
      <c r="L2380">
        <v>3</v>
      </c>
      <c r="M2380">
        <v>11</v>
      </c>
      <c r="N2380">
        <v>2</v>
      </c>
      <c r="O2380" t="s">
        <v>517</v>
      </c>
      <c r="P2380" t="s">
        <v>517</v>
      </c>
      <c r="Q2380" t="s">
        <v>517</v>
      </c>
      <c r="R2380" t="s">
        <v>517</v>
      </c>
      <c r="S2380" t="s">
        <v>517</v>
      </c>
      <c r="T2380" t="s">
        <v>517</v>
      </c>
      <c r="U2380" t="s">
        <v>517</v>
      </c>
      <c r="V2380" t="s">
        <v>517</v>
      </c>
      <c r="W2380" t="s">
        <v>517</v>
      </c>
      <c r="X2380" t="s">
        <v>517</v>
      </c>
      <c r="Y2380" t="s">
        <v>13443</v>
      </c>
      <c r="Z2380" s="1">
        <v>31686</v>
      </c>
      <c r="AA2380" t="s">
        <v>529</v>
      </c>
      <c r="AB2380">
        <v>30</v>
      </c>
      <c r="AC2380" t="s">
        <v>358</v>
      </c>
      <c r="AD2380" t="s">
        <v>482</v>
      </c>
      <c r="AF2380" t="s">
        <v>8304</v>
      </c>
      <c r="AG2380" t="s">
        <v>8295</v>
      </c>
      <c r="AH2380" t="s">
        <v>517</v>
      </c>
      <c r="AI2380" t="s">
        <v>517</v>
      </c>
      <c r="AJ2380" t="s">
        <v>517</v>
      </c>
    </row>
    <row r="2381" spans="1:36" x14ac:dyDescent="0.25">
      <c r="A2381" s="13" t="s">
        <v>13446</v>
      </c>
      <c r="B2381" s="1">
        <v>42828</v>
      </c>
      <c r="C2381" s="2">
        <v>0.48778935185185185</v>
      </c>
      <c r="D2381" t="s">
        <v>13447</v>
      </c>
      <c r="E2381" t="s">
        <v>22</v>
      </c>
      <c r="F2381" t="s">
        <v>13448</v>
      </c>
      <c r="G2381" s="14" t="s">
        <v>13449</v>
      </c>
      <c r="H2381" s="14" t="s">
        <v>13450</v>
      </c>
      <c r="I2381" t="s">
        <v>21</v>
      </c>
      <c r="K2381">
        <v>4</v>
      </c>
      <c r="L2381">
        <v>3</v>
      </c>
      <c r="M2381">
        <v>11</v>
      </c>
      <c r="N2381">
        <v>2</v>
      </c>
      <c r="O2381" t="s">
        <v>13444</v>
      </c>
      <c r="P2381" t="s">
        <v>13445</v>
      </c>
      <c r="Q2381" t="s">
        <v>517</v>
      </c>
      <c r="R2381" t="s">
        <v>517</v>
      </c>
      <c r="S2381" t="s">
        <v>517</v>
      </c>
      <c r="T2381" t="s">
        <v>517</v>
      </c>
      <c r="U2381" t="s">
        <v>517</v>
      </c>
      <c r="V2381" t="s">
        <v>517</v>
      </c>
      <c r="W2381" t="s">
        <v>858</v>
      </c>
      <c r="X2381" t="s">
        <v>850</v>
      </c>
      <c r="Y2381" t="s">
        <v>13451</v>
      </c>
      <c r="Z2381" s="1">
        <v>29235</v>
      </c>
      <c r="AA2381" t="s">
        <v>1048</v>
      </c>
      <c r="AB2381">
        <v>37</v>
      </c>
      <c r="AC2381" t="s">
        <v>358</v>
      </c>
      <c r="AD2381" t="s">
        <v>491</v>
      </c>
      <c r="AF2381" t="s">
        <v>8260</v>
      </c>
      <c r="AG2381" t="s">
        <v>8305</v>
      </c>
      <c r="AH2381" t="s">
        <v>8306</v>
      </c>
      <c r="AI2381" t="s">
        <v>517</v>
      </c>
      <c r="AJ2381" t="s">
        <v>517</v>
      </c>
    </row>
    <row r="2382" spans="1:36" x14ac:dyDescent="0.25">
      <c r="A2382" s="13" t="s">
        <v>13452</v>
      </c>
      <c r="B2382" s="1">
        <v>42828</v>
      </c>
      <c r="C2382" s="2">
        <v>0.47070601851851851</v>
      </c>
      <c r="D2382" t="s">
        <v>13453</v>
      </c>
      <c r="E2382" t="s">
        <v>22</v>
      </c>
      <c r="F2382" t="s">
        <v>13454</v>
      </c>
      <c r="G2382" t="s">
        <v>13455</v>
      </c>
      <c r="H2382" t="s">
        <v>13456</v>
      </c>
      <c r="I2382" t="s">
        <v>24</v>
      </c>
      <c r="K2382">
        <v>4</v>
      </c>
      <c r="L2382">
        <v>3</v>
      </c>
      <c r="M2382">
        <v>11</v>
      </c>
      <c r="N2382">
        <v>2</v>
      </c>
      <c r="O2382" t="s">
        <v>517</v>
      </c>
      <c r="P2382" t="s">
        <v>517</v>
      </c>
      <c r="Q2382" t="s">
        <v>517</v>
      </c>
      <c r="R2382" t="s">
        <v>517</v>
      </c>
      <c r="S2382" t="s">
        <v>517</v>
      </c>
      <c r="T2382" t="s">
        <v>517</v>
      </c>
      <c r="U2382" t="s">
        <v>517</v>
      </c>
      <c r="V2382" t="s">
        <v>517</v>
      </c>
      <c r="W2382" t="s">
        <v>517</v>
      </c>
      <c r="X2382" t="s">
        <v>517</v>
      </c>
      <c r="Y2382" t="s">
        <v>13457</v>
      </c>
      <c r="Z2382">
        <v>23335</v>
      </c>
      <c r="AA2382" t="s">
        <v>13458</v>
      </c>
      <c r="AB2382">
        <v>53</v>
      </c>
      <c r="AC2382" t="s">
        <v>357</v>
      </c>
      <c r="AD2382" t="s">
        <v>492</v>
      </c>
      <c r="AF2382" t="s">
        <v>8313</v>
      </c>
      <c r="AG2382" t="s">
        <v>517</v>
      </c>
      <c r="AH2382" t="s">
        <v>517</v>
      </c>
      <c r="AI2382" t="s">
        <v>517</v>
      </c>
      <c r="AJ2382" t="s">
        <v>517</v>
      </c>
    </row>
    <row r="2383" spans="1:36" x14ac:dyDescent="0.25">
      <c r="A2383" s="13" t="s">
        <v>13460</v>
      </c>
      <c r="B2383" s="1">
        <v>42828</v>
      </c>
      <c r="C2383" s="2">
        <v>0.46649305555555554</v>
      </c>
      <c r="D2383" t="s">
        <v>12051</v>
      </c>
      <c r="E2383" t="s">
        <v>22</v>
      </c>
      <c r="F2383" t="s">
        <v>12052</v>
      </c>
      <c r="G2383" s="14" t="s">
        <v>12053</v>
      </c>
      <c r="H2383" s="14" t="s">
        <v>12054</v>
      </c>
      <c r="I2383" t="s">
        <v>23</v>
      </c>
      <c r="K2383">
        <v>4</v>
      </c>
      <c r="L2383">
        <v>3</v>
      </c>
      <c r="M2383">
        <v>11</v>
      </c>
      <c r="N2383">
        <v>2</v>
      </c>
      <c r="O2383" t="s">
        <v>13459</v>
      </c>
      <c r="P2383" t="s">
        <v>517</v>
      </c>
      <c r="Q2383" t="s">
        <v>517</v>
      </c>
      <c r="R2383" t="s">
        <v>517</v>
      </c>
      <c r="S2383" t="s">
        <v>517</v>
      </c>
      <c r="T2383" t="s">
        <v>517</v>
      </c>
      <c r="U2383" t="s">
        <v>517</v>
      </c>
      <c r="V2383" t="s">
        <v>517</v>
      </c>
      <c r="W2383" t="s">
        <v>589</v>
      </c>
      <c r="X2383" t="s">
        <v>590</v>
      </c>
      <c r="Y2383" t="s">
        <v>517</v>
      </c>
      <c r="Z2383" s="1" t="s">
        <v>517</v>
      </c>
      <c r="AA2383" t="s">
        <v>1542</v>
      </c>
      <c r="AB2383" t="s">
        <v>517</v>
      </c>
      <c r="AC2383" t="s">
        <v>358</v>
      </c>
      <c r="AD2383" t="s">
        <v>517</v>
      </c>
      <c r="AF2383" t="s">
        <v>8304</v>
      </c>
      <c r="AG2383" t="s">
        <v>8306</v>
      </c>
      <c r="AH2383" t="s">
        <v>8260</v>
      </c>
      <c r="AI2383" t="s">
        <v>8313</v>
      </c>
      <c r="AJ2383" t="s">
        <v>517</v>
      </c>
    </row>
    <row r="2384" spans="1:36" x14ac:dyDescent="0.25">
      <c r="A2384" s="13" t="s">
        <v>13461</v>
      </c>
      <c r="B2384" s="1">
        <v>42828</v>
      </c>
      <c r="C2384" s="2">
        <v>0.44097222222222227</v>
      </c>
      <c r="D2384" t="s">
        <v>13256</v>
      </c>
      <c r="E2384" t="s">
        <v>22</v>
      </c>
      <c r="F2384" t="s">
        <v>13257</v>
      </c>
      <c r="G2384" t="s">
        <v>13258</v>
      </c>
      <c r="H2384" t="s">
        <v>13259</v>
      </c>
      <c r="I2384" t="s">
        <v>23</v>
      </c>
      <c r="K2384">
        <v>4</v>
      </c>
      <c r="L2384">
        <v>3</v>
      </c>
      <c r="M2384">
        <v>10</v>
      </c>
      <c r="N2384">
        <v>2</v>
      </c>
      <c r="O2384" t="s">
        <v>13252</v>
      </c>
      <c r="P2384" t="s">
        <v>13253</v>
      </c>
      <c r="Q2384" t="s">
        <v>13254</v>
      </c>
      <c r="R2384" t="s">
        <v>517</v>
      </c>
      <c r="S2384" t="s">
        <v>517</v>
      </c>
      <c r="T2384" t="s">
        <v>517</v>
      </c>
      <c r="U2384" t="s">
        <v>517</v>
      </c>
      <c r="V2384" t="s">
        <v>517</v>
      </c>
      <c r="W2384" t="s">
        <v>621</v>
      </c>
      <c r="X2384" t="s">
        <v>622</v>
      </c>
      <c r="Y2384" t="s">
        <v>13260</v>
      </c>
      <c r="Z2384">
        <v>25882</v>
      </c>
      <c r="AA2384" t="s">
        <v>1804</v>
      </c>
      <c r="AB2384">
        <v>46</v>
      </c>
      <c r="AC2384" t="s">
        <v>358</v>
      </c>
      <c r="AD2384" t="s">
        <v>482</v>
      </c>
      <c r="AF2384" t="s">
        <v>8313</v>
      </c>
      <c r="AG2384" t="s">
        <v>517</v>
      </c>
      <c r="AH2384" t="s">
        <v>517</v>
      </c>
      <c r="AI2384" t="s">
        <v>517</v>
      </c>
      <c r="AJ2384" t="s">
        <v>517</v>
      </c>
    </row>
    <row r="2385" spans="1:36" x14ac:dyDescent="0.25">
      <c r="A2385" s="13" t="s">
        <v>13463</v>
      </c>
      <c r="B2385" s="1">
        <v>42828</v>
      </c>
      <c r="C2385" s="2">
        <v>0.40986111111111106</v>
      </c>
      <c r="D2385" t="s">
        <v>13464</v>
      </c>
      <c r="E2385" t="s">
        <v>22</v>
      </c>
      <c r="F2385" t="s">
        <v>13465</v>
      </c>
      <c r="G2385" s="14" t="s">
        <v>13466</v>
      </c>
      <c r="H2385" s="14" t="s">
        <v>13467</v>
      </c>
      <c r="I2385" t="s">
        <v>23</v>
      </c>
      <c r="K2385">
        <v>4</v>
      </c>
      <c r="L2385">
        <v>3</v>
      </c>
      <c r="M2385">
        <v>9</v>
      </c>
      <c r="N2385">
        <v>2</v>
      </c>
      <c r="O2385" t="s">
        <v>13462</v>
      </c>
      <c r="P2385" t="s">
        <v>517</v>
      </c>
      <c r="Q2385" t="s">
        <v>517</v>
      </c>
      <c r="R2385" t="s">
        <v>517</v>
      </c>
      <c r="S2385" t="s">
        <v>517</v>
      </c>
      <c r="T2385" t="s">
        <v>517</v>
      </c>
      <c r="U2385" t="s">
        <v>517</v>
      </c>
      <c r="V2385" t="s">
        <v>517</v>
      </c>
      <c r="W2385" t="s">
        <v>621</v>
      </c>
      <c r="X2385" t="s">
        <v>622</v>
      </c>
      <c r="Y2385" t="s">
        <v>517</v>
      </c>
      <c r="Z2385" s="1" t="s">
        <v>517</v>
      </c>
      <c r="AA2385" t="s">
        <v>2688</v>
      </c>
      <c r="AB2385" t="s">
        <v>517</v>
      </c>
      <c r="AC2385" t="s">
        <v>357</v>
      </c>
      <c r="AD2385" t="s">
        <v>517</v>
      </c>
      <c r="AF2385" t="s">
        <v>517</v>
      </c>
      <c r="AG2385" t="s">
        <v>517</v>
      </c>
      <c r="AH2385" t="s">
        <v>517</v>
      </c>
      <c r="AI2385" t="s">
        <v>517</v>
      </c>
      <c r="AJ2385" t="s">
        <v>517</v>
      </c>
    </row>
    <row r="2386" spans="1:36" x14ac:dyDescent="0.25">
      <c r="A2386" s="13" t="s">
        <v>13468</v>
      </c>
      <c r="B2386" s="1">
        <v>42828</v>
      </c>
      <c r="C2386" s="2">
        <v>4.3460648148148151E-2</v>
      </c>
      <c r="D2386" t="s">
        <v>13469</v>
      </c>
      <c r="E2386" t="s">
        <v>22</v>
      </c>
      <c r="F2386" t="s">
        <v>13470</v>
      </c>
      <c r="G2386" s="14" t="s">
        <v>13471</v>
      </c>
      <c r="H2386" s="14" t="s">
        <v>13472</v>
      </c>
      <c r="I2386" t="s">
        <v>21</v>
      </c>
      <c r="K2386">
        <v>4</v>
      </c>
      <c r="L2386">
        <v>3</v>
      </c>
      <c r="M2386">
        <v>1</v>
      </c>
      <c r="N2386">
        <v>2</v>
      </c>
      <c r="O2386" t="s">
        <v>517</v>
      </c>
      <c r="P2386" t="s">
        <v>517</v>
      </c>
      <c r="Q2386" t="s">
        <v>517</v>
      </c>
      <c r="R2386" t="s">
        <v>517</v>
      </c>
      <c r="S2386" t="s">
        <v>517</v>
      </c>
      <c r="T2386" t="s">
        <v>517</v>
      </c>
      <c r="U2386" t="s">
        <v>517</v>
      </c>
      <c r="V2386" t="s">
        <v>517</v>
      </c>
      <c r="W2386" t="s">
        <v>517</v>
      </c>
      <c r="X2386" t="s">
        <v>517</v>
      </c>
      <c r="Y2386" t="s">
        <v>13473</v>
      </c>
      <c r="Z2386" s="1">
        <v>33573</v>
      </c>
      <c r="AA2386" t="s">
        <v>529</v>
      </c>
      <c r="AB2386">
        <v>25</v>
      </c>
      <c r="AC2386" t="s">
        <v>358</v>
      </c>
      <c r="AD2386" t="s">
        <v>496</v>
      </c>
      <c r="AF2386" t="s">
        <v>8304</v>
      </c>
      <c r="AG2386" t="s">
        <v>8259</v>
      </c>
      <c r="AH2386" t="s">
        <v>517</v>
      </c>
      <c r="AI2386" t="s">
        <v>517</v>
      </c>
      <c r="AJ2386" t="s">
        <v>517</v>
      </c>
    </row>
    <row r="2387" spans="1:36" x14ac:dyDescent="0.25">
      <c r="A2387" s="13" t="s">
        <v>13474</v>
      </c>
      <c r="B2387" s="1">
        <v>42828</v>
      </c>
      <c r="C2387" s="2">
        <v>3.9583333333333331E-2</v>
      </c>
      <c r="D2387" t="s">
        <v>13475</v>
      </c>
      <c r="E2387" t="s">
        <v>22</v>
      </c>
      <c r="F2387" t="s">
        <v>13476</v>
      </c>
      <c r="G2387" s="14" t="s">
        <v>13477</v>
      </c>
      <c r="H2387" s="14" t="s">
        <v>13478</v>
      </c>
      <c r="I2387" t="s">
        <v>23</v>
      </c>
      <c r="K2387">
        <v>4</v>
      </c>
      <c r="L2387">
        <v>3</v>
      </c>
      <c r="M2387">
        <v>0</v>
      </c>
      <c r="N2387">
        <v>2</v>
      </c>
      <c r="O2387" t="s">
        <v>517</v>
      </c>
      <c r="P2387" t="s">
        <v>517</v>
      </c>
      <c r="Q2387" t="s">
        <v>517</v>
      </c>
      <c r="R2387" t="s">
        <v>517</v>
      </c>
      <c r="S2387" t="s">
        <v>517</v>
      </c>
      <c r="T2387" t="s">
        <v>517</v>
      </c>
      <c r="U2387" t="s">
        <v>517</v>
      </c>
      <c r="V2387" t="s">
        <v>517</v>
      </c>
      <c r="W2387" t="s">
        <v>517</v>
      </c>
      <c r="X2387" t="s">
        <v>517</v>
      </c>
      <c r="Y2387" t="s">
        <v>13479</v>
      </c>
      <c r="Z2387" s="1">
        <v>34002</v>
      </c>
      <c r="AA2387" t="s">
        <v>13480</v>
      </c>
      <c r="AB2387">
        <v>24</v>
      </c>
      <c r="AC2387" t="s">
        <v>357</v>
      </c>
      <c r="AD2387" t="s">
        <v>482</v>
      </c>
      <c r="AF2387" t="s">
        <v>517</v>
      </c>
      <c r="AG2387" t="s">
        <v>517</v>
      </c>
      <c r="AH2387" t="s">
        <v>517</v>
      </c>
      <c r="AI2387" t="s">
        <v>517</v>
      </c>
      <c r="AJ2387" t="s">
        <v>517</v>
      </c>
    </row>
    <row r="2388" spans="1:36" x14ac:dyDescent="0.25">
      <c r="A2388" s="13" t="s">
        <v>13481</v>
      </c>
      <c r="B2388" s="1">
        <v>42828</v>
      </c>
      <c r="C2388" s="2">
        <v>3.0983796296296297E-2</v>
      </c>
      <c r="D2388" t="s">
        <v>13482</v>
      </c>
      <c r="E2388" t="s">
        <v>22</v>
      </c>
      <c r="F2388" t="s">
        <v>13483</v>
      </c>
      <c r="G2388" s="14" t="s">
        <v>13484</v>
      </c>
      <c r="H2388" s="14" t="s">
        <v>13485</v>
      </c>
      <c r="I2388" t="s">
        <v>23</v>
      </c>
      <c r="K2388">
        <v>4</v>
      </c>
      <c r="L2388">
        <v>3</v>
      </c>
      <c r="M2388">
        <v>0</v>
      </c>
      <c r="N2388">
        <v>2</v>
      </c>
      <c r="O2388" t="s">
        <v>517</v>
      </c>
      <c r="P2388" t="s">
        <v>517</v>
      </c>
      <c r="Q2388" t="s">
        <v>517</v>
      </c>
      <c r="R2388" t="s">
        <v>517</v>
      </c>
      <c r="S2388" t="s">
        <v>517</v>
      </c>
      <c r="T2388" t="s">
        <v>517</v>
      </c>
      <c r="U2388" t="s">
        <v>517</v>
      </c>
      <c r="V2388" t="s">
        <v>517</v>
      </c>
      <c r="W2388" t="s">
        <v>517</v>
      </c>
      <c r="X2388" t="s">
        <v>517</v>
      </c>
      <c r="Y2388" t="s">
        <v>13486</v>
      </c>
      <c r="Z2388" s="1">
        <v>36215</v>
      </c>
      <c r="AA2388" t="s">
        <v>13487</v>
      </c>
      <c r="AB2388">
        <v>18</v>
      </c>
      <c r="AC2388" t="s">
        <v>358</v>
      </c>
      <c r="AD2388" t="s">
        <v>487</v>
      </c>
      <c r="AF2388" t="s">
        <v>8313</v>
      </c>
      <c r="AG2388" t="s">
        <v>517</v>
      </c>
      <c r="AH2388" t="s">
        <v>517</v>
      </c>
      <c r="AI2388" t="s">
        <v>517</v>
      </c>
      <c r="AJ2388" t="s">
        <v>517</v>
      </c>
    </row>
    <row r="2389" spans="1:36" x14ac:dyDescent="0.25">
      <c r="A2389" s="13" t="s">
        <v>13488</v>
      </c>
      <c r="B2389" s="1">
        <v>42828</v>
      </c>
      <c r="C2389" s="2">
        <v>2.9780092592592594E-2</v>
      </c>
      <c r="D2389" t="s">
        <v>13482</v>
      </c>
      <c r="E2389" t="s">
        <v>22</v>
      </c>
      <c r="F2389" t="s">
        <v>13483</v>
      </c>
      <c r="G2389" s="14" t="s">
        <v>13484</v>
      </c>
      <c r="H2389" s="14" t="s">
        <v>13489</v>
      </c>
      <c r="I2389" t="s">
        <v>25</v>
      </c>
      <c r="K2389">
        <v>4</v>
      </c>
      <c r="L2389">
        <v>3</v>
      </c>
      <c r="M2389">
        <v>0</v>
      </c>
      <c r="N2389">
        <v>2</v>
      </c>
      <c r="O2389" t="s">
        <v>517</v>
      </c>
      <c r="P2389" t="s">
        <v>517</v>
      </c>
      <c r="Q2389" t="s">
        <v>517</v>
      </c>
      <c r="R2389" t="s">
        <v>517</v>
      </c>
      <c r="S2389" t="s">
        <v>517</v>
      </c>
      <c r="T2389" t="s">
        <v>517</v>
      </c>
      <c r="U2389" t="s">
        <v>517</v>
      </c>
      <c r="V2389" t="s">
        <v>517</v>
      </c>
      <c r="W2389" t="s">
        <v>517</v>
      </c>
      <c r="X2389" t="s">
        <v>517</v>
      </c>
      <c r="Y2389" t="s">
        <v>13486</v>
      </c>
      <c r="Z2389" s="1">
        <v>36215</v>
      </c>
      <c r="AA2389" t="s">
        <v>13487</v>
      </c>
      <c r="AB2389">
        <v>18</v>
      </c>
      <c r="AC2389" t="s">
        <v>358</v>
      </c>
      <c r="AD2389" t="s">
        <v>487</v>
      </c>
      <c r="AF2389" t="s">
        <v>8313</v>
      </c>
      <c r="AG2389" t="s">
        <v>517</v>
      </c>
      <c r="AH2389" t="s">
        <v>517</v>
      </c>
      <c r="AI2389" t="s">
        <v>517</v>
      </c>
      <c r="AJ2389" t="s">
        <v>517</v>
      </c>
    </row>
    <row r="2390" spans="1:36" x14ac:dyDescent="0.25">
      <c r="A2390" s="13" t="s">
        <v>13490</v>
      </c>
      <c r="B2390" s="1">
        <v>42828</v>
      </c>
      <c r="C2390" s="2">
        <v>7.6041666666666662E-3</v>
      </c>
      <c r="D2390" t="s">
        <v>13222</v>
      </c>
      <c r="E2390" t="s">
        <v>22</v>
      </c>
      <c r="F2390" t="s">
        <v>13223</v>
      </c>
      <c r="G2390" s="14" t="s">
        <v>13224</v>
      </c>
      <c r="H2390" s="14" t="s">
        <v>13225</v>
      </c>
      <c r="I2390" t="s">
        <v>23</v>
      </c>
      <c r="K2390">
        <v>4</v>
      </c>
      <c r="L2390">
        <v>3</v>
      </c>
      <c r="M2390">
        <v>0</v>
      </c>
      <c r="N2390">
        <v>2</v>
      </c>
      <c r="O2390" t="s">
        <v>13220</v>
      </c>
      <c r="P2390" t="s">
        <v>517</v>
      </c>
      <c r="Q2390" t="s">
        <v>517</v>
      </c>
      <c r="R2390" t="s">
        <v>517</v>
      </c>
      <c r="S2390" t="s">
        <v>517</v>
      </c>
      <c r="T2390" t="s">
        <v>517</v>
      </c>
      <c r="U2390" t="s">
        <v>517</v>
      </c>
      <c r="V2390" t="s">
        <v>517</v>
      </c>
      <c r="W2390" t="s">
        <v>537</v>
      </c>
      <c r="X2390" t="s">
        <v>590</v>
      </c>
      <c r="Y2390" t="s">
        <v>517</v>
      </c>
      <c r="Z2390" s="1" t="s">
        <v>517</v>
      </c>
      <c r="AA2390" t="s">
        <v>1064</v>
      </c>
      <c r="AB2390" t="s">
        <v>517</v>
      </c>
      <c r="AC2390" t="s">
        <v>358</v>
      </c>
      <c r="AD2390" t="s">
        <v>517</v>
      </c>
      <c r="AF2390" t="s">
        <v>8313</v>
      </c>
      <c r="AG2390" t="s">
        <v>517</v>
      </c>
      <c r="AH2390" t="s">
        <v>517</v>
      </c>
      <c r="AI2390" t="s">
        <v>517</v>
      </c>
      <c r="AJ2390" t="s">
        <v>517</v>
      </c>
    </row>
    <row r="2391" spans="1:36" x14ac:dyDescent="0.25">
      <c r="A2391" s="13" t="s">
        <v>13492</v>
      </c>
      <c r="B2391" s="1">
        <v>42827</v>
      </c>
      <c r="C2391" s="2">
        <v>0.97056712962962965</v>
      </c>
      <c r="D2391" t="s">
        <v>13493</v>
      </c>
      <c r="E2391" t="s">
        <v>22</v>
      </c>
      <c r="F2391" t="s">
        <v>13494</v>
      </c>
      <c r="G2391" s="14" t="s">
        <v>13495</v>
      </c>
      <c r="H2391" s="14" t="s">
        <v>13496</v>
      </c>
      <c r="I2391" t="s">
        <v>23</v>
      </c>
      <c r="K2391">
        <v>4</v>
      </c>
      <c r="L2391">
        <v>2</v>
      </c>
      <c r="M2391">
        <v>23</v>
      </c>
      <c r="N2391">
        <v>1</v>
      </c>
      <c r="O2391" t="s">
        <v>13491</v>
      </c>
      <c r="P2391" t="s">
        <v>517</v>
      </c>
      <c r="Q2391" t="s">
        <v>517</v>
      </c>
      <c r="R2391" t="s">
        <v>517</v>
      </c>
      <c r="S2391" t="s">
        <v>517</v>
      </c>
      <c r="T2391" t="s">
        <v>517</v>
      </c>
      <c r="U2391" t="s">
        <v>517</v>
      </c>
      <c r="V2391" t="s">
        <v>517</v>
      </c>
      <c r="W2391" t="s">
        <v>589</v>
      </c>
      <c r="X2391" t="s">
        <v>590</v>
      </c>
      <c r="Y2391" t="s">
        <v>13497</v>
      </c>
      <c r="Z2391" s="1">
        <v>32203</v>
      </c>
      <c r="AA2391" t="s">
        <v>9064</v>
      </c>
      <c r="AB2391">
        <v>29</v>
      </c>
      <c r="AC2391" t="s">
        <v>357</v>
      </c>
      <c r="AD2391" t="s">
        <v>489</v>
      </c>
      <c r="AF2391" t="s">
        <v>517</v>
      </c>
      <c r="AG2391" t="s">
        <v>517</v>
      </c>
      <c r="AH2391" t="s">
        <v>517</v>
      </c>
      <c r="AI2391" t="s">
        <v>517</v>
      </c>
      <c r="AJ2391" t="s">
        <v>517</v>
      </c>
    </row>
    <row r="2392" spans="1:36" x14ac:dyDescent="0.25">
      <c r="A2392" s="13" t="s">
        <v>13498</v>
      </c>
      <c r="B2392" s="1">
        <v>42827</v>
      </c>
      <c r="C2392" s="2">
        <v>0.82835648148148155</v>
      </c>
      <c r="D2392" t="s">
        <v>13308</v>
      </c>
      <c r="E2392" t="s">
        <v>22</v>
      </c>
      <c r="F2392" t="s">
        <v>13309</v>
      </c>
      <c r="G2392" s="14" t="s">
        <v>13310</v>
      </c>
      <c r="H2392" s="14" t="s">
        <v>13311</v>
      </c>
      <c r="I2392" t="s">
        <v>21</v>
      </c>
      <c r="K2392">
        <v>4</v>
      </c>
      <c r="L2392">
        <v>2</v>
      </c>
      <c r="M2392">
        <v>19</v>
      </c>
      <c r="N2392">
        <v>1</v>
      </c>
      <c r="O2392" t="s">
        <v>13306</v>
      </c>
      <c r="P2392" t="s">
        <v>517</v>
      </c>
      <c r="Q2392" t="s">
        <v>517</v>
      </c>
      <c r="R2392" t="s">
        <v>517</v>
      </c>
      <c r="S2392" t="s">
        <v>517</v>
      </c>
      <c r="T2392" t="s">
        <v>517</v>
      </c>
      <c r="U2392" t="s">
        <v>517</v>
      </c>
      <c r="V2392" t="s">
        <v>517</v>
      </c>
      <c r="W2392" t="s">
        <v>589</v>
      </c>
      <c r="X2392" t="s">
        <v>590</v>
      </c>
      <c r="Y2392" t="s">
        <v>13312</v>
      </c>
      <c r="Z2392" s="1">
        <v>29795</v>
      </c>
      <c r="AA2392" t="s">
        <v>4231</v>
      </c>
      <c r="AB2392">
        <v>35</v>
      </c>
      <c r="AC2392" t="s">
        <v>358</v>
      </c>
      <c r="AD2392" t="s">
        <v>483</v>
      </c>
      <c r="AF2392" t="s">
        <v>8266</v>
      </c>
      <c r="AG2392" t="s">
        <v>8307</v>
      </c>
      <c r="AH2392" t="s">
        <v>8282</v>
      </c>
      <c r="AI2392" t="s">
        <v>8313</v>
      </c>
      <c r="AJ2392" t="s">
        <v>517</v>
      </c>
    </row>
    <row r="2393" spans="1:36" x14ac:dyDescent="0.25">
      <c r="A2393" s="13" t="s">
        <v>13499</v>
      </c>
      <c r="B2393" s="1">
        <v>42827</v>
      </c>
      <c r="C2393" s="2">
        <v>0.77212962962962972</v>
      </c>
      <c r="D2393" t="s">
        <v>13500</v>
      </c>
      <c r="E2393" t="s">
        <v>22</v>
      </c>
      <c r="F2393" t="s">
        <v>6279</v>
      </c>
      <c r="G2393" s="14" t="s">
        <v>6280</v>
      </c>
      <c r="H2393" s="14" t="s">
        <v>13501</v>
      </c>
      <c r="I2393" t="s">
        <v>23</v>
      </c>
      <c r="K2393">
        <v>4</v>
      </c>
      <c r="L2393">
        <v>2</v>
      </c>
      <c r="M2393">
        <v>18</v>
      </c>
      <c r="N2393">
        <v>1</v>
      </c>
      <c r="O2393" t="s">
        <v>517</v>
      </c>
      <c r="P2393" t="s">
        <v>517</v>
      </c>
      <c r="Q2393" t="s">
        <v>517</v>
      </c>
      <c r="R2393" t="s">
        <v>517</v>
      </c>
      <c r="S2393" t="s">
        <v>517</v>
      </c>
      <c r="T2393" t="s">
        <v>517</v>
      </c>
      <c r="U2393" t="s">
        <v>517</v>
      </c>
      <c r="V2393" t="s">
        <v>517</v>
      </c>
      <c r="W2393" t="s">
        <v>517</v>
      </c>
      <c r="X2393" t="s">
        <v>517</v>
      </c>
      <c r="Y2393" t="s">
        <v>6282</v>
      </c>
      <c r="Z2393" s="1">
        <v>29971</v>
      </c>
      <c r="AA2393" t="s">
        <v>478</v>
      </c>
      <c r="AB2393">
        <v>35</v>
      </c>
      <c r="AC2393" t="s">
        <v>358</v>
      </c>
      <c r="AD2393" t="s">
        <v>487</v>
      </c>
      <c r="AF2393" t="s">
        <v>8295</v>
      </c>
      <c r="AG2393" t="s">
        <v>517</v>
      </c>
      <c r="AH2393" t="s">
        <v>517</v>
      </c>
      <c r="AI2393" t="s">
        <v>517</v>
      </c>
      <c r="AJ2393" t="s">
        <v>517</v>
      </c>
    </row>
    <row r="2394" spans="1:36" x14ac:dyDescent="0.25">
      <c r="A2394" s="13" t="s">
        <v>13502</v>
      </c>
      <c r="B2394" s="1">
        <v>42827</v>
      </c>
      <c r="C2394" s="2">
        <v>0.76555555555555566</v>
      </c>
      <c r="D2394" t="s">
        <v>12860</v>
      </c>
      <c r="E2394" t="s">
        <v>22</v>
      </c>
      <c r="F2394" t="s">
        <v>12861</v>
      </c>
      <c r="G2394" s="14" t="s">
        <v>12862</v>
      </c>
      <c r="H2394" s="14" t="s">
        <v>13503</v>
      </c>
      <c r="I2394" t="s">
        <v>23</v>
      </c>
      <c r="K2394">
        <v>4</v>
      </c>
      <c r="L2394">
        <v>2</v>
      </c>
      <c r="M2394">
        <v>18</v>
      </c>
      <c r="N2394">
        <v>1</v>
      </c>
      <c r="O2394" t="s">
        <v>12858</v>
      </c>
      <c r="P2394" t="s">
        <v>517</v>
      </c>
      <c r="Q2394" t="s">
        <v>517</v>
      </c>
      <c r="R2394" t="s">
        <v>517</v>
      </c>
      <c r="S2394" t="s">
        <v>517</v>
      </c>
      <c r="T2394" t="s">
        <v>517</v>
      </c>
      <c r="U2394" t="s">
        <v>517</v>
      </c>
      <c r="V2394" t="s">
        <v>517</v>
      </c>
      <c r="W2394" t="s">
        <v>526</v>
      </c>
      <c r="X2394" t="s">
        <v>527</v>
      </c>
      <c r="Y2394" t="s">
        <v>12864</v>
      </c>
      <c r="Z2394" s="1">
        <v>31213</v>
      </c>
      <c r="AA2394" t="s">
        <v>546</v>
      </c>
      <c r="AB2394">
        <v>31</v>
      </c>
      <c r="AC2394" t="s">
        <v>358</v>
      </c>
      <c r="AD2394" t="s">
        <v>495</v>
      </c>
      <c r="AF2394" t="s">
        <v>517</v>
      </c>
      <c r="AG2394" t="s">
        <v>517</v>
      </c>
      <c r="AH2394" t="s">
        <v>517</v>
      </c>
      <c r="AI2394" t="s">
        <v>517</v>
      </c>
      <c r="AJ2394" t="s">
        <v>517</v>
      </c>
    </row>
    <row r="2395" spans="1:36" x14ac:dyDescent="0.25">
      <c r="A2395" s="13" t="s">
        <v>13504</v>
      </c>
      <c r="B2395" s="1">
        <v>42827</v>
      </c>
      <c r="C2395" s="2">
        <v>0.75760416666666675</v>
      </c>
      <c r="D2395" t="s">
        <v>13505</v>
      </c>
      <c r="E2395" t="s">
        <v>22</v>
      </c>
      <c r="F2395" t="s">
        <v>11564</v>
      </c>
      <c r="G2395" t="s">
        <v>11565</v>
      </c>
      <c r="H2395" t="s">
        <v>12628</v>
      </c>
      <c r="I2395" t="s">
        <v>23</v>
      </c>
      <c r="K2395">
        <v>4</v>
      </c>
      <c r="L2395">
        <v>2</v>
      </c>
      <c r="M2395">
        <v>18</v>
      </c>
      <c r="N2395">
        <v>1</v>
      </c>
      <c r="O2395" t="s">
        <v>11561</v>
      </c>
      <c r="P2395" t="s">
        <v>517</v>
      </c>
      <c r="Q2395" t="s">
        <v>517</v>
      </c>
      <c r="R2395" t="s">
        <v>517</v>
      </c>
      <c r="S2395" t="s">
        <v>517</v>
      </c>
      <c r="T2395" t="s">
        <v>517</v>
      </c>
      <c r="U2395" t="s">
        <v>517</v>
      </c>
      <c r="V2395" t="s">
        <v>517</v>
      </c>
      <c r="W2395" t="s">
        <v>672</v>
      </c>
      <c r="X2395" t="s">
        <v>622</v>
      </c>
      <c r="Y2395" t="s">
        <v>11567</v>
      </c>
      <c r="Z2395">
        <v>27718</v>
      </c>
      <c r="AA2395" t="s">
        <v>8966</v>
      </c>
      <c r="AB2395">
        <v>41</v>
      </c>
      <c r="AC2395" t="s">
        <v>358</v>
      </c>
      <c r="AD2395" t="s">
        <v>497</v>
      </c>
      <c r="AF2395" t="s">
        <v>8295</v>
      </c>
      <c r="AG2395" t="s">
        <v>8253</v>
      </c>
      <c r="AH2395" t="s">
        <v>517</v>
      </c>
      <c r="AI2395" t="s">
        <v>517</v>
      </c>
      <c r="AJ2395" t="s">
        <v>517</v>
      </c>
    </row>
    <row r="2396" spans="1:36" x14ac:dyDescent="0.25">
      <c r="A2396" s="13" t="s">
        <v>13507</v>
      </c>
      <c r="B2396" s="1">
        <v>42827</v>
      </c>
      <c r="C2396" s="2">
        <v>0.75753472222222218</v>
      </c>
      <c r="D2396" t="s">
        <v>13508</v>
      </c>
      <c r="E2396" t="s">
        <v>22</v>
      </c>
      <c r="F2396" t="s">
        <v>13509</v>
      </c>
      <c r="G2396" s="14" t="s">
        <v>13510</v>
      </c>
      <c r="H2396" s="14" t="s">
        <v>13511</v>
      </c>
      <c r="I2396" t="s">
        <v>23</v>
      </c>
      <c r="K2396">
        <v>4</v>
      </c>
      <c r="L2396">
        <v>2</v>
      </c>
      <c r="M2396">
        <v>18</v>
      </c>
      <c r="N2396">
        <v>1</v>
      </c>
      <c r="O2396" t="s">
        <v>13506</v>
      </c>
      <c r="P2396" t="s">
        <v>517</v>
      </c>
      <c r="Q2396" t="s">
        <v>517</v>
      </c>
      <c r="R2396" t="s">
        <v>517</v>
      </c>
      <c r="S2396" t="s">
        <v>517</v>
      </c>
      <c r="T2396" t="s">
        <v>517</v>
      </c>
      <c r="U2396" t="s">
        <v>517</v>
      </c>
      <c r="V2396" t="s">
        <v>517</v>
      </c>
      <c r="W2396" t="s">
        <v>589</v>
      </c>
      <c r="X2396" t="s">
        <v>590</v>
      </c>
      <c r="Y2396" t="s">
        <v>517</v>
      </c>
      <c r="Z2396" s="1" t="s">
        <v>517</v>
      </c>
      <c r="AA2396" t="s">
        <v>13512</v>
      </c>
      <c r="AB2396" t="s">
        <v>517</v>
      </c>
      <c r="AC2396" t="s">
        <v>358</v>
      </c>
      <c r="AD2396" t="s">
        <v>517</v>
      </c>
      <c r="AF2396" t="s">
        <v>517</v>
      </c>
      <c r="AG2396" t="s">
        <v>517</v>
      </c>
      <c r="AH2396" t="s">
        <v>517</v>
      </c>
      <c r="AI2396" t="s">
        <v>517</v>
      </c>
      <c r="AJ2396" t="s">
        <v>517</v>
      </c>
    </row>
    <row r="2397" spans="1:36" x14ac:dyDescent="0.25">
      <c r="A2397" s="13" t="s">
        <v>13514</v>
      </c>
      <c r="B2397" s="1">
        <v>42827</v>
      </c>
      <c r="C2397" s="2">
        <v>0.71030092592592586</v>
      </c>
      <c r="D2397" t="s">
        <v>13515</v>
      </c>
      <c r="E2397" t="s">
        <v>13516</v>
      </c>
      <c r="F2397" t="s">
        <v>13517</v>
      </c>
      <c r="G2397" t="s">
        <v>13518</v>
      </c>
      <c r="H2397" t="s">
        <v>13519</v>
      </c>
      <c r="I2397" t="s">
        <v>23</v>
      </c>
      <c r="K2397">
        <v>4</v>
      </c>
      <c r="L2397">
        <v>2</v>
      </c>
      <c r="M2397">
        <v>17</v>
      </c>
      <c r="N2397">
        <v>1</v>
      </c>
      <c r="O2397" t="s">
        <v>13513</v>
      </c>
      <c r="P2397" t="s">
        <v>517</v>
      </c>
      <c r="Q2397" t="s">
        <v>517</v>
      </c>
      <c r="R2397" t="s">
        <v>517</v>
      </c>
      <c r="S2397" t="s">
        <v>517</v>
      </c>
      <c r="T2397" t="s">
        <v>517</v>
      </c>
      <c r="U2397" t="s">
        <v>517</v>
      </c>
      <c r="V2397" t="s">
        <v>517</v>
      </c>
      <c r="W2397" t="s">
        <v>621</v>
      </c>
      <c r="X2397" t="s">
        <v>579</v>
      </c>
      <c r="Y2397" t="s">
        <v>13520</v>
      </c>
      <c r="Z2397">
        <v>29574</v>
      </c>
      <c r="AA2397" t="s">
        <v>3314</v>
      </c>
      <c r="AB2397">
        <v>36</v>
      </c>
      <c r="AC2397" t="s">
        <v>358</v>
      </c>
      <c r="AD2397" t="s">
        <v>482</v>
      </c>
      <c r="AF2397" t="s">
        <v>8313</v>
      </c>
      <c r="AG2397" t="s">
        <v>517</v>
      </c>
      <c r="AH2397" t="s">
        <v>517</v>
      </c>
      <c r="AI2397" t="s">
        <v>517</v>
      </c>
      <c r="AJ2397" t="s">
        <v>517</v>
      </c>
    </row>
    <row r="2398" spans="1:36" x14ac:dyDescent="0.25">
      <c r="A2398" s="13" t="s">
        <v>13521</v>
      </c>
      <c r="B2398" s="1">
        <v>42827</v>
      </c>
      <c r="C2398" s="2">
        <v>0.7079050925925926</v>
      </c>
      <c r="D2398" t="s">
        <v>13522</v>
      </c>
      <c r="E2398" t="s">
        <v>22</v>
      </c>
      <c r="F2398" t="s">
        <v>13523</v>
      </c>
      <c r="G2398" t="s">
        <v>13524</v>
      </c>
      <c r="H2398" t="s">
        <v>13525</v>
      </c>
      <c r="I2398" t="s">
        <v>24</v>
      </c>
      <c r="K2398">
        <v>4</v>
      </c>
      <c r="L2398">
        <v>2</v>
      </c>
      <c r="M2398">
        <v>16</v>
      </c>
      <c r="N2398">
        <v>1</v>
      </c>
      <c r="O2398" t="s">
        <v>517</v>
      </c>
      <c r="P2398" t="s">
        <v>517</v>
      </c>
      <c r="Q2398" t="s">
        <v>517</v>
      </c>
      <c r="R2398" t="s">
        <v>517</v>
      </c>
      <c r="S2398" t="s">
        <v>517</v>
      </c>
      <c r="T2398" t="s">
        <v>517</v>
      </c>
      <c r="U2398" t="s">
        <v>517</v>
      </c>
      <c r="V2398" t="s">
        <v>517</v>
      </c>
      <c r="W2398" t="s">
        <v>517</v>
      </c>
      <c r="X2398" t="s">
        <v>517</v>
      </c>
      <c r="Y2398" t="s">
        <v>13526</v>
      </c>
      <c r="Z2398">
        <v>30621</v>
      </c>
      <c r="AA2398" t="s">
        <v>529</v>
      </c>
      <c r="AB2398">
        <v>33</v>
      </c>
      <c r="AC2398" t="s">
        <v>358</v>
      </c>
      <c r="AD2398" t="s">
        <v>498</v>
      </c>
      <c r="AF2398" t="s">
        <v>8259</v>
      </c>
      <c r="AG2398" t="s">
        <v>517</v>
      </c>
      <c r="AH2398" t="s">
        <v>517</v>
      </c>
      <c r="AI2398" t="s">
        <v>517</v>
      </c>
      <c r="AJ2398" t="s">
        <v>517</v>
      </c>
    </row>
    <row r="2399" spans="1:36" x14ac:dyDescent="0.25">
      <c r="A2399" s="13" t="s">
        <v>13528</v>
      </c>
      <c r="B2399" s="1">
        <v>42827</v>
      </c>
      <c r="C2399" s="2">
        <v>0.68053240740740739</v>
      </c>
      <c r="D2399" t="s">
        <v>13529</v>
      </c>
      <c r="E2399" t="s">
        <v>22</v>
      </c>
      <c r="F2399" t="s">
        <v>13530</v>
      </c>
      <c r="G2399" s="14" t="s">
        <v>13531</v>
      </c>
      <c r="H2399" s="14" t="s">
        <v>13532</v>
      </c>
      <c r="I2399" t="s">
        <v>23</v>
      </c>
      <c r="K2399">
        <v>4</v>
      </c>
      <c r="L2399">
        <v>2</v>
      </c>
      <c r="M2399">
        <v>16</v>
      </c>
      <c r="N2399">
        <v>1</v>
      </c>
      <c r="O2399" t="s">
        <v>13527</v>
      </c>
      <c r="P2399" t="s">
        <v>517</v>
      </c>
      <c r="Q2399" t="s">
        <v>517</v>
      </c>
      <c r="R2399" t="s">
        <v>517</v>
      </c>
      <c r="S2399" t="s">
        <v>517</v>
      </c>
      <c r="T2399" t="s">
        <v>517</v>
      </c>
      <c r="U2399" t="s">
        <v>517</v>
      </c>
      <c r="V2399" t="s">
        <v>517</v>
      </c>
      <c r="W2399" t="s">
        <v>526</v>
      </c>
      <c r="X2399" t="s">
        <v>527</v>
      </c>
      <c r="Y2399" t="s">
        <v>517</v>
      </c>
      <c r="Z2399" s="1" t="s">
        <v>517</v>
      </c>
      <c r="AA2399" t="s">
        <v>6352</v>
      </c>
      <c r="AB2399" t="s">
        <v>517</v>
      </c>
      <c r="AC2399" t="s">
        <v>358</v>
      </c>
      <c r="AD2399" t="s">
        <v>517</v>
      </c>
      <c r="AF2399" t="s">
        <v>517</v>
      </c>
      <c r="AG2399" t="s">
        <v>517</v>
      </c>
      <c r="AH2399" t="s">
        <v>517</v>
      </c>
      <c r="AI2399" t="s">
        <v>517</v>
      </c>
      <c r="AJ2399" t="s">
        <v>517</v>
      </c>
    </row>
    <row r="2400" spans="1:36" x14ac:dyDescent="0.25">
      <c r="A2400" s="13" t="s">
        <v>13534</v>
      </c>
      <c r="B2400" s="1">
        <v>42825</v>
      </c>
      <c r="C2400" s="2">
        <v>0.73292824074074081</v>
      </c>
      <c r="D2400" t="s">
        <v>13535</v>
      </c>
      <c r="E2400" t="s">
        <v>22</v>
      </c>
      <c r="F2400" t="s">
        <v>13536</v>
      </c>
      <c r="G2400" t="s">
        <v>13537</v>
      </c>
      <c r="H2400" t="s">
        <v>13538</v>
      </c>
      <c r="I2400" t="s">
        <v>23</v>
      </c>
      <c r="K2400">
        <v>3</v>
      </c>
      <c r="L2400">
        <v>31</v>
      </c>
      <c r="M2400">
        <v>17</v>
      </c>
      <c r="N2400">
        <v>6</v>
      </c>
      <c r="O2400" t="s">
        <v>13533</v>
      </c>
      <c r="P2400" t="s">
        <v>517</v>
      </c>
      <c r="Q2400" t="s">
        <v>517</v>
      </c>
      <c r="R2400" t="s">
        <v>517</v>
      </c>
      <c r="S2400" t="s">
        <v>517</v>
      </c>
      <c r="T2400" t="s">
        <v>517</v>
      </c>
      <c r="U2400" t="s">
        <v>517</v>
      </c>
      <c r="V2400" t="s">
        <v>517</v>
      </c>
      <c r="W2400" t="s">
        <v>5921</v>
      </c>
      <c r="X2400" t="s">
        <v>554</v>
      </c>
      <c r="Y2400" t="s">
        <v>517</v>
      </c>
      <c r="Z2400" t="s">
        <v>517</v>
      </c>
      <c r="AA2400" t="s">
        <v>13539</v>
      </c>
      <c r="AB2400" t="s">
        <v>517</v>
      </c>
      <c r="AC2400" t="s">
        <v>358</v>
      </c>
      <c r="AD2400" t="s">
        <v>517</v>
      </c>
      <c r="AF2400" t="s">
        <v>517</v>
      </c>
      <c r="AG2400" t="s">
        <v>517</v>
      </c>
      <c r="AH2400" t="s">
        <v>517</v>
      </c>
      <c r="AI2400" t="s">
        <v>517</v>
      </c>
      <c r="AJ2400" t="s">
        <v>517</v>
      </c>
    </row>
    <row r="2401" spans="1:36" x14ac:dyDescent="0.25">
      <c r="A2401" s="13" t="s">
        <v>13540</v>
      </c>
      <c r="B2401" s="1">
        <v>42825</v>
      </c>
      <c r="C2401" s="2">
        <v>0.62741898148148145</v>
      </c>
      <c r="D2401" t="s">
        <v>4976</v>
      </c>
      <c r="E2401" t="s">
        <v>22</v>
      </c>
      <c r="F2401" t="s">
        <v>13541</v>
      </c>
      <c r="G2401" t="s">
        <v>13542</v>
      </c>
      <c r="H2401" t="s">
        <v>13543</v>
      </c>
      <c r="I2401" t="s">
        <v>31</v>
      </c>
      <c r="K2401">
        <v>3</v>
      </c>
      <c r="L2401">
        <v>31</v>
      </c>
      <c r="M2401">
        <v>15</v>
      </c>
      <c r="N2401">
        <v>6</v>
      </c>
      <c r="O2401" t="s">
        <v>517</v>
      </c>
      <c r="P2401" t="s">
        <v>517</v>
      </c>
      <c r="Q2401" t="s">
        <v>517</v>
      </c>
      <c r="R2401" t="s">
        <v>517</v>
      </c>
      <c r="S2401" t="s">
        <v>517</v>
      </c>
      <c r="T2401" t="s">
        <v>517</v>
      </c>
      <c r="U2401" t="s">
        <v>517</v>
      </c>
      <c r="V2401" t="s">
        <v>517</v>
      </c>
      <c r="W2401" t="s">
        <v>517</v>
      </c>
      <c r="X2401" t="s">
        <v>517</v>
      </c>
      <c r="Y2401" t="s">
        <v>13544</v>
      </c>
      <c r="Z2401">
        <v>34161</v>
      </c>
      <c r="AA2401" t="s">
        <v>4976</v>
      </c>
      <c r="AB2401">
        <v>23</v>
      </c>
      <c r="AC2401" t="s">
        <v>358</v>
      </c>
      <c r="AD2401" t="s">
        <v>500</v>
      </c>
      <c r="AF2401" t="s">
        <v>517</v>
      </c>
      <c r="AG2401" t="s">
        <v>517</v>
      </c>
      <c r="AH2401" t="s">
        <v>517</v>
      </c>
      <c r="AI2401" t="s">
        <v>517</v>
      </c>
      <c r="AJ2401" t="s">
        <v>517</v>
      </c>
    </row>
    <row r="2402" spans="1:36" x14ac:dyDescent="0.25">
      <c r="A2402" s="13" t="s">
        <v>13545</v>
      </c>
      <c r="B2402" s="1">
        <v>42825</v>
      </c>
      <c r="C2402" s="2">
        <v>0.60833333333333328</v>
      </c>
      <c r="D2402" t="s">
        <v>4976</v>
      </c>
      <c r="E2402" t="s">
        <v>22</v>
      </c>
      <c r="F2402" t="s">
        <v>13541</v>
      </c>
      <c r="G2402" s="14" t="s">
        <v>13542</v>
      </c>
      <c r="H2402" s="14" t="s">
        <v>13546</v>
      </c>
      <c r="I2402" t="s">
        <v>21</v>
      </c>
      <c r="K2402">
        <v>3</v>
      </c>
      <c r="L2402">
        <v>31</v>
      </c>
      <c r="M2402">
        <v>14</v>
      </c>
      <c r="N2402">
        <v>6</v>
      </c>
      <c r="O2402" t="s">
        <v>517</v>
      </c>
      <c r="P2402" t="s">
        <v>517</v>
      </c>
      <c r="Q2402" t="s">
        <v>517</v>
      </c>
      <c r="R2402" t="s">
        <v>517</v>
      </c>
      <c r="S2402" t="s">
        <v>517</v>
      </c>
      <c r="T2402" t="s">
        <v>517</v>
      </c>
      <c r="U2402" t="s">
        <v>517</v>
      </c>
      <c r="V2402" t="s">
        <v>517</v>
      </c>
      <c r="W2402" t="s">
        <v>517</v>
      </c>
      <c r="X2402" t="s">
        <v>517</v>
      </c>
      <c r="Y2402" t="s">
        <v>13544</v>
      </c>
      <c r="Z2402" s="1">
        <v>34161</v>
      </c>
      <c r="AA2402" t="s">
        <v>4976</v>
      </c>
      <c r="AB2402">
        <v>23</v>
      </c>
      <c r="AC2402" t="s">
        <v>358</v>
      </c>
      <c r="AD2402" t="s">
        <v>500</v>
      </c>
      <c r="AF2402" t="s">
        <v>517</v>
      </c>
      <c r="AG2402" t="s">
        <v>517</v>
      </c>
      <c r="AH2402" t="s">
        <v>517</v>
      </c>
      <c r="AI2402" t="s">
        <v>517</v>
      </c>
      <c r="AJ2402" t="s">
        <v>517</v>
      </c>
    </row>
    <row r="2403" spans="1:36" x14ac:dyDescent="0.25">
      <c r="A2403" s="13" t="s">
        <v>13547</v>
      </c>
      <c r="B2403" s="1">
        <v>42825</v>
      </c>
      <c r="C2403" s="2">
        <v>0.59990740740740744</v>
      </c>
      <c r="D2403" t="s">
        <v>11885</v>
      </c>
      <c r="E2403" t="s">
        <v>22</v>
      </c>
      <c r="F2403" t="s">
        <v>6265</v>
      </c>
      <c r="G2403" s="14" t="s">
        <v>6266</v>
      </c>
      <c r="H2403" s="14" t="s">
        <v>6267</v>
      </c>
      <c r="I2403" t="s">
        <v>23</v>
      </c>
      <c r="K2403">
        <v>3</v>
      </c>
      <c r="L2403">
        <v>31</v>
      </c>
      <c r="M2403">
        <v>14</v>
      </c>
      <c r="N2403">
        <v>6</v>
      </c>
      <c r="O2403" t="s">
        <v>10135</v>
      </c>
      <c r="P2403" t="s">
        <v>517</v>
      </c>
      <c r="Q2403" t="s">
        <v>517</v>
      </c>
      <c r="R2403" t="s">
        <v>517</v>
      </c>
      <c r="S2403" t="s">
        <v>517</v>
      </c>
      <c r="T2403" t="s">
        <v>517</v>
      </c>
      <c r="U2403" t="s">
        <v>517</v>
      </c>
      <c r="V2403" t="s">
        <v>517</v>
      </c>
      <c r="W2403" t="s">
        <v>476</v>
      </c>
      <c r="X2403" t="s">
        <v>477</v>
      </c>
      <c r="Y2403" t="s">
        <v>6268</v>
      </c>
      <c r="Z2403" s="1">
        <v>33979</v>
      </c>
      <c r="AA2403" t="s">
        <v>694</v>
      </c>
      <c r="AB2403">
        <v>24</v>
      </c>
      <c r="AC2403" t="s">
        <v>358</v>
      </c>
      <c r="AD2403" t="s">
        <v>493</v>
      </c>
      <c r="AF2403" t="s">
        <v>517</v>
      </c>
      <c r="AG2403" t="s">
        <v>517</v>
      </c>
      <c r="AH2403" t="s">
        <v>517</v>
      </c>
      <c r="AI2403" t="s">
        <v>517</v>
      </c>
      <c r="AJ2403" t="s">
        <v>517</v>
      </c>
    </row>
    <row r="2404" spans="1:36" x14ac:dyDescent="0.25">
      <c r="A2404" s="13" t="s">
        <v>13549</v>
      </c>
      <c r="B2404" s="1">
        <v>42825</v>
      </c>
      <c r="C2404" s="2">
        <v>0.57259259259259265</v>
      </c>
      <c r="D2404" t="s">
        <v>13550</v>
      </c>
      <c r="E2404" t="s">
        <v>1312</v>
      </c>
      <c r="F2404" t="s">
        <v>13551</v>
      </c>
      <c r="G2404" s="14" t="s">
        <v>13552</v>
      </c>
      <c r="H2404" s="14" t="s">
        <v>13553</v>
      </c>
      <c r="I2404" t="s">
        <v>25</v>
      </c>
      <c r="K2404">
        <v>3</v>
      </c>
      <c r="L2404">
        <v>31</v>
      </c>
      <c r="M2404">
        <v>13</v>
      </c>
      <c r="N2404">
        <v>6</v>
      </c>
      <c r="O2404" t="s">
        <v>13548</v>
      </c>
      <c r="P2404" t="s">
        <v>517</v>
      </c>
      <c r="Q2404" t="s">
        <v>517</v>
      </c>
      <c r="R2404" t="s">
        <v>517</v>
      </c>
      <c r="S2404" t="s">
        <v>517</v>
      </c>
      <c r="T2404" t="s">
        <v>517</v>
      </c>
      <c r="U2404" t="s">
        <v>517</v>
      </c>
      <c r="V2404" t="s">
        <v>517</v>
      </c>
      <c r="W2404" t="s">
        <v>589</v>
      </c>
      <c r="X2404" t="s">
        <v>590</v>
      </c>
      <c r="Y2404" t="s">
        <v>517</v>
      </c>
      <c r="Z2404" s="1" t="s">
        <v>517</v>
      </c>
      <c r="AA2404" t="s">
        <v>4948</v>
      </c>
      <c r="AB2404" t="s">
        <v>517</v>
      </c>
      <c r="AC2404" t="s">
        <v>358</v>
      </c>
      <c r="AD2404" t="s">
        <v>517</v>
      </c>
      <c r="AF2404" t="s">
        <v>517</v>
      </c>
      <c r="AG2404" t="s">
        <v>517</v>
      </c>
      <c r="AH2404" t="s">
        <v>517</v>
      </c>
      <c r="AI2404" t="s">
        <v>517</v>
      </c>
      <c r="AJ2404" t="s">
        <v>517</v>
      </c>
    </row>
    <row r="2405" spans="1:36" x14ac:dyDescent="0.25">
      <c r="A2405" s="13" t="s">
        <v>13555</v>
      </c>
      <c r="B2405" s="1">
        <v>42825</v>
      </c>
      <c r="C2405" s="2">
        <v>0.42866898148148147</v>
      </c>
      <c r="D2405" t="s">
        <v>13556</v>
      </c>
      <c r="E2405" t="s">
        <v>22</v>
      </c>
      <c r="F2405" t="s">
        <v>13557</v>
      </c>
      <c r="G2405" s="14" t="s">
        <v>13558</v>
      </c>
      <c r="H2405" s="14" t="s">
        <v>13559</v>
      </c>
      <c r="I2405" t="s">
        <v>23</v>
      </c>
      <c r="K2405">
        <v>3</v>
      </c>
      <c r="L2405">
        <v>31</v>
      </c>
      <c r="M2405">
        <v>10</v>
      </c>
      <c r="N2405">
        <v>6</v>
      </c>
      <c r="O2405" t="s">
        <v>13554</v>
      </c>
      <c r="P2405" t="s">
        <v>517</v>
      </c>
      <c r="Q2405" t="s">
        <v>517</v>
      </c>
      <c r="R2405" t="s">
        <v>517</v>
      </c>
      <c r="S2405" t="s">
        <v>517</v>
      </c>
      <c r="T2405" t="s">
        <v>517</v>
      </c>
      <c r="U2405" t="s">
        <v>517</v>
      </c>
      <c r="V2405" t="s">
        <v>517</v>
      </c>
      <c r="W2405" t="s">
        <v>537</v>
      </c>
      <c r="X2405" t="s">
        <v>580</v>
      </c>
      <c r="Y2405" t="s">
        <v>517</v>
      </c>
      <c r="Z2405" s="1" t="s">
        <v>517</v>
      </c>
      <c r="AA2405" t="s">
        <v>9064</v>
      </c>
      <c r="AB2405" t="s">
        <v>517</v>
      </c>
      <c r="AC2405" t="s">
        <v>357</v>
      </c>
      <c r="AD2405" t="s">
        <v>517</v>
      </c>
      <c r="AF2405" t="s">
        <v>517</v>
      </c>
      <c r="AG2405" t="s">
        <v>517</v>
      </c>
      <c r="AH2405" t="s">
        <v>517</v>
      </c>
      <c r="AI2405" t="s">
        <v>517</v>
      </c>
      <c r="AJ2405" t="s">
        <v>517</v>
      </c>
    </row>
    <row r="2406" spans="1:36" x14ac:dyDescent="0.25">
      <c r="A2406" s="13" t="s">
        <v>13560</v>
      </c>
      <c r="B2406" s="1">
        <v>42825</v>
      </c>
      <c r="C2406" s="2">
        <v>0.36767361111111113</v>
      </c>
      <c r="D2406" t="s">
        <v>12318</v>
      </c>
      <c r="E2406" t="s">
        <v>22</v>
      </c>
      <c r="F2406" t="s">
        <v>12319</v>
      </c>
      <c r="G2406" s="14" t="s">
        <v>12320</v>
      </c>
      <c r="H2406" s="14" t="s">
        <v>12321</v>
      </c>
      <c r="I2406" t="s">
        <v>21</v>
      </c>
      <c r="K2406">
        <v>3</v>
      </c>
      <c r="L2406">
        <v>31</v>
      </c>
      <c r="M2406">
        <v>8</v>
      </c>
      <c r="N2406">
        <v>6</v>
      </c>
      <c r="O2406" t="s">
        <v>12316</v>
      </c>
      <c r="P2406" t="s">
        <v>517</v>
      </c>
      <c r="Q2406" t="s">
        <v>517</v>
      </c>
      <c r="R2406" t="s">
        <v>517</v>
      </c>
      <c r="S2406" t="s">
        <v>517</v>
      </c>
      <c r="T2406" t="s">
        <v>517</v>
      </c>
      <c r="U2406" t="s">
        <v>517</v>
      </c>
      <c r="V2406" t="s">
        <v>517</v>
      </c>
      <c r="W2406" t="s">
        <v>1217</v>
      </c>
      <c r="X2406" t="s">
        <v>590</v>
      </c>
      <c r="Y2406" t="s">
        <v>12322</v>
      </c>
      <c r="Z2406" s="1">
        <v>33512</v>
      </c>
      <c r="AA2406" t="s">
        <v>1888</v>
      </c>
      <c r="AB2406">
        <v>25</v>
      </c>
      <c r="AC2406" t="s">
        <v>357</v>
      </c>
      <c r="AD2406" t="s">
        <v>491</v>
      </c>
      <c r="AF2406" t="s">
        <v>8253</v>
      </c>
      <c r="AG2406" t="s">
        <v>8295</v>
      </c>
      <c r="AH2406" t="s">
        <v>517</v>
      </c>
      <c r="AI2406" t="s">
        <v>8307</v>
      </c>
      <c r="AJ2406" t="s">
        <v>517</v>
      </c>
    </row>
    <row r="2407" spans="1:36" x14ac:dyDescent="0.25">
      <c r="A2407" s="13" t="s">
        <v>13562</v>
      </c>
      <c r="B2407" s="1">
        <v>42825</v>
      </c>
      <c r="C2407" s="2">
        <v>0.21023148148148149</v>
      </c>
      <c r="D2407" t="s">
        <v>13563</v>
      </c>
      <c r="E2407" t="s">
        <v>22</v>
      </c>
      <c r="F2407" t="s">
        <v>13564</v>
      </c>
      <c r="G2407" s="14" t="s">
        <v>13565</v>
      </c>
      <c r="H2407" s="14" t="s">
        <v>13566</v>
      </c>
      <c r="I2407" t="s">
        <v>21</v>
      </c>
      <c r="K2407">
        <v>3</v>
      </c>
      <c r="L2407">
        <v>31</v>
      </c>
      <c r="M2407">
        <v>5</v>
      </c>
      <c r="N2407">
        <v>6</v>
      </c>
      <c r="O2407" t="s">
        <v>13561</v>
      </c>
      <c r="P2407" t="s">
        <v>517</v>
      </c>
      <c r="Q2407" t="s">
        <v>517</v>
      </c>
      <c r="R2407" t="s">
        <v>517</v>
      </c>
      <c r="S2407" t="s">
        <v>517</v>
      </c>
      <c r="T2407" t="s">
        <v>517</v>
      </c>
      <c r="U2407" t="s">
        <v>517</v>
      </c>
      <c r="V2407" t="s">
        <v>517</v>
      </c>
      <c r="W2407" t="s">
        <v>1247</v>
      </c>
      <c r="X2407" t="s">
        <v>846</v>
      </c>
      <c r="Y2407" t="s">
        <v>13567</v>
      </c>
      <c r="Z2407" s="1">
        <v>28584</v>
      </c>
      <c r="AA2407" t="s">
        <v>743</v>
      </c>
      <c r="AB2407">
        <v>38</v>
      </c>
      <c r="AC2407" t="s">
        <v>358</v>
      </c>
      <c r="AD2407" t="s">
        <v>482</v>
      </c>
      <c r="AF2407" t="s">
        <v>8266</v>
      </c>
      <c r="AG2407" t="s">
        <v>8313</v>
      </c>
      <c r="AH2407" t="s">
        <v>8295</v>
      </c>
      <c r="AI2407" t="s">
        <v>517</v>
      </c>
      <c r="AJ2407" t="s">
        <v>517</v>
      </c>
    </row>
    <row r="2408" spans="1:36" x14ac:dyDescent="0.25">
      <c r="A2408" s="13" t="s">
        <v>13568</v>
      </c>
      <c r="B2408" s="1">
        <v>42825</v>
      </c>
      <c r="C2408" s="2">
        <v>0.16902777777777778</v>
      </c>
      <c r="D2408" t="s">
        <v>13569</v>
      </c>
      <c r="E2408" t="s">
        <v>22</v>
      </c>
      <c r="F2408" t="s">
        <v>13570</v>
      </c>
      <c r="G2408" s="14" t="s">
        <v>13571</v>
      </c>
      <c r="H2408" s="14" t="s">
        <v>13572</v>
      </c>
      <c r="I2408" t="s">
        <v>21</v>
      </c>
      <c r="K2408">
        <v>3</v>
      </c>
      <c r="L2408">
        <v>31</v>
      </c>
      <c r="M2408">
        <v>4</v>
      </c>
      <c r="N2408">
        <v>6</v>
      </c>
      <c r="O2408" t="s">
        <v>517</v>
      </c>
      <c r="P2408" t="s">
        <v>517</v>
      </c>
      <c r="Q2408" t="s">
        <v>517</v>
      </c>
      <c r="R2408" t="s">
        <v>517</v>
      </c>
      <c r="S2408" t="s">
        <v>517</v>
      </c>
      <c r="T2408" t="s">
        <v>517</v>
      </c>
      <c r="U2408" t="s">
        <v>517</v>
      </c>
      <c r="V2408" t="s">
        <v>517</v>
      </c>
      <c r="W2408" t="s">
        <v>517</v>
      </c>
      <c r="X2408" t="s">
        <v>517</v>
      </c>
      <c r="Y2408" t="s">
        <v>13573</v>
      </c>
      <c r="Z2408" s="1">
        <v>35560</v>
      </c>
      <c r="AA2408" t="s">
        <v>810</v>
      </c>
      <c r="AB2408">
        <v>19</v>
      </c>
      <c r="AC2408" t="s">
        <v>358</v>
      </c>
      <c r="AD2408" t="s">
        <v>497</v>
      </c>
      <c r="AF2408" t="s">
        <v>8263</v>
      </c>
      <c r="AG2408" t="s">
        <v>8295</v>
      </c>
      <c r="AH2408" t="s">
        <v>517</v>
      </c>
      <c r="AI2408" t="s">
        <v>8307</v>
      </c>
      <c r="AJ2408" t="s">
        <v>517</v>
      </c>
    </row>
    <row r="2409" spans="1:36" x14ac:dyDescent="0.25">
      <c r="A2409" s="13" t="s">
        <v>13574</v>
      </c>
      <c r="B2409" s="1">
        <v>42824</v>
      </c>
      <c r="C2409" s="2">
        <v>0.87137731481481484</v>
      </c>
      <c r="D2409" t="s">
        <v>13166</v>
      </c>
      <c r="E2409" t="s">
        <v>22</v>
      </c>
      <c r="F2409" t="s">
        <v>13167</v>
      </c>
      <c r="G2409" s="14" t="s">
        <v>13168</v>
      </c>
      <c r="H2409" s="14" t="s">
        <v>13575</v>
      </c>
      <c r="I2409" t="s">
        <v>23</v>
      </c>
      <c r="K2409">
        <v>3</v>
      </c>
      <c r="L2409">
        <v>30</v>
      </c>
      <c r="M2409">
        <v>20</v>
      </c>
      <c r="N2409">
        <v>5</v>
      </c>
      <c r="O2409" t="s">
        <v>13164</v>
      </c>
      <c r="P2409" t="s">
        <v>13163</v>
      </c>
      <c r="Q2409" t="s">
        <v>517</v>
      </c>
      <c r="R2409" t="s">
        <v>517</v>
      </c>
      <c r="S2409" t="s">
        <v>517</v>
      </c>
      <c r="T2409" t="s">
        <v>517</v>
      </c>
      <c r="U2409" t="s">
        <v>517</v>
      </c>
      <c r="V2409" t="s">
        <v>517</v>
      </c>
      <c r="W2409" t="s">
        <v>537</v>
      </c>
      <c r="X2409" t="s">
        <v>590</v>
      </c>
      <c r="Y2409" t="s">
        <v>13170</v>
      </c>
      <c r="Z2409" s="1">
        <v>28613</v>
      </c>
      <c r="AA2409" t="s">
        <v>879</v>
      </c>
      <c r="AB2409">
        <v>38</v>
      </c>
      <c r="AC2409" t="s">
        <v>357</v>
      </c>
      <c r="AD2409" t="s">
        <v>496</v>
      </c>
      <c r="AF2409" t="s">
        <v>8295</v>
      </c>
      <c r="AG2409" t="s">
        <v>517</v>
      </c>
      <c r="AH2409" t="s">
        <v>8266</v>
      </c>
      <c r="AI2409" t="s">
        <v>517</v>
      </c>
      <c r="AJ2409" t="s">
        <v>517</v>
      </c>
    </row>
    <row r="2410" spans="1:36" x14ac:dyDescent="0.25">
      <c r="A2410" s="13" t="s">
        <v>13576</v>
      </c>
      <c r="B2410" s="1">
        <v>42824</v>
      </c>
      <c r="C2410" s="2">
        <v>0.66928240740740741</v>
      </c>
      <c r="D2410" t="s">
        <v>13577</v>
      </c>
      <c r="E2410" t="s">
        <v>22</v>
      </c>
      <c r="F2410" t="s">
        <v>13578</v>
      </c>
      <c r="G2410" s="14" t="s">
        <v>13579</v>
      </c>
      <c r="H2410" s="14" t="s">
        <v>13580</v>
      </c>
      <c r="I2410" t="s">
        <v>23</v>
      </c>
      <c r="K2410">
        <v>3</v>
      </c>
      <c r="L2410">
        <v>30</v>
      </c>
      <c r="M2410">
        <v>16</v>
      </c>
      <c r="N2410">
        <v>5</v>
      </c>
      <c r="O2410" t="s">
        <v>517</v>
      </c>
      <c r="P2410" t="s">
        <v>517</v>
      </c>
      <c r="Q2410" t="s">
        <v>517</v>
      </c>
      <c r="R2410" t="s">
        <v>517</v>
      </c>
      <c r="S2410" t="s">
        <v>517</v>
      </c>
      <c r="T2410" t="s">
        <v>517</v>
      </c>
      <c r="U2410" t="s">
        <v>517</v>
      </c>
      <c r="V2410" t="s">
        <v>517</v>
      </c>
      <c r="W2410" t="s">
        <v>517</v>
      </c>
      <c r="X2410" t="s">
        <v>517</v>
      </c>
      <c r="Y2410" t="s">
        <v>12379</v>
      </c>
      <c r="Z2410" s="1">
        <v>35354</v>
      </c>
      <c r="AA2410" t="s">
        <v>2314</v>
      </c>
      <c r="AB2410">
        <v>20</v>
      </c>
      <c r="AC2410" t="s">
        <v>358</v>
      </c>
      <c r="AD2410" t="s">
        <v>482</v>
      </c>
      <c r="AF2410" t="s">
        <v>517</v>
      </c>
      <c r="AG2410" t="s">
        <v>517</v>
      </c>
      <c r="AH2410" t="s">
        <v>517</v>
      </c>
      <c r="AI2410" t="s">
        <v>517</v>
      </c>
      <c r="AJ2410" t="s">
        <v>517</v>
      </c>
    </row>
    <row r="2411" spans="1:36" x14ac:dyDescent="0.25">
      <c r="A2411" s="13" t="s">
        <v>13582</v>
      </c>
      <c r="B2411" s="1">
        <v>42824</v>
      </c>
      <c r="C2411" s="2">
        <v>0.66399305555555554</v>
      </c>
      <c r="D2411" t="s">
        <v>13583</v>
      </c>
      <c r="E2411" t="s">
        <v>22</v>
      </c>
      <c r="F2411" t="s">
        <v>13584</v>
      </c>
      <c r="G2411" s="14" t="s">
        <v>13585</v>
      </c>
      <c r="H2411" s="14" t="s">
        <v>13586</v>
      </c>
      <c r="I2411" t="s">
        <v>21</v>
      </c>
      <c r="K2411">
        <v>3</v>
      </c>
      <c r="L2411">
        <v>30</v>
      </c>
      <c r="M2411">
        <v>15</v>
      </c>
      <c r="N2411">
        <v>5</v>
      </c>
      <c r="O2411" t="s">
        <v>13581</v>
      </c>
      <c r="P2411" t="s">
        <v>517</v>
      </c>
      <c r="Q2411" t="s">
        <v>517</v>
      </c>
      <c r="R2411" t="s">
        <v>517</v>
      </c>
      <c r="S2411" t="s">
        <v>517</v>
      </c>
      <c r="T2411" t="s">
        <v>517</v>
      </c>
      <c r="U2411" t="s">
        <v>517</v>
      </c>
      <c r="V2411" t="s">
        <v>517</v>
      </c>
      <c r="W2411" t="s">
        <v>537</v>
      </c>
      <c r="X2411" t="s">
        <v>590</v>
      </c>
      <c r="Y2411" t="s">
        <v>13587</v>
      </c>
      <c r="Z2411" s="1">
        <v>27808</v>
      </c>
      <c r="AA2411" t="s">
        <v>978</v>
      </c>
      <c r="AB2411">
        <v>41</v>
      </c>
      <c r="AC2411" t="s">
        <v>358</v>
      </c>
      <c r="AD2411" t="s">
        <v>482</v>
      </c>
      <c r="AF2411" t="s">
        <v>8306</v>
      </c>
      <c r="AG2411" t="s">
        <v>517</v>
      </c>
      <c r="AH2411" t="s">
        <v>517</v>
      </c>
      <c r="AI2411" t="s">
        <v>517</v>
      </c>
      <c r="AJ2411" t="s">
        <v>517</v>
      </c>
    </row>
    <row r="2412" spans="1:36" x14ac:dyDescent="0.25">
      <c r="A2412" s="13" t="s">
        <v>13588</v>
      </c>
      <c r="B2412" s="1">
        <v>42824</v>
      </c>
      <c r="C2412" s="2">
        <v>0.61515046296296294</v>
      </c>
      <c r="D2412" t="s">
        <v>13589</v>
      </c>
      <c r="E2412" t="s">
        <v>22</v>
      </c>
      <c r="F2412" t="s">
        <v>13590</v>
      </c>
      <c r="G2412" t="s">
        <v>10114</v>
      </c>
      <c r="H2412" t="s">
        <v>13591</v>
      </c>
      <c r="I2412" t="s">
        <v>31</v>
      </c>
      <c r="K2412">
        <v>3</v>
      </c>
      <c r="L2412">
        <v>30</v>
      </c>
      <c r="M2412">
        <v>14</v>
      </c>
      <c r="N2412">
        <v>5</v>
      </c>
      <c r="O2412" t="s">
        <v>517</v>
      </c>
      <c r="P2412" t="s">
        <v>517</v>
      </c>
      <c r="Q2412" t="s">
        <v>517</v>
      </c>
      <c r="R2412" t="s">
        <v>517</v>
      </c>
      <c r="S2412" t="s">
        <v>517</v>
      </c>
      <c r="T2412" t="s">
        <v>517</v>
      </c>
      <c r="U2412" t="s">
        <v>517</v>
      </c>
      <c r="V2412" t="s">
        <v>517</v>
      </c>
      <c r="W2412" t="s">
        <v>517</v>
      </c>
      <c r="X2412" t="s">
        <v>517</v>
      </c>
      <c r="Y2412" t="s">
        <v>517</v>
      </c>
      <c r="Z2412" t="s">
        <v>517</v>
      </c>
      <c r="AA2412" t="s">
        <v>1519</v>
      </c>
      <c r="AB2412" t="s">
        <v>517</v>
      </c>
      <c r="AC2412" t="s">
        <v>358</v>
      </c>
      <c r="AD2412" t="s">
        <v>517</v>
      </c>
      <c r="AF2412" t="s">
        <v>8296</v>
      </c>
      <c r="AG2412" t="s">
        <v>8259</v>
      </c>
      <c r="AH2412" t="s">
        <v>517</v>
      </c>
      <c r="AI2412" t="s">
        <v>517</v>
      </c>
      <c r="AJ2412" t="s">
        <v>517</v>
      </c>
    </row>
    <row r="2413" spans="1:36" x14ac:dyDescent="0.25">
      <c r="A2413" s="13" t="s">
        <v>13593</v>
      </c>
      <c r="B2413" s="1">
        <v>42824</v>
      </c>
      <c r="C2413" s="2">
        <v>0.56158564814814815</v>
      </c>
      <c r="D2413" t="s">
        <v>13594</v>
      </c>
      <c r="E2413" t="s">
        <v>22</v>
      </c>
      <c r="F2413" t="s">
        <v>13595</v>
      </c>
      <c r="G2413" s="14" t="s">
        <v>13596</v>
      </c>
      <c r="H2413" s="14" t="s">
        <v>13597</v>
      </c>
      <c r="I2413" t="s">
        <v>23</v>
      </c>
      <c r="K2413">
        <v>3</v>
      </c>
      <c r="L2413">
        <v>30</v>
      </c>
      <c r="M2413">
        <v>13</v>
      </c>
      <c r="N2413">
        <v>5</v>
      </c>
      <c r="O2413" t="s">
        <v>13592</v>
      </c>
      <c r="P2413" t="s">
        <v>517</v>
      </c>
      <c r="Q2413" t="s">
        <v>517</v>
      </c>
      <c r="R2413" t="s">
        <v>517</v>
      </c>
      <c r="S2413" t="s">
        <v>517</v>
      </c>
      <c r="T2413" t="s">
        <v>517</v>
      </c>
      <c r="U2413" t="s">
        <v>517</v>
      </c>
      <c r="V2413" t="s">
        <v>517</v>
      </c>
      <c r="W2413" t="s">
        <v>1699</v>
      </c>
      <c r="X2413" t="s">
        <v>477</v>
      </c>
      <c r="Y2413" t="s">
        <v>13598</v>
      </c>
      <c r="Z2413" s="1">
        <v>34978</v>
      </c>
      <c r="AA2413" t="s">
        <v>529</v>
      </c>
      <c r="AB2413">
        <v>21</v>
      </c>
      <c r="AC2413" t="s">
        <v>358</v>
      </c>
      <c r="AD2413" t="s">
        <v>487</v>
      </c>
      <c r="AF2413" t="s">
        <v>8295</v>
      </c>
      <c r="AG2413" t="s">
        <v>517</v>
      </c>
      <c r="AH2413" t="s">
        <v>517</v>
      </c>
      <c r="AI2413" t="s">
        <v>517</v>
      </c>
      <c r="AJ2413" t="s">
        <v>517</v>
      </c>
    </row>
    <row r="2414" spans="1:36" x14ac:dyDescent="0.25">
      <c r="A2414" s="13" t="s">
        <v>13599</v>
      </c>
      <c r="B2414" s="1">
        <v>42824</v>
      </c>
      <c r="C2414" s="2">
        <v>0.55062500000000003</v>
      </c>
      <c r="D2414" t="s">
        <v>6264</v>
      </c>
      <c r="E2414" t="s">
        <v>22</v>
      </c>
      <c r="F2414" t="s">
        <v>6265</v>
      </c>
      <c r="G2414" s="14" t="s">
        <v>6266</v>
      </c>
      <c r="H2414" s="14" t="s">
        <v>6267</v>
      </c>
      <c r="I2414" t="s">
        <v>21</v>
      </c>
      <c r="K2414">
        <v>3</v>
      </c>
      <c r="L2414">
        <v>30</v>
      </c>
      <c r="M2414">
        <v>13</v>
      </c>
      <c r="N2414">
        <v>5</v>
      </c>
      <c r="O2414" t="s">
        <v>517</v>
      </c>
      <c r="P2414" t="s">
        <v>517</v>
      </c>
      <c r="Q2414" t="s">
        <v>517</v>
      </c>
      <c r="R2414" t="s">
        <v>517</v>
      </c>
      <c r="S2414" t="s">
        <v>517</v>
      </c>
      <c r="T2414" t="s">
        <v>517</v>
      </c>
      <c r="U2414" t="s">
        <v>517</v>
      </c>
      <c r="V2414" t="s">
        <v>517</v>
      </c>
      <c r="W2414" t="s">
        <v>517</v>
      </c>
      <c r="X2414" t="s">
        <v>517</v>
      </c>
      <c r="Y2414" t="s">
        <v>6268</v>
      </c>
      <c r="Z2414" s="1">
        <v>33979</v>
      </c>
      <c r="AA2414" t="s">
        <v>694</v>
      </c>
      <c r="AB2414">
        <v>24</v>
      </c>
      <c r="AC2414" t="s">
        <v>358</v>
      </c>
      <c r="AD2414" t="s">
        <v>493</v>
      </c>
      <c r="AF2414" t="s">
        <v>8308</v>
      </c>
      <c r="AG2414" t="s">
        <v>8260</v>
      </c>
      <c r="AH2414" t="s">
        <v>517</v>
      </c>
      <c r="AI2414" t="s">
        <v>517</v>
      </c>
      <c r="AJ2414" t="s">
        <v>517</v>
      </c>
    </row>
    <row r="2415" spans="1:36" x14ac:dyDescent="0.25">
      <c r="A2415" s="13" t="s">
        <v>13601</v>
      </c>
      <c r="B2415" s="1">
        <v>42824</v>
      </c>
      <c r="C2415" s="2">
        <v>0.53879629629629633</v>
      </c>
      <c r="D2415" t="s">
        <v>13600</v>
      </c>
      <c r="E2415" t="s">
        <v>22</v>
      </c>
      <c r="F2415" t="s">
        <v>13602</v>
      </c>
      <c r="G2415" s="14" t="s">
        <v>13603</v>
      </c>
      <c r="H2415" s="14" t="s">
        <v>13603</v>
      </c>
      <c r="I2415" t="s">
        <v>26</v>
      </c>
      <c r="K2415">
        <v>3</v>
      </c>
      <c r="L2415">
        <v>30</v>
      </c>
      <c r="M2415">
        <v>12</v>
      </c>
      <c r="N2415">
        <v>5</v>
      </c>
      <c r="O2415" t="s">
        <v>517</v>
      </c>
      <c r="P2415" t="s">
        <v>517</v>
      </c>
      <c r="Q2415" t="s">
        <v>517</v>
      </c>
      <c r="R2415" t="s">
        <v>517</v>
      </c>
      <c r="S2415" t="s">
        <v>517</v>
      </c>
      <c r="T2415" t="s">
        <v>517</v>
      </c>
      <c r="U2415" t="s">
        <v>517</v>
      </c>
      <c r="V2415" t="s">
        <v>517</v>
      </c>
      <c r="W2415" t="s">
        <v>517</v>
      </c>
      <c r="X2415" t="s">
        <v>517</v>
      </c>
      <c r="Y2415" t="s">
        <v>517</v>
      </c>
      <c r="Z2415" s="1" t="s">
        <v>517</v>
      </c>
      <c r="AA2415" t="s">
        <v>7050</v>
      </c>
      <c r="AB2415" t="s">
        <v>517</v>
      </c>
      <c r="AC2415" t="s">
        <v>358</v>
      </c>
      <c r="AD2415" t="s">
        <v>517</v>
      </c>
      <c r="AF2415" t="s">
        <v>8259</v>
      </c>
      <c r="AG2415" t="s">
        <v>8313</v>
      </c>
      <c r="AH2415" t="s">
        <v>8295</v>
      </c>
      <c r="AI2415" t="s">
        <v>517</v>
      </c>
      <c r="AJ2415" t="s">
        <v>517</v>
      </c>
    </row>
    <row r="2416" spans="1:36" x14ac:dyDescent="0.25">
      <c r="A2416" s="13" t="s">
        <v>13604</v>
      </c>
      <c r="B2416" s="1">
        <v>42824</v>
      </c>
      <c r="C2416" s="2">
        <v>0.49920138888888888</v>
      </c>
      <c r="D2416" t="s">
        <v>13605</v>
      </c>
      <c r="E2416" t="s">
        <v>22</v>
      </c>
      <c r="F2416" t="s">
        <v>13606</v>
      </c>
      <c r="G2416" s="14" t="s">
        <v>13607</v>
      </c>
      <c r="H2416" s="14" t="s">
        <v>13608</v>
      </c>
      <c r="I2416" t="s">
        <v>21</v>
      </c>
      <c r="K2416">
        <v>3</v>
      </c>
      <c r="L2416">
        <v>30</v>
      </c>
      <c r="M2416">
        <v>11</v>
      </c>
      <c r="N2416">
        <v>5</v>
      </c>
      <c r="O2416" t="s">
        <v>517</v>
      </c>
      <c r="P2416" t="s">
        <v>517</v>
      </c>
      <c r="Q2416" t="s">
        <v>517</v>
      </c>
      <c r="R2416" t="s">
        <v>517</v>
      </c>
      <c r="S2416" t="s">
        <v>517</v>
      </c>
      <c r="T2416" t="s">
        <v>517</v>
      </c>
      <c r="U2416" t="s">
        <v>517</v>
      </c>
      <c r="V2416" t="s">
        <v>517</v>
      </c>
      <c r="W2416" t="s">
        <v>517</v>
      </c>
      <c r="X2416" t="s">
        <v>517</v>
      </c>
      <c r="Y2416" t="s">
        <v>13609</v>
      </c>
      <c r="Z2416" s="1">
        <v>32152</v>
      </c>
      <c r="AA2416" t="s">
        <v>1147</v>
      </c>
      <c r="AB2416">
        <v>29</v>
      </c>
      <c r="AC2416" t="s">
        <v>357</v>
      </c>
      <c r="AD2416" t="s">
        <v>501</v>
      </c>
      <c r="AF2416" t="s">
        <v>8283</v>
      </c>
      <c r="AG2416" t="s">
        <v>8307</v>
      </c>
      <c r="AH2416" t="s">
        <v>517</v>
      </c>
      <c r="AI2416" t="s">
        <v>517</v>
      </c>
      <c r="AJ2416" t="s">
        <v>517</v>
      </c>
    </row>
    <row r="2417" spans="1:36" x14ac:dyDescent="0.25">
      <c r="A2417" s="13" t="s">
        <v>13610</v>
      </c>
      <c r="B2417" s="1">
        <v>42824</v>
      </c>
      <c r="C2417" s="2">
        <v>0.48622685185185183</v>
      </c>
      <c r="D2417" t="s">
        <v>13314</v>
      </c>
      <c r="E2417" t="s">
        <v>22</v>
      </c>
      <c r="F2417" t="s">
        <v>13315</v>
      </c>
      <c r="G2417" s="14" t="s">
        <v>13316</v>
      </c>
      <c r="H2417" s="14" t="s">
        <v>13611</v>
      </c>
      <c r="I2417" t="s">
        <v>21</v>
      </c>
      <c r="K2417">
        <v>3</v>
      </c>
      <c r="L2417">
        <v>30</v>
      </c>
      <c r="M2417">
        <v>11</v>
      </c>
      <c r="N2417">
        <v>5</v>
      </c>
      <c r="O2417" t="s">
        <v>517</v>
      </c>
      <c r="P2417" t="s">
        <v>517</v>
      </c>
      <c r="Q2417" t="s">
        <v>517</v>
      </c>
      <c r="R2417" t="s">
        <v>517</v>
      </c>
      <c r="S2417" t="s">
        <v>517</v>
      </c>
      <c r="T2417" t="s">
        <v>517</v>
      </c>
      <c r="U2417" t="s">
        <v>517</v>
      </c>
      <c r="V2417" t="s">
        <v>517</v>
      </c>
      <c r="W2417" t="s">
        <v>517</v>
      </c>
      <c r="X2417" t="s">
        <v>517</v>
      </c>
      <c r="Y2417" t="s">
        <v>11559</v>
      </c>
      <c r="Z2417" s="1">
        <v>26286</v>
      </c>
      <c r="AA2417" t="s">
        <v>12930</v>
      </c>
      <c r="AB2417">
        <v>45</v>
      </c>
      <c r="AC2417" t="s">
        <v>357</v>
      </c>
      <c r="AD2417" t="s">
        <v>494</v>
      </c>
      <c r="AF2417" t="s">
        <v>8254</v>
      </c>
      <c r="AG2417" t="s">
        <v>8304</v>
      </c>
      <c r="AH2417" t="s">
        <v>8308</v>
      </c>
      <c r="AI2417" t="s">
        <v>517</v>
      </c>
      <c r="AJ2417" t="s">
        <v>517</v>
      </c>
    </row>
    <row r="2418" spans="1:36" x14ac:dyDescent="0.25">
      <c r="A2418" s="13" t="s">
        <v>13612</v>
      </c>
      <c r="B2418" s="1">
        <v>42824</v>
      </c>
      <c r="C2418" s="2">
        <v>0.4861111111111111</v>
      </c>
      <c r="D2418" t="s">
        <v>13613</v>
      </c>
      <c r="E2418" t="s">
        <v>22</v>
      </c>
      <c r="F2418" t="s">
        <v>13614</v>
      </c>
      <c r="G2418" s="14" t="s">
        <v>13615</v>
      </c>
      <c r="H2418" s="14" t="s">
        <v>13616</v>
      </c>
      <c r="I2418" t="s">
        <v>23</v>
      </c>
      <c r="K2418">
        <v>3</v>
      </c>
      <c r="L2418">
        <v>30</v>
      </c>
      <c r="M2418">
        <v>11</v>
      </c>
      <c r="N2418">
        <v>5</v>
      </c>
      <c r="O2418" t="s">
        <v>517</v>
      </c>
      <c r="P2418" t="s">
        <v>517</v>
      </c>
      <c r="Q2418" t="s">
        <v>517</v>
      </c>
      <c r="R2418" t="s">
        <v>517</v>
      </c>
      <c r="S2418" t="s">
        <v>517</v>
      </c>
      <c r="T2418" t="s">
        <v>517</v>
      </c>
      <c r="U2418" t="s">
        <v>517</v>
      </c>
      <c r="V2418" t="s">
        <v>517</v>
      </c>
      <c r="W2418" t="s">
        <v>517</v>
      </c>
      <c r="X2418" t="s">
        <v>517</v>
      </c>
      <c r="Y2418" t="s">
        <v>10211</v>
      </c>
      <c r="Z2418" s="1">
        <v>32387</v>
      </c>
      <c r="AA2418" t="s">
        <v>6859</v>
      </c>
      <c r="AB2418">
        <v>28</v>
      </c>
      <c r="AC2418" t="s">
        <v>358</v>
      </c>
      <c r="AD2418" t="s">
        <v>499</v>
      </c>
      <c r="AF2418" t="s">
        <v>517</v>
      </c>
      <c r="AG2418" t="s">
        <v>517</v>
      </c>
      <c r="AH2418" t="s">
        <v>517</v>
      </c>
      <c r="AI2418" t="s">
        <v>517</v>
      </c>
      <c r="AJ2418" t="s">
        <v>517</v>
      </c>
    </row>
    <row r="2419" spans="1:36" x14ac:dyDescent="0.25">
      <c r="A2419" s="13" t="s">
        <v>13617</v>
      </c>
      <c r="B2419" s="1">
        <v>42824</v>
      </c>
      <c r="C2419" s="2">
        <v>0.4762615740740741</v>
      </c>
      <c r="D2419" t="s">
        <v>13618</v>
      </c>
      <c r="E2419" t="s">
        <v>22</v>
      </c>
      <c r="F2419" t="s">
        <v>13619</v>
      </c>
      <c r="G2419" s="14" t="s">
        <v>13620</v>
      </c>
      <c r="H2419" s="14" t="s">
        <v>13621</v>
      </c>
      <c r="I2419" t="s">
        <v>21</v>
      </c>
      <c r="K2419">
        <v>3</v>
      </c>
      <c r="L2419">
        <v>30</v>
      </c>
      <c r="M2419">
        <v>11</v>
      </c>
      <c r="N2419">
        <v>5</v>
      </c>
      <c r="O2419" t="s">
        <v>517</v>
      </c>
      <c r="P2419" t="s">
        <v>517</v>
      </c>
      <c r="Q2419" t="s">
        <v>517</v>
      </c>
      <c r="R2419" t="s">
        <v>517</v>
      </c>
      <c r="S2419" t="s">
        <v>517</v>
      </c>
      <c r="T2419" t="s">
        <v>517</v>
      </c>
      <c r="U2419" t="s">
        <v>517</v>
      </c>
      <c r="V2419" t="s">
        <v>517</v>
      </c>
      <c r="W2419" t="s">
        <v>517</v>
      </c>
      <c r="X2419" t="s">
        <v>517</v>
      </c>
      <c r="Y2419" t="s">
        <v>13622</v>
      </c>
      <c r="Z2419" s="1">
        <v>17684</v>
      </c>
      <c r="AA2419" t="s">
        <v>13623</v>
      </c>
      <c r="AB2419">
        <v>68</v>
      </c>
      <c r="AC2419" t="s">
        <v>358</v>
      </c>
      <c r="AD2419" t="s">
        <v>501</v>
      </c>
      <c r="AF2419" t="s">
        <v>8296</v>
      </c>
      <c r="AG2419" t="s">
        <v>8266</v>
      </c>
      <c r="AH2419" t="s">
        <v>8263</v>
      </c>
      <c r="AI2419" t="s">
        <v>517</v>
      </c>
      <c r="AJ2419" t="s">
        <v>517</v>
      </c>
    </row>
    <row r="2420" spans="1:36" x14ac:dyDescent="0.25">
      <c r="A2420" s="13" t="s">
        <v>13625</v>
      </c>
      <c r="B2420" s="1">
        <v>42829</v>
      </c>
      <c r="C2420" s="2">
        <v>0.49087962962962961</v>
      </c>
      <c r="D2420" t="s">
        <v>12417</v>
      </c>
      <c r="E2420" t="s">
        <v>116</v>
      </c>
      <c r="F2420" t="s">
        <v>12418</v>
      </c>
      <c r="G2420" s="14" t="s">
        <v>12419</v>
      </c>
      <c r="H2420" s="14" t="s">
        <v>12420</v>
      </c>
      <c r="I2420" t="s">
        <v>23</v>
      </c>
      <c r="K2420">
        <v>4</v>
      </c>
      <c r="L2420">
        <v>4</v>
      </c>
      <c r="M2420">
        <v>11</v>
      </c>
      <c r="N2420">
        <v>3</v>
      </c>
      <c r="O2420" t="s">
        <v>13624</v>
      </c>
      <c r="P2420" t="s">
        <v>517</v>
      </c>
      <c r="Q2420" t="s">
        <v>517</v>
      </c>
      <c r="R2420" t="s">
        <v>517</v>
      </c>
      <c r="S2420" t="s">
        <v>517</v>
      </c>
      <c r="T2420" t="s">
        <v>517</v>
      </c>
      <c r="U2420" t="s">
        <v>517</v>
      </c>
      <c r="V2420" t="s">
        <v>517</v>
      </c>
      <c r="W2420" t="s">
        <v>589</v>
      </c>
      <c r="X2420" t="s">
        <v>849</v>
      </c>
      <c r="Y2420" t="s">
        <v>517</v>
      </c>
      <c r="Z2420" s="1" t="s">
        <v>517</v>
      </c>
      <c r="AA2420" t="s">
        <v>529</v>
      </c>
      <c r="AB2420" t="s">
        <v>517</v>
      </c>
      <c r="AC2420" t="s">
        <v>358</v>
      </c>
      <c r="AD2420" t="s">
        <v>517</v>
      </c>
      <c r="AF2420" t="s">
        <v>517</v>
      </c>
      <c r="AG2420" t="s">
        <v>517</v>
      </c>
      <c r="AH2420" t="s">
        <v>517</v>
      </c>
      <c r="AI2420" t="s">
        <v>517</v>
      </c>
      <c r="AJ2420" t="s">
        <v>517</v>
      </c>
    </row>
    <row r="2421" spans="1:36" x14ac:dyDescent="0.25">
      <c r="A2421" s="13" t="s">
        <v>13627</v>
      </c>
      <c r="B2421" s="1">
        <v>42829</v>
      </c>
      <c r="C2421" s="2">
        <v>0.48875000000000002</v>
      </c>
      <c r="D2421" t="s">
        <v>13628</v>
      </c>
      <c r="E2421" t="s">
        <v>22</v>
      </c>
      <c r="F2421" t="s">
        <v>13629</v>
      </c>
      <c r="G2421" t="s">
        <v>13630</v>
      </c>
      <c r="H2421" t="s">
        <v>13631</v>
      </c>
      <c r="I2421" t="s">
        <v>23</v>
      </c>
      <c r="K2421">
        <v>4</v>
      </c>
      <c r="L2421">
        <v>4</v>
      </c>
      <c r="M2421">
        <v>11</v>
      </c>
      <c r="N2421">
        <v>3</v>
      </c>
      <c r="O2421" t="s">
        <v>13626</v>
      </c>
      <c r="P2421" t="s">
        <v>517</v>
      </c>
      <c r="Q2421" t="s">
        <v>517</v>
      </c>
      <c r="R2421" t="s">
        <v>517</v>
      </c>
      <c r="S2421" t="s">
        <v>517</v>
      </c>
      <c r="T2421" t="s">
        <v>517</v>
      </c>
      <c r="U2421" t="s">
        <v>517</v>
      </c>
      <c r="V2421" t="s">
        <v>517</v>
      </c>
      <c r="W2421" t="s">
        <v>1217</v>
      </c>
      <c r="X2421" t="s">
        <v>590</v>
      </c>
      <c r="Y2421" t="s">
        <v>13632</v>
      </c>
      <c r="Z2421">
        <v>35231</v>
      </c>
      <c r="AA2421" t="s">
        <v>11436</v>
      </c>
      <c r="AB2421">
        <v>20</v>
      </c>
      <c r="AC2421" t="s">
        <v>357</v>
      </c>
      <c r="AD2421" t="s">
        <v>487</v>
      </c>
      <c r="AF2421" t="s">
        <v>517</v>
      </c>
      <c r="AG2421" t="s">
        <v>517</v>
      </c>
      <c r="AH2421" t="s">
        <v>517</v>
      </c>
      <c r="AI2421" t="s">
        <v>517</v>
      </c>
      <c r="AJ2421" t="s">
        <v>517</v>
      </c>
    </row>
    <row r="2422" spans="1:36" x14ac:dyDescent="0.25">
      <c r="A2422" s="13" t="s">
        <v>13633</v>
      </c>
      <c r="B2422" s="1">
        <v>42829</v>
      </c>
      <c r="C2422" s="2">
        <v>0.52234953703703701</v>
      </c>
      <c r="D2422" t="s">
        <v>7046</v>
      </c>
      <c r="E2422" t="s">
        <v>116</v>
      </c>
      <c r="F2422" t="s">
        <v>7047</v>
      </c>
      <c r="G2422" t="s">
        <v>13634</v>
      </c>
      <c r="H2422" t="s">
        <v>13635</v>
      </c>
      <c r="I2422" t="s">
        <v>25</v>
      </c>
      <c r="K2422">
        <v>4</v>
      </c>
      <c r="L2422">
        <v>4</v>
      </c>
      <c r="M2422">
        <v>12</v>
      </c>
      <c r="N2422">
        <v>3</v>
      </c>
      <c r="O2422" t="s">
        <v>13318</v>
      </c>
      <c r="P2422" t="s">
        <v>517</v>
      </c>
      <c r="Q2422" t="s">
        <v>517</v>
      </c>
      <c r="R2422" t="s">
        <v>517</v>
      </c>
      <c r="S2422" t="s">
        <v>517</v>
      </c>
      <c r="T2422" t="s">
        <v>517</v>
      </c>
      <c r="U2422" t="s">
        <v>517</v>
      </c>
      <c r="V2422" t="s">
        <v>517</v>
      </c>
      <c r="W2422" t="s">
        <v>537</v>
      </c>
      <c r="X2422" t="s">
        <v>849</v>
      </c>
      <c r="Y2422" t="s">
        <v>13636</v>
      </c>
      <c r="Z2422">
        <v>29634</v>
      </c>
      <c r="AA2422" t="s">
        <v>7050</v>
      </c>
      <c r="AB2422">
        <v>36</v>
      </c>
      <c r="AC2422" t="s">
        <v>358</v>
      </c>
      <c r="AD2422" t="s">
        <v>482</v>
      </c>
      <c r="AF2422" t="s">
        <v>517</v>
      </c>
      <c r="AG2422" t="s">
        <v>517</v>
      </c>
      <c r="AH2422" t="s">
        <v>517</v>
      </c>
      <c r="AI2422" t="s">
        <v>517</v>
      </c>
      <c r="AJ2422" t="s">
        <v>517</v>
      </c>
    </row>
    <row r="2423" spans="1:36" x14ac:dyDescent="0.25">
      <c r="A2423" s="13" t="s">
        <v>13637</v>
      </c>
      <c r="B2423" s="1">
        <v>42829</v>
      </c>
      <c r="C2423" s="2">
        <v>0.92723379629629632</v>
      </c>
      <c r="D2423" t="s">
        <v>13638</v>
      </c>
      <c r="E2423" t="s">
        <v>22</v>
      </c>
      <c r="F2423" t="s">
        <v>13639</v>
      </c>
      <c r="G2423" s="14" t="s">
        <v>13640</v>
      </c>
      <c r="H2423" s="14" t="s">
        <v>13641</v>
      </c>
      <c r="I2423" t="s">
        <v>21</v>
      </c>
      <c r="K2423">
        <v>4</v>
      </c>
      <c r="L2423">
        <v>4</v>
      </c>
      <c r="M2423">
        <v>22</v>
      </c>
      <c r="N2423">
        <v>3</v>
      </c>
      <c r="O2423" t="s">
        <v>517</v>
      </c>
      <c r="P2423" t="s">
        <v>517</v>
      </c>
      <c r="Q2423" t="s">
        <v>517</v>
      </c>
      <c r="R2423" t="s">
        <v>517</v>
      </c>
      <c r="S2423" t="s">
        <v>517</v>
      </c>
      <c r="T2423" t="s">
        <v>517</v>
      </c>
      <c r="U2423" t="s">
        <v>517</v>
      </c>
      <c r="V2423" t="s">
        <v>517</v>
      </c>
      <c r="W2423" t="s">
        <v>517</v>
      </c>
      <c r="X2423" t="s">
        <v>517</v>
      </c>
      <c r="Y2423" t="s">
        <v>13642</v>
      </c>
      <c r="Z2423" s="1">
        <v>25750</v>
      </c>
      <c r="AA2423" t="s">
        <v>1519</v>
      </c>
      <c r="AB2423">
        <v>46</v>
      </c>
      <c r="AC2423" t="s">
        <v>358</v>
      </c>
      <c r="AD2423" t="s">
        <v>487</v>
      </c>
      <c r="AF2423" t="s">
        <v>8253</v>
      </c>
      <c r="AG2423" t="s">
        <v>8308</v>
      </c>
      <c r="AH2423" t="s">
        <v>8263</v>
      </c>
      <c r="AI2423" t="s">
        <v>8295</v>
      </c>
      <c r="AJ2423" t="s">
        <v>517</v>
      </c>
    </row>
    <row r="2424" spans="1:36" x14ac:dyDescent="0.25">
      <c r="A2424" s="13" t="s">
        <v>13643</v>
      </c>
      <c r="B2424" s="1">
        <v>42829</v>
      </c>
      <c r="C2424" s="2">
        <v>0.91577546296296297</v>
      </c>
      <c r="D2424" t="s">
        <v>11170</v>
      </c>
      <c r="E2424" t="s">
        <v>22</v>
      </c>
      <c r="F2424" t="s">
        <v>11171</v>
      </c>
      <c r="G2424" t="s">
        <v>11172</v>
      </c>
      <c r="H2424" t="s">
        <v>11173</v>
      </c>
      <c r="I2424" t="s">
        <v>23</v>
      </c>
      <c r="K2424">
        <v>4</v>
      </c>
      <c r="L2424">
        <v>4</v>
      </c>
      <c r="M2424">
        <v>21</v>
      </c>
      <c r="N2424">
        <v>3</v>
      </c>
      <c r="O2424" t="s">
        <v>11168</v>
      </c>
      <c r="P2424" t="s">
        <v>517</v>
      </c>
      <c r="Q2424" t="s">
        <v>517</v>
      </c>
      <c r="R2424" t="s">
        <v>517</v>
      </c>
      <c r="S2424" t="s">
        <v>517</v>
      </c>
      <c r="T2424" t="s">
        <v>517</v>
      </c>
      <c r="U2424" t="s">
        <v>517</v>
      </c>
      <c r="V2424" t="s">
        <v>517</v>
      </c>
      <c r="W2424" t="s">
        <v>526</v>
      </c>
      <c r="X2424" t="s">
        <v>527</v>
      </c>
      <c r="Y2424" t="s">
        <v>11174</v>
      </c>
      <c r="Z2424">
        <v>35946</v>
      </c>
      <c r="AA2424" t="s">
        <v>11175</v>
      </c>
      <c r="AB2424">
        <v>18</v>
      </c>
      <c r="AC2424" t="s">
        <v>358</v>
      </c>
      <c r="AD2424" t="s">
        <v>499</v>
      </c>
      <c r="AF2424" t="s">
        <v>517</v>
      </c>
      <c r="AG2424" t="s">
        <v>517</v>
      </c>
      <c r="AH2424" t="s">
        <v>517</v>
      </c>
      <c r="AI2424" t="s">
        <v>517</v>
      </c>
      <c r="AJ2424" t="s">
        <v>517</v>
      </c>
    </row>
    <row r="2425" spans="1:36" x14ac:dyDescent="0.25">
      <c r="A2425" s="13" t="s">
        <v>13644</v>
      </c>
      <c r="B2425" s="1">
        <v>42829</v>
      </c>
      <c r="C2425" s="2">
        <v>0.86750000000000005</v>
      </c>
      <c r="D2425" t="s">
        <v>13645</v>
      </c>
      <c r="E2425" t="s">
        <v>22</v>
      </c>
      <c r="F2425" t="s">
        <v>13646</v>
      </c>
      <c r="G2425" t="s">
        <v>13647</v>
      </c>
      <c r="H2425" t="s">
        <v>13648</v>
      </c>
      <c r="I2425" t="s">
        <v>21</v>
      </c>
      <c r="K2425">
        <v>4</v>
      </c>
      <c r="L2425">
        <v>4</v>
      </c>
      <c r="M2425">
        <v>20</v>
      </c>
      <c r="N2425">
        <v>3</v>
      </c>
      <c r="O2425" t="s">
        <v>517</v>
      </c>
      <c r="P2425" t="s">
        <v>517</v>
      </c>
      <c r="Q2425" t="s">
        <v>517</v>
      </c>
      <c r="R2425" t="s">
        <v>517</v>
      </c>
      <c r="S2425" t="s">
        <v>517</v>
      </c>
      <c r="T2425" t="s">
        <v>517</v>
      </c>
      <c r="U2425" t="s">
        <v>517</v>
      </c>
      <c r="V2425" t="s">
        <v>517</v>
      </c>
      <c r="W2425" t="s">
        <v>517</v>
      </c>
      <c r="X2425" t="s">
        <v>517</v>
      </c>
      <c r="Y2425" t="s">
        <v>12857</v>
      </c>
      <c r="Z2425">
        <v>31612</v>
      </c>
      <c r="AA2425" t="s">
        <v>13649</v>
      </c>
      <c r="AB2425">
        <v>30</v>
      </c>
      <c r="AC2425" t="s">
        <v>358</v>
      </c>
      <c r="AD2425" t="s">
        <v>490</v>
      </c>
      <c r="AF2425" t="s">
        <v>8295</v>
      </c>
      <c r="AG2425" t="s">
        <v>517</v>
      </c>
      <c r="AH2425" t="s">
        <v>8263</v>
      </c>
      <c r="AI2425" t="s">
        <v>8313</v>
      </c>
      <c r="AJ2425" t="s">
        <v>517</v>
      </c>
    </row>
    <row r="2426" spans="1:36" x14ac:dyDescent="0.25">
      <c r="A2426" s="13" t="s">
        <v>13650</v>
      </c>
      <c r="B2426" s="1">
        <v>42829</v>
      </c>
      <c r="C2426" s="2">
        <v>0.74812499999999993</v>
      </c>
      <c r="D2426" t="s">
        <v>13651</v>
      </c>
      <c r="E2426" t="s">
        <v>22</v>
      </c>
      <c r="F2426" t="s">
        <v>13652</v>
      </c>
      <c r="G2426" s="14" t="s">
        <v>13653</v>
      </c>
      <c r="H2426" s="14" t="s">
        <v>13654</v>
      </c>
      <c r="I2426" t="s">
        <v>25</v>
      </c>
      <c r="K2426">
        <v>4</v>
      </c>
      <c r="L2426">
        <v>4</v>
      </c>
      <c r="M2426">
        <v>17</v>
      </c>
      <c r="N2426">
        <v>3</v>
      </c>
      <c r="O2426" t="s">
        <v>517</v>
      </c>
      <c r="P2426" t="s">
        <v>517</v>
      </c>
      <c r="Q2426" t="s">
        <v>517</v>
      </c>
      <c r="R2426" t="s">
        <v>517</v>
      </c>
      <c r="S2426" t="s">
        <v>517</v>
      </c>
      <c r="T2426" t="s">
        <v>517</v>
      </c>
      <c r="U2426" t="s">
        <v>517</v>
      </c>
      <c r="V2426" t="s">
        <v>517</v>
      </c>
      <c r="W2426" t="s">
        <v>517</v>
      </c>
      <c r="X2426" t="s">
        <v>517</v>
      </c>
      <c r="Y2426" t="s">
        <v>13655</v>
      </c>
      <c r="Z2426" s="1">
        <v>32996</v>
      </c>
      <c r="AA2426" t="s">
        <v>694</v>
      </c>
      <c r="AB2426">
        <v>26</v>
      </c>
      <c r="AC2426" t="s">
        <v>358</v>
      </c>
      <c r="AD2426" t="s">
        <v>482</v>
      </c>
      <c r="AF2426" t="s">
        <v>517</v>
      </c>
      <c r="AG2426" t="s">
        <v>517</v>
      </c>
      <c r="AH2426" t="s">
        <v>517</v>
      </c>
      <c r="AI2426" t="s">
        <v>517</v>
      </c>
      <c r="AJ2426" t="s">
        <v>517</v>
      </c>
    </row>
    <row r="2427" spans="1:36" x14ac:dyDescent="0.25">
      <c r="A2427" s="13" t="s">
        <v>13656</v>
      </c>
      <c r="B2427" s="1">
        <v>42829</v>
      </c>
      <c r="C2427" s="2">
        <v>0.70141203703703703</v>
      </c>
      <c r="D2427" t="s">
        <v>13657</v>
      </c>
      <c r="E2427" t="s">
        <v>22</v>
      </c>
      <c r="F2427" t="s">
        <v>13658</v>
      </c>
      <c r="G2427" t="s">
        <v>13659</v>
      </c>
      <c r="H2427" t="s">
        <v>13660</v>
      </c>
      <c r="I2427" t="s">
        <v>21</v>
      </c>
      <c r="K2427">
        <v>4</v>
      </c>
      <c r="L2427">
        <v>4</v>
      </c>
      <c r="M2427">
        <v>16</v>
      </c>
      <c r="N2427">
        <v>3</v>
      </c>
      <c r="O2427" t="s">
        <v>517</v>
      </c>
      <c r="P2427" t="s">
        <v>517</v>
      </c>
      <c r="Q2427" t="s">
        <v>517</v>
      </c>
      <c r="R2427" t="s">
        <v>517</v>
      </c>
      <c r="S2427" t="s">
        <v>517</v>
      </c>
      <c r="T2427" t="s">
        <v>517</v>
      </c>
      <c r="U2427" t="s">
        <v>517</v>
      </c>
      <c r="V2427" t="s">
        <v>517</v>
      </c>
      <c r="W2427" t="s">
        <v>517</v>
      </c>
      <c r="X2427" t="s">
        <v>517</v>
      </c>
      <c r="Y2427" t="s">
        <v>13661</v>
      </c>
      <c r="Z2427">
        <v>32301</v>
      </c>
      <c r="AA2427" t="s">
        <v>2178</v>
      </c>
      <c r="AB2427">
        <v>28</v>
      </c>
      <c r="AC2427" t="s">
        <v>358</v>
      </c>
      <c r="AD2427" t="s">
        <v>498</v>
      </c>
      <c r="AF2427" t="s">
        <v>8307</v>
      </c>
      <c r="AG2427" t="s">
        <v>8295</v>
      </c>
      <c r="AH2427" t="s">
        <v>517</v>
      </c>
      <c r="AI2427" t="s">
        <v>517</v>
      </c>
      <c r="AJ2427" t="s">
        <v>517</v>
      </c>
    </row>
    <row r="2428" spans="1:36" x14ac:dyDescent="0.25">
      <c r="A2428" s="13" t="s">
        <v>13664</v>
      </c>
      <c r="B2428" s="1">
        <v>42829</v>
      </c>
      <c r="C2428" s="2">
        <v>0.69973379629629628</v>
      </c>
      <c r="D2428" t="s">
        <v>13662</v>
      </c>
      <c r="E2428" t="s">
        <v>1282</v>
      </c>
      <c r="F2428" t="s">
        <v>13665</v>
      </c>
      <c r="G2428" s="14" t="s">
        <v>13666</v>
      </c>
      <c r="H2428" s="14" t="s">
        <v>13667</v>
      </c>
      <c r="I2428" t="s">
        <v>23</v>
      </c>
      <c r="K2428">
        <v>4</v>
      </c>
      <c r="L2428">
        <v>4</v>
      </c>
      <c r="M2428">
        <v>16</v>
      </c>
      <c r="N2428">
        <v>3</v>
      </c>
      <c r="O2428" t="s">
        <v>13663</v>
      </c>
      <c r="P2428" t="s">
        <v>517</v>
      </c>
      <c r="Q2428" t="s">
        <v>517</v>
      </c>
      <c r="R2428" t="s">
        <v>517</v>
      </c>
      <c r="S2428" t="s">
        <v>517</v>
      </c>
      <c r="T2428" t="s">
        <v>517</v>
      </c>
      <c r="U2428" t="s">
        <v>517</v>
      </c>
      <c r="V2428" t="s">
        <v>517</v>
      </c>
      <c r="W2428" t="s">
        <v>537</v>
      </c>
      <c r="X2428" t="s">
        <v>590</v>
      </c>
      <c r="Y2428" t="s">
        <v>517</v>
      </c>
      <c r="Z2428" s="1" t="s">
        <v>517</v>
      </c>
      <c r="AA2428" t="s">
        <v>13668</v>
      </c>
      <c r="AB2428" t="s">
        <v>517</v>
      </c>
      <c r="AC2428" t="s">
        <v>777</v>
      </c>
      <c r="AD2428" t="s">
        <v>517</v>
      </c>
      <c r="AF2428" t="s">
        <v>517</v>
      </c>
      <c r="AG2428" t="s">
        <v>517</v>
      </c>
      <c r="AH2428" t="s">
        <v>517</v>
      </c>
      <c r="AI2428" t="s">
        <v>517</v>
      </c>
      <c r="AJ2428" t="s">
        <v>517</v>
      </c>
    </row>
    <row r="2429" spans="1:36" x14ac:dyDescent="0.25">
      <c r="A2429" s="13" t="s">
        <v>13669</v>
      </c>
      <c r="B2429" s="1">
        <v>42829</v>
      </c>
      <c r="C2429" s="2">
        <v>0.69006944444444451</v>
      </c>
      <c r="D2429" t="s">
        <v>3993</v>
      </c>
      <c r="E2429" t="s">
        <v>22</v>
      </c>
      <c r="F2429" t="s">
        <v>3994</v>
      </c>
      <c r="G2429" s="14" t="s">
        <v>3995</v>
      </c>
      <c r="H2429" s="14" t="s">
        <v>3996</v>
      </c>
      <c r="I2429" t="s">
        <v>24</v>
      </c>
      <c r="K2429">
        <v>4</v>
      </c>
      <c r="L2429">
        <v>4</v>
      </c>
      <c r="M2429">
        <v>16</v>
      </c>
      <c r="N2429">
        <v>3</v>
      </c>
      <c r="O2429" t="s">
        <v>517</v>
      </c>
      <c r="P2429" t="s">
        <v>517</v>
      </c>
      <c r="Q2429" t="s">
        <v>517</v>
      </c>
      <c r="R2429" t="s">
        <v>517</v>
      </c>
      <c r="S2429" t="s">
        <v>517</v>
      </c>
      <c r="T2429" t="s">
        <v>517</v>
      </c>
      <c r="U2429" t="s">
        <v>517</v>
      </c>
      <c r="V2429" t="s">
        <v>517</v>
      </c>
      <c r="W2429" t="s">
        <v>517</v>
      </c>
      <c r="X2429" t="s">
        <v>517</v>
      </c>
      <c r="Y2429" t="s">
        <v>3997</v>
      </c>
      <c r="Z2429" s="1">
        <v>32121</v>
      </c>
      <c r="AA2429" t="s">
        <v>519</v>
      </c>
      <c r="AB2429">
        <v>29</v>
      </c>
      <c r="AC2429" t="s">
        <v>358</v>
      </c>
      <c r="AD2429" t="s">
        <v>490</v>
      </c>
      <c r="AF2429" t="s">
        <v>517</v>
      </c>
      <c r="AG2429" t="s">
        <v>517</v>
      </c>
      <c r="AH2429" t="s">
        <v>517</v>
      </c>
      <c r="AI2429" t="s">
        <v>517</v>
      </c>
      <c r="AJ2429" t="s">
        <v>517</v>
      </c>
    </row>
    <row r="2430" spans="1:36" x14ac:dyDescent="0.25">
      <c r="A2430" s="13" t="s">
        <v>13670</v>
      </c>
      <c r="B2430" s="1">
        <v>42829</v>
      </c>
      <c r="C2430" s="2">
        <v>0.68365740740740744</v>
      </c>
      <c r="D2430" t="s">
        <v>13671</v>
      </c>
      <c r="E2430" t="s">
        <v>22</v>
      </c>
      <c r="F2430" t="s">
        <v>13672</v>
      </c>
      <c r="G2430" s="14" t="s">
        <v>13673</v>
      </c>
      <c r="H2430" s="14" t="s">
        <v>13674</v>
      </c>
      <c r="I2430" t="s">
        <v>24</v>
      </c>
      <c r="K2430">
        <v>4</v>
      </c>
      <c r="L2430">
        <v>4</v>
      </c>
      <c r="M2430">
        <v>16</v>
      </c>
      <c r="N2430">
        <v>3</v>
      </c>
      <c r="O2430" t="s">
        <v>517</v>
      </c>
      <c r="P2430" t="s">
        <v>517</v>
      </c>
      <c r="Q2430" t="s">
        <v>517</v>
      </c>
      <c r="R2430" t="s">
        <v>517</v>
      </c>
      <c r="S2430" t="s">
        <v>517</v>
      </c>
      <c r="T2430" t="s">
        <v>517</v>
      </c>
      <c r="U2430" t="s">
        <v>517</v>
      </c>
      <c r="V2430" t="s">
        <v>517</v>
      </c>
      <c r="W2430" t="s">
        <v>517</v>
      </c>
      <c r="X2430" t="s">
        <v>517</v>
      </c>
      <c r="Y2430" t="s">
        <v>517</v>
      </c>
      <c r="Z2430" s="1" t="s">
        <v>517</v>
      </c>
      <c r="AA2430" t="s">
        <v>6447</v>
      </c>
      <c r="AB2430" t="s">
        <v>517</v>
      </c>
      <c r="AC2430" t="s">
        <v>357</v>
      </c>
      <c r="AD2430" t="s">
        <v>517</v>
      </c>
      <c r="AF2430" t="s">
        <v>8295</v>
      </c>
      <c r="AG2430" t="s">
        <v>517</v>
      </c>
      <c r="AH2430" t="s">
        <v>517</v>
      </c>
      <c r="AI2430" t="s">
        <v>517</v>
      </c>
      <c r="AJ2430" t="s">
        <v>517</v>
      </c>
    </row>
    <row r="2431" spans="1:36" x14ac:dyDescent="0.25">
      <c r="A2431" s="13" t="s">
        <v>13675</v>
      </c>
      <c r="B2431" s="1">
        <v>42829</v>
      </c>
      <c r="C2431" s="2">
        <v>0.63483796296296291</v>
      </c>
      <c r="D2431" t="s">
        <v>13676</v>
      </c>
      <c r="E2431" t="s">
        <v>22</v>
      </c>
      <c r="F2431" t="s">
        <v>13677</v>
      </c>
      <c r="G2431" s="14" t="s">
        <v>13678</v>
      </c>
      <c r="H2431" s="14" t="s">
        <v>13679</v>
      </c>
      <c r="I2431" t="s">
        <v>21</v>
      </c>
      <c r="K2431">
        <v>4</v>
      </c>
      <c r="L2431">
        <v>4</v>
      </c>
      <c r="M2431">
        <v>15</v>
      </c>
      <c r="N2431">
        <v>3</v>
      </c>
      <c r="O2431" t="s">
        <v>517</v>
      </c>
      <c r="P2431" t="s">
        <v>517</v>
      </c>
      <c r="Q2431" t="s">
        <v>517</v>
      </c>
      <c r="R2431" t="s">
        <v>517</v>
      </c>
      <c r="S2431" t="s">
        <v>517</v>
      </c>
      <c r="T2431" t="s">
        <v>517</v>
      </c>
      <c r="U2431" t="s">
        <v>517</v>
      </c>
      <c r="V2431" t="s">
        <v>517</v>
      </c>
      <c r="W2431" t="s">
        <v>517</v>
      </c>
      <c r="X2431" t="s">
        <v>517</v>
      </c>
      <c r="Y2431" t="s">
        <v>517</v>
      </c>
      <c r="Z2431" s="1" t="s">
        <v>517</v>
      </c>
      <c r="AA2431" t="s">
        <v>478</v>
      </c>
      <c r="AB2431" t="s">
        <v>517</v>
      </c>
      <c r="AC2431" t="s">
        <v>358</v>
      </c>
      <c r="AD2431" t="s">
        <v>517</v>
      </c>
      <c r="AF2431" t="s">
        <v>8295</v>
      </c>
      <c r="AG2431" t="s">
        <v>517</v>
      </c>
      <c r="AH2431" t="s">
        <v>517</v>
      </c>
      <c r="AI2431" t="s">
        <v>517</v>
      </c>
      <c r="AJ2431" t="s">
        <v>517</v>
      </c>
    </row>
    <row r="2432" spans="1:36" x14ac:dyDescent="0.25">
      <c r="A2432" s="13" t="s">
        <v>13680</v>
      </c>
      <c r="B2432" s="1">
        <v>42829</v>
      </c>
      <c r="C2432" s="2">
        <v>0.62640046296296303</v>
      </c>
      <c r="D2432" t="s">
        <v>13681</v>
      </c>
      <c r="E2432" t="s">
        <v>22</v>
      </c>
      <c r="F2432" t="s">
        <v>13682</v>
      </c>
      <c r="G2432" s="14" t="s">
        <v>13683</v>
      </c>
      <c r="H2432" s="14" t="s">
        <v>13684</v>
      </c>
      <c r="I2432" t="s">
        <v>21</v>
      </c>
      <c r="K2432">
        <v>4</v>
      </c>
      <c r="L2432">
        <v>4</v>
      </c>
      <c r="M2432">
        <v>15</v>
      </c>
      <c r="N2432">
        <v>3</v>
      </c>
      <c r="O2432" t="s">
        <v>517</v>
      </c>
      <c r="P2432" t="s">
        <v>517</v>
      </c>
      <c r="Q2432" t="s">
        <v>517</v>
      </c>
      <c r="R2432" t="s">
        <v>517</v>
      </c>
      <c r="S2432" t="s">
        <v>517</v>
      </c>
      <c r="T2432" t="s">
        <v>517</v>
      </c>
      <c r="U2432" t="s">
        <v>517</v>
      </c>
      <c r="V2432" t="s">
        <v>517</v>
      </c>
      <c r="W2432" t="s">
        <v>517</v>
      </c>
      <c r="X2432" t="s">
        <v>517</v>
      </c>
      <c r="Y2432" t="s">
        <v>13685</v>
      </c>
      <c r="Z2432" s="1">
        <v>24711</v>
      </c>
      <c r="AA2432" t="s">
        <v>13686</v>
      </c>
      <c r="AB2432">
        <v>49</v>
      </c>
      <c r="AC2432" t="s">
        <v>358</v>
      </c>
      <c r="AD2432" t="s">
        <v>489</v>
      </c>
      <c r="AF2432" t="s">
        <v>8259</v>
      </c>
      <c r="AG2432" t="s">
        <v>8266</v>
      </c>
      <c r="AH2432" t="s">
        <v>517</v>
      </c>
      <c r="AI2432" t="s">
        <v>517</v>
      </c>
      <c r="AJ2432" t="s">
        <v>517</v>
      </c>
    </row>
    <row r="2433" spans="1:36" x14ac:dyDescent="0.25">
      <c r="A2433" s="13" t="s">
        <v>13687</v>
      </c>
      <c r="B2433" s="1">
        <v>42829</v>
      </c>
      <c r="C2433" s="2">
        <v>0.62012731481481487</v>
      </c>
      <c r="D2433" t="s">
        <v>13688</v>
      </c>
      <c r="E2433" t="s">
        <v>22</v>
      </c>
      <c r="F2433" t="s">
        <v>13689</v>
      </c>
      <c r="G2433" s="14" t="s">
        <v>13690</v>
      </c>
      <c r="H2433" s="14" t="s">
        <v>13691</v>
      </c>
      <c r="I2433" t="s">
        <v>25</v>
      </c>
      <c r="K2433">
        <v>4</v>
      </c>
      <c r="L2433">
        <v>4</v>
      </c>
      <c r="M2433">
        <v>14</v>
      </c>
      <c r="N2433">
        <v>3</v>
      </c>
      <c r="O2433" t="s">
        <v>517</v>
      </c>
      <c r="P2433" t="s">
        <v>517</v>
      </c>
      <c r="Q2433" t="s">
        <v>517</v>
      </c>
      <c r="R2433" t="s">
        <v>517</v>
      </c>
      <c r="S2433" t="s">
        <v>517</v>
      </c>
      <c r="T2433" t="s">
        <v>517</v>
      </c>
      <c r="U2433" t="s">
        <v>517</v>
      </c>
      <c r="V2433" t="s">
        <v>517</v>
      </c>
      <c r="W2433" t="s">
        <v>517</v>
      </c>
      <c r="X2433" t="s">
        <v>517</v>
      </c>
      <c r="Y2433" t="s">
        <v>13692</v>
      </c>
      <c r="Z2433" s="1">
        <v>29559</v>
      </c>
      <c r="AA2433" t="s">
        <v>519</v>
      </c>
      <c r="AB2433">
        <v>36</v>
      </c>
      <c r="AC2433" t="s">
        <v>358</v>
      </c>
      <c r="AD2433" t="s">
        <v>490</v>
      </c>
      <c r="AF2433" t="s">
        <v>517</v>
      </c>
      <c r="AG2433" t="s">
        <v>517</v>
      </c>
      <c r="AH2433" t="s">
        <v>517</v>
      </c>
      <c r="AI2433" t="s">
        <v>517</v>
      </c>
      <c r="AJ2433" t="s">
        <v>517</v>
      </c>
    </row>
    <row r="2434" spans="1:36" x14ac:dyDescent="0.25">
      <c r="A2434" s="13" t="s">
        <v>13693</v>
      </c>
      <c r="B2434" s="1">
        <v>42829</v>
      </c>
      <c r="C2434" s="2">
        <v>0.58688657407407407</v>
      </c>
      <c r="D2434" t="s">
        <v>13694</v>
      </c>
      <c r="E2434" t="s">
        <v>22</v>
      </c>
      <c r="F2434" t="s">
        <v>13695</v>
      </c>
      <c r="G2434" s="14" t="s">
        <v>13696</v>
      </c>
      <c r="H2434" s="14" t="s">
        <v>13697</v>
      </c>
      <c r="I2434" t="s">
        <v>25</v>
      </c>
      <c r="K2434">
        <v>4</v>
      </c>
      <c r="L2434">
        <v>4</v>
      </c>
      <c r="M2434">
        <v>14</v>
      </c>
      <c r="N2434">
        <v>3</v>
      </c>
      <c r="O2434" t="s">
        <v>517</v>
      </c>
      <c r="P2434" t="s">
        <v>517</v>
      </c>
      <c r="Q2434" t="s">
        <v>517</v>
      </c>
      <c r="R2434" t="s">
        <v>517</v>
      </c>
      <c r="S2434" t="s">
        <v>517</v>
      </c>
      <c r="T2434" t="s">
        <v>517</v>
      </c>
      <c r="U2434" t="s">
        <v>517</v>
      </c>
      <c r="V2434" t="s">
        <v>517</v>
      </c>
      <c r="W2434" t="s">
        <v>517</v>
      </c>
      <c r="X2434" t="s">
        <v>517</v>
      </c>
      <c r="Y2434" t="s">
        <v>13698</v>
      </c>
      <c r="Z2434" s="1">
        <v>34724</v>
      </c>
      <c r="AA2434" t="s">
        <v>471</v>
      </c>
      <c r="AB2434">
        <v>22</v>
      </c>
      <c r="AC2434" t="s">
        <v>358</v>
      </c>
      <c r="AD2434" t="s">
        <v>490</v>
      </c>
      <c r="AF2434" t="s">
        <v>517</v>
      </c>
      <c r="AG2434" t="s">
        <v>517</v>
      </c>
      <c r="AH2434" t="s">
        <v>517</v>
      </c>
      <c r="AI2434" t="s">
        <v>517</v>
      </c>
      <c r="AJ2434" t="s">
        <v>517</v>
      </c>
    </row>
    <row r="2435" spans="1:36" x14ac:dyDescent="0.25">
      <c r="A2435" s="13" t="s">
        <v>13699</v>
      </c>
      <c r="B2435" s="1">
        <v>42829</v>
      </c>
      <c r="C2435" s="2">
        <v>0.58501157407407411</v>
      </c>
      <c r="D2435" t="s">
        <v>13700</v>
      </c>
      <c r="E2435" t="s">
        <v>22</v>
      </c>
      <c r="F2435" t="s">
        <v>13701</v>
      </c>
      <c r="G2435" s="14" t="s">
        <v>13702</v>
      </c>
      <c r="H2435" s="14" t="s">
        <v>13703</v>
      </c>
      <c r="I2435" t="s">
        <v>25</v>
      </c>
      <c r="K2435">
        <v>4</v>
      </c>
      <c r="L2435">
        <v>4</v>
      </c>
      <c r="M2435">
        <v>14</v>
      </c>
      <c r="N2435">
        <v>3</v>
      </c>
      <c r="O2435" t="s">
        <v>517</v>
      </c>
      <c r="P2435" t="s">
        <v>517</v>
      </c>
      <c r="Q2435" t="s">
        <v>517</v>
      </c>
      <c r="R2435" t="s">
        <v>517</v>
      </c>
      <c r="S2435" t="s">
        <v>517</v>
      </c>
      <c r="T2435" t="s">
        <v>517</v>
      </c>
      <c r="U2435" t="s">
        <v>517</v>
      </c>
      <c r="V2435" t="s">
        <v>517</v>
      </c>
      <c r="W2435" t="s">
        <v>517</v>
      </c>
      <c r="X2435" t="s">
        <v>517</v>
      </c>
      <c r="Y2435" t="s">
        <v>13704</v>
      </c>
      <c r="Z2435" s="1">
        <v>31490</v>
      </c>
      <c r="AA2435" t="s">
        <v>4688</v>
      </c>
      <c r="AB2435">
        <v>31</v>
      </c>
      <c r="AC2435" t="s">
        <v>358</v>
      </c>
      <c r="AD2435" t="s">
        <v>495</v>
      </c>
      <c r="AF2435" t="s">
        <v>8303</v>
      </c>
      <c r="AG2435" t="s">
        <v>517</v>
      </c>
      <c r="AH2435" t="s">
        <v>517</v>
      </c>
      <c r="AI2435" t="s">
        <v>517</v>
      </c>
      <c r="AJ2435" t="s">
        <v>517</v>
      </c>
    </row>
    <row r="2436" spans="1:36" x14ac:dyDescent="0.25">
      <c r="A2436" s="13" t="s">
        <v>13705</v>
      </c>
      <c r="B2436" s="1">
        <v>42829</v>
      </c>
      <c r="C2436" s="2">
        <v>0.58307870370370374</v>
      </c>
      <c r="D2436" t="s">
        <v>10872</v>
      </c>
      <c r="E2436" t="s">
        <v>771</v>
      </c>
      <c r="F2436" t="s">
        <v>10873</v>
      </c>
      <c r="G2436" s="14" t="s">
        <v>10874</v>
      </c>
      <c r="H2436" s="14" t="s">
        <v>10875</v>
      </c>
      <c r="I2436" t="s">
        <v>24</v>
      </c>
      <c r="K2436">
        <v>4</v>
      </c>
      <c r="L2436">
        <v>4</v>
      </c>
      <c r="M2436">
        <v>13</v>
      </c>
      <c r="N2436">
        <v>3</v>
      </c>
      <c r="O2436" t="s">
        <v>10870</v>
      </c>
      <c r="P2436" t="s">
        <v>517</v>
      </c>
      <c r="Q2436" t="s">
        <v>517</v>
      </c>
      <c r="R2436" t="s">
        <v>517</v>
      </c>
      <c r="S2436" t="s">
        <v>517</v>
      </c>
      <c r="T2436" t="s">
        <v>517</v>
      </c>
      <c r="U2436" t="s">
        <v>517</v>
      </c>
      <c r="V2436" t="s">
        <v>517</v>
      </c>
      <c r="W2436" t="s">
        <v>775</v>
      </c>
      <c r="X2436" t="s">
        <v>1700</v>
      </c>
      <c r="Y2436" t="s">
        <v>517</v>
      </c>
      <c r="Z2436" s="1" t="s">
        <v>517</v>
      </c>
      <c r="AA2436" t="s">
        <v>10876</v>
      </c>
      <c r="AB2436" t="s">
        <v>517</v>
      </c>
      <c r="AC2436" t="s">
        <v>777</v>
      </c>
      <c r="AD2436" t="s">
        <v>517</v>
      </c>
      <c r="AF2436" t="s">
        <v>517</v>
      </c>
      <c r="AG2436" t="s">
        <v>517</v>
      </c>
      <c r="AH2436" t="s">
        <v>517</v>
      </c>
      <c r="AI2436" t="s">
        <v>517</v>
      </c>
      <c r="AJ2436" t="s">
        <v>517</v>
      </c>
    </row>
    <row r="2437" spans="1:36" x14ac:dyDescent="0.25">
      <c r="A2437" s="13" t="s">
        <v>13706</v>
      </c>
      <c r="B2437" s="1">
        <v>42829</v>
      </c>
      <c r="C2437" s="2">
        <v>0.58303240740740747</v>
      </c>
      <c r="D2437" t="s">
        <v>13707</v>
      </c>
      <c r="E2437" t="s">
        <v>22</v>
      </c>
      <c r="F2437" t="s">
        <v>13708</v>
      </c>
      <c r="G2437" s="14" t="s">
        <v>13709</v>
      </c>
      <c r="H2437" s="14" t="s">
        <v>13710</v>
      </c>
      <c r="I2437" t="s">
        <v>21</v>
      </c>
      <c r="K2437">
        <v>4</v>
      </c>
      <c r="L2437">
        <v>4</v>
      </c>
      <c r="M2437">
        <v>13</v>
      </c>
      <c r="N2437">
        <v>3</v>
      </c>
      <c r="O2437" t="s">
        <v>517</v>
      </c>
      <c r="P2437" t="s">
        <v>517</v>
      </c>
      <c r="Q2437" t="s">
        <v>517</v>
      </c>
      <c r="R2437" t="s">
        <v>517</v>
      </c>
      <c r="S2437" t="s">
        <v>517</v>
      </c>
      <c r="T2437" t="s">
        <v>517</v>
      </c>
      <c r="U2437" t="s">
        <v>517</v>
      </c>
      <c r="V2437" t="s">
        <v>517</v>
      </c>
      <c r="W2437" t="s">
        <v>517</v>
      </c>
      <c r="X2437" t="s">
        <v>517</v>
      </c>
      <c r="Y2437" t="s">
        <v>13711</v>
      </c>
      <c r="Z2437" s="1">
        <v>20879</v>
      </c>
      <c r="AA2437" t="s">
        <v>694</v>
      </c>
      <c r="AB2437">
        <v>60</v>
      </c>
      <c r="AC2437" t="s">
        <v>358</v>
      </c>
      <c r="AD2437" t="s">
        <v>488</v>
      </c>
      <c r="AF2437" t="s">
        <v>8295</v>
      </c>
      <c r="AG2437" t="s">
        <v>8313</v>
      </c>
      <c r="AH2437" t="s">
        <v>517</v>
      </c>
      <c r="AI2437" t="s">
        <v>517</v>
      </c>
      <c r="AJ2437" t="s">
        <v>517</v>
      </c>
    </row>
    <row r="2438" spans="1:36" x14ac:dyDescent="0.25">
      <c r="A2438" s="13" t="s">
        <v>13712</v>
      </c>
      <c r="B2438" s="1">
        <v>42829</v>
      </c>
      <c r="C2438" s="2">
        <v>0.58038194444444446</v>
      </c>
      <c r="D2438" t="s">
        <v>13713</v>
      </c>
      <c r="E2438" t="s">
        <v>22</v>
      </c>
      <c r="F2438" t="s">
        <v>13714</v>
      </c>
      <c r="G2438" s="14" t="s">
        <v>13715</v>
      </c>
      <c r="H2438" s="14" t="s">
        <v>13716</v>
      </c>
      <c r="I2438" t="s">
        <v>25</v>
      </c>
      <c r="K2438">
        <v>4</v>
      </c>
      <c r="L2438">
        <v>4</v>
      </c>
      <c r="M2438">
        <v>13</v>
      </c>
      <c r="N2438">
        <v>3</v>
      </c>
      <c r="O2438" t="s">
        <v>517</v>
      </c>
      <c r="P2438" t="s">
        <v>517</v>
      </c>
      <c r="Q2438" t="s">
        <v>517</v>
      </c>
      <c r="R2438" t="s">
        <v>517</v>
      </c>
      <c r="S2438" t="s">
        <v>517</v>
      </c>
      <c r="T2438" t="s">
        <v>517</v>
      </c>
      <c r="U2438" t="s">
        <v>517</v>
      </c>
      <c r="V2438" t="s">
        <v>517</v>
      </c>
      <c r="W2438" t="s">
        <v>517</v>
      </c>
      <c r="X2438" t="s">
        <v>517</v>
      </c>
      <c r="Y2438" t="s">
        <v>13717</v>
      </c>
      <c r="Z2438" s="1">
        <v>35113</v>
      </c>
      <c r="AA2438" t="s">
        <v>13718</v>
      </c>
      <c r="AB2438">
        <v>21</v>
      </c>
      <c r="AC2438" t="s">
        <v>358</v>
      </c>
      <c r="AD2438" t="s">
        <v>505</v>
      </c>
      <c r="AF2438" t="s">
        <v>517</v>
      </c>
      <c r="AG2438" t="s">
        <v>517</v>
      </c>
      <c r="AH2438" t="s">
        <v>517</v>
      </c>
      <c r="AI2438" t="s">
        <v>517</v>
      </c>
      <c r="AJ2438" t="s">
        <v>517</v>
      </c>
    </row>
    <row r="2439" spans="1:36" x14ac:dyDescent="0.25">
      <c r="A2439" s="13" t="s">
        <v>13720</v>
      </c>
      <c r="B2439" s="1">
        <v>42829</v>
      </c>
      <c r="C2439" s="2">
        <v>0.57361111111111118</v>
      </c>
      <c r="D2439" t="s">
        <v>13721</v>
      </c>
      <c r="E2439" t="s">
        <v>22</v>
      </c>
      <c r="F2439" t="s">
        <v>13722</v>
      </c>
      <c r="G2439" s="14" t="s">
        <v>13723</v>
      </c>
      <c r="H2439" s="14" t="s">
        <v>13724</v>
      </c>
      <c r="I2439" t="s">
        <v>23</v>
      </c>
      <c r="K2439">
        <v>4</v>
      </c>
      <c r="L2439">
        <v>4</v>
      </c>
      <c r="M2439">
        <v>13</v>
      </c>
      <c r="N2439">
        <v>3</v>
      </c>
      <c r="O2439" t="s">
        <v>13719</v>
      </c>
      <c r="P2439" t="s">
        <v>517</v>
      </c>
      <c r="Q2439" t="s">
        <v>517</v>
      </c>
      <c r="R2439" t="s">
        <v>517</v>
      </c>
      <c r="S2439" t="s">
        <v>517</v>
      </c>
      <c r="T2439" t="s">
        <v>517</v>
      </c>
      <c r="U2439" t="s">
        <v>517</v>
      </c>
      <c r="V2439" t="s">
        <v>517</v>
      </c>
      <c r="W2439" t="s">
        <v>589</v>
      </c>
      <c r="X2439" t="s">
        <v>590</v>
      </c>
      <c r="Y2439" t="s">
        <v>3923</v>
      </c>
      <c r="Z2439" s="1">
        <v>31430</v>
      </c>
      <c r="AA2439" t="s">
        <v>879</v>
      </c>
      <c r="AB2439">
        <v>31</v>
      </c>
      <c r="AC2439" t="s">
        <v>357</v>
      </c>
      <c r="AD2439" t="s">
        <v>482</v>
      </c>
      <c r="AF2439" t="s">
        <v>517</v>
      </c>
      <c r="AG2439" t="s">
        <v>517</v>
      </c>
      <c r="AH2439" t="s">
        <v>517</v>
      </c>
      <c r="AI2439" t="s">
        <v>517</v>
      </c>
      <c r="AJ2439" t="s">
        <v>517</v>
      </c>
    </row>
    <row r="2440" spans="1:36" x14ac:dyDescent="0.25">
      <c r="A2440" s="13" t="s">
        <v>13725</v>
      </c>
      <c r="B2440" s="1">
        <v>42829</v>
      </c>
      <c r="C2440" s="2">
        <v>0.97832175925925924</v>
      </c>
      <c r="D2440" t="s">
        <v>13726</v>
      </c>
      <c r="E2440" t="s">
        <v>22</v>
      </c>
      <c r="F2440" t="s">
        <v>13727</v>
      </c>
      <c r="G2440" s="14" t="s">
        <v>13728</v>
      </c>
      <c r="H2440" s="14" t="s">
        <v>13729</v>
      </c>
      <c r="I2440" t="s">
        <v>21</v>
      </c>
      <c r="K2440">
        <v>4</v>
      </c>
      <c r="L2440">
        <v>4</v>
      </c>
      <c r="M2440">
        <v>23</v>
      </c>
      <c r="N2440">
        <v>3</v>
      </c>
      <c r="O2440" t="s">
        <v>517</v>
      </c>
      <c r="P2440" t="s">
        <v>517</v>
      </c>
      <c r="Q2440" t="s">
        <v>517</v>
      </c>
      <c r="R2440" t="s">
        <v>517</v>
      </c>
      <c r="S2440" t="s">
        <v>517</v>
      </c>
      <c r="T2440" t="s">
        <v>517</v>
      </c>
      <c r="U2440" t="s">
        <v>517</v>
      </c>
      <c r="V2440" t="s">
        <v>517</v>
      </c>
      <c r="W2440" t="s">
        <v>517</v>
      </c>
      <c r="X2440" t="s">
        <v>517</v>
      </c>
      <c r="Y2440" t="s">
        <v>13730</v>
      </c>
      <c r="Z2440" s="1">
        <v>32823</v>
      </c>
      <c r="AA2440" t="s">
        <v>13731</v>
      </c>
      <c r="AB2440">
        <v>27</v>
      </c>
      <c r="AC2440" t="s">
        <v>358</v>
      </c>
      <c r="AD2440" t="s">
        <v>501</v>
      </c>
      <c r="AF2440" t="s">
        <v>8313</v>
      </c>
      <c r="AG2440" t="s">
        <v>8296</v>
      </c>
      <c r="AH2440" t="s">
        <v>8295</v>
      </c>
      <c r="AI2440" t="s">
        <v>517</v>
      </c>
      <c r="AJ2440" t="s">
        <v>8263</v>
      </c>
    </row>
    <row r="2441" spans="1:36" x14ac:dyDescent="0.25">
      <c r="A2441" s="13" t="s">
        <v>13733</v>
      </c>
      <c r="B2441" s="1">
        <v>42832</v>
      </c>
      <c r="C2441" s="2">
        <v>0.94525462962962958</v>
      </c>
      <c r="D2441" t="s">
        <v>13734</v>
      </c>
      <c r="E2441" t="s">
        <v>22</v>
      </c>
      <c r="F2441" t="s">
        <v>13735</v>
      </c>
      <c r="G2441" s="14" t="s">
        <v>13736</v>
      </c>
      <c r="H2441" s="14" t="s">
        <v>13737</v>
      </c>
      <c r="I2441" t="s">
        <v>21</v>
      </c>
      <c r="K2441">
        <v>4</v>
      </c>
      <c r="L2441">
        <v>7</v>
      </c>
      <c r="M2441">
        <v>22</v>
      </c>
      <c r="N2441">
        <v>6</v>
      </c>
      <c r="O2441" t="s">
        <v>13732</v>
      </c>
      <c r="P2441" t="s">
        <v>517</v>
      </c>
      <c r="Q2441" t="s">
        <v>517</v>
      </c>
      <c r="R2441" t="s">
        <v>517</v>
      </c>
      <c r="S2441" t="s">
        <v>517</v>
      </c>
      <c r="T2441" t="s">
        <v>517</v>
      </c>
      <c r="U2441" t="s">
        <v>517</v>
      </c>
      <c r="V2441" t="s">
        <v>517</v>
      </c>
      <c r="W2441" t="s">
        <v>672</v>
      </c>
      <c r="X2441" t="s">
        <v>580</v>
      </c>
      <c r="Y2441" t="s">
        <v>13738</v>
      </c>
      <c r="Z2441" s="1">
        <v>19746</v>
      </c>
      <c r="AA2441" t="s">
        <v>1155</v>
      </c>
      <c r="AB2441">
        <v>63</v>
      </c>
      <c r="AC2441" t="s">
        <v>358</v>
      </c>
      <c r="AD2441" t="s">
        <v>489</v>
      </c>
      <c r="AF2441" t="s">
        <v>8307</v>
      </c>
      <c r="AG2441" t="s">
        <v>517</v>
      </c>
      <c r="AH2441" t="s">
        <v>517</v>
      </c>
      <c r="AI2441" t="s">
        <v>517</v>
      </c>
      <c r="AJ2441" t="s">
        <v>517</v>
      </c>
    </row>
    <row r="2442" spans="1:36" x14ac:dyDescent="0.25">
      <c r="A2442" s="13" t="s">
        <v>13739</v>
      </c>
      <c r="B2442" s="1">
        <v>42832</v>
      </c>
      <c r="C2442" s="2">
        <v>0.94359953703703703</v>
      </c>
      <c r="D2442" t="s">
        <v>13740</v>
      </c>
      <c r="E2442" t="s">
        <v>22</v>
      </c>
      <c r="F2442" t="s">
        <v>11171</v>
      </c>
      <c r="G2442" s="14" t="s">
        <v>11172</v>
      </c>
      <c r="H2442" s="14" t="s">
        <v>11173</v>
      </c>
      <c r="I2442" t="s">
        <v>24</v>
      </c>
      <c r="K2442">
        <v>4</v>
      </c>
      <c r="L2442">
        <v>7</v>
      </c>
      <c r="M2442">
        <v>22</v>
      </c>
      <c r="N2442">
        <v>6</v>
      </c>
      <c r="O2442" t="s">
        <v>11168</v>
      </c>
      <c r="P2442" t="s">
        <v>517</v>
      </c>
      <c r="Q2442" t="s">
        <v>517</v>
      </c>
      <c r="R2442" t="s">
        <v>517</v>
      </c>
      <c r="S2442" t="s">
        <v>517</v>
      </c>
      <c r="T2442" t="s">
        <v>517</v>
      </c>
      <c r="U2442" t="s">
        <v>517</v>
      </c>
      <c r="V2442" t="s">
        <v>517</v>
      </c>
      <c r="W2442" t="s">
        <v>526</v>
      </c>
      <c r="X2442" t="s">
        <v>527</v>
      </c>
      <c r="Y2442" t="s">
        <v>11174</v>
      </c>
      <c r="Z2442" s="1">
        <v>35946</v>
      </c>
      <c r="AA2442" t="s">
        <v>11175</v>
      </c>
      <c r="AB2442">
        <v>18</v>
      </c>
      <c r="AC2442" t="s">
        <v>358</v>
      </c>
      <c r="AD2442" t="s">
        <v>499</v>
      </c>
      <c r="AF2442" t="s">
        <v>517</v>
      </c>
      <c r="AG2442" t="s">
        <v>517</v>
      </c>
      <c r="AH2442" t="s">
        <v>517</v>
      </c>
      <c r="AI2442" t="s">
        <v>517</v>
      </c>
      <c r="AJ2442" t="s">
        <v>517</v>
      </c>
    </row>
    <row r="2443" spans="1:36" x14ac:dyDescent="0.25">
      <c r="A2443" s="13" t="s">
        <v>13741</v>
      </c>
      <c r="B2443" s="1">
        <v>42832</v>
      </c>
      <c r="C2443" s="2">
        <v>0.90991898148148154</v>
      </c>
      <c r="D2443" t="s">
        <v>13742</v>
      </c>
      <c r="E2443" t="s">
        <v>22</v>
      </c>
      <c r="F2443" t="s">
        <v>13743</v>
      </c>
      <c r="G2443" t="s">
        <v>13744</v>
      </c>
      <c r="H2443" t="s">
        <v>13745</v>
      </c>
      <c r="I2443" t="s">
        <v>25</v>
      </c>
      <c r="K2443">
        <v>4</v>
      </c>
      <c r="L2443">
        <v>7</v>
      </c>
      <c r="M2443">
        <v>21</v>
      </c>
      <c r="N2443">
        <v>6</v>
      </c>
      <c r="O2443" t="s">
        <v>517</v>
      </c>
      <c r="P2443" t="s">
        <v>517</v>
      </c>
      <c r="Q2443" t="s">
        <v>517</v>
      </c>
      <c r="R2443" t="s">
        <v>517</v>
      </c>
      <c r="S2443" t="s">
        <v>517</v>
      </c>
      <c r="T2443" t="s">
        <v>517</v>
      </c>
      <c r="U2443" t="s">
        <v>517</v>
      </c>
      <c r="V2443" t="s">
        <v>517</v>
      </c>
      <c r="W2443" t="s">
        <v>517</v>
      </c>
      <c r="X2443" t="s">
        <v>517</v>
      </c>
      <c r="Y2443" t="s">
        <v>13746</v>
      </c>
      <c r="Z2443">
        <v>33350</v>
      </c>
      <c r="AA2443" t="s">
        <v>3984</v>
      </c>
      <c r="AB2443">
        <v>25</v>
      </c>
      <c r="AC2443" t="s">
        <v>357</v>
      </c>
      <c r="AD2443" t="s">
        <v>492</v>
      </c>
      <c r="AF2443" t="s">
        <v>517</v>
      </c>
      <c r="AG2443" t="s">
        <v>517</v>
      </c>
      <c r="AH2443" t="s">
        <v>517</v>
      </c>
      <c r="AI2443" t="s">
        <v>517</v>
      </c>
      <c r="AJ2443" t="s">
        <v>517</v>
      </c>
    </row>
    <row r="2444" spans="1:36" x14ac:dyDescent="0.25">
      <c r="A2444" s="13" t="s">
        <v>13748</v>
      </c>
      <c r="B2444" s="1">
        <v>42832</v>
      </c>
      <c r="C2444" s="2">
        <v>0.81717592592592592</v>
      </c>
      <c r="D2444" t="s">
        <v>13749</v>
      </c>
      <c r="E2444" t="s">
        <v>22</v>
      </c>
      <c r="F2444" t="s">
        <v>13750</v>
      </c>
      <c r="G2444" s="14" t="s">
        <v>13751</v>
      </c>
      <c r="H2444" s="14" t="s">
        <v>13752</v>
      </c>
      <c r="I2444" t="s">
        <v>23</v>
      </c>
      <c r="K2444">
        <v>4</v>
      </c>
      <c r="L2444">
        <v>7</v>
      </c>
      <c r="M2444">
        <v>19</v>
      </c>
      <c r="N2444">
        <v>6</v>
      </c>
      <c r="O2444" t="s">
        <v>13747</v>
      </c>
      <c r="P2444" t="s">
        <v>517</v>
      </c>
      <c r="Q2444" t="s">
        <v>517</v>
      </c>
      <c r="R2444" t="s">
        <v>517</v>
      </c>
      <c r="S2444" t="s">
        <v>517</v>
      </c>
      <c r="T2444" t="s">
        <v>517</v>
      </c>
      <c r="U2444" t="s">
        <v>517</v>
      </c>
      <c r="V2444" t="s">
        <v>517</v>
      </c>
      <c r="W2444" t="s">
        <v>1699</v>
      </c>
      <c r="X2444" t="s">
        <v>1700</v>
      </c>
      <c r="Y2444" t="s">
        <v>13753</v>
      </c>
      <c r="Z2444" s="1">
        <v>32571</v>
      </c>
      <c r="AA2444" t="s">
        <v>13754</v>
      </c>
      <c r="AB2444">
        <v>28</v>
      </c>
      <c r="AC2444" t="s">
        <v>357</v>
      </c>
      <c r="AD2444" t="s">
        <v>482</v>
      </c>
      <c r="AF2444" t="s">
        <v>517</v>
      </c>
      <c r="AG2444" t="s">
        <v>517</v>
      </c>
      <c r="AH2444" t="s">
        <v>517</v>
      </c>
      <c r="AI2444" t="s">
        <v>517</v>
      </c>
      <c r="AJ2444" t="s">
        <v>517</v>
      </c>
    </row>
    <row r="2445" spans="1:36" x14ac:dyDescent="0.25">
      <c r="A2445" s="13" t="s">
        <v>13755</v>
      </c>
      <c r="B2445" s="1">
        <v>42832</v>
      </c>
      <c r="C2445" s="2">
        <v>0.78990740740740739</v>
      </c>
      <c r="D2445" t="s">
        <v>13756</v>
      </c>
      <c r="E2445" t="s">
        <v>22</v>
      </c>
      <c r="F2445" t="s">
        <v>13757</v>
      </c>
      <c r="G2445" s="14" t="s">
        <v>13758</v>
      </c>
      <c r="H2445" s="14" t="s">
        <v>13759</v>
      </c>
      <c r="I2445" t="s">
        <v>31</v>
      </c>
      <c r="K2445">
        <v>4</v>
      </c>
      <c r="L2445">
        <v>7</v>
      </c>
      <c r="M2445">
        <v>18</v>
      </c>
      <c r="N2445">
        <v>6</v>
      </c>
      <c r="O2445" t="s">
        <v>517</v>
      </c>
      <c r="P2445" t="s">
        <v>517</v>
      </c>
      <c r="Q2445" t="s">
        <v>517</v>
      </c>
      <c r="R2445" t="s">
        <v>517</v>
      </c>
      <c r="S2445" t="s">
        <v>517</v>
      </c>
      <c r="T2445" t="s">
        <v>517</v>
      </c>
      <c r="U2445" t="s">
        <v>517</v>
      </c>
      <c r="V2445" t="s">
        <v>517</v>
      </c>
      <c r="W2445" t="s">
        <v>517</v>
      </c>
      <c r="X2445" t="s">
        <v>517</v>
      </c>
      <c r="Y2445" t="s">
        <v>4660</v>
      </c>
      <c r="Z2445" s="1">
        <v>32874</v>
      </c>
      <c r="AA2445" t="s">
        <v>1951</v>
      </c>
      <c r="AB2445">
        <v>27</v>
      </c>
      <c r="AC2445" t="s">
        <v>358</v>
      </c>
      <c r="AD2445" t="s">
        <v>500</v>
      </c>
      <c r="AF2445" t="s">
        <v>517</v>
      </c>
      <c r="AG2445" t="s">
        <v>517</v>
      </c>
      <c r="AH2445" t="s">
        <v>517</v>
      </c>
      <c r="AI2445" t="s">
        <v>517</v>
      </c>
      <c r="AJ2445" t="s">
        <v>517</v>
      </c>
    </row>
    <row r="2446" spans="1:36" x14ac:dyDescent="0.25">
      <c r="A2446" s="13" t="s">
        <v>13761</v>
      </c>
      <c r="B2446" s="1">
        <v>42832</v>
      </c>
      <c r="C2446" s="2">
        <v>0.70049768518518529</v>
      </c>
      <c r="D2446" t="s">
        <v>13762</v>
      </c>
      <c r="E2446" t="s">
        <v>22</v>
      </c>
      <c r="F2446" t="s">
        <v>13763</v>
      </c>
      <c r="G2446" s="14" t="s">
        <v>13764</v>
      </c>
      <c r="H2446" s="14" t="s">
        <v>13765</v>
      </c>
      <c r="I2446" t="s">
        <v>25</v>
      </c>
      <c r="K2446">
        <v>4</v>
      </c>
      <c r="L2446">
        <v>7</v>
      </c>
      <c r="M2446">
        <v>16</v>
      </c>
      <c r="N2446">
        <v>6</v>
      </c>
      <c r="O2446" t="s">
        <v>13760</v>
      </c>
      <c r="P2446" t="s">
        <v>517</v>
      </c>
      <c r="Q2446" t="s">
        <v>517</v>
      </c>
      <c r="R2446" t="s">
        <v>517</v>
      </c>
      <c r="S2446" t="s">
        <v>517</v>
      </c>
      <c r="T2446" t="s">
        <v>517</v>
      </c>
      <c r="U2446" t="s">
        <v>517</v>
      </c>
      <c r="V2446" t="s">
        <v>517</v>
      </c>
      <c r="W2446" t="s">
        <v>526</v>
      </c>
      <c r="X2446" t="s">
        <v>527</v>
      </c>
      <c r="Y2446" t="s">
        <v>13766</v>
      </c>
      <c r="Z2446" s="1">
        <v>35492</v>
      </c>
      <c r="AA2446" t="s">
        <v>529</v>
      </c>
      <c r="AB2446">
        <v>20</v>
      </c>
      <c r="AC2446" t="s">
        <v>358</v>
      </c>
      <c r="AD2446" t="s">
        <v>491</v>
      </c>
      <c r="AF2446" t="s">
        <v>517</v>
      </c>
      <c r="AG2446" t="s">
        <v>517</v>
      </c>
      <c r="AH2446" t="s">
        <v>517</v>
      </c>
      <c r="AI2446" t="s">
        <v>517</v>
      </c>
      <c r="AJ2446" t="s">
        <v>517</v>
      </c>
    </row>
    <row r="2447" spans="1:36" x14ac:dyDescent="0.25">
      <c r="A2447" s="13" t="s">
        <v>13767</v>
      </c>
      <c r="B2447" s="1">
        <v>42832</v>
      </c>
      <c r="C2447" s="2">
        <v>0.68546296296296294</v>
      </c>
      <c r="D2447" t="s">
        <v>11563</v>
      </c>
      <c r="E2447" t="s">
        <v>22</v>
      </c>
      <c r="F2447" t="s">
        <v>11564</v>
      </c>
      <c r="G2447" s="14" t="s">
        <v>11565</v>
      </c>
      <c r="H2447" s="14" t="s">
        <v>13768</v>
      </c>
      <c r="I2447" t="s">
        <v>23</v>
      </c>
      <c r="K2447">
        <v>4</v>
      </c>
      <c r="L2447">
        <v>7</v>
      </c>
      <c r="M2447">
        <v>16</v>
      </c>
      <c r="N2447">
        <v>6</v>
      </c>
      <c r="O2447" t="s">
        <v>11561</v>
      </c>
      <c r="P2447" t="s">
        <v>517</v>
      </c>
      <c r="Q2447" t="s">
        <v>517</v>
      </c>
      <c r="R2447" t="s">
        <v>517</v>
      </c>
      <c r="S2447" t="s">
        <v>517</v>
      </c>
      <c r="T2447" t="s">
        <v>517</v>
      </c>
      <c r="U2447" t="s">
        <v>517</v>
      </c>
      <c r="V2447" t="s">
        <v>517</v>
      </c>
      <c r="W2447" t="s">
        <v>672</v>
      </c>
      <c r="X2447" t="s">
        <v>622</v>
      </c>
      <c r="Y2447" t="s">
        <v>11567</v>
      </c>
      <c r="Z2447" s="1">
        <v>27718</v>
      </c>
      <c r="AA2447" t="s">
        <v>8966</v>
      </c>
      <c r="AB2447">
        <v>41</v>
      </c>
      <c r="AC2447" t="s">
        <v>358</v>
      </c>
      <c r="AD2447" t="s">
        <v>497</v>
      </c>
      <c r="AF2447" t="s">
        <v>8253</v>
      </c>
      <c r="AG2447" t="s">
        <v>517</v>
      </c>
      <c r="AH2447" t="s">
        <v>517</v>
      </c>
      <c r="AI2447" t="s">
        <v>517</v>
      </c>
      <c r="AJ2447" t="s">
        <v>517</v>
      </c>
    </row>
    <row r="2448" spans="1:36" x14ac:dyDescent="0.25">
      <c r="A2448" s="13" t="s">
        <v>13769</v>
      </c>
      <c r="B2448" s="1">
        <v>42832</v>
      </c>
      <c r="C2448" s="2">
        <v>0.66899305555555555</v>
      </c>
      <c r="D2448" t="s">
        <v>13363</v>
      </c>
      <c r="E2448" t="s">
        <v>22</v>
      </c>
      <c r="F2448" t="s">
        <v>13364</v>
      </c>
      <c r="G2448" s="14" t="s">
        <v>13365</v>
      </c>
      <c r="H2448" s="14" t="s">
        <v>13366</v>
      </c>
      <c r="I2448" t="s">
        <v>23</v>
      </c>
      <c r="K2448">
        <v>4</v>
      </c>
      <c r="L2448">
        <v>7</v>
      </c>
      <c r="M2448">
        <v>16</v>
      </c>
      <c r="N2448">
        <v>6</v>
      </c>
      <c r="O2448" t="s">
        <v>13361</v>
      </c>
      <c r="P2448" t="s">
        <v>517</v>
      </c>
      <c r="Q2448" t="s">
        <v>517</v>
      </c>
      <c r="R2448" t="s">
        <v>517</v>
      </c>
      <c r="S2448" t="s">
        <v>517</v>
      </c>
      <c r="T2448" t="s">
        <v>517</v>
      </c>
      <c r="U2448" t="s">
        <v>517</v>
      </c>
      <c r="V2448" t="s">
        <v>517</v>
      </c>
      <c r="W2448" t="s">
        <v>12169</v>
      </c>
      <c r="X2448" t="s">
        <v>622</v>
      </c>
      <c r="Y2448" t="s">
        <v>13367</v>
      </c>
      <c r="Z2448" s="1">
        <v>35243</v>
      </c>
      <c r="AA2448" t="s">
        <v>13368</v>
      </c>
      <c r="AB2448">
        <v>20</v>
      </c>
      <c r="AC2448" t="s">
        <v>358</v>
      </c>
      <c r="AD2448" t="s">
        <v>491</v>
      </c>
      <c r="AF2448" t="s">
        <v>517</v>
      </c>
      <c r="AG2448" t="s">
        <v>517</v>
      </c>
      <c r="AH2448" t="s">
        <v>517</v>
      </c>
      <c r="AI2448" t="s">
        <v>517</v>
      </c>
      <c r="AJ2448" t="s">
        <v>517</v>
      </c>
    </row>
    <row r="2449" spans="1:36" x14ac:dyDescent="0.25">
      <c r="A2449" s="13" t="s">
        <v>13771</v>
      </c>
      <c r="B2449" s="1">
        <v>42832</v>
      </c>
      <c r="C2449" s="2">
        <v>0.58903935185185186</v>
      </c>
      <c r="D2449" t="s">
        <v>13772</v>
      </c>
      <c r="E2449" t="s">
        <v>22</v>
      </c>
      <c r="F2449" t="s">
        <v>13773</v>
      </c>
      <c r="G2449" s="14" t="s">
        <v>13774</v>
      </c>
      <c r="H2449" s="14" t="s">
        <v>13775</v>
      </c>
      <c r="I2449" t="s">
        <v>23</v>
      </c>
      <c r="K2449">
        <v>4</v>
      </c>
      <c r="L2449">
        <v>7</v>
      </c>
      <c r="M2449">
        <v>14</v>
      </c>
      <c r="N2449">
        <v>6</v>
      </c>
      <c r="O2449" t="s">
        <v>13770</v>
      </c>
      <c r="P2449" t="s">
        <v>517</v>
      </c>
      <c r="Q2449" t="s">
        <v>517</v>
      </c>
      <c r="R2449" t="s">
        <v>517</v>
      </c>
      <c r="S2449" t="s">
        <v>517</v>
      </c>
      <c r="T2449" t="s">
        <v>517</v>
      </c>
      <c r="U2449" t="s">
        <v>517</v>
      </c>
      <c r="V2449" t="s">
        <v>517</v>
      </c>
      <c r="W2449" t="s">
        <v>621</v>
      </c>
      <c r="X2449" t="s">
        <v>622</v>
      </c>
      <c r="Y2449" t="s">
        <v>13776</v>
      </c>
      <c r="Z2449" s="1">
        <v>22393</v>
      </c>
      <c r="AA2449" t="s">
        <v>529</v>
      </c>
      <c r="AB2449">
        <v>55</v>
      </c>
      <c r="AC2449" t="s">
        <v>358</v>
      </c>
      <c r="AD2449" t="s">
        <v>490</v>
      </c>
      <c r="AF2449" t="s">
        <v>517</v>
      </c>
      <c r="AG2449" t="s">
        <v>517</v>
      </c>
      <c r="AH2449" t="s">
        <v>517</v>
      </c>
      <c r="AI2449" t="s">
        <v>517</v>
      </c>
      <c r="AJ2449" t="s">
        <v>517</v>
      </c>
    </row>
    <row r="2450" spans="1:36" x14ac:dyDescent="0.25">
      <c r="A2450" s="13" t="s">
        <v>13778</v>
      </c>
      <c r="B2450" s="1">
        <v>42832</v>
      </c>
      <c r="C2450" s="2">
        <v>0.44443287037037038</v>
      </c>
      <c r="D2450" t="s">
        <v>13779</v>
      </c>
      <c r="E2450" t="s">
        <v>22</v>
      </c>
      <c r="F2450" t="s">
        <v>13780</v>
      </c>
      <c r="G2450" t="s">
        <v>13781</v>
      </c>
      <c r="H2450" t="s">
        <v>13782</v>
      </c>
      <c r="I2450" t="s">
        <v>23</v>
      </c>
      <c r="K2450">
        <v>4</v>
      </c>
      <c r="L2450">
        <v>7</v>
      </c>
      <c r="M2450">
        <v>10</v>
      </c>
      <c r="N2450">
        <v>6</v>
      </c>
      <c r="O2450" t="s">
        <v>13777</v>
      </c>
      <c r="P2450" t="s">
        <v>517</v>
      </c>
      <c r="Q2450" t="s">
        <v>517</v>
      </c>
      <c r="R2450" t="s">
        <v>517</v>
      </c>
      <c r="S2450" t="s">
        <v>517</v>
      </c>
      <c r="T2450" t="s">
        <v>517</v>
      </c>
      <c r="U2450" t="s">
        <v>517</v>
      </c>
      <c r="V2450" t="s">
        <v>517</v>
      </c>
      <c r="W2450" t="s">
        <v>621</v>
      </c>
      <c r="X2450" t="s">
        <v>622</v>
      </c>
      <c r="Y2450" t="s">
        <v>517</v>
      </c>
      <c r="Z2450" t="s">
        <v>517</v>
      </c>
      <c r="AA2450" t="s">
        <v>13268</v>
      </c>
      <c r="AB2450" t="s">
        <v>517</v>
      </c>
      <c r="AC2450" t="s">
        <v>358</v>
      </c>
      <c r="AD2450" t="s">
        <v>517</v>
      </c>
      <c r="AF2450" t="s">
        <v>517</v>
      </c>
      <c r="AG2450" t="s">
        <v>517</v>
      </c>
      <c r="AH2450" t="s">
        <v>517</v>
      </c>
      <c r="AI2450" t="s">
        <v>517</v>
      </c>
      <c r="AJ2450" t="s">
        <v>517</v>
      </c>
    </row>
    <row r="2451" spans="1:36" x14ac:dyDescent="0.25">
      <c r="A2451" s="13" t="s">
        <v>13783</v>
      </c>
      <c r="B2451" s="1">
        <v>42832</v>
      </c>
      <c r="C2451" s="2">
        <v>0.4276388888888889</v>
      </c>
      <c r="D2451" t="s">
        <v>3880</v>
      </c>
      <c r="E2451" t="s">
        <v>22</v>
      </c>
      <c r="F2451" t="s">
        <v>13784</v>
      </c>
      <c r="G2451" s="14" t="s">
        <v>13785</v>
      </c>
      <c r="H2451" s="14" t="s">
        <v>13786</v>
      </c>
      <c r="I2451" t="s">
        <v>25</v>
      </c>
      <c r="K2451">
        <v>4</v>
      </c>
      <c r="L2451">
        <v>7</v>
      </c>
      <c r="M2451">
        <v>10</v>
      </c>
      <c r="N2451">
        <v>6</v>
      </c>
      <c r="O2451" t="s">
        <v>517</v>
      </c>
      <c r="P2451" t="s">
        <v>517</v>
      </c>
      <c r="Q2451" t="s">
        <v>517</v>
      </c>
      <c r="R2451" t="s">
        <v>517</v>
      </c>
      <c r="S2451" t="s">
        <v>517</v>
      </c>
      <c r="T2451" t="s">
        <v>517</v>
      </c>
      <c r="U2451" t="s">
        <v>517</v>
      </c>
      <c r="V2451" t="s">
        <v>517</v>
      </c>
      <c r="W2451" t="s">
        <v>517</v>
      </c>
      <c r="X2451" t="s">
        <v>517</v>
      </c>
      <c r="Y2451" t="s">
        <v>13787</v>
      </c>
      <c r="Z2451" s="1">
        <v>34504</v>
      </c>
      <c r="AA2451" t="s">
        <v>546</v>
      </c>
      <c r="AB2451">
        <v>22</v>
      </c>
      <c r="AC2451" t="s">
        <v>358</v>
      </c>
      <c r="AD2451" t="s">
        <v>487</v>
      </c>
      <c r="AF2451" t="s">
        <v>517</v>
      </c>
      <c r="AG2451" t="s">
        <v>517</v>
      </c>
      <c r="AH2451" t="s">
        <v>517</v>
      </c>
      <c r="AI2451" t="s">
        <v>517</v>
      </c>
      <c r="AJ2451" t="s">
        <v>517</v>
      </c>
    </row>
    <row r="2452" spans="1:36" x14ac:dyDescent="0.25">
      <c r="A2452" s="13" t="s">
        <v>13789</v>
      </c>
      <c r="B2452" s="1">
        <v>42832</v>
      </c>
      <c r="C2452" s="2">
        <v>0.38369212962962962</v>
      </c>
      <c r="D2452" t="s">
        <v>13790</v>
      </c>
      <c r="E2452" t="s">
        <v>22</v>
      </c>
      <c r="F2452" t="s">
        <v>13791</v>
      </c>
      <c r="G2452" s="14" t="s">
        <v>13792</v>
      </c>
      <c r="H2452" s="14" t="s">
        <v>13793</v>
      </c>
      <c r="I2452" t="s">
        <v>23</v>
      </c>
      <c r="K2452">
        <v>4</v>
      </c>
      <c r="L2452">
        <v>7</v>
      </c>
      <c r="M2452">
        <v>9</v>
      </c>
      <c r="N2452">
        <v>6</v>
      </c>
      <c r="O2452" t="s">
        <v>13788</v>
      </c>
      <c r="P2452" t="s">
        <v>517</v>
      </c>
      <c r="Q2452" t="s">
        <v>517</v>
      </c>
      <c r="R2452" t="s">
        <v>517</v>
      </c>
      <c r="S2452" t="s">
        <v>517</v>
      </c>
      <c r="T2452" t="s">
        <v>517</v>
      </c>
      <c r="U2452" t="s">
        <v>517</v>
      </c>
      <c r="V2452" t="s">
        <v>517</v>
      </c>
      <c r="W2452" t="s">
        <v>537</v>
      </c>
      <c r="X2452" t="s">
        <v>8816</v>
      </c>
      <c r="Y2452" t="s">
        <v>13794</v>
      </c>
      <c r="Z2452" s="1">
        <v>31998</v>
      </c>
      <c r="AA2452" t="s">
        <v>546</v>
      </c>
      <c r="AB2452">
        <v>29</v>
      </c>
      <c r="AC2452" t="s">
        <v>358</v>
      </c>
      <c r="AD2452" t="s">
        <v>489</v>
      </c>
      <c r="AF2452" t="s">
        <v>517</v>
      </c>
      <c r="AG2452" t="s">
        <v>517</v>
      </c>
      <c r="AH2452" t="s">
        <v>517</v>
      </c>
      <c r="AI2452" t="s">
        <v>517</v>
      </c>
      <c r="AJ2452" t="s">
        <v>517</v>
      </c>
    </row>
    <row r="2453" spans="1:36" x14ac:dyDescent="0.25">
      <c r="A2453" s="13" t="s">
        <v>13796</v>
      </c>
      <c r="B2453" s="1">
        <v>42832</v>
      </c>
      <c r="C2453" s="2">
        <v>0.21817129629629628</v>
      </c>
      <c r="D2453" t="s">
        <v>13797</v>
      </c>
      <c r="E2453" t="s">
        <v>22</v>
      </c>
      <c r="F2453" t="s">
        <v>13798</v>
      </c>
      <c r="G2453" s="14" t="s">
        <v>13799</v>
      </c>
      <c r="H2453" s="14" t="s">
        <v>13800</v>
      </c>
      <c r="I2453" t="s">
        <v>23</v>
      </c>
      <c r="K2453">
        <v>4</v>
      </c>
      <c r="L2453">
        <v>7</v>
      </c>
      <c r="M2453">
        <v>5</v>
      </c>
      <c r="N2453">
        <v>6</v>
      </c>
      <c r="O2453" t="s">
        <v>13795</v>
      </c>
      <c r="P2453" t="s">
        <v>517</v>
      </c>
      <c r="Q2453" t="s">
        <v>517</v>
      </c>
      <c r="R2453" t="s">
        <v>517</v>
      </c>
      <c r="S2453" t="s">
        <v>517</v>
      </c>
      <c r="T2453" t="s">
        <v>517</v>
      </c>
      <c r="U2453" t="s">
        <v>517</v>
      </c>
      <c r="V2453" t="s">
        <v>517</v>
      </c>
      <c r="W2453" t="s">
        <v>621</v>
      </c>
      <c r="X2453" t="s">
        <v>622</v>
      </c>
      <c r="Y2453" t="s">
        <v>13801</v>
      </c>
      <c r="Z2453" s="1">
        <v>28294</v>
      </c>
      <c r="AA2453" t="s">
        <v>546</v>
      </c>
      <c r="AB2453">
        <v>39</v>
      </c>
      <c r="AC2453" t="s">
        <v>358</v>
      </c>
      <c r="AD2453" t="s">
        <v>483</v>
      </c>
      <c r="AF2453" t="s">
        <v>517</v>
      </c>
      <c r="AG2453" t="s">
        <v>517</v>
      </c>
      <c r="AH2453" t="s">
        <v>517</v>
      </c>
      <c r="AI2453" t="s">
        <v>517</v>
      </c>
      <c r="AJ2453" t="s">
        <v>517</v>
      </c>
    </row>
    <row r="2454" spans="1:36" x14ac:dyDescent="0.25">
      <c r="A2454" s="13" t="s">
        <v>13803</v>
      </c>
      <c r="B2454" s="1">
        <v>42832</v>
      </c>
      <c r="C2454" s="2">
        <v>0.11710648148148149</v>
      </c>
      <c r="D2454" t="s">
        <v>13804</v>
      </c>
      <c r="E2454" t="s">
        <v>22</v>
      </c>
      <c r="F2454" t="s">
        <v>13805</v>
      </c>
      <c r="G2454" s="14" t="s">
        <v>13806</v>
      </c>
      <c r="H2454" s="14" t="s">
        <v>13807</v>
      </c>
      <c r="I2454" t="s">
        <v>23</v>
      </c>
      <c r="K2454">
        <v>4</v>
      </c>
      <c r="L2454">
        <v>7</v>
      </c>
      <c r="M2454">
        <v>2</v>
      </c>
      <c r="N2454">
        <v>6</v>
      </c>
      <c r="O2454" t="s">
        <v>13802</v>
      </c>
      <c r="P2454" t="s">
        <v>517</v>
      </c>
      <c r="Q2454" t="s">
        <v>517</v>
      </c>
      <c r="R2454" t="s">
        <v>517</v>
      </c>
      <c r="S2454" t="s">
        <v>517</v>
      </c>
      <c r="T2454" t="s">
        <v>517</v>
      </c>
      <c r="U2454" t="s">
        <v>517</v>
      </c>
      <c r="V2454" t="s">
        <v>517</v>
      </c>
      <c r="W2454" t="s">
        <v>3229</v>
      </c>
      <c r="X2454" t="s">
        <v>622</v>
      </c>
      <c r="Y2454" t="s">
        <v>13808</v>
      </c>
      <c r="Z2454" s="1">
        <v>25056</v>
      </c>
      <c r="AA2454" t="s">
        <v>1489</v>
      </c>
      <c r="AB2454">
        <v>48</v>
      </c>
      <c r="AC2454" t="s">
        <v>358</v>
      </c>
      <c r="AD2454" t="s">
        <v>487</v>
      </c>
      <c r="AF2454" t="s">
        <v>517</v>
      </c>
      <c r="AG2454" t="s">
        <v>517</v>
      </c>
      <c r="AH2454" t="s">
        <v>517</v>
      </c>
      <c r="AI2454" t="s">
        <v>517</v>
      </c>
      <c r="AJ2454" t="s">
        <v>517</v>
      </c>
    </row>
    <row r="2455" spans="1:36" x14ac:dyDescent="0.25">
      <c r="A2455" s="13" t="s">
        <v>13809</v>
      </c>
      <c r="B2455" s="1">
        <v>42832</v>
      </c>
      <c r="C2455" s="2">
        <v>6.2986111111111118E-2</v>
      </c>
      <c r="D2455" t="s">
        <v>13810</v>
      </c>
      <c r="E2455" t="s">
        <v>22</v>
      </c>
      <c r="F2455" t="s">
        <v>13811</v>
      </c>
      <c r="G2455" s="14" t="s">
        <v>13812</v>
      </c>
      <c r="H2455" s="14" t="s">
        <v>13813</v>
      </c>
      <c r="I2455" t="s">
        <v>24</v>
      </c>
      <c r="K2455">
        <v>4</v>
      </c>
      <c r="L2455">
        <v>7</v>
      </c>
      <c r="M2455">
        <v>1</v>
      </c>
      <c r="N2455">
        <v>6</v>
      </c>
      <c r="O2455" t="s">
        <v>517</v>
      </c>
      <c r="P2455" t="s">
        <v>517</v>
      </c>
      <c r="Q2455" t="s">
        <v>517</v>
      </c>
      <c r="R2455" t="s">
        <v>517</v>
      </c>
      <c r="S2455" t="s">
        <v>517</v>
      </c>
      <c r="T2455" t="s">
        <v>517</v>
      </c>
      <c r="U2455" t="s">
        <v>517</v>
      </c>
      <c r="V2455" t="s">
        <v>517</v>
      </c>
      <c r="W2455" t="s">
        <v>517</v>
      </c>
      <c r="X2455" t="s">
        <v>517</v>
      </c>
      <c r="Y2455" t="s">
        <v>13814</v>
      </c>
      <c r="Z2455" s="1">
        <v>11346</v>
      </c>
      <c r="AA2455" t="s">
        <v>13810</v>
      </c>
      <c r="AB2455">
        <v>86</v>
      </c>
      <c r="AC2455" t="s">
        <v>357</v>
      </c>
      <c r="AD2455" t="s">
        <v>517</v>
      </c>
      <c r="AF2455" t="s">
        <v>8304</v>
      </c>
      <c r="AG2455" t="s">
        <v>517</v>
      </c>
      <c r="AH2455" t="s">
        <v>517</v>
      </c>
      <c r="AI2455" t="s">
        <v>517</v>
      </c>
      <c r="AJ2455" t="s">
        <v>517</v>
      </c>
    </row>
    <row r="2456" spans="1:36" x14ac:dyDescent="0.25">
      <c r="A2456" s="13" t="s">
        <v>13816</v>
      </c>
      <c r="B2456" s="1">
        <v>42832</v>
      </c>
      <c r="C2456" s="2">
        <v>1.9305555555555555E-2</v>
      </c>
      <c r="D2456" t="s">
        <v>13817</v>
      </c>
      <c r="E2456" t="s">
        <v>22</v>
      </c>
      <c r="F2456" t="s">
        <v>13818</v>
      </c>
      <c r="G2456" s="14" t="s">
        <v>13819</v>
      </c>
      <c r="H2456" s="14" t="s">
        <v>13820</v>
      </c>
      <c r="I2456" t="s">
        <v>23</v>
      </c>
      <c r="K2456">
        <v>4</v>
      </c>
      <c r="L2456">
        <v>7</v>
      </c>
      <c r="M2456">
        <v>0</v>
      </c>
      <c r="N2456">
        <v>6</v>
      </c>
      <c r="O2456" t="s">
        <v>13815</v>
      </c>
      <c r="P2456" t="s">
        <v>517</v>
      </c>
      <c r="Q2456" t="s">
        <v>517</v>
      </c>
      <c r="R2456" t="s">
        <v>517</v>
      </c>
      <c r="S2456" t="s">
        <v>517</v>
      </c>
      <c r="T2456" t="s">
        <v>517</v>
      </c>
      <c r="U2456" t="s">
        <v>517</v>
      </c>
      <c r="V2456" t="s">
        <v>517</v>
      </c>
      <c r="W2456" t="s">
        <v>526</v>
      </c>
      <c r="X2456" t="s">
        <v>527</v>
      </c>
      <c r="Y2456" t="s">
        <v>517</v>
      </c>
      <c r="Z2456" s="1" t="s">
        <v>517</v>
      </c>
      <c r="AA2456" t="s">
        <v>546</v>
      </c>
      <c r="AB2456" t="s">
        <v>517</v>
      </c>
      <c r="AC2456" t="s">
        <v>358</v>
      </c>
      <c r="AD2456" t="s">
        <v>517</v>
      </c>
      <c r="AF2456" t="s">
        <v>8253</v>
      </c>
      <c r="AG2456" t="s">
        <v>517</v>
      </c>
      <c r="AH2456" t="s">
        <v>517</v>
      </c>
      <c r="AI2456" t="s">
        <v>517</v>
      </c>
      <c r="AJ2456" t="s">
        <v>517</v>
      </c>
    </row>
    <row r="2457" spans="1:36" x14ac:dyDescent="0.25">
      <c r="A2457" s="13" t="s">
        <v>13822</v>
      </c>
      <c r="B2457" s="1">
        <v>42831</v>
      </c>
      <c r="C2457" s="2">
        <v>0.96635416666666663</v>
      </c>
      <c r="D2457" t="s">
        <v>13823</v>
      </c>
      <c r="E2457" t="s">
        <v>22</v>
      </c>
      <c r="F2457" t="s">
        <v>13824</v>
      </c>
      <c r="G2457" s="14" t="s">
        <v>13825</v>
      </c>
      <c r="H2457" s="14" t="s">
        <v>13826</v>
      </c>
      <c r="I2457" t="s">
        <v>23</v>
      </c>
      <c r="K2457">
        <v>4</v>
      </c>
      <c r="L2457">
        <v>6</v>
      </c>
      <c r="M2457">
        <v>23</v>
      </c>
      <c r="N2457">
        <v>5</v>
      </c>
      <c r="O2457" t="s">
        <v>13821</v>
      </c>
      <c r="P2457" t="s">
        <v>517</v>
      </c>
      <c r="Q2457" t="s">
        <v>517</v>
      </c>
      <c r="R2457" t="s">
        <v>517</v>
      </c>
      <c r="S2457" t="s">
        <v>517</v>
      </c>
      <c r="T2457" t="s">
        <v>517</v>
      </c>
      <c r="U2457" t="s">
        <v>517</v>
      </c>
      <c r="V2457" t="s">
        <v>517</v>
      </c>
      <c r="W2457" t="s">
        <v>526</v>
      </c>
      <c r="X2457" t="s">
        <v>527</v>
      </c>
      <c r="Y2457" t="s">
        <v>13827</v>
      </c>
      <c r="Z2457" s="1">
        <v>36285</v>
      </c>
      <c r="AA2457" t="s">
        <v>13828</v>
      </c>
      <c r="AB2457">
        <v>17</v>
      </c>
      <c r="AC2457" t="s">
        <v>358</v>
      </c>
      <c r="AD2457" t="s">
        <v>495</v>
      </c>
      <c r="AF2457" t="s">
        <v>517</v>
      </c>
      <c r="AG2457" t="s">
        <v>517</v>
      </c>
      <c r="AH2457" t="s">
        <v>517</v>
      </c>
      <c r="AI2457" t="s">
        <v>517</v>
      </c>
      <c r="AJ2457" t="s">
        <v>517</v>
      </c>
    </row>
    <row r="2458" spans="1:36" x14ac:dyDescent="0.25">
      <c r="A2458" s="13" t="s">
        <v>13829</v>
      </c>
      <c r="B2458" s="1">
        <v>42831</v>
      </c>
      <c r="C2458" s="2">
        <v>0.92207175925925933</v>
      </c>
      <c r="D2458" t="s">
        <v>13817</v>
      </c>
      <c r="E2458" t="s">
        <v>22</v>
      </c>
      <c r="F2458" t="s">
        <v>13818</v>
      </c>
      <c r="G2458" s="14" t="s">
        <v>13830</v>
      </c>
      <c r="H2458" s="14" t="s">
        <v>13820</v>
      </c>
      <c r="I2458" t="s">
        <v>23</v>
      </c>
      <c r="K2458">
        <v>4</v>
      </c>
      <c r="L2458">
        <v>6</v>
      </c>
      <c r="M2458">
        <v>22</v>
      </c>
      <c r="N2458">
        <v>5</v>
      </c>
      <c r="O2458" t="s">
        <v>13815</v>
      </c>
      <c r="P2458" t="s">
        <v>517</v>
      </c>
      <c r="Q2458" t="s">
        <v>517</v>
      </c>
      <c r="R2458" t="s">
        <v>517</v>
      </c>
      <c r="S2458" t="s">
        <v>517</v>
      </c>
      <c r="T2458" t="s">
        <v>517</v>
      </c>
      <c r="U2458" t="s">
        <v>517</v>
      </c>
      <c r="V2458" t="s">
        <v>517</v>
      </c>
      <c r="W2458" t="s">
        <v>526</v>
      </c>
      <c r="X2458" t="s">
        <v>527</v>
      </c>
      <c r="Y2458" t="s">
        <v>13831</v>
      </c>
      <c r="Z2458" s="1">
        <v>23732</v>
      </c>
      <c r="AA2458" t="s">
        <v>546</v>
      </c>
      <c r="AB2458">
        <v>52</v>
      </c>
      <c r="AC2458" t="s">
        <v>358</v>
      </c>
      <c r="AD2458" t="s">
        <v>487</v>
      </c>
      <c r="AF2458" t="s">
        <v>517</v>
      </c>
      <c r="AG2458" t="s">
        <v>517</v>
      </c>
      <c r="AH2458" t="s">
        <v>517</v>
      </c>
      <c r="AI2458" t="s">
        <v>517</v>
      </c>
      <c r="AJ2458" t="s">
        <v>517</v>
      </c>
    </row>
    <row r="2459" spans="1:36" x14ac:dyDescent="0.25">
      <c r="A2459" s="13" t="s">
        <v>13833</v>
      </c>
      <c r="B2459" s="1">
        <v>42831</v>
      </c>
      <c r="C2459" s="2">
        <v>0.92148148148148146</v>
      </c>
      <c r="D2459" t="s">
        <v>13475</v>
      </c>
      <c r="E2459" t="s">
        <v>22</v>
      </c>
      <c r="F2459" t="s">
        <v>13476</v>
      </c>
      <c r="G2459" s="14" t="s">
        <v>13477</v>
      </c>
      <c r="H2459" s="14" t="s">
        <v>13478</v>
      </c>
      <c r="I2459" t="s">
        <v>23</v>
      </c>
      <c r="K2459">
        <v>4</v>
      </c>
      <c r="L2459">
        <v>6</v>
      </c>
      <c r="M2459">
        <v>22</v>
      </c>
      <c r="N2459">
        <v>5</v>
      </c>
      <c r="O2459" t="s">
        <v>13832</v>
      </c>
      <c r="P2459" t="s">
        <v>517</v>
      </c>
      <c r="Q2459" t="s">
        <v>517</v>
      </c>
      <c r="R2459" t="s">
        <v>517</v>
      </c>
      <c r="S2459" t="s">
        <v>517</v>
      </c>
      <c r="T2459" t="s">
        <v>517</v>
      </c>
      <c r="U2459" t="s">
        <v>517</v>
      </c>
      <c r="V2459" t="s">
        <v>517</v>
      </c>
      <c r="W2459" t="s">
        <v>589</v>
      </c>
      <c r="X2459" t="s">
        <v>590</v>
      </c>
      <c r="Y2459" t="s">
        <v>13479</v>
      </c>
      <c r="Z2459" s="1">
        <v>34002</v>
      </c>
      <c r="AA2459" t="s">
        <v>13480</v>
      </c>
      <c r="AB2459">
        <v>24</v>
      </c>
      <c r="AC2459" t="s">
        <v>357</v>
      </c>
      <c r="AD2459" t="s">
        <v>482</v>
      </c>
      <c r="AF2459" t="s">
        <v>517</v>
      </c>
      <c r="AG2459" t="s">
        <v>517</v>
      </c>
      <c r="AH2459" t="s">
        <v>517</v>
      </c>
      <c r="AI2459" t="s">
        <v>517</v>
      </c>
      <c r="AJ2459" t="s">
        <v>517</v>
      </c>
    </row>
    <row r="2460" spans="1:36" x14ac:dyDescent="0.25">
      <c r="A2460" s="13" t="s">
        <v>13835</v>
      </c>
      <c r="B2460" s="1">
        <v>42831</v>
      </c>
      <c r="C2460" s="2">
        <v>0.88403935185185178</v>
      </c>
      <c r="D2460" t="s">
        <v>13836</v>
      </c>
      <c r="E2460" t="s">
        <v>13837</v>
      </c>
      <c r="F2460" t="s">
        <v>13838</v>
      </c>
      <c r="G2460" s="14" t="s">
        <v>13839</v>
      </c>
      <c r="H2460" s="14" t="s">
        <v>13840</v>
      </c>
      <c r="I2460" t="s">
        <v>23</v>
      </c>
      <c r="K2460">
        <v>4</v>
      </c>
      <c r="L2460">
        <v>6</v>
      </c>
      <c r="M2460">
        <v>21</v>
      </c>
      <c r="N2460">
        <v>5</v>
      </c>
      <c r="O2460" t="s">
        <v>13834</v>
      </c>
      <c r="P2460" t="s">
        <v>517</v>
      </c>
      <c r="Q2460" t="s">
        <v>517</v>
      </c>
      <c r="R2460" t="s">
        <v>517</v>
      </c>
      <c r="S2460" t="s">
        <v>517</v>
      </c>
      <c r="T2460" t="s">
        <v>517</v>
      </c>
      <c r="U2460" t="s">
        <v>517</v>
      </c>
      <c r="V2460" t="s">
        <v>517</v>
      </c>
      <c r="W2460" t="s">
        <v>856</v>
      </c>
      <c r="X2460" t="s">
        <v>844</v>
      </c>
      <c r="Y2460" t="s">
        <v>517</v>
      </c>
      <c r="Z2460" s="1" t="s">
        <v>517</v>
      </c>
      <c r="AA2460" t="s">
        <v>529</v>
      </c>
      <c r="AB2460" t="s">
        <v>517</v>
      </c>
      <c r="AC2460" t="s">
        <v>358</v>
      </c>
      <c r="AD2460" t="s">
        <v>517</v>
      </c>
      <c r="AF2460" t="s">
        <v>517</v>
      </c>
      <c r="AG2460" t="s">
        <v>517</v>
      </c>
      <c r="AH2460" t="s">
        <v>517</v>
      </c>
      <c r="AI2460" t="s">
        <v>517</v>
      </c>
      <c r="AJ2460" t="s">
        <v>517</v>
      </c>
    </row>
    <row r="2461" spans="1:36" x14ac:dyDescent="0.25">
      <c r="A2461" s="13" t="s">
        <v>13841</v>
      </c>
      <c r="B2461" s="1">
        <v>42831</v>
      </c>
      <c r="C2461" s="2">
        <v>0.72341435185185177</v>
      </c>
      <c r="D2461" t="s">
        <v>7529</v>
      </c>
      <c r="E2461" t="s">
        <v>22</v>
      </c>
      <c r="F2461" t="s">
        <v>7530</v>
      </c>
      <c r="G2461" s="14" t="s">
        <v>7531</v>
      </c>
      <c r="H2461" s="14" t="s">
        <v>7532</v>
      </c>
      <c r="I2461" t="s">
        <v>21</v>
      </c>
      <c r="K2461">
        <v>4</v>
      </c>
      <c r="L2461">
        <v>6</v>
      </c>
      <c r="M2461">
        <v>17</v>
      </c>
      <c r="N2461">
        <v>5</v>
      </c>
      <c r="O2461" t="s">
        <v>517</v>
      </c>
      <c r="P2461" t="s">
        <v>517</v>
      </c>
      <c r="Q2461" t="s">
        <v>517</v>
      </c>
      <c r="R2461" t="s">
        <v>517</v>
      </c>
      <c r="S2461" t="s">
        <v>517</v>
      </c>
      <c r="T2461" t="s">
        <v>517</v>
      </c>
      <c r="U2461" t="s">
        <v>517</v>
      </c>
      <c r="V2461" t="s">
        <v>517</v>
      </c>
      <c r="W2461" t="s">
        <v>517</v>
      </c>
      <c r="X2461" t="s">
        <v>517</v>
      </c>
      <c r="Y2461" t="s">
        <v>7533</v>
      </c>
      <c r="Z2461" s="1">
        <v>34432</v>
      </c>
      <c r="AA2461" t="s">
        <v>7529</v>
      </c>
      <c r="AB2461">
        <v>22</v>
      </c>
      <c r="AC2461" t="s">
        <v>358</v>
      </c>
      <c r="AD2461" t="s">
        <v>482</v>
      </c>
      <c r="AF2461" t="s">
        <v>8304</v>
      </c>
      <c r="AG2461" t="s">
        <v>8259</v>
      </c>
      <c r="AH2461" t="s">
        <v>8305</v>
      </c>
      <c r="AI2461">
        <v>16789</v>
      </c>
      <c r="AJ2461" t="s">
        <v>517</v>
      </c>
    </row>
    <row r="2462" spans="1:36" x14ac:dyDescent="0.25">
      <c r="A2462" s="13" t="s">
        <v>13842</v>
      </c>
      <c r="B2462" s="1">
        <v>42831</v>
      </c>
      <c r="C2462" s="2">
        <v>0.69152777777777785</v>
      </c>
      <c r="D2462" t="s">
        <v>13843</v>
      </c>
      <c r="E2462" t="s">
        <v>22</v>
      </c>
      <c r="F2462" t="s">
        <v>13844</v>
      </c>
      <c r="G2462" s="14" t="s">
        <v>13845</v>
      </c>
      <c r="H2462" s="14" t="s">
        <v>13846</v>
      </c>
      <c r="I2462" t="s">
        <v>24</v>
      </c>
      <c r="K2462">
        <v>4</v>
      </c>
      <c r="L2462">
        <v>6</v>
      </c>
      <c r="M2462">
        <v>16</v>
      </c>
      <c r="N2462">
        <v>5</v>
      </c>
      <c r="O2462" t="s">
        <v>517</v>
      </c>
      <c r="P2462" t="s">
        <v>517</v>
      </c>
      <c r="Q2462" t="s">
        <v>517</v>
      </c>
      <c r="R2462" t="s">
        <v>517</v>
      </c>
      <c r="S2462" t="s">
        <v>517</v>
      </c>
      <c r="T2462" t="s">
        <v>517</v>
      </c>
      <c r="U2462" t="s">
        <v>517</v>
      </c>
      <c r="V2462" t="s">
        <v>517</v>
      </c>
      <c r="W2462" t="s">
        <v>517</v>
      </c>
      <c r="X2462" t="s">
        <v>517</v>
      </c>
      <c r="Y2462" t="s">
        <v>13847</v>
      </c>
      <c r="Z2462" s="1">
        <v>35543</v>
      </c>
      <c r="AA2462" t="s">
        <v>546</v>
      </c>
      <c r="AB2462">
        <v>19</v>
      </c>
      <c r="AC2462" t="s">
        <v>358</v>
      </c>
      <c r="AD2462" t="s">
        <v>482</v>
      </c>
      <c r="AF2462" t="s">
        <v>8313</v>
      </c>
      <c r="AG2462" t="s">
        <v>517</v>
      </c>
      <c r="AH2462" t="s">
        <v>517</v>
      </c>
      <c r="AI2462" t="s">
        <v>517</v>
      </c>
      <c r="AJ2462" t="s">
        <v>517</v>
      </c>
    </row>
    <row r="2463" spans="1:36" x14ac:dyDescent="0.25">
      <c r="A2463" s="13" t="s">
        <v>13848</v>
      </c>
      <c r="B2463" s="1">
        <v>42831</v>
      </c>
      <c r="C2463" s="2">
        <v>0.66383101851851845</v>
      </c>
      <c r="D2463" t="s">
        <v>13849</v>
      </c>
      <c r="E2463" t="s">
        <v>22</v>
      </c>
      <c r="F2463" t="s">
        <v>13850</v>
      </c>
      <c r="G2463" t="s">
        <v>13851</v>
      </c>
      <c r="H2463" t="s">
        <v>13852</v>
      </c>
      <c r="I2463" t="s">
        <v>21</v>
      </c>
      <c r="K2463">
        <v>4</v>
      </c>
      <c r="L2463">
        <v>6</v>
      </c>
      <c r="M2463">
        <v>15</v>
      </c>
      <c r="N2463">
        <v>5</v>
      </c>
      <c r="O2463" t="s">
        <v>517</v>
      </c>
      <c r="P2463" t="s">
        <v>517</v>
      </c>
      <c r="Q2463" t="s">
        <v>517</v>
      </c>
      <c r="R2463" t="s">
        <v>517</v>
      </c>
      <c r="S2463" t="s">
        <v>517</v>
      </c>
      <c r="T2463" t="s">
        <v>517</v>
      </c>
      <c r="U2463" t="s">
        <v>517</v>
      </c>
      <c r="V2463" t="s">
        <v>517</v>
      </c>
      <c r="W2463" t="s">
        <v>517</v>
      </c>
      <c r="X2463" t="s">
        <v>517</v>
      </c>
      <c r="Y2463" t="s">
        <v>13853</v>
      </c>
      <c r="Z2463">
        <v>31401</v>
      </c>
      <c r="AA2463" t="s">
        <v>6905</v>
      </c>
      <c r="AB2463">
        <v>31</v>
      </c>
      <c r="AC2463" t="s">
        <v>358</v>
      </c>
      <c r="AD2463" t="s">
        <v>490</v>
      </c>
      <c r="AF2463" t="s">
        <v>8295</v>
      </c>
      <c r="AG2463" t="s">
        <v>517</v>
      </c>
      <c r="AH2463" t="s">
        <v>8263</v>
      </c>
      <c r="AI2463" t="s">
        <v>517</v>
      </c>
      <c r="AJ2463" t="s">
        <v>517</v>
      </c>
    </row>
    <row r="2464" spans="1:36" x14ac:dyDescent="0.25">
      <c r="A2464" s="13" t="s">
        <v>13854</v>
      </c>
      <c r="B2464" s="1">
        <v>42831</v>
      </c>
      <c r="C2464" s="2">
        <v>0.61337962962962966</v>
      </c>
      <c r="D2464" t="s">
        <v>7046</v>
      </c>
      <c r="E2464" t="s">
        <v>116</v>
      </c>
      <c r="F2464" t="s">
        <v>7047</v>
      </c>
      <c r="G2464" s="14" t="s">
        <v>13634</v>
      </c>
      <c r="H2464" s="14" t="s">
        <v>13635</v>
      </c>
      <c r="I2464" t="s">
        <v>21</v>
      </c>
      <c r="K2464">
        <v>4</v>
      </c>
      <c r="L2464">
        <v>6</v>
      </c>
      <c r="M2464">
        <v>14</v>
      </c>
      <c r="N2464">
        <v>5</v>
      </c>
      <c r="O2464" t="s">
        <v>13318</v>
      </c>
      <c r="P2464" t="s">
        <v>517</v>
      </c>
      <c r="Q2464" t="s">
        <v>517</v>
      </c>
      <c r="R2464" t="s">
        <v>517</v>
      </c>
      <c r="S2464" t="s">
        <v>517</v>
      </c>
      <c r="T2464" t="s">
        <v>517</v>
      </c>
      <c r="U2464" t="s">
        <v>517</v>
      </c>
      <c r="V2464" t="s">
        <v>517</v>
      </c>
      <c r="W2464" t="s">
        <v>537</v>
      </c>
      <c r="X2464" t="s">
        <v>849</v>
      </c>
      <c r="Y2464" t="s">
        <v>13636</v>
      </c>
      <c r="Z2464" s="1">
        <v>29634</v>
      </c>
      <c r="AA2464" t="s">
        <v>7050</v>
      </c>
      <c r="AB2464">
        <v>36</v>
      </c>
      <c r="AC2464" t="s">
        <v>358</v>
      </c>
      <c r="AD2464" t="s">
        <v>482</v>
      </c>
      <c r="AF2464" t="s">
        <v>8295</v>
      </c>
      <c r="AG2464" t="s">
        <v>8266</v>
      </c>
      <c r="AH2464" t="s">
        <v>517</v>
      </c>
      <c r="AI2464" t="s">
        <v>517</v>
      </c>
      <c r="AJ2464" t="s">
        <v>517</v>
      </c>
    </row>
    <row r="2465" spans="1:36" x14ac:dyDescent="0.25">
      <c r="A2465" s="13" t="s">
        <v>13855</v>
      </c>
      <c r="B2465" s="1">
        <v>42831</v>
      </c>
      <c r="C2465" s="2">
        <v>0.61175925925925922</v>
      </c>
      <c r="D2465" t="s">
        <v>13856</v>
      </c>
      <c r="E2465" t="s">
        <v>22</v>
      </c>
      <c r="F2465" t="s">
        <v>13857</v>
      </c>
      <c r="G2465" s="14" t="s">
        <v>13858</v>
      </c>
      <c r="H2465" s="14" t="s">
        <v>13859</v>
      </c>
      <c r="I2465" t="s">
        <v>21</v>
      </c>
      <c r="K2465">
        <v>4</v>
      </c>
      <c r="L2465">
        <v>6</v>
      </c>
      <c r="M2465">
        <v>14</v>
      </c>
      <c r="N2465">
        <v>5</v>
      </c>
      <c r="O2465" t="s">
        <v>517</v>
      </c>
      <c r="P2465" t="s">
        <v>517</v>
      </c>
      <c r="Q2465" t="s">
        <v>517</v>
      </c>
      <c r="R2465" t="s">
        <v>517</v>
      </c>
      <c r="S2465" t="s">
        <v>517</v>
      </c>
      <c r="T2465" t="s">
        <v>517</v>
      </c>
      <c r="U2465" t="s">
        <v>517</v>
      </c>
      <c r="V2465" t="s">
        <v>517</v>
      </c>
      <c r="W2465" t="s">
        <v>517</v>
      </c>
      <c r="X2465" t="s">
        <v>517</v>
      </c>
      <c r="Y2465" t="s">
        <v>13860</v>
      </c>
      <c r="Z2465" s="1">
        <v>29473</v>
      </c>
      <c r="AA2465" t="s">
        <v>529</v>
      </c>
      <c r="AB2465">
        <v>36</v>
      </c>
      <c r="AC2465" t="s">
        <v>358</v>
      </c>
      <c r="AD2465" t="s">
        <v>490</v>
      </c>
      <c r="AF2465" t="s">
        <v>8295</v>
      </c>
      <c r="AG2465" t="s">
        <v>517</v>
      </c>
      <c r="AH2465" t="s">
        <v>8263</v>
      </c>
      <c r="AI2465" t="s">
        <v>8264</v>
      </c>
      <c r="AJ2465" t="s">
        <v>8273</v>
      </c>
    </row>
    <row r="2466" spans="1:36" x14ac:dyDescent="0.25">
      <c r="A2466" s="13" t="s">
        <v>13862</v>
      </c>
      <c r="B2466" s="1">
        <v>42831</v>
      </c>
      <c r="C2466" s="2">
        <v>0.6035300925925926</v>
      </c>
      <c r="D2466" t="s">
        <v>13863</v>
      </c>
      <c r="E2466" t="s">
        <v>13864</v>
      </c>
      <c r="F2466" t="s">
        <v>13865</v>
      </c>
      <c r="G2466" s="14" t="s">
        <v>13866</v>
      </c>
      <c r="H2466" s="14" t="s">
        <v>13867</v>
      </c>
      <c r="I2466" t="s">
        <v>23</v>
      </c>
      <c r="K2466">
        <v>4</v>
      </c>
      <c r="L2466">
        <v>6</v>
      </c>
      <c r="M2466">
        <v>14</v>
      </c>
      <c r="N2466">
        <v>5</v>
      </c>
      <c r="O2466" t="s">
        <v>13861</v>
      </c>
      <c r="P2466" t="s">
        <v>517</v>
      </c>
      <c r="Q2466" t="s">
        <v>517</v>
      </c>
      <c r="R2466" t="s">
        <v>517</v>
      </c>
      <c r="S2466" t="s">
        <v>517</v>
      </c>
      <c r="T2466" t="s">
        <v>517</v>
      </c>
      <c r="U2466" t="s">
        <v>517</v>
      </c>
      <c r="V2466" t="s">
        <v>517</v>
      </c>
      <c r="W2466" t="s">
        <v>589</v>
      </c>
      <c r="X2466" t="s">
        <v>590</v>
      </c>
      <c r="Y2466" t="s">
        <v>517</v>
      </c>
      <c r="Z2466" s="1" t="s">
        <v>517</v>
      </c>
      <c r="AA2466" t="s">
        <v>529</v>
      </c>
      <c r="AB2466" t="s">
        <v>517</v>
      </c>
      <c r="AC2466" t="s">
        <v>358</v>
      </c>
      <c r="AD2466" t="s">
        <v>517</v>
      </c>
      <c r="AF2466" t="s">
        <v>8260</v>
      </c>
      <c r="AG2466" t="s">
        <v>8263</v>
      </c>
      <c r="AH2466" t="s">
        <v>8295</v>
      </c>
      <c r="AI2466" t="s">
        <v>517</v>
      </c>
      <c r="AJ2466" t="s">
        <v>8313</v>
      </c>
    </row>
    <row r="2467" spans="1:36" x14ac:dyDescent="0.25">
      <c r="A2467" s="13" t="s">
        <v>13868</v>
      </c>
      <c r="B2467" s="1">
        <v>42831</v>
      </c>
      <c r="C2467" s="2">
        <v>0.59221064814814817</v>
      </c>
      <c r="D2467" t="s">
        <v>12823</v>
      </c>
      <c r="E2467" t="s">
        <v>22</v>
      </c>
      <c r="F2467" t="s">
        <v>13869</v>
      </c>
      <c r="G2467" s="14" t="s">
        <v>12825</v>
      </c>
      <c r="H2467" s="14" t="s">
        <v>13870</v>
      </c>
      <c r="I2467" t="s">
        <v>21</v>
      </c>
      <c r="K2467">
        <v>4</v>
      </c>
      <c r="L2467">
        <v>6</v>
      </c>
      <c r="M2467">
        <v>14</v>
      </c>
      <c r="N2467">
        <v>5</v>
      </c>
      <c r="O2467" t="s">
        <v>517</v>
      </c>
      <c r="P2467" t="s">
        <v>517</v>
      </c>
      <c r="Q2467" t="s">
        <v>517</v>
      </c>
      <c r="R2467" t="s">
        <v>517</v>
      </c>
      <c r="S2467" t="s">
        <v>517</v>
      </c>
      <c r="T2467" t="s">
        <v>517</v>
      </c>
      <c r="U2467" t="s">
        <v>517</v>
      </c>
      <c r="V2467" t="s">
        <v>517</v>
      </c>
      <c r="W2467" t="s">
        <v>517</v>
      </c>
      <c r="X2467" t="s">
        <v>517</v>
      </c>
      <c r="Y2467" t="s">
        <v>12828</v>
      </c>
      <c r="Z2467" s="1">
        <v>33444</v>
      </c>
      <c r="AA2467" t="s">
        <v>10677</v>
      </c>
      <c r="AB2467">
        <v>25</v>
      </c>
      <c r="AC2467" t="s">
        <v>357</v>
      </c>
      <c r="AD2467" t="s">
        <v>501</v>
      </c>
      <c r="AF2467" t="s">
        <v>8313</v>
      </c>
      <c r="AG2467" t="s">
        <v>8266</v>
      </c>
      <c r="AH2467" t="s">
        <v>8295</v>
      </c>
      <c r="AI2467" t="s">
        <v>517</v>
      </c>
      <c r="AJ2467" t="s">
        <v>517</v>
      </c>
    </row>
    <row r="2468" spans="1:36" x14ac:dyDescent="0.25">
      <c r="A2468" s="13" t="s">
        <v>13871</v>
      </c>
      <c r="B2468" s="1">
        <v>42831</v>
      </c>
      <c r="C2468" s="2">
        <v>0.58834490740740741</v>
      </c>
      <c r="D2468" t="s">
        <v>13872</v>
      </c>
      <c r="E2468" t="s">
        <v>22</v>
      </c>
      <c r="F2468" t="s">
        <v>13873</v>
      </c>
      <c r="G2468" s="14" t="s">
        <v>13874</v>
      </c>
      <c r="H2468" s="14" t="s">
        <v>12296</v>
      </c>
      <c r="I2468" t="s">
        <v>25</v>
      </c>
      <c r="K2468">
        <v>4</v>
      </c>
      <c r="L2468">
        <v>6</v>
      </c>
      <c r="M2468">
        <v>14</v>
      </c>
      <c r="N2468">
        <v>5</v>
      </c>
      <c r="O2468" t="s">
        <v>517</v>
      </c>
      <c r="P2468" t="s">
        <v>517</v>
      </c>
      <c r="Q2468" t="s">
        <v>517</v>
      </c>
      <c r="R2468" t="s">
        <v>517</v>
      </c>
      <c r="S2468" t="s">
        <v>517</v>
      </c>
      <c r="T2468" t="s">
        <v>517</v>
      </c>
      <c r="U2468" t="s">
        <v>517</v>
      </c>
      <c r="V2468" t="s">
        <v>517</v>
      </c>
      <c r="W2468" t="s">
        <v>517</v>
      </c>
      <c r="X2468" t="s">
        <v>517</v>
      </c>
      <c r="Y2468" t="s">
        <v>13875</v>
      </c>
      <c r="Z2468" s="1">
        <v>27211</v>
      </c>
      <c r="AA2468" t="s">
        <v>13876</v>
      </c>
      <c r="AB2468">
        <v>42</v>
      </c>
      <c r="AC2468" t="s">
        <v>358</v>
      </c>
      <c r="AD2468" t="s">
        <v>493</v>
      </c>
      <c r="AF2468" t="s">
        <v>517</v>
      </c>
      <c r="AG2468" t="s">
        <v>517</v>
      </c>
      <c r="AH2468" t="s">
        <v>517</v>
      </c>
      <c r="AI2468" t="s">
        <v>517</v>
      </c>
      <c r="AJ2468" t="s">
        <v>517</v>
      </c>
    </row>
    <row r="2469" spans="1:36" x14ac:dyDescent="0.25">
      <c r="A2469" s="13" t="s">
        <v>13877</v>
      </c>
      <c r="B2469" s="1">
        <v>42831</v>
      </c>
      <c r="C2469" s="2">
        <v>0.58271990740740742</v>
      </c>
      <c r="D2469" t="s">
        <v>12293</v>
      </c>
      <c r="E2469" t="s">
        <v>22</v>
      </c>
      <c r="F2469" t="s">
        <v>13873</v>
      </c>
      <c r="G2469" s="14" t="s">
        <v>13874</v>
      </c>
      <c r="H2469" s="14" t="s">
        <v>12296</v>
      </c>
      <c r="I2469" t="s">
        <v>25</v>
      </c>
      <c r="K2469">
        <v>4</v>
      </c>
      <c r="L2469">
        <v>6</v>
      </c>
      <c r="M2469">
        <v>13</v>
      </c>
      <c r="N2469">
        <v>5</v>
      </c>
      <c r="O2469" t="s">
        <v>517</v>
      </c>
      <c r="P2469" t="s">
        <v>517</v>
      </c>
      <c r="Q2469" t="s">
        <v>517</v>
      </c>
      <c r="R2469" t="s">
        <v>517</v>
      </c>
      <c r="S2469" t="s">
        <v>517</v>
      </c>
      <c r="T2469" t="s">
        <v>517</v>
      </c>
      <c r="U2469" t="s">
        <v>517</v>
      </c>
      <c r="V2469" t="s">
        <v>517</v>
      </c>
      <c r="W2469" t="s">
        <v>517</v>
      </c>
      <c r="X2469" t="s">
        <v>517</v>
      </c>
      <c r="Y2469" t="s">
        <v>13875</v>
      </c>
      <c r="Z2469" s="1">
        <v>27211</v>
      </c>
      <c r="AA2469" t="s">
        <v>1450</v>
      </c>
      <c r="AB2469">
        <v>42</v>
      </c>
      <c r="AC2469" t="s">
        <v>358</v>
      </c>
      <c r="AD2469" t="s">
        <v>493</v>
      </c>
      <c r="AF2469" t="s">
        <v>8304</v>
      </c>
      <c r="AG2469" t="s">
        <v>8313</v>
      </c>
      <c r="AH2469" t="s">
        <v>8306</v>
      </c>
      <c r="AI2469" t="s">
        <v>517</v>
      </c>
      <c r="AJ2469" t="s">
        <v>517</v>
      </c>
    </row>
    <row r="2470" spans="1:36" x14ac:dyDescent="0.25">
      <c r="A2470" s="13" t="s">
        <v>13879</v>
      </c>
      <c r="B2470" s="1">
        <v>42831</v>
      </c>
      <c r="C2470" s="2">
        <v>0.56664351851851846</v>
      </c>
      <c r="D2470" t="s">
        <v>13880</v>
      </c>
      <c r="E2470" t="s">
        <v>22</v>
      </c>
      <c r="F2470" t="s">
        <v>13881</v>
      </c>
      <c r="G2470" s="14" t="s">
        <v>13579</v>
      </c>
      <c r="H2470" s="14" t="s">
        <v>13580</v>
      </c>
      <c r="I2470" t="s">
        <v>21</v>
      </c>
      <c r="K2470">
        <v>4</v>
      </c>
      <c r="L2470">
        <v>6</v>
      </c>
      <c r="M2470">
        <v>13</v>
      </c>
      <c r="N2470">
        <v>5</v>
      </c>
      <c r="O2470" t="s">
        <v>13878</v>
      </c>
      <c r="P2470" t="s">
        <v>517</v>
      </c>
      <c r="Q2470" t="s">
        <v>517</v>
      </c>
      <c r="R2470" t="s">
        <v>517</v>
      </c>
      <c r="S2470" t="s">
        <v>517</v>
      </c>
      <c r="T2470" t="s">
        <v>517</v>
      </c>
      <c r="U2470" t="s">
        <v>517</v>
      </c>
      <c r="V2470" t="s">
        <v>517</v>
      </c>
      <c r="W2470" t="s">
        <v>526</v>
      </c>
      <c r="X2470" t="s">
        <v>527</v>
      </c>
      <c r="Y2470" t="s">
        <v>12379</v>
      </c>
      <c r="Z2470" s="1">
        <v>35354</v>
      </c>
      <c r="AA2470" t="s">
        <v>13882</v>
      </c>
      <c r="AB2470">
        <v>20</v>
      </c>
      <c r="AC2470" t="s">
        <v>358</v>
      </c>
      <c r="AD2470" t="s">
        <v>482</v>
      </c>
      <c r="AF2470" t="s">
        <v>517</v>
      </c>
      <c r="AG2470" t="s">
        <v>517</v>
      </c>
      <c r="AH2470" t="s">
        <v>517</v>
      </c>
      <c r="AI2470" t="s">
        <v>517</v>
      </c>
      <c r="AJ2470" t="s">
        <v>517</v>
      </c>
    </row>
    <row r="2471" spans="1:36" x14ac:dyDescent="0.25">
      <c r="A2471" s="13" t="s">
        <v>13883</v>
      </c>
      <c r="B2471" s="1">
        <v>42831</v>
      </c>
      <c r="C2471" s="2">
        <v>0.56353009259259257</v>
      </c>
      <c r="D2471" t="s">
        <v>13884</v>
      </c>
      <c r="E2471" t="s">
        <v>22</v>
      </c>
      <c r="F2471" t="s">
        <v>13885</v>
      </c>
      <c r="G2471" s="14" t="s">
        <v>13886</v>
      </c>
      <c r="H2471" s="14" t="s">
        <v>13887</v>
      </c>
      <c r="I2471" t="s">
        <v>21</v>
      </c>
      <c r="K2471">
        <v>4</v>
      </c>
      <c r="L2471">
        <v>6</v>
      </c>
      <c r="M2471">
        <v>13</v>
      </c>
      <c r="N2471">
        <v>5</v>
      </c>
      <c r="O2471" t="s">
        <v>517</v>
      </c>
      <c r="P2471" t="s">
        <v>517</v>
      </c>
      <c r="Q2471" t="s">
        <v>517</v>
      </c>
      <c r="R2471" t="s">
        <v>517</v>
      </c>
      <c r="S2471" t="s">
        <v>517</v>
      </c>
      <c r="T2471" t="s">
        <v>517</v>
      </c>
      <c r="U2471" t="s">
        <v>517</v>
      </c>
      <c r="V2471" t="s">
        <v>517</v>
      </c>
      <c r="W2471" t="s">
        <v>517</v>
      </c>
      <c r="X2471" t="s">
        <v>517</v>
      </c>
      <c r="Y2471" t="s">
        <v>13888</v>
      </c>
      <c r="Z2471" s="1">
        <v>26035</v>
      </c>
      <c r="AA2471" t="s">
        <v>7862</v>
      </c>
      <c r="AB2471">
        <v>45</v>
      </c>
      <c r="AC2471" t="s">
        <v>357</v>
      </c>
      <c r="AD2471" t="s">
        <v>482</v>
      </c>
      <c r="AF2471" t="s">
        <v>8295</v>
      </c>
      <c r="AG2471" t="s">
        <v>517</v>
      </c>
      <c r="AH2471" t="s">
        <v>8263</v>
      </c>
      <c r="AI2471" t="s">
        <v>8264</v>
      </c>
      <c r="AJ2471" t="s">
        <v>8256</v>
      </c>
    </row>
    <row r="2472" spans="1:36" x14ac:dyDescent="0.25">
      <c r="A2472" s="13" t="s">
        <v>13889</v>
      </c>
      <c r="B2472" s="1">
        <v>42831</v>
      </c>
      <c r="C2472" s="2">
        <v>0.55739583333333331</v>
      </c>
      <c r="D2472" t="s">
        <v>12881</v>
      </c>
      <c r="E2472" t="s">
        <v>22</v>
      </c>
      <c r="F2472" t="s">
        <v>12882</v>
      </c>
      <c r="G2472" s="14" t="s">
        <v>12883</v>
      </c>
      <c r="H2472" s="14" t="s">
        <v>13890</v>
      </c>
      <c r="I2472" t="s">
        <v>21</v>
      </c>
      <c r="K2472">
        <v>4</v>
      </c>
      <c r="L2472">
        <v>6</v>
      </c>
      <c r="M2472">
        <v>13</v>
      </c>
      <c r="N2472">
        <v>5</v>
      </c>
      <c r="O2472" t="s">
        <v>517</v>
      </c>
      <c r="P2472" t="s">
        <v>517</v>
      </c>
      <c r="Q2472" t="s">
        <v>517</v>
      </c>
      <c r="R2472" t="s">
        <v>517</v>
      </c>
      <c r="S2472" t="s">
        <v>517</v>
      </c>
      <c r="T2472" t="s">
        <v>517</v>
      </c>
      <c r="U2472" t="s">
        <v>517</v>
      </c>
      <c r="V2472" t="s">
        <v>517</v>
      </c>
      <c r="W2472" t="s">
        <v>517</v>
      </c>
      <c r="X2472" t="s">
        <v>517</v>
      </c>
      <c r="Y2472" t="s">
        <v>1406</v>
      </c>
      <c r="Z2472" s="1">
        <v>33664</v>
      </c>
      <c r="AA2472" t="s">
        <v>1489</v>
      </c>
      <c r="AB2472">
        <v>25</v>
      </c>
      <c r="AC2472" t="s">
        <v>358</v>
      </c>
      <c r="AD2472" t="s">
        <v>487</v>
      </c>
      <c r="AF2472" t="s">
        <v>8307</v>
      </c>
      <c r="AG2472" t="s">
        <v>8259</v>
      </c>
      <c r="AH2472" t="s">
        <v>8263</v>
      </c>
      <c r="AI2472" t="s">
        <v>8270</v>
      </c>
      <c r="AJ2472" t="s">
        <v>8304</v>
      </c>
    </row>
    <row r="2473" spans="1:36" x14ac:dyDescent="0.25">
      <c r="A2473" s="13" t="s">
        <v>13891</v>
      </c>
      <c r="B2473" s="1">
        <v>42831</v>
      </c>
      <c r="C2473" s="2">
        <v>0.55179398148148151</v>
      </c>
      <c r="D2473" t="s">
        <v>13790</v>
      </c>
      <c r="E2473" t="s">
        <v>22</v>
      </c>
      <c r="F2473" t="s">
        <v>13791</v>
      </c>
      <c r="G2473" s="14" t="s">
        <v>13792</v>
      </c>
      <c r="H2473" s="14" t="s">
        <v>13793</v>
      </c>
      <c r="I2473" t="s">
        <v>23</v>
      </c>
      <c r="K2473">
        <v>4</v>
      </c>
      <c r="L2473">
        <v>6</v>
      </c>
      <c r="M2473">
        <v>13</v>
      </c>
      <c r="N2473">
        <v>5</v>
      </c>
      <c r="O2473" t="s">
        <v>13788</v>
      </c>
      <c r="P2473" t="s">
        <v>517</v>
      </c>
      <c r="Q2473" t="s">
        <v>517</v>
      </c>
      <c r="R2473" t="s">
        <v>517</v>
      </c>
      <c r="S2473" t="s">
        <v>517</v>
      </c>
      <c r="T2473" t="s">
        <v>517</v>
      </c>
      <c r="U2473" t="s">
        <v>517</v>
      </c>
      <c r="V2473" t="s">
        <v>517</v>
      </c>
      <c r="W2473" t="s">
        <v>537</v>
      </c>
      <c r="X2473" t="s">
        <v>8816</v>
      </c>
      <c r="Y2473" t="s">
        <v>13794</v>
      </c>
      <c r="Z2473" s="1">
        <v>31998</v>
      </c>
      <c r="AA2473" t="s">
        <v>546</v>
      </c>
      <c r="AB2473">
        <v>29</v>
      </c>
      <c r="AC2473" t="s">
        <v>358</v>
      </c>
      <c r="AD2473" t="s">
        <v>489</v>
      </c>
      <c r="AF2473" t="s">
        <v>517</v>
      </c>
      <c r="AG2473" t="s">
        <v>517</v>
      </c>
      <c r="AH2473" t="s">
        <v>517</v>
      </c>
      <c r="AI2473" t="s">
        <v>517</v>
      </c>
      <c r="AJ2473" t="s">
        <v>517</v>
      </c>
    </row>
    <row r="2474" spans="1:36" x14ac:dyDescent="0.25">
      <c r="A2474" s="13" t="s">
        <v>13892</v>
      </c>
      <c r="B2474" s="1">
        <v>42831</v>
      </c>
      <c r="C2474" s="2">
        <v>0.5441435185185185</v>
      </c>
      <c r="D2474" t="s">
        <v>13893</v>
      </c>
      <c r="E2474" t="s">
        <v>22</v>
      </c>
      <c r="F2474" t="s">
        <v>13894</v>
      </c>
      <c r="G2474" t="s">
        <v>13895</v>
      </c>
      <c r="H2474" t="s">
        <v>13896</v>
      </c>
      <c r="I2474" t="s">
        <v>24</v>
      </c>
      <c r="K2474">
        <v>4</v>
      </c>
      <c r="L2474">
        <v>6</v>
      </c>
      <c r="M2474">
        <v>13</v>
      </c>
      <c r="N2474">
        <v>5</v>
      </c>
      <c r="O2474" t="s">
        <v>517</v>
      </c>
      <c r="P2474" t="s">
        <v>517</v>
      </c>
      <c r="Q2474" t="s">
        <v>517</v>
      </c>
      <c r="R2474" t="s">
        <v>517</v>
      </c>
      <c r="S2474" t="s">
        <v>517</v>
      </c>
      <c r="T2474" t="s">
        <v>517</v>
      </c>
      <c r="U2474" t="s">
        <v>517</v>
      </c>
      <c r="V2474" t="s">
        <v>517</v>
      </c>
      <c r="W2474" t="s">
        <v>517</v>
      </c>
      <c r="X2474" t="s">
        <v>517</v>
      </c>
      <c r="Y2474" t="s">
        <v>13897</v>
      </c>
      <c r="Z2474">
        <v>33427</v>
      </c>
      <c r="AA2474" t="s">
        <v>9064</v>
      </c>
      <c r="AB2474">
        <v>25</v>
      </c>
      <c r="AC2474" t="s">
        <v>357</v>
      </c>
      <c r="AD2474" t="s">
        <v>482</v>
      </c>
      <c r="AF2474" t="s">
        <v>517</v>
      </c>
      <c r="AG2474" t="s">
        <v>517</v>
      </c>
      <c r="AH2474" t="s">
        <v>517</v>
      </c>
      <c r="AI2474" t="s">
        <v>517</v>
      </c>
      <c r="AJ2474" t="s">
        <v>517</v>
      </c>
    </row>
    <row r="2475" spans="1:36" x14ac:dyDescent="0.25">
      <c r="A2475" s="13" t="s">
        <v>13898</v>
      </c>
      <c r="B2475" s="1">
        <v>42831</v>
      </c>
      <c r="C2475" s="2">
        <v>0.53870370370370368</v>
      </c>
      <c r="D2475" t="s">
        <v>13899</v>
      </c>
      <c r="E2475" t="s">
        <v>22</v>
      </c>
      <c r="F2475" t="s">
        <v>13857</v>
      </c>
      <c r="G2475" s="14" t="s">
        <v>13900</v>
      </c>
      <c r="H2475" s="14" t="s">
        <v>13901</v>
      </c>
      <c r="I2475" t="s">
        <v>21</v>
      </c>
      <c r="K2475">
        <v>4</v>
      </c>
      <c r="L2475">
        <v>6</v>
      </c>
      <c r="M2475">
        <v>12</v>
      </c>
      <c r="N2475">
        <v>5</v>
      </c>
      <c r="O2475" t="s">
        <v>517</v>
      </c>
      <c r="P2475" t="s">
        <v>517</v>
      </c>
      <c r="Q2475" t="s">
        <v>517</v>
      </c>
      <c r="R2475" t="s">
        <v>517</v>
      </c>
      <c r="S2475" t="s">
        <v>517</v>
      </c>
      <c r="T2475" t="s">
        <v>517</v>
      </c>
      <c r="U2475" t="s">
        <v>517</v>
      </c>
      <c r="V2475" t="s">
        <v>517</v>
      </c>
      <c r="W2475" t="s">
        <v>517</v>
      </c>
      <c r="X2475" t="s">
        <v>517</v>
      </c>
      <c r="Y2475" t="s">
        <v>13902</v>
      </c>
      <c r="Z2475" s="1">
        <v>20265</v>
      </c>
      <c r="AA2475" t="s">
        <v>13903</v>
      </c>
      <c r="AB2475">
        <v>61</v>
      </c>
      <c r="AC2475" t="s">
        <v>358</v>
      </c>
      <c r="AD2475" t="s">
        <v>490</v>
      </c>
      <c r="AF2475" t="s">
        <v>8296</v>
      </c>
      <c r="AG2475">
        <v>16789</v>
      </c>
      <c r="AH2475" t="s">
        <v>8273</v>
      </c>
      <c r="AI2475" t="s">
        <v>8295</v>
      </c>
      <c r="AJ2475" t="s">
        <v>8263</v>
      </c>
    </row>
    <row r="2476" spans="1:36" x14ac:dyDescent="0.25">
      <c r="A2476" s="13" t="s">
        <v>13907</v>
      </c>
      <c r="B2476" s="1">
        <v>42831</v>
      </c>
      <c r="C2476" s="2">
        <v>0.53186342592592595</v>
      </c>
      <c r="D2476" t="s">
        <v>13908</v>
      </c>
      <c r="E2476" t="s">
        <v>22</v>
      </c>
      <c r="F2476" t="s">
        <v>13909</v>
      </c>
      <c r="G2476" s="14" t="s">
        <v>13910</v>
      </c>
      <c r="H2476" s="14" t="s">
        <v>13911</v>
      </c>
      <c r="I2476" t="s">
        <v>23</v>
      </c>
      <c r="K2476">
        <v>4</v>
      </c>
      <c r="L2476">
        <v>6</v>
      </c>
      <c r="M2476">
        <v>12</v>
      </c>
      <c r="N2476">
        <v>5</v>
      </c>
      <c r="O2476" t="s">
        <v>13904</v>
      </c>
      <c r="P2476" t="s">
        <v>13905</v>
      </c>
      <c r="Q2476" t="s">
        <v>13906</v>
      </c>
      <c r="R2476" t="s">
        <v>517</v>
      </c>
      <c r="S2476" t="s">
        <v>517</v>
      </c>
      <c r="T2476" t="s">
        <v>517</v>
      </c>
      <c r="U2476" t="s">
        <v>517</v>
      </c>
      <c r="V2476" t="s">
        <v>517</v>
      </c>
      <c r="W2476" t="s">
        <v>858</v>
      </c>
      <c r="X2476" t="s">
        <v>850</v>
      </c>
      <c r="Y2476" t="s">
        <v>13912</v>
      </c>
      <c r="Z2476" s="1">
        <v>29465</v>
      </c>
      <c r="AA2476" t="s">
        <v>3578</v>
      </c>
      <c r="AB2476">
        <v>36</v>
      </c>
      <c r="AC2476" t="s">
        <v>358</v>
      </c>
      <c r="AD2476" t="s">
        <v>482</v>
      </c>
      <c r="AF2476" t="s">
        <v>8313</v>
      </c>
      <c r="AG2476" t="s">
        <v>517</v>
      </c>
      <c r="AH2476" t="s">
        <v>517</v>
      </c>
      <c r="AI2476" t="s">
        <v>517</v>
      </c>
      <c r="AJ2476" t="s">
        <v>517</v>
      </c>
    </row>
    <row r="2477" spans="1:36" x14ac:dyDescent="0.25">
      <c r="A2477" s="13" t="s">
        <v>13914</v>
      </c>
      <c r="B2477" s="1">
        <v>42831</v>
      </c>
      <c r="C2477" s="2">
        <v>0.52975694444444443</v>
      </c>
      <c r="D2477" t="s">
        <v>13915</v>
      </c>
      <c r="E2477" t="s">
        <v>22</v>
      </c>
      <c r="F2477" t="s">
        <v>13916</v>
      </c>
      <c r="G2477" s="14" t="s">
        <v>13917</v>
      </c>
      <c r="H2477" s="14" t="s">
        <v>13918</v>
      </c>
      <c r="I2477" t="s">
        <v>21</v>
      </c>
      <c r="K2477">
        <v>4</v>
      </c>
      <c r="L2477">
        <v>6</v>
      </c>
      <c r="M2477">
        <v>12</v>
      </c>
      <c r="N2477">
        <v>5</v>
      </c>
      <c r="O2477" t="s">
        <v>13913</v>
      </c>
      <c r="P2477" t="s">
        <v>517</v>
      </c>
      <c r="Q2477" t="s">
        <v>517</v>
      </c>
      <c r="R2477" t="s">
        <v>517</v>
      </c>
      <c r="S2477" t="s">
        <v>517</v>
      </c>
      <c r="T2477" t="s">
        <v>517</v>
      </c>
      <c r="U2477" t="s">
        <v>517</v>
      </c>
      <c r="V2477" t="s">
        <v>517</v>
      </c>
      <c r="W2477" t="s">
        <v>537</v>
      </c>
      <c r="X2477" t="s">
        <v>848</v>
      </c>
      <c r="Y2477" t="s">
        <v>13919</v>
      </c>
      <c r="Z2477" s="1">
        <v>27453</v>
      </c>
      <c r="AA2477" t="s">
        <v>13920</v>
      </c>
      <c r="AB2477">
        <v>42</v>
      </c>
      <c r="AC2477" t="s">
        <v>357</v>
      </c>
      <c r="AD2477" t="s">
        <v>509</v>
      </c>
      <c r="AF2477" t="s">
        <v>8313</v>
      </c>
      <c r="AG2477" t="s">
        <v>8295</v>
      </c>
      <c r="AH2477" t="s">
        <v>517</v>
      </c>
      <c r="AI2477" t="s">
        <v>517</v>
      </c>
      <c r="AJ2477" t="s">
        <v>517</v>
      </c>
    </row>
    <row r="2478" spans="1:36" x14ac:dyDescent="0.25">
      <c r="A2478" s="13" t="s">
        <v>13921</v>
      </c>
      <c r="B2478" s="1">
        <v>42831</v>
      </c>
      <c r="C2478" s="2">
        <v>0.49800925925925926</v>
      </c>
      <c r="D2478" t="s">
        <v>13922</v>
      </c>
      <c r="E2478" t="s">
        <v>22</v>
      </c>
      <c r="F2478" t="s">
        <v>13923</v>
      </c>
      <c r="G2478" s="14" t="s">
        <v>13924</v>
      </c>
      <c r="H2478" s="14" t="s">
        <v>13925</v>
      </c>
      <c r="I2478" t="s">
        <v>24</v>
      </c>
      <c r="K2478">
        <v>4</v>
      </c>
      <c r="L2478">
        <v>6</v>
      </c>
      <c r="M2478">
        <v>11</v>
      </c>
      <c r="N2478">
        <v>5</v>
      </c>
      <c r="O2478" t="s">
        <v>517</v>
      </c>
      <c r="P2478" t="s">
        <v>517</v>
      </c>
      <c r="Q2478" t="s">
        <v>517</v>
      </c>
      <c r="R2478" t="s">
        <v>517</v>
      </c>
      <c r="S2478" t="s">
        <v>517</v>
      </c>
      <c r="T2478" t="s">
        <v>517</v>
      </c>
      <c r="U2478" t="s">
        <v>517</v>
      </c>
      <c r="V2478" t="s">
        <v>517</v>
      </c>
      <c r="W2478" t="s">
        <v>517</v>
      </c>
      <c r="X2478" t="s">
        <v>517</v>
      </c>
      <c r="Y2478" t="s">
        <v>13926</v>
      </c>
      <c r="Z2478" s="1">
        <v>25874</v>
      </c>
      <c r="AA2478" t="s">
        <v>13927</v>
      </c>
      <c r="AB2478">
        <v>46</v>
      </c>
      <c r="AC2478" t="s">
        <v>357</v>
      </c>
      <c r="AD2478" t="s">
        <v>488</v>
      </c>
      <c r="AF2478" t="s">
        <v>517</v>
      </c>
      <c r="AG2478" t="s">
        <v>517</v>
      </c>
      <c r="AH2478" t="s">
        <v>517</v>
      </c>
      <c r="AI2478" t="s">
        <v>517</v>
      </c>
      <c r="AJ2478" t="s">
        <v>517</v>
      </c>
    </row>
    <row r="2479" spans="1:36" x14ac:dyDescent="0.25">
      <c r="A2479" s="13" t="s">
        <v>13928</v>
      </c>
      <c r="B2479" s="1">
        <v>42831</v>
      </c>
      <c r="C2479" s="2">
        <v>0.46793981481481484</v>
      </c>
      <c r="D2479" t="s">
        <v>13929</v>
      </c>
      <c r="E2479" t="s">
        <v>22</v>
      </c>
      <c r="F2479" t="s">
        <v>13930</v>
      </c>
      <c r="G2479" t="s">
        <v>13931</v>
      </c>
      <c r="H2479" t="s">
        <v>13932</v>
      </c>
      <c r="I2479" t="s">
        <v>24</v>
      </c>
      <c r="K2479">
        <v>4</v>
      </c>
      <c r="L2479">
        <v>6</v>
      </c>
      <c r="M2479">
        <v>11</v>
      </c>
      <c r="N2479">
        <v>5</v>
      </c>
      <c r="O2479" t="s">
        <v>517</v>
      </c>
      <c r="P2479" t="s">
        <v>517</v>
      </c>
      <c r="Q2479" t="s">
        <v>517</v>
      </c>
      <c r="R2479" t="s">
        <v>517</v>
      </c>
      <c r="S2479" t="s">
        <v>517</v>
      </c>
      <c r="T2479" t="s">
        <v>517</v>
      </c>
      <c r="U2479" t="s">
        <v>517</v>
      </c>
      <c r="V2479" t="s">
        <v>517</v>
      </c>
      <c r="W2479" t="s">
        <v>517</v>
      </c>
      <c r="X2479" t="s">
        <v>517</v>
      </c>
      <c r="Y2479" t="s">
        <v>13933</v>
      </c>
      <c r="Z2479">
        <v>25662</v>
      </c>
      <c r="AA2479" t="s">
        <v>1358</v>
      </c>
      <c r="AB2479">
        <v>47</v>
      </c>
      <c r="AC2479" t="s">
        <v>358</v>
      </c>
      <c r="AD2479" t="s">
        <v>482</v>
      </c>
      <c r="AF2479" t="s">
        <v>8295</v>
      </c>
      <c r="AG2479" t="s">
        <v>517</v>
      </c>
      <c r="AH2479" t="s">
        <v>517</v>
      </c>
      <c r="AI2479" t="s">
        <v>517</v>
      </c>
      <c r="AJ2479" t="s">
        <v>517</v>
      </c>
    </row>
    <row r="2480" spans="1:36" x14ac:dyDescent="0.25">
      <c r="A2480" s="13" t="s">
        <v>13935</v>
      </c>
      <c r="B2480" s="1">
        <v>42831</v>
      </c>
      <c r="C2480" s="2">
        <v>0.46484953703703707</v>
      </c>
      <c r="D2480" t="s">
        <v>13936</v>
      </c>
      <c r="E2480" t="s">
        <v>22</v>
      </c>
      <c r="F2480" t="s">
        <v>13937</v>
      </c>
      <c r="G2480" s="14" t="s">
        <v>13938</v>
      </c>
      <c r="H2480" s="14" t="s">
        <v>13939</v>
      </c>
      <c r="I2480" t="s">
        <v>23</v>
      </c>
      <c r="K2480">
        <v>4</v>
      </c>
      <c r="L2480">
        <v>6</v>
      </c>
      <c r="M2480">
        <v>11</v>
      </c>
      <c r="N2480">
        <v>5</v>
      </c>
      <c r="O2480" t="s">
        <v>13934</v>
      </c>
      <c r="P2480" t="s">
        <v>517</v>
      </c>
      <c r="Q2480" t="s">
        <v>517</v>
      </c>
      <c r="R2480" t="s">
        <v>517</v>
      </c>
      <c r="S2480" t="s">
        <v>517</v>
      </c>
      <c r="T2480" t="s">
        <v>517</v>
      </c>
      <c r="U2480" t="s">
        <v>517</v>
      </c>
      <c r="V2480" t="s">
        <v>517</v>
      </c>
      <c r="W2480" t="s">
        <v>537</v>
      </c>
      <c r="X2480" t="s">
        <v>849</v>
      </c>
      <c r="Y2480" t="s">
        <v>13196</v>
      </c>
      <c r="Z2480" s="1">
        <v>24363</v>
      </c>
      <c r="AA2480" t="s">
        <v>1661</v>
      </c>
      <c r="AB2480">
        <v>50</v>
      </c>
      <c r="AC2480" t="s">
        <v>358</v>
      </c>
      <c r="AD2480" t="s">
        <v>482</v>
      </c>
      <c r="AF2480" t="s">
        <v>8266</v>
      </c>
      <c r="AG2480" t="s">
        <v>8313</v>
      </c>
      <c r="AH2480" t="s">
        <v>517</v>
      </c>
      <c r="AI2480" t="s">
        <v>517</v>
      </c>
      <c r="AJ2480" t="s">
        <v>517</v>
      </c>
    </row>
    <row r="2481" spans="1:36" x14ac:dyDescent="0.25">
      <c r="A2481" s="13" t="s">
        <v>13940</v>
      </c>
      <c r="B2481" s="1">
        <v>42831</v>
      </c>
      <c r="C2481" s="2">
        <v>0.45277777777777778</v>
      </c>
      <c r="D2481" t="s">
        <v>13941</v>
      </c>
      <c r="E2481" t="s">
        <v>22</v>
      </c>
      <c r="F2481" t="s">
        <v>13942</v>
      </c>
      <c r="G2481" s="14" t="s">
        <v>13943</v>
      </c>
      <c r="H2481" s="14" t="s">
        <v>13944</v>
      </c>
      <c r="I2481" t="s">
        <v>21</v>
      </c>
      <c r="K2481">
        <v>4</v>
      </c>
      <c r="L2481">
        <v>6</v>
      </c>
      <c r="M2481">
        <v>10</v>
      </c>
      <c r="N2481">
        <v>5</v>
      </c>
      <c r="O2481" t="s">
        <v>517</v>
      </c>
      <c r="P2481" t="s">
        <v>517</v>
      </c>
      <c r="Q2481" t="s">
        <v>517</v>
      </c>
      <c r="R2481" t="s">
        <v>517</v>
      </c>
      <c r="S2481" t="s">
        <v>517</v>
      </c>
      <c r="T2481" t="s">
        <v>517</v>
      </c>
      <c r="U2481" t="s">
        <v>517</v>
      </c>
      <c r="V2481" t="s">
        <v>517</v>
      </c>
      <c r="W2481" t="s">
        <v>517</v>
      </c>
      <c r="X2481" t="s">
        <v>517</v>
      </c>
      <c r="Y2481" t="s">
        <v>517</v>
      </c>
      <c r="Z2481" s="1" t="s">
        <v>517</v>
      </c>
      <c r="AA2481" t="s">
        <v>529</v>
      </c>
      <c r="AB2481" t="s">
        <v>517</v>
      </c>
      <c r="AC2481" t="s">
        <v>358</v>
      </c>
      <c r="AD2481" t="s">
        <v>517</v>
      </c>
      <c r="AF2481" t="s">
        <v>8264</v>
      </c>
      <c r="AG2481" t="s">
        <v>8263</v>
      </c>
      <c r="AH2481" t="s">
        <v>8259</v>
      </c>
      <c r="AI2481" t="s">
        <v>8295</v>
      </c>
      <c r="AJ2481" t="s">
        <v>517</v>
      </c>
    </row>
    <row r="2482" spans="1:36" x14ac:dyDescent="0.25">
      <c r="A2482" s="13" t="s">
        <v>13945</v>
      </c>
      <c r="B2482" s="1">
        <v>42831</v>
      </c>
      <c r="C2482" s="2">
        <v>0.44043981481481481</v>
      </c>
      <c r="D2482" t="s">
        <v>11979</v>
      </c>
      <c r="E2482" t="s">
        <v>22</v>
      </c>
      <c r="F2482" t="s">
        <v>11980</v>
      </c>
      <c r="G2482" s="14" t="s">
        <v>11981</v>
      </c>
      <c r="H2482" s="14" t="s">
        <v>13946</v>
      </c>
      <c r="I2482" t="s">
        <v>23</v>
      </c>
      <c r="K2482">
        <v>4</v>
      </c>
      <c r="L2482">
        <v>6</v>
      </c>
      <c r="M2482">
        <v>10</v>
      </c>
      <c r="N2482">
        <v>5</v>
      </c>
      <c r="O2482" t="s">
        <v>11977</v>
      </c>
      <c r="P2482" t="s">
        <v>517</v>
      </c>
      <c r="Q2482" t="s">
        <v>517</v>
      </c>
      <c r="R2482" t="s">
        <v>517</v>
      </c>
      <c r="S2482" t="s">
        <v>517</v>
      </c>
      <c r="T2482" t="s">
        <v>517</v>
      </c>
      <c r="U2482" t="s">
        <v>517</v>
      </c>
      <c r="V2482" t="s">
        <v>517</v>
      </c>
      <c r="W2482" t="s">
        <v>1699</v>
      </c>
      <c r="X2482" t="s">
        <v>477</v>
      </c>
      <c r="Y2482" t="s">
        <v>11983</v>
      </c>
      <c r="Z2482" s="1">
        <v>23714</v>
      </c>
      <c r="AA2482" t="s">
        <v>11984</v>
      </c>
      <c r="AB2482">
        <v>52</v>
      </c>
      <c r="AC2482" t="s">
        <v>358</v>
      </c>
      <c r="AD2482" t="s">
        <v>482</v>
      </c>
      <c r="AF2482" t="s">
        <v>517</v>
      </c>
      <c r="AG2482" t="s">
        <v>517</v>
      </c>
      <c r="AH2482" t="s">
        <v>517</v>
      </c>
      <c r="AI2482" t="s">
        <v>517</v>
      </c>
      <c r="AJ2482" t="s">
        <v>517</v>
      </c>
    </row>
    <row r="2483" spans="1:36" x14ac:dyDescent="0.25">
      <c r="A2483" s="13" t="s">
        <v>13947</v>
      </c>
      <c r="B2483" s="1">
        <v>42831</v>
      </c>
      <c r="C2483" s="2">
        <v>0.35803240740740744</v>
      </c>
      <c r="D2483" t="s">
        <v>13948</v>
      </c>
      <c r="E2483" t="s">
        <v>22</v>
      </c>
      <c r="F2483" t="s">
        <v>13949</v>
      </c>
      <c r="G2483" t="s">
        <v>13950</v>
      </c>
      <c r="H2483" t="s">
        <v>13951</v>
      </c>
      <c r="I2483" t="s">
        <v>21</v>
      </c>
      <c r="K2483">
        <v>4</v>
      </c>
      <c r="L2483">
        <v>6</v>
      </c>
      <c r="M2483">
        <v>8</v>
      </c>
      <c r="N2483">
        <v>5</v>
      </c>
      <c r="O2483" t="s">
        <v>517</v>
      </c>
      <c r="P2483" t="s">
        <v>517</v>
      </c>
      <c r="Q2483" t="s">
        <v>517</v>
      </c>
      <c r="R2483" t="s">
        <v>517</v>
      </c>
      <c r="S2483" t="s">
        <v>517</v>
      </c>
      <c r="T2483" t="s">
        <v>517</v>
      </c>
      <c r="U2483" t="s">
        <v>517</v>
      </c>
      <c r="V2483" t="s">
        <v>517</v>
      </c>
      <c r="W2483" t="s">
        <v>517</v>
      </c>
      <c r="X2483" t="s">
        <v>517</v>
      </c>
      <c r="Y2483" t="s">
        <v>13952</v>
      </c>
      <c r="Z2483">
        <v>33653</v>
      </c>
      <c r="AA2483" t="s">
        <v>13953</v>
      </c>
      <c r="AB2483">
        <v>25</v>
      </c>
      <c r="AC2483" t="s">
        <v>358</v>
      </c>
      <c r="AD2483" t="s">
        <v>495</v>
      </c>
      <c r="AF2483" t="s">
        <v>517</v>
      </c>
      <c r="AG2483" t="s">
        <v>517</v>
      </c>
      <c r="AH2483" t="s">
        <v>517</v>
      </c>
      <c r="AI2483" t="s">
        <v>517</v>
      </c>
      <c r="AJ2483" t="s">
        <v>517</v>
      </c>
    </row>
    <row r="2484" spans="1:36" x14ac:dyDescent="0.25">
      <c r="A2484" s="13" t="s">
        <v>13954</v>
      </c>
      <c r="B2484" s="1">
        <v>42831</v>
      </c>
      <c r="C2484" s="2">
        <v>0.31215277777777778</v>
      </c>
      <c r="D2484" t="s">
        <v>13955</v>
      </c>
      <c r="E2484" t="s">
        <v>13956</v>
      </c>
      <c r="F2484" t="s">
        <v>13957</v>
      </c>
      <c r="G2484" s="14" t="s">
        <v>13958</v>
      </c>
      <c r="H2484" s="14" t="s">
        <v>13959</v>
      </c>
      <c r="I2484" t="s">
        <v>21</v>
      </c>
      <c r="K2484">
        <v>4</v>
      </c>
      <c r="L2484">
        <v>6</v>
      </c>
      <c r="M2484">
        <v>7</v>
      </c>
      <c r="N2484">
        <v>5</v>
      </c>
      <c r="O2484" t="s">
        <v>517</v>
      </c>
      <c r="P2484" t="s">
        <v>517</v>
      </c>
      <c r="Q2484" t="s">
        <v>517</v>
      </c>
      <c r="R2484" t="s">
        <v>517</v>
      </c>
      <c r="S2484" t="s">
        <v>517</v>
      </c>
      <c r="T2484" t="s">
        <v>517</v>
      </c>
      <c r="U2484" t="s">
        <v>517</v>
      </c>
      <c r="V2484" t="s">
        <v>517</v>
      </c>
      <c r="W2484" t="s">
        <v>517</v>
      </c>
      <c r="X2484" t="s">
        <v>517</v>
      </c>
      <c r="Y2484" t="s">
        <v>517</v>
      </c>
      <c r="Z2484" s="1" t="s">
        <v>517</v>
      </c>
      <c r="AA2484" t="s">
        <v>13960</v>
      </c>
      <c r="AB2484" t="s">
        <v>517</v>
      </c>
      <c r="AC2484" t="s">
        <v>358</v>
      </c>
      <c r="AD2484" t="s">
        <v>517</v>
      </c>
      <c r="AF2484" t="s">
        <v>517</v>
      </c>
      <c r="AG2484" t="s">
        <v>517</v>
      </c>
      <c r="AH2484" t="s">
        <v>517</v>
      </c>
      <c r="AI2484" t="s">
        <v>517</v>
      </c>
      <c r="AJ2484" t="s">
        <v>517</v>
      </c>
    </row>
    <row r="2485" spans="1:36" x14ac:dyDescent="0.25">
      <c r="A2485" s="13" t="s">
        <v>13962</v>
      </c>
      <c r="B2485" s="1">
        <v>42831</v>
      </c>
      <c r="C2485" s="2">
        <v>4.4699074074074079E-2</v>
      </c>
      <c r="D2485" t="s">
        <v>13963</v>
      </c>
      <c r="E2485" t="s">
        <v>3836</v>
      </c>
      <c r="F2485" t="s">
        <v>13964</v>
      </c>
      <c r="G2485" s="14" t="s">
        <v>13965</v>
      </c>
      <c r="H2485" s="14" t="s">
        <v>13966</v>
      </c>
      <c r="I2485" t="s">
        <v>23</v>
      </c>
      <c r="K2485">
        <v>4</v>
      </c>
      <c r="L2485">
        <v>6</v>
      </c>
      <c r="M2485">
        <v>1</v>
      </c>
      <c r="N2485">
        <v>5</v>
      </c>
      <c r="O2485" t="s">
        <v>13961</v>
      </c>
      <c r="P2485" t="s">
        <v>517</v>
      </c>
      <c r="Q2485" t="s">
        <v>517</v>
      </c>
      <c r="R2485" t="s">
        <v>517</v>
      </c>
      <c r="S2485" t="s">
        <v>517</v>
      </c>
      <c r="T2485" t="s">
        <v>517</v>
      </c>
      <c r="U2485" t="s">
        <v>517</v>
      </c>
      <c r="V2485" t="s">
        <v>517</v>
      </c>
      <c r="W2485" t="s">
        <v>1217</v>
      </c>
      <c r="X2485" t="s">
        <v>590</v>
      </c>
      <c r="Y2485" t="s">
        <v>517</v>
      </c>
      <c r="Z2485" s="1" t="s">
        <v>517</v>
      </c>
      <c r="AA2485" t="s">
        <v>13967</v>
      </c>
      <c r="AB2485" t="s">
        <v>517</v>
      </c>
      <c r="AC2485" t="s">
        <v>358</v>
      </c>
      <c r="AD2485" t="s">
        <v>517</v>
      </c>
      <c r="AF2485" t="s">
        <v>8313</v>
      </c>
      <c r="AG2485" t="s">
        <v>517</v>
      </c>
      <c r="AH2485" t="s">
        <v>517</v>
      </c>
      <c r="AI2485" t="s">
        <v>517</v>
      </c>
      <c r="AJ2485" t="s">
        <v>517</v>
      </c>
    </row>
    <row r="2486" spans="1:36" x14ac:dyDescent="0.25">
      <c r="A2486" s="13" t="s">
        <v>13968</v>
      </c>
      <c r="B2486" s="1">
        <v>42830</v>
      </c>
      <c r="C2486" s="2">
        <v>0.94898148148148154</v>
      </c>
      <c r="D2486" t="s">
        <v>13969</v>
      </c>
      <c r="E2486" t="s">
        <v>22</v>
      </c>
      <c r="F2486" t="s">
        <v>13970</v>
      </c>
      <c r="G2486" s="14" t="s">
        <v>13971</v>
      </c>
      <c r="H2486" s="14" t="s">
        <v>13972</v>
      </c>
      <c r="I2486" t="s">
        <v>24</v>
      </c>
      <c r="K2486">
        <v>4</v>
      </c>
      <c r="L2486">
        <v>5</v>
      </c>
      <c r="M2486">
        <v>22</v>
      </c>
      <c r="N2486">
        <v>4</v>
      </c>
      <c r="O2486" t="s">
        <v>517</v>
      </c>
      <c r="P2486" t="s">
        <v>517</v>
      </c>
      <c r="Q2486" t="s">
        <v>517</v>
      </c>
      <c r="R2486" t="s">
        <v>517</v>
      </c>
      <c r="S2486" t="s">
        <v>517</v>
      </c>
      <c r="T2486" t="s">
        <v>517</v>
      </c>
      <c r="U2486" t="s">
        <v>517</v>
      </c>
      <c r="V2486" t="s">
        <v>517</v>
      </c>
      <c r="W2486" t="s">
        <v>517</v>
      </c>
      <c r="X2486" t="s">
        <v>517</v>
      </c>
      <c r="Y2486" t="s">
        <v>13973</v>
      </c>
      <c r="Z2486" s="1">
        <v>25117</v>
      </c>
      <c r="AA2486" t="s">
        <v>3047</v>
      </c>
      <c r="AB2486">
        <v>48</v>
      </c>
      <c r="AC2486" t="s">
        <v>357</v>
      </c>
      <c r="AD2486" t="s">
        <v>482</v>
      </c>
      <c r="AF2486" t="s">
        <v>8259</v>
      </c>
      <c r="AG2486" t="s">
        <v>8273</v>
      </c>
      <c r="AH2486" t="s">
        <v>517</v>
      </c>
      <c r="AI2486" t="s">
        <v>517</v>
      </c>
      <c r="AJ2486" t="s">
        <v>517</v>
      </c>
    </row>
    <row r="2487" spans="1:36" x14ac:dyDescent="0.25">
      <c r="A2487" s="13" t="s">
        <v>13974</v>
      </c>
      <c r="B2487" s="1">
        <v>42830</v>
      </c>
      <c r="C2487" s="2">
        <v>0.86682870370370368</v>
      </c>
      <c r="D2487" t="s">
        <v>12917</v>
      </c>
      <c r="E2487" t="s">
        <v>22</v>
      </c>
      <c r="F2487" t="s">
        <v>12918</v>
      </c>
      <c r="G2487" t="s">
        <v>12919</v>
      </c>
      <c r="H2487" t="s">
        <v>13975</v>
      </c>
      <c r="I2487" t="s">
        <v>21</v>
      </c>
      <c r="K2487">
        <v>4</v>
      </c>
      <c r="L2487">
        <v>5</v>
      </c>
      <c r="M2487">
        <v>20</v>
      </c>
      <c r="N2487">
        <v>4</v>
      </c>
      <c r="O2487" t="s">
        <v>517</v>
      </c>
      <c r="P2487" t="s">
        <v>517</v>
      </c>
      <c r="Q2487" t="s">
        <v>517</v>
      </c>
      <c r="R2487" t="s">
        <v>517</v>
      </c>
      <c r="S2487" t="s">
        <v>517</v>
      </c>
      <c r="T2487" t="s">
        <v>517</v>
      </c>
      <c r="U2487" t="s">
        <v>517</v>
      </c>
      <c r="V2487" t="s">
        <v>517</v>
      </c>
      <c r="W2487" t="s">
        <v>517</v>
      </c>
      <c r="X2487" t="s">
        <v>517</v>
      </c>
      <c r="Y2487" t="s">
        <v>12921</v>
      </c>
      <c r="Z2487">
        <v>29812</v>
      </c>
      <c r="AA2487" t="s">
        <v>12922</v>
      </c>
      <c r="AB2487">
        <v>35</v>
      </c>
      <c r="AC2487" t="s">
        <v>358</v>
      </c>
      <c r="AD2487" t="s">
        <v>483</v>
      </c>
      <c r="AF2487" t="s">
        <v>8259</v>
      </c>
      <c r="AG2487" t="s">
        <v>8270</v>
      </c>
      <c r="AH2487" t="s">
        <v>8313</v>
      </c>
      <c r="AI2487" t="s">
        <v>8304</v>
      </c>
      <c r="AJ2487" t="s">
        <v>8295</v>
      </c>
    </row>
    <row r="2488" spans="1:36" x14ac:dyDescent="0.25">
      <c r="A2488" s="13" t="s">
        <v>13977</v>
      </c>
      <c r="B2488" s="1">
        <v>42830</v>
      </c>
      <c r="C2488" s="2">
        <v>0.81990740740740742</v>
      </c>
      <c r="D2488" t="s">
        <v>13978</v>
      </c>
      <c r="E2488" t="s">
        <v>22</v>
      </c>
      <c r="F2488" t="s">
        <v>13979</v>
      </c>
      <c r="G2488" s="14" t="s">
        <v>13980</v>
      </c>
      <c r="H2488" s="14" t="s">
        <v>13981</v>
      </c>
      <c r="I2488" t="s">
        <v>23</v>
      </c>
      <c r="K2488">
        <v>4</v>
      </c>
      <c r="L2488">
        <v>5</v>
      </c>
      <c r="M2488">
        <v>19</v>
      </c>
      <c r="N2488">
        <v>4</v>
      </c>
      <c r="O2488" t="s">
        <v>13976</v>
      </c>
      <c r="P2488" t="s">
        <v>517</v>
      </c>
      <c r="Q2488" t="s">
        <v>517</v>
      </c>
      <c r="R2488" t="s">
        <v>517</v>
      </c>
      <c r="S2488" t="s">
        <v>517</v>
      </c>
      <c r="T2488" t="s">
        <v>517</v>
      </c>
      <c r="U2488" t="s">
        <v>517</v>
      </c>
      <c r="V2488" t="s">
        <v>517</v>
      </c>
      <c r="W2488" t="s">
        <v>589</v>
      </c>
      <c r="X2488" t="s">
        <v>590</v>
      </c>
      <c r="Y2488" t="s">
        <v>5136</v>
      </c>
      <c r="Z2488" s="1">
        <v>29099</v>
      </c>
      <c r="AA2488" t="s">
        <v>519</v>
      </c>
      <c r="AB2488">
        <v>37</v>
      </c>
      <c r="AC2488" t="s">
        <v>358</v>
      </c>
      <c r="AD2488" t="s">
        <v>502</v>
      </c>
      <c r="AF2488" t="s">
        <v>8295</v>
      </c>
      <c r="AG2488" t="s">
        <v>517</v>
      </c>
      <c r="AH2488" t="s">
        <v>517</v>
      </c>
      <c r="AI2488" t="s">
        <v>517</v>
      </c>
      <c r="AJ2488" t="s">
        <v>517</v>
      </c>
    </row>
    <row r="2489" spans="1:36" x14ac:dyDescent="0.25">
      <c r="A2489" s="13" t="s">
        <v>13983</v>
      </c>
      <c r="B2489" s="1">
        <v>42830</v>
      </c>
      <c r="C2489" s="2">
        <v>0.78893518518518524</v>
      </c>
      <c r="D2489" t="s">
        <v>13984</v>
      </c>
      <c r="E2489" t="s">
        <v>22</v>
      </c>
      <c r="F2489" t="s">
        <v>13985</v>
      </c>
      <c r="G2489" s="14" t="s">
        <v>13986</v>
      </c>
      <c r="H2489" s="14" t="s">
        <v>13987</v>
      </c>
      <c r="I2489" t="s">
        <v>23</v>
      </c>
      <c r="K2489">
        <v>4</v>
      </c>
      <c r="L2489">
        <v>5</v>
      </c>
      <c r="M2489">
        <v>18</v>
      </c>
      <c r="N2489">
        <v>4</v>
      </c>
      <c r="O2489" t="s">
        <v>13982</v>
      </c>
      <c r="P2489" t="s">
        <v>517</v>
      </c>
      <c r="Q2489" t="s">
        <v>517</v>
      </c>
      <c r="R2489" t="s">
        <v>517</v>
      </c>
      <c r="S2489" t="s">
        <v>517</v>
      </c>
      <c r="T2489" t="s">
        <v>517</v>
      </c>
      <c r="U2489" t="s">
        <v>517</v>
      </c>
      <c r="V2489" t="s">
        <v>517</v>
      </c>
      <c r="W2489" t="s">
        <v>862</v>
      </c>
      <c r="X2489" t="s">
        <v>527</v>
      </c>
      <c r="Y2489" t="s">
        <v>13988</v>
      </c>
      <c r="Z2489" s="1">
        <v>34991</v>
      </c>
      <c r="AA2489" t="s">
        <v>582</v>
      </c>
      <c r="AB2489">
        <v>21</v>
      </c>
      <c r="AC2489" t="s">
        <v>358</v>
      </c>
      <c r="AD2489" t="s">
        <v>498</v>
      </c>
      <c r="AF2489" t="s">
        <v>517</v>
      </c>
      <c r="AG2489" t="s">
        <v>517</v>
      </c>
      <c r="AH2489" t="s">
        <v>517</v>
      </c>
      <c r="AI2489" t="s">
        <v>517</v>
      </c>
      <c r="AJ2489" t="s">
        <v>517</v>
      </c>
    </row>
    <row r="2490" spans="1:36" x14ac:dyDescent="0.25">
      <c r="A2490" s="13" t="s">
        <v>13989</v>
      </c>
      <c r="B2490" s="1">
        <v>42830</v>
      </c>
      <c r="C2490" s="2">
        <v>0.74045138888888884</v>
      </c>
      <c r="D2490" t="s">
        <v>13990</v>
      </c>
      <c r="E2490" t="s">
        <v>22</v>
      </c>
      <c r="F2490" t="s">
        <v>13991</v>
      </c>
      <c r="G2490" t="s">
        <v>13992</v>
      </c>
      <c r="H2490" t="s">
        <v>13993</v>
      </c>
      <c r="I2490" t="s">
        <v>25</v>
      </c>
      <c r="K2490">
        <v>4</v>
      </c>
      <c r="L2490">
        <v>5</v>
      </c>
      <c r="M2490">
        <v>17</v>
      </c>
      <c r="N2490">
        <v>4</v>
      </c>
      <c r="O2490" t="s">
        <v>517</v>
      </c>
      <c r="P2490" t="s">
        <v>517</v>
      </c>
      <c r="Q2490" t="s">
        <v>517</v>
      </c>
      <c r="R2490" t="s">
        <v>517</v>
      </c>
      <c r="S2490" t="s">
        <v>517</v>
      </c>
      <c r="T2490" t="s">
        <v>517</v>
      </c>
      <c r="U2490" t="s">
        <v>517</v>
      </c>
      <c r="V2490" t="s">
        <v>517</v>
      </c>
      <c r="W2490" t="s">
        <v>517</v>
      </c>
      <c r="X2490" t="s">
        <v>517</v>
      </c>
      <c r="Y2490" t="s">
        <v>13994</v>
      </c>
      <c r="Z2490">
        <v>35510</v>
      </c>
      <c r="AA2490" t="s">
        <v>546</v>
      </c>
      <c r="AB2490">
        <v>20</v>
      </c>
      <c r="AC2490" t="s">
        <v>358</v>
      </c>
      <c r="AD2490" t="s">
        <v>489</v>
      </c>
      <c r="AF2490" t="s">
        <v>8313</v>
      </c>
      <c r="AG2490" t="s">
        <v>517</v>
      </c>
      <c r="AH2490" t="s">
        <v>517</v>
      </c>
      <c r="AI2490" t="s">
        <v>517</v>
      </c>
      <c r="AJ2490" t="s">
        <v>517</v>
      </c>
    </row>
    <row r="2491" spans="1:36" x14ac:dyDescent="0.25">
      <c r="A2491" s="13" t="s">
        <v>13996</v>
      </c>
      <c r="B2491" s="1">
        <v>42830</v>
      </c>
      <c r="C2491" s="2">
        <v>0.73671296296296296</v>
      </c>
      <c r="D2491" t="s">
        <v>13997</v>
      </c>
      <c r="E2491" t="s">
        <v>22</v>
      </c>
      <c r="F2491" t="s">
        <v>13998</v>
      </c>
      <c r="G2491" s="14" t="s">
        <v>13999</v>
      </c>
      <c r="H2491" s="14" t="s">
        <v>14000</v>
      </c>
      <c r="I2491" t="s">
        <v>23</v>
      </c>
      <c r="K2491">
        <v>4</v>
      </c>
      <c r="L2491">
        <v>5</v>
      </c>
      <c r="M2491">
        <v>17</v>
      </c>
      <c r="N2491">
        <v>4</v>
      </c>
      <c r="O2491" t="s">
        <v>13995</v>
      </c>
      <c r="P2491" t="s">
        <v>517</v>
      </c>
      <c r="Q2491" t="s">
        <v>517</v>
      </c>
      <c r="R2491" t="s">
        <v>517</v>
      </c>
      <c r="S2491" t="s">
        <v>517</v>
      </c>
      <c r="T2491" t="s">
        <v>517</v>
      </c>
      <c r="U2491" t="s">
        <v>517</v>
      </c>
      <c r="V2491" t="s">
        <v>517</v>
      </c>
      <c r="W2491" t="s">
        <v>589</v>
      </c>
      <c r="X2491" t="s">
        <v>590</v>
      </c>
      <c r="Y2491" t="s">
        <v>14001</v>
      </c>
      <c r="Z2491" s="1">
        <v>33556</v>
      </c>
      <c r="AA2491" t="s">
        <v>879</v>
      </c>
      <c r="AB2491">
        <v>25</v>
      </c>
      <c r="AC2491" t="s">
        <v>357</v>
      </c>
      <c r="AD2491" t="s">
        <v>504</v>
      </c>
      <c r="AF2491" t="s">
        <v>517</v>
      </c>
      <c r="AG2491" t="s">
        <v>517</v>
      </c>
      <c r="AH2491" t="s">
        <v>517</v>
      </c>
      <c r="AI2491" t="s">
        <v>517</v>
      </c>
      <c r="AJ2491" t="s">
        <v>517</v>
      </c>
    </row>
    <row r="2492" spans="1:36" x14ac:dyDescent="0.25">
      <c r="A2492" s="13" t="s">
        <v>14003</v>
      </c>
      <c r="B2492" s="1">
        <v>42830</v>
      </c>
      <c r="C2492" s="2">
        <v>0.73487268518518523</v>
      </c>
      <c r="D2492" t="s">
        <v>9480</v>
      </c>
      <c r="E2492" t="s">
        <v>22</v>
      </c>
      <c r="F2492" t="s">
        <v>9481</v>
      </c>
      <c r="G2492" s="14" t="s">
        <v>9482</v>
      </c>
      <c r="H2492" s="14" t="s">
        <v>14004</v>
      </c>
      <c r="I2492" t="s">
        <v>23</v>
      </c>
      <c r="K2492">
        <v>4</v>
      </c>
      <c r="L2492">
        <v>5</v>
      </c>
      <c r="M2492">
        <v>17</v>
      </c>
      <c r="N2492">
        <v>4</v>
      </c>
      <c r="O2492" t="s">
        <v>14002</v>
      </c>
      <c r="P2492" t="s">
        <v>517</v>
      </c>
      <c r="Q2492" t="s">
        <v>517</v>
      </c>
      <c r="R2492" t="s">
        <v>517</v>
      </c>
      <c r="S2492" t="s">
        <v>517</v>
      </c>
      <c r="T2492" t="s">
        <v>517</v>
      </c>
      <c r="U2492" t="s">
        <v>517</v>
      </c>
      <c r="V2492" t="s">
        <v>517</v>
      </c>
      <c r="W2492" t="s">
        <v>856</v>
      </c>
      <c r="X2492" t="s">
        <v>14005</v>
      </c>
      <c r="Y2492" t="s">
        <v>9484</v>
      </c>
      <c r="Z2492" s="1">
        <v>34149</v>
      </c>
      <c r="AA2492" t="s">
        <v>9485</v>
      </c>
      <c r="AB2492">
        <v>23</v>
      </c>
      <c r="AC2492" t="s">
        <v>357</v>
      </c>
      <c r="AD2492" t="s">
        <v>492</v>
      </c>
      <c r="AF2492" t="s">
        <v>517</v>
      </c>
      <c r="AG2492" t="s">
        <v>517</v>
      </c>
      <c r="AH2492" t="s">
        <v>517</v>
      </c>
      <c r="AI2492" t="s">
        <v>517</v>
      </c>
      <c r="AJ2492" t="s">
        <v>517</v>
      </c>
    </row>
    <row r="2493" spans="1:36" x14ac:dyDescent="0.25">
      <c r="A2493" s="13" t="s">
        <v>14007</v>
      </c>
      <c r="B2493" s="1">
        <v>42830</v>
      </c>
      <c r="C2493" s="2">
        <v>0.72865740740740748</v>
      </c>
      <c r="D2493" t="s">
        <v>14008</v>
      </c>
      <c r="E2493" t="s">
        <v>22</v>
      </c>
      <c r="F2493" t="s">
        <v>14009</v>
      </c>
      <c r="G2493" t="s">
        <v>14010</v>
      </c>
      <c r="H2493" t="s">
        <v>14011</v>
      </c>
      <c r="I2493" t="s">
        <v>21</v>
      </c>
      <c r="K2493">
        <v>4</v>
      </c>
      <c r="L2493">
        <v>5</v>
      </c>
      <c r="M2493">
        <v>17</v>
      </c>
      <c r="N2493">
        <v>4</v>
      </c>
      <c r="O2493" t="s">
        <v>14006</v>
      </c>
      <c r="P2493" t="s">
        <v>517</v>
      </c>
      <c r="Q2493" t="s">
        <v>517</v>
      </c>
      <c r="R2493" t="s">
        <v>517</v>
      </c>
      <c r="S2493" t="s">
        <v>517</v>
      </c>
      <c r="T2493" t="s">
        <v>517</v>
      </c>
      <c r="U2493" t="s">
        <v>517</v>
      </c>
      <c r="V2493" t="s">
        <v>517</v>
      </c>
      <c r="W2493" t="s">
        <v>476</v>
      </c>
      <c r="X2493" t="s">
        <v>846</v>
      </c>
      <c r="Y2493" t="s">
        <v>14012</v>
      </c>
      <c r="Z2493">
        <v>24729</v>
      </c>
      <c r="AA2493" t="s">
        <v>14013</v>
      </c>
      <c r="AB2493">
        <v>49</v>
      </c>
      <c r="AC2493" t="s">
        <v>358</v>
      </c>
      <c r="AD2493" t="s">
        <v>491</v>
      </c>
      <c r="AF2493" t="s">
        <v>8282</v>
      </c>
      <c r="AG2493" t="s">
        <v>517</v>
      </c>
      <c r="AH2493" t="s">
        <v>517</v>
      </c>
      <c r="AI2493" t="s">
        <v>517</v>
      </c>
      <c r="AJ2493" t="s">
        <v>517</v>
      </c>
    </row>
    <row r="2494" spans="1:36" x14ac:dyDescent="0.25">
      <c r="A2494" s="13" t="s">
        <v>14015</v>
      </c>
      <c r="B2494" s="1">
        <v>42830</v>
      </c>
      <c r="C2494" s="2">
        <v>0.69966435185185183</v>
      </c>
      <c r="D2494" t="s">
        <v>14016</v>
      </c>
      <c r="E2494" t="s">
        <v>116</v>
      </c>
      <c r="F2494" t="s">
        <v>14017</v>
      </c>
      <c r="G2494" s="14" t="s">
        <v>14018</v>
      </c>
      <c r="H2494" s="14" t="s">
        <v>14019</v>
      </c>
      <c r="I2494" t="s">
        <v>23</v>
      </c>
      <c r="K2494">
        <v>4</v>
      </c>
      <c r="L2494">
        <v>5</v>
      </c>
      <c r="M2494">
        <v>16</v>
      </c>
      <c r="N2494">
        <v>4</v>
      </c>
      <c r="O2494" t="s">
        <v>14014</v>
      </c>
      <c r="P2494" t="s">
        <v>517</v>
      </c>
      <c r="Q2494" t="s">
        <v>517</v>
      </c>
      <c r="R2494" t="s">
        <v>517</v>
      </c>
      <c r="S2494" t="s">
        <v>517</v>
      </c>
      <c r="T2494" t="s">
        <v>517</v>
      </c>
      <c r="U2494" t="s">
        <v>517</v>
      </c>
      <c r="V2494" t="s">
        <v>517</v>
      </c>
      <c r="W2494" t="s">
        <v>589</v>
      </c>
      <c r="X2494" t="s">
        <v>590</v>
      </c>
      <c r="Y2494" t="s">
        <v>517</v>
      </c>
      <c r="Z2494" s="1" t="s">
        <v>517</v>
      </c>
      <c r="AA2494" t="s">
        <v>674</v>
      </c>
      <c r="AB2494" t="s">
        <v>517</v>
      </c>
      <c r="AC2494" t="s">
        <v>358</v>
      </c>
      <c r="AD2494" t="s">
        <v>517</v>
      </c>
      <c r="AF2494" t="s">
        <v>8282</v>
      </c>
      <c r="AG2494" t="s">
        <v>517</v>
      </c>
      <c r="AH2494" t="s">
        <v>517</v>
      </c>
      <c r="AI2494" t="s">
        <v>517</v>
      </c>
      <c r="AJ2494" t="s">
        <v>517</v>
      </c>
    </row>
    <row r="2495" spans="1:36" x14ac:dyDescent="0.25">
      <c r="A2495" s="13" t="s">
        <v>14020</v>
      </c>
      <c r="B2495" s="1">
        <v>42830</v>
      </c>
      <c r="C2495" s="2">
        <v>0.68846064814814811</v>
      </c>
      <c r="D2495" t="s">
        <v>14021</v>
      </c>
      <c r="E2495" t="s">
        <v>22</v>
      </c>
      <c r="F2495" t="s">
        <v>14022</v>
      </c>
      <c r="G2495" s="14" t="s">
        <v>14023</v>
      </c>
      <c r="H2495" s="14" t="s">
        <v>14024</v>
      </c>
      <c r="I2495" t="s">
        <v>21</v>
      </c>
      <c r="K2495">
        <v>4</v>
      </c>
      <c r="L2495">
        <v>5</v>
      </c>
      <c r="M2495">
        <v>16</v>
      </c>
      <c r="N2495">
        <v>4</v>
      </c>
      <c r="O2495" t="s">
        <v>517</v>
      </c>
      <c r="P2495" t="s">
        <v>517</v>
      </c>
      <c r="Q2495" t="s">
        <v>517</v>
      </c>
      <c r="R2495" t="s">
        <v>517</v>
      </c>
      <c r="S2495" t="s">
        <v>517</v>
      </c>
      <c r="T2495" t="s">
        <v>517</v>
      </c>
      <c r="U2495" t="s">
        <v>517</v>
      </c>
      <c r="V2495" t="s">
        <v>517</v>
      </c>
      <c r="W2495" t="s">
        <v>517</v>
      </c>
      <c r="X2495" t="s">
        <v>517</v>
      </c>
      <c r="Y2495" t="s">
        <v>517</v>
      </c>
      <c r="Z2495" s="1" t="s">
        <v>517</v>
      </c>
      <c r="AA2495" t="s">
        <v>546</v>
      </c>
      <c r="AB2495" t="s">
        <v>517</v>
      </c>
      <c r="AC2495" t="s">
        <v>358</v>
      </c>
      <c r="AD2495" t="s">
        <v>517</v>
      </c>
      <c r="AF2495" t="s">
        <v>8258</v>
      </c>
      <c r="AG2495" t="s">
        <v>8273</v>
      </c>
      <c r="AH2495" t="s">
        <v>517</v>
      </c>
      <c r="AI2495" t="s">
        <v>517</v>
      </c>
      <c r="AJ2495" t="s">
        <v>517</v>
      </c>
    </row>
    <row r="2496" spans="1:36" x14ac:dyDescent="0.25">
      <c r="A2496" s="13" t="s">
        <v>14026</v>
      </c>
      <c r="B2496" s="1">
        <v>42830</v>
      </c>
      <c r="C2496" s="2">
        <v>0.6690625</v>
      </c>
      <c r="D2496" t="s">
        <v>14027</v>
      </c>
      <c r="E2496" t="s">
        <v>22</v>
      </c>
      <c r="F2496" t="s">
        <v>14028</v>
      </c>
      <c r="G2496" s="14" t="s">
        <v>14029</v>
      </c>
      <c r="H2496" s="14" t="s">
        <v>14030</v>
      </c>
      <c r="I2496" t="s">
        <v>23</v>
      </c>
      <c r="K2496">
        <v>4</v>
      </c>
      <c r="L2496">
        <v>5</v>
      </c>
      <c r="M2496">
        <v>16</v>
      </c>
      <c r="N2496">
        <v>4</v>
      </c>
      <c r="O2496" t="s">
        <v>14025</v>
      </c>
      <c r="P2496" t="s">
        <v>517</v>
      </c>
      <c r="Q2496" t="s">
        <v>517</v>
      </c>
      <c r="R2496" t="s">
        <v>517</v>
      </c>
      <c r="S2496" t="s">
        <v>517</v>
      </c>
      <c r="T2496" t="s">
        <v>517</v>
      </c>
      <c r="U2496" t="s">
        <v>517</v>
      </c>
      <c r="V2496" t="s">
        <v>517</v>
      </c>
      <c r="W2496" t="s">
        <v>476</v>
      </c>
      <c r="X2496" t="s">
        <v>846</v>
      </c>
      <c r="Y2496" t="s">
        <v>14031</v>
      </c>
      <c r="Z2496" s="1">
        <v>35930</v>
      </c>
      <c r="AA2496" t="s">
        <v>1489</v>
      </c>
      <c r="AB2496">
        <v>18</v>
      </c>
      <c r="AC2496" t="s">
        <v>358</v>
      </c>
      <c r="AD2496" t="s">
        <v>485</v>
      </c>
      <c r="AF2496" t="s">
        <v>517</v>
      </c>
      <c r="AG2496" t="s">
        <v>517</v>
      </c>
      <c r="AH2496" t="s">
        <v>517</v>
      </c>
      <c r="AI2496" t="s">
        <v>517</v>
      </c>
      <c r="AJ2496" t="s">
        <v>517</v>
      </c>
    </row>
    <row r="2497" spans="1:36" x14ac:dyDescent="0.25">
      <c r="A2497" s="13" t="s">
        <v>14033</v>
      </c>
      <c r="B2497" s="1">
        <v>42830</v>
      </c>
      <c r="C2497" s="2">
        <v>0.65559027777777779</v>
      </c>
      <c r="D2497" t="s">
        <v>14034</v>
      </c>
      <c r="E2497" t="s">
        <v>22</v>
      </c>
      <c r="F2497" t="s">
        <v>14035</v>
      </c>
      <c r="G2497" t="s">
        <v>14036</v>
      </c>
      <c r="H2497" t="s">
        <v>14037</v>
      </c>
      <c r="I2497" t="s">
        <v>23</v>
      </c>
      <c r="K2497">
        <v>4</v>
      </c>
      <c r="L2497">
        <v>5</v>
      </c>
      <c r="M2497">
        <v>15</v>
      </c>
      <c r="N2497">
        <v>4</v>
      </c>
      <c r="O2497" t="s">
        <v>14032</v>
      </c>
      <c r="P2497" t="s">
        <v>517</v>
      </c>
      <c r="Q2497" t="s">
        <v>517</v>
      </c>
      <c r="R2497" t="s">
        <v>517</v>
      </c>
      <c r="S2497" t="s">
        <v>517</v>
      </c>
      <c r="T2497" t="s">
        <v>517</v>
      </c>
      <c r="U2497" t="s">
        <v>517</v>
      </c>
      <c r="V2497" t="s">
        <v>517</v>
      </c>
      <c r="W2497" t="s">
        <v>858</v>
      </c>
      <c r="X2497" t="s">
        <v>850</v>
      </c>
      <c r="Y2497" t="s">
        <v>14038</v>
      </c>
      <c r="Z2497">
        <v>27153</v>
      </c>
      <c r="AA2497" t="s">
        <v>11795</v>
      </c>
      <c r="AB2497">
        <v>42</v>
      </c>
      <c r="AC2497" t="s">
        <v>358</v>
      </c>
      <c r="AD2497" t="s">
        <v>482</v>
      </c>
      <c r="AF2497" t="s">
        <v>517</v>
      </c>
      <c r="AG2497" t="s">
        <v>517</v>
      </c>
      <c r="AH2497" t="s">
        <v>517</v>
      </c>
      <c r="AI2497" t="s">
        <v>517</v>
      </c>
      <c r="AJ2497" t="s">
        <v>517</v>
      </c>
    </row>
    <row r="2498" spans="1:36" x14ac:dyDescent="0.25">
      <c r="A2498" s="13" t="s">
        <v>14040</v>
      </c>
      <c r="B2498" s="1">
        <v>42830</v>
      </c>
      <c r="C2498" s="2">
        <v>0.64059027777777777</v>
      </c>
      <c r="D2498" t="s">
        <v>14041</v>
      </c>
      <c r="E2498" t="s">
        <v>116</v>
      </c>
      <c r="F2498" t="s">
        <v>14042</v>
      </c>
      <c r="G2498" s="14" t="s">
        <v>14043</v>
      </c>
      <c r="H2498" s="14" t="s">
        <v>14044</v>
      </c>
      <c r="I2498" t="s">
        <v>25</v>
      </c>
      <c r="K2498">
        <v>4</v>
      </c>
      <c r="L2498">
        <v>5</v>
      </c>
      <c r="M2498">
        <v>15</v>
      </c>
      <c r="N2498">
        <v>4</v>
      </c>
      <c r="O2498" t="s">
        <v>14039</v>
      </c>
      <c r="P2498" t="s">
        <v>517</v>
      </c>
      <c r="Q2498" t="s">
        <v>517</v>
      </c>
      <c r="R2498" t="s">
        <v>517</v>
      </c>
      <c r="S2498" t="s">
        <v>517</v>
      </c>
      <c r="T2498" t="s">
        <v>517</v>
      </c>
      <c r="U2498" t="s">
        <v>517</v>
      </c>
      <c r="V2498" t="s">
        <v>517</v>
      </c>
      <c r="W2498" t="s">
        <v>589</v>
      </c>
      <c r="X2498" t="s">
        <v>590</v>
      </c>
      <c r="Y2498" t="s">
        <v>517</v>
      </c>
      <c r="Z2498" s="1" t="s">
        <v>517</v>
      </c>
      <c r="AA2498" t="s">
        <v>14045</v>
      </c>
      <c r="AB2498" t="s">
        <v>517</v>
      </c>
      <c r="AC2498" t="s">
        <v>358</v>
      </c>
      <c r="AD2498" t="s">
        <v>517</v>
      </c>
      <c r="AF2498" t="s">
        <v>517</v>
      </c>
      <c r="AG2498" t="s">
        <v>517</v>
      </c>
      <c r="AH2498" t="s">
        <v>517</v>
      </c>
      <c r="AI2498" t="s">
        <v>517</v>
      </c>
      <c r="AJ2498" t="s">
        <v>517</v>
      </c>
    </row>
    <row r="2499" spans="1:36" x14ac:dyDescent="0.25">
      <c r="A2499" s="13" t="s">
        <v>14046</v>
      </c>
      <c r="B2499" s="1">
        <v>42830</v>
      </c>
      <c r="C2499" s="2">
        <v>0.63908564814814817</v>
      </c>
      <c r="D2499" t="s">
        <v>14047</v>
      </c>
      <c r="E2499" t="s">
        <v>22</v>
      </c>
      <c r="F2499" t="s">
        <v>14048</v>
      </c>
      <c r="G2499" s="14" t="s">
        <v>14049</v>
      </c>
      <c r="H2499" s="14" t="s">
        <v>14050</v>
      </c>
      <c r="I2499" t="s">
        <v>21</v>
      </c>
      <c r="K2499">
        <v>4</v>
      </c>
      <c r="L2499">
        <v>5</v>
      </c>
      <c r="M2499">
        <v>15</v>
      </c>
      <c r="N2499">
        <v>4</v>
      </c>
      <c r="O2499" t="s">
        <v>517</v>
      </c>
      <c r="P2499" t="s">
        <v>517</v>
      </c>
      <c r="Q2499" t="s">
        <v>517</v>
      </c>
      <c r="R2499" t="s">
        <v>517</v>
      </c>
      <c r="S2499" t="s">
        <v>517</v>
      </c>
      <c r="T2499" t="s">
        <v>517</v>
      </c>
      <c r="U2499" t="s">
        <v>517</v>
      </c>
      <c r="V2499" t="s">
        <v>517</v>
      </c>
      <c r="W2499" t="s">
        <v>517</v>
      </c>
      <c r="X2499" t="s">
        <v>517</v>
      </c>
      <c r="Y2499" t="s">
        <v>14051</v>
      </c>
      <c r="Z2499" s="1">
        <v>21961</v>
      </c>
      <c r="AA2499" t="s">
        <v>7779</v>
      </c>
      <c r="AB2499">
        <v>57</v>
      </c>
      <c r="AC2499" t="s">
        <v>358</v>
      </c>
      <c r="AD2499" t="s">
        <v>488</v>
      </c>
      <c r="AF2499" t="s">
        <v>8259</v>
      </c>
      <c r="AG2499" t="s">
        <v>8264</v>
      </c>
      <c r="AH2499" t="s">
        <v>8295</v>
      </c>
      <c r="AI2499" t="s">
        <v>8296</v>
      </c>
      <c r="AJ2499" t="s">
        <v>517</v>
      </c>
    </row>
    <row r="2500" spans="1:36" x14ac:dyDescent="0.25">
      <c r="A2500" s="13" t="s">
        <v>14052</v>
      </c>
      <c r="B2500" s="1">
        <v>42830</v>
      </c>
      <c r="C2500" s="2">
        <v>0.60240740740740739</v>
      </c>
      <c r="D2500" t="s">
        <v>12881</v>
      </c>
      <c r="E2500" t="s">
        <v>22</v>
      </c>
      <c r="F2500" t="s">
        <v>12882</v>
      </c>
      <c r="G2500" s="14" t="s">
        <v>12883</v>
      </c>
      <c r="H2500" s="14" t="s">
        <v>12884</v>
      </c>
      <c r="I2500" t="s">
        <v>21</v>
      </c>
      <c r="K2500">
        <v>4</v>
      </c>
      <c r="L2500">
        <v>5</v>
      </c>
      <c r="M2500">
        <v>14</v>
      </c>
      <c r="N2500">
        <v>4</v>
      </c>
      <c r="O2500" t="s">
        <v>517</v>
      </c>
      <c r="P2500" t="s">
        <v>517</v>
      </c>
      <c r="Q2500" t="s">
        <v>517</v>
      </c>
      <c r="R2500" t="s">
        <v>517</v>
      </c>
      <c r="S2500" t="s">
        <v>517</v>
      </c>
      <c r="T2500" t="s">
        <v>517</v>
      </c>
      <c r="U2500" t="s">
        <v>517</v>
      </c>
      <c r="V2500" t="s">
        <v>517</v>
      </c>
      <c r="W2500" t="s">
        <v>517</v>
      </c>
      <c r="X2500" t="s">
        <v>517</v>
      </c>
      <c r="Y2500" t="s">
        <v>1406</v>
      </c>
      <c r="Z2500" s="1">
        <v>33664</v>
      </c>
      <c r="AA2500" t="s">
        <v>1489</v>
      </c>
      <c r="AB2500">
        <v>25</v>
      </c>
      <c r="AC2500" t="s">
        <v>358</v>
      </c>
      <c r="AD2500" t="s">
        <v>487</v>
      </c>
      <c r="AF2500" t="s">
        <v>8259</v>
      </c>
      <c r="AG2500" t="s">
        <v>8307</v>
      </c>
      <c r="AH2500" t="s">
        <v>8313</v>
      </c>
      <c r="AI2500" t="s">
        <v>8304</v>
      </c>
      <c r="AJ2500" t="s">
        <v>517</v>
      </c>
    </row>
    <row r="2501" spans="1:36" x14ac:dyDescent="0.25">
      <c r="A2501" s="13" t="s">
        <v>14053</v>
      </c>
      <c r="B2501" s="1">
        <v>42830</v>
      </c>
      <c r="C2501" s="2">
        <v>0.59356481481481482</v>
      </c>
      <c r="D2501" t="s">
        <v>14054</v>
      </c>
      <c r="E2501" t="s">
        <v>22</v>
      </c>
      <c r="F2501" t="s">
        <v>14055</v>
      </c>
      <c r="G2501" t="s">
        <v>14056</v>
      </c>
      <c r="H2501" t="s">
        <v>14057</v>
      </c>
      <c r="I2501" t="s">
        <v>24</v>
      </c>
      <c r="K2501">
        <v>4</v>
      </c>
      <c r="L2501">
        <v>5</v>
      </c>
      <c r="M2501">
        <v>14</v>
      </c>
      <c r="N2501">
        <v>4</v>
      </c>
      <c r="O2501" t="s">
        <v>517</v>
      </c>
      <c r="P2501" t="s">
        <v>517</v>
      </c>
      <c r="Q2501" t="s">
        <v>517</v>
      </c>
      <c r="R2501" t="s">
        <v>517</v>
      </c>
      <c r="S2501" t="s">
        <v>517</v>
      </c>
      <c r="T2501" t="s">
        <v>517</v>
      </c>
      <c r="U2501" t="s">
        <v>517</v>
      </c>
      <c r="V2501" t="s">
        <v>517</v>
      </c>
      <c r="W2501" t="s">
        <v>517</v>
      </c>
      <c r="X2501" t="s">
        <v>517</v>
      </c>
      <c r="Y2501" t="s">
        <v>517</v>
      </c>
      <c r="Z2501" t="s">
        <v>517</v>
      </c>
      <c r="AA2501" t="s">
        <v>2314</v>
      </c>
      <c r="AB2501" t="s">
        <v>517</v>
      </c>
      <c r="AC2501" t="s">
        <v>358</v>
      </c>
      <c r="AD2501" t="s">
        <v>517</v>
      </c>
      <c r="AF2501" t="s">
        <v>517</v>
      </c>
      <c r="AG2501" t="s">
        <v>517</v>
      </c>
      <c r="AH2501" t="s">
        <v>517</v>
      </c>
      <c r="AI2501" t="s">
        <v>517</v>
      </c>
      <c r="AJ2501" t="s">
        <v>517</v>
      </c>
    </row>
    <row r="2502" spans="1:36" x14ac:dyDescent="0.25">
      <c r="A2502" s="13" t="s">
        <v>14058</v>
      </c>
      <c r="B2502" s="1">
        <v>42830</v>
      </c>
      <c r="C2502" s="2">
        <v>0.59049768518518519</v>
      </c>
      <c r="D2502" t="s">
        <v>14059</v>
      </c>
      <c r="E2502" t="s">
        <v>22</v>
      </c>
      <c r="F2502" t="s">
        <v>14060</v>
      </c>
      <c r="G2502" t="s">
        <v>14061</v>
      </c>
      <c r="H2502" t="s">
        <v>14062</v>
      </c>
      <c r="I2502" t="s">
        <v>21</v>
      </c>
      <c r="K2502">
        <v>4</v>
      </c>
      <c r="L2502">
        <v>5</v>
      </c>
      <c r="M2502">
        <v>14</v>
      </c>
      <c r="N2502">
        <v>4</v>
      </c>
      <c r="O2502" t="s">
        <v>517</v>
      </c>
      <c r="P2502" t="s">
        <v>517</v>
      </c>
      <c r="Q2502" t="s">
        <v>517</v>
      </c>
      <c r="R2502" t="s">
        <v>517</v>
      </c>
      <c r="S2502" t="s">
        <v>517</v>
      </c>
      <c r="T2502" t="s">
        <v>517</v>
      </c>
      <c r="U2502" t="s">
        <v>517</v>
      </c>
      <c r="V2502" t="s">
        <v>517</v>
      </c>
      <c r="W2502" t="s">
        <v>517</v>
      </c>
      <c r="X2502" t="s">
        <v>517</v>
      </c>
      <c r="Y2502" t="s">
        <v>14063</v>
      </c>
      <c r="Z2502">
        <v>32191</v>
      </c>
      <c r="AA2502" t="s">
        <v>546</v>
      </c>
      <c r="AB2502">
        <v>29</v>
      </c>
      <c r="AC2502" t="s">
        <v>358</v>
      </c>
      <c r="AD2502" t="s">
        <v>492</v>
      </c>
      <c r="AF2502" t="s">
        <v>8263</v>
      </c>
      <c r="AG2502" t="s">
        <v>517</v>
      </c>
      <c r="AH2502" t="s">
        <v>517</v>
      </c>
      <c r="AI2502" t="s">
        <v>517</v>
      </c>
      <c r="AJ2502" t="s">
        <v>517</v>
      </c>
    </row>
    <row r="2503" spans="1:36" x14ac:dyDescent="0.25">
      <c r="A2503" s="13" t="s">
        <v>14064</v>
      </c>
      <c r="B2503" s="1">
        <v>42830</v>
      </c>
      <c r="C2503" s="2">
        <v>0.58959490740740739</v>
      </c>
      <c r="D2503" t="s">
        <v>11569</v>
      </c>
      <c r="E2503" t="s">
        <v>22</v>
      </c>
      <c r="F2503" t="s">
        <v>8057</v>
      </c>
      <c r="G2503" s="14" t="s">
        <v>8058</v>
      </c>
      <c r="H2503" s="14" t="s">
        <v>8059</v>
      </c>
      <c r="I2503" t="s">
        <v>23</v>
      </c>
      <c r="K2503">
        <v>4</v>
      </c>
      <c r="L2503">
        <v>5</v>
      </c>
      <c r="M2503">
        <v>14</v>
      </c>
      <c r="N2503">
        <v>4</v>
      </c>
      <c r="O2503" t="s">
        <v>8056</v>
      </c>
      <c r="P2503" t="s">
        <v>517</v>
      </c>
      <c r="Q2503" t="s">
        <v>517</v>
      </c>
      <c r="R2503" t="s">
        <v>517</v>
      </c>
      <c r="S2503" t="s">
        <v>517</v>
      </c>
      <c r="T2503" t="s">
        <v>517</v>
      </c>
      <c r="U2503" t="s">
        <v>517</v>
      </c>
      <c r="V2503" t="s">
        <v>517</v>
      </c>
      <c r="W2503" t="s">
        <v>672</v>
      </c>
      <c r="X2503" t="s">
        <v>622</v>
      </c>
      <c r="Y2503" t="s">
        <v>517</v>
      </c>
      <c r="Z2503" s="1" t="s">
        <v>517</v>
      </c>
      <c r="AA2503" t="s">
        <v>572</v>
      </c>
      <c r="AB2503" t="s">
        <v>517</v>
      </c>
      <c r="AC2503" t="s">
        <v>358</v>
      </c>
      <c r="AD2503" t="s">
        <v>517</v>
      </c>
      <c r="AF2503" t="s">
        <v>8307</v>
      </c>
      <c r="AG2503" t="s">
        <v>517</v>
      </c>
      <c r="AH2503" t="s">
        <v>517</v>
      </c>
      <c r="AI2503" t="s">
        <v>517</v>
      </c>
      <c r="AJ2503" t="s">
        <v>517</v>
      </c>
    </row>
    <row r="2504" spans="1:36" x14ac:dyDescent="0.25">
      <c r="A2504" s="13" t="s">
        <v>14065</v>
      </c>
      <c r="B2504" s="1">
        <v>42830</v>
      </c>
      <c r="C2504" s="2">
        <v>0.58444444444444443</v>
      </c>
      <c r="D2504" t="s">
        <v>14066</v>
      </c>
      <c r="E2504" t="s">
        <v>22</v>
      </c>
      <c r="F2504" t="s">
        <v>14067</v>
      </c>
      <c r="G2504" t="s">
        <v>10537</v>
      </c>
      <c r="H2504" t="s">
        <v>14068</v>
      </c>
      <c r="I2504" t="s">
        <v>23</v>
      </c>
      <c r="K2504">
        <v>4</v>
      </c>
      <c r="L2504">
        <v>5</v>
      </c>
      <c r="M2504">
        <v>14</v>
      </c>
      <c r="N2504">
        <v>4</v>
      </c>
      <c r="O2504" t="s">
        <v>10534</v>
      </c>
      <c r="P2504" t="s">
        <v>517</v>
      </c>
      <c r="Q2504" t="s">
        <v>517</v>
      </c>
      <c r="R2504" t="s">
        <v>517</v>
      </c>
      <c r="S2504" t="s">
        <v>517</v>
      </c>
      <c r="T2504" t="s">
        <v>517</v>
      </c>
      <c r="U2504" t="s">
        <v>517</v>
      </c>
      <c r="V2504" t="s">
        <v>517</v>
      </c>
      <c r="W2504" t="s">
        <v>526</v>
      </c>
      <c r="X2504" t="s">
        <v>1016</v>
      </c>
      <c r="Y2504" t="s">
        <v>10539</v>
      </c>
      <c r="Z2504">
        <v>34972</v>
      </c>
      <c r="AA2504" t="s">
        <v>1542</v>
      </c>
      <c r="AB2504">
        <v>21</v>
      </c>
      <c r="AC2504" t="s">
        <v>358</v>
      </c>
      <c r="AD2504" t="s">
        <v>499</v>
      </c>
      <c r="AF2504" t="s">
        <v>517</v>
      </c>
      <c r="AG2504" t="s">
        <v>517</v>
      </c>
      <c r="AH2504" t="s">
        <v>517</v>
      </c>
      <c r="AI2504" t="s">
        <v>517</v>
      </c>
      <c r="AJ2504" t="s">
        <v>517</v>
      </c>
    </row>
    <row r="2505" spans="1:36" x14ac:dyDescent="0.25">
      <c r="A2505" s="13" t="s">
        <v>14069</v>
      </c>
      <c r="B2505" s="1">
        <v>42830</v>
      </c>
      <c r="C2505" s="2">
        <v>0.57054398148148155</v>
      </c>
      <c r="D2505" t="s">
        <v>14070</v>
      </c>
      <c r="E2505" t="s">
        <v>22</v>
      </c>
      <c r="F2505" t="s">
        <v>13380</v>
      </c>
      <c r="G2505" s="14" t="s">
        <v>13381</v>
      </c>
      <c r="H2505" s="14" t="s">
        <v>14071</v>
      </c>
      <c r="I2505" t="s">
        <v>23</v>
      </c>
      <c r="K2505">
        <v>4</v>
      </c>
      <c r="L2505">
        <v>5</v>
      </c>
      <c r="M2505">
        <v>13</v>
      </c>
      <c r="N2505">
        <v>4</v>
      </c>
      <c r="O2505" t="s">
        <v>13377</v>
      </c>
      <c r="P2505" t="s">
        <v>517</v>
      </c>
      <c r="Q2505" t="s">
        <v>517</v>
      </c>
      <c r="R2505" t="s">
        <v>517</v>
      </c>
      <c r="S2505" t="s">
        <v>517</v>
      </c>
      <c r="T2505" t="s">
        <v>517</v>
      </c>
      <c r="U2505" t="s">
        <v>517</v>
      </c>
      <c r="V2505" t="s">
        <v>517</v>
      </c>
      <c r="W2505" t="s">
        <v>537</v>
      </c>
      <c r="X2505" t="s">
        <v>527</v>
      </c>
      <c r="Y2505" t="s">
        <v>13383</v>
      </c>
      <c r="Z2505" s="1">
        <v>32049</v>
      </c>
      <c r="AA2505" t="s">
        <v>1684</v>
      </c>
      <c r="AB2505">
        <v>29</v>
      </c>
      <c r="AC2505" t="s">
        <v>358</v>
      </c>
      <c r="AD2505" t="s">
        <v>482</v>
      </c>
      <c r="AF2505" t="s">
        <v>517</v>
      </c>
      <c r="AG2505" t="s">
        <v>517</v>
      </c>
      <c r="AH2505" t="s">
        <v>517</v>
      </c>
      <c r="AI2505" t="s">
        <v>517</v>
      </c>
      <c r="AJ2505" t="s">
        <v>517</v>
      </c>
    </row>
    <row r="2506" spans="1:36" x14ac:dyDescent="0.25">
      <c r="A2506" s="13" t="s">
        <v>14072</v>
      </c>
      <c r="B2506" s="1">
        <v>42830</v>
      </c>
      <c r="C2506" s="2">
        <v>0.56783564814814813</v>
      </c>
      <c r="D2506" t="s">
        <v>14073</v>
      </c>
      <c r="E2506" t="s">
        <v>22</v>
      </c>
      <c r="F2506" t="s">
        <v>14074</v>
      </c>
      <c r="G2506" s="14" t="s">
        <v>14075</v>
      </c>
      <c r="H2506" s="14" t="s">
        <v>14076</v>
      </c>
      <c r="I2506" t="s">
        <v>21</v>
      </c>
      <c r="K2506">
        <v>4</v>
      </c>
      <c r="L2506">
        <v>5</v>
      </c>
      <c r="M2506">
        <v>13</v>
      </c>
      <c r="N2506">
        <v>4</v>
      </c>
      <c r="O2506" t="s">
        <v>517</v>
      </c>
      <c r="P2506" t="s">
        <v>517</v>
      </c>
      <c r="Q2506" t="s">
        <v>517</v>
      </c>
      <c r="R2506" t="s">
        <v>517</v>
      </c>
      <c r="S2506" t="s">
        <v>517</v>
      </c>
      <c r="T2506" t="s">
        <v>517</v>
      </c>
      <c r="U2506" t="s">
        <v>517</v>
      </c>
      <c r="V2506" t="s">
        <v>517</v>
      </c>
      <c r="W2506" t="s">
        <v>517</v>
      </c>
      <c r="X2506" t="s">
        <v>517</v>
      </c>
      <c r="Y2506" t="s">
        <v>14077</v>
      </c>
      <c r="Z2506" s="1">
        <v>27758</v>
      </c>
      <c r="AA2506" t="s">
        <v>14078</v>
      </c>
      <c r="AB2506">
        <v>41</v>
      </c>
      <c r="AC2506" t="s">
        <v>358</v>
      </c>
      <c r="AD2506" t="s">
        <v>495</v>
      </c>
      <c r="AF2506" t="s">
        <v>8313</v>
      </c>
      <c r="AG2506" t="s">
        <v>8296</v>
      </c>
      <c r="AH2506" t="s">
        <v>517</v>
      </c>
      <c r="AI2506" t="s">
        <v>517</v>
      </c>
      <c r="AJ2506" t="s">
        <v>517</v>
      </c>
    </row>
    <row r="2507" spans="1:36" x14ac:dyDescent="0.25">
      <c r="A2507" s="13" t="s">
        <v>14079</v>
      </c>
      <c r="B2507" s="1">
        <v>42830</v>
      </c>
      <c r="C2507" s="2">
        <v>0.54663194444444441</v>
      </c>
      <c r="D2507" t="s">
        <v>14080</v>
      </c>
      <c r="E2507" t="s">
        <v>22</v>
      </c>
      <c r="F2507" t="s">
        <v>14081</v>
      </c>
      <c r="G2507" s="14" t="s">
        <v>14082</v>
      </c>
      <c r="H2507" s="14" t="s">
        <v>14083</v>
      </c>
      <c r="I2507" t="s">
        <v>25</v>
      </c>
      <c r="K2507">
        <v>4</v>
      </c>
      <c r="L2507">
        <v>5</v>
      </c>
      <c r="M2507">
        <v>13</v>
      </c>
      <c r="N2507">
        <v>4</v>
      </c>
      <c r="O2507" t="s">
        <v>517</v>
      </c>
      <c r="P2507" t="s">
        <v>517</v>
      </c>
      <c r="Q2507" t="s">
        <v>517</v>
      </c>
      <c r="R2507" t="s">
        <v>517</v>
      </c>
      <c r="S2507" t="s">
        <v>517</v>
      </c>
      <c r="T2507" t="s">
        <v>517</v>
      </c>
      <c r="U2507" t="s">
        <v>517</v>
      </c>
      <c r="V2507" t="s">
        <v>517</v>
      </c>
      <c r="W2507" t="s">
        <v>517</v>
      </c>
      <c r="X2507" t="s">
        <v>517</v>
      </c>
      <c r="Y2507" t="s">
        <v>517</v>
      </c>
      <c r="Z2507" s="1" t="s">
        <v>517</v>
      </c>
      <c r="AA2507" t="s">
        <v>6317</v>
      </c>
      <c r="AB2507" t="s">
        <v>517</v>
      </c>
      <c r="AC2507" t="s">
        <v>357</v>
      </c>
      <c r="AD2507" t="s">
        <v>517</v>
      </c>
      <c r="AF2507" t="s">
        <v>517</v>
      </c>
      <c r="AG2507" t="s">
        <v>517</v>
      </c>
      <c r="AH2507" t="s">
        <v>517</v>
      </c>
      <c r="AI2507" t="s">
        <v>517</v>
      </c>
      <c r="AJ2507" t="s">
        <v>517</v>
      </c>
    </row>
    <row r="2508" spans="1:36" x14ac:dyDescent="0.25">
      <c r="A2508" s="13" t="s">
        <v>14084</v>
      </c>
      <c r="B2508" s="1">
        <v>42830</v>
      </c>
      <c r="C2508" s="2">
        <v>0.54556712962962961</v>
      </c>
      <c r="D2508" t="s">
        <v>14085</v>
      </c>
      <c r="E2508" t="s">
        <v>22</v>
      </c>
      <c r="F2508" t="s">
        <v>14086</v>
      </c>
      <c r="G2508" s="14" t="s">
        <v>14087</v>
      </c>
      <c r="H2508" s="14" t="s">
        <v>14088</v>
      </c>
      <c r="I2508" t="s">
        <v>21</v>
      </c>
      <c r="K2508">
        <v>4</v>
      </c>
      <c r="L2508">
        <v>5</v>
      </c>
      <c r="M2508">
        <v>13</v>
      </c>
      <c r="N2508">
        <v>4</v>
      </c>
      <c r="O2508" t="s">
        <v>517</v>
      </c>
      <c r="P2508" t="s">
        <v>517</v>
      </c>
      <c r="Q2508" t="s">
        <v>517</v>
      </c>
      <c r="R2508" t="s">
        <v>517</v>
      </c>
      <c r="S2508" t="s">
        <v>517</v>
      </c>
      <c r="T2508" t="s">
        <v>517</v>
      </c>
      <c r="U2508" t="s">
        <v>517</v>
      </c>
      <c r="V2508" t="s">
        <v>517</v>
      </c>
      <c r="W2508" t="s">
        <v>517</v>
      </c>
      <c r="X2508" t="s">
        <v>517</v>
      </c>
      <c r="Y2508" t="s">
        <v>14089</v>
      </c>
      <c r="Z2508" s="1">
        <v>22005</v>
      </c>
      <c r="AA2508" t="s">
        <v>3369</v>
      </c>
      <c r="AB2508">
        <v>57</v>
      </c>
      <c r="AC2508" t="s">
        <v>358</v>
      </c>
      <c r="AD2508" t="s">
        <v>493</v>
      </c>
      <c r="AF2508" t="s">
        <v>8259</v>
      </c>
      <c r="AG2508" t="s">
        <v>517</v>
      </c>
      <c r="AH2508" t="s">
        <v>517</v>
      </c>
      <c r="AI2508" t="s">
        <v>517</v>
      </c>
      <c r="AJ2508" t="s">
        <v>517</v>
      </c>
    </row>
    <row r="2509" spans="1:36" x14ac:dyDescent="0.25">
      <c r="A2509" s="13" t="s">
        <v>14091</v>
      </c>
      <c r="B2509" s="1">
        <v>42830</v>
      </c>
      <c r="C2509" s="2">
        <v>0.53025462962962966</v>
      </c>
      <c r="D2509" t="s">
        <v>14092</v>
      </c>
      <c r="E2509" t="s">
        <v>22</v>
      </c>
      <c r="F2509" t="s">
        <v>14093</v>
      </c>
      <c r="G2509" s="14" t="s">
        <v>14094</v>
      </c>
      <c r="H2509" s="14" t="s">
        <v>14095</v>
      </c>
      <c r="I2509" t="s">
        <v>23</v>
      </c>
      <c r="K2509">
        <v>4</v>
      </c>
      <c r="L2509">
        <v>5</v>
      </c>
      <c r="M2509">
        <v>12</v>
      </c>
      <c r="N2509">
        <v>4</v>
      </c>
      <c r="O2509" t="s">
        <v>14090</v>
      </c>
      <c r="P2509" t="s">
        <v>517</v>
      </c>
      <c r="Q2509" t="s">
        <v>517</v>
      </c>
      <c r="R2509" t="s">
        <v>517</v>
      </c>
      <c r="S2509" t="s">
        <v>517</v>
      </c>
      <c r="T2509" t="s">
        <v>517</v>
      </c>
      <c r="U2509" t="s">
        <v>517</v>
      </c>
      <c r="V2509" t="s">
        <v>517</v>
      </c>
      <c r="W2509" t="s">
        <v>621</v>
      </c>
      <c r="X2509" t="s">
        <v>622</v>
      </c>
      <c r="Y2509" t="s">
        <v>14096</v>
      </c>
      <c r="Z2509" s="1">
        <v>33287</v>
      </c>
      <c r="AA2509" t="s">
        <v>519</v>
      </c>
      <c r="AB2509">
        <v>26</v>
      </c>
      <c r="AC2509" t="s">
        <v>358</v>
      </c>
      <c r="AD2509" t="s">
        <v>493</v>
      </c>
      <c r="AF2509" t="s">
        <v>517</v>
      </c>
      <c r="AG2509" t="s">
        <v>517</v>
      </c>
      <c r="AH2509" t="s">
        <v>517</v>
      </c>
      <c r="AI2509" t="s">
        <v>517</v>
      </c>
      <c r="AJ2509" t="s">
        <v>517</v>
      </c>
    </row>
    <row r="2510" spans="1:36" x14ac:dyDescent="0.25">
      <c r="A2510" s="13" t="s">
        <v>14097</v>
      </c>
      <c r="B2510" s="1">
        <v>42830</v>
      </c>
      <c r="C2510" s="2">
        <v>0.51553240740740736</v>
      </c>
      <c r="D2510" t="s">
        <v>11563</v>
      </c>
      <c r="E2510" t="s">
        <v>22</v>
      </c>
      <c r="F2510" t="s">
        <v>11564</v>
      </c>
      <c r="G2510" s="14" t="s">
        <v>11565</v>
      </c>
      <c r="H2510" s="14" t="s">
        <v>12628</v>
      </c>
      <c r="I2510" t="s">
        <v>23</v>
      </c>
      <c r="K2510">
        <v>4</v>
      </c>
      <c r="L2510">
        <v>5</v>
      </c>
      <c r="M2510">
        <v>12</v>
      </c>
      <c r="N2510">
        <v>4</v>
      </c>
      <c r="O2510" t="s">
        <v>11561</v>
      </c>
      <c r="P2510" t="s">
        <v>517</v>
      </c>
      <c r="Q2510" t="s">
        <v>517</v>
      </c>
      <c r="R2510" t="s">
        <v>517</v>
      </c>
      <c r="S2510" t="s">
        <v>517</v>
      </c>
      <c r="T2510" t="s">
        <v>517</v>
      </c>
      <c r="U2510" t="s">
        <v>517</v>
      </c>
      <c r="V2510" t="s">
        <v>517</v>
      </c>
      <c r="W2510" t="s">
        <v>672</v>
      </c>
      <c r="X2510" t="s">
        <v>622</v>
      </c>
      <c r="Y2510" t="s">
        <v>11567</v>
      </c>
      <c r="Z2510" s="1">
        <v>27718</v>
      </c>
      <c r="AA2510" t="s">
        <v>8966</v>
      </c>
      <c r="AB2510">
        <v>41</v>
      </c>
      <c r="AC2510" t="s">
        <v>358</v>
      </c>
      <c r="AD2510" t="s">
        <v>497</v>
      </c>
      <c r="AF2510" t="s">
        <v>8254</v>
      </c>
      <c r="AG2510" t="s">
        <v>517</v>
      </c>
      <c r="AH2510" t="s">
        <v>517</v>
      </c>
      <c r="AI2510" t="s">
        <v>517</v>
      </c>
      <c r="AJ2510" t="s">
        <v>517</v>
      </c>
    </row>
    <row r="2511" spans="1:36" x14ac:dyDescent="0.25">
      <c r="A2511" s="13" t="s">
        <v>14098</v>
      </c>
      <c r="B2511" s="1">
        <v>42830</v>
      </c>
      <c r="C2511" s="2">
        <v>0.51461805555555562</v>
      </c>
      <c r="D2511" t="s">
        <v>14099</v>
      </c>
      <c r="E2511" t="s">
        <v>22</v>
      </c>
      <c r="F2511" t="s">
        <v>14100</v>
      </c>
      <c r="G2511" s="14" t="s">
        <v>14101</v>
      </c>
      <c r="H2511" s="14" t="s">
        <v>14102</v>
      </c>
      <c r="I2511" t="s">
        <v>21</v>
      </c>
      <c r="K2511">
        <v>4</v>
      </c>
      <c r="L2511">
        <v>5</v>
      </c>
      <c r="M2511">
        <v>12</v>
      </c>
      <c r="N2511">
        <v>4</v>
      </c>
      <c r="O2511" t="s">
        <v>517</v>
      </c>
      <c r="P2511" t="s">
        <v>517</v>
      </c>
      <c r="Q2511" t="s">
        <v>517</v>
      </c>
      <c r="R2511" t="s">
        <v>517</v>
      </c>
      <c r="S2511" t="s">
        <v>517</v>
      </c>
      <c r="T2511" t="s">
        <v>517</v>
      </c>
      <c r="U2511" t="s">
        <v>517</v>
      </c>
      <c r="V2511" t="s">
        <v>517</v>
      </c>
      <c r="W2511" t="s">
        <v>517</v>
      </c>
      <c r="X2511" t="s">
        <v>517</v>
      </c>
      <c r="Y2511" t="s">
        <v>14103</v>
      </c>
      <c r="Z2511" s="1">
        <v>30598</v>
      </c>
      <c r="AA2511" t="s">
        <v>14104</v>
      </c>
      <c r="AB2511">
        <v>33</v>
      </c>
      <c r="AC2511" t="s">
        <v>357</v>
      </c>
      <c r="AD2511" t="s">
        <v>482</v>
      </c>
      <c r="AF2511" t="s">
        <v>8263</v>
      </c>
      <c r="AG2511" t="s">
        <v>8261</v>
      </c>
      <c r="AH2511" t="s">
        <v>517</v>
      </c>
      <c r="AI2511" t="s">
        <v>517</v>
      </c>
      <c r="AJ2511" t="s">
        <v>517</v>
      </c>
    </row>
    <row r="2512" spans="1:36" x14ac:dyDescent="0.25">
      <c r="A2512" s="13" t="s">
        <v>14106</v>
      </c>
      <c r="B2512" s="1">
        <v>42830</v>
      </c>
      <c r="C2512" s="2">
        <v>0.50416666666666665</v>
      </c>
      <c r="D2512" t="s">
        <v>14107</v>
      </c>
      <c r="E2512" t="s">
        <v>22</v>
      </c>
      <c r="F2512" t="s">
        <v>14108</v>
      </c>
      <c r="G2512" t="s">
        <v>14109</v>
      </c>
      <c r="H2512" t="s">
        <v>14110</v>
      </c>
      <c r="I2512" t="s">
        <v>21</v>
      </c>
      <c r="K2512">
        <v>4</v>
      </c>
      <c r="L2512">
        <v>5</v>
      </c>
      <c r="M2512">
        <v>12</v>
      </c>
      <c r="N2512">
        <v>4</v>
      </c>
      <c r="O2512" t="s">
        <v>14105</v>
      </c>
      <c r="P2512" t="s">
        <v>517</v>
      </c>
      <c r="Q2512" t="s">
        <v>517</v>
      </c>
      <c r="R2512" t="s">
        <v>517</v>
      </c>
      <c r="S2512" t="s">
        <v>517</v>
      </c>
      <c r="T2512" t="s">
        <v>517</v>
      </c>
      <c r="U2512" t="s">
        <v>517</v>
      </c>
      <c r="V2512" t="s">
        <v>517</v>
      </c>
      <c r="W2512" t="s">
        <v>621</v>
      </c>
      <c r="X2512" t="s">
        <v>622</v>
      </c>
      <c r="Y2512" t="s">
        <v>2764</v>
      </c>
      <c r="Z2512">
        <v>29785</v>
      </c>
      <c r="AA2512" t="s">
        <v>14111</v>
      </c>
      <c r="AB2512">
        <v>35</v>
      </c>
      <c r="AC2512" t="s">
        <v>358</v>
      </c>
      <c r="AD2512" t="s">
        <v>495</v>
      </c>
      <c r="AF2512" t="s">
        <v>8260</v>
      </c>
      <c r="AG2512" t="s">
        <v>8253</v>
      </c>
      <c r="AH2512">
        <v>16789</v>
      </c>
      <c r="AI2512" t="s">
        <v>8295</v>
      </c>
      <c r="AJ2512" t="s">
        <v>8304</v>
      </c>
    </row>
    <row r="2513" spans="1:36" x14ac:dyDescent="0.25">
      <c r="A2513" s="13" t="s">
        <v>14112</v>
      </c>
      <c r="B2513" s="1">
        <v>42830</v>
      </c>
      <c r="C2513" s="2">
        <v>0.49903935185185189</v>
      </c>
      <c r="D2513" t="s">
        <v>14113</v>
      </c>
      <c r="E2513" t="s">
        <v>22</v>
      </c>
      <c r="F2513" t="s">
        <v>11251</v>
      </c>
      <c r="G2513" t="s">
        <v>11245</v>
      </c>
      <c r="H2513" t="s">
        <v>14114</v>
      </c>
      <c r="I2513" t="s">
        <v>23</v>
      </c>
      <c r="K2513">
        <v>4</v>
      </c>
      <c r="L2513">
        <v>5</v>
      </c>
      <c r="M2513">
        <v>11</v>
      </c>
      <c r="N2513">
        <v>4</v>
      </c>
      <c r="O2513" t="s">
        <v>11248</v>
      </c>
      <c r="P2513" t="s">
        <v>517</v>
      </c>
      <c r="Q2513" t="s">
        <v>517</v>
      </c>
      <c r="R2513" t="s">
        <v>517</v>
      </c>
      <c r="S2513" t="s">
        <v>517</v>
      </c>
      <c r="T2513" t="s">
        <v>517</v>
      </c>
      <c r="U2513" t="s">
        <v>517</v>
      </c>
      <c r="V2513" t="s">
        <v>517</v>
      </c>
      <c r="W2513" t="s">
        <v>526</v>
      </c>
      <c r="X2513" t="s">
        <v>527</v>
      </c>
      <c r="Y2513" t="s">
        <v>11247</v>
      </c>
      <c r="Z2513">
        <v>35703</v>
      </c>
      <c r="AA2513" t="s">
        <v>1684</v>
      </c>
      <c r="AB2513">
        <v>19</v>
      </c>
      <c r="AC2513" t="s">
        <v>358</v>
      </c>
      <c r="AD2513" t="s">
        <v>495</v>
      </c>
      <c r="AF2513" t="s">
        <v>8260</v>
      </c>
      <c r="AG2513" t="s">
        <v>517</v>
      </c>
      <c r="AH2513" t="s">
        <v>517</v>
      </c>
      <c r="AI2513" t="s">
        <v>517</v>
      </c>
      <c r="AJ2513" t="s">
        <v>517</v>
      </c>
    </row>
    <row r="2514" spans="1:36" x14ac:dyDescent="0.25">
      <c r="A2514" s="13" t="s">
        <v>14115</v>
      </c>
      <c r="B2514" s="1">
        <v>42830</v>
      </c>
      <c r="C2514" s="2">
        <v>0.48681712962962959</v>
      </c>
      <c r="D2514" t="s">
        <v>11170</v>
      </c>
      <c r="E2514" t="s">
        <v>22</v>
      </c>
      <c r="F2514" t="s">
        <v>11171</v>
      </c>
      <c r="G2514" t="s">
        <v>11172</v>
      </c>
      <c r="H2514" t="s">
        <v>11173</v>
      </c>
      <c r="I2514" t="s">
        <v>23</v>
      </c>
      <c r="K2514">
        <v>4</v>
      </c>
      <c r="L2514">
        <v>5</v>
      </c>
      <c r="M2514">
        <v>11</v>
      </c>
      <c r="N2514">
        <v>4</v>
      </c>
      <c r="O2514" t="s">
        <v>11168</v>
      </c>
      <c r="P2514" t="s">
        <v>517</v>
      </c>
      <c r="Q2514" t="s">
        <v>517</v>
      </c>
      <c r="R2514" t="s">
        <v>517</v>
      </c>
      <c r="S2514" t="s">
        <v>517</v>
      </c>
      <c r="T2514" t="s">
        <v>517</v>
      </c>
      <c r="U2514" t="s">
        <v>517</v>
      </c>
      <c r="V2514" t="s">
        <v>517</v>
      </c>
      <c r="W2514" t="s">
        <v>526</v>
      </c>
      <c r="X2514" t="s">
        <v>527</v>
      </c>
      <c r="Y2514" t="s">
        <v>11174</v>
      </c>
      <c r="Z2514">
        <v>35946</v>
      </c>
      <c r="AA2514" t="s">
        <v>11175</v>
      </c>
      <c r="AB2514">
        <v>18</v>
      </c>
      <c r="AC2514" t="s">
        <v>358</v>
      </c>
      <c r="AD2514" t="s">
        <v>499</v>
      </c>
      <c r="AF2514" t="s">
        <v>8313</v>
      </c>
      <c r="AG2514" t="s">
        <v>517</v>
      </c>
      <c r="AH2514" t="s">
        <v>517</v>
      </c>
      <c r="AI2514" t="s">
        <v>517</v>
      </c>
      <c r="AJ2514" t="s">
        <v>517</v>
      </c>
    </row>
    <row r="2515" spans="1:36" x14ac:dyDescent="0.25">
      <c r="A2515" s="13" t="s">
        <v>14116</v>
      </c>
      <c r="B2515" s="1">
        <v>42830</v>
      </c>
      <c r="C2515" s="2">
        <v>0.47682870370370373</v>
      </c>
      <c r="D2515" t="s">
        <v>14117</v>
      </c>
      <c r="E2515" t="s">
        <v>22</v>
      </c>
      <c r="F2515" t="s">
        <v>14118</v>
      </c>
      <c r="G2515" t="s">
        <v>14119</v>
      </c>
      <c r="H2515" t="s">
        <v>14120</v>
      </c>
      <c r="I2515" t="s">
        <v>21</v>
      </c>
      <c r="K2515">
        <v>4</v>
      </c>
      <c r="L2515">
        <v>5</v>
      </c>
      <c r="M2515">
        <v>11</v>
      </c>
      <c r="N2515">
        <v>4</v>
      </c>
      <c r="O2515" t="s">
        <v>517</v>
      </c>
      <c r="P2515" t="s">
        <v>517</v>
      </c>
      <c r="Q2515" t="s">
        <v>517</v>
      </c>
      <c r="R2515" t="s">
        <v>517</v>
      </c>
      <c r="S2515" t="s">
        <v>517</v>
      </c>
      <c r="T2515" t="s">
        <v>517</v>
      </c>
      <c r="U2515" t="s">
        <v>517</v>
      </c>
      <c r="V2515" t="s">
        <v>517</v>
      </c>
      <c r="W2515" t="s">
        <v>517</v>
      </c>
      <c r="X2515" t="s">
        <v>517</v>
      </c>
      <c r="Y2515" t="s">
        <v>14121</v>
      </c>
      <c r="Z2515">
        <v>26368</v>
      </c>
      <c r="AA2515" t="s">
        <v>4369</v>
      </c>
      <c r="AB2515">
        <v>45</v>
      </c>
      <c r="AC2515" t="s">
        <v>358</v>
      </c>
      <c r="AD2515" t="s">
        <v>495</v>
      </c>
      <c r="AF2515" t="s">
        <v>8313</v>
      </c>
      <c r="AG2515" t="s">
        <v>8295</v>
      </c>
      <c r="AH2515" t="s">
        <v>517</v>
      </c>
      <c r="AI2515" t="s">
        <v>8273</v>
      </c>
      <c r="AJ2515" t="s">
        <v>8263</v>
      </c>
    </row>
    <row r="2516" spans="1:36" x14ac:dyDescent="0.25">
      <c r="A2516" s="13" t="s">
        <v>14122</v>
      </c>
      <c r="B2516" s="1">
        <v>42830</v>
      </c>
      <c r="C2516" s="2">
        <v>0.43929398148148152</v>
      </c>
      <c r="D2516" t="s">
        <v>14123</v>
      </c>
      <c r="E2516" t="s">
        <v>22</v>
      </c>
      <c r="F2516" t="s">
        <v>14124</v>
      </c>
      <c r="G2516" s="14" t="s">
        <v>14125</v>
      </c>
      <c r="H2516" s="14" t="s">
        <v>14126</v>
      </c>
      <c r="I2516" t="s">
        <v>23</v>
      </c>
      <c r="K2516">
        <v>4</v>
      </c>
      <c r="L2516">
        <v>5</v>
      </c>
      <c r="M2516">
        <v>10</v>
      </c>
      <c r="N2516">
        <v>4</v>
      </c>
      <c r="O2516" t="s">
        <v>517</v>
      </c>
      <c r="P2516" t="s">
        <v>517</v>
      </c>
      <c r="Q2516" t="s">
        <v>517</v>
      </c>
      <c r="R2516" t="s">
        <v>517</v>
      </c>
      <c r="S2516" t="s">
        <v>517</v>
      </c>
      <c r="T2516" t="s">
        <v>517</v>
      </c>
      <c r="U2516" t="s">
        <v>517</v>
      </c>
      <c r="V2516" t="s">
        <v>517</v>
      </c>
      <c r="W2516" t="s">
        <v>517</v>
      </c>
      <c r="X2516" t="s">
        <v>517</v>
      </c>
      <c r="Y2516" t="s">
        <v>14127</v>
      </c>
      <c r="Z2516" s="1">
        <v>32755</v>
      </c>
      <c r="AA2516" t="s">
        <v>529</v>
      </c>
      <c r="AB2516">
        <v>27</v>
      </c>
      <c r="AC2516" t="s">
        <v>358</v>
      </c>
      <c r="AD2516" t="s">
        <v>493</v>
      </c>
      <c r="AF2516" t="s">
        <v>8295</v>
      </c>
      <c r="AG2516" t="s">
        <v>517</v>
      </c>
      <c r="AH2516" t="s">
        <v>8253</v>
      </c>
      <c r="AI2516" t="s">
        <v>8313</v>
      </c>
      <c r="AJ2516" t="s">
        <v>517</v>
      </c>
    </row>
    <row r="2517" spans="1:36" x14ac:dyDescent="0.25">
      <c r="A2517" s="13" t="s">
        <v>14128</v>
      </c>
      <c r="B2517" s="1">
        <v>42830</v>
      </c>
      <c r="C2517" s="2">
        <v>0.43537037037037035</v>
      </c>
      <c r="D2517" t="s">
        <v>13734</v>
      </c>
      <c r="E2517" t="s">
        <v>22</v>
      </c>
      <c r="F2517" t="s">
        <v>13735</v>
      </c>
      <c r="G2517" t="s">
        <v>13736</v>
      </c>
      <c r="H2517" t="s">
        <v>13737</v>
      </c>
      <c r="I2517" t="s">
        <v>21</v>
      </c>
      <c r="K2517">
        <v>4</v>
      </c>
      <c r="L2517">
        <v>5</v>
      </c>
      <c r="M2517">
        <v>10</v>
      </c>
      <c r="N2517">
        <v>4</v>
      </c>
      <c r="O2517" t="s">
        <v>13732</v>
      </c>
      <c r="P2517" t="s">
        <v>517</v>
      </c>
      <c r="Q2517" t="s">
        <v>517</v>
      </c>
      <c r="R2517" t="s">
        <v>517</v>
      </c>
      <c r="S2517" t="s">
        <v>517</v>
      </c>
      <c r="T2517" t="s">
        <v>517</v>
      </c>
      <c r="U2517" t="s">
        <v>517</v>
      </c>
      <c r="V2517" t="s">
        <v>517</v>
      </c>
      <c r="W2517" t="s">
        <v>672</v>
      </c>
      <c r="X2517" t="s">
        <v>580</v>
      </c>
      <c r="Y2517" t="s">
        <v>13738</v>
      </c>
      <c r="Z2517">
        <v>19746</v>
      </c>
      <c r="AA2517" t="s">
        <v>1155</v>
      </c>
      <c r="AB2517">
        <v>63</v>
      </c>
      <c r="AC2517" t="s">
        <v>358</v>
      </c>
      <c r="AD2517" t="s">
        <v>489</v>
      </c>
      <c r="AF2517" t="s">
        <v>8266</v>
      </c>
      <c r="AG2517" t="s">
        <v>517</v>
      </c>
      <c r="AH2517" t="s">
        <v>517</v>
      </c>
      <c r="AI2517" t="s">
        <v>517</v>
      </c>
      <c r="AJ2517" t="s">
        <v>517</v>
      </c>
    </row>
    <row r="2518" spans="1:36" x14ac:dyDescent="0.25">
      <c r="A2518" s="13" t="s">
        <v>14130</v>
      </c>
      <c r="B2518" s="1">
        <v>42830</v>
      </c>
      <c r="C2518" s="2">
        <v>0.42874999999999996</v>
      </c>
      <c r="D2518" t="s">
        <v>14131</v>
      </c>
      <c r="E2518" t="s">
        <v>22</v>
      </c>
      <c r="F2518" t="s">
        <v>3813</v>
      </c>
      <c r="G2518" s="14" t="s">
        <v>14132</v>
      </c>
      <c r="H2518" s="14" t="s">
        <v>14133</v>
      </c>
      <c r="I2518" t="s">
        <v>21</v>
      </c>
      <c r="K2518">
        <v>4</v>
      </c>
      <c r="L2518">
        <v>5</v>
      </c>
      <c r="M2518">
        <v>10</v>
      </c>
      <c r="N2518">
        <v>4</v>
      </c>
      <c r="O2518" t="s">
        <v>14129</v>
      </c>
      <c r="P2518" t="s">
        <v>517</v>
      </c>
      <c r="Q2518" t="s">
        <v>517</v>
      </c>
      <c r="R2518" t="s">
        <v>517</v>
      </c>
      <c r="S2518" t="s">
        <v>517</v>
      </c>
      <c r="T2518" t="s">
        <v>517</v>
      </c>
      <c r="U2518" t="s">
        <v>517</v>
      </c>
      <c r="V2518" t="s">
        <v>517</v>
      </c>
      <c r="W2518" t="s">
        <v>1217</v>
      </c>
      <c r="X2518" t="s">
        <v>590</v>
      </c>
      <c r="Y2518" t="s">
        <v>14134</v>
      </c>
      <c r="Z2518" s="1">
        <v>27561</v>
      </c>
      <c r="AA2518" t="s">
        <v>784</v>
      </c>
      <c r="AB2518">
        <v>41</v>
      </c>
      <c r="AC2518" t="s">
        <v>357</v>
      </c>
      <c r="AD2518" t="s">
        <v>491</v>
      </c>
      <c r="AF2518" t="s">
        <v>8253</v>
      </c>
      <c r="AG2518" t="s">
        <v>8305</v>
      </c>
      <c r="AH2518" t="s">
        <v>8313</v>
      </c>
      <c r="AI2518" t="s">
        <v>517</v>
      </c>
      <c r="AJ2518" t="s">
        <v>517</v>
      </c>
    </row>
    <row r="2519" spans="1:36" x14ac:dyDescent="0.25">
      <c r="A2519" s="13" t="s">
        <v>14136</v>
      </c>
      <c r="B2519" s="1">
        <v>42830</v>
      </c>
      <c r="C2519" s="2">
        <v>0.39715277777777774</v>
      </c>
      <c r="D2519" t="s">
        <v>14137</v>
      </c>
      <c r="E2519" t="s">
        <v>22</v>
      </c>
      <c r="F2519" t="s">
        <v>14138</v>
      </c>
      <c r="G2519" t="s">
        <v>14139</v>
      </c>
      <c r="H2519" t="s">
        <v>14140</v>
      </c>
      <c r="I2519" t="s">
        <v>23</v>
      </c>
      <c r="K2519">
        <v>4</v>
      </c>
      <c r="L2519">
        <v>5</v>
      </c>
      <c r="M2519">
        <v>9</v>
      </c>
      <c r="N2519">
        <v>4</v>
      </c>
      <c r="O2519" t="s">
        <v>14135</v>
      </c>
      <c r="P2519" t="s">
        <v>517</v>
      </c>
      <c r="Q2519" t="s">
        <v>517</v>
      </c>
      <c r="R2519" t="s">
        <v>517</v>
      </c>
      <c r="S2519" t="s">
        <v>517</v>
      </c>
      <c r="T2519" t="s">
        <v>517</v>
      </c>
      <c r="U2519" t="s">
        <v>517</v>
      </c>
      <c r="V2519" t="s">
        <v>517</v>
      </c>
      <c r="W2519" t="s">
        <v>476</v>
      </c>
      <c r="X2519" t="s">
        <v>846</v>
      </c>
      <c r="Y2519" t="s">
        <v>14141</v>
      </c>
      <c r="Z2519">
        <v>30273</v>
      </c>
      <c r="AA2519" t="s">
        <v>1684</v>
      </c>
      <c r="AB2519">
        <v>34</v>
      </c>
      <c r="AC2519" t="s">
        <v>358</v>
      </c>
      <c r="AD2519" t="s">
        <v>509</v>
      </c>
      <c r="AF2519" t="s">
        <v>517</v>
      </c>
      <c r="AG2519" t="s">
        <v>517</v>
      </c>
      <c r="AH2519" t="s">
        <v>517</v>
      </c>
      <c r="AI2519" t="s">
        <v>517</v>
      </c>
      <c r="AJ2519" t="s">
        <v>517</v>
      </c>
    </row>
    <row r="2520" spans="1:36" x14ac:dyDescent="0.25">
      <c r="A2520" s="13" t="s">
        <v>14142</v>
      </c>
      <c r="B2520" s="1">
        <v>42830</v>
      </c>
      <c r="C2520" s="2">
        <v>0.39675925925925926</v>
      </c>
      <c r="D2520" t="s">
        <v>14143</v>
      </c>
      <c r="E2520" t="s">
        <v>22</v>
      </c>
      <c r="F2520" t="s">
        <v>14144</v>
      </c>
      <c r="G2520" s="14" t="s">
        <v>14145</v>
      </c>
      <c r="H2520" s="14" t="s">
        <v>14146</v>
      </c>
      <c r="I2520" t="s">
        <v>21</v>
      </c>
      <c r="K2520">
        <v>4</v>
      </c>
      <c r="L2520">
        <v>5</v>
      </c>
      <c r="M2520">
        <v>9</v>
      </c>
      <c r="N2520">
        <v>4</v>
      </c>
      <c r="O2520" t="s">
        <v>517</v>
      </c>
      <c r="P2520" t="s">
        <v>517</v>
      </c>
      <c r="Q2520" t="s">
        <v>517</v>
      </c>
      <c r="R2520" t="s">
        <v>517</v>
      </c>
      <c r="S2520" t="s">
        <v>517</v>
      </c>
      <c r="T2520" t="s">
        <v>517</v>
      </c>
      <c r="U2520" t="s">
        <v>517</v>
      </c>
      <c r="V2520" t="s">
        <v>517</v>
      </c>
      <c r="W2520" t="s">
        <v>517</v>
      </c>
      <c r="X2520" t="s">
        <v>517</v>
      </c>
      <c r="Y2520" t="s">
        <v>7714</v>
      </c>
      <c r="Z2520" s="1">
        <v>34006</v>
      </c>
      <c r="AA2520" t="s">
        <v>14143</v>
      </c>
      <c r="AB2520">
        <v>24</v>
      </c>
      <c r="AC2520" t="s">
        <v>357</v>
      </c>
      <c r="AD2520" t="s">
        <v>482</v>
      </c>
      <c r="AF2520" t="s">
        <v>8253</v>
      </c>
      <c r="AG2520" t="s">
        <v>8282</v>
      </c>
      <c r="AH2520" t="s">
        <v>517</v>
      </c>
      <c r="AI2520" t="s">
        <v>517</v>
      </c>
      <c r="AJ2520" t="s">
        <v>517</v>
      </c>
    </row>
    <row r="2521" spans="1:36" x14ac:dyDescent="0.25">
      <c r="A2521" s="13" t="s">
        <v>14147</v>
      </c>
      <c r="B2521" s="1">
        <v>42830</v>
      </c>
      <c r="C2521" s="2">
        <v>7.1307870370370369E-2</v>
      </c>
      <c r="D2521" t="s">
        <v>14148</v>
      </c>
      <c r="E2521" t="s">
        <v>22</v>
      </c>
      <c r="F2521" t="s">
        <v>14055</v>
      </c>
      <c r="G2521" s="14" t="s">
        <v>14056</v>
      </c>
      <c r="H2521" s="14" t="s">
        <v>14057</v>
      </c>
      <c r="I2521" t="s">
        <v>23</v>
      </c>
      <c r="K2521">
        <v>4</v>
      </c>
      <c r="L2521">
        <v>5</v>
      </c>
      <c r="M2521">
        <v>1</v>
      </c>
      <c r="N2521">
        <v>4</v>
      </c>
      <c r="O2521" t="s">
        <v>517</v>
      </c>
      <c r="P2521" t="s">
        <v>517</v>
      </c>
      <c r="Q2521" t="s">
        <v>517</v>
      </c>
      <c r="R2521" t="s">
        <v>517</v>
      </c>
      <c r="S2521" t="s">
        <v>517</v>
      </c>
      <c r="T2521" t="s">
        <v>517</v>
      </c>
      <c r="U2521" t="s">
        <v>517</v>
      </c>
      <c r="V2521" t="s">
        <v>517</v>
      </c>
      <c r="W2521" t="s">
        <v>517</v>
      </c>
      <c r="X2521" t="s">
        <v>517</v>
      </c>
      <c r="Y2521" t="s">
        <v>517</v>
      </c>
      <c r="Z2521" s="1" t="s">
        <v>517</v>
      </c>
      <c r="AA2521" t="s">
        <v>2314</v>
      </c>
      <c r="AB2521" t="s">
        <v>517</v>
      </c>
      <c r="AC2521" t="s">
        <v>358</v>
      </c>
      <c r="AD2521" t="s">
        <v>517</v>
      </c>
      <c r="AF2521" t="s">
        <v>517</v>
      </c>
      <c r="AG2521" t="s">
        <v>517</v>
      </c>
      <c r="AH2521" t="s">
        <v>517</v>
      </c>
      <c r="AI2521" t="s">
        <v>517</v>
      </c>
      <c r="AJ2521" t="s">
        <v>517</v>
      </c>
    </row>
    <row r="2522" spans="1:36" x14ac:dyDescent="0.25">
      <c r="A2522" s="13" t="s">
        <v>14149</v>
      </c>
      <c r="B2522" s="1">
        <v>42830</v>
      </c>
      <c r="C2522" s="2">
        <v>7.0381944444444441E-2</v>
      </c>
      <c r="D2522" t="s">
        <v>14150</v>
      </c>
      <c r="E2522" t="s">
        <v>22</v>
      </c>
      <c r="F2522" t="s">
        <v>14055</v>
      </c>
      <c r="G2522" s="14" t="s">
        <v>14056</v>
      </c>
      <c r="H2522" s="14" t="s">
        <v>14057</v>
      </c>
      <c r="I2522" t="s">
        <v>23</v>
      </c>
      <c r="K2522">
        <v>4</v>
      </c>
      <c r="L2522">
        <v>5</v>
      </c>
      <c r="M2522">
        <v>1</v>
      </c>
      <c r="N2522">
        <v>4</v>
      </c>
      <c r="O2522" t="s">
        <v>517</v>
      </c>
      <c r="P2522" t="s">
        <v>517</v>
      </c>
      <c r="Q2522" t="s">
        <v>517</v>
      </c>
      <c r="R2522" t="s">
        <v>517</v>
      </c>
      <c r="S2522" t="s">
        <v>517</v>
      </c>
      <c r="T2522" t="s">
        <v>517</v>
      </c>
      <c r="U2522" t="s">
        <v>517</v>
      </c>
      <c r="V2522" t="s">
        <v>517</v>
      </c>
      <c r="W2522" t="s">
        <v>517</v>
      </c>
      <c r="X2522" t="s">
        <v>517</v>
      </c>
      <c r="Y2522" t="s">
        <v>517</v>
      </c>
      <c r="Z2522" s="1" t="s">
        <v>517</v>
      </c>
      <c r="AA2522" t="s">
        <v>2314</v>
      </c>
      <c r="AB2522" t="s">
        <v>517</v>
      </c>
      <c r="AC2522" t="s">
        <v>358</v>
      </c>
      <c r="AD2522" t="s">
        <v>517</v>
      </c>
      <c r="AF2522" t="s">
        <v>517</v>
      </c>
      <c r="AG2522" t="s">
        <v>517</v>
      </c>
      <c r="AH2522" t="s">
        <v>517</v>
      </c>
      <c r="AI2522" t="s">
        <v>517</v>
      </c>
      <c r="AJ2522" t="s">
        <v>517</v>
      </c>
    </row>
    <row r="2523" spans="1:36" x14ac:dyDescent="0.25">
      <c r="A2523" s="13" t="s">
        <v>14151</v>
      </c>
      <c r="B2523" s="1">
        <v>42833</v>
      </c>
      <c r="C2523" s="2">
        <v>1.1759259259259259E-2</v>
      </c>
      <c r="D2523" t="s">
        <v>13978</v>
      </c>
      <c r="E2523" t="s">
        <v>22</v>
      </c>
      <c r="F2523" t="s">
        <v>13979</v>
      </c>
      <c r="G2523" s="14" t="s">
        <v>13980</v>
      </c>
      <c r="H2523" s="14" t="s">
        <v>13981</v>
      </c>
      <c r="I2523" t="s">
        <v>23</v>
      </c>
      <c r="K2523">
        <v>4</v>
      </c>
      <c r="L2523">
        <v>8</v>
      </c>
      <c r="M2523">
        <v>0</v>
      </c>
      <c r="N2523">
        <v>7</v>
      </c>
      <c r="O2523" t="s">
        <v>13976</v>
      </c>
      <c r="P2523" t="s">
        <v>517</v>
      </c>
      <c r="Q2523" t="s">
        <v>517</v>
      </c>
      <c r="R2523" t="s">
        <v>517</v>
      </c>
      <c r="S2523" t="s">
        <v>517</v>
      </c>
      <c r="T2523" t="s">
        <v>517</v>
      </c>
      <c r="U2523" t="s">
        <v>517</v>
      </c>
      <c r="V2523" t="s">
        <v>517</v>
      </c>
      <c r="W2523" t="s">
        <v>589</v>
      </c>
      <c r="X2523" t="s">
        <v>590</v>
      </c>
      <c r="Y2523" t="s">
        <v>5136</v>
      </c>
      <c r="Z2523" s="1">
        <v>29099</v>
      </c>
      <c r="AA2523" t="s">
        <v>519</v>
      </c>
      <c r="AB2523">
        <v>37</v>
      </c>
      <c r="AC2523" t="s">
        <v>358</v>
      </c>
      <c r="AD2523" t="s">
        <v>502</v>
      </c>
      <c r="AF2523" t="s">
        <v>8295</v>
      </c>
      <c r="AG2523" t="s">
        <v>517</v>
      </c>
      <c r="AH2523" t="s">
        <v>8260</v>
      </c>
      <c r="AI2523" t="s">
        <v>8313</v>
      </c>
      <c r="AJ2523" t="s">
        <v>517</v>
      </c>
    </row>
    <row r="2524" spans="1:36" x14ac:dyDescent="0.25">
      <c r="A2524" s="13" t="s">
        <v>14152</v>
      </c>
      <c r="B2524" s="1">
        <v>42834</v>
      </c>
      <c r="C2524" s="2">
        <v>0.48694444444444446</v>
      </c>
      <c r="D2524" t="s">
        <v>14153</v>
      </c>
      <c r="E2524" t="s">
        <v>22</v>
      </c>
      <c r="F2524" t="s">
        <v>14154</v>
      </c>
      <c r="G2524" s="14" t="s">
        <v>14155</v>
      </c>
      <c r="H2524" s="14" t="s">
        <v>14156</v>
      </c>
      <c r="I2524" t="s">
        <v>23</v>
      </c>
      <c r="K2524">
        <v>4</v>
      </c>
      <c r="L2524">
        <v>9</v>
      </c>
      <c r="M2524">
        <v>11</v>
      </c>
      <c r="N2524">
        <v>1</v>
      </c>
      <c r="O2524" t="s">
        <v>13832</v>
      </c>
      <c r="P2524" t="s">
        <v>517</v>
      </c>
      <c r="Q2524" t="s">
        <v>517</v>
      </c>
      <c r="R2524" t="s">
        <v>517</v>
      </c>
      <c r="S2524" t="s">
        <v>517</v>
      </c>
      <c r="T2524" t="s">
        <v>517</v>
      </c>
      <c r="U2524" t="s">
        <v>517</v>
      </c>
      <c r="V2524" t="s">
        <v>517</v>
      </c>
      <c r="W2524" t="s">
        <v>589</v>
      </c>
      <c r="X2524" t="s">
        <v>590</v>
      </c>
      <c r="Y2524" t="s">
        <v>13479</v>
      </c>
      <c r="Z2524" s="1">
        <v>34002</v>
      </c>
      <c r="AA2524" t="s">
        <v>14157</v>
      </c>
      <c r="AB2524">
        <v>24</v>
      </c>
      <c r="AC2524" t="s">
        <v>357</v>
      </c>
      <c r="AD2524" t="s">
        <v>482</v>
      </c>
      <c r="AF2524" t="s">
        <v>517</v>
      </c>
      <c r="AG2524" t="s">
        <v>517</v>
      </c>
      <c r="AH2524" t="s">
        <v>517</v>
      </c>
      <c r="AI2524" t="s">
        <v>517</v>
      </c>
      <c r="AJ2524" t="s">
        <v>517</v>
      </c>
    </row>
    <row r="2525" spans="1:36" x14ac:dyDescent="0.25">
      <c r="A2525" s="13" t="s">
        <v>14158</v>
      </c>
      <c r="B2525" s="1">
        <v>42834</v>
      </c>
      <c r="C2525" s="2">
        <v>0.47385416666666669</v>
      </c>
      <c r="D2525" t="s">
        <v>14159</v>
      </c>
      <c r="E2525" t="s">
        <v>22</v>
      </c>
      <c r="F2525" t="s">
        <v>14160</v>
      </c>
      <c r="G2525" t="s">
        <v>14161</v>
      </c>
      <c r="H2525" t="s">
        <v>14162</v>
      </c>
      <c r="I2525" t="s">
        <v>23</v>
      </c>
      <c r="K2525">
        <v>4</v>
      </c>
      <c r="L2525">
        <v>9</v>
      </c>
      <c r="M2525">
        <v>11</v>
      </c>
      <c r="N2525">
        <v>1</v>
      </c>
      <c r="O2525" t="s">
        <v>517</v>
      </c>
      <c r="P2525" t="s">
        <v>517</v>
      </c>
      <c r="Q2525" t="s">
        <v>517</v>
      </c>
      <c r="R2525" t="s">
        <v>517</v>
      </c>
      <c r="S2525" t="s">
        <v>517</v>
      </c>
      <c r="T2525" t="s">
        <v>517</v>
      </c>
      <c r="U2525" t="s">
        <v>517</v>
      </c>
      <c r="V2525" t="s">
        <v>517</v>
      </c>
      <c r="W2525" t="s">
        <v>517</v>
      </c>
      <c r="X2525" t="s">
        <v>517</v>
      </c>
      <c r="Y2525" t="s">
        <v>14163</v>
      </c>
      <c r="Z2525">
        <v>19865</v>
      </c>
      <c r="AA2525" t="s">
        <v>4132</v>
      </c>
      <c r="AB2525">
        <v>62</v>
      </c>
      <c r="AC2525" t="s">
        <v>358</v>
      </c>
      <c r="AD2525" t="s">
        <v>491</v>
      </c>
      <c r="AF2525" t="s">
        <v>8260</v>
      </c>
      <c r="AG2525" t="s">
        <v>8282</v>
      </c>
      <c r="AH2525" t="s">
        <v>8304</v>
      </c>
      <c r="AI2525" t="s">
        <v>8266</v>
      </c>
      <c r="AJ2525" t="s">
        <v>517</v>
      </c>
    </row>
    <row r="2526" spans="1:36" x14ac:dyDescent="0.25">
      <c r="A2526" s="13" t="s">
        <v>14164</v>
      </c>
      <c r="B2526" s="1">
        <v>42834</v>
      </c>
      <c r="C2526" s="2">
        <v>0.47199074074074071</v>
      </c>
      <c r="D2526" t="s">
        <v>14165</v>
      </c>
      <c r="E2526" t="s">
        <v>22</v>
      </c>
      <c r="F2526" t="s">
        <v>14166</v>
      </c>
      <c r="G2526" t="s">
        <v>14167</v>
      </c>
      <c r="H2526" t="s">
        <v>14168</v>
      </c>
      <c r="I2526" t="s">
        <v>23</v>
      </c>
      <c r="K2526">
        <v>4</v>
      </c>
      <c r="L2526">
        <v>9</v>
      </c>
      <c r="M2526">
        <v>11</v>
      </c>
      <c r="N2526">
        <v>1</v>
      </c>
      <c r="O2526" t="s">
        <v>517</v>
      </c>
      <c r="P2526" t="s">
        <v>517</v>
      </c>
      <c r="Q2526" t="s">
        <v>517</v>
      </c>
      <c r="R2526" t="s">
        <v>517</v>
      </c>
      <c r="S2526" t="s">
        <v>517</v>
      </c>
      <c r="T2526" t="s">
        <v>517</v>
      </c>
      <c r="U2526" t="s">
        <v>517</v>
      </c>
      <c r="V2526" t="s">
        <v>517</v>
      </c>
      <c r="W2526" t="s">
        <v>517</v>
      </c>
      <c r="X2526" t="s">
        <v>517</v>
      </c>
      <c r="Y2526" t="s">
        <v>12897</v>
      </c>
      <c r="Z2526">
        <v>30853</v>
      </c>
      <c r="AA2526" t="s">
        <v>546</v>
      </c>
      <c r="AB2526">
        <v>32</v>
      </c>
      <c r="AC2526" t="s">
        <v>358</v>
      </c>
      <c r="AD2526" t="s">
        <v>489</v>
      </c>
      <c r="AF2526" t="s">
        <v>8306</v>
      </c>
      <c r="AG2526" t="s">
        <v>8260</v>
      </c>
      <c r="AH2526" t="s">
        <v>8253</v>
      </c>
      <c r="AI2526" t="s">
        <v>517</v>
      </c>
      <c r="AJ2526" t="s">
        <v>517</v>
      </c>
    </row>
    <row r="2527" spans="1:36" x14ac:dyDescent="0.25">
      <c r="A2527" s="13" t="s">
        <v>14169</v>
      </c>
      <c r="B2527" s="1">
        <v>42834</v>
      </c>
      <c r="C2527" s="2">
        <v>0.47081018518518519</v>
      </c>
      <c r="D2527" t="s">
        <v>14170</v>
      </c>
      <c r="E2527" t="s">
        <v>22</v>
      </c>
      <c r="F2527" t="s">
        <v>14171</v>
      </c>
      <c r="G2527" s="14" t="s">
        <v>14172</v>
      </c>
      <c r="H2527" s="14" t="s">
        <v>14173</v>
      </c>
      <c r="I2527" t="s">
        <v>24</v>
      </c>
      <c r="K2527">
        <v>4</v>
      </c>
      <c r="L2527">
        <v>9</v>
      </c>
      <c r="M2527">
        <v>11</v>
      </c>
      <c r="N2527">
        <v>1</v>
      </c>
      <c r="O2527" t="s">
        <v>517</v>
      </c>
      <c r="P2527" t="s">
        <v>517</v>
      </c>
      <c r="Q2527" t="s">
        <v>517</v>
      </c>
      <c r="R2527" t="s">
        <v>517</v>
      </c>
      <c r="S2527" t="s">
        <v>517</v>
      </c>
      <c r="T2527" t="s">
        <v>517</v>
      </c>
      <c r="U2527" t="s">
        <v>517</v>
      </c>
      <c r="V2527" t="s">
        <v>517</v>
      </c>
      <c r="W2527" t="s">
        <v>517</v>
      </c>
      <c r="X2527" t="s">
        <v>517</v>
      </c>
      <c r="Y2527" t="s">
        <v>14174</v>
      </c>
      <c r="Z2527" s="1">
        <v>35569</v>
      </c>
      <c r="AA2527" t="s">
        <v>529</v>
      </c>
      <c r="AB2527">
        <v>19</v>
      </c>
      <c r="AC2527" t="s">
        <v>358</v>
      </c>
      <c r="AD2527" t="s">
        <v>496</v>
      </c>
      <c r="AF2527">
        <v>16789</v>
      </c>
      <c r="AG2527" t="s">
        <v>8259</v>
      </c>
      <c r="AH2527" t="s">
        <v>517</v>
      </c>
      <c r="AI2527" t="s">
        <v>517</v>
      </c>
      <c r="AJ2527" t="s">
        <v>517</v>
      </c>
    </row>
    <row r="2528" spans="1:36" x14ac:dyDescent="0.25">
      <c r="A2528" s="13" t="s">
        <v>14175</v>
      </c>
      <c r="B2528" s="1">
        <v>42834</v>
      </c>
      <c r="C2528" s="2">
        <v>0.46339120370370374</v>
      </c>
      <c r="D2528" t="s">
        <v>12417</v>
      </c>
      <c r="E2528" t="s">
        <v>116</v>
      </c>
      <c r="F2528" t="s">
        <v>12418</v>
      </c>
      <c r="G2528" t="s">
        <v>12419</v>
      </c>
      <c r="H2528" t="s">
        <v>12420</v>
      </c>
      <c r="I2528" t="s">
        <v>23</v>
      </c>
      <c r="K2528">
        <v>4</v>
      </c>
      <c r="L2528">
        <v>9</v>
      </c>
      <c r="M2528">
        <v>11</v>
      </c>
      <c r="N2528">
        <v>1</v>
      </c>
      <c r="O2528" t="s">
        <v>12415</v>
      </c>
      <c r="P2528" t="s">
        <v>517</v>
      </c>
      <c r="Q2528" t="s">
        <v>517</v>
      </c>
      <c r="R2528" t="s">
        <v>517</v>
      </c>
      <c r="S2528" t="s">
        <v>517</v>
      </c>
      <c r="T2528" t="s">
        <v>517</v>
      </c>
      <c r="U2528" t="s">
        <v>517</v>
      </c>
      <c r="V2528" t="s">
        <v>517</v>
      </c>
      <c r="W2528" t="s">
        <v>589</v>
      </c>
      <c r="X2528" t="s">
        <v>849</v>
      </c>
      <c r="Y2528" t="s">
        <v>517</v>
      </c>
      <c r="Z2528" t="s">
        <v>517</v>
      </c>
      <c r="AA2528" t="s">
        <v>529</v>
      </c>
      <c r="AB2528" t="s">
        <v>517</v>
      </c>
      <c r="AC2528" t="s">
        <v>358</v>
      </c>
      <c r="AD2528" t="s">
        <v>517</v>
      </c>
      <c r="AF2528" t="s">
        <v>517</v>
      </c>
      <c r="AG2528" t="s">
        <v>517</v>
      </c>
      <c r="AH2528" t="s">
        <v>517</v>
      </c>
      <c r="AI2528" t="s">
        <v>517</v>
      </c>
      <c r="AJ2528" t="s">
        <v>517</v>
      </c>
    </row>
    <row r="2529" spans="1:36" x14ac:dyDescent="0.25">
      <c r="A2529" s="13" t="s">
        <v>14176</v>
      </c>
      <c r="B2529" s="1">
        <v>42834</v>
      </c>
      <c r="C2529" s="2">
        <v>0.4508564814814815</v>
      </c>
      <c r="D2529" t="s">
        <v>14177</v>
      </c>
      <c r="E2529" t="s">
        <v>22</v>
      </c>
      <c r="F2529" t="s">
        <v>14178</v>
      </c>
      <c r="G2529" t="s">
        <v>14179</v>
      </c>
      <c r="H2529" t="s">
        <v>14180</v>
      </c>
      <c r="I2529" t="s">
        <v>24</v>
      </c>
      <c r="K2529">
        <v>4</v>
      </c>
      <c r="L2529">
        <v>9</v>
      </c>
      <c r="M2529">
        <v>10</v>
      </c>
      <c r="N2529">
        <v>1</v>
      </c>
      <c r="O2529" t="s">
        <v>517</v>
      </c>
      <c r="P2529" t="s">
        <v>517</v>
      </c>
      <c r="Q2529" t="s">
        <v>517</v>
      </c>
      <c r="R2529" t="s">
        <v>517</v>
      </c>
      <c r="S2529" t="s">
        <v>517</v>
      </c>
      <c r="T2529" t="s">
        <v>517</v>
      </c>
      <c r="U2529" t="s">
        <v>517</v>
      </c>
      <c r="V2529" t="s">
        <v>517</v>
      </c>
      <c r="W2529" t="s">
        <v>517</v>
      </c>
      <c r="X2529" t="s">
        <v>517</v>
      </c>
      <c r="Y2529" t="s">
        <v>517</v>
      </c>
      <c r="Z2529" t="s">
        <v>517</v>
      </c>
      <c r="AA2529" t="s">
        <v>4392</v>
      </c>
      <c r="AB2529" t="s">
        <v>517</v>
      </c>
      <c r="AC2529" t="s">
        <v>358</v>
      </c>
      <c r="AD2529" t="s">
        <v>517</v>
      </c>
      <c r="AF2529" t="s">
        <v>517</v>
      </c>
      <c r="AG2529" t="s">
        <v>517</v>
      </c>
      <c r="AH2529" t="s">
        <v>517</v>
      </c>
      <c r="AI2529" t="s">
        <v>517</v>
      </c>
      <c r="AJ2529" t="s">
        <v>517</v>
      </c>
    </row>
    <row r="2530" spans="1:36" x14ac:dyDescent="0.25">
      <c r="A2530" s="13" t="s">
        <v>14181</v>
      </c>
      <c r="B2530" s="1">
        <v>42834</v>
      </c>
      <c r="C2530" s="2">
        <v>0.44594907407407408</v>
      </c>
      <c r="D2530" t="s">
        <v>14182</v>
      </c>
      <c r="E2530" t="s">
        <v>22</v>
      </c>
      <c r="F2530" t="s">
        <v>14183</v>
      </c>
      <c r="G2530" s="14" t="s">
        <v>14184</v>
      </c>
      <c r="H2530" s="14" t="s">
        <v>14185</v>
      </c>
      <c r="I2530" t="s">
        <v>23</v>
      </c>
      <c r="K2530">
        <v>4</v>
      </c>
      <c r="L2530">
        <v>9</v>
      </c>
      <c r="M2530">
        <v>10</v>
      </c>
      <c r="N2530">
        <v>1</v>
      </c>
      <c r="O2530" t="s">
        <v>517</v>
      </c>
      <c r="P2530" t="s">
        <v>517</v>
      </c>
      <c r="Q2530" t="s">
        <v>517</v>
      </c>
      <c r="R2530" t="s">
        <v>517</v>
      </c>
      <c r="S2530" t="s">
        <v>517</v>
      </c>
      <c r="T2530" t="s">
        <v>517</v>
      </c>
      <c r="U2530" t="s">
        <v>517</v>
      </c>
      <c r="V2530" t="s">
        <v>517</v>
      </c>
      <c r="W2530" t="s">
        <v>517</v>
      </c>
      <c r="X2530" t="s">
        <v>517</v>
      </c>
      <c r="Y2530" t="s">
        <v>14186</v>
      </c>
      <c r="Z2530" s="1">
        <v>32040</v>
      </c>
      <c r="AA2530" t="s">
        <v>872</v>
      </c>
      <c r="AB2530">
        <v>29</v>
      </c>
      <c r="AC2530" t="s">
        <v>358</v>
      </c>
      <c r="AD2530" t="s">
        <v>488</v>
      </c>
      <c r="AF2530" t="s">
        <v>517</v>
      </c>
      <c r="AG2530" t="s">
        <v>517</v>
      </c>
      <c r="AH2530" t="s">
        <v>517</v>
      </c>
      <c r="AI2530" t="s">
        <v>517</v>
      </c>
      <c r="AJ2530" t="s">
        <v>517</v>
      </c>
    </row>
    <row r="2531" spans="1:36" x14ac:dyDescent="0.25">
      <c r="A2531" s="13" t="s">
        <v>14187</v>
      </c>
      <c r="B2531" s="1">
        <v>42834</v>
      </c>
      <c r="C2531" s="2">
        <v>0.42583333333333334</v>
      </c>
      <c r="D2531" t="s">
        <v>12051</v>
      </c>
      <c r="E2531" t="s">
        <v>22</v>
      </c>
      <c r="F2531" t="s">
        <v>12052</v>
      </c>
      <c r="G2531" t="s">
        <v>12053</v>
      </c>
      <c r="H2531" t="s">
        <v>12054</v>
      </c>
      <c r="I2531" t="s">
        <v>21</v>
      </c>
      <c r="K2531">
        <v>4</v>
      </c>
      <c r="L2531">
        <v>9</v>
      </c>
      <c r="M2531">
        <v>10</v>
      </c>
      <c r="N2531">
        <v>1</v>
      </c>
      <c r="O2531" t="s">
        <v>517</v>
      </c>
      <c r="P2531" t="s">
        <v>517</v>
      </c>
      <c r="Q2531" t="s">
        <v>517</v>
      </c>
      <c r="R2531" t="s">
        <v>517</v>
      </c>
      <c r="S2531" t="s">
        <v>517</v>
      </c>
      <c r="T2531" t="s">
        <v>517</v>
      </c>
      <c r="U2531" t="s">
        <v>517</v>
      </c>
      <c r="V2531" t="s">
        <v>517</v>
      </c>
      <c r="W2531" t="s">
        <v>517</v>
      </c>
      <c r="X2531" t="s">
        <v>517</v>
      </c>
      <c r="Y2531" t="s">
        <v>517</v>
      </c>
      <c r="Z2531" t="s">
        <v>517</v>
      </c>
      <c r="AA2531" t="s">
        <v>1542</v>
      </c>
      <c r="AB2531" t="s">
        <v>517</v>
      </c>
      <c r="AC2531" t="s">
        <v>358</v>
      </c>
      <c r="AD2531" t="s">
        <v>517</v>
      </c>
      <c r="AF2531" t="s">
        <v>8295</v>
      </c>
      <c r="AG2531" t="s">
        <v>8306</v>
      </c>
      <c r="AH2531" t="s">
        <v>8304</v>
      </c>
      <c r="AI2531" t="s">
        <v>8260</v>
      </c>
      <c r="AJ2531" t="s">
        <v>517</v>
      </c>
    </row>
    <row r="2532" spans="1:36" x14ac:dyDescent="0.25">
      <c r="A2532" s="13" t="s">
        <v>14189</v>
      </c>
      <c r="B2532" s="1">
        <v>42833</v>
      </c>
      <c r="C2532" s="2">
        <v>0.98806712962962961</v>
      </c>
      <c r="D2532" t="s">
        <v>14190</v>
      </c>
      <c r="E2532" t="s">
        <v>22</v>
      </c>
      <c r="F2532" t="s">
        <v>14191</v>
      </c>
      <c r="G2532" s="14" t="s">
        <v>14192</v>
      </c>
      <c r="H2532" s="14" t="s">
        <v>14193</v>
      </c>
      <c r="I2532" t="s">
        <v>23</v>
      </c>
      <c r="K2532">
        <v>4</v>
      </c>
      <c r="L2532">
        <v>8</v>
      </c>
      <c r="M2532">
        <v>23</v>
      </c>
      <c r="N2532">
        <v>7</v>
      </c>
      <c r="O2532" t="s">
        <v>14188</v>
      </c>
      <c r="P2532" t="s">
        <v>517</v>
      </c>
      <c r="Q2532" t="s">
        <v>517</v>
      </c>
      <c r="R2532" t="s">
        <v>517</v>
      </c>
      <c r="S2532" t="s">
        <v>517</v>
      </c>
      <c r="T2532" t="s">
        <v>517</v>
      </c>
      <c r="U2532" t="s">
        <v>517</v>
      </c>
      <c r="V2532" t="s">
        <v>517</v>
      </c>
      <c r="W2532" t="s">
        <v>589</v>
      </c>
      <c r="X2532" t="s">
        <v>590</v>
      </c>
      <c r="Y2532" t="s">
        <v>14194</v>
      </c>
      <c r="Z2532" s="1">
        <v>33639</v>
      </c>
      <c r="AA2532" t="s">
        <v>11914</v>
      </c>
      <c r="AB2532">
        <v>25</v>
      </c>
      <c r="AC2532" t="s">
        <v>357</v>
      </c>
      <c r="AD2532" t="s">
        <v>486</v>
      </c>
      <c r="AF2532" t="s">
        <v>8260</v>
      </c>
      <c r="AG2532" t="s">
        <v>517</v>
      </c>
      <c r="AH2532" t="s">
        <v>517</v>
      </c>
      <c r="AI2532" t="s">
        <v>517</v>
      </c>
      <c r="AJ2532" t="s">
        <v>517</v>
      </c>
    </row>
    <row r="2533" spans="1:36" x14ac:dyDescent="0.25">
      <c r="A2533" s="13" t="s">
        <v>14195</v>
      </c>
      <c r="B2533" s="1">
        <v>42833</v>
      </c>
      <c r="C2533" s="2">
        <v>0.95694444444444438</v>
      </c>
      <c r="D2533" t="s">
        <v>14196</v>
      </c>
      <c r="E2533" t="s">
        <v>22</v>
      </c>
      <c r="F2533" t="s">
        <v>14197</v>
      </c>
      <c r="G2533" s="14" t="s">
        <v>14198</v>
      </c>
      <c r="H2533" s="14" t="s">
        <v>14199</v>
      </c>
      <c r="I2533" t="s">
        <v>25</v>
      </c>
      <c r="K2533">
        <v>4</v>
      </c>
      <c r="L2533">
        <v>8</v>
      </c>
      <c r="M2533">
        <v>22</v>
      </c>
      <c r="N2533">
        <v>7</v>
      </c>
      <c r="O2533" t="s">
        <v>517</v>
      </c>
      <c r="P2533" t="s">
        <v>517</v>
      </c>
      <c r="Q2533" t="s">
        <v>517</v>
      </c>
      <c r="R2533" t="s">
        <v>517</v>
      </c>
      <c r="S2533" t="s">
        <v>517</v>
      </c>
      <c r="T2533" t="s">
        <v>517</v>
      </c>
      <c r="U2533" t="s">
        <v>517</v>
      </c>
      <c r="V2533" t="s">
        <v>517</v>
      </c>
      <c r="W2533" t="s">
        <v>517</v>
      </c>
      <c r="X2533" t="s">
        <v>517</v>
      </c>
      <c r="Y2533" t="s">
        <v>14200</v>
      </c>
      <c r="Z2533" s="1">
        <v>33482</v>
      </c>
      <c r="AA2533" t="s">
        <v>13480</v>
      </c>
      <c r="AB2533">
        <v>25</v>
      </c>
      <c r="AC2533" t="s">
        <v>357</v>
      </c>
      <c r="AD2533" t="s">
        <v>491</v>
      </c>
      <c r="AF2533" t="s">
        <v>517</v>
      </c>
      <c r="AG2533" t="s">
        <v>517</v>
      </c>
      <c r="AH2533" t="s">
        <v>517</v>
      </c>
      <c r="AI2533" t="s">
        <v>517</v>
      </c>
      <c r="AJ2533" t="s">
        <v>517</v>
      </c>
    </row>
    <row r="2534" spans="1:36" x14ac:dyDescent="0.25">
      <c r="A2534" s="13" t="s">
        <v>14202</v>
      </c>
      <c r="B2534" s="1">
        <v>42833</v>
      </c>
      <c r="C2534" s="2">
        <v>0.78377314814814814</v>
      </c>
      <c r="D2534" t="s">
        <v>14203</v>
      </c>
      <c r="E2534" t="s">
        <v>22</v>
      </c>
      <c r="F2534" t="s">
        <v>14204</v>
      </c>
      <c r="G2534" t="s">
        <v>14205</v>
      </c>
      <c r="H2534" t="s">
        <v>14206</v>
      </c>
      <c r="I2534" t="s">
        <v>23</v>
      </c>
      <c r="K2534">
        <v>4</v>
      </c>
      <c r="L2534">
        <v>8</v>
      </c>
      <c r="M2534">
        <v>18</v>
      </c>
      <c r="N2534">
        <v>7</v>
      </c>
      <c r="O2534" t="s">
        <v>14201</v>
      </c>
      <c r="P2534" t="s">
        <v>517</v>
      </c>
      <c r="Q2534" t="s">
        <v>517</v>
      </c>
      <c r="R2534" t="s">
        <v>517</v>
      </c>
      <c r="S2534" t="s">
        <v>517</v>
      </c>
      <c r="T2534" t="s">
        <v>517</v>
      </c>
      <c r="U2534" t="s">
        <v>517</v>
      </c>
      <c r="V2534" t="s">
        <v>517</v>
      </c>
      <c r="W2534" t="s">
        <v>1025</v>
      </c>
      <c r="X2534" t="s">
        <v>527</v>
      </c>
      <c r="Y2534" t="s">
        <v>14207</v>
      </c>
      <c r="Z2534">
        <v>30809</v>
      </c>
      <c r="AA2534" t="s">
        <v>1231</v>
      </c>
      <c r="AB2534">
        <v>32</v>
      </c>
      <c r="AC2534" t="s">
        <v>358</v>
      </c>
      <c r="AD2534" t="s">
        <v>495</v>
      </c>
      <c r="AF2534" t="s">
        <v>517</v>
      </c>
      <c r="AG2534" t="s">
        <v>517</v>
      </c>
      <c r="AH2534" t="s">
        <v>517</v>
      </c>
      <c r="AI2534" t="s">
        <v>517</v>
      </c>
      <c r="AJ2534" t="s">
        <v>517</v>
      </c>
    </row>
    <row r="2535" spans="1:36" x14ac:dyDescent="0.25">
      <c r="A2535" s="13" t="s">
        <v>14208</v>
      </c>
      <c r="B2535" s="1">
        <v>42833</v>
      </c>
      <c r="C2535" s="2">
        <v>0.78324074074074079</v>
      </c>
      <c r="D2535" t="s">
        <v>14209</v>
      </c>
      <c r="E2535" t="s">
        <v>101</v>
      </c>
      <c r="F2535" t="s">
        <v>14210</v>
      </c>
      <c r="G2535" s="14" t="s">
        <v>14211</v>
      </c>
      <c r="H2535" s="14" t="s">
        <v>14212</v>
      </c>
      <c r="I2535" t="s">
        <v>25</v>
      </c>
      <c r="K2535">
        <v>4</v>
      </c>
      <c r="L2535">
        <v>8</v>
      </c>
      <c r="M2535">
        <v>18</v>
      </c>
      <c r="N2535">
        <v>7</v>
      </c>
      <c r="O2535" t="s">
        <v>517</v>
      </c>
      <c r="P2535" t="s">
        <v>517</v>
      </c>
      <c r="Q2535" t="s">
        <v>517</v>
      </c>
      <c r="R2535" t="s">
        <v>517</v>
      </c>
      <c r="S2535" t="s">
        <v>517</v>
      </c>
      <c r="T2535" t="s">
        <v>517</v>
      </c>
      <c r="U2535" t="s">
        <v>517</v>
      </c>
      <c r="V2535" t="s">
        <v>517</v>
      </c>
      <c r="W2535" t="s">
        <v>517</v>
      </c>
      <c r="X2535" t="s">
        <v>517</v>
      </c>
      <c r="Y2535" t="s">
        <v>14213</v>
      </c>
      <c r="Z2535" s="1">
        <v>28295</v>
      </c>
      <c r="AA2535" t="s">
        <v>1033</v>
      </c>
      <c r="AB2535">
        <v>39</v>
      </c>
      <c r="AC2535" t="s">
        <v>357</v>
      </c>
      <c r="AD2535" t="s">
        <v>491</v>
      </c>
      <c r="AF2535" t="s">
        <v>517</v>
      </c>
      <c r="AG2535" t="s">
        <v>517</v>
      </c>
      <c r="AH2535" t="s">
        <v>517</v>
      </c>
      <c r="AI2535" t="s">
        <v>517</v>
      </c>
      <c r="AJ2535" t="s">
        <v>517</v>
      </c>
    </row>
    <row r="2536" spans="1:36" x14ac:dyDescent="0.25">
      <c r="A2536" s="13" t="s">
        <v>14215</v>
      </c>
      <c r="B2536" s="1">
        <v>42833</v>
      </c>
      <c r="C2536" s="2">
        <v>0.70081018518518512</v>
      </c>
      <c r="D2536" t="s">
        <v>14216</v>
      </c>
      <c r="E2536" t="s">
        <v>22</v>
      </c>
      <c r="F2536" t="s">
        <v>14217</v>
      </c>
      <c r="G2536" s="14" t="s">
        <v>14218</v>
      </c>
      <c r="H2536" s="14" t="s">
        <v>14219</v>
      </c>
      <c r="I2536" t="s">
        <v>21</v>
      </c>
      <c r="K2536">
        <v>4</v>
      </c>
      <c r="L2536">
        <v>8</v>
      </c>
      <c r="M2536">
        <v>16</v>
      </c>
      <c r="N2536">
        <v>7</v>
      </c>
      <c r="O2536" t="s">
        <v>14214</v>
      </c>
      <c r="P2536" t="s">
        <v>517</v>
      </c>
      <c r="Q2536" t="s">
        <v>517</v>
      </c>
      <c r="R2536" t="s">
        <v>517</v>
      </c>
      <c r="S2536" t="s">
        <v>517</v>
      </c>
      <c r="T2536" t="s">
        <v>517</v>
      </c>
      <c r="U2536" t="s">
        <v>517</v>
      </c>
      <c r="V2536" t="s">
        <v>517</v>
      </c>
      <c r="W2536" t="s">
        <v>854</v>
      </c>
      <c r="X2536" t="s">
        <v>849</v>
      </c>
      <c r="Y2536" t="s">
        <v>14220</v>
      </c>
      <c r="Z2536" s="1">
        <v>14467</v>
      </c>
      <c r="AA2536" t="s">
        <v>1519</v>
      </c>
      <c r="AB2536">
        <v>77</v>
      </c>
      <c r="AC2536" t="s">
        <v>358</v>
      </c>
      <c r="AD2536" t="s">
        <v>491</v>
      </c>
      <c r="AF2536" t="s">
        <v>517</v>
      </c>
      <c r="AG2536" t="s">
        <v>517</v>
      </c>
      <c r="AH2536" t="s">
        <v>517</v>
      </c>
      <c r="AI2536" t="s">
        <v>517</v>
      </c>
      <c r="AJ2536" t="s">
        <v>517</v>
      </c>
    </row>
    <row r="2537" spans="1:36" x14ac:dyDescent="0.25">
      <c r="A2537" s="13" t="s">
        <v>14221</v>
      </c>
      <c r="B2537" s="1">
        <v>42833</v>
      </c>
      <c r="C2537" s="2">
        <v>0.68450231481481483</v>
      </c>
      <c r="D2537" t="s">
        <v>14070</v>
      </c>
      <c r="E2537" t="s">
        <v>22</v>
      </c>
      <c r="F2537" t="s">
        <v>13380</v>
      </c>
      <c r="G2537" s="14" t="s">
        <v>13381</v>
      </c>
      <c r="H2537" s="14" t="s">
        <v>14071</v>
      </c>
      <c r="I2537" t="s">
        <v>23</v>
      </c>
      <c r="K2537">
        <v>4</v>
      </c>
      <c r="L2537">
        <v>8</v>
      </c>
      <c r="M2537">
        <v>16</v>
      </c>
      <c r="N2537">
        <v>7</v>
      </c>
      <c r="O2537" t="s">
        <v>13377</v>
      </c>
      <c r="P2537" t="s">
        <v>517</v>
      </c>
      <c r="Q2537" t="s">
        <v>517</v>
      </c>
      <c r="R2537" t="s">
        <v>517</v>
      </c>
      <c r="S2537" t="s">
        <v>517</v>
      </c>
      <c r="T2537" t="s">
        <v>517</v>
      </c>
      <c r="U2537" t="s">
        <v>517</v>
      </c>
      <c r="V2537" t="s">
        <v>517</v>
      </c>
      <c r="W2537" t="s">
        <v>537</v>
      </c>
      <c r="X2537" t="s">
        <v>527</v>
      </c>
      <c r="Y2537" t="s">
        <v>13383</v>
      </c>
      <c r="Z2537" s="1">
        <v>32049</v>
      </c>
      <c r="AA2537" t="s">
        <v>1684</v>
      </c>
      <c r="AB2537">
        <v>29</v>
      </c>
      <c r="AC2537" t="s">
        <v>358</v>
      </c>
      <c r="AD2537" t="s">
        <v>482</v>
      </c>
      <c r="AF2537" t="s">
        <v>517</v>
      </c>
      <c r="AG2537" t="s">
        <v>517</v>
      </c>
      <c r="AH2537" t="s">
        <v>517</v>
      </c>
      <c r="AI2537" t="s">
        <v>517</v>
      </c>
      <c r="AJ2537" t="s">
        <v>517</v>
      </c>
    </row>
    <row r="2538" spans="1:36" x14ac:dyDescent="0.25">
      <c r="A2538" s="13" t="s">
        <v>14222</v>
      </c>
      <c r="B2538" s="1">
        <v>42833</v>
      </c>
      <c r="C2538" s="2">
        <v>0.67369212962962965</v>
      </c>
      <c r="D2538" t="s">
        <v>14223</v>
      </c>
      <c r="E2538" t="s">
        <v>22</v>
      </c>
      <c r="F2538" t="s">
        <v>14224</v>
      </c>
      <c r="G2538" t="s">
        <v>14225</v>
      </c>
      <c r="H2538" t="s">
        <v>14226</v>
      </c>
      <c r="I2538" t="s">
        <v>25</v>
      </c>
      <c r="K2538">
        <v>4</v>
      </c>
      <c r="L2538">
        <v>8</v>
      </c>
      <c r="M2538">
        <v>16</v>
      </c>
      <c r="N2538">
        <v>7</v>
      </c>
      <c r="O2538" t="s">
        <v>517</v>
      </c>
      <c r="P2538" t="s">
        <v>517</v>
      </c>
      <c r="Q2538" t="s">
        <v>517</v>
      </c>
      <c r="R2538" t="s">
        <v>517</v>
      </c>
      <c r="S2538" t="s">
        <v>517</v>
      </c>
      <c r="T2538" t="s">
        <v>517</v>
      </c>
      <c r="U2538" t="s">
        <v>517</v>
      </c>
      <c r="V2538" t="s">
        <v>517</v>
      </c>
      <c r="W2538" t="s">
        <v>517</v>
      </c>
      <c r="X2538" t="s">
        <v>517</v>
      </c>
      <c r="Y2538" t="s">
        <v>14227</v>
      </c>
      <c r="Z2538">
        <v>34540</v>
      </c>
      <c r="AA2538" t="s">
        <v>3731</v>
      </c>
      <c r="AB2538">
        <v>22</v>
      </c>
      <c r="AC2538" t="s">
        <v>357</v>
      </c>
      <c r="AD2538" t="s">
        <v>509</v>
      </c>
      <c r="AF2538" t="s">
        <v>8253</v>
      </c>
      <c r="AG2538" t="s">
        <v>517</v>
      </c>
      <c r="AH2538" t="s">
        <v>517</v>
      </c>
      <c r="AI2538" t="s">
        <v>517</v>
      </c>
      <c r="AJ2538" t="s">
        <v>517</v>
      </c>
    </row>
    <row r="2539" spans="1:36" x14ac:dyDescent="0.25">
      <c r="A2539" s="13" t="s">
        <v>14228</v>
      </c>
      <c r="B2539" s="1">
        <v>42833</v>
      </c>
      <c r="C2539" s="2">
        <v>0.65630787037037031</v>
      </c>
      <c r="D2539" t="s">
        <v>14229</v>
      </c>
      <c r="E2539" t="s">
        <v>22</v>
      </c>
      <c r="F2539" t="s">
        <v>13187</v>
      </c>
      <c r="G2539" t="s">
        <v>14230</v>
      </c>
      <c r="H2539" t="s">
        <v>13189</v>
      </c>
      <c r="I2539" t="s">
        <v>21</v>
      </c>
      <c r="K2539">
        <v>4</v>
      </c>
      <c r="L2539">
        <v>8</v>
      </c>
      <c r="M2539">
        <v>15</v>
      </c>
      <c r="N2539">
        <v>7</v>
      </c>
      <c r="O2539" t="s">
        <v>13184</v>
      </c>
      <c r="P2539" t="s">
        <v>517</v>
      </c>
      <c r="Q2539" t="s">
        <v>517</v>
      </c>
      <c r="R2539" t="s">
        <v>517</v>
      </c>
      <c r="S2539" t="s">
        <v>517</v>
      </c>
      <c r="T2539" t="s">
        <v>517</v>
      </c>
      <c r="U2539" t="s">
        <v>517</v>
      </c>
      <c r="V2539" t="s">
        <v>517</v>
      </c>
      <c r="W2539" t="s">
        <v>852</v>
      </c>
      <c r="X2539" t="s">
        <v>846</v>
      </c>
      <c r="Y2539" t="s">
        <v>517</v>
      </c>
      <c r="Z2539" t="s">
        <v>517</v>
      </c>
      <c r="AA2539" t="s">
        <v>13190</v>
      </c>
      <c r="AB2539" t="s">
        <v>517</v>
      </c>
      <c r="AC2539" t="s">
        <v>358</v>
      </c>
      <c r="AD2539" t="s">
        <v>517</v>
      </c>
      <c r="AF2539" t="s">
        <v>8313</v>
      </c>
      <c r="AG2539" t="s">
        <v>517</v>
      </c>
      <c r="AH2539" t="s">
        <v>517</v>
      </c>
      <c r="AI2539" t="s">
        <v>517</v>
      </c>
      <c r="AJ2539" t="s">
        <v>517</v>
      </c>
    </row>
    <row r="2540" spans="1:36" x14ac:dyDescent="0.25">
      <c r="A2540" s="13" t="s">
        <v>14231</v>
      </c>
      <c r="B2540" s="1">
        <v>42833</v>
      </c>
      <c r="C2540" s="2">
        <v>0.65083333333333326</v>
      </c>
      <c r="D2540" t="s">
        <v>7046</v>
      </c>
      <c r="E2540" t="s">
        <v>116</v>
      </c>
      <c r="F2540" t="s">
        <v>7047</v>
      </c>
      <c r="G2540" t="s">
        <v>13634</v>
      </c>
      <c r="H2540" t="s">
        <v>13635</v>
      </c>
      <c r="I2540" t="s">
        <v>23</v>
      </c>
      <c r="K2540">
        <v>4</v>
      </c>
      <c r="L2540">
        <v>8</v>
      </c>
      <c r="M2540">
        <v>15</v>
      </c>
      <c r="N2540">
        <v>7</v>
      </c>
      <c r="O2540" t="s">
        <v>13318</v>
      </c>
      <c r="P2540" t="s">
        <v>517</v>
      </c>
      <c r="Q2540" t="s">
        <v>517</v>
      </c>
      <c r="R2540" t="s">
        <v>517</v>
      </c>
      <c r="S2540" t="s">
        <v>517</v>
      </c>
      <c r="T2540" t="s">
        <v>517</v>
      </c>
      <c r="U2540" t="s">
        <v>517</v>
      </c>
      <c r="V2540" t="s">
        <v>517</v>
      </c>
      <c r="W2540" t="s">
        <v>537</v>
      </c>
      <c r="X2540" t="s">
        <v>849</v>
      </c>
      <c r="Y2540" t="s">
        <v>13636</v>
      </c>
      <c r="Z2540">
        <v>29634</v>
      </c>
      <c r="AA2540" t="s">
        <v>7050</v>
      </c>
      <c r="AB2540">
        <v>36</v>
      </c>
      <c r="AC2540" t="s">
        <v>358</v>
      </c>
      <c r="AD2540" t="s">
        <v>482</v>
      </c>
      <c r="AF2540" t="s">
        <v>517</v>
      </c>
      <c r="AG2540" t="s">
        <v>517</v>
      </c>
      <c r="AH2540" t="s">
        <v>517</v>
      </c>
      <c r="AI2540" t="s">
        <v>517</v>
      </c>
      <c r="AJ2540" t="s">
        <v>517</v>
      </c>
    </row>
    <row r="2541" spans="1:36" x14ac:dyDescent="0.25">
      <c r="A2541" s="13" t="s">
        <v>14232</v>
      </c>
      <c r="B2541" s="1">
        <v>42833</v>
      </c>
      <c r="C2541" s="2">
        <v>0.64862268518518518</v>
      </c>
      <c r="D2541" t="s">
        <v>7046</v>
      </c>
      <c r="E2541" t="s">
        <v>116</v>
      </c>
      <c r="F2541" t="s">
        <v>7047</v>
      </c>
      <c r="G2541" s="14" t="s">
        <v>13634</v>
      </c>
      <c r="H2541" s="14" t="s">
        <v>7049</v>
      </c>
      <c r="I2541" t="s">
        <v>21</v>
      </c>
      <c r="K2541">
        <v>4</v>
      </c>
      <c r="L2541">
        <v>8</v>
      </c>
      <c r="M2541">
        <v>15</v>
      </c>
      <c r="N2541">
        <v>7</v>
      </c>
      <c r="O2541" t="s">
        <v>13318</v>
      </c>
      <c r="P2541" t="s">
        <v>517</v>
      </c>
      <c r="Q2541" t="s">
        <v>517</v>
      </c>
      <c r="R2541" t="s">
        <v>517</v>
      </c>
      <c r="S2541" t="s">
        <v>517</v>
      </c>
      <c r="T2541" t="s">
        <v>517</v>
      </c>
      <c r="U2541" t="s">
        <v>517</v>
      </c>
      <c r="V2541" t="s">
        <v>517</v>
      </c>
      <c r="W2541" t="s">
        <v>537</v>
      </c>
      <c r="X2541" t="s">
        <v>849</v>
      </c>
      <c r="Y2541" t="s">
        <v>13636</v>
      </c>
      <c r="Z2541" s="1">
        <v>29634</v>
      </c>
      <c r="AA2541" t="s">
        <v>7050</v>
      </c>
      <c r="AB2541">
        <v>36</v>
      </c>
      <c r="AC2541" t="s">
        <v>358</v>
      </c>
      <c r="AD2541" t="s">
        <v>482</v>
      </c>
      <c r="AF2541" t="s">
        <v>517</v>
      </c>
      <c r="AG2541" t="s">
        <v>517</v>
      </c>
      <c r="AH2541" t="s">
        <v>517</v>
      </c>
      <c r="AI2541" t="s">
        <v>517</v>
      </c>
      <c r="AJ2541" t="s">
        <v>517</v>
      </c>
    </row>
    <row r="2542" spans="1:36" x14ac:dyDescent="0.25">
      <c r="A2542" s="13" t="s">
        <v>14234</v>
      </c>
      <c r="B2542" s="1">
        <v>42833</v>
      </c>
      <c r="C2542" s="2">
        <v>0.64349537037037041</v>
      </c>
      <c r="D2542" t="s">
        <v>13721</v>
      </c>
      <c r="E2542" t="s">
        <v>22</v>
      </c>
      <c r="F2542" t="s">
        <v>13722</v>
      </c>
      <c r="G2542" s="14" t="s">
        <v>13723</v>
      </c>
      <c r="H2542" s="14" t="s">
        <v>13724</v>
      </c>
      <c r="I2542" t="s">
        <v>23</v>
      </c>
      <c r="K2542">
        <v>4</v>
      </c>
      <c r="L2542">
        <v>8</v>
      </c>
      <c r="M2542">
        <v>15</v>
      </c>
      <c r="N2542">
        <v>7</v>
      </c>
      <c r="O2542" t="s">
        <v>14233</v>
      </c>
      <c r="P2542" t="s">
        <v>517</v>
      </c>
      <c r="Q2542" t="s">
        <v>517</v>
      </c>
      <c r="R2542" t="s">
        <v>517</v>
      </c>
      <c r="S2542" t="s">
        <v>517</v>
      </c>
      <c r="T2542" t="s">
        <v>517</v>
      </c>
      <c r="U2542" t="s">
        <v>517</v>
      </c>
      <c r="V2542" t="s">
        <v>517</v>
      </c>
      <c r="W2542" t="s">
        <v>589</v>
      </c>
      <c r="X2542" t="s">
        <v>590</v>
      </c>
      <c r="Y2542" t="s">
        <v>3923</v>
      </c>
      <c r="Z2542" s="1">
        <v>31430</v>
      </c>
      <c r="AA2542" t="s">
        <v>879</v>
      </c>
      <c r="AB2542">
        <v>31</v>
      </c>
      <c r="AC2542" t="s">
        <v>357</v>
      </c>
      <c r="AD2542" t="s">
        <v>482</v>
      </c>
      <c r="AF2542" t="s">
        <v>517</v>
      </c>
      <c r="AG2542" t="s">
        <v>517</v>
      </c>
      <c r="AH2542" t="s">
        <v>517</v>
      </c>
      <c r="AI2542" t="s">
        <v>517</v>
      </c>
      <c r="AJ2542" t="s">
        <v>517</v>
      </c>
    </row>
    <row r="2543" spans="1:36" x14ac:dyDescent="0.25">
      <c r="A2543" s="13" t="s">
        <v>14236</v>
      </c>
      <c r="B2543" s="1">
        <v>42833</v>
      </c>
      <c r="C2543" s="2">
        <v>0.60410879629629632</v>
      </c>
      <c r="D2543" t="s">
        <v>14237</v>
      </c>
      <c r="E2543" t="s">
        <v>22</v>
      </c>
      <c r="F2543" t="s">
        <v>14238</v>
      </c>
      <c r="G2543" t="s">
        <v>14239</v>
      </c>
      <c r="H2543" t="s">
        <v>14240</v>
      </c>
      <c r="I2543" t="s">
        <v>23</v>
      </c>
      <c r="K2543">
        <v>4</v>
      </c>
      <c r="L2543">
        <v>8</v>
      </c>
      <c r="M2543">
        <v>14</v>
      </c>
      <c r="N2543">
        <v>7</v>
      </c>
      <c r="O2543" t="s">
        <v>14235</v>
      </c>
      <c r="P2543" t="s">
        <v>517</v>
      </c>
      <c r="Q2543" t="s">
        <v>517</v>
      </c>
      <c r="R2543" t="s">
        <v>517</v>
      </c>
      <c r="S2543" t="s">
        <v>517</v>
      </c>
      <c r="T2543" t="s">
        <v>517</v>
      </c>
      <c r="U2543" t="s">
        <v>517</v>
      </c>
      <c r="V2543" t="s">
        <v>517</v>
      </c>
      <c r="W2543" t="s">
        <v>861</v>
      </c>
      <c r="X2543" t="s">
        <v>842</v>
      </c>
      <c r="Y2543" t="s">
        <v>14241</v>
      </c>
      <c r="Z2543">
        <v>28281</v>
      </c>
      <c r="AA2543" t="s">
        <v>14242</v>
      </c>
      <c r="AB2543">
        <v>39</v>
      </c>
      <c r="AC2543" t="s">
        <v>357</v>
      </c>
      <c r="AD2543" t="s">
        <v>482</v>
      </c>
      <c r="AF2543" t="s">
        <v>517</v>
      </c>
      <c r="AG2543" t="s">
        <v>517</v>
      </c>
      <c r="AH2543" t="s">
        <v>517</v>
      </c>
      <c r="AI2543" t="s">
        <v>517</v>
      </c>
      <c r="AJ2543" t="s">
        <v>517</v>
      </c>
    </row>
    <row r="2544" spans="1:36" x14ac:dyDescent="0.25">
      <c r="A2544" s="13" t="s">
        <v>14243</v>
      </c>
      <c r="B2544" s="1">
        <v>42833</v>
      </c>
      <c r="C2544" s="2">
        <v>0.51945601851851853</v>
      </c>
      <c r="D2544" t="s">
        <v>14244</v>
      </c>
      <c r="E2544" t="s">
        <v>22</v>
      </c>
      <c r="F2544" t="s">
        <v>14245</v>
      </c>
      <c r="G2544" s="14" t="s">
        <v>14246</v>
      </c>
      <c r="H2544" s="14" t="s">
        <v>14247</v>
      </c>
      <c r="I2544" t="s">
        <v>21</v>
      </c>
      <c r="K2544">
        <v>4</v>
      </c>
      <c r="L2544">
        <v>8</v>
      </c>
      <c r="M2544">
        <v>12</v>
      </c>
      <c r="N2544">
        <v>7</v>
      </c>
      <c r="O2544" t="s">
        <v>517</v>
      </c>
      <c r="P2544" t="s">
        <v>517</v>
      </c>
      <c r="Q2544" t="s">
        <v>517</v>
      </c>
      <c r="R2544" t="s">
        <v>517</v>
      </c>
      <c r="S2544" t="s">
        <v>517</v>
      </c>
      <c r="T2544" t="s">
        <v>517</v>
      </c>
      <c r="U2544" t="s">
        <v>517</v>
      </c>
      <c r="V2544" t="s">
        <v>517</v>
      </c>
      <c r="W2544" t="s">
        <v>517</v>
      </c>
      <c r="X2544" t="s">
        <v>517</v>
      </c>
      <c r="Y2544" t="s">
        <v>14248</v>
      </c>
      <c r="Z2544" s="1">
        <v>29172</v>
      </c>
      <c r="AA2544" t="s">
        <v>556</v>
      </c>
      <c r="AB2544">
        <v>37</v>
      </c>
      <c r="AC2544" t="s">
        <v>358</v>
      </c>
      <c r="AD2544" t="s">
        <v>482</v>
      </c>
      <c r="AF2544" t="s">
        <v>8295</v>
      </c>
      <c r="AG2544" t="s">
        <v>517</v>
      </c>
      <c r="AH2544" t="s">
        <v>8264</v>
      </c>
      <c r="AI2544" t="s">
        <v>517</v>
      </c>
      <c r="AJ2544" t="s">
        <v>517</v>
      </c>
    </row>
    <row r="2545" spans="1:36" x14ac:dyDescent="0.25">
      <c r="A2545" s="13" t="s">
        <v>14249</v>
      </c>
      <c r="B2545" s="1">
        <v>42833</v>
      </c>
      <c r="C2545" s="2">
        <v>0.51171296296296298</v>
      </c>
      <c r="D2545" t="s">
        <v>14250</v>
      </c>
      <c r="E2545" t="s">
        <v>22</v>
      </c>
      <c r="F2545" t="s">
        <v>14251</v>
      </c>
      <c r="G2545" s="14" t="s">
        <v>14252</v>
      </c>
      <c r="H2545" s="14" t="s">
        <v>14253</v>
      </c>
      <c r="I2545" t="s">
        <v>21</v>
      </c>
      <c r="K2545">
        <v>4</v>
      </c>
      <c r="L2545">
        <v>8</v>
      </c>
      <c r="M2545">
        <v>12</v>
      </c>
      <c r="N2545">
        <v>7</v>
      </c>
      <c r="O2545" t="s">
        <v>517</v>
      </c>
      <c r="P2545" t="s">
        <v>517</v>
      </c>
      <c r="Q2545" t="s">
        <v>517</v>
      </c>
      <c r="R2545" t="s">
        <v>517</v>
      </c>
      <c r="S2545" t="s">
        <v>517</v>
      </c>
      <c r="T2545" t="s">
        <v>517</v>
      </c>
      <c r="U2545" t="s">
        <v>517</v>
      </c>
      <c r="V2545" t="s">
        <v>517</v>
      </c>
      <c r="W2545" t="s">
        <v>517</v>
      </c>
      <c r="X2545" t="s">
        <v>517</v>
      </c>
      <c r="Y2545" t="s">
        <v>14254</v>
      </c>
      <c r="Z2545" s="1">
        <v>19000</v>
      </c>
      <c r="AA2545" t="s">
        <v>529</v>
      </c>
      <c r="AB2545">
        <v>65</v>
      </c>
      <c r="AC2545" t="s">
        <v>358</v>
      </c>
      <c r="AD2545" t="s">
        <v>487</v>
      </c>
      <c r="AF2545" t="s">
        <v>8261</v>
      </c>
      <c r="AG2545" t="s">
        <v>8295</v>
      </c>
      <c r="AH2545" t="s">
        <v>517</v>
      </c>
      <c r="AI2545" t="s">
        <v>8304</v>
      </c>
      <c r="AJ2545" t="s">
        <v>8313</v>
      </c>
    </row>
    <row r="2546" spans="1:36" x14ac:dyDescent="0.25">
      <c r="A2546" s="13" t="s">
        <v>14256</v>
      </c>
      <c r="B2546" s="1">
        <v>42833</v>
      </c>
      <c r="C2546" s="2">
        <v>0.49909722222222225</v>
      </c>
      <c r="D2546" t="s">
        <v>14257</v>
      </c>
      <c r="E2546" t="s">
        <v>22</v>
      </c>
      <c r="F2546" t="s">
        <v>14258</v>
      </c>
      <c r="G2546" s="14" t="s">
        <v>14259</v>
      </c>
      <c r="H2546" s="14" t="s">
        <v>14260</v>
      </c>
      <c r="I2546" t="s">
        <v>23</v>
      </c>
      <c r="K2546">
        <v>4</v>
      </c>
      <c r="L2546">
        <v>8</v>
      </c>
      <c r="M2546">
        <v>11</v>
      </c>
      <c r="N2546">
        <v>7</v>
      </c>
      <c r="O2546" t="s">
        <v>14255</v>
      </c>
      <c r="P2546" t="s">
        <v>517</v>
      </c>
      <c r="Q2546" t="s">
        <v>517</v>
      </c>
      <c r="R2546" t="s">
        <v>517</v>
      </c>
      <c r="S2546" t="s">
        <v>517</v>
      </c>
      <c r="T2546" t="s">
        <v>517</v>
      </c>
      <c r="U2546" t="s">
        <v>517</v>
      </c>
      <c r="V2546" t="s">
        <v>517</v>
      </c>
      <c r="W2546" t="s">
        <v>537</v>
      </c>
      <c r="X2546" t="s">
        <v>8816</v>
      </c>
      <c r="Y2546" t="s">
        <v>14261</v>
      </c>
      <c r="Z2546" s="1">
        <v>27107</v>
      </c>
      <c r="AA2546" t="s">
        <v>4934</v>
      </c>
      <c r="AB2546">
        <v>43</v>
      </c>
      <c r="AC2546" t="s">
        <v>358</v>
      </c>
      <c r="AD2546" t="s">
        <v>482</v>
      </c>
      <c r="AF2546" t="s">
        <v>517</v>
      </c>
      <c r="AG2546" t="s">
        <v>517</v>
      </c>
      <c r="AH2546" t="s">
        <v>517</v>
      </c>
      <c r="AI2546" t="s">
        <v>517</v>
      </c>
      <c r="AJ2546" t="s">
        <v>517</v>
      </c>
    </row>
    <row r="2547" spans="1:36" x14ac:dyDescent="0.25">
      <c r="A2547" s="13" t="s">
        <v>14262</v>
      </c>
      <c r="B2547" s="1">
        <v>42833</v>
      </c>
      <c r="C2547" s="2">
        <v>0.45555555555555555</v>
      </c>
      <c r="D2547" t="s">
        <v>12338</v>
      </c>
      <c r="E2547" t="s">
        <v>22</v>
      </c>
      <c r="F2547" t="s">
        <v>12339</v>
      </c>
      <c r="G2547" s="14" t="s">
        <v>12340</v>
      </c>
      <c r="H2547" s="14" t="s">
        <v>12341</v>
      </c>
      <c r="I2547" t="s">
        <v>24</v>
      </c>
      <c r="K2547">
        <v>4</v>
      </c>
      <c r="L2547">
        <v>8</v>
      </c>
      <c r="M2547">
        <v>10</v>
      </c>
      <c r="N2547">
        <v>7</v>
      </c>
      <c r="O2547" t="s">
        <v>517</v>
      </c>
      <c r="P2547" t="s">
        <v>517</v>
      </c>
      <c r="Q2547" t="s">
        <v>517</v>
      </c>
      <c r="R2547" t="s">
        <v>517</v>
      </c>
      <c r="S2547" t="s">
        <v>517</v>
      </c>
      <c r="T2547" t="s">
        <v>517</v>
      </c>
      <c r="U2547" t="s">
        <v>517</v>
      </c>
      <c r="V2547" t="s">
        <v>517</v>
      </c>
      <c r="W2547" t="s">
        <v>517</v>
      </c>
      <c r="X2547" t="s">
        <v>517</v>
      </c>
      <c r="Y2547" t="s">
        <v>10710</v>
      </c>
      <c r="Z2547" s="1">
        <v>31048</v>
      </c>
      <c r="AA2547" t="s">
        <v>4632</v>
      </c>
      <c r="AB2547">
        <v>32</v>
      </c>
      <c r="AC2547" t="s">
        <v>358</v>
      </c>
      <c r="AD2547" t="s">
        <v>492</v>
      </c>
      <c r="AF2547" t="s">
        <v>8306</v>
      </c>
      <c r="AG2547" t="s">
        <v>8313</v>
      </c>
      <c r="AH2547" t="s">
        <v>517</v>
      </c>
      <c r="AI2547" t="s">
        <v>517</v>
      </c>
      <c r="AJ2547" t="s">
        <v>517</v>
      </c>
    </row>
    <row r="2548" spans="1:36" x14ac:dyDescent="0.25">
      <c r="A2548" s="13" t="s">
        <v>14263</v>
      </c>
      <c r="B2548" s="1">
        <v>42833</v>
      </c>
      <c r="C2548" s="2">
        <v>0.40826388888888893</v>
      </c>
      <c r="D2548" t="s">
        <v>14264</v>
      </c>
      <c r="E2548" t="s">
        <v>22</v>
      </c>
      <c r="F2548" t="s">
        <v>14265</v>
      </c>
      <c r="G2548" s="14" t="s">
        <v>14266</v>
      </c>
      <c r="H2548" s="14" t="s">
        <v>14267</v>
      </c>
      <c r="I2548" t="s">
        <v>24</v>
      </c>
      <c r="K2548">
        <v>4</v>
      </c>
      <c r="L2548">
        <v>8</v>
      </c>
      <c r="M2548">
        <v>9</v>
      </c>
      <c r="N2548">
        <v>7</v>
      </c>
      <c r="O2548" t="s">
        <v>517</v>
      </c>
      <c r="P2548" t="s">
        <v>517</v>
      </c>
      <c r="Q2548" t="s">
        <v>517</v>
      </c>
      <c r="R2548" t="s">
        <v>517</v>
      </c>
      <c r="S2548" t="s">
        <v>517</v>
      </c>
      <c r="T2548" t="s">
        <v>517</v>
      </c>
      <c r="U2548" t="s">
        <v>517</v>
      </c>
      <c r="V2548" t="s">
        <v>517</v>
      </c>
      <c r="W2548" t="s">
        <v>517</v>
      </c>
      <c r="X2548" t="s">
        <v>517</v>
      </c>
      <c r="Y2548" t="s">
        <v>14268</v>
      </c>
      <c r="Z2548" s="1">
        <v>18871</v>
      </c>
      <c r="AA2548" t="s">
        <v>4799</v>
      </c>
      <c r="AB2548">
        <v>65</v>
      </c>
      <c r="AC2548" t="s">
        <v>358</v>
      </c>
      <c r="AD2548" t="s">
        <v>496</v>
      </c>
      <c r="AF2548" t="s">
        <v>8282</v>
      </c>
      <c r="AG2548" t="s">
        <v>8303</v>
      </c>
      <c r="AH2548" t="s">
        <v>8313</v>
      </c>
      <c r="AI2548" t="s">
        <v>517</v>
      </c>
      <c r="AJ2548" t="s">
        <v>517</v>
      </c>
    </row>
    <row r="2549" spans="1:36" x14ac:dyDescent="0.25">
      <c r="A2549" s="13" t="s">
        <v>14270</v>
      </c>
      <c r="B2549" s="1">
        <v>42833</v>
      </c>
      <c r="C2549" s="2">
        <v>0.28582175925925929</v>
      </c>
      <c r="D2549" t="s">
        <v>14271</v>
      </c>
      <c r="E2549" t="s">
        <v>22</v>
      </c>
      <c r="F2549" t="s">
        <v>14272</v>
      </c>
      <c r="G2549" s="14" t="s">
        <v>14273</v>
      </c>
      <c r="H2549" s="14" t="s">
        <v>14274</v>
      </c>
      <c r="I2549" t="s">
        <v>23</v>
      </c>
      <c r="K2549">
        <v>4</v>
      </c>
      <c r="L2549">
        <v>8</v>
      </c>
      <c r="M2549">
        <v>6</v>
      </c>
      <c r="N2549">
        <v>7</v>
      </c>
      <c r="O2549" t="s">
        <v>14269</v>
      </c>
      <c r="P2549" t="s">
        <v>517</v>
      </c>
      <c r="Q2549" t="s">
        <v>517</v>
      </c>
      <c r="R2549" t="s">
        <v>517</v>
      </c>
      <c r="S2549" t="s">
        <v>517</v>
      </c>
      <c r="T2549" t="s">
        <v>517</v>
      </c>
      <c r="U2549" t="s">
        <v>517</v>
      </c>
      <c r="V2549" t="s">
        <v>517</v>
      </c>
      <c r="W2549" t="s">
        <v>537</v>
      </c>
      <c r="X2549" t="s">
        <v>590</v>
      </c>
      <c r="Y2549" t="s">
        <v>14275</v>
      </c>
      <c r="Z2549" s="1">
        <v>25172</v>
      </c>
      <c r="AA2549" t="s">
        <v>1489</v>
      </c>
      <c r="AB2549">
        <v>48</v>
      </c>
      <c r="AC2549" t="s">
        <v>358</v>
      </c>
      <c r="AD2549" t="s">
        <v>482</v>
      </c>
      <c r="AF2549" t="s">
        <v>8253</v>
      </c>
      <c r="AG2549" t="s">
        <v>517</v>
      </c>
      <c r="AH2549" t="s">
        <v>517</v>
      </c>
      <c r="AI2549" t="s">
        <v>517</v>
      </c>
      <c r="AJ2549" t="s">
        <v>517</v>
      </c>
    </row>
    <row r="2550" spans="1:36" x14ac:dyDescent="0.25">
      <c r="A2550" s="13" t="s">
        <v>14276</v>
      </c>
      <c r="B2550" s="1">
        <v>42833</v>
      </c>
      <c r="C2550" s="2">
        <v>8.4976851851851845E-2</v>
      </c>
      <c r="D2550" t="s">
        <v>11834</v>
      </c>
      <c r="E2550" t="s">
        <v>22</v>
      </c>
      <c r="F2550" t="s">
        <v>11835</v>
      </c>
      <c r="G2550" s="14" t="s">
        <v>11836</v>
      </c>
      <c r="H2550" s="14" t="s">
        <v>14277</v>
      </c>
      <c r="I2550" t="s">
        <v>26</v>
      </c>
      <c r="K2550">
        <v>4</v>
      </c>
      <c r="L2550">
        <v>8</v>
      </c>
      <c r="M2550">
        <v>2</v>
      </c>
      <c r="N2550">
        <v>7</v>
      </c>
      <c r="O2550" t="s">
        <v>517</v>
      </c>
      <c r="P2550" t="s">
        <v>517</v>
      </c>
      <c r="Q2550" t="s">
        <v>517</v>
      </c>
      <c r="R2550" t="s">
        <v>517</v>
      </c>
      <c r="S2550" t="s">
        <v>517</v>
      </c>
      <c r="T2550" t="s">
        <v>517</v>
      </c>
      <c r="U2550" t="s">
        <v>517</v>
      </c>
      <c r="V2550" t="s">
        <v>517</v>
      </c>
      <c r="W2550" t="s">
        <v>517</v>
      </c>
      <c r="X2550" t="s">
        <v>517</v>
      </c>
      <c r="Y2550" t="s">
        <v>11838</v>
      </c>
      <c r="Z2550" s="1">
        <v>36146</v>
      </c>
      <c r="AA2550" t="s">
        <v>614</v>
      </c>
      <c r="AB2550">
        <v>18</v>
      </c>
      <c r="AC2550" t="s">
        <v>358</v>
      </c>
      <c r="AD2550" t="s">
        <v>489</v>
      </c>
      <c r="AF2550" t="s">
        <v>8313</v>
      </c>
      <c r="AG2550" t="s">
        <v>8306</v>
      </c>
      <c r="AH2550" t="s">
        <v>517</v>
      </c>
      <c r="AI2550" t="s">
        <v>517</v>
      </c>
      <c r="AJ2550" t="s">
        <v>517</v>
      </c>
    </row>
    <row r="2551" spans="1:36" x14ac:dyDescent="0.25">
      <c r="A2551" s="13" t="s">
        <v>14278</v>
      </c>
      <c r="B2551" s="1">
        <v>42833</v>
      </c>
      <c r="C2551" s="2">
        <v>2.1782407407407407E-2</v>
      </c>
      <c r="D2551" t="s">
        <v>14279</v>
      </c>
      <c r="E2551" t="s">
        <v>22</v>
      </c>
      <c r="F2551" t="s">
        <v>14280</v>
      </c>
      <c r="G2551" s="14" t="s">
        <v>14281</v>
      </c>
      <c r="H2551" s="14" t="s">
        <v>14282</v>
      </c>
      <c r="I2551" t="s">
        <v>24</v>
      </c>
      <c r="K2551">
        <v>4</v>
      </c>
      <c r="L2551">
        <v>8</v>
      </c>
      <c r="M2551">
        <v>0</v>
      </c>
      <c r="N2551">
        <v>7</v>
      </c>
      <c r="O2551" t="s">
        <v>517</v>
      </c>
      <c r="P2551" t="s">
        <v>517</v>
      </c>
      <c r="Q2551" t="s">
        <v>517</v>
      </c>
      <c r="R2551" t="s">
        <v>517</v>
      </c>
      <c r="S2551" t="s">
        <v>517</v>
      </c>
      <c r="T2551" t="s">
        <v>517</v>
      </c>
      <c r="U2551" t="s">
        <v>517</v>
      </c>
      <c r="V2551" t="s">
        <v>517</v>
      </c>
      <c r="W2551" t="s">
        <v>517</v>
      </c>
      <c r="X2551" t="s">
        <v>517</v>
      </c>
      <c r="Y2551" t="s">
        <v>14283</v>
      </c>
      <c r="Z2551" s="1">
        <v>29954</v>
      </c>
      <c r="AA2551" t="s">
        <v>14284</v>
      </c>
      <c r="AB2551">
        <v>35</v>
      </c>
      <c r="AC2551" t="s">
        <v>358</v>
      </c>
      <c r="AD2551" t="s">
        <v>509</v>
      </c>
      <c r="AF2551" t="s">
        <v>8313</v>
      </c>
      <c r="AG2551" t="s">
        <v>8304</v>
      </c>
      <c r="AH2551" t="s">
        <v>517</v>
      </c>
      <c r="AI2551" t="s">
        <v>517</v>
      </c>
      <c r="AJ2551" t="s">
        <v>517</v>
      </c>
    </row>
    <row r="2552" spans="1:36" x14ac:dyDescent="0.25">
      <c r="A2552" s="13" t="s">
        <v>14286</v>
      </c>
      <c r="B2552" s="1">
        <v>42834</v>
      </c>
      <c r="C2552" s="2">
        <v>0.53812499999999996</v>
      </c>
      <c r="D2552" t="s">
        <v>14287</v>
      </c>
      <c r="E2552" t="s">
        <v>22</v>
      </c>
      <c r="F2552" t="s">
        <v>14288</v>
      </c>
      <c r="G2552" s="14" t="s">
        <v>14289</v>
      </c>
      <c r="H2552" s="14" t="s">
        <v>14290</v>
      </c>
      <c r="I2552" t="s">
        <v>23</v>
      </c>
      <c r="K2552">
        <v>4</v>
      </c>
      <c r="L2552">
        <v>9</v>
      </c>
      <c r="M2552">
        <v>12</v>
      </c>
      <c r="N2552">
        <v>1</v>
      </c>
      <c r="O2552" t="s">
        <v>14285</v>
      </c>
      <c r="P2552" t="s">
        <v>517</v>
      </c>
      <c r="Q2552" t="s">
        <v>517</v>
      </c>
      <c r="R2552" t="s">
        <v>517</v>
      </c>
      <c r="S2552" t="s">
        <v>517</v>
      </c>
      <c r="T2552" t="s">
        <v>517</v>
      </c>
      <c r="U2552" t="s">
        <v>517</v>
      </c>
      <c r="V2552" t="s">
        <v>517</v>
      </c>
      <c r="W2552" t="s">
        <v>589</v>
      </c>
      <c r="X2552" t="s">
        <v>590</v>
      </c>
      <c r="Y2552" t="s">
        <v>14291</v>
      </c>
      <c r="Z2552" s="1">
        <v>27908</v>
      </c>
      <c r="AA2552" t="s">
        <v>546</v>
      </c>
      <c r="AB2552">
        <v>40</v>
      </c>
      <c r="AC2552" t="s">
        <v>358</v>
      </c>
      <c r="AD2552" t="s">
        <v>483</v>
      </c>
      <c r="AF2552" t="s">
        <v>8305</v>
      </c>
      <c r="AG2552" t="s">
        <v>8263</v>
      </c>
      <c r="AH2552" t="s">
        <v>8304</v>
      </c>
      <c r="AI2552" t="s">
        <v>8313</v>
      </c>
      <c r="AJ2552" t="s">
        <v>517</v>
      </c>
    </row>
    <row r="2553" spans="1:36" x14ac:dyDescent="0.25">
      <c r="A2553" s="13" t="s">
        <v>14293</v>
      </c>
      <c r="B2553" s="1">
        <v>42834</v>
      </c>
      <c r="C2553" s="2">
        <v>0.93256944444444445</v>
      </c>
      <c r="D2553" t="s">
        <v>14294</v>
      </c>
      <c r="E2553" t="s">
        <v>22</v>
      </c>
      <c r="F2553" t="s">
        <v>14295</v>
      </c>
      <c r="G2553" t="s">
        <v>14296</v>
      </c>
      <c r="H2553" t="s">
        <v>14297</v>
      </c>
      <c r="I2553" t="s">
        <v>23</v>
      </c>
      <c r="K2553">
        <v>4</v>
      </c>
      <c r="L2553">
        <v>9</v>
      </c>
      <c r="M2553">
        <v>22</v>
      </c>
      <c r="N2553">
        <v>1</v>
      </c>
      <c r="O2553" t="s">
        <v>14292</v>
      </c>
      <c r="P2553" t="s">
        <v>517</v>
      </c>
      <c r="Q2553" t="s">
        <v>517</v>
      </c>
      <c r="R2553" t="s">
        <v>517</v>
      </c>
      <c r="S2553" t="s">
        <v>517</v>
      </c>
      <c r="T2553" t="s">
        <v>517</v>
      </c>
      <c r="U2553" t="s">
        <v>517</v>
      </c>
      <c r="V2553" t="s">
        <v>517</v>
      </c>
      <c r="W2553" t="s">
        <v>589</v>
      </c>
      <c r="X2553" t="s">
        <v>590</v>
      </c>
      <c r="Y2553" t="s">
        <v>4737</v>
      </c>
      <c r="Z2553">
        <v>34001</v>
      </c>
      <c r="AA2553" t="s">
        <v>9618</v>
      </c>
      <c r="AB2553">
        <v>24</v>
      </c>
      <c r="AC2553" t="s">
        <v>357</v>
      </c>
      <c r="AD2553" t="s">
        <v>491</v>
      </c>
      <c r="AF2553" t="s">
        <v>517</v>
      </c>
      <c r="AG2553" t="s">
        <v>517</v>
      </c>
      <c r="AH2553" t="s">
        <v>517</v>
      </c>
      <c r="AI2553" t="s">
        <v>517</v>
      </c>
      <c r="AJ2553" t="s">
        <v>517</v>
      </c>
    </row>
    <row r="2554" spans="1:36" x14ac:dyDescent="0.25">
      <c r="A2554" s="13" t="s">
        <v>14299</v>
      </c>
      <c r="B2554" s="1">
        <v>42834</v>
      </c>
      <c r="C2554" s="2">
        <v>0.8065162037037038</v>
      </c>
      <c r="D2554" t="s">
        <v>14300</v>
      </c>
      <c r="E2554" t="s">
        <v>22</v>
      </c>
      <c r="F2554" t="s">
        <v>14301</v>
      </c>
      <c r="G2554" t="s">
        <v>14302</v>
      </c>
      <c r="H2554" t="s">
        <v>14303</v>
      </c>
      <c r="I2554" t="s">
        <v>23</v>
      </c>
      <c r="K2554">
        <v>4</v>
      </c>
      <c r="L2554">
        <v>9</v>
      </c>
      <c r="M2554">
        <v>19</v>
      </c>
      <c r="N2554">
        <v>1</v>
      </c>
      <c r="O2554" t="s">
        <v>14298</v>
      </c>
      <c r="P2554" t="s">
        <v>517</v>
      </c>
      <c r="Q2554" t="s">
        <v>517</v>
      </c>
      <c r="R2554" t="s">
        <v>517</v>
      </c>
      <c r="S2554" t="s">
        <v>517</v>
      </c>
      <c r="T2554" t="s">
        <v>517</v>
      </c>
      <c r="U2554" t="s">
        <v>517</v>
      </c>
      <c r="V2554" t="s">
        <v>517</v>
      </c>
      <c r="W2554" t="s">
        <v>526</v>
      </c>
      <c r="X2554" t="s">
        <v>527</v>
      </c>
      <c r="Y2554" t="s">
        <v>14304</v>
      </c>
      <c r="Z2554">
        <v>32558</v>
      </c>
      <c r="AA2554" t="s">
        <v>1684</v>
      </c>
      <c r="AB2554">
        <v>28</v>
      </c>
      <c r="AC2554" t="s">
        <v>358</v>
      </c>
      <c r="AD2554" t="s">
        <v>482</v>
      </c>
      <c r="AF2554" t="s">
        <v>517</v>
      </c>
      <c r="AG2554" t="s">
        <v>517</v>
      </c>
      <c r="AH2554" t="s">
        <v>517</v>
      </c>
      <c r="AI2554" t="s">
        <v>517</v>
      </c>
      <c r="AJ2554" t="s">
        <v>517</v>
      </c>
    </row>
    <row r="2555" spans="1:36" x14ac:dyDescent="0.25">
      <c r="A2555" s="13" t="s">
        <v>14305</v>
      </c>
      <c r="B2555" s="1">
        <v>42834</v>
      </c>
      <c r="C2555" s="2">
        <v>0.80561342592592589</v>
      </c>
      <c r="D2555" t="s">
        <v>14306</v>
      </c>
      <c r="E2555" t="s">
        <v>1282</v>
      </c>
      <c r="F2555" t="s">
        <v>14307</v>
      </c>
      <c r="G2555" s="14" t="s">
        <v>14308</v>
      </c>
      <c r="H2555" s="14" t="s">
        <v>14309</v>
      </c>
      <c r="I2555" t="s">
        <v>23</v>
      </c>
      <c r="K2555">
        <v>4</v>
      </c>
      <c r="L2555">
        <v>9</v>
      </c>
      <c r="M2555">
        <v>19</v>
      </c>
      <c r="N2555">
        <v>1</v>
      </c>
      <c r="O2555" t="s">
        <v>517</v>
      </c>
      <c r="P2555" t="s">
        <v>517</v>
      </c>
      <c r="Q2555" t="s">
        <v>517</v>
      </c>
      <c r="R2555" t="s">
        <v>517</v>
      </c>
      <c r="S2555" t="s">
        <v>517</v>
      </c>
      <c r="T2555" t="s">
        <v>517</v>
      </c>
      <c r="U2555" t="s">
        <v>517</v>
      </c>
      <c r="V2555" t="s">
        <v>517</v>
      </c>
      <c r="W2555" t="s">
        <v>517</v>
      </c>
      <c r="X2555" t="s">
        <v>517</v>
      </c>
      <c r="Y2555" t="s">
        <v>517</v>
      </c>
      <c r="Z2555" s="1" t="s">
        <v>517</v>
      </c>
      <c r="AA2555" t="s">
        <v>14306</v>
      </c>
      <c r="AB2555" t="s">
        <v>517</v>
      </c>
      <c r="AC2555" t="s">
        <v>358</v>
      </c>
      <c r="AD2555" t="s">
        <v>517</v>
      </c>
      <c r="AF2555" t="s">
        <v>517</v>
      </c>
      <c r="AG2555" t="s">
        <v>517</v>
      </c>
      <c r="AH2555" t="s">
        <v>517</v>
      </c>
      <c r="AI2555" t="s">
        <v>517</v>
      </c>
      <c r="AJ2555" t="s">
        <v>517</v>
      </c>
    </row>
    <row r="2556" spans="1:36" x14ac:dyDescent="0.25">
      <c r="A2556" s="13" t="s">
        <v>14311</v>
      </c>
      <c r="B2556" s="1">
        <v>42834</v>
      </c>
      <c r="C2556" s="2">
        <v>0.77962962962962967</v>
      </c>
      <c r="D2556" t="s">
        <v>14312</v>
      </c>
      <c r="E2556" t="s">
        <v>22</v>
      </c>
      <c r="F2556" t="s">
        <v>14313</v>
      </c>
      <c r="G2556" s="14" t="s">
        <v>14314</v>
      </c>
      <c r="H2556" s="14" t="s">
        <v>14315</v>
      </c>
      <c r="I2556" t="s">
        <v>23</v>
      </c>
      <c r="K2556">
        <v>4</v>
      </c>
      <c r="L2556">
        <v>9</v>
      </c>
      <c r="M2556">
        <v>18</v>
      </c>
      <c r="N2556">
        <v>1</v>
      </c>
      <c r="O2556" t="s">
        <v>14310</v>
      </c>
      <c r="P2556" t="s">
        <v>517</v>
      </c>
      <c r="Q2556" t="s">
        <v>517</v>
      </c>
      <c r="R2556" t="s">
        <v>517</v>
      </c>
      <c r="S2556" t="s">
        <v>517</v>
      </c>
      <c r="T2556" t="s">
        <v>517</v>
      </c>
      <c r="U2556" t="s">
        <v>517</v>
      </c>
      <c r="V2556" t="s">
        <v>517</v>
      </c>
      <c r="W2556" t="s">
        <v>526</v>
      </c>
      <c r="X2556" t="s">
        <v>1016</v>
      </c>
      <c r="Y2556" t="s">
        <v>14316</v>
      </c>
      <c r="Z2556" s="1">
        <v>34663</v>
      </c>
      <c r="AA2556" t="s">
        <v>556</v>
      </c>
      <c r="AB2556">
        <v>22</v>
      </c>
      <c r="AC2556" t="s">
        <v>358</v>
      </c>
      <c r="AD2556" t="s">
        <v>491</v>
      </c>
      <c r="AF2556" t="s">
        <v>517</v>
      </c>
      <c r="AG2556" t="s">
        <v>517</v>
      </c>
      <c r="AH2556" t="s">
        <v>517</v>
      </c>
      <c r="AI2556" t="s">
        <v>517</v>
      </c>
      <c r="AJ2556" t="s">
        <v>517</v>
      </c>
    </row>
    <row r="2557" spans="1:36" x14ac:dyDescent="0.25">
      <c r="A2557" s="13" t="s">
        <v>14318</v>
      </c>
      <c r="B2557" s="1">
        <v>42834</v>
      </c>
      <c r="C2557" s="2">
        <v>0.74975694444444441</v>
      </c>
      <c r="D2557" t="s">
        <v>14319</v>
      </c>
      <c r="E2557" t="s">
        <v>22</v>
      </c>
      <c r="F2557" t="s">
        <v>14320</v>
      </c>
      <c r="G2557" s="14" t="s">
        <v>14321</v>
      </c>
      <c r="H2557" s="14" t="s">
        <v>14322</v>
      </c>
      <c r="I2557" t="s">
        <v>23</v>
      </c>
      <c r="K2557">
        <v>4</v>
      </c>
      <c r="L2557">
        <v>9</v>
      </c>
      <c r="M2557">
        <v>17</v>
      </c>
      <c r="N2557">
        <v>1</v>
      </c>
      <c r="O2557" t="s">
        <v>14317</v>
      </c>
      <c r="P2557" t="s">
        <v>517</v>
      </c>
      <c r="Q2557" t="s">
        <v>517</v>
      </c>
      <c r="R2557" t="s">
        <v>517</v>
      </c>
      <c r="S2557" t="s">
        <v>517</v>
      </c>
      <c r="T2557" t="s">
        <v>517</v>
      </c>
      <c r="U2557" t="s">
        <v>517</v>
      </c>
      <c r="V2557" t="s">
        <v>517</v>
      </c>
      <c r="W2557" t="s">
        <v>526</v>
      </c>
      <c r="X2557" t="s">
        <v>527</v>
      </c>
      <c r="Y2557" t="s">
        <v>14323</v>
      </c>
      <c r="Z2557" s="1">
        <v>33492</v>
      </c>
      <c r="AA2557" t="s">
        <v>529</v>
      </c>
      <c r="AB2557">
        <v>25</v>
      </c>
      <c r="AC2557" t="s">
        <v>358</v>
      </c>
      <c r="AD2557" t="s">
        <v>500</v>
      </c>
      <c r="AF2557" t="s">
        <v>517</v>
      </c>
      <c r="AG2557" t="s">
        <v>517</v>
      </c>
      <c r="AH2557" t="s">
        <v>517</v>
      </c>
      <c r="AI2557" t="s">
        <v>517</v>
      </c>
      <c r="AJ2557" t="s">
        <v>517</v>
      </c>
    </row>
    <row r="2558" spans="1:36" x14ac:dyDescent="0.25">
      <c r="A2558" s="13" t="s">
        <v>14325</v>
      </c>
      <c r="B2558" s="1">
        <v>42834</v>
      </c>
      <c r="C2558" s="2">
        <v>0.73115740740740742</v>
      </c>
      <c r="D2558" t="s">
        <v>14326</v>
      </c>
      <c r="E2558" t="s">
        <v>116</v>
      </c>
      <c r="F2558" t="s">
        <v>14327</v>
      </c>
      <c r="G2558" s="14" t="s">
        <v>14328</v>
      </c>
      <c r="H2558" s="14" t="s">
        <v>14329</v>
      </c>
      <c r="I2558" t="s">
        <v>21</v>
      </c>
      <c r="K2558">
        <v>4</v>
      </c>
      <c r="L2558">
        <v>9</v>
      </c>
      <c r="M2558">
        <v>17</v>
      </c>
      <c r="N2558">
        <v>1</v>
      </c>
      <c r="O2558" t="s">
        <v>14324</v>
      </c>
      <c r="P2558" t="s">
        <v>517</v>
      </c>
      <c r="Q2558" t="s">
        <v>517</v>
      </c>
      <c r="R2558" t="s">
        <v>517</v>
      </c>
      <c r="S2558" t="s">
        <v>517</v>
      </c>
      <c r="T2558" t="s">
        <v>517</v>
      </c>
      <c r="U2558" t="s">
        <v>517</v>
      </c>
      <c r="V2558" t="s">
        <v>517</v>
      </c>
      <c r="W2558" t="s">
        <v>14330</v>
      </c>
      <c r="X2558" t="s">
        <v>849</v>
      </c>
      <c r="Y2558" t="s">
        <v>517</v>
      </c>
      <c r="Z2558" s="1" t="s">
        <v>517</v>
      </c>
      <c r="AA2558" t="s">
        <v>529</v>
      </c>
      <c r="AB2558" t="s">
        <v>517</v>
      </c>
      <c r="AC2558" t="s">
        <v>358</v>
      </c>
      <c r="AD2558" t="s">
        <v>517</v>
      </c>
      <c r="AF2558" t="s">
        <v>8308</v>
      </c>
      <c r="AG2558" t="s">
        <v>517</v>
      </c>
      <c r="AH2558" t="s">
        <v>517</v>
      </c>
      <c r="AI2558" t="s">
        <v>517</v>
      </c>
      <c r="AJ2558" t="s">
        <v>517</v>
      </c>
    </row>
    <row r="2559" spans="1:36" x14ac:dyDescent="0.25">
      <c r="A2559" s="13" t="s">
        <v>14331</v>
      </c>
      <c r="B2559" s="1">
        <v>42834</v>
      </c>
      <c r="C2559" s="2">
        <v>0.72366898148148151</v>
      </c>
      <c r="D2559" t="s">
        <v>14332</v>
      </c>
      <c r="E2559" t="s">
        <v>22</v>
      </c>
      <c r="F2559" t="s">
        <v>14333</v>
      </c>
      <c r="G2559" s="14" t="s">
        <v>14334</v>
      </c>
      <c r="H2559" s="14" t="s">
        <v>14335</v>
      </c>
      <c r="I2559" t="s">
        <v>21</v>
      </c>
      <c r="K2559">
        <v>4</v>
      </c>
      <c r="L2559">
        <v>9</v>
      </c>
      <c r="M2559">
        <v>17</v>
      </c>
      <c r="N2559">
        <v>1</v>
      </c>
      <c r="O2559" t="s">
        <v>517</v>
      </c>
      <c r="P2559" t="s">
        <v>517</v>
      </c>
      <c r="Q2559" t="s">
        <v>517</v>
      </c>
      <c r="R2559" t="s">
        <v>517</v>
      </c>
      <c r="S2559" t="s">
        <v>517</v>
      </c>
      <c r="T2559" t="s">
        <v>517</v>
      </c>
      <c r="U2559" t="s">
        <v>517</v>
      </c>
      <c r="V2559" t="s">
        <v>517</v>
      </c>
      <c r="W2559" t="s">
        <v>517</v>
      </c>
      <c r="X2559" t="s">
        <v>517</v>
      </c>
      <c r="Y2559" t="s">
        <v>14336</v>
      </c>
      <c r="Z2559" s="1">
        <v>35294</v>
      </c>
      <c r="AA2559" t="s">
        <v>11436</v>
      </c>
      <c r="AB2559">
        <v>20</v>
      </c>
      <c r="AC2559" t="s">
        <v>357</v>
      </c>
      <c r="AD2559" t="s">
        <v>482</v>
      </c>
      <c r="AF2559" t="s">
        <v>8307</v>
      </c>
      <c r="AG2559" t="s">
        <v>517</v>
      </c>
      <c r="AH2559" t="s">
        <v>517</v>
      </c>
      <c r="AI2559" t="s">
        <v>517</v>
      </c>
      <c r="AJ2559" t="s">
        <v>517</v>
      </c>
    </row>
    <row r="2560" spans="1:36" x14ac:dyDescent="0.25">
      <c r="A2560" s="13" t="s">
        <v>14337</v>
      </c>
      <c r="B2560" s="1">
        <v>42834</v>
      </c>
      <c r="C2560" s="2">
        <v>0.71678240740740751</v>
      </c>
      <c r="D2560" t="s">
        <v>14338</v>
      </c>
      <c r="E2560" t="s">
        <v>22</v>
      </c>
      <c r="F2560" t="s">
        <v>14339</v>
      </c>
      <c r="G2560" s="14" t="s">
        <v>14340</v>
      </c>
      <c r="H2560" s="14" t="s">
        <v>14341</v>
      </c>
      <c r="I2560" t="s">
        <v>21</v>
      </c>
      <c r="K2560">
        <v>4</v>
      </c>
      <c r="L2560">
        <v>9</v>
      </c>
      <c r="M2560">
        <v>17</v>
      </c>
      <c r="N2560">
        <v>1</v>
      </c>
      <c r="O2560" t="s">
        <v>517</v>
      </c>
      <c r="P2560" t="s">
        <v>517</v>
      </c>
      <c r="Q2560" t="s">
        <v>517</v>
      </c>
      <c r="R2560" t="s">
        <v>517</v>
      </c>
      <c r="S2560" t="s">
        <v>517</v>
      </c>
      <c r="T2560" t="s">
        <v>517</v>
      </c>
      <c r="U2560" t="s">
        <v>517</v>
      </c>
      <c r="V2560" t="s">
        <v>517</v>
      </c>
      <c r="W2560" t="s">
        <v>517</v>
      </c>
      <c r="X2560" t="s">
        <v>517</v>
      </c>
      <c r="Y2560" t="s">
        <v>14342</v>
      </c>
      <c r="Z2560" s="1">
        <v>28773</v>
      </c>
      <c r="AA2560" t="s">
        <v>1888</v>
      </c>
      <c r="AB2560">
        <v>38</v>
      </c>
      <c r="AC2560" t="s">
        <v>358</v>
      </c>
      <c r="AD2560" t="s">
        <v>492</v>
      </c>
      <c r="AF2560" t="s">
        <v>8263</v>
      </c>
      <c r="AG2560" t="s">
        <v>517</v>
      </c>
      <c r="AH2560" t="s">
        <v>517</v>
      </c>
      <c r="AI2560" t="s">
        <v>517</v>
      </c>
      <c r="AJ2560" t="s">
        <v>517</v>
      </c>
    </row>
    <row r="2561" spans="1:36" x14ac:dyDescent="0.25">
      <c r="A2561" s="13" t="s">
        <v>14343</v>
      </c>
      <c r="B2561" s="1">
        <v>42834</v>
      </c>
      <c r="C2561" s="2">
        <v>0.68841435185185185</v>
      </c>
      <c r="D2561" t="s">
        <v>12158</v>
      </c>
      <c r="E2561" t="s">
        <v>22</v>
      </c>
      <c r="F2561" t="s">
        <v>12159</v>
      </c>
      <c r="G2561" s="14" t="s">
        <v>12160</v>
      </c>
      <c r="H2561" s="14" t="s">
        <v>12161</v>
      </c>
      <c r="I2561" t="s">
        <v>24</v>
      </c>
      <c r="K2561">
        <v>4</v>
      </c>
      <c r="L2561">
        <v>9</v>
      </c>
      <c r="M2561">
        <v>16</v>
      </c>
      <c r="N2561">
        <v>1</v>
      </c>
      <c r="O2561" t="s">
        <v>12156</v>
      </c>
      <c r="P2561" t="s">
        <v>517</v>
      </c>
      <c r="Q2561" t="s">
        <v>517</v>
      </c>
      <c r="R2561" t="s">
        <v>517</v>
      </c>
      <c r="S2561" t="s">
        <v>517</v>
      </c>
      <c r="T2561" t="s">
        <v>517</v>
      </c>
      <c r="U2561" t="s">
        <v>517</v>
      </c>
      <c r="V2561" t="s">
        <v>517</v>
      </c>
      <c r="W2561" t="s">
        <v>476</v>
      </c>
      <c r="X2561" t="s">
        <v>846</v>
      </c>
      <c r="Y2561" t="s">
        <v>12162</v>
      </c>
      <c r="Z2561" s="1">
        <v>31318</v>
      </c>
      <c r="AA2561" t="s">
        <v>529</v>
      </c>
      <c r="AB2561">
        <v>31</v>
      </c>
      <c r="AC2561" t="s">
        <v>358</v>
      </c>
      <c r="AD2561" t="s">
        <v>482</v>
      </c>
      <c r="AF2561" t="s">
        <v>517</v>
      </c>
      <c r="AG2561" t="s">
        <v>517</v>
      </c>
      <c r="AH2561" t="s">
        <v>517</v>
      </c>
      <c r="AI2561" t="s">
        <v>517</v>
      </c>
      <c r="AJ2561" t="s">
        <v>517</v>
      </c>
    </row>
    <row r="2562" spans="1:36" x14ac:dyDescent="0.25">
      <c r="A2562" s="13" t="s">
        <v>14344</v>
      </c>
      <c r="B2562" s="1">
        <v>42834</v>
      </c>
      <c r="C2562" s="2">
        <v>0.63065972222222222</v>
      </c>
      <c r="D2562" t="s">
        <v>14345</v>
      </c>
      <c r="E2562" t="s">
        <v>22</v>
      </c>
      <c r="F2562" t="s">
        <v>14346</v>
      </c>
      <c r="G2562" s="14" t="s">
        <v>14347</v>
      </c>
      <c r="H2562" s="14" t="s">
        <v>14348</v>
      </c>
      <c r="I2562" t="s">
        <v>25</v>
      </c>
      <c r="K2562">
        <v>4</v>
      </c>
      <c r="L2562">
        <v>9</v>
      </c>
      <c r="M2562">
        <v>15</v>
      </c>
      <c r="N2562">
        <v>1</v>
      </c>
      <c r="O2562" t="s">
        <v>517</v>
      </c>
      <c r="P2562" t="s">
        <v>517</v>
      </c>
      <c r="Q2562" t="s">
        <v>517</v>
      </c>
      <c r="R2562" t="s">
        <v>517</v>
      </c>
      <c r="S2562" t="s">
        <v>517</v>
      </c>
      <c r="T2562" t="s">
        <v>517</v>
      </c>
      <c r="U2562" t="s">
        <v>517</v>
      </c>
      <c r="V2562" t="s">
        <v>517</v>
      </c>
      <c r="W2562" t="s">
        <v>517</v>
      </c>
      <c r="X2562" t="s">
        <v>517</v>
      </c>
      <c r="Y2562" t="s">
        <v>14349</v>
      </c>
      <c r="Z2562" s="1">
        <v>32511</v>
      </c>
      <c r="AA2562" t="s">
        <v>529</v>
      </c>
      <c r="AB2562">
        <v>28</v>
      </c>
      <c r="AC2562" t="s">
        <v>358</v>
      </c>
      <c r="AD2562" t="s">
        <v>482</v>
      </c>
      <c r="AF2562" t="s">
        <v>8313</v>
      </c>
      <c r="AG2562" t="s">
        <v>517</v>
      </c>
      <c r="AH2562" t="s">
        <v>517</v>
      </c>
      <c r="AI2562" t="s">
        <v>517</v>
      </c>
      <c r="AJ2562" t="s">
        <v>517</v>
      </c>
    </row>
    <row r="2563" spans="1:36" x14ac:dyDescent="0.25">
      <c r="A2563" s="13" t="s">
        <v>14350</v>
      </c>
      <c r="B2563" s="1">
        <v>42834</v>
      </c>
      <c r="C2563" s="2">
        <v>0.63048611111111108</v>
      </c>
      <c r="D2563" t="s">
        <v>14351</v>
      </c>
      <c r="E2563" t="s">
        <v>22</v>
      </c>
      <c r="F2563" t="s">
        <v>14352</v>
      </c>
      <c r="G2563" s="14" t="s">
        <v>14353</v>
      </c>
      <c r="H2563" s="14" t="s">
        <v>14354</v>
      </c>
      <c r="I2563" t="s">
        <v>21</v>
      </c>
      <c r="K2563">
        <v>4</v>
      </c>
      <c r="L2563">
        <v>9</v>
      </c>
      <c r="M2563">
        <v>15</v>
      </c>
      <c r="N2563">
        <v>1</v>
      </c>
      <c r="O2563" t="s">
        <v>517</v>
      </c>
      <c r="P2563" t="s">
        <v>517</v>
      </c>
      <c r="Q2563" t="s">
        <v>517</v>
      </c>
      <c r="R2563" t="s">
        <v>517</v>
      </c>
      <c r="S2563" t="s">
        <v>517</v>
      </c>
      <c r="T2563" t="s">
        <v>517</v>
      </c>
      <c r="U2563" t="s">
        <v>517</v>
      </c>
      <c r="V2563" t="s">
        <v>517</v>
      </c>
      <c r="W2563" t="s">
        <v>517</v>
      </c>
      <c r="X2563" t="s">
        <v>517</v>
      </c>
      <c r="Y2563" t="s">
        <v>14355</v>
      </c>
      <c r="Z2563" s="1">
        <v>33039</v>
      </c>
      <c r="AA2563" t="s">
        <v>2215</v>
      </c>
      <c r="AB2563">
        <v>26</v>
      </c>
      <c r="AC2563" t="s">
        <v>358</v>
      </c>
      <c r="AD2563" t="s">
        <v>482</v>
      </c>
      <c r="AF2563" t="s">
        <v>8307</v>
      </c>
      <c r="AG2563" t="s">
        <v>8304</v>
      </c>
      <c r="AH2563" t="s">
        <v>8259</v>
      </c>
      <c r="AI2563" t="s">
        <v>8313</v>
      </c>
      <c r="AJ2563" t="s">
        <v>8263</v>
      </c>
    </row>
    <row r="2564" spans="1:36" x14ac:dyDescent="0.25">
      <c r="A2564" s="13" t="s">
        <v>14357</v>
      </c>
      <c r="B2564" s="1">
        <v>42834</v>
      </c>
      <c r="C2564" s="2">
        <v>0.61464120370370368</v>
      </c>
      <c r="D2564" t="s">
        <v>14358</v>
      </c>
      <c r="E2564" t="s">
        <v>22</v>
      </c>
      <c r="F2564" t="s">
        <v>13682</v>
      </c>
      <c r="G2564" t="s">
        <v>14359</v>
      </c>
      <c r="H2564" t="s">
        <v>14360</v>
      </c>
      <c r="I2564" t="s">
        <v>21</v>
      </c>
      <c r="K2564">
        <v>4</v>
      </c>
      <c r="L2564">
        <v>9</v>
      </c>
      <c r="M2564">
        <v>14</v>
      </c>
      <c r="N2564">
        <v>1</v>
      </c>
      <c r="O2564" t="s">
        <v>517</v>
      </c>
      <c r="P2564" t="s">
        <v>517</v>
      </c>
      <c r="Q2564" t="s">
        <v>517</v>
      </c>
      <c r="R2564" t="s">
        <v>517</v>
      </c>
      <c r="S2564" t="s">
        <v>517</v>
      </c>
      <c r="T2564" t="s">
        <v>517</v>
      </c>
      <c r="U2564" t="s">
        <v>517</v>
      </c>
      <c r="V2564" t="s">
        <v>517</v>
      </c>
      <c r="W2564" t="s">
        <v>517</v>
      </c>
      <c r="X2564" t="s">
        <v>517</v>
      </c>
      <c r="Y2564" t="s">
        <v>14361</v>
      </c>
      <c r="Z2564">
        <v>22322</v>
      </c>
      <c r="AA2564" t="s">
        <v>14362</v>
      </c>
      <c r="AB2564">
        <v>56</v>
      </c>
      <c r="AC2564" t="s">
        <v>357</v>
      </c>
      <c r="AD2564" t="s">
        <v>482</v>
      </c>
      <c r="AF2564" t="s">
        <v>8313</v>
      </c>
      <c r="AG2564" t="s">
        <v>8259</v>
      </c>
      <c r="AH2564" t="s">
        <v>517</v>
      </c>
      <c r="AI2564" t="s">
        <v>517</v>
      </c>
      <c r="AJ2564" t="s">
        <v>517</v>
      </c>
    </row>
    <row r="2565" spans="1:36" x14ac:dyDescent="0.25">
      <c r="A2565" s="13" t="s">
        <v>14364</v>
      </c>
      <c r="B2565" s="1">
        <v>42834</v>
      </c>
      <c r="C2565" s="2">
        <v>0.60949074074074072</v>
      </c>
      <c r="D2565" t="s">
        <v>14365</v>
      </c>
      <c r="E2565" t="s">
        <v>22</v>
      </c>
      <c r="F2565" t="s">
        <v>14366</v>
      </c>
      <c r="G2565" s="14" t="s">
        <v>14367</v>
      </c>
      <c r="H2565" s="14" t="s">
        <v>14368</v>
      </c>
      <c r="I2565" t="s">
        <v>23</v>
      </c>
      <c r="K2565">
        <v>4</v>
      </c>
      <c r="L2565">
        <v>9</v>
      </c>
      <c r="M2565">
        <v>14</v>
      </c>
      <c r="N2565">
        <v>1</v>
      </c>
      <c r="O2565" t="s">
        <v>14363</v>
      </c>
      <c r="P2565" t="s">
        <v>517</v>
      </c>
      <c r="Q2565" t="s">
        <v>517</v>
      </c>
      <c r="R2565" t="s">
        <v>517</v>
      </c>
      <c r="S2565" t="s">
        <v>517</v>
      </c>
      <c r="T2565" t="s">
        <v>517</v>
      </c>
      <c r="U2565" t="s">
        <v>517</v>
      </c>
      <c r="V2565" t="s">
        <v>517</v>
      </c>
      <c r="W2565" t="s">
        <v>589</v>
      </c>
      <c r="X2565" t="s">
        <v>590</v>
      </c>
      <c r="Y2565" t="s">
        <v>517</v>
      </c>
      <c r="Z2565" s="1" t="s">
        <v>517</v>
      </c>
      <c r="AA2565" t="s">
        <v>9064</v>
      </c>
      <c r="AB2565" t="s">
        <v>517</v>
      </c>
      <c r="AC2565" t="s">
        <v>357</v>
      </c>
      <c r="AD2565" t="s">
        <v>517</v>
      </c>
      <c r="AF2565" t="s">
        <v>517</v>
      </c>
      <c r="AG2565" t="s">
        <v>517</v>
      </c>
      <c r="AH2565" t="s">
        <v>517</v>
      </c>
      <c r="AI2565" t="s">
        <v>517</v>
      </c>
      <c r="AJ2565" t="s">
        <v>517</v>
      </c>
    </row>
    <row r="2566" spans="1:36" x14ac:dyDescent="0.25">
      <c r="A2566" s="13" t="s">
        <v>14369</v>
      </c>
      <c r="B2566" s="1">
        <v>42834</v>
      </c>
      <c r="C2566" s="2">
        <v>0.59145833333333331</v>
      </c>
      <c r="D2566" t="s">
        <v>14326</v>
      </c>
      <c r="E2566" t="s">
        <v>116</v>
      </c>
      <c r="F2566" t="s">
        <v>14370</v>
      </c>
      <c r="G2566" t="s">
        <v>14356</v>
      </c>
      <c r="H2566" t="s">
        <v>14371</v>
      </c>
      <c r="I2566" t="s">
        <v>21</v>
      </c>
      <c r="K2566">
        <v>4</v>
      </c>
      <c r="L2566">
        <v>9</v>
      </c>
      <c r="M2566">
        <v>14</v>
      </c>
      <c r="N2566">
        <v>1</v>
      </c>
      <c r="O2566" t="s">
        <v>517</v>
      </c>
      <c r="P2566" t="s">
        <v>517</v>
      </c>
      <c r="Q2566" t="s">
        <v>517</v>
      </c>
      <c r="R2566" t="s">
        <v>517</v>
      </c>
      <c r="S2566" t="s">
        <v>517</v>
      </c>
      <c r="T2566" t="s">
        <v>517</v>
      </c>
      <c r="U2566" t="s">
        <v>517</v>
      </c>
      <c r="V2566" t="s">
        <v>517</v>
      </c>
      <c r="W2566" t="s">
        <v>517</v>
      </c>
      <c r="X2566" t="s">
        <v>517</v>
      </c>
      <c r="Y2566" t="s">
        <v>517</v>
      </c>
      <c r="Z2566" t="s">
        <v>517</v>
      </c>
      <c r="AA2566" t="s">
        <v>529</v>
      </c>
      <c r="AB2566" t="s">
        <v>517</v>
      </c>
      <c r="AC2566" t="s">
        <v>358</v>
      </c>
      <c r="AD2566" t="s">
        <v>517</v>
      </c>
      <c r="AF2566" t="s">
        <v>517</v>
      </c>
      <c r="AG2566" t="s">
        <v>517</v>
      </c>
      <c r="AH2566" t="s">
        <v>517</v>
      </c>
      <c r="AI2566" t="s">
        <v>517</v>
      </c>
      <c r="AJ2566" t="s">
        <v>517</v>
      </c>
    </row>
    <row r="2567" spans="1:36" x14ac:dyDescent="0.25">
      <c r="A2567" s="13" t="s">
        <v>14372</v>
      </c>
      <c r="B2567" s="1">
        <v>42834</v>
      </c>
      <c r="C2567" s="2">
        <v>0.5635648148148148</v>
      </c>
      <c r="D2567" t="s">
        <v>12431</v>
      </c>
      <c r="E2567" t="s">
        <v>22</v>
      </c>
      <c r="F2567" t="s">
        <v>14373</v>
      </c>
      <c r="G2567" t="s">
        <v>7346</v>
      </c>
      <c r="H2567" t="s">
        <v>7347</v>
      </c>
      <c r="I2567" t="s">
        <v>24</v>
      </c>
      <c r="K2567">
        <v>4</v>
      </c>
      <c r="L2567">
        <v>9</v>
      </c>
      <c r="M2567">
        <v>13</v>
      </c>
      <c r="N2567">
        <v>1</v>
      </c>
      <c r="O2567" t="s">
        <v>517</v>
      </c>
      <c r="P2567" t="s">
        <v>517</v>
      </c>
      <c r="Q2567" t="s">
        <v>517</v>
      </c>
      <c r="R2567" t="s">
        <v>517</v>
      </c>
      <c r="S2567" t="s">
        <v>517</v>
      </c>
      <c r="T2567" t="s">
        <v>517</v>
      </c>
      <c r="U2567" t="s">
        <v>517</v>
      </c>
      <c r="V2567" t="s">
        <v>517</v>
      </c>
      <c r="W2567" t="s">
        <v>517</v>
      </c>
      <c r="X2567" t="s">
        <v>517</v>
      </c>
      <c r="Y2567" t="s">
        <v>7348</v>
      </c>
      <c r="Z2567">
        <v>33884</v>
      </c>
      <c r="AA2567" t="s">
        <v>2681</v>
      </c>
      <c r="AB2567">
        <v>24</v>
      </c>
      <c r="AC2567" t="s">
        <v>357</v>
      </c>
      <c r="AD2567" t="s">
        <v>498</v>
      </c>
      <c r="AF2567" t="s">
        <v>517</v>
      </c>
      <c r="AG2567" t="s">
        <v>517</v>
      </c>
      <c r="AH2567" t="s">
        <v>517</v>
      </c>
      <c r="AI2567" t="s">
        <v>517</v>
      </c>
      <c r="AJ2567" t="s">
        <v>517</v>
      </c>
    </row>
    <row r="2568" spans="1:36" x14ac:dyDescent="0.25">
      <c r="A2568" s="13" t="s">
        <v>14375</v>
      </c>
      <c r="B2568" s="1">
        <v>42834</v>
      </c>
      <c r="C2568" s="2">
        <v>0.56341435185185185</v>
      </c>
      <c r="D2568" t="s">
        <v>14376</v>
      </c>
      <c r="E2568" t="s">
        <v>22</v>
      </c>
      <c r="F2568" t="s">
        <v>14377</v>
      </c>
      <c r="G2568" s="14" t="s">
        <v>14378</v>
      </c>
      <c r="H2568" s="14" t="s">
        <v>14379</v>
      </c>
      <c r="I2568" t="s">
        <v>23</v>
      </c>
      <c r="K2568">
        <v>4</v>
      </c>
      <c r="L2568">
        <v>9</v>
      </c>
      <c r="M2568">
        <v>13</v>
      </c>
      <c r="N2568">
        <v>1</v>
      </c>
      <c r="O2568" t="s">
        <v>14374</v>
      </c>
      <c r="P2568" t="s">
        <v>517</v>
      </c>
      <c r="Q2568" t="s">
        <v>517</v>
      </c>
      <c r="R2568" t="s">
        <v>517</v>
      </c>
      <c r="S2568" t="s">
        <v>517</v>
      </c>
      <c r="T2568" t="s">
        <v>517</v>
      </c>
      <c r="U2568" t="s">
        <v>517</v>
      </c>
      <c r="V2568" t="s">
        <v>517</v>
      </c>
      <c r="W2568" t="s">
        <v>589</v>
      </c>
      <c r="X2568" t="s">
        <v>590</v>
      </c>
      <c r="Y2568" t="s">
        <v>517</v>
      </c>
      <c r="Z2568" s="1" t="s">
        <v>517</v>
      </c>
      <c r="AA2568" t="s">
        <v>4632</v>
      </c>
      <c r="AB2568" t="s">
        <v>517</v>
      </c>
      <c r="AC2568" t="s">
        <v>358</v>
      </c>
      <c r="AD2568" t="s">
        <v>517</v>
      </c>
      <c r="AF2568" t="s">
        <v>8304</v>
      </c>
      <c r="AG2568" t="s">
        <v>517</v>
      </c>
      <c r="AH2568" t="s">
        <v>517</v>
      </c>
      <c r="AI2568" t="s">
        <v>517</v>
      </c>
      <c r="AJ2568" t="s">
        <v>517</v>
      </c>
    </row>
    <row r="2569" spans="1:36" x14ac:dyDescent="0.25">
      <c r="A2569" s="13" t="s">
        <v>14380</v>
      </c>
      <c r="B2569" s="1">
        <v>42834</v>
      </c>
      <c r="C2569" s="2">
        <v>0.54341435185185183</v>
      </c>
      <c r="D2569" t="s">
        <v>14381</v>
      </c>
      <c r="E2569" t="s">
        <v>22</v>
      </c>
      <c r="F2569" t="s">
        <v>14382</v>
      </c>
      <c r="G2569" s="14" t="s">
        <v>14383</v>
      </c>
      <c r="H2569" s="14" t="s">
        <v>14384</v>
      </c>
      <c r="I2569" t="s">
        <v>21</v>
      </c>
      <c r="K2569">
        <v>4</v>
      </c>
      <c r="L2569">
        <v>9</v>
      </c>
      <c r="M2569">
        <v>13</v>
      </c>
      <c r="N2569">
        <v>1</v>
      </c>
      <c r="O2569" t="s">
        <v>517</v>
      </c>
      <c r="P2569" t="s">
        <v>517</v>
      </c>
      <c r="Q2569" t="s">
        <v>517</v>
      </c>
      <c r="R2569" t="s">
        <v>517</v>
      </c>
      <c r="S2569" t="s">
        <v>517</v>
      </c>
      <c r="T2569" t="s">
        <v>517</v>
      </c>
      <c r="U2569" t="s">
        <v>517</v>
      </c>
      <c r="V2569" t="s">
        <v>517</v>
      </c>
      <c r="W2569" t="s">
        <v>517</v>
      </c>
      <c r="X2569" t="s">
        <v>517</v>
      </c>
      <c r="Y2569" t="s">
        <v>14385</v>
      </c>
      <c r="Z2569" s="1">
        <v>35276</v>
      </c>
      <c r="AA2569" t="s">
        <v>743</v>
      </c>
      <c r="AB2569">
        <v>20</v>
      </c>
      <c r="AC2569" t="s">
        <v>358</v>
      </c>
      <c r="AD2569" t="s">
        <v>485</v>
      </c>
      <c r="AF2569" t="s">
        <v>517</v>
      </c>
      <c r="AG2569" t="s">
        <v>517</v>
      </c>
      <c r="AH2569" t="s">
        <v>517</v>
      </c>
      <c r="AI2569" t="s">
        <v>517</v>
      </c>
      <c r="AJ2569" t="s">
        <v>517</v>
      </c>
    </row>
    <row r="2570" spans="1:36" x14ac:dyDescent="0.25">
      <c r="A2570" s="13" t="s">
        <v>14387</v>
      </c>
      <c r="B2570" s="1">
        <v>42835</v>
      </c>
      <c r="C2570" s="2">
        <v>0.60209490740740745</v>
      </c>
      <c r="D2570" t="s">
        <v>14388</v>
      </c>
      <c r="E2570" t="s">
        <v>22</v>
      </c>
      <c r="F2570" t="s">
        <v>14389</v>
      </c>
      <c r="G2570" s="14" t="s">
        <v>14390</v>
      </c>
      <c r="H2570" s="14" t="s">
        <v>14391</v>
      </c>
      <c r="I2570" t="s">
        <v>21</v>
      </c>
      <c r="K2570">
        <v>4</v>
      </c>
      <c r="L2570">
        <v>10</v>
      </c>
      <c r="M2570">
        <v>14</v>
      </c>
      <c r="N2570">
        <v>2</v>
      </c>
      <c r="O2570" t="s">
        <v>14386</v>
      </c>
      <c r="P2570" t="s">
        <v>517</v>
      </c>
      <c r="Q2570" t="s">
        <v>517</v>
      </c>
      <c r="R2570" t="s">
        <v>517</v>
      </c>
      <c r="S2570" t="s">
        <v>517</v>
      </c>
      <c r="T2570" t="s">
        <v>517</v>
      </c>
      <c r="U2570" t="s">
        <v>517</v>
      </c>
      <c r="V2570" t="s">
        <v>517</v>
      </c>
      <c r="W2570" t="s">
        <v>537</v>
      </c>
      <c r="X2570" t="s">
        <v>3404</v>
      </c>
      <c r="Y2570" t="s">
        <v>14392</v>
      </c>
      <c r="Z2570" s="1">
        <v>25691</v>
      </c>
      <c r="AA2570" t="s">
        <v>8636</v>
      </c>
      <c r="AB2570">
        <v>46</v>
      </c>
      <c r="AC2570" t="s">
        <v>358</v>
      </c>
      <c r="AD2570" t="s">
        <v>482</v>
      </c>
      <c r="AF2570" t="s">
        <v>517</v>
      </c>
      <c r="AG2570" t="s">
        <v>517</v>
      </c>
      <c r="AH2570" t="s">
        <v>517</v>
      </c>
      <c r="AI2570" t="s">
        <v>517</v>
      </c>
      <c r="AJ2570" t="s">
        <v>517</v>
      </c>
    </row>
    <row r="2571" spans="1:36" x14ac:dyDescent="0.25">
      <c r="A2571" s="13" t="s">
        <v>14393</v>
      </c>
      <c r="B2571" s="1">
        <v>42835</v>
      </c>
      <c r="C2571" s="2">
        <v>0.58679398148148143</v>
      </c>
      <c r="D2571" t="s">
        <v>14394</v>
      </c>
      <c r="E2571" t="s">
        <v>22</v>
      </c>
      <c r="F2571" t="s">
        <v>14395</v>
      </c>
      <c r="G2571" s="14" t="s">
        <v>14396</v>
      </c>
      <c r="H2571" s="14" t="s">
        <v>14397</v>
      </c>
      <c r="I2571" t="s">
        <v>21</v>
      </c>
      <c r="K2571">
        <v>4</v>
      </c>
      <c r="L2571">
        <v>10</v>
      </c>
      <c r="M2571">
        <v>14</v>
      </c>
      <c r="N2571">
        <v>2</v>
      </c>
      <c r="O2571" t="s">
        <v>517</v>
      </c>
      <c r="P2571" t="s">
        <v>517</v>
      </c>
      <c r="Q2571" t="s">
        <v>517</v>
      </c>
      <c r="R2571" t="s">
        <v>517</v>
      </c>
      <c r="S2571" t="s">
        <v>517</v>
      </c>
      <c r="T2571" t="s">
        <v>517</v>
      </c>
      <c r="U2571" t="s">
        <v>517</v>
      </c>
      <c r="V2571" t="s">
        <v>517</v>
      </c>
      <c r="W2571" t="s">
        <v>517</v>
      </c>
      <c r="X2571" t="s">
        <v>517</v>
      </c>
      <c r="Y2571" t="s">
        <v>14398</v>
      </c>
      <c r="Z2571" s="1">
        <v>26180</v>
      </c>
      <c r="AA2571" t="s">
        <v>519</v>
      </c>
      <c r="AB2571">
        <v>45</v>
      </c>
      <c r="AC2571" t="s">
        <v>358</v>
      </c>
      <c r="AD2571" t="s">
        <v>492</v>
      </c>
      <c r="AF2571" t="s">
        <v>8308</v>
      </c>
      <c r="AG2571" t="s">
        <v>517</v>
      </c>
      <c r="AH2571" t="s">
        <v>517</v>
      </c>
      <c r="AI2571" t="s">
        <v>517</v>
      </c>
      <c r="AJ2571" t="s">
        <v>517</v>
      </c>
    </row>
    <row r="2572" spans="1:36" x14ac:dyDescent="0.25">
      <c r="A2572" s="13" t="s">
        <v>14400</v>
      </c>
      <c r="B2572" s="1">
        <v>42835</v>
      </c>
      <c r="C2572" s="2">
        <v>0.58407407407407408</v>
      </c>
      <c r="D2572" t="s">
        <v>14401</v>
      </c>
      <c r="E2572" t="s">
        <v>22</v>
      </c>
      <c r="F2572" t="s">
        <v>14402</v>
      </c>
      <c r="G2572" s="14" t="s">
        <v>14403</v>
      </c>
      <c r="H2572" s="14" t="s">
        <v>14404</v>
      </c>
      <c r="I2572" t="s">
        <v>23</v>
      </c>
      <c r="K2572">
        <v>4</v>
      </c>
      <c r="L2572">
        <v>10</v>
      </c>
      <c r="M2572">
        <v>14</v>
      </c>
      <c r="N2572">
        <v>2</v>
      </c>
      <c r="O2572" t="s">
        <v>14399</v>
      </c>
      <c r="P2572" t="s">
        <v>517</v>
      </c>
      <c r="Q2572" t="s">
        <v>517</v>
      </c>
      <c r="R2572" t="s">
        <v>517</v>
      </c>
      <c r="S2572" t="s">
        <v>517</v>
      </c>
      <c r="T2572" t="s">
        <v>517</v>
      </c>
      <c r="U2572" t="s">
        <v>517</v>
      </c>
      <c r="V2572" t="s">
        <v>517</v>
      </c>
      <c r="W2572" t="s">
        <v>589</v>
      </c>
      <c r="X2572" t="s">
        <v>590</v>
      </c>
      <c r="Y2572" t="s">
        <v>14405</v>
      </c>
      <c r="Z2572" s="1">
        <v>30955</v>
      </c>
      <c r="AA2572" t="s">
        <v>14406</v>
      </c>
      <c r="AB2572">
        <v>32</v>
      </c>
      <c r="AC2572" t="s">
        <v>358</v>
      </c>
      <c r="AD2572" t="s">
        <v>509</v>
      </c>
      <c r="AF2572" t="s">
        <v>517</v>
      </c>
      <c r="AG2572" t="s">
        <v>517</v>
      </c>
      <c r="AH2572" t="s">
        <v>517</v>
      </c>
      <c r="AI2572" t="s">
        <v>517</v>
      </c>
      <c r="AJ2572" t="s">
        <v>517</v>
      </c>
    </row>
    <row r="2573" spans="1:36" x14ac:dyDescent="0.25">
      <c r="A2573" s="13" t="s">
        <v>14407</v>
      </c>
      <c r="B2573" s="1">
        <v>42835</v>
      </c>
      <c r="C2573" s="2">
        <v>0.58384259259259264</v>
      </c>
      <c r="D2573" t="s">
        <v>14394</v>
      </c>
      <c r="E2573" t="s">
        <v>22</v>
      </c>
      <c r="F2573" t="s">
        <v>14395</v>
      </c>
      <c r="G2573" s="14" t="s">
        <v>14396</v>
      </c>
      <c r="H2573" s="14" t="s">
        <v>14397</v>
      </c>
      <c r="I2573" t="s">
        <v>23</v>
      </c>
      <c r="K2573">
        <v>4</v>
      </c>
      <c r="L2573">
        <v>10</v>
      </c>
      <c r="M2573">
        <v>14</v>
      </c>
      <c r="N2573">
        <v>2</v>
      </c>
      <c r="O2573" t="s">
        <v>517</v>
      </c>
      <c r="P2573" t="s">
        <v>517</v>
      </c>
      <c r="Q2573" t="s">
        <v>517</v>
      </c>
      <c r="R2573" t="s">
        <v>517</v>
      </c>
      <c r="S2573" t="s">
        <v>517</v>
      </c>
      <c r="T2573" t="s">
        <v>517</v>
      </c>
      <c r="U2573" t="s">
        <v>517</v>
      </c>
      <c r="V2573" t="s">
        <v>517</v>
      </c>
      <c r="W2573" t="s">
        <v>517</v>
      </c>
      <c r="X2573" t="s">
        <v>517</v>
      </c>
      <c r="Y2573" t="s">
        <v>14398</v>
      </c>
      <c r="Z2573" s="1">
        <v>26180</v>
      </c>
      <c r="AA2573" t="s">
        <v>519</v>
      </c>
      <c r="AB2573">
        <v>45</v>
      </c>
      <c r="AC2573" t="s">
        <v>358</v>
      </c>
      <c r="AD2573" t="s">
        <v>492</v>
      </c>
      <c r="AF2573" t="s">
        <v>8308</v>
      </c>
      <c r="AG2573" t="s">
        <v>517</v>
      </c>
      <c r="AH2573" t="s">
        <v>517</v>
      </c>
      <c r="AI2573" t="s">
        <v>517</v>
      </c>
      <c r="AJ2573" t="s">
        <v>517</v>
      </c>
    </row>
    <row r="2574" spans="1:36" x14ac:dyDescent="0.25">
      <c r="A2574" s="13" t="s">
        <v>14409</v>
      </c>
      <c r="B2574" s="1">
        <v>42835</v>
      </c>
      <c r="C2574" s="2">
        <v>0.5759143518518518</v>
      </c>
      <c r="D2574" t="s">
        <v>14410</v>
      </c>
      <c r="E2574" t="s">
        <v>22</v>
      </c>
      <c r="F2574" t="s">
        <v>14411</v>
      </c>
      <c r="G2574" s="14" t="s">
        <v>14412</v>
      </c>
      <c r="H2574" s="14" t="s">
        <v>14413</v>
      </c>
      <c r="I2574" t="s">
        <v>23</v>
      </c>
      <c r="K2574">
        <v>4</v>
      </c>
      <c r="L2574">
        <v>10</v>
      </c>
      <c r="M2574">
        <v>13</v>
      </c>
      <c r="N2574">
        <v>2</v>
      </c>
      <c r="O2574" t="s">
        <v>14408</v>
      </c>
      <c r="P2574" t="s">
        <v>517</v>
      </c>
      <c r="Q2574" t="s">
        <v>517</v>
      </c>
      <c r="R2574" t="s">
        <v>517</v>
      </c>
      <c r="S2574" t="s">
        <v>517</v>
      </c>
      <c r="T2574" t="s">
        <v>517</v>
      </c>
      <c r="U2574" t="s">
        <v>517</v>
      </c>
      <c r="V2574" t="s">
        <v>517</v>
      </c>
      <c r="W2574" t="s">
        <v>672</v>
      </c>
      <c r="X2574" t="s">
        <v>622</v>
      </c>
      <c r="Y2574" t="s">
        <v>14414</v>
      </c>
      <c r="Z2574" s="1">
        <v>21066</v>
      </c>
      <c r="AA2574" t="s">
        <v>478</v>
      </c>
      <c r="AB2574">
        <v>59</v>
      </c>
      <c r="AC2574" t="s">
        <v>358</v>
      </c>
      <c r="AD2574" t="s">
        <v>483</v>
      </c>
      <c r="AF2574" t="s">
        <v>8313</v>
      </c>
      <c r="AG2574" t="s">
        <v>517</v>
      </c>
      <c r="AH2574" t="s">
        <v>517</v>
      </c>
      <c r="AI2574" t="s">
        <v>517</v>
      </c>
      <c r="AJ2574" t="s">
        <v>517</v>
      </c>
    </row>
    <row r="2575" spans="1:36" x14ac:dyDescent="0.25">
      <c r="A2575" s="13" t="s">
        <v>14416</v>
      </c>
      <c r="B2575" s="1">
        <v>42835</v>
      </c>
      <c r="C2575" s="2">
        <v>0.57143518518518521</v>
      </c>
      <c r="D2575" t="s">
        <v>13013</v>
      </c>
      <c r="E2575" t="s">
        <v>22</v>
      </c>
      <c r="F2575" t="s">
        <v>13014</v>
      </c>
      <c r="G2575" t="s">
        <v>13015</v>
      </c>
      <c r="H2575" t="s">
        <v>13016</v>
      </c>
      <c r="I2575" t="s">
        <v>24</v>
      </c>
      <c r="K2575">
        <v>4</v>
      </c>
      <c r="L2575">
        <v>10</v>
      </c>
      <c r="M2575">
        <v>13</v>
      </c>
      <c r="N2575">
        <v>2</v>
      </c>
      <c r="O2575" t="s">
        <v>13011</v>
      </c>
      <c r="P2575" t="s">
        <v>14415</v>
      </c>
      <c r="Q2575" t="s">
        <v>517</v>
      </c>
      <c r="R2575" t="s">
        <v>517</v>
      </c>
      <c r="S2575" t="s">
        <v>517</v>
      </c>
      <c r="T2575" t="s">
        <v>517</v>
      </c>
      <c r="U2575" t="s">
        <v>517</v>
      </c>
      <c r="V2575" t="s">
        <v>517</v>
      </c>
      <c r="W2575" t="s">
        <v>476</v>
      </c>
      <c r="X2575" t="s">
        <v>477</v>
      </c>
      <c r="Y2575" t="s">
        <v>8138</v>
      </c>
      <c r="Z2575">
        <v>32796</v>
      </c>
      <c r="AA2575" t="s">
        <v>13017</v>
      </c>
      <c r="AB2575">
        <v>27</v>
      </c>
      <c r="AC2575" t="s">
        <v>358</v>
      </c>
      <c r="AD2575" t="s">
        <v>482</v>
      </c>
      <c r="AF2575" t="s">
        <v>8313</v>
      </c>
      <c r="AG2575" t="s">
        <v>517</v>
      </c>
      <c r="AH2575" t="s">
        <v>517</v>
      </c>
      <c r="AI2575" t="s">
        <v>517</v>
      </c>
      <c r="AJ2575" t="s">
        <v>517</v>
      </c>
    </row>
    <row r="2576" spans="1:36" x14ac:dyDescent="0.25">
      <c r="A2576" s="13" t="s">
        <v>14418</v>
      </c>
      <c r="B2576" s="1">
        <v>42835</v>
      </c>
      <c r="C2576" s="2">
        <v>0.54452546296296289</v>
      </c>
      <c r="D2576" t="s">
        <v>14419</v>
      </c>
      <c r="E2576" t="s">
        <v>22</v>
      </c>
      <c r="F2576" t="s">
        <v>14420</v>
      </c>
      <c r="G2576" s="14" t="s">
        <v>14421</v>
      </c>
      <c r="H2576" s="14" t="s">
        <v>14422</v>
      </c>
      <c r="I2576" t="s">
        <v>23</v>
      </c>
      <c r="K2576">
        <v>4</v>
      </c>
      <c r="L2576">
        <v>10</v>
      </c>
      <c r="M2576">
        <v>13</v>
      </c>
      <c r="N2576">
        <v>2</v>
      </c>
      <c r="O2576" t="s">
        <v>14417</v>
      </c>
      <c r="P2576" t="s">
        <v>517</v>
      </c>
      <c r="Q2576" t="s">
        <v>517</v>
      </c>
      <c r="R2576" t="s">
        <v>517</v>
      </c>
      <c r="S2576" t="s">
        <v>517</v>
      </c>
      <c r="T2576" t="s">
        <v>517</v>
      </c>
      <c r="U2576" t="s">
        <v>517</v>
      </c>
      <c r="V2576" t="s">
        <v>517</v>
      </c>
      <c r="W2576" t="s">
        <v>476</v>
      </c>
      <c r="X2576" t="s">
        <v>846</v>
      </c>
      <c r="Y2576" t="s">
        <v>14423</v>
      </c>
      <c r="Z2576" s="1">
        <v>31481</v>
      </c>
      <c r="AA2576" t="s">
        <v>1308</v>
      </c>
      <c r="AB2576">
        <v>31</v>
      </c>
      <c r="AC2576" t="s">
        <v>358</v>
      </c>
      <c r="AD2576" t="s">
        <v>482</v>
      </c>
      <c r="AF2576" t="s">
        <v>8260</v>
      </c>
      <c r="AG2576" t="s">
        <v>517</v>
      </c>
      <c r="AH2576" t="s">
        <v>517</v>
      </c>
      <c r="AI2576" t="s">
        <v>517</v>
      </c>
      <c r="AJ2576" t="s">
        <v>517</v>
      </c>
    </row>
    <row r="2577" spans="1:36" x14ac:dyDescent="0.25">
      <c r="A2577" s="13" t="s">
        <v>14425</v>
      </c>
      <c r="B2577" s="1">
        <v>42835</v>
      </c>
      <c r="C2577" s="2">
        <v>0.51874999999999993</v>
      </c>
      <c r="D2577" t="s">
        <v>14426</v>
      </c>
      <c r="E2577" t="s">
        <v>542</v>
      </c>
      <c r="F2577" t="s">
        <v>14427</v>
      </c>
      <c r="G2577" t="s">
        <v>14428</v>
      </c>
      <c r="H2577" t="s">
        <v>14429</v>
      </c>
      <c r="I2577" t="s">
        <v>23</v>
      </c>
      <c r="K2577">
        <v>4</v>
      </c>
      <c r="L2577">
        <v>10</v>
      </c>
      <c r="M2577">
        <v>12</v>
      </c>
      <c r="N2577">
        <v>2</v>
      </c>
      <c r="O2577" t="s">
        <v>14424</v>
      </c>
      <c r="P2577" t="s">
        <v>517</v>
      </c>
      <c r="Q2577" t="s">
        <v>517</v>
      </c>
      <c r="R2577" t="s">
        <v>517</v>
      </c>
      <c r="S2577" t="s">
        <v>517</v>
      </c>
      <c r="T2577" t="s">
        <v>517</v>
      </c>
      <c r="U2577" t="s">
        <v>517</v>
      </c>
      <c r="V2577" t="s">
        <v>517</v>
      </c>
      <c r="W2577" t="s">
        <v>589</v>
      </c>
      <c r="X2577" t="s">
        <v>590</v>
      </c>
      <c r="Y2577" t="s">
        <v>14430</v>
      </c>
      <c r="Z2577">
        <v>26818</v>
      </c>
      <c r="AA2577" t="s">
        <v>14431</v>
      </c>
      <c r="AB2577">
        <v>43</v>
      </c>
      <c r="AC2577" t="s">
        <v>358</v>
      </c>
      <c r="AD2577" t="s">
        <v>482</v>
      </c>
      <c r="AF2577" t="s">
        <v>517</v>
      </c>
      <c r="AG2577" t="s">
        <v>517</v>
      </c>
      <c r="AH2577" t="s">
        <v>517</v>
      </c>
      <c r="AI2577" t="s">
        <v>517</v>
      </c>
      <c r="AJ2577" t="s">
        <v>517</v>
      </c>
    </row>
    <row r="2578" spans="1:36" x14ac:dyDescent="0.25">
      <c r="A2578" s="13" t="s">
        <v>14432</v>
      </c>
      <c r="B2578" s="1">
        <v>42835</v>
      </c>
      <c r="C2578" s="2">
        <v>0.48893518518518514</v>
      </c>
      <c r="D2578" t="s">
        <v>14345</v>
      </c>
      <c r="E2578" t="s">
        <v>22</v>
      </c>
      <c r="F2578" t="s">
        <v>14346</v>
      </c>
      <c r="G2578" s="14" t="s">
        <v>14347</v>
      </c>
      <c r="H2578" s="14" t="s">
        <v>14348</v>
      </c>
      <c r="I2578" t="s">
        <v>25</v>
      </c>
      <c r="K2578">
        <v>4</v>
      </c>
      <c r="L2578">
        <v>10</v>
      </c>
      <c r="M2578">
        <v>11</v>
      </c>
      <c r="N2578">
        <v>2</v>
      </c>
      <c r="O2578" t="s">
        <v>517</v>
      </c>
      <c r="P2578" t="s">
        <v>517</v>
      </c>
      <c r="Q2578" t="s">
        <v>517</v>
      </c>
      <c r="R2578" t="s">
        <v>517</v>
      </c>
      <c r="S2578" t="s">
        <v>517</v>
      </c>
      <c r="T2578" t="s">
        <v>517</v>
      </c>
      <c r="U2578" t="s">
        <v>517</v>
      </c>
      <c r="V2578" t="s">
        <v>517</v>
      </c>
      <c r="W2578" t="s">
        <v>517</v>
      </c>
      <c r="X2578" t="s">
        <v>517</v>
      </c>
      <c r="Y2578" t="s">
        <v>14349</v>
      </c>
      <c r="Z2578" s="1">
        <v>32511</v>
      </c>
      <c r="AA2578" t="s">
        <v>529</v>
      </c>
      <c r="AB2578">
        <v>28</v>
      </c>
      <c r="AC2578" t="s">
        <v>358</v>
      </c>
      <c r="AD2578" t="s">
        <v>482</v>
      </c>
      <c r="AF2578" t="s">
        <v>8313</v>
      </c>
      <c r="AG2578" t="s">
        <v>517</v>
      </c>
      <c r="AH2578" t="s">
        <v>517</v>
      </c>
      <c r="AI2578" t="s">
        <v>517</v>
      </c>
      <c r="AJ2578" t="s">
        <v>517</v>
      </c>
    </row>
    <row r="2579" spans="1:36" x14ac:dyDescent="0.25">
      <c r="A2579" s="13" t="s">
        <v>14434</v>
      </c>
      <c r="B2579" s="1">
        <v>42835</v>
      </c>
      <c r="C2579" s="2">
        <v>0.48741898148148149</v>
      </c>
      <c r="D2579" t="s">
        <v>14435</v>
      </c>
      <c r="E2579" t="s">
        <v>22</v>
      </c>
      <c r="F2579" t="s">
        <v>14436</v>
      </c>
      <c r="G2579" s="14" t="s">
        <v>14437</v>
      </c>
      <c r="H2579" s="14" t="s">
        <v>14438</v>
      </c>
      <c r="I2579" t="s">
        <v>23</v>
      </c>
      <c r="K2579">
        <v>4</v>
      </c>
      <c r="L2579">
        <v>10</v>
      </c>
      <c r="M2579">
        <v>11</v>
      </c>
      <c r="N2579">
        <v>2</v>
      </c>
      <c r="O2579" t="s">
        <v>14433</v>
      </c>
      <c r="P2579" t="s">
        <v>517</v>
      </c>
      <c r="Q2579" t="s">
        <v>517</v>
      </c>
      <c r="R2579" t="s">
        <v>517</v>
      </c>
      <c r="S2579" t="s">
        <v>517</v>
      </c>
      <c r="T2579" t="s">
        <v>517</v>
      </c>
      <c r="U2579" t="s">
        <v>517</v>
      </c>
      <c r="V2579" t="s">
        <v>517</v>
      </c>
      <c r="W2579" t="s">
        <v>589</v>
      </c>
      <c r="X2579" t="s">
        <v>590</v>
      </c>
      <c r="Y2579" t="s">
        <v>14439</v>
      </c>
      <c r="Z2579" s="1">
        <v>28656</v>
      </c>
      <c r="AA2579" t="s">
        <v>14440</v>
      </c>
      <c r="AB2579">
        <v>38</v>
      </c>
      <c r="AC2579" t="s">
        <v>358</v>
      </c>
      <c r="AD2579" t="s">
        <v>492</v>
      </c>
      <c r="AF2579" t="s">
        <v>517</v>
      </c>
      <c r="AG2579" t="s">
        <v>517</v>
      </c>
      <c r="AH2579" t="s">
        <v>517</v>
      </c>
      <c r="AI2579" t="s">
        <v>517</v>
      </c>
      <c r="AJ2579" t="s">
        <v>517</v>
      </c>
    </row>
    <row r="2580" spans="1:36" x14ac:dyDescent="0.25">
      <c r="A2580" s="13" t="s">
        <v>14441</v>
      </c>
      <c r="B2580" s="1">
        <v>42835</v>
      </c>
      <c r="C2580" s="2">
        <v>0.47407407407407409</v>
      </c>
      <c r="D2580" t="s">
        <v>14442</v>
      </c>
      <c r="E2580" t="s">
        <v>22</v>
      </c>
      <c r="F2580" t="s">
        <v>14443</v>
      </c>
      <c r="G2580" s="14" t="s">
        <v>14444</v>
      </c>
      <c r="H2580" s="14" t="s">
        <v>14445</v>
      </c>
      <c r="I2580" t="s">
        <v>24</v>
      </c>
      <c r="K2580">
        <v>4</v>
      </c>
      <c r="L2580">
        <v>10</v>
      </c>
      <c r="M2580">
        <v>11</v>
      </c>
      <c r="N2580">
        <v>2</v>
      </c>
      <c r="O2580" t="s">
        <v>517</v>
      </c>
      <c r="P2580" t="s">
        <v>517</v>
      </c>
      <c r="Q2580" t="s">
        <v>517</v>
      </c>
      <c r="R2580" t="s">
        <v>517</v>
      </c>
      <c r="S2580" t="s">
        <v>517</v>
      </c>
      <c r="T2580" t="s">
        <v>517</v>
      </c>
      <c r="U2580" t="s">
        <v>517</v>
      </c>
      <c r="V2580" t="s">
        <v>517</v>
      </c>
      <c r="W2580" t="s">
        <v>517</v>
      </c>
      <c r="X2580" t="s">
        <v>517</v>
      </c>
      <c r="Y2580" t="s">
        <v>517</v>
      </c>
      <c r="Z2580" s="1" t="s">
        <v>517</v>
      </c>
      <c r="AA2580" t="s">
        <v>5300</v>
      </c>
      <c r="AB2580" t="s">
        <v>517</v>
      </c>
      <c r="AC2580" t="s">
        <v>358</v>
      </c>
      <c r="AD2580" t="s">
        <v>517</v>
      </c>
      <c r="AF2580" t="s">
        <v>517</v>
      </c>
      <c r="AG2580" t="s">
        <v>517</v>
      </c>
      <c r="AH2580" t="s">
        <v>517</v>
      </c>
      <c r="AI2580" t="s">
        <v>517</v>
      </c>
      <c r="AJ2580" t="s">
        <v>517</v>
      </c>
    </row>
    <row r="2581" spans="1:36" x14ac:dyDescent="0.25">
      <c r="A2581" s="13" t="s">
        <v>14447</v>
      </c>
      <c r="B2581" s="1">
        <v>42835</v>
      </c>
      <c r="C2581" s="2">
        <v>0.45392361111111112</v>
      </c>
      <c r="D2581" t="s">
        <v>14448</v>
      </c>
      <c r="E2581" t="s">
        <v>22</v>
      </c>
      <c r="F2581" t="s">
        <v>14449</v>
      </c>
      <c r="G2581" s="14" t="s">
        <v>14450</v>
      </c>
      <c r="H2581" s="14" t="s">
        <v>14451</v>
      </c>
      <c r="I2581" t="s">
        <v>23</v>
      </c>
      <c r="K2581">
        <v>4</v>
      </c>
      <c r="L2581">
        <v>10</v>
      </c>
      <c r="M2581">
        <v>10</v>
      </c>
      <c r="N2581">
        <v>2</v>
      </c>
      <c r="O2581" t="s">
        <v>14446</v>
      </c>
      <c r="P2581" t="s">
        <v>517</v>
      </c>
      <c r="Q2581" t="s">
        <v>517</v>
      </c>
      <c r="R2581" t="s">
        <v>517</v>
      </c>
      <c r="S2581" t="s">
        <v>517</v>
      </c>
      <c r="T2581" t="s">
        <v>517</v>
      </c>
      <c r="U2581" t="s">
        <v>517</v>
      </c>
      <c r="V2581" t="s">
        <v>517</v>
      </c>
      <c r="W2581" t="s">
        <v>526</v>
      </c>
      <c r="X2581" t="s">
        <v>527</v>
      </c>
      <c r="Y2581" t="s">
        <v>14452</v>
      </c>
      <c r="Z2581" s="1">
        <v>31286</v>
      </c>
      <c r="AA2581" t="s">
        <v>14453</v>
      </c>
      <c r="AB2581">
        <v>31</v>
      </c>
      <c r="AC2581" t="s">
        <v>357</v>
      </c>
      <c r="AD2581" t="s">
        <v>495</v>
      </c>
      <c r="AF2581" t="s">
        <v>517</v>
      </c>
      <c r="AG2581" t="s">
        <v>517</v>
      </c>
      <c r="AH2581" t="s">
        <v>517</v>
      </c>
      <c r="AI2581" t="s">
        <v>517</v>
      </c>
      <c r="AJ2581" t="s">
        <v>517</v>
      </c>
    </row>
    <row r="2582" spans="1:36" x14ac:dyDescent="0.25">
      <c r="A2582" s="13" t="s">
        <v>14454</v>
      </c>
      <c r="B2582" s="1">
        <v>42835</v>
      </c>
      <c r="C2582" s="2">
        <v>0.45358796296296294</v>
      </c>
      <c r="D2582" t="s">
        <v>14455</v>
      </c>
      <c r="E2582" t="s">
        <v>22</v>
      </c>
      <c r="F2582" t="s">
        <v>14456</v>
      </c>
      <c r="G2582" s="14" t="s">
        <v>14457</v>
      </c>
      <c r="H2582" s="14" t="s">
        <v>14458</v>
      </c>
      <c r="I2582" t="s">
        <v>21</v>
      </c>
      <c r="K2582">
        <v>4</v>
      </c>
      <c r="L2582">
        <v>10</v>
      </c>
      <c r="M2582">
        <v>10</v>
      </c>
      <c r="N2582">
        <v>2</v>
      </c>
      <c r="O2582" t="s">
        <v>517</v>
      </c>
      <c r="P2582" t="s">
        <v>517</v>
      </c>
      <c r="Q2582" t="s">
        <v>517</v>
      </c>
      <c r="R2582" t="s">
        <v>517</v>
      </c>
      <c r="S2582" t="s">
        <v>517</v>
      </c>
      <c r="T2582" t="s">
        <v>517</v>
      </c>
      <c r="U2582" t="s">
        <v>517</v>
      </c>
      <c r="V2582" t="s">
        <v>517</v>
      </c>
      <c r="W2582" t="s">
        <v>517</v>
      </c>
      <c r="X2582" t="s">
        <v>517</v>
      </c>
      <c r="Y2582" t="s">
        <v>14459</v>
      </c>
      <c r="Z2582" s="1">
        <v>33536</v>
      </c>
      <c r="AA2582" t="s">
        <v>546</v>
      </c>
      <c r="AB2582">
        <v>25</v>
      </c>
      <c r="AC2582" t="s">
        <v>358</v>
      </c>
      <c r="AD2582" t="s">
        <v>496</v>
      </c>
      <c r="AF2582" t="s">
        <v>8295</v>
      </c>
      <c r="AG2582" t="s">
        <v>8263</v>
      </c>
      <c r="AH2582" t="s">
        <v>8313</v>
      </c>
      <c r="AI2582" t="s">
        <v>517</v>
      </c>
      <c r="AJ2582" t="s">
        <v>517</v>
      </c>
    </row>
    <row r="2583" spans="1:36" x14ac:dyDescent="0.25">
      <c r="A2583" s="13" t="s">
        <v>14460</v>
      </c>
      <c r="B2583" s="1">
        <v>42835</v>
      </c>
      <c r="C2583" s="2">
        <v>0.44960648148148147</v>
      </c>
      <c r="D2583" t="s">
        <v>14461</v>
      </c>
      <c r="E2583" t="s">
        <v>13864</v>
      </c>
      <c r="F2583" t="s">
        <v>14462</v>
      </c>
      <c r="G2583" s="14" t="s">
        <v>14463</v>
      </c>
      <c r="H2583" s="14" t="s">
        <v>14464</v>
      </c>
      <c r="I2583" t="s">
        <v>21</v>
      </c>
      <c r="K2583">
        <v>4</v>
      </c>
      <c r="L2583">
        <v>10</v>
      </c>
      <c r="M2583">
        <v>10</v>
      </c>
      <c r="N2583">
        <v>2</v>
      </c>
      <c r="O2583" t="s">
        <v>517</v>
      </c>
      <c r="P2583" t="s">
        <v>517</v>
      </c>
      <c r="Q2583" t="s">
        <v>517</v>
      </c>
      <c r="R2583" t="s">
        <v>517</v>
      </c>
      <c r="S2583" t="s">
        <v>517</v>
      </c>
      <c r="T2583" t="s">
        <v>517</v>
      </c>
      <c r="U2583" t="s">
        <v>517</v>
      </c>
      <c r="V2583" t="s">
        <v>517</v>
      </c>
      <c r="W2583" t="s">
        <v>517</v>
      </c>
      <c r="X2583" t="s">
        <v>517</v>
      </c>
      <c r="Y2583" t="s">
        <v>14465</v>
      </c>
      <c r="Z2583" s="1">
        <v>33849</v>
      </c>
      <c r="AA2583" t="s">
        <v>529</v>
      </c>
      <c r="AB2583">
        <v>24</v>
      </c>
      <c r="AC2583" t="s">
        <v>358</v>
      </c>
      <c r="AD2583" t="s">
        <v>501</v>
      </c>
      <c r="AF2583" t="s">
        <v>517</v>
      </c>
      <c r="AG2583" t="s">
        <v>517</v>
      </c>
      <c r="AH2583" t="s">
        <v>517</v>
      </c>
      <c r="AI2583" t="s">
        <v>517</v>
      </c>
      <c r="AJ2583" t="s">
        <v>517</v>
      </c>
    </row>
    <row r="2584" spans="1:36" x14ac:dyDescent="0.25">
      <c r="A2584" s="13" t="s">
        <v>14466</v>
      </c>
      <c r="B2584" s="1">
        <v>42835</v>
      </c>
      <c r="C2584" s="2">
        <v>0.41086805555555556</v>
      </c>
      <c r="D2584" t="s">
        <v>14066</v>
      </c>
      <c r="E2584" t="s">
        <v>22</v>
      </c>
      <c r="F2584" t="s">
        <v>14067</v>
      </c>
      <c r="G2584" t="s">
        <v>10537</v>
      </c>
      <c r="H2584" t="s">
        <v>14068</v>
      </c>
      <c r="I2584" t="s">
        <v>23</v>
      </c>
      <c r="K2584">
        <v>4</v>
      </c>
      <c r="L2584">
        <v>10</v>
      </c>
      <c r="M2584">
        <v>9</v>
      </c>
      <c r="N2584">
        <v>2</v>
      </c>
      <c r="O2584" t="s">
        <v>10534</v>
      </c>
      <c r="P2584" t="s">
        <v>517</v>
      </c>
      <c r="Q2584" t="s">
        <v>517</v>
      </c>
      <c r="R2584" t="s">
        <v>517</v>
      </c>
      <c r="S2584" t="s">
        <v>517</v>
      </c>
      <c r="T2584" t="s">
        <v>517</v>
      </c>
      <c r="U2584" t="s">
        <v>517</v>
      </c>
      <c r="V2584" t="s">
        <v>517</v>
      </c>
      <c r="W2584" t="s">
        <v>526</v>
      </c>
      <c r="X2584" t="s">
        <v>1016</v>
      </c>
      <c r="Y2584" t="s">
        <v>10539</v>
      </c>
      <c r="Z2584">
        <v>34972</v>
      </c>
      <c r="AA2584" t="s">
        <v>1542</v>
      </c>
      <c r="AB2584">
        <v>21</v>
      </c>
      <c r="AC2584" t="s">
        <v>358</v>
      </c>
      <c r="AD2584" t="s">
        <v>499</v>
      </c>
      <c r="AF2584" t="s">
        <v>517</v>
      </c>
      <c r="AG2584" t="s">
        <v>517</v>
      </c>
      <c r="AH2584" t="s">
        <v>517</v>
      </c>
      <c r="AI2584" t="s">
        <v>517</v>
      </c>
      <c r="AJ2584" t="s">
        <v>517</v>
      </c>
    </row>
    <row r="2585" spans="1:36" x14ac:dyDescent="0.25">
      <c r="A2585" s="13" t="s">
        <v>14467</v>
      </c>
      <c r="B2585" s="1">
        <v>42835</v>
      </c>
      <c r="C2585" s="2">
        <v>0.35980324074074077</v>
      </c>
      <c r="D2585" t="s">
        <v>14468</v>
      </c>
      <c r="E2585" t="s">
        <v>22</v>
      </c>
      <c r="F2585" t="s">
        <v>14469</v>
      </c>
      <c r="G2585" s="14" t="s">
        <v>14470</v>
      </c>
      <c r="H2585" s="14" t="s">
        <v>14471</v>
      </c>
      <c r="I2585" t="s">
        <v>25</v>
      </c>
      <c r="K2585">
        <v>4</v>
      </c>
      <c r="L2585">
        <v>10</v>
      </c>
      <c r="M2585">
        <v>8</v>
      </c>
      <c r="N2585">
        <v>2</v>
      </c>
      <c r="O2585" t="s">
        <v>517</v>
      </c>
      <c r="P2585" t="s">
        <v>517</v>
      </c>
      <c r="Q2585" t="s">
        <v>517</v>
      </c>
      <c r="R2585" t="s">
        <v>517</v>
      </c>
      <c r="S2585" t="s">
        <v>517</v>
      </c>
      <c r="T2585" t="s">
        <v>517</v>
      </c>
      <c r="U2585" t="s">
        <v>517</v>
      </c>
      <c r="V2585" t="s">
        <v>517</v>
      </c>
      <c r="W2585" t="s">
        <v>517</v>
      </c>
      <c r="X2585" t="s">
        <v>517</v>
      </c>
      <c r="Y2585" t="s">
        <v>14472</v>
      </c>
      <c r="Z2585" s="1">
        <v>32852</v>
      </c>
      <c r="AA2585" t="s">
        <v>529</v>
      </c>
      <c r="AB2585">
        <v>27</v>
      </c>
      <c r="AC2585" t="s">
        <v>358</v>
      </c>
      <c r="AD2585" t="s">
        <v>509</v>
      </c>
      <c r="AF2585" t="s">
        <v>517</v>
      </c>
      <c r="AG2585" t="s">
        <v>517</v>
      </c>
      <c r="AH2585" t="s">
        <v>517</v>
      </c>
      <c r="AI2585" t="s">
        <v>517</v>
      </c>
      <c r="AJ2585" t="s">
        <v>517</v>
      </c>
    </row>
    <row r="2586" spans="1:36" x14ac:dyDescent="0.25">
      <c r="A2586" s="13" t="s">
        <v>14473</v>
      </c>
      <c r="B2586" s="1">
        <v>42835</v>
      </c>
      <c r="C2586" s="2">
        <v>0.33631944444444445</v>
      </c>
      <c r="D2586" t="s">
        <v>13515</v>
      </c>
      <c r="E2586" t="s">
        <v>13516</v>
      </c>
      <c r="F2586" t="s">
        <v>13517</v>
      </c>
      <c r="G2586" s="14" t="s">
        <v>13518</v>
      </c>
      <c r="H2586" s="14" t="s">
        <v>13519</v>
      </c>
      <c r="I2586" t="s">
        <v>23</v>
      </c>
      <c r="K2586">
        <v>4</v>
      </c>
      <c r="L2586">
        <v>10</v>
      </c>
      <c r="M2586">
        <v>8</v>
      </c>
      <c r="N2586">
        <v>2</v>
      </c>
      <c r="O2586" t="s">
        <v>13513</v>
      </c>
      <c r="P2586" t="s">
        <v>517</v>
      </c>
      <c r="Q2586" t="s">
        <v>517</v>
      </c>
      <c r="R2586" t="s">
        <v>517</v>
      </c>
      <c r="S2586" t="s">
        <v>517</v>
      </c>
      <c r="T2586" t="s">
        <v>517</v>
      </c>
      <c r="U2586" t="s">
        <v>517</v>
      </c>
      <c r="V2586" t="s">
        <v>517</v>
      </c>
      <c r="W2586" t="s">
        <v>621</v>
      </c>
      <c r="X2586" t="s">
        <v>579</v>
      </c>
      <c r="Y2586" t="s">
        <v>13520</v>
      </c>
      <c r="Z2586" s="1">
        <v>29574</v>
      </c>
      <c r="AA2586" t="s">
        <v>3314</v>
      </c>
      <c r="AB2586">
        <v>36</v>
      </c>
      <c r="AC2586" t="s">
        <v>358</v>
      </c>
      <c r="AD2586" t="s">
        <v>482</v>
      </c>
      <c r="AF2586" t="s">
        <v>8313</v>
      </c>
      <c r="AG2586" t="s">
        <v>517</v>
      </c>
      <c r="AH2586" t="s">
        <v>517</v>
      </c>
      <c r="AI2586" t="s">
        <v>517</v>
      </c>
      <c r="AJ2586" t="s">
        <v>517</v>
      </c>
    </row>
    <row r="2587" spans="1:36" x14ac:dyDescent="0.25">
      <c r="A2587" s="13" t="s">
        <v>14474</v>
      </c>
      <c r="B2587" s="1">
        <v>42835</v>
      </c>
      <c r="C2587" s="2">
        <v>0.10405092592592592</v>
      </c>
      <c r="D2587" t="s">
        <v>13222</v>
      </c>
      <c r="E2587" t="s">
        <v>22</v>
      </c>
      <c r="F2587" t="s">
        <v>14475</v>
      </c>
      <c r="G2587" s="14" t="s">
        <v>13224</v>
      </c>
      <c r="H2587" s="14" t="s">
        <v>14476</v>
      </c>
      <c r="I2587" t="s">
        <v>23</v>
      </c>
      <c r="K2587">
        <v>4</v>
      </c>
      <c r="L2587">
        <v>10</v>
      </c>
      <c r="M2587">
        <v>2</v>
      </c>
      <c r="N2587">
        <v>2</v>
      </c>
      <c r="O2587" t="s">
        <v>13220</v>
      </c>
      <c r="P2587" t="s">
        <v>517</v>
      </c>
      <c r="Q2587" t="s">
        <v>517</v>
      </c>
      <c r="R2587" t="s">
        <v>517</v>
      </c>
      <c r="S2587" t="s">
        <v>517</v>
      </c>
      <c r="T2587" t="s">
        <v>517</v>
      </c>
      <c r="U2587" t="s">
        <v>517</v>
      </c>
      <c r="V2587" t="s">
        <v>517</v>
      </c>
      <c r="W2587" t="s">
        <v>537</v>
      </c>
      <c r="X2587" t="s">
        <v>590</v>
      </c>
      <c r="Y2587" t="s">
        <v>517</v>
      </c>
      <c r="Z2587" s="1" t="s">
        <v>517</v>
      </c>
      <c r="AA2587" t="s">
        <v>1064</v>
      </c>
      <c r="AB2587" t="s">
        <v>517</v>
      </c>
      <c r="AC2587" t="s">
        <v>358</v>
      </c>
      <c r="AD2587" t="s">
        <v>517</v>
      </c>
      <c r="AF2587" t="s">
        <v>8253</v>
      </c>
      <c r="AG2587" t="s">
        <v>8295</v>
      </c>
      <c r="AH2587" t="s">
        <v>517</v>
      </c>
      <c r="AI2587" t="s">
        <v>517</v>
      </c>
      <c r="AJ2587" t="s">
        <v>517</v>
      </c>
    </row>
    <row r="2588" spans="1:36" x14ac:dyDescent="0.25">
      <c r="A2588" s="13" t="s">
        <v>14477</v>
      </c>
      <c r="B2588" s="1">
        <v>42837</v>
      </c>
      <c r="C2588" s="2">
        <v>0.53789351851851852</v>
      </c>
      <c r="D2588" t="s">
        <v>14478</v>
      </c>
      <c r="E2588" t="s">
        <v>2525</v>
      </c>
      <c r="F2588" t="s">
        <v>14479</v>
      </c>
      <c r="G2588" s="14" t="s">
        <v>14480</v>
      </c>
      <c r="H2588" s="14" t="s">
        <v>14481</v>
      </c>
      <c r="I2588" t="s">
        <v>23</v>
      </c>
      <c r="K2588">
        <v>4</v>
      </c>
      <c r="L2588">
        <v>12</v>
      </c>
      <c r="M2588">
        <v>12</v>
      </c>
      <c r="N2588">
        <v>4</v>
      </c>
      <c r="O2588" t="s">
        <v>517</v>
      </c>
      <c r="P2588" t="s">
        <v>517</v>
      </c>
      <c r="Q2588" t="s">
        <v>517</v>
      </c>
      <c r="R2588" t="s">
        <v>517</v>
      </c>
      <c r="S2588" t="s">
        <v>517</v>
      </c>
      <c r="T2588" t="s">
        <v>517</v>
      </c>
      <c r="U2588" t="s">
        <v>517</v>
      </c>
      <c r="V2588" t="s">
        <v>517</v>
      </c>
      <c r="W2588" t="s">
        <v>517</v>
      </c>
      <c r="X2588" t="s">
        <v>517</v>
      </c>
      <c r="Y2588" t="s">
        <v>517</v>
      </c>
      <c r="Z2588" s="1" t="s">
        <v>517</v>
      </c>
      <c r="AA2588" t="s">
        <v>14482</v>
      </c>
      <c r="AB2588" t="s">
        <v>517</v>
      </c>
      <c r="AC2588" t="s">
        <v>358</v>
      </c>
      <c r="AD2588" t="s">
        <v>517</v>
      </c>
      <c r="AF2588" t="s">
        <v>517</v>
      </c>
      <c r="AG2588" t="s">
        <v>517</v>
      </c>
      <c r="AH2588" t="s">
        <v>517</v>
      </c>
      <c r="AI2588" t="s">
        <v>517</v>
      </c>
      <c r="AJ2588" t="s">
        <v>517</v>
      </c>
    </row>
    <row r="2589" spans="1:36" x14ac:dyDescent="0.25">
      <c r="A2589" s="13" t="s">
        <v>14483</v>
      </c>
      <c r="B2589" s="1">
        <v>42837</v>
      </c>
      <c r="C2589" s="2">
        <v>0.53472222222222221</v>
      </c>
      <c r="D2589" t="s">
        <v>13079</v>
      </c>
      <c r="E2589" t="s">
        <v>22</v>
      </c>
      <c r="F2589" t="s">
        <v>13080</v>
      </c>
      <c r="G2589" s="14" t="s">
        <v>13081</v>
      </c>
      <c r="H2589" s="14" t="s">
        <v>13082</v>
      </c>
      <c r="I2589" t="s">
        <v>23</v>
      </c>
      <c r="K2589">
        <v>4</v>
      </c>
      <c r="L2589">
        <v>12</v>
      </c>
      <c r="M2589">
        <v>12</v>
      </c>
      <c r="N2589">
        <v>4</v>
      </c>
      <c r="O2589" t="s">
        <v>13077</v>
      </c>
      <c r="P2589" t="s">
        <v>517</v>
      </c>
      <c r="Q2589" t="s">
        <v>517</v>
      </c>
      <c r="R2589" t="s">
        <v>517</v>
      </c>
      <c r="S2589" t="s">
        <v>517</v>
      </c>
      <c r="T2589" t="s">
        <v>517</v>
      </c>
      <c r="U2589" t="s">
        <v>517</v>
      </c>
      <c r="V2589" t="s">
        <v>517</v>
      </c>
      <c r="W2589" t="s">
        <v>1737</v>
      </c>
      <c r="X2589" t="s">
        <v>527</v>
      </c>
      <c r="Y2589" t="s">
        <v>13083</v>
      </c>
      <c r="Z2589" s="1">
        <v>32643</v>
      </c>
      <c r="AA2589" t="s">
        <v>529</v>
      </c>
      <c r="AB2589">
        <v>27</v>
      </c>
      <c r="AC2589" t="s">
        <v>357</v>
      </c>
      <c r="AD2589" t="s">
        <v>487</v>
      </c>
      <c r="AF2589" t="s">
        <v>517</v>
      </c>
      <c r="AG2589" t="s">
        <v>517</v>
      </c>
      <c r="AH2589" t="s">
        <v>517</v>
      </c>
      <c r="AI2589" t="s">
        <v>517</v>
      </c>
      <c r="AJ2589" t="s">
        <v>517</v>
      </c>
    </row>
    <row r="2590" spans="1:36" x14ac:dyDescent="0.25">
      <c r="A2590" s="13" t="s">
        <v>14484</v>
      </c>
      <c r="B2590" s="1">
        <v>42837</v>
      </c>
      <c r="C2590" s="2">
        <v>0.48208333333333336</v>
      </c>
      <c r="D2590" t="s">
        <v>14485</v>
      </c>
      <c r="E2590" t="s">
        <v>22</v>
      </c>
      <c r="F2590" t="s">
        <v>14486</v>
      </c>
      <c r="G2590" s="14" t="s">
        <v>14487</v>
      </c>
      <c r="H2590" s="14" t="s">
        <v>14488</v>
      </c>
      <c r="I2590" t="s">
        <v>25</v>
      </c>
      <c r="K2590">
        <v>4</v>
      </c>
      <c r="L2590">
        <v>12</v>
      </c>
      <c r="M2590">
        <v>11</v>
      </c>
      <c r="N2590">
        <v>4</v>
      </c>
      <c r="O2590" t="s">
        <v>517</v>
      </c>
      <c r="P2590" t="s">
        <v>517</v>
      </c>
      <c r="Q2590" t="s">
        <v>517</v>
      </c>
      <c r="R2590" t="s">
        <v>517</v>
      </c>
      <c r="S2590" t="s">
        <v>517</v>
      </c>
      <c r="T2590" t="s">
        <v>517</v>
      </c>
      <c r="U2590" t="s">
        <v>517</v>
      </c>
      <c r="V2590" t="s">
        <v>517</v>
      </c>
      <c r="W2590" t="s">
        <v>517</v>
      </c>
      <c r="X2590" t="s">
        <v>517</v>
      </c>
      <c r="Y2590" t="s">
        <v>14489</v>
      </c>
      <c r="Z2590" s="1">
        <v>33530</v>
      </c>
      <c r="AA2590" t="s">
        <v>3369</v>
      </c>
      <c r="AB2590">
        <v>25</v>
      </c>
      <c r="AC2590" t="s">
        <v>358</v>
      </c>
      <c r="AD2590" t="s">
        <v>505</v>
      </c>
      <c r="AF2590" t="s">
        <v>8308</v>
      </c>
      <c r="AG2590" t="s">
        <v>8260</v>
      </c>
      <c r="AH2590" t="s">
        <v>517</v>
      </c>
      <c r="AI2590" t="s">
        <v>517</v>
      </c>
      <c r="AJ2590" t="s">
        <v>517</v>
      </c>
    </row>
    <row r="2591" spans="1:36" x14ac:dyDescent="0.25">
      <c r="A2591" s="13" t="s">
        <v>14490</v>
      </c>
      <c r="B2591" s="1">
        <v>42837</v>
      </c>
      <c r="C2591" s="2">
        <v>0.45315972222222217</v>
      </c>
      <c r="D2591" t="s">
        <v>14491</v>
      </c>
      <c r="E2591" t="s">
        <v>22</v>
      </c>
      <c r="F2591" t="s">
        <v>14492</v>
      </c>
      <c r="G2591" s="14" t="s">
        <v>14493</v>
      </c>
      <c r="H2591" s="14" t="s">
        <v>14494</v>
      </c>
      <c r="I2591" t="s">
        <v>21</v>
      </c>
      <c r="K2591">
        <v>4</v>
      </c>
      <c r="L2591">
        <v>12</v>
      </c>
      <c r="M2591">
        <v>10</v>
      </c>
      <c r="N2591">
        <v>4</v>
      </c>
      <c r="O2591" t="s">
        <v>517</v>
      </c>
      <c r="P2591" t="s">
        <v>517</v>
      </c>
      <c r="Q2591" t="s">
        <v>517</v>
      </c>
      <c r="R2591" t="s">
        <v>517</v>
      </c>
      <c r="S2591" t="s">
        <v>517</v>
      </c>
      <c r="T2591" t="s">
        <v>517</v>
      </c>
      <c r="U2591" t="s">
        <v>517</v>
      </c>
      <c r="V2591" t="s">
        <v>517</v>
      </c>
      <c r="W2591" t="s">
        <v>517</v>
      </c>
      <c r="X2591" t="s">
        <v>517</v>
      </c>
      <c r="Y2591" t="s">
        <v>14495</v>
      </c>
      <c r="Z2591" s="1">
        <v>26497</v>
      </c>
      <c r="AA2591" t="s">
        <v>14496</v>
      </c>
      <c r="AB2591">
        <v>44</v>
      </c>
      <c r="AC2591" t="s">
        <v>358</v>
      </c>
      <c r="AD2591" t="s">
        <v>493</v>
      </c>
      <c r="AF2591" t="s">
        <v>8304</v>
      </c>
      <c r="AG2591" t="s">
        <v>8305</v>
      </c>
      <c r="AH2591" t="s">
        <v>8259</v>
      </c>
      <c r="AI2591" t="s">
        <v>8263</v>
      </c>
      <c r="AJ2591" t="s">
        <v>517</v>
      </c>
    </row>
    <row r="2592" spans="1:36" x14ac:dyDescent="0.25">
      <c r="A2592" s="13" t="s">
        <v>14497</v>
      </c>
      <c r="B2592" s="1">
        <v>42837</v>
      </c>
      <c r="C2592" s="2">
        <v>0.39724537037037039</v>
      </c>
      <c r="D2592" t="s">
        <v>14498</v>
      </c>
      <c r="E2592" t="s">
        <v>22</v>
      </c>
      <c r="F2592" t="s">
        <v>14499</v>
      </c>
      <c r="G2592" s="14" t="s">
        <v>14500</v>
      </c>
      <c r="H2592" s="14" t="s">
        <v>14501</v>
      </c>
      <c r="I2592" t="s">
        <v>23</v>
      </c>
      <c r="K2592">
        <v>4</v>
      </c>
      <c r="L2592">
        <v>12</v>
      </c>
      <c r="M2592">
        <v>9</v>
      </c>
      <c r="N2592">
        <v>4</v>
      </c>
      <c r="O2592" t="s">
        <v>517</v>
      </c>
      <c r="P2592" t="s">
        <v>517</v>
      </c>
      <c r="Q2592" t="s">
        <v>517</v>
      </c>
      <c r="R2592" t="s">
        <v>517</v>
      </c>
      <c r="S2592" t="s">
        <v>517</v>
      </c>
      <c r="T2592" t="s">
        <v>517</v>
      </c>
      <c r="U2592" t="s">
        <v>517</v>
      </c>
      <c r="V2592" t="s">
        <v>517</v>
      </c>
      <c r="W2592" t="s">
        <v>517</v>
      </c>
      <c r="X2592" t="s">
        <v>517</v>
      </c>
      <c r="Y2592" t="s">
        <v>14502</v>
      </c>
      <c r="Z2592" s="1">
        <v>30031</v>
      </c>
      <c r="AA2592" t="s">
        <v>5450</v>
      </c>
      <c r="AB2592">
        <v>35</v>
      </c>
      <c r="AC2592" t="s">
        <v>358</v>
      </c>
      <c r="AD2592" t="s">
        <v>509</v>
      </c>
      <c r="AF2592" t="s">
        <v>517</v>
      </c>
      <c r="AG2592" t="s">
        <v>517</v>
      </c>
      <c r="AH2592" t="s">
        <v>517</v>
      </c>
      <c r="AI2592" t="s">
        <v>517</v>
      </c>
      <c r="AJ2592" t="s">
        <v>517</v>
      </c>
    </row>
    <row r="2593" spans="1:36" x14ac:dyDescent="0.25">
      <c r="A2593" s="13" t="s">
        <v>14504</v>
      </c>
      <c r="B2593" s="1">
        <v>42837</v>
      </c>
      <c r="C2593" s="2">
        <v>0.38412037037037039</v>
      </c>
      <c r="D2593" t="s">
        <v>14505</v>
      </c>
      <c r="E2593" t="s">
        <v>22</v>
      </c>
      <c r="F2593" t="s">
        <v>14506</v>
      </c>
      <c r="G2593" s="14" t="s">
        <v>14507</v>
      </c>
      <c r="H2593" s="14" t="s">
        <v>14508</v>
      </c>
      <c r="I2593" t="s">
        <v>23</v>
      </c>
      <c r="K2593">
        <v>4</v>
      </c>
      <c r="L2593">
        <v>12</v>
      </c>
      <c r="M2593">
        <v>9</v>
      </c>
      <c r="N2593">
        <v>4</v>
      </c>
      <c r="O2593" t="s">
        <v>14503</v>
      </c>
      <c r="P2593" t="s">
        <v>517</v>
      </c>
      <c r="Q2593" t="s">
        <v>517</v>
      </c>
      <c r="R2593" t="s">
        <v>517</v>
      </c>
      <c r="S2593" t="s">
        <v>517</v>
      </c>
      <c r="T2593" t="s">
        <v>517</v>
      </c>
      <c r="U2593" t="s">
        <v>517</v>
      </c>
      <c r="V2593" t="s">
        <v>517</v>
      </c>
      <c r="W2593" t="s">
        <v>526</v>
      </c>
      <c r="X2593" t="s">
        <v>527</v>
      </c>
      <c r="Y2593" t="s">
        <v>14509</v>
      </c>
      <c r="Z2593" s="1">
        <v>33415</v>
      </c>
      <c r="AA2593" t="s">
        <v>478</v>
      </c>
      <c r="AB2593">
        <v>25</v>
      </c>
      <c r="AC2593" t="s">
        <v>358</v>
      </c>
      <c r="AD2593" t="s">
        <v>482</v>
      </c>
      <c r="AF2593" t="s">
        <v>8260</v>
      </c>
      <c r="AG2593" t="s">
        <v>517</v>
      </c>
      <c r="AH2593" t="s">
        <v>517</v>
      </c>
      <c r="AI2593" t="s">
        <v>517</v>
      </c>
      <c r="AJ2593" t="s">
        <v>517</v>
      </c>
    </row>
    <row r="2594" spans="1:36" x14ac:dyDescent="0.25">
      <c r="A2594" s="13" t="s">
        <v>14510</v>
      </c>
      <c r="B2594" s="1">
        <v>42837</v>
      </c>
      <c r="C2594" s="2">
        <v>0.36166666666666664</v>
      </c>
      <c r="D2594" t="s">
        <v>14511</v>
      </c>
      <c r="E2594" t="s">
        <v>116</v>
      </c>
      <c r="F2594" t="s">
        <v>14512</v>
      </c>
      <c r="G2594" s="14" t="s">
        <v>14513</v>
      </c>
      <c r="H2594" s="14" t="s">
        <v>14514</v>
      </c>
      <c r="I2594" t="s">
        <v>24</v>
      </c>
      <c r="K2594">
        <v>4</v>
      </c>
      <c r="L2594">
        <v>12</v>
      </c>
      <c r="M2594">
        <v>8</v>
      </c>
      <c r="N2594">
        <v>4</v>
      </c>
      <c r="O2594" t="s">
        <v>517</v>
      </c>
      <c r="P2594" t="s">
        <v>517</v>
      </c>
      <c r="Q2594" t="s">
        <v>517</v>
      </c>
      <c r="R2594" t="s">
        <v>517</v>
      </c>
      <c r="S2594" t="s">
        <v>517</v>
      </c>
      <c r="T2594" t="s">
        <v>517</v>
      </c>
      <c r="U2594" t="s">
        <v>517</v>
      </c>
      <c r="V2594" t="s">
        <v>517</v>
      </c>
      <c r="W2594" t="s">
        <v>517</v>
      </c>
      <c r="X2594" t="s">
        <v>517</v>
      </c>
      <c r="Y2594" t="s">
        <v>517</v>
      </c>
      <c r="Z2594" s="1" t="s">
        <v>517</v>
      </c>
      <c r="AA2594" t="s">
        <v>14511</v>
      </c>
      <c r="AB2594" t="s">
        <v>517</v>
      </c>
      <c r="AC2594" t="s">
        <v>358</v>
      </c>
      <c r="AD2594" t="s">
        <v>517</v>
      </c>
      <c r="AF2594" t="s">
        <v>8313</v>
      </c>
      <c r="AG2594" t="s">
        <v>517</v>
      </c>
      <c r="AH2594" t="s">
        <v>517</v>
      </c>
      <c r="AI2594" t="s">
        <v>517</v>
      </c>
      <c r="AJ2594" t="s">
        <v>517</v>
      </c>
    </row>
    <row r="2595" spans="1:36" x14ac:dyDescent="0.25">
      <c r="A2595" s="13" t="s">
        <v>14516</v>
      </c>
      <c r="B2595" s="1">
        <v>42837</v>
      </c>
      <c r="C2595" s="2">
        <v>0.17467592592592593</v>
      </c>
      <c r="D2595" t="s">
        <v>14517</v>
      </c>
      <c r="E2595" t="s">
        <v>22</v>
      </c>
      <c r="F2595" t="s">
        <v>14518</v>
      </c>
      <c r="G2595" t="s">
        <v>14519</v>
      </c>
      <c r="H2595" t="s">
        <v>14520</v>
      </c>
      <c r="I2595" t="s">
        <v>21</v>
      </c>
      <c r="K2595">
        <v>4</v>
      </c>
      <c r="L2595">
        <v>12</v>
      </c>
      <c r="M2595">
        <v>4</v>
      </c>
      <c r="N2595">
        <v>4</v>
      </c>
      <c r="O2595" t="s">
        <v>14515</v>
      </c>
      <c r="P2595" t="s">
        <v>517</v>
      </c>
      <c r="Q2595" t="s">
        <v>517</v>
      </c>
      <c r="R2595" t="s">
        <v>517</v>
      </c>
      <c r="S2595" t="s">
        <v>517</v>
      </c>
      <c r="T2595" t="s">
        <v>517</v>
      </c>
      <c r="U2595" t="s">
        <v>517</v>
      </c>
      <c r="V2595" t="s">
        <v>517</v>
      </c>
      <c r="W2595" t="s">
        <v>2420</v>
      </c>
      <c r="X2595" t="s">
        <v>1780</v>
      </c>
      <c r="Y2595" t="s">
        <v>14521</v>
      </c>
      <c r="Z2595">
        <v>33451</v>
      </c>
      <c r="AA2595" t="s">
        <v>14522</v>
      </c>
      <c r="AB2595">
        <v>25</v>
      </c>
      <c r="AC2595" t="s">
        <v>358</v>
      </c>
      <c r="AD2595" t="s">
        <v>498</v>
      </c>
      <c r="AF2595" t="s">
        <v>8313</v>
      </c>
      <c r="AG2595" t="s">
        <v>517</v>
      </c>
      <c r="AH2595" t="s">
        <v>517</v>
      </c>
      <c r="AI2595" t="s">
        <v>517</v>
      </c>
      <c r="AJ2595" t="s">
        <v>517</v>
      </c>
    </row>
    <row r="2596" spans="1:36" x14ac:dyDescent="0.25">
      <c r="A2596" s="13" t="s">
        <v>14524</v>
      </c>
      <c r="B2596" s="1">
        <v>42836</v>
      </c>
      <c r="C2596" s="2">
        <v>0.90850694444444446</v>
      </c>
      <c r="D2596" t="s">
        <v>14525</v>
      </c>
      <c r="E2596" t="s">
        <v>22</v>
      </c>
      <c r="F2596" t="s">
        <v>14526</v>
      </c>
      <c r="G2596" s="14" t="s">
        <v>14527</v>
      </c>
      <c r="H2596" s="14" t="s">
        <v>14528</v>
      </c>
      <c r="I2596" t="s">
        <v>23</v>
      </c>
      <c r="K2596">
        <v>4</v>
      </c>
      <c r="L2596">
        <v>11</v>
      </c>
      <c r="M2596">
        <v>21</v>
      </c>
      <c r="N2596">
        <v>3</v>
      </c>
      <c r="O2596" t="s">
        <v>14523</v>
      </c>
      <c r="P2596" t="s">
        <v>517</v>
      </c>
      <c r="Q2596" t="s">
        <v>517</v>
      </c>
      <c r="R2596" t="s">
        <v>517</v>
      </c>
      <c r="S2596" t="s">
        <v>517</v>
      </c>
      <c r="T2596" t="s">
        <v>517</v>
      </c>
      <c r="U2596" t="s">
        <v>517</v>
      </c>
      <c r="V2596" t="s">
        <v>517</v>
      </c>
      <c r="W2596" t="s">
        <v>589</v>
      </c>
      <c r="X2596" t="s">
        <v>590</v>
      </c>
      <c r="Y2596" t="s">
        <v>14529</v>
      </c>
      <c r="Z2596" s="1">
        <v>27960</v>
      </c>
      <c r="AA2596" t="s">
        <v>9002</v>
      </c>
      <c r="AB2596">
        <v>40</v>
      </c>
      <c r="AC2596" t="s">
        <v>358</v>
      </c>
      <c r="AD2596" t="s">
        <v>493</v>
      </c>
      <c r="AF2596" t="s">
        <v>517</v>
      </c>
      <c r="AG2596" t="s">
        <v>517</v>
      </c>
      <c r="AH2596" t="s">
        <v>517</v>
      </c>
      <c r="AI2596" t="s">
        <v>517</v>
      </c>
      <c r="AJ2596" t="s">
        <v>517</v>
      </c>
    </row>
    <row r="2597" spans="1:36" x14ac:dyDescent="0.25">
      <c r="A2597" s="13" t="s">
        <v>14530</v>
      </c>
      <c r="B2597" s="1">
        <v>42837</v>
      </c>
      <c r="C2597" s="2">
        <v>0.55439814814814814</v>
      </c>
      <c r="D2597" t="s">
        <v>14531</v>
      </c>
      <c r="E2597" t="s">
        <v>22</v>
      </c>
      <c r="F2597" t="s">
        <v>14532</v>
      </c>
      <c r="G2597" s="14" t="s">
        <v>14533</v>
      </c>
      <c r="H2597" s="14" t="s">
        <v>14534</v>
      </c>
      <c r="I2597" t="s">
        <v>24</v>
      </c>
      <c r="K2597">
        <v>4</v>
      </c>
      <c r="L2597">
        <v>12</v>
      </c>
      <c r="M2597">
        <v>13</v>
      </c>
      <c r="N2597">
        <v>4</v>
      </c>
      <c r="O2597" t="s">
        <v>517</v>
      </c>
      <c r="P2597" t="s">
        <v>517</v>
      </c>
      <c r="Q2597" t="s">
        <v>517</v>
      </c>
      <c r="R2597" t="s">
        <v>517</v>
      </c>
      <c r="S2597" t="s">
        <v>517</v>
      </c>
      <c r="T2597" t="s">
        <v>517</v>
      </c>
      <c r="U2597" t="s">
        <v>517</v>
      </c>
      <c r="V2597" t="s">
        <v>517</v>
      </c>
      <c r="W2597" t="s">
        <v>517</v>
      </c>
      <c r="X2597" t="s">
        <v>517</v>
      </c>
      <c r="Y2597" t="s">
        <v>14535</v>
      </c>
      <c r="Z2597" s="1">
        <v>33398</v>
      </c>
      <c r="AA2597" t="s">
        <v>529</v>
      </c>
      <c r="AB2597">
        <v>25</v>
      </c>
      <c r="AC2597" t="s">
        <v>358</v>
      </c>
      <c r="AD2597" t="s">
        <v>488</v>
      </c>
      <c r="AF2597" t="s">
        <v>8304</v>
      </c>
      <c r="AG2597" t="s">
        <v>8259</v>
      </c>
      <c r="AH2597" t="s">
        <v>517</v>
      </c>
      <c r="AI2597" t="s">
        <v>517</v>
      </c>
      <c r="AJ2597" t="s">
        <v>517</v>
      </c>
    </row>
    <row r="2598" spans="1:36" x14ac:dyDescent="0.25">
      <c r="A2598" s="13" t="s">
        <v>14536</v>
      </c>
      <c r="B2598" s="1">
        <v>42836</v>
      </c>
      <c r="C2598" s="2">
        <v>0.89629629629629637</v>
      </c>
      <c r="D2598" t="s">
        <v>5625</v>
      </c>
      <c r="E2598" t="s">
        <v>22</v>
      </c>
      <c r="F2598" t="s">
        <v>14537</v>
      </c>
      <c r="G2598" t="s">
        <v>14538</v>
      </c>
      <c r="H2598" t="s">
        <v>14539</v>
      </c>
      <c r="I2598" t="s">
        <v>24</v>
      </c>
      <c r="K2598">
        <v>4</v>
      </c>
      <c r="L2598">
        <v>11</v>
      </c>
      <c r="M2598">
        <v>21</v>
      </c>
      <c r="N2598">
        <v>3</v>
      </c>
      <c r="O2598" t="s">
        <v>517</v>
      </c>
      <c r="P2598" t="s">
        <v>517</v>
      </c>
      <c r="Q2598" t="s">
        <v>517</v>
      </c>
      <c r="R2598" t="s">
        <v>517</v>
      </c>
      <c r="S2598" t="s">
        <v>517</v>
      </c>
      <c r="T2598" t="s">
        <v>517</v>
      </c>
      <c r="U2598" t="s">
        <v>517</v>
      </c>
      <c r="V2598" t="s">
        <v>517</v>
      </c>
      <c r="W2598" t="s">
        <v>517</v>
      </c>
      <c r="X2598" t="s">
        <v>517</v>
      </c>
      <c r="Y2598" t="s">
        <v>517</v>
      </c>
      <c r="Z2598" t="s">
        <v>517</v>
      </c>
      <c r="AA2598" t="s">
        <v>5625</v>
      </c>
      <c r="AB2598" t="s">
        <v>517</v>
      </c>
      <c r="AC2598" t="s">
        <v>358</v>
      </c>
      <c r="AD2598" t="s">
        <v>517</v>
      </c>
      <c r="AF2598" t="s">
        <v>8308</v>
      </c>
      <c r="AG2598" t="s">
        <v>8266</v>
      </c>
      <c r="AH2598" t="s">
        <v>8306</v>
      </c>
      <c r="AI2598" t="s">
        <v>8295</v>
      </c>
      <c r="AJ2598" t="s">
        <v>517</v>
      </c>
    </row>
    <row r="2599" spans="1:36" x14ac:dyDescent="0.25">
      <c r="A2599" s="13" t="s">
        <v>14541</v>
      </c>
      <c r="B2599" s="1">
        <v>42836</v>
      </c>
      <c r="C2599" s="2">
        <v>0.82746527777777779</v>
      </c>
      <c r="D2599" t="s">
        <v>14542</v>
      </c>
      <c r="E2599" t="s">
        <v>22</v>
      </c>
      <c r="F2599" t="s">
        <v>14543</v>
      </c>
      <c r="G2599" s="14" t="s">
        <v>14544</v>
      </c>
      <c r="H2599" s="14" t="s">
        <v>14545</v>
      </c>
      <c r="I2599" t="s">
        <v>23</v>
      </c>
      <c r="K2599">
        <v>4</v>
      </c>
      <c r="L2599">
        <v>11</v>
      </c>
      <c r="M2599">
        <v>19</v>
      </c>
      <c r="N2599">
        <v>3</v>
      </c>
      <c r="O2599" t="s">
        <v>14540</v>
      </c>
      <c r="P2599" t="s">
        <v>517</v>
      </c>
      <c r="Q2599" t="s">
        <v>517</v>
      </c>
      <c r="R2599" t="s">
        <v>517</v>
      </c>
      <c r="S2599" t="s">
        <v>517</v>
      </c>
      <c r="T2599" t="s">
        <v>517</v>
      </c>
      <c r="U2599" t="s">
        <v>517</v>
      </c>
      <c r="V2599" t="s">
        <v>517</v>
      </c>
      <c r="W2599" t="s">
        <v>3570</v>
      </c>
      <c r="X2599" t="s">
        <v>477</v>
      </c>
      <c r="Y2599" t="s">
        <v>517</v>
      </c>
      <c r="Z2599" s="1" t="s">
        <v>517</v>
      </c>
      <c r="AA2599" t="s">
        <v>1903</v>
      </c>
      <c r="AB2599" t="s">
        <v>517</v>
      </c>
      <c r="AC2599" t="s">
        <v>358</v>
      </c>
      <c r="AD2599" t="s">
        <v>517</v>
      </c>
      <c r="AF2599" t="s">
        <v>517</v>
      </c>
      <c r="AG2599" t="s">
        <v>517</v>
      </c>
      <c r="AH2599" t="s">
        <v>517</v>
      </c>
      <c r="AI2599" t="s">
        <v>517</v>
      </c>
      <c r="AJ2599" t="s">
        <v>517</v>
      </c>
    </row>
    <row r="2600" spans="1:36" x14ac:dyDescent="0.25">
      <c r="A2600" s="13" t="s">
        <v>14547</v>
      </c>
      <c r="B2600" s="1">
        <v>42836</v>
      </c>
      <c r="C2600" s="2">
        <v>0.81585648148148149</v>
      </c>
      <c r="D2600" t="s">
        <v>14548</v>
      </c>
      <c r="E2600" t="s">
        <v>22</v>
      </c>
      <c r="F2600" t="s">
        <v>14549</v>
      </c>
      <c r="G2600" t="s">
        <v>14550</v>
      </c>
      <c r="H2600" t="s">
        <v>14551</v>
      </c>
      <c r="I2600" t="s">
        <v>21</v>
      </c>
      <c r="K2600">
        <v>4</v>
      </c>
      <c r="L2600">
        <v>11</v>
      </c>
      <c r="M2600">
        <v>19</v>
      </c>
      <c r="N2600">
        <v>3</v>
      </c>
      <c r="O2600" t="s">
        <v>14546</v>
      </c>
      <c r="P2600" t="s">
        <v>517</v>
      </c>
      <c r="Q2600" t="s">
        <v>517</v>
      </c>
      <c r="R2600" t="s">
        <v>517</v>
      </c>
      <c r="S2600" t="s">
        <v>517</v>
      </c>
      <c r="T2600" t="s">
        <v>517</v>
      </c>
      <c r="U2600" t="s">
        <v>517</v>
      </c>
      <c r="V2600" t="s">
        <v>517</v>
      </c>
      <c r="W2600" t="s">
        <v>2068</v>
      </c>
      <c r="X2600" t="s">
        <v>590</v>
      </c>
      <c r="Y2600" t="s">
        <v>14552</v>
      </c>
      <c r="Z2600">
        <v>31449</v>
      </c>
      <c r="AA2600" t="s">
        <v>2215</v>
      </c>
      <c r="AB2600">
        <v>31</v>
      </c>
      <c r="AC2600" t="s">
        <v>358</v>
      </c>
      <c r="AD2600" t="s">
        <v>491</v>
      </c>
      <c r="AF2600" t="s">
        <v>8254</v>
      </c>
      <c r="AG2600" t="s">
        <v>8260</v>
      </c>
      <c r="AH2600" t="s">
        <v>517</v>
      </c>
      <c r="AI2600" t="s">
        <v>517</v>
      </c>
      <c r="AJ2600" t="s">
        <v>517</v>
      </c>
    </row>
    <row r="2601" spans="1:36" x14ac:dyDescent="0.25">
      <c r="A2601" s="13" t="s">
        <v>14553</v>
      </c>
      <c r="B2601" s="1">
        <v>42836</v>
      </c>
      <c r="C2601" s="2">
        <v>0.80219907407407398</v>
      </c>
      <c r="D2601" t="s">
        <v>14554</v>
      </c>
      <c r="E2601" t="s">
        <v>22</v>
      </c>
      <c r="F2601" t="s">
        <v>14555</v>
      </c>
      <c r="G2601" t="s">
        <v>14556</v>
      </c>
      <c r="H2601" t="s">
        <v>14557</v>
      </c>
      <c r="I2601" t="s">
        <v>24</v>
      </c>
      <c r="K2601">
        <v>4</v>
      </c>
      <c r="L2601">
        <v>11</v>
      </c>
      <c r="M2601">
        <v>19</v>
      </c>
      <c r="N2601">
        <v>3</v>
      </c>
      <c r="O2601" t="s">
        <v>517</v>
      </c>
      <c r="P2601" t="s">
        <v>517</v>
      </c>
      <c r="Q2601" t="s">
        <v>517</v>
      </c>
      <c r="R2601" t="s">
        <v>517</v>
      </c>
      <c r="S2601" t="s">
        <v>517</v>
      </c>
      <c r="T2601" t="s">
        <v>517</v>
      </c>
      <c r="U2601" t="s">
        <v>517</v>
      </c>
      <c r="V2601" t="s">
        <v>517</v>
      </c>
      <c r="W2601" t="s">
        <v>517</v>
      </c>
      <c r="X2601" t="s">
        <v>517</v>
      </c>
      <c r="Y2601" t="s">
        <v>14558</v>
      </c>
      <c r="Z2601">
        <v>23726</v>
      </c>
      <c r="AA2601" t="s">
        <v>2648</v>
      </c>
      <c r="AB2601">
        <v>52</v>
      </c>
      <c r="AC2601" t="s">
        <v>358</v>
      </c>
      <c r="AD2601" t="s">
        <v>493</v>
      </c>
      <c r="AF2601" t="s">
        <v>8266</v>
      </c>
      <c r="AG2601" t="s">
        <v>8282</v>
      </c>
      <c r="AH2601" t="s">
        <v>8295</v>
      </c>
      <c r="AI2601" t="s">
        <v>517</v>
      </c>
      <c r="AJ2601" t="s">
        <v>517</v>
      </c>
    </row>
    <row r="2602" spans="1:36" x14ac:dyDescent="0.25">
      <c r="A2602" s="13" t="s">
        <v>14560</v>
      </c>
      <c r="B2602" s="1">
        <v>42836</v>
      </c>
      <c r="C2602" s="2">
        <v>0.78145833333333325</v>
      </c>
      <c r="D2602" t="s">
        <v>14561</v>
      </c>
      <c r="E2602" t="s">
        <v>22</v>
      </c>
      <c r="F2602" t="s">
        <v>14562</v>
      </c>
      <c r="G2602" s="14" t="s">
        <v>14563</v>
      </c>
      <c r="H2602" s="14" t="s">
        <v>14564</v>
      </c>
      <c r="I2602" t="s">
        <v>23</v>
      </c>
      <c r="K2602">
        <v>4</v>
      </c>
      <c r="L2602">
        <v>11</v>
      </c>
      <c r="M2602">
        <v>18</v>
      </c>
      <c r="N2602">
        <v>3</v>
      </c>
      <c r="O2602" t="s">
        <v>14559</v>
      </c>
      <c r="P2602" t="s">
        <v>517</v>
      </c>
      <c r="Q2602" t="s">
        <v>517</v>
      </c>
      <c r="R2602" t="s">
        <v>517</v>
      </c>
      <c r="S2602" t="s">
        <v>517</v>
      </c>
      <c r="T2602" t="s">
        <v>517</v>
      </c>
      <c r="U2602" t="s">
        <v>517</v>
      </c>
      <c r="V2602" t="s">
        <v>517</v>
      </c>
      <c r="W2602" t="s">
        <v>621</v>
      </c>
      <c r="X2602" t="s">
        <v>622</v>
      </c>
      <c r="Y2602" t="s">
        <v>14565</v>
      </c>
      <c r="Z2602" s="1">
        <v>25208</v>
      </c>
      <c r="AA2602" t="s">
        <v>1804</v>
      </c>
      <c r="AB2602">
        <v>48</v>
      </c>
      <c r="AC2602" t="s">
        <v>358</v>
      </c>
      <c r="AD2602" t="s">
        <v>488</v>
      </c>
      <c r="AF2602" t="s">
        <v>517</v>
      </c>
      <c r="AG2602" t="s">
        <v>517</v>
      </c>
      <c r="AH2602" t="s">
        <v>517</v>
      </c>
      <c r="AI2602" t="s">
        <v>517</v>
      </c>
      <c r="AJ2602" t="s">
        <v>517</v>
      </c>
    </row>
    <row r="2603" spans="1:36" x14ac:dyDescent="0.25">
      <c r="A2603" s="13" t="s">
        <v>14566</v>
      </c>
      <c r="B2603" s="1">
        <v>42836</v>
      </c>
      <c r="C2603" s="2">
        <v>0.72378472222222223</v>
      </c>
      <c r="D2603" t="s">
        <v>14567</v>
      </c>
      <c r="E2603" t="s">
        <v>22</v>
      </c>
      <c r="F2603" t="s">
        <v>11816</v>
      </c>
      <c r="G2603" s="14" t="s">
        <v>11817</v>
      </c>
      <c r="H2603" s="14" t="s">
        <v>14568</v>
      </c>
      <c r="I2603" t="s">
        <v>23</v>
      </c>
      <c r="K2603">
        <v>4</v>
      </c>
      <c r="L2603">
        <v>11</v>
      </c>
      <c r="M2603">
        <v>17</v>
      </c>
      <c r="N2603">
        <v>3</v>
      </c>
      <c r="O2603" t="s">
        <v>11813</v>
      </c>
      <c r="P2603" t="s">
        <v>517</v>
      </c>
      <c r="Q2603" t="s">
        <v>517</v>
      </c>
      <c r="R2603" t="s">
        <v>517</v>
      </c>
      <c r="S2603" t="s">
        <v>517</v>
      </c>
      <c r="T2603" t="s">
        <v>517</v>
      </c>
      <c r="U2603" t="s">
        <v>517</v>
      </c>
      <c r="V2603" t="s">
        <v>517</v>
      </c>
      <c r="W2603" t="s">
        <v>589</v>
      </c>
      <c r="X2603" t="s">
        <v>2535</v>
      </c>
      <c r="Y2603" t="s">
        <v>11819</v>
      </c>
      <c r="Z2603" s="1">
        <v>31010</v>
      </c>
      <c r="AA2603" t="s">
        <v>6414</v>
      </c>
      <c r="AB2603">
        <v>32</v>
      </c>
      <c r="AC2603" t="s">
        <v>358</v>
      </c>
      <c r="AD2603" t="s">
        <v>491</v>
      </c>
      <c r="AF2603" t="s">
        <v>517</v>
      </c>
      <c r="AG2603" t="s">
        <v>517</v>
      </c>
      <c r="AH2603" t="s">
        <v>517</v>
      </c>
      <c r="AI2603" t="s">
        <v>517</v>
      </c>
      <c r="AJ2603" t="s">
        <v>517</v>
      </c>
    </row>
    <row r="2604" spans="1:36" x14ac:dyDescent="0.25">
      <c r="A2604" s="13" t="s">
        <v>14570</v>
      </c>
      <c r="B2604" s="1">
        <v>42836</v>
      </c>
      <c r="C2604" s="2">
        <v>0.69975694444444436</v>
      </c>
      <c r="D2604" t="s">
        <v>14571</v>
      </c>
      <c r="E2604" t="s">
        <v>22</v>
      </c>
      <c r="F2604" t="s">
        <v>11816</v>
      </c>
      <c r="G2604" s="14" t="s">
        <v>11817</v>
      </c>
      <c r="H2604" s="14" t="s">
        <v>14568</v>
      </c>
      <c r="I2604" t="s">
        <v>23</v>
      </c>
      <c r="K2604">
        <v>4</v>
      </c>
      <c r="L2604">
        <v>11</v>
      </c>
      <c r="M2604">
        <v>16</v>
      </c>
      <c r="N2604">
        <v>3</v>
      </c>
      <c r="O2604" t="s">
        <v>14569</v>
      </c>
      <c r="P2604" t="s">
        <v>517</v>
      </c>
      <c r="Q2604" t="s">
        <v>517</v>
      </c>
      <c r="R2604" t="s">
        <v>517</v>
      </c>
      <c r="S2604" t="s">
        <v>517</v>
      </c>
      <c r="T2604" t="s">
        <v>517</v>
      </c>
      <c r="U2604" t="s">
        <v>517</v>
      </c>
      <c r="V2604" t="s">
        <v>517</v>
      </c>
      <c r="W2604" t="s">
        <v>589</v>
      </c>
      <c r="X2604" t="s">
        <v>863</v>
      </c>
      <c r="Y2604" t="s">
        <v>11819</v>
      </c>
      <c r="Z2604" s="1">
        <v>31010</v>
      </c>
      <c r="AA2604" t="s">
        <v>546</v>
      </c>
      <c r="AB2604">
        <v>32</v>
      </c>
      <c r="AC2604" t="s">
        <v>358</v>
      </c>
      <c r="AD2604" t="s">
        <v>491</v>
      </c>
      <c r="AF2604" t="s">
        <v>517</v>
      </c>
      <c r="AG2604" t="s">
        <v>517</v>
      </c>
      <c r="AH2604" t="s">
        <v>517</v>
      </c>
      <c r="AI2604" t="s">
        <v>517</v>
      </c>
      <c r="AJ2604" t="s">
        <v>517</v>
      </c>
    </row>
    <row r="2605" spans="1:36" x14ac:dyDescent="0.25">
      <c r="A2605" s="13" t="s">
        <v>14573</v>
      </c>
      <c r="B2605" s="1">
        <v>42836</v>
      </c>
      <c r="C2605" s="2">
        <v>0.67538194444444455</v>
      </c>
      <c r="D2605" t="s">
        <v>3446</v>
      </c>
      <c r="E2605" t="s">
        <v>22</v>
      </c>
      <c r="F2605" t="s">
        <v>3447</v>
      </c>
      <c r="G2605" s="14" t="s">
        <v>3448</v>
      </c>
      <c r="H2605" s="14" t="s">
        <v>14574</v>
      </c>
      <c r="I2605" t="s">
        <v>23</v>
      </c>
      <c r="K2605">
        <v>4</v>
      </c>
      <c r="L2605">
        <v>11</v>
      </c>
      <c r="M2605">
        <v>16</v>
      </c>
      <c r="N2605">
        <v>3</v>
      </c>
      <c r="O2605" t="s">
        <v>14572</v>
      </c>
      <c r="P2605" t="s">
        <v>517</v>
      </c>
      <c r="Q2605" t="s">
        <v>517</v>
      </c>
      <c r="R2605" t="s">
        <v>517</v>
      </c>
      <c r="S2605" t="s">
        <v>517</v>
      </c>
      <c r="T2605" t="s">
        <v>517</v>
      </c>
      <c r="U2605" t="s">
        <v>517</v>
      </c>
      <c r="V2605" t="s">
        <v>517</v>
      </c>
      <c r="W2605" t="s">
        <v>589</v>
      </c>
      <c r="X2605" t="s">
        <v>590</v>
      </c>
      <c r="Y2605" t="s">
        <v>3450</v>
      </c>
      <c r="Z2605" s="1">
        <v>27878</v>
      </c>
      <c r="AA2605" t="s">
        <v>3451</v>
      </c>
      <c r="AB2605">
        <v>40</v>
      </c>
      <c r="AC2605" t="s">
        <v>358</v>
      </c>
      <c r="AD2605" t="s">
        <v>482</v>
      </c>
      <c r="AF2605" t="s">
        <v>8282</v>
      </c>
      <c r="AG2605" t="s">
        <v>8263</v>
      </c>
      <c r="AH2605" t="s">
        <v>8266</v>
      </c>
      <c r="AI2605" t="s">
        <v>8313</v>
      </c>
      <c r="AJ2605" t="s">
        <v>517</v>
      </c>
    </row>
    <row r="2606" spans="1:36" x14ac:dyDescent="0.25">
      <c r="A2606" s="13" t="s">
        <v>14575</v>
      </c>
      <c r="B2606" s="1">
        <v>42836</v>
      </c>
      <c r="C2606" s="2">
        <v>0.67144675925925934</v>
      </c>
      <c r="D2606" t="s">
        <v>14576</v>
      </c>
      <c r="E2606" t="s">
        <v>22</v>
      </c>
      <c r="F2606" t="s">
        <v>14577</v>
      </c>
      <c r="G2606" s="14" t="s">
        <v>14578</v>
      </c>
      <c r="H2606" s="14" t="s">
        <v>14579</v>
      </c>
      <c r="I2606" t="s">
        <v>31</v>
      </c>
      <c r="K2606">
        <v>4</v>
      </c>
      <c r="L2606">
        <v>11</v>
      </c>
      <c r="M2606">
        <v>16</v>
      </c>
      <c r="N2606">
        <v>3</v>
      </c>
      <c r="O2606" t="s">
        <v>517</v>
      </c>
      <c r="P2606" t="s">
        <v>517</v>
      </c>
      <c r="Q2606" t="s">
        <v>517</v>
      </c>
      <c r="R2606" t="s">
        <v>517</v>
      </c>
      <c r="S2606" t="s">
        <v>517</v>
      </c>
      <c r="T2606" t="s">
        <v>517</v>
      </c>
      <c r="U2606" t="s">
        <v>517</v>
      </c>
      <c r="V2606" t="s">
        <v>517</v>
      </c>
      <c r="W2606" t="s">
        <v>517</v>
      </c>
      <c r="X2606" t="s">
        <v>517</v>
      </c>
      <c r="Y2606" t="s">
        <v>14580</v>
      </c>
      <c r="Z2606" s="1">
        <v>32248</v>
      </c>
      <c r="AA2606" t="s">
        <v>614</v>
      </c>
      <c r="AB2606">
        <v>28</v>
      </c>
      <c r="AC2606" t="s">
        <v>358</v>
      </c>
      <c r="AD2606" t="s">
        <v>499</v>
      </c>
      <c r="AF2606" t="s">
        <v>517</v>
      </c>
      <c r="AG2606" t="s">
        <v>517</v>
      </c>
      <c r="AH2606" t="s">
        <v>517</v>
      </c>
      <c r="AI2606" t="s">
        <v>517</v>
      </c>
      <c r="AJ2606" t="s">
        <v>517</v>
      </c>
    </row>
    <row r="2607" spans="1:36" x14ac:dyDescent="0.25">
      <c r="A2607" s="13" t="s">
        <v>14581</v>
      </c>
      <c r="B2607" s="1">
        <v>42836</v>
      </c>
      <c r="C2607" s="2">
        <v>0.64402777777777775</v>
      </c>
      <c r="D2607" t="s">
        <v>14582</v>
      </c>
      <c r="E2607" t="s">
        <v>22</v>
      </c>
      <c r="F2607" t="s">
        <v>14583</v>
      </c>
      <c r="G2607" s="14" t="s">
        <v>14584</v>
      </c>
      <c r="H2607" s="14" t="s">
        <v>14585</v>
      </c>
      <c r="I2607" t="s">
        <v>21</v>
      </c>
      <c r="K2607">
        <v>4</v>
      </c>
      <c r="L2607">
        <v>11</v>
      </c>
      <c r="M2607">
        <v>15</v>
      </c>
      <c r="N2607">
        <v>3</v>
      </c>
      <c r="O2607" t="s">
        <v>517</v>
      </c>
      <c r="P2607" t="s">
        <v>517</v>
      </c>
      <c r="Q2607" t="s">
        <v>517</v>
      </c>
      <c r="R2607" t="s">
        <v>517</v>
      </c>
      <c r="S2607" t="s">
        <v>517</v>
      </c>
      <c r="T2607" t="s">
        <v>517</v>
      </c>
      <c r="U2607" t="s">
        <v>517</v>
      </c>
      <c r="V2607" t="s">
        <v>517</v>
      </c>
      <c r="W2607" t="s">
        <v>517</v>
      </c>
      <c r="X2607" t="s">
        <v>517</v>
      </c>
      <c r="Y2607" t="s">
        <v>14586</v>
      </c>
      <c r="Z2607" s="1">
        <v>27886</v>
      </c>
      <c r="AA2607" t="s">
        <v>529</v>
      </c>
      <c r="AB2607">
        <v>40</v>
      </c>
      <c r="AC2607" t="s">
        <v>358</v>
      </c>
      <c r="AD2607" t="s">
        <v>493</v>
      </c>
      <c r="AF2607" t="s">
        <v>8261</v>
      </c>
      <c r="AG2607" t="s">
        <v>8264</v>
      </c>
      <c r="AH2607" t="s">
        <v>8263</v>
      </c>
      <c r="AI2607" t="s">
        <v>517</v>
      </c>
      <c r="AJ2607" t="s">
        <v>517</v>
      </c>
    </row>
    <row r="2608" spans="1:36" x14ac:dyDescent="0.25">
      <c r="A2608" s="13" t="s">
        <v>14588</v>
      </c>
      <c r="B2608" s="1">
        <v>42836</v>
      </c>
      <c r="C2608" s="2">
        <v>0.63406249999999997</v>
      </c>
      <c r="D2608" t="s">
        <v>14589</v>
      </c>
      <c r="E2608" t="s">
        <v>22</v>
      </c>
      <c r="F2608" t="s">
        <v>14590</v>
      </c>
      <c r="G2608" s="14" t="s">
        <v>14591</v>
      </c>
      <c r="H2608" s="14" t="s">
        <v>14592</v>
      </c>
      <c r="I2608" t="s">
        <v>23</v>
      </c>
      <c r="K2608">
        <v>4</v>
      </c>
      <c r="L2608">
        <v>11</v>
      </c>
      <c r="M2608">
        <v>15</v>
      </c>
      <c r="N2608">
        <v>3</v>
      </c>
      <c r="O2608" t="s">
        <v>14587</v>
      </c>
      <c r="P2608" t="s">
        <v>517</v>
      </c>
      <c r="Q2608" t="s">
        <v>517</v>
      </c>
      <c r="R2608" t="s">
        <v>517</v>
      </c>
      <c r="S2608" t="s">
        <v>517</v>
      </c>
      <c r="T2608" t="s">
        <v>517</v>
      </c>
      <c r="U2608" t="s">
        <v>517</v>
      </c>
      <c r="V2608" t="s">
        <v>517</v>
      </c>
      <c r="W2608" t="s">
        <v>589</v>
      </c>
      <c r="X2608" t="s">
        <v>590</v>
      </c>
      <c r="Y2608" t="s">
        <v>14593</v>
      </c>
      <c r="Z2608" s="1">
        <v>30173</v>
      </c>
      <c r="AA2608" t="s">
        <v>4321</v>
      </c>
      <c r="AB2608">
        <v>34</v>
      </c>
      <c r="AC2608" t="s">
        <v>358</v>
      </c>
      <c r="AD2608" t="s">
        <v>482</v>
      </c>
      <c r="AF2608" t="s">
        <v>517</v>
      </c>
      <c r="AG2608" t="s">
        <v>517</v>
      </c>
      <c r="AH2608" t="s">
        <v>517</v>
      </c>
      <c r="AI2608" t="s">
        <v>517</v>
      </c>
      <c r="AJ2608" t="s">
        <v>517</v>
      </c>
    </row>
    <row r="2609" spans="1:36" x14ac:dyDescent="0.25">
      <c r="A2609" s="13" t="s">
        <v>14594</v>
      </c>
      <c r="B2609" s="1">
        <v>42836</v>
      </c>
      <c r="C2609" s="2">
        <v>0.63270833333333332</v>
      </c>
      <c r="D2609" t="s">
        <v>14595</v>
      </c>
      <c r="E2609" t="s">
        <v>22</v>
      </c>
      <c r="F2609" t="s">
        <v>14596</v>
      </c>
      <c r="G2609" s="14" t="s">
        <v>14597</v>
      </c>
      <c r="H2609" s="14" t="s">
        <v>14598</v>
      </c>
      <c r="I2609" t="s">
        <v>21</v>
      </c>
      <c r="K2609">
        <v>4</v>
      </c>
      <c r="L2609">
        <v>11</v>
      </c>
      <c r="M2609">
        <v>15</v>
      </c>
      <c r="N2609">
        <v>3</v>
      </c>
      <c r="O2609" t="s">
        <v>517</v>
      </c>
      <c r="P2609" t="s">
        <v>517</v>
      </c>
      <c r="Q2609" t="s">
        <v>517</v>
      </c>
      <c r="R2609" t="s">
        <v>517</v>
      </c>
      <c r="S2609" t="s">
        <v>517</v>
      </c>
      <c r="T2609" t="s">
        <v>517</v>
      </c>
      <c r="U2609" t="s">
        <v>517</v>
      </c>
      <c r="V2609" t="s">
        <v>517</v>
      </c>
      <c r="W2609" t="s">
        <v>517</v>
      </c>
      <c r="X2609" t="s">
        <v>517</v>
      </c>
      <c r="Y2609" t="s">
        <v>14599</v>
      </c>
      <c r="Z2609" s="1">
        <v>29592</v>
      </c>
      <c r="AA2609" t="s">
        <v>8950</v>
      </c>
      <c r="AB2609">
        <v>36</v>
      </c>
      <c r="AC2609" t="s">
        <v>358</v>
      </c>
      <c r="AD2609" t="s">
        <v>509</v>
      </c>
      <c r="AF2609" t="s">
        <v>8261</v>
      </c>
      <c r="AG2609" t="s">
        <v>8295</v>
      </c>
      <c r="AH2609" t="s">
        <v>517</v>
      </c>
      <c r="AI2609" t="s">
        <v>517</v>
      </c>
      <c r="AJ2609" t="s">
        <v>517</v>
      </c>
    </row>
    <row r="2610" spans="1:36" x14ac:dyDescent="0.25">
      <c r="A2610" s="13" t="s">
        <v>14601</v>
      </c>
      <c r="B2610" s="1">
        <v>42836</v>
      </c>
      <c r="C2610" s="2">
        <v>0.62304398148148155</v>
      </c>
      <c r="D2610" t="s">
        <v>14602</v>
      </c>
      <c r="E2610" t="s">
        <v>22</v>
      </c>
      <c r="F2610" t="s">
        <v>13791</v>
      </c>
      <c r="G2610" t="s">
        <v>13792</v>
      </c>
      <c r="H2610" t="s">
        <v>14603</v>
      </c>
      <c r="I2610" t="s">
        <v>23</v>
      </c>
      <c r="K2610">
        <v>4</v>
      </c>
      <c r="L2610">
        <v>11</v>
      </c>
      <c r="M2610">
        <v>14</v>
      </c>
      <c r="N2610">
        <v>3</v>
      </c>
      <c r="O2610" t="s">
        <v>14600</v>
      </c>
      <c r="P2610" t="s">
        <v>517</v>
      </c>
      <c r="Q2610" t="s">
        <v>517</v>
      </c>
      <c r="R2610" t="s">
        <v>517</v>
      </c>
      <c r="S2610" t="s">
        <v>517</v>
      </c>
      <c r="T2610" t="s">
        <v>517</v>
      </c>
      <c r="U2610" t="s">
        <v>517</v>
      </c>
      <c r="V2610" t="s">
        <v>517</v>
      </c>
      <c r="W2610" t="s">
        <v>537</v>
      </c>
      <c r="X2610" t="s">
        <v>8816</v>
      </c>
      <c r="Y2610" t="s">
        <v>13794</v>
      </c>
      <c r="Z2610">
        <v>31998</v>
      </c>
      <c r="AA2610" t="s">
        <v>519</v>
      </c>
      <c r="AB2610">
        <v>29</v>
      </c>
      <c r="AC2610" t="s">
        <v>358</v>
      </c>
      <c r="AD2610" t="s">
        <v>489</v>
      </c>
      <c r="AF2610" t="s">
        <v>517</v>
      </c>
      <c r="AG2610" t="s">
        <v>517</v>
      </c>
      <c r="AH2610" t="s">
        <v>517</v>
      </c>
      <c r="AI2610" t="s">
        <v>517</v>
      </c>
      <c r="AJ2610" t="s">
        <v>517</v>
      </c>
    </row>
    <row r="2611" spans="1:36" x14ac:dyDescent="0.25">
      <c r="A2611" s="13" t="s">
        <v>14604</v>
      </c>
      <c r="B2611" s="1">
        <v>42836</v>
      </c>
      <c r="C2611" s="2">
        <v>0.60844907407407411</v>
      </c>
      <c r="D2611" t="s">
        <v>5520</v>
      </c>
      <c r="E2611" t="s">
        <v>22</v>
      </c>
      <c r="F2611" t="s">
        <v>5521</v>
      </c>
      <c r="G2611" t="s">
        <v>5522</v>
      </c>
      <c r="H2611" t="s">
        <v>14605</v>
      </c>
      <c r="I2611" t="s">
        <v>24</v>
      </c>
      <c r="K2611">
        <v>4</v>
      </c>
      <c r="L2611">
        <v>11</v>
      </c>
      <c r="M2611">
        <v>14</v>
      </c>
      <c r="N2611">
        <v>3</v>
      </c>
      <c r="O2611" t="s">
        <v>517</v>
      </c>
      <c r="P2611" t="s">
        <v>517</v>
      </c>
      <c r="Q2611" t="s">
        <v>517</v>
      </c>
      <c r="R2611" t="s">
        <v>517</v>
      </c>
      <c r="S2611" t="s">
        <v>517</v>
      </c>
      <c r="T2611" t="s">
        <v>517</v>
      </c>
      <c r="U2611" t="s">
        <v>517</v>
      </c>
      <c r="V2611" t="s">
        <v>517</v>
      </c>
      <c r="W2611" t="s">
        <v>517</v>
      </c>
      <c r="X2611" t="s">
        <v>517</v>
      </c>
      <c r="Y2611" t="s">
        <v>5524</v>
      </c>
      <c r="Z2611">
        <v>32198</v>
      </c>
      <c r="AA2611" t="s">
        <v>529</v>
      </c>
      <c r="AB2611">
        <v>29</v>
      </c>
      <c r="AC2611" t="s">
        <v>358</v>
      </c>
      <c r="AD2611" t="s">
        <v>488</v>
      </c>
      <c r="AF2611" t="s">
        <v>8308</v>
      </c>
      <c r="AG2611" t="s">
        <v>517</v>
      </c>
      <c r="AH2611" t="s">
        <v>517</v>
      </c>
      <c r="AI2611" t="s">
        <v>517</v>
      </c>
      <c r="AJ2611" t="s">
        <v>517</v>
      </c>
    </row>
    <row r="2612" spans="1:36" x14ac:dyDescent="0.25">
      <c r="A2612" s="13" t="s">
        <v>14607</v>
      </c>
      <c r="B2612" s="1">
        <v>42836</v>
      </c>
      <c r="C2612" s="2">
        <v>0.59731481481481474</v>
      </c>
      <c r="D2612" t="s">
        <v>14608</v>
      </c>
      <c r="E2612" t="s">
        <v>22</v>
      </c>
      <c r="F2612" t="s">
        <v>14609</v>
      </c>
      <c r="G2612" t="s">
        <v>14610</v>
      </c>
      <c r="H2612" t="s">
        <v>14611</v>
      </c>
      <c r="I2612" t="s">
        <v>23</v>
      </c>
      <c r="K2612">
        <v>4</v>
      </c>
      <c r="L2612">
        <v>11</v>
      </c>
      <c r="M2612">
        <v>14</v>
      </c>
      <c r="N2612">
        <v>3</v>
      </c>
      <c r="O2612" t="s">
        <v>14606</v>
      </c>
      <c r="P2612" t="s">
        <v>517</v>
      </c>
      <c r="Q2612" t="s">
        <v>517</v>
      </c>
      <c r="R2612" t="s">
        <v>517</v>
      </c>
      <c r="S2612" t="s">
        <v>517</v>
      </c>
      <c r="T2612" t="s">
        <v>517</v>
      </c>
      <c r="U2612" t="s">
        <v>517</v>
      </c>
      <c r="V2612" t="s">
        <v>517</v>
      </c>
      <c r="W2612" t="s">
        <v>589</v>
      </c>
      <c r="X2612" t="s">
        <v>590</v>
      </c>
      <c r="Y2612" t="s">
        <v>14612</v>
      </c>
      <c r="Z2612">
        <v>26680</v>
      </c>
      <c r="AA2612" t="s">
        <v>1450</v>
      </c>
      <c r="AB2612">
        <v>44</v>
      </c>
      <c r="AC2612" t="s">
        <v>358</v>
      </c>
      <c r="AD2612" t="s">
        <v>487</v>
      </c>
      <c r="AF2612" t="s">
        <v>8305</v>
      </c>
      <c r="AG2612" t="s">
        <v>517</v>
      </c>
      <c r="AH2612" t="s">
        <v>517</v>
      </c>
      <c r="AI2612" t="s">
        <v>517</v>
      </c>
      <c r="AJ2612" t="s">
        <v>517</v>
      </c>
    </row>
    <row r="2613" spans="1:36" x14ac:dyDescent="0.25">
      <c r="A2613" s="13" t="s">
        <v>14613</v>
      </c>
      <c r="B2613" s="1">
        <v>42836</v>
      </c>
      <c r="C2613" s="2">
        <v>0.59585648148148151</v>
      </c>
      <c r="D2613" t="s">
        <v>14491</v>
      </c>
      <c r="E2613" t="s">
        <v>22</v>
      </c>
      <c r="F2613" t="s">
        <v>14492</v>
      </c>
      <c r="G2613" s="14" t="s">
        <v>14493</v>
      </c>
      <c r="H2613" s="14" t="s">
        <v>14494</v>
      </c>
      <c r="I2613" t="s">
        <v>21</v>
      </c>
      <c r="K2613">
        <v>4</v>
      </c>
      <c r="L2613">
        <v>11</v>
      </c>
      <c r="M2613">
        <v>14</v>
      </c>
      <c r="N2613">
        <v>3</v>
      </c>
      <c r="O2613" t="s">
        <v>517</v>
      </c>
      <c r="P2613" t="s">
        <v>517</v>
      </c>
      <c r="Q2613" t="s">
        <v>517</v>
      </c>
      <c r="R2613" t="s">
        <v>517</v>
      </c>
      <c r="S2613" t="s">
        <v>517</v>
      </c>
      <c r="T2613" t="s">
        <v>517</v>
      </c>
      <c r="U2613" t="s">
        <v>517</v>
      </c>
      <c r="V2613" t="s">
        <v>517</v>
      </c>
      <c r="W2613" t="s">
        <v>517</v>
      </c>
      <c r="X2613" t="s">
        <v>517</v>
      </c>
      <c r="Y2613" t="s">
        <v>14495</v>
      </c>
      <c r="Z2613" s="1">
        <v>26497</v>
      </c>
      <c r="AA2613" t="s">
        <v>14496</v>
      </c>
      <c r="AB2613">
        <v>44</v>
      </c>
      <c r="AC2613" t="s">
        <v>358</v>
      </c>
      <c r="AD2613" t="s">
        <v>493</v>
      </c>
      <c r="AF2613" t="s">
        <v>8304</v>
      </c>
      <c r="AG2613" t="s">
        <v>8305</v>
      </c>
      <c r="AH2613" t="s">
        <v>8259</v>
      </c>
      <c r="AI2613" t="s">
        <v>8263</v>
      </c>
      <c r="AJ2613" t="s">
        <v>8266</v>
      </c>
    </row>
    <row r="2614" spans="1:36" x14ac:dyDescent="0.25">
      <c r="A2614" s="13" t="s">
        <v>14614</v>
      </c>
      <c r="B2614" s="1">
        <v>42836</v>
      </c>
      <c r="C2614" s="2">
        <v>0.58953703703703708</v>
      </c>
      <c r="D2614" t="s">
        <v>14615</v>
      </c>
      <c r="E2614" t="s">
        <v>22</v>
      </c>
      <c r="F2614" t="s">
        <v>14616</v>
      </c>
      <c r="G2614" s="14" t="s">
        <v>14617</v>
      </c>
      <c r="H2614" s="14" t="s">
        <v>14618</v>
      </c>
      <c r="I2614" t="s">
        <v>21</v>
      </c>
      <c r="K2614">
        <v>4</v>
      </c>
      <c r="L2614">
        <v>11</v>
      </c>
      <c r="M2614">
        <v>14</v>
      </c>
      <c r="N2614">
        <v>3</v>
      </c>
      <c r="O2614" t="s">
        <v>517</v>
      </c>
      <c r="P2614" t="s">
        <v>517</v>
      </c>
      <c r="Q2614" t="s">
        <v>517</v>
      </c>
      <c r="R2614" t="s">
        <v>517</v>
      </c>
      <c r="S2614" t="s">
        <v>517</v>
      </c>
      <c r="T2614" t="s">
        <v>517</v>
      </c>
      <c r="U2614" t="s">
        <v>517</v>
      </c>
      <c r="V2614" t="s">
        <v>517</v>
      </c>
      <c r="W2614" t="s">
        <v>517</v>
      </c>
      <c r="X2614" t="s">
        <v>517</v>
      </c>
      <c r="Y2614" t="s">
        <v>6345</v>
      </c>
      <c r="Z2614" s="1">
        <v>34055</v>
      </c>
      <c r="AA2614" t="s">
        <v>529</v>
      </c>
      <c r="AB2614">
        <v>24</v>
      </c>
      <c r="AC2614" t="s">
        <v>358</v>
      </c>
      <c r="AD2614" t="s">
        <v>484</v>
      </c>
      <c r="AF2614" t="s">
        <v>8298</v>
      </c>
      <c r="AG2614" t="s">
        <v>517</v>
      </c>
      <c r="AH2614" t="s">
        <v>8263</v>
      </c>
      <c r="AI2614" t="s">
        <v>517</v>
      </c>
      <c r="AJ2614" t="s">
        <v>517</v>
      </c>
    </row>
    <row r="2615" spans="1:36" x14ac:dyDescent="0.25">
      <c r="A2615" s="13" t="s">
        <v>14619</v>
      </c>
      <c r="B2615" s="1">
        <v>42836</v>
      </c>
      <c r="C2615" s="2">
        <v>0.59064814814814814</v>
      </c>
      <c r="D2615" t="s">
        <v>14548</v>
      </c>
      <c r="E2615" t="s">
        <v>22</v>
      </c>
      <c r="F2615" t="s">
        <v>14620</v>
      </c>
      <c r="G2615" s="14" t="s">
        <v>14550</v>
      </c>
      <c r="H2615" s="14" t="s">
        <v>14551</v>
      </c>
      <c r="I2615" t="s">
        <v>21</v>
      </c>
      <c r="K2615">
        <v>4</v>
      </c>
      <c r="L2615">
        <v>11</v>
      </c>
      <c r="M2615">
        <v>14</v>
      </c>
      <c r="N2615">
        <v>3</v>
      </c>
      <c r="O2615" t="s">
        <v>14546</v>
      </c>
      <c r="P2615" t="s">
        <v>517</v>
      </c>
      <c r="Q2615" t="s">
        <v>517</v>
      </c>
      <c r="R2615" t="s">
        <v>517</v>
      </c>
      <c r="S2615" t="s">
        <v>517</v>
      </c>
      <c r="T2615" t="s">
        <v>517</v>
      </c>
      <c r="U2615" t="s">
        <v>517</v>
      </c>
      <c r="V2615" t="s">
        <v>517</v>
      </c>
      <c r="W2615" t="s">
        <v>2068</v>
      </c>
      <c r="X2615" t="s">
        <v>590</v>
      </c>
      <c r="Y2615" t="s">
        <v>14552</v>
      </c>
      <c r="Z2615" s="1">
        <v>31449</v>
      </c>
      <c r="AA2615" t="s">
        <v>2215</v>
      </c>
      <c r="AB2615">
        <v>31</v>
      </c>
      <c r="AC2615" t="s">
        <v>358</v>
      </c>
      <c r="AD2615" t="s">
        <v>491</v>
      </c>
      <c r="AF2615" t="s">
        <v>8282</v>
      </c>
      <c r="AG2615" t="s">
        <v>8304</v>
      </c>
      <c r="AH2615" t="s">
        <v>8253</v>
      </c>
      <c r="AI2615" t="s">
        <v>517</v>
      </c>
      <c r="AJ2615" t="s">
        <v>517</v>
      </c>
    </row>
    <row r="2616" spans="1:36" x14ac:dyDescent="0.25">
      <c r="A2616" s="13" t="s">
        <v>14621</v>
      </c>
      <c r="B2616" s="1">
        <v>42836</v>
      </c>
      <c r="C2616" s="2">
        <v>0.5736458333333333</v>
      </c>
      <c r="D2616" t="s">
        <v>14622</v>
      </c>
      <c r="E2616" t="s">
        <v>22</v>
      </c>
      <c r="F2616" t="s">
        <v>14623</v>
      </c>
      <c r="G2616" t="s">
        <v>14624</v>
      </c>
      <c r="H2616" t="s">
        <v>14625</v>
      </c>
      <c r="I2616" t="s">
        <v>24</v>
      </c>
      <c r="K2616">
        <v>4</v>
      </c>
      <c r="L2616">
        <v>11</v>
      </c>
      <c r="M2616">
        <v>13</v>
      </c>
      <c r="N2616">
        <v>3</v>
      </c>
      <c r="O2616" t="s">
        <v>517</v>
      </c>
      <c r="P2616" t="s">
        <v>517</v>
      </c>
      <c r="Q2616" t="s">
        <v>517</v>
      </c>
      <c r="R2616" t="s">
        <v>517</v>
      </c>
      <c r="S2616" t="s">
        <v>517</v>
      </c>
      <c r="T2616" t="s">
        <v>517</v>
      </c>
      <c r="U2616" t="s">
        <v>517</v>
      </c>
      <c r="V2616" t="s">
        <v>517</v>
      </c>
      <c r="W2616" t="s">
        <v>517</v>
      </c>
      <c r="X2616" t="s">
        <v>517</v>
      </c>
      <c r="Y2616" t="s">
        <v>14626</v>
      </c>
      <c r="Z2616">
        <v>28248</v>
      </c>
      <c r="AA2616" t="s">
        <v>529</v>
      </c>
      <c r="AB2616">
        <v>39</v>
      </c>
      <c r="AC2616" t="s">
        <v>358</v>
      </c>
      <c r="AD2616" t="s">
        <v>482</v>
      </c>
      <c r="AF2616" t="s">
        <v>8295</v>
      </c>
      <c r="AG2616" t="s">
        <v>517</v>
      </c>
      <c r="AH2616" t="s">
        <v>517</v>
      </c>
      <c r="AI2616" t="s">
        <v>517</v>
      </c>
      <c r="AJ2616" t="s">
        <v>517</v>
      </c>
    </row>
    <row r="2617" spans="1:36" x14ac:dyDescent="0.25">
      <c r="A2617" s="13" t="s">
        <v>14627</v>
      </c>
      <c r="B2617" s="1">
        <v>42836</v>
      </c>
      <c r="C2617" s="2">
        <v>0.56208333333333338</v>
      </c>
      <c r="D2617" t="s">
        <v>14628</v>
      </c>
      <c r="E2617" t="s">
        <v>22</v>
      </c>
      <c r="F2617" t="s">
        <v>14629</v>
      </c>
      <c r="G2617" s="14" t="s">
        <v>14630</v>
      </c>
      <c r="H2617" s="14" t="s">
        <v>14631</v>
      </c>
      <c r="I2617" t="s">
        <v>21</v>
      </c>
      <c r="K2617">
        <v>4</v>
      </c>
      <c r="L2617">
        <v>11</v>
      </c>
      <c r="M2617">
        <v>13</v>
      </c>
      <c r="N2617">
        <v>3</v>
      </c>
      <c r="O2617" t="s">
        <v>517</v>
      </c>
      <c r="P2617" t="s">
        <v>517</v>
      </c>
      <c r="Q2617" t="s">
        <v>517</v>
      </c>
      <c r="R2617" t="s">
        <v>517</v>
      </c>
      <c r="S2617" t="s">
        <v>517</v>
      </c>
      <c r="T2617" t="s">
        <v>517</v>
      </c>
      <c r="U2617" t="s">
        <v>517</v>
      </c>
      <c r="V2617" t="s">
        <v>517</v>
      </c>
      <c r="W2617" t="s">
        <v>517</v>
      </c>
      <c r="X2617" t="s">
        <v>517</v>
      </c>
      <c r="Y2617" t="s">
        <v>14632</v>
      </c>
      <c r="Z2617" s="1">
        <v>32890</v>
      </c>
      <c r="AA2617" t="s">
        <v>659</v>
      </c>
      <c r="AB2617">
        <v>27</v>
      </c>
      <c r="AC2617" t="s">
        <v>358</v>
      </c>
      <c r="AD2617" t="s">
        <v>501</v>
      </c>
      <c r="AF2617" t="s">
        <v>8273</v>
      </c>
      <c r="AG2617" t="s">
        <v>8296</v>
      </c>
      <c r="AH2617" t="s">
        <v>8263</v>
      </c>
      <c r="AI2617" t="s">
        <v>517</v>
      </c>
      <c r="AJ2617" t="s">
        <v>517</v>
      </c>
    </row>
    <row r="2618" spans="1:36" x14ac:dyDescent="0.25">
      <c r="A2618" s="13" t="s">
        <v>14635</v>
      </c>
      <c r="B2618" s="1">
        <v>42836</v>
      </c>
      <c r="C2618" s="2">
        <v>0.19896990740740739</v>
      </c>
      <c r="D2618" t="s">
        <v>14636</v>
      </c>
      <c r="E2618" t="s">
        <v>22</v>
      </c>
      <c r="F2618" t="s">
        <v>14637</v>
      </c>
      <c r="G2618" s="14" t="s">
        <v>14638</v>
      </c>
      <c r="H2618" s="14" t="s">
        <v>14639</v>
      </c>
      <c r="I2618" t="s">
        <v>21</v>
      </c>
      <c r="K2618">
        <v>4</v>
      </c>
      <c r="L2618">
        <v>11</v>
      </c>
      <c r="M2618">
        <v>4</v>
      </c>
      <c r="N2618">
        <v>3</v>
      </c>
      <c r="O2618" t="s">
        <v>14634</v>
      </c>
      <c r="P2618" t="s">
        <v>14633</v>
      </c>
      <c r="Q2618" t="s">
        <v>517</v>
      </c>
      <c r="R2618" t="s">
        <v>517</v>
      </c>
      <c r="S2618" t="s">
        <v>517</v>
      </c>
      <c r="T2618" t="s">
        <v>517</v>
      </c>
      <c r="U2618" t="s">
        <v>517</v>
      </c>
      <c r="V2618" t="s">
        <v>517</v>
      </c>
      <c r="W2618" t="s">
        <v>621</v>
      </c>
      <c r="X2618" t="s">
        <v>622</v>
      </c>
      <c r="Y2618" t="s">
        <v>14640</v>
      </c>
      <c r="Z2618" s="1">
        <v>30803</v>
      </c>
      <c r="AA2618" t="s">
        <v>478</v>
      </c>
      <c r="AB2618">
        <v>32</v>
      </c>
      <c r="AC2618" t="s">
        <v>358</v>
      </c>
      <c r="AD2618" t="s">
        <v>483</v>
      </c>
      <c r="AF2618" t="s">
        <v>8266</v>
      </c>
      <c r="AG2618" t="s">
        <v>8295</v>
      </c>
      <c r="AH2618" t="s">
        <v>517</v>
      </c>
      <c r="AI2618" t="s">
        <v>517</v>
      </c>
      <c r="AJ2618" t="s">
        <v>517</v>
      </c>
    </row>
    <row r="2619" spans="1:36" x14ac:dyDescent="0.25">
      <c r="A2619" s="13" t="s">
        <v>14641</v>
      </c>
      <c r="B2619" s="1">
        <v>42836</v>
      </c>
      <c r="C2619" s="2">
        <v>0.19626157407407407</v>
      </c>
      <c r="D2619" t="s">
        <v>14636</v>
      </c>
      <c r="E2619" t="s">
        <v>22</v>
      </c>
      <c r="F2619" t="s">
        <v>14637</v>
      </c>
      <c r="G2619" s="14" t="s">
        <v>14638</v>
      </c>
      <c r="H2619" s="14" t="s">
        <v>14639</v>
      </c>
      <c r="I2619" t="s">
        <v>25</v>
      </c>
      <c r="K2619">
        <v>4</v>
      </c>
      <c r="L2619">
        <v>11</v>
      </c>
      <c r="M2619">
        <v>4</v>
      </c>
      <c r="N2619">
        <v>3</v>
      </c>
      <c r="O2619" t="s">
        <v>14634</v>
      </c>
      <c r="P2619" t="s">
        <v>14633</v>
      </c>
      <c r="Q2619" t="s">
        <v>517</v>
      </c>
      <c r="R2619" t="s">
        <v>517</v>
      </c>
      <c r="S2619" t="s">
        <v>517</v>
      </c>
      <c r="T2619" t="s">
        <v>517</v>
      </c>
      <c r="U2619" t="s">
        <v>517</v>
      </c>
      <c r="V2619" t="s">
        <v>517</v>
      </c>
      <c r="W2619" t="s">
        <v>621</v>
      </c>
      <c r="X2619" t="s">
        <v>622</v>
      </c>
      <c r="Y2619" t="s">
        <v>14640</v>
      </c>
      <c r="Z2619" s="1">
        <v>30803</v>
      </c>
      <c r="AA2619" t="s">
        <v>478</v>
      </c>
      <c r="AB2619">
        <v>32</v>
      </c>
      <c r="AC2619" t="s">
        <v>358</v>
      </c>
      <c r="AD2619" t="s">
        <v>483</v>
      </c>
      <c r="AF2619" t="s">
        <v>8266</v>
      </c>
      <c r="AG2619" t="s">
        <v>8295</v>
      </c>
      <c r="AH2619" t="s">
        <v>517</v>
      </c>
      <c r="AI2619" t="s">
        <v>517</v>
      </c>
      <c r="AJ2619" t="s">
        <v>517</v>
      </c>
    </row>
    <row r="2620" spans="1:36" x14ac:dyDescent="0.25">
      <c r="A2620" s="13" t="s">
        <v>14642</v>
      </c>
      <c r="B2620" s="1">
        <v>42835</v>
      </c>
      <c r="C2620" s="2">
        <v>0.94148148148148147</v>
      </c>
      <c r="D2620" t="s">
        <v>14643</v>
      </c>
      <c r="E2620" t="s">
        <v>22</v>
      </c>
      <c r="F2620" t="s">
        <v>14644</v>
      </c>
      <c r="G2620" s="14" t="s">
        <v>14645</v>
      </c>
      <c r="H2620" s="14" t="s">
        <v>14646</v>
      </c>
      <c r="I2620" t="s">
        <v>21</v>
      </c>
      <c r="K2620">
        <v>4</v>
      </c>
      <c r="L2620">
        <v>10</v>
      </c>
      <c r="M2620">
        <v>22</v>
      </c>
      <c r="N2620">
        <v>2</v>
      </c>
      <c r="O2620" t="s">
        <v>517</v>
      </c>
      <c r="P2620" t="s">
        <v>517</v>
      </c>
      <c r="Q2620" t="s">
        <v>517</v>
      </c>
      <c r="R2620" t="s">
        <v>517</v>
      </c>
      <c r="S2620" t="s">
        <v>517</v>
      </c>
      <c r="T2620" t="s">
        <v>517</v>
      </c>
      <c r="U2620" t="s">
        <v>517</v>
      </c>
      <c r="V2620" t="s">
        <v>517</v>
      </c>
      <c r="W2620" t="s">
        <v>517</v>
      </c>
      <c r="X2620" t="s">
        <v>517</v>
      </c>
      <c r="Y2620" t="s">
        <v>14647</v>
      </c>
      <c r="Z2620" s="1">
        <v>29405</v>
      </c>
      <c r="AA2620" t="s">
        <v>8145</v>
      </c>
      <c r="AB2620">
        <v>36</v>
      </c>
      <c r="AC2620" t="s">
        <v>358</v>
      </c>
      <c r="AD2620" t="s">
        <v>493</v>
      </c>
      <c r="AF2620" t="s">
        <v>8306</v>
      </c>
      <c r="AG2620" t="s">
        <v>517</v>
      </c>
      <c r="AH2620" t="s">
        <v>517</v>
      </c>
      <c r="AI2620" t="s">
        <v>517</v>
      </c>
      <c r="AJ2620" t="s">
        <v>517</v>
      </c>
    </row>
    <row r="2621" spans="1:36" x14ac:dyDescent="0.25">
      <c r="A2621" s="13" t="s">
        <v>14649</v>
      </c>
      <c r="B2621" s="1">
        <v>42835</v>
      </c>
      <c r="C2621" s="2">
        <v>0.94070601851851843</v>
      </c>
      <c r="D2621" t="s">
        <v>14650</v>
      </c>
      <c r="E2621" t="s">
        <v>22</v>
      </c>
      <c r="F2621" t="s">
        <v>14651</v>
      </c>
      <c r="G2621" s="14" t="s">
        <v>14652</v>
      </c>
      <c r="H2621" s="14" t="s">
        <v>14653</v>
      </c>
      <c r="I2621" t="s">
        <v>21</v>
      </c>
      <c r="K2621">
        <v>4</v>
      </c>
      <c r="L2621">
        <v>10</v>
      </c>
      <c r="M2621">
        <v>22</v>
      </c>
      <c r="N2621">
        <v>2</v>
      </c>
      <c r="O2621" t="s">
        <v>14648</v>
      </c>
      <c r="P2621" t="s">
        <v>517</v>
      </c>
      <c r="Q2621" t="s">
        <v>517</v>
      </c>
      <c r="R2621" t="s">
        <v>517</v>
      </c>
      <c r="S2621" t="s">
        <v>517</v>
      </c>
      <c r="T2621" t="s">
        <v>517</v>
      </c>
      <c r="U2621" t="s">
        <v>517</v>
      </c>
      <c r="V2621" t="s">
        <v>517</v>
      </c>
      <c r="W2621" t="s">
        <v>537</v>
      </c>
      <c r="X2621" t="s">
        <v>590</v>
      </c>
      <c r="Y2621" t="s">
        <v>517</v>
      </c>
      <c r="Z2621" s="1" t="s">
        <v>517</v>
      </c>
      <c r="AA2621" t="s">
        <v>14654</v>
      </c>
      <c r="AB2621" t="s">
        <v>517</v>
      </c>
      <c r="AC2621" t="s">
        <v>358</v>
      </c>
      <c r="AD2621" t="s">
        <v>517</v>
      </c>
      <c r="AF2621" t="s">
        <v>8260</v>
      </c>
      <c r="AG2621" t="s">
        <v>8266</v>
      </c>
      <c r="AH2621" t="s">
        <v>8313</v>
      </c>
      <c r="AI2621" t="s">
        <v>517</v>
      </c>
      <c r="AJ2621" t="s">
        <v>517</v>
      </c>
    </row>
    <row r="2622" spans="1:36" x14ac:dyDescent="0.25">
      <c r="A2622" s="13" t="s">
        <v>14655</v>
      </c>
      <c r="B2622" s="1">
        <v>42835</v>
      </c>
      <c r="C2622" s="2">
        <v>0.89334490740740735</v>
      </c>
      <c r="D2622" t="s">
        <v>9500</v>
      </c>
      <c r="E2622" t="s">
        <v>22</v>
      </c>
      <c r="F2622" t="s">
        <v>8820</v>
      </c>
      <c r="G2622" s="14" t="s">
        <v>8821</v>
      </c>
      <c r="H2622" s="14" t="s">
        <v>8822</v>
      </c>
      <c r="I2622" t="s">
        <v>21</v>
      </c>
      <c r="K2622">
        <v>4</v>
      </c>
      <c r="L2622">
        <v>10</v>
      </c>
      <c r="M2622">
        <v>21</v>
      </c>
      <c r="N2622">
        <v>2</v>
      </c>
      <c r="O2622" t="s">
        <v>517</v>
      </c>
      <c r="P2622" t="s">
        <v>517</v>
      </c>
      <c r="Q2622" t="s">
        <v>517</v>
      </c>
      <c r="R2622" t="s">
        <v>517</v>
      </c>
      <c r="S2622" t="s">
        <v>517</v>
      </c>
      <c r="T2622" t="s">
        <v>517</v>
      </c>
      <c r="U2622" t="s">
        <v>517</v>
      </c>
      <c r="V2622" t="s">
        <v>517</v>
      </c>
      <c r="W2622" t="s">
        <v>517</v>
      </c>
      <c r="X2622" t="s">
        <v>517</v>
      </c>
      <c r="Y2622" t="s">
        <v>2038</v>
      </c>
      <c r="Z2622" s="1">
        <v>34541</v>
      </c>
      <c r="AA2622" t="s">
        <v>743</v>
      </c>
      <c r="AB2622">
        <v>22</v>
      </c>
      <c r="AC2622" t="s">
        <v>358</v>
      </c>
      <c r="AD2622" t="s">
        <v>483</v>
      </c>
      <c r="AF2622" t="s">
        <v>8259</v>
      </c>
      <c r="AG2622" t="s">
        <v>8273</v>
      </c>
      <c r="AH2622" t="s">
        <v>8296</v>
      </c>
      <c r="AI2622" t="s">
        <v>8295</v>
      </c>
      <c r="AJ2622" t="s">
        <v>517</v>
      </c>
    </row>
    <row r="2623" spans="1:36" x14ac:dyDescent="0.25">
      <c r="A2623" s="13" t="s">
        <v>14657</v>
      </c>
      <c r="B2623" s="1">
        <v>42835</v>
      </c>
      <c r="C2623" s="2">
        <v>0.87104166666666671</v>
      </c>
      <c r="D2623" t="s">
        <v>14658</v>
      </c>
      <c r="E2623" t="s">
        <v>22</v>
      </c>
      <c r="F2623" t="s">
        <v>14659</v>
      </c>
      <c r="G2623" t="s">
        <v>14660</v>
      </c>
      <c r="H2623" t="s">
        <v>14661</v>
      </c>
      <c r="I2623" t="s">
        <v>23</v>
      </c>
      <c r="K2623">
        <v>4</v>
      </c>
      <c r="L2623">
        <v>10</v>
      </c>
      <c r="M2623">
        <v>20</v>
      </c>
      <c r="N2623">
        <v>2</v>
      </c>
      <c r="O2623" t="s">
        <v>14656</v>
      </c>
      <c r="P2623" t="s">
        <v>517</v>
      </c>
      <c r="Q2623" t="s">
        <v>517</v>
      </c>
      <c r="R2623" t="s">
        <v>517</v>
      </c>
      <c r="S2623" t="s">
        <v>517</v>
      </c>
      <c r="T2623" t="s">
        <v>517</v>
      </c>
      <c r="U2623" t="s">
        <v>517</v>
      </c>
      <c r="V2623" t="s">
        <v>517</v>
      </c>
      <c r="W2623" t="s">
        <v>621</v>
      </c>
      <c r="X2623" t="s">
        <v>842</v>
      </c>
      <c r="Y2623" t="s">
        <v>14662</v>
      </c>
      <c r="Z2623">
        <v>30322</v>
      </c>
      <c r="AA2623" t="s">
        <v>810</v>
      </c>
      <c r="AB2623">
        <v>34</v>
      </c>
      <c r="AC2623" t="s">
        <v>358</v>
      </c>
      <c r="AD2623" t="s">
        <v>482</v>
      </c>
      <c r="AF2623" t="s">
        <v>517</v>
      </c>
      <c r="AG2623" t="s">
        <v>517</v>
      </c>
      <c r="AH2623" t="s">
        <v>517</v>
      </c>
      <c r="AI2623" t="s">
        <v>517</v>
      </c>
      <c r="AJ2623" t="s">
        <v>517</v>
      </c>
    </row>
    <row r="2624" spans="1:36" x14ac:dyDescent="0.25">
      <c r="A2624" s="13" t="s">
        <v>14664</v>
      </c>
      <c r="B2624" s="1">
        <v>42835</v>
      </c>
      <c r="C2624" s="2">
        <v>0.8322222222222222</v>
      </c>
      <c r="D2624" t="s">
        <v>14665</v>
      </c>
      <c r="E2624" t="s">
        <v>22</v>
      </c>
      <c r="F2624" t="s">
        <v>14666</v>
      </c>
      <c r="G2624" s="14" t="s">
        <v>14667</v>
      </c>
      <c r="H2624" s="14" t="s">
        <v>14668</v>
      </c>
      <c r="I2624" t="s">
        <v>23</v>
      </c>
      <c r="K2624">
        <v>4</v>
      </c>
      <c r="L2624">
        <v>10</v>
      </c>
      <c r="M2624">
        <v>19</v>
      </c>
      <c r="N2624">
        <v>2</v>
      </c>
      <c r="O2624" t="s">
        <v>14663</v>
      </c>
      <c r="P2624" t="s">
        <v>517</v>
      </c>
      <c r="Q2624" t="s">
        <v>517</v>
      </c>
      <c r="R2624" t="s">
        <v>517</v>
      </c>
      <c r="S2624" t="s">
        <v>517</v>
      </c>
      <c r="T2624" t="s">
        <v>517</v>
      </c>
      <c r="U2624" t="s">
        <v>517</v>
      </c>
      <c r="V2624" t="s">
        <v>517</v>
      </c>
      <c r="W2624" t="s">
        <v>476</v>
      </c>
      <c r="X2624" t="s">
        <v>846</v>
      </c>
      <c r="Y2624" t="s">
        <v>14669</v>
      </c>
      <c r="Z2624" s="1">
        <v>31537</v>
      </c>
      <c r="AA2624" t="s">
        <v>529</v>
      </c>
      <c r="AB2624">
        <v>30</v>
      </c>
      <c r="AC2624" t="s">
        <v>358</v>
      </c>
      <c r="AD2624" t="s">
        <v>490</v>
      </c>
      <c r="AF2624" t="s">
        <v>8313</v>
      </c>
      <c r="AG2624" t="s">
        <v>8266</v>
      </c>
      <c r="AH2624" t="s">
        <v>8260</v>
      </c>
      <c r="AI2624" t="s">
        <v>517</v>
      </c>
      <c r="AJ2624" t="s">
        <v>517</v>
      </c>
    </row>
    <row r="2625" spans="1:36" x14ac:dyDescent="0.25">
      <c r="A2625" s="13" t="s">
        <v>14671</v>
      </c>
      <c r="B2625" s="1">
        <v>42835</v>
      </c>
      <c r="C2625" s="2">
        <v>0.74539351851851843</v>
      </c>
      <c r="D2625" t="s">
        <v>14672</v>
      </c>
      <c r="E2625" t="s">
        <v>22</v>
      </c>
      <c r="F2625" t="s">
        <v>14673</v>
      </c>
      <c r="G2625" t="s">
        <v>14674</v>
      </c>
      <c r="H2625" t="s">
        <v>14675</v>
      </c>
      <c r="I2625" t="s">
        <v>23</v>
      </c>
      <c r="K2625">
        <v>4</v>
      </c>
      <c r="L2625">
        <v>10</v>
      </c>
      <c r="M2625">
        <v>17</v>
      </c>
      <c r="N2625">
        <v>2</v>
      </c>
      <c r="O2625" t="s">
        <v>14670</v>
      </c>
      <c r="P2625" t="s">
        <v>14670</v>
      </c>
      <c r="Q2625" t="s">
        <v>517</v>
      </c>
      <c r="R2625" t="s">
        <v>517</v>
      </c>
      <c r="S2625" t="s">
        <v>517</v>
      </c>
      <c r="T2625" t="s">
        <v>517</v>
      </c>
      <c r="U2625" t="s">
        <v>517</v>
      </c>
      <c r="V2625" t="s">
        <v>517</v>
      </c>
      <c r="W2625" t="s">
        <v>672</v>
      </c>
      <c r="X2625" t="s">
        <v>622</v>
      </c>
      <c r="Y2625" t="s">
        <v>14676</v>
      </c>
      <c r="Z2625">
        <v>25506</v>
      </c>
      <c r="AA2625" t="s">
        <v>834</v>
      </c>
      <c r="AB2625">
        <v>47</v>
      </c>
      <c r="AC2625" t="s">
        <v>358</v>
      </c>
      <c r="AD2625" t="s">
        <v>482</v>
      </c>
      <c r="AF2625" t="s">
        <v>8306</v>
      </c>
      <c r="AG2625" t="s">
        <v>517</v>
      </c>
      <c r="AH2625" t="s">
        <v>517</v>
      </c>
      <c r="AI2625" t="s">
        <v>517</v>
      </c>
      <c r="AJ2625" t="s">
        <v>517</v>
      </c>
    </row>
    <row r="2626" spans="1:36" x14ac:dyDescent="0.25">
      <c r="A2626" s="13" t="s">
        <v>14677</v>
      </c>
      <c r="B2626" s="1">
        <v>42835</v>
      </c>
      <c r="C2626" s="2">
        <v>0.72554398148148147</v>
      </c>
      <c r="D2626" t="s">
        <v>11563</v>
      </c>
      <c r="E2626" t="s">
        <v>22</v>
      </c>
      <c r="F2626" t="s">
        <v>11564</v>
      </c>
      <c r="G2626" s="14" t="s">
        <v>11565</v>
      </c>
      <c r="H2626" s="14" t="s">
        <v>13768</v>
      </c>
      <c r="I2626" t="s">
        <v>21</v>
      </c>
      <c r="K2626">
        <v>4</v>
      </c>
      <c r="L2626">
        <v>10</v>
      </c>
      <c r="M2626">
        <v>17</v>
      </c>
      <c r="N2626">
        <v>2</v>
      </c>
      <c r="O2626" t="s">
        <v>11561</v>
      </c>
      <c r="P2626" t="s">
        <v>517</v>
      </c>
      <c r="Q2626" t="s">
        <v>517</v>
      </c>
      <c r="R2626" t="s">
        <v>517</v>
      </c>
      <c r="S2626" t="s">
        <v>517</v>
      </c>
      <c r="T2626" t="s">
        <v>517</v>
      </c>
      <c r="U2626" t="s">
        <v>517</v>
      </c>
      <c r="V2626" t="s">
        <v>517</v>
      </c>
      <c r="W2626" t="s">
        <v>672</v>
      </c>
      <c r="X2626" t="s">
        <v>622</v>
      </c>
      <c r="Y2626" t="s">
        <v>11567</v>
      </c>
      <c r="Z2626" s="1">
        <v>27718</v>
      </c>
      <c r="AA2626" t="s">
        <v>8966</v>
      </c>
      <c r="AB2626">
        <v>41</v>
      </c>
      <c r="AC2626" t="s">
        <v>358</v>
      </c>
      <c r="AD2626" t="s">
        <v>497</v>
      </c>
      <c r="AF2626" t="s">
        <v>8313</v>
      </c>
      <c r="AG2626" t="s">
        <v>8253</v>
      </c>
      <c r="AH2626" t="s">
        <v>8254</v>
      </c>
      <c r="AI2626" t="s">
        <v>8307</v>
      </c>
      <c r="AJ2626" t="s">
        <v>517</v>
      </c>
    </row>
    <row r="2627" spans="1:36" x14ac:dyDescent="0.25">
      <c r="A2627" s="13" t="s">
        <v>14679</v>
      </c>
      <c r="B2627" s="1">
        <v>42835</v>
      </c>
      <c r="C2627" s="2">
        <v>0.710474537037037</v>
      </c>
      <c r="D2627" t="s">
        <v>14680</v>
      </c>
      <c r="E2627" t="s">
        <v>22</v>
      </c>
      <c r="F2627" t="s">
        <v>14681</v>
      </c>
      <c r="G2627" s="14" t="s">
        <v>14682</v>
      </c>
      <c r="H2627" s="14" t="s">
        <v>14683</v>
      </c>
      <c r="I2627" t="s">
        <v>23</v>
      </c>
      <c r="K2627">
        <v>4</v>
      </c>
      <c r="L2627">
        <v>10</v>
      </c>
      <c r="M2627">
        <v>17</v>
      </c>
      <c r="N2627">
        <v>2</v>
      </c>
      <c r="O2627" t="s">
        <v>14678</v>
      </c>
      <c r="P2627" t="s">
        <v>517</v>
      </c>
      <c r="Q2627" t="s">
        <v>517</v>
      </c>
      <c r="R2627" t="s">
        <v>517</v>
      </c>
      <c r="S2627" t="s">
        <v>517</v>
      </c>
      <c r="T2627" t="s">
        <v>517</v>
      </c>
      <c r="U2627" t="s">
        <v>517</v>
      </c>
      <c r="V2627" t="s">
        <v>517</v>
      </c>
      <c r="W2627" t="s">
        <v>526</v>
      </c>
      <c r="X2627" t="s">
        <v>1016</v>
      </c>
      <c r="Y2627" t="s">
        <v>14684</v>
      </c>
      <c r="Z2627" s="1">
        <v>23847</v>
      </c>
      <c r="AA2627" t="s">
        <v>810</v>
      </c>
      <c r="AB2627">
        <v>51</v>
      </c>
      <c r="AC2627" t="s">
        <v>358</v>
      </c>
      <c r="AD2627" t="s">
        <v>482</v>
      </c>
      <c r="AF2627" t="s">
        <v>517</v>
      </c>
      <c r="AG2627" t="s">
        <v>517</v>
      </c>
      <c r="AH2627" t="s">
        <v>517</v>
      </c>
      <c r="AI2627" t="s">
        <v>517</v>
      </c>
      <c r="AJ2627" t="s">
        <v>517</v>
      </c>
    </row>
    <row r="2628" spans="1:36" x14ac:dyDescent="0.25">
      <c r="A2628" s="13" t="s">
        <v>14687</v>
      </c>
      <c r="B2628" s="1">
        <v>42835</v>
      </c>
      <c r="C2628" s="2">
        <v>0.69969907407407417</v>
      </c>
      <c r="D2628" t="s">
        <v>14685</v>
      </c>
      <c r="E2628" t="s">
        <v>22</v>
      </c>
      <c r="F2628" t="s">
        <v>12319</v>
      </c>
      <c r="G2628" s="14" t="s">
        <v>14688</v>
      </c>
      <c r="H2628" s="14" t="s">
        <v>12321</v>
      </c>
      <c r="I2628" t="s">
        <v>21</v>
      </c>
      <c r="K2628">
        <v>4</v>
      </c>
      <c r="L2628">
        <v>10</v>
      </c>
      <c r="M2628">
        <v>16</v>
      </c>
      <c r="N2628">
        <v>2</v>
      </c>
      <c r="O2628" t="s">
        <v>14686</v>
      </c>
      <c r="P2628" t="s">
        <v>517</v>
      </c>
      <c r="Q2628" t="s">
        <v>517</v>
      </c>
      <c r="R2628" t="s">
        <v>517</v>
      </c>
      <c r="S2628" t="s">
        <v>517</v>
      </c>
      <c r="T2628" t="s">
        <v>517</v>
      </c>
      <c r="U2628" t="s">
        <v>517</v>
      </c>
      <c r="V2628" t="s">
        <v>517</v>
      </c>
      <c r="W2628" t="s">
        <v>1217</v>
      </c>
      <c r="X2628" t="s">
        <v>590</v>
      </c>
      <c r="Y2628" t="s">
        <v>14689</v>
      </c>
      <c r="Z2628" s="1">
        <v>33786</v>
      </c>
      <c r="AA2628" t="s">
        <v>3693</v>
      </c>
      <c r="AB2628">
        <v>24</v>
      </c>
      <c r="AC2628" t="s">
        <v>357</v>
      </c>
      <c r="AD2628" t="s">
        <v>491</v>
      </c>
      <c r="AF2628" t="s">
        <v>8304</v>
      </c>
      <c r="AG2628" t="s">
        <v>8295</v>
      </c>
      <c r="AH2628" t="s">
        <v>517</v>
      </c>
      <c r="AI2628" t="s">
        <v>8313</v>
      </c>
      <c r="AJ2628" t="s">
        <v>8253</v>
      </c>
    </row>
    <row r="2629" spans="1:36" x14ac:dyDescent="0.25">
      <c r="A2629" s="13" t="s">
        <v>14691</v>
      </c>
      <c r="B2629" s="1">
        <v>42835</v>
      </c>
      <c r="C2629" s="2">
        <v>0.68662037037037038</v>
      </c>
      <c r="D2629" t="s">
        <v>14692</v>
      </c>
      <c r="E2629" t="s">
        <v>22</v>
      </c>
      <c r="F2629" t="s">
        <v>14693</v>
      </c>
      <c r="G2629" s="14" t="s">
        <v>14694</v>
      </c>
      <c r="H2629" s="14" t="s">
        <v>14695</v>
      </c>
      <c r="I2629" t="s">
        <v>23</v>
      </c>
      <c r="K2629">
        <v>4</v>
      </c>
      <c r="L2629">
        <v>10</v>
      </c>
      <c r="M2629">
        <v>16</v>
      </c>
      <c r="N2629">
        <v>2</v>
      </c>
      <c r="O2629" t="s">
        <v>14690</v>
      </c>
      <c r="P2629" t="s">
        <v>517</v>
      </c>
      <c r="Q2629" t="s">
        <v>517</v>
      </c>
      <c r="R2629" t="s">
        <v>517</v>
      </c>
      <c r="S2629" t="s">
        <v>517</v>
      </c>
      <c r="T2629" t="s">
        <v>517</v>
      </c>
      <c r="U2629" t="s">
        <v>517</v>
      </c>
      <c r="V2629" t="s">
        <v>517</v>
      </c>
      <c r="W2629" t="s">
        <v>589</v>
      </c>
      <c r="X2629" t="s">
        <v>590</v>
      </c>
      <c r="Y2629" t="s">
        <v>3068</v>
      </c>
      <c r="Z2629" s="1">
        <v>34243</v>
      </c>
      <c r="AA2629" t="s">
        <v>572</v>
      </c>
      <c r="AB2629">
        <v>23</v>
      </c>
      <c r="AC2629" t="s">
        <v>358</v>
      </c>
      <c r="AD2629" t="s">
        <v>491</v>
      </c>
      <c r="AF2629" t="s">
        <v>8254</v>
      </c>
      <c r="AG2629" t="s">
        <v>517</v>
      </c>
      <c r="AH2629" t="s">
        <v>517</v>
      </c>
      <c r="AI2629" t="s">
        <v>517</v>
      </c>
      <c r="AJ2629" t="s">
        <v>517</v>
      </c>
    </row>
    <row r="2630" spans="1:36" x14ac:dyDescent="0.25">
      <c r="A2630" s="13" t="s">
        <v>14696</v>
      </c>
      <c r="B2630" s="1">
        <v>42835</v>
      </c>
      <c r="C2630" s="2">
        <v>0.62519675925925922</v>
      </c>
      <c r="D2630" t="s">
        <v>13186</v>
      </c>
      <c r="E2630" t="s">
        <v>22</v>
      </c>
      <c r="F2630" t="s">
        <v>13187</v>
      </c>
      <c r="G2630" s="14" t="s">
        <v>14230</v>
      </c>
      <c r="H2630" s="14" t="s">
        <v>13189</v>
      </c>
      <c r="I2630" t="s">
        <v>25</v>
      </c>
      <c r="K2630">
        <v>4</v>
      </c>
      <c r="L2630">
        <v>10</v>
      </c>
      <c r="M2630">
        <v>15</v>
      </c>
      <c r="N2630">
        <v>2</v>
      </c>
      <c r="O2630" t="s">
        <v>13184</v>
      </c>
      <c r="P2630" t="s">
        <v>517</v>
      </c>
      <c r="Q2630" t="s">
        <v>517</v>
      </c>
      <c r="R2630" t="s">
        <v>517</v>
      </c>
      <c r="S2630" t="s">
        <v>517</v>
      </c>
      <c r="T2630" t="s">
        <v>517</v>
      </c>
      <c r="U2630" t="s">
        <v>517</v>
      </c>
      <c r="V2630" t="s">
        <v>517</v>
      </c>
      <c r="W2630" t="s">
        <v>852</v>
      </c>
      <c r="X2630" t="s">
        <v>846</v>
      </c>
      <c r="Y2630" t="s">
        <v>517</v>
      </c>
      <c r="Z2630" s="1" t="s">
        <v>517</v>
      </c>
      <c r="AA2630" t="s">
        <v>13190</v>
      </c>
      <c r="AB2630" t="s">
        <v>517</v>
      </c>
      <c r="AC2630" t="s">
        <v>358</v>
      </c>
      <c r="AD2630" t="s">
        <v>517</v>
      </c>
      <c r="AF2630" t="s">
        <v>8313</v>
      </c>
      <c r="AG2630" t="s">
        <v>517</v>
      </c>
      <c r="AH2630" t="s">
        <v>517</v>
      </c>
      <c r="AI2630" t="s">
        <v>517</v>
      </c>
      <c r="AJ2630" t="s">
        <v>517</v>
      </c>
    </row>
    <row r="2631" spans="1:36" x14ac:dyDescent="0.25">
      <c r="A2631" s="13" t="s">
        <v>14698</v>
      </c>
      <c r="B2631" s="1">
        <v>42837</v>
      </c>
      <c r="C2631" s="2">
        <v>0.57609953703703709</v>
      </c>
      <c r="D2631" t="s">
        <v>14699</v>
      </c>
      <c r="E2631" t="s">
        <v>1752</v>
      </c>
      <c r="F2631" t="s">
        <v>14700</v>
      </c>
      <c r="G2631" s="14" t="s">
        <v>14701</v>
      </c>
      <c r="H2631" s="14" t="s">
        <v>14702</v>
      </c>
      <c r="I2631" t="s">
        <v>23</v>
      </c>
      <c r="K2631">
        <v>4</v>
      </c>
      <c r="L2631">
        <v>12</v>
      </c>
      <c r="M2631">
        <v>13</v>
      </c>
      <c r="N2631">
        <v>4</v>
      </c>
      <c r="O2631" t="s">
        <v>14697</v>
      </c>
      <c r="P2631" t="s">
        <v>517</v>
      </c>
      <c r="Q2631" t="s">
        <v>517</v>
      </c>
      <c r="R2631" t="s">
        <v>517</v>
      </c>
      <c r="S2631" t="s">
        <v>517</v>
      </c>
      <c r="T2631" t="s">
        <v>517</v>
      </c>
      <c r="U2631" t="s">
        <v>517</v>
      </c>
      <c r="V2631" t="s">
        <v>517</v>
      </c>
      <c r="W2631" t="s">
        <v>589</v>
      </c>
      <c r="X2631" t="s">
        <v>590</v>
      </c>
      <c r="Y2631" t="s">
        <v>517</v>
      </c>
      <c r="Z2631" s="1" t="s">
        <v>517</v>
      </c>
      <c r="AA2631" t="s">
        <v>1519</v>
      </c>
      <c r="AB2631" t="s">
        <v>517</v>
      </c>
      <c r="AC2631" t="s">
        <v>358</v>
      </c>
      <c r="AD2631" t="s">
        <v>517</v>
      </c>
      <c r="AF2631" t="s">
        <v>517</v>
      </c>
      <c r="AG2631" t="s">
        <v>517</v>
      </c>
      <c r="AH2631" t="s">
        <v>517</v>
      </c>
      <c r="AI2631" t="s">
        <v>517</v>
      </c>
      <c r="AJ2631" t="s">
        <v>517</v>
      </c>
    </row>
    <row r="2632" spans="1:36" x14ac:dyDescent="0.25">
      <c r="A2632" s="13" t="s">
        <v>14703</v>
      </c>
      <c r="B2632" s="1">
        <v>42837</v>
      </c>
      <c r="C2632" s="2">
        <v>0.57546296296296295</v>
      </c>
      <c r="D2632" t="s">
        <v>14704</v>
      </c>
      <c r="E2632" t="s">
        <v>22</v>
      </c>
      <c r="F2632" t="s">
        <v>14705</v>
      </c>
      <c r="G2632" s="14" t="s">
        <v>14706</v>
      </c>
      <c r="H2632" s="14" t="s">
        <v>14707</v>
      </c>
      <c r="I2632" t="s">
        <v>21</v>
      </c>
      <c r="K2632">
        <v>4</v>
      </c>
      <c r="L2632">
        <v>12</v>
      </c>
      <c r="M2632">
        <v>13</v>
      </c>
      <c r="N2632">
        <v>4</v>
      </c>
      <c r="O2632" t="s">
        <v>517</v>
      </c>
      <c r="P2632" t="s">
        <v>517</v>
      </c>
      <c r="Q2632" t="s">
        <v>517</v>
      </c>
      <c r="R2632" t="s">
        <v>517</v>
      </c>
      <c r="S2632" t="s">
        <v>517</v>
      </c>
      <c r="T2632" t="s">
        <v>517</v>
      </c>
      <c r="U2632" t="s">
        <v>517</v>
      </c>
      <c r="V2632" t="s">
        <v>517</v>
      </c>
      <c r="W2632" t="s">
        <v>517</v>
      </c>
      <c r="X2632" t="s">
        <v>517</v>
      </c>
      <c r="Y2632" t="s">
        <v>14708</v>
      </c>
      <c r="Z2632" s="1">
        <v>36702</v>
      </c>
      <c r="AA2632" t="s">
        <v>14709</v>
      </c>
      <c r="AB2632">
        <v>16</v>
      </c>
      <c r="AC2632" t="s">
        <v>358</v>
      </c>
      <c r="AD2632" t="s">
        <v>498</v>
      </c>
      <c r="AF2632" t="s">
        <v>517</v>
      </c>
      <c r="AG2632" t="s">
        <v>517</v>
      </c>
      <c r="AH2632" t="s">
        <v>517</v>
      </c>
      <c r="AI2632" t="s">
        <v>517</v>
      </c>
      <c r="AJ2632" t="s">
        <v>517</v>
      </c>
    </row>
    <row r="2633" spans="1:36" x14ac:dyDescent="0.25">
      <c r="A2633" s="13" t="s">
        <v>14710</v>
      </c>
      <c r="B2633" s="1">
        <v>42837</v>
      </c>
      <c r="C2633" s="2">
        <v>0.57464120370370375</v>
      </c>
      <c r="D2633" t="s">
        <v>14711</v>
      </c>
      <c r="E2633" t="s">
        <v>22</v>
      </c>
      <c r="F2633" t="s">
        <v>14712</v>
      </c>
      <c r="G2633" s="14" t="s">
        <v>14713</v>
      </c>
      <c r="H2633" s="14" t="s">
        <v>14714</v>
      </c>
      <c r="I2633" t="s">
        <v>24</v>
      </c>
      <c r="K2633">
        <v>4</v>
      </c>
      <c r="L2633">
        <v>12</v>
      </c>
      <c r="M2633">
        <v>13</v>
      </c>
      <c r="N2633">
        <v>4</v>
      </c>
      <c r="O2633" t="s">
        <v>517</v>
      </c>
      <c r="P2633" t="s">
        <v>517</v>
      </c>
      <c r="Q2633" t="s">
        <v>517</v>
      </c>
      <c r="R2633" t="s">
        <v>517</v>
      </c>
      <c r="S2633" t="s">
        <v>517</v>
      </c>
      <c r="T2633" t="s">
        <v>517</v>
      </c>
      <c r="U2633" t="s">
        <v>517</v>
      </c>
      <c r="V2633" t="s">
        <v>517</v>
      </c>
      <c r="W2633" t="s">
        <v>517</v>
      </c>
      <c r="X2633" t="s">
        <v>517</v>
      </c>
      <c r="Y2633" t="s">
        <v>14715</v>
      </c>
      <c r="Z2633" s="1">
        <v>32264</v>
      </c>
      <c r="AA2633" t="s">
        <v>529</v>
      </c>
      <c r="AB2633">
        <v>28</v>
      </c>
      <c r="AC2633" t="s">
        <v>358</v>
      </c>
      <c r="AD2633" t="s">
        <v>500</v>
      </c>
      <c r="AF2633" t="s">
        <v>8259</v>
      </c>
      <c r="AG2633" t="s">
        <v>517</v>
      </c>
      <c r="AH2633" t="s">
        <v>517</v>
      </c>
      <c r="AI2633" t="s">
        <v>517</v>
      </c>
      <c r="AJ2633" t="s">
        <v>517</v>
      </c>
    </row>
    <row r="2634" spans="1:36" x14ac:dyDescent="0.25">
      <c r="A2634" s="13" t="s">
        <v>14717</v>
      </c>
      <c r="B2634" s="1">
        <v>42837</v>
      </c>
      <c r="C2634" s="2">
        <v>0.57173611111111111</v>
      </c>
      <c r="D2634" t="s">
        <v>14718</v>
      </c>
      <c r="E2634" t="s">
        <v>22</v>
      </c>
      <c r="F2634" t="s">
        <v>14719</v>
      </c>
      <c r="G2634" s="14" t="s">
        <v>14720</v>
      </c>
      <c r="H2634" s="14" t="s">
        <v>14721</v>
      </c>
      <c r="I2634" t="s">
        <v>23</v>
      </c>
      <c r="K2634">
        <v>4</v>
      </c>
      <c r="L2634">
        <v>12</v>
      </c>
      <c r="M2634">
        <v>13</v>
      </c>
      <c r="N2634">
        <v>4</v>
      </c>
      <c r="O2634" t="s">
        <v>14716</v>
      </c>
      <c r="P2634" t="s">
        <v>517</v>
      </c>
      <c r="Q2634" t="s">
        <v>517</v>
      </c>
      <c r="R2634" t="s">
        <v>517</v>
      </c>
      <c r="S2634" t="s">
        <v>517</v>
      </c>
      <c r="T2634" t="s">
        <v>517</v>
      </c>
      <c r="U2634" t="s">
        <v>517</v>
      </c>
      <c r="V2634" t="s">
        <v>517</v>
      </c>
      <c r="W2634" t="s">
        <v>621</v>
      </c>
      <c r="X2634" t="s">
        <v>622</v>
      </c>
      <c r="Y2634" t="s">
        <v>14722</v>
      </c>
      <c r="Z2634" s="1">
        <v>33367</v>
      </c>
      <c r="AA2634" t="s">
        <v>478</v>
      </c>
      <c r="AB2634">
        <v>25</v>
      </c>
      <c r="AC2634" t="s">
        <v>358</v>
      </c>
      <c r="AD2634" t="s">
        <v>482</v>
      </c>
      <c r="AF2634" t="s">
        <v>8313</v>
      </c>
      <c r="AG2634" t="s">
        <v>517</v>
      </c>
      <c r="AH2634" t="s">
        <v>517</v>
      </c>
      <c r="AI2634" t="s">
        <v>517</v>
      </c>
      <c r="AJ2634" t="s">
        <v>517</v>
      </c>
    </row>
    <row r="2635" spans="1:36" x14ac:dyDescent="0.25">
      <c r="A2635" s="13" t="s">
        <v>14724</v>
      </c>
      <c r="B2635" s="1">
        <v>42836</v>
      </c>
      <c r="C2635" s="2">
        <v>0.55442129629629633</v>
      </c>
      <c r="D2635" t="s">
        <v>13817</v>
      </c>
      <c r="E2635" t="s">
        <v>22</v>
      </c>
      <c r="F2635" t="s">
        <v>14725</v>
      </c>
      <c r="G2635" s="14" t="s">
        <v>13830</v>
      </c>
      <c r="H2635" s="14" t="s">
        <v>14726</v>
      </c>
      <c r="I2635" t="s">
        <v>23</v>
      </c>
      <c r="K2635">
        <v>4</v>
      </c>
      <c r="L2635">
        <v>11</v>
      </c>
      <c r="M2635">
        <v>13</v>
      </c>
      <c r="N2635">
        <v>3</v>
      </c>
      <c r="O2635" t="s">
        <v>14723</v>
      </c>
      <c r="P2635" t="s">
        <v>517</v>
      </c>
      <c r="Q2635" t="s">
        <v>517</v>
      </c>
      <c r="R2635" t="s">
        <v>517</v>
      </c>
      <c r="S2635" t="s">
        <v>517</v>
      </c>
      <c r="T2635" t="s">
        <v>517</v>
      </c>
      <c r="U2635" t="s">
        <v>517</v>
      </c>
      <c r="V2635" t="s">
        <v>517</v>
      </c>
      <c r="W2635" t="s">
        <v>526</v>
      </c>
      <c r="X2635" t="s">
        <v>527</v>
      </c>
      <c r="Y2635" t="s">
        <v>13831</v>
      </c>
      <c r="Z2635" s="1">
        <v>23732</v>
      </c>
      <c r="AA2635" t="s">
        <v>546</v>
      </c>
      <c r="AB2635">
        <v>52</v>
      </c>
      <c r="AC2635" t="s">
        <v>358</v>
      </c>
      <c r="AD2635" t="s">
        <v>487</v>
      </c>
      <c r="AF2635" t="s">
        <v>8253</v>
      </c>
      <c r="AG2635" t="s">
        <v>517</v>
      </c>
      <c r="AH2635" t="s">
        <v>517</v>
      </c>
      <c r="AI2635" t="s">
        <v>517</v>
      </c>
      <c r="AJ2635" t="s">
        <v>517</v>
      </c>
    </row>
    <row r="2636" spans="1:36" x14ac:dyDescent="0.25">
      <c r="A2636" s="13" t="s">
        <v>14728</v>
      </c>
      <c r="B2636" s="1">
        <v>42836</v>
      </c>
      <c r="C2636" s="2">
        <v>0.55010416666666673</v>
      </c>
      <c r="D2636" t="s">
        <v>14729</v>
      </c>
      <c r="E2636" t="s">
        <v>22</v>
      </c>
      <c r="F2636" t="s">
        <v>14730</v>
      </c>
      <c r="G2636" t="s">
        <v>14731</v>
      </c>
      <c r="H2636" t="s">
        <v>14732</v>
      </c>
      <c r="I2636" t="s">
        <v>23</v>
      </c>
      <c r="K2636">
        <v>4</v>
      </c>
      <c r="L2636">
        <v>11</v>
      </c>
      <c r="M2636">
        <v>13</v>
      </c>
      <c r="N2636">
        <v>3</v>
      </c>
      <c r="O2636" t="s">
        <v>14727</v>
      </c>
      <c r="P2636" t="s">
        <v>517</v>
      </c>
      <c r="Q2636" t="s">
        <v>517</v>
      </c>
      <c r="R2636" t="s">
        <v>517</v>
      </c>
      <c r="S2636" t="s">
        <v>517</v>
      </c>
      <c r="T2636" t="s">
        <v>517</v>
      </c>
      <c r="U2636" t="s">
        <v>517</v>
      </c>
      <c r="V2636" t="s">
        <v>517</v>
      </c>
      <c r="W2636" t="s">
        <v>537</v>
      </c>
      <c r="X2636" t="s">
        <v>590</v>
      </c>
      <c r="Y2636" t="s">
        <v>14733</v>
      </c>
      <c r="Z2636">
        <v>31341</v>
      </c>
      <c r="AA2636" t="s">
        <v>5485</v>
      </c>
      <c r="AB2636">
        <v>31</v>
      </c>
      <c r="AC2636" t="s">
        <v>357</v>
      </c>
      <c r="AD2636" t="s">
        <v>482</v>
      </c>
      <c r="AF2636" t="s">
        <v>8313</v>
      </c>
      <c r="AG2636" t="s">
        <v>517</v>
      </c>
      <c r="AH2636" t="s">
        <v>517</v>
      </c>
      <c r="AI2636" t="s">
        <v>517</v>
      </c>
      <c r="AJ2636" t="s">
        <v>517</v>
      </c>
    </row>
    <row r="2637" spans="1:36" x14ac:dyDescent="0.25">
      <c r="A2637" s="13" t="s">
        <v>14734</v>
      </c>
      <c r="B2637" s="1">
        <v>42836</v>
      </c>
      <c r="C2637" s="2">
        <v>0.53460648148148149</v>
      </c>
      <c r="D2637" t="s">
        <v>14442</v>
      </c>
      <c r="E2637" t="s">
        <v>116</v>
      </c>
      <c r="F2637" t="s">
        <v>14443</v>
      </c>
      <c r="G2637" s="14" t="s">
        <v>14444</v>
      </c>
      <c r="H2637" s="14" t="s">
        <v>14445</v>
      </c>
      <c r="I2637" t="s">
        <v>21</v>
      </c>
      <c r="K2637">
        <v>4</v>
      </c>
      <c r="L2637">
        <v>11</v>
      </c>
      <c r="M2637">
        <v>12</v>
      </c>
      <c r="N2637">
        <v>3</v>
      </c>
      <c r="O2637" t="s">
        <v>517</v>
      </c>
      <c r="P2637" t="s">
        <v>517</v>
      </c>
      <c r="Q2637" t="s">
        <v>517</v>
      </c>
      <c r="R2637" t="s">
        <v>517</v>
      </c>
      <c r="S2637" t="s">
        <v>517</v>
      </c>
      <c r="T2637" t="s">
        <v>517</v>
      </c>
      <c r="U2637" t="s">
        <v>517</v>
      </c>
      <c r="V2637" t="s">
        <v>517</v>
      </c>
      <c r="W2637" t="s">
        <v>517</v>
      </c>
      <c r="X2637" t="s">
        <v>517</v>
      </c>
      <c r="Y2637" t="s">
        <v>517</v>
      </c>
      <c r="Z2637" s="1" t="s">
        <v>517</v>
      </c>
      <c r="AA2637" t="s">
        <v>5300</v>
      </c>
      <c r="AB2637" t="s">
        <v>517</v>
      </c>
      <c r="AC2637" t="s">
        <v>358</v>
      </c>
      <c r="AD2637" t="s">
        <v>517</v>
      </c>
      <c r="AF2637" t="s">
        <v>8263</v>
      </c>
      <c r="AG2637" t="s">
        <v>8313</v>
      </c>
      <c r="AH2637" t="s">
        <v>517</v>
      </c>
      <c r="AI2637" t="s">
        <v>517</v>
      </c>
      <c r="AJ2637" t="s">
        <v>517</v>
      </c>
    </row>
    <row r="2638" spans="1:36" x14ac:dyDescent="0.25">
      <c r="A2638" s="13" t="s">
        <v>14735</v>
      </c>
      <c r="B2638" s="1">
        <v>42836</v>
      </c>
      <c r="C2638" s="2">
        <v>0.49380787037037038</v>
      </c>
      <c r="D2638" t="s">
        <v>14517</v>
      </c>
      <c r="E2638" t="s">
        <v>22</v>
      </c>
      <c r="F2638" t="s">
        <v>14518</v>
      </c>
      <c r="G2638" t="s">
        <v>14519</v>
      </c>
      <c r="H2638" t="s">
        <v>14520</v>
      </c>
      <c r="I2638" t="s">
        <v>21</v>
      </c>
      <c r="K2638">
        <v>4</v>
      </c>
      <c r="L2638">
        <v>11</v>
      </c>
      <c r="M2638">
        <v>11</v>
      </c>
      <c r="N2638">
        <v>3</v>
      </c>
      <c r="O2638" t="s">
        <v>14515</v>
      </c>
      <c r="P2638" t="s">
        <v>517</v>
      </c>
      <c r="Q2638" t="s">
        <v>517</v>
      </c>
      <c r="R2638" t="s">
        <v>517</v>
      </c>
      <c r="S2638" t="s">
        <v>517</v>
      </c>
      <c r="T2638" t="s">
        <v>517</v>
      </c>
      <c r="U2638" t="s">
        <v>517</v>
      </c>
      <c r="V2638" t="s">
        <v>517</v>
      </c>
      <c r="W2638" t="s">
        <v>2420</v>
      </c>
      <c r="X2638" t="s">
        <v>1780</v>
      </c>
      <c r="Y2638" t="s">
        <v>14521</v>
      </c>
      <c r="Z2638">
        <v>33451</v>
      </c>
      <c r="AA2638" t="s">
        <v>14522</v>
      </c>
      <c r="AB2638">
        <v>25</v>
      </c>
      <c r="AC2638" t="s">
        <v>358</v>
      </c>
      <c r="AD2638" t="s">
        <v>498</v>
      </c>
      <c r="AF2638" t="s">
        <v>517</v>
      </c>
      <c r="AG2638" t="s">
        <v>517</v>
      </c>
      <c r="AH2638" t="s">
        <v>517</v>
      </c>
      <c r="AI2638" t="s">
        <v>517</v>
      </c>
      <c r="AJ2638" t="s">
        <v>517</v>
      </c>
    </row>
    <row r="2639" spans="1:36" x14ac:dyDescent="0.25">
      <c r="A2639" s="13" t="s">
        <v>14737</v>
      </c>
      <c r="B2639" s="1">
        <v>42836</v>
      </c>
      <c r="C2639" s="2">
        <v>0.45759259259259261</v>
      </c>
      <c r="D2639" t="s">
        <v>14738</v>
      </c>
      <c r="E2639" t="s">
        <v>22</v>
      </c>
      <c r="F2639" t="s">
        <v>14739</v>
      </c>
      <c r="G2639" t="s">
        <v>14740</v>
      </c>
      <c r="H2639" t="s">
        <v>14741</v>
      </c>
      <c r="I2639" t="s">
        <v>23</v>
      </c>
      <c r="K2639">
        <v>4</v>
      </c>
      <c r="L2639">
        <v>11</v>
      </c>
      <c r="M2639">
        <v>10</v>
      </c>
      <c r="N2639">
        <v>3</v>
      </c>
      <c r="O2639" t="s">
        <v>14736</v>
      </c>
      <c r="P2639" t="s">
        <v>517</v>
      </c>
      <c r="Q2639" t="s">
        <v>517</v>
      </c>
      <c r="R2639" t="s">
        <v>517</v>
      </c>
      <c r="S2639" t="s">
        <v>517</v>
      </c>
      <c r="T2639" t="s">
        <v>517</v>
      </c>
      <c r="U2639" t="s">
        <v>517</v>
      </c>
      <c r="V2639" t="s">
        <v>517</v>
      </c>
      <c r="W2639" t="s">
        <v>537</v>
      </c>
      <c r="X2639" t="s">
        <v>590</v>
      </c>
      <c r="Y2639" t="s">
        <v>14742</v>
      </c>
      <c r="Z2639">
        <v>34315</v>
      </c>
      <c r="AA2639" t="s">
        <v>4500</v>
      </c>
      <c r="AB2639">
        <v>23</v>
      </c>
      <c r="AC2639" t="s">
        <v>358</v>
      </c>
      <c r="AD2639" t="s">
        <v>496</v>
      </c>
      <c r="AF2639" t="s">
        <v>517</v>
      </c>
      <c r="AG2639" t="s">
        <v>517</v>
      </c>
      <c r="AH2639" t="s">
        <v>517</v>
      </c>
      <c r="AI2639" t="s">
        <v>517</v>
      </c>
      <c r="AJ2639" t="s">
        <v>517</v>
      </c>
    </row>
    <row r="2640" spans="1:36" x14ac:dyDescent="0.25">
      <c r="A2640" s="13" t="s">
        <v>14744</v>
      </c>
      <c r="B2640" s="1">
        <v>42836</v>
      </c>
      <c r="C2640" s="2">
        <v>0.44633101851851853</v>
      </c>
      <c r="D2640" t="s">
        <v>14745</v>
      </c>
      <c r="E2640" t="s">
        <v>22</v>
      </c>
      <c r="F2640" t="s">
        <v>14746</v>
      </c>
      <c r="G2640" t="s">
        <v>14747</v>
      </c>
      <c r="H2640" t="s">
        <v>14748</v>
      </c>
      <c r="I2640" t="s">
        <v>23</v>
      </c>
      <c r="K2640">
        <v>4</v>
      </c>
      <c r="L2640">
        <v>11</v>
      </c>
      <c r="M2640">
        <v>10</v>
      </c>
      <c r="N2640">
        <v>3</v>
      </c>
      <c r="O2640" t="s">
        <v>14743</v>
      </c>
      <c r="P2640" t="s">
        <v>517</v>
      </c>
      <c r="Q2640" t="s">
        <v>517</v>
      </c>
      <c r="R2640" t="s">
        <v>517</v>
      </c>
      <c r="S2640" t="s">
        <v>517</v>
      </c>
      <c r="T2640" t="s">
        <v>517</v>
      </c>
      <c r="U2640" t="s">
        <v>517</v>
      </c>
      <c r="V2640" t="s">
        <v>517</v>
      </c>
      <c r="W2640" t="s">
        <v>589</v>
      </c>
      <c r="X2640" t="s">
        <v>590</v>
      </c>
      <c r="Y2640" t="s">
        <v>14749</v>
      </c>
      <c r="Z2640">
        <v>29961</v>
      </c>
      <c r="AA2640" t="s">
        <v>1504</v>
      </c>
      <c r="AB2640">
        <v>35</v>
      </c>
      <c r="AC2640" t="s">
        <v>358</v>
      </c>
      <c r="AD2640" t="s">
        <v>495</v>
      </c>
      <c r="AF2640" t="s">
        <v>517</v>
      </c>
      <c r="AG2640" t="s">
        <v>517</v>
      </c>
      <c r="AH2640" t="s">
        <v>517</v>
      </c>
      <c r="AI2640" t="s">
        <v>517</v>
      </c>
      <c r="AJ2640" t="s">
        <v>517</v>
      </c>
    </row>
    <row r="2641" spans="1:36" x14ac:dyDescent="0.25">
      <c r="A2641" s="13" t="s">
        <v>14751</v>
      </c>
      <c r="B2641" s="1">
        <v>42836</v>
      </c>
      <c r="C2641" s="2">
        <v>0.43450231481481483</v>
      </c>
      <c r="D2641" t="s">
        <v>14752</v>
      </c>
      <c r="E2641" t="s">
        <v>22</v>
      </c>
      <c r="F2641" t="s">
        <v>14753</v>
      </c>
      <c r="G2641" t="s">
        <v>14754</v>
      </c>
      <c r="H2641" t="s">
        <v>14755</v>
      </c>
      <c r="I2641" t="s">
        <v>23</v>
      </c>
      <c r="K2641">
        <v>4</v>
      </c>
      <c r="L2641">
        <v>11</v>
      </c>
      <c r="M2641">
        <v>10</v>
      </c>
      <c r="N2641">
        <v>3</v>
      </c>
      <c r="O2641" t="s">
        <v>14750</v>
      </c>
      <c r="P2641" t="s">
        <v>517</v>
      </c>
      <c r="Q2641" t="s">
        <v>517</v>
      </c>
      <c r="R2641" t="s">
        <v>517</v>
      </c>
      <c r="S2641" t="s">
        <v>517</v>
      </c>
      <c r="T2641" t="s">
        <v>517</v>
      </c>
      <c r="U2641" t="s">
        <v>517</v>
      </c>
      <c r="V2641" t="s">
        <v>517</v>
      </c>
      <c r="W2641" t="s">
        <v>476</v>
      </c>
      <c r="X2641" t="s">
        <v>477</v>
      </c>
      <c r="Y2641" t="s">
        <v>14756</v>
      </c>
      <c r="Z2641">
        <v>31848</v>
      </c>
      <c r="AA2641" t="s">
        <v>743</v>
      </c>
      <c r="AB2641">
        <v>30</v>
      </c>
      <c r="AC2641" t="s">
        <v>358</v>
      </c>
      <c r="AD2641" t="s">
        <v>482</v>
      </c>
      <c r="AF2641" t="s">
        <v>517</v>
      </c>
      <c r="AG2641" t="s">
        <v>517</v>
      </c>
      <c r="AH2641" t="s">
        <v>517</v>
      </c>
      <c r="AI2641" t="s">
        <v>517</v>
      </c>
      <c r="AJ2641" t="s">
        <v>517</v>
      </c>
    </row>
    <row r="2642" spans="1:36" x14ac:dyDescent="0.25">
      <c r="A2642" s="13" t="s">
        <v>14757</v>
      </c>
      <c r="B2642" s="1">
        <v>42836</v>
      </c>
      <c r="C2642" s="2">
        <v>0.42745370370370367</v>
      </c>
      <c r="D2642" t="s">
        <v>14758</v>
      </c>
      <c r="E2642" t="s">
        <v>22</v>
      </c>
      <c r="F2642" t="s">
        <v>14759</v>
      </c>
      <c r="G2642" s="14" t="s">
        <v>14760</v>
      </c>
      <c r="H2642" s="14" t="s">
        <v>14761</v>
      </c>
      <c r="I2642" t="s">
        <v>24</v>
      </c>
      <c r="K2642">
        <v>4</v>
      </c>
      <c r="L2642">
        <v>11</v>
      </c>
      <c r="M2642">
        <v>10</v>
      </c>
      <c r="N2642">
        <v>3</v>
      </c>
      <c r="O2642" t="s">
        <v>517</v>
      </c>
      <c r="P2642" t="s">
        <v>517</v>
      </c>
      <c r="Q2642" t="s">
        <v>517</v>
      </c>
      <c r="R2642" t="s">
        <v>517</v>
      </c>
      <c r="S2642" t="s">
        <v>517</v>
      </c>
      <c r="T2642" t="s">
        <v>517</v>
      </c>
      <c r="U2642" t="s">
        <v>517</v>
      </c>
      <c r="V2642" t="s">
        <v>517</v>
      </c>
      <c r="W2642" t="s">
        <v>517</v>
      </c>
      <c r="X2642" t="s">
        <v>517</v>
      </c>
      <c r="Y2642" t="s">
        <v>14762</v>
      </c>
      <c r="Z2642" s="1">
        <v>32343</v>
      </c>
      <c r="AA2642" t="s">
        <v>1048</v>
      </c>
      <c r="AB2642">
        <v>28</v>
      </c>
      <c r="AC2642" t="s">
        <v>358</v>
      </c>
      <c r="AD2642" t="s">
        <v>486</v>
      </c>
      <c r="AF2642" t="s">
        <v>8282</v>
      </c>
      <c r="AG2642" t="s">
        <v>8308</v>
      </c>
      <c r="AH2642" t="s">
        <v>517</v>
      </c>
      <c r="AI2642" t="s">
        <v>517</v>
      </c>
      <c r="AJ2642" t="s">
        <v>517</v>
      </c>
    </row>
    <row r="2643" spans="1:36" x14ac:dyDescent="0.25">
      <c r="A2643" s="13" t="s">
        <v>14764</v>
      </c>
      <c r="B2643" s="1">
        <v>42836</v>
      </c>
      <c r="C2643" s="2">
        <v>0.41577546296296292</v>
      </c>
      <c r="D2643" t="s">
        <v>14765</v>
      </c>
      <c r="E2643" t="s">
        <v>1282</v>
      </c>
      <c r="F2643" t="s">
        <v>14766</v>
      </c>
      <c r="G2643" s="14" t="s">
        <v>14767</v>
      </c>
      <c r="H2643" s="14" t="s">
        <v>14768</v>
      </c>
      <c r="I2643" t="s">
        <v>23</v>
      </c>
      <c r="K2643">
        <v>4</v>
      </c>
      <c r="L2643">
        <v>11</v>
      </c>
      <c r="M2643">
        <v>9</v>
      </c>
      <c r="N2643">
        <v>3</v>
      </c>
      <c r="O2643" t="s">
        <v>14763</v>
      </c>
      <c r="P2643" t="s">
        <v>517</v>
      </c>
      <c r="Q2643" t="s">
        <v>517</v>
      </c>
      <c r="R2643" t="s">
        <v>517</v>
      </c>
      <c r="S2643" t="s">
        <v>517</v>
      </c>
      <c r="T2643" t="s">
        <v>517</v>
      </c>
      <c r="U2643" t="s">
        <v>517</v>
      </c>
      <c r="V2643" t="s">
        <v>517</v>
      </c>
      <c r="W2643" t="s">
        <v>589</v>
      </c>
      <c r="X2643" t="s">
        <v>590</v>
      </c>
      <c r="Y2643" t="s">
        <v>517</v>
      </c>
      <c r="Z2643" s="1" t="s">
        <v>517</v>
      </c>
      <c r="AA2643" t="s">
        <v>2867</v>
      </c>
      <c r="AB2643" t="s">
        <v>517</v>
      </c>
      <c r="AC2643" t="s">
        <v>358</v>
      </c>
      <c r="AD2643" t="s">
        <v>517</v>
      </c>
      <c r="AF2643" t="s">
        <v>517</v>
      </c>
      <c r="AG2643" t="s">
        <v>517</v>
      </c>
      <c r="AH2643" t="s">
        <v>517</v>
      </c>
      <c r="AI2643" t="s">
        <v>517</v>
      </c>
      <c r="AJ2643" t="s">
        <v>517</v>
      </c>
    </row>
    <row r="2644" spans="1:36" x14ac:dyDescent="0.25">
      <c r="A2644" s="13" t="s">
        <v>14769</v>
      </c>
      <c r="B2644" s="1">
        <v>42836</v>
      </c>
      <c r="C2644" s="2">
        <v>0.41070601851851851</v>
      </c>
      <c r="D2644" t="s">
        <v>14442</v>
      </c>
      <c r="E2644" t="s">
        <v>22</v>
      </c>
      <c r="F2644" t="s">
        <v>14443</v>
      </c>
      <c r="G2644" t="s">
        <v>14444</v>
      </c>
      <c r="H2644" t="s">
        <v>14445</v>
      </c>
      <c r="I2644" t="s">
        <v>24</v>
      </c>
      <c r="K2644">
        <v>4</v>
      </c>
      <c r="L2644">
        <v>11</v>
      </c>
      <c r="M2644">
        <v>9</v>
      </c>
      <c r="N2644">
        <v>3</v>
      </c>
      <c r="O2644" t="s">
        <v>517</v>
      </c>
      <c r="P2644" t="s">
        <v>517</v>
      </c>
      <c r="Q2644" t="s">
        <v>517</v>
      </c>
      <c r="R2644" t="s">
        <v>517</v>
      </c>
      <c r="S2644" t="s">
        <v>517</v>
      </c>
      <c r="T2644" t="s">
        <v>517</v>
      </c>
      <c r="U2644" t="s">
        <v>517</v>
      </c>
      <c r="V2644" t="s">
        <v>517</v>
      </c>
      <c r="W2644" t="s">
        <v>517</v>
      </c>
      <c r="X2644" t="s">
        <v>517</v>
      </c>
      <c r="Y2644" t="s">
        <v>517</v>
      </c>
      <c r="Z2644" t="s">
        <v>517</v>
      </c>
      <c r="AA2644" t="s">
        <v>5300</v>
      </c>
      <c r="AB2644" t="s">
        <v>517</v>
      </c>
      <c r="AC2644" t="s">
        <v>358</v>
      </c>
      <c r="AD2644" t="s">
        <v>517</v>
      </c>
      <c r="AF2644" t="s">
        <v>8313</v>
      </c>
      <c r="AG2644" t="s">
        <v>517</v>
      </c>
      <c r="AH2644" t="s">
        <v>517</v>
      </c>
      <c r="AI2644" t="s">
        <v>517</v>
      </c>
      <c r="AJ2644" t="s">
        <v>517</v>
      </c>
    </row>
    <row r="2645" spans="1:36" x14ac:dyDescent="0.25">
      <c r="A2645" s="13" t="s">
        <v>14770</v>
      </c>
      <c r="B2645" s="1">
        <v>42837</v>
      </c>
      <c r="C2645" s="2">
        <v>0.58292824074074068</v>
      </c>
      <c r="D2645" t="s">
        <v>14771</v>
      </c>
      <c r="E2645" t="s">
        <v>22</v>
      </c>
      <c r="F2645" t="s">
        <v>14772</v>
      </c>
      <c r="G2645" t="s">
        <v>14773</v>
      </c>
      <c r="H2645" t="s">
        <v>14774</v>
      </c>
      <c r="I2645" t="s">
        <v>23</v>
      </c>
      <c r="K2645">
        <v>4</v>
      </c>
      <c r="L2645">
        <v>12</v>
      </c>
      <c r="M2645">
        <v>13</v>
      </c>
      <c r="N2645">
        <v>4</v>
      </c>
      <c r="O2645" t="s">
        <v>517</v>
      </c>
      <c r="P2645" t="s">
        <v>517</v>
      </c>
      <c r="Q2645" t="s">
        <v>517</v>
      </c>
      <c r="R2645" t="s">
        <v>517</v>
      </c>
      <c r="S2645" t="s">
        <v>517</v>
      </c>
      <c r="T2645" t="s">
        <v>517</v>
      </c>
      <c r="U2645" t="s">
        <v>517</v>
      </c>
      <c r="V2645" t="s">
        <v>517</v>
      </c>
      <c r="W2645" t="s">
        <v>517</v>
      </c>
      <c r="X2645" t="s">
        <v>517</v>
      </c>
      <c r="Y2645" t="s">
        <v>517</v>
      </c>
      <c r="Z2645" t="s">
        <v>517</v>
      </c>
      <c r="AA2645" t="s">
        <v>529</v>
      </c>
      <c r="AB2645" t="s">
        <v>517</v>
      </c>
      <c r="AC2645" t="s">
        <v>358</v>
      </c>
      <c r="AD2645" t="s">
        <v>517</v>
      </c>
      <c r="AF2645" t="s">
        <v>517</v>
      </c>
      <c r="AG2645" t="s">
        <v>517</v>
      </c>
      <c r="AH2645" t="s">
        <v>517</v>
      </c>
      <c r="AI2645" t="s">
        <v>517</v>
      </c>
      <c r="AJ2645" t="s">
        <v>517</v>
      </c>
    </row>
    <row r="2646" spans="1:36" x14ac:dyDescent="0.25">
      <c r="A2646" s="13" t="s">
        <v>14777</v>
      </c>
      <c r="B2646" s="1">
        <v>42840</v>
      </c>
      <c r="C2646" s="2">
        <v>0.89055555555555566</v>
      </c>
      <c r="D2646" t="s">
        <v>14778</v>
      </c>
      <c r="E2646" t="s">
        <v>1752</v>
      </c>
      <c r="F2646" t="s">
        <v>14775</v>
      </c>
      <c r="G2646" t="s">
        <v>14776</v>
      </c>
      <c r="H2646" t="s">
        <v>14776</v>
      </c>
      <c r="I2646" t="s">
        <v>25</v>
      </c>
      <c r="K2646">
        <v>4</v>
      </c>
      <c r="L2646">
        <v>15</v>
      </c>
      <c r="M2646">
        <v>21</v>
      </c>
      <c r="N2646">
        <v>7</v>
      </c>
      <c r="O2646" t="s">
        <v>517</v>
      </c>
      <c r="P2646" t="s">
        <v>517</v>
      </c>
      <c r="Q2646" t="s">
        <v>517</v>
      </c>
      <c r="R2646" t="s">
        <v>517</v>
      </c>
      <c r="S2646" t="s">
        <v>517</v>
      </c>
      <c r="T2646" t="s">
        <v>517</v>
      </c>
      <c r="U2646" t="s">
        <v>517</v>
      </c>
      <c r="V2646" t="s">
        <v>517</v>
      </c>
      <c r="W2646" t="s">
        <v>517</v>
      </c>
      <c r="X2646" t="s">
        <v>517</v>
      </c>
      <c r="Y2646" t="s">
        <v>14779</v>
      </c>
      <c r="Z2646" t="s">
        <v>517</v>
      </c>
      <c r="AA2646" t="s">
        <v>14780</v>
      </c>
      <c r="AB2646" t="s">
        <v>517</v>
      </c>
      <c r="AC2646" t="s">
        <v>358</v>
      </c>
      <c r="AD2646" t="s">
        <v>517</v>
      </c>
      <c r="AF2646" t="s">
        <v>517</v>
      </c>
      <c r="AG2646" t="s">
        <v>517</v>
      </c>
      <c r="AH2646" t="s">
        <v>517</v>
      </c>
      <c r="AI2646" t="s">
        <v>517</v>
      </c>
      <c r="AJ2646" t="s">
        <v>517</v>
      </c>
    </row>
    <row r="2647" spans="1:36" x14ac:dyDescent="0.25">
      <c r="A2647" s="13" t="s">
        <v>14781</v>
      </c>
      <c r="B2647" s="1">
        <v>42840</v>
      </c>
      <c r="C2647" s="2">
        <v>0.85568287037037039</v>
      </c>
      <c r="D2647" t="s">
        <v>14782</v>
      </c>
      <c r="E2647" t="s">
        <v>22</v>
      </c>
      <c r="F2647" t="s">
        <v>14783</v>
      </c>
      <c r="G2647" t="s">
        <v>14784</v>
      </c>
      <c r="H2647" t="s">
        <v>14785</v>
      </c>
      <c r="I2647" t="s">
        <v>24</v>
      </c>
      <c r="K2647">
        <v>4</v>
      </c>
      <c r="L2647">
        <v>15</v>
      </c>
      <c r="M2647">
        <v>20</v>
      </c>
      <c r="N2647">
        <v>7</v>
      </c>
      <c r="O2647" t="s">
        <v>517</v>
      </c>
      <c r="P2647" t="s">
        <v>517</v>
      </c>
      <c r="Q2647" t="s">
        <v>517</v>
      </c>
      <c r="R2647" t="s">
        <v>517</v>
      </c>
      <c r="S2647" t="s">
        <v>517</v>
      </c>
      <c r="T2647" t="s">
        <v>517</v>
      </c>
      <c r="U2647" t="s">
        <v>517</v>
      </c>
      <c r="V2647" t="s">
        <v>517</v>
      </c>
      <c r="W2647" t="s">
        <v>517</v>
      </c>
      <c r="X2647" t="s">
        <v>517</v>
      </c>
      <c r="Y2647" t="s">
        <v>517</v>
      </c>
      <c r="Z2647" t="s">
        <v>517</v>
      </c>
      <c r="AA2647" t="s">
        <v>14782</v>
      </c>
      <c r="AB2647" t="s">
        <v>517</v>
      </c>
      <c r="AC2647" t="s">
        <v>358</v>
      </c>
      <c r="AD2647" t="s">
        <v>517</v>
      </c>
      <c r="AF2647" t="s">
        <v>517</v>
      </c>
      <c r="AG2647" t="s">
        <v>517</v>
      </c>
      <c r="AH2647" t="s">
        <v>517</v>
      </c>
      <c r="AI2647" t="s">
        <v>517</v>
      </c>
      <c r="AJ2647" t="s">
        <v>517</v>
      </c>
    </row>
    <row r="2648" spans="1:36" x14ac:dyDescent="0.25">
      <c r="A2648" s="13" t="s">
        <v>14786</v>
      </c>
      <c r="B2648" s="1">
        <v>42840</v>
      </c>
      <c r="C2648" s="2">
        <v>0.65249999999999997</v>
      </c>
      <c r="D2648" t="s">
        <v>14787</v>
      </c>
      <c r="E2648" t="s">
        <v>116</v>
      </c>
      <c r="F2648" t="s">
        <v>14788</v>
      </c>
      <c r="G2648" s="14" t="s">
        <v>14789</v>
      </c>
      <c r="H2648" s="14" t="s">
        <v>14790</v>
      </c>
      <c r="I2648" t="s">
        <v>24</v>
      </c>
      <c r="K2648">
        <v>4</v>
      </c>
      <c r="L2648">
        <v>15</v>
      </c>
      <c r="M2648">
        <v>15</v>
      </c>
      <c r="N2648">
        <v>7</v>
      </c>
      <c r="O2648" t="s">
        <v>517</v>
      </c>
      <c r="P2648" t="s">
        <v>517</v>
      </c>
      <c r="Q2648" t="s">
        <v>517</v>
      </c>
      <c r="R2648" t="s">
        <v>517</v>
      </c>
      <c r="S2648" t="s">
        <v>517</v>
      </c>
      <c r="T2648" t="s">
        <v>517</v>
      </c>
      <c r="U2648" t="s">
        <v>517</v>
      </c>
      <c r="V2648" t="s">
        <v>517</v>
      </c>
      <c r="W2648" t="s">
        <v>517</v>
      </c>
      <c r="X2648" t="s">
        <v>517</v>
      </c>
      <c r="Y2648" t="s">
        <v>14791</v>
      </c>
      <c r="Z2648" s="1">
        <v>33005</v>
      </c>
      <c r="AA2648" t="s">
        <v>529</v>
      </c>
      <c r="AB2648">
        <v>26</v>
      </c>
      <c r="AC2648" t="s">
        <v>358</v>
      </c>
      <c r="AD2648" t="s">
        <v>487</v>
      </c>
      <c r="AF2648" t="s">
        <v>8308</v>
      </c>
      <c r="AG2648" t="s">
        <v>8313</v>
      </c>
      <c r="AH2648" t="s">
        <v>517</v>
      </c>
      <c r="AI2648" t="s">
        <v>517</v>
      </c>
      <c r="AJ2648" t="s">
        <v>517</v>
      </c>
    </row>
    <row r="2649" spans="1:36" x14ac:dyDescent="0.25">
      <c r="A2649" s="13" t="s">
        <v>14793</v>
      </c>
      <c r="B2649" s="1">
        <v>42840</v>
      </c>
      <c r="C2649" s="2">
        <v>0.63633101851851859</v>
      </c>
      <c r="D2649" t="s">
        <v>14794</v>
      </c>
      <c r="E2649" t="s">
        <v>22</v>
      </c>
      <c r="F2649" t="s">
        <v>14795</v>
      </c>
      <c r="G2649" s="14" t="s">
        <v>14796</v>
      </c>
      <c r="H2649" s="14" t="s">
        <v>14797</v>
      </c>
      <c r="I2649" t="s">
        <v>23</v>
      </c>
      <c r="K2649">
        <v>4</v>
      </c>
      <c r="L2649">
        <v>15</v>
      </c>
      <c r="M2649">
        <v>15</v>
      </c>
      <c r="N2649">
        <v>7</v>
      </c>
      <c r="O2649" t="s">
        <v>14792</v>
      </c>
      <c r="P2649" t="s">
        <v>517</v>
      </c>
      <c r="Q2649" t="s">
        <v>517</v>
      </c>
      <c r="R2649" t="s">
        <v>517</v>
      </c>
      <c r="S2649" t="s">
        <v>517</v>
      </c>
      <c r="T2649" t="s">
        <v>517</v>
      </c>
      <c r="U2649" t="s">
        <v>517</v>
      </c>
      <c r="V2649" t="s">
        <v>517</v>
      </c>
      <c r="W2649" t="s">
        <v>863</v>
      </c>
      <c r="X2649" t="s">
        <v>554</v>
      </c>
      <c r="Y2649" t="s">
        <v>5670</v>
      </c>
      <c r="Z2649" s="1">
        <v>31656</v>
      </c>
      <c r="AA2649" t="s">
        <v>14798</v>
      </c>
      <c r="AB2649">
        <v>30</v>
      </c>
      <c r="AC2649" t="s">
        <v>358</v>
      </c>
      <c r="AD2649" t="s">
        <v>500</v>
      </c>
      <c r="AF2649" t="s">
        <v>517</v>
      </c>
      <c r="AG2649" t="s">
        <v>517</v>
      </c>
      <c r="AH2649" t="s">
        <v>517</v>
      </c>
      <c r="AI2649" t="s">
        <v>517</v>
      </c>
      <c r="AJ2649" t="s">
        <v>517</v>
      </c>
    </row>
    <row r="2650" spans="1:36" x14ac:dyDescent="0.25">
      <c r="A2650" s="13" t="s">
        <v>14799</v>
      </c>
      <c r="B2650" s="1">
        <v>42840</v>
      </c>
      <c r="C2650" s="2">
        <v>0.62952546296296297</v>
      </c>
      <c r="D2650" t="s">
        <v>14800</v>
      </c>
      <c r="E2650" t="s">
        <v>22</v>
      </c>
      <c r="F2650" t="s">
        <v>14801</v>
      </c>
      <c r="G2650" t="s">
        <v>14802</v>
      </c>
      <c r="H2650" t="s">
        <v>14803</v>
      </c>
      <c r="I2650" t="s">
        <v>21</v>
      </c>
      <c r="K2650">
        <v>4</v>
      </c>
      <c r="L2650">
        <v>15</v>
      </c>
      <c r="M2650">
        <v>15</v>
      </c>
      <c r="N2650">
        <v>7</v>
      </c>
      <c r="O2650" t="s">
        <v>517</v>
      </c>
      <c r="P2650" t="s">
        <v>517</v>
      </c>
      <c r="Q2650" t="s">
        <v>517</v>
      </c>
      <c r="R2650" t="s">
        <v>517</v>
      </c>
      <c r="S2650" t="s">
        <v>517</v>
      </c>
      <c r="T2650" t="s">
        <v>517</v>
      </c>
      <c r="U2650" t="s">
        <v>517</v>
      </c>
      <c r="V2650" t="s">
        <v>517</v>
      </c>
      <c r="W2650" t="s">
        <v>517</v>
      </c>
      <c r="X2650" t="s">
        <v>517</v>
      </c>
      <c r="Y2650" t="s">
        <v>14804</v>
      </c>
      <c r="Z2650">
        <v>30707</v>
      </c>
      <c r="AA2650" t="s">
        <v>529</v>
      </c>
      <c r="AB2650">
        <v>33</v>
      </c>
      <c r="AC2650" t="s">
        <v>358</v>
      </c>
      <c r="AD2650" t="s">
        <v>487</v>
      </c>
      <c r="AF2650" t="s">
        <v>8304</v>
      </c>
      <c r="AG2650" t="s">
        <v>8259</v>
      </c>
      <c r="AH2650" t="s">
        <v>8313</v>
      </c>
      <c r="AI2650" t="s">
        <v>517</v>
      </c>
      <c r="AJ2650" t="s">
        <v>517</v>
      </c>
    </row>
    <row r="2651" spans="1:36" x14ac:dyDescent="0.25">
      <c r="A2651" s="13" t="s">
        <v>14806</v>
      </c>
      <c r="B2651" s="1">
        <v>42840</v>
      </c>
      <c r="C2651" s="2">
        <v>0.59890046296296295</v>
      </c>
      <c r="D2651" t="s">
        <v>14807</v>
      </c>
      <c r="E2651" t="s">
        <v>22</v>
      </c>
      <c r="F2651" t="s">
        <v>14808</v>
      </c>
      <c r="G2651" s="14" t="s">
        <v>14809</v>
      </c>
      <c r="H2651" s="14" t="s">
        <v>14810</v>
      </c>
      <c r="I2651" t="s">
        <v>23</v>
      </c>
      <c r="K2651">
        <v>4</v>
      </c>
      <c r="L2651">
        <v>15</v>
      </c>
      <c r="M2651">
        <v>14</v>
      </c>
      <c r="N2651">
        <v>7</v>
      </c>
      <c r="O2651" t="s">
        <v>14805</v>
      </c>
      <c r="P2651" t="s">
        <v>517</v>
      </c>
      <c r="Q2651" t="s">
        <v>517</v>
      </c>
      <c r="R2651" t="s">
        <v>517</v>
      </c>
      <c r="S2651" t="s">
        <v>517</v>
      </c>
      <c r="T2651" t="s">
        <v>517</v>
      </c>
      <c r="U2651" t="s">
        <v>517</v>
      </c>
      <c r="V2651" t="s">
        <v>517</v>
      </c>
      <c r="W2651" t="s">
        <v>476</v>
      </c>
      <c r="X2651" t="s">
        <v>846</v>
      </c>
      <c r="Y2651" t="s">
        <v>14811</v>
      </c>
      <c r="Z2651" s="1">
        <v>23360</v>
      </c>
      <c r="AA2651" t="s">
        <v>14812</v>
      </c>
      <c r="AB2651">
        <v>53</v>
      </c>
      <c r="AC2651" t="s">
        <v>357</v>
      </c>
      <c r="AD2651" t="s">
        <v>495</v>
      </c>
      <c r="AF2651" t="s">
        <v>517</v>
      </c>
      <c r="AG2651" t="s">
        <v>517</v>
      </c>
      <c r="AH2651" t="s">
        <v>517</v>
      </c>
      <c r="AI2651" t="s">
        <v>517</v>
      </c>
      <c r="AJ2651" t="s">
        <v>517</v>
      </c>
    </row>
    <row r="2652" spans="1:36" x14ac:dyDescent="0.25">
      <c r="A2652" s="13" t="s">
        <v>14813</v>
      </c>
      <c r="B2652" s="1">
        <v>42840</v>
      </c>
      <c r="C2652" s="2">
        <v>0.59</v>
      </c>
      <c r="D2652" t="s">
        <v>14814</v>
      </c>
      <c r="E2652" t="s">
        <v>22</v>
      </c>
      <c r="F2652" t="s">
        <v>14815</v>
      </c>
      <c r="G2652" t="s">
        <v>14816</v>
      </c>
      <c r="H2652" t="s">
        <v>14817</v>
      </c>
      <c r="I2652" t="s">
        <v>23</v>
      </c>
      <c r="K2652">
        <v>4</v>
      </c>
      <c r="L2652">
        <v>15</v>
      </c>
      <c r="M2652">
        <v>14</v>
      </c>
      <c r="N2652">
        <v>7</v>
      </c>
      <c r="O2652" t="s">
        <v>517</v>
      </c>
      <c r="P2652" t="s">
        <v>517</v>
      </c>
      <c r="Q2652" t="s">
        <v>517</v>
      </c>
      <c r="R2652" t="s">
        <v>517</v>
      </c>
      <c r="S2652" t="s">
        <v>517</v>
      </c>
      <c r="T2652" t="s">
        <v>517</v>
      </c>
      <c r="U2652" t="s">
        <v>517</v>
      </c>
      <c r="V2652" t="s">
        <v>517</v>
      </c>
      <c r="W2652" t="s">
        <v>517</v>
      </c>
      <c r="X2652" t="s">
        <v>517</v>
      </c>
      <c r="Y2652" t="s">
        <v>4450</v>
      </c>
      <c r="Z2652">
        <v>30401</v>
      </c>
      <c r="AA2652" t="s">
        <v>1542</v>
      </c>
      <c r="AB2652">
        <v>34</v>
      </c>
      <c r="AC2652" t="s">
        <v>358</v>
      </c>
      <c r="AD2652" t="s">
        <v>495</v>
      </c>
      <c r="AF2652" t="s">
        <v>8306</v>
      </c>
      <c r="AG2652" t="s">
        <v>8313</v>
      </c>
      <c r="AH2652" t="s">
        <v>517</v>
      </c>
      <c r="AI2652" t="s">
        <v>517</v>
      </c>
      <c r="AJ2652" t="s">
        <v>517</v>
      </c>
    </row>
    <row r="2653" spans="1:36" x14ac:dyDescent="0.25">
      <c r="A2653" s="13" t="s">
        <v>14818</v>
      </c>
      <c r="B2653" s="1">
        <v>42840</v>
      </c>
      <c r="C2653" s="2">
        <v>0.41723379629629626</v>
      </c>
      <c r="D2653" t="s">
        <v>14819</v>
      </c>
      <c r="E2653" t="s">
        <v>22</v>
      </c>
      <c r="F2653" t="s">
        <v>13780</v>
      </c>
      <c r="G2653" s="14" t="s">
        <v>13781</v>
      </c>
      <c r="H2653" s="14" t="s">
        <v>13782</v>
      </c>
      <c r="I2653" t="s">
        <v>23</v>
      </c>
      <c r="K2653">
        <v>4</v>
      </c>
      <c r="L2653">
        <v>15</v>
      </c>
      <c r="M2653">
        <v>10</v>
      </c>
      <c r="N2653">
        <v>7</v>
      </c>
      <c r="O2653" t="s">
        <v>13777</v>
      </c>
      <c r="P2653" t="s">
        <v>517</v>
      </c>
      <c r="Q2653" t="s">
        <v>517</v>
      </c>
      <c r="R2653" t="s">
        <v>517</v>
      </c>
      <c r="S2653" t="s">
        <v>517</v>
      </c>
      <c r="T2653" t="s">
        <v>517</v>
      </c>
      <c r="U2653" t="s">
        <v>517</v>
      </c>
      <c r="V2653" t="s">
        <v>517</v>
      </c>
      <c r="W2653" t="s">
        <v>621</v>
      </c>
      <c r="X2653" t="s">
        <v>622</v>
      </c>
      <c r="Y2653" t="s">
        <v>517</v>
      </c>
      <c r="Z2653" s="1" t="s">
        <v>517</v>
      </c>
      <c r="AA2653" t="s">
        <v>7406</v>
      </c>
      <c r="AB2653" t="s">
        <v>517</v>
      </c>
      <c r="AC2653" t="s">
        <v>358</v>
      </c>
      <c r="AD2653" t="s">
        <v>517</v>
      </c>
      <c r="AF2653" t="s">
        <v>8306</v>
      </c>
      <c r="AG2653" t="s">
        <v>8313</v>
      </c>
      <c r="AH2653" t="s">
        <v>517</v>
      </c>
      <c r="AI2653" t="s">
        <v>517</v>
      </c>
      <c r="AJ2653" t="s">
        <v>517</v>
      </c>
    </row>
    <row r="2654" spans="1:36" x14ac:dyDescent="0.25">
      <c r="A2654" s="13" t="s">
        <v>14820</v>
      </c>
      <c r="B2654" s="1">
        <v>42840</v>
      </c>
      <c r="C2654" s="2">
        <v>0.27305555555555555</v>
      </c>
      <c r="D2654" t="s">
        <v>14821</v>
      </c>
      <c r="E2654" t="s">
        <v>22</v>
      </c>
      <c r="F2654" t="s">
        <v>14822</v>
      </c>
      <c r="G2654" s="14" t="s">
        <v>14823</v>
      </c>
      <c r="H2654" s="14" t="s">
        <v>14824</v>
      </c>
      <c r="I2654" t="s">
        <v>24</v>
      </c>
      <c r="K2654">
        <v>4</v>
      </c>
      <c r="L2654">
        <v>15</v>
      </c>
      <c r="M2654">
        <v>6</v>
      </c>
      <c r="N2654">
        <v>7</v>
      </c>
      <c r="O2654" t="s">
        <v>517</v>
      </c>
      <c r="P2654" t="s">
        <v>517</v>
      </c>
      <c r="Q2654" t="s">
        <v>517</v>
      </c>
      <c r="R2654" t="s">
        <v>517</v>
      </c>
      <c r="S2654" t="s">
        <v>517</v>
      </c>
      <c r="T2654" t="s">
        <v>517</v>
      </c>
      <c r="U2654" t="s">
        <v>517</v>
      </c>
      <c r="V2654" t="s">
        <v>517</v>
      </c>
      <c r="W2654" t="s">
        <v>517</v>
      </c>
      <c r="X2654" t="s">
        <v>517</v>
      </c>
      <c r="Y2654" t="s">
        <v>14825</v>
      </c>
      <c r="Z2654" s="1">
        <v>30270</v>
      </c>
      <c r="AA2654" t="s">
        <v>546</v>
      </c>
      <c r="AB2654">
        <v>34</v>
      </c>
      <c r="AC2654" t="s">
        <v>358</v>
      </c>
      <c r="AD2654" t="s">
        <v>482</v>
      </c>
      <c r="AF2654" t="s">
        <v>8306</v>
      </c>
      <c r="AG2654" t="s">
        <v>517</v>
      </c>
      <c r="AH2654" t="s">
        <v>517</v>
      </c>
      <c r="AI2654" t="s">
        <v>517</v>
      </c>
      <c r="AJ2654" t="s">
        <v>517</v>
      </c>
    </row>
    <row r="2655" spans="1:36" x14ac:dyDescent="0.25">
      <c r="A2655" s="13" t="s">
        <v>14826</v>
      </c>
      <c r="B2655" s="1">
        <v>42839</v>
      </c>
      <c r="C2655" s="2">
        <v>0.98564814814814816</v>
      </c>
      <c r="D2655" t="s">
        <v>14827</v>
      </c>
      <c r="E2655" t="s">
        <v>22</v>
      </c>
      <c r="F2655" t="s">
        <v>14828</v>
      </c>
      <c r="G2655" t="s">
        <v>14829</v>
      </c>
      <c r="H2655" t="s">
        <v>14830</v>
      </c>
      <c r="I2655" t="s">
        <v>21</v>
      </c>
      <c r="K2655">
        <v>4</v>
      </c>
      <c r="L2655">
        <v>14</v>
      </c>
      <c r="M2655">
        <v>23</v>
      </c>
      <c r="N2655">
        <v>6</v>
      </c>
      <c r="O2655" t="s">
        <v>517</v>
      </c>
      <c r="P2655" t="s">
        <v>517</v>
      </c>
      <c r="Q2655" t="s">
        <v>517</v>
      </c>
      <c r="R2655" t="s">
        <v>517</v>
      </c>
      <c r="S2655" t="s">
        <v>517</v>
      </c>
      <c r="T2655" t="s">
        <v>517</v>
      </c>
      <c r="U2655" t="s">
        <v>517</v>
      </c>
      <c r="V2655" t="s">
        <v>517</v>
      </c>
      <c r="W2655" t="s">
        <v>517</v>
      </c>
      <c r="X2655" t="s">
        <v>517</v>
      </c>
      <c r="Y2655" t="s">
        <v>6661</v>
      </c>
      <c r="Z2655">
        <v>32551</v>
      </c>
      <c r="AA2655" t="s">
        <v>529</v>
      </c>
      <c r="AB2655">
        <v>28</v>
      </c>
      <c r="AC2655" t="s">
        <v>358</v>
      </c>
      <c r="AD2655" t="s">
        <v>493</v>
      </c>
      <c r="AF2655" t="s">
        <v>8282</v>
      </c>
      <c r="AG2655" t="s">
        <v>8313</v>
      </c>
      <c r="AH2655" t="s">
        <v>517</v>
      </c>
      <c r="AI2655" t="s">
        <v>517</v>
      </c>
      <c r="AJ2655" t="s">
        <v>517</v>
      </c>
    </row>
    <row r="2656" spans="1:36" x14ac:dyDescent="0.25">
      <c r="A2656" s="13" t="s">
        <v>14832</v>
      </c>
      <c r="B2656" s="1">
        <v>42839</v>
      </c>
      <c r="C2656" s="2">
        <v>0.9008680555555556</v>
      </c>
      <c r="D2656" t="s">
        <v>14833</v>
      </c>
      <c r="E2656" t="s">
        <v>458</v>
      </c>
      <c r="F2656" t="s">
        <v>14834</v>
      </c>
      <c r="G2656" s="14" t="s">
        <v>14835</v>
      </c>
      <c r="H2656" s="14" t="s">
        <v>14836</v>
      </c>
      <c r="I2656" t="s">
        <v>23</v>
      </c>
      <c r="K2656">
        <v>4</v>
      </c>
      <c r="L2656">
        <v>14</v>
      </c>
      <c r="M2656">
        <v>21</v>
      </c>
      <c r="N2656">
        <v>6</v>
      </c>
      <c r="O2656" t="s">
        <v>14831</v>
      </c>
      <c r="P2656" t="s">
        <v>517</v>
      </c>
      <c r="Q2656" t="s">
        <v>517</v>
      </c>
      <c r="R2656" t="s">
        <v>517</v>
      </c>
      <c r="S2656" t="s">
        <v>517</v>
      </c>
      <c r="T2656" t="s">
        <v>517</v>
      </c>
      <c r="U2656" t="s">
        <v>517</v>
      </c>
      <c r="V2656" t="s">
        <v>517</v>
      </c>
      <c r="W2656" t="s">
        <v>589</v>
      </c>
      <c r="X2656" t="s">
        <v>590</v>
      </c>
      <c r="Y2656" t="s">
        <v>517</v>
      </c>
      <c r="Z2656" s="1" t="s">
        <v>517</v>
      </c>
      <c r="AA2656" t="s">
        <v>834</v>
      </c>
      <c r="AB2656" t="s">
        <v>517</v>
      </c>
      <c r="AC2656" t="s">
        <v>358</v>
      </c>
      <c r="AD2656" t="s">
        <v>517</v>
      </c>
      <c r="AF2656" t="s">
        <v>517</v>
      </c>
      <c r="AG2656" t="s">
        <v>517</v>
      </c>
      <c r="AH2656" t="s">
        <v>517</v>
      </c>
      <c r="AI2656" t="s">
        <v>517</v>
      </c>
      <c r="AJ2656" t="s">
        <v>517</v>
      </c>
    </row>
    <row r="2657" spans="1:36" x14ac:dyDescent="0.25">
      <c r="A2657" s="13" t="s">
        <v>14837</v>
      </c>
      <c r="B2657" s="1">
        <v>42839</v>
      </c>
      <c r="C2657" s="2">
        <v>0.79737268518518523</v>
      </c>
      <c r="D2657" t="s">
        <v>14838</v>
      </c>
      <c r="E2657" t="s">
        <v>22</v>
      </c>
      <c r="F2657" t="s">
        <v>14839</v>
      </c>
      <c r="G2657" s="14" t="s">
        <v>14840</v>
      </c>
      <c r="H2657" s="14" t="s">
        <v>14841</v>
      </c>
      <c r="I2657" t="s">
        <v>24</v>
      </c>
      <c r="K2657">
        <v>4</v>
      </c>
      <c r="L2657">
        <v>14</v>
      </c>
      <c r="M2657">
        <v>19</v>
      </c>
      <c r="N2657">
        <v>6</v>
      </c>
      <c r="O2657" t="s">
        <v>517</v>
      </c>
      <c r="P2657" t="s">
        <v>517</v>
      </c>
      <c r="Q2657" t="s">
        <v>517</v>
      </c>
      <c r="R2657" t="s">
        <v>517</v>
      </c>
      <c r="S2657" t="s">
        <v>517</v>
      </c>
      <c r="T2657" t="s">
        <v>517</v>
      </c>
      <c r="U2657" t="s">
        <v>517</v>
      </c>
      <c r="V2657" t="s">
        <v>517</v>
      </c>
      <c r="W2657" t="s">
        <v>517</v>
      </c>
      <c r="X2657" t="s">
        <v>517</v>
      </c>
      <c r="Y2657" t="s">
        <v>14842</v>
      </c>
      <c r="Z2657" s="1">
        <v>22027</v>
      </c>
      <c r="AA2657" t="s">
        <v>546</v>
      </c>
      <c r="AB2657">
        <v>56</v>
      </c>
      <c r="AC2657" t="s">
        <v>358</v>
      </c>
      <c r="AD2657" t="s">
        <v>483</v>
      </c>
      <c r="AF2657" t="s">
        <v>8304</v>
      </c>
      <c r="AG2657" t="s">
        <v>8313</v>
      </c>
      <c r="AH2657" t="s">
        <v>517</v>
      </c>
      <c r="AI2657" t="s">
        <v>517</v>
      </c>
      <c r="AJ2657" t="s">
        <v>517</v>
      </c>
    </row>
    <row r="2658" spans="1:36" x14ac:dyDescent="0.25">
      <c r="A2658" s="13" t="s">
        <v>14844</v>
      </c>
      <c r="B2658" s="1">
        <v>42839</v>
      </c>
      <c r="C2658" s="2">
        <v>0.72348379629629633</v>
      </c>
      <c r="D2658" t="s">
        <v>14845</v>
      </c>
      <c r="E2658" t="s">
        <v>22</v>
      </c>
      <c r="F2658" t="s">
        <v>14846</v>
      </c>
      <c r="G2658" s="14" t="s">
        <v>14847</v>
      </c>
      <c r="H2658" s="14" t="s">
        <v>14848</v>
      </c>
      <c r="I2658" t="s">
        <v>23</v>
      </c>
      <c r="K2658">
        <v>4</v>
      </c>
      <c r="L2658">
        <v>14</v>
      </c>
      <c r="M2658">
        <v>17</v>
      </c>
      <c r="N2658">
        <v>6</v>
      </c>
      <c r="O2658" t="s">
        <v>14843</v>
      </c>
      <c r="P2658" t="s">
        <v>517</v>
      </c>
      <c r="Q2658" t="s">
        <v>517</v>
      </c>
      <c r="R2658" t="s">
        <v>517</v>
      </c>
      <c r="S2658" t="s">
        <v>517</v>
      </c>
      <c r="T2658" t="s">
        <v>517</v>
      </c>
      <c r="U2658" t="s">
        <v>517</v>
      </c>
      <c r="V2658" t="s">
        <v>517</v>
      </c>
      <c r="W2658" t="s">
        <v>526</v>
      </c>
      <c r="X2658" t="s">
        <v>527</v>
      </c>
      <c r="Y2658" t="s">
        <v>14849</v>
      </c>
      <c r="Z2658" s="1">
        <v>36454</v>
      </c>
      <c r="AA2658" t="s">
        <v>810</v>
      </c>
      <c r="AB2658">
        <v>17</v>
      </c>
      <c r="AC2658" t="s">
        <v>358</v>
      </c>
      <c r="AD2658" t="s">
        <v>489</v>
      </c>
      <c r="AF2658" t="s">
        <v>8259</v>
      </c>
      <c r="AG2658" t="s">
        <v>8313</v>
      </c>
      <c r="AH2658" t="s">
        <v>517</v>
      </c>
      <c r="AI2658" t="s">
        <v>517</v>
      </c>
      <c r="AJ2658" t="s">
        <v>517</v>
      </c>
    </row>
    <row r="2659" spans="1:36" x14ac:dyDescent="0.25">
      <c r="A2659" s="13" t="s">
        <v>14851</v>
      </c>
      <c r="B2659" s="1">
        <v>42839</v>
      </c>
      <c r="C2659" s="2">
        <v>0.6677777777777778</v>
      </c>
      <c r="D2659" t="s">
        <v>14852</v>
      </c>
      <c r="E2659" t="s">
        <v>22</v>
      </c>
      <c r="F2659" t="s">
        <v>14853</v>
      </c>
      <c r="G2659" s="14" t="s">
        <v>14854</v>
      </c>
      <c r="H2659" s="14" t="s">
        <v>14855</v>
      </c>
      <c r="I2659" t="s">
        <v>23</v>
      </c>
      <c r="K2659">
        <v>4</v>
      </c>
      <c r="L2659">
        <v>14</v>
      </c>
      <c r="M2659">
        <v>16</v>
      </c>
      <c r="N2659">
        <v>6</v>
      </c>
      <c r="O2659" t="s">
        <v>14850</v>
      </c>
      <c r="P2659" t="s">
        <v>517</v>
      </c>
      <c r="Q2659" t="s">
        <v>517</v>
      </c>
      <c r="R2659" t="s">
        <v>517</v>
      </c>
      <c r="S2659" t="s">
        <v>517</v>
      </c>
      <c r="T2659" t="s">
        <v>517</v>
      </c>
      <c r="U2659" t="s">
        <v>517</v>
      </c>
      <c r="V2659" t="s">
        <v>517</v>
      </c>
      <c r="W2659" t="s">
        <v>589</v>
      </c>
      <c r="X2659" t="s">
        <v>590</v>
      </c>
      <c r="Y2659" t="s">
        <v>14856</v>
      </c>
      <c r="Z2659" s="1">
        <v>34683</v>
      </c>
      <c r="AA2659" t="s">
        <v>546</v>
      </c>
      <c r="AB2659">
        <v>22</v>
      </c>
      <c r="AC2659" t="s">
        <v>358</v>
      </c>
      <c r="AD2659" t="s">
        <v>482</v>
      </c>
      <c r="AF2659" t="s">
        <v>8295</v>
      </c>
      <c r="AG2659" t="s">
        <v>517</v>
      </c>
      <c r="AH2659" t="s">
        <v>517</v>
      </c>
      <c r="AI2659" t="s">
        <v>517</v>
      </c>
      <c r="AJ2659" t="s">
        <v>517</v>
      </c>
    </row>
    <row r="2660" spans="1:36" x14ac:dyDescent="0.25">
      <c r="A2660" s="13" t="s">
        <v>14857</v>
      </c>
      <c r="B2660" s="1">
        <v>42839</v>
      </c>
      <c r="C2660" s="2">
        <v>0.66721064814814823</v>
      </c>
      <c r="D2660" t="s">
        <v>14858</v>
      </c>
      <c r="E2660" t="s">
        <v>22</v>
      </c>
      <c r="F2660" t="s">
        <v>14859</v>
      </c>
      <c r="G2660" s="14" t="s">
        <v>14860</v>
      </c>
      <c r="H2660" s="14" t="s">
        <v>14861</v>
      </c>
      <c r="I2660" t="s">
        <v>24</v>
      </c>
      <c r="K2660">
        <v>4</v>
      </c>
      <c r="L2660">
        <v>14</v>
      </c>
      <c r="M2660">
        <v>16</v>
      </c>
      <c r="N2660">
        <v>6</v>
      </c>
      <c r="O2660" t="s">
        <v>517</v>
      </c>
      <c r="P2660" t="s">
        <v>517</v>
      </c>
      <c r="Q2660" t="s">
        <v>517</v>
      </c>
      <c r="R2660" t="s">
        <v>517</v>
      </c>
      <c r="S2660" t="s">
        <v>517</v>
      </c>
      <c r="T2660" t="s">
        <v>517</v>
      </c>
      <c r="U2660" t="s">
        <v>517</v>
      </c>
      <c r="V2660" t="s">
        <v>517</v>
      </c>
      <c r="W2660" t="s">
        <v>517</v>
      </c>
      <c r="X2660" t="s">
        <v>517</v>
      </c>
      <c r="Y2660" t="s">
        <v>2131</v>
      </c>
      <c r="Z2660" s="1">
        <v>35751</v>
      </c>
      <c r="AA2660" t="s">
        <v>529</v>
      </c>
      <c r="AB2660">
        <v>19</v>
      </c>
      <c r="AC2660" t="s">
        <v>358</v>
      </c>
      <c r="AD2660" t="s">
        <v>489</v>
      </c>
      <c r="AF2660" t="s">
        <v>8259</v>
      </c>
      <c r="AG2660" t="s">
        <v>517</v>
      </c>
      <c r="AH2660" t="s">
        <v>517</v>
      </c>
      <c r="AI2660" t="s">
        <v>517</v>
      </c>
      <c r="AJ2660" t="s">
        <v>517</v>
      </c>
    </row>
    <row r="2661" spans="1:36" x14ac:dyDescent="0.25">
      <c r="A2661" s="13" t="s">
        <v>14862</v>
      </c>
      <c r="B2661" s="1">
        <v>42839</v>
      </c>
      <c r="C2661" s="2">
        <v>0.65046296296296291</v>
      </c>
      <c r="D2661" t="s">
        <v>1910</v>
      </c>
      <c r="E2661" t="s">
        <v>22</v>
      </c>
      <c r="F2661" t="s">
        <v>14863</v>
      </c>
      <c r="G2661" s="14" t="s">
        <v>14864</v>
      </c>
      <c r="H2661" s="14" t="s">
        <v>14865</v>
      </c>
      <c r="I2661" t="s">
        <v>21</v>
      </c>
      <c r="K2661">
        <v>4</v>
      </c>
      <c r="L2661">
        <v>14</v>
      </c>
      <c r="M2661">
        <v>15</v>
      </c>
      <c r="N2661">
        <v>6</v>
      </c>
      <c r="O2661" t="s">
        <v>517</v>
      </c>
      <c r="P2661" t="s">
        <v>517</v>
      </c>
      <c r="Q2661" t="s">
        <v>517</v>
      </c>
      <c r="R2661" t="s">
        <v>517</v>
      </c>
      <c r="S2661" t="s">
        <v>517</v>
      </c>
      <c r="T2661" t="s">
        <v>517</v>
      </c>
      <c r="U2661" t="s">
        <v>517</v>
      </c>
      <c r="V2661" t="s">
        <v>517</v>
      </c>
      <c r="W2661" t="s">
        <v>517</v>
      </c>
      <c r="X2661" t="s">
        <v>517</v>
      </c>
      <c r="Y2661" t="s">
        <v>517</v>
      </c>
      <c r="Z2661" s="1" t="s">
        <v>517</v>
      </c>
      <c r="AA2661" t="s">
        <v>1910</v>
      </c>
      <c r="AB2661" t="s">
        <v>517</v>
      </c>
      <c r="AC2661" t="s">
        <v>358</v>
      </c>
      <c r="AD2661" t="s">
        <v>517</v>
      </c>
      <c r="AF2661" t="s">
        <v>8273</v>
      </c>
      <c r="AG2661" t="s">
        <v>8296</v>
      </c>
      <c r="AH2661" t="s">
        <v>8295</v>
      </c>
      <c r="AI2661" t="s">
        <v>8263</v>
      </c>
      <c r="AJ2661" t="s">
        <v>8259</v>
      </c>
    </row>
    <row r="2662" spans="1:36" x14ac:dyDescent="0.25">
      <c r="A2662" s="13" t="s">
        <v>14866</v>
      </c>
      <c r="B2662" s="1">
        <v>42839</v>
      </c>
      <c r="C2662" s="2">
        <v>0.62412037037037038</v>
      </c>
      <c r="D2662" t="s">
        <v>14867</v>
      </c>
      <c r="E2662" t="s">
        <v>22</v>
      </c>
      <c r="F2662" t="s">
        <v>12691</v>
      </c>
      <c r="G2662" t="s">
        <v>12692</v>
      </c>
      <c r="H2662" t="s">
        <v>12693</v>
      </c>
      <c r="I2662" t="s">
        <v>23</v>
      </c>
      <c r="K2662">
        <v>4</v>
      </c>
      <c r="L2662">
        <v>14</v>
      </c>
      <c r="M2662">
        <v>14</v>
      </c>
      <c r="N2662">
        <v>6</v>
      </c>
      <c r="O2662" t="s">
        <v>12688</v>
      </c>
      <c r="P2662" t="s">
        <v>517</v>
      </c>
      <c r="Q2662" t="s">
        <v>517</v>
      </c>
      <c r="R2662" t="s">
        <v>517</v>
      </c>
      <c r="S2662" t="s">
        <v>517</v>
      </c>
      <c r="T2662" t="s">
        <v>517</v>
      </c>
      <c r="U2662" t="s">
        <v>517</v>
      </c>
      <c r="V2662" t="s">
        <v>517</v>
      </c>
      <c r="W2662" t="s">
        <v>526</v>
      </c>
      <c r="X2662" t="s">
        <v>527</v>
      </c>
      <c r="Y2662" t="s">
        <v>12694</v>
      </c>
      <c r="Z2662">
        <v>35511</v>
      </c>
      <c r="AA2662" t="s">
        <v>674</v>
      </c>
      <c r="AB2662">
        <v>20</v>
      </c>
      <c r="AC2662" t="s">
        <v>358</v>
      </c>
      <c r="AD2662" t="s">
        <v>493</v>
      </c>
      <c r="AF2662" t="s">
        <v>517</v>
      </c>
      <c r="AG2662" t="s">
        <v>517</v>
      </c>
      <c r="AH2662" t="s">
        <v>517</v>
      </c>
      <c r="AI2662" t="s">
        <v>517</v>
      </c>
      <c r="AJ2662" t="s">
        <v>517</v>
      </c>
    </row>
    <row r="2663" spans="1:36" x14ac:dyDescent="0.25">
      <c r="A2663" s="13" t="s">
        <v>14868</v>
      </c>
      <c r="B2663" s="1">
        <v>42839</v>
      </c>
      <c r="C2663" s="2">
        <v>0.47670138888888891</v>
      </c>
      <c r="D2663" t="s">
        <v>14869</v>
      </c>
      <c r="E2663" t="s">
        <v>22</v>
      </c>
      <c r="F2663" t="s">
        <v>14870</v>
      </c>
      <c r="G2663" t="s">
        <v>14871</v>
      </c>
      <c r="H2663" t="s">
        <v>14872</v>
      </c>
      <c r="I2663" t="s">
        <v>26</v>
      </c>
      <c r="K2663">
        <v>4</v>
      </c>
      <c r="L2663">
        <v>14</v>
      </c>
      <c r="M2663">
        <v>11</v>
      </c>
      <c r="N2663">
        <v>6</v>
      </c>
      <c r="O2663" t="s">
        <v>517</v>
      </c>
      <c r="P2663" t="s">
        <v>517</v>
      </c>
      <c r="Q2663" t="s">
        <v>517</v>
      </c>
      <c r="R2663" t="s">
        <v>517</v>
      </c>
      <c r="S2663" t="s">
        <v>517</v>
      </c>
      <c r="T2663" t="s">
        <v>517</v>
      </c>
      <c r="U2663" t="s">
        <v>517</v>
      </c>
      <c r="V2663" t="s">
        <v>517</v>
      </c>
      <c r="W2663" t="s">
        <v>517</v>
      </c>
      <c r="X2663" t="s">
        <v>517</v>
      </c>
      <c r="Y2663" t="s">
        <v>14873</v>
      </c>
      <c r="Z2663">
        <v>17243</v>
      </c>
      <c r="AA2663" t="s">
        <v>1519</v>
      </c>
      <c r="AB2663">
        <v>70</v>
      </c>
      <c r="AC2663" t="s">
        <v>358</v>
      </c>
      <c r="AD2663" t="s">
        <v>492</v>
      </c>
      <c r="AF2663" t="s">
        <v>8259</v>
      </c>
      <c r="AG2663" t="s">
        <v>517</v>
      </c>
      <c r="AH2663" t="s">
        <v>517</v>
      </c>
      <c r="AI2663" t="s">
        <v>517</v>
      </c>
      <c r="AJ2663" t="s">
        <v>517</v>
      </c>
    </row>
    <row r="2664" spans="1:36" x14ac:dyDescent="0.25">
      <c r="A2664" s="13" t="s">
        <v>14875</v>
      </c>
      <c r="B2664" s="1">
        <v>42839</v>
      </c>
      <c r="C2664" s="2">
        <v>0.43942129629629628</v>
      </c>
      <c r="D2664" t="s">
        <v>14876</v>
      </c>
      <c r="E2664" t="s">
        <v>22</v>
      </c>
      <c r="F2664" t="s">
        <v>14877</v>
      </c>
      <c r="G2664" s="14" t="s">
        <v>14878</v>
      </c>
      <c r="H2664" s="14" t="s">
        <v>14879</v>
      </c>
      <c r="I2664" t="s">
        <v>23</v>
      </c>
      <c r="K2664">
        <v>4</v>
      </c>
      <c r="L2664">
        <v>14</v>
      </c>
      <c r="M2664">
        <v>10</v>
      </c>
      <c r="N2664">
        <v>6</v>
      </c>
      <c r="O2664" t="s">
        <v>14874</v>
      </c>
      <c r="P2664" t="s">
        <v>517</v>
      </c>
      <c r="Q2664" t="s">
        <v>517</v>
      </c>
      <c r="R2664" t="s">
        <v>517</v>
      </c>
      <c r="S2664" t="s">
        <v>517</v>
      </c>
      <c r="T2664" t="s">
        <v>517</v>
      </c>
      <c r="U2664" t="s">
        <v>517</v>
      </c>
      <c r="V2664" t="s">
        <v>517</v>
      </c>
      <c r="W2664" t="s">
        <v>526</v>
      </c>
      <c r="X2664" t="s">
        <v>527</v>
      </c>
      <c r="Y2664" t="s">
        <v>517</v>
      </c>
      <c r="Z2664" s="1" t="s">
        <v>517</v>
      </c>
      <c r="AA2664" t="s">
        <v>659</v>
      </c>
      <c r="AB2664" t="s">
        <v>517</v>
      </c>
      <c r="AC2664" t="s">
        <v>358</v>
      </c>
      <c r="AD2664" t="s">
        <v>517</v>
      </c>
      <c r="AF2664" t="s">
        <v>8313</v>
      </c>
      <c r="AG2664" t="s">
        <v>517</v>
      </c>
      <c r="AH2664" t="s">
        <v>517</v>
      </c>
      <c r="AI2664" t="s">
        <v>517</v>
      </c>
      <c r="AJ2664" t="s">
        <v>517</v>
      </c>
    </row>
    <row r="2665" spans="1:36" x14ac:dyDescent="0.25">
      <c r="A2665" s="13" t="s">
        <v>14880</v>
      </c>
      <c r="B2665" s="1">
        <v>42839</v>
      </c>
      <c r="C2665" s="2">
        <v>0.32188657407407406</v>
      </c>
      <c r="D2665" t="s">
        <v>14881</v>
      </c>
      <c r="E2665" t="s">
        <v>22</v>
      </c>
      <c r="F2665" t="s">
        <v>14882</v>
      </c>
      <c r="G2665" s="14" t="s">
        <v>14883</v>
      </c>
      <c r="H2665" s="14" t="s">
        <v>14884</v>
      </c>
      <c r="I2665" t="s">
        <v>26</v>
      </c>
      <c r="K2665">
        <v>4</v>
      </c>
      <c r="L2665">
        <v>14</v>
      </c>
      <c r="M2665">
        <v>7</v>
      </c>
      <c r="N2665">
        <v>6</v>
      </c>
      <c r="O2665" t="s">
        <v>517</v>
      </c>
      <c r="P2665" t="s">
        <v>517</v>
      </c>
      <c r="Q2665" t="s">
        <v>517</v>
      </c>
      <c r="R2665" t="s">
        <v>517</v>
      </c>
      <c r="S2665" t="s">
        <v>517</v>
      </c>
      <c r="T2665" t="s">
        <v>517</v>
      </c>
      <c r="U2665" t="s">
        <v>517</v>
      </c>
      <c r="V2665" t="s">
        <v>517</v>
      </c>
      <c r="W2665" t="s">
        <v>517</v>
      </c>
      <c r="X2665" t="s">
        <v>517</v>
      </c>
      <c r="Y2665" t="s">
        <v>797</v>
      </c>
      <c r="Z2665" s="1">
        <v>32179</v>
      </c>
      <c r="AA2665" t="s">
        <v>14885</v>
      </c>
      <c r="AB2665">
        <v>29</v>
      </c>
      <c r="AC2665" t="s">
        <v>357</v>
      </c>
      <c r="AD2665" t="s">
        <v>482</v>
      </c>
      <c r="AF2665" t="s">
        <v>8270</v>
      </c>
      <c r="AG2665" t="s">
        <v>517</v>
      </c>
      <c r="AH2665" t="s">
        <v>517</v>
      </c>
      <c r="AI2665" t="s">
        <v>517</v>
      </c>
      <c r="AJ2665" t="s">
        <v>517</v>
      </c>
    </row>
    <row r="2666" spans="1:36" x14ac:dyDescent="0.25">
      <c r="A2666" s="13" t="s">
        <v>14886</v>
      </c>
      <c r="B2666" s="1">
        <v>42839</v>
      </c>
      <c r="C2666" s="2">
        <v>0.26986111111111111</v>
      </c>
      <c r="D2666" t="s">
        <v>14887</v>
      </c>
      <c r="E2666" t="s">
        <v>22</v>
      </c>
      <c r="F2666" t="s">
        <v>14888</v>
      </c>
      <c r="G2666" s="14" t="s">
        <v>14889</v>
      </c>
      <c r="H2666" s="14" t="s">
        <v>14890</v>
      </c>
      <c r="I2666" t="s">
        <v>26</v>
      </c>
      <c r="K2666">
        <v>4</v>
      </c>
      <c r="L2666">
        <v>14</v>
      </c>
      <c r="M2666">
        <v>6</v>
      </c>
      <c r="N2666">
        <v>6</v>
      </c>
      <c r="O2666" t="s">
        <v>517</v>
      </c>
      <c r="P2666" t="s">
        <v>517</v>
      </c>
      <c r="Q2666" t="s">
        <v>517</v>
      </c>
      <c r="R2666" t="s">
        <v>517</v>
      </c>
      <c r="S2666" t="s">
        <v>517</v>
      </c>
      <c r="T2666" t="s">
        <v>517</v>
      </c>
      <c r="U2666" t="s">
        <v>517</v>
      </c>
      <c r="V2666" t="s">
        <v>517</v>
      </c>
      <c r="W2666" t="s">
        <v>517</v>
      </c>
      <c r="X2666" t="s">
        <v>517</v>
      </c>
      <c r="Y2666" t="s">
        <v>14891</v>
      </c>
      <c r="Z2666" s="1">
        <v>33729</v>
      </c>
      <c r="AA2666" t="s">
        <v>546</v>
      </c>
      <c r="AB2666">
        <v>24</v>
      </c>
      <c r="AC2666" t="s">
        <v>358</v>
      </c>
      <c r="AD2666" t="s">
        <v>495</v>
      </c>
      <c r="AF2666" t="s">
        <v>517</v>
      </c>
      <c r="AG2666" t="s">
        <v>517</v>
      </c>
      <c r="AH2666" t="s">
        <v>517</v>
      </c>
      <c r="AI2666" t="s">
        <v>517</v>
      </c>
      <c r="AJ2666" t="s">
        <v>517</v>
      </c>
    </row>
    <row r="2667" spans="1:36" x14ac:dyDescent="0.25">
      <c r="A2667" s="13" t="s">
        <v>14893</v>
      </c>
      <c r="B2667" s="1">
        <v>42839</v>
      </c>
      <c r="C2667" s="2">
        <v>0.18359953703703702</v>
      </c>
      <c r="D2667" t="s">
        <v>14894</v>
      </c>
      <c r="E2667" t="s">
        <v>22</v>
      </c>
      <c r="F2667" t="s">
        <v>14895</v>
      </c>
      <c r="G2667" s="14" t="s">
        <v>14896</v>
      </c>
      <c r="H2667" s="14" t="s">
        <v>14897</v>
      </c>
      <c r="I2667" t="s">
        <v>21</v>
      </c>
      <c r="K2667">
        <v>4</v>
      </c>
      <c r="L2667">
        <v>14</v>
      </c>
      <c r="M2667">
        <v>4</v>
      </c>
      <c r="N2667">
        <v>6</v>
      </c>
      <c r="O2667" t="s">
        <v>14892</v>
      </c>
      <c r="P2667" t="s">
        <v>517</v>
      </c>
      <c r="Q2667" t="s">
        <v>517</v>
      </c>
      <c r="R2667" t="s">
        <v>517</v>
      </c>
      <c r="S2667" t="s">
        <v>517</v>
      </c>
      <c r="T2667" t="s">
        <v>517</v>
      </c>
      <c r="U2667" t="s">
        <v>517</v>
      </c>
      <c r="V2667" t="s">
        <v>517</v>
      </c>
      <c r="W2667" t="s">
        <v>861</v>
      </c>
      <c r="X2667" t="s">
        <v>527</v>
      </c>
      <c r="Y2667" t="s">
        <v>14898</v>
      </c>
      <c r="Z2667" s="1">
        <v>31459</v>
      </c>
      <c r="AA2667" t="s">
        <v>519</v>
      </c>
      <c r="AB2667">
        <v>31</v>
      </c>
      <c r="AC2667" t="s">
        <v>358</v>
      </c>
      <c r="AD2667" t="s">
        <v>486</v>
      </c>
      <c r="AF2667" t="s">
        <v>8258</v>
      </c>
      <c r="AG2667" t="s">
        <v>8295</v>
      </c>
      <c r="AH2667" t="s">
        <v>517</v>
      </c>
      <c r="AI2667" t="s">
        <v>517</v>
      </c>
      <c r="AJ2667" t="s">
        <v>517</v>
      </c>
    </row>
    <row r="2668" spans="1:36" x14ac:dyDescent="0.25">
      <c r="A2668" s="13" t="s">
        <v>14899</v>
      </c>
      <c r="B2668" s="1">
        <v>42839</v>
      </c>
      <c r="C2668" s="2">
        <v>0.17552083333333335</v>
      </c>
      <c r="D2668" t="s">
        <v>14894</v>
      </c>
      <c r="E2668" t="s">
        <v>22</v>
      </c>
      <c r="F2668" t="s">
        <v>14895</v>
      </c>
      <c r="G2668" s="14" t="s">
        <v>14896</v>
      </c>
      <c r="H2668" s="14" t="s">
        <v>14900</v>
      </c>
      <c r="I2668" t="s">
        <v>23</v>
      </c>
      <c r="K2668">
        <v>4</v>
      </c>
      <c r="L2668">
        <v>14</v>
      </c>
      <c r="M2668">
        <v>4</v>
      </c>
      <c r="N2668">
        <v>6</v>
      </c>
      <c r="O2668" t="s">
        <v>14892</v>
      </c>
      <c r="P2668" t="s">
        <v>517</v>
      </c>
      <c r="Q2668" t="s">
        <v>517</v>
      </c>
      <c r="R2668" t="s">
        <v>517</v>
      </c>
      <c r="S2668" t="s">
        <v>517</v>
      </c>
      <c r="T2668" t="s">
        <v>517</v>
      </c>
      <c r="U2668" t="s">
        <v>517</v>
      </c>
      <c r="V2668" t="s">
        <v>517</v>
      </c>
      <c r="W2668" t="s">
        <v>861</v>
      </c>
      <c r="X2668" t="s">
        <v>527</v>
      </c>
      <c r="Y2668" t="s">
        <v>14898</v>
      </c>
      <c r="Z2668" s="1">
        <v>31459</v>
      </c>
      <c r="AA2668" t="s">
        <v>519</v>
      </c>
      <c r="AB2668">
        <v>31</v>
      </c>
      <c r="AC2668" t="s">
        <v>358</v>
      </c>
      <c r="AD2668" t="s">
        <v>486</v>
      </c>
      <c r="AF2668" t="s">
        <v>517</v>
      </c>
      <c r="AG2668" t="s">
        <v>517</v>
      </c>
      <c r="AH2668" t="s">
        <v>517</v>
      </c>
      <c r="AI2668" t="s">
        <v>517</v>
      </c>
      <c r="AJ2668" t="s">
        <v>517</v>
      </c>
    </row>
    <row r="2669" spans="1:36" x14ac:dyDescent="0.25">
      <c r="A2669" s="13" t="s">
        <v>14901</v>
      </c>
      <c r="B2669" s="1">
        <v>42838</v>
      </c>
      <c r="C2669" s="2">
        <v>0.94807870370370362</v>
      </c>
      <c r="D2669" t="s">
        <v>14902</v>
      </c>
      <c r="E2669" t="s">
        <v>22</v>
      </c>
      <c r="F2669" t="s">
        <v>14903</v>
      </c>
      <c r="G2669" s="14" t="s">
        <v>14904</v>
      </c>
      <c r="H2669" s="14" t="s">
        <v>14905</v>
      </c>
      <c r="I2669" t="s">
        <v>26</v>
      </c>
      <c r="K2669">
        <v>4</v>
      </c>
      <c r="L2669">
        <v>13</v>
      </c>
      <c r="M2669">
        <v>22</v>
      </c>
      <c r="N2669">
        <v>5</v>
      </c>
      <c r="O2669" t="s">
        <v>517</v>
      </c>
      <c r="P2669" t="s">
        <v>517</v>
      </c>
      <c r="Q2669" t="s">
        <v>517</v>
      </c>
      <c r="R2669" t="s">
        <v>517</v>
      </c>
      <c r="S2669" t="s">
        <v>517</v>
      </c>
      <c r="T2669" t="s">
        <v>517</v>
      </c>
      <c r="U2669" t="s">
        <v>517</v>
      </c>
      <c r="V2669" t="s">
        <v>517</v>
      </c>
      <c r="W2669" t="s">
        <v>517</v>
      </c>
      <c r="X2669" t="s">
        <v>517</v>
      </c>
      <c r="Y2669" t="s">
        <v>14906</v>
      </c>
      <c r="Z2669" s="1">
        <v>31199</v>
      </c>
      <c r="AA2669" t="s">
        <v>13686</v>
      </c>
      <c r="AB2669">
        <v>31</v>
      </c>
      <c r="AC2669" t="s">
        <v>357</v>
      </c>
      <c r="AD2669" t="s">
        <v>482</v>
      </c>
      <c r="AF2669" t="s">
        <v>8261</v>
      </c>
      <c r="AG2669" t="s">
        <v>8259</v>
      </c>
      <c r="AH2669" t="s">
        <v>517</v>
      </c>
      <c r="AI2669" t="s">
        <v>517</v>
      </c>
      <c r="AJ2669" t="s">
        <v>517</v>
      </c>
    </row>
    <row r="2670" spans="1:36" x14ac:dyDescent="0.25">
      <c r="A2670" s="13" t="s">
        <v>14908</v>
      </c>
      <c r="B2670" s="1">
        <v>42838</v>
      </c>
      <c r="C2670" s="2">
        <v>0.85619212962962965</v>
      </c>
      <c r="D2670" t="s">
        <v>14909</v>
      </c>
      <c r="E2670" t="s">
        <v>22</v>
      </c>
      <c r="F2670" t="s">
        <v>14910</v>
      </c>
      <c r="G2670" s="14" t="s">
        <v>14911</v>
      </c>
      <c r="H2670" s="14" t="s">
        <v>14912</v>
      </c>
      <c r="I2670" t="s">
        <v>23</v>
      </c>
      <c r="K2670">
        <v>4</v>
      </c>
      <c r="L2670">
        <v>13</v>
      </c>
      <c r="M2670">
        <v>20</v>
      </c>
      <c r="N2670">
        <v>5</v>
      </c>
      <c r="O2670" t="s">
        <v>14907</v>
      </c>
      <c r="P2670" t="s">
        <v>517</v>
      </c>
      <c r="Q2670" t="s">
        <v>517</v>
      </c>
      <c r="R2670" t="s">
        <v>517</v>
      </c>
      <c r="S2670" t="s">
        <v>517</v>
      </c>
      <c r="T2670" t="s">
        <v>517</v>
      </c>
      <c r="U2670" t="s">
        <v>517</v>
      </c>
      <c r="V2670" t="s">
        <v>517</v>
      </c>
      <c r="W2670" t="s">
        <v>537</v>
      </c>
      <c r="X2670" t="s">
        <v>590</v>
      </c>
      <c r="Y2670" t="s">
        <v>14913</v>
      </c>
      <c r="Z2670" s="1">
        <v>34615</v>
      </c>
      <c r="AA2670" t="s">
        <v>14914</v>
      </c>
      <c r="AB2670">
        <v>22</v>
      </c>
      <c r="AC2670" t="s">
        <v>358</v>
      </c>
      <c r="AD2670" t="s">
        <v>492</v>
      </c>
      <c r="AF2670" t="s">
        <v>517</v>
      </c>
      <c r="AG2670" t="s">
        <v>517</v>
      </c>
      <c r="AH2670" t="s">
        <v>517</v>
      </c>
      <c r="AI2670" t="s">
        <v>517</v>
      </c>
      <c r="AJ2670" t="s">
        <v>517</v>
      </c>
    </row>
    <row r="2671" spans="1:36" x14ac:dyDescent="0.25">
      <c r="A2671" s="13" t="s">
        <v>14915</v>
      </c>
      <c r="B2671" s="1">
        <v>42838</v>
      </c>
      <c r="C2671" s="2">
        <v>0.79871527777777773</v>
      </c>
      <c r="D2671" t="s">
        <v>14916</v>
      </c>
      <c r="E2671" t="s">
        <v>22</v>
      </c>
      <c r="F2671" t="s">
        <v>14917</v>
      </c>
      <c r="G2671" s="14" t="s">
        <v>14918</v>
      </c>
      <c r="H2671" s="14" t="s">
        <v>14919</v>
      </c>
      <c r="I2671" t="s">
        <v>21</v>
      </c>
      <c r="K2671">
        <v>4</v>
      </c>
      <c r="L2671">
        <v>13</v>
      </c>
      <c r="M2671">
        <v>19</v>
      </c>
      <c r="N2671">
        <v>5</v>
      </c>
      <c r="O2671" t="s">
        <v>517</v>
      </c>
      <c r="P2671" t="s">
        <v>517</v>
      </c>
      <c r="Q2671" t="s">
        <v>517</v>
      </c>
      <c r="R2671" t="s">
        <v>517</v>
      </c>
      <c r="S2671" t="s">
        <v>517</v>
      </c>
      <c r="T2671" t="s">
        <v>517</v>
      </c>
      <c r="U2671" t="s">
        <v>517</v>
      </c>
      <c r="V2671" t="s">
        <v>517</v>
      </c>
      <c r="W2671" t="s">
        <v>517</v>
      </c>
      <c r="X2671" t="s">
        <v>517</v>
      </c>
      <c r="Y2671" t="s">
        <v>14920</v>
      </c>
      <c r="Z2671" s="1">
        <v>26701</v>
      </c>
      <c r="AA2671" t="s">
        <v>14921</v>
      </c>
      <c r="AB2671">
        <v>44</v>
      </c>
      <c r="AC2671" t="s">
        <v>358</v>
      </c>
      <c r="AD2671" t="s">
        <v>488</v>
      </c>
      <c r="AF2671" t="s">
        <v>8259</v>
      </c>
      <c r="AG2671" t="s">
        <v>8304</v>
      </c>
      <c r="AH2671" t="s">
        <v>8263</v>
      </c>
      <c r="AI2671" t="s">
        <v>8296</v>
      </c>
      <c r="AJ2671" t="s">
        <v>517</v>
      </c>
    </row>
    <row r="2672" spans="1:36" x14ac:dyDescent="0.25">
      <c r="A2672" s="13" t="s">
        <v>14923</v>
      </c>
      <c r="B2672" s="1">
        <v>42838</v>
      </c>
      <c r="C2672" s="2">
        <v>0.76863425925925932</v>
      </c>
      <c r="D2672" t="s">
        <v>14924</v>
      </c>
      <c r="E2672" t="s">
        <v>22</v>
      </c>
      <c r="F2672" t="s">
        <v>14925</v>
      </c>
      <c r="G2672" t="s">
        <v>14926</v>
      </c>
      <c r="H2672" t="s">
        <v>14927</v>
      </c>
      <c r="I2672" t="s">
        <v>23</v>
      </c>
      <c r="K2672">
        <v>4</v>
      </c>
      <c r="L2672">
        <v>13</v>
      </c>
      <c r="M2672">
        <v>18</v>
      </c>
      <c r="N2672">
        <v>5</v>
      </c>
      <c r="O2672" t="s">
        <v>14922</v>
      </c>
      <c r="P2672" t="s">
        <v>517</v>
      </c>
      <c r="Q2672" t="s">
        <v>517</v>
      </c>
      <c r="R2672" t="s">
        <v>517</v>
      </c>
      <c r="S2672" t="s">
        <v>517</v>
      </c>
      <c r="T2672" t="s">
        <v>517</v>
      </c>
      <c r="U2672" t="s">
        <v>517</v>
      </c>
      <c r="V2672" t="s">
        <v>517</v>
      </c>
      <c r="W2672" t="s">
        <v>589</v>
      </c>
      <c r="X2672" t="s">
        <v>849</v>
      </c>
      <c r="Y2672" t="s">
        <v>14928</v>
      </c>
      <c r="Z2672">
        <v>28143</v>
      </c>
      <c r="AA2672" t="s">
        <v>14924</v>
      </c>
      <c r="AB2672">
        <v>40</v>
      </c>
      <c r="AC2672" t="s">
        <v>358</v>
      </c>
      <c r="AD2672" t="s">
        <v>517</v>
      </c>
      <c r="AF2672" t="s">
        <v>517</v>
      </c>
      <c r="AG2672" t="s">
        <v>517</v>
      </c>
      <c r="AH2672" t="s">
        <v>517</v>
      </c>
      <c r="AI2672" t="s">
        <v>517</v>
      </c>
      <c r="AJ2672" t="s">
        <v>517</v>
      </c>
    </row>
    <row r="2673" spans="1:36" x14ac:dyDescent="0.25">
      <c r="A2673" s="13" t="s">
        <v>14930</v>
      </c>
      <c r="B2673" s="1">
        <v>42838</v>
      </c>
      <c r="C2673" s="2">
        <v>0.76144675925925931</v>
      </c>
      <c r="D2673" t="s">
        <v>5911</v>
      </c>
      <c r="E2673" t="s">
        <v>22</v>
      </c>
      <c r="F2673" t="s">
        <v>14931</v>
      </c>
      <c r="G2673" s="14" t="s">
        <v>14932</v>
      </c>
      <c r="H2673" s="14" t="s">
        <v>14933</v>
      </c>
      <c r="I2673" t="s">
        <v>23</v>
      </c>
      <c r="K2673">
        <v>4</v>
      </c>
      <c r="L2673">
        <v>13</v>
      </c>
      <c r="M2673">
        <v>18</v>
      </c>
      <c r="N2673">
        <v>5</v>
      </c>
      <c r="O2673" t="s">
        <v>14929</v>
      </c>
      <c r="P2673" t="s">
        <v>517</v>
      </c>
      <c r="Q2673" t="s">
        <v>517</v>
      </c>
      <c r="R2673" t="s">
        <v>517</v>
      </c>
      <c r="S2673" t="s">
        <v>517</v>
      </c>
      <c r="T2673" t="s">
        <v>517</v>
      </c>
      <c r="U2673" t="s">
        <v>517</v>
      </c>
      <c r="V2673" t="s">
        <v>517</v>
      </c>
      <c r="W2673" t="s">
        <v>621</v>
      </c>
      <c r="X2673" t="s">
        <v>622</v>
      </c>
      <c r="Y2673" t="s">
        <v>517</v>
      </c>
      <c r="Z2673" s="1" t="s">
        <v>517</v>
      </c>
      <c r="AA2673" t="s">
        <v>546</v>
      </c>
      <c r="AB2673" t="s">
        <v>517</v>
      </c>
      <c r="AC2673" t="s">
        <v>358</v>
      </c>
      <c r="AD2673" t="s">
        <v>517</v>
      </c>
      <c r="AF2673" t="s">
        <v>8313</v>
      </c>
      <c r="AG2673" t="s">
        <v>517</v>
      </c>
      <c r="AH2673" t="s">
        <v>517</v>
      </c>
      <c r="AI2673" t="s">
        <v>517</v>
      </c>
      <c r="AJ2673" t="s">
        <v>517</v>
      </c>
    </row>
    <row r="2674" spans="1:36" x14ac:dyDescent="0.25">
      <c r="A2674" s="13" t="s">
        <v>14934</v>
      </c>
      <c r="B2674" s="1">
        <v>42838</v>
      </c>
      <c r="C2674" s="2">
        <v>0.64184027777777775</v>
      </c>
      <c r="D2674" t="s">
        <v>14935</v>
      </c>
      <c r="E2674" t="s">
        <v>22</v>
      </c>
      <c r="F2674" t="s">
        <v>14936</v>
      </c>
      <c r="G2674" s="14" t="s">
        <v>14937</v>
      </c>
      <c r="H2674" s="14" t="s">
        <v>14938</v>
      </c>
      <c r="I2674" t="s">
        <v>21</v>
      </c>
      <c r="K2674">
        <v>4</v>
      </c>
      <c r="L2674">
        <v>13</v>
      </c>
      <c r="M2674">
        <v>15</v>
      </c>
      <c r="N2674">
        <v>5</v>
      </c>
      <c r="O2674" t="s">
        <v>517</v>
      </c>
      <c r="P2674" t="s">
        <v>517</v>
      </c>
      <c r="Q2674" t="s">
        <v>517</v>
      </c>
      <c r="R2674" t="s">
        <v>517</v>
      </c>
      <c r="S2674" t="s">
        <v>517</v>
      </c>
      <c r="T2674" t="s">
        <v>517</v>
      </c>
      <c r="U2674" t="s">
        <v>517</v>
      </c>
      <c r="V2674" t="s">
        <v>517</v>
      </c>
      <c r="W2674" t="s">
        <v>517</v>
      </c>
      <c r="X2674" t="s">
        <v>517</v>
      </c>
      <c r="Y2674" t="s">
        <v>14939</v>
      </c>
      <c r="Z2674" s="1">
        <v>27498</v>
      </c>
      <c r="AA2674" t="s">
        <v>2314</v>
      </c>
      <c r="AB2674">
        <v>42</v>
      </c>
      <c r="AC2674" t="s">
        <v>358</v>
      </c>
      <c r="AD2674" t="s">
        <v>482</v>
      </c>
      <c r="AF2674" t="s">
        <v>8263</v>
      </c>
      <c r="AG2674" t="s">
        <v>8273</v>
      </c>
      <c r="AH2674" t="s">
        <v>8295</v>
      </c>
      <c r="AI2674" t="s">
        <v>517</v>
      </c>
      <c r="AJ2674" t="s">
        <v>517</v>
      </c>
    </row>
    <row r="2675" spans="1:36" x14ac:dyDescent="0.25">
      <c r="A2675" s="13" t="s">
        <v>14941</v>
      </c>
      <c r="B2675" s="1">
        <v>42838</v>
      </c>
      <c r="C2675" s="2">
        <v>0.62528935185185186</v>
      </c>
      <c r="D2675" t="s">
        <v>14942</v>
      </c>
      <c r="E2675" t="s">
        <v>22</v>
      </c>
      <c r="F2675" t="s">
        <v>14943</v>
      </c>
      <c r="G2675" t="s">
        <v>14944</v>
      </c>
      <c r="H2675" t="s">
        <v>14945</v>
      </c>
      <c r="I2675" t="s">
        <v>23</v>
      </c>
      <c r="K2675">
        <v>4</v>
      </c>
      <c r="L2675">
        <v>13</v>
      </c>
      <c r="M2675">
        <v>15</v>
      </c>
      <c r="N2675">
        <v>5</v>
      </c>
      <c r="O2675" t="s">
        <v>14940</v>
      </c>
      <c r="P2675" t="s">
        <v>517</v>
      </c>
      <c r="Q2675" t="s">
        <v>517</v>
      </c>
      <c r="R2675" t="s">
        <v>517</v>
      </c>
      <c r="S2675" t="s">
        <v>517</v>
      </c>
      <c r="T2675" t="s">
        <v>517</v>
      </c>
      <c r="U2675" t="s">
        <v>517</v>
      </c>
      <c r="V2675" t="s">
        <v>517</v>
      </c>
      <c r="W2675" t="s">
        <v>589</v>
      </c>
      <c r="X2675" t="s">
        <v>590</v>
      </c>
      <c r="Y2675" t="s">
        <v>4737</v>
      </c>
      <c r="Z2675">
        <v>34001</v>
      </c>
      <c r="AA2675" t="s">
        <v>546</v>
      </c>
      <c r="AB2675">
        <v>24</v>
      </c>
      <c r="AC2675" t="s">
        <v>358</v>
      </c>
      <c r="AD2675" t="s">
        <v>487</v>
      </c>
      <c r="AF2675" t="s">
        <v>517</v>
      </c>
      <c r="AG2675" t="s">
        <v>517</v>
      </c>
      <c r="AH2675" t="s">
        <v>517</v>
      </c>
      <c r="AI2675" t="s">
        <v>517</v>
      </c>
      <c r="AJ2675" t="s">
        <v>517</v>
      </c>
    </row>
    <row r="2676" spans="1:36" x14ac:dyDescent="0.25">
      <c r="A2676" s="13" t="s">
        <v>14947</v>
      </c>
      <c r="B2676" s="1">
        <v>42838</v>
      </c>
      <c r="C2676" s="2">
        <v>0.62268518518518523</v>
      </c>
      <c r="D2676" t="s">
        <v>14948</v>
      </c>
      <c r="E2676" t="s">
        <v>22</v>
      </c>
      <c r="F2676" t="s">
        <v>14949</v>
      </c>
      <c r="G2676" s="14" t="s">
        <v>14950</v>
      </c>
      <c r="H2676" s="14" t="s">
        <v>14951</v>
      </c>
      <c r="I2676" t="s">
        <v>23</v>
      </c>
      <c r="K2676">
        <v>4</v>
      </c>
      <c r="L2676">
        <v>13</v>
      </c>
      <c r="M2676">
        <v>14</v>
      </c>
      <c r="N2676">
        <v>5</v>
      </c>
      <c r="O2676" t="s">
        <v>14946</v>
      </c>
      <c r="P2676" t="s">
        <v>517</v>
      </c>
      <c r="Q2676" t="s">
        <v>517</v>
      </c>
      <c r="R2676" t="s">
        <v>517</v>
      </c>
      <c r="S2676" t="s">
        <v>517</v>
      </c>
      <c r="T2676" t="s">
        <v>517</v>
      </c>
      <c r="U2676" t="s">
        <v>517</v>
      </c>
      <c r="V2676" t="s">
        <v>517</v>
      </c>
      <c r="W2676" t="s">
        <v>537</v>
      </c>
      <c r="X2676" t="s">
        <v>2412</v>
      </c>
      <c r="Y2676" t="s">
        <v>517</v>
      </c>
      <c r="Z2676" s="1" t="s">
        <v>517</v>
      </c>
      <c r="AA2676" t="s">
        <v>5608</v>
      </c>
      <c r="AB2676" t="s">
        <v>517</v>
      </c>
      <c r="AC2676" t="s">
        <v>358</v>
      </c>
      <c r="AD2676" t="s">
        <v>517</v>
      </c>
      <c r="AF2676" t="s">
        <v>8304</v>
      </c>
      <c r="AG2676" t="s">
        <v>8260</v>
      </c>
      <c r="AH2676" t="s">
        <v>8253</v>
      </c>
      <c r="AI2676" t="s">
        <v>517</v>
      </c>
      <c r="AJ2676" t="s">
        <v>517</v>
      </c>
    </row>
    <row r="2677" spans="1:36" x14ac:dyDescent="0.25">
      <c r="A2677" s="13" t="s">
        <v>14953</v>
      </c>
      <c r="B2677" s="1">
        <v>42838</v>
      </c>
      <c r="C2677" s="2">
        <v>0.60883101851851851</v>
      </c>
      <c r="D2677" t="s">
        <v>14954</v>
      </c>
      <c r="E2677" t="s">
        <v>22</v>
      </c>
      <c r="F2677" t="s">
        <v>14955</v>
      </c>
      <c r="G2677" s="14" t="s">
        <v>14956</v>
      </c>
      <c r="H2677" s="14" t="s">
        <v>14957</v>
      </c>
      <c r="I2677" t="s">
        <v>21</v>
      </c>
      <c r="K2677">
        <v>4</v>
      </c>
      <c r="L2677">
        <v>13</v>
      </c>
      <c r="M2677">
        <v>14</v>
      </c>
      <c r="N2677">
        <v>5</v>
      </c>
      <c r="O2677" t="s">
        <v>14952</v>
      </c>
      <c r="P2677" t="s">
        <v>517</v>
      </c>
      <c r="Q2677" t="s">
        <v>517</v>
      </c>
      <c r="R2677" t="s">
        <v>517</v>
      </c>
      <c r="S2677" t="s">
        <v>517</v>
      </c>
      <c r="T2677" t="s">
        <v>517</v>
      </c>
      <c r="U2677" t="s">
        <v>517</v>
      </c>
      <c r="V2677" t="s">
        <v>517</v>
      </c>
      <c r="W2677" t="s">
        <v>856</v>
      </c>
      <c r="X2677" t="s">
        <v>1780</v>
      </c>
      <c r="Y2677" t="s">
        <v>14958</v>
      </c>
      <c r="Z2677" s="1">
        <v>31585</v>
      </c>
      <c r="AA2677" t="s">
        <v>14959</v>
      </c>
      <c r="AB2677">
        <v>30</v>
      </c>
      <c r="AC2677" t="s">
        <v>358</v>
      </c>
      <c r="AD2677" t="s">
        <v>488</v>
      </c>
      <c r="AF2677" t="s">
        <v>8253</v>
      </c>
      <c r="AG2677" t="s">
        <v>517</v>
      </c>
      <c r="AH2677" t="s">
        <v>517</v>
      </c>
      <c r="AI2677" t="s">
        <v>517</v>
      </c>
      <c r="AJ2677" t="s">
        <v>517</v>
      </c>
    </row>
    <row r="2678" spans="1:36" x14ac:dyDescent="0.25">
      <c r="A2678" s="13" t="s">
        <v>14961</v>
      </c>
      <c r="B2678" s="1">
        <v>42838</v>
      </c>
      <c r="C2678" s="2">
        <v>0.60718749999999999</v>
      </c>
      <c r="D2678" t="s">
        <v>14962</v>
      </c>
      <c r="E2678" t="s">
        <v>22</v>
      </c>
      <c r="F2678" t="s">
        <v>14963</v>
      </c>
      <c r="G2678" s="14" t="s">
        <v>14964</v>
      </c>
      <c r="H2678" s="14" t="s">
        <v>14965</v>
      </c>
      <c r="I2678" t="s">
        <v>23</v>
      </c>
      <c r="K2678">
        <v>4</v>
      </c>
      <c r="L2678">
        <v>13</v>
      </c>
      <c r="M2678">
        <v>14</v>
      </c>
      <c r="N2678">
        <v>5</v>
      </c>
      <c r="O2678" t="s">
        <v>14960</v>
      </c>
      <c r="P2678" t="s">
        <v>517</v>
      </c>
      <c r="Q2678" t="s">
        <v>517</v>
      </c>
      <c r="R2678" t="s">
        <v>517</v>
      </c>
      <c r="S2678" t="s">
        <v>517</v>
      </c>
      <c r="T2678" t="s">
        <v>517</v>
      </c>
      <c r="U2678" t="s">
        <v>517</v>
      </c>
      <c r="V2678" t="s">
        <v>517</v>
      </c>
      <c r="W2678" t="s">
        <v>589</v>
      </c>
      <c r="X2678" t="s">
        <v>2535</v>
      </c>
      <c r="Y2678" t="s">
        <v>14966</v>
      </c>
      <c r="Z2678" s="1">
        <v>17845</v>
      </c>
      <c r="AA2678" t="s">
        <v>529</v>
      </c>
      <c r="AB2678">
        <v>68</v>
      </c>
      <c r="AC2678" t="s">
        <v>358</v>
      </c>
      <c r="AD2678" t="s">
        <v>492</v>
      </c>
      <c r="AF2678" t="s">
        <v>517</v>
      </c>
      <c r="AG2678" t="s">
        <v>517</v>
      </c>
      <c r="AH2678" t="s">
        <v>517</v>
      </c>
      <c r="AI2678" t="s">
        <v>517</v>
      </c>
      <c r="AJ2678" t="s">
        <v>517</v>
      </c>
    </row>
    <row r="2679" spans="1:36" x14ac:dyDescent="0.25">
      <c r="A2679" s="13" t="s">
        <v>14968</v>
      </c>
      <c r="B2679" s="1">
        <v>42838</v>
      </c>
      <c r="C2679" s="2">
        <v>0.58657407407407403</v>
      </c>
      <c r="D2679" t="s">
        <v>14969</v>
      </c>
      <c r="E2679" t="s">
        <v>542</v>
      </c>
      <c r="F2679" t="s">
        <v>14970</v>
      </c>
      <c r="G2679" s="14" t="s">
        <v>14971</v>
      </c>
      <c r="H2679" s="14" t="s">
        <v>14972</v>
      </c>
      <c r="I2679" t="s">
        <v>23</v>
      </c>
      <c r="K2679">
        <v>4</v>
      </c>
      <c r="L2679">
        <v>13</v>
      </c>
      <c r="M2679">
        <v>14</v>
      </c>
      <c r="N2679">
        <v>5</v>
      </c>
      <c r="O2679" t="s">
        <v>14967</v>
      </c>
      <c r="P2679" t="s">
        <v>517</v>
      </c>
      <c r="Q2679" t="s">
        <v>517</v>
      </c>
      <c r="R2679" t="s">
        <v>517</v>
      </c>
      <c r="S2679" t="s">
        <v>517</v>
      </c>
      <c r="T2679" t="s">
        <v>517</v>
      </c>
      <c r="U2679" t="s">
        <v>517</v>
      </c>
      <c r="V2679" t="s">
        <v>517</v>
      </c>
      <c r="W2679" t="s">
        <v>589</v>
      </c>
      <c r="X2679" t="s">
        <v>590</v>
      </c>
      <c r="Y2679" t="s">
        <v>517</v>
      </c>
      <c r="Z2679" s="1" t="s">
        <v>517</v>
      </c>
      <c r="AA2679" t="s">
        <v>529</v>
      </c>
      <c r="AB2679" t="s">
        <v>517</v>
      </c>
      <c r="AC2679" t="s">
        <v>358</v>
      </c>
      <c r="AD2679" t="s">
        <v>517</v>
      </c>
      <c r="AF2679" t="s">
        <v>517</v>
      </c>
      <c r="AG2679" t="s">
        <v>517</v>
      </c>
      <c r="AH2679" t="s">
        <v>517</v>
      </c>
      <c r="AI2679" t="s">
        <v>517</v>
      </c>
      <c r="AJ2679" t="s">
        <v>517</v>
      </c>
    </row>
    <row r="2680" spans="1:36" x14ac:dyDescent="0.25">
      <c r="A2680" s="13" t="s">
        <v>14973</v>
      </c>
      <c r="B2680" s="1">
        <v>42838</v>
      </c>
      <c r="C2680" s="2">
        <v>0.58172453703703708</v>
      </c>
      <c r="D2680" t="s">
        <v>14974</v>
      </c>
      <c r="E2680" t="s">
        <v>22</v>
      </c>
      <c r="F2680" t="s">
        <v>14975</v>
      </c>
      <c r="G2680" s="14" t="s">
        <v>14976</v>
      </c>
      <c r="H2680" s="14" t="s">
        <v>14977</v>
      </c>
      <c r="I2680" t="s">
        <v>21</v>
      </c>
      <c r="K2680">
        <v>4</v>
      </c>
      <c r="L2680">
        <v>13</v>
      </c>
      <c r="M2680">
        <v>13</v>
      </c>
      <c r="N2680">
        <v>5</v>
      </c>
      <c r="O2680" t="s">
        <v>517</v>
      </c>
      <c r="P2680" t="s">
        <v>517</v>
      </c>
      <c r="Q2680" t="s">
        <v>517</v>
      </c>
      <c r="R2680" t="s">
        <v>517</v>
      </c>
      <c r="S2680" t="s">
        <v>517</v>
      </c>
      <c r="T2680" t="s">
        <v>517</v>
      </c>
      <c r="U2680" t="s">
        <v>517</v>
      </c>
      <c r="V2680" t="s">
        <v>517</v>
      </c>
      <c r="W2680" t="s">
        <v>517</v>
      </c>
      <c r="X2680" t="s">
        <v>517</v>
      </c>
      <c r="Y2680" t="s">
        <v>1218</v>
      </c>
      <c r="Z2680" s="1">
        <v>32744</v>
      </c>
      <c r="AA2680" t="s">
        <v>1542</v>
      </c>
      <c r="AB2680">
        <v>27</v>
      </c>
      <c r="AC2680" t="s">
        <v>358</v>
      </c>
      <c r="AD2680" t="s">
        <v>482</v>
      </c>
      <c r="AF2680" t="s">
        <v>8253</v>
      </c>
      <c r="AG2680" t="s">
        <v>8313</v>
      </c>
      <c r="AH2680" t="s">
        <v>517</v>
      </c>
      <c r="AI2680" t="s">
        <v>517</v>
      </c>
      <c r="AJ2680" t="s">
        <v>517</v>
      </c>
    </row>
    <row r="2681" spans="1:36" x14ac:dyDescent="0.25">
      <c r="A2681" s="13" t="s">
        <v>14979</v>
      </c>
      <c r="B2681" s="1">
        <v>42838</v>
      </c>
      <c r="C2681" s="2">
        <v>0.57878472222222221</v>
      </c>
      <c r="D2681" t="s">
        <v>717</v>
      </c>
      <c r="E2681" t="s">
        <v>22</v>
      </c>
      <c r="F2681" t="s">
        <v>11215</v>
      </c>
      <c r="G2681" s="14" t="s">
        <v>14980</v>
      </c>
      <c r="H2681" s="14" t="s">
        <v>11217</v>
      </c>
      <c r="I2681" t="s">
        <v>21</v>
      </c>
      <c r="K2681">
        <v>4</v>
      </c>
      <c r="L2681">
        <v>13</v>
      </c>
      <c r="M2681">
        <v>13</v>
      </c>
      <c r="N2681">
        <v>5</v>
      </c>
      <c r="O2681" t="s">
        <v>14978</v>
      </c>
      <c r="P2681" t="s">
        <v>517</v>
      </c>
      <c r="Q2681" t="s">
        <v>517</v>
      </c>
      <c r="R2681" t="s">
        <v>517</v>
      </c>
      <c r="S2681" t="s">
        <v>517</v>
      </c>
      <c r="T2681" t="s">
        <v>517</v>
      </c>
      <c r="U2681" t="s">
        <v>517</v>
      </c>
      <c r="V2681" t="s">
        <v>517</v>
      </c>
      <c r="W2681" t="s">
        <v>589</v>
      </c>
      <c r="X2681" t="s">
        <v>590</v>
      </c>
      <c r="Y2681" t="s">
        <v>517</v>
      </c>
      <c r="Z2681" s="1" t="s">
        <v>517</v>
      </c>
      <c r="AA2681" t="s">
        <v>529</v>
      </c>
      <c r="AB2681" t="s">
        <v>517</v>
      </c>
      <c r="AC2681" t="s">
        <v>358</v>
      </c>
      <c r="AD2681" t="s">
        <v>517</v>
      </c>
      <c r="AF2681" t="s">
        <v>8295</v>
      </c>
      <c r="AG2681" t="s">
        <v>8282</v>
      </c>
      <c r="AH2681" t="s">
        <v>8307</v>
      </c>
      <c r="AI2681" t="s">
        <v>517</v>
      </c>
      <c r="AJ2681" t="s">
        <v>517</v>
      </c>
    </row>
    <row r="2682" spans="1:36" x14ac:dyDescent="0.25">
      <c r="A2682" s="13" t="s">
        <v>14982</v>
      </c>
      <c r="B2682" s="1">
        <v>42838</v>
      </c>
      <c r="C2682" s="2">
        <v>0.55972222222222223</v>
      </c>
      <c r="D2682" t="s">
        <v>14983</v>
      </c>
      <c r="E2682" t="s">
        <v>22</v>
      </c>
      <c r="F2682" t="s">
        <v>3858</v>
      </c>
      <c r="G2682" s="14" t="s">
        <v>3859</v>
      </c>
      <c r="H2682" s="14" t="s">
        <v>3860</v>
      </c>
      <c r="I2682" t="s">
        <v>23</v>
      </c>
      <c r="K2682">
        <v>4</v>
      </c>
      <c r="L2682">
        <v>13</v>
      </c>
      <c r="M2682">
        <v>13</v>
      </c>
      <c r="N2682">
        <v>5</v>
      </c>
      <c r="O2682" t="s">
        <v>14981</v>
      </c>
      <c r="P2682" t="s">
        <v>517</v>
      </c>
      <c r="Q2682" t="s">
        <v>517</v>
      </c>
      <c r="R2682" t="s">
        <v>517</v>
      </c>
      <c r="S2682" t="s">
        <v>517</v>
      </c>
      <c r="T2682" t="s">
        <v>517</v>
      </c>
      <c r="U2682" t="s">
        <v>517</v>
      </c>
      <c r="V2682" t="s">
        <v>517</v>
      </c>
      <c r="W2682" t="s">
        <v>621</v>
      </c>
      <c r="X2682" t="s">
        <v>622</v>
      </c>
      <c r="Y2682" t="s">
        <v>3861</v>
      </c>
      <c r="Z2682" s="1">
        <v>32206</v>
      </c>
      <c r="AA2682" t="s">
        <v>3017</v>
      </c>
      <c r="AB2682">
        <v>29</v>
      </c>
      <c r="AC2682" t="s">
        <v>358</v>
      </c>
      <c r="AD2682" t="s">
        <v>485</v>
      </c>
      <c r="AF2682" t="s">
        <v>8254</v>
      </c>
      <c r="AG2682" t="s">
        <v>8313</v>
      </c>
      <c r="AH2682" t="s">
        <v>517</v>
      </c>
      <c r="AI2682" t="s">
        <v>517</v>
      </c>
      <c r="AJ2682" t="s">
        <v>517</v>
      </c>
    </row>
    <row r="2683" spans="1:36" x14ac:dyDescent="0.25">
      <c r="A2683" s="13" t="s">
        <v>14985</v>
      </c>
      <c r="B2683" s="1">
        <v>42838</v>
      </c>
      <c r="C2683" s="2">
        <v>0.49891203703703701</v>
      </c>
      <c r="D2683" t="s">
        <v>14986</v>
      </c>
      <c r="E2683" t="s">
        <v>22</v>
      </c>
      <c r="F2683" t="s">
        <v>14987</v>
      </c>
      <c r="G2683" s="14" t="s">
        <v>14988</v>
      </c>
      <c r="H2683" s="14" t="s">
        <v>14989</v>
      </c>
      <c r="I2683" t="s">
        <v>23</v>
      </c>
      <c r="K2683">
        <v>4</v>
      </c>
      <c r="L2683">
        <v>13</v>
      </c>
      <c r="M2683">
        <v>11</v>
      </c>
      <c r="N2683">
        <v>5</v>
      </c>
      <c r="O2683" t="s">
        <v>14984</v>
      </c>
      <c r="P2683" t="s">
        <v>517</v>
      </c>
      <c r="Q2683" t="s">
        <v>517</v>
      </c>
      <c r="R2683" t="s">
        <v>517</v>
      </c>
      <c r="S2683" t="s">
        <v>517</v>
      </c>
      <c r="T2683" t="s">
        <v>517</v>
      </c>
      <c r="U2683" t="s">
        <v>517</v>
      </c>
      <c r="V2683" t="s">
        <v>517</v>
      </c>
      <c r="W2683" t="s">
        <v>537</v>
      </c>
      <c r="X2683" t="s">
        <v>848</v>
      </c>
      <c r="Y2683" t="s">
        <v>14990</v>
      </c>
      <c r="Z2683" s="1">
        <v>31795</v>
      </c>
      <c r="AA2683" t="s">
        <v>1308</v>
      </c>
      <c r="AB2683">
        <v>30</v>
      </c>
      <c r="AC2683" t="s">
        <v>358</v>
      </c>
      <c r="AD2683" t="s">
        <v>482</v>
      </c>
      <c r="AF2683" t="s">
        <v>517</v>
      </c>
      <c r="AG2683" t="s">
        <v>517</v>
      </c>
      <c r="AH2683" t="s">
        <v>517</v>
      </c>
      <c r="AI2683" t="s">
        <v>517</v>
      </c>
      <c r="AJ2683" t="s">
        <v>517</v>
      </c>
    </row>
    <row r="2684" spans="1:36" x14ac:dyDescent="0.25">
      <c r="A2684" s="13" t="s">
        <v>14991</v>
      </c>
      <c r="B2684" s="1">
        <v>42838</v>
      </c>
      <c r="C2684" s="2">
        <v>0.41761574074074076</v>
      </c>
      <c r="D2684" t="s">
        <v>14992</v>
      </c>
      <c r="E2684" t="s">
        <v>22</v>
      </c>
      <c r="F2684" t="s">
        <v>14993</v>
      </c>
      <c r="G2684" s="14" t="s">
        <v>14994</v>
      </c>
      <c r="H2684" s="14" t="s">
        <v>14995</v>
      </c>
      <c r="I2684" t="s">
        <v>23</v>
      </c>
      <c r="K2684">
        <v>4</v>
      </c>
      <c r="L2684">
        <v>13</v>
      </c>
      <c r="M2684">
        <v>10</v>
      </c>
      <c r="N2684">
        <v>5</v>
      </c>
      <c r="O2684" t="s">
        <v>517</v>
      </c>
      <c r="P2684" t="s">
        <v>517</v>
      </c>
      <c r="Q2684" t="s">
        <v>517</v>
      </c>
      <c r="R2684" t="s">
        <v>517</v>
      </c>
      <c r="S2684" t="s">
        <v>517</v>
      </c>
      <c r="T2684" t="s">
        <v>517</v>
      </c>
      <c r="U2684" t="s">
        <v>517</v>
      </c>
      <c r="V2684" t="s">
        <v>517</v>
      </c>
      <c r="W2684" t="s">
        <v>517</v>
      </c>
      <c r="X2684" t="s">
        <v>517</v>
      </c>
      <c r="Y2684" t="s">
        <v>6460</v>
      </c>
      <c r="Z2684" s="1">
        <v>33344</v>
      </c>
      <c r="AA2684" t="s">
        <v>1519</v>
      </c>
      <c r="AB2684">
        <v>26</v>
      </c>
      <c r="AC2684" t="s">
        <v>358</v>
      </c>
      <c r="AD2684" t="s">
        <v>489</v>
      </c>
      <c r="AF2684" t="s">
        <v>517</v>
      </c>
      <c r="AG2684" t="s">
        <v>517</v>
      </c>
      <c r="AH2684" t="s">
        <v>517</v>
      </c>
      <c r="AI2684" t="s">
        <v>517</v>
      </c>
      <c r="AJ2684" t="s">
        <v>517</v>
      </c>
    </row>
    <row r="2685" spans="1:36" x14ac:dyDescent="0.25">
      <c r="A2685" s="13" t="s">
        <v>14998</v>
      </c>
      <c r="B2685" s="1">
        <v>42838</v>
      </c>
      <c r="C2685" s="2">
        <v>0.37576388888888884</v>
      </c>
      <c r="D2685" t="s">
        <v>14999</v>
      </c>
      <c r="E2685" t="s">
        <v>22</v>
      </c>
      <c r="F2685" t="s">
        <v>15000</v>
      </c>
      <c r="G2685" t="s">
        <v>15001</v>
      </c>
      <c r="H2685" t="s">
        <v>15002</v>
      </c>
      <c r="I2685" t="s">
        <v>23</v>
      </c>
      <c r="K2685">
        <v>4</v>
      </c>
      <c r="L2685">
        <v>13</v>
      </c>
      <c r="M2685">
        <v>9</v>
      </c>
      <c r="N2685">
        <v>5</v>
      </c>
      <c r="O2685" t="s">
        <v>14996</v>
      </c>
      <c r="P2685" t="s">
        <v>14997</v>
      </c>
      <c r="Q2685" t="s">
        <v>517</v>
      </c>
      <c r="R2685" t="s">
        <v>517</v>
      </c>
      <c r="S2685" t="s">
        <v>517</v>
      </c>
      <c r="T2685" t="s">
        <v>517</v>
      </c>
      <c r="U2685" t="s">
        <v>517</v>
      </c>
      <c r="V2685" t="s">
        <v>517</v>
      </c>
      <c r="W2685" t="s">
        <v>854</v>
      </c>
      <c r="X2685" t="s">
        <v>1162</v>
      </c>
      <c r="Y2685" t="s">
        <v>15003</v>
      </c>
      <c r="Z2685">
        <v>32772</v>
      </c>
      <c r="AA2685" t="s">
        <v>471</v>
      </c>
      <c r="AB2685">
        <v>27</v>
      </c>
      <c r="AC2685" t="s">
        <v>358</v>
      </c>
      <c r="AD2685" t="s">
        <v>488</v>
      </c>
      <c r="AF2685" t="s">
        <v>8308</v>
      </c>
      <c r="AG2685" t="s">
        <v>517</v>
      </c>
      <c r="AH2685" t="s">
        <v>517</v>
      </c>
      <c r="AI2685" t="s">
        <v>517</v>
      </c>
      <c r="AJ2685" t="s">
        <v>517</v>
      </c>
    </row>
    <row r="2686" spans="1:36" x14ac:dyDescent="0.25">
      <c r="A2686" s="13" t="s">
        <v>15005</v>
      </c>
      <c r="B2686" s="1">
        <v>42838</v>
      </c>
      <c r="C2686" s="2">
        <v>0.35662037037037037</v>
      </c>
      <c r="D2686" t="s">
        <v>14485</v>
      </c>
      <c r="E2686" t="s">
        <v>22</v>
      </c>
      <c r="F2686" t="s">
        <v>14486</v>
      </c>
      <c r="G2686" s="14" t="s">
        <v>14487</v>
      </c>
      <c r="H2686" s="14" t="s">
        <v>14488</v>
      </c>
      <c r="I2686" t="s">
        <v>23</v>
      </c>
      <c r="K2686">
        <v>4</v>
      </c>
      <c r="L2686">
        <v>13</v>
      </c>
      <c r="M2686">
        <v>8</v>
      </c>
      <c r="N2686">
        <v>5</v>
      </c>
      <c r="O2686" t="s">
        <v>15004</v>
      </c>
      <c r="P2686" t="s">
        <v>517</v>
      </c>
      <c r="Q2686" t="s">
        <v>517</v>
      </c>
      <c r="R2686" t="s">
        <v>517</v>
      </c>
      <c r="S2686" t="s">
        <v>517</v>
      </c>
      <c r="T2686" t="s">
        <v>517</v>
      </c>
      <c r="U2686" t="s">
        <v>517</v>
      </c>
      <c r="V2686" t="s">
        <v>517</v>
      </c>
      <c r="W2686" t="s">
        <v>1436</v>
      </c>
      <c r="X2686" t="s">
        <v>477</v>
      </c>
      <c r="Y2686" t="s">
        <v>14489</v>
      </c>
      <c r="Z2686" s="1">
        <v>33530</v>
      </c>
      <c r="AA2686" t="s">
        <v>3369</v>
      </c>
      <c r="AB2686">
        <v>25</v>
      </c>
      <c r="AC2686" t="s">
        <v>358</v>
      </c>
      <c r="AD2686" t="s">
        <v>505</v>
      </c>
      <c r="AF2686" t="s">
        <v>8260</v>
      </c>
      <c r="AG2686" t="s">
        <v>8313</v>
      </c>
      <c r="AH2686" t="s">
        <v>517</v>
      </c>
      <c r="AI2686" t="s">
        <v>517</v>
      </c>
      <c r="AJ2686" t="s">
        <v>517</v>
      </c>
    </row>
    <row r="2687" spans="1:36" x14ac:dyDescent="0.25">
      <c r="A2687" s="13" t="s">
        <v>15007</v>
      </c>
      <c r="B2687" s="1">
        <v>42838</v>
      </c>
      <c r="C2687" s="2">
        <v>5.4803240740740743E-2</v>
      </c>
      <c r="D2687" t="s">
        <v>15008</v>
      </c>
      <c r="E2687" t="s">
        <v>22</v>
      </c>
      <c r="F2687" t="s">
        <v>15009</v>
      </c>
      <c r="G2687" s="14" t="s">
        <v>15010</v>
      </c>
      <c r="H2687" s="14" t="s">
        <v>15011</v>
      </c>
      <c r="I2687" t="s">
        <v>23</v>
      </c>
      <c r="K2687">
        <v>4</v>
      </c>
      <c r="L2687">
        <v>13</v>
      </c>
      <c r="M2687">
        <v>1</v>
      </c>
      <c r="N2687">
        <v>5</v>
      </c>
      <c r="O2687" t="s">
        <v>15006</v>
      </c>
      <c r="P2687" t="s">
        <v>517</v>
      </c>
      <c r="Q2687" t="s">
        <v>517</v>
      </c>
      <c r="R2687" t="s">
        <v>517</v>
      </c>
      <c r="S2687" t="s">
        <v>517</v>
      </c>
      <c r="T2687" t="s">
        <v>517</v>
      </c>
      <c r="U2687" t="s">
        <v>517</v>
      </c>
      <c r="V2687" t="s">
        <v>517</v>
      </c>
      <c r="W2687" t="s">
        <v>537</v>
      </c>
      <c r="X2687" t="s">
        <v>8816</v>
      </c>
      <c r="Y2687" t="s">
        <v>15012</v>
      </c>
      <c r="Z2687" s="1">
        <v>31081</v>
      </c>
      <c r="AA2687" t="s">
        <v>546</v>
      </c>
      <c r="AB2687">
        <v>32</v>
      </c>
      <c r="AC2687" t="s">
        <v>358</v>
      </c>
      <c r="AD2687" t="s">
        <v>487</v>
      </c>
      <c r="AF2687" t="s">
        <v>517</v>
      </c>
      <c r="AG2687" t="s">
        <v>517</v>
      </c>
      <c r="AH2687" t="s">
        <v>517</v>
      </c>
      <c r="AI2687" t="s">
        <v>517</v>
      </c>
      <c r="AJ2687" t="s">
        <v>517</v>
      </c>
    </row>
    <row r="2688" spans="1:36" x14ac:dyDescent="0.25">
      <c r="A2688" s="13" t="s">
        <v>15014</v>
      </c>
      <c r="B2688" s="1">
        <v>42838</v>
      </c>
      <c r="C2688" s="2">
        <v>4.868055555555556E-2</v>
      </c>
      <c r="D2688" t="s">
        <v>15015</v>
      </c>
      <c r="E2688" t="s">
        <v>22</v>
      </c>
      <c r="F2688" t="s">
        <v>15016</v>
      </c>
      <c r="G2688" t="s">
        <v>15017</v>
      </c>
      <c r="H2688" t="s">
        <v>15018</v>
      </c>
      <c r="I2688" t="s">
        <v>23</v>
      </c>
      <c r="K2688">
        <v>4</v>
      </c>
      <c r="L2688">
        <v>13</v>
      </c>
      <c r="M2688">
        <v>1</v>
      </c>
      <c r="N2688">
        <v>5</v>
      </c>
      <c r="O2688" t="s">
        <v>15013</v>
      </c>
      <c r="P2688" t="s">
        <v>517</v>
      </c>
      <c r="Q2688" t="s">
        <v>517</v>
      </c>
      <c r="R2688" t="s">
        <v>517</v>
      </c>
      <c r="S2688" t="s">
        <v>517</v>
      </c>
      <c r="T2688" t="s">
        <v>517</v>
      </c>
      <c r="U2688" t="s">
        <v>517</v>
      </c>
      <c r="V2688" t="s">
        <v>517</v>
      </c>
      <c r="W2688" t="s">
        <v>672</v>
      </c>
      <c r="X2688" t="s">
        <v>477</v>
      </c>
      <c r="Y2688" t="s">
        <v>10297</v>
      </c>
      <c r="Z2688">
        <v>34272</v>
      </c>
      <c r="AA2688" t="s">
        <v>946</v>
      </c>
      <c r="AB2688">
        <v>23</v>
      </c>
      <c r="AC2688" t="s">
        <v>358</v>
      </c>
      <c r="AD2688" t="s">
        <v>509</v>
      </c>
      <c r="AF2688" t="s">
        <v>517</v>
      </c>
      <c r="AG2688" t="s">
        <v>517</v>
      </c>
      <c r="AH2688" t="s">
        <v>517</v>
      </c>
      <c r="AI2688" t="s">
        <v>517</v>
      </c>
      <c r="AJ2688" t="s">
        <v>517</v>
      </c>
    </row>
    <row r="2689" spans="1:36" x14ac:dyDescent="0.25">
      <c r="A2689" s="13" t="s">
        <v>15020</v>
      </c>
      <c r="B2689" s="1">
        <v>42838</v>
      </c>
      <c r="C2689" s="2">
        <v>2.8692129629629633E-2</v>
      </c>
      <c r="D2689" t="s">
        <v>15021</v>
      </c>
      <c r="E2689" t="s">
        <v>22</v>
      </c>
      <c r="F2689" t="s">
        <v>15022</v>
      </c>
      <c r="G2689" s="14" t="s">
        <v>15023</v>
      </c>
      <c r="H2689" s="14" t="s">
        <v>15024</v>
      </c>
      <c r="I2689" t="s">
        <v>23</v>
      </c>
      <c r="K2689">
        <v>4</v>
      </c>
      <c r="L2689">
        <v>13</v>
      </c>
      <c r="M2689">
        <v>0</v>
      </c>
      <c r="N2689">
        <v>5</v>
      </c>
      <c r="O2689" t="s">
        <v>15019</v>
      </c>
      <c r="P2689" t="s">
        <v>517</v>
      </c>
      <c r="Q2689" t="s">
        <v>517</v>
      </c>
      <c r="R2689" t="s">
        <v>517</v>
      </c>
      <c r="S2689" t="s">
        <v>517</v>
      </c>
      <c r="T2689" t="s">
        <v>517</v>
      </c>
      <c r="U2689" t="s">
        <v>517</v>
      </c>
      <c r="V2689" t="s">
        <v>517</v>
      </c>
      <c r="W2689" t="s">
        <v>621</v>
      </c>
      <c r="X2689" t="s">
        <v>579</v>
      </c>
      <c r="Y2689" t="s">
        <v>15025</v>
      </c>
      <c r="Z2689" s="1">
        <v>27301</v>
      </c>
      <c r="AA2689" t="s">
        <v>1925</v>
      </c>
      <c r="AB2689">
        <v>42</v>
      </c>
      <c r="AC2689" t="s">
        <v>358</v>
      </c>
      <c r="AD2689" t="s">
        <v>482</v>
      </c>
      <c r="AF2689" t="s">
        <v>517</v>
      </c>
      <c r="AG2689" t="s">
        <v>517</v>
      </c>
      <c r="AH2689" t="s">
        <v>517</v>
      </c>
      <c r="AI2689" t="s">
        <v>517</v>
      </c>
      <c r="AJ2689" t="s">
        <v>517</v>
      </c>
    </row>
    <row r="2690" spans="1:36" x14ac:dyDescent="0.25">
      <c r="A2690" s="13" t="s">
        <v>15026</v>
      </c>
      <c r="B2690" s="1">
        <v>42837</v>
      </c>
      <c r="C2690" s="2">
        <v>0.86915509259259249</v>
      </c>
      <c r="D2690" t="s">
        <v>15027</v>
      </c>
      <c r="E2690" t="s">
        <v>22</v>
      </c>
      <c r="F2690" t="s">
        <v>2182</v>
      </c>
      <c r="G2690" s="14" t="s">
        <v>2183</v>
      </c>
      <c r="H2690" s="14" t="s">
        <v>15028</v>
      </c>
      <c r="I2690" t="s">
        <v>21</v>
      </c>
      <c r="K2690">
        <v>4</v>
      </c>
      <c r="L2690">
        <v>12</v>
      </c>
      <c r="M2690">
        <v>20</v>
      </c>
      <c r="N2690">
        <v>4</v>
      </c>
      <c r="O2690" t="s">
        <v>517</v>
      </c>
      <c r="P2690" t="s">
        <v>517</v>
      </c>
      <c r="Q2690" t="s">
        <v>517</v>
      </c>
      <c r="R2690" t="s">
        <v>517</v>
      </c>
      <c r="S2690" t="s">
        <v>517</v>
      </c>
      <c r="T2690" t="s">
        <v>517</v>
      </c>
      <c r="U2690" t="s">
        <v>517</v>
      </c>
      <c r="V2690" t="s">
        <v>517</v>
      </c>
      <c r="W2690" t="s">
        <v>517</v>
      </c>
      <c r="X2690" t="s">
        <v>517</v>
      </c>
      <c r="Y2690" t="s">
        <v>2185</v>
      </c>
      <c r="Z2690" s="1">
        <v>31603</v>
      </c>
      <c r="AA2690" t="s">
        <v>519</v>
      </c>
      <c r="AB2690">
        <v>30</v>
      </c>
      <c r="AC2690" t="s">
        <v>358</v>
      </c>
      <c r="AD2690" t="s">
        <v>490</v>
      </c>
      <c r="AF2690" t="s">
        <v>8258</v>
      </c>
      <c r="AG2690" t="s">
        <v>8295</v>
      </c>
      <c r="AH2690" t="s">
        <v>8259</v>
      </c>
      <c r="AI2690" t="s">
        <v>8261</v>
      </c>
      <c r="AJ2690" t="s">
        <v>8264</v>
      </c>
    </row>
    <row r="2691" spans="1:36" x14ac:dyDescent="0.25">
      <c r="A2691" s="13" t="s">
        <v>15029</v>
      </c>
      <c r="B2691" s="1">
        <v>42837</v>
      </c>
      <c r="C2691" s="2">
        <v>0.82861111111111108</v>
      </c>
      <c r="D2691" t="s">
        <v>15030</v>
      </c>
      <c r="E2691" t="s">
        <v>22</v>
      </c>
      <c r="F2691" t="s">
        <v>14673</v>
      </c>
      <c r="G2691" s="14" t="s">
        <v>15031</v>
      </c>
      <c r="H2691" s="14" t="s">
        <v>14675</v>
      </c>
      <c r="I2691" t="s">
        <v>23</v>
      </c>
      <c r="K2691">
        <v>4</v>
      </c>
      <c r="L2691">
        <v>12</v>
      </c>
      <c r="M2691">
        <v>19</v>
      </c>
      <c r="N2691">
        <v>4</v>
      </c>
      <c r="O2691" t="s">
        <v>14670</v>
      </c>
      <c r="P2691" t="s">
        <v>517</v>
      </c>
      <c r="Q2691" t="s">
        <v>517</v>
      </c>
      <c r="R2691" t="s">
        <v>517</v>
      </c>
      <c r="S2691" t="s">
        <v>517</v>
      </c>
      <c r="T2691" t="s">
        <v>517</v>
      </c>
      <c r="U2691" t="s">
        <v>517</v>
      </c>
      <c r="V2691" t="s">
        <v>517</v>
      </c>
      <c r="W2691" t="s">
        <v>672</v>
      </c>
      <c r="X2691" t="s">
        <v>622</v>
      </c>
      <c r="Y2691" t="s">
        <v>517</v>
      </c>
      <c r="Z2691" s="1" t="s">
        <v>517</v>
      </c>
      <c r="AA2691" t="s">
        <v>834</v>
      </c>
      <c r="AB2691" t="s">
        <v>517</v>
      </c>
      <c r="AC2691" t="s">
        <v>358</v>
      </c>
      <c r="AD2691" t="s">
        <v>517</v>
      </c>
      <c r="AF2691" t="s">
        <v>517</v>
      </c>
      <c r="AG2691" t="s">
        <v>517</v>
      </c>
      <c r="AH2691" t="s">
        <v>517</v>
      </c>
      <c r="AI2691" t="s">
        <v>517</v>
      </c>
      <c r="AJ2691" t="s">
        <v>517</v>
      </c>
    </row>
    <row r="2692" spans="1:36" x14ac:dyDescent="0.25">
      <c r="A2692" s="13" t="s">
        <v>15033</v>
      </c>
      <c r="B2692" s="1">
        <v>42837</v>
      </c>
      <c r="C2692" s="2">
        <v>0.75339120370370372</v>
      </c>
      <c r="D2692" t="s">
        <v>15034</v>
      </c>
      <c r="E2692" t="s">
        <v>22</v>
      </c>
      <c r="F2692" t="s">
        <v>15035</v>
      </c>
      <c r="G2692" s="14" t="s">
        <v>15036</v>
      </c>
      <c r="H2692" s="14" t="s">
        <v>15037</v>
      </c>
      <c r="I2692" t="s">
        <v>23</v>
      </c>
      <c r="K2692">
        <v>4</v>
      </c>
      <c r="L2692">
        <v>12</v>
      </c>
      <c r="M2692">
        <v>18</v>
      </c>
      <c r="N2692">
        <v>4</v>
      </c>
      <c r="O2692" t="s">
        <v>15032</v>
      </c>
      <c r="P2692" t="s">
        <v>517</v>
      </c>
      <c r="Q2692" t="s">
        <v>517</v>
      </c>
      <c r="R2692" t="s">
        <v>517</v>
      </c>
      <c r="S2692" t="s">
        <v>517</v>
      </c>
      <c r="T2692" t="s">
        <v>517</v>
      </c>
      <c r="U2692" t="s">
        <v>517</v>
      </c>
      <c r="V2692" t="s">
        <v>517</v>
      </c>
      <c r="W2692" t="s">
        <v>672</v>
      </c>
      <c r="X2692" t="s">
        <v>622</v>
      </c>
      <c r="Y2692" t="s">
        <v>15038</v>
      </c>
      <c r="Z2692" s="1">
        <v>35956</v>
      </c>
      <c r="AA2692" t="s">
        <v>478</v>
      </c>
      <c r="AB2692">
        <v>18</v>
      </c>
      <c r="AC2692" t="s">
        <v>358</v>
      </c>
      <c r="AD2692" t="s">
        <v>482</v>
      </c>
      <c r="AF2692" t="s">
        <v>517</v>
      </c>
      <c r="AG2692" t="s">
        <v>517</v>
      </c>
      <c r="AH2692" t="s">
        <v>517</v>
      </c>
      <c r="AI2692" t="s">
        <v>517</v>
      </c>
      <c r="AJ2692" t="s">
        <v>517</v>
      </c>
    </row>
    <row r="2693" spans="1:36" x14ac:dyDescent="0.25">
      <c r="A2693" s="13" t="s">
        <v>15039</v>
      </c>
      <c r="B2693" s="1">
        <v>42837</v>
      </c>
      <c r="C2693" s="2">
        <v>0.75332175925925926</v>
      </c>
      <c r="D2693" t="s">
        <v>15040</v>
      </c>
      <c r="E2693" t="s">
        <v>22</v>
      </c>
      <c r="F2693" t="s">
        <v>15041</v>
      </c>
      <c r="G2693" s="14" t="s">
        <v>15042</v>
      </c>
      <c r="H2693" s="14" t="s">
        <v>15043</v>
      </c>
      <c r="I2693" t="s">
        <v>24</v>
      </c>
      <c r="K2693">
        <v>4</v>
      </c>
      <c r="L2693">
        <v>12</v>
      </c>
      <c r="M2693">
        <v>18</v>
      </c>
      <c r="N2693">
        <v>4</v>
      </c>
      <c r="O2693" t="s">
        <v>517</v>
      </c>
      <c r="P2693" t="s">
        <v>517</v>
      </c>
      <c r="Q2693" t="s">
        <v>517</v>
      </c>
      <c r="R2693" t="s">
        <v>517</v>
      </c>
      <c r="S2693" t="s">
        <v>517</v>
      </c>
      <c r="T2693" t="s">
        <v>517</v>
      </c>
      <c r="U2693" t="s">
        <v>517</v>
      </c>
      <c r="V2693" t="s">
        <v>517</v>
      </c>
      <c r="W2693" t="s">
        <v>517</v>
      </c>
      <c r="X2693" t="s">
        <v>517</v>
      </c>
      <c r="Y2693" t="s">
        <v>517</v>
      </c>
      <c r="Z2693" s="1" t="s">
        <v>517</v>
      </c>
      <c r="AA2693" t="s">
        <v>4919</v>
      </c>
      <c r="AB2693" t="s">
        <v>517</v>
      </c>
      <c r="AC2693" t="s">
        <v>357</v>
      </c>
      <c r="AD2693" t="s">
        <v>517</v>
      </c>
      <c r="AF2693" t="s">
        <v>8295</v>
      </c>
      <c r="AG2693" t="s">
        <v>8266</v>
      </c>
      <c r="AH2693" t="s">
        <v>517</v>
      </c>
      <c r="AI2693" t="s">
        <v>517</v>
      </c>
      <c r="AJ2693" t="s">
        <v>517</v>
      </c>
    </row>
    <row r="2694" spans="1:36" x14ac:dyDescent="0.25">
      <c r="A2694" s="13" t="s">
        <v>15044</v>
      </c>
      <c r="B2694" s="1">
        <v>42837</v>
      </c>
      <c r="C2694" s="2">
        <v>0.75230324074074073</v>
      </c>
      <c r="D2694" t="s">
        <v>15040</v>
      </c>
      <c r="E2694" t="s">
        <v>22</v>
      </c>
      <c r="F2694" t="s">
        <v>15045</v>
      </c>
      <c r="G2694" s="14" t="s">
        <v>15042</v>
      </c>
      <c r="H2694" s="14" t="s">
        <v>15046</v>
      </c>
      <c r="I2694" t="s">
        <v>24</v>
      </c>
      <c r="K2694">
        <v>4</v>
      </c>
      <c r="L2694">
        <v>12</v>
      </c>
      <c r="M2694">
        <v>18</v>
      </c>
      <c r="N2694">
        <v>4</v>
      </c>
      <c r="O2694" t="s">
        <v>517</v>
      </c>
      <c r="P2694" t="s">
        <v>517</v>
      </c>
      <c r="Q2694" t="s">
        <v>517</v>
      </c>
      <c r="R2694" t="s">
        <v>517</v>
      </c>
      <c r="S2694" t="s">
        <v>517</v>
      </c>
      <c r="T2694" t="s">
        <v>517</v>
      </c>
      <c r="U2694" t="s">
        <v>517</v>
      </c>
      <c r="V2694" t="s">
        <v>517</v>
      </c>
      <c r="W2694" t="s">
        <v>517</v>
      </c>
      <c r="X2694" t="s">
        <v>517</v>
      </c>
      <c r="Y2694" t="s">
        <v>517</v>
      </c>
      <c r="Z2694" s="1" t="s">
        <v>517</v>
      </c>
      <c r="AA2694" t="s">
        <v>4919</v>
      </c>
      <c r="AB2694" t="s">
        <v>517</v>
      </c>
      <c r="AC2694" t="s">
        <v>357</v>
      </c>
      <c r="AD2694" t="s">
        <v>517</v>
      </c>
      <c r="AF2694" t="s">
        <v>8295</v>
      </c>
      <c r="AG2694" t="s">
        <v>8266</v>
      </c>
      <c r="AH2694" t="s">
        <v>517</v>
      </c>
      <c r="AI2694" t="s">
        <v>517</v>
      </c>
      <c r="AJ2694" t="s">
        <v>517</v>
      </c>
    </row>
    <row r="2695" spans="1:36" x14ac:dyDescent="0.25">
      <c r="A2695" s="13" t="s">
        <v>15048</v>
      </c>
      <c r="B2695" s="1">
        <v>42837</v>
      </c>
      <c r="C2695" s="2">
        <v>0.72113425925925922</v>
      </c>
      <c r="D2695" t="s">
        <v>15049</v>
      </c>
      <c r="E2695" t="s">
        <v>22</v>
      </c>
      <c r="F2695" t="s">
        <v>15050</v>
      </c>
      <c r="G2695" s="14" t="s">
        <v>15051</v>
      </c>
      <c r="H2695" s="14" t="s">
        <v>15052</v>
      </c>
      <c r="I2695" t="s">
        <v>23</v>
      </c>
      <c r="K2695">
        <v>4</v>
      </c>
      <c r="L2695">
        <v>12</v>
      </c>
      <c r="M2695">
        <v>17</v>
      </c>
      <c r="N2695">
        <v>4</v>
      </c>
      <c r="O2695" t="s">
        <v>15047</v>
      </c>
      <c r="P2695" t="s">
        <v>517</v>
      </c>
      <c r="Q2695" t="s">
        <v>517</v>
      </c>
      <c r="R2695" t="s">
        <v>517</v>
      </c>
      <c r="S2695" t="s">
        <v>517</v>
      </c>
      <c r="T2695" t="s">
        <v>517</v>
      </c>
      <c r="U2695" t="s">
        <v>517</v>
      </c>
      <c r="V2695" t="s">
        <v>517</v>
      </c>
      <c r="W2695" t="s">
        <v>537</v>
      </c>
      <c r="X2695" t="s">
        <v>15053</v>
      </c>
      <c r="Y2695" t="s">
        <v>517</v>
      </c>
      <c r="Z2695" s="1" t="s">
        <v>517</v>
      </c>
      <c r="AA2695" t="s">
        <v>15054</v>
      </c>
      <c r="AB2695" t="s">
        <v>517</v>
      </c>
      <c r="AC2695" t="s">
        <v>358</v>
      </c>
      <c r="AD2695" t="s">
        <v>517</v>
      </c>
      <c r="AF2695" t="s">
        <v>517</v>
      </c>
      <c r="AG2695" t="s">
        <v>517</v>
      </c>
      <c r="AH2695" t="s">
        <v>517</v>
      </c>
      <c r="AI2695" t="s">
        <v>517</v>
      </c>
      <c r="AJ2695" t="s">
        <v>517</v>
      </c>
    </row>
    <row r="2696" spans="1:36" x14ac:dyDescent="0.25">
      <c r="A2696" s="13" t="s">
        <v>15055</v>
      </c>
      <c r="B2696" s="1">
        <v>42837</v>
      </c>
      <c r="C2696" s="2">
        <v>0.69378472222222232</v>
      </c>
      <c r="D2696" t="s">
        <v>15056</v>
      </c>
      <c r="E2696" t="s">
        <v>22</v>
      </c>
      <c r="F2696" t="s">
        <v>15057</v>
      </c>
      <c r="G2696" s="14" t="s">
        <v>15058</v>
      </c>
      <c r="H2696" s="14" t="s">
        <v>15059</v>
      </c>
      <c r="I2696" t="s">
        <v>25</v>
      </c>
      <c r="K2696">
        <v>4</v>
      </c>
      <c r="L2696">
        <v>12</v>
      </c>
      <c r="M2696">
        <v>16</v>
      </c>
      <c r="N2696">
        <v>4</v>
      </c>
      <c r="O2696" t="s">
        <v>517</v>
      </c>
      <c r="P2696" t="s">
        <v>517</v>
      </c>
      <c r="Q2696" t="s">
        <v>517</v>
      </c>
      <c r="R2696" t="s">
        <v>517</v>
      </c>
      <c r="S2696" t="s">
        <v>517</v>
      </c>
      <c r="T2696" t="s">
        <v>517</v>
      </c>
      <c r="U2696" t="s">
        <v>517</v>
      </c>
      <c r="V2696" t="s">
        <v>517</v>
      </c>
      <c r="W2696" t="s">
        <v>517</v>
      </c>
      <c r="X2696" t="s">
        <v>517</v>
      </c>
      <c r="Y2696" t="s">
        <v>15060</v>
      </c>
      <c r="Z2696" s="1">
        <v>27679</v>
      </c>
      <c r="AA2696" t="s">
        <v>600</v>
      </c>
      <c r="AB2696">
        <v>41</v>
      </c>
      <c r="AC2696" t="s">
        <v>358</v>
      </c>
      <c r="AD2696" t="s">
        <v>488</v>
      </c>
      <c r="AF2696" t="s">
        <v>8259</v>
      </c>
      <c r="AG2696" t="s">
        <v>517</v>
      </c>
      <c r="AH2696" t="s">
        <v>517</v>
      </c>
      <c r="AI2696" t="s">
        <v>517</v>
      </c>
      <c r="AJ2696" t="s">
        <v>517</v>
      </c>
    </row>
    <row r="2697" spans="1:36" x14ac:dyDescent="0.25">
      <c r="A2697" s="13" t="s">
        <v>15062</v>
      </c>
      <c r="B2697" s="1">
        <v>42837</v>
      </c>
      <c r="C2697" s="2">
        <v>0.6817939814814814</v>
      </c>
      <c r="D2697" t="s">
        <v>14548</v>
      </c>
      <c r="E2697" t="s">
        <v>22</v>
      </c>
      <c r="F2697" t="s">
        <v>14549</v>
      </c>
      <c r="G2697" s="14" t="s">
        <v>14550</v>
      </c>
      <c r="H2697" s="14" t="s">
        <v>14551</v>
      </c>
      <c r="I2697" t="s">
        <v>21</v>
      </c>
      <c r="K2697">
        <v>4</v>
      </c>
      <c r="L2697">
        <v>12</v>
      </c>
      <c r="M2697">
        <v>16</v>
      </c>
      <c r="N2697">
        <v>4</v>
      </c>
      <c r="O2697" t="s">
        <v>15061</v>
      </c>
      <c r="P2697" t="s">
        <v>517</v>
      </c>
      <c r="Q2697" t="s">
        <v>517</v>
      </c>
      <c r="R2697" t="s">
        <v>517</v>
      </c>
      <c r="S2697" t="s">
        <v>517</v>
      </c>
      <c r="T2697" t="s">
        <v>517</v>
      </c>
      <c r="U2697" t="s">
        <v>517</v>
      </c>
      <c r="V2697" t="s">
        <v>517</v>
      </c>
      <c r="W2697" t="s">
        <v>2068</v>
      </c>
      <c r="X2697" t="s">
        <v>590</v>
      </c>
      <c r="Y2697" t="s">
        <v>14552</v>
      </c>
      <c r="Z2697" s="1">
        <v>31449</v>
      </c>
      <c r="AA2697" t="s">
        <v>2215</v>
      </c>
      <c r="AB2697">
        <v>31</v>
      </c>
      <c r="AC2697" t="s">
        <v>358</v>
      </c>
      <c r="AD2697" t="s">
        <v>491</v>
      </c>
      <c r="AF2697" t="s">
        <v>517</v>
      </c>
      <c r="AG2697" t="s">
        <v>517</v>
      </c>
      <c r="AH2697" t="s">
        <v>517</v>
      </c>
      <c r="AI2697" t="s">
        <v>517</v>
      </c>
      <c r="AJ2697" t="s">
        <v>517</v>
      </c>
    </row>
    <row r="2698" spans="1:36" x14ac:dyDescent="0.25">
      <c r="A2698" s="13" t="s">
        <v>15064</v>
      </c>
      <c r="B2698" s="1">
        <v>42837</v>
      </c>
      <c r="C2698" s="2">
        <v>0.67931712962962953</v>
      </c>
      <c r="D2698" t="s">
        <v>15065</v>
      </c>
      <c r="E2698" t="s">
        <v>22</v>
      </c>
      <c r="F2698" t="s">
        <v>15066</v>
      </c>
      <c r="G2698" s="14" t="s">
        <v>15067</v>
      </c>
      <c r="H2698" s="14" t="s">
        <v>15068</v>
      </c>
      <c r="I2698" t="s">
        <v>23</v>
      </c>
      <c r="K2698">
        <v>4</v>
      </c>
      <c r="L2698">
        <v>12</v>
      </c>
      <c r="M2698">
        <v>16</v>
      </c>
      <c r="N2698">
        <v>4</v>
      </c>
      <c r="O2698" t="s">
        <v>15063</v>
      </c>
      <c r="P2698" t="s">
        <v>517</v>
      </c>
      <c r="Q2698" t="s">
        <v>517</v>
      </c>
      <c r="R2698" t="s">
        <v>517</v>
      </c>
      <c r="S2698" t="s">
        <v>517</v>
      </c>
      <c r="T2698" t="s">
        <v>517</v>
      </c>
      <c r="U2698" t="s">
        <v>517</v>
      </c>
      <c r="V2698" t="s">
        <v>517</v>
      </c>
      <c r="W2698" t="s">
        <v>1839</v>
      </c>
      <c r="X2698" t="s">
        <v>527</v>
      </c>
      <c r="Y2698" t="s">
        <v>15069</v>
      </c>
      <c r="Z2698" s="1">
        <v>27344</v>
      </c>
      <c r="AA2698" t="s">
        <v>529</v>
      </c>
      <c r="AB2698">
        <v>42</v>
      </c>
      <c r="AC2698" t="s">
        <v>358</v>
      </c>
      <c r="AD2698" t="s">
        <v>482</v>
      </c>
      <c r="AF2698" t="s">
        <v>8282</v>
      </c>
      <c r="AG2698" t="s">
        <v>8263</v>
      </c>
      <c r="AH2698">
        <v>16789</v>
      </c>
      <c r="AI2698" t="s">
        <v>8266</v>
      </c>
      <c r="AJ2698" t="s">
        <v>517</v>
      </c>
    </row>
    <row r="2699" spans="1:36" x14ac:dyDescent="0.25">
      <c r="A2699" s="13" t="s">
        <v>15071</v>
      </c>
      <c r="B2699" s="1">
        <v>42837</v>
      </c>
      <c r="C2699" s="2">
        <v>0.67216435185185175</v>
      </c>
      <c r="D2699" t="s">
        <v>15072</v>
      </c>
      <c r="E2699" t="s">
        <v>22</v>
      </c>
      <c r="F2699" t="s">
        <v>15073</v>
      </c>
      <c r="G2699" s="14" t="s">
        <v>15074</v>
      </c>
      <c r="H2699" s="14" t="s">
        <v>15075</v>
      </c>
      <c r="I2699" t="s">
        <v>23</v>
      </c>
      <c r="K2699">
        <v>4</v>
      </c>
      <c r="L2699">
        <v>12</v>
      </c>
      <c r="M2699">
        <v>16</v>
      </c>
      <c r="N2699">
        <v>4</v>
      </c>
      <c r="O2699" t="s">
        <v>15070</v>
      </c>
      <c r="P2699" t="s">
        <v>517</v>
      </c>
      <c r="Q2699" t="s">
        <v>517</v>
      </c>
      <c r="R2699" t="s">
        <v>517</v>
      </c>
      <c r="S2699" t="s">
        <v>517</v>
      </c>
      <c r="T2699" t="s">
        <v>517</v>
      </c>
      <c r="U2699" t="s">
        <v>517</v>
      </c>
      <c r="V2699" t="s">
        <v>517</v>
      </c>
      <c r="W2699" t="s">
        <v>2816</v>
      </c>
      <c r="X2699" t="s">
        <v>722</v>
      </c>
      <c r="Y2699" t="s">
        <v>517</v>
      </c>
      <c r="Z2699" s="1" t="s">
        <v>517</v>
      </c>
      <c r="AA2699" t="s">
        <v>9002</v>
      </c>
      <c r="AB2699" t="s">
        <v>517</v>
      </c>
      <c r="AC2699" t="s">
        <v>358</v>
      </c>
      <c r="AD2699" t="s">
        <v>517</v>
      </c>
      <c r="AF2699" t="s">
        <v>517</v>
      </c>
      <c r="AG2699" t="s">
        <v>517</v>
      </c>
      <c r="AH2699" t="s">
        <v>517</v>
      </c>
      <c r="AI2699" t="s">
        <v>517</v>
      </c>
      <c r="AJ2699" t="s">
        <v>517</v>
      </c>
    </row>
    <row r="2700" spans="1:36" x14ac:dyDescent="0.25">
      <c r="A2700" s="13" t="s">
        <v>15077</v>
      </c>
      <c r="B2700" s="1">
        <v>42837</v>
      </c>
      <c r="C2700" s="2">
        <v>0.67098379629629623</v>
      </c>
      <c r="D2700" t="s">
        <v>15078</v>
      </c>
      <c r="E2700" t="s">
        <v>22</v>
      </c>
      <c r="F2700" t="s">
        <v>15079</v>
      </c>
      <c r="G2700" t="s">
        <v>15080</v>
      </c>
      <c r="H2700" t="s">
        <v>15081</v>
      </c>
      <c r="I2700" t="s">
        <v>23</v>
      </c>
      <c r="K2700">
        <v>4</v>
      </c>
      <c r="L2700">
        <v>12</v>
      </c>
      <c r="M2700">
        <v>16</v>
      </c>
      <c r="N2700">
        <v>4</v>
      </c>
      <c r="O2700" t="s">
        <v>15076</v>
      </c>
      <c r="P2700" t="s">
        <v>517</v>
      </c>
      <c r="Q2700" t="s">
        <v>517</v>
      </c>
      <c r="R2700" t="s">
        <v>517</v>
      </c>
      <c r="S2700" t="s">
        <v>517</v>
      </c>
      <c r="T2700" t="s">
        <v>517</v>
      </c>
      <c r="U2700" t="s">
        <v>517</v>
      </c>
      <c r="V2700" t="s">
        <v>517</v>
      </c>
      <c r="W2700" t="s">
        <v>589</v>
      </c>
      <c r="X2700" t="s">
        <v>590</v>
      </c>
      <c r="Y2700" t="s">
        <v>15082</v>
      </c>
      <c r="Z2700">
        <v>24415</v>
      </c>
      <c r="AA2700" t="s">
        <v>471</v>
      </c>
      <c r="AB2700">
        <v>50</v>
      </c>
      <c r="AC2700" t="s">
        <v>358</v>
      </c>
      <c r="AD2700" t="s">
        <v>498</v>
      </c>
      <c r="AF2700" t="s">
        <v>517</v>
      </c>
      <c r="AG2700" t="s">
        <v>517</v>
      </c>
      <c r="AH2700" t="s">
        <v>517</v>
      </c>
      <c r="AI2700" t="s">
        <v>517</v>
      </c>
      <c r="AJ2700" t="s">
        <v>517</v>
      </c>
    </row>
    <row r="2701" spans="1:36" x14ac:dyDescent="0.25">
      <c r="A2701" s="13" t="s">
        <v>15083</v>
      </c>
      <c r="B2701" s="1">
        <v>42837</v>
      </c>
      <c r="C2701" s="2">
        <v>0.66439814814814813</v>
      </c>
      <c r="D2701" t="s">
        <v>15084</v>
      </c>
      <c r="E2701" t="s">
        <v>22</v>
      </c>
      <c r="F2701" t="s">
        <v>13881</v>
      </c>
      <c r="G2701" s="14" t="s">
        <v>13579</v>
      </c>
      <c r="H2701" s="14" t="s">
        <v>13580</v>
      </c>
      <c r="I2701" t="s">
        <v>23</v>
      </c>
      <c r="K2701">
        <v>4</v>
      </c>
      <c r="L2701">
        <v>12</v>
      </c>
      <c r="M2701">
        <v>15</v>
      </c>
      <c r="N2701">
        <v>4</v>
      </c>
      <c r="O2701" t="s">
        <v>13878</v>
      </c>
      <c r="P2701" t="s">
        <v>517</v>
      </c>
      <c r="Q2701" t="s">
        <v>517</v>
      </c>
      <c r="R2701" t="s">
        <v>517</v>
      </c>
      <c r="S2701" t="s">
        <v>517</v>
      </c>
      <c r="T2701" t="s">
        <v>517</v>
      </c>
      <c r="U2701" t="s">
        <v>517</v>
      </c>
      <c r="V2701" t="s">
        <v>517</v>
      </c>
      <c r="W2701" t="s">
        <v>526</v>
      </c>
      <c r="X2701" t="s">
        <v>527</v>
      </c>
      <c r="Y2701" t="s">
        <v>12379</v>
      </c>
      <c r="Z2701" s="1">
        <v>35354</v>
      </c>
      <c r="AA2701" t="s">
        <v>2839</v>
      </c>
      <c r="AB2701">
        <v>20</v>
      </c>
      <c r="AC2701" t="s">
        <v>358</v>
      </c>
      <c r="AD2701" t="s">
        <v>482</v>
      </c>
      <c r="AF2701" t="s">
        <v>517</v>
      </c>
      <c r="AG2701" t="s">
        <v>517</v>
      </c>
      <c r="AH2701" t="s">
        <v>517</v>
      </c>
      <c r="AI2701" t="s">
        <v>517</v>
      </c>
      <c r="AJ2701" t="s">
        <v>517</v>
      </c>
    </row>
    <row r="2702" spans="1:36" x14ac:dyDescent="0.25">
      <c r="A2702" s="13" t="s">
        <v>15085</v>
      </c>
      <c r="B2702" s="1">
        <v>42837</v>
      </c>
      <c r="C2702" s="2">
        <v>0.65971064814814817</v>
      </c>
      <c r="D2702" t="s">
        <v>15086</v>
      </c>
      <c r="E2702" t="s">
        <v>22</v>
      </c>
      <c r="F2702" t="s">
        <v>15087</v>
      </c>
      <c r="G2702" s="14" t="s">
        <v>15088</v>
      </c>
      <c r="H2702" s="14" t="s">
        <v>15089</v>
      </c>
      <c r="I2702" t="s">
        <v>24</v>
      </c>
      <c r="K2702">
        <v>4</v>
      </c>
      <c r="L2702">
        <v>12</v>
      </c>
      <c r="M2702">
        <v>15</v>
      </c>
      <c r="N2702">
        <v>4</v>
      </c>
      <c r="O2702" t="s">
        <v>517</v>
      </c>
      <c r="P2702" t="s">
        <v>517</v>
      </c>
      <c r="Q2702" t="s">
        <v>517</v>
      </c>
      <c r="R2702" t="s">
        <v>517</v>
      </c>
      <c r="S2702" t="s">
        <v>517</v>
      </c>
      <c r="T2702" t="s">
        <v>517</v>
      </c>
      <c r="U2702" t="s">
        <v>517</v>
      </c>
      <c r="V2702" t="s">
        <v>517</v>
      </c>
      <c r="W2702" t="s">
        <v>517</v>
      </c>
      <c r="X2702" t="s">
        <v>517</v>
      </c>
      <c r="Y2702" t="s">
        <v>15090</v>
      </c>
      <c r="Z2702" s="1">
        <v>33375</v>
      </c>
      <c r="AA2702" t="s">
        <v>529</v>
      </c>
      <c r="AB2702">
        <v>25</v>
      </c>
      <c r="AC2702" t="s">
        <v>358</v>
      </c>
      <c r="AD2702" t="s">
        <v>493</v>
      </c>
      <c r="AF2702" t="s">
        <v>8313</v>
      </c>
      <c r="AG2702" t="s">
        <v>517</v>
      </c>
      <c r="AH2702" t="s">
        <v>517</v>
      </c>
      <c r="AI2702" t="s">
        <v>517</v>
      </c>
      <c r="AJ2702" t="s">
        <v>517</v>
      </c>
    </row>
    <row r="2703" spans="1:36" x14ac:dyDescent="0.25">
      <c r="A2703" s="13" t="s">
        <v>15092</v>
      </c>
      <c r="B2703" s="1">
        <v>42837</v>
      </c>
      <c r="C2703" s="2">
        <v>0.65956018518518522</v>
      </c>
      <c r="D2703" t="s">
        <v>15093</v>
      </c>
      <c r="E2703" t="s">
        <v>22</v>
      </c>
      <c r="F2703" t="s">
        <v>15094</v>
      </c>
      <c r="G2703" s="14" t="s">
        <v>15095</v>
      </c>
      <c r="H2703" s="14" t="s">
        <v>15096</v>
      </c>
      <c r="I2703" t="s">
        <v>23</v>
      </c>
      <c r="K2703">
        <v>4</v>
      </c>
      <c r="L2703">
        <v>12</v>
      </c>
      <c r="M2703">
        <v>15</v>
      </c>
      <c r="N2703">
        <v>4</v>
      </c>
      <c r="O2703" t="s">
        <v>15091</v>
      </c>
      <c r="P2703" t="s">
        <v>517</v>
      </c>
      <c r="Q2703" t="s">
        <v>517</v>
      </c>
      <c r="R2703" t="s">
        <v>517</v>
      </c>
      <c r="S2703" t="s">
        <v>517</v>
      </c>
      <c r="T2703" t="s">
        <v>517</v>
      </c>
      <c r="U2703" t="s">
        <v>517</v>
      </c>
      <c r="V2703" t="s">
        <v>517</v>
      </c>
      <c r="W2703" t="s">
        <v>856</v>
      </c>
      <c r="X2703" t="s">
        <v>579</v>
      </c>
      <c r="Y2703" t="s">
        <v>4891</v>
      </c>
      <c r="Z2703" s="1">
        <v>34213</v>
      </c>
      <c r="AA2703" t="s">
        <v>572</v>
      </c>
      <c r="AB2703">
        <v>23</v>
      </c>
      <c r="AC2703" t="s">
        <v>358</v>
      </c>
      <c r="AD2703" t="s">
        <v>501</v>
      </c>
      <c r="AF2703" t="s">
        <v>517</v>
      </c>
      <c r="AG2703" t="s">
        <v>517</v>
      </c>
      <c r="AH2703" t="s">
        <v>517</v>
      </c>
      <c r="AI2703" t="s">
        <v>517</v>
      </c>
      <c r="AJ2703" t="s">
        <v>517</v>
      </c>
    </row>
    <row r="2704" spans="1:36" x14ac:dyDescent="0.25">
      <c r="A2704" s="13" t="s">
        <v>15098</v>
      </c>
      <c r="B2704" s="1">
        <v>42837</v>
      </c>
      <c r="C2704" s="2">
        <v>0.61446759259259254</v>
      </c>
      <c r="D2704" t="s">
        <v>15099</v>
      </c>
      <c r="E2704" t="s">
        <v>22</v>
      </c>
      <c r="F2704" t="s">
        <v>5041</v>
      </c>
      <c r="G2704" s="14" t="s">
        <v>15100</v>
      </c>
      <c r="H2704" s="14" t="s">
        <v>5043</v>
      </c>
      <c r="I2704" t="s">
        <v>23</v>
      </c>
      <c r="K2704">
        <v>4</v>
      </c>
      <c r="L2704">
        <v>12</v>
      </c>
      <c r="M2704">
        <v>14</v>
      </c>
      <c r="N2704">
        <v>4</v>
      </c>
      <c r="O2704" t="s">
        <v>15097</v>
      </c>
      <c r="P2704" t="s">
        <v>517</v>
      </c>
      <c r="Q2704" t="s">
        <v>517</v>
      </c>
      <c r="R2704" t="s">
        <v>517</v>
      </c>
      <c r="S2704" t="s">
        <v>517</v>
      </c>
      <c r="T2704" t="s">
        <v>517</v>
      </c>
      <c r="U2704" t="s">
        <v>517</v>
      </c>
      <c r="V2704" t="s">
        <v>517</v>
      </c>
      <c r="W2704" t="s">
        <v>526</v>
      </c>
      <c r="X2704" t="s">
        <v>527</v>
      </c>
      <c r="Y2704" t="s">
        <v>12322</v>
      </c>
      <c r="Z2704" s="1">
        <v>33512</v>
      </c>
      <c r="AA2704" t="s">
        <v>15101</v>
      </c>
      <c r="AB2704">
        <v>25</v>
      </c>
      <c r="AC2704" t="s">
        <v>358</v>
      </c>
      <c r="AD2704" t="s">
        <v>495</v>
      </c>
      <c r="AF2704" t="s">
        <v>8313</v>
      </c>
      <c r="AG2704" t="s">
        <v>8260</v>
      </c>
      <c r="AH2704" t="s">
        <v>517</v>
      </c>
      <c r="AI2704" t="s">
        <v>517</v>
      </c>
      <c r="AJ2704" t="s">
        <v>517</v>
      </c>
    </row>
    <row r="2705" spans="1:36" x14ac:dyDescent="0.25">
      <c r="A2705" s="13" t="s">
        <v>15102</v>
      </c>
      <c r="B2705" s="1">
        <v>42841</v>
      </c>
      <c r="C2705" s="2">
        <v>9.5590277777777774E-2</v>
      </c>
      <c r="D2705" t="s">
        <v>15103</v>
      </c>
      <c r="E2705" t="s">
        <v>13837</v>
      </c>
      <c r="F2705" t="s">
        <v>15104</v>
      </c>
      <c r="G2705" t="s">
        <v>15105</v>
      </c>
      <c r="H2705" t="s">
        <v>15106</v>
      </c>
      <c r="I2705" t="s">
        <v>24</v>
      </c>
      <c r="K2705">
        <v>4</v>
      </c>
      <c r="L2705">
        <v>16</v>
      </c>
      <c r="M2705">
        <v>2</v>
      </c>
      <c r="N2705">
        <v>1</v>
      </c>
      <c r="O2705" t="s">
        <v>517</v>
      </c>
      <c r="P2705" t="s">
        <v>517</v>
      </c>
      <c r="Q2705" t="s">
        <v>517</v>
      </c>
      <c r="R2705" t="s">
        <v>517</v>
      </c>
      <c r="S2705" t="s">
        <v>517</v>
      </c>
      <c r="T2705" t="s">
        <v>517</v>
      </c>
      <c r="U2705" t="s">
        <v>517</v>
      </c>
      <c r="V2705" t="s">
        <v>517</v>
      </c>
      <c r="W2705" t="s">
        <v>517</v>
      </c>
      <c r="X2705" t="s">
        <v>517</v>
      </c>
      <c r="Y2705" t="s">
        <v>517</v>
      </c>
      <c r="Z2705" t="s">
        <v>517</v>
      </c>
      <c r="AA2705" t="s">
        <v>8236</v>
      </c>
      <c r="AB2705" t="s">
        <v>517</v>
      </c>
      <c r="AC2705" t="s">
        <v>358</v>
      </c>
      <c r="AD2705" t="s">
        <v>517</v>
      </c>
      <c r="AF2705" t="s">
        <v>8313</v>
      </c>
      <c r="AG2705" t="s">
        <v>517</v>
      </c>
      <c r="AH2705" t="s">
        <v>517</v>
      </c>
      <c r="AI2705" t="s">
        <v>517</v>
      </c>
      <c r="AJ2705" t="s">
        <v>517</v>
      </c>
    </row>
    <row r="2706" spans="1:36" x14ac:dyDescent="0.25">
      <c r="A2706" s="13" t="s">
        <v>15108</v>
      </c>
      <c r="B2706" s="1">
        <v>42841</v>
      </c>
      <c r="C2706" s="2">
        <v>2.7442129629629632E-2</v>
      </c>
      <c r="D2706" t="s">
        <v>15109</v>
      </c>
      <c r="E2706" t="s">
        <v>22</v>
      </c>
      <c r="F2706" t="s">
        <v>15110</v>
      </c>
      <c r="G2706" s="14" t="s">
        <v>15111</v>
      </c>
      <c r="H2706" s="14" t="s">
        <v>15112</v>
      </c>
      <c r="I2706" t="s">
        <v>23</v>
      </c>
      <c r="K2706">
        <v>4</v>
      </c>
      <c r="L2706">
        <v>16</v>
      </c>
      <c r="M2706">
        <v>0</v>
      </c>
      <c r="N2706">
        <v>1</v>
      </c>
      <c r="O2706" t="s">
        <v>15107</v>
      </c>
      <c r="P2706" t="s">
        <v>517</v>
      </c>
      <c r="Q2706" t="s">
        <v>517</v>
      </c>
      <c r="R2706" t="s">
        <v>517</v>
      </c>
      <c r="S2706" t="s">
        <v>517</v>
      </c>
      <c r="T2706" t="s">
        <v>517</v>
      </c>
      <c r="U2706" t="s">
        <v>517</v>
      </c>
      <c r="V2706" t="s">
        <v>517</v>
      </c>
      <c r="W2706" t="s">
        <v>858</v>
      </c>
      <c r="X2706" t="s">
        <v>850</v>
      </c>
      <c r="Y2706" t="s">
        <v>15113</v>
      </c>
      <c r="Z2706" s="1">
        <v>28640</v>
      </c>
      <c r="AA2706" t="s">
        <v>8145</v>
      </c>
      <c r="AB2706">
        <v>38</v>
      </c>
      <c r="AC2706" t="s">
        <v>358</v>
      </c>
      <c r="AD2706" t="s">
        <v>501</v>
      </c>
      <c r="AF2706" t="s">
        <v>517</v>
      </c>
      <c r="AG2706" t="s">
        <v>517</v>
      </c>
      <c r="AH2706" t="s">
        <v>517</v>
      </c>
      <c r="AI2706" t="s">
        <v>517</v>
      </c>
      <c r="AJ2706" t="s">
        <v>517</v>
      </c>
    </row>
    <row r="2707" spans="1:36" x14ac:dyDescent="0.25">
      <c r="A2707" s="13" t="s">
        <v>15115</v>
      </c>
      <c r="B2707" s="1">
        <v>42841</v>
      </c>
      <c r="C2707" s="2">
        <v>0.11342592592592593</v>
      </c>
      <c r="D2707" t="s">
        <v>15116</v>
      </c>
      <c r="E2707" t="s">
        <v>22</v>
      </c>
      <c r="F2707" t="s">
        <v>15117</v>
      </c>
      <c r="G2707" t="s">
        <v>15118</v>
      </c>
      <c r="H2707" t="s">
        <v>15119</v>
      </c>
      <c r="I2707" t="s">
        <v>23</v>
      </c>
      <c r="K2707">
        <v>4</v>
      </c>
      <c r="L2707">
        <v>16</v>
      </c>
      <c r="M2707">
        <v>2</v>
      </c>
      <c r="N2707">
        <v>1</v>
      </c>
      <c r="O2707" t="s">
        <v>15114</v>
      </c>
      <c r="P2707" t="s">
        <v>517</v>
      </c>
      <c r="Q2707" t="s">
        <v>517</v>
      </c>
      <c r="R2707" t="s">
        <v>517</v>
      </c>
      <c r="S2707" t="s">
        <v>517</v>
      </c>
      <c r="T2707" t="s">
        <v>517</v>
      </c>
      <c r="U2707" t="s">
        <v>517</v>
      </c>
      <c r="V2707" t="s">
        <v>517</v>
      </c>
      <c r="W2707" t="s">
        <v>857</v>
      </c>
      <c r="X2707" t="s">
        <v>527</v>
      </c>
      <c r="Y2707" t="s">
        <v>15120</v>
      </c>
      <c r="Z2707">
        <v>31371</v>
      </c>
      <c r="AA2707" t="s">
        <v>3468</v>
      </c>
      <c r="AB2707">
        <v>31</v>
      </c>
      <c r="AC2707" t="s">
        <v>358</v>
      </c>
      <c r="AD2707" t="s">
        <v>482</v>
      </c>
      <c r="AF2707" t="s">
        <v>517</v>
      </c>
      <c r="AG2707" t="s">
        <v>517</v>
      </c>
      <c r="AH2707" t="s">
        <v>517</v>
      </c>
      <c r="AI2707" t="s">
        <v>517</v>
      </c>
      <c r="AJ2707" t="s">
        <v>517</v>
      </c>
    </row>
    <row r="2708" spans="1:36" x14ac:dyDescent="0.25">
      <c r="A2708" s="13" t="s">
        <v>15123</v>
      </c>
      <c r="B2708" s="1">
        <v>42841</v>
      </c>
      <c r="C2708" s="2">
        <v>0.21228009259259259</v>
      </c>
      <c r="D2708" t="s">
        <v>15124</v>
      </c>
      <c r="E2708" t="s">
        <v>22</v>
      </c>
      <c r="F2708" t="s">
        <v>13798</v>
      </c>
      <c r="G2708" s="14" t="s">
        <v>13799</v>
      </c>
      <c r="H2708" s="14" t="s">
        <v>13800</v>
      </c>
      <c r="I2708" t="s">
        <v>23</v>
      </c>
      <c r="K2708">
        <v>4</v>
      </c>
      <c r="L2708">
        <v>16</v>
      </c>
      <c r="M2708">
        <v>5</v>
      </c>
      <c r="N2708">
        <v>1</v>
      </c>
      <c r="O2708" t="s">
        <v>13795</v>
      </c>
      <c r="P2708" t="s">
        <v>15121</v>
      </c>
      <c r="Q2708" t="s">
        <v>15122</v>
      </c>
      <c r="R2708" t="s">
        <v>517</v>
      </c>
      <c r="S2708" t="s">
        <v>517</v>
      </c>
      <c r="T2708" t="s">
        <v>517</v>
      </c>
      <c r="U2708" t="s">
        <v>517</v>
      </c>
      <c r="V2708" t="s">
        <v>517</v>
      </c>
      <c r="W2708" t="s">
        <v>621</v>
      </c>
      <c r="X2708" t="s">
        <v>622</v>
      </c>
      <c r="Y2708" t="s">
        <v>13801</v>
      </c>
      <c r="Z2708" s="1">
        <v>28294</v>
      </c>
      <c r="AA2708" t="s">
        <v>519</v>
      </c>
      <c r="AB2708">
        <v>39</v>
      </c>
      <c r="AC2708" t="s">
        <v>358</v>
      </c>
      <c r="AD2708" t="s">
        <v>483</v>
      </c>
      <c r="AF2708" t="s">
        <v>8253</v>
      </c>
      <c r="AG2708" t="s">
        <v>8260</v>
      </c>
      <c r="AH2708" t="s">
        <v>8313</v>
      </c>
      <c r="AI2708" t="s">
        <v>517</v>
      </c>
      <c r="AJ2708" t="s">
        <v>517</v>
      </c>
    </row>
    <row r="2709" spans="1:36" x14ac:dyDescent="0.25">
      <c r="A2709" s="13" t="s">
        <v>15126</v>
      </c>
      <c r="B2709" s="1">
        <v>42841</v>
      </c>
      <c r="C2709" s="2">
        <v>0.52643518518518517</v>
      </c>
      <c r="D2709" t="s">
        <v>15127</v>
      </c>
      <c r="E2709" t="s">
        <v>22</v>
      </c>
      <c r="F2709" t="s">
        <v>15128</v>
      </c>
      <c r="G2709" s="14" t="s">
        <v>15129</v>
      </c>
      <c r="H2709" s="14" t="s">
        <v>15130</v>
      </c>
      <c r="I2709" t="s">
        <v>21</v>
      </c>
      <c r="K2709">
        <v>4</v>
      </c>
      <c r="L2709">
        <v>16</v>
      </c>
      <c r="M2709">
        <v>12</v>
      </c>
      <c r="N2709">
        <v>1</v>
      </c>
      <c r="O2709" t="s">
        <v>15125</v>
      </c>
      <c r="P2709" t="s">
        <v>517</v>
      </c>
      <c r="Q2709" t="s">
        <v>517</v>
      </c>
      <c r="R2709" t="s">
        <v>517</v>
      </c>
      <c r="S2709" t="s">
        <v>517</v>
      </c>
      <c r="T2709" t="s">
        <v>517</v>
      </c>
      <c r="U2709" t="s">
        <v>517</v>
      </c>
      <c r="V2709" t="s">
        <v>517</v>
      </c>
      <c r="W2709" t="s">
        <v>589</v>
      </c>
      <c r="X2709" t="s">
        <v>590</v>
      </c>
      <c r="Y2709" t="s">
        <v>15131</v>
      </c>
      <c r="Z2709" s="1">
        <v>27169</v>
      </c>
      <c r="AA2709" t="s">
        <v>15132</v>
      </c>
      <c r="AB2709">
        <v>42</v>
      </c>
      <c r="AC2709" t="s">
        <v>358</v>
      </c>
      <c r="AD2709" t="s">
        <v>509</v>
      </c>
      <c r="AF2709" t="s">
        <v>8304</v>
      </c>
      <c r="AG2709" t="s">
        <v>8282</v>
      </c>
      <c r="AH2709" t="s">
        <v>517</v>
      </c>
      <c r="AI2709" t="s">
        <v>517</v>
      </c>
      <c r="AJ2709" t="s">
        <v>517</v>
      </c>
    </row>
    <row r="2710" spans="1:36" x14ac:dyDescent="0.25">
      <c r="A2710" s="13" t="s">
        <v>15133</v>
      </c>
      <c r="B2710" s="1">
        <v>42841</v>
      </c>
      <c r="C2710" s="2">
        <v>0.54784722222222226</v>
      </c>
      <c r="D2710" t="s">
        <v>15134</v>
      </c>
      <c r="E2710" t="s">
        <v>22</v>
      </c>
      <c r="F2710" t="s">
        <v>15135</v>
      </c>
      <c r="G2710" t="s">
        <v>15136</v>
      </c>
      <c r="H2710" t="s">
        <v>15137</v>
      </c>
      <c r="I2710" t="s">
        <v>24</v>
      </c>
      <c r="K2710">
        <v>4</v>
      </c>
      <c r="L2710">
        <v>16</v>
      </c>
      <c r="M2710">
        <v>13</v>
      </c>
      <c r="N2710">
        <v>1</v>
      </c>
      <c r="O2710" t="s">
        <v>517</v>
      </c>
      <c r="P2710" t="s">
        <v>517</v>
      </c>
      <c r="Q2710" t="s">
        <v>517</v>
      </c>
      <c r="R2710" t="s">
        <v>517</v>
      </c>
      <c r="S2710" t="s">
        <v>517</v>
      </c>
      <c r="T2710" t="s">
        <v>517</v>
      </c>
      <c r="U2710" t="s">
        <v>517</v>
      </c>
      <c r="V2710" t="s">
        <v>517</v>
      </c>
      <c r="W2710" t="s">
        <v>517</v>
      </c>
      <c r="X2710" t="s">
        <v>517</v>
      </c>
      <c r="Y2710" t="s">
        <v>15138</v>
      </c>
      <c r="Z2710">
        <v>25271</v>
      </c>
      <c r="AA2710" t="s">
        <v>4730</v>
      </c>
      <c r="AB2710">
        <v>48</v>
      </c>
      <c r="AC2710" t="s">
        <v>358</v>
      </c>
      <c r="AD2710" t="s">
        <v>483</v>
      </c>
      <c r="AF2710" t="s">
        <v>8313</v>
      </c>
      <c r="AG2710" t="s">
        <v>8282</v>
      </c>
      <c r="AH2710" t="s">
        <v>517</v>
      </c>
      <c r="AI2710" t="s">
        <v>517</v>
      </c>
      <c r="AJ2710" t="s">
        <v>517</v>
      </c>
    </row>
    <row r="2711" spans="1:36" x14ac:dyDescent="0.25">
      <c r="A2711" s="13" t="s">
        <v>15140</v>
      </c>
      <c r="B2711" s="1">
        <v>42841</v>
      </c>
      <c r="C2711" s="2">
        <v>0.61717592592592596</v>
      </c>
      <c r="D2711" t="s">
        <v>15141</v>
      </c>
      <c r="E2711" t="s">
        <v>610</v>
      </c>
      <c r="F2711" t="s">
        <v>15142</v>
      </c>
      <c r="G2711" s="14" t="s">
        <v>15143</v>
      </c>
      <c r="H2711" s="14" t="s">
        <v>15144</v>
      </c>
      <c r="I2711" t="s">
        <v>23</v>
      </c>
      <c r="K2711">
        <v>4</v>
      </c>
      <c r="L2711">
        <v>16</v>
      </c>
      <c r="M2711">
        <v>14</v>
      </c>
      <c r="N2711">
        <v>1</v>
      </c>
      <c r="O2711" t="s">
        <v>15139</v>
      </c>
      <c r="P2711" t="s">
        <v>517</v>
      </c>
      <c r="Q2711" t="s">
        <v>517</v>
      </c>
      <c r="R2711" t="s">
        <v>517</v>
      </c>
      <c r="S2711" t="s">
        <v>517</v>
      </c>
      <c r="T2711" t="s">
        <v>517</v>
      </c>
      <c r="U2711" t="s">
        <v>517</v>
      </c>
      <c r="V2711" t="s">
        <v>517</v>
      </c>
      <c r="W2711" t="s">
        <v>589</v>
      </c>
      <c r="X2711" t="s">
        <v>590</v>
      </c>
      <c r="Y2711" t="s">
        <v>517</v>
      </c>
      <c r="Z2711" s="1" t="s">
        <v>517</v>
      </c>
      <c r="AA2711" t="s">
        <v>15145</v>
      </c>
      <c r="AB2711" t="s">
        <v>517</v>
      </c>
      <c r="AC2711" t="s">
        <v>358</v>
      </c>
      <c r="AD2711" t="s">
        <v>517</v>
      </c>
      <c r="AF2711" t="s">
        <v>517</v>
      </c>
      <c r="AG2711" t="s">
        <v>517</v>
      </c>
      <c r="AH2711" t="s">
        <v>517</v>
      </c>
      <c r="AI2711" t="s">
        <v>517</v>
      </c>
      <c r="AJ2711" t="s">
        <v>517</v>
      </c>
    </row>
    <row r="2712" spans="1:36" x14ac:dyDescent="0.25">
      <c r="A2712" s="13" t="s">
        <v>15146</v>
      </c>
      <c r="B2712" s="1">
        <v>42841</v>
      </c>
      <c r="C2712" s="2">
        <v>0.62548611111111108</v>
      </c>
      <c r="D2712" t="s">
        <v>15147</v>
      </c>
      <c r="E2712" t="s">
        <v>22</v>
      </c>
      <c r="F2712" t="s">
        <v>15148</v>
      </c>
      <c r="G2712" s="14" t="s">
        <v>15149</v>
      </c>
      <c r="H2712" s="14" t="s">
        <v>15150</v>
      </c>
      <c r="I2712" t="s">
        <v>23</v>
      </c>
      <c r="K2712">
        <v>4</v>
      </c>
      <c r="L2712">
        <v>16</v>
      </c>
      <c r="M2712">
        <v>15</v>
      </c>
      <c r="N2712">
        <v>1</v>
      </c>
      <c r="O2712" t="s">
        <v>517</v>
      </c>
      <c r="P2712" t="s">
        <v>517</v>
      </c>
      <c r="Q2712" t="s">
        <v>517</v>
      </c>
      <c r="R2712" t="s">
        <v>517</v>
      </c>
      <c r="S2712" t="s">
        <v>517</v>
      </c>
      <c r="T2712" t="s">
        <v>517</v>
      </c>
      <c r="U2712" t="s">
        <v>517</v>
      </c>
      <c r="V2712" t="s">
        <v>517</v>
      </c>
      <c r="W2712" t="s">
        <v>517</v>
      </c>
      <c r="X2712" t="s">
        <v>517</v>
      </c>
      <c r="Y2712" t="s">
        <v>517</v>
      </c>
      <c r="Z2712" s="1" t="s">
        <v>517</v>
      </c>
      <c r="AA2712" t="s">
        <v>7792</v>
      </c>
      <c r="AB2712" t="s">
        <v>517</v>
      </c>
      <c r="AC2712" t="s">
        <v>357</v>
      </c>
      <c r="AD2712" t="s">
        <v>517</v>
      </c>
      <c r="AF2712" t="s">
        <v>517</v>
      </c>
      <c r="AG2712" t="s">
        <v>517</v>
      </c>
      <c r="AH2712" t="s">
        <v>517</v>
      </c>
      <c r="AI2712" t="s">
        <v>517</v>
      </c>
      <c r="AJ2712" t="s">
        <v>517</v>
      </c>
    </row>
    <row r="2713" spans="1:36" x14ac:dyDescent="0.25">
      <c r="A2713" s="13" t="s">
        <v>15152</v>
      </c>
      <c r="B2713" s="1">
        <v>42841</v>
      </c>
      <c r="C2713" s="2">
        <v>0.63758101851851856</v>
      </c>
      <c r="D2713" t="s">
        <v>15153</v>
      </c>
      <c r="E2713" t="s">
        <v>22</v>
      </c>
      <c r="F2713" t="s">
        <v>15154</v>
      </c>
      <c r="G2713" t="s">
        <v>15155</v>
      </c>
      <c r="H2713" t="s">
        <v>15156</v>
      </c>
      <c r="I2713" t="s">
        <v>23</v>
      </c>
      <c r="K2713">
        <v>4</v>
      </c>
      <c r="L2713">
        <v>16</v>
      </c>
      <c r="M2713">
        <v>15</v>
      </c>
      <c r="N2713">
        <v>1</v>
      </c>
      <c r="O2713" t="s">
        <v>15151</v>
      </c>
      <c r="P2713" t="s">
        <v>517</v>
      </c>
      <c r="Q2713" t="s">
        <v>517</v>
      </c>
      <c r="R2713" t="s">
        <v>517</v>
      </c>
      <c r="S2713" t="s">
        <v>517</v>
      </c>
      <c r="T2713" t="s">
        <v>517</v>
      </c>
      <c r="U2713" t="s">
        <v>517</v>
      </c>
      <c r="V2713" t="s">
        <v>517</v>
      </c>
      <c r="W2713" t="s">
        <v>526</v>
      </c>
      <c r="X2713" t="s">
        <v>527</v>
      </c>
      <c r="Y2713" t="s">
        <v>8430</v>
      </c>
      <c r="Z2713">
        <v>32509</v>
      </c>
      <c r="AA2713" t="s">
        <v>600</v>
      </c>
      <c r="AB2713">
        <v>28</v>
      </c>
      <c r="AC2713" t="s">
        <v>358</v>
      </c>
      <c r="AD2713" t="s">
        <v>488</v>
      </c>
      <c r="AF2713" t="s">
        <v>517</v>
      </c>
      <c r="AG2713" t="s">
        <v>517</v>
      </c>
      <c r="AH2713" t="s">
        <v>517</v>
      </c>
      <c r="AI2713" t="s">
        <v>517</v>
      </c>
      <c r="AJ2713" t="s">
        <v>517</v>
      </c>
    </row>
    <row r="2714" spans="1:36" x14ac:dyDescent="0.25">
      <c r="A2714" s="13" t="s">
        <v>15157</v>
      </c>
      <c r="B2714" s="1">
        <v>42841</v>
      </c>
      <c r="C2714" s="2">
        <v>0.64508101851851851</v>
      </c>
      <c r="D2714" t="s">
        <v>15158</v>
      </c>
      <c r="E2714" t="s">
        <v>22</v>
      </c>
      <c r="F2714" t="s">
        <v>15159</v>
      </c>
      <c r="G2714" s="14" t="s">
        <v>15160</v>
      </c>
      <c r="H2714" s="14" t="s">
        <v>15161</v>
      </c>
      <c r="I2714" t="s">
        <v>24</v>
      </c>
      <c r="K2714">
        <v>4</v>
      </c>
      <c r="L2714">
        <v>16</v>
      </c>
      <c r="M2714">
        <v>15</v>
      </c>
      <c r="N2714">
        <v>1</v>
      </c>
      <c r="O2714" t="s">
        <v>517</v>
      </c>
      <c r="P2714" t="s">
        <v>517</v>
      </c>
      <c r="Q2714" t="s">
        <v>517</v>
      </c>
      <c r="R2714" t="s">
        <v>517</v>
      </c>
      <c r="S2714" t="s">
        <v>517</v>
      </c>
      <c r="T2714" t="s">
        <v>517</v>
      </c>
      <c r="U2714" t="s">
        <v>517</v>
      </c>
      <c r="V2714" t="s">
        <v>517</v>
      </c>
      <c r="W2714" t="s">
        <v>517</v>
      </c>
      <c r="X2714" t="s">
        <v>517</v>
      </c>
      <c r="Y2714" t="s">
        <v>15162</v>
      </c>
      <c r="Z2714" s="1">
        <v>31782</v>
      </c>
      <c r="AA2714" t="s">
        <v>1888</v>
      </c>
      <c r="AB2714">
        <v>30</v>
      </c>
      <c r="AC2714" t="s">
        <v>358</v>
      </c>
      <c r="AD2714" t="s">
        <v>491</v>
      </c>
      <c r="AF2714" t="s">
        <v>517</v>
      </c>
      <c r="AG2714" t="s">
        <v>517</v>
      </c>
      <c r="AH2714" t="s">
        <v>517</v>
      </c>
      <c r="AI2714" t="s">
        <v>517</v>
      </c>
      <c r="AJ2714" t="s">
        <v>517</v>
      </c>
    </row>
    <row r="2715" spans="1:36" x14ac:dyDescent="0.25">
      <c r="A2715" s="13" t="s">
        <v>15163</v>
      </c>
      <c r="B2715" s="1">
        <v>42841</v>
      </c>
      <c r="C2715" s="2">
        <v>0.74108796296296298</v>
      </c>
      <c r="D2715" t="s">
        <v>12417</v>
      </c>
      <c r="E2715" t="s">
        <v>116</v>
      </c>
      <c r="F2715" t="s">
        <v>12418</v>
      </c>
      <c r="G2715" s="14" t="s">
        <v>12419</v>
      </c>
      <c r="H2715" s="14" t="s">
        <v>12420</v>
      </c>
      <c r="I2715" t="s">
        <v>23</v>
      </c>
      <c r="K2715">
        <v>4</v>
      </c>
      <c r="L2715">
        <v>16</v>
      </c>
      <c r="M2715">
        <v>17</v>
      </c>
      <c r="N2715">
        <v>1</v>
      </c>
      <c r="O2715" t="s">
        <v>12415</v>
      </c>
      <c r="P2715" t="s">
        <v>517</v>
      </c>
      <c r="Q2715" t="s">
        <v>517</v>
      </c>
      <c r="R2715" t="s">
        <v>517</v>
      </c>
      <c r="S2715" t="s">
        <v>517</v>
      </c>
      <c r="T2715" t="s">
        <v>517</v>
      </c>
      <c r="U2715" t="s">
        <v>517</v>
      </c>
      <c r="V2715" t="s">
        <v>517</v>
      </c>
      <c r="W2715" t="s">
        <v>589</v>
      </c>
      <c r="X2715" t="s">
        <v>849</v>
      </c>
      <c r="Y2715" t="s">
        <v>517</v>
      </c>
      <c r="Z2715" s="1" t="s">
        <v>517</v>
      </c>
      <c r="AA2715" t="s">
        <v>529</v>
      </c>
      <c r="AB2715" t="s">
        <v>517</v>
      </c>
      <c r="AC2715" t="s">
        <v>358</v>
      </c>
      <c r="AD2715" t="s">
        <v>517</v>
      </c>
      <c r="AF2715" t="s">
        <v>517</v>
      </c>
      <c r="AG2715" t="s">
        <v>517</v>
      </c>
      <c r="AH2715" t="s">
        <v>517</v>
      </c>
      <c r="AI2715" t="s">
        <v>517</v>
      </c>
      <c r="AJ2715" t="s">
        <v>517</v>
      </c>
    </row>
    <row r="2716" spans="1:36" x14ac:dyDescent="0.25">
      <c r="A2716" s="13" t="s">
        <v>15164</v>
      </c>
      <c r="B2716" s="1">
        <v>42841</v>
      </c>
      <c r="C2716" s="2">
        <v>0.82315972222222233</v>
      </c>
      <c r="D2716" t="s">
        <v>725</v>
      </c>
      <c r="E2716" t="s">
        <v>22</v>
      </c>
      <c r="F2716" t="s">
        <v>15165</v>
      </c>
      <c r="G2716" s="14" t="s">
        <v>15166</v>
      </c>
      <c r="H2716" s="14" t="s">
        <v>15167</v>
      </c>
      <c r="I2716" t="s">
        <v>23</v>
      </c>
      <c r="K2716">
        <v>4</v>
      </c>
      <c r="L2716">
        <v>16</v>
      </c>
      <c r="M2716">
        <v>19</v>
      </c>
      <c r="N2716">
        <v>1</v>
      </c>
      <c r="O2716" t="s">
        <v>517</v>
      </c>
      <c r="P2716" t="s">
        <v>517</v>
      </c>
      <c r="Q2716" t="s">
        <v>517</v>
      </c>
      <c r="R2716" t="s">
        <v>517</v>
      </c>
      <c r="S2716" t="s">
        <v>517</v>
      </c>
      <c r="T2716" t="s">
        <v>517</v>
      </c>
      <c r="U2716" t="s">
        <v>517</v>
      </c>
      <c r="V2716" t="s">
        <v>517</v>
      </c>
      <c r="W2716" t="s">
        <v>517</v>
      </c>
      <c r="X2716" t="s">
        <v>517</v>
      </c>
      <c r="Y2716" t="s">
        <v>15168</v>
      </c>
      <c r="Z2716" s="1">
        <v>34948</v>
      </c>
      <c r="AA2716" t="s">
        <v>529</v>
      </c>
      <c r="AB2716">
        <v>21</v>
      </c>
      <c r="AC2716" t="s">
        <v>358</v>
      </c>
      <c r="AD2716" t="s">
        <v>505</v>
      </c>
      <c r="AF2716" t="s">
        <v>517</v>
      </c>
      <c r="AG2716" t="s">
        <v>517</v>
      </c>
      <c r="AH2716" t="s">
        <v>517</v>
      </c>
      <c r="AI2716" t="s">
        <v>517</v>
      </c>
      <c r="AJ2716" t="s">
        <v>517</v>
      </c>
    </row>
    <row r="2717" spans="1:36" x14ac:dyDescent="0.25">
      <c r="A2717" s="13" t="s">
        <v>15170</v>
      </c>
      <c r="B2717" s="1">
        <v>42841</v>
      </c>
      <c r="C2717" s="2">
        <v>0.84209490740740733</v>
      </c>
      <c r="D2717" t="s">
        <v>15171</v>
      </c>
      <c r="E2717" t="s">
        <v>22</v>
      </c>
      <c r="F2717" t="s">
        <v>15172</v>
      </c>
      <c r="G2717" s="14" t="s">
        <v>15173</v>
      </c>
      <c r="H2717" s="14" t="s">
        <v>15174</v>
      </c>
      <c r="I2717" t="s">
        <v>23</v>
      </c>
      <c r="K2717">
        <v>4</v>
      </c>
      <c r="L2717">
        <v>16</v>
      </c>
      <c r="M2717">
        <v>20</v>
      </c>
      <c r="N2717">
        <v>1</v>
      </c>
      <c r="O2717" t="s">
        <v>15169</v>
      </c>
      <c r="P2717" t="s">
        <v>517</v>
      </c>
      <c r="Q2717" t="s">
        <v>517</v>
      </c>
      <c r="R2717" t="s">
        <v>517</v>
      </c>
      <c r="S2717" t="s">
        <v>517</v>
      </c>
      <c r="T2717" t="s">
        <v>517</v>
      </c>
      <c r="U2717" t="s">
        <v>517</v>
      </c>
      <c r="V2717" t="s">
        <v>517</v>
      </c>
      <c r="W2717" t="s">
        <v>589</v>
      </c>
      <c r="X2717" t="s">
        <v>590</v>
      </c>
      <c r="Y2717" t="s">
        <v>15175</v>
      </c>
      <c r="Z2717" s="1">
        <v>20831</v>
      </c>
      <c r="AA2717" t="s">
        <v>10517</v>
      </c>
      <c r="AB2717">
        <v>60</v>
      </c>
      <c r="AC2717" t="s">
        <v>358</v>
      </c>
      <c r="AD2717" t="s">
        <v>482</v>
      </c>
      <c r="AF2717" t="s">
        <v>517</v>
      </c>
      <c r="AG2717" t="s">
        <v>517</v>
      </c>
      <c r="AH2717" t="s">
        <v>517</v>
      </c>
      <c r="AI2717" t="s">
        <v>517</v>
      </c>
      <c r="AJ2717" t="s">
        <v>517</v>
      </c>
    </row>
    <row r="2718" spans="1:36" x14ac:dyDescent="0.25">
      <c r="A2718" s="13" t="s">
        <v>15177</v>
      </c>
      <c r="B2718" s="1">
        <v>42841</v>
      </c>
      <c r="C2718" s="2">
        <v>0.84984953703703703</v>
      </c>
      <c r="D2718" t="s">
        <v>15178</v>
      </c>
      <c r="E2718" t="s">
        <v>22</v>
      </c>
      <c r="F2718" t="s">
        <v>15179</v>
      </c>
      <c r="G2718" t="s">
        <v>15180</v>
      </c>
      <c r="H2718" t="s">
        <v>15181</v>
      </c>
      <c r="I2718" t="s">
        <v>21</v>
      </c>
      <c r="K2718">
        <v>4</v>
      </c>
      <c r="L2718">
        <v>16</v>
      </c>
      <c r="M2718">
        <v>20</v>
      </c>
      <c r="N2718">
        <v>1</v>
      </c>
      <c r="O2718" t="s">
        <v>15176</v>
      </c>
      <c r="P2718" t="s">
        <v>517</v>
      </c>
      <c r="Q2718" t="s">
        <v>517</v>
      </c>
      <c r="R2718" t="s">
        <v>517</v>
      </c>
      <c r="S2718" t="s">
        <v>517</v>
      </c>
      <c r="T2718" t="s">
        <v>517</v>
      </c>
      <c r="U2718" t="s">
        <v>517</v>
      </c>
      <c r="V2718" t="s">
        <v>517</v>
      </c>
      <c r="W2718" t="s">
        <v>589</v>
      </c>
      <c r="X2718" t="s">
        <v>590</v>
      </c>
      <c r="Y2718" t="s">
        <v>1772</v>
      </c>
      <c r="Z2718">
        <v>31413</v>
      </c>
      <c r="AA2718" t="s">
        <v>15182</v>
      </c>
      <c r="AB2718">
        <v>31</v>
      </c>
      <c r="AC2718" t="s">
        <v>358</v>
      </c>
      <c r="AD2718" t="s">
        <v>482</v>
      </c>
      <c r="AF2718" t="s">
        <v>517</v>
      </c>
      <c r="AG2718" t="s">
        <v>517</v>
      </c>
      <c r="AH2718" t="s">
        <v>517</v>
      </c>
      <c r="AI2718" t="s">
        <v>517</v>
      </c>
      <c r="AJ2718" t="s">
        <v>517</v>
      </c>
    </row>
    <row r="2719" spans="1:36" x14ac:dyDescent="0.25">
      <c r="A2719" s="13" t="s">
        <v>15184</v>
      </c>
      <c r="B2719" s="1">
        <v>42841</v>
      </c>
      <c r="C2719" s="2">
        <v>0.87686342592592592</v>
      </c>
      <c r="D2719" t="s">
        <v>6211</v>
      </c>
      <c r="E2719" t="s">
        <v>22</v>
      </c>
      <c r="F2719" t="s">
        <v>8826</v>
      </c>
      <c r="G2719" s="14" t="s">
        <v>15185</v>
      </c>
      <c r="H2719" s="14" t="s">
        <v>15186</v>
      </c>
      <c r="I2719" t="s">
        <v>23</v>
      </c>
      <c r="K2719">
        <v>4</v>
      </c>
      <c r="L2719">
        <v>16</v>
      </c>
      <c r="M2719">
        <v>21</v>
      </c>
      <c r="N2719">
        <v>1</v>
      </c>
      <c r="O2719" t="s">
        <v>15183</v>
      </c>
      <c r="P2719" t="s">
        <v>517</v>
      </c>
      <c r="Q2719" t="s">
        <v>517</v>
      </c>
      <c r="R2719" t="s">
        <v>517</v>
      </c>
      <c r="S2719" t="s">
        <v>517</v>
      </c>
      <c r="T2719" t="s">
        <v>517</v>
      </c>
      <c r="U2719" t="s">
        <v>517</v>
      </c>
      <c r="V2719" t="s">
        <v>517</v>
      </c>
      <c r="W2719" t="s">
        <v>621</v>
      </c>
      <c r="X2719" t="s">
        <v>622</v>
      </c>
      <c r="Y2719" t="s">
        <v>517</v>
      </c>
      <c r="Z2719" s="1" t="s">
        <v>517</v>
      </c>
      <c r="AA2719" t="s">
        <v>6211</v>
      </c>
      <c r="AB2719" t="s">
        <v>517</v>
      </c>
      <c r="AC2719" t="s">
        <v>358</v>
      </c>
      <c r="AD2719" t="s">
        <v>517</v>
      </c>
      <c r="AF2719" t="s">
        <v>517</v>
      </c>
      <c r="AG2719" t="s">
        <v>517</v>
      </c>
      <c r="AH2719" t="s">
        <v>517</v>
      </c>
      <c r="AI2719" t="s">
        <v>517</v>
      </c>
      <c r="AJ2719" t="s">
        <v>517</v>
      </c>
    </row>
    <row r="2720" spans="1:36" x14ac:dyDescent="0.25">
      <c r="A2720" s="13" t="s">
        <v>15187</v>
      </c>
      <c r="B2720" s="1">
        <v>42841</v>
      </c>
      <c r="C2720" s="2">
        <v>0.94759259259259254</v>
      </c>
      <c r="D2720" t="s">
        <v>13721</v>
      </c>
      <c r="E2720" t="s">
        <v>22</v>
      </c>
      <c r="F2720" t="s">
        <v>13722</v>
      </c>
      <c r="G2720" s="14" t="s">
        <v>13723</v>
      </c>
      <c r="H2720" s="14" t="s">
        <v>13724</v>
      </c>
      <c r="I2720" t="s">
        <v>23</v>
      </c>
      <c r="K2720">
        <v>4</v>
      </c>
      <c r="L2720">
        <v>16</v>
      </c>
      <c r="M2720">
        <v>22</v>
      </c>
      <c r="N2720">
        <v>1</v>
      </c>
      <c r="O2720" t="s">
        <v>14233</v>
      </c>
      <c r="P2720" t="s">
        <v>517</v>
      </c>
      <c r="Q2720" t="s">
        <v>517</v>
      </c>
      <c r="R2720" t="s">
        <v>517</v>
      </c>
      <c r="S2720" t="s">
        <v>517</v>
      </c>
      <c r="T2720" t="s">
        <v>517</v>
      </c>
      <c r="U2720" t="s">
        <v>517</v>
      </c>
      <c r="V2720" t="s">
        <v>517</v>
      </c>
      <c r="W2720" t="s">
        <v>589</v>
      </c>
      <c r="X2720" t="s">
        <v>590</v>
      </c>
      <c r="Y2720" t="s">
        <v>3923</v>
      </c>
      <c r="Z2720" s="1">
        <v>31430</v>
      </c>
      <c r="AA2720" t="s">
        <v>879</v>
      </c>
      <c r="AB2720">
        <v>31</v>
      </c>
      <c r="AC2720" t="s">
        <v>357</v>
      </c>
      <c r="AD2720" t="s">
        <v>482</v>
      </c>
      <c r="AF2720" t="s">
        <v>517</v>
      </c>
      <c r="AG2720" t="s">
        <v>517</v>
      </c>
      <c r="AH2720" t="s">
        <v>517</v>
      </c>
      <c r="AI2720" t="s">
        <v>517</v>
      </c>
      <c r="AJ2720" t="s">
        <v>517</v>
      </c>
    </row>
    <row r="2721" spans="1:36" x14ac:dyDescent="0.25">
      <c r="A2721" s="13" t="s">
        <v>15189</v>
      </c>
      <c r="B2721" s="1">
        <v>42841</v>
      </c>
      <c r="C2721" s="2">
        <v>0.99741898148148145</v>
      </c>
      <c r="D2721" t="s">
        <v>15190</v>
      </c>
      <c r="E2721" t="s">
        <v>22</v>
      </c>
      <c r="F2721" t="s">
        <v>15191</v>
      </c>
      <c r="G2721" s="14" t="s">
        <v>15192</v>
      </c>
      <c r="H2721" s="14" t="s">
        <v>15193</v>
      </c>
      <c r="I2721" t="s">
        <v>23</v>
      </c>
      <c r="K2721">
        <v>4</v>
      </c>
      <c r="L2721">
        <v>16</v>
      </c>
      <c r="M2721">
        <v>23</v>
      </c>
      <c r="N2721">
        <v>1</v>
      </c>
      <c r="O2721" t="s">
        <v>15188</v>
      </c>
      <c r="P2721" t="s">
        <v>517</v>
      </c>
      <c r="Q2721" t="s">
        <v>517</v>
      </c>
      <c r="R2721" t="s">
        <v>517</v>
      </c>
      <c r="S2721" t="s">
        <v>517</v>
      </c>
      <c r="T2721" t="s">
        <v>517</v>
      </c>
      <c r="U2721" t="s">
        <v>517</v>
      </c>
      <c r="V2721" t="s">
        <v>517</v>
      </c>
      <c r="W2721" t="s">
        <v>476</v>
      </c>
      <c r="X2721" t="s">
        <v>846</v>
      </c>
      <c r="Y2721" t="s">
        <v>15194</v>
      </c>
      <c r="Z2721" s="1">
        <v>30488</v>
      </c>
      <c r="AA2721" t="s">
        <v>674</v>
      </c>
      <c r="AB2721">
        <v>33</v>
      </c>
      <c r="AC2721" t="s">
        <v>358</v>
      </c>
      <c r="AD2721" t="s">
        <v>482</v>
      </c>
      <c r="AF2721" t="s">
        <v>517</v>
      </c>
      <c r="AG2721" t="s">
        <v>8295</v>
      </c>
      <c r="AH2721" t="s">
        <v>517</v>
      </c>
      <c r="AI2721" t="s">
        <v>517</v>
      </c>
      <c r="AJ2721" t="s">
        <v>517</v>
      </c>
    </row>
    <row r="2722" spans="1:36" x14ac:dyDescent="0.25">
      <c r="A2722" s="13" t="s">
        <v>15196</v>
      </c>
      <c r="B2722" s="1">
        <v>42842</v>
      </c>
      <c r="C2722" s="2">
        <v>8.6111111111111124E-2</v>
      </c>
      <c r="D2722" t="s">
        <v>15197</v>
      </c>
      <c r="E2722" t="s">
        <v>22</v>
      </c>
      <c r="F2722" t="s">
        <v>15198</v>
      </c>
      <c r="G2722" s="14" t="s">
        <v>15199</v>
      </c>
      <c r="H2722" s="14" t="s">
        <v>15200</v>
      </c>
      <c r="I2722" t="s">
        <v>23</v>
      </c>
      <c r="K2722">
        <v>4</v>
      </c>
      <c r="L2722">
        <v>17</v>
      </c>
      <c r="M2722">
        <v>2</v>
      </c>
      <c r="N2722">
        <v>2</v>
      </c>
      <c r="O2722" t="s">
        <v>15195</v>
      </c>
      <c r="P2722" t="s">
        <v>517</v>
      </c>
      <c r="Q2722" t="s">
        <v>517</v>
      </c>
      <c r="R2722" t="s">
        <v>517</v>
      </c>
      <c r="S2722" t="s">
        <v>517</v>
      </c>
      <c r="T2722" t="s">
        <v>517</v>
      </c>
      <c r="U2722" t="s">
        <v>517</v>
      </c>
      <c r="V2722" t="s">
        <v>517</v>
      </c>
      <c r="W2722" t="s">
        <v>476</v>
      </c>
      <c r="X2722" t="s">
        <v>846</v>
      </c>
      <c r="Y2722" t="s">
        <v>15201</v>
      </c>
      <c r="Z2722" s="1">
        <v>35925</v>
      </c>
      <c r="AA2722" t="s">
        <v>2215</v>
      </c>
      <c r="AB2722">
        <v>18</v>
      </c>
      <c r="AC2722" t="s">
        <v>358</v>
      </c>
      <c r="AD2722" t="s">
        <v>499</v>
      </c>
      <c r="AF2722" t="s">
        <v>8253</v>
      </c>
      <c r="AG2722" t="s">
        <v>8313</v>
      </c>
      <c r="AH2722" t="s">
        <v>8254</v>
      </c>
      <c r="AI2722" t="s">
        <v>517</v>
      </c>
      <c r="AJ2722" t="s">
        <v>517</v>
      </c>
    </row>
    <row r="2723" spans="1:36" x14ac:dyDescent="0.25">
      <c r="A2723" s="13" t="s">
        <v>15202</v>
      </c>
      <c r="B2723" s="1">
        <v>42842</v>
      </c>
      <c r="C2723" s="2">
        <v>6.8113425925925938E-2</v>
      </c>
      <c r="D2723" t="s">
        <v>15203</v>
      </c>
      <c r="E2723" t="s">
        <v>22</v>
      </c>
      <c r="F2723" t="s">
        <v>15110</v>
      </c>
      <c r="G2723" s="14" t="s">
        <v>15111</v>
      </c>
      <c r="H2723" s="14" t="s">
        <v>15204</v>
      </c>
      <c r="I2723" t="s">
        <v>23</v>
      </c>
      <c r="K2723">
        <v>4</v>
      </c>
      <c r="L2723">
        <v>17</v>
      </c>
      <c r="M2723">
        <v>1</v>
      </c>
      <c r="N2723">
        <v>2</v>
      </c>
      <c r="O2723" t="s">
        <v>15107</v>
      </c>
      <c r="P2723" t="s">
        <v>517</v>
      </c>
      <c r="Q2723" t="s">
        <v>517</v>
      </c>
      <c r="R2723" t="s">
        <v>517</v>
      </c>
      <c r="S2723" t="s">
        <v>517</v>
      </c>
      <c r="T2723" t="s">
        <v>517</v>
      </c>
      <c r="U2723" t="s">
        <v>517</v>
      </c>
      <c r="V2723" t="s">
        <v>517</v>
      </c>
      <c r="W2723" t="s">
        <v>858</v>
      </c>
      <c r="X2723" t="s">
        <v>850</v>
      </c>
      <c r="Y2723" t="s">
        <v>15113</v>
      </c>
      <c r="Z2723" s="1">
        <v>28640</v>
      </c>
      <c r="AA2723" t="s">
        <v>15205</v>
      </c>
      <c r="AB2723">
        <v>38</v>
      </c>
      <c r="AC2723" t="s">
        <v>358</v>
      </c>
      <c r="AD2723" t="s">
        <v>501</v>
      </c>
      <c r="AF2723" t="s">
        <v>517</v>
      </c>
      <c r="AG2723" t="s">
        <v>517</v>
      </c>
      <c r="AH2723" t="s">
        <v>517</v>
      </c>
      <c r="AI2723" t="s">
        <v>517</v>
      </c>
      <c r="AJ2723" t="s">
        <v>517</v>
      </c>
    </row>
    <row r="2724" spans="1:36" x14ac:dyDescent="0.25">
      <c r="A2724" s="13" t="s">
        <v>15206</v>
      </c>
      <c r="B2724" s="1">
        <v>42842</v>
      </c>
      <c r="C2724" s="2">
        <v>9.7685185185185194E-2</v>
      </c>
      <c r="D2724" t="s">
        <v>15207</v>
      </c>
      <c r="E2724" t="s">
        <v>22</v>
      </c>
      <c r="F2724" t="s">
        <v>15208</v>
      </c>
      <c r="G2724" s="14" t="s">
        <v>15209</v>
      </c>
      <c r="H2724" s="14" t="s">
        <v>15210</v>
      </c>
      <c r="I2724" t="s">
        <v>25</v>
      </c>
      <c r="K2724">
        <v>4</v>
      </c>
      <c r="L2724">
        <v>17</v>
      </c>
      <c r="M2724">
        <v>2</v>
      </c>
      <c r="N2724">
        <v>2</v>
      </c>
      <c r="O2724" t="s">
        <v>517</v>
      </c>
      <c r="P2724" t="s">
        <v>517</v>
      </c>
      <c r="Q2724" t="s">
        <v>517</v>
      </c>
      <c r="R2724" t="s">
        <v>517</v>
      </c>
      <c r="S2724" t="s">
        <v>517</v>
      </c>
      <c r="T2724" t="s">
        <v>517</v>
      </c>
      <c r="U2724" t="s">
        <v>517</v>
      </c>
      <c r="V2724" t="s">
        <v>517</v>
      </c>
      <c r="W2724" t="s">
        <v>517</v>
      </c>
      <c r="X2724" t="s">
        <v>517</v>
      </c>
      <c r="Y2724" t="s">
        <v>15211</v>
      </c>
      <c r="Z2724" s="1">
        <v>33439</v>
      </c>
      <c r="AA2724" t="s">
        <v>978</v>
      </c>
      <c r="AB2724">
        <v>25</v>
      </c>
      <c r="AC2724" t="s">
        <v>358</v>
      </c>
      <c r="AD2724" t="s">
        <v>505</v>
      </c>
      <c r="AF2724" t="s">
        <v>8259</v>
      </c>
      <c r="AG2724" t="s">
        <v>8295</v>
      </c>
      <c r="AH2724" t="s">
        <v>517</v>
      </c>
      <c r="AI2724" t="s">
        <v>517</v>
      </c>
      <c r="AJ2724" t="s">
        <v>517</v>
      </c>
    </row>
    <row r="2725" spans="1:36" x14ac:dyDescent="0.25">
      <c r="A2725" s="13" t="s">
        <v>15213</v>
      </c>
      <c r="B2725" s="1">
        <v>42842</v>
      </c>
      <c r="C2725" s="2">
        <v>0.12878472222222223</v>
      </c>
      <c r="D2725" t="s">
        <v>4176</v>
      </c>
      <c r="E2725" t="s">
        <v>22</v>
      </c>
      <c r="F2725" t="s">
        <v>15214</v>
      </c>
      <c r="G2725" s="14" t="s">
        <v>15215</v>
      </c>
      <c r="H2725" s="14" t="s">
        <v>15216</v>
      </c>
      <c r="I2725" t="s">
        <v>23</v>
      </c>
      <c r="K2725">
        <v>4</v>
      </c>
      <c r="L2725">
        <v>17</v>
      </c>
      <c r="M2725">
        <v>3</v>
      </c>
      <c r="N2725">
        <v>2</v>
      </c>
      <c r="O2725" t="s">
        <v>15212</v>
      </c>
      <c r="P2725" t="s">
        <v>517</v>
      </c>
      <c r="Q2725" t="s">
        <v>517</v>
      </c>
      <c r="R2725" t="s">
        <v>517</v>
      </c>
      <c r="S2725" t="s">
        <v>517</v>
      </c>
      <c r="T2725" t="s">
        <v>517</v>
      </c>
      <c r="U2725" t="s">
        <v>517</v>
      </c>
      <c r="V2725" t="s">
        <v>517</v>
      </c>
      <c r="W2725" t="s">
        <v>526</v>
      </c>
      <c r="X2725" t="s">
        <v>527</v>
      </c>
      <c r="Y2725" t="s">
        <v>11477</v>
      </c>
      <c r="Z2725" s="1">
        <v>35218</v>
      </c>
      <c r="AA2725" t="s">
        <v>4176</v>
      </c>
      <c r="AB2725">
        <v>20</v>
      </c>
      <c r="AC2725" t="s">
        <v>358</v>
      </c>
      <c r="AD2725" t="s">
        <v>482</v>
      </c>
      <c r="AF2725" t="s">
        <v>517</v>
      </c>
      <c r="AG2725" t="s">
        <v>517</v>
      </c>
      <c r="AH2725" t="s">
        <v>517</v>
      </c>
      <c r="AI2725" t="s">
        <v>517</v>
      </c>
      <c r="AJ2725" t="s">
        <v>517</v>
      </c>
    </row>
    <row r="2726" spans="1:36" x14ac:dyDescent="0.25">
      <c r="A2726" s="13" t="s">
        <v>15217</v>
      </c>
      <c r="B2726" s="1">
        <v>42842</v>
      </c>
      <c r="C2726" s="2">
        <v>0.35351851851851851</v>
      </c>
      <c r="D2726" t="s">
        <v>15218</v>
      </c>
      <c r="E2726" t="s">
        <v>22</v>
      </c>
      <c r="F2726" t="s">
        <v>15219</v>
      </c>
      <c r="G2726" t="s">
        <v>15220</v>
      </c>
      <c r="H2726" t="s">
        <v>15221</v>
      </c>
      <c r="I2726" t="s">
        <v>21</v>
      </c>
      <c r="K2726">
        <v>4</v>
      </c>
      <c r="L2726">
        <v>17</v>
      </c>
      <c r="M2726">
        <v>8</v>
      </c>
      <c r="N2726">
        <v>2</v>
      </c>
      <c r="O2726" t="s">
        <v>517</v>
      </c>
      <c r="P2726" t="s">
        <v>517</v>
      </c>
      <c r="Q2726" t="s">
        <v>517</v>
      </c>
      <c r="R2726" t="s">
        <v>517</v>
      </c>
      <c r="S2726" t="s">
        <v>517</v>
      </c>
      <c r="T2726" t="s">
        <v>517</v>
      </c>
      <c r="U2726" t="s">
        <v>517</v>
      </c>
      <c r="V2726" t="s">
        <v>517</v>
      </c>
      <c r="W2726" t="s">
        <v>517</v>
      </c>
      <c r="X2726" t="s">
        <v>517</v>
      </c>
      <c r="Y2726" t="s">
        <v>15222</v>
      </c>
      <c r="Z2726">
        <v>28675</v>
      </c>
      <c r="AA2726" t="s">
        <v>1041</v>
      </c>
      <c r="AB2726">
        <v>38</v>
      </c>
      <c r="AC2726" t="s">
        <v>357</v>
      </c>
      <c r="AD2726" t="s">
        <v>482</v>
      </c>
      <c r="AF2726" t="s">
        <v>8263</v>
      </c>
      <c r="AG2726" t="s">
        <v>8296</v>
      </c>
      <c r="AH2726" t="s">
        <v>8295</v>
      </c>
      <c r="AI2726" t="s">
        <v>517</v>
      </c>
      <c r="AJ2726" t="s">
        <v>517</v>
      </c>
    </row>
    <row r="2727" spans="1:36" x14ac:dyDescent="0.25">
      <c r="A2727" s="13" t="s">
        <v>15224</v>
      </c>
      <c r="B2727" s="1">
        <v>42842</v>
      </c>
      <c r="C2727" s="2">
        <v>0.50472222222222218</v>
      </c>
      <c r="D2727" t="s">
        <v>5499</v>
      </c>
      <c r="E2727" t="s">
        <v>22</v>
      </c>
      <c r="F2727" t="s">
        <v>5500</v>
      </c>
      <c r="G2727" s="14" t="s">
        <v>5501</v>
      </c>
      <c r="H2727" s="14" t="s">
        <v>15225</v>
      </c>
      <c r="I2727" t="s">
        <v>23</v>
      </c>
      <c r="K2727">
        <v>4</v>
      </c>
      <c r="L2727">
        <v>17</v>
      </c>
      <c r="M2727">
        <v>12</v>
      </c>
      <c r="N2727">
        <v>2</v>
      </c>
      <c r="O2727" t="s">
        <v>15223</v>
      </c>
      <c r="P2727" t="s">
        <v>517</v>
      </c>
      <c r="Q2727" t="s">
        <v>517</v>
      </c>
      <c r="R2727" t="s">
        <v>517</v>
      </c>
      <c r="S2727" t="s">
        <v>517</v>
      </c>
      <c r="T2727" t="s">
        <v>517</v>
      </c>
      <c r="U2727" t="s">
        <v>517</v>
      </c>
      <c r="V2727" t="s">
        <v>517</v>
      </c>
      <c r="W2727" t="s">
        <v>476</v>
      </c>
      <c r="X2727" t="s">
        <v>477</v>
      </c>
      <c r="Y2727" t="s">
        <v>5503</v>
      </c>
      <c r="Z2727" s="1">
        <v>32427</v>
      </c>
      <c r="AA2727" t="s">
        <v>990</v>
      </c>
      <c r="AB2727">
        <v>28</v>
      </c>
      <c r="AC2727" t="s">
        <v>358</v>
      </c>
      <c r="AD2727" t="s">
        <v>496</v>
      </c>
      <c r="AF2727" t="s">
        <v>8313</v>
      </c>
      <c r="AG2727" t="s">
        <v>8260</v>
      </c>
      <c r="AH2727" t="s">
        <v>517</v>
      </c>
      <c r="AI2727" t="s">
        <v>517</v>
      </c>
      <c r="AJ2727" t="s">
        <v>517</v>
      </c>
    </row>
    <row r="2728" spans="1:36" x14ac:dyDescent="0.25">
      <c r="A2728" s="13" t="s">
        <v>15227</v>
      </c>
      <c r="B2728" s="1">
        <v>42842</v>
      </c>
      <c r="C2728" s="2">
        <v>0.57177083333333334</v>
      </c>
      <c r="D2728" t="s">
        <v>15228</v>
      </c>
      <c r="E2728" t="s">
        <v>22</v>
      </c>
      <c r="F2728" t="s">
        <v>15229</v>
      </c>
      <c r="G2728" s="14" t="s">
        <v>15230</v>
      </c>
      <c r="H2728" s="14" t="s">
        <v>15231</v>
      </c>
      <c r="I2728" t="s">
        <v>23</v>
      </c>
      <c r="K2728">
        <v>4</v>
      </c>
      <c r="L2728">
        <v>17</v>
      </c>
      <c r="M2728">
        <v>13</v>
      </c>
      <c r="N2728">
        <v>2</v>
      </c>
      <c r="O2728" t="s">
        <v>15226</v>
      </c>
      <c r="P2728" t="s">
        <v>517</v>
      </c>
      <c r="Q2728" t="s">
        <v>517</v>
      </c>
      <c r="R2728" t="s">
        <v>517</v>
      </c>
      <c r="S2728" t="s">
        <v>517</v>
      </c>
      <c r="T2728" t="s">
        <v>517</v>
      </c>
      <c r="U2728" t="s">
        <v>517</v>
      </c>
      <c r="V2728" t="s">
        <v>517</v>
      </c>
      <c r="W2728" t="s">
        <v>579</v>
      </c>
      <c r="X2728" t="s">
        <v>1016</v>
      </c>
      <c r="Y2728" t="s">
        <v>15232</v>
      </c>
      <c r="Z2728" s="1">
        <v>32314</v>
      </c>
      <c r="AA2728" t="s">
        <v>556</v>
      </c>
      <c r="AB2728">
        <v>28</v>
      </c>
      <c r="AC2728" t="s">
        <v>358</v>
      </c>
      <c r="AD2728" t="s">
        <v>509</v>
      </c>
      <c r="AF2728" t="s">
        <v>517</v>
      </c>
      <c r="AG2728" t="s">
        <v>517</v>
      </c>
      <c r="AH2728" t="s">
        <v>517</v>
      </c>
      <c r="AI2728" t="s">
        <v>517</v>
      </c>
      <c r="AJ2728" t="s">
        <v>517</v>
      </c>
    </row>
    <row r="2729" spans="1:36" x14ac:dyDescent="0.25">
      <c r="A2729" s="13" t="s">
        <v>15234</v>
      </c>
      <c r="B2729" s="1">
        <v>42842</v>
      </c>
      <c r="C2729" s="2">
        <v>0.60273148148148148</v>
      </c>
      <c r="D2729" t="s">
        <v>15235</v>
      </c>
      <c r="E2729" t="s">
        <v>22</v>
      </c>
      <c r="F2729" t="s">
        <v>15236</v>
      </c>
      <c r="G2729" s="14" t="s">
        <v>15237</v>
      </c>
      <c r="H2729" s="14" t="s">
        <v>15238</v>
      </c>
      <c r="I2729" t="s">
        <v>21</v>
      </c>
      <c r="K2729">
        <v>4</v>
      </c>
      <c r="L2729">
        <v>17</v>
      </c>
      <c r="M2729">
        <v>14</v>
      </c>
      <c r="N2729">
        <v>2</v>
      </c>
      <c r="O2729" t="s">
        <v>15233</v>
      </c>
      <c r="P2729" t="s">
        <v>517</v>
      </c>
      <c r="Q2729" t="s">
        <v>517</v>
      </c>
      <c r="R2729" t="s">
        <v>517</v>
      </c>
      <c r="S2729" t="s">
        <v>517</v>
      </c>
      <c r="T2729" t="s">
        <v>517</v>
      </c>
      <c r="U2729" t="s">
        <v>517</v>
      </c>
      <c r="V2729" t="s">
        <v>517</v>
      </c>
      <c r="W2729" t="s">
        <v>589</v>
      </c>
      <c r="X2729" t="s">
        <v>590</v>
      </c>
      <c r="Y2729" t="s">
        <v>15239</v>
      </c>
      <c r="Z2729" s="1">
        <v>27581</v>
      </c>
      <c r="AA2729" t="s">
        <v>1542</v>
      </c>
      <c r="AB2729">
        <v>41</v>
      </c>
      <c r="AC2729" t="s">
        <v>358</v>
      </c>
      <c r="AD2729" t="s">
        <v>482</v>
      </c>
      <c r="AF2729" t="s">
        <v>8304</v>
      </c>
      <c r="AG2729" t="s">
        <v>8263</v>
      </c>
      <c r="AH2729" t="s">
        <v>8266</v>
      </c>
      <c r="AI2729" t="s">
        <v>8282</v>
      </c>
      <c r="AJ2729" t="s">
        <v>8313</v>
      </c>
    </row>
    <row r="2730" spans="1:36" x14ac:dyDescent="0.25">
      <c r="A2730" s="13" t="s">
        <v>15240</v>
      </c>
      <c r="B2730" s="1">
        <v>42842</v>
      </c>
      <c r="C2730" s="2">
        <v>0.62741898148148145</v>
      </c>
      <c r="D2730" t="s">
        <v>12417</v>
      </c>
      <c r="E2730" t="s">
        <v>116</v>
      </c>
      <c r="F2730" t="s">
        <v>12418</v>
      </c>
      <c r="G2730" s="14" t="s">
        <v>12419</v>
      </c>
      <c r="H2730" s="14" t="s">
        <v>12420</v>
      </c>
      <c r="I2730" t="s">
        <v>23</v>
      </c>
      <c r="K2730">
        <v>4</v>
      </c>
      <c r="L2730">
        <v>17</v>
      </c>
      <c r="M2730">
        <v>15</v>
      </c>
      <c r="N2730">
        <v>2</v>
      </c>
      <c r="O2730" t="s">
        <v>12415</v>
      </c>
      <c r="P2730" t="s">
        <v>517</v>
      </c>
      <c r="Q2730" t="s">
        <v>517</v>
      </c>
      <c r="R2730" t="s">
        <v>517</v>
      </c>
      <c r="S2730" t="s">
        <v>517</v>
      </c>
      <c r="T2730" t="s">
        <v>517</v>
      </c>
      <c r="U2730" t="s">
        <v>517</v>
      </c>
      <c r="V2730" t="s">
        <v>517</v>
      </c>
      <c r="W2730" t="s">
        <v>589</v>
      </c>
      <c r="X2730" t="s">
        <v>849</v>
      </c>
      <c r="Y2730" t="s">
        <v>517</v>
      </c>
      <c r="Z2730" s="1" t="s">
        <v>517</v>
      </c>
      <c r="AA2730" t="s">
        <v>529</v>
      </c>
      <c r="AB2730" t="s">
        <v>517</v>
      </c>
      <c r="AC2730" t="s">
        <v>358</v>
      </c>
      <c r="AD2730" t="s">
        <v>517</v>
      </c>
      <c r="AF2730" t="s">
        <v>517</v>
      </c>
      <c r="AG2730" t="s">
        <v>517</v>
      </c>
      <c r="AH2730" t="s">
        <v>517</v>
      </c>
      <c r="AI2730" t="s">
        <v>517</v>
      </c>
      <c r="AJ2730" t="s">
        <v>517</v>
      </c>
    </row>
    <row r="2731" spans="1:36" x14ac:dyDescent="0.25">
      <c r="A2731" s="13" t="s">
        <v>15242</v>
      </c>
      <c r="B2731" s="1">
        <v>42842</v>
      </c>
      <c r="C2731" s="2">
        <v>0.67017361111111118</v>
      </c>
      <c r="D2731" t="s">
        <v>15243</v>
      </c>
      <c r="E2731" t="s">
        <v>15244</v>
      </c>
      <c r="F2731" t="s">
        <v>15245</v>
      </c>
      <c r="G2731" s="14" t="s">
        <v>15241</v>
      </c>
      <c r="H2731" s="14" t="s">
        <v>15246</v>
      </c>
      <c r="I2731" t="s">
        <v>23</v>
      </c>
      <c r="K2731">
        <v>4</v>
      </c>
      <c r="L2731">
        <v>17</v>
      </c>
      <c r="M2731">
        <v>16</v>
      </c>
      <c r="N2731">
        <v>2</v>
      </c>
      <c r="O2731" t="s">
        <v>15241</v>
      </c>
      <c r="P2731" t="s">
        <v>517</v>
      </c>
      <c r="Q2731" t="s">
        <v>517</v>
      </c>
      <c r="R2731" t="s">
        <v>517</v>
      </c>
      <c r="S2731" t="s">
        <v>517</v>
      </c>
      <c r="T2731" t="s">
        <v>517</v>
      </c>
      <c r="U2731" t="s">
        <v>517</v>
      </c>
      <c r="V2731" t="s">
        <v>517</v>
      </c>
      <c r="W2731" t="s">
        <v>1217</v>
      </c>
      <c r="X2731" t="s">
        <v>15247</v>
      </c>
      <c r="Y2731" t="s">
        <v>517</v>
      </c>
      <c r="Z2731" s="1" t="s">
        <v>517</v>
      </c>
      <c r="AA2731" t="s">
        <v>15248</v>
      </c>
      <c r="AB2731" t="s">
        <v>517</v>
      </c>
      <c r="AC2731" t="s">
        <v>357</v>
      </c>
      <c r="AD2731" t="s">
        <v>517</v>
      </c>
      <c r="AF2731" t="s">
        <v>517</v>
      </c>
      <c r="AG2731" t="s">
        <v>517</v>
      </c>
      <c r="AH2731" t="s">
        <v>517</v>
      </c>
      <c r="AI2731" t="s">
        <v>517</v>
      </c>
      <c r="AJ2731" t="s">
        <v>517</v>
      </c>
    </row>
    <row r="2732" spans="1:36" x14ac:dyDescent="0.25">
      <c r="A2732" s="13" t="s">
        <v>15250</v>
      </c>
      <c r="B2732" s="1">
        <v>42842</v>
      </c>
      <c r="C2732" s="2">
        <v>0.6771759259259259</v>
      </c>
      <c r="D2732" t="s">
        <v>15251</v>
      </c>
      <c r="E2732" t="s">
        <v>13516</v>
      </c>
      <c r="F2732" t="s">
        <v>15252</v>
      </c>
      <c r="G2732" s="14" t="s">
        <v>15253</v>
      </c>
      <c r="H2732" s="14" t="s">
        <v>15254</v>
      </c>
      <c r="I2732" t="s">
        <v>23</v>
      </c>
      <c r="K2732">
        <v>4</v>
      </c>
      <c r="L2732">
        <v>17</v>
      </c>
      <c r="M2732">
        <v>16</v>
      </c>
      <c r="N2732">
        <v>2</v>
      </c>
      <c r="O2732" t="s">
        <v>15249</v>
      </c>
      <c r="P2732" t="s">
        <v>517</v>
      </c>
      <c r="Q2732" t="s">
        <v>517</v>
      </c>
      <c r="R2732" t="s">
        <v>517</v>
      </c>
      <c r="S2732" t="s">
        <v>517</v>
      </c>
      <c r="T2732" t="s">
        <v>517</v>
      </c>
      <c r="U2732" t="s">
        <v>517</v>
      </c>
      <c r="V2732" t="s">
        <v>517</v>
      </c>
      <c r="W2732" t="s">
        <v>1939</v>
      </c>
      <c r="X2732" t="s">
        <v>579</v>
      </c>
      <c r="Y2732" t="s">
        <v>517</v>
      </c>
      <c r="Z2732" s="1" t="s">
        <v>517</v>
      </c>
      <c r="AA2732" t="s">
        <v>15255</v>
      </c>
      <c r="AB2732" t="s">
        <v>517</v>
      </c>
      <c r="AC2732" t="s">
        <v>357</v>
      </c>
      <c r="AD2732" t="s">
        <v>517</v>
      </c>
      <c r="AF2732" t="s">
        <v>517</v>
      </c>
      <c r="AG2732" t="s">
        <v>517</v>
      </c>
      <c r="AH2732" t="s">
        <v>517</v>
      </c>
      <c r="AI2732" t="s">
        <v>517</v>
      </c>
      <c r="AJ2732" t="s">
        <v>517</v>
      </c>
    </row>
    <row r="2733" spans="1:36" x14ac:dyDescent="0.25">
      <c r="A2733" s="13" t="s">
        <v>15256</v>
      </c>
      <c r="B2733" s="1">
        <v>42842</v>
      </c>
      <c r="C2733" s="2">
        <v>0.70302083333333332</v>
      </c>
      <c r="D2733" t="s">
        <v>15257</v>
      </c>
      <c r="E2733" t="s">
        <v>22</v>
      </c>
      <c r="F2733" t="s">
        <v>15258</v>
      </c>
      <c r="G2733" s="14" t="s">
        <v>15259</v>
      </c>
      <c r="H2733" s="14" t="s">
        <v>15260</v>
      </c>
      <c r="I2733" t="s">
        <v>25</v>
      </c>
      <c r="K2733">
        <v>4</v>
      </c>
      <c r="L2733">
        <v>17</v>
      </c>
      <c r="M2733">
        <v>16</v>
      </c>
      <c r="N2733">
        <v>2</v>
      </c>
      <c r="O2733" t="s">
        <v>517</v>
      </c>
      <c r="P2733" t="s">
        <v>517</v>
      </c>
      <c r="Q2733" t="s">
        <v>517</v>
      </c>
      <c r="R2733" t="s">
        <v>517</v>
      </c>
      <c r="S2733" t="s">
        <v>517</v>
      </c>
      <c r="T2733" t="s">
        <v>517</v>
      </c>
      <c r="U2733" t="s">
        <v>517</v>
      </c>
      <c r="V2733" t="s">
        <v>517</v>
      </c>
      <c r="W2733" t="s">
        <v>517</v>
      </c>
      <c r="X2733" t="s">
        <v>517</v>
      </c>
      <c r="Y2733" t="s">
        <v>15261</v>
      </c>
      <c r="Z2733" s="1">
        <v>34365</v>
      </c>
      <c r="AA2733" t="s">
        <v>5608</v>
      </c>
      <c r="AB2733">
        <v>23</v>
      </c>
      <c r="AC2733" t="s">
        <v>358</v>
      </c>
      <c r="AD2733" t="s">
        <v>491</v>
      </c>
      <c r="AF2733" t="s">
        <v>517</v>
      </c>
      <c r="AG2733" t="s">
        <v>517</v>
      </c>
      <c r="AH2733" t="s">
        <v>517</v>
      </c>
      <c r="AI2733" t="s">
        <v>517</v>
      </c>
      <c r="AJ2733" t="s">
        <v>517</v>
      </c>
    </row>
    <row r="2734" spans="1:36" x14ac:dyDescent="0.25">
      <c r="A2734" s="13" t="s">
        <v>15262</v>
      </c>
      <c r="B2734" s="1">
        <v>42842</v>
      </c>
      <c r="C2734" s="2">
        <v>0.73622685185185188</v>
      </c>
      <c r="D2734" t="s">
        <v>15263</v>
      </c>
      <c r="E2734" t="s">
        <v>13837</v>
      </c>
      <c r="F2734" t="s">
        <v>15264</v>
      </c>
      <c r="G2734" t="s">
        <v>15265</v>
      </c>
      <c r="H2734" t="s">
        <v>15266</v>
      </c>
      <c r="I2734" t="s">
        <v>24</v>
      </c>
      <c r="K2734">
        <v>4</v>
      </c>
      <c r="L2734">
        <v>17</v>
      </c>
      <c r="M2734">
        <v>17</v>
      </c>
      <c r="N2734">
        <v>2</v>
      </c>
      <c r="O2734" t="s">
        <v>517</v>
      </c>
      <c r="P2734" t="s">
        <v>517</v>
      </c>
      <c r="Q2734" t="s">
        <v>517</v>
      </c>
      <c r="R2734" t="s">
        <v>517</v>
      </c>
      <c r="S2734" t="s">
        <v>517</v>
      </c>
      <c r="T2734" t="s">
        <v>517</v>
      </c>
      <c r="U2734" t="s">
        <v>517</v>
      </c>
      <c r="V2734" t="s">
        <v>517</v>
      </c>
      <c r="W2734" t="s">
        <v>517</v>
      </c>
      <c r="X2734" t="s">
        <v>517</v>
      </c>
      <c r="Y2734" t="s">
        <v>517</v>
      </c>
      <c r="Z2734" t="s">
        <v>517</v>
      </c>
      <c r="AA2734" t="s">
        <v>8506</v>
      </c>
      <c r="AB2734" t="s">
        <v>517</v>
      </c>
      <c r="AC2734" t="s">
        <v>358</v>
      </c>
      <c r="AD2734" t="s">
        <v>517</v>
      </c>
      <c r="AF2734" t="s">
        <v>8304</v>
      </c>
      <c r="AG2734" t="s">
        <v>8313</v>
      </c>
      <c r="AH2734" t="s">
        <v>517</v>
      </c>
      <c r="AI2734" t="s">
        <v>517</v>
      </c>
      <c r="AJ2734" t="s">
        <v>517</v>
      </c>
    </row>
    <row r="2735" spans="1:36" x14ac:dyDescent="0.25">
      <c r="A2735" s="13" t="s">
        <v>15268</v>
      </c>
      <c r="B2735" s="1">
        <v>42842</v>
      </c>
      <c r="C2735" s="2">
        <v>0.93004629629629632</v>
      </c>
      <c r="D2735" t="s">
        <v>15269</v>
      </c>
      <c r="E2735" t="s">
        <v>22</v>
      </c>
      <c r="F2735" t="s">
        <v>15267</v>
      </c>
      <c r="G2735" t="s">
        <v>15270</v>
      </c>
      <c r="H2735" t="s">
        <v>15271</v>
      </c>
      <c r="I2735" t="s">
        <v>24</v>
      </c>
      <c r="K2735">
        <v>4</v>
      </c>
      <c r="L2735">
        <v>17</v>
      </c>
      <c r="M2735">
        <v>22</v>
      </c>
      <c r="N2735">
        <v>2</v>
      </c>
      <c r="O2735" t="s">
        <v>15267</v>
      </c>
      <c r="P2735" t="s">
        <v>517</v>
      </c>
      <c r="Q2735" t="s">
        <v>517</v>
      </c>
      <c r="R2735" t="s">
        <v>517</v>
      </c>
      <c r="S2735" t="s">
        <v>517</v>
      </c>
      <c r="T2735" t="s">
        <v>517</v>
      </c>
      <c r="U2735" t="s">
        <v>517</v>
      </c>
      <c r="V2735" t="s">
        <v>517</v>
      </c>
      <c r="W2735" t="s">
        <v>2068</v>
      </c>
      <c r="X2735" t="s">
        <v>590</v>
      </c>
      <c r="Y2735" t="s">
        <v>15272</v>
      </c>
      <c r="Z2735">
        <v>27240</v>
      </c>
      <c r="AA2735" t="s">
        <v>15273</v>
      </c>
      <c r="AB2735">
        <v>42</v>
      </c>
      <c r="AC2735" t="s">
        <v>357</v>
      </c>
      <c r="AD2735" t="s">
        <v>496</v>
      </c>
      <c r="AF2735" t="s">
        <v>517</v>
      </c>
      <c r="AG2735" t="s">
        <v>517</v>
      </c>
      <c r="AH2735" t="s">
        <v>517</v>
      </c>
      <c r="AI2735" t="s">
        <v>517</v>
      </c>
      <c r="AJ2735" t="s">
        <v>517</v>
      </c>
    </row>
    <row r="2736" spans="1:36" x14ac:dyDescent="0.25">
      <c r="A2736" s="13" t="s">
        <v>15275</v>
      </c>
      <c r="B2736" s="1">
        <v>42844</v>
      </c>
      <c r="C2736" s="2">
        <v>0.58910879629629631</v>
      </c>
      <c r="D2736" t="s">
        <v>15276</v>
      </c>
      <c r="E2736" t="s">
        <v>116</v>
      </c>
      <c r="F2736" t="s">
        <v>15277</v>
      </c>
      <c r="G2736" s="14" t="s">
        <v>15278</v>
      </c>
      <c r="H2736" s="14" t="s">
        <v>15279</v>
      </c>
      <c r="I2736" t="s">
        <v>23</v>
      </c>
      <c r="K2736">
        <v>4</v>
      </c>
      <c r="L2736">
        <v>19</v>
      </c>
      <c r="M2736">
        <v>14</v>
      </c>
      <c r="N2736">
        <v>4</v>
      </c>
      <c r="O2736" t="s">
        <v>15274</v>
      </c>
      <c r="P2736" t="s">
        <v>517</v>
      </c>
      <c r="Q2736" t="s">
        <v>517</v>
      </c>
      <c r="R2736" t="s">
        <v>517</v>
      </c>
      <c r="S2736" t="s">
        <v>517</v>
      </c>
      <c r="T2736" t="s">
        <v>517</v>
      </c>
      <c r="U2736" t="s">
        <v>517</v>
      </c>
      <c r="V2736" t="s">
        <v>517</v>
      </c>
      <c r="W2736" t="s">
        <v>537</v>
      </c>
      <c r="X2736" t="s">
        <v>849</v>
      </c>
      <c r="Y2736" t="s">
        <v>15280</v>
      </c>
      <c r="Z2736" s="1">
        <v>30285</v>
      </c>
      <c r="AA2736" t="s">
        <v>546</v>
      </c>
      <c r="AB2736">
        <v>34</v>
      </c>
      <c r="AC2736" t="s">
        <v>358</v>
      </c>
      <c r="AD2736" t="s">
        <v>499</v>
      </c>
      <c r="AF2736" t="s">
        <v>517</v>
      </c>
      <c r="AG2736" t="s">
        <v>517</v>
      </c>
      <c r="AH2736" t="s">
        <v>517</v>
      </c>
      <c r="AI2736" t="s">
        <v>517</v>
      </c>
      <c r="AJ2736" t="s">
        <v>517</v>
      </c>
    </row>
    <row r="2737" spans="1:36" x14ac:dyDescent="0.25">
      <c r="A2737" s="13" t="s">
        <v>15281</v>
      </c>
      <c r="B2737" s="1">
        <v>42844</v>
      </c>
      <c r="C2737" s="2">
        <v>0.58590277777777777</v>
      </c>
      <c r="D2737" t="s">
        <v>13179</v>
      </c>
      <c r="E2737" t="s">
        <v>22</v>
      </c>
      <c r="F2737" t="s">
        <v>13180</v>
      </c>
      <c r="G2737" s="14" t="s">
        <v>13181</v>
      </c>
      <c r="H2737" s="14" t="s">
        <v>13182</v>
      </c>
      <c r="I2737" t="s">
        <v>21</v>
      </c>
      <c r="K2737">
        <v>4</v>
      </c>
      <c r="L2737">
        <v>19</v>
      </c>
      <c r="M2737">
        <v>14</v>
      </c>
      <c r="N2737">
        <v>4</v>
      </c>
      <c r="O2737" t="s">
        <v>517</v>
      </c>
      <c r="P2737" t="s">
        <v>517</v>
      </c>
      <c r="Q2737" t="s">
        <v>517</v>
      </c>
      <c r="R2737" t="s">
        <v>517</v>
      </c>
      <c r="S2737" t="s">
        <v>517</v>
      </c>
      <c r="T2737" t="s">
        <v>517</v>
      </c>
      <c r="U2737" t="s">
        <v>517</v>
      </c>
      <c r="V2737" t="s">
        <v>517</v>
      </c>
      <c r="W2737" t="s">
        <v>517</v>
      </c>
      <c r="X2737" t="s">
        <v>517</v>
      </c>
      <c r="Y2737" t="s">
        <v>13183</v>
      </c>
      <c r="Z2737" s="1">
        <v>31868</v>
      </c>
      <c r="AA2737" t="s">
        <v>7792</v>
      </c>
      <c r="AB2737">
        <v>30</v>
      </c>
      <c r="AC2737" t="s">
        <v>357</v>
      </c>
      <c r="AD2737" t="s">
        <v>483</v>
      </c>
      <c r="AF2737" t="s">
        <v>8254</v>
      </c>
      <c r="AG2737" t="s">
        <v>8263</v>
      </c>
      <c r="AH2737" t="s">
        <v>517</v>
      </c>
      <c r="AI2737" t="s">
        <v>517</v>
      </c>
      <c r="AJ2737" t="s">
        <v>517</v>
      </c>
    </row>
    <row r="2738" spans="1:36" x14ac:dyDescent="0.25">
      <c r="A2738" s="13" t="s">
        <v>15282</v>
      </c>
      <c r="B2738" s="1">
        <v>42844</v>
      </c>
      <c r="C2738" s="2">
        <v>0.58445601851851847</v>
      </c>
      <c r="D2738" t="s">
        <v>15283</v>
      </c>
      <c r="E2738" t="s">
        <v>22</v>
      </c>
      <c r="F2738" t="s">
        <v>15284</v>
      </c>
      <c r="G2738" s="14" t="s">
        <v>15285</v>
      </c>
      <c r="H2738" s="14" t="s">
        <v>15286</v>
      </c>
      <c r="I2738" t="s">
        <v>24</v>
      </c>
      <c r="K2738">
        <v>4</v>
      </c>
      <c r="L2738">
        <v>19</v>
      </c>
      <c r="M2738">
        <v>14</v>
      </c>
      <c r="N2738">
        <v>4</v>
      </c>
      <c r="O2738" t="s">
        <v>517</v>
      </c>
      <c r="P2738" t="s">
        <v>517</v>
      </c>
      <c r="Q2738" t="s">
        <v>517</v>
      </c>
      <c r="R2738" t="s">
        <v>517</v>
      </c>
      <c r="S2738" t="s">
        <v>517</v>
      </c>
      <c r="T2738" t="s">
        <v>517</v>
      </c>
      <c r="U2738" t="s">
        <v>517</v>
      </c>
      <c r="V2738" t="s">
        <v>517</v>
      </c>
      <c r="W2738" t="s">
        <v>517</v>
      </c>
      <c r="X2738" t="s">
        <v>517</v>
      </c>
      <c r="Y2738" t="s">
        <v>15287</v>
      </c>
      <c r="Z2738" s="1">
        <v>31504</v>
      </c>
      <c r="AA2738" t="s">
        <v>8349</v>
      </c>
      <c r="AB2738">
        <v>31</v>
      </c>
      <c r="AC2738" t="s">
        <v>357</v>
      </c>
      <c r="AD2738" t="s">
        <v>509</v>
      </c>
      <c r="AF2738" t="s">
        <v>8305</v>
      </c>
      <c r="AG2738" t="s">
        <v>8313</v>
      </c>
      <c r="AH2738" t="s">
        <v>517</v>
      </c>
      <c r="AI2738" t="s">
        <v>517</v>
      </c>
      <c r="AJ2738" t="s">
        <v>517</v>
      </c>
    </row>
    <row r="2739" spans="1:36" x14ac:dyDescent="0.25">
      <c r="A2739" s="13" t="s">
        <v>15288</v>
      </c>
      <c r="B2739" s="1">
        <v>42844</v>
      </c>
      <c r="C2739" s="2">
        <v>0.57788194444444441</v>
      </c>
      <c r="D2739" t="s">
        <v>15289</v>
      </c>
      <c r="E2739" t="s">
        <v>22</v>
      </c>
      <c r="F2739" t="s">
        <v>15290</v>
      </c>
      <c r="G2739" s="14" t="s">
        <v>15291</v>
      </c>
      <c r="H2739" s="14" t="s">
        <v>15292</v>
      </c>
      <c r="I2739" t="s">
        <v>21</v>
      </c>
      <c r="K2739">
        <v>4</v>
      </c>
      <c r="L2739">
        <v>19</v>
      </c>
      <c r="M2739">
        <v>13</v>
      </c>
      <c r="N2739">
        <v>4</v>
      </c>
      <c r="O2739" t="s">
        <v>517</v>
      </c>
      <c r="P2739" t="s">
        <v>517</v>
      </c>
      <c r="Q2739" t="s">
        <v>517</v>
      </c>
      <c r="R2739" t="s">
        <v>517</v>
      </c>
      <c r="S2739" t="s">
        <v>517</v>
      </c>
      <c r="T2739" t="s">
        <v>517</v>
      </c>
      <c r="U2739" t="s">
        <v>517</v>
      </c>
      <c r="V2739" t="s">
        <v>517</v>
      </c>
      <c r="W2739" t="s">
        <v>517</v>
      </c>
      <c r="X2739" t="s">
        <v>517</v>
      </c>
      <c r="Y2739" t="s">
        <v>15293</v>
      </c>
      <c r="Z2739" s="1">
        <v>21171</v>
      </c>
      <c r="AA2739" t="s">
        <v>637</v>
      </c>
      <c r="AB2739">
        <v>59</v>
      </c>
      <c r="AC2739" t="s">
        <v>357</v>
      </c>
      <c r="AD2739" t="s">
        <v>482</v>
      </c>
      <c r="AF2739" t="s">
        <v>8296</v>
      </c>
      <c r="AG2739" t="s">
        <v>8259</v>
      </c>
      <c r="AH2739" t="s">
        <v>517</v>
      </c>
      <c r="AI2739" t="s">
        <v>517</v>
      </c>
      <c r="AJ2739" t="s">
        <v>517</v>
      </c>
    </row>
    <row r="2740" spans="1:36" x14ac:dyDescent="0.25">
      <c r="A2740" s="13" t="s">
        <v>15294</v>
      </c>
      <c r="B2740" s="1">
        <v>42844</v>
      </c>
      <c r="C2740" s="2">
        <v>0.57078703703703704</v>
      </c>
      <c r="D2740" t="s">
        <v>15295</v>
      </c>
      <c r="E2740" t="s">
        <v>22</v>
      </c>
      <c r="F2740" t="s">
        <v>15296</v>
      </c>
      <c r="G2740" s="14" t="s">
        <v>15297</v>
      </c>
      <c r="H2740" s="14" t="s">
        <v>15298</v>
      </c>
      <c r="I2740" t="s">
        <v>23</v>
      </c>
      <c r="K2740">
        <v>4</v>
      </c>
      <c r="L2740">
        <v>19</v>
      </c>
      <c r="M2740">
        <v>13</v>
      </c>
      <c r="N2740">
        <v>4</v>
      </c>
      <c r="O2740" t="s">
        <v>517</v>
      </c>
      <c r="P2740" t="s">
        <v>517</v>
      </c>
      <c r="Q2740" t="s">
        <v>517</v>
      </c>
      <c r="R2740" t="s">
        <v>517</v>
      </c>
      <c r="S2740" t="s">
        <v>517</v>
      </c>
      <c r="T2740" t="s">
        <v>517</v>
      </c>
      <c r="U2740" t="s">
        <v>517</v>
      </c>
      <c r="V2740" t="s">
        <v>517</v>
      </c>
      <c r="W2740" t="s">
        <v>517</v>
      </c>
      <c r="X2740" t="s">
        <v>517</v>
      </c>
      <c r="Y2740" t="s">
        <v>15299</v>
      </c>
      <c r="Z2740" s="1">
        <v>33801</v>
      </c>
      <c r="AA2740" t="s">
        <v>10008</v>
      </c>
      <c r="AB2740">
        <v>24</v>
      </c>
      <c r="AC2740" t="s">
        <v>358</v>
      </c>
      <c r="AD2740" t="s">
        <v>486</v>
      </c>
      <c r="AF2740" t="s">
        <v>8260</v>
      </c>
      <c r="AG2740" t="s">
        <v>8253</v>
      </c>
      <c r="AH2740" t="s">
        <v>8266</v>
      </c>
      <c r="AI2740" t="s">
        <v>517</v>
      </c>
      <c r="AJ2740" t="s">
        <v>517</v>
      </c>
    </row>
    <row r="2741" spans="1:36" x14ac:dyDescent="0.25">
      <c r="A2741" s="13" t="s">
        <v>15301</v>
      </c>
      <c r="B2741" s="1">
        <v>42844</v>
      </c>
      <c r="C2741" s="2">
        <v>0.56138888888888883</v>
      </c>
      <c r="D2741" t="s">
        <v>12417</v>
      </c>
      <c r="E2741" t="s">
        <v>116</v>
      </c>
      <c r="F2741" t="s">
        <v>12418</v>
      </c>
      <c r="G2741" s="14" t="s">
        <v>12419</v>
      </c>
      <c r="H2741" s="14" t="s">
        <v>12420</v>
      </c>
      <c r="I2741" t="s">
        <v>24</v>
      </c>
      <c r="K2741">
        <v>4</v>
      </c>
      <c r="L2741">
        <v>19</v>
      </c>
      <c r="M2741">
        <v>13</v>
      </c>
      <c r="N2741">
        <v>4</v>
      </c>
      <c r="O2741" t="s">
        <v>15300</v>
      </c>
      <c r="P2741" t="s">
        <v>517</v>
      </c>
      <c r="Q2741" t="s">
        <v>517</v>
      </c>
      <c r="R2741" t="s">
        <v>517</v>
      </c>
      <c r="S2741" t="s">
        <v>517</v>
      </c>
      <c r="T2741" t="s">
        <v>517</v>
      </c>
      <c r="U2741" t="s">
        <v>517</v>
      </c>
      <c r="V2741" t="s">
        <v>517</v>
      </c>
      <c r="W2741" t="s">
        <v>589</v>
      </c>
      <c r="X2741" t="s">
        <v>849</v>
      </c>
      <c r="Y2741" t="s">
        <v>517</v>
      </c>
      <c r="Z2741" s="1" t="s">
        <v>517</v>
      </c>
      <c r="AA2741" t="s">
        <v>529</v>
      </c>
      <c r="AB2741" t="s">
        <v>517</v>
      </c>
      <c r="AC2741" t="s">
        <v>358</v>
      </c>
      <c r="AD2741" t="s">
        <v>517</v>
      </c>
      <c r="AF2741" t="s">
        <v>517</v>
      </c>
      <c r="AG2741" t="s">
        <v>517</v>
      </c>
      <c r="AH2741" t="s">
        <v>517</v>
      </c>
      <c r="AI2741" t="s">
        <v>517</v>
      </c>
      <c r="AJ2741" t="s">
        <v>517</v>
      </c>
    </row>
    <row r="2742" spans="1:36" x14ac:dyDescent="0.25">
      <c r="A2742" s="13" t="s">
        <v>15303</v>
      </c>
      <c r="B2742" s="1">
        <v>42844</v>
      </c>
      <c r="C2742" s="2">
        <v>0.56098379629629636</v>
      </c>
      <c r="D2742" t="s">
        <v>15304</v>
      </c>
      <c r="E2742" t="s">
        <v>22</v>
      </c>
      <c r="F2742" t="s">
        <v>15305</v>
      </c>
      <c r="G2742" s="14" t="s">
        <v>15306</v>
      </c>
      <c r="H2742" s="14" t="s">
        <v>15307</v>
      </c>
      <c r="I2742" t="s">
        <v>23</v>
      </c>
      <c r="K2742">
        <v>4</v>
      </c>
      <c r="L2742">
        <v>19</v>
      </c>
      <c r="M2742">
        <v>13</v>
      </c>
      <c r="N2742">
        <v>4</v>
      </c>
      <c r="O2742" t="s">
        <v>15302</v>
      </c>
      <c r="P2742" t="s">
        <v>517</v>
      </c>
      <c r="Q2742" t="s">
        <v>517</v>
      </c>
      <c r="R2742" t="s">
        <v>517</v>
      </c>
      <c r="S2742" t="s">
        <v>517</v>
      </c>
      <c r="T2742" t="s">
        <v>517</v>
      </c>
      <c r="U2742" t="s">
        <v>517</v>
      </c>
      <c r="V2742" t="s">
        <v>517</v>
      </c>
      <c r="W2742" t="s">
        <v>589</v>
      </c>
      <c r="X2742" t="s">
        <v>590</v>
      </c>
      <c r="Y2742" t="s">
        <v>517</v>
      </c>
      <c r="Z2742" s="1" t="s">
        <v>517</v>
      </c>
      <c r="AA2742" t="s">
        <v>582</v>
      </c>
      <c r="AB2742" t="s">
        <v>517</v>
      </c>
      <c r="AC2742" t="s">
        <v>358</v>
      </c>
      <c r="AD2742" t="s">
        <v>517</v>
      </c>
      <c r="AF2742" t="s">
        <v>517</v>
      </c>
      <c r="AG2742" t="s">
        <v>517</v>
      </c>
      <c r="AH2742" t="s">
        <v>517</v>
      </c>
      <c r="AI2742" t="s">
        <v>517</v>
      </c>
      <c r="AJ2742" t="s">
        <v>517</v>
      </c>
    </row>
    <row r="2743" spans="1:36" x14ac:dyDescent="0.25">
      <c r="A2743" s="13" t="s">
        <v>15308</v>
      </c>
      <c r="B2743" s="1">
        <v>42844</v>
      </c>
      <c r="C2743" s="2">
        <v>0.56054398148148155</v>
      </c>
      <c r="D2743" t="s">
        <v>12417</v>
      </c>
      <c r="E2743" t="s">
        <v>116</v>
      </c>
      <c r="F2743" t="s">
        <v>12418</v>
      </c>
      <c r="G2743" s="14" t="s">
        <v>12419</v>
      </c>
      <c r="H2743" s="14" t="s">
        <v>12420</v>
      </c>
      <c r="I2743" t="s">
        <v>23</v>
      </c>
      <c r="K2743">
        <v>4</v>
      </c>
      <c r="L2743">
        <v>19</v>
      </c>
      <c r="M2743">
        <v>13</v>
      </c>
      <c r="N2743">
        <v>4</v>
      </c>
      <c r="O2743" t="s">
        <v>15300</v>
      </c>
      <c r="P2743" t="s">
        <v>517</v>
      </c>
      <c r="Q2743" t="s">
        <v>517</v>
      </c>
      <c r="R2743" t="s">
        <v>517</v>
      </c>
      <c r="S2743" t="s">
        <v>517</v>
      </c>
      <c r="T2743" t="s">
        <v>517</v>
      </c>
      <c r="U2743" t="s">
        <v>517</v>
      </c>
      <c r="V2743" t="s">
        <v>517</v>
      </c>
      <c r="W2743" t="s">
        <v>589</v>
      </c>
      <c r="X2743" t="s">
        <v>849</v>
      </c>
      <c r="Y2743" t="s">
        <v>517</v>
      </c>
      <c r="Z2743" s="1" t="s">
        <v>517</v>
      </c>
      <c r="AA2743" t="s">
        <v>529</v>
      </c>
      <c r="AB2743" t="s">
        <v>517</v>
      </c>
      <c r="AC2743" t="s">
        <v>358</v>
      </c>
      <c r="AD2743" t="s">
        <v>517</v>
      </c>
      <c r="AF2743" t="s">
        <v>517</v>
      </c>
      <c r="AG2743" t="s">
        <v>517</v>
      </c>
      <c r="AH2743" t="s">
        <v>517</v>
      </c>
      <c r="AI2743" t="s">
        <v>517</v>
      </c>
      <c r="AJ2743" t="s">
        <v>517</v>
      </c>
    </row>
    <row r="2744" spans="1:36" x14ac:dyDescent="0.25">
      <c r="A2744" s="13" t="s">
        <v>15309</v>
      </c>
      <c r="B2744" s="1">
        <v>42844</v>
      </c>
      <c r="C2744" s="2">
        <v>0.53401620370370373</v>
      </c>
      <c r="D2744" t="s">
        <v>8131</v>
      </c>
      <c r="E2744" t="s">
        <v>22</v>
      </c>
      <c r="F2744" t="s">
        <v>4043</v>
      </c>
      <c r="G2744" s="14" t="s">
        <v>15310</v>
      </c>
      <c r="H2744" s="14" t="s">
        <v>15311</v>
      </c>
      <c r="I2744" t="s">
        <v>21</v>
      </c>
      <c r="K2744">
        <v>4</v>
      </c>
      <c r="L2744">
        <v>19</v>
      </c>
      <c r="M2744">
        <v>12</v>
      </c>
      <c r="N2744">
        <v>4</v>
      </c>
      <c r="O2744" t="s">
        <v>517</v>
      </c>
      <c r="P2744" t="s">
        <v>517</v>
      </c>
      <c r="Q2744" t="s">
        <v>517</v>
      </c>
      <c r="R2744" t="s">
        <v>517</v>
      </c>
      <c r="S2744" t="s">
        <v>517</v>
      </c>
      <c r="T2744" t="s">
        <v>517</v>
      </c>
      <c r="U2744" t="s">
        <v>517</v>
      </c>
      <c r="V2744" t="s">
        <v>517</v>
      </c>
      <c r="W2744" t="s">
        <v>517</v>
      </c>
      <c r="X2744" t="s">
        <v>517</v>
      </c>
      <c r="Y2744" t="s">
        <v>15312</v>
      </c>
      <c r="Z2744" s="1">
        <v>29900</v>
      </c>
      <c r="AA2744" t="s">
        <v>8131</v>
      </c>
      <c r="AB2744">
        <v>35</v>
      </c>
      <c r="AC2744" t="s">
        <v>358</v>
      </c>
      <c r="AD2744" t="s">
        <v>491</v>
      </c>
      <c r="AF2744" t="s">
        <v>8259</v>
      </c>
      <c r="AG2744" t="s">
        <v>517</v>
      </c>
      <c r="AH2744" t="s">
        <v>517</v>
      </c>
      <c r="AI2744" t="s">
        <v>517</v>
      </c>
      <c r="AJ2744" t="s">
        <v>517</v>
      </c>
    </row>
    <row r="2745" spans="1:36" x14ac:dyDescent="0.25">
      <c r="A2745" s="13" t="s">
        <v>15314</v>
      </c>
      <c r="B2745" s="1">
        <v>42844</v>
      </c>
      <c r="C2745" s="2">
        <v>0.34052083333333333</v>
      </c>
      <c r="D2745" t="s">
        <v>15315</v>
      </c>
      <c r="E2745" t="s">
        <v>22</v>
      </c>
      <c r="F2745" t="s">
        <v>15316</v>
      </c>
      <c r="G2745" s="14" t="s">
        <v>15317</v>
      </c>
      <c r="H2745" s="14" t="s">
        <v>15318</v>
      </c>
      <c r="I2745" t="s">
        <v>23</v>
      </c>
      <c r="K2745">
        <v>4</v>
      </c>
      <c r="L2745">
        <v>19</v>
      </c>
      <c r="M2745">
        <v>8</v>
      </c>
      <c r="N2745">
        <v>4</v>
      </c>
      <c r="O2745" t="s">
        <v>15313</v>
      </c>
      <c r="P2745" t="s">
        <v>517</v>
      </c>
      <c r="Q2745" t="s">
        <v>517</v>
      </c>
      <c r="R2745" t="s">
        <v>517</v>
      </c>
      <c r="S2745" t="s">
        <v>517</v>
      </c>
      <c r="T2745" t="s">
        <v>517</v>
      </c>
      <c r="U2745" t="s">
        <v>517</v>
      </c>
      <c r="V2745" t="s">
        <v>517</v>
      </c>
      <c r="W2745" t="s">
        <v>854</v>
      </c>
      <c r="X2745" t="s">
        <v>849</v>
      </c>
      <c r="Y2745" t="s">
        <v>15319</v>
      </c>
      <c r="Z2745" s="1">
        <v>33055</v>
      </c>
      <c r="AA2745" t="s">
        <v>2032</v>
      </c>
      <c r="AB2745">
        <v>26</v>
      </c>
      <c r="AC2745" t="s">
        <v>357</v>
      </c>
      <c r="AD2745" t="s">
        <v>487</v>
      </c>
      <c r="AF2745" t="s">
        <v>8313</v>
      </c>
      <c r="AG2745" t="s">
        <v>517</v>
      </c>
      <c r="AH2745" t="s">
        <v>517</v>
      </c>
      <c r="AI2745" t="s">
        <v>517</v>
      </c>
      <c r="AJ2745" t="s">
        <v>517</v>
      </c>
    </row>
    <row r="2746" spans="1:36" x14ac:dyDescent="0.25">
      <c r="A2746" s="13" t="s">
        <v>15320</v>
      </c>
      <c r="B2746" s="1">
        <v>42844</v>
      </c>
      <c r="C2746" s="2">
        <v>4.9780092592592591E-2</v>
      </c>
      <c r="D2746" t="s">
        <v>15321</v>
      </c>
      <c r="E2746" t="s">
        <v>22</v>
      </c>
      <c r="F2746" t="s">
        <v>15322</v>
      </c>
      <c r="G2746" s="14" t="s">
        <v>15323</v>
      </c>
      <c r="H2746" s="14" t="s">
        <v>15324</v>
      </c>
      <c r="I2746" t="s">
        <v>24</v>
      </c>
      <c r="K2746">
        <v>4</v>
      </c>
      <c r="L2746">
        <v>19</v>
      </c>
      <c r="M2746">
        <v>1</v>
      </c>
      <c r="N2746">
        <v>4</v>
      </c>
      <c r="O2746" t="s">
        <v>517</v>
      </c>
      <c r="P2746" t="s">
        <v>517</v>
      </c>
      <c r="Q2746" t="s">
        <v>517</v>
      </c>
      <c r="R2746" t="s">
        <v>517</v>
      </c>
      <c r="S2746" t="s">
        <v>517</v>
      </c>
      <c r="T2746" t="s">
        <v>517</v>
      </c>
      <c r="U2746" t="s">
        <v>517</v>
      </c>
      <c r="V2746" t="s">
        <v>517</v>
      </c>
      <c r="W2746" t="s">
        <v>517</v>
      </c>
      <c r="X2746" t="s">
        <v>517</v>
      </c>
      <c r="Y2746" t="s">
        <v>15325</v>
      </c>
      <c r="Z2746" s="1">
        <v>29129</v>
      </c>
      <c r="AA2746" t="s">
        <v>1885</v>
      </c>
      <c r="AB2746">
        <v>37</v>
      </c>
      <c r="AC2746" t="s">
        <v>358</v>
      </c>
      <c r="AD2746" t="s">
        <v>488</v>
      </c>
      <c r="AF2746" t="s">
        <v>8306</v>
      </c>
      <c r="AG2746" t="s">
        <v>517</v>
      </c>
      <c r="AH2746" t="s">
        <v>517</v>
      </c>
      <c r="AI2746" t="s">
        <v>517</v>
      </c>
      <c r="AJ2746" t="s">
        <v>517</v>
      </c>
    </row>
    <row r="2747" spans="1:36" x14ac:dyDescent="0.25">
      <c r="A2747" s="13" t="s">
        <v>15327</v>
      </c>
      <c r="B2747" s="1">
        <v>42844</v>
      </c>
      <c r="C2747" s="2">
        <v>1.7361111111111112E-2</v>
      </c>
      <c r="D2747" t="s">
        <v>15328</v>
      </c>
      <c r="E2747" t="s">
        <v>22</v>
      </c>
      <c r="F2747" t="s">
        <v>15329</v>
      </c>
      <c r="G2747" s="14" t="s">
        <v>15330</v>
      </c>
      <c r="H2747" s="14" t="s">
        <v>15331</v>
      </c>
      <c r="I2747" t="s">
        <v>23</v>
      </c>
      <c r="K2747">
        <v>4</v>
      </c>
      <c r="L2747">
        <v>19</v>
      </c>
      <c r="M2747">
        <v>0</v>
      </c>
      <c r="N2747">
        <v>4</v>
      </c>
      <c r="O2747" t="s">
        <v>15326</v>
      </c>
      <c r="P2747" t="s">
        <v>517</v>
      </c>
      <c r="Q2747" t="s">
        <v>517</v>
      </c>
      <c r="R2747" t="s">
        <v>517</v>
      </c>
      <c r="S2747" t="s">
        <v>517</v>
      </c>
      <c r="T2747" t="s">
        <v>517</v>
      </c>
      <c r="U2747" t="s">
        <v>517</v>
      </c>
      <c r="V2747" t="s">
        <v>517</v>
      </c>
      <c r="W2747" t="s">
        <v>526</v>
      </c>
      <c r="X2747" t="s">
        <v>527</v>
      </c>
      <c r="Y2747" t="s">
        <v>15332</v>
      </c>
      <c r="Z2747" s="1">
        <v>35663</v>
      </c>
      <c r="AA2747" t="s">
        <v>6352</v>
      </c>
      <c r="AB2747">
        <v>19</v>
      </c>
      <c r="AC2747" t="s">
        <v>358</v>
      </c>
      <c r="AD2747" t="s">
        <v>483</v>
      </c>
      <c r="AF2747" t="s">
        <v>517</v>
      </c>
      <c r="AG2747" t="s">
        <v>517</v>
      </c>
      <c r="AH2747" t="s">
        <v>517</v>
      </c>
      <c r="AI2747" t="s">
        <v>517</v>
      </c>
      <c r="AJ2747" t="s">
        <v>517</v>
      </c>
    </row>
    <row r="2748" spans="1:36" x14ac:dyDescent="0.25">
      <c r="A2748" s="13" t="s">
        <v>15333</v>
      </c>
      <c r="B2748" s="1">
        <v>42843</v>
      </c>
      <c r="C2748" s="2">
        <v>0.99246527777777782</v>
      </c>
      <c r="D2748" t="s">
        <v>15334</v>
      </c>
      <c r="E2748" t="s">
        <v>22</v>
      </c>
      <c r="F2748" t="s">
        <v>15335</v>
      </c>
      <c r="G2748" s="14" t="s">
        <v>15336</v>
      </c>
      <c r="H2748" s="14" t="s">
        <v>15337</v>
      </c>
      <c r="I2748" t="s">
        <v>24</v>
      </c>
      <c r="K2748">
        <v>4</v>
      </c>
      <c r="L2748">
        <v>18</v>
      </c>
      <c r="M2748">
        <v>23</v>
      </c>
      <c r="N2748">
        <v>3</v>
      </c>
      <c r="O2748" t="s">
        <v>517</v>
      </c>
      <c r="P2748" t="s">
        <v>517</v>
      </c>
      <c r="Q2748" t="s">
        <v>517</v>
      </c>
      <c r="R2748" t="s">
        <v>517</v>
      </c>
      <c r="S2748" t="s">
        <v>517</v>
      </c>
      <c r="T2748" t="s">
        <v>517</v>
      </c>
      <c r="U2748" t="s">
        <v>517</v>
      </c>
      <c r="V2748" t="s">
        <v>517</v>
      </c>
      <c r="W2748" t="s">
        <v>517</v>
      </c>
      <c r="X2748" t="s">
        <v>517</v>
      </c>
      <c r="Y2748" t="s">
        <v>14913</v>
      </c>
      <c r="Z2748" s="1">
        <v>34615</v>
      </c>
      <c r="AA2748" t="s">
        <v>15338</v>
      </c>
      <c r="AB2748">
        <v>22</v>
      </c>
      <c r="AC2748" t="s">
        <v>357</v>
      </c>
      <c r="AD2748" t="s">
        <v>495</v>
      </c>
      <c r="AF2748" t="s">
        <v>8295</v>
      </c>
      <c r="AG2748" t="s">
        <v>517</v>
      </c>
      <c r="AH2748" t="s">
        <v>517</v>
      </c>
      <c r="AI2748" t="s">
        <v>517</v>
      </c>
      <c r="AJ2748" t="s">
        <v>517</v>
      </c>
    </row>
    <row r="2749" spans="1:36" x14ac:dyDescent="0.25">
      <c r="A2749" s="13" t="s">
        <v>15339</v>
      </c>
      <c r="B2749" s="1">
        <v>42843</v>
      </c>
      <c r="C2749" s="2">
        <v>0.98167824074074073</v>
      </c>
      <c r="D2749" t="s">
        <v>15340</v>
      </c>
      <c r="E2749" t="s">
        <v>22</v>
      </c>
      <c r="F2749" t="s">
        <v>15341</v>
      </c>
      <c r="G2749" s="14" t="s">
        <v>15342</v>
      </c>
      <c r="H2749" s="14" t="s">
        <v>15343</v>
      </c>
      <c r="I2749" t="s">
        <v>25</v>
      </c>
      <c r="K2749">
        <v>4</v>
      </c>
      <c r="L2749">
        <v>18</v>
      </c>
      <c r="M2749">
        <v>23</v>
      </c>
      <c r="N2749">
        <v>3</v>
      </c>
      <c r="O2749" t="s">
        <v>517</v>
      </c>
      <c r="P2749" t="s">
        <v>517</v>
      </c>
      <c r="Q2749" t="s">
        <v>517</v>
      </c>
      <c r="R2749" t="s">
        <v>517</v>
      </c>
      <c r="S2749" t="s">
        <v>517</v>
      </c>
      <c r="T2749" t="s">
        <v>517</v>
      </c>
      <c r="U2749" t="s">
        <v>517</v>
      </c>
      <c r="V2749" t="s">
        <v>517</v>
      </c>
      <c r="W2749" t="s">
        <v>517</v>
      </c>
      <c r="X2749" t="s">
        <v>517</v>
      </c>
      <c r="Y2749" t="s">
        <v>15344</v>
      </c>
      <c r="Z2749" s="1">
        <v>33790</v>
      </c>
      <c r="AA2749" t="s">
        <v>529</v>
      </c>
      <c r="AB2749">
        <v>24</v>
      </c>
      <c r="AC2749" t="s">
        <v>358</v>
      </c>
      <c r="AD2749" t="s">
        <v>498</v>
      </c>
      <c r="AF2749" t="s">
        <v>517</v>
      </c>
      <c r="AG2749" t="s">
        <v>517</v>
      </c>
      <c r="AH2749" t="s">
        <v>517</v>
      </c>
      <c r="AI2749" t="s">
        <v>517</v>
      </c>
      <c r="AJ2749" t="s">
        <v>517</v>
      </c>
    </row>
    <row r="2750" spans="1:36" x14ac:dyDescent="0.25">
      <c r="A2750" s="13" t="s">
        <v>15345</v>
      </c>
      <c r="B2750" s="1">
        <v>42843</v>
      </c>
      <c r="C2750" s="2">
        <v>0.95868055555555554</v>
      </c>
      <c r="D2750" t="s">
        <v>15346</v>
      </c>
      <c r="E2750" t="s">
        <v>22</v>
      </c>
      <c r="F2750" t="s">
        <v>15347</v>
      </c>
      <c r="G2750" s="14" t="s">
        <v>15348</v>
      </c>
      <c r="H2750" s="14" t="s">
        <v>15349</v>
      </c>
      <c r="I2750" t="s">
        <v>31</v>
      </c>
      <c r="K2750">
        <v>4</v>
      </c>
      <c r="L2750">
        <v>18</v>
      </c>
      <c r="M2750">
        <v>23</v>
      </c>
      <c r="N2750">
        <v>3</v>
      </c>
      <c r="O2750" t="s">
        <v>517</v>
      </c>
      <c r="P2750" t="s">
        <v>517</v>
      </c>
      <c r="Q2750" t="s">
        <v>517</v>
      </c>
      <c r="R2750" t="s">
        <v>517</v>
      </c>
      <c r="S2750" t="s">
        <v>517</v>
      </c>
      <c r="T2750" t="s">
        <v>517</v>
      </c>
      <c r="U2750" t="s">
        <v>517</v>
      </c>
      <c r="V2750" t="s">
        <v>517</v>
      </c>
      <c r="W2750" t="s">
        <v>517</v>
      </c>
      <c r="X2750" t="s">
        <v>517</v>
      </c>
      <c r="Y2750" t="s">
        <v>3162</v>
      </c>
      <c r="Z2750" s="1">
        <v>31712</v>
      </c>
      <c r="AA2750" t="s">
        <v>1064</v>
      </c>
      <c r="AB2750">
        <v>30</v>
      </c>
      <c r="AC2750" t="s">
        <v>358</v>
      </c>
      <c r="AD2750" t="s">
        <v>509</v>
      </c>
      <c r="AF2750" t="s">
        <v>8295</v>
      </c>
      <c r="AG2750" t="s">
        <v>517</v>
      </c>
      <c r="AH2750" t="s">
        <v>517</v>
      </c>
      <c r="AI2750" t="s">
        <v>517</v>
      </c>
      <c r="AJ2750" t="s">
        <v>517</v>
      </c>
    </row>
    <row r="2751" spans="1:36" x14ac:dyDescent="0.25">
      <c r="A2751" s="13" t="s">
        <v>15350</v>
      </c>
      <c r="B2751" s="1">
        <v>42843</v>
      </c>
      <c r="C2751" s="2">
        <v>0.74988425925925928</v>
      </c>
      <c r="D2751" t="s">
        <v>13762</v>
      </c>
      <c r="E2751" t="s">
        <v>22</v>
      </c>
      <c r="F2751" t="s">
        <v>13763</v>
      </c>
      <c r="G2751" s="14" t="s">
        <v>13764</v>
      </c>
      <c r="H2751" s="14" t="s">
        <v>15351</v>
      </c>
      <c r="I2751" t="s">
        <v>23</v>
      </c>
      <c r="K2751">
        <v>4</v>
      </c>
      <c r="L2751">
        <v>18</v>
      </c>
      <c r="M2751">
        <v>17</v>
      </c>
      <c r="N2751">
        <v>3</v>
      </c>
      <c r="O2751" t="s">
        <v>13760</v>
      </c>
      <c r="P2751" t="s">
        <v>517</v>
      </c>
      <c r="Q2751" t="s">
        <v>517</v>
      </c>
      <c r="R2751" t="s">
        <v>517</v>
      </c>
      <c r="S2751" t="s">
        <v>517</v>
      </c>
      <c r="T2751" t="s">
        <v>517</v>
      </c>
      <c r="U2751" t="s">
        <v>517</v>
      </c>
      <c r="V2751" t="s">
        <v>517</v>
      </c>
      <c r="W2751" t="s">
        <v>526</v>
      </c>
      <c r="X2751" t="s">
        <v>527</v>
      </c>
      <c r="Y2751" t="s">
        <v>13766</v>
      </c>
      <c r="Z2751" s="1">
        <v>35492</v>
      </c>
      <c r="AA2751" t="s">
        <v>529</v>
      </c>
      <c r="AB2751">
        <v>20</v>
      </c>
      <c r="AC2751" t="s">
        <v>358</v>
      </c>
      <c r="AD2751" t="s">
        <v>491</v>
      </c>
      <c r="AF2751" t="s">
        <v>517</v>
      </c>
      <c r="AG2751" t="s">
        <v>517</v>
      </c>
      <c r="AH2751" t="s">
        <v>517</v>
      </c>
      <c r="AI2751" t="s">
        <v>517</v>
      </c>
      <c r="AJ2751" t="s">
        <v>517</v>
      </c>
    </row>
    <row r="2752" spans="1:36" x14ac:dyDescent="0.25">
      <c r="A2752" s="13" t="s">
        <v>15353</v>
      </c>
      <c r="B2752" s="1">
        <v>42843</v>
      </c>
      <c r="C2752" s="2">
        <v>0.71528935185185183</v>
      </c>
      <c r="D2752" t="s">
        <v>4607</v>
      </c>
      <c r="E2752" t="s">
        <v>22</v>
      </c>
      <c r="F2752" t="s">
        <v>15354</v>
      </c>
      <c r="G2752" s="14" t="s">
        <v>15355</v>
      </c>
      <c r="H2752" s="14" t="s">
        <v>15356</v>
      </c>
      <c r="I2752" t="s">
        <v>23</v>
      </c>
      <c r="K2752">
        <v>4</v>
      </c>
      <c r="L2752">
        <v>18</v>
      </c>
      <c r="M2752">
        <v>17</v>
      </c>
      <c r="N2752">
        <v>3</v>
      </c>
      <c r="O2752" t="s">
        <v>15352</v>
      </c>
      <c r="P2752" t="s">
        <v>517</v>
      </c>
      <c r="Q2752" t="s">
        <v>517</v>
      </c>
      <c r="R2752" t="s">
        <v>517</v>
      </c>
      <c r="S2752" t="s">
        <v>517</v>
      </c>
      <c r="T2752" t="s">
        <v>517</v>
      </c>
      <c r="U2752" t="s">
        <v>517</v>
      </c>
      <c r="V2752" t="s">
        <v>517</v>
      </c>
      <c r="W2752" t="s">
        <v>476</v>
      </c>
      <c r="X2752" t="s">
        <v>477</v>
      </c>
      <c r="Y2752" t="s">
        <v>15357</v>
      </c>
      <c r="Z2752" s="1">
        <v>32183</v>
      </c>
      <c r="AA2752" t="s">
        <v>1542</v>
      </c>
      <c r="AB2752">
        <v>29</v>
      </c>
      <c r="AC2752" t="s">
        <v>358</v>
      </c>
      <c r="AD2752" t="s">
        <v>482</v>
      </c>
      <c r="AF2752" t="s">
        <v>517</v>
      </c>
      <c r="AG2752" t="s">
        <v>517</v>
      </c>
      <c r="AH2752" t="s">
        <v>517</v>
      </c>
      <c r="AI2752" t="s">
        <v>517</v>
      </c>
      <c r="AJ2752" t="s">
        <v>517</v>
      </c>
    </row>
    <row r="2753" spans="1:36" x14ac:dyDescent="0.25">
      <c r="A2753" s="13" t="s">
        <v>15359</v>
      </c>
      <c r="B2753" s="1">
        <v>42843</v>
      </c>
      <c r="C2753" s="2">
        <v>0.71320601851851861</v>
      </c>
      <c r="D2753" t="s">
        <v>15360</v>
      </c>
      <c r="E2753" t="s">
        <v>22</v>
      </c>
      <c r="F2753" t="s">
        <v>15361</v>
      </c>
      <c r="G2753" s="14" t="s">
        <v>15362</v>
      </c>
      <c r="H2753" s="14" t="s">
        <v>15363</v>
      </c>
      <c r="I2753" t="s">
        <v>21</v>
      </c>
      <c r="K2753">
        <v>4</v>
      </c>
      <c r="L2753">
        <v>18</v>
      </c>
      <c r="M2753">
        <v>17</v>
      </c>
      <c r="N2753">
        <v>3</v>
      </c>
      <c r="O2753" t="s">
        <v>15358</v>
      </c>
      <c r="P2753" t="s">
        <v>517</v>
      </c>
      <c r="Q2753" t="s">
        <v>517</v>
      </c>
      <c r="R2753" t="s">
        <v>517</v>
      </c>
      <c r="S2753" t="s">
        <v>517</v>
      </c>
      <c r="T2753" t="s">
        <v>517</v>
      </c>
      <c r="U2753" t="s">
        <v>517</v>
      </c>
      <c r="V2753" t="s">
        <v>517</v>
      </c>
      <c r="W2753" t="s">
        <v>476</v>
      </c>
      <c r="X2753" t="s">
        <v>846</v>
      </c>
      <c r="Y2753" t="s">
        <v>15364</v>
      </c>
      <c r="Z2753" s="1">
        <v>30136</v>
      </c>
      <c r="AA2753" t="s">
        <v>1542</v>
      </c>
      <c r="AB2753">
        <v>34</v>
      </c>
      <c r="AC2753" t="s">
        <v>358</v>
      </c>
      <c r="AD2753" t="s">
        <v>492</v>
      </c>
      <c r="AF2753" t="s">
        <v>8253</v>
      </c>
      <c r="AG2753" t="s">
        <v>8254</v>
      </c>
      <c r="AH2753" t="s">
        <v>8307</v>
      </c>
      <c r="AI2753">
        <v>16789</v>
      </c>
      <c r="AJ2753" t="s">
        <v>517</v>
      </c>
    </row>
    <row r="2754" spans="1:36" x14ac:dyDescent="0.25">
      <c r="A2754" s="13" t="s">
        <v>15366</v>
      </c>
      <c r="B2754" s="1">
        <v>42843</v>
      </c>
      <c r="C2754" s="2">
        <v>0.69106481481481474</v>
      </c>
      <c r="D2754" t="s">
        <v>15367</v>
      </c>
      <c r="E2754" t="s">
        <v>22</v>
      </c>
      <c r="F2754" t="s">
        <v>15368</v>
      </c>
      <c r="G2754" s="14" t="s">
        <v>15369</v>
      </c>
      <c r="H2754" s="14" t="s">
        <v>15370</v>
      </c>
      <c r="I2754" t="s">
        <v>23</v>
      </c>
      <c r="K2754">
        <v>4</v>
      </c>
      <c r="L2754">
        <v>18</v>
      </c>
      <c r="M2754">
        <v>16</v>
      </c>
      <c r="N2754">
        <v>3</v>
      </c>
      <c r="O2754" t="s">
        <v>15365</v>
      </c>
      <c r="P2754" t="s">
        <v>517</v>
      </c>
      <c r="Q2754" t="s">
        <v>517</v>
      </c>
      <c r="R2754" t="s">
        <v>517</v>
      </c>
      <c r="S2754" t="s">
        <v>517</v>
      </c>
      <c r="T2754" t="s">
        <v>517</v>
      </c>
      <c r="U2754" t="s">
        <v>517</v>
      </c>
      <c r="V2754" t="s">
        <v>517</v>
      </c>
      <c r="W2754" t="s">
        <v>861</v>
      </c>
      <c r="X2754" t="s">
        <v>842</v>
      </c>
      <c r="Y2754" t="s">
        <v>15371</v>
      </c>
      <c r="Z2754" s="1">
        <v>30261</v>
      </c>
      <c r="AA2754" t="s">
        <v>15372</v>
      </c>
      <c r="AB2754">
        <v>34</v>
      </c>
      <c r="AC2754" t="s">
        <v>358</v>
      </c>
      <c r="AD2754" t="s">
        <v>483</v>
      </c>
      <c r="AF2754" t="s">
        <v>517</v>
      </c>
      <c r="AG2754" t="s">
        <v>517</v>
      </c>
      <c r="AH2754" t="s">
        <v>517</v>
      </c>
      <c r="AI2754" t="s">
        <v>517</v>
      </c>
      <c r="AJ2754" t="s">
        <v>517</v>
      </c>
    </row>
    <row r="2755" spans="1:36" x14ac:dyDescent="0.25">
      <c r="A2755" s="13" t="s">
        <v>15374</v>
      </c>
      <c r="B2755" s="1">
        <v>42843</v>
      </c>
      <c r="C2755" s="2">
        <v>0.63787037037037042</v>
      </c>
      <c r="D2755" t="s">
        <v>15375</v>
      </c>
      <c r="E2755" t="s">
        <v>22</v>
      </c>
      <c r="F2755" t="s">
        <v>15376</v>
      </c>
      <c r="G2755" s="14" t="s">
        <v>15377</v>
      </c>
      <c r="H2755" s="14" t="s">
        <v>15378</v>
      </c>
      <c r="I2755" t="s">
        <v>23</v>
      </c>
      <c r="K2755">
        <v>4</v>
      </c>
      <c r="L2755">
        <v>18</v>
      </c>
      <c r="M2755">
        <v>15</v>
      </c>
      <c r="N2755">
        <v>3</v>
      </c>
      <c r="O2755" t="s">
        <v>15373</v>
      </c>
      <c r="P2755" t="s">
        <v>517</v>
      </c>
      <c r="Q2755" t="s">
        <v>517</v>
      </c>
      <c r="R2755" t="s">
        <v>517</v>
      </c>
      <c r="S2755" t="s">
        <v>517</v>
      </c>
      <c r="T2755" t="s">
        <v>517</v>
      </c>
      <c r="U2755" t="s">
        <v>517</v>
      </c>
      <c r="V2755" t="s">
        <v>517</v>
      </c>
      <c r="W2755" t="s">
        <v>526</v>
      </c>
      <c r="X2755" t="s">
        <v>527</v>
      </c>
      <c r="Y2755" t="s">
        <v>15379</v>
      </c>
      <c r="Z2755" s="1">
        <v>32113</v>
      </c>
      <c r="AA2755" t="s">
        <v>946</v>
      </c>
      <c r="AB2755">
        <v>29</v>
      </c>
      <c r="AC2755" t="s">
        <v>358</v>
      </c>
      <c r="AD2755" t="s">
        <v>483</v>
      </c>
      <c r="AF2755" t="s">
        <v>8313</v>
      </c>
      <c r="AG2755" t="s">
        <v>517</v>
      </c>
      <c r="AH2755" t="s">
        <v>517</v>
      </c>
      <c r="AI2755" t="s">
        <v>517</v>
      </c>
      <c r="AJ2755" t="s">
        <v>517</v>
      </c>
    </row>
    <row r="2756" spans="1:36" x14ac:dyDescent="0.25">
      <c r="A2756" s="13" t="s">
        <v>15380</v>
      </c>
      <c r="B2756" s="1">
        <v>42843</v>
      </c>
      <c r="C2756" s="2">
        <v>0.61116898148148147</v>
      </c>
      <c r="D2756" t="s">
        <v>12417</v>
      </c>
      <c r="E2756" t="s">
        <v>116</v>
      </c>
      <c r="F2756" t="s">
        <v>12418</v>
      </c>
      <c r="G2756" s="14" t="s">
        <v>12419</v>
      </c>
      <c r="H2756" s="14" t="s">
        <v>12420</v>
      </c>
      <c r="I2756" t="s">
        <v>23</v>
      </c>
      <c r="K2756">
        <v>4</v>
      </c>
      <c r="L2756">
        <v>18</v>
      </c>
      <c r="M2756">
        <v>14</v>
      </c>
      <c r="N2756">
        <v>3</v>
      </c>
      <c r="O2756" t="s">
        <v>15300</v>
      </c>
      <c r="P2756" t="s">
        <v>517</v>
      </c>
      <c r="Q2756" t="s">
        <v>517</v>
      </c>
      <c r="R2756" t="s">
        <v>517</v>
      </c>
      <c r="S2756" t="s">
        <v>517</v>
      </c>
      <c r="T2756" t="s">
        <v>517</v>
      </c>
      <c r="U2756" t="s">
        <v>517</v>
      </c>
      <c r="V2756" t="s">
        <v>517</v>
      </c>
      <c r="W2756" t="s">
        <v>589</v>
      </c>
      <c r="X2756" t="s">
        <v>849</v>
      </c>
      <c r="Y2756" t="s">
        <v>517</v>
      </c>
      <c r="Z2756" s="1" t="s">
        <v>517</v>
      </c>
      <c r="AA2756" t="s">
        <v>529</v>
      </c>
      <c r="AB2756" t="s">
        <v>517</v>
      </c>
      <c r="AC2756" t="s">
        <v>358</v>
      </c>
      <c r="AD2756" t="s">
        <v>517</v>
      </c>
      <c r="AF2756" t="s">
        <v>517</v>
      </c>
      <c r="AG2756" t="s">
        <v>517</v>
      </c>
      <c r="AH2756" t="s">
        <v>517</v>
      </c>
      <c r="AI2756" t="s">
        <v>517</v>
      </c>
      <c r="AJ2756" t="s">
        <v>517</v>
      </c>
    </row>
    <row r="2757" spans="1:36" x14ac:dyDescent="0.25">
      <c r="A2757" s="13" t="s">
        <v>15381</v>
      </c>
      <c r="B2757" s="1">
        <v>42843</v>
      </c>
      <c r="C2757" s="2">
        <v>0.61004629629629636</v>
      </c>
      <c r="D2757" t="s">
        <v>12417</v>
      </c>
      <c r="E2757" t="s">
        <v>116</v>
      </c>
      <c r="F2757" t="s">
        <v>12418</v>
      </c>
      <c r="G2757" s="14" t="s">
        <v>12419</v>
      </c>
      <c r="H2757" s="14" t="s">
        <v>12420</v>
      </c>
      <c r="I2757" t="s">
        <v>21</v>
      </c>
      <c r="K2757">
        <v>4</v>
      </c>
      <c r="L2757">
        <v>18</v>
      </c>
      <c r="M2757">
        <v>14</v>
      </c>
      <c r="N2757">
        <v>3</v>
      </c>
      <c r="O2757" t="s">
        <v>15300</v>
      </c>
      <c r="P2757" t="s">
        <v>517</v>
      </c>
      <c r="Q2757" t="s">
        <v>517</v>
      </c>
      <c r="R2757" t="s">
        <v>517</v>
      </c>
      <c r="S2757" t="s">
        <v>517</v>
      </c>
      <c r="T2757" t="s">
        <v>517</v>
      </c>
      <c r="U2757" t="s">
        <v>517</v>
      </c>
      <c r="V2757" t="s">
        <v>517</v>
      </c>
      <c r="W2757" t="s">
        <v>589</v>
      </c>
      <c r="X2757" t="s">
        <v>849</v>
      </c>
      <c r="Y2757" t="s">
        <v>517</v>
      </c>
      <c r="Z2757" s="1" t="s">
        <v>517</v>
      </c>
      <c r="AA2757" t="s">
        <v>529</v>
      </c>
      <c r="AB2757" t="s">
        <v>517</v>
      </c>
      <c r="AC2757" t="s">
        <v>358</v>
      </c>
      <c r="AD2757" t="s">
        <v>517</v>
      </c>
      <c r="AF2757" t="s">
        <v>517</v>
      </c>
      <c r="AG2757" t="s">
        <v>517</v>
      </c>
      <c r="AH2757" t="s">
        <v>517</v>
      </c>
      <c r="AI2757" t="s">
        <v>517</v>
      </c>
      <c r="AJ2757" t="s">
        <v>517</v>
      </c>
    </row>
    <row r="2758" spans="1:36" x14ac:dyDescent="0.25">
      <c r="A2758" s="13" t="s">
        <v>15382</v>
      </c>
      <c r="B2758" s="1">
        <v>42843</v>
      </c>
      <c r="C2758" s="2">
        <v>0.59245370370370376</v>
      </c>
      <c r="D2758" t="s">
        <v>15383</v>
      </c>
      <c r="E2758" t="s">
        <v>22</v>
      </c>
      <c r="F2758" t="s">
        <v>13541</v>
      </c>
      <c r="G2758" s="14" t="s">
        <v>13542</v>
      </c>
      <c r="H2758" s="14" t="s">
        <v>15384</v>
      </c>
      <c r="I2758" t="s">
        <v>21</v>
      </c>
      <c r="K2758">
        <v>4</v>
      </c>
      <c r="L2758">
        <v>18</v>
      </c>
      <c r="M2758">
        <v>14</v>
      </c>
      <c r="N2758">
        <v>3</v>
      </c>
      <c r="O2758" t="s">
        <v>517</v>
      </c>
      <c r="P2758" t="s">
        <v>517</v>
      </c>
      <c r="Q2758" t="s">
        <v>517</v>
      </c>
      <c r="R2758" t="s">
        <v>517</v>
      </c>
      <c r="S2758" t="s">
        <v>517</v>
      </c>
      <c r="T2758" t="s">
        <v>517</v>
      </c>
      <c r="U2758" t="s">
        <v>517</v>
      </c>
      <c r="V2758" t="s">
        <v>517</v>
      </c>
      <c r="W2758" t="s">
        <v>517</v>
      </c>
      <c r="X2758" t="s">
        <v>517</v>
      </c>
      <c r="Y2758" t="s">
        <v>13544</v>
      </c>
      <c r="Z2758" s="1">
        <v>34161</v>
      </c>
      <c r="AA2758" t="s">
        <v>478</v>
      </c>
      <c r="AB2758">
        <v>23</v>
      </c>
      <c r="AC2758" t="s">
        <v>358</v>
      </c>
      <c r="AD2758" t="s">
        <v>500</v>
      </c>
      <c r="AF2758" t="s">
        <v>8263</v>
      </c>
      <c r="AG2758" t="s">
        <v>8254</v>
      </c>
      <c r="AH2758" t="s">
        <v>8295</v>
      </c>
      <c r="AI2758" t="s">
        <v>517</v>
      </c>
      <c r="AJ2758" t="s">
        <v>8313</v>
      </c>
    </row>
    <row r="2759" spans="1:36" x14ac:dyDescent="0.25">
      <c r="A2759" s="13" t="s">
        <v>15386</v>
      </c>
      <c r="B2759" s="1">
        <v>42843</v>
      </c>
      <c r="C2759" s="2">
        <v>0.58105324074074072</v>
      </c>
      <c r="D2759" t="s">
        <v>15387</v>
      </c>
      <c r="E2759" t="s">
        <v>116</v>
      </c>
      <c r="F2759" t="s">
        <v>15388</v>
      </c>
      <c r="G2759" s="14" t="s">
        <v>15389</v>
      </c>
      <c r="H2759" s="14" t="s">
        <v>15390</v>
      </c>
      <c r="I2759" t="s">
        <v>23</v>
      </c>
      <c r="K2759">
        <v>4</v>
      </c>
      <c r="L2759">
        <v>18</v>
      </c>
      <c r="M2759">
        <v>13</v>
      </c>
      <c r="N2759">
        <v>3</v>
      </c>
      <c r="O2759" t="s">
        <v>15385</v>
      </c>
      <c r="P2759" t="s">
        <v>517</v>
      </c>
      <c r="Q2759" t="s">
        <v>517</v>
      </c>
      <c r="R2759" t="s">
        <v>517</v>
      </c>
      <c r="S2759" t="s">
        <v>517</v>
      </c>
      <c r="T2759" t="s">
        <v>517</v>
      </c>
      <c r="U2759" t="s">
        <v>517</v>
      </c>
      <c r="V2759" t="s">
        <v>517</v>
      </c>
      <c r="W2759" t="s">
        <v>537</v>
      </c>
      <c r="X2759" t="s">
        <v>849</v>
      </c>
      <c r="Y2759" t="s">
        <v>517</v>
      </c>
      <c r="Z2759" s="1" t="s">
        <v>517</v>
      </c>
      <c r="AA2759" t="s">
        <v>529</v>
      </c>
      <c r="AB2759" t="s">
        <v>517</v>
      </c>
      <c r="AC2759" t="s">
        <v>358</v>
      </c>
      <c r="AD2759" t="s">
        <v>517</v>
      </c>
      <c r="AF2759" t="s">
        <v>8313</v>
      </c>
      <c r="AG2759" t="s">
        <v>8254</v>
      </c>
      <c r="AH2759" t="s">
        <v>517</v>
      </c>
      <c r="AI2759" t="s">
        <v>517</v>
      </c>
      <c r="AJ2759" t="s">
        <v>517</v>
      </c>
    </row>
    <row r="2760" spans="1:36" x14ac:dyDescent="0.25">
      <c r="A2760" s="13" t="s">
        <v>15391</v>
      </c>
      <c r="B2760" s="1">
        <v>42843</v>
      </c>
      <c r="C2760" s="2">
        <v>0.58016203703703706</v>
      </c>
      <c r="D2760" t="s">
        <v>15392</v>
      </c>
      <c r="E2760" t="s">
        <v>22</v>
      </c>
      <c r="F2760" t="s">
        <v>14420</v>
      </c>
      <c r="G2760" s="14" t="s">
        <v>14421</v>
      </c>
      <c r="H2760" s="14" t="s">
        <v>14422</v>
      </c>
      <c r="I2760" t="s">
        <v>23</v>
      </c>
      <c r="K2760">
        <v>4</v>
      </c>
      <c r="L2760">
        <v>18</v>
      </c>
      <c r="M2760">
        <v>13</v>
      </c>
      <c r="N2760">
        <v>3</v>
      </c>
      <c r="O2760" t="s">
        <v>14417</v>
      </c>
      <c r="P2760" t="s">
        <v>517</v>
      </c>
      <c r="Q2760" t="s">
        <v>517</v>
      </c>
      <c r="R2760" t="s">
        <v>517</v>
      </c>
      <c r="S2760" t="s">
        <v>517</v>
      </c>
      <c r="T2760" t="s">
        <v>517</v>
      </c>
      <c r="U2760" t="s">
        <v>517</v>
      </c>
      <c r="V2760" t="s">
        <v>517</v>
      </c>
      <c r="W2760" t="s">
        <v>476</v>
      </c>
      <c r="X2760" t="s">
        <v>846</v>
      </c>
      <c r="Y2760" t="s">
        <v>14423</v>
      </c>
      <c r="Z2760" s="1">
        <v>31481</v>
      </c>
      <c r="AA2760" t="s">
        <v>15393</v>
      </c>
      <c r="AB2760">
        <v>31</v>
      </c>
      <c r="AC2760" t="s">
        <v>358</v>
      </c>
      <c r="AD2760" t="s">
        <v>482</v>
      </c>
      <c r="AF2760" t="s">
        <v>8260</v>
      </c>
      <c r="AG2760" t="s">
        <v>517</v>
      </c>
      <c r="AH2760" t="s">
        <v>517</v>
      </c>
      <c r="AI2760" t="s">
        <v>517</v>
      </c>
      <c r="AJ2760" t="s">
        <v>517</v>
      </c>
    </row>
    <row r="2761" spans="1:36" x14ac:dyDescent="0.25">
      <c r="A2761" s="13" t="s">
        <v>15394</v>
      </c>
      <c r="B2761" s="1">
        <v>42843</v>
      </c>
      <c r="C2761" s="2">
        <v>0.56967592592592597</v>
      </c>
      <c r="D2761" t="s">
        <v>15395</v>
      </c>
      <c r="E2761" t="s">
        <v>22</v>
      </c>
      <c r="F2761" t="s">
        <v>15396</v>
      </c>
      <c r="G2761" s="14" t="s">
        <v>15397</v>
      </c>
      <c r="H2761" s="14" t="s">
        <v>15398</v>
      </c>
      <c r="I2761" t="s">
        <v>24</v>
      </c>
      <c r="K2761">
        <v>4</v>
      </c>
      <c r="L2761">
        <v>18</v>
      </c>
      <c r="M2761">
        <v>13</v>
      </c>
      <c r="N2761">
        <v>3</v>
      </c>
      <c r="O2761" t="s">
        <v>517</v>
      </c>
      <c r="P2761" t="s">
        <v>517</v>
      </c>
      <c r="Q2761" t="s">
        <v>517</v>
      </c>
      <c r="R2761" t="s">
        <v>517</v>
      </c>
      <c r="S2761" t="s">
        <v>517</v>
      </c>
      <c r="T2761" t="s">
        <v>517</v>
      </c>
      <c r="U2761" t="s">
        <v>517</v>
      </c>
      <c r="V2761" t="s">
        <v>517</v>
      </c>
      <c r="W2761" t="s">
        <v>517</v>
      </c>
      <c r="X2761" t="s">
        <v>517</v>
      </c>
      <c r="Y2761" t="s">
        <v>15399</v>
      </c>
      <c r="Z2761" s="1">
        <v>26681</v>
      </c>
      <c r="AA2761" t="s">
        <v>9470</v>
      </c>
      <c r="AB2761">
        <v>44</v>
      </c>
      <c r="AC2761" t="s">
        <v>358</v>
      </c>
      <c r="AD2761" t="s">
        <v>492</v>
      </c>
      <c r="AF2761" t="s">
        <v>8259</v>
      </c>
      <c r="AG2761" t="s">
        <v>8270</v>
      </c>
      <c r="AH2761" t="s">
        <v>517</v>
      </c>
      <c r="AI2761" t="s">
        <v>517</v>
      </c>
      <c r="AJ2761" t="s">
        <v>517</v>
      </c>
    </row>
    <row r="2762" spans="1:36" x14ac:dyDescent="0.25">
      <c r="A2762" s="13" t="s">
        <v>15401</v>
      </c>
      <c r="B2762" s="1">
        <v>42843</v>
      </c>
      <c r="C2762" s="2">
        <v>0.56876157407407402</v>
      </c>
      <c r="D2762" t="s">
        <v>15402</v>
      </c>
      <c r="E2762" t="s">
        <v>15403</v>
      </c>
      <c r="F2762" t="s">
        <v>15404</v>
      </c>
      <c r="G2762" s="14" t="s">
        <v>15405</v>
      </c>
      <c r="H2762" s="14" t="s">
        <v>15406</v>
      </c>
      <c r="I2762" t="s">
        <v>23</v>
      </c>
      <c r="K2762">
        <v>4</v>
      </c>
      <c r="L2762">
        <v>18</v>
      </c>
      <c r="M2762">
        <v>13</v>
      </c>
      <c r="N2762">
        <v>3</v>
      </c>
      <c r="O2762" t="s">
        <v>15400</v>
      </c>
      <c r="P2762" t="s">
        <v>517</v>
      </c>
      <c r="Q2762" t="s">
        <v>517</v>
      </c>
      <c r="R2762" t="s">
        <v>517</v>
      </c>
      <c r="S2762" t="s">
        <v>517</v>
      </c>
      <c r="T2762" t="s">
        <v>517</v>
      </c>
      <c r="U2762" t="s">
        <v>517</v>
      </c>
      <c r="V2762" t="s">
        <v>517</v>
      </c>
      <c r="W2762" t="s">
        <v>589</v>
      </c>
      <c r="X2762" t="s">
        <v>590</v>
      </c>
      <c r="Y2762" t="s">
        <v>15407</v>
      </c>
      <c r="Z2762" s="1">
        <v>31002</v>
      </c>
      <c r="AA2762" t="s">
        <v>478</v>
      </c>
      <c r="AB2762">
        <v>32</v>
      </c>
      <c r="AC2762" t="s">
        <v>358</v>
      </c>
      <c r="AD2762" t="s">
        <v>495</v>
      </c>
      <c r="AF2762" t="s">
        <v>517</v>
      </c>
      <c r="AG2762" t="s">
        <v>517</v>
      </c>
      <c r="AH2762" t="s">
        <v>517</v>
      </c>
      <c r="AI2762" t="s">
        <v>517</v>
      </c>
      <c r="AJ2762" t="s">
        <v>517</v>
      </c>
    </row>
    <row r="2763" spans="1:36" x14ac:dyDescent="0.25">
      <c r="A2763" s="13" t="s">
        <v>15409</v>
      </c>
      <c r="B2763" s="1">
        <v>42843</v>
      </c>
      <c r="C2763" s="2">
        <v>0.56418981481481478</v>
      </c>
      <c r="D2763" t="s">
        <v>15410</v>
      </c>
      <c r="E2763" t="s">
        <v>22</v>
      </c>
      <c r="F2763" t="s">
        <v>15411</v>
      </c>
      <c r="G2763" t="s">
        <v>15412</v>
      </c>
      <c r="H2763" t="s">
        <v>15413</v>
      </c>
      <c r="I2763" t="s">
        <v>23</v>
      </c>
      <c r="K2763">
        <v>4</v>
      </c>
      <c r="L2763">
        <v>18</v>
      </c>
      <c r="M2763">
        <v>13</v>
      </c>
      <c r="N2763">
        <v>3</v>
      </c>
      <c r="O2763" t="s">
        <v>15408</v>
      </c>
      <c r="P2763" t="s">
        <v>517</v>
      </c>
      <c r="Q2763" t="s">
        <v>517</v>
      </c>
      <c r="R2763" t="s">
        <v>517</v>
      </c>
      <c r="S2763" t="s">
        <v>517</v>
      </c>
      <c r="T2763" t="s">
        <v>517</v>
      </c>
      <c r="U2763" t="s">
        <v>517</v>
      </c>
      <c r="V2763" t="s">
        <v>517</v>
      </c>
      <c r="W2763" t="s">
        <v>621</v>
      </c>
      <c r="X2763" t="s">
        <v>622</v>
      </c>
      <c r="Y2763" t="s">
        <v>15414</v>
      </c>
      <c r="Z2763">
        <v>30016</v>
      </c>
      <c r="AA2763" t="s">
        <v>1661</v>
      </c>
      <c r="AB2763">
        <v>35</v>
      </c>
      <c r="AC2763" t="s">
        <v>358</v>
      </c>
      <c r="AD2763" t="s">
        <v>495</v>
      </c>
      <c r="AF2763" t="s">
        <v>517</v>
      </c>
      <c r="AG2763" t="s">
        <v>517</v>
      </c>
      <c r="AH2763" t="s">
        <v>517</v>
      </c>
      <c r="AI2763" t="s">
        <v>517</v>
      </c>
      <c r="AJ2763" t="s">
        <v>517</v>
      </c>
    </row>
    <row r="2764" spans="1:36" x14ac:dyDescent="0.25">
      <c r="A2764" s="13" t="s">
        <v>15416</v>
      </c>
      <c r="B2764" s="1">
        <v>42843</v>
      </c>
      <c r="C2764" s="2">
        <v>0.54454861111111108</v>
      </c>
      <c r="D2764" t="s">
        <v>15417</v>
      </c>
      <c r="E2764" t="s">
        <v>22</v>
      </c>
      <c r="F2764" t="s">
        <v>15418</v>
      </c>
      <c r="G2764" t="s">
        <v>15419</v>
      </c>
      <c r="H2764" t="s">
        <v>15420</v>
      </c>
      <c r="I2764" t="s">
        <v>23</v>
      </c>
      <c r="K2764">
        <v>4</v>
      </c>
      <c r="L2764">
        <v>18</v>
      </c>
      <c r="M2764">
        <v>13</v>
      </c>
      <c r="N2764">
        <v>3</v>
      </c>
      <c r="O2764" t="s">
        <v>15415</v>
      </c>
      <c r="P2764" t="s">
        <v>517</v>
      </c>
      <c r="Q2764" t="s">
        <v>517</v>
      </c>
      <c r="R2764" t="s">
        <v>517</v>
      </c>
      <c r="S2764" t="s">
        <v>517</v>
      </c>
      <c r="T2764" t="s">
        <v>517</v>
      </c>
      <c r="U2764" t="s">
        <v>517</v>
      </c>
      <c r="V2764" t="s">
        <v>517</v>
      </c>
      <c r="W2764" t="s">
        <v>1699</v>
      </c>
      <c r="X2764" t="s">
        <v>477</v>
      </c>
      <c r="Y2764" t="s">
        <v>15421</v>
      </c>
      <c r="Z2764">
        <v>34700</v>
      </c>
      <c r="AA2764" t="s">
        <v>15417</v>
      </c>
      <c r="AB2764">
        <v>22</v>
      </c>
      <c r="AC2764" t="s">
        <v>358</v>
      </c>
      <c r="AD2764" t="s">
        <v>486</v>
      </c>
      <c r="AF2764" t="s">
        <v>517</v>
      </c>
      <c r="AG2764" t="s">
        <v>517</v>
      </c>
      <c r="AH2764" t="s">
        <v>517</v>
      </c>
      <c r="AI2764" t="s">
        <v>517</v>
      </c>
      <c r="AJ2764" t="s">
        <v>517</v>
      </c>
    </row>
    <row r="2765" spans="1:36" x14ac:dyDescent="0.25">
      <c r="A2765" s="13" t="s">
        <v>15423</v>
      </c>
      <c r="B2765" s="1">
        <v>42843</v>
      </c>
      <c r="C2765" s="2">
        <v>0.54143518518518519</v>
      </c>
      <c r="D2765" t="s">
        <v>15424</v>
      </c>
      <c r="E2765" t="s">
        <v>22</v>
      </c>
      <c r="F2765" t="s">
        <v>15425</v>
      </c>
      <c r="G2765" s="14" t="s">
        <v>15426</v>
      </c>
      <c r="H2765" s="14" t="s">
        <v>15427</v>
      </c>
      <c r="I2765" t="s">
        <v>23</v>
      </c>
      <c r="K2765">
        <v>4</v>
      </c>
      <c r="L2765">
        <v>18</v>
      </c>
      <c r="M2765">
        <v>12</v>
      </c>
      <c r="N2765">
        <v>3</v>
      </c>
      <c r="O2765" t="s">
        <v>15422</v>
      </c>
      <c r="P2765" t="s">
        <v>517</v>
      </c>
      <c r="Q2765" t="s">
        <v>517</v>
      </c>
      <c r="R2765" t="s">
        <v>517</v>
      </c>
      <c r="S2765" t="s">
        <v>517</v>
      </c>
      <c r="T2765" t="s">
        <v>517</v>
      </c>
      <c r="U2765" t="s">
        <v>517</v>
      </c>
      <c r="V2765" t="s">
        <v>517</v>
      </c>
      <c r="W2765" t="s">
        <v>526</v>
      </c>
      <c r="X2765" t="s">
        <v>527</v>
      </c>
      <c r="Y2765" t="s">
        <v>11900</v>
      </c>
      <c r="Z2765" s="1">
        <v>28586</v>
      </c>
      <c r="AA2765" t="s">
        <v>4632</v>
      </c>
      <c r="AB2765">
        <v>39</v>
      </c>
      <c r="AC2765" t="s">
        <v>358</v>
      </c>
      <c r="AD2765" t="s">
        <v>482</v>
      </c>
      <c r="AF2765" t="s">
        <v>8254</v>
      </c>
      <c r="AG2765" t="s">
        <v>517</v>
      </c>
      <c r="AH2765" t="s">
        <v>517</v>
      </c>
      <c r="AI2765" t="s">
        <v>517</v>
      </c>
      <c r="AJ2765" t="s">
        <v>517</v>
      </c>
    </row>
    <row r="2766" spans="1:36" x14ac:dyDescent="0.25">
      <c r="A2766" s="13" t="s">
        <v>15428</v>
      </c>
      <c r="B2766" s="1">
        <v>42843</v>
      </c>
      <c r="C2766" s="2">
        <v>0.53388888888888886</v>
      </c>
      <c r="D2766" t="s">
        <v>15429</v>
      </c>
      <c r="E2766" t="s">
        <v>22</v>
      </c>
      <c r="F2766" t="s">
        <v>15430</v>
      </c>
      <c r="G2766" s="14" t="s">
        <v>15431</v>
      </c>
      <c r="H2766" s="14" t="s">
        <v>15432</v>
      </c>
      <c r="I2766" t="s">
        <v>21</v>
      </c>
      <c r="K2766">
        <v>4</v>
      </c>
      <c r="L2766">
        <v>18</v>
      </c>
      <c r="M2766">
        <v>12</v>
      </c>
      <c r="N2766">
        <v>3</v>
      </c>
      <c r="O2766" t="s">
        <v>517</v>
      </c>
      <c r="P2766" t="s">
        <v>517</v>
      </c>
      <c r="Q2766" t="s">
        <v>517</v>
      </c>
      <c r="R2766" t="s">
        <v>517</v>
      </c>
      <c r="S2766" t="s">
        <v>517</v>
      </c>
      <c r="T2766" t="s">
        <v>517</v>
      </c>
      <c r="U2766" t="s">
        <v>517</v>
      </c>
      <c r="V2766" t="s">
        <v>517</v>
      </c>
      <c r="W2766" t="s">
        <v>517</v>
      </c>
      <c r="X2766" t="s">
        <v>517</v>
      </c>
      <c r="Y2766" t="s">
        <v>14355</v>
      </c>
      <c r="Z2766" s="1">
        <v>33039</v>
      </c>
      <c r="AA2766" t="s">
        <v>478</v>
      </c>
      <c r="AB2766">
        <v>26</v>
      </c>
      <c r="AC2766" t="s">
        <v>358</v>
      </c>
      <c r="AD2766" t="s">
        <v>496</v>
      </c>
      <c r="AF2766" t="s">
        <v>8313</v>
      </c>
      <c r="AG2766" t="s">
        <v>8270</v>
      </c>
      <c r="AH2766" t="s">
        <v>8295</v>
      </c>
      <c r="AI2766" t="s">
        <v>517</v>
      </c>
      <c r="AJ2766" t="s">
        <v>517</v>
      </c>
    </row>
    <row r="2767" spans="1:36" x14ac:dyDescent="0.25">
      <c r="A2767" s="13" t="s">
        <v>15434</v>
      </c>
      <c r="B2767" s="1">
        <v>42843</v>
      </c>
      <c r="C2767" s="2">
        <v>0.52293981481481489</v>
      </c>
      <c r="D2767" t="s">
        <v>15435</v>
      </c>
      <c r="E2767" t="s">
        <v>22</v>
      </c>
      <c r="F2767" t="s">
        <v>15436</v>
      </c>
      <c r="G2767" s="14" t="s">
        <v>15437</v>
      </c>
      <c r="H2767" s="14" t="s">
        <v>15438</v>
      </c>
      <c r="I2767" t="s">
        <v>23</v>
      </c>
      <c r="K2767">
        <v>4</v>
      </c>
      <c r="L2767">
        <v>18</v>
      </c>
      <c r="M2767">
        <v>12</v>
      </c>
      <c r="N2767">
        <v>3</v>
      </c>
      <c r="O2767" t="s">
        <v>15433</v>
      </c>
      <c r="P2767" t="s">
        <v>517</v>
      </c>
      <c r="Q2767" t="s">
        <v>517</v>
      </c>
      <c r="R2767" t="s">
        <v>517</v>
      </c>
      <c r="S2767" t="s">
        <v>517</v>
      </c>
      <c r="T2767" t="s">
        <v>517</v>
      </c>
      <c r="U2767" t="s">
        <v>517</v>
      </c>
      <c r="V2767" t="s">
        <v>517</v>
      </c>
      <c r="W2767" t="s">
        <v>672</v>
      </c>
      <c r="X2767" t="s">
        <v>477</v>
      </c>
      <c r="Y2767" t="s">
        <v>517</v>
      </c>
      <c r="Z2767" s="1" t="s">
        <v>517</v>
      </c>
      <c r="AA2767" t="s">
        <v>7792</v>
      </c>
      <c r="AB2767" t="s">
        <v>517</v>
      </c>
      <c r="AC2767" t="s">
        <v>357</v>
      </c>
      <c r="AD2767" t="s">
        <v>517</v>
      </c>
      <c r="AF2767" t="s">
        <v>8313</v>
      </c>
      <c r="AG2767" t="s">
        <v>8304</v>
      </c>
      <c r="AH2767" t="s">
        <v>8306</v>
      </c>
      <c r="AI2767" t="s">
        <v>8260</v>
      </c>
      <c r="AJ2767" t="s">
        <v>517</v>
      </c>
    </row>
    <row r="2768" spans="1:36" x14ac:dyDescent="0.25">
      <c r="A2768" s="13" t="s">
        <v>15440</v>
      </c>
      <c r="B2768" s="1">
        <v>42843</v>
      </c>
      <c r="C2768" s="2">
        <v>0.51402777777777775</v>
      </c>
      <c r="D2768" t="s">
        <v>15441</v>
      </c>
      <c r="E2768" t="s">
        <v>22</v>
      </c>
      <c r="F2768" t="s">
        <v>15442</v>
      </c>
      <c r="G2768" s="14" t="s">
        <v>15443</v>
      </c>
      <c r="H2768" s="14" t="s">
        <v>15444</v>
      </c>
      <c r="I2768" t="s">
        <v>23</v>
      </c>
      <c r="K2768">
        <v>4</v>
      </c>
      <c r="L2768">
        <v>18</v>
      </c>
      <c r="M2768">
        <v>12</v>
      </c>
      <c r="N2768">
        <v>3</v>
      </c>
      <c r="O2768" t="s">
        <v>15439</v>
      </c>
      <c r="P2768" t="s">
        <v>517</v>
      </c>
      <c r="Q2768" t="s">
        <v>517</v>
      </c>
      <c r="R2768" t="s">
        <v>517</v>
      </c>
      <c r="S2768" t="s">
        <v>517</v>
      </c>
      <c r="T2768" t="s">
        <v>517</v>
      </c>
      <c r="U2768" t="s">
        <v>517</v>
      </c>
      <c r="V2768" t="s">
        <v>517</v>
      </c>
      <c r="W2768" t="s">
        <v>537</v>
      </c>
      <c r="X2768" t="s">
        <v>527</v>
      </c>
      <c r="Y2768" t="s">
        <v>517</v>
      </c>
      <c r="Z2768" s="1" t="s">
        <v>517</v>
      </c>
      <c r="AA2768" t="s">
        <v>1542</v>
      </c>
      <c r="AB2768" t="s">
        <v>517</v>
      </c>
      <c r="AC2768" t="s">
        <v>358</v>
      </c>
      <c r="AD2768" t="s">
        <v>517</v>
      </c>
      <c r="AF2768" t="s">
        <v>517</v>
      </c>
      <c r="AG2768" t="s">
        <v>517</v>
      </c>
      <c r="AH2768" t="s">
        <v>517</v>
      </c>
      <c r="AI2768" t="s">
        <v>517</v>
      </c>
      <c r="AJ2768" t="s">
        <v>517</v>
      </c>
    </row>
    <row r="2769" spans="1:36" x14ac:dyDescent="0.25">
      <c r="A2769" s="13" t="s">
        <v>15446</v>
      </c>
      <c r="B2769" s="1">
        <v>42843</v>
      </c>
      <c r="C2769" s="2">
        <v>0.5118287037037037</v>
      </c>
      <c r="D2769" t="s">
        <v>15447</v>
      </c>
      <c r="E2769" t="s">
        <v>22</v>
      </c>
      <c r="F2769" t="s">
        <v>15448</v>
      </c>
      <c r="G2769" s="14" t="s">
        <v>15449</v>
      </c>
      <c r="H2769" s="14" t="s">
        <v>15450</v>
      </c>
      <c r="I2769" t="s">
        <v>23</v>
      </c>
      <c r="K2769">
        <v>4</v>
      </c>
      <c r="L2769">
        <v>18</v>
      </c>
      <c r="M2769">
        <v>12</v>
      </c>
      <c r="N2769">
        <v>3</v>
      </c>
      <c r="O2769" t="s">
        <v>15445</v>
      </c>
      <c r="P2769" t="s">
        <v>517</v>
      </c>
      <c r="Q2769" t="s">
        <v>517</v>
      </c>
      <c r="R2769" t="s">
        <v>517</v>
      </c>
      <c r="S2769" t="s">
        <v>517</v>
      </c>
      <c r="T2769" t="s">
        <v>517</v>
      </c>
      <c r="U2769" t="s">
        <v>517</v>
      </c>
      <c r="V2769" t="s">
        <v>517</v>
      </c>
      <c r="W2769" t="s">
        <v>858</v>
      </c>
      <c r="X2769" t="s">
        <v>850</v>
      </c>
      <c r="Y2769" t="s">
        <v>15451</v>
      </c>
      <c r="Z2769" s="1">
        <v>29740</v>
      </c>
      <c r="AA2769" t="s">
        <v>519</v>
      </c>
      <c r="AB2769">
        <v>35</v>
      </c>
      <c r="AC2769" t="s">
        <v>358</v>
      </c>
      <c r="AD2769" t="s">
        <v>495</v>
      </c>
      <c r="AF2769" t="s">
        <v>8305</v>
      </c>
      <c r="AG2769" t="s">
        <v>8313</v>
      </c>
      <c r="AH2769" t="s">
        <v>517</v>
      </c>
      <c r="AI2769" t="s">
        <v>517</v>
      </c>
      <c r="AJ2769" t="s">
        <v>517</v>
      </c>
    </row>
    <row r="2770" spans="1:36" x14ac:dyDescent="0.25">
      <c r="A2770" s="13" t="s">
        <v>15452</v>
      </c>
      <c r="B2770" s="1">
        <v>42843</v>
      </c>
      <c r="C2770" s="2">
        <v>0.48108796296296297</v>
      </c>
      <c r="D2770" t="s">
        <v>15453</v>
      </c>
      <c r="E2770" t="s">
        <v>22</v>
      </c>
      <c r="F2770" t="s">
        <v>15454</v>
      </c>
      <c r="G2770" t="s">
        <v>15455</v>
      </c>
      <c r="H2770" t="s">
        <v>15455</v>
      </c>
      <c r="I2770" t="s">
        <v>24</v>
      </c>
      <c r="K2770">
        <v>4</v>
      </c>
      <c r="L2770">
        <v>18</v>
      </c>
      <c r="M2770">
        <v>11</v>
      </c>
      <c r="N2770">
        <v>3</v>
      </c>
      <c r="O2770" t="s">
        <v>517</v>
      </c>
      <c r="P2770" t="s">
        <v>517</v>
      </c>
      <c r="Q2770" t="s">
        <v>517</v>
      </c>
      <c r="R2770" t="s">
        <v>517</v>
      </c>
      <c r="S2770" t="s">
        <v>517</v>
      </c>
      <c r="T2770" t="s">
        <v>517</v>
      </c>
      <c r="U2770" t="s">
        <v>517</v>
      </c>
      <c r="V2770" t="s">
        <v>517</v>
      </c>
      <c r="W2770" t="s">
        <v>517</v>
      </c>
      <c r="X2770" t="s">
        <v>517</v>
      </c>
      <c r="Y2770" t="s">
        <v>517</v>
      </c>
      <c r="Z2770" t="s">
        <v>517</v>
      </c>
      <c r="AA2770" t="s">
        <v>529</v>
      </c>
      <c r="AB2770" t="s">
        <v>517</v>
      </c>
      <c r="AC2770" t="s">
        <v>358</v>
      </c>
      <c r="AD2770" t="s">
        <v>517</v>
      </c>
      <c r="AF2770" t="s">
        <v>8306</v>
      </c>
      <c r="AG2770" t="s">
        <v>517</v>
      </c>
      <c r="AH2770" t="s">
        <v>517</v>
      </c>
      <c r="AI2770" t="s">
        <v>517</v>
      </c>
      <c r="AJ2770" t="s">
        <v>517</v>
      </c>
    </row>
    <row r="2771" spans="1:36" x14ac:dyDescent="0.25">
      <c r="A2771" s="13" t="s">
        <v>15456</v>
      </c>
      <c r="B2771" s="1">
        <v>42843</v>
      </c>
      <c r="C2771" s="2">
        <v>0.47825231481481478</v>
      </c>
      <c r="D2771" t="s">
        <v>15457</v>
      </c>
      <c r="E2771" t="s">
        <v>22</v>
      </c>
      <c r="F2771" t="s">
        <v>15458</v>
      </c>
      <c r="G2771" s="14" t="s">
        <v>15459</v>
      </c>
      <c r="H2771" s="14" t="s">
        <v>15460</v>
      </c>
      <c r="I2771" t="s">
        <v>24</v>
      </c>
      <c r="K2771">
        <v>4</v>
      </c>
      <c r="L2771">
        <v>18</v>
      </c>
      <c r="M2771">
        <v>11</v>
      </c>
      <c r="N2771">
        <v>3</v>
      </c>
      <c r="O2771" t="s">
        <v>517</v>
      </c>
      <c r="P2771" t="s">
        <v>517</v>
      </c>
      <c r="Q2771" t="s">
        <v>517</v>
      </c>
      <c r="R2771" t="s">
        <v>517</v>
      </c>
      <c r="S2771" t="s">
        <v>517</v>
      </c>
      <c r="T2771" t="s">
        <v>517</v>
      </c>
      <c r="U2771" t="s">
        <v>517</v>
      </c>
      <c r="V2771" t="s">
        <v>517</v>
      </c>
      <c r="W2771" t="s">
        <v>517</v>
      </c>
      <c r="X2771" t="s">
        <v>517</v>
      </c>
      <c r="Y2771" t="s">
        <v>15461</v>
      </c>
      <c r="Z2771" s="1">
        <v>35153</v>
      </c>
      <c r="AA2771" t="s">
        <v>15462</v>
      </c>
      <c r="AB2771">
        <v>21</v>
      </c>
      <c r="AC2771" t="s">
        <v>357</v>
      </c>
      <c r="AD2771" t="s">
        <v>482</v>
      </c>
      <c r="AF2771" t="s">
        <v>517</v>
      </c>
      <c r="AG2771" t="s">
        <v>517</v>
      </c>
      <c r="AH2771" t="s">
        <v>517</v>
      </c>
      <c r="AI2771" t="s">
        <v>517</v>
      </c>
      <c r="AJ2771" t="s">
        <v>517</v>
      </c>
    </row>
    <row r="2772" spans="1:36" x14ac:dyDescent="0.25">
      <c r="A2772" s="13" t="s">
        <v>15463</v>
      </c>
      <c r="B2772" s="1">
        <v>42843</v>
      </c>
      <c r="C2772" s="2">
        <v>0.47746527777777775</v>
      </c>
      <c r="D2772" t="s">
        <v>14394</v>
      </c>
      <c r="E2772" t="s">
        <v>4243</v>
      </c>
      <c r="F2772" t="s">
        <v>15464</v>
      </c>
      <c r="G2772" s="14" t="s">
        <v>15465</v>
      </c>
      <c r="H2772" s="14" t="s">
        <v>15466</v>
      </c>
      <c r="I2772" t="s">
        <v>24</v>
      </c>
      <c r="K2772">
        <v>4</v>
      </c>
      <c r="L2772">
        <v>18</v>
      </c>
      <c r="M2772">
        <v>11</v>
      </c>
      <c r="N2772">
        <v>3</v>
      </c>
      <c r="O2772" t="s">
        <v>517</v>
      </c>
      <c r="P2772" t="s">
        <v>517</v>
      </c>
      <c r="Q2772" t="s">
        <v>517</v>
      </c>
      <c r="R2772" t="s">
        <v>517</v>
      </c>
      <c r="S2772" t="s">
        <v>517</v>
      </c>
      <c r="T2772" t="s">
        <v>517</v>
      </c>
      <c r="U2772" t="s">
        <v>517</v>
      </c>
      <c r="V2772" t="s">
        <v>517</v>
      </c>
      <c r="W2772" t="s">
        <v>517</v>
      </c>
      <c r="X2772" t="s">
        <v>517</v>
      </c>
      <c r="Y2772" t="s">
        <v>517</v>
      </c>
      <c r="Z2772" s="1" t="s">
        <v>517</v>
      </c>
      <c r="AA2772" t="s">
        <v>519</v>
      </c>
      <c r="AB2772" t="s">
        <v>517</v>
      </c>
      <c r="AC2772" t="s">
        <v>358</v>
      </c>
      <c r="AD2772" t="s">
        <v>517</v>
      </c>
      <c r="AF2772" t="s">
        <v>8313</v>
      </c>
      <c r="AG2772" t="s">
        <v>8308</v>
      </c>
      <c r="AH2772" t="s">
        <v>517</v>
      </c>
      <c r="AI2772" t="s">
        <v>517</v>
      </c>
      <c r="AJ2772" t="s">
        <v>517</v>
      </c>
    </row>
    <row r="2773" spans="1:36" x14ac:dyDescent="0.25">
      <c r="A2773" s="13" t="s">
        <v>15468</v>
      </c>
      <c r="B2773" s="1">
        <v>42843</v>
      </c>
      <c r="C2773" s="2">
        <v>0.47677083333333337</v>
      </c>
      <c r="D2773" t="s">
        <v>15469</v>
      </c>
      <c r="E2773" t="s">
        <v>22</v>
      </c>
      <c r="F2773" t="s">
        <v>15470</v>
      </c>
      <c r="G2773" s="14" t="s">
        <v>15471</v>
      </c>
      <c r="H2773" s="14" t="s">
        <v>15472</v>
      </c>
      <c r="I2773" t="s">
        <v>23</v>
      </c>
      <c r="K2773">
        <v>4</v>
      </c>
      <c r="L2773">
        <v>18</v>
      </c>
      <c r="M2773">
        <v>11</v>
      </c>
      <c r="N2773">
        <v>3</v>
      </c>
      <c r="O2773" t="s">
        <v>15467</v>
      </c>
      <c r="P2773" t="s">
        <v>517</v>
      </c>
      <c r="Q2773" t="s">
        <v>517</v>
      </c>
      <c r="R2773" t="s">
        <v>517</v>
      </c>
      <c r="S2773" t="s">
        <v>517</v>
      </c>
      <c r="T2773" t="s">
        <v>517</v>
      </c>
      <c r="U2773" t="s">
        <v>517</v>
      </c>
      <c r="V2773" t="s">
        <v>517</v>
      </c>
      <c r="W2773" t="s">
        <v>476</v>
      </c>
      <c r="X2773" t="s">
        <v>846</v>
      </c>
      <c r="Y2773" t="s">
        <v>15473</v>
      </c>
      <c r="Z2773" s="1">
        <v>22295</v>
      </c>
      <c r="AA2773" t="s">
        <v>15474</v>
      </c>
      <c r="AB2773">
        <v>56</v>
      </c>
      <c r="AC2773" t="s">
        <v>358</v>
      </c>
      <c r="AD2773" t="s">
        <v>482</v>
      </c>
      <c r="AF2773" t="s">
        <v>517</v>
      </c>
      <c r="AG2773" t="s">
        <v>517</v>
      </c>
      <c r="AH2773" t="s">
        <v>517</v>
      </c>
      <c r="AI2773" t="s">
        <v>517</v>
      </c>
      <c r="AJ2773" t="s">
        <v>517</v>
      </c>
    </row>
    <row r="2774" spans="1:36" x14ac:dyDescent="0.25">
      <c r="A2774" s="13" t="s">
        <v>15476</v>
      </c>
      <c r="B2774" s="1">
        <v>42843</v>
      </c>
      <c r="C2774" s="2">
        <v>0.4513888888888889</v>
      </c>
      <c r="D2774" t="s">
        <v>15477</v>
      </c>
      <c r="E2774" t="s">
        <v>22</v>
      </c>
      <c r="F2774" t="s">
        <v>15478</v>
      </c>
      <c r="G2774" s="14" t="s">
        <v>15479</v>
      </c>
      <c r="H2774" s="14" t="s">
        <v>15480</v>
      </c>
      <c r="I2774" t="s">
        <v>23</v>
      </c>
      <c r="K2774">
        <v>4</v>
      </c>
      <c r="L2774">
        <v>18</v>
      </c>
      <c r="M2774">
        <v>10</v>
      </c>
      <c r="N2774">
        <v>3</v>
      </c>
      <c r="O2774" t="s">
        <v>15475</v>
      </c>
      <c r="P2774" t="s">
        <v>517</v>
      </c>
      <c r="Q2774" t="s">
        <v>517</v>
      </c>
      <c r="R2774" t="s">
        <v>517</v>
      </c>
      <c r="S2774" t="s">
        <v>517</v>
      </c>
      <c r="T2774" t="s">
        <v>517</v>
      </c>
      <c r="U2774" t="s">
        <v>517</v>
      </c>
      <c r="V2774" t="s">
        <v>517</v>
      </c>
      <c r="W2774" t="s">
        <v>476</v>
      </c>
      <c r="X2774" t="s">
        <v>477</v>
      </c>
      <c r="Y2774" t="s">
        <v>15280</v>
      </c>
      <c r="Z2774" s="1">
        <v>30285</v>
      </c>
      <c r="AA2774" t="s">
        <v>15481</v>
      </c>
      <c r="AB2774">
        <v>34</v>
      </c>
      <c r="AC2774" t="s">
        <v>358</v>
      </c>
      <c r="AD2774" t="s">
        <v>483</v>
      </c>
      <c r="AF2774" t="s">
        <v>517</v>
      </c>
      <c r="AG2774" t="s">
        <v>517</v>
      </c>
      <c r="AH2774" t="s">
        <v>517</v>
      </c>
      <c r="AI2774" t="s">
        <v>517</v>
      </c>
      <c r="AJ2774" t="s">
        <v>517</v>
      </c>
    </row>
    <row r="2775" spans="1:36" x14ac:dyDescent="0.25">
      <c r="A2775" s="13" t="s">
        <v>15483</v>
      </c>
      <c r="B2775" s="1">
        <v>42843</v>
      </c>
      <c r="C2775" s="2">
        <v>0.44065972222222222</v>
      </c>
      <c r="D2775" t="s">
        <v>15484</v>
      </c>
      <c r="E2775" t="s">
        <v>116</v>
      </c>
      <c r="F2775" t="s">
        <v>15485</v>
      </c>
      <c r="G2775" s="14" t="s">
        <v>15486</v>
      </c>
      <c r="H2775" s="14" t="s">
        <v>15487</v>
      </c>
      <c r="I2775" t="s">
        <v>25</v>
      </c>
      <c r="K2775">
        <v>4</v>
      </c>
      <c r="L2775">
        <v>18</v>
      </c>
      <c r="M2775">
        <v>10</v>
      </c>
      <c r="N2775">
        <v>3</v>
      </c>
      <c r="O2775" t="s">
        <v>15482</v>
      </c>
      <c r="P2775" t="s">
        <v>517</v>
      </c>
      <c r="Q2775" t="s">
        <v>517</v>
      </c>
      <c r="R2775" t="s">
        <v>517</v>
      </c>
      <c r="S2775" t="s">
        <v>517</v>
      </c>
      <c r="T2775" t="s">
        <v>517</v>
      </c>
      <c r="U2775" t="s">
        <v>517</v>
      </c>
      <c r="V2775" t="s">
        <v>517</v>
      </c>
      <c r="W2775" t="s">
        <v>537</v>
      </c>
      <c r="X2775" t="s">
        <v>849</v>
      </c>
      <c r="Y2775" t="s">
        <v>15488</v>
      </c>
      <c r="Z2775" s="1">
        <v>23373</v>
      </c>
      <c r="AA2775" t="s">
        <v>5300</v>
      </c>
      <c r="AB2775">
        <v>53</v>
      </c>
      <c r="AC2775" t="s">
        <v>357</v>
      </c>
      <c r="AD2775" t="s">
        <v>517</v>
      </c>
      <c r="AF2775" t="s">
        <v>8266</v>
      </c>
      <c r="AG2775" t="s">
        <v>8295</v>
      </c>
      <c r="AH2775" t="s">
        <v>8253</v>
      </c>
      <c r="AI2775" t="s">
        <v>517</v>
      </c>
      <c r="AJ2775" t="s">
        <v>517</v>
      </c>
    </row>
    <row r="2776" spans="1:36" x14ac:dyDescent="0.25">
      <c r="A2776" s="13" t="s">
        <v>15491</v>
      </c>
      <c r="B2776" s="1">
        <v>42843</v>
      </c>
      <c r="C2776" s="2">
        <v>0.43770833333333337</v>
      </c>
      <c r="D2776" t="s">
        <v>15489</v>
      </c>
      <c r="E2776" t="s">
        <v>22</v>
      </c>
      <c r="F2776" t="s">
        <v>15492</v>
      </c>
      <c r="G2776" s="14" t="s">
        <v>15493</v>
      </c>
      <c r="H2776" s="14" t="s">
        <v>15494</v>
      </c>
      <c r="I2776" t="s">
        <v>23</v>
      </c>
      <c r="K2776">
        <v>4</v>
      </c>
      <c r="L2776">
        <v>18</v>
      </c>
      <c r="M2776">
        <v>10</v>
      </c>
      <c r="N2776">
        <v>3</v>
      </c>
      <c r="O2776" t="s">
        <v>15490</v>
      </c>
      <c r="P2776" t="s">
        <v>517</v>
      </c>
      <c r="Q2776" t="s">
        <v>517</v>
      </c>
      <c r="R2776" t="s">
        <v>517</v>
      </c>
      <c r="S2776" t="s">
        <v>517</v>
      </c>
      <c r="T2776" t="s">
        <v>517</v>
      </c>
      <c r="U2776" t="s">
        <v>517</v>
      </c>
      <c r="V2776" t="s">
        <v>517</v>
      </c>
      <c r="W2776" t="s">
        <v>1217</v>
      </c>
      <c r="X2776" t="s">
        <v>590</v>
      </c>
      <c r="Y2776" t="s">
        <v>15495</v>
      </c>
      <c r="Z2776" s="1">
        <v>32396</v>
      </c>
      <c r="AA2776" t="s">
        <v>1041</v>
      </c>
      <c r="AB2776">
        <v>28</v>
      </c>
      <c r="AC2776" t="s">
        <v>357</v>
      </c>
      <c r="AD2776" t="s">
        <v>505</v>
      </c>
      <c r="AF2776" t="s">
        <v>8253</v>
      </c>
      <c r="AG2776" t="s">
        <v>517</v>
      </c>
      <c r="AH2776" t="s">
        <v>517</v>
      </c>
      <c r="AI2776" t="s">
        <v>517</v>
      </c>
      <c r="AJ2776" t="s">
        <v>517</v>
      </c>
    </row>
    <row r="2777" spans="1:36" x14ac:dyDescent="0.25">
      <c r="A2777" s="13" t="s">
        <v>15496</v>
      </c>
      <c r="B2777" s="1">
        <v>42843</v>
      </c>
      <c r="C2777" s="2">
        <v>0.43591435185185184</v>
      </c>
      <c r="D2777" t="s">
        <v>15484</v>
      </c>
      <c r="E2777" t="s">
        <v>22</v>
      </c>
      <c r="F2777" t="s">
        <v>15485</v>
      </c>
      <c r="G2777" s="14" t="s">
        <v>15486</v>
      </c>
      <c r="H2777" s="14" t="s">
        <v>15487</v>
      </c>
      <c r="I2777" t="s">
        <v>21</v>
      </c>
      <c r="K2777">
        <v>4</v>
      </c>
      <c r="L2777">
        <v>18</v>
      </c>
      <c r="M2777">
        <v>10</v>
      </c>
      <c r="N2777">
        <v>3</v>
      </c>
      <c r="O2777" t="s">
        <v>15482</v>
      </c>
      <c r="P2777" t="s">
        <v>517</v>
      </c>
      <c r="Q2777" t="s">
        <v>517</v>
      </c>
      <c r="R2777" t="s">
        <v>517</v>
      </c>
      <c r="S2777" t="s">
        <v>517</v>
      </c>
      <c r="T2777" t="s">
        <v>517</v>
      </c>
      <c r="U2777" t="s">
        <v>517</v>
      </c>
      <c r="V2777" t="s">
        <v>517</v>
      </c>
      <c r="W2777" t="s">
        <v>537</v>
      </c>
      <c r="X2777" t="s">
        <v>849</v>
      </c>
      <c r="Y2777" t="s">
        <v>15488</v>
      </c>
      <c r="Z2777" s="1">
        <v>23373</v>
      </c>
      <c r="AA2777" t="s">
        <v>5300</v>
      </c>
      <c r="AB2777">
        <v>53</v>
      </c>
      <c r="AC2777" t="s">
        <v>357</v>
      </c>
      <c r="AD2777" t="s">
        <v>517</v>
      </c>
      <c r="AF2777" t="s">
        <v>8266</v>
      </c>
      <c r="AG2777" t="s">
        <v>8295</v>
      </c>
      <c r="AH2777" t="s">
        <v>8253</v>
      </c>
      <c r="AI2777" t="s">
        <v>517</v>
      </c>
      <c r="AJ2777" t="s">
        <v>517</v>
      </c>
    </row>
    <row r="2778" spans="1:36" x14ac:dyDescent="0.25">
      <c r="A2778" s="13" t="s">
        <v>15498</v>
      </c>
      <c r="B2778" s="1">
        <v>42843</v>
      </c>
      <c r="C2778" s="2">
        <v>0.42423611111111109</v>
      </c>
      <c r="D2778" t="s">
        <v>15499</v>
      </c>
      <c r="E2778" t="s">
        <v>22</v>
      </c>
      <c r="F2778" t="s">
        <v>15500</v>
      </c>
      <c r="G2778" s="14" t="s">
        <v>15501</v>
      </c>
      <c r="H2778" s="14" t="s">
        <v>15502</v>
      </c>
      <c r="I2778" t="s">
        <v>23</v>
      </c>
      <c r="K2778">
        <v>4</v>
      </c>
      <c r="L2778">
        <v>18</v>
      </c>
      <c r="M2778">
        <v>10</v>
      </c>
      <c r="N2778">
        <v>3</v>
      </c>
      <c r="O2778" t="s">
        <v>15497</v>
      </c>
      <c r="P2778" t="s">
        <v>517</v>
      </c>
      <c r="Q2778" t="s">
        <v>517</v>
      </c>
      <c r="R2778" t="s">
        <v>517</v>
      </c>
      <c r="S2778" t="s">
        <v>517</v>
      </c>
      <c r="T2778" t="s">
        <v>517</v>
      </c>
      <c r="U2778" t="s">
        <v>517</v>
      </c>
      <c r="V2778" t="s">
        <v>517</v>
      </c>
      <c r="W2778" t="s">
        <v>858</v>
      </c>
      <c r="X2778" t="s">
        <v>850</v>
      </c>
      <c r="Y2778" t="s">
        <v>9657</v>
      </c>
      <c r="Z2778" s="1">
        <v>28734</v>
      </c>
      <c r="AA2778" t="s">
        <v>694</v>
      </c>
      <c r="AB2778">
        <v>38</v>
      </c>
      <c r="AC2778" t="s">
        <v>358</v>
      </c>
      <c r="AD2778" t="s">
        <v>482</v>
      </c>
      <c r="AF2778" t="s">
        <v>517</v>
      </c>
      <c r="AG2778" t="s">
        <v>517</v>
      </c>
      <c r="AH2778" t="s">
        <v>517</v>
      </c>
      <c r="AI2778" t="s">
        <v>517</v>
      </c>
      <c r="AJ2778" t="s">
        <v>517</v>
      </c>
    </row>
    <row r="2779" spans="1:36" x14ac:dyDescent="0.25">
      <c r="A2779" s="13" t="s">
        <v>15504</v>
      </c>
      <c r="B2779" s="1">
        <v>42843</v>
      </c>
      <c r="C2779" s="2">
        <v>0.38462962962962965</v>
      </c>
      <c r="D2779" t="s">
        <v>15505</v>
      </c>
      <c r="E2779" t="s">
        <v>22</v>
      </c>
      <c r="F2779" t="s">
        <v>15506</v>
      </c>
      <c r="G2779" s="14" t="s">
        <v>15507</v>
      </c>
      <c r="H2779" s="14" t="s">
        <v>15508</v>
      </c>
      <c r="I2779" t="s">
        <v>23</v>
      </c>
      <c r="K2779">
        <v>4</v>
      </c>
      <c r="L2779">
        <v>18</v>
      </c>
      <c r="M2779">
        <v>9</v>
      </c>
      <c r="N2779">
        <v>3</v>
      </c>
      <c r="O2779" t="s">
        <v>15503</v>
      </c>
      <c r="P2779" t="s">
        <v>517</v>
      </c>
      <c r="Q2779" t="s">
        <v>517</v>
      </c>
      <c r="R2779" t="s">
        <v>517</v>
      </c>
      <c r="S2779" t="s">
        <v>517</v>
      </c>
      <c r="T2779" t="s">
        <v>517</v>
      </c>
      <c r="U2779" t="s">
        <v>517</v>
      </c>
      <c r="V2779" t="s">
        <v>517</v>
      </c>
      <c r="W2779" t="s">
        <v>589</v>
      </c>
      <c r="X2779" t="s">
        <v>590</v>
      </c>
      <c r="Y2779" t="s">
        <v>15509</v>
      </c>
      <c r="Z2779" s="1">
        <v>34101</v>
      </c>
      <c r="AA2779" t="s">
        <v>478</v>
      </c>
      <c r="AB2779">
        <v>23</v>
      </c>
      <c r="AC2779" t="s">
        <v>358</v>
      </c>
      <c r="AD2779" t="s">
        <v>490</v>
      </c>
      <c r="AF2779" t="s">
        <v>8254</v>
      </c>
      <c r="AG2779" t="s">
        <v>517</v>
      </c>
      <c r="AH2779" t="s">
        <v>517</v>
      </c>
      <c r="AI2779" t="s">
        <v>517</v>
      </c>
      <c r="AJ2779" t="s">
        <v>517</v>
      </c>
    </row>
    <row r="2780" spans="1:36" x14ac:dyDescent="0.25">
      <c r="A2780" s="13" t="s">
        <v>15510</v>
      </c>
      <c r="B2780" s="1">
        <v>42843</v>
      </c>
      <c r="C2780" s="2">
        <v>0.20253472222222224</v>
      </c>
      <c r="D2780" t="s">
        <v>15511</v>
      </c>
      <c r="E2780" t="s">
        <v>22</v>
      </c>
      <c r="F2780" t="s">
        <v>15512</v>
      </c>
      <c r="G2780" t="s">
        <v>15513</v>
      </c>
      <c r="H2780" t="s">
        <v>15514</v>
      </c>
      <c r="I2780" t="s">
        <v>24</v>
      </c>
      <c r="K2780">
        <v>4</v>
      </c>
      <c r="L2780">
        <v>18</v>
      </c>
      <c r="M2780">
        <v>4</v>
      </c>
      <c r="N2780">
        <v>3</v>
      </c>
      <c r="O2780" t="s">
        <v>517</v>
      </c>
      <c r="P2780" t="s">
        <v>517</v>
      </c>
      <c r="Q2780" t="s">
        <v>517</v>
      </c>
      <c r="R2780" t="s">
        <v>517</v>
      </c>
      <c r="S2780" t="s">
        <v>517</v>
      </c>
      <c r="T2780" t="s">
        <v>517</v>
      </c>
      <c r="U2780" t="s">
        <v>517</v>
      </c>
      <c r="V2780" t="s">
        <v>517</v>
      </c>
      <c r="W2780" t="s">
        <v>517</v>
      </c>
      <c r="X2780" t="s">
        <v>517</v>
      </c>
      <c r="Y2780" t="s">
        <v>15515</v>
      </c>
      <c r="Z2780">
        <v>35431</v>
      </c>
      <c r="AA2780" t="s">
        <v>519</v>
      </c>
      <c r="AB2780">
        <v>20</v>
      </c>
      <c r="AC2780" t="s">
        <v>358</v>
      </c>
      <c r="AD2780" t="s">
        <v>487</v>
      </c>
      <c r="AF2780" t="s">
        <v>8313</v>
      </c>
      <c r="AG2780" t="s">
        <v>517</v>
      </c>
      <c r="AH2780" t="s">
        <v>517</v>
      </c>
      <c r="AI2780" t="s">
        <v>517</v>
      </c>
      <c r="AJ2780" t="s">
        <v>517</v>
      </c>
    </row>
    <row r="2781" spans="1:36" x14ac:dyDescent="0.25">
      <c r="A2781" s="13" t="s">
        <v>15519</v>
      </c>
      <c r="B2781" s="1">
        <v>42843</v>
      </c>
      <c r="C2781" s="2">
        <v>0.18502314814814813</v>
      </c>
      <c r="D2781" t="s">
        <v>13797</v>
      </c>
      <c r="E2781" t="s">
        <v>22</v>
      </c>
      <c r="F2781" t="s">
        <v>13798</v>
      </c>
      <c r="G2781" s="14" t="s">
        <v>13799</v>
      </c>
      <c r="H2781" s="14" t="s">
        <v>13800</v>
      </c>
      <c r="I2781" t="s">
        <v>23</v>
      </c>
      <c r="K2781">
        <v>4</v>
      </c>
      <c r="L2781">
        <v>18</v>
      </c>
      <c r="M2781">
        <v>4</v>
      </c>
      <c r="N2781">
        <v>3</v>
      </c>
      <c r="O2781" t="s">
        <v>15516</v>
      </c>
      <c r="P2781" t="s">
        <v>15517</v>
      </c>
      <c r="Q2781" t="s">
        <v>15518</v>
      </c>
      <c r="R2781" t="s">
        <v>517</v>
      </c>
      <c r="S2781" t="s">
        <v>517</v>
      </c>
      <c r="T2781" t="s">
        <v>517</v>
      </c>
      <c r="U2781" t="s">
        <v>517</v>
      </c>
      <c r="V2781" t="s">
        <v>517</v>
      </c>
      <c r="W2781" t="s">
        <v>858</v>
      </c>
      <c r="X2781" t="s">
        <v>850</v>
      </c>
      <c r="Y2781" t="s">
        <v>13801</v>
      </c>
      <c r="Z2781" s="1">
        <v>28294</v>
      </c>
      <c r="AA2781" t="s">
        <v>546</v>
      </c>
      <c r="AB2781">
        <v>39</v>
      </c>
      <c r="AC2781" t="s">
        <v>358</v>
      </c>
      <c r="AD2781" t="s">
        <v>483</v>
      </c>
      <c r="AF2781" t="s">
        <v>8260</v>
      </c>
      <c r="AG2781" t="s">
        <v>8313</v>
      </c>
      <c r="AH2781" t="s">
        <v>517</v>
      </c>
      <c r="AI2781" t="s">
        <v>517</v>
      </c>
      <c r="AJ2781" t="s">
        <v>517</v>
      </c>
    </row>
    <row r="2782" spans="1:36" x14ac:dyDescent="0.25">
      <c r="A2782" s="13" t="s">
        <v>15521</v>
      </c>
      <c r="B2782" s="1">
        <v>42843</v>
      </c>
      <c r="C2782" s="2">
        <v>4.5439814814814815E-2</v>
      </c>
      <c r="D2782" t="s">
        <v>15522</v>
      </c>
      <c r="E2782" t="s">
        <v>5507</v>
      </c>
      <c r="F2782" t="s">
        <v>15523</v>
      </c>
      <c r="G2782" s="14" t="s">
        <v>15524</v>
      </c>
      <c r="H2782" s="14" t="s">
        <v>15525</v>
      </c>
      <c r="I2782" t="s">
        <v>23</v>
      </c>
      <c r="K2782">
        <v>4</v>
      </c>
      <c r="L2782">
        <v>18</v>
      </c>
      <c r="M2782">
        <v>1</v>
      </c>
      <c r="N2782">
        <v>3</v>
      </c>
      <c r="O2782" t="s">
        <v>15520</v>
      </c>
      <c r="P2782" t="s">
        <v>517</v>
      </c>
      <c r="Q2782" t="s">
        <v>517</v>
      </c>
      <c r="R2782" t="s">
        <v>517</v>
      </c>
      <c r="S2782" t="s">
        <v>517</v>
      </c>
      <c r="T2782" t="s">
        <v>517</v>
      </c>
      <c r="U2782" t="s">
        <v>517</v>
      </c>
      <c r="V2782" t="s">
        <v>517</v>
      </c>
      <c r="W2782" t="s">
        <v>537</v>
      </c>
      <c r="X2782" t="s">
        <v>1487</v>
      </c>
      <c r="Y2782" t="s">
        <v>517</v>
      </c>
      <c r="Z2782" s="1" t="s">
        <v>517</v>
      </c>
      <c r="AA2782" t="s">
        <v>7994</v>
      </c>
      <c r="AB2782" t="s">
        <v>517</v>
      </c>
      <c r="AC2782" t="s">
        <v>358</v>
      </c>
      <c r="AD2782" t="s">
        <v>517</v>
      </c>
      <c r="AF2782" t="s">
        <v>517</v>
      </c>
      <c r="AG2782" t="s">
        <v>517</v>
      </c>
      <c r="AH2782" t="s">
        <v>517</v>
      </c>
      <c r="AI2782" t="s">
        <v>517</v>
      </c>
      <c r="AJ2782" t="s">
        <v>517</v>
      </c>
    </row>
    <row r="2783" spans="1:36" x14ac:dyDescent="0.25">
      <c r="A2783" s="13" t="s">
        <v>15527</v>
      </c>
      <c r="B2783" s="1">
        <v>42844</v>
      </c>
      <c r="C2783" s="2">
        <v>0.59553240740740743</v>
      </c>
      <c r="D2783" t="s">
        <v>15528</v>
      </c>
      <c r="E2783" t="s">
        <v>22</v>
      </c>
      <c r="F2783" t="s">
        <v>15529</v>
      </c>
      <c r="G2783" s="14" t="s">
        <v>15530</v>
      </c>
      <c r="H2783" s="14" t="s">
        <v>15531</v>
      </c>
      <c r="I2783" t="s">
        <v>23</v>
      </c>
      <c r="K2783">
        <v>4</v>
      </c>
      <c r="L2783">
        <v>19</v>
      </c>
      <c r="M2783">
        <v>14</v>
      </c>
      <c r="N2783">
        <v>4</v>
      </c>
      <c r="O2783" t="s">
        <v>15526</v>
      </c>
      <c r="P2783" t="s">
        <v>517</v>
      </c>
      <c r="Q2783" t="s">
        <v>517</v>
      </c>
      <c r="R2783" t="s">
        <v>517</v>
      </c>
      <c r="S2783" t="s">
        <v>517</v>
      </c>
      <c r="T2783" t="s">
        <v>517</v>
      </c>
      <c r="U2783" t="s">
        <v>517</v>
      </c>
      <c r="V2783" t="s">
        <v>517</v>
      </c>
      <c r="W2783" t="s">
        <v>3180</v>
      </c>
      <c r="X2783" t="s">
        <v>580</v>
      </c>
      <c r="Y2783" t="s">
        <v>15532</v>
      </c>
      <c r="Z2783" s="1">
        <v>27844</v>
      </c>
      <c r="AA2783" t="s">
        <v>529</v>
      </c>
      <c r="AB2783">
        <v>41</v>
      </c>
      <c r="AC2783" t="s">
        <v>358</v>
      </c>
      <c r="AD2783" t="s">
        <v>482</v>
      </c>
      <c r="AF2783" t="s">
        <v>517</v>
      </c>
      <c r="AG2783" t="s">
        <v>517</v>
      </c>
      <c r="AH2783" t="s">
        <v>517</v>
      </c>
      <c r="AI2783" t="s">
        <v>517</v>
      </c>
      <c r="AJ2783" t="s">
        <v>517</v>
      </c>
    </row>
    <row r="2784" spans="1:36" x14ac:dyDescent="0.25">
      <c r="A2784" s="13" t="s">
        <v>15533</v>
      </c>
      <c r="B2784" s="1">
        <v>42844</v>
      </c>
      <c r="C2784" s="2">
        <v>0.59370370370370373</v>
      </c>
      <c r="D2784" t="s">
        <v>15534</v>
      </c>
      <c r="E2784" t="s">
        <v>22</v>
      </c>
      <c r="F2784" t="s">
        <v>15535</v>
      </c>
      <c r="G2784" s="14" t="s">
        <v>15536</v>
      </c>
      <c r="H2784" s="14" t="s">
        <v>15537</v>
      </c>
      <c r="I2784" t="s">
        <v>21</v>
      </c>
      <c r="K2784">
        <v>4</v>
      </c>
      <c r="L2784">
        <v>19</v>
      </c>
      <c r="M2784">
        <v>14</v>
      </c>
      <c r="N2784">
        <v>4</v>
      </c>
      <c r="O2784" t="s">
        <v>517</v>
      </c>
      <c r="P2784" t="s">
        <v>517</v>
      </c>
      <c r="Q2784" t="s">
        <v>517</v>
      </c>
      <c r="R2784" t="s">
        <v>517</v>
      </c>
      <c r="S2784" t="s">
        <v>517</v>
      </c>
      <c r="T2784" t="s">
        <v>517</v>
      </c>
      <c r="U2784" t="s">
        <v>517</v>
      </c>
      <c r="V2784" t="s">
        <v>517</v>
      </c>
      <c r="W2784" t="s">
        <v>517</v>
      </c>
      <c r="X2784" t="s">
        <v>517</v>
      </c>
      <c r="Y2784" t="s">
        <v>15538</v>
      </c>
      <c r="Z2784" s="1">
        <v>31069</v>
      </c>
      <c r="AA2784" t="s">
        <v>15539</v>
      </c>
      <c r="AB2784">
        <v>32</v>
      </c>
      <c r="AC2784" t="s">
        <v>358</v>
      </c>
      <c r="AD2784" t="s">
        <v>498</v>
      </c>
      <c r="AF2784" t="s">
        <v>8259</v>
      </c>
      <c r="AG2784" t="s">
        <v>8295</v>
      </c>
      <c r="AH2784" t="s">
        <v>517</v>
      </c>
      <c r="AI2784" t="s">
        <v>8263</v>
      </c>
      <c r="AJ2784" t="s">
        <v>517</v>
      </c>
    </row>
    <row r="2785" spans="1:36" x14ac:dyDescent="0.25">
      <c r="A2785" s="13" t="s">
        <v>15540</v>
      </c>
      <c r="B2785" s="1">
        <v>42844</v>
      </c>
      <c r="C2785" s="2">
        <v>0.6069444444444444</v>
      </c>
      <c r="D2785" t="s">
        <v>15541</v>
      </c>
      <c r="E2785" t="s">
        <v>22</v>
      </c>
      <c r="F2785" t="s">
        <v>15542</v>
      </c>
      <c r="G2785" t="s">
        <v>13374</v>
      </c>
      <c r="H2785" t="s">
        <v>15543</v>
      </c>
      <c r="I2785" t="s">
        <v>23</v>
      </c>
      <c r="K2785">
        <v>4</v>
      </c>
      <c r="L2785">
        <v>19</v>
      </c>
      <c r="M2785">
        <v>14</v>
      </c>
      <c r="N2785">
        <v>4</v>
      </c>
      <c r="O2785" t="s">
        <v>517</v>
      </c>
      <c r="P2785" t="s">
        <v>517</v>
      </c>
      <c r="Q2785" t="s">
        <v>517</v>
      </c>
      <c r="R2785" t="s">
        <v>517</v>
      </c>
      <c r="S2785" t="s">
        <v>517</v>
      </c>
      <c r="T2785" t="s">
        <v>517</v>
      </c>
      <c r="U2785" t="s">
        <v>517</v>
      </c>
      <c r="V2785" t="s">
        <v>517</v>
      </c>
      <c r="W2785" t="s">
        <v>517</v>
      </c>
      <c r="X2785" t="s">
        <v>517</v>
      </c>
      <c r="Y2785" t="s">
        <v>13376</v>
      </c>
      <c r="Z2785">
        <v>27465</v>
      </c>
      <c r="AA2785" t="s">
        <v>15544</v>
      </c>
      <c r="AB2785">
        <v>42</v>
      </c>
      <c r="AC2785" t="s">
        <v>358</v>
      </c>
      <c r="AD2785" t="s">
        <v>482</v>
      </c>
      <c r="AF2785" t="s">
        <v>8305</v>
      </c>
      <c r="AG2785" t="s">
        <v>517</v>
      </c>
      <c r="AH2785" t="s">
        <v>517</v>
      </c>
      <c r="AI2785" t="s">
        <v>517</v>
      </c>
      <c r="AJ2785" t="s">
        <v>517</v>
      </c>
    </row>
    <row r="2786" spans="1:36" x14ac:dyDescent="0.25">
      <c r="A2786" s="13" t="s">
        <v>15545</v>
      </c>
      <c r="B2786" s="1">
        <v>42844</v>
      </c>
      <c r="C2786" s="2">
        <v>0.61834490740740744</v>
      </c>
      <c r="D2786" t="s">
        <v>15546</v>
      </c>
      <c r="E2786" t="s">
        <v>22</v>
      </c>
      <c r="F2786" t="s">
        <v>15547</v>
      </c>
      <c r="G2786" t="s">
        <v>15548</v>
      </c>
      <c r="H2786" t="s">
        <v>15549</v>
      </c>
      <c r="I2786" t="s">
        <v>24</v>
      </c>
      <c r="K2786">
        <v>4</v>
      </c>
      <c r="L2786">
        <v>19</v>
      </c>
      <c r="M2786">
        <v>14</v>
      </c>
      <c r="N2786">
        <v>4</v>
      </c>
      <c r="O2786" t="s">
        <v>517</v>
      </c>
      <c r="P2786" t="s">
        <v>517</v>
      </c>
      <c r="Q2786" t="s">
        <v>517</v>
      </c>
      <c r="R2786" t="s">
        <v>517</v>
      </c>
      <c r="S2786" t="s">
        <v>517</v>
      </c>
      <c r="T2786" t="s">
        <v>517</v>
      </c>
      <c r="U2786" t="s">
        <v>517</v>
      </c>
      <c r="V2786" t="s">
        <v>517</v>
      </c>
      <c r="W2786" t="s">
        <v>517</v>
      </c>
      <c r="X2786" t="s">
        <v>517</v>
      </c>
      <c r="Y2786" t="s">
        <v>15550</v>
      </c>
      <c r="Z2786">
        <v>35134</v>
      </c>
      <c r="AA2786" t="s">
        <v>546</v>
      </c>
      <c r="AB2786">
        <v>21</v>
      </c>
      <c r="AC2786" t="s">
        <v>358</v>
      </c>
      <c r="AD2786" t="s">
        <v>509</v>
      </c>
      <c r="AF2786" t="s">
        <v>8259</v>
      </c>
      <c r="AG2786" t="s">
        <v>517</v>
      </c>
      <c r="AH2786" t="s">
        <v>517</v>
      </c>
      <c r="AI2786" t="s">
        <v>517</v>
      </c>
      <c r="AJ2786" t="s">
        <v>517</v>
      </c>
    </row>
    <row r="2787" spans="1:36" x14ac:dyDescent="0.25">
      <c r="A2787" s="13" t="s">
        <v>15551</v>
      </c>
      <c r="B2787" s="1">
        <v>42845</v>
      </c>
      <c r="C2787" s="2">
        <v>0.92101851851851846</v>
      </c>
      <c r="D2787" t="s">
        <v>15552</v>
      </c>
      <c r="E2787" t="s">
        <v>22</v>
      </c>
      <c r="F2787" t="s">
        <v>15553</v>
      </c>
      <c r="G2787" s="14" t="s">
        <v>15554</v>
      </c>
      <c r="H2787" s="14" t="s">
        <v>15555</v>
      </c>
      <c r="I2787" t="s">
        <v>21</v>
      </c>
      <c r="K2787">
        <v>4</v>
      </c>
      <c r="L2787">
        <v>20</v>
      </c>
      <c r="M2787">
        <v>22</v>
      </c>
      <c r="N2787">
        <v>5</v>
      </c>
      <c r="O2787" t="s">
        <v>517</v>
      </c>
      <c r="P2787" t="s">
        <v>517</v>
      </c>
      <c r="Q2787" t="s">
        <v>517</v>
      </c>
      <c r="R2787" t="s">
        <v>517</v>
      </c>
      <c r="S2787" t="s">
        <v>517</v>
      </c>
      <c r="T2787" t="s">
        <v>517</v>
      </c>
      <c r="U2787" t="s">
        <v>517</v>
      </c>
      <c r="V2787" t="s">
        <v>517</v>
      </c>
      <c r="W2787" t="s">
        <v>517</v>
      </c>
      <c r="X2787" t="s">
        <v>517</v>
      </c>
      <c r="Y2787" t="s">
        <v>15556</v>
      </c>
      <c r="Z2787" s="1">
        <v>24990</v>
      </c>
      <c r="AA2787" t="s">
        <v>4872</v>
      </c>
      <c r="AB2787">
        <v>48</v>
      </c>
      <c r="AC2787" t="s">
        <v>357</v>
      </c>
      <c r="AD2787" t="s">
        <v>487</v>
      </c>
      <c r="AF2787" t="s">
        <v>8295</v>
      </c>
      <c r="AG2787" t="s">
        <v>8263</v>
      </c>
      <c r="AH2787" t="s">
        <v>8313</v>
      </c>
      <c r="AI2787" t="s">
        <v>517</v>
      </c>
      <c r="AJ2787" t="s">
        <v>8307</v>
      </c>
    </row>
    <row r="2788" spans="1:36" x14ac:dyDescent="0.25">
      <c r="A2788" s="13" t="s">
        <v>15558</v>
      </c>
      <c r="B2788" s="1">
        <v>42845</v>
      </c>
      <c r="C2788" s="2">
        <v>0.91091435185185177</v>
      </c>
      <c r="D2788" t="s">
        <v>15559</v>
      </c>
      <c r="E2788" t="s">
        <v>22</v>
      </c>
      <c r="F2788" t="s">
        <v>15560</v>
      </c>
      <c r="G2788" s="14" t="s">
        <v>15561</v>
      </c>
      <c r="H2788" s="14" t="s">
        <v>15562</v>
      </c>
      <c r="I2788" t="s">
        <v>23</v>
      </c>
      <c r="K2788">
        <v>4</v>
      </c>
      <c r="L2788">
        <v>20</v>
      </c>
      <c r="M2788">
        <v>21</v>
      </c>
      <c r="N2788">
        <v>5</v>
      </c>
      <c r="O2788" t="s">
        <v>15557</v>
      </c>
      <c r="P2788" t="s">
        <v>517</v>
      </c>
      <c r="Q2788" t="s">
        <v>517</v>
      </c>
      <c r="R2788" t="s">
        <v>517</v>
      </c>
      <c r="S2788" t="s">
        <v>517</v>
      </c>
      <c r="T2788" t="s">
        <v>517</v>
      </c>
      <c r="U2788" t="s">
        <v>517</v>
      </c>
      <c r="V2788" t="s">
        <v>517</v>
      </c>
      <c r="W2788" t="s">
        <v>672</v>
      </c>
      <c r="X2788" t="s">
        <v>477</v>
      </c>
      <c r="Y2788" t="s">
        <v>15563</v>
      </c>
      <c r="Z2788" s="1">
        <v>32227</v>
      </c>
      <c r="AA2788" t="s">
        <v>4321</v>
      </c>
      <c r="AB2788">
        <v>29</v>
      </c>
      <c r="AC2788" t="s">
        <v>358</v>
      </c>
      <c r="AD2788" t="s">
        <v>499</v>
      </c>
      <c r="AF2788" t="s">
        <v>517</v>
      </c>
      <c r="AG2788" t="s">
        <v>517</v>
      </c>
      <c r="AH2788" t="s">
        <v>517</v>
      </c>
      <c r="AI2788" t="s">
        <v>517</v>
      </c>
      <c r="AJ2788" t="s">
        <v>517</v>
      </c>
    </row>
    <row r="2789" spans="1:36" x14ac:dyDescent="0.25">
      <c r="A2789" s="13" t="s">
        <v>15564</v>
      </c>
      <c r="B2789" s="1">
        <v>42845</v>
      </c>
      <c r="C2789" s="2">
        <v>0.90201388888888889</v>
      </c>
      <c r="D2789" t="s">
        <v>15565</v>
      </c>
      <c r="E2789" t="s">
        <v>22</v>
      </c>
      <c r="F2789" t="s">
        <v>15566</v>
      </c>
      <c r="G2789" s="14" t="s">
        <v>15567</v>
      </c>
      <c r="H2789" s="14" t="s">
        <v>15568</v>
      </c>
      <c r="I2789" t="s">
        <v>24</v>
      </c>
      <c r="K2789">
        <v>4</v>
      </c>
      <c r="L2789">
        <v>20</v>
      </c>
      <c r="M2789">
        <v>21</v>
      </c>
      <c r="N2789">
        <v>5</v>
      </c>
      <c r="O2789" t="s">
        <v>517</v>
      </c>
      <c r="P2789" t="s">
        <v>517</v>
      </c>
      <c r="Q2789" t="s">
        <v>517</v>
      </c>
      <c r="R2789" t="s">
        <v>517</v>
      </c>
      <c r="S2789" t="s">
        <v>517</v>
      </c>
      <c r="T2789" t="s">
        <v>517</v>
      </c>
      <c r="U2789" t="s">
        <v>517</v>
      </c>
      <c r="V2789" t="s">
        <v>517</v>
      </c>
      <c r="W2789" t="s">
        <v>517</v>
      </c>
      <c r="X2789" t="s">
        <v>517</v>
      </c>
      <c r="Y2789" t="s">
        <v>12260</v>
      </c>
      <c r="Z2789" s="1">
        <v>31099</v>
      </c>
      <c r="AA2789" t="s">
        <v>694</v>
      </c>
      <c r="AB2789">
        <v>32</v>
      </c>
      <c r="AC2789" t="s">
        <v>358</v>
      </c>
      <c r="AD2789" t="s">
        <v>483</v>
      </c>
      <c r="AF2789" t="s">
        <v>8259</v>
      </c>
      <c r="AG2789" t="s">
        <v>517</v>
      </c>
      <c r="AH2789" t="s">
        <v>517</v>
      </c>
      <c r="AI2789" t="s">
        <v>517</v>
      </c>
      <c r="AJ2789" t="s">
        <v>517</v>
      </c>
    </row>
    <row r="2790" spans="1:36" x14ac:dyDescent="0.25">
      <c r="A2790" s="13" t="s">
        <v>15571</v>
      </c>
      <c r="B2790" s="1">
        <v>42845</v>
      </c>
      <c r="C2790" s="2">
        <v>0.81967592592592586</v>
      </c>
      <c r="D2790" t="s">
        <v>15572</v>
      </c>
      <c r="E2790" t="s">
        <v>22</v>
      </c>
      <c r="F2790" t="s">
        <v>15573</v>
      </c>
      <c r="G2790" s="14" t="s">
        <v>15574</v>
      </c>
      <c r="H2790" s="14" t="s">
        <v>15575</v>
      </c>
      <c r="I2790" t="s">
        <v>23</v>
      </c>
      <c r="K2790">
        <v>4</v>
      </c>
      <c r="L2790">
        <v>20</v>
      </c>
      <c r="M2790">
        <v>19</v>
      </c>
      <c r="N2790">
        <v>5</v>
      </c>
      <c r="O2790" t="s">
        <v>15570</v>
      </c>
      <c r="P2790" t="s">
        <v>15569</v>
      </c>
      <c r="Q2790" t="s">
        <v>517</v>
      </c>
      <c r="R2790" t="s">
        <v>517</v>
      </c>
      <c r="S2790" t="s">
        <v>517</v>
      </c>
      <c r="T2790" t="s">
        <v>517</v>
      </c>
      <c r="U2790" t="s">
        <v>517</v>
      </c>
      <c r="V2790" t="s">
        <v>517</v>
      </c>
      <c r="W2790" t="s">
        <v>589</v>
      </c>
      <c r="X2790" t="s">
        <v>590</v>
      </c>
      <c r="Y2790" t="s">
        <v>517</v>
      </c>
      <c r="Z2790" s="1" t="s">
        <v>517</v>
      </c>
      <c r="AA2790" t="s">
        <v>1542</v>
      </c>
      <c r="AB2790" t="s">
        <v>517</v>
      </c>
      <c r="AC2790" t="s">
        <v>358</v>
      </c>
      <c r="AD2790" t="s">
        <v>517</v>
      </c>
      <c r="AF2790" t="s">
        <v>8313</v>
      </c>
      <c r="AG2790" t="s">
        <v>8260</v>
      </c>
      <c r="AH2790" t="s">
        <v>517</v>
      </c>
      <c r="AI2790" t="s">
        <v>517</v>
      </c>
      <c r="AJ2790" t="s">
        <v>517</v>
      </c>
    </row>
    <row r="2791" spans="1:36" x14ac:dyDescent="0.25">
      <c r="A2791" s="13" t="s">
        <v>15577</v>
      </c>
      <c r="B2791" s="1">
        <v>42845</v>
      </c>
      <c r="C2791" s="2">
        <v>0.76646990740740739</v>
      </c>
      <c r="D2791" t="s">
        <v>5911</v>
      </c>
      <c r="E2791" t="s">
        <v>22</v>
      </c>
      <c r="F2791" t="s">
        <v>15578</v>
      </c>
      <c r="G2791" s="14" t="s">
        <v>15579</v>
      </c>
      <c r="H2791" s="14" t="s">
        <v>15580</v>
      </c>
      <c r="I2791" t="s">
        <v>21</v>
      </c>
      <c r="K2791">
        <v>4</v>
      </c>
      <c r="L2791">
        <v>20</v>
      </c>
      <c r="M2791">
        <v>18</v>
      </c>
      <c r="N2791">
        <v>5</v>
      </c>
      <c r="O2791" t="s">
        <v>15576</v>
      </c>
      <c r="P2791" t="s">
        <v>517</v>
      </c>
      <c r="Q2791" t="s">
        <v>517</v>
      </c>
      <c r="R2791" t="s">
        <v>517</v>
      </c>
      <c r="S2791" t="s">
        <v>517</v>
      </c>
      <c r="T2791" t="s">
        <v>517</v>
      </c>
      <c r="U2791" t="s">
        <v>517</v>
      </c>
      <c r="V2791" t="s">
        <v>517</v>
      </c>
      <c r="W2791" t="s">
        <v>537</v>
      </c>
      <c r="X2791" t="s">
        <v>590</v>
      </c>
      <c r="Y2791" t="s">
        <v>15581</v>
      </c>
      <c r="Z2791" s="1">
        <v>33018</v>
      </c>
      <c r="AA2791" t="s">
        <v>546</v>
      </c>
      <c r="AB2791">
        <v>26</v>
      </c>
      <c r="AC2791" t="s">
        <v>358</v>
      </c>
      <c r="AD2791" t="s">
        <v>500</v>
      </c>
      <c r="AF2791" t="s">
        <v>8313</v>
      </c>
      <c r="AG2791" t="s">
        <v>8263</v>
      </c>
      <c r="AH2791" t="s">
        <v>8307</v>
      </c>
      <c r="AI2791" t="s">
        <v>517</v>
      </c>
      <c r="AJ2791" t="s">
        <v>517</v>
      </c>
    </row>
    <row r="2792" spans="1:36" x14ac:dyDescent="0.25">
      <c r="A2792" s="13" t="s">
        <v>15582</v>
      </c>
      <c r="B2792" s="1">
        <v>42845</v>
      </c>
      <c r="C2792" s="2">
        <v>0.68708333333333327</v>
      </c>
      <c r="D2792" t="s">
        <v>15583</v>
      </c>
      <c r="E2792" t="s">
        <v>22</v>
      </c>
      <c r="F2792" t="s">
        <v>15584</v>
      </c>
      <c r="G2792" s="14" t="s">
        <v>15585</v>
      </c>
      <c r="H2792" s="14" t="s">
        <v>15586</v>
      </c>
      <c r="I2792" t="s">
        <v>21</v>
      </c>
      <c r="K2792">
        <v>4</v>
      </c>
      <c r="L2792">
        <v>20</v>
      </c>
      <c r="M2792">
        <v>16</v>
      </c>
      <c r="N2792">
        <v>5</v>
      </c>
      <c r="O2792" t="s">
        <v>517</v>
      </c>
      <c r="P2792" t="s">
        <v>517</v>
      </c>
      <c r="Q2792" t="s">
        <v>517</v>
      </c>
      <c r="R2792" t="s">
        <v>517</v>
      </c>
      <c r="S2792" t="s">
        <v>517</v>
      </c>
      <c r="T2792" t="s">
        <v>517</v>
      </c>
      <c r="U2792" t="s">
        <v>517</v>
      </c>
      <c r="V2792" t="s">
        <v>517</v>
      </c>
      <c r="W2792" t="s">
        <v>517</v>
      </c>
      <c r="X2792" t="s">
        <v>517</v>
      </c>
      <c r="Y2792" t="s">
        <v>10710</v>
      </c>
      <c r="Z2792" s="1">
        <v>31048</v>
      </c>
      <c r="AA2792" t="s">
        <v>9561</v>
      </c>
      <c r="AB2792">
        <v>32</v>
      </c>
      <c r="AC2792" t="s">
        <v>358</v>
      </c>
      <c r="AD2792" t="s">
        <v>500</v>
      </c>
      <c r="AF2792" t="s">
        <v>8260</v>
      </c>
      <c r="AG2792" t="s">
        <v>8254</v>
      </c>
      <c r="AH2792" t="s">
        <v>8295</v>
      </c>
      <c r="AI2792" t="s">
        <v>517</v>
      </c>
      <c r="AJ2792" t="s">
        <v>8306</v>
      </c>
    </row>
    <row r="2793" spans="1:36" x14ac:dyDescent="0.25">
      <c r="A2793" s="13" t="s">
        <v>15588</v>
      </c>
      <c r="B2793" s="1">
        <v>42845</v>
      </c>
      <c r="C2793" s="2">
        <v>0.63935185185185184</v>
      </c>
      <c r="D2793" t="s">
        <v>15589</v>
      </c>
      <c r="E2793" t="s">
        <v>22</v>
      </c>
      <c r="F2793" t="s">
        <v>15590</v>
      </c>
      <c r="G2793" s="14" t="s">
        <v>15591</v>
      </c>
      <c r="H2793" s="14" t="s">
        <v>15592</v>
      </c>
      <c r="I2793" t="s">
        <v>23</v>
      </c>
      <c r="K2793">
        <v>4</v>
      </c>
      <c r="L2793">
        <v>20</v>
      </c>
      <c r="M2793">
        <v>15</v>
      </c>
      <c r="N2793">
        <v>5</v>
      </c>
      <c r="O2793" t="s">
        <v>15587</v>
      </c>
      <c r="P2793" t="s">
        <v>517</v>
      </c>
      <c r="Q2793" t="s">
        <v>517</v>
      </c>
      <c r="R2793" t="s">
        <v>517</v>
      </c>
      <c r="S2793" t="s">
        <v>517</v>
      </c>
      <c r="T2793" t="s">
        <v>517</v>
      </c>
      <c r="U2793" t="s">
        <v>517</v>
      </c>
      <c r="V2793" t="s">
        <v>517</v>
      </c>
      <c r="W2793" t="s">
        <v>15593</v>
      </c>
      <c r="X2793" t="s">
        <v>1780</v>
      </c>
      <c r="Y2793" t="s">
        <v>15594</v>
      </c>
      <c r="Z2793" s="1">
        <v>34408</v>
      </c>
      <c r="AA2793" t="s">
        <v>15595</v>
      </c>
      <c r="AB2793">
        <v>23</v>
      </c>
      <c r="AC2793" t="s">
        <v>357</v>
      </c>
      <c r="AD2793" t="s">
        <v>494</v>
      </c>
      <c r="AF2793" t="s">
        <v>517</v>
      </c>
      <c r="AG2793" t="s">
        <v>517</v>
      </c>
      <c r="AH2793" t="s">
        <v>517</v>
      </c>
      <c r="AI2793" t="s">
        <v>517</v>
      </c>
      <c r="AJ2793" t="s">
        <v>517</v>
      </c>
    </row>
    <row r="2794" spans="1:36" x14ac:dyDescent="0.25">
      <c r="A2794" s="13" t="s">
        <v>15596</v>
      </c>
      <c r="B2794" s="1">
        <v>42845</v>
      </c>
      <c r="C2794" s="2">
        <v>0.62604166666666672</v>
      </c>
      <c r="D2794" t="s">
        <v>15597</v>
      </c>
      <c r="E2794" t="s">
        <v>22</v>
      </c>
      <c r="F2794" t="s">
        <v>15598</v>
      </c>
      <c r="G2794" s="14" t="s">
        <v>15599</v>
      </c>
      <c r="H2794" s="14" t="s">
        <v>15600</v>
      </c>
      <c r="I2794" t="s">
        <v>23</v>
      </c>
      <c r="K2794">
        <v>4</v>
      </c>
      <c r="L2794">
        <v>20</v>
      </c>
      <c r="M2794">
        <v>15</v>
      </c>
      <c r="N2794">
        <v>5</v>
      </c>
      <c r="O2794" t="s">
        <v>517</v>
      </c>
      <c r="P2794" t="s">
        <v>517</v>
      </c>
      <c r="Q2794" t="s">
        <v>517</v>
      </c>
      <c r="R2794" t="s">
        <v>517</v>
      </c>
      <c r="S2794" t="s">
        <v>517</v>
      </c>
      <c r="T2794" t="s">
        <v>517</v>
      </c>
      <c r="U2794" t="s">
        <v>517</v>
      </c>
      <c r="V2794" t="s">
        <v>517</v>
      </c>
      <c r="W2794" t="s">
        <v>517</v>
      </c>
      <c r="X2794" t="s">
        <v>517</v>
      </c>
      <c r="Y2794" t="s">
        <v>15601</v>
      </c>
      <c r="Z2794" s="1">
        <v>34968</v>
      </c>
      <c r="AA2794" t="s">
        <v>659</v>
      </c>
      <c r="AB2794">
        <v>21</v>
      </c>
      <c r="AC2794" t="s">
        <v>358</v>
      </c>
      <c r="AD2794" t="s">
        <v>487</v>
      </c>
      <c r="AF2794" t="s">
        <v>517</v>
      </c>
      <c r="AG2794" t="s">
        <v>517</v>
      </c>
      <c r="AH2794" t="s">
        <v>517</v>
      </c>
      <c r="AI2794" t="s">
        <v>517</v>
      </c>
      <c r="AJ2794" t="s">
        <v>517</v>
      </c>
    </row>
    <row r="2795" spans="1:36" x14ac:dyDescent="0.25">
      <c r="A2795" s="13" t="s">
        <v>15602</v>
      </c>
      <c r="B2795" s="1">
        <v>42845</v>
      </c>
      <c r="C2795" s="2">
        <v>0.61428240740740747</v>
      </c>
      <c r="D2795" t="s">
        <v>15603</v>
      </c>
      <c r="E2795" t="s">
        <v>22</v>
      </c>
      <c r="F2795" t="s">
        <v>15604</v>
      </c>
      <c r="G2795" s="14" t="s">
        <v>15561</v>
      </c>
      <c r="H2795" s="14" t="s">
        <v>15605</v>
      </c>
      <c r="I2795" t="s">
        <v>23</v>
      </c>
      <c r="K2795">
        <v>4</v>
      </c>
      <c r="L2795">
        <v>20</v>
      </c>
      <c r="M2795">
        <v>14</v>
      </c>
      <c r="N2795">
        <v>5</v>
      </c>
      <c r="O2795" t="s">
        <v>15557</v>
      </c>
      <c r="P2795" t="s">
        <v>517</v>
      </c>
      <c r="Q2795" t="s">
        <v>517</v>
      </c>
      <c r="R2795" t="s">
        <v>517</v>
      </c>
      <c r="S2795" t="s">
        <v>517</v>
      </c>
      <c r="T2795" t="s">
        <v>517</v>
      </c>
      <c r="U2795" t="s">
        <v>517</v>
      </c>
      <c r="V2795" t="s">
        <v>517</v>
      </c>
      <c r="W2795" t="s">
        <v>672</v>
      </c>
      <c r="X2795" t="s">
        <v>477</v>
      </c>
      <c r="Y2795" t="s">
        <v>15563</v>
      </c>
      <c r="Z2795" s="1">
        <v>32227</v>
      </c>
      <c r="AA2795" t="s">
        <v>1959</v>
      </c>
      <c r="AB2795">
        <v>29</v>
      </c>
      <c r="AC2795" t="s">
        <v>358</v>
      </c>
      <c r="AD2795" t="s">
        <v>499</v>
      </c>
      <c r="AF2795" t="s">
        <v>517</v>
      </c>
      <c r="AG2795" t="s">
        <v>517</v>
      </c>
      <c r="AH2795" t="s">
        <v>517</v>
      </c>
      <c r="AI2795" t="s">
        <v>517</v>
      </c>
      <c r="AJ2795" t="s">
        <v>517</v>
      </c>
    </row>
    <row r="2796" spans="1:36" x14ac:dyDescent="0.25">
      <c r="A2796" s="13" t="s">
        <v>15607</v>
      </c>
      <c r="B2796" s="1">
        <v>42845</v>
      </c>
      <c r="C2796" s="2">
        <v>0.61383101851851851</v>
      </c>
      <c r="D2796" t="s">
        <v>15608</v>
      </c>
      <c r="E2796" t="s">
        <v>116</v>
      </c>
      <c r="F2796" t="s">
        <v>15609</v>
      </c>
      <c r="G2796" s="14" t="s">
        <v>15610</v>
      </c>
      <c r="H2796" s="14" t="s">
        <v>15611</v>
      </c>
      <c r="I2796" t="s">
        <v>23</v>
      </c>
      <c r="K2796">
        <v>4</v>
      </c>
      <c r="L2796">
        <v>20</v>
      </c>
      <c r="M2796">
        <v>14</v>
      </c>
      <c r="N2796">
        <v>5</v>
      </c>
      <c r="O2796" t="s">
        <v>15606</v>
      </c>
      <c r="P2796" t="s">
        <v>517</v>
      </c>
      <c r="Q2796" t="s">
        <v>517</v>
      </c>
      <c r="R2796" t="s">
        <v>517</v>
      </c>
      <c r="S2796" t="s">
        <v>517</v>
      </c>
      <c r="T2796" t="s">
        <v>517</v>
      </c>
      <c r="U2796" t="s">
        <v>517</v>
      </c>
      <c r="V2796" t="s">
        <v>517</v>
      </c>
      <c r="W2796" t="s">
        <v>537</v>
      </c>
      <c r="X2796" t="s">
        <v>590</v>
      </c>
      <c r="Y2796" t="s">
        <v>517</v>
      </c>
      <c r="Z2796" s="1" t="s">
        <v>517</v>
      </c>
      <c r="AA2796" t="s">
        <v>15608</v>
      </c>
      <c r="AB2796" t="s">
        <v>517</v>
      </c>
      <c r="AC2796" t="s">
        <v>358</v>
      </c>
      <c r="AD2796" t="s">
        <v>517</v>
      </c>
      <c r="AF2796" t="s">
        <v>517</v>
      </c>
      <c r="AG2796" t="s">
        <v>517</v>
      </c>
      <c r="AH2796" t="s">
        <v>517</v>
      </c>
      <c r="AI2796" t="s">
        <v>517</v>
      </c>
      <c r="AJ2796" t="s">
        <v>517</v>
      </c>
    </row>
    <row r="2797" spans="1:36" x14ac:dyDescent="0.25">
      <c r="A2797" s="13" t="s">
        <v>15612</v>
      </c>
      <c r="B2797" s="1">
        <v>42845</v>
      </c>
      <c r="C2797" s="2">
        <v>0.59878472222222223</v>
      </c>
      <c r="D2797" t="s">
        <v>15613</v>
      </c>
      <c r="E2797" t="s">
        <v>22</v>
      </c>
      <c r="F2797" t="s">
        <v>15614</v>
      </c>
      <c r="G2797" s="14" t="s">
        <v>15615</v>
      </c>
      <c r="H2797" s="14" t="s">
        <v>15616</v>
      </c>
      <c r="I2797" t="s">
        <v>26</v>
      </c>
      <c r="K2797">
        <v>4</v>
      </c>
      <c r="L2797">
        <v>20</v>
      </c>
      <c r="M2797">
        <v>14</v>
      </c>
      <c r="N2797">
        <v>5</v>
      </c>
      <c r="O2797" t="s">
        <v>517</v>
      </c>
      <c r="P2797" t="s">
        <v>517</v>
      </c>
      <c r="Q2797" t="s">
        <v>517</v>
      </c>
      <c r="R2797" t="s">
        <v>517</v>
      </c>
      <c r="S2797" t="s">
        <v>517</v>
      </c>
      <c r="T2797" t="s">
        <v>517</v>
      </c>
      <c r="U2797" t="s">
        <v>517</v>
      </c>
      <c r="V2797" t="s">
        <v>517</v>
      </c>
      <c r="W2797" t="s">
        <v>517</v>
      </c>
      <c r="X2797" t="s">
        <v>517</v>
      </c>
      <c r="Y2797" t="s">
        <v>15617</v>
      </c>
      <c r="Z2797" s="1">
        <v>33306</v>
      </c>
      <c r="AA2797" t="s">
        <v>529</v>
      </c>
      <c r="AB2797">
        <v>26</v>
      </c>
      <c r="AC2797" t="s">
        <v>358</v>
      </c>
      <c r="AD2797" t="s">
        <v>495</v>
      </c>
      <c r="AF2797" t="s">
        <v>8295</v>
      </c>
      <c r="AG2797" t="s">
        <v>8270</v>
      </c>
      <c r="AH2797" t="s">
        <v>517</v>
      </c>
      <c r="AI2797" t="s">
        <v>517</v>
      </c>
      <c r="AJ2797" t="s">
        <v>517</v>
      </c>
    </row>
    <row r="2798" spans="1:36" x14ac:dyDescent="0.25">
      <c r="A2798" s="13" t="s">
        <v>15619</v>
      </c>
      <c r="B2798" s="1">
        <v>42845</v>
      </c>
      <c r="C2798" s="2">
        <v>0.59142361111111108</v>
      </c>
      <c r="D2798" t="s">
        <v>4704</v>
      </c>
      <c r="E2798" t="s">
        <v>1282</v>
      </c>
      <c r="F2798" t="s">
        <v>15620</v>
      </c>
      <c r="G2798" s="14" t="s">
        <v>15621</v>
      </c>
      <c r="H2798" s="14" t="s">
        <v>15622</v>
      </c>
      <c r="I2798" t="s">
        <v>23</v>
      </c>
      <c r="K2798">
        <v>4</v>
      </c>
      <c r="L2798">
        <v>20</v>
      </c>
      <c r="M2798">
        <v>14</v>
      </c>
      <c r="N2798">
        <v>5</v>
      </c>
      <c r="O2798" t="s">
        <v>15618</v>
      </c>
      <c r="P2798" t="s">
        <v>517</v>
      </c>
      <c r="Q2798" t="s">
        <v>517</v>
      </c>
      <c r="R2798" t="s">
        <v>517</v>
      </c>
      <c r="S2798" t="s">
        <v>517</v>
      </c>
      <c r="T2798" t="s">
        <v>517</v>
      </c>
      <c r="U2798" t="s">
        <v>517</v>
      </c>
      <c r="V2798" t="s">
        <v>517</v>
      </c>
      <c r="W2798" t="s">
        <v>589</v>
      </c>
      <c r="X2798" t="s">
        <v>590</v>
      </c>
      <c r="Y2798" t="s">
        <v>517</v>
      </c>
      <c r="Z2798" s="1" t="s">
        <v>517</v>
      </c>
      <c r="AA2798" t="s">
        <v>4704</v>
      </c>
      <c r="AB2798" t="s">
        <v>517</v>
      </c>
      <c r="AC2798" t="s">
        <v>358</v>
      </c>
      <c r="AD2798" t="s">
        <v>517</v>
      </c>
      <c r="AF2798" t="s">
        <v>8260</v>
      </c>
      <c r="AG2798" t="s">
        <v>517</v>
      </c>
      <c r="AH2798" t="s">
        <v>517</v>
      </c>
      <c r="AI2798" t="s">
        <v>517</v>
      </c>
      <c r="AJ2798" t="s">
        <v>517</v>
      </c>
    </row>
    <row r="2799" spans="1:36" x14ac:dyDescent="0.25">
      <c r="A2799" s="13" t="s">
        <v>15623</v>
      </c>
      <c r="B2799" s="1">
        <v>42845</v>
      </c>
      <c r="C2799" s="2">
        <v>0.56178240740740737</v>
      </c>
      <c r="D2799" t="s">
        <v>3919</v>
      </c>
      <c r="E2799" t="s">
        <v>287</v>
      </c>
      <c r="F2799" t="s">
        <v>15624</v>
      </c>
      <c r="G2799" s="14" t="s">
        <v>15625</v>
      </c>
      <c r="H2799" s="14" t="s">
        <v>15626</v>
      </c>
      <c r="I2799" t="s">
        <v>24</v>
      </c>
      <c r="K2799">
        <v>4</v>
      </c>
      <c r="L2799">
        <v>20</v>
      </c>
      <c r="M2799">
        <v>13</v>
      </c>
      <c r="N2799">
        <v>5</v>
      </c>
      <c r="O2799" t="s">
        <v>517</v>
      </c>
      <c r="P2799" t="s">
        <v>517</v>
      </c>
      <c r="Q2799" t="s">
        <v>517</v>
      </c>
      <c r="R2799" t="s">
        <v>517</v>
      </c>
      <c r="S2799" t="s">
        <v>517</v>
      </c>
      <c r="T2799" t="s">
        <v>517</v>
      </c>
      <c r="U2799" t="s">
        <v>517</v>
      </c>
      <c r="V2799" t="s">
        <v>517</v>
      </c>
      <c r="W2799" t="s">
        <v>517</v>
      </c>
      <c r="X2799" t="s">
        <v>517</v>
      </c>
      <c r="Y2799" t="s">
        <v>517</v>
      </c>
      <c r="Z2799" s="1" t="s">
        <v>517</v>
      </c>
      <c r="AA2799" t="s">
        <v>3919</v>
      </c>
      <c r="AB2799" t="s">
        <v>517</v>
      </c>
      <c r="AC2799" t="s">
        <v>358</v>
      </c>
      <c r="AD2799" t="s">
        <v>517</v>
      </c>
      <c r="AF2799" t="s">
        <v>517</v>
      </c>
      <c r="AG2799" t="s">
        <v>517</v>
      </c>
      <c r="AH2799" t="s">
        <v>517</v>
      </c>
      <c r="AI2799" t="s">
        <v>517</v>
      </c>
      <c r="AJ2799" t="s">
        <v>517</v>
      </c>
    </row>
    <row r="2800" spans="1:36" x14ac:dyDescent="0.25">
      <c r="A2800" s="13" t="s">
        <v>15629</v>
      </c>
      <c r="B2800" s="1">
        <v>42845</v>
      </c>
      <c r="C2800" s="2">
        <v>0.54979166666666668</v>
      </c>
      <c r="D2800" t="s">
        <v>15630</v>
      </c>
      <c r="E2800" t="s">
        <v>22</v>
      </c>
      <c r="F2800" t="s">
        <v>15631</v>
      </c>
      <c r="G2800" s="14" t="s">
        <v>15632</v>
      </c>
      <c r="H2800" s="14" t="s">
        <v>15633</v>
      </c>
      <c r="I2800" t="s">
        <v>23</v>
      </c>
      <c r="K2800">
        <v>4</v>
      </c>
      <c r="L2800">
        <v>20</v>
      </c>
      <c r="M2800">
        <v>13</v>
      </c>
      <c r="N2800">
        <v>5</v>
      </c>
      <c r="O2800" t="s">
        <v>15627</v>
      </c>
      <c r="P2800" t="s">
        <v>15628</v>
      </c>
      <c r="Q2800" t="s">
        <v>517</v>
      </c>
      <c r="R2800" t="s">
        <v>517</v>
      </c>
      <c r="S2800" t="s">
        <v>517</v>
      </c>
      <c r="T2800" t="s">
        <v>517</v>
      </c>
      <c r="U2800" t="s">
        <v>517</v>
      </c>
      <c r="V2800" t="s">
        <v>517</v>
      </c>
      <c r="W2800" t="s">
        <v>621</v>
      </c>
      <c r="X2800" t="s">
        <v>622</v>
      </c>
      <c r="Y2800" t="s">
        <v>15634</v>
      </c>
      <c r="Z2800" s="1">
        <v>32356</v>
      </c>
      <c r="AA2800" t="s">
        <v>1542</v>
      </c>
      <c r="AB2800">
        <v>28</v>
      </c>
      <c r="AC2800" t="s">
        <v>358</v>
      </c>
      <c r="AD2800" t="s">
        <v>495</v>
      </c>
      <c r="AF2800" t="s">
        <v>8313</v>
      </c>
      <c r="AG2800" t="s">
        <v>517</v>
      </c>
      <c r="AH2800" t="s">
        <v>517</v>
      </c>
      <c r="AI2800" t="s">
        <v>517</v>
      </c>
      <c r="AJ2800" t="s">
        <v>517</v>
      </c>
    </row>
    <row r="2801" spans="1:36" x14ac:dyDescent="0.25">
      <c r="A2801" s="13" t="s">
        <v>15635</v>
      </c>
      <c r="B2801" s="1">
        <v>42845</v>
      </c>
      <c r="C2801" s="2">
        <v>0.52773148148148141</v>
      </c>
      <c r="D2801" t="s">
        <v>12417</v>
      </c>
      <c r="E2801" t="s">
        <v>116</v>
      </c>
      <c r="F2801" t="s">
        <v>12418</v>
      </c>
      <c r="G2801" s="14" t="s">
        <v>12419</v>
      </c>
      <c r="H2801" s="14" t="s">
        <v>12420</v>
      </c>
      <c r="I2801" t="s">
        <v>23</v>
      </c>
      <c r="K2801">
        <v>4</v>
      </c>
      <c r="L2801">
        <v>20</v>
      </c>
      <c r="M2801">
        <v>12</v>
      </c>
      <c r="N2801">
        <v>5</v>
      </c>
      <c r="O2801" t="s">
        <v>12415</v>
      </c>
      <c r="P2801" t="s">
        <v>517</v>
      </c>
      <c r="Q2801" t="s">
        <v>517</v>
      </c>
      <c r="R2801" t="s">
        <v>517</v>
      </c>
      <c r="S2801" t="s">
        <v>517</v>
      </c>
      <c r="T2801" t="s">
        <v>517</v>
      </c>
      <c r="U2801" t="s">
        <v>517</v>
      </c>
      <c r="V2801" t="s">
        <v>517</v>
      </c>
      <c r="W2801" t="s">
        <v>589</v>
      </c>
      <c r="X2801" t="s">
        <v>849</v>
      </c>
      <c r="Y2801" t="s">
        <v>517</v>
      </c>
      <c r="Z2801" s="1" t="s">
        <v>517</v>
      </c>
      <c r="AA2801" t="s">
        <v>529</v>
      </c>
      <c r="AB2801" t="s">
        <v>517</v>
      </c>
      <c r="AC2801" t="s">
        <v>358</v>
      </c>
      <c r="AD2801" t="s">
        <v>517</v>
      </c>
      <c r="AF2801" t="s">
        <v>517</v>
      </c>
      <c r="AG2801" t="s">
        <v>517</v>
      </c>
      <c r="AH2801" t="s">
        <v>517</v>
      </c>
      <c r="AI2801" t="s">
        <v>517</v>
      </c>
      <c r="AJ2801" t="s">
        <v>517</v>
      </c>
    </row>
    <row r="2802" spans="1:36" x14ac:dyDescent="0.25">
      <c r="A2802" s="13" t="s">
        <v>15637</v>
      </c>
      <c r="B2802" s="1">
        <v>42845</v>
      </c>
      <c r="C2802" s="2">
        <v>0.48826388888888889</v>
      </c>
      <c r="D2802" t="s">
        <v>15638</v>
      </c>
      <c r="E2802" t="s">
        <v>22</v>
      </c>
      <c r="F2802" t="s">
        <v>15639</v>
      </c>
      <c r="G2802" t="s">
        <v>15640</v>
      </c>
      <c r="H2802" t="s">
        <v>15641</v>
      </c>
      <c r="I2802" t="s">
        <v>23</v>
      </c>
      <c r="K2802">
        <v>4</v>
      </c>
      <c r="L2802">
        <v>20</v>
      </c>
      <c r="M2802">
        <v>11</v>
      </c>
      <c r="N2802">
        <v>5</v>
      </c>
      <c r="O2802" t="s">
        <v>15636</v>
      </c>
      <c r="P2802" t="s">
        <v>517</v>
      </c>
      <c r="Q2802" t="s">
        <v>517</v>
      </c>
      <c r="R2802" t="s">
        <v>517</v>
      </c>
      <c r="S2802" t="s">
        <v>517</v>
      </c>
      <c r="T2802" t="s">
        <v>517</v>
      </c>
      <c r="U2802" t="s">
        <v>517</v>
      </c>
      <c r="V2802" t="s">
        <v>517</v>
      </c>
      <c r="W2802" t="s">
        <v>589</v>
      </c>
      <c r="X2802" t="s">
        <v>590</v>
      </c>
      <c r="Y2802" t="s">
        <v>15642</v>
      </c>
      <c r="Z2802">
        <v>33703</v>
      </c>
      <c r="AA2802" t="s">
        <v>11634</v>
      </c>
      <c r="AB2802">
        <v>25</v>
      </c>
      <c r="AC2802" t="s">
        <v>357</v>
      </c>
      <c r="AD2802" t="s">
        <v>502</v>
      </c>
      <c r="AF2802" t="s">
        <v>8253</v>
      </c>
      <c r="AG2802" t="s">
        <v>517</v>
      </c>
      <c r="AH2802" t="s">
        <v>517</v>
      </c>
      <c r="AI2802" t="s">
        <v>517</v>
      </c>
      <c r="AJ2802" t="s">
        <v>517</v>
      </c>
    </row>
    <row r="2803" spans="1:36" x14ac:dyDescent="0.25">
      <c r="A2803" s="13" t="s">
        <v>15643</v>
      </c>
      <c r="B2803" s="1">
        <v>42845</v>
      </c>
      <c r="C2803" s="2">
        <v>0.46687499999999998</v>
      </c>
      <c r="D2803" t="s">
        <v>1799</v>
      </c>
      <c r="E2803" t="s">
        <v>542</v>
      </c>
      <c r="F2803" t="s">
        <v>1801</v>
      </c>
      <c r="G2803" s="14" t="s">
        <v>1802</v>
      </c>
      <c r="H2803" s="14" t="s">
        <v>15644</v>
      </c>
      <c r="I2803" t="s">
        <v>21</v>
      </c>
      <c r="K2803">
        <v>4</v>
      </c>
      <c r="L2803">
        <v>20</v>
      </c>
      <c r="M2803">
        <v>11</v>
      </c>
      <c r="N2803">
        <v>5</v>
      </c>
      <c r="O2803" t="s">
        <v>517</v>
      </c>
      <c r="P2803" t="s">
        <v>517</v>
      </c>
      <c r="Q2803" t="s">
        <v>517</v>
      </c>
      <c r="R2803" t="s">
        <v>517</v>
      </c>
      <c r="S2803" t="s">
        <v>517</v>
      </c>
      <c r="T2803" t="s">
        <v>517</v>
      </c>
      <c r="U2803" t="s">
        <v>517</v>
      </c>
      <c r="V2803" t="s">
        <v>517</v>
      </c>
      <c r="W2803" t="s">
        <v>517</v>
      </c>
      <c r="X2803" t="s">
        <v>517</v>
      </c>
      <c r="Y2803" t="s">
        <v>517</v>
      </c>
      <c r="Z2803" s="1" t="s">
        <v>517</v>
      </c>
      <c r="AA2803" t="s">
        <v>1804</v>
      </c>
      <c r="AB2803" t="s">
        <v>517</v>
      </c>
      <c r="AC2803" t="s">
        <v>358</v>
      </c>
      <c r="AD2803" t="s">
        <v>517</v>
      </c>
      <c r="AF2803" t="s">
        <v>8304</v>
      </c>
      <c r="AG2803" t="s">
        <v>517</v>
      </c>
      <c r="AH2803" t="s">
        <v>517</v>
      </c>
      <c r="AI2803" t="s">
        <v>517</v>
      </c>
      <c r="AJ2803" t="s">
        <v>517</v>
      </c>
    </row>
    <row r="2804" spans="1:36" x14ac:dyDescent="0.25">
      <c r="A2804" s="13" t="s">
        <v>15646</v>
      </c>
      <c r="B2804" s="1">
        <v>42845</v>
      </c>
      <c r="C2804" s="2">
        <v>0.46266203703703707</v>
      </c>
      <c r="D2804" t="s">
        <v>15647</v>
      </c>
      <c r="E2804" t="s">
        <v>22</v>
      </c>
      <c r="F2804" t="s">
        <v>15648</v>
      </c>
      <c r="G2804" s="14" t="s">
        <v>15649</v>
      </c>
      <c r="H2804" s="14" t="s">
        <v>15650</v>
      </c>
      <c r="I2804" t="s">
        <v>23</v>
      </c>
      <c r="K2804">
        <v>4</v>
      </c>
      <c r="L2804">
        <v>20</v>
      </c>
      <c r="M2804">
        <v>11</v>
      </c>
      <c r="N2804">
        <v>5</v>
      </c>
      <c r="O2804" t="s">
        <v>15645</v>
      </c>
      <c r="P2804" t="s">
        <v>517</v>
      </c>
      <c r="Q2804" t="s">
        <v>517</v>
      </c>
      <c r="R2804" t="s">
        <v>517</v>
      </c>
      <c r="S2804" t="s">
        <v>517</v>
      </c>
      <c r="T2804" t="s">
        <v>517</v>
      </c>
      <c r="U2804" t="s">
        <v>517</v>
      </c>
      <c r="V2804" t="s">
        <v>517</v>
      </c>
      <c r="W2804" t="s">
        <v>589</v>
      </c>
      <c r="X2804" t="s">
        <v>590</v>
      </c>
      <c r="Y2804" t="s">
        <v>517</v>
      </c>
      <c r="Z2804" s="1" t="s">
        <v>517</v>
      </c>
      <c r="AA2804" t="s">
        <v>15647</v>
      </c>
      <c r="AB2804" t="s">
        <v>517</v>
      </c>
      <c r="AC2804" t="s">
        <v>357</v>
      </c>
      <c r="AD2804" t="s">
        <v>517</v>
      </c>
      <c r="AF2804" t="s">
        <v>8282</v>
      </c>
      <c r="AG2804" t="s">
        <v>8260</v>
      </c>
      <c r="AH2804" t="s">
        <v>517</v>
      </c>
      <c r="AI2804" t="s">
        <v>517</v>
      </c>
      <c r="AJ2804" t="s">
        <v>517</v>
      </c>
    </row>
    <row r="2805" spans="1:36" x14ac:dyDescent="0.25">
      <c r="A2805" s="13" t="s">
        <v>15652</v>
      </c>
      <c r="B2805" s="1">
        <v>42845</v>
      </c>
      <c r="C2805" s="2">
        <v>0.45861111111111108</v>
      </c>
      <c r="D2805" t="s">
        <v>15653</v>
      </c>
      <c r="E2805" t="s">
        <v>22</v>
      </c>
      <c r="F2805" t="s">
        <v>15654</v>
      </c>
      <c r="G2805" s="14" t="s">
        <v>15655</v>
      </c>
      <c r="H2805" s="14" t="s">
        <v>15656</v>
      </c>
      <c r="I2805" t="s">
        <v>23</v>
      </c>
      <c r="K2805">
        <v>4</v>
      </c>
      <c r="L2805">
        <v>20</v>
      </c>
      <c r="M2805">
        <v>11</v>
      </c>
      <c r="N2805">
        <v>5</v>
      </c>
      <c r="O2805" t="s">
        <v>15651</v>
      </c>
      <c r="P2805" t="s">
        <v>517</v>
      </c>
      <c r="Q2805" t="s">
        <v>517</v>
      </c>
      <c r="R2805" t="s">
        <v>517</v>
      </c>
      <c r="S2805" t="s">
        <v>517</v>
      </c>
      <c r="T2805" t="s">
        <v>517</v>
      </c>
      <c r="U2805" t="s">
        <v>517</v>
      </c>
      <c r="V2805" t="s">
        <v>517</v>
      </c>
      <c r="W2805" t="s">
        <v>672</v>
      </c>
      <c r="X2805" t="s">
        <v>622</v>
      </c>
      <c r="Y2805" t="s">
        <v>15657</v>
      </c>
      <c r="Z2805" s="1">
        <v>28383</v>
      </c>
      <c r="AA2805" t="s">
        <v>15653</v>
      </c>
      <c r="AB2805">
        <v>39</v>
      </c>
      <c r="AC2805" t="s">
        <v>357</v>
      </c>
      <c r="AD2805" t="s">
        <v>482</v>
      </c>
      <c r="AF2805" t="s">
        <v>517</v>
      </c>
      <c r="AG2805" t="s">
        <v>517</v>
      </c>
      <c r="AH2805" t="s">
        <v>517</v>
      </c>
      <c r="AI2805" t="s">
        <v>517</v>
      </c>
      <c r="AJ2805" t="s">
        <v>517</v>
      </c>
    </row>
    <row r="2806" spans="1:36" x14ac:dyDescent="0.25">
      <c r="A2806" s="13" t="s">
        <v>15658</v>
      </c>
      <c r="B2806" s="1">
        <v>42845</v>
      </c>
      <c r="C2806" s="2">
        <v>0.4253587962962963</v>
      </c>
      <c r="D2806" t="s">
        <v>15534</v>
      </c>
      <c r="E2806" t="s">
        <v>22</v>
      </c>
      <c r="F2806" t="s">
        <v>15535</v>
      </c>
      <c r="G2806" s="14" t="s">
        <v>15536</v>
      </c>
      <c r="H2806" s="14" t="s">
        <v>15537</v>
      </c>
      <c r="I2806" t="s">
        <v>21</v>
      </c>
      <c r="K2806">
        <v>4</v>
      </c>
      <c r="L2806">
        <v>20</v>
      </c>
      <c r="M2806">
        <v>10</v>
      </c>
      <c r="N2806">
        <v>5</v>
      </c>
      <c r="O2806" t="s">
        <v>517</v>
      </c>
      <c r="P2806" t="s">
        <v>517</v>
      </c>
      <c r="Q2806" t="s">
        <v>517</v>
      </c>
      <c r="R2806" t="s">
        <v>517</v>
      </c>
      <c r="S2806" t="s">
        <v>517</v>
      </c>
      <c r="T2806" t="s">
        <v>517</v>
      </c>
      <c r="U2806" t="s">
        <v>517</v>
      </c>
      <c r="V2806" t="s">
        <v>517</v>
      </c>
      <c r="W2806" t="s">
        <v>517</v>
      </c>
      <c r="X2806" t="s">
        <v>517</v>
      </c>
      <c r="Y2806" t="s">
        <v>15538</v>
      </c>
      <c r="Z2806" s="1">
        <v>31069</v>
      </c>
      <c r="AA2806" t="s">
        <v>15539</v>
      </c>
      <c r="AB2806">
        <v>32</v>
      </c>
      <c r="AC2806" t="s">
        <v>358</v>
      </c>
      <c r="AD2806" t="s">
        <v>498</v>
      </c>
      <c r="AF2806" t="s">
        <v>8304</v>
      </c>
      <c r="AG2806" t="s">
        <v>8263</v>
      </c>
      <c r="AH2806" t="s">
        <v>8307</v>
      </c>
      <c r="AI2806" t="s">
        <v>517</v>
      </c>
      <c r="AJ2806" t="s">
        <v>517</v>
      </c>
    </row>
    <row r="2807" spans="1:36" x14ac:dyDescent="0.25">
      <c r="A2807" s="13" t="s">
        <v>15659</v>
      </c>
      <c r="B2807" s="1">
        <v>42845</v>
      </c>
      <c r="C2807" s="2">
        <v>0.41084490740740742</v>
      </c>
      <c r="D2807" t="s">
        <v>15660</v>
      </c>
      <c r="E2807" t="s">
        <v>22</v>
      </c>
      <c r="F2807" t="s">
        <v>15661</v>
      </c>
      <c r="G2807" s="14" t="s">
        <v>15662</v>
      </c>
      <c r="H2807" s="14" t="s">
        <v>15663</v>
      </c>
      <c r="I2807" t="s">
        <v>25</v>
      </c>
      <c r="K2807">
        <v>4</v>
      </c>
      <c r="L2807">
        <v>20</v>
      </c>
      <c r="M2807">
        <v>9</v>
      </c>
      <c r="N2807">
        <v>5</v>
      </c>
      <c r="O2807" t="s">
        <v>517</v>
      </c>
      <c r="P2807" t="s">
        <v>517</v>
      </c>
      <c r="Q2807" t="s">
        <v>517</v>
      </c>
      <c r="R2807" t="s">
        <v>517</v>
      </c>
      <c r="S2807" t="s">
        <v>517</v>
      </c>
      <c r="T2807" t="s">
        <v>517</v>
      </c>
      <c r="U2807" t="s">
        <v>517</v>
      </c>
      <c r="V2807" t="s">
        <v>517</v>
      </c>
      <c r="W2807" t="s">
        <v>517</v>
      </c>
      <c r="X2807" t="s">
        <v>517</v>
      </c>
      <c r="Y2807" t="s">
        <v>15664</v>
      </c>
      <c r="Z2807" s="1">
        <v>29863</v>
      </c>
      <c r="AA2807" t="s">
        <v>1634</v>
      </c>
      <c r="AB2807">
        <v>35</v>
      </c>
      <c r="AC2807" t="s">
        <v>358</v>
      </c>
      <c r="AD2807" t="s">
        <v>493</v>
      </c>
      <c r="AF2807" t="s">
        <v>8295</v>
      </c>
      <c r="AG2807" t="s">
        <v>517</v>
      </c>
      <c r="AH2807" t="s">
        <v>517</v>
      </c>
      <c r="AI2807" t="s">
        <v>517</v>
      </c>
      <c r="AJ2807" t="s">
        <v>517</v>
      </c>
    </row>
    <row r="2808" spans="1:36" x14ac:dyDescent="0.25">
      <c r="A2808" s="13" t="s">
        <v>15666</v>
      </c>
      <c r="B2808" s="1">
        <v>42845</v>
      </c>
      <c r="C2808" s="2">
        <v>0.39903935185185185</v>
      </c>
      <c r="D2808" t="s">
        <v>15667</v>
      </c>
      <c r="E2808" t="s">
        <v>22</v>
      </c>
      <c r="F2808" t="s">
        <v>15668</v>
      </c>
      <c r="G2808" s="14" t="s">
        <v>15669</v>
      </c>
      <c r="H2808" s="14" t="s">
        <v>15670</v>
      </c>
      <c r="I2808" t="s">
        <v>21</v>
      </c>
      <c r="K2808">
        <v>4</v>
      </c>
      <c r="L2808">
        <v>20</v>
      </c>
      <c r="M2808">
        <v>9</v>
      </c>
      <c r="N2808">
        <v>5</v>
      </c>
      <c r="O2808" t="s">
        <v>15665</v>
      </c>
      <c r="P2808" t="s">
        <v>517</v>
      </c>
      <c r="Q2808" t="s">
        <v>517</v>
      </c>
      <c r="R2808" t="s">
        <v>517</v>
      </c>
      <c r="S2808" t="s">
        <v>517</v>
      </c>
      <c r="T2808" t="s">
        <v>517</v>
      </c>
      <c r="U2808" t="s">
        <v>517</v>
      </c>
      <c r="V2808" t="s">
        <v>517</v>
      </c>
      <c r="W2808" t="s">
        <v>854</v>
      </c>
      <c r="X2808" t="s">
        <v>849</v>
      </c>
      <c r="Y2808" t="s">
        <v>15671</v>
      </c>
      <c r="Z2808" s="1">
        <v>28245</v>
      </c>
      <c r="AA2808" t="s">
        <v>478</v>
      </c>
      <c r="AB2808">
        <v>39</v>
      </c>
      <c r="AC2808" t="s">
        <v>358</v>
      </c>
      <c r="AD2808" t="s">
        <v>483</v>
      </c>
      <c r="AF2808" t="s">
        <v>8308</v>
      </c>
      <c r="AG2808" t="s">
        <v>517</v>
      </c>
      <c r="AH2808" t="s">
        <v>517</v>
      </c>
      <c r="AI2808" t="s">
        <v>517</v>
      </c>
      <c r="AJ2808" t="s">
        <v>517</v>
      </c>
    </row>
    <row r="2809" spans="1:36" x14ac:dyDescent="0.25">
      <c r="A2809" s="13" t="s">
        <v>15672</v>
      </c>
      <c r="B2809" s="1">
        <v>42844</v>
      </c>
      <c r="C2809" s="2">
        <v>0.99328703703703702</v>
      </c>
      <c r="D2809" t="s">
        <v>15673</v>
      </c>
      <c r="E2809" t="s">
        <v>22</v>
      </c>
      <c r="F2809" t="s">
        <v>14420</v>
      </c>
      <c r="G2809" s="14" t="s">
        <v>14421</v>
      </c>
      <c r="H2809" s="14" t="s">
        <v>14422</v>
      </c>
      <c r="I2809" t="s">
        <v>23</v>
      </c>
      <c r="K2809">
        <v>4</v>
      </c>
      <c r="L2809">
        <v>19</v>
      </c>
      <c r="M2809">
        <v>23</v>
      </c>
      <c r="N2809">
        <v>4</v>
      </c>
      <c r="O2809" t="s">
        <v>14417</v>
      </c>
      <c r="P2809" t="s">
        <v>517</v>
      </c>
      <c r="Q2809" t="s">
        <v>517</v>
      </c>
      <c r="R2809" t="s">
        <v>517</v>
      </c>
      <c r="S2809" t="s">
        <v>517</v>
      </c>
      <c r="T2809" t="s">
        <v>517</v>
      </c>
      <c r="U2809" t="s">
        <v>517</v>
      </c>
      <c r="V2809" t="s">
        <v>517</v>
      </c>
      <c r="W2809" t="s">
        <v>476</v>
      </c>
      <c r="X2809" t="s">
        <v>846</v>
      </c>
      <c r="Y2809" t="s">
        <v>14423</v>
      </c>
      <c r="Z2809" s="1">
        <v>31481</v>
      </c>
      <c r="AA2809" t="s">
        <v>2111</v>
      </c>
      <c r="AB2809">
        <v>31</v>
      </c>
      <c r="AC2809" t="s">
        <v>358</v>
      </c>
      <c r="AD2809" t="s">
        <v>482</v>
      </c>
      <c r="AF2809" t="s">
        <v>8260</v>
      </c>
      <c r="AG2809" t="s">
        <v>517</v>
      </c>
      <c r="AH2809" t="s">
        <v>517</v>
      </c>
      <c r="AI2809" t="s">
        <v>517</v>
      </c>
      <c r="AJ2809" t="s">
        <v>517</v>
      </c>
    </row>
    <row r="2810" spans="1:36" x14ac:dyDescent="0.25">
      <c r="A2810" s="13" t="s">
        <v>15675</v>
      </c>
      <c r="B2810" s="1">
        <v>42844</v>
      </c>
      <c r="C2810" s="2">
        <v>0.97146990740740735</v>
      </c>
      <c r="D2810" t="s">
        <v>15676</v>
      </c>
      <c r="E2810" t="s">
        <v>22</v>
      </c>
      <c r="F2810" t="s">
        <v>15677</v>
      </c>
      <c r="G2810" s="14" t="s">
        <v>15678</v>
      </c>
      <c r="H2810" s="14" t="s">
        <v>15679</v>
      </c>
      <c r="I2810" t="s">
        <v>23</v>
      </c>
      <c r="K2810">
        <v>4</v>
      </c>
      <c r="L2810">
        <v>19</v>
      </c>
      <c r="M2810">
        <v>23</v>
      </c>
      <c r="N2810">
        <v>4</v>
      </c>
      <c r="O2810" t="s">
        <v>15674</v>
      </c>
      <c r="P2810" t="s">
        <v>517</v>
      </c>
      <c r="Q2810" t="s">
        <v>517</v>
      </c>
      <c r="R2810" t="s">
        <v>517</v>
      </c>
      <c r="S2810" t="s">
        <v>517</v>
      </c>
      <c r="T2810" t="s">
        <v>517</v>
      </c>
      <c r="U2810" t="s">
        <v>517</v>
      </c>
      <c r="V2810" t="s">
        <v>517</v>
      </c>
      <c r="W2810" t="s">
        <v>589</v>
      </c>
      <c r="X2810" t="s">
        <v>590</v>
      </c>
      <c r="Y2810" t="s">
        <v>15680</v>
      </c>
      <c r="Z2810" s="1">
        <v>35844</v>
      </c>
      <c r="AA2810" t="s">
        <v>478</v>
      </c>
      <c r="AB2810">
        <v>19</v>
      </c>
      <c r="AC2810" t="s">
        <v>358</v>
      </c>
      <c r="AD2810" t="s">
        <v>497</v>
      </c>
      <c r="AF2810" t="s">
        <v>517</v>
      </c>
      <c r="AG2810" t="s">
        <v>517</v>
      </c>
      <c r="AH2810" t="s">
        <v>517</v>
      </c>
      <c r="AI2810" t="s">
        <v>517</v>
      </c>
      <c r="AJ2810" t="s">
        <v>517</v>
      </c>
    </row>
    <row r="2811" spans="1:36" x14ac:dyDescent="0.25">
      <c r="A2811" s="13" t="s">
        <v>15681</v>
      </c>
      <c r="B2811" s="1">
        <v>42844</v>
      </c>
      <c r="C2811" s="2">
        <v>0.94333333333333336</v>
      </c>
      <c r="D2811" t="s">
        <v>15682</v>
      </c>
      <c r="E2811" t="s">
        <v>22</v>
      </c>
      <c r="F2811" t="s">
        <v>15683</v>
      </c>
      <c r="G2811" t="s">
        <v>15684</v>
      </c>
      <c r="H2811" t="s">
        <v>15685</v>
      </c>
      <c r="I2811" t="s">
        <v>21</v>
      </c>
      <c r="K2811">
        <v>4</v>
      </c>
      <c r="L2811">
        <v>19</v>
      </c>
      <c r="M2811">
        <v>22</v>
      </c>
      <c r="N2811">
        <v>4</v>
      </c>
      <c r="O2811" t="s">
        <v>517</v>
      </c>
      <c r="P2811" t="s">
        <v>517</v>
      </c>
      <c r="Q2811" t="s">
        <v>517</v>
      </c>
      <c r="R2811" t="s">
        <v>517</v>
      </c>
      <c r="S2811" t="s">
        <v>517</v>
      </c>
      <c r="T2811" t="s">
        <v>517</v>
      </c>
      <c r="U2811" t="s">
        <v>517</v>
      </c>
      <c r="V2811" t="s">
        <v>517</v>
      </c>
      <c r="W2811" t="s">
        <v>517</v>
      </c>
      <c r="X2811" t="s">
        <v>517</v>
      </c>
      <c r="Y2811" t="s">
        <v>9063</v>
      </c>
      <c r="Z2811">
        <v>30491</v>
      </c>
      <c r="AA2811" t="s">
        <v>5548</v>
      </c>
      <c r="AB2811">
        <v>33</v>
      </c>
      <c r="AC2811" t="s">
        <v>357</v>
      </c>
      <c r="AD2811" t="s">
        <v>502</v>
      </c>
      <c r="AF2811" t="s">
        <v>8282</v>
      </c>
      <c r="AG2811" t="s">
        <v>8304</v>
      </c>
      <c r="AH2811" t="s">
        <v>8260</v>
      </c>
      <c r="AI2811" t="s">
        <v>517</v>
      </c>
      <c r="AJ2811" t="s">
        <v>517</v>
      </c>
    </row>
    <row r="2812" spans="1:36" x14ac:dyDescent="0.25">
      <c r="A2812" s="13" t="s">
        <v>15686</v>
      </c>
      <c r="B2812" s="1">
        <v>42844</v>
      </c>
      <c r="C2812" s="2">
        <v>0.89662037037037035</v>
      </c>
      <c r="D2812" t="s">
        <v>15687</v>
      </c>
      <c r="E2812" t="s">
        <v>22</v>
      </c>
      <c r="F2812" t="s">
        <v>12691</v>
      </c>
      <c r="G2812" s="14" t="s">
        <v>12692</v>
      </c>
      <c r="H2812" s="14" t="s">
        <v>15688</v>
      </c>
      <c r="I2812" t="s">
        <v>21</v>
      </c>
      <c r="K2812">
        <v>4</v>
      </c>
      <c r="L2812">
        <v>19</v>
      </c>
      <c r="M2812">
        <v>21</v>
      </c>
      <c r="N2812">
        <v>4</v>
      </c>
      <c r="O2812" t="s">
        <v>12688</v>
      </c>
      <c r="P2812" t="s">
        <v>517</v>
      </c>
      <c r="Q2812" t="s">
        <v>517</v>
      </c>
      <c r="R2812" t="s">
        <v>517</v>
      </c>
      <c r="S2812" t="s">
        <v>517</v>
      </c>
      <c r="T2812" t="s">
        <v>517</v>
      </c>
      <c r="U2812" t="s">
        <v>517</v>
      </c>
      <c r="V2812" t="s">
        <v>517</v>
      </c>
      <c r="W2812" t="s">
        <v>526</v>
      </c>
      <c r="X2812" t="s">
        <v>527</v>
      </c>
      <c r="Y2812" t="s">
        <v>12694</v>
      </c>
      <c r="Z2812" s="1">
        <v>35511</v>
      </c>
      <c r="AA2812" t="s">
        <v>674</v>
      </c>
      <c r="AB2812">
        <v>20</v>
      </c>
      <c r="AC2812" t="s">
        <v>358</v>
      </c>
      <c r="AD2812" t="s">
        <v>493</v>
      </c>
      <c r="AF2812" t="s">
        <v>8313</v>
      </c>
      <c r="AG2812" t="s">
        <v>8263</v>
      </c>
      <c r="AH2812" t="s">
        <v>517</v>
      </c>
      <c r="AI2812" t="s">
        <v>517</v>
      </c>
      <c r="AJ2812" t="s">
        <v>517</v>
      </c>
    </row>
    <row r="2813" spans="1:36" x14ac:dyDescent="0.25">
      <c r="A2813" s="13" t="s">
        <v>15689</v>
      </c>
      <c r="B2813" s="1">
        <v>42844</v>
      </c>
      <c r="C2813" s="2">
        <v>0.8481481481481481</v>
      </c>
      <c r="D2813" t="s">
        <v>15565</v>
      </c>
      <c r="E2813" t="s">
        <v>22</v>
      </c>
      <c r="F2813" t="s">
        <v>15566</v>
      </c>
      <c r="G2813" s="14" t="s">
        <v>15567</v>
      </c>
      <c r="H2813" s="14" t="s">
        <v>15568</v>
      </c>
      <c r="I2813" t="s">
        <v>24</v>
      </c>
      <c r="K2813">
        <v>4</v>
      </c>
      <c r="L2813">
        <v>19</v>
      </c>
      <c r="M2813">
        <v>20</v>
      </c>
      <c r="N2813">
        <v>4</v>
      </c>
      <c r="O2813" t="s">
        <v>517</v>
      </c>
      <c r="P2813" t="s">
        <v>517</v>
      </c>
      <c r="Q2813" t="s">
        <v>517</v>
      </c>
      <c r="R2813" t="s">
        <v>517</v>
      </c>
      <c r="S2813" t="s">
        <v>517</v>
      </c>
      <c r="T2813" t="s">
        <v>517</v>
      </c>
      <c r="U2813" t="s">
        <v>517</v>
      </c>
      <c r="V2813" t="s">
        <v>517</v>
      </c>
      <c r="W2813" t="s">
        <v>517</v>
      </c>
      <c r="X2813" t="s">
        <v>517</v>
      </c>
      <c r="Y2813" t="s">
        <v>12260</v>
      </c>
      <c r="Z2813" s="1">
        <v>31099</v>
      </c>
      <c r="AA2813" t="s">
        <v>694</v>
      </c>
      <c r="AB2813">
        <v>32</v>
      </c>
      <c r="AC2813" t="s">
        <v>358</v>
      </c>
      <c r="AD2813" t="s">
        <v>483</v>
      </c>
      <c r="AF2813" t="s">
        <v>8313</v>
      </c>
      <c r="AG2813" t="s">
        <v>8259</v>
      </c>
      <c r="AH2813" t="s">
        <v>517</v>
      </c>
      <c r="AI2813" t="s">
        <v>517</v>
      </c>
      <c r="AJ2813" t="s">
        <v>517</v>
      </c>
    </row>
    <row r="2814" spans="1:36" x14ac:dyDescent="0.25">
      <c r="A2814" s="13" t="s">
        <v>15691</v>
      </c>
      <c r="B2814" s="1">
        <v>42844</v>
      </c>
      <c r="C2814" s="2">
        <v>0.81398148148148142</v>
      </c>
      <c r="D2814" t="s">
        <v>2754</v>
      </c>
      <c r="E2814" t="s">
        <v>22</v>
      </c>
      <c r="F2814" t="s">
        <v>15692</v>
      </c>
      <c r="G2814" s="14" t="s">
        <v>15693</v>
      </c>
      <c r="H2814" s="14" t="s">
        <v>15694</v>
      </c>
      <c r="I2814" t="s">
        <v>23</v>
      </c>
      <c r="K2814">
        <v>4</v>
      </c>
      <c r="L2814">
        <v>19</v>
      </c>
      <c r="M2814">
        <v>19</v>
      </c>
      <c r="N2814">
        <v>4</v>
      </c>
      <c r="O2814" t="s">
        <v>15690</v>
      </c>
      <c r="P2814" t="s">
        <v>517</v>
      </c>
      <c r="Q2814" t="s">
        <v>517</v>
      </c>
      <c r="R2814" t="s">
        <v>517</v>
      </c>
      <c r="S2814" t="s">
        <v>517</v>
      </c>
      <c r="T2814" t="s">
        <v>517</v>
      </c>
      <c r="U2814" t="s">
        <v>517</v>
      </c>
      <c r="V2814" t="s">
        <v>517</v>
      </c>
      <c r="W2814" t="s">
        <v>863</v>
      </c>
      <c r="X2814" t="s">
        <v>554</v>
      </c>
      <c r="Y2814" t="s">
        <v>15695</v>
      </c>
      <c r="Z2814" s="1">
        <v>34233</v>
      </c>
      <c r="AA2814" t="s">
        <v>529</v>
      </c>
      <c r="AB2814">
        <v>23</v>
      </c>
      <c r="AC2814" t="s">
        <v>358</v>
      </c>
      <c r="AD2814" t="s">
        <v>489</v>
      </c>
      <c r="AF2814" t="s">
        <v>517</v>
      </c>
      <c r="AG2814" t="s">
        <v>517</v>
      </c>
      <c r="AH2814" t="s">
        <v>517</v>
      </c>
      <c r="AI2814" t="s">
        <v>517</v>
      </c>
      <c r="AJ2814" t="s">
        <v>517</v>
      </c>
    </row>
    <row r="2815" spans="1:36" x14ac:dyDescent="0.25">
      <c r="A2815" s="13" t="s">
        <v>15696</v>
      </c>
      <c r="B2815" s="1">
        <v>42844</v>
      </c>
      <c r="C2815" s="2">
        <v>0.7793402777777777</v>
      </c>
      <c r="D2815" t="s">
        <v>14962</v>
      </c>
      <c r="E2815" t="s">
        <v>22</v>
      </c>
      <c r="F2815" t="s">
        <v>15697</v>
      </c>
      <c r="G2815" s="14" t="s">
        <v>14964</v>
      </c>
      <c r="H2815" s="14" t="s">
        <v>14965</v>
      </c>
      <c r="I2815" t="s">
        <v>21</v>
      </c>
      <c r="K2815">
        <v>4</v>
      </c>
      <c r="L2815">
        <v>19</v>
      </c>
      <c r="M2815">
        <v>18</v>
      </c>
      <c r="N2815">
        <v>4</v>
      </c>
      <c r="O2815" t="s">
        <v>14960</v>
      </c>
      <c r="P2815" t="s">
        <v>517</v>
      </c>
      <c r="Q2815" t="s">
        <v>517</v>
      </c>
      <c r="R2815" t="s">
        <v>517</v>
      </c>
      <c r="S2815" t="s">
        <v>517</v>
      </c>
      <c r="T2815" t="s">
        <v>517</v>
      </c>
      <c r="U2815" t="s">
        <v>517</v>
      </c>
      <c r="V2815" t="s">
        <v>517</v>
      </c>
      <c r="W2815" t="s">
        <v>589</v>
      </c>
      <c r="X2815" t="s">
        <v>2535</v>
      </c>
      <c r="Y2815" t="s">
        <v>14966</v>
      </c>
      <c r="Z2815" s="1">
        <v>17845</v>
      </c>
      <c r="AA2815" t="s">
        <v>529</v>
      </c>
      <c r="AB2815">
        <v>68</v>
      </c>
      <c r="AC2815" t="s">
        <v>358</v>
      </c>
      <c r="AD2815" t="s">
        <v>492</v>
      </c>
      <c r="AF2815" t="s">
        <v>8266</v>
      </c>
      <c r="AG2815" t="s">
        <v>8253</v>
      </c>
      <c r="AH2815" t="s">
        <v>517</v>
      </c>
      <c r="AI2815" t="s">
        <v>517</v>
      </c>
      <c r="AJ2815" t="s">
        <v>517</v>
      </c>
    </row>
    <row r="2816" spans="1:36" x14ac:dyDescent="0.25">
      <c r="A2816" s="13" t="s">
        <v>15699</v>
      </c>
      <c r="B2816" s="1">
        <v>42844</v>
      </c>
      <c r="C2816" s="2">
        <v>0.77710648148148154</v>
      </c>
      <c r="D2816" t="s">
        <v>15700</v>
      </c>
      <c r="E2816" t="s">
        <v>22</v>
      </c>
      <c r="F2816" t="s">
        <v>15701</v>
      </c>
      <c r="G2816" s="14" t="s">
        <v>15702</v>
      </c>
      <c r="H2816" s="14" t="s">
        <v>15703</v>
      </c>
      <c r="I2816" t="s">
        <v>23</v>
      </c>
      <c r="K2816">
        <v>4</v>
      </c>
      <c r="L2816">
        <v>19</v>
      </c>
      <c r="M2816">
        <v>18</v>
      </c>
      <c r="N2816">
        <v>4</v>
      </c>
      <c r="O2816" t="s">
        <v>15698</v>
      </c>
      <c r="P2816" t="s">
        <v>517</v>
      </c>
      <c r="Q2816" t="s">
        <v>517</v>
      </c>
      <c r="R2816" t="s">
        <v>517</v>
      </c>
      <c r="S2816" t="s">
        <v>517</v>
      </c>
      <c r="T2816" t="s">
        <v>517</v>
      </c>
      <c r="U2816" t="s">
        <v>517</v>
      </c>
      <c r="V2816" t="s">
        <v>517</v>
      </c>
      <c r="W2816" t="s">
        <v>775</v>
      </c>
      <c r="X2816" t="s">
        <v>1162</v>
      </c>
      <c r="Y2816" t="s">
        <v>517</v>
      </c>
      <c r="Z2816" s="1" t="s">
        <v>517</v>
      </c>
      <c r="AA2816" t="s">
        <v>946</v>
      </c>
      <c r="AB2816" t="s">
        <v>517</v>
      </c>
      <c r="AC2816" t="s">
        <v>358</v>
      </c>
      <c r="AD2816" t="s">
        <v>517</v>
      </c>
      <c r="AF2816" t="s">
        <v>8254</v>
      </c>
      <c r="AG2816" t="s">
        <v>517</v>
      </c>
      <c r="AH2816" t="s">
        <v>517</v>
      </c>
      <c r="AI2816" t="s">
        <v>517</v>
      </c>
      <c r="AJ2816" t="s">
        <v>517</v>
      </c>
    </row>
    <row r="2817" spans="1:36" x14ac:dyDescent="0.25">
      <c r="A2817" s="13" t="s">
        <v>15705</v>
      </c>
      <c r="B2817" s="1">
        <v>42844</v>
      </c>
      <c r="C2817" s="2">
        <v>0.75986111111111121</v>
      </c>
      <c r="D2817" t="s">
        <v>15706</v>
      </c>
      <c r="E2817" t="s">
        <v>116</v>
      </c>
      <c r="F2817" t="s">
        <v>15707</v>
      </c>
      <c r="G2817" t="s">
        <v>15708</v>
      </c>
      <c r="H2817" t="s">
        <v>15709</v>
      </c>
      <c r="I2817" t="s">
        <v>21</v>
      </c>
      <c r="K2817">
        <v>4</v>
      </c>
      <c r="L2817">
        <v>19</v>
      </c>
      <c r="M2817">
        <v>18</v>
      </c>
      <c r="N2817">
        <v>4</v>
      </c>
      <c r="O2817" t="s">
        <v>15704</v>
      </c>
      <c r="P2817" t="s">
        <v>517</v>
      </c>
      <c r="Q2817" t="s">
        <v>517</v>
      </c>
      <c r="R2817" t="s">
        <v>517</v>
      </c>
      <c r="S2817" t="s">
        <v>517</v>
      </c>
      <c r="T2817" t="s">
        <v>517</v>
      </c>
      <c r="U2817" t="s">
        <v>517</v>
      </c>
      <c r="V2817" t="s">
        <v>517</v>
      </c>
      <c r="W2817" t="s">
        <v>589</v>
      </c>
      <c r="X2817" t="s">
        <v>849</v>
      </c>
      <c r="Y2817" t="s">
        <v>517</v>
      </c>
      <c r="Z2817" t="s">
        <v>517</v>
      </c>
      <c r="AA2817" t="s">
        <v>15710</v>
      </c>
      <c r="AB2817" t="s">
        <v>517</v>
      </c>
      <c r="AC2817" t="s">
        <v>358</v>
      </c>
      <c r="AD2817" t="s">
        <v>517</v>
      </c>
      <c r="AF2817" t="s">
        <v>8260</v>
      </c>
      <c r="AG2817" t="s">
        <v>517</v>
      </c>
      <c r="AH2817" t="s">
        <v>517</v>
      </c>
      <c r="AI2817" t="s">
        <v>517</v>
      </c>
      <c r="AJ2817" t="s">
        <v>517</v>
      </c>
    </row>
    <row r="2818" spans="1:36" x14ac:dyDescent="0.25">
      <c r="A2818" s="13" t="s">
        <v>15712</v>
      </c>
      <c r="B2818" s="1">
        <v>42844</v>
      </c>
      <c r="C2818" s="2">
        <v>0.73461805555555559</v>
      </c>
      <c r="D2818" t="s">
        <v>15713</v>
      </c>
      <c r="E2818" t="s">
        <v>22</v>
      </c>
      <c r="F2818" t="s">
        <v>15714</v>
      </c>
      <c r="G2818" s="14" t="s">
        <v>15715</v>
      </c>
      <c r="H2818" s="14" t="s">
        <v>15716</v>
      </c>
      <c r="I2818" t="s">
        <v>21</v>
      </c>
      <c r="K2818">
        <v>4</v>
      </c>
      <c r="L2818">
        <v>19</v>
      </c>
      <c r="M2818">
        <v>17</v>
      </c>
      <c r="N2818">
        <v>4</v>
      </c>
      <c r="O2818" t="s">
        <v>15711</v>
      </c>
      <c r="P2818" t="s">
        <v>517</v>
      </c>
      <c r="Q2818" t="s">
        <v>517</v>
      </c>
      <c r="R2818" t="s">
        <v>517</v>
      </c>
      <c r="S2818" t="s">
        <v>517</v>
      </c>
      <c r="T2818" t="s">
        <v>517</v>
      </c>
      <c r="U2818" t="s">
        <v>517</v>
      </c>
      <c r="V2818" t="s">
        <v>517</v>
      </c>
      <c r="W2818" t="s">
        <v>852</v>
      </c>
      <c r="X2818" t="s">
        <v>841</v>
      </c>
      <c r="Y2818" t="s">
        <v>15717</v>
      </c>
      <c r="Z2818" s="1">
        <v>27018</v>
      </c>
      <c r="AA2818" t="s">
        <v>15718</v>
      </c>
      <c r="AB2818">
        <v>43</v>
      </c>
      <c r="AC2818" t="s">
        <v>357</v>
      </c>
      <c r="AD2818" t="s">
        <v>498</v>
      </c>
      <c r="AF2818" t="s">
        <v>8304</v>
      </c>
      <c r="AG2818" t="s">
        <v>8305</v>
      </c>
      <c r="AH2818" t="s">
        <v>517</v>
      </c>
      <c r="AI2818" t="s">
        <v>517</v>
      </c>
      <c r="AJ2818" t="s">
        <v>517</v>
      </c>
    </row>
    <row r="2819" spans="1:36" x14ac:dyDescent="0.25">
      <c r="A2819" s="13" t="s">
        <v>15719</v>
      </c>
      <c r="B2819" s="1">
        <v>42844</v>
      </c>
      <c r="C2819" s="2">
        <v>0.71461805555555558</v>
      </c>
      <c r="D2819" t="s">
        <v>15713</v>
      </c>
      <c r="E2819" t="s">
        <v>22</v>
      </c>
      <c r="F2819" t="s">
        <v>15714</v>
      </c>
      <c r="G2819" s="14" t="s">
        <v>15715</v>
      </c>
      <c r="H2819" s="14" t="s">
        <v>15716</v>
      </c>
      <c r="I2819" t="s">
        <v>23</v>
      </c>
      <c r="K2819">
        <v>4</v>
      </c>
      <c r="L2819">
        <v>19</v>
      </c>
      <c r="M2819">
        <v>17</v>
      </c>
      <c r="N2819">
        <v>4</v>
      </c>
      <c r="O2819" t="s">
        <v>15711</v>
      </c>
      <c r="P2819" t="s">
        <v>517</v>
      </c>
      <c r="Q2819" t="s">
        <v>517</v>
      </c>
      <c r="R2819" t="s">
        <v>517</v>
      </c>
      <c r="S2819" t="s">
        <v>517</v>
      </c>
      <c r="T2819" t="s">
        <v>517</v>
      </c>
      <c r="U2819" t="s">
        <v>517</v>
      </c>
      <c r="V2819" t="s">
        <v>517</v>
      </c>
      <c r="W2819" t="s">
        <v>852</v>
      </c>
      <c r="X2819" t="s">
        <v>841</v>
      </c>
      <c r="Y2819" t="s">
        <v>15717</v>
      </c>
      <c r="Z2819" s="1">
        <v>27018</v>
      </c>
      <c r="AA2819" t="s">
        <v>15718</v>
      </c>
      <c r="AB2819">
        <v>43</v>
      </c>
      <c r="AC2819" t="s">
        <v>357</v>
      </c>
      <c r="AD2819" t="s">
        <v>498</v>
      </c>
      <c r="AF2819" t="s">
        <v>517</v>
      </c>
      <c r="AG2819" t="s">
        <v>517</v>
      </c>
      <c r="AH2819" t="s">
        <v>517</v>
      </c>
      <c r="AI2819" t="s">
        <v>517</v>
      </c>
      <c r="AJ2819" t="s">
        <v>517</v>
      </c>
    </row>
    <row r="2820" spans="1:36" x14ac:dyDescent="0.25">
      <c r="A2820" s="13" t="s">
        <v>15721</v>
      </c>
      <c r="B2820" s="1">
        <v>42844</v>
      </c>
      <c r="C2820" s="2">
        <v>0.68729166666666675</v>
      </c>
      <c r="D2820" t="s">
        <v>15722</v>
      </c>
      <c r="E2820" t="s">
        <v>22</v>
      </c>
      <c r="F2820" t="s">
        <v>15723</v>
      </c>
      <c r="G2820" t="s">
        <v>15724</v>
      </c>
      <c r="H2820" t="s">
        <v>15725</v>
      </c>
      <c r="I2820" t="s">
        <v>23</v>
      </c>
      <c r="K2820">
        <v>4</v>
      </c>
      <c r="L2820">
        <v>19</v>
      </c>
      <c r="M2820">
        <v>16</v>
      </c>
      <c r="N2820">
        <v>4</v>
      </c>
      <c r="O2820" t="s">
        <v>15720</v>
      </c>
      <c r="P2820" t="s">
        <v>517</v>
      </c>
      <c r="Q2820" t="s">
        <v>517</v>
      </c>
      <c r="R2820" t="s">
        <v>517</v>
      </c>
      <c r="S2820" t="s">
        <v>517</v>
      </c>
      <c r="T2820" t="s">
        <v>517</v>
      </c>
      <c r="U2820" t="s">
        <v>517</v>
      </c>
      <c r="V2820" t="s">
        <v>517</v>
      </c>
      <c r="W2820" t="s">
        <v>526</v>
      </c>
      <c r="X2820" t="s">
        <v>527</v>
      </c>
      <c r="Y2820" t="s">
        <v>15726</v>
      </c>
      <c r="Z2820">
        <v>33403</v>
      </c>
      <c r="AA2820" t="s">
        <v>4392</v>
      </c>
      <c r="AB2820">
        <v>25</v>
      </c>
      <c r="AC2820" t="s">
        <v>358</v>
      </c>
      <c r="AD2820" t="s">
        <v>491</v>
      </c>
      <c r="AF2820" t="s">
        <v>8295</v>
      </c>
      <c r="AG2820" t="s">
        <v>517</v>
      </c>
      <c r="AH2820" t="s">
        <v>517</v>
      </c>
      <c r="AI2820" t="s">
        <v>517</v>
      </c>
      <c r="AJ2820" t="s">
        <v>517</v>
      </c>
    </row>
    <row r="2821" spans="1:36" x14ac:dyDescent="0.25">
      <c r="A2821" s="13" t="s">
        <v>15727</v>
      </c>
      <c r="B2821" s="1">
        <v>42844</v>
      </c>
      <c r="C2821" s="2">
        <v>0.63876157407407408</v>
      </c>
      <c r="D2821" t="s">
        <v>15728</v>
      </c>
      <c r="E2821" t="s">
        <v>22</v>
      </c>
      <c r="F2821" t="s">
        <v>15729</v>
      </c>
      <c r="G2821" s="14" t="s">
        <v>15730</v>
      </c>
      <c r="H2821" s="14" t="s">
        <v>15731</v>
      </c>
      <c r="I2821" t="s">
        <v>25</v>
      </c>
      <c r="K2821">
        <v>4</v>
      </c>
      <c r="L2821">
        <v>19</v>
      </c>
      <c r="M2821">
        <v>15</v>
      </c>
      <c r="N2821">
        <v>4</v>
      </c>
      <c r="O2821" t="s">
        <v>517</v>
      </c>
      <c r="P2821" t="s">
        <v>517</v>
      </c>
      <c r="Q2821" t="s">
        <v>517</v>
      </c>
      <c r="R2821" t="s">
        <v>517</v>
      </c>
      <c r="S2821" t="s">
        <v>517</v>
      </c>
      <c r="T2821" t="s">
        <v>517</v>
      </c>
      <c r="U2821" t="s">
        <v>517</v>
      </c>
      <c r="V2821" t="s">
        <v>517</v>
      </c>
      <c r="W2821" t="s">
        <v>517</v>
      </c>
      <c r="X2821" t="s">
        <v>517</v>
      </c>
      <c r="Y2821" t="s">
        <v>15732</v>
      </c>
      <c r="Z2821" s="1">
        <v>31873</v>
      </c>
      <c r="AA2821" t="s">
        <v>3731</v>
      </c>
      <c r="AB2821">
        <v>30</v>
      </c>
      <c r="AC2821" t="s">
        <v>357</v>
      </c>
      <c r="AD2821" t="s">
        <v>509</v>
      </c>
      <c r="AF2821" t="s">
        <v>8254</v>
      </c>
      <c r="AG2821" t="s">
        <v>8313</v>
      </c>
      <c r="AH2821" t="s">
        <v>517</v>
      </c>
      <c r="AI2821" t="s">
        <v>517</v>
      </c>
      <c r="AJ2821" t="s">
        <v>517</v>
      </c>
    </row>
    <row r="2822" spans="1:36" x14ac:dyDescent="0.25">
      <c r="A2822" s="13" t="s">
        <v>15733</v>
      </c>
      <c r="B2822" s="1">
        <v>42847</v>
      </c>
      <c r="C2822" s="2">
        <v>0.99010416666666667</v>
      </c>
      <c r="D2822" t="s">
        <v>15734</v>
      </c>
      <c r="E2822" t="s">
        <v>22</v>
      </c>
      <c r="F2822" t="s">
        <v>15735</v>
      </c>
      <c r="G2822" t="s">
        <v>15736</v>
      </c>
      <c r="H2822" t="s">
        <v>15737</v>
      </c>
      <c r="I2822" t="s">
        <v>24</v>
      </c>
      <c r="K2822">
        <v>4</v>
      </c>
      <c r="L2822">
        <v>22</v>
      </c>
      <c r="M2822">
        <v>23</v>
      </c>
      <c r="N2822">
        <v>7</v>
      </c>
      <c r="O2822" t="s">
        <v>517</v>
      </c>
      <c r="P2822" t="s">
        <v>517</v>
      </c>
      <c r="Q2822" t="s">
        <v>517</v>
      </c>
      <c r="R2822" t="s">
        <v>517</v>
      </c>
      <c r="S2822" t="s">
        <v>517</v>
      </c>
      <c r="T2822" t="s">
        <v>517</v>
      </c>
      <c r="U2822" t="s">
        <v>517</v>
      </c>
      <c r="V2822" t="s">
        <v>517</v>
      </c>
      <c r="W2822" t="s">
        <v>517</v>
      </c>
      <c r="X2822" t="s">
        <v>517</v>
      </c>
      <c r="Y2822" t="s">
        <v>15738</v>
      </c>
      <c r="Z2822">
        <v>24049</v>
      </c>
      <c r="AA2822" t="s">
        <v>15739</v>
      </c>
      <c r="AB2822">
        <v>51</v>
      </c>
      <c r="AC2822" t="s">
        <v>358</v>
      </c>
      <c r="AD2822" t="s">
        <v>492</v>
      </c>
      <c r="AF2822" t="s">
        <v>8306</v>
      </c>
      <c r="AG2822" t="s">
        <v>8266</v>
      </c>
      <c r="AH2822" t="s">
        <v>517</v>
      </c>
      <c r="AI2822" t="s">
        <v>517</v>
      </c>
      <c r="AJ2822" t="s">
        <v>517</v>
      </c>
    </row>
    <row r="2823" spans="1:36" x14ac:dyDescent="0.25">
      <c r="A2823" s="13" t="s">
        <v>15741</v>
      </c>
      <c r="B2823" s="1">
        <v>42847</v>
      </c>
      <c r="C2823" s="2">
        <v>0.95516203703703706</v>
      </c>
      <c r="D2823" t="s">
        <v>15742</v>
      </c>
      <c r="E2823" t="s">
        <v>3965</v>
      </c>
      <c r="F2823" t="s">
        <v>15743</v>
      </c>
      <c r="G2823" s="14" t="s">
        <v>15744</v>
      </c>
      <c r="H2823" s="14" t="s">
        <v>15745</v>
      </c>
      <c r="I2823" t="s">
        <v>23</v>
      </c>
      <c r="K2823">
        <v>4</v>
      </c>
      <c r="L2823">
        <v>22</v>
      </c>
      <c r="M2823">
        <v>22</v>
      </c>
      <c r="N2823">
        <v>7</v>
      </c>
      <c r="O2823" t="s">
        <v>15740</v>
      </c>
      <c r="P2823" t="s">
        <v>517</v>
      </c>
      <c r="Q2823" t="s">
        <v>517</v>
      </c>
      <c r="R2823" t="s">
        <v>517</v>
      </c>
      <c r="S2823" t="s">
        <v>517</v>
      </c>
      <c r="T2823" t="s">
        <v>517</v>
      </c>
      <c r="U2823" t="s">
        <v>517</v>
      </c>
      <c r="V2823" t="s">
        <v>517</v>
      </c>
      <c r="W2823" t="s">
        <v>589</v>
      </c>
      <c r="X2823" t="s">
        <v>1877</v>
      </c>
      <c r="Y2823" t="s">
        <v>517</v>
      </c>
      <c r="Z2823" s="1" t="s">
        <v>517</v>
      </c>
      <c r="AA2823" t="s">
        <v>879</v>
      </c>
      <c r="AB2823" t="s">
        <v>517</v>
      </c>
      <c r="AC2823" t="s">
        <v>357</v>
      </c>
      <c r="AD2823" t="s">
        <v>517</v>
      </c>
      <c r="AF2823" t="s">
        <v>517</v>
      </c>
      <c r="AG2823" t="s">
        <v>517</v>
      </c>
      <c r="AH2823" t="s">
        <v>517</v>
      </c>
      <c r="AI2823" t="s">
        <v>517</v>
      </c>
      <c r="AJ2823" t="s">
        <v>517</v>
      </c>
    </row>
    <row r="2824" spans="1:36" x14ac:dyDescent="0.25">
      <c r="A2824" s="13" t="s">
        <v>15746</v>
      </c>
      <c r="B2824" s="1">
        <v>42847</v>
      </c>
      <c r="C2824" s="2">
        <v>0.95516203703703706</v>
      </c>
      <c r="D2824" t="s">
        <v>323</v>
      </c>
      <c r="E2824" t="s">
        <v>22</v>
      </c>
      <c r="F2824" t="s">
        <v>324</v>
      </c>
      <c r="G2824" s="14" t="s">
        <v>15747</v>
      </c>
      <c r="H2824" s="14" t="s">
        <v>15748</v>
      </c>
      <c r="I2824" t="s">
        <v>21</v>
      </c>
      <c r="K2824">
        <v>4</v>
      </c>
      <c r="L2824">
        <v>22</v>
      </c>
      <c r="M2824">
        <v>22</v>
      </c>
      <c r="N2824">
        <v>7</v>
      </c>
      <c r="O2824" t="s">
        <v>517</v>
      </c>
      <c r="P2824" t="s">
        <v>517</v>
      </c>
      <c r="Q2824" t="s">
        <v>517</v>
      </c>
      <c r="R2824" t="s">
        <v>517</v>
      </c>
      <c r="S2824" t="s">
        <v>517</v>
      </c>
      <c r="T2824" t="s">
        <v>517</v>
      </c>
      <c r="U2824" t="s">
        <v>517</v>
      </c>
      <c r="V2824" t="s">
        <v>517</v>
      </c>
      <c r="W2824" t="s">
        <v>517</v>
      </c>
      <c r="X2824" t="s">
        <v>517</v>
      </c>
      <c r="Y2824" t="s">
        <v>517</v>
      </c>
      <c r="Z2824" s="1" t="s">
        <v>517</v>
      </c>
      <c r="AA2824" t="s">
        <v>6859</v>
      </c>
      <c r="AB2824" t="s">
        <v>517</v>
      </c>
      <c r="AC2824" t="s">
        <v>358</v>
      </c>
      <c r="AD2824" t="s">
        <v>517</v>
      </c>
      <c r="AF2824" t="s">
        <v>8307</v>
      </c>
      <c r="AG2824" t="s">
        <v>8263</v>
      </c>
      <c r="AH2824" t="s">
        <v>8313</v>
      </c>
      <c r="AI2824" t="s">
        <v>8295</v>
      </c>
      <c r="AJ2824" t="s">
        <v>517</v>
      </c>
    </row>
    <row r="2825" spans="1:36" x14ac:dyDescent="0.25">
      <c r="A2825" s="13" t="s">
        <v>15749</v>
      </c>
      <c r="B2825" s="1">
        <v>42847</v>
      </c>
      <c r="C2825" s="2">
        <v>0.86</v>
      </c>
      <c r="D2825" t="s">
        <v>15750</v>
      </c>
      <c r="E2825" t="s">
        <v>22</v>
      </c>
      <c r="F2825" t="s">
        <v>15751</v>
      </c>
      <c r="G2825" t="s">
        <v>15752</v>
      </c>
      <c r="H2825" t="s">
        <v>15753</v>
      </c>
      <c r="I2825" t="s">
        <v>21</v>
      </c>
      <c r="K2825">
        <v>4</v>
      </c>
      <c r="L2825">
        <v>22</v>
      </c>
      <c r="M2825">
        <v>20</v>
      </c>
      <c r="N2825">
        <v>7</v>
      </c>
      <c r="O2825" t="s">
        <v>517</v>
      </c>
      <c r="P2825" t="s">
        <v>517</v>
      </c>
      <c r="Q2825" t="s">
        <v>517</v>
      </c>
      <c r="R2825" t="s">
        <v>517</v>
      </c>
      <c r="S2825" t="s">
        <v>517</v>
      </c>
      <c r="T2825" t="s">
        <v>517</v>
      </c>
      <c r="U2825" t="s">
        <v>517</v>
      </c>
      <c r="V2825" t="s">
        <v>517</v>
      </c>
      <c r="W2825" t="s">
        <v>517</v>
      </c>
      <c r="X2825" t="s">
        <v>517</v>
      </c>
      <c r="Y2825" t="s">
        <v>15754</v>
      </c>
      <c r="Z2825">
        <v>33687</v>
      </c>
      <c r="AA2825" t="s">
        <v>582</v>
      </c>
      <c r="AB2825">
        <v>25</v>
      </c>
      <c r="AC2825" t="s">
        <v>358</v>
      </c>
      <c r="AD2825" t="s">
        <v>498</v>
      </c>
      <c r="AF2825" t="s">
        <v>8295</v>
      </c>
      <c r="AG2825" t="s">
        <v>517</v>
      </c>
      <c r="AH2825" t="s">
        <v>8313</v>
      </c>
      <c r="AI2825" t="s">
        <v>517</v>
      </c>
      <c r="AJ2825" t="s">
        <v>517</v>
      </c>
    </row>
    <row r="2826" spans="1:36" x14ac:dyDescent="0.25">
      <c r="A2826" s="13" t="s">
        <v>15755</v>
      </c>
      <c r="B2826" s="1">
        <v>42847</v>
      </c>
      <c r="C2826" s="2">
        <v>0.7699421296296296</v>
      </c>
      <c r="D2826" t="s">
        <v>15021</v>
      </c>
      <c r="E2826" t="s">
        <v>22</v>
      </c>
      <c r="F2826" t="s">
        <v>15022</v>
      </c>
      <c r="G2826" s="14" t="s">
        <v>15023</v>
      </c>
      <c r="H2826" s="14" t="s">
        <v>15756</v>
      </c>
      <c r="I2826" t="s">
        <v>21</v>
      </c>
      <c r="K2826">
        <v>4</v>
      </c>
      <c r="L2826">
        <v>22</v>
      </c>
      <c r="M2826">
        <v>18</v>
      </c>
      <c r="N2826">
        <v>7</v>
      </c>
      <c r="O2826" t="s">
        <v>15019</v>
      </c>
      <c r="P2826" t="s">
        <v>517</v>
      </c>
      <c r="Q2826" t="s">
        <v>517</v>
      </c>
      <c r="R2826" t="s">
        <v>517</v>
      </c>
      <c r="S2826" t="s">
        <v>517</v>
      </c>
      <c r="T2826" t="s">
        <v>517</v>
      </c>
      <c r="U2826" t="s">
        <v>517</v>
      </c>
      <c r="V2826" t="s">
        <v>517</v>
      </c>
      <c r="W2826" t="s">
        <v>621</v>
      </c>
      <c r="X2826" t="s">
        <v>579</v>
      </c>
      <c r="Y2826" t="s">
        <v>15025</v>
      </c>
      <c r="Z2826" s="1">
        <v>27301</v>
      </c>
      <c r="AA2826" t="s">
        <v>1925</v>
      </c>
      <c r="AB2826">
        <v>42</v>
      </c>
      <c r="AC2826" t="s">
        <v>358</v>
      </c>
      <c r="AD2826" t="s">
        <v>482</v>
      </c>
      <c r="AF2826" t="s">
        <v>8313</v>
      </c>
      <c r="AG2826" t="s">
        <v>8260</v>
      </c>
      <c r="AH2826" t="s">
        <v>8306</v>
      </c>
      <c r="AI2826" t="s">
        <v>8254</v>
      </c>
      <c r="AJ2826" t="s">
        <v>517</v>
      </c>
    </row>
    <row r="2827" spans="1:36" x14ac:dyDescent="0.25">
      <c r="A2827" s="13" t="s">
        <v>15757</v>
      </c>
      <c r="B2827" s="1">
        <v>42847</v>
      </c>
      <c r="C2827" s="2">
        <v>0.7368055555555556</v>
      </c>
      <c r="D2827" t="s">
        <v>15758</v>
      </c>
      <c r="E2827" t="s">
        <v>542</v>
      </c>
      <c r="F2827" t="s">
        <v>15759</v>
      </c>
      <c r="G2827" s="14" t="s">
        <v>15760</v>
      </c>
      <c r="H2827" s="14" t="s">
        <v>15761</v>
      </c>
      <c r="I2827" t="s">
        <v>26</v>
      </c>
      <c r="K2827">
        <v>4</v>
      </c>
      <c r="L2827">
        <v>22</v>
      </c>
      <c r="M2827">
        <v>17</v>
      </c>
      <c r="N2827">
        <v>7</v>
      </c>
      <c r="O2827" t="s">
        <v>517</v>
      </c>
      <c r="P2827" t="s">
        <v>517</v>
      </c>
      <c r="Q2827" t="s">
        <v>517</v>
      </c>
      <c r="R2827" t="s">
        <v>517</v>
      </c>
      <c r="S2827" t="s">
        <v>517</v>
      </c>
      <c r="T2827" t="s">
        <v>517</v>
      </c>
      <c r="U2827" t="s">
        <v>517</v>
      </c>
      <c r="V2827" t="s">
        <v>517</v>
      </c>
      <c r="W2827" t="s">
        <v>517</v>
      </c>
      <c r="X2827" t="s">
        <v>517</v>
      </c>
      <c r="Y2827" t="s">
        <v>517</v>
      </c>
      <c r="Z2827" s="1" t="s">
        <v>517</v>
      </c>
      <c r="AA2827" t="s">
        <v>15762</v>
      </c>
      <c r="AB2827" t="s">
        <v>517</v>
      </c>
      <c r="AC2827" t="s">
        <v>358</v>
      </c>
      <c r="AD2827" t="s">
        <v>517</v>
      </c>
      <c r="AF2827" t="s">
        <v>8308</v>
      </c>
      <c r="AG2827" t="s">
        <v>517</v>
      </c>
      <c r="AH2827" t="s">
        <v>517</v>
      </c>
      <c r="AI2827" t="s">
        <v>517</v>
      </c>
      <c r="AJ2827" t="s">
        <v>517</v>
      </c>
    </row>
    <row r="2828" spans="1:36" x14ac:dyDescent="0.25">
      <c r="A2828" s="13" t="s">
        <v>15764</v>
      </c>
      <c r="B2828" s="1">
        <v>42847</v>
      </c>
      <c r="C2828" s="2">
        <v>0.66023148148148147</v>
      </c>
      <c r="D2828" t="s">
        <v>15765</v>
      </c>
      <c r="E2828" t="s">
        <v>22</v>
      </c>
      <c r="F2828" t="s">
        <v>15766</v>
      </c>
      <c r="G2828" s="14" t="s">
        <v>15767</v>
      </c>
      <c r="H2828" s="14" t="s">
        <v>15768</v>
      </c>
      <c r="I2828" t="s">
        <v>23</v>
      </c>
      <c r="K2828">
        <v>4</v>
      </c>
      <c r="L2828">
        <v>22</v>
      </c>
      <c r="M2828">
        <v>15</v>
      </c>
      <c r="N2828">
        <v>7</v>
      </c>
      <c r="O2828" t="s">
        <v>15763</v>
      </c>
      <c r="P2828" t="s">
        <v>517</v>
      </c>
      <c r="Q2828" t="s">
        <v>517</v>
      </c>
      <c r="R2828" t="s">
        <v>517</v>
      </c>
      <c r="S2828" t="s">
        <v>517</v>
      </c>
      <c r="T2828" t="s">
        <v>517</v>
      </c>
      <c r="U2828" t="s">
        <v>517</v>
      </c>
      <c r="V2828" t="s">
        <v>517</v>
      </c>
      <c r="W2828" t="s">
        <v>12850</v>
      </c>
      <c r="X2828" t="s">
        <v>527</v>
      </c>
      <c r="Y2828" t="s">
        <v>15769</v>
      </c>
      <c r="Z2828" s="1">
        <v>32157</v>
      </c>
      <c r="AA2828" t="s">
        <v>15770</v>
      </c>
      <c r="AB2828">
        <v>29</v>
      </c>
      <c r="AC2828" t="s">
        <v>358</v>
      </c>
      <c r="AD2828" t="s">
        <v>482</v>
      </c>
      <c r="AF2828" t="s">
        <v>517</v>
      </c>
      <c r="AG2828" t="s">
        <v>517</v>
      </c>
      <c r="AH2828" t="s">
        <v>517</v>
      </c>
      <c r="AI2828" t="s">
        <v>517</v>
      </c>
      <c r="AJ2828" t="s">
        <v>517</v>
      </c>
    </row>
    <row r="2829" spans="1:36" x14ac:dyDescent="0.25">
      <c r="A2829" s="13" t="s">
        <v>15772</v>
      </c>
      <c r="B2829" s="1">
        <v>42847</v>
      </c>
      <c r="C2829" s="2">
        <v>0.63108796296296299</v>
      </c>
      <c r="D2829" t="s">
        <v>15773</v>
      </c>
      <c r="E2829" t="s">
        <v>22</v>
      </c>
      <c r="F2829" t="s">
        <v>15774</v>
      </c>
      <c r="G2829" s="14" t="s">
        <v>15775</v>
      </c>
      <c r="H2829" s="14" t="s">
        <v>15776</v>
      </c>
      <c r="I2829" t="s">
        <v>23</v>
      </c>
      <c r="K2829">
        <v>4</v>
      </c>
      <c r="L2829">
        <v>22</v>
      </c>
      <c r="M2829">
        <v>15</v>
      </c>
      <c r="N2829">
        <v>7</v>
      </c>
      <c r="O2829" t="s">
        <v>15771</v>
      </c>
      <c r="P2829" t="s">
        <v>517</v>
      </c>
      <c r="Q2829" t="s">
        <v>517</v>
      </c>
      <c r="R2829" t="s">
        <v>517</v>
      </c>
      <c r="S2829" t="s">
        <v>517</v>
      </c>
      <c r="T2829" t="s">
        <v>517</v>
      </c>
      <c r="U2829" t="s">
        <v>517</v>
      </c>
      <c r="V2829" t="s">
        <v>517</v>
      </c>
      <c r="W2829" t="s">
        <v>4512</v>
      </c>
      <c r="X2829" t="s">
        <v>554</v>
      </c>
      <c r="Y2829" t="s">
        <v>15777</v>
      </c>
      <c r="Z2829" s="1">
        <v>32169</v>
      </c>
      <c r="AA2829" t="s">
        <v>659</v>
      </c>
      <c r="AB2829">
        <v>29</v>
      </c>
      <c r="AC2829" t="s">
        <v>358</v>
      </c>
      <c r="AD2829" t="s">
        <v>482</v>
      </c>
      <c r="AF2829" t="s">
        <v>517</v>
      </c>
      <c r="AG2829" t="s">
        <v>517</v>
      </c>
      <c r="AH2829" t="s">
        <v>517</v>
      </c>
      <c r="AI2829" t="s">
        <v>517</v>
      </c>
      <c r="AJ2829" t="s">
        <v>517</v>
      </c>
    </row>
    <row r="2830" spans="1:36" x14ac:dyDescent="0.25">
      <c r="A2830" s="13" t="s">
        <v>15778</v>
      </c>
      <c r="B2830" s="1">
        <v>42847</v>
      </c>
      <c r="C2830" s="2">
        <v>0.56056712962962962</v>
      </c>
      <c r="D2830" t="s">
        <v>15779</v>
      </c>
      <c r="E2830" t="s">
        <v>22</v>
      </c>
      <c r="F2830" t="s">
        <v>15780</v>
      </c>
      <c r="G2830" s="14" t="s">
        <v>15781</v>
      </c>
      <c r="H2830" s="14" t="s">
        <v>15782</v>
      </c>
      <c r="I2830" t="s">
        <v>25</v>
      </c>
      <c r="K2830">
        <v>4</v>
      </c>
      <c r="L2830">
        <v>22</v>
      </c>
      <c r="M2830">
        <v>13</v>
      </c>
      <c r="N2830">
        <v>7</v>
      </c>
      <c r="O2830" t="s">
        <v>517</v>
      </c>
      <c r="P2830" t="s">
        <v>517</v>
      </c>
      <c r="Q2830" t="s">
        <v>517</v>
      </c>
      <c r="R2830" t="s">
        <v>517</v>
      </c>
      <c r="S2830" t="s">
        <v>517</v>
      </c>
      <c r="T2830" t="s">
        <v>517</v>
      </c>
      <c r="U2830" t="s">
        <v>517</v>
      </c>
      <c r="V2830" t="s">
        <v>517</v>
      </c>
      <c r="W2830" t="s">
        <v>517</v>
      </c>
      <c r="X2830" t="s">
        <v>517</v>
      </c>
      <c r="Y2830" t="s">
        <v>15783</v>
      </c>
      <c r="Z2830" s="1">
        <v>32577</v>
      </c>
      <c r="AA2830" t="s">
        <v>15784</v>
      </c>
      <c r="AB2830">
        <v>28</v>
      </c>
      <c r="AC2830" t="s">
        <v>358</v>
      </c>
      <c r="AD2830" t="s">
        <v>499</v>
      </c>
      <c r="AF2830" t="s">
        <v>517</v>
      </c>
      <c r="AG2830" t="s">
        <v>517</v>
      </c>
      <c r="AH2830" t="s">
        <v>517</v>
      </c>
      <c r="AI2830" t="s">
        <v>517</v>
      </c>
      <c r="AJ2830" t="s">
        <v>517</v>
      </c>
    </row>
    <row r="2831" spans="1:36" x14ac:dyDescent="0.25">
      <c r="A2831" s="13" t="s">
        <v>15785</v>
      </c>
      <c r="B2831" s="1">
        <v>42847</v>
      </c>
      <c r="C2831" s="2">
        <v>0.54055555555555557</v>
      </c>
      <c r="D2831" t="s">
        <v>15713</v>
      </c>
      <c r="E2831" t="s">
        <v>22</v>
      </c>
      <c r="F2831" t="s">
        <v>15714</v>
      </c>
      <c r="G2831" s="14" t="s">
        <v>15715</v>
      </c>
      <c r="H2831" s="14" t="s">
        <v>15716</v>
      </c>
      <c r="I2831" t="s">
        <v>23</v>
      </c>
      <c r="K2831">
        <v>4</v>
      </c>
      <c r="L2831">
        <v>22</v>
      </c>
      <c r="M2831">
        <v>12</v>
      </c>
      <c r="N2831">
        <v>7</v>
      </c>
      <c r="O2831" t="s">
        <v>15711</v>
      </c>
      <c r="P2831" t="s">
        <v>517</v>
      </c>
      <c r="Q2831" t="s">
        <v>517</v>
      </c>
      <c r="R2831" t="s">
        <v>517</v>
      </c>
      <c r="S2831" t="s">
        <v>517</v>
      </c>
      <c r="T2831" t="s">
        <v>517</v>
      </c>
      <c r="U2831" t="s">
        <v>517</v>
      </c>
      <c r="V2831" t="s">
        <v>517</v>
      </c>
      <c r="W2831" t="s">
        <v>852</v>
      </c>
      <c r="X2831" t="s">
        <v>841</v>
      </c>
      <c r="Y2831" t="s">
        <v>15717</v>
      </c>
      <c r="Z2831" s="1">
        <v>27018</v>
      </c>
      <c r="AA2831" t="s">
        <v>15718</v>
      </c>
      <c r="AB2831">
        <v>43</v>
      </c>
      <c r="AC2831" t="s">
        <v>357</v>
      </c>
      <c r="AD2831" t="s">
        <v>498</v>
      </c>
      <c r="AF2831" t="s">
        <v>517</v>
      </c>
      <c r="AG2831" t="s">
        <v>517</v>
      </c>
      <c r="AH2831" t="s">
        <v>517</v>
      </c>
      <c r="AI2831" t="s">
        <v>517</v>
      </c>
      <c r="AJ2831" t="s">
        <v>517</v>
      </c>
    </row>
    <row r="2832" spans="1:36" x14ac:dyDescent="0.25">
      <c r="A2832" s="13" t="s">
        <v>15787</v>
      </c>
      <c r="B2832" s="1">
        <v>42847</v>
      </c>
      <c r="C2832" s="2">
        <v>0.5221527777777778</v>
      </c>
      <c r="D2832" t="s">
        <v>15788</v>
      </c>
      <c r="E2832" t="s">
        <v>22</v>
      </c>
      <c r="F2832" t="s">
        <v>15789</v>
      </c>
      <c r="G2832" s="14" t="s">
        <v>15790</v>
      </c>
      <c r="H2832" s="14" t="s">
        <v>15791</v>
      </c>
      <c r="I2832" t="s">
        <v>23</v>
      </c>
      <c r="K2832">
        <v>4</v>
      </c>
      <c r="L2832">
        <v>22</v>
      </c>
      <c r="M2832">
        <v>12</v>
      </c>
      <c r="N2832">
        <v>7</v>
      </c>
      <c r="O2832" t="s">
        <v>15786</v>
      </c>
      <c r="P2832" t="s">
        <v>517</v>
      </c>
      <c r="Q2832" t="s">
        <v>517</v>
      </c>
      <c r="R2832" t="s">
        <v>517</v>
      </c>
      <c r="S2832" t="s">
        <v>517</v>
      </c>
      <c r="T2832" t="s">
        <v>517</v>
      </c>
      <c r="U2832" t="s">
        <v>517</v>
      </c>
      <c r="V2832" t="s">
        <v>517</v>
      </c>
      <c r="W2832" t="s">
        <v>537</v>
      </c>
      <c r="X2832" t="s">
        <v>590</v>
      </c>
      <c r="Y2832" t="s">
        <v>12162</v>
      </c>
      <c r="Z2832" s="1">
        <v>31318</v>
      </c>
      <c r="AA2832" t="s">
        <v>6254</v>
      </c>
      <c r="AB2832">
        <v>31</v>
      </c>
      <c r="AC2832" t="s">
        <v>357</v>
      </c>
      <c r="AD2832" t="s">
        <v>487</v>
      </c>
      <c r="AF2832" t="s">
        <v>8254</v>
      </c>
      <c r="AG2832" t="s">
        <v>517</v>
      </c>
      <c r="AH2832" t="s">
        <v>8295</v>
      </c>
      <c r="AI2832" t="s">
        <v>517</v>
      </c>
      <c r="AJ2832" t="s">
        <v>8313</v>
      </c>
    </row>
    <row r="2833" spans="1:36" x14ac:dyDescent="0.25">
      <c r="A2833" s="13" t="s">
        <v>15792</v>
      </c>
      <c r="B2833" s="1">
        <v>42847</v>
      </c>
      <c r="C2833" s="2">
        <v>0.51812500000000006</v>
      </c>
      <c r="D2833" t="s">
        <v>15793</v>
      </c>
      <c r="E2833" t="s">
        <v>22</v>
      </c>
      <c r="F2833" t="s">
        <v>15794</v>
      </c>
      <c r="G2833" s="14" t="s">
        <v>15795</v>
      </c>
      <c r="H2833" s="14" t="s">
        <v>15796</v>
      </c>
      <c r="I2833" t="s">
        <v>24</v>
      </c>
      <c r="K2833">
        <v>4</v>
      </c>
      <c r="L2833">
        <v>22</v>
      </c>
      <c r="M2833">
        <v>12</v>
      </c>
      <c r="N2833">
        <v>7</v>
      </c>
      <c r="O2833" t="s">
        <v>517</v>
      </c>
      <c r="P2833" t="s">
        <v>517</v>
      </c>
      <c r="Q2833" t="s">
        <v>517</v>
      </c>
      <c r="R2833" t="s">
        <v>517</v>
      </c>
      <c r="S2833" t="s">
        <v>517</v>
      </c>
      <c r="T2833" t="s">
        <v>517</v>
      </c>
      <c r="U2833" t="s">
        <v>517</v>
      </c>
      <c r="V2833" t="s">
        <v>517</v>
      </c>
      <c r="W2833" t="s">
        <v>517</v>
      </c>
      <c r="X2833" t="s">
        <v>517</v>
      </c>
      <c r="Y2833" t="s">
        <v>10488</v>
      </c>
      <c r="Z2833" s="1">
        <v>35386</v>
      </c>
      <c r="AA2833" t="s">
        <v>519</v>
      </c>
      <c r="AB2833">
        <v>20</v>
      </c>
      <c r="AC2833" t="s">
        <v>358</v>
      </c>
      <c r="AD2833" t="s">
        <v>492</v>
      </c>
      <c r="AF2833" t="s">
        <v>517</v>
      </c>
      <c r="AG2833" t="s">
        <v>517</v>
      </c>
      <c r="AH2833" t="s">
        <v>517</v>
      </c>
      <c r="AI2833" t="s">
        <v>517</v>
      </c>
      <c r="AJ2833" t="s">
        <v>517</v>
      </c>
    </row>
    <row r="2834" spans="1:36" x14ac:dyDescent="0.25">
      <c r="A2834" s="13" t="s">
        <v>15797</v>
      </c>
      <c r="B2834" s="1">
        <v>42847</v>
      </c>
      <c r="C2834" s="2">
        <v>0.49716435185185182</v>
      </c>
      <c r="D2834" t="s">
        <v>15798</v>
      </c>
      <c r="E2834" t="s">
        <v>22</v>
      </c>
      <c r="F2834" t="s">
        <v>15799</v>
      </c>
      <c r="G2834" s="14" t="s">
        <v>15800</v>
      </c>
      <c r="H2834" s="14" t="s">
        <v>15801</v>
      </c>
      <c r="I2834" t="s">
        <v>24</v>
      </c>
      <c r="K2834">
        <v>4</v>
      </c>
      <c r="L2834">
        <v>22</v>
      </c>
      <c r="M2834">
        <v>11</v>
      </c>
      <c r="N2834">
        <v>7</v>
      </c>
      <c r="O2834" t="s">
        <v>517</v>
      </c>
      <c r="P2834" t="s">
        <v>517</v>
      </c>
      <c r="Q2834" t="s">
        <v>517</v>
      </c>
      <c r="R2834" t="s">
        <v>517</v>
      </c>
      <c r="S2834" t="s">
        <v>517</v>
      </c>
      <c r="T2834" t="s">
        <v>517</v>
      </c>
      <c r="U2834" t="s">
        <v>517</v>
      </c>
      <c r="V2834" t="s">
        <v>517</v>
      </c>
      <c r="W2834" t="s">
        <v>517</v>
      </c>
      <c r="X2834" t="s">
        <v>517</v>
      </c>
      <c r="Y2834" t="s">
        <v>15802</v>
      </c>
      <c r="Z2834" s="1">
        <v>31549</v>
      </c>
      <c r="AA2834" t="s">
        <v>15798</v>
      </c>
      <c r="AB2834">
        <v>30</v>
      </c>
      <c r="AC2834" t="s">
        <v>358</v>
      </c>
      <c r="AD2834" t="s">
        <v>495</v>
      </c>
      <c r="AF2834" t="s">
        <v>517</v>
      </c>
      <c r="AG2834" t="s">
        <v>517</v>
      </c>
      <c r="AH2834" t="s">
        <v>517</v>
      </c>
      <c r="AI2834" t="s">
        <v>517</v>
      </c>
      <c r="AJ2834" t="s">
        <v>517</v>
      </c>
    </row>
    <row r="2835" spans="1:36" x14ac:dyDescent="0.25">
      <c r="A2835" s="13" t="s">
        <v>15804</v>
      </c>
      <c r="B2835" s="1">
        <v>42847</v>
      </c>
      <c r="C2835" s="2">
        <v>0.41640046296296296</v>
      </c>
      <c r="D2835" t="s">
        <v>15805</v>
      </c>
      <c r="E2835" t="s">
        <v>22</v>
      </c>
      <c r="F2835" t="s">
        <v>15806</v>
      </c>
      <c r="G2835" t="s">
        <v>15807</v>
      </c>
      <c r="H2835" t="s">
        <v>15808</v>
      </c>
      <c r="I2835" t="s">
        <v>23</v>
      </c>
      <c r="K2835">
        <v>4</v>
      </c>
      <c r="L2835">
        <v>22</v>
      </c>
      <c r="M2835">
        <v>9</v>
      </c>
      <c r="N2835">
        <v>7</v>
      </c>
      <c r="O2835" t="s">
        <v>15803</v>
      </c>
      <c r="P2835" t="s">
        <v>517</v>
      </c>
      <c r="Q2835" t="s">
        <v>517</v>
      </c>
      <c r="R2835" t="s">
        <v>517</v>
      </c>
      <c r="S2835" t="s">
        <v>517</v>
      </c>
      <c r="T2835" t="s">
        <v>517</v>
      </c>
      <c r="U2835" t="s">
        <v>517</v>
      </c>
      <c r="V2835" t="s">
        <v>517</v>
      </c>
      <c r="W2835" t="s">
        <v>589</v>
      </c>
      <c r="X2835" t="s">
        <v>590</v>
      </c>
      <c r="Y2835" t="s">
        <v>15809</v>
      </c>
      <c r="Z2835">
        <v>30749</v>
      </c>
      <c r="AA2835" t="s">
        <v>1041</v>
      </c>
      <c r="AB2835">
        <v>33</v>
      </c>
      <c r="AC2835" t="s">
        <v>357</v>
      </c>
      <c r="AD2835" t="s">
        <v>487</v>
      </c>
      <c r="AF2835" t="s">
        <v>517</v>
      </c>
      <c r="AG2835" t="s">
        <v>517</v>
      </c>
      <c r="AH2835" t="s">
        <v>517</v>
      </c>
      <c r="AI2835" t="s">
        <v>517</v>
      </c>
      <c r="AJ2835" t="s">
        <v>517</v>
      </c>
    </row>
    <row r="2836" spans="1:36" x14ac:dyDescent="0.25">
      <c r="A2836" s="13" t="s">
        <v>15811</v>
      </c>
      <c r="B2836" s="1">
        <v>42846</v>
      </c>
      <c r="C2836" s="2">
        <v>0.99296296296296294</v>
      </c>
      <c r="D2836" t="s">
        <v>15812</v>
      </c>
      <c r="E2836" t="s">
        <v>293</v>
      </c>
      <c r="F2836" t="s">
        <v>15813</v>
      </c>
      <c r="G2836" s="14" t="s">
        <v>15814</v>
      </c>
      <c r="H2836" s="14" t="s">
        <v>15815</v>
      </c>
      <c r="I2836" t="s">
        <v>23</v>
      </c>
      <c r="K2836">
        <v>4</v>
      </c>
      <c r="L2836">
        <v>21</v>
      </c>
      <c r="M2836">
        <v>23</v>
      </c>
      <c r="N2836">
        <v>6</v>
      </c>
      <c r="O2836" t="s">
        <v>15810</v>
      </c>
      <c r="P2836" t="s">
        <v>517</v>
      </c>
      <c r="Q2836" t="s">
        <v>517</v>
      </c>
      <c r="R2836" t="s">
        <v>517</v>
      </c>
      <c r="S2836" t="s">
        <v>517</v>
      </c>
      <c r="T2836" t="s">
        <v>517</v>
      </c>
      <c r="U2836" t="s">
        <v>517</v>
      </c>
      <c r="V2836" t="s">
        <v>517</v>
      </c>
      <c r="W2836" t="s">
        <v>589</v>
      </c>
      <c r="X2836" t="s">
        <v>590</v>
      </c>
      <c r="Y2836" t="s">
        <v>517</v>
      </c>
      <c r="Z2836" s="1" t="s">
        <v>517</v>
      </c>
      <c r="AA2836" t="s">
        <v>546</v>
      </c>
      <c r="AB2836" t="s">
        <v>517</v>
      </c>
      <c r="AC2836" t="s">
        <v>358</v>
      </c>
      <c r="AD2836" t="s">
        <v>517</v>
      </c>
      <c r="AF2836" t="s">
        <v>8295</v>
      </c>
      <c r="AG2836" t="s">
        <v>8254</v>
      </c>
      <c r="AH2836" t="s">
        <v>517</v>
      </c>
      <c r="AI2836" t="s">
        <v>517</v>
      </c>
      <c r="AJ2836" t="s">
        <v>517</v>
      </c>
    </row>
    <row r="2837" spans="1:36" x14ac:dyDescent="0.25">
      <c r="A2837" s="13" t="s">
        <v>15817</v>
      </c>
      <c r="B2837" s="1">
        <v>42846</v>
      </c>
      <c r="C2837" s="2">
        <v>0.96546296296296286</v>
      </c>
      <c r="D2837" t="s">
        <v>15818</v>
      </c>
      <c r="E2837" t="s">
        <v>22</v>
      </c>
      <c r="F2837" t="s">
        <v>15819</v>
      </c>
      <c r="G2837" s="14" t="s">
        <v>15820</v>
      </c>
      <c r="H2837" s="14" t="s">
        <v>15821</v>
      </c>
      <c r="I2837" t="s">
        <v>21</v>
      </c>
      <c r="K2837">
        <v>4</v>
      </c>
      <c r="L2837">
        <v>21</v>
      </c>
      <c r="M2837">
        <v>23</v>
      </c>
      <c r="N2837">
        <v>6</v>
      </c>
      <c r="O2837" t="s">
        <v>15816</v>
      </c>
      <c r="P2837" t="s">
        <v>517</v>
      </c>
      <c r="Q2837" t="s">
        <v>517</v>
      </c>
      <c r="R2837" t="s">
        <v>517</v>
      </c>
      <c r="S2837" t="s">
        <v>517</v>
      </c>
      <c r="T2837" t="s">
        <v>517</v>
      </c>
      <c r="U2837" t="s">
        <v>517</v>
      </c>
      <c r="V2837" t="s">
        <v>517</v>
      </c>
      <c r="W2837" t="s">
        <v>589</v>
      </c>
      <c r="X2837" t="s">
        <v>590</v>
      </c>
      <c r="Y2837" t="s">
        <v>517</v>
      </c>
      <c r="Z2837" s="1" t="s">
        <v>517</v>
      </c>
      <c r="AA2837" t="s">
        <v>1925</v>
      </c>
      <c r="AB2837" t="s">
        <v>517</v>
      </c>
      <c r="AC2837" t="s">
        <v>358</v>
      </c>
      <c r="AD2837" t="s">
        <v>517</v>
      </c>
      <c r="AF2837" t="s">
        <v>8313</v>
      </c>
      <c r="AG2837" t="s">
        <v>517</v>
      </c>
      <c r="AH2837" t="s">
        <v>517</v>
      </c>
      <c r="AI2837" t="s">
        <v>517</v>
      </c>
      <c r="AJ2837" t="s">
        <v>517</v>
      </c>
    </row>
    <row r="2838" spans="1:36" x14ac:dyDescent="0.25">
      <c r="A2838" s="13" t="s">
        <v>15822</v>
      </c>
      <c r="B2838" s="1">
        <v>42846</v>
      </c>
      <c r="C2838" s="2">
        <v>0.81480324074074073</v>
      </c>
      <c r="D2838" t="s">
        <v>15823</v>
      </c>
      <c r="E2838" t="s">
        <v>22</v>
      </c>
      <c r="F2838" t="s">
        <v>15824</v>
      </c>
      <c r="G2838" s="14" t="s">
        <v>15825</v>
      </c>
      <c r="H2838" s="14" t="s">
        <v>15826</v>
      </c>
      <c r="I2838" t="s">
        <v>21</v>
      </c>
      <c r="K2838">
        <v>4</v>
      </c>
      <c r="L2838">
        <v>21</v>
      </c>
      <c r="M2838">
        <v>19</v>
      </c>
      <c r="N2838">
        <v>6</v>
      </c>
      <c r="O2838" t="s">
        <v>517</v>
      </c>
      <c r="P2838" t="s">
        <v>517</v>
      </c>
      <c r="Q2838" t="s">
        <v>517</v>
      </c>
      <c r="R2838" t="s">
        <v>517</v>
      </c>
      <c r="S2838" t="s">
        <v>517</v>
      </c>
      <c r="T2838" t="s">
        <v>517</v>
      </c>
      <c r="U2838" t="s">
        <v>517</v>
      </c>
      <c r="V2838" t="s">
        <v>517</v>
      </c>
      <c r="W2838" t="s">
        <v>517</v>
      </c>
      <c r="X2838" t="s">
        <v>517</v>
      </c>
      <c r="Y2838" t="s">
        <v>517</v>
      </c>
      <c r="Z2838" s="1" t="s">
        <v>517</v>
      </c>
      <c r="AA2838" t="s">
        <v>529</v>
      </c>
      <c r="AB2838" t="s">
        <v>517</v>
      </c>
      <c r="AC2838" t="s">
        <v>358</v>
      </c>
      <c r="AD2838" t="s">
        <v>517</v>
      </c>
      <c r="AF2838" t="s">
        <v>8304</v>
      </c>
      <c r="AG2838" t="s">
        <v>8259</v>
      </c>
      <c r="AH2838" t="s">
        <v>517</v>
      </c>
      <c r="AI2838" t="s">
        <v>517</v>
      </c>
      <c r="AJ2838" t="s">
        <v>517</v>
      </c>
    </row>
    <row r="2839" spans="1:36" x14ac:dyDescent="0.25">
      <c r="A2839" s="13" t="s">
        <v>15828</v>
      </c>
      <c r="B2839" s="1">
        <v>42846</v>
      </c>
      <c r="C2839" s="2">
        <v>0.68218749999999995</v>
      </c>
      <c r="D2839" t="s">
        <v>15829</v>
      </c>
      <c r="E2839" t="s">
        <v>22</v>
      </c>
      <c r="F2839" t="s">
        <v>15830</v>
      </c>
      <c r="G2839" s="14" t="s">
        <v>15831</v>
      </c>
      <c r="H2839" s="14" t="s">
        <v>15832</v>
      </c>
      <c r="I2839" t="s">
        <v>23</v>
      </c>
      <c r="K2839">
        <v>4</v>
      </c>
      <c r="L2839">
        <v>21</v>
      </c>
      <c r="M2839">
        <v>16</v>
      </c>
      <c r="N2839">
        <v>6</v>
      </c>
      <c r="O2839" t="s">
        <v>15827</v>
      </c>
      <c r="P2839" t="s">
        <v>517</v>
      </c>
      <c r="Q2839" t="s">
        <v>517</v>
      </c>
      <c r="R2839" t="s">
        <v>517</v>
      </c>
      <c r="S2839" t="s">
        <v>517</v>
      </c>
      <c r="T2839" t="s">
        <v>517</v>
      </c>
      <c r="U2839" t="s">
        <v>517</v>
      </c>
      <c r="V2839" t="s">
        <v>517</v>
      </c>
      <c r="W2839" t="s">
        <v>476</v>
      </c>
      <c r="X2839" t="s">
        <v>846</v>
      </c>
      <c r="Y2839" t="s">
        <v>15833</v>
      </c>
      <c r="Z2839" s="1">
        <v>27565</v>
      </c>
      <c r="AA2839" t="s">
        <v>1308</v>
      </c>
      <c r="AB2839">
        <v>41</v>
      </c>
      <c r="AC2839" t="s">
        <v>358</v>
      </c>
      <c r="AD2839" t="s">
        <v>482</v>
      </c>
      <c r="AF2839" t="s">
        <v>517</v>
      </c>
      <c r="AG2839" t="s">
        <v>517</v>
      </c>
      <c r="AH2839" t="s">
        <v>517</v>
      </c>
      <c r="AI2839" t="s">
        <v>517</v>
      </c>
      <c r="AJ2839" t="s">
        <v>517</v>
      </c>
    </row>
    <row r="2840" spans="1:36" x14ac:dyDescent="0.25">
      <c r="A2840" s="13" t="s">
        <v>15834</v>
      </c>
      <c r="B2840" s="1">
        <v>42846</v>
      </c>
      <c r="C2840" s="2">
        <v>0.65123842592592596</v>
      </c>
      <c r="D2840" t="s">
        <v>7529</v>
      </c>
      <c r="E2840" t="s">
        <v>22</v>
      </c>
      <c r="F2840" t="s">
        <v>7530</v>
      </c>
      <c r="G2840" s="14" t="s">
        <v>7531</v>
      </c>
      <c r="H2840" s="14" t="s">
        <v>7532</v>
      </c>
      <c r="I2840" t="s">
        <v>21</v>
      </c>
      <c r="K2840">
        <v>4</v>
      </c>
      <c r="L2840">
        <v>21</v>
      </c>
      <c r="M2840">
        <v>15</v>
      </c>
      <c r="N2840">
        <v>6</v>
      </c>
      <c r="O2840" t="s">
        <v>517</v>
      </c>
      <c r="P2840" t="s">
        <v>517</v>
      </c>
      <c r="Q2840" t="s">
        <v>517</v>
      </c>
      <c r="R2840" t="s">
        <v>517</v>
      </c>
      <c r="S2840" t="s">
        <v>517</v>
      </c>
      <c r="T2840" t="s">
        <v>517</v>
      </c>
      <c r="U2840" t="s">
        <v>517</v>
      </c>
      <c r="V2840" t="s">
        <v>517</v>
      </c>
      <c r="W2840" t="s">
        <v>517</v>
      </c>
      <c r="X2840" t="s">
        <v>517</v>
      </c>
      <c r="Y2840" t="s">
        <v>7533</v>
      </c>
      <c r="Z2840" s="1">
        <v>34432</v>
      </c>
      <c r="AA2840" t="s">
        <v>7529</v>
      </c>
      <c r="AB2840">
        <v>23</v>
      </c>
      <c r="AC2840" t="s">
        <v>358</v>
      </c>
      <c r="AD2840" t="s">
        <v>482</v>
      </c>
      <c r="AF2840" t="s">
        <v>8295</v>
      </c>
      <c r="AG2840" t="s">
        <v>517</v>
      </c>
      <c r="AH2840" t="s">
        <v>8259</v>
      </c>
      <c r="AI2840" t="s">
        <v>517</v>
      </c>
      <c r="AJ2840" t="s">
        <v>517</v>
      </c>
    </row>
    <row r="2841" spans="1:36" x14ac:dyDescent="0.25">
      <c r="A2841" s="13" t="s">
        <v>15836</v>
      </c>
      <c r="B2841" s="1">
        <v>42846</v>
      </c>
      <c r="C2841" s="2">
        <v>0.57268518518518519</v>
      </c>
      <c r="D2841" t="s">
        <v>15837</v>
      </c>
      <c r="E2841" t="s">
        <v>22</v>
      </c>
      <c r="F2841" t="s">
        <v>15838</v>
      </c>
      <c r="G2841" s="14" t="s">
        <v>15839</v>
      </c>
      <c r="H2841" s="14" t="s">
        <v>15840</v>
      </c>
      <c r="I2841" t="s">
        <v>23</v>
      </c>
      <c r="K2841">
        <v>4</v>
      </c>
      <c r="L2841">
        <v>21</v>
      </c>
      <c r="M2841">
        <v>13</v>
      </c>
      <c r="N2841">
        <v>6</v>
      </c>
      <c r="O2841" t="s">
        <v>15835</v>
      </c>
      <c r="P2841" t="s">
        <v>517</v>
      </c>
      <c r="Q2841" t="s">
        <v>517</v>
      </c>
      <c r="R2841" t="s">
        <v>517</v>
      </c>
      <c r="S2841" t="s">
        <v>517</v>
      </c>
      <c r="T2841" t="s">
        <v>517</v>
      </c>
      <c r="U2841" t="s">
        <v>517</v>
      </c>
      <c r="V2841" t="s">
        <v>517</v>
      </c>
      <c r="W2841" t="s">
        <v>858</v>
      </c>
      <c r="X2841" t="s">
        <v>850</v>
      </c>
      <c r="Y2841" t="s">
        <v>15841</v>
      </c>
      <c r="Z2841" s="1">
        <v>35359</v>
      </c>
      <c r="AA2841" t="s">
        <v>3369</v>
      </c>
      <c r="AB2841">
        <v>20</v>
      </c>
      <c r="AC2841" t="s">
        <v>358</v>
      </c>
      <c r="AD2841" t="s">
        <v>483</v>
      </c>
      <c r="AF2841" t="s">
        <v>517</v>
      </c>
      <c r="AG2841" t="s">
        <v>517</v>
      </c>
      <c r="AH2841" t="s">
        <v>517</v>
      </c>
      <c r="AI2841" t="s">
        <v>517</v>
      </c>
      <c r="AJ2841" t="s">
        <v>517</v>
      </c>
    </row>
    <row r="2842" spans="1:36" x14ac:dyDescent="0.25">
      <c r="A2842" s="13" t="s">
        <v>15843</v>
      </c>
      <c r="B2842" s="1">
        <v>42846</v>
      </c>
      <c r="C2842" s="2">
        <v>1.0868055555555556E-2</v>
      </c>
      <c r="D2842" t="s">
        <v>15844</v>
      </c>
      <c r="E2842" t="s">
        <v>22</v>
      </c>
      <c r="F2842" t="s">
        <v>15842</v>
      </c>
      <c r="G2842" s="14" t="s">
        <v>15845</v>
      </c>
      <c r="H2842" s="14" t="s">
        <v>15846</v>
      </c>
      <c r="I2842" t="s">
        <v>24</v>
      </c>
      <c r="K2842">
        <v>4</v>
      </c>
      <c r="L2842">
        <v>21</v>
      </c>
      <c r="M2842">
        <v>0</v>
      </c>
      <c r="N2842">
        <v>6</v>
      </c>
      <c r="O2842" t="s">
        <v>517</v>
      </c>
      <c r="P2842" t="s">
        <v>517</v>
      </c>
      <c r="Q2842" t="s">
        <v>517</v>
      </c>
      <c r="R2842" t="s">
        <v>517</v>
      </c>
      <c r="S2842" t="s">
        <v>517</v>
      </c>
      <c r="T2842" t="s">
        <v>517</v>
      </c>
      <c r="U2842" t="s">
        <v>517</v>
      </c>
      <c r="V2842" t="s">
        <v>517</v>
      </c>
      <c r="W2842" t="s">
        <v>517</v>
      </c>
      <c r="X2842" t="s">
        <v>517</v>
      </c>
      <c r="Y2842" t="s">
        <v>517</v>
      </c>
      <c r="Z2842" s="1" t="s">
        <v>517</v>
      </c>
      <c r="AA2842" t="s">
        <v>519</v>
      </c>
      <c r="AB2842" t="s">
        <v>517</v>
      </c>
      <c r="AC2842" t="s">
        <v>358</v>
      </c>
      <c r="AD2842" t="s">
        <v>517</v>
      </c>
      <c r="AF2842" t="s">
        <v>8266</v>
      </c>
      <c r="AG2842" t="s">
        <v>8295</v>
      </c>
      <c r="AH2842" t="s">
        <v>517</v>
      </c>
      <c r="AI2842" t="s">
        <v>8254</v>
      </c>
      <c r="AJ2842" t="s">
        <v>8313</v>
      </c>
    </row>
    <row r="2843" spans="1:36" x14ac:dyDescent="0.25">
      <c r="A2843" s="13" t="s">
        <v>15848</v>
      </c>
      <c r="B2843" s="1">
        <v>42848</v>
      </c>
      <c r="C2843" s="2">
        <v>0.95859953703703704</v>
      </c>
      <c r="D2843" t="s">
        <v>15849</v>
      </c>
      <c r="E2843" t="s">
        <v>22</v>
      </c>
      <c r="F2843" t="s">
        <v>15850</v>
      </c>
      <c r="G2843" s="14" t="s">
        <v>15851</v>
      </c>
      <c r="H2843" s="14" t="s">
        <v>15852</v>
      </c>
      <c r="I2843" t="s">
        <v>23</v>
      </c>
      <c r="K2843">
        <v>4</v>
      </c>
      <c r="L2843">
        <v>23</v>
      </c>
      <c r="M2843">
        <v>23</v>
      </c>
      <c r="N2843">
        <v>1</v>
      </c>
      <c r="O2843" t="s">
        <v>15847</v>
      </c>
      <c r="P2843" t="s">
        <v>517</v>
      </c>
      <c r="Q2843" t="s">
        <v>517</v>
      </c>
      <c r="R2843" t="s">
        <v>517</v>
      </c>
      <c r="S2843" t="s">
        <v>517</v>
      </c>
      <c r="T2843" t="s">
        <v>517</v>
      </c>
      <c r="U2843" t="s">
        <v>517</v>
      </c>
      <c r="V2843" t="s">
        <v>517</v>
      </c>
      <c r="W2843" t="s">
        <v>672</v>
      </c>
      <c r="X2843" t="s">
        <v>622</v>
      </c>
      <c r="Y2843" t="s">
        <v>15853</v>
      </c>
      <c r="Z2843" s="1">
        <v>35813</v>
      </c>
      <c r="AA2843" t="s">
        <v>810</v>
      </c>
      <c r="AB2843">
        <v>19</v>
      </c>
      <c r="AC2843" t="s">
        <v>358</v>
      </c>
      <c r="AD2843" t="s">
        <v>487</v>
      </c>
      <c r="AF2843" t="s">
        <v>517</v>
      </c>
      <c r="AG2843" t="s">
        <v>517</v>
      </c>
      <c r="AH2843" t="s">
        <v>517</v>
      </c>
      <c r="AI2843" t="s">
        <v>517</v>
      </c>
      <c r="AJ2843" t="s">
        <v>517</v>
      </c>
    </row>
    <row r="2844" spans="1:36" x14ac:dyDescent="0.25">
      <c r="A2844" s="13" t="s">
        <v>15855</v>
      </c>
      <c r="B2844" s="1">
        <v>42848</v>
      </c>
      <c r="C2844" s="2">
        <v>0.89423611111111112</v>
      </c>
      <c r="D2844" t="s">
        <v>15856</v>
      </c>
      <c r="E2844" t="s">
        <v>22</v>
      </c>
      <c r="F2844" t="s">
        <v>15857</v>
      </c>
      <c r="G2844" s="14" t="s">
        <v>15858</v>
      </c>
      <c r="H2844" s="14" t="s">
        <v>15859</v>
      </c>
      <c r="I2844" t="s">
        <v>23</v>
      </c>
      <c r="K2844">
        <v>4</v>
      </c>
      <c r="L2844">
        <v>23</v>
      </c>
      <c r="M2844">
        <v>21</v>
      </c>
      <c r="N2844">
        <v>1</v>
      </c>
      <c r="O2844" t="s">
        <v>15854</v>
      </c>
      <c r="P2844" t="s">
        <v>517</v>
      </c>
      <c r="Q2844" t="s">
        <v>517</v>
      </c>
      <c r="R2844" t="s">
        <v>517</v>
      </c>
      <c r="S2844" t="s">
        <v>517</v>
      </c>
      <c r="T2844" t="s">
        <v>517</v>
      </c>
      <c r="U2844" t="s">
        <v>517</v>
      </c>
      <c r="V2844" t="s">
        <v>517</v>
      </c>
      <c r="W2844" t="s">
        <v>526</v>
      </c>
      <c r="X2844" t="s">
        <v>527</v>
      </c>
      <c r="Y2844" t="s">
        <v>15860</v>
      </c>
      <c r="Z2844" s="1">
        <v>34134</v>
      </c>
      <c r="AA2844" t="s">
        <v>15861</v>
      </c>
      <c r="AB2844">
        <v>23</v>
      </c>
      <c r="AC2844" t="s">
        <v>358</v>
      </c>
      <c r="AD2844" t="s">
        <v>500</v>
      </c>
      <c r="AF2844" t="s">
        <v>8306</v>
      </c>
      <c r="AG2844" t="s">
        <v>8260</v>
      </c>
      <c r="AH2844" t="s">
        <v>8305</v>
      </c>
      <c r="AI2844" t="s">
        <v>8263</v>
      </c>
      <c r="AJ2844" t="s">
        <v>8313</v>
      </c>
    </row>
    <row r="2845" spans="1:36" x14ac:dyDescent="0.25">
      <c r="A2845" s="13" t="s">
        <v>15863</v>
      </c>
      <c r="B2845" s="1">
        <v>42848</v>
      </c>
      <c r="C2845" s="2">
        <v>0.83770833333333339</v>
      </c>
      <c r="D2845" t="s">
        <v>15864</v>
      </c>
      <c r="E2845" t="s">
        <v>116</v>
      </c>
      <c r="F2845" t="s">
        <v>15865</v>
      </c>
      <c r="G2845" s="14" t="s">
        <v>15866</v>
      </c>
      <c r="H2845" s="14" t="s">
        <v>15867</v>
      </c>
      <c r="I2845" t="s">
        <v>23</v>
      </c>
      <c r="K2845">
        <v>4</v>
      </c>
      <c r="L2845">
        <v>23</v>
      </c>
      <c r="M2845">
        <v>20</v>
      </c>
      <c r="N2845">
        <v>1</v>
      </c>
      <c r="O2845" t="s">
        <v>15862</v>
      </c>
      <c r="P2845" t="s">
        <v>517</v>
      </c>
      <c r="Q2845" t="s">
        <v>517</v>
      </c>
      <c r="R2845" t="s">
        <v>517</v>
      </c>
      <c r="S2845" t="s">
        <v>517</v>
      </c>
      <c r="T2845" t="s">
        <v>517</v>
      </c>
      <c r="U2845" t="s">
        <v>517</v>
      </c>
      <c r="V2845" t="s">
        <v>517</v>
      </c>
      <c r="W2845" t="s">
        <v>537</v>
      </c>
      <c r="X2845" t="s">
        <v>590</v>
      </c>
      <c r="Y2845" t="s">
        <v>517</v>
      </c>
      <c r="Z2845" s="1" t="s">
        <v>517</v>
      </c>
      <c r="AA2845" t="s">
        <v>1504</v>
      </c>
      <c r="AB2845" t="s">
        <v>517</v>
      </c>
      <c r="AC2845" t="s">
        <v>358</v>
      </c>
      <c r="AD2845" t="s">
        <v>517</v>
      </c>
      <c r="AF2845" t="s">
        <v>517</v>
      </c>
      <c r="AG2845" t="s">
        <v>517</v>
      </c>
      <c r="AH2845" t="s">
        <v>517</v>
      </c>
      <c r="AI2845" t="s">
        <v>517</v>
      </c>
      <c r="AJ2845" t="s">
        <v>517</v>
      </c>
    </row>
    <row r="2846" spans="1:36" x14ac:dyDescent="0.25">
      <c r="A2846" s="13" t="s">
        <v>15868</v>
      </c>
      <c r="B2846" s="1">
        <v>42848</v>
      </c>
      <c r="C2846" s="2">
        <v>0.82121527777777781</v>
      </c>
      <c r="D2846" t="s">
        <v>15869</v>
      </c>
      <c r="E2846" t="s">
        <v>22</v>
      </c>
      <c r="F2846" t="s">
        <v>15870</v>
      </c>
      <c r="G2846" s="14" t="s">
        <v>15871</v>
      </c>
      <c r="H2846" s="14" t="s">
        <v>15872</v>
      </c>
      <c r="I2846" t="s">
        <v>24</v>
      </c>
      <c r="K2846">
        <v>4</v>
      </c>
      <c r="L2846">
        <v>23</v>
      </c>
      <c r="M2846">
        <v>19</v>
      </c>
      <c r="N2846">
        <v>1</v>
      </c>
      <c r="O2846" t="s">
        <v>517</v>
      </c>
      <c r="P2846" t="s">
        <v>517</v>
      </c>
      <c r="Q2846" t="s">
        <v>517</v>
      </c>
      <c r="R2846" t="s">
        <v>517</v>
      </c>
      <c r="S2846" t="s">
        <v>517</v>
      </c>
      <c r="T2846" t="s">
        <v>517</v>
      </c>
      <c r="U2846" t="s">
        <v>517</v>
      </c>
      <c r="V2846" t="s">
        <v>517</v>
      </c>
      <c r="W2846" t="s">
        <v>517</v>
      </c>
      <c r="X2846" t="s">
        <v>517</v>
      </c>
      <c r="Y2846" t="s">
        <v>15873</v>
      </c>
      <c r="Z2846" s="1">
        <v>36752</v>
      </c>
      <c r="AA2846" t="s">
        <v>572</v>
      </c>
      <c r="AB2846">
        <v>16</v>
      </c>
      <c r="AC2846" t="s">
        <v>358</v>
      </c>
      <c r="AD2846" t="s">
        <v>488</v>
      </c>
      <c r="AF2846" t="s">
        <v>517</v>
      </c>
      <c r="AG2846" t="s">
        <v>517</v>
      </c>
      <c r="AH2846" t="s">
        <v>517</v>
      </c>
      <c r="AI2846" t="s">
        <v>517</v>
      </c>
      <c r="AJ2846" t="s">
        <v>517</v>
      </c>
    </row>
    <row r="2847" spans="1:36" x14ac:dyDescent="0.25">
      <c r="A2847" s="13" t="s">
        <v>15874</v>
      </c>
      <c r="B2847" s="1">
        <v>42848</v>
      </c>
      <c r="C2847" s="2">
        <v>0.78612268518518524</v>
      </c>
      <c r="D2847" t="s">
        <v>15875</v>
      </c>
      <c r="E2847" t="s">
        <v>22</v>
      </c>
      <c r="F2847" t="s">
        <v>15876</v>
      </c>
      <c r="G2847" t="s">
        <v>15877</v>
      </c>
      <c r="H2847" t="s">
        <v>15878</v>
      </c>
      <c r="I2847" t="s">
        <v>21</v>
      </c>
      <c r="K2847">
        <v>4</v>
      </c>
      <c r="L2847">
        <v>23</v>
      </c>
      <c r="M2847">
        <v>18</v>
      </c>
      <c r="N2847">
        <v>1</v>
      </c>
      <c r="O2847" t="s">
        <v>517</v>
      </c>
      <c r="P2847" t="s">
        <v>517</v>
      </c>
      <c r="Q2847" t="s">
        <v>517</v>
      </c>
      <c r="R2847" t="s">
        <v>517</v>
      </c>
      <c r="S2847" t="s">
        <v>517</v>
      </c>
      <c r="T2847" t="s">
        <v>517</v>
      </c>
      <c r="U2847" t="s">
        <v>517</v>
      </c>
      <c r="V2847" t="s">
        <v>517</v>
      </c>
      <c r="W2847" t="s">
        <v>517</v>
      </c>
      <c r="X2847" t="s">
        <v>517</v>
      </c>
      <c r="Y2847" t="s">
        <v>15879</v>
      </c>
      <c r="Z2847">
        <v>27333</v>
      </c>
      <c r="AA2847" t="s">
        <v>4632</v>
      </c>
      <c r="AB2847">
        <v>42</v>
      </c>
      <c r="AC2847" t="s">
        <v>358</v>
      </c>
      <c r="AD2847" t="s">
        <v>482</v>
      </c>
      <c r="AF2847" t="s">
        <v>8263</v>
      </c>
      <c r="AG2847" t="s">
        <v>8307</v>
      </c>
      <c r="AH2847" t="s">
        <v>517</v>
      </c>
      <c r="AI2847" t="s">
        <v>517</v>
      </c>
      <c r="AJ2847" t="s">
        <v>517</v>
      </c>
    </row>
    <row r="2848" spans="1:36" x14ac:dyDescent="0.25">
      <c r="A2848" s="13" t="s">
        <v>15881</v>
      </c>
      <c r="B2848" s="1">
        <v>42848</v>
      </c>
      <c r="C2848" s="2">
        <v>0.78002314814814822</v>
      </c>
      <c r="D2848" t="s">
        <v>15882</v>
      </c>
      <c r="E2848" t="s">
        <v>22</v>
      </c>
      <c r="F2848" t="s">
        <v>15883</v>
      </c>
      <c r="G2848" s="14" t="s">
        <v>15884</v>
      </c>
      <c r="H2848" s="14" t="s">
        <v>15885</v>
      </c>
      <c r="I2848" t="s">
        <v>23</v>
      </c>
      <c r="K2848">
        <v>4</v>
      </c>
      <c r="L2848">
        <v>23</v>
      </c>
      <c r="M2848">
        <v>18</v>
      </c>
      <c r="N2848">
        <v>1</v>
      </c>
      <c r="O2848" t="s">
        <v>15880</v>
      </c>
      <c r="P2848" t="s">
        <v>517</v>
      </c>
      <c r="Q2848" t="s">
        <v>517</v>
      </c>
      <c r="R2848" t="s">
        <v>517</v>
      </c>
      <c r="S2848" t="s">
        <v>517</v>
      </c>
      <c r="T2848" t="s">
        <v>517</v>
      </c>
      <c r="U2848" t="s">
        <v>517</v>
      </c>
      <c r="V2848" t="s">
        <v>517</v>
      </c>
      <c r="W2848" t="s">
        <v>589</v>
      </c>
      <c r="X2848" t="s">
        <v>1238</v>
      </c>
      <c r="Y2848" t="s">
        <v>15886</v>
      </c>
      <c r="Z2848" s="1">
        <v>32037</v>
      </c>
      <c r="AA2848" t="s">
        <v>4392</v>
      </c>
      <c r="AB2848">
        <v>29</v>
      </c>
      <c r="AC2848" t="s">
        <v>358</v>
      </c>
      <c r="AD2848" t="s">
        <v>493</v>
      </c>
      <c r="AF2848" t="s">
        <v>517</v>
      </c>
      <c r="AG2848" t="s">
        <v>517</v>
      </c>
      <c r="AH2848" t="s">
        <v>517</v>
      </c>
      <c r="AI2848" t="s">
        <v>517</v>
      </c>
      <c r="AJ2848" t="s">
        <v>517</v>
      </c>
    </row>
    <row r="2849" spans="1:36" x14ac:dyDescent="0.25">
      <c r="A2849" s="13" t="s">
        <v>15887</v>
      </c>
      <c r="B2849" s="1">
        <v>42848</v>
      </c>
      <c r="C2849" s="2">
        <v>0.77329861111111109</v>
      </c>
      <c r="D2849" t="s">
        <v>15888</v>
      </c>
      <c r="E2849" t="s">
        <v>22</v>
      </c>
      <c r="F2849" t="s">
        <v>15889</v>
      </c>
      <c r="G2849" s="14" t="s">
        <v>15890</v>
      </c>
      <c r="H2849" s="14" t="s">
        <v>15891</v>
      </c>
      <c r="I2849" t="s">
        <v>25</v>
      </c>
      <c r="K2849">
        <v>4</v>
      </c>
      <c r="L2849">
        <v>23</v>
      </c>
      <c r="M2849">
        <v>18</v>
      </c>
      <c r="N2849">
        <v>1</v>
      </c>
      <c r="O2849" t="s">
        <v>517</v>
      </c>
      <c r="P2849" t="s">
        <v>517</v>
      </c>
      <c r="Q2849" t="s">
        <v>517</v>
      </c>
      <c r="R2849" t="s">
        <v>517</v>
      </c>
      <c r="S2849" t="s">
        <v>517</v>
      </c>
      <c r="T2849" t="s">
        <v>517</v>
      </c>
      <c r="U2849" t="s">
        <v>517</v>
      </c>
      <c r="V2849" t="s">
        <v>517</v>
      </c>
      <c r="W2849" t="s">
        <v>517</v>
      </c>
      <c r="X2849" t="s">
        <v>517</v>
      </c>
      <c r="Y2849" t="s">
        <v>4173</v>
      </c>
      <c r="Z2849" s="1">
        <v>28856</v>
      </c>
      <c r="AA2849" t="s">
        <v>1231</v>
      </c>
      <c r="AB2849">
        <v>38</v>
      </c>
      <c r="AC2849" t="s">
        <v>357</v>
      </c>
      <c r="AD2849" t="s">
        <v>509</v>
      </c>
      <c r="AF2849" t="s">
        <v>8295</v>
      </c>
      <c r="AG2849" t="s">
        <v>8313</v>
      </c>
      <c r="AH2849" t="s">
        <v>517</v>
      </c>
      <c r="AI2849" t="s">
        <v>517</v>
      </c>
      <c r="AJ2849" t="s">
        <v>517</v>
      </c>
    </row>
    <row r="2850" spans="1:36" x14ac:dyDescent="0.25">
      <c r="A2850" s="13" t="s">
        <v>15892</v>
      </c>
      <c r="B2850" s="1">
        <v>42848</v>
      </c>
      <c r="C2850" s="2">
        <v>0.77324074074074067</v>
      </c>
      <c r="D2850" t="s">
        <v>15893</v>
      </c>
      <c r="E2850" t="s">
        <v>22</v>
      </c>
      <c r="F2850" t="s">
        <v>15894</v>
      </c>
      <c r="G2850" s="14" t="s">
        <v>15895</v>
      </c>
      <c r="H2850" s="14" t="s">
        <v>15896</v>
      </c>
      <c r="I2850" t="s">
        <v>21</v>
      </c>
      <c r="K2850">
        <v>4</v>
      </c>
      <c r="L2850">
        <v>23</v>
      </c>
      <c r="M2850">
        <v>18</v>
      </c>
      <c r="N2850">
        <v>1</v>
      </c>
      <c r="O2850" t="s">
        <v>517</v>
      </c>
      <c r="P2850" t="s">
        <v>517</v>
      </c>
      <c r="Q2850" t="s">
        <v>517</v>
      </c>
      <c r="R2850" t="s">
        <v>517</v>
      </c>
      <c r="S2850" t="s">
        <v>517</v>
      </c>
      <c r="T2850" t="s">
        <v>517</v>
      </c>
      <c r="U2850" t="s">
        <v>517</v>
      </c>
      <c r="V2850" t="s">
        <v>517</v>
      </c>
      <c r="W2850" t="s">
        <v>517</v>
      </c>
      <c r="X2850" t="s">
        <v>517</v>
      </c>
      <c r="Y2850" t="s">
        <v>15897</v>
      </c>
      <c r="Z2850" s="1">
        <v>28330</v>
      </c>
      <c r="AA2850" t="s">
        <v>14654</v>
      </c>
      <c r="AB2850">
        <v>39</v>
      </c>
      <c r="AC2850" t="s">
        <v>358</v>
      </c>
      <c r="AD2850" t="s">
        <v>499</v>
      </c>
      <c r="AF2850" t="s">
        <v>8295</v>
      </c>
      <c r="AG2850" t="s">
        <v>8266</v>
      </c>
      <c r="AH2850" t="s">
        <v>8308</v>
      </c>
      <c r="AI2850" t="s">
        <v>8263</v>
      </c>
      <c r="AJ2850" t="s">
        <v>8254</v>
      </c>
    </row>
    <row r="2851" spans="1:36" x14ac:dyDescent="0.25">
      <c r="A2851" s="13" t="s">
        <v>15899</v>
      </c>
      <c r="B2851" s="1">
        <v>42848</v>
      </c>
      <c r="C2851" s="2">
        <v>0.77243055555555562</v>
      </c>
      <c r="D2851" t="s">
        <v>15900</v>
      </c>
      <c r="E2851" t="s">
        <v>22</v>
      </c>
      <c r="F2851" t="s">
        <v>15901</v>
      </c>
      <c r="G2851" s="14" t="s">
        <v>15902</v>
      </c>
      <c r="H2851" s="14" t="s">
        <v>15903</v>
      </c>
      <c r="I2851" t="s">
        <v>23</v>
      </c>
      <c r="K2851">
        <v>4</v>
      </c>
      <c r="L2851">
        <v>23</v>
      </c>
      <c r="M2851">
        <v>18</v>
      </c>
      <c r="N2851">
        <v>1</v>
      </c>
      <c r="O2851" t="s">
        <v>15898</v>
      </c>
      <c r="P2851" t="s">
        <v>517</v>
      </c>
      <c r="Q2851" t="s">
        <v>517</v>
      </c>
      <c r="R2851" t="s">
        <v>517</v>
      </c>
      <c r="S2851" t="s">
        <v>517</v>
      </c>
      <c r="T2851" t="s">
        <v>517</v>
      </c>
      <c r="U2851" t="s">
        <v>517</v>
      </c>
      <c r="V2851" t="s">
        <v>517</v>
      </c>
      <c r="W2851" t="s">
        <v>1217</v>
      </c>
      <c r="X2851" t="s">
        <v>848</v>
      </c>
      <c r="Y2851" t="s">
        <v>3529</v>
      </c>
      <c r="Z2851" s="1">
        <v>29256</v>
      </c>
      <c r="AA2851" t="s">
        <v>10690</v>
      </c>
      <c r="AB2851">
        <v>37</v>
      </c>
      <c r="AC2851" t="s">
        <v>357</v>
      </c>
      <c r="AD2851" t="s">
        <v>500</v>
      </c>
      <c r="AF2851" t="s">
        <v>8253</v>
      </c>
      <c r="AG2851" t="s">
        <v>517</v>
      </c>
      <c r="AH2851" t="s">
        <v>517</v>
      </c>
      <c r="AI2851" t="s">
        <v>517</v>
      </c>
      <c r="AJ2851" t="s">
        <v>517</v>
      </c>
    </row>
    <row r="2852" spans="1:36" x14ac:dyDescent="0.25">
      <c r="A2852" s="13" t="s">
        <v>15904</v>
      </c>
      <c r="B2852" s="1">
        <v>42848</v>
      </c>
      <c r="C2852" s="2">
        <v>0.72489583333333341</v>
      </c>
      <c r="D2852" t="s">
        <v>15905</v>
      </c>
      <c r="E2852" t="s">
        <v>22</v>
      </c>
      <c r="F2852" t="s">
        <v>15906</v>
      </c>
      <c r="G2852" s="14" t="s">
        <v>15907</v>
      </c>
      <c r="H2852" s="14" t="s">
        <v>15908</v>
      </c>
      <c r="I2852" t="s">
        <v>25</v>
      </c>
      <c r="K2852">
        <v>4</v>
      </c>
      <c r="L2852">
        <v>23</v>
      </c>
      <c r="M2852">
        <v>17</v>
      </c>
      <c r="N2852">
        <v>1</v>
      </c>
      <c r="O2852" t="s">
        <v>517</v>
      </c>
      <c r="P2852" t="s">
        <v>517</v>
      </c>
      <c r="Q2852" t="s">
        <v>517</v>
      </c>
      <c r="R2852" t="s">
        <v>517</v>
      </c>
      <c r="S2852" t="s">
        <v>517</v>
      </c>
      <c r="T2852" t="s">
        <v>517</v>
      </c>
      <c r="U2852" t="s">
        <v>517</v>
      </c>
      <c r="V2852" t="s">
        <v>517</v>
      </c>
      <c r="W2852" t="s">
        <v>517</v>
      </c>
      <c r="X2852" t="s">
        <v>517</v>
      </c>
      <c r="Y2852" t="s">
        <v>3068</v>
      </c>
      <c r="Z2852" s="1">
        <v>34243</v>
      </c>
      <c r="AA2852" t="s">
        <v>7771</v>
      </c>
      <c r="AB2852">
        <v>23</v>
      </c>
      <c r="AC2852" t="s">
        <v>357</v>
      </c>
      <c r="AD2852" t="s">
        <v>489</v>
      </c>
      <c r="AF2852" t="s">
        <v>8270</v>
      </c>
      <c r="AG2852" t="s">
        <v>517</v>
      </c>
      <c r="AH2852" t="s">
        <v>517</v>
      </c>
      <c r="AI2852" t="s">
        <v>517</v>
      </c>
      <c r="AJ2852" t="s">
        <v>517</v>
      </c>
    </row>
    <row r="2853" spans="1:36" x14ac:dyDescent="0.25">
      <c r="A2853" s="13" t="s">
        <v>15909</v>
      </c>
      <c r="B2853" s="1">
        <v>42848</v>
      </c>
      <c r="C2853" s="2">
        <v>0.70687500000000003</v>
      </c>
      <c r="D2853" t="s">
        <v>15910</v>
      </c>
      <c r="E2853" t="s">
        <v>22</v>
      </c>
      <c r="F2853" t="s">
        <v>15911</v>
      </c>
      <c r="G2853" t="s">
        <v>15912</v>
      </c>
      <c r="H2853" t="s">
        <v>15913</v>
      </c>
      <c r="I2853" t="s">
        <v>21</v>
      </c>
      <c r="K2853">
        <v>4</v>
      </c>
      <c r="L2853">
        <v>23</v>
      </c>
      <c r="M2853">
        <v>16</v>
      </c>
      <c r="N2853">
        <v>1</v>
      </c>
      <c r="O2853" t="s">
        <v>517</v>
      </c>
      <c r="P2853" t="s">
        <v>517</v>
      </c>
      <c r="Q2853" t="s">
        <v>517</v>
      </c>
      <c r="R2853" t="s">
        <v>517</v>
      </c>
      <c r="S2853" t="s">
        <v>517</v>
      </c>
      <c r="T2853" t="s">
        <v>517</v>
      </c>
      <c r="U2853" t="s">
        <v>517</v>
      </c>
      <c r="V2853" t="s">
        <v>517</v>
      </c>
      <c r="W2853" t="s">
        <v>517</v>
      </c>
      <c r="X2853" t="s">
        <v>517</v>
      </c>
      <c r="Y2853" t="s">
        <v>517</v>
      </c>
      <c r="Z2853" t="s">
        <v>517</v>
      </c>
      <c r="AA2853" t="s">
        <v>529</v>
      </c>
      <c r="AB2853" t="s">
        <v>517</v>
      </c>
      <c r="AC2853" t="s">
        <v>358</v>
      </c>
      <c r="AD2853" t="s">
        <v>517</v>
      </c>
      <c r="AF2853" t="s">
        <v>8253</v>
      </c>
      <c r="AG2853" t="s">
        <v>8307</v>
      </c>
      <c r="AH2853" t="s">
        <v>517</v>
      </c>
      <c r="AI2853" t="s">
        <v>517</v>
      </c>
      <c r="AJ2853" t="s">
        <v>517</v>
      </c>
    </row>
    <row r="2854" spans="1:36" x14ac:dyDescent="0.25">
      <c r="A2854" s="13" t="s">
        <v>15915</v>
      </c>
      <c r="B2854" s="1">
        <v>42848</v>
      </c>
      <c r="C2854" s="2">
        <v>0.69939814814814805</v>
      </c>
      <c r="D2854" t="s">
        <v>15541</v>
      </c>
      <c r="E2854" t="s">
        <v>22</v>
      </c>
      <c r="F2854" t="s">
        <v>15542</v>
      </c>
      <c r="G2854" s="14" t="s">
        <v>13374</v>
      </c>
      <c r="H2854" s="14" t="s">
        <v>15916</v>
      </c>
      <c r="I2854" t="s">
        <v>23</v>
      </c>
      <c r="K2854">
        <v>4</v>
      </c>
      <c r="L2854">
        <v>23</v>
      </c>
      <c r="M2854">
        <v>16</v>
      </c>
      <c r="N2854">
        <v>1</v>
      </c>
      <c r="O2854" t="s">
        <v>15914</v>
      </c>
      <c r="P2854" t="s">
        <v>517</v>
      </c>
      <c r="Q2854" t="s">
        <v>517</v>
      </c>
      <c r="R2854" t="s">
        <v>517</v>
      </c>
      <c r="S2854" t="s">
        <v>517</v>
      </c>
      <c r="T2854" t="s">
        <v>517</v>
      </c>
      <c r="U2854" t="s">
        <v>517</v>
      </c>
      <c r="V2854" t="s">
        <v>517</v>
      </c>
      <c r="W2854" t="s">
        <v>526</v>
      </c>
      <c r="X2854" t="s">
        <v>527</v>
      </c>
      <c r="Y2854" t="s">
        <v>13376</v>
      </c>
      <c r="Z2854" s="1">
        <v>27465</v>
      </c>
      <c r="AA2854" t="s">
        <v>15544</v>
      </c>
      <c r="AB2854">
        <v>42</v>
      </c>
      <c r="AC2854" t="s">
        <v>358</v>
      </c>
      <c r="AD2854" t="s">
        <v>482</v>
      </c>
      <c r="AF2854" t="s">
        <v>517</v>
      </c>
      <c r="AG2854" t="s">
        <v>517</v>
      </c>
      <c r="AH2854" t="s">
        <v>517</v>
      </c>
      <c r="AI2854" t="s">
        <v>517</v>
      </c>
      <c r="AJ2854" t="s">
        <v>517</v>
      </c>
    </row>
    <row r="2855" spans="1:36" x14ac:dyDescent="0.25">
      <c r="A2855" s="13" t="s">
        <v>15917</v>
      </c>
      <c r="B2855" s="1">
        <v>42848</v>
      </c>
      <c r="C2855" s="2">
        <v>0.67856481481481479</v>
      </c>
      <c r="D2855" t="s">
        <v>15918</v>
      </c>
      <c r="E2855" t="s">
        <v>22</v>
      </c>
      <c r="F2855" t="s">
        <v>15919</v>
      </c>
      <c r="G2855" s="14" t="s">
        <v>15920</v>
      </c>
      <c r="H2855" s="14" t="s">
        <v>15921</v>
      </c>
      <c r="I2855" t="s">
        <v>24</v>
      </c>
      <c r="K2855">
        <v>4</v>
      </c>
      <c r="L2855">
        <v>23</v>
      </c>
      <c r="M2855">
        <v>16</v>
      </c>
      <c r="N2855">
        <v>1</v>
      </c>
      <c r="O2855" t="s">
        <v>517</v>
      </c>
      <c r="P2855" t="s">
        <v>517</v>
      </c>
      <c r="Q2855" t="s">
        <v>517</v>
      </c>
      <c r="R2855" t="s">
        <v>517</v>
      </c>
      <c r="S2855" t="s">
        <v>517</v>
      </c>
      <c r="T2855" t="s">
        <v>517</v>
      </c>
      <c r="U2855" t="s">
        <v>517</v>
      </c>
      <c r="V2855" t="s">
        <v>517</v>
      </c>
      <c r="W2855" t="s">
        <v>517</v>
      </c>
      <c r="X2855" t="s">
        <v>517</v>
      </c>
      <c r="Y2855" t="s">
        <v>15922</v>
      </c>
      <c r="Z2855" s="1">
        <v>11073</v>
      </c>
      <c r="AA2855" t="s">
        <v>582</v>
      </c>
      <c r="AB2855">
        <v>87</v>
      </c>
      <c r="AC2855" t="s">
        <v>357</v>
      </c>
      <c r="AD2855" t="s">
        <v>499</v>
      </c>
      <c r="AF2855" t="s">
        <v>517</v>
      </c>
      <c r="AG2855" t="s">
        <v>517</v>
      </c>
      <c r="AH2855" t="s">
        <v>517</v>
      </c>
      <c r="AI2855" t="s">
        <v>517</v>
      </c>
      <c r="AJ2855" t="s">
        <v>517</v>
      </c>
    </row>
    <row r="2856" spans="1:36" x14ac:dyDescent="0.25">
      <c r="A2856" s="13" t="s">
        <v>15924</v>
      </c>
      <c r="B2856" s="1">
        <v>42848</v>
      </c>
      <c r="C2856" s="2">
        <v>0.64604166666666674</v>
      </c>
      <c r="D2856" t="s">
        <v>15925</v>
      </c>
      <c r="E2856" t="s">
        <v>22</v>
      </c>
      <c r="F2856" t="s">
        <v>15926</v>
      </c>
      <c r="G2856" s="14" t="s">
        <v>15927</v>
      </c>
      <c r="H2856" s="14" t="s">
        <v>15928</v>
      </c>
      <c r="I2856" t="s">
        <v>21</v>
      </c>
      <c r="K2856">
        <v>4</v>
      </c>
      <c r="L2856">
        <v>23</v>
      </c>
      <c r="M2856">
        <v>15</v>
      </c>
      <c r="N2856">
        <v>1</v>
      </c>
      <c r="O2856" t="s">
        <v>15923</v>
      </c>
      <c r="P2856" t="s">
        <v>517</v>
      </c>
      <c r="Q2856" t="s">
        <v>517</v>
      </c>
      <c r="R2856" t="s">
        <v>517</v>
      </c>
      <c r="S2856" t="s">
        <v>517</v>
      </c>
      <c r="T2856" t="s">
        <v>517</v>
      </c>
      <c r="U2856" t="s">
        <v>517</v>
      </c>
      <c r="V2856" t="s">
        <v>517</v>
      </c>
      <c r="W2856" t="s">
        <v>589</v>
      </c>
      <c r="X2856" t="s">
        <v>590</v>
      </c>
      <c r="Y2856" t="s">
        <v>15929</v>
      </c>
      <c r="Z2856" s="1">
        <v>29471</v>
      </c>
      <c r="AA2856" t="s">
        <v>546</v>
      </c>
      <c r="AB2856">
        <v>36</v>
      </c>
      <c r="AC2856" t="s">
        <v>358</v>
      </c>
      <c r="AD2856" t="s">
        <v>490</v>
      </c>
      <c r="AF2856" t="s">
        <v>8261</v>
      </c>
      <c r="AG2856" t="s">
        <v>8308</v>
      </c>
      <c r="AH2856" t="s">
        <v>517</v>
      </c>
      <c r="AI2856" t="s">
        <v>517</v>
      </c>
      <c r="AJ2856" t="s">
        <v>517</v>
      </c>
    </row>
    <row r="2857" spans="1:36" x14ac:dyDescent="0.25">
      <c r="A2857" s="13" t="s">
        <v>15931</v>
      </c>
      <c r="B2857" s="1">
        <v>42848</v>
      </c>
      <c r="C2857" s="2">
        <v>0.61791666666666667</v>
      </c>
      <c r="D2857" t="s">
        <v>15932</v>
      </c>
      <c r="E2857" t="s">
        <v>22</v>
      </c>
      <c r="F2857" t="s">
        <v>15933</v>
      </c>
      <c r="G2857" s="14" t="s">
        <v>15934</v>
      </c>
      <c r="H2857" s="14" t="s">
        <v>15935</v>
      </c>
      <c r="I2857" t="s">
        <v>21</v>
      </c>
      <c r="K2857">
        <v>4</v>
      </c>
      <c r="L2857">
        <v>23</v>
      </c>
      <c r="M2857">
        <v>14</v>
      </c>
      <c r="N2857">
        <v>1</v>
      </c>
      <c r="O2857" t="s">
        <v>15930</v>
      </c>
      <c r="P2857" t="s">
        <v>517</v>
      </c>
      <c r="Q2857" t="s">
        <v>517</v>
      </c>
      <c r="R2857" t="s">
        <v>517</v>
      </c>
      <c r="S2857" t="s">
        <v>517</v>
      </c>
      <c r="T2857" t="s">
        <v>517</v>
      </c>
      <c r="U2857" t="s">
        <v>517</v>
      </c>
      <c r="V2857" t="s">
        <v>517</v>
      </c>
      <c r="W2857" t="s">
        <v>1025</v>
      </c>
      <c r="X2857" t="s">
        <v>527</v>
      </c>
      <c r="Y2857" t="s">
        <v>517</v>
      </c>
      <c r="Z2857" s="1" t="s">
        <v>517</v>
      </c>
      <c r="AA2857" t="s">
        <v>15936</v>
      </c>
      <c r="AB2857" t="s">
        <v>517</v>
      </c>
      <c r="AC2857" t="s">
        <v>777</v>
      </c>
      <c r="AD2857" t="s">
        <v>517</v>
      </c>
      <c r="AF2857" t="s">
        <v>8307</v>
      </c>
      <c r="AG2857" t="s">
        <v>517</v>
      </c>
      <c r="AH2857" t="s">
        <v>517</v>
      </c>
      <c r="AI2857" t="s">
        <v>517</v>
      </c>
      <c r="AJ2857" t="s">
        <v>517</v>
      </c>
    </row>
    <row r="2858" spans="1:36" x14ac:dyDescent="0.25">
      <c r="A2858" s="13" t="s">
        <v>15938</v>
      </c>
      <c r="B2858" s="1">
        <v>42848</v>
      </c>
      <c r="C2858" s="2">
        <v>0.57945601851851858</v>
      </c>
      <c r="D2858" t="s">
        <v>15939</v>
      </c>
      <c r="E2858" t="s">
        <v>116</v>
      </c>
      <c r="F2858" t="s">
        <v>15940</v>
      </c>
      <c r="G2858" s="14" t="s">
        <v>15941</v>
      </c>
      <c r="H2858" s="14" t="s">
        <v>15942</v>
      </c>
      <c r="I2858" t="s">
        <v>23</v>
      </c>
      <c r="K2858">
        <v>4</v>
      </c>
      <c r="L2858">
        <v>23</v>
      </c>
      <c r="M2858">
        <v>13</v>
      </c>
      <c r="N2858">
        <v>1</v>
      </c>
      <c r="O2858" t="s">
        <v>15937</v>
      </c>
      <c r="P2858" t="s">
        <v>517</v>
      </c>
      <c r="Q2858" t="s">
        <v>517</v>
      </c>
      <c r="R2858" t="s">
        <v>517</v>
      </c>
      <c r="S2858" t="s">
        <v>517</v>
      </c>
      <c r="T2858" t="s">
        <v>517</v>
      </c>
      <c r="U2858" t="s">
        <v>517</v>
      </c>
      <c r="V2858" t="s">
        <v>517</v>
      </c>
      <c r="W2858" t="s">
        <v>537</v>
      </c>
      <c r="X2858" t="s">
        <v>590</v>
      </c>
      <c r="Y2858" t="s">
        <v>15943</v>
      </c>
      <c r="Z2858" s="1">
        <v>31350</v>
      </c>
      <c r="AA2858" t="s">
        <v>529</v>
      </c>
      <c r="AB2858">
        <v>31</v>
      </c>
      <c r="AC2858" t="s">
        <v>358</v>
      </c>
      <c r="AD2858" t="s">
        <v>502</v>
      </c>
      <c r="AF2858" t="s">
        <v>8253</v>
      </c>
      <c r="AG2858" t="s">
        <v>8313</v>
      </c>
      <c r="AH2858" t="s">
        <v>517</v>
      </c>
      <c r="AI2858" t="s">
        <v>517</v>
      </c>
      <c r="AJ2858" t="s">
        <v>517</v>
      </c>
    </row>
    <row r="2859" spans="1:36" x14ac:dyDescent="0.25">
      <c r="A2859" s="13" t="s">
        <v>15945</v>
      </c>
      <c r="B2859" s="1">
        <v>42848</v>
      </c>
      <c r="C2859" s="2">
        <v>0.56712962962962965</v>
      </c>
      <c r="D2859" t="s">
        <v>15946</v>
      </c>
      <c r="E2859" t="s">
        <v>22</v>
      </c>
      <c r="F2859" t="s">
        <v>15947</v>
      </c>
      <c r="G2859" s="14" t="s">
        <v>15948</v>
      </c>
      <c r="H2859" s="14" t="s">
        <v>15949</v>
      </c>
      <c r="I2859" t="s">
        <v>23</v>
      </c>
      <c r="K2859">
        <v>4</v>
      </c>
      <c r="L2859">
        <v>23</v>
      </c>
      <c r="M2859">
        <v>13</v>
      </c>
      <c r="N2859">
        <v>1</v>
      </c>
      <c r="O2859" t="s">
        <v>15944</v>
      </c>
      <c r="P2859" t="s">
        <v>517</v>
      </c>
      <c r="Q2859" t="s">
        <v>517</v>
      </c>
      <c r="R2859" t="s">
        <v>517</v>
      </c>
      <c r="S2859" t="s">
        <v>517</v>
      </c>
      <c r="T2859" t="s">
        <v>517</v>
      </c>
      <c r="U2859" t="s">
        <v>517</v>
      </c>
      <c r="V2859" t="s">
        <v>517</v>
      </c>
      <c r="W2859" t="s">
        <v>589</v>
      </c>
      <c r="X2859" t="s">
        <v>590</v>
      </c>
      <c r="Y2859" t="s">
        <v>15950</v>
      </c>
      <c r="Z2859" s="1">
        <v>33487</v>
      </c>
      <c r="AA2859" t="s">
        <v>546</v>
      </c>
      <c r="AB2859">
        <v>25</v>
      </c>
      <c r="AC2859" t="s">
        <v>358</v>
      </c>
      <c r="AD2859" t="s">
        <v>493</v>
      </c>
      <c r="AF2859" t="s">
        <v>517</v>
      </c>
      <c r="AG2859" t="s">
        <v>517</v>
      </c>
      <c r="AH2859" t="s">
        <v>517</v>
      </c>
      <c r="AI2859" t="s">
        <v>517</v>
      </c>
      <c r="AJ2859" t="s">
        <v>517</v>
      </c>
    </row>
    <row r="2860" spans="1:36" x14ac:dyDescent="0.25">
      <c r="A2860" s="13" t="s">
        <v>15952</v>
      </c>
      <c r="B2860" s="1">
        <v>42848</v>
      </c>
      <c r="C2860" s="2">
        <v>0.54327546296296292</v>
      </c>
      <c r="D2860" t="s">
        <v>15953</v>
      </c>
      <c r="E2860" t="s">
        <v>22</v>
      </c>
      <c r="F2860" t="s">
        <v>15954</v>
      </c>
      <c r="G2860" s="14" t="s">
        <v>15955</v>
      </c>
      <c r="H2860" s="14" t="s">
        <v>15956</v>
      </c>
      <c r="I2860" t="s">
        <v>23</v>
      </c>
      <c r="K2860">
        <v>4</v>
      </c>
      <c r="L2860">
        <v>23</v>
      </c>
      <c r="M2860">
        <v>13</v>
      </c>
      <c r="N2860">
        <v>1</v>
      </c>
      <c r="O2860" t="s">
        <v>15951</v>
      </c>
      <c r="P2860" t="s">
        <v>517</v>
      </c>
      <c r="Q2860" t="s">
        <v>517</v>
      </c>
      <c r="R2860" t="s">
        <v>517</v>
      </c>
      <c r="S2860" t="s">
        <v>517</v>
      </c>
      <c r="T2860" t="s">
        <v>517</v>
      </c>
      <c r="U2860" t="s">
        <v>517</v>
      </c>
      <c r="V2860" t="s">
        <v>517</v>
      </c>
      <c r="W2860" t="s">
        <v>1699</v>
      </c>
      <c r="X2860" t="s">
        <v>477</v>
      </c>
      <c r="Y2860" t="s">
        <v>15957</v>
      </c>
      <c r="Z2860" s="1">
        <v>6527</v>
      </c>
      <c r="AA2860" t="s">
        <v>11914</v>
      </c>
      <c r="AB2860">
        <v>99</v>
      </c>
      <c r="AC2860" t="s">
        <v>357</v>
      </c>
      <c r="AD2860" t="s">
        <v>482</v>
      </c>
      <c r="AF2860" t="s">
        <v>517</v>
      </c>
      <c r="AG2860" t="s">
        <v>517</v>
      </c>
      <c r="AH2860" t="s">
        <v>517</v>
      </c>
      <c r="AI2860" t="s">
        <v>517</v>
      </c>
      <c r="AJ2860" t="s">
        <v>517</v>
      </c>
    </row>
    <row r="2861" spans="1:36" x14ac:dyDescent="0.25">
      <c r="A2861" s="13" t="s">
        <v>15958</v>
      </c>
      <c r="B2861" s="1">
        <v>42848</v>
      </c>
      <c r="C2861" s="2">
        <v>0.54182870370370373</v>
      </c>
      <c r="D2861" t="s">
        <v>15959</v>
      </c>
      <c r="E2861" t="s">
        <v>22</v>
      </c>
      <c r="F2861" t="s">
        <v>4043</v>
      </c>
      <c r="G2861" s="14" t="s">
        <v>15960</v>
      </c>
      <c r="H2861" s="14" t="s">
        <v>12623</v>
      </c>
      <c r="I2861" t="s">
        <v>21</v>
      </c>
      <c r="K2861">
        <v>4</v>
      </c>
      <c r="L2861">
        <v>23</v>
      </c>
      <c r="M2861">
        <v>13</v>
      </c>
      <c r="N2861">
        <v>1</v>
      </c>
      <c r="O2861" t="s">
        <v>517</v>
      </c>
      <c r="P2861" t="s">
        <v>517</v>
      </c>
      <c r="Q2861" t="s">
        <v>517</v>
      </c>
      <c r="R2861" t="s">
        <v>517</v>
      </c>
      <c r="S2861" t="s">
        <v>517</v>
      </c>
      <c r="T2861" t="s">
        <v>517</v>
      </c>
      <c r="U2861" t="s">
        <v>517</v>
      </c>
      <c r="V2861" t="s">
        <v>517</v>
      </c>
      <c r="W2861" t="s">
        <v>517</v>
      </c>
      <c r="X2861" t="s">
        <v>517</v>
      </c>
      <c r="Y2861" t="s">
        <v>517</v>
      </c>
      <c r="Z2861" s="1" t="s">
        <v>517</v>
      </c>
      <c r="AA2861" t="s">
        <v>15959</v>
      </c>
      <c r="AB2861" t="s">
        <v>517</v>
      </c>
      <c r="AC2861" t="s">
        <v>358</v>
      </c>
      <c r="AD2861" t="s">
        <v>517</v>
      </c>
      <c r="AF2861" t="s">
        <v>8259</v>
      </c>
      <c r="AG2861" t="s">
        <v>517</v>
      </c>
      <c r="AH2861" t="s">
        <v>517</v>
      </c>
      <c r="AI2861" t="s">
        <v>517</v>
      </c>
      <c r="AJ2861" t="s">
        <v>517</v>
      </c>
    </row>
    <row r="2862" spans="1:36" x14ac:dyDescent="0.25">
      <c r="A2862" s="13" t="s">
        <v>15962</v>
      </c>
      <c r="B2862" s="1">
        <v>42848</v>
      </c>
      <c r="C2862" s="2">
        <v>0.53782407407407407</v>
      </c>
      <c r="D2862" t="s">
        <v>15963</v>
      </c>
      <c r="E2862" t="s">
        <v>22</v>
      </c>
      <c r="F2862" t="s">
        <v>15964</v>
      </c>
      <c r="G2862" s="14" t="s">
        <v>15965</v>
      </c>
      <c r="H2862" s="14" t="s">
        <v>15966</v>
      </c>
      <c r="I2862" t="s">
        <v>21</v>
      </c>
      <c r="K2862">
        <v>4</v>
      </c>
      <c r="L2862">
        <v>23</v>
      </c>
      <c r="M2862">
        <v>12</v>
      </c>
      <c r="N2862">
        <v>1</v>
      </c>
      <c r="O2862" t="s">
        <v>15961</v>
      </c>
      <c r="P2862" t="s">
        <v>517</v>
      </c>
      <c r="Q2862" t="s">
        <v>517</v>
      </c>
      <c r="R2862" t="s">
        <v>517</v>
      </c>
      <c r="S2862" t="s">
        <v>517</v>
      </c>
      <c r="T2862" t="s">
        <v>517</v>
      </c>
      <c r="U2862" t="s">
        <v>517</v>
      </c>
      <c r="V2862" t="s">
        <v>517</v>
      </c>
      <c r="W2862" t="s">
        <v>476</v>
      </c>
      <c r="X2862" t="s">
        <v>580</v>
      </c>
      <c r="Y2862" t="s">
        <v>14248</v>
      </c>
      <c r="Z2862" s="1">
        <v>29172</v>
      </c>
      <c r="AA2862" t="s">
        <v>1959</v>
      </c>
      <c r="AB2862">
        <v>37</v>
      </c>
      <c r="AC2862" t="s">
        <v>358</v>
      </c>
      <c r="AD2862" t="s">
        <v>509</v>
      </c>
      <c r="AF2862" t="s">
        <v>517</v>
      </c>
      <c r="AG2862" t="s">
        <v>517</v>
      </c>
      <c r="AH2862" t="s">
        <v>517</v>
      </c>
      <c r="AI2862" t="s">
        <v>517</v>
      </c>
      <c r="AJ2862" t="s">
        <v>517</v>
      </c>
    </row>
    <row r="2863" spans="1:36" x14ac:dyDescent="0.25">
      <c r="A2863" s="13" t="s">
        <v>15967</v>
      </c>
      <c r="B2863" s="1">
        <v>42848</v>
      </c>
      <c r="C2863" s="2">
        <v>0.53462962962962968</v>
      </c>
      <c r="D2863" t="s">
        <v>15968</v>
      </c>
      <c r="E2863" t="s">
        <v>22</v>
      </c>
      <c r="F2863" t="s">
        <v>15969</v>
      </c>
      <c r="G2863" s="14" t="s">
        <v>15970</v>
      </c>
      <c r="H2863" s="14" t="s">
        <v>15971</v>
      </c>
      <c r="I2863" t="s">
        <v>24</v>
      </c>
      <c r="K2863">
        <v>4</v>
      </c>
      <c r="L2863">
        <v>23</v>
      </c>
      <c r="M2863">
        <v>12</v>
      </c>
      <c r="N2863">
        <v>1</v>
      </c>
      <c r="O2863" t="s">
        <v>517</v>
      </c>
      <c r="P2863" t="s">
        <v>517</v>
      </c>
      <c r="Q2863" t="s">
        <v>517</v>
      </c>
      <c r="R2863" t="s">
        <v>517</v>
      </c>
      <c r="S2863" t="s">
        <v>517</v>
      </c>
      <c r="T2863" t="s">
        <v>517</v>
      </c>
      <c r="U2863" t="s">
        <v>517</v>
      </c>
      <c r="V2863" t="s">
        <v>517</v>
      </c>
      <c r="W2863" t="s">
        <v>517</v>
      </c>
      <c r="X2863" t="s">
        <v>517</v>
      </c>
      <c r="Y2863" t="s">
        <v>15972</v>
      </c>
      <c r="Z2863" s="1">
        <v>26947</v>
      </c>
      <c r="AA2863" t="s">
        <v>990</v>
      </c>
      <c r="AB2863">
        <v>43</v>
      </c>
      <c r="AC2863" t="s">
        <v>358</v>
      </c>
      <c r="AD2863" t="s">
        <v>482</v>
      </c>
      <c r="AF2863" t="s">
        <v>8259</v>
      </c>
      <c r="AG2863" t="s">
        <v>517</v>
      </c>
      <c r="AH2863" t="s">
        <v>517</v>
      </c>
      <c r="AI2863" t="s">
        <v>517</v>
      </c>
      <c r="AJ2863" t="s">
        <v>517</v>
      </c>
    </row>
    <row r="2864" spans="1:36" x14ac:dyDescent="0.25">
      <c r="A2864" s="13" t="s">
        <v>15974</v>
      </c>
      <c r="B2864" s="1">
        <v>42848</v>
      </c>
      <c r="C2864" s="2">
        <v>0.53035879629629623</v>
      </c>
      <c r="D2864" t="s">
        <v>15975</v>
      </c>
      <c r="E2864" t="s">
        <v>22</v>
      </c>
      <c r="F2864" t="s">
        <v>15976</v>
      </c>
      <c r="G2864" s="14" t="s">
        <v>15977</v>
      </c>
      <c r="H2864" s="14" t="s">
        <v>15978</v>
      </c>
      <c r="I2864" t="s">
        <v>21</v>
      </c>
      <c r="K2864">
        <v>4</v>
      </c>
      <c r="L2864">
        <v>23</v>
      </c>
      <c r="M2864">
        <v>12</v>
      </c>
      <c r="N2864">
        <v>1</v>
      </c>
      <c r="O2864" t="s">
        <v>15973</v>
      </c>
      <c r="P2864" t="s">
        <v>517</v>
      </c>
      <c r="Q2864" t="s">
        <v>517</v>
      </c>
      <c r="R2864" t="s">
        <v>517</v>
      </c>
      <c r="S2864" t="s">
        <v>517</v>
      </c>
      <c r="T2864" t="s">
        <v>517</v>
      </c>
      <c r="U2864" t="s">
        <v>517</v>
      </c>
      <c r="V2864" t="s">
        <v>517</v>
      </c>
      <c r="W2864" t="s">
        <v>621</v>
      </c>
      <c r="X2864" t="s">
        <v>15979</v>
      </c>
      <c r="Y2864" t="s">
        <v>7512</v>
      </c>
      <c r="Z2864" s="1">
        <v>31340</v>
      </c>
      <c r="AA2864" t="s">
        <v>519</v>
      </c>
      <c r="AB2864">
        <v>31</v>
      </c>
      <c r="AC2864" t="s">
        <v>358</v>
      </c>
      <c r="AD2864" t="s">
        <v>483</v>
      </c>
      <c r="AF2864" t="s">
        <v>8304</v>
      </c>
      <c r="AG2864" t="s">
        <v>8295</v>
      </c>
      <c r="AH2864" t="s">
        <v>8260</v>
      </c>
      <c r="AI2864" t="s">
        <v>8263</v>
      </c>
      <c r="AJ2864" t="s">
        <v>517</v>
      </c>
    </row>
    <row r="2865" spans="1:36" x14ac:dyDescent="0.25">
      <c r="A2865" s="13" t="s">
        <v>15980</v>
      </c>
      <c r="B2865" s="1">
        <v>42848</v>
      </c>
      <c r="C2865" s="2">
        <v>0.50688657407407411</v>
      </c>
      <c r="D2865" t="s">
        <v>15981</v>
      </c>
      <c r="E2865" t="s">
        <v>22</v>
      </c>
      <c r="F2865" t="s">
        <v>15982</v>
      </c>
      <c r="G2865" s="14" t="s">
        <v>15983</v>
      </c>
      <c r="H2865" s="14" t="s">
        <v>15984</v>
      </c>
      <c r="I2865" t="s">
        <v>24</v>
      </c>
      <c r="K2865">
        <v>4</v>
      </c>
      <c r="L2865">
        <v>23</v>
      </c>
      <c r="M2865">
        <v>12</v>
      </c>
      <c r="N2865">
        <v>1</v>
      </c>
      <c r="O2865" t="s">
        <v>517</v>
      </c>
      <c r="P2865" t="s">
        <v>517</v>
      </c>
      <c r="Q2865" t="s">
        <v>517</v>
      </c>
      <c r="R2865" t="s">
        <v>517</v>
      </c>
      <c r="S2865" t="s">
        <v>517</v>
      </c>
      <c r="T2865" t="s">
        <v>517</v>
      </c>
      <c r="U2865" t="s">
        <v>517</v>
      </c>
      <c r="V2865" t="s">
        <v>517</v>
      </c>
      <c r="W2865" t="s">
        <v>517</v>
      </c>
      <c r="X2865" t="s">
        <v>517</v>
      </c>
      <c r="Y2865" t="s">
        <v>15985</v>
      </c>
      <c r="Z2865" s="1">
        <v>32622</v>
      </c>
      <c r="AA2865" t="s">
        <v>15986</v>
      </c>
      <c r="AB2865">
        <v>28</v>
      </c>
      <c r="AC2865" t="s">
        <v>357</v>
      </c>
      <c r="AD2865" t="s">
        <v>482</v>
      </c>
      <c r="AF2865" t="s">
        <v>8259</v>
      </c>
      <c r="AG2865" t="s">
        <v>517</v>
      </c>
      <c r="AH2865" t="s">
        <v>517</v>
      </c>
      <c r="AI2865" t="s">
        <v>517</v>
      </c>
      <c r="AJ2865" t="s">
        <v>517</v>
      </c>
    </row>
    <row r="2866" spans="1:36" x14ac:dyDescent="0.25">
      <c r="A2866" s="13" t="s">
        <v>15987</v>
      </c>
      <c r="B2866" s="1">
        <v>42848</v>
      </c>
      <c r="C2866" s="2">
        <v>0.49356481481481485</v>
      </c>
      <c r="D2866" t="s">
        <v>12417</v>
      </c>
      <c r="E2866" t="s">
        <v>116</v>
      </c>
      <c r="F2866" t="s">
        <v>12418</v>
      </c>
      <c r="G2866" s="14" t="s">
        <v>12419</v>
      </c>
      <c r="H2866" s="14" t="s">
        <v>12420</v>
      </c>
      <c r="I2866" t="s">
        <v>23</v>
      </c>
      <c r="K2866">
        <v>4</v>
      </c>
      <c r="L2866">
        <v>23</v>
      </c>
      <c r="M2866">
        <v>11</v>
      </c>
      <c r="N2866">
        <v>1</v>
      </c>
      <c r="O2866" t="s">
        <v>12415</v>
      </c>
      <c r="P2866" t="s">
        <v>517</v>
      </c>
      <c r="Q2866" t="s">
        <v>517</v>
      </c>
      <c r="R2866" t="s">
        <v>517</v>
      </c>
      <c r="S2866" t="s">
        <v>517</v>
      </c>
      <c r="T2866" t="s">
        <v>517</v>
      </c>
      <c r="U2866" t="s">
        <v>517</v>
      </c>
      <c r="V2866" t="s">
        <v>517</v>
      </c>
      <c r="W2866" t="s">
        <v>589</v>
      </c>
      <c r="X2866" t="s">
        <v>849</v>
      </c>
      <c r="Y2866" t="s">
        <v>517</v>
      </c>
      <c r="Z2866" s="1" t="s">
        <v>517</v>
      </c>
      <c r="AA2866" t="s">
        <v>529</v>
      </c>
      <c r="AB2866" t="s">
        <v>517</v>
      </c>
      <c r="AC2866" t="s">
        <v>358</v>
      </c>
      <c r="AD2866" t="s">
        <v>517</v>
      </c>
      <c r="AF2866" t="s">
        <v>517</v>
      </c>
      <c r="AG2866" t="s">
        <v>517</v>
      </c>
      <c r="AH2866" t="s">
        <v>517</v>
      </c>
      <c r="AI2866" t="s">
        <v>517</v>
      </c>
      <c r="AJ2866" t="s">
        <v>517</v>
      </c>
    </row>
    <row r="2867" spans="1:36" x14ac:dyDescent="0.25">
      <c r="A2867" s="13" t="s">
        <v>15990</v>
      </c>
      <c r="B2867" s="1">
        <v>42848</v>
      </c>
      <c r="C2867" s="2">
        <v>0.46634259259259259</v>
      </c>
      <c r="D2867" t="s">
        <v>15991</v>
      </c>
      <c r="E2867" t="s">
        <v>22</v>
      </c>
      <c r="F2867" t="s">
        <v>15992</v>
      </c>
      <c r="G2867" t="s">
        <v>15993</v>
      </c>
      <c r="H2867" t="s">
        <v>15994</v>
      </c>
      <c r="I2867" t="s">
        <v>23</v>
      </c>
      <c r="K2867">
        <v>4</v>
      </c>
      <c r="L2867">
        <v>23</v>
      </c>
      <c r="M2867">
        <v>11</v>
      </c>
      <c r="N2867">
        <v>1</v>
      </c>
      <c r="O2867" t="s">
        <v>15989</v>
      </c>
      <c r="P2867" t="s">
        <v>15988</v>
      </c>
      <c r="Q2867" t="s">
        <v>517</v>
      </c>
      <c r="R2867" t="s">
        <v>517</v>
      </c>
      <c r="S2867" t="s">
        <v>517</v>
      </c>
      <c r="T2867" t="s">
        <v>517</v>
      </c>
      <c r="U2867" t="s">
        <v>517</v>
      </c>
      <c r="V2867" t="s">
        <v>517</v>
      </c>
      <c r="W2867" t="s">
        <v>537</v>
      </c>
      <c r="X2867" t="s">
        <v>13144</v>
      </c>
      <c r="Y2867" t="s">
        <v>15995</v>
      </c>
      <c r="Z2867">
        <v>27538</v>
      </c>
      <c r="AA2867" t="s">
        <v>5988</v>
      </c>
      <c r="AB2867">
        <v>41</v>
      </c>
      <c r="AC2867" t="s">
        <v>358</v>
      </c>
      <c r="AD2867" t="s">
        <v>483</v>
      </c>
      <c r="AF2867" t="s">
        <v>517</v>
      </c>
      <c r="AG2867" t="s">
        <v>517</v>
      </c>
      <c r="AH2867" t="s">
        <v>517</v>
      </c>
      <c r="AI2867" t="s">
        <v>517</v>
      </c>
      <c r="AJ2867" t="s">
        <v>517</v>
      </c>
    </row>
    <row r="2868" spans="1:36" x14ac:dyDescent="0.25">
      <c r="A2868" s="13" t="s">
        <v>15996</v>
      </c>
      <c r="B2868" s="1">
        <v>42848</v>
      </c>
      <c r="C2868" s="2">
        <v>0.4457638888888889</v>
      </c>
      <c r="D2868" t="s">
        <v>15997</v>
      </c>
      <c r="E2868" t="s">
        <v>22</v>
      </c>
      <c r="F2868" t="s">
        <v>15998</v>
      </c>
      <c r="G2868" s="14" t="s">
        <v>15999</v>
      </c>
      <c r="H2868" s="14" t="s">
        <v>15999</v>
      </c>
      <c r="I2868" t="s">
        <v>21</v>
      </c>
      <c r="K2868">
        <v>4</v>
      </c>
      <c r="L2868">
        <v>23</v>
      </c>
      <c r="M2868">
        <v>10</v>
      </c>
      <c r="N2868">
        <v>1</v>
      </c>
      <c r="O2868" t="s">
        <v>517</v>
      </c>
      <c r="P2868" t="s">
        <v>517</v>
      </c>
      <c r="Q2868" t="s">
        <v>517</v>
      </c>
      <c r="R2868" t="s">
        <v>517</v>
      </c>
      <c r="S2868" t="s">
        <v>517</v>
      </c>
      <c r="T2868" t="s">
        <v>517</v>
      </c>
      <c r="U2868" t="s">
        <v>517</v>
      </c>
      <c r="V2868" t="s">
        <v>517</v>
      </c>
      <c r="W2868" t="s">
        <v>517</v>
      </c>
      <c r="X2868" t="s">
        <v>517</v>
      </c>
      <c r="Y2868" t="s">
        <v>517</v>
      </c>
      <c r="Z2868" s="1" t="s">
        <v>517</v>
      </c>
      <c r="AA2868" t="s">
        <v>16000</v>
      </c>
      <c r="AB2868" t="s">
        <v>517</v>
      </c>
      <c r="AC2868" t="s">
        <v>777</v>
      </c>
      <c r="AD2868" t="s">
        <v>517</v>
      </c>
      <c r="AF2868" t="s">
        <v>517</v>
      </c>
      <c r="AG2868" t="s">
        <v>517</v>
      </c>
      <c r="AH2868" t="s">
        <v>517</v>
      </c>
      <c r="AI2868" t="s">
        <v>517</v>
      </c>
      <c r="AJ2868" t="s">
        <v>517</v>
      </c>
    </row>
    <row r="2869" spans="1:36" x14ac:dyDescent="0.25">
      <c r="A2869" s="13" t="s">
        <v>16001</v>
      </c>
      <c r="B2869" s="1">
        <v>42848</v>
      </c>
      <c r="C2869" s="2">
        <v>0.43974537037037037</v>
      </c>
      <c r="D2869" t="s">
        <v>13013</v>
      </c>
      <c r="E2869" t="s">
        <v>22</v>
      </c>
      <c r="F2869" t="s">
        <v>13014</v>
      </c>
      <c r="G2869" s="14" t="s">
        <v>13015</v>
      </c>
      <c r="H2869" s="14" t="s">
        <v>13016</v>
      </c>
      <c r="I2869" t="s">
        <v>23</v>
      </c>
      <c r="K2869">
        <v>4</v>
      </c>
      <c r="L2869">
        <v>23</v>
      </c>
      <c r="M2869">
        <v>10</v>
      </c>
      <c r="N2869">
        <v>1</v>
      </c>
      <c r="O2869" t="s">
        <v>14415</v>
      </c>
      <c r="P2869" t="s">
        <v>517</v>
      </c>
      <c r="Q2869" t="s">
        <v>517</v>
      </c>
      <c r="R2869" t="s">
        <v>517</v>
      </c>
      <c r="S2869" t="s">
        <v>517</v>
      </c>
      <c r="T2869" t="s">
        <v>517</v>
      </c>
      <c r="U2869" t="s">
        <v>517</v>
      </c>
      <c r="V2869" t="s">
        <v>517</v>
      </c>
      <c r="W2869" t="s">
        <v>621</v>
      </c>
      <c r="X2869" t="s">
        <v>622</v>
      </c>
      <c r="Y2869" t="s">
        <v>8138</v>
      </c>
      <c r="Z2869" s="1">
        <v>32796</v>
      </c>
      <c r="AA2869" t="s">
        <v>13017</v>
      </c>
      <c r="AB2869">
        <v>27</v>
      </c>
      <c r="AC2869" t="s">
        <v>358</v>
      </c>
      <c r="AD2869" t="s">
        <v>482</v>
      </c>
      <c r="AF2869" t="s">
        <v>517</v>
      </c>
      <c r="AG2869" t="s">
        <v>517</v>
      </c>
      <c r="AH2869" t="s">
        <v>517</v>
      </c>
      <c r="AI2869" t="s">
        <v>517</v>
      </c>
      <c r="AJ2869" t="s">
        <v>517</v>
      </c>
    </row>
    <row r="2870" spans="1:36" x14ac:dyDescent="0.25">
      <c r="A2870" s="13" t="s">
        <v>16003</v>
      </c>
      <c r="B2870" s="1">
        <v>42848</v>
      </c>
      <c r="C2870" s="2">
        <v>0.41120370370370374</v>
      </c>
      <c r="D2870" t="s">
        <v>16004</v>
      </c>
      <c r="E2870" t="s">
        <v>22</v>
      </c>
      <c r="F2870" t="s">
        <v>16005</v>
      </c>
      <c r="G2870" s="14" t="s">
        <v>16006</v>
      </c>
      <c r="H2870" s="14" t="s">
        <v>16007</v>
      </c>
      <c r="I2870" t="s">
        <v>23</v>
      </c>
      <c r="K2870">
        <v>4</v>
      </c>
      <c r="L2870">
        <v>23</v>
      </c>
      <c r="M2870">
        <v>9</v>
      </c>
      <c r="N2870">
        <v>1</v>
      </c>
      <c r="O2870" t="s">
        <v>16002</v>
      </c>
      <c r="P2870" t="s">
        <v>517</v>
      </c>
      <c r="Q2870" t="s">
        <v>517</v>
      </c>
      <c r="R2870" t="s">
        <v>517</v>
      </c>
      <c r="S2870" t="s">
        <v>517</v>
      </c>
      <c r="T2870" t="s">
        <v>517</v>
      </c>
      <c r="U2870" t="s">
        <v>517</v>
      </c>
      <c r="V2870" t="s">
        <v>517</v>
      </c>
      <c r="W2870" t="s">
        <v>526</v>
      </c>
      <c r="X2870" t="s">
        <v>527</v>
      </c>
      <c r="Y2870" t="s">
        <v>6836</v>
      </c>
      <c r="Z2870" s="1">
        <v>30569</v>
      </c>
      <c r="AA2870" t="s">
        <v>1702</v>
      </c>
      <c r="AB2870">
        <v>33</v>
      </c>
      <c r="AC2870" t="s">
        <v>358</v>
      </c>
      <c r="AD2870" t="s">
        <v>509</v>
      </c>
      <c r="AF2870" t="s">
        <v>517</v>
      </c>
      <c r="AG2870" t="s">
        <v>517</v>
      </c>
      <c r="AH2870" t="s">
        <v>517</v>
      </c>
      <c r="AI2870" t="s">
        <v>517</v>
      </c>
      <c r="AJ2870" t="s">
        <v>517</v>
      </c>
    </row>
    <row r="2871" spans="1:36" x14ac:dyDescent="0.25">
      <c r="A2871" s="13" t="s">
        <v>16009</v>
      </c>
      <c r="B2871" s="1">
        <v>42848</v>
      </c>
      <c r="C2871" s="2">
        <v>0.40143518518518517</v>
      </c>
      <c r="D2871" t="s">
        <v>16010</v>
      </c>
      <c r="E2871" t="s">
        <v>22</v>
      </c>
      <c r="F2871" t="s">
        <v>16011</v>
      </c>
      <c r="G2871" s="14" t="s">
        <v>16012</v>
      </c>
      <c r="H2871" s="14" t="s">
        <v>16013</v>
      </c>
      <c r="I2871" t="s">
        <v>23</v>
      </c>
      <c r="K2871">
        <v>4</v>
      </c>
      <c r="L2871">
        <v>23</v>
      </c>
      <c r="M2871">
        <v>9</v>
      </c>
      <c r="N2871">
        <v>1</v>
      </c>
      <c r="O2871" t="s">
        <v>16008</v>
      </c>
      <c r="P2871" t="s">
        <v>517</v>
      </c>
      <c r="Q2871" t="s">
        <v>517</v>
      </c>
      <c r="R2871" t="s">
        <v>517</v>
      </c>
      <c r="S2871" t="s">
        <v>517</v>
      </c>
      <c r="T2871" t="s">
        <v>517</v>
      </c>
      <c r="U2871" t="s">
        <v>517</v>
      </c>
      <c r="V2871" t="s">
        <v>517</v>
      </c>
      <c r="W2871" t="s">
        <v>589</v>
      </c>
      <c r="X2871" t="s">
        <v>590</v>
      </c>
      <c r="Y2871" t="s">
        <v>16014</v>
      </c>
      <c r="Z2871" s="1">
        <v>31489</v>
      </c>
      <c r="AA2871" t="s">
        <v>6859</v>
      </c>
      <c r="AB2871">
        <v>31</v>
      </c>
      <c r="AC2871" t="s">
        <v>358</v>
      </c>
      <c r="AD2871" t="s">
        <v>498</v>
      </c>
      <c r="AF2871" t="s">
        <v>517</v>
      </c>
      <c r="AG2871" t="s">
        <v>517</v>
      </c>
      <c r="AH2871" t="s">
        <v>517</v>
      </c>
      <c r="AI2871" t="s">
        <v>517</v>
      </c>
      <c r="AJ2871" t="s">
        <v>517</v>
      </c>
    </row>
    <row r="2872" spans="1:36" x14ac:dyDescent="0.25">
      <c r="A2872" s="13" t="s">
        <v>16017</v>
      </c>
      <c r="B2872" s="1">
        <v>42848</v>
      </c>
      <c r="C2872" s="2">
        <v>0.39101851851851849</v>
      </c>
      <c r="D2872" t="s">
        <v>16018</v>
      </c>
      <c r="E2872" t="s">
        <v>22</v>
      </c>
      <c r="F2872" t="s">
        <v>16019</v>
      </c>
      <c r="G2872" t="s">
        <v>16020</v>
      </c>
      <c r="H2872" t="s">
        <v>16021</v>
      </c>
      <c r="I2872" t="s">
        <v>23</v>
      </c>
      <c r="K2872">
        <v>4</v>
      </c>
      <c r="L2872">
        <v>23</v>
      </c>
      <c r="M2872">
        <v>9</v>
      </c>
      <c r="N2872">
        <v>1</v>
      </c>
      <c r="O2872" t="s">
        <v>16016</v>
      </c>
      <c r="P2872" t="s">
        <v>517</v>
      </c>
      <c r="Q2872" t="s">
        <v>517</v>
      </c>
      <c r="R2872" t="s">
        <v>517</v>
      </c>
      <c r="S2872" t="s">
        <v>517</v>
      </c>
      <c r="T2872" t="s">
        <v>517</v>
      </c>
      <c r="U2872" t="s">
        <v>517</v>
      </c>
      <c r="V2872" t="s">
        <v>517</v>
      </c>
      <c r="W2872" t="s">
        <v>589</v>
      </c>
      <c r="X2872" t="s">
        <v>590</v>
      </c>
      <c r="Y2872" t="s">
        <v>16022</v>
      </c>
      <c r="Z2872">
        <v>32845</v>
      </c>
      <c r="AA2872" t="s">
        <v>529</v>
      </c>
      <c r="AB2872">
        <v>27</v>
      </c>
      <c r="AC2872" t="s">
        <v>358</v>
      </c>
      <c r="AD2872" t="s">
        <v>488</v>
      </c>
      <c r="AF2872" t="s">
        <v>517</v>
      </c>
      <c r="AG2872" t="s">
        <v>517</v>
      </c>
      <c r="AH2872" t="s">
        <v>517</v>
      </c>
      <c r="AI2872" t="s">
        <v>517</v>
      </c>
      <c r="AJ2872" t="s">
        <v>517</v>
      </c>
    </row>
    <row r="2873" spans="1:36" x14ac:dyDescent="0.25">
      <c r="A2873" s="13" t="s">
        <v>16024</v>
      </c>
      <c r="B2873" s="1">
        <v>42848</v>
      </c>
      <c r="C2873" s="2">
        <v>0.38864583333333336</v>
      </c>
      <c r="D2873" t="s">
        <v>16025</v>
      </c>
      <c r="E2873" t="s">
        <v>22</v>
      </c>
      <c r="F2873" t="s">
        <v>16026</v>
      </c>
      <c r="G2873" s="14" t="s">
        <v>16027</v>
      </c>
      <c r="H2873" s="14" t="s">
        <v>16028</v>
      </c>
      <c r="I2873" t="s">
        <v>21</v>
      </c>
      <c r="K2873">
        <v>4</v>
      </c>
      <c r="L2873">
        <v>23</v>
      </c>
      <c r="M2873">
        <v>9</v>
      </c>
      <c r="N2873">
        <v>1</v>
      </c>
      <c r="O2873" t="s">
        <v>16023</v>
      </c>
      <c r="P2873" t="s">
        <v>517</v>
      </c>
      <c r="Q2873" t="s">
        <v>517</v>
      </c>
      <c r="R2873" t="s">
        <v>517</v>
      </c>
      <c r="S2873" t="s">
        <v>517</v>
      </c>
      <c r="T2873" t="s">
        <v>517</v>
      </c>
      <c r="U2873" t="s">
        <v>517</v>
      </c>
      <c r="V2873" t="s">
        <v>517</v>
      </c>
      <c r="W2873" t="s">
        <v>476</v>
      </c>
      <c r="X2873" t="s">
        <v>846</v>
      </c>
      <c r="Y2873" t="s">
        <v>517</v>
      </c>
      <c r="Z2873" s="1" t="s">
        <v>517</v>
      </c>
      <c r="AA2873" t="s">
        <v>1684</v>
      </c>
      <c r="AB2873" t="s">
        <v>517</v>
      </c>
      <c r="AC2873" t="s">
        <v>358</v>
      </c>
      <c r="AD2873" t="s">
        <v>517</v>
      </c>
      <c r="AF2873" t="s">
        <v>517</v>
      </c>
      <c r="AG2873" t="s">
        <v>517</v>
      </c>
      <c r="AH2873" t="s">
        <v>517</v>
      </c>
      <c r="AI2873" t="s">
        <v>517</v>
      </c>
      <c r="AJ2873" t="s">
        <v>517</v>
      </c>
    </row>
    <row r="2874" spans="1:36" x14ac:dyDescent="0.25">
      <c r="A2874" s="13" t="s">
        <v>16030</v>
      </c>
      <c r="B2874" s="1">
        <v>42848</v>
      </c>
      <c r="C2874" s="2">
        <v>0.33561342592592597</v>
      </c>
      <c r="D2874" t="s">
        <v>16031</v>
      </c>
      <c r="E2874" t="s">
        <v>22</v>
      </c>
      <c r="F2874" t="s">
        <v>16032</v>
      </c>
      <c r="G2874" s="14" t="s">
        <v>16033</v>
      </c>
      <c r="H2874" s="14" t="s">
        <v>16034</v>
      </c>
      <c r="I2874" t="s">
        <v>23</v>
      </c>
      <c r="K2874">
        <v>4</v>
      </c>
      <c r="L2874">
        <v>23</v>
      </c>
      <c r="M2874">
        <v>8</v>
      </c>
      <c r="N2874">
        <v>1</v>
      </c>
      <c r="O2874" t="s">
        <v>16029</v>
      </c>
      <c r="P2874" t="s">
        <v>517</v>
      </c>
      <c r="Q2874" t="s">
        <v>517</v>
      </c>
      <c r="R2874" t="s">
        <v>517</v>
      </c>
      <c r="S2874" t="s">
        <v>517</v>
      </c>
      <c r="T2874" t="s">
        <v>517</v>
      </c>
      <c r="U2874" t="s">
        <v>517</v>
      </c>
      <c r="V2874" t="s">
        <v>517</v>
      </c>
      <c r="W2874" t="s">
        <v>1217</v>
      </c>
      <c r="X2874" t="s">
        <v>1238</v>
      </c>
      <c r="Y2874" t="s">
        <v>517</v>
      </c>
      <c r="Z2874" s="1" t="s">
        <v>517</v>
      </c>
      <c r="AA2874" t="s">
        <v>16035</v>
      </c>
      <c r="AB2874" t="s">
        <v>517</v>
      </c>
      <c r="AC2874" t="s">
        <v>357</v>
      </c>
      <c r="AD2874" t="s">
        <v>517</v>
      </c>
      <c r="AF2874" t="s">
        <v>517</v>
      </c>
      <c r="AG2874" t="s">
        <v>517</v>
      </c>
      <c r="AH2874" t="s">
        <v>517</v>
      </c>
      <c r="AI2874" t="s">
        <v>517</v>
      </c>
      <c r="AJ2874" t="s">
        <v>517</v>
      </c>
    </row>
    <row r="2875" spans="1:36" x14ac:dyDescent="0.25">
      <c r="A2875" s="13" t="s">
        <v>16036</v>
      </c>
      <c r="B2875" s="1">
        <v>42848</v>
      </c>
      <c r="C2875" s="2">
        <v>0.17512731481481481</v>
      </c>
      <c r="D2875" t="s">
        <v>12677</v>
      </c>
      <c r="E2875" t="s">
        <v>22</v>
      </c>
      <c r="F2875" t="s">
        <v>12678</v>
      </c>
      <c r="G2875" s="14" t="s">
        <v>12679</v>
      </c>
      <c r="H2875" s="14" t="s">
        <v>16037</v>
      </c>
      <c r="I2875" t="s">
        <v>23</v>
      </c>
      <c r="K2875">
        <v>4</v>
      </c>
      <c r="L2875">
        <v>23</v>
      </c>
      <c r="M2875">
        <v>4</v>
      </c>
      <c r="N2875">
        <v>1</v>
      </c>
      <c r="O2875" t="s">
        <v>12675</v>
      </c>
      <c r="P2875" t="s">
        <v>517</v>
      </c>
      <c r="Q2875" t="s">
        <v>517</v>
      </c>
      <c r="R2875" t="s">
        <v>517</v>
      </c>
      <c r="S2875" t="s">
        <v>517</v>
      </c>
      <c r="T2875" t="s">
        <v>517</v>
      </c>
      <c r="U2875" t="s">
        <v>517</v>
      </c>
      <c r="V2875" t="s">
        <v>517</v>
      </c>
      <c r="W2875" t="s">
        <v>858</v>
      </c>
      <c r="X2875" t="s">
        <v>850</v>
      </c>
      <c r="Y2875" t="s">
        <v>12681</v>
      </c>
      <c r="Z2875" s="1">
        <v>29666</v>
      </c>
      <c r="AA2875" t="s">
        <v>546</v>
      </c>
      <c r="AB2875">
        <v>36</v>
      </c>
      <c r="AC2875" t="s">
        <v>358</v>
      </c>
      <c r="AD2875" t="s">
        <v>488</v>
      </c>
      <c r="AF2875" t="s">
        <v>517</v>
      </c>
      <c r="AG2875" t="s">
        <v>517</v>
      </c>
      <c r="AH2875" t="s">
        <v>517</v>
      </c>
      <c r="AI2875" t="s">
        <v>517</v>
      </c>
      <c r="AJ2875" t="s">
        <v>517</v>
      </c>
    </row>
    <row r="2876" spans="1:36" x14ac:dyDescent="0.25">
      <c r="A2876" s="13" t="s">
        <v>16038</v>
      </c>
      <c r="B2876" s="1">
        <v>42848</v>
      </c>
      <c r="C2876" s="2">
        <v>0.16950231481481481</v>
      </c>
      <c r="D2876" t="s">
        <v>15687</v>
      </c>
      <c r="E2876" t="s">
        <v>22</v>
      </c>
      <c r="F2876" t="s">
        <v>12691</v>
      </c>
      <c r="G2876" s="14" t="s">
        <v>12692</v>
      </c>
      <c r="H2876" s="14" t="s">
        <v>15688</v>
      </c>
      <c r="I2876" t="s">
        <v>23</v>
      </c>
      <c r="K2876">
        <v>4</v>
      </c>
      <c r="L2876">
        <v>23</v>
      </c>
      <c r="M2876">
        <v>4</v>
      </c>
      <c r="N2876">
        <v>1</v>
      </c>
      <c r="O2876" t="s">
        <v>12688</v>
      </c>
      <c r="P2876" t="s">
        <v>517</v>
      </c>
      <c r="Q2876" t="s">
        <v>517</v>
      </c>
      <c r="R2876" t="s">
        <v>517</v>
      </c>
      <c r="S2876" t="s">
        <v>517</v>
      </c>
      <c r="T2876" t="s">
        <v>517</v>
      </c>
      <c r="U2876" t="s">
        <v>517</v>
      </c>
      <c r="V2876" t="s">
        <v>517</v>
      </c>
      <c r="W2876" t="s">
        <v>526</v>
      </c>
      <c r="X2876" t="s">
        <v>527</v>
      </c>
      <c r="Y2876" t="s">
        <v>12694</v>
      </c>
      <c r="Z2876" s="1">
        <v>35511</v>
      </c>
      <c r="AA2876" t="s">
        <v>674</v>
      </c>
      <c r="AB2876">
        <v>20</v>
      </c>
      <c r="AC2876" t="s">
        <v>358</v>
      </c>
      <c r="AD2876" t="s">
        <v>493</v>
      </c>
      <c r="AF2876" t="s">
        <v>517</v>
      </c>
      <c r="AG2876" t="s">
        <v>517</v>
      </c>
      <c r="AH2876" t="s">
        <v>517</v>
      </c>
      <c r="AI2876" t="s">
        <v>517</v>
      </c>
      <c r="AJ2876" t="s">
        <v>517</v>
      </c>
    </row>
    <row r="2877" spans="1:36" x14ac:dyDescent="0.25">
      <c r="A2877" s="13" t="s">
        <v>16040</v>
      </c>
      <c r="B2877" s="1">
        <v>42848</v>
      </c>
      <c r="C2877" s="2">
        <v>0.15332175925925925</v>
      </c>
      <c r="D2877" t="s">
        <v>16041</v>
      </c>
      <c r="E2877" t="s">
        <v>22</v>
      </c>
      <c r="F2877" t="s">
        <v>16042</v>
      </c>
      <c r="G2877" s="14" t="s">
        <v>16043</v>
      </c>
      <c r="H2877" s="14" t="s">
        <v>16044</v>
      </c>
      <c r="I2877" t="s">
        <v>23</v>
      </c>
      <c r="K2877">
        <v>4</v>
      </c>
      <c r="L2877">
        <v>23</v>
      </c>
      <c r="M2877">
        <v>3</v>
      </c>
      <c r="N2877">
        <v>1</v>
      </c>
      <c r="O2877" t="s">
        <v>16039</v>
      </c>
      <c r="P2877" t="s">
        <v>517</v>
      </c>
      <c r="Q2877" t="s">
        <v>517</v>
      </c>
      <c r="R2877" t="s">
        <v>517</v>
      </c>
      <c r="S2877" t="s">
        <v>517</v>
      </c>
      <c r="T2877" t="s">
        <v>517</v>
      </c>
      <c r="U2877" t="s">
        <v>517</v>
      </c>
      <c r="V2877" t="s">
        <v>517</v>
      </c>
      <c r="W2877" t="s">
        <v>537</v>
      </c>
      <c r="X2877" t="s">
        <v>15053</v>
      </c>
      <c r="Y2877" t="s">
        <v>517</v>
      </c>
      <c r="Z2877" s="1" t="s">
        <v>517</v>
      </c>
      <c r="AA2877" t="s">
        <v>8139</v>
      </c>
      <c r="AB2877" t="s">
        <v>517</v>
      </c>
      <c r="AC2877" t="s">
        <v>358</v>
      </c>
      <c r="AD2877" t="s">
        <v>517</v>
      </c>
      <c r="AF2877" t="s">
        <v>517</v>
      </c>
      <c r="AG2877" t="s">
        <v>517</v>
      </c>
      <c r="AH2877" t="s">
        <v>517</v>
      </c>
      <c r="AI2877" t="s">
        <v>517</v>
      </c>
      <c r="AJ2877" t="s">
        <v>517</v>
      </c>
    </row>
    <row r="2878" spans="1:36" x14ac:dyDescent="0.25">
      <c r="A2878" s="13" t="s">
        <v>16045</v>
      </c>
      <c r="B2878" s="1">
        <v>42848</v>
      </c>
      <c r="C2878" s="2">
        <v>2.1689814814814815E-2</v>
      </c>
      <c r="D2878" t="s">
        <v>16046</v>
      </c>
      <c r="E2878" t="s">
        <v>22</v>
      </c>
      <c r="F2878" t="s">
        <v>13380</v>
      </c>
      <c r="G2878" s="14" t="s">
        <v>13381</v>
      </c>
      <c r="H2878" s="14" t="s">
        <v>14071</v>
      </c>
      <c r="I2878" t="s">
        <v>24</v>
      </c>
      <c r="K2878">
        <v>4</v>
      </c>
      <c r="L2878">
        <v>23</v>
      </c>
      <c r="M2878">
        <v>0</v>
      </c>
      <c r="N2878">
        <v>1</v>
      </c>
      <c r="O2878" t="s">
        <v>13377</v>
      </c>
      <c r="P2878" t="s">
        <v>517</v>
      </c>
      <c r="Q2878" t="s">
        <v>517</v>
      </c>
      <c r="R2878" t="s">
        <v>517</v>
      </c>
      <c r="S2878" t="s">
        <v>517</v>
      </c>
      <c r="T2878" t="s">
        <v>517</v>
      </c>
      <c r="U2878" t="s">
        <v>517</v>
      </c>
      <c r="V2878" t="s">
        <v>517</v>
      </c>
      <c r="W2878" t="s">
        <v>537</v>
      </c>
      <c r="X2878" t="s">
        <v>527</v>
      </c>
      <c r="Y2878" t="s">
        <v>13383</v>
      </c>
      <c r="Z2878" s="1">
        <v>32049</v>
      </c>
      <c r="AA2878" t="s">
        <v>529</v>
      </c>
      <c r="AB2878">
        <v>29</v>
      </c>
      <c r="AC2878" t="s">
        <v>358</v>
      </c>
      <c r="AD2878" t="s">
        <v>482</v>
      </c>
      <c r="AF2878" t="s">
        <v>517</v>
      </c>
      <c r="AG2878" t="s">
        <v>517</v>
      </c>
      <c r="AH2878" t="s">
        <v>517</v>
      </c>
      <c r="AI2878" t="s">
        <v>517</v>
      </c>
      <c r="AJ2878" t="s">
        <v>517</v>
      </c>
    </row>
    <row r="2879" spans="1:36" x14ac:dyDescent="0.25">
      <c r="A2879" s="13" t="s">
        <v>16048</v>
      </c>
      <c r="B2879" s="1">
        <v>42849</v>
      </c>
      <c r="C2879" s="2">
        <v>0.99775462962962969</v>
      </c>
      <c r="D2879" t="s">
        <v>16049</v>
      </c>
      <c r="E2879" t="s">
        <v>22</v>
      </c>
      <c r="F2879" t="s">
        <v>16050</v>
      </c>
      <c r="G2879" s="14" t="s">
        <v>16051</v>
      </c>
      <c r="H2879" s="14" t="s">
        <v>16052</v>
      </c>
      <c r="I2879" t="s">
        <v>23</v>
      </c>
      <c r="K2879">
        <v>4</v>
      </c>
      <c r="L2879">
        <v>24</v>
      </c>
      <c r="M2879">
        <v>23</v>
      </c>
      <c r="N2879">
        <v>2</v>
      </c>
      <c r="O2879" t="s">
        <v>16047</v>
      </c>
      <c r="P2879" t="s">
        <v>517</v>
      </c>
      <c r="Q2879" t="s">
        <v>517</v>
      </c>
      <c r="R2879" t="s">
        <v>517</v>
      </c>
      <c r="S2879" t="s">
        <v>517</v>
      </c>
      <c r="T2879" t="s">
        <v>517</v>
      </c>
      <c r="U2879" t="s">
        <v>517</v>
      </c>
      <c r="V2879" t="s">
        <v>517</v>
      </c>
      <c r="W2879" t="s">
        <v>526</v>
      </c>
      <c r="X2879" t="s">
        <v>527</v>
      </c>
      <c r="Y2879" t="s">
        <v>15515</v>
      </c>
      <c r="Z2879" s="1">
        <v>35431</v>
      </c>
      <c r="AA2879" t="s">
        <v>546</v>
      </c>
      <c r="AB2879">
        <v>20</v>
      </c>
      <c r="AC2879" t="s">
        <v>358</v>
      </c>
      <c r="AD2879" t="s">
        <v>487</v>
      </c>
      <c r="AF2879" t="s">
        <v>517</v>
      </c>
      <c r="AG2879" t="s">
        <v>517</v>
      </c>
      <c r="AH2879" t="s">
        <v>517</v>
      </c>
      <c r="AI2879" t="s">
        <v>517</v>
      </c>
      <c r="AJ2879" t="s">
        <v>517</v>
      </c>
    </row>
    <row r="2880" spans="1:36" x14ac:dyDescent="0.25">
      <c r="A2880" s="13" t="s">
        <v>16053</v>
      </c>
      <c r="B2880" s="1">
        <v>42849</v>
      </c>
      <c r="C2880" s="2">
        <v>0.97001157407407401</v>
      </c>
      <c r="D2880" t="s">
        <v>15673</v>
      </c>
      <c r="E2880" t="s">
        <v>22</v>
      </c>
      <c r="F2880" t="s">
        <v>14420</v>
      </c>
      <c r="G2880" s="14" t="s">
        <v>14421</v>
      </c>
      <c r="H2880" s="14" t="s">
        <v>14422</v>
      </c>
      <c r="I2880" t="s">
        <v>23</v>
      </c>
      <c r="K2880">
        <v>4</v>
      </c>
      <c r="L2880">
        <v>24</v>
      </c>
      <c r="M2880">
        <v>23</v>
      </c>
      <c r="N2880">
        <v>2</v>
      </c>
      <c r="O2880" t="s">
        <v>14417</v>
      </c>
      <c r="P2880" t="s">
        <v>517</v>
      </c>
      <c r="Q2880" t="s">
        <v>517</v>
      </c>
      <c r="R2880" t="s">
        <v>517</v>
      </c>
      <c r="S2880" t="s">
        <v>517</v>
      </c>
      <c r="T2880" t="s">
        <v>517</v>
      </c>
      <c r="U2880" t="s">
        <v>517</v>
      </c>
      <c r="V2880" t="s">
        <v>517</v>
      </c>
      <c r="W2880" t="s">
        <v>476</v>
      </c>
      <c r="X2880" t="s">
        <v>846</v>
      </c>
      <c r="Y2880" t="s">
        <v>14423</v>
      </c>
      <c r="Z2880" s="1">
        <v>31481</v>
      </c>
      <c r="AA2880" t="s">
        <v>2111</v>
      </c>
      <c r="AB2880">
        <v>31</v>
      </c>
      <c r="AC2880" t="s">
        <v>358</v>
      </c>
      <c r="AD2880" t="s">
        <v>482</v>
      </c>
      <c r="AF2880" t="s">
        <v>517</v>
      </c>
      <c r="AG2880" t="s">
        <v>517</v>
      </c>
      <c r="AH2880" t="s">
        <v>517</v>
      </c>
      <c r="AI2880" t="s">
        <v>517</v>
      </c>
      <c r="AJ2880" t="s">
        <v>517</v>
      </c>
    </row>
    <row r="2881" spans="1:36" x14ac:dyDescent="0.25">
      <c r="A2881" s="13" t="s">
        <v>16055</v>
      </c>
      <c r="B2881" s="1">
        <v>42849</v>
      </c>
      <c r="C2881" s="2">
        <v>0.95464120370370376</v>
      </c>
      <c r="D2881" t="s">
        <v>16056</v>
      </c>
      <c r="E2881" t="s">
        <v>22</v>
      </c>
      <c r="F2881" t="s">
        <v>16057</v>
      </c>
      <c r="G2881" s="14" t="s">
        <v>16058</v>
      </c>
      <c r="H2881" s="14" t="s">
        <v>16059</v>
      </c>
      <c r="I2881" t="s">
        <v>23</v>
      </c>
      <c r="K2881">
        <v>4</v>
      </c>
      <c r="L2881">
        <v>24</v>
      </c>
      <c r="M2881">
        <v>22</v>
      </c>
      <c r="N2881">
        <v>2</v>
      </c>
      <c r="O2881" t="s">
        <v>16054</v>
      </c>
      <c r="P2881" t="s">
        <v>517</v>
      </c>
      <c r="Q2881" t="s">
        <v>517</v>
      </c>
      <c r="R2881" t="s">
        <v>517</v>
      </c>
      <c r="S2881" t="s">
        <v>517</v>
      </c>
      <c r="T2881" t="s">
        <v>517</v>
      </c>
      <c r="U2881" t="s">
        <v>517</v>
      </c>
      <c r="V2881" t="s">
        <v>517</v>
      </c>
      <c r="W2881" t="s">
        <v>12850</v>
      </c>
      <c r="X2881" t="s">
        <v>527</v>
      </c>
      <c r="Y2881" t="s">
        <v>517</v>
      </c>
      <c r="Z2881" s="1" t="s">
        <v>517</v>
      </c>
      <c r="AA2881" t="s">
        <v>13686</v>
      </c>
      <c r="AB2881" t="s">
        <v>517</v>
      </c>
      <c r="AC2881" t="s">
        <v>358</v>
      </c>
      <c r="AD2881" t="s">
        <v>517</v>
      </c>
      <c r="AF2881" t="s">
        <v>8253</v>
      </c>
      <c r="AG2881" t="s">
        <v>517</v>
      </c>
      <c r="AH2881" t="s">
        <v>517</v>
      </c>
      <c r="AI2881" t="s">
        <v>517</v>
      </c>
      <c r="AJ2881" t="s">
        <v>517</v>
      </c>
    </row>
    <row r="2882" spans="1:36" x14ac:dyDescent="0.25">
      <c r="A2882" s="13" t="s">
        <v>16060</v>
      </c>
      <c r="B2882" s="1">
        <v>42849</v>
      </c>
      <c r="C2882" s="2">
        <v>0.95429398148148137</v>
      </c>
      <c r="D2882" t="s">
        <v>16061</v>
      </c>
      <c r="E2882" t="s">
        <v>22</v>
      </c>
      <c r="F2882" t="s">
        <v>16062</v>
      </c>
      <c r="G2882" s="14" t="s">
        <v>16063</v>
      </c>
      <c r="H2882" s="14" t="s">
        <v>16064</v>
      </c>
      <c r="I2882" t="s">
        <v>24</v>
      </c>
      <c r="K2882">
        <v>4</v>
      </c>
      <c r="L2882">
        <v>24</v>
      </c>
      <c r="M2882">
        <v>22</v>
      </c>
      <c r="N2882">
        <v>2</v>
      </c>
      <c r="O2882" t="s">
        <v>517</v>
      </c>
      <c r="P2882" t="s">
        <v>517</v>
      </c>
      <c r="Q2882" t="s">
        <v>517</v>
      </c>
      <c r="R2882" t="s">
        <v>517</v>
      </c>
      <c r="S2882" t="s">
        <v>517</v>
      </c>
      <c r="T2882" t="s">
        <v>517</v>
      </c>
      <c r="U2882" t="s">
        <v>517</v>
      </c>
      <c r="V2882" t="s">
        <v>517</v>
      </c>
      <c r="W2882" t="s">
        <v>517</v>
      </c>
      <c r="X2882" t="s">
        <v>517</v>
      </c>
      <c r="Y2882" t="s">
        <v>16065</v>
      </c>
      <c r="Z2882" s="1">
        <v>29659</v>
      </c>
      <c r="AA2882" t="s">
        <v>529</v>
      </c>
      <c r="AB2882">
        <v>36</v>
      </c>
      <c r="AC2882" t="s">
        <v>358</v>
      </c>
      <c r="AD2882" t="s">
        <v>487</v>
      </c>
      <c r="AF2882" t="s">
        <v>517</v>
      </c>
      <c r="AG2882" t="s">
        <v>517</v>
      </c>
      <c r="AH2882" t="s">
        <v>517</v>
      </c>
      <c r="AI2882" t="s">
        <v>517</v>
      </c>
      <c r="AJ2882" t="s">
        <v>517</v>
      </c>
    </row>
    <row r="2883" spans="1:36" x14ac:dyDescent="0.25">
      <c r="A2883" s="13" t="s">
        <v>16066</v>
      </c>
      <c r="B2883" s="1">
        <v>42849</v>
      </c>
      <c r="C2883" s="2">
        <v>0.95327546296296306</v>
      </c>
      <c r="D2883" t="s">
        <v>16056</v>
      </c>
      <c r="E2883" t="s">
        <v>22</v>
      </c>
      <c r="F2883" t="s">
        <v>16067</v>
      </c>
      <c r="G2883" s="14" t="s">
        <v>16058</v>
      </c>
      <c r="H2883" s="14" t="s">
        <v>16059</v>
      </c>
      <c r="I2883" t="s">
        <v>23</v>
      </c>
      <c r="K2883">
        <v>4</v>
      </c>
      <c r="L2883">
        <v>24</v>
      </c>
      <c r="M2883">
        <v>22</v>
      </c>
      <c r="N2883">
        <v>2</v>
      </c>
      <c r="O2883" t="s">
        <v>16054</v>
      </c>
      <c r="P2883" t="s">
        <v>517</v>
      </c>
      <c r="Q2883" t="s">
        <v>517</v>
      </c>
      <c r="R2883" t="s">
        <v>517</v>
      </c>
      <c r="S2883" t="s">
        <v>517</v>
      </c>
      <c r="T2883" t="s">
        <v>517</v>
      </c>
      <c r="U2883" t="s">
        <v>517</v>
      </c>
      <c r="V2883" t="s">
        <v>517</v>
      </c>
      <c r="W2883" t="s">
        <v>12850</v>
      </c>
      <c r="X2883" t="s">
        <v>527</v>
      </c>
      <c r="Y2883" t="s">
        <v>517</v>
      </c>
      <c r="Z2883" s="1" t="s">
        <v>517</v>
      </c>
      <c r="AA2883" t="s">
        <v>13686</v>
      </c>
      <c r="AB2883" t="s">
        <v>517</v>
      </c>
      <c r="AC2883" t="s">
        <v>358</v>
      </c>
      <c r="AD2883" t="s">
        <v>517</v>
      </c>
      <c r="AF2883" t="s">
        <v>8253</v>
      </c>
      <c r="AG2883" t="s">
        <v>517</v>
      </c>
      <c r="AH2883" t="s">
        <v>517</v>
      </c>
      <c r="AI2883" t="s">
        <v>517</v>
      </c>
      <c r="AJ2883" t="s">
        <v>517</v>
      </c>
    </row>
    <row r="2884" spans="1:36" x14ac:dyDescent="0.25">
      <c r="A2884" s="13" t="s">
        <v>16068</v>
      </c>
      <c r="B2884" s="1">
        <v>42849</v>
      </c>
      <c r="C2884" s="2">
        <v>0.93744212962962958</v>
      </c>
      <c r="D2884" t="s">
        <v>16069</v>
      </c>
      <c r="E2884" t="s">
        <v>22</v>
      </c>
      <c r="F2884" t="s">
        <v>16070</v>
      </c>
      <c r="G2884" s="14" t="s">
        <v>16071</v>
      </c>
      <c r="H2884" s="14" t="s">
        <v>16072</v>
      </c>
      <c r="I2884" t="s">
        <v>25</v>
      </c>
      <c r="K2884">
        <v>4</v>
      </c>
      <c r="L2884">
        <v>24</v>
      </c>
      <c r="M2884">
        <v>22</v>
      </c>
      <c r="N2884">
        <v>2</v>
      </c>
      <c r="O2884" t="s">
        <v>517</v>
      </c>
      <c r="P2884" t="s">
        <v>517</v>
      </c>
      <c r="Q2884" t="s">
        <v>517</v>
      </c>
      <c r="R2884" t="s">
        <v>517</v>
      </c>
      <c r="S2884" t="s">
        <v>517</v>
      </c>
      <c r="T2884" t="s">
        <v>517</v>
      </c>
      <c r="U2884" t="s">
        <v>517</v>
      </c>
      <c r="V2884" t="s">
        <v>517</v>
      </c>
      <c r="W2884" t="s">
        <v>517</v>
      </c>
      <c r="X2884" t="s">
        <v>517</v>
      </c>
      <c r="Y2884" t="s">
        <v>16073</v>
      </c>
      <c r="Z2884" s="1">
        <v>29714</v>
      </c>
      <c r="AA2884" t="s">
        <v>2695</v>
      </c>
      <c r="AB2884">
        <v>35</v>
      </c>
      <c r="AC2884" t="s">
        <v>358</v>
      </c>
      <c r="AD2884" t="s">
        <v>485</v>
      </c>
      <c r="AF2884" t="s">
        <v>517</v>
      </c>
      <c r="AG2884" t="s">
        <v>517</v>
      </c>
      <c r="AH2884" t="s">
        <v>517</v>
      </c>
      <c r="AI2884" t="s">
        <v>517</v>
      </c>
      <c r="AJ2884" t="s">
        <v>517</v>
      </c>
    </row>
    <row r="2885" spans="1:36" x14ac:dyDescent="0.25">
      <c r="A2885" s="13" t="s">
        <v>16074</v>
      </c>
      <c r="B2885" s="1">
        <v>42849</v>
      </c>
      <c r="C2885" s="2">
        <v>0.7990046296296297</v>
      </c>
      <c r="D2885" t="s">
        <v>16075</v>
      </c>
      <c r="E2885" t="s">
        <v>22</v>
      </c>
      <c r="F2885" t="s">
        <v>16076</v>
      </c>
      <c r="G2885" s="14" t="s">
        <v>16077</v>
      </c>
      <c r="H2885" s="14" t="s">
        <v>16078</v>
      </c>
      <c r="I2885" t="s">
        <v>21</v>
      </c>
      <c r="K2885">
        <v>4</v>
      </c>
      <c r="L2885">
        <v>24</v>
      </c>
      <c r="M2885">
        <v>19</v>
      </c>
      <c r="N2885">
        <v>2</v>
      </c>
      <c r="O2885" t="s">
        <v>517</v>
      </c>
      <c r="P2885" t="s">
        <v>517</v>
      </c>
      <c r="Q2885" t="s">
        <v>517</v>
      </c>
      <c r="R2885" t="s">
        <v>517</v>
      </c>
      <c r="S2885" t="s">
        <v>517</v>
      </c>
      <c r="T2885" t="s">
        <v>517</v>
      </c>
      <c r="U2885" t="s">
        <v>517</v>
      </c>
      <c r="V2885" t="s">
        <v>517</v>
      </c>
      <c r="W2885" t="s">
        <v>517</v>
      </c>
      <c r="X2885" t="s">
        <v>517</v>
      </c>
      <c r="Y2885" t="s">
        <v>16079</v>
      </c>
      <c r="Z2885" s="1">
        <v>18881</v>
      </c>
      <c r="AA2885" t="s">
        <v>1489</v>
      </c>
      <c r="AB2885">
        <v>65</v>
      </c>
      <c r="AC2885" t="s">
        <v>358</v>
      </c>
      <c r="AD2885" t="s">
        <v>488</v>
      </c>
      <c r="AF2885" t="s">
        <v>8295</v>
      </c>
      <c r="AG2885" t="s">
        <v>8273</v>
      </c>
      <c r="AH2885" t="s">
        <v>517</v>
      </c>
      <c r="AI2885" t="s">
        <v>517</v>
      </c>
      <c r="AJ2885" t="s">
        <v>517</v>
      </c>
    </row>
    <row r="2886" spans="1:36" x14ac:dyDescent="0.25">
      <c r="A2886" s="13" t="s">
        <v>16080</v>
      </c>
      <c r="B2886" s="1">
        <v>42849</v>
      </c>
      <c r="C2886" s="2">
        <v>0.7915740740740741</v>
      </c>
      <c r="D2886" t="s">
        <v>16081</v>
      </c>
      <c r="E2886" t="s">
        <v>22</v>
      </c>
      <c r="F2886" t="s">
        <v>16076</v>
      </c>
      <c r="G2886" s="14" t="s">
        <v>16082</v>
      </c>
      <c r="H2886" s="14" t="s">
        <v>16083</v>
      </c>
      <c r="I2886" t="s">
        <v>21</v>
      </c>
      <c r="K2886">
        <v>4</v>
      </c>
      <c r="L2886">
        <v>24</v>
      </c>
      <c r="M2886">
        <v>18</v>
      </c>
      <c r="N2886">
        <v>2</v>
      </c>
      <c r="O2886" t="s">
        <v>517</v>
      </c>
      <c r="P2886" t="s">
        <v>517</v>
      </c>
      <c r="Q2886" t="s">
        <v>517</v>
      </c>
      <c r="R2886" t="s">
        <v>517</v>
      </c>
      <c r="S2886" t="s">
        <v>517</v>
      </c>
      <c r="T2886" t="s">
        <v>517</v>
      </c>
      <c r="U2886" t="s">
        <v>517</v>
      </c>
      <c r="V2886" t="s">
        <v>517</v>
      </c>
      <c r="W2886" t="s">
        <v>517</v>
      </c>
      <c r="X2886" t="s">
        <v>517</v>
      </c>
      <c r="Y2886" t="s">
        <v>11441</v>
      </c>
      <c r="Z2886" s="1">
        <v>33495</v>
      </c>
      <c r="AA2886" t="s">
        <v>8966</v>
      </c>
      <c r="AB2886">
        <v>25</v>
      </c>
      <c r="AC2886" t="s">
        <v>358</v>
      </c>
      <c r="AD2886" t="s">
        <v>488</v>
      </c>
      <c r="AF2886" t="s">
        <v>8273</v>
      </c>
      <c r="AG2886" t="s">
        <v>8295</v>
      </c>
      <c r="AH2886" t="s">
        <v>517</v>
      </c>
      <c r="AI2886" t="s">
        <v>517</v>
      </c>
      <c r="AJ2886" t="s">
        <v>517</v>
      </c>
    </row>
    <row r="2887" spans="1:36" x14ac:dyDescent="0.25">
      <c r="A2887" s="13" t="s">
        <v>16085</v>
      </c>
      <c r="B2887" s="1">
        <v>42849</v>
      </c>
      <c r="C2887" s="2">
        <v>0.78412037037037041</v>
      </c>
      <c r="D2887" t="s">
        <v>16086</v>
      </c>
      <c r="E2887" t="s">
        <v>22</v>
      </c>
      <c r="F2887" t="s">
        <v>16087</v>
      </c>
      <c r="G2887" t="s">
        <v>16088</v>
      </c>
      <c r="H2887" t="s">
        <v>16089</v>
      </c>
      <c r="I2887" t="s">
        <v>23</v>
      </c>
      <c r="K2887">
        <v>4</v>
      </c>
      <c r="L2887">
        <v>24</v>
      </c>
      <c r="M2887">
        <v>18</v>
      </c>
      <c r="N2887">
        <v>2</v>
      </c>
      <c r="O2887" t="s">
        <v>16084</v>
      </c>
      <c r="P2887" t="s">
        <v>517</v>
      </c>
      <c r="Q2887" t="s">
        <v>517</v>
      </c>
      <c r="R2887" t="s">
        <v>517</v>
      </c>
      <c r="S2887" t="s">
        <v>517</v>
      </c>
      <c r="T2887" t="s">
        <v>517</v>
      </c>
      <c r="U2887" t="s">
        <v>517</v>
      </c>
      <c r="V2887" t="s">
        <v>517</v>
      </c>
      <c r="W2887" t="s">
        <v>526</v>
      </c>
      <c r="X2887" t="s">
        <v>527</v>
      </c>
      <c r="Y2887" t="s">
        <v>2491</v>
      </c>
      <c r="Z2887">
        <v>35842</v>
      </c>
      <c r="AA2887" t="s">
        <v>546</v>
      </c>
      <c r="AB2887">
        <v>19</v>
      </c>
      <c r="AC2887" t="s">
        <v>358</v>
      </c>
      <c r="AD2887" t="s">
        <v>495</v>
      </c>
      <c r="AF2887" t="s">
        <v>517</v>
      </c>
      <c r="AG2887" t="s">
        <v>517</v>
      </c>
      <c r="AH2887" t="s">
        <v>517</v>
      </c>
      <c r="AI2887" t="s">
        <v>517</v>
      </c>
      <c r="AJ2887" t="s">
        <v>517</v>
      </c>
    </row>
    <row r="2888" spans="1:36" x14ac:dyDescent="0.25">
      <c r="A2888" s="13" t="s">
        <v>16091</v>
      </c>
      <c r="B2888" s="1">
        <v>42849</v>
      </c>
      <c r="C2888" s="2">
        <v>0.7569907407407408</v>
      </c>
      <c r="D2888" t="s">
        <v>16092</v>
      </c>
      <c r="E2888" t="s">
        <v>3965</v>
      </c>
      <c r="F2888" t="s">
        <v>16093</v>
      </c>
      <c r="G2888" s="14" t="s">
        <v>16094</v>
      </c>
      <c r="H2888" s="14" t="s">
        <v>16095</v>
      </c>
      <c r="I2888" t="s">
        <v>23</v>
      </c>
      <c r="K2888">
        <v>4</v>
      </c>
      <c r="L2888">
        <v>24</v>
      </c>
      <c r="M2888">
        <v>18</v>
      </c>
      <c r="N2888">
        <v>2</v>
      </c>
      <c r="O2888" t="s">
        <v>16090</v>
      </c>
      <c r="P2888" t="s">
        <v>517</v>
      </c>
      <c r="Q2888" t="s">
        <v>517</v>
      </c>
      <c r="R2888" t="s">
        <v>517</v>
      </c>
      <c r="S2888" t="s">
        <v>517</v>
      </c>
      <c r="T2888" t="s">
        <v>517</v>
      </c>
      <c r="U2888" t="s">
        <v>517</v>
      </c>
      <c r="V2888" t="s">
        <v>517</v>
      </c>
      <c r="W2888" t="s">
        <v>537</v>
      </c>
      <c r="X2888" t="s">
        <v>1877</v>
      </c>
      <c r="Y2888" t="s">
        <v>517</v>
      </c>
      <c r="Z2888" s="1" t="s">
        <v>517</v>
      </c>
      <c r="AA2888" t="s">
        <v>16096</v>
      </c>
      <c r="AB2888" t="s">
        <v>517</v>
      </c>
      <c r="AC2888" t="s">
        <v>358</v>
      </c>
      <c r="AD2888" t="s">
        <v>517</v>
      </c>
      <c r="AF2888" t="s">
        <v>517</v>
      </c>
      <c r="AG2888" t="s">
        <v>517</v>
      </c>
      <c r="AH2888" t="s">
        <v>517</v>
      </c>
      <c r="AI2888" t="s">
        <v>517</v>
      </c>
      <c r="AJ2888" t="s">
        <v>517</v>
      </c>
    </row>
    <row r="2889" spans="1:36" x14ac:dyDescent="0.25">
      <c r="A2889" s="13" t="s">
        <v>16097</v>
      </c>
      <c r="B2889" s="1">
        <v>42849</v>
      </c>
      <c r="C2889" s="2">
        <v>0.71826388888888892</v>
      </c>
      <c r="D2889" t="s">
        <v>13762</v>
      </c>
      <c r="E2889" t="s">
        <v>22</v>
      </c>
      <c r="F2889" t="s">
        <v>13763</v>
      </c>
      <c r="G2889" s="14" t="s">
        <v>13764</v>
      </c>
      <c r="H2889" s="14" t="s">
        <v>15351</v>
      </c>
      <c r="I2889" t="s">
        <v>23</v>
      </c>
      <c r="K2889">
        <v>4</v>
      </c>
      <c r="L2889">
        <v>24</v>
      </c>
      <c r="M2889">
        <v>17</v>
      </c>
      <c r="N2889">
        <v>2</v>
      </c>
      <c r="O2889" t="s">
        <v>13760</v>
      </c>
      <c r="P2889" t="s">
        <v>517</v>
      </c>
      <c r="Q2889" t="s">
        <v>517</v>
      </c>
      <c r="R2889" t="s">
        <v>517</v>
      </c>
      <c r="S2889" t="s">
        <v>517</v>
      </c>
      <c r="T2889" t="s">
        <v>517</v>
      </c>
      <c r="U2889" t="s">
        <v>517</v>
      </c>
      <c r="V2889" t="s">
        <v>517</v>
      </c>
      <c r="W2889" t="s">
        <v>526</v>
      </c>
      <c r="X2889" t="s">
        <v>527</v>
      </c>
      <c r="Y2889" t="s">
        <v>13766</v>
      </c>
      <c r="Z2889" s="1">
        <v>35492</v>
      </c>
      <c r="AA2889" t="s">
        <v>529</v>
      </c>
      <c r="AB2889">
        <v>20</v>
      </c>
      <c r="AC2889" t="s">
        <v>358</v>
      </c>
      <c r="AD2889" t="s">
        <v>491</v>
      </c>
      <c r="AF2889" t="s">
        <v>517</v>
      </c>
      <c r="AG2889" t="s">
        <v>517</v>
      </c>
      <c r="AH2889" t="s">
        <v>517</v>
      </c>
      <c r="AI2889" t="s">
        <v>517</v>
      </c>
      <c r="AJ2889" t="s">
        <v>517</v>
      </c>
    </row>
    <row r="2890" spans="1:36" x14ac:dyDescent="0.25">
      <c r="A2890" s="13" t="s">
        <v>16099</v>
      </c>
      <c r="B2890" s="1">
        <v>42849</v>
      </c>
      <c r="C2890" s="2">
        <v>0.67060185185185184</v>
      </c>
      <c r="D2890" t="s">
        <v>14196</v>
      </c>
      <c r="E2890" t="s">
        <v>22</v>
      </c>
      <c r="F2890" t="s">
        <v>14197</v>
      </c>
      <c r="G2890" s="14" t="s">
        <v>14198</v>
      </c>
      <c r="H2890" s="14" t="s">
        <v>16100</v>
      </c>
      <c r="I2890" t="s">
        <v>23</v>
      </c>
      <c r="K2890">
        <v>4</v>
      </c>
      <c r="L2890">
        <v>24</v>
      </c>
      <c r="M2890">
        <v>16</v>
      </c>
      <c r="N2890">
        <v>2</v>
      </c>
      <c r="O2890" t="s">
        <v>16098</v>
      </c>
      <c r="P2890" t="s">
        <v>517</v>
      </c>
      <c r="Q2890" t="s">
        <v>517</v>
      </c>
      <c r="R2890" t="s">
        <v>517</v>
      </c>
      <c r="S2890" t="s">
        <v>517</v>
      </c>
      <c r="T2890" t="s">
        <v>517</v>
      </c>
      <c r="U2890" t="s">
        <v>517</v>
      </c>
      <c r="V2890" t="s">
        <v>517</v>
      </c>
      <c r="W2890" t="s">
        <v>589</v>
      </c>
      <c r="X2890" t="s">
        <v>590</v>
      </c>
      <c r="Y2890" t="s">
        <v>14200</v>
      </c>
      <c r="Z2890" s="1">
        <v>33482</v>
      </c>
      <c r="AA2890" t="s">
        <v>13480</v>
      </c>
      <c r="AB2890">
        <v>25</v>
      </c>
      <c r="AC2890" t="s">
        <v>357</v>
      </c>
      <c r="AD2890" t="s">
        <v>491</v>
      </c>
      <c r="AF2890" t="s">
        <v>8282</v>
      </c>
      <c r="AG2890" t="s">
        <v>517</v>
      </c>
      <c r="AH2890" t="s">
        <v>517</v>
      </c>
      <c r="AI2890" t="s">
        <v>517</v>
      </c>
      <c r="AJ2890" t="s">
        <v>517</v>
      </c>
    </row>
    <row r="2891" spans="1:36" x14ac:dyDescent="0.25">
      <c r="A2891" s="13" t="s">
        <v>16102</v>
      </c>
      <c r="B2891" s="1">
        <v>42849</v>
      </c>
      <c r="C2891" s="2">
        <v>0.63550925925925927</v>
      </c>
      <c r="D2891" t="s">
        <v>16103</v>
      </c>
      <c r="E2891" t="s">
        <v>22</v>
      </c>
      <c r="F2891" t="s">
        <v>16104</v>
      </c>
      <c r="G2891" t="s">
        <v>16105</v>
      </c>
      <c r="H2891" t="s">
        <v>16106</v>
      </c>
      <c r="I2891" t="s">
        <v>23</v>
      </c>
      <c r="K2891">
        <v>4</v>
      </c>
      <c r="L2891">
        <v>24</v>
      </c>
      <c r="M2891">
        <v>15</v>
      </c>
      <c r="N2891">
        <v>2</v>
      </c>
      <c r="O2891" t="s">
        <v>16101</v>
      </c>
      <c r="P2891" t="s">
        <v>517</v>
      </c>
      <c r="Q2891" t="s">
        <v>517</v>
      </c>
      <c r="R2891" t="s">
        <v>517</v>
      </c>
      <c r="S2891" t="s">
        <v>517</v>
      </c>
      <c r="T2891" t="s">
        <v>517</v>
      </c>
      <c r="U2891" t="s">
        <v>517</v>
      </c>
      <c r="V2891" t="s">
        <v>517</v>
      </c>
      <c r="W2891" t="s">
        <v>476</v>
      </c>
      <c r="X2891" t="s">
        <v>846</v>
      </c>
      <c r="Y2891" t="s">
        <v>16107</v>
      </c>
      <c r="Z2891">
        <v>25086</v>
      </c>
      <c r="AA2891" t="s">
        <v>16108</v>
      </c>
      <c r="AB2891">
        <v>48</v>
      </c>
      <c r="AC2891" t="s">
        <v>358</v>
      </c>
      <c r="AD2891" t="s">
        <v>495</v>
      </c>
      <c r="AF2891" t="s">
        <v>517</v>
      </c>
      <c r="AG2891" t="s">
        <v>517</v>
      </c>
      <c r="AH2891" t="s">
        <v>517</v>
      </c>
      <c r="AI2891" t="s">
        <v>517</v>
      </c>
      <c r="AJ2891" t="s">
        <v>517</v>
      </c>
    </row>
    <row r="2892" spans="1:36" x14ac:dyDescent="0.25">
      <c r="A2892" s="13" t="s">
        <v>16109</v>
      </c>
      <c r="B2892" s="1">
        <v>42849</v>
      </c>
      <c r="C2892" s="2">
        <v>0.63365740740740739</v>
      </c>
      <c r="D2892" t="s">
        <v>16110</v>
      </c>
      <c r="E2892" t="s">
        <v>22</v>
      </c>
      <c r="F2892" t="s">
        <v>16111</v>
      </c>
      <c r="G2892" s="14" t="s">
        <v>16112</v>
      </c>
      <c r="H2892" s="14" t="s">
        <v>16113</v>
      </c>
      <c r="I2892" t="s">
        <v>21</v>
      </c>
      <c r="K2892">
        <v>4</v>
      </c>
      <c r="L2892">
        <v>24</v>
      </c>
      <c r="M2892">
        <v>15</v>
      </c>
      <c r="N2892">
        <v>2</v>
      </c>
      <c r="O2892" t="s">
        <v>517</v>
      </c>
      <c r="P2892" t="s">
        <v>517</v>
      </c>
      <c r="Q2892" t="s">
        <v>517</v>
      </c>
      <c r="R2892" t="s">
        <v>517</v>
      </c>
      <c r="S2892" t="s">
        <v>517</v>
      </c>
      <c r="T2892" t="s">
        <v>517</v>
      </c>
      <c r="U2892" t="s">
        <v>517</v>
      </c>
      <c r="V2892" t="s">
        <v>517</v>
      </c>
      <c r="W2892" t="s">
        <v>517</v>
      </c>
      <c r="X2892" t="s">
        <v>517</v>
      </c>
      <c r="Y2892" t="s">
        <v>16114</v>
      </c>
      <c r="Z2892" s="1">
        <v>18335</v>
      </c>
      <c r="AA2892" t="s">
        <v>4231</v>
      </c>
      <c r="AB2892">
        <v>67</v>
      </c>
      <c r="AC2892" t="s">
        <v>358</v>
      </c>
      <c r="AD2892" t="s">
        <v>482</v>
      </c>
      <c r="AF2892" t="s">
        <v>8266</v>
      </c>
      <c r="AG2892" t="s">
        <v>8259</v>
      </c>
      <c r="AH2892" t="s">
        <v>8304</v>
      </c>
      <c r="AI2892" t="s">
        <v>8313</v>
      </c>
      <c r="AJ2892" t="s">
        <v>517</v>
      </c>
    </row>
    <row r="2893" spans="1:36" x14ac:dyDescent="0.25">
      <c r="A2893" s="13" t="s">
        <v>16116</v>
      </c>
      <c r="B2893" s="1">
        <v>42849</v>
      </c>
      <c r="C2893" s="2">
        <v>0.63221064814814809</v>
      </c>
      <c r="D2893" t="s">
        <v>16117</v>
      </c>
      <c r="E2893" t="s">
        <v>22</v>
      </c>
      <c r="F2893" t="s">
        <v>16118</v>
      </c>
      <c r="G2893" s="14" t="s">
        <v>16119</v>
      </c>
      <c r="H2893" s="14" t="s">
        <v>16120</v>
      </c>
      <c r="I2893" t="s">
        <v>23</v>
      </c>
      <c r="K2893">
        <v>4</v>
      </c>
      <c r="L2893">
        <v>24</v>
      </c>
      <c r="M2893">
        <v>15</v>
      </c>
      <c r="N2893">
        <v>2</v>
      </c>
      <c r="O2893" t="s">
        <v>16115</v>
      </c>
      <c r="P2893" t="s">
        <v>517</v>
      </c>
      <c r="Q2893" t="s">
        <v>517</v>
      </c>
      <c r="R2893" t="s">
        <v>517</v>
      </c>
      <c r="S2893" t="s">
        <v>517</v>
      </c>
      <c r="T2893" t="s">
        <v>517</v>
      </c>
      <c r="U2893" t="s">
        <v>517</v>
      </c>
      <c r="V2893" t="s">
        <v>517</v>
      </c>
      <c r="W2893" t="s">
        <v>589</v>
      </c>
      <c r="X2893" t="s">
        <v>590</v>
      </c>
      <c r="Y2893" t="s">
        <v>517</v>
      </c>
      <c r="Z2893" s="1" t="s">
        <v>517</v>
      </c>
      <c r="AA2893" t="s">
        <v>16121</v>
      </c>
      <c r="AB2893" t="s">
        <v>517</v>
      </c>
      <c r="AC2893" t="s">
        <v>358</v>
      </c>
      <c r="AD2893" t="s">
        <v>517</v>
      </c>
      <c r="AF2893" t="s">
        <v>517</v>
      </c>
      <c r="AG2893" t="s">
        <v>517</v>
      </c>
      <c r="AH2893" t="s">
        <v>517</v>
      </c>
      <c r="AI2893" t="s">
        <v>517</v>
      </c>
      <c r="AJ2893" t="s">
        <v>517</v>
      </c>
    </row>
    <row r="2894" spans="1:36" x14ac:dyDescent="0.25">
      <c r="A2894" s="13" t="s">
        <v>16123</v>
      </c>
      <c r="B2894" s="1">
        <v>42849</v>
      </c>
      <c r="C2894" s="2">
        <v>0.61681712962962965</v>
      </c>
      <c r="D2894" t="s">
        <v>16124</v>
      </c>
      <c r="E2894" t="s">
        <v>287</v>
      </c>
      <c r="F2894" t="s">
        <v>16125</v>
      </c>
      <c r="G2894" s="14" t="s">
        <v>16126</v>
      </c>
      <c r="H2894" s="14" t="s">
        <v>16127</v>
      </c>
      <c r="I2894" t="s">
        <v>23</v>
      </c>
      <c r="K2894">
        <v>4</v>
      </c>
      <c r="L2894">
        <v>24</v>
      </c>
      <c r="M2894">
        <v>14</v>
      </c>
      <c r="N2894">
        <v>2</v>
      </c>
      <c r="O2894" t="s">
        <v>16122</v>
      </c>
      <c r="P2894" t="s">
        <v>517</v>
      </c>
      <c r="Q2894" t="s">
        <v>517</v>
      </c>
      <c r="R2894" t="s">
        <v>517</v>
      </c>
      <c r="S2894" t="s">
        <v>517</v>
      </c>
      <c r="T2894" t="s">
        <v>517</v>
      </c>
      <c r="U2894" t="s">
        <v>517</v>
      </c>
      <c r="V2894" t="s">
        <v>517</v>
      </c>
      <c r="W2894" t="s">
        <v>1217</v>
      </c>
      <c r="X2894" t="s">
        <v>590</v>
      </c>
      <c r="Y2894" t="s">
        <v>517</v>
      </c>
      <c r="Z2894" s="1" t="s">
        <v>517</v>
      </c>
      <c r="AA2894" t="s">
        <v>16124</v>
      </c>
      <c r="AB2894" t="s">
        <v>517</v>
      </c>
      <c r="AC2894" t="s">
        <v>358</v>
      </c>
      <c r="AD2894" t="s">
        <v>517</v>
      </c>
      <c r="AF2894" t="s">
        <v>517</v>
      </c>
      <c r="AG2894" t="s">
        <v>517</v>
      </c>
      <c r="AH2894" t="s">
        <v>517</v>
      </c>
      <c r="AI2894" t="s">
        <v>517</v>
      </c>
      <c r="AJ2894" t="s">
        <v>517</v>
      </c>
    </row>
    <row r="2895" spans="1:36" x14ac:dyDescent="0.25">
      <c r="A2895" s="13" t="s">
        <v>16128</v>
      </c>
      <c r="B2895" s="1">
        <v>42849</v>
      </c>
      <c r="C2895" s="2">
        <v>0.61401620370370369</v>
      </c>
      <c r="D2895" t="s">
        <v>16129</v>
      </c>
      <c r="E2895" t="s">
        <v>22</v>
      </c>
      <c r="F2895" t="s">
        <v>16130</v>
      </c>
      <c r="G2895" s="14" t="s">
        <v>16131</v>
      </c>
      <c r="H2895" s="14" t="s">
        <v>16132</v>
      </c>
      <c r="I2895" t="s">
        <v>24</v>
      </c>
      <c r="K2895">
        <v>4</v>
      </c>
      <c r="L2895">
        <v>24</v>
      </c>
      <c r="M2895">
        <v>14</v>
      </c>
      <c r="N2895">
        <v>2</v>
      </c>
      <c r="O2895" t="s">
        <v>517</v>
      </c>
      <c r="P2895" t="s">
        <v>517</v>
      </c>
      <c r="Q2895" t="s">
        <v>517</v>
      </c>
      <c r="R2895" t="s">
        <v>517</v>
      </c>
      <c r="S2895" t="s">
        <v>517</v>
      </c>
      <c r="T2895" t="s">
        <v>517</v>
      </c>
      <c r="U2895" t="s">
        <v>517</v>
      </c>
      <c r="V2895" t="s">
        <v>517</v>
      </c>
      <c r="W2895" t="s">
        <v>517</v>
      </c>
      <c r="X2895" t="s">
        <v>517</v>
      </c>
      <c r="Y2895" t="s">
        <v>14241</v>
      </c>
      <c r="Z2895" s="1">
        <v>28281</v>
      </c>
      <c r="AA2895" t="s">
        <v>2731</v>
      </c>
      <c r="AB2895">
        <v>39</v>
      </c>
      <c r="AC2895" t="s">
        <v>358</v>
      </c>
      <c r="AD2895" t="s">
        <v>482</v>
      </c>
      <c r="AF2895" t="s">
        <v>517</v>
      </c>
      <c r="AG2895" t="s">
        <v>517</v>
      </c>
      <c r="AH2895" t="s">
        <v>517</v>
      </c>
      <c r="AI2895" t="s">
        <v>517</v>
      </c>
      <c r="AJ2895" t="s">
        <v>517</v>
      </c>
    </row>
    <row r="2896" spans="1:36" x14ac:dyDescent="0.25">
      <c r="A2896" s="13" t="s">
        <v>16134</v>
      </c>
      <c r="B2896" s="1">
        <v>42849</v>
      </c>
      <c r="C2896" s="2">
        <v>0.58171296296296293</v>
      </c>
      <c r="D2896" t="s">
        <v>16135</v>
      </c>
      <c r="E2896" t="s">
        <v>22</v>
      </c>
      <c r="F2896" t="s">
        <v>16136</v>
      </c>
      <c r="G2896" s="14" t="s">
        <v>16137</v>
      </c>
      <c r="H2896" s="14" t="s">
        <v>16138</v>
      </c>
      <c r="I2896" t="s">
        <v>25</v>
      </c>
      <c r="K2896">
        <v>4</v>
      </c>
      <c r="L2896">
        <v>24</v>
      </c>
      <c r="M2896">
        <v>13</v>
      </c>
      <c r="N2896">
        <v>2</v>
      </c>
      <c r="O2896" t="s">
        <v>16133</v>
      </c>
      <c r="P2896" t="s">
        <v>517</v>
      </c>
      <c r="Q2896" t="s">
        <v>517</v>
      </c>
      <c r="R2896" t="s">
        <v>517</v>
      </c>
      <c r="S2896" t="s">
        <v>517</v>
      </c>
      <c r="T2896" t="s">
        <v>517</v>
      </c>
      <c r="U2896" t="s">
        <v>517</v>
      </c>
      <c r="V2896" t="s">
        <v>517</v>
      </c>
      <c r="W2896" t="s">
        <v>579</v>
      </c>
      <c r="X2896" t="s">
        <v>477</v>
      </c>
      <c r="Y2896" t="s">
        <v>517</v>
      </c>
      <c r="Z2896" s="1" t="s">
        <v>517</v>
      </c>
      <c r="AA2896" t="s">
        <v>16135</v>
      </c>
      <c r="AB2896" t="s">
        <v>517</v>
      </c>
      <c r="AC2896" t="s">
        <v>358</v>
      </c>
      <c r="AD2896" t="s">
        <v>517</v>
      </c>
      <c r="AF2896" t="s">
        <v>8313</v>
      </c>
      <c r="AG2896" t="s">
        <v>517</v>
      </c>
      <c r="AH2896" t="s">
        <v>517</v>
      </c>
      <c r="AI2896" t="s">
        <v>517</v>
      </c>
      <c r="AJ2896" t="s">
        <v>517</v>
      </c>
    </row>
    <row r="2897" spans="1:36" x14ac:dyDescent="0.25">
      <c r="A2897" s="13" t="s">
        <v>16139</v>
      </c>
      <c r="B2897" s="1">
        <v>42849</v>
      </c>
      <c r="C2897" s="2">
        <v>0.58108796296296295</v>
      </c>
      <c r="D2897" t="s">
        <v>16135</v>
      </c>
      <c r="E2897" t="s">
        <v>22</v>
      </c>
      <c r="F2897" t="s">
        <v>16136</v>
      </c>
      <c r="G2897" s="14" t="s">
        <v>16137</v>
      </c>
      <c r="H2897" s="14" t="s">
        <v>16138</v>
      </c>
      <c r="I2897" t="s">
        <v>23</v>
      </c>
      <c r="K2897">
        <v>4</v>
      </c>
      <c r="L2897">
        <v>24</v>
      </c>
      <c r="M2897">
        <v>13</v>
      </c>
      <c r="N2897">
        <v>2</v>
      </c>
      <c r="O2897" t="s">
        <v>16133</v>
      </c>
      <c r="P2897" t="s">
        <v>517</v>
      </c>
      <c r="Q2897" t="s">
        <v>517</v>
      </c>
      <c r="R2897" t="s">
        <v>517</v>
      </c>
      <c r="S2897" t="s">
        <v>517</v>
      </c>
      <c r="T2897" t="s">
        <v>517</v>
      </c>
      <c r="U2897" t="s">
        <v>517</v>
      </c>
      <c r="V2897" t="s">
        <v>517</v>
      </c>
      <c r="W2897" t="s">
        <v>579</v>
      </c>
      <c r="X2897" t="s">
        <v>477</v>
      </c>
      <c r="Y2897" t="s">
        <v>517</v>
      </c>
      <c r="Z2897" s="1" t="s">
        <v>517</v>
      </c>
      <c r="AA2897" t="s">
        <v>16135</v>
      </c>
      <c r="AB2897" t="s">
        <v>517</v>
      </c>
      <c r="AC2897" t="s">
        <v>358</v>
      </c>
      <c r="AD2897" t="s">
        <v>517</v>
      </c>
      <c r="AF2897" t="s">
        <v>8313</v>
      </c>
      <c r="AG2897" t="s">
        <v>517</v>
      </c>
      <c r="AH2897" t="s">
        <v>517</v>
      </c>
      <c r="AI2897" t="s">
        <v>517</v>
      </c>
      <c r="AJ2897" t="s">
        <v>517</v>
      </c>
    </row>
    <row r="2898" spans="1:36" x14ac:dyDescent="0.25">
      <c r="A2898" s="13" t="s">
        <v>16140</v>
      </c>
      <c r="B2898" s="1">
        <v>42849</v>
      </c>
      <c r="C2898" s="2">
        <v>0.57505787037037037</v>
      </c>
      <c r="D2898" t="s">
        <v>16141</v>
      </c>
      <c r="E2898" t="s">
        <v>22</v>
      </c>
      <c r="F2898" t="s">
        <v>16011</v>
      </c>
      <c r="G2898" s="14" t="s">
        <v>16015</v>
      </c>
      <c r="H2898" s="14" t="s">
        <v>16013</v>
      </c>
      <c r="I2898" t="s">
        <v>23</v>
      </c>
      <c r="K2898">
        <v>4</v>
      </c>
      <c r="L2898">
        <v>24</v>
      </c>
      <c r="M2898">
        <v>13</v>
      </c>
      <c r="N2898">
        <v>2</v>
      </c>
      <c r="O2898" t="s">
        <v>16008</v>
      </c>
      <c r="P2898" t="s">
        <v>517</v>
      </c>
      <c r="Q2898" t="s">
        <v>517</v>
      </c>
      <c r="R2898" t="s">
        <v>517</v>
      </c>
      <c r="S2898" t="s">
        <v>517</v>
      </c>
      <c r="T2898" t="s">
        <v>517</v>
      </c>
      <c r="U2898" t="s">
        <v>517</v>
      </c>
      <c r="V2898" t="s">
        <v>517</v>
      </c>
      <c r="W2898" t="s">
        <v>589</v>
      </c>
      <c r="X2898" t="s">
        <v>590</v>
      </c>
      <c r="Y2898" t="s">
        <v>517</v>
      </c>
      <c r="Z2898" s="1" t="s">
        <v>517</v>
      </c>
      <c r="AA2898" t="s">
        <v>6859</v>
      </c>
      <c r="AB2898" t="s">
        <v>517</v>
      </c>
      <c r="AC2898" t="s">
        <v>358</v>
      </c>
      <c r="AD2898" t="s">
        <v>517</v>
      </c>
      <c r="AF2898" t="s">
        <v>517</v>
      </c>
      <c r="AG2898" t="s">
        <v>517</v>
      </c>
      <c r="AH2898" t="s">
        <v>517</v>
      </c>
      <c r="AI2898" t="s">
        <v>517</v>
      </c>
      <c r="AJ2898" t="s">
        <v>517</v>
      </c>
    </row>
    <row r="2899" spans="1:36" x14ac:dyDescent="0.25">
      <c r="A2899" s="13" t="s">
        <v>16143</v>
      </c>
      <c r="B2899" s="1">
        <v>42849</v>
      </c>
      <c r="C2899" s="2">
        <v>0.57336805555555559</v>
      </c>
      <c r="D2899" t="s">
        <v>2145</v>
      </c>
      <c r="E2899" t="s">
        <v>22</v>
      </c>
      <c r="F2899" t="s">
        <v>16144</v>
      </c>
      <c r="G2899" s="14" t="s">
        <v>16145</v>
      </c>
      <c r="H2899" s="14" t="s">
        <v>16146</v>
      </c>
      <c r="I2899" t="s">
        <v>23</v>
      </c>
      <c r="K2899">
        <v>4</v>
      </c>
      <c r="L2899">
        <v>24</v>
      </c>
      <c r="M2899">
        <v>13</v>
      </c>
      <c r="N2899">
        <v>2</v>
      </c>
      <c r="O2899" t="s">
        <v>16142</v>
      </c>
      <c r="P2899" t="s">
        <v>517</v>
      </c>
      <c r="Q2899" t="s">
        <v>517</v>
      </c>
      <c r="R2899" t="s">
        <v>517</v>
      </c>
      <c r="S2899" t="s">
        <v>517</v>
      </c>
      <c r="T2899" t="s">
        <v>517</v>
      </c>
      <c r="U2899" t="s">
        <v>517</v>
      </c>
      <c r="V2899" t="s">
        <v>517</v>
      </c>
      <c r="W2899" t="s">
        <v>589</v>
      </c>
      <c r="X2899" t="s">
        <v>590</v>
      </c>
      <c r="Y2899" t="s">
        <v>517</v>
      </c>
      <c r="Z2899" s="1" t="s">
        <v>517</v>
      </c>
      <c r="AA2899" t="s">
        <v>2145</v>
      </c>
      <c r="AB2899" t="s">
        <v>517</v>
      </c>
      <c r="AC2899" t="s">
        <v>358</v>
      </c>
      <c r="AD2899" t="s">
        <v>517</v>
      </c>
      <c r="AF2899" t="s">
        <v>8313</v>
      </c>
      <c r="AG2899" t="s">
        <v>8306</v>
      </c>
      <c r="AH2899" t="s">
        <v>8282</v>
      </c>
      <c r="AI2899" t="s">
        <v>517</v>
      </c>
      <c r="AJ2899" t="s">
        <v>517</v>
      </c>
    </row>
    <row r="2900" spans="1:36" x14ac:dyDescent="0.25">
      <c r="A2900" s="13" t="s">
        <v>16148</v>
      </c>
      <c r="B2900" s="1">
        <v>42849</v>
      </c>
      <c r="C2900" s="2">
        <v>0.55644675925925924</v>
      </c>
      <c r="D2900" t="s">
        <v>16149</v>
      </c>
      <c r="E2900" t="s">
        <v>293</v>
      </c>
      <c r="F2900" t="s">
        <v>16150</v>
      </c>
      <c r="G2900" s="14" t="s">
        <v>16151</v>
      </c>
      <c r="H2900" s="14" t="s">
        <v>16152</v>
      </c>
      <c r="I2900" t="s">
        <v>23</v>
      </c>
      <c r="K2900">
        <v>4</v>
      </c>
      <c r="L2900">
        <v>24</v>
      </c>
      <c r="M2900">
        <v>13</v>
      </c>
      <c r="N2900">
        <v>2</v>
      </c>
      <c r="O2900" t="s">
        <v>16147</v>
      </c>
      <c r="P2900" t="s">
        <v>517</v>
      </c>
      <c r="Q2900" t="s">
        <v>517</v>
      </c>
      <c r="R2900" t="s">
        <v>517</v>
      </c>
      <c r="S2900" t="s">
        <v>517</v>
      </c>
      <c r="T2900" t="s">
        <v>517</v>
      </c>
      <c r="U2900" t="s">
        <v>517</v>
      </c>
      <c r="V2900" t="s">
        <v>517</v>
      </c>
      <c r="W2900" t="s">
        <v>589</v>
      </c>
      <c r="X2900" t="s">
        <v>590</v>
      </c>
      <c r="Y2900" t="s">
        <v>517</v>
      </c>
      <c r="Z2900" s="1" t="s">
        <v>517</v>
      </c>
      <c r="AA2900" t="s">
        <v>529</v>
      </c>
      <c r="AB2900" t="s">
        <v>517</v>
      </c>
      <c r="AC2900" t="s">
        <v>358</v>
      </c>
      <c r="AD2900" t="s">
        <v>517</v>
      </c>
      <c r="AF2900" t="s">
        <v>517</v>
      </c>
      <c r="AG2900" t="s">
        <v>517</v>
      </c>
      <c r="AH2900" t="s">
        <v>517</v>
      </c>
      <c r="AI2900" t="s">
        <v>517</v>
      </c>
      <c r="AJ2900" t="s">
        <v>517</v>
      </c>
    </row>
    <row r="2901" spans="1:36" x14ac:dyDescent="0.25">
      <c r="A2901" s="13" t="s">
        <v>16154</v>
      </c>
      <c r="B2901" s="1">
        <v>42849</v>
      </c>
      <c r="C2901" s="2">
        <v>0.54937500000000006</v>
      </c>
      <c r="D2901" t="s">
        <v>16155</v>
      </c>
      <c r="E2901" t="s">
        <v>22</v>
      </c>
      <c r="F2901" t="s">
        <v>16156</v>
      </c>
      <c r="G2901" s="14" t="s">
        <v>16157</v>
      </c>
      <c r="H2901" s="14" t="s">
        <v>16158</v>
      </c>
      <c r="I2901" t="s">
        <v>23</v>
      </c>
      <c r="K2901">
        <v>4</v>
      </c>
      <c r="L2901">
        <v>24</v>
      </c>
      <c r="M2901">
        <v>13</v>
      </c>
      <c r="N2901">
        <v>2</v>
      </c>
      <c r="O2901" t="s">
        <v>16153</v>
      </c>
      <c r="P2901" t="s">
        <v>517</v>
      </c>
      <c r="Q2901" t="s">
        <v>517</v>
      </c>
      <c r="R2901" t="s">
        <v>517</v>
      </c>
      <c r="S2901" t="s">
        <v>517</v>
      </c>
      <c r="T2901" t="s">
        <v>517</v>
      </c>
      <c r="U2901" t="s">
        <v>517</v>
      </c>
      <c r="V2901" t="s">
        <v>517</v>
      </c>
      <c r="W2901" t="s">
        <v>589</v>
      </c>
      <c r="X2901" t="s">
        <v>590</v>
      </c>
      <c r="Y2901" t="s">
        <v>16159</v>
      </c>
      <c r="Z2901" s="1">
        <v>30000</v>
      </c>
      <c r="AA2901" t="s">
        <v>529</v>
      </c>
      <c r="AB2901">
        <v>35</v>
      </c>
      <c r="AC2901" t="s">
        <v>358</v>
      </c>
      <c r="AD2901" t="s">
        <v>484</v>
      </c>
      <c r="AF2901" t="s">
        <v>517</v>
      </c>
      <c r="AG2901" t="s">
        <v>517</v>
      </c>
      <c r="AH2901" t="s">
        <v>517</v>
      </c>
      <c r="AI2901" t="s">
        <v>517</v>
      </c>
      <c r="AJ2901" t="s">
        <v>517</v>
      </c>
    </row>
    <row r="2902" spans="1:36" x14ac:dyDescent="0.25">
      <c r="A2902" s="13" t="s">
        <v>16160</v>
      </c>
      <c r="B2902" s="1">
        <v>42849</v>
      </c>
      <c r="C2902" s="2">
        <v>0.54174768518518512</v>
      </c>
      <c r="D2902" t="s">
        <v>16161</v>
      </c>
      <c r="E2902" t="s">
        <v>13516</v>
      </c>
      <c r="F2902" t="s">
        <v>15252</v>
      </c>
      <c r="G2902" s="14" t="s">
        <v>16162</v>
      </c>
      <c r="H2902" s="14" t="s">
        <v>16163</v>
      </c>
      <c r="I2902" t="s">
        <v>23</v>
      </c>
      <c r="K2902">
        <v>4</v>
      </c>
      <c r="L2902">
        <v>24</v>
      </c>
      <c r="M2902">
        <v>13</v>
      </c>
      <c r="N2902">
        <v>2</v>
      </c>
      <c r="O2902" t="s">
        <v>15249</v>
      </c>
      <c r="P2902" t="s">
        <v>517</v>
      </c>
      <c r="Q2902" t="s">
        <v>517</v>
      </c>
      <c r="R2902" t="s">
        <v>517</v>
      </c>
      <c r="S2902" t="s">
        <v>517</v>
      </c>
      <c r="T2902" t="s">
        <v>517</v>
      </c>
      <c r="U2902" t="s">
        <v>517</v>
      </c>
      <c r="V2902" t="s">
        <v>517</v>
      </c>
      <c r="W2902" t="s">
        <v>1939</v>
      </c>
      <c r="X2902" t="s">
        <v>579</v>
      </c>
      <c r="Y2902" t="s">
        <v>517</v>
      </c>
      <c r="Z2902" s="1" t="s">
        <v>517</v>
      </c>
      <c r="AA2902" t="s">
        <v>16161</v>
      </c>
      <c r="AB2902" t="s">
        <v>517</v>
      </c>
      <c r="AC2902" t="s">
        <v>777</v>
      </c>
      <c r="AD2902" t="s">
        <v>517</v>
      </c>
      <c r="AF2902" t="s">
        <v>517</v>
      </c>
      <c r="AG2902" t="s">
        <v>517</v>
      </c>
      <c r="AH2902" t="s">
        <v>517</v>
      </c>
      <c r="AI2902" t="s">
        <v>517</v>
      </c>
      <c r="AJ2902" t="s">
        <v>517</v>
      </c>
    </row>
    <row r="2903" spans="1:36" x14ac:dyDescent="0.25">
      <c r="A2903" s="13" t="s">
        <v>16164</v>
      </c>
      <c r="B2903" s="1">
        <v>42849</v>
      </c>
      <c r="C2903" s="2">
        <v>0.52047453703703705</v>
      </c>
      <c r="D2903" t="s">
        <v>16165</v>
      </c>
      <c r="E2903" t="s">
        <v>22</v>
      </c>
      <c r="F2903" t="s">
        <v>15654</v>
      </c>
      <c r="G2903" t="s">
        <v>16166</v>
      </c>
      <c r="H2903" t="s">
        <v>16167</v>
      </c>
      <c r="I2903" t="s">
        <v>21</v>
      </c>
      <c r="K2903">
        <v>4</v>
      </c>
      <c r="L2903">
        <v>24</v>
      </c>
      <c r="M2903">
        <v>12</v>
      </c>
      <c r="N2903">
        <v>2</v>
      </c>
      <c r="O2903" t="s">
        <v>15651</v>
      </c>
      <c r="P2903" t="s">
        <v>517</v>
      </c>
      <c r="Q2903" t="s">
        <v>517</v>
      </c>
      <c r="R2903" t="s">
        <v>517</v>
      </c>
      <c r="S2903" t="s">
        <v>517</v>
      </c>
      <c r="T2903" t="s">
        <v>517</v>
      </c>
      <c r="U2903" t="s">
        <v>517</v>
      </c>
      <c r="V2903" t="s">
        <v>517</v>
      </c>
      <c r="W2903" t="s">
        <v>672</v>
      </c>
      <c r="X2903" t="s">
        <v>622</v>
      </c>
      <c r="Y2903" t="s">
        <v>517</v>
      </c>
      <c r="Z2903" t="s">
        <v>517</v>
      </c>
      <c r="AA2903" t="s">
        <v>16168</v>
      </c>
      <c r="AB2903" t="s">
        <v>517</v>
      </c>
      <c r="AC2903" t="s">
        <v>357</v>
      </c>
      <c r="AD2903" t="s">
        <v>517</v>
      </c>
      <c r="AF2903" t="s">
        <v>517</v>
      </c>
      <c r="AG2903" t="s">
        <v>517</v>
      </c>
      <c r="AH2903" t="s">
        <v>517</v>
      </c>
      <c r="AI2903" t="s">
        <v>517</v>
      </c>
      <c r="AJ2903" t="s">
        <v>517</v>
      </c>
    </row>
    <row r="2904" spans="1:36" x14ac:dyDescent="0.25">
      <c r="A2904" s="13" t="s">
        <v>16169</v>
      </c>
      <c r="B2904" s="1">
        <v>42849</v>
      </c>
      <c r="C2904" s="2">
        <v>0.5172106481481481</v>
      </c>
      <c r="D2904" t="s">
        <v>16170</v>
      </c>
      <c r="E2904" t="s">
        <v>22</v>
      </c>
      <c r="F2904" t="s">
        <v>15654</v>
      </c>
      <c r="G2904" t="s">
        <v>16171</v>
      </c>
      <c r="H2904" t="s">
        <v>16172</v>
      </c>
      <c r="I2904" t="s">
        <v>23</v>
      </c>
      <c r="K2904">
        <v>4</v>
      </c>
      <c r="L2904">
        <v>24</v>
      </c>
      <c r="M2904">
        <v>12</v>
      </c>
      <c r="N2904">
        <v>2</v>
      </c>
      <c r="O2904" t="s">
        <v>15651</v>
      </c>
      <c r="P2904" t="s">
        <v>517</v>
      </c>
      <c r="Q2904" t="s">
        <v>517</v>
      </c>
      <c r="R2904" t="s">
        <v>517</v>
      </c>
      <c r="S2904" t="s">
        <v>517</v>
      </c>
      <c r="T2904" t="s">
        <v>517</v>
      </c>
      <c r="U2904" t="s">
        <v>517</v>
      </c>
      <c r="V2904" t="s">
        <v>517</v>
      </c>
      <c r="W2904" t="s">
        <v>672</v>
      </c>
      <c r="X2904" t="s">
        <v>622</v>
      </c>
      <c r="Y2904" t="s">
        <v>517</v>
      </c>
      <c r="Z2904" t="s">
        <v>517</v>
      </c>
      <c r="AA2904" t="s">
        <v>16173</v>
      </c>
      <c r="AB2904" t="s">
        <v>517</v>
      </c>
      <c r="AC2904" t="s">
        <v>357</v>
      </c>
      <c r="AD2904" t="s">
        <v>517</v>
      </c>
      <c r="AF2904" t="s">
        <v>517</v>
      </c>
      <c r="AG2904" t="s">
        <v>517</v>
      </c>
      <c r="AH2904" t="s">
        <v>517</v>
      </c>
      <c r="AI2904" t="s">
        <v>517</v>
      </c>
      <c r="AJ2904" t="s">
        <v>517</v>
      </c>
    </row>
    <row r="2905" spans="1:36" x14ac:dyDescent="0.25">
      <c r="A2905" s="13" t="s">
        <v>16174</v>
      </c>
      <c r="B2905" s="1">
        <v>42849</v>
      </c>
      <c r="C2905" s="2">
        <v>0.48457175925925927</v>
      </c>
      <c r="D2905" t="s">
        <v>16175</v>
      </c>
      <c r="E2905" t="s">
        <v>22</v>
      </c>
      <c r="F2905" t="s">
        <v>14863</v>
      </c>
      <c r="G2905" s="14" t="s">
        <v>14864</v>
      </c>
      <c r="H2905" s="14" t="s">
        <v>16176</v>
      </c>
      <c r="I2905" t="s">
        <v>21</v>
      </c>
      <c r="K2905">
        <v>4</v>
      </c>
      <c r="L2905">
        <v>24</v>
      </c>
      <c r="M2905">
        <v>11</v>
      </c>
      <c r="N2905">
        <v>2</v>
      </c>
      <c r="O2905" t="s">
        <v>517</v>
      </c>
      <c r="P2905" t="s">
        <v>517</v>
      </c>
      <c r="Q2905" t="s">
        <v>517</v>
      </c>
      <c r="R2905" t="s">
        <v>517</v>
      </c>
      <c r="S2905" t="s">
        <v>517</v>
      </c>
      <c r="T2905" t="s">
        <v>517</v>
      </c>
      <c r="U2905" t="s">
        <v>517</v>
      </c>
      <c r="V2905" t="s">
        <v>517</v>
      </c>
      <c r="W2905" t="s">
        <v>517</v>
      </c>
      <c r="X2905" t="s">
        <v>517</v>
      </c>
      <c r="Y2905" t="s">
        <v>517</v>
      </c>
      <c r="Z2905" s="1" t="s">
        <v>517</v>
      </c>
      <c r="AA2905" t="s">
        <v>529</v>
      </c>
      <c r="AB2905" t="s">
        <v>517</v>
      </c>
      <c r="AC2905" t="s">
        <v>358</v>
      </c>
      <c r="AD2905" t="s">
        <v>517</v>
      </c>
      <c r="AF2905" t="s">
        <v>8313</v>
      </c>
      <c r="AG2905" t="s">
        <v>8263</v>
      </c>
      <c r="AH2905" t="s">
        <v>8259</v>
      </c>
      <c r="AI2905" t="s">
        <v>8297</v>
      </c>
      <c r="AJ2905" t="s">
        <v>8295</v>
      </c>
    </row>
    <row r="2906" spans="1:36" x14ac:dyDescent="0.25">
      <c r="A2906" s="13" t="s">
        <v>16178</v>
      </c>
      <c r="B2906" s="1">
        <v>42849</v>
      </c>
      <c r="C2906" s="2">
        <v>0.37351851851851853</v>
      </c>
      <c r="D2906" t="s">
        <v>16179</v>
      </c>
      <c r="E2906" t="s">
        <v>22</v>
      </c>
      <c r="F2906" t="s">
        <v>16180</v>
      </c>
      <c r="G2906" t="s">
        <v>16181</v>
      </c>
      <c r="H2906" t="s">
        <v>16182</v>
      </c>
      <c r="I2906" t="s">
        <v>23</v>
      </c>
      <c r="K2906">
        <v>4</v>
      </c>
      <c r="L2906">
        <v>24</v>
      </c>
      <c r="M2906">
        <v>8</v>
      </c>
      <c r="N2906">
        <v>2</v>
      </c>
      <c r="O2906" t="s">
        <v>16177</v>
      </c>
      <c r="P2906" t="s">
        <v>517</v>
      </c>
      <c r="Q2906" t="s">
        <v>517</v>
      </c>
      <c r="R2906" t="s">
        <v>517</v>
      </c>
      <c r="S2906" t="s">
        <v>517</v>
      </c>
      <c r="T2906" t="s">
        <v>517</v>
      </c>
      <c r="U2906" t="s">
        <v>517</v>
      </c>
      <c r="V2906" t="s">
        <v>517</v>
      </c>
      <c r="W2906" t="s">
        <v>537</v>
      </c>
      <c r="X2906" t="s">
        <v>849</v>
      </c>
      <c r="Y2906" t="s">
        <v>16183</v>
      </c>
      <c r="Z2906">
        <v>27112</v>
      </c>
      <c r="AA2906" t="s">
        <v>529</v>
      </c>
      <c r="AB2906">
        <v>43</v>
      </c>
      <c r="AC2906" t="s">
        <v>358</v>
      </c>
      <c r="AD2906" t="s">
        <v>488</v>
      </c>
      <c r="AF2906" t="s">
        <v>517</v>
      </c>
      <c r="AG2906" t="s">
        <v>517</v>
      </c>
      <c r="AH2906" t="s">
        <v>517</v>
      </c>
      <c r="AI2906" t="s">
        <v>517</v>
      </c>
      <c r="AJ2906" t="s">
        <v>517</v>
      </c>
    </row>
    <row r="2907" spans="1:36" x14ac:dyDescent="0.25">
      <c r="A2907" s="13" t="s">
        <v>16185</v>
      </c>
      <c r="B2907" s="1">
        <v>42849</v>
      </c>
      <c r="C2907" s="2">
        <v>0.36363425925925924</v>
      </c>
      <c r="D2907" t="s">
        <v>16186</v>
      </c>
      <c r="E2907" t="s">
        <v>22</v>
      </c>
      <c r="F2907" t="s">
        <v>16187</v>
      </c>
      <c r="G2907" s="14" t="s">
        <v>16188</v>
      </c>
      <c r="H2907" s="14" t="s">
        <v>16189</v>
      </c>
      <c r="I2907" t="s">
        <v>23</v>
      </c>
      <c r="K2907">
        <v>4</v>
      </c>
      <c r="L2907">
        <v>24</v>
      </c>
      <c r="M2907">
        <v>8</v>
      </c>
      <c r="N2907">
        <v>2</v>
      </c>
      <c r="O2907" t="s">
        <v>16184</v>
      </c>
      <c r="P2907" t="s">
        <v>517</v>
      </c>
      <c r="Q2907" t="s">
        <v>517</v>
      </c>
      <c r="R2907" t="s">
        <v>517</v>
      </c>
      <c r="S2907" t="s">
        <v>517</v>
      </c>
      <c r="T2907" t="s">
        <v>517</v>
      </c>
      <c r="U2907" t="s">
        <v>517</v>
      </c>
      <c r="V2907" t="s">
        <v>517</v>
      </c>
      <c r="W2907" t="s">
        <v>672</v>
      </c>
      <c r="X2907" t="s">
        <v>622</v>
      </c>
      <c r="Y2907" t="s">
        <v>16190</v>
      </c>
      <c r="Z2907" s="1">
        <v>29288</v>
      </c>
      <c r="AA2907" t="s">
        <v>990</v>
      </c>
      <c r="AB2907">
        <v>37</v>
      </c>
      <c r="AC2907" t="s">
        <v>358</v>
      </c>
      <c r="AD2907" t="s">
        <v>509</v>
      </c>
      <c r="AF2907" t="s">
        <v>517</v>
      </c>
      <c r="AG2907" t="s">
        <v>517</v>
      </c>
      <c r="AH2907" t="s">
        <v>517</v>
      </c>
      <c r="AI2907" t="s">
        <v>517</v>
      </c>
      <c r="AJ2907" t="s">
        <v>517</v>
      </c>
    </row>
    <row r="2908" spans="1:36" x14ac:dyDescent="0.25">
      <c r="A2908" s="13" t="s">
        <v>16192</v>
      </c>
      <c r="B2908" s="1">
        <v>42849</v>
      </c>
      <c r="C2908" s="2">
        <v>0.35798611111111112</v>
      </c>
      <c r="D2908" t="s">
        <v>16193</v>
      </c>
      <c r="E2908" t="s">
        <v>116</v>
      </c>
      <c r="F2908" t="s">
        <v>16194</v>
      </c>
      <c r="G2908" s="14" t="s">
        <v>16195</v>
      </c>
      <c r="H2908" s="14" t="s">
        <v>16196</v>
      </c>
      <c r="I2908" t="s">
        <v>23</v>
      </c>
      <c r="K2908">
        <v>4</v>
      </c>
      <c r="L2908">
        <v>24</v>
      </c>
      <c r="M2908">
        <v>8</v>
      </c>
      <c r="N2908">
        <v>2</v>
      </c>
      <c r="O2908" t="s">
        <v>16191</v>
      </c>
      <c r="P2908" t="s">
        <v>517</v>
      </c>
      <c r="Q2908" t="s">
        <v>517</v>
      </c>
      <c r="R2908" t="s">
        <v>517</v>
      </c>
      <c r="S2908" t="s">
        <v>517</v>
      </c>
      <c r="T2908" t="s">
        <v>517</v>
      </c>
      <c r="U2908" t="s">
        <v>517</v>
      </c>
      <c r="V2908" t="s">
        <v>517</v>
      </c>
      <c r="W2908" t="s">
        <v>589</v>
      </c>
      <c r="X2908" t="s">
        <v>590</v>
      </c>
      <c r="Y2908" t="s">
        <v>517</v>
      </c>
      <c r="Z2908" s="1" t="s">
        <v>517</v>
      </c>
      <c r="AA2908" t="s">
        <v>810</v>
      </c>
      <c r="AB2908" t="s">
        <v>517</v>
      </c>
      <c r="AC2908" t="s">
        <v>358</v>
      </c>
      <c r="AD2908" t="s">
        <v>517</v>
      </c>
      <c r="AF2908" t="s">
        <v>517</v>
      </c>
      <c r="AG2908" t="s">
        <v>517</v>
      </c>
      <c r="AH2908" t="s">
        <v>517</v>
      </c>
      <c r="AI2908" t="s">
        <v>517</v>
      </c>
      <c r="AJ2908" t="s">
        <v>517</v>
      </c>
    </row>
    <row r="2909" spans="1:36" x14ac:dyDescent="0.25">
      <c r="A2909" s="13" t="s">
        <v>16197</v>
      </c>
      <c r="B2909" s="1">
        <v>42849</v>
      </c>
      <c r="C2909" s="2">
        <v>0.30618055555555557</v>
      </c>
      <c r="D2909" t="s">
        <v>16198</v>
      </c>
      <c r="E2909" t="s">
        <v>22</v>
      </c>
      <c r="F2909" t="s">
        <v>16199</v>
      </c>
      <c r="G2909" s="14" t="s">
        <v>16200</v>
      </c>
      <c r="H2909" s="14" t="s">
        <v>16201</v>
      </c>
      <c r="I2909" t="s">
        <v>23</v>
      </c>
      <c r="K2909">
        <v>4</v>
      </c>
      <c r="L2909">
        <v>24</v>
      </c>
      <c r="M2909">
        <v>7</v>
      </c>
      <c r="N2909">
        <v>2</v>
      </c>
      <c r="O2909" t="s">
        <v>517</v>
      </c>
      <c r="P2909" t="s">
        <v>517</v>
      </c>
      <c r="Q2909" t="s">
        <v>517</v>
      </c>
      <c r="R2909" t="s">
        <v>517</v>
      </c>
      <c r="S2909" t="s">
        <v>517</v>
      </c>
      <c r="T2909" t="s">
        <v>517</v>
      </c>
      <c r="U2909" t="s">
        <v>517</v>
      </c>
      <c r="V2909" t="s">
        <v>517</v>
      </c>
      <c r="W2909" t="s">
        <v>517</v>
      </c>
      <c r="X2909" t="s">
        <v>517</v>
      </c>
      <c r="Y2909" t="s">
        <v>16202</v>
      </c>
      <c r="Z2909" s="1">
        <v>33203</v>
      </c>
      <c r="AA2909" t="s">
        <v>546</v>
      </c>
      <c r="AB2909">
        <v>26</v>
      </c>
      <c r="AC2909" t="s">
        <v>358</v>
      </c>
      <c r="AD2909" t="s">
        <v>491</v>
      </c>
      <c r="AF2909" t="s">
        <v>517</v>
      </c>
      <c r="AG2909" t="s">
        <v>517</v>
      </c>
      <c r="AH2909" t="s">
        <v>517</v>
      </c>
      <c r="AI2909" t="s">
        <v>517</v>
      </c>
      <c r="AJ2909" t="s">
        <v>517</v>
      </c>
    </row>
    <row r="2910" spans="1:36" x14ac:dyDescent="0.25">
      <c r="A2910" s="13" t="s">
        <v>16203</v>
      </c>
      <c r="B2910" s="1">
        <v>42850</v>
      </c>
      <c r="C2910" s="2">
        <v>0.97506944444444443</v>
      </c>
      <c r="D2910" t="s">
        <v>5637</v>
      </c>
      <c r="E2910" t="s">
        <v>22</v>
      </c>
      <c r="F2910" t="s">
        <v>5638</v>
      </c>
      <c r="G2910" s="14" t="s">
        <v>5639</v>
      </c>
      <c r="H2910" s="14" t="s">
        <v>16204</v>
      </c>
      <c r="I2910" t="s">
        <v>23</v>
      </c>
      <c r="K2910">
        <v>4</v>
      </c>
      <c r="L2910">
        <v>25</v>
      </c>
      <c r="M2910">
        <v>23</v>
      </c>
      <c r="N2910">
        <v>3</v>
      </c>
      <c r="O2910" t="s">
        <v>5635</v>
      </c>
      <c r="P2910" t="s">
        <v>517</v>
      </c>
      <c r="Q2910" t="s">
        <v>517</v>
      </c>
      <c r="R2910" t="s">
        <v>517</v>
      </c>
      <c r="S2910" t="s">
        <v>517</v>
      </c>
      <c r="T2910" t="s">
        <v>517</v>
      </c>
      <c r="U2910" t="s">
        <v>517</v>
      </c>
      <c r="V2910" t="s">
        <v>517</v>
      </c>
      <c r="W2910" t="s">
        <v>526</v>
      </c>
      <c r="X2910" t="s">
        <v>527</v>
      </c>
      <c r="Y2910" t="s">
        <v>517</v>
      </c>
      <c r="Z2910" s="1" t="s">
        <v>517</v>
      </c>
      <c r="AA2910" t="s">
        <v>5641</v>
      </c>
      <c r="AB2910" t="s">
        <v>517</v>
      </c>
      <c r="AC2910" t="s">
        <v>358</v>
      </c>
      <c r="AD2910" t="s">
        <v>517</v>
      </c>
      <c r="AF2910" t="s">
        <v>8297</v>
      </c>
      <c r="AG2910" t="s">
        <v>8313</v>
      </c>
      <c r="AH2910" t="s">
        <v>517</v>
      </c>
      <c r="AI2910" t="s">
        <v>517</v>
      </c>
      <c r="AJ2910" t="s">
        <v>517</v>
      </c>
    </row>
    <row r="2911" spans="1:36" x14ac:dyDescent="0.25">
      <c r="A2911" s="13" t="s">
        <v>16206</v>
      </c>
      <c r="B2911" s="1">
        <v>42850</v>
      </c>
      <c r="C2911" s="2">
        <v>0.89271990740740748</v>
      </c>
      <c r="D2911" t="s">
        <v>16207</v>
      </c>
      <c r="E2911" t="s">
        <v>22</v>
      </c>
      <c r="F2911" t="s">
        <v>16208</v>
      </c>
      <c r="G2911" s="14" t="s">
        <v>16209</v>
      </c>
      <c r="H2911" s="14" t="s">
        <v>16210</v>
      </c>
      <c r="I2911" t="s">
        <v>21</v>
      </c>
      <c r="K2911">
        <v>4</v>
      </c>
      <c r="L2911">
        <v>25</v>
      </c>
      <c r="M2911">
        <v>21</v>
      </c>
      <c r="N2911">
        <v>3</v>
      </c>
      <c r="O2911" t="s">
        <v>16205</v>
      </c>
      <c r="P2911" t="s">
        <v>517</v>
      </c>
      <c r="Q2911" t="s">
        <v>517</v>
      </c>
      <c r="R2911" t="s">
        <v>517</v>
      </c>
      <c r="S2911" t="s">
        <v>517</v>
      </c>
      <c r="T2911" t="s">
        <v>517</v>
      </c>
      <c r="U2911" t="s">
        <v>517</v>
      </c>
      <c r="V2911" t="s">
        <v>517</v>
      </c>
      <c r="W2911" t="s">
        <v>589</v>
      </c>
      <c r="X2911" t="s">
        <v>590</v>
      </c>
      <c r="Y2911" t="s">
        <v>3848</v>
      </c>
      <c r="Z2911" s="1">
        <v>24047</v>
      </c>
      <c r="AA2911" t="s">
        <v>4369</v>
      </c>
      <c r="AB2911">
        <v>51</v>
      </c>
      <c r="AC2911" t="s">
        <v>358</v>
      </c>
      <c r="AD2911" t="s">
        <v>492</v>
      </c>
      <c r="AF2911" t="s">
        <v>8266</v>
      </c>
      <c r="AG2911" t="s">
        <v>8307</v>
      </c>
      <c r="AH2911" t="s">
        <v>517</v>
      </c>
      <c r="AI2911" t="s">
        <v>517</v>
      </c>
      <c r="AJ2911" t="s">
        <v>517</v>
      </c>
    </row>
    <row r="2912" spans="1:36" x14ac:dyDescent="0.25">
      <c r="A2912" s="13" t="s">
        <v>16211</v>
      </c>
      <c r="B2912" s="1">
        <v>42850</v>
      </c>
      <c r="C2912" s="2">
        <v>0.80488425925925933</v>
      </c>
      <c r="D2912" t="s">
        <v>16212</v>
      </c>
      <c r="E2912" t="s">
        <v>22</v>
      </c>
      <c r="F2912" t="s">
        <v>16213</v>
      </c>
      <c r="G2912" s="14" t="s">
        <v>16214</v>
      </c>
      <c r="H2912" s="14" t="s">
        <v>16215</v>
      </c>
      <c r="I2912" t="s">
        <v>21</v>
      </c>
      <c r="K2912">
        <v>4</v>
      </c>
      <c r="L2912">
        <v>25</v>
      </c>
      <c r="M2912">
        <v>19</v>
      </c>
      <c r="N2912">
        <v>3</v>
      </c>
      <c r="O2912" t="s">
        <v>517</v>
      </c>
      <c r="P2912" t="s">
        <v>517</v>
      </c>
      <c r="Q2912" t="s">
        <v>517</v>
      </c>
      <c r="R2912" t="s">
        <v>517</v>
      </c>
      <c r="S2912" t="s">
        <v>517</v>
      </c>
      <c r="T2912" t="s">
        <v>517</v>
      </c>
      <c r="U2912" t="s">
        <v>517</v>
      </c>
      <c r="V2912" t="s">
        <v>517</v>
      </c>
      <c r="W2912" t="s">
        <v>517</v>
      </c>
      <c r="X2912" t="s">
        <v>517</v>
      </c>
      <c r="Y2912" t="s">
        <v>16216</v>
      </c>
      <c r="Z2912" s="1">
        <v>33087</v>
      </c>
      <c r="AA2912" t="s">
        <v>3693</v>
      </c>
      <c r="AB2912">
        <v>26</v>
      </c>
      <c r="AC2912" t="s">
        <v>357</v>
      </c>
      <c r="AD2912" t="s">
        <v>501</v>
      </c>
      <c r="AF2912" t="s">
        <v>8253</v>
      </c>
      <c r="AG2912" t="s">
        <v>8282</v>
      </c>
      <c r="AH2912" t="s">
        <v>517</v>
      </c>
      <c r="AI2912" t="s">
        <v>517</v>
      </c>
      <c r="AJ2912" t="s">
        <v>517</v>
      </c>
    </row>
    <row r="2913" spans="1:36" x14ac:dyDescent="0.25">
      <c r="A2913" s="13" t="s">
        <v>16217</v>
      </c>
      <c r="B2913" s="1">
        <v>42850</v>
      </c>
      <c r="C2913" s="2">
        <v>0.79524305555555552</v>
      </c>
      <c r="D2913" t="s">
        <v>12900</v>
      </c>
      <c r="E2913" t="s">
        <v>22</v>
      </c>
      <c r="F2913" t="s">
        <v>11269</v>
      </c>
      <c r="G2913" s="14" t="s">
        <v>11270</v>
      </c>
      <c r="H2913" s="14" t="s">
        <v>11271</v>
      </c>
      <c r="I2913" t="s">
        <v>21</v>
      </c>
      <c r="K2913">
        <v>4</v>
      </c>
      <c r="L2913">
        <v>25</v>
      </c>
      <c r="M2913">
        <v>19</v>
      </c>
      <c r="N2913">
        <v>3</v>
      </c>
      <c r="O2913" t="s">
        <v>11266</v>
      </c>
      <c r="P2913" t="s">
        <v>517</v>
      </c>
      <c r="Q2913" t="s">
        <v>517</v>
      </c>
      <c r="R2913" t="s">
        <v>517</v>
      </c>
      <c r="S2913" t="s">
        <v>517</v>
      </c>
      <c r="T2913" t="s">
        <v>517</v>
      </c>
      <c r="U2913" t="s">
        <v>517</v>
      </c>
      <c r="V2913" t="s">
        <v>517</v>
      </c>
      <c r="W2913" t="s">
        <v>476</v>
      </c>
      <c r="X2913" t="s">
        <v>846</v>
      </c>
      <c r="Y2913" t="s">
        <v>11272</v>
      </c>
      <c r="Z2913" s="1">
        <v>30794</v>
      </c>
      <c r="AA2913" t="s">
        <v>12900</v>
      </c>
      <c r="AB2913">
        <v>33</v>
      </c>
      <c r="AC2913" t="s">
        <v>358</v>
      </c>
      <c r="AD2913" t="s">
        <v>482</v>
      </c>
      <c r="AF2913" t="s">
        <v>8263</v>
      </c>
      <c r="AG2913" t="s">
        <v>517</v>
      </c>
      <c r="AH2913" t="s">
        <v>517</v>
      </c>
      <c r="AI2913" t="s">
        <v>517</v>
      </c>
      <c r="AJ2913" t="s">
        <v>517</v>
      </c>
    </row>
    <row r="2914" spans="1:36" x14ac:dyDescent="0.25">
      <c r="A2914" s="13" t="s">
        <v>16218</v>
      </c>
      <c r="B2914" s="1">
        <v>42850</v>
      </c>
      <c r="C2914" s="2">
        <v>0.78133101851851849</v>
      </c>
      <c r="D2914" t="s">
        <v>16219</v>
      </c>
      <c r="E2914" t="s">
        <v>22</v>
      </c>
      <c r="F2914" t="s">
        <v>16220</v>
      </c>
      <c r="G2914" s="14" t="s">
        <v>16221</v>
      </c>
      <c r="H2914" s="14" t="s">
        <v>16222</v>
      </c>
      <c r="I2914" t="s">
        <v>24</v>
      </c>
      <c r="K2914">
        <v>4</v>
      </c>
      <c r="L2914">
        <v>25</v>
      </c>
      <c r="M2914">
        <v>18</v>
      </c>
      <c r="N2914">
        <v>3</v>
      </c>
      <c r="O2914" t="s">
        <v>517</v>
      </c>
      <c r="P2914" t="s">
        <v>517</v>
      </c>
      <c r="Q2914" t="s">
        <v>517</v>
      </c>
      <c r="R2914" t="s">
        <v>517</v>
      </c>
      <c r="S2914" t="s">
        <v>517</v>
      </c>
      <c r="T2914" t="s">
        <v>517</v>
      </c>
      <c r="U2914" t="s">
        <v>517</v>
      </c>
      <c r="V2914" t="s">
        <v>517</v>
      </c>
      <c r="W2914" t="s">
        <v>517</v>
      </c>
      <c r="X2914" t="s">
        <v>517</v>
      </c>
      <c r="Y2914" t="s">
        <v>517</v>
      </c>
      <c r="Z2914" s="1" t="s">
        <v>517</v>
      </c>
      <c r="AA2914" t="s">
        <v>4632</v>
      </c>
      <c r="AB2914" t="s">
        <v>517</v>
      </c>
      <c r="AC2914" t="s">
        <v>358</v>
      </c>
      <c r="AD2914" t="s">
        <v>517</v>
      </c>
      <c r="AF2914" t="s">
        <v>8304</v>
      </c>
      <c r="AG2914" t="s">
        <v>517</v>
      </c>
      <c r="AH2914" t="s">
        <v>517</v>
      </c>
      <c r="AI2914" t="s">
        <v>517</v>
      </c>
      <c r="AJ2914" t="s">
        <v>517</v>
      </c>
    </row>
    <row r="2915" spans="1:36" x14ac:dyDescent="0.25">
      <c r="A2915" s="13" t="s">
        <v>16224</v>
      </c>
      <c r="B2915" s="1">
        <v>42850</v>
      </c>
      <c r="C2915" s="2">
        <v>0.7710069444444444</v>
      </c>
      <c r="D2915" t="s">
        <v>16225</v>
      </c>
      <c r="E2915" t="s">
        <v>22</v>
      </c>
      <c r="F2915" t="s">
        <v>16226</v>
      </c>
      <c r="G2915" s="14" t="s">
        <v>16227</v>
      </c>
      <c r="H2915" s="14" t="s">
        <v>16228</v>
      </c>
      <c r="I2915" t="s">
        <v>23</v>
      </c>
      <c r="K2915">
        <v>4</v>
      </c>
      <c r="L2915">
        <v>25</v>
      </c>
      <c r="M2915">
        <v>18</v>
      </c>
      <c r="N2915">
        <v>3</v>
      </c>
      <c r="O2915" t="s">
        <v>16223</v>
      </c>
      <c r="P2915" t="s">
        <v>517</v>
      </c>
      <c r="Q2915" t="s">
        <v>517</v>
      </c>
      <c r="R2915" t="s">
        <v>517</v>
      </c>
      <c r="S2915" t="s">
        <v>517</v>
      </c>
      <c r="T2915" t="s">
        <v>517</v>
      </c>
      <c r="U2915" t="s">
        <v>517</v>
      </c>
      <c r="V2915" t="s">
        <v>517</v>
      </c>
      <c r="W2915" t="s">
        <v>854</v>
      </c>
      <c r="X2915" t="s">
        <v>849</v>
      </c>
      <c r="Y2915" t="s">
        <v>16229</v>
      </c>
      <c r="Z2915" s="1">
        <v>30950</v>
      </c>
      <c r="AA2915" t="s">
        <v>478</v>
      </c>
      <c r="AB2915">
        <v>32</v>
      </c>
      <c r="AC2915" t="s">
        <v>358</v>
      </c>
      <c r="AD2915" t="s">
        <v>482</v>
      </c>
      <c r="AF2915" t="s">
        <v>8254</v>
      </c>
      <c r="AG2915" t="s">
        <v>8313</v>
      </c>
      <c r="AH2915" t="s">
        <v>517</v>
      </c>
      <c r="AI2915" t="s">
        <v>517</v>
      </c>
      <c r="AJ2915" t="s">
        <v>517</v>
      </c>
    </row>
    <row r="2916" spans="1:36" x14ac:dyDescent="0.25">
      <c r="A2916" s="13" t="s">
        <v>16231</v>
      </c>
      <c r="B2916" s="1">
        <v>42850</v>
      </c>
      <c r="C2916" s="2">
        <v>0.65197916666666667</v>
      </c>
      <c r="D2916" t="s">
        <v>16232</v>
      </c>
      <c r="E2916" t="s">
        <v>22</v>
      </c>
      <c r="F2916" t="s">
        <v>16233</v>
      </c>
      <c r="G2916" s="14" t="s">
        <v>16234</v>
      </c>
      <c r="H2916" s="14" t="s">
        <v>16235</v>
      </c>
      <c r="I2916" t="s">
        <v>23</v>
      </c>
      <c r="K2916">
        <v>4</v>
      </c>
      <c r="L2916">
        <v>25</v>
      </c>
      <c r="M2916">
        <v>15</v>
      </c>
      <c r="N2916">
        <v>3</v>
      </c>
      <c r="O2916" t="s">
        <v>16230</v>
      </c>
      <c r="P2916" t="s">
        <v>517</v>
      </c>
      <c r="Q2916" t="s">
        <v>517</v>
      </c>
      <c r="R2916" t="s">
        <v>517</v>
      </c>
      <c r="S2916" t="s">
        <v>517</v>
      </c>
      <c r="T2916" t="s">
        <v>517</v>
      </c>
      <c r="U2916" t="s">
        <v>517</v>
      </c>
      <c r="V2916" t="s">
        <v>517</v>
      </c>
      <c r="W2916" t="s">
        <v>476</v>
      </c>
      <c r="X2916" t="s">
        <v>477</v>
      </c>
      <c r="Y2916" t="s">
        <v>16236</v>
      </c>
      <c r="Z2916" s="1">
        <v>27659</v>
      </c>
      <c r="AA2916" t="s">
        <v>519</v>
      </c>
      <c r="AB2916">
        <v>41</v>
      </c>
      <c r="AC2916" t="s">
        <v>358</v>
      </c>
      <c r="AD2916" t="s">
        <v>487</v>
      </c>
      <c r="AF2916" t="s">
        <v>8313</v>
      </c>
      <c r="AG2916" t="s">
        <v>8306</v>
      </c>
      <c r="AH2916" t="s">
        <v>517</v>
      </c>
      <c r="AI2916" t="s">
        <v>517</v>
      </c>
      <c r="AJ2916" t="s">
        <v>517</v>
      </c>
    </row>
    <row r="2917" spans="1:36" x14ac:dyDescent="0.25">
      <c r="A2917" s="13" t="s">
        <v>16237</v>
      </c>
      <c r="B2917" s="1">
        <v>42850</v>
      </c>
      <c r="C2917" s="2">
        <v>0.60133101851851845</v>
      </c>
      <c r="D2917" t="s">
        <v>15243</v>
      </c>
      <c r="E2917" t="s">
        <v>15244</v>
      </c>
      <c r="F2917" t="s">
        <v>15245</v>
      </c>
      <c r="G2917" s="14" t="s">
        <v>15246</v>
      </c>
      <c r="H2917" s="14" t="s">
        <v>16238</v>
      </c>
      <c r="I2917" t="s">
        <v>23</v>
      </c>
      <c r="K2917">
        <v>4</v>
      </c>
      <c r="L2917">
        <v>25</v>
      </c>
      <c r="M2917">
        <v>14</v>
      </c>
      <c r="N2917">
        <v>3</v>
      </c>
      <c r="O2917" t="s">
        <v>15241</v>
      </c>
      <c r="P2917" t="s">
        <v>517</v>
      </c>
      <c r="Q2917" t="s">
        <v>517</v>
      </c>
      <c r="R2917" t="s">
        <v>517</v>
      </c>
      <c r="S2917" t="s">
        <v>517</v>
      </c>
      <c r="T2917" t="s">
        <v>517</v>
      </c>
      <c r="U2917" t="s">
        <v>517</v>
      </c>
      <c r="V2917" t="s">
        <v>517</v>
      </c>
      <c r="W2917" t="s">
        <v>1217</v>
      </c>
      <c r="X2917" t="s">
        <v>15247</v>
      </c>
      <c r="Y2917" t="s">
        <v>517</v>
      </c>
      <c r="Z2917" s="1" t="s">
        <v>517</v>
      </c>
      <c r="AA2917" t="s">
        <v>15248</v>
      </c>
      <c r="AB2917" t="s">
        <v>517</v>
      </c>
      <c r="AC2917" t="s">
        <v>357</v>
      </c>
      <c r="AD2917" t="s">
        <v>517</v>
      </c>
      <c r="AF2917" t="s">
        <v>517</v>
      </c>
      <c r="AG2917" t="s">
        <v>517</v>
      </c>
      <c r="AH2917" t="s">
        <v>517</v>
      </c>
      <c r="AI2917" t="s">
        <v>517</v>
      </c>
      <c r="AJ2917" t="s">
        <v>517</v>
      </c>
    </row>
    <row r="2918" spans="1:36" x14ac:dyDescent="0.25">
      <c r="A2918" s="13" t="s">
        <v>16240</v>
      </c>
      <c r="B2918" s="1">
        <v>42850</v>
      </c>
      <c r="C2918" s="2">
        <v>0.58962962962962961</v>
      </c>
      <c r="D2918" t="s">
        <v>16241</v>
      </c>
      <c r="E2918" t="s">
        <v>22</v>
      </c>
      <c r="F2918" t="s">
        <v>16242</v>
      </c>
      <c r="G2918" s="14" t="s">
        <v>16243</v>
      </c>
      <c r="H2918" s="14" t="s">
        <v>16244</v>
      </c>
      <c r="I2918" t="s">
        <v>21</v>
      </c>
      <c r="K2918">
        <v>4</v>
      </c>
      <c r="L2918">
        <v>25</v>
      </c>
      <c r="M2918">
        <v>14</v>
      </c>
      <c r="N2918">
        <v>3</v>
      </c>
      <c r="O2918" t="s">
        <v>16239</v>
      </c>
      <c r="P2918" t="s">
        <v>517</v>
      </c>
      <c r="Q2918" t="s">
        <v>517</v>
      </c>
      <c r="R2918" t="s">
        <v>517</v>
      </c>
      <c r="S2918" t="s">
        <v>517</v>
      </c>
      <c r="T2918" t="s">
        <v>517</v>
      </c>
      <c r="U2918" t="s">
        <v>517</v>
      </c>
      <c r="V2918" t="s">
        <v>517</v>
      </c>
      <c r="W2918" t="s">
        <v>1025</v>
      </c>
      <c r="X2918" t="s">
        <v>527</v>
      </c>
      <c r="Y2918" t="s">
        <v>16245</v>
      </c>
      <c r="Z2918" s="1">
        <v>27261</v>
      </c>
      <c r="AA2918" t="s">
        <v>16246</v>
      </c>
      <c r="AB2918">
        <v>42</v>
      </c>
      <c r="AC2918" t="s">
        <v>358</v>
      </c>
      <c r="AD2918" t="s">
        <v>495</v>
      </c>
      <c r="AF2918" t="s">
        <v>8295</v>
      </c>
      <c r="AG2918" t="s">
        <v>8304</v>
      </c>
      <c r="AH2918" t="s">
        <v>8313</v>
      </c>
      <c r="AI2918" t="s">
        <v>8305</v>
      </c>
      <c r="AJ2918" t="s">
        <v>517</v>
      </c>
    </row>
    <row r="2919" spans="1:36" x14ac:dyDescent="0.25">
      <c r="A2919" s="13" t="s">
        <v>16248</v>
      </c>
      <c r="B2919" s="1">
        <v>42850</v>
      </c>
      <c r="C2919" s="2">
        <v>0.53615740740740747</v>
      </c>
      <c r="D2919" t="s">
        <v>16249</v>
      </c>
      <c r="E2919" t="s">
        <v>22</v>
      </c>
      <c r="F2919" t="s">
        <v>16250</v>
      </c>
      <c r="G2919" s="14" t="s">
        <v>16251</v>
      </c>
      <c r="H2919" s="14" t="s">
        <v>16252</v>
      </c>
      <c r="I2919" t="s">
        <v>23</v>
      </c>
      <c r="K2919">
        <v>4</v>
      </c>
      <c r="L2919">
        <v>25</v>
      </c>
      <c r="M2919">
        <v>12</v>
      </c>
      <c r="N2919">
        <v>3</v>
      </c>
      <c r="O2919" t="s">
        <v>16247</v>
      </c>
      <c r="P2919" t="s">
        <v>517</v>
      </c>
      <c r="Q2919" t="s">
        <v>517</v>
      </c>
      <c r="R2919" t="s">
        <v>517</v>
      </c>
      <c r="S2919" t="s">
        <v>517</v>
      </c>
      <c r="T2919" t="s">
        <v>517</v>
      </c>
      <c r="U2919" t="s">
        <v>517</v>
      </c>
      <c r="V2919" t="s">
        <v>517</v>
      </c>
      <c r="W2919" t="s">
        <v>526</v>
      </c>
      <c r="X2919" t="s">
        <v>527</v>
      </c>
      <c r="Y2919" t="s">
        <v>16253</v>
      </c>
      <c r="Z2919" s="1">
        <v>36008</v>
      </c>
      <c r="AA2919" t="s">
        <v>16254</v>
      </c>
      <c r="AB2919">
        <v>18</v>
      </c>
      <c r="AC2919" t="s">
        <v>358</v>
      </c>
      <c r="AD2919" t="s">
        <v>498</v>
      </c>
      <c r="AF2919" t="s">
        <v>8260</v>
      </c>
      <c r="AG2919" t="s">
        <v>517</v>
      </c>
      <c r="AH2919" t="s">
        <v>517</v>
      </c>
      <c r="AI2919" t="s">
        <v>517</v>
      </c>
      <c r="AJ2919" t="s">
        <v>517</v>
      </c>
    </row>
    <row r="2920" spans="1:36" x14ac:dyDescent="0.25">
      <c r="A2920" s="13" t="s">
        <v>16255</v>
      </c>
      <c r="B2920" s="1">
        <v>42850</v>
      </c>
      <c r="C2920" s="2">
        <v>0.53239583333333329</v>
      </c>
      <c r="D2920" t="s">
        <v>725</v>
      </c>
      <c r="E2920" t="s">
        <v>116</v>
      </c>
      <c r="F2920" t="s">
        <v>16256</v>
      </c>
      <c r="G2920" s="14" t="s">
        <v>16257</v>
      </c>
      <c r="H2920" s="14" t="s">
        <v>16258</v>
      </c>
      <c r="I2920" t="s">
        <v>24</v>
      </c>
      <c r="K2920">
        <v>4</v>
      </c>
      <c r="L2920">
        <v>25</v>
      </c>
      <c r="M2920">
        <v>12</v>
      </c>
      <c r="N2920">
        <v>3</v>
      </c>
      <c r="O2920" t="s">
        <v>517</v>
      </c>
      <c r="P2920" t="s">
        <v>517</v>
      </c>
      <c r="Q2920" t="s">
        <v>517</v>
      </c>
      <c r="R2920" t="s">
        <v>517</v>
      </c>
      <c r="S2920" t="s">
        <v>517</v>
      </c>
      <c r="T2920" t="s">
        <v>517</v>
      </c>
      <c r="U2920" t="s">
        <v>517</v>
      </c>
      <c r="V2920" t="s">
        <v>517</v>
      </c>
      <c r="W2920" t="s">
        <v>517</v>
      </c>
      <c r="X2920" t="s">
        <v>517</v>
      </c>
      <c r="Y2920" t="s">
        <v>517</v>
      </c>
      <c r="Z2920" s="1" t="s">
        <v>517</v>
      </c>
      <c r="AA2920" t="s">
        <v>529</v>
      </c>
      <c r="AB2920" t="s">
        <v>517</v>
      </c>
      <c r="AC2920" t="s">
        <v>358</v>
      </c>
      <c r="AD2920" t="s">
        <v>517</v>
      </c>
      <c r="AF2920" t="s">
        <v>517</v>
      </c>
      <c r="AG2920" t="s">
        <v>517</v>
      </c>
      <c r="AH2920" t="s">
        <v>517</v>
      </c>
      <c r="AI2920" t="s">
        <v>517</v>
      </c>
      <c r="AJ2920" t="s">
        <v>517</v>
      </c>
    </row>
    <row r="2921" spans="1:36" x14ac:dyDescent="0.25">
      <c r="A2921" s="13" t="s">
        <v>16260</v>
      </c>
      <c r="B2921" s="1">
        <v>42850</v>
      </c>
      <c r="C2921" s="2">
        <v>0.45855324074074072</v>
      </c>
      <c r="D2921" t="s">
        <v>16261</v>
      </c>
      <c r="E2921" t="s">
        <v>22</v>
      </c>
      <c r="F2921" t="s">
        <v>16262</v>
      </c>
      <c r="G2921" s="14" t="s">
        <v>16263</v>
      </c>
      <c r="H2921" s="14" t="s">
        <v>16264</v>
      </c>
      <c r="I2921" t="s">
        <v>23</v>
      </c>
      <c r="K2921">
        <v>4</v>
      </c>
      <c r="L2921">
        <v>25</v>
      </c>
      <c r="M2921">
        <v>11</v>
      </c>
      <c r="N2921">
        <v>3</v>
      </c>
      <c r="O2921" t="s">
        <v>16259</v>
      </c>
      <c r="P2921" t="s">
        <v>517</v>
      </c>
      <c r="Q2921" t="s">
        <v>517</v>
      </c>
      <c r="R2921" t="s">
        <v>517</v>
      </c>
      <c r="S2921" t="s">
        <v>517</v>
      </c>
      <c r="T2921" t="s">
        <v>517</v>
      </c>
      <c r="U2921" t="s">
        <v>517</v>
      </c>
      <c r="V2921" t="s">
        <v>517</v>
      </c>
      <c r="W2921" t="s">
        <v>1737</v>
      </c>
      <c r="X2921" t="s">
        <v>1780</v>
      </c>
      <c r="Y2921" t="s">
        <v>16265</v>
      </c>
      <c r="Z2921" s="1">
        <v>32504</v>
      </c>
      <c r="AA2921" t="s">
        <v>572</v>
      </c>
      <c r="AB2921">
        <v>28</v>
      </c>
      <c r="AC2921" t="s">
        <v>358</v>
      </c>
      <c r="AD2921" t="s">
        <v>482</v>
      </c>
      <c r="AF2921" t="s">
        <v>517</v>
      </c>
      <c r="AG2921" t="s">
        <v>517</v>
      </c>
      <c r="AH2921" t="s">
        <v>517</v>
      </c>
      <c r="AI2921" t="s">
        <v>517</v>
      </c>
      <c r="AJ2921" t="s">
        <v>517</v>
      </c>
    </row>
    <row r="2922" spans="1:36" x14ac:dyDescent="0.25">
      <c r="A2922" s="13" t="s">
        <v>16267</v>
      </c>
      <c r="B2922" s="1">
        <v>42850</v>
      </c>
      <c r="C2922" s="2">
        <v>0.4458333333333333</v>
      </c>
      <c r="D2922" t="s">
        <v>16268</v>
      </c>
      <c r="E2922" t="s">
        <v>22</v>
      </c>
      <c r="F2922" t="s">
        <v>16269</v>
      </c>
      <c r="G2922" s="14" t="s">
        <v>16270</v>
      </c>
      <c r="H2922" s="14" t="s">
        <v>16271</v>
      </c>
      <c r="I2922" t="s">
        <v>23</v>
      </c>
      <c r="K2922">
        <v>4</v>
      </c>
      <c r="L2922">
        <v>25</v>
      </c>
      <c r="M2922">
        <v>10</v>
      </c>
      <c r="N2922">
        <v>3</v>
      </c>
      <c r="O2922" t="s">
        <v>16266</v>
      </c>
      <c r="P2922" t="s">
        <v>517</v>
      </c>
      <c r="Q2922" t="s">
        <v>517</v>
      </c>
      <c r="R2922" t="s">
        <v>517</v>
      </c>
      <c r="S2922" t="s">
        <v>517</v>
      </c>
      <c r="T2922" t="s">
        <v>517</v>
      </c>
      <c r="U2922" t="s">
        <v>517</v>
      </c>
      <c r="V2922" t="s">
        <v>517</v>
      </c>
      <c r="W2922" t="s">
        <v>1699</v>
      </c>
      <c r="X2922" t="s">
        <v>1700</v>
      </c>
      <c r="Y2922" t="s">
        <v>16272</v>
      </c>
      <c r="Z2922" s="1">
        <v>30591</v>
      </c>
      <c r="AA2922" t="s">
        <v>16273</v>
      </c>
      <c r="AB2922">
        <v>33</v>
      </c>
      <c r="AC2922" t="s">
        <v>358</v>
      </c>
      <c r="AD2922" t="s">
        <v>483</v>
      </c>
      <c r="AF2922" t="s">
        <v>517</v>
      </c>
      <c r="AG2922" t="s">
        <v>517</v>
      </c>
      <c r="AH2922" t="s">
        <v>517</v>
      </c>
      <c r="AI2922" t="s">
        <v>517</v>
      </c>
      <c r="AJ2922" t="s">
        <v>517</v>
      </c>
    </row>
    <row r="2923" spans="1:36" x14ac:dyDescent="0.25">
      <c r="A2923" s="13" t="s">
        <v>16275</v>
      </c>
      <c r="B2923" s="1">
        <v>42850</v>
      </c>
      <c r="C2923" s="2">
        <v>0.4319675925925926</v>
      </c>
      <c r="D2923" t="s">
        <v>16276</v>
      </c>
      <c r="E2923" t="s">
        <v>5769</v>
      </c>
      <c r="F2923" t="s">
        <v>16277</v>
      </c>
      <c r="G2923" s="14" t="s">
        <v>16278</v>
      </c>
      <c r="H2923" s="14" t="s">
        <v>16279</v>
      </c>
      <c r="I2923" t="s">
        <v>21</v>
      </c>
      <c r="K2923">
        <v>4</v>
      </c>
      <c r="L2923">
        <v>25</v>
      </c>
      <c r="M2923">
        <v>10</v>
      </c>
      <c r="N2923">
        <v>3</v>
      </c>
      <c r="O2923" t="s">
        <v>16274</v>
      </c>
      <c r="P2923" t="s">
        <v>517</v>
      </c>
      <c r="Q2923" t="s">
        <v>517</v>
      </c>
      <c r="R2923" t="s">
        <v>517</v>
      </c>
      <c r="S2923" t="s">
        <v>517</v>
      </c>
      <c r="T2923" t="s">
        <v>517</v>
      </c>
      <c r="U2923" t="s">
        <v>517</v>
      </c>
      <c r="V2923" t="s">
        <v>517</v>
      </c>
      <c r="W2923" t="s">
        <v>589</v>
      </c>
      <c r="X2923" t="s">
        <v>590</v>
      </c>
      <c r="Y2923" t="s">
        <v>517</v>
      </c>
      <c r="Z2923" s="1" t="s">
        <v>517</v>
      </c>
      <c r="AA2923" t="s">
        <v>909</v>
      </c>
      <c r="AB2923" t="s">
        <v>517</v>
      </c>
      <c r="AC2923" t="s">
        <v>357</v>
      </c>
      <c r="AD2923" t="s">
        <v>517</v>
      </c>
      <c r="AF2923" t="s">
        <v>517</v>
      </c>
      <c r="AG2923" t="s">
        <v>517</v>
      </c>
      <c r="AH2923" t="s">
        <v>517</v>
      </c>
      <c r="AI2923" t="s">
        <v>517</v>
      </c>
      <c r="AJ2923" t="s">
        <v>517</v>
      </c>
    </row>
    <row r="2924" spans="1:36" x14ac:dyDescent="0.25">
      <c r="A2924" s="13" t="s">
        <v>16280</v>
      </c>
      <c r="B2924" s="1">
        <v>42850</v>
      </c>
      <c r="C2924" s="2">
        <v>0.14792824074074074</v>
      </c>
      <c r="D2924" t="s">
        <v>16281</v>
      </c>
      <c r="E2924" t="s">
        <v>22</v>
      </c>
      <c r="F2924" t="s">
        <v>16282</v>
      </c>
      <c r="G2924" t="s">
        <v>16283</v>
      </c>
      <c r="H2924" t="s">
        <v>16284</v>
      </c>
      <c r="I2924" t="s">
        <v>21</v>
      </c>
      <c r="K2924">
        <v>4</v>
      </c>
      <c r="L2924">
        <v>25</v>
      </c>
      <c r="M2924">
        <v>3</v>
      </c>
      <c r="N2924">
        <v>3</v>
      </c>
      <c r="O2924" t="s">
        <v>517</v>
      </c>
      <c r="P2924" t="s">
        <v>517</v>
      </c>
      <c r="Q2924" t="s">
        <v>517</v>
      </c>
      <c r="R2924" t="s">
        <v>517</v>
      </c>
      <c r="S2924" t="s">
        <v>517</v>
      </c>
      <c r="T2924" t="s">
        <v>517</v>
      </c>
      <c r="U2924" t="s">
        <v>517</v>
      </c>
      <c r="V2924" t="s">
        <v>517</v>
      </c>
      <c r="W2924" t="s">
        <v>517</v>
      </c>
      <c r="X2924" t="s">
        <v>517</v>
      </c>
      <c r="Y2924" t="s">
        <v>16285</v>
      </c>
      <c r="Z2924">
        <v>31369</v>
      </c>
      <c r="AA2924" t="s">
        <v>529</v>
      </c>
      <c r="AB2924">
        <v>31</v>
      </c>
      <c r="AC2924" t="s">
        <v>358</v>
      </c>
      <c r="AD2924" t="s">
        <v>494</v>
      </c>
      <c r="AF2924" t="s">
        <v>8263</v>
      </c>
      <c r="AG2924" t="s">
        <v>8295</v>
      </c>
      <c r="AH2924" t="s">
        <v>8259</v>
      </c>
      <c r="AI2924" t="s">
        <v>8256</v>
      </c>
      <c r="AJ2924" t="s">
        <v>517</v>
      </c>
    </row>
    <row r="2925" spans="1:36" x14ac:dyDescent="0.25">
      <c r="A2925" s="13" t="s">
        <v>16286</v>
      </c>
      <c r="B2925" s="1">
        <v>42851</v>
      </c>
      <c r="C2925" s="2">
        <v>0.61571759259259262</v>
      </c>
      <c r="D2925" t="s">
        <v>12622</v>
      </c>
      <c r="E2925" t="s">
        <v>22</v>
      </c>
      <c r="F2925" t="s">
        <v>4043</v>
      </c>
      <c r="G2925" s="14" t="s">
        <v>4044</v>
      </c>
      <c r="H2925" s="14" t="s">
        <v>12623</v>
      </c>
      <c r="I2925" t="s">
        <v>21</v>
      </c>
      <c r="K2925">
        <v>4</v>
      </c>
      <c r="L2925">
        <v>26</v>
      </c>
      <c r="M2925">
        <v>14</v>
      </c>
      <c r="N2925">
        <v>4</v>
      </c>
      <c r="O2925" t="s">
        <v>517</v>
      </c>
      <c r="P2925" t="s">
        <v>517</v>
      </c>
      <c r="Q2925" t="s">
        <v>517</v>
      </c>
      <c r="R2925" t="s">
        <v>517</v>
      </c>
      <c r="S2925" t="s">
        <v>517</v>
      </c>
      <c r="T2925" t="s">
        <v>517</v>
      </c>
      <c r="U2925" t="s">
        <v>517</v>
      </c>
      <c r="V2925" t="s">
        <v>517</v>
      </c>
      <c r="W2925" t="s">
        <v>517</v>
      </c>
      <c r="X2925" t="s">
        <v>517</v>
      </c>
      <c r="Y2925" t="s">
        <v>517</v>
      </c>
      <c r="Z2925" s="1" t="s">
        <v>517</v>
      </c>
      <c r="AA2925" t="s">
        <v>529</v>
      </c>
      <c r="AB2925" t="s">
        <v>517</v>
      </c>
      <c r="AC2925" t="s">
        <v>358</v>
      </c>
      <c r="AD2925" t="s">
        <v>517</v>
      </c>
      <c r="AF2925" t="s">
        <v>517</v>
      </c>
      <c r="AG2925" t="s">
        <v>517</v>
      </c>
      <c r="AH2925" t="s">
        <v>517</v>
      </c>
      <c r="AI2925" t="s">
        <v>517</v>
      </c>
      <c r="AJ2925" t="s">
        <v>517</v>
      </c>
    </row>
    <row r="2926" spans="1:36" x14ac:dyDescent="0.25">
      <c r="A2926" s="13" t="s">
        <v>16287</v>
      </c>
      <c r="B2926" s="1">
        <v>42851</v>
      </c>
      <c r="C2926" s="2">
        <v>0.59375</v>
      </c>
      <c r="D2926" t="s">
        <v>15713</v>
      </c>
      <c r="E2926" t="s">
        <v>22</v>
      </c>
      <c r="F2926" t="s">
        <v>15714</v>
      </c>
      <c r="G2926" s="14" t="s">
        <v>15715</v>
      </c>
      <c r="H2926" s="14" t="s">
        <v>15716</v>
      </c>
      <c r="I2926" t="s">
        <v>23</v>
      </c>
      <c r="K2926">
        <v>4</v>
      </c>
      <c r="L2926">
        <v>26</v>
      </c>
      <c r="M2926">
        <v>14</v>
      </c>
      <c r="N2926">
        <v>4</v>
      </c>
      <c r="O2926" t="s">
        <v>15711</v>
      </c>
      <c r="P2926" t="s">
        <v>517</v>
      </c>
      <c r="Q2926" t="s">
        <v>517</v>
      </c>
      <c r="R2926" t="s">
        <v>517</v>
      </c>
      <c r="S2926" t="s">
        <v>517</v>
      </c>
      <c r="T2926" t="s">
        <v>517</v>
      </c>
      <c r="U2926" t="s">
        <v>517</v>
      </c>
      <c r="V2926" t="s">
        <v>517</v>
      </c>
      <c r="W2926" t="s">
        <v>852</v>
      </c>
      <c r="X2926" t="s">
        <v>841</v>
      </c>
      <c r="Y2926" t="s">
        <v>15717</v>
      </c>
      <c r="Z2926" s="1">
        <v>27018</v>
      </c>
      <c r="AA2926" t="s">
        <v>15718</v>
      </c>
      <c r="AB2926">
        <v>43</v>
      </c>
      <c r="AC2926" t="s">
        <v>357</v>
      </c>
      <c r="AD2926" t="s">
        <v>498</v>
      </c>
      <c r="AF2926" t="s">
        <v>517</v>
      </c>
      <c r="AG2926" t="s">
        <v>517</v>
      </c>
      <c r="AH2926" t="s">
        <v>517</v>
      </c>
      <c r="AI2926" t="s">
        <v>517</v>
      </c>
      <c r="AJ2926" t="s">
        <v>517</v>
      </c>
    </row>
    <row r="2927" spans="1:36" x14ac:dyDescent="0.25">
      <c r="A2927" s="13" t="s">
        <v>16289</v>
      </c>
      <c r="B2927" s="1">
        <v>42851</v>
      </c>
      <c r="C2927" s="2">
        <v>0.55651620370370369</v>
      </c>
      <c r="D2927" t="s">
        <v>16290</v>
      </c>
      <c r="E2927" t="s">
        <v>22</v>
      </c>
      <c r="F2927" t="s">
        <v>16291</v>
      </c>
      <c r="G2927" s="14" t="s">
        <v>16292</v>
      </c>
      <c r="H2927" s="14" t="s">
        <v>16293</v>
      </c>
      <c r="I2927" t="s">
        <v>23</v>
      </c>
      <c r="K2927">
        <v>4</v>
      </c>
      <c r="L2927">
        <v>26</v>
      </c>
      <c r="M2927">
        <v>13</v>
      </c>
      <c r="N2927">
        <v>4</v>
      </c>
      <c r="O2927" t="s">
        <v>16288</v>
      </c>
      <c r="P2927" t="s">
        <v>517</v>
      </c>
      <c r="Q2927" t="s">
        <v>517</v>
      </c>
      <c r="R2927" t="s">
        <v>517</v>
      </c>
      <c r="S2927" t="s">
        <v>517</v>
      </c>
      <c r="T2927" t="s">
        <v>517</v>
      </c>
      <c r="U2927" t="s">
        <v>517</v>
      </c>
      <c r="V2927" t="s">
        <v>517</v>
      </c>
      <c r="W2927" t="s">
        <v>672</v>
      </c>
      <c r="X2927" t="s">
        <v>622</v>
      </c>
      <c r="Y2927" t="s">
        <v>16294</v>
      </c>
      <c r="Z2927" s="1">
        <v>33018</v>
      </c>
      <c r="AA2927" t="s">
        <v>1684</v>
      </c>
      <c r="AB2927">
        <v>26</v>
      </c>
      <c r="AC2927" t="s">
        <v>358</v>
      </c>
      <c r="AD2927" t="s">
        <v>509</v>
      </c>
      <c r="AF2927" t="s">
        <v>517</v>
      </c>
      <c r="AG2927" t="s">
        <v>517</v>
      </c>
      <c r="AH2927" t="s">
        <v>517</v>
      </c>
      <c r="AI2927" t="s">
        <v>517</v>
      </c>
      <c r="AJ2927" t="s">
        <v>517</v>
      </c>
    </row>
    <row r="2928" spans="1:36" x14ac:dyDescent="0.25">
      <c r="A2928" s="13" t="s">
        <v>16295</v>
      </c>
      <c r="B2928" s="1">
        <v>42851</v>
      </c>
      <c r="C2928" s="2">
        <v>0.5272916666666666</v>
      </c>
      <c r="D2928" t="s">
        <v>5499</v>
      </c>
      <c r="E2928" t="s">
        <v>22</v>
      </c>
      <c r="F2928" t="s">
        <v>5500</v>
      </c>
      <c r="G2928" t="s">
        <v>5501</v>
      </c>
      <c r="H2928" t="s">
        <v>15225</v>
      </c>
      <c r="I2928" t="s">
        <v>23</v>
      </c>
      <c r="K2928">
        <v>4</v>
      </c>
      <c r="L2928">
        <v>26</v>
      </c>
      <c r="M2928">
        <v>12</v>
      </c>
      <c r="N2928">
        <v>4</v>
      </c>
      <c r="O2928" t="s">
        <v>15223</v>
      </c>
      <c r="P2928" t="s">
        <v>517</v>
      </c>
      <c r="Q2928" t="s">
        <v>517</v>
      </c>
      <c r="R2928" t="s">
        <v>517</v>
      </c>
      <c r="S2928" t="s">
        <v>517</v>
      </c>
      <c r="T2928" t="s">
        <v>517</v>
      </c>
      <c r="U2928" t="s">
        <v>517</v>
      </c>
      <c r="V2928" t="s">
        <v>517</v>
      </c>
      <c r="W2928" t="s">
        <v>476</v>
      </c>
      <c r="X2928" t="s">
        <v>477</v>
      </c>
      <c r="Y2928" t="s">
        <v>5503</v>
      </c>
      <c r="Z2928">
        <v>32427</v>
      </c>
      <c r="AA2928" t="s">
        <v>990</v>
      </c>
      <c r="AB2928">
        <v>28</v>
      </c>
      <c r="AC2928" t="s">
        <v>358</v>
      </c>
      <c r="AD2928" t="s">
        <v>496</v>
      </c>
      <c r="AF2928" t="s">
        <v>8254</v>
      </c>
      <c r="AG2928" t="s">
        <v>8313</v>
      </c>
      <c r="AH2928" t="s">
        <v>8295</v>
      </c>
      <c r="AI2928" t="s">
        <v>517</v>
      </c>
      <c r="AJ2928" t="s">
        <v>517</v>
      </c>
    </row>
    <row r="2929" spans="1:36" x14ac:dyDescent="0.25">
      <c r="A2929" s="13" t="s">
        <v>16296</v>
      </c>
      <c r="B2929" s="1">
        <v>42851</v>
      </c>
      <c r="C2929" s="2">
        <v>0.49935185185185182</v>
      </c>
      <c r="D2929" t="s">
        <v>16297</v>
      </c>
      <c r="E2929" t="s">
        <v>22</v>
      </c>
      <c r="F2929" t="s">
        <v>16298</v>
      </c>
      <c r="G2929" s="14" t="s">
        <v>16299</v>
      </c>
      <c r="H2929" s="14" t="s">
        <v>16300</v>
      </c>
      <c r="I2929" t="s">
        <v>23</v>
      </c>
      <c r="K2929">
        <v>4</v>
      </c>
      <c r="L2929">
        <v>26</v>
      </c>
      <c r="M2929">
        <v>11</v>
      </c>
      <c r="N2929">
        <v>4</v>
      </c>
      <c r="O2929" t="s">
        <v>517</v>
      </c>
      <c r="P2929" t="s">
        <v>517</v>
      </c>
      <c r="Q2929" t="s">
        <v>517</v>
      </c>
      <c r="R2929" t="s">
        <v>517</v>
      </c>
      <c r="S2929" t="s">
        <v>517</v>
      </c>
      <c r="T2929" t="s">
        <v>517</v>
      </c>
      <c r="U2929" t="s">
        <v>517</v>
      </c>
      <c r="V2929" t="s">
        <v>517</v>
      </c>
      <c r="W2929" t="s">
        <v>517</v>
      </c>
      <c r="X2929" t="s">
        <v>517</v>
      </c>
      <c r="Y2929" t="s">
        <v>16301</v>
      </c>
      <c r="Z2929" s="1">
        <v>29081</v>
      </c>
      <c r="AA2929" t="s">
        <v>5850</v>
      </c>
      <c r="AB2929">
        <v>37</v>
      </c>
      <c r="AC2929" t="s">
        <v>357</v>
      </c>
      <c r="AD2929" t="s">
        <v>483</v>
      </c>
      <c r="AF2929" t="s">
        <v>517</v>
      </c>
      <c r="AG2929" t="s">
        <v>517</v>
      </c>
      <c r="AH2929" t="s">
        <v>517</v>
      </c>
      <c r="AI2929" t="s">
        <v>517</v>
      </c>
      <c r="AJ2929" t="s">
        <v>517</v>
      </c>
    </row>
    <row r="2930" spans="1:36" x14ac:dyDescent="0.25">
      <c r="A2930" s="13" t="s">
        <v>16303</v>
      </c>
      <c r="B2930" s="1">
        <v>42851</v>
      </c>
      <c r="C2930" s="2">
        <v>0.45665509259259257</v>
      </c>
      <c r="D2930" t="s">
        <v>16304</v>
      </c>
      <c r="E2930" t="s">
        <v>22</v>
      </c>
      <c r="F2930" t="s">
        <v>16305</v>
      </c>
      <c r="G2930" s="14" t="s">
        <v>16306</v>
      </c>
      <c r="H2930" s="14" t="s">
        <v>16307</v>
      </c>
      <c r="I2930" t="s">
        <v>23</v>
      </c>
      <c r="K2930">
        <v>4</v>
      </c>
      <c r="L2930">
        <v>26</v>
      </c>
      <c r="M2930">
        <v>10</v>
      </c>
      <c r="N2930">
        <v>4</v>
      </c>
      <c r="O2930" t="s">
        <v>16302</v>
      </c>
      <c r="P2930" t="s">
        <v>517</v>
      </c>
      <c r="Q2930" t="s">
        <v>517</v>
      </c>
      <c r="R2930" t="s">
        <v>517</v>
      </c>
      <c r="S2930" t="s">
        <v>517</v>
      </c>
      <c r="T2930" t="s">
        <v>517</v>
      </c>
      <c r="U2930" t="s">
        <v>517</v>
      </c>
      <c r="V2930" t="s">
        <v>517</v>
      </c>
      <c r="W2930" t="s">
        <v>476</v>
      </c>
      <c r="X2930" t="s">
        <v>580</v>
      </c>
      <c r="Y2930" t="s">
        <v>517</v>
      </c>
      <c r="Z2930" s="1" t="s">
        <v>517</v>
      </c>
      <c r="AA2930" t="s">
        <v>546</v>
      </c>
      <c r="AB2930" t="s">
        <v>517</v>
      </c>
      <c r="AC2930" t="s">
        <v>358</v>
      </c>
      <c r="AD2930" t="s">
        <v>517</v>
      </c>
      <c r="AF2930" t="s">
        <v>517</v>
      </c>
      <c r="AG2930" t="s">
        <v>517</v>
      </c>
      <c r="AH2930" t="s">
        <v>517</v>
      </c>
      <c r="AI2930" t="s">
        <v>517</v>
      </c>
      <c r="AJ2930" t="s">
        <v>517</v>
      </c>
    </row>
    <row r="2931" spans="1:36" x14ac:dyDescent="0.25">
      <c r="A2931" s="13" t="s">
        <v>16309</v>
      </c>
      <c r="B2931" s="1">
        <v>42851</v>
      </c>
      <c r="C2931" s="2">
        <v>0.43634259259259256</v>
      </c>
      <c r="D2931" t="s">
        <v>16310</v>
      </c>
      <c r="E2931" t="s">
        <v>22</v>
      </c>
      <c r="F2931" t="s">
        <v>16311</v>
      </c>
      <c r="G2931" s="14" t="s">
        <v>16312</v>
      </c>
      <c r="H2931" s="14" t="s">
        <v>16313</v>
      </c>
      <c r="I2931" t="s">
        <v>21</v>
      </c>
      <c r="K2931">
        <v>4</v>
      </c>
      <c r="L2931">
        <v>26</v>
      </c>
      <c r="M2931">
        <v>10</v>
      </c>
      <c r="N2931">
        <v>4</v>
      </c>
      <c r="O2931" t="s">
        <v>16308</v>
      </c>
      <c r="P2931" t="s">
        <v>517</v>
      </c>
      <c r="Q2931" t="s">
        <v>517</v>
      </c>
      <c r="R2931" t="s">
        <v>517</v>
      </c>
      <c r="S2931" t="s">
        <v>517</v>
      </c>
      <c r="T2931" t="s">
        <v>517</v>
      </c>
      <c r="U2931" t="s">
        <v>517</v>
      </c>
      <c r="V2931" t="s">
        <v>517</v>
      </c>
      <c r="W2931" t="s">
        <v>537</v>
      </c>
      <c r="X2931" t="s">
        <v>590</v>
      </c>
      <c r="Y2931" t="s">
        <v>16314</v>
      </c>
      <c r="Z2931" s="1">
        <v>26002</v>
      </c>
      <c r="AA2931" t="s">
        <v>16315</v>
      </c>
      <c r="AB2931">
        <v>46</v>
      </c>
      <c r="AC2931" t="s">
        <v>358</v>
      </c>
      <c r="AD2931" t="s">
        <v>487</v>
      </c>
      <c r="AF2931" t="s">
        <v>517</v>
      </c>
      <c r="AG2931" t="s">
        <v>517</v>
      </c>
      <c r="AH2931" t="s">
        <v>517</v>
      </c>
      <c r="AI2931" t="s">
        <v>517</v>
      </c>
      <c r="AJ2931" t="s">
        <v>517</v>
      </c>
    </row>
    <row r="2932" spans="1:36" x14ac:dyDescent="0.25">
      <c r="A2932" s="13" t="s">
        <v>16316</v>
      </c>
      <c r="B2932" s="1">
        <v>42851</v>
      </c>
      <c r="C2932" s="2">
        <v>0.43496527777777777</v>
      </c>
      <c r="D2932" t="s">
        <v>13079</v>
      </c>
      <c r="E2932" t="s">
        <v>22</v>
      </c>
      <c r="F2932" t="s">
        <v>13080</v>
      </c>
      <c r="G2932" s="14" t="s">
        <v>13081</v>
      </c>
      <c r="H2932" s="14" t="s">
        <v>13082</v>
      </c>
      <c r="I2932" t="s">
        <v>23</v>
      </c>
      <c r="K2932">
        <v>4</v>
      </c>
      <c r="L2932">
        <v>26</v>
      </c>
      <c r="M2932">
        <v>10</v>
      </c>
      <c r="N2932">
        <v>4</v>
      </c>
      <c r="O2932" t="s">
        <v>13077</v>
      </c>
      <c r="P2932" t="s">
        <v>517</v>
      </c>
      <c r="Q2932" t="s">
        <v>517</v>
      </c>
      <c r="R2932" t="s">
        <v>517</v>
      </c>
      <c r="S2932" t="s">
        <v>517</v>
      </c>
      <c r="T2932" t="s">
        <v>517</v>
      </c>
      <c r="U2932" t="s">
        <v>517</v>
      </c>
      <c r="V2932" t="s">
        <v>517</v>
      </c>
      <c r="W2932" t="s">
        <v>1737</v>
      </c>
      <c r="X2932" t="s">
        <v>527</v>
      </c>
      <c r="Y2932" t="s">
        <v>13083</v>
      </c>
      <c r="Z2932" s="1">
        <v>32643</v>
      </c>
      <c r="AA2932" t="s">
        <v>529</v>
      </c>
      <c r="AB2932">
        <v>27</v>
      </c>
      <c r="AC2932" t="s">
        <v>357</v>
      </c>
      <c r="AD2932" t="s">
        <v>487</v>
      </c>
      <c r="AF2932" t="s">
        <v>8254</v>
      </c>
      <c r="AG2932" t="s">
        <v>517</v>
      </c>
      <c r="AH2932" t="s">
        <v>517</v>
      </c>
      <c r="AI2932" t="s">
        <v>517</v>
      </c>
      <c r="AJ2932" t="s">
        <v>517</v>
      </c>
    </row>
    <row r="2933" spans="1:36" x14ac:dyDescent="0.25">
      <c r="A2933" s="13" t="s">
        <v>16317</v>
      </c>
      <c r="B2933" s="1">
        <v>42851</v>
      </c>
      <c r="C2933" s="2">
        <v>0.43263888888888885</v>
      </c>
      <c r="D2933" t="s">
        <v>16310</v>
      </c>
      <c r="E2933" t="s">
        <v>22</v>
      </c>
      <c r="F2933" t="s">
        <v>16311</v>
      </c>
      <c r="G2933" s="14" t="s">
        <v>16312</v>
      </c>
      <c r="H2933" s="14" t="s">
        <v>16313</v>
      </c>
      <c r="I2933" t="s">
        <v>23</v>
      </c>
      <c r="K2933">
        <v>4</v>
      </c>
      <c r="L2933">
        <v>26</v>
      </c>
      <c r="M2933">
        <v>10</v>
      </c>
      <c r="N2933">
        <v>4</v>
      </c>
      <c r="O2933" t="s">
        <v>16308</v>
      </c>
      <c r="P2933" t="s">
        <v>517</v>
      </c>
      <c r="Q2933" t="s">
        <v>517</v>
      </c>
      <c r="R2933" t="s">
        <v>517</v>
      </c>
      <c r="S2933" t="s">
        <v>517</v>
      </c>
      <c r="T2933" t="s">
        <v>517</v>
      </c>
      <c r="U2933" t="s">
        <v>517</v>
      </c>
      <c r="V2933" t="s">
        <v>517</v>
      </c>
      <c r="W2933" t="s">
        <v>537</v>
      </c>
      <c r="X2933" t="s">
        <v>590</v>
      </c>
      <c r="Y2933" t="s">
        <v>16314</v>
      </c>
      <c r="Z2933" s="1">
        <v>26002</v>
      </c>
      <c r="AA2933" t="s">
        <v>16315</v>
      </c>
      <c r="AB2933">
        <v>46</v>
      </c>
      <c r="AC2933" t="s">
        <v>358</v>
      </c>
      <c r="AD2933" t="s">
        <v>487</v>
      </c>
      <c r="AF2933" t="s">
        <v>517</v>
      </c>
      <c r="AG2933" t="s">
        <v>517</v>
      </c>
      <c r="AH2933" t="s">
        <v>517</v>
      </c>
      <c r="AI2933" t="s">
        <v>517</v>
      </c>
      <c r="AJ2933" t="s">
        <v>517</v>
      </c>
    </row>
    <row r="2934" spans="1:36" x14ac:dyDescent="0.25">
      <c r="A2934" s="13" t="s">
        <v>16319</v>
      </c>
      <c r="B2934" s="1">
        <v>42851</v>
      </c>
      <c r="C2934" s="2">
        <v>0.31620370370370371</v>
      </c>
      <c r="D2934" t="s">
        <v>16320</v>
      </c>
      <c r="E2934" t="s">
        <v>22</v>
      </c>
      <c r="F2934" t="s">
        <v>16321</v>
      </c>
      <c r="G2934" s="14" t="s">
        <v>16322</v>
      </c>
      <c r="H2934" s="14" t="s">
        <v>16323</v>
      </c>
      <c r="I2934" t="s">
        <v>23</v>
      </c>
      <c r="K2934">
        <v>4</v>
      </c>
      <c r="L2934">
        <v>26</v>
      </c>
      <c r="M2934">
        <v>7</v>
      </c>
      <c r="N2934">
        <v>4</v>
      </c>
      <c r="O2934" t="s">
        <v>16318</v>
      </c>
      <c r="P2934" t="s">
        <v>517</v>
      </c>
      <c r="Q2934" t="s">
        <v>517</v>
      </c>
      <c r="R2934" t="s">
        <v>517</v>
      </c>
      <c r="S2934" t="s">
        <v>517</v>
      </c>
      <c r="T2934" t="s">
        <v>517</v>
      </c>
      <c r="U2934" t="s">
        <v>517</v>
      </c>
      <c r="V2934" t="s">
        <v>517</v>
      </c>
      <c r="W2934" t="s">
        <v>579</v>
      </c>
      <c r="X2934" t="s">
        <v>477</v>
      </c>
      <c r="Y2934" t="s">
        <v>517</v>
      </c>
      <c r="Z2934" s="1" t="s">
        <v>517</v>
      </c>
      <c r="AA2934" t="s">
        <v>16324</v>
      </c>
      <c r="AB2934" t="s">
        <v>517</v>
      </c>
      <c r="AC2934" t="s">
        <v>357</v>
      </c>
      <c r="AD2934" t="s">
        <v>517</v>
      </c>
      <c r="AF2934" t="s">
        <v>517</v>
      </c>
      <c r="AG2934" t="s">
        <v>517</v>
      </c>
      <c r="AH2934" t="s">
        <v>517</v>
      </c>
      <c r="AI2934" t="s">
        <v>517</v>
      </c>
      <c r="AJ2934" t="s">
        <v>517</v>
      </c>
    </row>
    <row r="2935" spans="1:36" x14ac:dyDescent="0.25">
      <c r="A2935" s="13" t="s">
        <v>16326</v>
      </c>
      <c r="B2935" s="1">
        <v>42851</v>
      </c>
      <c r="C2935" s="2">
        <v>0.30377314814814815</v>
      </c>
      <c r="D2935" t="s">
        <v>16327</v>
      </c>
      <c r="E2935" t="s">
        <v>22</v>
      </c>
      <c r="F2935" t="s">
        <v>16328</v>
      </c>
      <c r="G2935" s="14" t="s">
        <v>16329</v>
      </c>
      <c r="H2935" s="14" t="s">
        <v>16330</v>
      </c>
      <c r="I2935" t="s">
        <v>23</v>
      </c>
      <c r="K2935">
        <v>4</v>
      </c>
      <c r="L2935">
        <v>26</v>
      </c>
      <c r="M2935">
        <v>7</v>
      </c>
      <c r="N2935">
        <v>4</v>
      </c>
      <c r="O2935" t="s">
        <v>16325</v>
      </c>
      <c r="P2935" t="s">
        <v>517</v>
      </c>
      <c r="Q2935" t="s">
        <v>517</v>
      </c>
      <c r="R2935" t="s">
        <v>517</v>
      </c>
      <c r="S2935" t="s">
        <v>517</v>
      </c>
      <c r="T2935" t="s">
        <v>517</v>
      </c>
      <c r="U2935" t="s">
        <v>517</v>
      </c>
      <c r="V2935" t="s">
        <v>517</v>
      </c>
      <c r="W2935" t="s">
        <v>589</v>
      </c>
      <c r="X2935" t="s">
        <v>590</v>
      </c>
      <c r="Y2935" t="s">
        <v>16331</v>
      </c>
      <c r="Z2935" s="1">
        <v>33587</v>
      </c>
      <c r="AA2935" t="s">
        <v>16332</v>
      </c>
      <c r="AB2935">
        <v>25</v>
      </c>
      <c r="AC2935" t="s">
        <v>358</v>
      </c>
      <c r="AD2935" t="s">
        <v>501</v>
      </c>
      <c r="AF2935" t="s">
        <v>517</v>
      </c>
      <c r="AG2935" t="s">
        <v>517</v>
      </c>
      <c r="AH2935" t="s">
        <v>517</v>
      </c>
      <c r="AI2935" t="s">
        <v>517</v>
      </c>
      <c r="AJ2935" t="s">
        <v>517</v>
      </c>
    </row>
    <row r="2936" spans="1:36" x14ac:dyDescent="0.25">
      <c r="A2936" s="13" t="s">
        <v>16333</v>
      </c>
      <c r="B2936" s="1">
        <v>42851</v>
      </c>
      <c r="C2936" s="2">
        <v>4.4780092592592587E-2</v>
      </c>
      <c r="D2936" t="s">
        <v>16334</v>
      </c>
      <c r="E2936" t="s">
        <v>22</v>
      </c>
      <c r="F2936" t="s">
        <v>16335</v>
      </c>
      <c r="G2936" t="s">
        <v>16336</v>
      </c>
      <c r="H2936" t="s">
        <v>16337</v>
      </c>
      <c r="I2936" t="s">
        <v>24</v>
      </c>
      <c r="K2936">
        <v>4</v>
      </c>
      <c r="L2936">
        <v>26</v>
      </c>
      <c r="M2936">
        <v>1</v>
      </c>
      <c r="N2936">
        <v>4</v>
      </c>
      <c r="O2936" t="s">
        <v>517</v>
      </c>
      <c r="P2936" t="s">
        <v>517</v>
      </c>
      <c r="Q2936" t="s">
        <v>517</v>
      </c>
      <c r="R2936" t="s">
        <v>517</v>
      </c>
      <c r="S2936" t="s">
        <v>517</v>
      </c>
      <c r="T2936" t="s">
        <v>517</v>
      </c>
      <c r="U2936" t="s">
        <v>517</v>
      </c>
      <c r="V2936" t="s">
        <v>517</v>
      </c>
      <c r="W2936" t="s">
        <v>517</v>
      </c>
      <c r="X2936" t="s">
        <v>517</v>
      </c>
      <c r="Y2936" t="s">
        <v>16338</v>
      </c>
      <c r="Z2936">
        <v>32323</v>
      </c>
      <c r="AA2936" t="s">
        <v>5822</v>
      </c>
      <c r="AB2936">
        <v>28</v>
      </c>
      <c r="AC2936" t="s">
        <v>357</v>
      </c>
      <c r="AD2936" t="s">
        <v>482</v>
      </c>
      <c r="AF2936" t="s">
        <v>8282</v>
      </c>
      <c r="AG2936" t="s">
        <v>517</v>
      </c>
      <c r="AH2936" t="s">
        <v>517</v>
      </c>
      <c r="AI2936" t="s">
        <v>517</v>
      </c>
      <c r="AJ2936" t="s">
        <v>517</v>
      </c>
    </row>
    <row r="2937" spans="1:36" x14ac:dyDescent="0.25">
      <c r="A2937" s="13" t="s">
        <v>16339</v>
      </c>
      <c r="B2937" s="1">
        <v>42851</v>
      </c>
      <c r="C2937" s="2">
        <v>1.7685185185185182E-2</v>
      </c>
      <c r="D2937" t="s">
        <v>15534</v>
      </c>
      <c r="E2937" t="s">
        <v>22</v>
      </c>
      <c r="F2937" t="s">
        <v>15535</v>
      </c>
      <c r="G2937" s="14" t="s">
        <v>15536</v>
      </c>
      <c r="H2937" s="14" t="s">
        <v>15537</v>
      </c>
      <c r="I2937" t="s">
        <v>21</v>
      </c>
      <c r="K2937">
        <v>4</v>
      </c>
      <c r="L2937">
        <v>26</v>
      </c>
      <c r="M2937">
        <v>0</v>
      </c>
      <c r="N2937">
        <v>4</v>
      </c>
      <c r="O2937" t="s">
        <v>517</v>
      </c>
      <c r="P2937" t="s">
        <v>517</v>
      </c>
      <c r="Q2937" t="s">
        <v>517</v>
      </c>
      <c r="R2937" t="s">
        <v>517</v>
      </c>
      <c r="S2937" t="s">
        <v>517</v>
      </c>
      <c r="T2937" t="s">
        <v>517</v>
      </c>
      <c r="U2937" t="s">
        <v>517</v>
      </c>
      <c r="V2937" t="s">
        <v>517</v>
      </c>
      <c r="W2937" t="s">
        <v>517</v>
      </c>
      <c r="X2937" t="s">
        <v>517</v>
      </c>
      <c r="Y2937" t="s">
        <v>15538</v>
      </c>
      <c r="Z2937" s="1">
        <v>31069</v>
      </c>
      <c r="AA2937" t="s">
        <v>15539</v>
      </c>
      <c r="AB2937">
        <v>32</v>
      </c>
      <c r="AC2937" t="s">
        <v>358</v>
      </c>
      <c r="AD2937" t="s">
        <v>498</v>
      </c>
      <c r="AF2937" t="s">
        <v>8304</v>
      </c>
      <c r="AG2937" t="s">
        <v>8259</v>
      </c>
      <c r="AH2937" t="s">
        <v>8307</v>
      </c>
      <c r="AI2937" t="s">
        <v>517</v>
      </c>
      <c r="AJ2937" t="s">
        <v>517</v>
      </c>
    </row>
    <row r="2938" spans="1:36" x14ac:dyDescent="0.25">
      <c r="A2938" s="13" t="s">
        <v>16340</v>
      </c>
      <c r="B2938" s="1">
        <v>42851</v>
      </c>
      <c r="C2938" s="2">
        <v>0.63975694444444442</v>
      </c>
      <c r="D2938" t="s">
        <v>16341</v>
      </c>
      <c r="E2938" t="s">
        <v>22</v>
      </c>
      <c r="F2938" t="s">
        <v>16342</v>
      </c>
      <c r="G2938" t="s">
        <v>16343</v>
      </c>
      <c r="H2938" t="s">
        <v>16344</v>
      </c>
      <c r="I2938" t="s">
        <v>23</v>
      </c>
      <c r="K2938">
        <v>4</v>
      </c>
      <c r="L2938">
        <v>26</v>
      </c>
      <c r="M2938">
        <v>15</v>
      </c>
      <c r="N2938">
        <v>4</v>
      </c>
      <c r="O2938" t="s">
        <v>517</v>
      </c>
      <c r="P2938" t="s">
        <v>517</v>
      </c>
      <c r="Q2938" t="s">
        <v>517</v>
      </c>
      <c r="R2938" t="s">
        <v>517</v>
      </c>
      <c r="S2938" t="s">
        <v>517</v>
      </c>
      <c r="T2938" t="s">
        <v>517</v>
      </c>
      <c r="U2938" t="s">
        <v>517</v>
      </c>
      <c r="V2938" t="s">
        <v>517</v>
      </c>
      <c r="W2938" t="s">
        <v>517</v>
      </c>
      <c r="X2938" t="s">
        <v>517</v>
      </c>
      <c r="Y2938" t="s">
        <v>4086</v>
      </c>
      <c r="Z2938">
        <v>31299</v>
      </c>
      <c r="AA2938" t="s">
        <v>565</v>
      </c>
      <c r="AB2938">
        <v>31</v>
      </c>
      <c r="AC2938" t="s">
        <v>358</v>
      </c>
      <c r="AD2938" t="s">
        <v>491</v>
      </c>
      <c r="AF2938" t="s">
        <v>8295</v>
      </c>
      <c r="AG2938" t="s">
        <v>517</v>
      </c>
      <c r="AH2938" t="s">
        <v>517</v>
      </c>
      <c r="AI2938" t="s">
        <v>517</v>
      </c>
      <c r="AJ2938" t="s">
        <v>517</v>
      </c>
    </row>
    <row r="2939" spans="1:36" x14ac:dyDescent="0.25">
      <c r="A2939" s="13" t="s">
        <v>16346</v>
      </c>
      <c r="B2939" s="1">
        <v>42851</v>
      </c>
      <c r="C2939" s="2">
        <v>0.63569444444444445</v>
      </c>
      <c r="D2939" t="s">
        <v>16347</v>
      </c>
      <c r="E2939" t="s">
        <v>22</v>
      </c>
      <c r="F2939" t="s">
        <v>16348</v>
      </c>
      <c r="G2939" s="14" t="s">
        <v>16349</v>
      </c>
      <c r="H2939" s="14" t="s">
        <v>16350</v>
      </c>
      <c r="I2939" t="s">
        <v>23</v>
      </c>
      <c r="K2939">
        <v>4</v>
      </c>
      <c r="L2939">
        <v>26</v>
      </c>
      <c r="M2939">
        <v>15</v>
      </c>
      <c r="N2939">
        <v>4</v>
      </c>
      <c r="O2939" t="s">
        <v>16345</v>
      </c>
      <c r="P2939" t="s">
        <v>517</v>
      </c>
      <c r="Q2939" t="s">
        <v>517</v>
      </c>
      <c r="R2939" t="s">
        <v>517</v>
      </c>
      <c r="S2939" t="s">
        <v>517</v>
      </c>
      <c r="T2939" t="s">
        <v>517</v>
      </c>
      <c r="U2939" t="s">
        <v>517</v>
      </c>
      <c r="V2939" t="s">
        <v>517</v>
      </c>
      <c r="W2939" t="s">
        <v>579</v>
      </c>
      <c r="X2939" t="s">
        <v>580</v>
      </c>
      <c r="Y2939" t="s">
        <v>517</v>
      </c>
      <c r="Z2939" s="1" t="s">
        <v>517</v>
      </c>
      <c r="AA2939" t="s">
        <v>3369</v>
      </c>
      <c r="AB2939" t="s">
        <v>517</v>
      </c>
      <c r="AC2939" t="s">
        <v>358</v>
      </c>
      <c r="AD2939" t="s">
        <v>517</v>
      </c>
      <c r="AF2939" t="s">
        <v>517</v>
      </c>
      <c r="AG2939" t="s">
        <v>517</v>
      </c>
      <c r="AH2939" t="s">
        <v>517</v>
      </c>
      <c r="AI2939" t="s">
        <v>517</v>
      </c>
      <c r="AJ2939" t="s">
        <v>517</v>
      </c>
    </row>
    <row r="2940" spans="1:36" x14ac:dyDescent="0.25">
      <c r="A2940" s="13" t="s">
        <v>16352</v>
      </c>
      <c r="B2940" s="1">
        <v>42852</v>
      </c>
      <c r="C2940" s="2">
        <v>0.45310185185185187</v>
      </c>
      <c r="D2940" t="s">
        <v>16353</v>
      </c>
      <c r="E2940" t="s">
        <v>22</v>
      </c>
      <c r="F2940" t="s">
        <v>16354</v>
      </c>
      <c r="G2940" s="14" t="s">
        <v>16355</v>
      </c>
      <c r="H2940" s="14" t="s">
        <v>16356</v>
      </c>
      <c r="I2940" t="s">
        <v>23</v>
      </c>
      <c r="K2940">
        <v>4</v>
      </c>
      <c r="L2940">
        <v>27</v>
      </c>
      <c r="M2940">
        <v>10</v>
      </c>
      <c r="N2940">
        <v>5</v>
      </c>
      <c r="O2940" t="s">
        <v>16351</v>
      </c>
      <c r="P2940" t="s">
        <v>517</v>
      </c>
      <c r="Q2940" t="s">
        <v>517</v>
      </c>
      <c r="R2940" t="s">
        <v>517</v>
      </c>
      <c r="S2940" t="s">
        <v>517</v>
      </c>
      <c r="T2940" t="s">
        <v>517</v>
      </c>
      <c r="U2940" t="s">
        <v>517</v>
      </c>
      <c r="V2940" t="s">
        <v>517</v>
      </c>
      <c r="W2940" t="s">
        <v>476</v>
      </c>
      <c r="X2940" t="s">
        <v>846</v>
      </c>
      <c r="Y2940" t="s">
        <v>15515</v>
      </c>
      <c r="Z2940" s="1">
        <v>35431</v>
      </c>
      <c r="AA2940" t="s">
        <v>546</v>
      </c>
      <c r="AB2940">
        <v>20</v>
      </c>
      <c r="AC2940" t="s">
        <v>358</v>
      </c>
      <c r="AD2940" t="s">
        <v>487</v>
      </c>
      <c r="AF2940" t="s">
        <v>517</v>
      </c>
      <c r="AG2940" t="s">
        <v>517</v>
      </c>
      <c r="AH2940" t="s">
        <v>517</v>
      </c>
      <c r="AI2940" t="s">
        <v>517</v>
      </c>
      <c r="AJ2940" t="s">
        <v>517</v>
      </c>
    </row>
    <row r="2941" spans="1:36" x14ac:dyDescent="0.25">
      <c r="A2941" s="13" t="s">
        <v>16357</v>
      </c>
      <c r="B2941" s="1">
        <v>42852</v>
      </c>
      <c r="C2941" s="2">
        <v>0.42506944444444444</v>
      </c>
      <c r="D2941" t="s">
        <v>16358</v>
      </c>
      <c r="E2941" t="s">
        <v>22</v>
      </c>
      <c r="F2941" t="s">
        <v>16359</v>
      </c>
      <c r="G2941" t="s">
        <v>16360</v>
      </c>
      <c r="H2941" t="s">
        <v>16361</v>
      </c>
      <c r="I2941" t="s">
        <v>21</v>
      </c>
      <c r="K2941">
        <v>4</v>
      </c>
      <c r="L2941">
        <v>27</v>
      </c>
      <c r="M2941">
        <v>10</v>
      </c>
      <c r="N2941">
        <v>5</v>
      </c>
      <c r="O2941" t="s">
        <v>517</v>
      </c>
      <c r="P2941" t="s">
        <v>517</v>
      </c>
      <c r="Q2941" t="s">
        <v>517</v>
      </c>
      <c r="R2941" t="s">
        <v>517</v>
      </c>
      <c r="S2941" t="s">
        <v>517</v>
      </c>
      <c r="T2941" t="s">
        <v>517</v>
      </c>
      <c r="U2941" t="s">
        <v>517</v>
      </c>
      <c r="V2941" t="s">
        <v>517</v>
      </c>
      <c r="W2941" t="s">
        <v>517</v>
      </c>
      <c r="X2941" t="s">
        <v>517</v>
      </c>
      <c r="Y2941" t="s">
        <v>16362</v>
      </c>
      <c r="Z2941">
        <v>32461</v>
      </c>
      <c r="AA2941" t="s">
        <v>16363</v>
      </c>
      <c r="AB2941">
        <v>28</v>
      </c>
      <c r="AC2941" t="s">
        <v>358</v>
      </c>
      <c r="AD2941" t="s">
        <v>498</v>
      </c>
      <c r="AF2941" t="s">
        <v>8261</v>
      </c>
      <c r="AG2941" t="s">
        <v>8297</v>
      </c>
      <c r="AH2941" t="s">
        <v>517</v>
      </c>
      <c r="AI2941" t="s">
        <v>517</v>
      </c>
      <c r="AJ2941" t="s">
        <v>517</v>
      </c>
    </row>
    <row r="2942" spans="1:36" x14ac:dyDescent="0.25">
      <c r="A2942" s="13" t="s">
        <v>16365</v>
      </c>
      <c r="B2942" s="1">
        <v>42852</v>
      </c>
      <c r="C2942" s="2">
        <v>0.34600694444444446</v>
      </c>
      <c r="D2942" t="s">
        <v>16366</v>
      </c>
      <c r="E2942" t="s">
        <v>116</v>
      </c>
      <c r="F2942" t="s">
        <v>16367</v>
      </c>
      <c r="G2942" s="14" t="s">
        <v>16368</v>
      </c>
      <c r="H2942" s="14" t="s">
        <v>16369</v>
      </c>
      <c r="I2942" t="s">
        <v>23</v>
      </c>
      <c r="K2942">
        <v>4</v>
      </c>
      <c r="L2942">
        <v>27</v>
      </c>
      <c r="M2942">
        <v>8</v>
      </c>
      <c r="N2942">
        <v>5</v>
      </c>
      <c r="O2942" t="s">
        <v>16364</v>
      </c>
      <c r="P2942" t="s">
        <v>517</v>
      </c>
      <c r="Q2942" t="s">
        <v>517</v>
      </c>
      <c r="R2942" t="s">
        <v>517</v>
      </c>
      <c r="S2942" t="s">
        <v>517</v>
      </c>
      <c r="T2942" t="s">
        <v>517</v>
      </c>
      <c r="U2942" t="s">
        <v>517</v>
      </c>
      <c r="V2942" t="s">
        <v>517</v>
      </c>
      <c r="W2942" t="s">
        <v>589</v>
      </c>
      <c r="X2942" t="s">
        <v>849</v>
      </c>
      <c r="Y2942" t="s">
        <v>517</v>
      </c>
      <c r="Z2942" s="1" t="s">
        <v>517</v>
      </c>
      <c r="AA2942" t="s">
        <v>529</v>
      </c>
      <c r="AB2942" t="s">
        <v>517</v>
      </c>
      <c r="AC2942" t="s">
        <v>358</v>
      </c>
      <c r="AD2942" t="s">
        <v>517</v>
      </c>
      <c r="AF2942" t="s">
        <v>517</v>
      </c>
      <c r="AG2942" t="s">
        <v>517</v>
      </c>
      <c r="AH2942" t="s">
        <v>517</v>
      </c>
      <c r="AI2942" t="s">
        <v>517</v>
      </c>
      <c r="AJ2942" t="s">
        <v>517</v>
      </c>
    </row>
    <row r="2943" spans="1:36" x14ac:dyDescent="0.25">
      <c r="A2943" s="13" t="s">
        <v>16371</v>
      </c>
      <c r="B2943" s="1">
        <v>42852</v>
      </c>
      <c r="C2943" s="2">
        <v>0.32996527777777779</v>
      </c>
      <c r="D2943" t="s">
        <v>16372</v>
      </c>
      <c r="E2943" t="s">
        <v>22</v>
      </c>
      <c r="F2943" t="s">
        <v>16373</v>
      </c>
      <c r="G2943" s="14" t="s">
        <v>16374</v>
      </c>
      <c r="H2943" s="14" t="s">
        <v>16375</v>
      </c>
      <c r="I2943" t="s">
        <v>23</v>
      </c>
      <c r="K2943">
        <v>4</v>
      </c>
      <c r="L2943">
        <v>27</v>
      </c>
      <c r="M2943">
        <v>7</v>
      </c>
      <c r="N2943">
        <v>5</v>
      </c>
      <c r="O2943" t="s">
        <v>16370</v>
      </c>
      <c r="P2943" t="s">
        <v>517</v>
      </c>
      <c r="Q2943" t="s">
        <v>517</v>
      </c>
      <c r="R2943" t="s">
        <v>517</v>
      </c>
      <c r="S2943" t="s">
        <v>517</v>
      </c>
      <c r="T2943" t="s">
        <v>517</v>
      </c>
      <c r="U2943" t="s">
        <v>517</v>
      </c>
      <c r="V2943" t="s">
        <v>517</v>
      </c>
      <c r="W2943" t="s">
        <v>589</v>
      </c>
      <c r="X2943" t="s">
        <v>590</v>
      </c>
      <c r="Y2943" t="s">
        <v>16376</v>
      </c>
      <c r="Z2943" s="1">
        <v>34422</v>
      </c>
      <c r="AA2943" t="s">
        <v>1542</v>
      </c>
      <c r="AB2943">
        <v>23</v>
      </c>
      <c r="AC2943" t="s">
        <v>358</v>
      </c>
      <c r="AD2943" t="s">
        <v>498</v>
      </c>
      <c r="AF2943" t="s">
        <v>517</v>
      </c>
      <c r="AG2943" t="s">
        <v>517</v>
      </c>
      <c r="AH2943" t="s">
        <v>517</v>
      </c>
      <c r="AI2943" t="s">
        <v>517</v>
      </c>
      <c r="AJ2943" t="s">
        <v>517</v>
      </c>
    </row>
    <row r="2944" spans="1:36" x14ac:dyDescent="0.25">
      <c r="A2944" s="13" t="s">
        <v>16378</v>
      </c>
      <c r="B2944" s="1">
        <v>42852</v>
      </c>
      <c r="C2944" s="2">
        <v>0.31995370370370368</v>
      </c>
      <c r="D2944" t="s">
        <v>16379</v>
      </c>
      <c r="E2944" t="s">
        <v>22</v>
      </c>
      <c r="F2944" t="s">
        <v>16380</v>
      </c>
      <c r="G2944" s="14" t="s">
        <v>16381</v>
      </c>
      <c r="H2944" s="14" t="s">
        <v>16382</v>
      </c>
      <c r="I2944" t="s">
        <v>21</v>
      </c>
      <c r="K2944">
        <v>4</v>
      </c>
      <c r="L2944">
        <v>27</v>
      </c>
      <c r="M2944">
        <v>7</v>
      </c>
      <c r="N2944">
        <v>5</v>
      </c>
      <c r="O2944" t="s">
        <v>16377</v>
      </c>
      <c r="P2944" t="s">
        <v>517</v>
      </c>
      <c r="Q2944" t="s">
        <v>517</v>
      </c>
      <c r="R2944" t="s">
        <v>517</v>
      </c>
      <c r="S2944" t="s">
        <v>517</v>
      </c>
      <c r="T2944" t="s">
        <v>517</v>
      </c>
      <c r="U2944" t="s">
        <v>517</v>
      </c>
      <c r="V2944" t="s">
        <v>517</v>
      </c>
      <c r="W2944" t="s">
        <v>537</v>
      </c>
      <c r="X2944" t="s">
        <v>850</v>
      </c>
      <c r="Y2944" t="s">
        <v>517</v>
      </c>
      <c r="Z2944" s="1" t="s">
        <v>517</v>
      </c>
      <c r="AA2944" t="s">
        <v>16383</v>
      </c>
      <c r="AB2944" t="s">
        <v>517</v>
      </c>
      <c r="AC2944" t="s">
        <v>358</v>
      </c>
      <c r="AD2944" t="s">
        <v>517</v>
      </c>
      <c r="AF2944" t="s">
        <v>517</v>
      </c>
      <c r="AG2944" t="s">
        <v>517</v>
      </c>
      <c r="AH2944" t="s">
        <v>517</v>
      </c>
      <c r="AI2944" t="s">
        <v>517</v>
      </c>
      <c r="AJ2944" t="s">
        <v>517</v>
      </c>
    </row>
    <row r="2945" spans="1:36" x14ac:dyDescent="0.25">
      <c r="A2945" s="13" t="s">
        <v>16384</v>
      </c>
      <c r="B2945" s="1">
        <v>42852</v>
      </c>
      <c r="C2945" s="2">
        <v>0.27180555555555558</v>
      </c>
      <c r="D2945" t="s">
        <v>16327</v>
      </c>
      <c r="E2945" t="s">
        <v>22</v>
      </c>
      <c r="F2945" t="s">
        <v>16328</v>
      </c>
      <c r="G2945" s="14" t="s">
        <v>16329</v>
      </c>
      <c r="H2945" s="14" t="s">
        <v>16330</v>
      </c>
      <c r="I2945" t="s">
        <v>23</v>
      </c>
      <c r="K2945">
        <v>4</v>
      </c>
      <c r="L2945">
        <v>27</v>
      </c>
      <c r="M2945">
        <v>6</v>
      </c>
      <c r="N2945">
        <v>5</v>
      </c>
      <c r="O2945" t="s">
        <v>16325</v>
      </c>
      <c r="P2945" t="s">
        <v>517</v>
      </c>
      <c r="Q2945" t="s">
        <v>517</v>
      </c>
      <c r="R2945" t="s">
        <v>517</v>
      </c>
      <c r="S2945" t="s">
        <v>517</v>
      </c>
      <c r="T2945" t="s">
        <v>517</v>
      </c>
      <c r="U2945" t="s">
        <v>517</v>
      </c>
      <c r="V2945" t="s">
        <v>517</v>
      </c>
      <c r="W2945" t="s">
        <v>589</v>
      </c>
      <c r="X2945" t="s">
        <v>590</v>
      </c>
      <c r="Y2945" t="s">
        <v>16331</v>
      </c>
      <c r="Z2945" s="1">
        <v>33587</v>
      </c>
      <c r="AA2945" t="s">
        <v>16332</v>
      </c>
      <c r="AB2945">
        <v>25</v>
      </c>
      <c r="AC2945" t="s">
        <v>358</v>
      </c>
      <c r="AD2945" t="s">
        <v>501</v>
      </c>
      <c r="AF2945" t="s">
        <v>517</v>
      </c>
      <c r="AG2945" t="s">
        <v>517</v>
      </c>
      <c r="AH2945" t="s">
        <v>517</v>
      </c>
      <c r="AI2945" t="s">
        <v>517</v>
      </c>
      <c r="AJ2945" t="s">
        <v>517</v>
      </c>
    </row>
    <row r="2946" spans="1:36" x14ac:dyDescent="0.25">
      <c r="A2946" s="13" t="s">
        <v>16385</v>
      </c>
      <c r="B2946" s="1">
        <v>42852</v>
      </c>
      <c r="C2946" s="2">
        <v>0.18925925925925924</v>
      </c>
      <c r="D2946" t="s">
        <v>16386</v>
      </c>
      <c r="E2946" t="s">
        <v>116</v>
      </c>
      <c r="F2946" t="s">
        <v>16387</v>
      </c>
      <c r="G2946" s="14" t="s">
        <v>16388</v>
      </c>
      <c r="H2946" s="14" t="s">
        <v>16389</v>
      </c>
      <c r="I2946" t="s">
        <v>25</v>
      </c>
      <c r="K2946">
        <v>4</v>
      </c>
      <c r="L2946">
        <v>27</v>
      </c>
      <c r="M2946">
        <v>4</v>
      </c>
      <c r="N2946">
        <v>5</v>
      </c>
      <c r="O2946" t="s">
        <v>517</v>
      </c>
      <c r="P2946" t="s">
        <v>517</v>
      </c>
      <c r="Q2946" t="s">
        <v>517</v>
      </c>
      <c r="R2946" t="s">
        <v>517</v>
      </c>
      <c r="S2946" t="s">
        <v>517</v>
      </c>
      <c r="T2946" t="s">
        <v>517</v>
      </c>
      <c r="U2946" t="s">
        <v>517</v>
      </c>
      <c r="V2946" t="s">
        <v>517</v>
      </c>
      <c r="W2946" t="s">
        <v>517</v>
      </c>
      <c r="X2946" t="s">
        <v>517</v>
      </c>
      <c r="Y2946" t="s">
        <v>517</v>
      </c>
      <c r="Z2946" s="1" t="s">
        <v>517</v>
      </c>
      <c r="AA2946" t="s">
        <v>674</v>
      </c>
      <c r="AB2946" t="s">
        <v>517</v>
      </c>
      <c r="AC2946" t="s">
        <v>358</v>
      </c>
      <c r="AD2946" t="s">
        <v>517</v>
      </c>
      <c r="AF2946" t="s">
        <v>8295</v>
      </c>
      <c r="AG2946" t="s">
        <v>517</v>
      </c>
      <c r="AH2946" t="s">
        <v>517</v>
      </c>
      <c r="AI2946" t="s">
        <v>517</v>
      </c>
      <c r="AJ2946" t="s">
        <v>517</v>
      </c>
    </row>
    <row r="2947" spans="1:36" x14ac:dyDescent="0.25">
      <c r="A2947" s="13" t="s">
        <v>16391</v>
      </c>
      <c r="B2947" s="1">
        <v>42852</v>
      </c>
      <c r="C2947" s="2">
        <v>0.11237268518518519</v>
      </c>
      <c r="D2947" t="s">
        <v>16392</v>
      </c>
      <c r="E2947" t="s">
        <v>22</v>
      </c>
      <c r="F2947" t="s">
        <v>16393</v>
      </c>
      <c r="G2947" s="14" t="s">
        <v>16394</v>
      </c>
      <c r="H2947" s="14" t="s">
        <v>16395</v>
      </c>
      <c r="I2947" t="s">
        <v>21</v>
      </c>
      <c r="K2947">
        <v>4</v>
      </c>
      <c r="L2947">
        <v>27</v>
      </c>
      <c r="M2947">
        <v>2</v>
      </c>
      <c r="N2947">
        <v>5</v>
      </c>
      <c r="O2947" t="s">
        <v>16390</v>
      </c>
      <c r="P2947" t="s">
        <v>517</v>
      </c>
      <c r="Q2947" t="s">
        <v>517</v>
      </c>
      <c r="R2947" t="s">
        <v>517</v>
      </c>
      <c r="S2947" t="s">
        <v>517</v>
      </c>
      <c r="T2947" t="s">
        <v>517</v>
      </c>
      <c r="U2947" t="s">
        <v>517</v>
      </c>
      <c r="V2947" t="s">
        <v>517</v>
      </c>
      <c r="W2947" t="s">
        <v>476</v>
      </c>
      <c r="X2947" t="s">
        <v>477</v>
      </c>
      <c r="Y2947" t="s">
        <v>16396</v>
      </c>
      <c r="Z2947" s="1">
        <v>28132</v>
      </c>
      <c r="AA2947" t="s">
        <v>743</v>
      </c>
      <c r="AB2947">
        <v>40</v>
      </c>
      <c r="AC2947" t="s">
        <v>358</v>
      </c>
      <c r="AD2947" t="s">
        <v>488</v>
      </c>
      <c r="AF2947" t="s">
        <v>8263</v>
      </c>
      <c r="AG2947" t="s">
        <v>8313</v>
      </c>
      <c r="AH2947" t="s">
        <v>517</v>
      </c>
      <c r="AI2947" t="s">
        <v>517</v>
      </c>
      <c r="AJ2947" t="s">
        <v>517</v>
      </c>
    </row>
    <row r="2948" spans="1:36" x14ac:dyDescent="0.25">
      <c r="A2948" s="13" t="s">
        <v>16397</v>
      </c>
      <c r="B2948" s="1">
        <v>42852</v>
      </c>
      <c r="C2948" s="2">
        <v>0.10996527777777777</v>
      </c>
      <c r="D2948" t="s">
        <v>16398</v>
      </c>
      <c r="E2948" t="s">
        <v>22</v>
      </c>
      <c r="F2948" t="s">
        <v>16250</v>
      </c>
      <c r="G2948" s="14" t="s">
        <v>16251</v>
      </c>
      <c r="H2948" s="14" t="s">
        <v>16252</v>
      </c>
      <c r="I2948" t="s">
        <v>25</v>
      </c>
      <c r="K2948">
        <v>4</v>
      </c>
      <c r="L2948">
        <v>27</v>
      </c>
      <c r="M2948">
        <v>2</v>
      </c>
      <c r="N2948">
        <v>5</v>
      </c>
      <c r="O2948" t="s">
        <v>16247</v>
      </c>
      <c r="P2948" t="s">
        <v>517</v>
      </c>
      <c r="Q2948" t="s">
        <v>517</v>
      </c>
      <c r="R2948" t="s">
        <v>517</v>
      </c>
      <c r="S2948" t="s">
        <v>517</v>
      </c>
      <c r="T2948" t="s">
        <v>517</v>
      </c>
      <c r="U2948" t="s">
        <v>517</v>
      </c>
      <c r="V2948" t="s">
        <v>517</v>
      </c>
      <c r="W2948" t="s">
        <v>526</v>
      </c>
      <c r="X2948" t="s">
        <v>527</v>
      </c>
      <c r="Y2948" t="s">
        <v>16253</v>
      </c>
      <c r="Z2948" s="1">
        <v>36008</v>
      </c>
      <c r="AA2948" t="s">
        <v>16398</v>
      </c>
      <c r="AB2948">
        <v>18</v>
      </c>
      <c r="AC2948" t="s">
        <v>358</v>
      </c>
      <c r="AD2948" t="s">
        <v>498</v>
      </c>
      <c r="AF2948" t="s">
        <v>8260</v>
      </c>
      <c r="AG2948" t="s">
        <v>517</v>
      </c>
      <c r="AH2948" t="s">
        <v>517</v>
      </c>
      <c r="AI2948" t="s">
        <v>517</v>
      </c>
      <c r="AJ2948" t="s">
        <v>517</v>
      </c>
    </row>
    <row r="2949" spans="1:36" x14ac:dyDescent="0.25">
      <c r="A2949" s="13" t="s">
        <v>16400</v>
      </c>
      <c r="B2949" s="1">
        <v>42852</v>
      </c>
      <c r="C2949" s="2">
        <v>5.4444444444444441E-2</v>
      </c>
      <c r="D2949" t="s">
        <v>16401</v>
      </c>
      <c r="E2949" t="s">
        <v>22</v>
      </c>
      <c r="F2949" t="s">
        <v>16402</v>
      </c>
      <c r="G2949" s="14" t="s">
        <v>16403</v>
      </c>
      <c r="H2949" s="14" t="s">
        <v>16404</v>
      </c>
      <c r="I2949" t="s">
        <v>21</v>
      </c>
      <c r="K2949">
        <v>4</v>
      </c>
      <c r="L2949">
        <v>27</v>
      </c>
      <c r="M2949">
        <v>1</v>
      </c>
      <c r="N2949">
        <v>5</v>
      </c>
      <c r="O2949" t="s">
        <v>16399</v>
      </c>
      <c r="P2949" t="s">
        <v>517</v>
      </c>
      <c r="Q2949" t="s">
        <v>517</v>
      </c>
      <c r="R2949" t="s">
        <v>517</v>
      </c>
      <c r="S2949" t="s">
        <v>517</v>
      </c>
      <c r="T2949" t="s">
        <v>517</v>
      </c>
      <c r="U2949" t="s">
        <v>517</v>
      </c>
      <c r="V2949" t="s">
        <v>517</v>
      </c>
      <c r="W2949" t="s">
        <v>854</v>
      </c>
      <c r="X2949" t="s">
        <v>849</v>
      </c>
      <c r="Y2949" t="s">
        <v>16405</v>
      </c>
      <c r="Z2949" s="1">
        <v>31597</v>
      </c>
      <c r="AA2949" t="s">
        <v>2370</v>
      </c>
      <c r="AB2949">
        <v>30</v>
      </c>
      <c r="AC2949" t="s">
        <v>358</v>
      </c>
      <c r="AD2949" t="s">
        <v>482</v>
      </c>
      <c r="AF2949" t="s">
        <v>8308</v>
      </c>
      <c r="AG2949" t="s">
        <v>517</v>
      </c>
      <c r="AH2949" t="s">
        <v>517</v>
      </c>
      <c r="AI2949" t="s">
        <v>517</v>
      </c>
      <c r="AJ2949" t="s">
        <v>517</v>
      </c>
    </row>
    <row r="2950" spans="1:36" x14ac:dyDescent="0.25">
      <c r="A2950" s="13" t="s">
        <v>16406</v>
      </c>
      <c r="B2950" s="1">
        <v>42852</v>
      </c>
      <c r="C2950" s="2">
        <v>4.2824074074074075E-3</v>
      </c>
      <c r="D2950" t="s">
        <v>15818</v>
      </c>
      <c r="E2950" t="s">
        <v>16407</v>
      </c>
      <c r="F2950" t="s">
        <v>15819</v>
      </c>
      <c r="G2950" t="s">
        <v>16408</v>
      </c>
      <c r="H2950" t="s">
        <v>16409</v>
      </c>
      <c r="I2950" t="s">
        <v>21</v>
      </c>
      <c r="K2950">
        <v>4</v>
      </c>
      <c r="L2950">
        <v>27</v>
      </c>
      <c r="M2950">
        <v>0</v>
      </c>
      <c r="N2950">
        <v>5</v>
      </c>
      <c r="O2950" t="s">
        <v>15816</v>
      </c>
      <c r="P2950" t="s">
        <v>517</v>
      </c>
      <c r="Q2950" t="s">
        <v>517</v>
      </c>
      <c r="R2950" t="s">
        <v>517</v>
      </c>
      <c r="S2950" t="s">
        <v>517</v>
      </c>
      <c r="T2950" t="s">
        <v>517</v>
      </c>
      <c r="U2950" t="s">
        <v>517</v>
      </c>
      <c r="V2950" t="s">
        <v>517</v>
      </c>
      <c r="W2950" t="s">
        <v>589</v>
      </c>
      <c r="X2950" t="s">
        <v>590</v>
      </c>
      <c r="Y2950" t="s">
        <v>16410</v>
      </c>
      <c r="Z2950">
        <v>29195</v>
      </c>
      <c r="AA2950" t="s">
        <v>1925</v>
      </c>
      <c r="AB2950">
        <v>37</v>
      </c>
      <c r="AC2950" t="s">
        <v>358</v>
      </c>
      <c r="AD2950" t="s">
        <v>482</v>
      </c>
      <c r="AF2950" t="s">
        <v>8306</v>
      </c>
      <c r="AG2950" t="s">
        <v>8282</v>
      </c>
      <c r="AH2950" t="s">
        <v>8254</v>
      </c>
      <c r="AI2950" t="s">
        <v>517</v>
      </c>
      <c r="AJ2950" t="s">
        <v>8307</v>
      </c>
    </row>
    <row r="2951" spans="1:36" x14ac:dyDescent="0.25">
      <c r="A2951" s="13" t="s">
        <v>16411</v>
      </c>
      <c r="B2951" s="1">
        <v>42851</v>
      </c>
      <c r="C2951" s="2">
        <v>0.99769675925925927</v>
      </c>
      <c r="D2951" t="s">
        <v>15818</v>
      </c>
      <c r="E2951" t="s">
        <v>22</v>
      </c>
      <c r="F2951" t="s">
        <v>15819</v>
      </c>
      <c r="G2951" s="14" t="s">
        <v>16408</v>
      </c>
      <c r="H2951" s="14" t="s">
        <v>16409</v>
      </c>
      <c r="I2951" t="s">
        <v>21</v>
      </c>
      <c r="K2951">
        <v>4</v>
      </c>
      <c r="L2951">
        <v>26</v>
      </c>
      <c r="M2951">
        <v>23</v>
      </c>
      <c r="N2951">
        <v>4</v>
      </c>
      <c r="O2951" t="s">
        <v>517</v>
      </c>
      <c r="P2951" t="s">
        <v>517</v>
      </c>
      <c r="Q2951" t="s">
        <v>517</v>
      </c>
      <c r="R2951" t="s">
        <v>517</v>
      </c>
      <c r="S2951" t="s">
        <v>517</v>
      </c>
      <c r="T2951" t="s">
        <v>517</v>
      </c>
      <c r="U2951" t="s">
        <v>517</v>
      </c>
      <c r="V2951" t="s">
        <v>517</v>
      </c>
      <c r="W2951" t="s">
        <v>517</v>
      </c>
      <c r="X2951" t="s">
        <v>517</v>
      </c>
      <c r="Y2951" t="s">
        <v>16410</v>
      </c>
      <c r="Z2951" s="1">
        <v>29195</v>
      </c>
      <c r="AA2951" t="s">
        <v>1925</v>
      </c>
      <c r="AB2951">
        <v>37</v>
      </c>
      <c r="AC2951" t="s">
        <v>358</v>
      </c>
      <c r="AD2951" t="s">
        <v>482</v>
      </c>
      <c r="AF2951" t="s">
        <v>8263</v>
      </c>
      <c r="AG2951" t="s">
        <v>8306</v>
      </c>
      <c r="AH2951" t="s">
        <v>8282</v>
      </c>
      <c r="AI2951" t="s">
        <v>8304</v>
      </c>
      <c r="AJ2951" t="s">
        <v>8253</v>
      </c>
    </row>
    <row r="2952" spans="1:36" x14ac:dyDescent="0.25">
      <c r="A2952" s="13" t="s">
        <v>16412</v>
      </c>
      <c r="B2952" s="1">
        <v>42851</v>
      </c>
      <c r="C2952" s="2">
        <v>0.90457175925925926</v>
      </c>
      <c r="D2952" t="s">
        <v>16413</v>
      </c>
      <c r="E2952" t="s">
        <v>22</v>
      </c>
      <c r="F2952" t="s">
        <v>16414</v>
      </c>
      <c r="G2952" s="14" t="s">
        <v>16415</v>
      </c>
      <c r="H2952" s="14" t="s">
        <v>16416</v>
      </c>
      <c r="I2952" t="s">
        <v>21</v>
      </c>
      <c r="K2952">
        <v>4</v>
      </c>
      <c r="L2952">
        <v>26</v>
      </c>
      <c r="M2952">
        <v>21</v>
      </c>
      <c r="N2952">
        <v>4</v>
      </c>
      <c r="O2952" t="s">
        <v>517</v>
      </c>
      <c r="P2952" t="s">
        <v>517</v>
      </c>
      <c r="Q2952" t="s">
        <v>517</v>
      </c>
      <c r="R2952" t="s">
        <v>517</v>
      </c>
      <c r="S2952" t="s">
        <v>517</v>
      </c>
      <c r="T2952" t="s">
        <v>517</v>
      </c>
      <c r="U2952" t="s">
        <v>517</v>
      </c>
      <c r="V2952" t="s">
        <v>517</v>
      </c>
      <c r="W2952" t="s">
        <v>517</v>
      </c>
      <c r="X2952" t="s">
        <v>517</v>
      </c>
      <c r="Y2952" t="s">
        <v>16417</v>
      </c>
      <c r="Z2952" s="1">
        <v>33182</v>
      </c>
      <c r="AA2952" t="s">
        <v>9831</v>
      </c>
      <c r="AB2952">
        <v>26</v>
      </c>
      <c r="AC2952" t="s">
        <v>358</v>
      </c>
      <c r="AD2952" t="s">
        <v>492</v>
      </c>
      <c r="AF2952" t="s">
        <v>8263</v>
      </c>
      <c r="AG2952" t="s">
        <v>8295</v>
      </c>
      <c r="AH2952" t="s">
        <v>517</v>
      </c>
      <c r="AI2952" t="s">
        <v>8307</v>
      </c>
      <c r="AJ2952" t="s">
        <v>8313</v>
      </c>
    </row>
    <row r="2953" spans="1:36" x14ac:dyDescent="0.25">
      <c r="A2953" s="13" t="s">
        <v>16418</v>
      </c>
      <c r="B2953" s="1">
        <v>42851</v>
      </c>
      <c r="C2953" s="2">
        <v>0.89614583333333331</v>
      </c>
      <c r="D2953" t="s">
        <v>16419</v>
      </c>
      <c r="E2953" t="s">
        <v>22</v>
      </c>
      <c r="F2953" t="s">
        <v>16420</v>
      </c>
      <c r="G2953" s="14" t="s">
        <v>16421</v>
      </c>
      <c r="H2953" s="14" t="s">
        <v>16422</v>
      </c>
      <c r="I2953" t="s">
        <v>25</v>
      </c>
      <c r="K2953">
        <v>4</v>
      </c>
      <c r="L2953">
        <v>26</v>
      </c>
      <c r="M2953">
        <v>21</v>
      </c>
      <c r="N2953">
        <v>4</v>
      </c>
      <c r="O2953" t="s">
        <v>517</v>
      </c>
      <c r="P2953" t="s">
        <v>517</v>
      </c>
      <c r="Q2953" t="s">
        <v>517</v>
      </c>
      <c r="R2953" t="s">
        <v>517</v>
      </c>
      <c r="S2953" t="s">
        <v>517</v>
      </c>
      <c r="T2953" t="s">
        <v>517</v>
      </c>
      <c r="U2953" t="s">
        <v>517</v>
      </c>
      <c r="V2953" t="s">
        <v>517</v>
      </c>
      <c r="W2953" t="s">
        <v>517</v>
      </c>
      <c r="X2953" t="s">
        <v>517</v>
      </c>
      <c r="Y2953" t="s">
        <v>517</v>
      </c>
      <c r="Z2953" s="1" t="s">
        <v>517</v>
      </c>
      <c r="AA2953" t="s">
        <v>16423</v>
      </c>
      <c r="AB2953" t="s">
        <v>517</v>
      </c>
      <c r="AC2953" t="s">
        <v>358</v>
      </c>
      <c r="AD2953" t="s">
        <v>517</v>
      </c>
      <c r="AF2953" t="s">
        <v>8259</v>
      </c>
      <c r="AG2953" t="s">
        <v>517</v>
      </c>
      <c r="AH2953" t="s">
        <v>517</v>
      </c>
      <c r="AI2953" t="s">
        <v>517</v>
      </c>
      <c r="AJ2953" t="s">
        <v>517</v>
      </c>
    </row>
    <row r="2954" spans="1:36" x14ac:dyDescent="0.25">
      <c r="A2954" s="13" t="s">
        <v>16425</v>
      </c>
      <c r="B2954" s="1">
        <v>42851</v>
      </c>
      <c r="C2954" s="2">
        <v>0.89388888888888884</v>
      </c>
      <c r="D2954" t="s">
        <v>16426</v>
      </c>
      <c r="E2954" t="s">
        <v>22</v>
      </c>
      <c r="F2954" t="s">
        <v>16427</v>
      </c>
      <c r="G2954" s="14" t="s">
        <v>16428</v>
      </c>
      <c r="H2954" s="14" t="s">
        <v>16429</v>
      </c>
      <c r="I2954" t="s">
        <v>23</v>
      </c>
      <c r="K2954">
        <v>4</v>
      </c>
      <c r="L2954">
        <v>26</v>
      </c>
      <c r="M2954">
        <v>21</v>
      </c>
      <c r="N2954">
        <v>4</v>
      </c>
      <c r="O2954" t="s">
        <v>16424</v>
      </c>
      <c r="P2954" t="s">
        <v>517</v>
      </c>
      <c r="Q2954" t="s">
        <v>517</v>
      </c>
      <c r="R2954" t="s">
        <v>517</v>
      </c>
      <c r="S2954" t="s">
        <v>517</v>
      </c>
      <c r="T2954" t="s">
        <v>517</v>
      </c>
      <c r="U2954" t="s">
        <v>517</v>
      </c>
      <c r="V2954" t="s">
        <v>517</v>
      </c>
      <c r="W2954" t="s">
        <v>3570</v>
      </c>
      <c r="X2954" t="s">
        <v>477</v>
      </c>
      <c r="Y2954" t="s">
        <v>16430</v>
      </c>
      <c r="Z2954" s="1">
        <v>31856</v>
      </c>
      <c r="AA2954" t="s">
        <v>16431</v>
      </c>
      <c r="AB2954">
        <v>30</v>
      </c>
      <c r="AC2954" t="s">
        <v>358</v>
      </c>
      <c r="AD2954" t="s">
        <v>495</v>
      </c>
      <c r="AF2954" t="s">
        <v>8313</v>
      </c>
      <c r="AG2954" t="s">
        <v>517</v>
      </c>
      <c r="AH2954" t="s">
        <v>517</v>
      </c>
      <c r="AI2954" t="s">
        <v>517</v>
      </c>
      <c r="AJ2954" t="s">
        <v>517</v>
      </c>
    </row>
    <row r="2955" spans="1:36" x14ac:dyDescent="0.25">
      <c r="A2955" s="13" t="s">
        <v>16433</v>
      </c>
      <c r="B2955" s="1">
        <v>42851</v>
      </c>
      <c r="C2955" s="2">
        <v>0.83829861111111115</v>
      </c>
      <c r="D2955" t="s">
        <v>16434</v>
      </c>
      <c r="E2955" t="s">
        <v>22</v>
      </c>
      <c r="F2955" t="s">
        <v>16435</v>
      </c>
      <c r="G2955" s="14" t="s">
        <v>16436</v>
      </c>
      <c r="H2955" s="14" t="s">
        <v>16437</v>
      </c>
      <c r="I2955" t="s">
        <v>23</v>
      </c>
      <c r="K2955">
        <v>4</v>
      </c>
      <c r="L2955">
        <v>26</v>
      </c>
      <c r="M2955">
        <v>20</v>
      </c>
      <c r="N2955">
        <v>4</v>
      </c>
      <c r="O2955" t="s">
        <v>16432</v>
      </c>
      <c r="P2955" t="s">
        <v>517</v>
      </c>
      <c r="Q2955" t="s">
        <v>517</v>
      </c>
      <c r="R2955" t="s">
        <v>517</v>
      </c>
      <c r="S2955" t="s">
        <v>517</v>
      </c>
      <c r="T2955" t="s">
        <v>517</v>
      </c>
      <c r="U2955" t="s">
        <v>517</v>
      </c>
      <c r="V2955" t="s">
        <v>517</v>
      </c>
      <c r="W2955" t="s">
        <v>589</v>
      </c>
      <c r="X2955" t="s">
        <v>590</v>
      </c>
      <c r="Y2955" t="s">
        <v>14194</v>
      </c>
      <c r="Z2955" s="1">
        <v>33639</v>
      </c>
      <c r="AA2955" t="s">
        <v>1684</v>
      </c>
      <c r="AB2955">
        <v>25</v>
      </c>
      <c r="AC2955" t="s">
        <v>358</v>
      </c>
      <c r="AD2955" t="s">
        <v>482</v>
      </c>
      <c r="AF2955" t="s">
        <v>517</v>
      </c>
      <c r="AG2955" t="s">
        <v>517</v>
      </c>
      <c r="AH2955" t="s">
        <v>517</v>
      </c>
      <c r="AI2955" t="s">
        <v>517</v>
      </c>
      <c r="AJ2955" t="s">
        <v>517</v>
      </c>
    </row>
    <row r="2956" spans="1:36" x14ac:dyDescent="0.25">
      <c r="A2956" s="13" t="s">
        <v>16439</v>
      </c>
      <c r="B2956" s="1">
        <v>42851</v>
      </c>
      <c r="C2956" s="2">
        <v>0.76819444444444451</v>
      </c>
      <c r="D2956" t="s">
        <v>16440</v>
      </c>
      <c r="E2956" t="s">
        <v>22</v>
      </c>
      <c r="F2956" t="s">
        <v>16441</v>
      </c>
      <c r="G2956" s="14" t="s">
        <v>16442</v>
      </c>
      <c r="H2956" s="14" t="s">
        <v>16443</v>
      </c>
      <c r="I2956" t="s">
        <v>21</v>
      </c>
      <c r="K2956">
        <v>4</v>
      </c>
      <c r="L2956">
        <v>26</v>
      </c>
      <c r="M2956">
        <v>18</v>
      </c>
      <c r="N2956">
        <v>4</v>
      </c>
      <c r="O2956" t="s">
        <v>16438</v>
      </c>
      <c r="P2956" t="s">
        <v>517</v>
      </c>
      <c r="Q2956" t="s">
        <v>517</v>
      </c>
      <c r="R2956" t="s">
        <v>517</v>
      </c>
      <c r="S2956" t="s">
        <v>517</v>
      </c>
      <c r="T2956" t="s">
        <v>517</v>
      </c>
      <c r="U2956" t="s">
        <v>517</v>
      </c>
      <c r="V2956" t="s">
        <v>517</v>
      </c>
      <c r="W2956" t="s">
        <v>526</v>
      </c>
      <c r="X2956" t="s">
        <v>527</v>
      </c>
      <c r="Y2956" t="s">
        <v>16444</v>
      </c>
      <c r="Z2956" s="1">
        <v>27771</v>
      </c>
      <c r="AA2956" t="s">
        <v>16445</v>
      </c>
      <c r="AB2956">
        <v>41</v>
      </c>
      <c r="AC2956" t="s">
        <v>357</v>
      </c>
      <c r="AD2956" t="s">
        <v>487</v>
      </c>
      <c r="AF2956" t="s">
        <v>8265</v>
      </c>
      <c r="AG2956" t="s">
        <v>517</v>
      </c>
      <c r="AH2956" t="s">
        <v>517</v>
      </c>
      <c r="AI2956" t="s">
        <v>517</v>
      </c>
      <c r="AJ2956" t="s">
        <v>517</v>
      </c>
    </row>
    <row r="2957" spans="1:36" x14ac:dyDescent="0.25">
      <c r="A2957" s="13" t="s">
        <v>16447</v>
      </c>
      <c r="B2957" s="1">
        <v>42851</v>
      </c>
      <c r="C2957" s="2">
        <v>0.76736111111111116</v>
      </c>
      <c r="D2957" t="s">
        <v>16448</v>
      </c>
      <c r="E2957" t="s">
        <v>22</v>
      </c>
      <c r="F2957" t="s">
        <v>16449</v>
      </c>
      <c r="G2957" s="14" t="s">
        <v>16450</v>
      </c>
      <c r="H2957" s="14" t="s">
        <v>16451</v>
      </c>
      <c r="I2957" t="s">
        <v>21</v>
      </c>
      <c r="K2957">
        <v>4</v>
      </c>
      <c r="L2957">
        <v>26</v>
      </c>
      <c r="M2957">
        <v>18</v>
      </c>
      <c r="N2957">
        <v>4</v>
      </c>
      <c r="O2957" t="s">
        <v>16446</v>
      </c>
      <c r="P2957" t="s">
        <v>517</v>
      </c>
      <c r="Q2957" t="s">
        <v>517</v>
      </c>
      <c r="R2957" t="s">
        <v>517</v>
      </c>
      <c r="S2957" t="s">
        <v>517</v>
      </c>
      <c r="T2957" t="s">
        <v>517</v>
      </c>
      <c r="U2957" t="s">
        <v>517</v>
      </c>
      <c r="V2957" t="s">
        <v>517</v>
      </c>
      <c r="W2957" t="s">
        <v>1016</v>
      </c>
      <c r="X2957" t="s">
        <v>554</v>
      </c>
      <c r="Y2957" t="s">
        <v>16452</v>
      </c>
      <c r="Z2957" s="1">
        <v>27608</v>
      </c>
      <c r="AA2957" t="s">
        <v>16453</v>
      </c>
      <c r="AB2957">
        <v>41</v>
      </c>
      <c r="AC2957" t="s">
        <v>358</v>
      </c>
      <c r="AD2957" t="s">
        <v>483</v>
      </c>
      <c r="AF2957" t="s">
        <v>8254</v>
      </c>
      <c r="AG2957" t="s">
        <v>8266</v>
      </c>
      <c r="AH2957" t="s">
        <v>8313</v>
      </c>
      <c r="AI2957" t="s">
        <v>8253</v>
      </c>
      <c r="AJ2957" t="s">
        <v>517</v>
      </c>
    </row>
    <row r="2958" spans="1:36" x14ac:dyDescent="0.25">
      <c r="A2958" s="13" t="s">
        <v>16454</v>
      </c>
      <c r="B2958" s="1">
        <v>42851</v>
      </c>
      <c r="C2958" s="2">
        <v>0.7259606481481482</v>
      </c>
      <c r="D2958" t="s">
        <v>13515</v>
      </c>
      <c r="E2958" t="s">
        <v>13516</v>
      </c>
      <c r="F2958" t="s">
        <v>13517</v>
      </c>
      <c r="G2958" s="14" t="s">
        <v>13518</v>
      </c>
      <c r="H2958" s="14" t="s">
        <v>13519</v>
      </c>
      <c r="I2958" t="s">
        <v>23</v>
      </c>
      <c r="K2958">
        <v>4</v>
      </c>
      <c r="L2958">
        <v>26</v>
      </c>
      <c r="M2958">
        <v>17</v>
      </c>
      <c r="N2958">
        <v>4</v>
      </c>
      <c r="O2958" t="s">
        <v>13513</v>
      </c>
      <c r="P2958" t="s">
        <v>517</v>
      </c>
      <c r="Q2958" t="s">
        <v>517</v>
      </c>
      <c r="R2958" t="s">
        <v>517</v>
      </c>
      <c r="S2958" t="s">
        <v>517</v>
      </c>
      <c r="T2958" t="s">
        <v>517</v>
      </c>
      <c r="U2958" t="s">
        <v>517</v>
      </c>
      <c r="V2958" t="s">
        <v>517</v>
      </c>
      <c r="W2958" t="s">
        <v>621</v>
      </c>
      <c r="X2958" t="s">
        <v>579</v>
      </c>
      <c r="Y2958" t="s">
        <v>13520</v>
      </c>
      <c r="Z2958" s="1">
        <v>29574</v>
      </c>
      <c r="AA2958" t="s">
        <v>3314</v>
      </c>
      <c r="AB2958">
        <v>36</v>
      </c>
      <c r="AC2958" t="s">
        <v>358</v>
      </c>
      <c r="AD2958" t="s">
        <v>482</v>
      </c>
      <c r="AF2958" t="s">
        <v>8307</v>
      </c>
      <c r="AG2958" t="s">
        <v>517</v>
      </c>
      <c r="AH2958" t="s">
        <v>517</v>
      </c>
      <c r="AI2958" t="s">
        <v>517</v>
      </c>
      <c r="AJ2958" t="s">
        <v>517</v>
      </c>
    </row>
    <row r="2959" spans="1:36" x14ac:dyDescent="0.25">
      <c r="A2959" s="13" t="s">
        <v>16455</v>
      </c>
      <c r="B2959" s="1">
        <v>42851</v>
      </c>
      <c r="C2959" s="2">
        <v>0.71939814814814806</v>
      </c>
      <c r="D2959" t="s">
        <v>15402</v>
      </c>
      <c r="E2959" t="s">
        <v>22</v>
      </c>
      <c r="F2959" t="s">
        <v>15404</v>
      </c>
      <c r="G2959" s="14" t="s">
        <v>15405</v>
      </c>
      <c r="H2959" s="14" t="s">
        <v>16456</v>
      </c>
      <c r="I2959" t="s">
        <v>23</v>
      </c>
      <c r="K2959">
        <v>4</v>
      </c>
      <c r="L2959">
        <v>26</v>
      </c>
      <c r="M2959">
        <v>17</v>
      </c>
      <c r="N2959">
        <v>4</v>
      </c>
      <c r="O2959" t="s">
        <v>15400</v>
      </c>
      <c r="P2959" t="s">
        <v>517</v>
      </c>
      <c r="Q2959" t="s">
        <v>517</v>
      </c>
      <c r="R2959" t="s">
        <v>517</v>
      </c>
      <c r="S2959" t="s">
        <v>517</v>
      </c>
      <c r="T2959" t="s">
        <v>517</v>
      </c>
      <c r="U2959" t="s">
        <v>517</v>
      </c>
      <c r="V2959" t="s">
        <v>517</v>
      </c>
      <c r="W2959" t="s">
        <v>589</v>
      </c>
      <c r="X2959" t="s">
        <v>590</v>
      </c>
      <c r="Y2959" t="s">
        <v>15407</v>
      </c>
      <c r="Z2959" s="1">
        <v>31002</v>
      </c>
      <c r="AA2959" t="s">
        <v>478</v>
      </c>
      <c r="AB2959">
        <v>32</v>
      </c>
      <c r="AC2959" t="s">
        <v>358</v>
      </c>
      <c r="AD2959" t="s">
        <v>495</v>
      </c>
      <c r="AF2959" t="s">
        <v>517</v>
      </c>
      <c r="AG2959" t="s">
        <v>517</v>
      </c>
      <c r="AH2959" t="s">
        <v>517</v>
      </c>
      <c r="AI2959" t="s">
        <v>517</v>
      </c>
      <c r="AJ2959" t="s">
        <v>517</v>
      </c>
    </row>
    <row r="2960" spans="1:36" x14ac:dyDescent="0.25">
      <c r="A2960" s="13" t="s">
        <v>16458</v>
      </c>
      <c r="B2960" s="1">
        <v>42851</v>
      </c>
      <c r="C2960" s="2">
        <v>0.70087962962962969</v>
      </c>
      <c r="D2960" t="s">
        <v>12860</v>
      </c>
      <c r="E2960" t="s">
        <v>22</v>
      </c>
      <c r="F2960" t="s">
        <v>12861</v>
      </c>
      <c r="G2960" s="14" t="s">
        <v>12862</v>
      </c>
      <c r="H2960" s="14" t="s">
        <v>13503</v>
      </c>
      <c r="I2960" t="s">
        <v>23</v>
      </c>
      <c r="K2960">
        <v>4</v>
      </c>
      <c r="L2960">
        <v>26</v>
      </c>
      <c r="M2960">
        <v>16</v>
      </c>
      <c r="N2960">
        <v>4</v>
      </c>
      <c r="O2960" t="s">
        <v>16457</v>
      </c>
      <c r="P2960" t="s">
        <v>517</v>
      </c>
      <c r="Q2960" t="s">
        <v>517</v>
      </c>
      <c r="R2960" t="s">
        <v>517</v>
      </c>
      <c r="S2960" t="s">
        <v>517</v>
      </c>
      <c r="T2960" t="s">
        <v>517</v>
      </c>
      <c r="U2960" t="s">
        <v>517</v>
      </c>
      <c r="V2960" t="s">
        <v>517</v>
      </c>
      <c r="W2960" t="s">
        <v>526</v>
      </c>
      <c r="X2960" t="s">
        <v>527</v>
      </c>
      <c r="Y2960" t="s">
        <v>12864</v>
      </c>
      <c r="Z2960" s="1">
        <v>31213</v>
      </c>
      <c r="AA2960" t="s">
        <v>546</v>
      </c>
      <c r="AB2960">
        <v>31</v>
      </c>
      <c r="AC2960" t="s">
        <v>358</v>
      </c>
      <c r="AD2960" t="s">
        <v>495</v>
      </c>
      <c r="AF2960" t="s">
        <v>517</v>
      </c>
      <c r="AG2960" t="s">
        <v>517</v>
      </c>
      <c r="AH2960" t="s">
        <v>517</v>
      </c>
      <c r="AI2960" t="s">
        <v>517</v>
      </c>
      <c r="AJ2960" t="s">
        <v>517</v>
      </c>
    </row>
    <row r="2961" spans="1:36" x14ac:dyDescent="0.25">
      <c r="A2961" s="13" t="s">
        <v>16459</v>
      </c>
      <c r="B2961" s="1">
        <v>42851</v>
      </c>
      <c r="C2961" s="2">
        <v>0.68068287037037034</v>
      </c>
      <c r="D2961" t="s">
        <v>15021</v>
      </c>
      <c r="E2961" t="s">
        <v>22</v>
      </c>
      <c r="F2961" t="s">
        <v>15022</v>
      </c>
      <c r="G2961" s="14" t="s">
        <v>15023</v>
      </c>
      <c r="H2961" s="14" t="s">
        <v>15756</v>
      </c>
      <c r="I2961" t="s">
        <v>21</v>
      </c>
      <c r="K2961">
        <v>4</v>
      </c>
      <c r="L2961">
        <v>26</v>
      </c>
      <c r="M2961">
        <v>16</v>
      </c>
      <c r="N2961">
        <v>4</v>
      </c>
      <c r="O2961" t="s">
        <v>15019</v>
      </c>
      <c r="P2961" t="s">
        <v>517</v>
      </c>
      <c r="Q2961" t="s">
        <v>517</v>
      </c>
      <c r="R2961" t="s">
        <v>517</v>
      </c>
      <c r="S2961" t="s">
        <v>517</v>
      </c>
      <c r="T2961" t="s">
        <v>517</v>
      </c>
      <c r="U2961" t="s">
        <v>517</v>
      </c>
      <c r="V2961" t="s">
        <v>517</v>
      </c>
      <c r="W2961" t="s">
        <v>621</v>
      </c>
      <c r="X2961" t="s">
        <v>579</v>
      </c>
      <c r="Y2961" t="s">
        <v>15025</v>
      </c>
      <c r="Z2961" s="1">
        <v>27301</v>
      </c>
      <c r="AA2961" t="s">
        <v>1925</v>
      </c>
      <c r="AB2961">
        <v>42</v>
      </c>
      <c r="AC2961" t="s">
        <v>358</v>
      </c>
      <c r="AD2961" t="s">
        <v>482</v>
      </c>
      <c r="AF2961" t="s">
        <v>8260</v>
      </c>
      <c r="AG2961" t="s">
        <v>8306</v>
      </c>
      <c r="AH2961" t="s">
        <v>8254</v>
      </c>
      <c r="AI2961" t="s">
        <v>517</v>
      </c>
      <c r="AJ2961" t="s">
        <v>517</v>
      </c>
    </row>
    <row r="2962" spans="1:36" x14ac:dyDescent="0.25">
      <c r="A2962" s="13" t="s">
        <v>16461</v>
      </c>
      <c r="B2962" s="1">
        <v>42851</v>
      </c>
      <c r="C2962" s="2">
        <v>0.65659722222222217</v>
      </c>
      <c r="D2962" t="s">
        <v>16462</v>
      </c>
      <c r="E2962" t="s">
        <v>22</v>
      </c>
      <c r="F2962" t="s">
        <v>16463</v>
      </c>
      <c r="G2962" t="s">
        <v>16464</v>
      </c>
      <c r="H2962" t="s">
        <v>16465</v>
      </c>
      <c r="I2962" t="s">
        <v>23</v>
      </c>
      <c r="K2962">
        <v>4</v>
      </c>
      <c r="L2962">
        <v>26</v>
      </c>
      <c r="M2962">
        <v>15</v>
      </c>
      <c r="N2962">
        <v>4</v>
      </c>
      <c r="O2962" t="s">
        <v>16460</v>
      </c>
      <c r="P2962" t="s">
        <v>517</v>
      </c>
      <c r="Q2962" t="s">
        <v>517</v>
      </c>
      <c r="R2962" t="s">
        <v>517</v>
      </c>
      <c r="S2962" t="s">
        <v>517</v>
      </c>
      <c r="T2962" t="s">
        <v>517</v>
      </c>
      <c r="U2962" t="s">
        <v>517</v>
      </c>
      <c r="V2962" t="s">
        <v>517</v>
      </c>
      <c r="W2962" t="s">
        <v>589</v>
      </c>
      <c r="X2962" t="s">
        <v>590</v>
      </c>
      <c r="Y2962" t="s">
        <v>16466</v>
      </c>
      <c r="Z2962">
        <v>33531</v>
      </c>
      <c r="AA2962" t="s">
        <v>5405</v>
      </c>
      <c r="AB2962">
        <v>25</v>
      </c>
      <c r="AC2962" t="s">
        <v>358</v>
      </c>
      <c r="AD2962" t="s">
        <v>487</v>
      </c>
      <c r="AF2962" t="s">
        <v>517</v>
      </c>
      <c r="AG2962" t="s">
        <v>517</v>
      </c>
      <c r="AH2962" t="s">
        <v>517</v>
      </c>
      <c r="AI2962" t="s">
        <v>517</v>
      </c>
      <c r="AJ2962" t="s">
        <v>517</v>
      </c>
    </row>
    <row r="2963" spans="1:36" x14ac:dyDescent="0.25">
      <c r="A2963" s="13" t="s">
        <v>16467</v>
      </c>
      <c r="B2963" s="1">
        <v>42851</v>
      </c>
      <c r="C2963" s="2">
        <v>0.65589120370370368</v>
      </c>
      <c r="D2963" t="s">
        <v>16468</v>
      </c>
      <c r="E2963" t="s">
        <v>22</v>
      </c>
      <c r="F2963" t="s">
        <v>16469</v>
      </c>
      <c r="G2963" s="14" t="s">
        <v>16470</v>
      </c>
      <c r="H2963" s="14" t="s">
        <v>16471</v>
      </c>
      <c r="I2963" t="s">
        <v>25</v>
      </c>
      <c r="K2963">
        <v>4</v>
      </c>
      <c r="L2963">
        <v>26</v>
      </c>
      <c r="M2963">
        <v>15</v>
      </c>
      <c r="N2963">
        <v>4</v>
      </c>
      <c r="O2963" t="s">
        <v>517</v>
      </c>
      <c r="P2963" t="s">
        <v>517</v>
      </c>
      <c r="Q2963" t="s">
        <v>517</v>
      </c>
      <c r="R2963" t="s">
        <v>517</v>
      </c>
      <c r="S2963" t="s">
        <v>517</v>
      </c>
      <c r="T2963" t="s">
        <v>517</v>
      </c>
      <c r="U2963" t="s">
        <v>517</v>
      </c>
      <c r="V2963" t="s">
        <v>517</v>
      </c>
      <c r="W2963" t="s">
        <v>517</v>
      </c>
      <c r="X2963" t="s">
        <v>517</v>
      </c>
      <c r="Y2963" t="s">
        <v>517</v>
      </c>
      <c r="Z2963" s="1" t="s">
        <v>517</v>
      </c>
      <c r="AA2963" t="s">
        <v>16472</v>
      </c>
      <c r="AB2963" t="s">
        <v>517</v>
      </c>
      <c r="AC2963" t="s">
        <v>358</v>
      </c>
      <c r="AD2963" t="s">
        <v>517</v>
      </c>
      <c r="AF2963" t="s">
        <v>517</v>
      </c>
      <c r="AG2963" t="s">
        <v>517</v>
      </c>
      <c r="AH2963" t="s">
        <v>517</v>
      </c>
      <c r="AI2963" t="s">
        <v>517</v>
      </c>
      <c r="AJ2963" t="s">
        <v>517</v>
      </c>
    </row>
    <row r="2964" spans="1:36" x14ac:dyDescent="0.25">
      <c r="A2964" s="13" t="s">
        <v>16473</v>
      </c>
      <c r="B2964" s="1">
        <v>42852</v>
      </c>
      <c r="C2964" s="2">
        <v>0.4616898148148148</v>
      </c>
      <c r="D2964" t="s">
        <v>16474</v>
      </c>
      <c r="E2964" t="s">
        <v>22</v>
      </c>
      <c r="F2964" t="s">
        <v>15547</v>
      </c>
      <c r="G2964" s="14" t="s">
        <v>15548</v>
      </c>
      <c r="H2964" s="14" t="s">
        <v>15549</v>
      </c>
      <c r="I2964" t="s">
        <v>26</v>
      </c>
      <c r="K2964">
        <v>4</v>
      </c>
      <c r="L2964">
        <v>27</v>
      </c>
      <c r="M2964">
        <v>11</v>
      </c>
      <c r="N2964">
        <v>5</v>
      </c>
      <c r="O2964" t="s">
        <v>517</v>
      </c>
      <c r="P2964" t="s">
        <v>517</v>
      </c>
      <c r="Q2964" t="s">
        <v>517</v>
      </c>
      <c r="R2964" t="s">
        <v>517</v>
      </c>
      <c r="S2964" t="s">
        <v>517</v>
      </c>
      <c r="T2964" t="s">
        <v>517</v>
      </c>
      <c r="U2964" t="s">
        <v>517</v>
      </c>
      <c r="V2964" t="s">
        <v>517</v>
      </c>
      <c r="W2964" t="s">
        <v>517</v>
      </c>
      <c r="X2964" t="s">
        <v>517</v>
      </c>
      <c r="Y2964" t="s">
        <v>15550</v>
      </c>
      <c r="Z2964" s="1">
        <v>35134</v>
      </c>
      <c r="AA2964" t="s">
        <v>16475</v>
      </c>
      <c r="AB2964">
        <v>21</v>
      </c>
      <c r="AC2964" t="s">
        <v>358</v>
      </c>
      <c r="AD2964" t="s">
        <v>509</v>
      </c>
      <c r="AF2964" t="s">
        <v>8313</v>
      </c>
      <c r="AG2964" t="s">
        <v>8263</v>
      </c>
      <c r="AH2964" t="s">
        <v>517</v>
      </c>
      <c r="AI2964" t="s">
        <v>517</v>
      </c>
      <c r="AJ2964" t="s">
        <v>517</v>
      </c>
    </row>
    <row r="2965" spans="1:36" x14ac:dyDescent="0.25">
      <c r="A2965" s="13" t="s">
        <v>16476</v>
      </c>
      <c r="B2965" s="1">
        <v>42855</v>
      </c>
      <c r="C2965" s="2">
        <v>0.47056712962962965</v>
      </c>
      <c r="D2965" t="s">
        <v>16477</v>
      </c>
      <c r="E2965" t="s">
        <v>3965</v>
      </c>
      <c r="F2965" t="s">
        <v>16478</v>
      </c>
      <c r="G2965" s="14" t="s">
        <v>16479</v>
      </c>
      <c r="H2965" s="14" t="s">
        <v>16480</v>
      </c>
      <c r="I2965" t="s">
        <v>25</v>
      </c>
      <c r="K2965">
        <v>4</v>
      </c>
      <c r="L2965">
        <v>30</v>
      </c>
      <c r="M2965">
        <v>11</v>
      </c>
      <c r="N2965">
        <v>1</v>
      </c>
      <c r="O2965" t="s">
        <v>517</v>
      </c>
      <c r="P2965" t="s">
        <v>517</v>
      </c>
      <c r="Q2965" t="s">
        <v>517</v>
      </c>
      <c r="R2965" t="s">
        <v>517</v>
      </c>
      <c r="S2965" t="s">
        <v>517</v>
      </c>
      <c r="T2965" t="s">
        <v>517</v>
      </c>
      <c r="U2965" t="s">
        <v>517</v>
      </c>
      <c r="V2965" t="s">
        <v>517</v>
      </c>
      <c r="W2965" t="s">
        <v>517</v>
      </c>
      <c r="X2965" t="s">
        <v>517</v>
      </c>
      <c r="Y2965" t="s">
        <v>517</v>
      </c>
      <c r="Z2965" s="1" t="s">
        <v>517</v>
      </c>
      <c r="AA2965" t="s">
        <v>16481</v>
      </c>
      <c r="AB2965" t="s">
        <v>517</v>
      </c>
      <c r="AC2965" t="s">
        <v>357</v>
      </c>
      <c r="AD2965" t="s">
        <v>517</v>
      </c>
      <c r="AF2965" t="s">
        <v>8282</v>
      </c>
      <c r="AG2965" t="s">
        <v>517</v>
      </c>
      <c r="AH2965" t="s">
        <v>517</v>
      </c>
      <c r="AI2965" t="s">
        <v>517</v>
      </c>
      <c r="AJ2965" t="s">
        <v>517</v>
      </c>
    </row>
    <row r="2966" spans="1:36" x14ac:dyDescent="0.25">
      <c r="A2966" s="13" t="s">
        <v>16483</v>
      </c>
      <c r="B2966" s="1">
        <v>42855</v>
      </c>
      <c r="C2966" s="2">
        <v>0.42743055555555554</v>
      </c>
      <c r="D2966" t="s">
        <v>16484</v>
      </c>
      <c r="E2966" t="s">
        <v>22</v>
      </c>
      <c r="F2966" t="s">
        <v>16485</v>
      </c>
      <c r="G2966" s="14" t="s">
        <v>16486</v>
      </c>
      <c r="H2966" s="14" t="s">
        <v>16487</v>
      </c>
      <c r="I2966" t="s">
        <v>23</v>
      </c>
      <c r="K2966">
        <v>4</v>
      </c>
      <c r="L2966">
        <v>30</v>
      </c>
      <c r="M2966">
        <v>10</v>
      </c>
      <c r="N2966">
        <v>1</v>
      </c>
      <c r="O2966" t="s">
        <v>16482</v>
      </c>
      <c r="P2966" t="s">
        <v>517</v>
      </c>
      <c r="Q2966" t="s">
        <v>517</v>
      </c>
      <c r="R2966" t="s">
        <v>517</v>
      </c>
      <c r="S2966" t="s">
        <v>517</v>
      </c>
      <c r="T2966" t="s">
        <v>517</v>
      </c>
      <c r="U2966" t="s">
        <v>517</v>
      </c>
      <c r="V2966" t="s">
        <v>517</v>
      </c>
      <c r="W2966" t="s">
        <v>3180</v>
      </c>
      <c r="X2966" t="s">
        <v>580</v>
      </c>
      <c r="Y2966" t="s">
        <v>14405</v>
      </c>
      <c r="Z2966" s="1">
        <v>30955</v>
      </c>
      <c r="AA2966" t="s">
        <v>16488</v>
      </c>
      <c r="AB2966">
        <v>32</v>
      </c>
      <c r="AC2966" t="s">
        <v>357</v>
      </c>
      <c r="AD2966" t="s">
        <v>495</v>
      </c>
      <c r="AF2966" t="s">
        <v>517</v>
      </c>
      <c r="AG2966" t="s">
        <v>517</v>
      </c>
      <c r="AH2966" t="s">
        <v>517</v>
      </c>
      <c r="AI2966" t="s">
        <v>517</v>
      </c>
      <c r="AJ2966" t="s">
        <v>517</v>
      </c>
    </row>
    <row r="2967" spans="1:36" x14ac:dyDescent="0.25">
      <c r="A2967" s="13" t="s">
        <v>16490</v>
      </c>
      <c r="B2967" s="1">
        <v>42855</v>
      </c>
      <c r="C2967" s="2">
        <v>0.42121527777777779</v>
      </c>
      <c r="D2967" t="s">
        <v>16491</v>
      </c>
      <c r="E2967" t="s">
        <v>116</v>
      </c>
      <c r="F2967" t="s">
        <v>16492</v>
      </c>
      <c r="G2967" t="s">
        <v>16493</v>
      </c>
      <c r="H2967" t="s">
        <v>16494</v>
      </c>
      <c r="I2967" t="s">
        <v>23</v>
      </c>
      <c r="K2967">
        <v>4</v>
      </c>
      <c r="L2967">
        <v>30</v>
      </c>
      <c r="M2967">
        <v>10</v>
      </c>
      <c r="N2967">
        <v>1</v>
      </c>
      <c r="O2967" t="s">
        <v>16489</v>
      </c>
      <c r="P2967" t="s">
        <v>517</v>
      </c>
      <c r="Q2967" t="s">
        <v>517</v>
      </c>
      <c r="R2967" t="s">
        <v>517</v>
      </c>
      <c r="S2967" t="s">
        <v>517</v>
      </c>
      <c r="T2967" t="s">
        <v>517</v>
      </c>
      <c r="U2967" t="s">
        <v>517</v>
      </c>
      <c r="V2967" t="s">
        <v>517</v>
      </c>
      <c r="W2967" t="s">
        <v>589</v>
      </c>
      <c r="X2967" t="s">
        <v>849</v>
      </c>
      <c r="Y2967" t="s">
        <v>517</v>
      </c>
      <c r="Z2967" t="s">
        <v>517</v>
      </c>
      <c r="AA2967" t="s">
        <v>4500</v>
      </c>
      <c r="AB2967" t="s">
        <v>517</v>
      </c>
      <c r="AC2967" t="s">
        <v>358</v>
      </c>
      <c r="AD2967" t="s">
        <v>517</v>
      </c>
      <c r="AF2967" t="s">
        <v>517</v>
      </c>
      <c r="AG2967" t="s">
        <v>517</v>
      </c>
      <c r="AH2967" t="s">
        <v>517</v>
      </c>
      <c r="AI2967" t="s">
        <v>517</v>
      </c>
      <c r="AJ2967" t="s">
        <v>517</v>
      </c>
    </row>
    <row r="2968" spans="1:36" x14ac:dyDescent="0.25">
      <c r="A2968" s="13" t="s">
        <v>16496</v>
      </c>
      <c r="B2968" s="1">
        <v>42855</v>
      </c>
      <c r="C2968" s="2">
        <v>0.39542824074074073</v>
      </c>
      <c r="D2968" t="s">
        <v>16497</v>
      </c>
      <c r="E2968" t="s">
        <v>22</v>
      </c>
      <c r="F2968" t="s">
        <v>16498</v>
      </c>
      <c r="G2968" s="14" t="s">
        <v>16499</v>
      </c>
      <c r="H2968" s="14" t="s">
        <v>16500</v>
      </c>
      <c r="I2968" t="s">
        <v>21</v>
      </c>
      <c r="K2968">
        <v>4</v>
      </c>
      <c r="L2968">
        <v>30</v>
      </c>
      <c r="M2968">
        <v>9</v>
      </c>
      <c r="N2968">
        <v>1</v>
      </c>
      <c r="O2968" t="s">
        <v>16495</v>
      </c>
      <c r="P2968" t="s">
        <v>517</v>
      </c>
      <c r="Q2968" t="s">
        <v>517</v>
      </c>
      <c r="R2968" t="s">
        <v>517</v>
      </c>
      <c r="S2968" t="s">
        <v>517</v>
      </c>
      <c r="T2968" t="s">
        <v>517</v>
      </c>
      <c r="U2968" t="s">
        <v>517</v>
      </c>
      <c r="V2968" t="s">
        <v>517</v>
      </c>
      <c r="W2968" t="s">
        <v>537</v>
      </c>
      <c r="X2968" t="s">
        <v>590</v>
      </c>
      <c r="Y2968" t="s">
        <v>6965</v>
      </c>
      <c r="Z2968" s="1">
        <v>33390</v>
      </c>
      <c r="AA2968" t="s">
        <v>2695</v>
      </c>
      <c r="AB2968">
        <v>25</v>
      </c>
      <c r="AC2968" t="s">
        <v>358</v>
      </c>
      <c r="AD2968" t="s">
        <v>493</v>
      </c>
      <c r="AF2968" t="s">
        <v>8266</v>
      </c>
      <c r="AG2968" t="s">
        <v>8253</v>
      </c>
      <c r="AH2968" t="s">
        <v>8307</v>
      </c>
      <c r="AI2968" t="s">
        <v>8301</v>
      </c>
      <c r="AJ2968" t="s">
        <v>8313</v>
      </c>
    </row>
    <row r="2969" spans="1:36" x14ac:dyDescent="0.25">
      <c r="A2969" s="13" t="s">
        <v>16502</v>
      </c>
      <c r="B2969" s="1">
        <v>42855</v>
      </c>
      <c r="C2969" s="2">
        <v>0.39138888888888884</v>
      </c>
      <c r="D2969" t="s">
        <v>16503</v>
      </c>
      <c r="E2969" t="s">
        <v>116</v>
      </c>
      <c r="F2969" t="s">
        <v>16504</v>
      </c>
      <c r="G2969" s="14" t="s">
        <v>16505</v>
      </c>
      <c r="H2969" s="14" t="s">
        <v>16506</v>
      </c>
      <c r="I2969" t="s">
        <v>23</v>
      </c>
      <c r="K2969">
        <v>4</v>
      </c>
      <c r="L2969">
        <v>30</v>
      </c>
      <c r="M2969">
        <v>9</v>
      </c>
      <c r="N2969">
        <v>1</v>
      </c>
      <c r="O2969" t="s">
        <v>16501</v>
      </c>
      <c r="P2969" t="s">
        <v>517</v>
      </c>
      <c r="Q2969" t="s">
        <v>517</v>
      </c>
      <c r="R2969" t="s">
        <v>517</v>
      </c>
      <c r="S2969" t="s">
        <v>517</v>
      </c>
      <c r="T2969" t="s">
        <v>517</v>
      </c>
      <c r="U2969" t="s">
        <v>517</v>
      </c>
      <c r="V2969" t="s">
        <v>517</v>
      </c>
      <c r="W2969" t="s">
        <v>854</v>
      </c>
      <c r="X2969" t="s">
        <v>849</v>
      </c>
      <c r="Y2969" t="s">
        <v>16507</v>
      </c>
      <c r="Z2969" s="1">
        <v>31360</v>
      </c>
      <c r="AA2969" t="s">
        <v>529</v>
      </c>
      <c r="AB2969">
        <v>31</v>
      </c>
      <c r="AC2969" t="s">
        <v>358</v>
      </c>
      <c r="AD2969" t="s">
        <v>488</v>
      </c>
      <c r="AF2969" t="s">
        <v>8282</v>
      </c>
      <c r="AG2969" t="s">
        <v>8260</v>
      </c>
      <c r="AH2969" t="s">
        <v>8304</v>
      </c>
      <c r="AI2969" t="s">
        <v>8313</v>
      </c>
      <c r="AJ2969" t="s">
        <v>517</v>
      </c>
    </row>
    <row r="2970" spans="1:36" x14ac:dyDescent="0.25">
      <c r="A2970" s="13" t="s">
        <v>16508</v>
      </c>
      <c r="B2970" s="1">
        <v>42855</v>
      </c>
      <c r="C2970" s="2">
        <v>0.38709490740740743</v>
      </c>
      <c r="D2970" t="s">
        <v>16509</v>
      </c>
      <c r="E2970" t="s">
        <v>22</v>
      </c>
      <c r="F2970" t="s">
        <v>16510</v>
      </c>
      <c r="G2970" s="14" t="s">
        <v>16511</v>
      </c>
      <c r="H2970" s="14" t="s">
        <v>16512</v>
      </c>
      <c r="I2970" t="s">
        <v>21</v>
      </c>
      <c r="K2970">
        <v>4</v>
      </c>
      <c r="L2970">
        <v>30</v>
      </c>
      <c r="M2970">
        <v>9</v>
      </c>
      <c r="N2970">
        <v>1</v>
      </c>
      <c r="O2970" t="s">
        <v>517</v>
      </c>
      <c r="P2970" t="s">
        <v>517</v>
      </c>
      <c r="Q2970" t="s">
        <v>517</v>
      </c>
      <c r="R2970" t="s">
        <v>517</v>
      </c>
      <c r="S2970" t="s">
        <v>517</v>
      </c>
      <c r="T2970" t="s">
        <v>517</v>
      </c>
      <c r="U2970" t="s">
        <v>517</v>
      </c>
      <c r="V2970" t="s">
        <v>517</v>
      </c>
      <c r="W2970" t="s">
        <v>517</v>
      </c>
      <c r="X2970" t="s">
        <v>517</v>
      </c>
      <c r="Y2970" t="s">
        <v>16513</v>
      </c>
      <c r="Z2970" s="1">
        <v>25539</v>
      </c>
      <c r="AA2970" t="s">
        <v>16514</v>
      </c>
      <c r="AB2970">
        <v>47</v>
      </c>
      <c r="AC2970" t="s">
        <v>358</v>
      </c>
      <c r="AD2970" t="s">
        <v>482</v>
      </c>
      <c r="AF2970" t="s">
        <v>8305</v>
      </c>
      <c r="AG2970" t="s">
        <v>8307</v>
      </c>
      <c r="AH2970" t="s">
        <v>8304</v>
      </c>
      <c r="AI2970" t="s">
        <v>8263</v>
      </c>
      <c r="AJ2970" t="s">
        <v>8295</v>
      </c>
    </row>
    <row r="2971" spans="1:36" x14ac:dyDescent="0.25">
      <c r="A2971" s="13" t="s">
        <v>16516</v>
      </c>
      <c r="B2971" s="1">
        <v>42855</v>
      </c>
      <c r="C2971" s="2">
        <v>0.36806712962962962</v>
      </c>
      <c r="D2971" t="s">
        <v>8586</v>
      </c>
      <c r="E2971" t="s">
        <v>22</v>
      </c>
      <c r="F2971" t="s">
        <v>2260</v>
      </c>
      <c r="G2971" s="14" t="s">
        <v>2261</v>
      </c>
      <c r="H2971" s="14" t="s">
        <v>16517</v>
      </c>
      <c r="I2971" t="s">
        <v>23</v>
      </c>
      <c r="K2971">
        <v>4</v>
      </c>
      <c r="L2971">
        <v>30</v>
      </c>
      <c r="M2971">
        <v>8</v>
      </c>
      <c r="N2971">
        <v>1</v>
      </c>
      <c r="O2971" t="s">
        <v>16515</v>
      </c>
      <c r="P2971" t="s">
        <v>517</v>
      </c>
      <c r="Q2971" t="s">
        <v>517</v>
      </c>
      <c r="R2971" t="s">
        <v>517</v>
      </c>
      <c r="S2971" t="s">
        <v>517</v>
      </c>
      <c r="T2971" t="s">
        <v>517</v>
      </c>
      <c r="U2971" t="s">
        <v>517</v>
      </c>
      <c r="V2971" t="s">
        <v>517</v>
      </c>
      <c r="W2971" t="s">
        <v>1025</v>
      </c>
      <c r="X2971" t="s">
        <v>527</v>
      </c>
      <c r="Y2971" t="s">
        <v>2263</v>
      </c>
      <c r="Z2971" s="1">
        <v>32051</v>
      </c>
      <c r="AA2971" t="s">
        <v>529</v>
      </c>
      <c r="AB2971">
        <v>29</v>
      </c>
      <c r="AC2971" t="s">
        <v>358</v>
      </c>
      <c r="AD2971" t="s">
        <v>509</v>
      </c>
      <c r="AF2971" t="s">
        <v>517</v>
      </c>
      <c r="AG2971" t="s">
        <v>517</v>
      </c>
      <c r="AH2971" t="s">
        <v>517</v>
      </c>
      <c r="AI2971" t="s">
        <v>517</v>
      </c>
      <c r="AJ2971" t="s">
        <v>517</v>
      </c>
    </row>
    <row r="2972" spans="1:36" x14ac:dyDescent="0.25">
      <c r="A2972" s="13" t="s">
        <v>16518</v>
      </c>
      <c r="B2972" s="1">
        <v>42855</v>
      </c>
      <c r="C2972" s="2">
        <v>0.18405092592592595</v>
      </c>
      <c r="D2972" t="s">
        <v>16519</v>
      </c>
      <c r="E2972" t="s">
        <v>22</v>
      </c>
      <c r="F2972" t="s">
        <v>16520</v>
      </c>
      <c r="G2972" s="14" t="s">
        <v>16521</v>
      </c>
      <c r="H2972" s="14" t="s">
        <v>16522</v>
      </c>
      <c r="I2972" t="s">
        <v>21</v>
      </c>
      <c r="K2972">
        <v>4</v>
      </c>
      <c r="L2972">
        <v>30</v>
      </c>
      <c r="M2972">
        <v>4</v>
      </c>
      <c r="N2972">
        <v>1</v>
      </c>
      <c r="O2972" t="s">
        <v>517</v>
      </c>
      <c r="P2972" t="s">
        <v>517</v>
      </c>
      <c r="Q2972" t="s">
        <v>517</v>
      </c>
      <c r="R2972" t="s">
        <v>517</v>
      </c>
      <c r="S2972" t="s">
        <v>517</v>
      </c>
      <c r="T2972" t="s">
        <v>517</v>
      </c>
      <c r="U2972" t="s">
        <v>517</v>
      </c>
      <c r="V2972" t="s">
        <v>517</v>
      </c>
      <c r="W2972" t="s">
        <v>517</v>
      </c>
      <c r="X2972" t="s">
        <v>517</v>
      </c>
      <c r="Y2972" t="s">
        <v>16523</v>
      </c>
      <c r="Z2972" s="1">
        <v>21915</v>
      </c>
      <c r="AA2972" t="s">
        <v>694</v>
      </c>
      <c r="AB2972">
        <v>57</v>
      </c>
      <c r="AC2972" t="s">
        <v>358</v>
      </c>
      <c r="AD2972" t="s">
        <v>491</v>
      </c>
      <c r="AF2972" t="s">
        <v>8313</v>
      </c>
      <c r="AG2972" t="s">
        <v>8254</v>
      </c>
      <c r="AH2972" t="s">
        <v>8253</v>
      </c>
      <c r="AI2972" t="s">
        <v>8296</v>
      </c>
      <c r="AJ2972" t="s">
        <v>8259</v>
      </c>
    </row>
    <row r="2973" spans="1:36" x14ac:dyDescent="0.25">
      <c r="A2973" s="13" t="s">
        <v>16525</v>
      </c>
      <c r="B2973" s="1">
        <v>42854</v>
      </c>
      <c r="C2973" s="2">
        <v>0.95343750000000005</v>
      </c>
      <c r="D2973" t="s">
        <v>10492</v>
      </c>
      <c r="E2973" t="s">
        <v>22</v>
      </c>
      <c r="F2973" t="s">
        <v>10493</v>
      </c>
      <c r="G2973" s="14" t="s">
        <v>10494</v>
      </c>
      <c r="H2973" s="14" t="s">
        <v>10495</v>
      </c>
      <c r="I2973" t="s">
        <v>23</v>
      </c>
      <c r="K2973">
        <v>4</v>
      </c>
      <c r="L2973">
        <v>29</v>
      </c>
      <c r="M2973">
        <v>22</v>
      </c>
      <c r="N2973">
        <v>7</v>
      </c>
      <c r="O2973" t="s">
        <v>16524</v>
      </c>
      <c r="P2973" t="s">
        <v>517</v>
      </c>
      <c r="Q2973" t="s">
        <v>517</v>
      </c>
      <c r="R2973" t="s">
        <v>517</v>
      </c>
      <c r="S2973" t="s">
        <v>517</v>
      </c>
      <c r="T2973" t="s">
        <v>517</v>
      </c>
      <c r="U2973" t="s">
        <v>517</v>
      </c>
      <c r="V2973" t="s">
        <v>517</v>
      </c>
      <c r="W2973" t="s">
        <v>537</v>
      </c>
      <c r="X2973" t="s">
        <v>590</v>
      </c>
      <c r="Y2973" t="s">
        <v>10496</v>
      </c>
      <c r="Z2973" s="1">
        <v>31642</v>
      </c>
      <c r="AA2973" t="s">
        <v>529</v>
      </c>
      <c r="AB2973">
        <v>30</v>
      </c>
      <c r="AC2973" t="s">
        <v>358</v>
      </c>
      <c r="AD2973" t="s">
        <v>488</v>
      </c>
      <c r="AF2973" t="s">
        <v>8266</v>
      </c>
      <c r="AG2973" t="s">
        <v>517</v>
      </c>
      <c r="AH2973" t="s">
        <v>517</v>
      </c>
      <c r="AI2973" t="s">
        <v>517</v>
      </c>
      <c r="AJ2973" t="s">
        <v>517</v>
      </c>
    </row>
    <row r="2974" spans="1:36" x14ac:dyDescent="0.25">
      <c r="A2974" s="13" t="s">
        <v>16527</v>
      </c>
      <c r="B2974" s="1">
        <v>42854</v>
      </c>
      <c r="C2974" s="2">
        <v>0.90582175925925934</v>
      </c>
      <c r="D2974" t="s">
        <v>16528</v>
      </c>
      <c r="E2974" t="s">
        <v>22</v>
      </c>
      <c r="F2974" t="s">
        <v>7497</v>
      </c>
      <c r="G2974" t="s">
        <v>16529</v>
      </c>
      <c r="H2974" t="s">
        <v>16530</v>
      </c>
      <c r="I2974" t="s">
        <v>23</v>
      </c>
      <c r="K2974">
        <v>4</v>
      </c>
      <c r="L2974">
        <v>29</v>
      </c>
      <c r="M2974">
        <v>21</v>
      </c>
      <c r="N2974">
        <v>7</v>
      </c>
      <c r="O2974" t="s">
        <v>16526</v>
      </c>
      <c r="P2974" t="s">
        <v>517</v>
      </c>
      <c r="Q2974" t="s">
        <v>517</v>
      </c>
      <c r="R2974" t="s">
        <v>517</v>
      </c>
      <c r="S2974" t="s">
        <v>517</v>
      </c>
      <c r="T2974" t="s">
        <v>517</v>
      </c>
      <c r="U2974" t="s">
        <v>517</v>
      </c>
      <c r="V2974" t="s">
        <v>517</v>
      </c>
      <c r="W2974" t="s">
        <v>537</v>
      </c>
      <c r="X2974" t="s">
        <v>590</v>
      </c>
      <c r="Y2974" t="s">
        <v>10710</v>
      </c>
      <c r="Z2974">
        <v>31048</v>
      </c>
      <c r="AA2974" t="s">
        <v>4632</v>
      </c>
      <c r="AB2974">
        <v>32</v>
      </c>
      <c r="AC2974" t="s">
        <v>358</v>
      </c>
      <c r="AD2974" t="s">
        <v>488</v>
      </c>
      <c r="AF2974" t="s">
        <v>517</v>
      </c>
      <c r="AG2974" t="s">
        <v>517</v>
      </c>
      <c r="AH2974" t="s">
        <v>517</v>
      </c>
      <c r="AI2974" t="s">
        <v>517</v>
      </c>
      <c r="AJ2974" t="s">
        <v>517</v>
      </c>
    </row>
    <row r="2975" spans="1:36" x14ac:dyDescent="0.25">
      <c r="A2975" s="13" t="s">
        <v>16531</v>
      </c>
      <c r="B2975" s="1">
        <v>42854</v>
      </c>
      <c r="C2975" s="2">
        <v>0.8615856481481482</v>
      </c>
      <c r="D2975" t="s">
        <v>16532</v>
      </c>
      <c r="E2975" t="s">
        <v>22</v>
      </c>
      <c r="F2975" t="s">
        <v>16533</v>
      </c>
      <c r="G2975" t="s">
        <v>16534</v>
      </c>
      <c r="H2975" t="s">
        <v>16535</v>
      </c>
      <c r="I2975" t="s">
        <v>24</v>
      </c>
      <c r="K2975">
        <v>4</v>
      </c>
      <c r="L2975">
        <v>29</v>
      </c>
      <c r="M2975">
        <v>20</v>
      </c>
      <c r="N2975">
        <v>7</v>
      </c>
      <c r="O2975" t="s">
        <v>517</v>
      </c>
      <c r="P2975" t="s">
        <v>517</v>
      </c>
      <c r="Q2975" t="s">
        <v>517</v>
      </c>
      <c r="R2975" t="s">
        <v>517</v>
      </c>
      <c r="S2975" t="s">
        <v>517</v>
      </c>
      <c r="T2975" t="s">
        <v>517</v>
      </c>
      <c r="U2975" t="s">
        <v>517</v>
      </c>
      <c r="V2975" t="s">
        <v>517</v>
      </c>
      <c r="W2975" t="s">
        <v>517</v>
      </c>
      <c r="X2975" t="s">
        <v>517</v>
      </c>
      <c r="Y2975" t="s">
        <v>16536</v>
      </c>
      <c r="Z2975">
        <v>30709</v>
      </c>
      <c r="AA2975" t="s">
        <v>16537</v>
      </c>
      <c r="AB2975">
        <v>33</v>
      </c>
      <c r="AC2975" t="s">
        <v>358</v>
      </c>
      <c r="AD2975" t="s">
        <v>482</v>
      </c>
      <c r="AF2975" t="s">
        <v>517</v>
      </c>
      <c r="AG2975" t="s">
        <v>517</v>
      </c>
      <c r="AH2975" t="s">
        <v>517</v>
      </c>
      <c r="AI2975" t="s">
        <v>517</v>
      </c>
      <c r="AJ2975" t="s">
        <v>517</v>
      </c>
    </row>
    <row r="2976" spans="1:36" x14ac:dyDescent="0.25">
      <c r="A2976" s="13" t="s">
        <v>16538</v>
      </c>
      <c r="B2976" s="1">
        <v>42854</v>
      </c>
      <c r="C2976" s="2">
        <v>0.86016203703703698</v>
      </c>
      <c r="D2976" t="s">
        <v>16539</v>
      </c>
      <c r="E2976" t="s">
        <v>22</v>
      </c>
      <c r="F2976" t="s">
        <v>16540</v>
      </c>
      <c r="G2976" s="14" t="s">
        <v>16541</v>
      </c>
      <c r="H2976" s="14" t="s">
        <v>16542</v>
      </c>
      <c r="I2976" t="s">
        <v>24</v>
      </c>
      <c r="K2976">
        <v>4</v>
      </c>
      <c r="L2976">
        <v>29</v>
      </c>
      <c r="M2976">
        <v>20</v>
      </c>
      <c r="N2976">
        <v>7</v>
      </c>
      <c r="O2976" t="s">
        <v>517</v>
      </c>
      <c r="P2976" t="s">
        <v>517</v>
      </c>
      <c r="Q2976" t="s">
        <v>517</v>
      </c>
      <c r="R2976" t="s">
        <v>517</v>
      </c>
      <c r="S2976" t="s">
        <v>517</v>
      </c>
      <c r="T2976" t="s">
        <v>517</v>
      </c>
      <c r="U2976" t="s">
        <v>517</v>
      </c>
      <c r="V2976" t="s">
        <v>517</v>
      </c>
      <c r="W2976" t="s">
        <v>517</v>
      </c>
      <c r="X2976" t="s">
        <v>517</v>
      </c>
      <c r="Y2976" t="s">
        <v>517</v>
      </c>
      <c r="Z2976" s="1" t="s">
        <v>517</v>
      </c>
      <c r="AA2976" t="s">
        <v>15145</v>
      </c>
      <c r="AB2976" t="s">
        <v>517</v>
      </c>
      <c r="AC2976" t="s">
        <v>358</v>
      </c>
      <c r="AD2976" t="s">
        <v>517</v>
      </c>
      <c r="AF2976" t="s">
        <v>8304</v>
      </c>
      <c r="AG2976" t="s">
        <v>517</v>
      </c>
      <c r="AH2976" t="s">
        <v>517</v>
      </c>
      <c r="AI2976" t="s">
        <v>517</v>
      </c>
      <c r="AJ2976" t="s">
        <v>517</v>
      </c>
    </row>
    <row r="2977" spans="1:36" x14ac:dyDescent="0.25">
      <c r="A2977" s="13" t="s">
        <v>16545</v>
      </c>
      <c r="B2977" s="1">
        <v>42854</v>
      </c>
      <c r="C2977" s="2">
        <v>0.81016203703703704</v>
      </c>
      <c r="D2977" t="s">
        <v>16546</v>
      </c>
      <c r="E2977" t="s">
        <v>22</v>
      </c>
      <c r="F2977" t="s">
        <v>16547</v>
      </c>
      <c r="G2977" t="s">
        <v>16548</v>
      </c>
      <c r="H2977" t="s">
        <v>16549</v>
      </c>
      <c r="I2977" t="s">
        <v>23</v>
      </c>
      <c r="K2977">
        <v>4</v>
      </c>
      <c r="L2977">
        <v>29</v>
      </c>
      <c r="M2977">
        <v>19</v>
      </c>
      <c r="N2977">
        <v>7</v>
      </c>
      <c r="O2977" t="s">
        <v>16543</v>
      </c>
      <c r="P2977" t="s">
        <v>16544</v>
      </c>
      <c r="Q2977" t="s">
        <v>16544</v>
      </c>
      <c r="R2977" t="s">
        <v>517</v>
      </c>
      <c r="S2977" t="s">
        <v>517</v>
      </c>
      <c r="T2977" t="s">
        <v>517</v>
      </c>
      <c r="U2977" t="s">
        <v>517</v>
      </c>
      <c r="V2977" t="s">
        <v>517</v>
      </c>
      <c r="W2977" t="s">
        <v>9895</v>
      </c>
      <c r="X2977" t="s">
        <v>1162</v>
      </c>
      <c r="Y2977" t="s">
        <v>16550</v>
      </c>
      <c r="Z2977">
        <v>34200</v>
      </c>
      <c r="AA2977" t="s">
        <v>16551</v>
      </c>
      <c r="AB2977">
        <v>23</v>
      </c>
      <c r="AC2977" t="s">
        <v>357</v>
      </c>
      <c r="AD2977" t="s">
        <v>493</v>
      </c>
      <c r="AF2977" t="s">
        <v>8254</v>
      </c>
      <c r="AG2977" t="s">
        <v>8253</v>
      </c>
      <c r="AH2977" t="s">
        <v>8260</v>
      </c>
      <c r="AI2977" t="s">
        <v>517</v>
      </c>
      <c r="AJ2977" t="s">
        <v>517</v>
      </c>
    </row>
    <row r="2978" spans="1:36" x14ac:dyDescent="0.25">
      <c r="A2978" s="13" t="s">
        <v>16553</v>
      </c>
      <c r="B2978" s="1">
        <v>42854</v>
      </c>
      <c r="C2978" s="2">
        <v>0.74589120370370365</v>
      </c>
      <c r="D2978" t="s">
        <v>16554</v>
      </c>
      <c r="E2978" t="s">
        <v>22</v>
      </c>
      <c r="F2978" t="s">
        <v>16555</v>
      </c>
      <c r="G2978" t="s">
        <v>16556</v>
      </c>
      <c r="H2978" t="s">
        <v>16557</v>
      </c>
      <c r="I2978" t="s">
        <v>23</v>
      </c>
      <c r="K2978">
        <v>4</v>
      </c>
      <c r="L2978">
        <v>29</v>
      </c>
      <c r="M2978">
        <v>17</v>
      </c>
      <c r="N2978">
        <v>7</v>
      </c>
      <c r="O2978" t="s">
        <v>16552</v>
      </c>
      <c r="P2978" t="s">
        <v>517</v>
      </c>
      <c r="Q2978" t="s">
        <v>517</v>
      </c>
      <c r="R2978" t="s">
        <v>517</v>
      </c>
      <c r="S2978" t="s">
        <v>517</v>
      </c>
      <c r="T2978" t="s">
        <v>517</v>
      </c>
      <c r="U2978" t="s">
        <v>517</v>
      </c>
      <c r="V2978" t="s">
        <v>517</v>
      </c>
      <c r="W2978" t="s">
        <v>1247</v>
      </c>
      <c r="X2978" t="s">
        <v>845</v>
      </c>
      <c r="Y2978" t="s">
        <v>517</v>
      </c>
      <c r="Z2978" t="s">
        <v>517</v>
      </c>
      <c r="AA2978" t="s">
        <v>529</v>
      </c>
      <c r="AB2978" t="s">
        <v>517</v>
      </c>
      <c r="AC2978" t="s">
        <v>358</v>
      </c>
      <c r="AD2978" t="s">
        <v>517</v>
      </c>
      <c r="AF2978" t="s">
        <v>517</v>
      </c>
      <c r="AG2978" t="s">
        <v>517</v>
      </c>
      <c r="AH2978" t="s">
        <v>517</v>
      </c>
      <c r="AI2978" t="s">
        <v>517</v>
      </c>
      <c r="AJ2978" t="s">
        <v>517</v>
      </c>
    </row>
    <row r="2979" spans="1:36" x14ac:dyDescent="0.25">
      <c r="A2979" s="13" t="s">
        <v>16559</v>
      </c>
      <c r="B2979" s="1">
        <v>42854</v>
      </c>
      <c r="C2979" s="2">
        <v>0.63609953703703703</v>
      </c>
      <c r="D2979" t="s">
        <v>16560</v>
      </c>
      <c r="E2979" t="s">
        <v>22</v>
      </c>
      <c r="F2979" t="s">
        <v>214</v>
      </c>
      <c r="G2979" s="14" t="s">
        <v>16561</v>
      </c>
      <c r="H2979" s="14" t="s">
        <v>16562</v>
      </c>
      <c r="I2979" t="s">
        <v>23</v>
      </c>
      <c r="K2979">
        <v>4</v>
      </c>
      <c r="L2979">
        <v>29</v>
      </c>
      <c r="M2979">
        <v>15</v>
      </c>
      <c r="N2979">
        <v>7</v>
      </c>
      <c r="O2979" t="s">
        <v>16558</v>
      </c>
      <c r="P2979" t="s">
        <v>517</v>
      </c>
      <c r="Q2979" t="s">
        <v>517</v>
      </c>
      <c r="R2979" t="s">
        <v>517</v>
      </c>
      <c r="S2979" t="s">
        <v>517</v>
      </c>
      <c r="T2979" t="s">
        <v>517</v>
      </c>
      <c r="U2979" t="s">
        <v>517</v>
      </c>
      <c r="V2979" t="s">
        <v>517</v>
      </c>
      <c r="W2979" t="s">
        <v>526</v>
      </c>
      <c r="X2979" t="s">
        <v>527</v>
      </c>
      <c r="Y2979" t="s">
        <v>11469</v>
      </c>
      <c r="Z2979" s="1">
        <v>34300</v>
      </c>
      <c r="AA2979" t="s">
        <v>2178</v>
      </c>
      <c r="AB2979">
        <v>23</v>
      </c>
      <c r="AC2979" t="s">
        <v>358</v>
      </c>
      <c r="AD2979" t="s">
        <v>500</v>
      </c>
      <c r="AF2979" t="s">
        <v>8295</v>
      </c>
      <c r="AG2979" t="s">
        <v>517</v>
      </c>
      <c r="AH2979" t="s">
        <v>517</v>
      </c>
      <c r="AI2979" t="s">
        <v>517</v>
      </c>
      <c r="AJ2979" t="s">
        <v>517</v>
      </c>
    </row>
    <row r="2980" spans="1:36" x14ac:dyDescent="0.25">
      <c r="A2980" s="13" t="s">
        <v>16563</v>
      </c>
      <c r="B2980" s="1">
        <v>42854</v>
      </c>
      <c r="C2980" s="2">
        <v>0.62232638888888892</v>
      </c>
      <c r="D2980" t="s">
        <v>16353</v>
      </c>
      <c r="E2980" t="s">
        <v>22</v>
      </c>
      <c r="F2980" t="s">
        <v>16354</v>
      </c>
      <c r="G2980" s="14" t="s">
        <v>16355</v>
      </c>
      <c r="H2980" s="14" t="s">
        <v>16356</v>
      </c>
      <c r="I2980" t="s">
        <v>23</v>
      </c>
      <c r="K2980">
        <v>4</v>
      </c>
      <c r="L2980">
        <v>29</v>
      </c>
      <c r="M2980">
        <v>14</v>
      </c>
      <c r="N2980">
        <v>7</v>
      </c>
      <c r="O2980" t="s">
        <v>16351</v>
      </c>
      <c r="P2980" t="s">
        <v>517</v>
      </c>
      <c r="Q2980" t="s">
        <v>517</v>
      </c>
      <c r="R2980" t="s">
        <v>517</v>
      </c>
      <c r="S2980" t="s">
        <v>517</v>
      </c>
      <c r="T2980" t="s">
        <v>517</v>
      </c>
      <c r="U2980" t="s">
        <v>517</v>
      </c>
      <c r="V2980" t="s">
        <v>517</v>
      </c>
      <c r="W2980" t="s">
        <v>476</v>
      </c>
      <c r="X2980" t="s">
        <v>846</v>
      </c>
      <c r="Y2980" t="s">
        <v>15515</v>
      </c>
      <c r="Z2980" s="1">
        <v>35431</v>
      </c>
      <c r="AA2980" t="s">
        <v>546</v>
      </c>
      <c r="AB2980">
        <v>20</v>
      </c>
      <c r="AC2980" t="s">
        <v>358</v>
      </c>
      <c r="AD2980" t="s">
        <v>487</v>
      </c>
      <c r="AF2980" t="s">
        <v>517</v>
      </c>
      <c r="AG2980" t="s">
        <v>517</v>
      </c>
      <c r="AH2980" t="s">
        <v>517</v>
      </c>
      <c r="AI2980" t="s">
        <v>517</v>
      </c>
      <c r="AJ2980" t="s">
        <v>517</v>
      </c>
    </row>
    <row r="2981" spans="1:36" x14ac:dyDescent="0.25">
      <c r="A2981" s="13" t="s">
        <v>16564</v>
      </c>
      <c r="B2981" s="1">
        <v>42854</v>
      </c>
      <c r="C2981" s="2">
        <v>0.6080902777777778</v>
      </c>
      <c r="D2981" t="s">
        <v>16565</v>
      </c>
      <c r="E2981" t="s">
        <v>22</v>
      </c>
      <c r="F2981" t="s">
        <v>16566</v>
      </c>
      <c r="G2981" s="14" t="s">
        <v>16567</v>
      </c>
      <c r="H2981" s="14" t="s">
        <v>16568</v>
      </c>
      <c r="I2981" t="s">
        <v>21</v>
      </c>
      <c r="K2981">
        <v>4</v>
      </c>
      <c r="L2981">
        <v>29</v>
      </c>
      <c r="M2981">
        <v>14</v>
      </c>
      <c r="N2981">
        <v>7</v>
      </c>
      <c r="O2981" t="s">
        <v>517</v>
      </c>
      <c r="P2981" t="s">
        <v>517</v>
      </c>
      <c r="Q2981" t="s">
        <v>517</v>
      </c>
      <c r="R2981" t="s">
        <v>517</v>
      </c>
      <c r="S2981" t="s">
        <v>517</v>
      </c>
      <c r="T2981" t="s">
        <v>517</v>
      </c>
      <c r="U2981" t="s">
        <v>517</v>
      </c>
      <c r="V2981" t="s">
        <v>517</v>
      </c>
      <c r="W2981" t="s">
        <v>517</v>
      </c>
      <c r="X2981" t="s">
        <v>517</v>
      </c>
      <c r="Y2981" t="s">
        <v>5670</v>
      </c>
      <c r="Z2981" s="1">
        <v>31656</v>
      </c>
      <c r="AA2981" t="s">
        <v>1519</v>
      </c>
      <c r="AB2981">
        <v>30</v>
      </c>
      <c r="AC2981" t="s">
        <v>358</v>
      </c>
      <c r="AD2981" t="s">
        <v>489</v>
      </c>
      <c r="AF2981" t="s">
        <v>8304</v>
      </c>
      <c r="AG2981" t="s">
        <v>8295</v>
      </c>
      <c r="AH2981" t="s">
        <v>517</v>
      </c>
      <c r="AI2981" t="s">
        <v>8263</v>
      </c>
      <c r="AJ2981" t="s">
        <v>8259</v>
      </c>
    </row>
    <row r="2982" spans="1:36" x14ac:dyDescent="0.25">
      <c r="A2982" s="13" t="s">
        <v>16569</v>
      </c>
      <c r="B2982" s="1">
        <v>42854</v>
      </c>
      <c r="C2982" s="2">
        <v>0.59129629629629632</v>
      </c>
      <c r="D2982" t="s">
        <v>16570</v>
      </c>
      <c r="E2982" t="s">
        <v>22</v>
      </c>
      <c r="F2982" t="s">
        <v>16571</v>
      </c>
      <c r="G2982" s="14" t="s">
        <v>16572</v>
      </c>
      <c r="H2982" s="14" t="s">
        <v>16573</v>
      </c>
      <c r="I2982" t="s">
        <v>23</v>
      </c>
      <c r="K2982">
        <v>4</v>
      </c>
      <c r="L2982">
        <v>29</v>
      </c>
      <c r="M2982">
        <v>14</v>
      </c>
      <c r="N2982">
        <v>7</v>
      </c>
      <c r="O2982" t="s">
        <v>517</v>
      </c>
      <c r="P2982" t="s">
        <v>517</v>
      </c>
      <c r="Q2982" t="s">
        <v>517</v>
      </c>
      <c r="R2982" t="s">
        <v>517</v>
      </c>
      <c r="S2982" t="s">
        <v>517</v>
      </c>
      <c r="T2982" t="s">
        <v>517</v>
      </c>
      <c r="U2982" t="s">
        <v>517</v>
      </c>
      <c r="V2982" t="s">
        <v>517</v>
      </c>
      <c r="W2982" t="s">
        <v>517</v>
      </c>
      <c r="X2982" t="s">
        <v>517</v>
      </c>
      <c r="Y2982" t="s">
        <v>16574</v>
      </c>
      <c r="Z2982" s="1">
        <v>35892</v>
      </c>
      <c r="AA2982" t="s">
        <v>16570</v>
      </c>
      <c r="AB2982">
        <v>19</v>
      </c>
      <c r="AC2982" t="s">
        <v>358</v>
      </c>
      <c r="AD2982" t="s">
        <v>492</v>
      </c>
      <c r="AF2982" t="s">
        <v>8295</v>
      </c>
      <c r="AG2982" t="s">
        <v>517</v>
      </c>
      <c r="AH2982" t="s">
        <v>517</v>
      </c>
      <c r="AI2982" t="s">
        <v>517</v>
      </c>
      <c r="AJ2982" t="s">
        <v>517</v>
      </c>
    </row>
    <row r="2983" spans="1:36" x14ac:dyDescent="0.25">
      <c r="A2983" s="13" t="s">
        <v>16575</v>
      </c>
      <c r="B2983" s="1">
        <v>42854</v>
      </c>
      <c r="C2983" s="2">
        <v>0.41528935185185184</v>
      </c>
      <c r="D2983" t="s">
        <v>16576</v>
      </c>
      <c r="E2983" t="s">
        <v>22</v>
      </c>
      <c r="F2983" t="s">
        <v>16577</v>
      </c>
      <c r="G2983" s="14" t="s">
        <v>16578</v>
      </c>
      <c r="H2983" s="14" t="s">
        <v>16579</v>
      </c>
      <c r="I2983" t="s">
        <v>21</v>
      </c>
      <c r="K2983">
        <v>4</v>
      </c>
      <c r="L2983">
        <v>29</v>
      </c>
      <c r="M2983">
        <v>9</v>
      </c>
      <c r="N2983">
        <v>7</v>
      </c>
      <c r="O2983" t="s">
        <v>517</v>
      </c>
      <c r="P2983" t="s">
        <v>517</v>
      </c>
      <c r="Q2983" t="s">
        <v>517</v>
      </c>
      <c r="R2983" t="s">
        <v>517</v>
      </c>
      <c r="S2983" t="s">
        <v>517</v>
      </c>
      <c r="T2983" t="s">
        <v>517</v>
      </c>
      <c r="U2983" t="s">
        <v>517</v>
      </c>
      <c r="V2983" t="s">
        <v>517</v>
      </c>
      <c r="W2983" t="s">
        <v>517</v>
      </c>
      <c r="X2983" t="s">
        <v>517</v>
      </c>
      <c r="Y2983" t="s">
        <v>9726</v>
      </c>
      <c r="Z2983" s="1">
        <v>28728</v>
      </c>
      <c r="AA2983" t="s">
        <v>582</v>
      </c>
      <c r="AB2983">
        <v>38</v>
      </c>
      <c r="AC2983" t="s">
        <v>357</v>
      </c>
      <c r="AD2983" t="s">
        <v>500</v>
      </c>
      <c r="AF2983" t="s">
        <v>8261</v>
      </c>
      <c r="AG2983" t="s">
        <v>8263</v>
      </c>
      <c r="AH2983" t="s">
        <v>8270</v>
      </c>
      <c r="AI2983" t="s">
        <v>8307</v>
      </c>
      <c r="AJ2983" t="s">
        <v>517</v>
      </c>
    </row>
    <row r="2984" spans="1:36" x14ac:dyDescent="0.25">
      <c r="A2984" s="13" t="s">
        <v>16581</v>
      </c>
      <c r="B2984" s="1">
        <v>42854</v>
      </c>
      <c r="C2984" s="2">
        <v>0.37412037037037038</v>
      </c>
      <c r="D2984" t="s">
        <v>16582</v>
      </c>
      <c r="E2984" t="s">
        <v>22</v>
      </c>
      <c r="F2984" t="s">
        <v>16583</v>
      </c>
      <c r="G2984" s="14" t="s">
        <v>16584</v>
      </c>
      <c r="H2984" s="14" t="s">
        <v>16585</v>
      </c>
      <c r="I2984" t="s">
        <v>23</v>
      </c>
      <c r="K2984">
        <v>4</v>
      </c>
      <c r="L2984">
        <v>29</v>
      </c>
      <c r="M2984">
        <v>8</v>
      </c>
      <c r="N2984">
        <v>7</v>
      </c>
      <c r="O2984" t="s">
        <v>16580</v>
      </c>
      <c r="P2984" t="s">
        <v>517</v>
      </c>
      <c r="Q2984" t="s">
        <v>517</v>
      </c>
      <c r="R2984" t="s">
        <v>517</v>
      </c>
      <c r="S2984" t="s">
        <v>517</v>
      </c>
      <c r="T2984" t="s">
        <v>517</v>
      </c>
      <c r="U2984" t="s">
        <v>517</v>
      </c>
      <c r="V2984" t="s">
        <v>517</v>
      </c>
      <c r="W2984" t="s">
        <v>3229</v>
      </c>
      <c r="X2984" t="s">
        <v>622</v>
      </c>
      <c r="Y2984" t="s">
        <v>16586</v>
      </c>
      <c r="Z2984" s="1">
        <v>31469</v>
      </c>
      <c r="AA2984" t="s">
        <v>810</v>
      </c>
      <c r="AB2984">
        <v>31</v>
      </c>
      <c r="AC2984" t="s">
        <v>358</v>
      </c>
      <c r="AD2984" t="s">
        <v>485</v>
      </c>
      <c r="AF2984" t="s">
        <v>8313</v>
      </c>
      <c r="AG2984" t="s">
        <v>8306</v>
      </c>
      <c r="AH2984" t="s">
        <v>517</v>
      </c>
      <c r="AI2984" t="s">
        <v>517</v>
      </c>
      <c r="AJ2984" t="s">
        <v>517</v>
      </c>
    </row>
    <row r="2985" spans="1:36" x14ac:dyDescent="0.25">
      <c r="A2985" s="13" t="s">
        <v>16588</v>
      </c>
      <c r="B2985" s="1">
        <v>42854</v>
      </c>
      <c r="C2985" s="2">
        <v>0.32594907407407409</v>
      </c>
      <c r="D2985" t="s">
        <v>16589</v>
      </c>
      <c r="E2985" t="s">
        <v>22</v>
      </c>
      <c r="F2985" t="s">
        <v>16590</v>
      </c>
      <c r="G2985" s="14" t="s">
        <v>16591</v>
      </c>
      <c r="H2985" s="14" t="s">
        <v>16592</v>
      </c>
      <c r="I2985" t="s">
        <v>23</v>
      </c>
      <c r="K2985">
        <v>4</v>
      </c>
      <c r="L2985">
        <v>29</v>
      </c>
      <c r="M2985">
        <v>7</v>
      </c>
      <c r="N2985">
        <v>7</v>
      </c>
      <c r="O2985" t="s">
        <v>16587</v>
      </c>
      <c r="P2985" t="s">
        <v>517</v>
      </c>
      <c r="Q2985" t="s">
        <v>517</v>
      </c>
      <c r="R2985" t="s">
        <v>517</v>
      </c>
      <c r="S2985" t="s">
        <v>517</v>
      </c>
      <c r="T2985" t="s">
        <v>517</v>
      </c>
      <c r="U2985" t="s">
        <v>517</v>
      </c>
      <c r="V2985" t="s">
        <v>517</v>
      </c>
      <c r="W2985" t="s">
        <v>526</v>
      </c>
      <c r="X2985" t="s">
        <v>527</v>
      </c>
      <c r="Y2985" t="s">
        <v>16593</v>
      </c>
      <c r="Z2985" s="1">
        <v>34349</v>
      </c>
      <c r="AA2985" t="s">
        <v>529</v>
      </c>
      <c r="AB2985">
        <v>23</v>
      </c>
      <c r="AC2985" t="s">
        <v>358</v>
      </c>
      <c r="AD2985" t="s">
        <v>488</v>
      </c>
      <c r="AF2985" t="s">
        <v>517</v>
      </c>
      <c r="AG2985" t="s">
        <v>517</v>
      </c>
      <c r="AH2985" t="s">
        <v>517</v>
      </c>
      <c r="AI2985" t="s">
        <v>517</v>
      </c>
      <c r="AJ2985" t="s">
        <v>517</v>
      </c>
    </row>
    <row r="2986" spans="1:36" x14ac:dyDescent="0.25">
      <c r="A2986" s="13" t="s">
        <v>16594</v>
      </c>
      <c r="B2986" s="1">
        <v>42854</v>
      </c>
      <c r="C2986" s="2">
        <v>0.31875000000000003</v>
      </c>
      <c r="D2986" t="s">
        <v>16595</v>
      </c>
      <c r="E2986" t="s">
        <v>22</v>
      </c>
      <c r="F2986" t="s">
        <v>16596</v>
      </c>
      <c r="G2986" s="14" t="s">
        <v>16597</v>
      </c>
      <c r="H2986" s="14" t="s">
        <v>16598</v>
      </c>
      <c r="I2986" t="s">
        <v>21</v>
      </c>
      <c r="K2986">
        <v>4</v>
      </c>
      <c r="L2986">
        <v>29</v>
      </c>
      <c r="M2986">
        <v>7</v>
      </c>
      <c r="N2986">
        <v>7</v>
      </c>
      <c r="O2986" t="s">
        <v>517</v>
      </c>
      <c r="P2986" t="s">
        <v>517</v>
      </c>
      <c r="Q2986" t="s">
        <v>517</v>
      </c>
      <c r="R2986" t="s">
        <v>517</v>
      </c>
      <c r="S2986" t="s">
        <v>517</v>
      </c>
      <c r="T2986" t="s">
        <v>517</v>
      </c>
      <c r="U2986" t="s">
        <v>517</v>
      </c>
      <c r="V2986" t="s">
        <v>517</v>
      </c>
      <c r="W2986" t="s">
        <v>517</v>
      </c>
      <c r="X2986" t="s">
        <v>517</v>
      </c>
      <c r="Y2986" t="s">
        <v>6268</v>
      </c>
      <c r="Z2986" s="1">
        <v>33979</v>
      </c>
      <c r="AA2986" t="s">
        <v>478</v>
      </c>
      <c r="AB2986">
        <v>24</v>
      </c>
      <c r="AC2986" t="s">
        <v>358</v>
      </c>
      <c r="AD2986" t="s">
        <v>490</v>
      </c>
      <c r="AF2986" t="s">
        <v>8259</v>
      </c>
      <c r="AG2986" t="s">
        <v>517</v>
      </c>
      <c r="AH2986" t="s">
        <v>517</v>
      </c>
      <c r="AI2986" t="s">
        <v>517</v>
      </c>
      <c r="AJ2986" t="s">
        <v>517</v>
      </c>
    </row>
    <row r="2987" spans="1:36" x14ac:dyDescent="0.25">
      <c r="A2987" s="13" t="s">
        <v>16599</v>
      </c>
      <c r="B2987" s="1">
        <v>42854</v>
      </c>
      <c r="C2987" s="2">
        <v>0.15556712962962962</v>
      </c>
      <c r="D2987" t="s">
        <v>16600</v>
      </c>
      <c r="E2987" t="s">
        <v>22</v>
      </c>
      <c r="F2987" t="s">
        <v>16601</v>
      </c>
      <c r="G2987" s="14" t="s">
        <v>16602</v>
      </c>
      <c r="H2987" s="14" t="s">
        <v>16603</v>
      </c>
      <c r="I2987" t="s">
        <v>26</v>
      </c>
      <c r="K2987">
        <v>4</v>
      </c>
      <c r="L2987">
        <v>29</v>
      </c>
      <c r="M2987">
        <v>3</v>
      </c>
      <c r="N2987">
        <v>7</v>
      </c>
      <c r="O2987" t="s">
        <v>517</v>
      </c>
      <c r="P2987" t="s">
        <v>517</v>
      </c>
      <c r="Q2987" t="s">
        <v>517</v>
      </c>
      <c r="R2987" t="s">
        <v>517</v>
      </c>
      <c r="S2987" t="s">
        <v>517</v>
      </c>
      <c r="T2987" t="s">
        <v>517</v>
      </c>
      <c r="U2987" t="s">
        <v>517</v>
      </c>
      <c r="V2987" t="s">
        <v>517</v>
      </c>
      <c r="W2987" t="s">
        <v>517</v>
      </c>
      <c r="X2987" t="s">
        <v>517</v>
      </c>
      <c r="Y2987" t="s">
        <v>16604</v>
      </c>
      <c r="Z2987" s="1">
        <v>30430</v>
      </c>
      <c r="AA2987" t="s">
        <v>16605</v>
      </c>
      <c r="AB2987">
        <v>34</v>
      </c>
      <c r="AC2987" t="s">
        <v>357</v>
      </c>
      <c r="AD2987" t="s">
        <v>482</v>
      </c>
      <c r="AF2987" t="s">
        <v>8296</v>
      </c>
      <c r="AG2987" t="s">
        <v>8259</v>
      </c>
      <c r="AH2987" t="s">
        <v>517</v>
      </c>
      <c r="AI2987" t="s">
        <v>517</v>
      </c>
      <c r="AJ2987" t="s">
        <v>517</v>
      </c>
    </row>
    <row r="2988" spans="1:36" x14ac:dyDescent="0.25">
      <c r="A2988" s="13" t="s">
        <v>16606</v>
      </c>
      <c r="B2988" s="1">
        <v>42854</v>
      </c>
      <c r="C2988" s="2">
        <v>3.2488425925925928E-2</v>
      </c>
      <c r="D2988" t="s">
        <v>16358</v>
      </c>
      <c r="E2988" t="s">
        <v>22</v>
      </c>
      <c r="F2988" t="s">
        <v>16359</v>
      </c>
      <c r="G2988" s="14" t="s">
        <v>16360</v>
      </c>
      <c r="H2988" s="14" t="s">
        <v>16361</v>
      </c>
      <c r="I2988" t="s">
        <v>21</v>
      </c>
      <c r="K2988">
        <v>4</v>
      </c>
      <c r="L2988">
        <v>29</v>
      </c>
      <c r="M2988">
        <v>0</v>
      </c>
      <c r="N2988">
        <v>7</v>
      </c>
      <c r="O2988" t="s">
        <v>517</v>
      </c>
      <c r="P2988" t="s">
        <v>517</v>
      </c>
      <c r="Q2988" t="s">
        <v>517</v>
      </c>
      <c r="R2988" t="s">
        <v>517</v>
      </c>
      <c r="S2988" t="s">
        <v>517</v>
      </c>
      <c r="T2988" t="s">
        <v>517</v>
      </c>
      <c r="U2988" t="s">
        <v>517</v>
      </c>
      <c r="V2988" t="s">
        <v>517</v>
      </c>
      <c r="W2988" t="s">
        <v>517</v>
      </c>
      <c r="X2988" t="s">
        <v>517</v>
      </c>
      <c r="Y2988" t="s">
        <v>16362</v>
      </c>
      <c r="Z2988" s="1">
        <v>32461</v>
      </c>
      <c r="AA2988" t="s">
        <v>16363</v>
      </c>
      <c r="AB2988">
        <v>28</v>
      </c>
      <c r="AC2988" t="s">
        <v>358</v>
      </c>
      <c r="AD2988" t="s">
        <v>498</v>
      </c>
      <c r="AF2988" t="s">
        <v>8261</v>
      </c>
      <c r="AG2988" t="s">
        <v>8263</v>
      </c>
      <c r="AH2988" t="s">
        <v>8297</v>
      </c>
      <c r="AI2988" t="s">
        <v>8270</v>
      </c>
      <c r="AJ2988" t="s">
        <v>8295</v>
      </c>
    </row>
    <row r="2989" spans="1:36" x14ac:dyDescent="0.25">
      <c r="A2989" s="13" t="s">
        <v>16608</v>
      </c>
      <c r="B2989" s="1">
        <v>42853</v>
      </c>
      <c r="C2989" s="2">
        <v>0.78729166666666661</v>
      </c>
      <c r="D2989" t="s">
        <v>16609</v>
      </c>
      <c r="E2989" t="s">
        <v>22</v>
      </c>
      <c r="F2989" t="s">
        <v>16610</v>
      </c>
      <c r="G2989" s="14" t="s">
        <v>16611</v>
      </c>
      <c r="H2989" s="14" t="s">
        <v>16612</v>
      </c>
      <c r="I2989" t="s">
        <v>23</v>
      </c>
      <c r="K2989">
        <v>4</v>
      </c>
      <c r="L2989">
        <v>28</v>
      </c>
      <c r="M2989">
        <v>18</v>
      </c>
      <c r="N2989">
        <v>6</v>
      </c>
      <c r="O2989" t="s">
        <v>16607</v>
      </c>
      <c r="P2989" t="s">
        <v>517</v>
      </c>
      <c r="Q2989" t="s">
        <v>517</v>
      </c>
      <c r="R2989" t="s">
        <v>517</v>
      </c>
      <c r="S2989" t="s">
        <v>517</v>
      </c>
      <c r="T2989" t="s">
        <v>517</v>
      </c>
      <c r="U2989" t="s">
        <v>517</v>
      </c>
      <c r="V2989" t="s">
        <v>517</v>
      </c>
      <c r="W2989" t="s">
        <v>537</v>
      </c>
      <c r="X2989" t="s">
        <v>590</v>
      </c>
      <c r="Y2989" t="s">
        <v>16613</v>
      </c>
      <c r="Z2989" s="1">
        <v>32147</v>
      </c>
      <c r="AA2989" t="s">
        <v>7043</v>
      </c>
      <c r="AB2989">
        <v>29</v>
      </c>
      <c r="AC2989" t="s">
        <v>358</v>
      </c>
      <c r="AD2989" t="s">
        <v>496</v>
      </c>
      <c r="AF2989" t="s">
        <v>517</v>
      </c>
      <c r="AG2989" t="s">
        <v>517</v>
      </c>
      <c r="AH2989" t="s">
        <v>517</v>
      </c>
      <c r="AI2989" t="s">
        <v>517</v>
      </c>
      <c r="AJ2989" t="s">
        <v>517</v>
      </c>
    </row>
    <row r="2990" spans="1:36" x14ac:dyDescent="0.25">
      <c r="A2990" s="13" t="s">
        <v>16614</v>
      </c>
      <c r="B2990" s="1">
        <v>42853</v>
      </c>
      <c r="C2990" s="2">
        <v>0.73531250000000004</v>
      </c>
      <c r="D2990" t="s">
        <v>3752</v>
      </c>
      <c r="E2990" t="s">
        <v>22</v>
      </c>
      <c r="F2990" t="s">
        <v>16615</v>
      </c>
      <c r="G2990" t="s">
        <v>16616</v>
      </c>
      <c r="H2990" t="s">
        <v>16617</v>
      </c>
      <c r="I2990" t="s">
        <v>24</v>
      </c>
      <c r="K2990">
        <v>4</v>
      </c>
      <c r="L2990">
        <v>28</v>
      </c>
      <c r="M2990">
        <v>17</v>
      </c>
      <c r="N2990">
        <v>6</v>
      </c>
      <c r="O2990" t="s">
        <v>517</v>
      </c>
      <c r="P2990" t="s">
        <v>517</v>
      </c>
      <c r="Q2990" t="s">
        <v>517</v>
      </c>
      <c r="R2990" t="s">
        <v>517</v>
      </c>
      <c r="S2990" t="s">
        <v>517</v>
      </c>
      <c r="T2990" t="s">
        <v>517</v>
      </c>
      <c r="U2990" t="s">
        <v>517</v>
      </c>
      <c r="V2990" t="s">
        <v>517</v>
      </c>
      <c r="W2990" t="s">
        <v>517</v>
      </c>
      <c r="X2990" t="s">
        <v>517</v>
      </c>
      <c r="Y2990" t="s">
        <v>16618</v>
      </c>
      <c r="Z2990">
        <v>33084</v>
      </c>
      <c r="AA2990" t="s">
        <v>659</v>
      </c>
      <c r="AB2990">
        <v>26</v>
      </c>
      <c r="AC2990" t="s">
        <v>358</v>
      </c>
      <c r="AD2990" t="s">
        <v>489</v>
      </c>
      <c r="AF2990" t="s">
        <v>8295</v>
      </c>
      <c r="AG2990" t="s">
        <v>517</v>
      </c>
      <c r="AH2990" t="s">
        <v>517</v>
      </c>
      <c r="AI2990" t="s">
        <v>517</v>
      </c>
      <c r="AJ2990" t="s">
        <v>517</v>
      </c>
    </row>
    <row r="2991" spans="1:36" x14ac:dyDescent="0.25">
      <c r="A2991" s="13" t="s">
        <v>16619</v>
      </c>
      <c r="B2991" s="1">
        <v>42853</v>
      </c>
      <c r="C2991" s="2">
        <v>0.70586805555555554</v>
      </c>
      <c r="D2991" t="s">
        <v>12860</v>
      </c>
      <c r="E2991" t="s">
        <v>22</v>
      </c>
      <c r="F2991" t="s">
        <v>12861</v>
      </c>
      <c r="G2991" s="14" t="s">
        <v>12862</v>
      </c>
      <c r="H2991" s="14" t="s">
        <v>13503</v>
      </c>
      <c r="I2991" t="s">
        <v>23</v>
      </c>
      <c r="K2991">
        <v>4</v>
      </c>
      <c r="L2991">
        <v>28</v>
      </c>
      <c r="M2991">
        <v>16</v>
      </c>
      <c r="N2991">
        <v>6</v>
      </c>
      <c r="O2991" t="s">
        <v>16457</v>
      </c>
      <c r="P2991" t="s">
        <v>517</v>
      </c>
      <c r="Q2991" t="s">
        <v>517</v>
      </c>
      <c r="R2991" t="s">
        <v>517</v>
      </c>
      <c r="S2991" t="s">
        <v>517</v>
      </c>
      <c r="T2991" t="s">
        <v>517</v>
      </c>
      <c r="U2991" t="s">
        <v>517</v>
      </c>
      <c r="V2991" t="s">
        <v>517</v>
      </c>
      <c r="W2991" t="s">
        <v>526</v>
      </c>
      <c r="X2991" t="s">
        <v>527</v>
      </c>
      <c r="Y2991" t="s">
        <v>12864</v>
      </c>
      <c r="Z2991" s="1">
        <v>31213</v>
      </c>
      <c r="AA2991" t="s">
        <v>546</v>
      </c>
      <c r="AB2991">
        <v>31</v>
      </c>
      <c r="AC2991" t="s">
        <v>358</v>
      </c>
      <c r="AD2991" t="s">
        <v>495</v>
      </c>
      <c r="AF2991" t="s">
        <v>517</v>
      </c>
      <c r="AG2991" t="s">
        <v>517</v>
      </c>
      <c r="AH2991" t="s">
        <v>517</v>
      </c>
      <c r="AI2991" t="s">
        <v>517</v>
      </c>
      <c r="AJ2991" t="s">
        <v>517</v>
      </c>
    </row>
    <row r="2992" spans="1:36" x14ac:dyDescent="0.25">
      <c r="A2992" s="13" t="s">
        <v>16620</v>
      </c>
      <c r="B2992" s="1">
        <v>42853</v>
      </c>
      <c r="C2992" s="2">
        <v>0.64583333333333337</v>
      </c>
      <c r="D2992" t="s">
        <v>16621</v>
      </c>
      <c r="E2992" t="s">
        <v>22</v>
      </c>
      <c r="F2992" t="s">
        <v>16622</v>
      </c>
      <c r="G2992" s="14" t="s">
        <v>16623</v>
      </c>
      <c r="H2992" s="14" t="s">
        <v>16624</v>
      </c>
      <c r="I2992" t="s">
        <v>24</v>
      </c>
      <c r="K2992">
        <v>4</v>
      </c>
      <c r="L2992">
        <v>28</v>
      </c>
      <c r="M2992">
        <v>15</v>
      </c>
      <c r="N2992">
        <v>6</v>
      </c>
      <c r="O2992" t="s">
        <v>517</v>
      </c>
      <c r="P2992" t="s">
        <v>517</v>
      </c>
      <c r="Q2992" t="s">
        <v>517</v>
      </c>
      <c r="R2992" t="s">
        <v>517</v>
      </c>
      <c r="S2992" t="s">
        <v>517</v>
      </c>
      <c r="T2992" t="s">
        <v>517</v>
      </c>
      <c r="U2992" t="s">
        <v>517</v>
      </c>
      <c r="V2992" t="s">
        <v>517</v>
      </c>
      <c r="W2992" t="s">
        <v>517</v>
      </c>
      <c r="X2992" t="s">
        <v>517</v>
      </c>
      <c r="Y2992" t="s">
        <v>16625</v>
      </c>
      <c r="Z2992" s="1">
        <v>32204</v>
      </c>
      <c r="AA2992" t="s">
        <v>5450</v>
      </c>
      <c r="AB2992">
        <v>29</v>
      </c>
      <c r="AC2992" t="s">
        <v>358</v>
      </c>
      <c r="AD2992" t="s">
        <v>486</v>
      </c>
      <c r="AF2992" t="s">
        <v>8304</v>
      </c>
      <c r="AG2992" t="s">
        <v>8295</v>
      </c>
      <c r="AH2992" t="s">
        <v>517</v>
      </c>
      <c r="AI2992" t="s">
        <v>8313</v>
      </c>
      <c r="AJ2992" t="s">
        <v>517</v>
      </c>
    </row>
    <row r="2993" spans="1:36" x14ac:dyDescent="0.25">
      <c r="A2993" s="13" t="s">
        <v>16626</v>
      </c>
      <c r="B2993" s="1">
        <v>42853</v>
      </c>
      <c r="C2993" s="2">
        <v>0.62828703703703703</v>
      </c>
      <c r="D2993" t="s">
        <v>16627</v>
      </c>
      <c r="E2993" t="s">
        <v>22</v>
      </c>
      <c r="F2993" t="s">
        <v>16628</v>
      </c>
      <c r="G2993" s="14" t="s">
        <v>16629</v>
      </c>
      <c r="H2993" s="14" t="s">
        <v>16630</v>
      </c>
      <c r="I2993" t="s">
        <v>23</v>
      </c>
      <c r="K2993">
        <v>4</v>
      </c>
      <c r="L2993">
        <v>28</v>
      </c>
      <c r="M2993">
        <v>15</v>
      </c>
      <c r="N2993">
        <v>6</v>
      </c>
      <c r="O2993" t="s">
        <v>517</v>
      </c>
      <c r="P2993" t="s">
        <v>517</v>
      </c>
      <c r="Q2993" t="s">
        <v>517</v>
      </c>
      <c r="R2993" t="s">
        <v>517</v>
      </c>
      <c r="S2993" t="s">
        <v>517</v>
      </c>
      <c r="T2993" t="s">
        <v>517</v>
      </c>
      <c r="U2993" t="s">
        <v>517</v>
      </c>
      <c r="V2993" t="s">
        <v>517</v>
      </c>
      <c r="W2993" t="s">
        <v>517</v>
      </c>
      <c r="X2993" t="s">
        <v>517</v>
      </c>
      <c r="Y2993" t="s">
        <v>16631</v>
      </c>
      <c r="Z2993" s="1">
        <v>31876</v>
      </c>
      <c r="AA2993" t="s">
        <v>614</v>
      </c>
      <c r="AB2993">
        <v>30</v>
      </c>
      <c r="AC2993" t="s">
        <v>358</v>
      </c>
      <c r="AD2993" t="s">
        <v>494</v>
      </c>
      <c r="AF2993" t="s">
        <v>517</v>
      </c>
      <c r="AG2993" t="s">
        <v>517</v>
      </c>
      <c r="AH2993" t="s">
        <v>517</v>
      </c>
      <c r="AI2993" t="s">
        <v>517</v>
      </c>
      <c r="AJ2993" t="s">
        <v>517</v>
      </c>
    </row>
    <row r="2994" spans="1:36" x14ac:dyDescent="0.25">
      <c r="A2994" s="13" t="s">
        <v>16632</v>
      </c>
      <c r="B2994" s="1">
        <v>42853</v>
      </c>
      <c r="C2994" s="2">
        <v>0.48076388888888894</v>
      </c>
      <c r="D2994" t="s">
        <v>16633</v>
      </c>
      <c r="E2994" t="s">
        <v>22</v>
      </c>
      <c r="F2994" t="s">
        <v>16634</v>
      </c>
      <c r="G2994" s="14" t="s">
        <v>16635</v>
      </c>
      <c r="H2994" s="14" t="s">
        <v>16636</v>
      </c>
      <c r="I2994" t="s">
        <v>23</v>
      </c>
      <c r="K2994">
        <v>4</v>
      </c>
      <c r="L2994">
        <v>28</v>
      </c>
      <c r="M2994">
        <v>11</v>
      </c>
      <c r="N2994">
        <v>6</v>
      </c>
      <c r="O2994" t="s">
        <v>517</v>
      </c>
      <c r="P2994" t="s">
        <v>517</v>
      </c>
      <c r="Q2994" t="s">
        <v>517</v>
      </c>
      <c r="R2994" t="s">
        <v>517</v>
      </c>
      <c r="S2994" t="s">
        <v>517</v>
      </c>
      <c r="T2994" t="s">
        <v>517</v>
      </c>
      <c r="U2994" t="s">
        <v>517</v>
      </c>
      <c r="V2994" t="s">
        <v>517</v>
      </c>
      <c r="W2994" t="s">
        <v>517</v>
      </c>
      <c r="X2994" t="s">
        <v>517</v>
      </c>
      <c r="Y2994" t="s">
        <v>16637</v>
      </c>
      <c r="Z2994" s="1">
        <v>36747</v>
      </c>
      <c r="AA2994" t="s">
        <v>5691</v>
      </c>
      <c r="AB2994">
        <v>16</v>
      </c>
      <c r="AC2994" t="s">
        <v>358</v>
      </c>
      <c r="AD2994" t="s">
        <v>489</v>
      </c>
      <c r="AF2994" t="s">
        <v>517</v>
      </c>
      <c r="AG2994" t="s">
        <v>517</v>
      </c>
      <c r="AH2994" t="s">
        <v>517</v>
      </c>
      <c r="AI2994" t="s">
        <v>517</v>
      </c>
      <c r="AJ2994" t="s">
        <v>517</v>
      </c>
    </row>
    <row r="2995" spans="1:36" x14ac:dyDescent="0.25">
      <c r="A2995" s="13" t="s">
        <v>16638</v>
      </c>
      <c r="B2995" s="1">
        <v>42853</v>
      </c>
      <c r="C2995" s="2">
        <v>0.46942129629629631</v>
      </c>
      <c r="D2995" t="s">
        <v>16639</v>
      </c>
      <c r="E2995" t="s">
        <v>22</v>
      </c>
      <c r="F2995" t="s">
        <v>16640</v>
      </c>
      <c r="G2995" s="14" t="s">
        <v>16641</v>
      </c>
      <c r="H2995" s="14" t="s">
        <v>16642</v>
      </c>
      <c r="I2995" t="s">
        <v>21</v>
      </c>
      <c r="K2995">
        <v>4</v>
      </c>
      <c r="L2995">
        <v>28</v>
      </c>
      <c r="M2995">
        <v>11</v>
      </c>
      <c r="N2995">
        <v>6</v>
      </c>
      <c r="O2995" t="s">
        <v>517</v>
      </c>
      <c r="P2995" t="s">
        <v>517</v>
      </c>
      <c r="Q2995" t="s">
        <v>517</v>
      </c>
      <c r="R2995" t="s">
        <v>517</v>
      </c>
      <c r="S2995" t="s">
        <v>517</v>
      </c>
      <c r="T2995" t="s">
        <v>517</v>
      </c>
      <c r="U2995" t="s">
        <v>517</v>
      </c>
      <c r="V2995" t="s">
        <v>517</v>
      </c>
      <c r="W2995" t="s">
        <v>517</v>
      </c>
      <c r="X2995" t="s">
        <v>517</v>
      </c>
      <c r="Y2995" t="s">
        <v>16643</v>
      </c>
      <c r="Z2995" s="1">
        <v>26040</v>
      </c>
      <c r="AA2995" t="s">
        <v>16639</v>
      </c>
      <c r="AB2995">
        <v>46</v>
      </c>
      <c r="AC2995" t="s">
        <v>358</v>
      </c>
      <c r="AD2995" t="s">
        <v>500</v>
      </c>
      <c r="AF2995" t="s">
        <v>8313</v>
      </c>
      <c r="AG2995" t="s">
        <v>8295</v>
      </c>
      <c r="AH2995" t="s">
        <v>517</v>
      </c>
      <c r="AI2995" t="s">
        <v>8296</v>
      </c>
      <c r="AJ2995" t="s">
        <v>517</v>
      </c>
    </row>
    <row r="2996" spans="1:36" x14ac:dyDescent="0.25">
      <c r="A2996" s="13" t="s">
        <v>16644</v>
      </c>
      <c r="B2996" s="1">
        <v>42853</v>
      </c>
      <c r="C2996" s="2">
        <v>0.34019675925925924</v>
      </c>
      <c r="D2996" t="s">
        <v>16327</v>
      </c>
      <c r="E2996" t="s">
        <v>22</v>
      </c>
      <c r="F2996" t="s">
        <v>16328</v>
      </c>
      <c r="G2996" s="14" t="s">
        <v>16329</v>
      </c>
      <c r="H2996" s="14" t="s">
        <v>16330</v>
      </c>
      <c r="I2996" t="s">
        <v>21</v>
      </c>
      <c r="K2996">
        <v>4</v>
      </c>
      <c r="L2996">
        <v>28</v>
      </c>
      <c r="M2996">
        <v>8</v>
      </c>
      <c r="N2996">
        <v>6</v>
      </c>
      <c r="O2996" t="s">
        <v>16325</v>
      </c>
      <c r="P2996" t="s">
        <v>517</v>
      </c>
      <c r="Q2996" t="s">
        <v>517</v>
      </c>
      <c r="R2996" t="s">
        <v>517</v>
      </c>
      <c r="S2996" t="s">
        <v>517</v>
      </c>
      <c r="T2996" t="s">
        <v>517</v>
      </c>
      <c r="U2996" t="s">
        <v>517</v>
      </c>
      <c r="V2996" t="s">
        <v>517</v>
      </c>
      <c r="W2996" t="s">
        <v>589</v>
      </c>
      <c r="X2996" t="s">
        <v>590</v>
      </c>
      <c r="Y2996" t="s">
        <v>16331</v>
      </c>
      <c r="Z2996" s="1">
        <v>33587</v>
      </c>
      <c r="AA2996" t="s">
        <v>16332</v>
      </c>
      <c r="AB2996">
        <v>25</v>
      </c>
      <c r="AC2996" t="s">
        <v>358</v>
      </c>
      <c r="AD2996" t="s">
        <v>501</v>
      </c>
      <c r="AF2996" t="s">
        <v>517</v>
      </c>
      <c r="AG2996" t="s">
        <v>517</v>
      </c>
      <c r="AH2996" t="s">
        <v>517</v>
      </c>
      <c r="AI2996" t="s">
        <v>517</v>
      </c>
      <c r="AJ2996" t="s">
        <v>517</v>
      </c>
    </row>
    <row r="2997" spans="1:36" x14ac:dyDescent="0.25">
      <c r="A2997" s="13" t="s">
        <v>16645</v>
      </c>
      <c r="B2997" s="1">
        <v>42853</v>
      </c>
      <c r="C2997" s="2">
        <v>0.30846064814814816</v>
      </c>
      <c r="D2997" t="s">
        <v>16646</v>
      </c>
      <c r="E2997" t="s">
        <v>22</v>
      </c>
      <c r="F2997" t="s">
        <v>16647</v>
      </c>
      <c r="G2997" s="14" t="s">
        <v>16648</v>
      </c>
      <c r="H2997" s="14" t="s">
        <v>16649</v>
      </c>
      <c r="I2997" t="s">
        <v>21</v>
      </c>
      <c r="K2997">
        <v>4</v>
      </c>
      <c r="L2997">
        <v>28</v>
      </c>
      <c r="M2997">
        <v>7</v>
      </c>
      <c r="N2997">
        <v>6</v>
      </c>
      <c r="O2997" t="s">
        <v>517</v>
      </c>
      <c r="P2997" t="s">
        <v>517</v>
      </c>
      <c r="Q2997" t="s">
        <v>517</v>
      </c>
      <c r="R2997" t="s">
        <v>517</v>
      </c>
      <c r="S2997" t="s">
        <v>517</v>
      </c>
      <c r="T2997" t="s">
        <v>517</v>
      </c>
      <c r="U2997" t="s">
        <v>517</v>
      </c>
      <c r="V2997" t="s">
        <v>517</v>
      </c>
      <c r="W2997" t="s">
        <v>517</v>
      </c>
      <c r="X2997" t="s">
        <v>517</v>
      </c>
      <c r="Y2997" t="s">
        <v>16650</v>
      </c>
      <c r="Z2997" s="1">
        <v>31193</v>
      </c>
      <c r="AA2997" t="s">
        <v>529</v>
      </c>
      <c r="AB2997">
        <v>31</v>
      </c>
      <c r="AC2997" t="s">
        <v>358</v>
      </c>
      <c r="AD2997" t="s">
        <v>501</v>
      </c>
      <c r="AF2997" t="s">
        <v>8313</v>
      </c>
      <c r="AG2997" t="s">
        <v>8263</v>
      </c>
      <c r="AH2997" t="s">
        <v>8304</v>
      </c>
      <c r="AI2997" t="s">
        <v>517</v>
      </c>
      <c r="AJ2997" t="s">
        <v>517</v>
      </c>
    </row>
    <row r="2998" spans="1:36" x14ac:dyDescent="0.25">
      <c r="A2998" s="13" t="s">
        <v>16651</v>
      </c>
      <c r="B2998" s="1">
        <v>42853</v>
      </c>
      <c r="C2998" s="2">
        <v>0.28005787037037039</v>
      </c>
      <c r="D2998" t="s">
        <v>16560</v>
      </c>
      <c r="E2998" t="s">
        <v>22</v>
      </c>
      <c r="F2998" t="s">
        <v>214</v>
      </c>
      <c r="G2998" s="14" t="s">
        <v>16561</v>
      </c>
      <c r="H2998" s="14" t="s">
        <v>16562</v>
      </c>
      <c r="I2998" t="s">
        <v>23</v>
      </c>
      <c r="K2998">
        <v>4</v>
      </c>
      <c r="L2998">
        <v>28</v>
      </c>
      <c r="M2998">
        <v>6</v>
      </c>
      <c r="N2998">
        <v>6</v>
      </c>
      <c r="O2998" t="s">
        <v>16558</v>
      </c>
      <c r="P2998" t="s">
        <v>517</v>
      </c>
      <c r="Q2998" t="s">
        <v>517</v>
      </c>
      <c r="R2998" t="s">
        <v>517</v>
      </c>
      <c r="S2998" t="s">
        <v>517</v>
      </c>
      <c r="T2998" t="s">
        <v>517</v>
      </c>
      <c r="U2998" t="s">
        <v>517</v>
      </c>
      <c r="V2998" t="s">
        <v>517</v>
      </c>
      <c r="W2998" t="s">
        <v>526</v>
      </c>
      <c r="X2998" t="s">
        <v>527</v>
      </c>
      <c r="Y2998" t="s">
        <v>11469</v>
      </c>
      <c r="Z2998" s="1">
        <v>34300</v>
      </c>
      <c r="AA2998" t="s">
        <v>2178</v>
      </c>
      <c r="AB2998">
        <v>23</v>
      </c>
      <c r="AC2998" t="s">
        <v>358</v>
      </c>
      <c r="AD2998" t="s">
        <v>500</v>
      </c>
      <c r="AF2998" t="s">
        <v>517</v>
      </c>
      <c r="AG2998" t="s">
        <v>517</v>
      </c>
      <c r="AH2998" t="s">
        <v>517</v>
      </c>
      <c r="AI2998" t="s">
        <v>517</v>
      </c>
      <c r="AJ2998" t="s">
        <v>517</v>
      </c>
    </row>
    <row r="2999" spans="1:36" x14ac:dyDescent="0.25">
      <c r="A2999" s="13" t="s">
        <v>16652</v>
      </c>
      <c r="B2999" s="1">
        <v>42853</v>
      </c>
      <c r="C2999" s="2">
        <v>0.19753472222222224</v>
      </c>
      <c r="D2999" t="s">
        <v>16653</v>
      </c>
      <c r="E2999" t="s">
        <v>22</v>
      </c>
      <c r="F2999" t="s">
        <v>16654</v>
      </c>
      <c r="G2999" s="14" t="s">
        <v>16655</v>
      </c>
      <c r="H2999" s="14" t="s">
        <v>16656</v>
      </c>
      <c r="I2999" t="s">
        <v>21</v>
      </c>
      <c r="K2999">
        <v>4</v>
      </c>
      <c r="L2999">
        <v>28</v>
      </c>
      <c r="M2999">
        <v>4</v>
      </c>
      <c r="N2999">
        <v>6</v>
      </c>
      <c r="O2999" t="s">
        <v>517</v>
      </c>
      <c r="P2999" t="s">
        <v>517</v>
      </c>
      <c r="Q2999" t="s">
        <v>517</v>
      </c>
      <c r="R2999" t="s">
        <v>517</v>
      </c>
      <c r="S2999" t="s">
        <v>517</v>
      </c>
      <c r="T2999" t="s">
        <v>517</v>
      </c>
      <c r="U2999" t="s">
        <v>517</v>
      </c>
      <c r="V2999" t="s">
        <v>517</v>
      </c>
      <c r="W2999" t="s">
        <v>517</v>
      </c>
      <c r="X2999" t="s">
        <v>517</v>
      </c>
      <c r="Y2999" t="s">
        <v>16657</v>
      </c>
      <c r="Z2999" s="1">
        <v>36251</v>
      </c>
      <c r="AA2999" t="s">
        <v>471</v>
      </c>
      <c r="AB2999">
        <v>18</v>
      </c>
      <c r="AC2999" t="s">
        <v>358</v>
      </c>
      <c r="AD2999" t="s">
        <v>499</v>
      </c>
      <c r="AF2999" t="s">
        <v>8259</v>
      </c>
      <c r="AG2999" t="s">
        <v>517</v>
      </c>
      <c r="AH2999" t="s">
        <v>517</v>
      </c>
      <c r="AI2999" t="s">
        <v>517</v>
      </c>
      <c r="AJ2999" t="s">
        <v>517</v>
      </c>
    </row>
    <row r="3000" spans="1:36" x14ac:dyDescent="0.25">
      <c r="A3000" s="13" t="s">
        <v>16659</v>
      </c>
      <c r="B3000" s="1">
        <v>42853</v>
      </c>
      <c r="C3000" s="2">
        <v>8.1678240740740746E-2</v>
      </c>
      <c r="D3000" t="s">
        <v>16660</v>
      </c>
      <c r="E3000" t="s">
        <v>101</v>
      </c>
      <c r="F3000" t="s">
        <v>16661</v>
      </c>
      <c r="G3000" s="14" t="s">
        <v>16662</v>
      </c>
      <c r="H3000" s="14" t="s">
        <v>16663</v>
      </c>
      <c r="I3000" t="s">
        <v>21</v>
      </c>
      <c r="K3000">
        <v>4</v>
      </c>
      <c r="L3000">
        <v>28</v>
      </c>
      <c r="M3000">
        <v>1</v>
      </c>
      <c r="N3000">
        <v>6</v>
      </c>
      <c r="O3000" t="s">
        <v>16658</v>
      </c>
      <c r="P3000" t="s">
        <v>517</v>
      </c>
      <c r="Q3000" t="s">
        <v>517</v>
      </c>
      <c r="R3000" t="s">
        <v>517</v>
      </c>
      <c r="S3000" t="s">
        <v>517</v>
      </c>
      <c r="T3000" t="s">
        <v>517</v>
      </c>
      <c r="U3000" t="s">
        <v>517</v>
      </c>
      <c r="V3000" t="s">
        <v>517</v>
      </c>
      <c r="W3000" t="s">
        <v>2958</v>
      </c>
      <c r="X3000" t="s">
        <v>554</v>
      </c>
      <c r="Y3000" t="s">
        <v>517</v>
      </c>
      <c r="Z3000" s="1" t="s">
        <v>517</v>
      </c>
      <c r="AA3000" t="s">
        <v>16664</v>
      </c>
      <c r="AB3000" t="s">
        <v>517</v>
      </c>
      <c r="AC3000" t="s">
        <v>358</v>
      </c>
      <c r="AD3000" t="s">
        <v>517</v>
      </c>
      <c r="AF3000" t="s">
        <v>517</v>
      </c>
      <c r="AG3000" t="s">
        <v>517</v>
      </c>
      <c r="AH3000" t="s">
        <v>517</v>
      </c>
      <c r="AI3000" t="s">
        <v>517</v>
      </c>
      <c r="AJ3000" t="s">
        <v>517</v>
      </c>
    </row>
    <row r="3001" spans="1:36" x14ac:dyDescent="0.25">
      <c r="A3001" s="13" t="s">
        <v>16665</v>
      </c>
      <c r="B3001" s="1">
        <v>42853</v>
      </c>
      <c r="C3001" s="2">
        <v>7.2789351851851855E-2</v>
      </c>
      <c r="D3001" t="s">
        <v>16666</v>
      </c>
      <c r="E3001" t="s">
        <v>101</v>
      </c>
      <c r="F3001" t="s">
        <v>16667</v>
      </c>
      <c r="G3001" t="s">
        <v>16668</v>
      </c>
      <c r="H3001" t="s">
        <v>16669</v>
      </c>
      <c r="I3001" t="s">
        <v>21</v>
      </c>
      <c r="K3001">
        <v>4</v>
      </c>
      <c r="L3001">
        <v>28</v>
      </c>
      <c r="M3001">
        <v>1</v>
      </c>
      <c r="N3001">
        <v>6</v>
      </c>
      <c r="O3001" t="s">
        <v>16658</v>
      </c>
      <c r="P3001" t="s">
        <v>517</v>
      </c>
      <c r="Q3001" t="s">
        <v>517</v>
      </c>
      <c r="R3001" t="s">
        <v>517</v>
      </c>
      <c r="S3001" t="s">
        <v>517</v>
      </c>
      <c r="T3001" t="s">
        <v>517</v>
      </c>
      <c r="U3001" t="s">
        <v>517</v>
      </c>
      <c r="V3001" t="s">
        <v>517</v>
      </c>
      <c r="W3001" t="s">
        <v>2958</v>
      </c>
      <c r="X3001" t="s">
        <v>554</v>
      </c>
      <c r="Y3001" t="s">
        <v>517</v>
      </c>
      <c r="Z3001" t="s">
        <v>517</v>
      </c>
      <c r="AA3001" t="s">
        <v>16670</v>
      </c>
      <c r="AB3001" t="s">
        <v>517</v>
      </c>
      <c r="AC3001" t="s">
        <v>358</v>
      </c>
      <c r="AD3001" t="s">
        <v>517</v>
      </c>
      <c r="AF3001" t="s">
        <v>517</v>
      </c>
      <c r="AG3001" t="s">
        <v>517</v>
      </c>
      <c r="AH3001" t="s">
        <v>517</v>
      </c>
      <c r="AI3001" t="s">
        <v>517</v>
      </c>
      <c r="AJ3001" t="s">
        <v>517</v>
      </c>
    </row>
    <row r="3002" spans="1:36" x14ac:dyDescent="0.25">
      <c r="A3002" s="13" t="s">
        <v>16672</v>
      </c>
      <c r="B3002" s="1">
        <v>42852</v>
      </c>
      <c r="C3002" s="2">
        <v>0.91907407407407404</v>
      </c>
      <c r="D3002" t="s">
        <v>16673</v>
      </c>
      <c r="E3002" t="s">
        <v>22</v>
      </c>
      <c r="F3002" t="s">
        <v>16674</v>
      </c>
      <c r="G3002" t="s">
        <v>16675</v>
      </c>
      <c r="H3002" t="s">
        <v>16676</v>
      </c>
      <c r="I3002" t="s">
        <v>23</v>
      </c>
      <c r="K3002">
        <v>4</v>
      </c>
      <c r="L3002">
        <v>27</v>
      </c>
      <c r="M3002">
        <v>22</v>
      </c>
      <c r="N3002">
        <v>5</v>
      </c>
      <c r="O3002" t="s">
        <v>16671</v>
      </c>
      <c r="P3002" t="s">
        <v>517</v>
      </c>
      <c r="Q3002" t="s">
        <v>517</v>
      </c>
      <c r="R3002" t="s">
        <v>517</v>
      </c>
      <c r="S3002" t="s">
        <v>517</v>
      </c>
      <c r="T3002" t="s">
        <v>517</v>
      </c>
      <c r="U3002" t="s">
        <v>517</v>
      </c>
      <c r="V3002" t="s">
        <v>517</v>
      </c>
      <c r="W3002" t="s">
        <v>476</v>
      </c>
      <c r="X3002" t="s">
        <v>477</v>
      </c>
      <c r="Y3002" t="s">
        <v>16677</v>
      </c>
      <c r="Z3002">
        <v>32848</v>
      </c>
      <c r="AA3002" t="s">
        <v>810</v>
      </c>
      <c r="AB3002">
        <v>27</v>
      </c>
      <c r="AC3002" t="s">
        <v>358</v>
      </c>
      <c r="AD3002" t="s">
        <v>491</v>
      </c>
      <c r="AF3002" t="s">
        <v>517</v>
      </c>
      <c r="AG3002" t="s">
        <v>517</v>
      </c>
      <c r="AH3002" t="s">
        <v>517</v>
      </c>
      <c r="AI3002" t="s">
        <v>517</v>
      </c>
      <c r="AJ3002" t="s">
        <v>517</v>
      </c>
    </row>
    <row r="3003" spans="1:36" x14ac:dyDescent="0.25">
      <c r="A3003" s="13" t="s">
        <v>16679</v>
      </c>
      <c r="B3003" s="1">
        <v>42852</v>
      </c>
      <c r="C3003" s="2">
        <v>0.86050925925925925</v>
      </c>
      <c r="D3003" t="s">
        <v>16680</v>
      </c>
      <c r="E3003" t="s">
        <v>22</v>
      </c>
      <c r="F3003" t="s">
        <v>16681</v>
      </c>
      <c r="G3003" s="14" t="s">
        <v>16682</v>
      </c>
      <c r="H3003" s="14" t="s">
        <v>16683</v>
      </c>
      <c r="I3003" t="s">
        <v>23</v>
      </c>
      <c r="K3003">
        <v>4</v>
      </c>
      <c r="L3003">
        <v>27</v>
      </c>
      <c r="M3003">
        <v>20</v>
      </c>
      <c r="N3003">
        <v>5</v>
      </c>
      <c r="O3003" t="s">
        <v>16678</v>
      </c>
      <c r="P3003" t="s">
        <v>517</v>
      </c>
      <c r="Q3003" t="s">
        <v>517</v>
      </c>
      <c r="R3003" t="s">
        <v>517</v>
      </c>
      <c r="S3003" t="s">
        <v>517</v>
      </c>
      <c r="T3003" t="s">
        <v>517</v>
      </c>
      <c r="U3003" t="s">
        <v>517</v>
      </c>
      <c r="V3003" t="s">
        <v>517</v>
      </c>
      <c r="W3003" t="s">
        <v>589</v>
      </c>
      <c r="X3003" t="s">
        <v>849</v>
      </c>
      <c r="Y3003" t="s">
        <v>14939</v>
      </c>
      <c r="Z3003" s="1">
        <v>27498</v>
      </c>
      <c r="AA3003" t="s">
        <v>16684</v>
      </c>
      <c r="AB3003">
        <v>42</v>
      </c>
      <c r="AC3003" t="s">
        <v>358</v>
      </c>
      <c r="AD3003" t="s">
        <v>498</v>
      </c>
      <c r="AF3003" t="s">
        <v>517</v>
      </c>
      <c r="AG3003" t="s">
        <v>517</v>
      </c>
      <c r="AH3003" t="s">
        <v>517</v>
      </c>
      <c r="AI3003" t="s">
        <v>517</v>
      </c>
      <c r="AJ3003" t="s">
        <v>517</v>
      </c>
    </row>
    <row r="3004" spans="1:36" x14ac:dyDescent="0.25">
      <c r="A3004" s="13" t="s">
        <v>16685</v>
      </c>
      <c r="B3004" s="1">
        <v>42852</v>
      </c>
      <c r="C3004" s="2">
        <v>0.82460648148148152</v>
      </c>
      <c r="D3004" t="s">
        <v>16686</v>
      </c>
      <c r="E3004" t="s">
        <v>22</v>
      </c>
      <c r="F3004" t="s">
        <v>16687</v>
      </c>
      <c r="G3004" t="s">
        <v>16688</v>
      </c>
      <c r="H3004" t="s">
        <v>16689</v>
      </c>
      <c r="I3004" t="s">
        <v>21</v>
      </c>
      <c r="K3004">
        <v>4</v>
      </c>
      <c r="L3004">
        <v>27</v>
      </c>
      <c r="M3004">
        <v>19</v>
      </c>
      <c r="N3004">
        <v>5</v>
      </c>
      <c r="O3004" t="s">
        <v>517</v>
      </c>
      <c r="P3004" t="s">
        <v>517</v>
      </c>
      <c r="Q3004" t="s">
        <v>517</v>
      </c>
      <c r="R3004" t="s">
        <v>517</v>
      </c>
      <c r="S3004" t="s">
        <v>517</v>
      </c>
      <c r="T3004" t="s">
        <v>517</v>
      </c>
      <c r="U3004" t="s">
        <v>517</v>
      </c>
      <c r="V3004" t="s">
        <v>517</v>
      </c>
      <c r="W3004" t="s">
        <v>517</v>
      </c>
      <c r="X3004" t="s">
        <v>517</v>
      </c>
      <c r="Y3004" t="s">
        <v>517</v>
      </c>
      <c r="Z3004" t="s">
        <v>517</v>
      </c>
      <c r="AA3004" t="s">
        <v>519</v>
      </c>
      <c r="AB3004" t="s">
        <v>517</v>
      </c>
      <c r="AC3004" t="s">
        <v>358</v>
      </c>
      <c r="AD3004" t="s">
        <v>517</v>
      </c>
      <c r="AF3004" t="s">
        <v>8264</v>
      </c>
      <c r="AG3004" t="s">
        <v>517</v>
      </c>
      <c r="AH3004" t="s">
        <v>517</v>
      </c>
      <c r="AI3004" t="s">
        <v>517</v>
      </c>
      <c r="AJ3004" t="s">
        <v>517</v>
      </c>
    </row>
    <row r="3005" spans="1:36" x14ac:dyDescent="0.25">
      <c r="A3005" s="13" t="s">
        <v>16690</v>
      </c>
      <c r="B3005" s="1">
        <v>42852</v>
      </c>
      <c r="C3005" s="2">
        <v>0.79760416666666656</v>
      </c>
      <c r="D3005" t="s">
        <v>16691</v>
      </c>
      <c r="E3005" t="s">
        <v>22</v>
      </c>
      <c r="F3005" t="s">
        <v>16692</v>
      </c>
      <c r="G3005" s="14" t="s">
        <v>16693</v>
      </c>
      <c r="H3005" s="14" t="s">
        <v>16694</v>
      </c>
      <c r="I3005" t="s">
        <v>24</v>
      </c>
      <c r="K3005">
        <v>4</v>
      </c>
      <c r="L3005">
        <v>27</v>
      </c>
      <c r="M3005">
        <v>19</v>
      </c>
      <c r="N3005">
        <v>5</v>
      </c>
      <c r="O3005" t="s">
        <v>517</v>
      </c>
      <c r="P3005" t="s">
        <v>517</v>
      </c>
      <c r="Q3005" t="s">
        <v>517</v>
      </c>
      <c r="R3005" t="s">
        <v>517</v>
      </c>
      <c r="S3005" t="s">
        <v>517</v>
      </c>
      <c r="T3005" t="s">
        <v>517</v>
      </c>
      <c r="U3005" t="s">
        <v>517</v>
      </c>
      <c r="V3005" t="s">
        <v>517</v>
      </c>
      <c r="W3005" t="s">
        <v>517</v>
      </c>
      <c r="X3005" t="s">
        <v>517</v>
      </c>
      <c r="Y3005" t="s">
        <v>16695</v>
      </c>
      <c r="Z3005" s="1">
        <v>32375</v>
      </c>
      <c r="AA3005" t="s">
        <v>4231</v>
      </c>
      <c r="AB3005">
        <v>28</v>
      </c>
      <c r="AC3005" t="s">
        <v>358</v>
      </c>
      <c r="AD3005" t="s">
        <v>483</v>
      </c>
      <c r="AF3005" t="s">
        <v>8313</v>
      </c>
      <c r="AG3005" t="s">
        <v>517</v>
      </c>
      <c r="AH3005" t="s">
        <v>517</v>
      </c>
      <c r="AI3005" t="s">
        <v>517</v>
      </c>
      <c r="AJ3005" t="s">
        <v>517</v>
      </c>
    </row>
    <row r="3006" spans="1:36" x14ac:dyDescent="0.25">
      <c r="A3006" s="13" t="s">
        <v>16697</v>
      </c>
      <c r="B3006" s="1">
        <v>42852</v>
      </c>
      <c r="C3006" s="2">
        <v>0.72440972222222222</v>
      </c>
      <c r="D3006" t="s">
        <v>16698</v>
      </c>
      <c r="E3006" t="s">
        <v>22</v>
      </c>
      <c r="F3006" t="s">
        <v>16699</v>
      </c>
      <c r="G3006" s="14" t="s">
        <v>16700</v>
      </c>
      <c r="H3006" s="14" t="s">
        <v>16701</v>
      </c>
      <c r="I3006" t="s">
        <v>23</v>
      </c>
      <c r="K3006">
        <v>4</v>
      </c>
      <c r="L3006">
        <v>27</v>
      </c>
      <c r="M3006">
        <v>17</v>
      </c>
      <c r="N3006">
        <v>5</v>
      </c>
      <c r="O3006" t="s">
        <v>16696</v>
      </c>
      <c r="P3006" t="s">
        <v>517</v>
      </c>
      <c r="Q3006" t="s">
        <v>517</v>
      </c>
      <c r="R3006" t="s">
        <v>517</v>
      </c>
      <c r="S3006" t="s">
        <v>517</v>
      </c>
      <c r="T3006" t="s">
        <v>517</v>
      </c>
      <c r="U3006" t="s">
        <v>517</v>
      </c>
      <c r="V3006" t="s">
        <v>517</v>
      </c>
      <c r="W3006" t="s">
        <v>589</v>
      </c>
      <c r="X3006" t="s">
        <v>849</v>
      </c>
      <c r="Y3006" t="s">
        <v>16702</v>
      </c>
      <c r="Z3006" s="1" t="s">
        <v>517</v>
      </c>
      <c r="AA3006" t="s">
        <v>16703</v>
      </c>
      <c r="AB3006" t="s">
        <v>517</v>
      </c>
      <c r="AC3006" t="s">
        <v>357</v>
      </c>
      <c r="AD3006" t="s">
        <v>500</v>
      </c>
      <c r="AF3006" t="s">
        <v>517</v>
      </c>
      <c r="AG3006" t="s">
        <v>517</v>
      </c>
      <c r="AH3006" t="s">
        <v>517</v>
      </c>
      <c r="AI3006" t="s">
        <v>517</v>
      </c>
      <c r="AJ3006" t="s">
        <v>517</v>
      </c>
    </row>
    <row r="3007" spans="1:36" x14ac:dyDescent="0.25">
      <c r="A3007" s="13" t="s">
        <v>16704</v>
      </c>
      <c r="B3007" s="1">
        <v>42852</v>
      </c>
      <c r="C3007" s="2">
        <v>0.70427083333333329</v>
      </c>
      <c r="D3007" t="s">
        <v>16705</v>
      </c>
      <c r="E3007" t="s">
        <v>22</v>
      </c>
      <c r="F3007" t="s">
        <v>16706</v>
      </c>
      <c r="G3007" s="14" t="s">
        <v>16707</v>
      </c>
      <c r="H3007" s="14" t="s">
        <v>16708</v>
      </c>
      <c r="I3007" t="s">
        <v>23</v>
      </c>
      <c r="K3007">
        <v>4</v>
      </c>
      <c r="L3007">
        <v>27</v>
      </c>
      <c r="M3007">
        <v>16</v>
      </c>
      <c r="N3007">
        <v>5</v>
      </c>
      <c r="O3007" t="s">
        <v>517</v>
      </c>
      <c r="P3007" t="s">
        <v>517</v>
      </c>
      <c r="Q3007" t="s">
        <v>517</v>
      </c>
      <c r="R3007" t="s">
        <v>517</v>
      </c>
      <c r="S3007" t="s">
        <v>517</v>
      </c>
      <c r="T3007" t="s">
        <v>517</v>
      </c>
      <c r="U3007" t="s">
        <v>517</v>
      </c>
      <c r="V3007" t="s">
        <v>517</v>
      </c>
      <c r="W3007" t="s">
        <v>517</v>
      </c>
      <c r="X3007" t="s">
        <v>517</v>
      </c>
      <c r="Y3007" t="s">
        <v>518</v>
      </c>
      <c r="Z3007" s="1">
        <v>32295</v>
      </c>
      <c r="AA3007" t="s">
        <v>529</v>
      </c>
      <c r="AB3007">
        <v>28</v>
      </c>
      <c r="AC3007" t="s">
        <v>358</v>
      </c>
      <c r="AD3007" t="s">
        <v>491</v>
      </c>
      <c r="AF3007" t="s">
        <v>8260</v>
      </c>
      <c r="AG3007" t="s">
        <v>517</v>
      </c>
      <c r="AH3007" t="s">
        <v>517</v>
      </c>
      <c r="AI3007" t="s">
        <v>517</v>
      </c>
      <c r="AJ3007" t="s">
        <v>517</v>
      </c>
    </row>
    <row r="3008" spans="1:36" x14ac:dyDescent="0.25">
      <c r="A3008" s="13" t="s">
        <v>16709</v>
      </c>
      <c r="B3008" s="1">
        <v>42852</v>
      </c>
      <c r="C3008" s="2">
        <v>0.64274305555555555</v>
      </c>
      <c r="D3008" t="s">
        <v>16710</v>
      </c>
      <c r="E3008" t="s">
        <v>22</v>
      </c>
      <c r="F3008" t="s">
        <v>16711</v>
      </c>
      <c r="G3008" s="14" t="s">
        <v>16712</v>
      </c>
      <c r="H3008" s="14" t="s">
        <v>16713</v>
      </c>
      <c r="I3008" t="s">
        <v>25</v>
      </c>
      <c r="K3008">
        <v>4</v>
      </c>
      <c r="L3008">
        <v>27</v>
      </c>
      <c r="M3008">
        <v>15</v>
      </c>
      <c r="N3008">
        <v>5</v>
      </c>
      <c r="O3008" t="s">
        <v>517</v>
      </c>
      <c r="P3008" t="s">
        <v>517</v>
      </c>
      <c r="Q3008" t="s">
        <v>517</v>
      </c>
      <c r="R3008" t="s">
        <v>517</v>
      </c>
      <c r="S3008" t="s">
        <v>517</v>
      </c>
      <c r="T3008" t="s">
        <v>517</v>
      </c>
      <c r="U3008" t="s">
        <v>517</v>
      </c>
      <c r="V3008" t="s">
        <v>517</v>
      </c>
      <c r="W3008" t="s">
        <v>517</v>
      </c>
      <c r="X3008" t="s">
        <v>517</v>
      </c>
      <c r="Y3008" t="s">
        <v>16714</v>
      </c>
      <c r="Z3008" s="1">
        <v>16035</v>
      </c>
      <c r="AA3008" t="s">
        <v>1489</v>
      </c>
      <c r="AB3008">
        <v>73</v>
      </c>
      <c r="AC3008" t="s">
        <v>358</v>
      </c>
      <c r="AD3008" t="s">
        <v>488</v>
      </c>
      <c r="AF3008" t="s">
        <v>8296</v>
      </c>
      <c r="AG3008" t="s">
        <v>8266</v>
      </c>
      <c r="AH3008" t="s">
        <v>517</v>
      </c>
      <c r="AI3008" t="s">
        <v>517</v>
      </c>
      <c r="AJ3008" t="s">
        <v>517</v>
      </c>
    </row>
    <row r="3009" spans="1:36" x14ac:dyDescent="0.25">
      <c r="A3009" s="13" t="s">
        <v>16715</v>
      </c>
      <c r="B3009" s="1">
        <v>42852</v>
      </c>
      <c r="C3009" s="2">
        <v>0.61976851851851855</v>
      </c>
      <c r="D3009" t="s">
        <v>16716</v>
      </c>
      <c r="E3009" t="s">
        <v>22</v>
      </c>
      <c r="F3009" t="s">
        <v>16717</v>
      </c>
      <c r="G3009" t="s">
        <v>16718</v>
      </c>
      <c r="H3009" t="s">
        <v>16719</v>
      </c>
      <c r="I3009" t="s">
        <v>24</v>
      </c>
      <c r="K3009">
        <v>4</v>
      </c>
      <c r="L3009">
        <v>27</v>
      </c>
      <c r="M3009">
        <v>14</v>
      </c>
      <c r="N3009">
        <v>5</v>
      </c>
      <c r="O3009" t="s">
        <v>517</v>
      </c>
      <c r="P3009" t="s">
        <v>517</v>
      </c>
      <c r="Q3009" t="s">
        <v>517</v>
      </c>
      <c r="R3009" t="s">
        <v>517</v>
      </c>
      <c r="S3009" t="s">
        <v>517</v>
      </c>
      <c r="T3009" t="s">
        <v>517</v>
      </c>
      <c r="U3009" t="s">
        <v>517</v>
      </c>
      <c r="V3009" t="s">
        <v>517</v>
      </c>
      <c r="W3009" t="s">
        <v>517</v>
      </c>
      <c r="X3009" t="s">
        <v>517</v>
      </c>
      <c r="Y3009" t="s">
        <v>16720</v>
      </c>
      <c r="Z3009">
        <v>23357</v>
      </c>
      <c r="AA3009" t="s">
        <v>16721</v>
      </c>
      <c r="AB3009">
        <v>53</v>
      </c>
      <c r="AC3009" t="s">
        <v>357</v>
      </c>
      <c r="AD3009" t="s">
        <v>488</v>
      </c>
      <c r="AF3009" t="s">
        <v>8259</v>
      </c>
      <c r="AG3009" t="s">
        <v>517</v>
      </c>
      <c r="AH3009" t="s">
        <v>517</v>
      </c>
      <c r="AI3009" t="s">
        <v>517</v>
      </c>
      <c r="AJ3009" t="s">
        <v>517</v>
      </c>
    </row>
    <row r="3010" spans="1:36" x14ac:dyDescent="0.25">
      <c r="A3010" s="13" t="s">
        <v>16723</v>
      </c>
      <c r="B3010" s="1">
        <v>42852</v>
      </c>
      <c r="C3010" s="2">
        <v>0.61087962962962961</v>
      </c>
      <c r="D3010" t="s">
        <v>16724</v>
      </c>
      <c r="E3010" t="s">
        <v>22</v>
      </c>
      <c r="F3010" t="s">
        <v>16725</v>
      </c>
      <c r="G3010" s="14" t="s">
        <v>16726</v>
      </c>
      <c r="H3010" s="14" t="s">
        <v>16727</v>
      </c>
      <c r="I3010" t="s">
        <v>21</v>
      </c>
      <c r="K3010">
        <v>4</v>
      </c>
      <c r="L3010">
        <v>27</v>
      </c>
      <c r="M3010">
        <v>14</v>
      </c>
      <c r="N3010">
        <v>5</v>
      </c>
      <c r="O3010" t="s">
        <v>16722</v>
      </c>
      <c r="P3010" t="s">
        <v>517</v>
      </c>
      <c r="Q3010" t="s">
        <v>517</v>
      </c>
      <c r="R3010" t="s">
        <v>517</v>
      </c>
      <c r="S3010" t="s">
        <v>517</v>
      </c>
      <c r="T3010" t="s">
        <v>517</v>
      </c>
      <c r="U3010" t="s">
        <v>517</v>
      </c>
      <c r="V3010" t="s">
        <v>517</v>
      </c>
      <c r="W3010" t="s">
        <v>1247</v>
      </c>
      <c r="X3010" t="s">
        <v>845</v>
      </c>
      <c r="Y3010" t="s">
        <v>16728</v>
      </c>
      <c r="Z3010" s="1">
        <v>15033</v>
      </c>
      <c r="AA3010" t="s">
        <v>16729</v>
      </c>
      <c r="AB3010">
        <v>76</v>
      </c>
      <c r="AC3010" t="s">
        <v>358</v>
      </c>
      <c r="AD3010" t="s">
        <v>499</v>
      </c>
      <c r="AF3010" t="s">
        <v>8313</v>
      </c>
      <c r="AG3010" t="s">
        <v>8254</v>
      </c>
      <c r="AH3010" t="s">
        <v>517</v>
      </c>
      <c r="AI3010" t="s">
        <v>517</v>
      </c>
      <c r="AJ3010" t="s">
        <v>517</v>
      </c>
    </row>
    <row r="3011" spans="1:36" x14ac:dyDescent="0.25">
      <c r="A3011" s="13" t="s">
        <v>16730</v>
      </c>
      <c r="B3011" s="1">
        <v>42852</v>
      </c>
      <c r="C3011" s="2">
        <v>0.6035300925925926</v>
      </c>
      <c r="D3011" t="s">
        <v>16731</v>
      </c>
      <c r="E3011" t="s">
        <v>22</v>
      </c>
      <c r="F3011" t="s">
        <v>16732</v>
      </c>
      <c r="G3011" s="14" t="s">
        <v>16733</v>
      </c>
      <c r="H3011" s="14" t="s">
        <v>16734</v>
      </c>
      <c r="I3011" t="s">
        <v>21</v>
      </c>
      <c r="K3011">
        <v>4</v>
      </c>
      <c r="L3011">
        <v>27</v>
      </c>
      <c r="M3011">
        <v>14</v>
      </c>
      <c r="N3011">
        <v>5</v>
      </c>
      <c r="O3011" t="s">
        <v>517</v>
      </c>
      <c r="P3011" t="s">
        <v>517</v>
      </c>
      <c r="Q3011" t="s">
        <v>517</v>
      </c>
      <c r="R3011" t="s">
        <v>517</v>
      </c>
      <c r="S3011" t="s">
        <v>517</v>
      </c>
      <c r="T3011" t="s">
        <v>517</v>
      </c>
      <c r="U3011" t="s">
        <v>517</v>
      </c>
      <c r="V3011" t="s">
        <v>517</v>
      </c>
      <c r="W3011" t="s">
        <v>517</v>
      </c>
      <c r="X3011" t="s">
        <v>517</v>
      </c>
      <c r="Y3011" t="s">
        <v>16735</v>
      </c>
      <c r="Z3011" s="1">
        <v>28405</v>
      </c>
      <c r="AA3011" t="s">
        <v>529</v>
      </c>
      <c r="AB3011">
        <v>39</v>
      </c>
      <c r="AC3011" t="s">
        <v>358</v>
      </c>
      <c r="AD3011" t="s">
        <v>500</v>
      </c>
      <c r="AF3011" t="s">
        <v>8263</v>
      </c>
      <c r="AG3011" t="s">
        <v>8264</v>
      </c>
      <c r="AH3011" t="s">
        <v>8313</v>
      </c>
      <c r="AI3011" t="s">
        <v>8295</v>
      </c>
      <c r="AJ3011" t="s">
        <v>517</v>
      </c>
    </row>
    <row r="3012" spans="1:36" x14ac:dyDescent="0.25">
      <c r="A3012" s="13" t="s">
        <v>16737</v>
      </c>
      <c r="B3012" s="1">
        <v>42852</v>
      </c>
      <c r="C3012" s="2">
        <v>0.6033101851851852</v>
      </c>
      <c r="D3012" t="s">
        <v>16738</v>
      </c>
      <c r="E3012" t="s">
        <v>22</v>
      </c>
      <c r="F3012" t="s">
        <v>16739</v>
      </c>
      <c r="G3012" s="14" t="s">
        <v>16740</v>
      </c>
      <c r="H3012" s="14" t="s">
        <v>16741</v>
      </c>
      <c r="I3012" t="s">
        <v>23</v>
      </c>
      <c r="K3012">
        <v>4</v>
      </c>
      <c r="L3012">
        <v>27</v>
      </c>
      <c r="M3012">
        <v>14</v>
      </c>
      <c r="N3012">
        <v>5</v>
      </c>
      <c r="O3012" t="s">
        <v>16736</v>
      </c>
      <c r="P3012" t="s">
        <v>517</v>
      </c>
      <c r="Q3012" t="s">
        <v>517</v>
      </c>
      <c r="R3012" t="s">
        <v>517</v>
      </c>
      <c r="S3012" t="s">
        <v>517</v>
      </c>
      <c r="T3012" t="s">
        <v>517</v>
      </c>
      <c r="U3012" t="s">
        <v>517</v>
      </c>
      <c r="V3012" t="s">
        <v>517</v>
      </c>
      <c r="W3012" t="s">
        <v>589</v>
      </c>
      <c r="X3012" t="s">
        <v>590</v>
      </c>
      <c r="Y3012" t="s">
        <v>16742</v>
      </c>
      <c r="Z3012" s="1">
        <v>34459</v>
      </c>
      <c r="AA3012" t="s">
        <v>16743</v>
      </c>
      <c r="AB3012">
        <v>22</v>
      </c>
      <c r="AC3012" t="s">
        <v>357</v>
      </c>
      <c r="AD3012" t="s">
        <v>485</v>
      </c>
      <c r="AF3012" t="s">
        <v>517</v>
      </c>
      <c r="AG3012" t="s">
        <v>517</v>
      </c>
      <c r="AH3012" t="s">
        <v>517</v>
      </c>
      <c r="AI3012" t="s">
        <v>517</v>
      </c>
      <c r="AJ3012" t="s">
        <v>517</v>
      </c>
    </row>
    <row r="3013" spans="1:36" x14ac:dyDescent="0.25">
      <c r="A3013" s="13" t="s">
        <v>16745</v>
      </c>
      <c r="B3013" s="1">
        <v>42855</v>
      </c>
      <c r="C3013" s="2">
        <v>0.47119212962962959</v>
      </c>
      <c r="D3013" t="s">
        <v>16746</v>
      </c>
      <c r="E3013" t="s">
        <v>22</v>
      </c>
      <c r="F3013" t="s">
        <v>16747</v>
      </c>
      <c r="G3013" s="14" t="s">
        <v>16748</v>
      </c>
      <c r="H3013" s="14" t="s">
        <v>16749</v>
      </c>
      <c r="I3013" t="s">
        <v>23</v>
      </c>
      <c r="K3013">
        <v>4</v>
      </c>
      <c r="L3013">
        <v>30</v>
      </c>
      <c r="M3013">
        <v>11</v>
      </c>
      <c r="N3013">
        <v>1</v>
      </c>
      <c r="O3013" t="s">
        <v>16744</v>
      </c>
      <c r="P3013" t="s">
        <v>517</v>
      </c>
      <c r="Q3013" t="s">
        <v>517</v>
      </c>
      <c r="R3013" t="s">
        <v>517</v>
      </c>
      <c r="S3013" t="s">
        <v>517</v>
      </c>
      <c r="T3013" t="s">
        <v>517</v>
      </c>
      <c r="U3013" t="s">
        <v>517</v>
      </c>
      <c r="V3013" t="s">
        <v>517</v>
      </c>
      <c r="W3013" t="s">
        <v>589</v>
      </c>
      <c r="X3013" t="s">
        <v>590</v>
      </c>
      <c r="Y3013" t="s">
        <v>517</v>
      </c>
      <c r="Z3013" s="1" t="s">
        <v>517</v>
      </c>
      <c r="AA3013" t="s">
        <v>674</v>
      </c>
      <c r="AB3013" t="s">
        <v>517</v>
      </c>
      <c r="AC3013" t="s">
        <v>358</v>
      </c>
      <c r="AD3013" t="s">
        <v>517</v>
      </c>
      <c r="AF3013" t="s">
        <v>517</v>
      </c>
      <c r="AG3013" t="s">
        <v>517</v>
      </c>
      <c r="AH3013" t="s">
        <v>517</v>
      </c>
      <c r="AI3013" t="s">
        <v>517</v>
      </c>
      <c r="AJ3013" t="s">
        <v>517</v>
      </c>
    </row>
    <row r="3014" spans="1:36" x14ac:dyDescent="0.25">
      <c r="A3014" s="13" t="s">
        <v>16750</v>
      </c>
      <c r="B3014" s="1">
        <v>42855</v>
      </c>
      <c r="C3014" s="2">
        <v>0.5305671296296296</v>
      </c>
      <c r="D3014" t="s">
        <v>15477</v>
      </c>
      <c r="E3014" t="s">
        <v>22</v>
      </c>
      <c r="F3014" t="s">
        <v>15478</v>
      </c>
      <c r="G3014" s="14" t="s">
        <v>15479</v>
      </c>
      <c r="H3014" s="14" t="s">
        <v>15480</v>
      </c>
      <c r="I3014" t="s">
        <v>23</v>
      </c>
      <c r="K3014">
        <v>4</v>
      </c>
      <c r="L3014">
        <v>30</v>
      </c>
      <c r="M3014">
        <v>12</v>
      </c>
      <c r="N3014">
        <v>1</v>
      </c>
      <c r="O3014" t="s">
        <v>15475</v>
      </c>
      <c r="P3014" t="s">
        <v>517</v>
      </c>
      <c r="Q3014" t="s">
        <v>517</v>
      </c>
      <c r="R3014" t="s">
        <v>517</v>
      </c>
      <c r="S3014" t="s">
        <v>517</v>
      </c>
      <c r="T3014" t="s">
        <v>517</v>
      </c>
      <c r="U3014" t="s">
        <v>517</v>
      </c>
      <c r="V3014" t="s">
        <v>517</v>
      </c>
      <c r="W3014" t="s">
        <v>476</v>
      </c>
      <c r="X3014" t="s">
        <v>477</v>
      </c>
      <c r="Y3014" t="s">
        <v>15280</v>
      </c>
      <c r="Z3014" s="1">
        <v>30285</v>
      </c>
      <c r="AA3014" t="s">
        <v>15481</v>
      </c>
      <c r="AB3014">
        <v>34</v>
      </c>
      <c r="AC3014" t="s">
        <v>358</v>
      </c>
      <c r="AD3014" t="s">
        <v>483</v>
      </c>
      <c r="AF3014" t="s">
        <v>517</v>
      </c>
      <c r="AG3014" t="s">
        <v>517</v>
      </c>
      <c r="AH3014" t="s">
        <v>517</v>
      </c>
      <c r="AI3014" t="s">
        <v>517</v>
      </c>
      <c r="AJ3014" t="s">
        <v>517</v>
      </c>
    </row>
    <row r="3015" spans="1:36" x14ac:dyDescent="0.25">
      <c r="A3015" s="13" t="s">
        <v>16751</v>
      </c>
      <c r="B3015" s="1">
        <v>42855</v>
      </c>
      <c r="C3015" s="2">
        <v>0.5159259259259259</v>
      </c>
      <c r="D3015" t="s">
        <v>16353</v>
      </c>
      <c r="E3015" t="s">
        <v>22</v>
      </c>
      <c r="F3015" t="s">
        <v>16354</v>
      </c>
      <c r="G3015" s="14" t="s">
        <v>16355</v>
      </c>
      <c r="H3015" s="14" t="s">
        <v>16356</v>
      </c>
      <c r="I3015" t="s">
        <v>21</v>
      </c>
      <c r="K3015">
        <v>4</v>
      </c>
      <c r="L3015">
        <v>30</v>
      </c>
      <c r="M3015">
        <v>12</v>
      </c>
      <c r="N3015">
        <v>1</v>
      </c>
      <c r="O3015" t="s">
        <v>16351</v>
      </c>
      <c r="P3015" t="s">
        <v>517</v>
      </c>
      <c r="Q3015" t="s">
        <v>517</v>
      </c>
      <c r="R3015" t="s">
        <v>517</v>
      </c>
      <c r="S3015" t="s">
        <v>517</v>
      </c>
      <c r="T3015" t="s">
        <v>517</v>
      </c>
      <c r="U3015" t="s">
        <v>517</v>
      </c>
      <c r="V3015" t="s">
        <v>517</v>
      </c>
      <c r="W3015" t="s">
        <v>476</v>
      </c>
      <c r="X3015" t="s">
        <v>846</v>
      </c>
      <c r="Y3015" t="s">
        <v>15515</v>
      </c>
      <c r="Z3015" s="1">
        <v>35431</v>
      </c>
      <c r="AA3015" t="s">
        <v>546</v>
      </c>
      <c r="AB3015">
        <v>20</v>
      </c>
      <c r="AC3015" t="s">
        <v>358</v>
      </c>
      <c r="AD3015" t="s">
        <v>487</v>
      </c>
      <c r="AF3015" t="s">
        <v>8254</v>
      </c>
      <c r="AG3015" t="s">
        <v>517</v>
      </c>
      <c r="AH3015" t="s">
        <v>517</v>
      </c>
      <c r="AI3015" t="s">
        <v>517</v>
      </c>
      <c r="AJ3015" t="s">
        <v>517</v>
      </c>
    </row>
    <row r="3016" spans="1:36" x14ac:dyDescent="0.25">
      <c r="A3016" s="13" t="s">
        <v>16752</v>
      </c>
      <c r="B3016" s="1">
        <v>42855</v>
      </c>
      <c r="C3016" s="2">
        <v>0.50805555555555559</v>
      </c>
      <c r="D3016" t="s">
        <v>16753</v>
      </c>
      <c r="E3016" t="s">
        <v>22</v>
      </c>
      <c r="F3016" t="s">
        <v>16754</v>
      </c>
      <c r="G3016" s="14" t="s">
        <v>16755</v>
      </c>
      <c r="H3016" s="14" t="s">
        <v>16756</v>
      </c>
      <c r="I3016" t="s">
        <v>21</v>
      </c>
      <c r="K3016">
        <v>4</v>
      </c>
      <c r="L3016">
        <v>30</v>
      </c>
      <c r="M3016">
        <v>12</v>
      </c>
      <c r="N3016">
        <v>1</v>
      </c>
      <c r="O3016" t="s">
        <v>517</v>
      </c>
      <c r="P3016" t="s">
        <v>517</v>
      </c>
      <c r="Q3016" t="s">
        <v>517</v>
      </c>
      <c r="R3016" t="s">
        <v>517</v>
      </c>
      <c r="S3016" t="s">
        <v>517</v>
      </c>
      <c r="T3016" t="s">
        <v>517</v>
      </c>
      <c r="U3016" t="s">
        <v>517</v>
      </c>
      <c r="V3016" t="s">
        <v>517</v>
      </c>
      <c r="W3016" t="s">
        <v>517</v>
      </c>
      <c r="X3016" t="s">
        <v>517</v>
      </c>
      <c r="Y3016" t="s">
        <v>16757</v>
      </c>
      <c r="Z3016" s="1">
        <v>31506</v>
      </c>
      <c r="AA3016" t="s">
        <v>3334</v>
      </c>
      <c r="AB3016">
        <v>31</v>
      </c>
      <c r="AC3016" t="s">
        <v>357</v>
      </c>
      <c r="AD3016" t="s">
        <v>489</v>
      </c>
      <c r="AF3016" t="s">
        <v>8307</v>
      </c>
      <c r="AG3016" t="s">
        <v>8264</v>
      </c>
      <c r="AH3016" t="s">
        <v>8263</v>
      </c>
      <c r="AI3016" t="s">
        <v>8261</v>
      </c>
      <c r="AJ3016" t="s">
        <v>8295</v>
      </c>
    </row>
    <row r="3017" spans="1:36" x14ac:dyDescent="0.25">
      <c r="A3017" s="13" t="s">
        <v>16759</v>
      </c>
      <c r="B3017" s="1">
        <v>42855</v>
      </c>
      <c r="C3017" s="2">
        <v>0.50077546296296294</v>
      </c>
      <c r="D3017" t="s">
        <v>16760</v>
      </c>
      <c r="E3017" t="s">
        <v>22</v>
      </c>
      <c r="F3017" t="s">
        <v>16761</v>
      </c>
      <c r="G3017" s="14" t="s">
        <v>16762</v>
      </c>
      <c r="H3017" s="14" t="s">
        <v>16763</v>
      </c>
      <c r="I3017" t="s">
        <v>25</v>
      </c>
      <c r="K3017">
        <v>4</v>
      </c>
      <c r="L3017">
        <v>30</v>
      </c>
      <c r="M3017">
        <v>12</v>
      </c>
      <c r="N3017">
        <v>1</v>
      </c>
      <c r="O3017" t="s">
        <v>16758</v>
      </c>
      <c r="P3017" t="s">
        <v>517</v>
      </c>
      <c r="Q3017" t="s">
        <v>517</v>
      </c>
      <c r="R3017" t="s">
        <v>517</v>
      </c>
      <c r="S3017" t="s">
        <v>517</v>
      </c>
      <c r="T3017" t="s">
        <v>517</v>
      </c>
      <c r="U3017" t="s">
        <v>517</v>
      </c>
      <c r="V3017" t="s">
        <v>517</v>
      </c>
      <c r="W3017" t="s">
        <v>526</v>
      </c>
      <c r="X3017" t="s">
        <v>527</v>
      </c>
      <c r="Y3017" t="s">
        <v>16764</v>
      </c>
      <c r="Z3017" s="1">
        <v>25321</v>
      </c>
      <c r="AA3017" t="s">
        <v>529</v>
      </c>
      <c r="AB3017">
        <v>48</v>
      </c>
      <c r="AC3017" t="s">
        <v>357</v>
      </c>
      <c r="AD3017" t="s">
        <v>482</v>
      </c>
      <c r="AF3017" t="s">
        <v>8254</v>
      </c>
      <c r="AG3017" t="s">
        <v>8253</v>
      </c>
      <c r="AH3017" t="s">
        <v>517</v>
      </c>
      <c r="AI3017" t="s">
        <v>517</v>
      </c>
      <c r="AJ3017" t="s">
        <v>517</v>
      </c>
    </row>
    <row r="3018" spans="1:36" x14ac:dyDescent="0.25">
      <c r="A3018" s="13" t="s">
        <v>16765</v>
      </c>
      <c r="B3018" s="1">
        <v>42855</v>
      </c>
      <c r="C3018" s="2">
        <v>0.49114583333333334</v>
      </c>
      <c r="D3018" t="s">
        <v>16766</v>
      </c>
      <c r="E3018" t="s">
        <v>293</v>
      </c>
      <c r="F3018" t="s">
        <v>16767</v>
      </c>
      <c r="G3018" t="s">
        <v>16768</v>
      </c>
      <c r="H3018" t="s">
        <v>16769</v>
      </c>
      <c r="I3018" t="s">
        <v>23</v>
      </c>
      <c r="K3018">
        <v>4</v>
      </c>
      <c r="L3018">
        <v>30</v>
      </c>
      <c r="M3018">
        <v>11</v>
      </c>
      <c r="N3018">
        <v>1</v>
      </c>
      <c r="O3018" t="s">
        <v>517</v>
      </c>
      <c r="P3018" t="s">
        <v>517</v>
      </c>
      <c r="Q3018" t="s">
        <v>517</v>
      </c>
      <c r="R3018" t="s">
        <v>517</v>
      </c>
      <c r="S3018" t="s">
        <v>517</v>
      </c>
      <c r="T3018" t="s">
        <v>517</v>
      </c>
      <c r="U3018" t="s">
        <v>517</v>
      </c>
      <c r="V3018" t="s">
        <v>517</v>
      </c>
      <c r="W3018" t="s">
        <v>517</v>
      </c>
      <c r="X3018" t="s">
        <v>517</v>
      </c>
      <c r="Y3018" t="s">
        <v>517</v>
      </c>
      <c r="Z3018" t="s">
        <v>517</v>
      </c>
      <c r="AA3018" t="s">
        <v>529</v>
      </c>
      <c r="AB3018" t="s">
        <v>517</v>
      </c>
      <c r="AC3018" t="s">
        <v>358</v>
      </c>
      <c r="AD3018" t="s">
        <v>517</v>
      </c>
      <c r="AF3018" t="s">
        <v>517</v>
      </c>
      <c r="AG3018" t="s">
        <v>517</v>
      </c>
      <c r="AH3018" t="s">
        <v>517</v>
      </c>
      <c r="AI3018" t="s">
        <v>517</v>
      </c>
      <c r="AJ3018" t="s">
        <v>517</v>
      </c>
    </row>
    <row r="3019" spans="1:36" x14ac:dyDescent="0.25">
      <c r="A3019" s="13" t="s">
        <v>16771</v>
      </c>
      <c r="B3019" s="1">
        <v>42855</v>
      </c>
      <c r="C3019" s="2">
        <v>0.48837962962962966</v>
      </c>
      <c r="D3019" t="s">
        <v>16770</v>
      </c>
      <c r="E3019" t="s">
        <v>22</v>
      </c>
      <c r="F3019" t="s">
        <v>16772</v>
      </c>
      <c r="G3019" s="14" t="s">
        <v>16773</v>
      </c>
      <c r="H3019" s="14" t="s">
        <v>16774</v>
      </c>
      <c r="I3019" t="s">
        <v>23</v>
      </c>
      <c r="K3019">
        <v>4</v>
      </c>
      <c r="L3019">
        <v>30</v>
      </c>
      <c r="M3019">
        <v>11</v>
      </c>
      <c r="N3019">
        <v>1</v>
      </c>
      <c r="O3019" t="s">
        <v>517</v>
      </c>
      <c r="P3019" t="s">
        <v>517</v>
      </c>
      <c r="Q3019" t="s">
        <v>517</v>
      </c>
      <c r="R3019" t="s">
        <v>517</v>
      </c>
      <c r="S3019" t="s">
        <v>517</v>
      </c>
      <c r="T3019" t="s">
        <v>517</v>
      </c>
      <c r="U3019" t="s">
        <v>517</v>
      </c>
      <c r="V3019" t="s">
        <v>517</v>
      </c>
      <c r="W3019" t="s">
        <v>517</v>
      </c>
      <c r="X3019" t="s">
        <v>517</v>
      </c>
      <c r="Y3019" t="s">
        <v>16775</v>
      </c>
      <c r="Z3019" s="1">
        <v>28261</v>
      </c>
      <c r="AA3019" t="s">
        <v>529</v>
      </c>
      <c r="AB3019">
        <v>39</v>
      </c>
      <c r="AC3019" t="s">
        <v>358</v>
      </c>
      <c r="AD3019" t="s">
        <v>482</v>
      </c>
      <c r="AF3019" t="s">
        <v>8266</v>
      </c>
      <c r="AG3019" t="s">
        <v>8313</v>
      </c>
      <c r="AH3019" t="s">
        <v>517</v>
      </c>
      <c r="AI3019" t="s">
        <v>517</v>
      </c>
      <c r="AJ3019" t="s">
        <v>517</v>
      </c>
    </row>
    <row r="3020" spans="1:36" x14ac:dyDescent="0.25">
      <c r="A3020" s="13" t="s">
        <v>16777</v>
      </c>
      <c r="B3020" s="1">
        <v>42855</v>
      </c>
      <c r="C3020" s="2">
        <v>0.48819444444444443</v>
      </c>
      <c r="D3020" t="s">
        <v>16778</v>
      </c>
      <c r="E3020" t="s">
        <v>22</v>
      </c>
      <c r="F3020" t="s">
        <v>16779</v>
      </c>
      <c r="G3020" s="14" t="s">
        <v>16780</v>
      </c>
      <c r="H3020" s="14" t="s">
        <v>16781</v>
      </c>
      <c r="I3020" t="s">
        <v>23</v>
      </c>
      <c r="K3020">
        <v>4</v>
      </c>
      <c r="L3020">
        <v>30</v>
      </c>
      <c r="M3020">
        <v>11</v>
      </c>
      <c r="N3020">
        <v>1</v>
      </c>
      <c r="O3020" t="s">
        <v>16776</v>
      </c>
      <c r="P3020" t="s">
        <v>517</v>
      </c>
      <c r="Q3020" t="s">
        <v>517</v>
      </c>
      <c r="R3020" t="s">
        <v>517</v>
      </c>
      <c r="S3020" t="s">
        <v>517</v>
      </c>
      <c r="T3020" t="s">
        <v>517</v>
      </c>
      <c r="U3020" t="s">
        <v>517</v>
      </c>
      <c r="V3020" t="s">
        <v>517</v>
      </c>
      <c r="W3020" t="s">
        <v>476</v>
      </c>
      <c r="X3020" t="s">
        <v>846</v>
      </c>
      <c r="Y3020" t="s">
        <v>16782</v>
      </c>
      <c r="Z3020" s="1">
        <v>31843</v>
      </c>
      <c r="AA3020" t="s">
        <v>3578</v>
      </c>
      <c r="AB3020">
        <v>30</v>
      </c>
      <c r="AC3020" t="s">
        <v>358</v>
      </c>
      <c r="AD3020" t="s">
        <v>491</v>
      </c>
      <c r="AF3020" t="s">
        <v>8304</v>
      </c>
      <c r="AG3020" t="s">
        <v>517</v>
      </c>
      <c r="AH3020" t="s">
        <v>517</v>
      </c>
      <c r="AI3020" t="s">
        <v>517</v>
      </c>
      <c r="AJ3020" t="s">
        <v>517</v>
      </c>
    </row>
    <row r="3021" spans="1:36" x14ac:dyDescent="0.25">
      <c r="A3021" s="13" t="s">
        <v>16783</v>
      </c>
      <c r="B3021" s="1">
        <v>42856</v>
      </c>
      <c r="C3021" s="2">
        <v>4.1666666666666666E-3</v>
      </c>
      <c r="D3021" t="s">
        <v>16784</v>
      </c>
      <c r="E3021" t="s">
        <v>22</v>
      </c>
      <c r="F3021" t="s">
        <v>16785</v>
      </c>
      <c r="G3021" t="s">
        <v>16786</v>
      </c>
      <c r="H3021" t="s">
        <v>16787</v>
      </c>
      <c r="I3021" t="s">
        <v>21</v>
      </c>
      <c r="K3021">
        <v>5</v>
      </c>
      <c r="L3021">
        <v>1</v>
      </c>
      <c r="M3021">
        <v>0</v>
      </c>
      <c r="N3021">
        <v>2</v>
      </c>
      <c r="O3021" t="s">
        <v>517</v>
      </c>
      <c r="P3021" t="s">
        <v>517</v>
      </c>
      <c r="Q3021" t="s">
        <v>517</v>
      </c>
      <c r="R3021" t="s">
        <v>517</v>
      </c>
      <c r="S3021" t="s">
        <v>517</v>
      </c>
      <c r="T3021" t="s">
        <v>517</v>
      </c>
      <c r="U3021" t="s">
        <v>517</v>
      </c>
      <c r="V3021" t="s">
        <v>517</v>
      </c>
      <c r="W3021" t="s">
        <v>517</v>
      </c>
      <c r="X3021" t="s">
        <v>517</v>
      </c>
      <c r="Y3021" t="s">
        <v>16788</v>
      </c>
      <c r="Z3021">
        <v>34859</v>
      </c>
      <c r="AA3021" t="s">
        <v>1009</v>
      </c>
      <c r="AB3021">
        <v>21</v>
      </c>
      <c r="AC3021" t="s">
        <v>357</v>
      </c>
      <c r="AD3021" t="s">
        <v>483</v>
      </c>
      <c r="AF3021" t="s">
        <v>517</v>
      </c>
      <c r="AG3021" t="s">
        <v>517</v>
      </c>
      <c r="AH3021" t="s">
        <v>517</v>
      </c>
      <c r="AI3021" t="s">
        <v>517</v>
      </c>
      <c r="AJ3021" t="s">
        <v>517</v>
      </c>
    </row>
    <row r="3022" spans="1:36" x14ac:dyDescent="0.25">
      <c r="A3022" s="13" t="s">
        <v>16790</v>
      </c>
      <c r="B3022" s="1">
        <v>42855</v>
      </c>
      <c r="C3022" s="2">
        <v>0.92607638888888888</v>
      </c>
      <c r="D3022" t="s">
        <v>16791</v>
      </c>
      <c r="E3022" t="s">
        <v>22</v>
      </c>
      <c r="F3022" t="s">
        <v>16792</v>
      </c>
      <c r="G3022" s="14" t="s">
        <v>16793</v>
      </c>
      <c r="H3022" s="14" t="s">
        <v>16794</v>
      </c>
      <c r="I3022" t="s">
        <v>23</v>
      </c>
      <c r="K3022">
        <v>4</v>
      </c>
      <c r="L3022">
        <v>30</v>
      </c>
      <c r="M3022">
        <v>22</v>
      </c>
      <c r="N3022">
        <v>1</v>
      </c>
      <c r="O3022" t="s">
        <v>16789</v>
      </c>
      <c r="P3022" t="s">
        <v>517</v>
      </c>
      <c r="Q3022" t="s">
        <v>517</v>
      </c>
      <c r="R3022" t="s">
        <v>517</v>
      </c>
      <c r="S3022" t="s">
        <v>517</v>
      </c>
      <c r="T3022" t="s">
        <v>517</v>
      </c>
      <c r="U3022" t="s">
        <v>517</v>
      </c>
      <c r="V3022" t="s">
        <v>517</v>
      </c>
      <c r="W3022" t="s">
        <v>858</v>
      </c>
      <c r="X3022" t="s">
        <v>850</v>
      </c>
      <c r="Y3022" t="s">
        <v>16795</v>
      </c>
      <c r="Z3022" s="1">
        <v>33741</v>
      </c>
      <c r="AA3022" t="s">
        <v>743</v>
      </c>
      <c r="AB3022">
        <v>24</v>
      </c>
      <c r="AC3022" t="s">
        <v>358</v>
      </c>
      <c r="AD3022" t="s">
        <v>482</v>
      </c>
      <c r="AF3022" t="s">
        <v>517</v>
      </c>
      <c r="AG3022" t="s">
        <v>517</v>
      </c>
      <c r="AH3022" t="s">
        <v>517</v>
      </c>
      <c r="AI3022" t="s">
        <v>517</v>
      </c>
      <c r="AJ3022" t="s">
        <v>517</v>
      </c>
    </row>
    <row r="3023" spans="1:36" x14ac:dyDescent="0.25">
      <c r="A3023" s="13" t="s">
        <v>16796</v>
      </c>
      <c r="B3023" s="1">
        <v>42855</v>
      </c>
      <c r="C3023" s="2">
        <v>0.91965277777777776</v>
      </c>
      <c r="D3023" t="s">
        <v>16797</v>
      </c>
      <c r="E3023" t="s">
        <v>22</v>
      </c>
      <c r="F3023" t="s">
        <v>16798</v>
      </c>
      <c r="G3023" s="14" t="s">
        <v>16799</v>
      </c>
      <c r="H3023" s="14" t="s">
        <v>16800</v>
      </c>
      <c r="I3023" t="s">
        <v>25</v>
      </c>
      <c r="K3023">
        <v>4</v>
      </c>
      <c r="L3023">
        <v>30</v>
      </c>
      <c r="M3023">
        <v>22</v>
      </c>
      <c r="N3023">
        <v>1</v>
      </c>
      <c r="O3023" t="s">
        <v>517</v>
      </c>
      <c r="P3023" t="s">
        <v>517</v>
      </c>
      <c r="Q3023" t="s">
        <v>517</v>
      </c>
      <c r="R3023" t="s">
        <v>517</v>
      </c>
      <c r="S3023" t="s">
        <v>517</v>
      </c>
      <c r="T3023" t="s">
        <v>517</v>
      </c>
      <c r="U3023" t="s">
        <v>517</v>
      </c>
      <c r="V3023" t="s">
        <v>517</v>
      </c>
      <c r="W3023" t="s">
        <v>517</v>
      </c>
      <c r="X3023" t="s">
        <v>517</v>
      </c>
      <c r="Y3023" t="s">
        <v>517</v>
      </c>
      <c r="Z3023" s="1" t="s">
        <v>517</v>
      </c>
      <c r="AA3023" t="s">
        <v>16801</v>
      </c>
      <c r="AB3023" t="s">
        <v>517</v>
      </c>
      <c r="AC3023" t="s">
        <v>358</v>
      </c>
      <c r="AD3023" t="s">
        <v>517</v>
      </c>
      <c r="AF3023" t="s">
        <v>517</v>
      </c>
      <c r="AG3023" t="s">
        <v>517</v>
      </c>
      <c r="AH3023" t="s">
        <v>517</v>
      </c>
      <c r="AI3023" t="s">
        <v>517</v>
      </c>
      <c r="AJ3023" t="s">
        <v>517</v>
      </c>
    </row>
    <row r="3024" spans="1:36" x14ac:dyDescent="0.25">
      <c r="A3024" s="13" t="s">
        <v>16803</v>
      </c>
      <c r="B3024" s="1">
        <v>42855</v>
      </c>
      <c r="C3024" s="2">
        <v>0.87203703703703705</v>
      </c>
      <c r="D3024" t="s">
        <v>16804</v>
      </c>
      <c r="E3024" t="s">
        <v>22</v>
      </c>
      <c r="F3024" t="s">
        <v>16805</v>
      </c>
      <c r="G3024" t="s">
        <v>16806</v>
      </c>
      <c r="H3024" t="s">
        <v>16807</v>
      </c>
      <c r="I3024" t="s">
        <v>21</v>
      </c>
      <c r="K3024">
        <v>4</v>
      </c>
      <c r="L3024">
        <v>30</v>
      </c>
      <c r="M3024">
        <v>20</v>
      </c>
      <c r="N3024">
        <v>1</v>
      </c>
      <c r="O3024" t="s">
        <v>16802</v>
      </c>
      <c r="P3024" t="s">
        <v>517</v>
      </c>
      <c r="Q3024" t="s">
        <v>517</v>
      </c>
      <c r="R3024" t="s">
        <v>517</v>
      </c>
      <c r="S3024" t="s">
        <v>517</v>
      </c>
      <c r="T3024" t="s">
        <v>517</v>
      </c>
      <c r="U3024" t="s">
        <v>517</v>
      </c>
      <c r="V3024" t="s">
        <v>517</v>
      </c>
      <c r="W3024" t="s">
        <v>853</v>
      </c>
      <c r="X3024" t="s">
        <v>527</v>
      </c>
      <c r="Y3024" t="s">
        <v>7688</v>
      </c>
      <c r="Z3024">
        <v>28369</v>
      </c>
      <c r="AA3024" t="s">
        <v>1888</v>
      </c>
      <c r="AB3024">
        <v>39</v>
      </c>
      <c r="AC3024" t="s">
        <v>358</v>
      </c>
      <c r="AD3024" t="s">
        <v>488</v>
      </c>
      <c r="AF3024" t="s">
        <v>8253</v>
      </c>
      <c r="AG3024" t="s">
        <v>517</v>
      </c>
      <c r="AH3024" t="s">
        <v>517</v>
      </c>
      <c r="AI3024" t="s">
        <v>517</v>
      </c>
      <c r="AJ3024" t="s">
        <v>517</v>
      </c>
    </row>
    <row r="3025" spans="1:36" x14ac:dyDescent="0.25">
      <c r="A3025" s="13" t="s">
        <v>16809</v>
      </c>
      <c r="B3025" s="1">
        <v>42855</v>
      </c>
      <c r="C3025" s="2">
        <v>0.86113425925925924</v>
      </c>
      <c r="D3025" t="s">
        <v>16810</v>
      </c>
      <c r="E3025" t="s">
        <v>116</v>
      </c>
      <c r="F3025" t="s">
        <v>16811</v>
      </c>
      <c r="G3025" s="14" t="s">
        <v>16812</v>
      </c>
      <c r="H3025" s="14" t="s">
        <v>16813</v>
      </c>
      <c r="I3025" t="s">
        <v>21</v>
      </c>
      <c r="K3025">
        <v>4</v>
      </c>
      <c r="L3025">
        <v>30</v>
      </c>
      <c r="M3025">
        <v>20</v>
      </c>
      <c r="N3025">
        <v>1</v>
      </c>
      <c r="O3025" t="s">
        <v>16808</v>
      </c>
      <c r="P3025" t="s">
        <v>517</v>
      </c>
      <c r="Q3025" t="s">
        <v>517</v>
      </c>
      <c r="R3025" t="s">
        <v>517</v>
      </c>
      <c r="S3025" t="s">
        <v>517</v>
      </c>
      <c r="T3025" t="s">
        <v>517</v>
      </c>
      <c r="U3025" t="s">
        <v>517</v>
      </c>
      <c r="V3025" t="s">
        <v>517</v>
      </c>
      <c r="W3025" t="s">
        <v>537</v>
      </c>
      <c r="X3025" t="s">
        <v>590</v>
      </c>
      <c r="Y3025" t="s">
        <v>517</v>
      </c>
      <c r="Z3025" s="1" t="s">
        <v>517</v>
      </c>
      <c r="AA3025" t="s">
        <v>7050</v>
      </c>
      <c r="AB3025" t="s">
        <v>517</v>
      </c>
      <c r="AC3025" t="s">
        <v>358</v>
      </c>
      <c r="AD3025" t="s">
        <v>517</v>
      </c>
      <c r="AF3025" t="s">
        <v>8306</v>
      </c>
      <c r="AG3025" t="s">
        <v>8295</v>
      </c>
      <c r="AH3025" t="s">
        <v>517</v>
      </c>
      <c r="AI3025" t="s">
        <v>8253</v>
      </c>
      <c r="AJ3025" t="s">
        <v>517</v>
      </c>
    </row>
    <row r="3026" spans="1:36" x14ac:dyDescent="0.25">
      <c r="A3026" s="13" t="s">
        <v>16814</v>
      </c>
      <c r="B3026" s="1">
        <v>42855</v>
      </c>
      <c r="C3026" s="2">
        <v>0.83958333333333324</v>
      </c>
      <c r="D3026" t="s">
        <v>13379</v>
      </c>
      <c r="E3026" t="s">
        <v>22</v>
      </c>
      <c r="F3026" t="s">
        <v>13380</v>
      </c>
      <c r="G3026" s="14" t="s">
        <v>13381</v>
      </c>
      <c r="H3026" s="14" t="s">
        <v>14071</v>
      </c>
      <c r="I3026" t="s">
        <v>24</v>
      </c>
      <c r="K3026">
        <v>4</v>
      </c>
      <c r="L3026">
        <v>30</v>
      </c>
      <c r="M3026">
        <v>20</v>
      </c>
      <c r="N3026">
        <v>1</v>
      </c>
      <c r="O3026" t="s">
        <v>13377</v>
      </c>
      <c r="P3026" t="s">
        <v>517</v>
      </c>
      <c r="Q3026" t="s">
        <v>517</v>
      </c>
      <c r="R3026" t="s">
        <v>517</v>
      </c>
      <c r="S3026" t="s">
        <v>517</v>
      </c>
      <c r="T3026" t="s">
        <v>517</v>
      </c>
      <c r="U3026" t="s">
        <v>517</v>
      </c>
      <c r="V3026" t="s">
        <v>517</v>
      </c>
      <c r="W3026" t="s">
        <v>537</v>
      </c>
      <c r="X3026" t="s">
        <v>527</v>
      </c>
      <c r="Y3026" t="s">
        <v>13383</v>
      </c>
      <c r="Z3026" s="1">
        <v>32049</v>
      </c>
      <c r="AA3026" t="s">
        <v>529</v>
      </c>
      <c r="AB3026">
        <v>29</v>
      </c>
      <c r="AC3026" t="s">
        <v>358</v>
      </c>
      <c r="AD3026" t="s">
        <v>482</v>
      </c>
      <c r="AF3026" t="s">
        <v>517</v>
      </c>
      <c r="AG3026" t="s">
        <v>517</v>
      </c>
      <c r="AH3026" t="s">
        <v>517</v>
      </c>
      <c r="AI3026" t="s">
        <v>517</v>
      </c>
      <c r="AJ3026" t="s">
        <v>517</v>
      </c>
    </row>
    <row r="3027" spans="1:36" x14ac:dyDescent="0.25">
      <c r="A3027" s="13" t="s">
        <v>16816</v>
      </c>
      <c r="B3027" s="1">
        <v>42855</v>
      </c>
      <c r="C3027" s="2">
        <v>0.78539351851851846</v>
      </c>
      <c r="D3027" t="s">
        <v>16817</v>
      </c>
      <c r="E3027" t="s">
        <v>22</v>
      </c>
      <c r="F3027" t="s">
        <v>16818</v>
      </c>
      <c r="G3027" s="14" t="s">
        <v>16819</v>
      </c>
      <c r="H3027" s="14" t="s">
        <v>16820</v>
      </c>
      <c r="I3027" t="s">
        <v>23</v>
      </c>
      <c r="K3027">
        <v>4</v>
      </c>
      <c r="L3027">
        <v>30</v>
      </c>
      <c r="M3027">
        <v>18</v>
      </c>
      <c r="N3027">
        <v>1</v>
      </c>
      <c r="O3027" t="s">
        <v>16815</v>
      </c>
      <c r="P3027" t="s">
        <v>517</v>
      </c>
      <c r="Q3027" t="s">
        <v>517</v>
      </c>
      <c r="R3027" t="s">
        <v>517</v>
      </c>
      <c r="S3027" t="s">
        <v>517</v>
      </c>
      <c r="T3027" t="s">
        <v>517</v>
      </c>
      <c r="U3027" t="s">
        <v>517</v>
      </c>
      <c r="V3027" t="s">
        <v>517</v>
      </c>
      <c r="W3027" t="s">
        <v>2958</v>
      </c>
      <c r="X3027" t="s">
        <v>554</v>
      </c>
      <c r="Y3027" t="s">
        <v>517</v>
      </c>
      <c r="Z3027" s="1" t="s">
        <v>517</v>
      </c>
      <c r="AA3027" t="s">
        <v>529</v>
      </c>
      <c r="AB3027" t="s">
        <v>517</v>
      </c>
      <c r="AC3027" t="s">
        <v>358</v>
      </c>
      <c r="AD3027" t="s">
        <v>517</v>
      </c>
      <c r="AF3027" t="s">
        <v>517</v>
      </c>
      <c r="AG3027" t="s">
        <v>517</v>
      </c>
      <c r="AH3027" t="s">
        <v>517</v>
      </c>
      <c r="AI3027" t="s">
        <v>517</v>
      </c>
      <c r="AJ3027" t="s">
        <v>517</v>
      </c>
    </row>
    <row r="3028" spans="1:36" x14ac:dyDescent="0.25">
      <c r="A3028" s="13" t="s">
        <v>16821</v>
      </c>
      <c r="B3028" s="1">
        <v>42855</v>
      </c>
      <c r="C3028" s="2">
        <v>0.77464120370370371</v>
      </c>
      <c r="D3028" t="s">
        <v>15447</v>
      </c>
      <c r="E3028" t="s">
        <v>22</v>
      </c>
      <c r="F3028" t="s">
        <v>15448</v>
      </c>
      <c r="G3028" s="14" t="s">
        <v>15449</v>
      </c>
      <c r="H3028" s="14" t="s">
        <v>16822</v>
      </c>
      <c r="I3028" t="s">
        <v>23</v>
      </c>
      <c r="K3028">
        <v>4</v>
      </c>
      <c r="L3028">
        <v>30</v>
      </c>
      <c r="M3028">
        <v>18</v>
      </c>
      <c r="N3028">
        <v>1</v>
      </c>
      <c r="O3028" t="s">
        <v>15445</v>
      </c>
      <c r="P3028" t="s">
        <v>517</v>
      </c>
      <c r="Q3028" t="s">
        <v>517</v>
      </c>
      <c r="R3028" t="s">
        <v>517</v>
      </c>
      <c r="S3028" t="s">
        <v>517</v>
      </c>
      <c r="T3028" t="s">
        <v>517</v>
      </c>
      <c r="U3028" t="s">
        <v>517</v>
      </c>
      <c r="V3028" t="s">
        <v>517</v>
      </c>
      <c r="W3028" t="s">
        <v>858</v>
      </c>
      <c r="X3028" t="s">
        <v>850</v>
      </c>
      <c r="Y3028" t="s">
        <v>15451</v>
      </c>
      <c r="Z3028" s="1">
        <v>29740</v>
      </c>
      <c r="AA3028" t="s">
        <v>519</v>
      </c>
      <c r="AB3028">
        <v>35</v>
      </c>
      <c r="AC3028" t="s">
        <v>358</v>
      </c>
      <c r="AD3028" t="s">
        <v>495</v>
      </c>
      <c r="AF3028" t="s">
        <v>517</v>
      </c>
      <c r="AG3028" t="s">
        <v>517</v>
      </c>
      <c r="AH3028" t="s">
        <v>517</v>
      </c>
      <c r="AI3028" t="s">
        <v>517</v>
      </c>
      <c r="AJ3028" t="s">
        <v>517</v>
      </c>
    </row>
    <row r="3029" spans="1:36" x14ac:dyDescent="0.25">
      <c r="A3029" s="13" t="s">
        <v>16823</v>
      </c>
      <c r="B3029" s="1">
        <v>42855</v>
      </c>
      <c r="C3029" s="2">
        <v>0.7230092592592593</v>
      </c>
      <c r="D3029" t="s">
        <v>15171</v>
      </c>
      <c r="E3029" t="s">
        <v>22</v>
      </c>
      <c r="F3029" t="s">
        <v>15172</v>
      </c>
      <c r="G3029" s="14" t="s">
        <v>15173</v>
      </c>
      <c r="H3029" s="14" t="s">
        <v>16824</v>
      </c>
      <c r="I3029" t="s">
        <v>21</v>
      </c>
      <c r="K3029">
        <v>4</v>
      </c>
      <c r="L3029">
        <v>30</v>
      </c>
      <c r="M3029">
        <v>17</v>
      </c>
      <c r="N3029">
        <v>1</v>
      </c>
      <c r="O3029" t="s">
        <v>517</v>
      </c>
      <c r="P3029" t="s">
        <v>517</v>
      </c>
      <c r="Q3029" t="s">
        <v>517</v>
      </c>
      <c r="R3029" t="s">
        <v>517</v>
      </c>
      <c r="S3029" t="s">
        <v>517</v>
      </c>
      <c r="T3029" t="s">
        <v>517</v>
      </c>
      <c r="U3029" t="s">
        <v>517</v>
      </c>
      <c r="V3029" t="s">
        <v>517</v>
      </c>
      <c r="W3029" t="s">
        <v>517</v>
      </c>
      <c r="X3029" t="s">
        <v>517</v>
      </c>
      <c r="Y3029" t="s">
        <v>15175</v>
      </c>
      <c r="Z3029" s="1">
        <v>20831</v>
      </c>
      <c r="AA3029" t="s">
        <v>10517</v>
      </c>
      <c r="AB3029">
        <v>60</v>
      </c>
      <c r="AC3029" t="s">
        <v>358</v>
      </c>
      <c r="AD3029" t="s">
        <v>482</v>
      </c>
      <c r="AF3029" t="s">
        <v>517</v>
      </c>
      <c r="AG3029" t="s">
        <v>517</v>
      </c>
      <c r="AH3029" t="s">
        <v>517</v>
      </c>
      <c r="AI3029" t="s">
        <v>517</v>
      </c>
      <c r="AJ3029" t="s">
        <v>517</v>
      </c>
    </row>
    <row r="3030" spans="1:36" x14ac:dyDescent="0.25">
      <c r="A3030" s="13" t="s">
        <v>16825</v>
      </c>
      <c r="B3030" s="1">
        <v>42855</v>
      </c>
      <c r="C3030" s="2">
        <v>0.70457175925925919</v>
      </c>
      <c r="D3030" t="s">
        <v>16826</v>
      </c>
      <c r="E3030" t="s">
        <v>101</v>
      </c>
      <c r="F3030" t="s">
        <v>16827</v>
      </c>
      <c r="G3030" s="14" t="s">
        <v>16828</v>
      </c>
      <c r="H3030" s="14" t="s">
        <v>16829</v>
      </c>
      <c r="I3030" t="s">
        <v>24</v>
      </c>
      <c r="K3030">
        <v>4</v>
      </c>
      <c r="L3030">
        <v>30</v>
      </c>
      <c r="M3030">
        <v>16</v>
      </c>
      <c r="N3030">
        <v>1</v>
      </c>
      <c r="O3030" t="s">
        <v>517</v>
      </c>
      <c r="P3030" t="s">
        <v>517</v>
      </c>
      <c r="Q3030" t="s">
        <v>517</v>
      </c>
      <c r="R3030" t="s">
        <v>517</v>
      </c>
      <c r="S3030" t="s">
        <v>517</v>
      </c>
      <c r="T3030" t="s">
        <v>517</v>
      </c>
      <c r="U3030" t="s">
        <v>517</v>
      </c>
      <c r="V3030" t="s">
        <v>517</v>
      </c>
      <c r="W3030" t="s">
        <v>517</v>
      </c>
      <c r="X3030" t="s">
        <v>517</v>
      </c>
      <c r="Y3030" t="s">
        <v>517</v>
      </c>
      <c r="Z3030" s="1" t="s">
        <v>517</v>
      </c>
      <c r="AA3030" t="s">
        <v>16830</v>
      </c>
      <c r="AB3030" t="s">
        <v>517</v>
      </c>
      <c r="AC3030" t="s">
        <v>357</v>
      </c>
      <c r="AD3030" t="s">
        <v>517</v>
      </c>
      <c r="AF3030" t="s">
        <v>517</v>
      </c>
      <c r="AG3030" t="s">
        <v>517</v>
      </c>
      <c r="AH3030" t="s">
        <v>517</v>
      </c>
      <c r="AI3030" t="s">
        <v>517</v>
      </c>
      <c r="AJ3030" t="s">
        <v>517</v>
      </c>
    </row>
    <row r="3031" spans="1:36" x14ac:dyDescent="0.25">
      <c r="A3031" s="13" t="s">
        <v>16832</v>
      </c>
      <c r="B3031" s="1">
        <v>42855</v>
      </c>
      <c r="C3031" s="2">
        <v>0.67784722222222227</v>
      </c>
      <c r="D3031" t="s">
        <v>16833</v>
      </c>
      <c r="E3031" t="s">
        <v>22</v>
      </c>
      <c r="F3031" t="s">
        <v>16834</v>
      </c>
      <c r="G3031" t="s">
        <v>16835</v>
      </c>
      <c r="H3031" t="s">
        <v>16836</v>
      </c>
      <c r="I3031" t="s">
        <v>23</v>
      </c>
      <c r="K3031">
        <v>4</v>
      </c>
      <c r="L3031">
        <v>30</v>
      </c>
      <c r="M3031">
        <v>16</v>
      </c>
      <c r="N3031">
        <v>1</v>
      </c>
      <c r="O3031" t="s">
        <v>16831</v>
      </c>
      <c r="P3031" t="s">
        <v>517</v>
      </c>
      <c r="Q3031" t="s">
        <v>517</v>
      </c>
      <c r="R3031" t="s">
        <v>517</v>
      </c>
      <c r="S3031" t="s">
        <v>517</v>
      </c>
      <c r="T3031" t="s">
        <v>517</v>
      </c>
      <c r="U3031" t="s">
        <v>517</v>
      </c>
      <c r="V3031" t="s">
        <v>517</v>
      </c>
      <c r="W3031" t="s">
        <v>925</v>
      </c>
      <c r="X3031" t="s">
        <v>554</v>
      </c>
      <c r="Y3031" t="s">
        <v>2012</v>
      </c>
      <c r="Z3031">
        <v>21043</v>
      </c>
      <c r="AA3031" t="s">
        <v>1048</v>
      </c>
      <c r="AB3031">
        <v>59</v>
      </c>
      <c r="AC3031" t="s">
        <v>358</v>
      </c>
      <c r="AD3031" t="s">
        <v>483</v>
      </c>
      <c r="AF3031" t="s">
        <v>517</v>
      </c>
      <c r="AG3031" t="s">
        <v>517</v>
      </c>
      <c r="AH3031" t="s">
        <v>517</v>
      </c>
      <c r="AI3031" t="s">
        <v>517</v>
      </c>
      <c r="AJ3031" t="s">
        <v>517</v>
      </c>
    </row>
    <row r="3032" spans="1:36" x14ac:dyDescent="0.25">
      <c r="A3032" s="13" t="s">
        <v>16838</v>
      </c>
      <c r="B3032" s="1">
        <v>42855</v>
      </c>
      <c r="C3032" s="2">
        <v>0.61776620370370372</v>
      </c>
      <c r="D3032" t="s">
        <v>16528</v>
      </c>
      <c r="E3032" t="s">
        <v>22</v>
      </c>
      <c r="F3032" t="s">
        <v>7497</v>
      </c>
      <c r="G3032" s="14" t="s">
        <v>16529</v>
      </c>
      <c r="H3032" s="14" t="s">
        <v>16530</v>
      </c>
      <c r="I3032" t="s">
        <v>23</v>
      </c>
      <c r="K3032">
        <v>4</v>
      </c>
      <c r="L3032">
        <v>30</v>
      </c>
      <c r="M3032">
        <v>14</v>
      </c>
      <c r="N3032">
        <v>1</v>
      </c>
      <c r="O3032" t="s">
        <v>16837</v>
      </c>
      <c r="P3032" t="s">
        <v>517</v>
      </c>
      <c r="Q3032" t="s">
        <v>517</v>
      </c>
      <c r="R3032" t="s">
        <v>517</v>
      </c>
      <c r="S3032" t="s">
        <v>517</v>
      </c>
      <c r="T3032" t="s">
        <v>517</v>
      </c>
      <c r="U3032" t="s">
        <v>517</v>
      </c>
      <c r="V3032" t="s">
        <v>517</v>
      </c>
      <c r="W3032" t="s">
        <v>537</v>
      </c>
      <c r="X3032" t="s">
        <v>590</v>
      </c>
      <c r="Y3032" t="s">
        <v>10710</v>
      </c>
      <c r="Z3032" s="1">
        <v>31048</v>
      </c>
      <c r="AA3032" t="s">
        <v>4632</v>
      </c>
      <c r="AB3032">
        <v>32</v>
      </c>
      <c r="AC3032" t="s">
        <v>358</v>
      </c>
      <c r="AD3032" t="s">
        <v>488</v>
      </c>
      <c r="AF3032" t="s">
        <v>517</v>
      </c>
      <c r="AG3032" t="s">
        <v>517</v>
      </c>
      <c r="AH3032" t="s">
        <v>517</v>
      </c>
      <c r="AI3032" t="s">
        <v>517</v>
      </c>
      <c r="AJ3032" t="s">
        <v>517</v>
      </c>
    </row>
    <row r="3033" spans="1:36" x14ac:dyDescent="0.25">
      <c r="A3033" s="13" t="s">
        <v>16839</v>
      </c>
      <c r="B3033" s="1">
        <v>42855</v>
      </c>
      <c r="C3033" s="2">
        <v>0.57460648148148141</v>
      </c>
      <c r="D3033" t="s">
        <v>16840</v>
      </c>
      <c r="E3033" t="s">
        <v>22</v>
      </c>
      <c r="F3033" t="s">
        <v>16841</v>
      </c>
      <c r="G3033" s="14" t="s">
        <v>16842</v>
      </c>
      <c r="H3033" s="14" t="s">
        <v>16843</v>
      </c>
      <c r="I3033" t="s">
        <v>24</v>
      </c>
      <c r="K3033">
        <v>4</v>
      </c>
      <c r="L3033">
        <v>30</v>
      </c>
      <c r="M3033">
        <v>13</v>
      </c>
      <c r="N3033">
        <v>1</v>
      </c>
      <c r="O3033" t="s">
        <v>517</v>
      </c>
      <c r="P3033" t="s">
        <v>517</v>
      </c>
      <c r="Q3033" t="s">
        <v>517</v>
      </c>
      <c r="R3033" t="s">
        <v>517</v>
      </c>
      <c r="S3033" t="s">
        <v>517</v>
      </c>
      <c r="T3033" t="s">
        <v>517</v>
      </c>
      <c r="U3033" t="s">
        <v>517</v>
      </c>
      <c r="V3033" t="s">
        <v>517</v>
      </c>
      <c r="W3033" t="s">
        <v>517</v>
      </c>
      <c r="X3033" t="s">
        <v>517</v>
      </c>
      <c r="Y3033" t="s">
        <v>10054</v>
      </c>
      <c r="Z3033" s="1" t="s">
        <v>517</v>
      </c>
      <c r="AA3033" t="s">
        <v>529</v>
      </c>
      <c r="AB3033" t="s">
        <v>517</v>
      </c>
      <c r="AC3033" t="s">
        <v>358</v>
      </c>
      <c r="AD3033" t="s">
        <v>491</v>
      </c>
      <c r="AF3033" t="s">
        <v>517</v>
      </c>
      <c r="AG3033" t="s">
        <v>517</v>
      </c>
      <c r="AH3033" t="s">
        <v>517</v>
      </c>
      <c r="AI3033" t="s">
        <v>517</v>
      </c>
      <c r="AJ3033" t="s">
        <v>517</v>
      </c>
    </row>
    <row r="3034" spans="1:36" x14ac:dyDescent="0.25">
      <c r="A3034" s="13" t="s">
        <v>16845</v>
      </c>
      <c r="B3034" s="1">
        <v>42855</v>
      </c>
      <c r="C3034" s="2">
        <v>0.56491898148148145</v>
      </c>
      <c r="D3034" t="s">
        <v>16846</v>
      </c>
      <c r="E3034" t="s">
        <v>22</v>
      </c>
      <c r="F3034" t="s">
        <v>16847</v>
      </c>
      <c r="G3034" s="14" t="s">
        <v>16848</v>
      </c>
      <c r="H3034" s="14" t="s">
        <v>16849</v>
      </c>
      <c r="I3034" t="s">
        <v>23</v>
      </c>
      <c r="K3034">
        <v>4</v>
      </c>
      <c r="L3034">
        <v>30</v>
      </c>
      <c r="M3034">
        <v>13</v>
      </c>
      <c r="N3034">
        <v>1</v>
      </c>
      <c r="O3034" t="s">
        <v>16844</v>
      </c>
      <c r="P3034" t="s">
        <v>517</v>
      </c>
      <c r="Q3034" t="s">
        <v>517</v>
      </c>
      <c r="R3034" t="s">
        <v>517</v>
      </c>
      <c r="S3034" t="s">
        <v>517</v>
      </c>
      <c r="T3034" t="s">
        <v>517</v>
      </c>
      <c r="U3034" t="s">
        <v>517</v>
      </c>
      <c r="V3034" t="s">
        <v>517</v>
      </c>
      <c r="W3034" t="s">
        <v>589</v>
      </c>
      <c r="X3034" t="s">
        <v>590</v>
      </c>
      <c r="Y3034" t="s">
        <v>16850</v>
      </c>
      <c r="Z3034" s="1">
        <v>34151</v>
      </c>
      <c r="AA3034" t="s">
        <v>16851</v>
      </c>
      <c r="AB3034">
        <v>23</v>
      </c>
      <c r="AC3034" t="s">
        <v>357</v>
      </c>
      <c r="AD3034" t="s">
        <v>483</v>
      </c>
      <c r="AF3034" t="s">
        <v>517</v>
      </c>
      <c r="AG3034" t="s">
        <v>517</v>
      </c>
      <c r="AH3034" t="s">
        <v>517</v>
      </c>
      <c r="AI3034" t="s">
        <v>517</v>
      </c>
      <c r="AJ3034" t="s">
        <v>517</v>
      </c>
    </row>
    <row r="3035" spans="1:36" x14ac:dyDescent="0.25">
      <c r="A3035" s="13" t="s">
        <v>16852</v>
      </c>
      <c r="B3035" s="1">
        <v>42855</v>
      </c>
      <c r="C3035" s="2">
        <v>0.5389004629629629</v>
      </c>
      <c r="D3035" t="s">
        <v>16560</v>
      </c>
      <c r="E3035" t="s">
        <v>22</v>
      </c>
      <c r="F3035" t="s">
        <v>16853</v>
      </c>
      <c r="G3035" t="s">
        <v>16561</v>
      </c>
      <c r="H3035" t="s">
        <v>16854</v>
      </c>
      <c r="I3035" t="s">
        <v>23</v>
      </c>
      <c r="K3035">
        <v>4</v>
      </c>
      <c r="L3035">
        <v>30</v>
      </c>
      <c r="M3035">
        <v>12</v>
      </c>
      <c r="N3035">
        <v>1</v>
      </c>
      <c r="O3035" t="s">
        <v>16558</v>
      </c>
      <c r="P3035" t="s">
        <v>517</v>
      </c>
      <c r="Q3035" t="s">
        <v>517</v>
      </c>
      <c r="R3035" t="s">
        <v>517</v>
      </c>
      <c r="S3035" t="s">
        <v>517</v>
      </c>
      <c r="T3035" t="s">
        <v>517</v>
      </c>
      <c r="U3035" t="s">
        <v>517</v>
      </c>
      <c r="V3035" t="s">
        <v>517</v>
      </c>
      <c r="W3035" t="s">
        <v>526</v>
      </c>
      <c r="X3035" t="s">
        <v>527</v>
      </c>
      <c r="Y3035" t="s">
        <v>11469</v>
      </c>
      <c r="Z3035">
        <v>34300</v>
      </c>
      <c r="AA3035" t="s">
        <v>2178</v>
      </c>
      <c r="AB3035">
        <v>23</v>
      </c>
      <c r="AC3035" t="s">
        <v>358</v>
      </c>
      <c r="AD3035" t="s">
        <v>500</v>
      </c>
      <c r="AF3035" t="s">
        <v>517</v>
      </c>
      <c r="AG3035" t="s">
        <v>517</v>
      </c>
      <c r="AH3035" t="s">
        <v>517</v>
      </c>
      <c r="AI3035" t="s">
        <v>517</v>
      </c>
      <c r="AJ3035" t="s">
        <v>517</v>
      </c>
    </row>
    <row r="3036" spans="1:36" x14ac:dyDescent="0.25">
      <c r="A3036" s="13" t="s">
        <v>16856</v>
      </c>
      <c r="B3036" s="1">
        <v>42855</v>
      </c>
      <c r="C3036" s="2">
        <v>0.53768518518518515</v>
      </c>
      <c r="D3036" t="s">
        <v>16857</v>
      </c>
      <c r="E3036" t="s">
        <v>22</v>
      </c>
      <c r="F3036" t="s">
        <v>974</v>
      </c>
      <c r="G3036" s="14" t="s">
        <v>975</v>
      </c>
      <c r="H3036" s="14" t="s">
        <v>16858</v>
      </c>
      <c r="I3036" t="s">
        <v>23</v>
      </c>
      <c r="K3036">
        <v>4</v>
      </c>
      <c r="L3036">
        <v>30</v>
      </c>
      <c r="M3036">
        <v>12</v>
      </c>
      <c r="N3036">
        <v>1</v>
      </c>
      <c r="O3036" t="s">
        <v>16855</v>
      </c>
      <c r="P3036" t="s">
        <v>517</v>
      </c>
      <c r="Q3036" t="s">
        <v>517</v>
      </c>
      <c r="R3036" t="s">
        <v>517</v>
      </c>
      <c r="S3036" t="s">
        <v>517</v>
      </c>
      <c r="T3036" t="s">
        <v>517</v>
      </c>
      <c r="U3036" t="s">
        <v>517</v>
      </c>
      <c r="V3036" t="s">
        <v>517</v>
      </c>
      <c r="W3036" t="s">
        <v>526</v>
      </c>
      <c r="X3036" t="s">
        <v>527</v>
      </c>
      <c r="Y3036" t="s">
        <v>977</v>
      </c>
      <c r="Z3036" s="1">
        <v>31382</v>
      </c>
      <c r="AA3036" t="s">
        <v>16857</v>
      </c>
      <c r="AB3036">
        <v>31</v>
      </c>
      <c r="AC3036" t="s">
        <v>358</v>
      </c>
      <c r="AD3036" t="s">
        <v>487</v>
      </c>
      <c r="AF3036" t="s">
        <v>517</v>
      </c>
      <c r="AG3036" t="s">
        <v>517</v>
      </c>
      <c r="AH3036" t="s">
        <v>517</v>
      </c>
      <c r="AI3036" t="s">
        <v>517</v>
      </c>
      <c r="AJ3036" t="s">
        <v>517</v>
      </c>
    </row>
    <row r="3037" spans="1:36" x14ac:dyDescent="0.25">
      <c r="A3037" s="13" t="s">
        <v>16859</v>
      </c>
      <c r="B3037" s="1">
        <v>42856</v>
      </c>
      <c r="C3037" s="2">
        <v>0.98523148148148154</v>
      </c>
      <c r="D3037" t="s">
        <v>16860</v>
      </c>
      <c r="E3037" t="s">
        <v>22</v>
      </c>
      <c r="F3037" t="s">
        <v>16861</v>
      </c>
      <c r="G3037" s="14" t="s">
        <v>16862</v>
      </c>
      <c r="H3037" s="14" t="s">
        <v>16863</v>
      </c>
      <c r="I3037" t="s">
        <v>24</v>
      </c>
      <c r="K3037">
        <v>5</v>
      </c>
      <c r="L3037">
        <v>1</v>
      </c>
      <c r="M3037">
        <v>23</v>
      </c>
      <c r="N3037">
        <v>2</v>
      </c>
      <c r="O3037" t="s">
        <v>517</v>
      </c>
      <c r="P3037" t="s">
        <v>517</v>
      </c>
      <c r="Q3037" t="s">
        <v>517</v>
      </c>
      <c r="R3037" t="s">
        <v>517</v>
      </c>
      <c r="S3037" t="s">
        <v>517</v>
      </c>
      <c r="T3037" t="s">
        <v>517</v>
      </c>
      <c r="U3037" t="s">
        <v>517</v>
      </c>
      <c r="V3037" t="s">
        <v>517</v>
      </c>
      <c r="W3037" t="s">
        <v>517</v>
      </c>
      <c r="X3037" t="s">
        <v>517</v>
      </c>
      <c r="Y3037" t="s">
        <v>16864</v>
      </c>
      <c r="Z3037" s="1">
        <v>34887</v>
      </c>
      <c r="AA3037" t="s">
        <v>529</v>
      </c>
      <c r="AB3037">
        <v>21</v>
      </c>
      <c r="AC3037" t="s">
        <v>358</v>
      </c>
      <c r="AD3037" t="s">
        <v>500</v>
      </c>
      <c r="AF3037" t="s">
        <v>8259</v>
      </c>
      <c r="AG3037" t="s">
        <v>517</v>
      </c>
      <c r="AH3037" t="s">
        <v>517</v>
      </c>
      <c r="AI3037" t="s">
        <v>517</v>
      </c>
      <c r="AJ3037" t="s">
        <v>517</v>
      </c>
    </row>
    <row r="3038" spans="1:36" x14ac:dyDescent="0.25">
      <c r="A3038" s="13" t="s">
        <v>16865</v>
      </c>
      <c r="B3038" s="1">
        <v>42856</v>
      </c>
      <c r="C3038" s="2">
        <v>0.92768518518518517</v>
      </c>
      <c r="D3038" t="s">
        <v>16866</v>
      </c>
      <c r="E3038" t="s">
        <v>22</v>
      </c>
      <c r="F3038" t="s">
        <v>16867</v>
      </c>
      <c r="G3038" s="14" t="s">
        <v>16868</v>
      </c>
      <c r="H3038" s="14" t="s">
        <v>16869</v>
      </c>
      <c r="I3038" t="s">
        <v>21</v>
      </c>
      <c r="K3038">
        <v>5</v>
      </c>
      <c r="L3038">
        <v>1</v>
      </c>
      <c r="M3038">
        <v>22</v>
      </c>
      <c r="N3038">
        <v>2</v>
      </c>
      <c r="O3038" t="s">
        <v>517</v>
      </c>
      <c r="P3038" t="s">
        <v>517</v>
      </c>
      <c r="Q3038" t="s">
        <v>517</v>
      </c>
      <c r="R3038" t="s">
        <v>517</v>
      </c>
      <c r="S3038" t="s">
        <v>517</v>
      </c>
      <c r="T3038" t="s">
        <v>517</v>
      </c>
      <c r="U3038" t="s">
        <v>517</v>
      </c>
      <c r="V3038" t="s">
        <v>517</v>
      </c>
      <c r="W3038" t="s">
        <v>517</v>
      </c>
      <c r="X3038" t="s">
        <v>517</v>
      </c>
      <c r="Y3038" t="s">
        <v>517</v>
      </c>
      <c r="Z3038" s="1" t="s">
        <v>517</v>
      </c>
      <c r="AA3038" t="s">
        <v>16866</v>
      </c>
      <c r="AB3038" t="s">
        <v>517</v>
      </c>
      <c r="AC3038" t="s">
        <v>358</v>
      </c>
      <c r="AD3038" t="s">
        <v>517</v>
      </c>
      <c r="AF3038" t="s">
        <v>517</v>
      </c>
      <c r="AG3038" t="s">
        <v>517</v>
      </c>
      <c r="AH3038" t="s">
        <v>517</v>
      </c>
      <c r="AI3038" t="s">
        <v>517</v>
      </c>
      <c r="AJ3038" t="s">
        <v>517</v>
      </c>
    </row>
    <row r="3039" spans="1:36" x14ac:dyDescent="0.25">
      <c r="A3039" s="13" t="s">
        <v>16870</v>
      </c>
      <c r="B3039" s="1">
        <v>42856</v>
      </c>
      <c r="C3039" s="2">
        <v>0.90208333333333324</v>
      </c>
      <c r="D3039" t="s">
        <v>16871</v>
      </c>
      <c r="E3039" t="s">
        <v>293</v>
      </c>
      <c r="F3039" t="s">
        <v>16872</v>
      </c>
      <c r="G3039" t="s">
        <v>16873</v>
      </c>
      <c r="H3039" t="s">
        <v>16874</v>
      </c>
      <c r="I3039" t="s">
        <v>24</v>
      </c>
      <c r="K3039">
        <v>5</v>
      </c>
      <c r="L3039">
        <v>1</v>
      </c>
      <c r="M3039">
        <v>21</v>
      </c>
      <c r="N3039">
        <v>2</v>
      </c>
      <c r="O3039" t="s">
        <v>517</v>
      </c>
      <c r="P3039" t="s">
        <v>517</v>
      </c>
      <c r="Q3039" t="s">
        <v>517</v>
      </c>
      <c r="R3039" t="s">
        <v>517</v>
      </c>
      <c r="S3039" t="s">
        <v>517</v>
      </c>
      <c r="T3039" t="s">
        <v>517</v>
      </c>
      <c r="U3039" t="s">
        <v>517</v>
      </c>
      <c r="V3039" t="s">
        <v>517</v>
      </c>
      <c r="W3039" t="s">
        <v>517</v>
      </c>
      <c r="X3039" t="s">
        <v>517</v>
      </c>
      <c r="Y3039" t="s">
        <v>16875</v>
      </c>
      <c r="Z3039">
        <v>29470</v>
      </c>
      <c r="AA3039" t="s">
        <v>1422</v>
      </c>
      <c r="AB3039">
        <v>36</v>
      </c>
      <c r="AC3039" t="s">
        <v>358</v>
      </c>
      <c r="AD3039" t="s">
        <v>487</v>
      </c>
      <c r="AF3039" t="s">
        <v>517</v>
      </c>
      <c r="AG3039" t="s">
        <v>517</v>
      </c>
      <c r="AH3039" t="s">
        <v>517</v>
      </c>
      <c r="AI3039" t="s">
        <v>517</v>
      </c>
      <c r="AJ3039" t="s">
        <v>517</v>
      </c>
    </row>
    <row r="3040" spans="1:36" x14ac:dyDescent="0.25">
      <c r="A3040" s="13" t="s">
        <v>16876</v>
      </c>
      <c r="B3040" s="1">
        <v>42856</v>
      </c>
      <c r="C3040" s="2">
        <v>0.86869212962962961</v>
      </c>
      <c r="D3040" t="s">
        <v>16877</v>
      </c>
      <c r="E3040" t="s">
        <v>22</v>
      </c>
      <c r="F3040" t="s">
        <v>16878</v>
      </c>
      <c r="G3040" s="14" t="s">
        <v>16879</v>
      </c>
      <c r="H3040" s="14" t="s">
        <v>16880</v>
      </c>
      <c r="I3040" t="s">
        <v>31</v>
      </c>
      <c r="K3040">
        <v>5</v>
      </c>
      <c r="L3040">
        <v>1</v>
      </c>
      <c r="M3040">
        <v>20</v>
      </c>
      <c r="N3040">
        <v>2</v>
      </c>
      <c r="O3040" t="s">
        <v>517</v>
      </c>
      <c r="P3040" t="s">
        <v>517</v>
      </c>
      <c r="Q3040" t="s">
        <v>517</v>
      </c>
      <c r="R3040" t="s">
        <v>517</v>
      </c>
      <c r="S3040" t="s">
        <v>517</v>
      </c>
      <c r="T3040" t="s">
        <v>517</v>
      </c>
      <c r="U3040" t="s">
        <v>517</v>
      </c>
      <c r="V3040" t="s">
        <v>517</v>
      </c>
      <c r="W3040" t="s">
        <v>517</v>
      </c>
      <c r="X3040" t="s">
        <v>517</v>
      </c>
      <c r="Y3040" t="s">
        <v>16881</v>
      </c>
      <c r="Z3040" s="1">
        <v>31746</v>
      </c>
      <c r="AA3040" t="s">
        <v>9109</v>
      </c>
      <c r="AB3040">
        <v>30</v>
      </c>
      <c r="AC3040" t="s">
        <v>357</v>
      </c>
      <c r="AD3040" t="s">
        <v>491</v>
      </c>
      <c r="AF3040" t="s">
        <v>8304</v>
      </c>
      <c r="AG3040" t="s">
        <v>517</v>
      </c>
      <c r="AH3040" t="s">
        <v>517</v>
      </c>
      <c r="AI3040" t="s">
        <v>517</v>
      </c>
      <c r="AJ3040" t="s">
        <v>517</v>
      </c>
    </row>
    <row r="3041" spans="1:36" x14ac:dyDescent="0.25">
      <c r="A3041" s="13" t="s">
        <v>16882</v>
      </c>
      <c r="B3041" s="1">
        <v>42856</v>
      </c>
      <c r="C3041" s="2">
        <v>0.68829861111111112</v>
      </c>
      <c r="D3041" t="s">
        <v>16883</v>
      </c>
      <c r="E3041" t="s">
        <v>22</v>
      </c>
      <c r="F3041" t="s">
        <v>16884</v>
      </c>
      <c r="G3041" t="s">
        <v>16885</v>
      </c>
      <c r="H3041" t="s">
        <v>16886</v>
      </c>
      <c r="I3041" t="s">
        <v>24</v>
      </c>
      <c r="K3041">
        <v>5</v>
      </c>
      <c r="L3041">
        <v>1</v>
      </c>
      <c r="M3041">
        <v>16</v>
      </c>
      <c r="N3041">
        <v>2</v>
      </c>
      <c r="O3041" t="s">
        <v>517</v>
      </c>
      <c r="P3041" t="s">
        <v>517</v>
      </c>
      <c r="Q3041" t="s">
        <v>517</v>
      </c>
      <c r="R3041" t="s">
        <v>517</v>
      </c>
      <c r="S3041" t="s">
        <v>517</v>
      </c>
      <c r="T3041" t="s">
        <v>517</v>
      </c>
      <c r="U3041" t="s">
        <v>517</v>
      </c>
      <c r="V3041" t="s">
        <v>517</v>
      </c>
      <c r="W3041" t="s">
        <v>517</v>
      </c>
      <c r="X3041" t="s">
        <v>517</v>
      </c>
      <c r="Y3041" t="s">
        <v>16887</v>
      </c>
      <c r="Z3041">
        <v>29103</v>
      </c>
      <c r="AA3041" t="s">
        <v>4239</v>
      </c>
      <c r="AB3041">
        <v>37</v>
      </c>
      <c r="AC3041" t="s">
        <v>358</v>
      </c>
      <c r="AD3041" t="s">
        <v>500</v>
      </c>
      <c r="AF3041" t="s">
        <v>8313</v>
      </c>
      <c r="AG3041" t="s">
        <v>517</v>
      </c>
      <c r="AH3041" t="s">
        <v>517</v>
      </c>
      <c r="AI3041" t="s">
        <v>517</v>
      </c>
      <c r="AJ3041" t="s">
        <v>517</v>
      </c>
    </row>
    <row r="3042" spans="1:36" x14ac:dyDescent="0.25">
      <c r="A3042" s="13" t="s">
        <v>16889</v>
      </c>
      <c r="B3042" s="1">
        <v>42856</v>
      </c>
      <c r="C3042" s="2">
        <v>0.6820949074074073</v>
      </c>
      <c r="D3042" t="s">
        <v>16890</v>
      </c>
      <c r="E3042" t="s">
        <v>22</v>
      </c>
      <c r="F3042" t="s">
        <v>16891</v>
      </c>
      <c r="G3042" s="14" t="s">
        <v>16892</v>
      </c>
      <c r="H3042" s="14" t="s">
        <v>16893</v>
      </c>
      <c r="I3042" t="s">
        <v>23</v>
      </c>
      <c r="K3042">
        <v>5</v>
      </c>
      <c r="L3042">
        <v>1</v>
      </c>
      <c r="M3042">
        <v>16</v>
      </c>
      <c r="N3042">
        <v>2</v>
      </c>
      <c r="O3042" t="s">
        <v>16888</v>
      </c>
      <c r="P3042" t="s">
        <v>517</v>
      </c>
      <c r="Q3042" t="s">
        <v>517</v>
      </c>
      <c r="R3042" t="s">
        <v>517</v>
      </c>
      <c r="S3042" t="s">
        <v>517</v>
      </c>
      <c r="T3042" t="s">
        <v>517</v>
      </c>
      <c r="U3042" t="s">
        <v>517</v>
      </c>
      <c r="V3042" t="s">
        <v>517</v>
      </c>
      <c r="W3042" t="s">
        <v>1699</v>
      </c>
      <c r="X3042" t="s">
        <v>477</v>
      </c>
      <c r="Y3042" t="s">
        <v>16894</v>
      </c>
      <c r="Z3042" s="1">
        <v>26537</v>
      </c>
      <c r="AA3042" t="s">
        <v>519</v>
      </c>
      <c r="AB3042">
        <v>44</v>
      </c>
      <c r="AC3042" t="s">
        <v>358</v>
      </c>
      <c r="AD3042" t="s">
        <v>491</v>
      </c>
      <c r="AF3042" t="s">
        <v>517</v>
      </c>
      <c r="AG3042" t="s">
        <v>517</v>
      </c>
      <c r="AH3042" t="s">
        <v>517</v>
      </c>
      <c r="AI3042" t="s">
        <v>517</v>
      </c>
      <c r="AJ3042" t="s">
        <v>517</v>
      </c>
    </row>
    <row r="3043" spans="1:36" x14ac:dyDescent="0.25">
      <c r="A3043" s="13" t="s">
        <v>16895</v>
      </c>
      <c r="B3043" s="1">
        <v>42856</v>
      </c>
      <c r="C3043" s="2">
        <v>0.67337962962962961</v>
      </c>
      <c r="D3043" t="s">
        <v>16896</v>
      </c>
      <c r="E3043" t="s">
        <v>22</v>
      </c>
      <c r="F3043" t="s">
        <v>16897</v>
      </c>
      <c r="G3043" t="s">
        <v>16898</v>
      </c>
      <c r="H3043" t="s">
        <v>16899</v>
      </c>
      <c r="I3043" t="s">
        <v>21</v>
      </c>
      <c r="K3043">
        <v>5</v>
      </c>
      <c r="L3043">
        <v>1</v>
      </c>
      <c r="M3043">
        <v>16</v>
      </c>
      <c r="N3043">
        <v>2</v>
      </c>
      <c r="O3043" t="s">
        <v>517</v>
      </c>
      <c r="P3043" t="s">
        <v>517</v>
      </c>
      <c r="Q3043" t="s">
        <v>517</v>
      </c>
      <c r="R3043" t="s">
        <v>517</v>
      </c>
      <c r="S3043" t="s">
        <v>517</v>
      </c>
      <c r="T3043" t="s">
        <v>517</v>
      </c>
      <c r="U3043" t="s">
        <v>517</v>
      </c>
      <c r="V3043" t="s">
        <v>517</v>
      </c>
      <c r="W3043" t="s">
        <v>517</v>
      </c>
      <c r="X3043" t="s">
        <v>517</v>
      </c>
      <c r="Y3043" t="s">
        <v>16900</v>
      </c>
      <c r="Z3043">
        <v>21036</v>
      </c>
      <c r="AA3043" t="s">
        <v>8730</v>
      </c>
      <c r="AB3043">
        <v>59</v>
      </c>
      <c r="AC3043" t="s">
        <v>358</v>
      </c>
      <c r="AD3043" t="s">
        <v>482</v>
      </c>
      <c r="AF3043" t="s">
        <v>8295</v>
      </c>
      <c r="AG3043" t="s">
        <v>8304</v>
      </c>
      <c r="AH3043" t="s">
        <v>8307</v>
      </c>
      <c r="AI3043" t="s">
        <v>8266</v>
      </c>
      <c r="AJ3043" t="s">
        <v>517</v>
      </c>
    </row>
    <row r="3044" spans="1:36" x14ac:dyDescent="0.25">
      <c r="A3044" s="13" t="s">
        <v>16901</v>
      </c>
      <c r="B3044" s="1">
        <v>42856</v>
      </c>
      <c r="C3044" s="2">
        <v>0.65046296296296291</v>
      </c>
      <c r="D3044" t="s">
        <v>16902</v>
      </c>
      <c r="E3044" t="s">
        <v>22</v>
      </c>
      <c r="F3044" t="s">
        <v>16903</v>
      </c>
      <c r="G3044" s="14" t="s">
        <v>16904</v>
      </c>
      <c r="H3044" s="14" t="s">
        <v>16905</v>
      </c>
      <c r="I3044" t="s">
        <v>25</v>
      </c>
      <c r="K3044">
        <v>5</v>
      </c>
      <c r="L3044">
        <v>1</v>
      </c>
      <c r="M3044">
        <v>15</v>
      </c>
      <c r="N3044">
        <v>2</v>
      </c>
      <c r="O3044" t="s">
        <v>517</v>
      </c>
      <c r="P3044" t="s">
        <v>517</v>
      </c>
      <c r="Q3044" t="s">
        <v>517</v>
      </c>
      <c r="R3044" t="s">
        <v>517</v>
      </c>
      <c r="S3044" t="s">
        <v>517</v>
      </c>
      <c r="T3044" t="s">
        <v>517</v>
      </c>
      <c r="U3044" t="s">
        <v>517</v>
      </c>
      <c r="V3044" t="s">
        <v>517</v>
      </c>
      <c r="W3044" t="s">
        <v>517</v>
      </c>
      <c r="X3044" t="s">
        <v>517</v>
      </c>
      <c r="Y3044" t="s">
        <v>16906</v>
      </c>
      <c r="Z3044" s="1">
        <v>27673</v>
      </c>
      <c r="AA3044" t="s">
        <v>529</v>
      </c>
      <c r="AB3044">
        <v>41</v>
      </c>
      <c r="AC3044" t="s">
        <v>358</v>
      </c>
      <c r="AD3044" t="s">
        <v>482</v>
      </c>
      <c r="AF3044" t="s">
        <v>8306</v>
      </c>
      <c r="AG3044" t="s">
        <v>517</v>
      </c>
      <c r="AH3044" t="s">
        <v>517</v>
      </c>
      <c r="AI3044" t="s">
        <v>517</v>
      </c>
      <c r="AJ3044" t="s">
        <v>517</v>
      </c>
    </row>
    <row r="3045" spans="1:36" x14ac:dyDescent="0.25">
      <c r="A3045" s="13" t="s">
        <v>16908</v>
      </c>
      <c r="B3045" s="1">
        <v>42856</v>
      </c>
      <c r="C3045" s="2">
        <v>0.63347222222222221</v>
      </c>
      <c r="D3045" t="s">
        <v>16909</v>
      </c>
      <c r="E3045" t="s">
        <v>22</v>
      </c>
      <c r="F3045" t="s">
        <v>16910</v>
      </c>
      <c r="G3045" s="14" t="s">
        <v>16911</v>
      </c>
      <c r="H3045" s="14" t="s">
        <v>16912</v>
      </c>
      <c r="I3045" t="s">
        <v>23</v>
      </c>
      <c r="K3045">
        <v>5</v>
      </c>
      <c r="L3045">
        <v>1</v>
      </c>
      <c r="M3045">
        <v>15</v>
      </c>
      <c r="N3045">
        <v>2</v>
      </c>
      <c r="O3045" t="s">
        <v>16907</v>
      </c>
      <c r="P3045" t="s">
        <v>517</v>
      </c>
      <c r="Q3045" t="s">
        <v>517</v>
      </c>
      <c r="R3045" t="s">
        <v>517</v>
      </c>
      <c r="S3045" t="s">
        <v>517</v>
      </c>
      <c r="T3045" t="s">
        <v>517</v>
      </c>
      <c r="U3045" t="s">
        <v>517</v>
      </c>
      <c r="V3045" t="s">
        <v>517</v>
      </c>
      <c r="W3045" t="s">
        <v>537</v>
      </c>
      <c r="X3045" t="s">
        <v>590</v>
      </c>
      <c r="Y3045" t="s">
        <v>517</v>
      </c>
      <c r="Z3045" s="1" t="s">
        <v>517</v>
      </c>
      <c r="AA3045" t="s">
        <v>546</v>
      </c>
      <c r="AB3045" t="s">
        <v>517</v>
      </c>
      <c r="AC3045" t="s">
        <v>358</v>
      </c>
      <c r="AD3045" t="s">
        <v>517</v>
      </c>
      <c r="AF3045" t="s">
        <v>517</v>
      </c>
      <c r="AG3045" t="s">
        <v>517</v>
      </c>
      <c r="AH3045" t="s">
        <v>517</v>
      </c>
      <c r="AI3045" t="s">
        <v>517</v>
      </c>
      <c r="AJ3045" t="s">
        <v>517</v>
      </c>
    </row>
    <row r="3046" spans="1:36" x14ac:dyDescent="0.25">
      <c r="A3046" s="13" t="s">
        <v>16914</v>
      </c>
      <c r="B3046" s="1">
        <v>42856</v>
      </c>
      <c r="C3046" s="2">
        <v>0.63299768518518518</v>
      </c>
      <c r="D3046" t="s">
        <v>16915</v>
      </c>
      <c r="E3046" t="s">
        <v>22</v>
      </c>
      <c r="F3046" t="s">
        <v>16916</v>
      </c>
      <c r="G3046" s="14" t="s">
        <v>16917</v>
      </c>
      <c r="H3046" s="14" t="s">
        <v>16918</v>
      </c>
      <c r="I3046" t="s">
        <v>23</v>
      </c>
      <c r="K3046">
        <v>5</v>
      </c>
      <c r="L3046">
        <v>1</v>
      </c>
      <c r="M3046">
        <v>15</v>
      </c>
      <c r="N3046">
        <v>2</v>
      </c>
      <c r="O3046" t="s">
        <v>16913</v>
      </c>
      <c r="P3046" t="s">
        <v>517</v>
      </c>
      <c r="Q3046" t="s">
        <v>517</v>
      </c>
      <c r="R3046" t="s">
        <v>517</v>
      </c>
      <c r="S3046" t="s">
        <v>517</v>
      </c>
      <c r="T3046" t="s">
        <v>517</v>
      </c>
      <c r="U3046" t="s">
        <v>517</v>
      </c>
      <c r="V3046" t="s">
        <v>517</v>
      </c>
      <c r="W3046" t="s">
        <v>526</v>
      </c>
      <c r="X3046" t="s">
        <v>527</v>
      </c>
      <c r="Y3046" t="s">
        <v>16919</v>
      </c>
      <c r="Z3046" s="1">
        <v>35967</v>
      </c>
      <c r="AA3046" t="s">
        <v>478</v>
      </c>
      <c r="AB3046">
        <v>18</v>
      </c>
      <c r="AC3046" t="s">
        <v>358</v>
      </c>
      <c r="AD3046" t="s">
        <v>489</v>
      </c>
      <c r="AF3046" t="s">
        <v>517</v>
      </c>
      <c r="AG3046" t="s">
        <v>517</v>
      </c>
      <c r="AH3046" t="s">
        <v>517</v>
      </c>
      <c r="AI3046" t="s">
        <v>517</v>
      </c>
      <c r="AJ3046" t="s">
        <v>517</v>
      </c>
    </row>
    <row r="3047" spans="1:36" x14ac:dyDescent="0.25">
      <c r="A3047" s="13" t="s">
        <v>16920</v>
      </c>
      <c r="B3047" s="1">
        <v>42856</v>
      </c>
      <c r="C3047" s="2">
        <v>0.60743055555555558</v>
      </c>
      <c r="D3047" t="s">
        <v>16817</v>
      </c>
      <c r="E3047" t="s">
        <v>22</v>
      </c>
      <c r="F3047" t="s">
        <v>16818</v>
      </c>
      <c r="G3047" s="14" t="s">
        <v>16819</v>
      </c>
      <c r="H3047" s="14" t="s">
        <v>16820</v>
      </c>
      <c r="I3047" t="s">
        <v>23</v>
      </c>
      <c r="K3047">
        <v>5</v>
      </c>
      <c r="L3047">
        <v>1</v>
      </c>
      <c r="M3047">
        <v>14</v>
      </c>
      <c r="N3047">
        <v>2</v>
      </c>
      <c r="O3047" t="s">
        <v>16815</v>
      </c>
      <c r="P3047" t="s">
        <v>517</v>
      </c>
      <c r="Q3047" t="s">
        <v>517</v>
      </c>
      <c r="R3047" t="s">
        <v>517</v>
      </c>
      <c r="S3047" t="s">
        <v>517</v>
      </c>
      <c r="T3047" t="s">
        <v>517</v>
      </c>
      <c r="U3047" t="s">
        <v>517</v>
      </c>
      <c r="V3047" t="s">
        <v>517</v>
      </c>
      <c r="W3047" t="s">
        <v>2958</v>
      </c>
      <c r="X3047" t="s">
        <v>554</v>
      </c>
      <c r="Y3047" t="s">
        <v>517</v>
      </c>
      <c r="Z3047" s="1" t="s">
        <v>517</v>
      </c>
      <c r="AA3047" t="s">
        <v>529</v>
      </c>
      <c r="AB3047" t="s">
        <v>517</v>
      </c>
      <c r="AC3047" t="s">
        <v>358</v>
      </c>
      <c r="AD3047" t="s">
        <v>517</v>
      </c>
      <c r="AF3047" t="s">
        <v>517</v>
      </c>
      <c r="AG3047" t="s">
        <v>517</v>
      </c>
      <c r="AH3047" t="s">
        <v>517</v>
      </c>
      <c r="AI3047" t="s">
        <v>517</v>
      </c>
      <c r="AJ3047" t="s">
        <v>517</v>
      </c>
    </row>
    <row r="3048" spans="1:36" x14ac:dyDescent="0.25">
      <c r="A3048" s="13" t="s">
        <v>16922</v>
      </c>
      <c r="B3048" s="1">
        <v>42856</v>
      </c>
      <c r="C3048" s="2">
        <v>0.57465277777777779</v>
      </c>
      <c r="D3048" t="s">
        <v>16923</v>
      </c>
      <c r="E3048" t="s">
        <v>22</v>
      </c>
      <c r="F3048" t="s">
        <v>16924</v>
      </c>
      <c r="G3048" s="14" t="s">
        <v>16925</v>
      </c>
      <c r="H3048" s="14" t="s">
        <v>16926</v>
      </c>
      <c r="I3048" t="s">
        <v>23</v>
      </c>
      <c r="K3048">
        <v>5</v>
      </c>
      <c r="L3048">
        <v>1</v>
      </c>
      <c r="M3048">
        <v>13</v>
      </c>
      <c r="N3048">
        <v>2</v>
      </c>
      <c r="O3048" t="s">
        <v>16921</v>
      </c>
      <c r="P3048" t="s">
        <v>517</v>
      </c>
      <c r="Q3048" t="s">
        <v>517</v>
      </c>
      <c r="R3048" t="s">
        <v>517</v>
      </c>
      <c r="S3048" t="s">
        <v>517</v>
      </c>
      <c r="T3048" t="s">
        <v>517</v>
      </c>
      <c r="U3048" t="s">
        <v>517</v>
      </c>
      <c r="V3048" t="s">
        <v>517</v>
      </c>
      <c r="W3048" t="s">
        <v>1939</v>
      </c>
      <c r="X3048" t="s">
        <v>554</v>
      </c>
      <c r="Y3048" t="s">
        <v>16927</v>
      </c>
      <c r="Z3048" s="1">
        <v>35043</v>
      </c>
      <c r="AA3048" t="s">
        <v>674</v>
      </c>
      <c r="AB3048">
        <v>21</v>
      </c>
      <c r="AC3048" t="s">
        <v>358</v>
      </c>
      <c r="AD3048" t="s">
        <v>488</v>
      </c>
      <c r="AF3048" t="s">
        <v>517</v>
      </c>
      <c r="AG3048" t="s">
        <v>517</v>
      </c>
      <c r="AH3048" t="s">
        <v>517</v>
      </c>
      <c r="AI3048" t="s">
        <v>517</v>
      </c>
      <c r="AJ3048" t="s">
        <v>517</v>
      </c>
    </row>
    <row r="3049" spans="1:36" x14ac:dyDescent="0.25">
      <c r="A3049" s="13" t="s">
        <v>16928</v>
      </c>
      <c r="B3049" s="1">
        <v>42856</v>
      </c>
      <c r="C3049" s="2">
        <v>0.57393518518518516</v>
      </c>
      <c r="D3049" t="s">
        <v>16923</v>
      </c>
      <c r="E3049" t="s">
        <v>22</v>
      </c>
      <c r="F3049" t="s">
        <v>16924</v>
      </c>
      <c r="G3049" s="14" t="s">
        <v>16925</v>
      </c>
      <c r="H3049" s="14" t="s">
        <v>16926</v>
      </c>
      <c r="I3049" t="s">
        <v>21</v>
      </c>
      <c r="K3049">
        <v>5</v>
      </c>
      <c r="L3049">
        <v>1</v>
      </c>
      <c r="M3049">
        <v>13</v>
      </c>
      <c r="N3049">
        <v>2</v>
      </c>
      <c r="O3049" t="s">
        <v>16921</v>
      </c>
      <c r="P3049" t="s">
        <v>517</v>
      </c>
      <c r="Q3049" t="s">
        <v>517</v>
      </c>
      <c r="R3049" t="s">
        <v>517</v>
      </c>
      <c r="S3049" t="s">
        <v>517</v>
      </c>
      <c r="T3049" t="s">
        <v>517</v>
      </c>
      <c r="U3049" t="s">
        <v>517</v>
      </c>
      <c r="V3049" t="s">
        <v>517</v>
      </c>
      <c r="W3049" t="s">
        <v>1939</v>
      </c>
      <c r="X3049" t="s">
        <v>554</v>
      </c>
      <c r="Y3049" t="s">
        <v>16927</v>
      </c>
      <c r="Z3049" s="1">
        <v>35043</v>
      </c>
      <c r="AA3049" t="s">
        <v>674</v>
      </c>
      <c r="AB3049">
        <v>21</v>
      </c>
      <c r="AC3049" t="s">
        <v>358</v>
      </c>
      <c r="AD3049" t="s">
        <v>488</v>
      </c>
      <c r="AF3049" t="s">
        <v>517</v>
      </c>
      <c r="AG3049" t="s">
        <v>517</v>
      </c>
      <c r="AH3049" t="s">
        <v>517</v>
      </c>
      <c r="AI3049" t="s">
        <v>517</v>
      </c>
      <c r="AJ3049" t="s">
        <v>517</v>
      </c>
    </row>
    <row r="3050" spans="1:36" x14ac:dyDescent="0.25">
      <c r="A3050" s="13" t="s">
        <v>16929</v>
      </c>
      <c r="B3050" s="1">
        <v>42856</v>
      </c>
      <c r="C3050" s="2">
        <v>0.56155092592592593</v>
      </c>
      <c r="D3050" t="s">
        <v>16930</v>
      </c>
      <c r="E3050" t="s">
        <v>22</v>
      </c>
      <c r="F3050" t="s">
        <v>16699</v>
      </c>
      <c r="G3050" s="14" t="s">
        <v>16700</v>
      </c>
      <c r="H3050" s="14" t="s">
        <v>16931</v>
      </c>
      <c r="I3050" t="s">
        <v>23</v>
      </c>
      <c r="K3050">
        <v>5</v>
      </c>
      <c r="L3050">
        <v>1</v>
      </c>
      <c r="M3050">
        <v>13</v>
      </c>
      <c r="N3050">
        <v>2</v>
      </c>
      <c r="O3050" t="s">
        <v>16696</v>
      </c>
      <c r="P3050" t="s">
        <v>517</v>
      </c>
      <c r="Q3050" t="s">
        <v>517</v>
      </c>
      <c r="R3050" t="s">
        <v>517</v>
      </c>
      <c r="S3050" t="s">
        <v>517</v>
      </c>
      <c r="T3050" t="s">
        <v>517</v>
      </c>
      <c r="U3050" t="s">
        <v>517</v>
      </c>
      <c r="V3050" t="s">
        <v>517</v>
      </c>
      <c r="W3050" t="s">
        <v>589</v>
      </c>
      <c r="X3050" t="s">
        <v>849</v>
      </c>
      <c r="Y3050" t="s">
        <v>16702</v>
      </c>
      <c r="Z3050" s="1" t="s">
        <v>517</v>
      </c>
      <c r="AA3050" t="s">
        <v>16932</v>
      </c>
      <c r="AB3050" t="s">
        <v>517</v>
      </c>
      <c r="AC3050" t="s">
        <v>357</v>
      </c>
      <c r="AD3050" t="s">
        <v>500</v>
      </c>
      <c r="AF3050" t="s">
        <v>8313</v>
      </c>
      <c r="AG3050" t="s">
        <v>517</v>
      </c>
      <c r="AH3050" t="s">
        <v>517</v>
      </c>
      <c r="AI3050" t="s">
        <v>517</v>
      </c>
      <c r="AJ3050" t="s">
        <v>517</v>
      </c>
    </row>
    <row r="3051" spans="1:36" x14ac:dyDescent="0.25">
      <c r="A3051" s="13" t="s">
        <v>16934</v>
      </c>
      <c r="B3051" s="1">
        <v>42856</v>
      </c>
      <c r="C3051" s="2">
        <v>0.55974537037037042</v>
      </c>
      <c r="D3051" t="s">
        <v>16935</v>
      </c>
      <c r="E3051" t="s">
        <v>16936</v>
      </c>
      <c r="F3051" t="s">
        <v>16937</v>
      </c>
      <c r="G3051" s="14" t="s">
        <v>16938</v>
      </c>
      <c r="H3051" s="14" t="s">
        <v>16939</v>
      </c>
      <c r="I3051" t="s">
        <v>23</v>
      </c>
      <c r="K3051">
        <v>5</v>
      </c>
      <c r="L3051">
        <v>1</v>
      </c>
      <c r="M3051">
        <v>13</v>
      </c>
      <c r="N3051">
        <v>2</v>
      </c>
      <c r="O3051" t="s">
        <v>16933</v>
      </c>
      <c r="P3051" t="s">
        <v>517</v>
      </c>
      <c r="Q3051" t="s">
        <v>517</v>
      </c>
      <c r="R3051" t="s">
        <v>517</v>
      </c>
      <c r="S3051" t="s">
        <v>517</v>
      </c>
      <c r="T3051" t="s">
        <v>517</v>
      </c>
      <c r="U3051" t="s">
        <v>517</v>
      </c>
      <c r="V3051" t="s">
        <v>517</v>
      </c>
      <c r="W3051" t="s">
        <v>537</v>
      </c>
      <c r="X3051" t="s">
        <v>590</v>
      </c>
      <c r="Y3051" t="s">
        <v>517</v>
      </c>
      <c r="Z3051" s="1" t="s">
        <v>517</v>
      </c>
      <c r="AA3051" t="s">
        <v>1684</v>
      </c>
      <c r="AB3051" t="s">
        <v>517</v>
      </c>
      <c r="AC3051" t="s">
        <v>358</v>
      </c>
      <c r="AD3051" t="s">
        <v>517</v>
      </c>
      <c r="AF3051" t="s">
        <v>517</v>
      </c>
      <c r="AG3051" t="s">
        <v>517</v>
      </c>
      <c r="AH3051" t="s">
        <v>517</v>
      </c>
      <c r="AI3051" t="s">
        <v>517</v>
      </c>
      <c r="AJ3051" t="s">
        <v>517</v>
      </c>
    </row>
    <row r="3052" spans="1:36" x14ac:dyDescent="0.25">
      <c r="A3052" s="13" t="s">
        <v>16940</v>
      </c>
      <c r="B3052" s="1">
        <v>42856</v>
      </c>
      <c r="C3052" s="2">
        <v>0.54686342592592596</v>
      </c>
      <c r="D3052" t="s">
        <v>16941</v>
      </c>
      <c r="E3052" t="s">
        <v>22</v>
      </c>
      <c r="F3052" t="s">
        <v>16942</v>
      </c>
      <c r="G3052" t="s">
        <v>16943</v>
      </c>
      <c r="H3052" t="s">
        <v>16944</v>
      </c>
      <c r="I3052" t="s">
        <v>24</v>
      </c>
      <c r="K3052">
        <v>5</v>
      </c>
      <c r="L3052">
        <v>1</v>
      </c>
      <c r="M3052">
        <v>13</v>
      </c>
      <c r="N3052">
        <v>2</v>
      </c>
      <c r="O3052" t="s">
        <v>517</v>
      </c>
      <c r="P3052" t="s">
        <v>517</v>
      </c>
      <c r="Q3052" t="s">
        <v>517</v>
      </c>
      <c r="R3052" t="s">
        <v>517</v>
      </c>
      <c r="S3052" t="s">
        <v>517</v>
      </c>
      <c r="T3052" t="s">
        <v>517</v>
      </c>
      <c r="U3052" t="s">
        <v>517</v>
      </c>
      <c r="V3052" t="s">
        <v>517</v>
      </c>
      <c r="W3052" t="s">
        <v>517</v>
      </c>
      <c r="X3052" t="s">
        <v>517</v>
      </c>
      <c r="Y3052" t="s">
        <v>16945</v>
      </c>
      <c r="Z3052">
        <v>29983</v>
      </c>
      <c r="AA3052" t="s">
        <v>546</v>
      </c>
      <c r="AB3052">
        <v>35</v>
      </c>
      <c r="AC3052" t="s">
        <v>358</v>
      </c>
      <c r="AD3052" t="s">
        <v>482</v>
      </c>
      <c r="AF3052" t="s">
        <v>8270</v>
      </c>
      <c r="AG3052" t="s">
        <v>517</v>
      </c>
      <c r="AH3052" t="s">
        <v>517</v>
      </c>
      <c r="AI3052" t="s">
        <v>517</v>
      </c>
      <c r="AJ3052" t="s">
        <v>517</v>
      </c>
    </row>
    <row r="3053" spans="1:36" x14ac:dyDescent="0.25">
      <c r="A3053" s="13" t="s">
        <v>16946</v>
      </c>
      <c r="B3053" s="1">
        <v>42856</v>
      </c>
      <c r="C3053" s="2">
        <v>0.417025462962963</v>
      </c>
      <c r="D3053" t="s">
        <v>16491</v>
      </c>
      <c r="E3053" t="s">
        <v>116</v>
      </c>
      <c r="F3053" t="s">
        <v>16492</v>
      </c>
      <c r="G3053" s="14" t="s">
        <v>16493</v>
      </c>
      <c r="H3053" s="14" t="s">
        <v>16947</v>
      </c>
      <c r="I3053" t="s">
        <v>23</v>
      </c>
      <c r="K3053">
        <v>5</v>
      </c>
      <c r="L3053">
        <v>1</v>
      </c>
      <c r="M3053">
        <v>10</v>
      </c>
      <c r="N3053">
        <v>2</v>
      </c>
      <c r="O3053" t="s">
        <v>16489</v>
      </c>
      <c r="P3053" t="s">
        <v>517</v>
      </c>
      <c r="Q3053" t="s">
        <v>517</v>
      </c>
      <c r="R3053" t="s">
        <v>517</v>
      </c>
      <c r="S3053" t="s">
        <v>517</v>
      </c>
      <c r="T3053" t="s">
        <v>517</v>
      </c>
      <c r="U3053" t="s">
        <v>517</v>
      </c>
      <c r="V3053" t="s">
        <v>517</v>
      </c>
      <c r="W3053" t="s">
        <v>589</v>
      </c>
      <c r="X3053" t="s">
        <v>849</v>
      </c>
      <c r="Y3053" t="s">
        <v>517</v>
      </c>
      <c r="Z3053" s="1" t="s">
        <v>517</v>
      </c>
      <c r="AA3053" t="s">
        <v>4500</v>
      </c>
      <c r="AB3053" t="s">
        <v>517</v>
      </c>
      <c r="AC3053" t="s">
        <v>358</v>
      </c>
      <c r="AD3053" t="s">
        <v>517</v>
      </c>
      <c r="AF3053" t="s">
        <v>517</v>
      </c>
      <c r="AG3053" t="s">
        <v>517</v>
      </c>
      <c r="AH3053" t="s">
        <v>517</v>
      </c>
      <c r="AI3053" t="s">
        <v>517</v>
      </c>
      <c r="AJ3053" t="s">
        <v>517</v>
      </c>
    </row>
    <row r="3054" spans="1:36" x14ac:dyDescent="0.25">
      <c r="A3054" s="13" t="s">
        <v>16948</v>
      </c>
      <c r="B3054" s="1">
        <v>42856</v>
      </c>
      <c r="C3054" s="2">
        <v>0.41700231481481481</v>
      </c>
      <c r="D3054" t="s">
        <v>16949</v>
      </c>
      <c r="E3054" t="s">
        <v>22</v>
      </c>
      <c r="F3054" t="s">
        <v>16950</v>
      </c>
      <c r="G3054" s="14" t="s">
        <v>16951</v>
      </c>
      <c r="H3054" s="14" t="s">
        <v>16952</v>
      </c>
      <c r="I3054" t="s">
        <v>21</v>
      </c>
      <c r="K3054">
        <v>5</v>
      </c>
      <c r="L3054">
        <v>1</v>
      </c>
      <c r="M3054">
        <v>10</v>
      </c>
      <c r="N3054">
        <v>2</v>
      </c>
      <c r="O3054" t="s">
        <v>517</v>
      </c>
      <c r="P3054" t="s">
        <v>517</v>
      </c>
      <c r="Q3054" t="s">
        <v>517</v>
      </c>
      <c r="R3054" t="s">
        <v>517</v>
      </c>
      <c r="S3054" t="s">
        <v>517</v>
      </c>
      <c r="T3054" t="s">
        <v>517</v>
      </c>
      <c r="U3054" t="s">
        <v>517</v>
      </c>
      <c r="V3054" t="s">
        <v>517</v>
      </c>
      <c r="W3054" t="s">
        <v>517</v>
      </c>
      <c r="X3054" t="s">
        <v>517</v>
      </c>
      <c r="Y3054" t="s">
        <v>517</v>
      </c>
      <c r="Z3054" s="1" t="s">
        <v>517</v>
      </c>
      <c r="AA3054" t="s">
        <v>14654</v>
      </c>
      <c r="AB3054" t="s">
        <v>517</v>
      </c>
      <c r="AC3054" t="s">
        <v>358</v>
      </c>
      <c r="AD3054" t="s">
        <v>517</v>
      </c>
      <c r="AF3054" t="s">
        <v>8304</v>
      </c>
      <c r="AG3054" t="s">
        <v>8308</v>
      </c>
      <c r="AH3054" t="s">
        <v>517</v>
      </c>
      <c r="AI3054" t="s">
        <v>517</v>
      </c>
      <c r="AJ3054" t="s">
        <v>517</v>
      </c>
    </row>
    <row r="3055" spans="1:36" x14ac:dyDescent="0.25">
      <c r="A3055" s="13" t="s">
        <v>16955</v>
      </c>
      <c r="B3055" s="1">
        <v>42856</v>
      </c>
      <c r="C3055" s="2">
        <v>0.38511574074074079</v>
      </c>
      <c r="D3055" t="s">
        <v>16953</v>
      </c>
      <c r="E3055" t="s">
        <v>22</v>
      </c>
      <c r="F3055" t="s">
        <v>16956</v>
      </c>
      <c r="G3055" s="14" t="s">
        <v>16957</v>
      </c>
      <c r="H3055" s="14" t="s">
        <v>16958</v>
      </c>
      <c r="I3055" t="s">
        <v>23</v>
      </c>
      <c r="K3055">
        <v>5</v>
      </c>
      <c r="L3055">
        <v>1</v>
      </c>
      <c r="M3055">
        <v>9</v>
      </c>
      <c r="N3055">
        <v>2</v>
      </c>
      <c r="O3055" t="s">
        <v>16954</v>
      </c>
      <c r="P3055" t="s">
        <v>517</v>
      </c>
      <c r="Q3055" t="s">
        <v>517</v>
      </c>
      <c r="R3055" t="s">
        <v>517</v>
      </c>
      <c r="S3055" t="s">
        <v>517</v>
      </c>
      <c r="T3055" t="s">
        <v>517</v>
      </c>
      <c r="U3055" t="s">
        <v>517</v>
      </c>
      <c r="V3055" t="s">
        <v>517</v>
      </c>
      <c r="W3055" t="s">
        <v>5921</v>
      </c>
      <c r="X3055" t="s">
        <v>554</v>
      </c>
      <c r="Y3055" t="s">
        <v>16959</v>
      </c>
      <c r="Z3055" s="1">
        <v>27154</v>
      </c>
      <c r="AA3055" t="s">
        <v>1903</v>
      </c>
      <c r="AB3055">
        <v>42</v>
      </c>
      <c r="AC3055" t="s">
        <v>358</v>
      </c>
      <c r="AD3055" t="s">
        <v>482</v>
      </c>
      <c r="AF3055" t="s">
        <v>517</v>
      </c>
      <c r="AG3055" t="s">
        <v>517</v>
      </c>
      <c r="AH3055" t="s">
        <v>517</v>
      </c>
      <c r="AI3055" t="s">
        <v>517</v>
      </c>
      <c r="AJ3055" t="s">
        <v>517</v>
      </c>
    </row>
    <row r="3056" spans="1:36" x14ac:dyDescent="0.25">
      <c r="A3056" s="13" t="s">
        <v>16960</v>
      </c>
      <c r="B3056" s="1">
        <v>42856</v>
      </c>
      <c r="C3056" s="2">
        <v>0.38192129629629629</v>
      </c>
      <c r="D3056" t="s">
        <v>16961</v>
      </c>
      <c r="E3056" t="s">
        <v>22</v>
      </c>
      <c r="F3056" t="s">
        <v>16962</v>
      </c>
      <c r="G3056" s="14" t="s">
        <v>16963</v>
      </c>
      <c r="H3056" s="14" t="s">
        <v>16964</v>
      </c>
      <c r="I3056" t="s">
        <v>25</v>
      </c>
      <c r="K3056">
        <v>5</v>
      </c>
      <c r="L3056">
        <v>1</v>
      </c>
      <c r="M3056">
        <v>9</v>
      </c>
      <c r="N3056">
        <v>2</v>
      </c>
      <c r="O3056" t="s">
        <v>517</v>
      </c>
      <c r="P3056" t="s">
        <v>517</v>
      </c>
      <c r="Q3056" t="s">
        <v>517</v>
      </c>
      <c r="R3056" t="s">
        <v>517</v>
      </c>
      <c r="S3056" t="s">
        <v>517</v>
      </c>
      <c r="T3056" t="s">
        <v>517</v>
      </c>
      <c r="U3056" t="s">
        <v>517</v>
      </c>
      <c r="V3056" t="s">
        <v>517</v>
      </c>
      <c r="W3056" t="s">
        <v>517</v>
      </c>
      <c r="X3056" t="s">
        <v>517</v>
      </c>
      <c r="Y3056" t="s">
        <v>16965</v>
      </c>
      <c r="Z3056" s="1">
        <v>31082</v>
      </c>
      <c r="AA3056" t="s">
        <v>529</v>
      </c>
      <c r="AB3056">
        <v>32</v>
      </c>
      <c r="AC3056" t="s">
        <v>358</v>
      </c>
      <c r="AD3056" t="s">
        <v>491</v>
      </c>
      <c r="AF3056" t="s">
        <v>8259</v>
      </c>
      <c r="AG3056" t="s">
        <v>8304</v>
      </c>
      <c r="AH3056" t="s">
        <v>8313</v>
      </c>
      <c r="AI3056" t="s">
        <v>517</v>
      </c>
      <c r="AJ3056" t="s">
        <v>517</v>
      </c>
    </row>
    <row r="3057" spans="1:36" x14ac:dyDescent="0.25">
      <c r="A3057" s="13" t="s">
        <v>16967</v>
      </c>
      <c r="B3057" s="1">
        <v>42856</v>
      </c>
      <c r="C3057" s="2">
        <v>0.11891203703703705</v>
      </c>
      <c r="D3057" t="s">
        <v>16968</v>
      </c>
      <c r="E3057" t="s">
        <v>22</v>
      </c>
      <c r="F3057" t="s">
        <v>16969</v>
      </c>
      <c r="G3057" s="14" t="s">
        <v>16970</v>
      </c>
      <c r="H3057" s="14" t="s">
        <v>16971</v>
      </c>
      <c r="I3057" t="s">
        <v>21</v>
      </c>
      <c r="K3057">
        <v>5</v>
      </c>
      <c r="L3057">
        <v>1</v>
      </c>
      <c r="M3057">
        <v>2</v>
      </c>
      <c r="N3057">
        <v>2</v>
      </c>
      <c r="O3057" t="s">
        <v>16966</v>
      </c>
      <c r="P3057" t="s">
        <v>517</v>
      </c>
      <c r="Q3057" t="s">
        <v>517</v>
      </c>
      <c r="R3057" t="s">
        <v>517</v>
      </c>
      <c r="S3057" t="s">
        <v>517</v>
      </c>
      <c r="T3057" t="s">
        <v>517</v>
      </c>
      <c r="U3057" t="s">
        <v>517</v>
      </c>
      <c r="V3057" t="s">
        <v>517</v>
      </c>
      <c r="W3057" t="s">
        <v>589</v>
      </c>
      <c r="X3057" t="s">
        <v>590</v>
      </c>
      <c r="Y3057" t="s">
        <v>16972</v>
      </c>
      <c r="Z3057" s="1">
        <v>32260</v>
      </c>
      <c r="AA3057" t="s">
        <v>1064</v>
      </c>
      <c r="AB3057">
        <v>29</v>
      </c>
      <c r="AC3057" t="s">
        <v>358</v>
      </c>
      <c r="AD3057" t="s">
        <v>483</v>
      </c>
      <c r="AF3057" t="s">
        <v>8308</v>
      </c>
      <c r="AG3057" t="s">
        <v>8307</v>
      </c>
      <c r="AH3057" t="s">
        <v>8253</v>
      </c>
      <c r="AI3057" t="s">
        <v>517</v>
      </c>
      <c r="AJ3057" t="s">
        <v>517</v>
      </c>
    </row>
    <row r="3058" spans="1:36" x14ac:dyDescent="0.25">
      <c r="A3058" s="13" t="s">
        <v>16973</v>
      </c>
      <c r="B3058" s="1">
        <v>42856</v>
      </c>
      <c r="C3058" s="2">
        <v>0.11539351851851852</v>
      </c>
      <c r="D3058" t="s">
        <v>16968</v>
      </c>
      <c r="E3058" t="s">
        <v>22</v>
      </c>
      <c r="F3058" t="s">
        <v>16969</v>
      </c>
      <c r="G3058" s="14" t="s">
        <v>16970</v>
      </c>
      <c r="H3058" s="14" t="s">
        <v>16971</v>
      </c>
      <c r="I3058" t="s">
        <v>23</v>
      </c>
      <c r="K3058">
        <v>5</v>
      </c>
      <c r="L3058">
        <v>1</v>
      </c>
      <c r="M3058">
        <v>2</v>
      </c>
      <c r="N3058">
        <v>2</v>
      </c>
      <c r="O3058" t="s">
        <v>16966</v>
      </c>
      <c r="P3058" t="s">
        <v>517</v>
      </c>
      <c r="Q3058" t="s">
        <v>517</v>
      </c>
      <c r="R3058" t="s">
        <v>517</v>
      </c>
      <c r="S3058" t="s">
        <v>517</v>
      </c>
      <c r="T3058" t="s">
        <v>517</v>
      </c>
      <c r="U3058" t="s">
        <v>517</v>
      </c>
      <c r="V3058" t="s">
        <v>517</v>
      </c>
      <c r="W3058" t="s">
        <v>589</v>
      </c>
      <c r="X3058" t="s">
        <v>590</v>
      </c>
      <c r="Y3058" t="s">
        <v>16972</v>
      </c>
      <c r="Z3058" s="1">
        <v>32260</v>
      </c>
      <c r="AA3058" t="s">
        <v>1064</v>
      </c>
      <c r="AB3058">
        <v>29</v>
      </c>
      <c r="AC3058" t="s">
        <v>358</v>
      </c>
      <c r="AD3058" t="s">
        <v>483</v>
      </c>
      <c r="AF3058" t="s">
        <v>517</v>
      </c>
      <c r="AG3058" t="s">
        <v>517</v>
      </c>
      <c r="AH3058" t="s">
        <v>517</v>
      </c>
      <c r="AI3058" t="s">
        <v>517</v>
      </c>
      <c r="AJ3058" t="s">
        <v>517</v>
      </c>
    </row>
    <row r="3059" spans="1:36" x14ac:dyDescent="0.25">
      <c r="A3059" s="13" t="s">
        <v>16974</v>
      </c>
      <c r="B3059" s="1">
        <v>42856</v>
      </c>
      <c r="C3059" s="2">
        <v>1.7210648148148149E-2</v>
      </c>
      <c r="D3059" t="s">
        <v>16975</v>
      </c>
      <c r="E3059" t="s">
        <v>22</v>
      </c>
      <c r="F3059" t="s">
        <v>16976</v>
      </c>
      <c r="G3059" s="14" t="s">
        <v>16977</v>
      </c>
      <c r="H3059" s="14" t="s">
        <v>16978</v>
      </c>
      <c r="I3059" t="s">
        <v>21</v>
      </c>
      <c r="K3059">
        <v>5</v>
      </c>
      <c r="L3059">
        <v>1</v>
      </c>
      <c r="M3059">
        <v>0</v>
      </c>
      <c r="N3059">
        <v>2</v>
      </c>
      <c r="O3059" t="s">
        <v>517</v>
      </c>
      <c r="P3059" t="s">
        <v>517</v>
      </c>
      <c r="Q3059" t="s">
        <v>517</v>
      </c>
      <c r="R3059" t="s">
        <v>517</v>
      </c>
      <c r="S3059" t="s">
        <v>517</v>
      </c>
      <c r="T3059" t="s">
        <v>517</v>
      </c>
      <c r="U3059" t="s">
        <v>517</v>
      </c>
      <c r="V3059" t="s">
        <v>517</v>
      </c>
      <c r="W3059" t="s">
        <v>517</v>
      </c>
      <c r="X3059" t="s">
        <v>517</v>
      </c>
      <c r="Y3059" t="s">
        <v>16979</v>
      </c>
      <c r="Z3059" s="1">
        <v>21561</v>
      </c>
      <c r="AA3059" t="s">
        <v>4385</v>
      </c>
      <c r="AB3059">
        <v>58</v>
      </c>
      <c r="AC3059" t="s">
        <v>357</v>
      </c>
      <c r="AD3059" t="s">
        <v>493</v>
      </c>
      <c r="AF3059" t="s">
        <v>8266</v>
      </c>
      <c r="AG3059" t="s">
        <v>8295</v>
      </c>
      <c r="AH3059" t="s">
        <v>517</v>
      </c>
      <c r="AI3059" t="s">
        <v>517</v>
      </c>
      <c r="AJ3059" t="s">
        <v>517</v>
      </c>
    </row>
    <row r="3060" spans="1:36" x14ac:dyDescent="0.25">
      <c r="A3060" s="13" t="s">
        <v>16980</v>
      </c>
      <c r="B3060" s="1">
        <v>42857</v>
      </c>
      <c r="C3060" s="2">
        <v>0.11686342592592593</v>
      </c>
      <c r="D3060" t="s">
        <v>16981</v>
      </c>
      <c r="E3060" t="s">
        <v>22</v>
      </c>
      <c r="F3060" t="s">
        <v>16982</v>
      </c>
      <c r="G3060" s="14" t="s">
        <v>16983</v>
      </c>
      <c r="H3060" s="14" t="s">
        <v>16984</v>
      </c>
      <c r="I3060" t="s">
        <v>25</v>
      </c>
      <c r="K3060">
        <v>5</v>
      </c>
      <c r="L3060">
        <v>2</v>
      </c>
      <c r="M3060">
        <v>2</v>
      </c>
      <c r="N3060">
        <v>3</v>
      </c>
      <c r="O3060" t="s">
        <v>517</v>
      </c>
      <c r="P3060" t="s">
        <v>517</v>
      </c>
      <c r="Q3060" t="s">
        <v>517</v>
      </c>
      <c r="R3060" t="s">
        <v>517</v>
      </c>
      <c r="S3060" t="s">
        <v>517</v>
      </c>
      <c r="T3060" t="s">
        <v>517</v>
      </c>
      <c r="U3060" t="s">
        <v>517</v>
      </c>
      <c r="V3060" t="s">
        <v>517</v>
      </c>
      <c r="W3060" t="s">
        <v>517</v>
      </c>
      <c r="X3060" t="s">
        <v>517</v>
      </c>
      <c r="Y3060" t="s">
        <v>16985</v>
      </c>
      <c r="Z3060" s="1">
        <v>33731</v>
      </c>
      <c r="AA3060" t="s">
        <v>16986</v>
      </c>
      <c r="AB3060">
        <v>24</v>
      </c>
      <c r="AC3060" t="s">
        <v>357</v>
      </c>
      <c r="AD3060" t="s">
        <v>494</v>
      </c>
      <c r="AF3060" t="s">
        <v>517</v>
      </c>
      <c r="AG3060" t="s">
        <v>517</v>
      </c>
      <c r="AH3060" t="s">
        <v>517</v>
      </c>
      <c r="AI3060" t="s">
        <v>517</v>
      </c>
      <c r="AJ3060" t="s">
        <v>517</v>
      </c>
    </row>
    <row r="3061" spans="1:36" x14ac:dyDescent="0.25">
      <c r="A3061" s="13" t="s">
        <v>16988</v>
      </c>
      <c r="B3061" s="1">
        <v>42857</v>
      </c>
      <c r="C3061" s="2">
        <v>7.5937500000000005E-2</v>
      </c>
      <c r="D3061" t="s">
        <v>16989</v>
      </c>
      <c r="E3061" t="s">
        <v>22</v>
      </c>
      <c r="F3061" t="s">
        <v>16990</v>
      </c>
      <c r="G3061" s="14" t="s">
        <v>16991</v>
      </c>
      <c r="H3061" s="14" t="s">
        <v>16992</v>
      </c>
      <c r="I3061" t="s">
        <v>21</v>
      </c>
      <c r="K3061">
        <v>5</v>
      </c>
      <c r="L3061">
        <v>2</v>
      </c>
      <c r="M3061">
        <v>1</v>
      </c>
      <c r="N3061">
        <v>3</v>
      </c>
      <c r="O3061" t="s">
        <v>16987</v>
      </c>
      <c r="P3061" t="s">
        <v>517</v>
      </c>
      <c r="Q3061" t="s">
        <v>517</v>
      </c>
      <c r="R3061" t="s">
        <v>517</v>
      </c>
      <c r="S3061" t="s">
        <v>517</v>
      </c>
      <c r="T3061" t="s">
        <v>517</v>
      </c>
      <c r="U3061" t="s">
        <v>517</v>
      </c>
      <c r="V3061" t="s">
        <v>517</v>
      </c>
      <c r="W3061" t="s">
        <v>589</v>
      </c>
      <c r="X3061" t="s">
        <v>590</v>
      </c>
      <c r="Y3061" t="s">
        <v>4616</v>
      </c>
      <c r="Z3061" s="1">
        <v>29587</v>
      </c>
      <c r="AA3061" t="s">
        <v>3163</v>
      </c>
      <c r="AB3061">
        <v>36</v>
      </c>
      <c r="AC3061" t="s">
        <v>358</v>
      </c>
      <c r="AD3061" t="s">
        <v>483</v>
      </c>
      <c r="AF3061" t="s">
        <v>8263</v>
      </c>
      <c r="AG3061" t="s">
        <v>8295</v>
      </c>
      <c r="AH3061" t="s">
        <v>517</v>
      </c>
      <c r="AI3061" t="s">
        <v>8304</v>
      </c>
      <c r="AJ3061" t="s">
        <v>8313</v>
      </c>
    </row>
    <row r="3062" spans="1:36" x14ac:dyDescent="0.25">
      <c r="A3062" s="13" t="s">
        <v>16993</v>
      </c>
      <c r="B3062" s="1">
        <v>42857</v>
      </c>
      <c r="C3062" s="2">
        <v>1.982638888888889E-2</v>
      </c>
      <c r="D3062" t="s">
        <v>16994</v>
      </c>
      <c r="E3062" t="s">
        <v>101</v>
      </c>
      <c r="F3062" t="s">
        <v>16995</v>
      </c>
      <c r="G3062" s="14" t="s">
        <v>16996</v>
      </c>
      <c r="H3062" s="14" t="s">
        <v>16997</v>
      </c>
      <c r="I3062" t="s">
        <v>24</v>
      </c>
      <c r="K3062">
        <v>5</v>
      </c>
      <c r="L3062">
        <v>2</v>
      </c>
      <c r="M3062">
        <v>0</v>
      </c>
      <c r="N3062">
        <v>3</v>
      </c>
      <c r="O3062" t="s">
        <v>517</v>
      </c>
      <c r="P3062" t="s">
        <v>517</v>
      </c>
      <c r="Q3062" t="s">
        <v>517</v>
      </c>
      <c r="R3062" t="s">
        <v>517</v>
      </c>
      <c r="S3062" t="s">
        <v>517</v>
      </c>
      <c r="T3062" t="s">
        <v>517</v>
      </c>
      <c r="U3062" t="s">
        <v>517</v>
      </c>
      <c r="V3062" t="s">
        <v>517</v>
      </c>
      <c r="W3062" t="s">
        <v>517</v>
      </c>
      <c r="X3062" t="s">
        <v>517</v>
      </c>
      <c r="Y3062" t="s">
        <v>517</v>
      </c>
      <c r="Z3062" s="1" t="s">
        <v>517</v>
      </c>
      <c r="AA3062" t="s">
        <v>1366</v>
      </c>
      <c r="AB3062" t="s">
        <v>517</v>
      </c>
      <c r="AC3062" t="s">
        <v>358</v>
      </c>
      <c r="AD3062" t="s">
        <v>517</v>
      </c>
      <c r="AF3062" t="s">
        <v>8295</v>
      </c>
      <c r="AG3062" t="s">
        <v>517</v>
      </c>
      <c r="AH3062" t="s">
        <v>8313</v>
      </c>
      <c r="AI3062" t="s">
        <v>517</v>
      </c>
      <c r="AJ3062" t="s">
        <v>517</v>
      </c>
    </row>
    <row r="3063" spans="1:36" x14ac:dyDescent="0.25">
      <c r="A3063" s="13" t="s">
        <v>16998</v>
      </c>
      <c r="B3063" s="1">
        <v>42857</v>
      </c>
      <c r="C3063" s="2">
        <v>0.32782407407407405</v>
      </c>
      <c r="D3063" t="s">
        <v>16999</v>
      </c>
      <c r="E3063" t="s">
        <v>22</v>
      </c>
      <c r="F3063" t="s">
        <v>17000</v>
      </c>
      <c r="G3063" s="14" t="s">
        <v>17001</v>
      </c>
      <c r="H3063" s="14" t="s">
        <v>17002</v>
      </c>
      <c r="I3063" t="s">
        <v>24</v>
      </c>
      <c r="K3063">
        <v>5</v>
      </c>
      <c r="L3063">
        <v>2</v>
      </c>
      <c r="M3063">
        <v>7</v>
      </c>
      <c r="N3063">
        <v>3</v>
      </c>
      <c r="O3063" t="s">
        <v>517</v>
      </c>
      <c r="P3063" t="s">
        <v>517</v>
      </c>
      <c r="Q3063" t="s">
        <v>517</v>
      </c>
      <c r="R3063" t="s">
        <v>517</v>
      </c>
      <c r="S3063" t="s">
        <v>517</v>
      </c>
      <c r="T3063" t="s">
        <v>517</v>
      </c>
      <c r="U3063" t="s">
        <v>517</v>
      </c>
      <c r="V3063" t="s">
        <v>517</v>
      </c>
      <c r="W3063" t="s">
        <v>517</v>
      </c>
      <c r="X3063" t="s">
        <v>517</v>
      </c>
      <c r="Y3063" t="s">
        <v>17003</v>
      </c>
      <c r="Z3063" s="1">
        <v>32791</v>
      </c>
      <c r="AA3063" t="s">
        <v>17004</v>
      </c>
      <c r="AB3063">
        <v>27</v>
      </c>
      <c r="AC3063" t="s">
        <v>357</v>
      </c>
      <c r="AD3063" t="s">
        <v>486</v>
      </c>
      <c r="AF3063" t="s">
        <v>8259</v>
      </c>
      <c r="AG3063" t="s">
        <v>8283</v>
      </c>
      <c r="AH3063" t="s">
        <v>517</v>
      </c>
      <c r="AI3063" t="s">
        <v>517</v>
      </c>
      <c r="AJ3063" t="s">
        <v>517</v>
      </c>
    </row>
    <row r="3064" spans="1:36" x14ac:dyDescent="0.25">
      <c r="A3064" s="13" t="s">
        <v>17005</v>
      </c>
      <c r="B3064" s="1">
        <v>42857</v>
      </c>
      <c r="C3064" s="2">
        <v>0.52972222222222221</v>
      </c>
      <c r="D3064" t="s">
        <v>17006</v>
      </c>
      <c r="E3064" t="s">
        <v>22</v>
      </c>
      <c r="F3064" t="s">
        <v>17007</v>
      </c>
      <c r="G3064" s="14" t="s">
        <v>17008</v>
      </c>
      <c r="H3064" s="14" t="s">
        <v>17009</v>
      </c>
      <c r="I3064" t="s">
        <v>24</v>
      </c>
      <c r="K3064">
        <v>5</v>
      </c>
      <c r="L3064">
        <v>2</v>
      </c>
      <c r="M3064">
        <v>12</v>
      </c>
      <c r="N3064">
        <v>3</v>
      </c>
      <c r="O3064" t="s">
        <v>517</v>
      </c>
      <c r="P3064" t="s">
        <v>517</v>
      </c>
      <c r="Q3064" t="s">
        <v>517</v>
      </c>
      <c r="R3064" t="s">
        <v>517</v>
      </c>
      <c r="S3064" t="s">
        <v>517</v>
      </c>
      <c r="T3064" t="s">
        <v>517</v>
      </c>
      <c r="U3064" t="s">
        <v>517</v>
      </c>
      <c r="V3064" t="s">
        <v>517</v>
      </c>
      <c r="W3064" t="s">
        <v>517</v>
      </c>
      <c r="X3064" t="s">
        <v>517</v>
      </c>
      <c r="Y3064" t="s">
        <v>17010</v>
      </c>
      <c r="Z3064" s="1">
        <v>34547</v>
      </c>
      <c r="AA3064" t="s">
        <v>546</v>
      </c>
      <c r="AB3064">
        <v>22</v>
      </c>
      <c r="AC3064" t="s">
        <v>358</v>
      </c>
      <c r="AD3064" t="s">
        <v>487</v>
      </c>
      <c r="AF3064" t="s">
        <v>8259</v>
      </c>
      <c r="AG3064" t="s">
        <v>517</v>
      </c>
      <c r="AH3064" t="s">
        <v>517</v>
      </c>
      <c r="AI3064" t="s">
        <v>517</v>
      </c>
      <c r="AJ3064" t="s">
        <v>517</v>
      </c>
    </row>
    <row r="3065" spans="1:36" x14ac:dyDescent="0.25">
      <c r="A3065" s="13" t="s">
        <v>17011</v>
      </c>
      <c r="B3065" s="1">
        <v>42857</v>
      </c>
      <c r="C3065" s="2">
        <v>0.52790509259259266</v>
      </c>
      <c r="D3065" t="s">
        <v>17012</v>
      </c>
      <c r="E3065" t="s">
        <v>22</v>
      </c>
      <c r="F3065" t="s">
        <v>17013</v>
      </c>
      <c r="G3065" s="14" t="s">
        <v>17014</v>
      </c>
      <c r="H3065" s="14" t="s">
        <v>17015</v>
      </c>
      <c r="I3065" t="s">
        <v>21</v>
      </c>
      <c r="K3065">
        <v>5</v>
      </c>
      <c r="L3065">
        <v>2</v>
      </c>
      <c r="M3065">
        <v>12</v>
      </c>
      <c r="N3065">
        <v>3</v>
      </c>
      <c r="O3065" t="s">
        <v>517</v>
      </c>
      <c r="P3065" t="s">
        <v>517</v>
      </c>
      <c r="Q3065" t="s">
        <v>517</v>
      </c>
      <c r="R3065" t="s">
        <v>517</v>
      </c>
      <c r="S3065" t="s">
        <v>517</v>
      </c>
      <c r="T3065" t="s">
        <v>517</v>
      </c>
      <c r="U3065" t="s">
        <v>517</v>
      </c>
      <c r="V3065" t="s">
        <v>517</v>
      </c>
      <c r="W3065" t="s">
        <v>517</v>
      </c>
      <c r="X3065" t="s">
        <v>517</v>
      </c>
      <c r="Y3065" t="s">
        <v>17016</v>
      </c>
      <c r="Z3065" s="1">
        <v>29869</v>
      </c>
      <c r="AA3065" t="s">
        <v>529</v>
      </c>
      <c r="AB3065">
        <v>35</v>
      </c>
      <c r="AC3065" t="s">
        <v>358</v>
      </c>
      <c r="AD3065" t="s">
        <v>495</v>
      </c>
      <c r="AF3065" t="s">
        <v>8263</v>
      </c>
      <c r="AG3065" t="s">
        <v>8295</v>
      </c>
      <c r="AH3065" t="s">
        <v>517</v>
      </c>
      <c r="AI3065" t="s">
        <v>8259</v>
      </c>
      <c r="AJ3065" t="s">
        <v>8313</v>
      </c>
    </row>
    <row r="3066" spans="1:36" x14ac:dyDescent="0.25">
      <c r="A3066" s="13" t="s">
        <v>17017</v>
      </c>
      <c r="B3066" s="1">
        <v>42857</v>
      </c>
      <c r="C3066" s="2">
        <v>0.51424768518518515</v>
      </c>
      <c r="D3066" t="s">
        <v>17018</v>
      </c>
      <c r="E3066" t="s">
        <v>22</v>
      </c>
      <c r="F3066" t="s">
        <v>17019</v>
      </c>
      <c r="G3066" s="14" t="s">
        <v>17020</v>
      </c>
      <c r="H3066" s="14" t="s">
        <v>17021</v>
      </c>
      <c r="I3066" t="s">
        <v>24</v>
      </c>
      <c r="K3066">
        <v>5</v>
      </c>
      <c r="L3066">
        <v>2</v>
      </c>
      <c r="M3066">
        <v>12</v>
      </c>
      <c r="N3066">
        <v>3</v>
      </c>
      <c r="O3066" t="s">
        <v>517</v>
      </c>
      <c r="P3066" t="s">
        <v>517</v>
      </c>
      <c r="Q3066" t="s">
        <v>517</v>
      </c>
      <c r="R3066" t="s">
        <v>517</v>
      </c>
      <c r="S3066" t="s">
        <v>517</v>
      </c>
      <c r="T3066" t="s">
        <v>517</v>
      </c>
      <c r="U3066" t="s">
        <v>517</v>
      </c>
      <c r="V3066" t="s">
        <v>517</v>
      </c>
      <c r="W3066" t="s">
        <v>517</v>
      </c>
      <c r="X3066" t="s">
        <v>517</v>
      </c>
      <c r="Y3066" t="s">
        <v>17022</v>
      </c>
      <c r="Z3066" s="1">
        <v>28705</v>
      </c>
      <c r="AA3066" t="s">
        <v>1542</v>
      </c>
      <c r="AB3066">
        <v>38</v>
      </c>
      <c r="AC3066" t="s">
        <v>358</v>
      </c>
      <c r="AD3066" t="s">
        <v>493</v>
      </c>
      <c r="AF3066" t="s">
        <v>8282</v>
      </c>
      <c r="AG3066" t="s">
        <v>8266</v>
      </c>
      <c r="AH3066" t="s">
        <v>517</v>
      </c>
      <c r="AI3066" t="s">
        <v>517</v>
      </c>
      <c r="AJ3066" t="s">
        <v>517</v>
      </c>
    </row>
    <row r="3067" spans="1:36" x14ac:dyDescent="0.25">
      <c r="A3067" s="13" t="s">
        <v>17024</v>
      </c>
      <c r="B3067" s="1">
        <v>42857</v>
      </c>
      <c r="C3067" s="2">
        <v>0.49231481481481482</v>
      </c>
      <c r="D3067" t="s">
        <v>17025</v>
      </c>
      <c r="E3067" t="s">
        <v>22</v>
      </c>
      <c r="F3067" t="s">
        <v>17026</v>
      </c>
      <c r="G3067" s="14" t="s">
        <v>17027</v>
      </c>
      <c r="H3067" s="14" t="s">
        <v>17028</v>
      </c>
      <c r="I3067" t="s">
        <v>23</v>
      </c>
      <c r="K3067">
        <v>5</v>
      </c>
      <c r="L3067">
        <v>2</v>
      </c>
      <c r="M3067">
        <v>11</v>
      </c>
      <c r="N3067">
        <v>3</v>
      </c>
      <c r="O3067" t="s">
        <v>17023</v>
      </c>
      <c r="P3067" t="s">
        <v>517</v>
      </c>
      <c r="Q3067" t="s">
        <v>517</v>
      </c>
      <c r="R3067" t="s">
        <v>517</v>
      </c>
      <c r="S3067" t="s">
        <v>517</v>
      </c>
      <c r="T3067" t="s">
        <v>517</v>
      </c>
      <c r="U3067" t="s">
        <v>517</v>
      </c>
      <c r="V3067" t="s">
        <v>517</v>
      </c>
      <c r="W3067" t="s">
        <v>853</v>
      </c>
      <c r="X3067" t="s">
        <v>527</v>
      </c>
      <c r="Y3067" t="s">
        <v>17029</v>
      </c>
      <c r="Z3067" s="1">
        <v>30407</v>
      </c>
      <c r="AA3067" t="s">
        <v>519</v>
      </c>
      <c r="AB3067">
        <v>34</v>
      </c>
      <c r="AC3067" t="s">
        <v>358</v>
      </c>
      <c r="AD3067" t="s">
        <v>495</v>
      </c>
      <c r="AF3067" t="s">
        <v>517</v>
      </c>
      <c r="AG3067" t="s">
        <v>517</v>
      </c>
      <c r="AH3067" t="s">
        <v>517</v>
      </c>
      <c r="AI3067" t="s">
        <v>517</v>
      </c>
      <c r="AJ3067" t="s">
        <v>517</v>
      </c>
    </row>
    <row r="3068" spans="1:36" x14ac:dyDescent="0.25">
      <c r="A3068" s="13" t="s">
        <v>17030</v>
      </c>
      <c r="B3068" s="1">
        <v>42857</v>
      </c>
      <c r="C3068" s="2">
        <v>0.48431712962962964</v>
      </c>
      <c r="D3068" t="s">
        <v>16165</v>
      </c>
      <c r="E3068" t="s">
        <v>22</v>
      </c>
      <c r="F3068" t="s">
        <v>15654</v>
      </c>
      <c r="G3068" s="14" t="s">
        <v>16171</v>
      </c>
      <c r="H3068" s="14" t="s">
        <v>17031</v>
      </c>
      <c r="I3068" t="s">
        <v>23</v>
      </c>
      <c r="K3068">
        <v>5</v>
      </c>
      <c r="L3068">
        <v>2</v>
      </c>
      <c r="M3068">
        <v>11</v>
      </c>
      <c r="N3068">
        <v>3</v>
      </c>
      <c r="O3068" t="s">
        <v>15651</v>
      </c>
      <c r="P3068" t="s">
        <v>517</v>
      </c>
      <c r="Q3068" t="s">
        <v>517</v>
      </c>
      <c r="R3068" t="s">
        <v>517</v>
      </c>
      <c r="S3068" t="s">
        <v>517</v>
      </c>
      <c r="T3068" t="s">
        <v>517</v>
      </c>
      <c r="U3068" t="s">
        <v>517</v>
      </c>
      <c r="V3068" t="s">
        <v>517</v>
      </c>
      <c r="W3068" t="s">
        <v>672</v>
      </c>
      <c r="X3068" t="s">
        <v>622</v>
      </c>
      <c r="Y3068" t="s">
        <v>517</v>
      </c>
      <c r="Z3068" s="1" t="s">
        <v>517</v>
      </c>
      <c r="AA3068" t="s">
        <v>16168</v>
      </c>
      <c r="AB3068" t="s">
        <v>517</v>
      </c>
      <c r="AC3068" t="s">
        <v>357</v>
      </c>
      <c r="AD3068" t="s">
        <v>517</v>
      </c>
      <c r="AF3068" t="s">
        <v>517</v>
      </c>
      <c r="AG3068" t="s">
        <v>517</v>
      </c>
      <c r="AH3068" t="s">
        <v>517</v>
      </c>
      <c r="AI3068" t="s">
        <v>517</v>
      </c>
      <c r="AJ3068" t="s">
        <v>517</v>
      </c>
    </row>
    <row r="3069" spans="1:36" x14ac:dyDescent="0.25">
      <c r="A3069" s="13" t="s">
        <v>17032</v>
      </c>
      <c r="B3069" s="1">
        <v>42857</v>
      </c>
      <c r="C3069" s="2">
        <v>0.48241898148148149</v>
      </c>
      <c r="D3069" t="s">
        <v>16165</v>
      </c>
      <c r="E3069" t="s">
        <v>22</v>
      </c>
      <c r="F3069" t="s">
        <v>15654</v>
      </c>
      <c r="G3069" s="14" t="s">
        <v>17033</v>
      </c>
      <c r="H3069" s="14" t="s">
        <v>15656</v>
      </c>
      <c r="I3069" t="s">
        <v>21</v>
      </c>
      <c r="K3069">
        <v>5</v>
      </c>
      <c r="L3069">
        <v>2</v>
      </c>
      <c r="M3069">
        <v>11</v>
      </c>
      <c r="N3069">
        <v>3</v>
      </c>
      <c r="O3069" t="s">
        <v>15651</v>
      </c>
      <c r="P3069" t="s">
        <v>517</v>
      </c>
      <c r="Q3069" t="s">
        <v>517</v>
      </c>
      <c r="R3069" t="s">
        <v>517</v>
      </c>
      <c r="S3069" t="s">
        <v>517</v>
      </c>
      <c r="T3069" t="s">
        <v>517</v>
      </c>
      <c r="U3069" t="s">
        <v>517</v>
      </c>
      <c r="V3069" t="s">
        <v>517</v>
      </c>
      <c r="W3069" t="s">
        <v>672</v>
      </c>
      <c r="X3069" t="s">
        <v>622</v>
      </c>
      <c r="Y3069" t="s">
        <v>517</v>
      </c>
      <c r="Z3069" s="1" t="s">
        <v>517</v>
      </c>
      <c r="AA3069" t="s">
        <v>16168</v>
      </c>
      <c r="AB3069" t="s">
        <v>517</v>
      </c>
      <c r="AC3069" t="s">
        <v>357</v>
      </c>
      <c r="AD3069" t="s">
        <v>517</v>
      </c>
      <c r="AF3069" t="s">
        <v>517</v>
      </c>
      <c r="AG3069" t="s">
        <v>517</v>
      </c>
      <c r="AH3069" t="s">
        <v>517</v>
      </c>
      <c r="AI3069" t="s">
        <v>517</v>
      </c>
      <c r="AJ3069" t="s">
        <v>517</v>
      </c>
    </row>
    <row r="3070" spans="1:36" x14ac:dyDescent="0.25">
      <c r="A3070" s="13" t="s">
        <v>17034</v>
      </c>
      <c r="B3070" s="1">
        <v>42857</v>
      </c>
      <c r="C3070" s="2">
        <v>0.45008101851851851</v>
      </c>
      <c r="D3070" t="s">
        <v>17035</v>
      </c>
      <c r="E3070" t="s">
        <v>22</v>
      </c>
      <c r="F3070" t="s">
        <v>17036</v>
      </c>
      <c r="G3070" s="14" t="s">
        <v>17037</v>
      </c>
      <c r="H3070" s="14" t="s">
        <v>16557</v>
      </c>
      <c r="I3070" t="s">
        <v>23</v>
      </c>
      <c r="K3070">
        <v>5</v>
      </c>
      <c r="L3070">
        <v>2</v>
      </c>
      <c r="M3070">
        <v>10</v>
      </c>
      <c r="N3070">
        <v>3</v>
      </c>
      <c r="O3070" t="s">
        <v>16552</v>
      </c>
      <c r="P3070" t="s">
        <v>517</v>
      </c>
      <c r="Q3070" t="s">
        <v>517</v>
      </c>
      <c r="R3070" t="s">
        <v>517</v>
      </c>
      <c r="S3070" t="s">
        <v>517</v>
      </c>
      <c r="T3070" t="s">
        <v>517</v>
      </c>
      <c r="U3070" t="s">
        <v>517</v>
      </c>
      <c r="V3070" t="s">
        <v>517</v>
      </c>
      <c r="W3070" t="s">
        <v>1247</v>
      </c>
      <c r="X3070" t="s">
        <v>845</v>
      </c>
      <c r="Y3070" t="s">
        <v>8430</v>
      </c>
      <c r="Z3070" s="1">
        <v>32509</v>
      </c>
      <c r="AA3070" t="s">
        <v>529</v>
      </c>
      <c r="AB3070">
        <v>28</v>
      </c>
      <c r="AC3070" t="s">
        <v>358</v>
      </c>
      <c r="AD3070" t="s">
        <v>486</v>
      </c>
      <c r="AF3070" t="s">
        <v>517</v>
      </c>
      <c r="AG3070" t="s">
        <v>517</v>
      </c>
      <c r="AH3070" t="s">
        <v>517</v>
      </c>
      <c r="AI3070" t="s">
        <v>517</v>
      </c>
      <c r="AJ3070" t="s">
        <v>517</v>
      </c>
    </row>
    <row r="3071" spans="1:36" x14ac:dyDescent="0.25">
      <c r="A3071" s="13" t="s">
        <v>17038</v>
      </c>
      <c r="B3071" s="1">
        <v>42857</v>
      </c>
      <c r="C3071" s="2">
        <v>0.4213541666666667</v>
      </c>
      <c r="D3071" t="s">
        <v>17039</v>
      </c>
      <c r="E3071" t="s">
        <v>22</v>
      </c>
      <c r="F3071" t="s">
        <v>17040</v>
      </c>
      <c r="G3071" s="14" t="s">
        <v>17041</v>
      </c>
      <c r="H3071" s="14" t="s">
        <v>17042</v>
      </c>
      <c r="I3071" t="s">
        <v>21</v>
      </c>
      <c r="K3071">
        <v>5</v>
      </c>
      <c r="L3071">
        <v>2</v>
      </c>
      <c r="M3071">
        <v>10</v>
      </c>
      <c r="N3071">
        <v>3</v>
      </c>
      <c r="O3071" t="s">
        <v>517</v>
      </c>
      <c r="P3071" t="s">
        <v>517</v>
      </c>
      <c r="Q3071" t="s">
        <v>517</v>
      </c>
      <c r="R3071" t="s">
        <v>517</v>
      </c>
      <c r="S3071" t="s">
        <v>517</v>
      </c>
      <c r="T3071" t="s">
        <v>517</v>
      </c>
      <c r="U3071" t="s">
        <v>517</v>
      </c>
      <c r="V3071" t="s">
        <v>517</v>
      </c>
      <c r="W3071" t="s">
        <v>517</v>
      </c>
      <c r="X3071" t="s">
        <v>517</v>
      </c>
      <c r="Y3071" t="s">
        <v>17043</v>
      </c>
      <c r="Z3071" s="1">
        <v>28001</v>
      </c>
      <c r="AA3071" t="s">
        <v>17044</v>
      </c>
      <c r="AB3071">
        <v>40</v>
      </c>
      <c r="AC3071" t="s">
        <v>358</v>
      </c>
      <c r="AD3071" t="s">
        <v>489</v>
      </c>
      <c r="AF3071" t="s">
        <v>8313</v>
      </c>
      <c r="AG3071" t="s">
        <v>8270</v>
      </c>
      <c r="AH3071" t="s">
        <v>517</v>
      </c>
      <c r="AI3071" t="s">
        <v>517</v>
      </c>
      <c r="AJ3071" t="s">
        <v>517</v>
      </c>
    </row>
    <row r="3072" spans="1:36" x14ac:dyDescent="0.25">
      <c r="A3072" s="13" t="s">
        <v>17046</v>
      </c>
      <c r="B3072" s="1">
        <v>42858</v>
      </c>
      <c r="C3072" s="2">
        <v>0.45812499999999995</v>
      </c>
      <c r="D3072" t="s">
        <v>17047</v>
      </c>
      <c r="E3072" t="s">
        <v>542</v>
      </c>
      <c r="F3072" t="s">
        <v>17048</v>
      </c>
      <c r="G3072" s="14" t="s">
        <v>17049</v>
      </c>
      <c r="H3072" s="14" t="s">
        <v>17050</v>
      </c>
      <c r="I3072" t="s">
        <v>23</v>
      </c>
      <c r="K3072">
        <v>5</v>
      </c>
      <c r="L3072">
        <v>3</v>
      </c>
      <c r="M3072">
        <v>10</v>
      </c>
      <c r="N3072">
        <v>4</v>
      </c>
      <c r="O3072" t="s">
        <v>17045</v>
      </c>
      <c r="P3072" t="s">
        <v>517</v>
      </c>
      <c r="Q3072" t="s">
        <v>517</v>
      </c>
      <c r="R3072" t="s">
        <v>517</v>
      </c>
      <c r="S3072" t="s">
        <v>517</v>
      </c>
      <c r="T3072" t="s">
        <v>517</v>
      </c>
      <c r="U3072" t="s">
        <v>517</v>
      </c>
      <c r="V3072" t="s">
        <v>517</v>
      </c>
      <c r="W3072" t="s">
        <v>589</v>
      </c>
      <c r="X3072" t="s">
        <v>590</v>
      </c>
      <c r="Y3072" t="s">
        <v>517</v>
      </c>
      <c r="Z3072" s="1" t="s">
        <v>517</v>
      </c>
      <c r="AA3072" t="s">
        <v>546</v>
      </c>
      <c r="AB3072" t="s">
        <v>517</v>
      </c>
      <c r="AC3072" t="s">
        <v>358</v>
      </c>
      <c r="AD3072" t="s">
        <v>517</v>
      </c>
      <c r="AF3072" t="s">
        <v>517</v>
      </c>
      <c r="AG3072" t="s">
        <v>517</v>
      </c>
      <c r="AH3072" t="s">
        <v>517</v>
      </c>
      <c r="AI3072" t="s">
        <v>517</v>
      </c>
      <c r="AJ3072" t="s">
        <v>517</v>
      </c>
    </row>
    <row r="3073" spans="1:36" x14ac:dyDescent="0.25">
      <c r="A3073" s="13" t="s">
        <v>17051</v>
      </c>
      <c r="B3073" s="1">
        <v>42858</v>
      </c>
      <c r="C3073" s="2">
        <v>0.42560185185185184</v>
      </c>
      <c r="D3073" t="s">
        <v>17052</v>
      </c>
      <c r="E3073" t="s">
        <v>22</v>
      </c>
      <c r="F3073" t="s">
        <v>17053</v>
      </c>
      <c r="G3073" s="14" t="s">
        <v>17054</v>
      </c>
      <c r="H3073" s="14" t="s">
        <v>17055</v>
      </c>
      <c r="I3073" t="s">
        <v>21</v>
      </c>
      <c r="K3073">
        <v>5</v>
      </c>
      <c r="L3073">
        <v>3</v>
      </c>
      <c r="M3073">
        <v>10</v>
      </c>
      <c r="N3073">
        <v>4</v>
      </c>
      <c r="O3073" t="s">
        <v>517</v>
      </c>
      <c r="P3073" t="s">
        <v>517</v>
      </c>
      <c r="Q3073" t="s">
        <v>517</v>
      </c>
      <c r="R3073" t="s">
        <v>517</v>
      </c>
      <c r="S3073" t="s">
        <v>517</v>
      </c>
      <c r="T3073" t="s">
        <v>517</v>
      </c>
      <c r="U3073" t="s">
        <v>517</v>
      </c>
      <c r="V3073" t="s">
        <v>517</v>
      </c>
      <c r="W3073" t="s">
        <v>517</v>
      </c>
      <c r="X3073" t="s">
        <v>517</v>
      </c>
      <c r="Y3073" t="s">
        <v>517</v>
      </c>
      <c r="Z3073" s="1" t="s">
        <v>517</v>
      </c>
      <c r="AA3073" t="s">
        <v>990</v>
      </c>
      <c r="AB3073" t="s">
        <v>517</v>
      </c>
      <c r="AC3073" t="s">
        <v>358</v>
      </c>
      <c r="AD3073" t="s">
        <v>517</v>
      </c>
      <c r="AF3073" t="s">
        <v>8273</v>
      </c>
      <c r="AG3073" t="s">
        <v>8296</v>
      </c>
      <c r="AH3073" t="s">
        <v>517</v>
      </c>
      <c r="AI3073" t="s">
        <v>517</v>
      </c>
      <c r="AJ3073" t="s">
        <v>517</v>
      </c>
    </row>
    <row r="3074" spans="1:36" x14ac:dyDescent="0.25">
      <c r="A3074" s="13" t="s">
        <v>17057</v>
      </c>
      <c r="B3074" s="1">
        <v>42858</v>
      </c>
      <c r="C3074" s="2">
        <v>0.41668981481481482</v>
      </c>
      <c r="D3074" t="s">
        <v>17058</v>
      </c>
      <c r="E3074" t="s">
        <v>22</v>
      </c>
      <c r="F3074" t="s">
        <v>17059</v>
      </c>
      <c r="G3074" s="14" t="s">
        <v>17060</v>
      </c>
      <c r="H3074" s="14" t="s">
        <v>17061</v>
      </c>
      <c r="I3074" t="s">
        <v>23</v>
      </c>
      <c r="K3074">
        <v>5</v>
      </c>
      <c r="L3074">
        <v>3</v>
      </c>
      <c r="M3074">
        <v>10</v>
      </c>
      <c r="N3074">
        <v>4</v>
      </c>
      <c r="O3074" t="s">
        <v>17056</v>
      </c>
      <c r="P3074" t="s">
        <v>517</v>
      </c>
      <c r="Q3074" t="s">
        <v>517</v>
      </c>
      <c r="R3074" t="s">
        <v>517</v>
      </c>
      <c r="S3074" t="s">
        <v>517</v>
      </c>
      <c r="T3074" t="s">
        <v>517</v>
      </c>
      <c r="U3074" t="s">
        <v>517</v>
      </c>
      <c r="V3074" t="s">
        <v>517</v>
      </c>
      <c r="W3074" t="s">
        <v>589</v>
      </c>
      <c r="X3074" t="s">
        <v>590</v>
      </c>
      <c r="Y3074" t="s">
        <v>17062</v>
      </c>
      <c r="Z3074" s="1">
        <v>29736</v>
      </c>
      <c r="AA3074" t="s">
        <v>17063</v>
      </c>
      <c r="AB3074">
        <v>35</v>
      </c>
      <c r="AC3074" t="s">
        <v>357</v>
      </c>
      <c r="AD3074" t="s">
        <v>483</v>
      </c>
      <c r="AF3074" t="s">
        <v>8254</v>
      </c>
      <c r="AG3074" t="s">
        <v>517</v>
      </c>
      <c r="AH3074" t="s">
        <v>517</v>
      </c>
      <c r="AI3074" t="s">
        <v>517</v>
      </c>
      <c r="AJ3074" t="s">
        <v>517</v>
      </c>
    </row>
    <row r="3075" spans="1:36" x14ac:dyDescent="0.25">
      <c r="A3075" s="13" t="s">
        <v>17064</v>
      </c>
      <c r="B3075" s="1">
        <v>42858</v>
      </c>
      <c r="C3075" s="2">
        <v>0.38633101851851853</v>
      </c>
      <c r="D3075" t="s">
        <v>17065</v>
      </c>
      <c r="E3075" t="s">
        <v>22</v>
      </c>
      <c r="F3075" t="s">
        <v>17066</v>
      </c>
      <c r="G3075" s="14" t="s">
        <v>17067</v>
      </c>
      <c r="H3075" s="14" t="s">
        <v>17068</v>
      </c>
      <c r="I3075" t="s">
        <v>21</v>
      </c>
      <c r="K3075">
        <v>5</v>
      </c>
      <c r="L3075">
        <v>3</v>
      </c>
      <c r="M3075">
        <v>9</v>
      </c>
      <c r="N3075">
        <v>4</v>
      </c>
      <c r="O3075" t="s">
        <v>517</v>
      </c>
      <c r="P3075" t="s">
        <v>517</v>
      </c>
      <c r="Q3075" t="s">
        <v>517</v>
      </c>
      <c r="R3075" t="s">
        <v>517</v>
      </c>
      <c r="S3075" t="s">
        <v>517</v>
      </c>
      <c r="T3075" t="s">
        <v>517</v>
      </c>
      <c r="U3075" t="s">
        <v>517</v>
      </c>
      <c r="V3075" t="s">
        <v>517</v>
      </c>
      <c r="W3075" t="s">
        <v>517</v>
      </c>
      <c r="X3075" t="s">
        <v>517</v>
      </c>
      <c r="Y3075" t="s">
        <v>17069</v>
      </c>
      <c r="Z3075" s="1">
        <v>32491</v>
      </c>
      <c r="AA3075" t="s">
        <v>1489</v>
      </c>
      <c r="AB3075">
        <v>28</v>
      </c>
      <c r="AC3075" t="s">
        <v>358</v>
      </c>
      <c r="AD3075" t="s">
        <v>488</v>
      </c>
      <c r="AF3075" t="s">
        <v>8266</v>
      </c>
      <c r="AG3075" t="s">
        <v>517</v>
      </c>
      <c r="AH3075" t="s">
        <v>517</v>
      </c>
      <c r="AI3075" t="s">
        <v>517</v>
      </c>
      <c r="AJ3075" t="s">
        <v>517</v>
      </c>
    </row>
    <row r="3076" spans="1:36" x14ac:dyDescent="0.25">
      <c r="A3076" s="13" t="s">
        <v>17070</v>
      </c>
      <c r="B3076" s="1">
        <v>42858</v>
      </c>
      <c r="C3076" s="2">
        <v>0.27460648148148148</v>
      </c>
      <c r="D3076" t="s">
        <v>14665</v>
      </c>
      <c r="E3076" t="s">
        <v>22</v>
      </c>
      <c r="F3076" t="s">
        <v>14666</v>
      </c>
      <c r="G3076" s="14" t="s">
        <v>14667</v>
      </c>
      <c r="H3076" s="14" t="s">
        <v>14668</v>
      </c>
      <c r="I3076" t="s">
        <v>23</v>
      </c>
      <c r="K3076">
        <v>5</v>
      </c>
      <c r="L3076">
        <v>3</v>
      </c>
      <c r="M3076">
        <v>6</v>
      </c>
      <c r="N3076">
        <v>4</v>
      </c>
      <c r="O3076" t="s">
        <v>14663</v>
      </c>
      <c r="P3076" t="s">
        <v>517</v>
      </c>
      <c r="Q3076" t="s">
        <v>517</v>
      </c>
      <c r="R3076" t="s">
        <v>517</v>
      </c>
      <c r="S3076" t="s">
        <v>517</v>
      </c>
      <c r="T3076" t="s">
        <v>517</v>
      </c>
      <c r="U3076" t="s">
        <v>517</v>
      </c>
      <c r="V3076" t="s">
        <v>517</v>
      </c>
      <c r="W3076" t="s">
        <v>476</v>
      </c>
      <c r="X3076" t="s">
        <v>846</v>
      </c>
      <c r="Y3076" t="s">
        <v>14669</v>
      </c>
      <c r="Z3076" s="1">
        <v>31537</v>
      </c>
      <c r="AA3076" t="s">
        <v>529</v>
      </c>
      <c r="AB3076">
        <v>30</v>
      </c>
      <c r="AC3076" t="s">
        <v>358</v>
      </c>
      <c r="AD3076" t="s">
        <v>490</v>
      </c>
      <c r="AF3076" t="s">
        <v>8313</v>
      </c>
      <c r="AG3076" t="s">
        <v>8260</v>
      </c>
      <c r="AH3076" t="s">
        <v>517</v>
      </c>
      <c r="AI3076" t="s">
        <v>517</v>
      </c>
      <c r="AJ3076" t="s">
        <v>517</v>
      </c>
    </row>
    <row r="3077" spans="1:36" x14ac:dyDescent="0.25">
      <c r="A3077" s="13" t="s">
        <v>17072</v>
      </c>
      <c r="B3077" s="1">
        <v>42858</v>
      </c>
      <c r="C3077" s="2">
        <v>0.2502199074074074</v>
      </c>
      <c r="D3077" t="s">
        <v>17073</v>
      </c>
      <c r="E3077" t="s">
        <v>22</v>
      </c>
      <c r="F3077" t="s">
        <v>17074</v>
      </c>
      <c r="G3077" s="14" t="s">
        <v>17075</v>
      </c>
      <c r="H3077" s="14" t="s">
        <v>17076</v>
      </c>
      <c r="I3077" t="s">
        <v>21</v>
      </c>
      <c r="K3077">
        <v>5</v>
      </c>
      <c r="L3077">
        <v>3</v>
      </c>
      <c r="M3077">
        <v>6</v>
      </c>
      <c r="N3077">
        <v>4</v>
      </c>
      <c r="O3077" t="s">
        <v>17071</v>
      </c>
      <c r="P3077" t="s">
        <v>517</v>
      </c>
      <c r="Q3077" t="s">
        <v>517</v>
      </c>
      <c r="R3077" t="s">
        <v>517</v>
      </c>
      <c r="S3077" t="s">
        <v>517</v>
      </c>
      <c r="T3077" t="s">
        <v>517</v>
      </c>
      <c r="U3077" t="s">
        <v>517</v>
      </c>
      <c r="V3077" t="s">
        <v>517</v>
      </c>
      <c r="W3077" t="s">
        <v>589</v>
      </c>
      <c r="X3077" t="s">
        <v>17077</v>
      </c>
      <c r="Y3077" t="s">
        <v>17078</v>
      </c>
      <c r="Z3077" s="1">
        <v>25026</v>
      </c>
      <c r="AA3077" t="s">
        <v>17079</v>
      </c>
      <c r="AB3077">
        <v>48</v>
      </c>
      <c r="AC3077" t="s">
        <v>358</v>
      </c>
      <c r="AD3077" t="s">
        <v>492</v>
      </c>
      <c r="AF3077" t="s">
        <v>8266</v>
      </c>
      <c r="AG3077" t="s">
        <v>8313</v>
      </c>
      <c r="AH3077" t="s">
        <v>8253</v>
      </c>
      <c r="AI3077" t="s">
        <v>517</v>
      </c>
      <c r="AJ3077" t="s">
        <v>517</v>
      </c>
    </row>
    <row r="3078" spans="1:36" x14ac:dyDescent="0.25">
      <c r="A3078" s="13" t="s">
        <v>17080</v>
      </c>
      <c r="B3078" s="1">
        <v>42858</v>
      </c>
      <c r="C3078" s="2">
        <v>0.23910879629629631</v>
      </c>
      <c r="D3078" t="s">
        <v>17073</v>
      </c>
      <c r="E3078" t="s">
        <v>22</v>
      </c>
      <c r="F3078" t="s">
        <v>17074</v>
      </c>
      <c r="G3078" t="s">
        <v>17075</v>
      </c>
      <c r="H3078" t="s">
        <v>17076</v>
      </c>
      <c r="I3078" t="s">
        <v>23</v>
      </c>
      <c r="K3078">
        <v>5</v>
      </c>
      <c r="L3078">
        <v>3</v>
      </c>
      <c r="M3078">
        <v>5</v>
      </c>
      <c r="N3078">
        <v>4</v>
      </c>
      <c r="O3078" t="s">
        <v>16678</v>
      </c>
      <c r="P3078" t="s">
        <v>517</v>
      </c>
      <c r="Q3078" t="s">
        <v>517</v>
      </c>
      <c r="R3078" t="s">
        <v>517</v>
      </c>
      <c r="S3078" t="s">
        <v>517</v>
      </c>
      <c r="T3078" t="s">
        <v>517</v>
      </c>
      <c r="U3078" t="s">
        <v>517</v>
      </c>
      <c r="V3078" t="s">
        <v>517</v>
      </c>
      <c r="W3078" t="s">
        <v>589</v>
      </c>
      <c r="X3078" t="s">
        <v>849</v>
      </c>
      <c r="Y3078" t="s">
        <v>17078</v>
      </c>
      <c r="Z3078">
        <v>25026</v>
      </c>
      <c r="AA3078" t="s">
        <v>17079</v>
      </c>
      <c r="AB3078">
        <v>48</v>
      </c>
      <c r="AC3078" t="s">
        <v>358</v>
      </c>
      <c r="AD3078" t="s">
        <v>492</v>
      </c>
      <c r="AF3078" t="s">
        <v>517</v>
      </c>
      <c r="AG3078" t="s">
        <v>517</v>
      </c>
      <c r="AH3078" t="s">
        <v>517</v>
      </c>
      <c r="AI3078" t="s">
        <v>517</v>
      </c>
      <c r="AJ3078" t="s">
        <v>517</v>
      </c>
    </row>
    <row r="3079" spans="1:36" x14ac:dyDescent="0.25">
      <c r="A3079" s="13" t="s">
        <v>17082</v>
      </c>
      <c r="B3079" s="1">
        <v>42858</v>
      </c>
      <c r="C3079" s="2">
        <v>0.23796296296296296</v>
      </c>
      <c r="D3079" t="s">
        <v>17083</v>
      </c>
      <c r="E3079" t="s">
        <v>22</v>
      </c>
      <c r="F3079" t="s">
        <v>17084</v>
      </c>
      <c r="G3079" s="14" t="s">
        <v>17085</v>
      </c>
      <c r="H3079" s="14" t="s">
        <v>17086</v>
      </c>
      <c r="I3079" t="s">
        <v>23</v>
      </c>
      <c r="K3079">
        <v>5</v>
      </c>
      <c r="L3079">
        <v>3</v>
      </c>
      <c r="M3079">
        <v>5</v>
      </c>
      <c r="N3079">
        <v>4</v>
      </c>
      <c r="O3079" t="s">
        <v>17081</v>
      </c>
      <c r="P3079" t="s">
        <v>517</v>
      </c>
      <c r="Q3079" t="s">
        <v>517</v>
      </c>
      <c r="R3079" t="s">
        <v>517</v>
      </c>
      <c r="S3079" t="s">
        <v>517</v>
      </c>
      <c r="T3079" t="s">
        <v>517</v>
      </c>
      <c r="U3079" t="s">
        <v>517</v>
      </c>
      <c r="V3079" t="s">
        <v>517</v>
      </c>
      <c r="W3079" t="s">
        <v>589</v>
      </c>
      <c r="X3079" t="s">
        <v>590</v>
      </c>
      <c r="Y3079" t="s">
        <v>17087</v>
      </c>
      <c r="Z3079" s="1">
        <v>23145</v>
      </c>
      <c r="AA3079" t="s">
        <v>17088</v>
      </c>
      <c r="AB3079">
        <v>53</v>
      </c>
      <c r="AC3079" t="s">
        <v>358</v>
      </c>
      <c r="AD3079" t="s">
        <v>498</v>
      </c>
      <c r="AF3079" t="s">
        <v>8266</v>
      </c>
      <c r="AG3079" t="s">
        <v>517</v>
      </c>
      <c r="AH3079" t="s">
        <v>517</v>
      </c>
      <c r="AI3079" t="s">
        <v>517</v>
      </c>
      <c r="AJ3079" t="s">
        <v>517</v>
      </c>
    </row>
    <row r="3080" spans="1:36" x14ac:dyDescent="0.25">
      <c r="A3080" s="13" t="s">
        <v>17090</v>
      </c>
      <c r="B3080" s="1">
        <v>42858</v>
      </c>
      <c r="C3080" s="2">
        <v>0.20668981481481483</v>
      </c>
      <c r="D3080" t="s">
        <v>17091</v>
      </c>
      <c r="E3080" t="s">
        <v>22</v>
      </c>
      <c r="F3080" t="s">
        <v>17074</v>
      </c>
      <c r="G3080" s="14" t="s">
        <v>17075</v>
      </c>
      <c r="H3080" s="14" t="s">
        <v>17076</v>
      </c>
      <c r="I3080" t="s">
        <v>23</v>
      </c>
      <c r="K3080">
        <v>5</v>
      </c>
      <c r="L3080">
        <v>3</v>
      </c>
      <c r="M3080">
        <v>4</v>
      </c>
      <c r="N3080">
        <v>4</v>
      </c>
      <c r="O3080" t="s">
        <v>17089</v>
      </c>
      <c r="P3080" t="s">
        <v>517</v>
      </c>
      <c r="Q3080" t="s">
        <v>517</v>
      </c>
      <c r="R3080" t="s">
        <v>517</v>
      </c>
      <c r="S3080" t="s">
        <v>517</v>
      </c>
      <c r="T3080" t="s">
        <v>517</v>
      </c>
      <c r="U3080" t="s">
        <v>517</v>
      </c>
      <c r="V3080" t="s">
        <v>517</v>
      </c>
      <c r="W3080" t="s">
        <v>589</v>
      </c>
      <c r="X3080" t="s">
        <v>849</v>
      </c>
      <c r="Y3080" t="s">
        <v>17078</v>
      </c>
      <c r="Z3080" s="1">
        <v>25026</v>
      </c>
      <c r="AA3080" t="s">
        <v>2077</v>
      </c>
      <c r="AB3080">
        <v>48</v>
      </c>
      <c r="AC3080" t="s">
        <v>358</v>
      </c>
      <c r="AD3080" t="s">
        <v>492</v>
      </c>
      <c r="AF3080" t="s">
        <v>8313</v>
      </c>
      <c r="AG3080" t="s">
        <v>517</v>
      </c>
      <c r="AH3080" t="s">
        <v>517</v>
      </c>
      <c r="AI3080" t="s">
        <v>517</v>
      </c>
      <c r="AJ3080" t="s">
        <v>517</v>
      </c>
    </row>
    <row r="3081" spans="1:36" x14ac:dyDescent="0.25">
      <c r="A3081" s="13" t="s">
        <v>17092</v>
      </c>
      <c r="B3081" s="1">
        <v>42858</v>
      </c>
      <c r="C3081" s="2">
        <v>0.19612268518518516</v>
      </c>
      <c r="D3081" t="s">
        <v>16049</v>
      </c>
      <c r="E3081" t="s">
        <v>22</v>
      </c>
      <c r="F3081" t="s">
        <v>15512</v>
      </c>
      <c r="G3081" s="14" t="s">
        <v>15513</v>
      </c>
      <c r="H3081" s="14" t="s">
        <v>16052</v>
      </c>
      <c r="I3081" t="s">
        <v>23</v>
      </c>
      <c r="K3081">
        <v>5</v>
      </c>
      <c r="L3081">
        <v>3</v>
      </c>
      <c r="M3081">
        <v>4</v>
      </c>
      <c r="N3081">
        <v>4</v>
      </c>
      <c r="O3081" t="s">
        <v>16047</v>
      </c>
      <c r="P3081" t="s">
        <v>517</v>
      </c>
      <c r="Q3081" t="s">
        <v>517</v>
      </c>
      <c r="R3081" t="s">
        <v>517</v>
      </c>
      <c r="S3081" t="s">
        <v>517</v>
      </c>
      <c r="T3081" t="s">
        <v>517</v>
      </c>
      <c r="U3081" t="s">
        <v>517</v>
      </c>
      <c r="V3081" t="s">
        <v>517</v>
      </c>
      <c r="W3081" t="s">
        <v>526</v>
      </c>
      <c r="X3081" t="s">
        <v>527</v>
      </c>
      <c r="Y3081" t="s">
        <v>15515</v>
      </c>
      <c r="Z3081" s="1">
        <v>35431</v>
      </c>
      <c r="AA3081" t="s">
        <v>546</v>
      </c>
      <c r="AB3081">
        <v>20</v>
      </c>
      <c r="AC3081" t="s">
        <v>358</v>
      </c>
      <c r="AD3081" t="s">
        <v>487</v>
      </c>
      <c r="AF3081" t="s">
        <v>8301</v>
      </c>
      <c r="AG3081" t="s">
        <v>8260</v>
      </c>
      <c r="AH3081" t="s">
        <v>8263</v>
      </c>
      <c r="AI3081" t="s">
        <v>8313</v>
      </c>
      <c r="AJ3081" t="s">
        <v>517</v>
      </c>
    </row>
    <row r="3082" spans="1:36" x14ac:dyDescent="0.25">
      <c r="A3082" s="13" t="s">
        <v>17093</v>
      </c>
      <c r="B3082" s="1">
        <v>42858</v>
      </c>
      <c r="C3082" s="2">
        <v>7.8761574074074067E-2</v>
      </c>
      <c r="D3082" t="s">
        <v>17094</v>
      </c>
      <c r="E3082" t="s">
        <v>22</v>
      </c>
      <c r="F3082" t="s">
        <v>17095</v>
      </c>
      <c r="G3082" t="s">
        <v>17096</v>
      </c>
      <c r="H3082" t="s">
        <v>17097</v>
      </c>
      <c r="I3082" t="s">
        <v>25</v>
      </c>
      <c r="K3082">
        <v>5</v>
      </c>
      <c r="L3082">
        <v>3</v>
      </c>
      <c r="M3082">
        <v>1</v>
      </c>
      <c r="N3082">
        <v>4</v>
      </c>
      <c r="O3082" t="s">
        <v>517</v>
      </c>
      <c r="P3082" t="s">
        <v>517</v>
      </c>
      <c r="Q3082" t="s">
        <v>517</v>
      </c>
      <c r="R3082" t="s">
        <v>517</v>
      </c>
      <c r="S3082" t="s">
        <v>517</v>
      </c>
      <c r="T3082" t="s">
        <v>517</v>
      </c>
      <c r="U3082" t="s">
        <v>517</v>
      </c>
      <c r="V3082" t="s">
        <v>517</v>
      </c>
      <c r="W3082" t="s">
        <v>517</v>
      </c>
      <c r="X3082" t="s">
        <v>517</v>
      </c>
      <c r="Y3082" t="s">
        <v>17098</v>
      </c>
      <c r="Z3082">
        <v>34263</v>
      </c>
      <c r="AA3082" t="s">
        <v>6352</v>
      </c>
      <c r="AB3082">
        <v>23</v>
      </c>
      <c r="AC3082" t="s">
        <v>358</v>
      </c>
      <c r="AD3082" t="s">
        <v>494</v>
      </c>
      <c r="AF3082" t="s">
        <v>517</v>
      </c>
      <c r="AG3082" t="s">
        <v>517</v>
      </c>
      <c r="AH3082" t="s">
        <v>517</v>
      </c>
      <c r="AI3082" t="s">
        <v>517</v>
      </c>
      <c r="AJ3082" t="s">
        <v>517</v>
      </c>
    </row>
    <row r="3083" spans="1:36" x14ac:dyDescent="0.25">
      <c r="A3083" s="13" t="s">
        <v>17100</v>
      </c>
      <c r="B3083" s="1">
        <v>42858</v>
      </c>
      <c r="C3083" s="2">
        <v>1.8425925925925925E-2</v>
      </c>
      <c r="D3083" t="s">
        <v>17101</v>
      </c>
      <c r="E3083" t="s">
        <v>22</v>
      </c>
      <c r="F3083" t="s">
        <v>17102</v>
      </c>
      <c r="G3083" s="14" t="s">
        <v>17103</v>
      </c>
      <c r="H3083" s="14" t="s">
        <v>17104</v>
      </c>
      <c r="I3083" t="s">
        <v>23</v>
      </c>
      <c r="K3083">
        <v>5</v>
      </c>
      <c r="L3083">
        <v>3</v>
      </c>
      <c r="M3083">
        <v>0</v>
      </c>
      <c r="N3083">
        <v>4</v>
      </c>
      <c r="O3083" t="s">
        <v>17099</v>
      </c>
      <c r="P3083" t="s">
        <v>517</v>
      </c>
      <c r="Q3083" t="s">
        <v>517</v>
      </c>
      <c r="R3083" t="s">
        <v>517</v>
      </c>
      <c r="S3083" t="s">
        <v>517</v>
      </c>
      <c r="T3083" t="s">
        <v>517</v>
      </c>
      <c r="U3083" t="s">
        <v>517</v>
      </c>
      <c r="V3083" t="s">
        <v>517</v>
      </c>
      <c r="W3083" t="s">
        <v>476</v>
      </c>
      <c r="X3083" t="s">
        <v>846</v>
      </c>
      <c r="Y3083" t="s">
        <v>17105</v>
      </c>
      <c r="Z3083" s="1">
        <v>16651</v>
      </c>
      <c r="AA3083" t="s">
        <v>529</v>
      </c>
      <c r="AB3083">
        <v>71</v>
      </c>
      <c r="AC3083" t="s">
        <v>358</v>
      </c>
      <c r="AD3083" t="s">
        <v>483</v>
      </c>
      <c r="AF3083" t="s">
        <v>8260</v>
      </c>
      <c r="AG3083" t="s">
        <v>517</v>
      </c>
      <c r="AH3083" t="s">
        <v>517</v>
      </c>
      <c r="AI3083" t="s">
        <v>517</v>
      </c>
      <c r="AJ3083" t="s">
        <v>517</v>
      </c>
    </row>
    <row r="3084" spans="1:36" x14ac:dyDescent="0.25">
      <c r="A3084" s="13" t="s">
        <v>17106</v>
      </c>
      <c r="B3084" s="1">
        <v>42857</v>
      </c>
      <c r="C3084" s="2">
        <v>0.86898148148148147</v>
      </c>
      <c r="D3084" t="s">
        <v>17107</v>
      </c>
      <c r="E3084" t="s">
        <v>5769</v>
      </c>
      <c r="F3084" t="s">
        <v>17108</v>
      </c>
      <c r="G3084" t="s">
        <v>17109</v>
      </c>
      <c r="H3084" t="s">
        <v>17110</v>
      </c>
      <c r="I3084" t="s">
        <v>24</v>
      </c>
      <c r="K3084">
        <v>5</v>
      </c>
      <c r="L3084">
        <v>2</v>
      </c>
      <c r="M3084">
        <v>20</v>
      </c>
      <c r="N3084">
        <v>3</v>
      </c>
      <c r="O3084" t="s">
        <v>517</v>
      </c>
      <c r="P3084" t="s">
        <v>517</v>
      </c>
      <c r="Q3084" t="s">
        <v>517</v>
      </c>
      <c r="R3084" t="s">
        <v>517</v>
      </c>
      <c r="S3084" t="s">
        <v>517</v>
      </c>
      <c r="T3084" t="s">
        <v>517</v>
      </c>
      <c r="U3084" t="s">
        <v>517</v>
      </c>
      <c r="V3084" t="s">
        <v>517</v>
      </c>
      <c r="W3084" t="s">
        <v>517</v>
      </c>
      <c r="X3084" t="s">
        <v>517</v>
      </c>
      <c r="Y3084" t="s">
        <v>517</v>
      </c>
      <c r="Z3084" t="s">
        <v>517</v>
      </c>
      <c r="AA3084" t="s">
        <v>17111</v>
      </c>
      <c r="AB3084" t="s">
        <v>517</v>
      </c>
      <c r="AC3084" t="s">
        <v>357</v>
      </c>
      <c r="AD3084" t="s">
        <v>517</v>
      </c>
      <c r="AF3084" t="s">
        <v>517</v>
      </c>
      <c r="AG3084" t="s">
        <v>517</v>
      </c>
      <c r="AH3084" t="s">
        <v>517</v>
      </c>
      <c r="AI3084" t="s">
        <v>517</v>
      </c>
      <c r="AJ3084" t="s">
        <v>517</v>
      </c>
    </row>
    <row r="3085" spans="1:36" x14ac:dyDescent="0.25">
      <c r="A3085" s="13" t="s">
        <v>17113</v>
      </c>
      <c r="B3085" s="1">
        <v>42857</v>
      </c>
      <c r="C3085" s="2">
        <v>0.84357638888888886</v>
      </c>
      <c r="D3085" t="s">
        <v>12605</v>
      </c>
      <c r="E3085" t="s">
        <v>22</v>
      </c>
      <c r="F3085" t="s">
        <v>12606</v>
      </c>
      <c r="G3085" s="14" t="s">
        <v>12607</v>
      </c>
      <c r="H3085" s="14" t="s">
        <v>12608</v>
      </c>
      <c r="I3085" t="s">
        <v>23</v>
      </c>
      <c r="K3085">
        <v>5</v>
      </c>
      <c r="L3085">
        <v>2</v>
      </c>
      <c r="M3085">
        <v>20</v>
      </c>
      <c r="N3085">
        <v>3</v>
      </c>
      <c r="O3085" t="s">
        <v>17112</v>
      </c>
      <c r="P3085" t="s">
        <v>517</v>
      </c>
      <c r="Q3085" t="s">
        <v>517</v>
      </c>
      <c r="R3085" t="s">
        <v>517</v>
      </c>
      <c r="S3085" t="s">
        <v>517</v>
      </c>
      <c r="T3085" t="s">
        <v>517</v>
      </c>
      <c r="U3085" t="s">
        <v>517</v>
      </c>
      <c r="V3085" t="s">
        <v>517</v>
      </c>
      <c r="W3085" t="s">
        <v>537</v>
      </c>
      <c r="X3085" t="s">
        <v>590</v>
      </c>
      <c r="Y3085" t="s">
        <v>12609</v>
      </c>
      <c r="Z3085" s="1">
        <v>29861</v>
      </c>
      <c r="AA3085" t="s">
        <v>9035</v>
      </c>
      <c r="AB3085">
        <v>35</v>
      </c>
      <c r="AC3085" t="s">
        <v>358</v>
      </c>
      <c r="AD3085" t="s">
        <v>509</v>
      </c>
      <c r="AF3085" t="s">
        <v>8253</v>
      </c>
      <c r="AG3085" t="s">
        <v>517</v>
      </c>
      <c r="AH3085" t="s">
        <v>517</v>
      </c>
      <c r="AI3085" t="s">
        <v>517</v>
      </c>
      <c r="AJ3085" t="s">
        <v>517</v>
      </c>
    </row>
    <row r="3086" spans="1:36" x14ac:dyDescent="0.25">
      <c r="A3086" s="13" t="s">
        <v>17114</v>
      </c>
      <c r="B3086" s="1">
        <v>42857</v>
      </c>
      <c r="C3086" s="2">
        <v>0.83332175925925922</v>
      </c>
      <c r="D3086" t="s">
        <v>17115</v>
      </c>
      <c r="E3086" t="s">
        <v>22</v>
      </c>
      <c r="F3086" t="s">
        <v>17116</v>
      </c>
      <c r="G3086" s="14" t="s">
        <v>17117</v>
      </c>
      <c r="H3086" s="14" t="s">
        <v>17118</v>
      </c>
      <c r="I3086" t="s">
        <v>24</v>
      </c>
      <c r="K3086">
        <v>5</v>
      </c>
      <c r="L3086">
        <v>2</v>
      </c>
      <c r="M3086">
        <v>19</v>
      </c>
      <c r="N3086">
        <v>3</v>
      </c>
      <c r="O3086" t="s">
        <v>517</v>
      </c>
      <c r="P3086" t="s">
        <v>517</v>
      </c>
      <c r="Q3086" t="s">
        <v>517</v>
      </c>
      <c r="R3086" t="s">
        <v>517</v>
      </c>
      <c r="S3086" t="s">
        <v>517</v>
      </c>
      <c r="T3086" t="s">
        <v>517</v>
      </c>
      <c r="U3086" t="s">
        <v>517</v>
      </c>
      <c r="V3086" t="s">
        <v>517</v>
      </c>
      <c r="W3086" t="s">
        <v>517</v>
      </c>
      <c r="X3086" t="s">
        <v>517</v>
      </c>
      <c r="Y3086" t="s">
        <v>17119</v>
      </c>
      <c r="Z3086" s="1">
        <v>30897</v>
      </c>
      <c r="AA3086" t="s">
        <v>17115</v>
      </c>
      <c r="AB3086">
        <v>32</v>
      </c>
      <c r="AC3086" t="s">
        <v>357</v>
      </c>
      <c r="AD3086" t="s">
        <v>502</v>
      </c>
      <c r="AF3086" t="s">
        <v>8313</v>
      </c>
      <c r="AG3086" t="s">
        <v>517</v>
      </c>
      <c r="AH3086" t="s">
        <v>517</v>
      </c>
      <c r="AI3086" t="s">
        <v>517</v>
      </c>
      <c r="AJ3086" t="s">
        <v>517</v>
      </c>
    </row>
    <row r="3087" spans="1:36" x14ac:dyDescent="0.25">
      <c r="A3087" s="13" t="s">
        <v>17120</v>
      </c>
      <c r="B3087" s="1">
        <v>42857</v>
      </c>
      <c r="C3087" s="2">
        <v>0.78133101851851849</v>
      </c>
      <c r="D3087" t="s">
        <v>17121</v>
      </c>
      <c r="E3087" t="s">
        <v>22</v>
      </c>
      <c r="F3087" t="s">
        <v>15780</v>
      </c>
      <c r="G3087" s="14" t="s">
        <v>15781</v>
      </c>
      <c r="H3087" s="14" t="s">
        <v>17122</v>
      </c>
      <c r="I3087" t="s">
        <v>23</v>
      </c>
      <c r="K3087">
        <v>5</v>
      </c>
      <c r="L3087">
        <v>2</v>
      </c>
      <c r="M3087">
        <v>18</v>
      </c>
      <c r="N3087">
        <v>3</v>
      </c>
      <c r="O3087" t="s">
        <v>3389</v>
      </c>
      <c r="P3087" t="s">
        <v>517</v>
      </c>
      <c r="Q3087" t="s">
        <v>517</v>
      </c>
      <c r="R3087" t="s">
        <v>517</v>
      </c>
      <c r="S3087" t="s">
        <v>517</v>
      </c>
      <c r="T3087" t="s">
        <v>517</v>
      </c>
      <c r="U3087" t="s">
        <v>517</v>
      </c>
      <c r="V3087" t="s">
        <v>517</v>
      </c>
      <c r="W3087" t="s">
        <v>589</v>
      </c>
      <c r="X3087" t="s">
        <v>590</v>
      </c>
      <c r="Y3087" t="s">
        <v>15783</v>
      </c>
      <c r="Z3087" s="1">
        <v>32577</v>
      </c>
      <c r="AA3087" t="s">
        <v>17123</v>
      </c>
      <c r="AB3087">
        <v>28</v>
      </c>
      <c r="AC3087" t="s">
        <v>358</v>
      </c>
      <c r="AD3087" t="s">
        <v>499</v>
      </c>
      <c r="AF3087" t="s">
        <v>517</v>
      </c>
      <c r="AG3087" t="s">
        <v>517</v>
      </c>
      <c r="AH3087" t="s">
        <v>517</v>
      </c>
      <c r="AI3087" t="s">
        <v>517</v>
      </c>
      <c r="AJ3087" t="s">
        <v>517</v>
      </c>
    </row>
    <row r="3088" spans="1:36" x14ac:dyDescent="0.25">
      <c r="A3088" s="13" t="s">
        <v>17125</v>
      </c>
      <c r="B3088" s="1">
        <v>42857</v>
      </c>
      <c r="C3088" s="2">
        <v>0.72140046296296301</v>
      </c>
      <c r="D3088" t="s">
        <v>467</v>
      </c>
      <c r="E3088" t="s">
        <v>22</v>
      </c>
      <c r="F3088" t="s">
        <v>468</v>
      </c>
      <c r="G3088" s="14" t="s">
        <v>2394</v>
      </c>
      <c r="H3088" s="14" t="s">
        <v>2395</v>
      </c>
      <c r="I3088" t="s">
        <v>21</v>
      </c>
      <c r="K3088">
        <v>5</v>
      </c>
      <c r="L3088">
        <v>2</v>
      </c>
      <c r="M3088">
        <v>17</v>
      </c>
      <c r="N3088">
        <v>3</v>
      </c>
      <c r="O3088" t="s">
        <v>17124</v>
      </c>
      <c r="P3088" t="s">
        <v>517</v>
      </c>
      <c r="Q3088" t="s">
        <v>517</v>
      </c>
      <c r="R3088" t="s">
        <v>517</v>
      </c>
      <c r="S3088" t="s">
        <v>517</v>
      </c>
      <c r="T3088" t="s">
        <v>517</v>
      </c>
      <c r="U3088" t="s">
        <v>517</v>
      </c>
      <c r="V3088" t="s">
        <v>517</v>
      </c>
      <c r="W3088" t="s">
        <v>1247</v>
      </c>
      <c r="X3088" t="s">
        <v>845</v>
      </c>
      <c r="Y3088" t="s">
        <v>2396</v>
      </c>
      <c r="Z3088" s="1">
        <v>21265</v>
      </c>
      <c r="AA3088" t="s">
        <v>2397</v>
      </c>
      <c r="AB3088">
        <v>59</v>
      </c>
      <c r="AC3088" t="s">
        <v>358</v>
      </c>
      <c r="AD3088" t="s">
        <v>491</v>
      </c>
      <c r="AF3088" t="s">
        <v>8253</v>
      </c>
      <c r="AG3088" t="s">
        <v>517</v>
      </c>
      <c r="AH3088" t="s">
        <v>517</v>
      </c>
      <c r="AI3088" t="s">
        <v>517</v>
      </c>
      <c r="AJ3088" t="s">
        <v>517</v>
      </c>
    </row>
    <row r="3089" spans="1:36" x14ac:dyDescent="0.25">
      <c r="A3089" s="13" t="s">
        <v>17126</v>
      </c>
      <c r="B3089" s="1">
        <v>42857</v>
      </c>
      <c r="C3089" s="2">
        <v>0.6942476851851852</v>
      </c>
      <c r="D3089" t="s">
        <v>17127</v>
      </c>
      <c r="E3089" t="s">
        <v>22</v>
      </c>
      <c r="F3089" t="s">
        <v>17128</v>
      </c>
      <c r="G3089" s="14" t="s">
        <v>17129</v>
      </c>
      <c r="H3089" s="14" t="s">
        <v>17130</v>
      </c>
      <c r="I3089" t="s">
        <v>21</v>
      </c>
      <c r="K3089">
        <v>5</v>
      </c>
      <c r="L3089">
        <v>2</v>
      </c>
      <c r="M3089">
        <v>16</v>
      </c>
      <c r="N3089">
        <v>3</v>
      </c>
      <c r="O3089" t="s">
        <v>517</v>
      </c>
      <c r="P3089" t="s">
        <v>517</v>
      </c>
      <c r="Q3089" t="s">
        <v>517</v>
      </c>
      <c r="R3089" t="s">
        <v>517</v>
      </c>
      <c r="S3089" t="s">
        <v>517</v>
      </c>
      <c r="T3089" t="s">
        <v>517</v>
      </c>
      <c r="U3089" t="s">
        <v>517</v>
      </c>
      <c r="V3089" t="s">
        <v>517</v>
      </c>
      <c r="W3089" t="s">
        <v>517</v>
      </c>
      <c r="X3089" t="s">
        <v>517</v>
      </c>
      <c r="Y3089" t="s">
        <v>17131</v>
      </c>
      <c r="Z3089" s="1">
        <v>23552</v>
      </c>
      <c r="AA3089" t="s">
        <v>1519</v>
      </c>
      <c r="AB3089">
        <v>52</v>
      </c>
      <c r="AC3089" t="s">
        <v>358</v>
      </c>
      <c r="AD3089" t="s">
        <v>490</v>
      </c>
      <c r="AF3089" t="s">
        <v>8305</v>
      </c>
      <c r="AG3089" t="s">
        <v>8253</v>
      </c>
      <c r="AH3089" t="s">
        <v>8313</v>
      </c>
      <c r="AI3089" t="s">
        <v>517</v>
      </c>
      <c r="AJ3089" t="s">
        <v>517</v>
      </c>
    </row>
    <row r="3090" spans="1:36" x14ac:dyDescent="0.25">
      <c r="A3090" s="13" t="s">
        <v>17134</v>
      </c>
      <c r="B3090" s="1">
        <v>42857</v>
      </c>
      <c r="C3090" s="2">
        <v>0.67685185185185182</v>
      </c>
      <c r="D3090" t="s">
        <v>17135</v>
      </c>
      <c r="E3090" t="s">
        <v>22</v>
      </c>
      <c r="F3090" t="s">
        <v>17136</v>
      </c>
      <c r="G3090" s="14" t="s">
        <v>17137</v>
      </c>
      <c r="H3090" s="14" t="s">
        <v>17138</v>
      </c>
      <c r="I3090" t="s">
        <v>23</v>
      </c>
      <c r="K3090">
        <v>5</v>
      </c>
      <c r="L3090">
        <v>2</v>
      </c>
      <c r="M3090">
        <v>16</v>
      </c>
      <c r="N3090">
        <v>3</v>
      </c>
      <c r="O3090" t="s">
        <v>17133</v>
      </c>
      <c r="P3090" t="s">
        <v>17132</v>
      </c>
      <c r="Q3090" t="s">
        <v>517</v>
      </c>
      <c r="R3090" t="s">
        <v>517</v>
      </c>
      <c r="S3090" t="s">
        <v>517</v>
      </c>
      <c r="T3090" t="s">
        <v>517</v>
      </c>
      <c r="U3090" t="s">
        <v>517</v>
      </c>
      <c r="V3090" t="s">
        <v>517</v>
      </c>
      <c r="W3090" t="s">
        <v>537</v>
      </c>
      <c r="X3090" t="s">
        <v>590</v>
      </c>
      <c r="Y3090" t="s">
        <v>13776</v>
      </c>
      <c r="Z3090" s="1">
        <v>22393</v>
      </c>
      <c r="AA3090" t="s">
        <v>519</v>
      </c>
      <c r="AB3090">
        <v>56</v>
      </c>
      <c r="AC3090" t="s">
        <v>358</v>
      </c>
      <c r="AD3090" t="s">
        <v>491</v>
      </c>
      <c r="AF3090" t="s">
        <v>517</v>
      </c>
      <c r="AG3090" t="s">
        <v>517</v>
      </c>
      <c r="AH3090" t="s">
        <v>517</v>
      </c>
      <c r="AI3090" t="s">
        <v>517</v>
      </c>
      <c r="AJ3090" t="s">
        <v>517</v>
      </c>
    </row>
    <row r="3091" spans="1:36" x14ac:dyDescent="0.25">
      <c r="A3091" s="13" t="s">
        <v>17139</v>
      </c>
      <c r="B3091" s="1">
        <v>42857</v>
      </c>
      <c r="C3091" s="2">
        <v>0.67417824074074073</v>
      </c>
      <c r="D3091" t="s">
        <v>17140</v>
      </c>
      <c r="E3091" t="s">
        <v>22</v>
      </c>
      <c r="F3091" t="s">
        <v>17141</v>
      </c>
      <c r="G3091" s="14" t="s">
        <v>17142</v>
      </c>
      <c r="H3091" s="14" t="s">
        <v>17143</v>
      </c>
      <c r="I3091" t="s">
        <v>21</v>
      </c>
      <c r="K3091">
        <v>5</v>
      </c>
      <c r="L3091">
        <v>2</v>
      </c>
      <c r="M3091">
        <v>16</v>
      </c>
      <c r="N3091">
        <v>3</v>
      </c>
      <c r="O3091" t="s">
        <v>517</v>
      </c>
      <c r="P3091" t="s">
        <v>517</v>
      </c>
      <c r="Q3091" t="s">
        <v>517</v>
      </c>
      <c r="R3091" t="s">
        <v>517</v>
      </c>
      <c r="S3091" t="s">
        <v>517</v>
      </c>
      <c r="T3091" t="s">
        <v>517</v>
      </c>
      <c r="U3091" t="s">
        <v>517</v>
      </c>
      <c r="V3091" t="s">
        <v>517</v>
      </c>
      <c r="W3091" t="s">
        <v>517</v>
      </c>
      <c r="X3091" t="s">
        <v>517</v>
      </c>
      <c r="Y3091" t="s">
        <v>17144</v>
      </c>
      <c r="Z3091" s="1">
        <v>32230</v>
      </c>
      <c r="AA3091" t="s">
        <v>7183</v>
      </c>
      <c r="AB3091">
        <v>29</v>
      </c>
      <c r="AC3091" t="s">
        <v>358</v>
      </c>
      <c r="AD3091" t="s">
        <v>509</v>
      </c>
      <c r="AF3091" t="s">
        <v>8313</v>
      </c>
      <c r="AG3091" t="s">
        <v>8307</v>
      </c>
      <c r="AH3091" t="s">
        <v>8308</v>
      </c>
      <c r="AI3091" t="s">
        <v>8295</v>
      </c>
      <c r="AJ3091" t="s">
        <v>517</v>
      </c>
    </row>
    <row r="3092" spans="1:36" x14ac:dyDescent="0.25">
      <c r="A3092" s="13" t="s">
        <v>17145</v>
      </c>
      <c r="B3092" s="1">
        <v>42857</v>
      </c>
      <c r="C3092" s="2">
        <v>0.65075231481481477</v>
      </c>
      <c r="D3092" t="s">
        <v>5941</v>
      </c>
      <c r="E3092" t="s">
        <v>22</v>
      </c>
      <c r="F3092" t="s">
        <v>6374</v>
      </c>
      <c r="G3092" s="14" t="s">
        <v>6375</v>
      </c>
      <c r="H3092" s="14" t="s">
        <v>6376</v>
      </c>
      <c r="I3092" t="s">
        <v>24</v>
      </c>
      <c r="K3092">
        <v>5</v>
      </c>
      <c r="L3092">
        <v>2</v>
      </c>
      <c r="M3092">
        <v>15</v>
      </c>
      <c r="N3092">
        <v>3</v>
      </c>
      <c r="O3092" t="s">
        <v>517</v>
      </c>
      <c r="P3092" t="s">
        <v>517</v>
      </c>
      <c r="Q3092" t="s">
        <v>517</v>
      </c>
      <c r="R3092" t="s">
        <v>517</v>
      </c>
      <c r="S3092" t="s">
        <v>517</v>
      </c>
      <c r="T3092" t="s">
        <v>517</v>
      </c>
      <c r="U3092" t="s">
        <v>517</v>
      </c>
      <c r="V3092" t="s">
        <v>517</v>
      </c>
      <c r="W3092" t="s">
        <v>517</v>
      </c>
      <c r="X3092" t="s">
        <v>517</v>
      </c>
      <c r="Y3092" t="s">
        <v>517</v>
      </c>
      <c r="Z3092" s="1" t="s">
        <v>517</v>
      </c>
      <c r="AA3092" t="s">
        <v>5943</v>
      </c>
      <c r="AB3092" t="s">
        <v>517</v>
      </c>
      <c r="AC3092" t="s">
        <v>358</v>
      </c>
      <c r="AD3092" t="s">
        <v>517</v>
      </c>
      <c r="AF3092" t="s">
        <v>8304</v>
      </c>
      <c r="AG3092" t="s">
        <v>8313</v>
      </c>
      <c r="AH3092" t="s">
        <v>517</v>
      </c>
      <c r="AI3092" t="s">
        <v>517</v>
      </c>
      <c r="AJ3092" t="s">
        <v>517</v>
      </c>
    </row>
    <row r="3093" spans="1:36" x14ac:dyDescent="0.25">
      <c r="A3093" s="13" t="s">
        <v>17146</v>
      </c>
      <c r="B3093" s="1">
        <v>42857</v>
      </c>
      <c r="C3093" s="2">
        <v>0.64653935185185185</v>
      </c>
      <c r="D3093" t="s">
        <v>17147</v>
      </c>
      <c r="E3093" t="s">
        <v>22</v>
      </c>
      <c r="F3093" t="s">
        <v>17148</v>
      </c>
      <c r="G3093" s="14" t="s">
        <v>17149</v>
      </c>
      <c r="H3093" s="14" t="s">
        <v>17150</v>
      </c>
      <c r="I3093" t="s">
        <v>24</v>
      </c>
      <c r="K3093">
        <v>5</v>
      </c>
      <c r="L3093">
        <v>2</v>
      </c>
      <c r="M3093">
        <v>15</v>
      </c>
      <c r="N3093">
        <v>3</v>
      </c>
      <c r="O3093" t="s">
        <v>517</v>
      </c>
      <c r="P3093" t="s">
        <v>517</v>
      </c>
      <c r="Q3093" t="s">
        <v>517</v>
      </c>
      <c r="R3093" t="s">
        <v>517</v>
      </c>
      <c r="S3093" t="s">
        <v>517</v>
      </c>
      <c r="T3093" t="s">
        <v>517</v>
      </c>
      <c r="U3093" t="s">
        <v>517</v>
      </c>
      <c r="V3093" t="s">
        <v>517</v>
      </c>
      <c r="W3093" t="s">
        <v>517</v>
      </c>
      <c r="X3093" t="s">
        <v>517</v>
      </c>
      <c r="Y3093" t="s">
        <v>17151</v>
      </c>
      <c r="Z3093" s="1">
        <v>31209</v>
      </c>
      <c r="AA3093" t="s">
        <v>519</v>
      </c>
      <c r="AB3093">
        <v>31</v>
      </c>
      <c r="AC3093" t="s">
        <v>358</v>
      </c>
      <c r="AD3093" t="s">
        <v>492</v>
      </c>
      <c r="AF3093" t="s">
        <v>8282</v>
      </c>
      <c r="AG3093" t="s">
        <v>8308</v>
      </c>
      <c r="AH3093" t="s">
        <v>8295</v>
      </c>
      <c r="AI3093" t="s">
        <v>8313</v>
      </c>
      <c r="AJ3093" t="s">
        <v>517</v>
      </c>
    </row>
    <row r="3094" spans="1:36" x14ac:dyDescent="0.25">
      <c r="A3094" s="13" t="s">
        <v>17152</v>
      </c>
      <c r="B3094" s="1">
        <v>42857</v>
      </c>
      <c r="C3094" s="2">
        <v>0.63390046296296299</v>
      </c>
      <c r="D3094" t="s">
        <v>17147</v>
      </c>
      <c r="E3094" t="s">
        <v>22</v>
      </c>
      <c r="F3094" t="s">
        <v>17148</v>
      </c>
      <c r="G3094" s="14" t="s">
        <v>17149</v>
      </c>
      <c r="H3094" s="14" t="s">
        <v>17150</v>
      </c>
      <c r="I3094" t="s">
        <v>21</v>
      </c>
      <c r="K3094">
        <v>5</v>
      </c>
      <c r="L3094">
        <v>2</v>
      </c>
      <c r="M3094">
        <v>15</v>
      </c>
      <c r="N3094">
        <v>3</v>
      </c>
      <c r="O3094" t="s">
        <v>517</v>
      </c>
      <c r="P3094" t="s">
        <v>517</v>
      </c>
      <c r="Q3094" t="s">
        <v>517</v>
      </c>
      <c r="R3094" t="s">
        <v>517</v>
      </c>
      <c r="S3094" t="s">
        <v>517</v>
      </c>
      <c r="T3094" t="s">
        <v>517</v>
      </c>
      <c r="U3094" t="s">
        <v>517</v>
      </c>
      <c r="V3094" t="s">
        <v>517</v>
      </c>
      <c r="W3094" t="s">
        <v>517</v>
      </c>
      <c r="X3094" t="s">
        <v>517</v>
      </c>
      <c r="Y3094" t="s">
        <v>17151</v>
      </c>
      <c r="Z3094" s="1">
        <v>31209</v>
      </c>
      <c r="AA3094" t="s">
        <v>519</v>
      </c>
      <c r="AB3094">
        <v>31</v>
      </c>
      <c r="AC3094" t="s">
        <v>358</v>
      </c>
      <c r="AD3094" t="s">
        <v>492</v>
      </c>
      <c r="AF3094" t="s">
        <v>8263</v>
      </c>
      <c r="AG3094" t="s">
        <v>8307</v>
      </c>
      <c r="AH3094" t="s">
        <v>8313</v>
      </c>
      <c r="AI3094" t="s">
        <v>517</v>
      </c>
      <c r="AJ3094" t="s">
        <v>517</v>
      </c>
    </row>
    <row r="3095" spans="1:36" x14ac:dyDescent="0.25">
      <c r="A3095" s="13" t="s">
        <v>17153</v>
      </c>
      <c r="B3095" s="1">
        <v>42857</v>
      </c>
      <c r="C3095" s="2">
        <v>0.62304398148148155</v>
      </c>
      <c r="D3095" t="s">
        <v>17154</v>
      </c>
      <c r="E3095" t="s">
        <v>22</v>
      </c>
      <c r="F3095" t="s">
        <v>17155</v>
      </c>
      <c r="G3095" s="14" t="s">
        <v>17156</v>
      </c>
      <c r="H3095" s="14" t="s">
        <v>17157</v>
      </c>
      <c r="I3095" t="s">
        <v>21</v>
      </c>
      <c r="K3095">
        <v>5</v>
      </c>
      <c r="L3095">
        <v>2</v>
      </c>
      <c r="M3095">
        <v>14</v>
      </c>
      <c r="N3095">
        <v>3</v>
      </c>
      <c r="O3095" t="s">
        <v>517</v>
      </c>
      <c r="P3095" t="s">
        <v>517</v>
      </c>
      <c r="Q3095" t="s">
        <v>517</v>
      </c>
      <c r="R3095" t="s">
        <v>517</v>
      </c>
      <c r="S3095" t="s">
        <v>517</v>
      </c>
      <c r="T3095" t="s">
        <v>517</v>
      </c>
      <c r="U3095" t="s">
        <v>517</v>
      </c>
      <c r="V3095" t="s">
        <v>517</v>
      </c>
      <c r="W3095" t="s">
        <v>517</v>
      </c>
      <c r="X3095" t="s">
        <v>517</v>
      </c>
      <c r="Y3095" t="s">
        <v>17158</v>
      </c>
      <c r="Z3095" s="1">
        <v>33568</v>
      </c>
      <c r="AA3095" t="s">
        <v>17159</v>
      </c>
      <c r="AB3095">
        <v>25</v>
      </c>
      <c r="AC3095" t="s">
        <v>357</v>
      </c>
      <c r="AD3095" t="s">
        <v>490</v>
      </c>
      <c r="AF3095" t="s">
        <v>8259</v>
      </c>
      <c r="AG3095" t="s">
        <v>517</v>
      </c>
      <c r="AH3095" t="s">
        <v>517</v>
      </c>
      <c r="AI3095" t="s">
        <v>517</v>
      </c>
      <c r="AJ3095" t="s">
        <v>517</v>
      </c>
    </row>
    <row r="3096" spans="1:36" x14ac:dyDescent="0.25">
      <c r="A3096" s="13" t="s">
        <v>17161</v>
      </c>
      <c r="B3096" s="1">
        <v>42857</v>
      </c>
      <c r="C3096" s="2">
        <v>0.61212962962962958</v>
      </c>
      <c r="D3096" t="s">
        <v>17162</v>
      </c>
      <c r="E3096" t="s">
        <v>22</v>
      </c>
      <c r="F3096" t="s">
        <v>17163</v>
      </c>
      <c r="G3096" s="14" t="s">
        <v>17164</v>
      </c>
      <c r="H3096" s="14" t="s">
        <v>17165</v>
      </c>
      <c r="I3096" t="s">
        <v>21</v>
      </c>
      <c r="K3096">
        <v>5</v>
      </c>
      <c r="L3096">
        <v>2</v>
      </c>
      <c r="M3096">
        <v>14</v>
      </c>
      <c r="N3096">
        <v>3</v>
      </c>
      <c r="O3096" t="s">
        <v>17160</v>
      </c>
      <c r="P3096" t="s">
        <v>517</v>
      </c>
      <c r="Q3096" t="s">
        <v>517</v>
      </c>
      <c r="R3096" t="s">
        <v>517</v>
      </c>
      <c r="S3096" t="s">
        <v>517</v>
      </c>
      <c r="T3096" t="s">
        <v>517</v>
      </c>
      <c r="U3096" t="s">
        <v>517</v>
      </c>
      <c r="V3096" t="s">
        <v>517</v>
      </c>
      <c r="W3096" t="s">
        <v>589</v>
      </c>
      <c r="X3096" t="s">
        <v>590</v>
      </c>
      <c r="Y3096" t="s">
        <v>4295</v>
      </c>
      <c r="Z3096" s="1">
        <v>26266</v>
      </c>
      <c r="AA3096" t="s">
        <v>3592</v>
      </c>
      <c r="AB3096">
        <v>45</v>
      </c>
      <c r="AC3096" t="s">
        <v>358</v>
      </c>
      <c r="AD3096" t="s">
        <v>487</v>
      </c>
      <c r="AF3096" t="s">
        <v>8313</v>
      </c>
      <c r="AG3096" t="s">
        <v>8306</v>
      </c>
      <c r="AH3096" t="s">
        <v>8260</v>
      </c>
      <c r="AI3096" t="s">
        <v>517</v>
      </c>
      <c r="AJ3096" t="s">
        <v>517</v>
      </c>
    </row>
    <row r="3097" spans="1:36" x14ac:dyDescent="0.25">
      <c r="A3097" s="13" t="s">
        <v>17167</v>
      </c>
      <c r="B3097" s="1">
        <v>42857</v>
      </c>
      <c r="C3097" s="2">
        <v>0.59821759259259266</v>
      </c>
      <c r="D3097" t="s">
        <v>17168</v>
      </c>
      <c r="E3097" t="s">
        <v>22</v>
      </c>
      <c r="F3097" t="s">
        <v>17169</v>
      </c>
      <c r="G3097" s="14" t="s">
        <v>17170</v>
      </c>
      <c r="H3097" s="14" t="s">
        <v>17171</v>
      </c>
      <c r="I3097" t="s">
        <v>23</v>
      </c>
      <c r="K3097">
        <v>5</v>
      </c>
      <c r="L3097">
        <v>2</v>
      </c>
      <c r="M3097">
        <v>14</v>
      </c>
      <c r="N3097">
        <v>3</v>
      </c>
      <c r="O3097" t="s">
        <v>17166</v>
      </c>
      <c r="P3097" t="s">
        <v>517</v>
      </c>
      <c r="Q3097" t="s">
        <v>517</v>
      </c>
      <c r="R3097" t="s">
        <v>517</v>
      </c>
      <c r="S3097" t="s">
        <v>517</v>
      </c>
      <c r="T3097" t="s">
        <v>517</v>
      </c>
      <c r="U3097" t="s">
        <v>517</v>
      </c>
      <c r="V3097" t="s">
        <v>517</v>
      </c>
      <c r="W3097" t="s">
        <v>3180</v>
      </c>
      <c r="X3097" t="s">
        <v>580</v>
      </c>
      <c r="Y3097" t="s">
        <v>17172</v>
      </c>
      <c r="Z3097" s="1">
        <v>30256</v>
      </c>
      <c r="AA3097" t="s">
        <v>3369</v>
      </c>
      <c r="AB3097">
        <v>34</v>
      </c>
      <c r="AC3097" t="s">
        <v>358</v>
      </c>
      <c r="AD3097" t="s">
        <v>483</v>
      </c>
      <c r="AF3097" t="s">
        <v>8260</v>
      </c>
      <c r="AG3097" t="s">
        <v>8295</v>
      </c>
      <c r="AH3097" t="s">
        <v>517</v>
      </c>
      <c r="AI3097" t="s">
        <v>8313</v>
      </c>
      <c r="AJ3097" t="s">
        <v>517</v>
      </c>
    </row>
    <row r="3098" spans="1:36" x14ac:dyDescent="0.25">
      <c r="A3098" s="13" t="s">
        <v>17174</v>
      </c>
      <c r="B3098" s="1">
        <v>42857</v>
      </c>
      <c r="C3098" s="2">
        <v>0.59155092592592595</v>
      </c>
      <c r="D3098" t="s">
        <v>17175</v>
      </c>
      <c r="E3098" t="s">
        <v>22</v>
      </c>
      <c r="F3098" t="s">
        <v>17176</v>
      </c>
      <c r="G3098" s="14" t="s">
        <v>17177</v>
      </c>
      <c r="H3098" s="14" t="s">
        <v>17178</v>
      </c>
      <c r="I3098" t="s">
        <v>23</v>
      </c>
      <c r="K3098">
        <v>5</v>
      </c>
      <c r="L3098">
        <v>2</v>
      </c>
      <c r="M3098">
        <v>14</v>
      </c>
      <c r="N3098">
        <v>3</v>
      </c>
      <c r="O3098" t="s">
        <v>17173</v>
      </c>
      <c r="P3098" t="s">
        <v>517</v>
      </c>
      <c r="Q3098" t="s">
        <v>517</v>
      </c>
      <c r="R3098" t="s">
        <v>517</v>
      </c>
      <c r="S3098" t="s">
        <v>517</v>
      </c>
      <c r="T3098" t="s">
        <v>517</v>
      </c>
      <c r="U3098" t="s">
        <v>517</v>
      </c>
      <c r="V3098" t="s">
        <v>517</v>
      </c>
      <c r="W3098" t="s">
        <v>858</v>
      </c>
      <c r="X3098" t="s">
        <v>850</v>
      </c>
      <c r="Y3098" t="s">
        <v>17179</v>
      </c>
      <c r="Z3098" s="1">
        <v>28811</v>
      </c>
      <c r="AA3098" t="s">
        <v>529</v>
      </c>
      <c r="AB3098">
        <v>38</v>
      </c>
      <c r="AC3098" t="s">
        <v>358</v>
      </c>
      <c r="AD3098" t="s">
        <v>483</v>
      </c>
      <c r="AF3098" t="s">
        <v>8260</v>
      </c>
      <c r="AG3098" t="s">
        <v>517</v>
      </c>
      <c r="AH3098" t="s">
        <v>517</v>
      </c>
      <c r="AI3098" t="s">
        <v>517</v>
      </c>
      <c r="AJ3098" t="s">
        <v>517</v>
      </c>
    </row>
    <row r="3099" spans="1:36" x14ac:dyDescent="0.25">
      <c r="A3099" s="13" t="s">
        <v>17180</v>
      </c>
      <c r="B3099" s="1">
        <v>42857</v>
      </c>
      <c r="C3099" s="2">
        <v>0.58384259259259264</v>
      </c>
      <c r="D3099" t="s">
        <v>17181</v>
      </c>
      <c r="E3099" t="s">
        <v>22</v>
      </c>
      <c r="F3099" t="s">
        <v>17182</v>
      </c>
      <c r="G3099" s="14" t="s">
        <v>17183</v>
      </c>
      <c r="H3099" s="14" t="s">
        <v>17184</v>
      </c>
      <c r="I3099" t="s">
        <v>23</v>
      </c>
      <c r="K3099">
        <v>5</v>
      </c>
      <c r="L3099">
        <v>2</v>
      </c>
      <c r="M3099">
        <v>14</v>
      </c>
      <c r="N3099">
        <v>3</v>
      </c>
      <c r="O3099" t="s">
        <v>517</v>
      </c>
      <c r="P3099" t="s">
        <v>517</v>
      </c>
      <c r="Q3099" t="s">
        <v>517</v>
      </c>
      <c r="R3099" t="s">
        <v>517</v>
      </c>
      <c r="S3099" t="s">
        <v>517</v>
      </c>
      <c r="T3099" t="s">
        <v>517</v>
      </c>
      <c r="U3099" t="s">
        <v>517</v>
      </c>
      <c r="V3099" t="s">
        <v>517</v>
      </c>
      <c r="W3099" t="s">
        <v>517</v>
      </c>
      <c r="X3099" t="s">
        <v>517</v>
      </c>
      <c r="Y3099" t="s">
        <v>17185</v>
      </c>
      <c r="Z3099" s="1">
        <v>30847</v>
      </c>
      <c r="AA3099" t="s">
        <v>546</v>
      </c>
      <c r="AB3099">
        <v>32</v>
      </c>
      <c r="AC3099" t="s">
        <v>358</v>
      </c>
      <c r="AD3099" t="s">
        <v>496</v>
      </c>
      <c r="AF3099" t="s">
        <v>8313</v>
      </c>
      <c r="AG3099" t="s">
        <v>517</v>
      </c>
      <c r="AH3099" t="s">
        <v>517</v>
      </c>
      <c r="AI3099" t="s">
        <v>517</v>
      </c>
      <c r="AJ3099" t="s">
        <v>517</v>
      </c>
    </row>
    <row r="3100" spans="1:36" x14ac:dyDescent="0.25">
      <c r="A3100" s="13" t="s">
        <v>17186</v>
      </c>
      <c r="B3100" s="1">
        <v>42857</v>
      </c>
      <c r="C3100" s="2">
        <v>0.58018518518518525</v>
      </c>
      <c r="D3100" t="s">
        <v>17187</v>
      </c>
      <c r="E3100" t="s">
        <v>22</v>
      </c>
      <c r="F3100" t="s">
        <v>17188</v>
      </c>
      <c r="G3100" s="14" t="s">
        <v>17189</v>
      </c>
      <c r="H3100" s="14" t="s">
        <v>17190</v>
      </c>
      <c r="I3100" t="s">
        <v>21</v>
      </c>
      <c r="K3100">
        <v>5</v>
      </c>
      <c r="L3100">
        <v>2</v>
      </c>
      <c r="M3100">
        <v>13</v>
      </c>
      <c r="N3100">
        <v>3</v>
      </c>
      <c r="O3100" t="s">
        <v>517</v>
      </c>
      <c r="P3100" t="s">
        <v>517</v>
      </c>
      <c r="Q3100" t="s">
        <v>517</v>
      </c>
      <c r="R3100" t="s">
        <v>517</v>
      </c>
      <c r="S3100" t="s">
        <v>517</v>
      </c>
      <c r="T3100" t="s">
        <v>517</v>
      </c>
      <c r="U3100" t="s">
        <v>517</v>
      </c>
      <c r="V3100" t="s">
        <v>517</v>
      </c>
      <c r="W3100" t="s">
        <v>517</v>
      </c>
      <c r="X3100" t="s">
        <v>517</v>
      </c>
      <c r="Y3100" t="s">
        <v>17191</v>
      </c>
      <c r="Z3100" s="1">
        <v>2239</v>
      </c>
      <c r="AA3100" t="s">
        <v>17192</v>
      </c>
      <c r="AB3100">
        <v>111</v>
      </c>
      <c r="AC3100" t="s">
        <v>358</v>
      </c>
      <c r="AD3100" t="s">
        <v>517</v>
      </c>
      <c r="AF3100" t="s">
        <v>8307</v>
      </c>
      <c r="AG3100" t="s">
        <v>517</v>
      </c>
      <c r="AH3100" t="s">
        <v>517</v>
      </c>
      <c r="AI3100" t="s">
        <v>517</v>
      </c>
      <c r="AJ3100" t="s">
        <v>517</v>
      </c>
    </row>
    <row r="3101" spans="1:36" x14ac:dyDescent="0.25">
      <c r="A3101" s="13" t="s">
        <v>17193</v>
      </c>
      <c r="B3101" s="1">
        <v>42857</v>
      </c>
      <c r="C3101" s="2">
        <v>0.55938657407407411</v>
      </c>
      <c r="D3101" t="s">
        <v>17073</v>
      </c>
      <c r="E3101" t="s">
        <v>22</v>
      </c>
      <c r="F3101" t="s">
        <v>17074</v>
      </c>
      <c r="G3101" s="14" t="s">
        <v>17075</v>
      </c>
      <c r="H3101" s="14" t="s">
        <v>17194</v>
      </c>
      <c r="I3101" t="s">
        <v>23</v>
      </c>
      <c r="K3101">
        <v>5</v>
      </c>
      <c r="L3101">
        <v>2</v>
      </c>
      <c r="M3101">
        <v>13</v>
      </c>
      <c r="N3101">
        <v>3</v>
      </c>
      <c r="O3101" t="s">
        <v>16678</v>
      </c>
      <c r="P3101" t="s">
        <v>517</v>
      </c>
      <c r="Q3101" t="s">
        <v>517</v>
      </c>
      <c r="R3101" t="s">
        <v>517</v>
      </c>
      <c r="S3101" t="s">
        <v>517</v>
      </c>
      <c r="T3101" t="s">
        <v>517</v>
      </c>
      <c r="U3101" t="s">
        <v>517</v>
      </c>
      <c r="V3101" t="s">
        <v>517</v>
      </c>
      <c r="W3101" t="s">
        <v>589</v>
      </c>
      <c r="X3101" t="s">
        <v>849</v>
      </c>
      <c r="Y3101" t="s">
        <v>17078</v>
      </c>
      <c r="Z3101" s="1">
        <v>25026</v>
      </c>
      <c r="AA3101" t="s">
        <v>17079</v>
      </c>
      <c r="AB3101">
        <v>48</v>
      </c>
      <c r="AC3101" t="s">
        <v>358</v>
      </c>
      <c r="AD3101" t="s">
        <v>492</v>
      </c>
      <c r="AF3101" t="s">
        <v>517</v>
      </c>
      <c r="AG3101" t="s">
        <v>517</v>
      </c>
      <c r="AH3101" t="s">
        <v>517</v>
      </c>
      <c r="AI3101" t="s">
        <v>517</v>
      </c>
      <c r="AJ3101" t="s">
        <v>517</v>
      </c>
    </row>
    <row r="3102" spans="1:36" x14ac:dyDescent="0.25">
      <c r="A3102" s="13" t="s">
        <v>17195</v>
      </c>
      <c r="B3102" s="1">
        <v>42857</v>
      </c>
      <c r="C3102" s="2">
        <v>0.55274305555555558</v>
      </c>
      <c r="D3102" t="s">
        <v>17196</v>
      </c>
      <c r="E3102" t="s">
        <v>22</v>
      </c>
      <c r="F3102" t="s">
        <v>17197</v>
      </c>
      <c r="G3102" s="14" t="s">
        <v>17198</v>
      </c>
      <c r="H3102" s="14" t="s">
        <v>16222</v>
      </c>
      <c r="I3102" t="s">
        <v>24</v>
      </c>
      <c r="K3102">
        <v>5</v>
      </c>
      <c r="L3102">
        <v>2</v>
      </c>
      <c r="M3102">
        <v>13</v>
      </c>
      <c r="N3102">
        <v>3</v>
      </c>
      <c r="O3102" t="s">
        <v>517</v>
      </c>
      <c r="P3102" t="s">
        <v>517</v>
      </c>
      <c r="Q3102" t="s">
        <v>517</v>
      </c>
      <c r="R3102" t="s">
        <v>517</v>
      </c>
      <c r="S3102" t="s">
        <v>517</v>
      </c>
      <c r="T3102" t="s">
        <v>517</v>
      </c>
      <c r="U3102" t="s">
        <v>517</v>
      </c>
      <c r="V3102" t="s">
        <v>517</v>
      </c>
      <c r="W3102" t="s">
        <v>517</v>
      </c>
      <c r="X3102" t="s">
        <v>517</v>
      </c>
      <c r="Y3102" t="s">
        <v>11728</v>
      </c>
      <c r="Z3102" s="1">
        <v>25799</v>
      </c>
      <c r="AA3102" t="s">
        <v>17199</v>
      </c>
      <c r="AB3102">
        <v>46</v>
      </c>
      <c r="AC3102" t="s">
        <v>358</v>
      </c>
      <c r="AD3102" t="s">
        <v>482</v>
      </c>
      <c r="AF3102" t="s">
        <v>8304</v>
      </c>
      <c r="AG3102" t="s">
        <v>517</v>
      </c>
      <c r="AH3102" t="s">
        <v>517</v>
      </c>
      <c r="AI3102" t="s">
        <v>517</v>
      </c>
      <c r="AJ3102" t="s">
        <v>517</v>
      </c>
    </row>
    <row r="3103" spans="1:36" x14ac:dyDescent="0.25">
      <c r="A3103" s="13" t="s">
        <v>17200</v>
      </c>
      <c r="B3103" s="1">
        <v>42857</v>
      </c>
      <c r="C3103" s="2">
        <v>0.54614583333333333</v>
      </c>
      <c r="D3103" t="s">
        <v>17201</v>
      </c>
      <c r="E3103" t="s">
        <v>22</v>
      </c>
      <c r="F3103" t="s">
        <v>17202</v>
      </c>
      <c r="G3103" s="14" t="s">
        <v>17203</v>
      </c>
      <c r="H3103" s="14" t="s">
        <v>17204</v>
      </c>
      <c r="I3103" t="s">
        <v>23</v>
      </c>
      <c r="K3103">
        <v>5</v>
      </c>
      <c r="L3103">
        <v>2</v>
      </c>
      <c r="M3103">
        <v>13</v>
      </c>
      <c r="N3103">
        <v>3</v>
      </c>
      <c r="O3103" t="s">
        <v>517</v>
      </c>
      <c r="P3103" t="s">
        <v>517</v>
      </c>
      <c r="Q3103" t="s">
        <v>517</v>
      </c>
      <c r="R3103" t="s">
        <v>517</v>
      </c>
      <c r="S3103" t="s">
        <v>517</v>
      </c>
      <c r="T3103" t="s">
        <v>517</v>
      </c>
      <c r="U3103" t="s">
        <v>517</v>
      </c>
      <c r="V3103" t="s">
        <v>517</v>
      </c>
      <c r="W3103" t="s">
        <v>517</v>
      </c>
      <c r="X3103" t="s">
        <v>517</v>
      </c>
      <c r="Y3103" t="s">
        <v>17205</v>
      </c>
      <c r="Z3103" s="1">
        <v>31460</v>
      </c>
      <c r="AA3103" t="s">
        <v>3731</v>
      </c>
      <c r="AB3103">
        <v>31</v>
      </c>
      <c r="AC3103" t="s">
        <v>357</v>
      </c>
      <c r="AD3103" t="s">
        <v>482</v>
      </c>
      <c r="AF3103" t="s">
        <v>517</v>
      </c>
      <c r="AG3103" t="s">
        <v>517</v>
      </c>
      <c r="AH3103" t="s">
        <v>517</v>
      </c>
      <c r="AI3103" t="s">
        <v>517</v>
      </c>
      <c r="AJ3103" t="s">
        <v>517</v>
      </c>
    </row>
    <row r="3104" spans="1:36" x14ac:dyDescent="0.25">
      <c r="A3104" s="13" t="s">
        <v>17206</v>
      </c>
      <c r="B3104" s="1">
        <v>42858</v>
      </c>
      <c r="C3104" s="2">
        <v>0.9419791666666667</v>
      </c>
      <c r="D3104" t="s">
        <v>17207</v>
      </c>
      <c r="E3104" t="s">
        <v>22</v>
      </c>
      <c r="F3104" t="s">
        <v>17208</v>
      </c>
      <c r="G3104" s="14" t="s">
        <v>17209</v>
      </c>
      <c r="H3104" s="14" t="s">
        <v>17210</v>
      </c>
      <c r="I3104" t="s">
        <v>24</v>
      </c>
      <c r="K3104">
        <v>5</v>
      </c>
      <c r="L3104">
        <v>3</v>
      </c>
      <c r="M3104">
        <v>22</v>
      </c>
      <c r="N3104">
        <v>4</v>
      </c>
      <c r="O3104" t="s">
        <v>517</v>
      </c>
      <c r="P3104" t="s">
        <v>517</v>
      </c>
      <c r="Q3104" t="s">
        <v>517</v>
      </c>
      <c r="R3104" t="s">
        <v>517</v>
      </c>
      <c r="S3104" t="s">
        <v>517</v>
      </c>
      <c r="T3104" t="s">
        <v>517</v>
      </c>
      <c r="U3104" t="s">
        <v>517</v>
      </c>
      <c r="V3104" t="s">
        <v>517</v>
      </c>
      <c r="W3104" t="s">
        <v>517</v>
      </c>
      <c r="X3104" t="s">
        <v>517</v>
      </c>
      <c r="Y3104" t="s">
        <v>8021</v>
      </c>
      <c r="Z3104" s="1">
        <v>32363</v>
      </c>
      <c r="AA3104" t="s">
        <v>1804</v>
      </c>
      <c r="AB3104">
        <v>28</v>
      </c>
      <c r="AC3104" t="s">
        <v>358</v>
      </c>
      <c r="AD3104" t="s">
        <v>482</v>
      </c>
      <c r="AF3104" t="s">
        <v>8283</v>
      </c>
      <c r="AG3104" t="s">
        <v>517</v>
      </c>
      <c r="AH3104" t="s">
        <v>517</v>
      </c>
      <c r="AI3104" t="s">
        <v>517</v>
      </c>
      <c r="AJ3104" t="s">
        <v>517</v>
      </c>
    </row>
    <row r="3105" spans="1:36" x14ac:dyDescent="0.25">
      <c r="A3105" s="13" t="s">
        <v>17212</v>
      </c>
      <c r="B3105" s="1">
        <v>42858</v>
      </c>
      <c r="C3105" s="2">
        <v>0.89726851851851863</v>
      </c>
      <c r="D3105" t="s">
        <v>17213</v>
      </c>
      <c r="E3105" t="s">
        <v>22</v>
      </c>
      <c r="F3105" t="s">
        <v>17214</v>
      </c>
      <c r="G3105" s="14" t="s">
        <v>17215</v>
      </c>
      <c r="H3105" s="14" t="s">
        <v>17216</v>
      </c>
      <c r="I3105" t="s">
        <v>23</v>
      </c>
      <c r="K3105">
        <v>5</v>
      </c>
      <c r="L3105">
        <v>3</v>
      </c>
      <c r="M3105">
        <v>21</v>
      </c>
      <c r="N3105">
        <v>4</v>
      </c>
      <c r="O3105" t="s">
        <v>17211</v>
      </c>
      <c r="P3105" t="s">
        <v>517</v>
      </c>
      <c r="Q3105" t="s">
        <v>517</v>
      </c>
      <c r="R3105" t="s">
        <v>517</v>
      </c>
      <c r="S3105" t="s">
        <v>517</v>
      </c>
      <c r="T3105" t="s">
        <v>517</v>
      </c>
      <c r="U3105" t="s">
        <v>517</v>
      </c>
      <c r="V3105" t="s">
        <v>517</v>
      </c>
      <c r="W3105" t="s">
        <v>1217</v>
      </c>
      <c r="X3105" t="s">
        <v>590</v>
      </c>
      <c r="Y3105" t="s">
        <v>17217</v>
      </c>
      <c r="Z3105" s="1">
        <v>33831</v>
      </c>
      <c r="AA3105" t="s">
        <v>17218</v>
      </c>
      <c r="AB3105">
        <v>24</v>
      </c>
      <c r="AC3105" t="s">
        <v>357</v>
      </c>
      <c r="AD3105" t="s">
        <v>492</v>
      </c>
      <c r="AF3105" t="s">
        <v>517</v>
      </c>
      <c r="AG3105" t="s">
        <v>517</v>
      </c>
      <c r="AH3105" t="s">
        <v>517</v>
      </c>
      <c r="AI3105" t="s">
        <v>517</v>
      </c>
      <c r="AJ3105" t="s">
        <v>517</v>
      </c>
    </row>
    <row r="3106" spans="1:36" x14ac:dyDescent="0.25">
      <c r="A3106" s="13" t="s">
        <v>17219</v>
      </c>
      <c r="B3106" s="1">
        <v>42858</v>
      </c>
      <c r="C3106" s="2">
        <v>0.82238425925925929</v>
      </c>
      <c r="D3106" t="s">
        <v>17220</v>
      </c>
      <c r="E3106" t="s">
        <v>22</v>
      </c>
      <c r="F3106" t="s">
        <v>17221</v>
      </c>
      <c r="G3106" s="14" t="s">
        <v>17222</v>
      </c>
      <c r="H3106" s="14" t="s">
        <v>17223</v>
      </c>
      <c r="I3106" t="s">
        <v>21</v>
      </c>
      <c r="K3106">
        <v>5</v>
      </c>
      <c r="L3106">
        <v>3</v>
      </c>
      <c r="M3106">
        <v>19</v>
      </c>
      <c r="N3106">
        <v>4</v>
      </c>
      <c r="O3106" t="s">
        <v>517</v>
      </c>
      <c r="P3106" t="s">
        <v>517</v>
      </c>
      <c r="Q3106" t="s">
        <v>517</v>
      </c>
      <c r="R3106" t="s">
        <v>517</v>
      </c>
      <c r="S3106" t="s">
        <v>517</v>
      </c>
      <c r="T3106" t="s">
        <v>517</v>
      </c>
      <c r="U3106" t="s">
        <v>517</v>
      </c>
      <c r="V3106" t="s">
        <v>517</v>
      </c>
      <c r="W3106" t="s">
        <v>517</v>
      </c>
      <c r="X3106" t="s">
        <v>517</v>
      </c>
      <c r="Y3106" t="s">
        <v>17224</v>
      </c>
      <c r="Z3106" s="1">
        <v>30976</v>
      </c>
      <c r="AA3106" t="s">
        <v>1702</v>
      </c>
      <c r="AB3106">
        <v>32</v>
      </c>
      <c r="AC3106" t="s">
        <v>358</v>
      </c>
      <c r="AD3106" t="s">
        <v>493</v>
      </c>
      <c r="AF3106" t="s">
        <v>8259</v>
      </c>
      <c r="AG3106" t="s">
        <v>517</v>
      </c>
      <c r="AH3106" t="s">
        <v>517</v>
      </c>
      <c r="AI3106" t="s">
        <v>517</v>
      </c>
      <c r="AJ3106" t="s">
        <v>517</v>
      </c>
    </row>
    <row r="3107" spans="1:36" x14ac:dyDescent="0.25">
      <c r="A3107" s="13" t="s">
        <v>17226</v>
      </c>
      <c r="B3107" s="1">
        <v>42858</v>
      </c>
      <c r="C3107" s="2">
        <v>0.75776620370370373</v>
      </c>
      <c r="D3107" t="s">
        <v>17227</v>
      </c>
      <c r="E3107" t="s">
        <v>22</v>
      </c>
      <c r="F3107" t="s">
        <v>17228</v>
      </c>
      <c r="G3107" s="14" t="s">
        <v>17229</v>
      </c>
      <c r="H3107" s="14" t="s">
        <v>17230</v>
      </c>
      <c r="I3107" t="s">
        <v>23</v>
      </c>
      <c r="K3107">
        <v>5</v>
      </c>
      <c r="L3107">
        <v>3</v>
      </c>
      <c r="M3107">
        <v>18</v>
      </c>
      <c r="N3107">
        <v>4</v>
      </c>
      <c r="O3107" t="s">
        <v>17225</v>
      </c>
      <c r="P3107" t="s">
        <v>517</v>
      </c>
      <c r="Q3107" t="s">
        <v>517</v>
      </c>
      <c r="R3107" t="s">
        <v>517</v>
      </c>
      <c r="S3107" t="s">
        <v>517</v>
      </c>
      <c r="T3107" t="s">
        <v>517</v>
      </c>
      <c r="U3107" t="s">
        <v>517</v>
      </c>
      <c r="V3107" t="s">
        <v>517</v>
      </c>
      <c r="W3107" t="s">
        <v>854</v>
      </c>
      <c r="X3107" t="s">
        <v>849</v>
      </c>
      <c r="Y3107" t="s">
        <v>517</v>
      </c>
      <c r="Z3107" s="1" t="s">
        <v>517</v>
      </c>
      <c r="AA3107" t="s">
        <v>1888</v>
      </c>
      <c r="AB3107" t="s">
        <v>517</v>
      </c>
      <c r="AC3107" t="s">
        <v>777</v>
      </c>
      <c r="AD3107" t="s">
        <v>517</v>
      </c>
      <c r="AF3107" t="s">
        <v>517</v>
      </c>
      <c r="AG3107" t="s">
        <v>517</v>
      </c>
      <c r="AH3107" t="s">
        <v>517</v>
      </c>
      <c r="AI3107" t="s">
        <v>517</v>
      </c>
      <c r="AJ3107" t="s">
        <v>517</v>
      </c>
    </row>
    <row r="3108" spans="1:36" x14ac:dyDescent="0.25">
      <c r="A3108" s="13" t="s">
        <v>17232</v>
      </c>
      <c r="B3108" s="1">
        <v>42858</v>
      </c>
      <c r="C3108" s="2">
        <v>0.70635416666666673</v>
      </c>
      <c r="D3108" t="s">
        <v>17233</v>
      </c>
      <c r="E3108" t="s">
        <v>22</v>
      </c>
      <c r="F3108" t="s">
        <v>17234</v>
      </c>
      <c r="G3108" s="14" t="s">
        <v>17235</v>
      </c>
      <c r="H3108" s="14" t="s">
        <v>17236</v>
      </c>
      <c r="I3108" t="s">
        <v>23</v>
      </c>
      <c r="K3108">
        <v>5</v>
      </c>
      <c r="L3108">
        <v>3</v>
      </c>
      <c r="M3108">
        <v>16</v>
      </c>
      <c r="N3108">
        <v>4</v>
      </c>
      <c r="O3108" t="s">
        <v>17231</v>
      </c>
      <c r="P3108" t="s">
        <v>517</v>
      </c>
      <c r="Q3108" t="s">
        <v>517</v>
      </c>
      <c r="R3108" t="s">
        <v>517</v>
      </c>
      <c r="S3108" t="s">
        <v>517</v>
      </c>
      <c r="T3108" t="s">
        <v>517</v>
      </c>
      <c r="U3108" t="s">
        <v>517</v>
      </c>
      <c r="V3108" t="s">
        <v>517</v>
      </c>
      <c r="W3108" t="s">
        <v>589</v>
      </c>
      <c r="X3108" t="s">
        <v>590</v>
      </c>
      <c r="Y3108" t="s">
        <v>17237</v>
      </c>
      <c r="Z3108" s="1">
        <v>21222</v>
      </c>
      <c r="AA3108" t="s">
        <v>1273</v>
      </c>
      <c r="AB3108">
        <v>59</v>
      </c>
      <c r="AC3108" t="s">
        <v>358</v>
      </c>
      <c r="AD3108" t="s">
        <v>495</v>
      </c>
      <c r="AF3108" t="s">
        <v>517</v>
      </c>
      <c r="AG3108" t="s">
        <v>517</v>
      </c>
      <c r="AH3108" t="s">
        <v>517</v>
      </c>
      <c r="AI3108" t="s">
        <v>517</v>
      </c>
      <c r="AJ3108" t="s">
        <v>517</v>
      </c>
    </row>
    <row r="3109" spans="1:36" x14ac:dyDescent="0.25">
      <c r="A3109" s="13" t="s">
        <v>17238</v>
      </c>
      <c r="B3109" s="1">
        <v>42858</v>
      </c>
      <c r="C3109" s="2">
        <v>0.70067129629629632</v>
      </c>
      <c r="D3109" t="s">
        <v>17047</v>
      </c>
      <c r="E3109" t="s">
        <v>542</v>
      </c>
      <c r="F3109" t="s">
        <v>17048</v>
      </c>
      <c r="G3109" s="14" t="s">
        <v>17049</v>
      </c>
      <c r="H3109" s="14" t="s">
        <v>17050</v>
      </c>
      <c r="I3109" t="s">
        <v>21</v>
      </c>
      <c r="K3109">
        <v>5</v>
      </c>
      <c r="L3109">
        <v>3</v>
      </c>
      <c r="M3109">
        <v>16</v>
      </c>
      <c r="N3109">
        <v>4</v>
      </c>
      <c r="O3109" t="s">
        <v>17045</v>
      </c>
      <c r="P3109" t="s">
        <v>517</v>
      </c>
      <c r="Q3109" t="s">
        <v>517</v>
      </c>
      <c r="R3109" t="s">
        <v>517</v>
      </c>
      <c r="S3109" t="s">
        <v>517</v>
      </c>
      <c r="T3109" t="s">
        <v>517</v>
      </c>
      <c r="U3109" t="s">
        <v>517</v>
      </c>
      <c r="V3109" t="s">
        <v>517</v>
      </c>
      <c r="W3109" t="s">
        <v>589</v>
      </c>
      <c r="X3109" t="s">
        <v>590</v>
      </c>
      <c r="Y3109" t="s">
        <v>517</v>
      </c>
      <c r="Z3109" s="1" t="s">
        <v>517</v>
      </c>
      <c r="AA3109" t="s">
        <v>546</v>
      </c>
      <c r="AB3109" t="s">
        <v>517</v>
      </c>
      <c r="AC3109" t="s">
        <v>358</v>
      </c>
      <c r="AD3109" t="s">
        <v>517</v>
      </c>
      <c r="AF3109" t="s">
        <v>8313</v>
      </c>
      <c r="AG3109" t="s">
        <v>517</v>
      </c>
      <c r="AH3109" t="s">
        <v>517</v>
      </c>
      <c r="AI3109" t="s">
        <v>517</v>
      </c>
      <c r="AJ3109" t="s">
        <v>517</v>
      </c>
    </row>
    <row r="3110" spans="1:36" x14ac:dyDescent="0.25">
      <c r="A3110" s="13" t="s">
        <v>17240</v>
      </c>
      <c r="B3110" s="1">
        <v>42858</v>
      </c>
      <c r="C3110" s="2">
        <v>0.68113425925925919</v>
      </c>
      <c r="D3110" t="s">
        <v>17241</v>
      </c>
      <c r="E3110" t="s">
        <v>22</v>
      </c>
      <c r="F3110" t="s">
        <v>17242</v>
      </c>
      <c r="G3110" s="14" t="s">
        <v>17243</v>
      </c>
      <c r="H3110" s="14" t="s">
        <v>17244</v>
      </c>
      <c r="I3110" t="s">
        <v>23</v>
      </c>
      <c r="K3110">
        <v>5</v>
      </c>
      <c r="L3110">
        <v>3</v>
      </c>
      <c r="M3110">
        <v>16</v>
      </c>
      <c r="N3110">
        <v>4</v>
      </c>
      <c r="O3110" t="s">
        <v>17239</v>
      </c>
      <c r="P3110" t="s">
        <v>517</v>
      </c>
      <c r="Q3110" t="s">
        <v>517</v>
      </c>
      <c r="R3110" t="s">
        <v>517</v>
      </c>
      <c r="S3110" t="s">
        <v>517</v>
      </c>
      <c r="T3110" t="s">
        <v>517</v>
      </c>
      <c r="U3110" t="s">
        <v>517</v>
      </c>
      <c r="V3110" t="s">
        <v>517</v>
      </c>
      <c r="W3110" t="s">
        <v>672</v>
      </c>
      <c r="X3110" t="s">
        <v>477</v>
      </c>
      <c r="Y3110" t="s">
        <v>14342</v>
      </c>
      <c r="Z3110" s="1">
        <v>28773</v>
      </c>
      <c r="AA3110" t="s">
        <v>5485</v>
      </c>
      <c r="AB3110">
        <v>38</v>
      </c>
      <c r="AC3110" t="s">
        <v>357</v>
      </c>
      <c r="AD3110" t="s">
        <v>509</v>
      </c>
      <c r="AF3110" t="s">
        <v>8308</v>
      </c>
      <c r="AG3110" t="s">
        <v>8313</v>
      </c>
      <c r="AH3110" t="s">
        <v>517</v>
      </c>
      <c r="AI3110" t="s">
        <v>517</v>
      </c>
      <c r="AJ3110" t="s">
        <v>517</v>
      </c>
    </row>
    <row r="3111" spans="1:36" x14ac:dyDescent="0.25">
      <c r="A3111" s="13" t="s">
        <v>17245</v>
      </c>
      <c r="B3111" s="1">
        <v>42858</v>
      </c>
      <c r="C3111" s="2">
        <v>0.67012731481481491</v>
      </c>
      <c r="D3111" t="s">
        <v>17246</v>
      </c>
      <c r="E3111" t="s">
        <v>22</v>
      </c>
      <c r="F3111" t="s">
        <v>17247</v>
      </c>
      <c r="G3111" t="s">
        <v>17248</v>
      </c>
      <c r="H3111" t="s">
        <v>17249</v>
      </c>
      <c r="I3111" t="s">
        <v>21</v>
      </c>
      <c r="K3111">
        <v>5</v>
      </c>
      <c r="L3111">
        <v>3</v>
      </c>
      <c r="M3111">
        <v>16</v>
      </c>
      <c r="N3111">
        <v>4</v>
      </c>
      <c r="O3111" t="s">
        <v>517</v>
      </c>
      <c r="P3111" t="s">
        <v>517</v>
      </c>
      <c r="Q3111" t="s">
        <v>517</v>
      </c>
      <c r="R3111" t="s">
        <v>517</v>
      </c>
      <c r="S3111" t="s">
        <v>517</v>
      </c>
      <c r="T3111" t="s">
        <v>517</v>
      </c>
      <c r="U3111" t="s">
        <v>517</v>
      </c>
      <c r="V3111" t="s">
        <v>517</v>
      </c>
      <c r="W3111" t="s">
        <v>517</v>
      </c>
      <c r="X3111" t="s">
        <v>517</v>
      </c>
      <c r="Y3111" t="s">
        <v>11471</v>
      </c>
      <c r="Z3111">
        <v>32390</v>
      </c>
      <c r="AA3111" t="s">
        <v>529</v>
      </c>
      <c r="AB3111">
        <v>28</v>
      </c>
      <c r="AC3111" t="s">
        <v>358</v>
      </c>
      <c r="AD3111" t="s">
        <v>509</v>
      </c>
      <c r="AF3111" t="s">
        <v>8263</v>
      </c>
      <c r="AG3111" t="s">
        <v>8264</v>
      </c>
      <c r="AH3111" t="s">
        <v>8282</v>
      </c>
      <c r="AI3111" t="s">
        <v>8313</v>
      </c>
      <c r="AJ3111" t="s">
        <v>517</v>
      </c>
    </row>
    <row r="3112" spans="1:36" x14ac:dyDescent="0.25">
      <c r="A3112" s="13" t="s">
        <v>17250</v>
      </c>
      <c r="B3112" s="1">
        <v>42858</v>
      </c>
      <c r="C3112" s="2">
        <v>0.65771990740740738</v>
      </c>
      <c r="D3112" t="s">
        <v>2119</v>
      </c>
      <c r="E3112" t="s">
        <v>22</v>
      </c>
      <c r="F3112" t="s">
        <v>2120</v>
      </c>
      <c r="G3112" s="14" t="s">
        <v>2121</v>
      </c>
      <c r="H3112" s="14" t="s">
        <v>2122</v>
      </c>
      <c r="I3112" t="s">
        <v>24</v>
      </c>
      <c r="K3112">
        <v>5</v>
      </c>
      <c r="L3112">
        <v>3</v>
      </c>
      <c r="M3112">
        <v>15</v>
      </c>
      <c r="N3112">
        <v>4</v>
      </c>
      <c r="O3112" t="s">
        <v>517</v>
      </c>
      <c r="P3112" t="s">
        <v>517</v>
      </c>
      <c r="Q3112" t="s">
        <v>517</v>
      </c>
      <c r="R3112" t="s">
        <v>517</v>
      </c>
      <c r="S3112" t="s">
        <v>517</v>
      </c>
      <c r="T3112" t="s">
        <v>517</v>
      </c>
      <c r="U3112" t="s">
        <v>517</v>
      </c>
      <c r="V3112" t="s">
        <v>517</v>
      </c>
      <c r="W3112" t="s">
        <v>517</v>
      </c>
      <c r="X3112" t="s">
        <v>517</v>
      </c>
      <c r="Y3112" t="s">
        <v>517</v>
      </c>
      <c r="Z3112" s="1" t="s">
        <v>517</v>
      </c>
      <c r="AA3112" t="s">
        <v>529</v>
      </c>
      <c r="AB3112" t="s">
        <v>517</v>
      </c>
      <c r="AC3112" t="s">
        <v>358</v>
      </c>
      <c r="AD3112" t="s">
        <v>517</v>
      </c>
      <c r="AF3112" t="s">
        <v>8313</v>
      </c>
      <c r="AG3112" t="s">
        <v>517</v>
      </c>
      <c r="AH3112" t="s">
        <v>517</v>
      </c>
      <c r="AI3112" t="s">
        <v>517</v>
      </c>
      <c r="AJ3112" t="s">
        <v>517</v>
      </c>
    </row>
    <row r="3113" spans="1:36" x14ac:dyDescent="0.25">
      <c r="A3113" s="13" t="s">
        <v>17252</v>
      </c>
      <c r="B3113" s="1">
        <v>42858</v>
      </c>
      <c r="C3113" s="2">
        <v>0.65336805555555555</v>
      </c>
      <c r="D3113" t="s">
        <v>17253</v>
      </c>
      <c r="E3113" t="s">
        <v>22</v>
      </c>
      <c r="F3113" t="s">
        <v>17254</v>
      </c>
      <c r="G3113" s="14" t="s">
        <v>17255</v>
      </c>
      <c r="H3113" s="14" t="s">
        <v>17256</v>
      </c>
      <c r="I3113" t="s">
        <v>23</v>
      </c>
      <c r="K3113">
        <v>5</v>
      </c>
      <c r="L3113">
        <v>3</v>
      </c>
      <c r="M3113">
        <v>15</v>
      </c>
      <c r="N3113">
        <v>4</v>
      </c>
      <c r="O3113" t="s">
        <v>17251</v>
      </c>
      <c r="P3113" t="s">
        <v>517</v>
      </c>
      <c r="Q3113" t="s">
        <v>517</v>
      </c>
      <c r="R3113" t="s">
        <v>517</v>
      </c>
      <c r="S3113" t="s">
        <v>517</v>
      </c>
      <c r="T3113" t="s">
        <v>517</v>
      </c>
      <c r="U3113" t="s">
        <v>517</v>
      </c>
      <c r="V3113" t="s">
        <v>517</v>
      </c>
      <c r="W3113" t="s">
        <v>858</v>
      </c>
      <c r="X3113" t="s">
        <v>850</v>
      </c>
      <c r="Y3113" t="s">
        <v>17257</v>
      </c>
      <c r="Z3113" s="1">
        <v>33615</v>
      </c>
      <c r="AA3113" t="s">
        <v>7210</v>
      </c>
      <c r="AB3113">
        <v>25</v>
      </c>
      <c r="AC3113" t="s">
        <v>358</v>
      </c>
      <c r="AD3113" t="s">
        <v>497</v>
      </c>
      <c r="AF3113" t="s">
        <v>517</v>
      </c>
      <c r="AG3113" t="s">
        <v>517</v>
      </c>
      <c r="AH3113" t="s">
        <v>517</v>
      </c>
      <c r="AI3113" t="s">
        <v>517</v>
      </c>
      <c r="AJ3113" t="s">
        <v>517</v>
      </c>
    </row>
    <row r="3114" spans="1:36" x14ac:dyDescent="0.25">
      <c r="A3114" s="13" t="s">
        <v>17259</v>
      </c>
      <c r="B3114" s="1">
        <v>42858</v>
      </c>
      <c r="C3114" s="2">
        <v>0.65334490740740747</v>
      </c>
      <c r="D3114" t="s">
        <v>17258</v>
      </c>
      <c r="E3114" t="s">
        <v>22</v>
      </c>
      <c r="F3114" t="s">
        <v>17260</v>
      </c>
      <c r="G3114" s="14" t="s">
        <v>17261</v>
      </c>
      <c r="H3114" s="14" t="s">
        <v>17262</v>
      </c>
      <c r="I3114" t="s">
        <v>25</v>
      </c>
      <c r="K3114">
        <v>5</v>
      </c>
      <c r="L3114">
        <v>3</v>
      </c>
      <c r="M3114">
        <v>15</v>
      </c>
      <c r="N3114">
        <v>4</v>
      </c>
      <c r="O3114" t="s">
        <v>517</v>
      </c>
      <c r="P3114" t="s">
        <v>517</v>
      </c>
      <c r="Q3114" t="s">
        <v>517</v>
      </c>
      <c r="R3114" t="s">
        <v>517</v>
      </c>
      <c r="S3114" t="s">
        <v>517</v>
      </c>
      <c r="T3114" t="s">
        <v>517</v>
      </c>
      <c r="U3114" t="s">
        <v>517</v>
      </c>
      <c r="V3114" t="s">
        <v>517</v>
      </c>
      <c r="W3114" t="s">
        <v>517</v>
      </c>
      <c r="X3114" t="s">
        <v>517</v>
      </c>
      <c r="Y3114" t="s">
        <v>17263</v>
      </c>
      <c r="Z3114" s="1">
        <v>28806</v>
      </c>
      <c r="AA3114" t="s">
        <v>529</v>
      </c>
      <c r="AB3114">
        <v>38</v>
      </c>
      <c r="AC3114" t="s">
        <v>358</v>
      </c>
      <c r="AD3114" t="s">
        <v>482</v>
      </c>
      <c r="AF3114" t="s">
        <v>8313</v>
      </c>
      <c r="AG3114" t="s">
        <v>8296</v>
      </c>
      <c r="AH3114" t="s">
        <v>8273</v>
      </c>
      <c r="AI3114" t="s">
        <v>517</v>
      </c>
      <c r="AJ3114" t="s">
        <v>517</v>
      </c>
    </row>
    <row r="3115" spans="1:36" x14ac:dyDescent="0.25">
      <c r="A3115" s="13" t="s">
        <v>17265</v>
      </c>
      <c r="B3115" s="1">
        <v>42858</v>
      </c>
      <c r="C3115" s="2">
        <v>0.625462962962963</v>
      </c>
      <c r="D3115" t="s">
        <v>17266</v>
      </c>
      <c r="E3115" t="s">
        <v>22</v>
      </c>
      <c r="F3115" t="s">
        <v>17267</v>
      </c>
      <c r="G3115" s="14" t="s">
        <v>17268</v>
      </c>
      <c r="H3115" s="14" t="s">
        <v>17269</v>
      </c>
      <c r="I3115" t="s">
        <v>23</v>
      </c>
      <c r="K3115">
        <v>5</v>
      </c>
      <c r="L3115">
        <v>3</v>
      </c>
      <c r="M3115">
        <v>15</v>
      </c>
      <c r="N3115">
        <v>4</v>
      </c>
      <c r="O3115" t="s">
        <v>17264</v>
      </c>
      <c r="P3115" t="s">
        <v>517</v>
      </c>
      <c r="Q3115" t="s">
        <v>517</v>
      </c>
      <c r="R3115" t="s">
        <v>517</v>
      </c>
      <c r="S3115" t="s">
        <v>517</v>
      </c>
      <c r="T3115" t="s">
        <v>517</v>
      </c>
      <c r="U3115" t="s">
        <v>517</v>
      </c>
      <c r="V3115" t="s">
        <v>517</v>
      </c>
      <c r="W3115" t="s">
        <v>5050</v>
      </c>
      <c r="X3115" t="s">
        <v>554</v>
      </c>
      <c r="Y3115" t="s">
        <v>17270</v>
      </c>
      <c r="Z3115" s="1">
        <v>18111</v>
      </c>
      <c r="AA3115" t="s">
        <v>4632</v>
      </c>
      <c r="AB3115">
        <v>67</v>
      </c>
      <c r="AC3115" t="s">
        <v>358</v>
      </c>
      <c r="AD3115" t="s">
        <v>487</v>
      </c>
      <c r="AF3115" t="s">
        <v>517</v>
      </c>
      <c r="AG3115" t="s">
        <v>517</v>
      </c>
      <c r="AH3115" t="s">
        <v>517</v>
      </c>
      <c r="AI3115" t="s">
        <v>517</v>
      </c>
      <c r="AJ3115" t="s">
        <v>517</v>
      </c>
    </row>
    <row r="3116" spans="1:36" x14ac:dyDescent="0.25">
      <c r="A3116" s="13" t="s">
        <v>17272</v>
      </c>
      <c r="B3116" s="1">
        <v>42858</v>
      </c>
      <c r="C3116" s="2">
        <v>0.62312500000000004</v>
      </c>
      <c r="D3116" t="s">
        <v>17273</v>
      </c>
      <c r="E3116" t="s">
        <v>22</v>
      </c>
      <c r="F3116" t="s">
        <v>17274</v>
      </c>
      <c r="G3116" s="14" t="s">
        <v>17275</v>
      </c>
      <c r="H3116" s="14" t="s">
        <v>17276</v>
      </c>
      <c r="I3116" t="s">
        <v>23</v>
      </c>
      <c r="K3116">
        <v>5</v>
      </c>
      <c r="L3116">
        <v>3</v>
      </c>
      <c r="M3116">
        <v>14</v>
      </c>
      <c r="N3116">
        <v>4</v>
      </c>
      <c r="O3116" t="s">
        <v>17271</v>
      </c>
      <c r="P3116" t="s">
        <v>517</v>
      </c>
      <c r="Q3116" t="s">
        <v>517</v>
      </c>
      <c r="R3116" t="s">
        <v>517</v>
      </c>
      <c r="S3116" t="s">
        <v>517</v>
      </c>
      <c r="T3116" t="s">
        <v>517</v>
      </c>
      <c r="U3116" t="s">
        <v>517</v>
      </c>
      <c r="V3116" t="s">
        <v>517</v>
      </c>
      <c r="W3116" t="s">
        <v>589</v>
      </c>
      <c r="X3116" t="s">
        <v>1238</v>
      </c>
      <c r="Y3116" t="s">
        <v>517</v>
      </c>
      <c r="Z3116" s="1" t="s">
        <v>517</v>
      </c>
      <c r="AA3116" t="s">
        <v>1048</v>
      </c>
      <c r="AB3116" t="s">
        <v>517</v>
      </c>
      <c r="AC3116" t="s">
        <v>358</v>
      </c>
      <c r="AD3116" t="s">
        <v>517</v>
      </c>
      <c r="AF3116" t="s">
        <v>517</v>
      </c>
      <c r="AG3116" t="s">
        <v>517</v>
      </c>
      <c r="AH3116" t="s">
        <v>517</v>
      </c>
      <c r="AI3116" t="s">
        <v>517</v>
      </c>
      <c r="AJ3116" t="s">
        <v>517</v>
      </c>
    </row>
    <row r="3117" spans="1:36" x14ac:dyDescent="0.25">
      <c r="A3117" s="13" t="s">
        <v>17277</v>
      </c>
      <c r="B3117" s="1">
        <v>42858</v>
      </c>
      <c r="C3117" s="2">
        <v>0.59437499999999999</v>
      </c>
      <c r="D3117" t="s">
        <v>17278</v>
      </c>
      <c r="E3117" t="s">
        <v>22</v>
      </c>
      <c r="F3117" t="s">
        <v>17279</v>
      </c>
      <c r="G3117" s="14" t="s">
        <v>17280</v>
      </c>
      <c r="H3117" s="14" t="s">
        <v>17281</v>
      </c>
      <c r="I3117" t="s">
        <v>23</v>
      </c>
      <c r="K3117">
        <v>5</v>
      </c>
      <c r="L3117">
        <v>3</v>
      </c>
      <c r="M3117">
        <v>14</v>
      </c>
      <c r="N3117">
        <v>4</v>
      </c>
      <c r="O3117" t="s">
        <v>517</v>
      </c>
      <c r="P3117" t="s">
        <v>517</v>
      </c>
      <c r="Q3117" t="s">
        <v>517</v>
      </c>
      <c r="R3117" t="s">
        <v>517</v>
      </c>
      <c r="S3117" t="s">
        <v>517</v>
      </c>
      <c r="T3117" t="s">
        <v>517</v>
      </c>
      <c r="U3117" t="s">
        <v>517</v>
      </c>
      <c r="V3117" t="s">
        <v>517</v>
      </c>
      <c r="W3117" t="s">
        <v>517</v>
      </c>
      <c r="X3117" t="s">
        <v>517</v>
      </c>
      <c r="Y3117" t="s">
        <v>17282</v>
      </c>
      <c r="Z3117" s="1">
        <v>35915</v>
      </c>
      <c r="AA3117" t="s">
        <v>582</v>
      </c>
      <c r="AB3117">
        <v>19</v>
      </c>
      <c r="AC3117" t="s">
        <v>358</v>
      </c>
      <c r="AD3117" t="s">
        <v>496</v>
      </c>
      <c r="AF3117" t="s">
        <v>517</v>
      </c>
      <c r="AG3117" t="s">
        <v>517</v>
      </c>
      <c r="AH3117" t="s">
        <v>517</v>
      </c>
      <c r="AI3117" t="s">
        <v>517</v>
      </c>
      <c r="AJ3117" t="s">
        <v>517</v>
      </c>
    </row>
    <row r="3118" spans="1:36" x14ac:dyDescent="0.25">
      <c r="A3118" s="13" t="s">
        <v>17284</v>
      </c>
      <c r="B3118" s="1">
        <v>42858</v>
      </c>
      <c r="C3118" s="2">
        <v>0.56898148148148142</v>
      </c>
      <c r="D3118" t="s">
        <v>17285</v>
      </c>
      <c r="E3118" t="s">
        <v>22</v>
      </c>
      <c r="F3118" t="s">
        <v>17286</v>
      </c>
      <c r="G3118" s="14" t="s">
        <v>17287</v>
      </c>
      <c r="H3118" s="14" t="s">
        <v>17288</v>
      </c>
      <c r="I3118" t="s">
        <v>23</v>
      </c>
      <c r="K3118">
        <v>5</v>
      </c>
      <c r="L3118">
        <v>3</v>
      </c>
      <c r="M3118">
        <v>13</v>
      </c>
      <c r="N3118">
        <v>4</v>
      </c>
      <c r="O3118" t="s">
        <v>17283</v>
      </c>
      <c r="P3118" t="s">
        <v>517</v>
      </c>
      <c r="Q3118" t="s">
        <v>517</v>
      </c>
      <c r="R3118" t="s">
        <v>517</v>
      </c>
      <c r="S3118" t="s">
        <v>517</v>
      </c>
      <c r="T3118" t="s">
        <v>517</v>
      </c>
      <c r="U3118" t="s">
        <v>517</v>
      </c>
      <c r="V3118" t="s">
        <v>517</v>
      </c>
      <c r="W3118" t="s">
        <v>861</v>
      </c>
      <c r="X3118" t="s">
        <v>842</v>
      </c>
      <c r="Y3118" t="s">
        <v>17289</v>
      </c>
      <c r="Z3118" s="1">
        <v>34396</v>
      </c>
      <c r="AA3118" t="s">
        <v>519</v>
      </c>
      <c r="AB3118">
        <v>23</v>
      </c>
      <c r="AC3118" t="s">
        <v>358</v>
      </c>
      <c r="AD3118" t="s">
        <v>488</v>
      </c>
      <c r="AF3118" t="s">
        <v>8260</v>
      </c>
      <c r="AG3118" t="s">
        <v>8304</v>
      </c>
      <c r="AH3118" t="s">
        <v>517</v>
      </c>
      <c r="AI3118" t="s">
        <v>517</v>
      </c>
      <c r="AJ3118" t="s">
        <v>517</v>
      </c>
    </row>
    <row r="3119" spans="1:36" x14ac:dyDescent="0.25">
      <c r="A3119" s="13" t="s">
        <v>17291</v>
      </c>
      <c r="B3119" s="1">
        <v>42858</v>
      </c>
      <c r="C3119" s="2">
        <v>0.56756944444444446</v>
      </c>
      <c r="D3119" t="s">
        <v>17292</v>
      </c>
      <c r="E3119" t="s">
        <v>22</v>
      </c>
      <c r="F3119" t="s">
        <v>17293</v>
      </c>
      <c r="G3119" s="14" t="s">
        <v>17294</v>
      </c>
      <c r="H3119" s="14" t="s">
        <v>17295</v>
      </c>
      <c r="I3119" t="s">
        <v>23</v>
      </c>
      <c r="K3119">
        <v>5</v>
      </c>
      <c r="L3119">
        <v>3</v>
      </c>
      <c r="M3119">
        <v>13</v>
      </c>
      <c r="N3119">
        <v>4</v>
      </c>
      <c r="O3119" t="s">
        <v>17290</v>
      </c>
      <c r="P3119" t="s">
        <v>517</v>
      </c>
      <c r="Q3119" t="s">
        <v>517</v>
      </c>
      <c r="R3119" t="s">
        <v>517</v>
      </c>
      <c r="S3119" t="s">
        <v>517</v>
      </c>
      <c r="T3119" t="s">
        <v>517</v>
      </c>
      <c r="U3119" t="s">
        <v>517</v>
      </c>
      <c r="V3119" t="s">
        <v>517</v>
      </c>
      <c r="W3119" t="s">
        <v>589</v>
      </c>
      <c r="X3119" t="s">
        <v>590</v>
      </c>
      <c r="Y3119" t="s">
        <v>17296</v>
      </c>
      <c r="Z3119" s="1">
        <v>31871</v>
      </c>
      <c r="AA3119" t="s">
        <v>17297</v>
      </c>
      <c r="AB3119">
        <v>30</v>
      </c>
      <c r="AC3119" t="s">
        <v>358</v>
      </c>
      <c r="AD3119" t="s">
        <v>482</v>
      </c>
      <c r="AF3119" t="s">
        <v>8313</v>
      </c>
      <c r="AG3119" t="s">
        <v>8306</v>
      </c>
      <c r="AH3119" t="s">
        <v>8282</v>
      </c>
      <c r="AI3119" t="s">
        <v>517</v>
      </c>
      <c r="AJ3119" t="s">
        <v>517</v>
      </c>
    </row>
    <row r="3120" spans="1:36" x14ac:dyDescent="0.25">
      <c r="A3120" s="13" t="s">
        <v>17298</v>
      </c>
      <c r="B3120" s="1">
        <v>42858</v>
      </c>
      <c r="C3120" s="2">
        <v>0.56050925925925921</v>
      </c>
      <c r="D3120" t="s">
        <v>17299</v>
      </c>
      <c r="E3120" t="s">
        <v>22</v>
      </c>
      <c r="F3120" t="s">
        <v>7575</v>
      </c>
      <c r="G3120" s="14" t="s">
        <v>7576</v>
      </c>
      <c r="H3120" s="14" t="s">
        <v>17300</v>
      </c>
      <c r="I3120" t="s">
        <v>24</v>
      </c>
      <c r="K3120">
        <v>5</v>
      </c>
      <c r="L3120">
        <v>3</v>
      </c>
      <c r="M3120">
        <v>13</v>
      </c>
      <c r="N3120">
        <v>4</v>
      </c>
      <c r="O3120" t="s">
        <v>517</v>
      </c>
      <c r="P3120" t="s">
        <v>517</v>
      </c>
      <c r="Q3120" t="s">
        <v>517</v>
      </c>
      <c r="R3120" t="s">
        <v>517</v>
      </c>
      <c r="S3120" t="s">
        <v>517</v>
      </c>
      <c r="T3120" t="s">
        <v>517</v>
      </c>
      <c r="U3120" t="s">
        <v>517</v>
      </c>
      <c r="V3120" t="s">
        <v>517</v>
      </c>
      <c r="W3120" t="s">
        <v>517</v>
      </c>
      <c r="X3120" t="s">
        <v>517</v>
      </c>
      <c r="Y3120" t="s">
        <v>7578</v>
      </c>
      <c r="Z3120" s="1">
        <v>29219</v>
      </c>
      <c r="AA3120" t="s">
        <v>546</v>
      </c>
      <c r="AB3120">
        <v>37</v>
      </c>
      <c r="AC3120" t="s">
        <v>358</v>
      </c>
      <c r="AD3120" t="s">
        <v>493</v>
      </c>
      <c r="AF3120" t="s">
        <v>8297</v>
      </c>
      <c r="AG3120" t="s">
        <v>517</v>
      </c>
      <c r="AH3120" t="s">
        <v>517</v>
      </c>
      <c r="AI3120" t="s">
        <v>517</v>
      </c>
      <c r="AJ3120" t="s">
        <v>517</v>
      </c>
    </row>
    <row r="3121" spans="1:36" x14ac:dyDescent="0.25">
      <c r="A3121" s="13" t="s">
        <v>17301</v>
      </c>
      <c r="B3121" s="1">
        <v>42858</v>
      </c>
      <c r="C3121" s="2">
        <v>0.51030092592592591</v>
      </c>
      <c r="D3121" t="s">
        <v>5344</v>
      </c>
      <c r="E3121" t="s">
        <v>22</v>
      </c>
      <c r="F3121" t="s">
        <v>17302</v>
      </c>
      <c r="G3121" s="14" t="s">
        <v>17303</v>
      </c>
      <c r="H3121" s="14" t="s">
        <v>17304</v>
      </c>
      <c r="I3121" t="s">
        <v>25</v>
      </c>
      <c r="K3121">
        <v>5</v>
      </c>
      <c r="L3121">
        <v>3</v>
      </c>
      <c r="M3121">
        <v>12</v>
      </c>
      <c r="N3121">
        <v>4</v>
      </c>
      <c r="O3121" t="s">
        <v>517</v>
      </c>
      <c r="P3121" t="s">
        <v>517</v>
      </c>
      <c r="Q3121" t="s">
        <v>517</v>
      </c>
      <c r="R3121" t="s">
        <v>517</v>
      </c>
      <c r="S3121" t="s">
        <v>517</v>
      </c>
      <c r="T3121" t="s">
        <v>517</v>
      </c>
      <c r="U3121" t="s">
        <v>517</v>
      </c>
      <c r="V3121" t="s">
        <v>517</v>
      </c>
      <c r="W3121" t="s">
        <v>517</v>
      </c>
      <c r="X3121" t="s">
        <v>517</v>
      </c>
      <c r="Y3121" t="s">
        <v>17305</v>
      </c>
      <c r="Z3121" s="1">
        <v>24806</v>
      </c>
      <c r="AA3121" t="s">
        <v>529</v>
      </c>
      <c r="AB3121">
        <v>49</v>
      </c>
      <c r="AC3121" t="s">
        <v>358</v>
      </c>
      <c r="AD3121" t="s">
        <v>495</v>
      </c>
      <c r="AF3121" t="s">
        <v>8304</v>
      </c>
      <c r="AG3121" t="s">
        <v>517</v>
      </c>
      <c r="AH3121" t="s">
        <v>517</v>
      </c>
      <c r="AI3121" t="s">
        <v>517</v>
      </c>
      <c r="AJ3121" t="s">
        <v>517</v>
      </c>
    </row>
    <row r="3122" spans="1:36" x14ac:dyDescent="0.25">
      <c r="A3122" s="13" t="s">
        <v>17307</v>
      </c>
      <c r="B3122" s="1">
        <v>42858</v>
      </c>
      <c r="C3122" s="2">
        <v>0.50163194444444448</v>
      </c>
      <c r="D3122" t="s">
        <v>17308</v>
      </c>
      <c r="E3122" t="s">
        <v>22</v>
      </c>
      <c r="F3122" t="s">
        <v>17309</v>
      </c>
      <c r="G3122" s="14" t="s">
        <v>17310</v>
      </c>
      <c r="H3122" s="14" t="s">
        <v>17311</v>
      </c>
      <c r="I3122" t="s">
        <v>23</v>
      </c>
      <c r="K3122">
        <v>5</v>
      </c>
      <c r="L3122">
        <v>3</v>
      </c>
      <c r="M3122">
        <v>12</v>
      </c>
      <c r="N3122">
        <v>4</v>
      </c>
      <c r="O3122" t="s">
        <v>17306</v>
      </c>
      <c r="P3122" t="s">
        <v>517</v>
      </c>
      <c r="Q3122" t="s">
        <v>517</v>
      </c>
      <c r="R3122" t="s">
        <v>517</v>
      </c>
      <c r="S3122" t="s">
        <v>517</v>
      </c>
      <c r="T3122" t="s">
        <v>517</v>
      </c>
      <c r="U3122" t="s">
        <v>517</v>
      </c>
      <c r="V3122" t="s">
        <v>517</v>
      </c>
      <c r="W3122" t="s">
        <v>476</v>
      </c>
      <c r="X3122" t="s">
        <v>477</v>
      </c>
      <c r="Y3122" t="s">
        <v>17312</v>
      </c>
      <c r="Z3122" s="1">
        <v>28858</v>
      </c>
      <c r="AA3122" t="s">
        <v>15145</v>
      </c>
      <c r="AB3122">
        <v>38</v>
      </c>
      <c r="AC3122" t="s">
        <v>358</v>
      </c>
      <c r="AD3122" t="s">
        <v>509</v>
      </c>
      <c r="AF3122" t="s">
        <v>517</v>
      </c>
      <c r="AG3122" t="s">
        <v>517</v>
      </c>
      <c r="AH3122" t="s">
        <v>517</v>
      </c>
      <c r="AI3122" t="s">
        <v>517</v>
      </c>
      <c r="AJ3122" t="s">
        <v>517</v>
      </c>
    </row>
    <row r="3123" spans="1:36" x14ac:dyDescent="0.25">
      <c r="A3123" s="13" t="s">
        <v>17314</v>
      </c>
      <c r="B3123" s="1">
        <v>42861</v>
      </c>
      <c r="C3123" s="2">
        <v>0.51576388888888891</v>
      </c>
      <c r="D3123" t="s">
        <v>17315</v>
      </c>
      <c r="E3123" t="s">
        <v>22</v>
      </c>
      <c r="F3123" t="s">
        <v>17316</v>
      </c>
      <c r="G3123" s="14" t="s">
        <v>17317</v>
      </c>
      <c r="H3123" s="14" t="s">
        <v>17318</v>
      </c>
      <c r="I3123" t="s">
        <v>23</v>
      </c>
      <c r="K3123">
        <v>5</v>
      </c>
      <c r="L3123">
        <v>6</v>
      </c>
      <c r="M3123">
        <v>12</v>
      </c>
      <c r="N3123">
        <v>7</v>
      </c>
      <c r="O3123" t="s">
        <v>17313</v>
      </c>
      <c r="P3123" t="s">
        <v>517</v>
      </c>
      <c r="Q3123" t="s">
        <v>517</v>
      </c>
      <c r="R3123" t="s">
        <v>517</v>
      </c>
      <c r="S3123" t="s">
        <v>517</v>
      </c>
      <c r="T3123" t="s">
        <v>517</v>
      </c>
      <c r="U3123" t="s">
        <v>517</v>
      </c>
      <c r="V3123" t="s">
        <v>517</v>
      </c>
      <c r="W3123" t="s">
        <v>1247</v>
      </c>
      <c r="X3123" t="s">
        <v>845</v>
      </c>
      <c r="Y3123" t="s">
        <v>17319</v>
      </c>
      <c r="Z3123" s="1">
        <v>23698</v>
      </c>
      <c r="AA3123" t="s">
        <v>2314</v>
      </c>
      <c r="AB3123">
        <v>52</v>
      </c>
      <c r="AC3123" t="s">
        <v>358</v>
      </c>
      <c r="AD3123" t="s">
        <v>484</v>
      </c>
      <c r="AF3123" t="s">
        <v>8308</v>
      </c>
      <c r="AG3123" t="s">
        <v>8313</v>
      </c>
      <c r="AH3123" t="s">
        <v>517</v>
      </c>
      <c r="AI3123" t="s">
        <v>517</v>
      </c>
      <c r="AJ3123" t="s">
        <v>517</v>
      </c>
    </row>
    <row r="3124" spans="1:36" x14ac:dyDescent="0.25">
      <c r="A3124" s="13" t="s">
        <v>17320</v>
      </c>
      <c r="B3124" s="1">
        <v>42861</v>
      </c>
      <c r="C3124" s="2">
        <v>0.46155092592592589</v>
      </c>
      <c r="D3124" t="s">
        <v>17321</v>
      </c>
      <c r="E3124" t="s">
        <v>22</v>
      </c>
      <c r="F3124" t="s">
        <v>17322</v>
      </c>
      <c r="G3124" s="14" t="s">
        <v>17323</v>
      </c>
      <c r="H3124" s="14" t="s">
        <v>17324</v>
      </c>
      <c r="I3124" t="s">
        <v>25</v>
      </c>
      <c r="K3124">
        <v>5</v>
      </c>
      <c r="L3124">
        <v>6</v>
      </c>
      <c r="M3124">
        <v>11</v>
      </c>
      <c r="N3124">
        <v>7</v>
      </c>
      <c r="O3124" t="s">
        <v>517</v>
      </c>
      <c r="P3124" t="s">
        <v>517</v>
      </c>
      <c r="Q3124" t="s">
        <v>517</v>
      </c>
      <c r="R3124" t="s">
        <v>517</v>
      </c>
      <c r="S3124" t="s">
        <v>517</v>
      </c>
      <c r="T3124" t="s">
        <v>517</v>
      </c>
      <c r="U3124" t="s">
        <v>517</v>
      </c>
      <c r="V3124" t="s">
        <v>517</v>
      </c>
      <c r="W3124" t="s">
        <v>517</v>
      </c>
      <c r="X3124" t="s">
        <v>517</v>
      </c>
      <c r="Y3124" t="s">
        <v>17325</v>
      </c>
      <c r="Z3124" s="1">
        <v>35409</v>
      </c>
      <c r="AA3124" t="s">
        <v>17326</v>
      </c>
      <c r="AB3124">
        <v>20</v>
      </c>
      <c r="AC3124" t="s">
        <v>358</v>
      </c>
      <c r="AD3124" t="s">
        <v>487</v>
      </c>
      <c r="AF3124" t="s">
        <v>517</v>
      </c>
      <c r="AG3124" t="s">
        <v>517</v>
      </c>
      <c r="AH3124" t="s">
        <v>517</v>
      </c>
      <c r="AI3124" t="s">
        <v>517</v>
      </c>
      <c r="AJ3124" t="s">
        <v>517</v>
      </c>
    </row>
    <row r="3125" spans="1:36" x14ac:dyDescent="0.25">
      <c r="A3125" s="13" t="s">
        <v>17328</v>
      </c>
      <c r="B3125" s="1">
        <v>42861</v>
      </c>
      <c r="C3125" s="2">
        <v>0.43725694444444446</v>
      </c>
      <c r="D3125" t="s">
        <v>17329</v>
      </c>
      <c r="E3125" t="s">
        <v>22</v>
      </c>
      <c r="F3125" t="s">
        <v>17330</v>
      </c>
      <c r="G3125" s="14" t="s">
        <v>17331</v>
      </c>
      <c r="H3125" s="14" t="s">
        <v>17332</v>
      </c>
      <c r="I3125" t="s">
        <v>23</v>
      </c>
      <c r="K3125">
        <v>5</v>
      </c>
      <c r="L3125">
        <v>6</v>
      </c>
      <c r="M3125">
        <v>10</v>
      </c>
      <c r="N3125">
        <v>7</v>
      </c>
      <c r="O3125" t="s">
        <v>17327</v>
      </c>
      <c r="P3125" t="s">
        <v>517</v>
      </c>
      <c r="Q3125" t="s">
        <v>517</v>
      </c>
      <c r="R3125" t="s">
        <v>517</v>
      </c>
      <c r="S3125" t="s">
        <v>517</v>
      </c>
      <c r="T3125" t="s">
        <v>517</v>
      </c>
      <c r="U3125" t="s">
        <v>517</v>
      </c>
      <c r="V3125" t="s">
        <v>517</v>
      </c>
      <c r="W3125" t="s">
        <v>589</v>
      </c>
      <c r="X3125" t="s">
        <v>849</v>
      </c>
      <c r="Y3125" t="s">
        <v>17333</v>
      </c>
      <c r="Z3125" s="1">
        <v>20732</v>
      </c>
      <c r="AA3125" t="s">
        <v>600</v>
      </c>
      <c r="AB3125">
        <v>60</v>
      </c>
      <c r="AC3125" t="s">
        <v>358</v>
      </c>
      <c r="AD3125" t="s">
        <v>483</v>
      </c>
      <c r="AF3125" t="s">
        <v>517</v>
      </c>
      <c r="AG3125" t="s">
        <v>517</v>
      </c>
      <c r="AH3125" t="s">
        <v>517</v>
      </c>
      <c r="AI3125" t="s">
        <v>517</v>
      </c>
      <c r="AJ3125" t="s">
        <v>517</v>
      </c>
    </row>
    <row r="3126" spans="1:36" x14ac:dyDescent="0.25">
      <c r="A3126" s="13" t="s">
        <v>17334</v>
      </c>
      <c r="B3126" s="1">
        <v>42861</v>
      </c>
      <c r="C3126" s="2">
        <v>0.40394675925925921</v>
      </c>
      <c r="D3126" t="s">
        <v>17335</v>
      </c>
      <c r="E3126" t="s">
        <v>22</v>
      </c>
      <c r="F3126" t="s">
        <v>17336</v>
      </c>
      <c r="G3126" s="14" t="s">
        <v>17337</v>
      </c>
      <c r="H3126" s="14" t="s">
        <v>17338</v>
      </c>
      <c r="I3126" t="s">
        <v>21</v>
      </c>
      <c r="K3126">
        <v>5</v>
      </c>
      <c r="L3126">
        <v>6</v>
      </c>
      <c r="M3126">
        <v>9</v>
      </c>
      <c r="N3126">
        <v>7</v>
      </c>
      <c r="O3126" t="s">
        <v>517</v>
      </c>
      <c r="P3126" t="s">
        <v>517</v>
      </c>
      <c r="Q3126" t="s">
        <v>517</v>
      </c>
      <c r="R3126" t="s">
        <v>517</v>
      </c>
      <c r="S3126" t="s">
        <v>517</v>
      </c>
      <c r="T3126" t="s">
        <v>517</v>
      </c>
      <c r="U3126" t="s">
        <v>517</v>
      </c>
      <c r="V3126" t="s">
        <v>517</v>
      </c>
      <c r="W3126" t="s">
        <v>517</v>
      </c>
      <c r="X3126" t="s">
        <v>517</v>
      </c>
      <c r="Y3126" t="s">
        <v>517</v>
      </c>
      <c r="Z3126" s="1" t="s">
        <v>517</v>
      </c>
      <c r="AA3126" t="s">
        <v>17339</v>
      </c>
      <c r="AB3126" t="s">
        <v>517</v>
      </c>
      <c r="AC3126" t="s">
        <v>358</v>
      </c>
      <c r="AD3126" t="s">
        <v>517</v>
      </c>
      <c r="AF3126" t="s">
        <v>8283</v>
      </c>
      <c r="AG3126" t="s">
        <v>8295</v>
      </c>
      <c r="AH3126" t="s">
        <v>517</v>
      </c>
      <c r="AI3126" t="s">
        <v>517</v>
      </c>
      <c r="AJ3126" t="s">
        <v>517</v>
      </c>
    </row>
    <row r="3127" spans="1:36" x14ac:dyDescent="0.25">
      <c r="A3127" s="13" t="s">
        <v>17341</v>
      </c>
      <c r="B3127" s="1">
        <v>42861</v>
      </c>
      <c r="C3127" s="2">
        <v>0.38062499999999999</v>
      </c>
      <c r="D3127" t="s">
        <v>17342</v>
      </c>
      <c r="E3127" t="s">
        <v>22</v>
      </c>
      <c r="F3127" t="s">
        <v>17343</v>
      </c>
      <c r="G3127" s="14" t="s">
        <v>17344</v>
      </c>
      <c r="H3127" s="14" t="s">
        <v>17345</v>
      </c>
      <c r="I3127" t="s">
        <v>23</v>
      </c>
      <c r="K3127">
        <v>5</v>
      </c>
      <c r="L3127">
        <v>6</v>
      </c>
      <c r="M3127">
        <v>9</v>
      </c>
      <c r="N3127">
        <v>7</v>
      </c>
      <c r="O3127" t="s">
        <v>17340</v>
      </c>
      <c r="P3127" t="s">
        <v>517</v>
      </c>
      <c r="Q3127" t="s">
        <v>517</v>
      </c>
      <c r="R3127" t="s">
        <v>517</v>
      </c>
      <c r="S3127" t="s">
        <v>517</v>
      </c>
      <c r="T3127" t="s">
        <v>517</v>
      </c>
      <c r="U3127" t="s">
        <v>517</v>
      </c>
      <c r="V3127" t="s">
        <v>517</v>
      </c>
      <c r="W3127" t="s">
        <v>858</v>
      </c>
      <c r="X3127" t="s">
        <v>850</v>
      </c>
      <c r="Y3127" t="s">
        <v>17346</v>
      </c>
      <c r="Z3127" s="1">
        <v>33967</v>
      </c>
      <c r="AA3127" t="s">
        <v>4231</v>
      </c>
      <c r="AB3127">
        <v>24</v>
      </c>
      <c r="AC3127" t="s">
        <v>358</v>
      </c>
      <c r="AD3127" t="s">
        <v>482</v>
      </c>
      <c r="AF3127" t="s">
        <v>517</v>
      </c>
      <c r="AG3127" t="s">
        <v>517</v>
      </c>
      <c r="AH3127" t="s">
        <v>517</v>
      </c>
      <c r="AI3127" t="s">
        <v>517</v>
      </c>
      <c r="AJ3127" t="s">
        <v>517</v>
      </c>
    </row>
    <row r="3128" spans="1:36" x14ac:dyDescent="0.25">
      <c r="A3128" s="13" t="s">
        <v>17347</v>
      </c>
      <c r="B3128" s="1">
        <v>42861</v>
      </c>
      <c r="C3128" s="2">
        <v>0.37414351851851851</v>
      </c>
      <c r="D3128" t="s">
        <v>17047</v>
      </c>
      <c r="E3128" t="s">
        <v>542</v>
      </c>
      <c r="F3128" t="s">
        <v>17048</v>
      </c>
      <c r="G3128" s="14" t="s">
        <v>17049</v>
      </c>
      <c r="H3128" s="14" t="s">
        <v>17050</v>
      </c>
      <c r="I3128" t="s">
        <v>21</v>
      </c>
      <c r="K3128">
        <v>5</v>
      </c>
      <c r="L3128">
        <v>6</v>
      </c>
      <c r="M3128">
        <v>8</v>
      </c>
      <c r="N3128">
        <v>7</v>
      </c>
      <c r="O3128" t="s">
        <v>17045</v>
      </c>
      <c r="P3128" t="s">
        <v>517</v>
      </c>
      <c r="Q3128" t="s">
        <v>517</v>
      </c>
      <c r="R3128" t="s">
        <v>517</v>
      </c>
      <c r="S3128" t="s">
        <v>517</v>
      </c>
      <c r="T3128" t="s">
        <v>517</v>
      </c>
      <c r="U3128" t="s">
        <v>517</v>
      </c>
      <c r="V3128" t="s">
        <v>517</v>
      </c>
      <c r="W3128" t="s">
        <v>589</v>
      </c>
      <c r="X3128" t="s">
        <v>590</v>
      </c>
      <c r="Y3128" t="s">
        <v>517</v>
      </c>
      <c r="Z3128" s="1" t="s">
        <v>517</v>
      </c>
      <c r="AA3128" t="s">
        <v>546</v>
      </c>
      <c r="AB3128" t="s">
        <v>517</v>
      </c>
      <c r="AC3128" t="s">
        <v>358</v>
      </c>
      <c r="AD3128" t="s">
        <v>517</v>
      </c>
      <c r="AF3128" t="s">
        <v>517</v>
      </c>
      <c r="AG3128" t="s">
        <v>517</v>
      </c>
      <c r="AH3128" t="s">
        <v>517</v>
      </c>
      <c r="AI3128" t="s">
        <v>517</v>
      </c>
      <c r="AJ3128" t="s">
        <v>517</v>
      </c>
    </row>
    <row r="3129" spans="1:36" x14ac:dyDescent="0.25">
      <c r="A3129" s="13" t="s">
        <v>17349</v>
      </c>
      <c r="B3129" s="1">
        <v>42861</v>
      </c>
      <c r="C3129" s="2">
        <v>0.14918981481481483</v>
      </c>
      <c r="D3129" t="s">
        <v>17350</v>
      </c>
      <c r="E3129" t="s">
        <v>22</v>
      </c>
      <c r="F3129" t="s">
        <v>17351</v>
      </c>
      <c r="G3129" s="14" t="s">
        <v>17352</v>
      </c>
      <c r="H3129" s="14" t="s">
        <v>17353</v>
      </c>
      <c r="I3129" t="s">
        <v>23</v>
      </c>
      <c r="K3129">
        <v>5</v>
      </c>
      <c r="L3129">
        <v>6</v>
      </c>
      <c r="M3129">
        <v>3</v>
      </c>
      <c r="N3129">
        <v>7</v>
      </c>
      <c r="O3129" t="s">
        <v>17348</v>
      </c>
      <c r="P3129" t="s">
        <v>517</v>
      </c>
      <c r="Q3129" t="s">
        <v>517</v>
      </c>
      <c r="R3129" t="s">
        <v>517</v>
      </c>
      <c r="S3129" t="s">
        <v>517</v>
      </c>
      <c r="T3129" t="s">
        <v>517</v>
      </c>
      <c r="U3129" t="s">
        <v>517</v>
      </c>
      <c r="V3129" t="s">
        <v>517</v>
      </c>
      <c r="W3129" t="s">
        <v>589</v>
      </c>
      <c r="X3129" t="s">
        <v>590</v>
      </c>
      <c r="Y3129" t="s">
        <v>517</v>
      </c>
      <c r="Z3129" s="1" t="s">
        <v>517</v>
      </c>
      <c r="AA3129" t="s">
        <v>5655</v>
      </c>
      <c r="AB3129" t="s">
        <v>517</v>
      </c>
      <c r="AC3129" t="s">
        <v>357</v>
      </c>
      <c r="AD3129" t="s">
        <v>517</v>
      </c>
      <c r="AF3129" t="s">
        <v>517</v>
      </c>
      <c r="AG3129" t="s">
        <v>517</v>
      </c>
      <c r="AH3129" t="s">
        <v>517</v>
      </c>
      <c r="AI3129" t="s">
        <v>517</v>
      </c>
      <c r="AJ3129" t="s">
        <v>517</v>
      </c>
    </row>
    <row r="3130" spans="1:36" x14ac:dyDescent="0.25">
      <c r="A3130" s="13" t="s">
        <v>17354</v>
      </c>
      <c r="B3130" s="1">
        <v>42861</v>
      </c>
      <c r="C3130" s="2">
        <v>3.5486111111111114E-2</v>
      </c>
      <c r="D3130" t="s">
        <v>17355</v>
      </c>
      <c r="E3130" t="s">
        <v>22</v>
      </c>
      <c r="F3130" t="s">
        <v>17356</v>
      </c>
      <c r="G3130" s="14" t="s">
        <v>17357</v>
      </c>
      <c r="H3130" s="14" t="s">
        <v>17358</v>
      </c>
      <c r="I3130" t="s">
        <v>21</v>
      </c>
      <c r="K3130">
        <v>5</v>
      </c>
      <c r="L3130">
        <v>6</v>
      </c>
      <c r="M3130">
        <v>0</v>
      </c>
      <c r="N3130">
        <v>7</v>
      </c>
      <c r="O3130" t="s">
        <v>517</v>
      </c>
      <c r="P3130" t="s">
        <v>517</v>
      </c>
      <c r="Q3130" t="s">
        <v>517</v>
      </c>
      <c r="R3130" t="s">
        <v>517</v>
      </c>
      <c r="S3130" t="s">
        <v>517</v>
      </c>
      <c r="T3130" t="s">
        <v>517</v>
      </c>
      <c r="U3130" t="s">
        <v>517</v>
      </c>
      <c r="V3130" t="s">
        <v>517</v>
      </c>
      <c r="W3130" t="s">
        <v>517</v>
      </c>
      <c r="X3130" t="s">
        <v>517</v>
      </c>
      <c r="Y3130" t="s">
        <v>14958</v>
      </c>
      <c r="Z3130" s="1">
        <v>31585</v>
      </c>
      <c r="AA3130" t="s">
        <v>529</v>
      </c>
      <c r="AB3130">
        <v>30</v>
      </c>
      <c r="AC3130" t="s">
        <v>358</v>
      </c>
      <c r="AD3130" t="s">
        <v>483</v>
      </c>
      <c r="AF3130" t="s">
        <v>517</v>
      </c>
      <c r="AG3130" t="s">
        <v>517</v>
      </c>
      <c r="AH3130" t="s">
        <v>517</v>
      </c>
      <c r="AI3130" t="s">
        <v>517</v>
      </c>
      <c r="AJ3130" t="s">
        <v>517</v>
      </c>
    </row>
    <row r="3131" spans="1:36" x14ac:dyDescent="0.25">
      <c r="A3131" s="13" t="s">
        <v>17360</v>
      </c>
      <c r="B3131" s="1">
        <v>42861</v>
      </c>
      <c r="C3131" s="2">
        <v>2.6006944444444447E-2</v>
      </c>
      <c r="D3131" t="s">
        <v>2325</v>
      </c>
      <c r="E3131" t="s">
        <v>293</v>
      </c>
      <c r="F3131" t="s">
        <v>17361</v>
      </c>
      <c r="G3131" s="14" t="s">
        <v>17362</v>
      </c>
      <c r="H3131" s="14" t="s">
        <v>17363</v>
      </c>
      <c r="I3131" t="s">
        <v>23</v>
      </c>
      <c r="K3131">
        <v>5</v>
      </c>
      <c r="L3131">
        <v>6</v>
      </c>
      <c r="M3131">
        <v>0</v>
      </c>
      <c r="N3131">
        <v>7</v>
      </c>
      <c r="O3131" t="s">
        <v>17359</v>
      </c>
      <c r="P3131" t="s">
        <v>517</v>
      </c>
      <c r="Q3131" t="s">
        <v>517</v>
      </c>
      <c r="R3131" t="s">
        <v>517</v>
      </c>
      <c r="S3131" t="s">
        <v>517</v>
      </c>
      <c r="T3131" t="s">
        <v>517</v>
      </c>
      <c r="U3131" t="s">
        <v>517</v>
      </c>
      <c r="V3131" t="s">
        <v>517</v>
      </c>
      <c r="W3131" t="s">
        <v>537</v>
      </c>
      <c r="X3131" t="s">
        <v>590</v>
      </c>
      <c r="Y3131" t="s">
        <v>17364</v>
      </c>
      <c r="Z3131" s="1">
        <v>29052</v>
      </c>
      <c r="AA3131" t="s">
        <v>546</v>
      </c>
      <c r="AB3131">
        <v>37</v>
      </c>
      <c r="AC3131" t="s">
        <v>358</v>
      </c>
      <c r="AD3131" t="s">
        <v>495</v>
      </c>
      <c r="AF3131" t="s">
        <v>517</v>
      </c>
      <c r="AG3131" t="s">
        <v>517</v>
      </c>
      <c r="AH3131" t="s">
        <v>517</v>
      </c>
      <c r="AI3131" t="s">
        <v>517</v>
      </c>
      <c r="AJ3131" t="s">
        <v>517</v>
      </c>
    </row>
    <row r="3132" spans="1:36" x14ac:dyDescent="0.25">
      <c r="A3132" s="13" t="s">
        <v>17366</v>
      </c>
      <c r="B3132" s="1">
        <v>42860</v>
      </c>
      <c r="C3132" s="2">
        <v>0.90644675925925933</v>
      </c>
      <c r="D3132" t="s">
        <v>17367</v>
      </c>
      <c r="E3132" t="s">
        <v>22</v>
      </c>
      <c r="F3132" t="s">
        <v>17368</v>
      </c>
      <c r="G3132" s="14" t="s">
        <v>17369</v>
      </c>
      <c r="H3132" s="14" t="s">
        <v>17370</v>
      </c>
      <c r="I3132" t="s">
        <v>23</v>
      </c>
      <c r="K3132">
        <v>5</v>
      </c>
      <c r="L3132">
        <v>5</v>
      </c>
      <c r="M3132">
        <v>21</v>
      </c>
      <c r="N3132">
        <v>6</v>
      </c>
      <c r="O3132" t="s">
        <v>17365</v>
      </c>
      <c r="P3132" t="s">
        <v>517</v>
      </c>
      <c r="Q3132" t="s">
        <v>517</v>
      </c>
      <c r="R3132" t="s">
        <v>517</v>
      </c>
      <c r="S3132" t="s">
        <v>517</v>
      </c>
      <c r="T3132" t="s">
        <v>517</v>
      </c>
      <c r="U3132" t="s">
        <v>517</v>
      </c>
      <c r="V3132" t="s">
        <v>517</v>
      </c>
      <c r="W3132" t="s">
        <v>589</v>
      </c>
      <c r="X3132" t="s">
        <v>590</v>
      </c>
      <c r="Y3132" t="s">
        <v>17371</v>
      </c>
      <c r="Z3132" s="1">
        <v>35700</v>
      </c>
      <c r="AA3132" t="s">
        <v>529</v>
      </c>
      <c r="AB3132">
        <v>19</v>
      </c>
      <c r="AC3132" t="s">
        <v>358</v>
      </c>
      <c r="AD3132" t="s">
        <v>483</v>
      </c>
      <c r="AF3132" t="s">
        <v>8253</v>
      </c>
      <c r="AG3132" t="s">
        <v>8282</v>
      </c>
      <c r="AH3132" t="s">
        <v>517</v>
      </c>
      <c r="AI3132" t="s">
        <v>517</v>
      </c>
      <c r="AJ3132" t="s">
        <v>517</v>
      </c>
    </row>
    <row r="3133" spans="1:36" x14ac:dyDescent="0.25">
      <c r="A3133" s="13" t="s">
        <v>17372</v>
      </c>
      <c r="B3133" s="1">
        <v>42860</v>
      </c>
      <c r="C3133" s="2">
        <v>0.90550925925925929</v>
      </c>
      <c r="D3133" t="s">
        <v>16930</v>
      </c>
      <c r="E3133" t="s">
        <v>22</v>
      </c>
      <c r="F3133" t="s">
        <v>16699</v>
      </c>
      <c r="G3133" s="14" t="s">
        <v>16700</v>
      </c>
      <c r="H3133" s="14" t="s">
        <v>16931</v>
      </c>
      <c r="I3133" t="s">
        <v>23</v>
      </c>
      <c r="K3133">
        <v>5</v>
      </c>
      <c r="L3133">
        <v>5</v>
      </c>
      <c r="M3133">
        <v>21</v>
      </c>
      <c r="N3133">
        <v>6</v>
      </c>
      <c r="O3133" t="s">
        <v>16696</v>
      </c>
      <c r="P3133" t="s">
        <v>517</v>
      </c>
      <c r="Q3133" t="s">
        <v>517</v>
      </c>
      <c r="R3133" t="s">
        <v>517</v>
      </c>
      <c r="S3133" t="s">
        <v>517</v>
      </c>
      <c r="T3133" t="s">
        <v>517</v>
      </c>
      <c r="U3133" t="s">
        <v>517</v>
      </c>
      <c r="V3133" t="s">
        <v>517</v>
      </c>
      <c r="W3133" t="s">
        <v>589</v>
      </c>
      <c r="X3133" t="s">
        <v>849</v>
      </c>
      <c r="Y3133" t="s">
        <v>16702</v>
      </c>
      <c r="Z3133" s="1" t="s">
        <v>517</v>
      </c>
      <c r="AA3133" t="s">
        <v>16932</v>
      </c>
      <c r="AB3133" t="s">
        <v>517</v>
      </c>
      <c r="AC3133" t="s">
        <v>357</v>
      </c>
      <c r="AD3133" t="s">
        <v>500</v>
      </c>
      <c r="AF3133" t="s">
        <v>517</v>
      </c>
      <c r="AG3133" t="s">
        <v>517</v>
      </c>
      <c r="AH3133" t="s">
        <v>517</v>
      </c>
      <c r="AI3133" t="s">
        <v>517</v>
      </c>
      <c r="AJ3133" t="s">
        <v>517</v>
      </c>
    </row>
    <row r="3134" spans="1:36" x14ac:dyDescent="0.25">
      <c r="A3134" s="13" t="s">
        <v>17373</v>
      </c>
      <c r="B3134" s="1">
        <v>42860</v>
      </c>
      <c r="C3134" s="2">
        <v>0.88648148148148154</v>
      </c>
      <c r="D3134" t="s">
        <v>17374</v>
      </c>
      <c r="E3134" t="s">
        <v>22</v>
      </c>
      <c r="F3134" t="s">
        <v>17375</v>
      </c>
      <c r="G3134" s="14" t="s">
        <v>17376</v>
      </c>
      <c r="H3134" s="14" t="s">
        <v>17377</v>
      </c>
      <c r="I3134" t="s">
        <v>25</v>
      </c>
      <c r="K3134">
        <v>5</v>
      </c>
      <c r="L3134">
        <v>5</v>
      </c>
      <c r="M3134">
        <v>21</v>
      </c>
      <c r="N3134">
        <v>6</v>
      </c>
      <c r="O3134" t="s">
        <v>517</v>
      </c>
      <c r="P3134" t="s">
        <v>517</v>
      </c>
      <c r="Q3134" t="s">
        <v>517</v>
      </c>
      <c r="R3134" t="s">
        <v>517</v>
      </c>
      <c r="S3134" t="s">
        <v>517</v>
      </c>
      <c r="T3134" t="s">
        <v>517</v>
      </c>
      <c r="U3134" t="s">
        <v>517</v>
      </c>
      <c r="V3134" t="s">
        <v>517</v>
      </c>
      <c r="W3134" t="s">
        <v>517</v>
      </c>
      <c r="X3134" t="s">
        <v>517</v>
      </c>
      <c r="Y3134" t="s">
        <v>17378</v>
      </c>
      <c r="Z3134" s="1">
        <v>30116</v>
      </c>
      <c r="AA3134" t="s">
        <v>14104</v>
      </c>
      <c r="AB3134">
        <v>34</v>
      </c>
      <c r="AC3134" t="s">
        <v>357</v>
      </c>
      <c r="AD3134" t="s">
        <v>482</v>
      </c>
      <c r="AF3134" t="s">
        <v>8295</v>
      </c>
      <c r="AG3134" t="s">
        <v>8313</v>
      </c>
      <c r="AH3134" t="s">
        <v>517</v>
      </c>
      <c r="AI3134" t="s">
        <v>517</v>
      </c>
      <c r="AJ3134" t="s">
        <v>517</v>
      </c>
    </row>
    <row r="3135" spans="1:36" x14ac:dyDescent="0.25">
      <c r="A3135" s="13" t="s">
        <v>17379</v>
      </c>
      <c r="B3135" s="1">
        <v>42860</v>
      </c>
      <c r="C3135" s="2">
        <v>0.80440972222222218</v>
      </c>
      <c r="D3135" t="s">
        <v>17380</v>
      </c>
      <c r="E3135" t="s">
        <v>22</v>
      </c>
      <c r="F3135" t="s">
        <v>9233</v>
      </c>
      <c r="G3135" s="14" t="s">
        <v>17381</v>
      </c>
      <c r="H3135" s="14" t="s">
        <v>17382</v>
      </c>
      <c r="I3135" t="s">
        <v>21</v>
      </c>
      <c r="K3135">
        <v>5</v>
      </c>
      <c r="L3135">
        <v>5</v>
      </c>
      <c r="M3135">
        <v>19</v>
      </c>
      <c r="N3135">
        <v>6</v>
      </c>
      <c r="O3135" t="s">
        <v>517</v>
      </c>
      <c r="P3135" t="s">
        <v>517</v>
      </c>
      <c r="Q3135" t="s">
        <v>517</v>
      </c>
      <c r="R3135" t="s">
        <v>517</v>
      </c>
      <c r="S3135" t="s">
        <v>517</v>
      </c>
      <c r="T3135" t="s">
        <v>517</v>
      </c>
      <c r="U3135" t="s">
        <v>517</v>
      </c>
      <c r="V3135" t="s">
        <v>517</v>
      </c>
      <c r="W3135" t="s">
        <v>517</v>
      </c>
      <c r="X3135" t="s">
        <v>517</v>
      </c>
      <c r="Y3135" t="s">
        <v>517</v>
      </c>
      <c r="Z3135" s="1" t="s">
        <v>517</v>
      </c>
      <c r="AA3135" t="s">
        <v>1885</v>
      </c>
      <c r="AB3135" t="s">
        <v>517</v>
      </c>
      <c r="AC3135" t="s">
        <v>358</v>
      </c>
      <c r="AD3135" t="s">
        <v>517</v>
      </c>
      <c r="AF3135" t="s">
        <v>517</v>
      </c>
      <c r="AG3135" t="s">
        <v>517</v>
      </c>
      <c r="AH3135" t="s">
        <v>517</v>
      </c>
      <c r="AI3135" t="s">
        <v>517</v>
      </c>
      <c r="AJ3135" t="s">
        <v>517</v>
      </c>
    </row>
    <row r="3136" spans="1:36" x14ac:dyDescent="0.25">
      <c r="A3136" s="13" t="s">
        <v>17384</v>
      </c>
      <c r="B3136" s="1">
        <v>42860</v>
      </c>
      <c r="C3136" s="2">
        <v>0.71721064814814817</v>
      </c>
      <c r="D3136" t="s">
        <v>17385</v>
      </c>
      <c r="E3136" t="s">
        <v>22</v>
      </c>
      <c r="F3136" t="s">
        <v>17386</v>
      </c>
      <c r="G3136" s="14" t="s">
        <v>17387</v>
      </c>
      <c r="H3136" s="14" t="s">
        <v>17388</v>
      </c>
      <c r="I3136" t="s">
        <v>23</v>
      </c>
      <c r="K3136">
        <v>5</v>
      </c>
      <c r="L3136">
        <v>5</v>
      </c>
      <c r="M3136">
        <v>17</v>
      </c>
      <c r="N3136">
        <v>6</v>
      </c>
      <c r="O3136" t="s">
        <v>17383</v>
      </c>
      <c r="P3136" t="s">
        <v>517</v>
      </c>
      <c r="Q3136" t="s">
        <v>517</v>
      </c>
      <c r="R3136" t="s">
        <v>517</v>
      </c>
      <c r="S3136" t="s">
        <v>517</v>
      </c>
      <c r="T3136" t="s">
        <v>517</v>
      </c>
      <c r="U3136" t="s">
        <v>517</v>
      </c>
      <c r="V3136" t="s">
        <v>517</v>
      </c>
      <c r="W3136" t="s">
        <v>1247</v>
      </c>
      <c r="X3136" t="s">
        <v>845</v>
      </c>
      <c r="Y3136" t="s">
        <v>17389</v>
      </c>
      <c r="Z3136" s="1">
        <v>36698</v>
      </c>
      <c r="AA3136" t="s">
        <v>17385</v>
      </c>
      <c r="AB3136">
        <v>16</v>
      </c>
      <c r="AC3136" t="s">
        <v>358</v>
      </c>
      <c r="AD3136" t="s">
        <v>487</v>
      </c>
      <c r="AF3136" t="s">
        <v>8260</v>
      </c>
      <c r="AG3136" t="s">
        <v>517</v>
      </c>
      <c r="AH3136" t="s">
        <v>517</v>
      </c>
      <c r="AI3136" t="s">
        <v>517</v>
      </c>
      <c r="AJ3136" t="s">
        <v>517</v>
      </c>
    </row>
    <row r="3137" spans="1:36" x14ac:dyDescent="0.25">
      <c r="A3137" s="13" t="s">
        <v>17390</v>
      </c>
      <c r="B3137" s="1">
        <v>42860</v>
      </c>
      <c r="C3137" s="2">
        <v>0.71378472222222211</v>
      </c>
      <c r="D3137" t="s">
        <v>17391</v>
      </c>
      <c r="E3137" t="s">
        <v>22</v>
      </c>
      <c r="F3137" t="s">
        <v>17392</v>
      </c>
      <c r="G3137" s="14" t="s">
        <v>17393</v>
      </c>
      <c r="H3137" s="14" t="s">
        <v>17394</v>
      </c>
      <c r="I3137" t="s">
        <v>25</v>
      </c>
      <c r="K3137">
        <v>5</v>
      </c>
      <c r="L3137">
        <v>5</v>
      </c>
      <c r="M3137">
        <v>17</v>
      </c>
      <c r="N3137">
        <v>6</v>
      </c>
      <c r="O3137" t="s">
        <v>517</v>
      </c>
      <c r="P3137" t="s">
        <v>517</v>
      </c>
      <c r="Q3137" t="s">
        <v>517</v>
      </c>
      <c r="R3137" t="s">
        <v>517</v>
      </c>
      <c r="S3137" t="s">
        <v>517</v>
      </c>
      <c r="T3137" t="s">
        <v>517</v>
      </c>
      <c r="U3137" t="s">
        <v>517</v>
      </c>
      <c r="V3137" t="s">
        <v>517</v>
      </c>
      <c r="W3137" t="s">
        <v>517</v>
      </c>
      <c r="X3137" t="s">
        <v>517</v>
      </c>
      <c r="Y3137" t="s">
        <v>4209</v>
      </c>
      <c r="Z3137" s="1">
        <v>28753</v>
      </c>
      <c r="AA3137" t="s">
        <v>529</v>
      </c>
      <c r="AB3137">
        <v>38</v>
      </c>
      <c r="AC3137" t="s">
        <v>358</v>
      </c>
      <c r="AD3137" t="s">
        <v>494</v>
      </c>
      <c r="AF3137" t="s">
        <v>8295</v>
      </c>
      <c r="AG3137" t="s">
        <v>517</v>
      </c>
      <c r="AH3137" t="s">
        <v>517</v>
      </c>
      <c r="AI3137" t="s">
        <v>517</v>
      </c>
      <c r="AJ3137" t="s">
        <v>517</v>
      </c>
    </row>
    <row r="3138" spans="1:36" x14ac:dyDescent="0.25">
      <c r="A3138" s="13" t="s">
        <v>17395</v>
      </c>
      <c r="B3138" s="1">
        <v>42860</v>
      </c>
      <c r="C3138" s="2">
        <v>0.6947106481481482</v>
      </c>
      <c r="D3138" t="s">
        <v>17396</v>
      </c>
      <c r="E3138" t="s">
        <v>22</v>
      </c>
      <c r="F3138" t="s">
        <v>17397</v>
      </c>
      <c r="G3138" s="14" t="s">
        <v>17398</v>
      </c>
      <c r="H3138" s="14" t="s">
        <v>17399</v>
      </c>
      <c r="I3138" t="s">
        <v>21</v>
      </c>
      <c r="K3138">
        <v>5</v>
      </c>
      <c r="L3138">
        <v>5</v>
      </c>
      <c r="M3138">
        <v>16</v>
      </c>
      <c r="N3138">
        <v>6</v>
      </c>
      <c r="O3138" t="s">
        <v>517</v>
      </c>
      <c r="P3138" t="s">
        <v>517</v>
      </c>
      <c r="Q3138" t="s">
        <v>517</v>
      </c>
      <c r="R3138" t="s">
        <v>517</v>
      </c>
      <c r="S3138" t="s">
        <v>517</v>
      </c>
      <c r="T3138" t="s">
        <v>517</v>
      </c>
      <c r="U3138" t="s">
        <v>517</v>
      </c>
      <c r="V3138" t="s">
        <v>517</v>
      </c>
      <c r="W3138" t="s">
        <v>517</v>
      </c>
      <c r="X3138" t="s">
        <v>517</v>
      </c>
      <c r="Y3138" t="s">
        <v>17400</v>
      </c>
      <c r="Z3138" s="1">
        <v>29901</v>
      </c>
      <c r="AA3138" t="s">
        <v>529</v>
      </c>
      <c r="AB3138">
        <v>35</v>
      </c>
      <c r="AC3138" t="s">
        <v>358</v>
      </c>
      <c r="AD3138" t="s">
        <v>500</v>
      </c>
      <c r="AF3138" t="s">
        <v>8307</v>
      </c>
      <c r="AG3138" t="s">
        <v>8295</v>
      </c>
      <c r="AH3138" t="s">
        <v>517</v>
      </c>
      <c r="AI3138" t="s">
        <v>517</v>
      </c>
      <c r="AJ3138" t="s">
        <v>517</v>
      </c>
    </row>
    <row r="3139" spans="1:36" x14ac:dyDescent="0.25">
      <c r="A3139" s="13" t="s">
        <v>17404</v>
      </c>
      <c r="B3139" s="1">
        <v>42860</v>
      </c>
      <c r="C3139" s="2">
        <v>0.68726851851851845</v>
      </c>
      <c r="D3139" t="s">
        <v>17405</v>
      </c>
      <c r="E3139" t="s">
        <v>22</v>
      </c>
      <c r="F3139" t="s">
        <v>17406</v>
      </c>
      <c r="G3139" s="14" t="s">
        <v>17407</v>
      </c>
      <c r="H3139" s="14" t="s">
        <v>17408</v>
      </c>
      <c r="I3139" t="s">
        <v>23</v>
      </c>
      <c r="K3139">
        <v>5</v>
      </c>
      <c r="L3139">
        <v>5</v>
      </c>
      <c r="M3139">
        <v>16</v>
      </c>
      <c r="N3139">
        <v>6</v>
      </c>
      <c r="O3139" t="s">
        <v>17401</v>
      </c>
      <c r="P3139" t="s">
        <v>17402</v>
      </c>
      <c r="Q3139" t="s">
        <v>17403</v>
      </c>
      <c r="R3139" t="s">
        <v>517</v>
      </c>
      <c r="S3139" t="s">
        <v>517</v>
      </c>
      <c r="T3139" t="s">
        <v>517</v>
      </c>
      <c r="U3139" t="s">
        <v>517</v>
      </c>
      <c r="V3139" t="s">
        <v>517</v>
      </c>
      <c r="W3139" t="s">
        <v>579</v>
      </c>
      <c r="X3139" t="s">
        <v>1016</v>
      </c>
      <c r="Y3139" t="s">
        <v>15515</v>
      </c>
      <c r="Z3139" s="1">
        <v>35431</v>
      </c>
      <c r="AA3139" t="s">
        <v>478</v>
      </c>
      <c r="AB3139">
        <v>20</v>
      </c>
      <c r="AC3139" t="s">
        <v>358</v>
      </c>
      <c r="AD3139" t="s">
        <v>498</v>
      </c>
      <c r="AF3139" t="s">
        <v>8313</v>
      </c>
      <c r="AG3139" t="s">
        <v>517</v>
      </c>
      <c r="AH3139" t="s">
        <v>517</v>
      </c>
      <c r="AI3139" t="s">
        <v>517</v>
      </c>
      <c r="AJ3139" t="s">
        <v>517</v>
      </c>
    </row>
    <row r="3140" spans="1:36" x14ac:dyDescent="0.25">
      <c r="A3140" s="13" t="s">
        <v>17410</v>
      </c>
      <c r="B3140" s="1">
        <v>42860</v>
      </c>
      <c r="C3140" s="2">
        <v>0.67413194444444446</v>
      </c>
      <c r="D3140" t="s">
        <v>17411</v>
      </c>
      <c r="E3140" t="s">
        <v>22</v>
      </c>
      <c r="F3140" t="s">
        <v>17412</v>
      </c>
      <c r="G3140" s="14" t="s">
        <v>17413</v>
      </c>
      <c r="H3140" s="14" t="s">
        <v>17414</v>
      </c>
      <c r="I3140" t="s">
        <v>23</v>
      </c>
      <c r="K3140">
        <v>5</v>
      </c>
      <c r="L3140">
        <v>5</v>
      </c>
      <c r="M3140">
        <v>16</v>
      </c>
      <c r="N3140">
        <v>6</v>
      </c>
      <c r="O3140" t="s">
        <v>17409</v>
      </c>
      <c r="P3140" t="s">
        <v>517</v>
      </c>
      <c r="Q3140" t="s">
        <v>517</v>
      </c>
      <c r="R3140" t="s">
        <v>517</v>
      </c>
      <c r="S3140" t="s">
        <v>517</v>
      </c>
      <c r="T3140" t="s">
        <v>517</v>
      </c>
      <c r="U3140" t="s">
        <v>517</v>
      </c>
      <c r="V3140" t="s">
        <v>517</v>
      </c>
      <c r="W3140" t="s">
        <v>1247</v>
      </c>
      <c r="X3140" t="s">
        <v>477</v>
      </c>
      <c r="Y3140" t="s">
        <v>17415</v>
      </c>
      <c r="Z3140" s="1">
        <v>26108</v>
      </c>
      <c r="AA3140" t="s">
        <v>546</v>
      </c>
      <c r="AB3140">
        <v>45</v>
      </c>
      <c r="AC3140" t="s">
        <v>358</v>
      </c>
      <c r="AD3140" t="s">
        <v>488</v>
      </c>
      <c r="AF3140" t="s">
        <v>8253</v>
      </c>
      <c r="AG3140" t="s">
        <v>517</v>
      </c>
      <c r="AH3140" t="s">
        <v>517</v>
      </c>
      <c r="AI3140" t="s">
        <v>517</v>
      </c>
      <c r="AJ3140" t="s">
        <v>517</v>
      </c>
    </row>
    <row r="3141" spans="1:36" x14ac:dyDescent="0.25">
      <c r="A3141" s="13" t="s">
        <v>17416</v>
      </c>
      <c r="B3141" s="1">
        <v>42860</v>
      </c>
      <c r="C3141" s="2">
        <v>0.66131944444444446</v>
      </c>
      <c r="D3141" t="s">
        <v>17417</v>
      </c>
      <c r="E3141" t="s">
        <v>22</v>
      </c>
      <c r="F3141" t="s">
        <v>15901</v>
      </c>
      <c r="G3141" s="14" t="s">
        <v>15902</v>
      </c>
      <c r="H3141" s="14" t="s">
        <v>15903</v>
      </c>
      <c r="I3141" t="s">
        <v>23</v>
      </c>
      <c r="K3141">
        <v>5</v>
      </c>
      <c r="L3141">
        <v>5</v>
      </c>
      <c r="M3141">
        <v>15</v>
      </c>
      <c r="N3141">
        <v>6</v>
      </c>
      <c r="O3141" t="s">
        <v>15898</v>
      </c>
      <c r="P3141" t="s">
        <v>517</v>
      </c>
      <c r="Q3141" t="s">
        <v>517</v>
      </c>
      <c r="R3141" t="s">
        <v>517</v>
      </c>
      <c r="S3141" t="s">
        <v>517</v>
      </c>
      <c r="T3141" t="s">
        <v>517</v>
      </c>
      <c r="U3141" t="s">
        <v>517</v>
      </c>
      <c r="V3141" t="s">
        <v>517</v>
      </c>
      <c r="W3141" t="s">
        <v>1217</v>
      </c>
      <c r="X3141" t="s">
        <v>848</v>
      </c>
      <c r="Y3141" t="s">
        <v>3529</v>
      </c>
      <c r="Z3141" s="1">
        <v>29256</v>
      </c>
      <c r="AA3141" t="s">
        <v>10690</v>
      </c>
      <c r="AB3141">
        <v>37</v>
      </c>
      <c r="AC3141" t="s">
        <v>357</v>
      </c>
      <c r="AD3141" t="s">
        <v>500</v>
      </c>
      <c r="AF3141" t="s">
        <v>517</v>
      </c>
      <c r="AG3141" t="s">
        <v>517</v>
      </c>
      <c r="AH3141" t="s">
        <v>517</v>
      </c>
      <c r="AI3141" t="s">
        <v>517</v>
      </c>
      <c r="AJ3141" t="s">
        <v>517</v>
      </c>
    </row>
    <row r="3142" spans="1:36" x14ac:dyDescent="0.25">
      <c r="A3142" s="13" t="s">
        <v>17420</v>
      </c>
      <c r="B3142" s="1">
        <v>42860</v>
      </c>
      <c r="C3142" s="2">
        <v>0.62033564814814812</v>
      </c>
      <c r="D3142" t="s">
        <v>17418</v>
      </c>
      <c r="E3142" t="s">
        <v>13516</v>
      </c>
      <c r="F3142" t="s">
        <v>17421</v>
      </c>
      <c r="G3142" s="14" t="s">
        <v>17419</v>
      </c>
      <c r="H3142" s="14" t="s">
        <v>17422</v>
      </c>
      <c r="I3142" t="s">
        <v>24</v>
      </c>
      <c r="K3142">
        <v>5</v>
      </c>
      <c r="L3142">
        <v>5</v>
      </c>
      <c r="M3142">
        <v>14</v>
      </c>
      <c r="N3142">
        <v>6</v>
      </c>
      <c r="O3142" t="s">
        <v>17419</v>
      </c>
      <c r="P3142" t="s">
        <v>17419</v>
      </c>
      <c r="Q3142" t="s">
        <v>517</v>
      </c>
      <c r="R3142" t="s">
        <v>517</v>
      </c>
      <c r="S3142" t="s">
        <v>517</v>
      </c>
      <c r="T3142" t="s">
        <v>517</v>
      </c>
      <c r="U3142" t="s">
        <v>517</v>
      </c>
      <c r="V3142" t="s">
        <v>517</v>
      </c>
      <c r="W3142" t="s">
        <v>589</v>
      </c>
      <c r="X3142" t="s">
        <v>590</v>
      </c>
      <c r="Y3142" t="s">
        <v>517</v>
      </c>
      <c r="Z3142" s="1" t="s">
        <v>517</v>
      </c>
      <c r="AA3142" t="s">
        <v>17423</v>
      </c>
      <c r="AB3142" t="s">
        <v>517</v>
      </c>
      <c r="AC3142" t="s">
        <v>357</v>
      </c>
      <c r="AD3142" t="s">
        <v>517</v>
      </c>
      <c r="AF3142" t="s">
        <v>517</v>
      </c>
      <c r="AG3142" t="s">
        <v>517</v>
      </c>
      <c r="AH3142" t="s">
        <v>517</v>
      </c>
      <c r="AI3142" t="s">
        <v>517</v>
      </c>
      <c r="AJ3142" t="s">
        <v>517</v>
      </c>
    </row>
    <row r="3143" spans="1:36" x14ac:dyDescent="0.25">
      <c r="A3143" s="13" t="s">
        <v>17424</v>
      </c>
      <c r="B3143" s="1">
        <v>42860</v>
      </c>
      <c r="C3143" s="2">
        <v>0.53134259259259264</v>
      </c>
      <c r="D3143" t="s">
        <v>17425</v>
      </c>
      <c r="E3143" t="s">
        <v>101</v>
      </c>
      <c r="F3143" t="s">
        <v>17426</v>
      </c>
      <c r="G3143" s="14" t="s">
        <v>17427</v>
      </c>
      <c r="H3143" s="14" t="s">
        <v>17428</v>
      </c>
      <c r="I3143" t="s">
        <v>23</v>
      </c>
      <c r="K3143">
        <v>5</v>
      </c>
      <c r="L3143">
        <v>5</v>
      </c>
      <c r="M3143">
        <v>12</v>
      </c>
      <c r="N3143">
        <v>6</v>
      </c>
      <c r="O3143" t="s">
        <v>517</v>
      </c>
      <c r="P3143" t="s">
        <v>517</v>
      </c>
      <c r="Q3143" t="s">
        <v>517</v>
      </c>
      <c r="R3143" t="s">
        <v>517</v>
      </c>
      <c r="S3143" t="s">
        <v>517</v>
      </c>
      <c r="T3143" t="s">
        <v>517</v>
      </c>
      <c r="U3143" t="s">
        <v>517</v>
      </c>
      <c r="V3143" t="s">
        <v>517</v>
      </c>
      <c r="W3143" t="s">
        <v>517</v>
      </c>
      <c r="X3143" t="s">
        <v>517</v>
      </c>
      <c r="Y3143" t="s">
        <v>517</v>
      </c>
      <c r="Z3143" s="1" t="s">
        <v>517</v>
      </c>
      <c r="AA3143" t="s">
        <v>694</v>
      </c>
      <c r="AB3143" t="s">
        <v>517</v>
      </c>
      <c r="AC3143" t="s">
        <v>358</v>
      </c>
      <c r="AD3143" t="s">
        <v>517</v>
      </c>
      <c r="AF3143" t="s">
        <v>517</v>
      </c>
      <c r="AG3143" t="s">
        <v>517</v>
      </c>
      <c r="AH3143" t="s">
        <v>517</v>
      </c>
      <c r="AI3143" t="s">
        <v>517</v>
      </c>
      <c r="AJ3143" t="s">
        <v>517</v>
      </c>
    </row>
    <row r="3144" spans="1:36" x14ac:dyDescent="0.25">
      <c r="A3144" s="13" t="s">
        <v>17429</v>
      </c>
      <c r="B3144" s="1">
        <v>42860</v>
      </c>
      <c r="C3144" s="2">
        <v>0.21123842592592593</v>
      </c>
      <c r="D3144" t="s">
        <v>17430</v>
      </c>
      <c r="E3144" t="s">
        <v>1282</v>
      </c>
      <c r="F3144" t="s">
        <v>14307</v>
      </c>
      <c r="G3144" s="14" t="s">
        <v>17431</v>
      </c>
      <c r="H3144" s="14" t="s">
        <v>17432</v>
      </c>
      <c r="I3144" t="s">
        <v>21</v>
      </c>
      <c r="K3144">
        <v>5</v>
      </c>
      <c r="L3144">
        <v>5</v>
      </c>
      <c r="M3144">
        <v>5</v>
      </c>
      <c r="N3144">
        <v>6</v>
      </c>
      <c r="O3144" t="s">
        <v>517</v>
      </c>
      <c r="P3144" t="s">
        <v>517</v>
      </c>
      <c r="Q3144" t="s">
        <v>517</v>
      </c>
      <c r="R3144" t="s">
        <v>517</v>
      </c>
      <c r="S3144" t="s">
        <v>517</v>
      </c>
      <c r="T3144" t="s">
        <v>517</v>
      </c>
      <c r="U3144" t="s">
        <v>517</v>
      </c>
      <c r="V3144" t="s">
        <v>517</v>
      </c>
      <c r="W3144" t="s">
        <v>517</v>
      </c>
      <c r="X3144" t="s">
        <v>517</v>
      </c>
      <c r="Y3144" t="s">
        <v>517</v>
      </c>
      <c r="Z3144" s="1" t="s">
        <v>517</v>
      </c>
      <c r="AA3144" t="s">
        <v>17433</v>
      </c>
      <c r="AB3144" t="s">
        <v>517</v>
      </c>
      <c r="AC3144" t="s">
        <v>358</v>
      </c>
      <c r="AD3144" t="s">
        <v>517</v>
      </c>
      <c r="AF3144" t="s">
        <v>517</v>
      </c>
      <c r="AG3144" t="s">
        <v>517</v>
      </c>
      <c r="AH3144" t="s">
        <v>517</v>
      </c>
      <c r="AI3144" t="s">
        <v>517</v>
      </c>
      <c r="AJ3144" t="s">
        <v>517</v>
      </c>
    </row>
    <row r="3145" spans="1:36" x14ac:dyDescent="0.25">
      <c r="A3145" s="13" t="s">
        <v>17434</v>
      </c>
      <c r="B3145" s="1">
        <v>42860</v>
      </c>
      <c r="C3145" s="2">
        <v>5.033564814814815E-2</v>
      </c>
      <c r="D3145" t="s">
        <v>17435</v>
      </c>
      <c r="E3145" t="s">
        <v>6611</v>
      </c>
      <c r="F3145" t="s">
        <v>17436</v>
      </c>
      <c r="G3145" s="14" t="s">
        <v>17437</v>
      </c>
      <c r="H3145" s="14" t="s">
        <v>17438</v>
      </c>
      <c r="I3145" t="s">
        <v>24</v>
      </c>
      <c r="K3145">
        <v>5</v>
      </c>
      <c r="L3145">
        <v>5</v>
      </c>
      <c r="M3145">
        <v>1</v>
      </c>
      <c r="N3145">
        <v>6</v>
      </c>
      <c r="O3145" t="s">
        <v>517</v>
      </c>
      <c r="P3145" t="s">
        <v>517</v>
      </c>
      <c r="Q3145" t="s">
        <v>517</v>
      </c>
      <c r="R3145" t="s">
        <v>517</v>
      </c>
      <c r="S3145" t="s">
        <v>517</v>
      </c>
      <c r="T3145" t="s">
        <v>517</v>
      </c>
      <c r="U3145" t="s">
        <v>517</v>
      </c>
      <c r="V3145" t="s">
        <v>517</v>
      </c>
      <c r="W3145" t="s">
        <v>517</v>
      </c>
      <c r="X3145" t="s">
        <v>517</v>
      </c>
      <c r="Y3145" t="s">
        <v>517</v>
      </c>
      <c r="Z3145" s="1" t="s">
        <v>517</v>
      </c>
      <c r="AA3145" t="s">
        <v>946</v>
      </c>
      <c r="AB3145" t="s">
        <v>517</v>
      </c>
      <c r="AC3145" t="s">
        <v>358</v>
      </c>
      <c r="AD3145" t="s">
        <v>517</v>
      </c>
      <c r="AF3145" t="s">
        <v>8304</v>
      </c>
      <c r="AG3145" t="s">
        <v>8259</v>
      </c>
      <c r="AH3145" t="s">
        <v>517</v>
      </c>
      <c r="AI3145" t="s">
        <v>517</v>
      </c>
      <c r="AJ3145" t="s">
        <v>517</v>
      </c>
    </row>
    <row r="3146" spans="1:36" x14ac:dyDescent="0.25">
      <c r="A3146" s="13" t="s">
        <v>17440</v>
      </c>
      <c r="B3146" s="1">
        <v>42860</v>
      </c>
      <c r="C3146" s="2">
        <v>3.3877314814814811E-2</v>
      </c>
      <c r="D3146" t="s">
        <v>17441</v>
      </c>
      <c r="E3146" t="s">
        <v>22</v>
      </c>
      <c r="F3146" t="s">
        <v>17442</v>
      </c>
      <c r="G3146" s="14" t="s">
        <v>17443</v>
      </c>
      <c r="H3146" s="14" t="s">
        <v>17444</v>
      </c>
      <c r="I3146" t="s">
        <v>23</v>
      </c>
      <c r="K3146">
        <v>5</v>
      </c>
      <c r="L3146">
        <v>5</v>
      </c>
      <c r="M3146">
        <v>0</v>
      </c>
      <c r="N3146">
        <v>6</v>
      </c>
      <c r="O3146" t="s">
        <v>17439</v>
      </c>
      <c r="P3146" t="s">
        <v>517</v>
      </c>
      <c r="Q3146" t="s">
        <v>517</v>
      </c>
      <c r="R3146" t="s">
        <v>517</v>
      </c>
      <c r="S3146" t="s">
        <v>517</v>
      </c>
      <c r="T3146" t="s">
        <v>517</v>
      </c>
      <c r="U3146" t="s">
        <v>517</v>
      </c>
      <c r="V3146" t="s">
        <v>517</v>
      </c>
      <c r="W3146" t="s">
        <v>589</v>
      </c>
      <c r="X3146" t="s">
        <v>590</v>
      </c>
      <c r="Y3146" t="s">
        <v>17445</v>
      </c>
      <c r="Z3146" s="1">
        <v>32253</v>
      </c>
      <c r="AA3146" t="s">
        <v>5822</v>
      </c>
      <c r="AB3146">
        <v>29</v>
      </c>
      <c r="AC3146" t="s">
        <v>357</v>
      </c>
      <c r="AD3146" t="s">
        <v>483</v>
      </c>
      <c r="AF3146" t="s">
        <v>517</v>
      </c>
      <c r="AG3146" t="s">
        <v>517</v>
      </c>
      <c r="AH3146" t="s">
        <v>517</v>
      </c>
      <c r="AI3146" t="s">
        <v>517</v>
      </c>
      <c r="AJ3146" t="s">
        <v>517</v>
      </c>
    </row>
    <row r="3147" spans="1:36" x14ac:dyDescent="0.25">
      <c r="A3147" s="13" t="s">
        <v>17447</v>
      </c>
      <c r="B3147" s="1">
        <v>42860</v>
      </c>
      <c r="C3147" s="2">
        <v>6.7939814814814816E-3</v>
      </c>
      <c r="D3147" t="s">
        <v>17448</v>
      </c>
      <c r="E3147" t="s">
        <v>22</v>
      </c>
      <c r="F3147" t="s">
        <v>17449</v>
      </c>
      <c r="G3147" s="14" t="s">
        <v>17450</v>
      </c>
      <c r="H3147" s="14" t="s">
        <v>17451</v>
      </c>
      <c r="I3147" t="s">
        <v>23</v>
      </c>
      <c r="K3147">
        <v>5</v>
      </c>
      <c r="L3147">
        <v>5</v>
      </c>
      <c r="M3147">
        <v>0</v>
      </c>
      <c r="N3147">
        <v>6</v>
      </c>
      <c r="O3147" t="s">
        <v>17446</v>
      </c>
      <c r="P3147" t="s">
        <v>517</v>
      </c>
      <c r="Q3147" t="s">
        <v>517</v>
      </c>
      <c r="R3147" t="s">
        <v>517</v>
      </c>
      <c r="S3147" t="s">
        <v>517</v>
      </c>
      <c r="T3147" t="s">
        <v>517</v>
      </c>
      <c r="U3147" t="s">
        <v>517</v>
      </c>
      <c r="V3147" t="s">
        <v>517</v>
      </c>
      <c r="W3147" t="s">
        <v>4946</v>
      </c>
      <c r="X3147" t="s">
        <v>554</v>
      </c>
      <c r="Y3147" t="s">
        <v>17452</v>
      </c>
      <c r="Z3147" s="1">
        <v>30009</v>
      </c>
      <c r="AA3147" t="s">
        <v>1542</v>
      </c>
      <c r="AB3147">
        <v>35</v>
      </c>
      <c r="AC3147" t="s">
        <v>358</v>
      </c>
      <c r="AD3147" t="s">
        <v>509</v>
      </c>
      <c r="AF3147" t="s">
        <v>517</v>
      </c>
      <c r="AG3147" t="s">
        <v>517</v>
      </c>
      <c r="AH3147" t="s">
        <v>517</v>
      </c>
      <c r="AI3147" t="s">
        <v>517</v>
      </c>
      <c r="AJ3147" t="s">
        <v>517</v>
      </c>
    </row>
    <row r="3148" spans="1:36" x14ac:dyDescent="0.25">
      <c r="A3148" s="13" t="s">
        <v>17453</v>
      </c>
      <c r="B3148" s="1">
        <v>42859</v>
      </c>
      <c r="C3148" s="2">
        <v>0.9974884259259259</v>
      </c>
      <c r="D3148" t="s">
        <v>17454</v>
      </c>
      <c r="E3148" t="s">
        <v>22</v>
      </c>
      <c r="F3148" t="s">
        <v>17455</v>
      </c>
      <c r="G3148" s="14" t="s">
        <v>17456</v>
      </c>
      <c r="H3148" s="14" t="s">
        <v>17457</v>
      </c>
      <c r="I3148" t="s">
        <v>25</v>
      </c>
      <c r="K3148">
        <v>5</v>
      </c>
      <c r="L3148">
        <v>4</v>
      </c>
      <c r="M3148">
        <v>23</v>
      </c>
      <c r="N3148">
        <v>5</v>
      </c>
      <c r="O3148" t="s">
        <v>517</v>
      </c>
      <c r="P3148" t="s">
        <v>517</v>
      </c>
      <c r="Q3148" t="s">
        <v>517</v>
      </c>
      <c r="R3148" t="s">
        <v>517</v>
      </c>
      <c r="S3148" t="s">
        <v>517</v>
      </c>
      <c r="T3148" t="s">
        <v>517</v>
      </c>
      <c r="U3148" t="s">
        <v>517</v>
      </c>
      <c r="V3148" t="s">
        <v>517</v>
      </c>
      <c r="W3148" t="s">
        <v>517</v>
      </c>
      <c r="X3148" t="s">
        <v>517</v>
      </c>
      <c r="Y3148" t="s">
        <v>17458</v>
      </c>
      <c r="Z3148" s="1">
        <v>35704</v>
      </c>
      <c r="AA3148" t="s">
        <v>17459</v>
      </c>
      <c r="AB3148">
        <v>19</v>
      </c>
      <c r="AC3148" t="s">
        <v>358</v>
      </c>
      <c r="AD3148" t="s">
        <v>491</v>
      </c>
      <c r="AF3148" t="s">
        <v>517</v>
      </c>
      <c r="AG3148" t="s">
        <v>517</v>
      </c>
      <c r="AH3148" t="s">
        <v>517</v>
      </c>
      <c r="AI3148" t="s">
        <v>517</v>
      </c>
      <c r="AJ3148" t="s">
        <v>517</v>
      </c>
    </row>
    <row r="3149" spans="1:36" x14ac:dyDescent="0.25">
      <c r="A3149" s="13" t="s">
        <v>17461</v>
      </c>
      <c r="B3149" s="1">
        <v>42859</v>
      </c>
      <c r="C3149" s="2">
        <v>0.85663194444444446</v>
      </c>
      <c r="D3149" t="s">
        <v>17462</v>
      </c>
      <c r="E3149" t="s">
        <v>22</v>
      </c>
      <c r="F3149" t="s">
        <v>17463</v>
      </c>
      <c r="G3149" s="14" t="s">
        <v>17464</v>
      </c>
      <c r="H3149" s="14" t="s">
        <v>17465</v>
      </c>
      <c r="I3149" t="s">
        <v>21</v>
      </c>
      <c r="K3149">
        <v>5</v>
      </c>
      <c r="L3149">
        <v>4</v>
      </c>
      <c r="M3149">
        <v>20</v>
      </c>
      <c r="N3149">
        <v>5</v>
      </c>
      <c r="O3149" t="s">
        <v>17460</v>
      </c>
      <c r="P3149" t="s">
        <v>517</v>
      </c>
      <c r="Q3149" t="s">
        <v>517</v>
      </c>
      <c r="R3149" t="s">
        <v>517</v>
      </c>
      <c r="S3149" t="s">
        <v>517</v>
      </c>
      <c r="T3149" t="s">
        <v>517</v>
      </c>
      <c r="U3149" t="s">
        <v>517</v>
      </c>
      <c r="V3149" t="s">
        <v>517</v>
      </c>
      <c r="W3149" t="s">
        <v>537</v>
      </c>
      <c r="X3149" t="s">
        <v>590</v>
      </c>
      <c r="Y3149" t="s">
        <v>17466</v>
      </c>
      <c r="Z3149" s="1">
        <v>32291</v>
      </c>
      <c r="AA3149" t="s">
        <v>546</v>
      </c>
      <c r="AB3149">
        <v>28</v>
      </c>
      <c r="AC3149" t="s">
        <v>358</v>
      </c>
      <c r="AD3149" t="s">
        <v>489</v>
      </c>
      <c r="AF3149" t="s">
        <v>8295</v>
      </c>
      <c r="AG3149" t="s">
        <v>517</v>
      </c>
      <c r="AH3149" t="s">
        <v>517</v>
      </c>
      <c r="AI3149" t="s">
        <v>517</v>
      </c>
      <c r="AJ3149" t="s">
        <v>517</v>
      </c>
    </row>
    <row r="3150" spans="1:36" x14ac:dyDescent="0.25">
      <c r="A3150" s="13" t="s">
        <v>17468</v>
      </c>
      <c r="B3150" s="1">
        <v>42859</v>
      </c>
      <c r="C3150" s="2">
        <v>0.83932870370370372</v>
      </c>
      <c r="D3150" t="s">
        <v>17469</v>
      </c>
      <c r="E3150" t="s">
        <v>4243</v>
      </c>
      <c r="F3150" t="s">
        <v>17470</v>
      </c>
      <c r="G3150" s="14" t="s">
        <v>17471</v>
      </c>
      <c r="H3150" s="14" t="s">
        <v>17472</v>
      </c>
      <c r="I3150" t="s">
        <v>23</v>
      </c>
      <c r="K3150">
        <v>5</v>
      </c>
      <c r="L3150">
        <v>4</v>
      </c>
      <c r="M3150">
        <v>20</v>
      </c>
      <c r="N3150">
        <v>5</v>
      </c>
      <c r="O3150" t="s">
        <v>17467</v>
      </c>
      <c r="P3150" t="s">
        <v>517</v>
      </c>
      <c r="Q3150" t="s">
        <v>517</v>
      </c>
      <c r="R3150" t="s">
        <v>517</v>
      </c>
      <c r="S3150" t="s">
        <v>517</v>
      </c>
      <c r="T3150" t="s">
        <v>517</v>
      </c>
      <c r="U3150" t="s">
        <v>517</v>
      </c>
      <c r="V3150" t="s">
        <v>517</v>
      </c>
      <c r="W3150" t="s">
        <v>589</v>
      </c>
      <c r="X3150" t="s">
        <v>2535</v>
      </c>
      <c r="Y3150" t="s">
        <v>517</v>
      </c>
      <c r="Z3150" s="1" t="s">
        <v>517</v>
      </c>
      <c r="AA3150" t="s">
        <v>1885</v>
      </c>
      <c r="AB3150" t="s">
        <v>517</v>
      </c>
      <c r="AC3150" t="s">
        <v>358</v>
      </c>
      <c r="AD3150" t="s">
        <v>517</v>
      </c>
      <c r="AF3150" t="s">
        <v>517</v>
      </c>
      <c r="AG3150" t="s">
        <v>517</v>
      </c>
      <c r="AH3150" t="s">
        <v>517</v>
      </c>
      <c r="AI3150" t="s">
        <v>517</v>
      </c>
      <c r="AJ3150" t="s">
        <v>517</v>
      </c>
    </row>
    <row r="3151" spans="1:36" x14ac:dyDescent="0.25">
      <c r="A3151" s="13" t="s">
        <v>17474</v>
      </c>
      <c r="B3151" s="1">
        <v>42859</v>
      </c>
      <c r="C3151" s="2">
        <v>0.8392708333333333</v>
      </c>
      <c r="D3151" t="s">
        <v>17462</v>
      </c>
      <c r="E3151" t="s">
        <v>22</v>
      </c>
      <c r="F3151" t="s">
        <v>17475</v>
      </c>
      <c r="G3151" s="14" t="s">
        <v>17465</v>
      </c>
      <c r="H3151" s="14" t="s">
        <v>17465</v>
      </c>
      <c r="I3151" t="s">
        <v>21</v>
      </c>
      <c r="K3151">
        <v>5</v>
      </c>
      <c r="L3151">
        <v>4</v>
      </c>
      <c r="M3151">
        <v>20</v>
      </c>
      <c r="N3151">
        <v>5</v>
      </c>
      <c r="O3151" t="s">
        <v>17473</v>
      </c>
      <c r="P3151" t="s">
        <v>517</v>
      </c>
      <c r="Q3151" t="s">
        <v>517</v>
      </c>
      <c r="R3151" t="s">
        <v>517</v>
      </c>
      <c r="S3151" t="s">
        <v>517</v>
      </c>
      <c r="T3151" t="s">
        <v>517</v>
      </c>
      <c r="U3151" t="s">
        <v>517</v>
      </c>
      <c r="V3151" t="s">
        <v>517</v>
      </c>
      <c r="W3151" t="s">
        <v>4806</v>
      </c>
      <c r="X3151" t="s">
        <v>590</v>
      </c>
      <c r="Y3151" t="s">
        <v>517</v>
      </c>
      <c r="Z3151" s="1" t="s">
        <v>517</v>
      </c>
      <c r="AA3151" t="s">
        <v>546</v>
      </c>
      <c r="AB3151" t="s">
        <v>517</v>
      </c>
      <c r="AC3151" t="s">
        <v>358</v>
      </c>
      <c r="AD3151" t="s">
        <v>517</v>
      </c>
      <c r="AF3151" t="s">
        <v>517</v>
      </c>
      <c r="AG3151" t="s">
        <v>517</v>
      </c>
      <c r="AH3151" t="s">
        <v>517</v>
      </c>
      <c r="AI3151" t="s">
        <v>517</v>
      </c>
      <c r="AJ3151" t="s">
        <v>517</v>
      </c>
    </row>
    <row r="3152" spans="1:36" x14ac:dyDescent="0.25">
      <c r="A3152" s="13" t="s">
        <v>17476</v>
      </c>
      <c r="B3152" s="1">
        <v>42859</v>
      </c>
      <c r="C3152" s="2">
        <v>0.80812499999999998</v>
      </c>
      <c r="D3152" t="s">
        <v>17477</v>
      </c>
      <c r="E3152" t="s">
        <v>22</v>
      </c>
      <c r="F3152" t="s">
        <v>17478</v>
      </c>
      <c r="G3152" s="14" t="s">
        <v>17479</v>
      </c>
      <c r="H3152" s="14" t="s">
        <v>17480</v>
      </c>
      <c r="I3152" t="s">
        <v>24</v>
      </c>
      <c r="K3152">
        <v>5</v>
      </c>
      <c r="L3152">
        <v>4</v>
      </c>
      <c r="M3152">
        <v>19</v>
      </c>
      <c r="N3152">
        <v>5</v>
      </c>
      <c r="O3152" t="s">
        <v>517</v>
      </c>
      <c r="P3152" t="s">
        <v>517</v>
      </c>
      <c r="Q3152" t="s">
        <v>517</v>
      </c>
      <c r="R3152" t="s">
        <v>517</v>
      </c>
      <c r="S3152" t="s">
        <v>517</v>
      </c>
      <c r="T3152" t="s">
        <v>517</v>
      </c>
      <c r="U3152" t="s">
        <v>517</v>
      </c>
      <c r="V3152" t="s">
        <v>517</v>
      </c>
      <c r="W3152" t="s">
        <v>517</v>
      </c>
      <c r="X3152" t="s">
        <v>517</v>
      </c>
      <c r="Y3152" t="s">
        <v>17481</v>
      </c>
      <c r="Z3152" s="1">
        <v>27412</v>
      </c>
      <c r="AA3152" t="s">
        <v>17482</v>
      </c>
      <c r="AB3152">
        <v>42</v>
      </c>
      <c r="AC3152" t="s">
        <v>357</v>
      </c>
      <c r="AD3152" t="s">
        <v>487</v>
      </c>
      <c r="AF3152" t="s">
        <v>8273</v>
      </c>
      <c r="AG3152" t="s">
        <v>8259</v>
      </c>
      <c r="AH3152" t="s">
        <v>517</v>
      </c>
      <c r="AI3152" t="s">
        <v>517</v>
      </c>
      <c r="AJ3152" t="s">
        <v>517</v>
      </c>
    </row>
    <row r="3153" spans="1:36" x14ac:dyDescent="0.25">
      <c r="A3153" s="13" t="s">
        <v>17483</v>
      </c>
      <c r="B3153" s="1">
        <v>42859</v>
      </c>
      <c r="C3153" s="2">
        <v>0.76292824074074073</v>
      </c>
      <c r="D3153" t="s">
        <v>17484</v>
      </c>
      <c r="E3153" t="s">
        <v>22</v>
      </c>
      <c r="F3153" t="s">
        <v>17485</v>
      </c>
      <c r="G3153" t="s">
        <v>17486</v>
      </c>
      <c r="H3153" t="s">
        <v>17487</v>
      </c>
      <c r="I3153" t="s">
        <v>25</v>
      </c>
      <c r="K3153">
        <v>5</v>
      </c>
      <c r="L3153">
        <v>4</v>
      </c>
      <c r="M3153">
        <v>18</v>
      </c>
      <c r="N3153">
        <v>5</v>
      </c>
      <c r="O3153" t="s">
        <v>517</v>
      </c>
      <c r="P3153" t="s">
        <v>517</v>
      </c>
      <c r="Q3153" t="s">
        <v>517</v>
      </c>
      <c r="R3153" t="s">
        <v>517</v>
      </c>
      <c r="S3153" t="s">
        <v>517</v>
      </c>
      <c r="T3153" t="s">
        <v>517</v>
      </c>
      <c r="U3153" t="s">
        <v>517</v>
      </c>
      <c r="V3153" t="s">
        <v>517</v>
      </c>
      <c r="W3153" t="s">
        <v>517</v>
      </c>
      <c r="X3153" t="s">
        <v>517</v>
      </c>
      <c r="Y3153" t="s">
        <v>17488</v>
      </c>
      <c r="Z3153">
        <v>31084</v>
      </c>
      <c r="AA3153" t="s">
        <v>1959</v>
      </c>
      <c r="AB3153">
        <v>32</v>
      </c>
      <c r="AC3153" t="s">
        <v>358</v>
      </c>
      <c r="AD3153" t="s">
        <v>491</v>
      </c>
      <c r="AF3153" t="s">
        <v>8259</v>
      </c>
      <c r="AG3153" t="s">
        <v>517</v>
      </c>
      <c r="AH3153" t="s">
        <v>517</v>
      </c>
      <c r="AI3153" t="s">
        <v>517</v>
      </c>
      <c r="AJ3153" t="s">
        <v>517</v>
      </c>
    </row>
    <row r="3154" spans="1:36" x14ac:dyDescent="0.25">
      <c r="A3154" s="13" t="s">
        <v>17489</v>
      </c>
      <c r="B3154" s="1">
        <v>42859</v>
      </c>
      <c r="C3154" s="2">
        <v>0.71002314814814815</v>
      </c>
      <c r="D3154" t="s">
        <v>17490</v>
      </c>
      <c r="E3154" t="s">
        <v>116</v>
      </c>
      <c r="F3154" t="s">
        <v>17491</v>
      </c>
      <c r="G3154" s="14" t="s">
        <v>16812</v>
      </c>
      <c r="H3154" s="14" t="s">
        <v>17492</v>
      </c>
      <c r="I3154" t="s">
        <v>21</v>
      </c>
      <c r="K3154">
        <v>5</v>
      </c>
      <c r="L3154">
        <v>4</v>
      </c>
      <c r="M3154">
        <v>17</v>
      </c>
      <c r="N3154">
        <v>5</v>
      </c>
      <c r="O3154" t="s">
        <v>16808</v>
      </c>
      <c r="P3154" t="s">
        <v>517</v>
      </c>
      <c r="Q3154" t="s">
        <v>517</v>
      </c>
      <c r="R3154" t="s">
        <v>517</v>
      </c>
      <c r="S3154" t="s">
        <v>517</v>
      </c>
      <c r="T3154" t="s">
        <v>517</v>
      </c>
      <c r="U3154" t="s">
        <v>517</v>
      </c>
      <c r="V3154" t="s">
        <v>517</v>
      </c>
      <c r="W3154" t="s">
        <v>537</v>
      </c>
      <c r="X3154" t="s">
        <v>590</v>
      </c>
      <c r="Y3154" t="s">
        <v>517</v>
      </c>
      <c r="Z3154" s="1" t="s">
        <v>517</v>
      </c>
      <c r="AA3154" t="s">
        <v>7050</v>
      </c>
      <c r="AB3154" t="s">
        <v>517</v>
      </c>
      <c r="AC3154" t="s">
        <v>358</v>
      </c>
      <c r="AD3154" t="s">
        <v>517</v>
      </c>
      <c r="AF3154" t="s">
        <v>8263</v>
      </c>
      <c r="AG3154" t="s">
        <v>8295</v>
      </c>
      <c r="AH3154" t="s">
        <v>517</v>
      </c>
      <c r="AI3154" t="s">
        <v>8308</v>
      </c>
      <c r="AJ3154" t="s">
        <v>8266</v>
      </c>
    </row>
    <row r="3155" spans="1:36" x14ac:dyDescent="0.25">
      <c r="A3155" s="13" t="s">
        <v>17493</v>
      </c>
      <c r="B3155" s="1">
        <v>42859</v>
      </c>
      <c r="C3155" s="2">
        <v>0.6815162037037038</v>
      </c>
      <c r="D3155" t="s">
        <v>17494</v>
      </c>
      <c r="E3155" t="s">
        <v>22</v>
      </c>
      <c r="F3155" t="s">
        <v>16811</v>
      </c>
      <c r="G3155" s="14" t="s">
        <v>16812</v>
      </c>
      <c r="H3155" s="14" t="s">
        <v>16813</v>
      </c>
      <c r="I3155" t="s">
        <v>21</v>
      </c>
      <c r="K3155">
        <v>5</v>
      </c>
      <c r="L3155">
        <v>4</v>
      </c>
      <c r="M3155">
        <v>16</v>
      </c>
      <c r="N3155">
        <v>5</v>
      </c>
      <c r="O3155" t="s">
        <v>16808</v>
      </c>
      <c r="P3155" t="s">
        <v>517</v>
      </c>
      <c r="Q3155" t="s">
        <v>517</v>
      </c>
      <c r="R3155" t="s">
        <v>517</v>
      </c>
      <c r="S3155" t="s">
        <v>517</v>
      </c>
      <c r="T3155" t="s">
        <v>517</v>
      </c>
      <c r="U3155" t="s">
        <v>517</v>
      </c>
      <c r="V3155" t="s">
        <v>517</v>
      </c>
      <c r="W3155" t="s">
        <v>537</v>
      </c>
      <c r="X3155" t="s">
        <v>590</v>
      </c>
      <c r="Y3155" t="s">
        <v>517</v>
      </c>
      <c r="Z3155" s="1" t="s">
        <v>517</v>
      </c>
      <c r="AA3155" t="s">
        <v>17495</v>
      </c>
      <c r="AB3155" t="s">
        <v>517</v>
      </c>
      <c r="AC3155" t="s">
        <v>357</v>
      </c>
      <c r="AD3155" t="s">
        <v>517</v>
      </c>
      <c r="AF3155" t="s">
        <v>8263</v>
      </c>
      <c r="AG3155" t="s">
        <v>8295</v>
      </c>
      <c r="AH3155" t="s">
        <v>517</v>
      </c>
      <c r="AI3155" t="s">
        <v>517</v>
      </c>
      <c r="AJ3155" t="s">
        <v>517</v>
      </c>
    </row>
    <row r="3156" spans="1:36" x14ac:dyDescent="0.25">
      <c r="A3156" s="13" t="s">
        <v>17497</v>
      </c>
      <c r="B3156" s="1">
        <v>42859</v>
      </c>
      <c r="C3156" s="2">
        <v>0.62666666666666659</v>
      </c>
      <c r="D3156" t="s">
        <v>16738</v>
      </c>
      <c r="E3156" t="s">
        <v>22</v>
      </c>
      <c r="F3156" t="s">
        <v>16739</v>
      </c>
      <c r="G3156" s="14" t="s">
        <v>16740</v>
      </c>
      <c r="H3156" s="14" t="s">
        <v>16741</v>
      </c>
      <c r="I3156" t="s">
        <v>23</v>
      </c>
      <c r="K3156">
        <v>5</v>
      </c>
      <c r="L3156">
        <v>4</v>
      </c>
      <c r="M3156">
        <v>15</v>
      </c>
      <c r="N3156">
        <v>5</v>
      </c>
      <c r="O3156" t="s">
        <v>17496</v>
      </c>
      <c r="P3156" t="s">
        <v>517</v>
      </c>
      <c r="Q3156" t="s">
        <v>517</v>
      </c>
      <c r="R3156" t="s">
        <v>517</v>
      </c>
      <c r="S3156" t="s">
        <v>517</v>
      </c>
      <c r="T3156" t="s">
        <v>517</v>
      </c>
      <c r="U3156" t="s">
        <v>517</v>
      </c>
      <c r="V3156" t="s">
        <v>517</v>
      </c>
      <c r="W3156" t="s">
        <v>589</v>
      </c>
      <c r="X3156" t="s">
        <v>590</v>
      </c>
      <c r="Y3156" t="s">
        <v>16742</v>
      </c>
      <c r="Z3156" s="1">
        <v>34459</v>
      </c>
      <c r="AA3156" t="s">
        <v>16743</v>
      </c>
      <c r="AB3156">
        <v>23</v>
      </c>
      <c r="AC3156" t="s">
        <v>357</v>
      </c>
      <c r="AD3156" t="s">
        <v>485</v>
      </c>
      <c r="AF3156" t="s">
        <v>517</v>
      </c>
      <c r="AG3156" t="s">
        <v>517</v>
      </c>
      <c r="AH3156" t="s">
        <v>517</v>
      </c>
      <c r="AI3156" t="s">
        <v>517</v>
      </c>
      <c r="AJ3156" t="s">
        <v>517</v>
      </c>
    </row>
    <row r="3157" spans="1:36" x14ac:dyDescent="0.25">
      <c r="A3157" s="13" t="s">
        <v>17498</v>
      </c>
      <c r="B3157" s="1">
        <v>42859</v>
      </c>
      <c r="C3157" s="2">
        <v>0.5746296296296296</v>
      </c>
      <c r="D3157" t="s">
        <v>17073</v>
      </c>
      <c r="E3157" t="s">
        <v>22</v>
      </c>
      <c r="F3157" t="s">
        <v>17074</v>
      </c>
      <c r="G3157" s="14" t="s">
        <v>17075</v>
      </c>
      <c r="H3157" s="14" t="s">
        <v>17076</v>
      </c>
      <c r="I3157" t="s">
        <v>25</v>
      </c>
      <c r="K3157">
        <v>5</v>
      </c>
      <c r="L3157">
        <v>4</v>
      </c>
      <c r="M3157">
        <v>13</v>
      </c>
      <c r="N3157">
        <v>5</v>
      </c>
      <c r="O3157" t="s">
        <v>17089</v>
      </c>
      <c r="P3157" t="s">
        <v>16678</v>
      </c>
      <c r="Q3157" t="s">
        <v>517</v>
      </c>
      <c r="R3157" t="s">
        <v>517</v>
      </c>
      <c r="S3157" t="s">
        <v>517</v>
      </c>
      <c r="T3157" t="s">
        <v>517</v>
      </c>
      <c r="U3157" t="s">
        <v>517</v>
      </c>
      <c r="V3157" t="s">
        <v>517</v>
      </c>
      <c r="W3157" t="s">
        <v>589</v>
      </c>
      <c r="X3157" t="s">
        <v>849</v>
      </c>
      <c r="Y3157" t="s">
        <v>17078</v>
      </c>
      <c r="Z3157" s="1">
        <v>25026</v>
      </c>
      <c r="AA3157" t="s">
        <v>17079</v>
      </c>
      <c r="AB3157">
        <v>48</v>
      </c>
      <c r="AC3157" t="s">
        <v>358</v>
      </c>
      <c r="AD3157" t="s">
        <v>492</v>
      </c>
      <c r="AF3157" t="s">
        <v>8313</v>
      </c>
      <c r="AG3157" t="s">
        <v>517</v>
      </c>
      <c r="AH3157" t="s">
        <v>517</v>
      </c>
      <c r="AI3157" t="s">
        <v>517</v>
      </c>
      <c r="AJ3157" t="s">
        <v>517</v>
      </c>
    </row>
    <row r="3158" spans="1:36" x14ac:dyDescent="0.25">
      <c r="A3158" s="13" t="s">
        <v>17500</v>
      </c>
      <c r="B3158" s="1">
        <v>42859</v>
      </c>
      <c r="C3158" s="2">
        <v>0.5709953703703704</v>
      </c>
      <c r="D3158" t="s">
        <v>7962</v>
      </c>
      <c r="E3158" t="s">
        <v>22</v>
      </c>
      <c r="F3158" t="s">
        <v>11617</v>
      </c>
      <c r="G3158" s="14" t="s">
        <v>7964</v>
      </c>
      <c r="H3158" s="14" t="s">
        <v>7965</v>
      </c>
      <c r="I3158" t="s">
        <v>23</v>
      </c>
      <c r="K3158">
        <v>5</v>
      </c>
      <c r="L3158">
        <v>4</v>
      </c>
      <c r="M3158">
        <v>13</v>
      </c>
      <c r="N3158">
        <v>5</v>
      </c>
      <c r="O3158" t="s">
        <v>17499</v>
      </c>
      <c r="P3158" t="s">
        <v>517</v>
      </c>
      <c r="Q3158" t="s">
        <v>517</v>
      </c>
      <c r="R3158" t="s">
        <v>517</v>
      </c>
      <c r="S3158" t="s">
        <v>517</v>
      </c>
      <c r="T3158" t="s">
        <v>517</v>
      </c>
      <c r="U3158" t="s">
        <v>517</v>
      </c>
      <c r="V3158" t="s">
        <v>517</v>
      </c>
      <c r="W3158" t="s">
        <v>589</v>
      </c>
      <c r="X3158" t="s">
        <v>590</v>
      </c>
      <c r="Y3158" t="s">
        <v>517</v>
      </c>
      <c r="Z3158" s="1" t="s">
        <v>517</v>
      </c>
      <c r="AA3158" t="s">
        <v>546</v>
      </c>
      <c r="AB3158" t="s">
        <v>517</v>
      </c>
      <c r="AC3158" t="s">
        <v>358</v>
      </c>
      <c r="AD3158" t="s">
        <v>517</v>
      </c>
      <c r="AF3158" t="s">
        <v>517</v>
      </c>
      <c r="AG3158" t="s">
        <v>517</v>
      </c>
      <c r="AH3158" t="s">
        <v>517</v>
      </c>
      <c r="AI3158" t="s">
        <v>517</v>
      </c>
      <c r="AJ3158" t="s">
        <v>517</v>
      </c>
    </row>
    <row r="3159" spans="1:36" x14ac:dyDescent="0.25">
      <c r="A3159" s="13" t="s">
        <v>17501</v>
      </c>
      <c r="B3159" s="1">
        <v>42859</v>
      </c>
      <c r="C3159" s="2">
        <v>0.5647106481481482</v>
      </c>
      <c r="D3159" t="s">
        <v>17502</v>
      </c>
      <c r="E3159" t="s">
        <v>22</v>
      </c>
      <c r="F3159" t="s">
        <v>17503</v>
      </c>
      <c r="G3159" s="14" t="s">
        <v>17504</v>
      </c>
      <c r="H3159" s="14" t="s">
        <v>17505</v>
      </c>
      <c r="I3159" t="s">
        <v>21</v>
      </c>
      <c r="K3159">
        <v>5</v>
      </c>
      <c r="L3159">
        <v>4</v>
      </c>
      <c r="M3159">
        <v>13</v>
      </c>
      <c r="N3159">
        <v>5</v>
      </c>
      <c r="O3159" t="s">
        <v>517</v>
      </c>
      <c r="P3159" t="s">
        <v>517</v>
      </c>
      <c r="Q3159" t="s">
        <v>517</v>
      </c>
      <c r="R3159" t="s">
        <v>517</v>
      </c>
      <c r="S3159" t="s">
        <v>517</v>
      </c>
      <c r="T3159" t="s">
        <v>517</v>
      </c>
      <c r="U3159" t="s">
        <v>517</v>
      </c>
      <c r="V3159" t="s">
        <v>517</v>
      </c>
      <c r="W3159" t="s">
        <v>517</v>
      </c>
      <c r="X3159" t="s">
        <v>517</v>
      </c>
      <c r="Y3159" t="s">
        <v>17506</v>
      </c>
      <c r="Z3159" s="1">
        <v>32025</v>
      </c>
      <c r="AA3159" t="s">
        <v>5608</v>
      </c>
      <c r="AB3159">
        <v>29</v>
      </c>
      <c r="AC3159" t="s">
        <v>358</v>
      </c>
      <c r="AD3159" t="s">
        <v>498</v>
      </c>
      <c r="AF3159" t="s">
        <v>8313</v>
      </c>
      <c r="AG3159" t="s">
        <v>8296</v>
      </c>
      <c r="AH3159" t="s">
        <v>8305</v>
      </c>
      <c r="AI3159" t="s">
        <v>8295</v>
      </c>
      <c r="AJ3159" t="s">
        <v>517</v>
      </c>
    </row>
    <row r="3160" spans="1:36" x14ac:dyDescent="0.25">
      <c r="A3160" s="13" t="s">
        <v>17508</v>
      </c>
      <c r="B3160" s="1">
        <v>42859</v>
      </c>
      <c r="C3160" s="2">
        <v>0.55947916666666664</v>
      </c>
      <c r="D3160" t="s">
        <v>17509</v>
      </c>
      <c r="E3160" t="s">
        <v>22</v>
      </c>
      <c r="F3160" t="s">
        <v>17510</v>
      </c>
      <c r="G3160" s="14" t="s">
        <v>17511</v>
      </c>
      <c r="H3160" s="14" t="s">
        <v>17512</v>
      </c>
      <c r="I3160" t="s">
        <v>23</v>
      </c>
      <c r="K3160">
        <v>5</v>
      </c>
      <c r="L3160">
        <v>4</v>
      </c>
      <c r="M3160">
        <v>13</v>
      </c>
      <c r="N3160">
        <v>5</v>
      </c>
      <c r="O3160" t="s">
        <v>17507</v>
      </c>
      <c r="P3160" t="s">
        <v>517</v>
      </c>
      <c r="Q3160" t="s">
        <v>517</v>
      </c>
      <c r="R3160" t="s">
        <v>517</v>
      </c>
      <c r="S3160" t="s">
        <v>517</v>
      </c>
      <c r="T3160" t="s">
        <v>517</v>
      </c>
      <c r="U3160" t="s">
        <v>517</v>
      </c>
      <c r="V3160" t="s">
        <v>517</v>
      </c>
      <c r="W3160" t="s">
        <v>672</v>
      </c>
      <c r="X3160" t="s">
        <v>477</v>
      </c>
      <c r="Y3160" t="s">
        <v>17513</v>
      </c>
      <c r="Z3160" s="1">
        <v>30910</v>
      </c>
      <c r="AA3160" t="s">
        <v>8190</v>
      </c>
      <c r="AB3160">
        <v>32</v>
      </c>
      <c r="AC3160" t="s">
        <v>358</v>
      </c>
      <c r="AD3160" t="s">
        <v>483</v>
      </c>
      <c r="AF3160" t="s">
        <v>517</v>
      </c>
      <c r="AG3160" t="s">
        <v>517</v>
      </c>
      <c r="AH3160" t="s">
        <v>517</v>
      </c>
      <c r="AI3160" t="s">
        <v>517</v>
      </c>
      <c r="AJ3160" t="s">
        <v>517</v>
      </c>
    </row>
    <row r="3161" spans="1:36" x14ac:dyDescent="0.25">
      <c r="A3161" s="13" t="s">
        <v>17514</v>
      </c>
      <c r="B3161" s="1">
        <v>42859</v>
      </c>
      <c r="C3161" s="2">
        <v>0.55429398148148146</v>
      </c>
      <c r="D3161" t="s">
        <v>17515</v>
      </c>
      <c r="E3161" t="s">
        <v>22</v>
      </c>
      <c r="F3161" t="s">
        <v>17516</v>
      </c>
      <c r="G3161" s="14" t="s">
        <v>17517</v>
      </c>
      <c r="H3161" s="14" t="s">
        <v>17518</v>
      </c>
      <c r="I3161" t="s">
        <v>24</v>
      </c>
      <c r="K3161">
        <v>5</v>
      </c>
      <c r="L3161">
        <v>4</v>
      </c>
      <c r="M3161">
        <v>13</v>
      </c>
      <c r="N3161">
        <v>5</v>
      </c>
      <c r="O3161" t="s">
        <v>517</v>
      </c>
      <c r="P3161" t="s">
        <v>517</v>
      </c>
      <c r="Q3161" t="s">
        <v>517</v>
      </c>
      <c r="R3161" t="s">
        <v>517</v>
      </c>
      <c r="S3161" t="s">
        <v>517</v>
      </c>
      <c r="T3161" t="s">
        <v>517</v>
      </c>
      <c r="U3161" t="s">
        <v>517</v>
      </c>
      <c r="V3161" t="s">
        <v>517</v>
      </c>
      <c r="W3161" t="s">
        <v>517</v>
      </c>
      <c r="X3161" t="s">
        <v>517</v>
      </c>
      <c r="Y3161" t="s">
        <v>17519</v>
      </c>
      <c r="Z3161" s="1">
        <v>34191</v>
      </c>
      <c r="AA3161" t="s">
        <v>546</v>
      </c>
      <c r="AB3161">
        <v>23</v>
      </c>
      <c r="AC3161" t="s">
        <v>358</v>
      </c>
      <c r="AD3161" t="s">
        <v>487</v>
      </c>
      <c r="AF3161" t="s">
        <v>517</v>
      </c>
      <c r="AG3161" t="s">
        <v>517</v>
      </c>
      <c r="AH3161" t="s">
        <v>517</v>
      </c>
      <c r="AI3161" t="s">
        <v>517</v>
      </c>
      <c r="AJ3161" t="s">
        <v>517</v>
      </c>
    </row>
    <row r="3162" spans="1:36" x14ac:dyDescent="0.25">
      <c r="A3162" s="13" t="s">
        <v>17521</v>
      </c>
      <c r="B3162" s="1">
        <v>42859</v>
      </c>
      <c r="C3162" s="2">
        <v>0.52667824074074077</v>
      </c>
      <c r="D3162" t="s">
        <v>17522</v>
      </c>
      <c r="E3162" t="s">
        <v>22</v>
      </c>
      <c r="F3162" t="s">
        <v>17523</v>
      </c>
      <c r="G3162" s="14" t="s">
        <v>17524</v>
      </c>
      <c r="H3162" s="14" t="s">
        <v>17525</v>
      </c>
      <c r="I3162" t="s">
        <v>23</v>
      </c>
      <c r="K3162">
        <v>5</v>
      </c>
      <c r="L3162">
        <v>4</v>
      </c>
      <c r="M3162">
        <v>12</v>
      </c>
      <c r="N3162">
        <v>5</v>
      </c>
      <c r="O3162" t="s">
        <v>17520</v>
      </c>
      <c r="P3162" t="s">
        <v>517</v>
      </c>
      <c r="Q3162" t="s">
        <v>517</v>
      </c>
      <c r="R3162" t="s">
        <v>517</v>
      </c>
      <c r="S3162" t="s">
        <v>517</v>
      </c>
      <c r="T3162" t="s">
        <v>517</v>
      </c>
      <c r="U3162" t="s">
        <v>517</v>
      </c>
      <c r="V3162" t="s">
        <v>517</v>
      </c>
      <c r="W3162" t="s">
        <v>537</v>
      </c>
      <c r="X3162" t="s">
        <v>527</v>
      </c>
      <c r="Y3162" t="s">
        <v>17526</v>
      </c>
      <c r="Z3162" s="1">
        <v>22320</v>
      </c>
      <c r="AA3162" t="s">
        <v>17527</v>
      </c>
      <c r="AB3162">
        <v>56</v>
      </c>
      <c r="AC3162" t="s">
        <v>357</v>
      </c>
      <c r="AD3162" t="s">
        <v>485</v>
      </c>
      <c r="AF3162" t="s">
        <v>517</v>
      </c>
      <c r="AG3162" t="s">
        <v>517</v>
      </c>
      <c r="AH3162" t="s">
        <v>517</v>
      </c>
      <c r="AI3162" t="s">
        <v>517</v>
      </c>
      <c r="AJ3162" t="s">
        <v>517</v>
      </c>
    </row>
    <row r="3163" spans="1:36" x14ac:dyDescent="0.25">
      <c r="A3163" s="13" t="s">
        <v>17529</v>
      </c>
      <c r="B3163" s="1">
        <v>42859</v>
      </c>
      <c r="C3163" s="2">
        <v>0.52663194444444439</v>
      </c>
      <c r="D3163" t="s">
        <v>17530</v>
      </c>
      <c r="E3163" t="s">
        <v>116</v>
      </c>
      <c r="F3163" t="s">
        <v>17531</v>
      </c>
      <c r="G3163" s="14" t="s">
        <v>17532</v>
      </c>
      <c r="H3163" s="14" t="s">
        <v>17533</v>
      </c>
      <c r="I3163" t="s">
        <v>23</v>
      </c>
      <c r="K3163">
        <v>5</v>
      </c>
      <c r="L3163">
        <v>4</v>
      </c>
      <c r="M3163">
        <v>12</v>
      </c>
      <c r="N3163">
        <v>5</v>
      </c>
      <c r="O3163" t="s">
        <v>17528</v>
      </c>
      <c r="P3163" t="s">
        <v>517</v>
      </c>
      <c r="Q3163" t="s">
        <v>517</v>
      </c>
      <c r="R3163" t="s">
        <v>517</v>
      </c>
      <c r="S3163" t="s">
        <v>517</v>
      </c>
      <c r="T3163" t="s">
        <v>517</v>
      </c>
      <c r="U3163" t="s">
        <v>517</v>
      </c>
      <c r="V3163" t="s">
        <v>517</v>
      </c>
      <c r="W3163" t="s">
        <v>537</v>
      </c>
      <c r="X3163" t="s">
        <v>849</v>
      </c>
      <c r="Y3163" t="s">
        <v>9719</v>
      </c>
      <c r="Z3163" s="1">
        <v>30682</v>
      </c>
      <c r="AA3163" t="s">
        <v>3163</v>
      </c>
      <c r="AB3163">
        <v>33</v>
      </c>
      <c r="AC3163" t="s">
        <v>358</v>
      </c>
      <c r="AD3163" t="s">
        <v>491</v>
      </c>
      <c r="AF3163" t="s">
        <v>517</v>
      </c>
      <c r="AG3163" t="s">
        <v>517</v>
      </c>
      <c r="AH3163" t="s">
        <v>517</v>
      </c>
      <c r="AI3163" t="s">
        <v>517</v>
      </c>
      <c r="AJ3163" t="s">
        <v>517</v>
      </c>
    </row>
    <row r="3164" spans="1:36" x14ac:dyDescent="0.25">
      <c r="A3164" s="13" t="s">
        <v>17534</v>
      </c>
      <c r="B3164" s="1">
        <v>42859</v>
      </c>
      <c r="C3164" s="2">
        <v>0.51841435185185192</v>
      </c>
      <c r="D3164" t="s">
        <v>17535</v>
      </c>
      <c r="E3164" t="s">
        <v>22</v>
      </c>
      <c r="F3164" t="s">
        <v>17536</v>
      </c>
      <c r="G3164" t="s">
        <v>17537</v>
      </c>
      <c r="H3164" t="s">
        <v>17538</v>
      </c>
      <c r="I3164" t="s">
        <v>24</v>
      </c>
      <c r="K3164">
        <v>5</v>
      </c>
      <c r="L3164">
        <v>4</v>
      </c>
      <c r="M3164">
        <v>12</v>
      </c>
      <c r="N3164">
        <v>5</v>
      </c>
      <c r="O3164" t="s">
        <v>517</v>
      </c>
      <c r="P3164" t="s">
        <v>517</v>
      </c>
      <c r="Q3164" t="s">
        <v>517</v>
      </c>
      <c r="R3164" t="s">
        <v>517</v>
      </c>
      <c r="S3164" t="s">
        <v>517</v>
      </c>
      <c r="T3164" t="s">
        <v>517</v>
      </c>
      <c r="U3164" t="s">
        <v>517</v>
      </c>
      <c r="V3164" t="s">
        <v>517</v>
      </c>
      <c r="W3164" t="s">
        <v>517</v>
      </c>
      <c r="X3164" t="s">
        <v>517</v>
      </c>
      <c r="Y3164" t="s">
        <v>17539</v>
      </c>
      <c r="Z3164">
        <v>33314</v>
      </c>
      <c r="AA3164" t="s">
        <v>17540</v>
      </c>
      <c r="AB3164">
        <v>26</v>
      </c>
      <c r="AC3164" t="s">
        <v>358</v>
      </c>
      <c r="AD3164" t="s">
        <v>482</v>
      </c>
      <c r="AF3164" t="s">
        <v>517</v>
      </c>
      <c r="AG3164" t="s">
        <v>517</v>
      </c>
      <c r="AH3164" t="s">
        <v>517</v>
      </c>
      <c r="AI3164" t="s">
        <v>517</v>
      </c>
      <c r="AJ3164" t="s">
        <v>517</v>
      </c>
    </row>
    <row r="3165" spans="1:36" x14ac:dyDescent="0.25">
      <c r="A3165" s="13" t="s">
        <v>17543</v>
      </c>
      <c r="B3165" s="1">
        <v>42859</v>
      </c>
      <c r="C3165" s="2">
        <v>0.50603009259259257</v>
      </c>
      <c r="D3165" t="s">
        <v>17541</v>
      </c>
      <c r="E3165" t="s">
        <v>22</v>
      </c>
      <c r="F3165" t="s">
        <v>17544</v>
      </c>
      <c r="G3165" s="14" t="s">
        <v>17545</v>
      </c>
      <c r="H3165" s="14" t="s">
        <v>17546</v>
      </c>
      <c r="I3165" t="s">
        <v>21</v>
      </c>
      <c r="K3165">
        <v>5</v>
      </c>
      <c r="L3165">
        <v>4</v>
      </c>
      <c r="M3165">
        <v>12</v>
      </c>
      <c r="N3165">
        <v>5</v>
      </c>
      <c r="O3165" t="s">
        <v>17542</v>
      </c>
      <c r="P3165" t="s">
        <v>517</v>
      </c>
      <c r="Q3165" t="s">
        <v>517</v>
      </c>
      <c r="R3165" t="s">
        <v>517</v>
      </c>
      <c r="S3165" t="s">
        <v>517</v>
      </c>
      <c r="T3165" t="s">
        <v>517</v>
      </c>
      <c r="U3165" t="s">
        <v>517</v>
      </c>
      <c r="V3165" t="s">
        <v>517</v>
      </c>
      <c r="W3165" t="s">
        <v>537</v>
      </c>
      <c r="X3165" t="s">
        <v>590</v>
      </c>
      <c r="Y3165" t="s">
        <v>17547</v>
      </c>
      <c r="Z3165" s="1">
        <v>18531</v>
      </c>
      <c r="AA3165" t="s">
        <v>2397</v>
      </c>
      <c r="AB3165">
        <v>66</v>
      </c>
      <c r="AC3165" t="s">
        <v>358</v>
      </c>
      <c r="AD3165" t="s">
        <v>482</v>
      </c>
      <c r="AF3165" t="s">
        <v>8266</v>
      </c>
      <c r="AG3165" t="s">
        <v>8295</v>
      </c>
      <c r="AH3165" t="s">
        <v>517</v>
      </c>
      <c r="AI3165" t="s">
        <v>8263</v>
      </c>
      <c r="AJ3165" t="s">
        <v>8260</v>
      </c>
    </row>
    <row r="3166" spans="1:36" x14ac:dyDescent="0.25">
      <c r="A3166" s="13" t="s">
        <v>17549</v>
      </c>
      <c r="B3166" s="1">
        <v>42859</v>
      </c>
      <c r="C3166" s="2">
        <v>0.44567129629629632</v>
      </c>
      <c r="D3166" t="s">
        <v>17550</v>
      </c>
      <c r="E3166" t="s">
        <v>22</v>
      </c>
      <c r="F3166" t="s">
        <v>17551</v>
      </c>
      <c r="G3166" s="14" t="s">
        <v>17552</v>
      </c>
      <c r="H3166" s="14" t="s">
        <v>17553</v>
      </c>
      <c r="I3166" t="s">
        <v>23</v>
      </c>
      <c r="K3166">
        <v>5</v>
      </c>
      <c r="L3166">
        <v>4</v>
      </c>
      <c r="M3166">
        <v>10</v>
      </c>
      <c r="N3166">
        <v>5</v>
      </c>
      <c r="O3166" t="s">
        <v>17548</v>
      </c>
      <c r="P3166" t="s">
        <v>517</v>
      </c>
      <c r="Q3166" t="s">
        <v>517</v>
      </c>
      <c r="R3166" t="s">
        <v>517</v>
      </c>
      <c r="S3166" t="s">
        <v>517</v>
      </c>
      <c r="T3166" t="s">
        <v>517</v>
      </c>
      <c r="U3166" t="s">
        <v>517</v>
      </c>
      <c r="V3166" t="s">
        <v>517</v>
      </c>
      <c r="W3166" t="s">
        <v>1436</v>
      </c>
      <c r="X3166" t="s">
        <v>477</v>
      </c>
      <c r="Y3166" t="s">
        <v>3361</v>
      </c>
      <c r="Z3166" s="1">
        <v>26929</v>
      </c>
      <c r="AA3166" t="s">
        <v>529</v>
      </c>
      <c r="AB3166">
        <v>43</v>
      </c>
      <c r="AC3166" t="s">
        <v>358</v>
      </c>
      <c r="AD3166" t="s">
        <v>482</v>
      </c>
      <c r="AF3166" t="s">
        <v>8313</v>
      </c>
      <c r="AG3166" t="s">
        <v>517</v>
      </c>
      <c r="AH3166" t="s">
        <v>517</v>
      </c>
      <c r="AI3166" t="s">
        <v>517</v>
      </c>
      <c r="AJ3166" t="s">
        <v>517</v>
      </c>
    </row>
    <row r="3167" spans="1:36" x14ac:dyDescent="0.25">
      <c r="A3167" s="13" t="s">
        <v>17555</v>
      </c>
      <c r="B3167" s="1">
        <v>42859</v>
      </c>
      <c r="C3167" s="2">
        <v>0.43784722222222222</v>
      </c>
      <c r="D3167" t="s">
        <v>17556</v>
      </c>
      <c r="E3167" t="s">
        <v>22</v>
      </c>
      <c r="F3167" t="s">
        <v>17557</v>
      </c>
      <c r="G3167" s="14" t="s">
        <v>17558</v>
      </c>
      <c r="H3167" s="14" t="s">
        <v>17559</v>
      </c>
      <c r="I3167" t="s">
        <v>23</v>
      </c>
      <c r="K3167">
        <v>5</v>
      </c>
      <c r="L3167">
        <v>4</v>
      </c>
      <c r="M3167">
        <v>10</v>
      </c>
      <c r="N3167">
        <v>5</v>
      </c>
      <c r="O3167" t="s">
        <v>17554</v>
      </c>
      <c r="P3167" t="s">
        <v>517</v>
      </c>
      <c r="Q3167" t="s">
        <v>517</v>
      </c>
      <c r="R3167" t="s">
        <v>517</v>
      </c>
      <c r="S3167" t="s">
        <v>517</v>
      </c>
      <c r="T3167" t="s">
        <v>517</v>
      </c>
      <c r="U3167" t="s">
        <v>517</v>
      </c>
      <c r="V3167" t="s">
        <v>517</v>
      </c>
      <c r="W3167" t="s">
        <v>526</v>
      </c>
      <c r="X3167" t="s">
        <v>527</v>
      </c>
      <c r="Y3167" t="s">
        <v>16864</v>
      </c>
      <c r="Z3167" s="1">
        <v>34887</v>
      </c>
      <c r="AA3167" t="s">
        <v>478</v>
      </c>
      <c r="AB3167">
        <v>21</v>
      </c>
      <c r="AC3167" t="s">
        <v>358</v>
      </c>
      <c r="AD3167" t="s">
        <v>482</v>
      </c>
      <c r="AF3167" t="s">
        <v>8313</v>
      </c>
      <c r="AG3167" t="s">
        <v>517</v>
      </c>
      <c r="AH3167" t="s">
        <v>517</v>
      </c>
      <c r="AI3167" t="s">
        <v>517</v>
      </c>
      <c r="AJ3167" t="s">
        <v>517</v>
      </c>
    </row>
    <row r="3168" spans="1:36" x14ac:dyDescent="0.25">
      <c r="A3168" s="13" t="s">
        <v>17560</v>
      </c>
      <c r="B3168" s="1">
        <v>42859</v>
      </c>
      <c r="C3168" s="2">
        <v>0.43684027777777779</v>
      </c>
      <c r="D3168" t="s">
        <v>17058</v>
      </c>
      <c r="E3168" t="s">
        <v>22</v>
      </c>
      <c r="F3168" t="s">
        <v>17059</v>
      </c>
      <c r="G3168" s="14" t="s">
        <v>17060</v>
      </c>
      <c r="H3168" s="14" t="s">
        <v>17561</v>
      </c>
      <c r="I3168" t="s">
        <v>23</v>
      </c>
      <c r="K3168">
        <v>5</v>
      </c>
      <c r="L3168">
        <v>4</v>
      </c>
      <c r="M3168">
        <v>10</v>
      </c>
      <c r="N3168">
        <v>5</v>
      </c>
      <c r="O3168" t="s">
        <v>17056</v>
      </c>
      <c r="P3168" t="s">
        <v>517</v>
      </c>
      <c r="Q3168" t="s">
        <v>517</v>
      </c>
      <c r="R3168" t="s">
        <v>517</v>
      </c>
      <c r="S3168" t="s">
        <v>517</v>
      </c>
      <c r="T3168" t="s">
        <v>517</v>
      </c>
      <c r="U3168" t="s">
        <v>517</v>
      </c>
      <c r="V3168" t="s">
        <v>517</v>
      </c>
      <c r="W3168" t="s">
        <v>589</v>
      </c>
      <c r="X3168" t="s">
        <v>590</v>
      </c>
      <c r="Y3168" t="s">
        <v>17062</v>
      </c>
      <c r="Z3168" s="1">
        <v>29736</v>
      </c>
      <c r="AA3168" t="s">
        <v>17063</v>
      </c>
      <c r="AB3168">
        <v>35</v>
      </c>
      <c r="AC3168" t="s">
        <v>357</v>
      </c>
      <c r="AD3168" t="s">
        <v>483</v>
      </c>
      <c r="AF3168" t="s">
        <v>8254</v>
      </c>
      <c r="AG3168" t="s">
        <v>517</v>
      </c>
      <c r="AH3168" t="s">
        <v>517</v>
      </c>
      <c r="AI3168" t="s">
        <v>517</v>
      </c>
      <c r="AJ3168" t="s">
        <v>517</v>
      </c>
    </row>
    <row r="3169" spans="1:36" x14ac:dyDescent="0.25">
      <c r="A3169" s="13" t="s">
        <v>17563</v>
      </c>
      <c r="B3169" s="1">
        <v>42859</v>
      </c>
      <c r="C3169" s="2">
        <v>0.41894675925925928</v>
      </c>
      <c r="D3169" t="s">
        <v>17564</v>
      </c>
      <c r="E3169" t="s">
        <v>22</v>
      </c>
      <c r="F3169" t="s">
        <v>17565</v>
      </c>
      <c r="G3169" s="14" t="s">
        <v>17566</v>
      </c>
      <c r="H3169" s="14" t="s">
        <v>17567</v>
      </c>
      <c r="I3169" t="s">
        <v>23</v>
      </c>
      <c r="K3169">
        <v>5</v>
      </c>
      <c r="L3169">
        <v>4</v>
      </c>
      <c r="M3169">
        <v>10</v>
      </c>
      <c r="N3169">
        <v>5</v>
      </c>
      <c r="O3169" t="s">
        <v>17562</v>
      </c>
      <c r="P3169" t="s">
        <v>517</v>
      </c>
      <c r="Q3169" t="s">
        <v>517</v>
      </c>
      <c r="R3169" t="s">
        <v>517</v>
      </c>
      <c r="S3169" t="s">
        <v>517</v>
      </c>
      <c r="T3169" t="s">
        <v>517</v>
      </c>
      <c r="U3169" t="s">
        <v>517</v>
      </c>
      <c r="V3169" t="s">
        <v>517</v>
      </c>
      <c r="W3169" t="s">
        <v>854</v>
      </c>
      <c r="X3169" t="s">
        <v>849</v>
      </c>
      <c r="Y3169" t="s">
        <v>517</v>
      </c>
      <c r="Z3169" s="1" t="s">
        <v>517</v>
      </c>
      <c r="AA3169" t="s">
        <v>1041</v>
      </c>
      <c r="AB3169" t="s">
        <v>517</v>
      </c>
      <c r="AC3169" t="s">
        <v>357</v>
      </c>
      <c r="AD3169" t="s">
        <v>517</v>
      </c>
      <c r="AF3169" t="s">
        <v>517</v>
      </c>
      <c r="AG3169" t="s">
        <v>517</v>
      </c>
      <c r="AH3169" t="s">
        <v>517</v>
      </c>
      <c r="AI3169" t="s">
        <v>517</v>
      </c>
      <c r="AJ3169" t="s">
        <v>517</v>
      </c>
    </row>
    <row r="3170" spans="1:36" x14ac:dyDescent="0.25">
      <c r="A3170" s="13" t="s">
        <v>17569</v>
      </c>
      <c r="B3170" s="1">
        <v>42859</v>
      </c>
      <c r="C3170" s="2">
        <v>0.40842592592592591</v>
      </c>
      <c r="D3170" t="s">
        <v>2259</v>
      </c>
      <c r="E3170" t="s">
        <v>22</v>
      </c>
      <c r="F3170" t="s">
        <v>2260</v>
      </c>
      <c r="G3170" s="14" t="s">
        <v>2261</v>
      </c>
      <c r="H3170" s="14" t="s">
        <v>2262</v>
      </c>
      <c r="I3170" t="s">
        <v>23</v>
      </c>
      <c r="K3170">
        <v>5</v>
      </c>
      <c r="L3170">
        <v>4</v>
      </c>
      <c r="M3170">
        <v>9</v>
      </c>
      <c r="N3170">
        <v>5</v>
      </c>
      <c r="O3170" t="s">
        <v>17568</v>
      </c>
      <c r="P3170" t="s">
        <v>517</v>
      </c>
      <c r="Q3170" t="s">
        <v>517</v>
      </c>
      <c r="R3170" t="s">
        <v>517</v>
      </c>
      <c r="S3170" t="s">
        <v>517</v>
      </c>
      <c r="T3170" t="s">
        <v>517</v>
      </c>
      <c r="U3170" t="s">
        <v>517</v>
      </c>
      <c r="V3170" t="s">
        <v>517</v>
      </c>
      <c r="W3170" t="s">
        <v>589</v>
      </c>
      <c r="X3170" t="s">
        <v>590</v>
      </c>
      <c r="Y3170" t="s">
        <v>2263</v>
      </c>
      <c r="Z3170" s="1">
        <v>32051</v>
      </c>
      <c r="AA3170" t="s">
        <v>529</v>
      </c>
      <c r="AB3170">
        <v>29</v>
      </c>
      <c r="AC3170" t="s">
        <v>358</v>
      </c>
      <c r="AD3170" t="s">
        <v>509</v>
      </c>
      <c r="AF3170" t="s">
        <v>8260</v>
      </c>
      <c r="AG3170" t="s">
        <v>8313</v>
      </c>
      <c r="AH3170" t="s">
        <v>517</v>
      </c>
      <c r="AI3170" t="s">
        <v>517</v>
      </c>
      <c r="AJ3170" t="s">
        <v>517</v>
      </c>
    </row>
    <row r="3171" spans="1:36" x14ac:dyDescent="0.25">
      <c r="A3171" s="13" t="s">
        <v>17571</v>
      </c>
      <c r="B3171" s="1">
        <v>42859</v>
      </c>
      <c r="C3171" s="2">
        <v>0.4070023148148148</v>
      </c>
      <c r="D3171" t="s">
        <v>17572</v>
      </c>
      <c r="E3171" t="s">
        <v>542</v>
      </c>
      <c r="F3171" t="s">
        <v>17573</v>
      </c>
      <c r="G3171" s="14" t="s">
        <v>17574</v>
      </c>
      <c r="H3171" s="14" t="s">
        <v>17575</v>
      </c>
      <c r="I3171" t="s">
        <v>23</v>
      </c>
      <c r="K3171">
        <v>5</v>
      </c>
      <c r="L3171">
        <v>4</v>
      </c>
      <c r="M3171">
        <v>9</v>
      </c>
      <c r="N3171">
        <v>5</v>
      </c>
      <c r="O3171" t="s">
        <v>17570</v>
      </c>
      <c r="P3171" t="s">
        <v>517</v>
      </c>
      <c r="Q3171" t="s">
        <v>517</v>
      </c>
      <c r="R3171" t="s">
        <v>517</v>
      </c>
      <c r="S3171" t="s">
        <v>517</v>
      </c>
      <c r="T3171" t="s">
        <v>517</v>
      </c>
      <c r="U3171" t="s">
        <v>517</v>
      </c>
      <c r="V3171" t="s">
        <v>517</v>
      </c>
      <c r="W3171" t="s">
        <v>589</v>
      </c>
      <c r="X3171" t="s">
        <v>590</v>
      </c>
      <c r="Y3171" t="s">
        <v>517</v>
      </c>
      <c r="Z3171" s="1" t="s">
        <v>517</v>
      </c>
      <c r="AA3171" t="s">
        <v>17576</v>
      </c>
      <c r="AB3171" t="s">
        <v>517</v>
      </c>
      <c r="AC3171" t="s">
        <v>358</v>
      </c>
      <c r="AD3171" t="s">
        <v>517</v>
      </c>
      <c r="AF3171" t="s">
        <v>517</v>
      </c>
      <c r="AG3171" t="s">
        <v>517</v>
      </c>
      <c r="AH3171" t="s">
        <v>517</v>
      </c>
      <c r="AI3171" t="s">
        <v>517</v>
      </c>
      <c r="AJ3171" t="s">
        <v>517</v>
      </c>
    </row>
    <row r="3172" spans="1:36" x14ac:dyDescent="0.25">
      <c r="A3172" s="13" t="s">
        <v>17578</v>
      </c>
      <c r="B3172" s="1">
        <v>42859</v>
      </c>
      <c r="C3172" s="2">
        <v>0.40539351851851851</v>
      </c>
      <c r="D3172" t="s">
        <v>17579</v>
      </c>
      <c r="E3172" t="s">
        <v>22</v>
      </c>
      <c r="F3172" t="s">
        <v>17580</v>
      </c>
      <c r="G3172" s="14" t="s">
        <v>17581</v>
      </c>
      <c r="H3172" s="14" t="s">
        <v>17582</v>
      </c>
      <c r="I3172" t="s">
        <v>23</v>
      </c>
      <c r="K3172">
        <v>5</v>
      </c>
      <c r="L3172">
        <v>4</v>
      </c>
      <c r="M3172">
        <v>9</v>
      </c>
      <c r="N3172">
        <v>5</v>
      </c>
      <c r="O3172" t="s">
        <v>17577</v>
      </c>
      <c r="P3172" t="s">
        <v>517</v>
      </c>
      <c r="Q3172" t="s">
        <v>517</v>
      </c>
      <c r="R3172" t="s">
        <v>517</v>
      </c>
      <c r="S3172" t="s">
        <v>517</v>
      </c>
      <c r="T3172" t="s">
        <v>517</v>
      </c>
      <c r="U3172" t="s">
        <v>517</v>
      </c>
      <c r="V3172" t="s">
        <v>517</v>
      </c>
      <c r="W3172" t="s">
        <v>861</v>
      </c>
      <c r="X3172" t="s">
        <v>842</v>
      </c>
      <c r="Y3172" t="s">
        <v>17583</v>
      </c>
      <c r="Z3172" s="1">
        <v>24578</v>
      </c>
      <c r="AA3172" t="s">
        <v>17584</v>
      </c>
      <c r="AB3172">
        <v>50</v>
      </c>
      <c r="AC3172" t="s">
        <v>358</v>
      </c>
      <c r="AD3172" t="s">
        <v>482</v>
      </c>
      <c r="AF3172" t="s">
        <v>517</v>
      </c>
      <c r="AG3172" t="s">
        <v>517</v>
      </c>
      <c r="AH3172" t="s">
        <v>517</v>
      </c>
      <c r="AI3172" t="s">
        <v>517</v>
      </c>
      <c r="AJ3172" t="s">
        <v>517</v>
      </c>
    </row>
    <row r="3173" spans="1:36" x14ac:dyDescent="0.25">
      <c r="A3173" s="13" t="s">
        <v>17585</v>
      </c>
      <c r="B3173" s="1">
        <v>42859</v>
      </c>
      <c r="C3173" s="2">
        <v>0.38665509259259262</v>
      </c>
      <c r="D3173" t="s">
        <v>2145</v>
      </c>
      <c r="E3173" t="s">
        <v>22</v>
      </c>
      <c r="F3173" t="s">
        <v>17586</v>
      </c>
      <c r="G3173" s="14" t="s">
        <v>17587</v>
      </c>
      <c r="H3173" s="14" t="s">
        <v>17588</v>
      </c>
      <c r="I3173" t="s">
        <v>25</v>
      </c>
      <c r="K3173">
        <v>5</v>
      </c>
      <c r="L3173">
        <v>4</v>
      </c>
      <c r="M3173">
        <v>9</v>
      </c>
      <c r="N3173">
        <v>5</v>
      </c>
      <c r="O3173" t="s">
        <v>517</v>
      </c>
      <c r="P3173" t="s">
        <v>517</v>
      </c>
      <c r="Q3173" t="s">
        <v>517</v>
      </c>
      <c r="R3173" t="s">
        <v>517</v>
      </c>
      <c r="S3173" t="s">
        <v>517</v>
      </c>
      <c r="T3173" t="s">
        <v>517</v>
      </c>
      <c r="U3173" t="s">
        <v>517</v>
      </c>
      <c r="V3173" t="s">
        <v>517</v>
      </c>
      <c r="W3173" t="s">
        <v>517</v>
      </c>
      <c r="X3173" t="s">
        <v>517</v>
      </c>
      <c r="Y3173" t="s">
        <v>17589</v>
      </c>
      <c r="Z3173" s="1">
        <v>31152</v>
      </c>
      <c r="AA3173" t="s">
        <v>2145</v>
      </c>
      <c r="AB3173">
        <v>32</v>
      </c>
      <c r="AC3173" t="s">
        <v>358</v>
      </c>
      <c r="AD3173" t="s">
        <v>499</v>
      </c>
      <c r="AF3173" t="s">
        <v>517</v>
      </c>
      <c r="AG3173" t="s">
        <v>517</v>
      </c>
      <c r="AH3173" t="s">
        <v>517</v>
      </c>
      <c r="AI3173" t="s">
        <v>517</v>
      </c>
      <c r="AJ3173" t="s">
        <v>517</v>
      </c>
    </row>
    <row r="3174" spans="1:36" x14ac:dyDescent="0.25">
      <c r="A3174" s="13" t="s">
        <v>17591</v>
      </c>
      <c r="B3174" s="1">
        <v>42859</v>
      </c>
      <c r="C3174" s="2">
        <v>0.37733796296296296</v>
      </c>
      <c r="D3174" t="s">
        <v>17592</v>
      </c>
      <c r="E3174" t="s">
        <v>542</v>
      </c>
      <c r="F3174" t="s">
        <v>17593</v>
      </c>
      <c r="G3174" s="14" t="s">
        <v>17594</v>
      </c>
      <c r="H3174" s="14" t="s">
        <v>17595</v>
      </c>
      <c r="I3174" t="s">
        <v>23</v>
      </c>
      <c r="K3174">
        <v>5</v>
      </c>
      <c r="L3174">
        <v>4</v>
      </c>
      <c r="M3174">
        <v>9</v>
      </c>
      <c r="N3174">
        <v>5</v>
      </c>
      <c r="O3174" t="s">
        <v>17590</v>
      </c>
      <c r="P3174" t="s">
        <v>517</v>
      </c>
      <c r="Q3174" t="s">
        <v>517</v>
      </c>
      <c r="R3174" t="s">
        <v>517</v>
      </c>
      <c r="S3174" t="s">
        <v>517</v>
      </c>
      <c r="T3174" t="s">
        <v>517</v>
      </c>
      <c r="U3174" t="s">
        <v>517</v>
      </c>
      <c r="V3174" t="s">
        <v>517</v>
      </c>
      <c r="W3174" t="s">
        <v>589</v>
      </c>
      <c r="X3174" t="s">
        <v>590</v>
      </c>
      <c r="Y3174" t="s">
        <v>517</v>
      </c>
      <c r="Z3174" s="1" t="s">
        <v>517</v>
      </c>
      <c r="AA3174" t="s">
        <v>1308</v>
      </c>
      <c r="AB3174" t="s">
        <v>517</v>
      </c>
      <c r="AC3174" t="s">
        <v>358</v>
      </c>
      <c r="AD3174" t="s">
        <v>517</v>
      </c>
      <c r="AF3174" t="s">
        <v>8254</v>
      </c>
      <c r="AG3174" t="s">
        <v>8295</v>
      </c>
      <c r="AH3174" t="s">
        <v>517</v>
      </c>
      <c r="AI3174" t="s">
        <v>517</v>
      </c>
      <c r="AJ3174" t="s">
        <v>517</v>
      </c>
    </row>
    <row r="3175" spans="1:36" x14ac:dyDescent="0.25">
      <c r="A3175" s="13" t="s">
        <v>17596</v>
      </c>
      <c r="B3175" s="1">
        <v>42859</v>
      </c>
      <c r="C3175" s="2">
        <v>0.35450231481481481</v>
      </c>
      <c r="D3175" t="s">
        <v>17597</v>
      </c>
      <c r="E3175" t="s">
        <v>22</v>
      </c>
      <c r="F3175" t="s">
        <v>17598</v>
      </c>
      <c r="G3175" s="14" t="s">
        <v>17599</v>
      </c>
      <c r="H3175" s="14" t="s">
        <v>17600</v>
      </c>
      <c r="I3175" t="s">
        <v>25</v>
      </c>
      <c r="K3175">
        <v>5</v>
      </c>
      <c r="L3175">
        <v>4</v>
      </c>
      <c r="M3175">
        <v>8</v>
      </c>
      <c r="N3175">
        <v>5</v>
      </c>
      <c r="O3175" t="s">
        <v>517</v>
      </c>
      <c r="P3175" t="s">
        <v>517</v>
      </c>
      <c r="Q3175" t="s">
        <v>517</v>
      </c>
      <c r="R3175" t="s">
        <v>517</v>
      </c>
      <c r="S3175" t="s">
        <v>517</v>
      </c>
      <c r="T3175" t="s">
        <v>517</v>
      </c>
      <c r="U3175" t="s">
        <v>517</v>
      </c>
      <c r="V3175" t="s">
        <v>517</v>
      </c>
      <c r="W3175" t="s">
        <v>517</v>
      </c>
      <c r="X3175" t="s">
        <v>517</v>
      </c>
      <c r="Y3175" t="s">
        <v>10710</v>
      </c>
      <c r="Z3175" s="1">
        <v>31048</v>
      </c>
      <c r="AA3175" t="s">
        <v>546</v>
      </c>
      <c r="AB3175">
        <v>32</v>
      </c>
      <c r="AC3175" t="s">
        <v>358</v>
      </c>
      <c r="AD3175" t="s">
        <v>490</v>
      </c>
      <c r="AF3175" t="s">
        <v>8259</v>
      </c>
      <c r="AG3175" t="s">
        <v>517</v>
      </c>
      <c r="AH3175" t="s">
        <v>517</v>
      </c>
      <c r="AI3175" t="s">
        <v>517</v>
      </c>
      <c r="AJ3175" t="s">
        <v>517</v>
      </c>
    </row>
    <row r="3176" spans="1:36" x14ac:dyDescent="0.25">
      <c r="A3176" s="13" t="s">
        <v>17601</v>
      </c>
      <c r="B3176" s="1">
        <v>42859</v>
      </c>
      <c r="C3176" s="2">
        <v>0.34761574074074075</v>
      </c>
      <c r="D3176" t="s">
        <v>17602</v>
      </c>
      <c r="E3176" t="s">
        <v>22</v>
      </c>
      <c r="F3176" t="s">
        <v>17603</v>
      </c>
      <c r="G3176" s="14" t="s">
        <v>17604</v>
      </c>
      <c r="H3176" s="14" t="s">
        <v>17605</v>
      </c>
      <c r="I3176" t="s">
        <v>21</v>
      </c>
      <c r="K3176">
        <v>5</v>
      </c>
      <c r="L3176">
        <v>4</v>
      </c>
      <c r="M3176">
        <v>8</v>
      </c>
      <c r="N3176">
        <v>5</v>
      </c>
      <c r="O3176" t="s">
        <v>517</v>
      </c>
      <c r="P3176" t="s">
        <v>517</v>
      </c>
      <c r="Q3176" t="s">
        <v>517</v>
      </c>
      <c r="R3176" t="s">
        <v>517</v>
      </c>
      <c r="S3176" t="s">
        <v>517</v>
      </c>
      <c r="T3176" t="s">
        <v>517</v>
      </c>
      <c r="U3176" t="s">
        <v>517</v>
      </c>
      <c r="V3176" t="s">
        <v>517</v>
      </c>
      <c r="W3176" t="s">
        <v>517</v>
      </c>
      <c r="X3176" t="s">
        <v>517</v>
      </c>
      <c r="Y3176" t="s">
        <v>17606</v>
      </c>
      <c r="Z3176" s="1">
        <v>27991</v>
      </c>
      <c r="AA3176" t="s">
        <v>1366</v>
      </c>
      <c r="AB3176">
        <v>40</v>
      </c>
      <c r="AC3176" t="s">
        <v>358</v>
      </c>
      <c r="AD3176" t="s">
        <v>489</v>
      </c>
      <c r="AF3176" t="s">
        <v>8313</v>
      </c>
      <c r="AG3176" t="s">
        <v>8282</v>
      </c>
      <c r="AH3176" t="s">
        <v>8254</v>
      </c>
      <c r="AI3176" t="s">
        <v>8260</v>
      </c>
      <c r="AJ3176" t="s">
        <v>517</v>
      </c>
    </row>
    <row r="3177" spans="1:36" x14ac:dyDescent="0.25">
      <c r="A3177" s="13" t="s">
        <v>17607</v>
      </c>
      <c r="B3177" s="1">
        <v>42859</v>
      </c>
      <c r="C3177" s="2">
        <v>0.34489583333333335</v>
      </c>
      <c r="D3177" t="s">
        <v>17608</v>
      </c>
      <c r="E3177" t="s">
        <v>22</v>
      </c>
      <c r="F3177" t="s">
        <v>17609</v>
      </c>
      <c r="G3177" s="14" t="s">
        <v>17610</v>
      </c>
      <c r="H3177" s="14" t="s">
        <v>17611</v>
      </c>
      <c r="I3177" t="s">
        <v>25</v>
      </c>
      <c r="K3177">
        <v>5</v>
      </c>
      <c r="L3177">
        <v>4</v>
      </c>
      <c r="M3177">
        <v>8</v>
      </c>
      <c r="N3177">
        <v>5</v>
      </c>
      <c r="O3177" t="s">
        <v>517</v>
      </c>
      <c r="P3177" t="s">
        <v>517</v>
      </c>
      <c r="Q3177" t="s">
        <v>517</v>
      </c>
      <c r="R3177" t="s">
        <v>517</v>
      </c>
      <c r="S3177" t="s">
        <v>517</v>
      </c>
      <c r="T3177" t="s">
        <v>517</v>
      </c>
      <c r="U3177" t="s">
        <v>517</v>
      </c>
      <c r="V3177" t="s">
        <v>517</v>
      </c>
      <c r="W3177" t="s">
        <v>517</v>
      </c>
      <c r="X3177" t="s">
        <v>517</v>
      </c>
      <c r="Y3177" t="s">
        <v>17612</v>
      </c>
      <c r="Z3177" s="1">
        <v>27984</v>
      </c>
      <c r="AA3177" t="s">
        <v>17613</v>
      </c>
      <c r="AB3177">
        <v>40</v>
      </c>
      <c r="AC3177" t="s">
        <v>358</v>
      </c>
      <c r="AD3177" t="s">
        <v>482</v>
      </c>
      <c r="AF3177" t="s">
        <v>517</v>
      </c>
      <c r="AG3177" t="s">
        <v>517</v>
      </c>
      <c r="AH3177" t="s">
        <v>517</v>
      </c>
      <c r="AI3177" t="s">
        <v>517</v>
      </c>
      <c r="AJ3177" t="s">
        <v>517</v>
      </c>
    </row>
    <row r="3178" spans="1:36" x14ac:dyDescent="0.25">
      <c r="A3178" s="13" t="s">
        <v>17614</v>
      </c>
      <c r="B3178" s="1">
        <v>42859</v>
      </c>
      <c r="C3178" s="2">
        <v>0.21023148148148149</v>
      </c>
      <c r="D3178" t="s">
        <v>17380</v>
      </c>
      <c r="E3178" t="s">
        <v>22</v>
      </c>
      <c r="F3178" t="s">
        <v>9233</v>
      </c>
      <c r="G3178" s="14" t="s">
        <v>17381</v>
      </c>
      <c r="H3178" s="14" t="s">
        <v>17382</v>
      </c>
      <c r="I3178" t="s">
        <v>23</v>
      </c>
      <c r="K3178">
        <v>5</v>
      </c>
      <c r="L3178">
        <v>4</v>
      </c>
      <c r="M3178">
        <v>5</v>
      </c>
      <c r="N3178">
        <v>5</v>
      </c>
      <c r="O3178" t="s">
        <v>517</v>
      </c>
      <c r="P3178" t="s">
        <v>517</v>
      </c>
      <c r="Q3178" t="s">
        <v>517</v>
      </c>
      <c r="R3178" t="s">
        <v>517</v>
      </c>
      <c r="S3178" t="s">
        <v>517</v>
      </c>
      <c r="T3178" t="s">
        <v>517</v>
      </c>
      <c r="U3178" t="s">
        <v>517</v>
      </c>
      <c r="V3178" t="s">
        <v>517</v>
      </c>
      <c r="W3178" t="s">
        <v>517</v>
      </c>
      <c r="X3178" t="s">
        <v>517</v>
      </c>
      <c r="Y3178" t="s">
        <v>517</v>
      </c>
      <c r="Z3178" s="1" t="s">
        <v>517</v>
      </c>
      <c r="AA3178" t="s">
        <v>1885</v>
      </c>
      <c r="AB3178" t="s">
        <v>517</v>
      </c>
      <c r="AC3178" t="s">
        <v>358</v>
      </c>
      <c r="AD3178" t="s">
        <v>517</v>
      </c>
      <c r="AF3178" t="s">
        <v>517</v>
      </c>
      <c r="AG3178" t="s">
        <v>517</v>
      </c>
      <c r="AH3178" t="s">
        <v>517</v>
      </c>
      <c r="AI3178" t="s">
        <v>517</v>
      </c>
      <c r="AJ3178" t="s">
        <v>517</v>
      </c>
    </row>
    <row r="3179" spans="1:36" x14ac:dyDescent="0.25">
      <c r="A3179" s="13" t="s">
        <v>17615</v>
      </c>
      <c r="B3179" s="1">
        <v>42859</v>
      </c>
      <c r="C3179" s="2">
        <v>0.12234953703703703</v>
      </c>
      <c r="D3179" t="s">
        <v>17616</v>
      </c>
      <c r="E3179" t="s">
        <v>22</v>
      </c>
      <c r="F3179" t="s">
        <v>17617</v>
      </c>
      <c r="G3179" s="14" t="s">
        <v>17618</v>
      </c>
      <c r="H3179" s="14" t="s">
        <v>17619</v>
      </c>
      <c r="I3179" t="s">
        <v>24</v>
      </c>
      <c r="K3179">
        <v>5</v>
      </c>
      <c r="L3179">
        <v>4</v>
      </c>
      <c r="M3179">
        <v>2</v>
      </c>
      <c r="N3179">
        <v>5</v>
      </c>
      <c r="O3179" t="s">
        <v>517</v>
      </c>
      <c r="P3179" t="s">
        <v>517</v>
      </c>
      <c r="Q3179" t="s">
        <v>517</v>
      </c>
      <c r="R3179" t="s">
        <v>517</v>
      </c>
      <c r="S3179" t="s">
        <v>517</v>
      </c>
      <c r="T3179" t="s">
        <v>517</v>
      </c>
      <c r="U3179" t="s">
        <v>517</v>
      </c>
      <c r="V3179" t="s">
        <v>517</v>
      </c>
      <c r="W3179" t="s">
        <v>517</v>
      </c>
      <c r="X3179" t="s">
        <v>517</v>
      </c>
      <c r="Y3179" t="s">
        <v>3513</v>
      </c>
      <c r="Z3179" s="1">
        <v>33434</v>
      </c>
      <c r="AA3179" t="s">
        <v>519</v>
      </c>
      <c r="AB3179">
        <v>25</v>
      </c>
      <c r="AC3179" t="s">
        <v>358</v>
      </c>
      <c r="AD3179" t="s">
        <v>506</v>
      </c>
      <c r="AF3179" t="s">
        <v>517</v>
      </c>
      <c r="AG3179" t="s">
        <v>517</v>
      </c>
      <c r="AH3179" t="s">
        <v>517</v>
      </c>
      <c r="AI3179" t="s">
        <v>517</v>
      </c>
      <c r="AJ3179" t="s">
        <v>517</v>
      </c>
    </row>
    <row r="3180" spans="1:36" x14ac:dyDescent="0.25">
      <c r="A3180" s="13" t="s">
        <v>17621</v>
      </c>
      <c r="B3180" s="1">
        <v>42859</v>
      </c>
      <c r="C3180" s="2">
        <v>0.1125462962962963</v>
      </c>
      <c r="D3180" t="s">
        <v>17622</v>
      </c>
      <c r="E3180" t="s">
        <v>22</v>
      </c>
      <c r="F3180" t="s">
        <v>17623</v>
      </c>
      <c r="G3180" s="14" t="s">
        <v>17624</v>
      </c>
      <c r="H3180" s="14" t="s">
        <v>17625</v>
      </c>
      <c r="I3180" t="s">
        <v>23</v>
      </c>
      <c r="K3180">
        <v>5</v>
      </c>
      <c r="L3180">
        <v>4</v>
      </c>
      <c r="M3180">
        <v>2</v>
      </c>
      <c r="N3180">
        <v>5</v>
      </c>
      <c r="O3180" t="s">
        <v>17620</v>
      </c>
      <c r="P3180" t="s">
        <v>517</v>
      </c>
      <c r="Q3180" t="s">
        <v>517</v>
      </c>
      <c r="R3180" t="s">
        <v>517</v>
      </c>
      <c r="S3180" t="s">
        <v>517</v>
      </c>
      <c r="T3180" t="s">
        <v>517</v>
      </c>
      <c r="U3180" t="s">
        <v>517</v>
      </c>
      <c r="V3180" t="s">
        <v>517</v>
      </c>
      <c r="W3180" t="s">
        <v>537</v>
      </c>
      <c r="X3180" t="s">
        <v>590</v>
      </c>
      <c r="Y3180" t="s">
        <v>17626</v>
      </c>
      <c r="Z3180" s="1">
        <v>32436</v>
      </c>
      <c r="AA3180" t="s">
        <v>17622</v>
      </c>
      <c r="AB3180">
        <v>28</v>
      </c>
      <c r="AC3180" t="s">
        <v>358</v>
      </c>
      <c r="AD3180" t="s">
        <v>509</v>
      </c>
      <c r="AF3180" t="s">
        <v>8295</v>
      </c>
      <c r="AG3180" t="s">
        <v>517</v>
      </c>
      <c r="AH3180" t="s">
        <v>517</v>
      </c>
      <c r="AI3180" t="s">
        <v>517</v>
      </c>
      <c r="AJ3180" t="s">
        <v>517</v>
      </c>
    </row>
    <row r="3181" spans="1:36" x14ac:dyDescent="0.25">
      <c r="A3181" s="13" t="s">
        <v>17627</v>
      </c>
      <c r="B3181" s="1">
        <v>42859</v>
      </c>
      <c r="C3181" s="2">
        <v>3.5833333333333335E-2</v>
      </c>
      <c r="D3181" t="s">
        <v>8426</v>
      </c>
      <c r="E3181" t="s">
        <v>22</v>
      </c>
      <c r="F3181" t="s">
        <v>15850</v>
      </c>
      <c r="G3181" s="14" t="s">
        <v>15851</v>
      </c>
      <c r="H3181" s="14" t="s">
        <v>17628</v>
      </c>
      <c r="I3181" t="s">
        <v>23</v>
      </c>
      <c r="K3181">
        <v>5</v>
      </c>
      <c r="L3181">
        <v>4</v>
      </c>
      <c r="M3181">
        <v>0</v>
      </c>
      <c r="N3181">
        <v>5</v>
      </c>
      <c r="O3181" t="s">
        <v>15847</v>
      </c>
      <c r="P3181" t="s">
        <v>517</v>
      </c>
      <c r="Q3181" t="s">
        <v>517</v>
      </c>
      <c r="R3181" t="s">
        <v>517</v>
      </c>
      <c r="S3181" t="s">
        <v>517</v>
      </c>
      <c r="T3181" t="s">
        <v>517</v>
      </c>
      <c r="U3181" t="s">
        <v>517</v>
      </c>
      <c r="V3181" t="s">
        <v>517</v>
      </c>
      <c r="W3181" t="s">
        <v>672</v>
      </c>
      <c r="X3181" t="s">
        <v>622</v>
      </c>
      <c r="Y3181" t="s">
        <v>15853</v>
      </c>
      <c r="Z3181" s="1">
        <v>35813</v>
      </c>
      <c r="AA3181" t="s">
        <v>8426</v>
      </c>
      <c r="AB3181">
        <v>19</v>
      </c>
      <c r="AC3181" t="s">
        <v>358</v>
      </c>
      <c r="AD3181" t="s">
        <v>487</v>
      </c>
      <c r="AF3181" t="s">
        <v>517</v>
      </c>
      <c r="AG3181" t="s">
        <v>517</v>
      </c>
      <c r="AH3181" t="s">
        <v>517</v>
      </c>
      <c r="AI3181" t="s">
        <v>517</v>
      </c>
      <c r="AJ3181" t="s">
        <v>517</v>
      </c>
    </row>
    <row r="3182" spans="1:36" x14ac:dyDescent="0.25">
      <c r="A3182" s="13" t="s">
        <v>17629</v>
      </c>
      <c r="B3182" s="1">
        <v>42862</v>
      </c>
      <c r="C3182" s="2">
        <v>0.85353009259259249</v>
      </c>
      <c r="D3182" t="s">
        <v>17380</v>
      </c>
      <c r="E3182" t="s">
        <v>22</v>
      </c>
      <c r="F3182" t="s">
        <v>9233</v>
      </c>
      <c r="G3182" s="14" t="s">
        <v>17381</v>
      </c>
      <c r="H3182" s="14" t="s">
        <v>17382</v>
      </c>
      <c r="I3182" t="s">
        <v>21</v>
      </c>
      <c r="K3182">
        <v>5</v>
      </c>
      <c r="L3182">
        <v>7</v>
      </c>
      <c r="M3182">
        <v>20</v>
      </c>
      <c r="N3182">
        <v>1</v>
      </c>
      <c r="O3182" t="s">
        <v>517</v>
      </c>
      <c r="P3182" t="s">
        <v>517</v>
      </c>
      <c r="Q3182" t="s">
        <v>517</v>
      </c>
      <c r="R3182" t="s">
        <v>517</v>
      </c>
      <c r="S3182" t="s">
        <v>517</v>
      </c>
      <c r="T3182" t="s">
        <v>517</v>
      </c>
      <c r="U3182" t="s">
        <v>517</v>
      </c>
      <c r="V3182" t="s">
        <v>517</v>
      </c>
      <c r="W3182" t="s">
        <v>517</v>
      </c>
      <c r="X3182" t="s">
        <v>517</v>
      </c>
      <c r="Y3182" t="s">
        <v>517</v>
      </c>
      <c r="Z3182" s="1" t="s">
        <v>517</v>
      </c>
      <c r="AA3182" t="s">
        <v>1885</v>
      </c>
      <c r="AB3182" t="s">
        <v>517</v>
      </c>
      <c r="AC3182" t="s">
        <v>358</v>
      </c>
      <c r="AD3182" t="s">
        <v>517</v>
      </c>
      <c r="AF3182" t="s">
        <v>8307</v>
      </c>
      <c r="AG3182" t="s">
        <v>517</v>
      </c>
      <c r="AH3182" t="s">
        <v>517</v>
      </c>
      <c r="AI3182" t="s">
        <v>517</v>
      </c>
      <c r="AJ3182" t="s">
        <v>517</v>
      </c>
    </row>
    <row r="3183" spans="1:36" x14ac:dyDescent="0.25">
      <c r="A3183" s="13" t="s">
        <v>17631</v>
      </c>
      <c r="B3183" s="1">
        <v>42862</v>
      </c>
      <c r="C3183" s="2">
        <v>0.83620370370370367</v>
      </c>
      <c r="D3183" t="s">
        <v>17632</v>
      </c>
      <c r="E3183" t="s">
        <v>22</v>
      </c>
      <c r="F3183" t="s">
        <v>17633</v>
      </c>
      <c r="G3183" s="14" t="s">
        <v>17634</v>
      </c>
      <c r="H3183" s="14" t="s">
        <v>17635</v>
      </c>
      <c r="I3183" t="s">
        <v>23</v>
      </c>
      <c r="K3183">
        <v>5</v>
      </c>
      <c r="L3183">
        <v>7</v>
      </c>
      <c r="M3183">
        <v>20</v>
      </c>
      <c r="N3183">
        <v>1</v>
      </c>
      <c r="O3183" t="s">
        <v>17630</v>
      </c>
      <c r="P3183" t="s">
        <v>517</v>
      </c>
      <c r="Q3183" t="s">
        <v>517</v>
      </c>
      <c r="R3183" t="s">
        <v>517</v>
      </c>
      <c r="S3183" t="s">
        <v>517</v>
      </c>
      <c r="T3183" t="s">
        <v>517</v>
      </c>
      <c r="U3183" t="s">
        <v>517</v>
      </c>
      <c r="V3183" t="s">
        <v>517</v>
      </c>
      <c r="W3183" t="s">
        <v>476</v>
      </c>
      <c r="X3183" t="s">
        <v>477</v>
      </c>
      <c r="Y3183" t="s">
        <v>17636</v>
      </c>
      <c r="Z3183" s="1" t="s">
        <v>517</v>
      </c>
      <c r="AA3183" t="s">
        <v>529</v>
      </c>
      <c r="AB3183" t="s">
        <v>517</v>
      </c>
      <c r="AC3183" t="s">
        <v>358</v>
      </c>
      <c r="AD3183" t="s">
        <v>517</v>
      </c>
      <c r="AF3183" t="s">
        <v>8313</v>
      </c>
      <c r="AG3183" t="s">
        <v>517</v>
      </c>
      <c r="AH3183" t="s">
        <v>517</v>
      </c>
      <c r="AI3183" t="s">
        <v>517</v>
      </c>
      <c r="AJ3183" t="s">
        <v>517</v>
      </c>
    </row>
    <row r="3184" spans="1:36" x14ac:dyDescent="0.25">
      <c r="A3184" s="13" t="s">
        <v>17638</v>
      </c>
      <c r="B3184" s="1">
        <v>42862</v>
      </c>
      <c r="C3184" s="2">
        <v>0.8008912037037037</v>
      </c>
      <c r="D3184" t="s">
        <v>17639</v>
      </c>
      <c r="E3184" t="s">
        <v>17640</v>
      </c>
      <c r="F3184" t="s">
        <v>17641</v>
      </c>
      <c r="G3184" s="14" t="s">
        <v>17642</v>
      </c>
      <c r="H3184" s="14" t="s">
        <v>17643</v>
      </c>
      <c r="I3184" t="s">
        <v>23</v>
      </c>
      <c r="K3184">
        <v>5</v>
      </c>
      <c r="L3184">
        <v>7</v>
      </c>
      <c r="M3184">
        <v>19</v>
      </c>
      <c r="N3184">
        <v>1</v>
      </c>
      <c r="O3184" t="s">
        <v>17637</v>
      </c>
      <c r="P3184" t="s">
        <v>517</v>
      </c>
      <c r="Q3184" t="s">
        <v>517</v>
      </c>
      <c r="R3184" t="s">
        <v>517</v>
      </c>
      <c r="S3184" t="s">
        <v>517</v>
      </c>
      <c r="T3184" t="s">
        <v>517</v>
      </c>
      <c r="U3184" t="s">
        <v>517</v>
      </c>
      <c r="V3184" t="s">
        <v>517</v>
      </c>
      <c r="W3184" t="s">
        <v>589</v>
      </c>
      <c r="X3184" t="s">
        <v>590</v>
      </c>
      <c r="Y3184" t="s">
        <v>517</v>
      </c>
      <c r="Z3184" s="1" t="s">
        <v>517</v>
      </c>
      <c r="AA3184" t="s">
        <v>4288</v>
      </c>
      <c r="AB3184" t="s">
        <v>517</v>
      </c>
      <c r="AC3184" t="s">
        <v>358</v>
      </c>
      <c r="AD3184" t="s">
        <v>517</v>
      </c>
      <c r="AF3184" t="s">
        <v>517</v>
      </c>
      <c r="AG3184" t="s">
        <v>517</v>
      </c>
      <c r="AH3184" t="s">
        <v>517</v>
      </c>
      <c r="AI3184" t="s">
        <v>517</v>
      </c>
      <c r="AJ3184" t="s">
        <v>517</v>
      </c>
    </row>
    <row r="3185" spans="1:36" x14ac:dyDescent="0.25">
      <c r="A3185" s="13" t="s">
        <v>17645</v>
      </c>
      <c r="B3185" s="1">
        <v>42862</v>
      </c>
      <c r="C3185" s="2">
        <v>0.80081018518518521</v>
      </c>
      <c r="D3185" t="s">
        <v>17646</v>
      </c>
      <c r="E3185" t="s">
        <v>22</v>
      </c>
      <c r="F3185" t="s">
        <v>17647</v>
      </c>
      <c r="G3185" s="14" t="s">
        <v>17648</v>
      </c>
      <c r="H3185" s="14" t="s">
        <v>17649</v>
      </c>
      <c r="I3185" t="s">
        <v>23</v>
      </c>
      <c r="K3185">
        <v>5</v>
      </c>
      <c r="L3185">
        <v>7</v>
      </c>
      <c r="M3185">
        <v>19</v>
      </c>
      <c r="N3185">
        <v>1</v>
      </c>
      <c r="O3185" t="s">
        <v>17644</v>
      </c>
      <c r="P3185" t="s">
        <v>517</v>
      </c>
      <c r="Q3185" t="s">
        <v>517</v>
      </c>
      <c r="R3185" t="s">
        <v>517</v>
      </c>
      <c r="S3185" t="s">
        <v>517</v>
      </c>
      <c r="T3185" t="s">
        <v>517</v>
      </c>
      <c r="U3185" t="s">
        <v>517</v>
      </c>
      <c r="V3185" t="s">
        <v>517</v>
      </c>
      <c r="W3185" t="s">
        <v>537</v>
      </c>
      <c r="X3185" t="s">
        <v>590</v>
      </c>
      <c r="Y3185" t="s">
        <v>17650</v>
      </c>
      <c r="Z3185" s="1">
        <v>28266</v>
      </c>
      <c r="AA3185" t="s">
        <v>810</v>
      </c>
      <c r="AB3185">
        <v>39</v>
      </c>
      <c r="AC3185" t="s">
        <v>358</v>
      </c>
      <c r="AD3185" t="s">
        <v>509</v>
      </c>
      <c r="AF3185" t="s">
        <v>517</v>
      </c>
      <c r="AG3185" t="s">
        <v>517</v>
      </c>
      <c r="AH3185" t="s">
        <v>517</v>
      </c>
      <c r="AI3185" t="s">
        <v>517</v>
      </c>
      <c r="AJ3185" t="s">
        <v>517</v>
      </c>
    </row>
    <row r="3186" spans="1:36" x14ac:dyDescent="0.25">
      <c r="A3186" s="13" t="s">
        <v>17651</v>
      </c>
      <c r="B3186" s="1">
        <v>42862</v>
      </c>
      <c r="C3186" s="2">
        <v>0.78023148148148147</v>
      </c>
      <c r="D3186" t="s">
        <v>17652</v>
      </c>
      <c r="E3186" t="s">
        <v>22</v>
      </c>
      <c r="F3186" t="s">
        <v>17653</v>
      </c>
      <c r="G3186" s="14" t="s">
        <v>17654</v>
      </c>
      <c r="H3186" s="14" t="s">
        <v>17655</v>
      </c>
      <c r="I3186" t="s">
        <v>21</v>
      </c>
      <c r="K3186">
        <v>5</v>
      </c>
      <c r="L3186">
        <v>7</v>
      </c>
      <c r="M3186">
        <v>18</v>
      </c>
      <c r="N3186">
        <v>1</v>
      </c>
      <c r="O3186" t="s">
        <v>517</v>
      </c>
      <c r="P3186" t="s">
        <v>517</v>
      </c>
      <c r="Q3186" t="s">
        <v>517</v>
      </c>
      <c r="R3186" t="s">
        <v>517</v>
      </c>
      <c r="S3186" t="s">
        <v>517</v>
      </c>
      <c r="T3186" t="s">
        <v>517</v>
      </c>
      <c r="U3186" t="s">
        <v>517</v>
      </c>
      <c r="V3186" t="s">
        <v>517</v>
      </c>
      <c r="W3186" t="s">
        <v>517</v>
      </c>
      <c r="X3186" t="s">
        <v>517</v>
      </c>
      <c r="Y3186" t="s">
        <v>17656</v>
      </c>
      <c r="Z3186" s="1">
        <v>32160</v>
      </c>
      <c r="AA3186" t="s">
        <v>17657</v>
      </c>
      <c r="AB3186">
        <v>29</v>
      </c>
      <c r="AC3186" t="s">
        <v>358</v>
      </c>
      <c r="AD3186" t="s">
        <v>491</v>
      </c>
      <c r="AF3186" t="s">
        <v>8295</v>
      </c>
      <c r="AG3186" t="s">
        <v>8259</v>
      </c>
      <c r="AH3186" t="s">
        <v>517</v>
      </c>
      <c r="AI3186" t="s">
        <v>517</v>
      </c>
      <c r="AJ3186" t="s">
        <v>517</v>
      </c>
    </row>
    <row r="3187" spans="1:36" x14ac:dyDescent="0.25">
      <c r="A3187" s="13" t="s">
        <v>17659</v>
      </c>
      <c r="B3187" s="1">
        <v>42862</v>
      </c>
      <c r="C3187" s="2">
        <v>0.75612268518518511</v>
      </c>
      <c r="D3187" t="s">
        <v>17660</v>
      </c>
      <c r="E3187" t="s">
        <v>22</v>
      </c>
      <c r="F3187" t="s">
        <v>15780</v>
      </c>
      <c r="G3187" s="14" t="s">
        <v>15781</v>
      </c>
      <c r="H3187" s="14" t="s">
        <v>17661</v>
      </c>
      <c r="I3187" t="s">
        <v>21</v>
      </c>
      <c r="K3187">
        <v>5</v>
      </c>
      <c r="L3187">
        <v>7</v>
      </c>
      <c r="M3187">
        <v>18</v>
      </c>
      <c r="N3187">
        <v>1</v>
      </c>
      <c r="O3187" t="s">
        <v>17658</v>
      </c>
      <c r="P3187" t="s">
        <v>517</v>
      </c>
      <c r="Q3187" t="s">
        <v>517</v>
      </c>
      <c r="R3187" t="s">
        <v>517</v>
      </c>
      <c r="S3187" t="s">
        <v>517</v>
      </c>
      <c r="T3187" t="s">
        <v>517</v>
      </c>
      <c r="U3187" t="s">
        <v>517</v>
      </c>
      <c r="V3187" t="s">
        <v>517</v>
      </c>
      <c r="W3187" t="s">
        <v>589</v>
      </c>
      <c r="X3187" t="s">
        <v>17662</v>
      </c>
      <c r="Y3187" t="s">
        <v>15783</v>
      </c>
      <c r="Z3187" s="1">
        <v>32577</v>
      </c>
      <c r="AA3187" t="s">
        <v>17123</v>
      </c>
      <c r="AB3187">
        <v>28</v>
      </c>
      <c r="AC3187" t="s">
        <v>358</v>
      </c>
      <c r="AD3187" t="s">
        <v>499</v>
      </c>
      <c r="AF3187" t="s">
        <v>517</v>
      </c>
      <c r="AG3187" t="s">
        <v>517</v>
      </c>
      <c r="AH3187" t="s">
        <v>517</v>
      </c>
      <c r="AI3187" t="s">
        <v>517</v>
      </c>
      <c r="AJ3187" t="s">
        <v>517</v>
      </c>
    </row>
    <row r="3188" spans="1:36" x14ac:dyDescent="0.25">
      <c r="A3188" s="13" t="s">
        <v>17664</v>
      </c>
      <c r="B3188" s="1">
        <v>42862</v>
      </c>
      <c r="C3188" s="2">
        <v>0.7381712962962963</v>
      </c>
      <c r="D3188" t="s">
        <v>17665</v>
      </c>
      <c r="E3188" t="s">
        <v>22</v>
      </c>
      <c r="F3188" t="s">
        <v>17666</v>
      </c>
      <c r="G3188" s="14" t="s">
        <v>17667</v>
      </c>
      <c r="H3188" s="14" t="s">
        <v>17668</v>
      </c>
      <c r="I3188" t="s">
        <v>23</v>
      </c>
      <c r="K3188">
        <v>5</v>
      </c>
      <c r="L3188">
        <v>7</v>
      </c>
      <c r="M3188">
        <v>17</v>
      </c>
      <c r="N3188">
        <v>1</v>
      </c>
      <c r="O3188" t="s">
        <v>17663</v>
      </c>
      <c r="P3188" t="s">
        <v>517</v>
      </c>
      <c r="Q3188" t="s">
        <v>517</v>
      </c>
      <c r="R3188" t="s">
        <v>517</v>
      </c>
      <c r="S3188" t="s">
        <v>517</v>
      </c>
      <c r="T3188" t="s">
        <v>517</v>
      </c>
      <c r="U3188" t="s">
        <v>517</v>
      </c>
      <c r="V3188" t="s">
        <v>517</v>
      </c>
      <c r="W3188" t="s">
        <v>589</v>
      </c>
      <c r="X3188" t="s">
        <v>590</v>
      </c>
      <c r="Y3188" t="s">
        <v>17669</v>
      </c>
      <c r="Z3188" s="1">
        <v>32097</v>
      </c>
      <c r="AA3188" t="s">
        <v>14104</v>
      </c>
      <c r="AB3188">
        <v>29</v>
      </c>
      <c r="AC3188" t="s">
        <v>357</v>
      </c>
      <c r="AD3188" t="s">
        <v>502</v>
      </c>
      <c r="AF3188" t="s">
        <v>517</v>
      </c>
      <c r="AG3188" t="s">
        <v>517</v>
      </c>
      <c r="AH3188" t="s">
        <v>517</v>
      </c>
      <c r="AI3188" t="s">
        <v>517</v>
      </c>
      <c r="AJ3188" t="s">
        <v>517</v>
      </c>
    </row>
    <row r="3189" spans="1:36" x14ac:dyDescent="0.25">
      <c r="A3189" s="13" t="s">
        <v>17670</v>
      </c>
      <c r="B3189" s="1">
        <v>42862</v>
      </c>
      <c r="C3189" s="2">
        <v>0.71499999999999997</v>
      </c>
      <c r="D3189" t="s">
        <v>17671</v>
      </c>
      <c r="E3189" t="s">
        <v>22</v>
      </c>
      <c r="F3189" t="s">
        <v>17672</v>
      </c>
      <c r="G3189" t="s">
        <v>17673</v>
      </c>
      <c r="H3189" t="s">
        <v>17674</v>
      </c>
      <c r="I3189" t="s">
        <v>25</v>
      </c>
      <c r="K3189">
        <v>5</v>
      </c>
      <c r="L3189">
        <v>7</v>
      </c>
      <c r="M3189">
        <v>17</v>
      </c>
      <c r="N3189">
        <v>1</v>
      </c>
      <c r="O3189" t="s">
        <v>517</v>
      </c>
      <c r="P3189" t="s">
        <v>517</v>
      </c>
      <c r="Q3189" t="s">
        <v>517</v>
      </c>
      <c r="R3189" t="s">
        <v>517</v>
      </c>
      <c r="S3189" t="s">
        <v>517</v>
      </c>
      <c r="T3189" t="s">
        <v>517</v>
      </c>
      <c r="U3189" t="s">
        <v>517</v>
      </c>
      <c r="V3189" t="s">
        <v>517</v>
      </c>
      <c r="W3189" t="s">
        <v>517</v>
      </c>
      <c r="X3189" t="s">
        <v>517</v>
      </c>
      <c r="Y3189" t="s">
        <v>517</v>
      </c>
      <c r="Z3189" t="s">
        <v>517</v>
      </c>
      <c r="AA3189" t="s">
        <v>1064</v>
      </c>
      <c r="AB3189" t="s">
        <v>517</v>
      </c>
      <c r="AC3189" t="s">
        <v>358</v>
      </c>
      <c r="AD3189" t="s">
        <v>517</v>
      </c>
      <c r="AF3189" t="s">
        <v>8313</v>
      </c>
      <c r="AG3189" t="s">
        <v>517</v>
      </c>
      <c r="AH3189" t="s">
        <v>517</v>
      </c>
      <c r="AI3189" t="s">
        <v>517</v>
      </c>
      <c r="AJ3189" t="s">
        <v>517</v>
      </c>
    </row>
    <row r="3190" spans="1:36" x14ac:dyDescent="0.25">
      <c r="A3190" s="13" t="s">
        <v>17675</v>
      </c>
      <c r="B3190" s="1">
        <v>42862</v>
      </c>
      <c r="C3190" s="2">
        <v>0.71137731481481481</v>
      </c>
      <c r="D3190" t="s">
        <v>17676</v>
      </c>
      <c r="E3190" t="s">
        <v>22</v>
      </c>
      <c r="F3190" t="s">
        <v>17677</v>
      </c>
      <c r="G3190" s="14" t="s">
        <v>17678</v>
      </c>
      <c r="H3190" s="14" t="s">
        <v>17679</v>
      </c>
      <c r="I3190" t="s">
        <v>21</v>
      </c>
      <c r="K3190">
        <v>5</v>
      </c>
      <c r="L3190">
        <v>7</v>
      </c>
      <c r="M3190">
        <v>17</v>
      </c>
      <c r="N3190">
        <v>1</v>
      </c>
      <c r="O3190" t="s">
        <v>517</v>
      </c>
      <c r="P3190" t="s">
        <v>517</v>
      </c>
      <c r="Q3190" t="s">
        <v>517</v>
      </c>
      <c r="R3190" t="s">
        <v>517</v>
      </c>
      <c r="S3190" t="s">
        <v>517</v>
      </c>
      <c r="T3190" t="s">
        <v>517</v>
      </c>
      <c r="U3190" t="s">
        <v>517</v>
      </c>
      <c r="V3190" t="s">
        <v>517</v>
      </c>
      <c r="W3190" t="s">
        <v>517</v>
      </c>
      <c r="X3190" t="s">
        <v>517</v>
      </c>
      <c r="Y3190" t="s">
        <v>17680</v>
      </c>
      <c r="Z3190" s="1">
        <v>27284</v>
      </c>
      <c r="AA3190" t="s">
        <v>10517</v>
      </c>
      <c r="AB3190">
        <v>42</v>
      </c>
      <c r="AC3190" t="s">
        <v>358</v>
      </c>
      <c r="AD3190" t="s">
        <v>488</v>
      </c>
      <c r="AF3190" t="s">
        <v>8263</v>
      </c>
      <c r="AG3190" t="s">
        <v>8295</v>
      </c>
      <c r="AH3190" t="s">
        <v>8261</v>
      </c>
      <c r="AI3190" t="s">
        <v>517</v>
      </c>
      <c r="AJ3190" t="s">
        <v>8307</v>
      </c>
    </row>
    <row r="3191" spans="1:36" x14ac:dyDescent="0.25">
      <c r="A3191" s="13" t="s">
        <v>17682</v>
      </c>
      <c r="B3191" s="1">
        <v>42862</v>
      </c>
      <c r="C3191" s="2">
        <v>0.67001157407407408</v>
      </c>
      <c r="D3191" t="s">
        <v>17683</v>
      </c>
      <c r="E3191" t="s">
        <v>22</v>
      </c>
      <c r="F3191" t="s">
        <v>17684</v>
      </c>
      <c r="G3191" s="14" t="s">
        <v>17685</v>
      </c>
      <c r="H3191" s="14" t="s">
        <v>17686</v>
      </c>
      <c r="I3191" t="s">
        <v>21</v>
      </c>
      <c r="K3191">
        <v>5</v>
      </c>
      <c r="L3191">
        <v>7</v>
      </c>
      <c r="M3191">
        <v>16</v>
      </c>
      <c r="N3191">
        <v>1</v>
      </c>
      <c r="O3191" t="s">
        <v>17681</v>
      </c>
      <c r="P3191" t="s">
        <v>517</v>
      </c>
      <c r="Q3191" t="s">
        <v>517</v>
      </c>
      <c r="R3191" t="s">
        <v>517</v>
      </c>
      <c r="S3191" t="s">
        <v>517</v>
      </c>
      <c r="T3191" t="s">
        <v>517</v>
      </c>
      <c r="U3191" t="s">
        <v>517</v>
      </c>
      <c r="V3191" t="s">
        <v>517</v>
      </c>
      <c r="W3191" t="s">
        <v>476</v>
      </c>
      <c r="X3191" t="s">
        <v>477</v>
      </c>
      <c r="Y3191" t="s">
        <v>517</v>
      </c>
      <c r="Z3191" s="1" t="s">
        <v>517</v>
      </c>
      <c r="AA3191" t="s">
        <v>4266</v>
      </c>
      <c r="AB3191" t="s">
        <v>517</v>
      </c>
      <c r="AC3191" t="s">
        <v>357</v>
      </c>
      <c r="AD3191" t="s">
        <v>517</v>
      </c>
      <c r="AF3191" t="s">
        <v>517</v>
      </c>
      <c r="AG3191" t="s">
        <v>517</v>
      </c>
      <c r="AH3191" t="s">
        <v>517</v>
      </c>
      <c r="AI3191" t="s">
        <v>517</v>
      </c>
      <c r="AJ3191" t="s">
        <v>517</v>
      </c>
    </row>
    <row r="3192" spans="1:36" x14ac:dyDescent="0.25">
      <c r="A3192" s="13" t="s">
        <v>17688</v>
      </c>
      <c r="B3192" s="1">
        <v>42862</v>
      </c>
      <c r="C3192" s="2">
        <v>0.62424768518518514</v>
      </c>
      <c r="D3192" t="s">
        <v>17689</v>
      </c>
      <c r="E3192" t="s">
        <v>22</v>
      </c>
      <c r="F3192" t="s">
        <v>17690</v>
      </c>
      <c r="G3192" s="14" t="s">
        <v>17691</v>
      </c>
      <c r="H3192" s="14" t="s">
        <v>17692</v>
      </c>
      <c r="I3192" t="s">
        <v>23</v>
      </c>
      <c r="K3192">
        <v>5</v>
      </c>
      <c r="L3192">
        <v>7</v>
      </c>
      <c r="M3192">
        <v>14</v>
      </c>
      <c r="N3192">
        <v>1</v>
      </c>
      <c r="O3192" t="s">
        <v>17687</v>
      </c>
      <c r="P3192" t="s">
        <v>517</v>
      </c>
      <c r="Q3192" t="s">
        <v>517</v>
      </c>
      <c r="R3192" t="s">
        <v>517</v>
      </c>
      <c r="S3192" t="s">
        <v>517</v>
      </c>
      <c r="T3192" t="s">
        <v>517</v>
      </c>
      <c r="U3192" t="s">
        <v>517</v>
      </c>
      <c r="V3192" t="s">
        <v>517</v>
      </c>
      <c r="W3192" t="s">
        <v>589</v>
      </c>
      <c r="X3192" t="s">
        <v>590</v>
      </c>
      <c r="Y3192" t="s">
        <v>17693</v>
      </c>
      <c r="Z3192" s="1">
        <v>33232</v>
      </c>
      <c r="AA3192" t="s">
        <v>17694</v>
      </c>
      <c r="AB3192">
        <v>26</v>
      </c>
      <c r="AC3192" t="s">
        <v>358</v>
      </c>
      <c r="AD3192" t="s">
        <v>495</v>
      </c>
      <c r="AF3192" t="s">
        <v>517</v>
      </c>
      <c r="AG3192" t="s">
        <v>517</v>
      </c>
      <c r="AH3192" t="s">
        <v>517</v>
      </c>
      <c r="AI3192" t="s">
        <v>517</v>
      </c>
      <c r="AJ3192" t="s">
        <v>517</v>
      </c>
    </row>
    <row r="3193" spans="1:36" x14ac:dyDescent="0.25">
      <c r="A3193" s="13" t="s">
        <v>17695</v>
      </c>
      <c r="B3193" s="1">
        <v>42862</v>
      </c>
      <c r="C3193" s="2">
        <v>0.6158217592592593</v>
      </c>
      <c r="D3193" t="s">
        <v>17696</v>
      </c>
      <c r="E3193" t="s">
        <v>22</v>
      </c>
      <c r="F3193" t="s">
        <v>17697</v>
      </c>
      <c r="G3193" s="14" t="s">
        <v>17698</v>
      </c>
      <c r="H3193" s="14" t="s">
        <v>17699</v>
      </c>
      <c r="I3193" t="s">
        <v>24</v>
      </c>
      <c r="K3193">
        <v>5</v>
      </c>
      <c r="L3193">
        <v>7</v>
      </c>
      <c r="M3193">
        <v>14</v>
      </c>
      <c r="N3193">
        <v>1</v>
      </c>
      <c r="O3193" t="s">
        <v>517</v>
      </c>
      <c r="P3193" t="s">
        <v>517</v>
      </c>
      <c r="Q3193" t="s">
        <v>517</v>
      </c>
      <c r="R3193" t="s">
        <v>517</v>
      </c>
      <c r="S3193" t="s">
        <v>517</v>
      </c>
      <c r="T3193" t="s">
        <v>517</v>
      </c>
      <c r="U3193" t="s">
        <v>517</v>
      </c>
      <c r="V3193" t="s">
        <v>517</v>
      </c>
      <c r="W3193" t="s">
        <v>517</v>
      </c>
      <c r="X3193" t="s">
        <v>517</v>
      </c>
      <c r="Y3193" t="s">
        <v>17700</v>
      </c>
      <c r="Z3193" s="1">
        <v>26668</v>
      </c>
      <c r="AA3193" t="s">
        <v>1048</v>
      </c>
      <c r="AB3193">
        <v>44</v>
      </c>
      <c r="AC3193" t="s">
        <v>358</v>
      </c>
      <c r="AD3193" t="s">
        <v>487</v>
      </c>
      <c r="AF3193" t="s">
        <v>8306</v>
      </c>
      <c r="AG3193" t="s">
        <v>517</v>
      </c>
      <c r="AH3193" t="s">
        <v>517</v>
      </c>
      <c r="AI3193" t="s">
        <v>517</v>
      </c>
      <c r="AJ3193" t="s">
        <v>517</v>
      </c>
    </row>
    <row r="3194" spans="1:36" x14ac:dyDescent="0.25">
      <c r="A3194" s="13" t="s">
        <v>17701</v>
      </c>
      <c r="B3194" s="1">
        <v>42862</v>
      </c>
      <c r="C3194" s="2">
        <v>0.60726851851851849</v>
      </c>
      <c r="D3194" t="s">
        <v>16738</v>
      </c>
      <c r="E3194" t="s">
        <v>22</v>
      </c>
      <c r="F3194" t="s">
        <v>16739</v>
      </c>
      <c r="G3194" s="14" t="s">
        <v>16740</v>
      </c>
      <c r="H3194" s="14" t="s">
        <v>16741</v>
      </c>
      <c r="I3194" t="s">
        <v>23</v>
      </c>
      <c r="K3194">
        <v>5</v>
      </c>
      <c r="L3194">
        <v>7</v>
      </c>
      <c r="M3194">
        <v>14</v>
      </c>
      <c r="N3194">
        <v>1</v>
      </c>
      <c r="O3194" t="s">
        <v>17496</v>
      </c>
      <c r="P3194" t="s">
        <v>517</v>
      </c>
      <c r="Q3194" t="s">
        <v>517</v>
      </c>
      <c r="R3194" t="s">
        <v>517</v>
      </c>
      <c r="S3194" t="s">
        <v>517</v>
      </c>
      <c r="T3194" t="s">
        <v>517</v>
      </c>
      <c r="U3194" t="s">
        <v>517</v>
      </c>
      <c r="V3194" t="s">
        <v>517</v>
      </c>
      <c r="W3194" t="s">
        <v>589</v>
      </c>
      <c r="X3194" t="s">
        <v>590</v>
      </c>
      <c r="Y3194" t="s">
        <v>16742</v>
      </c>
      <c r="Z3194" s="1">
        <v>34459</v>
      </c>
      <c r="AA3194" t="s">
        <v>16743</v>
      </c>
      <c r="AB3194">
        <v>23</v>
      </c>
      <c r="AC3194" t="s">
        <v>357</v>
      </c>
      <c r="AD3194" t="s">
        <v>485</v>
      </c>
      <c r="AF3194" t="s">
        <v>517</v>
      </c>
      <c r="AG3194" t="s">
        <v>517</v>
      </c>
      <c r="AH3194" t="s">
        <v>517</v>
      </c>
      <c r="AI3194" t="s">
        <v>517</v>
      </c>
      <c r="AJ3194" t="s">
        <v>517</v>
      </c>
    </row>
    <row r="3195" spans="1:36" x14ac:dyDescent="0.25">
      <c r="A3195" s="13" t="s">
        <v>17702</v>
      </c>
      <c r="B3195" s="1">
        <v>42862</v>
      </c>
      <c r="C3195" s="2">
        <v>0.60245370370370377</v>
      </c>
      <c r="D3195" t="s">
        <v>17703</v>
      </c>
      <c r="E3195" t="s">
        <v>22</v>
      </c>
      <c r="F3195" t="s">
        <v>17704</v>
      </c>
      <c r="G3195" t="s">
        <v>17705</v>
      </c>
      <c r="H3195" t="s">
        <v>17706</v>
      </c>
      <c r="I3195" t="s">
        <v>23</v>
      </c>
      <c r="K3195">
        <v>5</v>
      </c>
      <c r="L3195">
        <v>7</v>
      </c>
      <c r="M3195">
        <v>14</v>
      </c>
      <c r="N3195">
        <v>1</v>
      </c>
      <c r="O3195" t="s">
        <v>517</v>
      </c>
      <c r="P3195" t="s">
        <v>517</v>
      </c>
      <c r="Q3195" t="s">
        <v>517</v>
      </c>
      <c r="R3195" t="s">
        <v>517</v>
      </c>
      <c r="S3195" t="s">
        <v>517</v>
      </c>
      <c r="T3195" t="s">
        <v>517</v>
      </c>
      <c r="U3195" t="s">
        <v>517</v>
      </c>
      <c r="V3195" t="s">
        <v>517</v>
      </c>
      <c r="W3195" t="s">
        <v>517</v>
      </c>
      <c r="X3195" t="s">
        <v>517</v>
      </c>
      <c r="Y3195" t="s">
        <v>17707</v>
      </c>
      <c r="Z3195">
        <v>32278</v>
      </c>
      <c r="AA3195" t="s">
        <v>478</v>
      </c>
      <c r="AB3195">
        <v>28</v>
      </c>
      <c r="AC3195" t="s">
        <v>358</v>
      </c>
      <c r="AD3195" t="s">
        <v>482</v>
      </c>
      <c r="AF3195" t="s">
        <v>517</v>
      </c>
      <c r="AG3195" t="s">
        <v>517</v>
      </c>
      <c r="AH3195" t="s">
        <v>517</v>
      </c>
      <c r="AI3195" t="s">
        <v>517</v>
      </c>
      <c r="AJ3195" t="s">
        <v>517</v>
      </c>
    </row>
    <row r="3196" spans="1:36" x14ac:dyDescent="0.25">
      <c r="A3196" s="13" t="s">
        <v>17709</v>
      </c>
      <c r="B3196" s="1">
        <v>42862</v>
      </c>
      <c r="C3196" s="2">
        <v>0.6004976851851852</v>
      </c>
      <c r="D3196" t="s">
        <v>17710</v>
      </c>
      <c r="E3196" t="s">
        <v>22</v>
      </c>
      <c r="F3196" t="s">
        <v>17711</v>
      </c>
      <c r="G3196" s="14" t="s">
        <v>17712</v>
      </c>
      <c r="H3196" s="14" t="s">
        <v>17713</v>
      </c>
      <c r="I3196" t="s">
        <v>23</v>
      </c>
      <c r="K3196">
        <v>5</v>
      </c>
      <c r="L3196">
        <v>7</v>
      </c>
      <c r="M3196">
        <v>14</v>
      </c>
      <c r="N3196">
        <v>1</v>
      </c>
      <c r="O3196" t="s">
        <v>17708</v>
      </c>
      <c r="P3196" t="s">
        <v>517</v>
      </c>
      <c r="Q3196" t="s">
        <v>517</v>
      </c>
      <c r="R3196" t="s">
        <v>517</v>
      </c>
      <c r="S3196" t="s">
        <v>517</v>
      </c>
      <c r="T3196" t="s">
        <v>517</v>
      </c>
      <c r="U3196" t="s">
        <v>517</v>
      </c>
      <c r="V3196" t="s">
        <v>517</v>
      </c>
      <c r="W3196" t="s">
        <v>526</v>
      </c>
      <c r="X3196" t="s">
        <v>527</v>
      </c>
      <c r="Y3196" t="s">
        <v>17714</v>
      </c>
      <c r="Z3196" s="1">
        <v>32112</v>
      </c>
      <c r="AA3196" t="s">
        <v>6414</v>
      </c>
      <c r="AB3196">
        <v>29</v>
      </c>
      <c r="AC3196" t="s">
        <v>358</v>
      </c>
      <c r="AD3196" t="s">
        <v>496</v>
      </c>
      <c r="AF3196" t="s">
        <v>517</v>
      </c>
      <c r="AG3196" t="s">
        <v>517</v>
      </c>
      <c r="AH3196" t="s">
        <v>517</v>
      </c>
      <c r="AI3196" t="s">
        <v>517</v>
      </c>
      <c r="AJ3196" t="s">
        <v>517</v>
      </c>
    </row>
    <row r="3197" spans="1:36" x14ac:dyDescent="0.25">
      <c r="A3197" s="13" t="s">
        <v>17716</v>
      </c>
      <c r="B3197" s="1">
        <v>42861</v>
      </c>
      <c r="C3197" s="2">
        <v>0.86349537037037039</v>
      </c>
      <c r="D3197" t="s">
        <v>17717</v>
      </c>
      <c r="E3197" t="s">
        <v>22</v>
      </c>
      <c r="F3197" t="s">
        <v>17623</v>
      </c>
      <c r="G3197" s="14" t="s">
        <v>17718</v>
      </c>
      <c r="H3197" s="14" t="s">
        <v>17719</v>
      </c>
      <c r="I3197" t="s">
        <v>23</v>
      </c>
      <c r="K3197">
        <v>5</v>
      </c>
      <c r="L3197">
        <v>6</v>
      </c>
      <c r="M3197">
        <v>20</v>
      </c>
      <c r="N3197">
        <v>7</v>
      </c>
      <c r="O3197" t="s">
        <v>17715</v>
      </c>
      <c r="P3197" t="s">
        <v>517</v>
      </c>
      <c r="Q3197" t="s">
        <v>517</v>
      </c>
      <c r="R3197" t="s">
        <v>517</v>
      </c>
      <c r="S3197" t="s">
        <v>517</v>
      </c>
      <c r="T3197" t="s">
        <v>517</v>
      </c>
      <c r="U3197" t="s">
        <v>517</v>
      </c>
      <c r="V3197" t="s">
        <v>517</v>
      </c>
      <c r="W3197" t="s">
        <v>537</v>
      </c>
      <c r="X3197" t="s">
        <v>590</v>
      </c>
      <c r="Y3197" t="s">
        <v>17720</v>
      </c>
      <c r="Z3197" s="1">
        <v>32436</v>
      </c>
      <c r="AA3197" t="s">
        <v>16383</v>
      </c>
      <c r="AB3197">
        <v>28</v>
      </c>
      <c r="AC3197" t="s">
        <v>358</v>
      </c>
      <c r="AD3197" t="s">
        <v>509</v>
      </c>
      <c r="AF3197" t="s">
        <v>8253</v>
      </c>
      <c r="AG3197" t="s">
        <v>517</v>
      </c>
      <c r="AH3197" t="s">
        <v>517</v>
      </c>
      <c r="AI3197" t="s">
        <v>517</v>
      </c>
      <c r="AJ3197" t="s">
        <v>517</v>
      </c>
    </row>
    <row r="3198" spans="1:36" x14ac:dyDescent="0.25">
      <c r="A3198" s="13" t="s">
        <v>17722</v>
      </c>
      <c r="B3198" s="1">
        <v>42861</v>
      </c>
      <c r="C3198" s="2">
        <v>0.58892361111111113</v>
      </c>
      <c r="D3198" t="s">
        <v>17073</v>
      </c>
      <c r="E3198" t="s">
        <v>22</v>
      </c>
      <c r="F3198" t="s">
        <v>17074</v>
      </c>
      <c r="G3198" s="14" t="s">
        <v>17075</v>
      </c>
      <c r="H3198" s="14" t="s">
        <v>17076</v>
      </c>
      <c r="I3198" t="s">
        <v>21</v>
      </c>
      <c r="K3198">
        <v>5</v>
      </c>
      <c r="L3198">
        <v>6</v>
      </c>
      <c r="M3198">
        <v>14</v>
      </c>
      <c r="N3198">
        <v>7</v>
      </c>
      <c r="O3198" t="s">
        <v>17721</v>
      </c>
      <c r="P3198" t="s">
        <v>17089</v>
      </c>
      <c r="Q3198" t="s">
        <v>517</v>
      </c>
      <c r="R3198" t="s">
        <v>517</v>
      </c>
      <c r="S3198" t="s">
        <v>517</v>
      </c>
      <c r="T3198" t="s">
        <v>517</v>
      </c>
      <c r="U3198" t="s">
        <v>517</v>
      </c>
      <c r="V3198" t="s">
        <v>517</v>
      </c>
      <c r="W3198" t="s">
        <v>589</v>
      </c>
      <c r="X3198" t="s">
        <v>849</v>
      </c>
      <c r="Y3198" t="s">
        <v>17078</v>
      </c>
      <c r="Z3198" s="1">
        <v>25026</v>
      </c>
      <c r="AA3198" t="s">
        <v>17079</v>
      </c>
      <c r="AB3198">
        <v>48</v>
      </c>
      <c r="AC3198" t="s">
        <v>358</v>
      </c>
      <c r="AD3198" t="s">
        <v>492</v>
      </c>
      <c r="AF3198" t="s">
        <v>8304</v>
      </c>
      <c r="AG3198">
        <v>16789</v>
      </c>
      <c r="AH3198" t="s">
        <v>8313</v>
      </c>
      <c r="AI3198" t="s">
        <v>8266</v>
      </c>
      <c r="AJ3198" t="s">
        <v>517</v>
      </c>
    </row>
    <row r="3199" spans="1:36" x14ac:dyDescent="0.25">
      <c r="A3199" s="13" t="s">
        <v>17723</v>
      </c>
      <c r="B3199" s="1">
        <v>42862</v>
      </c>
      <c r="C3199" s="2">
        <v>0.13087962962962962</v>
      </c>
      <c r="D3199" t="s">
        <v>17724</v>
      </c>
      <c r="E3199" t="s">
        <v>22</v>
      </c>
      <c r="F3199" t="s">
        <v>17725</v>
      </c>
      <c r="G3199" s="14" t="s">
        <v>17726</v>
      </c>
      <c r="H3199" s="14" t="s">
        <v>17727</v>
      </c>
      <c r="I3199" t="s">
        <v>24</v>
      </c>
      <c r="K3199">
        <v>5</v>
      </c>
      <c r="L3199">
        <v>7</v>
      </c>
      <c r="M3199">
        <v>3</v>
      </c>
      <c r="N3199">
        <v>1</v>
      </c>
      <c r="O3199" t="s">
        <v>517</v>
      </c>
      <c r="P3199" t="s">
        <v>517</v>
      </c>
      <c r="Q3199" t="s">
        <v>517</v>
      </c>
      <c r="R3199" t="s">
        <v>517</v>
      </c>
      <c r="S3199" t="s">
        <v>517</v>
      </c>
      <c r="T3199" t="s">
        <v>517</v>
      </c>
      <c r="U3199" t="s">
        <v>517</v>
      </c>
      <c r="V3199" t="s">
        <v>517</v>
      </c>
      <c r="W3199" t="s">
        <v>517</v>
      </c>
      <c r="X3199" t="s">
        <v>517</v>
      </c>
      <c r="Y3199" t="s">
        <v>17728</v>
      </c>
      <c r="Z3199" s="1">
        <v>32770</v>
      </c>
      <c r="AA3199" t="s">
        <v>529</v>
      </c>
      <c r="AB3199">
        <v>27</v>
      </c>
      <c r="AC3199" t="s">
        <v>358</v>
      </c>
      <c r="AD3199" t="s">
        <v>491</v>
      </c>
      <c r="AF3199" t="s">
        <v>8259</v>
      </c>
      <c r="AG3199" t="s">
        <v>517</v>
      </c>
      <c r="AH3199" t="s">
        <v>517</v>
      </c>
      <c r="AI3199" t="s">
        <v>517</v>
      </c>
      <c r="AJ3199" t="s">
        <v>517</v>
      </c>
    </row>
    <row r="3200" spans="1:36" x14ac:dyDescent="0.25">
      <c r="A3200" s="13" t="s">
        <v>17730</v>
      </c>
      <c r="B3200" s="1">
        <v>42862</v>
      </c>
      <c r="C3200" s="2">
        <v>0.31123842592592593</v>
      </c>
      <c r="D3200" t="s">
        <v>17731</v>
      </c>
      <c r="E3200" t="s">
        <v>22</v>
      </c>
      <c r="F3200" t="s">
        <v>17732</v>
      </c>
      <c r="G3200" s="14" t="s">
        <v>17733</v>
      </c>
      <c r="H3200" s="14" t="s">
        <v>17734</v>
      </c>
      <c r="I3200" t="s">
        <v>23</v>
      </c>
      <c r="K3200">
        <v>5</v>
      </c>
      <c r="L3200">
        <v>7</v>
      </c>
      <c r="M3200">
        <v>7</v>
      </c>
      <c r="N3200">
        <v>1</v>
      </c>
      <c r="O3200" t="s">
        <v>17729</v>
      </c>
      <c r="P3200" t="s">
        <v>517</v>
      </c>
      <c r="Q3200" t="s">
        <v>517</v>
      </c>
      <c r="R3200" t="s">
        <v>517</v>
      </c>
      <c r="S3200" t="s">
        <v>517</v>
      </c>
      <c r="T3200" t="s">
        <v>517</v>
      </c>
      <c r="U3200" t="s">
        <v>517</v>
      </c>
      <c r="V3200" t="s">
        <v>517</v>
      </c>
      <c r="W3200" t="s">
        <v>589</v>
      </c>
      <c r="X3200" t="s">
        <v>590</v>
      </c>
      <c r="Y3200" t="s">
        <v>12929</v>
      </c>
      <c r="Z3200" s="1">
        <v>33429</v>
      </c>
      <c r="AA3200" t="s">
        <v>1231</v>
      </c>
      <c r="AB3200">
        <v>25</v>
      </c>
      <c r="AC3200" t="s">
        <v>358</v>
      </c>
      <c r="AD3200" t="s">
        <v>500</v>
      </c>
      <c r="AF3200" t="s">
        <v>517</v>
      </c>
      <c r="AG3200" t="s">
        <v>517</v>
      </c>
      <c r="AH3200" t="s">
        <v>517</v>
      </c>
      <c r="AI3200" t="s">
        <v>517</v>
      </c>
      <c r="AJ3200" t="s">
        <v>517</v>
      </c>
    </row>
    <row r="3201" spans="1:36" x14ac:dyDescent="0.25">
      <c r="A3201" s="13" t="s">
        <v>17735</v>
      </c>
      <c r="B3201" s="1">
        <v>42862</v>
      </c>
      <c r="C3201" s="2">
        <v>0.31336805555555552</v>
      </c>
      <c r="D3201" t="s">
        <v>17736</v>
      </c>
      <c r="E3201" t="s">
        <v>116</v>
      </c>
      <c r="F3201" t="s">
        <v>17737</v>
      </c>
      <c r="G3201" s="14" t="s">
        <v>17738</v>
      </c>
      <c r="H3201" s="14" t="s">
        <v>17739</v>
      </c>
      <c r="I3201" t="s">
        <v>25</v>
      </c>
      <c r="K3201">
        <v>5</v>
      </c>
      <c r="L3201">
        <v>7</v>
      </c>
      <c r="M3201">
        <v>7</v>
      </c>
      <c r="N3201">
        <v>1</v>
      </c>
      <c r="O3201" t="s">
        <v>517</v>
      </c>
      <c r="P3201" t="s">
        <v>517</v>
      </c>
      <c r="Q3201" t="s">
        <v>517</v>
      </c>
      <c r="R3201" t="s">
        <v>517</v>
      </c>
      <c r="S3201" t="s">
        <v>517</v>
      </c>
      <c r="T3201" t="s">
        <v>517</v>
      </c>
      <c r="U3201" t="s">
        <v>517</v>
      </c>
      <c r="V3201" t="s">
        <v>517</v>
      </c>
      <c r="W3201" t="s">
        <v>517</v>
      </c>
      <c r="X3201" t="s">
        <v>517</v>
      </c>
      <c r="Y3201" t="s">
        <v>517</v>
      </c>
      <c r="Z3201" s="1" t="s">
        <v>517</v>
      </c>
      <c r="AA3201" t="s">
        <v>17740</v>
      </c>
      <c r="AB3201" t="s">
        <v>517</v>
      </c>
      <c r="AC3201" t="s">
        <v>358</v>
      </c>
      <c r="AD3201" t="s">
        <v>517</v>
      </c>
      <c r="AF3201" t="s">
        <v>517</v>
      </c>
      <c r="AG3201" t="s">
        <v>517</v>
      </c>
      <c r="AH3201" t="s">
        <v>517</v>
      </c>
      <c r="AI3201" t="s">
        <v>517</v>
      </c>
      <c r="AJ3201" t="s">
        <v>517</v>
      </c>
    </row>
    <row r="3202" spans="1:36" x14ac:dyDescent="0.25">
      <c r="A3202" s="13" t="s">
        <v>17741</v>
      </c>
      <c r="B3202" s="1">
        <v>42861</v>
      </c>
      <c r="C3202" s="2">
        <v>0.87805555555555559</v>
      </c>
      <c r="D3202" t="s">
        <v>17742</v>
      </c>
      <c r="E3202" t="s">
        <v>22</v>
      </c>
      <c r="F3202" t="s">
        <v>17743</v>
      </c>
      <c r="G3202" s="14" t="s">
        <v>17744</v>
      </c>
      <c r="H3202" s="14" t="s">
        <v>17745</v>
      </c>
      <c r="I3202" t="s">
        <v>25</v>
      </c>
      <c r="K3202">
        <v>5</v>
      </c>
      <c r="L3202">
        <v>6</v>
      </c>
      <c r="M3202">
        <v>21</v>
      </c>
      <c r="N3202">
        <v>7</v>
      </c>
      <c r="O3202" t="s">
        <v>517</v>
      </c>
      <c r="P3202" t="s">
        <v>517</v>
      </c>
      <c r="Q3202" t="s">
        <v>517</v>
      </c>
      <c r="R3202" t="s">
        <v>517</v>
      </c>
      <c r="S3202" t="s">
        <v>517</v>
      </c>
      <c r="T3202" t="s">
        <v>517</v>
      </c>
      <c r="U3202" t="s">
        <v>517</v>
      </c>
      <c r="V3202" t="s">
        <v>517</v>
      </c>
      <c r="W3202" t="s">
        <v>517</v>
      </c>
      <c r="X3202" t="s">
        <v>517</v>
      </c>
      <c r="Y3202" t="s">
        <v>3236</v>
      </c>
      <c r="Z3202" s="1">
        <v>31997</v>
      </c>
      <c r="AA3202" t="s">
        <v>637</v>
      </c>
      <c r="AB3202">
        <v>29</v>
      </c>
      <c r="AC3202" t="s">
        <v>357</v>
      </c>
      <c r="AD3202" t="s">
        <v>482</v>
      </c>
      <c r="AF3202" t="s">
        <v>517</v>
      </c>
      <c r="AG3202" t="s">
        <v>517</v>
      </c>
      <c r="AH3202" t="s">
        <v>517</v>
      </c>
      <c r="AI3202" t="s">
        <v>517</v>
      </c>
      <c r="AJ3202" t="s">
        <v>517</v>
      </c>
    </row>
    <row r="3203" spans="1:36" x14ac:dyDescent="0.25">
      <c r="A3203" s="13" t="s">
        <v>17747</v>
      </c>
      <c r="B3203" s="1">
        <v>42861</v>
      </c>
      <c r="C3203" s="2">
        <v>0.9242824074074073</v>
      </c>
      <c r="D3203" t="s">
        <v>17748</v>
      </c>
      <c r="E3203" t="s">
        <v>22</v>
      </c>
      <c r="F3203" t="s">
        <v>17749</v>
      </c>
      <c r="G3203" s="14" t="s">
        <v>17750</v>
      </c>
      <c r="H3203" s="14" t="s">
        <v>17751</v>
      </c>
      <c r="I3203" t="s">
        <v>23</v>
      </c>
      <c r="K3203">
        <v>5</v>
      </c>
      <c r="L3203">
        <v>6</v>
      </c>
      <c r="M3203">
        <v>22</v>
      </c>
      <c r="N3203">
        <v>7</v>
      </c>
      <c r="O3203" t="s">
        <v>17746</v>
      </c>
      <c r="P3203" t="s">
        <v>517</v>
      </c>
      <c r="Q3203" t="s">
        <v>517</v>
      </c>
      <c r="R3203" t="s">
        <v>517</v>
      </c>
      <c r="S3203" t="s">
        <v>517</v>
      </c>
      <c r="T3203" t="s">
        <v>517</v>
      </c>
      <c r="U3203" t="s">
        <v>517</v>
      </c>
      <c r="V3203" t="s">
        <v>517</v>
      </c>
      <c r="W3203" t="s">
        <v>476</v>
      </c>
      <c r="X3203" t="s">
        <v>477</v>
      </c>
      <c r="Y3203" t="s">
        <v>16613</v>
      </c>
      <c r="Z3203" s="1">
        <v>32147</v>
      </c>
      <c r="AA3203" t="s">
        <v>471</v>
      </c>
      <c r="AB3203">
        <v>29</v>
      </c>
      <c r="AC3203" t="s">
        <v>358</v>
      </c>
      <c r="AD3203" t="s">
        <v>482</v>
      </c>
      <c r="AF3203" t="s">
        <v>517</v>
      </c>
      <c r="AG3203" t="s">
        <v>517</v>
      </c>
      <c r="AH3203" t="s">
        <v>517</v>
      </c>
      <c r="AI3203" t="s">
        <v>517</v>
      </c>
      <c r="AJ3203" t="s">
        <v>517</v>
      </c>
    </row>
    <row r="3204" spans="1:36" x14ac:dyDescent="0.25">
      <c r="A3204" s="13" t="s">
        <v>17752</v>
      </c>
      <c r="B3204" s="1">
        <v>42861</v>
      </c>
      <c r="C3204" s="2">
        <v>0.78800925925925924</v>
      </c>
      <c r="D3204" t="s">
        <v>17742</v>
      </c>
      <c r="E3204" t="s">
        <v>22</v>
      </c>
      <c r="F3204" t="s">
        <v>17743</v>
      </c>
      <c r="G3204" s="14" t="s">
        <v>17744</v>
      </c>
      <c r="H3204" s="14" t="s">
        <v>17753</v>
      </c>
      <c r="I3204" t="s">
        <v>21</v>
      </c>
      <c r="K3204">
        <v>5</v>
      </c>
      <c r="L3204">
        <v>6</v>
      </c>
      <c r="M3204">
        <v>18</v>
      </c>
      <c r="N3204">
        <v>7</v>
      </c>
      <c r="O3204" t="s">
        <v>517</v>
      </c>
      <c r="P3204" t="s">
        <v>517</v>
      </c>
      <c r="Q3204" t="s">
        <v>517</v>
      </c>
      <c r="R3204" t="s">
        <v>517</v>
      </c>
      <c r="S3204" t="s">
        <v>517</v>
      </c>
      <c r="T3204" t="s">
        <v>517</v>
      </c>
      <c r="U3204" t="s">
        <v>517</v>
      </c>
      <c r="V3204" t="s">
        <v>517</v>
      </c>
      <c r="W3204" t="s">
        <v>517</v>
      </c>
      <c r="X3204" t="s">
        <v>517</v>
      </c>
      <c r="Y3204" t="s">
        <v>3236</v>
      </c>
      <c r="Z3204" s="1">
        <v>31997</v>
      </c>
      <c r="AA3204" t="s">
        <v>637</v>
      </c>
      <c r="AB3204">
        <v>29</v>
      </c>
      <c r="AC3204" t="s">
        <v>357</v>
      </c>
      <c r="AD3204" t="s">
        <v>482</v>
      </c>
      <c r="AF3204" t="s">
        <v>8313</v>
      </c>
      <c r="AG3204" t="s">
        <v>517</v>
      </c>
      <c r="AH3204" t="s">
        <v>517</v>
      </c>
      <c r="AI3204" t="s">
        <v>517</v>
      </c>
      <c r="AJ3204" t="s">
        <v>517</v>
      </c>
    </row>
    <row r="3205" spans="1:36" x14ac:dyDescent="0.25">
      <c r="A3205" s="13" t="s">
        <v>17754</v>
      </c>
      <c r="B3205" s="1">
        <v>42861</v>
      </c>
      <c r="C3205" s="2">
        <v>0.5945138888888889</v>
      </c>
      <c r="D3205" t="s">
        <v>17755</v>
      </c>
      <c r="E3205" t="s">
        <v>22</v>
      </c>
      <c r="F3205" t="s">
        <v>17756</v>
      </c>
      <c r="G3205" s="14" t="s">
        <v>17757</v>
      </c>
      <c r="H3205" s="14" t="s">
        <v>17758</v>
      </c>
      <c r="I3205" t="s">
        <v>24</v>
      </c>
      <c r="K3205">
        <v>5</v>
      </c>
      <c r="L3205">
        <v>6</v>
      </c>
      <c r="M3205">
        <v>14</v>
      </c>
      <c r="N3205">
        <v>7</v>
      </c>
      <c r="O3205" t="s">
        <v>517</v>
      </c>
      <c r="P3205" t="s">
        <v>517</v>
      </c>
      <c r="Q3205" t="s">
        <v>517</v>
      </c>
      <c r="R3205" t="s">
        <v>517</v>
      </c>
      <c r="S3205" t="s">
        <v>517</v>
      </c>
      <c r="T3205" t="s">
        <v>517</v>
      </c>
      <c r="U3205" t="s">
        <v>517</v>
      </c>
      <c r="V3205" t="s">
        <v>517</v>
      </c>
      <c r="W3205" t="s">
        <v>517</v>
      </c>
      <c r="X3205" t="s">
        <v>517</v>
      </c>
      <c r="Y3205" t="s">
        <v>17759</v>
      </c>
      <c r="Z3205" s="1">
        <v>29012</v>
      </c>
      <c r="AA3205" t="s">
        <v>1542</v>
      </c>
      <c r="AB3205">
        <v>37</v>
      </c>
      <c r="AC3205" t="s">
        <v>358</v>
      </c>
      <c r="AD3205" t="s">
        <v>486</v>
      </c>
      <c r="AF3205" t="s">
        <v>8313</v>
      </c>
      <c r="AG3205" t="s">
        <v>517</v>
      </c>
      <c r="AH3205" t="s">
        <v>517</v>
      </c>
      <c r="AI3205" t="s">
        <v>517</v>
      </c>
      <c r="AJ3205" t="s">
        <v>517</v>
      </c>
    </row>
    <row r="3206" spans="1:36" x14ac:dyDescent="0.25">
      <c r="A3206" s="13" t="s">
        <v>17760</v>
      </c>
      <c r="B3206" s="1">
        <v>42861</v>
      </c>
      <c r="C3206" s="2">
        <v>0.52718750000000003</v>
      </c>
      <c r="D3206" t="s">
        <v>5247</v>
      </c>
      <c r="E3206" t="s">
        <v>22</v>
      </c>
      <c r="F3206" t="s">
        <v>17761</v>
      </c>
      <c r="G3206" s="14" t="s">
        <v>17762</v>
      </c>
      <c r="H3206" s="14" t="s">
        <v>17763</v>
      </c>
      <c r="I3206" t="s">
        <v>24</v>
      </c>
      <c r="K3206">
        <v>5</v>
      </c>
      <c r="L3206">
        <v>6</v>
      </c>
      <c r="M3206">
        <v>12</v>
      </c>
      <c r="N3206">
        <v>7</v>
      </c>
      <c r="O3206" t="s">
        <v>517</v>
      </c>
      <c r="P3206" t="s">
        <v>517</v>
      </c>
      <c r="Q3206" t="s">
        <v>517</v>
      </c>
      <c r="R3206" t="s">
        <v>517</v>
      </c>
      <c r="S3206" t="s">
        <v>517</v>
      </c>
      <c r="T3206" t="s">
        <v>517</v>
      </c>
      <c r="U3206" t="s">
        <v>517</v>
      </c>
      <c r="V3206" t="s">
        <v>517</v>
      </c>
      <c r="W3206" t="s">
        <v>517</v>
      </c>
      <c r="X3206" t="s">
        <v>517</v>
      </c>
      <c r="Y3206" t="s">
        <v>517</v>
      </c>
      <c r="Z3206" s="1" t="s">
        <v>517</v>
      </c>
      <c r="AA3206" t="s">
        <v>1064</v>
      </c>
      <c r="AB3206" t="s">
        <v>517</v>
      </c>
      <c r="AC3206" t="s">
        <v>358</v>
      </c>
      <c r="AD3206" t="s">
        <v>517</v>
      </c>
      <c r="AF3206" t="s">
        <v>8295</v>
      </c>
      <c r="AG3206" t="s">
        <v>8313</v>
      </c>
      <c r="AH3206" t="s">
        <v>517</v>
      </c>
      <c r="AI3206" t="s">
        <v>517</v>
      </c>
      <c r="AJ3206" t="s">
        <v>517</v>
      </c>
    </row>
    <row r="3207" spans="1:36" x14ac:dyDescent="0.25">
      <c r="A3207" s="13" t="s">
        <v>17764</v>
      </c>
      <c r="B3207" s="1">
        <v>42861</v>
      </c>
      <c r="C3207" s="2">
        <v>0.82674768518518515</v>
      </c>
      <c r="D3207" t="s">
        <v>15565</v>
      </c>
      <c r="E3207" t="s">
        <v>22</v>
      </c>
      <c r="F3207" t="s">
        <v>15566</v>
      </c>
      <c r="G3207" s="14" t="s">
        <v>15567</v>
      </c>
      <c r="H3207" s="14" t="s">
        <v>15568</v>
      </c>
      <c r="I3207" t="s">
        <v>24</v>
      </c>
      <c r="K3207">
        <v>5</v>
      </c>
      <c r="L3207">
        <v>6</v>
      </c>
      <c r="M3207">
        <v>19</v>
      </c>
      <c r="N3207">
        <v>7</v>
      </c>
      <c r="O3207" t="s">
        <v>517</v>
      </c>
      <c r="P3207" t="s">
        <v>517</v>
      </c>
      <c r="Q3207" t="s">
        <v>517</v>
      </c>
      <c r="R3207" t="s">
        <v>517</v>
      </c>
      <c r="S3207" t="s">
        <v>517</v>
      </c>
      <c r="T3207" t="s">
        <v>517</v>
      </c>
      <c r="U3207" t="s">
        <v>517</v>
      </c>
      <c r="V3207" t="s">
        <v>517</v>
      </c>
      <c r="W3207" t="s">
        <v>517</v>
      </c>
      <c r="X3207" t="s">
        <v>517</v>
      </c>
      <c r="Y3207" t="s">
        <v>12260</v>
      </c>
      <c r="Z3207" s="1">
        <v>31099</v>
      </c>
      <c r="AA3207" t="s">
        <v>694</v>
      </c>
      <c r="AB3207">
        <v>32</v>
      </c>
      <c r="AC3207" t="s">
        <v>358</v>
      </c>
      <c r="AD3207" t="s">
        <v>483</v>
      </c>
      <c r="AF3207" t="s">
        <v>8259</v>
      </c>
      <c r="AG3207" t="s">
        <v>517</v>
      </c>
      <c r="AH3207" t="s">
        <v>517</v>
      </c>
      <c r="AI3207" t="s">
        <v>517</v>
      </c>
      <c r="AJ3207" t="s">
        <v>517</v>
      </c>
    </row>
    <row r="3208" spans="1:36" x14ac:dyDescent="0.25">
      <c r="A3208" s="13" t="s">
        <v>17765</v>
      </c>
      <c r="B3208" s="1">
        <v>42861</v>
      </c>
      <c r="C3208" s="2">
        <v>0.58528935185185182</v>
      </c>
      <c r="D3208" t="s">
        <v>17766</v>
      </c>
      <c r="E3208" t="s">
        <v>22</v>
      </c>
      <c r="F3208" t="s">
        <v>17767</v>
      </c>
      <c r="G3208" s="14" t="s">
        <v>17768</v>
      </c>
      <c r="H3208" s="14" t="s">
        <v>17769</v>
      </c>
      <c r="I3208" t="s">
        <v>24</v>
      </c>
      <c r="K3208">
        <v>5</v>
      </c>
      <c r="L3208">
        <v>6</v>
      </c>
      <c r="M3208">
        <v>14</v>
      </c>
      <c r="N3208">
        <v>7</v>
      </c>
      <c r="O3208" t="s">
        <v>517</v>
      </c>
      <c r="P3208" t="s">
        <v>517</v>
      </c>
      <c r="Q3208" t="s">
        <v>517</v>
      </c>
      <c r="R3208" t="s">
        <v>517</v>
      </c>
      <c r="S3208" t="s">
        <v>517</v>
      </c>
      <c r="T3208" t="s">
        <v>517</v>
      </c>
      <c r="U3208" t="s">
        <v>517</v>
      </c>
      <c r="V3208" t="s">
        <v>517</v>
      </c>
      <c r="W3208" t="s">
        <v>517</v>
      </c>
      <c r="X3208" t="s">
        <v>517</v>
      </c>
      <c r="Y3208" t="s">
        <v>517</v>
      </c>
      <c r="Z3208" s="1" t="s">
        <v>517</v>
      </c>
      <c r="AA3208" t="s">
        <v>5300</v>
      </c>
      <c r="AB3208" t="s">
        <v>517</v>
      </c>
      <c r="AC3208" t="s">
        <v>358</v>
      </c>
      <c r="AD3208" t="s">
        <v>517</v>
      </c>
      <c r="AF3208" t="s">
        <v>517</v>
      </c>
      <c r="AG3208" t="s">
        <v>517</v>
      </c>
      <c r="AH3208" t="s">
        <v>517</v>
      </c>
      <c r="AI3208" t="s">
        <v>517</v>
      </c>
      <c r="AJ3208" t="s">
        <v>517</v>
      </c>
    </row>
    <row r="3209" spans="1:36" x14ac:dyDescent="0.25">
      <c r="A3209" s="13" t="s">
        <v>17770</v>
      </c>
      <c r="B3209" s="1">
        <v>42861</v>
      </c>
      <c r="C3209" s="2">
        <v>0.53348379629629628</v>
      </c>
      <c r="D3209" t="s">
        <v>17771</v>
      </c>
      <c r="E3209" t="s">
        <v>22</v>
      </c>
      <c r="F3209" t="s">
        <v>17772</v>
      </c>
      <c r="G3209" s="14" t="s">
        <v>17773</v>
      </c>
      <c r="H3209" s="14" t="s">
        <v>17774</v>
      </c>
      <c r="I3209" t="s">
        <v>24</v>
      </c>
      <c r="K3209">
        <v>5</v>
      </c>
      <c r="L3209">
        <v>6</v>
      </c>
      <c r="M3209">
        <v>12</v>
      </c>
      <c r="N3209">
        <v>7</v>
      </c>
      <c r="O3209" t="s">
        <v>517</v>
      </c>
      <c r="P3209" t="s">
        <v>517</v>
      </c>
      <c r="Q3209" t="s">
        <v>517</v>
      </c>
      <c r="R3209" t="s">
        <v>517</v>
      </c>
      <c r="S3209" t="s">
        <v>517</v>
      </c>
      <c r="T3209" t="s">
        <v>517</v>
      </c>
      <c r="U3209" t="s">
        <v>517</v>
      </c>
      <c r="V3209" t="s">
        <v>517</v>
      </c>
      <c r="W3209" t="s">
        <v>517</v>
      </c>
      <c r="X3209" t="s">
        <v>517</v>
      </c>
      <c r="Y3209" t="s">
        <v>17775</v>
      </c>
      <c r="Z3209" s="1">
        <v>35369</v>
      </c>
      <c r="AA3209" t="s">
        <v>614</v>
      </c>
      <c r="AB3209">
        <v>20</v>
      </c>
      <c r="AC3209" t="s">
        <v>358</v>
      </c>
      <c r="AD3209" t="s">
        <v>501</v>
      </c>
      <c r="AF3209" t="s">
        <v>517</v>
      </c>
      <c r="AG3209" t="s">
        <v>517</v>
      </c>
      <c r="AH3209" t="s">
        <v>517</v>
      </c>
      <c r="AI3209" t="s">
        <v>517</v>
      </c>
      <c r="AJ3209" t="s">
        <v>517</v>
      </c>
    </row>
    <row r="3210" spans="1:36" x14ac:dyDescent="0.25">
      <c r="A3210" s="13" t="s">
        <v>17776</v>
      </c>
      <c r="B3210" s="1">
        <v>42861</v>
      </c>
      <c r="C3210" s="2">
        <v>0.69416666666666671</v>
      </c>
      <c r="D3210" t="s">
        <v>17380</v>
      </c>
      <c r="E3210" t="s">
        <v>22</v>
      </c>
      <c r="F3210" t="s">
        <v>9233</v>
      </c>
      <c r="G3210" s="14" t="s">
        <v>17777</v>
      </c>
      <c r="H3210" s="14" t="s">
        <v>17382</v>
      </c>
      <c r="I3210" t="s">
        <v>21</v>
      </c>
      <c r="K3210">
        <v>5</v>
      </c>
      <c r="L3210">
        <v>6</v>
      </c>
      <c r="M3210">
        <v>16</v>
      </c>
      <c r="N3210">
        <v>7</v>
      </c>
      <c r="O3210" t="s">
        <v>517</v>
      </c>
      <c r="P3210" t="s">
        <v>517</v>
      </c>
      <c r="Q3210" t="s">
        <v>517</v>
      </c>
      <c r="R3210" t="s">
        <v>517</v>
      </c>
      <c r="S3210" t="s">
        <v>517</v>
      </c>
      <c r="T3210" t="s">
        <v>517</v>
      </c>
      <c r="U3210" t="s">
        <v>517</v>
      </c>
      <c r="V3210" t="s">
        <v>517</v>
      </c>
      <c r="W3210" t="s">
        <v>517</v>
      </c>
      <c r="X3210" t="s">
        <v>517</v>
      </c>
      <c r="Y3210" t="s">
        <v>517</v>
      </c>
      <c r="Z3210" s="1" t="s">
        <v>517</v>
      </c>
      <c r="AA3210" t="s">
        <v>1885</v>
      </c>
      <c r="AB3210" t="s">
        <v>517</v>
      </c>
      <c r="AC3210" t="s">
        <v>358</v>
      </c>
      <c r="AD3210" t="s">
        <v>517</v>
      </c>
      <c r="AF3210" t="s">
        <v>517</v>
      </c>
      <c r="AG3210" t="s">
        <v>517</v>
      </c>
      <c r="AH3210" t="s">
        <v>517</v>
      </c>
      <c r="AI3210" t="s">
        <v>517</v>
      </c>
      <c r="AJ3210" t="s">
        <v>517</v>
      </c>
    </row>
    <row r="3211" spans="1:36" x14ac:dyDescent="0.25">
      <c r="A3211" s="13" t="s">
        <v>17778</v>
      </c>
      <c r="B3211" s="1">
        <v>42861</v>
      </c>
      <c r="C3211" s="2">
        <v>0.88709490740740737</v>
      </c>
      <c r="D3211" t="s">
        <v>16110</v>
      </c>
      <c r="E3211" t="s">
        <v>22</v>
      </c>
      <c r="F3211" t="s">
        <v>16111</v>
      </c>
      <c r="G3211" s="14" t="s">
        <v>16112</v>
      </c>
      <c r="H3211" s="14" t="s">
        <v>16113</v>
      </c>
      <c r="I3211" t="s">
        <v>24</v>
      </c>
      <c r="K3211">
        <v>5</v>
      </c>
      <c r="L3211">
        <v>6</v>
      </c>
      <c r="M3211">
        <v>21</v>
      </c>
      <c r="N3211">
        <v>7</v>
      </c>
      <c r="O3211" t="s">
        <v>517</v>
      </c>
      <c r="P3211" t="s">
        <v>517</v>
      </c>
      <c r="Q3211" t="s">
        <v>517</v>
      </c>
      <c r="R3211" t="s">
        <v>517</v>
      </c>
      <c r="S3211" t="s">
        <v>517</v>
      </c>
      <c r="T3211" t="s">
        <v>517</v>
      </c>
      <c r="U3211" t="s">
        <v>517</v>
      </c>
      <c r="V3211" t="s">
        <v>517</v>
      </c>
      <c r="W3211" t="s">
        <v>517</v>
      </c>
      <c r="X3211" t="s">
        <v>517</v>
      </c>
      <c r="Y3211" t="s">
        <v>16114</v>
      </c>
      <c r="Z3211" s="1">
        <v>18335</v>
      </c>
      <c r="AA3211" t="s">
        <v>4231</v>
      </c>
      <c r="AB3211">
        <v>67</v>
      </c>
      <c r="AC3211" t="s">
        <v>358</v>
      </c>
      <c r="AD3211" t="s">
        <v>482</v>
      </c>
      <c r="AF3211" t="s">
        <v>8263</v>
      </c>
      <c r="AG3211" t="s">
        <v>8259</v>
      </c>
      <c r="AH3211" t="s">
        <v>517</v>
      </c>
      <c r="AI3211" t="s">
        <v>517</v>
      </c>
      <c r="AJ3211" t="s">
        <v>517</v>
      </c>
    </row>
    <row r="3212" spans="1:36" x14ac:dyDescent="0.25">
      <c r="A3212" s="13" t="s">
        <v>17780</v>
      </c>
      <c r="B3212" s="1">
        <v>42863</v>
      </c>
      <c r="C3212" s="2">
        <v>0.54674768518518524</v>
      </c>
      <c r="D3212" t="s">
        <v>17781</v>
      </c>
      <c r="E3212" t="s">
        <v>116</v>
      </c>
      <c r="F3212" t="s">
        <v>17782</v>
      </c>
      <c r="G3212" t="s">
        <v>17783</v>
      </c>
      <c r="H3212" t="s">
        <v>17784</v>
      </c>
      <c r="I3212" t="s">
        <v>23</v>
      </c>
      <c r="K3212">
        <v>5</v>
      </c>
      <c r="L3212">
        <v>8</v>
      </c>
      <c r="M3212">
        <v>13</v>
      </c>
      <c r="N3212">
        <v>2</v>
      </c>
      <c r="O3212" t="s">
        <v>17779</v>
      </c>
      <c r="P3212" t="s">
        <v>517</v>
      </c>
      <c r="Q3212" t="s">
        <v>517</v>
      </c>
      <c r="R3212" t="s">
        <v>517</v>
      </c>
      <c r="S3212" t="s">
        <v>517</v>
      </c>
      <c r="T3212" t="s">
        <v>517</v>
      </c>
      <c r="U3212" t="s">
        <v>517</v>
      </c>
      <c r="V3212" t="s">
        <v>517</v>
      </c>
      <c r="W3212" t="s">
        <v>589</v>
      </c>
      <c r="X3212" t="s">
        <v>849</v>
      </c>
      <c r="Y3212" t="s">
        <v>517</v>
      </c>
      <c r="Z3212" t="s">
        <v>517</v>
      </c>
      <c r="AA3212" t="s">
        <v>7994</v>
      </c>
      <c r="AB3212" t="s">
        <v>517</v>
      </c>
      <c r="AC3212" t="s">
        <v>358</v>
      </c>
      <c r="AD3212" t="s">
        <v>517</v>
      </c>
      <c r="AF3212" t="s">
        <v>517</v>
      </c>
      <c r="AG3212" t="s">
        <v>517</v>
      </c>
      <c r="AH3212" t="s">
        <v>517</v>
      </c>
      <c r="AI3212" t="s">
        <v>517</v>
      </c>
      <c r="AJ3212" t="s">
        <v>517</v>
      </c>
    </row>
    <row r="3213" spans="1:36" x14ac:dyDescent="0.25">
      <c r="A3213" s="13" t="s">
        <v>17786</v>
      </c>
      <c r="B3213" s="1">
        <v>42863</v>
      </c>
      <c r="C3213" s="2">
        <v>0.54006944444444438</v>
      </c>
      <c r="D3213" t="s">
        <v>17787</v>
      </c>
      <c r="E3213" t="s">
        <v>7005</v>
      </c>
      <c r="F3213" t="s">
        <v>17788</v>
      </c>
      <c r="G3213" s="14" t="s">
        <v>17789</v>
      </c>
      <c r="H3213" s="14" t="s">
        <v>17790</v>
      </c>
      <c r="I3213" t="s">
        <v>23</v>
      </c>
      <c r="K3213">
        <v>5</v>
      </c>
      <c r="L3213">
        <v>8</v>
      </c>
      <c r="M3213">
        <v>12</v>
      </c>
      <c r="N3213">
        <v>2</v>
      </c>
      <c r="O3213" t="s">
        <v>17785</v>
      </c>
      <c r="P3213" t="s">
        <v>517</v>
      </c>
      <c r="Q3213" t="s">
        <v>517</v>
      </c>
      <c r="R3213" t="s">
        <v>517</v>
      </c>
      <c r="S3213" t="s">
        <v>517</v>
      </c>
      <c r="T3213" t="s">
        <v>517</v>
      </c>
      <c r="U3213" t="s">
        <v>517</v>
      </c>
      <c r="V3213" t="s">
        <v>517</v>
      </c>
      <c r="W3213" t="s">
        <v>589</v>
      </c>
      <c r="X3213" t="s">
        <v>590</v>
      </c>
      <c r="Y3213" t="s">
        <v>517</v>
      </c>
      <c r="Z3213" s="1" t="s">
        <v>517</v>
      </c>
      <c r="AA3213" t="s">
        <v>17791</v>
      </c>
      <c r="AB3213" t="s">
        <v>517</v>
      </c>
      <c r="AC3213" t="s">
        <v>358</v>
      </c>
      <c r="AD3213" t="s">
        <v>517</v>
      </c>
      <c r="AF3213" t="s">
        <v>517</v>
      </c>
      <c r="AG3213" t="s">
        <v>517</v>
      </c>
      <c r="AH3213" t="s">
        <v>517</v>
      </c>
      <c r="AI3213" t="s">
        <v>517</v>
      </c>
      <c r="AJ3213" t="s">
        <v>517</v>
      </c>
    </row>
    <row r="3214" spans="1:36" x14ac:dyDescent="0.25">
      <c r="A3214" s="13" t="s">
        <v>17792</v>
      </c>
      <c r="B3214" s="1">
        <v>42863</v>
      </c>
      <c r="C3214" s="2">
        <v>0.52431712962962962</v>
      </c>
      <c r="D3214" t="s">
        <v>17793</v>
      </c>
      <c r="E3214" t="s">
        <v>22</v>
      </c>
      <c r="F3214" t="s">
        <v>17794</v>
      </c>
      <c r="G3214" s="14" t="s">
        <v>17795</v>
      </c>
      <c r="H3214" s="14" t="s">
        <v>17796</v>
      </c>
      <c r="I3214" t="s">
        <v>23</v>
      </c>
      <c r="K3214">
        <v>5</v>
      </c>
      <c r="L3214">
        <v>8</v>
      </c>
      <c r="M3214">
        <v>12</v>
      </c>
      <c r="N3214">
        <v>2</v>
      </c>
      <c r="O3214" t="s">
        <v>17644</v>
      </c>
      <c r="P3214" t="s">
        <v>517</v>
      </c>
      <c r="Q3214" t="s">
        <v>517</v>
      </c>
      <c r="R3214" t="s">
        <v>517</v>
      </c>
      <c r="S3214" t="s">
        <v>517</v>
      </c>
      <c r="T3214" t="s">
        <v>517</v>
      </c>
      <c r="U3214" t="s">
        <v>517</v>
      </c>
      <c r="V3214" t="s">
        <v>517</v>
      </c>
      <c r="W3214" t="s">
        <v>537</v>
      </c>
      <c r="X3214" t="s">
        <v>590</v>
      </c>
      <c r="Y3214" t="s">
        <v>17797</v>
      </c>
      <c r="Z3214" s="1">
        <v>22197</v>
      </c>
      <c r="AA3214" t="s">
        <v>17798</v>
      </c>
      <c r="AB3214">
        <v>56</v>
      </c>
      <c r="AC3214" t="s">
        <v>358</v>
      </c>
      <c r="AD3214" t="s">
        <v>482</v>
      </c>
      <c r="AF3214" t="s">
        <v>517</v>
      </c>
      <c r="AG3214" t="s">
        <v>517</v>
      </c>
      <c r="AH3214" t="s">
        <v>517</v>
      </c>
      <c r="AI3214" t="s">
        <v>517</v>
      </c>
      <c r="AJ3214" t="s">
        <v>517</v>
      </c>
    </row>
    <row r="3215" spans="1:36" x14ac:dyDescent="0.25">
      <c r="A3215" s="13" t="s">
        <v>17799</v>
      </c>
      <c r="B3215" s="1">
        <v>42863</v>
      </c>
      <c r="C3215" s="2">
        <v>0.51711805555555557</v>
      </c>
      <c r="D3215" t="s">
        <v>17800</v>
      </c>
      <c r="E3215" t="s">
        <v>22</v>
      </c>
      <c r="F3215" t="s">
        <v>17801</v>
      </c>
      <c r="G3215" t="s">
        <v>16263</v>
      </c>
      <c r="H3215" t="s">
        <v>16264</v>
      </c>
      <c r="I3215" t="s">
        <v>21</v>
      </c>
      <c r="K3215">
        <v>5</v>
      </c>
      <c r="L3215">
        <v>8</v>
      </c>
      <c r="M3215">
        <v>12</v>
      </c>
      <c r="N3215">
        <v>2</v>
      </c>
      <c r="O3215" t="s">
        <v>16259</v>
      </c>
      <c r="P3215" t="s">
        <v>517</v>
      </c>
      <c r="Q3215" t="s">
        <v>517</v>
      </c>
      <c r="R3215" t="s">
        <v>517</v>
      </c>
      <c r="S3215" t="s">
        <v>517</v>
      </c>
      <c r="T3215" t="s">
        <v>517</v>
      </c>
      <c r="U3215" t="s">
        <v>517</v>
      </c>
      <c r="V3215" t="s">
        <v>517</v>
      </c>
      <c r="W3215" t="s">
        <v>1737</v>
      </c>
      <c r="X3215" t="s">
        <v>1780</v>
      </c>
      <c r="Y3215" t="s">
        <v>16265</v>
      </c>
      <c r="Z3215">
        <v>32504</v>
      </c>
      <c r="AA3215" t="s">
        <v>572</v>
      </c>
      <c r="AB3215">
        <v>28</v>
      </c>
      <c r="AC3215" t="s">
        <v>358</v>
      </c>
      <c r="AD3215" t="s">
        <v>482</v>
      </c>
      <c r="AF3215" t="s">
        <v>517</v>
      </c>
      <c r="AG3215" t="s">
        <v>517</v>
      </c>
      <c r="AH3215" t="s">
        <v>517</v>
      </c>
      <c r="AI3215" t="s">
        <v>517</v>
      </c>
      <c r="AJ3215" t="s">
        <v>517</v>
      </c>
    </row>
    <row r="3216" spans="1:36" x14ac:dyDescent="0.25">
      <c r="A3216" s="13" t="s">
        <v>17802</v>
      </c>
      <c r="B3216" s="1">
        <v>42863</v>
      </c>
      <c r="C3216" s="2">
        <v>0.49605324074074075</v>
      </c>
      <c r="D3216" t="s">
        <v>17803</v>
      </c>
      <c r="E3216" t="s">
        <v>22</v>
      </c>
      <c r="F3216" t="s">
        <v>17804</v>
      </c>
      <c r="G3216" s="14" t="s">
        <v>17805</v>
      </c>
      <c r="H3216" s="14" t="s">
        <v>17806</v>
      </c>
      <c r="I3216" t="s">
        <v>24</v>
      </c>
      <c r="K3216">
        <v>5</v>
      </c>
      <c r="L3216">
        <v>8</v>
      </c>
      <c r="M3216">
        <v>11</v>
      </c>
      <c r="N3216">
        <v>2</v>
      </c>
      <c r="O3216" t="s">
        <v>517</v>
      </c>
      <c r="P3216" t="s">
        <v>517</v>
      </c>
      <c r="Q3216" t="s">
        <v>517</v>
      </c>
      <c r="R3216" t="s">
        <v>517</v>
      </c>
      <c r="S3216" t="s">
        <v>517</v>
      </c>
      <c r="T3216" t="s">
        <v>517</v>
      </c>
      <c r="U3216" t="s">
        <v>517</v>
      </c>
      <c r="V3216" t="s">
        <v>517</v>
      </c>
      <c r="W3216" t="s">
        <v>517</v>
      </c>
      <c r="X3216" t="s">
        <v>517</v>
      </c>
      <c r="Y3216" t="s">
        <v>17807</v>
      </c>
      <c r="Z3216" s="1">
        <v>34284</v>
      </c>
      <c r="AA3216" t="s">
        <v>546</v>
      </c>
      <c r="AB3216">
        <v>23</v>
      </c>
      <c r="AC3216" t="s">
        <v>358</v>
      </c>
      <c r="AD3216" t="s">
        <v>501</v>
      </c>
      <c r="AF3216" t="s">
        <v>8296</v>
      </c>
      <c r="AG3216" t="s">
        <v>517</v>
      </c>
      <c r="AH3216" t="s">
        <v>517</v>
      </c>
      <c r="AI3216" t="s">
        <v>517</v>
      </c>
      <c r="AJ3216" t="s">
        <v>517</v>
      </c>
    </row>
    <row r="3217" spans="1:36" x14ac:dyDescent="0.25">
      <c r="A3217" s="13" t="s">
        <v>17809</v>
      </c>
      <c r="B3217" s="1">
        <v>42863</v>
      </c>
      <c r="C3217" s="2">
        <v>0.49039351851851848</v>
      </c>
      <c r="D3217" t="s">
        <v>17810</v>
      </c>
      <c r="E3217" t="s">
        <v>116</v>
      </c>
      <c r="F3217" t="s">
        <v>15485</v>
      </c>
      <c r="G3217" s="14" t="s">
        <v>17811</v>
      </c>
      <c r="H3217" s="14" t="s">
        <v>17812</v>
      </c>
      <c r="I3217" t="s">
        <v>21</v>
      </c>
      <c r="K3217">
        <v>5</v>
      </c>
      <c r="L3217">
        <v>8</v>
      </c>
      <c r="M3217">
        <v>11</v>
      </c>
      <c r="N3217">
        <v>2</v>
      </c>
      <c r="O3217" t="s">
        <v>17808</v>
      </c>
      <c r="P3217" t="s">
        <v>517</v>
      </c>
      <c r="Q3217" t="s">
        <v>517</v>
      </c>
      <c r="R3217" t="s">
        <v>517</v>
      </c>
      <c r="S3217" t="s">
        <v>517</v>
      </c>
      <c r="T3217" t="s">
        <v>517</v>
      </c>
      <c r="U3217" t="s">
        <v>517</v>
      </c>
      <c r="V3217" t="s">
        <v>517</v>
      </c>
      <c r="W3217" t="s">
        <v>537</v>
      </c>
      <c r="X3217" t="s">
        <v>849</v>
      </c>
      <c r="Y3217" t="s">
        <v>15488</v>
      </c>
      <c r="Z3217" s="1">
        <v>23373</v>
      </c>
      <c r="AA3217" t="s">
        <v>17813</v>
      </c>
      <c r="AB3217">
        <v>53</v>
      </c>
      <c r="AC3217" t="s">
        <v>358</v>
      </c>
      <c r="AD3217" t="s">
        <v>499</v>
      </c>
      <c r="AF3217" t="s">
        <v>8313</v>
      </c>
      <c r="AG3217" t="s">
        <v>8266</v>
      </c>
      <c r="AH3217" t="s">
        <v>517</v>
      </c>
      <c r="AI3217" t="s">
        <v>517</v>
      </c>
      <c r="AJ3217" t="s">
        <v>517</v>
      </c>
    </row>
    <row r="3218" spans="1:36" x14ac:dyDescent="0.25">
      <c r="A3218" s="13" t="s">
        <v>17814</v>
      </c>
      <c r="B3218" s="1">
        <v>42863</v>
      </c>
      <c r="C3218" s="2">
        <v>0.48912037037037037</v>
      </c>
      <c r="D3218" t="s">
        <v>16738</v>
      </c>
      <c r="E3218" t="s">
        <v>22</v>
      </c>
      <c r="F3218" t="s">
        <v>16739</v>
      </c>
      <c r="G3218" s="14" t="s">
        <v>16740</v>
      </c>
      <c r="H3218" s="14" t="s">
        <v>16741</v>
      </c>
      <c r="I3218" t="s">
        <v>23</v>
      </c>
      <c r="K3218">
        <v>5</v>
      </c>
      <c r="L3218">
        <v>8</v>
      </c>
      <c r="M3218">
        <v>11</v>
      </c>
      <c r="N3218">
        <v>2</v>
      </c>
      <c r="O3218" t="s">
        <v>17496</v>
      </c>
      <c r="P3218" t="s">
        <v>517</v>
      </c>
      <c r="Q3218" t="s">
        <v>517</v>
      </c>
      <c r="R3218" t="s">
        <v>517</v>
      </c>
      <c r="S3218" t="s">
        <v>517</v>
      </c>
      <c r="T3218" t="s">
        <v>517</v>
      </c>
      <c r="U3218" t="s">
        <v>517</v>
      </c>
      <c r="V3218" t="s">
        <v>517</v>
      </c>
      <c r="W3218" t="s">
        <v>589</v>
      </c>
      <c r="X3218" t="s">
        <v>590</v>
      </c>
      <c r="Y3218" t="s">
        <v>16742</v>
      </c>
      <c r="Z3218" s="1">
        <v>34459</v>
      </c>
      <c r="AA3218" t="s">
        <v>16743</v>
      </c>
      <c r="AB3218">
        <v>23</v>
      </c>
      <c r="AC3218" t="s">
        <v>357</v>
      </c>
      <c r="AD3218" t="s">
        <v>485</v>
      </c>
      <c r="AF3218" t="s">
        <v>517</v>
      </c>
      <c r="AG3218" t="s">
        <v>517</v>
      </c>
      <c r="AH3218" t="s">
        <v>517</v>
      </c>
      <c r="AI3218" t="s">
        <v>517</v>
      </c>
      <c r="AJ3218" t="s">
        <v>517</v>
      </c>
    </row>
    <row r="3219" spans="1:36" x14ac:dyDescent="0.25">
      <c r="A3219" s="13" t="s">
        <v>17816</v>
      </c>
      <c r="B3219" s="1">
        <v>42863</v>
      </c>
      <c r="C3219" s="2">
        <v>0.4808912037037037</v>
      </c>
      <c r="D3219" t="s">
        <v>17817</v>
      </c>
      <c r="E3219" t="s">
        <v>22</v>
      </c>
      <c r="F3219" t="s">
        <v>17818</v>
      </c>
      <c r="G3219" s="14" t="s">
        <v>17819</v>
      </c>
      <c r="H3219" s="14" t="s">
        <v>17820</v>
      </c>
      <c r="I3219" t="s">
        <v>23</v>
      </c>
      <c r="K3219">
        <v>5</v>
      </c>
      <c r="L3219">
        <v>8</v>
      </c>
      <c r="M3219">
        <v>11</v>
      </c>
      <c r="N3219">
        <v>2</v>
      </c>
      <c r="O3219" t="s">
        <v>17815</v>
      </c>
      <c r="P3219" t="s">
        <v>517</v>
      </c>
      <c r="Q3219" t="s">
        <v>517</v>
      </c>
      <c r="R3219" t="s">
        <v>517</v>
      </c>
      <c r="S3219" t="s">
        <v>517</v>
      </c>
      <c r="T3219" t="s">
        <v>517</v>
      </c>
      <c r="U3219" t="s">
        <v>517</v>
      </c>
      <c r="V3219" t="s">
        <v>517</v>
      </c>
      <c r="W3219" t="s">
        <v>1699</v>
      </c>
      <c r="X3219" t="s">
        <v>1700</v>
      </c>
      <c r="Y3219" t="s">
        <v>17821</v>
      </c>
      <c r="Z3219" s="1">
        <v>29331</v>
      </c>
      <c r="AA3219" t="s">
        <v>17822</v>
      </c>
      <c r="AB3219">
        <v>37</v>
      </c>
      <c r="AC3219" t="s">
        <v>358</v>
      </c>
      <c r="AD3219" t="s">
        <v>500</v>
      </c>
      <c r="AF3219" t="s">
        <v>517</v>
      </c>
      <c r="AG3219" t="s">
        <v>517</v>
      </c>
      <c r="AH3219" t="s">
        <v>517</v>
      </c>
      <c r="AI3219" t="s">
        <v>517</v>
      </c>
      <c r="AJ3219" t="s">
        <v>517</v>
      </c>
    </row>
    <row r="3220" spans="1:36" x14ac:dyDescent="0.25">
      <c r="A3220" s="13" t="s">
        <v>17824</v>
      </c>
      <c r="B3220" s="1">
        <v>42863</v>
      </c>
      <c r="C3220" s="2">
        <v>0.47422453703703704</v>
      </c>
      <c r="D3220" t="s">
        <v>17825</v>
      </c>
      <c r="E3220" t="s">
        <v>293</v>
      </c>
      <c r="F3220" t="s">
        <v>17826</v>
      </c>
      <c r="G3220" s="14" t="s">
        <v>17827</v>
      </c>
      <c r="H3220" s="14" t="s">
        <v>17828</v>
      </c>
      <c r="I3220" t="s">
        <v>23</v>
      </c>
      <c r="K3220">
        <v>5</v>
      </c>
      <c r="L3220">
        <v>8</v>
      </c>
      <c r="M3220">
        <v>11</v>
      </c>
      <c r="N3220">
        <v>2</v>
      </c>
      <c r="O3220" t="s">
        <v>17823</v>
      </c>
      <c r="P3220" t="s">
        <v>517</v>
      </c>
      <c r="Q3220" t="s">
        <v>517</v>
      </c>
      <c r="R3220" t="s">
        <v>517</v>
      </c>
      <c r="S3220" t="s">
        <v>517</v>
      </c>
      <c r="T3220" t="s">
        <v>517</v>
      </c>
      <c r="U3220" t="s">
        <v>517</v>
      </c>
      <c r="V3220" t="s">
        <v>517</v>
      </c>
      <c r="W3220" t="s">
        <v>589</v>
      </c>
      <c r="X3220" t="s">
        <v>590</v>
      </c>
      <c r="Y3220" t="s">
        <v>517</v>
      </c>
      <c r="Z3220" s="1" t="s">
        <v>517</v>
      </c>
      <c r="AA3220" t="s">
        <v>17829</v>
      </c>
      <c r="AB3220" t="s">
        <v>517</v>
      </c>
      <c r="AC3220" t="s">
        <v>358</v>
      </c>
      <c r="AD3220" t="s">
        <v>517</v>
      </c>
      <c r="AF3220" t="s">
        <v>8313</v>
      </c>
      <c r="AG3220" t="s">
        <v>517</v>
      </c>
      <c r="AH3220" t="s">
        <v>517</v>
      </c>
      <c r="AI3220" t="s">
        <v>517</v>
      </c>
      <c r="AJ3220" t="s">
        <v>517</v>
      </c>
    </row>
    <row r="3221" spans="1:36" x14ac:dyDescent="0.25">
      <c r="A3221" s="13" t="s">
        <v>17831</v>
      </c>
      <c r="B3221" s="1">
        <v>42863</v>
      </c>
      <c r="C3221" s="2">
        <v>0.46880787037037036</v>
      </c>
      <c r="D3221" t="s">
        <v>17832</v>
      </c>
      <c r="E3221" t="s">
        <v>22</v>
      </c>
      <c r="F3221" t="s">
        <v>17833</v>
      </c>
      <c r="G3221" s="14" t="s">
        <v>17834</v>
      </c>
      <c r="H3221" s="14" t="s">
        <v>17835</v>
      </c>
      <c r="I3221" t="s">
        <v>21</v>
      </c>
      <c r="K3221">
        <v>5</v>
      </c>
      <c r="L3221">
        <v>8</v>
      </c>
      <c r="M3221">
        <v>11</v>
      </c>
      <c r="N3221">
        <v>2</v>
      </c>
      <c r="O3221" t="s">
        <v>17830</v>
      </c>
      <c r="P3221" t="s">
        <v>517</v>
      </c>
      <c r="Q3221" t="s">
        <v>517</v>
      </c>
      <c r="R3221" t="s">
        <v>517</v>
      </c>
      <c r="S3221" t="s">
        <v>517</v>
      </c>
      <c r="T3221" t="s">
        <v>517</v>
      </c>
      <c r="U3221" t="s">
        <v>517</v>
      </c>
      <c r="V3221" t="s">
        <v>517</v>
      </c>
      <c r="W3221" t="s">
        <v>589</v>
      </c>
      <c r="X3221" t="s">
        <v>590</v>
      </c>
      <c r="Y3221" t="s">
        <v>517</v>
      </c>
      <c r="Z3221" s="1" t="s">
        <v>517</v>
      </c>
      <c r="AA3221" t="s">
        <v>17836</v>
      </c>
      <c r="AB3221" t="s">
        <v>517</v>
      </c>
      <c r="AC3221" t="s">
        <v>357</v>
      </c>
      <c r="AD3221" t="s">
        <v>517</v>
      </c>
      <c r="AF3221" t="s">
        <v>8307</v>
      </c>
      <c r="AG3221" t="s">
        <v>8253</v>
      </c>
      <c r="AH3221" t="s">
        <v>517</v>
      </c>
      <c r="AI3221" t="s">
        <v>517</v>
      </c>
      <c r="AJ3221" t="s">
        <v>517</v>
      </c>
    </row>
    <row r="3222" spans="1:36" x14ac:dyDescent="0.25">
      <c r="A3222" s="13" t="s">
        <v>17837</v>
      </c>
      <c r="B3222" s="1">
        <v>42863</v>
      </c>
      <c r="C3222" s="2">
        <v>0.45927083333333335</v>
      </c>
      <c r="D3222" t="s">
        <v>17838</v>
      </c>
      <c r="E3222" t="s">
        <v>22</v>
      </c>
      <c r="F3222" t="s">
        <v>17839</v>
      </c>
      <c r="G3222" s="14" t="s">
        <v>17840</v>
      </c>
      <c r="H3222" s="14" t="s">
        <v>17841</v>
      </c>
      <c r="I3222" t="s">
        <v>24</v>
      </c>
      <c r="K3222">
        <v>5</v>
      </c>
      <c r="L3222">
        <v>8</v>
      </c>
      <c r="M3222">
        <v>11</v>
      </c>
      <c r="N3222">
        <v>2</v>
      </c>
      <c r="O3222" t="s">
        <v>517</v>
      </c>
      <c r="P3222" t="s">
        <v>517</v>
      </c>
      <c r="Q3222" t="s">
        <v>517</v>
      </c>
      <c r="R3222" t="s">
        <v>517</v>
      </c>
      <c r="S3222" t="s">
        <v>517</v>
      </c>
      <c r="T3222" t="s">
        <v>517</v>
      </c>
      <c r="U3222" t="s">
        <v>517</v>
      </c>
      <c r="V3222" t="s">
        <v>517</v>
      </c>
      <c r="W3222" t="s">
        <v>517</v>
      </c>
      <c r="X3222" t="s">
        <v>517</v>
      </c>
      <c r="Y3222" t="s">
        <v>17842</v>
      </c>
      <c r="Z3222" s="1">
        <v>35065</v>
      </c>
      <c r="AA3222" t="s">
        <v>17838</v>
      </c>
      <c r="AB3222">
        <v>21</v>
      </c>
      <c r="AC3222" t="s">
        <v>358</v>
      </c>
      <c r="AD3222" t="s">
        <v>487</v>
      </c>
      <c r="AF3222" t="s">
        <v>8259</v>
      </c>
      <c r="AG3222" t="s">
        <v>517</v>
      </c>
      <c r="AH3222" t="s">
        <v>517</v>
      </c>
      <c r="AI3222" t="s">
        <v>517</v>
      </c>
      <c r="AJ3222" t="s">
        <v>517</v>
      </c>
    </row>
    <row r="3223" spans="1:36" x14ac:dyDescent="0.25">
      <c r="A3223" s="13" t="s">
        <v>17844</v>
      </c>
      <c r="B3223" s="1">
        <v>42863</v>
      </c>
      <c r="C3223" s="2">
        <v>0.43212962962962959</v>
      </c>
      <c r="D3223" t="s">
        <v>17845</v>
      </c>
      <c r="E3223" t="s">
        <v>22</v>
      </c>
      <c r="F3223" t="s">
        <v>17059</v>
      </c>
      <c r="G3223" t="s">
        <v>17060</v>
      </c>
      <c r="H3223" t="s">
        <v>17061</v>
      </c>
      <c r="I3223" t="s">
        <v>23</v>
      </c>
      <c r="K3223">
        <v>5</v>
      </c>
      <c r="L3223">
        <v>8</v>
      </c>
      <c r="M3223">
        <v>10</v>
      </c>
      <c r="N3223">
        <v>2</v>
      </c>
      <c r="O3223" t="s">
        <v>17843</v>
      </c>
      <c r="P3223" t="s">
        <v>517</v>
      </c>
      <c r="Q3223" t="s">
        <v>517</v>
      </c>
      <c r="R3223" t="s">
        <v>517</v>
      </c>
      <c r="S3223" t="s">
        <v>517</v>
      </c>
      <c r="T3223" t="s">
        <v>517</v>
      </c>
      <c r="U3223" t="s">
        <v>517</v>
      </c>
      <c r="V3223" t="s">
        <v>517</v>
      </c>
      <c r="W3223" t="s">
        <v>589</v>
      </c>
      <c r="X3223" t="s">
        <v>590</v>
      </c>
      <c r="Y3223" t="s">
        <v>17062</v>
      </c>
      <c r="Z3223">
        <v>29736</v>
      </c>
      <c r="AA3223" t="s">
        <v>3334</v>
      </c>
      <c r="AB3223">
        <v>35</v>
      </c>
      <c r="AC3223" t="s">
        <v>357</v>
      </c>
      <c r="AD3223" t="s">
        <v>483</v>
      </c>
      <c r="AF3223" t="s">
        <v>517</v>
      </c>
      <c r="AG3223" t="s">
        <v>517</v>
      </c>
      <c r="AH3223" t="s">
        <v>517</v>
      </c>
      <c r="AI3223" t="s">
        <v>517</v>
      </c>
      <c r="AJ3223" t="s">
        <v>517</v>
      </c>
    </row>
    <row r="3224" spans="1:36" x14ac:dyDescent="0.25">
      <c r="A3224" s="13" t="s">
        <v>17846</v>
      </c>
      <c r="B3224" s="1">
        <v>42863</v>
      </c>
      <c r="C3224" s="2">
        <v>0.31585648148148149</v>
      </c>
      <c r="D3224" t="s">
        <v>4352</v>
      </c>
      <c r="E3224" t="s">
        <v>22</v>
      </c>
      <c r="F3224" t="s">
        <v>4353</v>
      </c>
      <c r="G3224" s="14" t="s">
        <v>4354</v>
      </c>
      <c r="H3224" s="14" t="s">
        <v>7408</v>
      </c>
      <c r="I3224" t="s">
        <v>21</v>
      </c>
      <c r="K3224">
        <v>5</v>
      </c>
      <c r="L3224">
        <v>8</v>
      </c>
      <c r="M3224">
        <v>7</v>
      </c>
      <c r="N3224">
        <v>2</v>
      </c>
      <c r="O3224" t="s">
        <v>517</v>
      </c>
      <c r="P3224" t="s">
        <v>517</v>
      </c>
      <c r="Q3224" t="s">
        <v>517</v>
      </c>
      <c r="R3224" t="s">
        <v>517</v>
      </c>
      <c r="S3224" t="s">
        <v>517</v>
      </c>
      <c r="T3224" t="s">
        <v>517</v>
      </c>
      <c r="U3224" t="s">
        <v>517</v>
      </c>
      <c r="V3224" t="s">
        <v>517</v>
      </c>
      <c r="W3224" t="s">
        <v>517</v>
      </c>
      <c r="X3224" t="s">
        <v>517</v>
      </c>
      <c r="Y3224" t="s">
        <v>4356</v>
      </c>
      <c r="Z3224" s="1">
        <v>25241</v>
      </c>
      <c r="AA3224" t="s">
        <v>674</v>
      </c>
      <c r="AB3224">
        <v>48</v>
      </c>
      <c r="AC3224" t="s">
        <v>358</v>
      </c>
      <c r="AD3224" t="s">
        <v>499</v>
      </c>
      <c r="AF3224" t="s">
        <v>517</v>
      </c>
      <c r="AG3224" t="s">
        <v>517</v>
      </c>
      <c r="AH3224" t="s">
        <v>517</v>
      </c>
      <c r="AI3224" t="s">
        <v>517</v>
      </c>
      <c r="AJ3224" t="s">
        <v>517</v>
      </c>
    </row>
    <row r="3225" spans="1:36" x14ac:dyDescent="0.25">
      <c r="A3225" s="13" t="s">
        <v>17847</v>
      </c>
      <c r="B3225" s="1">
        <v>42863</v>
      </c>
      <c r="C3225" s="2">
        <v>0.10718749999999999</v>
      </c>
      <c r="D3225" t="s">
        <v>17848</v>
      </c>
      <c r="E3225" t="s">
        <v>22</v>
      </c>
      <c r="F3225" t="s">
        <v>17849</v>
      </c>
      <c r="G3225" s="14" t="s">
        <v>17850</v>
      </c>
      <c r="H3225" s="14" t="s">
        <v>17851</v>
      </c>
      <c r="I3225" t="s">
        <v>21</v>
      </c>
      <c r="K3225">
        <v>5</v>
      </c>
      <c r="L3225">
        <v>8</v>
      </c>
      <c r="M3225">
        <v>2</v>
      </c>
      <c r="N3225">
        <v>2</v>
      </c>
      <c r="O3225" t="s">
        <v>517</v>
      </c>
      <c r="P3225" t="s">
        <v>517</v>
      </c>
      <c r="Q3225" t="s">
        <v>517</v>
      </c>
      <c r="R3225" t="s">
        <v>517</v>
      </c>
      <c r="S3225" t="s">
        <v>517</v>
      </c>
      <c r="T3225" t="s">
        <v>517</v>
      </c>
      <c r="U3225" t="s">
        <v>517</v>
      </c>
      <c r="V3225" t="s">
        <v>517</v>
      </c>
      <c r="W3225" t="s">
        <v>517</v>
      </c>
      <c r="X3225" t="s">
        <v>517</v>
      </c>
      <c r="Y3225" t="s">
        <v>17852</v>
      </c>
      <c r="Z3225" s="1">
        <v>25836</v>
      </c>
      <c r="AA3225" t="s">
        <v>529</v>
      </c>
      <c r="AB3225">
        <v>46</v>
      </c>
      <c r="AC3225" t="s">
        <v>358</v>
      </c>
      <c r="AD3225" t="s">
        <v>491</v>
      </c>
      <c r="AF3225" t="s">
        <v>8295</v>
      </c>
      <c r="AG3225" t="s">
        <v>8266</v>
      </c>
      <c r="AH3225" t="s">
        <v>517</v>
      </c>
      <c r="AI3225" t="s">
        <v>517</v>
      </c>
      <c r="AJ3225" t="s">
        <v>517</v>
      </c>
    </row>
    <row r="3226" spans="1:36" x14ac:dyDescent="0.25">
      <c r="A3226" s="13" t="s">
        <v>17854</v>
      </c>
      <c r="B3226" s="1">
        <v>42863</v>
      </c>
      <c r="C3226" s="2">
        <v>9.5150462962962964E-2</v>
      </c>
      <c r="D3226" t="s">
        <v>17855</v>
      </c>
      <c r="E3226" t="s">
        <v>542</v>
      </c>
      <c r="F3226" t="s">
        <v>17856</v>
      </c>
      <c r="G3226" s="14" t="s">
        <v>17857</v>
      </c>
      <c r="H3226" s="14" t="s">
        <v>17858</v>
      </c>
      <c r="I3226" t="s">
        <v>23</v>
      </c>
      <c r="K3226">
        <v>5</v>
      </c>
      <c r="L3226">
        <v>8</v>
      </c>
      <c r="M3226">
        <v>2</v>
      </c>
      <c r="N3226">
        <v>2</v>
      </c>
      <c r="O3226" t="s">
        <v>17853</v>
      </c>
      <c r="P3226" t="s">
        <v>517</v>
      </c>
      <c r="Q3226" t="s">
        <v>517</v>
      </c>
      <c r="R3226" t="s">
        <v>517</v>
      </c>
      <c r="S3226" t="s">
        <v>517</v>
      </c>
      <c r="T3226" t="s">
        <v>517</v>
      </c>
      <c r="U3226" t="s">
        <v>517</v>
      </c>
      <c r="V3226" t="s">
        <v>517</v>
      </c>
      <c r="W3226" t="s">
        <v>1217</v>
      </c>
      <c r="X3226" t="s">
        <v>1238</v>
      </c>
      <c r="Y3226" t="s">
        <v>517</v>
      </c>
      <c r="Z3226" s="1" t="s">
        <v>517</v>
      </c>
      <c r="AA3226" t="s">
        <v>17859</v>
      </c>
      <c r="AB3226" t="s">
        <v>517</v>
      </c>
      <c r="AC3226" t="s">
        <v>358</v>
      </c>
      <c r="AD3226" t="s">
        <v>517</v>
      </c>
      <c r="AF3226" t="s">
        <v>517</v>
      </c>
      <c r="AG3226" t="s">
        <v>517</v>
      </c>
      <c r="AH3226" t="s">
        <v>517</v>
      </c>
      <c r="AI3226" t="s">
        <v>517</v>
      </c>
      <c r="AJ3226" t="s">
        <v>517</v>
      </c>
    </row>
    <row r="3227" spans="1:36" x14ac:dyDescent="0.25">
      <c r="A3227" s="13" t="s">
        <v>17861</v>
      </c>
      <c r="B3227" s="1">
        <v>42863</v>
      </c>
      <c r="C3227" s="2">
        <v>7.633101851851852E-2</v>
      </c>
      <c r="D3227" t="s">
        <v>17862</v>
      </c>
      <c r="E3227" t="s">
        <v>22</v>
      </c>
      <c r="F3227" t="s">
        <v>17863</v>
      </c>
      <c r="G3227" s="14" t="s">
        <v>17864</v>
      </c>
      <c r="H3227" s="14" t="s">
        <v>17865</v>
      </c>
      <c r="I3227" t="s">
        <v>23</v>
      </c>
      <c r="K3227">
        <v>5</v>
      </c>
      <c r="L3227">
        <v>8</v>
      </c>
      <c r="M3227">
        <v>1</v>
      </c>
      <c r="N3227">
        <v>2</v>
      </c>
      <c r="O3227" t="s">
        <v>17860</v>
      </c>
      <c r="P3227" t="s">
        <v>517</v>
      </c>
      <c r="Q3227" t="s">
        <v>517</v>
      </c>
      <c r="R3227" t="s">
        <v>517</v>
      </c>
      <c r="S3227" t="s">
        <v>517</v>
      </c>
      <c r="T3227" t="s">
        <v>517</v>
      </c>
      <c r="U3227" t="s">
        <v>517</v>
      </c>
      <c r="V3227" t="s">
        <v>517</v>
      </c>
      <c r="W3227" t="s">
        <v>526</v>
      </c>
      <c r="X3227" t="s">
        <v>527</v>
      </c>
      <c r="Y3227" t="s">
        <v>17866</v>
      </c>
      <c r="Z3227" s="1">
        <v>28144</v>
      </c>
      <c r="AA3227" t="s">
        <v>529</v>
      </c>
      <c r="AB3227">
        <v>40</v>
      </c>
      <c r="AC3227" t="s">
        <v>358</v>
      </c>
      <c r="AD3227" t="s">
        <v>501</v>
      </c>
      <c r="AF3227" t="s">
        <v>517</v>
      </c>
      <c r="AG3227" t="s">
        <v>517</v>
      </c>
      <c r="AH3227" t="s">
        <v>517</v>
      </c>
      <c r="AI3227" t="s">
        <v>517</v>
      </c>
      <c r="AJ3227" t="s">
        <v>517</v>
      </c>
    </row>
    <row r="3228" spans="1:36" x14ac:dyDescent="0.25">
      <c r="A3228" s="13" t="s">
        <v>17867</v>
      </c>
      <c r="B3228" s="1">
        <v>42863</v>
      </c>
      <c r="C3228" s="2">
        <v>3.0810185185185187E-2</v>
      </c>
      <c r="D3228" t="s">
        <v>17868</v>
      </c>
      <c r="E3228" t="s">
        <v>22</v>
      </c>
      <c r="F3228" t="s">
        <v>17869</v>
      </c>
      <c r="G3228" s="14" t="s">
        <v>17870</v>
      </c>
      <c r="H3228" s="14" t="s">
        <v>17871</v>
      </c>
      <c r="I3228" t="s">
        <v>21</v>
      </c>
      <c r="K3228">
        <v>5</v>
      </c>
      <c r="L3228">
        <v>8</v>
      </c>
      <c r="M3228">
        <v>0</v>
      </c>
      <c r="N3228">
        <v>2</v>
      </c>
      <c r="O3228" t="s">
        <v>517</v>
      </c>
      <c r="P3228" t="s">
        <v>517</v>
      </c>
      <c r="Q3228" t="s">
        <v>517</v>
      </c>
      <c r="R3228" t="s">
        <v>517</v>
      </c>
      <c r="S3228" t="s">
        <v>517</v>
      </c>
      <c r="T3228" t="s">
        <v>517</v>
      </c>
      <c r="U3228" t="s">
        <v>517</v>
      </c>
      <c r="V3228" t="s">
        <v>517</v>
      </c>
      <c r="W3228" t="s">
        <v>517</v>
      </c>
      <c r="X3228" t="s">
        <v>517</v>
      </c>
      <c r="Y3228" t="s">
        <v>17872</v>
      </c>
      <c r="Z3228" s="1">
        <v>29318</v>
      </c>
      <c r="AA3228" t="s">
        <v>1358</v>
      </c>
      <c r="AB3228">
        <v>37</v>
      </c>
      <c r="AC3228" t="s">
        <v>358</v>
      </c>
      <c r="AD3228" t="s">
        <v>500</v>
      </c>
      <c r="AF3228" t="s">
        <v>8304</v>
      </c>
      <c r="AG3228" t="s">
        <v>517</v>
      </c>
      <c r="AH3228" t="s">
        <v>8295</v>
      </c>
      <c r="AI3228" t="s">
        <v>8303</v>
      </c>
      <c r="AJ3228" t="s">
        <v>517</v>
      </c>
    </row>
    <row r="3229" spans="1:36" x14ac:dyDescent="0.25">
      <c r="A3229" s="13" t="s">
        <v>17873</v>
      </c>
      <c r="B3229" s="1">
        <v>42862</v>
      </c>
      <c r="C3229" s="2">
        <v>0.98393518518518519</v>
      </c>
      <c r="D3229" t="s">
        <v>17874</v>
      </c>
      <c r="E3229" t="s">
        <v>22</v>
      </c>
      <c r="F3229" t="s">
        <v>5682</v>
      </c>
      <c r="G3229" t="s">
        <v>5683</v>
      </c>
      <c r="H3229" t="s">
        <v>5684</v>
      </c>
      <c r="I3229" t="s">
        <v>23</v>
      </c>
      <c r="K3229">
        <v>5</v>
      </c>
      <c r="L3229">
        <v>7</v>
      </c>
      <c r="M3229">
        <v>23</v>
      </c>
      <c r="N3229">
        <v>1</v>
      </c>
      <c r="O3229" t="s">
        <v>5679</v>
      </c>
      <c r="P3229" t="s">
        <v>517</v>
      </c>
      <c r="Q3229" t="s">
        <v>517</v>
      </c>
      <c r="R3229" t="s">
        <v>517</v>
      </c>
      <c r="S3229" t="s">
        <v>517</v>
      </c>
      <c r="T3229" t="s">
        <v>517</v>
      </c>
      <c r="U3229" t="s">
        <v>517</v>
      </c>
      <c r="V3229" t="s">
        <v>517</v>
      </c>
      <c r="W3229" t="s">
        <v>537</v>
      </c>
      <c r="X3229" t="s">
        <v>1877</v>
      </c>
      <c r="Y3229" t="s">
        <v>5685</v>
      </c>
      <c r="Z3229">
        <v>30317</v>
      </c>
      <c r="AA3229" t="s">
        <v>529</v>
      </c>
      <c r="AB3229">
        <v>34</v>
      </c>
      <c r="AC3229" t="s">
        <v>358</v>
      </c>
      <c r="AD3229" t="s">
        <v>488</v>
      </c>
      <c r="AF3229" t="s">
        <v>8313</v>
      </c>
      <c r="AG3229" t="s">
        <v>517</v>
      </c>
      <c r="AH3229" t="s">
        <v>517</v>
      </c>
      <c r="AI3229" t="s">
        <v>517</v>
      </c>
      <c r="AJ3229" t="s">
        <v>517</v>
      </c>
    </row>
    <row r="3230" spans="1:36" x14ac:dyDescent="0.25">
      <c r="A3230" s="13" t="s">
        <v>17875</v>
      </c>
      <c r="B3230" s="1">
        <v>42862</v>
      </c>
      <c r="C3230" s="2">
        <v>0.9466782407407407</v>
      </c>
      <c r="D3230" t="s">
        <v>17876</v>
      </c>
      <c r="E3230" t="s">
        <v>22</v>
      </c>
      <c r="F3230" t="s">
        <v>17877</v>
      </c>
      <c r="G3230" s="14" t="s">
        <v>17878</v>
      </c>
      <c r="H3230" s="14" t="s">
        <v>17879</v>
      </c>
      <c r="I3230" t="s">
        <v>24</v>
      </c>
      <c r="K3230">
        <v>5</v>
      </c>
      <c r="L3230">
        <v>7</v>
      </c>
      <c r="M3230">
        <v>22</v>
      </c>
      <c r="N3230">
        <v>1</v>
      </c>
      <c r="O3230" t="s">
        <v>517</v>
      </c>
      <c r="P3230" t="s">
        <v>517</v>
      </c>
      <c r="Q3230" t="s">
        <v>517</v>
      </c>
      <c r="R3230" t="s">
        <v>517</v>
      </c>
      <c r="S3230" t="s">
        <v>517</v>
      </c>
      <c r="T3230" t="s">
        <v>517</v>
      </c>
      <c r="U3230" t="s">
        <v>517</v>
      </c>
      <c r="V3230" t="s">
        <v>517</v>
      </c>
      <c r="W3230" t="s">
        <v>517</v>
      </c>
      <c r="X3230" t="s">
        <v>517</v>
      </c>
      <c r="Y3230" t="s">
        <v>17880</v>
      </c>
      <c r="Z3230" s="1">
        <v>31577</v>
      </c>
      <c r="AA3230" t="s">
        <v>478</v>
      </c>
      <c r="AB3230">
        <v>30</v>
      </c>
      <c r="AC3230" t="s">
        <v>358</v>
      </c>
      <c r="AD3230" t="s">
        <v>483</v>
      </c>
      <c r="AF3230" t="s">
        <v>517</v>
      </c>
      <c r="AG3230" t="s">
        <v>517</v>
      </c>
      <c r="AH3230" t="s">
        <v>517</v>
      </c>
      <c r="AI3230" t="s">
        <v>517</v>
      </c>
      <c r="AJ3230" t="s">
        <v>517</v>
      </c>
    </row>
    <row r="3231" spans="1:36" x14ac:dyDescent="0.25">
      <c r="A3231" s="13" t="s">
        <v>17882</v>
      </c>
      <c r="B3231" s="1">
        <v>42862</v>
      </c>
      <c r="C3231" s="2">
        <v>0.94528935185185192</v>
      </c>
      <c r="D3231" t="s">
        <v>17883</v>
      </c>
      <c r="E3231" t="s">
        <v>22</v>
      </c>
      <c r="F3231" t="s">
        <v>17884</v>
      </c>
      <c r="G3231" s="14" t="s">
        <v>17885</v>
      </c>
      <c r="H3231" s="14" t="s">
        <v>17886</v>
      </c>
      <c r="I3231" t="s">
        <v>23</v>
      </c>
      <c r="K3231">
        <v>5</v>
      </c>
      <c r="L3231">
        <v>7</v>
      </c>
      <c r="M3231">
        <v>22</v>
      </c>
      <c r="N3231">
        <v>1</v>
      </c>
      <c r="O3231" t="s">
        <v>17881</v>
      </c>
      <c r="P3231" t="s">
        <v>517</v>
      </c>
      <c r="Q3231" t="s">
        <v>517</v>
      </c>
      <c r="R3231" t="s">
        <v>517</v>
      </c>
      <c r="S3231" t="s">
        <v>517</v>
      </c>
      <c r="T3231" t="s">
        <v>517</v>
      </c>
      <c r="U3231" t="s">
        <v>517</v>
      </c>
      <c r="V3231" t="s">
        <v>517</v>
      </c>
      <c r="W3231" t="s">
        <v>589</v>
      </c>
      <c r="X3231" t="s">
        <v>590</v>
      </c>
      <c r="Y3231" t="s">
        <v>17887</v>
      </c>
      <c r="Z3231" s="1">
        <v>31255</v>
      </c>
      <c r="AA3231" t="s">
        <v>1542</v>
      </c>
      <c r="AB3231">
        <v>31</v>
      </c>
      <c r="AC3231" t="s">
        <v>358</v>
      </c>
      <c r="AD3231" t="s">
        <v>504</v>
      </c>
      <c r="AF3231" t="s">
        <v>8260</v>
      </c>
      <c r="AG3231" t="s">
        <v>8313</v>
      </c>
      <c r="AH3231" t="s">
        <v>517</v>
      </c>
      <c r="AI3231" t="s">
        <v>517</v>
      </c>
      <c r="AJ3231" t="s">
        <v>517</v>
      </c>
    </row>
    <row r="3232" spans="1:36" x14ac:dyDescent="0.25">
      <c r="A3232" s="13" t="s">
        <v>17889</v>
      </c>
      <c r="B3232" s="1">
        <v>42862</v>
      </c>
      <c r="C3232" s="2">
        <v>0.92032407407407402</v>
      </c>
      <c r="D3232" t="s">
        <v>17890</v>
      </c>
      <c r="E3232" t="s">
        <v>22</v>
      </c>
      <c r="F3232" t="s">
        <v>17891</v>
      </c>
      <c r="G3232" s="14" t="s">
        <v>17892</v>
      </c>
      <c r="H3232" s="14" t="s">
        <v>17893</v>
      </c>
      <c r="I3232" t="s">
        <v>23</v>
      </c>
      <c r="K3232">
        <v>5</v>
      </c>
      <c r="L3232">
        <v>7</v>
      </c>
      <c r="M3232">
        <v>22</v>
      </c>
      <c r="N3232">
        <v>1</v>
      </c>
      <c r="O3232" t="s">
        <v>17888</v>
      </c>
      <c r="P3232" t="s">
        <v>517</v>
      </c>
      <c r="Q3232" t="s">
        <v>517</v>
      </c>
      <c r="R3232" t="s">
        <v>517</v>
      </c>
      <c r="S3232" t="s">
        <v>517</v>
      </c>
      <c r="T3232" t="s">
        <v>517</v>
      </c>
      <c r="U3232" t="s">
        <v>517</v>
      </c>
      <c r="V3232" t="s">
        <v>517</v>
      </c>
      <c r="W3232" t="s">
        <v>2974</v>
      </c>
      <c r="X3232" t="s">
        <v>477</v>
      </c>
      <c r="Y3232" t="s">
        <v>17894</v>
      </c>
      <c r="Z3232" s="1">
        <v>29422</v>
      </c>
      <c r="AA3232" t="s">
        <v>743</v>
      </c>
      <c r="AB3232">
        <v>36</v>
      </c>
      <c r="AC3232" t="s">
        <v>358</v>
      </c>
      <c r="AD3232" t="s">
        <v>483</v>
      </c>
      <c r="AF3232" t="s">
        <v>8260</v>
      </c>
      <c r="AG3232" t="s">
        <v>8306</v>
      </c>
      <c r="AH3232" t="s">
        <v>517</v>
      </c>
      <c r="AI3232" t="s">
        <v>517</v>
      </c>
      <c r="AJ3232" t="s">
        <v>517</v>
      </c>
    </row>
    <row r="3233" spans="1:36" x14ac:dyDescent="0.25">
      <c r="A3233" s="13" t="s">
        <v>17895</v>
      </c>
      <c r="B3233" s="1">
        <v>42866</v>
      </c>
      <c r="C3233" s="2">
        <v>0.13649305555555555</v>
      </c>
      <c r="D3233" t="s">
        <v>17896</v>
      </c>
      <c r="E3233" t="s">
        <v>22</v>
      </c>
      <c r="F3233" t="s">
        <v>17897</v>
      </c>
      <c r="G3233" s="14" t="s">
        <v>17898</v>
      </c>
      <c r="H3233" s="14" t="s">
        <v>17899</v>
      </c>
      <c r="I3233" t="s">
        <v>23</v>
      </c>
      <c r="K3233">
        <v>5</v>
      </c>
      <c r="L3233">
        <v>11</v>
      </c>
      <c r="M3233">
        <v>3</v>
      </c>
      <c r="N3233">
        <v>5</v>
      </c>
      <c r="O3233" t="s">
        <v>517</v>
      </c>
      <c r="P3233" t="s">
        <v>517</v>
      </c>
      <c r="Q3233" t="s">
        <v>517</v>
      </c>
      <c r="R3233" t="s">
        <v>517</v>
      </c>
      <c r="S3233" t="s">
        <v>517</v>
      </c>
      <c r="T3233" t="s">
        <v>517</v>
      </c>
      <c r="U3233" t="s">
        <v>517</v>
      </c>
      <c r="V3233" t="s">
        <v>517</v>
      </c>
      <c r="W3233" t="s">
        <v>517</v>
      </c>
      <c r="X3233" t="s">
        <v>517</v>
      </c>
      <c r="Y3233" t="s">
        <v>17900</v>
      </c>
      <c r="Z3233" s="1">
        <v>35114</v>
      </c>
      <c r="AA3233" t="s">
        <v>6905</v>
      </c>
      <c r="AB3233">
        <v>21</v>
      </c>
      <c r="AC3233" t="s">
        <v>358</v>
      </c>
      <c r="AD3233" t="s">
        <v>486</v>
      </c>
      <c r="AF3233" t="s">
        <v>8313</v>
      </c>
      <c r="AG3233" t="s">
        <v>517</v>
      </c>
      <c r="AH3233" t="s">
        <v>517</v>
      </c>
      <c r="AI3233" t="s">
        <v>517</v>
      </c>
      <c r="AJ3233" t="s">
        <v>517</v>
      </c>
    </row>
    <row r="3234" spans="1:36" x14ac:dyDescent="0.25">
      <c r="A3234" s="13" t="s">
        <v>17901</v>
      </c>
      <c r="B3234" s="1">
        <v>42866</v>
      </c>
      <c r="C3234" s="2">
        <v>4.987268518518518E-2</v>
      </c>
      <c r="D3234" t="s">
        <v>17902</v>
      </c>
      <c r="E3234" t="s">
        <v>22</v>
      </c>
      <c r="F3234" t="s">
        <v>17903</v>
      </c>
      <c r="G3234" s="14" t="s">
        <v>17904</v>
      </c>
      <c r="H3234" s="14" t="s">
        <v>17905</v>
      </c>
      <c r="I3234" t="s">
        <v>25</v>
      </c>
      <c r="K3234">
        <v>5</v>
      </c>
      <c r="L3234">
        <v>11</v>
      </c>
      <c r="M3234">
        <v>1</v>
      </c>
      <c r="N3234">
        <v>5</v>
      </c>
      <c r="O3234" t="s">
        <v>517</v>
      </c>
      <c r="P3234" t="s">
        <v>517</v>
      </c>
      <c r="Q3234" t="s">
        <v>517</v>
      </c>
      <c r="R3234" t="s">
        <v>517</v>
      </c>
      <c r="S3234" t="s">
        <v>517</v>
      </c>
      <c r="T3234" t="s">
        <v>517</v>
      </c>
      <c r="U3234" t="s">
        <v>517</v>
      </c>
      <c r="V3234" t="s">
        <v>517</v>
      </c>
      <c r="W3234" t="s">
        <v>517</v>
      </c>
      <c r="X3234" t="s">
        <v>517</v>
      </c>
      <c r="Y3234" t="s">
        <v>17906</v>
      </c>
      <c r="Z3234" s="1">
        <v>27431</v>
      </c>
      <c r="AA3234" t="s">
        <v>17907</v>
      </c>
      <c r="AB3234">
        <v>42</v>
      </c>
      <c r="AC3234" t="s">
        <v>357</v>
      </c>
      <c r="AD3234" t="s">
        <v>483</v>
      </c>
      <c r="AF3234" t="s">
        <v>517</v>
      </c>
      <c r="AG3234" t="s">
        <v>517</v>
      </c>
      <c r="AH3234" t="s">
        <v>517</v>
      </c>
      <c r="AI3234" t="s">
        <v>517</v>
      </c>
      <c r="AJ3234" t="s">
        <v>517</v>
      </c>
    </row>
    <row r="3235" spans="1:36" x14ac:dyDescent="0.25">
      <c r="A3235" s="13" t="s">
        <v>17910</v>
      </c>
      <c r="B3235" s="1">
        <v>42866</v>
      </c>
      <c r="C3235" s="2">
        <v>0.15293981481481481</v>
      </c>
      <c r="D3235" t="s">
        <v>17911</v>
      </c>
      <c r="E3235" t="s">
        <v>22</v>
      </c>
      <c r="F3235" t="s">
        <v>17912</v>
      </c>
      <c r="G3235" s="14" t="s">
        <v>17913</v>
      </c>
      <c r="H3235" s="14" t="s">
        <v>17914</v>
      </c>
      <c r="I3235" t="s">
        <v>23</v>
      </c>
      <c r="K3235">
        <v>5</v>
      </c>
      <c r="L3235">
        <v>11</v>
      </c>
      <c r="M3235">
        <v>3</v>
      </c>
      <c r="N3235">
        <v>5</v>
      </c>
      <c r="O3235" t="s">
        <v>17908</v>
      </c>
      <c r="P3235" t="s">
        <v>17909</v>
      </c>
      <c r="Q3235" t="s">
        <v>517</v>
      </c>
      <c r="R3235" t="s">
        <v>517</v>
      </c>
      <c r="S3235" t="s">
        <v>517</v>
      </c>
      <c r="T3235" t="s">
        <v>517</v>
      </c>
      <c r="U3235" t="s">
        <v>517</v>
      </c>
      <c r="V3235" t="s">
        <v>517</v>
      </c>
      <c r="W3235" t="s">
        <v>1699</v>
      </c>
      <c r="X3235" t="s">
        <v>1162</v>
      </c>
      <c r="Y3235" t="s">
        <v>17915</v>
      </c>
      <c r="Z3235" s="1">
        <v>25813</v>
      </c>
      <c r="AA3235" t="s">
        <v>2695</v>
      </c>
      <c r="AB3235">
        <v>46</v>
      </c>
      <c r="AC3235" t="s">
        <v>358</v>
      </c>
      <c r="AD3235" t="s">
        <v>486</v>
      </c>
      <c r="AF3235" t="s">
        <v>517</v>
      </c>
      <c r="AG3235" t="s">
        <v>517</v>
      </c>
      <c r="AH3235" t="s">
        <v>517</v>
      </c>
      <c r="AI3235" t="s">
        <v>517</v>
      </c>
      <c r="AJ3235" t="s">
        <v>517</v>
      </c>
    </row>
    <row r="3236" spans="1:36" x14ac:dyDescent="0.25">
      <c r="A3236" s="13" t="s">
        <v>17916</v>
      </c>
      <c r="B3236" s="1">
        <v>42865</v>
      </c>
      <c r="C3236" s="2">
        <v>0.830011574074074</v>
      </c>
      <c r="D3236" t="s">
        <v>17917</v>
      </c>
      <c r="E3236" t="s">
        <v>22</v>
      </c>
      <c r="F3236" t="s">
        <v>17918</v>
      </c>
      <c r="G3236" s="14" t="s">
        <v>17919</v>
      </c>
      <c r="H3236" s="14" t="s">
        <v>17920</v>
      </c>
      <c r="I3236" t="s">
        <v>25</v>
      </c>
      <c r="K3236">
        <v>5</v>
      </c>
      <c r="L3236">
        <v>10</v>
      </c>
      <c r="M3236">
        <v>19</v>
      </c>
      <c r="N3236">
        <v>4</v>
      </c>
      <c r="O3236" t="s">
        <v>517</v>
      </c>
      <c r="P3236" t="s">
        <v>517</v>
      </c>
      <c r="Q3236" t="s">
        <v>517</v>
      </c>
      <c r="R3236" t="s">
        <v>517</v>
      </c>
      <c r="S3236" t="s">
        <v>517</v>
      </c>
      <c r="T3236" t="s">
        <v>517</v>
      </c>
      <c r="U3236" t="s">
        <v>517</v>
      </c>
      <c r="V3236" t="s">
        <v>517</v>
      </c>
      <c r="W3236" t="s">
        <v>517</v>
      </c>
      <c r="X3236" t="s">
        <v>517</v>
      </c>
      <c r="Y3236" t="s">
        <v>4224</v>
      </c>
      <c r="Z3236" s="1">
        <v>33817</v>
      </c>
      <c r="AA3236" t="s">
        <v>7673</v>
      </c>
      <c r="AB3236">
        <v>24</v>
      </c>
      <c r="AC3236" t="s">
        <v>358</v>
      </c>
      <c r="AD3236" t="s">
        <v>490</v>
      </c>
      <c r="AF3236" t="s">
        <v>8313</v>
      </c>
      <c r="AG3236" t="s">
        <v>517</v>
      </c>
      <c r="AH3236" t="s">
        <v>517</v>
      </c>
      <c r="AI3236" t="s">
        <v>517</v>
      </c>
      <c r="AJ3236" t="s">
        <v>517</v>
      </c>
    </row>
    <row r="3237" spans="1:36" x14ac:dyDescent="0.25">
      <c r="A3237" s="13" t="s">
        <v>17921</v>
      </c>
      <c r="B3237" s="1">
        <v>42865</v>
      </c>
      <c r="C3237" s="2">
        <v>0.88866898148148143</v>
      </c>
      <c r="D3237" t="s">
        <v>17922</v>
      </c>
      <c r="E3237" t="s">
        <v>22</v>
      </c>
      <c r="F3237" t="s">
        <v>17923</v>
      </c>
      <c r="G3237" s="14" t="s">
        <v>17924</v>
      </c>
      <c r="H3237" s="14" t="s">
        <v>17925</v>
      </c>
      <c r="I3237" t="s">
        <v>25</v>
      </c>
      <c r="K3237">
        <v>5</v>
      </c>
      <c r="L3237">
        <v>10</v>
      </c>
      <c r="M3237">
        <v>21</v>
      </c>
      <c r="N3237">
        <v>4</v>
      </c>
      <c r="O3237" t="s">
        <v>517</v>
      </c>
      <c r="P3237" t="s">
        <v>517</v>
      </c>
      <c r="Q3237" t="s">
        <v>517</v>
      </c>
      <c r="R3237" t="s">
        <v>517</v>
      </c>
      <c r="S3237" t="s">
        <v>517</v>
      </c>
      <c r="T3237" t="s">
        <v>517</v>
      </c>
      <c r="U3237" t="s">
        <v>517</v>
      </c>
      <c r="V3237" t="s">
        <v>517</v>
      </c>
      <c r="W3237" t="s">
        <v>517</v>
      </c>
      <c r="X3237" t="s">
        <v>517</v>
      </c>
      <c r="Y3237" t="s">
        <v>5670</v>
      </c>
      <c r="Z3237" s="1">
        <v>31656</v>
      </c>
      <c r="AA3237" t="s">
        <v>529</v>
      </c>
      <c r="AB3237">
        <v>30</v>
      </c>
      <c r="AC3237" t="s">
        <v>358</v>
      </c>
      <c r="AD3237" t="s">
        <v>488</v>
      </c>
      <c r="AF3237" t="s">
        <v>8270</v>
      </c>
      <c r="AG3237" t="s">
        <v>517</v>
      </c>
      <c r="AH3237" t="s">
        <v>517</v>
      </c>
      <c r="AI3237" t="s">
        <v>517</v>
      </c>
      <c r="AJ3237" t="s">
        <v>517</v>
      </c>
    </row>
    <row r="3238" spans="1:36" x14ac:dyDescent="0.25">
      <c r="A3238" s="13" t="s">
        <v>17926</v>
      </c>
      <c r="B3238" s="1">
        <v>42866</v>
      </c>
      <c r="C3238" s="2">
        <v>0.36862268518518521</v>
      </c>
      <c r="D3238" t="s">
        <v>15190</v>
      </c>
      <c r="E3238" t="s">
        <v>22</v>
      </c>
      <c r="F3238" t="s">
        <v>15191</v>
      </c>
      <c r="G3238" s="14" t="s">
        <v>17927</v>
      </c>
      <c r="H3238" s="14" t="s">
        <v>17928</v>
      </c>
      <c r="I3238" t="s">
        <v>21</v>
      </c>
      <c r="K3238">
        <v>5</v>
      </c>
      <c r="L3238">
        <v>11</v>
      </c>
      <c r="M3238">
        <v>8</v>
      </c>
      <c r="N3238">
        <v>5</v>
      </c>
      <c r="O3238" t="s">
        <v>15188</v>
      </c>
      <c r="P3238" t="s">
        <v>517</v>
      </c>
      <c r="Q3238" t="s">
        <v>517</v>
      </c>
      <c r="R3238" t="s">
        <v>517</v>
      </c>
      <c r="S3238" t="s">
        <v>517</v>
      </c>
      <c r="T3238" t="s">
        <v>517</v>
      </c>
      <c r="U3238" t="s">
        <v>517</v>
      </c>
      <c r="V3238" t="s">
        <v>517</v>
      </c>
      <c r="W3238" t="s">
        <v>476</v>
      </c>
      <c r="X3238" t="s">
        <v>846</v>
      </c>
      <c r="Y3238" t="s">
        <v>17929</v>
      </c>
      <c r="Z3238" s="1">
        <v>30488</v>
      </c>
      <c r="AA3238" t="s">
        <v>674</v>
      </c>
      <c r="AB3238">
        <v>33</v>
      </c>
      <c r="AC3238" t="s">
        <v>358</v>
      </c>
      <c r="AD3238" t="s">
        <v>482</v>
      </c>
      <c r="AF3238" t="s">
        <v>8306</v>
      </c>
      <c r="AG3238" t="s">
        <v>8260</v>
      </c>
      <c r="AH3238" t="s">
        <v>8304</v>
      </c>
      <c r="AI3238" t="s">
        <v>8313</v>
      </c>
      <c r="AJ3238" t="s">
        <v>517</v>
      </c>
    </row>
    <row r="3239" spans="1:36" x14ac:dyDescent="0.25">
      <c r="A3239" s="13" t="s">
        <v>17931</v>
      </c>
      <c r="B3239" s="1">
        <v>42865</v>
      </c>
      <c r="C3239" s="2">
        <v>0.96836805555555561</v>
      </c>
      <c r="D3239" t="s">
        <v>17932</v>
      </c>
      <c r="E3239" t="s">
        <v>4662</v>
      </c>
      <c r="F3239" t="s">
        <v>17933</v>
      </c>
      <c r="G3239" s="14" t="s">
        <v>17934</v>
      </c>
      <c r="H3239" s="14" t="s">
        <v>17935</v>
      </c>
      <c r="I3239" t="s">
        <v>23</v>
      </c>
      <c r="K3239">
        <v>5</v>
      </c>
      <c r="L3239">
        <v>10</v>
      </c>
      <c r="M3239">
        <v>23</v>
      </c>
      <c r="N3239">
        <v>4</v>
      </c>
      <c r="O3239" t="s">
        <v>17930</v>
      </c>
      <c r="P3239" t="s">
        <v>517</v>
      </c>
      <c r="Q3239" t="s">
        <v>517</v>
      </c>
      <c r="R3239" t="s">
        <v>517</v>
      </c>
      <c r="S3239" t="s">
        <v>517</v>
      </c>
      <c r="T3239" t="s">
        <v>517</v>
      </c>
      <c r="U3239" t="s">
        <v>517</v>
      </c>
      <c r="V3239" t="s">
        <v>517</v>
      </c>
      <c r="W3239" t="s">
        <v>589</v>
      </c>
      <c r="X3239" t="s">
        <v>590</v>
      </c>
      <c r="Y3239" t="s">
        <v>17936</v>
      </c>
      <c r="Z3239" s="1">
        <v>35009</v>
      </c>
      <c r="AA3239" t="s">
        <v>1542</v>
      </c>
      <c r="AB3239">
        <v>21</v>
      </c>
      <c r="AC3239" t="s">
        <v>358</v>
      </c>
      <c r="AD3239" t="s">
        <v>492</v>
      </c>
      <c r="AF3239" t="s">
        <v>517</v>
      </c>
      <c r="AG3239" t="s">
        <v>517</v>
      </c>
      <c r="AH3239" t="s">
        <v>517</v>
      </c>
      <c r="AI3239" t="s">
        <v>517</v>
      </c>
      <c r="AJ3239" t="s">
        <v>517</v>
      </c>
    </row>
    <row r="3240" spans="1:36" x14ac:dyDescent="0.25">
      <c r="A3240" s="13" t="s">
        <v>17937</v>
      </c>
      <c r="B3240" s="1">
        <v>42866</v>
      </c>
      <c r="C3240" s="2">
        <v>0.10782407407407407</v>
      </c>
      <c r="D3240" t="s">
        <v>17938</v>
      </c>
      <c r="E3240" t="s">
        <v>22</v>
      </c>
      <c r="F3240" t="s">
        <v>17939</v>
      </c>
      <c r="G3240" s="14" t="s">
        <v>17940</v>
      </c>
      <c r="H3240" s="14" t="s">
        <v>17941</v>
      </c>
      <c r="I3240" t="s">
        <v>21</v>
      </c>
      <c r="K3240">
        <v>5</v>
      </c>
      <c r="L3240">
        <v>11</v>
      </c>
      <c r="M3240">
        <v>2</v>
      </c>
      <c r="N3240">
        <v>5</v>
      </c>
      <c r="O3240" t="s">
        <v>517</v>
      </c>
      <c r="P3240" t="s">
        <v>517</v>
      </c>
      <c r="Q3240" t="s">
        <v>517</v>
      </c>
      <c r="R3240" t="s">
        <v>517</v>
      </c>
      <c r="S3240" t="s">
        <v>517</v>
      </c>
      <c r="T3240" t="s">
        <v>517</v>
      </c>
      <c r="U3240" t="s">
        <v>517</v>
      </c>
      <c r="V3240" t="s">
        <v>517</v>
      </c>
      <c r="W3240" t="s">
        <v>517</v>
      </c>
      <c r="X3240" t="s">
        <v>517</v>
      </c>
      <c r="Y3240" t="s">
        <v>6425</v>
      </c>
      <c r="Z3240" s="1">
        <v>33125</v>
      </c>
      <c r="AA3240" t="s">
        <v>1422</v>
      </c>
      <c r="AB3240">
        <v>26</v>
      </c>
      <c r="AC3240" t="s">
        <v>358</v>
      </c>
      <c r="AD3240" t="s">
        <v>490</v>
      </c>
      <c r="AF3240" t="s">
        <v>8295</v>
      </c>
      <c r="AG3240" t="s">
        <v>8259</v>
      </c>
      <c r="AH3240" t="s">
        <v>517</v>
      </c>
      <c r="AI3240" t="s">
        <v>517</v>
      </c>
      <c r="AJ3240" t="s">
        <v>517</v>
      </c>
    </row>
    <row r="3241" spans="1:36" x14ac:dyDescent="0.25">
      <c r="A3241" s="13" t="s">
        <v>17943</v>
      </c>
      <c r="B3241" s="1">
        <v>42865</v>
      </c>
      <c r="C3241" s="2">
        <v>0.93935185185185188</v>
      </c>
      <c r="D3241" t="s">
        <v>17944</v>
      </c>
      <c r="E3241" t="s">
        <v>22</v>
      </c>
      <c r="F3241" t="s">
        <v>17945</v>
      </c>
      <c r="G3241" s="14" t="s">
        <v>17946</v>
      </c>
      <c r="H3241" s="14" t="s">
        <v>17947</v>
      </c>
      <c r="I3241" t="s">
        <v>23</v>
      </c>
      <c r="K3241">
        <v>5</v>
      </c>
      <c r="L3241">
        <v>10</v>
      </c>
      <c r="M3241">
        <v>22</v>
      </c>
      <c r="N3241">
        <v>4</v>
      </c>
      <c r="O3241" t="s">
        <v>17942</v>
      </c>
      <c r="P3241" t="s">
        <v>517</v>
      </c>
      <c r="Q3241" t="s">
        <v>517</v>
      </c>
      <c r="R3241" t="s">
        <v>517</v>
      </c>
      <c r="S3241" t="s">
        <v>517</v>
      </c>
      <c r="T3241" t="s">
        <v>517</v>
      </c>
      <c r="U3241" t="s">
        <v>517</v>
      </c>
      <c r="V3241" t="s">
        <v>517</v>
      </c>
      <c r="W3241" t="s">
        <v>537</v>
      </c>
      <c r="X3241" t="s">
        <v>590</v>
      </c>
      <c r="Y3241" t="s">
        <v>17948</v>
      </c>
      <c r="Z3241" s="1">
        <v>35957</v>
      </c>
      <c r="AA3241" t="s">
        <v>674</v>
      </c>
      <c r="AB3241">
        <v>18</v>
      </c>
      <c r="AC3241" t="s">
        <v>358</v>
      </c>
      <c r="AD3241" t="s">
        <v>482</v>
      </c>
      <c r="AF3241" t="s">
        <v>8295</v>
      </c>
      <c r="AG3241" t="s">
        <v>517</v>
      </c>
      <c r="AH3241" t="s">
        <v>8282</v>
      </c>
      <c r="AI3241" t="s">
        <v>8253</v>
      </c>
      <c r="AJ3241" t="s">
        <v>517</v>
      </c>
    </row>
    <row r="3242" spans="1:36" x14ac:dyDescent="0.25">
      <c r="A3242" s="13" t="s">
        <v>17949</v>
      </c>
      <c r="B3242" s="1">
        <v>42865</v>
      </c>
      <c r="C3242" s="2">
        <v>0.57672453703703697</v>
      </c>
      <c r="D3242" t="s">
        <v>17950</v>
      </c>
      <c r="E3242" t="s">
        <v>22</v>
      </c>
      <c r="F3242" t="s">
        <v>8864</v>
      </c>
      <c r="G3242" s="14" t="s">
        <v>8865</v>
      </c>
      <c r="H3242" s="14" t="s">
        <v>12535</v>
      </c>
      <c r="I3242" t="s">
        <v>21</v>
      </c>
      <c r="K3242">
        <v>5</v>
      </c>
      <c r="L3242">
        <v>10</v>
      </c>
      <c r="M3242">
        <v>13</v>
      </c>
      <c r="N3242">
        <v>4</v>
      </c>
      <c r="O3242" t="s">
        <v>517</v>
      </c>
      <c r="P3242" t="s">
        <v>517</v>
      </c>
      <c r="Q3242" t="s">
        <v>517</v>
      </c>
      <c r="R3242" t="s">
        <v>517</v>
      </c>
      <c r="S3242" t="s">
        <v>517</v>
      </c>
      <c r="T3242" t="s">
        <v>517</v>
      </c>
      <c r="U3242" t="s">
        <v>517</v>
      </c>
      <c r="V3242" t="s">
        <v>517</v>
      </c>
      <c r="W3242" t="s">
        <v>517</v>
      </c>
      <c r="X3242" t="s">
        <v>517</v>
      </c>
      <c r="Y3242" t="s">
        <v>8867</v>
      </c>
      <c r="Z3242" s="1">
        <v>34827</v>
      </c>
      <c r="AA3242" t="s">
        <v>3146</v>
      </c>
      <c r="AB3242">
        <v>22</v>
      </c>
      <c r="AC3242" t="s">
        <v>358</v>
      </c>
      <c r="AD3242" t="s">
        <v>489</v>
      </c>
      <c r="AF3242" t="s">
        <v>8313</v>
      </c>
      <c r="AG3242" t="s">
        <v>8260</v>
      </c>
      <c r="AH3242" t="s">
        <v>8254</v>
      </c>
      <c r="AI3242" t="s">
        <v>517</v>
      </c>
      <c r="AJ3242" t="s">
        <v>517</v>
      </c>
    </row>
    <row r="3243" spans="1:36" x14ac:dyDescent="0.25">
      <c r="A3243" s="13" t="s">
        <v>17951</v>
      </c>
      <c r="B3243" s="1">
        <v>42865</v>
      </c>
      <c r="C3243" s="2">
        <v>0.57508101851851856</v>
      </c>
      <c r="D3243" t="s">
        <v>17952</v>
      </c>
      <c r="E3243" t="s">
        <v>22</v>
      </c>
      <c r="F3243" t="s">
        <v>8864</v>
      </c>
      <c r="G3243" s="14" t="s">
        <v>17953</v>
      </c>
      <c r="H3243" s="14" t="s">
        <v>12535</v>
      </c>
      <c r="I3243" t="s">
        <v>21</v>
      </c>
      <c r="K3243">
        <v>5</v>
      </c>
      <c r="L3243">
        <v>10</v>
      </c>
      <c r="M3243">
        <v>13</v>
      </c>
      <c r="N3243">
        <v>4</v>
      </c>
      <c r="O3243" t="s">
        <v>517</v>
      </c>
      <c r="P3243" t="s">
        <v>517</v>
      </c>
      <c r="Q3243" t="s">
        <v>517</v>
      </c>
      <c r="R3243" t="s">
        <v>517</v>
      </c>
      <c r="S3243" t="s">
        <v>517</v>
      </c>
      <c r="T3243" t="s">
        <v>517</v>
      </c>
      <c r="U3243" t="s">
        <v>517</v>
      </c>
      <c r="V3243" t="s">
        <v>517</v>
      </c>
      <c r="W3243" t="s">
        <v>517</v>
      </c>
      <c r="X3243" t="s">
        <v>517</v>
      </c>
      <c r="Y3243" t="s">
        <v>517</v>
      </c>
      <c r="Z3243" s="1" t="s">
        <v>517</v>
      </c>
      <c r="AA3243" t="s">
        <v>17952</v>
      </c>
      <c r="AB3243" t="s">
        <v>517</v>
      </c>
      <c r="AC3243" t="s">
        <v>358</v>
      </c>
      <c r="AD3243" t="s">
        <v>517</v>
      </c>
      <c r="AF3243" t="s">
        <v>517</v>
      </c>
      <c r="AG3243" t="s">
        <v>517</v>
      </c>
      <c r="AH3243" t="s">
        <v>517</v>
      </c>
      <c r="AI3243" t="s">
        <v>517</v>
      </c>
      <c r="AJ3243" t="s">
        <v>517</v>
      </c>
    </row>
    <row r="3244" spans="1:36" x14ac:dyDescent="0.25">
      <c r="A3244" s="13" t="s">
        <v>17955</v>
      </c>
      <c r="B3244" s="1">
        <v>42865</v>
      </c>
      <c r="C3244" s="2">
        <v>0.56600694444444444</v>
      </c>
      <c r="D3244" t="s">
        <v>17956</v>
      </c>
      <c r="E3244" t="s">
        <v>22</v>
      </c>
      <c r="F3244" t="s">
        <v>17957</v>
      </c>
      <c r="G3244" s="14" t="s">
        <v>17958</v>
      </c>
      <c r="H3244" s="14" t="s">
        <v>17959</v>
      </c>
      <c r="I3244" t="s">
        <v>23</v>
      </c>
      <c r="K3244">
        <v>5</v>
      </c>
      <c r="L3244">
        <v>10</v>
      </c>
      <c r="M3244">
        <v>13</v>
      </c>
      <c r="N3244">
        <v>4</v>
      </c>
      <c r="O3244" t="s">
        <v>17954</v>
      </c>
      <c r="P3244" t="s">
        <v>517</v>
      </c>
      <c r="Q3244" t="s">
        <v>517</v>
      </c>
      <c r="R3244" t="s">
        <v>517</v>
      </c>
      <c r="S3244" t="s">
        <v>517</v>
      </c>
      <c r="T3244" t="s">
        <v>517</v>
      </c>
      <c r="U3244" t="s">
        <v>517</v>
      </c>
      <c r="V3244" t="s">
        <v>517</v>
      </c>
      <c r="W3244" t="s">
        <v>589</v>
      </c>
      <c r="X3244" t="s">
        <v>590</v>
      </c>
      <c r="Y3244" t="s">
        <v>17960</v>
      </c>
      <c r="Z3244" s="1">
        <v>33364</v>
      </c>
      <c r="AA3244" t="s">
        <v>7833</v>
      </c>
      <c r="AB3244">
        <v>26</v>
      </c>
      <c r="AC3244" t="s">
        <v>357</v>
      </c>
      <c r="AD3244" t="s">
        <v>498</v>
      </c>
      <c r="AF3244" t="s">
        <v>517</v>
      </c>
      <c r="AG3244" t="s">
        <v>517</v>
      </c>
      <c r="AH3244" t="s">
        <v>517</v>
      </c>
      <c r="AI3244" t="s">
        <v>517</v>
      </c>
      <c r="AJ3244" t="s">
        <v>517</v>
      </c>
    </row>
    <row r="3245" spans="1:36" x14ac:dyDescent="0.25">
      <c r="A3245" s="13" t="s">
        <v>17961</v>
      </c>
      <c r="B3245" s="1">
        <v>42865</v>
      </c>
      <c r="C3245" s="2">
        <v>0.56481481481481477</v>
      </c>
      <c r="D3245" t="s">
        <v>17962</v>
      </c>
      <c r="E3245" t="s">
        <v>22</v>
      </c>
      <c r="F3245" t="s">
        <v>17963</v>
      </c>
      <c r="G3245" s="14" t="s">
        <v>17964</v>
      </c>
      <c r="H3245" s="14" t="s">
        <v>17965</v>
      </c>
      <c r="I3245" t="s">
        <v>23</v>
      </c>
      <c r="K3245">
        <v>5</v>
      </c>
      <c r="L3245">
        <v>10</v>
      </c>
      <c r="M3245">
        <v>13</v>
      </c>
      <c r="N3245">
        <v>4</v>
      </c>
      <c r="O3245" t="s">
        <v>517</v>
      </c>
      <c r="P3245" t="s">
        <v>517</v>
      </c>
      <c r="Q3245" t="s">
        <v>517</v>
      </c>
      <c r="R3245" t="s">
        <v>517</v>
      </c>
      <c r="S3245" t="s">
        <v>517</v>
      </c>
      <c r="T3245" t="s">
        <v>517</v>
      </c>
      <c r="U3245" t="s">
        <v>517</v>
      </c>
      <c r="V3245" t="s">
        <v>517</v>
      </c>
      <c r="W3245" t="s">
        <v>517</v>
      </c>
      <c r="X3245" t="s">
        <v>517</v>
      </c>
      <c r="Y3245" t="s">
        <v>8108</v>
      </c>
      <c r="Z3245" s="1">
        <v>27470</v>
      </c>
      <c r="AA3245" t="s">
        <v>2032</v>
      </c>
      <c r="AB3245">
        <v>42</v>
      </c>
      <c r="AC3245" t="s">
        <v>357</v>
      </c>
      <c r="AD3245" t="s">
        <v>491</v>
      </c>
      <c r="AF3245" t="s">
        <v>517</v>
      </c>
      <c r="AG3245" t="s">
        <v>517</v>
      </c>
      <c r="AH3245" t="s">
        <v>517</v>
      </c>
      <c r="AI3245" t="s">
        <v>517</v>
      </c>
      <c r="AJ3245" t="s">
        <v>517</v>
      </c>
    </row>
    <row r="3246" spans="1:36" x14ac:dyDescent="0.25">
      <c r="A3246" s="13" t="s">
        <v>17968</v>
      </c>
      <c r="B3246" s="1">
        <v>42865</v>
      </c>
      <c r="C3246" s="2">
        <v>0.55962962962962959</v>
      </c>
      <c r="D3246" t="s">
        <v>17966</v>
      </c>
      <c r="E3246" t="s">
        <v>116</v>
      </c>
      <c r="F3246" t="s">
        <v>17969</v>
      </c>
      <c r="G3246" t="s">
        <v>17970</v>
      </c>
      <c r="H3246" t="s">
        <v>17971</v>
      </c>
      <c r="I3246" t="s">
        <v>23</v>
      </c>
      <c r="K3246">
        <v>5</v>
      </c>
      <c r="L3246">
        <v>10</v>
      </c>
      <c r="M3246">
        <v>13</v>
      </c>
      <c r="N3246">
        <v>4</v>
      </c>
      <c r="O3246" t="s">
        <v>17967</v>
      </c>
      <c r="P3246" t="s">
        <v>517</v>
      </c>
      <c r="Q3246" t="s">
        <v>517</v>
      </c>
      <c r="R3246" t="s">
        <v>517</v>
      </c>
      <c r="S3246" t="s">
        <v>517</v>
      </c>
      <c r="T3246" t="s">
        <v>517</v>
      </c>
      <c r="U3246" t="s">
        <v>517</v>
      </c>
      <c r="V3246" t="s">
        <v>517</v>
      </c>
      <c r="W3246" t="s">
        <v>589</v>
      </c>
      <c r="X3246" t="s">
        <v>849</v>
      </c>
      <c r="Y3246" t="s">
        <v>17972</v>
      </c>
      <c r="Z3246">
        <v>24224</v>
      </c>
      <c r="AA3246" t="s">
        <v>4688</v>
      </c>
      <c r="AB3246">
        <v>51</v>
      </c>
      <c r="AC3246" t="s">
        <v>358</v>
      </c>
      <c r="AD3246" t="s">
        <v>482</v>
      </c>
      <c r="AF3246" t="s">
        <v>8263</v>
      </c>
      <c r="AG3246" t="s">
        <v>8306</v>
      </c>
      <c r="AH3246" t="s">
        <v>8254</v>
      </c>
      <c r="AI3246" t="s">
        <v>8253</v>
      </c>
      <c r="AJ3246" t="s">
        <v>517</v>
      </c>
    </row>
    <row r="3247" spans="1:36" x14ac:dyDescent="0.25">
      <c r="A3247" s="13" t="s">
        <v>17974</v>
      </c>
      <c r="B3247" s="1">
        <v>42865</v>
      </c>
      <c r="C3247" s="2">
        <v>0.54229166666666673</v>
      </c>
      <c r="D3247" t="s">
        <v>17975</v>
      </c>
      <c r="E3247" t="s">
        <v>22</v>
      </c>
      <c r="F3247" t="s">
        <v>17976</v>
      </c>
      <c r="G3247" s="14" t="s">
        <v>17977</v>
      </c>
      <c r="H3247" s="14" t="s">
        <v>17978</v>
      </c>
      <c r="I3247" t="s">
        <v>23</v>
      </c>
      <c r="K3247">
        <v>5</v>
      </c>
      <c r="L3247">
        <v>10</v>
      </c>
      <c r="M3247">
        <v>13</v>
      </c>
      <c r="N3247">
        <v>4</v>
      </c>
      <c r="O3247" t="s">
        <v>17973</v>
      </c>
      <c r="P3247" t="s">
        <v>517</v>
      </c>
      <c r="Q3247" t="s">
        <v>517</v>
      </c>
      <c r="R3247" t="s">
        <v>517</v>
      </c>
      <c r="S3247" t="s">
        <v>517</v>
      </c>
      <c r="T3247" t="s">
        <v>517</v>
      </c>
      <c r="U3247" t="s">
        <v>517</v>
      </c>
      <c r="V3247" t="s">
        <v>517</v>
      </c>
      <c r="W3247" t="s">
        <v>537</v>
      </c>
      <c r="X3247" t="s">
        <v>563</v>
      </c>
      <c r="Y3247" t="s">
        <v>517</v>
      </c>
      <c r="Z3247" s="1" t="s">
        <v>517</v>
      </c>
      <c r="AA3247" t="s">
        <v>2701</v>
      </c>
      <c r="AB3247" t="s">
        <v>517</v>
      </c>
      <c r="AC3247" t="s">
        <v>357</v>
      </c>
      <c r="AD3247" t="s">
        <v>517</v>
      </c>
      <c r="AF3247" t="s">
        <v>8313</v>
      </c>
      <c r="AG3247" t="s">
        <v>517</v>
      </c>
      <c r="AH3247" t="s">
        <v>517</v>
      </c>
      <c r="AI3247" t="s">
        <v>517</v>
      </c>
      <c r="AJ3247" t="s">
        <v>517</v>
      </c>
    </row>
    <row r="3248" spans="1:36" x14ac:dyDescent="0.25">
      <c r="A3248" s="13" t="s">
        <v>17979</v>
      </c>
      <c r="B3248" s="1">
        <v>42865</v>
      </c>
      <c r="C3248" s="2">
        <v>0.45584490740740741</v>
      </c>
      <c r="D3248" t="s">
        <v>17787</v>
      </c>
      <c r="E3248" t="s">
        <v>7005</v>
      </c>
      <c r="F3248" t="s">
        <v>17788</v>
      </c>
      <c r="G3248" s="14" t="s">
        <v>17980</v>
      </c>
      <c r="H3248" s="14" t="s">
        <v>17790</v>
      </c>
      <c r="I3248" t="s">
        <v>23</v>
      </c>
      <c r="K3248">
        <v>5</v>
      </c>
      <c r="L3248">
        <v>10</v>
      </c>
      <c r="M3248">
        <v>10</v>
      </c>
      <c r="N3248">
        <v>4</v>
      </c>
      <c r="O3248" t="s">
        <v>17785</v>
      </c>
      <c r="P3248" t="s">
        <v>517</v>
      </c>
      <c r="Q3248" t="s">
        <v>517</v>
      </c>
      <c r="R3248" t="s">
        <v>517</v>
      </c>
      <c r="S3248" t="s">
        <v>517</v>
      </c>
      <c r="T3248" t="s">
        <v>517</v>
      </c>
      <c r="U3248" t="s">
        <v>517</v>
      </c>
      <c r="V3248" t="s">
        <v>517</v>
      </c>
      <c r="W3248" t="s">
        <v>589</v>
      </c>
      <c r="X3248" t="s">
        <v>590</v>
      </c>
      <c r="Y3248" t="s">
        <v>517</v>
      </c>
      <c r="Z3248" s="1" t="s">
        <v>517</v>
      </c>
      <c r="AA3248" t="s">
        <v>17791</v>
      </c>
      <c r="AB3248" t="s">
        <v>517</v>
      </c>
      <c r="AC3248" t="s">
        <v>358</v>
      </c>
      <c r="AD3248" t="s">
        <v>517</v>
      </c>
      <c r="AF3248" t="s">
        <v>517</v>
      </c>
      <c r="AG3248" t="s">
        <v>517</v>
      </c>
      <c r="AH3248" t="s">
        <v>517</v>
      </c>
      <c r="AI3248" t="s">
        <v>517</v>
      </c>
      <c r="AJ3248" t="s">
        <v>517</v>
      </c>
    </row>
    <row r="3249" spans="1:36" x14ac:dyDescent="0.25">
      <c r="A3249" s="13" t="s">
        <v>17982</v>
      </c>
      <c r="B3249" s="1">
        <v>42865</v>
      </c>
      <c r="C3249" s="2">
        <v>0.45552083333333332</v>
      </c>
      <c r="D3249" t="s">
        <v>17983</v>
      </c>
      <c r="E3249" t="s">
        <v>22</v>
      </c>
      <c r="F3249" t="s">
        <v>17984</v>
      </c>
      <c r="G3249" s="14" t="s">
        <v>17985</v>
      </c>
      <c r="H3249" s="14" t="s">
        <v>17986</v>
      </c>
      <c r="I3249" t="s">
        <v>23</v>
      </c>
      <c r="K3249">
        <v>5</v>
      </c>
      <c r="L3249">
        <v>10</v>
      </c>
      <c r="M3249">
        <v>10</v>
      </c>
      <c r="N3249">
        <v>4</v>
      </c>
      <c r="O3249" t="s">
        <v>17981</v>
      </c>
      <c r="P3249" t="s">
        <v>517</v>
      </c>
      <c r="Q3249" t="s">
        <v>517</v>
      </c>
      <c r="R3249" t="s">
        <v>517</v>
      </c>
      <c r="S3249" t="s">
        <v>517</v>
      </c>
      <c r="T3249" t="s">
        <v>517</v>
      </c>
      <c r="U3249" t="s">
        <v>517</v>
      </c>
      <c r="V3249" t="s">
        <v>517</v>
      </c>
      <c r="W3249" t="s">
        <v>579</v>
      </c>
      <c r="X3249" t="s">
        <v>1016</v>
      </c>
      <c r="Y3249" t="s">
        <v>17987</v>
      </c>
      <c r="Z3249" s="1">
        <v>36228</v>
      </c>
      <c r="AA3249" t="s">
        <v>614</v>
      </c>
      <c r="AB3249">
        <v>18</v>
      </c>
      <c r="AC3249" t="s">
        <v>358</v>
      </c>
      <c r="AD3249" t="s">
        <v>500</v>
      </c>
      <c r="AF3249" t="s">
        <v>517</v>
      </c>
      <c r="AG3249" t="s">
        <v>517</v>
      </c>
      <c r="AH3249" t="s">
        <v>517</v>
      </c>
      <c r="AI3249" t="s">
        <v>517</v>
      </c>
      <c r="AJ3249" t="s">
        <v>517</v>
      </c>
    </row>
    <row r="3250" spans="1:36" x14ac:dyDescent="0.25">
      <c r="A3250" s="13" t="s">
        <v>17989</v>
      </c>
      <c r="B3250" s="1">
        <v>42865</v>
      </c>
      <c r="C3250" s="2">
        <v>0.44542824074074078</v>
      </c>
      <c r="D3250" t="s">
        <v>17990</v>
      </c>
      <c r="E3250" t="s">
        <v>22</v>
      </c>
      <c r="F3250" t="s">
        <v>17991</v>
      </c>
      <c r="G3250" t="s">
        <v>17992</v>
      </c>
      <c r="H3250" t="s">
        <v>17993</v>
      </c>
      <c r="I3250" t="s">
        <v>23</v>
      </c>
      <c r="K3250">
        <v>5</v>
      </c>
      <c r="L3250">
        <v>10</v>
      </c>
      <c r="M3250">
        <v>10</v>
      </c>
      <c r="N3250">
        <v>4</v>
      </c>
      <c r="O3250" t="s">
        <v>17988</v>
      </c>
      <c r="P3250" t="s">
        <v>517</v>
      </c>
      <c r="Q3250" t="s">
        <v>517</v>
      </c>
      <c r="R3250" t="s">
        <v>517</v>
      </c>
      <c r="S3250" t="s">
        <v>517</v>
      </c>
      <c r="T3250" t="s">
        <v>517</v>
      </c>
      <c r="U3250" t="s">
        <v>517</v>
      </c>
      <c r="V3250" t="s">
        <v>517</v>
      </c>
      <c r="W3250" t="s">
        <v>621</v>
      </c>
      <c r="X3250" t="s">
        <v>622</v>
      </c>
      <c r="Y3250" t="s">
        <v>17994</v>
      </c>
      <c r="Z3250">
        <v>31602</v>
      </c>
      <c r="AA3250" t="s">
        <v>1684</v>
      </c>
      <c r="AB3250">
        <v>30</v>
      </c>
      <c r="AC3250" t="s">
        <v>358</v>
      </c>
      <c r="AD3250" t="s">
        <v>482</v>
      </c>
      <c r="AF3250" t="s">
        <v>8266</v>
      </c>
      <c r="AG3250" t="s">
        <v>8313</v>
      </c>
      <c r="AH3250" t="s">
        <v>517</v>
      </c>
      <c r="AI3250" t="s">
        <v>517</v>
      </c>
      <c r="AJ3250" t="s">
        <v>517</v>
      </c>
    </row>
    <row r="3251" spans="1:36" x14ac:dyDescent="0.25">
      <c r="A3251" s="13" t="s">
        <v>17996</v>
      </c>
      <c r="B3251" s="1">
        <v>42865</v>
      </c>
      <c r="C3251" s="2">
        <v>0.32666666666666666</v>
      </c>
      <c r="D3251" t="s">
        <v>143</v>
      </c>
      <c r="E3251" t="s">
        <v>22</v>
      </c>
      <c r="F3251" t="s">
        <v>17997</v>
      </c>
      <c r="G3251" s="14" t="s">
        <v>7099</v>
      </c>
      <c r="H3251" s="14" t="s">
        <v>7100</v>
      </c>
      <c r="I3251" t="s">
        <v>23</v>
      </c>
      <c r="K3251">
        <v>5</v>
      </c>
      <c r="L3251">
        <v>10</v>
      </c>
      <c r="M3251">
        <v>7</v>
      </c>
      <c r="N3251">
        <v>4</v>
      </c>
      <c r="O3251" t="s">
        <v>17995</v>
      </c>
      <c r="P3251" t="s">
        <v>517</v>
      </c>
      <c r="Q3251" t="s">
        <v>517</v>
      </c>
      <c r="R3251" t="s">
        <v>517</v>
      </c>
      <c r="S3251" t="s">
        <v>517</v>
      </c>
      <c r="T3251" t="s">
        <v>517</v>
      </c>
      <c r="U3251" t="s">
        <v>517</v>
      </c>
      <c r="V3251" t="s">
        <v>517</v>
      </c>
      <c r="W3251" t="s">
        <v>526</v>
      </c>
      <c r="X3251" t="s">
        <v>527</v>
      </c>
      <c r="Y3251" t="s">
        <v>7101</v>
      </c>
      <c r="Z3251" s="1">
        <v>33948</v>
      </c>
      <c r="AA3251" t="s">
        <v>143</v>
      </c>
      <c r="AB3251">
        <v>24</v>
      </c>
      <c r="AC3251" t="s">
        <v>358</v>
      </c>
      <c r="AD3251" t="s">
        <v>489</v>
      </c>
      <c r="AF3251" t="s">
        <v>517</v>
      </c>
      <c r="AG3251" t="s">
        <v>517</v>
      </c>
      <c r="AH3251" t="s">
        <v>517</v>
      </c>
      <c r="AI3251" t="s">
        <v>517</v>
      </c>
      <c r="AJ3251" t="s">
        <v>517</v>
      </c>
    </row>
    <row r="3252" spans="1:36" x14ac:dyDescent="0.25">
      <c r="A3252" s="13" t="s">
        <v>17999</v>
      </c>
      <c r="B3252" s="1">
        <v>42865</v>
      </c>
      <c r="C3252" s="2">
        <v>8.7662037037037024E-2</v>
      </c>
      <c r="D3252" t="s">
        <v>18000</v>
      </c>
      <c r="E3252" t="s">
        <v>22</v>
      </c>
      <c r="F3252" t="s">
        <v>18001</v>
      </c>
      <c r="G3252" t="s">
        <v>18002</v>
      </c>
      <c r="H3252" t="s">
        <v>18003</v>
      </c>
      <c r="I3252" t="s">
        <v>21</v>
      </c>
      <c r="K3252">
        <v>5</v>
      </c>
      <c r="L3252">
        <v>10</v>
      </c>
      <c r="M3252">
        <v>2</v>
      </c>
      <c r="N3252">
        <v>4</v>
      </c>
      <c r="O3252" t="s">
        <v>17998</v>
      </c>
      <c r="P3252" t="s">
        <v>517</v>
      </c>
      <c r="Q3252" t="s">
        <v>517</v>
      </c>
      <c r="R3252" t="s">
        <v>517</v>
      </c>
      <c r="S3252" t="s">
        <v>517</v>
      </c>
      <c r="T3252" t="s">
        <v>517</v>
      </c>
      <c r="U3252" t="s">
        <v>517</v>
      </c>
      <c r="V3252" t="s">
        <v>517</v>
      </c>
      <c r="W3252" t="s">
        <v>537</v>
      </c>
      <c r="X3252" t="s">
        <v>590</v>
      </c>
      <c r="Y3252" t="s">
        <v>18004</v>
      </c>
      <c r="Z3252">
        <v>34837</v>
      </c>
      <c r="AA3252" t="s">
        <v>3163</v>
      </c>
      <c r="AB3252">
        <v>21</v>
      </c>
      <c r="AC3252" t="s">
        <v>358</v>
      </c>
      <c r="AD3252" t="s">
        <v>483</v>
      </c>
      <c r="AF3252" t="s">
        <v>8254</v>
      </c>
      <c r="AG3252" t="s">
        <v>8253</v>
      </c>
      <c r="AH3252" t="s">
        <v>8263</v>
      </c>
      <c r="AI3252" t="s">
        <v>8266</v>
      </c>
      <c r="AJ3252" t="s">
        <v>517</v>
      </c>
    </row>
    <row r="3253" spans="1:36" x14ac:dyDescent="0.25">
      <c r="A3253" s="13" t="s">
        <v>18005</v>
      </c>
      <c r="B3253" s="1">
        <v>42865</v>
      </c>
      <c r="C3253" s="2">
        <v>8.5439814814814816E-2</v>
      </c>
      <c r="D3253" t="s">
        <v>18000</v>
      </c>
      <c r="E3253" t="s">
        <v>22</v>
      </c>
      <c r="F3253" t="s">
        <v>18001</v>
      </c>
      <c r="G3253" s="14" t="s">
        <v>18002</v>
      </c>
      <c r="H3253" s="14" t="s">
        <v>18003</v>
      </c>
      <c r="I3253" t="s">
        <v>23</v>
      </c>
      <c r="K3253">
        <v>5</v>
      </c>
      <c r="L3253">
        <v>10</v>
      </c>
      <c r="M3253">
        <v>2</v>
      </c>
      <c r="N3253">
        <v>4</v>
      </c>
      <c r="O3253" t="s">
        <v>17998</v>
      </c>
      <c r="P3253" t="s">
        <v>517</v>
      </c>
      <c r="Q3253" t="s">
        <v>517</v>
      </c>
      <c r="R3253" t="s">
        <v>517</v>
      </c>
      <c r="S3253" t="s">
        <v>517</v>
      </c>
      <c r="T3253" t="s">
        <v>517</v>
      </c>
      <c r="U3253" t="s">
        <v>517</v>
      </c>
      <c r="V3253" t="s">
        <v>517</v>
      </c>
      <c r="W3253" t="s">
        <v>537</v>
      </c>
      <c r="X3253" t="s">
        <v>590</v>
      </c>
      <c r="Y3253" t="s">
        <v>18004</v>
      </c>
      <c r="Z3253" s="1">
        <v>34837</v>
      </c>
      <c r="AA3253" t="s">
        <v>3163</v>
      </c>
      <c r="AB3253">
        <v>21</v>
      </c>
      <c r="AC3253" t="s">
        <v>358</v>
      </c>
      <c r="AD3253" t="s">
        <v>483</v>
      </c>
      <c r="AF3253" t="s">
        <v>8254</v>
      </c>
      <c r="AG3253" t="s">
        <v>8253</v>
      </c>
      <c r="AH3253" t="s">
        <v>8263</v>
      </c>
      <c r="AI3253" t="s">
        <v>8266</v>
      </c>
      <c r="AJ3253" t="s">
        <v>517</v>
      </c>
    </row>
    <row r="3254" spans="1:36" x14ac:dyDescent="0.25">
      <c r="A3254" s="13" t="s">
        <v>18006</v>
      </c>
      <c r="B3254" s="1">
        <v>42864</v>
      </c>
      <c r="C3254" s="2">
        <v>0.95953703703703708</v>
      </c>
      <c r="D3254" t="s">
        <v>18007</v>
      </c>
      <c r="E3254" t="s">
        <v>22</v>
      </c>
      <c r="F3254" t="s">
        <v>18008</v>
      </c>
      <c r="G3254" t="s">
        <v>18009</v>
      </c>
      <c r="H3254" t="s">
        <v>18010</v>
      </c>
      <c r="I3254" t="s">
        <v>21</v>
      </c>
      <c r="K3254">
        <v>5</v>
      </c>
      <c r="L3254">
        <v>9</v>
      </c>
      <c r="M3254">
        <v>23</v>
      </c>
      <c r="N3254">
        <v>3</v>
      </c>
      <c r="O3254" t="s">
        <v>517</v>
      </c>
      <c r="P3254" t="s">
        <v>517</v>
      </c>
      <c r="Q3254" t="s">
        <v>517</v>
      </c>
      <c r="R3254" t="s">
        <v>517</v>
      </c>
      <c r="S3254" t="s">
        <v>517</v>
      </c>
      <c r="T3254" t="s">
        <v>517</v>
      </c>
      <c r="U3254" t="s">
        <v>517</v>
      </c>
      <c r="V3254" t="s">
        <v>517</v>
      </c>
      <c r="W3254" t="s">
        <v>517</v>
      </c>
      <c r="X3254" t="s">
        <v>517</v>
      </c>
      <c r="Y3254" t="s">
        <v>18011</v>
      </c>
      <c r="Z3254">
        <v>19458</v>
      </c>
      <c r="AA3254" t="s">
        <v>478</v>
      </c>
      <c r="AB3254">
        <v>64</v>
      </c>
      <c r="AC3254" t="s">
        <v>358</v>
      </c>
      <c r="AD3254" t="s">
        <v>492</v>
      </c>
      <c r="AF3254" t="s">
        <v>8263</v>
      </c>
      <c r="AG3254" t="s">
        <v>8273</v>
      </c>
      <c r="AH3254" t="s">
        <v>517</v>
      </c>
      <c r="AI3254" t="s">
        <v>517</v>
      </c>
      <c r="AJ3254" t="s">
        <v>517</v>
      </c>
    </row>
    <row r="3255" spans="1:36" x14ac:dyDescent="0.25">
      <c r="A3255" s="13" t="s">
        <v>18013</v>
      </c>
      <c r="B3255" s="1">
        <v>42864</v>
      </c>
      <c r="C3255" s="2">
        <v>0.90791666666666659</v>
      </c>
      <c r="D3255" t="s">
        <v>18014</v>
      </c>
      <c r="E3255" t="s">
        <v>116</v>
      </c>
      <c r="F3255" t="s">
        <v>18015</v>
      </c>
      <c r="G3255" s="14" t="s">
        <v>18016</v>
      </c>
      <c r="H3255" s="14" t="s">
        <v>18017</v>
      </c>
      <c r="I3255" t="s">
        <v>23</v>
      </c>
      <c r="K3255">
        <v>5</v>
      </c>
      <c r="L3255">
        <v>9</v>
      </c>
      <c r="M3255">
        <v>21</v>
      </c>
      <c r="N3255">
        <v>3</v>
      </c>
      <c r="O3255" t="s">
        <v>18012</v>
      </c>
      <c r="P3255" t="s">
        <v>517</v>
      </c>
      <c r="Q3255" t="s">
        <v>517</v>
      </c>
      <c r="R3255" t="s">
        <v>517</v>
      </c>
      <c r="S3255" t="s">
        <v>517</v>
      </c>
      <c r="T3255" t="s">
        <v>517</v>
      </c>
      <c r="U3255" t="s">
        <v>517</v>
      </c>
      <c r="V3255" t="s">
        <v>517</v>
      </c>
      <c r="W3255" t="s">
        <v>537</v>
      </c>
      <c r="X3255" t="s">
        <v>590</v>
      </c>
      <c r="Y3255" t="s">
        <v>517</v>
      </c>
      <c r="Z3255" s="1" t="s">
        <v>517</v>
      </c>
      <c r="AA3255" t="s">
        <v>18018</v>
      </c>
      <c r="AB3255" t="s">
        <v>517</v>
      </c>
      <c r="AC3255" t="s">
        <v>358</v>
      </c>
      <c r="AD3255" t="s">
        <v>517</v>
      </c>
      <c r="AF3255" t="s">
        <v>517</v>
      </c>
      <c r="AG3255" t="s">
        <v>517</v>
      </c>
      <c r="AH3255" t="s">
        <v>517</v>
      </c>
      <c r="AI3255" t="s">
        <v>517</v>
      </c>
      <c r="AJ3255" t="s">
        <v>517</v>
      </c>
    </row>
    <row r="3256" spans="1:36" x14ac:dyDescent="0.25">
      <c r="A3256" s="13" t="s">
        <v>18020</v>
      </c>
      <c r="B3256" s="1">
        <v>42864</v>
      </c>
      <c r="C3256" s="2">
        <v>0.84096064814814808</v>
      </c>
      <c r="D3256" t="s">
        <v>18021</v>
      </c>
      <c r="E3256" t="s">
        <v>22</v>
      </c>
      <c r="F3256" t="s">
        <v>18022</v>
      </c>
      <c r="G3256" s="14" t="s">
        <v>18023</v>
      </c>
      <c r="H3256" s="14" t="s">
        <v>18024</v>
      </c>
      <c r="I3256" t="s">
        <v>23</v>
      </c>
      <c r="K3256">
        <v>5</v>
      </c>
      <c r="L3256">
        <v>9</v>
      </c>
      <c r="M3256">
        <v>20</v>
      </c>
      <c r="N3256">
        <v>3</v>
      </c>
      <c r="O3256" t="s">
        <v>18019</v>
      </c>
      <c r="P3256" t="s">
        <v>517</v>
      </c>
      <c r="Q3256" t="s">
        <v>517</v>
      </c>
      <c r="R3256" t="s">
        <v>517</v>
      </c>
      <c r="S3256" t="s">
        <v>517</v>
      </c>
      <c r="T3256" t="s">
        <v>517</v>
      </c>
      <c r="U3256" t="s">
        <v>517</v>
      </c>
      <c r="V3256" t="s">
        <v>517</v>
      </c>
      <c r="W3256" t="s">
        <v>579</v>
      </c>
      <c r="X3256" t="s">
        <v>1016</v>
      </c>
      <c r="Y3256" t="s">
        <v>18025</v>
      </c>
      <c r="Z3256" s="1">
        <v>29841</v>
      </c>
      <c r="AA3256" t="s">
        <v>529</v>
      </c>
      <c r="AB3256">
        <v>35</v>
      </c>
      <c r="AC3256" t="s">
        <v>358</v>
      </c>
      <c r="AD3256" t="s">
        <v>482</v>
      </c>
      <c r="AF3256" t="s">
        <v>8306</v>
      </c>
      <c r="AG3256" t="s">
        <v>8313</v>
      </c>
      <c r="AH3256" t="s">
        <v>517</v>
      </c>
      <c r="AI3256" t="s">
        <v>517</v>
      </c>
      <c r="AJ3256" t="s">
        <v>517</v>
      </c>
    </row>
    <row r="3257" spans="1:36" x14ac:dyDescent="0.25">
      <c r="A3257" s="13" t="s">
        <v>18027</v>
      </c>
      <c r="B3257" s="1">
        <v>42864</v>
      </c>
      <c r="C3257" s="2">
        <v>0.83395833333333336</v>
      </c>
      <c r="D3257" t="s">
        <v>17787</v>
      </c>
      <c r="E3257" t="s">
        <v>7005</v>
      </c>
      <c r="F3257" t="s">
        <v>17788</v>
      </c>
      <c r="G3257" t="s">
        <v>17980</v>
      </c>
      <c r="H3257" t="s">
        <v>17790</v>
      </c>
      <c r="I3257" t="s">
        <v>23</v>
      </c>
      <c r="K3257">
        <v>5</v>
      </c>
      <c r="L3257">
        <v>9</v>
      </c>
      <c r="M3257">
        <v>20</v>
      </c>
      <c r="N3257">
        <v>3</v>
      </c>
      <c r="O3257" t="s">
        <v>17785</v>
      </c>
      <c r="P3257" t="s">
        <v>517</v>
      </c>
      <c r="Q3257" t="s">
        <v>517</v>
      </c>
      <c r="R3257" t="s">
        <v>517</v>
      </c>
      <c r="S3257" t="s">
        <v>517</v>
      </c>
      <c r="T3257" t="s">
        <v>517</v>
      </c>
      <c r="U3257" t="s">
        <v>517</v>
      </c>
      <c r="V3257" t="s">
        <v>517</v>
      </c>
      <c r="W3257" t="s">
        <v>589</v>
      </c>
      <c r="X3257" t="s">
        <v>590</v>
      </c>
      <c r="Y3257" t="s">
        <v>517</v>
      </c>
      <c r="Z3257" t="s">
        <v>517</v>
      </c>
      <c r="AA3257" t="s">
        <v>17791</v>
      </c>
      <c r="AB3257" t="s">
        <v>517</v>
      </c>
      <c r="AC3257" t="s">
        <v>358</v>
      </c>
      <c r="AD3257" t="s">
        <v>517</v>
      </c>
      <c r="AF3257" t="s">
        <v>517</v>
      </c>
      <c r="AG3257" t="s">
        <v>517</v>
      </c>
      <c r="AH3257" t="s">
        <v>517</v>
      </c>
      <c r="AI3257" t="s">
        <v>517</v>
      </c>
      <c r="AJ3257" t="s">
        <v>517</v>
      </c>
    </row>
    <row r="3258" spans="1:36" x14ac:dyDescent="0.25">
      <c r="A3258" s="13" t="s">
        <v>18029</v>
      </c>
      <c r="B3258" s="1">
        <v>42864</v>
      </c>
      <c r="C3258" s="2">
        <v>0.67429398148148145</v>
      </c>
      <c r="D3258" t="s">
        <v>18030</v>
      </c>
      <c r="E3258" t="s">
        <v>22</v>
      </c>
      <c r="F3258" t="s">
        <v>18031</v>
      </c>
      <c r="G3258" s="14" t="s">
        <v>18032</v>
      </c>
      <c r="H3258" s="14" t="s">
        <v>18033</v>
      </c>
      <c r="I3258" t="s">
        <v>23</v>
      </c>
      <c r="K3258">
        <v>5</v>
      </c>
      <c r="L3258">
        <v>9</v>
      </c>
      <c r="M3258">
        <v>16</v>
      </c>
      <c r="N3258">
        <v>3</v>
      </c>
      <c r="O3258" t="s">
        <v>18028</v>
      </c>
      <c r="P3258" t="s">
        <v>517</v>
      </c>
      <c r="Q3258" t="s">
        <v>517</v>
      </c>
      <c r="R3258" t="s">
        <v>517</v>
      </c>
      <c r="S3258" t="s">
        <v>517</v>
      </c>
      <c r="T3258" t="s">
        <v>517</v>
      </c>
      <c r="U3258" t="s">
        <v>517</v>
      </c>
      <c r="V3258" t="s">
        <v>517</v>
      </c>
      <c r="W3258" t="s">
        <v>589</v>
      </c>
      <c r="X3258" t="s">
        <v>590</v>
      </c>
      <c r="Y3258" t="s">
        <v>18034</v>
      </c>
      <c r="Z3258" s="1">
        <v>31309</v>
      </c>
      <c r="AA3258" t="s">
        <v>18035</v>
      </c>
      <c r="AB3258">
        <v>31</v>
      </c>
      <c r="AC3258" t="s">
        <v>358</v>
      </c>
      <c r="AD3258" t="s">
        <v>509</v>
      </c>
      <c r="AF3258" t="s">
        <v>8266</v>
      </c>
      <c r="AG3258" t="s">
        <v>517</v>
      </c>
      <c r="AH3258" t="s">
        <v>517</v>
      </c>
      <c r="AI3258" t="s">
        <v>517</v>
      </c>
      <c r="AJ3258" t="s">
        <v>517</v>
      </c>
    </row>
    <row r="3259" spans="1:36" x14ac:dyDescent="0.25">
      <c r="A3259" s="13" t="s">
        <v>18037</v>
      </c>
      <c r="B3259" s="1">
        <v>42864</v>
      </c>
      <c r="C3259" s="2">
        <v>0.72826388888888882</v>
      </c>
      <c r="D3259" t="s">
        <v>10316</v>
      </c>
      <c r="E3259" t="s">
        <v>22</v>
      </c>
      <c r="F3259" t="s">
        <v>18038</v>
      </c>
      <c r="G3259" t="s">
        <v>18039</v>
      </c>
      <c r="H3259" t="s">
        <v>12315</v>
      </c>
      <c r="I3259" t="s">
        <v>23</v>
      </c>
      <c r="K3259">
        <v>5</v>
      </c>
      <c r="L3259">
        <v>9</v>
      </c>
      <c r="M3259">
        <v>17</v>
      </c>
      <c r="N3259">
        <v>3</v>
      </c>
      <c r="O3259" t="s">
        <v>18036</v>
      </c>
      <c r="P3259" t="s">
        <v>517</v>
      </c>
      <c r="Q3259" t="s">
        <v>517</v>
      </c>
      <c r="R3259" t="s">
        <v>517</v>
      </c>
      <c r="S3259" t="s">
        <v>517</v>
      </c>
      <c r="T3259" t="s">
        <v>517</v>
      </c>
      <c r="U3259" t="s">
        <v>517</v>
      </c>
      <c r="V3259" t="s">
        <v>517</v>
      </c>
      <c r="W3259" t="s">
        <v>526</v>
      </c>
      <c r="X3259" t="s">
        <v>527</v>
      </c>
      <c r="Y3259" t="s">
        <v>18040</v>
      </c>
      <c r="Z3259">
        <v>36893</v>
      </c>
      <c r="AA3259" t="s">
        <v>4231</v>
      </c>
      <c r="AB3259">
        <v>16</v>
      </c>
      <c r="AC3259" t="s">
        <v>358</v>
      </c>
      <c r="AD3259" t="s">
        <v>517</v>
      </c>
      <c r="AF3259" t="s">
        <v>517</v>
      </c>
      <c r="AG3259" t="s">
        <v>517</v>
      </c>
      <c r="AH3259" t="s">
        <v>517</v>
      </c>
      <c r="AI3259" t="s">
        <v>517</v>
      </c>
      <c r="AJ3259" t="s">
        <v>517</v>
      </c>
    </row>
    <row r="3260" spans="1:36" x14ac:dyDescent="0.25">
      <c r="A3260" s="13" t="s">
        <v>18042</v>
      </c>
      <c r="B3260" s="1">
        <v>42864</v>
      </c>
      <c r="C3260" s="2">
        <v>0.68550925925925921</v>
      </c>
      <c r="D3260" t="s">
        <v>18043</v>
      </c>
      <c r="E3260" t="s">
        <v>22</v>
      </c>
      <c r="F3260" t="s">
        <v>18044</v>
      </c>
      <c r="G3260" t="s">
        <v>18045</v>
      </c>
      <c r="H3260" t="s">
        <v>18046</v>
      </c>
      <c r="I3260" t="s">
        <v>23</v>
      </c>
      <c r="K3260">
        <v>5</v>
      </c>
      <c r="L3260">
        <v>9</v>
      </c>
      <c r="M3260">
        <v>16</v>
      </c>
      <c r="N3260">
        <v>3</v>
      </c>
      <c r="O3260" t="s">
        <v>18041</v>
      </c>
      <c r="P3260" t="s">
        <v>517</v>
      </c>
      <c r="Q3260" t="s">
        <v>517</v>
      </c>
      <c r="R3260" t="s">
        <v>517</v>
      </c>
      <c r="S3260" t="s">
        <v>517</v>
      </c>
      <c r="T3260" t="s">
        <v>517</v>
      </c>
      <c r="U3260" t="s">
        <v>517</v>
      </c>
      <c r="V3260" t="s">
        <v>517</v>
      </c>
      <c r="W3260" t="s">
        <v>621</v>
      </c>
      <c r="X3260" t="s">
        <v>622</v>
      </c>
      <c r="Y3260" t="s">
        <v>18047</v>
      </c>
      <c r="Z3260">
        <v>31958</v>
      </c>
      <c r="AA3260" t="s">
        <v>5691</v>
      </c>
      <c r="AB3260">
        <v>29</v>
      </c>
      <c r="AC3260" t="s">
        <v>358</v>
      </c>
      <c r="AD3260" t="s">
        <v>487</v>
      </c>
      <c r="AF3260" t="s">
        <v>517</v>
      </c>
      <c r="AG3260" t="s">
        <v>517</v>
      </c>
      <c r="AH3260" t="s">
        <v>517</v>
      </c>
      <c r="AI3260" t="s">
        <v>517</v>
      </c>
      <c r="AJ3260" t="s">
        <v>517</v>
      </c>
    </row>
    <row r="3261" spans="1:36" x14ac:dyDescent="0.25">
      <c r="A3261" s="13" t="s">
        <v>18048</v>
      </c>
      <c r="B3261" s="1">
        <v>42864</v>
      </c>
      <c r="C3261" s="2">
        <v>0.65317129629629633</v>
      </c>
      <c r="D3261" t="s">
        <v>18049</v>
      </c>
      <c r="E3261" t="s">
        <v>22</v>
      </c>
      <c r="F3261" t="s">
        <v>18050</v>
      </c>
      <c r="G3261" s="14" t="s">
        <v>18051</v>
      </c>
      <c r="H3261" s="14" t="s">
        <v>18052</v>
      </c>
      <c r="I3261" t="s">
        <v>21</v>
      </c>
      <c r="K3261">
        <v>5</v>
      </c>
      <c r="L3261">
        <v>9</v>
      </c>
      <c r="M3261">
        <v>15</v>
      </c>
      <c r="N3261">
        <v>3</v>
      </c>
      <c r="O3261" t="s">
        <v>517</v>
      </c>
      <c r="P3261" t="s">
        <v>517</v>
      </c>
      <c r="Q3261" t="s">
        <v>517</v>
      </c>
      <c r="R3261" t="s">
        <v>517</v>
      </c>
      <c r="S3261" t="s">
        <v>517</v>
      </c>
      <c r="T3261" t="s">
        <v>517</v>
      </c>
      <c r="U3261" t="s">
        <v>517</v>
      </c>
      <c r="V3261" t="s">
        <v>517</v>
      </c>
      <c r="W3261" t="s">
        <v>517</v>
      </c>
      <c r="X3261" t="s">
        <v>517</v>
      </c>
      <c r="Y3261" t="s">
        <v>18053</v>
      </c>
      <c r="Z3261" s="1">
        <v>33170</v>
      </c>
      <c r="AA3261" t="s">
        <v>16986</v>
      </c>
      <c r="AB3261">
        <v>26</v>
      </c>
      <c r="AC3261" t="s">
        <v>357</v>
      </c>
      <c r="AD3261" t="s">
        <v>487</v>
      </c>
      <c r="AF3261" t="s">
        <v>8282</v>
      </c>
      <c r="AG3261" t="s">
        <v>517</v>
      </c>
      <c r="AH3261" t="s">
        <v>517</v>
      </c>
      <c r="AI3261" t="s">
        <v>517</v>
      </c>
      <c r="AJ3261" t="s">
        <v>517</v>
      </c>
    </row>
    <row r="3262" spans="1:36" x14ac:dyDescent="0.25">
      <c r="A3262" s="13" t="s">
        <v>18054</v>
      </c>
      <c r="B3262" s="1">
        <v>42864</v>
      </c>
      <c r="C3262" s="2">
        <v>0.65127314814814818</v>
      </c>
      <c r="D3262" t="s">
        <v>18055</v>
      </c>
      <c r="E3262" t="s">
        <v>22</v>
      </c>
      <c r="F3262" t="s">
        <v>18056</v>
      </c>
      <c r="G3262" s="14" t="s">
        <v>18057</v>
      </c>
      <c r="H3262" s="14" t="s">
        <v>18058</v>
      </c>
      <c r="I3262" t="s">
        <v>21</v>
      </c>
      <c r="K3262">
        <v>5</v>
      </c>
      <c r="L3262">
        <v>9</v>
      </c>
      <c r="M3262">
        <v>15</v>
      </c>
      <c r="N3262">
        <v>3</v>
      </c>
      <c r="O3262" t="s">
        <v>517</v>
      </c>
      <c r="P3262" t="s">
        <v>517</v>
      </c>
      <c r="Q3262" t="s">
        <v>517</v>
      </c>
      <c r="R3262" t="s">
        <v>517</v>
      </c>
      <c r="S3262" t="s">
        <v>517</v>
      </c>
      <c r="T3262" t="s">
        <v>517</v>
      </c>
      <c r="U3262" t="s">
        <v>517</v>
      </c>
      <c r="V3262" t="s">
        <v>517</v>
      </c>
      <c r="W3262" t="s">
        <v>517</v>
      </c>
      <c r="X3262" t="s">
        <v>517</v>
      </c>
      <c r="Y3262" t="s">
        <v>18059</v>
      </c>
      <c r="Z3262" s="1">
        <v>31269</v>
      </c>
      <c r="AA3262" t="s">
        <v>546</v>
      </c>
      <c r="AB3262">
        <v>31</v>
      </c>
      <c r="AC3262" t="s">
        <v>358</v>
      </c>
      <c r="AD3262" t="s">
        <v>498</v>
      </c>
      <c r="AF3262" t="s">
        <v>8263</v>
      </c>
      <c r="AG3262" t="s">
        <v>8313</v>
      </c>
      <c r="AH3262" t="s">
        <v>517</v>
      </c>
      <c r="AI3262" t="s">
        <v>517</v>
      </c>
      <c r="AJ3262" t="s">
        <v>517</v>
      </c>
    </row>
    <row r="3263" spans="1:36" x14ac:dyDescent="0.25">
      <c r="A3263" s="13" t="s">
        <v>18061</v>
      </c>
      <c r="B3263" s="1">
        <v>42864</v>
      </c>
      <c r="C3263" s="2">
        <v>0.65081018518518519</v>
      </c>
      <c r="D3263" t="s">
        <v>18062</v>
      </c>
      <c r="E3263" t="s">
        <v>458</v>
      </c>
      <c r="F3263" t="s">
        <v>18063</v>
      </c>
      <c r="G3263" s="14" t="s">
        <v>18064</v>
      </c>
      <c r="H3263" s="14" t="s">
        <v>18065</v>
      </c>
      <c r="I3263" t="s">
        <v>23</v>
      </c>
      <c r="K3263">
        <v>5</v>
      </c>
      <c r="L3263">
        <v>9</v>
      </c>
      <c r="M3263">
        <v>15</v>
      </c>
      <c r="N3263">
        <v>3</v>
      </c>
      <c r="O3263" t="s">
        <v>18060</v>
      </c>
      <c r="P3263" t="s">
        <v>517</v>
      </c>
      <c r="Q3263" t="s">
        <v>517</v>
      </c>
      <c r="R3263" t="s">
        <v>517</v>
      </c>
      <c r="S3263" t="s">
        <v>517</v>
      </c>
      <c r="T3263" t="s">
        <v>517</v>
      </c>
      <c r="U3263" t="s">
        <v>517</v>
      </c>
      <c r="V3263" t="s">
        <v>517</v>
      </c>
      <c r="W3263" t="s">
        <v>537</v>
      </c>
      <c r="X3263" t="s">
        <v>847</v>
      </c>
      <c r="Y3263" t="s">
        <v>517</v>
      </c>
      <c r="Z3263" s="1" t="s">
        <v>517</v>
      </c>
      <c r="AA3263" t="s">
        <v>18062</v>
      </c>
      <c r="AB3263" t="s">
        <v>517</v>
      </c>
      <c r="AC3263" t="s">
        <v>358</v>
      </c>
      <c r="AD3263" t="s">
        <v>517</v>
      </c>
      <c r="AF3263" t="s">
        <v>517</v>
      </c>
      <c r="AG3263" t="s">
        <v>517</v>
      </c>
      <c r="AH3263" t="s">
        <v>517</v>
      </c>
      <c r="AI3263" t="s">
        <v>517</v>
      </c>
      <c r="AJ3263" t="s">
        <v>517</v>
      </c>
    </row>
    <row r="3264" spans="1:36" x14ac:dyDescent="0.25">
      <c r="A3264" s="13" t="s">
        <v>18067</v>
      </c>
      <c r="B3264" s="1">
        <v>42863</v>
      </c>
      <c r="C3264" s="2">
        <v>0.61953703703703711</v>
      </c>
      <c r="D3264" t="s">
        <v>18068</v>
      </c>
      <c r="E3264" t="s">
        <v>22</v>
      </c>
      <c r="F3264" t="s">
        <v>18069</v>
      </c>
      <c r="G3264" s="14" t="s">
        <v>18070</v>
      </c>
      <c r="H3264" s="14" t="s">
        <v>18071</v>
      </c>
      <c r="I3264" t="s">
        <v>23</v>
      </c>
      <c r="K3264">
        <v>5</v>
      </c>
      <c r="L3264">
        <v>8</v>
      </c>
      <c r="M3264">
        <v>14</v>
      </c>
      <c r="N3264">
        <v>2</v>
      </c>
      <c r="O3264" t="s">
        <v>18066</v>
      </c>
      <c r="P3264" t="s">
        <v>517</v>
      </c>
      <c r="Q3264" t="s">
        <v>517</v>
      </c>
      <c r="R3264" t="s">
        <v>517</v>
      </c>
      <c r="S3264" t="s">
        <v>517</v>
      </c>
      <c r="T3264" t="s">
        <v>517</v>
      </c>
      <c r="U3264" t="s">
        <v>517</v>
      </c>
      <c r="V3264" t="s">
        <v>517</v>
      </c>
      <c r="W3264" t="s">
        <v>589</v>
      </c>
      <c r="X3264" t="s">
        <v>849</v>
      </c>
      <c r="Y3264" t="s">
        <v>11204</v>
      </c>
      <c r="Z3264" s="1">
        <v>31932</v>
      </c>
      <c r="AA3264" t="s">
        <v>659</v>
      </c>
      <c r="AB3264">
        <v>29</v>
      </c>
      <c r="AC3264" t="s">
        <v>358</v>
      </c>
      <c r="AD3264" t="s">
        <v>495</v>
      </c>
      <c r="AF3264" t="s">
        <v>517</v>
      </c>
      <c r="AG3264" t="s">
        <v>517</v>
      </c>
      <c r="AH3264" t="s">
        <v>517</v>
      </c>
      <c r="AI3264" t="s">
        <v>517</v>
      </c>
      <c r="AJ3264" t="s">
        <v>517</v>
      </c>
    </row>
    <row r="3265" spans="1:36" x14ac:dyDescent="0.25">
      <c r="A3265" s="13" t="s">
        <v>18072</v>
      </c>
      <c r="B3265" s="1">
        <v>42864</v>
      </c>
      <c r="C3265" s="2">
        <v>0.65021990740740743</v>
      </c>
      <c r="D3265" t="s">
        <v>17652</v>
      </c>
      <c r="E3265" t="s">
        <v>22</v>
      </c>
      <c r="F3265" t="s">
        <v>17653</v>
      </c>
      <c r="G3265" s="14" t="s">
        <v>17654</v>
      </c>
      <c r="H3265" s="14" t="s">
        <v>18073</v>
      </c>
      <c r="I3265" t="s">
        <v>25</v>
      </c>
      <c r="K3265">
        <v>5</v>
      </c>
      <c r="L3265">
        <v>9</v>
      </c>
      <c r="M3265">
        <v>15</v>
      </c>
      <c r="N3265">
        <v>3</v>
      </c>
      <c r="O3265" t="s">
        <v>517</v>
      </c>
      <c r="P3265" t="s">
        <v>517</v>
      </c>
      <c r="Q3265" t="s">
        <v>517</v>
      </c>
      <c r="R3265" t="s">
        <v>517</v>
      </c>
      <c r="S3265" t="s">
        <v>517</v>
      </c>
      <c r="T3265" t="s">
        <v>517</v>
      </c>
      <c r="U3265" t="s">
        <v>517</v>
      </c>
      <c r="V3265" t="s">
        <v>517</v>
      </c>
      <c r="W3265" t="s">
        <v>517</v>
      </c>
      <c r="X3265" t="s">
        <v>517</v>
      </c>
      <c r="Y3265" t="s">
        <v>17656</v>
      </c>
      <c r="Z3265" s="1">
        <v>32160</v>
      </c>
      <c r="AA3265" t="s">
        <v>17657</v>
      </c>
      <c r="AB3265">
        <v>29</v>
      </c>
      <c r="AC3265" t="s">
        <v>358</v>
      </c>
      <c r="AD3265" t="s">
        <v>491</v>
      </c>
      <c r="AF3265" t="s">
        <v>8259</v>
      </c>
      <c r="AG3265" t="s">
        <v>517</v>
      </c>
      <c r="AH3265" t="s">
        <v>517</v>
      </c>
      <c r="AI3265" t="s">
        <v>517</v>
      </c>
      <c r="AJ3265" t="s">
        <v>517</v>
      </c>
    </row>
    <row r="3266" spans="1:36" x14ac:dyDescent="0.25">
      <c r="A3266" s="13" t="s">
        <v>18074</v>
      </c>
      <c r="B3266" s="1">
        <v>42864</v>
      </c>
      <c r="C3266" s="2">
        <v>0.64836805555555554</v>
      </c>
      <c r="D3266" t="s">
        <v>17652</v>
      </c>
      <c r="E3266" t="s">
        <v>22</v>
      </c>
      <c r="F3266" t="s">
        <v>17653</v>
      </c>
      <c r="G3266" s="14" t="s">
        <v>17654</v>
      </c>
      <c r="H3266" s="14" t="s">
        <v>18073</v>
      </c>
      <c r="I3266" t="s">
        <v>21</v>
      </c>
      <c r="K3266">
        <v>5</v>
      </c>
      <c r="L3266">
        <v>9</v>
      </c>
      <c r="M3266">
        <v>15</v>
      </c>
      <c r="N3266">
        <v>3</v>
      </c>
      <c r="O3266" t="s">
        <v>517</v>
      </c>
      <c r="P3266" t="s">
        <v>517</v>
      </c>
      <c r="Q3266" t="s">
        <v>517</v>
      </c>
      <c r="R3266" t="s">
        <v>517</v>
      </c>
      <c r="S3266" t="s">
        <v>517</v>
      </c>
      <c r="T3266" t="s">
        <v>517</v>
      </c>
      <c r="U3266" t="s">
        <v>517</v>
      </c>
      <c r="V3266" t="s">
        <v>517</v>
      </c>
      <c r="W3266" t="s">
        <v>517</v>
      </c>
      <c r="X3266" t="s">
        <v>517</v>
      </c>
      <c r="Y3266" t="s">
        <v>17656</v>
      </c>
      <c r="Z3266" s="1">
        <v>32160</v>
      </c>
      <c r="AA3266" t="s">
        <v>17657</v>
      </c>
      <c r="AB3266">
        <v>29</v>
      </c>
      <c r="AC3266" t="s">
        <v>358</v>
      </c>
      <c r="AD3266" t="s">
        <v>491</v>
      </c>
      <c r="AF3266" t="s">
        <v>8259</v>
      </c>
      <c r="AG3266" t="s">
        <v>517</v>
      </c>
      <c r="AH3266" t="s">
        <v>517</v>
      </c>
      <c r="AI3266" t="s">
        <v>517</v>
      </c>
      <c r="AJ3266" t="s">
        <v>517</v>
      </c>
    </row>
    <row r="3267" spans="1:36" x14ac:dyDescent="0.25">
      <c r="A3267" s="13" t="s">
        <v>18075</v>
      </c>
      <c r="B3267" s="1">
        <v>42863</v>
      </c>
      <c r="C3267" s="2">
        <v>0.64628472222222222</v>
      </c>
      <c r="D3267" t="s">
        <v>18076</v>
      </c>
      <c r="E3267" t="s">
        <v>22</v>
      </c>
      <c r="F3267" t="s">
        <v>18077</v>
      </c>
      <c r="G3267" s="14" t="s">
        <v>18078</v>
      </c>
      <c r="H3267" s="14" t="s">
        <v>18079</v>
      </c>
      <c r="I3267" t="s">
        <v>24</v>
      </c>
      <c r="K3267">
        <v>5</v>
      </c>
      <c r="L3267">
        <v>8</v>
      </c>
      <c r="M3267">
        <v>15</v>
      </c>
      <c r="N3267">
        <v>2</v>
      </c>
      <c r="O3267" t="s">
        <v>517</v>
      </c>
      <c r="P3267" t="s">
        <v>517</v>
      </c>
      <c r="Q3267" t="s">
        <v>517</v>
      </c>
      <c r="R3267" t="s">
        <v>517</v>
      </c>
      <c r="S3267" t="s">
        <v>517</v>
      </c>
      <c r="T3267" t="s">
        <v>517</v>
      </c>
      <c r="U3267" t="s">
        <v>517</v>
      </c>
      <c r="V3267" t="s">
        <v>517</v>
      </c>
      <c r="W3267" t="s">
        <v>517</v>
      </c>
      <c r="X3267" t="s">
        <v>517</v>
      </c>
      <c r="Y3267" t="s">
        <v>18080</v>
      </c>
      <c r="Z3267" s="1">
        <v>22933</v>
      </c>
      <c r="AA3267" t="s">
        <v>18081</v>
      </c>
      <c r="AB3267">
        <v>54</v>
      </c>
      <c r="AC3267" t="s">
        <v>358</v>
      </c>
      <c r="AD3267" t="s">
        <v>496</v>
      </c>
      <c r="AF3267" t="s">
        <v>517</v>
      </c>
      <c r="AG3267" t="s">
        <v>517</v>
      </c>
      <c r="AH3267" t="s">
        <v>517</v>
      </c>
      <c r="AI3267" t="s">
        <v>517</v>
      </c>
      <c r="AJ3267" t="s">
        <v>517</v>
      </c>
    </row>
    <row r="3268" spans="1:36" x14ac:dyDescent="0.25">
      <c r="A3268" s="13" t="s">
        <v>18083</v>
      </c>
      <c r="B3268" s="1">
        <v>42863</v>
      </c>
      <c r="C3268" s="2">
        <v>0.62991898148148151</v>
      </c>
      <c r="D3268" t="s">
        <v>18084</v>
      </c>
      <c r="E3268" t="s">
        <v>22</v>
      </c>
      <c r="F3268" t="s">
        <v>18085</v>
      </c>
      <c r="G3268" s="14" t="s">
        <v>18086</v>
      </c>
      <c r="H3268" s="14" t="s">
        <v>18087</v>
      </c>
      <c r="I3268" t="s">
        <v>23</v>
      </c>
      <c r="K3268">
        <v>5</v>
      </c>
      <c r="L3268">
        <v>8</v>
      </c>
      <c r="M3268">
        <v>15</v>
      </c>
      <c r="N3268">
        <v>2</v>
      </c>
      <c r="O3268" t="s">
        <v>18082</v>
      </c>
      <c r="P3268" t="s">
        <v>517</v>
      </c>
      <c r="Q3268" t="s">
        <v>517</v>
      </c>
      <c r="R3268" t="s">
        <v>517</v>
      </c>
      <c r="S3268" t="s">
        <v>517</v>
      </c>
      <c r="T3268" t="s">
        <v>517</v>
      </c>
      <c r="U3268" t="s">
        <v>517</v>
      </c>
      <c r="V3268" t="s">
        <v>517</v>
      </c>
      <c r="W3268" t="s">
        <v>589</v>
      </c>
      <c r="X3268" t="s">
        <v>590</v>
      </c>
      <c r="Y3268" t="s">
        <v>517</v>
      </c>
      <c r="Z3268" s="1" t="s">
        <v>517</v>
      </c>
      <c r="AA3268" t="s">
        <v>18088</v>
      </c>
      <c r="AB3268" t="s">
        <v>517</v>
      </c>
      <c r="AC3268" t="s">
        <v>357</v>
      </c>
      <c r="AD3268" t="s">
        <v>517</v>
      </c>
      <c r="AF3268" t="s">
        <v>8295</v>
      </c>
      <c r="AG3268" t="s">
        <v>517</v>
      </c>
      <c r="AH3268" t="s">
        <v>517</v>
      </c>
      <c r="AI3268" t="s">
        <v>517</v>
      </c>
      <c r="AJ3268" t="s">
        <v>517</v>
      </c>
    </row>
    <row r="3269" spans="1:36" x14ac:dyDescent="0.25">
      <c r="A3269" s="13" t="s">
        <v>18089</v>
      </c>
      <c r="B3269" s="1">
        <v>42863</v>
      </c>
      <c r="C3269" s="2">
        <v>0.5934490740740741</v>
      </c>
      <c r="D3269" t="s">
        <v>18090</v>
      </c>
      <c r="E3269" t="s">
        <v>22</v>
      </c>
      <c r="F3269" t="s">
        <v>18091</v>
      </c>
      <c r="G3269" s="14" t="s">
        <v>18092</v>
      </c>
      <c r="H3269" s="14" t="s">
        <v>18093</v>
      </c>
      <c r="I3269" t="s">
        <v>24</v>
      </c>
      <c r="K3269">
        <v>5</v>
      </c>
      <c r="L3269">
        <v>8</v>
      </c>
      <c r="M3269">
        <v>14</v>
      </c>
      <c r="N3269">
        <v>2</v>
      </c>
      <c r="O3269" t="s">
        <v>517</v>
      </c>
      <c r="P3269" t="s">
        <v>517</v>
      </c>
      <c r="Q3269" t="s">
        <v>517</v>
      </c>
      <c r="R3269" t="s">
        <v>517</v>
      </c>
      <c r="S3269" t="s">
        <v>517</v>
      </c>
      <c r="T3269" t="s">
        <v>517</v>
      </c>
      <c r="U3269" t="s">
        <v>517</v>
      </c>
      <c r="V3269" t="s">
        <v>517</v>
      </c>
      <c r="W3269" t="s">
        <v>517</v>
      </c>
      <c r="X3269" t="s">
        <v>517</v>
      </c>
      <c r="Y3269" t="s">
        <v>18094</v>
      </c>
      <c r="Z3269" s="1">
        <v>20499</v>
      </c>
      <c r="AA3269" t="s">
        <v>3163</v>
      </c>
      <c r="AB3269">
        <v>61</v>
      </c>
      <c r="AC3269" t="s">
        <v>358</v>
      </c>
      <c r="AD3269" t="s">
        <v>501</v>
      </c>
      <c r="AF3269" t="s">
        <v>517</v>
      </c>
      <c r="AG3269" t="s">
        <v>517</v>
      </c>
      <c r="AH3269" t="s">
        <v>517</v>
      </c>
      <c r="AI3269" t="s">
        <v>517</v>
      </c>
      <c r="AJ3269" t="s">
        <v>517</v>
      </c>
    </row>
    <row r="3270" spans="1:36" x14ac:dyDescent="0.25">
      <c r="A3270" s="13" t="s">
        <v>18095</v>
      </c>
      <c r="B3270" s="1">
        <v>42863</v>
      </c>
      <c r="C3270" s="2">
        <v>0.63177083333333328</v>
      </c>
      <c r="D3270" t="s">
        <v>17121</v>
      </c>
      <c r="E3270" t="s">
        <v>22</v>
      </c>
      <c r="F3270" t="s">
        <v>15780</v>
      </c>
      <c r="G3270" s="14" t="s">
        <v>15781</v>
      </c>
      <c r="H3270" s="14" t="s">
        <v>18096</v>
      </c>
      <c r="I3270" t="s">
        <v>24</v>
      </c>
      <c r="K3270">
        <v>5</v>
      </c>
      <c r="L3270">
        <v>8</v>
      </c>
      <c r="M3270">
        <v>15</v>
      </c>
      <c r="N3270">
        <v>2</v>
      </c>
      <c r="O3270" t="s">
        <v>3389</v>
      </c>
      <c r="P3270" t="s">
        <v>517</v>
      </c>
      <c r="Q3270" t="s">
        <v>517</v>
      </c>
      <c r="R3270" t="s">
        <v>517</v>
      </c>
      <c r="S3270" t="s">
        <v>517</v>
      </c>
      <c r="T3270" t="s">
        <v>517</v>
      </c>
      <c r="U3270" t="s">
        <v>517</v>
      </c>
      <c r="V3270" t="s">
        <v>517</v>
      </c>
      <c r="W3270" t="s">
        <v>589</v>
      </c>
      <c r="X3270" t="s">
        <v>590</v>
      </c>
      <c r="Y3270" t="s">
        <v>15783</v>
      </c>
      <c r="Z3270" s="1">
        <v>32577</v>
      </c>
      <c r="AA3270" t="s">
        <v>17123</v>
      </c>
      <c r="AB3270">
        <v>28</v>
      </c>
      <c r="AC3270" t="s">
        <v>358</v>
      </c>
      <c r="AD3270" t="s">
        <v>499</v>
      </c>
      <c r="AF3270" t="s">
        <v>8304</v>
      </c>
      <c r="AG3270" t="s">
        <v>517</v>
      </c>
      <c r="AH3270" t="s">
        <v>517</v>
      </c>
      <c r="AI3270" t="s">
        <v>517</v>
      </c>
      <c r="AJ3270" t="s">
        <v>517</v>
      </c>
    </row>
    <row r="3271" spans="1:36" x14ac:dyDescent="0.25">
      <c r="A3271" s="13" t="s">
        <v>18097</v>
      </c>
      <c r="B3271" s="1">
        <v>42863</v>
      </c>
      <c r="C3271" s="2">
        <v>0.9417592592592593</v>
      </c>
      <c r="D3271" t="s">
        <v>18098</v>
      </c>
      <c r="E3271" t="s">
        <v>22</v>
      </c>
      <c r="F3271" t="s">
        <v>18099</v>
      </c>
      <c r="G3271" s="14" t="s">
        <v>18100</v>
      </c>
      <c r="H3271" s="14" t="s">
        <v>18101</v>
      </c>
      <c r="I3271" t="s">
        <v>23</v>
      </c>
      <c r="K3271">
        <v>5</v>
      </c>
      <c r="L3271">
        <v>8</v>
      </c>
      <c r="M3271">
        <v>22</v>
      </c>
      <c r="N3271">
        <v>2</v>
      </c>
      <c r="O3271" t="s">
        <v>517</v>
      </c>
      <c r="P3271" t="s">
        <v>517</v>
      </c>
      <c r="Q3271" t="s">
        <v>517</v>
      </c>
      <c r="R3271" t="s">
        <v>517</v>
      </c>
      <c r="S3271" t="s">
        <v>517</v>
      </c>
      <c r="T3271" t="s">
        <v>517</v>
      </c>
      <c r="U3271" t="s">
        <v>517</v>
      </c>
      <c r="V3271" t="s">
        <v>517</v>
      </c>
      <c r="W3271" t="s">
        <v>517</v>
      </c>
      <c r="X3271" t="s">
        <v>517</v>
      </c>
      <c r="Y3271" t="s">
        <v>18102</v>
      </c>
      <c r="Z3271" s="1">
        <v>24922</v>
      </c>
      <c r="AA3271" t="s">
        <v>18103</v>
      </c>
      <c r="AB3271">
        <v>49</v>
      </c>
      <c r="AC3271" t="s">
        <v>357</v>
      </c>
      <c r="AD3271" t="s">
        <v>483</v>
      </c>
      <c r="AF3271" t="s">
        <v>517</v>
      </c>
      <c r="AG3271" t="s">
        <v>517</v>
      </c>
      <c r="AH3271" t="s">
        <v>517</v>
      </c>
      <c r="AI3271" t="s">
        <v>517</v>
      </c>
      <c r="AJ3271" t="s">
        <v>517</v>
      </c>
    </row>
    <row r="3272" spans="1:36" x14ac:dyDescent="0.25">
      <c r="A3272" s="13" t="s">
        <v>18105</v>
      </c>
      <c r="B3272" s="1">
        <v>42863</v>
      </c>
      <c r="C3272" s="2">
        <v>0.6509490740740741</v>
      </c>
      <c r="D3272" t="s">
        <v>18106</v>
      </c>
      <c r="E3272" t="s">
        <v>22</v>
      </c>
      <c r="F3272" t="s">
        <v>18022</v>
      </c>
      <c r="G3272" s="14" t="s">
        <v>18023</v>
      </c>
      <c r="H3272" s="14" t="s">
        <v>18026</v>
      </c>
      <c r="I3272" t="s">
        <v>23</v>
      </c>
      <c r="K3272">
        <v>5</v>
      </c>
      <c r="L3272">
        <v>8</v>
      </c>
      <c r="M3272">
        <v>15</v>
      </c>
      <c r="N3272">
        <v>2</v>
      </c>
      <c r="O3272" t="s">
        <v>18104</v>
      </c>
      <c r="P3272" t="s">
        <v>517</v>
      </c>
      <c r="Q3272" t="s">
        <v>517</v>
      </c>
      <c r="R3272" t="s">
        <v>517</v>
      </c>
      <c r="S3272" t="s">
        <v>517</v>
      </c>
      <c r="T3272" t="s">
        <v>517</v>
      </c>
      <c r="U3272" t="s">
        <v>517</v>
      </c>
      <c r="V3272" t="s">
        <v>517</v>
      </c>
      <c r="W3272" t="s">
        <v>579</v>
      </c>
      <c r="X3272" t="s">
        <v>1016</v>
      </c>
      <c r="Y3272" t="s">
        <v>18025</v>
      </c>
      <c r="Z3272" s="1">
        <v>29841</v>
      </c>
      <c r="AA3272" t="s">
        <v>529</v>
      </c>
      <c r="AB3272">
        <v>35</v>
      </c>
      <c r="AC3272" t="s">
        <v>358</v>
      </c>
      <c r="AD3272" t="s">
        <v>482</v>
      </c>
      <c r="AF3272" t="s">
        <v>517</v>
      </c>
      <c r="AG3272" t="s">
        <v>517</v>
      </c>
      <c r="AH3272" t="s">
        <v>517</v>
      </c>
      <c r="AI3272" t="s">
        <v>517</v>
      </c>
      <c r="AJ3272" t="s">
        <v>517</v>
      </c>
    </row>
    <row r="3273" spans="1:36" x14ac:dyDescent="0.25">
      <c r="A3273" s="13" t="s">
        <v>18108</v>
      </c>
      <c r="B3273" s="1">
        <v>42863</v>
      </c>
      <c r="C3273" s="2">
        <v>0.70870370370370372</v>
      </c>
      <c r="D3273" t="s">
        <v>18109</v>
      </c>
      <c r="E3273" t="s">
        <v>22</v>
      </c>
      <c r="F3273" t="s">
        <v>18110</v>
      </c>
      <c r="G3273" s="14" t="s">
        <v>18111</v>
      </c>
      <c r="H3273" s="14" t="s">
        <v>18112</v>
      </c>
      <c r="I3273" t="s">
        <v>23</v>
      </c>
      <c r="K3273">
        <v>5</v>
      </c>
      <c r="L3273">
        <v>8</v>
      </c>
      <c r="M3273">
        <v>17</v>
      </c>
      <c r="N3273">
        <v>2</v>
      </c>
      <c r="O3273" t="s">
        <v>18107</v>
      </c>
      <c r="P3273" t="s">
        <v>517</v>
      </c>
      <c r="Q3273" t="s">
        <v>517</v>
      </c>
      <c r="R3273" t="s">
        <v>517</v>
      </c>
      <c r="S3273" t="s">
        <v>517</v>
      </c>
      <c r="T3273" t="s">
        <v>517</v>
      </c>
      <c r="U3273" t="s">
        <v>517</v>
      </c>
      <c r="V3273" t="s">
        <v>517</v>
      </c>
      <c r="W3273" t="s">
        <v>858</v>
      </c>
      <c r="X3273" t="s">
        <v>850</v>
      </c>
      <c r="Y3273" t="s">
        <v>517</v>
      </c>
      <c r="Z3273" s="1" t="s">
        <v>517</v>
      </c>
      <c r="AA3273" t="s">
        <v>546</v>
      </c>
      <c r="AB3273" t="s">
        <v>517</v>
      </c>
      <c r="AC3273" t="s">
        <v>358</v>
      </c>
      <c r="AD3273" t="s">
        <v>517</v>
      </c>
      <c r="AF3273" t="s">
        <v>517</v>
      </c>
      <c r="AG3273" t="s">
        <v>517</v>
      </c>
      <c r="AH3273" t="s">
        <v>517</v>
      </c>
      <c r="AI3273" t="s">
        <v>517</v>
      </c>
      <c r="AJ3273" t="s">
        <v>517</v>
      </c>
    </row>
    <row r="3274" spans="1:36" x14ac:dyDescent="0.25">
      <c r="A3274" s="13" t="s">
        <v>18113</v>
      </c>
      <c r="B3274" s="1">
        <v>42863</v>
      </c>
      <c r="C3274" s="2">
        <v>0.71835648148148146</v>
      </c>
      <c r="D3274" t="s">
        <v>18114</v>
      </c>
      <c r="E3274" t="s">
        <v>22</v>
      </c>
      <c r="F3274" t="s">
        <v>15780</v>
      </c>
      <c r="G3274" s="14" t="s">
        <v>18115</v>
      </c>
      <c r="H3274" s="14" t="s">
        <v>18096</v>
      </c>
      <c r="I3274" t="s">
        <v>25</v>
      </c>
      <c r="K3274">
        <v>5</v>
      </c>
      <c r="L3274">
        <v>8</v>
      </c>
      <c r="M3274">
        <v>17</v>
      </c>
      <c r="N3274">
        <v>2</v>
      </c>
      <c r="O3274" t="s">
        <v>517</v>
      </c>
      <c r="P3274" t="s">
        <v>517</v>
      </c>
      <c r="Q3274" t="s">
        <v>517</v>
      </c>
      <c r="R3274" t="s">
        <v>517</v>
      </c>
      <c r="S3274" t="s">
        <v>517</v>
      </c>
      <c r="T3274" t="s">
        <v>517</v>
      </c>
      <c r="U3274" t="s">
        <v>517</v>
      </c>
      <c r="V3274" t="s">
        <v>517</v>
      </c>
      <c r="W3274" t="s">
        <v>517</v>
      </c>
      <c r="X3274" t="s">
        <v>517</v>
      </c>
      <c r="Y3274" t="s">
        <v>517</v>
      </c>
      <c r="Z3274" s="1" t="s">
        <v>517</v>
      </c>
      <c r="AA3274" t="s">
        <v>17123</v>
      </c>
      <c r="AB3274" t="s">
        <v>517</v>
      </c>
      <c r="AC3274" t="s">
        <v>358</v>
      </c>
      <c r="AD3274" t="s">
        <v>517</v>
      </c>
      <c r="AF3274" t="s">
        <v>517</v>
      </c>
      <c r="AG3274" t="s">
        <v>517</v>
      </c>
      <c r="AH3274" t="s">
        <v>517</v>
      </c>
      <c r="AI3274" t="s">
        <v>517</v>
      </c>
      <c r="AJ3274" t="s">
        <v>517</v>
      </c>
    </row>
    <row r="3275" spans="1:36" x14ac:dyDescent="0.25">
      <c r="A3275" s="13" t="s">
        <v>18116</v>
      </c>
      <c r="B3275" s="1">
        <v>42863</v>
      </c>
      <c r="C3275" s="2">
        <v>0.7681365740740741</v>
      </c>
      <c r="D3275" t="s">
        <v>18117</v>
      </c>
      <c r="E3275" t="s">
        <v>22</v>
      </c>
      <c r="F3275" t="s">
        <v>18118</v>
      </c>
      <c r="G3275" s="14" t="s">
        <v>18119</v>
      </c>
      <c r="H3275" s="14" t="s">
        <v>18120</v>
      </c>
      <c r="I3275" t="s">
        <v>21</v>
      </c>
      <c r="K3275">
        <v>5</v>
      </c>
      <c r="L3275">
        <v>8</v>
      </c>
      <c r="M3275">
        <v>18</v>
      </c>
      <c r="N3275">
        <v>2</v>
      </c>
      <c r="O3275" t="s">
        <v>517</v>
      </c>
      <c r="P3275" t="s">
        <v>517</v>
      </c>
      <c r="Q3275" t="s">
        <v>517</v>
      </c>
      <c r="R3275" t="s">
        <v>517</v>
      </c>
      <c r="S3275" t="s">
        <v>517</v>
      </c>
      <c r="T3275" t="s">
        <v>517</v>
      </c>
      <c r="U3275" t="s">
        <v>517</v>
      </c>
      <c r="V3275" t="s">
        <v>517</v>
      </c>
      <c r="W3275" t="s">
        <v>517</v>
      </c>
      <c r="X3275" t="s">
        <v>517</v>
      </c>
      <c r="Y3275" t="s">
        <v>18121</v>
      </c>
      <c r="Z3275" s="1">
        <v>32310</v>
      </c>
      <c r="AA3275" t="s">
        <v>529</v>
      </c>
      <c r="AB3275">
        <v>28</v>
      </c>
      <c r="AC3275" t="s">
        <v>358</v>
      </c>
      <c r="AD3275" t="s">
        <v>492</v>
      </c>
      <c r="AF3275" t="s">
        <v>8313</v>
      </c>
      <c r="AG3275" t="s">
        <v>517</v>
      </c>
      <c r="AH3275" t="s">
        <v>8260</v>
      </c>
      <c r="AI3275" t="s">
        <v>8295</v>
      </c>
      <c r="AJ3275" t="s">
        <v>517</v>
      </c>
    </row>
    <row r="3276" spans="1:36" x14ac:dyDescent="0.25">
      <c r="A3276" s="13" t="s">
        <v>18122</v>
      </c>
      <c r="B3276" s="1">
        <v>42863</v>
      </c>
      <c r="C3276" s="2">
        <v>0.87312499999999993</v>
      </c>
      <c r="D3276" t="s">
        <v>3211</v>
      </c>
      <c r="E3276" t="s">
        <v>1312</v>
      </c>
      <c r="F3276" t="s">
        <v>18123</v>
      </c>
      <c r="G3276" s="14" t="s">
        <v>18124</v>
      </c>
      <c r="H3276" s="14" t="s">
        <v>18125</v>
      </c>
      <c r="I3276" t="s">
        <v>24</v>
      </c>
      <c r="K3276">
        <v>5</v>
      </c>
      <c r="L3276">
        <v>8</v>
      </c>
      <c r="M3276">
        <v>20</v>
      </c>
      <c r="N3276">
        <v>2</v>
      </c>
      <c r="O3276" t="s">
        <v>517</v>
      </c>
      <c r="P3276" t="s">
        <v>517</v>
      </c>
      <c r="Q3276" t="s">
        <v>517</v>
      </c>
      <c r="R3276" t="s">
        <v>517</v>
      </c>
      <c r="S3276" t="s">
        <v>517</v>
      </c>
      <c r="T3276" t="s">
        <v>517</v>
      </c>
      <c r="U3276" t="s">
        <v>517</v>
      </c>
      <c r="V3276" t="s">
        <v>517</v>
      </c>
      <c r="W3276" t="s">
        <v>517</v>
      </c>
      <c r="X3276" t="s">
        <v>517</v>
      </c>
      <c r="Y3276" t="s">
        <v>517</v>
      </c>
      <c r="Z3276" s="1" t="s">
        <v>517</v>
      </c>
      <c r="AA3276" t="s">
        <v>3211</v>
      </c>
      <c r="AB3276" t="s">
        <v>517</v>
      </c>
      <c r="AC3276" t="s">
        <v>357</v>
      </c>
      <c r="AD3276" t="s">
        <v>517</v>
      </c>
      <c r="AF3276" t="s">
        <v>517</v>
      </c>
      <c r="AG3276" t="s">
        <v>517</v>
      </c>
      <c r="AH3276" t="s">
        <v>517</v>
      </c>
      <c r="AI3276" t="s">
        <v>517</v>
      </c>
      <c r="AJ3276" t="s">
        <v>517</v>
      </c>
    </row>
    <row r="3277" spans="1:36" x14ac:dyDescent="0.25">
      <c r="A3277" s="13" t="s">
        <v>18126</v>
      </c>
      <c r="B3277" s="1">
        <v>42863</v>
      </c>
      <c r="C3277" s="2">
        <v>0.63090277777777781</v>
      </c>
      <c r="D3277" t="s">
        <v>16353</v>
      </c>
      <c r="E3277" t="s">
        <v>22</v>
      </c>
      <c r="F3277" t="s">
        <v>16354</v>
      </c>
      <c r="G3277" s="14" t="s">
        <v>18127</v>
      </c>
      <c r="H3277" s="14" t="s">
        <v>16356</v>
      </c>
      <c r="I3277" t="s">
        <v>23</v>
      </c>
      <c r="K3277">
        <v>5</v>
      </c>
      <c r="L3277">
        <v>8</v>
      </c>
      <c r="M3277">
        <v>15</v>
      </c>
      <c r="N3277">
        <v>2</v>
      </c>
      <c r="O3277" t="s">
        <v>16351</v>
      </c>
      <c r="P3277" t="s">
        <v>517</v>
      </c>
      <c r="Q3277" t="s">
        <v>517</v>
      </c>
      <c r="R3277" t="s">
        <v>517</v>
      </c>
      <c r="S3277" t="s">
        <v>517</v>
      </c>
      <c r="T3277" t="s">
        <v>517</v>
      </c>
      <c r="U3277" t="s">
        <v>517</v>
      </c>
      <c r="V3277" t="s">
        <v>517</v>
      </c>
      <c r="W3277" t="s">
        <v>476</v>
      </c>
      <c r="X3277" t="s">
        <v>846</v>
      </c>
      <c r="Y3277" t="s">
        <v>11750</v>
      </c>
      <c r="Z3277" s="1">
        <v>31778</v>
      </c>
      <c r="AA3277" t="s">
        <v>546</v>
      </c>
      <c r="AB3277">
        <v>30</v>
      </c>
      <c r="AC3277" t="s">
        <v>358</v>
      </c>
      <c r="AD3277" t="s">
        <v>487</v>
      </c>
      <c r="AF3277" t="s">
        <v>517</v>
      </c>
      <c r="AG3277" t="s">
        <v>517</v>
      </c>
      <c r="AH3277" t="s">
        <v>517</v>
      </c>
      <c r="AI3277" t="s">
        <v>517</v>
      </c>
      <c r="AJ3277" t="s">
        <v>517</v>
      </c>
    </row>
    <row r="3278" spans="1:36" x14ac:dyDescent="0.25">
      <c r="A3278" s="13" t="s">
        <v>18129</v>
      </c>
      <c r="B3278" s="1">
        <v>42864</v>
      </c>
      <c r="C3278" s="2">
        <v>0.33875000000000005</v>
      </c>
      <c r="D3278" t="s">
        <v>18130</v>
      </c>
      <c r="E3278" t="s">
        <v>116</v>
      </c>
      <c r="F3278" t="s">
        <v>18131</v>
      </c>
      <c r="G3278" s="14" t="s">
        <v>18132</v>
      </c>
      <c r="H3278" s="14" t="s">
        <v>18133</v>
      </c>
      <c r="I3278" t="s">
        <v>21</v>
      </c>
      <c r="K3278">
        <v>5</v>
      </c>
      <c r="L3278">
        <v>9</v>
      </c>
      <c r="M3278">
        <v>8</v>
      </c>
      <c r="N3278">
        <v>3</v>
      </c>
      <c r="O3278" t="s">
        <v>18128</v>
      </c>
      <c r="P3278" t="s">
        <v>517</v>
      </c>
      <c r="Q3278" t="s">
        <v>517</v>
      </c>
      <c r="R3278" t="s">
        <v>517</v>
      </c>
      <c r="S3278" t="s">
        <v>517</v>
      </c>
      <c r="T3278" t="s">
        <v>517</v>
      </c>
      <c r="U3278" t="s">
        <v>517</v>
      </c>
      <c r="V3278" t="s">
        <v>517</v>
      </c>
      <c r="W3278" t="s">
        <v>589</v>
      </c>
      <c r="X3278" t="s">
        <v>590</v>
      </c>
      <c r="Y3278" t="s">
        <v>517</v>
      </c>
      <c r="Z3278" s="1" t="s">
        <v>517</v>
      </c>
      <c r="AA3278" t="s">
        <v>674</v>
      </c>
      <c r="AB3278" t="s">
        <v>517</v>
      </c>
      <c r="AC3278" t="s">
        <v>358</v>
      </c>
      <c r="AD3278" t="s">
        <v>517</v>
      </c>
      <c r="AF3278" t="s">
        <v>8253</v>
      </c>
      <c r="AG3278" t="s">
        <v>8282</v>
      </c>
      <c r="AH3278" t="s">
        <v>8254</v>
      </c>
      <c r="AI3278" t="s">
        <v>8313</v>
      </c>
      <c r="AJ3278" t="s">
        <v>8260</v>
      </c>
    </row>
    <row r="3279" spans="1:36" x14ac:dyDescent="0.25">
      <c r="A3279" s="13" t="s">
        <v>18135</v>
      </c>
      <c r="B3279" s="1">
        <v>42863</v>
      </c>
      <c r="C3279" s="2">
        <v>0.72983796296296299</v>
      </c>
      <c r="D3279" t="s">
        <v>18136</v>
      </c>
      <c r="E3279" t="s">
        <v>22</v>
      </c>
      <c r="F3279" t="s">
        <v>18137</v>
      </c>
      <c r="G3279" s="14" t="s">
        <v>18138</v>
      </c>
      <c r="H3279" s="14" t="s">
        <v>18139</v>
      </c>
      <c r="I3279" t="s">
        <v>23</v>
      </c>
      <c r="K3279">
        <v>5</v>
      </c>
      <c r="L3279">
        <v>8</v>
      </c>
      <c r="M3279">
        <v>17</v>
      </c>
      <c r="N3279">
        <v>2</v>
      </c>
      <c r="O3279" t="s">
        <v>18134</v>
      </c>
      <c r="P3279" t="s">
        <v>517</v>
      </c>
      <c r="Q3279" t="s">
        <v>517</v>
      </c>
      <c r="R3279" t="s">
        <v>517</v>
      </c>
      <c r="S3279" t="s">
        <v>517</v>
      </c>
      <c r="T3279" t="s">
        <v>517</v>
      </c>
      <c r="U3279" t="s">
        <v>517</v>
      </c>
      <c r="V3279" t="s">
        <v>517</v>
      </c>
      <c r="W3279" t="s">
        <v>589</v>
      </c>
      <c r="X3279" t="s">
        <v>590</v>
      </c>
      <c r="Y3279" t="s">
        <v>517</v>
      </c>
      <c r="Z3279" s="1" t="s">
        <v>517</v>
      </c>
      <c r="AA3279" t="s">
        <v>1684</v>
      </c>
      <c r="AB3279" t="s">
        <v>517</v>
      </c>
      <c r="AC3279" t="s">
        <v>358</v>
      </c>
      <c r="AD3279" t="s">
        <v>517</v>
      </c>
      <c r="AF3279" t="s">
        <v>517</v>
      </c>
      <c r="AG3279" t="s">
        <v>517</v>
      </c>
      <c r="AH3279" t="s">
        <v>517</v>
      </c>
      <c r="AI3279" t="s">
        <v>517</v>
      </c>
      <c r="AJ3279" t="s">
        <v>517</v>
      </c>
    </row>
    <row r="3280" spans="1:36" x14ac:dyDescent="0.25">
      <c r="A3280" s="13" t="s">
        <v>18140</v>
      </c>
      <c r="B3280" s="1">
        <v>42863</v>
      </c>
      <c r="C3280" s="2">
        <v>0.77810185185185177</v>
      </c>
      <c r="D3280" t="s">
        <v>18141</v>
      </c>
      <c r="E3280" t="s">
        <v>22</v>
      </c>
      <c r="F3280" t="s">
        <v>18142</v>
      </c>
      <c r="G3280" s="14" t="s">
        <v>18143</v>
      </c>
      <c r="H3280" s="14" t="s">
        <v>18144</v>
      </c>
      <c r="I3280" t="s">
        <v>24</v>
      </c>
      <c r="K3280">
        <v>5</v>
      </c>
      <c r="L3280">
        <v>8</v>
      </c>
      <c r="M3280">
        <v>18</v>
      </c>
      <c r="N3280">
        <v>2</v>
      </c>
      <c r="O3280" t="s">
        <v>517</v>
      </c>
      <c r="P3280" t="s">
        <v>517</v>
      </c>
      <c r="Q3280" t="s">
        <v>517</v>
      </c>
      <c r="R3280" t="s">
        <v>517</v>
      </c>
      <c r="S3280" t="s">
        <v>517</v>
      </c>
      <c r="T3280" t="s">
        <v>517</v>
      </c>
      <c r="U3280" t="s">
        <v>517</v>
      </c>
      <c r="V3280" t="s">
        <v>517</v>
      </c>
      <c r="W3280" t="s">
        <v>517</v>
      </c>
      <c r="X3280" t="s">
        <v>517</v>
      </c>
      <c r="Y3280" t="s">
        <v>18145</v>
      </c>
      <c r="Z3280" s="1">
        <v>32826</v>
      </c>
      <c r="AA3280" t="s">
        <v>18146</v>
      </c>
      <c r="AB3280">
        <v>27</v>
      </c>
      <c r="AC3280" t="s">
        <v>358</v>
      </c>
      <c r="AD3280" t="s">
        <v>501</v>
      </c>
      <c r="AF3280" t="s">
        <v>8283</v>
      </c>
      <c r="AG3280" t="s">
        <v>517</v>
      </c>
      <c r="AH3280" t="s">
        <v>517</v>
      </c>
      <c r="AI3280" t="s">
        <v>517</v>
      </c>
      <c r="AJ3280" t="s">
        <v>517</v>
      </c>
    </row>
    <row r="3281" spans="1:36" x14ac:dyDescent="0.25">
      <c r="A3281" s="13" t="s">
        <v>18147</v>
      </c>
      <c r="B3281" s="1">
        <v>42863</v>
      </c>
      <c r="C3281" s="2">
        <v>0.66891203703703705</v>
      </c>
      <c r="D3281" t="s">
        <v>5344</v>
      </c>
      <c r="E3281" t="s">
        <v>22</v>
      </c>
      <c r="F3281" t="s">
        <v>18148</v>
      </c>
      <c r="G3281" s="14" t="s">
        <v>18149</v>
      </c>
      <c r="H3281" s="14" t="s">
        <v>18150</v>
      </c>
      <c r="I3281" t="s">
        <v>25</v>
      </c>
      <c r="K3281">
        <v>5</v>
      </c>
      <c r="L3281">
        <v>8</v>
      </c>
      <c r="M3281">
        <v>16</v>
      </c>
      <c r="N3281">
        <v>2</v>
      </c>
      <c r="O3281" t="s">
        <v>517</v>
      </c>
      <c r="P3281" t="s">
        <v>517</v>
      </c>
      <c r="Q3281" t="s">
        <v>517</v>
      </c>
      <c r="R3281" t="s">
        <v>517</v>
      </c>
      <c r="S3281" t="s">
        <v>517</v>
      </c>
      <c r="T3281" t="s">
        <v>517</v>
      </c>
      <c r="U3281" t="s">
        <v>517</v>
      </c>
      <c r="V3281" t="s">
        <v>517</v>
      </c>
      <c r="W3281" t="s">
        <v>517</v>
      </c>
      <c r="X3281" t="s">
        <v>517</v>
      </c>
      <c r="Y3281" t="s">
        <v>18151</v>
      </c>
      <c r="Z3281" s="1">
        <v>28202</v>
      </c>
      <c r="AA3281" t="s">
        <v>529</v>
      </c>
      <c r="AB3281">
        <v>40</v>
      </c>
      <c r="AC3281" t="s">
        <v>358</v>
      </c>
      <c r="AD3281" t="s">
        <v>482</v>
      </c>
      <c r="AF3281" t="s">
        <v>8313</v>
      </c>
      <c r="AG3281" t="s">
        <v>517</v>
      </c>
      <c r="AH3281" t="s">
        <v>517</v>
      </c>
      <c r="AI3281" t="s">
        <v>517</v>
      </c>
      <c r="AJ3281" t="s">
        <v>517</v>
      </c>
    </row>
    <row r="3282" spans="1:36" x14ac:dyDescent="0.25">
      <c r="A3282" s="13" t="s">
        <v>18153</v>
      </c>
      <c r="B3282" s="1">
        <v>42863</v>
      </c>
      <c r="C3282" s="2">
        <v>0.61866898148148153</v>
      </c>
      <c r="D3282" t="s">
        <v>18154</v>
      </c>
      <c r="E3282" t="s">
        <v>22</v>
      </c>
      <c r="F3282" t="s">
        <v>18155</v>
      </c>
      <c r="G3282" t="s">
        <v>18156</v>
      </c>
      <c r="H3282" t="s">
        <v>18157</v>
      </c>
      <c r="I3282" t="s">
        <v>23</v>
      </c>
      <c r="K3282">
        <v>5</v>
      </c>
      <c r="L3282">
        <v>8</v>
      </c>
      <c r="M3282">
        <v>14</v>
      </c>
      <c r="N3282">
        <v>2</v>
      </c>
      <c r="O3282" t="s">
        <v>18152</v>
      </c>
      <c r="P3282" t="s">
        <v>517</v>
      </c>
      <c r="Q3282" t="s">
        <v>517</v>
      </c>
      <c r="R3282" t="s">
        <v>517</v>
      </c>
      <c r="S3282" t="s">
        <v>517</v>
      </c>
      <c r="T3282" t="s">
        <v>517</v>
      </c>
      <c r="U3282" t="s">
        <v>517</v>
      </c>
      <c r="V3282" t="s">
        <v>517</v>
      </c>
      <c r="W3282" t="s">
        <v>3404</v>
      </c>
      <c r="X3282" t="s">
        <v>841</v>
      </c>
      <c r="Y3282" t="s">
        <v>18158</v>
      </c>
      <c r="Z3282">
        <v>28471</v>
      </c>
      <c r="AA3282" t="s">
        <v>8190</v>
      </c>
      <c r="AB3282">
        <v>39</v>
      </c>
      <c r="AC3282" t="s">
        <v>358</v>
      </c>
      <c r="AD3282" t="s">
        <v>483</v>
      </c>
      <c r="AF3282" t="s">
        <v>517</v>
      </c>
      <c r="AG3282" t="s">
        <v>517</v>
      </c>
      <c r="AH3282" t="s">
        <v>517</v>
      </c>
      <c r="AI3282" t="s">
        <v>517</v>
      </c>
      <c r="AJ3282" t="s">
        <v>517</v>
      </c>
    </row>
    <row r="3283" spans="1:36" x14ac:dyDescent="0.25">
      <c r="A3283" s="13" t="s">
        <v>18159</v>
      </c>
      <c r="B3283" s="1">
        <v>42863</v>
      </c>
      <c r="C3283" s="2">
        <v>0.91365740740740742</v>
      </c>
      <c r="D3283" t="s">
        <v>18160</v>
      </c>
      <c r="E3283" t="s">
        <v>22</v>
      </c>
      <c r="F3283" t="s">
        <v>18161</v>
      </c>
      <c r="G3283" s="14" t="s">
        <v>18162</v>
      </c>
      <c r="H3283" s="14" t="s">
        <v>18163</v>
      </c>
      <c r="I3283" t="s">
        <v>24</v>
      </c>
      <c r="K3283">
        <v>5</v>
      </c>
      <c r="L3283">
        <v>8</v>
      </c>
      <c r="M3283">
        <v>21</v>
      </c>
      <c r="N3283">
        <v>2</v>
      </c>
      <c r="O3283" t="s">
        <v>517</v>
      </c>
      <c r="P3283" t="s">
        <v>517</v>
      </c>
      <c r="Q3283" t="s">
        <v>517</v>
      </c>
      <c r="R3283" t="s">
        <v>517</v>
      </c>
      <c r="S3283" t="s">
        <v>517</v>
      </c>
      <c r="T3283" t="s">
        <v>517</v>
      </c>
      <c r="U3283" t="s">
        <v>517</v>
      </c>
      <c r="V3283" t="s">
        <v>517</v>
      </c>
      <c r="W3283" t="s">
        <v>517</v>
      </c>
      <c r="X3283" t="s">
        <v>517</v>
      </c>
      <c r="Y3283" t="s">
        <v>517</v>
      </c>
      <c r="Z3283" s="1" t="s">
        <v>517</v>
      </c>
      <c r="AA3283" t="s">
        <v>674</v>
      </c>
      <c r="AB3283" t="s">
        <v>517</v>
      </c>
      <c r="AC3283" t="s">
        <v>358</v>
      </c>
      <c r="AD3283" t="s">
        <v>517</v>
      </c>
      <c r="AF3283" t="s">
        <v>517</v>
      </c>
      <c r="AG3283" t="s">
        <v>517</v>
      </c>
      <c r="AH3283" t="s">
        <v>517</v>
      </c>
      <c r="AI3283" t="s">
        <v>517</v>
      </c>
      <c r="AJ3283" t="s">
        <v>517</v>
      </c>
    </row>
    <row r="3284" spans="1:36" x14ac:dyDescent="0.25">
      <c r="A3284" s="13" t="s">
        <v>18165</v>
      </c>
      <c r="B3284" s="1">
        <v>42863</v>
      </c>
      <c r="C3284" s="2">
        <v>0.86512731481481486</v>
      </c>
      <c r="D3284" t="s">
        <v>18166</v>
      </c>
      <c r="E3284" t="s">
        <v>18167</v>
      </c>
      <c r="F3284" t="s">
        <v>18168</v>
      </c>
      <c r="G3284" s="14" t="s">
        <v>18169</v>
      </c>
      <c r="H3284" s="14" t="s">
        <v>18170</v>
      </c>
      <c r="I3284" t="s">
        <v>23</v>
      </c>
      <c r="K3284">
        <v>5</v>
      </c>
      <c r="L3284">
        <v>8</v>
      </c>
      <c r="M3284">
        <v>20</v>
      </c>
      <c r="N3284">
        <v>2</v>
      </c>
      <c r="O3284" t="s">
        <v>18164</v>
      </c>
      <c r="P3284" t="s">
        <v>517</v>
      </c>
      <c r="Q3284" t="s">
        <v>517</v>
      </c>
      <c r="R3284" t="s">
        <v>517</v>
      </c>
      <c r="S3284" t="s">
        <v>517</v>
      </c>
      <c r="T3284" t="s">
        <v>517</v>
      </c>
      <c r="U3284" t="s">
        <v>517</v>
      </c>
      <c r="V3284" t="s">
        <v>517</v>
      </c>
      <c r="W3284" t="s">
        <v>852</v>
      </c>
      <c r="X3284" t="s">
        <v>15053</v>
      </c>
      <c r="Y3284" t="s">
        <v>517</v>
      </c>
      <c r="Z3284" s="1" t="s">
        <v>517</v>
      </c>
      <c r="AA3284" t="s">
        <v>18171</v>
      </c>
      <c r="AB3284" t="s">
        <v>517</v>
      </c>
      <c r="AC3284" t="s">
        <v>358</v>
      </c>
      <c r="AD3284" t="s">
        <v>517</v>
      </c>
      <c r="AF3284" t="s">
        <v>517</v>
      </c>
      <c r="AG3284" t="s">
        <v>517</v>
      </c>
      <c r="AH3284" t="s">
        <v>517</v>
      </c>
      <c r="AI3284" t="s">
        <v>517</v>
      </c>
      <c r="AJ3284" t="s">
        <v>517</v>
      </c>
    </row>
    <row r="3285" spans="1:36" x14ac:dyDescent="0.25">
      <c r="A3285" s="13" t="s">
        <v>18173</v>
      </c>
      <c r="B3285" s="1">
        <v>42863</v>
      </c>
      <c r="C3285" s="2">
        <v>0.68017361111111108</v>
      </c>
      <c r="D3285" t="s">
        <v>18174</v>
      </c>
      <c r="E3285" t="s">
        <v>22</v>
      </c>
      <c r="F3285" t="s">
        <v>18175</v>
      </c>
      <c r="G3285" s="14" t="s">
        <v>18176</v>
      </c>
      <c r="H3285" s="14" t="s">
        <v>18177</v>
      </c>
      <c r="I3285" t="s">
        <v>21</v>
      </c>
      <c r="K3285">
        <v>5</v>
      </c>
      <c r="L3285">
        <v>8</v>
      </c>
      <c r="M3285">
        <v>16</v>
      </c>
      <c r="N3285">
        <v>2</v>
      </c>
      <c r="O3285" t="s">
        <v>18172</v>
      </c>
      <c r="P3285" t="s">
        <v>517</v>
      </c>
      <c r="Q3285" t="s">
        <v>517</v>
      </c>
      <c r="R3285" t="s">
        <v>517</v>
      </c>
      <c r="S3285" t="s">
        <v>517</v>
      </c>
      <c r="T3285" t="s">
        <v>517</v>
      </c>
      <c r="U3285" t="s">
        <v>517</v>
      </c>
      <c r="V3285" t="s">
        <v>517</v>
      </c>
      <c r="W3285" t="s">
        <v>854</v>
      </c>
      <c r="X3285" t="s">
        <v>849</v>
      </c>
      <c r="Y3285" t="s">
        <v>18178</v>
      </c>
      <c r="Z3285" s="1">
        <v>23370</v>
      </c>
      <c r="AA3285" t="s">
        <v>4919</v>
      </c>
      <c r="AB3285">
        <v>53</v>
      </c>
      <c r="AC3285" t="s">
        <v>357</v>
      </c>
      <c r="AD3285" t="s">
        <v>488</v>
      </c>
      <c r="AF3285" t="s">
        <v>517</v>
      </c>
      <c r="AG3285" t="s">
        <v>517</v>
      </c>
      <c r="AH3285" t="s">
        <v>517</v>
      </c>
      <c r="AI3285" t="s">
        <v>517</v>
      </c>
      <c r="AJ3285" t="s">
        <v>517</v>
      </c>
    </row>
    <row r="3286" spans="1:36" x14ac:dyDescent="0.25">
      <c r="A3286" s="13" t="s">
        <v>18180</v>
      </c>
      <c r="B3286" s="1">
        <v>42863</v>
      </c>
      <c r="C3286" s="2">
        <v>0.7900462962962963</v>
      </c>
      <c r="D3286" t="s">
        <v>18181</v>
      </c>
      <c r="E3286" t="s">
        <v>22</v>
      </c>
      <c r="F3286" t="s">
        <v>18182</v>
      </c>
      <c r="G3286" s="14" t="s">
        <v>18183</v>
      </c>
      <c r="H3286" s="14" t="s">
        <v>18184</v>
      </c>
      <c r="I3286" t="s">
        <v>23</v>
      </c>
      <c r="K3286">
        <v>5</v>
      </c>
      <c r="L3286">
        <v>8</v>
      </c>
      <c r="M3286">
        <v>18</v>
      </c>
      <c r="N3286">
        <v>2</v>
      </c>
      <c r="O3286" t="s">
        <v>18179</v>
      </c>
      <c r="P3286" t="s">
        <v>517</v>
      </c>
      <c r="Q3286" t="s">
        <v>517</v>
      </c>
      <c r="R3286" t="s">
        <v>517</v>
      </c>
      <c r="S3286" t="s">
        <v>517</v>
      </c>
      <c r="T3286" t="s">
        <v>517</v>
      </c>
      <c r="U3286" t="s">
        <v>517</v>
      </c>
      <c r="V3286" t="s">
        <v>517</v>
      </c>
      <c r="W3286" t="s">
        <v>672</v>
      </c>
      <c r="X3286" t="s">
        <v>477</v>
      </c>
      <c r="Y3286" t="s">
        <v>18185</v>
      </c>
      <c r="Z3286" s="1">
        <v>34403</v>
      </c>
      <c r="AA3286" t="s">
        <v>4059</v>
      </c>
      <c r="AB3286">
        <v>23</v>
      </c>
      <c r="AC3286" t="s">
        <v>357</v>
      </c>
      <c r="AD3286" t="s">
        <v>486</v>
      </c>
      <c r="AF3286" t="s">
        <v>517</v>
      </c>
      <c r="AG3286" t="s">
        <v>517</v>
      </c>
      <c r="AH3286" t="s">
        <v>517</v>
      </c>
      <c r="AI3286" t="s">
        <v>517</v>
      </c>
      <c r="AJ3286" t="s">
        <v>517</v>
      </c>
    </row>
    <row r="3287" spans="1:36" x14ac:dyDescent="0.25">
      <c r="A3287" s="13" t="s">
        <v>18186</v>
      </c>
      <c r="B3287" s="1">
        <v>42864</v>
      </c>
      <c r="C3287" s="2">
        <v>0.40886574074074072</v>
      </c>
      <c r="D3287" t="s">
        <v>18187</v>
      </c>
      <c r="E3287" t="s">
        <v>22</v>
      </c>
      <c r="F3287" t="s">
        <v>17782</v>
      </c>
      <c r="G3287" s="14" t="s">
        <v>18188</v>
      </c>
      <c r="H3287" s="14" t="s">
        <v>18189</v>
      </c>
      <c r="I3287" t="s">
        <v>21</v>
      </c>
      <c r="K3287">
        <v>5</v>
      </c>
      <c r="L3287">
        <v>9</v>
      </c>
      <c r="M3287">
        <v>9</v>
      </c>
      <c r="N3287">
        <v>3</v>
      </c>
      <c r="O3287" t="s">
        <v>17779</v>
      </c>
      <c r="P3287" t="s">
        <v>517</v>
      </c>
      <c r="Q3287" t="s">
        <v>517</v>
      </c>
      <c r="R3287" t="s">
        <v>517</v>
      </c>
      <c r="S3287" t="s">
        <v>517</v>
      </c>
      <c r="T3287" t="s">
        <v>517</v>
      </c>
      <c r="U3287" t="s">
        <v>517</v>
      </c>
      <c r="V3287" t="s">
        <v>517</v>
      </c>
      <c r="W3287" t="s">
        <v>589</v>
      </c>
      <c r="X3287" t="s">
        <v>849</v>
      </c>
      <c r="Y3287" t="s">
        <v>18190</v>
      </c>
      <c r="Z3287" s="1">
        <v>32099</v>
      </c>
      <c r="AA3287" t="s">
        <v>659</v>
      </c>
      <c r="AB3287">
        <v>29</v>
      </c>
      <c r="AC3287" t="s">
        <v>358</v>
      </c>
      <c r="AD3287" t="s">
        <v>489</v>
      </c>
      <c r="AF3287" t="s">
        <v>8303</v>
      </c>
      <c r="AG3287" t="s">
        <v>517</v>
      </c>
      <c r="AH3287" t="s">
        <v>517</v>
      </c>
      <c r="AI3287" t="s">
        <v>517</v>
      </c>
      <c r="AJ3287" t="s">
        <v>517</v>
      </c>
    </row>
    <row r="3288" spans="1:36" x14ac:dyDescent="0.25">
      <c r="A3288" s="13" t="s">
        <v>18192</v>
      </c>
      <c r="B3288" s="1">
        <v>42864</v>
      </c>
      <c r="C3288" s="2">
        <v>3.0497685185185183E-2</v>
      </c>
      <c r="D3288" t="s">
        <v>18193</v>
      </c>
      <c r="E3288" t="s">
        <v>22</v>
      </c>
      <c r="F3288" t="s">
        <v>18194</v>
      </c>
      <c r="G3288" t="s">
        <v>18195</v>
      </c>
      <c r="H3288" t="s">
        <v>18196</v>
      </c>
      <c r="I3288" t="s">
        <v>23</v>
      </c>
      <c r="K3288">
        <v>5</v>
      </c>
      <c r="L3288">
        <v>9</v>
      </c>
      <c r="M3288">
        <v>0</v>
      </c>
      <c r="N3288">
        <v>3</v>
      </c>
      <c r="O3288" t="s">
        <v>18191</v>
      </c>
      <c r="P3288" t="s">
        <v>517</v>
      </c>
      <c r="Q3288" t="s">
        <v>517</v>
      </c>
      <c r="R3288" t="s">
        <v>517</v>
      </c>
      <c r="S3288" t="s">
        <v>517</v>
      </c>
      <c r="T3288" t="s">
        <v>517</v>
      </c>
      <c r="U3288" t="s">
        <v>517</v>
      </c>
      <c r="V3288" t="s">
        <v>517</v>
      </c>
      <c r="W3288" t="s">
        <v>589</v>
      </c>
      <c r="X3288" t="s">
        <v>590</v>
      </c>
      <c r="Y3288" t="s">
        <v>12493</v>
      </c>
      <c r="Z3288">
        <v>31267</v>
      </c>
      <c r="AA3288" t="s">
        <v>529</v>
      </c>
      <c r="AB3288">
        <v>31</v>
      </c>
      <c r="AC3288" t="s">
        <v>358</v>
      </c>
      <c r="AD3288" t="s">
        <v>482</v>
      </c>
      <c r="AF3288" t="s">
        <v>8253</v>
      </c>
      <c r="AG3288" t="s">
        <v>517</v>
      </c>
      <c r="AH3288" t="s">
        <v>517</v>
      </c>
      <c r="AI3288" t="s">
        <v>517</v>
      </c>
      <c r="AJ3288" t="s">
        <v>517</v>
      </c>
    </row>
    <row r="3289" spans="1:36" x14ac:dyDescent="0.25">
      <c r="A3289" s="13" t="s">
        <v>18198</v>
      </c>
      <c r="B3289" s="1">
        <v>42863</v>
      </c>
      <c r="C3289" s="2">
        <v>0.96243055555555557</v>
      </c>
      <c r="D3289" t="s">
        <v>18199</v>
      </c>
      <c r="E3289" t="s">
        <v>22</v>
      </c>
      <c r="F3289" t="s">
        <v>18200</v>
      </c>
      <c r="G3289" s="14" t="s">
        <v>18201</v>
      </c>
      <c r="H3289" s="14" t="s">
        <v>18202</v>
      </c>
      <c r="I3289" t="s">
        <v>23</v>
      </c>
      <c r="K3289">
        <v>5</v>
      </c>
      <c r="L3289">
        <v>8</v>
      </c>
      <c r="M3289">
        <v>23</v>
      </c>
      <c r="N3289">
        <v>2</v>
      </c>
      <c r="O3289" t="s">
        <v>18197</v>
      </c>
      <c r="P3289" t="s">
        <v>517</v>
      </c>
      <c r="Q3289" t="s">
        <v>517</v>
      </c>
      <c r="R3289" t="s">
        <v>517</v>
      </c>
      <c r="S3289" t="s">
        <v>517</v>
      </c>
      <c r="T3289" t="s">
        <v>517</v>
      </c>
      <c r="U3289" t="s">
        <v>517</v>
      </c>
      <c r="V3289" t="s">
        <v>517</v>
      </c>
      <c r="W3289" t="s">
        <v>526</v>
      </c>
      <c r="X3289" t="s">
        <v>527</v>
      </c>
      <c r="Y3289" t="s">
        <v>18203</v>
      </c>
      <c r="Z3289" s="1">
        <v>33739</v>
      </c>
      <c r="AA3289" t="s">
        <v>5608</v>
      </c>
      <c r="AB3289">
        <v>24</v>
      </c>
      <c r="AC3289" t="s">
        <v>358</v>
      </c>
      <c r="AD3289" t="s">
        <v>482</v>
      </c>
      <c r="AF3289" t="s">
        <v>517</v>
      </c>
      <c r="AG3289" t="s">
        <v>517</v>
      </c>
      <c r="AH3289" t="s">
        <v>517</v>
      </c>
      <c r="AI3289" t="s">
        <v>517</v>
      </c>
      <c r="AJ3289" t="s">
        <v>517</v>
      </c>
    </row>
    <row r="3290" spans="1:36" x14ac:dyDescent="0.25">
      <c r="A3290" s="13" t="s">
        <v>18205</v>
      </c>
      <c r="B3290" s="1">
        <v>42864</v>
      </c>
      <c r="C3290" s="2">
        <v>0.42663194444444441</v>
      </c>
      <c r="D3290" t="s">
        <v>18206</v>
      </c>
      <c r="E3290" t="s">
        <v>22</v>
      </c>
      <c r="F3290" t="s">
        <v>18207</v>
      </c>
      <c r="G3290" s="14" t="s">
        <v>18208</v>
      </c>
      <c r="H3290" s="14" t="s">
        <v>18209</v>
      </c>
      <c r="I3290" t="s">
        <v>23</v>
      </c>
      <c r="K3290">
        <v>5</v>
      </c>
      <c r="L3290">
        <v>9</v>
      </c>
      <c r="M3290">
        <v>10</v>
      </c>
      <c r="N3290">
        <v>3</v>
      </c>
      <c r="O3290" t="s">
        <v>18204</v>
      </c>
      <c r="P3290" t="s">
        <v>517</v>
      </c>
      <c r="Q3290" t="s">
        <v>517</v>
      </c>
      <c r="R3290" t="s">
        <v>517</v>
      </c>
      <c r="S3290" t="s">
        <v>517</v>
      </c>
      <c r="T3290" t="s">
        <v>517</v>
      </c>
      <c r="U3290" t="s">
        <v>517</v>
      </c>
      <c r="V3290" t="s">
        <v>517</v>
      </c>
      <c r="W3290" t="s">
        <v>861</v>
      </c>
      <c r="X3290" t="s">
        <v>842</v>
      </c>
      <c r="Y3290" t="s">
        <v>18210</v>
      </c>
      <c r="Z3290" s="1">
        <v>33745</v>
      </c>
      <c r="AA3290" t="s">
        <v>529</v>
      </c>
      <c r="AB3290">
        <v>24</v>
      </c>
      <c r="AC3290" t="s">
        <v>358</v>
      </c>
      <c r="AD3290" t="s">
        <v>500</v>
      </c>
      <c r="AF3290" t="s">
        <v>517</v>
      </c>
      <c r="AG3290" t="s">
        <v>517</v>
      </c>
      <c r="AH3290" t="s">
        <v>517</v>
      </c>
      <c r="AI3290" t="s">
        <v>517</v>
      </c>
      <c r="AJ3290" t="s">
        <v>517</v>
      </c>
    </row>
    <row r="3291" spans="1:36" x14ac:dyDescent="0.25">
      <c r="A3291" s="13" t="s">
        <v>18212</v>
      </c>
      <c r="B3291" s="1">
        <v>42864</v>
      </c>
      <c r="C3291" s="2">
        <v>0.37011574074074072</v>
      </c>
      <c r="D3291" t="s">
        <v>18213</v>
      </c>
      <c r="E3291" t="s">
        <v>22</v>
      </c>
      <c r="F3291" t="s">
        <v>18214</v>
      </c>
      <c r="G3291" s="14" t="s">
        <v>16892</v>
      </c>
      <c r="H3291" s="14" t="s">
        <v>16893</v>
      </c>
      <c r="I3291" t="s">
        <v>23</v>
      </c>
      <c r="K3291">
        <v>5</v>
      </c>
      <c r="L3291">
        <v>9</v>
      </c>
      <c r="M3291">
        <v>8</v>
      </c>
      <c r="N3291">
        <v>3</v>
      </c>
      <c r="O3291" t="s">
        <v>18211</v>
      </c>
      <c r="P3291" t="s">
        <v>517</v>
      </c>
      <c r="Q3291" t="s">
        <v>517</v>
      </c>
      <c r="R3291" t="s">
        <v>517</v>
      </c>
      <c r="S3291" t="s">
        <v>517</v>
      </c>
      <c r="T3291" t="s">
        <v>517</v>
      </c>
      <c r="U3291" t="s">
        <v>517</v>
      </c>
      <c r="V3291" t="s">
        <v>517</v>
      </c>
      <c r="W3291" t="s">
        <v>1699</v>
      </c>
      <c r="X3291" t="s">
        <v>477</v>
      </c>
      <c r="Y3291" t="s">
        <v>16894</v>
      </c>
      <c r="Z3291" s="1">
        <v>26537</v>
      </c>
      <c r="AA3291" t="s">
        <v>546</v>
      </c>
      <c r="AB3291">
        <v>44</v>
      </c>
      <c r="AC3291" t="s">
        <v>358</v>
      </c>
      <c r="AD3291" t="s">
        <v>491</v>
      </c>
      <c r="AF3291" t="s">
        <v>8313</v>
      </c>
      <c r="AG3291" t="s">
        <v>517</v>
      </c>
      <c r="AH3291" t="s">
        <v>517</v>
      </c>
      <c r="AI3291" t="s">
        <v>517</v>
      </c>
      <c r="AJ3291" t="s">
        <v>517</v>
      </c>
    </row>
    <row r="3292" spans="1:36" x14ac:dyDescent="0.25">
      <c r="A3292" s="13" t="s">
        <v>18215</v>
      </c>
      <c r="B3292" s="1">
        <v>42864</v>
      </c>
      <c r="C3292" s="2">
        <v>0.42149305555555555</v>
      </c>
      <c r="D3292" t="s">
        <v>18216</v>
      </c>
      <c r="E3292" t="s">
        <v>22</v>
      </c>
      <c r="F3292" t="s">
        <v>18217</v>
      </c>
      <c r="G3292" s="14" t="s">
        <v>18218</v>
      </c>
      <c r="H3292" s="14" t="s">
        <v>18219</v>
      </c>
      <c r="I3292" t="s">
        <v>21</v>
      </c>
      <c r="K3292">
        <v>5</v>
      </c>
      <c r="L3292">
        <v>9</v>
      </c>
      <c r="M3292">
        <v>10</v>
      </c>
      <c r="N3292">
        <v>3</v>
      </c>
      <c r="O3292" t="s">
        <v>517</v>
      </c>
      <c r="P3292" t="s">
        <v>517</v>
      </c>
      <c r="Q3292" t="s">
        <v>517</v>
      </c>
      <c r="R3292" t="s">
        <v>517</v>
      </c>
      <c r="S3292" t="s">
        <v>517</v>
      </c>
      <c r="T3292" t="s">
        <v>517</v>
      </c>
      <c r="U3292" t="s">
        <v>517</v>
      </c>
      <c r="V3292" t="s">
        <v>517</v>
      </c>
      <c r="W3292" t="s">
        <v>517</v>
      </c>
      <c r="X3292" t="s">
        <v>517</v>
      </c>
      <c r="Y3292" t="s">
        <v>18220</v>
      </c>
      <c r="Z3292" s="1">
        <v>23233</v>
      </c>
      <c r="AA3292" t="s">
        <v>18221</v>
      </c>
      <c r="AB3292">
        <v>53</v>
      </c>
      <c r="AC3292" t="s">
        <v>358</v>
      </c>
      <c r="AD3292" t="s">
        <v>482</v>
      </c>
      <c r="AF3292" t="s">
        <v>8295</v>
      </c>
      <c r="AG3292" t="s">
        <v>517</v>
      </c>
      <c r="AH3292" t="s">
        <v>8266</v>
      </c>
      <c r="AI3292" t="s">
        <v>8261</v>
      </c>
      <c r="AJ3292" t="s">
        <v>517</v>
      </c>
    </row>
    <row r="3293" spans="1:36" x14ac:dyDescent="0.25">
      <c r="A3293" s="13" t="s">
        <v>18222</v>
      </c>
      <c r="B3293" s="1">
        <v>42864</v>
      </c>
      <c r="C3293" s="2">
        <v>0.45655092592592594</v>
      </c>
      <c r="D3293" t="s">
        <v>18223</v>
      </c>
      <c r="E3293" t="s">
        <v>22</v>
      </c>
      <c r="F3293" t="s">
        <v>18224</v>
      </c>
      <c r="G3293" s="14" t="s">
        <v>18225</v>
      </c>
      <c r="H3293" s="14" t="s">
        <v>18226</v>
      </c>
      <c r="I3293" t="s">
        <v>21</v>
      </c>
      <c r="K3293">
        <v>5</v>
      </c>
      <c r="L3293">
        <v>9</v>
      </c>
      <c r="M3293">
        <v>10</v>
      </c>
      <c r="N3293">
        <v>3</v>
      </c>
      <c r="O3293" t="s">
        <v>517</v>
      </c>
      <c r="P3293" t="s">
        <v>517</v>
      </c>
      <c r="Q3293" t="s">
        <v>517</v>
      </c>
      <c r="R3293" t="s">
        <v>517</v>
      </c>
      <c r="S3293" t="s">
        <v>517</v>
      </c>
      <c r="T3293" t="s">
        <v>517</v>
      </c>
      <c r="U3293" t="s">
        <v>517</v>
      </c>
      <c r="V3293" t="s">
        <v>517</v>
      </c>
      <c r="W3293" t="s">
        <v>517</v>
      </c>
      <c r="X3293" t="s">
        <v>517</v>
      </c>
      <c r="Y3293" t="s">
        <v>18227</v>
      </c>
      <c r="Z3293" s="1">
        <v>30985</v>
      </c>
      <c r="AA3293" t="s">
        <v>5548</v>
      </c>
      <c r="AB3293">
        <v>32</v>
      </c>
      <c r="AC3293" t="s">
        <v>357</v>
      </c>
      <c r="AD3293" t="s">
        <v>482</v>
      </c>
      <c r="AF3293" t="s">
        <v>8263</v>
      </c>
      <c r="AG3293" t="s">
        <v>8304</v>
      </c>
      <c r="AH3293" t="s">
        <v>8264</v>
      </c>
      <c r="AI3293" t="s">
        <v>8296</v>
      </c>
      <c r="AJ3293" t="s">
        <v>8305</v>
      </c>
    </row>
    <row r="3294" spans="1:36" x14ac:dyDescent="0.25">
      <c r="A3294" s="13" t="s">
        <v>18228</v>
      </c>
      <c r="B3294" s="1">
        <v>42864</v>
      </c>
      <c r="C3294" s="2">
        <v>0.48266203703703708</v>
      </c>
      <c r="D3294" t="s">
        <v>18229</v>
      </c>
      <c r="E3294" t="s">
        <v>22</v>
      </c>
      <c r="F3294" t="s">
        <v>18230</v>
      </c>
      <c r="G3294" s="14" t="s">
        <v>18231</v>
      </c>
      <c r="H3294" s="14" t="s">
        <v>18232</v>
      </c>
      <c r="I3294" t="s">
        <v>25</v>
      </c>
      <c r="K3294">
        <v>5</v>
      </c>
      <c r="L3294">
        <v>9</v>
      </c>
      <c r="M3294">
        <v>11</v>
      </c>
      <c r="N3294">
        <v>3</v>
      </c>
      <c r="O3294" t="s">
        <v>517</v>
      </c>
      <c r="P3294" t="s">
        <v>517</v>
      </c>
      <c r="Q3294" t="s">
        <v>517</v>
      </c>
      <c r="R3294" t="s">
        <v>517</v>
      </c>
      <c r="S3294" t="s">
        <v>517</v>
      </c>
      <c r="T3294" t="s">
        <v>517</v>
      </c>
      <c r="U3294" t="s">
        <v>517</v>
      </c>
      <c r="V3294" t="s">
        <v>517</v>
      </c>
      <c r="W3294" t="s">
        <v>517</v>
      </c>
      <c r="X3294" t="s">
        <v>517</v>
      </c>
      <c r="Y3294" t="s">
        <v>18233</v>
      </c>
      <c r="Z3294" s="1">
        <v>28351</v>
      </c>
      <c r="AA3294" t="s">
        <v>5485</v>
      </c>
      <c r="AB3294">
        <v>39</v>
      </c>
      <c r="AC3294" t="s">
        <v>357</v>
      </c>
      <c r="AD3294" t="s">
        <v>482</v>
      </c>
      <c r="AF3294" t="s">
        <v>8296</v>
      </c>
      <c r="AG3294" t="s">
        <v>8273</v>
      </c>
      <c r="AH3294" t="s">
        <v>517</v>
      </c>
      <c r="AI3294" t="s">
        <v>517</v>
      </c>
      <c r="AJ3294" t="s">
        <v>517</v>
      </c>
    </row>
    <row r="3295" spans="1:36" x14ac:dyDescent="0.25">
      <c r="A3295" s="13" t="s">
        <v>18235</v>
      </c>
      <c r="B3295" s="1">
        <v>42864</v>
      </c>
      <c r="C3295" s="2">
        <v>0.43033564814814818</v>
      </c>
      <c r="D3295" t="s">
        <v>18236</v>
      </c>
      <c r="E3295" t="s">
        <v>116</v>
      </c>
      <c r="F3295" t="s">
        <v>18237</v>
      </c>
      <c r="G3295" s="14" t="s">
        <v>18238</v>
      </c>
      <c r="H3295" s="14" t="s">
        <v>18239</v>
      </c>
      <c r="I3295" t="s">
        <v>23</v>
      </c>
      <c r="K3295">
        <v>5</v>
      </c>
      <c r="L3295">
        <v>9</v>
      </c>
      <c r="M3295">
        <v>10</v>
      </c>
      <c r="N3295">
        <v>3</v>
      </c>
      <c r="O3295" t="s">
        <v>18234</v>
      </c>
      <c r="P3295" t="s">
        <v>517</v>
      </c>
      <c r="Q3295" t="s">
        <v>517</v>
      </c>
      <c r="R3295" t="s">
        <v>517</v>
      </c>
      <c r="S3295" t="s">
        <v>517</v>
      </c>
      <c r="T3295" t="s">
        <v>517</v>
      </c>
      <c r="U3295" t="s">
        <v>517</v>
      </c>
      <c r="V3295" t="s">
        <v>517</v>
      </c>
      <c r="W3295" t="s">
        <v>537</v>
      </c>
      <c r="X3295" t="s">
        <v>849</v>
      </c>
      <c r="Y3295" t="s">
        <v>2664</v>
      </c>
      <c r="Z3295" s="1">
        <v>28399</v>
      </c>
      <c r="AA3295" t="s">
        <v>519</v>
      </c>
      <c r="AB3295">
        <v>39</v>
      </c>
      <c r="AC3295" t="s">
        <v>358</v>
      </c>
      <c r="AD3295" t="s">
        <v>488</v>
      </c>
      <c r="AF3295" t="s">
        <v>8260</v>
      </c>
      <c r="AG3295" t="s">
        <v>8253</v>
      </c>
      <c r="AH3295" t="s">
        <v>8313</v>
      </c>
      <c r="AI3295" t="s">
        <v>517</v>
      </c>
      <c r="AJ3295" t="s">
        <v>517</v>
      </c>
    </row>
    <row r="3296" spans="1:36" x14ac:dyDescent="0.25">
      <c r="A3296" s="13" t="s">
        <v>18241</v>
      </c>
      <c r="B3296" s="1">
        <v>42864</v>
      </c>
      <c r="C3296" s="2">
        <v>0.4890856481481482</v>
      </c>
      <c r="D3296" t="s">
        <v>18242</v>
      </c>
      <c r="E3296" t="s">
        <v>22</v>
      </c>
      <c r="F3296" t="s">
        <v>18243</v>
      </c>
      <c r="G3296" s="14" t="s">
        <v>18244</v>
      </c>
      <c r="H3296" s="14" t="s">
        <v>18245</v>
      </c>
      <c r="I3296" t="s">
        <v>21</v>
      </c>
      <c r="K3296">
        <v>5</v>
      </c>
      <c r="L3296">
        <v>9</v>
      </c>
      <c r="M3296">
        <v>11</v>
      </c>
      <c r="N3296">
        <v>3</v>
      </c>
      <c r="O3296" t="s">
        <v>18240</v>
      </c>
      <c r="P3296" t="s">
        <v>517</v>
      </c>
      <c r="Q3296" t="s">
        <v>517</v>
      </c>
      <c r="R3296" t="s">
        <v>517</v>
      </c>
      <c r="S3296" t="s">
        <v>517</v>
      </c>
      <c r="T3296" t="s">
        <v>517</v>
      </c>
      <c r="U3296" t="s">
        <v>517</v>
      </c>
      <c r="V3296" t="s">
        <v>517</v>
      </c>
      <c r="W3296" t="s">
        <v>589</v>
      </c>
      <c r="X3296" t="s">
        <v>590</v>
      </c>
      <c r="Y3296" t="s">
        <v>517</v>
      </c>
      <c r="Z3296" s="1" t="s">
        <v>517</v>
      </c>
      <c r="AA3296" t="s">
        <v>529</v>
      </c>
      <c r="AB3296" t="s">
        <v>517</v>
      </c>
      <c r="AC3296" t="s">
        <v>358</v>
      </c>
      <c r="AD3296" t="s">
        <v>517</v>
      </c>
      <c r="AF3296" t="s">
        <v>8263</v>
      </c>
      <c r="AG3296" t="s">
        <v>8282</v>
      </c>
      <c r="AH3296" t="s">
        <v>517</v>
      </c>
      <c r="AI3296" t="s">
        <v>517</v>
      </c>
      <c r="AJ3296" t="s">
        <v>517</v>
      </c>
    </row>
    <row r="3297" spans="1:36" x14ac:dyDescent="0.25">
      <c r="A3297" s="13" t="s">
        <v>18246</v>
      </c>
      <c r="B3297" s="1">
        <v>42864</v>
      </c>
      <c r="C3297" s="2">
        <v>0.58385416666666667</v>
      </c>
      <c r="D3297" t="s">
        <v>18247</v>
      </c>
      <c r="E3297" t="s">
        <v>22</v>
      </c>
      <c r="F3297" t="s">
        <v>18248</v>
      </c>
      <c r="G3297" t="s">
        <v>18249</v>
      </c>
      <c r="H3297" t="s">
        <v>18250</v>
      </c>
      <c r="I3297" t="s">
        <v>21</v>
      </c>
      <c r="K3297">
        <v>5</v>
      </c>
      <c r="L3297">
        <v>9</v>
      </c>
      <c r="M3297">
        <v>14</v>
      </c>
      <c r="N3297">
        <v>3</v>
      </c>
      <c r="O3297" t="s">
        <v>517</v>
      </c>
      <c r="P3297" t="s">
        <v>517</v>
      </c>
      <c r="Q3297" t="s">
        <v>517</v>
      </c>
      <c r="R3297" t="s">
        <v>517</v>
      </c>
      <c r="S3297" t="s">
        <v>517</v>
      </c>
      <c r="T3297" t="s">
        <v>517</v>
      </c>
      <c r="U3297" t="s">
        <v>517</v>
      </c>
      <c r="V3297" t="s">
        <v>517</v>
      </c>
      <c r="W3297" t="s">
        <v>517</v>
      </c>
      <c r="X3297" t="s">
        <v>517</v>
      </c>
      <c r="Y3297" t="s">
        <v>18251</v>
      </c>
      <c r="Z3297">
        <v>23248</v>
      </c>
      <c r="AA3297" t="s">
        <v>1009</v>
      </c>
      <c r="AB3297">
        <v>53</v>
      </c>
      <c r="AC3297" t="s">
        <v>357</v>
      </c>
      <c r="AD3297" t="s">
        <v>488</v>
      </c>
      <c r="AF3297" t="s">
        <v>8273</v>
      </c>
      <c r="AG3297" t="s">
        <v>8296</v>
      </c>
      <c r="AH3297" t="s">
        <v>8263</v>
      </c>
      <c r="AI3297" t="s">
        <v>517</v>
      </c>
      <c r="AJ3297" t="s">
        <v>517</v>
      </c>
    </row>
    <row r="3298" spans="1:36" x14ac:dyDescent="0.25">
      <c r="A3298" s="13" t="s">
        <v>18252</v>
      </c>
      <c r="B3298" s="1">
        <v>42878</v>
      </c>
      <c r="C3298" s="2">
        <v>0.59600694444444446</v>
      </c>
      <c r="D3298" t="s">
        <v>18253</v>
      </c>
      <c r="E3298" t="s">
        <v>22</v>
      </c>
      <c r="F3298" t="s">
        <v>18254</v>
      </c>
      <c r="G3298" s="14" t="s">
        <v>18255</v>
      </c>
      <c r="H3298" s="14" t="s">
        <v>18256</v>
      </c>
      <c r="I3298" t="s">
        <v>21</v>
      </c>
      <c r="K3298">
        <v>5</v>
      </c>
      <c r="L3298">
        <v>23</v>
      </c>
      <c r="M3298">
        <v>14</v>
      </c>
      <c r="N3298">
        <v>3</v>
      </c>
      <c r="O3298" t="s">
        <v>517</v>
      </c>
      <c r="P3298" t="s">
        <v>517</v>
      </c>
      <c r="Q3298" t="s">
        <v>517</v>
      </c>
      <c r="R3298" t="s">
        <v>517</v>
      </c>
      <c r="S3298" t="s">
        <v>517</v>
      </c>
      <c r="T3298" t="s">
        <v>517</v>
      </c>
      <c r="U3298" t="s">
        <v>517</v>
      </c>
      <c r="V3298" t="s">
        <v>517</v>
      </c>
      <c r="W3298" t="s">
        <v>517</v>
      </c>
      <c r="X3298" t="s">
        <v>517</v>
      </c>
      <c r="Y3298" t="s">
        <v>18257</v>
      </c>
      <c r="Z3298" s="1">
        <v>28336</v>
      </c>
      <c r="AA3298" t="s">
        <v>8145</v>
      </c>
      <c r="AB3298">
        <v>39</v>
      </c>
      <c r="AC3298" t="s">
        <v>358</v>
      </c>
      <c r="AD3298" t="s">
        <v>483</v>
      </c>
      <c r="AF3298" t="s">
        <v>8313</v>
      </c>
      <c r="AG3298" t="s">
        <v>8259</v>
      </c>
      <c r="AH3298" t="s">
        <v>517</v>
      </c>
      <c r="AI3298" t="s">
        <v>517</v>
      </c>
      <c r="AJ3298" t="s">
        <v>517</v>
      </c>
    </row>
    <row r="3299" spans="1:36" x14ac:dyDescent="0.25">
      <c r="A3299" s="13" t="s">
        <v>18258</v>
      </c>
      <c r="B3299" s="1">
        <v>42878</v>
      </c>
      <c r="C3299" s="2">
        <v>0.57186342592592598</v>
      </c>
      <c r="D3299" t="s">
        <v>18259</v>
      </c>
      <c r="E3299" t="s">
        <v>22</v>
      </c>
      <c r="F3299" t="s">
        <v>17580</v>
      </c>
      <c r="G3299" s="14" t="s">
        <v>17581</v>
      </c>
      <c r="H3299" s="14" t="s">
        <v>18260</v>
      </c>
      <c r="I3299" t="s">
        <v>23</v>
      </c>
      <c r="K3299">
        <v>5</v>
      </c>
      <c r="L3299">
        <v>23</v>
      </c>
      <c r="M3299">
        <v>13</v>
      </c>
      <c r="N3299">
        <v>3</v>
      </c>
      <c r="O3299" t="s">
        <v>17577</v>
      </c>
      <c r="P3299" t="s">
        <v>517</v>
      </c>
      <c r="Q3299" t="s">
        <v>517</v>
      </c>
      <c r="R3299" t="s">
        <v>517</v>
      </c>
      <c r="S3299" t="s">
        <v>517</v>
      </c>
      <c r="T3299" t="s">
        <v>517</v>
      </c>
      <c r="U3299" t="s">
        <v>517</v>
      </c>
      <c r="V3299" t="s">
        <v>517</v>
      </c>
      <c r="W3299" t="s">
        <v>861</v>
      </c>
      <c r="X3299" t="s">
        <v>842</v>
      </c>
      <c r="Y3299" t="s">
        <v>17583</v>
      </c>
      <c r="Z3299" s="1">
        <v>24578</v>
      </c>
      <c r="AA3299" t="s">
        <v>2695</v>
      </c>
      <c r="AB3299">
        <v>50</v>
      </c>
      <c r="AC3299" t="s">
        <v>358</v>
      </c>
      <c r="AD3299" t="s">
        <v>482</v>
      </c>
      <c r="AF3299" t="s">
        <v>517</v>
      </c>
      <c r="AG3299" t="s">
        <v>517</v>
      </c>
      <c r="AH3299" t="s">
        <v>517</v>
      </c>
      <c r="AI3299" t="s">
        <v>517</v>
      </c>
      <c r="AJ3299" t="s">
        <v>517</v>
      </c>
    </row>
    <row r="3300" spans="1:36" x14ac:dyDescent="0.25">
      <c r="A3300" s="13" t="s">
        <v>18262</v>
      </c>
      <c r="B3300" s="1">
        <v>42878</v>
      </c>
      <c r="C3300" s="2">
        <v>0.56684027777777779</v>
      </c>
      <c r="D3300" t="s">
        <v>18263</v>
      </c>
      <c r="E3300" t="s">
        <v>22</v>
      </c>
      <c r="F3300" t="s">
        <v>18264</v>
      </c>
      <c r="G3300" s="14" t="s">
        <v>18265</v>
      </c>
      <c r="H3300" s="14" t="s">
        <v>18266</v>
      </c>
      <c r="I3300" t="s">
        <v>21</v>
      </c>
      <c r="K3300">
        <v>5</v>
      </c>
      <c r="L3300">
        <v>23</v>
      </c>
      <c r="M3300">
        <v>13</v>
      </c>
      <c r="N3300">
        <v>3</v>
      </c>
      <c r="O3300" t="s">
        <v>18261</v>
      </c>
      <c r="P3300" t="s">
        <v>517</v>
      </c>
      <c r="Q3300" t="s">
        <v>517</v>
      </c>
      <c r="R3300" t="s">
        <v>517</v>
      </c>
      <c r="S3300" t="s">
        <v>517</v>
      </c>
      <c r="T3300" t="s">
        <v>517</v>
      </c>
      <c r="U3300" t="s">
        <v>517</v>
      </c>
      <c r="V3300" t="s">
        <v>517</v>
      </c>
      <c r="W3300" t="s">
        <v>537</v>
      </c>
      <c r="X3300" t="s">
        <v>590</v>
      </c>
      <c r="Y3300" t="s">
        <v>18267</v>
      </c>
      <c r="Z3300" s="1">
        <v>24451</v>
      </c>
      <c r="AA3300" t="s">
        <v>471</v>
      </c>
      <c r="AB3300">
        <v>50</v>
      </c>
      <c r="AC3300" t="s">
        <v>358</v>
      </c>
      <c r="AD3300" t="s">
        <v>489</v>
      </c>
      <c r="AF3300" t="s">
        <v>8266</v>
      </c>
      <c r="AG3300" t="s">
        <v>8263</v>
      </c>
      <c r="AH3300" t="s">
        <v>8253</v>
      </c>
      <c r="AI3300" t="s">
        <v>8295</v>
      </c>
      <c r="AJ3300" t="s">
        <v>517</v>
      </c>
    </row>
    <row r="3301" spans="1:36" x14ac:dyDescent="0.25">
      <c r="A3301" s="13" t="s">
        <v>18269</v>
      </c>
      <c r="B3301" s="1">
        <v>42878</v>
      </c>
      <c r="C3301" s="2">
        <v>0.65091435185185187</v>
      </c>
      <c r="D3301" t="s">
        <v>18270</v>
      </c>
      <c r="E3301" t="s">
        <v>22</v>
      </c>
      <c r="F3301" t="s">
        <v>18271</v>
      </c>
      <c r="G3301" s="14" t="s">
        <v>18272</v>
      </c>
      <c r="H3301" s="14" t="s">
        <v>18273</v>
      </c>
      <c r="I3301" t="s">
        <v>23</v>
      </c>
      <c r="K3301">
        <v>5</v>
      </c>
      <c r="L3301">
        <v>23</v>
      </c>
      <c r="M3301">
        <v>15</v>
      </c>
      <c r="N3301">
        <v>3</v>
      </c>
      <c r="O3301" t="s">
        <v>18268</v>
      </c>
      <c r="P3301" t="s">
        <v>517</v>
      </c>
      <c r="Q3301" t="s">
        <v>517</v>
      </c>
      <c r="R3301" t="s">
        <v>517</v>
      </c>
      <c r="S3301" t="s">
        <v>517</v>
      </c>
      <c r="T3301" t="s">
        <v>517</v>
      </c>
      <c r="U3301" t="s">
        <v>517</v>
      </c>
      <c r="V3301" t="s">
        <v>517</v>
      </c>
      <c r="W3301" t="s">
        <v>18274</v>
      </c>
      <c r="X3301" t="s">
        <v>554</v>
      </c>
      <c r="Y3301" t="s">
        <v>13251</v>
      </c>
      <c r="Z3301" s="1">
        <v>31068</v>
      </c>
      <c r="AA3301" t="s">
        <v>1888</v>
      </c>
      <c r="AB3301">
        <v>32</v>
      </c>
      <c r="AC3301" t="s">
        <v>358</v>
      </c>
      <c r="AD3301" t="s">
        <v>509</v>
      </c>
      <c r="AF3301" t="s">
        <v>517</v>
      </c>
      <c r="AG3301" t="s">
        <v>517</v>
      </c>
      <c r="AH3301" t="s">
        <v>517</v>
      </c>
      <c r="AI3301" t="s">
        <v>517</v>
      </c>
      <c r="AJ3301" t="s">
        <v>517</v>
      </c>
    </row>
    <row r="3302" spans="1:36" x14ac:dyDescent="0.25">
      <c r="A3302" s="13" t="s">
        <v>18276</v>
      </c>
      <c r="B3302" s="1">
        <v>42878</v>
      </c>
      <c r="C3302" s="2">
        <v>0.64277777777777778</v>
      </c>
      <c r="D3302" t="s">
        <v>18277</v>
      </c>
      <c r="E3302" t="s">
        <v>22</v>
      </c>
      <c r="F3302" t="s">
        <v>18278</v>
      </c>
      <c r="G3302" s="14" t="s">
        <v>18279</v>
      </c>
      <c r="H3302" s="14" t="s">
        <v>18280</v>
      </c>
      <c r="I3302" t="s">
        <v>23</v>
      </c>
      <c r="K3302">
        <v>5</v>
      </c>
      <c r="L3302">
        <v>23</v>
      </c>
      <c r="M3302">
        <v>15</v>
      </c>
      <c r="N3302">
        <v>3</v>
      </c>
      <c r="O3302" t="s">
        <v>18275</v>
      </c>
      <c r="P3302" t="s">
        <v>517</v>
      </c>
      <c r="Q3302" t="s">
        <v>517</v>
      </c>
      <c r="R3302" t="s">
        <v>517</v>
      </c>
      <c r="S3302" t="s">
        <v>517</v>
      </c>
      <c r="T3302" t="s">
        <v>517</v>
      </c>
      <c r="U3302" t="s">
        <v>517</v>
      </c>
      <c r="V3302" t="s">
        <v>517</v>
      </c>
      <c r="W3302" t="s">
        <v>589</v>
      </c>
      <c r="X3302" t="s">
        <v>590</v>
      </c>
      <c r="Y3302" t="s">
        <v>517</v>
      </c>
      <c r="Z3302" s="1" t="s">
        <v>517</v>
      </c>
      <c r="AA3302" t="s">
        <v>529</v>
      </c>
      <c r="AB3302" t="s">
        <v>517</v>
      </c>
      <c r="AC3302" t="s">
        <v>358</v>
      </c>
      <c r="AD3302" t="s">
        <v>517</v>
      </c>
      <c r="AF3302" t="s">
        <v>517</v>
      </c>
      <c r="AG3302" t="s">
        <v>517</v>
      </c>
      <c r="AH3302" t="s">
        <v>517</v>
      </c>
      <c r="AI3302" t="s">
        <v>517</v>
      </c>
      <c r="AJ3302" t="s">
        <v>517</v>
      </c>
    </row>
    <row r="3303" spans="1:36" x14ac:dyDescent="0.25">
      <c r="A3303" s="13" t="s">
        <v>18282</v>
      </c>
      <c r="B3303" s="1">
        <v>42878</v>
      </c>
      <c r="C3303" s="2">
        <v>0.62531250000000005</v>
      </c>
      <c r="D3303" t="s">
        <v>18283</v>
      </c>
      <c r="E3303" t="s">
        <v>22</v>
      </c>
      <c r="F3303" t="s">
        <v>18284</v>
      </c>
      <c r="G3303" s="14" t="s">
        <v>18285</v>
      </c>
      <c r="H3303" s="14" t="s">
        <v>18286</v>
      </c>
      <c r="I3303" t="s">
        <v>23</v>
      </c>
      <c r="K3303">
        <v>5</v>
      </c>
      <c r="L3303">
        <v>23</v>
      </c>
      <c r="M3303">
        <v>15</v>
      </c>
      <c r="N3303">
        <v>3</v>
      </c>
      <c r="O3303" t="s">
        <v>18281</v>
      </c>
      <c r="P3303" t="s">
        <v>517</v>
      </c>
      <c r="Q3303" t="s">
        <v>517</v>
      </c>
      <c r="R3303" t="s">
        <v>517</v>
      </c>
      <c r="S3303" t="s">
        <v>517</v>
      </c>
      <c r="T3303" t="s">
        <v>517</v>
      </c>
      <c r="U3303" t="s">
        <v>517</v>
      </c>
      <c r="V3303" t="s">
        <v>517</v>
      </c>
      <c r="W3303" t="s">
        <v>589</v>
      </c>
      <c r="X3303" t="s">
        <v>590</v>
      </c>
      <c r="Y3303" t="s">
        <v>18287</v>
      </c>
      <c r="Z3303" s="1">
        <v>33869</v>
      </c>
      <c r="AA3303" t="s">
        <v>7792</v>
      </c>
      <c r="AB3303">
        <v>24</v>
      </c>
      <c r="AC3303" t="s">
        <v>357</v>
      </c>
      <c r="AD3303" t="s">
        <v>499</v>
      </c>
      <c r="AF3303" t="s">
        <v>517</v>
      </c>
      <c r="AG3303" t="s">
        <v>517</v>
      </c>
      <c r="AH3303" t="s">
        <v>517</v>
      </c>
      <c r="AI3303" t="s">
        <v>517</v>
      </c>
      <c r="AJ3303" t="s">
        <v>517</v>
      </c>
    </row>
    <row r="3304" spans="1:36" x14ac:dyDescent="0.25">
      <c r="A3304" s="13" t="s">
        <v>18289</v>
      </c>
      <c r="B3304" s="1">
        <v>42879</v>
      </c>
      <c r="C3304" s="2">
        <v>0.44756944444444446</v>
      </c>
      <c r="D3304" t="s">
        <v>18290</v>
      </c>
      <c r="E3304" t="s">
        <v>22</v>
      </c>
      <c r="F3304" t="s">
        <v>18291</v>
      </c>
      <c r="G3304" s="14" t="s">
        <v>18292</v>
      </c>
      <c r="H3304" s="14" t="s">
        <v>18293</v>
      </c>
      <c r="I3304" t="s">
        <v>23</v>
      </c>
      <c r="K3304">
        <v>5</v>
      </c>
      <c r="L3304">
        <v>24</v>
      </c>
      <c r="M3304">
        <v>10</v>
      </c>
      <c r="N3304">
        <v>4</v>
      </c>
      <c r="O3304" t="s">
        <v>18288</v>
      </c>
      <c r="P3304" t="s">
        <v>517</v>
      </c>
      <c r="Q3304" t="s">
        <v>517</v>
      </c>
      <c r="R3304" t="s">
        <v>517</v>
      </c>
      <c r="S3304" t="s">
        <v>517</v>
      </c>
      <c r="T3304" t="s">
        <v>517</v>
      </c>
      <c r="U3304" t="s">
        <v>517</v>
      </c>
      <c r="V3304" t="s">
        <v>517</v>
      </c>
      <c r="W3304" t="s">
        <v>537</v>
      </c>
      <c r="X3304" t="s">
        <v>527</v>
      </c>
      <c r="Y3304" t="s">
        <v>18025</v>
      </c>
      <c r="Z3304" s="1">
        <v>29841</v>
      </c>
      <c r="AA3304" t="s">
        <v>4799</v>
      </c>
      <c r="AB3304">
        <v>35</v>
      </c>
      <c r="AC3304" t="s">
        <v>358</v>
      </c>
      <c r="AD3304" t="s">
        <v>499</v>
      </c>
      <c r="AF3304" t="s">
        <v>517</v>
      </c>
      <c r="AG3304" t="s">
        <v>517</v>
      </c>
      <c r="AH3304" t="s">
        <v>517</v>
      </c>
      <c r="AI3304" t="s">
        <v>517</v>
      </c>
      <c r="AJ3304" t="s">
        <v>517</v>
      </c>
    </row>
    <row r="3305" spans="1:36" x14ac:dyDescent="0.25">
      <c r="A3305" s="13" t="s">
        <v>18295</v>
      </c>
      <c r="B3305" s="1">
        <v>42879</v>
      </c>
      <c r="C3305" s="2">
        <v>0.43988425925925928</v>
      </c>
      <c r="D3305" t="s">
        <v>18296</v>
      </c>
      <c r="E3305" t="s">
        <v>22</v>
      </c>
      <c r="F3305" t="s">
        <v>18297</v>
      </c>
      <c r="G3305" s="14" t="s">
        <v>18298</v>
      </c>
      <c r="H3305" s="14" t="s">
        <v>18299</v>
      </c>
      <c r="I3305" t="s">
        <v>23</v>
      </c>
      <c r="K3305">
        <v>5</v>
      </c>
      <c r="L3305">
        <v>24</v>
      </c>
      <c r="M3305">
        <v>10</v>
      </c>
      <c r="N3305">
        <v>4</v>
      </c>
      <c r="O3305" t="s">
        <v>18294</v>
      </c>
      <c r="P3305" t="s">
        <v>517</v>
      </c>
      <c r="Q3305" t="s">
        <v>517</v>
      </c>
      <c r="R3305" t="s">
        <v>517</v>
      </c>
      <c r="S3305" t="s">
        <v>517</v>
      </c>
      <c r="T3305" t="s">
        <v>517</v>
      </c>
      <c r="U3305" t="s">
        <v>517</v>
      </c>
      <c r="V3305" t="s">
        <v>517</v>
      </c>
      <c r="W3305" t="s">
        <v>537</v>
      </c>
      <c r="X3305" t="s">
        <v>590</v>
      </c>
      <c r="Y3305" t="s">
        <v>18300</v>
      </c>
      <c r="Z3305" s="1">
        <v>26136</v>
      </c>
      <c r="AA3305" t="s">
        <v>3578</v>
      </c>
      <c r="AB3305">
        <v>45</v>
      </c>
      <c r="AC3305" t="s">
        <v>358</v>
      </c>
      <c r="AD3305" t="s">
        <v>489</v>
      </c>
      <c r="AF3305" t="s">
        <v>8266</v>
      </c>
      <c r="AG3305" t="s">
        <v>517</v>
      </c>
      <c r="AH3305" t="s">
        <v>517</v>
      </c>
      <c r="AI3305" t="s">
        <v>517</v>
      </c>
      <c r="AJ3305" t="s">
        <v>517</v>
      </c>
    </row>
    <row r="3306" spans="1:36" x14ac:dyDescent="0.25">
      <c r="A3306" s="13" t="s">
        <v>18302</v>
      </c>
      <c r="B3306" s="1">
        <v>42879</v>
      </c>
      <c r="C3306" s="2">
        <v>0.4357523148148148</v>
      </c>
      <c r="D3306" t="s">
        <v>18303</v>
      </c>
      <c r="E3306" t="s">
        <v>22</v>
      </c>
      <c r="F3306" t="s">
        <v>18304</v>
      </c>
      <c r="G3306" t="s">
        <v>18305</v>
      </c>
      <c r="H3306" t="s">
        <v>18306</v>
      </c>
      <c r="I3306" t="s">
        <v>23</v>
      </c>
      <c r="K3306">
        <v>5</v>
      </c>
      <c r="L3306">
        <v>24</v>
      </c>
      <c r="M3306">
        <v>10</v>
      </c>
      <c r="N3306">
        <v>4</v>
      </c>
      <c r="O3306" t="s">
        <v>18301</v>
      </c>
      <c r="P3306" t="s">
        <v>517</v>
      </c>
      <c r="Q3306" t="s">
        <v>517</v>
      </c>
      <c r="R3306" t="s">
        <v>517</v>
      </c>
      <c r="S3306" t="s">
        <v>517</v>
      </c>
      <c r="T3306" t="s">
        <v>517</v>
      </c>
      <c r="U3306" t="s">
        <v>517</v>
      </c>
      <c r="V3306" t="s">
        <v>517</v>
      </c>
      <c r="W3306" t="s">
        <v>672</v>
      </c>
      <c r="X3306" t="s">
        <v>477</v>
      </c>
      <c r="Y3306" t="s">
        <v>18307</v>
      </c>
      <c r="Z3306">
        <v>27283</v>
      </c>
      <c r="AA3306" t="s">
        <v>1888</v>
      </c>
      <c r="AB3306">
        <v>42</v>
      </c>
      <c r="AC3306" t="s">
        <v>358</v>
      </c>
      <c r="AD3306" t="s">
        <v>483</v>
      </c>
      <c r="AF3306" t="s">
        <v>517</v>
      </c>
      <c r="AG3306" t="s">
        <v>517</v>
      </c>
      <c r="AH3306" t="s">
        <v>517</v>
      </c>
      <c r="AI3306" t="s">
        <v>517</v>
      </c>
      <c r="AJ3306" t="s">
        <v>517</v>
      </c>
    </row>
    <row r="3307" spans="1:36" x14ac:dyDescent="0.25">
      <c r="A3307" s="13" t="s">
        <v>18309</v>
      </c>
      <c r="B3307" s="1">
        <v>42879</v>
      </c>
      <c r="C3307" s="2">
        <v>0.40476851851851853</v>
      </c>
      <c r="D3307" t="s">
        <v>18310</v>
      </c>
      <c r="E3307" t="s">
        <v>22</v>
      </c>
      <c r="F3307" t="s">
        <v>18311</v>
      </c>
      <c r="G3307" s="14" t="s">
        <v>18312</v>
      </c>
      <c r="H3307" s="14" t="s">
        <v>18313</v>
      </c>
      <c r="I3307" t="s">
        <v>23</v>
      </c>
      <c r="K3307">
        <v>5</v>
      </c>
      <c r="L3307">
        <v>24</v>
      </c>
      <c r="M3307">
        <v>9</v>
      </c>
      <c r="N3307">
        <v>4</v>
      </c>
      <c r="O3307" t="s">
        <v>18308</v>
      </c>
      <c r="P3307" t="s">
        <v>517</v>
      </c>
      <c r="Q3307" t="s">
        <v>517</v>
      </c>
      <c r="R3307" t="s">
        <v>517</v>
      </c>
      <c r="S3307" t="s">
        <v>517</v>
      </c>
      <c r="T3307" t="s">
        <v>517</v>
      </c>
      <c r="U3307" t="s">
        <v>517</v>
      </c>
      <c r="V3307" t="s">
        <v>517</v>
      </c>
      <c r="W3307" t="s">
        <v>589</v>
      </c>
      <c r="X3307" t="s">
        <v>590</v>
      </c>
      <c r="Y3307" t="s">
        <v>18314</v>
      </c>
      <c r="Z3307" s="1">
        <v>31819</v>
      </c>
      <c r="AA3307" t="s">
        <v>12805</v>
      </c>
      <c r="AB3307">
        <v>30</v>
      </c>
      <c r="AC3307" t="s">
        <v>358</v>
      </c>
      <c r="AD3307" t="s">
        <v>490</v>
      </c>
      <c r="AF3307" t="s">
        <v>517</v>
      </c>
      <c r="AG3307" t="s">
        <v>517</v>
      </c>
      <c r="AH3307" t="s">
        <v>517</v>
      </c>
      <c r="AI3307" t="s">
        <v>517</v>
      </c>
      <c r="AJ3307" t="s">
        <v>517</v>
      </c>
    </row>
    <row r="3308" spans="1:36" x14ac:dyDescent="0.25">
      <c r="A3308" s="13" t="s">
        <v>18315</v>
      </c>
      <c r="B3308" s="1">
        <v>42879</v>
      </c>
      <c r="C3308" s="2">
        <v>0.38928240740740744</v>
      </c>
      <c r="D3308" t="s">
        <v>18316</v>
      </c>
      <c r="E3308" t="s">
        <v>22</v>
      </c>
      <c r="F3308" t="s">
        <v>18317</v>
      </c>
      <c r="G3308" s="14" t="s">
        <v>18318</v>
      </c>
      <c r="H3308" s="14" t="s">
        <v>18319</v>
      </c>
      <c r="I3308" t="s">
        <v>21</v>
      </c>
      <c r="K3308">
        <v>5</v>
      </c>
      <c r="L3308">
        <v>24</v>
      </c>
      <c r="M3308">
        <v>9</v>
      </c>
      <c r="N3308">
        <v>4</v>
      </c>
      <c r="O3308" t="s">
        <v>517</v>
      </c>
      <c r="P3308" t="s">
        <v>517</v>
      </c>
      <c r="Q3308" t="s">
        <v>517</v>
      </c>
      <c r="R3308" t="s">
        <v>517</v>
      </c>
      <c r="S3308" t="s">
        <v>517</v>
      </c>
      <c r="T3308" t="s">
        <v>517</v>
      </c>
      <c r="U3308" t="s">
        <v>517</v>
      </c>
      <c r="V3308" t="s">
        <v>517</v>
      </c>
      <c r="W3308" t="s">
        <v>517</v>
      </c>
      <c r="X3308" t="s">
        <v>517</v>
      </c>
      <c r="Y3308" t="s">
        <v>18320</v>
      </c>
      <c r="Z3308" s="1">
        <v>32239</v>
      </c>
      <c r="AA3308" t="s">
        <v>1888</v>
      </c>
      <c r="AB3308">
        <v>29</v>
      </c>
      <c r="AC3308" t="s">
        <v>357</v>
      </c>
      <c r="AD3308" t="s">
        <v>489</v>
      </c>
      <c r="AF3308" t="s">
        <v>8259</v>
      </c>
      <c r="AG3308" t="s">
        <v>517</v>
      </c>
      <c r="AH3308" t="s">
        <v>517</v>
      </c>
      <c r="AI3308" t="s">
        <v>517</v>
      </c>
      <c r="AJ3308" t="s">
        <v>517</v>
      </c>
    </row>
    <row r="3309" spans="1:36" x14ac:dyDescent="0.25">
      <c r="A3309" s="13" t="s">
        <v>18321</v>
      </c>
      <c r="B3309" s="1">
        <v>42879</v>
      </c>
      <c r="C3309" s="2">
        <v>0.37087962962962967</v>
      </c>
      <c r="D3309" t="s">
        <v>18322</v>
      </c>
      <c r="E3309" t="s">
        <v>22</v>
      </c>
      <c r="F3309" t="s">
        <v>18323</v>
      </c>
      <c r="G3309" s="14" t="s">
        <v>18324</v>
      </c>
      <c r="H3309" s="14" t="s">
        <v>18325</v>
      </c>
      <c r="I3309" t="s">
        <v>26</v>
      </c>
      <c r="K3309">
        <v>5</v>
      </c>
      <c r="L3309">
        <v>24</v>
      </c>
      <c r="M3309">
        <v>8</v>
      </c>
      <c r="N3309">
        <v>4</v>
      </c>
      <c r="O3309" t="s">
        <v>517</v>
      </c>
      <c r="P3309" t="s">
        <v>517</v>
      </c>
      <c r="Q3309" t="s">
        <v>517</v>
      </c>
      <c r="R3309" t="s">
        <v>517</v>
      </c>
      <c r="S3309" t="s">
        <v>517</v>
      </c>
      <c r="T3309" t="s">
        <v>517</v>
      </c>
      <c r="U3309" t="s">
        <v>517</v>
      </c>
      <c r="V3309" t="s">
        <v>517</v>
      </c>
      <c r="W3309" t="s">
        <v>517</v>
      </c>
      <c r="X3309" t="s">
        <v>517</v>
      </c>
      <c r="Y3309" t="s">
        <v>18326</v>
      </c>
      <c r="Z3309" s="1">
        <v>32240</v>
      </c>
      <c r="AA3309" t="s">
        <v>18327</v>
      </c>
      <c r="AB3309">
        <v>29</v>
      </c>
      <c r="AC3309" t="s">
        <v>358</v>
      </c>
      <c r="AD3309" t="s">
        <v>482</v>
      </c>
      <c r="AF3309" t="s">
        <v>8259</v>
      </c>
      <c r="AG3309" t="s">
        <v>8313</v>
      </c>
      <c r="AH3309" t="s">
        <v>517</v>
      </c>
      <c r="AI3309" t="s">
        <v>517</v>
      </c>
      <c r="AJ3309" t="s">
        <v>517</v>
      </c>
    </row>
    <row r="3310" spans="1:36" x14ac:dyDescent="0.25">
      <c r="A3310" s="13" t="s">
        <v>18329</v>
      </c>
      <c r="B3310" s="1">
        <v>42879</v>
      </c>
      <c r="C3310" s="2">
        <v>0.36896990740740737</v>
      </c>
      <c r="D3310" t="s">
        <v>18330</v>
      </c>
      <c r="E3310" t="s">
        <v>293</v>
      </c>
      <c r="F3310" t="s">
        <v>18331</v>
      </c>
      <c r="G3310" s="14" t="s">
        <v>18332</v>
      </c>
      <c r="H3310" s="14" t="s">
        <v>18333</v>
      </c>
      <c r="I3310" t="s">
        <v>23</v>
      </c>
      <c r="K3310">
        <v>5</v>
      </c>
      <c r="L3310">
        <v>24</v>
      </c>
      <c r="M3310">
        <v>8</v>
      </c>
      <c r="N3310">
        <v>4</v>
      </c>
      <c r="O3310" t="s">
        <v>18328</v>
      </c>
      <c r="P3310" t="s">
        <v>517</v>
      </c>
      <c r="Q3310" t="s">
        <v>517</v>
      </c>
      <c r="R3310" t="s">
        <v>517</v>
      </c>
      <c r="S3310" t="s">
        <v>517</v>
      </c>
      <c r="T3310" t="s">
        <v>517</v>
      </c>
      <c r="U3310" t="s">
        <v>517</v>
      </c>
      <c r="V3310" t="s">
        <v>517</v>
      </c>
      <c r="W3310" t="s">
        <v>589</v>
      </c>
      <c r="X3310" t="s">
        <v>590</v>
      </c>
      <c r="Y3310" t="s">
        <v>517</v>
      </c>
      <c r="Z3310" s="1" t="s">
        <v>517</v>
      </c>
      <c r="AA3310" t="s">
        <v>582</v>
      </c>
      <c r="AB3310" t="s">
        <v>517</v>
      </c>
      <c r="AC3310" t="s">
        <v>358</v>
      </c>
      <c r="AD3310" t="s">
        <v>517</v>
      </c>
      <c r="AF3310" t="s">
        <v>517</v>
      </c>
      <c r="AG3310" t="s">
        <v>517</v>
      </c>
      <c r="AH3310" t="s">
        <v>517</v>
      </c>
      <c r="AI3310" t="s">
        <v>517</v>
      </c>
      <c r="AJ3310" t="s">
        <v>517</v>
      </c>
    </row>
    <row r="3311" spans="1:36" x14ac:dyDescent="0.25">
      <c r="A3311" s="13" t="s">
        <v>18334</v>
      </c>
      <c r="B3311" s="1">
        <v>42879</v>
      </c>
      <c r="C3311" s="2">
        <v>0.36553240740740739</v>
      </c>
      <c r="D3311" t="s">
        <v>18335</v>
      </c>
      <c r="E3311" t="s">
        <v>116</v>
      </c>
      <c r="F3311" t="s">
        <v>18336</v>
      </c>
      <c r="G3311" s="14" t="s">
        <v>18337</v>
      </c>
      <c r="H3311" s="14" t="s">
        <v>18338</v>
      </c>
      <c r="I3311" t="s">
        <v>24</v>
      </c>
      <c r="K3311">
        <v>5</v>
      </c>
      <c r="L3311">
        <v>24</v>
      </c>
      <c r="M3311">
        <v>8</v>
      </c>
      <c r="N3311">
        <v>4</v>
      </c>
      <c r="O3311" t="s">
        <v>517</v>
      </c>
      <c r="P3311" t="s">
        <v>517</v>
      </c>
      <c r="Q3311" t="s">
        <v>517</v>
      </c>
      <c r="R3311" t="s">
        <v>517</v>
      </c>
      <c r="S3311" t="s">
        <v>517</v>
      </c>
      <c r="T3311" t="s">
        <v>517</v>
      </c>
      <c r="U3311" t="s">
        <v>517</v>
      </c>
      <c r="V3311" t="s">
        <v>517</v>
      </c>
      <c r="W3311" t="s">
        <v>517</v>
      </c>
      <c r="X3311" t="s">
        <v>517</v>
      </c>
      <c r="Y3311" t="s">
        <v>517</v>
      </c>
      <c r="Z3311" s="1" t="s">
        <v>517</v>
      </c>
      <c r="AA3311" t="s">
        <v>1542</v>
      </c>
      <c r="AB3311" t="s">
        <v>517</v>
      </c>
      <c r="AC3311" t="s">
        <v>358</v>
      </c>
      <c r="AD3311" t="s">
        <v>517</v>
      </c>
      <c r="AF3311" t="s">
        <v>517</v>
      </c>
      <c r="AG3311" t="s">
        <v>517</v>
      </c>
      <c r="AH3311" t="s">
        <v>517</v>
      </c>
      <c r="AI3311" t="s">
        <v>517</v>
      </c>
      <c r="AJ3311" t="s">
        <v>517</v>
      </c>
    </row>
    <row r="3312" spans="1:36" x14ac:dyDescent="0.25">
      <c r="A3312" s="13" t="s">
        <v>18340</v>
      </c>
      <c r="B3312" s="1">
        <v>42879</v>
      </c>
      <c r="C3312" s="2">
        <v>0.28273148148148147</v>
      </c>
      <c r="D3312" t="s">
        <v>18341</v>
      </c>
      <c r="E3312" t="s">
        <v>542</v>
      </c>
      <c r="F3312" t="s">
        <v>18342</v>
      </c>
      <c r="G3312" s="14" t="s">
        <v>18343</v>
      </c>
      <c r="H3312" s="14" t="s">
        <v>18344</v>
      </c>
      <c r="I3312" t="s">
        <v>21</v>
      </c>
      <c r="K3312">
        <v>5</v>
      </c>
      <c r="L3312">
        <v>24</v>
      </c>
      <c r="M3312">
        <v>6</v>
      </c>
      <c r="N3312">
        <v>4</v>
      </c>
      <c r="O3312" t="s">
        <v>18339</v>
      </c>
      <c r="P3312" t="s">
        <v>517</v>
      </c>
      <c r="Q3312" t="s">
        <v>517</v>
      </c>
      <c r="R3312" t="s">
        <v>517</v>
      </c>
      <c r="S3312" t="s">
        <v>517</v>
      </c>
      <c r="T3312" t="s">
        <v>517</v>
      </c>
      <c r="U3312" t="s">
        <v>517</v>
      </c>
      <c r="V3312" t="s">
        <v>517</v>
      </c>
      <c r="W3312" t="s">
        <v>589</v>
      </c>
      <c r="X3312" t="s">
        <v>590</v>
      </c>
      <c r="Y3312" t="s">
        <v>18345</v>
      </c>
      <c r="Z3312" s="1">
        <v>30127</v>
      </c>
      <c r="AA3312" t="s">
        <v>18346</v>
      </c>
      <c r="AB3312">
        <v>34</v>
      </c>
      <c r="AC3312" t="s">
        <v>358</v>
      </c>
      <c r="AD3312" t="s">
        <v>487</v>
      </c>
      <c r="AF3312" t="s">
        <v>517</v>
      </c>
      <c r="AG3312" t="s">
        <v>517</v>
      </c>
      <c r="AH3312" t="s">
        <v>517</v>
      </c>
      <c r="AI3312" t="s">
        <v>517</v>
      </c>
      <c r="AJ3312" t="s">
        <v>517</v>
      </c>
    </row>
    <row r="3313" spans="1:36" x14ac:dyDescent="0.25">
      <c r="A3313" s="13" t="s">
        <v>18348</v>
      </c>
      <c r="B3313" s="1">
        <v>42879</v>
      </c>
      <c r="C3313" s="2">
        <v>0.13836805555555556</v>
      </c>
      <c r="D3313" t="s">
        <v>18349</v>
      </c>
      <c r="E3313" t="s">
        <v>22</v>
      </c>
      <c r="F3313" t="s">
        <v>18350</v>
      </c>
      <c r="G3313" s="14" t="s">
        <v>18351</v>
      </c>
      <c r="H3313" s="14" t="s">
        <v>18352</v>
      </c>
      <c r="I3313" t="s">
        <v>23</v>
      </c>
      <c r="K3313">
        <v>5</v>
      </c>
      <c r="L3313">
        <v>24</v>
      </c>
      <c r="M3313">
        <v>3</v>
      </c>
      <c r="N3313">
        <v>4</v>
      </c>
      <c r="O3313" t="s">
        <v>18347</v>
      </c>
      <c r="P3313" t="s">
        <v>517</v>
      </c>
      <c r="Q3313" t="s">
        <v>517</v>
      </c>
      <c r="R3313" t="s">
        <v>517</v>
      </c>
      <c r="S3313" t="s">
        <v>517</v>
      </c>
      <c r="T3313" t="s">
        <v>517</v>
      </c>
      <c r="U3313" t="s">
        <v>517</v>
      </c>
      <c r="V3313" t="s">
        <v>517</v>
      </c>
      <c r="W3313" t="s">
        <v>526</v>
      </c>
      <c r="X3313" t="s">
        <v>527</v>
      </c>
      <c r="Y3313" t="s">
        <v>16376</v>
      </c>
      <c r="Z3313" s="1">
        <v>34422</v>
      </c>
      <c r="AA3313" t="s">
        <v>1519</v>
      </c>
      <c r="AB3313">
        <v>23</v>
      </c>
      <c r="AC3313" t="s">
        <v>358</v>
      </c>
      <c r="AD3313" t="s">
        <v>498</v>
      </c>
      <c r="AF3313" t="s">
        <v>517</v>
      </c>
      <c r="AG3313" t="s">
        <v>517</v>
      </c>
      <c r="AH3313" t="s">
        <v>517</v>
      </c>
      <c r="AI3313" t="s">
        <v>517</v>
      </c>
      <c r="AJ3313" t="s">
        <v>517</v>
      </c>
    </row>
    <row r="3314" spans="1:36" x14ac:dyDescent="0.25">
      <c r="A3314" s="13" t="s">
        <v>18353</v>
      </c>
      <c r="B3314" s="1">
        <v>42879</v>
      </c>
      <c r="C3314" s="2">
        <v>0.10438657407407408</v>
      </c>
      <c r="D3314" t="s">
        <v>18354</v>
      </c>
      <c r="E3314" t="s">
        <v>22</v>
      </c>
      <c r="F3314" t="s">
        <v>18355</v>
      </c>
      <c r="G3314" s="14" t="s">
        <v>18356</v>
      </c>
      <c r="H3314" s="14" t="s">
        <v>18357</v>
      </c>
      <c r="I3314" t="s">
        <v>24</v>
      </c>
      <c r="K3314">
        <v>5</v>
      </c>
      <c r="L3314">
        <v>24</v>
      </c>
      <c r="M3314">
        <v>2</v>
      </c>
      <c r="N3314">
        <v>4</v>
      </c>
      <c r="O3314" t="s">
        <v>517</v>
      </c>
      <c r="P3314" t="s">
        <v>517</v>
      </c>
      <c r="Q3314" t="s">
        <v>517</v>
      </c>
      <c r="R3314" t="s">
        <v>517</v>
      </c>
      <c r="S3314" t="s">
        <v>517</v>
      </c>
      <c r="T3314" t="s">
        <v>517</v>
      </c>
      <c r="U3314" t="s">
        <v>517</v>
      </c>
      <c r="V3314" t="s">
        <v>517</v>
      </c>
      <c r="W3314" t="s">
        <v>517</v>
      </c>
      <c r="X3314" t="s">
        <v>517</v>
      </c>
      <c r="Y3314" t="s">
        <v>18358</v>
      </c>
      <c r="Z3314" s="1">
        <v>35093</v>
      </c>
      <c r="AA3314" t="s">
        <v>546</v>
      </c>
      <c r="AB3314">
        <v>21</v>
      </c>
      <c r="AC3314" t="s">
        <v>358</v>
      </c>
      <c r="AD3314" t="s">
        <v>495</v>
      </c>
      <c r="AF3314" t="s">
        <v>8259</v>
      </c>
      <c r="AG3314" t="s">
        <v>517</v>
      </c>
      <c r="AH3314" t="s">
        <v>517</v>
      </c>
      <c r="AI3314" t="s">
        <v>517</v>
      </c>
      <c r="AJ3314" t="s">
        <v>517</v>
      </c>
    </row>
    <row r="3315" spans="1:36" x14ac:dyDescent="0.25">
      <c r="A3315" s="13" t="s">
        <v>18360</v>
      </c>
      <c r="B3315" s="1">
        <v>42879</v>
      </c>
      <c r="C3315" s="2">
        <v>3.650462962962963E-2</v>
      </c>
      <c r="D3315" t="s">
        <v>18361</v>
      </c>
      <c r="E3315" t="s">
        <v>22</v>
      </c>
      <c r="F3315" t="s">
        <v>18362</v>
      </c>
      <c r="G3315" s="14" t="s">
        <v>18363</v>
      </c>
      <c r="H3315" s="14" t="s">
        <v>18364</v>
      </c>
      <c r="I3315" t="s">
        <v>23</v>
      </c>
      <c r="K3315">
        <v>5</v>
      </c>
      <c r="L3315">
        <v>24</v>
      </c>
      <c r="M3315">
        <v>0</v>
      </c>
      <c r="N3315">
        <v>4</v>
      </c>
      <c r="O3315" t="s">
        <v>18359</v>
      </c>
      <c r="P3315" t="s">
        <v>517</v>
      </c>
      <c r="Q3315" t="s">
        <v>517</v>
      </c>
      <c r="R3315" t="s">
        <v>517</v>
      </c>
      <c r="S3315" t="s">
        <v>517</v>
      </c>
      <c r="T3315" t="s">
        <v>517</v>
      </c>
      <c r="U3315" t="s">
        <v>517</v>
      </c>
      <c r="V3315" t="s">
        <v>517</v>
      </c>
      <c r="W3315" t="s">
        <v>589</v>
      </c>
      <c r="X3315" t="s">
        <v>590</v>
      </c>
      <c r="Y3315" t="s">
        <v>18365</v>
      </c>
      <c r="Z3315" s="1">
        <v>28532</v>
      </c>
      <c r="AA3315" t="s">
        <v>3468</v>
      </c>
      <c r="AB3315">
        <v>39</v>
      </c>
      <c r="AC3315" t="s">
        <v>358</v>
      </c>
      <c r="AD3315" t="s">
        <v>495</v>
      </c>
      <c r="AF3315" t="s">
        <v>517</v>
      </c>
      <c r="AG3315" t="s">
        <v>517</v>
      </c>
      <c r="AH3315" t="s">
        <v>517</v>
      </c>
      <c r="AI3315" t="s">
        <v>517</v>
      </c>
      <c r="AJ3315" t="s">
        <v>517</v>
      </c>
    </row>
    <row r="3316" spans="1:36" x14ac:dyDescent="0.25">
      <c r="A3316" s="13" t="s">
        <v>18367</v>
      </c>
      <c r="B3316" s="1">
        <v>42879</v>
      </c>
      <c r="C3316" s="2">
        <v>2.3958333333333331E-2</v>
      </c>
      <c r="D3316" t="s">
        <v>18368</v>
      </c>
      <c r="E3316" t="s">
        <v>18369</v>
      </c>
      <c r="F3316" t="s">
        <v>18370</v>
      </c>
      <c r="G3316" s="14" t="s">
        <v>18371</v>
      </c>
      <c r="H3316" s="14" t="s">
        <v>18372</v>
      </c>
      <c r="I3316" t="s">
        <v>23</v>
      </c>
      <c r="K3316">
        <v>5</v>
      </c>
      <c r="L3316">
        <v>24</v>
      </c>
      <c r="M3316">
        <v>0</v>
      </c>
      <c r="N3316">
        <v>4</v>
      </c>
      <c r="O3316" t="s">
        <v>18366</v>
      </c>
      <c r="P3316" t="s">
        <v>517</v>
      </c>
      <c r="Q3316" t="s">
        <v>517</v>
      </c>
      <c r="R3316" t="s">
        <v>517</v>
      </c>
      <c r="S3316" t="s">
        <v>517</v>
      </c>
      <c r="T3316" t="s">
        <v>517</v>
      </c>
      <c r="U3316" t="s">
        <v>517</v>
      </c>
      <c r="V3316" t="s">
        <v>517</v>
      </c>
      <c r="W3316" t="s">
        <v>589</v>
      </c>
      <c r="X3316" t="s">
        <v>590</v>
      </c>
      <c r="Y3316" t="s">
        <v>18373</v>
      </c>
      <c r="Z3316" s="1">
        <v>31403</v>
      </c>
      <c r="AA3316" t="s">
        <v>2215</v>
      </c>
      <c r="AB3316">
        <v>31</v>
      </c>
      <c r="AC3316" t="s">
        <v>358</v>
      </c>
      <c r="AD3316" t="s">
        <v>500</v>
      </c>
      <c r="AF3316" t="s">
        <v>517</v>
      </c>
      <c r="AG3316" t="s">
        <v>517</v>
      </c>
      <c r="AH3316" t="s">
        <v>517</v>
      </c>
      <c r="AI3316" t="s">
        <v>517</v>
      </c>
      <c r="AJ3316" t="s">
        <v>517</v>
      </c>
    </row>
    <row r="3317" spans="1:36" x14ac:dyDescent="0.25">
      <c r="A3317" s="13" t="s">
        <v>18374</v>
      </c>
      <c r="B3317" s="1">
        <v>42879</v>
      </c>
      <c r="C3317" s="2">
        <v>5.8796296296296296E-3</v>
      </c>
      <c r="D3317" t="s">
        <v>18375</v>
      </c>
      <c r="E3317" t="s">
        <v>22</v>
      </c>
      <c r="F3317" t="s">
        <v>18376</v>
      </c>
      <c r="G3317" s="14" t="s">
        <v>18377</v>
      </c>
      <c r="H3317" s="14" t="s">
        <v>18378</v>
      </c>
      <c r="I3317" t="s">
        <v>23</v>
      </c>
      <c r="K3317">
        <v>5</v>
      </c>
      <c r="L3317">
        <v>24</v>
      </c>
      <c r="M3317">
        <v>0</v>
      </c>
      <c r="N3317">
        <v>4</v>
      </c>
      <c r="O3317" t="s">
        <v>517</v>
      </c>
      <c r="P3317" t="s">
        <v>517</v>
      </c>
      <c r="Q3317" t="s">
        <v>517</v>
      </c>
      <c r="R3317" t="s">
        <v>517</v>
      </c>
      <c r="S3317" t="s">
        <v>517</v>
      </c>
      <c r="T3317" t="s">
        <v>517</v>
      </c>
      <c r="U3317" t="s">
        <v>517</v>
      </c>
      <c r="V3317" t="s">
        <v>517</v>
      </c>
      <c r="W3317" t="s">
        <v>517</v>
      </c>
      <c r="X3317" t="s">
        <v>517</v>
      </c>
      <c r="Y3317" t="s">
        <v>10387</v>
      </c>
      <c r="Z3317" s="1">
        <v>34641</v>
      </c>
      <c r="AA3317" t="s">
        <v>529</v>
      </c>
      <c r="AB3317">
        <v>22</v>
      </c>
      <c r="AC3317" t="s">
        <v>358</v>
      </c>
      <c r="AD3317" t="s">
        <v>495</v>
      </c>
      <c r="AF3317" t="s">
        <v>517</v>
      </c>
      <c r="AG3317" t="s">
        <v>517</v>
      </c>
      <c r="AH3317" t="s">
        <v>517</v>
      </c>
      <c r="AI3317" t="s">
        <v>517</v>
      </c>
      <c r="AJ3317" t="s">
        <v>517</v>
      </c>
    </row>
    <row r="3318" spans="1:36" x14ac:dyDescent="0.25">
      <c r="A3318" s="13" t="s">
        <v>18380</v>
      </c>
      <c r="B3318" s="1">
        <v>42878</v>
      </c>
      <c r="C3318" s="2">
        <v>0.96995370370370371</v>
      </c>
      <c r="D3318" t="s">
        <v>18381</v>
      </c>
      <c r="E3318" t="s">
        <v>22</v>
      </c>
      <c r="F3318" t="s">
        <v>18382</v>
      </c>
      <c r="G3318" t="s">
        <v>18383</v>
      </c>
      <c r="H3318" t="s">
        <v>18384</v>
      </c>
      <c r="I3318" t="s">
        <v>23</v>
      </c>
      <c r="K3318">
        <v>5</v>
      </c>
      <c r="L3318">
        <v>23</v>
      </c>
      <c r="M3318">
        <v>23</v>
      </c>
      <c r="N3318">
        <v>3</v>
      </c>
      <c r="O3318" t="s">
        <v>18379</v>
      </c>
      <c r="P3318" t="s">
        <v>517</v>
      </c>
      <c r="Q3318" t="s">
        <v>517</v>
      </c>
      <c r="R3318" t="s">
        <v>517</v>
      </c>
      <c r="S3318" t="s">
        <v>517</v>
      </c>
      <c r="T3318" t="s">
        <v>517</v>
      </c>
      <c r="U3318" t="s">
        <v>517</v>
      </c>
      <c r="V3318" t="s">
        <v>517</v>
      </c>
      <c r="W3318" t="s">
        <v>3611</v>
      </c>
      <c r="X3318" t="s">
        <v>477</v>
      </c>
      <c r="Y3318" t="s">
        <v>18385</v>
      </c>
      <c r="Z3318">
        <v>23718</v>
      </c>
      <c r="AA3318" t="s">
        <v>3146</v>
      </c>
      <c r="AB3318">
        <v>52</v>
      </c>
      <c r="AC3318" t="s">
        <v>358</v>
      </c>
      <c r="AD3318" t="s">
        <v>502</v>
      </c>
      <c r="AF3318" t="s">
        <v>517</v>
      </c>
      <c r="AG3318" t="s">
        <v>517</v>
      </c>
      <c r="AH3318" t="s">
        <v>517</v>
      </c>
      <c r="AI3318" t="s">
        <v>517</v>
      </c>
      <c r="AJ3318" t="s">
        <v>517</v>
      </c>
    </row>
    <row r="3319" spans="1:36" x14ac:dyDescent="0.25">
      <c r="A3319" s="13" t="s">
        <v>18386</v>
      </c>
      <c r="B3319" s="1">
        <v>42878</v>
      </c>
      <c r="C3319" s="2">
        <v>0.88783564814814808</v>
      </c>
      <c r="D3319" t="s">
        <v>15959</v>
      </c>
      <c r="E3319" t="s">
        <v>22</v>
      </c>
      <c r="F3319" t="s">
        <v>4043</v>
      </c>
      <c r="G3319" s="14" t="s">
        <v>4044</v>
      </c>
      <c r="H3319" s="14" t="s">
        <v>12623</v>
      </c>
      <c r="I3319" t="s">
        <v>21</v>
      </c>
      <c r="K3319">
        <v>5</v>
      </c>
      <c r="L3319">
        <v>23</v>
      </c>
      <c r="M3319">
        <v>21</v>
      </c>
      <c r="N3319">
        <v>3</v>
      </c>
      <c r="O3319" t="s">
        <v>517</v>
      </c>
      <c r="P3319" t="s">
        <v>517</v>
      </c>
      <c r="Q3319" t="s">
        <v>517</v>
      </c>
      <c r="R3319" t="s">
        <v>517</v>
      </c>
      <c r="S3319" t="s">
        <v>517</v>
      </c>
      <c r="T3319" t="s">
        <v>517</v>
      </c>
      <c r="U3319" t="s">
        <v>517</v>
      </c>
      <c r="V3319" t="s">
        <v>517</v>
      </c>
      <c r="W3319" t="s">
        <v>517</v>
      </c>
      <c r="X3319" t="s">
        <v>517</v>
      </c>
      <c r="Y3319" t="s">
        <v>517</v>
      </c>
      <c r="Z3319" s="1" t="s">
        <v>517</v>
      </c>
      <c r="AA3319" t="s">
        <v>15959</v>
      </c>
      <c r="AB3319" t="s">
        <v>517</v>
      </c>
      <c r="AC3319" t="s">
        <v>358</v>
      </c>
      <c r="AD3319" t="s">
        <v>517</v>
      </c>
      <c r="AF3319" t="s">
        <v>8259</v>
      </c>
      <c r="AG3319" t="s">
        <v>8304</v>
      </c>
      <c r="AH3319" t="s">
        <v>8296</v>
      </c>
      <c r="AI3319" t="s">
        <v>8263</v>
      </c>
      <c r="AJ3319" t="s">
        <v>8261</v>
      </c>
    </row>
    <row r="3320" spans="1:36" x14ac:dyDescent="0.25">
      <c r="A3320" s="13" t="s">
        <v>18388</v>
      </c>
      <c r="B3320" s="1">
        <v>42878</v>
      </c>
      <c r="C3320" s="2">
        <v>0.82224537037037038</v>
      </c>
      <c r="D3320" t="s">
        <v>18389</v>
      </c>
      <c r="E3320" t="s">
        <v>22</v>
      </c>
      <c r="F3320" t="s">
        <v>18390</v>
      </c>
      <c r="G3320" s="14" t="s">
        <v>18391</v>
      </c>
      <c r="H3320" s="14" t="s">
        <v>18392</v>
      </c>
      <c r="I3320" t="s">
        <v>23</v>
      </c>
      <c r="K3320">
        <v>5</v>
      </c>
      <c r="L3320">
        <v>23</v>
      </c>
      <c r="M3320">
        <v>19</v>
      </c>
      <c r="N3320">
        <v>3</v>
      </c>
      <c r="O3320" t="s">
        <v>18387</v>
      </c>
      <c r="P3320" t="s">
        <v>517</v>
      </c>
      <c r="Q3320" t="s">
        <v>517</v>
      </c>
      <c r="R3320" t="s">
        <v>517</v>
      </c>
      <c r="S3320" t="s">
        <v>517</v>
      </c>
      <c r="T3320" t="s">
        <v>517</v>
      </c>
      <c r="U3320" t="s">
        <v>517</v>
      </c>
      <c r="V3320" t="s">
        <v>517</v>
      </c>
      <c r="W3320" t="s">
        <v>526</v>
      </c>
      <c r="X3320" t="s">
        <v>527</v>
      </c>
      <c r="Y3320" t="s">
        <v>18393</v>
      </c>
      <c r="Z3320" s="1">
        <v>32889</v>
      </c>
      <c r="AA3320" t="s">
        <v>18394</v>
      </c>
      <c r="AB3320">
        <v>27</v>
      </c>
      <c r="AC3320" t="s">
        <v>358</v>
      </c>
      <c r="AD3320" t="s">
        <v>500</v>
      </c>
      <c r="AF3320" t="s">
        <v>517</v>
      </c>
      <c r="AG3320" t="s">
        <v>517</v>
      </c>
      <c r="AH3320" t="s">
        <v>517</v>
      </c>
      <c r="AI3320" t="s">
        <v>517</v>
      </c>
      <c r="AJ3320" t="s">
        <v>517</v>
      </c>
    </row>
    <row r="3321" spans="1:36" x14ac:dyDescent="0.25">
      <c r="A3321" s="13" t="s">
        <v>18395</v>
      </c>
      <c r="B3321" s="1">
        <v>42878</v>
      </c>
      <c r="C3321" s="2">
        <v>0.78858796296296296</v>
      </c>
      <c r="D3321" t="s">
        <v>18396</v>
      </c>
      <c r="E3321" t="s">
        <v>4243</v>
      </c>
      <c r="F3321" t="s">
        <v>18397</v>
      </c>
      <c r="G3321" s="14" t="s">
        <v>18398</v>
      </c>
      <c r="H3321" s="14" t="s">
        <v>18399</v>
      </c>
      <c r="I3321" t="s">
        <v>24</v>
      </c>
      <c r="K3321">
        <v>5</v>
      </c>
      <c r="L3321">
        <v>23</v>
      </c>
      <c r="M3321">
        <v>18</v>
      </c>
      <c r="N3321">
        <v>3</v>
      </c>
      <c r="O3321" t="s">
        <v>517</v>
      </c>
      <c r="P3321" t="s">
        <v>517</v>
      </c>
      <c r="Q3321" t="s">
        <v>517</v>
      </c>
      <c r="R3321" t="s">
        <v>517</v>
      </c>
      <c r="S3321" t="s">
        <v>517</v>
      </c>
      <c r="T3321" t="s">
        <v>517</v>
      </c>
      <c r="U3321" t="s">
        <v>517</v>
      </c>
      <c r="V3321" t="s">
        <v>517</v>
      </c>
      <c r="W3321" t="s">
        <v>517</v>
      </c>
      <c r="X3321" t="s">
        <v>517</v>
      </c>
      <c r="Y3321" t="s">
        <v>517</v>
      </c>
      <c r="Z3321" s="1" t="s">
        <v>517</v>
      </c>
      <c r="AA3321" t="s">
        <v>6859</v>
      </c>
      <c r="AB3321" t="s">
        <v>517</v>
      </c>
      <c r="AC3321" t="s">
        <v>358</v>
      </c>
      <c r="AD3321" t="s">
        <v>517</v>
      </c>
      <c r="AF3321" t="s">
        <v>517</v>
      </c>
      <c r="AG3321" t="s">
        <v>517</v>
      </c>
      <c r="AH3321" t="s">
        <v>517</v>
      </c>
      <c r="AI3321" t="s">
        <v>517</v>
      </c>
      <c r="AJ3321" t="s">
        <v>517</v>
      </c>
    </row>
    <row r="3322" spans="1:36" x14ac:dyDescent="0.25">
      <c r="A3322" s="13" t="s">
        <v>18400</v>
      </c>
      <c r="B3322" s="1">
        <v>42878</v>
      </c>
      <c r="C3322" s="2">
        <v>0.77445601851851853</v>
      </c>
      <c r="D3322" t="s">
        <v>18401</v>
      </c>
      <c r="E3322" t="s">
        <v>22</v>
      </c>
      <c r="F3322" t="s">
        <v>18402</v>
      </c>
      <c r="G3322" s="14" t="s">
        <v>18403</v>
      </c>
      <c r="H3322" s="14" t="s">
        <v>18404</v>
      </c>
      <c r="I3322" t="s">
        <v>21</v>
      </c>
      <c r="K3322">
        <v>5</v>
      </c>
      <c r="L3322">
        <v>23</v>
      </c>
      <c r="M3322">
        <v>18</v>
      </c>
      <c r="N3322">
        <v>3</v>
      </c>
      <c r="O3322" t="s">
        <v>517</v>
      </c>
      <c r="P3322" t="s">
        <v>517</v>
      </c>
      <c r="Q3322" t="s">
        <v>517</v>
      </c>
      <c r="R3322" t="s">
        <v>517</v>
      </c>
      <c r="S3322" t="s">
        <v>517</v>
      </c>
      <c r="T3322" t="s">
        <v>517</v>
      </c>
      <c r="U3322" t="s">
        <v>517</v>
      </c>
      <c r="V3322" t="s">
        <v>517</v>
      </c>
      <c r="W3322" t="s">
        <v>517</v>
      </c>
      <c r="X3322" t="s">
        <v>517</v>
      </c>
      <c r="Y3322" t="s">
        <v>5547</v>
      </c>
      <c r="Z3322" s="1">
        <v>30966</v>
      </c>
      <c r="AA3322" t="s">
        <v>18405</v>
      </c>
      <c r="AB3322">
        <v>32</v>
      </c>
      <c r="AC3322" t="s">
        <v>357</v>
      </c>
      <c r="AD3322" t="s">
        <v>482</v>
      </c>
      <c r="AF3322" t="s">
        <v>8295</v>
      </c>
      <c r="AG3322" t="s">
        <v>517</v>
      </c>
      <c r="AH3322" t="s">
        <v>8261</v>
      </c>
      <c r="AI3322" t="s">
        <v>8304</v>
      </c>
      <c r="AJ3322" t="s">
        <v>8307</v>
      </c>
    </row>
    <row r="3323" spans="1:36" x14ac:dyDescent="0.25">
      <c r="A3323" s="13" t="s">
        <v>18406</v>
      </c>
      <c r="B3323" s="1">
        <v>42878</v>
      </c>
      <c r="C3323" s="2">
        <v>0.75765046296296301</v>
      </c>
      <c r="D3323" t="s">
        <v>18407</v>
      </c>
      <c r="E3323" t="s">
        <v>22</v>
      </c>
      <c r="F3323" t="s">
        <v>18408</v>
      </c>
      <c r="G3323" s="14" t="s">
        <v>18409</v>
      </c>
      <c r="H3323" s="14" t="s">
        <v>18410</v>
      </c>
      <c r="I3323" t="s">
        <v>21</v>
      </c>
      <c r="K3323">
        <v>5</v>
      </c>
      <c r="L3323">
        <v>23</v>
      </c>
      <c r="M3323">
        <v>18</v>
      </c>
      <c r="N3323">
        <v>3</v>
      </c>
      <c r="O3323" t="s">
        <v>517</v>
      </c>
      <c r="P3323" t="s">
        <v>517</v>
      </c>
      <c r="Q3323" t="s">
        <v>517</v>
      </c>
      <c r="R3323" t="s">
        <v>517</v>
      </c>
      <c r="S3323" t="s">
        <v>517</v>
      </c>
      <c r="T3323" t="s">
        <v>517</v>
      </c>
      <c r="U3323" t="s">
        <v>517</v>
      </c>
      <c r="V3323" t="s">
        <v>517</v>
      </c>
      <c r="W3323" t="s">
        <v>517</v>
      </c>
      <c r="X3323" t="s">
        <v>517</v>
      </c>
      <c r="Y3323" t="s">
        <v>18411</v>
      </c>
      <c r="Z3323" s="1">
        <v>31771</v>
      </c>
      <c r="AA3323" t="s">
        <v>1822</v>
      </c>
      <c r="AB3323">
        <v>30</v>
      </c>
      <c r="AC3323" t="s">
        <v>357</v>
      </c>
      <c r="AD3323" t="s">
        <v>500</v>
      </c>
      <c r="AF3323" t="s">
        <v>8259</v>
      </c>
      <c r="AG3323" t="s">
        <v>8295</v>
      </c>
      <c r="AH3323" t="s">
        <v>8307</v>
      </c>
      <c r="AI3323" t="s">
        <v>8263</v>
      </c>
      <c r="AJ3323" t="s">
        <v>517</v>
      </c>
    </row>
    <row r="3324" spans="1:36" x14ac:dyDescent="0.25">
      <c r="A3324" s="13" t="s">
        <v>18413</v>
      </c>
      <c r="B3324" s="1">
        <v>42878</v>
      </c>
      <c r="C3324" s="2">
        <v>0.75167824074074074</v>
      </c>
      <c r="D3324" t="s">
        <v>17367</v>
      </c>
      <c r="E3324" t="s">
        <v>22</v>
      </c>
      <c r="F3324" t="s">
        <v>17368</v>
      </c>
      <c r="G3324" s="14" t="s">
        <v>17369</v>
      </c>
      <c r="H3324" s="14" t="s">
        <v>18414</v>
      </c>
      <c r="I3324" t="s">
        <v>23</v>
      </c>
      <c r="K3324">
        <v>5</v>
      </c>
      <c r="L3324">
        <v>23</v>
      </c>
      <c r="M3324">
        <v>18</v>
      </c>
      <c r="N3324">
        <v>3</v>
      </c>
      <c r="O3324" t="s">
        <v>18412</v>
      </c>
      <c r="P3324" t="s">
        <v>517</v>
      </c>
      <c r="Q3324" t="s">
        <v>517</v>
      </c>
      <c r="R3324" t="s">
        <v>517</v>
      </c>
      <c r="S3324" t="s">
        <v>517</v>
      </c>
      <c r="T3324" t="s">
        <v>517</v>
      </c>
      <c r="U3324" t="s">
        <v>517</v>
      </c>
      <c r="V3324" t="s">
        <v>517</v>
      </c>
      <c r="W3324" t="s">
        <v>589</v>
      </c>
      <c r="X3324" t="s">
        <v>590</v>
      </c>
      <c r="Y3324" t="s">
        <v>17371</v>
      </c>
      <c r="Z3324" s="1">
        <v>35700</v>
      </c>
      <c r="AA3324" t="s">
        <v>529</v>
      </c>
      <c r="AB3324">
        <v>19</v>
      </c>
      <c r="AC3324" t="s">
        <v>358</v>
      </c>
      <c r="AD3324" t="s">
        <v>483</v>
      </c>
      <c r="AF3324" t="s">
        <v>517</v>
      </c>
      <c r="AG3324" t="s">
        <v>517</v>
      </c>
      <c r="AH3324" t="s">
        <v>517</v>
      </c>
      <c r="AI3324" t="s">
        <v>517</v>
      </c>
      <c r="AJ3324" t="s">
        <v>517</v>
      </c>
    </row>
    <row r="3325" spans="1:36" x14ac:dyDescent="0.25">
      <c r="A3325" s="13" t="s">
        <v>18416</v>
      </c>
      <c r="B3325" s="1">
        <v>42878</v>
      </c>
      <c r="C3325" s="2">
        <v>0.73137731481481483</v>
      </c>
      <c r="D3325" t="s">
        <v>18417</v>
      </c>
      <c r="E3325" t="s">
        <v>22</v>
      </c>
      <c r="F3325" t="s">
        <v>18418</v>
      </c>
      <c r="G3325" s="14" t="s">
        <v>18419</v>
      </c>
      <c r="H3325" s="14" t="s">
        <v>18420</v>
      </c>
      <c r="I3325" t="s">
        <v>23</v>
      </c>
      <c r="K3325">
        <v>5</v>
      </c>
      <c r="L3325">
        <v>23</v>
      </c>
      <c r="M3325">
        <v>17</v>
      </c>
      <c r="N3325">
        <v>3</v>
      </c>
      <c r="O3325" t="s">
        <v>18415</v>
      </c>
      <c r="P3325" t="s">
        <v>517</v>
      </c>
      <c r="Q3325" t="s">
        <v>517</v>
      </c>
      <c r="R3325" t="s">
        <v>517</v>
      </c>
      <c r="S3325" t="s">
        <v>517</v>
      </c>
      <c r="T3325" t="s">
        <v>517</v>
      </c>
      <c r="U3325" t="s">
        <v>517</v>
      </c>
      <c r="V3325" t="s">
        <v>517</v>
      </c>
      <c r="W3325" t="s">
        <v>621</v>
      </c>
      <c r="X3325" t="s">
        <v>622</v>
      </c>
      <c r="Y3325" t="s">
        <v>18421</v>
      </c>
      <c r="Z3325" s="1">
        <v>35602</v>
      </c>
      <c r="AA3325" t="s">
        <v>18422</v>
      </c>
      <c r="AB3325">
        <v>19</v>
      </c>
      <c r="AC3325" t="s">
        <v>358</v>
      </c>
      <c r="AD3325" t="s">
        <v>483</v>
      </c>
      <c r="AF3325" t="s">
        <v>517</v>
      </c>
      <c r="AG3325" t="s">
        <v>517</v>
      </c>
      <c r="AH3325" t="s">
        <v>517</v>
      </c>
      <c r="AI3325" t="s">
        <v>517</v>
      </c>
      <c r="AJ3325" t="s">
        <v>517</v>
      </c>
    </row>
    <row r="3326" spans="1:36" x14ac:dyDescent="0.25">
      <c r="A3326" s="13" t="s">
        <v>18424</v>
      </c>
      <c r="B3326" s="1">
        <v>42878</v>
      </c>
      <c r="C3326" s="2">
        <v>0.72807870370370376</v>
      </c>
      <c r="D3326" t="s">
        <v>18425</v>
      </c>
      <c r="E3326" t="s">
        <v>22</v>
      </c>
      <c r="F3326" t="s">
        <v>18426</v>
      </c>
      <c r="G3326" s="14" t="s">
        <v>18427</v>
      </c>
      <c r="H3326" s="14" t="s">
        <v>18428</v>
      </c>
      <c r="I3326" t="s">
        <v>21</v>
      </c>
      <c r="K3326">
        <v>5</v>
      </c>
      <c r="L3326">
        <v>23</v>
      </c>
      <c r="M3326">
        <v>17</v>
      </c>
      <c r="N3326">
        <v>3</v>
      </c>
      <c r="O3326" t="s">
        <v>18423</v>
      </c>
      <c r="P3326" t="s">
        <v>517</v>
      </c>
      <c r="Q3326" t="s">
        <v>517</v>
      </c>
      <c r="R3326" t="s">
        <v>517</v>
      </c>
      <c r="S3326" t="s">
        <v>517</v>
      </c>
      <c r="T3326" t="s">
        <v>517</v>
      </c>
      <c r="U3326" t="s">
        <v>517</v>
      </c>
      <c r="V3326" t="s">
        <v>517</v>
      </c>
      <c r="W3326" t="s">
        <v>537</v>
      </c>
      <c r="X3326" t="s">
        <v>590</v>
      </c>
      <c r="Y3326" t="s">
        <v>18429</v>
      </c>
      <c r="Z3326" s="1">
        <v>29708</v>
      </c>
      <c r="AA3326" t="s">
        <v>1885</v>
      </c>
      <c r="AB3326">
        <v>36</v>
      </c>
      <c r="AC3326" t="s">
        <v>358</v>
      </c>
      <c r="AD3326" t="s">
        <v>483</v>
      </c>
      <c r="AF3326" t="s">
        <v>8295</v>
      </c>
      <c r="AG3326" t="s">
        <v>517</v>
      </c>
      <c r="AH3326" t="s">
        <v>517</v>
      </c>
      <c r="AI3326" t="s">
        <v>517</v>
      </c>
      <c r="AJ3326" t="s">
        <v>517</v>
      </c>
    </row>
    <row r="3327" spans="1:36" x14ac:dyDescent="0.25">
      <c r="A3327" s="13" t="s">
        <v>18431</v>
      </c>
      <c r="B3327" s="1">
        <v>42878</v>
      </c>
      <c r="C3327" s="2">
        <v>0.69157407407407412</v>
      </c>
      <c r="D3327" t="s">
        <v>18432</v>
      </c>
      <c r="E3327" t="s">
        <v>22</v>
      </c>
      <c r="F3327" t="s">
        <v>18433</v>
      </c>
      <c r="G3327" s="14" t="s">
        <v>18434</v>
      </c>
      <c r="H3327" s="14" t="s">
        <v>18435</v>
      </c>
      <c r="I3327" t="s">
        <v>23</v>
      </c>
      <c r="K3327">
        <v>5</v>
      </c>
      <c r="L3327">
        <v>23</v>
      </c>
      <c r="M3327">
        <v>16</v>
      </c>
      <c r="N3327">
        <v>3</v>
      </c>
      <c r="O3327" t="s">
        <v>18430</v>
      </c>
      <c r="P3327" t="s">
        <v>517</v>
      </c>
      <c r="Q3327" t="s">
        <v>517</v>
      </c>
      <c r="R3327" t="s">
        <v>517</v>
      </c>
      <c r="S3327" t="s">
        <v>517</v>
      </c>
      <c r="T3327" t="s">
        <v>517</v>
      </c>
      <c r="U3327" t="s">
        <v>517</v>
      </c>
      <c r="V3327" t="s">
        <v>517</v>
      </c>
      <c r="W3327" t="s">
        <v>589</v>
      </c>
      <c r="X3327" t="s">
        <v>590</v>
      </c>
      <c r="Y3327" t="s">
        <v>18436</v>
      </c>
      <c r="Z3327" s="1">
        <v>30165</v>
      </c>
      <c r="AA3327" t="s">
        <v>4059</v>
      </c>
      <c r="AB3327">
        <v>34</v>
      </c>
      <c r="AC3327" t="s">
        <v>357</v>
      </c>
      <c r="AD3327" t="s">
        <v>495</v>
      </c>
      <c r="AF3327" t="s">
        <v>517</v>
      </c>
      <c r="AG3327" t="s">
        <v>517</v>
      </c>
      <c r="AH3327" t="s">
        <v>517</v>
      </c>
      <c r="AI3327" t="s">
        <v>517</v>
      </c>
      <c r="AJ3327" t="s">
        <v>517</v>
      </c>
    </row>
    <row r="3328" spans="1:36" x14ac:dyDescent="0.25">
      <c r="A3328" s="13" t="s">
        <v>18438</v>
      </c>
      <c r="B3328" s="1">
        <v>42878</v>
      </c>
      <c r="C3328" s="2">
        <v>0.68951388888888887</v>
      </c>
      <c r="D3328" t="s">
        <v>18439</v>
      </c>
      <c r="E3328" t="s">
        <v>22</v>
      </c>
      <c r="F3328" t="s">
        <v>18440</v>
      </c>
      <c r="G3328" s="14" t="s">
        <v>18441</v>
      </c>
      <c r="H3328" s="14" t="s">
        <v>18442</v>
      </c>
      <c r="I3328" t="s">
        <v>23</v>
      </c>
      <c r="K3328">
        <v>5</v>
      </c>
      <c r="L3328">
        <v>23</v>
      </c>
      <c r="M3328">
        <v>16</v>
      </c>
      <c r="N3328">
        <v>3</v>
      </c>
      <c r="O3328" t="s">
        <v>18437</v>
      </c>
      <c r="P3328" t="s">
        <v>517</v>
      </c>
      <c r="Q3328" t="s">
        <v>517</v>
      </c>
      <c r="R3328" t="s">
        <v>517</v>
      </c>
      <c r="S3328" t="s">
        <v>517</v>
      </c>
      <c r="T3328" t="s">
        <v>517</v>
      </c>
      <c r="U3328" t="s">
        <v>517</v>
      </c>
      <c r="V3328" t="s">
        <v>517</v>
      </c>
      <c r="W3328" t="s">
        <v>672</v>
      </c>
      <c r="X3328" t="s">
        <v>3110</v>
      </c>
      <c r="Y3328" t="s">
        <v>517</v>
      </c>
      <c r="Z3328" s="1" t="s">
        <v>517</v>
      </c>
      <c r="AA3328" t="s">
        <v>18443</v>
      </c>
      <c r="AB3328" t="s">
        <v>517</v>
      </c>
      <c r="AC3328" t="s">
        <v>358</v>
      </c>
      <c r="AD3328" t="s">
        <v>517</v>
      </c>
      <c r="AF3328" t="s">
        <v>517</v>
      </c>
      <c r="AG3328" t="s">
        <v>517</v>
      </c>
      <c r="AH3328" t="s">
        <v>517</v>
      </c>
      <c r="AI3328" t="s">
        <v>517</v>
      </c>
      <c r="AJ3328" t="s">
        <v>517</v>
      </c>
    </row>
    <row r="3329" spans="1:36" x14ac:dyDescent="0.25">
      <c r="A3329" s="13" t="s">
        <v>18444</v>
      </c>
      <c r="B3329" s="1">
        <v>42878</v>
      </c>
      <c r="C3329" s="2">
        <v>0.68829861111111112</v>
      </c>
      <c r="D3329" t="s">
        <v>18445</v>
      </c>
      <c r="E3329" t="s">
        <v>22</v>
      </c>
      <c r="F3329" t="s">
        <v>18446</v>
      </c>
      <c r="G3329" t="s">
        <v>18447</v>
      </c>
      <c r="H3329" t="s">
        <v>18448</v>
      </c>
      <c r="I3329" t="s">
        <v>23</v>
      </c>
      <c r="K3329">
        <v>5</v>
      </c>
      <c r="L3329">
        <v>23</v>
      </c>
      <c r="M3329">
        <v>16</v>
      </c>
      <c r="N3329">
        <v>3</v>
      </c>
      <c r="O3329" t="s">
        <v>517</v>
      </c>
      <c r="P3329" t="s">
        <v>517</v>
      </c>
      <c r="Q3329" t="s">
        <v>517</v>
      </c>
      <c r="R3329" t="s">
        <v>517</v>
      </c>
      <c r="S3329" t="s">
        <v>517</v>
      </c>
      <c r="T3329" t="s">
        <v>517</v>
      </c>
      <c r="U3329" t="s">
        <v>517</v>
      </c>
      <c r="V3329" t="s">
        <v>517</v>
      </c>
      <c r="W3329" t="s">
        <v>517</v>
      </c>
      <c r="X3329" t="s">
        <v>517</v>
      </c>
      <c r="Y3329" t="s">
        <v>18449</v>
      </c>
      <c r="Z3329">
        <v>30567</v>
      </c>
      <c r="AA3329" t="s">
        <v>9561</v>
      </c>
      <c r="AB3329">
        <v>33</v>
      </c>
      <c r="AC3329" t="s">
        <v>358</v>
      </c>
      <c r="AD3329" t="s">
        <v>483</v>
      </c>
      <c r="AF3329" t="s">
        <v>517</v>
      </c>
      <c r="AG3329" t="s">
        <v>517</v>
      </c>
      <c r="AH3329" t="s">
        <v>517</v>
      </c>
      <c r="AI3329" t="s">
        <v>517</v>
      </c>
      <c r="AJ3329" t="s">
        <v>517</v>
      </c>
    </row>
    <row r="3330" spans="1:36" x14ac:dyDescent="0.25">
      <c r="A3330" s="13" t="s">
        <v>18452</v>
      </c>
      <c r="B3330" s="1">
        <v>42878</v>
      </c>
      <c r="C3330" s="2">
        <v>0.67767361111111113</v>
      </c>
      <c r="D3330" t="s">
        <v>18453</v>
      </c>
      <c r="E3330" t="s">
        <v>22</v>
      </c>
      <c r="F3330" t="s">
        <v>18454</v>
      </c>
      <c r="G3330" s="14" t="s">
        <v>18455</v>
      </c>
      <c r="H3330" s="14" t="s">
        <v>18456</v>
      </c>
      <c r="I3330" t="s">
        <v>23</v>
      </c>
      <c r="K3330">
        <v>5</v>
      </c>
      <c r="L3330">
        <v>23</v>
      </c>
      <c r="M3330">
        <v>16</v>
      </c>
      <c r="N3330">
        <v>3</v>
      </c>
      <c r="O3330" t="s">
        <v>18451</v>
      </c>
      <c r="P3330" t="s">
        <v>18450</v>
      </c>
      <c r="Q3330" t="s">
        <v>517</v>
      </c>
      <c r="R3330" t="s">
        <v>517</v>
      </c>
      <c r="S3330" t="s">
        <v>517</v>
      </c>
      <c r="T3330" t="s">
        <v>517</v>
      </c>
      <c r="U3330" t="s">
        <v>517</v>
      </c>
      <c r="V3330" t="s">
        <v>517</v>
      </c>
      <c r="W3330" t="s">
        <v>537</v>
      </c>
      <c r="X3330" t="s">
        <v>590</v>
      </c>
      <c r="Y3330" t="s">
        <v>517</v>
      </c>
      <c r="Z3330" s="1" t="s">
        <v>517</v>
      </c>
      <c r="AA3330" t="s">
        <v>4451</v>
      </c>
      <c r="AB3330" t="s">
        <v>517</v>
      </c>
      <c r="AC3330" t="s">
        <v>358</v>
      </c>
      <c r="AD3330" t="s">
        <v>517</v>
      </c>
      <c r="AF3330" t="s">
        <v>517</v>
      </c>
      <c r="AG3330" t="s">
        <v>517</v>
      </c>
      <c r="AH3330" t="s">
        <v>517</v>
      </c>
      <c r="AI3330" t="s">
        <v>517</v>
      </c>
      <c r="AJ3330" t="s">
        <v>517</v>
      </c>
    </row>
    <row r="3331" spans="1:36" x14ac:dyDescent="0.25">
      <c r="A3331" s="13" t="s">
        <v>18457</v>
      </c>
      <c r="B3331" s="1">
        <v>42879</v>
      </c>
      <c r="C3331" s="2">
        <v>0.58708333333333329</v>
      </c>
      <c r="D3331" t="s">
        <v>18458</v>
      </c>
      <c r="E3331" t="s">
        <v>22</v>
      </c>
      <c r="F3331" t="s">
        <v>18459</v>
      </c>
      <c r="G3331" t="s">
        <v>18460</v>
      </c>
      <c r="H3331" t="s">
        <v>18461</v>
      </c>
      <c r="I3331" t="s">
        <v>21</v>
      </c>
      <c r="K3331">
        <v>5</v>
      </c>
      <c r="L3331">
        <v>24</v>
      </c>
      <c r="M3331">
        <v>14</v>
      </c>
      <c r="N3331">
        <v>4</v>
      </c>
      <c r="O3331" t="s">
        <v>517</v>
      </c>
      <c r="P3331" t="s">
        <v>517</v>
      </c>
      <c r="Q3331" t="s">
        <v>517</v>
      </c>
      <c r="R3331" t="s">
        <v>517</v>
      </c>
      <c r="S3331" t="s">
        <v>517</v>
      </c>
      <c r="T3331" t="s">
        <v>517</v>
      </c>
      <c r="U3331" t="s">
        <v>517</v>
      </c>
      <c r="V3331" t="s">
        <v>517</v>
      </c>
      <c r="W3331" t="s">
        <v>517</v>
      </c>
      <c r="X3331" t="s">
        <v>517</v>
      </c>
      <c r="Y3331" t="s">
        <v>18462</v>
      </c>
      <c r="Z3331">
        <v>32971</v>
      </c>
      <c r="AA3331" t="s">
        <v>1661</v>
      </c>
      <c r="AB3331">
        <v>27</v>
      </c>
      <c r="AC3331" t="s">
        <v>358</v>
      </c>
      <c r="AD3331" t="s">
        <v>488</v>
      </c>
      <c r="AF3331" t="s">
        <v>8295</v>
      </c>
      <c r="AG3331" t="s">
        <v>8313</v>
      </c>
      <c r="AH3331" t="s">
        <v>8253</v>
      </c>
      <c r="AI3331" t="s">
        <v>517</v>
      </c>
      <c r="AJ3331" t="s">
        <v>517</v>
      </c>
    </row>
    <row r="3332" spans="1:36" x14ac:dyDescent="0.25">
      <c r="A3332" s="13" t="s">
        <v>18464</v>
      </c>
      <c r="B3332" s="1">
        <v>42879</v>
      </c>
      <c r="C3332" s="2">
        <v>0.57679398148148142</v>
      </c>
      <c r="D3332" t="s">
        <v>18465</v>
      </c>
      <c r="E3332" t="s">
        <v>22</v>
      </c>
      <c r="F3332" t="s">
        <v>18466</v>
      </c>
      <c r="G3332" s="14" t="s">
        <v>18467</v>
      </c>
      <c r="H3332" s="14" t="s">
        <v>18468</v>
      </c>
      <c r="I3332" t="s">
        <v>23</v>
      </c>
      <c r="K3332">
        <v>5</v>
      </c>
      <c r="L3332">
        <v>24</v>
      </c>
      <c r="M3332">
        <v>13</v>
      </c>
      <c r="N3332">
        <v>4</v>
      </c>
      <c r="O3332" t="s">
        <v>18463</v>
      </c>
      <c r="P3332" t="s">
        <v>517</v>
      </c>
      <c r="Q3332" t="s">
        <v>517</v>
      </c>
      <c r="R3332" t="s">
        <v>517</v>
      </c>
      <c r="S3332" t="s">
        <v>517</v>
      </c>
      <c r="T3332" t="s">
        <v>517</v>
      </c>
      <c r="U3332" t="s">
        <v>517</v>
      </c>
      <c r="V3332" t="s">
        <v>517</v>
      </c>
      <c r="W3332" t="s">
        <v>621</v>
      </c>
      <c r="X3332" t="s">
        <v>622</v>
      </c>
      <c r="Y3332" t="s">
        <v>18469</v>
      </c>
      <c r="Z3332" s="1">
        <v>34519</v>
      </c>
      <c r="AA3332" t="s">
        <v>18470</v>
      </c>
      <c r="AB3332">
        <v>22</v>
      </c>
      <c r="AC3332" t="s">
        <v>358</v>
      </c>
      <c r="AD3332" t="s">
        <v>509</v>
      </c>
      <c r="AF3332" t="s">
        <v>517</v>
      </c>
      <c r="AG3332" t="s">
        <v>517</v>
      </c>
      <c r="AH3332" t="s">
        <v>517</v>
      </c>
      <c r="AI3332" t="s">
        <v>517</v>
      </c>
      <c r="AJ3332" t="s">
        <v>517</v>
      </c>
    </row>
    <row r="3333" spans="1:36" x14ac:dyDescent="0.25">
      <c r="A3333" s="13" t="s">
        <v>18472</v>
      </c>
      <c r="B3333" s="1">
        <v>42879</v>
      </c>
      <c r="C3333" s="2">
        <v>0.56495370370370368</v>
      </c>
      <c r="D3333" t="s">
        <v>18473</v>
      </c>
      <c r="E3333" t="s">
        <v>22</v>
      </c>
      <c r="F3333" t="s">
        <v>18474</v>
      </c>
      <c r="G3333" s="14" t="s">
        <v>18475</v>
      </c>
      <c r="H3333" s="14" t="s">
        <v>18476</v>
      </c>
      <c r="I3333" t="s">
        <v>23</v>
      </c>
      <c r="K3333">
        <v>5</v>
      </c>
      <c r="L3333">
        <v>24</v>
      </c>
      <c r="M3333">
        <v>13</v>
      </c>
      <c r="N3333">
        <v>4</v>
      </c>
      <c r="O3333" t="s">
        <v>18471</v>
      </c>
      <c r="P3333" t="s">
        <v>517</v>
      </c>
      <c r="Q3333" t="s">
        <v>517</v>
      </c>
      <c r="R3333" t="s">
        <v>517</v>
      </c>
      <c r="S3333" t="s">
        <v>517</v>
      </c>
      <c r="T3333" t="s">
        <v>517</v>
      </c>
      <c r="U3333" t="s">
        <v>517</v>
      </c>
      <c r="V3333" t="s">
        <v>517</v>
      </c>
      <c r="W3333" t="s">
        <v>589</v>
      </c>
      <c r="X3333" t="s">
        <v>1238</v>
      </c>
      <c r="Y3333" t="s">
        <v>6694</v>
      </c>
      <c r="Z3333" s="1">
        <v>35309</v>
      </c>
      <c r="AA3333" t="s">
        <v>16851</v>
      </c>
      <c r="AB3333">
        <v>20</v>
      </c>
      <c r="AC3333" t="s">
        <v>357</v>
      </c>
      <c r="AD3333" t="s">
        <v>482</v>
      </c>
      <c r="AF3333" t="s">
        <v>517</v>
      </c>
      <c r="AG3333" t="s">
        <v>517</v>
      </c>
      <c r="AH3333" t="s">
        <v>517</v>
      </c>
      <c r="AI3333" t="s">
        <v>517</v>
      </c>
      <c r="AJ3333" t="s">
        <v>517</v>
      </c>
    </row>
    <row r="3334" spans="1:36" x14ac:dyDescent="0.25">
      <c r="A3334" s="13" t="s">
        <v>18478</v>
      </c>
      <c r="B3334" s="1">
        <v>42879</v>
      </c>
      <c r="C3334" s="2">
        <v>0.52870370370370368</v>
      </c>
      <c r="D3334" t="s">
        <v>18479</v>
      </c>
      <c r="E3334" t="s">
        <v>293</v>
      </c>
      <c r="F3334" t="s">
        <v>18480</v>
      </c>
      <c r="G3334" s="14" t="s">
        <v>18481</v>
      </c>
      <c r="H3334" s="14" t="s">
        <v>18482</v>
      </c>
      <c r="I3334" t="s">
        <v>23</v>
      </c>
      <c r="K3334">
        <v>5</v>
      </c>
      <c r="L3334">
        <v>24</v>
      </c>
      <c r="M3334">
        <v>12</v>
      </c>
      <c r="N3334">
        <v>4</v>
      </c>
      <c r="O3334" t="s">
        <v>18477</v>
      </c>
      <c r="P3334" t="s">
        <v>517</v>
      </c>
      <c r="Q3334" t="s">
        <v>517</v>
      </c>
      <c r="R3334" t="s">
        <v>517</v>
      </c>
      <c r="S3334" t="s">
        <v>517</v>
      </c>
      <c r="T3334" t="s">
        <v>517</v>
      </c>
      <c r="U3334" t="s">
        <v>517</v>
      </c>
      <c r="V3334" t="s">
        <v>517</v>
      </c>
      <c r="W3334" t="s">
        <v>589</v>
      </c>
      <c r="X3334" t="s">
        <v>590</v>
      </c>
      <c r="Y3334" t="s">
        <v>517</v>
      </c>
      <c r="Z3334" s="1" t="s">
        <v>517</v>
      </c>
      <c r="AA3334" t="s">
        <v>18479</v>
      </c>
      <c r="AB3334" t="s">
        <v>517</v>
      </c>
      <c r="AC3334" t="s">
        <v>358</v>
      </c>
      <c r="AD3334" t="s">
        <v>517</v>
      </c>
      <c r="AF3334" t="s">
        <v>517</v>
      </c>
      <c r="AG3334" t="s">
        <v>517</v>
      </c>
      <c r="AH3334" t="s">
        <v>517</v>
      </c>
      <c r="AI3334" t="s">
        <v>517</v>
      </c>
      <c r="AJ3334" t="s">
        <v>517</v>
      </c>
    </row>
    <row r="3335" spans="1:36" x14ac:dyDescent="0.25">
      <c r="A3335" s="13" t="s">
        <v>18484</v>
      </c>
      <c r="B3335" s="1">
        <v>42879</v>
      </c>
      <c r="C3335" s="2">
        <v>0.52392361111111108</v>
      </c>
      <c r="D3335" t="s">
        <v>18485</v>
      </c>
      <c r="E3335" t="s">
        <v>22</v>
      </c>
      <c r="F3335" t="s">
        <v>18486</v>
      </c>
      <c r="G3335" s="14" t="s">
        <v>18487</v>
      </c>
      <c r="H3335" s="14" t="s">
        <v>18488</v>
      </c>
      <c r="I3335" t="s">
        <v>23</v>
      </c>
      <c r="K3335">
        <v>5</v>
      </c>
      <c r="L3335">
        <v>24</v>
      </c>
      <c r="M3335">
        <v>12</v>
      </c>
      <c r="N3335">
        <v>4</v>
      </c>
      <c r="O3335" t="s">
        <v>18483</v>
      </c>
      <c r="P3335" t="s">
        <v>517</v>
      </c>
      <c r="Q3335" t="s">
        <v>517</v>
      </c>
      <c r="R3335" t="s">
        <v>517</v>
      </c>
      <c r="S3335" t="s">
        <v>517</v>
      </c>
      <c r="T3335" t="s">
        <v>517</v>
      </c>
      <c r="U3335" t="s">
        <v>517</v>
      </c>
      <c r="V3335" t="s">
        <v>517</v>
      </c>
      <c r="W3335" t="s">
        <v>589</v>
      </c>
      <c r="X3335" t="s">
        <v>590</v>
      </c>
      <c r="Y3335" t="s">
        <v>18489</v>
      </c>
      <c r="Z3335" s="1">
        <v>35932</v>
      </c>
      <c r="AA3335" t="s">
        <v>810</v>
      </c>
      <c r="AB3335">
        <v>19</v>
      </c>
      <c r="AC3335" t="s">
        <v>358</v>
      </c>
      <c r="AD3335" t="s">
        <v>490</v>
      </c>
      <c r="AF3335" t="s">
        <v>517</v>
      </c>
      <c r="AG3335" t="s">
        <v>517</v>
      </c>
      <c r="AH3335" t="s">
        <v>517</v>
      </c>
      <c r="AI3335" t="s">
        <v>517</v>
      </c>
      <c r="AJ3335" t="s">
        <v>517</v>
      </c>
    </row>
    <row r="3336" spans="1:36" x14ac:dyDescent="0.25">
      <c r="A3336" s="13" t="s">
        <v>18491</v>
      </c>
      <c r="B3336" s="1">
        <v>42879</v>
      </c>
      <c r="C3336" s="2">
        <v>0.51478009259259261</v>
      </c>
      <c r="D3336" t="s">
        <v>18492</v>
      </c>
      <c r="E3336" t="s">
        <v>22</v>
      </c>
      <c r="F3336" t="s">
        <v>18493</v>
      </c>
      <c r="G3336" s="14" t="s">
        <v>18494</v>
      </c>
      <c r="H3336" s="14" t="s">
        <v>18495</v>
      </c>
      <c r="I3336" t="s">
        <v>23</v>
      </c>
      <c r="K3336">
        <v>5</v>
      </c>
      <c r="L3336">
        <v>24</v>
      </c>
      <c r="M3336">
        <v>12</v>
      </c>
      <c r="N3336">
        <v>4</v>
      </c>
      <c r="O3336" t="s">
        <v>18490</v>
      </c>
      <c r="P3336" t="s">
        <v>517</v>
      </c>
      <c r="Q3336" t="s">
        <v>517</v>
      </c>
      <c r="R3336" t="s">
        <v>517</v>
      </c>
      <c r="S3336" t="s">
        <v>517</v>
      </c>
      <c r="T3336" t="s">
        <v>517</v>
      </c>
      <c r="U3336" t="s">
        <v>517</v>
      </c>
      <c r="V3336" t="s">
        <v>517</v>
      </c>
      <c r="W3336" t="s">
        <v>589</v>
      </c>
      <c r="X3336" t="s">
        <v>849</v>
      </c>
      <c r="Y3336" t="s">
        <v>517</v>
      </c>
      <c r="Z3336" s="1" t="s">
        <v>517</v>
      </c>
      <c r="AA3336" t="s">
        <v>529</v>
      </c>
      <c r="AB3336" t="s">
        <v>517</v>
      </c>
      <c r="AC3336" t="s">
        <v>358</v>
      </c>
      <c r="AD3336" t="s">
        <v>517</v>
      </c>
      <c r="AF3336" t="s">
        <v>8260</v>
      </c>
      <c r="AG3336" t="s">
        <v>8254</v>
      </c>
      <c r="AH3336" t="s">
        <v>517</v>
      </c>
      <c r="AI3336" t="s">
        <v>517</v>
      </c>
      <c r="AJ3336" t="s">
        <v>517</v>
      </c>
    </row>
    <row r="3337" spans="1:36" x14ac:dyDescent="0.25">
      <c r="A3337" s="13" t="s">
        <v>18496</v>
      </c>
      <c r="B3337" s="1">
        <v>42879</v>
      </c>
      <c r="C3337" s="2">
        <v>0.51218750000000002</v>
      </c>
      <c r="D3337" t="s">
        <v>18492</v>
      </c>
      <c r="E3337" t="s">
        <v>22</v>
      </c>
      <c r="F3337" t="s">
        <v>18493</v>
      </c>
      <c r="G3337" s="14" t="s">
        <v>18494</v>
      </c>
      <c r="H3337" s="14" t="s">
        <v>18497</v>
      </c>
      <c r="I3337" t="s">
        <v>21</v>
      </c>
      <c r="K3337">
        <v>5</v>
      </c>
      <c r="L3337">
        <v>24</v>
      </c>
      <c r="M3337">
        <v>12</v>
      </c>
      <c r="N3337">
        <v>4</v>
      </c>
      <c r="O3337" t="s">
        <v>517</v>
      </c>
      <c r="P3337" t="s">
        <v>517</v>
      </c>
      <c r="Q3337" t="s">
        <v>517</v>
      </c>
      <c r="R3337" t="s">
        <v>517</v>
      </c>
      <c r="S3337" t="s">
        <v>517</v>
      </c>
      <c r="T3337" t="s">
        <v>517</v>
      </c>
      <c r="U3337" t="s">
        <v>517</v>
      </c>
      <c r="V3337" t="s">
        <v>517</v>
      </c>
      <c r="W3337" t="s">
        <v>517</v>
      </c>
      <c r="X3337" t="s">
        <v>517</v>
      </c>
      <c r="Y3337" t="s">
        <v>517</v>
      </c>
      <c r="Z3337" s="1" t="s">
        <v>517</v>
      </c>
      <c r="AA3337" t="s">
        <v>529</v>
      </c>
      <c r="AB3337" t="s">
        <v>517</v>
      </c>
      <c r="AC3337" t="s">
        <v>358</v>
      </c>
      <c r="AD3337" t="s">
        <v>517</v>
      </c>
      <c r="AF3337" t="s">
        <v>8260</v>
      </c>
      <c r="AG3337" t="s">
        <v>8254</v>
      </c>
      <c r="AH3337" t="s">
        <v>517</v>
      </c>
      <c r="AI3337" t="s">
        <v>517</v>
      </c>
      <c r="AJ3337" t="s">
        <v>517</v>
      </c>
    </row>
    <row r="3338" spans="1:36" x14ac:dyDescent="0.25">
      <c r="A3338" s="13" t="s">
        <v>18499</v>
      </c>
      <c r="B3338" s="1">
        <v>42879</v>
      </c>
      <c r="C3338" s="2">
        <v>0.6018634259259259</v>
      </c>
      <c r="D3338" t="s">
        <v>18500</v>
      </c>
      <c r="E3338" t="s">
        <v>22</v>
      </c>
      <c r="F3338" t="s">
        <v>18501</v>
      </c>
      <c r="G3338" t="s">
        <v>18502</v>
      </c>
      <c r="H3338" t="s">
        <v>18503</v>
      </c>
      <c r="I3338" t="s">
        <v>23</v>
      </c>
      <c r="K3338">
        <v>5</v>
      </c>
      <c r="L3338">
        <v>24</v>
      </c>
      <c r="M3338">
        <v>14</v>
      </c>
      <c r="N3338">
        <v>4</v>
      </c>
      <c r="O3338" t="s">
        <v>18498</v>
      </c>
      <c r="P3338" t="s">
        <v>517</v>
      </c>
      <c r="Q3338" t="s">
        <v>517</v>
      </c>
      <c r="R3338" t="s">
        <v>517</v>
      </c>
      <c r="S3338" t="s">
        <v>517</v>
      </c>
      <c r="T3338" t="s">
        <v>517</v>
      </c>
      <c r="U3338" t="s">
        <v>517</v>
      </c>
      <c r="V3338" t="s">
        <v>517</v>
      </c>
      <c r="W3338" t="s">
        <v>589</v>
      </c>
      <c r="X3338" t="s">
        <v>590</v>
      </c>
      <c r="Y3338" t="s">
        <v>17866</v>
      </c>
      <c r="Z3338">
        <v>28144</v>
      </c>
      <c r="AA3338" t="s">
        <v>5608</v>
      </c>
      <c r="AB3338">
        <v>40</v>
      </c>
      <c r="AC3338" t="s">
        <v>358</v>
      </c>
      <c r="AD3338" t="s">
        <v>498</v>
      </c>
      <c r="AF3338" t="s">
        <v>517</v>
      </c>
      <c r="AG3338" t="s">
        <v>517</v>
      </c>
      <c r="AH3338" t="s">
        <v>517</v>
      </c>
      <c r="AI3338" t="s">
        <v>517</v>
      </c>
      <c r="AJ3338" t="s">
        <v>517</v>
      </c>
    </row>
    <row r="3339" spans="1:36" x14ac:dyDescent="0.25">
      <c r="A3339" s="13" t="s">
        <v>18504</v>
      </c>
      <c r="B3339" s="1">
        <v>42879</v>
      </c>
      <c r="C3339" s="2">
        <v>0.60185185185185186</v>
      </c>
      <c r="D3339" t="s">
        <v>18505</v>
      </c>
      <c r="E3339" t="s">
        <v>22</v>
      </c>
      <c r="F3339" t="s">
        <v>18506</v>
      </c>
      <c r="G3339" s="14" t="s">
        <v>18507</v>
      </c>
      <c r="H3339" s="14" t="s">
        <v>18508</v>
      </c>
      <c r="I3339" t="s">
        <v>21</v>
      </c>
      <c r="K3339">
        <v>5</v>
      </c>
      <c r="L3339">
        <v>24</v>
      </c>
      <c r="M3339">
        <v>14</v>
      </c>
      <c r="N3339">
        <v>4</v>
      </c>
      <c r="O3339" t="s">
        <v>517</v>
      </c>
      <c r="P3339" t="s">
        <v>517</v>
      </c>
      <c r="Q3339" t="s">
        <v>517</v>
      </c>
      <c r="R3339" t="s">
        <v>517</v>
      </c>
      <c r="S3339" t="s">
        <v>517</v>
      </c>
      <c r="T3339" t="s">
        <v>517</v>
      </c>
      <c r="U3339" t="s">
        <v>517</v>
      </c>
      <c r="V3339" t="s">
        <v>517</v>
      </c>
      <c r="W3339" t="s">
        <v>517</v>
      </c>
      <c r="X3339" t="s">
        <v>517</v>
      </c>
      <c r="Y3339" t="s">
        <v>18509</v>
      </c>
      <c r="Z3339" s="1">
        <v>30826</v>
      </c>
      <c r="AA3339" t="s">
        <v>3146</v>
      </c>
      <c r="AB3339">
        <v>32</v>
      </c>
      <c r="AC3339" t="s">
        <v>358</v>
      </c>
      <c r="AD3339" t="s">
        <v>482</v>
      </c>
      <c r="AF3339" t="s">
        <v>8306</v>
      </c>
      <c r="AG3339" t="s">
        <v>8260</v>
      </c>
      <c r="AH3339" t="s">
        <v>8304</v>
      </c>
      <c r="AI3339" t="s">
        <v>517</v>
      </c>
      <c r="AJ3339" t="s">
        <v>517</v>
      </c>
    </row>
    <row r="3340" spans="1:36" x14ac:dyDescent="0.25">
      <c r="A3340" s="13" t="s">
        <v>18511</v>
      </c>
      <c r="B3340" s="1">
        <v>42879</v>
      </c>
      <c r="C3340" s="2">
        <v>0.61528935185185185</v>
      </c>
      <c r="D3340" t="s">
        <v>18512</v>
      </c>
      <c r="E3340" t="s">
        <v>22</v>
      </c>
      <c r="F3340" t="s">
        <v>18513</v>
      </c>
      <c r="G3340" s="14" t="s">
        <v>18514</v>
      </c>
      <c r="H3340" s="14" t="s">
        <v>18515</v>
      </c>
      <c r="I3340" t="s">
        <v>23</v>
      </c>
      <c r="K3340">
        <v>5</v>
      </c>
      <c r="L3340">
        <v>24</v>
      </c>
      <c r="M3340">
        <v>14</v>
      </c>
      <c r="N3340">
        <v>4</v>
      </c>
      <c r="O3340" t="s">
        <v>18510</v>
      </c>
      <c r="P3340" t="s">
        <v>517</v>
      </c>
      <c r="Q3340" t="s">
        <v>517</v>
      </c>
      <c r="R3340" t="s">
        <v>517</v>
      </c>
      <c r="S3340" t="s">
        <v>517</v>
      </c>
      <c r="T3340" t="s">
        <v>517</v>
      </c>
      <c r="U3340" t="s">
        <v>517</v>
      </c>
      <c r="V3340" t="s">
        <v>517</v>
      </c>
      <c r="W3340" t="s">
        <v>589</v>
      </c>
      <c r="X3340" t="s">
        <v>590</v>
      </c>
      <c r="Y3340" t="s">
        <v>517</v>
      </c>
      <c r="Z3340" s="1" t="s">
        <v>517</v>
      </c>
      <c r="AA3340" t="s">
        <v>2032</v>
      </c>
      <c r="AB3340" t="s">
        <v>517</v>
      </c>
      <c r="AC3340" t="s">
        <v>357</v>
      </c>
      <c r="AD3340" t="s">
        <v>517</v>
      </c>
      <c r="AF3340" t="s">
        <v>8313</v>
      </c>
      <c r="AG3340" t="s">
        <v>517</v>
      </c>
      <c r="AH3340" t="s">
        <v>517</v>
      </c>
      <c r="AI3340" t="s">
        <v>517</v>
      </c>
      <c r="AJ3340" t="s">
        <v>517</v>
      </c>
    </row>
    <row r="3341" spans="1:36" x14ac:dyDescent="0.25">
      <c r="A3341" s="13" t="s">
        <v>18517</v>
      </c>
      <c r="B3341" s="1">
        <v>42880</v>
      </c>
      <c r="C3341" s="2">
        <v>5.0000000000000001E-3</v>
      </c>
      <c r="D3341" t="s">
        <v>18518</v>
      </c>
      <c r="E3341" t="s">
        <v>22</v>
      </c>
      <c r="F3341" t="s">
        <v>18519</v>
      </c>
      <c r="G3341" s="14" t="s">
        <v>18520</v>
      </c>
      <c r="H3341" s="14" t="s">
        <v>18521</v>
      </c>
      <c r="I3341" t="s">
        <v>23</v>
      </c>
      <c r="K3341">
        <v>5</v>
      </c>
      <c r="L3341">
        <v>25</v>
      </c>
      <c r="M3341">
        <v>0</v>
      </c>
      <c r="N3341">
        <v>5</v>
      </c>
      <c r="O3341" t="s">
        <v>18516</v>
      </c>
      <c r="P3341" t="s">
        <v>517</v>
      </c>
      <c r="Q3341" t="s">
        <v>517</v>
      </c>
      <c r="R3341" t="s">
        <v>517</v>
      </c>
      <c r="S3341" t="s">
        <v>517</v>
      </c>
      <c r="T3341" t="s">
        <v>517</v>
      </c>
      <c r="U3341" t="s">
        <v>517</v>
      </c>
      <c r="V3341" t="s">
        <v>517</v>
      </c>
      <c r="W3341" t="s">
        <v>537</v>
      </c>
      <c r="X3341" t="s">
        <v>590</v>
      </c>
      <c r="Y3341" t="s">
        <v>18522</v>
      </c>
      <c r="Z3341" s="1">
        <v>16412</v>
      </c>
      <c r="AA3341" t="s">
        <v>2349</v>
      </c>
      <c r="AB3341">
        <v>72</v>
      </c>
      <c r="AC3341" t="s">
        <v>358</v>
      </c>
      <c r="AD3341" t="s">
        <v>483</v>
      </c>
      <c r="AF3341" t="s">
        <v>8295</v>
      </c>
      <c r="AG3341" t="s">
        <v>517</v>
      </c>
      <c r="AH3341" t="s">
        <v>8313</v>
      </c>
      <c r="AI3341" t="s">
        <v>8266</v>
      </c>
      <c r="AJ3341" t="s">
        <v>517</v>
      </c>
    </row>
    <row r="3342" spans="1:36" x14ac:dyDescent="0.25">
      <c r="A3342" s="13" t="s">
        <v>18524</v>
      </c>
      <c r="B3342" s="1">
        <v>42879</v>
      </c>
      <c r="C3342" s="2">
        <v>0.99511574074074083</v>
      </c>
      <c r="D3342" t="s">
        <v>18525</v>
      </c>
      <c r="E3342" t="s">
        <v>116</v>
      </c>
      <c r="F3342" t="s">
        <v>18526</v>
      </c>
      <c r="G3342" s="14" t="s">
        <v>18527</v>
      </c>
      <c r="H3342" s="14" t="s">
        <v>18528</v>
      </c>
      <c r="I3342" t="s">
        <v>23</v>
      </c>
      <c r="K3342">
        <v>5</v>
      </c>
      <c r="L3342">
        <v>24</v>
      </c>
      <c r="M3342">
        <v>23</v>
      </c>
      <c r="N3342">
        <v>4</v>
      </c>
      <c r="O3342" t="s">
        <v>18523</v>
      </c>
      <c r="P3342" t="s">
        <v>517</v>
      </c>
      <c r="Q3342" t="s">
        <v>517</v>
      </c>
      <c r="R3342" t="s">
        <v>517</v>
      </c>
      <c r="S3342" t="s">
        <v>517</v>
      </c>
      <c r="T3342" t="s">
        <v>517</v>
      </c>
      <c r="U3342" t="s">
        <v>517</v>
      </c>
      <c r="V3342" t="s">
        <v>517</v>
      </c>
      <c r="W3342" t="s">
        <v>589</v>
      </c>
      <c r="X3342" t="s">
        <v>590</v>
      </c>
      <c r="Y3342" t="s">
        <v>18529</v>
      </c>
      <c r="Z3342" s="1">
        <v>33652</v>
      </c>
      <c r="AA3342" t="s">
        <v>18530</v>
      </c>
      <c r="AB3342">
        <v>25</v>
      </c>
      <c r="AC3342" t="s">
        <v>357</v>
      </c>
      <c r="AD3342" t="s">
        <v>487</v>
      </c>
      <c r="AF3342" t="s">
        <v>517</v>
      </c>
      <c r="AG3342" t="s">
        <v>517</v>
      </c>
      <c r="AH3342" t="s">
        <v>517</v>
      </c>
      <c r="AI3342" t="s">
        <v>517</v>
      </c>
      <c r="AJ3342" t="s">
        <v>517</v>
      </c>
    </row>
    <row r="3343" spans="1:36" x14ac:dyDescent="0.25">
      <c r="A3343" s="13" t="s">
        <v>18531</v>
      </c>
      <c r="B3343" s="1">
        <v>42879</v>
      </c>
      <c r="C3343" s="2">
        <v>0.96831018518518519</v>
      </c>
      <c r="D3343" t="s">
        <v>18084</v>
      </c>
      <c r="E3343" t="s">
        <v>18369</v>
      </c>
      <c r="F3343" t="s">
        <v>18085</v>
      </c>
      <c r="G3343" s="14" t="s">
        <v>18532</v>
      </c>
      <c r="H3343" s="14" t="s">
        <v>18087</v>
      </c>
      <c r="I3343" t="s">
        <v>23</v>
      </c>
      <c r="K3343">
        <v>5</v>
      </c>
      <c r="L3343">
        <v>24</v>
      </c>
      <c r="M3343">
        <v>23</v>
      </c>
      <c r="N3343">
        <v>4</v>
      </c>
      <c r="O3343" t="s">
        <v>18082</v>
      </c>
      <c r="P3343" t="s">
        <v>517</v>
      </c>
      <c r="Q3343" t="s">
        <v>517</v>
      </c>
      <c r="R3343" t="s">
        <v>517</v>
      </c>
      <c r="S3343" t="s">
        <v>517</v>
      </c>
      <c r="T3343" t="s">
        <v>517</v>
      </c>
      <c r="U3343" t="s">
        <v>517</v>
      </c>
      <c r="V3343" t="s">
        <v>517</v>
      </c>
      <c r="W3343" t="s">
        <v>589</v>
      </c>
      <c r="X3343" t="s">
        <v>590</v>
      </c>
      <c r="Y3343" t="s">
        <v>517</v>
      </c>
      <c r="Z3343" s="1" t="s">
        <v>517</v>
      </c>
      <c r="AA3343" t="s">
        <v>18088</v>
      </c>
      <c r="AB3343" t="s">
        <v>517</v>
      </c>
      <c r="AC3343" t="s">
        <v>357</v>
      </c>
      <c r="AD3343" t="s">
        <v>517</v>
      </c>
      <c r="AF3343" t="s">
        <v>517</v>
      </c>
      <c r="AG3343" t="s">
        <v>517</v>
      </c>
      <c r="AH3343" t="s">
        <v>517</v>
      </c>
      <c r="AI3343" t="s">
        <v>517</v>
      </c>
      <c r="AJ3343" t="s">
        <v>517</v>
      </c>
    </row>
    <row r="3344" spans="1:36" x14ac:dyDescent="0.25">
      <c r="A3344" s="13" t="s">
        <v>18533</v>
      </c>
      <c r="B3344" s="1">
        <v>42879</v>
      </c>
      <c r="C3344" s="2">
        <v>0.84868055555555555</v>
      </c>
      <c r="D3344" t="s">
        <v>18534</v>
      </c>
      <c r="E3344" t="s">
        <v>22</v>
      </c>
      <c r="F3344" t="s">
        <v>18535</v>
      </c>
      <c r="G3344" s="14" t="s">
        <v>18536</v>
      </c>
      <c r="H3344" s="14" t="s">
        <v>18537</v>
      </c>
      <c r="I3344" t="s">
        <v>24</v>
      </c>
      <c r="K3344">
        <v>5</v>
      </c>
      <c r="L3344">
        <v>24</v>
      </c>
      <c r="M3344">
        <v>20</v>
      </c>
      <c r="N3344">
        <v>4</v>
      </c>
      <c r="O3344" t="s">
        <v>517</v>
      </c>
      <c r="P3344" t="s">
        <v>517</v>
      </c>
      <c r="Q3344" t="s">
        <v>517</v>
      </c>
      <c r="R3344" t="s">
        <v>517</v>
      </c>
      <c r="S3344" t="s">
        <v>517</v>
      </c>
      <c r="T3344" t="s">
        <v>517</v>
      </c>
      <c r="U3344" t="s">
        <v>517</v>
      </c>
      <c r="V3344" t="s">
        <v>517</v>
      </c>
      <c r="W3344" t="s">
        <v>517</v>
      </c>
      <c r="X3344" t="s">
        <v>517</v>
      </c>
      <c r="Y3344" t="s">
        <v>18538</v>
      </c>
      <c r="Z3344" s="1">
        <v>31973</v>
      </c>
      <c r="AA3344" t="s">
        <v>8190</v>
      </c>
      <c r="AB3344">
        <v>29</v>
      </c>
      <c r="AC3344" t="s">
        <v>358</v>
      </c>
      <c r="AD3344" t="s">
        <v>482</v>
      </c>
      <c r="AF3344" t="s">
        <v>517</v>
      </c>
      <c r="AG3344" t="s">
        <v>517</v>
      </c>
      <c r="AH3344" t="s">
        <v>517</v>
      </c>
      <c r="AI3344" t="s">
        <v>517</v>
      </c>
      <c r="AJ3344" t="s">
        <v>517</v>
      </c>
    </row>
    <row r="3345" spans="1:36" x14ac:dyDescent="0.25">
      <c r="A3345" s="13" t="s">
        <v>18539</v>
      </c>
      <c r="B3345" s="1">
        <v>42879</v>
      </c>
      <c r="C3345" s="2">
        <v>0.8297337962962964</v>
      </c>
      <c r="D3345" t="s">
        <v>18540</v>
      </c>
      <c r="E3345" t="s">
        <v>22</v>
      </c>
      <c r="F3345" t="s">
        <v>18541</v>
      </c>
      <c r="G3345" s="14" t="s">
        <v>18542</v>
      </c>
      <c r="H3345" s="14" t="s">
        <v>18543</v>
      </c>
      <c r="I3345" t="s">
        <v>24</v>
      </c>
      <c r="K3345">
        <v>5</v>
      </c>
      <c r="L3345">
        <v>24</v>
      </c>
      <c r="M3345">
        <v>19</v>
      </c>
      <c r="N3345">
        <v>4</v>
      </c>
      <c r="O3345" t="s">
        <v>517</v>
      </c>
      <c r="P3345" t="s">
        <v>517</v>
      </c>
      <c r="Q3345" t="s">
        <v>517</v>
      </c>
      <c r="R3345" t="s">
        <v>517</v>
      </c>
      <c r="S3345" t="s">
        <v>517</v>
      </c>
      <c r="T3345" t="s">
        <v>517</v>
      </c>
      <c r="U3345" t="s">
        <v>517</v>
      </c>
      <c r="V3345" t="s">
        <v>517</v>
      </c>
      <c r="W3345" t="s">
        <v>517</v>
      </c>
      <c r="X3345" t="s">
        <v>517</v>
      </c>
      <c r="Y3345" t="s">
        <v>18544</v>
      </c>
      <c r="Z3345" s="1">
        <v>30866</v>
      </c>
      <c r="AA3345" t="s">
        <v>3017</v>
      </c>
      <c r="AB3345">
        <v>32</v>
      </c>
      <c r="AC3345" t="s">
        <v>358</v>
      </c>
      <c r="AD3345" t="s">
        <v>483</v>
      </c>
      <c r="AF3345" t="s">
        <v>517</v>
      </c>
      <c r="AG3345" t="s">
        <v>517</v>
      </c>
      <c r="AH3345" t="s">
        <v>517</v>
      </c>
      <c r="AI3345" t="s">
        <v>517</v>
      </c>
      <c r="AJ3345" t="s">
        <v>517</v>
      </c>
    </row>
    <row r="3346" spans="1:36" x14ac:dyDescent="0.25">
      <c r="A3346" s="13" t="s">
        <v>18546</v>
      </c>
      <c r="B3346" s="1">
        <v>42879</v>
      </c>
      <c r="C3346" s="2">
        <v>0.82128472222222226</v>
      </c>
      <c r="D3346" t="s">
        <v>18547</v>
      </c>
      <c r="E3346" t="s">
        <v>13516</v>
      </c>
      <c r="F3346" t="s">
        <v>18548</v>
      </c>
      <c r="G3346" s="14" t="s">
        <v>18549</v>
      </c>
      <c r="H3346" s="14" t="s">
        <v>18550</v>
      </c>
      <c r="I3346" t="s">
        <v>23</v>
      </c>
      <c r="K3346">
        <v>5</v>
      </c>
      <c r="L3346">
        <v>24</v>
      </c>
      <c r="M3346">
        <v>19</v>
      </c>
      <c r="N3346">
        <v>4</v>
      </c>
      <c r="O3346" t="s">
        <v>18545</v>
      </c>
      <c r="P3346" t="s">
        <v>517</v>
      </c>
      <c r="Q3346" t="s">
        <v>517</v>
      </c>
      <c r="R3346" t="s">
        <v>517</v>
      </c>
      <c r="S3346" t="s">
        <v>517</v>
      </c>
      <c r="T3346" t="s">
        <v>517</v>
      </c>
      <c r="U3346" t="s">
        <v>517</v>
      </c>
      <c r="V3346" t="s">
        <v>517</v>
      </c>
      <c r="W3346" t="s">
        <v>589</v>
      </c>
      <c r="X3346" t="s">
        <v>590</v>
      </c>
      <c r="Y3346" t="s">
        <v>18551</v>
      </c>
      <c r="Z3346" s="1">
        <v>31233</v>
      </c>
      <c r="AA3346" t="s">
        <v>1888</v>
      </c>
      <c r="AB3346">
        <v>31</v>
      </c>
      <c r="AC3346" t="s">
        <v>358</v>
      </c>
      <c r="AD3346" t="s">
        <v>482</v>
      </c>
      <c r="AF3346" t="s">
        <v>517</v>
      </c>
      <c r="AG3346" t="s">
        <v>517</v>
      </c>
      <c r="AH3346" t="s">
        <v>517</v>
      </c>
      <c r="AI3346" t="s">
        <v>517</v>
      </c>
      <c r="AJ3346" t="s">
        <v>517</v>
      </c>
    </row>
    <row r="3347" spans="1:36" x14ac:dyDescent="0.25">
      <c r="A3347" s="13" t="s">
        <v>18553</v>
      </c>
      <c r="B3347" s="1">
        <v>42879</v>
      </c>
      <c r="C3347" s="2">
        <v>0.78493055555555558</v>
      </c>
      <c r="D3347" t="s">
        <v>18554</v>
      </c>
      <c r="E3347" t="s">
        <v>22</v>
      </c>
      <c r="F3347" t="s">
        <v>18555</v>
      </c>
      <c r="G3347" s="14" t="s">
        <v>18556</v>
      </c>
      <c r="H3347" s="14" t="s">
        <v>18557</v>
      </c>
      <c r="I3347" t="s">
        <v>23</v>
      </c>
      <c r="K3347">
        <v>5</v>
      </c>
      <c r="L3347">
        <v>24</v>
      </c>
      <c r="M3347">
        <v>18</v>
      </c>
      <c r="N3347">
        <v>4</v>
      </c>
      <c r="O3347" t="s">
        <v>18552</v>
      </c>
      <c r="P3347" t="s">
        <v>517</v>
      </c>
      <c r="Q3347" t="s">
        <v>517</v>
      </c>
      <c r="R3347" t="s">
        <v>517</v>
      </c>
      <c r="S3347" t="s">
        <v>517</v>
      </c>
      <c r="T3347" t="s">
        <v>517</v>
      </c>
      <c r="U3347" t="s">
        <v>517</v>
      </c>
      <c r="V3347" t="s">
        <v>517</v>
      </c>
      <c r="W3347" t="s">
        <v>476</v>
      </c>
      <c r="X3347" t="s">
        <v>477</v>
      </c>
      <c r="Y3347" t="s">
        <v>517</v>
      </c>
      <c r="Z3347" s="1" t="s">
        <v>517</v>
      </c>
      <c r="AA3347" t="s">
        <v>529</v>
      </c>
      <c r="AB3347" t="s">
        <v>517</v>
      </c>
      <c r="AC3347" t="s">
        <v>358</v>
      </c>
      <c r="AD3347" t="s">
        <v>517</v>
      </c>
      <c r="AF3347" t="s">
        <v>517</v>
      </c>
      <c r="AG3347" t="s">
        <v>517</v>
      </c>
      <c r="AH3347" t="s">
        <v>517</v>
      </c>
      <c r="AI3347" t="s">
        <v>517</v>
      </c>
      <c r="AJ3347" t="s">
        <v>517</v>
      </c>
    </row>
    <row r="3348" spans="1:36" x14ac:dyDescent="0.25">
      <c r="A3348" s="13" t="s">
        <v>18559</v>
      </c>
      <c r="B3348" s="1">
        <v>42879</v>
      </c>
      <c r="C3348" s="2">
        <v>0.78436342592592589</v>
      </c>
      <c r="D3348" t="s">
        <v>18560</v>
      </c>
      <c r="E3348" t="s">
        <v>22</v>
      </c>
      <c r="F3348" t="s">
        <v>18561</v>
      </c>
      <c r="G3348" s="14" t="s">
        <v>18562</v>
      </c>
      <c r="H3348" s="14" t="s">
        <v>18563</v>
      </c>
      <c r="I3348" t="s">
        <v>21</v>
      </c>
      <c r="K3348">
        <v>5</v>
      </c>
      <c r="L3348">
        <v>24</v>
      </c>
      <c r="M3348">
        <v>18</v>
      </c>
      <c r="N3348">
        <v>4</v>
      </c>
      <c r="O3348" t="s">
        <v>18558</v>
      </c>
      <c r="P3348" t="s">
        <v>517</v>
      </c>
      <c r="Q3348" t="s">
        <v>517</v>
      </c>
      <c r="R3348" t="s">
        <v>517</v>
      </c>
      <c r="S3348" t="s">
        <v>517</v>
      </c>
      <c r="T3348" t="s">
        <v>517</v>
      </c>
      <c r="U3348" t="s">
        <v>517</v>
      </c>
      <c r="V3348" t="s">
        <v>517</v>
      </c>
      <c r="W3348" t="s">
        <v>1779</v>
      </c>
      <c r="X3348" t="s">
        <v>1780</v>
      </c>
      <c r="Y3348" t="s">
        <v>11448</v>
      </c>
      <c r="Z3348" s="1">
        <v>33873</v>
      </c>
      <c r="AA3348" t="s">
        <v>18564</v>
      </c>
      <c r="AB3348">
        <v>24</v>
      </c>
      <c r="AC3348" t="s">
        <v>358</v>
      </c>
      <c r="AD3348" t="s">
        <v>483</v>
      </c>
      <c r="AF3348" t="s">
        <v>517</v>
      </c>
      <c r="AG3348" t="s">
        <v>517</v>
      </c>
      <c r="AH3348" t="s">
        <v>517</v>
      </c>
      <c r="AI3348" t="s">
        <v>517</v>
      </c>
      <c r="AJ3348" t="s">
        <v>517</v>
      </c>
    </row>
    <row r="3349" spans="1:36" x14ac:dyDescent="0.25">
      <c r="A3349" s="13" t="s">
        <v>18566</v>
      </c>
      <c r="B3349" s="1">
        <v>42879</v>
      </c>
      <c r="C3349" s="2">
        <v>0.74319444444444438</v>
      </c>
      <c r="D3349" t="s">
        <v>18567</v>
      </c>
      <c r="E3349" t="s">
        <v>22</v>
      </c>
      <c r="F3349" t="s">
        <v>18568</v>
      </c>
      <c r="G3349" s="14" t="s">
        <v>18569</v>
      </c>
      <c r="H3349" s="14" t="s">
        <v>18570</v>
      </c>
      <c r="I3349" t="s">
        <v>23</v>
      </c>
      <c r="K3349">
        <v>5</v>
      </c>
      <c r="L3349">
        <v>24</v>
      </c>
      <c r="M3349">
        <v>17</v>
      </c>
      <c r="N3349">
        <v>4</v>
      </c>
      <c r="O3349" t="s">
        <v>18565</v>
      </c>
      <c r="P3349" t="s">
        <v>517</v>
      </c>
      <c r="Q3349" t="s">
        <v>517</v>
      </c>
      <c r="R3349" t="s">
        <v>517</v>
      </c>
      <c r="S3349" t="s">
        <v>517</v>
      </c>
      <c r="T3349" t="s">
        <v>517</v>
      </c>
      <c r="U3349" t="s">
        <v>517</v>
      </c>
      <c r="V3349" t="s">
        <v>517</v>
      </c>
      <c r="W3349" t="s">
        <v>863</v>
      </c>
      <c r="X3349" t="s">
        <v>554</v>
      </c>
      <c r="Y3349" t="s">
        <v>517</v>
      </c>
      <c r="Z3349" s="1" t="s">
        <v>517</v>
      </c>
      <c r="AA3349" t="s">
        <v>1295</v>
      </c>
      <c r="AB3349" t="s">
        <v>517</v>
      </c>
      <c r="AC3349" t="s">
        <v>358</v>
      </c>
      <c r="AD3349" t="s">
        <v>517</v>
      </c>
      <c r="AF3349" t="s">
        <v>517</v>
      </c>
      <c r="AG3349" t="s">
        <v>517</v>
      </c>
      <c r="AH3349" t="s">
        <v>517</v>
      </c>
      <c r="AI3349" t="s">
        <v>517</v>
      </c>
      <c r="AJ3349" t="s">
        <v>517</v>
      </c>
    </row>
    <row r="3350" spans="1:36" x14ac:dyDescent="0.25">
      <c r="A3350" s="13" t="s">
        <v>18572</v>
      </c>
      <c r="B3350" s="1">
        <v>42879</v>
      </c>
      <c r="C3350" s="2">
        <v>0.73528935185185185</v>
      </c>
      <c r="D3350" t="s">
        <v>18573</v>
      </c>
      <c r="E3350" t="s">
        <v>22</v>
      </c>
      <c r="F3350" t="s">
        <v>18574</v>
      </c>
      <c r="G3350" s="14" t="s">
        <v>18575</v>
      </c>
      <c r="H3350" s="14" t="s">
        <v>18576</v>
      </c>
      <c r="I3350" t="s">
        <v>23</v>
      </c>
      <c r="K3350">
        <v>5</v>
      </c>
      <c r="L3350">
        <v>24</v>
      </c>
      <c r="M3350">
        <v>17</v>
      </c>
      <c r="N3350">
        <v>4</v>
      </c>
      <c r="O3350" t="s">
        <v>18571</v>
      </c>
      <c r="P3350" t="s">
        <v>517</v>
      </c>
      <c r="Q3350" t="s">
        <v>517</v>
      </c>
      <c r="R3350" t="s">
        <v>517</v>
      </c>
      <c r="S3350" t="s">
        <v>517</v>
      </c>
      <c r="T3350" t="s">
        <v>517</v>
      </c>
      <c r="U3350" t="s">
        <v>517</v>
      </c>
      <c r="V3350" t="s">
        <v>517</v>
      </c>
      <c r="W3350" t="s">
        <v>589</v>
      </c>
      <c r="X3350" t="s">
        <v>849</v>
      </c>
      <c r="Y3350" t="s">
        <v>18577</v>
      </c>
      <c r="Z3350" s="1">
        <v>28270</v>
      </c>
      <c r="AA3350" t="s">
        <v>3468</v>
      </c>
      <c r="AB3350">
        <v>40</v>
      </c>
      <c r="AC3350" t="s">
        <v>358</v>
      </c>
      <c r="AD3350" t="s">
        <v>490</v>
      </c>
      <c r="AF3350" t="s">
        <v>8260</v>
      </c>
      <c r="AG3350" t="s">
        <v>8306</v>
      </c>
      <c r="AH3350" t="s">
        <v>517</v>
      </c>
      <c r="AI3350" t="s">
        <v>517</v>
      </c>
      <c r="AJ3350" t="s">
        <v>517</v>
      </c>
    </row>
    <row r="3351" spans="1:36" x14ac:dyDescent="0.25">
      <c r="A3351" s="13" t="s">
        <v>18578</v>
      </c>
      <c r="B3351" s="1">
        <v>42879</v>
      </c>
      <c r="C3351" s="2">
        <v>0.72386574074074073</v>
      </c>
      <c r="D3351" t="s">
        <v>18579</v>
      </c>
      <c r="E3351" t="s">
        <v>22</v>
      </c>
      <c r="F3351" t="s">
        <v>18580</v>
      </c>
      <c r="G3351" s="14" t="s">
        <v>18581</v>
      </c>
      <c r="H3351" s="14" t="s">
        <v>18582</v>
      </c>
      <c r="I3351" t="s">
        <v>24</v>
      </c>
      <c r="K3351">
        <v>5</v>
      </c>
      <c r="L3351">
        <v>24</v>
      </c>
      <c r="M3351">
        <v>17</v>
      </c>
      <c r="N3351">
        <v>4</v>
      </c>
      <c r="O3351" t="s">
        <v>517</v>
      </c>
      <c r="P3351" t="s">
        <v>517</v>
      </c>
      <c r="Q3351" t="s">
        <v>517</v>
      </c>
      <c r="R3351" t="s">
        <v>517</v>
      </c>
      <c r="S3351" t="s">
        <v>517</v>
      </c>
      <c r="T3351" t="s">
        <v>517</v>
      </c>
      <c r="U3351" t="s">
        <v>517</v>
      </c>
      <c r="V3351" t="s">
        <v>517</v>
      </c>
      <c r="W3351" t="s">
        <v>517</v>
      </c>
      <c r="X3351" t="s">
        <v>517</v>
      </c>
      <c r="Y3351" t="s">
        <v>18583</v>
      </c>
      <c r="Z3351" s="1">
        <v>33258</v>
      </c>
      <c r="AA3351" t="s">
        <v>546</v>
      </c>
      <c r="AB3351">
        <v>26</v>
      </c>
      <c r="AC3351" t="s">
        <v>358</v>
      </c>
      <c r="AD3351" t="s">
        <v>483</v>
      </c>
      <c r="AF3351" t="s">
        <v>8306</v>
      </c>
      <c r="AG3351" t="s">
        <v>8260</v>
      </c>
      <c r="AH3351" t="s">
        <v>8304</v>
      </c>
      <c r="AI3351" t="s">
        <v>517</v>
      </c>
      <c r="AJ3351" t="s">
        <v>517</v>
      </c>
    </row>
    <row r="3352" spans="1:36" x14ac:dyDescent="0.25">
      <c r="A3352" s="13" t="s">
        <v>18585</v>
      </c>
      <c r="B3352" s="1">
        <v>42879</v>
      </c>
      <c r="C3352" s="2">
        <v>0.72236111111111112</v>
      </c>
      <c r="D3352" t="s">
        <v>18579</v>
      </c>
      <c r="E3352" t="s">
        <v>22</v>
      </c>
      <c r="F3352" t="s">
        <v>18580</v>
      </c>
      <c r="G3352" s="14" t="s">
        <v>18581</v>
      </c>
      <c r="H3352" s="14" t="s">
        <v>18582</v>
      </c>
      <c r="I3352" t="s">
        <v>23</v>
      </c>
      <c r="K3352">
        <v>5</v>
      </c>
      <c r="L3352">
        <v>24</v>
      </c>
      <c r="M3352">
        <v>17</v>
      </c>
      <c r="N3352">
        <v>4</v>
      </c>
      <c r="O3352" t="s">
        <v>18584</v>
      </c>
      <c r="P3352" t="s">
        <v>517</v>
      </c>
      <c r="Q3352" t="s">
        <v>517</v>
      </c>
      <c r="R3352" t="s">
        <v>517</v>
      </c>
      <c r="S3352" t="s">
        <v>517</v>
      </c>
      <c r="T3352" t="s">
        <v>517</v>
      </c>
      <c r="U3352" t="s">
        <v>517</v>
      </c>
      <c r="V3352" t="s">
        <v>517</v>
      </c>
      <c r="W3352" t="s">
        <v>672</v>
      </c>
      <c r="X3352" t="s">
        <v>622</v>
      </c>
      <c r="Y3352" t="s">
        <v>18583</v>
      </c>
      <c r="Z3352" s="1">
        <v>33258</v>
      </c>
      <c r="AA3352" t="s">
        <v>546</v>
      </c>
      <c r="AB3352">
        <v>26</v>
      </c>
      <c r="AC3352" t="s">
        <v>358</v>
      </c>
      <c r="AD3352" t="s">
        <v>483</v>
      </c>
      <c r="AF3352" t="s">
        <v>517</v>
      </c>
      <c r="AG3352" t="s">
        <v>517</v>
      </c>
      <c r="AH3352" t="s">
        <v>517</v>
      </c>
      <c r="AI3352" t="s">
        <v>517</v>
      </c>
      <c r="AJ3352" t="s">
        <v>517</v>
      </c>
    </row>
    <row r="3353" spans="1:36" x14ac:dyDescent="0.25">
      <c r="A3353" s="13" t="s">
        <v>18587</v>
      </c>
      <c r="B3353" s="1">
        <v>42879</v>
      </c>
      <c r="C3353" s="2">
        <v>0.64993055555555557</v>
      </c>
      <c r="D3353" t="s">
        <v>18588</v>
      </c>
      <c r="E3353" t="s">
        <v>22</v>
      </c>
      <c r="F3353" t="s">
        <v>18589</v>
      </c>
      <c r="G3353" s="14" t="s">
        <v>18590</v>
      </c>
      <c r="H3353" s="14" t="s">
        <v>18591</v>
      </c>
      <c r="I3353" t="s">
        <v>23</v>
      </c>
      <c r="K3353">
        <v>5</v>
      </c>
      <c r="L3353">
        <v>24</v>
      </c>
      <c r="M3353">
        <v>15</v>
      </c>
      <c r="N3353">
        <v>4</v>
      </c>
      <c r="O3353" t="s">
        <v>18586</v>
      </c>
      <c r="P3353" t="s">
        <v>517</v>
      </c>
      <c r="Q3353" t="s">
        <v>517</v>
      </c>
      <c r="R3353" t="s">
        <v>517</v>
      </c>
      <c r="S3353" t="s">
        <v>517</v>
      </c>
      <c r="T3353" t="s">
        <v>517</v>
      </c>
      <c r="U3353" t="s">
        <v>517</v>
      </c>
      <c r="V3353" t="s">
        <v>517</v>
      </c>
      <c r="W3353" t="s">
        <v>589</v>
      </c>
      <c r="X3353" t="s">
        <v>590</v>
      </c>
      <c r="Y3353" t="s">
        <v>517</v>
      </c>
      <c r="Z3353" s="1" t="s">
        <v>517</v>
      </c>
      <c r="AA3353" t="s">
        <v>2552</v>
      </c>
      <c r="AB3353" t="s">
        <v>517</v>
      </c>
      <c r="AC3353" t="s">
        <v>358</v>
      </c>
      <c r="AD3353" t="s">
        <v>517</v>
      </c>
      <c r="AF3353" t="s">
        <v>8313</v>
      </c>
      <c r="AG3353" t="s">
        <v>517</v>
      </c>
      <c r="AH3353" t="s">
        <v>517</v>
      </c>
      <c r="AI3353" t="s">
        <v>517</v>
      </c>
      <c r="AJ3353" t="s">
        <v>517</v>
      </c>
    </row>
    <row r="3354" spans="1:36" x14ac:dyDescent="0.25">
      <c r="A3354" s="13" t="s">
        <v>18592</v>
      </c>
      <c r="B3354" s="1">
        <v>42879</v>
      </c>
      <c r="C3354" s="2">
        <v>0.63854166666666667</v>
      </c>
      <c r="D3354" t="s">
        <v>16261</v>
      </c>
      <c r="E3354" t="s">
        <v>22</v>
      </c>
      <c r="F3354" t="s">
        <v>17801</v>
      </c>
      <c r="G3354" s="14" t="s">
        <v>16263</v>
      </c>
      <c r="H3354" s="14" t="s">
        <v>16264</v>
      </c>
      <c r="I3354" t="s">
        <v>21</v>
      </c>
      <c r="K3354">
        <v>5</v>
      </c>
      <c r="L3354">
        <v>24</v>
      </c>
      <c r="M3354">
        <v>15</v>
      </c>
      <c r="N3354">
        <v>4</v>
      </c>
      <c r="O3354" t="s">
        <v>16259</v>
      </c>
      <c r="P3354" t="s">
        <v>517</v>
      </c>
      <c r="Q3354" t="s">
        <v>517</v>
      </c>
      <c r="R3354" t="s">
        <v>517</v>
      </c>
      <c r="S3354" t="s">
        <v>517</v>
      </c>
      <c r="T3354" t="s">
        <v>517</v>
      </c>
      <c r="U3354" t="s">
        <v>517</v>
      </c>
      <c r="V3354" t="s">
        <v>517</v>
      </c>
      <c r="W3354" t="s">
        <v>1737</v>
      </c>
      <c r="X3354" t="s">
        <v>1780</v>
      </c>
      <c r="Y3354" t="s">
        <v>16265</v>
      </c>
      <c r="Z3354" s="1">
        <v>32504</v>
      </c>
      <c r="AA3354" t="s">
        <v>572</v>
      </c>
      <c r="AB3354">
        <v>28</v>
      </c>
      <c r="AC3354" t="s">
        <v>358</v>
      </c>
      <c r="AD3354" t="s">
        <v>482</v>
      </c>
      <c r="AF3354" t="s">
        <v>517</v>
      </c>
      <c r="AG3354" t="s">
        <v>517</v>
      </c>
      <c r="AH3354" t="s">
        <v>517</v>
      </c>
      <c r="AI3354" t="s">
        <v>517</v>
      </c>
      <c r="AJ3354" t="s">
        <v>517</v>
      </c>
    </row>
    <row r="3355" spans="1:36" x14ac:dyDescent="0.25">
      <c r="A3355" s="13" t="s">
        <v>18594</v>
      </c>
      <c r="B3355" s="1">
        <v>42881</v>
      </c>
      <c r="C3355" s="2">
        <v>0.53098379629629633</v>
      </c>
      <c r="D3355" t="s">
        <v>18595</v>
      </c>
      <c r="E3355" t="s">
        <v>22</v>
      </c>
      <c r="F3355" t="s">
        <v>18596</v>
      </c>
      <c r="G3355" s="14" t="s">
        <v>18597</v>
      </c>
      <c r="H3355" s="14" t="s">
        <v>18598</v>
      </c>
      <c r="I3355" t="s">
        <v>23</v>
      </c>
      <c r="K3355">
        <v>5</v>
      </c>
      <c r="L3355">
        <v>26</v>
      </c>
      <c r="M3355">
        <v>12</v>
      </c>
      <c r="N3355">
        <v>6</v>
      </c>
      <c r="O3355" t="s">
        <v>18593</v>
      </c>
      <c r="P3355" t="s">
        <v>517</v>
      </c>
      <c r="Q3355" t="s">
        <v>517</v>
      </c>
      <c r="R3355" t="s">
        <v>517</v>
      </c>
      <c r="S3355" t="s">
        <v>517</v>
      </c>
      <c r="T3355" t="s">
        <v>517</v>
      </c>
      <c r="U3355" t="s">
        <v>517</v>
      </c>
      <c r="V3355" t="s">
        <v>517</v>
      </c>
      <c r="W3355" t="s">
        <v>1247</v>
      </c>
      <c r="X3355" t="s">
        <v>3611</v>
      </c>
      <c r="Y3355" t="s">
        <v>18599</v>
      </c>
      <c r="Z3355" s="1">
        <v>31362</v>
      </c>
      <c r="AA3355" t="s">
        <v>2584</v>
      </c>
      <c r="AB3355">
        <v>31</v>
      </c>
      <c r="AC3355" t="s">
        <v>358</v>
      </c>
      <c r="AD3355" t="s">
        <v>498</v>
      </c>
      <c r="AF3355" t="s">
        <v>8260</v>
      </c>
      <c r="AG3355" t="s">
        <v>517</v>
      </c>
      <c r="AH3355" t="s">
        <v>517</v>
      </c>
      <c r="AI3355" t="s">
        <v>517</v>
      </c>
      <c r="AJ3355" t="s">
        <v>517</v>
      </c>
    </row>
    <row r="3356" spans="1:36" x14ac:dyDescent="0.25">
      <c r="A3356" s="13" t="s">
        <v>18601</v>
      </c>
      <c r="B3356" s="1">
        <v>42881</v>
      </c>
      <c r="C3356" s="2">
        <v>0.43693287037037037</v>
      </c>
      <c r="D3356" t="s">
        <v>18602</v>
      </c>
      <c r="E3356" t="s">
        <v>22</v>
      </c>
      <c r="F3356" t="s">
        <v>18603</v>
      </c>
      <c r="G3356" s="14" t="s">
        <v>18604</v>
      </c>
      <c r="H3356" s="14" t="s">
        <v>18605</v>
      </c>
      <c r="I3356" t="s">
        <v>21</v>
      </c>
      <c r="K3356">
        <v>5</v>
      </c>
      <c r="L3356">
        <v>26</v>
      </c>
      <c r="M3356">
        <v>10</v>
      </c>
      <c r="N3356">
        <v>6</v>
      </c>
      <c r="O3356" t="s">
        <v>18600</v>
      </c>
      <c r="P3356" t="s">
        <v>517</v>
      </c>
      <c r="Q3356" t="s">
        <v>517</v>
      </c>
      <c r="R3356" t="s">
        <v>517</v>
      </c>
      <c r="S3356" t="s">
        <v>517</v>
      </c>
      <c r="T3356" t="s">
        <v>517</v>
      </c>
      <c r="U3356" t="s">
        <v>517</v>
      </c>
      <c r="V3356" t="s">
        <v>517</v>
      </c>
      <c r="W3356" t="s">
        <v>476</v>
      </c>
      <c r="X3356" t="s">
        <v>846</v>
      </c>
      <c r="Y3356" t="s">
        <v>18606</v>
      </c>
      <c r="Z3356" s="1">
        <v>25731</v>
      </c>
      <c r="AA3356" t="s">
        <v>694</v>
      </c>
      <c r="AB3356">
        <v>46</v>
      </c>
      <c r="AC3356" t="s">
        <v>358</v>
      </c>
      <c r="AD3356" t="s">
        <v>482</v>
      </c>
      <c r="AF3356" t="s">
        <v>517</v>
      </c>
      <c r="AG3356" t="s">
        <v>517</v>
      </c>
      <c r="AH3356" t="s">
        <v>517</v>
      </c>
      <c r="AI3356" t="s">
        <v>517</v>
      </c>
      <c r="AJ3356" t="s">
        <v>517</v>
      </c>
    </row>
    <row r="3357" spans="1:36" x14ac:dyDescent="0.25">
      <c r="A3357" s="13" t="s">
        <v>18607</v>
      </c>
      <c r="B3357" s="1">
        <v>42881</v>
      </c>
      <c r="C3357" s="2">
        <v>0.42587962962962966</v>
      </c>
      <c r="D3357" t="s">
        <v>18608</v>
      </c>
      <c r="E3357" t="s">
        <v>22</v>
      </c>
      <c r="F3357" t="s">
        <v>18609</v>
      </c>
      <c r="G3357" s="14" t="s">
        <v>18610</v>
      </c>
      <c r="H3357" s="14" t="s">
        <v>18611</v>
      </c>
      <c r="I3357" t="s">
        <v>24</v>
      </c>
      <c r="K3357">
        <v>5</v>
      </c>
      <c r="L3357">
        <v>26</v>
      </c>
      <c r="M3357">
        <v>10</v>
      </c>
      <c r="N3357">
        <v>6</v>
      </c>
      <c r="O3357" t="s">
        <v>517</v>
      </c>
      <c r="P3357" t="s">
        <v>517</v>
      </c>
      <c r="Q3357" t="s">
        <v>517</v>
      </c>
      <c r="R3357" t="s">
        <v>517</v>
      </c>
      <c r="S3357" t="s">
        <v>517</v>
      </c>
      <c r="T3357" t="s">
        <v>517</v>
      </c>
      <c r="U3357" t="s">
        <v>517</v>
      </c>
      <c r="V3357" t="s">
        <v>517</v>
      </c>
      <c r="W3357" t="s">
        <v>517</v>
      </c>
      <c r="X3357" t="s">
        <v>517</v>
      </c>
      <c r="Y3357" t="s">
        <v>18612</v>
      </c>
      <c r="Z3357" s="1">
        <v>33498</v>
      </c>
      <c r="AA3357" t="s">
        <v>4934</v>
      </c>
      <c r="AB3357">
        <v>25</v>
      </c>
      <c r="AC3357" t="s">
        <v>358</v>
      </c>
      <c r="AD3357" t="s">
        <v>491</v>
      </c>
      <c r="AF3357" t="s">
        <v>8296</v>
      </c>
      <c r="AG3357" t="s">
        <v>517</v>
      </c>
      <c r="AH3357" t="s">
        <v>517</v>
      </c>
      <c r="AI3357" t="s">
        <v>517</v>
      </c>
      <c r="AJ3357" t="s">
        <v>517</v>
      </c>
    </row>
    <row r="3358" spans="1:36" x14ac:dyDescent="0.25">
      <c r="A3358" s="13" t="s">
        <v>18614</v>
      </c>
      <c r="B3358" s="1">
        <v>42881</v>
      </c>
      <c r="C3358" s="2">
        <v>0.31502314814814814</v>
      </c>
      <c r="D3358" t="s">
        <v>18615</v>
      </c>
      <c r="E3358" t="s">
        <v>22</v>
      </c>
      <c r="F3358" t="s">
        <v>18616</v>
      </c>
      <c r="G3358" s="14" t="s">
        <v>18617</v>
      </c>
      <c r="H3358" s="14" t="s">
        <v>18618</v>
      </c>
      <c r="I3358" t="s">
        <v>23</v>
      </c>
      <c r="K3358">
        <v>5</v>
      </c>
      <c r="L3358">
        <v>26</v>
      </c>
      <c r="M3358">
        <v>7</v>
      </c>
      <c r="N3358">
        <v>6</v>
      </c>
      <c r="O3358" t="s">
        <v>18613</v>
      </c>
      <c r="P3358" t="s">
        <v>517</v>
      </c>
      <c r="Q3358" t="s">
        <v>517</v>
      </c>
      <c r="R3358" t="s">
        <v>517</v>
      </c>
      <c r="S3358" t="s">
        <v>517</v>
      </c>
      <c r="T3358" t="s">
        <v>517</v>
      </c>
      <c r="U3358" t="s">
        <v>517</v>
      </c>
      <c r="V3358" t="s">
        <v>517</v>
      </c>
      <c r="W3358" t="s">
        <v>1737</v>
      </c>
      <c r="X3358" t="s">
        <v>527</v>
      </c>
      <c r="Y3358" t="s">
        <v>9192</v>
      </c>
      <c r="Z3358" s="1">
        <v>23677</v>
      </c>
      <c r="AA3358" t="s">
        <v>3553</v>
      </c>
      <c r="AB3358">
        <v>52</v>
      </c>
      <c r="AC3358" t="s">
        <v>358</v>
      </c>
      <c r="AD3358" t="s">
        <v>489</v>
      </c>
      <c r="AF3358" t="s">
        <v>517</v>
      </c>
      <c r="AG3358" t="s">
        <v>517</v>
      </c>
      <c r="AH3358" t="s">
        <v>517</v>
      </c>
      <c r="AI3358" t="s">
        <v>517</v>
      </c>
      <c r="AJ3358" t="s">
        <v>517</v>
      </c>
    </row>
    <row r="3359" spans="1:36" x14ac:dyDescent="0.25">
      <c r="A3359" s="13" t="s">
        <v>18620</v>
      </c>
      <c r="B3359" s="1">
        <v>42881</v>
      </c>
      <c r="C3359" s="2">
        <v>3.0405092592592591E-2</v>
      </c>
      <c r="D3359" t="s">
        <v>18621</v>
      </c>
      <c r="E3359" t="s">
        <v>22</v>
      </c>
      <c r="F3359" t="s">
        <v>18622</v>
      </c>
      <c r="G3359" s="14" t="s">
        <v>18623</v>
      </c>
      <c r="H3359" s="14" t="s">
        <v>18624</v>
      </c>
      <c r="I3359" t="s">
        <v>23</v>
      </c>
      <c r="K3359">
        <v>5</v>
      </c>
      <c r="L3359">
        <v>26</v>
      </c>
      <c r="M3359">
        <v>0</v>
      </c>
      <c r="N3359">
        <v>6</v>
      </c>
      <c r="O3359" t="s">
        <v>18619</v>
      </c>
      <c r="P3359" t="s">
        <v>517</v>
      </c>
      <c r="Q3359" t="s">
        <v>517</v>
      </c>
      <c r="R3359" t="s">
        <v>517</v>
      </c>
      <c r="S3359" t="s">
        <v>517</v>
      </c>
      <c r="T3359" t="s">
        <v>517</v>
      </c>
      <c r="U3359" t="s">
        <v>517</v>
      </c>
      <c r="V3359" t="s">
        <v>517</v>
      </c>
      <c r="W3359" t="s">
        <v>589</v>
      </c>
      <c r="X3359" t="s">
        <v>590</v>
      </c>
      <c r="Y3359" t="s">
        <v>18625</v>
      </c>
      <c r="Z3359" s="1">
        <v>32214</v>
      </c>
      <c r="AA3359" t="s">
        <v>3693</v>
      </c>
      <c r="AB3359">
        <v>29</v>
      </c>
      <c r="AC3359" t="s">
        <v>357</v>
      </c>
      <c r="AD3359" t="s">
        <v>491</v>
      </c>
      <c r="AF3359" t="s">
        <v>517</v>
      </c>
      <c r="AG3359" t="s">
        <v>517</v>
      </c>
      <c r="AH3359" t="s">
        <v>517</v>
      </c>
      <c r="AI3359" t="s">
        <v>517</v>
      </c>
      <c r="AJ3359" t="s">
        <v>517</v>
      </c>
    </row>
    <row r="3360" spans="1:36" x14ac:dyDescent="0.25">
      <c r="A3360" s="13" t="s">
        <v>18626</v>
      </c>
      <c r="B3360" s="1">
        <v>42880</v>
      </c>
      <c r="C3360" s="2">
        <v>0.97900462962962964</v>
      </c>
      <c r="D3360" t="s">
        <v>18627</v>
      </c>
      <c r="E3360" t="s">
        <v>22</v>
      </c>
      <c r="F3360" t="s">
        <v>18628</v>
      </c>
      <c r="G3360" s="14" t="s">
        <v>18629</v>
      </c>
      <c r="H3360" s="14" t="s">
        <v>18630</v>
      </c>
      <c r="I3360" t="s">
        <v>21</v>
      </c>
      <c r="K3360">
        <v>5</v>
      </c>
      <c r="L3360">
        <v>25</v>
      </c>
      <c r="M3360">
        <v>23</v>
      </c>
      <c r="N3360">
        <v>5</v>
      </c>
      <c r="O3360" t="s">
        <v>517</v>
      </c>
      <c r="P3360" t="s">
        <v>517</v>
      </c>
      <c r="Q3360" t="s">
        <v>517</v>
      </c>
      <c r="R3360" t="s">
        <v>517</v>
      </c>
      <c r="S3360" t="s">
        <v>517</v>
      </c>
      <c r="T3360" t="s">
        <v>517</v>
      </c>
      <c r="U3360" t="s">
        <v>517</v>
      </c>
      <c r="V3360" t="s">
        <v>517</v>
      </c>
      <c r="W3360" t="s">
        <v>517</v>
      </c>
      <c r="X3360" t="s">
        <v>517</v>
      </c>
      <c r="Y3360" t="s">
        <v>18631</v>
      </c>
      <c r="Z3360" s="1">
        <v>34359</v>
      </c>
      <c r="AA3360" t="s">
        <v>1489</v>
      </c>
      <c r="AB3360">
        <v>23</v>
      </c>
      <c r="AC3360" t="s">
        <v>358</v>
      </c>
      <c r="AD3360" t="s">
        <v>486</v>
      </c>
      <c r="AF3360" t="s">
        <v>8263</v>
      </c>
      <c r="AG3360" t="s">
        <v>517</v>
      </c>
      <c r="AH3360" t="s">
        <v>517</v>
      </c>
      <c r="AI3360" t="s">
        <v>517</v>
      </c>
      <c r="AJ3360" t="s">
        <v>517</v>
      </c>
    </row>
    <row r="3361" spans="1:36" x14ac:dyDescent="0.25">
      <c r="A3361" s="13" t="s">
        <v>18633</v>
      </c>
      <c r="B3361" s="1">
        <v>42880</v>
      </c>
      <c r="C3361" s="2">
        <v>0.95858796296296289</v>
      </c>
      <c r="D3361" t="s">
        <v>18634</v>
      </c>
      <c r="E3361" t="s">
        <v>22</v>
      </c>
      <c r="F3361" t="s">
        <v>18635</v>
      </c>
      <c r="G3361" s="14" t="s">
        <v>18636</v>
      </c>
      <c r="H3361" s="14" t="s">
        <v>18637</v>
      </c>
      <c r="I3361" t="s">
        <v>21</v>
      </c>
      <c r="K3361">
        <v>5</v>
      </c>
      <c r="L3361">
        <v>25</v>
      </c>
      <c r="M3361">
        <v>23</v>
      </c>
      <c r="N3361">
        <v>5</v>
      </c>
      <c r="O3361" t="s">
        <v>18632</v>
      </c>
      <c r="P3361" t="s">
        <v>517</v>
      </c>
      <c r="Q3361" t="s">
        <v>517</v>
      </c>
      <c r="R3361" t="s">
        <v>517</v>
      </c>
      <c r="S3361" t="s">
        <v>517</v>
      </c>
      <c r="T3361" t="s">
        <v>517</v>
      </c>
      <c r="U3361" t="s">
        <v>517</v>
      </c>
      <c r="V3361" t="s">
        <v>517</v>
      </c>
      <c r="W3361" t="s">
        <v>589</v>
      </c>
      <c r="X3361" t="s">
        <v>590</v>
      </c>
      <c r="Y3361" t="s">
        <v>18638</v>
      </c>
      <c r="Z3361" s="1">
        <v>32526</v>
      </c>
      <c r="AA3361" t="s">
        <v>1114</v>
      </c>
      <c r="AB3361">
        <v>28</v>
      </c>
      <c r="AC3361" t="s">
        <v>357</v>
      </c>
      <c r="AD3361" t="s">
        <v>483</v>
      </c>
      <c r="AF3361" t="s">
        <v>8253</v>
      </c>
      <c r="AG3361" t="s">
        <v>8282</v>
      </c>
      <c r="AH3361" t="s">
        <v>517</v>
      </c>
      <c r="AI3361" t="s">
        <v>517</v>
      </c>
      <c r="AJ3361" t="s">
        <v>517</v>
      </c>
    </row>
    <row r="3362" spans="1:36" x14ac:dyDescent="0.25">
      <c r="A3362" s="13" t="s">
        <v>18639</v>
      </c>
      <c r="B3362" s="1">
        <v>42880</v>
      </c>
      <c r="C3362" s="2">
        <v>0.91894675925925917</v>
      </c>
      <c r="D3362" t="s">
        <v>18640</v>
      </c>
      <c r="E3362" t="s">
        <v>22</v>
      </c>
      <c r="F3362" t="s">
        <v>18641</v>
      </c>
      <c r="G3362" s="14" t="s">
        <v>18642</v>
      </c>
      <c r="H3362" s="14" t="s">
        <v>18643</v>
      </c>
      <c r="I3362" t="s">
        <v>24</v>
      </c>
      <c r="K3362">
        <v>5</v>
      </c>
      <c r="L3362">
        <v>25</v>
      </c>
      <c r="M3362">
        <v>22</v>
      </c>
      <c r="N3362">
        <v>5</v>
      </c>
      <c r="O3362" t="s">
        <v>517</v>
      </c>
      <c r="P3362" t="s">
        <v>517</v>
      </c>
      <c r="Q3362" t="s">
        <v>517</v>
      </c>
      <c r="R3362" t="s">
        <v>517</v>
      </c>
      <c r="S3362" t="s">
        <v>517</v>
      </c>
      <c r="T3362" t="s">
        <v>517</v>
      </c>
      <c r="U3362" t="s">
        <v>517</v>
      </c>
      <c r="V3362" t="s">
        <v>517</v>
      </c>
      <c r="W3362" t="s">
        <v>517</v>
      </c>
      <c r="X3362" t="s">
        <v>517</v>
      </c>
      <c r="Y3362" t="s">
        <v>18644</v>
      </c>
      <c r="Z3362" s="1">
        <v>33909</v>
      </c>
      <c r="AA3362" t="s">
        <v>3494</v>
      </c>
      <c r="AB3362">
        <v>24</v>
      </c>
      <c r="AC3362" t="s">
        <v>358</v>
      </c>
      <c r="AD3362" t="s">
        <v>494</v>
      </c>
      <c r="AF3362" t="s">
        <v>8313</v>
      </c>
      <c r="AG3362" t="s">
        <v>517</v>
      </c>
      <c r="AH3362" t="s">
        <v>517</v>
      </c>
      <c r="AI3362" t="s">
        <v>517</v>
      </c>
      <c r="AJ3362" t="s">
        <v>517</v>
      </c>
    </row>
    <row r="3363" spans="1:36" x14ac:dyDescent="0.25">
      <c r="A3363" s="13" t="s">
        <v>18645</v>
      </c>
      <c r="B3363" s="1">
        <v>42880</v>
      </c>
      <c r="C3363" s="2">
        <v>0.89004629629629628</v>
      </c>
      <c r="D3363" t="s">
        <v>18646</v>
      </c>
      <c r="E3363" t="s">
        <v>22</v>
      </c>
      <c r="F3363" t="s">
        <v>18647</v>
      </c>
      <c r="G3363" s="14" t="s">
        <v>18648</v>
      </c>
      <c r="H3363" s="14" t="s">
        <v>18649</v>
      </c>
      <c r="I3363" t="s">
        <v>24</v>
      </c>
      <c r="K3363">
        <v>5</v>
      </c>
      <c r="L3363">
        <v>25</v>
      </c>
      <c r="M3363">
        <v>21</v>
      </c>
      <c r="N3363">
        <v>5</v>
      </c>
      <c r="O3363" t="s">
        <v>517</v>
      </c>
      <c r="P3363" t="s">
        <v>517</v>
      </c>
      <c r="Q3363" t="s">
        <v>517</v>
      </c>
      <c r="R3363" t="s">
        <v>517</v>
      </c>
      <c r="S3363" t="s">
        <v>517</v>
      </c>
      <c r="T3363" t="s">
        <v>517</v>
      </c>
      <c r="U3363" t="s">
        <v>517</v>
      </c>
      <c r="V3363" t="s">
        <v>517</v>
      </c>
      <c r="W3363" t="s">
        <v>517</v>
      </c>
      <c r="X3363" t="s">
        <v>517</v>
      </c>
      <c r="Y3363" t="s">
        <v>18650</v>
      </c>
      <c r="Z3363" s="1">
        <v>34265</v>
      </c>
      <c r="AA3363" t="s">
        <v>529</v>
      </c>
      <c r="AB3363">
        <v>23</v>
      </c>
      <c r="AC3363" t="s">
        <v>358</v>
      </c>
      <c r="AD3363" t="s">
        <v>491</v>
      </c>
      <c r="AF3363" t="s">
        <v>8259</v>
      </c>
      <c r="AG3363" t="s">
        <v>8270</v>
      </c>
      <c r="AH3363" t="s">
        <v>517</v>
      </c>
      <c r="AI3363" t="s">
        <v>517</v>
      </c>
      <c r="AJ3363" t="s">
        <v>517</v>
      </c>
    </row>
    <row r="3364" spans="1:36" x14ac:dyDescent="0.25">
      <c r="A3364" s="13" t="s">
        <v>18651</v>
      </c>
      <c r="B3364" s="1">
        <v>42880</v>
      </c>
      <c r="C3364" s="2">
        <v>0.88201388888888888</v>
      </c>
      <c r="D3364" t="s">
        <v>18253</v>
      </c>
      <c r="E3364" t="s">
        <v>22</v>
      </c>
      <c r="F3364" t="s">
        <v>18254</v>
      </c>
      <c r="G3364" s="14" t="s">
        <v>18255</v>
      </c>
      <c r="H3364" s="14" t="s">
        <v>18256</v>
      </c>
      <c r="I3364" t="s">
        <v>21</v>
      </c>
      <c r="K3364">
        <v>5</v>
      </c>
      <c r="L3364">
        <v>25</v>
      </c>
      <c r="M3364">
        <v>21</v>
      </c>
      <c r="N3364">
        <v>5</v>
      </c>
      <c r="O3364" t="s">
        <v>517</v>
      </c>
      <c r="P3364" t="s">
        <v>517</v>
      </c>
      <c r="Q3364" t="s">
        <v>517</v>
      </c>
      <c r="R3364" t="s">
        <v>517</v>
      </c>
      <c r="S3364" t="s">
        <v>517</v>
      </c>
      <c r="T3364" t="s">
        <v>517</v>
      </c>
      <c r="U3364" t="s">
        <v>517</v>
      </c>
      <c r="V3364" t="s">
        <v>517</v>
      </c>
      <c r="W3364" t="s">
        <v>517</v>
      </c>
      <c r="X3364" t="s">
        <v>517</v>
      </c>
      <c r="Y3364" t="s">
        <v>18257</v>
      </c>
      <c r="Z3364" s="1">
        <v>28336</v>
      </c>
      <c r="AA3364" t="s">
        <v>8145</v>
      </c>
      <c r="AB3364">
        <v>39</v>
      </c>
      <c r="AC3364" t="s">
        <v>358</v>
      </c>
      <c r="AD3364" t="s">
        <v>483</v>
      </c>
      <c r="AF3364" t="s">
        <v>8273</v>
      </c>
      <c r="AG3364" t="s">
        <v>8296</v>
      </c>
      <c r="AH3364" t="s">
        <v>8308</v>
      </c>
      <c r="AI3364" t="s">
        <v>8259</v>
      </c>
      <c r="AJ3364" t="s">
        <v>517</v>
      </c>
    </row>
    <row r="3365" spans="1:36" x14ac:dyDescent="0.25">
      <c r="A3365" s="13" t="s">
        <v>18652</v>
      </c>
      <c r="B3365" s="1">
        <v>42880</v>
      </c>
      <c r="C3365" s="2">
        <v>0.82848379629629632</v>
      </c>
      <c r="D3365" t="s">
        <v>18653</v>
      </c>
      <c r="E3365" t="s">
        <v>22</v>
      </c>
      <c r="F3365" t="s">
        <v>18654</v>
      </c>
      <c r="G3365" s="14" t="s">
        <v>18655</v>
      </c>
      <c r="H3365" s="14" t="s">
        <v>18656</v>
      </c>
      <c r="I3365" t="s">
        <v>21</v>
      </c>
      <c r="K3365">
        <v>5</v>
      </c>
      <c r="L3365">
        <v>25</v>
      </c>
      <c r="M3365">
        <v>19</v>
      </c>
      <c r="N3365">
        <v>5</v>
      </c>
      <c r="O3365" t="s">
        <v>517</v>
      </c>
      <c r="P3365" t="s">
        <v>517</v>
      </c>
      <c r="Q3365" t="s">
        <v>517</v>
      </c>
      <c r="R3365" t="s">
        <v>517</v>
      </c>
      <c r="S3365" t="s">
        <v>517</v>
      </c>
      <c r="T3365" t="s">
        <v>517</v>
      </c>
      <c r="U3365" t="s">
        <v>517</v>
      </c>
      <c r="V3365" t="s">
        <v>517</v>
      </c>
      <c r="W3365" t="s">
        <v>517</v>
      </c>
      <c r="X3365" t="s">
        <v>517</v>
      </c>
      <c r="Y3365" t="s">
        <v>517</v>
      </c>
      <c r="Z3365" s="1" t="s">
        <v>517</v>
      </c>
      <c r="AA3365" t="s">
        <v>18657</v>
      </c>
      <c r="AB3365" t="s">
        <v>517</v>
      </c>
      <c r="AC3365" t="s">
        <v>358</v>
      </c>
      <c r="AD3365" t="s">
        <v>517</v>
      </c>
      <c r="AF3365" t="s">
        <v>8263</v>
      </c>
      <c r="AG3365" t="s">
        <v>8295</v>
      </c>
      <c r="AH3365" t="s">
        <v>517</v>
      </c>
      <c r="AI3365" t="s">
        <v>517</v>
      </c>
      <c r="AJ3365" t="s">
        <v>517</v>
      </c>
    </row>
    <row r="3366" spans="1:36" x14ac:dyDescent="0.25">
      <c r="A3366" s="13" t="s">
        <v>18658</v>
      </c>
      <c r="B3366" s="1">
        <v>42880</v>
      </c>
      <c r="C3366" s="2">
        <v>0.82206018518518509</v>
      </c>
      <c r="D3366" t="s">
        <v>18659</v>
      </c>
      <c r="E3366" t="s">
        <v>22</v>
      </c>
      <c r="F3366" t="s">
        <v>18660</v>
      </c>
      <c r="G3366" s="14" t="s">
        <v>18661</v>
      </c>
      <c r="H3366" s="14" t="s">
        <v>18662</v>
      </c>
      <c r="I3366" t="s">
        <v>21</v>
      </c>
      <c r="K3366">
        <v>5</v>
      </c>
      <c r="L3366">
        <v>25</v>
      </c>
      <c r="M3366">
        <v>19</v>
      </c>
      <c r="N3366">
        <v>5</v>
      </c>
      <c r="O3366" t="s">
        <v>517</v>
      </c>
      <c r="P3366" t="s">
        <v>517</v>
      </c>
      <c r="Q3366" t="s">
        <v>517</v>
      </c>
      <c r="R3366" t="s">
        <v>517</v>
      </c>
      <c r="S3366" t="s">
        <v>517</v>
      </c>
      <c r="T3366" t="s">
        <v>517</v>
      </c>
      <c r="U3366" t="s">
        <v>517</v>
      </c>
      <c r="V3366" t="s">
        <v>517</v>
      </c>
      <c r="W3366" t="s">
        <v>517</v>
      </c>
      <c r="X3366" t="s">
        <v>517</v>
      </c>
      <c r="Y3366" t="s">
        <v>18663</v>
      </c>
      <c r="Z3366" s="1">
        <v>33782</v>
      </c>
      <c r="AA3366" t="s">
        <v>18664</v>
      </c>
      <c r="AB3366">
        <v>24</v>
      </c>
      <c r="AC3366" t="s">
        <v>358</v>
      </c>
      <c r="AD3366" t="s">
        <v>495</v>
      </c>
      <c r="AF3366" t="s">
        <v>517</v>
      </c>
      <c r="AG3366" t="s">
        <v>517</v>
      </c>
      <c r="AH3366" t="s">
        <v>517</v>
      </c>
      <c r="AI3366" t="s">
        <v>517</v>
      </c>
      <c r="AJ3366" t="s">
        <v>517</v>
      </c>
    </row>
    <row r="3367" spans="1:36" x14ac:dyDescent="0.25">
      <c r="A3367" s="13" t="s">
        <v>18665</v>
      </c>
      <c r="B3367" s="1">
        <v>42880</v>
      </c>
      <c r="C3367" s="2">
        <v>0.74877314814814822</v>
      </c>
      <c r="D3367" t="s">
        <v>18666</v>
      </c>
      <c r="E3367" t="s">
        <v>116</v>
      </c>
      <c r="F3367" t="s">
        <v>18667</v>
      </c>
      <c r="G3367" s="14" t="s">
        <v>18668</v>
      </c>
      <c r="H3367" s="14" t="s">
        <v>18669</v>
      </c>
      <c r="I3367" t="s">
        <v>23</v>
      </c>
      <c r="K3367">
        <v>5</v>
      </c>
      <c r="L3367">
        <v>25</v>
      </c>
      <c r="M3367">
        <v>17</v>
      </c>
      <c r="N3367">
        <v>5</v>
      </c>
      <c r="O3367" t="s">
        <v>517</v>
      </c>
      <c r="P3367" t="s">
        <v>517</v>
      </c>
      <c r="Q3367" t="s">
        <v>517</v>
      </c>
      <c r="R3367" t="s">
        <v>517</v>
      </c>
      <c r="S3367" t="s">
        <v>517</v>
      </c>
      <c r="T3367" t="s">
        <v>517</v>
      </c>
      <c r="U3367" t="s">
        <v>517</v>
      </c>
      <c r="V3367" t="s">
        <v>517</v>
      </c>
      <c r="W3367" t="s">
        <v>517</v>
      </c>
      <c r="X3367" t="s">
        <v>517</v>
      </c>
      <c r="Y3367" t="s">
        <v>18670</v>
      </c>
      <c r="Z3367" s="1">
        <v>33195</v>
      </c>
      <c r="AA3367" t="s">
        <v>529</v>
      </c>
      <c r="AB3367">
        <v>26</v>
      </c>
      <c r="AC3367" t="s">
        <v>358</v>
      </c>
      <c r="AD3367" t="s">
        <v>497</v>
      </c>
      <c r="AF3367" t="s">
        <v>517</v>
      </c>
      <c r="AG3367" t="s">
        <v>517</v>
      </c>
      <c r="AH3367" t="s">
        <v>517</v>
      </c>
      <c r="AI3367" t="s">
        <v>517</v>
      </c>
      <c r="AJ3367" t="s">
        <v>517</v>
      </c>
    </row>
    <row r="3368" spans="1:36" x14ac:dyDescent="0.25">
      <c r="A3368" s="13" t="s">
        <v>18672</v>
      </c>
      <c r="B3368" s="1">
        <v>42880</v>
      </c>
      <c r="C3368" s="2">
        <v>0.67366898148148147</v>
      </c>
      <c r="D3368" t="s">
        <v>18673</v>
      </c>
      <c r="E3368" t="s">
        <v>22</v>
      </c>
      <c r="F3368" t="s">
        <v>18674</v>
      </c>
      <c r="G3368" s="14" t="s">
        <v>18675</v>
      </c>
      <c r="H3368" s="14" t="s">
        <v>18676</v>
      </c>
      <c r="I3368" t="s">
        <v>21</v>
      </c>
      <c r="K3368">
        <v>5</v>
      </c>
      <c r="L3368">
        <v>25</v>
      </c>
      <c r="M3368">
        <v>16</v>
      </c>
      <c r="N3368">
        <v>5</v>
      </c>
      <c r="O3368" t="s">
        <v>18671</v>
      </c>
      <c r="P3368" t="s">
        <v>517</v>
      </c>
      <c r="Q3368" t="s">
        <v>517</v>
      </c>
      <c r="R3368" t="s">
        <v>517</v>
      </c>
      <c r="S3368" t="s">
        <v>517</v>
      </c>
      <c r="T3368" t="s">
        <v>517</v>
      </c>
      <c r="U3368" t="s">
        <v>517</v>
      </c>
      <c r="V3368" t="s">
        <v>517</v>
      </c>
      <c r="W3368" t="s">
        <v>589</v>
      </c>
      <c r="X3368" t="s">
        <v>590</v>
      </c>
      <c r="Y3368" t="s">
        <v>18677</v>
      </c>
      <c r="Z3368" s="1">
        <v>18704</v>
      </c>
      <c r="AA3368" t="s">
        <v>18678</v>
      </c>
      <c r="AB3368">
        <v>66</v>
      </c>
      <c r="AC3368" t="s">
        <v>358</v>
      </c>
      <c r="AD3368" t="s">
        <v>493</v>
      </c>
      <c r="AF3368" t="s">
        <v>8295</v>
      </c>
      <c r="AG3368" t="s">
        <v>517</v>
      </c>
      <c r="AH3368" t="s">
        <v>8313</v>
      </c>
      <c r="AI3368" t="s">
        <v>8263</v>
      </c>
      <c r="AJ3368" t="s">
        <v>517</v>
      </c>
    </row>
    <row r="3369" spans="1:36" x14ac:dyDescent="0.25">
      <c r="A3369" s="13" t="s">
        <v>18679</v>
      </c>
      <c r="B3369" s="1">
        <v>42880</v>
      </c>
      <c r="C3369" s="2">
        <v>0.67302083333333329</v>
      </c>
      <c r="D3369" t="s">
        <v>18680</v>
      </c>
      <c r="E3369" t="s">
        <v>22</v>
      </c>
      <c r="F3369" t="s">
        <v>18681</v>
      </c>
      <c r="G3369" s="14" t="s">
        <v>18682</v>
      </c>
      <c r="H3369" s="14" t="s">
        <v>18683</v>
      </c>
      <c r="I3369" t="s">
        <v>21</v>
      </c>
      <c r="K3369">
        <v>5</v>
      </c>
      <c r="L3369">
        <v>25</v>
      </c>
      <c r="M3369">
        <v>16</v>
      </c>
      <c r="N3369">
        <v>5</v>
      </c>
      <c r="O3369" t="s">
        <v>517</v>
      </c>
      <c r="P3369" t="s">
        <v>517</v>
      </c>
      <c r="Q3369" t="s">
        <v>517</v>
      </c>
      <c r="R3369" t="s">
        <v>517</v>
      </c>
      <c r="S3369" t="s">
        <v>517</v>
      </c>
      <c r="T3369" t="s">
        <v>517</v>
      </c>
      <c r="U3369" t="s">
        <v>517</v>
      </c>
      <c r="V3369" t="s">
        <v>517</v>
      </c>
      <c r="W3369" t="s">
        <v>517</v>
      </c>
      <c r="X3369" t="s">
        <v>517</v>
      </c>
      <c r="Y3369" t="s">
        <v>18684</v>
      </c>
      <c r="Z3369" s="1">
        <v>31492</v>
      </c>
      <c r="AA3369" t="s">
        <v>546</v>
      </c>
      <c r="AB3369">
        <v>31</v>
      </c>
      <c r="AC3369" t="s">
        <v>358</v>
      </c>
      <c r="AD3369" t="s">
        <v>489</v>
      </c>
      <c r="AF3369" t="s">
        <v>8295</v>
      </c>
      <c r="AG3369" t="s">
        <v>8263</v>
      </c>
      <c r="AH3369" t="s">
        <v>8307</v>
      </c>
      <c r="AI3369" t="s">
        <v>517</v>
      </c>
      <c r="AJ3369" t="s">
        <v>517</v>
      </c>
    </row>
    <row r="3370" spans="1:36" x14ac:dyDescent="0.25">
      <c r="A3370" s="13" t="s">
        <v>18686</v>
      </c>
      <c r="B3370" s="1">
        <v>42880</v>
      </c>
      <c r="C3370" s="2">
        <v>0.66621527777777778</v>
      </c>
      <c r="D3370" t="s">
        <v>18687</v>
      </c>
      <c r="E3370" t="s">
        <v>22</v>
      </c>
      <c r="F3370" t="s">
        <v>18688</v>
      </c>
      <c r="G3370" t="s">
        <v>18689</v>
      </c>
      <c r="H3370" t="s">
        <v>18690</v>
      </c>
      <c r="I3370" t="s">
        <v>23</v>
      </c>
      <c r="K3370">
        <v>5</v>
      </c>
      <c r="L3370">
        <v>25</v>
      </c>
      <c r="M3370">
        <v>15</v>
      </c>
      <c r="N3370">
        <v>5</v>
      </c>
      <c r="O3370" t="s">
        <v>18685</v>
      </c>
      <c r="P3370" t="s">
        <v>517</v>
      </c>
      <c r="Q3370" t="s">
        <v>517</v>
      </c>
      <c r="R3370" t="s">
        <v>517</v>
      </c>
      <c r="S3370" t="s">
        <v>517</v>
      </c>
      <c r="T3370" t="s">
        <v>517</v>
      </c>
      <c r="U3370" t="s">
        <v>517</v>
      </c>
      <c r="V3370" t="s">
        <v>517</v>
      </c>
      <c r="W3370" t="s">
        <v>3570</v>
      </c>
      <c r="X3370" t="s">
        <v>527</v>
      </c>
      <c r="Y3370" t="s">
        <v>18691</v>
      </c>
      <c r="Z3370">
        <v>20384</v>
      </c>
      <c r="AA3370" t="s">
        <v>529</v>
      </c>
      <c r="AB3370">
        <v>61</v>
      </c>
      <c r="AC3370" t="s">
        <v>358</v>
      </c>
      <c r="AD3370" t="s">
        <v>482</v>
      </c>
      <c r="AF3370" t="s">
        <v>517</v>
      </c>
      <c r="AG3370" t="s">
        <v>517</v>
      </c>
      <c r="AH3370" t="s">
        <v>517</v>
      </c>
      <c r="AI3370" t="s">
        <v>517</v>
      </c>
      <c r="AJ3370" t="s">
        <v>517</v>
      </c>
    </row>
    <row r="3371" spans="1:36" x14ac:dyDescent="0.25">
      <c r="A3371" s="13" t="s">
        <v>18693</v>
      </c>
      <c r="B3371" s="1">
        <v>42880</v>
      </c>
      <c r="C3371" s="2">
        <v>0.63156250000000003</v>
      </c>
      <c r="D3371" t="s">
        <v>18694</v>
      </c>
      <c r="E3371" t="s">
        <v>22</v>
      </c>
      <c r="F3371" t="s">
        <v>18695</v>
      </c>
      <c r="G3371" s="14" t="s">
        <v>18696</v>
      </c>
      <c r="H3371" s="14" t="s">
        <v>18697</v>
      </c>
      <c r="I3371" t="s">
        <v>23</v>
      </c>
      <c r="K3371">
        <v>5</v>
      </c>
      <c r="L3371">
        <v>25</v>
      </c>
      <c r="M3371">
        <v>15</v>
      </c>
      <c r="N3371">
        <v>5</v>
      </c>
      <c r="O3371" t="s">
        <v>18692</v>
      </c>
      <c r="P3371" t="s">
        <v>517</v>
      </c>
      <c r="Q3371" t="s">
        <v>517</v>
      </c>
      <c r="R3371" t="s">
        <v>517</v>
      </c>
      <c r="S3371" t="s">
        <v>517</v>
      </c>
      <c r="T3371" t="s">
        <v>517</v>
      </c>
      <c r="U3371" t="s">
        <v>517</v>
      </c>
      <c r="V3371" t="s">
        <v>517</v>
      </c>
      <c r="W3371" t="s">
        <v>858</v>
      </c>
      <c r="X3371" t="s">
        <v>850</v>
      </c>
      <c r="Y3371" t="s">
        <v>18698</v>
      </c>
      <c r="Z3371" s="1">
        <v>36058</v>
      </c>
      <c r="AA3371" t="s">
        <v>10517</v>
      </c>
      <c r="AB3371">
        <v>18</v>
      </c>
      <c r="AC3371" t="s">
        <v>358</v>
      </c>
      <c r="AD3371" t="s">
        <v>501</v>
      </c>
      <c r="AF3371" t="s">
        <v>517</v>
      </c>
      <c r="AG3371" t="s">
        <v>517</v>
      </c>
      <c r="AH3371" t="s">
        <v>517</v>
      </c>
      <c r="AI3371" t="s">
        <v>517</v>
      </c>
      <c r="AJ3371" t="s">
        <v>517</v>
      </c>
    </row>
    <row r="3372" spans="1:36" x14ac:dyDescent="0.25">
      <c r="A3372" s="13" t="s">
        <v>18699</v>
      </c>
      <c r="B3372" s="1">
        <v>42880</v>
      </c>
      <c r="C3372" s="2">
        <v>0.6265856481481481</v>
      </c>
      <c r="D3372" t="s">
        <v>18700</v>
      </c>
      <c r="E3372" t="s">
        <v>22</v>
      </c>
      <c r="F3372" t="s">
        <v>18701</v>
      </c>
      <c r="G3372" s="14" t="s">
        <v>18702</v>
      </c>
      <c r="H3372" s="14" t="s">
        <v>18703</v>
      </c>
      <c r="I3372" t="s">
        <v>23</v>
      </c>
      <c r="K3372">
        <v>5</v>
      </c>
      <c r="L3372">
        <v>25</v>
      </c>
      <c r="M3372">
        <v>15</v>
      </c>
      <c r="N3372">
        <v>5</v>
      </c>
      <c r="O3372" t="s">
        <v>517</v>
      </c>
      <c r="P3372" t="s">
        <v>517</v>
      </c>
      <c r="Q3372" t="s">
        <v>517</v>
      </c>
      <c r="R3372" t="s">
        <v>517</v>
      </c>
      <c r="S3372" t="s">
        <v>517</v>
      </c>
      <c r="T3372" t="s">
        <v>517</v>
      </c>
      <c r="U3372" t="s">
        <v>517</v>
      </c>
      <c r="V3372" t="s">
        <v>517</v>
      </c>
      <c r="W3372" t="s">
        <v>517</v>
      </c>
      <c r="X3372" t="s">
        <v>517</v>
      </c>
      <c r="Y3372" t="s">
        <v>18704</v>
      </c>
      <c r="Z3372" s="1">
        <v>29060</v>
      </c>
      <c r="AA3372" t="s">
        <v>743</v>
      </c>
      <c r="AB3372">
        <v>37</v>
      </c>
      <c r="AC3372" t="s">
        <v>358</v>
      </c>
      <c r="AD3372" t="s">
        <v>482</v>
      </c>
      <c r="AF3372" t="s">
        <v>8260</v>
      </c>
      <c r="AG3372" t="s">
        <v>8304</v>
      </c>
      <c r="AH3372" t="s">
        <v>8306</v>
      </c>
      <c r="AI3372" t="s">
        <v>517</v>
      </c>
      <c r="AJ3372" t="s">
        <v>517</v>
      </c>
    </row>
    <row r="3373" spans="1:36" x14ac:dyDescent="0.25">
      <c r="A3373" s="13" t="s">
        <v>18707</v>
      </c>
      <c r="B3373" s="1">
        <v>42880</v>
      </c>
      <c r="C3373" s="2">
        <v>0.62597222222222226</v>
      </c>
      <c r="D3373" t="s">
        <v>18708</v>
      </c>
      <c r="E3373" t="s">
        <v>116</v>
      </c>
      <c r="F3373" t="s">
        <v>18709</v>
      </c>
      <c r="G3373" s="14" t="s">
        <v>18710</v>
      </c>
      <c r="H3373" s="14" t="s">
        <v>18711</v>
      </c>
      <c r="I3373" t="s">
        <v>23</v>
      </c>
      <c r="K3373">
        <v>5</v>
      </c>
      <c r="L3373">
        <v>25</v>
      </c>
      <c r="M3373">
        <v>15</v>
      </c>
      <c r="N3373">
        <v>5</v>
      </c>
      <c r="O3373" t="s">
        <v>18705</v>
      </c>
      <c r="P3373" t="s">
        <v>18706</v>
      </c>
      <c r="Q3373" t="s">
        <v>517</v>
      </c>
      <c r="R3373" t="s">
        <v>517</v>
      </c>
      <c r="S3373" t="s">
        <v>517</v>
      </c>
      <c r="T3373" t="s">
        <v>517</v>
      </c>
      <c r="U3373" t="s">
        <v>517</v>
      </c>
      <c r="V3373" t="s">
        <v>517</v>
      </c>
      <c r="W3373" t="s">
        <v>589</v>
      </c>
      <c r="X3373" t="s">
        <v>849</v>
      </c>
      <c r="Y3373" t="s">
        <v>10812</v>
      </c>
      <c r="Z3373" s="1">
        <v>30952</v>
      </c>
      <c r="AA3373" t="s">
        <v>519</v>
      </c>
      <c r="AB3373">
        <v>32</v>
      </c>
      <c r="AC3373" t="s">
        <v>358</v>
      </c>
      <c r="AD3373" t="s">
        <v>482</v>
      </c>
      <c r="AF3373" t="s">
        <v>8282</v>
      </c>
      <c r="AG3373" t="s">
        <v>8313</v>
      </c>
      <c r="AH3373" t="s">
        <v>517</v>
      </c>
      <c r="AI3373" t="s">
        <v>517</v>
      </c>
      <c r="AJ3373" t="s">
        <v>517</v>
      </c>
    </row>
    <row r="3374" spans="1:36" x14ac:dyDescent="0.25">
      <c r="A3374" s="13" t="s">
        <v>18713</v>
      </c>
      <c r="B3374" s="1">
        <v>42880</v>
      </c>
      <c r="C3374" s="2">
        <v>0.60991898148148149</v>
      </c>
      <c r="D3374" t="s">
        <v>18714</v>
      </c>
      <c r="E3374" t="s">
        <v>116</v>
      </c>
      <c r="F3374" t="s">
        <v>18715</v>
      </c>
      <c r="G3374" s="14" t="s">
        <v>18716</v>
      </c>
      <c r="H3374" s="14" t="s">
        <v>18717</v>
      </c>
      <c r="I3374" t="s">
        <v>23</v>
      </c>
      <c r="K3374">
        <v>5</v>
      </c>
      <c r="L3374">
        <v>25</v>
      </c>
      <c r="M3374">
        <v>14</v>
      </c>
      <c r="N3374">
        <v>5</v>
      </c>
      <c r="O3374" t="s">
        <v>18712</v>
      </c>
      <c r="P3374" t="s">
        <v>517</v>
      </c>
      <c r="Q3374" t="s">
        <v>517</v>
      </c>
      <c r="R3374" t="s">
        <v>517</v>
      </c>
      <c r="S3374" t="s">
        <v>517</v>
      </c>
      <c r="T3374" t="s">
        <v>517</v>
      </c>
      <c r="U3374" t="s">
        <v>517</v>
      </c>
      <c r="V3374" t="s">
        <v>517</v>
      </c>
      <c r="W3374" t="s">
        <v>854</v>
      </c>
      <c r="X3374" t="s">
        <v>849</v>
      </c>
      <c r="Y3374" t="s">
        <v>517</v>
      </c>
      <c r="Z3374" s="1" t="s">
        <v>517</v>
      </c>
      <c r="AA3374" t="s">
        <v>529</v>
      </c>
      <c r="AB3374" t="s">
        <v>517</v>
      </c>
      <c r="AC3374" t="s">
        <v>358</v>
      </c>
      <c r="AD3374" t="s">
        <v>517</v>
      </c>
      <c r="AF3374" t="s">
        <v>517</v>
      </c>
      <c r="AG3374" t="s">
        <v>517</v>
      </c>
      <c r="AH3374" t="s">
        <v>517</v>
      </c>
      <c r="AI3374" t="s">
        <v>517</v>
      </c>
      <c r="AJ3374" t="s">
        <v>517</v>
      </c>
    </row>
    <row r="3375" spans="1:36" x14ac:dyDescent="0.25">
      <c r="A3375" s="13" t="s">
        <v>18718</v>
      </c>
      <c r="B3375" s="1">
        <v>42880</v>
      </c>
      <c r="C3375" s="2">
        <v>0.60298611111111111</v>
      </c>
      <c r="D3375" t="s">
        <v>18719</v>
      </c>
      <c r="E3375" t="s">
        <v>22</v>
      </c>
      <c r="F3375" t="s">
        <v>18720</v>
      </c>
      <c r="G3375" s="14" t="s">
        <v>18721</v>
      </c>
      <c r="H3375" s="14" t="s">
        <v>18722</v>
      </c>
      <c r="I3375" t="s">
        <v>25</v>
      </c>
      <c r="K3375">
        <v>5</v>
      </c>
      <c r="L3375">
        <v>25</v>
      </c>
      <c r="M3375">
        <v>14</v>
      </c>
      <c r="N3375">
        <v>5</v>
      </c>
      <c r="O3375" t="s">
        <v>3389</v>
      </c>
      <c r="P3375" t="s">
        <v>517</v>
      </c>
      <c r="Q3375" t="s">
        <v>517</v>
      </c>
      <c r="R3375" t="s">
        <v>517</v>
      </c>
      <c r="S3375" t="s">
        <v>517</v>
      </c>
      <c r="T3375" t="s">
        <v>517</v>
      </c>
      <c r="U3375" t="s">
        <v>517</v>
      </c>
      <c r="V3375" t="s">
        <v>517</v>
      </c>
      <c r="W3375" t="s">
        <v>589</v>
      </c>
      <c r="X3375" t="s">
        <v>590</v>
      </c>
      <c r="Y3375" t="s">
        <v>11781</v>
      </c>
      <c r="Z3375" s="1">
        <v>33236</v>
      </c>
      <c r="AA3375" t="s">
        <v>18723</v>
      </c>
      <c r="AB3375">
        <v>26</v>
      </c>
      <c r="AC3375" t="s">
        <v>358</v>
      </c>
      <c r="AD3375" t="s">
        <v>489</v>
      </c>
      <c r="AF3375" t="s">
        <v>517</v>
      </c>
      <c r="AG3375" t="s">
        <v>517</v>
      </c>
      <c r="AH3375" t="s">
        <v>517</v>
      </c>
      <c r="AI3375" t="s">
        <v>517</v>
      </c>
      <c r="AJ3375" t="s">
        <v>517</v>
      </c>
    </row>
    <row r="3376" spans="1:36" x14ac:dyDescent="0.25">
      <c r="A3376" s="13" t="s">
        <v>18725</v>
      </c>
      <c r="B3376" s="1">
        <v>42880</v>
      </c>
      <c r="C3376" s="2">
        <v>0.60174768518518518</v>
      </c>
      <c r="D3376" t="s">
        <v>18726</v>
      </c>
      <c r="E3376" t="s">
        <v>22</v>
      </c>
      <c r="F3376" t="s">
        <v>18727</v>
      </c>
      <c r="G3376" s="14" t="s">
        <v>18728</v>
      </c>
      <c r="H3376" s="14" t="s">
        <v>18729</v>
      </c>
      <c r="I3376" t="s">
        <v>23</v>
      </c>
      <c r="K3376">
        <v>5</v>
      </c>
      <c r="L3376">
        <v>25</v>
      </c>
      <c r="M3376">
        <v>14</v>
      </c>
      <c r="N3376">
        <v>5</v>
      </c>
      <c r="O3376" t="s">
        <v>18724</v>
      </c>
      <c r="P3376" t="s">
        <v>517</v>
      </c>
      <c r="Q3376" t="s">
        <v>517</v>
      </c>
      <c r="R3376" t="s">
        <v>517</v>
      </c>
      <c r="S3376" t="s">
        <v>517</v>
      </c>
      <c r="T3376" t="s">
        <v>517</v>
      </c>
      <c r="U3376" t="s">
        <v>517</v>
      </c>
      <c r="V3376" t="s">
        <v>517</v>
      </c>
      <c r="W3376" t="s">
        <v>537</v>
      </c>
      <c r="X3376" t="s">
        <v>590</v>
      </c>
      <c r="Y3376" t="s">
        <v>18730</v>
      </c>
      <c r="Z3376" s="1">
        <v>31344</v>
      </c>
      <c r="AA3376" t="s">
        <v>1903</v>
      </c>
      <c r="AB3376">
        <v>31</v>
      </c>
      <c r="AC3376" t="s">
        <v>358</v>
      </c>
      <c r="AD3376" t="s">
        <v>482</v>
      </c>
      <c r="AF3376" t="s">
        <v>8266</v>
      </c>
      <c r="AG3376" t="s">
        <v>8260</v>
      </c>
      <c r="AH3376" t="s">
        <v>8313</v>
      </c>
      <c r="AI3376" t="s">
        <v>517</v>
      </c>
      <c r="AJ3376" t="s">
        <v>517</v>
      </c>
    </row>
    <row r="3377" spans="1:36" x14ac:dyDescent="0.25">
      <c r="A3377" s="13" t="s">
        <v>18731</v>
      </c>
      <c r="B3377" s="1">
        <v>42880</v>
      </c>
      <c r="C3377" s="2">
        <v>0.58787037037037038</v>
      </c>
      <c r="D3377" t="s">
        <v>18732</v>
      </c>
      <c r="E3377" t="s">
        <v>22</v>
      </c>
      <c r="F3377" t="s">
        <v>18733</v>
      </c>
      <c r="G3377" s="14" t="s">
        <v>18734</v>
      </c>
      <c r="H3377" s="14" t="s">
        <v>18735</v>
      </c>
      <c r="I3377" t="s">
        <v>24</v>
      </c>
      <c r="K3377">
        <v>5</v>
      </c>
      <c r="L3377">
        <v>25</v>
      </c>
      <c r="M3377">
        <v>14</v>
      </c>
      <c r="N3377">
        <v>5</v>
      </c>
      <c r="O3377" t="s">
        <v>517</v>
      </c>
      <c r="P3377" t="s">
        <v>517</v>
      </c>
      <c r="Q3377" t="s">
        <v>517</v>
      </c>
      <c r="R3377" t="s">
        <v>517</v>
      </c>
      <c r="S3377" t="s">
        <v>517</v>
      </c>
      <c r="T3377" t="s">
        <v>517</v>
      </c>
      <c r="U3377" t="s">
        <v>517</v>
      </c>
      <c r="V3377" t="s">
        <v>517</v>
      </c>
      <c r="W3377" t="s">
        <v>517</v>
      </c>
      <c r="X3377" t="s">
        <v>517</v>
      </c>
      <c r="Y3377" t="s">
        <v>18736</v>
      </c>
      <c r="Z3377" s="1">
        <v>32415</v>
      </c>
      <c r="AA3377" t="s">
        <v>529</v>
      </c>
      <c r="AB3377">
        <v>28</v>
      </c>
      <c r="AC3377" t="s">
        <v>358</v>
      </c>
      <c r="AD3377" t="s">
        <v>482</v>
      </c>
      <c r="AF3377" t="s">
        <v>8266</v>
      </c>
      <c r="AG3377" t="s">
        <v>517</v>
      </c>
      <c r="AH3377" t="s">
        <v>517</v>
      </c>
      <c r="AI3377" t="s">
        <v>517</v>
      </c>
      <c r="AJ3377" t="s">
        <v>517</v>
      </c>
    </row>
    <row r="3378" spans="1:36" x14ac:dyDescent="0.25">
      <c r="A3378" s="13" t="s">
        <v>18738</v>
      </c>
      <c r="B3378" s="1">
        <v>42880</v>
      </c>
      <c r="C3378" s="2">
        <v>0.58575231481481482</v>
      </c>
      <c r="D3378" t="s">
        <v>18739</v>
      </c>
      <c r="E3378" t="s">
        <v>22</v>
      </c>
      <c r="F3378" t="s">
        <v>18740</v>
      </c>
      <c r="G3378" s="14" t="s">
        <v>18741</v>
      </c>
      <c r="H3378" s="14" t="s">
        <v>18742</v>
      </c>
      <c r="I3378" t="s">
        <v>23</v>
      </c>
      <c r="K3378">
        <v>5</v>
      </c>
      <c r="L3378">
        <v>25</v>
      </c>
      <c r="M3378">
        <v>14</v>
      </c>
      <c r="N3378">
        <v>5</v>
      </c>
      <c r="O3378" t="s">
        <v>18737</v>
      </c>
      <c r="P3378" t="s">
        <v>517</v>
      </c>
      <c r="Q3378" t="s">
        <v>517</v>
      </c>
      <c r="R3378" t="s">
        <v>517</v>
      </c>
      <c r="S3378" t="s">
        <v>517</v>
      </c>
      <c r="T3378" t="s">
        <v>517</v>
      </c>
      <c r="U3378" t="s">
        <v>517</v>
      </c>
      <c r="V3378" t="s">
        <v>517</v>
      </c>
      <c r="W3378" t="s">
        <v>854</v>
      </c>
      <c r="X3378" t="s">
        <v>849</v>
      </c>
      <c r="Y3378" t="s">
        <v>18421</v>
      </c>
      <c r="Z3378" s="1">
        <v>35602</v>
      </c>
      <c r="AA3378" t="s">
        <v>3369</v>
      </c>
      <c r="AB3378">
        <v>19</v>
      </c>
      <c r="AC3378" t="s">
        <v>358</v>
      </c>
      <c r="AD3378" t="s">
        <v>487</v>
      </c>
      <c r="AF3378" t="s">
        <v>517</v>
      </c>
      <c r="AG3378" t="s">
        <v>517</v>
      </c>
      <c r="AH3378" t="s">
        <v>517</v>
      </c>
      <c r="AI3378" t="s">
        <v>517</v>
      </c>
      <c r="AJ3378" t="s">
        <v>517</v>
      </c>
    </row>
    <row r="3379" spans="1:36" x14ac:dyDescent="0.25">
      <c r="A3379" s="13" t="s">
        <v>18743</v>
      </c>
      <c r="B3379" s="1">
        <v>42880</v>
      </c>
      <c r="C3379" s="2">
        <v>0.58305555555555555</v>
      </c>
      <c r="D3379" t="s">
        <v>18739</v>
      </c>
      <c r="E3379" t="s">
        <v>22</v>
      </c>
      <c r="F3379" t="s">
        <v>18744</v>
      </c>
      <c r="G3379" s="14" t="s">
        <v>18741</v>
      </c>
      <c r="H3379" s="14" t="s">
        <v>18742</v>
      </c>
      <c r="I3379" t="s">
        <v>23</v>
      </c>
      <c r="K3379">
        <v>5</v>
      </c>
      <c r="L3379">
        <v>25</v>
      </c>
      <c r="M3379">
        <v>13</v>
      </c>
      <c r="N3379">
        <v>5</v>
      </c>
      <c r="O3379" t="s">
        <v>18737</v>
      </c>
      <c r="P3379" t="s">
        <v>517</v>
      </c>
      <c r="Q3379" t="s">
        <v>517</v>
      </c>
      <c r="R3379" t="s">
        <v>517</v>
      </c>
      <c r="S3379" t="s">
        <v>517</v>
      </c>
      <c r="T3379" t="s">
        <v>517</v>
      </c>
      <c r="U3379" t="s">
        <v>517</v>
      </c>
      <c r="V3379" t="s">
        <v>517</v>
      </c>
      <c r="W3379" t="s">
        <v>854</v>
      </c>
      <c r="X3379" t="s">
        <v>849</v>
      </c>
      <c r="Y3379" t="s">
        <v>18421</v>
      </c>
      <c r="Z3379" s="1">
        <v>35602</v>
      </c>
      <c r="AA3379" t="s">
        <v>3369</v>
      </c>
      <c r="AB3379">
        <v>19</v>
      </c>
      <c r="AC3379" t="s">
        <v>358</v>
      </c>
      <c r="AD3379" t="s">
        <v>487</v>
      </c>
      <c r="AF3379" t="s">
        <v>517</v>
      </c>
      <c r="AG3379" t="s">
        <v>517</v>
      </c>
      <c r="AH3379" t="s">
        <v>517</v>
      </c>
      <c r="AI3379" t="s">
        <v>517</v>
      </c>
      <c r="AJ3379" t="s">
        <v>517</v>
      </c>
    </row>
    <row r="3380" spans="1:36" x14ac:dyDescent="0.25">
      <c r="A3380" s="13" t="s">
        <v>18746</v>
      </c>
      <c r="B3380" s="1">
        <v>42880</v>
      </c>
      <c r="C3380" s="2">
        <v>0.56396990740740738</v>
      </c>
      <c r="D3380" t="s">
        <v>18747</v>
      </c>
      <c r="E3380" t="s">
        <v>116</v>
      </c>
      <c r="F3380" t="s">
        <v>18748</v>
      </c>
      <c r="G3380" s="14" t="s">
        <v>18749</v>
      </c>
      <c r="H3380" s="14" t="s">
        <v>18750</v>
      </c>
      <c r="I3380" t="s">
        <v>23</v>
      </c>
      <c r="K3380">
        <v>5</v>
      </c>
      <c r="L3380">
        <v>25</v>
      </c>
      <c r="M3380">
        <v>13</v>
      </c>
      <c r="N3380">
        <v>5</v>
      </c>
      <c r="O3380" t="s">
        <v>18745</v>
      </c>
      <c r="P3380" t="s">
        <v>517</v>
      </c>
      <c r="Q3380" t="s">
        <v>517</v>
      </c>
      <c r="R3380" t="s">
        <v>517</v>
      </c>
      <c r="S3380" t="s">
        <v>517</v>
      </c>
      <c r="T3380" t="s">
        <v>517</v>
      </c>
      <c r="U3380" t="s">
        <v>517</v>
      </c>
      <c r="V3380" t="s">
        <v>517</v>
      </c>
      <c r="W3380" t="s">
        <v>589</v>
      </c>
      <c r="X3380" t="s">
        <v>849</v>
      </c>
      <c r="Y3380" t="s">
        <v>18751</v>
      </c>
      <c r="Z3380" s="1">
        <v>30293</v>
      </c>
      <c r="AA3380" t="s">
        <v>546</v>
      </c>
      <c r="AB3380">
        <v>34</v>
      </c>
      <c r="AC3380" t="s">
        <v>358</v>
      </c>
      <c r="AD3380" t="s">
        <v>493</v>
      </c>
      <c r="AF3380" t="s">
        <v>517</v>
      </c>
      <c r="AG3380" t="s">
        <v>517</v>
      </c>
      <c r="AH3380" t="s">
        <v>517</v>
      </c>
      <c r="AI3380" t="s">
        <v>517</v>
      </c>
      <c r="AJ3380" t="s">
        <v>517</v>
      </c>
    </row>
    <row r="3381" spans="1:36" x14ac:dyDescent="0.25">
      <c r="A3381" s="13" t="s">
        <v>18752</v>
      </c>
      <c r="B3381" s="1">
        <v>42880</v>
      </c>
      <c r="C3381" s="2">
        <v>0.54394675925925928</v>
      </c>
      <c r="D3381" t="s">
        <v>18753</v>
      </c>
      <c r="E3381" t="s">
        <v>22</v>
      </c>
      <c r="F3381" t="s">
        <v>18754</v>
      </c>
      <c r="G3381" s="14" t="s">
        <v>18755</v>
      </c>
      <c r="H3381" s="14" t="s">
        <v>18756</v>
      </c>
      <c r="I3381" t="s">
        <v>21</v>
      </c>
      <c r="K3381">
        <v>5</v>
      </c>
      <c r="L3381">
        <v>25</v>
      </c>
      <c r="M3381">
        <v>13</v>
      </c>
      <c r="N3381">
        <v>5</v>
      </c>
      <c r="O3381" t="s">
        <v>517</v>
      </c>
      <c r="P3381" t="s">
        <v>517</v>
      </c>
      <c r="Q3381" t="s">
        <v>517</v>
      </c>
      <c r="R3381" t="s">
        <v>517</v>
      </c>
      <c r="S3381" t="s">
        <v>517</v>
      </c>
      <c r="T3381" t="s">
        <v>517</v>
      </c>
      <c r="U3381" t="s">
        <v>517</v>
      </c>
      <c r="V3381" t="s">
        <v>517</v>
      </c>
      <c r="W3381" t="s">
        <v>517</v>
      </c>
      <c r="X3381" t="s">
        <v>517</v>
      </c>
      <c r="Y3381" t="s">
        <v>18757</v>
      </c>
      <c r="Z3381" s="1">
        <v>22723</v>
      </c>
      <c r="AA3381" t="s">
        <v>3369</v>
      </c>
      <c r="AB3381">
        <v>55</v>
      </c>
      <c r="AC3381" t="s">
        <v>358</v>
      </c>
      <c r="AD3381" t="s">
        <v>491</v>
      </c>
      <c r="AF3381" t="s">
        <v>8263</v>
      </c>
      <c r="AG3381" t="s">
        <v>517</v>
      </c>
      <c r="AH3381" t="s">
        <v>517</v>
      </c>
      <c r="AI3381" t="s">
        <v>517</v>
      </c>
      <c r="AJ3381" t="s">
        <v>517</v>
      </c>
    </row>
    <row r="3382" spans="1:36" x14ac:dyDescent="0.25">
      <c r="A3382" s="13" t="s">
        <v>18760</v>
      </c>
      <c r="B3382" s="1">
        <v>42880</v>
      </c>
      <c r="C3382" s="2">
        <v>0.52535879629629634</v>
      </c>
      <c r="D3382" t="s">
        <v>18761</v>
      </c>
      <c r="E3382" t="s">
        <v>22</v>
      </c>
      <c r="F3382" t="s">
        <v>18762</v>
      </c>
      <c r="G3382" s="14" t="s">
        <v>18763</v>
      </c>
      <c r="H3382" s="14" t="s">
        <v>18764</v>
      </c>
      <c r="I3382" t="s">
        <v>23</v>
      </c>
      <c r="K3382">
        <v>5</v>
      </c>
      <c r="L3382">
        <v>25</v>
      </c>
      <c r="M3382">
        <v>12</v>
      </c>
      <c r="N3382">
        <v>5</v>
      </c>
      <c r="O3382" t="s">
        <v>18758</v>
      </c>
      <c r="P3382" t="s">
        <v>18759</v>
      </c>
      <c r="Q3382" t="s">
        <v>517</v>
      </c>
      <c r="R3382" t="s">
        <v>517</v>
      </c>
      <c r="S3382" t="s">
        <v>517</v>
      </c>
      <c r="T3382" t="s">
        <v>517</v>
      </c>
      <c r="U3382" t="s">
        <v>517</v>
      </c>
      <c r="V3382" t="s">
        <v>517</v>
      </c>
      <c r="W3382" t="s">
        <v>858</v>
      </c>
      <c r="X3382" t="s">
        <v>850</v>
      </c>
      <c r="Y3382" t="s">
        <v>517</v>
      </c>
      <c r="Z3382" s="1" t="s">
        <v>517</v>
      </c>
      <c r="AA3382" t="s">
        <v>1519</v>
      </c>
      <c r="AB3382" t="s">
        <v>517</v>
      </c>
      <c r="AC3382" t="s">
        <v>358</v>
      </c>
      <c r="AD3382" t="s">
        <v>517</v>
      </c>
      <c r="AF3382" t="s">
        <v>8253</v>
      </c>
      <c r="AG3382" t="s">
        <v>8313</v>
      </c>
      <c r="AH3382" t="s">
        <v>517</v>
      </c>
      <c r="AI3382" t="s">
        <v>517</v>
      </c>
      <c r="AJ3382" t="s">
        <v>517</v>
      </c>
    </row>
    <row r="3383" spans="1:36" x14ac:dyDescent="0.25">
      <c r="A3383" s="13" t="s">
        <v>18766</v>
      </c>
      <c r="B3383" s="1">
        <v>42880</v>
      </c>
      <c r="C3383" s="2">
        <v>0.52202546296296293</v>
      </c>
      <c r="D3383" t="s">
        <v>18666</v>
      </c>
      <c r="E3383" t="s">
        <v>116</v>
      </c>
      <c r="F3383" t="s">
        <v>18767</v>
      </c>
      <c r="G3383" s="14" t="s">
        <v>18668</v>
      </c>
      <c r="H3383" s="14" t="s">
        <v>18669</v>
      </c>
      <c r="I3383" t="s">
        <v>23</v>
      </c>
      <c r="K3383">
        <v>5</v>
      </c>
      <c r="L3383">
        <v>25</v>
      </c>
      <c r="M3383">
        <v>12</v>
      </c>
      <c r="N3383">
        <v>5</v>
      </c>
      <c r="O3383" t="s">
        <v>18765</v>
      </c>
      <c r="P3383" t="s">
        <v>517</v>
      </c>
      <c r="Q3383" t="s">
        <v>517</v>
      </c>
      <c r="R3383" t="s">
        <v>517</v>
      </c>
      <c r="S3383" t="s">
        <v>517</v>
      </c>
      <c r="T3383" t="s">
        <v>517</v>
      </c>
      <c r="U3383" t="s">
        <v>517</v>
      </c>
      <c r="V3383" t="s">
        <v>517</v>
      </c>
      <c r="W3383" t="s">
        <v>589</v>
      </c>
      <c r="X3383" t="s">
        <v>590</v>
      </c>
      <c r="Y3383" t="s">
        <v>18670</v>
      </c>
      <c r="Z3383" s="1">
        <v>33195</v>
      </c>
      <c r="AA3383" t="s">
        <v>529</v>
      </c>
      <c r="AB3383">
        <v>26</v>
      </c>
      <c r="AC3383" t="s">
        <v>358</v>
      </c>
      <c r="AD3383" t="s">
        <v>497</v>
      </c>
      <c r="AF3383" t="s">
        <v>517</v>
      </c>
      <c r="AG3383" t="s">
        <v>517</v>
      </c>
      <c r="AH3383" t="s">
        <v>517</v>
      </c>
      <c r="AI3383" t="s">
        <v>517</v>
      </c>
      <c r="AJ3383" t="s">
        <v>517</v>
      </c>
    </row>
    <row r="3384" spans="1:36" x14ac:dyDescent="0.25">
      <c r="A3384" s="13" t="s">
        <v>18769</v>
      </c>
      <c r="B3384" s="1">
        <v>42880</v>
      </c>
      <c r="C3384" s="2">
        <v>0.49193287037037042</v>
      </c>
      <c r="D3384" t="s">
        <v>18770</v>
      </c>
      <c r="E3384" t="s">
        <v>22</v>
      </c>
      <c r="F3384" t="s">
        <v>18771</v>
      </c>
      <c r="G3384" s="14" t="s">
        <v>18772</v>
      </c>
      <c r="H3384" s="14" t="s">
        <v>18773</v>
      </c>
      <c r="I3384" t="s">
        <v>23</v>
      </c>
      <c r="K3384">
        <v>5</v>
      </c>
      <c r="L3384">
        <v>25</v>
      </c>
      <c r="M3384">
        <v>11</v>
      </c>
      <c r="N3384">
        <v>5</v>
      </c>
      <c r="O3384" t="s">
        <v>18768</v>
      </c>
      <c r="P3384" t="s">
        <v>517</v>
      </c>
      <c r="Q3384" t="s">
        <v>517</v>
      </c>
      <c r="R3384" t="s">
        <v>517</v>
      </c>
      <c r="S3384" t="s">
        <v>517</v>
      </c>
      <c r="T3384" t="s">
        <v>517</v>
      </c>
      <c r="U3384" t="s">
        <v>517</v>
      </c>
      <c r="V3384" t="s">
        <v>517</v>
      </c>
      <c r="W3384" t="s">
        <v>537</v>
      </c>
      <c r="X3384" t="s">
        <v>590</v>
      </c>
      <c r="Y3384" t="s">
        <v>18698</v>
      </c>
      <c r="Z3384" s="1">
        <v>36058</v>
      </c>
      <c r="AA3384" t="s">
        <v>18774</v>
      </c>
      <c r="AB3384">
        <v>18</v>
      </c>
      <c r="AC3384" t="s">
        <v>357</v>
      </c>
      <c r="AD3384" t="s">
        <v>486</v>
      </c>
      <c r="AF3384" t="s">
        <v>517</v>
      </c>
      <c r="AG3384" t="s">
        <v>517</v>
      </c>
      <c r="AH3384" t="s">
        <v>517</v>
      </c>
      <c r="AI3384" t="s">
        <v>517</v>
      </c>
      <c r="AJ3384" t="s">
        <v>517</v>
      </c>
    </row>
    <row r="3385" spans="1:36" x14ac:dyDescent="0.25">
      <c r="A3385" s="13" t="s">
        <v>18776</v>
      </c>
      <c r="B3385" s="1">
        <v>42880</v>
      </c>
      <c r="C3385" s="2">
        <v>0.44394675925925925</v>
      </c>
      <c r="D3385" t="s">
        <v>18777</v>
      </c>
      <c r="E3385" t="s">
        <v>22</v>
      </c>
      <c r="F3385" t="s">
        <v>18778</v>
      </c>
      <c r="G3385" s="14" t="s">
        <v>18779</v>
      </c>
      <c r="H3385" s="14" t="s">
        <v>18780</v>
      </c>
      <c r="I3385" t="s">
        <v>23</v>
      </c>
      <c r="K3385">
        <v>5</v>
      </c>
      <c r="L3385">
        <v>25</v>
      </c>
      <c r="M3385">
        <v>10</v>
      </c>
      <c r="N3385">
        <v>5</v>
      </c>
      <c r="O3385" t="s">
        <v>18775</v>
      </c>
      <c r="P3385" t="s">
        <v>517</v>
      </c>
      <c r="Q3385" t="s">
        <v>517</v>
      </c>
      <c r="R3385" t="s">
        <v>517</v>
      </c>
      <c r="S3385" t="s">
        <v>517</v>
      </c>
      <c r="T3385" t="s">
        <v>517</v>
      </c>
      <c r="U3385" t="s">
        <v>517</v>
      </c>
      <c r="V3385" t="s">
        <v>517</v>
      </c>
      <c r="W3385" t="s">
        <v>589</v>
      </c>
      <c r="X3385" t="s">
        <v>849</v>
      </c>
      <c r="Y3385" t="s">
        <v>517</v>
      </c>
      <c r="Z3385" s="1" t="s">
        <v>517</v>
      </c>
      <c r="AA3385" t="s">
        <v>3369</v>
      </c>
      <c r="AB3385" t="s">
        <v>517</v>
      </c>
      <c r="AC3385" t="s">
        <v>358</v>
      </c>
      <c r="AD3385" t="s">
        <v>517</v>
      </c>
      <c r="AF3385" t="s">
        <v>8253</v>
      </c>
      <c r="AG3385" t="s">
        <v>8260</v>
      </c>
      <c r="AH3385" t="s">
        <v>8304</v>
      </c>
      <c r="AI3385" t="s">
        <v>517</v>
      </c>
      <c r="AJ3385" t="s">
        <v>517</v>
      </c>
    </row>
    <row r="3386" spans="1:36" x14ac:dyDescent="0.25">
      <c r="A3386" s="13" t="s">
        <v>18782</v>
      </c>
      <c r="B3386" s="1">
        <v>42880</v>
      </c>
      <c r="C3386" s="2">
        <v>0.43671296296296297</v>
      </c>
      <c r="D3386" t="s">
        <v>18783</v>
      </c>
      <c r="E3386" t="s">
        <v>22</v>
      </c>
      <c r="F3386" t="s">
        <v>18784</v>
      </c>
      <c r="G3386" t="s">
        <v>18785</v>
      </c>
      <c r="H3386" t="s">
        <v>18786</v>
      </c>
      <c r="I3386" t="s">
        <v>23</v>
      </c>
      <c r="K3386">
        <v>5</v>
      </c>
      <c r="L3386">
        <v>25</v>
      </c>
      <c r="M3386">
        <v>10</v>
      </c>
      <c r="N3386">
        <v>5</v>
      </c>
      <c r="O3386" t="s">
        <v>18781</v>
      </c>
      <c r="P3386" t="s">
        <v>517</v>
      </c>
      <c r="Q3386" t="s">
        <v>517</v>
      </c>
      <c r="R3386" t="s">
        <v>517</v>
      </c>
      <c r="S3386" t="s">
        <v>517</v>
      </c>
      <c r="T3386" t="s">
        <v>517</v>
      </c>
      <c r="U3386" t="s">
        <v>517</v>
      </c>
      <c r="V3386" t="s">
        <v>517</v>
      </c>
      <c r="W3386" t="s">
        <v>526</v>
      </c>
      <c r="X3386" t="s">
        <v>527</v>
      </c>
      <c r="Y3386" t="s">
        <v>18787</v>
      </c>
      <c r="Z3386">
        <v>37013</v>
      </c>
      <c r="AA3386" t="s">
        <v>1554</v>
      </c>
      <c r="AB3386">
        <v>16</v>
      </c>
      <c r="AC3386" t="s">
        <v>358</v>
      </c>
      <c r="AD3386" t="s">
        <v>482</v>
      </c>
      <c r="AF3386" t="s">
        <v>8306</v>
      </c>
      <c r="AG3386" t="s">
        <v>517</v>
      </c>
      <c r="AH3386" t="s">
        <v>517</v>
      </c>
      <c r="AI3386" t="s">
        <v>517</v>
      </c>
      <c r="AJ3386" t="s">
        <v>517</v>
      </c>
    </row>
    <row r="3387" spans="1:36" x14ac:dyDescent="0.25">
      <c r="A3387" s="13" t="s">
        <v>18788</v>
      </c>
      <c r="B3387" s="1">
        <v>42880</v>
      </c>
      <c r="C3387" s="2">
        <v>0.39103009259259264</v>
      </c>
      <c r="D3387" t="s">
        <v>18789</v>
      </c>
      <c r="E3387" t="s">
        <v>116</v>
      </c>
      <c r="F3387" t="s">
        <v>18778</v>
      </c>
      <c r="G3387" s="14" t="s">
        <v>18779</v>
      </c>
      <c r="H3387" s="14" t="s">
        <v>18790</v>
      </c>
      <c r="I3387" t="s">
        <v>23</v>
      </c>
      <c r="K3387">
        <v>5</v>
      </c>
      <c r="L3387">
        <v>25</v>
      </c>
      <c r="M3387">
        <v>9</v>
      </c>
      <c r="N3387">
        <v>5</v>
      </c>
      <c r="O3387" t="s">
        <v>18775</v>
      </c>
      <c r="P3387" t="s">
        <v>517</v>
      </c>
      <c r="Q3387" t="s">
        <v>517</v>
      </c>
      <c r="R3387" t="s">
        <v>517</v>
      </c>
      <c r="S3387" t="s">
        <v>517</v>
      </c>
      <c r="T3387" t="s">
        <v>517</v>
      </c>
      <c r="U3387" t="s">
        <v>517</v>
      </c>
      <c r="V3387" t="s">
        <v>517</v>
      </c>
      <c r="W3387" t="s">
        <v>589</v>
      </c>
      <c r="X3387" t="s">
        <v>849</v>
      </c>
      <c r="Y3387" t="s">
        <v>517</v>
      </c>
      <c r="Z3387" s="1" t="s">
        <v>517</v>
      </c>
      <c r="AA3387" t="s">
        <v>3369</v>
      </c>
      <c r="AB3387" t="s">
        <v>517</v>
      </c>
      <c r="AC3387" t="s">
        <v>358</v>
      </c>
      <c r="AD3387" t="s">
        <v>517</v>
      </c>
      <c r="AF3387" t="s">
        <v>8260</v>
      </c>
      <c r="AG3387" t="s">
        <v>8306</v>
      </c>
      <c r="AH3387" t="s">
        <v>8304</v>
      </c>
      <c r="AI3387" t="s">
        <v>8253</v>
      </c>
      <c r="AJ3387" t="s">
        <v>517</v>
      </c>
    </row>
    <row r="3388" spans="1:36" x14ac:dyDescent="0.25">
      <c r="A3388" s="13" t="s">
        <v>18792</v>
      </c>
      <c r="B3388" s="1">
        <v>42880</v>
      </c>
      <c r="C3388" s="2">
        <v>0.36653935185185182</v>
      </c>
      <c r="D3388" t="s">
        <v>4879</v>
      </c>
      <c r="E3388" t="s">
        <v>22</v>
      </c>
      <c r="F3388" t="s">
        <v>18793</v>
      </c>
      <c r="G3388" s="14" t="s">
        <v>18794</v>
      </c>
      <c r="H3388" s="14" t="s">
        <v>18795</v>
      </c>
      <c r="I3388" t="s">
        <v>23</v>
      </c>
      <c r="K3388">
        <v>5</v>
      </c>
      <c r="L3388">
        <v>25</v>
      </c>
      <c r="M3388">
        <v>8</v>
      </c>
      <c r="N3388">
        <v>5</v>
      </c>
      <c r="O3388" t="s">
        <v>18791</v>
      </c>
      <c r="P3388" t="s">
        <v>517</v>
      </c>
      <c r="Q3388" t="s">
        <v>517</v>
      </c>
      <c r="R3388" t="s">
        <v>517</v>
      </c>
      <c r="S3388" t="s">
        <v>517</v>
      </c>
      <c r="T3388" t="s">
        <v>517</v>
      </c>
      <c r="U3388" t="s">
        <v>517</v>
      </c>
      <c r="V3388" t="s">
        <v>517</v>
      </c>
      <c r="W3388" t="s">
        <v>589</v>
      </c>
      <c r="X3388" t="s">
        <v>590</v>
      </c>
      <c r="Y3388" t="s">
        <v>16757</v>
      </c>
      <c r="Z3388" s="1">
        <v>31506</v>
      </c>
      <c r="AA3388" t="s">
        <v>4879</v>
      </c>
      <c r="AB3388">
        <v>31</v>
      </c>
      <c r="AC3388" t="s">
        <v>357</v>
      </c>
      <c r="AD3388" t="s">
        <v>494</v>
      </c>
      <c r="AF3388" t="s">
        <v>8313</v>
      </c>
      <c r="AG3388" t="s">
        <v>517</v>
      </c>
      <c r="AH3388" t="s">
        <v>517</v>
      </c>
      <c r="AI3388" t="s">
        <v>517</v>
      </c>
      <c r="AJ3388" t="s">
        <v>517</v>
      </c>
    </row>
    <row r="3389" spans="1:36" x14ac:dyDescent="0.25">
      <c r="A3389" s="13" t="s">
        <v>18796</v>
      </c>
      <c r="B3389" s="1">
        <v>42880</v>
      </c>
      <c r="C3389" s="2">
        <v>0.3213657407407407</v>
      </c>
      <c r="D3389" t="s">
        <v>18797</v>
      </c>
      <c r="E3389" t="s">
        <v>22</v>
      </c>
      <c r="F3389" t="s">
        <v>18798</v>
      </c>
      <c r="G3389" s="14" t="s">
        <v>18799</v>
      </c>
      <c r="H3389" s="14" t="s">
        <v>18800</v>
      </c>
      <c r="I3389" t="s">
        <v>21</v>
      </c>
      <c r="K3389">
        <v>5</v>
      </c>
      <c r="L3389">
        <v>25</v>
      </c>
      <c r="M3389">
        <v>7</v>
      </c>
      <c r="N3389">
        <v>5</v>
      </c>
      <c r="O3389" t="s">
        <v>517</v>
      </c>
      <c r="P3389" t="s">
        <v>517</v>
      </c>
      <c r="Q3389" t="s">
        <v>517</v>
      </c>
      <c r="R3389" t="s">
        <v>517</v>
      </c>
      <c r="S3389" t="s">
        <v>517</v>
      </c>
      <c r="T3389" t="s">
        <v>517</v>
      </c>
      <c r="U3389" t="s">
        <v>517</v>
      </c>
      <c r="V3389" t="s">
        <v>517</v>
      </c>
      <c r="W3389" t="s">
        <v>517</v>
      </c>
      <c r="X3389" t="s">
        <v>517</v>
      </c>
      <c r="Y3389" t="s">
        <v>16190</v>
      </c>
      <c r="Z3389" s="1">
        <v>29288</v>
      </c>
      <c r="AA3389" t="s">
        <v>18801</v>
      </c>
      <c r="AB3389">
        <v>37</v>
      </c>
      <c r="AC3389" t="s">
        <v>358</v>
      </c>
      <c r="AD3389" t="s">
        <v>499</v>
      </c>
      <c r="AF3389" t="s">
        <v>8307</v>
      </c>
      <c r="AG3389" t="s">
        <v>8304</v>
      </c>
      <c r="AH3389" t="s">
        <v>8263</v>
      </c>
      <c r="AI3389" t="s">
        <v>517</v>
      </c>
      <c r="AJ3389" t="s">
        <v>517</v>
      </c>
    </row>
    <row r="3390" spans="1:36" x14ac:dyDescent="0.25">
      <c r="A3390" s="13" t="s">
        <v>18802</v>
      </c>
      <c r="B3390" s="1">
        <v>42880</v>
      </c>
      <c r="C3390" s="2">
        <v>0.20994212962962963</v>
      </c>
      <c r="D3390" t="s">
        <v>3919</v>
      </c>
      <c r="E3390" t="s">
        <v>22</v>
      </c>
      <c r="F3390" t="s">
        <v>18803</v>
      </c>
      <c r="G3390" s="14" t="s">
        <v>18804</v>
      </c>
      <c r="H3390" s="14" t="s">
        <v>18805</v>
      </c>
      <c r="I3390" t="s">
        <v>24</v>
      </c>
      <c r="K3390">
        <v>5</v>
      </c>
      <c r="L3390">
        <v>25</v>
      </c>
      <c r="M3390">
        <v>5</v>
      </c>
      <c r="N3390">
        <v>5</v>
      </c>
      <c r="O3390" t="s">
        <v>517</v>
      </c>
      <c r="P3390" t="s">
        <v>517</v>
      </c>
      <c r="Q3390" t="s">
        <v>517</v>
      </c>
      <c r="R3390" t="s">
        <v>517</v>
      </c>
      <c r="S3390" t="s">
        <v>517</v>
      </c>
      <c r="T3390" t="s">
        <v>517</v>
      </c>
      <c r="U3390" t="s">
        <v>517</v>
      </c>
      <c r="V3390" t="s">
        <v>517</v>
      </c>
      <c r="W3390" t="s">
        <v>517</v>
      </c>
      <c r="X3390" t="s">
        <v>517</v>
      </c>
      <c r="Y3390" t="s">
        <v>18806</v>
      </c>
      <c r="Z3390" s="1">
        <v>31732</v>
      </c>
      <c r="AA3390" t="s">
        <v>3919</v>
      </c>
      <c r="AB3390">
        <v>30</v>
      </c>
      <c r="AC3390" t="s">
        <v>358</v>
      </c>
      <c r="AD3390" t="s">
        <v>495</v>
      </c>
      <c r="AF3390" t="s">
        <v>517</v>
      </c>
      <c r="AG3390" t="s">
        <v>517</v>
      </c>
      <c r="AH3390" t="s">
        <v>517</v>
      </c>
      <c r="AI3390" t="s">
        <v>517</v>
      </c>
      <c r="AJ3390" t="s">
        <v>517</v>
      </c>
    </row>
    <row r="3391" spans="1:36" x14ac:dyDescent="0.25">
      <c r="A3391" s="13" t="s">
        <v>18808</v>
      </c>
      <c r="B3391" s="1">
        <v>42880</v>
      </c>
      <c r="C3391" s="2">
        <v>0.1772222222222222</v>
      </c>
      <c r="D3391" t="s">
        <v>5746</v>
      </c>
      <c r="E3391" t="s">
        <v>22</v>
      </c>
      <c r="F3391" t="s">
        <v>5688</v>
      </c>
      <c r="G3391" s="14" t="s">
        <v>5689</v>
      </c>
      <c r="H3391" s="14" t="s">
        <v>18809</v>
      </c>
      <c r="I3391" t="s">
        <v>23</v>
      </c>
      <c r="K3391">
        <v>5</v>
      </c>
      <c r="L3391">
        <v>25</v>
      </c>
      <c r="M3391">
        <v>4</v>
      </c>
      <c r="N3391">
        <v>5</v>
      </c>
      <c r="O3391" t="s">
        <v>18807</v>
      </c>
      <c r="P3391" t="s">
        <v>517</v>
      </c>
      <c r="Q3391" t="s">
        <v>517</v>
      </c>
      <c r="R3391" t="s">
        <v>517</v>
      </c>
      <c r="S3391" t="s">
        <v>517</v>
      </c>
      <c r="T3391" t="s">
        <v>517</v>
      </c>
      <c r="U3391" t="s">
        <v>517</v>
      </c>
      <c r="V3391" t="s">
        <v>517</v>
      </c>
      <c r="W3391" t="s">
        <v>775</v>
      </c>
      <c r="X3391" t="s">
        <v>590</v>
      </c>
      <c r="Y3391" t="s">
        <v>517</v>
      </c>
      <c r="Z3391" s="1" t="s">
        <v>517</v>
      </c>
      <c r="AA3391" t="s">
        <v>5746</v>
      </c>
      <c r="AB3391" t="s">
        <v>517</v>
      </c>
      <c r="AC3391" t="s">
        <v>358</v>
      </c>
      <c r="AD3391" t="s">
        <v>517</v>
      </c>
      <c r="AF3391" t="s">
        <v>8260</v>
      </c>
      <c r="AG3391" t="s">
        <v>517</v>
      </c>
      <c r="AH3391" t="s">
        <v>517</v>
      </c>
      <c r="AI3391" t="s">
        <v>517</v>
      </c>
      <c r="AJ3391" t="s">
        <v>517</v>
      </c>
    </row>
    <row r="3392" spans="1:36" x14ac:dyDescent="0.25">
      <c r="A3392" s="13" t="s">
        <v>18810</v>
      </c>
      <c r="B3392" s="1">
        <v>42880</v>
      </c>
      <c r="C3392" s="2">
        <v>9.228009259259258E-2</v>
      </c>
      <c r="D3392" t="s">
        <v>18811</v>
      </c>
      <c r="E3392" t="s">
        <v>22</v>
      </c>
      <c r="F3392" t="s">
        <v>18812</v>
      </c>
      <c r="G3392" t="s">
        <v>18813</v>
      </c>
      <c r="H3392" t="s">
        <v>18814</v>
      </c>
      <c r="I3392" t="s">
        <v>21</v>
      </c>
      <c r="K3392">
        <v>5</v>
      </c>
      <c r="L3392">
        <v>25</v>
      </c>
      <c r="M3392">
        <v>2</v>
      </c>
      <c r="N3392">
        <v>5</v>
      </c>
      <c r="O3392" t="s">
        <v>517</v>
      </c>
      <c r="P3392" t="s">
        <v>517</v>
      </c>
      <c r="Q3392" t="s">
        <v>517</v>
      </c>
      <c r="R3392" t="s">
        <v>517</v>
      </c>
      <c r="S3392" t="s">
        <v>517</v>
      </c>
      <c r="T3392" t="s">
        <v>517</v>
      </c>
      <c r="U3392" t="s">
        <v>517</v>
      </c>
      <c r="V3392" t="s">
        <v>517</v>
      </c>
      <c r="W3392" t="s">
        <v>517</v>
      </c>
      <c r="X3392" t="s">
        <v>517</v>
      </c>
      <c r="Y3392" t="s">
        <v>10310</v>
      </c>
      <c r="Z3392">
        <v>29646</v>
      </c>
      <c r="AA3392" t="s">
        <v>990</v>
      </c>
      <c r="AB3392">
        <v>36</v>
      </c>
      <c r="AC3392" t="s">
        <v>358</v>
      </c>
      <c r="AD3392" t="s">
        <v>492</v>
      </c>
      <c r="AF3392" t="s">
        <v>8295</v>
      </c>
      <c r="AG3392" t="s">
        <v>517</v>
      </c>
      <c r="AH3392" t="s">
        <v>517</v>
      </c>
      <c r="AI3392" t="s">
        <v>517</v>
      </c>
      <c r="AJ3392" t="s">
        <v>517</v>
      </c>
    </row>
    <row r="3393" spans="1:36" x14ac:dyDescent="0.25">
      <c r="A3393" s="13" t="s">
        <v>18816</v>
      </c>
      <c r="B3393" s="1">
        <v>42881</v>
      </c>
      <c r="C3393" s="2">
        <v>0.57960648148148153</v>
      </c>
      <c r="D3393" t="s">
        <v>18817</v>
      </c>
      <c r="E3393" t="s">
        <v>22</v>
      </c>
      <c r="F3393" t="s">
        <v>18818</v>
      </c>
      <c r="G3393" s="14" t="s">
        <v>18819</v>
      </c>
      <c r="H3393" s="14" t="s">
        <v>18820</v>
      </c>
      <c r="I3393" t="s">
        <v>23</v>
      </c>
      <c r="K3393">
        <v>5</v>
      </c>
      <c r="L3393">
        <v>26</v>
      </c>
      <c r="M3393">
        <v>13</v>
      </c>
      <c r="N3393">
        <v>6</v>
      </c>
      <c r="O3393" t="s">
        <v>18815</v>
      </c>
      <c r="P3393" t="s">
        <v>517</v>
      </c>
      <c r="Q3393" t="s">
        <v>517</v>
      </c>
      <c r="R3393" t="s">
        <v>517</v>
      </c>
      <c r="S3393" t="s">
        <v>517</v>
      </c>
      <c r="T3393" t="s">
        <v>517</v>
      </c>
      <c r="U3393" t="s">
        <v>517</v>
      </c>
      <c r="V3393" t="s">
        <v>517</v>
      </c>
      <c r="W3393" t="s">
        <v>1699</v>
      </c>
      <c r="X3393" t="s">
        <v>1700</v>
      </c>
      <c r="Y3393" t="s">
        <v>18821</v>
      </c>
      <c r="Z3393" s="1">
        <v>32351</v>
      </c>
      <c r="AA3393" t="s">
        <v>4231</v>
      </c>
      <c r="AB3393">
        <v>28</v>
      </c>
      <c r="AC3393" t="s">
        <v>358</v>
      </c>
      <c r="AD3393" t="s">
        <v>491</v>
      </c>
      <c r="AF3393" t="s">
        <v>8295</v>
      </c>
      <c r="AG3393" t="s">
        <v>517</v>
      </c>
      <c r="AH3393" t="s">
        <v>517</v>
      </c>
      <c r="AI3393" t="s">
        <v>517</v>
      </c>
      <c r="AJ3393" t="s">
        <v>517</v>
      </c>
    </row>
    <row r="3394" spans="1:36" x14ac:dyDescent="0.25">
      <c r="A3394" s="13" t="s">
        <v>18823</v>
      </c>
      <c r="B3394" s="1">
        <v>42883</v>
      </c>
      <c r="C3394" s="2">
        <v>0.48736111111111113</v>
      </c>
      <c r="D3394" t="s">
        <v>18824</v>
      </c>
      <c r="E3394" t="s">
        <v>22</v>
      </c>
      <c r="F3394" t="s">
        <v>18825</v>
      </c>
      <c r="G3394" s="14" t="s">
        <v>18826</v>
      </c>
      <c r="H3394" s="14" t="s">
        <v>18827</v>
      </c>
      <c r="I3394" t="s">
        <v>21</v>
      </c>
      <c r="K3394">
        <v>5</v>
      </c>
      <c r="L3394">
        <v>28</v>
      </c>
      <c r="M3394">
        <v>11</v>
      </c>
      <c r="N3394">
        <v>1</v>
      </c>
      <c r="O3394" t="s">
        <v>18822</v>
      </c>
      <c r="P3394" t="s">
        <v>517</v>
      </c>
      <c r="Q3394" t="s">
        <v>517</v>
      </c>
      <c r="R3394" t="s">
        <v>517</v>
      </c>
      <c r="S3394" t="s">
        <v>517</v>
      </c>
      <c r="T3394" t="s">
        <v>517</v>
      </c>
      <c r="U3394" t="s">
        <v>517</v>
      </c>
      <c r="V3394" t="s">
        <v>517</v>
      </c>
      <c r="W3394" t="s">
        <v>589</v>
      </c>
      <c r="X3394" t="s">
        <v>849</v>
      </c>
      <c r="Y3394" t="s">
        <v>18828</v>
      </c>
      <c r="Z3394" s="1">
        <v>30139</v>
      </c>
      <c r="AA3394" t="s">
        <v>529</v>
      </c>
      <c r="AB3394">
        <v>34</v>
      </c>
      <c r="AC3394" t="s">
        <v>358</v>
      </c>
      <c r="AD3394" t="s">
        <v>483</v>
      </c>
      <c r="AF3394" t="s">
        <v>8304</v>
      </c>
      <c r="AG3394" t="s">
        <v>8313</v>
      </c>
      <c r="AH3394" t="s">
        <v>8295</v>
      </c>
      <c r="AI3394" t="s">
        <v>517</v>
      </c>
      <c r="AJ3394" t="s">
        <v>517</v>
      </c>
    </row>
    <row r="3395" spans="1:36" x14ac:dyDescent="0.25">
      <c r="A3395" s="13" t="s">
        <v>18830</v>
      </c>
      <c r="B3395" s="1">
        <v>42883</v>
      </c>
      <c r="C3395" s="2">
        <v>0.4481944444444444</v>
      </c>
      <c r="D3395" t="s">
        <v>18831</v>
      </c>
      <c r="E3395" t="s">
        <v>542</v>
      </c>
      <c r="F3395" t="s">
        <v>18832</v>
      </c>
      <c r="G3395" s="14" t="s">
        <v>3402</v>
      </c>
      <c r="H3395" s="14" t="s">
        <v>18833</v>
      </c>
      <c r="I3395" t="s">
        <v>23</v>
      </c>
      <c r="K3395">
        <f>MONTH(B3395)</f>
        <v>5</v>
      </c>
      <c r="L3395">
        <f>DAY(B3395)</f>
        <v>28</v>
      </c>
      <c r="M3395">
        <f>HOUR(C3395)</f>
        <v>10</v>
      </c>
      <c r="N3395">
        <v>1</v>
      </c>
      <c r="O3395" t="s">
        <v>18829</v>
      </c>
      <c r="P3395" t="s">
        <v>517</v>
      </c>
      <c r="Q3395" t="s">
        <v>517</v>
      </c>
      <c r="R3395" t="s">
        <v>517</v>
      </c>
      <c r="S3395" t="s">
        <v>517</v>
      </c>
      <c r="T3395" t="s">
        <v>517</v>
      </c>
      <c r="U3395" t="s">
        <v>517</v>
      </c>
      <c r="V3395" t="s">
        <v>517</v>
      </c>
      <c r="W3395" t="s">
        <v>589</v>
      </c>
      <c r="X3395" t="s">
        <v>590</v>
      </c>
      <c r="Y3395" t="s">
        <v>517</v>
      </c>
      <c r="Z3395" s="1" t="s">
        <v>517</v>
      </c>
      <c r="AA3395" t="s">
        <v>1684</v>
      </c>
      <c r="AB3395" t="s">
        <v>517</v>
      </c>
      <c r="AC3395" t="s">
        <v>358</v>
      </c>
      <c r="AD3395" t="s">
        <v>517</v>
      </c>
      <c r="AF3395" t="s">
        <v>517</v>
      </c>
      <c r="AG3395" t="s">
        <v>517</v>
      </c>
      <c r="AH3395" t="s">
        <v>517</v>
      </c>
      <c r="AI3395" t="s">
        <v>517</v>
      </c>
      <c r="AJ3395" t="s">
        <v>517</v>
      </c>
    </row>
    <row r="3396" spans="1:36" x14ac:dyDescent="0.25">
      <c r="A3396" s="13" t="s">
        <v>18835</v>
      </c>
      <c r="B3396" s="1">
        <v>42882</v>
      </c>
      <c r="C3396" s="2">
        <v>0.91635416666666669</v>
      </c>
      <c r="D3396" t="s">
        <v>18836</v>
      </c>
      <c r="E3396" t="s">
        <v>22</v>
      </c>
      <c r="F3396" t="s">
        <v>18837</v>
      </c>
      <c r="G3396" s="14" t="s">
        <v>18838</v>
      </c>
      <c r="H3396" s="14" t="s">
        <v>18839</v>
      </c>
      <c r="I3396" t="s">
        <v>24</v>
      </c>
      <c r="K3396">
        <v>5</v>
      </c>
      <c r="L3396">
        <v>27</v>
      </c>
      <c r="M3396">
        <v>21</v>
      </c>
      <c r="N3396">
        <v>7</v>
      </c>
      <c r="O3396" t="s">
        <v>18834</v>
      </c>
      <c r="P3396" t="s">
        <v>517</v>
      </c>
      <c r="Q3396" t="s">
        <v>517</v>
      </c>
      <c r="R3396" t="s">
        <v>517</v>
      </c>
      <c r="S3396" t="s">
        <v>517</v>
      </c>
      <c r="T3396" t="s">
        <v>517</v>
      </c>
      <c r="U3396" t="s">
        <v>517</v>
      </c>
      <c r="V3396" t="s">
        <v>517</v>
      </c>
      <c r="W3396" t="s">
        <v>537</v>
      </c>
      <c r="X3396" t="s">
        <v>590</v>
      </c>
      <c r="Y3396" t="s">
        <v>18840</v>
      </c>
      <c r="Z3396" s="1">
        <v>22655</v>
      </c>
      <c r="AA3396" t="s">
        <v>4632</v>
      </c>
      <c r="AB3396">
        <v>55</v>
      </c>
      <c r="AC3396" t="s">
        <v>358</v>
      </c>
      <c r="AD3396" t="s">
        <v>482</v>
      </c>
      <c r="AF3396" t="s">
        <v>8266</v>
      </c>
      <c r="AG3396" t="s">
        <v>517</v>
      </c>
      <c r="AH3396" t="s">
        <v>517</v>
      </c>
      <c r="AI3396" t="s">
        <v>517</v>
      </c>
      <c r="AJ3396" t="s">
        <v>517</v>
      </c>
    </row>
    <row r="3397" spans="1:36" x14ac:dyDescent="0.25">
      <c r="A3397" s="13" t="s">
        <v>18842</v>
      </c>
      <c r="B3397" s="1">
        <v>42882</v>
      </c>
      <c r="C3397" s="2">
        <v>0.85653935185185182</v>
      </c>
      <c r="D3397" t="s">
        <v>18843</v>
      </c>
      <c r="E3397" t="s">
        <v>22</v>
      </c>
      <c r="F3397" t="s">
        <v>12764</v>
      </c>
      <c r="G3397" s="14" t="s">
        <v>18844</v>
      </c>
      <c r="H3397" s="14" t="s">
        <v>18845</v>
      </c>
      <c r="I3397" t="s">
        <v>23</v>
      </c>
      <c r="K3397">
        <v>5</v>
      </c>
      <c r="L3397">
        <v>27</v>
      </c>
      <c r="M3397">
        <v>20</v>
      </c>
      <c r="N3397">
        <v>7</v>
      </c>
      <c r="O3397" t="s">
        <v>18841</v>
      </c>
      <c r="P3397" t="s">
        <v>517</v>
      </c>
      <c r="Q3397" t="s">
        <v>517</v>
      </c>
      <c r="R3397" t="s">
        <v>517</v>
      </c>
      <c r="S3397" t="s">
        <v>517</v>
      </c>
      <c r="T3397" t="s">
        <v>517</v>
      </c>
      <c r="U3397" t="s">
        <v>517</v>
      </c>
      <c r="V3397" t="s">
        <v>517</v>
      </c>
      <c r="W3397" t="s">
        <v>537</v>
      </c>
      <c r="X3397" t="s">
        <v>590</v>
      </c>
      <c r="Y3397" t="s">
        <v>18846</v>
      </c>
      <c r="Z3397" s="1">
        <v>30212</v>
      </c>
      <c r="AA3397" t="s">
        <v>529</v>
      </c>
      <c r="AB3397">
        <v>34</v>
      </c>
      <c r="AC3397" t="s">
        <v>358</v>
      </c>
      <c r="AD3397" t="s">
        <v>484</v>
      </c>
      <c r="AF3397" t="s">
        <v>517</v>
      </c>
      <c r="AG3397" t="s">
        <v>517</v>
      </c>
      <c r="AH3397" t="s">
        <v>517</v>
      </c>
      <c r="AI3397" t="s">
        <v>517</v>
      </c>
      <c r="AJ3397" t="s">
        <v>517</v>
      </c>
    </row>
    <row r="3398" spans="1:36" x14ac:dyDescent="0.25">
      <c r="A3398" s="13" t="s">
        <v>18848</v>
      </c>
      <c r="B3398" s="1">
        <v>42882</v>
      </c>
      <c r="C3398" s="2">
        <v>0.77047453703703705</v>
      </c>
      <c r="D3398" t="s">
        <v>18849</v>
      </c>
      <c r="E3398" t="s">
        <v>22</v>
      </c>
      <c r="F3398" t="s">
        <v>18850</v>
      </c>
      <c r="G3398" s="14" t="s">
        <v>18851</v>
      </c>
      <c r="H3398" s="14" t="s">
        <v>18852</v>
      </c>
      <c r="I3398" t="s">
        <v>23</v>
      </c>
      <c r="K3398">
        <v>5</v>
      </c>
      <c r="L3398">
        <v>27</v>
      </c>
      <c r="M3398">
        <v>18</v>
      </c>
      <c r="N3398">
        <v>7</v>
      </c>
      <c r="O3398" t="s">
        <v>18847</v>
      </c>
      <c r="P3398" t="s">
        <v>517</v>
      </c>
      <c r="Q3398" t="s">
        <v>517</v>
      </c>
      <c r="R3398" t="s">
        <v>517</v>
      </c>
      <c r="S3398" t="s">
        <v>517</v>
      </c>
      <c r="T3398" t="s">
        <v>517</v>
      </c>
      <c r="U3398" t="s">
        <v>517</v>
      </c>
      <c r="V3398" t="s">
        <v>517</v>
      </c>
      <c r="W3398" t="s">
        <v>589</v>
      </c>
      <c r="X3398" t="s">
        <v>590</v>
      </c>
      <c r="Y3398" t="s">
        <v>517</v>
      </c>
      <c r="Z3398" s="1" t="s">
        <v>517</v>
      </c>
      <c r="AA3398" t="s">
        <v>2738</v>
      </c>
      <c r="AB3398" t="s">
        <v>517</v>
      </c>
      <c r="AC3398" t="s">
        <v>358</v>
      </c>
      <c r="AD3398" t="s">
        <v>517</v>
      </c>
      <c r="AF3398" t="s">
        <v>517</v>
      </c>
      <c r="AG3398" t="s">
        <v>517</v>
      </c>
      <c r="AH3398" t="s">
        <v>517</v>
      </c>
      <c r="AI3398" t="s">
        <v>517</v>
      </c>
      <c r="AJ3398" t="s">
        <v>517</v>
      </c>
    </row>
    <row r="3399" spans="1:36" x14ac:dyDescent="0.25">
      <c r="A3399" s="13" t="s">
        <v>18854</v>
      </c>
      <c r="B3399" s="1">
        <v>42882</v>
      </c>
      <c r="C3399" s="2">
        <v>0.7419675925925926</v>
      </c>
      <c r="D3399" t="s">
        <v>18855</v>
      </c>
      <c r="E3399" t="s">
        <v>22</v>
      </c>
      <c r="F3399" t="s">
        <v>18856</v>
      </c>
      <c r="G3399" s="14" t="s">
        <v>18857</v>
      </c>
      <c r="H3399" s="14" t="s">
        <v>18858</v>
      </c>
      <c r="I3399" t="s">
        <v>23</v>
      </c>
      <c r="K3399">
        <v>5</v>
      </c>
      <c r="L3399">
        <v>27</v>
      </c>
      <c r="M3399">
        <v>17</v>
      </c>
      <c r="N3399">
        <v>7</v>
      </c>
      <c r="O3399" t="s">
        <v>18853</v>
      </c>
      <c r="P3399" t="s">
        <v>517</v>
      </c>
      <c r="Q3399" t="s">
        <v>517</v>
      </c>
      <c r="R3399" t="s">
        <v>517</v>
      </c>
      <c r="S3399" t="s">
        <v>517</v>
      </c>
      <c r="T3399" t="s">
        <v>517</v>
      </c>
      <c r="U3399" t="s">
        <v>517</v>
      </c>
      <c r="V3399" t="s">
        <v>517</v>
      </c>
      <c r="W3399" t="s">
        <v>537</v>
      </c>
      <c r="X3399" t="s">
        <v>843</v>
      </c>
      <c r="Y3399" t="s">
        <v>18859</v>
      </c>
      <c r="Z3399" s="1" t="s">
        <v>517</v>
      </c>
      <c r="AA3399" t="s">
        <v>546</v>
      </c>
      <c r="AB3399" t="s">
        <v>517</v>
      </c>
      <c r="AC3399" t="s">
        <v>357</v>
      </c>
      <c r="AD3399" t="s">
        <v>490</v>
      </c>
      <c r="AF3399" t="s">
        <v>517</v>
      </c>
      <c r="AG3399" t="s">
        <v>517</v>
      </c>
      <c r="AH3399" t="s">
        <v>517</v>
      </c>
      <c r="AI3399" t="s">
        <v>517</v>
      </c>
      <c r="AJ3399" t="s">
        <v>517</v>
      </c>
    </row>
    <row r="3400" spans="1:36" x14ac:dyDescent="0.25">
      <c r="A3400" s="13" t="s">
        <v>18860</v>
      </c>
      <c r="B3400" s="1">
        <v>42882</v>
      </c>
      <c r="C3400" s="2">
        <v>0.68928240740740743</v>
      </c>
      <c r="D3400" t="s">
        <v>18861</v>
      </c>
      <c r="E3400" t="s">
        <v>22</v>
      </c>
      <c r="F3400" t="s">
        <v>18862</v>
      </c>
      <c r="G3400" s="14" t="s">
        <v>18863</v>
      </c>
      <c r="H3400" s="14" t="s">
        <v>18864</v>
      </c>
      <c r="I3400" t="s">
        <v>21</v>
      </c>
      <c r="K3400">
        <v>5</v>
      </c>
      <c r="L3400">
        <v>27</v>
      </c>
      <c r="M3400">
        <v>16</v>
      </c>
      <c r="N3400">
        <v>7</v>
      </c>
      <c r="O3400" t="s">
        <v>517</v>
      </c>
      <c r="P3400" t="s">
        <v>517</v>
      </c>
      <c r="Q3400" t="s">
        <v>517</v>
      </c>
      <c r="R3400" t="s">
        <v>517</v>
      </c>
      <c r="S3400" t="s">
        <v>517</v>
      </c>
      <c r="T3400" t="s">
        <v>517</v>
      </c>
      <c r="U3400" t="s">
        <v>517</v>
      </c>
      <c r="V3400" t="s">
        <v>517</v>
      </c>
      <c r="W3400" t="s">
        <v>517</v>
      </c>
      <c r="X3400" t="s">
        <v>517</v>
      </c>
      <c r="Y3400" t="s">
        <v>18865</v>
      </c>
      <c r="Z3400" s="1">
        <v>33682</v>
      </c>
      <c r="AA3400" t="s">
        <v>18866</v>
      </c>
      <c r="AB3400">
        <v>25</v>
      </c>
      <c r="AC3400" t="s">
        <v>358</v>
      </c>
      <c r="AD3400" t="s">
        <v>491</v>
      </c>
      <c r="AF3400" t="s">
        <v>8295</v>
      </c>
      <c r="AG3400" t="s">
        <v>517</v>
      </c>
      <c r="AH3400" t="s">
        <v>8304</v>
      </c>
      <c r="AI3400" t="s">
        <v>517</v>
      </c>
      <c r="AJ3400" t="s">
        <v>517</v>
      </c>
    </row>
    <row r="3401" spans="1:36" x14ac:dyDescent="0.25">
      <c r="A3401" s="13" t="s">
        <v>18868</v>
      </c>
      <c r="B3401" s="1">
        <v>42882</v>
      </c>
      <c r="C3401" s="2">
        <v>0.67783564814814812</v>
      </c>
      <c r="D3401" t="s">
        <v>18869</v>
      </c>
      <c r="E3401" t="s">
        <v>22</v>
      </c>
      <c r="F3401" t="s">
        <v>18870</v>
      </c>
      <c r="G3401" s="14" t="s">
        <v>18871</v>
      </c>
      <c r="H3401" s="14" t="s">
        <v>18872</v>
      </c>
      <c r="I3401" t="s">
        <v>23</v>
      </c>
      <c r="K3401">
        <v>5</v>
      </c>
      <c r="L3401">
        <v>27</v>
      </c>
      <c r="M3401">
        <v>16</v>
      </c>
      <c r="N3401">
        <v>7</v>
      </c>
      <c r="O3401" t="s">
        <v>18867</v>
      </c>
      <c r="P3401" t="s">
        <v>517</v>
      </c>
      <c r="Q3401" t="s">
        <v>517</v>
      </c>
      <c r="R3401" t="s">
        <v>517</v>
      </c>
      <c r="S3401" t="s">
        <v>517</v>
      </c>
      <c r="T3401" t="s">
        <v>517</v>
      </c>
      <c r="U3401" t="s">
        <v>517</v>
      </c>
      <c r="V3401" t="s">
        <v>517</v>
      </c>
      <c r="W3401" t="s">
        <v>621</v>
      </c>
      <c r="X3401" t="s">
        <v>622</v>
      </c>
      <c r="Y3401" t="s">
        <v>18873</v>
      </c>
      <c r="Z3401" s="1">
        <v>30918</v>
      </c>
      <c r="AA3401" t="s">
        <v>9002</v>
      </c>
      <c r="AB3401">
        <v>32</v>
      </c>
      <c r="AC3401" t="s">
        <v>358</v>
      </c>
      <c r="AD3401" t="s">
        <v>495</v>
      </c>
      <c r="AF3401" t="s">
        <v>8260</v>
      </c>
      <c r="AG3401" t="s">
        <v>8253</v>
      </c>
      <c r="AH3401" t="s">
        <v>8313</v>
      </c>
      <c r="AI3401" t="s">
        <v>517</v>
      </c>
      <c r="AJ3401" t="s">
        <v>517</v>
      </c>
    </row>
    <row r="3402" spans="1:36" x14ac:dyDescent="0.25">
      <c r="A3402" s="13" t="s">
        <v>18874</v>
      </c>
      <c r="B3402" s="1">
        <v>42882</v>
      </c>
      <c r="C3402" s="2">
        <v>0.66791666666666671</v>
      </c>
      <c r="D3402" t="s">
        <v>18253</v>
      </c>
      <c r="E3402" t="s">
        <v>22</v>
      </c>
      <c r="F3402" t="s">
        <v>18254</v>
      </c>
      <c r="G3402" s="14" t="s">
        <v>18255</v>
      </c>
      <c r="H3402" s="14" t="s">
        <v>18256</v>
      </c>
      <c r="I3402" t="s">
        <v>21</v>
      </c>
      <c r="K3402">
        <v>5</v>
      </c>
      <c r="L3402">
        <v>27</v>
      </c>
      <c r="M3402">
        <v>16</v>
      </c>
      <c r="N3402">
        <v>7</v>
      </c>
      <c r="O3402" t="s">
        <v>517</v>
      </c>
      <c r="P3402" t="s">
        <v>517</v>
      </c>
      <c r="Q3402" t="s">
        <v>517</v>
      </c>
      <c r="R3402" t="s">
        <v>517</v>
      </c>
      <c r="S3402" t="s">
        <v>517</v>
      </c>
      <c r="T3402" t="s">
        <v>517</v>
      </c>
      <c r="U3402" t="s">
        <v>517</v>
      </c>
      <c r="V3402" t="s">
        <v>517</v>
      </c>
      <c r="W3402" t="s">
        <v>517</v>
      </c>
      <c r="X3402" t="s">
        <v>517</v>
      </c>
      <c r="Y3402" t="s">
        <v>18257</v>
      </c>
      <c r="Z3402" s="1">
        <v>28336</v>
      </c>
      <c r="AA3402" t="s">
        <v>8145</v>
      </c>
      <c r="AB3402">
        <v>39</v>
      </c>
      <c r="AC3402" t="s">
        <v>358</v>
      </c>
      <c r="AD3402" t="s">
        <v>483</v>
      </c>
      <c r="AF3402" t="s">
        <v>8273</v>
      </c>
      <c r="AG3402" t="s">
        <v>8296</v>
      </c>
      <c r="AH3402" t="s">
        <v>8307</v>
      </c>
      <c r="AI3402" t="s">
        <v>8308</v>
      </c>
      <c r="AJ3402" t="s">
        <v>8259</v>
      </c>
    </row>
    <row r="3403" spans="1:36" x14ac:dyDescent="0.25">
      <c r="A3403" s="13" t="s">
        <v>18876</v>
      </c>
      <c r="B3403" s="1">
        <v>42882</v>
      </c>
      <c r="C3403" s="2">
        <v>0.63506944444444446</v>
      </c>
      <c r="D3403" t="s">
        <v>18877</v>
      </c>
      <c r="E3403" t="s">
        <v>22</v>
      </c>
      <c r="F3403" t="s">
        <v>18878</v>
      </c>
      <c r="G3403" s="14" t="s">
        <v>18879</v>
      </c>
      <c r="H3403" s="14" t="s">
        <v>18880</v>
      </c>
      <c r="I3403" t="s">
        <v>23</v>
      </c>
      <c r="K3403">
        <v>5</v>
      </c>
      <c r="L3403">
        <v>27</v>
      </c>
      <c r="M3403">
        <v>15</v>
      </c>
      <c r="N3403">
        <v>7</v>
      </c>
      <c r="O3403" t="s">
        <v>18875</v>
      </c>
      <c r="P3403" t="s">
        <v>517</v>
      </c>
      <c r="Q3403" t="s">
        <v>517</v>
      </c>
      <c r="R3403" t="s">
        <v>517</v>
      </c>
      <c r="S3403" t="s">
        <v>517</v>
      </c>
      <c r="T3403" t="s">
        <v>517</v>
      </c>
      <c r="U3403" t="s">
        <v>517</v>
      </c>
      <c r="V3403" t="s">
        <v>517</v>
      </c>
      <c r="W3403" t="s">
        <v>526</v>
      </c>
      <c r="X3403" t="s">
        <v>527</v>
      </c>
      <c r="Y3403" t="s">
        <v>18881</v>
      </c>
      <c r="Z3403" s="1">
        <v>35405</v>
      </c>
      <c r="AA3403" t="s">
        <v>18882</v>
      </c>
      <c r="AB3403">
        <v>20</v>
      </c>
      <c r="AC3403" t="s">
        <v>358</v>
      </c>
      <c r="AD3403" t="s">
        <v>495</v>
      </c>
      <c r="AF3403" t="s">
        <v>517</v>
      </c>
      <c r="AG3403" t="s">
        <v>517</v>
      </c>
      <c r="AH3403" t="s">
        <v>517</v>
      </c>
      <c r="AI3403" t="s">
        <v>517</v>
      </c>
      <c r="AJ3403" t="s">
        <v>517</v>
      </c>
    </row>
    <row r="3404" spans="1:36" x14ac:dyDescent="0.25">
      <c r="A3404" s="13" t="s">
        <v>18883</v>
      </c>
      <c r="B3404" s="1">
        <v>42882</v>
      </c>
      <c r="C3404" s="2">
        <v>0.59144675925925927</v>
      </c>
      <c r="D3404" t="s">
        <v>18884</v>
      </c>
      <c r="E3404" t="s">
        <v>22</v>
      </c>
      <c r="F3404" t="s">
        <v>18885</v>
      </c>
      <c r="G3404" s="14" t="s">
        <v>18886</v>
      </c>
      <c r="H3404" s="14" t="s">
        <v>18887</v>
      </c>
      <c r="I3404" t="s">
        <v>23</v>
      </c>
      <c r="K3404">
        <v>5</v>
      </c>
      <c r="L3404">
        <v>27</v>
      </c>
      <c r="M3404">
        <v>14</v>
      </c>
      <c r="N3404">
        <v>7</v>
      </c>
      <c r="O3404" t="s">
        <v>517</v>
      </c>
      <c r="P3404" t="s">
        <v>517</v>
      </c>
      <c r="Q3404" t="s">
        <v>517</v>
      </c>
      <c r="R3404" t="s">
        <v>517</v>
      </c>
      <c r="S3404" t="s">
        <v>517</v>
      </c>
      <c r="T3404" t="s">
        <v>517</v>
      </c>
      <c r="U3404" t="s">
        <v>517</v>
      </c>
      <c r="V3404" t="s">
        <v>517</v>
      </c>
      <c r="W3404" t="s">
        <v>517</v>
      </c>
      <c r="X3404" t="s">
        <v>517</v>
      </c>
      <c r="Y3404" t="s">
        <v>18888</v>
      </c>
      <c r="Z3404" s="1">
        <v>29407</v>
      </c>
      <c r="AA3404" t="s">
        <v>6859</v>
      </c>
      <c r="AB3404">
        <v>36</v>
      </c>
      <c r="AC3404" t="s">
        <v>358</v>
      </c>
      <c r="AD3404" t="s">
        <v>489</v>
      </c>
      <c r="AF3404" t="s">
        <v>517</v>
      </c>
      <c r="AG3404" t="s">
        <v>517</v>
      </c>
      <c r="AH3404" t="s">
        <v>517</v>
      </c>
      <c r="AI3404" t="s">
        <v>517</v>
      </c>
      <c r="AJ3404" t="s">
        <v>517</v>
      </c>
    </row>
    <row r="3405" spans="1:36" x14ac:dyDescent="0.25">
      <c r="A3405" s="13" t="s">
        <v>18890</v>
      </c>
      <c r="B3405" s="1">
        <v>42882</v>
      </c>
      <c r="C3405" s="2">
        <v>0.5808564814814815</v>
      </c>
      <c r="D3405" t="s">
        <v>18891</v>
      </c>
      <c r="E3405" t="s">
        <v>22</v>
      </c>
      <c r="F3405" t="s">
        <v>18892</v>
      </c>
      <c r="G3405" s="14" t="s">
        <v>18893</v>
      </c>
      <c r="H3405" s="14" t="s">
        <v>18894</v>
      </c>
      <c r="I3405" t="s">
        <v>23</v>
      </c>
      <c r="K3405">
        <v>5</v>
      </c>
      <c r="L3405">
        <v>27</v>
      </c>
      <c r="M3405">
        <v>13</v>
      </c>
      <c r="N3405">
        <v>7</v>
      </c>
      <c r="O3405" t="s">
        <v>18889</v>
      </c>
      <c r="P3405" t="s">
        <v>517</v>
      </c>
      <c r="Q3405" t="s">
        <v>517</v>
      </c>
      <c r="R3405" t="s">
        <v>517</v>
      </c>
      <c r="S3405" t="s">
        <v>517</v>
      </c>
      <c r="T3405" t="s">
        <v>517</v>
      </c>
      <c r="U3405" t="s">
        <v>517</v>
      </c>
      <c r="V3405" t="s">
        <v>517</v>
      </c>
      <c r="W3405" t="s">
        <v>589</v>
      </c>
      <c r="X3405" t="s">
        <v>590</v>
      </c>
      <c r="Y3405" t="s">
        <v>18895</v>
      </c>
      <c r="Z3405" s="1">
        <v>29015</v>
      </c>
      <c r="AA3405" t="s">
        <v>582</v>
      </c>
      <c r="AB3405">
        <v>37</v>
      </c>
      <c r="AC3405" t="s">
        <v>358</v>
      </c>
      <c r="AD3405" t="s">
        <v>488</v>
      </c>
      <c r="AF3405" t="s">
        <v>517</v>
      </c>
      <c r="AG3405" t="s">
        <v>517</v>
      </c>
      <c r="AH3405" t="s">
        <v>517</v>
      </c>
      <c r="AI3405" t="s">
        <v>517</v>
      </c>
      <c r="AJ3405" t="s">
        <v>517</v>
      </c>
    </row>
    <row r="3406" spans="1:36" x14ac:dyDescent="0.25">
      <c r="A3406" s="13" t="s">
        <v>18897</v>
      </c>
      <c r="B3406" s="1">
        <v>42882</v>
      </c>
      <c r="C3406" s="2">
        <v>0.56336805555555558</v>
      </c>
      <c r="D3406" t="s">
        <v>18898</v>
      </c>
      <c r="E3406" t="s">
        <v>22</v>
      </c>
      <c r="F3406" t="s">
        <v>18899</v>
      </c>
      <c r="G3406" s="14" t="s">
        <v>18900</v>
      </c>
      <c r="H3406" s="14" t="s">
        <v>18901</v>
      </c>
      <c r="I3406" t="s">
        <v>23</v>
      </c>
      <c r="K3406">
        <v>5</v>
      </c>
      <c r="L3406">
        <v>27</v>
      </c>
      <c r="M3406">
        <v>13</v>
      </c>
      <c r="N3406">
        <v>7</v>
      </c>
      <c r="O3406" t="s">
        <v>18896</v>
      </c>
      <c r="P3406" t="s">
        <v>517</v>
      </c>
      <c r="Q3406" t="s">
        <v>517</v>
      </c>
      <c r="R3406" t="s">
        <v>517</v>
      </c>
      <c r="S3406" t="s">
        <v>517</v>
      </c>
      <c r="T3406" t="s">
        <v>517</v>
      </c>
      <c r="U3406" t="s">
        <v>517</v>
      </c>
      <c r="V3406" t="s">
        <v>517</v>
      </c>
      <c r="W3406" t="s">
        <v>589</v>
      </c>
      <c r="X3406" t="s">
        <v>590</v>
      </c>
      <c r="Y3406" t="s">
        <v>18902</v>
      </c>
      <c r="Z3406" s="1">
        <v>31324</v>
      </c>
      <c r="AA3406" t="s">
        <v>529</v>
      </c>
      <c r="AB3406">
        <v>31</v>
      </c>
      <c r="AC3406" t="s">
        <v>358</v>
      </c>
      <c r="AD3406" t="s">
        <v>509</v>
      </c>
      <c r="AF3406" t="s">
        <v>517</v>
      </c>
      <c r="AG3406" t="s">
        <v>517</v>
      </c>
      <c r="AH3406" t="s">
        <v>517</v>
      </c>
      <c r="AI3406" t="s">
        <v>517</v>
      </c>
      <c r="AJ3406" t="s">
        <v>517</v>
      </c>
    </row>
    <row r="3407" spans="1:36" x14ac:dyDescent="0.25">
      <c r="A3407" s="13" t="s">
        <v>18904</v>
      </c>
      <c r="B3407" s="1">
        <v>42882</v>
      </c>
      <c r="C3407" s="2">
        <v>0.54576388888888883</v>
      </c>
      <c r="D3407" t="s">
        <v>18905</v>
      </c>
      <c r="E3407" t="s">
        <v>116</v>
      </c>
      <c r="F3407" t="s">
        <v>18906</v>
      </c>
      <c r="G3407" s="14" t="s">
        <v>18907</v>
      </c>
      <c r="H3407" s="14" t="s">
        <v>18908</v>
      </c>
      <c r="I3407" t="s">
        <v>23</v>
      </c>
      <c r="K3407">
        <v>5</v>
      </c>
      <c r="L3407">
        <v>27</v>
      </c>
      <c r="M3407">
        <v>13</v>
      </c>
      <c r="N3407">
        <v>7</v>
      </c>
      <c r="O3407" t="s">
        <v>18903</v>
      </c>
      <c r="P3407" t="s">
        <v>517</v>
      </c>
      <c r="Q3407" t="s">
        <v>517</v>
      </c>
      <c r="R3407" t="s">
        <v>517</v>
      </c>
      <c r="S3407" t="s">
        <v>517</v>
      </c>
      <c r="T3407" t="s">
        <v>517</v>
      </c>
      <c r="U3407" t="s">
        <v>517</v>
      </c>
      <c r="V3407" t="s">
        <v>517</v>
      </c>
      <c r="W3407" t="s">
        <v>589</v>
      </c>
      <c r="X3407" t="s">
        <v>590</v>
      </c>
      <c r="Y3407" t="s">
        <v>517</v>
      </c>
      <c r="Z3407" s="1" t="s">
        <v>517</v>
      </c>
      <c r="AA3407" t="s">
        <v>834</v>
      </c>
      <c r="AB3407" t="s">
        <v>517</v>
      </c>
      <c r="AC3407" t="s">
        <v>358</v>
      </c>
      <c r="AD3407" t="s">
        <v>517</v>
      </c>
      <c r="AF3407" t="s">
        <v>517</v>
      </c>
      <c r="AG3407" t="s">
        <v>517</v>
      </c>
      <c r="AH3407" t="s">
        <v>517</v>
      </c>
      <c r="AI3407" t="s">
        <v>517</v>
      </c>
      <c r="AJ3407" t="s">
        <v>517</v>
      </c>
    </row>
    <row r="3408" spans="1:36" x14ac:dyDescent="0.25">
      <c r="A3408" s="13" t="s">
        <v>18910</v>
      </c>
      <c r="B3408" s="1">
        <v>42882</v>
      </c>
      <c r="C3408" s="2">
        <v>0.54214120370370367</v>
      </c>
      <c r="D3408" t="s">
        <v>18911</v>
      </c>
      <c r="E3408" t="s">
        <v>22</v>
      </c>
      <c r="F3408" t="s">
        <v>18912</v>
      </c>
      <c r="G3408" s="14" t="s">
        <v>18913</v>
      </c>
      <c r="H3408" s="14" t="s">
        <v>18914</v>
      </c>
      <c r="I3408" t="s">
        <v>23</v>
      </c>
      <c r="K3408">
        <v>5</v>
      </c>
      <c r="L3408">
        <v>27</v>
      </c>
      <c r="M3408">
        <v>13</v>
      </c>
      <c r="N3408">
        <v>7</v>
      </c>
      <c r="O3408" t="s">
        <v>18909</v>
      </c>
      <c r="P3408" t="s">
        <v>517</v>
      </c>
      <c r="Q3408" t="s">
        <v>517</v>
      </c>
      <c r="R3408" t="s">
        <v>517</v>
      </c>
      <c r="S3408" t="s">
        <v>517</v>
      </c>
      <c r="T3408" t="s">
        <v>517</v>
      </c>
      <c r="U3408" t="s">
        <v>517</v>
      </c>
      <c r="V3408" t="s">
        <v>517</v>
      </c>
      <c r="W3408" t="s">
        <v>537</v>
      </c>
      <c r="X3408" t="s">
        <v>849</v>
      </c>
      <c r="Y3408" t="s">
        <v>18915</v>
      </c>
      <c r="Z3408" s="1">
        <v>30907</v>
      </c>
      <c r="AA3408" t="s">
        <v>18801</v>
      </c>
      <c r="AB3408">
        <v>32</v>
      </c>
      <c r="AC3408" t="s">
        <v>358</v>
      </c>
      <c r="AD3408" t="s">
        <v>493</v>
      </c>
      <c r="AF3408" t="s">
        <v>517</v>
      </c>
      <c r="AG3408" t="s">
        <v>517</v>
      </c>
      <c r="AH3408" t="s">
        <v>517</v>
      </c>
      <c r="AI3408" t="s">
        <v>517</v>
      </c>
      <c r="AJ3408" t="s">
        <v>517</v>
      </c>
    </row>
    <row r="3409" spans="1:36" x14ac:dyDescent="0.25">
      <c r="A3409" s="13" t="s">
        <v>18917</v>
      </c>
      <c r="B3409" s="1">
        <v>42882</v>
      </c>
      <c r="C3409" s="2">
        <v>0.53907407407407404</v>
      </c>
      <c r="D3409" t="s">
        <v>18918</v>
      </c>
      <c r="E3409" t="s">
        <v>22</v>
      </c>
      <c r="F3409" t="s">
        <v>18919</v>
      </c>
      <c r="G3409" s="14" t="s">
        <v>18920</v>
      </c>
      <c r="H3409" s="14" t="s">
        <v>18921</v>
      </c>
      <c r="I3409" t="s">
        <v>23</v>
      </c>
      <c r="K3409">
        <v>5</v>
      </c>
      <c r="L3409">
        <v>27</v>
      </c>
      <c r="M3409">
        <v>12</v>
      </c>
      <c r="N3409">
        <v>7</v>
      </c>
      <c r="O3409" t="s">
        <v>18916</v>
      </c>
      <c r="P3409" t="s">
        <v>517</v>
      </c>
      <c r="Q3409" t="s">
        <v>517</v>
      </c>
      <c r="R3409" t="s">
        <v>517</v>
      </c>
      <c r="S3409" t="s">
        <v>517</v>
      </c>
      <c r="T3409" t="s">
        <v>517</v>
      </c>
      <c r="U3409" t="s">
        <v>517</v>
      </c>
      <c r="V3409" t="s">
        <v>517</v>
      </c>
      <c r="W3409" t="s">
        <v>537</v>
      </c>
      <c r="X3409" t="s">
        <v>590</v>
      </c>
      <c r="Y3409" t="s">
        <v>517</v>
      </c>
      <c r="Z3409" s="1" t="s">
        <v>517</v>
      </c>
      <c r="AA3409" t="s">
        <v>18922</v>
      </c>
      <c r="AB3409" t="s">
        <v>517</v>
      </c>
      <c r="AC3409" t="s">
        <v>358</v>
      </c>
      <c r="AD3409" t="s">
        <v>517</v>
      </c>
      <c r="AF3409" t="s">
        <v>517</v>
      </c>
      <c r="AG3409" t="s">
        <v>517</v>
      </c>
      <c r="AH3409" t="s">
        <v>517</v>
      </c>
      <c r="AI3409" t="s">
        <v>517</v>
      </c>
      <c r="AJ3409" t="s">
        <v>517</v>
      </c>
    </row>
    <row r="3410" spans="1:36" x14ac:dyDescent="0.25">
      <c r="A3410" s="13" t="s">
        <v>18924</v>
      </c>
      <c r="B3410" s="1">
        <v>42882</v>
      </c>
      <c r="C3410" s="2">
        <v>0.50432870370370375</v>
      </c>
      <c r="D3410" t="s">
        <v>18925</v>
      </c>
      <c r="E3410" t="s">
        <v>1282</v>
      </c>
      <c r="F3410" t="s">
        <v>18926</v>
      </c>
      <c r="G3410" s="14" t="s">
        <v>18927</v>
      </c>
      <c r="H3410" s="14" t="s">
        <v>18928</v>
      </c>
      <c r="I3410" t="s">
        <v>23</v>
      </c>
      <c r="K3410">
        <v>5</v>
      </c>
      <c r="L3410">
        <v>27</v>
      </c>
      <c r="M3410">
        <v>12</v>
      </c>
      <c r="N3410">
        <v>7</v>
      </c>
      <c r="O3410" t="s">
        <v>18923</v>
      </c>
      <c r="P3410" t="s">
        <v>517</v>
      </c>
      <c r="Q3410" t="s">
        <v>517</v>
      </c>
      <c r="R3410" t="s">
        <v>517</v>
      </c>
      <c r="S3410" t="s">
        <v>517</v>
      </c>
      <c r="T3410" t="s">
        <v>517</v>
      </c>
      <c r="U3410" t="s">
        <v>517</v>
      </c>
      <c r="V3410" t="s">
        <v>517</v>
      </c>
      <c r="W3410" t="s">
        <v>537</v>
      </c>
      <c r="X3410" t="s">
        <v>527</v>
      </c>
      <c r="Y3410" t="s">
        <v>517</v>
      </c>
      <c r="Z3410" s="1" t="s">
        <v>517</v>
      </c>
      <c r="AA3410" t="s">
        <v>18929</v>
      </c>
      <c r="AB3410" t="s">
        <v>517</v>
      </c>
      <c r="AC3410" t="s">
        <v>358</v>
      </c>
      <c r="AD3410" t="s">
        <v>517</v>
      </c>
      <c r="AF3410" t="s">
        <v>8306</v>
      </c>
      <c r="AG3410" t="s">
        <v>8260</v>
      </c>
      <c r="AH3410" t="s">
        <v>8313</v>
      </c>
      <c r="AI3410" t="s">
        <v>517</v>
      </c>
      <c r="AJ3410" t="s">
        <v>517</v>
      </c>
    </row>
    <row r="3411" spans="1:36" x14ac:dyDescent="0.25">
      <c r="A3411" s="13" t="s">
        <v>18930</v>
      </c>
      <c r="B3411" s="1">
        <v>42882</v>
      </c>
      <c r="C3411" s="2">
        <v>0.49991898148148151</v>
      </c>
      <c r="D3411" t="s">
        <v>18931</v>
      </c>
      <c r="E3411" t="s">
        <v>22</v>
      </c>
      <c r="F3411" t="s">
        <v>18932</v>
      </c>
      <c r="G3411" s="14" t="s">
        <v>18933</v>
      </c>
      <c r="H3411" s="14" t="s">
        <v>18934</v>
      </c>
      <c r="I3411" t="s">
        <v>26</v>
      </c>
      <c r="K3411">
        <v>5</v>
      </c>
      <c r="L3411">
        <v>27</v>
      </c>
      <c r="M3411">
        <v>11</v>
      </c>
      <c r="N3411">
        <v>7</v>
      </c>
      <c r="O3411" t="s">
        <v>517</v>
      </c>
      <c r="P3411" t="s">
        <v>517</v>
      </c>
      <c r="Q3411" t="s">
        <v>517</v>
      </c>
      <c r="R3411" t="s">
        <v>517</v>
      </c>
      <c r="S3411" t="s">
        <v>517</v>
      </c>
      <c r="T3411" t="s">
        <v>517</v>
      </c>
      <c r="U3411" t="s">
        <v>517</v>
      </c>
      <c r="V3411" t="s">
        <v>517</v>
      </c>
      <c r="W3411" t="s">
        <v>517</v>
      </c>
      <c r="X3411" t="s">
        <v>517</v>
      </c>
      <c r="Y3411" t="s">
        <v>18935</v>
      </c>
      <c r="Z3411" s="1">
        <v>34580</v>
      </c>
      <c r="AA3411" t="s">
        <v>529</v>
      </c>
      <c r="AB3411">
        <v>22</v>
      </c>
      <c r="AC3411" t="s">
        <v>358</v>
      </c>
      <c r="AD3411" t="s">
        <v>500</v>
      </c>
      <c r="AF3411" t="s">
        <v>517</v>
      </c>
      <c r="AG3411" t="s">
        <v>517</v>
      </c>
      <c r="AH3411" t="s">
        <v>517</v>
      </c>
      <c r="AI3411" t="s">
        <v>517</v>
      </c>
      <c r="AJ3411" t="s">
        <v>517</v>
      </c>
    </row>
    <row r="3412" spans="1:36" x14ac:dyDescent="0.25">
      <c r="A3412" s="13" t="s">
        <v>18936</v>
      </c>
      <c r="B3412" s="1">
        <v>42882</v>
      </c>
      <c r="C3412" s="2">
        <v>0.48866898148148147</v>
      </c>
      <c r="D3412" t="s">
        <v>18937</v>
      </c>
      <c r="E3412" t="s">
        <v>22</v>
      </c>
      <c r="F3412" t="s">
        <v>18938</v>
      </c>
      <c r="G3412" s="14" t="s">
        <v>18939</v>
      </c>
      <c r="H3412" s="14" t="s">
        <v>18940</v>
      </c>
      <c r="I3412" t="s">
        <v>21</v>
      </c>
      <c r="K3412">
        <v>5</v>
      </c>
      <c r="L3412">
        <v>27</v>
      </c>
      <c r="M3412">
        <v>11</v>
      </c>
      <c r="N3412">
        <v>7</v>
      </c>
      <c r="O3412" t="s">
        <v>517</v>
      </c>
      <c r="P3412" t="s">
        <v>517</v>
      </c>
      <c r="Q3412" t="s">
        <v>517</v>
      </c>
      <c r="R3412" t="s">
        <v>517</v>
      </c>
      <c r="S3412" t="s">
        <v>517</v>
      </c>
      <c r="T3412" t="s">
        <v>517</v>
      </c>
      <c r="U3412" t="s">
        <v>517</v>
      </c>
      <c r="V3412" t="s">
        <v>517</v>
      </c>
      <c r="W3412" t="s">
        <v>517</v>
      </c>
      <c r="X3412" t="s">
        <v>517</v>
      </c>
      <c r="Y3412" t="s">
        <v>18941</v>
      </c>
      <c r="Z3412" s="1">
        <v>32704</v>
      </c>
      <c r="AA3412" t="s">
        <v>546</v>
      </c>
      <c r="AB3412">
        <v>27</v>
      </c>
      <c r="AC3412" t="s">
        <v>358</v>
      </c>
      <c r="AD3412" t="s">
        <v>485</v>
      </c>
      <c r="AF3412" t="s">
        <v>8306</v>
      </c>
      <c r="AG3412" t="s">
        <v>8260</v>
      </c>
      <c r="AH3412" t="s">
        <v>517</v>
      </c>
      <c r="AI3412" t="s">
        <v>517</v>
      </c>
      <c r="AJ3412" t="s">
        <v>517</v>
      </c>
    </row>
    <row r="3413" spans="1:36" x14ac:dyDescent="0.25">
      <c r="A3413" s="13" t="s">
        <v>18943</v>
      </c>
      <c r="B3413" s="1">
        <v>42882</v>
      </c>
      <c r="C3413" s="2">
        <v>0.4811111111111111</v>
      </c>
      <c r="D3413" t="s">
        <v>18944</v>
      </c>
      <c r="E3413" t="s">
        <v>22</v>
      </c>
      <c r="F3413" t="s">
        <v>18945</v>
      </c>
      <c r="G3413" s="14" t="s">
        <v>18946</v>
      </c>
      <c r="H3413" s="14" t="s">
        <v>18947</v>
      </c>
      <c r="I3413" t="s">
        <v>23</v>
      </c>
      <c r="K3413">
        <v>5</v>
      </c>
      <c r="L3413">
        <v>27</v>
      </c>
      <c r="M3413">
        <v>11</v>
      </c>
      <c r="N3413">
        <v>7</v>
      </c>
      <c r="O3413" t="s">
        <v>18942</v>
      </c>
      <c r="P3413" t="s">
        <v>517</v>
      </c>
      <c r="Q3413" t="s">
        <v>517</v>
      </c>
      <c r="R3413" t="s">
        <v>517</v>
      </c>
      <c r="S3413" t="s">
        <v>517</v>
      </c>
      <c r="T3413" t="s">
        <v>517</v>
      </c>
      <c r="U3413" t="s">
        <v>517</v>
      </c>
      <c r="V3413" t="s">
        <v>517</v>
      </c>
      <c r="W3413" t="s">
        <v>1839</v>
      </c>
      <c r="X3413" t="s">
        <v>4555</v>
      </c>
      <c r="Y3413" t="s">
        <v>18948</v>
      </c>
      <c r="Z3413" s="1">
        <v>32982</v>
      </c>
      <c r="AA3413" t="s">
        <v>529</v>
      </c>
      <c r="AB3413">
        <v>27</v>
      </c>
      <c r="AC3413" t="s">
        <v>358</v>
      </c>
      <c r="AD3413" t="s">
        <v>488</v>
      </c>
      <c r="AF3413" t="s">
        <v>517</v>
      </c>
      <c r="AG3413" t="s">
        <v>517</v>
      </c>
      <c r="AH3413" t="s">
        <v>517</v>
      </c>
      <c r="AI3413" t="s">
        <v>517</v>
      </c>
      <c r="AJ3413" t="s">
        <v>517</v>
      </c>
    </row>
    <row r="3414" spans="1:36" x14ac:dyDescent="0.25">
      <c r="A3414" s="13" t="s">
        <v>18949</v>
      </c>
      <c r="B3414" s="1">
        <v>42882</v>
      </c>
      <c r="C3414" s="2">
        <v>0.47287037037037033</v>
      </c>
      <c r="D3414" t="s">
        <v>18950</v>
      </c>
      <c r="E3414" t="s">
        <v>22</v>
      </c>
      <c r="F3414" t="s">
        <v>18951</v>
      </c>
      <c r="G3414" s="14" t="s">
        <v>18952</v>
      </c>
      <c r="H3414" s="14" t="s">
        <v>18953</v>
      </c>
      <c r="I3414" t="s">
        <v>24</v>
      </c>
      <c r="K3414">
        <v>5</v>
      </c>
      <c r="L3414">
        <v>27</v>
      </c>
      <c r="M3414">
        <v>11</v>
      </c>
      <c r="N3414">
        <v>7</v>
      </c>
      <c r="O3414" t="s">
        <v>517</v>
      </c>
      <c r="P3414" t="s">
        <v>517</v>
      </c>
      <c r="Q3414" t="s">
        <v>517</v>
      </c>
      <c r="R3414" t="s">
        <v>517</v>
      </c>
      <c r="S3414" t="s">
        <v>517</v>
      </c>
      <c r="T3414" t="s">
        <v>517</v>
      </c>
      <c r="U3414" t="s">
        <v>517</v>
      </c>
      <c r="V3414" t="s">
        <v>517</v>
      </c>
      <c r="W3414" t="s">
        <v>517</v>
      </c>
      <c r="X3414" t="s">
        <v>517</v>
      </c>
      <c r="Y3414" t="s">
        <v>18954</v>
      </c>
      <c r="Z3414" s="1">
        <v>34921</v>
      </c>
      <c r="AA3414" t="s">
        <v>3163</v>
      </c>
      <c r="AB3414">
        <v>21</v>
      </c>
      <c r="AC3414" t="s">
        <v>358</v>
      </c>
      <c r="AD3414" t="s">
        <v>499</v>
      </c>
      <c r="AF3414" t="s">
        <v>8259</v>
      </c>
      <c r="AG3414" t="s">
        <v>517</v>
      </c>
      <c r="AH3414" t="s">
        <v>517</v>
      </c>
      <c r="AI3414" t="s">
        <v>517</v>
      </c>
      <c r="AJ3414" t="s">
        <v>517</v>
      </c>
    </row>
    <row r="3415" spans="1:36" x14ac:dyDescent="0.25">
      <c r="A3415" s="13" t="s">
        <v>18955</v>
      </c>
      <c r="B3415" s="1">
        <v>42882</v>
      </c>
      <c r="C3415" s="2">
        <v>0.4534259259259259</v>
      </c>
      <c r="D3415" t="s">
        <v>8426</v>
      </c>
      <c r="E3415" t="s">
        <v>542</v>
      </c>
      <c r="F3415" t="s">
        <v>18956</v>
      </c>
      <c r="G3415" s="14" t="s">
        <v>18957</v>
      </c>
      <c r="H3415" s="14" t="s">
        <v>18958</v>
      </c>
      <c r="I3415" t="s">
        <v>21</v>
      </c>
      <c r="K3415">
        <v>5</v>
      </c>
      <c r="L3415">
        <v>27</v>
      </c>
      <c r="M3415">
        <v>10</v>
      </c>
      <c r="N3415">
        <v>7</v>
      </c>
      <c r="O3415" t="s">
        <v>517</v>
      </c>
      <c r="P3415" t="s">
        <v>517</v>
      </c>
      <c r="Q3415" t="s">
        <v>517</v>
      </c>
      <c r="R3415" t="s">
        <v>517</v>
      </c>
      <c r="S3415" t="s">
        <v>517</v>
      </c>
      <c r="T3415" t="s">
        <v>517</v>
      </c>
      <c r="U3415" t="s">
        <v>517</v>
      </c>
      <c r="V3415" t="s">
        <v>517</v>
      </c>
      <c r="W3415" t="s">
        <v>517</v>
      </c>
      <c r="X3415" t="s">
        <v>517</v>
      </c>
      <c r="Y3415" t="s">
        <v>517</v>
      </c>
      <c r="Z3415" s="1" t="s">
        <v>517</v>
      </c>
      <c r="AA3415" t="s">
        <v>8426</v>
      </c>
      <c r="AB3415" t="s">
        <v>517</v>
      </c>
      <c r="AC3415" t="s">
        <v>358</v>
      </c>
      <c r="AD3415" t="s">
        <v>517</v>
      </c>
      <c r="AF3415" t="s">
        <v>8266</v>
      </c>
      <c r="AG3415" t="s">
        <v>8306</v>
      </c>
      <c r="AH3415" t="s">
        <v>8313</v>
      </c>
      <c r="AI3415" t="s">
        <v>517</v>
      </c>
      <c r="AJ3415" t="s">
        <v>517</v>
      </c>
    </row>
    <row r="3416" spans="1:36" x14ac:dyDescent="0.25">
      <c r="A3416" s="13" t="s">
        <v>18959</v>
      </c>
      <c r="B3416" s="1">
        <v>42882</v>
      </c>
      <c r="C3416" s="2">
        <v>0.42435185185185187</v>
      </c>
      <c r="D3416" t="s">
        <v>18960</v>
      </c>
      <c r="E3416" t="s">
        <v>22</v>
      </c>
      <c r="F3416" t="s">
        <v>18961</v>
      </c>
      <c r="G3416" s="14" t="s">
        <v>18962</v>
      </c>
      <c r="H3416" s="14" t="s">
        <v>18963</v>
      </c>
      <c r="I3416" t="s">
        <v>24</v>
      </c>
      <c r="K3416">
        <v>5</v>
      </c>
      <c r="L3416">
        <v>27</v>
      </c>
      <c r="M3416">
        <v>10</v>
      </c>
      <c r="N3416">
        <v>7</v>
      </c>
      <c r="O3416" t="s">
        <v>517</v>
      </c>
      <c r="P3416" t="s">
        <v>517</v>
      </c>
      <c r="Q3416" t="s">
        <v>517</v>
      </c>
      <c r="R3416" t="s">
        <v>517</v>
      </c>
      <c r="S3416" t="s">
        <v>517</v>
      </c>
      <c r="T3416" t="s">
        <v>517</v>
      </c>
      <c r="U3416" t="s">
        <v>517</v>
      </c>
      <c r="V3416" t="s">
        <v>517</v>
      </c>
      <c r="W3416" t="s">
        <v>517</v>
      </c>
      <c r="X3416" t="s">
        <v>517</v>
      </c>
      <c r="Y3416" t="s">
        <v>18964</v>
      </c>
      <c r="Z3416" s="1">
        <v>29927</v>
      </c>
      <c r="AA3416" t="s">
        <v>1064</v>
      </c>
      <c r="AB3416">
        <v>35</v>
      </c>
      <c r="AC3416" t="s">
        <v>358</v>
      </c>
      <c r="AD3416" t="s">
        <v>483</v>
      </c>
      <c r="AF3416" t="s">
        <v>517</v>
      </c>
      <c r="AG3416" t="s">
        <v>8263</v>
      </c>
      <c r="AH3416" t="s">
        <v>8295</v>
      </c>
      <c r="AI3416" t="s">
        <v>517</v>
      </c>
      <c r="AJ3416" t="s">
        <v>517</v>
      </c>
    </row>
    <row r="3417" spans="1:36" x14ac:dyDescent="0.25">
      <c r="A3417" s="13" t="s">
        <v>18966</v>
      </c>
      <c r="B3417" s="1">
        <v>42882</v>
      </c>
      <c r="C3417" s="2">
        <v>0.38550925925925927</v>
      </c>
      <c r="D3417" t="s">
        <v>18967</v>
      </c>
      <c r="E3417" t="s">
        <v>22</v>
      </c>
      <c r="F3417" t="s">
        <v>18968</v>
      </c>
      <c r="G3417" s="14" t="s">
        <v>18969</v>
      </c>
      <c r="H3417" s="14" t="s">
        <v>18970</v>
      </c>
      <c r="I3417" t="s">
        <v>23</v>
      </c>
      <c r="K3417">
        <v>5</v>
      </c>
      <c r="L3417">
        <v>27</v>
      </c>
      <c r="M3417">
        <v>9</v>
      </c>
      <c r="N3417">
        <v>7</v>
      </c>
      <c r="O3417" t="s">
        <v>18965</v>
      </c>
      <c r="P3417" t="s">
        <v>517</v>
      </c>
      <c r="Q3417" t="s">
        <v>517</v>
      </c>
      <c r="R3417" t="s">
        <v>517</v>
      </c>
      <c r="S3417" t="s">
        <v>517</v>
      </c>
      <c r="T3417" t="s">
        <v>517</v>
      </c>
      <c r="U3417" t="s">
        <v>517</v>
      </c>
      <c r="V3417" t="s">
        <v>517</v>
      </c>
      <c r="W3417" t="s">
        <v>589</v>
      </c>
      <c r="X3417" t="s">
        <v>590</v>
      </c>
      <c r="Y3417" t="s">
        <v>517</v>
      </c>
      <c r="Z3417" s="1" t="s">
        <v>517</v>
      </c>
      <c r="AA3417" t="s">
        <v>18971</v>
      </c>
      <c r="AB3417" t="s">
        <v>517</v>
      </c>
      <c r="AC3417" t="s">
        <v>358</v>
      </c>
      <c r="AD3417" t="s">
        <v>517</v>
      </c>
      <c r="AF3417" t="s">
        <v>517</v>
      </c>
      <c r="AG3417" t="s">
        <v>517</v>
      </c>
      <c r="AH3417" t="s">
        <v>517</v>
      </c>
      <c r="AI3417" t="s">
        <v>517</v>
      </c>
      <c r="AJ3417" t="s">
        <v>517</v>
      </c>
    </row>
    <row r="3418" spans="1:36" x14ac:dyDescent="0.25">
      <c r="A3418" s="13" t="s">
        <v>18973</v>
      </c>
      <c r="B3418" s="1">
        <v>42882</v>
      </c>
      <c r="C3418" s="2">
        <v>0.26947916666666666</v>
      </c>
      <c r="D3418" t="s">
        <v>18974</v>
      </c>
      <c r="E3418" t="s">
        <v>22</v>
      </c>
      <c r="F3418" t="s">
        <v>18975</v>
      </c>
      <c r="G3418" s="14" t="s">
        <v>18976</v>
      </c>
      <c r="H3418" s="14" t="s">
        <v>18977</v>
      </c>
      <c r="I3418" t="s">
        <v>23</v>
      </c>
      <c r="K3418">
        <v>5</v>
      </c>
      <c r="L3418">
        <v>27</v>
      </c>
      <c r="M3418">
        <v>6</v>
      </c>
      <c r="N3418">
        <v>7</v>
      </c>
      <c r="O3418" t="s">
        <v>18972</v>
      </c>
      <c r="P3418" t="s">
        <v>517</v>
      </c>
      <c r="Q3418" t="s">
        <v>517</v>
      </c>
      <c r="R3418" t="s">
        <v>517</v>
      </c>
      <c r="S3418" t="s">
        <v>517</v>
      </c>
      <c r="T3418" t="s">
        <v>517</v>
      </c>
      <c r="U3418" t="s">
        <v>517</v>
      </c>
      <c r="V3418" t="s">
        <v>517</v>
      </c>
      <c r="W3418" t="s">
        <v>589</v>
      </c>
      <c r="X3418" t="s">
        <v>590</v>
      </c>
      <c r="Y3418" t="s">
        <v>517</v>
      </c>
      <c r="Z3418" s="1" t="s">
        <v>517</v>
      </c>
      <c r="AA3418" t="s">
        <v>18978</v>
      </c>
      <c r="AB3418" t="s">
        <v>517</v>
      </c>
      <c r="AC3418" t="s">
        <v>358</v>
      </c>
      <c r="AD3418" t="s">
        <v>517</v>
      </c>
      <c r="AF3418" t="s">
        <v>517</v>
      </c>
      <c r="AG3418" t="s">
        <v>517</v>
      </c>
      <c r="AH3418" t="s">
        <v>517</v>
      </c>
      <c r="AI3418" t="s">
        <v>517</v>
      </c>
      <c r="AJ3418" t="s">
        <v>517</v>
      </c>
    </row>
    <row r="3419" spans="1:36" x14ac:dyDescent="0.25">
      <c r="A3419" s="13" t="s">
        <v>18979</v>
      </c>
      <c r="B3419" s="1">
        <v>42882</v>
      </c>
      <c r="C3419" s="2">
        <v>0.24193287037037037</v>
      </c>
      <c r="D3419" t="s">
        <v>18980</v>
      </c>
      <c r="E3419" t="s">
        <v>22</v>
      </c>
      <c r="F3419" t="s">
        <v>18981</v>
      </c>
      <c r="G3419" s="14" t="s">
        <v>18982</v>
      </c>
      <c r="H3419" s="14" t="s">
        <v>18983</v>
      </c>
      <c r="I3419" t="s">
        <v>23</v>
      </c>
      <c r="K3419">
        <v>5</v>
      </c>
      <c r="L3419">
        <v>27</v>
      </c>
      <c r="M3419">
        <v>5</v>
      </c>
      <c r="N3419">
        <v>7</v>
      </c>
      <c r="O3419" t="s">
        <v>517</v>
      </c>
      <c r="P3419" t="s">
        <v>517</v>
      </c>
      <c r="Q3419" t="s">
        <v>517</v>
      </c>
      <c r="R3419" t="s">
        <v>517</v>
      </c>
      <c r="S3419" t="s">
        <v>517</v>
      </c>
      <c r="T3419" t="s">
        <v>517</v>
      </c>
      <c r="U3419" t="s">
        <v>517</v>
      </c>
      <c r="V3419" t="s">
        <v>517</v>
      </c>
      <c r="W3419" t="s">
        <v>517</v>
      </c>
      <c r="X3419" t="s">
        <v>517</v>
      </c>
      <c r="Y3419" t="s">
        <v>517</v>
      </c>
      <c r="Z3419" s="1" t="s">
        <v>517</v>
      </c>
      <c r="AA3419" t="s">
        <v>18984</v>
      </c>
      <c r="AB3419" t="s">
        <v>517</v>
      </c>
      <c r="AC3419" t="s">
        <v>358</v>
      </c>
      <c r="AD3419" t="s">
        <v>517</v>
      </c>
      <c r="AF3419" t="s">
        <v>8260</v>
      </c>
      <c r="AG3419" t="s">
        <v>8313</v>
      </c>
      <c r="AH3419" t="s">
        <v>517</v>
      </c>
      <c r="AI3419" t="s">
        <v>517</v>
      </c>
      <c r="AJ3419" t="s">
        <v>517</v>
      </c>
    </row>
    <row r="3420" spans="1:36" x14ac:dyDescent="0.25">
      <c r="A3420" s="13" t="s">
        <v>18985</v>
      </c>
      <c r="B3420" s="1">
        <v>42881</v>
      </c>
      <c r="C3420" s="2">
        <v>0.98153935185185182</v>
      </c>
      <c r="D3420" t="s">
        <v>18986</v>
      </c>
      <c r="E3420" t="s">
        <v>22</v>
      </c>
      <c r="F3420" t="s">
        <v>18987</v>
      </c>
      <c r="G3420" t="s">
        <v>18988</v>
      </c>
      <c r="H3420" t="s">
        <v>18989</v>
      </c>
      <c r="I3420" t="s">
        <v>24</v>
      </c>
      <c r="K3420">
        <v>5</v>
      </c>
      <c r="L3420">
        <v>26</v>
      </c>
      <c r="M3420">
        <v>23</v>
      </c>
      <c r="N3420">
        <v>6</v>
      </c>
      <c r="O3420" t="s">
        <v>517</v>
      </c>
      <c r="P3420" t="s">
        <v>517</v>
      </c>
      <c r="Q3420" t="s">
        <v>517</v>
      </c>
      <c r="R3420" t="s">
        <v>517</v>
      </c>
      <c r="S3420" t="s">
        <v>517</v>
      </c>
      <c r="T3420" t="s">
        <v>517</v>
      </c>
      <c r="U3420" t="s">
        <v>517</v>
      </c>
      <c r="V3420" t="s">
        <v>517</v>
      </c>
      <c r="W3420" t="s">
        <v>517</v>
      </c>
      <c r="X3420" t="s">
        <v>517</v>
      </c>
      <c r="Y3420" t="s">
        <v>18990</v>
      </c>
      <c r="Z3420">
        <v>30073</v>
      </c>
      <c r="AA3420" t="s">
        <v>471</v>
      </c>
      <c r="AB3420">
        <v>35</v>
      </c>
      <c r="AC3420" t="s">
        <v>358</v>
      </c>
      <c r="AD3420" t="s">
        <v>490</v>
      </c>
      <c r="AF3420" t="s">
        <v>517</v>
      </c>
      <c r="AG3420" t="s">
        <v>8295</v>
      </c>
      <c r="AH3420" t="s">
        <v>517</v>
      </c>
      <c r="AI3420" t="s">
        <v>8270</v>
      </c>
      <c r="AJ3420" t="s">
        <v>8313</v>
      </c>
    </row>
    <row r="3421" spans="1:36" x14ac:dyDescent="0.25">
      <c r="A3421" s="13" t="s">
        <v>18992</v>
      </c>
      <c r="B3421" s="1">
        <v>42881</v>
      </c>
      <c r="C3421" s="2">
        <v>0.93391203703703696</v>
      </c>
      <c r="D3421" t="s">
        <v>18993</v>
      </c>
      <c r="E3421" t="s">
        <v>22</v>
      </c>
      <c r="F3421" t="s">
        <v>18994</v>
      </c>
      <c r="G3421" s="14" t="s">
        <v>18995</v>
      </c>
      <c r="H3421" s="14" t="s">
        <v>18996</v>
      </c>
      <c r="I3421" t="s">
        <v>23</v>
      </c>
      <c r="K3421">
        <v>5</v>
      </c>
      <c r="L3421">
        <v>26</v>
      </c>
      <c r="M3421">
        <v>22</v>
      </c>
      <c r="N3421">
        <v>6</v>
      </c>
      <c r="O3421" t="s">
        <v>18991</v>
      </c>
      <c r="P3421" t="s">
        <v>517</v>
      </c>
      <c r="Q3421" t="s">
        <v>517</v>
      </c>
      <c r="R3421" t="s">
        <v>517</v>
      </c>
      <c r="S3421" t="s">
        <v>517</v>
      </c>
      <c r="T3421" t="s">
        <v>517</v>
      </c>
      <c r="U3421" t="s">
        <v>517</v>
      </c>
      <c r="V3421" t="s">
        <v>517</v>
      </c>
      <c r="W3421" t="s">
        <v>589</v>
      </c>
      <c r="X3421" t="s">
        <v>590</v>
      </c>
      <c r="Y3421" t="s">
        <v>517</v>
      </c>
      <c r="Z3421" s="1" t="s">
        <v>517</v>
      </c>
      <c r="AA3421" t="s">
        <v>582</v>
      </c>
      <c r="AB3421" t="s">
        <v>517</v>
      </c>
      <c r="AC3421" t="s">
        <v>358</v>
      </c>
      <c r="AD3421" t="s">
        <v>517</v>
      </c>
      <c r="AF3421" t="s">
        <v>517</v>
      </c>
      <c r="AG3421" t="s">
        <v>517</v>
      </c>
      <c r="AH3421" t="s">
        <v>517</v>
      </c>
      <c r="AI3421" t="s">
        <v>517</v>
      </c>
      <c r="AJ3421" t="s">
        <v>517</v>
      </c>
    </row>
    <row r="3422" spans="1:36" x14ac:dyDescent="0.25">
      <c r="A3422" s="13" t="s">
        <v>18997</v>
      </c>
      <c r="B3422" s="1">
        <v>42881</v>
      </c>
      <c r="C3422" s="2">
        <v>0.89572916666666658</v>
      </c>
      <c r="D3422" t="s">
        <v>18253</v>
      </c>
      <c r="E3422" t="s">
        <v>22</v>
      </c>
      <c r="F3422" t="s">
        <v>18254</v>
      </c>
      <c r="G3422" s="14" t="s">
        <v>18255</v>
      </c>
      <c r="H3422" s="14" t="s">
        <v>18256</v>
      </c>
      <c r="I3422" t="s">
        <v>21</v>
      </c>
      <c r="K3422">
        <v>5</v>
      </c>
      <c r="L3422">
        <v>26</v>
      </c>
      <c r="M3422">
        <v>21</v>
      </c>
      <c r="N3422">
        <v>6</v>
      </c>
      <c r="O3422" t="s">
        <v>517</v>
      </c>
      <c r="P3422" t="s">
        <v>517</v>
      </c>
      <c r="Q3422" t="s">
        <v>517</v>
      </c>
      <c r="R3422" t="s">
        <v>517</v>
      </c>
      <c r="S3422" t="s">
        <v>517</v>
      </c>
      <c r="T3422" t="s">
        <v>517</v>
      </c>
      <c r="U3422" t="s">
        <v>517</v>
      </c>
      <c r="V3422" t="s">
        <v>517</v>
      </c>
      <c r="W3422" t="s">
        <v>517</v>
      </c>
      <c r="X3422" t="s">
        <v>517</v>
      </c>
      <c r="Y3422" t="s">
        <v>18257</v>
      </c>
      <c r="Z3422" s="1">
        <v>28336</v>
      </c>
      <c r="AA3422" t="s">
        <v>8145</v>
      </c>
      <c r="AB3422">
        <v>39</v>
      </c>
      <c r="AC3422" t="s">
        <v>358</v>
      </c>
      <c r="AD3422" t="s">
        <v>483</v>
      </c>
      <c r="AF3422" t="s">
        <v>8273</v>
      </c>
      <c r="AG3422" t="s">
        <v>8296</v>
      </c>
      <c r="AH3422" t="s">
        <v>8307</v>
      </c>
      <c r="AI3422" t="s">
        <v>8308</v>
      </c>
      <c r="AJ3422" t="s">
        <v>8259</v>
      </c>
    </row>
    <row r="3423" spans="1:36" x14ac:dyDescent="0.25">
      <c r="A3423" s="13" t="s">
        <v>18998</v>
      </c>
      <c r="B3423" s="1">
        <v>42881</v>
      </c>
      <c r="C3423" s="2">
        <v>0.70633101851851843</v>
      </c>
      <c r="D3423" t="s">
        <v>18999</v>
      </c>
      <c r="E3423" t="s">
        <v>22</v>
      </c>
      <c r="F3423" t="s">
        <v>16596</v>
      </c>
      <c r="G3423" t="s">
        <v>16597</v>
      </c>
      <c r="H3423" t="s">
        <v>16598</v>
      </c>
      <c r="I3423" t="s">
        <v>21</v>
      </c>
      <c r="K3423">
        <v>5</v>
      </c>
      <c r="L3423">
        <v>26</v>
      </c>
      <c r="M3423">
        <v>16</v>
      </c>
      <c r="N3423">
        <v>6</v>
      </c>
      <c r="O3423" t="s">
        <v>517</v>
      </c>
      <c r="P3423" t="s">
        <v>517</v>
      </c>
      <c r="Q3423" t="s">
        <v>517</v>
      </c>
      <c r="R3423" t="s">
        <v>517</v>
      </c>
      <c r="S3423" t="s">
        <v>517</v>
      </c>
      <c r="T3423" t="s">
        <v>517</v>
      </c>
      <c r="U3423" t="s">
        <v>517</v>
      </c>
      <c r="V3423" t="s">
        <v>517</v>
      </c>
      <c r="W3423" t="s">
        <v>517</v>
      </c>
      <c r="X3423" t="s">
        <v>517</v>
      </c>
      <c r="Y3423" t="s">
        <v>6268</v>
      </c>
      <c r="Z3423">
        <v>33979</v>
      </c>
      <c r="AA3423" t="s">
        <v>478</v>
      </c>
      <c r="AB3423">
        <v>24</v>
      </c>
      <c r="AC3423" t="s">
        <v>358</v>
      </c>
      <c r="AD3423" t="s">
        <v>490</v>
      </c>
      <c r="AF3423" t="s">
        <v>8259</v>
      </c>
      <c r="AG3423" t="s">
        <v>517</v>
      </c>
      <c r="AH3423" t="s">
        <v>517</v>
      </c>
      <c r="AI3423" t="s">
        <v>517</v>
      </c>
      <c r="AJ3423" t="s">
        <v>517</v>
      </c>
    </row>
    <row r="3424" spans="1:36" x14ac:dyDescent="0.25">
      <c r="A3424" s="13" t="s">
        <v>19001</v>
      </c>
      <c r="B3424" s="1">
        <v>42881</v>
      </c>
      <c r="C3424" s="2">
        <v>0.60813657407407407</v>
      </c>
      <c r="D3424" t="s">
        <v>19002</v>
      </c>
      <c r="E3424" t="s">
        <v>22</v>
      </c>
      <c r="F3424" t="s">
        <v>19003</v>
      </c>
      <c r="G3424" s="14" t="s">
        <v>19004</v>
      </c>
      <c r="H3424" s="14" t="s">
        <v>19005</v>
      </c>
      <c r="I3424" t="s">
        <v>23</v>
      </c>
      <c r="K3424">
        <v>5</v>
      </c>
      <c r="L3424">
        <v>26</v>
      </c>
      <c r="M3424">
        <v>14</v>
      </c>
      <c r="N3424">
        <v>6</v>
      </c>
      <c r="O3424" t="s">
        <v>19000</v>
      </c>
      <c r="P3424" t="s">
        <v>517</v>
      </c>
      <c r="Q3424" t="s">
        <v>517</v>
      </c>
      <c r="R3424" t="s">
        <v>517</v>
      </c>
      <c r="S3424" t="s">
        <v>517</v>
      </c>
      <c r="T3424" t="s">
        <v>517</v>
      </c>
      <c r="U3424" t="s">
        <v>517</v>
      </c>
      <c r="V3424" t="s">
        <v>517</v>
      </c>
      <c r="W3424" t="s">
        <v>526</v>
      </c>
      <c r="X3424" t="s">
        <v>527</v>
      </c>
      <c r="Y3424" t="s">
        <v>19006</v>
      </c>
      <c r="Z3424" s="1">
        <v>35532</v>
      </c>
      <c r="AA3424" t="s">
        <v>1542</v>
      </c>
      <c r="AB3424">
        <v>20</v>
      </c>
      <c r="AC3424" t="s">
        <v>358</v>
      </c>
      <c r="AD3424" t="s">
        <v>490</v>
      </c>
      <c r="AF3424" t="s">
        <v>517</v>
      </c>
      <c r="AG3424" t="s">
        <v>517</v>
      </c>
      <c r="AH3424" t="s">
        <v>517</v>
      </c>
      <c r="AI3424" t="s">
        <v>517</v>
      </c>
      <c r="AJ3424" t="s">
        <v>517</v>
      </c>
    </row>
    <row r="3425" spans="1:36" x14ac:dyDescent="0.25">
      <c r="A3425" s="13" t="s">
        <v>19007</v>
      </c>
      <c r="B3425" s="1">
        <v>42881</v>
      </c>
      <c r="C3425" s="2">
        <v>0.6066435185185185</v>
      </c>
      <c r="D3425" t="s">
        <v>19008</v>
      </c>
      <c r="E3425" t="s">
        <v>22</v>
      </c>
      <c r="F3425" t="s">
        <v>19009</v>
      </c>
      <c r="G3425" t="s">
        <v>19010</v>
      </c>
      <c r="H3425" t="s">
        <v>19011</v>
      </c>
      <c r="I3425" t="s">
        <v>25</v>
      </c>
      <c r="K3425">
        <v>5</v>
      </c>
      <c r="L3425">
        <v>26</v>
      </c>
      <c r="M3425">
        <v>14</v>
      </c>
      <c r="N3425">
        <v>6</v>
      </c>
      <c r="O3425" t="s">
        <v>517</v>
      </c>
      <c r="P3425" t="s">
        <v>517</v>
      </c>
      <c r="Q3425" t="s">
        <v>517</v>
      </c>
      <c r="R3425" t="s">
        <v>517</v>
      </c>
      <c r="S3425" t="s">
        <v>517</v>
      </c>
      <c r="T3425" t="s">
        <v>517</v>
      </c>
      <c r="U3425" t="s">
        <v>517</v>
      </c>
      <c r="V3425" t="s">
        <v>517</v>
      </c>
      <c r="W3425" t="s">
        <v>517</v>
      </c>
      <c r="X3425" t="s">
        <v>517</v>
      </c>
      <c r="Y3425" t="s">
        <v>7084</v>
      </c>
      <c r="Z3425">
        <v>33877</v>
      </c>
      <c r="AA3425" t="s">
        <v>5485</v>
      </c>
      <c r="AB3425">
        <v>24</v>
      </c>
      <c r="AC3425" t="s">
        <v>357</v>
      </c>
      <c r="AD3425" t="s">
        <v>482</v>
      </c>
      <c r="AF3425" t="s">
        <v>517</v>
      </c>
      <c r="AG3425" t="s">
        <v>517</v>
      </c>
      <c r="AH3425" t="s">
        <v>517</v>
      </c>
      <c r="AI3425" t="s">
        <v>517</v>
      </c>
      <c r="AJ3425" t="s">
        <v>517</v>
      </c>
    </row>
    <row r="3426" spans="1:36" x14ac:dyDescent="0.25">
      <c r="A3426" s="13" t="s">
        <v>19013</v>
      </c>
      <c r="B3426" s="1">
        <v>42883</v>
      </c>
      <c r="C3426" s="2">
        <v>0.44208333333333333</v>
      </c>
      <c r="D3426" t="s">
        <v>19014</v>
      </c>
      <c r="E3426" t="s">
        <v>22</v>
      </c>
      <c r="F3426" t="s">
        <v>19015</v>
      </c>
      <c r="G3426" t="s">
        <v>19016</v>
      </c>
      <c r="H3426" t="s">
        <v>19017</v>
      </c>
      <c r="I3426" t="s">
        <v>23</v>
      </c>
      <c r="K3426">
        <v>5</v>
      </c>
      <c r="L3426">
        <v>28</v>
      </c>
      <c r="M3426">
        <v>10</v>
      </c>
      <c r="N3426">
        <v>1</v>
      </c>
      <c r="O3426" t="s">
        <v>19012</v>
      </c>
      <c r="P3426" t="s">
        <v>517</v>
      </c>
      <c r="Q3426" t="s">
        <v>517</v>
      </c>
      <c r="R3426" t="s">
        <v>517</v>
      </c>
      <c r="S3426" t="s">
        <v>517</v>
      </c>
      <c r="T3426" t="s">
        <v>517</v>
      </c>
      <c r="U3426" t="s">
        <v>517</v>
      </c>
      <c r="V3426" t="s">
        <v>517</v>
      </c>
      <c r="W3426" t="s">
        <v>476</v>
      </c>
      <c r="X3426" t="s">
        <v>3611</v>
      </c>
      <c r="Y3426" t="s">
        <v>517</v>
      </c>
      <c r="Z3426" t="s">
        <v>517</v>
      </c>
      <c r="AA3426" t="s">
        <v>3578</v>
      </c>
      <c r="AB3426" t="s">
        <v>517</v>
      </c>
      <c r="AC3426" t="s">
        <v>358</v>
      </c>
      <c r="AD3426" t="s">
        <v>517</v>
      </c>
      <c r="AF3426" t="s">
        <v>8295</v>
      </c>
      <c r="AG3426" t="s">
        <v>517</v>
      </c>
      <c r="AH3426" t="s">
        <v>517</v>
      </c>
      <c r="AI3426" t="s">
        <v>517</v>
      </c>
      <c r="AJ3426" t="s">
        <v>517</v>
      </c>
    </row>
    <row r="3427" spans="1:36" x14ac:dyDescent="0.25">
      <c r="A3427" s="13" t="s">
        <v>19019</v>
      </c>
      <c r="B3427" s="1">
        <v>42883</v>
      </c>
      <c r="C3427" s="2">
        <v>0.43604166666666666</v>
      </c>
      <c r="D3427" t="s">
        <v>19020</v>
      </c>
      <c r="E3427" t="s">
        <v>116</v>
      </c>
      <c r="F3427" t="s">
        <v>19021</v>
      </c>
      <c r="G3427" s="14" t="s">
        <v>19022</v>
      </c>
      <c r="H3427" s="14" t="s">
        <v>19023</v>
      </c>
      <c r="I3427" t="s">
        <v>23</v>
      </c>
      <c r="K3427">
        <v>5</v>
      </c>
      <c r="L3427">
        <v>28</v>
      </c>
      <c r="M3427">
        <v>10</v>
      </c>
      <c r="N3427">
        <v>1</v>
      </c>
      <c r="O3427" t="s">
        <v>19018</v>
      </c>
      <c r="P3427" t="s">
        <v>517</v>
      </c>
      <c r="Q3427" t="s">
        <v>517</v>
      </c>
      <c r="R3427" t="s">
        <v>517</v>
      </c>
      <c r="S3427" t="s">
        <v>517</v>
      </c>
      <c r="T3427" t="s">
        <v>517</v>
      </c>
      <c r="U3427" t="s">
        <v>517</v>
      </c>
      <c r="V3427" t="s">
        <v>517</v>
      </c>
      <c r="W3427" t="s">
        <v>589</v>
      </c>
      <c r="X3427" t="s">
        <v>590</v>
      </c>
      <c r="Y3427" t="s">
        <v>19024</v>
      </c>
      <c r="Z3427" s="1">
        <v>30303</v>
      </c>
      <c r="AA3427" t="s">
        <v>3314</v>
      </c>
      <c r="AB3427">
        <v>34</v>
      </c>
      <c r="AC3427" t="s">
        <v>358</v>
      </c>
      <c r="AD3427" t="s">
        <v>495</v>
      </c>
      <c r="AF3427" t="s">
        <v>517</v>
      </c>
      <c r="AG3427" t="s">
        <v>517</v>
      </c>
      <c r="AH3427" t="s">
        <v>517</v>
      </c>
      <c r="AI3427" t="s">
        <v>517</v>
      </c>
      <c r="AJ3427" t="s">
        <v>517</v>
      </c>
    </row>
    <row r="3428" spans="1:36" x14ac:dyDescent="0.25">
      <c r="A3428" s="13" t="s">
        <v>19026</v>
      </c>
      <c r="B3428" s="1">
        <v>42883</v>
      </c>
      <c r="C3428" s="2">
        <v>0.4296875</v>
      </c>
      <c r="D3428" t="s">
        <v>14983</v>
      </c>
      <c r="E3428" t="s">
        <v>22</v>
      </c>
      <c r="F3428" t="s">
        <v>3858</v>
      </c>
      <c r="G3428" s="14" t="s">
        <v>3859</v>
      </c>
      <c r="H3428" s="14" t="s">
        <v>3860</v>
      </c>
      <c r="I3428" t="s">
        <v>23</v>
      </c>
      <c r="K3428">
        <v>5</v>
      </c>
      <c r="L3428">
        <v>28</v>
      </c>
      <c r="M3428">
        <v>10</v>
      </c>
      <c r="N3428">
        <v>1</v>
      </c>
      <c r="O3428" t="s">
        <v>19025</v>
      </c>
      <c r="P3428" t="s">
        <v>517</v>
      </c>
      <c r="Q3428" t="s">
        <v>517</v>
      </c>
      <c r="R3428" t="s">
        <v>517</v>
      </c>
      <c r="S3428" t="s">
        <v>517</v>
      </c>
      <c r="T3428" t="s">
        <v>517</v>
      </c>
      <c r="U3428" t="s">
        <v>517</v>
      </c>
      <c r="V3428" t="s">
        <v>517</v>
      </c>
      <c r="W3428" t="s">
        <v>476</v>
      </c>
      <c r="X3428" t="s">
        <v>477</v>
      </c>
      <c r="Y3428" t="s">
        <v>3861</v>
      </c>
      <c r="Z3428" s="1">
        <v>32206</v>
      </c>
      <c r="AA3428" t="s">
        <v>3017</v>
      </c>
      <c r="AB3428">
        <v>29</v>
      </c>
      <c r="AC3428" t="s">
        <v>358</v>
      </c>
      <c r="AD3428" t="s">
        <v>485</v>
      </c>
      <c r="AF3428" t="s">
        <v>517</v>
      </c>
      <c r="AG3428" t="s">
        <v>517</v>
      </c>
      <c r="AH3428" t="s">
        <v>517</v>
      </c>
      <c r="AI3428" t="s">
        <v>517</v>
      </c>
      <c r="AJ3428" t="s">
        <v>517</v>
      </c>
    </row>
    <row r="3429" spans="1:36" x14ac:dyDescent="0.25">
      <c r="A3429" s="13" t="s">
        <v>19028</v>
      </c>
      <c r="B3429" s="1">
        <v>42883</v>
      </c>
      <c r="C3429" s="2">
        <v>0.41378472222222223</v>
      </c>
      <c r="D3429" t="s">
        <v>19029</v>
      </c>
      <c r="E3429" t="s">
        <v>22</v>
      </c>
      <c r="F3429" t="s">
        <v>19030</v>
      </c>
      <c r="G3429" s="14" t="s">
        <v>19031</v>
      </c>
      <c r="H3429" s="14" t="s">
        <v>19032</v>
      </c>
      <c r="I3429" t="s">
        <v>23</v>
      </c>
      <c r="K3429">
        <v>5</v>
      </c>
      <c r="L3429">
        <v>28</v>
      </c>
      <c r="M3429">
        <v>9</v>
      </c>
      <c r="N3429">
        <v>1</v>
      </c>
      <c r="O3429" t="s">
        <v>19027</v>
      </c>
      <c r="P3429" t="s">
        <v>517</v>
      </c>
      <c r="Q3429" t="s">
        <v>517</v>
      </c>
      <c r="R3429" t="s">
        <v>517</v>
      </c>
      <c r="S3429" t="s">
        <v>517</v>
      </c>
      <c r="T3429" t="s">
        <v>517</v>
      </c>
      <c r="U3429" t="s">
        <v>517</v>
      </c>
      <c r="V3429" t="s">
        <v>517</v>
      </c>
      <c r="W3429" t="s">
        <v>526</v>
      </c>
      <c r="X3429" t="s">
        <v>527</v>
      </c>
      <c r="Y3429" t="s">
        <v>19033</v>
      </c>
      <c r="Z3429" s="1">
        <v>36193</v>
      </c>
      <c r="AA3429" t="s">
        <v>529</v>
      </c>
      <c r="AB3429">
        <v>18</v>
      </c>
      <c r="AC3429" t="s">
        <v>358</v>
      </c>
      <c r="AD3429" t="s">
        <v>509</v>
      </c>
      <c r="AF3429" t="s">
        <v>517</v>
      </c>
      <c r="AG3429" t="s">
        <v>517</v>
      </c>
      <c r="AH3429" t="s">
        <v>517</v>
      </c>
      <c r="AI3429" t="s">
        <v>517</v>
      </c>
      <c r="AJ3429" t="s">
        <v>517</v>
      </c>
    </row>
    <row r="3430" spans="1:36" x14ac:dyDescent="0.25">
      <c r="A3430" s="13" t="s">
        <v>19034</v>
      </c>
      <c r="B3430" s="1">
        <v>42883</v>
      </c>
      <c r="C3430" s="2">
        <v>0.40956018518518517</v>
      </c>
      <c r="D3430" t="s">
        <v>19035</v>
      </c>
      <c r="E3430" t="s">
        <v>22</v>
      </c>
      <c r="F3430" t="s">
        <v>19036</v>
      </c>
      <c r="G3430" s="14" t="s">
        <v>19037</v>
      </c>
      <c r="H3430" s="14" t="s">
        <v>19038</v>
      </c>
      <c r="I3430" t="s">
        <v>23</v>
      </c>
      <c r="K3430">
        <v>5</v>
      </c>
      <c r="L3430">
        <v>28</v>
      </c>
      <c r="M3430">
        <v>9</v>
      </c>
      <c r="N3430">
        <v>1</v>
      </c>
      <c r="O3430" t="s">
        <v>517</v>
      </c>
      <c r="P3430" t="s">
        <v>517</v>
      </c>
      <c r="Q3430" t="s">
        <v>517</v>
      </c>
      <c r="R3430" t="s">
        <v>517</v>
      </c>
      <c r="S3430" t="s">
        <v>517</v>
      </c>
      <c r="T3430" t="s">
        <v>517</v>
      </c>
      <c r="U3430" t="s">
        <v>517</v>
      </c>
      <c r="V3430" t="s">
        <v>517</v>
      </c>
      <c r="W3430" t="s">
        <v>517</v>
      </c>
      <c r="X3430" t="s">
        <v>517</v>
      </c>
      <c r="Y3430" t="s">
        <v>8399</v>
      </c>
      <c r="Z3430" s="1">
        <v>30164</v>
      </c>
      <c r="AA3430" t="s">
        <v>1885</v>
      </c>
      <c r="AB3430">
        <v>34</v>
      </c>
      <c r="AC3430" t="s">
        <v>358</v>
      </c>
      <c r="AD3430" t="s">
        <v>489</v>
      </c>
      <c r="AF3430" t="s">
        <v>517</v>
      </c>
      <c r="AG3430" t="s">
        <v>517</v>
      </c>
      <c r="AH3430" t="s">
        <v>517</v>
      </c>
      <c r="AI3430" t="s">
        <v>517</v>
      </c>
      <c r="AJ3430" t="s">
        <v>517</v>
      </c>
    </row>
    <row r="3431" spans="1:36" x14ac:dyDescent="0.25">
      <c r="A3431" s="13" t="s">
        <v>19039</v>
      </c>
      <c r="B3431" s="1">
        <v>42883</v>
      </c>
      <c r="C3431" s="2">
        <v>0.19498842592592591</v>
      </c>
      <c r="D3431" t="s">
        <v>16653</v>
      </c>
      <c r="E3431" t="s">
        <v>22</v>
      </c>
      <c r="F3431" t="s">
        <v>16654</v>
      </c>
      <c r="G3431" s="14" t="s">
        <v>16655</v>
      </c>
      <c r="H3431" s="14" t="s">
        <v>16656</v>
      </c>
      <c r="I3431" t="s">
        <v>21</v>
      </c>
      <c r="K3431">
        <v>5</v>
      </c>
      <c r="L3431">
        <v>28</v>
      </c>
      <c r="M3431">
        <v>4</v>
      </c>
      <c r="N3431">
        <v>1</v>
      </c>
      <c r="O3431" t="s">
        <v>517</v>
      </c>
      <c r="P3431" t="s">
        <v>517</v>
      </c>
      <c r="Q3431" t="s">
        <v>517</v>
      </c>
      <c r="R3431" t="s">
        <v>517</v>
      </c>
      <c r="S3431" t="s">
        <v>517</v>
      </c>
      <c r="T3431" t="s">
        <v>517</v>
      </c>
      <c r="U3431" t="s">
        <v>517</v>
      </c>
      <c r="V3431" t="s">
        <v>517</v>
      </c>
      <c r="W3431" t="s">
        <v>517</v>
      </c>
      <c r="X3431" t="s">
        <v>517</v>
      </c>
      <c r="Y3431" t="s">
        <v>16657</v>
      </c>
      <c r="Z3431" s="1">
        <v>36251</v>
      </c>
      <c r="AA3431" t="s">
        <v>471</v>
      </c>
      <c r="AB3431">
        <v>18</v>
      </c>
      <c r="AC3431" t="s">
        <v>358</v>
      </c>
      <c r="AD3431" t="s">
        <v>499</v>
      </c>
      <c r="AF3431" t="s">
        <v>8304</v>
      </c>
      <c r="AG3431" t="s">
        <v>8259</v>
      </c>
      <c r="AH3431" t="s">
        <v>517</v>
      </c>
      <c r="AI3431" t="s">
        <v>517</v>
      </c>
      <c r="AJ3431" t="s">
        <v>517</v>
      </c>
    </row>
    <row r="3432" spans="1:36" x14ac:dyDescent="0.25">
      <c r="A3432" s="13" t="s">
        <v>19041</v>
      </c>
      <c r="B3432" s="1">
        <v>42883</v>
      </c>
      <c r="C3432" s="2">
        <v>0.49187500000000001</v>
      </c>
      <c r="D3432" t="s">
        <v>19042</v>
      </c>
      <c r="E3432" t="s">
        <v>22</v>
      </c>
      <c r="F3432" t="s">
        <v>10058</v>
      </c>
      <c r="G3432" t="s">
        <v>10059</v>
      </c>
      <c r="H3432" t="s">
        <v>19043</v>
      </c>
      <c r="I3432" t="s">
        <v>26</v>
      </c>
      <c r="K3432">
        <v>5</v>
      </c>
      <c r="L3432">
        <v>28</v>
      </c>
      <c r="M3432">
        <v>11</v>
      </c>
      <c r="N3432">
        <v>1</v>
      </c>
      <c r="O3432" t="s">
        <v>19040</v>
      </c>
      <c r="P3432" t="s">
        <v>517</v>
      </c>
      <c r="Q3432" t="s">
        <v>517</v>
      </c>
      <c r="R3432" t="s">
        <v>517</v>
      </c>
      <c r="S3432" t="s">
        <v>517</v>
      </c>
      <c r="T3432" t="s">
        <v>517</v>
      </c>
      <c r="U3432" t="s">
        <v>517</v>
      </c>
      <c r="V3432" t="s">
        <v>517</v>
      </c>
      <c r="W3432" t="s">
        <v>526</v>
      </c>
      <c r="X3432" t="s">
        <v>527</v>
      </c>
      <c r="Y3432" t="s">
        <v>517</v>
      </c>
      <c r="Z3432" t="s">
        <v>517</v>
      </c>
      <c r="AA3432" t="s">
        <v>5691</v>
      </c>
      <c r="AB3432" t="s">
        <v>517</v>
      </c>
      <c r="AC3432" t="s">
        <v>358</v>
      </c>
      <c r="AD3432" t="s">
        <v>517</v>
      </c>
      <c r="AF3432" t="s">
        <v>517</v>
      </c>
      <c r="AG3432" t="s">
        <v>517</v>
      </c>
      <c r="AH3432" t="s">
        <v>517</v>
      </c>
      <c r="AI3432" t="s">
        <v>517</v>
      </c>
      <c r="AJ3432" t="s">
        <v>517</v>
      </c>
    </row>
    <row r="3433" spans="1:36" x14ac:dyDescent="0.25">
      <c r="A3433" s="13" t="s">
        <v>19045</v>
      </c>
      <c r="B3433" s="1">
        <v>42883</v>
      </c>
      <c r="C3433" s="2">
        <v>0.54465277777777776</v>
      </c>
      <c r="D3433" t="s">
        <v>19046</v>
      </c>
      <c r="E3433" t="s">
        <v>22</v>
      </c>
      <c r="F3433" t="s">
        <v>19047</v>
      </c>
      <c r="G3433" s="14" t="s">
        <v>19048</v>
      </c>
      <c r="H3433" s="14" t="s">
        <v>19049</v>
      </c>
      <c r="I3433" t="s">
        <v>23</v>
      </c>
      <c r="K3433">
        <v>5</v>
      </c>
      <c r="L3433">
        <v>28</v>
      </c>
      <c r="M3433">
        <v>13</v>
      </c>
      <c r="N3433">
        <v>1</v>
      </c>
      <c r="O3433" t="s">
        <v>19044</v>
      </c>
      <c r="P3433" t="s">
        <v>517</v>
      </c>
      <c r="Q3433" t="s">
        <v>517</v>
      </c>
      <c r="R3433" t="s">
        <v>517</v>
      </c>
      <c r="S3433" t="s">
        <v>517</v>
      </c>
      <c r="T3433" t="s">
        <v>517</v>
      </c>
      <c r="U3433" t="s">
        <v>517</v>
      </c>
      <c r="V3433" t="s">
        <v>517</v>
      </c>
      <c r="W3433" t="s">
        <v>1217</v>
      </c>
      <c r="X3433" t="s">
        <v>1700</v>
      </c>
      <c r="Y3433" t="s">
        <v>517</v>
      </c>
      <c r="Z3433" s="1" t="s">
        <v>517</v>
      </c>
      <c r="AA3433" t="s">
        <v>6851</v>
      </c>
      <c r="AB3433" t="s">
        <v>517</v>
      </c>
      <c r="AC3433" t="s">
        <v>358</v>
      </c>
      <c r="AD3433" t="s">
        <v>517</v>
      </c>
      <c r="AF3433" t="s">
        <v>517</v>
      </c>
      <c r="AG3433" t="s">
        <v>517</v>
      </c>
      <c r="AH3433" t="s">
        <v>517</v>
      </c>
      <c r="AI3433" t="s">
        <v>517</v>
      </c>
      <c r="AJ3433" t="s">
        <v>517</v>
      </c>
    </row>
    <row r="3434" spans="1:36" x14ac:dyDescent="0.25">
      <c r="A3434" s="13" t="s">
        <v>19050</v>
      </c>
      <c r="B3434" s="1">
        <v>42883</v>
      </c>
      <c r="C3434" s="2">
        <v>0.54125000000000001</v>
      </c>
      <c r="D3434" t="s">
        <v>19051</v>
      </c>
      <c r="E3434" t="s">
        <v>22</v>
      </c>
      <c r="F3434" t="s">
        <v>19052</v>
      </c>
      <c r="G3434" s="14" t="s">
        <v>19053</v>
      </c>
      <c r="H3434" s="14" t="s">
        <v>19054</v>
      </c>
      <c r="I3434" t="s">
        <v>25</v>
      </c>
      <c r="K3434">
        <v>5</v>
      </c>
      <c r="L3434">
        <v>28</v>
      </c>
      <c r="M3434">
        <v>12</v>
      </c>
      <c r="N3434">
        <v>1</v>
      </c>
      <c r="O3434" t="s">
        <v>517</v>
      </c>
      <c r="P3434" t="s">
        <v>517</v>
      </c>
      <c r="Q3434" t="s">
        <v>517</v>
      </c>
      <c r="R3434" t="s">
        <v>517</v>
      </c>
      <c r="S3434" t="s">
        <v>517</v>
      </c>
      <c r="T3434" t="s">
        <v>517</v>
      </c>
      <c r="U3434" t="s">
        <v>517</v>
      </c>
      <c r="V3434" t="s">
        <v>517</v>
      </c>
      <c r="W3434" t="s">
        <v>517</v>
      </c>
      <c r="X3434" t="s">
        <v>517</v>
      </c>
      <c r="Y3434" t="s">
        <v>11135</v>
      </c>
      <c r="Z3434" s="1">
        <v>30843</v>
      </c>
      <c r="AA3434" t="s">
        <v>19055</v>
      </c>
      <c r="AB3434">
        <v>32</v>
      </c>
      <c r="AC3434" t="s">
        <v>357</v>
      </c>
      <c r="AD3434" t="s">
        <v>492</v>
      </c>
      <c r="AF3434" t="s">
        <v>8259</v>
      </c>
      <c r="AG3434" t="s">
        <v>517</v>
      </c>
      <c r="AH3434" t="s">
        <v>517</v>
      </c>
      <c r="AI3434" t="s">
        <v>517</v>
      </c>
      <c r="AJ3434" t="s">
        <v>517</v>
      </c>
    </row>
    <row r="3435" spans="1:36" x14ac:dyDescent="0.25">
      <c r="A3435" s="13" t="s">
        <v>19056</v>
      </c>
      <c r="B3435" s="1">
        <v>42883</v>
      </c>
      <c r="C3435" s="2">
        <v>0.53793981481481479</v>
      </c>
      <c r="D3435" t="s">
        <v>18465</v>
      </c>
      <c r="E3435" t="s">
        <v>22</v>
      </c>
      <c r="F3435" t="s">
        <v>18466</v>
      </c>
      <c r="G3435" s="14" t="s">
        <v>18467</v>
      </c>
      <c r="H3435" s="14" t="s">
        <v>19057</v>
      </c>
      <c r="I3435" t="s">
        <v>23</v>
      </c>
      <c r="K3435">
        <v>5</v>
      </c>
      <c r="L3435">
        <v>28</v>
      </c>
      <c r="M3435">
        <v>12</v>
      </c>
      <c r="N3435">
        <v>1</v>
      </c>
      <c r="O3435" t="s">
        <v>18463</v>
      </c>
      <c r="P3435" t="s">
        <v>517</v>
      </c>
      <c r="Q3435" t="s">
        <v>517</v>
      </c>
      <c r="R3435" t="s">
        <v>517</v>
      </c>
      <c r="S3435" t="s">
        <v>517</v>
      </c>
      <c r="T3435" t="s">
        <v>517</v>
      </c>
      <c r="U3435" t="s">
        <v>517</v>
      </c>
      <c r="V3435" t="s">
        <v>517</v>
      </c>
      <c r="W3435" t="s">
        <v>621</v>
      </c>
      <c r="X3435" t="s">
        <v>622</v>
      </c>
      <c r="Y3435" t="s">
        <v>18469</v>
      </c>
      <c r="Z3435" s="1">
        <v>34519</v>
      </c>
      <c r="AA3435" t="s">
        <v>18470</v>
      </c>
      <c r="AB3435">
        <v>22</v>
      </c>
      <c r="AC3435" t="s">
        <v>358</v>
      </c>
      <c r="AD3435" t="s">
        <v>509</v>
      </c>
      <c r="AF3435" t="s">
        <v>8313</v>
      </c>
      <c r="AG3435" t="s">
        <v>517</v>
      </c>
      <c r="AH3435" t="s">
        <v>517</v>
      </c>
      <c r="AI3435" t="s">
        <v>517</v>
      </c>
      <c r="AJ3435" t="s">
        <v>517</v>
      </c>
    </row>
    <row r="3436" spans="1:36" x14ac:dyDescent="0.25">
      <c r="A3436" s="13" t="s">
        <v>19058</v>
      </c>
      <c r="B3436" s="1">
        <v>42883</v>
      </c>
      <c r="C3436" s="2">
        <v>0.53668981481481481</v>
      </c>
      <c r="D3436" t="s">
        <v>9385</v>
      </c>
      <c r="E3436" t="s">
        <v>22</v>
      </c>
      <c r="F3436" t="s">
        <v>19059</v>
      </c>
      <c r="G3436" s="14" t="s">
        <v>9387</v>
      </c>
      <c r="H3436" s="14" t="s">
        <v>19060</v>
      </c>
      <c r="I3436" t="s">
        <v>24</v>
      </c>
      <c r="K3436">
        <v>5</v>
      </c>
      <c r="L3436">
        <v>28</v>
      </c>
      <c r="M3436">
        <v>12</v>
      </c>
      <c r="N3436">
        <v>1</v>
      </c>
      <c r="O3436" t="s">
        <v>517</v>
      </c>
      <c r="P3436" t="s">
        <v>517</v>
      </c>
      <c r="Q3436" t="s">
        <v>517</v>
      </c>
      <c r="R3436" t="s">
        <v>517</v>
      </c>
      <c r="S3436" t="s">
        <v>517</v>
      </c>
      <c r="T3436" t="s">
        <v>517</v>
      </c>
      <c r="U3436" t="s">
        <v>517</v>
      </c>
      <c r="V3436" t="s">
        <v>517</v>
      </c>
      <c r="W3436" t="s">
        <v>517</v>
      </c>
      <c r="X3436" t="s">
        <v>517</v>
      </c>
      <c r="Y3436" t="s">
        <v>9389</v>
      </c>
      <c r="Z3436" s="1">
        <v>30389</v>
      </c>
      <c r="AA3436" t="s">
        <v>6859</v>
      </c>
      <c r="AB3436">
        <v>34</v>
      </c>
      <c r="AC3436" t="s">
        <v>358</v>
      </c>
      <c r="AD3436" t="s">
        <v>482</v>
      </c>
      <c r="AF3436" t="s">
        <v>8304</v>
      </c>
      <c r="AG3436" t="s">
        <v>517</v>
      </c>
      <c r="AH3436" t="s">
        <v>517</v>
      </c>
      <c r="AI3436" t="s">
        <v>517</v>
      </c>
      <c r="AJ3436" t="s">
        <v>517</v>
      </c>
    </row>
    <row r="3437" spans="1:36" x14ac:dyDescent="0.25">
      <c r="A3437" s="13" t="s">
        <v>19062</v>
      </c>
      <c r="B3437" s="1">
        <v>42883</v>
      </c>
      <c r="C3437" s="2">
        <v>0.53035879629629623</v>
      </c>
      <c r="D3437" t="s">
        <v>19063</v>
      </c>
      <c r="E3437" t="s">
        <v>22</v>
      </c>
      <c r="F3437" t="s">
        <v>19064</v>
      </c>
      <c r="G3437" s="14" t="s">
        <v>19065</v>
      </c>
      <c r="H3437" s="14" t="s">
        <v>19066</v>
      </c>
      <c r="I3437" t="s">
        <v>23</v>
      </c>
      <c r="K3437">
        <v>5</v>
      </c>
      <c r="L3437">
        <v>28</v>
      </c>
      <c r="M3437">
        <v>12</v>
      </c>
      <c r="N3437">
        <v>1</v>
      </c>
      <c r="O3437" t="s">
        <v>19061</v>
      </c>
      <c r="P3437" t="s">
        <v>517</v>
      </c>
      <c r="Q3437" t="s">
        <v>517</v>
      </c>
      <c r="R3437" t="s">
        <v>517</v>
      </c>
      <c r="S3437" t="s">
        <v>517</v>
      </c>
      <c r="T3437" t="s">
        <v>517</v>
      </c>
      <c r="U3437" t="s">
        <v>517</v>
      </c>
      <c r="V3437" t="s">
        <v>517</v>
      </c>
      <c r="W3437" t="s">
        <v>589</v>
      </c>
      <c r="X3437" t="s">
        <v>1238</v>
      </c>
      <c r="Y3437" t="s">
        <v>19067</v>
      </c>
      <c r="Z3437" s="1">
        <v>28533</v>
      </c>
      <c r="AA3437" t="s">
        <v>529</v>
      </c>
      <c r="AB3437">
        <v>39</v>
      </c>
      <c r="AC3437" t="s">
        <v>358</v>
      </c>
      <c r="AD3437" t="s">
        <v>491</v>
      </c>
      <c r="AF3437" t="s">
        <v>517</v>
      </c>
      <c r="AG3437" t="s">
        <v>517</v>
      </c>
      <c r="AH3437" t="s">
        <v>517</v>
      </c>
      <c r="AI3437" t="s">
        <v>517</v>
      </c>
      <c r="AJ3437" t="s">
        <v>517</v>
      </c>
    </row>
    <row r="3438" spans="1:36" x14ac:dyDescent="0.25">
      <c r="A3438" s="13" t="s">
        <v>19069</v>
      </c>
      <c r="B3438" s="1">
        <v>42883</v>
      </c>
      <c r="C3438" s="2">
        <v>0.52024305555555561</v>
      </c>
      <c r="D3438" t="s">
        <v>19070</v>
      </c>
      <c r="E3438" t="s">
        <v>22</v>
      </c>
      <c r="F3438" t="s">
        <v>19071</v>
      </c>
      <c r="G3438" s="14" t="s">
        <v>19072</v>
      </c>
      <c r="H3438" s="14" t="s">
        <v>19073</v>
      </c>
      <c r="I3438" t="s">
        <v>23</v>
      </c>
      <c r="K3438">
        <v>5</v>
      </c>
      <c r="L3438">
        <v>28</v>
      </c>
      <c r="M3438">
        <v>12</v>
      </c>
      <c r="N3438">
        <v>1</v>
      </c>
      <c r="O3438" t="s">
        <v>19068</v>
      </c>
      <c r="P3438" t="s">
        <v>517</v>
      </c>
      <c r="Q3438" t="s">
        <v>517</v>
      </c>
      <c r="R3438" t="s">
        <v>517</v>
      </c>
      <c r="S3438" t="s">
        <v>517</v>
      </c>
      <c r="T3438" t="s">
        <v>517</v>
      </c>
      <c r="U3438" t="s">
        <v>517</v>
      </c>
      <c r="V3438" t="s">
        <v>517</v>
      </c>
      <c r="W3438" t="s">
        <v>1025</v>
      </c>
      <c r="X3438" t="s">
        <v>527</v>
      </c>
      <c r="Y3438" t="s">
        <v>19074</v>
      </c>
      <c r="Z3438" s="1">
        <v>25006</v>
      </c>
      <c r="AA3438" t="s">
        <v>1684</v>
      </c>
      <c r="AB3438">
        <v>48</v>
      </c>
      <c r="AC3438" t="s">
        <v>358</v>
      </c>
      <c r="AD3438" t="s">
        <v>492</v>
      </c>
      <c r="AF3438" t="s">
        <v>517</v>
      </c>
      <c r="AG3438" t="s">
        <v>517</v>
      </c>
      <c r="AH3438" t="s">
        <v>517</v>
      </c>
      <c r="AI3438" t="s">
        <v>517</v>
      </c>
      <c r="AJ3438" t="s">
        <v>517</v>
      </c>
    </row>
    <row r="3439" spans="1:36" x14ac:dyDescent="0.25">
      <c r="A3439" s="13" t="s">
        <v>19076</v>
      </c>
      <c r="B3439" s="1">
        <v>42883</v>
      </c>
      <c r="C3439" s="2">
        <v>0.51740740740740743</v>
      </c>
      <c r="D3439" t="s">
        <v>19077</v>
      </c>
      <c r="E3439" t="s">
        <v>22</v>
      </c>
      <c r="F3439" t="s">
        <v>19078</v>
      </c>
      <c r="G3439" s="14" t="s">
        <v>19079</v>
      </c>
      <c r="H3439" s="14" t="s">
        <v>19080</v>
      </c>
      <c r="I3439" t="s">
        <v>23</v>
      </c>
      <c r="K3439">
        <v>5</v>
      </c>
      <c r="L3439">
        <v>28</v>
      </c>
      <c r="M3439">
        <v>12</v>
      </c>
      <c r="N3439">
        <v>1</v>
      </c>
      <c r="O3439" t="s">
        <v>19075</v>
      </c>
      <c r="P3439" t="s">
        <v>517</v>
      </c>
      <c r="Q3439" t="s">
        <v>517</v>
      </c>
      <c r="R3439" t="s">
        <v>517</v>
      </c>
      <c r="S3439" t="s">
        <v>517</v>
      </c>
      <c r="T3439" t="s">
        <v>517</v>
      </c>
      <c r="U3439" t="s">
        <v>517</v>
      </c>
      <c r="V3439" t="s">
        <v>517</v>
      </c>
      <c r="W3439" t="s">
        <v>476</v>
      </c>
      <c r="X3439" t="s">
        <v>477</v>
      </c>
      <c r="Y3439" t="s">
        <v>19081</v>
      </c>
      <c r="Z3439" s="1">
        <v>30736</v>
      </c>
      <c r="AA3439" t="s">
        <v>19082</v>
      </c>
      <c r="AB3439">
        <v>33</v>
      </c>
      <c r="AC3439" t="s">
        <v>358</v>
      </c>
      <c r="AD3439" t="s">
        <v>509</v>
      </c>
      <c r="AF3439" t="s">
        <v>517</v>
      </c>
      <c r="AG3439" t="s">
        <v>517</v>
      </c>
      <c r="AH3439" t="s">
        <v>517</v>
      </c>
      <c r="AI3439" t="s">
        <v>517</v>
      </c>
      <c r="AJ3439" t="s">
        <v>517</v>
      </c>
    </row>
    <row r="3440" spans="1:36" x14ac:dyDescent="0.25">
      <c r="A3440" s="13" t="s">
        <v>19084</v>
      </c>
      <c r="B3440" s="1">
        <v>42883</v>
      </c>
      <c r="C3440" s="2">
        <v>0.50666666666666671</v>
      </c>
      <c r="D3440" t="s">
        <v>16857</v>
      </c>
      <c r="E3440" t="s">
        <v>22</v>
      </c>
      <c r="F3440" t="s">
        <v>269</v>
      </c>
      <c r="G3440" s="14" t="s">
        <v>1130</v>
      </c>
      <c r="H3440" s="14" t="s">
        <v>19085</v>
      </c>
      <c r="I3440" t="s">
        <v>23</v>
      </c>
      <c r="K3440">
        <v>5</v>
      </c>
      <c r="L3440">
        <v>28</v>
      </c>
      <c r="M3440">
        <v>12</v>
      </c>
      <c r="N3440">
        <v>1</v>
      </c>
      <c r="O3440" t="s">
        <v>19083</v>
      </c>
      <c r="P3440" t="s">
        <v>517</v>
      </c>
      <c r="Q3440" t="s">
        <v>517</v>
      </c>
      <c r="R3440" t="s">
        <v>517</v>
      </c>
      <c r="S3440" t="s">
        <v>517</v>
      </c>
      <c r="T3440" t="s">
        <v>517</v>
      </c>
      <c r="U3440" t="s">
        <v>517</v>
      </c>
      <c r="V3440" t="s">
        <v>517</v>
      </c>
      <c r="W3440" t="s">
        <v>858</v>
      </c>
      <c r="X3440" t="s">
        <v>850</v>
      </c>
      <c r="Y3440" t="s">
        <v>1132</v>
      </c>
      <c r="Z3440" s="1">
        <v>21629</v>
      </c>
      <c r="AA3440" t="s">
        <v>16857</v>
      </c>
      <c r="AB3440">
        <v>58</v>
      </c>
      <c r="AC3440" t="s">
        <v>358</v>
      </c>
      <c r="AD3440" t="s">
        <v>482</v>
      </c>
      <c r="AF3440" t="s">
        <v>8306</v>
      </c>
      <c r="AG3440" t="s">
        <v>8260</v>
      </c>
      <c r="AH3440" t="s">
        <v>8304</v>
      </c>
      <c r="AI3440" t="s">
        <v>8313</v>
      </c>
      <c r="AJ3440" t="s">
        <v>517</v>
      </c>
    </row>
    <row r="3441" spans="1:36" x14ac:dyDescent="0.25">
      <c r="A3441" s="13" t="s">
        <v>19087</v>
      </c>
      <c r="B3441" s="1">
        <v>42883</v>
      </c>
      <c r="C3441" s="2">
        <v>0.50172453703703701</v>
      </c>
      <c r="D3441" t="s">
        <v>19088</v>
      </c>
      <c r="E3441" t="s">
        <v>22</v>
      </c>
      <c r="F3441" t="s">
        <v>19089</v>
      </c>
      <c r="G3441" s="14" t="s">
        <v>19090</v>
      </c>
      <c r="H3441" s="14" t="s">
        <v>19091</v>
      </c>
      <c r="I3441" t="s">
        <v>23</v>
      </c>
      <c r="K3441">
        <v>5</v>
      </c>
      <c r="L3441">
        <v>28</v>
      </c>
      <c r="M3441">
        <v>12</v>
      </c>
      <c r="N3441">
        <v>1</v>
      </c>
      <c r="O3441" t="s">
        <v>19086</v>
      </c>
      <c r="P3441" t="s">
        <v>517</v>
      </c>
      <c r="Q3441" t="s">
        <v>517</v>
      </c>
      <c r="R3441" t="s">
        <v>517</v>
      </c>
      <c r="S3441" t="s">
        <v>517</v>
      </c>
      <c r="T3441" t="s">
        <v>517</v>
      </c>
      <c r="U3441" t="s">
        <v>517</v>
      </c>
      <c r="V3441" t="s">
        <v>517</v>
      </c>
      <c r="W3441" t="s">
        <v>672</v>
      </c>
      <c r="X3441" t="s">
        <v>477</v>
      </c>
      <c r="Y3441" t="s">
        <v>19092</v>
      </c>
      <c r="Z3441" s="1">
        <v>28717</v>
      </c>
      <c r="AA3441" t="s">
        <v>3307</v>
      </c>
      <c r="AB3441">
        <v>38</v>
      </c>
      <c r="AC3441" t="s">
        <v>358</v>
      </c>
      <c r="AD3441" t="s">
        <v>482</v>
      </c>
      <c r="AF3441" t="s">
        <v>517</v>
      </c>
      <c r="AG3441" t="s">
        <v>517</v>
      </c>
      <c r="AH3441" t="s">
        <v>517</v>
      </c>
      <c r="AI3441" t="s">
        <v>517</v>
      </c>
      <c r="AJ3441" t="s">
        <v>517</v>
      </c>
    </row>
    <row r="3442" spans="1:36" x14ac:dyDescent="0.25">
      <c r="A3442" s="13" t="s">
        <v>19094</v>
      </c>
      <c r="B3442" s="1">
        <v>42883</v>
      </c>
      <c r="C3442" s="2">
        <v>0.49237268518518523</v>
      </c>
      <c r="D3442" t="s">
        <v>19095</v>
      </c>
      <c r="E3442" t="s">
        <v>22</v>
      </c>
      <c r="F3442" t="s">
        <v>1972</v>
      </c>
      <c r="G3442" s="14" t="s">
        <v>1973</v>
      </c>
      <c r="H3442" s="14" t="s">
        <v>1974</v>
      </c>
      <c r="I3442" t="s">
        <v>23</v>
      </c>
      <c r="K3442">
        <v>5</v>
      </c>
      <c r="L3442">
        <v>28</v>
      </c>
      <c r="M3442">
        <v>11</v>
      </c>
      <c r="N3442">
        <v>1</v>
      </c>
      <c r="O3442" t="s">
        <v>19093</v>
      </c>
      <c r="P3442" t="s">
        <v>517</v>
      </c>
      <c r="Q3442" t="s">
        <v>517</v>
      </c>
      <c r="R3442" t="s">
        <v>517</v>
      </c>
      <c r="S3442" t="s">
        <v>517</v>
      </c>
      <c r="T3442" t="s">
        <v>517</v>
      </c>
      <c r="U3442" t="s">
        <v>517</v>
      </c>
      <c r="V3442" t="s">
        <v>517</v>
      </c>
      <c r="W3442" t="s">
        <v>589</v>
      </c>
      <c r="X3442" t="s">
        <v>590</v>
      </c>
      <c r="Y3442" t="s">
        <v>1975</v>
      </c>
      <c r="Z3442" s="1">
        <v>26983</v>
      </c>
      <c r="AA3442" t="s">
        <v>19095</v>
      </c>
      <c r="AB3442">
        <v>43</v>
      </c>
      <c r="AC3442" t="s">
        <v>358</v>
      </c>
      <c r="AD3442" t="s">
        <v>483</v>
      </c>
      <c r="AF3442" t="s">
        <v>517</v>
      </c>
      <c r="AG3442" t="s">
        <v>517</v>
      </c>
      <c r="AH3442" t="s">
        <v>517</v>
      </c>
      <c r="AI3442" t="s">
        <v>517</v>
      </c>
      <c r="AJ3442" t="s">
        <v>517</v>
      </c>
    </row>
    <row r="3443" spans="1:36" x14ac:dyDescent="0.25">
      <c r="A3443" s="13" t="s">
        <v>19097</v>
      </c>
      <c r="B3443" s="1">
        <v>42883</v>
      </c>
      <c r="C3443" s="2">
        <v>0.54855324074074074</v>
      </c>
      <c r="D3443" t="s">
        <v>19098</v>
      </c>
      <c r="E3443" t="s">
        <v>22</v>
      </c>
      <c r="F3443" t="s">
        <v>19099</v>
      </c>
      <c r="G3443" s="14" t="s">
        <v>19100</v>
      </c>
      <c r="H3443" s="14" t="s">
        <v>19101</v>
      </c>
      <c r="I3443" t="s">
        <v>23</v>
      </c>
      <c r="K3443">
        <v>5</v>
      </c>
      <c r="L3443">
        <v>28</v>
      </c>
      <c r="M3443">
        <v>13</v>
      </c>
      <c r="N3443">
        <v>1</v>
      </c>
      <c r="O3443" t="s">
        <v>19096</v>
      </c>
      <c r="P3443" t="s">
        <v>517</v>
      </c>
      <c r="Q3443" t="s">
        <v>517</v>
      </c>
      <c r="R3443" t="s">
        <v>517</v>
      </c>
      <c r="S3443" t="s">
        <v>517</v>
      </c>
      <c r="T3443" t="s">
        <v>517</v>
      </c>
      <c r="U3443" t="s">
        <v>517</v>
      </c>
      <c r="V3443" t="s">
        <v>517</v>
      </c>
      <c r="W3443" t="s">
        <v>5894</v>
      </c>
      <c r="X3443" t="s">
        <v>1062</v>
      </c>
      <c r="Y3443" t="s">
        <v>19102</v>
      </c>
      <c r="Z3443" s="1">
        <v>31823</v>
      </c>
      <c r="AA3443" t="s">
        <v>529</v>
      </c>
      <c r="AB3443">
        <v>30</v>
      </c>
      <c r="AC3443" t="s">
        <v>358</v>
      </c>
      <c r="AD3443" t="s">
        <v>486</v>
      </c>
      <c r="AF3443" t="s">
        <v>8253</v>
      </c>
      <c r="AG3443" t="s">
        <v>8260</v>
      </c>
      <c r="AH3443" t="s">
        <v>517</v>
      </c>
      <c r="AI3443" t="s">
        <v>517</v>
      </c>
      <c r="AJ3443" t="s">
        <v>517</v>
      </c>
    </row>
    <row r="3444" spans="1:36" x14ac:dyDescent="0.25">
      <c r="A3444" s="13" t="s">
        <v>19104</v>
      </c>
      <c r="B3444" s="1">
        <v>42883</v>
      </c>
      <c r="C3444" s="2">
        <v>0.55692129629629628</v>
      </c>
      <c r="D3444" t="s">
        <v>19105</v>
      </c>
      <c r="E3444" t="s">
        <v>22</v>
      </c>
      <c r="F3444" t="s">
        <v>19106</v>
      </c>
      <c r="G3444" s="14" t="s">
        <v>19107</v>
      </c>
      <c r="H3444" s="14" t="s">
        <v>19108</v>
      </c>
      <c r="I3444" t="s">
        <v>23</v>
      </c>
      <c r="K3444">
        <v>5</v>
      </c>
      <c r="L3444">
        <v>28</v>
      </c>
      <c r="M3444">
        <v>13</v>
      </c>
      <c r="N3444">
        <v>1</v>
      </c>
      <c r="O3444" t="s">
        <v>19103</v>
      </c>
      <c r="P3444" t="s">
        <v>517</v>
      </c>
      <c r="Q3444" t="s">
        <v>517</v>
      </c>
      <c r="R3444" t="s">
        <v>517</v>
      </c>
      <c r="S3444" t="s">
        <v>517</v>
      </c>
      <c r="T3444" t="s">
        <v>517</v>
      </c>
      <c r="U3444" t="s">
        <v>517</v>
      </c>
      <c r="V3444" t="s">
        <v>517</v>
      </c>
      <c r="W3444" t="s">
        <v>589</v>
      </c>
      <c r="X3444" t="s">
        <v>590</v>
      </c>
      <c r="Y3444" t="s">
        <v>19109</v>
      </c>
      <c r="Z3444" s="1">
        <v>30685</v>
      </c>
      <c r="AA3444" t="s">
        <v>9742</v>
      </c>
      <c r="AB3444">
        <v>33</v>
      </c>
      <c r="AC3444" t="s">
        <v>357</v>
      </c>
      <c r="AD3444" t="s">
        <v>495</v>
      </c>
      <c r="AF3444" t="s">
        <v>517</v>
      </c>
      <c r="AG3444" t="s">
        <v>517</v>
      </c>
      <c r="AH3444" t="s">
        <v>517</v>
      </c>
      <c r="AI3444" t="s">
        <v>517</v>
      </c>
      <c r="AJ3444" t="s">
        <v>517</v>
      </c>
    </row>
    <row r="3445" spans="1:36" x14ac:dyDescent="0.25">
      <c r="A3445" s="13" t="s">
        <v>19111</v>
      </c>
      <c r="B3445" s="1">
        <v>42883</v>
      </c>
      <c r="C3445" s="2">
        <v>0.55648148148148147</v>
      </c>
      <c r="D3445" t="s">
        <v>19112</v>
      </c>
      <c r="E3445" t="s">
        <v>22</v>
      </c>
      <c r="F3445" t="s">
        <v>19113</v>
      </c>
      <c r="G3445" s="14" t="s">
        <v>19114</v>
      </c>
      <c r="H3445" s="14" t="s">
        <v>19115</v>
      </c>
      <c r="I3445" t="s">
        <v>23</v>
      </c>
      <c r="K3445">
        <v>5</v>
      </c>
      <c r="L3445">
        <v>28</v>
      </c>
      <c r="M3445">
        <v>13</v>
      </c>
      <c r="N3445">
        <v>1</v>
      </c>
      <c r="O3445" t="s">
        <v>19110</v>
      </c>
      <c r="P3445" t="s">
        <v>517</v>
      </c>
      <c r="Q3445" t="s">
        <v>517</v>
      </c>
      <c r="R3445" t="s">
        <v>517</v>
      </c>
      <c r="S3445" t="s">
        <v>517</v>
      </c>
      <c r="T3445" t="s">
        <v>517</v>
      </c>
      <c r="U3445" t="s">
        <v>517</v>
      </c>
      <c r="V3445" t="s">
        <v>517</v>
      </c>
      <c r="W3445" t="s">
        <v>1217</v>
      </c>
      <c r="X3445" t="s">
        <v>590</v>
      </c>
      <c r="Y3445" t="s">
        <v>19116</v>
      </c>
      <c r="Z3445" s="1">
        <v>29916</v>
      </c>
      <c r="AA3445" t="s">
        <v>19117</v>
      </c>
      <c r="AB3445">
        <v>35</v>
      </c>
      <c r="AC3445" t="s">
        <v>358</v>
      </c>
      <c r="AD3445" t="s">
        <v>494</v>
      </c>
      <c r="AF3445" t="s">
        <v>8307</v>
      </c>
      <c r="AG3445" t="s">
        <v>517</v>
      </c>
      <c r="AH3445" t="s">
        <v>517</v>
      </c>
      <c r="AI3445" t="s">
        <v>517</v>
      </c>
      <c r="AJ3445" t="s">
        <v>517</v>
      </c>
    </row>
    <row r="3446" spans="1:36" x14ac:dyDescent="0.25">
      <c r="A3446" s="13" t="s">
        <v>19119</v>
      </c>
      <c r="B3446" s="1">
        <v>42880</v>
      </c>
      <c r="C3446" s="2">
        <v>0.48848379629629629</v>
      </c>
      <c r="D3446" t="s">
        <v>14016</v>
      </c>
      <c r="E3446" t="s">
        <v>116</v>
      </c>
      <c r="F3446" t="s">
        <v>14017</v>
      </c>
      <c r="G3446" s="14" t="s">
        <v>19120</v>
      </c>
      <c r="H3446" s="14" t="s">
        <v>19121</v>
      </c>
      <c r="I3446" t="s">
        <v>23</v>
      </c>
      <c r="K3446">
        <v>5</v>
      </c>
      <c r="L3446">
        <v>25</v>
      </c>
      <c r="M3446">
        <v>11</v>
      </c>
      <c r="N3446">
        <v>5</v>
      </c>
      <c r="O3446" t="s">
        <v>19118</v>
      </c>
      <c r="P3446" t="s">
        <v>517</v>
      </c>
      <c r="Q3446" t="s">
        <v>517</v>
      </c>
      <c r="R3446" t="s">
        <v>517</v>
      </c>
      <c r="S3446" t="s">
        <v>517</v>
      </c>
      <c r="T3446" t="s">
        <v>517</v>
      </c>
      <c r="U3446" t="s">
        <v>517</v>
      </c>
      <c r="V3446" t="s">
        <v>517</v>
      </c>
      <c r="W3446" t="s">
        <v>589</v>
      </c>
      <c r="X3446" t="s">
        <v>590</v>
      </c>
      <c r="Y3446" t="s">
        <v>517</v>
      </c>
      <c r="Z3446" s="1" t="s">
        <v>517</v>
      </c>
      <c r="AA3446" t="s">
        <v>674</v>
      </c>
      <c r="AB3446" t="s">
        <v>517</v>
      </c>
      <c r="AC3446" t="s">
        <v>358</v>
      </c>
      <c r="AD3446" t="s">
        <v>517</v>
      </c>
      <c r="AF3446" t="s">
        <v>517</v>
      </c>
      <c r="AG3446" t="s">
        <v>517</v>
      </c>
      <c r="AH3446" t="s">
        <v>517</v>
      </c>
      <c r="AI3446" t="s">
        <v>517</v>
      </c>
      <c r="AJ3446" t="s">
        <v>517</v>
      </c>
    </row>
    <row r="3447" spans="1:36" x14ac:dyDescent="0.25">
      <c r="A3447" s="13" t="s">
        <v>19123</v>
      </c>
      <c r="B3447" s="1">
        <v>42883</v>
      </c>
      <c r="C3447" s="2">
        <v>0.98311342592592599</v>
      </c>
      <c r="D3447" t="s">
        <v>19124</v>
      </c>
      <c r="E3447" t="s">
        <v>22</v>
      </c>
      <c r="F3447" t="s">
        <v>19125</v>
      </c>
      <c r="G3447" s="14" t="s">
        <v>19126</v>
      </c>
      <c r="H3447" s="14" t="s">
        <v>19127</v>
      </c>
      <c r="I3447" t="s">
        <v>23</v>
      </c>
      <c r="K3447">
        <v>5</v>
      </c>
      <c r="L3447">
        <v>28</v>
      </c>
      <c r="M3447">
        <v>23</v>
      </c>
      <c r="N3447">
        <v>1</v>
      </c>
      <c r="O3447" t="s">
        <v>19122</v>
      </c>
      <c r="P3447" t="s">
        <v>517</v>
      </c>
      <c r="Q3447" t="s">
        <v>517</v>
      </c>
      <c r="R3447" t="s">
        <v>517</v>
      </c>
      <c r="S3447" t="s">
        <v>517</v>
      </c>
      <c r="T3447" t="s">
        <v>517</v>
      </c>
      <c r="U3447" t="s">
        <v>517</v>
      </c>
      <c r="V3447" t="s">
        <v>517</v>
      </c>
      <c r="W3447" t="s">
        <v>589</v>
      </c>
      <c r="X3447" t="s">
        <v>590</v>
      </c>
      <c r="Y3447" t="s">
        <v>19128</v>
      </c>
      <c r="Z3447" s="1">
        <v>29967</v>
      </c>
      <c r="AA3447" t="s">
        <v>529</v>
      </c>
      <c r="AB3447">
        <v>35</v>
      </c>
      <c r="AC3447" t="s">
        <v>358</v>
      </c>
      <c r="AD3447" t="s">
        <v>491</v>
      </c>
      <c r="AF3447" t="s">
        <v>8260</v>
      </c>
      <c r="AG3447" t="s">
        <v>8306</v>
      </c>
      <c r="AH3447" t="s">
        <v>8263</v>
      </c>
      <c r="AI3447" t="s">
        <v>8295</v>
      </c>
      <c r="AJ3447" t="s">
        <v>517</v>
      </c>
    </row>
    <row r="3448" spans="1:36" x14ac:dyDescent="0.25">
      <c r="A3448" s="13" t="s">
        <v>19130</v>
      </c>
      <c r="B3448" s="1">
        <v>42883</v>
      </c>
      <c r="C3448" s="2">
        <v>0.91805555555555562</v>
      </c>
      <c r="D3448" t="s">
        <v>19131</v>
      </c>
      <c r="E3448" t="s">
        <v>22</v>
      </c>
      <c r="F3448" t="s">
        <v>19132</v>
      </c>
      <c r="G3448" s="14" t="s">
        <v>19133</v>
      </c>
      <c r="H3448" s="14" t="s">
        <v>19134</v>
      </c>
      <c r="I3448" t="s">
        <v>23</v>
      </c>
      <c r="K3448">
        <v>5</v>
      </c>
      <c r="L3448">
        <v>28</v>
      </c>
      <c r="M3448">
        <v>22</v>
      </c>
      <c r="N3448">
        <v>1</v>
      </c>
      <c r="O3448" t="s">
        <v>19129</v>
      </c>
      <c r="P3448" t="s">
        <v>517</v>
      </c>
      <c r="Q3448" t="s">
        <v>517</v>
      </c>
      <c r="R3448" t="s">
        <v>517</v>
      </c>
      <c r="S3448" t="s">
        <v>517</v>
      </c>
      <c r="T3448" t="s">
        <v>517</v>
      </c>
      <c r="U3448" t="s">
        <v>517</v>
      </c>
      <c r="V3448" t="s">
        <v>517</v>
      </c>
      <c r="W3448" t="s">
        <v>589</v>
      </c>
      <c r="X3448" t="s">
        <v>590</v>
      </c>
      <c r="Y3448" t="s">
        <v>19135</v>
      </c>
      <c r="Z3448" s="1">
        <v>24521</v>
      </c>
      <c r="AA3448" t="s">
        <v>16453</v>
      </c>
      <c r="AB3448">
        <v>50</v>
      </c>
      <c r="AC3448" t="s">
        <v>358</v>
      </c>
      <c r="AD3448" t="s">
        <v>493</v>
      </c>
      <c r="AF3448" t="s">
        <v>517</v>
      </c>
      <c r="AG3448" t="s">
        <v>517</v>
      </c>
      <c r="AH3448" t="s">
        <v>517</v>
      </c>
      <c r="AI3448" t="s">
        <v>517</v>
      </c>
      <c r="AJ3448" t="s">
        <v>517</v>
      </c>
    </row>
    <row r="3449" spans="1:36" x14ac:dyDescent="0.25">
      <c r="A3449" s="13" t="s">
        <v>19137</v>
      </c>
      <c r="B3449" s="1">
        <v>42883</v>
      </c>
      <c r="C3449" s="2">
        <v>0.87903935185185178</v>
      </c>
      <c r="D3449" t="s">
        <v>19138</v>
      </c>
      <c r="E3449" t="s">
        <v>22</v>
      </c>
      <c r="F3449" t="s">
        <v>19139</v>
      </c>
      <c r="G3449" s="14" t="s">
        <v>19140</v>
      </c>
      <c r="H3449" s="14" t="s">
        <v>19141</v>
      </c>
      <c r="I3449" t="s">
        <v>23</v>
      </c>
      <c r="K3449">
        <v>5</v>
      </c>
      <c r="L3449">
        <v>28</v>
      </c>
      <c r="M3449">
        <v>21</v>
      </c>
      <c r="N3449">
        <v>1</v>
      </c>
      <c r="O3449" t="s">
        <v>19136</v>
      </c>
      <c r="P3449" t="s">
        <v>517</v>
      </c>
      <c r="Q3449" t="s">
        <v>517</v>
      </c>
      <c r="R3449" t="s">
        <v>517</v>
      </c>
      <c r="S3449" t="s">
        <v>517</v>
      </c>
      <c r="T3449" t="s">
        <v>517</v>
      </c>
      <c r="U3449" t="s">
        <v>517</v>
      </c>
      <c r="V3449" t="s">
        <v>517</v>
      </c>
      <c r="W3449" t="s">
        <v>589</v>
      </c>
      <c r="X3449" t="s">
        <v>590</v>
      </c>
      <c r="Y3449" t="s">
        <v>517</v>
      </c>
      <c r="Z3449" s="1" t="s">
        <v>517</v>
      </c>
      <c r="AA3449" t="s">
        <v>1366</v>
      </c>
      <c r="AB3449" t="s">
        <v>517</v>
      </c>
      <c r="AC3449" t="s">
        <v>358</v>
      </c>
      <c r="AD3449" t="s">
        <v>517</v>
      </c>
      <c r="AF3449" t="s">
        <v>517</v>
      </c>
      <c r="AG3449" t="s">
        <v>517</v>
      </c>
      <c r="AH3449" t="s">
        <v>517</v>
      </c>
      <c r="AI3449" t="s">
        <v>517</v>
      </c>
      <c r="AJ3449" t="s">
        <v>517</v>
      </c>
    </row>
    <row r="3450" spans="1:36" x14ac:dyDescent="0.25">
      <c r="A3450" s="13" t="s">
        <v>19142</v>
      </c>
      <c r="B3450" s="1">
        <v>42883</v>
      </c>
      <c r="C3450" s="2">
        <v>0.83355324074074078</v>
      </c>
      <c r="D3450" t="s">
        <v>19143</v>
      </c>
      <c r="E3450" t="s">
        <v>22</v>
      </c>
      <c r="F3450" t="s">
        <v>13798</v>
      </c>
      <c r="G3450" s="14" t="s">
        <v>13799</v>
      </c>
      <c r="H3450" s="14" t="s">
        <v>13800</v>
      </c>
      <c r="I3450" t="s">
        <v>23</v>
      </c>
      <c r="K3450">
        <v>5</v>
      </c>
      <c r="L3450">
        <v>28</v>
      </c>
      <c r="M3450">
        <v>20</v>
      </c>
      <c r="N3450">
        <v>1</v>
      </c>
      <c r="O3450" t="s">
        <v>15518</v>
      </c>
      <c r="P3450" t="s">
        <v>517</v>
      </c>
      <c r="Q3450" t="s">
        <v>517</v>
      </c>
      <c r="R3450" t="s">
        <v>517</v>
      </c>
      <c r="S3450" t="s">
        <v>517</v>
      </c>
      <c r="T3450" t="s">
        <v>517</v>
      </c>
      <c r="U3450" t="s">
        <v>517</v>
      </c>
      <c r="V3450" t="s">
        <v>517</v>
      </c>
      <c r="W3450" t="s">
        <v>858</v>
      </c>
      <c r="X3450" t="s">
        <v>850</v>
      </c>
      <c r="Y3450" t="s">
        <v>13801</v>
      </c>
      <c r="Z3450" s="1">
        <v>28294</v>
      </c>
      <c r="AA3450" t="s">
        <v>546</v>
      </c>
      <c r="AB3450">
        <v>39</v>
      </c>
      <c r="AC3450" t="s">
        <v>358</v>
      </c>
      <c r="AD3450" t="s">
        <v>483</v>
      </c>
      <c r="AF3450" t="s">
        <v>517</v>
      </c>
      <c r="AG3450" t="s">
        <v>517</v>
      </c>
      <c r="AH3450" t="s">
        <v>517</v>
      </c>
      <c r="AI3450" t="s">
        <v>517</v>
      </c>
      <c r="AJ3450" t="s">
        <v>517</v>
      </c>
    </row>
    <row r="3451" spans="1:36" x14ac:dyDescent="0.25">
      <c r="A3451" s="13" t="s">
        <v>19145</v>
      </c>
      <c r="B3451" s="1">
        <v>42883</v>
      </c>
      <c r="C3451" s="2">
        <v>0.80295138888888884</v>
      </c>
      <c r="D3451" t="s">
        <v>19146</v>
      </c>
      <c r="E3451" t="s">
        <v>116</v>
      </c>
      <c r="F3451" t="s">
        <v>19147</v>
      </c>
      <c r="G3451" s="14" t="s">
        <v>19148</v>
      </c>
      <c r="H3451" s="14" t="s">
        <v>19149</v>
      </c>
      <c r="I3451" t="s">
        <v>23</v>
      </c>
      <c r="K3451">
        <v>5</v>
      </c>
      <c r="L3451">
        <v>28</v>
      </c>
      <c r="M3451">
        <v>19</v>
      </c>
      <c r="N3451">
        <v>1</v>
      </c>
      <c r="O3451" t="s">
        <v>19144</v>
      </c>
      <c r="P3451" t="s">
        <v>517</v>
      </c>
      <c r="Q3451" t="s">
        <v>517</v>
      </c>
      <c r="R3451" t="s">
        <v>517</v>
      </c>
      <c r="S3451" t="s">
        <v>517</v>
      </c>
      <c r="T3451" t="s">
        <v>517</v>
      </c>
      <c r="U3451" t="s">
        <v>517</v>
      </c>
      <c r="V3451" t="s">
        <v>517</v>
      </c>
      <c r="W3451" t="s">
        <v>589</v>
      </c>
      <c r="X3451" t="s">
        <v>590</v>
      </c>
      <c r="Y3451" t="s">
        <v>517</v>
      </c>
      <c r="Z3451" s="1" t="s">
        <v>517</v>
      </c>
      <c r="AA3451" t="s">
        <v>2609</v>
      </c>
      <c r="AB3451" t="s">
        <v>517</v>
      </c>
      <c r="AC3451" t="s">
        <v>358</v>
      </c>
      <c r="AD3451" t="s">
        <v>517</v>
      </c>
      <c r="AF3451" t="s">
        <v>8304</v>
      </c>
      <c r="AG3451" t="s">
        <v>8260</v>
      </c>
      <c r="AH3451" t="s">
        <v>8313</v>
      </c>
      <c r="AI3451" t="s">
        <v>517</v>
      </c>
      <c r="AJ3451" t="s">
        <v>517</v>
      </c>
    </row>
    <row r="3452" spans="1:36" x14ac:dyDescent="0.25">
      <c r="A3452" s="13" t="s">
        <v>19150</v>
      </c>
      <c r="B3452" s="1">
        <v>42883</v>
      </c>
      <c r="C3452" s="2">
        <v>0.77304398148148146</v>
      </c>
      <c r="D3452" t="s">
        <v>19151</v>
      </c>
      <c r="E3452" t="s">
        <v>1282</v>
      </c>
      <c r="F3452" t="s">
        <v>19152</v>
      </c>
      <c r="G3452" s="14" t="s">
        <v>19153</v>
      </c>
      <c r="H3452" s="14" t="s">
        <v>19154</v>
      </c>
      <c r="I3452" t="s">
        <v>23</v>
      </c>
      <c r="K3452">
        <v>5</v>
      </c>
      <c r="L3452">
        <v>28</v>
      </c>
      <c r="M3452">
        <v>18</v>
      </c>
      <c r="N3452">
        <v>1</v>
      </c>
      <c r="O3452" t="s">
        <v>517</v>
      </c>
      <c r="P3452" t="s">
        <v>517</v>
      </c>
      <c r="Q3452" t="s">
        <v>517</v>
      </c>
      <c r="R3452" t="s">
        <v>517</v>
      </c>
      <c r="S3452" t="s">
        <v>517</v>
      </c>
      <c r="T3452" t="s">
        <v>517</v>
      </c>
      <c r="U3452" t="s">
        <v>517</v>
      </c>
      <c r="V3452" t="s">
        <v>517</v>
      </c>
      <c r="W3452" t="s">
        <v>517</v>
      </c>
      <c r="X3452" t="s">
        <v>517</v>
      </c>
      <c r="Y3452" t="s">
        <v>19155</v>
      </c>
      <c r="Z3452" s="1">
        <v>34005</v>
      </c>
      <c r="AA3452" t="s">
        <v>19156</v>
      </c>
      <c r="AB3452">
        <v>24</v>
      </c>
      <c r="AC3452" t="s">
        <v>357</v>
      </c>
      <c r="AD3452" t="s">
        <v>509</v>
      </c>
      <c r="AF3452" t="s">
        <v>8313</v>
      </c>
      <c r="AG3452" t="s">
        <v>517</v>
      </c>
      <c r="AH3452" t="s">
        <v>517</v>
      </c>
      <c r="AI3452" t="s">
        <v>517</v>
      </c>
      <c r="AJ3452" t="s">
        <v>517</v>
      </c>
    </row>
    <row r="3453" spans="1:36" x14ac:dyDescent="0.25">
      <c r="A3453" s="13" t="s">
        <v>19157</v>
      </c>
      <c r="B3453" s="1">
        <v>42883</v>
      </c>
      <c r="C3453" s="2">
        <v>0.75534722222222228</v>
      </c>
      <c r="D3453" t="s">
        <v>19158</v>
      </c>
      <c r="E3453" t="s">
        <v>22</v>
      </c>
      <c r="F3453" t="s">
        <v>19159</v>
      </c>
      <c r="G3453" s="14" t="s">
        <v>19160</v>
      </c>
      <c r="H3453" s="14" t="s">
        <v>19161</v>
      </c>
      <c r="I3453" t="s">
        <v>23</v>
      </c>
      <c r="K3453">
        <v>5</v>
      </c>
      <c r="L3453">
        <v>28</v>
      </c>
      <c r="M3453">
        <v>18</v>
      </c>
      <c r="N3453">
        <v>1</v>
      </c>
      <c r="O3453" t="s">
        <v>517</v>
      </c>
      <c r="P3453" t="s">
        <v>517</v>
      </c>
      <c r="Q3453" t="s">
        <v>517</v>
      </c>
      <c r="R3453" t="s">
        <v>517</v>
      </c>
      <c r="S3453" t="s">
        <v>517</v>
      </c>
      <c r="T3453" t="s">
        <v>517</v>
      </c>
      <c r="U3453" t="s">
        <v>517</v>
      </c>
      <c r="V3453" t="s">
        <v>517</v>
      </c>
      <c r="W3453" t="s">
        <v>517</v>
      </c>
      <c r="X3453" t="s">
        <v>517</v>
      </c>
      <c r="Y3453" t="s">
        <v>19162</v>
      </c>
      <c r="Z3453" s="1">
        <v>35435</v>
      </c>
      <c r="AA3453" t="s">
        <v>529</v>
      </c>
      <c r="AB3453">
        <v>20</v>
      </c>
      <c r="AC3453" t="s">
        <v>358</v>
      </c>
      <c r="AD3453" t="s">
        <v>483</v>
      </c>
      <c r="AF3453" t="s">
        <v>517</v>
      </c>
      <c r="AG3453" t="s">
        <v>517</v>
      </c>
      <c r="AH3453" t="s">
        <v>517</v>
      </c>
      <c r="AI3453" t="s">
        <v>517</v>
      </c>
      <c r="AJ3453" t="s">
        <v>517</v>
      </c>
    </row>
    <row r="3454" spans="1:36" x14ac:dyDescent="0.25">
      <c r="A3454" s="13" t="s">
        <v>19163</v>
      </c>
      <c r="B3454" s="1">
        <v>42883</v>
      </c>
      <c r="C3454" s="2">
        <v>0.74497685185185192</v>
      </c>
      <c r="D3454" t="s">
        <v>19164</v>
      </c>
      <c r="E3454" t="s">
        <v>22</v>
      </c>
      <c r="F3454" t="s">
        <v>19165</v>
      </c>
      <c r="G3454" s="14" t="s">
        <v>19166</v>
      </c>
      <c r="H3454" s="14" t="s">
        <v>19167</v>
      </c>
      <c r="I3454" t="s">
        <v>21</v>
      </c>
      <c r="K3454">
        <v>5</v>
      </c>
      <c r="L3454">
        <v>28</v>
      </c>
      <c r="M3454">
        <v>17</v>
      </c>
      <c r="N3454">
        <v>1</v>
      </c>
      <c r="O3454" t="s">
        <v>517</v>
      </c>
      <c r="P3454" t="s">
        <v>517</v>
      </c>
      <c r="Q3454" t="s">
        <v>517</v>
      </c>
      <c r="R3454" t="s">
        <v>517</v>
      </c>
      <c r="S3454" t="s">
        <v>517</v>
      </c>
      <c r="T3454" t="s">
        <v>517</v>
      </c>
      <c r="U3454" t="s">
        <v>517</v>
      </c>
      <c r="V3454" t="s">
        <v>517</v>
      </c>
      <c r="W3454" t="s">
        <v>517</v>
      </c>
      <c r="X3454" t="s">
        <v>517</v>
      </c>
      <c r="Y3454" t="s">
        <v>19168</v>
      </c>
      <c r="Z3454" s="1">
        <v>26269</v>
      </c>
      <c r="AA3454" t="s">
        <v>1885</v>
      </c>
      <c r="AB3454">
        <v>45</v>
      </c>
      <c r="AC3454" t="s">
        <v>358</v>
      </c>
      <c r="AD3454" t="s">
        <v>488</v>
      </c>
      <c r="AF3454" t="s">
        <v>8295</v>
      </c>
      <c r="AG3454" t="s">
        <v>517</v>
      </c>
      <c r="AH3454" t="s">
        <v>8263</v>
      </c>
      <c r="AI3454" t="s">
        <v>8296</v>
      </c>
      <c r="AJ3454" t="s">
        <v>8259</v>
      </c>
    </row>
    <row r="3455" spans="1:36" x14ac:dyDescent="0.25">
      <c r="A3455" s="13" t="s">
        <v>19170</v>
      </c>
      <c r="B3455" s="1">
        <v>42883</v>
      </c>
      <c r="C3455" s="2">
        <v>0.72932870370370362</v>
      </c>
      <c r="D3455" t="s">
        <v>19171</v>
      </c>
      <c r="E3455" t="s">
        <v>22</v>
      </c>
      <c r="F3455" t="s">
        <v>19172</v>
      </c>
      <c r="G3455" s="14" t="s">
        <v>19173</v>
      </c>
      <c r="H3455" s="14" t="s">
        <v>19174</v>
      </c>
      <c r="I3455" t="s">
        <v>23</v>
      </c>
      <c r="K3455">
        <v>5</v>
      </c>
      <c r="L3455">
        <v>28</v>
      </c>
      <c r="M3455">
        <v>17</v>
      </c>
      <c r="N3455">
        <v>1</v>
      </c>
      <c r="O3455" t="s">
        <v>19169</v>
      </c>
      <c r="P3455" t="s">
        <v>517</v>
      </c>
      <c r="Q3455" t="s">
        <v>517</v>
      </c>
      <c r="R3455" t="s">
        <v>517</v>
      </c>
      <c r="S3455" t="s">
        <v>517</v>
      </c>
      <c r="T3455" t="s">
        <v>517</v>
      </c>
      <c r="U3455" t="s">
        <v>517</v>
      </c>
      <c r="V3455" t="s">
        <v>517</v>
      </c>
      <c r="W3455" t="s">
        <v>13044</v>
      </c>
      <c r="X3455" t="s">
        <v>1062</v>
      </c>
      <c r="Y3455" t="s">
        <v>19175</v>
      </c>
      <c r="Z3455" s="1">
        <v>24915</v>
      </c>
      <c r="AA3455" t="s">
        <v>19176</v>
      </c>
      <c r="AB3455">
        <v>49</v>
      </c>
      <c r="AC3455" t="s">
        <v>358</v>
      </c>
      <c r="AD3455" t="s">
        <v>482</v>
      </c>
      <c r="AF3455" t="s">
        <v>8313</v>
      </c>
      <c r="AG3455" t="s">
        <v>517</v>
      </c>
      <c r="AH3455" t="s">
        <v>517</v>
      </c>
      <c r="AI3455" t="s">
        <v>517</v>
      </c>
      <c r="AJ3455" t="s">
        <v>517</v>
      </c>
    </row>
    <row r="3456" spans="1:36" x14ac:dyDescent="0.25">
      <c r="A3456" s="13" t="s">
        <v>19178</v>
      </c>
      <c r="B3456" s="1">
        <v>42883</v>
      </c>
      <c r="C3456" s="2">
        <v>0.72774305555555552</v>
      </c>
      <c r="D3456" t="s">
        <v>19179</v>
      </c>
      <c r="E3456" t="s">
        <v>22</v>
      </c>
      <c r="F3456" t="s">
        <v>19180</v>
      </c>
      <c r="G3456" s="14" t="s">
        <v>19181</v>
      </c>
      <c r="H3456" s="14" t="s">
        <v>19182</v>
      </c>
      <c r="I3456" t="s">
        <v>23</v>
      </c>
      <c r="K3456">
        <v>5</v>
      </c>
      <c r="L3456">
        <v>28</v>
      </c>
      <c r="M3456">
        <v>17</v>
      </c>
      <c r="N3456">
        <v>1</v>
      </c>
      <c r="O3456" t="s">
        <v>19177</v>
      </c>
      <c r="P3456" t="s">
        <v>517</v>
      </c>
      <c r="Q3456" t="s">
        <v>517</v>
      </c>
      <c r="R3456" t="s">
        <v>517</v>
      </c>
      <c r="S3456" t="s">
        <v>517</v>
      </c>
      <c r="T3456" t="s">
        <v>517</v>
      </c>
      <c r="U3456" t="s">
        <v>517</v>
      </c>
      <c r="V3456" t="s">
        <v>517</v>
      </c>
      <c r="W3456" t="s">
        <v>589</v>
      </c>
      <c r="X3456" t="s">
        <v>590</v>
      </c>
      <c r="Y3456" t="s">
        <v>517</v>
      </c>
      <c r="Z3456" s="1" t="s">
        <v>517</v>
      </c>
      <c r="AA3456" t="s">
        <v>2648</v>
      </c>
      <c r="AB3456" t="s">
        <v>517</v>
      </c>
      <c r="AC3456" t="s">
        <v>358</v>
      </c>
      <c r="AD3456" t="s">
        <v>517</v>
      </c>
      <c r="AF3456" t="s">
        <v>517</v>
      </c>
      <c r="AG3456" t="s">
        <v>517</v>
      </c>
      <c r="AH3456" t="s">
        <v>517</v>
      </c>
      <c r="AI3456" t="s">
        <v>517</v>
      </c>
      <c r="AJ3456" t="s">
        <v>517</v>
      </c>
    </row>
    <row r="3457" spans="1:36" x14ac:dyDescent="0.25">
      <c r="A3457" s="13" t="s">
        <v>19184</v>
      </c>
      <c r="B3457" s="1">
        <v>42883</v>
      </c>
      <c r="C3457" s="2">
        <v>0.72387731481481488</v>
      </c>
      <c r="D3457" t="s">
        <v>19185</v>
      </c>
      <c r="E3457" t="s">
        <v>22</v>
      </c>
      <c r="F3457" t="s">
        <v>19186</v>
      </c>
      <c r="G3457" s="14" t="s">
        <v>19187</v>
      </c>
      <c r="H3457" s="14" t="s">
        <v>19188</v>
      </c>
      <c r="I3457" t="s">
        <v>23</v>
      </c>
      <c r="K3457">
        <v>5</v>
      </c>
      <c r="L3457">
        <v>28</v>
      </c>
      <c r="M3457">
        <v>17</v>
      </c>
      <c r="N3457">
        <v>1</v>
      </c>
      <c r="O3457" t="s">
        <v>19183</v>
      </c>
      <c r="P3457" t="s">
        <v>517</v>
      </c>
      <c r="Q3457" t="s">
        <v>517</v>
      </c>
      <c r="R3457" t="s">
        <v>517</v>
      </c>
      <c r="S3457" t="s">
        <v>517</v>
      </c>
      <c r="T3457" t="s">
        <v>517</v>
      </c>
      <c r="U3457" t="s">
        <v>517</v>
      </c>
      <c r="V3457" t="s">
        <v>517</v>
      </c>
      <c r="W3457" t="s">
        <v>476</v>
      </c>
      <c r="X3457" t="s">
        <v>3611</v>
      </c>
      <c r="Y3457" t="s">
        <v>19189</v>
      </c>
      <c r="Z3457" s="1">
        <v>32986</v>
      </c>
      <c r="AA3457" t="s">
        <v>565</v>
      </c>
      <c r="AB3457">
        <v>27</v>
      </c>
      <c r="AC3457" t="s">
        <v>358</v>
      </c>
      <c r="AD3457" t="s">
        <v>509</v>
      </c>
      <c r="AF3457" t="s">
        <v>8306</v>
      </c>
      <c r="AG3457" t="s">
        <v>8260</v>
      </c>
      <c r="AH3457" t="s">
        <v>8304</v>
      </c>
      <c r="AI3457" t="s">
        <v>517</v>
      </c>
      <c r="AJ3457" t="s">
        <v>517</v>
      </c>
    </row>
    <row r="3458" spans="1:36" x14ac:dyDescent="0.25">
      <c r="A3458" s="13" t="s">
        <v>19191</v>
      </c>
      <c r="B3458" s="1">
        <v>42883</v>
      </c>
      <c r="C3458" s="2">
        <v>0.67881944444444453</v>
      </c>
      <c r="D3458" t="s">
        <v>19192</v>
      </c>
      <c r="E3458" t="s">
        <v>22</v>
      </c>
      <c r="F3458" t="s">
        <v>19193</v>
      </c>
      <c r="G3458" s="14" t="s">
        <v>19194</v>
      </c>
      <c r="H3458" s="14" t="s">
        <v>19195</v>
      </c>
      <c r="I3458" t="s">
        <v>21</v>
      </c>
      <c r="K3458">
        <v>5</v>
      </c>
      <c r="L3458">
        <v>28</v>
      </c>
      <c r="M3458">
        <v>16</v>
      </c>
      <c r="N3458">
        <v>1</v>
      </c>
      <c r="O3458" t="s">
        <v>19190</v>
      </c>
      <c r="P3458" t="s">
        <v>517</v>
      </c>
      <c r="Q3458" t="s">
        <v>517</v>
      </c>
      <c r="R3458" t="s">
        <v>517</v>
      </c>
      <c r="S3458" t="s">
        <v>517</v>
      </c>
      <c r="T3458" t="s">
        <v>517</v>
      </c>
      <c r="U3458" t="s">
        <v>517</v>
      </c>
      <c r="V3458" t="s">
        <v>517</v>
      </c>
      <c r="W3458" t="s">
        <v>854</v>
      </c>
      <c r="X3458" t="s">
        <v>849</v>
      </c>
      <c r="Y3458" t="s">
        <v>19196</v>
      </c>
      <c r="Z3458" s="1">
        <v>33517</v>
      </c>
      <c r="AA3458" t="s">
        <v>659</v>
      </c>
      <c r="AB3458">
        <v>25</v>
      </c>
      <c r="AC3458" t="s">
        <v>358</v>
      </c>
      <c r="AD3458" t="s">
        <v>493</v>
      </c>
      <c r="AF3458">
        <v>16789</v>
      </c>
      <c r="AG3458" t="s">
        <v>8305</v>
      </c>
      <c r="AH3458" t="s">
        <v>8266</v>
      </c>
      <c r="AI3458" t="s">
        <v>517</v>
      </c>
      <c r="AJ3458" t="s">
        <v>517</v>
      </c>
    </row>
    <row r="3459" spans="1:36" x14ac:dyDescent="0.25">
      <c r="A3459" s="13" t="s">
        <v>19197</v>
      </c>
      <c r="B3459" s="1">
        <v>42883</v>
      </c>
      <c r="C3459" s="2">
        <v>0.65429398148148155</v>
      </c>
      <c r="D3459" t="s">
        <v>1910</v>
      </c>
      <c r="E3459" t="s">
        <v>22</v>
      </c>
      <c r="F3459" t="s">
        <v>19198</v>
      </c>
      <c r="G3459" s="14" t="s">
        <v>19199</v>
      </c>
      <c r="H3459" s="14" t="s">
        <v>19200</v>
      </c>
      <c r="I3459" t="s">
        <v>24</v>
      </c>
      <c r="K3459">
        <v>5</v>
      </c>
      <c r="L3459">
        <v>28</v>
      </c>
      <c r="M3459">
        <v>15</v>
      </c>
      <c r="N3459">
        <v>1</v>
      </c>
      <c r="O3459" t="s">
        <v>517</v>
      </c>
      <c r="P3459" t="s">
        <v>517</v>
      </c>
      <c r="Q3459" t="s">
        <v>517</v>
      </c>
      <c r="R3459" t="s">
        <v>517</v>
      </c>
      <c r="S3459" t="s">
        <v>517</v>
      </c>
      <c r="T3459" t="s">
        <v>517</v>
      </c>
      <c r="U3459" t="s">
        <v>517</v>
      </c>
      <c r="V3459" t="s">
        <v>517</v>
      </c>
      <c r="W3459" t="s">
        <v>517</v>
      </c>
      <c r="X3459" t="s">
        <v>517</v>
      </c>
      <c r="Y3459" t="s">
        <v>19201</v>
      </c>
      <c r="Z3459" s="1">
        <v>28486</v>
      </c>
      <c r="AA3459" t="s">
        <v>1910</v>
      </c>
      <c r="AB3459">
        <v>39</v>
      </c>
      <c r="AC3459" t="s">
        <v>358</v>
      </c>
      <c r="AD3459" t="s">
        <v>509</v>
      </c>
      <c r="AF3459" t="s">
        <v>517</v>
      </c>
      <c r="AG3459" t="s">
        <v>517</v>
      </c>
      <c r="AH3459" t="s">
        <v>517</v>
      </c>
      <c r="AI3459" t="s">
        <v>517</v>
      </c>
      <c r="AJ3459" t="s">
        <v>517</v>
      </c>
    </row>
    <row r="3460" spans="1:36" x14ac:dyDescent="0.25">
      <c r="A3460" s="13" t="s">
        <v>19202</v>
      </c>
      <c r="B3460" s="1">
        <v>42883</v>
      </c>
      <c r="C3460" s="2">
        <v>0.64054398148148151</v>
      </c>
      <c r="D3460" t="s">
        <v>19203</v>
      </c>
      <c r="E3460" t="s">
        <v>22</v>
      </c>
      <c r="F3460" t="s">
        <v>19204</v>
      </c>
      <c r="G3460" s="14" t="s">
        <v>19205</v>
      </c>
      <c r="H3460" s="14" t="s">
        <v>19206</v>
      </c>
      <c r="I3460" t="s">
        <v>23</v>
      </c>
      <c r="K3460">
        <v>5</v>
      </c>
      <c r="L3460">
        <v>28</v>
      </c>
      <c r="M3460">
        <v>15</v>
      </c>
      <c r="N3460">
        <v>1</v>
      </c>
      <c r="O3460" t="s">
        <v>517</v>
      </c>
      <c r="P3460" t="s">
        <v>517</v>
      </c>
      <c r="Q3460" t="s">
        <v>517</v>
      </c>
      <c r="R3460" t="s">
        <v>517</v>
      </c>
      <c r="S3460" t="s">
        <v>517</v>
      </c>
      <c r="T3460" t="s">
        <v>517</v>
      </c>
      <c r="U3460" t="s">
        <v>517</v>
      </c>
      <c r="V3460" t="s">
        <v>517</v>
      </c>
      <c r="W3460" t="s">
        <v>517</v>
      </c>
      <c r="X3460" t="s">
        <v>517</v>
      </c>
      <c r="Y3460" t="s">
        <v>19207</v>
      </c>
      <c r="Z3460" s="1">
        <v>20489</v>
      </c>
      <c r="AA3460" t="s">
        <v>19208</v>
      </c>
      <c r="AB3460">
        <v>61</v>
      </c>
      <c r="AC3460" t="s">
        <v>358</v>
      </c>
      <c r="AD3460" t="s">
        <v>483</v>
      </c>
      <c r="AF3460" t="s">
        <v>8295</v>
      </c>
      <c r="AG3460" t="s">
        <v>517</v>
      </c>
      <c r="AH3460" t="s">
        <v>517</v>
      </c>
      <c r="AI3460" t="s">
        <v>517</v>
      </c>
      <c r="AJ3460" t="s">
        <v>517</v>
      </c>
    </row>
    <row r="3461" spans="1:36" x14ac:dyDescent="0.25">
      <c r="A3461" s="13" t="s">
        <v>19209</v>
      </c>
      <c r="B3461" s="1">
        <v>42883</v>
      </c>
      <c r="C3461" s="2">
        <v>0.61960648148148145</v>
      </c>
      <c r="D3461" t="s">
        <v>19210</v>
      </c>
      <c r="E3461" t="s">
        <v>22</v>
      </c>
      <c r="F3461" t="s">
        <v>19211</v>
      </c>
      <c r="G3461" s="14" t="s">
        <v>19212</v>
      </c>
      <c r="H3461" s="14" t="s">
        <v>19213</v>
      </c>
      <c r="I3461" t="s">
        <v>25</v>
      </c>
      <c r="K3461">
        <v>5</v>
      </c>
      <c r="L3461">
        <v>28</v>
      </c>
      <c r="M3461">
        <v>14</v>
      </c>
      <c r="N3461">
        <v>1</v>
      </c>
      <c r="O3461" t="s">
        <v>517</v>
      </c>
      <c r="P3461" t="s">
        <v>517</v>
      </c>
      <c r="Q3461" t="s">
        <v>517</v>
      </c>
      <c r="R3461" t="s">
        <v>517</v>
      </c>
      <c r="S3461" t="s">
        <v>517</v>
      </c>
      <c r="T3461" t="s">
        <v>517</v>
      </c>
      <c r="U3461" t="s">
        <v>517</v>
      </c>
      <c r="V3461" t="s">
        <v>517</v>
      </c>
      <c r="W3461" t="s">
        <v>517</v>
      </c>
      <c r="X3461" t="s">
        <v>517</v>
      </c>
      <c r="Y3461" t="s">
        <v>19214</v>
      </c>
      <c r="Z3461" s="1">
        <v>17357</v>
      </c>
      <c r="AA3461" t="s">
        <v>8584</v>
      </c>
      <c r="AB3461">
        <v>69</v>
      </c>
      <c r="AC3461" t="s">
        <v>357</v>
      </c>
      <c r="AD3461" t="s">
        <v>483</v>
      </c>
      <c r="AF3461" t="s">
        <v>8273</v>
      </c>
      <c r="AG3461" t="s">
        <v>8296</v>
      </c>
      <c r="AH3461" t="s">
        <v>8304</v>
      </c>
      <c r="AI3461" t="s">
        <v>8313</v>
      </c>
      <c r="AJ3461" t="s">
        <v>517</v>
      </c>
    </row>
    <row r="3462" spans="1:36" x14ac:dyDescent="0.25">
      <c r="A3462" s="13" t="s">
        <v>19215</v>
      </c>
      <c r="B3462" s="1">
        <v>42883</v>
      </c>
      <c r="C3462" s="2">
        <v>0.61304398148148154</v>
      </c>
      <c r="D3462" t="s">
        <v>19216</v>
      </c>
      <c r="E3462" t="s">
        <v>22</v>
      </c>
      <c r="F3462" t="s">
        <v>19217</v>
      </c>
      <c r="G3462" s="14" t="s">
        <v>19218</v>
      </c>
      <c r="H3462" s="14" t="s">
        <v>19219</v>
      </c>
      <c r="I3462" t="s">
        <v>21</v>
      </c>
      <c r="K3462">
        <v>5</v>
      </c>
      <c r="L3462">
        <v>28</v>
      </c>
      <c r="M3462">
        <v>14</v>
      </c>
      <c r="N3462">
        <v>1</v>
      </c>
      <c r="O3462" t="s">
        <v>517</v>
      </c>
      <c r="P3462" t="s">
        <v>517</v>
      </c>
      <c r="Q3462" t="s">
        <v>517</v>
      </c>
      <c r="R3462" t="s">
        <v>517</v>
      </c>
      <c r="S3462" t="s">
        <v>517</v>
      </c>
      <c r="T3462" t="s">
        <v>517</v>
      </c>
      <c r="U3462" t="s">
        <v>517</v>
      </c>
      <c r="V3462" t="s">
        <v>517</v>
      </c>
      <c r="W3462" t="s">
        <v>517</v>
      </c>
      <c r="X3462" t="s">
        <v>517</v>
      </c>
      <c r="Y3462" t="s">
        <v>19220</v>
      </c>
      <c r="Z3462" s="1">
        <v>33302</v>
      </c>
      <c r="AA3462" t="s">
        <v>519</v>
      </c>
      <c r="AB3462">
        <v>26</v>
      </c>
      <c r="AC3462" t="s">
        <v>358</v>
      </c>
      <c r="AD3462" t="s">
        <v>500</v>
      </c>
      <c r="AF3462" t="s">
        <v>8263</v>
      </c>
      <c r="AG3462" t="s">
        <v>8295</v>
      </c>
      <c r="AH3462" t="s">
        <v>517</v>
      </c>
      <c r="AI3462" t="s">
        <v>517</v>
      </c>
      <c r="AJ3462" t="s">
        <v>517</v>
      </c>
    </row>
    <row r="3463" spans="1:36" x14ac:dyDescent="0.25">
      <c r="A3463" s="13" t="s">
        <v>19221</v>
      </c>
      <c r="B3463" s="1">
        <v>42883</v>
      </c>
      <c r="C3463" s="2">
        <v>0.60033564814814822</v>
      </c>
      <c r="D3463" t="s">
        <v>19222</v>
      </c>
      <c r="E3463" t="s">
        <v>116</v>
      </c>
      <c r="F3463" t="s">
        <v>19223</v>
      </c>
      <c r="G3463" s="14" t="s">
        <v>19224</v>
      </c>
      <c r="H3463" s="14" t="s">
        <v>19225</v>
      </c>
      <c r="I3463" t="s">
        <v>25</v>
      </c>
      <c r="K3463">
        <v>5</v>
      </c>
      <c r="L3463">
        <v>28</v>
      </c>
      <c r="M3463">
        <v>14</v>
      </c>
      <c r="N3463">
        <v>1</v>
      </c>
      <c r="O3463" t="s">
        <v>517</v>
      </c>
      <c r="P3463" t="s">
        <v>517</v>
      </c>
      <c r="Q3463" t="s">
        <v>517</v>
      </c>
      <c r="R3463" t="s">
        <v>517</v>
      </c>
      <c r="S3463" t="s">
        <v>517</v>
      </c>
      <c r="T3463" t="s">
        <v>517</v>
      </c>
      <c r="U3463" t="s">
        <v>517</v>
      </c>
      <c r="V3463" t="s">
        <v>517</v>
      </c>
      <c r="W3463" t="s">
        <v>517</v>
      </c>
      <c r="X3463" t="s">
        <v>517</v>
      </c>
      <c r="Y3463" t="s">
        <v>517</v>
      </c>
      <c r="Z3463" s="1" t="s">
        <v>517</v>
      </c>
      <c r="AA3463" t="s">
        <v>19222</v>
      </c>
      <c r="AB3463" t="s">
        <v>517</v>
      </c>
      <c r="AC3463" t="s">
        <v>358</v>
      </c>
      <c r="AD3463" t="s">
        <v>517</v>
      </c>
      <c r="AF3463" t="s">
        <v>517</v>
      </c>
      <c r="AG3463" t="s">
        <v>517</v>
      </c>
      <c r="AH3463" t="s">
        <v>517</v>
      </c>
      <c r="AI3463" t="s">
        <v>517</v>
      </c>
      <c r="AJ3463" t="s">
        <v>517</v>
      </c>
    </row>
    <row r="3464" spans="1:36" x14ac:dyDescent="0.25">
      <c r="A3464" s="13" t="s">
        <v>19227</v>
      </c>
      <c r="B3464" s="1">
        <v>42883</v>
      </c>
      <c r="C3464" s="2">
        <v>0.57423611111111106</v>
      </c>
      <c r="D3464" t="s">
        <v>19228</v>
      </c>
      <c r="E3464" t="s">
        <v>22</v>
      </c>
      <c r="F3464" t="s">
        <v>19229</v>
      </c>
      <c r="G3464" s="14" t="s">
        <v>19230</v>
      </c>
      <c r="H3464" s="14" t="s">
        <v>19231</v>
      </c>
      <c r="I3464" t="s">
        <v>23</v>
      </c>
      <c r="K3464">
        <v>5</v>
      </c>
      <c r="L3464">
        <v>28</v>
      </c>
      <c r="M3464">
        <v>13</v>
      </c>
      <c r="N3464">
        <v>1</v>
      </c>
      <c r="O3464" t="s">
        <v>19226</v>
      </c>
      <c r="P3464" t="s">
        <v>517</v>
      </c>
      <c r="Q3464" t="s">
        <v>517</v>
      </c>
      <c r="R3464" t="s">
        <v>517</v>
      </c>
      <c r="S3464" t="s">
        <v>517</v>
      </c>
      <c r="T3464" t="s">
        <v>517</v>
      </c>
      <c r="U3464" t="s">
        <v>517</v>
      </c>
      <c r="V3464" t="s">
        <v>517</v>
      </c>
      <c r="W3464" t="s">
        <v>4946</v>
      </c>
      <c r="X3464" t="s">
        <v>554</v>
      </c>
      <c r="Y3464" t="s">
        <v>19232</v>
      </c>
      <c r="Z3464" s="1">
        <v>27399</v>
      </c>
      <c r="AA3464" t="s">
        <v>19233</v>
      </c>
      <c r="AB3464">
        <v>42</v>
      </c>
      <c r="AC3464" t="s">
        <v>358</v>
      </c>
      <c r="AD3464" t="s">
        <v>495</v>
      </c>
      <c r="AF3464" t="s">
        <v>517</v>
      </c>
      <c r="AG3464" t="s">
        <v>517</v>
      </c>
      <c r="AH3464" t="s">
        <v>517</v>
      </c>
      <c r="AI3464" t="s">
        <v>517</v>
      </c>
      <c r="AJ3464" t="s">
        <v>517</v>
      </c>
    </row>
    <row r="3465" spans="1:36" x14ac:dyDescent="0.25">
      <c r="A3465" s="13" t="s">
        <v>19234</v>
      </c>
      <c r="B3465" s="1">
        <v>42884</v>
      </c>
      <c r="C3465" s="2">
        <v>0.9862037037037038</v>
      </c>
      <c r="D3465" t="s">
        <v>19235</v>
      </c>
      <c r="E3465" t="s">
        <v>22</v>
      </c>
      <c r="F3465" t="s">
        <v>19236</v>
      </c>
      <c r="G3465" s="14" t="s">
        <v>19237</v>
      </c>
      <c r="H3465" s="14" t="s">
        <v>19238</v>
      </c>
      <c r="I3465" t="s">
        <v>23</v>
      </c>
      <c r="K3465">
        <v>5</v>
      </c>
      <c r="L3465">
        <v>29</v>
      </c>
      <c r="M3465">
        <v>23</v>
      </c>
      <c r="N3465">
        <v>2</v>
      </c>
      <c r="O3465" t="s">
        <v>517</v>
      </c>
      <c r="P3465" t="s">
        <v>517</v>
      </c>
      <c r="Q3465" t="s">
        <v>517</v>
      </c>
      <c r="R3465" t="s">
        <v>517</v>
      </c>
      <c r="S3465" t="s">
        <v>517</v>
      </c>
      <c r="T3465" t="s">
        <v>517</v>
      </c>
      <c r="U3465" t="s">
        <v>517</v>
      </c>
      <c r="V3465" t="s">
        <v>517</v>
      </c>
      <c r="W3465" t="s">
        <v>517</v>
      </c>
      <c r="X3465" t="s">
        <v>517</v>
      </c>
      <c r="Y3465" t="s">
        <v>517</v>
      </c>
      <c r="Z3465" s="1" t="s">
        <v>517</v>
      </c>
      <c r="AA3465" t="s">
        <v>2215</v>
      </c>
      <c r="AB3465" t="s">
        <v>517</v>
      </c>
      <c r="AC3465" t="s">
        <v>358</v>
      </c>
      <c r="AD3465" t="s">
        <v>517</v>
      </c>
      <c r="AF3465" t="s">
        <v>517</v>
      </c>
      <c r="AG3465" t="s">
        <v>517</v>
      </c>
      <c r="AH3465" t="s">
        <v>517</v>
      </c>
      <c r="AI3465" t="s">
        <v>517</v>
      </c>
      <c r="AJ3465" t="s">
        <v>517</v>
      </c>
    </row>
    <row r="3466" spans="1:36" x14ac:dyDescent="0.25">
      <c r="A3466" s="13" t="s">
        <v>19240</v>
      </c>
      <c r="B3466" s="1">
        <v>42884</v>
      </c>
      <c r="C3466" s="2">
        <v>0.97339120370370369</v>
      </c>
      <c r="D3466" t="s">
        <v>19241</v>
      </c>
      <c r="E3466" t="s">
        <v>22</v>
      </c>
      <c r="F3466" t="s">
        <v>19242</v>
      </c>
      <c r="G3466" s="14" t="s">
        <v>19243</v>
      </c>
      <c r="H3466" s="14" t="s">
        <v>19244</v>
      </c>
      <c r="I3466" t="s">
        <v>21</v>
      </c>
      <c r="K3466">
        <v>5</v>
      </c>
      <c r="L3466">
        <v>29</v>
      </c>
      <c r="M3466">
        <v>23</v>
      </c>
      <c r="N3466">
        <v>2</v>
      </c>
      <c r="O3466" t="s">
        <v>19239</v>
      </c>
      <c r="P3466" t="s">
        <v>517</v>
      </c>
      <c r="Q3466" t="s">
        <v>517</v>
      </c>
      <c r="R3466" t="s">
        <v>517</v>
      </c>
      <c r="S3466" t="s">
        <v>517</v>
      </c>
      <c r="T3466" t="s">
        <v>517</v>
      </c>
      <c r="U3466" t="s">
        <v>517</v>
      </c>
      <c r="V3466" t="s">
        <v>517</v>
      </c>
      <c r="W3466" t="s">
        <v>589</v>
      </c>
      <c r="X3466" t="s">
        <v>590</v>
      </c>
      <c r="Y3466" t="s">
        <v>19245</v>
      </c>
      <c r="Z3466" s="1">
        <v>32572</v>
      </c>
      <c r="AA3466" t="s">
        <v>529</v>
      </c>
      <c r="AB3466">
        <v>28</v>
      </c>
      <c r="AC3466" t="s">
        <v>358</v>
      </c>
      <c r="AD3466" t="s">
        <v>482</v>
      </c>
      <c r="AF3466" t="s">
        <v>517</v>
      </c>
      <c r="AG3466" t="s">
        <v>517</v>
      </c>
      <c r="AH3466" t="s">
        <v>517</v>
      </c>
      <c r="AI3466" t="s">
        <v>517</v>
      </c>
      <c r="AJ3466" t="s">
        <v>517</v>
      </c>
    </row>
    <row r="3467" spans="1:36" x14ac:dyDescent="0.25">
      <c r="A3467" s="13" t="s">
        <v>19247</v>
      </c>
      <c r="B3467" s="1">
        <v>42884</v>
      </c>
      <c r="C3467" s="2">
        <v>0.9499305555555555</v>
      </c>
      <c r="D3467" t="s">
        <v>19241</v>
      </c>
      <c r="E3467" t="s">
        <v>22</v>
      </c>
      <c r="F3467" t="s">
        <v>19248</v>
      </c>
      <c r="G3467" s="14" t="s">
        <v>19243</v>
      </c>
      <c r="H3467" s="14" t="s">
        <v>19244</v>
      </c>
      <c r="I3467" t="s">
        <v>23</v>
      </c>
      <c r="K3467">
        <v>5</v>
      </c>
      <c r="L3467">
        <v>29</v>
      </c>
      <c r="M3467">
        <v>22</v>
      </c>
      <c r="N3467">
        <v>2</v>
      </c>
      <c r="O3467" t="s">
        <v>19246</v>
      </c>
      <c r="P3467" t="s">
        <v>517</v>
      </c>
      <c r="Q3467" t="s">
        <v>517</v>
      </c>
      <c r="R3467" t="s">
        <v>517</v>
      </c>
      <c r="S3467" t="s">
        <v>517</v>
      </c>
      <c r="T3467" t="s">
        <v>517</v>
      </c>
      <c r="U3467" t="s">
        <v>517</v>
      </c>
      <c r="V3467" t="s">
        <v>517</v>
      </c>
      <c r="W3467" t="s">
        <v>589</v>
      </c>
      <c r="X3467" t="s">
        <v>590</v>
      </c>
      <c r="Y3467" t="s">
        <v>19245</v>
      </c>
      <c r="Z3467" s="1">
        <v>32572</v>
      </c>
      <c r="AA3467" t="s">
        <v>529</v>
      </c>
      <c r="AB3467">
        <v>28</v>
      </c>
      <c r="AC3467" t="s">
        <v>358</v>
      </c>
      <c r="AD3467" t="s">
        <v>482</v>
      </c>
      <c r="AF3467" t="s">
        <v>517</v>
      </c>
      <c r="AG3467" t="s">
        <v>517</v>
      </c>
      <c r="AH3467" t="s">
        <v>517</v>
      </c>
      <c r="AI3467" t="s">
        <v>517</v>
      </c>
      <c r="AJ3467" t="s">
        <v>517</v>
      </c>
    </row>
    <row r="3468" spans="1:36" x14ac:dyDescent="0.25">
      <c r="A3468" s="13" t="s">
        <v>19250</v>
      </c>
      <c r="B3468" s="1">
        <v>42884</v>
      </c>
      <c r="C3468" s="2">
        <v>0.92218750000000005</v>
      </c>
      <c r="D3468" t="s">
        <v>19251</v>
      </c>
      <c r="E3468" t="s">
        <v>22</v>
      </c>
      <c r="F3468" t="s">
        <v>19252</v>
      </c>
      <c r="G3468" s="14" t="s">
        <v>19253</v>
      </c>
      <c r="H3468" s="14" t="s">
        <v>19254</v>
      </c>
      <c r="I3468" t="s">
        <v>23</v>
      </c>
      <c r="K3468">
        <v>5</v>
      </c>
      <c r="L3468">
        <v>29</v>
      </c>
      <c r="M3468">
        <v>22</v>
      </c>
      <c r="N3468">
        <v>2</v>
      </c>
      <c r="O3468" t="s">
        <v>19249</v>
      </c>
      <c r="P3468" t="s">
        <v>517</v>
      </c>
      <c r="Q3468" t="s">
        <v>517</v>
      </c>
      <c r="R3468" t="s">
        <v>517</v>
      </c>
      <c r="S3468" t="s">
        <v>517</v>
      </c>
      <c r="T3468" t="s">
        <v>517</v>
      </c>
      <c r="U3468" t="s">
        <v>517</v>
      </c>
      <c r="V3468" t="s">
        <v>517</v>
      </c>
      <c r="W3468" t="s">
        <v>589</v>
      </c>
      <c r="X3468" t="s">
        <v>590</v>
      </c>
      <c r="Y3468" t="s">
        <v>19255</v>
      </c>
      <c r="Z3468" s="1">
        <v>31607</v>
      </c>
      <c r="AA3468" t="s">
        <v>1273</v>
      </c>
      <c r="AB3468">
        <v>30</v>
      </c>
      <c r="AC3468" t="s">
        <v>358</v>
      </c>
      <c r="AD3468" t="s">
        <v>499</v>
      </c>
      <c r="AF3468" t="s">
        <v>8306</v>
      </c>
      <c r="AG3468" t="s">
        <v>517</v>
      </c>
      <c r="AH3468" t="s">
        <v>517</v>
      </c>
      <c r="AI3468" t="s">
        <v>517</v>
      </c>
      <c r="AJ3468" t="s">
        <v>517</v>
      </c>
    </row>
    <row r="3469" spans="1:36" x14ac:dyDescent="0.25">
      <c r="A3469" s="13" t="s">
        <v>19257</v>
      </c>
      <c r="B3469" s="1">
        <v>42884</v>
      </c>
      <c r="C3469" s="2">
        <v>0.77005787037037043</v>
      </c>
      <c r="D3469" t="s">
        <v>887</v>
      </c>
      <c r="E3469" t="s">
        <v>22</v>
      </c>
      <c r="F3469" t="s">
        <v>19258</v>
      </c>
      <c r="G3469" s="14" t="s">
        <v>19259</v>
      </c>
      <c r="H3469" s="14" t="s">
        <v>19260</v>
      </c>
      <c r="I3469" t="s">
        <v>23</v>
      </c>
      <c r="K3469">
        <v>5</v>
      </c>
      <c r="L3469">
        <v>29</v>
      </c>
      <c r="M3469">
        <v>18</v>
      </c>
      <c r="N3469">
        <v>2</v>
      </c>
      <c r="O3469" t="s">
        <v>19256</v>
      </c>
      <c r="P3469" t="s">
        <v>517</v>
      </c>
      <c r="Q3469" t="s">
        <v>517</v>
      </c>
      <c r="R3469" t="s">
        <v>517</v>
      </c>
      <c r="S3469" t="s">
        <v>517</v>
      </c>
      <c r="T3469" t="s">
        <v>517</v>
      </c>
      <c r="U3469" t="s">
        <v>517</v>
      </c>
      <c r="V3469" t="s">
        <v>517</v>
      </c>
      <c r="W3469" t="s">
        <v>526</v>
      </c>
      <c r="X3469" t="s">
        <v>527</v>
      </c>
      <c r="Y3469" t="s">
        <v>517</v>
      </c>
      <c r="Z3469" s="1" t="s">
        <v>517</v>
      </c>
      <c r="AA3469" t="s">
        <v>529</v>
      </c>
      <c r="AB3469" t="s">
        <v>517</v>
      </c>
      <c r="AC3469" t="s">
        <v>358</v>
      </c>
      <c r="AD3469" t="s">
        <v>517</v>
      </c>
      <c r="AF3469" t="s">
        <v>517</v>
      </c>
      <c r="AG3469" t="s">
        <v>517</v>
      </c>
      <c r="AH3469" t="s">
        <v>517</v>
      </c>
      <c r="AI3469" t="s">
        <v>517</v>
      </c>
      <c r="AJ3469" t="s">
        <v>517</v>
      </c>
    </row>
    <row r="3470" spans="1:36" x14ac:dyDescent="0.25">
      <c r="A3470" s="13" t="s">
        <v>19261</v>
      </c>
      <c r="B3470" s="1">
        <v>42884</v>
      </c>
      <c r="C3470" s="2">
        <v>0.69671296296296292</v>
      </c>
      <c r="D3470" t="s">
        <v>19262</v>
      </c>
      <c r="E3470" t="s">
        <v>22</v>
      </c>
      <c r="F3470" t="s">
        <v>19263</v>
      </c>
      <c r="G3470" s="14" t="s">
        <v>19264</v>
      </c>
      <c r="H3470" s="14" t="s">
        <v>19265</v>
      </c>
      <c r="I3470" t="s">
        <v>25</v>
      </c>
      <c r="K3470">
        <v>5</v>
      </c>
      <c r="L3470">
        <v>29</v>
      </c>
      <c r="M3470">
        <v>16</v>
      </c>
      <c r="N3470">
        <v>2</v>
      </c>
      <c r="O3470" t="s">
        <v>517</v>
      </c>
      <c r="P3470" t="s">
        <v>517</v>
      </c>
      <c r="Q3470" t="s">
        <v>517</v>
      </c>
      <c r="R3470" t="s">
        <v>517</v>
      </c>
      <c r="S3470" t="s">
        <v>517</v>
      </c>
      <c r="T3470" t="s">
        <v>517</v>
      </c>
      <c r="U3470" t="s">
        <v>517</v>
      </c>
      <c r="V3470" t="s">
        <v>517</v>
      </c>
      <c r="W3470" t="s">
        <v>517</v>
      </c>
      <c r="X3470" t="s">
        <v>517</v>
      </c>
      <c r="Y3470" t="s">
        <v>19266</v>
      </c>
      <c r="Z3470" s="1">
        <v>22642</v>
      </c>
      <c r="AA3470" t="s">
        <v>6532</v>
      </c>
      <c r="AB3470">
        <v>55</v>
      </c>
      <c r="AC3470" t="s">
        <v>357</v>
      </c>
      <c r="AD3470" t="s">
        <v>499</v>
      </c>
      <c r="AF3470" t="s">
        <v>517</v>
      </c>
      <c r="AG3470" t="s">
        <v>517</v>
      </c>
      <c r="AH3470" t="s">
        <v>517</v>
      </c>
      <c r="AI3470" t="s">
        <v>517</v>
      </c>
      <c r="AJ3470" t="s">
        <v>517</v>
      </c>
    </row>
    <row r="3471" spans="1:36" x14ac:dyDescent="0.25">
      <c r="A3471" s="13" t="s">
        <v>19269</v>
      </c>
      <c r="B3471" s="1">
        <v>42884</v>
      </c>
      <c r="C3471" s="2">
        <v>0.69627314814814811</v>
      </c>
      <c r="D3471" t="s">
        <v>19270</v>
      </c>
      <c r="E3471" t="s">
        <v>22</v>
      </c>
      <c r="F3471" t="s">
        <v>19271</v>
      </c>
      <c r="G3471" s="14" t="s">
        <v>19272</v>
      </c>
      <c r="H3471" s="14" t="s">
        <v>19273</v>
      </c>
      <c r="I3471" t="s">
        <v>23</v>
      </c>
      <c r="K3471">
        <v>5</v>
      </c>
      <c r="L3471">
        <v>29</v>
      </c>
      <c r="M3471">
        <v>16</v>
      </c>
      <c r="N3471">
        <v>2</v>
      </c>
      <c r="O3471" t="s">
        <v>19267</v>
      </c>
      <c r="P3471" t="s">
        <v>19268</v>
      </c>
      <c r="Q3471" t="s">
        <v>517</v>
      </c>
      <c r="R3471" t="s">
        <v>517</v>
      </c>
      <c r="S3471" t="s">
        <v>517</v>
      </c>
      <c r="T3471" t="s">
        <v>517</v>
      </c>
      <c r="U3471" t="s">
        <v>517</v>
      </c>
      <c r="V3471" t="s">
        <v>517</v>
      </c>
      <c r="W3471" t="s">
        <v>579</v>
      </c>
      <c r="X3471" t="s">
        <v>1016</v>
      </c>
      <c r="Y3471" t="s">
        <v>8021</v>
      </c>
      <c r="Z3471" s="1">
        <v>32363</v>
      </c>
      <c r="AA3471" t="s">
        <v>556</v>
      </c>
      <c r="AB3471">
        <v>28</v>
      </c>
      <c r="AC3471" t="s">
        <v>358</v>
      </c>
      <c r="AD3471" t="s">
        <v>491</v>
      </c>
      <c r="AF3471" t="s">
        <v>517</v>
      </c>
      <c r="AG3471" t="s">
        <v>517</v>
      </c>
      <c r="AH3471" t="s">
        <v>517</v>
      </c>
      <c r="AI3471" t="s">
        <v>517</v>
      </c>
      <c r="AJ3471" t="s">
        <v>517</v>
      </c>
    </row>
    <row r="3472" spans="1:36" x14ac:dyDescent="0.25">
      <c r="A3472" s="13" t="s">
        <v>19276</v>
      </c>
      <c r="B3472" s="1">
        <v>42884</v>
      </c>
      <c r="C3472" s="2">
        <v>0.69393518518518515</v>
      </c>
      <c r="D3472" t="s">
        <v>19277</v>
      </c>
      <c r="E3472" t="s">
        <v>22</v>
      </c>
      <c r="F3472" t="s">
        <v>19278</v>
      </c>
      <c r="G3472" s="14" t="s">
        <v>19279</v>
      </c>
      <c r="H3472" s="14" t="s">
        <v>19280</v>
      </c>
      <c r="I3472" t="s">
        <v>23</v>
      </c>
      <c r="K3472">
        <v>5</v>
      </c>
      <c r="L3472">
        <v>29</v>
      </c>
      <c r="M3472">
        <v>16</v>
      </c>
      <c r="N3472">
        <v>2</v>
      </c>
      <c r="O3472" t="s">
        <v>19274</v>
      </c>
      <c r="P3472" t="s">
        <v>19275</v>
      </c>
      <c r="Q3472" t="s">
        <v>517</v>
      </c>
      <c r="R3472" t="s">
        <v>517</v>
      </c>
      <c r="S3472" t="s">
        <v>517</v>
      </c>
      <c r="T3472" t="s">
        <v>517</v>
      </c>
      <c r="U3472" t="s">
        <v>517</v>
      </c>
      <c r="V3472" t="s">
        <v>517</v>
      </c>
      <c r="W3472" t="s">
        <v>537</v>
      </c>
      <c r="X3472" t="s">
        <v>848</v>
      </c>
      <c r="Y3472" t="s">
        <v>19281</v>
      </c>
      <c r="Z3472" s="1">
        <v>33671</v>
      </c>
      <c r="AA3472" t="s">
        <v>1033</v>
      </c>
      <c r="AB3472">
        <v>25</v>
      </c>
      <c r="AC3472" t="s">
        <v>357</v>
      </c>
      <c r="AD3472" t="s">
        <v>482</v>
      </c>
      <c r="AF3472" t="s">
        <v>8313</v>
      </c>
      <c r="AG3472" t="s">
        <v>517</v>
      </c>
      <c r="AH3472" t="s">
        <v>517</v>
      </c>
      <c r="AI3472" t="s">
        <v>517</v>
      </c>
      <c r="AJ3472" t="s">
        <v>517</v>
      </c>
    </row>
    <row r="3473" spans="1:36" x14ac:dyDescent="0.25">
      <c r="A3473" s="13" t="s">
        <v>19282</v>
      </c>
      <c r="B3473" s="1">
        <v>42884</v>
      </c>
      <c r="C3473" s="2">
        <v>0.67706018518518529</v>
      </c>
      <c r="D3473" t="s">
        <v>19283</v>
      </c>
      <c r="E3473" t="s">
        <v>22</v>
      </c>
      <c r="F3473" t="s">
        <v>19278</v>
      </c>
      <c r="G3473" s="14" t="s">
        <v>19284</v>
      </c>
      <c r="H3473" s="14" t="s">
        <v>19285</v>
      </c>
      <c r="I3473" t="s">
        <v>23</v>
      </c>
      <c r="K3473">
        <v>5</v>
      </c>
      <c r="L3473">
        <v>29</v>
      </c>
      <c r="M3473">
        <v>16</v>
      </c>
      <c r="N3473">
        <v>2</v>
      </c>
      <c r="O3473" t="s">
        <v>19274</v>
      </c>
      <c r="P3473" t="s">
        <v>517</v>
      </c>
      <c r="Q3473" t="s">
        <v>517</v>
      </c>
      <c r="R3473" t="s">
        <v>517</v>
      </c>
      <c r="S3473" t="s">
        <v>517</v>
      </c>
      <c r="T3473" t="s">
        <v>517</v>
      </c>
      <c r="U3473" t="s">
        <v>517</v>
      </c>
      <c r="V3473" t="s">
        <v>517</v>
      </c>
      <c r="W3473" t="s">
        <v>537</v>
      </c>
      <c r="X3473" t="s">
        <v>848</v>
      </c>
      <c r="Y3473" t="s">
        <v>19286</v>
      </c>
      <c r="Z3473" s="1">
        <v>33671</v>
      </c>
      <c r="AA3473" t="s">
        <v>1033</v>
      </c>
      <c r="AB3473">
        <v>25</v>
      </c>
      <c r="AC3473" t="s">
        <v>357</v>
      </c>
      <c r="AD3473" t="s">
        <v>482</v>
      </c>
      <c r="AF3473" t="s">
        <v>517</v>
      </c>
      <c r="AG3473" t="s">
        <v>517</v>
      </c>
      <c r="AH3473" t="s">
        <v>517</v>
      </c>
      <c r="AI3473" t="s">
        <v>517</v>
      </c>
      <c r="AJ3473" t="s">
        <v>517</v>
      </c>
    </row>
    <row r="3474" spans="1:36" x14ac:dyDescent="0.25">
      <c r="A3474" s="13" t="s">
        <v>19288</v>
      </c>
      <c r="B3474" s="1">
        <v>42884</v>
      </c>
      <c r="C3474" s="2">
        <v>0.66850694444444436</v>
      </c>
      <c r="D3474" t="s">
        <v>19289</v>
      </c>
      <c r="E3474" t="s">
        <v>22</v>
      </c>
      <c r="F3474" t="s">
        <v>19290</v>
      </c>
      <c r="G3474" s="14" t="s">
        <v>19291</v>
      </c>
      <c r="H3474" s="14" t="s">
        <v>19292</v>
      </c>
      <c r="I3474" t="s">
        <v>23</v>
      </c>
      <c r="K3474">
        <v>5</v>
      </c>
      <c r="L3474">
        <v>29</v>
      </c>
      <c r="M3474">
        <v>16</v>
      </c>
      <c r="N3474">
        <v>2</v>
      </c>
      <c r="O3474" t="s">
        <v>19287</v>
      </c>
      <c r="P3474" t="s">
        <v>517</v>
      </c>
      <c r="Q3474" t="s">
        <v>517</v>
      </c>
      <c r="R3474" t="s">
        <v>517</v>
      </c>
      <c r="S3474" t="s">
        <v>517</v>
      </c>
      <c r="T3474" t="s">
        <v>517</v>
      </c>
      <c r="U3474" t="s">
        <v>517</v>
      </c>
      <c r="V3474" t="s">
        <v>517</v>
      </c>
      <c r="W3474" t="s">
        <v>526</v>
      </c>
      <c r="X3474" t="s">
        <v>527</v>
      </c>
      <c r="Y3474" t="s">
        <v>19293</v>
      </c>
      <c r="Z3474" s="1">
        <v>32720</v>
      </c>
      <c r="AA3474" t="s">
        <v>2384</v>
      </c>
      <c r="AB3474">
        <v>27</v>
      </c>
      <c r="AC3474" t="s">
        <v>357</v>
      </c>
      <c r="AD3474" t="s">
        <v>483</v>
      </c>
      <c r="AF3474" t="s">
        <v>517</v>
      </c>
      <c r="AG3474" t="s">
        <v>517</v>
      </c>
      <c r="AH3474" t="s">
        <v>517</v>
      </c>
      <c r="AI3474" t="s">
        <v>517</v>
      </c>
      <c r="AJ3474" t="s">
        <v>517</v>
      </c>
    </row>
    <row r="3475" spans="1:36" x14ac:dyDescent="0.25">
      <c r="A3475" s="13" t="s">
        <v>19295</v>
      </c>
      <c r="B3475" s="1">
        <v>42884</v>
      </c>
      <c r="C3475" s="2">
        <v>0.64225694444444448</v>
      </c>
      <c r="D3475" t="s">
        <v>19296</v>
      </c>
      <c r="E3475" t="s">
        <v>22</v>
      </c>
      <c r="F3475" t="s">
        <v>19297</v>
      </c>
      <c r="G3475" s="14" t="s">
        <v>19298</v>
      </c>
      <c r="H3475" s="14" t="s">
        <v>19299</v>
      </c>
      <c r="I3475" t="s">
        <v>23</v>
      </c>
      <c r="K3475">
        <v>5</v>
      </c>
      <c r="L3475">
        <v>29</v>
      </c>
      <c r="M3475">
        <v>15</v>
      </c>
      <c r="N3475">
        <v>2</v>
      </c>
      <c r="O3475" t="s">
        <v>19294</v>
      </c>
      <c r="P3475" t="s">
        <v>517</v>
      </c>
      <c r="Q3475" t="s">
        <v>517</v>
      </c>
      <c r="R3475" t="s">
        <v>517</v>
      </c>
      <c r="S3475" t="s">
        <v>517</v>
      </c>
      <c r="T3475" t="s">
        <v>517</v>
      </c>
      <c r="U3475" t="s">
        <v>517</v>
      </c>
      <c r="V3475" t="s">
        <v>517</v>
      </c>
      <c r="W3475" t="s">
        <v>526</v>
      </c>
      <c r="X3475" t="s">
        <v>527</v>
      </c>
      <c r="Y3475" t="s">
        <v>19300</v>
      </c>
      <c r="Z3475" s="1">
        <v>31559</v>
      </c>
      <c r="AA3475" t="s">
        <v>529</v>
      </c>
      <c r="AB3475">
        <v>31</v>
      </c>
      <c r="AC3475" t="s">
        <v>358</v>
      </c>
      <c r="AD3475" t="s">
        <v>485</v>
      </c>
      <c r="AF3475" t="s">
        <v>8260</v>
      </c>
      <c r="AG3475" t="s">
        <v>8259</v>
      </c>
      <c r="AH3475" t="s">
        <v>517</v>
      </c>
      <c r="AI3475" t="s">
        <v>517</v>
      </c>
      <c r="AJ3475" t="s">
        <v>517</v>
      </c>
    </row>
    <row r="3476" spans="1:36" x14ac:dyDescent="0.25">
      <c r="A3476" s="13" t="s">
        <v>19301</v>
      </c>
      <c r="B3476" s="1">
        <v>42884</v>
      </c>
      <c r="C3476" s="2">
        <v>0.62465277777777783</v>
      </c>
      <c r="D3476" t="s">
        <v>19302</v>
      </c>
      <c r="E3476" t="s">
        <v>22</v>
      </c>
      <c r="F3476" t="s">
        <v>19303</v>
      </c>
      <c r="G3476" s="14" t="s">
        <v>19304</v>
      </c>
      <c r="H3476" s="14" t="s">
        <v>19305</v>
      </c>
      <c r="I3476" t="s">
        <v>25</v>
      </c>
      <c r="K3476">
        <v>5</v>
      </c>
      <c r="L3476">
        <v>29</v>
      </c>
      <c r="M3476">
        <v>14</v>
      </c>
      <c r="N3476">
        <v>2</v>
      </c>
      <c r="O3476" t="s">
        <v>517</v>
      </c>
      <c r="P3476" t="s">
        <v>517</v>
      </c>
      <c r="Q3476" t="s">
        <v>517</v>
      </c>
      <c r="R3476" t="s">
        <v>517</v>
      </c>
      <c r="S3476" t="s">
        <v>517</v>
      </c>
      <c r="T3476" t="s">
        <v>517</v>
      </c>
      <c r="U3476" t="s">
        <v>517</v>
      </c>
      <c r="V3476" t="s">
        <v>517</v>
      </c>
      <c r="W3476" t="s">
        <v>517</v>
      </c>
      <c r="X3476" t="s">
        <v>517</v>
      </c>
      <c r="Y3476" t="s">
        <v>19306</v>
      </c>
      <c r="Z3476" s="1">
        <v>32868</v>
      </c>
      <c r="AA3476" t="s">
        <v>12930</v>
      </c>
      <c r="AB3476">
        <v>27</v>
      </c>
      <c r="AC3476" t="s">
        <v>357</v>
      </c>
      <c r="AD3476" t="s">
        <v>501</v>
      </c>
      <c r="AF3476" t="s">
        <v>8263</v>
      </c>
      <c r="AG3476" t="s">
        <v>8295</v>
      </c>
      <c r="AH3476" t="s">
        <v>517</v>
      </c>
      <c r="AI3476" t="s">
        <v>517</v>
      </c>
      <c r="AJ3476" t="s">
        <v>517</v>
      </c>
    </row>
    <row r="3477" spans="1:36" x14ac:dyDescent="0.25">
      <c r="A3477" s="13" t="s">
        <v>19308</v>
      </c>
      <c r="B3477" s="1">
        <v>42884</v>
      </c>
      <c r="C3477" s="2">
        <v>0.61883101851851852</v>
      </c>
      <c r="D3477" t="s">
        <v>19309</v>
      </c>
      <c r="E3477" t="s">
        <v>22</v>
      </c>
      <c r="F3477" t="s">
        <v>19310</v>
      </c>
      <c r="G3477" s="14" t="s">
        <v>19311</v>
      </c>
      <c r="H3477" s="14" t="s">
        <v>19312</v>
      </c>
      <c r="I3477" t="s">
        <v>23</v>
      </c>
      <c r="K3477">
        <v>5</v>
      </c>
      <c r="L3477">
        <v>29</v>
      </c>
      <c r="M3477">
        <v>14</v>
      </c>
      <c r="N3477">
        <v>2</v>
      </c>
      <c r="O3477" t="s">
        <v>19307</v>
      </c>
      <c r="P3477" t="s">
        <v>517</v>
      </c>
      <c r="Q3477" t="s">
        <v>517</v>
      </c>
      <c r="R3477" t="s">
        <v>517</v>
      </c>
      <c r="S3477" t="s">
        <v>517</v>
      </c>
      <c r="T3477" t="s">
        <v>517</v>
      </c>
      <c r="U3477" t="s">
        <v>517</v>
      </c>
      <c r="V3477" t="s">
        <v>517</v>
      </c>
      <c r="W3477" t="s">
        <v>526</v>
      </c>
      <c r="X3477" t="s">
        <v>527</v>
      </c>
      <c r="Y3477" t="s">
        <v>13655</v>
      </c>
      <c r="Z3477" s="1">
        <v>32996</v>
      </c>
      <c r="AA3477" t="s">
        <v>4392</v>
      </c>
      <c r="AB3477">
        <v>27</v>
      </c>
      <c r="AC3477" t="s">
        <v>358</v>
      </c>
      <c r="AD3477" t="s">
        <v>488</v>
      </c>
      <c r="AF3477" t="s">
        <v>517</v>
      </c>
      <c r="AG3477" t="s">
        <v>517</v>
      </c>
      <c r="AH3477" t="s">
        <v>517</v>
      </c>
      <c r="AI3477" t="s">
        <v>517</v>
      </c>
      <c r="AJ3477" t="s">
        <v>517</v>
      </c>
    </row>
    <row r="3478" spans="1:36" x14ac:dyDescent="0.25">
      <c r="A3478" s="13" t="s">
        <v>19313</v>
      </c>
      <c r="B3478" s="1">
        <v>42884</v>
      </c>
      <c r="C3478" s="2">
        <v>0.61368055555555556</v>
      </c>
      <c r="D3478" t="s">
        <v>19314</v>
      </c>
      <c r="E3478" t="s">
        <v>22</v>
      </c>
      <c r="F3478" t="s">
        <v>19315</v>
      </c>
      <c r="G3478" s="14" t="s">
        <v>19316</v>
      </c>
      <c r="H3478" s="14" t="s">
        <v>19317</v>
      </c>
      <c r="I3478" t="s">
        <v>21</v>
      </c>
      <c r="K3478">
        <v>5</v>
      </c>
      <c r="L3478">
        <v>29</v>
      </c>
      <c r="M3478">
        <v>14</v>
      </c>
      <c r="N3478">
        <v>2</v>
      </c>
      <c r="O3478" t="s">
        <v>517</v>
      </c>
      <c r="P3478" t="s">
        <v>517</v>
      </c>
      <c r="Q3478" t="s">
        <v>517</v>
      </c>
      <c r="R3478" t="s">
        <v>517</v>
      </c>
      <c r="S3478" t="s">
        <v>517</v>
      </c>
      <c r="T3478" t="s">
        <v>517</v>
      </c>
      <c r="U3478" t="s">
        <v>517</v>
      </c>
      <c r="V3478" t="s">
        <v>517</v>
      </c>
      <c r="W3478" t="s">
        <v>517</v>
      </c>
      <c r="X3478" t="s">
        <v>517</v>
      </c>
      <c r="Y3478" t="s">
        <v>19318</v>
      </c>
      <c r="Z3478" s="1">
        <v>20839</v>
      </c>
      <c r="AA3478" t="s">
        <v>478</v>
      </c>
      <c r="AB3478">
        <v>60</v>
      </c>
      <c r="AC3478" t="s">
        <v>358</v>
      </c>
      <c r="AD3478" t="s">
        <v>491</v>
      </c>
      <c r="AF3478" t="s">
        <v>8304</v>
      </c>
      <c r="AG3478">
        <v>16789</v>
      </c>
      <c r="AH3478" t="s">
        <v>8296</v>
      </c>
      <c r="AI3478" t="s">
        <v>8295</v>
      </c>
      <c r="AJ3478" t="s">
        <v>517</v>
      </c>
    </row>
    <row r="3479" spans="1:36" x14ac:dyDescent="0.25">
      <c r="A3479" s="13" t="s">
        <v>19319</v>
      </c>
      <c r="B3479" s="1">
        <v>42884</v>
      </c>
      <c r="C3479" s="2">
        <v>0.58871527777777777</v>
      </c>
      <c r="D3479" t="s">
        <v>19320</v>
      </c>
      <c r="E3479" t="s">
        <v>22</v>
      </c>
      <c r="F3479" t="s">
        <v>19321</v>
      </c>
      <c r="G3479" s="14" t="s">
        <v>19322</v>
      </c>
      <c r="H3479" s="14" t="s">
        <v>19323</v>
      </c>
      <c r="I3479" t="s">
        <v>24</v>
      </c>
      <c r="K3479">
        <v>5</v>
      </c>
      <c r="L3479">
        <v>29</v>
      </c>
      <c r="M3479">
        <v>14</v>
      </c>
      <c r="N3479">
        <v>2</v>
      </c>
      <c r="O3479" t="s">
        <v>517</v>
      </c>
      <c r="P3479" t="s">
        <v>517</v>
      </c>
      <c r="Q3479" t="s">
        <v>517</v>
      </c>
      <c r="R3479" t="s">
        <v>517</v>
      </c>
      <c r="S3479" t="s">
        <v>517</v>
      </c>
      <c r="T3479" t="s">
        <v>517</v>
      </c>
      <c r="U3479" t="s">
        <v>517</v>
      </c>
      <c r="V3479" t="s">
        <v>517</v>
      </c>
      <c r="W3479" t="s">
        <v>517</v>
      </c>
      <c r="X3479" t="s">
        <v>517</v>
      </c>
      <c r="Y3479" t="s">
        <v>19324</v>
      </c>
      <c r="Z3479" s="1">
        <v>33299</v>
      </c>
      <c r="AA3479" t="s">
        <v>19325</v>
      </c>
      <c r="AB3479">
        <v>26</v>
      </c>
      <c r="AC3479" t="s">
        <v>357</v>
      </c>
      <c r="AD3479" t="s">
        <v>493</v>
      </c>
      <c r="AF3479" t="s">
        <v>8259</v>
      </c>
      <c r="AG3479" t="s">
        <v>517</v>
      </c>
      <c r="AH3479" t="s">
        <v>517</v>
      </c>
      <c r="AI3479" t="s">
        <v>517</v>
      </c>
      <c r="AJ3479" t="s">
        <v>517</v>
      </c>
    </row>
    <row r="3480" spans="1:36" x14ac:dyDescent="0.25">
      <c r="A3480" s="13" t="s">
        <v>19326</v>
      </c>
      <c r="B3480" s="1">
        <v>42884</v>
      </c>
      <c r="C3480" s="2">
        <v>0.58002314814814815</v>
      </c>
      <c r="D3480" t="s">
        <v>19327</v>
      </c>
      <c r="E3480" t="s">
        <v>542</v>
      </c>
      <c r="F3480" t="s">
        <v>19328</v>
      </c>
      <c r="G3480" s="14" t="s">
        <v>19329</v>
      </c>
      <c r="H3480" s="14" t="s">
        <v>19330</v>
      </c>
      <c r="I3480" t="s">
        <v>23</v>
      </c>
      <c r="K3480">
        <v>5</v>
      </c>
      <c r="L3480">
        <v>29</v>
      </c>
      <c r="M3480">
        <v>13</v>
      </c>
      <c r="N3480">
        <v>2</v>
      </c>
      <c r="O3480" t="s">
        <v>517</v>
      </c>
      <c r="P3480" t="s">
        <v>517</v>
      </c>
      <c r="Q3480" t="s">
        <v>517</v>
      </c>
      <c r="R3480" t="s">
        <v>517</v>
      </c>
      <c r="S3480" t="s">
        <v>517</v>
      </c>
      <c r="T3480" t="s">
        <v>517</v>
      </c>
      <c r="U3480" t="s">
        <v>517</v>
      </c>
      <c r="V3480" t="s">
        <v>517</v>
      </c>
      <c r="W3480" t="s">
        <v>517</v>
      </c>
      <c r="X3480" t="s">
        <v>517</v>
      </c>
      <c r="Y3480" t="s">
        <v>517</v>
      </c>
      <c r="Z3480" s="1" t="s">
        <v>517</v>
      </c>
      <c r="AA3480" t="s">
        <v>6414</v>
      </c>
      <c r="AB3480" t="s">
        <v>517</v>
      </c>
      <c r="AC3480" t="s">
        <v>358</v>
      </c>
      <c r="AD3480" t="s">
        <v>517</v>
      </c>
      <c r="AF3480" t="s">
        <v>517</v>
      </c>
      <c r="AG3480" t="s">
        <v>517</v>
      </c>
      <c r="AH3480" t="s">
        <v>517</v>
      </c>
      <c r="AI3480" t="s">
        <v>517</v>
      </c>
      <c r="AJ3480" t="s">
        <v>517</v>
      </c>
    </row>
    <row r="3481" spans="1:36" x14ac:dyDescent="0.25">
      <c r="A3481" s="13" t="s">
        <v>19331</v>
      </c>
      <c r="B3481" s="1">
        <v>42884</v>
      </c>
      <c r="C3481" s="2">
        <v>0.54716435185185186</v>
      </c>
      <c r="D3481" t="s">
        <v>8225</v>
      </c>
      <c r="E3481" t="s">
        <v>22</v>
      </c>
      <c r="F3481" t="s">
        <v>19332</v>
      </c>
      <c r="G3481" s="14" t="s">
        <v>19333</v>
      </c>
      <c r="H3481" s="14" t="s">
        <v>19334</v>
      </c>
      <c r="I3481" t="s">
        <v>26</v>
      </c>
      <c r="K3481">
        <v>5</v>
      </c>
      <c r="L3481">
        <v>29</v>
      </c>
      <c r="M3481">
        <v>13</v>
      </c>
      <c r="N3481">
        <v>2</v>
      </c>
      <c r="O3481" t="s">
        <v>517</v>
      </c>
      <c r="P3481" t="s">
        <v>517</v>
      </c>
      <c r="Q3481" t="s">
        <v>517</v>
      </c>
      <c r="R3481" t="s">
        <v>517</v>
      </c>
      <c r="S3481" t="s">
        <v>517</v>
      </c>
      <c r="T3481" t="s">
        <v>517</v>
      </c>
      <c r="U3481" t="s">
        <v>517</v>
      </c>
      <c r="V3481" t="s">
        <v>517</v>
      </c>
      <c r="W3481" t="s">
        <v>517</v>
      </c>
      <c r="X3481" t="s">
        <v>517</v>
      </c>
      <c r="Y3481" t="s">
        <v>19335</v>
      </c>
      <c r="Z3481" s="1">
        <v>32709</v>
      </c>
      <c r="AA3481" t="s">
        <v>529</v>
      </c>
      <c r="AB3481">
        <v>27</v>
      </c>
      <c r="AC3481" t="s">
        <v>358</v>
      </c>
      <c r="AD3481" t="s">
        <v>495</v>
      </c>
      <c r="AF3481" t="s">
        <v>8295</v>
      </c>
      <c r="AG3481" t="s">
        <v>517</v>
      </c>
      <c r="AH3481" t="s">
        <v>517</v>
      </c>
      <c r="AI3481" t="s">
        <v>517</v>
      </c>
      <c r="AJ3481" t="s">
        <v>517</v>
      </c>
    </row>
    <row r="3482" spans="1:36" x14ac:dyDescent="0.25">
      <c r="A3482" s="13" t="s">
        <v>19336</v>
      </c>
      <c r="B3482" s="1">
        <v>42884</v>
      </c>
      <c r="C3482" s="2">
        <v>0.53532407407407401</v>
      </c>
      <c r="D3482" t="s">
        <v>19337</v>
      </c>
      <c r="E3482" t="s">
        <v>22</v>
      </c>
      <c r="F3482" t="s">
        <v>19338</v>
      </c>
      <c r="G3482" s="14" t="s">
        <v>19339</v>
      </c>
      <c r="H3482" s="14" t="s">
        <v>19340</v>
      </c>
      <c r="I3482" t="s">
        <v>21</v>
      </c>
      <c r="K3482">
        <v>5</v>
      </c>
      <c r="L3482">
        <v>29</v>
      </c>
      <c r="M3482">
        <v>12</v>
      </c>
      <c r="N3482">
        <v>2</v>
      </c>
      <c r="O3482" t="s">
        <v>517</v>
      </c>
      <c r="P3482" t="s">
        <v>517</v>
      </c>
      <c r="Q3482" t="s">
        <v>517</v>
      </c>
      <c r="R3482" t="s">
        <v>517</v>
      </c>
      <c r="S3482" t="s">
        <v>517</v>
      </c>
      <c r="T3482" t="s">
        <v>517</v>
      </c>
      <c r="U3482" t="s">
        <v>517</v>
      </c>
      <c r="V3482" t="s">
        <v>517</v>
      </c>
      <c r="W3482" t="s">
        <v>517</v>
      </c>
      <c r="X3482" t="s">
        <v>517</v>
      </c>
      <c r="Y3482" t="s">
        <v>19341</v>
      </c>
      <c r="Z3482" s="1">
        <v>29985</v>
      </c>
      <c r="AA3482" t="s">
        <v>19342</v>
      </c>
      <c r="AB3482">
        <v>35</v>
      </c>
      <c r="AC3482" t="s">
        <v>358</v>
      </c>
      <c r="AD3482" t="s">
        <v>500</v>
      </c>
      <c r="AF3482" t="s">
        <v>8307</v>
      </c>
      <c r="AG3482" t="s">
        <v>8304</v>
      </c>
      <c r="AH3482" t="s">
        <v>8263</v>
      </c>
      <c r="AI3482" t="s">
        <v>8295</v>
      </c>
      <c r="AJ3482" t="s">
        <v>8266</v>
      </c>
    </row>
    <row r="3483" spans="1:36" x14ac:dyDescent="0.25">
      <c r="A3483" s="13" t="s">
        <v>19343</v>
      </c>
      <c r="B3483" s="1">
        <v>42884</v>
      </c>
      <c r="C3483" s="2">
        <v>0.4914930555555555</v>
      </c>
      <c r="D3483" t="s">
        <v>19344</v>
      </c>
      <c r="E3483" t="s">
        <v>22</v>
      </c>
      <c r="F3483" t="s">
        <v>19345</v>
      </c>
      <c r="G3483" s="14" t="s">
        <v>19346</v>
      </c>
      <c r="H3483" s="14" t="s">
        <v>19347</v>
      </c>
      <c r="I3483" t="s">
        <v>23</v>
      </c>
      <c r="K3483">
        <v>5</v>
      </c>
      <c r="L3483">
        <v>29</v>
      </c>
      <c r="M3483">
        <v>11</v>
      </c>
      <c r="N3483">
        <v>2</v>
      </c>
      <c r="O3483" t="s">
        <v>517</v>
      </c>
      <c r="P3483" t="s">
        <v>517</v>
      </c>
      <c r="Q3483" t="s">
        <v>517</v>
      </c>
      <c r="R3483" t="s">
        <v>517</v>
      </c>
      <c r="S3483" t="s">
        <v>517</v>
      </c>
      <c r="T3483" t="s">
        <v>517</v>
      </c>
      <c r="U3483" t="s">
        <v>517</v>
      </c>
      <c r="V3483" t="s">
        <v>517</v>
      </c>
      <c r="W3483" t="s">
        <v>517</v>
      </c>
      <c r="X3483" t="s">
        <v>517</v>
      </c>
      <c r="Y3483" t="s">
        <v>19348</v>
      </c>
      <c r="Z3483" s="1">
        <v>30385</v>
      </c>
      <c r="AA3483" t="s">
        <v>519</v>
      </c>
      <c r="AB3483">
        <v>34</v>
      </c>
      <c r="AC3483" t="s">
        <v>358</v>
      </c>
      <c r="AD3483" t="s">
        <v>487</v>
      </c>
      <c r="AF3483" t="s">
        <v>517</v>
      </c>
      <c r="AG3483" t="s">
        <v>517</v>
      </c>
      <c r="AH3483" t="s">
        <v>517</v>
      </c>
      <c r="AI3483" t="s">
        <v>517</v>
      </c>
      <c r="AJ3483" t="s">
        <v>517</v>
      </c>
    </row>
    <row r="3484" spans="1:36" x14ac:dyDescent="0.25">
      <c r="A3484" s="13" t="s">
        <v>19349</v>
      </c>
      <c r="B3484" s="1">
        <v>42884</v>
      </c>
      <c r="C3484" s="2">
        <v>0.48832175925925925</v>
      </c>
      <c r="D3484" t="s">
        <v>19350</v>
      </c>
      <c r="E3484" t="s">
        <v>22</v>
      </c>
      <c r="F3484" t="s">
        <v>19351</v>
      </c>
      <c r="G3484" s="14" t="s">
        <v>19352</v>
      </c>
      <c r="H3484" s="14" t="s">
        <v>19353</v>
      </c>
      <c r="I3484" t="s">
        <v>21</v>
      </c>
      <c r="K3484">
        <v>5</v>
      </c>
      <c r="L3484">
        <v>29</v>
      </c>
      <c r="M3484">
        <v>11</v>
      </c>
      <c r="N3484">
        <v>2</v>
      </c>
      <c r="O3484" t="s">
        <v>517</v>
      </c>
      <c r="P3484" t="s">
        <v>517</v>
      </c>
      <c r="Q3484" t="s">
        <v>517</v>
      </c>
      <c r="R3484" t="s">
        <v>517</v>
      </c>
      <c r="S3484" t="s">
        <v>517</v>
      </c>
      <c r="T3484" t="s">
        <v>517</v>
      </c>
      <c r="U3484" t="s">
        <v>517</v>
      </c>
      <c r="V3484" t="s">
        <v>517</v>
      </c>
      <c r="W3484" t="s">
        <v>517</v>
      </c>
      <c r="X3484" t="s">
        <v>517</v>
      </c>
      <c r="Y3484" t="s">
        <v>19354</v>
      </c>
      <c r="Z3484" s="1">
        <v>30361</v>
      </c>
      <c r="AA3484" t="s">
        <v>4059</v>
      </c>
      <c r="AB3484">
        <v>34</v>
      </c>
      <c r="AC3484" t="s">
        <v>357</v>
      </c>
      <c r="AD3484" t="s">
        <v>482</v>
      </c>
      <c r="AF3484" t="s">
        <v>8307</v>
      </c>
      <c r="AG3484" t="s">
        <v>8261</v>
      </c>
      <c r="AH3484" t="s">
        <v>8263</v>
      </c>
      <c r="AI3484" t="s">
        <v>8295</v>
      </c>
      <c r="AJ3484" t="s">
        <v>517</v>
      </c>
    </row>
    <row r="3485" spans="1:36" x14ac:dyDescent="0.25">
      <c r="A3485" s="13" t="s">
        <v>19356</v>
      </c>
      <c r="B3485" s="1">
        <v>42884</v>
      </c>
      <c r="C3485" s="2">
        <v>0.47503472222222221</v>
      </c>
      <c r="D3485" t="s">
        <v>19357</v>
      </c>
      <c r="E3485" t="s">
        <v>22</v>
      </c>
      <c r="F3485" t="s">
        <v>19358</v>
      </c>
      <c r="G3485" s="14" t="s">
        <v>19359</v>
      </c>
      <c r="H3485" s="14" t="s">
        <v>19360</v>
      </c>
      <c r="I3485" t="s">
        <v>23</v>
      </c>
      <c r="K3485">
        <v>5</v>
      </c>
      <c r="L3485">
        <v>29</v>
      </c>
      <c r="M3485">
        <v>11</v>
      </c>
      <c r="N3485">
        <v>2</v>
      </c>
      <c r="O3485" t="s">
        <v>19355</v>
      </c>
      <c r="P3485" t="s">
        <v>517</v>
      </c>
      <c r="Q3485" t="s">
        <v>517</v>
      </c>
      <c r="R3485" t="s">
        <v>517</v>
      </c>
      <c r="S3485" t="s">
        <v>517</v>
      </c>
      <c r="T3485" t="s">
        <v>517</v>
      </c>
      <c r="U3485" t="s">
        <v>517</v>
      </c>
      <c r="V3485" t="s">
        <v>517</v>
      </c>
      <c r="W3485" t="s">
        <v>1247</v>
      </c>
      <c r="X3485" t="s">
        <v>3611</v>
      </c>
      <c r="Y3485" t="s">
        <v>19361</v>
      </c>
      <c r="Z3485" s="1">
        <v>29229</v>
      </c>
      <c r="AA3485" t="s">
        <v>19362</v>
      </c>
      <c r="AB3485">
        <v>37</v>
      </c>
      <c r="AC3485" t="s">
        <v>358</v>
      </c>
      <c r="AD3485" t="s">
        <v>495</v>
      </c>
      <c r="AF3485" t="s">
        <v>517</v>
      </c>
      <c r="AG3485" t="s">
        <v>517</v>
      </c>
      <c r="AH3485" t="s">
        <v>517</v>
      </c>
      <c r="AI3485" t="s">
        <v>517</v>
      </c>
      <c r="AJ3485" t="s">
        <v>517</v>
      </c>
    </row>
    <row r="3486" spans="1:36" x14ac:dyDescent="0.25">
      <c r="A3486" s="13" t="s">
        <v>19364</v>
      </c>
      <c r="B3486" s="1">
        <v>42884</v>
      </c>
      <c r="C3486" s="2">
        <v>0.45734953703703707</v>
      </c>
      <c r="D3486" t="s">
        <v>19365</v>
      </c>
      <c r="E3486" t="s">
        <v>22</v>
      </c>
      <c r="F3486" t="s">
        <v>19366</v>
      </c>
      <c r="G3486" s="14" t="s">
        <v>19367</v>
      </c>
      <c r="H3486" s="14" t="s">
        <v>19368</v>
      </c>
      <c r="I3486" t="s">
        <v>23</v>
      </c>
      <c r="K3486">
        <v>5</v>
      </c>
      <c r="L3486">
        <v>29</v>
      </c>
      <c r="M3486">
        <v>10</v>
      </c>
      <c r="N3486">
        <v>2</v>
      </c>
      <c r="O3486" t="s">
        <v>19363</v>
      </c>
      <c r="P3486" t="s">
        <v>517</v>
      </c>
      <c r="Q3486" t="s">
        <v>517</v>
      </c>
      <c r="R3486" t="s">
        <v>517</v>
      </c>
      <c r="S3486" t="s">
        <v>517</v>
      </c>
      <c r="T3486" t="s">
        <v>517</v>
      </c>
      <c r="U3486" t="s">
        <v>517</v>
      </c>
      <c r="V3486" t="s">
        <v>517</v>
      </c>
      <c r="W3486" t="s">
        <v>589</v>
      </c>
      <c r="X3486" t="s">
        <v>590</v>
      </c>
      <c r="Y3486" t="s">
        <v>4616</v>
      </c>
      <c r="Z3486" s="1">
        <v>29587</v>
      </c>
      <c r="AA3486" t="s">
        <v>2695</v>
      </c>
      <c r="AB3486">
        <v>36</v>
      </c>
      <c r="AC3486" t="s">
        <v>358</v>
      </c>
      <c r="AD3486" t="s">
        <v>494</v>
      </c>
      <c r="AF3486" t="s">
        <v>517</v>
      </c>
      <c r="AG3486" t="s">
        <v>517</v>
      </c>
      <c r="AH3486" t="s">
        <v>517</v>
      </c>
      <c r="AI3486" t="s">
        <v>517</v>
      </c>
      <c r="AJ3486" t="s">
        <v>517</v>
      </c>
    </row>
    <row r="3487" spans="1:36" x14ac:dyDescent="0.25">
      <c r="A3487" s="13" t="s">
        <v>19371</v>
      </c>
      <c r="B3487" s="1">
        <v>42884</v>
      </c>
      <c r="C3487" s="2">
        <v>0.43670138888888888</v>
      </c>
      <c r="D3487" t="s">
        <v>19372</v>
      </c>
      <c r="E3487" t="s">
        <v>22</v>
      </c>
      <c r="F3487" t="s">
        <v>19373</v>
      </c>
      <c r="G3487" s="14" t="s">
        <v>19374</v>
      </c>
      <c r="H3487" s="14" t="s">
        <v>19375</v>
      </c>
      <c r="I3487" t="s">
        <v>23</v>
      </c>
      <c r="K3487">
        <v>5</v>
      </c>
      <c r="L3487">
        <v>29</v>
      </c>
      <c r="M3487">
        <v>10</v>
      </c>
      <c r="N3487">
        <v>2</v>
      </c>
      <c r="O3487" t="s">
        <v>19369</v>
      </c>
      <c r="P3487" t="s">
        <v>19370</v>
      </c>
      <c r="Q3487" t="s">
        <v>517</v>
      </c>
      <c r="R3487" t="s">
        <v>517</v>
      </c>
      <c r="S3487" t="s">
        <v>517</v>
      </c>
      <c r="T3487" t="s">
        <v>517</v>
      </c>
      <c r="U3487" t="s">
        <v>517</v>
      </c>
      <c r="V3487" t="s">
        <v>517</v>
      </c>
      <c r="W3487" t="s">
        <v>537</v>
      </c>
      <c r="X3487" t="s">
        <v>590</v>
      </c>
      <c r="Y3487" t="s">
        <v>19376</v>
      </c>
      <c r="Z3487" s="1">
        <v>26388</v>
      </c>
      <c r="AA3487" t="s">
        <v>9463</v>
      </c>
      <c r="AB3487">
        <v>45</v>
      </c>
      <c r="AC3487" t="s">
        <v>358</v>
      </c>
      <c r="AD3487" t="s">
        <v>493</v>
      </c>
      <c r="AF3487" t="s">
        <v>517</v>
      </c>
      <c r="AG3487" t="s">
        <v>517</v>
      </c>
      <c r="AH3487" t="s">
        <v>517</v>
      </c>
      <c r="AI3487" t="s">
        <v>517</v>
      </c>
      <c r="AJ3487" t="s">
        <v>517</v>
      </c>
    </row>
    <row r="3488" spans="1:36" x14ac:dyDescent="0.25">
      <c r="A3488" s="13" t="s">
        <v>19377</v>
      </c>
      <c r="B3488" s="1">
        <v>42884</v>
      </c>
      <c r="C3488" s="2">
        <v>0.40704861111111112</v>
      </c>
      <c r="D3488" t="s">
        <v>4831</v>
      </c>
      <c r="E3488" t="s">
        <v>22</v>
      </c>
      <c r="F3488" t="s">
        <v>19378</v>
      </c>
      <c r="G3488" s="14" t="s">
        <v>19379</v>
      </c>
      <c r="H3488" s="14" t="s">
        <v>19380</v>
      </c>
      <c r="I3488" t="s">
        <v>21</v>
      </c>
      <c r="K3488">
        <v>5</v>
      </c>
      <c r="L3488">
        <v>29</v>
      </c>
      <c r="M3488">
        <v>9</v>
      </c>
      <c r="N3488">
        <v>2</v>
      </c>
      <c r="O3488" t="s">
        <v>517</v>
      </c>
      <c r="P3488" t="s">
        <v>517</v>
      </c>
      <c r="Q3488" t="s">
        <v>517</v>
      </c>
      <c r="R3488" t="s">
        <v>517</v>
      </c>
      <c r="S3488" t="s">
        <v>517</v>
      </c>
      <c r="T3488" t="s">
        <v>517</v>
      </c>
      <c r="U3488" t="s">
        <v>517</v>
      </c>
      <c r="V3488" t="s">
        <v>517</v>
      </c>
      <c r="W3488" t="s">
        <v>517</v>
      </c>
      <c r="X3488" t="s">
        <v>517</v>
      </c>
      <c r="Y3488" t="s">
        <v>517</v>
      </c>
      <c r="Z3488" s="1" t="s">
        <v>517</v>
      </c>
      <c r="AA3488" t="s">
        <v>694</v>
      </c>
      <c r="AB3488" t="s">
        <v>517</v>
      </c>
      <c r="AC3488" t="s">
        <v>358</v>
      </c>
      <c r="AD3488" t="s">
        <v>517</v>
      </c>
      <c r="AF3488" t="s">
        <v>8313</v>
      </c>
      <c r="AG3488" t="s">
        <v>517</v>
      </c>
      <c r="AH3488" t="s">
        <v>517</v>
      </c>
      <c r="AI3488" t="s">
        <v>517</v>
      </c>
      <c r="AJ3488" t="s">
        <v>517</v>
      </c>
    </row>
    <row r="3489" spans="1:36" x14ac:dyDescent="0.25">
      <c r="A3489" s="13" t="s">
        <v>19382</v>
      </c>
      <c r="B3489" s="1">
        <v>42884</v>
      </c>
      <c r="C3489" s="2">
        <v>0.40307870370370374</v>
      </c>
      <c r="D3489" t="s">
        <v>19383</v>
      </c>
      <c r="E3489" t="s">
        <v>22</v>
      </c>
      <c r="F3489" t="s">
        <v>19384</v>
      </c>
      <c r="G3489" s="14" t="s">
        <v>19385</v>
      </c>
      <c r="H3489" s="14" t="s">
        <v>19386</v>
      </c>
      <c r="I3489" t="s">
        <v>23</v>
      </c>
      <c r="K3489">
        <v>5</v>
      </c>
      <c r="L3489">
        <v>29</v>
      </c>
      <c r="M3489">
        <v>9</v>
      </c>
      <c r="N3489">
        <v>2</v>
      </c>
      <c r="O3489" t="s">
        <v>19381</v>
      </c>
      <c r="P3489" t="s">
        <v>517</v>
      </c>
      <c r="Q3489" t="s">
        <v>517</v>
      </c>
      <c r="R3489" t="s">
        <v>517</v>
      </c>
      <c r="S3489" t="s">
        <v>517</v>
      </c>
      <c r="T3489" t="s">
        <v>517</v>
      </c>
      <c r="U3489" t="s">
        <v>517</v>
      </c>
      <c r="V3489" t="s">
        <v>517</v>
      </c>
      <c r="W3489" t="s">
        <v>589</v>
      </c>
      <c r="X3489" t="s">
        <v>590</v>
      </c>
      <c r="Y3489" t="s">
        <v>19387</v>
      </c>
      <c r="Z3489" s="1">
        <v>33983</v>
      </c>
      <c r="AA3489" t="s">
        <v>18882</v>
      </c>
      <c r="AB3489">
        <v>24</v>
      </c>
      <c r="AC3489" t="s">
        <v>358</v>
      </c>
      <c r="AD3489" t="s">
        <v>509</v>
      </c>
      <c r="AF3489" t="s">
        <v>517</v>
      </c>
      <c r="AG3489" t="s">
        <v>517</v>
      </c>
      <c r="AH3489" t="s">
        <v>517</v>
      </c>
      <c r="AI3489" t="s">
        <v>517</v>
      </c>
      <c r="AJ3489" t="s">
        <v>517</v>
      </c>
    </row>
    <row r="3490" spans="1:36" x14ac:dyDescent="0.25">
      <c r="A3490" s="13" t="s">
        <v>19388</v>
      </c>
      <c r="B3490" s="1">
        <v>42884</v>
      </c>
      <c r="C3490" s="2">
        <v>0.39981481481481485</v>
      </c>
      <c r="D3490" t="s">
        <v>18084</v>
      </c>
      <c r="E3490" t="s">
        <v>22</v>
      </c>
      <c r="F3490" t="s">
        <v>18085</v>
      </c>
      <c r="G3490" s="14" t="s">
        <v>18532</v>
      </c>
      <c r="H3490" s="14" t="s">
        <v>18087</v>
      </c>
      <c r="I3490" t="s">
        <v>23</v>
      </c>
      <c r="K3490">
        <v>5</v>
      </c>
      <c r="L3490">
        <v>29</v>
      </c>
      <c r="M3490">
        <v>9</v>
      </c>
      <c r="N3490">
        <v>2</v>
      </c>
      <c r="O3490" t="s">
        <v>517</v>
      </c>
      <c r="P3490" t="s">
        <v>517</v>
      </c>
      <c r="Q3490" t="s">
        <v>517</v>
      </c>
      <c r="R3490" t="s">
        <v>517</v>
      </c>
      <c r="S3490" t="s">
        <v>517</v>
      </c>
      <c r="T3490" t="s">
        <v>517</v>
      </c>
      <c r="U3490" t="s">
        <v>517</v>
      </c>
      <c r="V3490" t="s">
        <v>517</v>
      </c>
      <c r="W3490" t="s">
        <v>517</v>
      </c>
      <c r="X3490" t="s">
        <v>517</v>
      </c>
      <c r="Y3490" t="s">
        <v>517</v>
      </c>
      <c r="Z3490" s="1" t="s">
        <v>517</v>
      </c>
      <c r="AA3490" t="s">
        <v>18088</v>
      </c>
      <c r="AB3490" t="s">
        <v>517</v>
      </c>
      <c r="AC3490" t="s">
        <v>357</v>
      </c>
      <c r="AD3490" t="s">
        <v>517</v>
      </c>
      <c r="AF3490" t="s">
        <v>8307</v>
      </c>
      <c r="AG3490" t="s">
        <v>517</v>
      </c>
      <c r="AH3490" t="s">
        <v>517</v>
      </c>
      <c r="AI3490" t="s">
        <v>517</v>
      </c>
      <c r="AJ3490" t="s">
        <v>517</v>
      </c>
    </row>
    <row r="3491" spans="1:36" x14ac:dyDescent="0.25">
      <c r="A3491" s="13" t="s">
        <v>19389</v>
      </c>
      <c r="B3491" s="1">
        <v>42884</v>
      </c>
      <c r="C3491" s="2">
        <v>0.2712384259259259</v>
      </c>
      <c r="D3491" t="s">
        <v>19390</v>
      </c>
      <c r="E3491" t="s">
        <v>22</v>
      </c>
      <c r="F3491" t="s">
        <v>19391</v>
      </c>
      <c r="G3491" t="s">
        <v>19392</v>
      </c>
      <c r="H3491" t="s">
        <v>19393</v>
      </c>
      <c r="I3491" t="s">
        <v>23</v>
      </c>
      <c r="K3491">
        <v>5</v>
      </c>
      <c r="L3491">
        <v>29</v>
      </c>
      <c r="M3491">
        <v>6</v>
      </c>
      <c r="N3491">
        <v>2</v>
      </c>
      <c r="O3491" t="s">
        <v>517</v>
      </c>
      <c r="P3491" t="s">
        <v>517</v>
      </c>
      <c r="Q3491" t="s">
        <v>517</v>
      </c>
      <c r="R3491" t="s">
        <v>517</v>
      </c>
      <c r="S3491" t="s">
        <v>517</v>
      </c>
      <c r="T3491" t="s">
        <v>517</v>
      </c>
      <c r="U3491" t="s">
        <v>517</v>
      </c>
      <c r="V3491" t="s">
        <v>517</v>
      </c>
      <c r="W3491" t="s">
        <v>517</v>
      </c>
      <c r="X3491" t="s">
        <v>517</v>
      </c>
      <c r="Y3491" t="s">
        <v>19394</v>
      </c>
      <c r="Z3491">
        <v>26647</v>
      </c>
      <c r="AA3491" t="s">
        <v>1542</v>
      </c>
      <c r="AB3491">
        <v>44</v>
      </c>
      <c r="AC3491" t="s">
        <v>358</v>
      </c>
      <c r="AD3491" t="s">
        <v>489</v>
      </c>
      <c r="AF3491" t="s">
        <v>517</v>
      </c>
      <c r="AG3491" t="s">
        <v>517</v>
      </c>
      <c r="AH3491" t="s">
        <v>517</v>
      </c>
      <c r="AI3491" t="s">
        <v>517</v>
      </c>
      <c r="AJ3491" t="s">
        <v>517</v>
      </c>
    </row>
    <row r="3492" spans="1:36" x14ac:dyDescent="0.25">
      <c r="A3492" s="13" t="s">
        <v>19396</v>
      </c>
      <c r="B3492" s="1">
        <v>42884</v>
      </c>
      <c r="C3492" s="2">
        <v>9.5520833333333333E-2</v>
      </c>
      <c r="D3492" t="s">
        <v>19397</v>
      </c>
      <c r="E3492" t="s">
        <v>22</v>
      </c>
      <c r="F3492" t="s">
        <v>19398</v>
      </c>
      <c r="G3492" s="14" t="s">
        <v>19399</v>
      </c>
      <c r="H3492" s="14" t="s">
        <v>19400</v>
      </c>
      <c r="I3492" t="s">
        <v>23</v>
      </c>
      <c r="K3492">
        <v>5</v>
      </c>
      <c r="L3492">
        <v>29</v>
      </c>
      <c r="M3492">
        <v>2</v>
      </c>
      <c r="N3492">
        <v>2</v>
      </c>
      <c r="O3492" t="s">
        <v>19395</v>
      </c>
      <c r="P3492" t="s">
        <v>517</v>
      </c>
      <c r="Q3492" t="s">
        <v>517</v>
      </c>
      <c r="R3492" t="s">
        <v>517</v>
      </c>
      <c r="S3492" t="s">
        <v>517</v>
      </c>
      <c r="T3492" t="s">
        <v>517</v>
      </c>
      <c r="U3492" t="s">
        <v>517</v>
      </c>
      <c r="V3492" t="s">
        <v>517</v>
      </c>
      <c r="W3492" t="s">
        <v>537</v>
      </c>
      <c r="X3492" t="s">
        <v>590</v>
      </c>
      <c r="Y3492" t="s">
        <v>19401</v>
      </c>
      <c r="Z3492" s="1">
        <v>29762</v>
      </c>
      <c r="AA3492" t="s">
        <v>1888</v>
      </c>
      <c r="AB3492">
        <v>35</v>
      </c>
      <c r="AC3492" t="s">
        <v>358</v>
      </c>
      <c r="AD3492" t="s">
        <v>501</v>
      </c>
      <c r="AF3492" t="s">
        <v>517</v>
      </c>
      <c r="AG3492" t="s">
        <v>517</v>
      </c>
      <c r="AH3492" t="s">
        <v>517</v>
      </c>
      <c r="AI3492" t="s">
        <v>517</v>
      </c>
      <c r="AJ3492" t="s">
        <v>517</v>
      </c>
    </row>
    <row r="3493" spans="1:36" x14ac:dyDescent="0.25">
      <c r="A3493" s="13" t="s">
        <v>19403</v>
      </c>
      <c r="B3493" s="1">
        <v>42885</v>
      </c>
      <c r="C3493" s="2">
        <v>0.79230324074074077</v>
      </c>
      <c r="D3493" t="s">
        <v>19404</v>
      </c>
      <c r="E3493" t="s">
        <v>22</v>
      </c>
      <c r="F3493" t="s">
        <v>19405</v>
      </c>
      <c r="G3493" s="14" t="s">
        <v>10247</v>
      </c>
      <c r="H3493" s="14" t="s">
        <v>7353</v>
      </c>
      <c r="I3493" t="s">
        <v>23</v>
      </c>
      <c r="K3493">
        <v>5</v>
      </c>
      <c r="L3493">
        <v>30</v>
      </c>
      <c r="M3493">
        <v>19</v>
      </c>
      <c r="N3493">
        <v>3</v>
      </c>
      <c r="O3493" t="s">
        <v>19402</v>
      </c>
      <c r="P3493" t="s">
        <v>517</v>
      </c>
      <c r="Q3493" t="s">
        <v>517</v>
      </c>
      <c r="R3493" t="s">
        <v>517</v>
      </c>
      <c r="S3493" t="s">
        <v>517</v>
      </c>
      <c r="T3493" t="s">
        <v>517</v>
      </c>
      <c r="U3493" t="s">
        <v>517</v>
      </c>
      <c r="V3493" t="s">
        <v>517</v>
      </c>
      <c r="W3493" t="s">
        <v>526</v>
      </c>
      <c r="X3493" t="s">
        <v>527</v>
      </c>
      <c r="Y3493" t="s">
        <v>10249</v>
      </c>
      <c r="Z3493" s="1" t="s">
        <v>517</v>
      </c>
      <c r="AA3493" t="s">
        <v>556</v>
      </c>
      <c r="AB3493" t="s">
        <v>517</v>
      </c>
      <c r="AC3493" t="s">
        <v>357</v>
      </c>
      <c r="AD3493" t="s">
        <v>517</v>
      </c>
      <c r="AF3493" t="s">
        <v>517</v>
      </c>
      <c r="AG3493" t="s">
        <v>517</v>
      </c>
      <c r="AH3493" t="s">
        <v>517</v>
      </c>
      <c r="AI3493" t="s">
        <v>517</v>
      </c>
      <c r="AJ3493" t="s">
        <v>517</v>
      </c>
    </row>
    <row r="3494" spans="1:36" x14ac:dyDescent="0.25">
      <c r="A3494" s="13" t="s">
        <v>19406</v>
      </c>
      <c r="B3494" s="1">
        <v>42885</v>
      </c>
      <c r="C3494" s="2">
        <v>0.78976851851851848</v>
      </c>
      <c r="D3494" t="s">
        <v>19407</v>
      </c>
      <c r="E3494" t="s">
        <v>22</v>
      </c>
      <c r="F3494" t="s">
        <v>19408</v>
      </c>
      <c r="G3494" s="14" t="s">
        <v>19409</v>
      </c>
      <c r="H3494" s="14" t="s">
        <v>19410</v>
      </c>
      <c r="I3494" t="s">
        <v>21</v>
      </c>
      <c r="K3494">
        <v>5</v>
      </c>
      <c r="L3494">
        <v>30</v>
      </c>
      <c r="M3494">
        <v>18</v>
      </c>
      <c r="N3494">
        <v>3</v>
      </c>
      <c r="O3494" t="s">
        <v>517</v>
      </c>
      <c r="P3494" t="s">
        <v>517</v>
      </c>
      <c r="Q3494" t="s">
        <v>517</v>
      </c>
      <c r="R3494" t="s">
        <v>517</v>
      </c>
      <c r="S3494" t="s">
        <v>517</v>
      </c>
      <c r="T3494" t="s">
        <v>517</v>
      </c>
      <c r="U3494" t="s">
        <v>517</v>
      </c>
      <c r="V3494" t="s">
        <v>517</v>
      </c>
      <c r="W3494" t="s">
        <v>517</v>
      </c>
      <c r="X3494" t="s">
        <v>517</v>
      </c>
      <c r="Y3494" t="s">
        <v>19411</v>
      </c>
      <c r="Z3494" s="1">
        <v>18174</v>
      </c>
      <c r="AA3494" t="s">
        <v>19412</v>
      </c>
      <c r="AB3494">
        <v>67</v>
      </c>
      <c r="AC3494" t="s">
        <v>358</v>
      </c>
      <c r="AD3494" t="s">
        <v>498</v>
      </c>
      <c r="AF3494" t="s">
        <v>8301</v>
      </c>
      <c r="AG3494" t="s">
        <v>8295</v>
      </c>
      <c r="AH3494" t="s">
        <v>517</v>
      </c>
      <c r="AI3494" t="s">
        <v>517</v>
      </c>
      <c r="AJ3494" t="s">
        <v>517</v>
      </c>
    </row>
    <row r="3495" spans="1:36" x14ac:dyDescent="0.25">
      <c r="A3495" s="13" t="s">
        <v>19414</v>
      </c>
      <c r="B3495" s="1">
        <v>42885</v>
      </c>
      <c r="C3495" s="2">
        <v>0.7613078703703704</v>
      </c>
      <c r="D3495" t="s">
        <v>19415</v>
      </c>
      <c r="E3495" t="s">
        <v>22</v>
      </c>
      <c r="F3495" t="s">
        <v>19416</v>
      </c>
      <c r="G3495" s="14" t="s">
        <v>19417</v>
      </c>
      <c r="H3495" s="14" t="s">
        <v>19418</v>
      </c>
      <c r="I3495" t="s">
        <v>23</v>
      </c>
      <c r="K3495">
        <v>5</v>
      </c>
      <c r="L3495">
        <v>30</v>
      </c>
      <c r="M3495">
        <v>18</v>
      </c>
      <c r="N3495">
        <v>3</v>
      </c>
      <c r="O3495" t="s">
        <v>19413</v>
      </c>
      <c r="P3495" t="s">
        <v>517</v>
      </c>
      <c r="Q3495" t="s">
        <v>517</v>
      </c>
      <c r="R3495" t="s">
        <v>517</v>
      </c>
      <c r="S3495" t="s">
        <v>517</v>
      </c>
      <c r="T3495" t="s">
        <v>517</v>
      </c>
      <c r="U3495" t="s">
        <v>517</v>
      </c>
      <c r="V3495" t="s">
        <v>517</v>
      </c>
      <c r="W3495" t="s">
        <v>1247</v>
      </c>
      <c r="X3495" t="s">
        <v>845</v>
      </c>
      <c r="Y3495" t="s">
        <v>19419</v>
      </c>
      <c r="Z3495" s="1">
        <v>28112</v>
      </c>
      <c r="AA3495" t="s">
        <v>1358</v>
      </c>
      <c r="AB3495">
        <v>40</v>
      </c>
      <c r="AC3495" t="s">
        <v>358</v>
      </c>
      <c r="AD3495" t="s">
        <v>482</v>
      </c>
      <c r="AF3495" t="s">
        <v>8313</v>
      </c>
      <c r="AG3495" t="s">
        <v>517</v>
      </c>
      <c r="AH3495" t="s">
        <v>517</v>
      </c>
      <c r="AI3495" t="s">
        <v>517</v>
      </c>
      <c r="AJ3495" t="s">
        <v>517</v>
      </c>
    </row>
    <row r="3496" spans="1:36" x14ac:dyDescent="0.25">
      <c r="A3496" s="13" t="s">
        <v>19421</v>
      </c>
      <c r="B3496" s="1">
        <v>42885</v>
      </c>
      <c r="C3496" s="2">
        <v>0.7418865740740741</v>
      </c>
      <c r="D3496" t="s">
        <v>19422</v>
      </c>
      <c r="E3496" t="s">
        <v>4243</v>
      </c>
      <c r="F3496" t="s">
        <v>19423</v>
      </c>
      <c r="G3496" s="14" t="s">
        <v>19424</v>
      </c>
      <c r="H3496" s="14" t="s">
        <v>19425</v>
      </c>
      <c r="I3496" t="s">
        <v>23</v>
      </c>
      <c r="K3496">
        <v>5</v>
      </c>
      <c r="L3496">
        <v>30</v>
      </c>
      <c r="M3496">
        <v>17</v>
      </c>
      <c r="N3496">
        <v>3</v>
      </c>
      <c r="O3496" t="s">
        <v>19420</v>
      </c>
      <c r="P3496" t="s">
        <v>517</v>
      </c>
      <c r="Q3496" t="s">
        <v>517</v>
      </c>
      <c r="R3496" t="s">
        <v>517</v>
      </c>
      <c r="S3496" t="s">
        <v>517</v>
      </c>
      <c r="T3496" t="s">
        <v>517</v>
      </c>
      <c r="U3496" t="s">
        <v>517</v>
      </c>
      <c r="V3496" t="s">
        <v>517</v>
      </c>
      <c r="W3496" t="s">
        <v>589</v>
      </c>
      <c r="X3496" t="s">
        <v>590</v>
      </c>
      <c r="Y3496" t="s">
        <v>517</v>
      </c>
      <c r="Z3496" s="1" t="s">
        <v>517</v>
      </c>
      <c r="AA3496" t="s">
        <v>2032</v>
      </c>
      <c r="AB3496" t="s">
        <v>517</v>
      </c>
      <c r="AC3496" t="s">
        <v>357</v>
      </c>
      <c r="AD3496" t="s">
        <v>517</v>
      </c>
      <c r="AF3496" t="s">
        <v>517</v>
      </c>
      <c r="AG3496" t="s">
        <v>517</v>
      </c>
      <c r="AH3496" t="s">
        <v>517</v>
      </c>
      <c r="AI3496" t="s">
        <v>517</v>
      </c>
      <c r="AJ3496" t="s">
        <v>517</v>
      </c>
    </row>
    <row r="3497" spans="1:36" x14ac:dyDescent="0.25">
      <c r="A3497" s="13" t="s">
        <v>19427</v>
      </c>
      <c r="B3497" s="1">
        <v>42885</v>
      </c>
      <c r="C3497" s="2">
        <v>0.73788194444444455</v>
      </c>
      <c r="D3497" t="s">
        <v>19428</v>
      </c>
      <c r="E3497" t="s">
        <v>22</v>
      </c>
      <c r="F3497" t="s">
        <v>19429</v>
      </c>
      <c r="G3497" s="14" t="s">
        <v>19430</v>
      </c>
      <c r="H3497" s="14" t="s">
        <v>19431</v>
      </c>
      <c r="I3497" t="s">
        <v>23</v>
      </c>
      <c r="K3497">
        <v>5</v>
      </c>
      <c r="L3497">
        <v>30</v>
      </c>
      <c r="M3497">
        <v>17</v>
      </c>
      <c r="N3497">
        <v>3</v>
      </c>
      <c r="O3497" t="s">
        <v>19426</v>
      </c>
      <c r="P3497" t="s">
        <v>517</v>
      </c>
      <c r="Q3497" t="s">
        <v>517</v>
      </c>
      <c r="R3497" t="s">
        <v>517</v>
      </c>
      <c r="S3497" t="s">
        <v>517</v>
      </c>
      <c r="T3497" t="s">
        <v>517</v>
      </c>
      <c r="U3497" t="s">
        <v>517</v>
      </c>
      <c r="V3497" t="s">
        <v>517</v>
      </c>
      <c r="W3497" t="s">
        <v>2068</v>
      </c>
      <c r="X3497" t="s">
        <v>1737</v>
      </c>
      <c r="Y3497" t="s">
        <v>19432</v>
      </c>
      <c r="Z3497" s="1">
        <v>25924</v>
      </c>
      <c r="AA3497" t="s">
        <v>19433</v>
      </c>
      <c r="AB3497">
        <v>46</v>
      </c>
      <c r="AC3497" t="s">
        <v>358</v>
      </c>
      <c r="AD3497" t="s">
        <v>483</v>
      </c>
      <c r="AF3497" t="s">
        <v>517</v>
      </c>
      <c r="AG3497" t="s">
        <v>517</v>
      </c>
      <c r="AH3497" t="s">
        <v>517</v>
      </c>
      <c r="AI3497" t="s">
        <v>517</v>
      </c>
      <c r="AJ3497" t="s">
        <v>517</v>
      </c>
    </row>
    <row r="3498" spans="1:36" x14ac:dyDescent="0.25">
      <c r="A3498" s="13" t="s">
        <v>19434</v>
      </c>
      <c r="B3498" s="1">
        <v>42885</v>
      </c>
      <c r="C3498" s="2">
        <v>0.72976851851851843</v>
      </c>
      <c r="D3498" t="s">
        <v>19435</v>
      </c>
      <c r="E3498" t="s">
        <v>22</v>
      </c>
      <c r="F3498" t="s">
        <v>19436</v>
      </c>
      <c r="G3498" s="14" t="s">
        <v>19437</v>
      </c>
      <c r="H3498" s="14" t="s">
        <v>19438</v>
      </c>
      <c r="I3498" t="s">
        <v>23</v>
      </c>
      <c r="K3498">
        <v>5</v>
      </c>
      <c r="L3498">
        <v>30</v>
      </c>
      <c r="M3498">
        <v>17</v>
      </c>
      <c r="N3498">
        <v>3</v>
      </c>
      <c r="O3498" t="s">
        <v>517</v>
      </c>
      <c r="P3498" t="s">
        <v>517</v>
      </c>
      <c r="Q3498" t="s">
        <v>517</v>
      </c>
      <c r="R3498" t="s">
        <v>517</v>
      </c>
      <c r="S3498" t="s">
        <v>517</v>
      </c>
      <c r="T3498" t="s">
        <v>517</v>
      </c>
      <c r="U3498" t="s">
        <v>517</v>
      </c>
      <c r="V3498" t="s">
        <v>517</v>
      </c>
      <c r="W3498" t="s">
        <v>517</v>
      </c>
      <c r="X3498" t="s">
        <v>517</v>
      </c>
      <c r="Y3498" t="s">
        <v>19439</v>
      </c>
      <c r="Z3498" s="1">
        <v>35204</v>
      </c>
      <c r="AA3498" t="s">
        <v>3263</v>
      </c>
      <c r="AB3498">
        <v>21</v>
      </c>
      <c r="AC3498" t="s">
        <v>357</v>
      </c>
      <c r="AD3498" t="s">
        <v>491</v>
      </c>
      <c r="AF3498" t="s">
        <v>517</v>
      </c>
      <c r="AG3498" t="s">
        <v>517</v>
      </c>
      <c r="AH3498" t="s">
        <v>517</v>
      </c>
      <c r="AI3498" t="s">
        <v>517</v>
      </c>
      <c r="AJ3498" t="s">
        <v>517</v>
      </c>
    </row>
    <row r="3499" spans="1:36" x14ac:dyDescent="0.25">
      <c r="A3499" s="13" t="s">
        <v>19440</v>
      </c>
      <c r="B3499" s="1">
        <v>42885</v>
      </c>
      <c r="C3499" s="2">
        <v>0.6363078703703704</v>
      </c>
      <c r="D3499" t="s">
        <v>19441</v>
      </c>
      <c r="E3499" t="s">
        <v>22</v>
      </c>
      <c r="F3499" t="s">
        <v>19442</v>
      </c>
      <c r="G3499" s="14" t="s">
        <v>19443</v>
      </c>
      <c r="H3499" s="14" t="s">
        <v>19444</v>
      </c>
      <c r="I3499" t="s">
        <v>23</v>
      </c>
      <c r="K3499">
        <v>5</v>
      </c>
      <c r="L3499">
        <v>30</v>
      </c>
      <c r="M3499">
        <v>15</v>
      </c>
      <c r="N3499">
        <v>3</v>
      </c>
      <c r="O3499" t="s">
        <v>517</v>
      </c>
      <c r="P3499" t="s">
        <v>517</v>
      </c>
      <c r="Q3499" t="s">
        <v>517</v>
      </c>
      <c r="R3499" t="s">
        <v>517</v>
      </c>
      <c r="S3499" t="s">
        <v>517</v>
      </c>
      <c r="T3499" t="s">
        <v>517</v>
      </c>
      <c r="U3499" t="s">
        <v>517</v>
      </c>
      <c r="V3499" t="s">
        <v>517</v>
      </c>
      <c r="W3499" t="s">
        <v>517</v>
      </c>
      <c r="X3499" t="s">
        <v>517</v>
      </c>
      <c r="Y3499" t="s">
        <v>19445</v>
      </c>
      <c r="Z3499" s="1">
        <v>18879</v>
      </c>
      <c r="AA3499" t="s">
        <v>19446</v>
      </c>
      <c r="AB3499">
        <v>65</v>
      </c>
      <c r="AC3499" t="s">
        <v>357</v>
      </c>
      <c r="AD3499" t="s">
        <v>495</v>
      </c>
      <c r="AF3499" t="s">
        <v>517</v>
      </c>
      <c r="AG3499" t="s">
        <v>517</v>
      </c>
      <c r="AH3499" t="s">
        <v>517</v>
      </c>
      <c r="AI3499" t="s">
        <v>517</v>
      </c>
      <c r="AJ3499" t="s">
        <v>517</v>
      </c>
    </row>
    <row r="3500" spans="1:36" x14ac:dyDescent="0.25">
      <c r="A3500" s="13" t="s">
        <v>19448</v>
      </c>
      <c r="B3500" s="1">
        <v>42885</v>
      </c>
      <c r="C3500" s="2">
        <v>0.62747685185185187</v>
      </c>
      <c r="D3500" t="s">
        <v>19449</v>
      </c>
      <c r="E3500" t="s">
        <v>22</v>
      </c>
      <c r="F3500" t="s">
        <v>19450</v>
      </c>
      <c r="G3500" s="14" t="s">
        <v>19451</v>
      </c>
      <c r="H3500" s="14" t="s">
        <v>19452</v>
      </c>
      <c r="I3500" t="s">
        <v>23</v>
      </c>
      <c r="K3500">
        <v>5</v>
      </c>
      <c r="L3500">
        <v>30</v>
      </c>
      <c r="M3500">
        <v>15</v>
      </c>
      <c r="N3500">
        <v>3</v>
      </c>
      <c r="O3500" t="s">
        <v>19447</v>
      </c>
      <c r="P3500" t="s">
        <v>517</v>
      </c>
      <c r="Q3500" t="s">
        <v>517</v>
      </c>
      <c r="R3500" t="s">
        <v>517</v>
      </c>
      <c r="S3500" t="s">
        <v>517</v>
      </c>
      <c r="T3500" t="s">
        <v>517</v>
      </c>
      <c r="U3500" t="s">
        <v>517</v>
      </c>
      <c r="V3500" t="s">
        <v>517</v>
      </c>
      <c r="W3500" t="s">
        <v>537</v>
      </c>
      <c r="X3500" t="s">
        <v>590</v>
      </c>
      <c r="Y3500" t="s">
        <v>17987</v>
      </c>
      <c r="Z3500" s="1">
        <v>36228</v>
      </c>
      <c r="AA3500" t="s">
        <v>19449</v>
      </c>
      <c r="AB3500">
        <v>18</v>
      </c>
      <c r="AC3500" t="s">
        <v>358</v>
      </c>
      <c r="AD3500" t="s">
        <v>497</v>
      </c>
      <c r="AF3500" t="s">
        <v>517</v>
      </c>
      <c r="AG3500" t="s">
        <v>517</v>
      </c>
      <c r="AH3500" t="s">
        <v>517</v>
      </c>
      <c r="AI3500" t="s">
        <v>517</v>
      </c>
      <c r="AJ3500" t="s">
        <v>517</v>
      </c>
    </row>
    <row r="3501" spans="1:36" x14ac:dyDescent="0.25">
      <c r="A3501" s="13" t="s">
        <v>19453</v>
      </c>
      <c r="B3501" s="1">
        <v>42885</v>
      </c>
      <c r="C3501" s="2">
        <v>0.55859953703703702</v>
      </c>
      <c r="D3501" t="s">
        <v>19454</v>
      </c>
      <c r="E3501" t="s">
        <v>22</v>
      </c>
      <c r="F3501" t="s">
        <v>19455</v>
      </c>
      <c r="G3501" s="14" t="s">
        <v>19456</v>
      </c>
      <c r="H3501" s="14" t="s">
        <v>19457</v>
      </c>
      <c r="I3501" t="s">
        <v>21</v>
      </c>
      <c r="K3501">
        <v>5</v>
      </c>
      <c r="L3501">
        <v>30</v>
      </c>
      <c r="M3501">
        <v>13</v>
      </c>
      <c r="N3501">
        <v>3</v>
      </c>
      <c r="O3501" t="s">
        <v>517</v>
      </c>
      <c r="P3501" t="s">
        <v>517</v>
      </c>
      <c r="Q3501" t="s">
        <v>517</v>
      </c>
      <c r="R3501" t="s">
        <v>517</v>
      </c>
      <c r="S3501" t="s">
        <v>517</v>
      </c>
      <c r="T3501" t="s">
        <v>517</v>
      </c>
      <c r="U3501" t="s">
        <v>517</v>
      </c>
      <c r="V3501" t="s">
        <v>517</v>
      </c>
      <c r="W3501" t="s">
        <v>517</v>
      </c>
      <c r="X3501" t="s">
        <v>517</v>
      </c>
      <c r="Y3501" t="s">
        <v>19458</v>
      </c>
      <c r="Z3501" s="1">
        <v>31060</v>
      </c>
      <c r="AA3501" t="s">
        <v>19459</v>
      </c>
      <c r="AB3501">
        <v>32</v>
      </c>
      <c r="AC3501" t="s">
        <v>358</v>
      </c>
      <c r="AD3501" t="s">
        <v>483</v>
      </c>
      <c r="AF3501" t="s">
        <v>8313</v>
      </c>
      <c r="AG3501" t="s">
        <v>8270</v>
      </c>
      <c r="AH3501" t="s">
        <v>8259</v>
      </c>
      <c r="AI3501" t="s">
        <v>517</v>
      </c>
      <c r="AJ3501" t="s">
        <v>517</v>
      </c>
    </row>
    <row r="3502" spans="1:36" x14ac:dyDescent="0.25">
      <c r="A3502" s="13" t="s">
        <v>19460</v>
      </c>
      <c r="B3502" s="1">
        <v>42885</v>
      </c>
      <c r="C3502" s="2">
        <v>0.55596064814814816</v>
      </c>
      <c r="D3502" t="s">
        <v>19461</v>
      </c>
      <c r="E3502" t="s">
        <v>22</v>
      </c>
      <c r="F3502" t="s">
        <v>19462</v>
      </c>
      <c r="G3502" s="14" t="s">
        <v>19463</v>
      </c>
      <c r="H3502" s="14" t="s">
        <v>19464</v>
      </c>
      <c r="I3502" t="s">
        <v>21</v>
      </c>
      <c r="K3502">
        <v>5</v>
      </c>
      <c r="L3502">
        <v>30</v>
      </c>
      <c r="M3502">
        <v>13</v>
      </c>
      <c r="N3502">
        <v>3</v>
      </c>
      <c r="O3502" t="s">
        <v>517</v>
      </c>
      <c r="P3502" t="s">
        <v>517</v>
      </c>
      <c r="Q3502" t="s">
        <v>517</v>
      </c>
      <c r="R3502" t="s">
        <v>517</v>
      </c>
      <c r="S3502" t="s">
        <v>517</v>
      </c>
      <c r="T3502" t="s">
        <v>517</v>
      </c>
      <c r="U3502" t="s">
        <v>517</v>
      </c>
      <c r="V3502" t="s">
        <v>517</v>
      </c>
      <c r="W3502" t="s">
        <v>517</v>
      </c>
      <c r="X3502" t="s">
        <v>517</v>
      </c>
      <c r="Y3502" t="s">
        <v>19465</v>
      </c>
      <c r="Z3502" s="1">
        <v>31579</v>
      </c>
      <c r="AA3502" t="s">
        <v>5608</v>
      </c>
      <c r="AB3502">
        <v>30</v>
      </c>
      <c r="AC3502" t="s">
        <v>358</v>
      </c>
      <c r="AD3502" t="s">
        <v>498</v>
      </c>
      <c r="AF3502" t="s">
        <v>8266</v>
      </c>
      <c r="AG3502" t="s">
        <v>517</v>
      </c>
      <c r="AH3502" t="s">
        <v>517</v>
      </c>
      <c r="AI3502" t="s">
        <v>517</v>
      </c>
      <c r="AJ3502" t="s">
        <v>517</v>
      </c>
    </row>
    <row r="3503" spans="1:36" x14ac:dyDescent="0.25">
      <c r="A3503" s="13" t="s">
        <v>19467</v>
      </c>
      <c r="B3503" s="1">
        <v>42885</v>
      </c>
      <c r="C3503" s="2">
        <v>0.55084490740740744</v>
      </c>
      <c r="D3503" t="s">
        <v>19468</v>
      </c>
      <c r="E3503" t="s">
        <v>22</v>
      </c>
      <c r="F3503" t="s">
        <v>19469</v>
      </c>
      <c r="G3503" s="14" t="s">
        <v>19470</v>
      </c>
      <c r="H3503" s="14" t="s">
        <v>19471</v>
      </c>
      <c r="I3503" t="s">
        <v>23</v>
      </c>
      <c r="K3503">
        <v>5</v>
      </c>
      <c r="L3503">
        <v>30</v>
      </c>
      <c r="M3503">
        <v>13</v>
      </c>
      <c r="N3503">
        <v>3</v>
      </c>
      <c r="O3503" t="s">
        <v>19466</v>
      </c>
      <c r="P3503" t="s">
        <v>517</v>
      </c>
      <c r="Q3503" t="s">
        <v>517</v>
      </c>
      <c r="R3503" t="s">
        <v>517</v>
      </c>
      <c r="S3503" t="s">
        <v>517</v>
      </c>
      <c r="T3503" t="s">
        <v>517</v>
      </c>
      <c r="U3503" t="s">
        <v>517</v>
      </c>
      <c r="V3503" t="s">
        <v>517</v>
      </c>
      <c r="W3503" t="s">
        <v>537</v>
      </c>
      <c r="X3503" t="s">
        <v>1700</v>
      </c>
      <c r="Y3503" t="s">
        <v>9719</v>
      </c>
      <c r="Z3503" s="1">
        <v>30682</v>
      </c>
      <c r="AA3503" t="s">
        <v>3369</v>
      </c>
      <c r="AB3503">
        <v>33</v>
      </c>
      <c r="AC3503" t="s">
        <v>358</v>
      </c>
      <c r="AD3503" t="s">
        <v>509</v>
      </c>
      <c r="AF3503" t="s">
        <v>8306</v>
      </c>
      <c r="AG3503" t="s">
        <v>8260</v>
      </c>
      <c r="AH3503" t="s">
        <v>8304</v>
      </c>
      <c r="AI3503" t="s">
        <v>8253</v>
      </c>
      <c r="AJ3503" t="s">
        <v>517</v>
      </c>
    </row>
    <row r="3504" spans="1:36" x14ac:dyDescent="0.25">
      <c r="A3504" s="13" t="s">
        <v>19475</v>
      </c>
      <c r="B3504" s="1">
        <v>42885</v>
      </c>
      <c r="C3504" s="2">
        <v>0.54267361111111112</v>
      </c>
      <c r="D3504" t="s">
        <v>19476</v>
      </c>
      <c r="E3504" t="s">
        <v>22</v>
      </c>
      <c r="F3504" t="s">
        <v>19477</v>
      </c>
      <c r="G3504" t="s">
        <v>19478</v>
      </c>
      <c r="H3504" t="s">
        <v>19479</v>
      </c>
      <c r="I3504" t="s">
        <v>21</v>
      </c>
      <c r="K3504">
        <v>5</v>
      </c>
      <c r="L3504">
        <v>30</v>
      </c>
      <c r="M3504">
        <v>13</v>
      </c>
      <c r="N3504">
        <v>3</v>
      </c>
      <c r="O3504" t="s">
        <v>19472</v>
      </c>
      <c r="P3504" t="s">
        <v>19473</v>
      </c>
      <c r="Q3504" t="s">
        <v>19474</v>
      </c>
      <c r="R3504" t="s">
        <v>517</v>
      </c>
      <c r="S3504" t="s">
        <v>517</v>
      </c>
      <c r="T3504" t="s">
        <v>517</v>
      </c>
      <c r="U3504" t="s">
        <v>517</v>
      </c>
      <c r="V3504" t="s">
        <v>517</v>
      </c>
      <c r="W3504" t="s">
        <v>589</v>
      </c>
      <c r="X3504" t="s">
        <v>590</v>
      </c>
      <c r="Y3504" t="s">
        <v>19480</v>
      </c>
      <c r="Z3504">
        <v>33820</v>
      </c>
      <c r="AA3504" t="s">
        <v>7210</v>
      </c>
      <c r="AB3504">
        <v>24</v>
      </c>
      <c r="AC3504" t="s">
        <v>358</v>
      </c>
      <c r="AD3504" t="s">
        <v>498</v>
      </c>
      <c r="AF3504" t="s">
        <v>517</v>
      </c>
      <c r="AG3504" t="s">
        <v>8254</v>
      </c>
      <c r="AH3504" t="s">
        <v>8301</v>
      </c>
      <c r="AI3504" t="s">
        <v>8263</v>
      </c>
      <c r="AJ3504" t="s">
        <v>8282</v>
      </c>
    </row>
    <row r="3505" spans="1:36" x14ac:dyDescent="0.25">
      <c r="A3505" s="13" t="s">
        <v>19481</v>
      </c>
      <c r="B3505" s="1">
        <v>42885</v>
      </c>
      <c r="C3505" s="2">
        <v>0.53981481481481486</v>
      </c>
      <c r="D3505" t="s">
        <v>19482</v>
      </c>
      <c r="E3505" t="s">
        <v>22</v>
      </c>
      <c r="F3505" t="s">
        <v>19483</v>
      </c>
      <c r="G3505" s="14" t="s">
        <v>19484</v>
      </c>
      <c r="H3505" s="14" t="s">
        <v>19485</v>
      </c>
      <c r="I3505" t="s">
        <v>24</v>
      </c>
      <c r="K3505">
        <v>5</v>
      </c>
      <c r="L3505">
        <v>30</v>
      </c>
      <c r="M3505">
        <v>12</v>
      </c>
      <c r="N3505">
        <v>3</v>
      </c>
      <c r="O3505" t="s">
        <v>517</v>
      </c>
      <c r="P3505" t="s">
        <v>517</v>
      </c>
      <c r="Q3505" t="s">
        <v>517</v>
      </c>
      <c r="R3505" t="s">
        <v>517</v>
      </c>
      <c r="S3505" t="s">
        <v>517</v>
      </c>
      <c r="T3505" t="s">
        <v>517</v>
      </c>
      <c r="U3505" t="s">
        <v>517</v>
      </c>
      <c r="V3505" t="s">
        <v>517</v>
      </c>
      <c r="W3505" t="s">
        <v>517</v>
      </c>
      <c r="X3505" t="s">
        <v>517</v>
      </c>
      <c r="Y3505" t="s">
        <v>19486</v>
      </c>
      <c r="Z3505" s="1">
        <v>33465</v>
      </c>
      <c r="AA3505" t="s">
        <v>659</v>
      </c>
      <c r="AB3505">
        <v>25</v>
      </c>
      <c r="AC3505" t="s">
        <v>358</v>
      </c>
      <c r="AD3505" t="s">
        <v>494</v>
      </c>
      <c r="AF3505" t="s">
        <v>517</v>
      </c>
      <c r="AG3505" t="s">
        <v>517</v>
      </c>
      <c r="AH3505" t="s">
        <v>517</v>
      </c>
      <c r="AI3505" t="s">
        <v>517</v>
      </c>
      <c r="AJ3505" t="s">
        <v>517</v>
      </c>
    </row>
    <row r="3506" spans="1:36" x14ac:dyDescent="0.25">
      <c r="A3506" s="13" t="s">
        <v>19488</v>
      </c>
      <c r="B3506" s="1">
        <v>42885</v>
      </c>
      <c r="C3506" s="2">
        <v>0.52458333333333329</v>
      </c>
      <c r="D3506" t="s">
        <v>19489</v>
      </c>
      <c r="E3506" t="s">
        <v>22</v>
      </c>
      <c r="F3506" t="s">
        <v>19490</v>
      </c>
      <c r="G3506" s="14" t="s">
        <v>19491</v>
      </c>
      <c r="H3506" s="14" t="s">
        <v>19492</v>
      </c>
      <c r="I3506" t="s">
        <v>23</v>
      </c>
      <c r="K3506">
        <v>5</v>
      </c>
      <c r="L3506">
        <v>30</v>
      </c>
      <c r="M3506">
        <v>12</v>
      </c>
      <c r="N3506">
        <v>3</v>
      </c>
      <c r="O3506" t="s">
        <v>19487</v>
      </c>
      <c r="P3506" t="s">
        <v>517</v>
      </c>
      <c r="Q3506" t="s">
        <v>517</v>
      </c>
      <c r="R3506" t="s">
        <v>517</v>
      </c>
      <c r="S3506" t="s">
        <v>517</v>
      </c>
      <c r="T3506" t="s">
        <v>517</v>
      </c>
      <c r="U3506" t="s">
        <v>517</v>
      </c>
      <c r="V3506" t="s">
        <v>517</v>
      </c>
      <c r="W3506" t="s">
        <v>476</v>
      </c>
      <c r="X3506" t="s">
        <v>477</v>
      </c>
      <c r="Y3506" t="s">
        <v>19493</v>
      </c>
      <c r="Z3506" s="1">
        <v>32269</v>
      </c>
      <c r="AA3506" t="s">
        <v>19494</v>
      </c>
      <c r="AB3506">
        <v>29</v>
      </c>
      <c r="AC3506" t="s">
        <v>358</v>
      </c>
      <c r="AD3506" t="s">
        <v>482</v>
      </c>
      <c r="AF3506" t="s">
        <v>517</v>
      </c>
      <c r="AG3506" t="s">
        <v>517</v>
      </c>
      <c r="AH3506" t="s">
        <v>517</v>
      </c>
      <c r="AI3506" t="s">
        <v>517</v>
      </c>
      <c r="AJ3506" t="s">
        <v>517</v>
      </c>
    </row>
    <row r="3507" spans="1:36" x14ac:dyDescent="0.25">
      <c r="A3507" s="13" t="s">
        <v>19495</v>
      </c>
      <c r="B3507" s="1">
        <v>42885</v>
      </c>
      <c r="C3507" s="2">
        <v>0.51101851851851854</v>
      </c>
      <c r="D3507" t="s">
        <v>19454</v>
      </c>
      <c r="E3507" t="s">
        <v>22</v>
      </c>
      <c r="F3507" t="s">
        <v>19496</v>
      </c>
      <c r="G3507" s="14" t="s">
        <v>19456</v>
      </c>
      <c r="H3507" s="14" t="s">
        <v>19457</v>
      </c>
      <c r="I3507" t="s">
        <v>21</v>
      </c>
      <c r="K3507">
        <v>5</v>
      </c>
      <c r="L3507">
        <v>30</v>
      </c>
      <c r="M3507">
        <v>12</v>
      </c>
      <c r="N3507">
        <v>3</v>
      </c>
      <c r="O3507" t="s">
        <v>517</v>
      </c>
      <c r="P3507" t="s">
        <v>517</v>
      </c>
      <c r="Q3507" t="s">
        <v>517</v>
      </c>
      <c r="R3507" t="s">
        <v>517</v>
      </c>
      <c r="S3507" t="s">
        <v>517</v>
      </c>
      <c r="T3507" t="s">
        <v>517</v>
      </c>
      <c r="U3507" t="s">
        <v>517</v>
      </c>
      <c r="V3507" t="s">
        <v>517</v>
      </c>
      <c r="W3507" t="s">
        <v>517</v>
      </c>
      <c r="X3507" t="s">
        <v>517</v>
      </c>
      <c r="Y3507" t="s">
        <v>19458</v>
      </c>
      <c r="Z3507" s="1">
        <v>31060</v>
      </c>
      <c r="AA3507" t="s">
        <v>19459</v>
      </c>
      <c r="AB3507">
        <v>32</v>
      </c>
      <c r="AC3507" t="s">
        <v>358</v>
      </c>
      <c r="AD3507" t="s">
        <v>483</v>
      </c>
      <c r="AF3507" t="s">
        <v>8313</v>
      </c>
      <c r="AG3507" t="s">
        <v>8259</v>
      </c>
      <c r="AH3507" t="s">
        <v>8270</v>
      </c>
      <c r="AI3507" t="s">
        <v>517</v>
      </c>
      <c r="AJ3507" t="s">
        <v>517</v>
      </c>
    </row>
    <row r="3508" spans="1:36" x14ac:dyDescent="0.25">
      <c r="A3508" s="13" t="s">
        <v>19497</v>
      </c>
      <c r="B3508" s="1">
        <v>42885</v>
      </c>
      <c r="C3508" s="2">
        <v>0.49096064814814816</v>
      </c>
      <c r="D3508" t="s">
        <v>19498</v>
      </c>
      <c r="E3508" t="s">
        <v>22</v>
      </c>
      <c r="F3508" t="s">
        <v>19499</v>
      </c>
      <c r="G3508" t="s">
        <v>19500</v>
      </c>
      <c r="H3508" t="s">
        <v>19501</v>
      </c>
      <c r="I3508" t="s">
        <v>24</v>
      </c>
      <c r="K3508">
        <v>5</v>
      </c>
      <c r="L3508">
        <v>30</v>
      </c>
      <c r="M3508">
        <v>11</v>
      </c>
      <c r="N3508">
        <v>3</v>
      </c>
      <c r="O3508" t="s">
        <v>517</v>
      </c>
      <c r="P3508" t="s">
        <v>517</v>
      </c>
      <c r="Q3508" t="s">
        <v>517</v>
      </c>
      <c r="R3508" t="s">
        <v>517</v>
      </c>
      <c r="S3508" t="s">
        <v>517</v>
      </c>
      <c r="T3508" t="s">
        <v>517</v>
      </c>
      <c r="U3508" t="s">
        <v>517</v>
      </c>
      <c r="V3508" t="s">
        <v>517</v>
      </c>
      <c r="W3508" t="s">
        <v>517</v>
      </c>
      <c r="X3508" t="s">
        <v>517</v>
      </c>
      <c r="Y3508" t="s">
        <v>19502</v>
      </c>
      <c r="Z3508">
        <v>30235</v>
      </c>
      <c r="AA3508" t="s">
        <v>529</v>
      </c>
      <c r="AB3508">
        <v>34</v>
      </c>
      <c r="AC3508" t="s">
        <v>358</v>
      </c>
      <c r="AD3508" t="s">
        <v>485</v>
      </c>
      <c r="AF3508" t="s">
        <v>517</v>
      </c>
      <c r="AG3508" t="s">
        <v>517</v>
      </c>
      <c r="AH3508" t="s">
        <v>517</v>
      </c>
      <c r="AI3508" t="s">
        <v>517</v>
      </c>
      <c r="AJ3508" t="s">
        <v>517</v>
      </c>
    </row>
    <row r="3509" spans="1:36" x14ac:dyDescent="0.25">
      <c r="A3509" s="13" t="s">
        <v>19504</v>
      </c>
      <c r="B3509" s="1">
        <v>42885</v>
      </c>
      <c r="C3509" s="2">
        <v>0.48417824074074073</v>
      </c>
      <c r="D3509" t="s">
        <v>19505</v>
      </c>
      <c r="E3509" t="s">
        <v>22</v>
      </c>
      <c r="F3509" t="s">
        <v>19506</v>
      </c>
      <c r="G3509" s="14" t="s">
        <v>19507</v>
      </c>
      <c r="H3509" s="14" t="s">
        <v>19508</v>
      </c>
      <c r="I3509" t="s">
        <v>23</v>
      </c>
      <c r="K3509">
        <v>5</v>
      </c>
      <c r="L3509">
        <v>30</v>
      </c>
      <c r="M3509">
        <v>11</v>
      </c>
      <c r="N3509">
        <v>3</v>
      </c>
      <c r="O3509" t="s">
        <v>19503</v>
      </c>
      <c r="P3509" t="s">
        <v>517</v>
      </c>
      <c r="Q3509" t="s">
        <v>517</v>
      </c>
      <c r="R3509" t="s">
        <v>517</v>
      </c>
      <c r="S3509" t="s">
        <v>517</v>
      </c>
      <c r="T3509" t="s">
        <v>517</v>
      </c>
      <c r="U3509" t="s">
        <v>517</v>
      </c>
      <c r="V3509" t="s">
        <v>517</v>
      </c>
      <c r="W3509" t="s">
        <v>1737</v>
      </c>
      <c r="X3509" t="s">
        <v>1780</v>
      </c>
      <c r="Y3509" t="s">
        <v>4139</v>
      </c>
      <c r="Z3509" s="1">
        <v>34674</v>
      </c>
      <c r="AA3509" t="s">
        <v>1684</v>
      </c>
      <c r="AB3509">
        <v>22</v>
      </c>
      <c r="AC3509" t="s">
        <v>358</v>
      </c>
      <c r="AD3509" t="s">
        <v>492</v>
      </c>
      <c r="AF3509" t="s">
        <v>517</v>
      </c>
      <c r="AG3509" t="s">
        <v>517</v>
      </c>
      <c r="AH3509" t="s">
        <v>517</v>
      </c>
      <c r="AI3509" t="s">
        <v>517</v>
      </c>
      <c r="AJ3509" t="s">
        <v>517</v>
      </c>
    </row>
    <row r="3510" spans="1:36" x14ac:dyDescent="0.25">
      <c r="A3510" s="13" t="s">
        <v>19509</v>
      </c>
      <c r="B3510" s="1">
        <v>42885</v>
      </c>
      <c r="C3510" s="2">
        <v>0.4597222222222222</v>
      </c>
      <c r="D3510" t="s">
        <v>2827</v>
      </c>
      <c r="E3510" t="s">
        <v>22</v>
      </c>
      <c r="F3510" t="s">
        <v>2828</v>
      </c>
      <c r="G3510" s="14" t="s">
        <v>2829</v>
      </c>
      <c r="H3510" s="14" t="s">
        <v>2830</v>
      </c>
      <c r="I3510" t="s">
        <v>23</v>
      </c>
      <c r="K3510">
        <v>5</v>
      </c>
      <c r="L3510">
        <v>30</v>
      </c>
      <c r="M3510">
        <v>11</v>
      </c>
      <c r="N3510">
        <v>3</v>
      </c>
      <c r="O3510" t="s">
        <v>517</v>
      </c>
      <c r="P3510" t="s">
        <v>517</v>
      </c>
      <c r="Q3510" t="s">
        <v>517</v>
      </c>
      <c r="R3510" t="s">
        <v>517</v>
      </c>
      <c r="S3510" t="s">
        <v>517</v>
      </c>
      <c r="T3510" t="s">
        <v>517</v>
      </c>
      <c r="U3510" t="s">
        <v>517</v>
      </c>
      <c r="V3510" t="s">
        <v>517</v>
      </c>
      <c r="W3510" t="s">
        <v>517</v>
      </c>
      <c r="X3510" t="s">
        <v>517</v>
      </c>
      <c r="Y3510" t="s">
        <v>2831</v>
      </c>
      <c r="Z3510" s="1">
        <v>30969</v>
      </c>
      <c r="AA3510" t="s">
        <v>529</v>
      </c>
      <c r="AB3510">
        <v>32</v>
      </c>
      <c r="AC3510" t="s">
        <v>358</v>
      </c>
      <c r="AD3510" t="s">
        <v>484</v>
      </c>
      <c r="AF3510" t="s">
        <v>517</v>
      </c>
      <c r="AG3510" t="s">
        <v>517</v>
      </c>
      <c r="AH3510" t="s">
        <v>517</v>
      </c>
      <c r="AI3510" t="s">
        <v>517</v>
      </c>
      <c r="AJ3510" t="s">
        <v>517</v>
      </c>
    </row>
    <row r="3511" spans="1:36" x14ac:dyDescent="0.25">
      <c r="A3511" s="13" t="s">
        <v>19510</v>
      </c>
      <c r="B3511" s="1">
        <v>42885</v>
      </c>
      <c r="C3511" s="2">
        <v>0.44753472222222218</v>
      </c>
      <c r="D3511" t="s">
        <v>5775</v>
      </c>
      <c r="E3511" t="s">
        <v>22</v>
      </c>
      <c r="F3511" t="s">
        <v>19511</v>
      </c>
      <c r="G3511" s="14" t="s">
        <v>19512</v>
      </c>
      <c r="H3511" s="14" t="s">
        <v>19513</v>
      </c>
      <c r="I3511" t="s">
        <v>24</v>
      </c>
      <c r="K3511">
        <v>5</v>
      </c>
      <c r="L3511">
        <v>30</v>
      </c>
      <c r="M3511">
        <v>10</v>
      </c>
      <c r="N3511">
        <v>3</v>
      </c>
      <c r="O3511" t="s">
        <v>517</v>
      </c>
      <c r="P3511" t="s">
        <v>517</v>
      </c>
      <c r="Q3511" t="s">
        <v>517</v>
      </c>
      <c r="R3511" t="s">
        <v>517</v>
      </c>
      <c r="S3511" t="s">
        <v>517</v>
      </c>
      <c r="T3511" t="s">
        <v>517</v>
      </c>
      <c r="U3511" t="s">
        <v>517</v>
      </c>
      <c r="V3511" t="s">
        <v>517</v>
      </c>
      <c r="W3511" t="s">
        <v>517</v>
      </c>
      <c r="X3511" t="s">
        <v>517</v>
      </c>
      <c r="Y3511" t="s">
        <v>19514</v>
      </c>
      <c r="Z3511" s="1">
        <v>29610</v>
      </c>
      <c r="AA3511" t="s">
        <v>529</v>
      </c>
      <c r="AB3511">
        <v>36</v>
      </c>
      <c r="AC3511" t="s">
        <v>358</v>
      </c>
      <c r="AD3511" t="s">
        <v>485</v>
      </c>
      <c r="AF3511" t="s">
        <v>8259</v>
      </c>
      <c r="AG3511" t="s">
        <v>517</v>
      </c>
      <c r="AH3511" t="s">
        <v>517</v>
      </c>
      <c r="AI3511" t="s">
        <v>517</v>
      </c>
      <c r="AJ3511" t="s">
        <v>517</v>
      </c>
    </row>
    <row r="3512" spans="1:36" x14ac:dyDescent="0.25">
      <c r="A3512" s="13" t="s">
        <v>19516</v>
      </c>
      <c r="B3512" s="1">
        <v>42885</v>
      </c>
      <c r="C3512" s="2">
        <v>0.43245370370370373</v>
      </c>
      <c r="D3512" t="s">
        <v>19517</v>
      </c>
      <c r="E3512" t="s">
        <v>22</v>
      </c>
      <c r="F3512" t="s">
        <v>19518</v>
      </c>
      <c r="G3512" s="14" t="s">
        <v>19519</v>
      </c>
      <c r="H3512" s="14" t="s">
        <v>19520</v>
      </c>
      <c r="I3512" t="s">
        <v>23</v>
      </c>
      <c r="K3512">
        <v>5</v>
      </c>
      <c r="L3512">
        <v>30</v>
      </c>
      <c r="M3512">
        <v>10</v>
      </c>
      <c r="N3512">
        <v>3</v>
      </c>
      <c r="O3512" t="s">
        <v>19515</v>
      </c>
      <c r="P3512" t="s">
        <v>517</v>
      </c>
      <c r="Q3512" t="s">
        <v>517</v>
      </c>
      <c r="R3512" t="s">
        <v>517</v>
      </c>
      <c r="S3512" t="s">
        <v>517</v>
      </c>
      <c r="T3512" t="s">
        <v>517</v>
      </c>
      <c r="U3512" t="s">
        <v>517</v>
      </c>
      <c r="V3512" t="s">
        <v>517</v>
      </c>
      <c r="W3512" t="s">
        <v>537</v>
      </c>
      <c r="X3512" t="s">
        <v>590</v>
      </c>
      <c r="Y3512" t="s">
        <v>19521</v>
      </c>
      <c r="Z3512" s="1">
        <v>29298</v>
      </c>
      <c r="AA3512" t="s">
        <v>990</v>
      </c>
      <c r="AB3512">
        <v>37</v>
      </c>
      <c r="AC3512" t="s">
        <v>358</v>
      </c>
      <c r="AD3512" t="s">
        <v>484</v>
      </c>
      <c r="AF3512" t="s">
        <v>8253</v>
      </c>
      <c r="AG3512" t="s">
        <v>8295</v>
      </c>
      <c r="AH3512" t="s">
        <v>517</v>
      </c>
      <c r="AI3512" t="s">
        <v>8266</v>
      </c>
      <c r="AJ3512" t="s">
        <v>8313</v>
      </c>
    </row>
    <row r="3513" spans="1:36" x14ac:dyDescent="0.25">
      <c r="A3513" s="13" t="s">
        <v>19523</v>
      </c>
      <c r="B3513" s="1">
        <v>42885</v>
      </c>
      <c r="C3513" s="2">
        <v>0.43158564814814815</v>
      </c>
      <c r="D3513" t="s">
        <v>19524</v>
      </c>
      <c r="E3513" t="s">
        <v>22</v>
      </c>
      <c r="F3513" t="s">
        <v>19525</v>
      </c>
      <c r="G3513" s="14" t="s">
        <v>19526</v>
      </c>
      <c r="H3513" s="14" t="s">
        <v>19527</v>
      </c>
      <c r="I3513" t="s">
        <v>23</v>
      </c>
      <c r="K3513">
        <v>5</v>
      </c>
      <c r="L3513">
        <v>30</v>
      </c>
      <c r="M3513">
        <v>10</v>
      </c>
      <c r="N3513">
        <v>3</v>
      </c>
      <c r="O3513" t="s">
        <v>19522</v>
      </c>
      <c r="P3513" t="s">
        <v>19522</v>
      </c>
      <c r="Q3513" t="s">
        <v>517</v>
      </c>
      <c r="R3513" t="s">
        <v>517</v>
      </c>
      <c r="S3513" t="s">
        <v>517</v>
      </c>
      <c r="T3513" t="s">
        <v>517</v>
      </c>
      <c r="U3513" t="s">
        <v>517</v>
      </c>
      <c r="V3513" t="s">
        <v>517</v>
      </c>
      <c r="W3513" t="s">
        <v>526</v>
      </c>
      <c r="X3513" t="s">
        <v>527</v>
      </c>
      <c r="Y3513" t="s">
        <v>19528</v>
      </c>
      <c r="Z3513" s="1">
        <v>34914</v>
      </c>
      <c r="AA3513" t="s">
        <v>4392</v>
      </c>
      <c r="AB3513">
        <v>21</v>
      </c>
      <c r="AC3513" t="s">
        <v>358</v>
      </c>
      <c r="AD3513" t="s">
        <v>493</v>
      </c>
      <c r="AF3513" t="s">
        <v>8260</v>
      </c>
      <c r="AG3513" t="s">
        <v>8313</v>
      </c>
      <c r="AH3513" t="s">
        <v>8295</v>
      </c>
      <c r="AI3513" t="s">
        <v>517</v>
      </c>
      <c r="AJ3513" t="s">
        <v>517</v>
      </c>
    </row>
    <row r="3514" spans="1:36" x14ac:dyDescent="0.25">
      <c r="A3514" s="13" t="s">
        <v>19530</v>
      </c>
      <c r="B3514" s="1">
        <v>42885</v>
      </c>
      <c r="C3514" s="2">
        <v>0.41375000000000001</v>
      </c>
      <c r="D3514" t="s">
        <v>19531</v>
      </c>
      <c r="E3514" t="s">
        <v>22</v>
      </c>
      <c r="F3514" t="s">
        <v>19532</v>
      </c>
      <c r="G3514" s="14" t="s">
        <v>19533</v>
      </c>
      <c r="H3514" s="14" t="s">
        <v>19534</v>
      </c>
      <c r="I3514" t="s">
        <v>21</v>
      </c>
      <c r="K3514">
        <v>5</v>
      </c>
      <c r="L3514">
        <v>30</v>
      </c>
      <c r="M3514">
        <v>9</v>
      </c>
      <c r="N3514">
        <v>3</v>
      </c>
      <c r="O3514" t="s">
        <v>19529</v>
      </c>
      <c r="P3514" t="s">
        <v>517</v>
      </c>
      <c r="Q3514" t="s">
        <v>517</v>
      </c>
      <c r="R3514" t="s">
        <v>517</v>
      </c>
      <c r="S3514" t="s">
        <v>517</v>
      </c>
      <c r="T3514" t="s">
        <v>517</v>
      </c>
      <c r="U3514" t="s">
        <v>517</v>
      </c>
      <c r="V3514" t="s">
        <v>517</v>
      </c>
      <c r="W3514" t="s">
        <v>3570</v>
      </c>
      <c r="X3514" t="s">
        <v>477</v>
      </c>
      <c r="Y3514" t="s">
        <v>19535</v>
      </c>
      <c r="Z3514" s="1">
        <v>32208</v>
      </c>
      <c r="AA3514" t="s">
        <v>8078</v>
      </c>
      <c r="AB3514">
        <v>29</v>
      </c>
      <c r="AC3514" t="s">
        <v>357</v>
      </c>
      <c r="AD3514" t="s">
        <v>482</v>
      </c>
      <c r="AF3514" t="s">
        <v>8307</v>
      </c>
      <c r="AG3514" t="s">
        <v>517</v>
      </c>
      <c r="AH3514" t="s">
        <v>517</v>
      </c>
      <c r="AI3514" t="s">
        <v>517</v>
      </c>
      <c r="AJ3514" t="s">
        <v>517</v>
      </c>
    </row>
    <row r="3515" spans="1:36" x14ac:dyDescent="0.25">
      <c r="A3515" s="13" t="s">
        <v>19536</v>
      </c>
      <c r="B3515" s="1">
        <v>42885</v>
      </c>
      <c r="C3515" s="2">
        <v>0.41219907407407402</v>
      </c>
      <c r="D3515" t="s">
        <v>19537</v>
      </c>
      <c r="E3515" t="s">
        <v>22</v>
      </c>
      <c r="F3515" t="s">
        <v>19538</v>
      </c>
      <c r="G3515" s="14" t="s">
        <v>19539</v>
      </c>
      <c r="H3515" s="14" t="s">
        <v>19540</v>
      </c>
      <c r="I3515" t="s">
        <v>24</v>
      </c>
      <c r="K3515">
        <v>5</v>
      </c>
      <c r="L3515">
        <v>30</v>
      </c>
      <c r="M3515">
        <v>9</v>
      </c>
      <c r="N3515">
        <v>3</v>
      </c>
      <c r="O3515" t="s">
        <v>517</v>
      </c>
      <c r="P3515" t="s">
        <v>517</v>
      </c>
      <c r="Q3515" t="s">
        <v>517</v>
      </c>
      <c r="R3515" t="s">
        <v>517</v>
      </c>
      <c r="S3515" t="s">
        <v>517</v>
      </c>
      <c r="T3515" t="s">
        <v>517</v>
      </c>
      <c r="U3515" t="s">
        <v>517</v>
      </c>
      <c r="V3515" t="s">
        <v>517</v>
      </c>
      <c r="W3515" t="s">
        <v>517</v>
      </c>
      <c r="X3515" t="s">
        <v>517</v>
      </c>
      <c r="Y3515" t="s">
        <v>19541</v>
      </c>
      <c r="Z3515" s="1">
        <v>31763</v>
      </c>
      <c r="AA3515" t="s">
        <v>546</v>
      </c>
      <c r="AB3515">
        <v>30</v>
      </c>
      <c r="AC3515" t="s">
        <v>358</v>
      </c>
      <c r="AD3515" t="s">
        <v>495</v>
      </c>
      <c r="AF3515" t="s">
        <v>517</v>
      </c>
      <c r="AG3515" t="s">
        <v>517</v>
      </c>
      <c r="AH3515" t="s">
        <v>517</v>
      </c>
      <c r="AI3515" t="s">
        <v>517</v>
      </c>
      <c r="AJ3515" t="s">
        <v>517</v>
      </c>
    </row>
    <row r="3516" spans="1:36" x14ac:dyDescent="0.25">
      <c r="A3516" s="13" t="s">
        <v>19543</v>
      </c>
      <c r="B3516" s="1">
        <v>42885</v>
      </c>
      <c r="C3516" s="2">
        <v>0.41167824074074072</v>
      </c>
      <c r="D3516" t="s">
        <v>19544</v>
      </c>
      <c r="E3516" t="s">
        <v>22</v>
      </c>
      <c r="F3516" t="s">
        <v>19545</v>
      </c>
      <c r="G3516" s="14" t="s">
        <v>19546</v>
      </c>
      <c r="H3516" s="14" t="s">
        <v>19547</v>
      </c>
      <c r="I3516" t="s">
        <v>23</v>
      </c>
      <c r="K3516">
        <v>5</v>
      </c>
      <c r="L3516">
        <v>30</v>
      </c>
      <c r="M3516">
        <v>9</v>
      </c>
      <c r="N3516">
        <v>3</v>
      </c>
      <c r="O3516" t="s">
        <v>19542</v>
      </c>
      <c r="P3516" t="s">
        <v>517</v>
      </c>
      <c r="Q3516" t="s">
        <v>517</v>
      </c>
      <c r="R3516" t="s">
        <v>517</v>
      </c>
      <c r="S3516" t="s">
        <v>517</v>
      </c>
      <c r="T3516" t="s">
        <v>517</v>
      </c>
      <c r="U3516" t="s">
        <v>517</v>
      </c>
      <c r="V3516" t="s">
        <v>517</v>
      </c>
      <c r="W3516" t="s">
        <v>589</v>
      </c>
      <c r="X3516" t="s">
        <v>590</v>
      </c>
      <c r="Y3516" t="s">
        <v>8468</v>
      </c>
      <c r="Z3516" s="1">
        <v>29560</v>
      </c>
      <c r="AA3516" t="s">
        <v>529</v>
      </c>
      <c r="AB3516">
        <v>36</v>
      </c>
      <c r="AC3516" t="s">
        <v>358</v>
      </c>
      <c r="AD3516" t="s">
        <v>486</v>
      </c>
      <c r="AF3516" t="s">
        <v>517</v>
      </c>
      <c r="AG3516" t="s">
        <v>517</v>
      </c>
      <c r="AH3516" t="s">
        <v>517</v>
      </c>
      <c r="AI3516" t="s">
        <v>517</v>
      </c>
      <c r="AJ3516" t="s">
        <v>517</v>
      </c>
    </row>
    <row r="3517" spans="1:36" x14ac:dyDescent="0.25">
      <c r="A3517" s="13" t="s">
        <v>19549</v>
      </c>
      <c r="B3517" s="1">
        <v>42885</v>
      </c>
      <c r="C3517" s="2">
        <v>0.40993055555555552</v>
      </c>
      <c r="D3517" t="s">
        <v>19550</v>
      </c>
      <c r="E3517" t="s">
        <v>22</v>
      </c>
      <c r="F3517" t="s">
        <v>19551</v>
      </c>
      <c r="G3517" s="14" t="s">
        <v>19552</v>
      </c>
      <c r="H3517" s="14" t="s">
        <v>19553</v>
      </c>
      <c r="I3517" t="s">
        <v>23</v>
      </c>
      <c r="K3517">
        <v>5</v>
      </c>
      <c r="L3517">
        <v>30</v>
      </c>
      <c r="M3517">
        <v>9</v>
      </c>
      <c r="N3517">
        <v>3</v>
      </c>
      <c r="O3517" t="s">
        <v>19548</v>
      </c>
      <c r="P3517" t="s">
        <v>517</v>
      </c>
      <c r="Q3517" t="s">
        <v>517</v>
      </c>
      <c r="R3517" t="s">
        <v>517</v>
      </c>
      <c r="S3517" t="s">
        <v>517</v>
      </c>
      <c r="T3517" t="s">
        <v>517</v>
      </c>
      <c r="U3517" t="s">
        <v>517</v>
      </c>
      <c r="V3517" t="s">
        <v>517</v>
      </c>
      <c r="W3517" t="s">
        <v>589</v>
      </c>
      <c r="X3517" t="s">
        <v>590</v>
      </c>
      <c r="Y3517" t="s">
        <v>517</v>
      </c>
      <c r="Z3517" s="1" t="s">
        <v>517</v>
      </c>
      <c r="AA3517" t="s">
        <v>19554</v>
      </c>
      <c r="AB3517" t="s">
        <v>517</v>
      </c>
      <c r="AC3517" t="s">
        <v>358</v>
      </c>
      <c r="AD3517" t="s">
        <v>517</v>
      </c>
      <c r="AF3517" t="s">
        <v>517</v>
      </c>
      <c r="AG3517" t="s">
        <v>517</v>
      </c>
      <c r="AH3517" t="s">
        <v>517</v>
      </c>
      <c r="AI3517" t="s">
        <v>517</v>
      </c>
      <c r="AJ3517" t="s">
        <v>517</v>
      </c>
    </row>
    <row r="3518" spans="1:36" x14ac:dyDescent="0.25">
      <c r="A3518" s="13" t="s">
        <v>19556</v>
      </c>
      <c r="B3518" s="1">
        <v>42885</v>
      </c>
      <c r="C3518" s="2">
        <v>0.36276620370370366</v>
      </c>
      <c r="D3518" t="s">
        <v>19557</v>
      </c>
      <c r="E3518" t="s">
        <v>116</v>
      </c>
      <c r="F3518" t="s">
        <v>19558</v>
      </c>
      <c r="G3518" s="14" t="s">
        <v>19559</v>
      </c>
      <c r="H3518" s="14" t="s">
        <v>19560</v>
      </c>
      <c r="I3518" t="s">
        <v>23</v>
      </c>
      <c r="K3518">
        <v>5</v>
      </c>
      <c r="L3518">
        <v>30</v>
      </c>
      <c r="M3518">
        <v>8</v>
      </c>
      <c r="N3518">
        <v>3</v>
      </c>
      <c r="O3518" t="s">
        <v>19555</v>
      </c>
      <c r="P3518" t="s">
        <v>517</v>
      </c>
      <c r="Q3518" t="s">
        <v>517</v>
      </c>
      <c r="R3518" t="s">
        <v>517</v>
      </c>
      <c r="S3518" t="s">
        <v>517</v>
      </c>
      <c r="T3518" t="s">
        <v>517</v>
      </c>
      <c r="U3518" t="s">
        <v>517</v>
      </c>
      <c r="V3518" t="s">
        <v>517</v>
      </c>
      <c r="W3518" t="s">
        <v>589</v>
      </c>
      <c r="X3518" t="s">
        <v>849</v>
      </c>
      <c r="Y3518" t="s">
        <v>517</v>
      </c>
      <c r="Z3518" s="1" t="s">
        <v>517</v>
      </c>
      <c r="AA3518" t="s">
        <v>11393</v>
      </c>
      <c r="AB3518" t="s">
        <v>517</v>
      </c>
      <c r="AC3518" t="s">
        <v>358</v>
      </c>
      <c r="AD3518" t="s">
        <v>517</v>
      </c>
      <c r="AF3518" t="s">
        <v>8260</v>
      </c>
      <c r="AG3518" t="s">
        <v>517</v>
      </c>
      <c r="AH3518" t="s">
        <v>517</v>
      </c>
      <c r="AI3518" t="s">
        <v>517</v>
      </c>
      <c r="AJ3518" t="s">
        <v>517</v>
      </c>
    </row>
    <row r="3519" spans="1:36" x14ac:dyDescent="0.25">
      <c r="A3519" s="13" t="s">
        <v>19562</v>
      </c>
      <c r="B3519" s="1">
        <v>42885</v>
      </c>
      <c r="C3519" s="2">
        <v>0.35424768518518518</v>
      </c>
      <c r="D3519" t="s">
        <v>19563</v>
      </c>
      <c r="E3519" t="s">
        <v>542</v>
      </c>
      <c r="F3519" t="s">
        <v>19564</v>
      </c>
      <c r="G3519" s="14" t="s">
        <v>19565</v>
      </c>
      <c r="H3519" s="14" t="s">
        <v>19566</v>
      </c>
      <c r="I3519" t="s">
        <v>23</v>
      </c>
      <c r="K3519">
        <v>5</v>
      </c>
      <c r="L3519">
        <v>30</v>
      </c>
      <c r="M3519">
        <v>8</v>
      </c>
      <c r="N3519">
        <v>3</v>
      </c>
      <c r="O3519" t="s">
        <v>19561</v>
      </c>
      <c r="P3519" t="s">
        <v>517</v>
      </c>
      <c r="Q3519" t="s">
        <v>517</v>
      </c>
      <c r="R3519" t="s">
        <v>517</v>
      </c>
      <c r="S3519" t="s">
        <v>517</v>
      </c>
      <c r="T3519" t="s">
        <v>517</v>
      </c>
      <c r="U3519" t="s">
        <v>517</v>
      </c>
      <c r="V3519" t="s">
        <v>517</v>
      </c>
      <c r="W3519" t="s">
        <v>589</v>
      </c>
      <c r="X3519" t="s">
        <v>590</v>
      </c>
      <c r="Y3519" t="s">
        <v>517</v>
      </c>
      <c r="Z3519" s="1" t="s">
        <v>517</v>
      </c>
      <c r="AA3519" t="s">
        <v>19567</v>
      </c>
      <c r="AB3519" t="s">
        <v>517</v>
      </c>
      <c r="AC3519" t="s">
        <v>358</v>
      </c>
      <c r="AD3519" t="s">
        <v>517</v>
      </c>
      <c r="AF3519" t="s">
        <v>8253</v>
      </c>
      <c r="AG3519" t="s">
        <v>8295</v>
      </c>
      <c r="AH3519" t="s">
        <v>8304</v>
      </c>
      <c r="AI3519" t="s">
        <v>8260</v>
      </c>
      <c r="AJ3519" t="s">
        <v>8306</v>
      </c>
    </row>
    <row r="3520" spans="1:36" x14ac:dyDescent="0.25">
      <c r="A3520" s="13" t="s">
        <v>19569</v>
      </c>
      <c r="B3520" s="1">
        <v>42885</v>
      </c>
      <c r="C3520" s="2">
        <v>0.32777777777777778</v>
      </c>
      <c r="D3520" t="s">
        <v>19570</v>
      </c>
      <c r="E3520" t="s">
        <v>22</v>
      </c>
      <c r="F3520" t="s">
        <v>19571</v>
      </c>
      <c r="G3520" s="14" t="s">
        <v>19572</v>
      </c>
      <c r="H3520" s="14" t="s">
        <v>19573</v>
      </c>
      <c r="I3520" t="s">
        <v>23</v>
      </c>
      <c r="K3520">
        <v>5</v>
      </c>
      <c r="L3520">
        <v>30</v>
      </c>
      <c r="M3520">
        <v>7</v>
      </c>
      <c r="N3520">
        <v>3</v>
      </c>
      <c r="O3520" t="s">
        <v>19568</v>
      </c>
      <c r="P3520" t="s">
        <v>517</v>
      </c>
      <c r="Q3520" t="s">
        <v>517</v>
      </c>
      <c r="R3520" t="s">
        <v>517</v>
      </c>
      <c r="S3520" t="s">
        <v>517</v>
      </c>
      <c r="T3520" t="s">
        <v>517</v>
      </c>
      <c r="U3520" t="s">
        <v>517</v>
      </c>
      <c r="V3520" t="s">
        <v>517</v>
      </c>
      <c r="W3520" t="s">
        <v>589</v>
      </c>
      <c r="X3520" t="s">
        <v>590</v>
      </c>
      <c r="Y3520" t="s">
        <v>19574</v>
      </c>
      <c r="Z3520" s="1">
        <v>28742</v>
      </c>
      <c r="AA3520" t="s">
        <v>872</v>
      </c>
      <c r="AB3520">
        <v>38</v>
      </c>
      <c r="AC3520" t="s">
        <v>358</v>
      </c>
      <c r="AD3520" t="s">
        <v>486</v>
      </c>
      <c r="AF3520" t="s">
        <v>517</v>
      </c>
      <c r="AG3520" t="s">
        <v>517</v>
      </c>
      <c r="AH3520" t="s">
        <v>517</v>
      </c>
      <c r="AI3520" t="s">
        <v>517</v>
      </c>
      <c r="AJ3520" t="s">
        <v>517</v>
      </c>
    </row>
    <row r="3521" spans="1:36" x14ac:dyDescent="0.25">
      <c r="A3521" s="13" t="s">
        <v>19576</v>
      </c>
      <c r="B3521" s="1">
        <v>42885</v>
      </c>
      <c r="C3521" s="2">
        <v>0.26527777777777778</v>
      </c>
      <c r="D3521" t="s">
        <v>19577</v>
      </c>
      <c r="E3521" t="s">
        <v>22</v>
      </c>
      <c r="F3521" t="s">
        <v>19578</v>
      </c>
      <c r="G3521" s="14" t="s">
        <v>19579</v>
      </c>
      <c r="H3521" s="14" t="s">
        <v>19580</v>
      </c>
      <c r="I3521" t="s">
        <v>23</v>
      </c>
      <c r="K3521">
        <v>5</v>
      </c>
      <c r="L3521">
        <v>30</v>
      </c>
      <c r="M3521">
        <v>6</v>
      </c>
      <c r="N3521">
        <v>3</v>
      </c>
      <c r="O3521" t="s">
        <v>19575</v>
      </c>
      <c r="P3521" t="s">
        <v>517</v>
      </c>
      <c r="Q3521" t="s">
        <v>517</v>
      </c>
      <c r="R3521" t="s">
        <v>517</v>
      </c>
      <c r="S3521" t="s">
        <v>517</v>
      </c>
      <c r="T3521" t="s">
        <v>517</v>
      </c>
      <c r="U3521" t="s">
        <v>517</v>
      </c>
      <c r="V3521" t="s">
        <v>517</v>
      </c>
      <c r="W3521" t="s">
        <v>589</v>
      </c>
      <c r="X3521" t="s">
        <v>590</v>
      </c>
      <c r="Y3521" t="s">
        <v>1365</v>
      </c>
      <c r="Z3521" s="1">
        <v>32513</v>
      </c>
      <c r="AA3521" t="s">
        <v>19581</v>
      </c>
      <c r="AB3521">
        <v>28</v>
      </c>
      <c r="AC3521" t="s">
        <v>358</v>
      </c>
      <c r="AD3521" t="s">
        <v>490</v>
      </c>
      <c r="AF3521" t="s">
        <v>517</v>
      </c>
      <c r="AG3521" t="s">
        <v>517</v>
      </c>
      <c r="AH3521" t="s">
        <v>517</v>
      </c>
      <c r="AI3521" t="s">
        <v>517</v>
      </c>
      <c r="AJ3521" t="s">
        <v>517</v>
      </c>
    </row>
    <row r="3522" spans="1:36" x14ac:dyDescent="0.25">
      <c r="A3522" s="13" t="s">
        <v>19583</v>
      </c>
      <c r="B3522" s="1">
        <v>42885</v>
      </c>
      <c r="C3522" s="2">
        <v>0.15328703703703703</v>
      </c>
      <c r="D3522" t="s">
        <v>19584</v>
      </c>
      <c r="E3522" t="s">
        <v>293</v>
      </c>
      <c r="F3522" t="s">
        <v>19585</v>
      </c>
      <c r="G3522" s="14" t="s">
        <v>19586</v>
      </c>
      <c r="H3522" s="14" t="s">
        <v>19587</v>
      </c>
      <c r="I3522" t="s">
        <v>23</v>
      </c>
      <c r="K3522">
        <v>5</v>
      </c>
      <c r="L3522">
        <v>30</v>
      </c>
      <c r="M3522">
        <v>3</v>
      </c>
      <c r="N3522">
        <v>3</v>
      </c>
      <c r="O3522" t="s">
        <v>19582</v>
      </c>
      <c r="P3522" t="s">
        <v>517</v>
      </c>
      <c r="Q3522" t="s">
        <v>517</v>
      </c>
      <c r="R3522" t="s">
        <v>517</v>
      </c>
      <c r="S3522" t="s">
        <v>517</v>
      </c>
      <c r="T3522" t="s">
        <v>517</v>
      </c>
      <c r="U3522" t="s">
        <v>517</v>
      </c>
      <c r="V3522" t="s">
        <v>517</v>
      </c>
      <c r="W3522" t="s">
        <v>589</v>
      </c>
      <c r="X3522" t="s">
        <v>590</v>
      </c>
      <c r="Y3522" t="s">
        <v>19588</v>
      </c>
      <c r="Z3522" s="1">
        <v>28313</v>
      </c>
      <c r="AA3522" t="s">
        <v>19589</v>
      </c>
      <c r="AB3522">
        <v>39</v>
      </c>
      <c r="AC3522" t="s">
        <v>358</v>
      </c>
      <c r="AD3522" t="s">
        <v>507</v>
      </c>
      <c r="AF3522" t="s">
        <v>517</v>
      </c>
      <c r="AG3522" t="s">
        <v>517</v>
      </c>
      <c r="AH3522" t="s">
        <v>517</v>
      </c>
      <c r="AI3522" t="s">
        <v>517</v>
      </c>
      <c r="AJ3522" t="s">
        <v>517</v>
      </c>
    </row>
    <row r="3523" spans="1:36" x14ac:dyDescent="0.25">
      <c r="A3523" s="13" t="s">
        <v>19591</v>
      </c>
      <c r="B3523" s="1">
        <v>42885</v>
      </c>
      <c r="C3523" s="2">
        <v>7.4212962962962967E-2</v>
      </c>
      <c r="D3523" t="s">
        <v>19592</v>
      </c>
      <c r="E3523" t="s">
        <v>22</v>
      </c>
      <c r="F3523" t="s">
        <v>19593</v>
      </c>
      <c r="G3523" s="14" t="s">
        <v>19594</v>
      </c>
      <c r="H3523" s="14" t="s">
        <v>19595</v>
      </c>
      <c r="I3523" t="s">
        <v>23</v>
      </c>
      <c r="K3523">
        <v>5</v>
      </c>
      <c r="L3523">
        <v>30</v>
      </c>
      <c r="M3523">
        <v>1</v>
      </c>
      <c r="N3523">
        <v>3</v>
      </c>
      <c r="O3523" t="s">
        <v>19590</v>
      </c>
      <c r="P3523" t="s">
        <v>517</v>
      </c>
      <c r="Q3523" t="s">
        <v>517</v>
      </c>
      <c r="R3523" t="s">
        <v>517</v>
      </c>
      <c r="S3523" t="s">
        <v>517</v>
      </c>
      <c r="T3523" t="s">
        <v>517</v>
      </c>
      <c r="U3523" t="s">
        <v>517</v>
      </c>
      <c r="V3523" t="s">
        <v>517</v>
      </c>
      <c r="W3523" t="s">
        <v>526</v>
      </c>
      <c r="X3523" t="s">
        <v>527</v>
      </c>
      <c r="Y3523" t="s">
        <v>15515</v>
      </c>
      <c r="Z3523" s="1">
        <v>35431</v>
      </c>
      <c r="AA3523" t="s">
        <v>614</v>
      </c>
      <c r="AB3523">
        <v>20</v>
      </c>
      <c r="AC3523" t="s">
        <v>358</v>
      </c>
      <c r="AD3523" t="s">
        <v>495</v>
      </c>
      <c r="AF3523" t="s">
        <v>8306</v>
      </c>
      <c r="AG3523" t="s">
        <v>8260</v>
      </c>
      <c r="AH3523" t="s">
        <v>517</v>
      </c>
      <c r="AI3523" t="s">
        <v>517</v>
      </c>
      <c r="AJ3523" t="s">
        <v>517</v>
      </c>
    </row>
    <row r="3524" spans="1:36" x14ac:dyDescent="0.25">
      <c r="A3524" s="13" t="s">
        <v>19596</v>
      </c>
      <c r="B3524" s="1">
        <v>42885</v>
      </c>
      <c r="C3524" s="2">
        <v>5.8576388888888886E-2</v>
      </c>
      <c r="D3524" t="s">
        <v>19597</v>
      </c>
      <c r="E3524" t="s">
        <v>22</v>
      </c>
      <c r="F3524" t="s">
        <v>19598</v>
      </c>
      <c r="G3524" s="14" t="s">
        <v>19599</v>
      </c>
      <c r="H3524" s="14" t="s">
        <v>19600</v>
      </c>
      <c r="I3524" t="s">
        <v>21</v>
      </c>
      <c r="K3524">
        <v>5</v>
      </c>
      <c r="L3524">
        <v>30</v>
      </c>
      <c r="M3524">
        <v>1</v>
      </c>
      <c r="N3524">
        <v>3</v>
      </c>
      <c r="O3524" t="s">
        <v>517</v>
      </c>
      <c r="P3524" t="s">
        <v>517</v>
      </c>
      <c r="Q3524" t="s">
        <v>517</v>
      </c>
      <c r="R3524" t="s">
        <v>517</v>
      </c>
      <c r="S3524" t="s">
        <v>517</v>
      </c>
      <c r="T3524" t="s">
        <v>517</v>
      </c>
      <c r="U3524" t="s">
        <v>517</v>
      </c>
      <c r="V3524" t="s">
        <v>517</v>
      </c>
      <c r="W3524" t="s">
        <v>517</v>
      </c>
      <c r="X3524" t="s">
        <v>517</v>
      </c>
      <c r="Y3524" t="s">
        <v>12322</v>
      </c>
      <c r="Z3524" s="1">
        <v>33512</v>
      </c>
      <c r="AA3524" t="s">
        <v>19601</v>
      </c>
      <c r="AB3524">
        <v>25</v>
      </c>
      <c r="AC3524" t="s">
        <v>358</v>
      </c>
      <c r="AD3524" t="s">
        <v>487</v>
      </c>
      <c r="AF3524" t="s">
        <v>8263</v>
      </c>
      <c r="AG3524" t="s">
        <v>8282</v>
      </c>
      <c r="AH3524" t="s">
        <v>8295</v>
      </c>
      <c r="AI3524" t="s">
        <v>517</v>
      </c>
      <c r="AJ3524" t="s">
        <v>517</v>
      </c>
    </row>
    <row r="3525" spans="1:36" x14ac:dyDescent="0.25">
      <c r="A3525" s="13" t="s">
        <v>19604</v>
      </c>
      <c r="B3525" s="1">
        <v>42885</v>
      </c>
      <c r="C3525" s="2">
        <v>3.0671296296296294E-2</v>
      </c>
      <c r="D3525" t="s">
        <v>19602</v>
      </c>
      <c r="E3525" t="s">
        <v>9536</v>
      </c>
      <c r="F3525" t="s">
        <v>19605</v>
      </c>
      <c r="G3525" s="14" t="s">
        <v>19606</v>
      </c>
      <c r="H3525" s="14" t="s">
        <v>19607</v>
      </c>
      <c r="I3525" t="s">
        <v>23</v>
      </c>
      <c r="K3525">
        <v>5</v>
      </c>
      <c r="L3525">
        <v>30</v>
      </c>
      <c r="M3525">
        <v>0</v>
      </c>
      <c r="N3525">
        <v>3</v>
      </c>
      <c r="O3525" t="s">
        <v>19603</v>
      </c>
      <c r="P3525" t="s">
        <v>19603</v>
      </c>
      <c r="Q3525" t="s">
        <v>517</v>
      </c>
      <c r="R3525" t="s">
        <v>517</v>
      </c>
      <c r="S3525" t="s">
        <v>517</v>
      </c>
      <c r="T3525" t="s">
        <v>517</v>
      </c>
      <c r="U3525" t="s">
        <v>517</v>
      </c>
      <c r="V3525" t="s">
        <v>517</v>
      </c>
      <c r="W3525" t="s">
        <v>537</v>
      </c>
      <c r="X3525" t="s">
        <v>563</v>
      </c>
      <c r="Y3525" t="s">
        <v>8101</v>
      </c>
      <c r="Z3525" s="1">
        <v>28787</v>
      </c>
      <c r="AA3525" t="s">
        <v>529</v>
      </c>
      <c r="AB3525">
        <v>38</v>
      </c>
      <c r="AC3525" t="s">
        <v>358</v>
      </c>
      <c r="AD3525" t="s">
        <v>482</v>
      </c>
      <c r="AF3525" t="s">
        <v>8260</v>
      </c>
      <c r="AG3525" t="s">
        <v>8313</v>
      </c>
      <c r="AH3525" t="s">
        <v>517</v>
      </c>
      <c r="AI3525" t="s">
        <v>517</v>
      </c>
      <c r="AJ3525" t="s">
        <v>517</v>
      </c>
    </row>
    <row r="3526" spans="1:36" x14ac:dyDescent="0.25">
      <c r="A3526" s="13" t="s">
        <v>19609</v>
      </c>
      <c r="B3526" s="1">
        <v>42886</v>
      </c>
      <c r="C3526" s="2">
        <v>0.49569444444444444</v>
      </c>
      <c r="D3526" t="s">
        <v>19610</v>
      </c>
      <c r="E3526" t="s">
        <v>22</v>
      </c>
      <c r="F3526" t="s">
        <v>19611</v>
      </c>
      <c r="G3526" s="14" t="s">
        <v>19612</v>
      </c>
      <c r="H3526" s="14" t="s">
        <v>19613</v>
      </c>
      <c r="I3526" t="s">
        <v>23</v>
      </c>
      <c r="K3526">
        <v>5</v>
      </c>
      <c r="L3526">
        <v>31</v>
      </c>
      <c r="M3526">
        <v>11</v>
      </c>
      <c r="N3526">
        <v>5</v>
      </c>
      <c r="O3526" t="s">
        <v>19608</v>
      </c>
      <c r="P3526" t="s">
        <v>517</v>
      </c>
      <c r="Q3526" t="s">
        <v>517</v>
      </c>
      <c r="R3526" t="s">
        <v>517</v>
      </c>
      <c r="S3526" t="s">
        <v>517</v>
      </c>
      <c r="T3526" t="s">
        <v>517</v>
      </c>
      <c r="U3526" t="s">
        <v>517</v>
      </c>
      <c r="V3526" t="s">
        <v>517</v>
      </c>
      <c r="W3526" t="s">
        <v>1025</v>
      </c>
      <c r="X3526" t="s">
        <v>527</v>
      </c>
      <c r="Y3526" t="s">
        <v>19614</v>
      </c>
      <c r="Z3526" s="1">
        <v>29941</v>
      </c>
      <c r="AA3526" t="s">
        <v>19615</v>
      </c>
      <c r="AB3526">
        <v>35</v>
      </c>
      <c r="AC3526" t="s">
        <v>358</v>
      </c>
      <c r="AD3526" t="s">
        <v>482</v>
      </c>
      <c r="AF3526" t="s">
        <v>517</v>
      </c>
      <c r="AG3526" t="s">
        <v>517</v>
      </c>
      <c r="AH3526" t="s">
        <v>517</v>
      </c>
      <c r="AI3526" t="s">
        <v>517</v>
      </c>
      <c r="AJ3526" t="s">
        <v>517</v>
      </c>
    </row>
    <row r="3527" spans="1:36" x14ac:dyDescent="0.25">
      <c r="A3527" s="13" t="s">
        <v>19617</v>
      </c>
      <c r="B3527" s="1">
        <v>42886</v>
      </c>
      <c r="C3527" s="2">
        <v>0.49546296296296299</v>
      </c>
      <c r="D3527" t="s">
        <v>3737</v>
      </c>
      <c r="E3527" t="s">
        <v>22</v>
      </c>
      <c r="F3527" t="s">
        <v>19618</v>
      </c>
      <c r="G3527" s="14" t="s">
        <v>19619</v>
      </c>
      <c r="H3527" s="14" t="s">
        <v>19620</v>
      </c>
      <c r="I3527" t="s">
        <v>23</v>
      </c>
      <c r="K3527">
        <v>5</v>
      </c>
      <c r="L3527">
        <v>31</v>
      </c>
      <c r="M3527">
        <v>11</v>
      </c>
      <c r="N3527">
        <v>5</v>
      </c>
      <c r="O3527" t="s">
        <v>19616</v>
      </c>
      <c r="P3527" t="s">
        <v>517</v>
      </c>
      <c r="Q3527" t="s">
        <v>517</v>
      </c>
      <c r="R3527" t="s">
        <v>517</v>
      </c>
      <c r="S3527" t="s">
        <v>517</v>
      </c>
      <c r="T3527" t="s">
        <v>517</v>
      </c>
      <c r="U3527" t="s">
        <v>517</v>
      </c>
      <c r="V3527" t="s">
        <v>517</v>
      </c>
      <c r="W3527" t="s">
        <v>526</v>
      </c>
      <c r="X3527" t="s">
        <v>527</v>
      </c>
      <c r="Y3527" t="s">
        <v>19621</v>
      </c>
      <c r="Z3527" s="1">
        <v>35801</v>
      </c>
      <c r="AA3527" t="s">
        <v>546</v>
      </c>
      <c r="AB3527">
        <v>19</v>
      </c>
      <c r="AC3527" t="s">
        <v>358</v>
      </c>
      <c r="AD3527" t="s">
        <v>492</v>
      </c>
      <c r="AF3527" t="s">
        <v>517</v>
      </c>
      <c r="AG3527" t="s">
        <v>517</v>
      </c>
      <c r="AH3527" t="s">
        <v>517</v>
      </c>
      <c r="AI3527" t="s">
        <v>517</v>
      </c>
      <c r="AJ3527" t="s">
        <v>517</v>
      </c>
    </row>
    <row r="3528" spans="1:36" x14ac:dyDescent="0.25">
      <c r="A3528" s="13" t="s">
        <v>19623</v>
      </c>
      <c r="B3528" s="1">
        <v>42886</v>
      </c>
      <c r="C3528" s="2">
        <v>0.47172453703703704</v>
      </c>
      <c r="D3528" t="s">
        <v>19624</v>
      </c>
      <c r="E3528" t="s">
        <v>22</v>
      </c>
      <c r="F3528" t="s">
        <v>19625</v>
      </c>
      <c r="G3528" s="14" t="s">
        <v>19626</v>
      </c>
      <c r="H3528" s="14" t="s">
        <v>19627</v>
      </c>
      <c r="I3528" t="s">
        <v>21</v>
      </c>
      <c r="K3528">
        <v>5</v>
      </c>
      <c r="L3528">
        <v>31</v>
      </c>
      <c r="M3528">
        <v>11</v>
      </c>
      <c r="N3528">
        <v>5</v>
      </c>
      <c r="O3528" t="s">
        <v>19622</v>
      </c>
      <c r="P3528" t="s">
        <v>517</v>
      </c>
      <c r="Q3528" t="s">
        <v>517</v>
      </c>
      <c r="R3528" t="s">
        <v>517</v>
      </c>
      <c r="S3528" t="s">
        <v>517</v>
      </c>
      <c r="T3528" t="s">
        <v>517</v>
      </c>
      <c r="U3528" t="s">
        <v>517</v>
      </c>
      <c r="V3528" t="s">
        <v>517</v>
      </c>
      <c r="W3528" t="s">
        <v>589</v>
      </c>
      <c r="X3528" t="s">
        <v>590</v>
      </c>
      <c r="Y3528" t="s">
        <v>19628</v>
      </c>
      <c r="Z3528" s="1">
        <v>33272</v>
      </c>
      <c r="AA3528" t="s">
        <v>19629</v>
      </c>
      <c r="AB3528">
        <v>26</v>
      </c>
      <c r="AC3528" t="s">
        <v>357</v>
      </c>
      <c r="AD3528" t="s">
        <v>482</v>
      </c>
      <c r="AF3528" t="s">
        <v>8253</v>
      </c>
      <c r="AG3528" t="s">
        <v>8307</v>
      </c>
      <c r="AH3528" t="s">
        <v>517</v>
      </c>
      <c r="AI3528" t="s">
        <v>517</v>
      </c>
      <c r="AJ3528" t="s">
        <v>517</v>
      </c>
    </row>
    <row r="3529" spans="1:36" x14ac:dyDescent="0.25">
      <c r="A3529" s="13" t="s">
        <v>19630</v>
      </c>
      <c r="B3529" s="1">
        <v>42886</v>
      </c>
      <c r="C3529" s="2">
        <v>0.43820601851851854</v>
      </c>
      <c r="D3529" t="s">
        <v>19631</v>
      </c>
      <c r="E3529" t="s">
        <v>22</v>
      </c>
      <c r="F3529" t="s">
        <v>19632</v>
      </c>
      <c r="G3529" s="14" t="s">
        <v>19633</v>
      </c>
      <c r="H3529" s="14" t="s">
        <v>19634</v>
      </c>
      <c r="I3529" t="s">
        <v>21</v>
      </c>
      <c r="K3529">
        <v>5</v>
      </c>
      <c r="L3529">
        <v>31</v>
      </c>
      <c r="M3529">
        <v>10</v>
      </c>
      <c r="N3529">
        <v>5</v>
      </c>
      <c r="O3529" t="s">
        <v>517</v>
      </c>
      <c r="P3529" t="s">
        <v>517</v>
      </c>
      <c r="Q3529" t="s">
        <v>517</v>
      </c>
      <c r="R3529" t="s">
        <v>517</v>
      </c>
      <c r="S3529" t="s">
        <v>517</v>
      </c>
      <c r="T3529" t="s">
        <v>517</v>
      </c>
      <c r="U3529" t="s">
        <v>517</v>
      </c>
      <c r="V3529" t="s">
        <v>517</v>
      </c>
      <c r="W3529" t="s">
        <v>517</v>
      </c>
      <c r="X3529" t="s">
        <v>517</v>
      </c>
      <c r="Y3529" t="s">
        <v>19635</v>
      </c>
      <c r="Z3529" s="1">
        <v>20871</v>
      </c>
      <c r="AA3529" t="s">
        <v>3146</v>
      </c>
      <c r="AB3529">
        <v>60</v>
      </c>
      <c r="AC3529" t="s">
        <v>358</v>
      </c>
      <c r="AD3529" t="s">
        <v>491</v>
      </c>
      <c r="AF3529" t="s">
        <v>8304</v>
      </c>
      <c r="AG3529" t="s">
        <v>8305</v>
      </c>
      <c r="AH3529" t="s">
        <v>517</v>
      </c>
      <c r="AI3529" t="s">
        <v>517</v>
      </c>
      <c r="AJ3529" t="s">
        <v>517</v>
      </c>
    </row>
    <row r="3530" spans="1:36" x14ac:dyDescent="0.25">
      <c r="A3530" s="13" t="s">
        <v>19637</v>
      </c>
      <c r="B3530" s="1">
        <v>42886</v>
      </c>
      <c r="C3530" s="2">
        <v>0.37001157407407409</v>
      </c>
      <c r="D3530" t="s">
        <v>19638</v>
      </c>
      <c r="E3530" t="s">
        <v>116</v>
      </c>
      <c r="F3530" t="s">
        <v>19639</v>
      </c>
      <c r="G3530" s="14" t="s">
        <v>19640</v>
      </c>
      <c r="H3530" s="14" t="s">
        <v>19641</v>
      </c>
      <c r="I3530" t="s">
        <v>21</v>
      </c>
      <c r="K3530">
        <v>5</v>
      </c>
      <c r="L3530">
        <v>31</v>
      </c>
      <c r="M3530">
        <v>8</v>
      </c>
      <c r="N3530">
        <v>5</v>
      </c>
      <c r="O3530" t="s">
        <v>19636</v>
      </c>
      <c r="P3530" t="s">
        <v>517</v>
      </c>
      <c r="Q3530" t="s">
        <v>517</v>
      </c>
      <c r="R3530" t="s">
        <v>517</v>
      </c>
      <c r="S3530" t="s">
        <v>517</v>
      </c>
      <c r="T3530" t="s">
        <v>517</v>
      </c>
      <c r="U3530" t="s">
        <v>517</v>
      </c>
      <c r="V3530" t="s">
        <v>517</v>
      </c>
      <c r="W3530" t="s">
        <v>854</v>
      </c>
      <c r="X3530" t="s">
        <v>849</v>
      </c>
      <c r="Y3530" t="s">
        <v>517</v>
      </c>
      <c r="Z3530" s="1" t="s">
        <v>517</v>
      </c>
      <c r="AA3530" t="s">
        <v>529</v>
      </c>
      <c r="AB3530" t="s">
        <v>517</v>
      </c>
      <c r="AC3530" t="s">
        <v>358</v>
      </c>
      <c r="AD3530" t="s">
        <v>517</v>
      </c>
      <c r="AF3530" t="s">
        <v>517</v>
      </c>
      <c r="AG3530" t="s">
        <v>517</v>
      </c>
      <c r="AH3530" t="s">
        <v>517</v>
      </c>
      <c r="AI3530" t="s">
        <v>517</v>
      </c>
      <c r="AJ3530" t="s">
        <v>517</v>
      </c>
    </row>
    <row r="3531" spans="1:36" x14ac:dyDescent="0.25">
      <c r="A3531" s="13" t="s">
        <v>19643</v>
      </c>
      <c r="B3531" s="1">
        <v>42886</v>
      </c>
      <c r="C3531" s="2">
        <v>0.36121527777777779</v>
      </c>
      <c r="D3531" t="s">
        <v>19644</v>
      </c>
      <c r="E3531" t="s">
        <v>22</v>
      </c>
      <c r="F3531" t="s">
        <v>19645</v>
      </c>
      <c r="G3531" s="14" t="s">
        <v>19646</v>
      </c>
      <c r="H3531" s="14" t="s">
        <v>19647</v>
      </c>
      <c r="I3531" t="s">
        <v>23</v>
      </c>
      <c r="K3531">
        <v>5</v>
      </c>
      <c r="L3531">
        <v>31</v>
      </c>
      <c r="M3531">
        <v>8</v>
      </c>
      <c r="N3531">
        <v>5</v>
      </c>
      <c r="O3531" t="s">
        <v>19642</v>
      </c>
      <c r="P3531" t="s">
        <v>517</v>
      </c>
      <c r="Q3531" t="s">
        <v>517</v>
      </c>
      <c r="R3531" t="s">
        <v>517</v>
      </c>
      <c r="S3531" t="s">
        <v>517</v>
      </c>
      <c r="T3531" t="s">
        <v>517</v>
      </c>
      <c r="U3531" t="s">
        <v>517</v>
      </c>
      <c r="V3531" t="s">
        <v>517</v>
      </c>
      <c r="W3531" t="s">
        <v>537</v>
      </c>
      <c r="X3531" t="s">
        <v>590</v>
      </c>
      <c r="Y3531" t="s">
        <v>19648</v>
      </c>
      <c r="Z3531" s="1">
        <v>32048</v>
      </c>
      <c r="AA3531" t="s">
        <v>471</v>
      </c>
      <c r="AB3531">
        <v>29</v>
      </c>
      <c r="AC3531" t="s">
        <v>358</v>
      </c>
      <c r="AD3531" t="s">
        <v>499</v>
      </c>
      <c r="AF3531" t="s">
        <v>517</v>
      </c>
      <c r="AG3531" t="s">
        <v>517</v>
      </c>
      <c r="AH3531" t="s">
        <v>517</v>
      </c>
      <c r="AI3531" t="s">
        <v>517</v>
      </c>
      <c r="AJ3531" t="s">
        <v>517</v>
      </c>
    </row>
    <row r="3532" spans="1:36" x14ac:dyDescent="0.25">
      <c r="A3532" s="13" t="s">
        <v>19650</v>
      </c>
      <c r="B3532" s="1">
        <v>42886</v>
      </c>
      <c r="C3532" s="2">
        <v>0.32665509259259257</v>
      </c>
      <c r="D3532" t="s">
        <v>19651</v>
      </c>
      <c r="E3532" t="s">
        <v>22</v>
      </c>
      <c r="F3532" t="s">
        <v>19652</v>
      </c>
      <c r="G3532" s="14" t="s">
        <v>19653</v>
      </c>
      <c r="H3532" s="14" t="s">
        <v>19654</v>
      </c>
      <c r="I3532" t="s">
        <v>23</v>
      </c>
      <c r="K3532">
        <v>5</v>
      </c>
      <c r="L3532">
        <v>31</v>
      </c>
      <c r="M3532">
        <v>7</v>
      </c>
      <c r="N3532">
        <v>5</v>
      </c>
      <c r="O3532" t="s">
        <v>19649</v>
      </c>
      <c r="P3532" t="s">
        <v>517</v>
      </c>
      <c r="Q3532" t="s">
        <v>517</v>
      </c>
      <c r="R3532" t="s">
        <v>517</v>
      </c>
      <c r="S3532" t="s">
        <v>517</v>
      </c>
      <c r="T3532" t="s">
        <v>517</v>
      </c>
      <c r="U3532" t="s">
        <v>517</v>
      </c>
      <c r="V3532" t="s">
        <v>517</v>
      </c>
      <c r="W3532" t="s">
        <v>589</v>
      </c>
      <c r="X3532" t="s">
        <v>590</v>
      </c>
      <c r="Y3532" t="s">
        <v>517</v>
      </c>
      <c r="Z3532" s="1" t="s">
        <v>517</v>
      </c>
      <c r="AA3532" t="s">
        <v>11634</v>
      </c>
      <c r="AB3532" t="s">
        <v>517</v>
      </c>
      <c r="AC3532" t="s">
        <v>357</v>
      </c>
      <c r="AD3532" t="s">
        <v>517</v>
      </c>
      <c r="AF3532" t="s">
        <v>517</v>
      </c>
      <c r="AG3532" t="s">
        <v>517</v>
      </c>
      <c r="AH3532" t="s">
        <v>517</v>
      </c>
      <c r="AI3532" t="s">
        <v>517</v>
      </c>
      <c r="AJ3532" t="s">
        <v>517</v>
      </c>
    </row>
    <row r="3533" spans="1:36" x14ac:dyDescent="0.25">
      <c r="A3533" s="13" t="s">
        <v>19656</v>
      </c>
      <c r="B3533" s="1">
        <v>42886</v>
      </c>
      <c r="C3533" s="2">
        <v>0.32503472222222224</v>
      </c>
      <c r="D3533" t="s">
        <v>1158</v>
      </c>
      <c r="E3533" t="s">
        <v>22</v>
      </c>
      <c r="F3533" t="s">
        <v>1159</v>
      </c>
      <c r="G3533" s="14" t="s">
        <v>1160</v>
      </c>
      <c r="H3533" s="14" t="s">
        <v>1161</v>
      </c>
      <c r="I3533" t="s">
        <v>23</v>
      </c>
      <c r="K3533">
        <v>5</v>
      </c>
      <c r="L3533">
        <v>31</v>
      </c>
      <c r="M3533">
        <v>7</v>
      </c>
      <c r="N3533">
        <v>5</v>
      </c>
      <c r="O3533" t="s">
        <v>19655</v>
      </c>
      <c r="P3533" t="s">
        <v>517</v>
      </c>
      <c r="Q3533" t="s">
        <v>517</v>
      </c>
      <c r="R3533" t="s">
        <v>517</v>
      </c>
      <c r="S3533" t="s">
        <v>517</v>
      </c>
      <c r="T3533" t="s">
        <v>517</v>
      </c>
      <c r="U3533" t="s">
        <v>517</v>
      </c>
      <c r="V3533" t="s">
        <v>517</v>
      </c>
      <c r="W3533" t="s">
        <v>537</v>
      </c>
      <c r="X3533" t="s">
        <v>1162</v>
      </c>
      <c r="Y3533" t="s">
        <v>1163</v>
      </c>
      <c r="Z3533" s="1">
        <v>29732</v>
      </c>
      <c r="AA3533" t="s">
        <v>1164</v>
      </c>
      <c r="AB3533">
        <v>36</v>
      </c>
      <c r="AC3533" t="s">
        <v>357</v>
      </c>
      <c r="AD3533" t="s">
        <v>483</v>
      </c>
      <c r="AF3533" t="s">
        <v>8313</v>
      </c>
      <c r="AG3533" t="s">
        <v>8306</v>
      </c>
      <c r="AH3533" t="s">
        <v>517</v>
      </c>
      <c r="AI3533" t="s">
        <v>517</v>
      </c>
      <c r="AJ3533" t="s">
        <v>517</v>
      </c>
    </row>
    <row r="3534" spans="1:36" x14ac:dyDescent="0.25">
      <c r="A3534" s="13" t="s">
        <v>19657</v>
      </c>
      <c r="B3534" s="1">
        <v>42886</v>
      </c>
      <c r="C3534" s="2">
        <v>0.22923611111111111</v>
      </c>
      <c r="D3534" t="s">
        <v>19658</v>
      </c>
      <c r="E3534" t="s">
        <v>22</v>
      </c>
      <c r="F3534" t="s">
        <v>19659</v>
      </c>
      <c r="G3534" s="14" t="s">
        <v>19660</v>
      </c>
      <c r="H3534" s="14" t="s">
        <v>19661</v>
      </c>
      <c r="I3534" t="s">
        <v>21</v>
      </c>
      <c r="K3534">
        <v>5</v>
      </c>
      <c r="L3534">
        <v>31</v>
      </c>
      <c r="M3534">
        <v>5</v>
      </c>
      <c r="N3534">
        <v>5</v>
      </c>
      <c r="O3534" t="s">
        <v>517</v>
      </c>
      <c r="P3534" t="s">
        <v>517</v>
      </c>
      <c r="Q3534" t="s">
        <v>517</v>
      </c>
      <c r="R3534" t="s">
        <v>517</v>
      </c>
      <c r="S3534" t="s">
        <v>517</v>
      </c>
      <c r="T3534" t="s">
        <v>517</v>
      </c>
      <c r="U3534" t="s">
        <v>517</v>
      </c>
      <c r="V3534" t="s">
        <v>517</v>
      </c>
      <c r="W3534" t="s">
        <v>517</v>
      </c>
      <c r="X3534" t="s">
        <v>517</v>
      </c>
      <c r="Y3534" t="s">
        <v>19662</v>
      </c>
      <c r="Z3534" s="1">
        <v>35339</v>
      </c>
      <c r="AA3534" t="s">
        <v>546</v>
      </c>
      <c r="AB3534">
        <v>20</v>
      </c>
      <c r="AC3534" t="s">
        <v>358</v>
      </c>
      <c r="AD3534" t="s">
        <v>495</v>
      </c>
      <c r="AF3534" t="s">
        <v>8313</v>
      </c>
      <c r="AG3534" t="s">
        <v>8306</v>
      </c>
      <c r="AH3534" t="s">
        <v>8260</v>
      </c>
      <c r="AI3534" t="s">
        <v>517</v>
      </c>
      <c r="AJ3534" t="s">
        <v>517</v>
      </c>
    </row>
    <row r="3535" spans="1:36" x14ac:dyDescent="0.25">
      <c r="A3535" s="13" t="s">
        <v>19664</v>
      </c>
      <c r="B3535" s="1">
        <v>42886</v>
      </c>
      <c r="C3535" s="2">
        <v>0.20597222222222222</v>
      </c>
      <c r="D3535" t="s">
        <v>19665</v>
      </c>
      <c r="E3535" t="s">
        <v>22</v>
      </c>
      <c r="F3535" t="s">
        <v>19666</v>
      </c>
      <c r="G3535" s="14" t="s">
        <v>19667</v>
      </c>
      <c r="H3535" s="14" t="s">
        <v>19668</v>
      </c>
      <c r="I3535" t="s">
        <v>23</v>
      </c>
      <c r="K3535">
        <v>5</v>
      </c>
      <c r="L3535">
        <v>31</v>
      </c>
      <c r="M3535">
        <v>4</v>
      </c>
      <c r="N3535">
        <v>5</v>
      </c>
      <c r="O3535" t="s">
        <v>19663</v>
      </c>
      <c r="P3535" t="s">
        <v>517</v>
      </c>
      <c r="Q3535" t="s">
        <v>517</v>
      </c>
      <c r="R3535" t="s">
        <v>517</v>
      </c>
      <c r="S3535" t="s">
        <v>517</v>
      </c>
      <c r="T3535" t="s">
        <v>517</v>
      </c>
      <c r="U3535" t="s">
        <v>517</v>
      </c>
      <c r="V3535" t="s">
        <v>517</v>
      </c>
      <c r="W3535" t="s">
        <v>526</v>
      </c>
      <c r="X3535" t="s">
        <v>527</v>
      </c>
      <c r="Y3535" t="s">
        <v>11490</v>
      </c>
      <c r="Z3535" s="1">
        <v>35564</v>
      </c>
      <c r="AA3535" t="s">
        <v>2618</v>
      </c>
      <c r="AB3535">
        <v>20</v>
      </c>
      <c r="AC3535" t="s">
        <v>358</v>
      </c>
      <c r="AD3535" t="s">
        <v>486</v>
      </c>
      <c r="AF3535" t="s">
        <v>517</v>
      </c>
      <c r="AG3535" t="s">
        <v>8254</v>
      </c>
      <c r="AH3535" t="s">
        <v>8259</v>
      </c>
      <c r="AI3535" t="s">
        <v>8313</v>
      </c>
      <c r="AJ3535" t="s">
        <v>517</v>
      </c>
    </row>
    <row r="3536" spans="1:36" x14ac:dyDescent="0.25">
      <c r="A3536" s="13" t="s">
        <v>19670</v>
      </c>
      <c r="B3536" s="1">
        <v>42886</v>
      </c>
      <c r="C3536" s="2">
        <v>0.15111111111111111</v>
      </c>
      <c r="D3536" t="s">
        <v>19669</v>
      </c>
      <c r="E3536" t="s">
        <v>22</v>
      </c>
      <c r="F3536" t="s">
        <v>19671</v>
      </c>
      <c r="G3536" s="14" t="s">
        <v>19672</v>
      </c>
      <c r="H3536" s="14" t="s">
        <v>19673</v>
      </c>
      <c r="I3536" t="s">
        <v>25</v>
      </c>
      <c r="K3536">
        <v>5</v>
      </c>
      <c r="L3536">
        <v>31</v>
      </c>
      <c r="M3536">
        <v>3</v>
      </c>
      <c r="N3536">
        <v>5</v>
      </c>
      <c r="O3536" t="s">
        <v>517</v>
      </c>
      <c r="P3536" t="s">
        <v>517</v>
      </c>
      <c r="Q3536" t="s">
        <v>517</v>
      </c>
      <c r="R3536" t="s">
        <v>517</v>
      </c>
      <c r="S3536" t="s">
        <v>517</v>
      </c>
      <c r="T3536" t="s">
        <v>517</v>
      </c>
      <c r="U3536" t="s">
        <v>517</v>
      </c>
      <c r="V3536" t="s">
        <v>517</v>
      </c>
      <c r="W3536" t="s">
        <v>517</v>
      </c>
      <c r="X3536" t="s">
        <v>517</v>
      </c>
      <c r="Y3536" t="s">
        <v>19674</v>
      </c>
      <c r="Z3536" s="1">
        <v>32026</v>
      </c>
      <c r="AA3536" t="s">
        <v>529</v>
      </c>
      <c r="AB3536">
        <v>29</v>
      </c>
      <c r="AC3536" t="s">
        <v>358</v>
      </c>
      <c r="AD3536" t="s">
        <v>498</v>
      </c>
      <c r="AF3536" t="s">
        <v>8259</v>
      </c>
      <c r="AG3536" t="s">
        <v>517</v>
      </c>
      <c r="AH3536" t="s">
        <v>517</v>
      </c>
      <c r="AI3536" t="s">
        <v>517</v>
      </c>
      <c r="AJ3536" t="s">
        <v>517</v>
      </c>
    </row>
    <row r="3537" spans="1:36" x14ac:dyDescent="0.25">
      <c r="A3537" s="13" t="s">
        <v>19675</v>
      </c>
      <c r="B3537" s="1">
        <v>42886</v>
      </c>
      <c r="C3537" s="2">
        <v>0.13462962962962963</v>
      </c>
      <c r="D3537" t="s">
        <v>19676</v>
      </c>
      <c r="E3537" t="s">
        <v>22</v>
      </c>
      <c r="F3537" t="s">
        <v>19677</v>
      </c>
      <c r="G3537" s="14" t="s">
        <v>19678</v>
      </c>
      <c r="H3537" s="14" t="s">
        <v>19679</v>
      </c>
      <c r="I3537" t="s">
        <v>21</v>
      </c>
      <c r="K3537">
        <v>5</v>
      </c>
      <c r="L3537">
        <v>31</v>
      </c>
      <c r="M3537">
        <v>3</v>
      </c>
      <c r="N3537">
        <v>5</v>
      </c>
      <c r="O3537" t="s">
        <v>517</v>
      </c>
      <c r="P3537" t="s">
        <v>517</v>
      </c>
      <c r="Q3537" t="s">
        <v>517</v>
      </c>
      <c r="R3537" t="s">
        <v>517</v>
      </c>
      <c r="S3537" t="s">
        <v>517</v>
      </c>
      <c r="T3537" t="s">
        <v>517</v>
      </c>
      <c r="U3537" t="s">
        <v>517</v>
      </c>
      <c r="V3537" t="s">
        <v>517</v>
      </c>
      <c r="W3537" t="s">
        <v>517</v>
      </c>
      <c r="X3537" t="s">
        <v>517</v>
      </c>
      <c r="Y3537" t="s">
        <v>19680</v>
      </c>
      <c r="Z3537" s="1">
        <v>29977</v>
      </c>
      <c r="AA3537" t="s">
        <v>11614</v>
      </c>
      <c r="AB3537">
        <v>35</v>
      </c>
      <c r="AC3537" t="s">
        <v>357</v>
      </c>
      <c r="AD3537" t="s">
        <v>482</v>
      </c>
      <c r="AF3537" t="s">
        <v>517</v>
      </c>
      <c r="AG3537" t="s">
        <v>8307</v>
      </c>
      <c r="AH3537" t="s">
        <v>8304</v>
      </c>
      <c r="AI3537" t="s">
        <v>8263</v>
      </c>
      <c r="AJ3537" t="s">
        <v>517</v>
      </c>
    </row>
    <row r="3538" spans="1:36" x14ac:dyDescent="0.25">
      <c r="A3538" s="13" t="s">
        <v>19681</v>
      </c>
      <c r="B3538" s="1">
        <v>42886</v>
      </c>
      <c r="C3538" s="2">
        <v>0.13218749999999999</v>
      </c>
      <c r="D3538" t="s">
        <v>19682</v>
      </c>
      <c r="E3538" t="s">
        <v>22</v>
      </c>
      <c r="F3538" t="s">
        <v>19683</v>
      </c>
      <c r="G3538" s="14" t="s">
        <v>19684</v>
      </c>
      <c r="H3538" s="14" t="s">
        <v>19685</v>
      </c>
      <c r="I3538" t="s">
        <v>24</v>
      </c>
      <c r="K3538">
        <v>5</v>
      </c>
      <c r="L3538">
        <v>31</v>
      </c>
      <c r="M3538">
        <v>3</v>
      </c>
      <c r="N3538">
        <v>5</v>
      </c>
      <c r="O3538" t="s">
        <v>517</v>
      </c>
      <c r="P3538" t="s">
        <v>517</v>
      </c>
      <c r="Q3538" t="s">
        <v>517</v>
      </c>
      <c r="R3538" t="s">
        <v>517</v>
      </c>
      <c r="S3538" t="s">
        <v>517</v>
      </c>
      <c r="T3538" t="s">
        <v>517</v>
      </c>
      <c r="U3538" t="s">
        <v>517</v>
      </c>
      <c r="V3538" t="s">
        <v>517</v>
      </c>
      <c r="W3538" t="s">
        <v>517</v>
      </c>
      <c r="X3538" t="s">
        <v>517</v>
      </c>
      <c r="Y3538" t="s">
        <v>19686</v>
      </c>
      <c r="Z3538" s="1">
        <v>32364</v>
      </c>
      <c r="AA3538" t="s">
        <v>4239</v>
      </c>
      <c r="AB3538">
        <v>28</v>
      </c>
      <c r="AC3538" t="s">
        <v>358</v>
      </c>
      <c r="AD3538" t="s">
        <v>486</v>
      </c>
      <c r="AF3538" t="s">
        <v>517</v>
      </c>
      <c r="AG3538" t="s">
        <v>517</v>
      </c>
      <c r="AH3538" t="s">
        <v>517</v>
      </c>
      <c r="AI3538" t="s">
        <v>517</v>
      </c>
      <c r="AJ3538" t="s">
        <v>517</v>
      </c>
    </row>
    <row r="3539" spans="1:36" x14ac:dyDescent="0.25">
      <c r="A3539" s="13" t="s">
        <v>19688</v>
      </c>
      <c r="B3539" s="1">
        <v>42886</v>
      </c>
      <c r="C3539" s="2">
        <v>0.11424768518518519</v>
      </c>
      <c r="D3539" t="s">
        <v>19689</v>
      </c>
      <c r="E3539" t="s">
        <v>116</v>
      </c>
      <c r="F3539" t="s">
        <v>19690</v>
      </c>
      <c r="G3539" t="s">
        <v>19691</v>
      </c>
      <c r="H3539" t="s">
        <v>19692</v>
      </c>
      <c r="I3539" t="s">
        <v>23</v>
      </c>
      <c r="K3539">
        <v>5</v>
      </c>
      <c r="L3539">
        <v>31</v>
      </c>
      <c r="M3539">
        <v>2</v>
      </c>
      <c r="N3539">
        <v>5</v>
      </c>
      <c r="O3539" t="s">
        <v>19687</v>
      </c>
      <c r="P3539" t="s">
        <v>517</v>
      </c>
      <c r="Q3539" t="s">
        <v>517</v>
      </c>
      <c r="R3539" t="s">
        <v>517</v>
      </c>
      <c r="S3539" t="s">
        <v>517</v>
      </c>
      <c r="T3539" t="s">
        <v>517</v>
      </c>
      <c r="U3539" t="s">
        <v>517</v>
      </c>
      <c r="V3539" t="s">
        <v>517</v>
      </c>
      <c r="W3539" t="s">
        <v>589</v>
      </c>
      <c r="X3539" t="s">
        <v>590</v>
      </c>
      <c r="Y3539" t="s">
        <v>517</v>
      </c>
      <c r="Z3539" t="s">
        <v>517</v>
      </c>
      <c r="AA3539" t="s">
        <v>478</v>
      </c>
      <c r="AB3539" t="s">
        <v>517</v>
      </c>
      <c r="AC3539" t="s">
        <v>358</v>
      </c>
      <c r="AD3539" t="s">
        <v>517</v>
      </c>
      <c r="AF3539" t="s">
        <v>517</v>
      </c>
      <c r="AG3539" t="s">
        <v>517</v>
      </c>
      <c r="AH3539" t="s">
        <v>517</v>
      </c>
      <c r="AI3539" t="s">
        <v>517</v>
      </c>
      <c r="AJ3539" t="s">
        <v>517</v>
      </c>
    </row>
    <row r="3540" spans="1:36" x14ac:dyDescent="0.25">
      <c r="A3540" s="13" t="s">
        <v>19694</v>
      </c>
      <c r="B3540" s="1">
        <v>42886</v>
      </c>
      <c r="C3540" s="2">
        <v>9.7824074074074077E-2</v>
      </c>
      <c r="D3540" t="s">
        <v>19695</v>
      </c>
      <c r="E3540" t="s">
        <v>3965</v>
      </c>
      <c r="F3540" t="s">
        <v>19696</v>
      </c>
      <c r="G3540" s="14" t="s">
        <v>19697</v>
      </c>
      <c r="H3540" s="14" t="s">
        <v>19698</v>
      </c>
      <c r="I3540" t="s">
        <v>31</v>
      </c>
      <c r="K3540">
        <v>5</v>
      </c>
      <c r="L3540">
        <v>31</v>
      </c>
      <c r="M3540">
        <v>2</v>
      </c>
      <c r="N3540">
        <v>5</v>
      </c>
      <c r="O3540" t="s">
        <v>19693</v>
      </c>
      <c r="P3540" t="s">
        <v>517</v>
      </c>
      <c r="Q3540" t="s">
        <v>517</v>
      </c>
      <c r="R3540" t="s">
        <v>517</v>
      </c>
      <c r="S3540" t="s">
        <v>517</v>
      </c>
      <c r="T3540" t="s">
        <v>517</v>
      </c>
      <c r="U3540" t="s">
        <v>517</v>
      </c>
      <c r="V3540" t="s">
        <v>517</v>
      </c>
      <c r="W3540" t="s">
        <v>589</v>
      </c>
      <c r="X3540" t="s">
        <v>1877</v>
      </c>
      <c r="Y3540" t="s">
        <v>517</v>
      </c>
      <c r="Z3540" s="1" t="s">
        <v>517</v>
      </c>
      <c r="AA3540" t="s">
        <v>19699</v>
      </c>
      <c r="AB3540" t="s">
        <v>517</v>
      </c>
      <c r="AC3540" t="s">
        <v>357</v>
      </c>
      <c r="AD3540" t="s">
        <v>517</v>
      </c>
      <c r="AF3540" t="s">
        <v>8313</v>
      </c>
      <c r="AG3540" t="s">
        <v>517</v>
      </c>
      <c r="AH3540" t="s">
        <v>517</v>
      </c>
      <c r="AI3540" t="s">
        <v>517</v>
      </c>
      <c r="AJ3540" t="s">
        <v>517</v>
      </c>
    </row>
    <row r="3541" spans="1:36" x14ac:dyDescent="0.25">
      <c r="A3541" s="13" t="s">
        <v>19700</v>
      </c>
      <c r="B3541" s="1">
        <v>42886</v>
      </c>
      <c r="C3541" s="2">
        <v>6.4108796296296303E-2</v>
      </c>
      <c r="D3541" t="s">
        <v>19701</v>
      </c>
      <c r="E3541" t="s">
        <v>22</v>
      </c>
      <c r="F3541" t="s">
        <v>19702</v>
      </c>
      <c r="G3541" t="s">
        <v>19703</v>
      </c>
      <c r="H3541" t="s">
        <v>19704</v>
      </c>
      <c r="I3541" t="s">
        <v>21</v>
      </c>
      <c r="K3541">
        <v>5</v>
      </c>
      <c r="L3541">
        <v>31</v>
      </c>
      <c r="M3541">
        <v>1</v>
      </c>
      <c r="N3541">
        <v>5</v>
      </c>
      <c r="O3541" t="s">
        <v>517</v>
      </c>
      <c r="P3541" t="s">
        <v>517</v>
      </c>
      <c r="Q3541" t="s">
        <v>517</v>
      </c>
      <c r="R3541" t="s">
        <v>517</v>
      </c>
      <c r="S3541" t="s">
        <v>517</v>
      </c>
      <c r="T3541" t="s">
        <v>517</v>
      </c>
      <c r="U3541" t="s">
        <v>517</v>
      </c>
      <c r="V3541" t="s">
        <v>517</v>
      </c>
      <c r="W3541" t="s">
        <v>517</v>
      </c>
      <c r="X3541" t="s">
        <v>517</v>
      </c>
      <c r="Y3541" t="s">
        <v>19705</v>
      </c>
      <c r="Z3541">
        <v>24978</v>
      </c>
      <c r="AA3541" t="s">
        <v>4632</v>
      </c>
      <c r="AB3541">
        <v>49</v>
      </c>
      <c r="AC3541" t="s">
        <v>358</v>
      </c>
      <c r="AD3541" t="s">
        <v>482</v>
      </c>
      <c r="AF3541" t="s">
        <v>8254</v>
      </c>
      <c r="AG3541" t="s">
        <v>517</v>
      </c>
      <c r="AH3541" t="s">
        <v>517</v>
      </c>
      <c r="AI3541" t="s">
        <v>517</v>
      </c>
      <c r="AJ3541" t="s">
        <v>517</v>
      </c>
    </row>
    <row r="3542" spans="1:36" x14ac:dyDescent="0.25">
      <c r="A3542" s="13" t="s">
        <v>19707</v>
      </c>
      <c r="B3542" s="1">
        <v>42886</v>
      </c>
      <c r="C3542" s="2">
        <v>6.0625000000000005E-2</v>
      </c>
      <c r="D3542" t="s">
        <v>19708</v>
      </c>
      <c r="E3542" t="s">
        <v>22</v>
      </c>
      <c r="F3542" t="s">
        <v>19709</v>
      </c>
      <c r="G3542" s="14" t="s">
        <v>19710</v>
      </c>
      <c r="H3542" s="14" t="s">
        <v>19711</v>
      </c>
      <c r="I3542" t="s">
        <v>21</v>
      </c>
      <c r="K3542">
        <v>5</v>
      </c>
      <c r="L3542">
        <v>31</v>
      </c>
      <c r="M3542">
        <v>1</v>
      </c>
      <c r="N3542">
        <v>5</v>
      </c>
      <c r="O3542" t="s">
        <v>19706</v>
      </c>
      <c r="P3542" t="s">
        <v>517</v>
      </c>
      <c r="Q3542" t="s">
        <v>517</v>
      </c>
      <c r="R3542" t="s">
        <v>517</v>
      </c>
      <c r="S3542" t="s">
        <v>517</v>
      </c>
      <c r="T3542" t="s">
        <v>517</v>
      </c>
      <c r="U3542" t="s">
        <v>517</v>
      </c>
      <c r="V3542" t="s">
        <v>517</v>
      </c>
      <c r="W3542" t="s">
        <v>589</v>
      </c>
      <c r="X3542" t="s">
        <v>590</v>
      </c>
      <c r="Y3542" t="s">
        <v>517</v>
      </c>
      <c r="Z3542" s="1" t="s">
        <v>517</v>
      </c>
      <c r="AA3542" t="s">
        <v>9035</v>
      </c>
      <c r="AB3542" t="s">
        <v>517</v>
      </c>
      <c r="AC3542" t="s">
        <v>358</v>
      </c>
      <c r="AD3542" t="s">
        <v>517</v>
      </c>
      <c r="AF3542" t="s">
        <v>517</v>
      </c>
      <c r="AG3542" t="s">
        <v>517</v>
      </c>
      <c r="AH3542" t="s">
        <v>517</v>
      </c>
      <c r="AI3542" t="s">
        <v>517</v>
      </c>
      <c r="AJ3542" t="s">
        <v>517</v>
      </c>
    </row>
    <row r="3543" spans="1:36" x14ac:dyDescent="0.25">
      <c r="A3543" s="13" t="s">
        <v>19712</v>
      </c>
      <c r="B3543" s="1">
        <v>42886</v>
      </c>
      <c r="C3543" s="2">
        <v>5.561342592592592E-2</v>
      </c>
      <c r="D3543" t="s">
        <v>19708</v>
      </c>
      <c r="E3543" t="s">
        <v>22</v>
      </c>
      <c r="F3543" t="s">
        <v>19709</v>
      </c>
      <c r="G3543" s="14" t="s">
        <v>19713</v>
      </c>
      <c r="H3543" s="14" t="s">
        <v>19711</v>
      </c>
      <c r="I3543" t="s">
        <v>23</v>
      </c>
      <c r="K3543">
        <v>5</v>
      </c>
      <c r="L3543">
        <v>31</v>
      </c>
      <c r="M3543">
        <v>1</v>
      </c>
      <c r="N3543">
        <v>5</v>
      </c>
      <c r="O3543" t="s">
        <v>19706</v>
      </c>
      <c r="P3543" t="s">
        <v>517</v>
      </c>
      <c r="Q3543" t="s">
        <v>517</v>
      </c>
      <c r="R3543" t="s">
        <v>517</v>
      </c>
      <c r="S3543" t="s">
        <v>517</v>
      </c>
      <c r="T3543" t="s">
        <v>517</v>
      </c>
      <c r="U3543" t="s">
        <v>517</v>
      </c>
      <c r="V3543" t="s">
        <v>517</v>
      </c>
      <c r="W3543" t="s">
        <v>589</v>
      </c>
      <c r="X3543" t="s">
        <v>590</v>
      </c>
      <c r="Y3543" t="s">
        <v>19714</v>
      </c>
      <c r="Z3543" s="1">
        <v>33584</v>
      </c>
      <c r="AA3543" t="s">
        <v>9035</v>
      </c>
      <c r="AB3543">
        <v>25</v>
      </c>
      <c r="AC3543" t="s">
        <v>357</v>
      </c>
      <c r="AD3543" t="s">
        <v>482</v>
      </c>
      <c r="AF3543" t="s">
        <v>517</v>
      </c>
      <c r="AG3543" t="s">
        <v>517</v>
      </c>
      <c r="AH3543" t="s">
        <v>517</v>
      </c>
      <c r="AI3543" t="s">
        <v>517</v>
      </c>
      <c r="AJ3543" t="s">
        <v>517</v>
      </c>
    </row>
    <row r="3544" spans="1:36" x14ac:dyDescent="0.25">
      <c r="A3544" s="13" t="s">
        <v>19716</v>
      </c>
      <c r="B3544" s="1">
        <v>42886</v>
      </c>
      <c r="C3544" s="2">
        <v>4.4236111111111115E-2</v>
      </c>
      <c r="D3544" t="s">
        <v>19717</v>
      </c>
      <c r="E3544" t="s">
        <v>22</v>
      </c>
      <c r="F3544" t="s">
        <v>19718</v>
      </c>
      <c r="G3544" s="14" t="s">
        <v>19719</v>
      </c>
      <c r="H3544" s="14" t="s">
        <v>19720</v>
      </c>
      <c r="I3544" t="s">
        <v>23</v>
      </c>
      <c r="K3544">
        <v>5</v>
      </c>
      <c r="L3544">
        <v>31</v>
      </c>
      <c r="M3544">
        <v>1</v>
      </c>
      <c r="N3544">
        <v>5</v>
      </c>
      <c r="O3544" t="s">
        <v>19715</v>
      </c>
      <c r="P3544" t="s">
        <v>517</v>
      </c>
      <c r="Q3544" t="s">
        <v>517</v>
      </c>
      <c r="R3544" t="s">
        <v>517</v>
      </c>
      <c r="S3544" t="s">
        <v>517</v>
      </c>
      <c r="T3544" t="s">
        <v>517</v>
      </c>
      <c r="U3544" t="s">
        <v>517</v>
      </c>
      <c r="V3544" t="s">
        <v>517</v>
      </c>
      <c r="W3544" t="s">
        <v>589</v>
      </c>
      <c r="X3544" t="s">
        <v>590</v>
      </c>
      <c r="Y3544" t="s">
        <v>19721</v>
      </c>
      <c r="Z3544" s="1">
        <v>29810</v>
      </c>
      <c r="AA3544" t="s">
        <v>6987</v>
      </c>
      <c r="AB3544">
        <v>35</v>
      </c>
      <c r="AC3544" t="s">
        <v>358</v>
      </c>
      <c r="AD3544" t="s">
        <v>500</v>
      </c>
      <c r="AF3544" t="s">
        <v>517</v>
      </c>
      <c r="AG3544" t="s">
        <v>517</v>
      </c>
      <c r="AH3544" t="s">
        <v>517</v>
      </c>
      <c r="AI3544" t="s">
        <v>517</v>
      </c>
      <c r="AJ3544" t="s">
        <v>517</v>
      </c>
    </row>
    <row r="3545" spans="1:36" x14ac:dyDescent="0.25">
      <c r="A3545" s="13" t="s">
        <v>19722</v>
      </c>
      <c r="B3545" s="1">
        <v>42886</v>
      </c>
      <c r="C3545" s="2">
        <v>2.8703703703703708E-3</v>
      </c>
      <c r="D3545" t="s">
        <v>19344</v>
      </c>
      <c r="E3545" t="s">
        <v>22</v>
      </c>
      <c r="F3545" t="s">
        <v>19345</v>
      </c>
      <c r="G3545" s="14" t="s">
        <v>19346</v>
      </c>
      <c r="H3545" s="14" t="s">
        <v>19347</v>
      </c>
      <c r="I3545" t="s">
        <v>23</v>
      </c>
      <c r="K3545">
        <v>5</v>
      </c>
      <c r="L3545">
        <v>31</v>
      </c>
      <c r="M3545">
        <v>0</v>
      </c>
      <c r="N3545">
        <v>5</v>
      </c>
      <c r="O3545" t="s">
        <v>517</v>
      </c>
      <c r="P3545" t="s">
        <v>517</v>
      </c>
      <c r="Q3545" t="s">
        <v>517</v>
      </c>
      <c r="R3545" t="s">
        <v>517</v>
      </c>
      <c r="S3545" t="s">
        <v>517</v>
      </c>
      <c r="T3545" t="s">
        <v>517</v>
      </c>
      <c r="U3545" t="s">
        <v>517</v>
      </c>
      <c r="V3545" t="s">
        <v>517</v>
      </c>
      <c r="W3545" t="s">
        <v>517</v>
      </c>
      <c r="X3545" t="s">
        <v>517</v>
      </c>
      <c r="Y3545" t="s">
        <v>19348</v>
      </c>
      <c r="Z3545" s="1">
        <v>30385</v>
      </c>
      <c r="AA3545" t="s">
        <v>519</v>
      </c>
      <c r="AB3545">
        <v>34</v>
      </c>
      <c r="AC3545" t="s">
        <v>358</v>
      </c>
      <c r="AD3545" t="s">
        <v>487</v>
      </c>
      <c r="AF3545" t="s">
        <v>517</v>
      </c>
      <c r="AG3545" t="s">
        <v>517</v>
      </c>
      <c r="AH3545" t="s">
        <v>517</v>
      </c>
      <c r="AI3545" t="s">
        <v>517</v>
      </c>
      <c r="AJ3545" t="s">
        <v>517</v>
      </c>
    </row>
    <row r="3546" spans="1:36" x14ac:dyDescent="0.25">
      <c r="A3546" s="13" t="s">
        <v>19723</v>
      </c>
      <c r="B3546" s="1">
        <v>42886</v>
      </c>
      <c r="C3546" s="2">
        <v>0.51479166666666665</v>
      </c>
      <c r="D3546" t="s">
        <v>19724</v>
      </c>
      <c r="E3546" t="s">
        <v>22</v>
      </c>
      <c r="F3546" t="s">
        <v>19725</v>
      </c>
      <c r="G3546" s="14" t="s">
        <v>19726</v>
      </c>
      <c r="H3546" s="14" t="s">
        <v>19727</v>
      </c>
      <c r="I3546" t="s">
        <v>24</v>
      </c>
      <c r="K3546">
        <v>5</v>
      </c>
      <c r="L3546">
        <v>31</v>
      </c>
      <c r="M3546">
        <v>12</v>
      </c>
      <c r="N3546">
        <v>4</v>
      </c>
      <c r="O3546" t="s">
        <v>517</v>
      </c>
      <c r="P3546" t="s">
        <v>517</v>
      </c>
      <c r="Q3546" t="s">
        <v>517</v>
      </c>
      <c r="R3546" t="s">
        <v>517</v>
      </c>
      <c r="S3546" t="s">
        <v>517</v>
      </c>
      <c r="T3546" t="s">
        <v>517</v>
      </c>
      <c r="U3546" t="s">
        <v>517</v>
      </c>
      <c r="V3546" t="s">
        <v>517</v>
      </c>
      <c r="W3546" t="s">
        <v>517</v>
      </c>
      <c r="X3546" t="s">
        <v>517</v>
      </c>
      <c r="Y3546" t="s">
        <v>16945</v>
      </c>
      <c r="Z3546" s="1">
        <v>29983</v>
      </c>
      <c r="AA3546" t="s">
        <v>19728</v>
      </c>
      <c r="AB3546">
        <v>35</v>
      </c>
      <c r="AC3546" t="s">
        <v>358</v>
      </c>
      <c r="AD3546" t="s">
        <v>490</v>
      </c>
      <c r="AF3546" t="s">
        <v>8303</v>
      </c>
      <c r="AG3546" t="s">
        <v>8259</v>
      </c>
      <c r="AH3546" t="s">
        <v>517</v>
      </c>
      <c r="AI3546" t="s">
        <v>517</v>
      </c>
      <c r="AJ3546" t="s">
        <v>517</v>
      </c>
    </row>
    <row r="3547" spans="1:36" x14ac:dyDescent="0.25">
      <c r="A3547" s="13" t="s">
        <v>19729</v>
      </c>
      <c r="B3547" s="1">
        <v>42886</v>
      </c>
      <c r="C3547" s="2">
        <v>0.51189814814814816</v>
      </c>
      <c r="D3547" t="s">
        <v>18944</v>
      </c>
      <c r="E3547" t="s">
        <v>22</v>
      </c>
      <c r="F3547" t="s">
        <v>18945</v>
      </c>
      <c r="G3547" s="14" t="s">
        <v>18946</v>
      </c>
      <c r="H3547" s="14" t="s">
        <v>18947</v>
      </c>
      <c r="I3547" t="s">
        <v>23</v>
      </c>
      <c r="K3547">
        <v>5</v>
      </c>
      <c r="L3547">
        <v>31</v>
      </c>
      <c r="M3547">
        <v>12</v>
      </c>
      <c r="N3547">
        <v>4</v>
      </c>
      <c r="O3547" t="s">
        <v>18942</v>
      </c>
      <c r="P3547" t="s">
        <v>517</v>
      </c>
      <c r="Q3547" t="s">
        <v>517</v>
      </c>
      <c r="R3547" t="s">
        <v>517</v>
      </c>
      <c r="S3547" t="s">
        <v>517</v>
      </c>
      <c r="T3547" t="s">
        <v>517</v>
      </c>
      <c r="U3547" t="s">
        <v>517</v>
      </c>
      <c r="V3547" t="s">
        <v>517</v>
      </c>
      <c r="W3547" t="s">
        <v>1839</v>
      </c>
      <c r="X3547" t="s">
        <v>4555</v>
      </c>
      <c r="Y3547" t="s">
        <v>18948</v>
      </c>
      <c r="Z3547" s="1">
        <v>32982</v>
      </c>
      <c r="AA3547" t="s">
        <v>529</v>
      </c>
      <c r="AB3547">
        <v>27</v>
      </c>
      <c r="AC3547" t="s">
        <v>358</v>
      </c>
      <c r="AD3547" t="s">
        <v>488</v>
      </c>
      <c r="AF3547" t="s">
        <v>517</v>
      </c>
      <c r="AG3547" t="s">
        <v>517</v>
      </c>
      <c r="AH3547" t="s">
        <v>517</v>
      </c>
      <c r="AI3547" t="s">
        <v>517</v>
      </c>
      <c r="AJ3547" t="s">
        <v>517</v>
      </c>
    </row>
    <row r="3548" spans="1:36" x14ac:dyDescent="0.25">
      <c r="A3548" s="13" t="s">
        <v>19730</v>
      </c>
      <c r="B3548" s="1">
        <v>42886</v>
      </c>
      <c r="C3548" s="2">
        <v>0.50192129629629634</v>
      </c>
      <c r="D3548" t="s">
        <v>19731</v>
      </c>
      <c r="E3548" t="s">
        <v>22</v>
      </c>
      <c r="F3548" t="s">
        <v>19732</v>
      </c>
      <c r="G3548" s="14" t="s">
        <v>19733</v>
      </c>
      <c r="H3548" s="14" t="s">
        <v>19734</v>
      </c>
      <c r="I3548" t="s">
        <v>21</v>
      </c>
      <c r="K3548">
        <v>5</v>
      </c>
      <c r="L3548">
        <v>31</v>
      </c>
      <c r="M3548">
        <v>12</v>
      </c>
      <c r="N3548">
        <v>4</v>
      </c>
      <c r="O3548" t="s">
        <v>517</v>
      </c>
      <c r="P3548" t="s">
        <v>517</v>
      </c>
      <c r="Q3548" t="s">
        <v>517</v>
      </c>
      <c r="R3548" t="s">
        <v>517</v>
      </c>
      <c r="S3548" t="s">
        <v>517</v>
      </c>
      <c r="T3548" t="s">
        <v>517</v>
      </c>
      <c r="U3548" t="s">
        <v>517</v>
      </c>
      <c r="V3548" t="s">
        <v>517</v>
      </c>
      <c r="W3548" t="s">
        <v>517</v>
      </c>
      <c r="X3548" t="s">
        <v>517</v>
      </c>
      <c r="Y3548" t="s">
        <v>19735</v>
      </c>
      <c r="Z3548" s="1">
        <v>31426</v>
      </c>
      <c r="AA3548" t="s">
        <v>1308</v>
      </c>
      <c r="AB3548">
        <v>31</v>
      </c>
      <c r="AC3548" t="s">
        <v>358</v>
      </c>
      <c r="AD3548" t="s">
        <v>491</v>
      </c>
      <c r="AF3548" t="s">
        <v>8295</v>
      </c>
      <c r="AG3548" t="s">
        <v>517</v>
      </c>
      <c r="AH3548" t="s">
        <v>517</v>
      </c>
      <c r="AI3548" t="s">
        <v>517</v>
      </c>
      <c r="AJ3548" t="s">
        <v>517</v>
      </c>
    </row>
    <row r="3549" spans="1:36" x14ac:dyDescent="0.25">
      <c r="A3549" s="13" t="s">
        <v>19737</v>
      </c>
      <c r="B3549" s="1">
        <v>42886</v>
      </c>
      <c r="C3549" s="2">
        <v>0.45905092592592589</v>
      </c>
      <c r="D3549" t="s">
        <v>19738</v>
      </c>
      <c r="E3549" t="s">
        <v>116</v>
      </c>
      <c r="F3549" t="s">
        <v>19739</v>
      </c>
      <c r="G3549" s="14" t="s">
        <v>19740</v>
      </c>
      <c r="H3549" s="14" t="s">
        <v>19741</v>
      </c>
      <c r="I3549" t="s">
        <v>23</v>
      </c>
      <c r="K3549">
        <v>5</v>
      </c>
      <c r="L3549">
        <v>31</v>
      </c>
      <c r="M3549">
        <v>11</v>
      </c>
      <c r="N3549">
        <v>4</v>
      </c>
      <c r="O3549" t="s">
        <v>19736</v>
      </c>
      <c r="P3549" t="s">
        <v>517</v>
      </c>
      <c r="Q3549" t="s">
        <v>517</v>
      </c>
      <c r="R3549" t="s">
        <v>517</v>
      </c>
      <c r="S3549" t="s">
        <v>517</v>
      </c>
      <c r="T3549" t="s">
        <v>517</v>
      </c>
      <c r="U3549" t="s">
        <v>517</v>
      </c>
      <c r="V3549" t="s">
        <v>517</v>
      </c>
      <c r="W3549" t="s">
        <v>589</v>
      </c>
      <c r="X3549" t="s">
        <v>590</v>
      </c>
      <c r="Y3549" t="s">
        <v>19742</v>
      </c>
      <c r="Z3549" s="1">
        <v>31134</v>
      </c>
      <c r="AA3549" t="s">
        <v>879</v>
      </c>
      <c r="AB3549">
        <v>32</v>
      </c>
      <c r="AC3549" t="s">
        <v>357</v>
      </c>
      <c r="AD3549" t="s">
        <v>483</v>
      </c>
      <c r="AF3549" t="s">
        <v>8253</v>
      </c>
      <c r="AG3549" t="s">
        <v>517</v>
      </c>
      <c r="AH3549" t="s">
        <v>517</v>
      </c>
      <c r="AI3549" t="s">
        <v>517</v>
      </c>
      <c r="AJ3549" t="s">
        <v>517</v>
      </c>
    </row>
    <row r="3550" spans="1:36" x14ac:dyDescent="0.25">
      <c r="A3550" s="13" t="s">
        <v>19744</v>
      </c>
      <c r="B3550" s="1">
        <v>42889</v>
      </c>
      <c r="C3550" s="2">
        <v>0.9811805555555555</v>
      </c>
      <c r="D3550" t="s">
        <v>19745</v>
      </c>
      <c r="E3550" t="s">
        <v>22</v>
      </c>
      <c r="F3550" t="s">
        <v>19746</v>
      </c>
      <c r="G3550" t="s">
        <v>19747</v>
      </c>
      <c r="H3550" t="s">
        <v>19748</v>
      </c>
      <c r="I3550" t="s">
        <v>23</v>
      </c>
      <c r="K3550">
        <v>6</v>
      </c>
      <c r="L3550">
        <v>3</v>
      </c>
      <c r="M3550">
        <v>23</v>
      </c>
      <c r="N3550">
        <v>7</v>
      </c>
      <c r="O3550" t="s">
        <v>19743</v>
      </c>
      <c r="P3550" t="s">
        <v>517</v>
      </c>
      <c r="Q3550" t="s">
        <v>517</v>
      </c>
      <c r="R3550" t="s">
        <v>517</v>
      </c>
      <c r="S3550" t="s">
        <v>517</v>
      </c>
      <c r="T3550" t="s">
        <v>517</v>
      </c>
      <c r="U3550" t="s">
        <v>517</v>
      </c>
      <c r="V3550" t="s">
        <v>517</v>
      </c>
      <c r="W3550" t="s">
        <v>621</v>
      </c>
      <c r="X3550" t="s">
        <v>622</v>
      </c>
      <c r="Y3550" t="s">
        <v>19749</v>
      </c>
      <c r="Z3550">
        <v>26207</v>
      </c>
      <c r="AA3550" t="s">
        <v>529</v>
      </c>
      <c r="AB3550">
        <v>45</v>
      </c>
      <c r="AC3550" t="s">
        <v>358</v>
      </c>
      <c r="AD3550" t="s">
        <v>482</v>
      </c>
      <c r="AF3550" t="s">
        <v>517</v>
      </c>
      <c r="AG3550" t="s">
        <v>517</v>
      </c>
      <c r="AH3550" t="s">
        <v>517</v>
      </c>
      <c r="AI3550" t="s">
        <v>517</v>
      </c>
      <c r="AJ3550" t="s">
        <v>517</v>
      </c>
    </row>
    <row r="3551" spans="1:36" x14ac:dyDescent="0.25">
      <c r="A3551" s="13" t="s">
        <v>19750</v>
      </c>
      <c r="B3551" s="1">
        <v>42889</v>
      </c>
      <c r="C3551" s="2">
        <v>0.92392361111111121</v>
      </c>
      <c r="D3551" t="s">
        <v>19751</v>
      </c>
      <c r="E3551" t="s">
        <v>22</v>
      </c>
      <c r="F3551" t="s">
        <v>19752</v>
      </c>
      <c r="G3551" s="14" t="s">
        <v>19753</v>
      </c>
      <c r="H3551" s="14" t="s">
        <v>19754</v>
      </c>
      <c r="I3551" t="s">
        <v>25</v>
      </c>
      <c r="K3551">
        <v>6</v>
      </c>
      <c r="L3551">
        <v>3</v>
      </c>
      <c r="M3551">
        <v>22</v>
      </c>
      <c r="N3551">
        <v>7</v>
      </c>
      <c r="O3551" t="s">
        <v>517</v>
      </c>
      <c r="P3551" t="s">
        <v>517</v>
      </c>
      <c r="Q3551" t="s">
        <v>517</v>
      </c>
      <c r="R3551" t="s">
        <v>517</v>
      </c>
      <c r="S3551" t="s">
        <v>517</v>
      </c>
      <c r="T3551" t="s">
        <v>517</v>
      </c>
      <c r="U3551" t="s">
        <v>517</v>
      </c>
      <c r="V3551" t="s">
        <v>517</v>
      </c>
      <c r="W3551" t="s">
        <v>517</v>
      </c>
      <c r="X3551" t="s">
        <v>517</v>
      </c>
      <c r="Y3551" t="s">
        <v>2942</v>
      </c>
      <c r="Z3551" s="1">
        <v>28394</v>
      </c>
      <c r="AA3551" t="s">
        <v>4799</v>
      </c>
      <c r="AB3551">
        <v>39</v>
      </c>
      <c r="AC3551" t="s">
        <v>358</v>
      </c>
      <c r="AD3551" t="s">
        <v>498</v>
      </c>
      <c r="AF3551" t="s">
        <v>8313</v>
      </c>
      <c r="AG3551" t="s">
        <v>517</v>
      </c>
      <c r="AH3551" t="s">
        <v>517</v>
      </c>
      <c r="AI3551" t="s">
        <v>517</v>
      </c>
      <c r="AJ3551" t="s">
        <v>517</v>
      </c>
    </row>
    <row r="3552" spans="1:36" x14ac:dyDescent="0.25">
      <c r="A3552" s="13" t="s">
        <v>19755</v>
      </c>
      <c r="B3552" s="1">
        <v>42889</v>
      </c>
      <c r="C3552" s="2">
        <v>0.90331018518518524</v>
      </c>
      <c r="D3552" t="s">
        <v>19651</v>
      </c>
      <c r="E3552" t="s">
        <v>22</v>
      </c>
      <c r="F3552" t="s">
        <v>19652</v>
      </c>
      <c r="G3552" s="14" t="s">
        <v>19653</v>
      </c>
      <c r="H3552" s="14" t="s">
        <v>19654</v>
      </c>
      <c r="I3552" t="s">
        <v>23</v>
      </c>
      <c r="K3552">
        <v>6</v>
      </c>
      <c r="L3552">
        <v>3</v>
      </c>
      <c r="M3552">
        <v>21</v>
      </c>
      <c r="N3552">
        <v>7</v>
      </c>
      <c r="O3552" t="s">
        <v>19649</v>
      </c>
      <c r="P3552" t="s">
        <v>517</v>
      </c>
      <c r="Q3552" t="s">
        <v>517</v>
      </c>
      <c r="R3552" t="s">
        <v>517</v>
      </c>
      <c r="S3552" t="s">
        <v>517</v>
      </c>
      <c r="T3552" t="s">
        <v>517</v>
      </c>
      <c r="U3552" t="s">
        <v>517</v>
      </c>
      <c r="V3552" t="s">
        <v>517</v>
      </c>
      <c r="W3552" t="s">
        <v>589</v>
      </c>
      <c r="X3552" t="s">
        <v>590</v>
      </c>
      <c r="Y3552" t="s">
        <v>517</v>
      </c>
      <c r="Z3552" s="1" t="s">
        <v>517</v>
      </c>
      <c r="AA3552" t="s">
        <v>11634</v>
      </c>
      <c r="AB3552" t="s">
        <v>517</v>
      </c>
      <c r="AC3552" t="s">
        <v>357</v>
      </c>
      <c r="AD3552" t="s">
        <v>517</v>
      </c>
      <c r="AF3552" t="s">
        <v>517</v>
      </c>
      <c r="AG3552" t="s">
        <v>517</v>
      </c>
      <c r="AH3552" t="s">
        <v>517</v>
      </c>
      <c r="AI3552" t="s">
        <v>517</v>
      </c>
      <c r="AJ3552" t="s">
        <v>517</v>
      </c>
    </row>
    <row r="3553" spans="1:36" x14ac:dyDescent="0.25">
      <c r="A3553" s="13" t="s">
        <v>19756</v>
      </c>
      <c r="B3553" s="1">
        <v>42889</v>
      </c>
      <c r="C3553" s="2">
        <v>0.89755787037037038</v>
      </c>
      <c r="D3553" t="s">
        <v>19757</v>
      </c>
      <c r="E3553" t="s">
        <v>22</v>
      </c>
      <c r="F3553" t="s">
        <v>19758</v>
      </c>
      <c r="G3553" s="14" t="s">
        <v>19759</v>
      </c>
      <c r="H3553" s="14" t="s">
        <v>19760</v>
      </c>
      <c r="I3553" t="s">
        <v>21</v>
      </c>
      <c r="K3553">
        <v>6</v>
      </c>
      <c r="L3553">
        <v>3</v>
      </c>
      <c r="M3553">
        <v>21</v>
      </c>
      <c r="N3553">
        <v>7</v>
      </c>
      <c r="O3553" t="s">
        <v>517</v>
      </c>
      <c r="P3553" t="s">
        <v>517</v>
      </c>
      <c r="Q3553" t="s">
        <v>517</v>
      </c>
      <c r="R3553" t="s">
        <v>517</v>
      </c>
      <c r="S3553" t="s">
        <v>517</v>
      </c>
      <c r="T3553" t="s">
        <v>517</v>
      </c>
      <c r="U3553" t="s">
        <v>517</v>
      </c>
      <c r="V3553" t="s">
        <v>517</v>
      </c>
      <c r="W3553" t="s">
        <v>517</v>
      </c>
      <c r="X3553" t="s">
        <v>517</v>
      </c>
      <c r="Y3553" t="s">
        <v>16850</v>
      </c>
      <c r="Z3553" s="1">
        <v>34151</v>
      </c>
      <c r="AA3553" t="s">
        <v>11187</v>
      </c>
      <c r="AB3553">
        <v>23</v>
      </c>
      <c r="AC3553" t="s">
        <v>358</v>
      </c>
      <c r="AD3553" t="s">
        <v>492</v>
      </c>
      <c r="AF3553" t="s">
        <v>8307</v>
      </c>
      <c r="AG3553" t="s">
        <v>8253</v>
      </c>
      <c r="AH3553" t="s">
        <v>8295</v>
      </c>
      <c r="AI3553" t="s">
        <v>517</v>
      </c>
      <c r="AJ3553" t="s">
        <v>517</v>
      </c>
    </row>
    <row r="3554" spans="1:36" x14ac:dyDescent="0.25">
      <c r="A3554" s="13" t="s">
        <v>19762</v>
      </c>
      <c r="B3554" s="1">
        <v>42889</v>
      </c>
      <c r="C3554" s="2">
        <v>0.86410879629629633</v>
      </c>
      <c r="D3554" t="s">
        <v>19763</v>
      </c>
      <c r="E3554" t="s">
        <v>22</v>
      </c>
      <c r="F3554" t="s">
        <v>19764</v>
      </c>
      <c r="G3554" s="14" t="s">
        <v>19765</v>
      </c>
      <c r="H3554" s="14" t="s">
        <v>19766</v>
      </c>
      <c r="I3554" t="s">
        <v>23</v>
      </c>
      <c r="K3554">
        <v>6</v>
      </c>
      <c r="L3554">
        <v>3</v>
      </c>
      <c r="M3554">
        <v>20</v>
      </c>
      <c r="N3554">
        <v>7</v>
      </c>
      <c r="O3554" t="s">
        <v>19761</v>
      </c>
      <c r="P3554" t="s">
        <v>517</v>
      </c>
      <c r="Q3554" t="s">
        <v>517</v>
      </c>
      <c r="R3554" t="s">
        <v>517</v>
      </c>
      <c r="S3554" t="s">
        <v>517</v>
      </c>
      <c r="T3554" t="s">
        <v>517</v>
      </c>
      <c r="U3554" t="s">
        <v>517</v>
      </c>
      <c r="V3554" t="s">
        <v>517</v>
      </c>
      <c r="W3554" t="s">
        <v>589</v>
      </c>
      <c r="X3554" t="s">
        <v>1238</v>
      </c>
      <c r="Y3554" t="s">
        <v>517</v>
      </c>
      <c r="Z3554" s="1" t="s">
        <v>517</v>
      </c>
      <c r="AA3554" t="s">
        <v>546</v>
      </c>
      <c r="AB3554" t="s">
        <v>517</v>
      </c>
      <c r="AC3554" t="s">
        <v>358</v>
      </c>
      <c r="AD3554" t="s">
        <v>517</v>
      </c>
      <c r="AF3554" t="s">
        <v>517</v>
      </c>
      <c r="AG3554" t="s">
        <v>517</v>
      </c>
      <c r="AH3554" t="s">
        <v>517</v>
      </c>
      <c r="AI3554" t="s">
        <v>517</v>
      </c>
      <c r="AJ3554" t="s">
        <v>517</v>
      </c>
    </row>
    <row r="3555" spans="1:36" x14ac:dyDescent="0.25">
      <c r="A3555" s="13" t="s">
        <v>19767</v>
      </c>
      <c r="B3555" s="1">
        <v>42889</v>
      </c>
      <c r="C3555" s="2">
        <v>0.75967592592592592</v>
      </c>
      <c r="D3555" t="s">
        <v>19768</v>
      </c>
      <c r="E3555" t="s">
        <v>22</v>
      </c>
      <c r="F3555" t="s">
        <v>19769</v>
      </c>
      <c r="G3555" t="s">
        <v>19770</v>
      </c>
      <c r="H3555" t="s">
        <v>19771</v>
      </c>
      <c r="I3555" t="s">
        <v>24</v>
      </c>
      <c r="K3555">
        <v>6</v>
      </c>
      <c r="L3555">
        <v>3</v>
      </c>
      <c r="M3555">
        <v>18</v>
      </c>
      <c r="N3555">
        <v>7</v>
      </c>
      <c r="O3555" t="s">
        <v>517</v>
      </c>
      <c r="P3555" t="s">
        <v>517</v>
      </c>
      <c r="Q3555" t="s">
        <v>517</v>
      </c>
      <c r="R3555" t="s">
        <v>517</v>
      </c>
      <c r="S3555" t="s">
        <v>517</v>
      </c>
      <c r="T3555" t="s">
        <v>517</v>
      </c>
      <c r="U3555" t="s">
        <v>517</v>
      </c>
      <c r="V3555" t="s">
        <v>517</v>
      </c>
      <c r="W3555" t="s">
        <v>517</v>
      </c>
      <c r="X3555" t="s">
        <v>517</v>
      </c>
      <c r="Y3555" t="s">
        <v>8381</v>
      </c>
      <c r="Z3555">
        <v>34135</v>
      </c>
      <c r="AA3555" t="s">
        <v>4730</v>
      </c>
      <c r="AB3555">
        <v>23</v>
      </c>
      <c r="AC3555" t="s">
        <v>357</v>
      </c>
      <c r="AD3555" t="s">
        <v>500</v>
      </c>
      <c r="AF3555" t="s">
        <v>8273</v>
      </c>
      <c r="AG3555" t="s">
        <v>8313</v>
      </c>
      <c r="AH3555" t="s">
        <v>517</v>
      </c>
      <c r="AI3555" t="s">
        <v>517</v>
      </c>
      <c r="AJ3555" t="s">
        <v>517</v>
      </c>
    </row>
    <row r="3556" spans="1:36" x14ac:dyDescent="0.25">
      <c r="A3556" s="13" t="s">
        <v>19773</v>
      </c>
      <c r="B3556" s="1">
        <v>42889</v>
      </c>
      <c r="C3556" s="2">
        <v>0.74275462962962957</v>
      </c>
      <c r="D3556" t="s">
        <v>19774</v>
      </c>
      <c r="E3556" t="s">
        <v>22</v>
      </c>
      <c r="F3556" t="s">
        <v>19775</v>
      </c>
      <c r="G3556" s="14" t="s">
        <v>19776</v>
      </c>
      <c r="H3556" s="14" t="s">
        <v>19777</v>
      </c>
      <c r="I3556" t="s">
        <v>23</v>
      </c>
      <c r="K3556">
        <v>6</v>
      </c>
      <c r="L3556">
        <v>3</v>
      </c>
      <c r="M3556">
        <v>17</v>
      </c>
      <c r="N3556">
        <v>7</v>
      </c>
      <c r="O3556" t="s">
        <v>19772</v>
      </c>
      <c r="P3556" t="s">
        <v>517</v>
      </c>
      <c r="Q3556" t="s">
        <v>517</v>
      </c>
      <c r="R3556" t="s">
        <v>517</v>
      </c>
      <c r="S3556" t="s">
        <v>517</v>
      </c>
      <c r="T3556" t="s">
        <v>517</v>
      </c>
      <c r="U3556" t="s">
        <v>517</v>
      </c>
      <c r="V3556" t="s">
        <v>517</v>
      </c>
      <c r="W3556" t="s">
        <v>526</v>
      </c>
      <c r="X3556" t="s">
        <v>527</v>
      </c>
      <c r="Y3556" t="s">
        <v>19778</v>
      </c>
      <c r="Z3556" s="1">
        <v>33013</v>
      </c>
      <c r="AA3556" t="s">
        <v>1542</v>
      </c>
      <c r="AB3556">
        <v>27</v>
      </c>
      <c r="AC3556" t="s">
        <v>358</v>
      </c>
      <c r="AD3556" t="s">
        <v>488</v>
      </c>
      <c r="AF3556" t="s">
        <v>517</v>
      </c>
      <c r="AG3556" t="s">
        <v>517</v>
      </c>
      <c r="AH3556" t="s">
        <v>517</v>
      </c>
      <c r="AI3556" t="s">
        <v>517</v>
      </c>
      <c r="AJ3556" t="s">
        <v>517</v>
      </c>
    </row>
    <row r="3557" spans="1:36" x14ac:dyDescent="0.25">
      <c r="A3557" s="13" t="s">
        <v>19780</v>
      </c>
      <c r="B3557" s="1">
        <v>42889</v>
      </c>
      <c r="C3557" s="2">
        <v>0.6885648148148148</v>
      </c>
      <c r="D3557" t="s">
        <v>19781</v>
      </c>
      <c r="E3557" t="s">
        <v>2525</v>
      </c>
      <c r="F3557" t="s">
        <v>19782</v>
      </c>
      <c r="G3557" t="s">
        <v>19783</v>
      </c>
      <c r="H3557" t="s">
        <v>19784</v>
      </c>
      <c r="I3557" t="s">
        <v>23</v>
      </c>
      <c r="K3557">
        <v>6</v>
      </c>
      <c r="L3557">
        <v>3</v>
      </c>
      <c r="M3557">
        <v>16</v>
      </c>
      <c r="N3557">
        <v>7</v>
      </c>
      <c r="O3557" t="s">
        <v>19779</v>
      </c>
      <c r="P3557" t="s">
        <v>517</v>
      </c>
      <c r="Q3557" t="s">
        <v>517</v>
      </c>
      <c r="R3557" t="s">
        <v>517</v>
      </c>
      <c r="S3557" t="s">
        <v>517</v>
      </c>
      <c r="T3557" t="s">
        <v>517</v>
      </c>
      <c r="U3557" t="s">
        <v>517</v>
      </c>
      <c r="V3557" t="s">
        <v>517</v>
      </c>
      <c r="W3557" t="s">
        <v>579</v>
      </c>
      <c r="X3557" t="s">
        <v>580</v>
      </c>
      <c r="Y3557" t="s">
        <v>517</v>
      </c>
      <c r="Z3557" t="s">
        <v>517</v>
      </c>
      <c r="AA3557" t="s">
        <v>2077</v>
      </c>
      <c r="AB3557" t="s">
        <v>517</v>
      </c>
      <c r="AC3557" t="s">
        <v>357</v>
      </c>
      <c r="AD3557" t="s">
        <v>517</v>
      </c>
      <c r="AF3557" t="s">
        <v>8313</v>
      </c>
      <c r="AG3557" t="s">
        <v>517</v>
      </c>
      <c r="AH3557" t="s">
        <v>517</v>
      </c>
      <c r="AI3557" t="s">
        <v>517</v>
      </c>
      <c r="AJ3557" t="s">
        <v>517</v>
      </c>
    </row>
    <row r="3558" spans="1:36" x14ac:dyDescent="0.25">
      <c r="A3558" s="13" t="s">
        <v>19786</v>
      </c>
      <c r="B3558" s="1">
        <v>42889</v>
      </c>
      <c r="C3558" s="2">
        <v>0.65680555555555553</v>
      </c>
      <c r="D3558" t="s">
        <v>19787</v>
      </c>
      <c r="E3558" t="s">
        <v>22</v>
      </c>
      <c r="F3558" t="s">
        <v>19788</v>
      </c>
      <c r="G3558" t="s">
        <v>19789</v>
      </c>
      <c r="H3558" t="s">
        <v>19790</v>
      </c>
      <c r="I3558" t="s">
        <v>23</v>
      </c>
      <c r="K3558">
        <v>6</v>
      </c>
      <c r="L3558">
        <v>3</v>
      </c>
      <c r="M3558">
        <v>15</v>
      </c>
      <c r="N3558">
        <v>7</v>
      </c>
      <c r="O3558" t="s">
        <v>19785</v>
      </c>
      <c r="P3558" t="s">
        <v>517</v>
      </c>
      <c r="Q3558" t="s">
        <v>517</v>
      </c>
      <c r="R3558" t="s">
        <v>517</v>
      </c>
      <c r="S3558" t="s">
        <v>517</v>
      </c>
      <c r="T3558" t="s">
        <v>517</v>
      </c>
      <c r="U3558" t="s">
        <v>517</v>
      </c>
      <c r="V3558" t="s">
        <v>517</v>
      </c>
      <c r="W3558" t="s">
        <v>476</v>
      </c>
      <c r="X3558" t="s">
        <v>477</v>
      </c>
      <c r="Y3558" t="s">
        <v>14227</v>
      </c>
      <c r="Z3558">
        <v>34540</v>
      </c>
      <c r="AA3558" t="s">
        <v>565</v>
      </c>
      <c r="AB3558">
        <v>22</v>
      </c>
      <c r="AC3558" t="s">
        <v>358</v>
      </c>
      <c r="AD3558" t="s">
        <v>493</v>
      </c>
      <c r="AF3558" t="s">
        <v>517</v>
      </c>
      <c r="AG3558" t="s">
        <v>517</v>
      </c>
      <c r="AH3558" t="s">
        <v>517</v>
      </c>
      <c r="AI3558" t="s">
        <v>517</v>
      </c>
      <c r="AJ3558" t="s">
        <v>517</v>
      </c>
    </row>
    <row r="3559" spans="1:36" x14ac:dyDescent="0.25">
      <c r="A3559" s="13" t="s">
        <v>19791</v>
      </c>
      <c r="B3559" s="1">
        <v>42889</v>
      </c>
      <c r="C3559" s="2">
        <v>0.60315972222222225</v>
      </c>
      <c r="D3559" t="s">
        <v>19792</v>
      </c>
      <c r="E3559" t="s">
        <v>22</v>
      </c>
      <c r="F3559" t="s">
        <v>4195</v>
      </c>
      <c r="G3559" s="14" t="s">
        <v>19793</v>
      </c>
      <c r="H3559" s="14" t="s">
        <v>19794</v>
      </c>
      <c r="I3559" t="s">
        <v>23</v>
      </c>
      <c r="K3559">
        <v>6</v>
      </c>
      <c r="L3559">
        <v>3</v>
      </c>
      <c r="M3559">
        <v>14</v>
      </c>
      <c r="N3559">
        <v>7</v>
      </c>
      <c r="O3559" t="s">
        <v>517</v>
      </c>
      <c r="P3559" t="s">
        <v>517</v>
      </c>
      <c r="Q3559" t="s">
        <v>517</v>
      </c>
      <c r="R3559" t="s">
        <v>517</v>
      </c>
      <c r="S3559" t="s">
        <v>517</v>
      </c>
      <c r="T3559" t="s">
        <v>517</v>
      </c>
      <c r="U3559" t="s">
        <v>517</v>
      </c>
      <c r="V3559" t="s">
        <v>517</v>
      </c>
      <c r="W3559" t="s">
        <v>517</v>
      </c>
      <c r="X3559" t="s">
        <v>517</v>
      </c>
      <c r="Y3559" t="s">
        <v>19795</v>
      </c>
      <c r="Z3559" s="1">
        <v>29442</v>
      </c>
      <c r="AA3559" t="s">
        <v>546</v>
      </c>
      <c r="AB3559">
        <v>36</v>
      </c>
      <c r="AC3559" t="s">
        <v>358</v>
      </c>
      <c r="AD3559" t="s">
        <v>482</v>
      </c>
      <c r="AF3559" t="s">
        <v>517</v>
      </c>
      <c r="AG3559" t="s">
        <v>517</v>
      </c>
      <c r="AH3559" t="s">
        <v>517</v>
      </c>
      <c r="AI3559" t="s">
        <v>517</v>
      </c>
      <c r="AJ3559" t="s">
        <v>517</v>
      </c>
    </row>
    <row r="3560" spans="1:36" x14ac:dyDescent="0.25">
      <c r="A3560" s="13" t="s">
        <v>19796</v>
      </c>
      <c r="B3560" s="1">
        <v>42889</v>
      </c>
      <c r="C3560" s="2">
        <v>0.58041666666666669</v>
      </c>
      <c r="D3560" t="s">
        <v>19797</v>
      </c>
      <c r="E3560" t="s">
        <v>22</v>
      </c>
      <c r="F3560" t="s">
        <v>19798</v>
      </c>
      <c r="G3560" s="14" t="s">
        <v>19799</v>
      </c>
      <c r="H3560" s="14" t="s">
        <v>19800</v>
      </c>
      <c r="I3560" t="s">
        <v>21</v>
      </c>
      <c r="K3560">
        <v>6</v>
      </c>
      <c r="L3560">
        <v>3</v>
      </c>
      <c r="M3560">
        <v>13</v>
      </c>
      <c r="N3560">
        <v>7</v>
      </c>
      <c r="O3560" t="s">
        <v>517</v>
      </c>
      <c r="P3560" t="s">
        <v>517</v>
      </c>
      <c r="Q3560" t="s">
        <v>517</v>
      </c>
      <c r="R3560" t="s">
        <v>517</v>
      </c>
      <c r="S3560" t="s">
        <v>517</v>
      </c>
      <c r="T3560" t="s">
        <v>517</v>
      </c>
      <c r="U3560" t="s">
        <v>517</v>
      </c>
      <c r="V3560" t="s">
        <v>517</v>
      </c>
      <c r="W3560" t="s">
        <v>517</v>
      </c>
      <c r="X3560" t="s">
        <v>517</v>
      </c>
      <c r="Y3560" t="s">
        <v>19801</v>
      </c>
      <c r="Z3560" s="1">
        <v>26512</v>
      </c>
      <c r="AA3560" t="s">
        <v>1009</v>
      </c>
      <c r="AB3560">
        <v>44</v>
      </c>
      <c r="AC3560" t="s">
        <v>357</v>
      </c>
      <c r="AD3560" t="s">
        <v>486</v>
      </c>
      <c r="AF3560" t="s">
        <v>8313</v>
      </c>
      <c r="AG3560" t="s">
        <v>8301</v>
      </c>
      <c r="AH3560" t="s">
        <v>8295</v>
      </c>
      <c r="AI3560" t="s">
        <v>517</v>
      </c>
      <c r="AJ3560" t="s">
        <v>8263</v>
      </c>
    </row>
    <row r="3561" spans="1:36" x14ac:dyDescent="0.25">
      <c r="A3561" s="13" t="s">
        <v>19803</v>
      </c>
      <c r="B3561" s="1">
        <v>42889</v>
      </c>
      <c r="C3561" s="2">
        <v>0.57741898148148152</v>
      </c>
      <c r="D3561" t="s">
        <v>19804</v>
      </c>
      <c r="E3561" t="s">
        <v>22</v>
      </c>
      <c r="F3561" t="s">
        <v>19805</v>
      </c>
      <c r="G3561" s="14" t="s">
        <v>19806</v>
      </c>
      <c r="H3561" s="14" t="s">
        <v>19807</v>
      </c>
      <c r="I3561" t="s">
        <v>23</v>
      </c>
      <c r="K3561">
        <v>6</v>
      </c>
      <c r="L3561">
        <v>3</v>
      </c>
      <c r="M3561">
        <v>13</v>
      </c>
      <c r="N3561">
        <v>7</v>
      </c>
      <c r="O3561" t="s">
        <v>19802</v>
      </c>
      <c r="P3561" t="s">
        <v>517</v>
      </c>
      <c r="Q3561" t="s">
        <v>517</v>
      </c>
      <c r="R3561" t="s">
        <v>517</v>
      </c>
      <c r="S3561" t="s">
        <v>517</v>
      </c>
      <c r="T3561" t="s">
        <v>517</v>
      </c>
      <c r="U3561" t="s">
        <v>517</v>
      </c>
      <c r="V3561" t="s">
        <v>517</v>
      </c>
      <c r="W3561" t="s">
        <v>672</v>
      </c>
      <c r="X3561" t="s">
        <v>477</v>
      </c>
      <c r="Y3561" t="s">
        <v>5001</v>
      </c>
      <c r="Z3561" s="1">
        <v>30414</v>
      </c>
      <c r="AA3561" t="s">
        <v>834</v>
      </c>
      <c r="AB3561">
        <v>34</v>
      </c>
      <c r="AC3561" t="s">
        <v>358</v>
      </c>
      <c r="AD3561" t="s">
        <v>495</v>
      </c>
      <c r="AF3561" t="s">
        <v>8306</v>
      </c>
      <c r="AG3561" t="s">
        <v>8305</v>
      </c>
      <c r="AH3561" t="s">
        <v>517</v>
      </c>
      <c r="AI3561" t="s">
        <v>517</v>
      </c>
      <c r="AJ3561" t="s">
        <v>517</v>
      </c>
    </row>
    <row r="3562" spans="1:36" x14ac:dyDescent="0.25">
      <c r="A3562" s="13" t="s">
        <v>19809</v>
      </c>
      <c r="B3562" s="1">
        <v>42889</v>
      </c>
      <c r="C3562" s="2">
        <v>0.54871527777777784</v>
      </c>
      <c r="D3562" t="s">
        <v>19810</v>
      </c>
      <c r="E3562" t="s">
        <v>22</v>
      </c>
      <c r="F3562" t="s">
        <v>19811</v>
      </c>
      <c r="G3562" s="14" t="s">
        <v>19812</v>
      </c>
      <c r="H3562" s="14" t="s">
        <v>19813</v>
      </c>
      <c r="I3562" t="s">
        <v>23</v>
      </c>
      <c r="K3562">
        <v>6</v>
      </c>
      <c r="L3562">
        <v>3</v>
      </c>
      <c r="M3562">
        <v>13</v>
      </c>
      <c r="N3562">
        <v>7</v>
      </c>
      <c r="O3562" t="s">
        <v>19808</v>
      </c>
      <c r="P3562" t="s">
        <v>517</v>
      </c>
      <c r="Q3562" t="s">
        <v>517</v>
      </c>
      <c r="R3562" t="s">
        <v>517</v>
      </c>
      <c r="S3562" t="s">
        <v>517</v>
      </c>
      <c r="T3562" t="s">
        <v>517</v>
      </c>
      <c r="U3562" t="s">
        <v>517</v>
      </c>
      <c r="V3562" t="s">
        <v>517</v>
      </c>
      <c r="W3562" t="s">
        <v>4946</v>
      </c>
      <c r="X3562" t="s">
        <v>554</v>
      </c>
      <c r="Y3562" t="s">
        <v>19814</v>
      </c>
      <c r="Z3562" s="1" t="s">
        <v>517</v>
      </c>
      <c r="AA3562" t="s">
        <v>694</v>
      </c>
      <c r="AB3562" t="s">
        <v>517</v>
      </c>
      <c r="AC3562" t="s">
        <v>357</v>
      </c>
      <c r="AD3562" t="s">
        <v>493</v>
      </c>
      <c r="AF3562" t="s">
        <v>8313</v>
      </c>
      <c r="AG3562" t="s">
        <v>517</v>
      </c>
      <c r="AH3562" t="s">
        <v>517</v>
      </c>
      <c r="AI3562" t="s">
        <v>517</v>
      </c>
      <c r="AJ3562" t="s">
        <v>517</v>
      </c>
    </row>
    <row r="3563" spans="1:36" x14ac:dyDescent="0.25">
      <c r="A3563" s="13" t="s">
        <v>19816</v>
      </c>
      <c r="B3563" s="1">
        <v>42889</v>
      </c>
      <c r="C3563" s="2">
        <v>0.49557870370370366</v>
      </c>
      <c r="D3563" t="s">
        <v>19817</v>
      </c>
      <c r="E3563" t="s">
        <v>22</v>
      </c>
      <c r="F3563" t="s">
        <v>19818</v>
      </c>
      <c r="G3563" s="14" t="s">
        <v>19819</v>
      </c>
      <c r="H3563" s="14" t="s">
        <v>19820</v>
      </c>
      <c r="I3563" t="s">
        <v>23</v>
      </c>
      <c r="K3563">
        <v>6</v>
      </c>
      <c r="L3563">
        <v>3</v>
      </c>
      <c r="M3563">
        <v>11</v>
      </c>
      <c r="N3563">
        <v>7</v>
      </c>
      <c r="O3563" t="s">
        <v>19815</v>
      </c>
      <c r="P3563" t="s">
        <v>517</v>
      </c>
      <c r="Q3563" t="s">
        <v>517</v>
      </c>
      <c r="R3563" t="s">
        <v>517</v>
      </c>
      <c r="S3563" t="s">
        <v>517</v>
      </c>
      <c r="T3563" t="s">
        <v>517</v>
      </c>
      <c r="U3563" t="s">
        <v>517</v>
      </c>
      <c r="V3563" t="s">
        <v>517</v>
      </c>
      <c r="W3563" t="s">
        <v>537</v>
      </c>
      <c r="X3563" t="s">
        <v>590</v>
      </c>
      <c r="Y3563" t="s">
        <v>19821</v>
      </c>
      <c r="Z3563" s="1">
        <v>28834</v>
      </c>
      <c r="AA3563" t="s">
        <v>19822</v>
      </c>
      <c r="AB3563">
        <v>38</v>
      </c>
      <c r="AC3563" t="s">
        <v>358</v>
      </c>
      <c r="AD3563" t="s">
        <v>483</v>
      </c>
      <c r="AF3563" t="s">
        <v>517</v>
      </c>
      <c r="AG3563" t="s">
        <v>517</v>
      </c>
      <c r="AH3563" t="s">
        <v>517</v>
      </c>
      <c r="AI3563" t="s">
        <v>517</v>
      </c>
      <c r="AJ3563" t="s">
        <v>517</v>
      </c>
    </row>
    <row r="3564" spans="1:36" x14ac:dyDescent="0.25">
      <c r="A3564" s="13" t="s">
        <v>19823</v>
      </c>
      <c r="B3564" s="1">
        <v>42889</v>
      </c>
      <c r="C3564" s="2">
        <v>0.49369212962962966</v>
      </c>
      <c r="D3564" t="s">
        <v>19824</v>
      </c>
      <c r="E3564" t="s">
        <v>22</v>
      </c>
      <c r="F3564" t="s">
        <v>19825</v>
      </c>
      <c r="G3564" t="s">
        <v>19826</v>
      </c>
      <c r="H3564" t="s">
        <v>19827</v>
      </c>
      <c r="I3564" t="s">
        <v>21</v>
      </c>
      <c r="K3564">
        <v>6</v>
      </c>
      <c r="L3564">
        <v>3</v>
      </c>
      <c r="M3564">
        <v>11</v>
      </c>
      <c r="N3564">
        <v>7</v>
      </c>
      <c r="O3564" t="s">
        <v>517</v>
      </c>
      <c r="P3564" t="s">
        <v>517</v>
      </c>
      <c r="Q3564" t="s">
        <v>517</v>
      </c>
      <c r="R3564" t="s">
        <v>517</v>
      </c>
      <c r="S3564" t="s">
        <v>517</v>
      </c>
      <c r="T3564" t="s">
        <v>517</v>
      </c>
      <c r="U3564" t="s">
        <v>517</v>
      </c>
      <c r="V3564" t="s">
        <v>517</v>
      </c>
      <c r="W3564" t="s">
        <v>517</v>
      </c>
      <c r="X3564" t="s">
        <v>517</v>
      </c>
      <c r="Y3564" t="s">
        <v>11321</v>
      </c>
      <c r="Z3564">
        <v>30737</v>
      </c>
      <c r="AA3564" t="s">
        <v>529</v>
      </c>
      <c r="AB3564">
        <v>33</v>
      </c>
      <c r="AC3564" t="s">
        <v>358</v>
      </c>
      <c r="AD3564" t="s">
        <v>482</v>
      </c>
      <c r="AF3564" t="s">
        <v>8295</v>
      </c>
      <c r="AG3564" t="s">
        <v>517</v>
      </c>
      <c r="AH3564" t="s">
        <v>517</v>
      </c>
      <c r="AI3564" t="s">
        <v>517</v>
      </c>
      <c r="AJ3564" t="s">
        <v>517</v>
      </c>
    </row>
    <row r="3565" spans="1:36" x14ac:dyDescent="0.25">
      <c r="A3565" s="13" t="s">
        <v>19829</v>
      </c>
      <c r="B3565" s="1">
        <v>42889</v>
      </c>
      <c r="C3565" s="2">
        <v>0.47770833333333335</v>
      </c>
      <c r="D3565" t="s">
        <v>19830</v>
      </c>
      <c r="E3565" t="s">
        <v>22</v>
      </c>
      <c r="F3565" t="s">
        <v>19831</v>
      </c>
      <c r="G3565" s="14" t="s">
        <v>19832</v>
      </c>
      <c r="H3565" s="14" t="s">
        <v>19833</v>
      </c>
      <c r="I3565" t="s">
        <v>23</v>
      </c>
      <c r="K3565">
        <v>6</v>
      </c>
      <c r="L3565">
        <v>3</v>
      </c>
      <c r="M3565">
        <v>11</v>
      </c>
      <c r="N3565">
        <v>7</v>
      </c>
      <c r="O3565" t="s">
        <v>19828</v>
      </c>
      <c r="P3565" t="s">
        <v>517</v>
      </c>
      <c r="Q3565" t="s">
        <v>517</v>
      </c>
      <c r="R3565" t="s">
        <v>517</v>
      </c>
      <c r="S3565" t="s">
        <v>517</v>
      </c>
      <c r="T3565" t="s">
        <v>517</v>
      </c>
      <c r="U3565" t="s">
        <v>517</v>
      </c>
      <c r="V3565" t="s">
        <v>517</v>
      </c>
      <c r="W3565" t="s">
        <v>476</v>
      </c>
      <c r="X3565" t="s">
        <v>590</v>
      </c>
      <c r="Y3565" t="s">
        <v>19834</v>
      </c>
      <c r="Z3565" s="1">
        <v>19537</v>
      </c>
      <c r="AA3565" t="s">
        <v>478</v>
      </c>
      <c r="AB3565">
        <v>63</v>
      </c>
      <c r="AC3565" t="s">
        <v>358</v>
      </c>
      <c r="AD3565" t="s">
        <v>491</v>
      </c>
      <c r="AF3565" t="s">
        <v>517</v>
      </c>
      <c r="AG3565" t="s">
        <v>517</v>
      </c>
      <c r="AH3565" t="s">
        <v>517</v>
      </c>
      <c r="AI3565" t="s">
        <v>517</v>
      </c>
      <c r="AJ3565" t="s">
        <v>517</v>
      </c>
    </row>
    <row r="3566" spans="1:36" x14ac:dyDescent="0.25">
      <c r="A3566" s="13" t="s">
        <v>19836</v>
      </c>
      <c r="B3566" s="1">
        <v>42889</v>
      </c>
      <c r="C3566" s="2">
        <v>0.47094907407407405</v>
      </c>
      <c r="D3566" t="s">
        <v>15788</v>
      </c>
      <c r="E3566" t="s">
        <v>22</v>
      </c>
      <c r="F3566" t="s">
        <v>15789</v>
      </c>
      <c r="G3566" s="14" t="s">
        <v>15790</v>
      </c>
      <c r="H3566" s="14" t="s">
        <v>15791</v>
      </c>
      <c r="I3566" t="s">
        <v>23</v>
      </c>
      <c r="K3566">
        <v>6</v>
      </c>
      <c r="L3566">
        <v>3</v>
      </c>
      <c r="M3566">
        <v>11</v>
      </c>
      <c r="N3566">
        <v>7</v>
      </c>
      <c r="O3566" t="s">
        <v>19835</v>
      </c>
      <c r="P3566" t="s">
        <v>517</v>
      </c>
      <c r="Q3566" t="s">
        <v>517</v>
      </c>
      <c r="R3566" t="s">
        <v>517</v>
      </c>
      <c r="S3566" t="s">
        <v>517</v>
      </c>
      <c r="T3566" t="s">
        <v>517</v>
      </c>
      <c r="U3566" t="s">
        <v>517</v>
      </c>
      <c r="V3566" t="s">
        <v>517</v>
      </c>
      <c r="W3566" t="s">
        <v>589</v>
      </c>
      <c r="X3566" t="s">
        <v>590</v>
      </c>
      <c r="Y3566" t="s">
        <v>12162</v>
      </c>
      <c r="Z3566" s="1">
        <v>31318</v>
      </c>
      <c r="AA3566" t="s">
        <v>6254</v>
      </c>
      <c r="AB3566">
        <v>31</v>
      </c>
      <c r="AC3566" t="s">
        <v>357</v>
      </c>
      <c r="AD3566" t="s">
        <v>487</v>
      </c>
      <c r="AF3566" t="s">
        <v>8282</v>
      </c>
      <c r="AG3566" t="s">
        <v>8306</v>
      </c>
      <c r="AH3566" t="s">
        <v>8313</v>
      </c>
      <c r="AI3566" t="s">
        <v>517</v>
      </c>
      <c r="AJ3566" t="s">
        <v>517</v>
      </c>
    </row>
    <row r="3567" spans="1:36" x14ac:dyDescent="0.25">
      <c r="A3567" s="13" t="s">
        <v>19838</v>
      </c>
      <c r="B3567" s="1">
        <v>42889</v>
      </c>
      <c r="C3567" s="2">
        <v>0.45277777777777778</v>
      </c>
      <c r="D3567" t="s">
        <v>19839</v>
      </c>
      <c r="E3567" t="s">
        <v>22</v>
      </c>
      <c r="F3567" t="s">
        <v>19840</v>
      </c>
      <c r="G3567" s="14" t="s">
        <v>19841</v>
      </c>
      <c r="H3567" s="14" t="s">
        <v>19842</v>
      </c>
      <c r="I3567" t="s">
        <v>23</v>
      </c>
      <c r="K3567">
        <v>6</v>
      </c>
      <c r="L3567">
        <v>3</v>
      </c>
      <c r="M3567">
        <v>10</v>
      </c>
      <c r="N3567">
        <v>7</v>
      </c>
      <c r="O3567" t="s">
        <v>19837</v>
      </c>
      <c r="P3567" t="s">
        <v>517</v>
      </c>
      <c r="Q3567" t="s">
        <v>517</v>
      </c>
      <c r="R3567" t="s">
        <v>517</v>
      </c>
      <c r="S3567" t="s">
        <v>517</v>
      </c>
      <c r="T3567" t="s">
        <v>517</v>
      </c>
      <c r="U3567" t="s">
        <v>517</v>
      </c>
      <c r="V3567" t="s">
        <v>517</v>
      </c>
      <c r="W3567" t="s">
        <v>589</v>
      </c>
      <c r="X3567" t="s">
        <v>590</v>
      </c>
      <c r="Y3567" t="s">
        <v>12710</v>
      </c>
      <c r="Z3567" s="1">
        <v>26697</v>
      </c>
      <c r="AA3567" t="s">
        <v>834</v>
      </c>
      <c r="AB3567">
        <v>44</v>
      </c>
      <c r="AC3567" t="s">
        <v>358</v>
      </c>
      <c r="AD3567" t="s">
        <v>482</v>
      </c>
      <c r="AF3567" t="s">
        <v>517</v>
      </c>
      <c r="AG3567" t="s">
        <v>517</v>
      </c>
      <c r="AH3567" t="s">
        <v>517</v>
      </c>
      <c r="AI3567" t="s">
        <v>517</v>
      </c>
      <c r="AJ3567" t="s">
        <v>517</v>
      </c>
    </row>
    <row r="3568" spans="1:36" x14ac:dyDescent="0.25">
      <c r="A3568" s="13" t="s">
        <v>19844</v>
      </c>
      <c r="B3568" s="1">
        <v>42889</v>
      </c>
      <c r="C3568" s="2">
        <v>0.41440972222222222</v>
      </c>
      <c r="D3568" t="s">
        <v>19845</v>
      </c>
      <c r="E3568" t="s">
        <v>116</v>
      </c>
      <c r="F3568" t="s">
        <v>19846</v>
      </c>
      <c r="G3568" s="14" t="s">
        <v>19847</v>
      </c>
      <c r="H3568" s="14" t="s">
        <v>19848</v>
      </c>
      <c r="I3568" t="s">
        <v>23</v>
      </c>
      <c r="K3568">
        <v>6</v>
      </c>
      <c r="L3568">
        <v>3</v>
      </c>
      <c r="M3568">
        <v>9</v>
      </c>
      <c r="N3568">
        <v>7</v>
      </c>
      <c r="O3568" t="s">
        <v>19843</v>
      </c>
      <c r="P3568" t="s">
        <v>517</v>
      </c>
      <c r="Q3568" t="s">
        <v>517</v>
      </c>
      <c r="R3568" t="s">
        <v>517</v>
      </c>
      <c r="S3568" t="s">
        <v>517</v>
      </c>
      <c r="T3568" t="s">
        <v>517</v>
      </c>
      <c r="U3568" t="s">
        <v>517</v>
      </c>
      <c r="V3568" t="s">
        <v>517</v>
      </c>
      <c r="W3568" t="s">
        <v>589</v>
      </c>
      <c r="X3568" t="s">
        <v>590</v>
      </c>
      <c r="Y3568" t="s">
        <v>517</v>
      </c>
      <c r="Z3568" s="1" t="s">
        <v>517</v>
      </c>
      <c r="AA3568" t="s">
        <v>19845</v>
      </c>
      <c r="AB3568" t="s">
        <v>517</v>
      </c>
      <c r="AC3568" t="s">
        <v>358</v>
      </c>
      <c r="AD3568" t="s">
        <v>517</v>
      </c>
      <c r="AF3568" t="s">
        <v>8254</v>
      </c>
      <c r="AG3568" t="s">
        <v>8253</v>
      </c>
      <c r="AH3568" t="s">
        <v>517</v>
      </c>
      <c r="AI3568" t="s">
        <v>517</v>
      </c>
      <c r="AJ3568" t="s">
        <v>517</v>
      </c>
    </row>
    <row r="3569" spans="1:36" x14ac:dyDescent="0.25">
      <c r="A3569" s="13" t="s">
        <v>19849</v>
      </c>
      <c r="B3569" s="1">
        <v>42889</v>
      </c>
      <c r="C3569" s="2">
        <v>0.33569444444444446</v>
      </c>
      <c r="D3569" t="s">
        <v>18615</v>
      </c>
      <c r="E3569" t="s">
        <v>22</v>
      </c>
      <c r="F3569" t="s">
        <v>18616</v>
      </c>
      <c r="G3569" s="14" t="s">
        <v>18617</v>
      </c>
      <c r="H3569" s="14" t="s">
        <v>18618</v>
      </c>
      <c r="I3569" t="s">
        <v>23</v>
      </c>
      <c r="K3569">
        <v>6</v>
      </c>
      <c r="L3569">
        <v>3</v>
      </c>
      <c r="M3569">
        <v>8</v>
      </c>
      <c r="N3569">
        <v>7</v>
      </c>
      <c r="O3569" t="s">
        <v>18613</v>
      </c>
      <c r="P3569" t="s">
        <v>517</v>
      </c>
      <c r="Q3569" t="s">
        <v>517</v>
      </c>
      <c r="R3569" t="s">
        <v>517</v>
      </c>
      <c r="S3569" t="s">
        <v>517</v>
      </c>
      <c r="T3569" t="s">
        <v>517</v>
      </c>
      <c r="U3569" t="s">
        <v>517</v>
      </c>
      <c r="V3569" t="s">
        <v>517</v>
      </c>
      <c r="W3569" t="s">
        <v>1737</v>
      </c>
      <c r="X3569" t="s">
        <v>527</v>
      </c>
      <c r="Y3569" t="s">
        <v>9192</v>
      </c>
      <c r="Z3569" s="1">
        <v>23677</v>
      </c>
      <c r="AA3569" t="s">
        <v>3553</v>
      </c>
      <c r="AB3569">
        <v>52</v>
      </c>
      <c r="AC3569" t="s">
        <v>358</v>
      </c>
      <c r="AD3569" t="s">
        <v>489</v>
      </c>
      <c r="AF3569" t="s">
        <v>517</v>
      </c>
      <c r="AG3569" t="s">
        <v>517</v>
      </c>
      <c r="AH3569" t="s">
        <v>517</v>
      </c>
      <c r="AI3569" t="s">
        <v>517</v>
      </c>
      <c r="AJ3569" t="s">
        <v>517</v>
      </c>
    </row>
    <row r="3570" spans="1:36" x14ac:dyDescent="0.25">
      <c r="A3570" s="13" t="s">
        <v>19851</v>
      </c>
      <c r="B3570" s="1">
        <v>42889</v>
      </c>
      <c r="C3570" s="2">
        <v>0.11475694444444444</v>
      </c>
      <c r="D3570" t="s">
        <v>13797</v>
      </c>
      <c r="E3570" t="s">
        <v>22</v>
      </c>
      <c r="F3570" t="s">
        <v>13798</v>
      </c>
      <c r="G3570" s="14" t="s">
        <v>13799</v>
      </c>
      <c r="H3570" s="14" t="s">
        <v>13800</v>
      </c>
      <c r="I3570" t="s">
        <v>23</v>
      </c>
      <c r="K3570">
        <v>6</v>
      </c>
      <c r="L3570">
        <v>3</v>
      </c>
      <c r="M3570">
        <v>2</v>
      </c>
      <c r="N3570">
        <v>7</v>
      </c>
      <c r="O3570" t="s">
        <v>19850</v>
      </c>
      <c r="P3570" t="s">
        <v>517</v>
      </c>
      <c r="Q3570" t="s">
        <v>517</v>
      </c>
      <c r="R3570" t="s">
        <v>517</v>
      </c>
      <c r="S3570" t="s">
        <v>517</v>
      </c>
      <c r="T3570" t="s">
        <v>517</v>
      </c>
      <c r="U3570" t="s">
        <v>517</v>
      </c>
      <c r="V3570" t="s">
        <v>517</v>
      </c>
      <c r="W3570" t="s">
        <v>858</v>
      </c>
      <c r="X3570" t="s">
        <v>850</v>
      </c>
      <c r="Y3570" t="s">
        <v>13801</v>
      </c>
      <c r="Z3570" s="1">
        <v>28294</v>
      </c>
      <c r="AA3570" t="s">
        <v>546</v>
      </c>
      <c r="AB3570">
        <v>39</v>
      </c>
      <c r="AC3570" t="s">
        <v>358</v>
      </c>
      <c r="AD3570" t="s">
        <v>483</v>
      </c>
      <c r="AF3570" t="s">
        <v>8260</v>
      </c>
      <c r="AG3570" t="s">
        <v>517</v>
      </c>
      <c r="AH3570" t="s">
        <v>517</v>
      </c>
      <c r="AI3570" t="s">
        <v>517</v>
      </c>
      <c r="AJ3570" t="s">
        <v>517</v>
      </c>
    </row>
    <row r="3571" spans="1:36" x14ac:dyDescent="0.25">
      <c r="A3571" s="13" t="s">
        <v>19853</v>
      </c>
      <c r="B3571" s="1">
        <v>42889</v>
      </c>
      <c r="C3571" s="2">
        <v>7.2476851851851862E-2</v>
      </c>
      <c r="D3571" t="s">
        <v>19854</v>
      </c>
      <c r="E3571" t="s">
        <v>22</v>
      </c>
      <c r="F3571" t="s">
        <v>19855</v>
      </c>
      <c r="G3571" s="14" t="s">
        <v>19856</v>
      </c>
      <c r="H3571" s="14" t="s">
        <v>19857</v>
      </c>
      <c r="I3571" t="s">
        <v>23</v>
      </c>
      <c r="K3571">
        <v>6</v>
      </c>
      <c r="L3571">
        <v>3</v>
      </c>
      <c r="M3571">
        <v>1</v>
      </c>
      <c r="N3571">
        <v>7</v>
      </c>
      <c r="O3571" t="s">
        <v>19852</v>
      </c>
      <c r="P3571" t="s">
        <v>517</v>
      </c>
      <c r="Q3571" t="s">
        <v>517</v>
      </c>
      <c r="R3571" t="s">
        <v>517</v>
      </c>
      <c r="S3571" t="s">
        <v>517</v>
      </c>
      <c r="T3571" t="s">
        <v>517</v>
      </c>
      <c r="U3571" t="s">
        <v>517</v>
      </c>
      <c r="V3571" t="s">
        <v>517</v>
      </c>
      <c r="W3571" t="s">
        <v>589</v>
      </c>
      <c r="X3571" t="s">
        <v>590</v>
      </c>
      <c r="Y3571" t="s">
        <v>19102</v>
      </c>
      <c r="Z3571" s="1">
        <v>31823</v>
      </c>
      <c r="AA3571" t="s">
        <v>529</v>
      </c>
      <c r="AB3571">
        <v>30</v>
      </c>
      <c r="AC3571" t="s">
        <v>358</v>
      </c>
      <c r="AD3571" t="s">
        <v>490</v>
      </c>
      <c r="AF3571" t="s">
        <v>8306</v>
      </c>
      <c r="AG3571" t="s">
        <v>8304</v>
      </c>
      <c r="AH3571" t="s">
        <v>517</v>
      </c>
      <c r="AI3571" t="s">
        <v>517</v>
      </c>
      <c r="AJ3571" t="s">
        <v>517</v>
      </c>
    </row>
    <row r="3572" spans="1:36" x14ac:dyDescent="0.25">
      <c r="A3572" s="13" t="s">
        <v>19858</v>
      </c>
      <c r="B3572" s="1">
        <v>42889</v>
      </c>
      <c r="C3572" s="2">
        <v>5.4050925925925926E-2</v>
      </c>
      <c r="D3572" t="s">
        <v>19859</v>
      </c>
      <c r="E3572" t="s">
        <v>22</v>
      </c>
      <c r="F3572" t="s">
        <v>16187</v>
      </c>
      <c r="G3572" s="14" t="s">
        <v>16188</v>
      </c>
      <c r="H3572" s="14" t="s">
        <v>19860</v>
      </c>
      <c r="I3572" t="s">
        <v>23</v>
      </c>
      <c r="K3572">
        <v>6</v>
      </c>
      <c r="L3572">
        <v>3</v>
      </c>
      <c r="M3572">
        <v>1</v>
      </c>
      <c r="N3572">
        <v>7</v>
      </c>
      <c r="O3572" t="s">
        <v>517</v>
      </c>
      <c r="P3572" t="s">
        <v>517</v>
      </c>
      <c r="Q3572" t="s">
        <v>517</v>
      </c>
      <c r="R3572" t="s">
        <v>517</v>
      </c>
      <c r="S3572" t="s">
        <v>517</v>
      </c>
      <c r="T3572" t="s">
        <v>517</v>
      </c>
      <c r="U3572" t="s">
        <v>517</v>
      </c>
      <c r="V3572" t="s">
        <v>517</v>
      </c>
      <c r="W3572" t="s">
        <v>517</v>
      </c>
      <c r="X3572" t="s">
        <v>517</v>
      </c>
      <c r="Y3572" t="s">
        <v>16190</v>
      </c>
      <c r="Z3572" s="1">
        <v>29288</v>
      </c>
      <c r="AA3572" t="s">
        <v>2584</v>
      </c>
      <c r="AB3572">
        <v>37</v>
      </c>
      <c r="AC3572" t="s">
        <v>358</v>
      </c>
      <c r="AD3572" t="s">
        <v>509</v>
      </c>
      <c r="AF3572" t="s">
        <v>517</v>
      </c>
      <c r="AG3572" t="s">
        <v>517</v>
      </c>
      <c r="AH3572" t="s">
        <v>517</v>
      </c>
      <c r="AI3572" t="s">
        <v>517</v>
      </c>
      <c r="AJ3572" t="s">
        <v>517</v>
      </c>
    </row>
    <row r="3573" spans="1:36" x14ac:dyDescent="0.25">
      <c r="A3573" s="13" t="s">
        <v>19862</v>
      </c>
      <c r="B3573" s="1">
        <v>42888</v>
      </c>
      <c r="C3573" s="2">
        <v>0.97182870370370367</v>
      </c>
      <c r="D3573" t="s">
        <v>19863</v>
      </c>
      <c r="E3573" t="s">
        <v>22</v>
      </c>
      <c r="F3573" t="s">
        <v>19864</v>
      </c>
      <c r="G3573" s="14" t="s">
        <v>19865</v>
      </c>
      <c r="H3573" s="14" t="s">
        <v>19866</v>
      </c>
      <c r="I3573" t="s">
        <v>23</v>
      </c>
      <c r="K3573">
        <v>6</v>
      </c>
      <c r="L3573">
        <v>2</v>
      </c>
      <c r="M3573">
        <v>23</v>
      </c>
      <c r="N3573">
        <v>6</v>
      </c>
      <c r="O3573" t="s">
        <v>19861</v>
      </c>
      <c r="P3573" t="s">
        <v>517</v>
      </c>
      <c r="Q3573" t="s">
        <v>517</v>
      </c>
      <c r="R3573" t="s">
        <v>517</v>
      </c>
      <c r="S3573" t="s">
        <v>517</v>
      </c>
      <c r="T3573" t="s">
        <v>517</v>
      </c>
      <c r="U3573" t="s">
        <v>517</v>
      </c>
      <c r="V3573" t="s">
        <v>517</v>
      </c>
      <c r="W3573" t="s">
        <v>6315</v>
      </c>
      <c r="X3573" t="s">
        <v>554</v>
      </c>
      <c r="Y3573" t="s">
        <v>19867</v>
      </c>
      <c r="Z3573" s="1">
        <v>29506</v>
      </c>
      <c r="AA3573" t="s">
        <v>529</v>
      </c>
      <c r="AB3573">
        <v>36</v>
      </c>
      <c r="AC3573" t="s">
        <v>358</v>
      </c>
      <c r="AD3573" t="s">
        <v>482</v>
      </c>
      <c r="AF3573" t="s">
        <v>8313</v>
      </c>
      <c r="AG3573" t="s">
        <v>8306</v>
      </c>
      <c r="AH3573" t="s">
        <v>8266</v>
      </c>
      <c r="AI3573" t="s">
        <v>517</v>
      </c>
      <c r="AJ3573" t="s">
        <v>517</v>
      </c>
    </row>
    <row r="3574" spans="1:36" x14ac:dyDescent="0.25">
      <c r="A3574" s="13" t="s">
        <v>19868</v>
      </c>
      <c r="B3574" s="1">
        <v>42888</v>
      </c>
      <c r="C3574" s="2">
        <v>0.96077546296296301</v>
      </c>
      <c r="D3574" t="s">
        <v>19651</v>
      </c>
      <c r="E3574" t="s">
        <v>22</v>
      </c>
      <c r="F3574" t="s">
        <v>19652</v>
      </c>
      <c r="G3574" s="14" t="s">
        <v>19653</v>
      </c>
      <c r="H3574" s="14" t="s">
        <v>19654</v>
      </c>
      <c r="I3574" t="s">
        <v>23</v>
      </c>
      <c r="K3574">
        <v>6</v>
      </c>
      <c r="L3574">
        <v>2</v>
      </c>
      <c r="M3574">
        <v>23</v>
      </c>
      <c r="N3574">
        <v>6</v>
      </c>
      <c r="O3574" t="s">
        <v>19649</v>
      </c>
      <c r="P3574" t="s">
        <v>517</v>
      </c>
      <c r="Q3574" t="s">
        <v>517</v>
      </c>
      <c r="R3574" t="s">
        <v>517</v>
      </c>
      <c r="S3574" t="s">
        <v>517</v>
      </c>
      <c r="T3574" t="s">
        <v>517</v>
      </c>
      <c r="U3574" t="s">
        <v>517</v>
      </c>
      <c r="V3574" t="s">
        <v>517</v>
      </c>
      <c r="W3574" t="s">
        <v>589</v>
      </c>
      <c r="X3574" t="s">
        <v>590</v>
      </c>
      <c r="Y3574" t="s">
        <v>517</v>
      </c>
      <c r="Z3574" s="1" t="s">
        <v>517</v>
      </c>
      <c r="AA3574" t="s">
        <v>11634</v>
      </c>
      <c r="AB3574" t="s">
        <v>517</v>
      </c>
      <c r="AC3574" t="s">
        <v>357</v>
      </c>
      <c r="AD3574" t="s">
        <v>517</v>
      </c>
      <c r="AF3574" t="s">
        <v>517</v>
      </c>
      <c r="AG3574" t="s">
        <v>517</v>
      </c>
      <c r="AH3574" t="s">
        <v>517</v>
      </c>
      <c r="AI3574" t="s">
        <v>517</v>
      </c>
      <c r="AJ3574" t="s">
        <v>517</v>
      </c>
    </row>
    <row r="3575" spans="1:36" x14ac:dyDescent="0.25">
      <c r="A3575" s="13" t="s">
        <v>19869</v>
      </c>
      <c r="B3575" s="1">
        <v>42888</v>
      </c>
      <c r="C3575" s="2">
        <v>0.95079861111111119</v>
      </c>
      <c r="D3575" t="s">
        <v>19870</v>
      </c>
      <c r="E3575" t="s">
        <v>22</v>
      </c>
      <c r="F3575" t="s">
        <v>19871</v>
      </c>
      <c r="G3575" s="14" t="s">
        <v>19872</v>
      </c>
      <c r="H3575" s="14" t="s">
        <v>19873</v>
      </c>
      <c r="I3575" t="s">
        <v>23</v>
      </c>
      <c r="K3575">
        <v>6</v>
      </c>
      <c r="L3575">
        <v>2</v>
      </c>
      <c r="M3575">
        <v>22</v>
      </c>
      <c r="N3575">
        <v>6</v>
      </c>
      <c r="O3575" t="s">
        <v>517</v>
      </c>
      <c r="P3575" t="s">
        <v>517</v>
      </c>
      <c r="Q3575" t="s">
        <v>517</v>
      </c>
      <c r="R3575" t="s">
        <v>517</v>
      </c>
      <c r="S3575" t="s">
        <v>517</v>
      </c>
      <c r="T3575" t="s">
        <v>517</v>
      </c>
      <c r="U3575" t="s">
        <v>517</v>
      </c>
      <c r="V3575" t="s">
        <v>517</v>
      </c>
      <c r="W3575" t="s">
        <v>517</v>
      </c>
      <c r="X3575" t="s">
        <v>517</v>
      </c>
      <c r="Y3575" t="s">
        <v>19874</v>
      </c>
      <c r="Z3575" s="1">
        <v>35620</v>
      </c>
      <c r="AA3575" t="s">
        <v>19875</v>
      </c>
      <c r="AB3575">
        <v>19</v>
      </c>
      <c r="AC3575" t="s">
        <v>358</v>
      </c>
      <c r="AD3575" t="s">
        <v>500</v>
      </c>
      <c r="AF3575" t="s">
        <v>517</v>
      </c>
      <c r="AG3575" t="s">
        <v>517</v>
      </c>
      <c r="AH3575" t="s">
        <v>517</v>
      </c>
      <c r="AI3575" t="s">
        <v>517</v>
      </c>
      <c r="AJ3575" t="s">
        <v>517</v>
      </c>
    </row>
    <row r="3576" spans="1:36" x14ac:dyDescent="0.25">
      <c r="A3576" s="13" t="s">
        <v>19876</v>
      </c>
      <c r="B3576" s="1">
        <v>42888</v>
      </c>
      <c r="C3576" s="2">
        <v>0.92953703703703694</v>
      </c>
      <c r="D3576" t="s">
        <v>19877</v>
      </c>
      <c r="E3576" t="s">
        <v>22</v>
      </c>
      <c r="F3576" t="s">
        <v>19878</v>
      </c>
      <c r="G3576" s="14" t="s">
        <v>19879</v>
      </c>
      <c r="H3576" s="14" t="s">
        <v>19880</v>
      </c>
      <c r="I3576" t="s">
        <v>26</v>
      </c>
      <c r="K3576">
        <v>6</v>
      </c>
      <c r="L3576">
        <v>2</v>
      </c>
      <c r="M3576">
        <v>22</v>
      </c>
      <c r="N3576">
        <v>6</v>
      </c>
      <c r="O3576" t="s">
        <v>517</v>
      </c>
      <c r="P3576" t="s">
        <v>517</v>
      </c>
      <c r="Q3576" t="s">
        <v>517</v>
      </c>
      <c r="R3576" t="s">
        <v>517</v>
      </c>
      <c r="S3576" t="s">
        <v>517</v>
      </c>
      <c r="T3576" t="s">
        <v>517</v>
      </c>
      <c r="U3576" t="s">
        <v>517</v>
      </c>
      <c r="V3576" t="s">
        <v>517</v>
      </c>
      <c r="W3576" t="s">
        <v>517</v>
      </c>
      <c r="X3576" t="s">
        <v>517</v>
      </c>
      <c r="Y3576" t="s">
        <v>2597</v>
      </c>
      <c r="Z3576" s="1">
        <v>31752</v>
      </c>
      <c r="AA3576" t="s">
        <v>19881</v>
      </c>
      <c r="AB3576">
        <v>30</v>
      </c>
      <c r="AC3576" t="s">
        <v>358</v>
      </c>
      <c r="AD3576" t="s">
        <v>487</v>
      </c>
      <c r="AF3576" t="s">
        <v>517</v>
      </c>
      <c r="AG3576" t="s">
        <v>517</v>
      </c>
      <c r="AH3576" t="s">
        <v>517</v>
      </c>
      <c r="AI3576" t="s">
        <v>517</v>
      </c>
      <c r="AJ3576" t="s">
        <v>517</v>
      </c>
    </row>
    <row r="3577" spans="1:36" x14ac:dyDescent="0.25">
      <c r="A3577" s="13" t="s">
        <v>19882</v>
      </c>
      <c r="B3577" s="1">
        <v>42888</v>
      </c>
      <c r="C3577" s="2">
        <v>0.86412037037037026</v>
      </c>
      <c r="D3577" t="s">
        <v>19883</v>
      </c>
      <c r="E3577" t="s">
        <v>22</v>
      </c>
      <c r="F3577" t="s">
        <v>19884</v>
      </c>
      <c r="G3577" s="14" t="s">
        <v>19885</v>
      </c>
      <c r="H3577" s="14" t="s">
        <v>19886</v>
      </c>
      <c r="I3577" t="s">
        <v>24</v>
      </c>
      <c r="K3577">
        <v>6</v>
      </c>
      <c r="L3577">
        <v>2</v>
      </c>
      <c r="M3577">
        <v>20</v>
      </c>
      <c r="N3577">
        <v>6</v>
      </c>
      <c r="O3577" t="s">
        <v>517</v>
      </c>
      <c r="P3577" t="s">
        <v>517</v>
      </c>
      <c r="Q3577" t="s">
        <v>517</v>
      </c>
      <c r="R3577" t="s">
        <v>517</v>
      </c>
      <c r="S3577" t="s">
        <v>517</v>
      </c>
      <c r="T3577" t="s">
        <v>517</v>
      </c>
      <c r="U3577" t="s">
        <v>517</v>
      </c>
      <c r="V3577" t="s">
        <v>517</v>
      </c>
      <c r="W3577" t="s">
        <v>517</v>
      </c>
      <c r="X3577" t="s">
        <v>517</v>
      </c>
      <c r="Y3577" t="s">
        <v>19887</v>
      </c>
      <c r="Z3577" s="1">
        <v>36930</v>
      </c>
      <c r="AA3577" t="s">
        <v>565</v>
      </c>
      <c r="AB3577">
        <v>16</v>
      </c>
      <c r="AC3577" t="s">
        <v>358</v>
      </c>
      <c r="AD3577" t="s">
        <v>495</v>
      </c>
      <c r="AF3577" t="s">
        <v>517</v>
      </c>
      <c r="AG3577" t="s">
        <v>517</v>
      </c>
      <c r="AH3577" t="s">
        <v>517</v>
      </c>
      <c r="AI3577" t="s">
        <v>517</v>
      </c>
      <c r="AJ3577" t="s">
        <v>517</v>
      </c>
    </row>
    <row r="3578" spans="1:36" x14ac:dyDescent="0.25">
      <c r="A3578" s="13" t="s">
        <v>19889</v>
      </c>
      <c r="B3578" s="1">
        <v>42888</v>
      </c>
      <c r="C3578" s="2">
        <v>0.82876157407407414</v>
      </c>
      <c r="D3578" t="s">
        <v>19890</v>
      </c>
      <c r="E3578" t="s">
        <v>116</v>
      </c>
      <c r="F3578" t="s">
        <v>19891</v>
      </c>
      <c r="G3578" t="s">
        <v>19892</v>
      </c>
      <c r="H3578" t="s">
        <v>19893</v>
      </c>
      <c r="I3578" t="s">
        <v>23</v>
      </c>
      <c r="K3578">
        <v>6</v>
      </c>
      <c r="L3578">
        <v>2</v>
      </c>
      <c r="M3578">
        <v>19</v>
      </c>
      <c r="N3578">
        <v>6</v>
      </c>
      <c r="O3578" t="s">
        <v>19888</v>
      </c>
      <c r="P3578" t="s">
        <v>517</v>
      </c>
      <c r="Q3578" t="s">
        <v>517</v>
      </c>
      <c r="R3578" t="s">
        <v>517</v>
      </c>
      <c r="S3578" t="s">
        <v>517</v>
      </c>
      <c r="T3578" t="s">
        <v>517</v>
      </c>
      <c r="U3578" t="s">
        <v>517</v>
      </c>
      <c r="V3578" t="s">
        <v>517</v>
      </c>
      <c r="W3578" t="s">
        <v>854</v>
      </c>
      <c r="X3578" t="s">
        <v>849</v>
      </c>
      <c r="Y3578" t="s">
        <v>517</v>
      </c>
      <c r="Z3578" t="s">
        <v>517</v>
      </c>
      <c r="AA3578" t="s">
        <v>529</v>
      </c>
      <c r="AB3578" t="s">
        <v>517</v>
      </c>
      <c r="AC3578" t="s">
        <v>358</v>
      </c>
      <c r="AD3578" t="s">
        <v>517</v>
      </c>
      <c r="AF3578" t="s">
        <v>517</v>
      </c>
      <c r="AG3578" t="s">
        <v>517</v>
      </c>
      <c r="AH3578" t="s">
        <v>517</v>
      </c>
      <c r="AI3578" t="s">
        <v>517</v>
      </c>
      <c r="AJ3578" t="s">
        <v>517</v>
      </c>
    </row>
    <row r="3579" spans="1:36" x14ac:dyDescent="0.25">
      <c r="A3579" s="13" t="s">
        <v>19894</v>
      </c>
      <c r="B3579" s="1">
        <v>42888</v>
      </c>
      <c r="C3579" s="2">
        <v>0.82355324074074077</v>
      </c>
      <c r="D3579" t="s">
        <v>19895</v>
      </c>
      <c r="E3579" t="s">
        <v>22</v>
      </c>
      <c r="F3579" t="s">
        <v>18837</v>
      </c>
      <c r="G3579" s="14" t="s">
        <v>18838</v>
      </c>
      <c r="H3579" s="14" t="s">
        <v>18839</v>
      </c>
      <c r="I3579" t="s">
        <v>21</v>
      </c>
      <c r="K3579">
        <v>6</v>
      </c>
      <c r="L3579">
        <v>2</v>
      </c>
      <c r="M3579">
        <v>19</v>
      </c>
      <c r="N3579">
        <v>6</v>
      </c>
      <c r="O3579" t="s">
        <v>18834</v>
      </c>
      <c r="P3579" t="s">
        <v>517</v>
      </c>
      <c r="Q3579" t="s">
        <v>517</v>
      </c>
      <c r="R3579" t="s">
        <v>517</v>
      </c>
      <c r="S3579" t="s">
        <v>517</v>
      </c>
      <c r="T3579" t="s">
        <v>517</v>
      </c>
      <c r="U3579" t="s">
        <v>517</v>
      </c>
      <c r="V3579" t="s">
        <v>517</v>
      </c>
      <c r="W3579" t="s">
        <v>537</v>
      </c>
      <c r="X3579" t="s">
        <v>590</v>
      </c>
      <c r="Y3579" t="s">
        <v>18840</v>
      </c>
      <c r="Z3579" s="1">
        <v>22655</v>
      </c>
      <c r="AA3579" t="s">
        <v>4632</v>
      </c>
      <c r="AB3579">
        <v>55</v>
      </c>
      <c r="AC3579" t="s">
        <v>358</v>
      </c>
      <c r="AD3579" t="s">
        <v>482</v>
      </c>
      <c r="AF3579" t="s">
        <v>8253</v>
      </c>
      <c r="AG3579" t="s">
        <v>8266</v>
      </c>
      <c r="AH3579" t="s">
        <v>517</v>
      </c>
      <c r="AI3579" t="s">
        <v>517</v>
      </c>
      <c r="AJ3579" t="s">
        <v>517</v>
      </c>
    </row>
    <row r="3580" spans="1:36" x14ac:dyDescent="0.25">
      <c r="A3580" s="13" t="s">
        <v>19896</v>
      </c>
      <c r="B3580" s="1">
        <v>42888</v>
      </c>
      <c r="C3580" s="2">
        <v>0.82016203703703694</v>
      </c>
      <c r="D3580" t="s">
        <v>12179</v>
      </c>
      <c r="E3580" t="s">
        <v>116</v>
      </c>
      <c r="F3580" t="s">
        <v>19891</v>
      </c>
      <c r="G3580" s="14" t="s">
        <v>19892</v>
      </c>
      <c r="H3580" s="14" t="s">
        <v>19893</v>
      </c>
      <c r="I3580" t="s">
        <v>23</v>
      </c>
      <c r="K3580">
        <v>6</v>
      </c>
      <c r="L3580">
        <v>2</v>
      </c>
      <c r="M3580">
        <v>19</v>
      </c>
      <c r="N3580">
        <v>6</v>
      </c>
      <c r="O3580" t="s">
        <v>19888</v>
      </c>
      <c r="P3580" t="s">
        <v>517</v>
      </c>
      <c r="Q3580" t="s">
        <v>517</v>
      </c>
      <c r="R3580" t="s">
        <v>517</v>
      </c>
      <c r="S3580" t="s">
        <v>517</v>
      </c>
      <c r="T3580" t="s">
        <v>517</v>
      </c>
      <c r="U3580" t="s">
        <v>517</v>
      </c>
      <c r="V3580" t="s">
        <v>517</v>
      </c>
      <c r="W3580" t="s">
        <v>854</v>
      </c>
      <c r="X3580" t="s">
        <v>849</v>
      </c>
      <c r="Y3580" t="s">
        <v>517</v>
      </c>
      <c r="Z3580" s="1" t="s">
        <v>517</v>
      </c>
      <c r="AA3580" t="s">
        <v>529</v>
      </c>
      <c r="AB3580" t="s">
        <v>517</v>
      </c>
      <c r="AC3580" t="s">
        <v>358</v>
      </c>
      <c r="AD3580" t="s">
        <v>517</v>
      </c>
      <c r="AF3580" t="s">
        <v>517</v>
      </c>
      <c r="AG3580" t="s">
        <v>517</v>
      </c>
      <c r="AH3580" t="s">
        <v>517</v>
      </c>
      <c r="AI3580" t="s">
        <v>517</v>
      </c>
      <c r="AJ3580" t="s">
        <v>517</v>
      </c>
    </row>
    <row r="3581" spans="1:36" x14ac:dyDescent="0.25">
      <c r="A3581" s="13" t="s">
        <v>19897</v>
      </c>
      <c r="B3581" s="1">
        <v>42888</v>
      </c>
      <c r="C3581" s="2">
        <v>0.66855324074074074</v>
      </c>
      <c r="D3581" t="s">
        <v>19898</v>
      </c>
      <c r="E3581" t="s">
        <v>22</v>
      </c>
      <c r="F3581" t="s">
        <v>19899</v>
      </c>
      <c r="G3581" s="14" t="s">
        <v>19900</v>
      </c>
      <c r="H3581" s="14" t="s">
        <v>19901</v>
      </c>
      <c r="I3581" t="s">
        <v>24</v>
      </c>
      <c r="K3581">
        <v>6</v>
      </c>
      <c r="L3581">
        <v>2</v>
      </c>
      <c r="M3581">
        <v>16</v>
      </c>
      <c r="N3581">
        <v>6</v>
      </c>
      <c r="O3581" t="s">
        <v>517</v>
      </c>
      <c r="P3581" t="s">
        <v>517</v>
      </c>
      <c r="Q3581" t="s">
        <v>517</v>
      </c>
      <c r="R3581" t="s">
        <v>517</v>
      </c>
      <c r="S3581" t="s">
        <v>517</v>
      </c>
      <c r="T3581" t="s">
        <v>517</v>
      </c>
      <c r="U3581" t="s">
        <v>517</v>
      </c>
      <c r="V3581" t="s">
        <v>517</v>
      </c>
      <c r="W3581" t="s">
        <v>517</v>
      </c>
      <c r="X3581" t="s">
        <v>517</v>
      </c>
      <c r="Y3581" t="s">
        <v>19902</v>
      </c>
      <c r="Z3581" s="1">
        <v>29463</v>
      </c>
      <c r="AA3581" t="s">
        <v>1995</v>
      </c>
      <c r="AB3581">
        <v>36</v>
      </c>
      <c r="AC3581" t="s">
        <v>358</v>
      </c>
      <c r="AD3581" t="s">
        <v>495</v>
      </c>
      <c r="AF3581" t="s">
        <v>517</v>
      </c>
      <c r="AG3581" t="s">
        <v>517</v>
      </c>
      <c r="AH3581" t="s">
        <v>517</v>
      </c>
      <c r="AI3581" t="s">
        <v>517</v>
      </c>
      <c r="AJ3581" t="s">
        <v>517</v>
      </c>
    </row>
    <row r="3582" spans="1:36" x14ac:dyDescent="0.25">
      <c r="A3582" s="13" t="s">
        <v>19904</v>
      </c>
      <c r="B3582" s="1">
        <v>42888</v>
      </c>
      <c r="C3582" s="2">
        <v>0.66091435185185188</v>
      </c>
      <c r="D3582" t="s">
        <v>19905</v>
      </c>
      <c r="E3582" t="s">
        <v>22</v>
      </c>
      <c r="F3582" t="s">
        <v>19906</v>
      </c>
      <c r="G3582" s="14" t="s">
        <v>19907</v>
      </c>
      <c r="H3582" s="14" t="s">
        <v>19908</v>
      </c>
      <c r="I3582" t="s">
        <v>23</v>
      </c>
      <c r="K3582">
        <v>6</v>
      </c>
      <c r="L3582">
        <v>2</v>
      </c>
      <c r="M3582">
        <v>15</v>
      </c>
      <c r="N3582">
        <v>6</v>
      </c>
      <c r="O3582" t="s">
        <v>19903</v>
      </c>
      <c r="P3582" t="s">
        <v>517</v>
      </c>
      <c r="Q3582" t="s">
        <v>517</v>
      </c>
      <c r="R3582" t="s">
        <v>517</v>
      </c>
      <c r="S3582" t="s">
        <v>517</v>
      </c>
      <c r="T3582" t="s">
        <v>517</v>
      </c>
      <c r="U3582" t="s">
        <v>517</v>
      </c>
      <c r="V3582" t="s">
        <v>517</v>
      </c>
      <c r="W3582" t="s">
        <v>589</v>
      </c>
      <c r="X3582" t="s">
        <v>590</v>
      </c>
      <c r="Y3582" t="s">
        <v>19909</v>
      </c>
      <c r="Z3582" s="1">
        <v>21382</v>
      </c>
      <c r="AA3582" t="s">
        <v>2802</v>
      </c>
      <c r="AB3582">
        <v>58</v>
      </c>
      <c r="AC3582" t="s">
        <v>358</v>
      </c>
      <c r="AD3582" t="s">
        <v>488</v>
      </c>
      <c r="AF3582" t="s">
        <v>517</v>
      </c>
      <c r="AG3582" t="s">
        <v>517</v>
      </c>
      <c r="AH3582" t="s">
        <v>517</v>
      </c>
      <c r="AI3582" t="s">
        <v>517</v>
      </c>
      <c r="AJ3582" t="s">
        <v>517</v>
      </c>
    </row>
    <row r="3583" spans="1:36" x14ac:dyDescent="0.25">
      <c r="A3583" s="13" t="s">
        <v>19911</v>
      </c>
      <c r="B3583" s="1">
        <v>42888</v>
      </c>
      <c r="C3583" s="2">
        <v>0.50140046296296303</v>
      </c>
      <c r="D3583" t="s">
        <v>19912</v>
      </c>
      <c r="E3583" t="s">
        <v>1282</v>
      </c>
      <c r="F3583" t="s">
        <v>19913</v>
      </c>
      <c r="G3583" s="14" t="s">
        <v>19914</v>
      </c>
      <c r="H3583" s="14" t="s">
        <v>19915</v>
      </c>
      <c r="I3583" t="s">
        <v>23</v>
      </c>
      <c r="K3583">
        <v>6</v>
      </c>
      <c r="L3583">
        <v>2</v>
      </c>
      <c r="M3583">
        <v>12</v>
      </c>
      <c r="N3583">
        <v>6</v>
      </c>
      <c r="O3583" t="s">
        <v>19910</v>
      </c>
      <c r="P3583" t="s">
        <v>517</v>
      </c>
      <c r="Q3583" t="s">
        <v>517</v>
      </c>
      <c r="R3583" t="s">
        <v>517</v>
      </c>
      <c r="S3583" t="s">
        <v>517</v>
      </c>
      <c r="T3583" t="s">
        <v>517</v>
      </c>
      <c r="U3583" t="s">
        <v>517</v>
      </c>
      <c r="V3583" t="s">
        <v>517</v>
      </c>
      <c r="W3583" t="s">
        <v>537</v>
      </c>
      <c r="X3583" t="s">
        <v>527</v>
      </c>
      <c r="Y3583" t="s">
        <v>517</v>
      </c>
      <c r="Z3583" s="1" t="s">
        <v>517</v>
      </c>
      <c r="AA3583" t="s">
        <v>19916</v>
      </c>
      <c r="AB3583" t="s">
        <v>517</v>
      </c>
      <c r="AC3583" t="s">
        <v>358</v>
      </c>
      <c r="AD3583" t="s">
        <v>517</v>
      </c>
      <c r="AF3583" t="s">
        <v>8313</v>
      </c>
      <c r="AG3583" t="s">
        <v>517</v>
      </c>
      <c r="AH3583" t="s">
        <v>517</v>
      </c>
      <c r="AI3583" t="s">
        <v>517</v>
      </c>
      <c r="AJ3583" t="s">
        <v>517</v>
      </c>
    </row>
    <row r="3584" spans="1:36" x14ac:dyDescent="0.25">
      <c r="A3584" s="13" t="s">
        <v>19918</v>
      </c>
      <c r="B3584" s="1">
        <v>42888</v>
      </c>
      <c r="C3584" s="2">
        <v>0.47200231481481486</v>
      </c>
      <c r="D3584" t="s">
        <v>19919</v>
      </c>
      <c r="E3584" t="s">
        <v>22</v>
      </c>
      <c r="F3584" t="s">
        <v>19920</v>
      </c>
      <c r="G3584" s="14" t="s">
        <v>19921</v>
      </c>
      <c r="H3584" s="14" t="s">
        <v>19922</v>
      </c>
      <c r="I3584" t="s">
        <v>21</v>
      </c>
      <c r="K3584">
        <v>6</v>
      </c>
      <c r="L3584">
        <v>2</v>
      </c>
      <c r="M3584">
        <v>11</v>
      </c>
      <c r="N3584">
        <v>6</v>
      </c>
      <c r="O3584" t="s">
        <v>19917</v>
      </c>
      <c r="P3584" t="s">
        <v>517</v>
      </c>
      <c r="Q3584" t="s">
        <v>517</v>
      </c>
      <c r="R3584" t="s">
        <v>517</v>
      </c>
      <c r="S3584" t="s">
        <v>517</v>
      </c>
      <c r="T3584" t="s">
        <v>517</v>
      </c>
      <c r="U3584" t="s">
        <v>517</v>
      </c>
      <c r="V3584" t="s">
        <v>517</v>
      </c>
      <c r="W3584" t="s">
        <v>589</v>
      </c>
      <c r="X3584" t="s">
        <v>590</v>
      </c>
      <c r="Y3584" t="s">
        <v>517</v>
      </c>
      <c r="Z3584" s="1" t="s">
        <v>517</v>
      </c>
      <c r="AA3584" t="s">
        <v>2032</v>
      </c>
      <c r="AB3584" t="s">
        <v>517</v>
      </c>
      <c r="AC3584" t="s">
        <v>357</v>
      </c>
      <c r="AD3584" t="s">
        <v>517</v>
      </c>
      <c r="AF3584" t="s">
        <v>517</v>
      </c>
      <c r="AG3584" t="s">
        <v>517</v>
      </c>
      <c r="AH3584" t="s">
        <v>517</v>
      </c>
      <c r="AI3584" t="s">
        <v>517</v>
      </c>
      <c r="AJ3584" t="s">
        <v>517</v>
      </c>
    </row>
    <row r="3585" spans="1:36" x14ac:dyDescent="0.25">
      <c r="A3585" s="13" t="s">
        <v>19923</v>
      </c>
      <c r="B3585" s="1">
        <v>42888</v>
      </c>
      <c r="C3585" s="2">
        <v>0.46849537037037042</v>
      </c>
      <c r="D3585" t="s">
        <v>19919</v>
      </c>
      <c r="E3585" t="s">
        <v>22</v>
      </c>
      <c r="F3585" t="s">
        <v>19920</v>
      </c>
      <c r="G3585" s="14" t="s">
        <v>19921</v>
      </c>
      <c r="H3585" s="14" t="s">
        <v>19922</v>
      </c>
      <c r="I3585" t="s">
        <v>23</v>
      </c>
      <c r="K3585">
        <v>6</v>
      </c>
      <c r="L3585">
        <v>2</v>
      </c>
      <c r="M3585">
        <v>11</v>
      </c>
      <c r="N3585">
        <v>6</v>
      </c>
      <c r="O3585" t="s">
        <v>19917</v>
      </c>
      <c r="P3585" t="s">
        <v>517</v>
      </c>
      <c r="Q3585" t="s">
        <v>517</v>
      </c>
      <c r="R3585" t="s">
        <v>517</v>
      </c>
      <c r="S3585" t="s">
        <v>517</v>
      </c>
      <c r="T3585" t="s">
        <v>517</v>
      </c>
      <c r="U3585" t="s">
        <v>517</v>
      </c>
      <c r="V3585" t="s">
        <v>517</v>
      </c>
      <c r="W3585" t="s">
        <v>589</v>
      </c>
      <c r="X3585" t="s">
        <v>590</v>
      </c>
      <c r="Y3585" t="s">
        <v>517</v>
      </c>
      <c r="Z3585" s="1" t="s">
        <v>517</v>
      </c>
      <c r="AA3585" t="s">
        <v>2032</v>
      </c>
      <c r="AB3585" t="s">
        <v>517</v>
      </c>
      <c r="AC3585" t="s">
        <v>357</v>
      </c>
      <c r="AD3585" t="s">
        <v>517</v>
      </c>
      <c r="AF3585" t="s">
        <v>517</v>
      </c>
      <c r="AG3585" t="s">
        <v>517</v>
      </c>
      <c r="AH3585" t="s">
        <v>517</v>
      </c>
      <c r="AI3585" t="s">
        <v>517</v>
      </c>
      <c r="AJ3585" t="s">
        <v>517</v>
      </c>
    </row>
    <row r="3586" spans="1:36" x14ac:dyDescent="0.25">
      <c r="A3586" s="13" t="s">
        <v>19924</v>
      </c>
      <c r="B3586" s="1">
        <v>42888</v>
      </c>
      <c r="C3586" s="2">
        <v>0.44825231481481481</v>
      </c>
      <c r="D3586" t="s">
        <v>19925</v>
      </c>
      <c r="E3586" t="s">
        <v>22</v>
      </c>
      <c r="F3586" t="s">
        <v>19926</v>
      </c>
      <c r="G3586" t="s">
        <v>19927</v>
      </c>
      <c r="H3586" t="s">
        <v>19928</v>
      </c>
      <c r="I3586" t="s">
        <v>21</v>
      </c>
      <c r="K3586">
        <v>6</v>
      </c>
      <c r="L3586">
        <v>2</v>
      </c>
      <c r="M3586">
        <v>10</v>
      </c>
      <c r="N3586">
        <v>6</v>
      </c>
      <c r="O3586" t="s">
        <v>517</v>
      </c>
      <c r="P3586" t="s">
        <v>517</v>
      </c>
      <c r="Q3586" t="s">
        <v>517</v>
      </c>
      <c r="R3586" t="s">
        <v>517</v>
      </c>
      <c r="S3586" t="s">
        <v>517</v>
      </c>
      <c r="T3586" t="s">
        <v>517</v>
      </c>
      <c r="U3586" t="s">
        <v>517</v>
      </c>
      <c r="V3586" t="s">
        <v>517</v>
      </c>
      <c r="W3586" t="s">
        <v>517</v>
      </c>
      <c r="X3586" t="s">
        <v>517</v>
      </c>
      <c r="Y3586" t="s">
        <v>19929</v>
      </c>
      <c r="Z3586">
        <v>22660</v>
      </c>
      <c r="AA3586" t="s">
        <v>8730</v>
      </c>
      <c r="AB3586">
        <v>55</v>
      </c>
      <c r="AC3586" t="s">
        <v>358</v>
      </c>
      <c r="AD3586" t="s">
        <v>501</v>
      </c>
      <c r="AF3586" t="s">
        <v>8304</v>
      </c>
      <c r="AG3586" t="s">
        <v>8296</v>
      </c>
      <c r="AH3586" t="s">
        <v>8259</v>
      </c>
      <c r="AI3586" t="s">
        <v>8305</v>
      </c>
      <c r="AJ3586" t="s">
        <v>8295</v>
      </c>
    </row>
    <row r="3587" spans="1:36" x14ac:dyDescent="0.25">
      <c r="A3587" s="13" t="s">
        <v>19931</v>
      </c>
      <c r="B3587" s="1">
        <v>42888</v>
      </c>
      <c r="C3587" s="2">
        <v>0.39099537037037035</v>
      </c>
      <c r="D3587" t="s">
        <v>5625</v>
      </c>
      <c r="E3587" t="s">
        <v>22</v>
      </c>
      <c r="F3587" t="s">
        <v>19932</v>
      </c>
      <c r="G3587" s="14" t="s">
        <v>19933</v>
      </c>
      <c r="H3587" s="14" t="s">
        <v>19934</v>
      </c>
      <c r="I3587" t="s">
        <v>23</v>
      </c>
      <c r="K3587">
        <v>6</v>
      </c>
      <c r="L3587">
        <v>2</v>
      </c>
      <c r="M3587">
        <v>9</v>
      </c>
      <c r="N3587">
        <v>6</v>
      </c>
      <c r="O3587" t="s">
        <v>19930</v>
      </c>
      <c r="P3587" t="s">
        <v>517</v>
      </c>
      <c r="Q3587" t="s">
        <v>517</v>
      </c>
      <c r="R3587" t="s">
        <v>517</v>
      </c>
      <c r="S3587" t="s">
        <v>517</v>
      </c>
      <c r="T3587" t="s">
        <v>517</v>
      </c>
      <c r="U3587" t="s">
        <v>517</v>
      </c>
      <c r="V3587" t="s">
        <v>517</v>
      </c>
      <c r="W3587" t="s">
        <v>526</v>
      </c>
      <c r="X3587" t="s">
        <v>527</v>
      </c>
      <c r="Y3587" t="s">
        <v>19935</v>
      </c>
      <c r="Z3587" s="1">
        <v>34036</v>
      </c>
      <c r="AA3587" t="s">
        <v>5625</v>
      </c>
      <c r="AB3587">
        <v>24</v>
      </c>
      <c r="AC3587" t="s">
        <v>358</v>
      </c>
      <c r="AD3587" t="s">
        <v>492</v>
      </c>
      <c r="AF3587" t="s">
        <v>8306</v>
      </c>
      <c r="AG3587" t="s">
        <v>8260</v>
      </c>
      <c r="AH3587" t="s">
        <v>8304</v>
      </c>
      <c r="AI3587" t="s">
        <v>517</v>
      </c>
      <c r="AJ3587" t="s">
        <v>517</v>
      </c>
    </row>
    <row r="3588" spans="1:36" x14ac:dyDescent="0.25">
      <c r="A3588" s="13" t="s">
        <v>19936</v>
      </c>
      <c r="B3588" s="1">
        <v>42888</v>
      </c>
      <c r="C3588" s="2">
        <v>0.38844907407407409</v>
      </c>
      <c r="D3588" t="s">
        <v>18084</v>
      </c>
      <c r="E3588" t="s">
        <v>22</v>
      </c>
      <c r="F3588" t="s">
        <v>18085</v>
      </c>
      <c r="G3588" s="14" t="s">
        <v>18532</v>
      </c>
      <c r="H3588" s="14" t="s">
        <v>18087</v>
      </c>
      <c r="I3588" t="s">
        <v>21</v>
      </c>
      <c r="K3588">
        <v>6</v>
      </c>
      <c r="L3588">
        <v>2</v>
      </c>
      <c r="M3588">
        <v>9</v>
      </c>
      <c r="N3588">
        <v>6</v>
      </c>
      <c r="O3588" t="s">
        <v>517</v>
      </c>
      <c r="P3588" t="s">
        <v>517</v>
      </c>
      <c r="Q3588" t="s">
        <v>517</v>
      </c>
      <c r="R3588" t="s">
        <v>517</v>
      </c>
      <c r="S3588" t="s">
        <v>517</v>
      </c>
      <c r="T3588" t="s">
        <v>517</v>
      </c>
      <c r="U3588" t="s">
        <v>517</v>
      </c>
      <c r="V3588" t="s">
        <v>517</v>
      </c>
      <c r="W3588" t="s">
        <v>517</v>
      </c>
      <c r="X3588" t="s">
        <v>517</v>
      </c>
      <c r="Y3588" t="s">
        <v>517</v>
      </c>
      <c r="Z3588" s="1" t="s">
        <v>517</v>
      </c>
      <c r="AA3588" t="s">
        <v>18088</v>
      </c>
      <c r="AB3588" t="s">
        <v>517</v>
      </c>
      <c r="AC3588" t="s">
        <v>357</v>
      </c>
      <c r="AD3588" t="s">
        <v>517</v>
      </c>
      <c r="AF3588" t="s">
        <v>517</v>
      </c>
      <c r="AG3588" t="s">
        <v>517</v>
      </c>
      <c r="AH3588" t="s">
        <v>517</v>
      </c>
      <c r="AI3588" t="s">
        <v>517</v>
      </c>
      <c r="AJ3588" t="s">
        <v>517</v>
      </c>
    </row>
    <row r="3589" spans="1:36" x14ac:dyDescent="0.25">
      <c r="A3589" s="13" t="s">
        <v>19938</v>
      </c>
      <c r="B3589" s="1">
        <v>42888</v>
      </c>
      <c r="C3589" s="2">
        <v>0.33968749999999998</v>
      </c>
      <c r="D3589" t="s">
        <v>19939</v>
      </c>
      <c r="E3589" t="s">
        <v>18167</v>
      </c>
      <c r="F3589" t="s">
        <v>19940</v>
      </c>
      <c r="G3589" s="14" t="s">
        <v>19941</v>
      </c>
      <c r="H3589" s="14" t="s">
        <v>19942</v>
      </c>
      <c r="I3589" t="s">
        <v>23</v>
      </c>
      <c r="K3589">
        <v>6</v>
      </c>
      <c r="L3589">
        <v>2</v>
      </c>
      <c r="M3589">
        <v>8</v>
      </c>
      <c r="N3589">
        <v>6</v>
      </c>
      <c r="O3589" t="s">
        <v>19937</v>
      </c>
      <c r="P3589" t="s">
        <v>517</v>
      </c>
      <c r="Q3589" t="s">
        <v>517</v>
      </c>
      <c r="R3589" t="s">
        <v>517</v>
      </c>
      <c r="S3589" t="s">
        <v>517</v>
      </c>
      <c r="T3589" t="s">
        <v>517</v>
      </c>
      <c r="U3589" t="s">
        <v>517</v>
      </c>
      <c r="V3589" t="s">
        <v>517</v>
      </c>
      <c r="W3589" t="s">
        <v>537</v>
      </c>
      <c r="X3589" t="s">
        <v>15053</v>
      </c>
      <c r="Y3589" t="s">
        <v>517</v>
      </c>
      <c r="Z3589" s="1" t="s">
        <v>517</v>
      </c>
      <c r="AA3589" t="s">
        <v>1542</v>
      </c>
      <c r="AB3589" t="s">
        <v>517</v>
      </c>
      <c r="AC3589" t="s">
        <v>358</v>
      </c>
      <c r="AD3589" t="s">
        <v>517</v>
      </c>
      <c r="AF3589" t="s">
        <v>8313</v>
      </c>
      <c r="AG3589" t="s">
        <v>8304</v>
      </c>
      <c r="AH3589" t="s">
        <v>8305</v>
      </c>
      <c r="AI3589" t="s">
        <v>517</v>
      </c>
      <c r="AJ3589" t="s">
        <v>517</v>
      </c>
    </row>
    <row r="3590" spans="1:36" x14ac:dyDescent="0.25">
      <c r="A3590" s="13" t="s">
        <v>19944</v>
      </c>
      <c r="B3590" s="1">
        <v>42888</v>
      </c>
      <c r="C3590" s="2">
        <v>0.26815972222222223</v>
      </c>
      <c r="D3590" t="s">
        <v>19945</v>
      </c>
      <c r="E3590" t="s">
        <v>22</v>
      </c>
      <c r="F3590" t="s">
        <v>19946</v>
      </c>
      <c r="G3590" s="14" t="s">
        <v>19947</v>
      </c>
      <c r="H3590" s="14" t="s">
        <v>19948</v>
      </c>
      <c r="I3590" t="s">
        <v>23</v>
      </c>
      <c r="K3590">
        <v>6</v>
      </c>
      <c r="L3590">
        <v>2</v>
      </c>
      <c r="M3590">
        <v>6</v>
      </c>
      <c r="N3590">
        <v>6</v>
      </c>
      <c r="O3590" t="s">
        <v>19943</v>
      </c>
      <c r="P3590" t="s">
        <v>517</v>
      </c>
      <c r="Q3590" t="s">
        <v>517</v>
      </c>
      <c r="R3590" t="s">
        <v>517</v>
      </c>
      <c r="S3590" t="s">
        <v>517</v>
      </c>
      <c r="T3590" t="s">
        <v>517</v>
      </c>
      <c r="U3590" t="s">
        <v>517</v>
      </c>
      <c r="V3590" t="s">
        <v>517</v>
      </c>
      <c r="W3590" t="s">
        <v>589</v>
      </c>
      <c r="X3590" t="s">
        <v>590</v>
      </c>
      <c r="Y3590" t="s">
        <v>10753</v>
      </c>
      <c r="Z3590" s="1">
        <v>32105</v>
      </c>
      <c r="AA3590" t="s">
        <v>8506</v>
      </c>
      <c r="AB3590">
        <v>29</v>
      </c>
      <c r="AC3590" t="s">
        <v>358</v>
      </c>
      <c r="AD3590" t="s">
        <v>509</v>
      </c>
      <c r="AF3590" t="s">
        <v>8266</v>
      </c>
      <c r="AG3590" t="s">
        <v>517</v>
      </c>
      <c r="AH3590" t="s">
        <v>517</v>
      </c>
      <c r="AI3590" t="s">
        <v>517</v>
      </c>
      <c r="AJ3590" t="s">
        <v>517</v>
      </c>
    </row>
    <row r="3591" spans="1:36" x14ac:dyDescent="0.25">
      <c r="A3591" s="13" t="s">
        <v>19950</v>
      </c>
      <c r="B3591" s="1">
        <v>42888</v>
      </c>
      <c r="C3591" s="2">
        <v>0.17296296296296296</v>
      </c>
      <c r="D3591" t="s">
        <v>19951</v>
      </c>
      <c r="E3591" t="s">
        <v>22</v>
      </c>
      <c r="F3591" t="s">
        <v>19952</v>
      </c>
      <c r="G3591" s="14" t="s">
        <v>19953</v>
      </c>
      <c r="H3591" s="14" t="s">
        <v>19954</v>
      </c>
      <c r="I3591" t="s">
        <v>23</v>
      </c>
      <c r="K3591">
        <v>6</v>
      </c>
      <c r="L3591">
        <v>2</v>
      </c>
      <c r="M3591">
        <v>4</v>
      </c>
      <c r="N3591">
        <v>6</v>
      </c>
      <c r="O3591" t="s">
        <v>19949</v>
      </c>
      <c r="P3591" t="s">
        <v>517</v>
      </c>
      <c r="Q3591" t="s">
        <v>517</v>
      </c>
      <c r="R3591" t="s">
        <v>517</v>
      </c>
      <c r="S3591" t="s">
        <v>517</v>
      </c>
      <c r="T3591" t="s">
        <v>517</v>
      </c>
      <c r="U3591" t="s">
        <v>517</v>
      </c>
      <c r="V3591" t="s">
        <v>517</v>
      </c>
      <c r="W3591" t="s">
        <v>589</v>
      </c>
      <c r="X3591" t="s">
        <v>590</v>
      </c>
      <c r="Y3591" t="s">
        <v>517</v>
      </c>
      <c r="Z3591" s="1" t="s">
        <v>517</v>
      </c>
      <c r="AA3591" t="s">
        <v>4632</v>
      </c>
      <c r="AB3591" t="s">
        <v>517</v>
      </c>
      <c r="AC3591" t="s">
        <v>358</v>
      </c>
      <c r="AD3591" t="s">
        <v>517</v>
      </c>
      <c r="AF3591" t="s">
        <v>517</v>
      </c>
      <c r="AG3591" t="s">
        <v>517</v>
      </c>
      <c r="AH3591" t="s">
        <v>517</v>
      </c>
      <c r="AI3591" t="s">
        <v>517</v>
      </c>
      <c r="AJ3591" t="s">
        <v>517</v>
      </c>
    </row>
    <row r="3592" spans="1:36" x14ac:dyDescent="0.25">
      <c r="A3592" s="13" t="s">
        <v>19955</v>
      </c>
      <c r="B3592" s="1">
        <v>42888</v>
      </c>
      <c r="C3592" s="2">
        <v>0.17101851851851854</v>
      </c>
      <c r="D3592" t="s">
        <v>19951</v>
      </c>
      <c r="E3592" t="s">
        <v>22</v>
      </c>
      <c r="F3592" t="s">
        <v>19952</v>
      </c>
      <c r="G3592" s="14" t="s">
        <v>19956</v>
      </c>
      <c r="H3592" s="14" t="s">
        <v>19954</v>
      </c>
      <c r="I3592" t="s">
        <v>21</v>
      </c>
      <c r="K3592">
        <v>6</v>
      </c>
      <c r="L3592">
        <v>2</v>
      </c>
      <c r="M3592">
        <v>4</v>
      </c>
      <c r="N3592">
        <v>6</v>
      </c>
      <c r="O3592" t="s">
        <v>517</v>
      </c>
      <c r="P3592" t="s">
        <v>517</v>
      </c>
      <c r="Q3592" t="s">
        <v>517</v>
      </c>
      <c r="R3592" t="s">
        <v>517</v>
      </c>
      <c r="S3592" t="s">
        <v>517</v>
      </c>
      <c r="T3592" t="s">
        <v>517</v>
      </c>
      <c r="U3592" t="s">
        <v>517</v>
      </c>
      <c r="V3592" t="s">
        <v>517</v>
      </c>
      <c r="W3592" t="s">
        <v>517</v>
      </c>
      <c r="X3592" t="s">
        <v>517</v>
      </c>
      <c r="Y3592" t="s">
        <v>517</v>
      </c>
      <c r="Z3592" s="1" t="s">
        <v>517</v>
      </c>
      <c r="AA3592" t="s">
        <v>4632</v>
      </c>
      <c r="AB3592" t="s">
        <v>517</v>
      </c>
      <c r="AC3592" t="s">
        <v>358</v>
      </c>
      <c r="AD3592" t="s">
        <v>517</v>
      </c>
      <c r="AF3592" t="s">
        <v>8306</v>
      </c>
      <c r="AG3592" t="s">
        <v>8260</v>
      </c>
      <c r="AH3592" t="s">
        <v>517</v>
      </c>
      <c r="AI3592" t="s">
        <v>517</v>
      </c>
      <c r="AJ3592" t="s">
        <v>517</v>
      </c>
    </row>
    <row r="3593" spans="1:36" x14ac:dyDescent="0.25">
      <c r="A3593" s="13" t="s">
        <v>19958</v>
      </c>
      <c r="B3593" s="1">
        <v>42888</v>
      </c>
      <c r="C3593" s="2">
        <v>7.0844907407407412E-2</v>
      </c>
      <c r="D3593" t="s">
        <v>19959</v>
      </c>
      <c r="E3593" t="s">
        <v>22</v>
      </c>
      <c r="F3593" t="s">
        <v>19960</v>
      </c>
      <c r="G3593" t="s">
        <v>19961</v>
      </c>
      <c r="H3593" t="s">
        <v>19962</v>
      </c>
      <c r="I3593" t="s">
        <v>23</v>
      </c>
      <c r="K3593">
        <v>6</v>
      </c>
      <c r="L3593">
        <v>2</v>
      </c>
      <c r="M3593">
        <v>1</v>
      </c>
      <c r="N3593">
        <v>6</v>
      </c>
      <c r="O3593" t="s">
        <v>19957</v>
      </c>
      <c r="P3593" t="s">
        <v>517</v>
      </c>
      <c r="Q3593" t="s">
        <v>517</v>
      </c>
      <c r="R3593" t="s">
        <v>517</v>
      </c>
      <c r="S3593" t="s">
        <v>517</v>
      </c>
      <c r="T3593" t="s">
        <v>517</v>
      </c>
      <c r="U3593" t="s">
        <v>517</v>
      </c>
      <c r="V3593" t="s">
        <v>517</v>
      </c>
      <c r="W3593" t="s">
        <v>589</v>
      </c>
      <c r="X3593" t="s">
        <v>590</v>
      </c>
      <c r="Y3593" t="s">
        <v>517</v>
      </c>
      <c r="Z3593" t="s">
        <v>517</v>
      </c>
      <c r="AA3593" t="s">
        <v>19963</v>
      </c>
      <c r="AB3593" t="s">
        <v>517</v>
      </c>
      <c r="AC3593" t="s">
        <v>357</v>
      </c>
      <c r="AD3593" t="s">
        <v>517</v>
      </c>
      <c r="AF3593" t="s">
        <v>517</v>
      </c>
      <c r="AG3593" t="s">
        <v>517</v>
      </c>
      <c r="AH3593" t="s">
        <v>517</v>
      </c>
      <c r="AI3593" t="s">
        <v>517</v>
      </c>
      <c r="AJ3593" t="s">
        <v>517</v>
      </c>
    </row>
    <row r="3594" spans="1:36" x14ac:dyDescent="0.25">
      <c r="A3594" s="13" t="s">
        <v>19965</v>
      </c>
      <c r="B3594" s="1">
        <v>42888</v>
      </c>
      <c r="C3594" s="2">
        <v>5.2372685185185182E-2</v>
      </c>
      <c r="D3594" t="s">
        <v>19966</v>
      </c>
      <c r="E3594" t="s">
        <v>22</v>
      </c>
      <c r="F3594" t="s">
        <v>19967</v>
      </c>
      <c r="G3594" s="14" t="s">
        <v>19968</v>
      </c>
      <c r="H3594" s="14" t="s">
        <v>19969</v>
      </c>
      <c r="I3594" t="s">
        <v>23</v>
      </c>
      <c r="K3594">
        <v>6</v>
      </c>
      <c r="L3594">
        <v>2</v>
      </c>
      <c r="M3594">
        <v>1</v>
      </c>
      <c r="N3594">
        <v>6</v>
      </c>
      <c r="O3594" t="s">
        <v>19964</v>
      </c>
      <c r="P3594" t="s">
        <v>517</v>
      </c>
      <c r="Q3594" t="s">
        <v>517</v>
      </c>
      <c r="R3594" t="s">
        <v>517</v>
      </c>
      <c r="S3594" t="s">
        <v>517</v>
      </c>
      <c r="T3594" t="s">
        <v>517</v>
      </c>
      <c r="U3594" t="s">
        <v>517</v>
      </c>
      <c r="V3594" t="s">
        <v>517</v>
      </c>
      <c r="W3594" t="s">
        <v>589</v>
      </c>
      <c r="X3594" t="s">
        <v>590</v>
      </c>
      <c r="Y3594" t="s">
        <v>1357</v>
      </c>
      <c r="Z3594" s="1">
        <v>28780</v>
      </c>
      <c r="AA3594" t="s">
        <v>19970</v>
      </c>
      <c r="AB3594">
        <v>38</v>
      </c>
      <c r="AC3594" t="s">
        <v>357</v>
      </c>
      <c r="AD3594" t="s">
        <v>488</v>
      </c>
      <c r="AF3594" t="s">
        <v>8253</v>
      </c>
      <c r="AG3594" t="s">
        <v>8282</v>
      </c>
      <c r="AH3594" t="s">
        <v>517</v>
      </c>
      <c r="AI3594" t="s">
        <v>517</v>
      </c>
      <c r="AJ3594" t="s">
        <v>517</v>
      </c>
    </row>
    <row r="3595" spans="1:36" x14ac:dyDescent="0.25">
      <c r="A3595" s="13" t="s">
        <v>19974</v>
      </c>
      <c r="B3595" s="1">
        <v>42888</v>
      </c>
      <c r="C3595" s="2">
        <v>4.9560185185185186E-2</v>
      </c>
      <c r="D3595" t="s">
        <v>19971</v>
      </c>
      <c r="E3595" t="s">
        <v>22</v>
      </c>
      <c r="F3595" t="s">
        <v>19972</v>
      </c>
      <c r="G3595" s="14" t="s">
        <v>19975</v>
      </c>
      <c r="H3595" s="14" t="s">
        <v>19976</v>
      </c>
      <c r="I3595" t="s">
        <v>24</v>
      </c>
      <c r="K3595">
        <v>6</v>
      </c>
      <c r="L3595">
        <v>2</v>
      </c>
      <c r="M3595">
        <v>1</v>
      </c>
      <c r="N3595">
        <v>6</v>
      </c>
      <c r="O3595" t="s">
        <v>19973</v>
      </c>
      <c r="P3595" t="s">
        <v>517</v>
      </c>
      <c r="Q3595" t="s">
        <v>517</v>
      </c>
      <c r="R3595" t="s">
        <v>517</v>
      </c>
      <c r="S3595" t="s">
        <v>517</v>
      </c>
      <c r="T3595" t="s">
        <v>517</v>
      </c>
      <c r="U3595" t="s">
        <v>517</v>
      </c>
      <c r="V3595" t="s">
        <v>517</v>
      </c>
      <c r="W3595" t="s">
        <v>775</v>
      </c>
      <c r="X3595" t="s">
        <v>590</v>
      </c>
      <c r="Y3595" t="s">
        <v>19977</v>
      </c>
      <c r="Z3595" s="1">
        <v>31094</v>
      </c>
      <c r="AA3595" t="s">
        <v>529</v>
      </c>
      <c r="AB3595">
        <v>32</v>
      </c>
      <c r="AC3595" t="s">
        <v>358</v>
      </c>
      <c r="AD3595" t="s">
        <v>482</v>
      </c>
      <c r="AF3595" t="s">
        <v>8254</v>
      </c>
      <c r="AG3595" t="s">
        <v>8304</v>
      </c>
      <c r="AH3595" t="s">
        <v>8295</v>
      </c>
      <c r="AI3595" t="s">
        <v>517</v>
      </c>
      <c r="AJ3595" t="s">
        <v>8297</v>
      </c>
    </row>
    <row r="3596" spans="1:36" x14ac:dyDescent="0.25">
      <c r="A3596" s="13" t="s">
        <v>19978</v>
      </c>
      <c r="B3596" s="1">
        <v>42887</v>
      </c>
      <c r="C3596" s="2">
        <v>0.99592592592592588</v>
      </c>
      <c r="D3596" t="s">
        <v>19979</v>
      </c>
      <c r="E3596" t="s">
        <v>22</v>
      </c>
      <c r="F3596" t="s">
        <v>19980</v>
      </c>
      <c r="G3596" s="14" t="s">
        <v>19981</v>
      </c>
      <c r="H3596" s="14" t="s">
        <v>19982</v>
      </c>
      <c r="I3596" t="s">
        <v>21</v>
      </c>
      <c r="K3596">
        <v>6</v>
      </c>
      <c r="L3596">
        <v>1</v>
      </c>
      <c r="M3596">
        <v>23</v>
      </c>
      <c r="N3596">
        <v>5</v>
      </c>
      <c r="O3596" t="s">
        <v>517</v>
      </c>
      <c r="P3596" t="s">
        <v>517</v>
      </c>
      <c r="Q3596" t="s">
        <v>517</v>
      </c>
      <c r="R3596" t="s">
        <v>517</v>
      </c>
      <c r="S3596" t="s">
        <v>517</v>
      </c>
      <c r="T3596" t="s">
        <v>517</v>
      </c>
      <c r="U3596" t="s">
        <v>517</v>
      </c>
      <c r="V3596" t="s">
        <v>517</v>
      </c>
      <c r="W3596" t="s">
        <v>517</v>
      </c>
      <c r="X3596" t="s">
        <v>517</v>
      </c>
      <c r="Y3596" t="s">
        <v>19983</v>
      </c>
      <c r="Z3596" s="1">
        <v>18581</v>
      </c>
      <c r="AA3596" t="s">
        <v>582</v>
      </c>
      <c r="AB3596">
        <v>66</v>
      </c>
      <c r="AC3596" t="s">
        <v>358</v>
      </c>
      <c r="AD3596" t="s">
        <v>482</v>
      </c>
      <c r="AF3596" t="s">
        <v>8263</v>
      </c>
      <c r="AG3596" t="s">
        <v>8295</v>
      </c>
      <c r="AH3596" t="s">
        <v>517</v>
      </c>
      <c r="AI3596" t="s">
        <v>8296</v>
      </c>
      <c r="AJ3596" t="s">
        <v>8273</v>
      </c>
    </row>
    <row r="3597" spans="1:36" x14ac:dyDescent="0.25">
      <c r="A3597" s="13" t="s">
        <v>19984</v>
      </c>
      <c r="B3597" s="1">
        <v>42887</v>
      </c>
      <c r="C3597" s="2">
        <v>0.9700347222222222</v>
      </c>
      <c r="D3597" t="s">
        <v>19985</v>
      </c>
      <c r="E3597" t="s">
        <v>22</v>
      </c>
      <c r="F3597" t="s">
        <v>19986</v>
      </c>
      <c r="G3597" t="s">
        <v>19987</v>
      </c>
      <c r="H3597" t="s">
        <v>19988</v>
      </c>
      <c r="I3597" t="s">
        <v>25</v>
      </c>
      <c r="K3597">
        <v>6</v>
      </c>
      <c r="L3597">
        <v>1</v>
      </c>
      <c r="M3597">
        <v>23</v>
      </c>
      <c r="N3597">
        <v>5</v>
      </c>
      <c r="O3597" t="s">
        <v>517</v>
      </c>
      <c r="P3597" t="s">
        <v>517</v>
      </c>
      <c r="Q3597" t="s">
        <v>517</v>
      </c>
      <c r="R3597" t="s">
        <v>517</v>
      </c>
      <c r="S3597" t="s">
        <v>517</v>
      </c>
      <c r="T3597" t="s">
        <v>517</v>
      </c>
      <c r="U3597" t="s">
        <v>517</v>
      </c>
      <c r="V3597" t="s">
        <v>517</v>
      </c>
      <c r="W3597" t="s">
        <v>517</v>
      </c>
      <c r="X3597" t="s">
        <v>517</v>
      </c>
      <c r="Y3597" t="s">
        <v>19989</v>
      </c>
      <c r="Z3597">
        <v>32355</v>
      </c>
      <c r="AA3597" t="s">
        <v>478</v>
      </c>
      <c r="AB3597">
        <v>28</v>
      </c>
      <c r="AC3597" t="s">
        <v>358</v>
      </c>
      <c r="AD3597" t="s">
        <v>482</v>
      </c>
      <c r="AF3597" t="s">
        <v>8295</v>
      </c>
      <c r="AG3597" t="s">
        <v>517</v>
      </c>
      <c r="AH3597" t="s">
        <v>517</v>
      </c>
      <c r="AI3597" t="s">
        <v>517</v>
      </c>
      <c r="AJ3597" t="s">
        <v>517</v>
      </c>
    </row>
    <row r="3598" spans="1:36" x14ac:dyDescent="0.25">
      <c r="A3598" s="13" t="s">
        <v>19990</v>
      </c>
      <c r="B3598" s="1">
        <v>42887</v>
      </c>
      <c r="C3598" s="2">
        <v>0.95730324074074069</v>
      </c>
      <c r="D3598" t="s">
        <v>19676</v>
      </c>
      <c r="E3598" t="s">
        <v>22</v>
      </c>
      <c r="F3598" t="s">
        <v>19991</v>
      </c>
      <c r="G3598" s="14" t="s">
        <v>19678</v>
      </c>
      <c r="H3598" s="14" t="s">
        <v>19679</v>
      </c>
      <c r="I3598" t="s">
        <v>21</v>
      </c>
      <c r="K3598">
        <v>6</v>
      </c>
      <c r="L3598">
        <v>1</v>
      </c>
      <c r="M3598">
        <v>22</v>
      </c>
      <c r="N3598">
        <v>5</v>
      </c>
      <c r="O3598" t="s">
        <v>517</v>
      </c>
      <c r="P3598" t="s">
        <v>517</v>
      </c>
      <c r="Q3598" t="s">
        <v>517</v>
      </c>
      <c r="R3598" t="s">
        <v>517</v>
      </c>
      <c r="S3598" t="s">
        <v>517</v>
      </c>
      <c r="T3598" t="s">
        <v>517</v>
      </c>
      <c r="U3598" t="s">
        <v>517</v>
      </c>
      <c r="V3598" t="s">
        <v>517</v>
      </c>
      <c r="W3598" t="s">
        <v>517</v>
      </c>
      <c r="X3598" t="s">
        <v>517</v>
      </c>
      <c r="Y3598" t="s">
        <v>19680</v>
      </c>
      <c r="Z3598" s="1">
        <v>29977</v>
      </c>
      <c r="AA3598" t="s">
        <v>11614</v>
      </c>
      <c r="AB3598">
        <v>35</v>
      </c>
      <c r="AC3598" t="s">
        <v>357</v>
      </c>
      <c r="AD3598" t="s">
        <v>482</v>
      </c>
      <c r="AF3598" t="s">
        <v>8295</v>
      </c>
      <c r="AG3598" t="s">
        <v>8313</v>
      </c>
      <c r="AH3598" t="s">
        <v>8307</v>
      </c>
      <c r="AI3598" t="s">
        <v>517</v>
      </c>
      <c r="AJ3598" t="s">
        <v>517</v>
      </c>
    </row>
    <row r="3599" spans="1:36" x14ac:dyDescent="0.25">
      <c r="A3599" s="13" t="s">
        <v>19993</v>
      </c>
      <c r="B3599" s="1">
        <v>42887</v>
      </c>
      <c r="C3599" s="2">
        <v>0.9072337962962963</v>
      </c>
      <c r="D3599" t="s">
        <v>19994</v>
      </c>
      <c r="E3599" t="s">
        <v>4243</v>
      </c>
      <c r="F3599" t="s">
        <v>19995</v>
      </c>
      <c r="G3599" s="14" t="s">
        <v>19996</v>
      </c>
      <c r="H3599" s="14" t="s">
        <v>19997</v>
      </c>
      <c r="I3599" t="s">
        <v>23</v>
      </c>
      <c r="K3599">
        <v>6</v>
      </c>
      <c r="L3599">
        <v>1</v>
      </c>
      <c r="M3599">
        <v>21</v>
      </c>
      <c r="N3599">
        <v>5</v>
      </c>
      <c r="O3599" t="s">
        <v>19992</v>
      </c>
      <c r="P3599" t="s">
        <v>517</v>
      </c>
      <c r="Q3599" t="s">
        <v>517</v>
      </c>
      <c r="R3599" t="s">
        <v>517</v>
      </c>
      <c r="S3599" t="s">
        <v>517</v>
      </c>
      <c r="T3599" t="s">
        <v>517</v>
      </c>
      <c r="U3599" t="s">
        <v>517</v>
      </c>
      <c r="V3599" t="s">
        <v>517</v>
      </c>
      <c r="W3599" t="s">
        <v>589</v>
      </c>
      <c r="X3599" t="s">
        <v>590</v>
      </c>
      <c r="Y3599" t="s">
        <v>19998</v>
      </c>
      <c r="Z3599" s="1">
        <v>32371</v>
      </c>
      <c r="AA3599" t="s">
        <v>10586</v>
      </c>
      <c r="AB3599">
        <v>28</v>
      </c>
      <c r="AC3599" t="s">
        <v>358</v>
      </c>
      <c r="AD3599" t="s">
        <v>492</v>
      </c>
      <c r="AF3599" t="s">
        <v>517</v>
      </c>
      <c r="AG3599" t="s">
        <v>517</v>
      </c>
      <c r="AH3599" t="s">
        <v>517</v>
      </c>
      <c r="AI3599" t="s">
        <v>517</v>
      </c>
      <c r="AJ3599" t="s">
        <v>517</v>
      </c>
    </row>
    <row r="3600" spans="1:36" x14ac:dyDescent="0.25">
      <c r="A3600" s="13" t="s">
        <v>20000</v>
      </c>
      <c r="B3600" s="1">
        <v>42887</v>
      </c>
      <c r="C3600" s="2">
        <v>0.90592592592592591</v>
      </c>
      <c r="D3600" t="s">
        <v>20001</v>
      </c>
      <c r="E3600" t="s">
        <v>22</v>
      </c>
      <c r="F3600" t="s">
        <v>20002</v>
      </c>
      <c r="G3600" s="14" t="s">
        <v>20003</v>
      </c>
      <c r="H3600" s="14" t="s">
        <v>20004</v>
      </c>
      <c r="I3600" t="s">
        <v>23</v>
      </c>
      <c r="K3600">
        <v>6</v>
      </c>
      <c r="L3600">
        <v>1</v>
      </c>
      <c r="M3600">
        <v>21</v>
      </c>
      <c r="N3600">
        <v>5</v>
      </c>
      <c r="O3600" t="s">
        <v>19999</v>
      </c>
      <c r="P3600" t="s">
        <v>517</v>
      </c>
      <c r="Q3600" t="s">
        <v>517</v>
      </c>
      <c r="R3600" t="s">
        <v>517</v>
      </c>
      <c r="S3600" t="s">
        <v>517</v>
      </c>
      <c r="T3600" t="s">
        <v>517</v>
      </c>
      <c r="U3600" t="s">
        <v>517</v>
      </c>
      <c r="V3600" t="s">
        <v>517</v>
      </c>
      <c r="W3600" t="s">
        <v>589</v>
      </c>
      <c r="X3600" t="s">
        <v>590</v>
      </c>
      <c r="Y3600" t="s">
        <v>20005</v>
      </c>
      <c r="Z3600" s="1">
        <v>31753</v>
      </c>
      <c r="AA3600" t="s">
        <v>1542</v>
      </c>
      <c r="AB3600">
        <v>30</v>
      </c>
      <c r="AC3600" t="s">
        <v>358</v>
      </c>
      <c r="AD3600" t="s">
        <v>492</v>
      </c>
      <c r="AF3600" t="s">
        <v>517</v>
      </c>
      <c r="AG3600" t="s">
        <v>517</v>
      </c>
      <c r="AH3600" t="s">
        <v>517</v>
      </c>
      <c r="AI3600" t="s">
        <v>517</v>
      </c>
      <c r="AJ3600" t="s">
        <v>517</v>
      </c>
    </row>
    <row r="3601" spans="1:36" x14ac:dyDescent="0.25">
      <c r="A3601" s="13" t="s">
        <v>20006</v>
      </c>
      <c r="B3601" s="1">
        <v>42887</v>
      </c>
      <c r="C3601" s="2">
        <v>0.88306712962962963</v>
      </c>
      <c r="D3601" t="s">
        <v>19689</v>
      </c>
      <c r="E3601" t="s">
        <v>116</v>
      </c>
      <c r="F3601" t="s">
        <v>19690</v>
      </c>
      <c r="G3601" s="14" t="s">
        <v>20007</v>
      </c>
      <c r="H3601" s="14" t="s">
        <v>19692</v>
      </c>
      <c r="I3601" t="s">
        <v>21</v>
      </c>
      <c r="K3601">
        <v>6</v>
      </c>
      <c r="L3601">
        <v>1</v>
      </c>
      <c r="M3601">
        <v>21</v>
      </c>
      <c r="N3601">
        <v>5</v>
      </c>
      <c r="O3601" t="s">
        <v>19687</v>
      </c>
      <c r="P3601" t="s">
        <v>517</v>
      </c>
      <c r="Q3601" t="s">
        <v>517</v>
      </c>
      <c r="R3601" t="s">
        <v>517</v>
      </c>
      <c r="S3601" t="s">
        <v>517</v>
      </c>
      <c r="T3601" t="s">
        <v>517</v>
      </c>
      <c r="U3601" t="s">
        <v>517</v>
      </c>
      <c r="V3601" t="s">
        <v>517</v>
      </c>
      <c r="W3601" t="s">
        <v>589</v>
      </c>
      <c r="X3601" t="s">
        <v>590</v>
      </c>
      <c r="Y3601" t="s">
        <v>517</v>
      </c>
      <c r="Z3601" s="1" t="s">
        <v>517</v>
      </c>
      <c r="AA3601" t="s">
        <v>478</v>
      </c>
      <c r="AB3601" t="s">
        <v>517</v>
      </c>
      <c r="AC3601" t="s">
        <v>358</v>
      </c>
      <c r="AD3601" t="s">
        <v>517</v>
      </c>
      <c r="AF3601" t="s">
        <v>8282</v>
      </c>
      <c r="AG3601" t="s">
        <v>8254</v>
      </c>
      <c r="AH3601" t="s">
        <v>8253</v>
      </c>
      <c r="AI3601" t="s">
        <v>517</v>
      </c>
      <c r="AJ3601" t="s">
        <v>517</v>
      </c>
    </row>
    <row r="3602" spans="1:36" x14ac:dyDescent="0.25">
      <c r="A3602" s="13" t="s">
        <v>20008</v>
      </c>
      <c r="B3602" s="1">
        <v>42887</v>
      </c>
      <c r="C3602" s="2">
        <v>0.8429282407407408</v>
      </c>
      <c r="D3602" t="s">
        <v>20009</v>
      </c>
      <c r="E3602" t="s">
        <v>22</v>
      </c>
      <c r="F3602" t="s">
        <v>20010</v>
      </c>
      <c r="G3602" s="14" t="s">
        <v>20011</v>
      </c>
      <c r="H3602" s="14" t="s">
        <v>20012</v>
      </c>
      <c r="I3602" t="s">
        <v>21</v>
      </c>
      <c r="K3602">
        <v>6</v>
      </c>
      <c r="L3602">
        <v>1</v>
      </c>
      <c r="M3602">
        <v>20</v>
      </c>
      <c r="N3602">
        <v>5</v>
      </c>
      <c r="O3602" t="s">
        <v>517</v>
      </c>
      <c r="P3602" t="s">
        <v>517</v>
      </c>
      <c r="Q3602" t="s">
        <v>517</v>
      </c>
      <c r="R3602" t="s">
        <v>517</v>
      </c>
      <c r="S3602" t="s">
        <v>517</v>
      </c>
      <c r="T3602" t="s">
        <v>517</v>
      </c>
      <c r="U3602" t="s">
        <v>517</v>
      </c>
      <c r="V3602" t="s">
        <v>517</v>
      </c>
      <c r="W3602" t="s">
        <v>517</v>
      </c>
      <c r="X3602" t="s">
        <v>517</v>
      </c>
      <c r="Y3602" t="s">
        <v>20013</v>
      </c>
      <c r="Z3602" s="1">
        <v>32693</v>
      </c>
      <c r="AA3602" t="s">
        <v>20014</v>
      </c>
      <c r="AB3602">
        <v>27</v>
      </c>
      <c r="AC3602" t="s">
        <v>357</v>
      </c>
      <c r="AD3602" t="s">
        <v>487</v>
      </c>
      <c r="AF3602" t="s">
        <v>8295</v>
      </c>
      <c r="AG3602" t="s">
        <v>8266</v>
      </c>
      <c r="AH3602" t="s">
        <v>8253</v>
      </c>
      <c r="AI3602" t="s">
        <v>8254</v>
      </c>
      <c r="AJ3602" t="s">
        <v>517</v>
      </c>
    </row>
    <row r="3603" spans="1:36" x14ac:dyDescent="0.25">
      <c r="A3603" s="13" t="s">
        <v>20016</v>
      </c>
      <c r="B3603" s="1">
        <v>42887</v>
      </c>
      <c r="C3603" s="2">
        <v>0.83327546296296295</v>
      </c>
      <c r="D3603" t="s">
        <v>20017</v>
      </c>
      <c r="E3603" t="s">
        <v>22</v>
      </c>
      <c r="F3603" t="s">
        <v>20018</v>
      </c>
      <c r="G3603" s="14" t="s">
        <v>20019</v>
      </c>
      <c r="H3603" s="14" t="s">
        <v>20020</v>
      </c>
      <c r="I3603" t="s">
        <v>23</v>
      </c>
      <c r="K3603">
        <v>6</v>
      </c>
      <c r="L3603">
        <v>1</v>
      </c>
      <c r="M3603">
        <v>19</v>
      </c>
      <c r="N3603">
        <v>5</v>
      </c>
      <c r="O3603" t="s">
        <v>20015</v>
      </c>
      <c r="P3603" t="s">
        <v>517</v>
      </c>
      <c r="Q3603" t="s">
        <v>517</v>
      </c>
      <c r="R3603" t="s">
        <v>517</v>
      </c>
      <c r="S3603" t="s">
        <v>517</v>
      </c>
      <c r="T3603" t="s">
        <v>517</v>
      </c>
      <c r="U3603" t="s">
        <v>517</v>
      </c>
      <c r="V3603" t="s">
        <v>517</v>
      </c>
      <c r="W3603" t="s">
        <v>589</v>
      </c>
      <c r="X3603" t="s">
        <v>590</v>
      </c>
      <c r="Y3603" t="s">
        <v>19662</v>
      </c>
      <c r="Z3603" s="1">
        <v>35339</v>
      </c>
      <c r="AA3603" t="s">
        <v>1542</v>
      </c>
      <c r="AB3603">
        <v>20</v>
      </c>
      <c r="AC3603" t="s">
        <v>358</v>
      </c>
      <c r="AD3603" t="s">
        <v>482</v>
      </c>
      <c r="AF3603" t="s">
        <v>517</v>
      </c>
      <c r="AG3603" t="s">
        <v>517</v>
      </c>
      <c r="AH3603" t="s">
        <v>517</v>
      </c>
      <c r="AI3603" t="s">
        <v>517</v>
      </c>
      <c r="AJ3603" t="s">
        <v>517</v>
      </c>
    </row>
    <row r="3604" spans="1:36" x14ac:dyDescent="0.25">
      <c r="A3604" s="13" t="s">
        <v>20021</v>
      </c>
      <c r="B3604" s="1">
        <v>42887</v>
      </c>
      <c r="C3604" s="2">
        <v>0.76255787037037026</v>
      </c>
      <c r="D3604" t="s">
        <v>20022</v>
      </c>
      <c r="E3604" t="s">
        <v>22</v>
      </c>
      <c r="F3604" t="s">
        <v>20023</v>
      </c>
      <c r="G3604" s="14" t="s">
        <v>19872</v>
      </c>
      <c r="H3604" s="14" t="s">
        <v>20024</v>
      </c>
      <c r="I3604" t="s">
        <v>23</v>
      </c>
      <c r="K3604">
        <v>6</v>
      </c>
      <c r="L3604">
        <v>1</v>
      </c>
      <c r="M3604">
        <v>18</v>
      </c>
      <c r="N3604">
        <v>5</v>
      </c>
      <c r="O3604" t="s">
        <v>517</v>
      </c>
      <c r="P3604" t="s">
        <v>517</v>
      </c>
      <c r="Q3604" t="s">
        <v>517</v>
      </c>
      <c r="R3604" t="s">
        <v>517</v>
      </c>
      <c r="S3604" t="s">
        <v>517</v>
      </c>
      <c r="T3604" t="s">
        <v>517</v>
      </c>
      <c r="U3604" t="s">
        <v>517</v>
      </c>
      <c r="V3604" t="s">
        <v>517</v>
      </c>
      <c r="W3604" t="s">
        <v>517</v>
      </c>
      <c r="X3604" t="s">
        <v>517</v>
      </c>
      <c r="Y3604" t="s">
        <v>19874</v>
      </c>
      <c r="Z3604" s="1">
        <v>35620</v>
      </c>
      <c r="AA3604" t="s">
        <v>19875</v>
      </c>
      <c r="AB3604">
        <v>19</v>
      </c>
      <c r="AC3604" t="s">
        <v>358</v>
      </c>
      <c r="AD3604" t="s">
        <v>500</v>
      </c>
      <c r="AF3604" t="s">
        <v>517</v>
      </c>
      <c r="AG3604" t="s">
        <v>517</v>
      </c>
      <c r="AH3604" t="s">
        <v>517</v>
      </c>
      <c r="AI3604" t="s">
        <v>517</v>
      </c>
      <c r="AJ3604" t="s">
        <v>517</v>
      </c>
    </row>
    <row r="3605" spans="1:36" x14ac:dyDescent="0.25">
      <c r="A3605" s="13" t="s">
        <v>20026</v>
      </c>
      <c r="B3605" s="1">
        <v>42887</v>
      </c>
      <c r="C3605" s="2">
        <v>0.73900462962962965</v>
      </c>
      <c r="D3605" t="s">
        <v>2827</v>
      </c>
      <c r="E3605" t="s">
        <v>22</v>
      </c>
      <c r="F3605" t="s">
        <v>2828</v>
      </c>
      <c r="G3605" t="s">
        <v>2829</v>
      </c>
      <c r="H3605" t="s">
        <v>2830</v>
      </c>
      <c r="I3605" t="s">
        <v>23</v>
      </c>
      <c r="K3605">
        <v>6</v>
      </c>
      <c r="L3605">
        <v>1</v>
      </c>
      <c r="M3605">
        <v>17</v>
      </c>
      <c r="N3605">
        <v>5</v>
      </c>
      <c r="O3605" t="s">
        <v>20025</v>
      </c>
      <c r="P3605" t="s">
        <v>517</v>
      </c>
      <c r="Q3605" t="s">
        <v>517</v>
      </c>
      <c r="R3605" t="s">
        <v>517</v>
      </c>
      <c r="S3605" t="s">
        <v>517</v>
      </c>
      <c r="T3605" t="s">
        <v>517</v>
      </c>
      <c r="U3605" t="s">
        <v>517</v>
      </c>
      <c r="V3605" t="s">
        <v>517</v>
      </c>
      <c r="W3605" t="s">
        <v>589</v>
      </c>
      <c r="X3605" t="s">
        <v>590</v>
      </c>
      <c r="Y3605" t="s">
        <v>2831</v>
      </c>
      <c r="Z3605">
        <v>30969</v>
      </c>
      <c r="AA3605" t="s">
        <v>529</v>
      </c>
      <c r="AB3605">
        <v>32</v>
      </c>
      <c r="AC3605" t="s">
        <v>358</v>
      </c>
      <c r="AD3605" t="s">
        <v>484</v>
      </c>
      <c r="AF3605" t="s">
        <v>8313</v>
      </c>
      <c r="AG3605" t="s">
        <v>517</v>
      </c>
      <c r="AH3605" t="s">
        <v>517</v>
      </c>
      <c r="AI3605" t="s">
        <v>517</v>
      </c>
      <c r="AJ3605" t="s">
        <v>517</v>
      </c>
    </row>
    <row r="3606" spans="1:36" x14ac:dyDescent="0.25">
      <c r="A3606" s="13" t="s">
        <v>20028</v>
      </c>
      <c r="B3606" s="1">
        <v>42887</v>
      </c>
      <c r="C3606" s="2">
        <v>0.7241319444444444</v>
      </c>
      <c r="D3606" t="s">
        <v>20029</v>
      </c>
      <c r="E3606" t="s">
        <v>22</v>
      </c>
      <c r="F3606" t="s">
        <v>20030</v>
      </c>
      <c r="G3606" s="14" t="s">
        <v>20031</v>
      </c>
      <c r="H3606" s="14" t="s">
        <v>20032</v>
      </c>
      <c r="I3606" t="s">
        <v>23</v>
      </c>
      <c r="K3606">
        <v>6</v>
      </c>
      <c r="L3606">
        <v>1</v>
      </c>
      <c r="M3606">
        <v>17</v>
      </c>
      <c r="N3606">
        <v>5</v>
      </c>
      <c r="O3606" t="s">
        <v>20027</v>
      </c>
      <c r="P3606" t="s">
        <v>517</v>
      </c>
      <c r="Q3606" t="s">
        <v>517</v>
      </c>
      <c r="R3606" t="s">
        <v>517</v>
      </c>
      <c r="S3606" t="s">
        <v>517</v>
      </c>
      <c r="T3606" t="s">
        <v>517</v>
      </c>
      <c r="U3606" t="s">
        <v>517</v>
      </c>
      <c r="V3606" t="s">
        <v>517</v>
      </c>
      <c r="W3606" t="s">
        <v>589</v>
      </c>
      <c r="X3606" t="s">
        <v>849</v>
      </c>
      <c r="Y3606" t="s">
        <v>20033</v>
      </c>
      <c r="Z3606" s="1">
        <v>33769</v>
      </c>
      <c r="AA3606" t="s">
        <v>4132</v>
      </c>
      <c r="AB3606">
        <v>24</v>
      </c>
      <c r="AC3606" t="s">
        <v>358</v>
      </c>
      <c r="AD3606" t="s">
        <v>482</v>
      </c>
      <c r="AF3606" t="s">
        <v>8253</v>
      </c>
      <c r="AG3606" t="s">
        <v>517</v>
      </c>
      <c r="AH3606" t="s">
        <v>517</v>
      </c>
      <c r="AI3606" t="s">
        <v>517</v>
      </c>
      <c r="AJ3606" t="s">
        <v>517</v>
      </c>
    </row>
    <row r="3607" spans="1:36" x14ac:dyDescent="0.25">
      <c r="A3607" s="13" t="s">
        <v>20034</v>
      </c>
      <c r="B3607" s="1">
        <v>42887</v>
      </c>
      <c r="C3607" s="2">
        <v>0.70089120370370372</v>
      </c>
      <c r="D3607" t="s">
        <v>20035</v>
      </c>
      <c r="E3607" t="s">
        <v>22</v>
      </c>
      <c r="F3607" t="s">
        <v>20036</v>
      </c>
      <c r="G3607" s="14" t="s">
        <v>20037</v>
      </c>
      <c r="H3607" s="14" t="s">
        <v>20038</v>
      </c>
      <c r="I3607" t="s">
        <v>25</v>
      </c>
      <c r="K3607">
        <v>6</v>
      </c>
      <c r="L3607">
        <v>1</v>
      </c>
      <c r="M3607">
        <v>16</v>
      </c>
      <c r="N3607">
        <v>5</v>
      </c>
      <c r="O3607" t="s">
        <v>517</v>
      </c>
      <c r="P3607" t="s">
        <v>517</v>
      </c>
      <c r="Q3607" t="s">
        <v>517</v>
      </c>
      <c r="R3607" t="s">
        <v>517</v>
      </c>
      <c r="S3607" t="s">
        <v>517</v>
      </c>
      <c r="T3607" t="s">
        <v>517</v>
      </c>
      <c r="U3607" t="s">
        <v>517</v>
      </c>
      <c r="V3607" t="s">
        <v>517</v>
      </c>
      <c r="W3607" t="s">
        <v>517</v>
      </c>
      <c r="X3607" t="s">
        <v>517</v>
      </c>
      <c r="Y3607" t="s">
        <v>20039</v>
      </c>
      <c r="Z3607" s="1">
        <v>34465</v>
      </c>
      <c r="AA3607" t="s">
        <v>1033</v>
      </c>
      <c r="AB3607">
        <v>23</v>
      </c>
      <c r="AC3607" t="s">
        <v>357</v>
      </c>
      <c r="AD3607" t="s">
        <v>487</v>
      </c>
      <c r="AF3607" t="s">
        <v>517</v>
      </c>
      <c r="AG3607" t="s">
        <v>517</v>
      </c>
      <c r="AH3607" t="s">
        <v>517</v>
      </c>
      <c r="AI3607" t="s">
        <v>517</v>
      </c>
      <c r="AJ3607" t="s">
        <v>517</v>
      </c>
    </row>
    <row r="3608" spans="1:36" x14ac:dyDescent="0.25">
      <c r="A3608" s="13" t="s">
        <v>20041</v>
      </c>
      <c r="B3608" s="1">
        <v>42887</v>
      </c>
      <c r="C3608" s="2">
        <v>0.66972222222222222</v>
      </c>
      <c r="D3608" t="s">
        <v>20042</v>
      </c>
      <c r="E3608" t="s">
        <v>22</v>
      </c>
      <c r="F3608" t="s">
        <v>20043</v>
      </c>
      <c r="G3608" s="14" t="s">
        <v>20044</v>
      </c>
      <c r="H3608" s="14" t="s">
        <v>20045</v>
      </c>
      <c r="I3608" t="s">
        <v>23</v>
      </c>
      <c r="K3608">
        <v>6</v>
      </c>
      <c r="L3608">
        <v>1</v>
      </c>
      <c r="M3608">
        <v>16</v>
      </c>
      <c r="N3608">
        <v>5</v>
      </c>
      <c r="O3608" t="s">
        <v>20040</v>
      </c>
      <c r="P3608" t="s">
        <v>517</v>
      </c>
      <c r="Q3608" t="s">
        <v>517</v>
      </c>
      <c r="R3608" t="s">
        <v>517</v>
      </c>
      <c r="S3608" t="s">
        <v>517</v>
      </c>
      <c r="T3608" t="s">
        <v>517</v>
      </c>
      <c r="U3608" t="s">
        <v>517</v>
      </c>
      <c r="V3608" t="s">
        <v>517</v>
      </c>
      <c r="W3608" t="s">
        <v>4806</v>
      </c>
      <c r="X3608" t="s">
        <v>841</v>
      </c>
      <c r="Y3608" t="s">
        <v>517</v>
      </c>
      <c r="Z3608" s="1" t="s">
        <v>517</v>
      </c>
      <c r="AA3608" t="s">
        <v>529</v>
      </c>
      <c r="AB3608" t="s">
        <v>517</v>
      </c>
      <c r="AC3608" t="s">
        <v>358</v>
      </c>
      <c r="AD3608" t="s">
        <v>517</v>
      </c>
      <c r="AF3608" t="s">
        <v>517</v>
      </c>
      <c r="AG3608" t="s">
        <v>517</v>
      </c>
      <c r="AH3608" t="s">
        <v>517</v>
      </c>
      <c r="AI3608" t="s">
        <v>517</v>
      </c>
      <c r="AJ3608" t="s">
        <v>517</v>
      </c>
    </row>
    <row r="3609" spans="1:36" x14ac:dyDescent="0.25">
      <c r="A3609" s="13" t="s">
        <v>20046</v>
      </c>
      <c r="B3609" s="1">
        <v>42887</v>
      </c>
      <c r="C3609" s="2">
        <v>0.65591435185185187</v>
      </c>
      <c r="D3609" t="s">
        <v>20047</v>
      </c>
      <c r="E3609" t="s">
        <v>22</v>
      </c>
      <c r="F3609" t="s">
        <v>20048</v>
      </c>
      <c r="G3609" t="s">
        <v>20049</v>
      </c>
      <c r="H3609" t="s">
        <v>20050</v>
      </c>
      <c r="I3609" t="s">
        <v>21</v>
      </c>
      <c r="K3609">
        <v>6</v>
      </c>
      <c r="L3609">
        <v>1</v>
      </c>
      <c r="M3609">
        <v>15</v>
      </c>
      <c r="N3609">
        <v>5</v>
      </c>
      <c r="O3609" t="s">
        <v>517</v>
      </c>
      <c r="P3609" t="s">
        <v>517</v>
      </c>
      <c r="Q3609" t="s">
        <v>517</v>
      </c>
      <c r="R3609" t="s">
        <v>517</v>
      </c>
      <c r="S3609" t="s">
        <v>517</v>
      </c>
      <c r="T3609" t="s">
        <v>517</v>
      </c>
      <c r="U3609" t="s">
        <v>517</v>
      </c>
      <c r="V3609" t="s">
        <v>517</v>
      </c>
      <c r="W3609" t="s">
        <v>517</v>
      </c>
      <c r="X3609" t="s">
        <v>517</v>
      </c>
      <c r="Y3609" t="s">
        <v>20051</v>
      </c>
      <c r="Z3609">
        <v>28312</v>
      </c>
      <c r="AA3609" t="s">
        <v>674</v>
      </c>
      <c r="AB3609">
        <v>39</v>
      </c>
      <c r="AC3609" t="s">
        <v>358</v>
      </c>
      <c r="AD3609" t="s">
        <v>483</v>
      </c>
      <c r="AF3609" t="s">
        <v>8295</v>
      </c>
      <c r="AG3609" t="s">
        <v>8258</v>
      </c>
      <c r="AH3609" t="s">
        <v>8263</v>
      </c>
      <c r="AI3609" t="s">
        <v>8307</v>
      </c>
      <c r="AJ3609" t="s">
        <v>517</v>
      </c>
    </row>
    <row r="3610" spans="1:36" x14ac:dyDescent="0.25">
      <c r="A3610" s="13" t="s">
        <v>20052</v>
      </c>
      <c r="B3610" s="1">
        <v>42887</v>
      </c>
      <c r="C3610" s="2">
        <v>0.64701388888888889</v>
      </c>
      <c r="D3610" t="s">
        <v>20053</v>
      </c>
      <c r="E3610" t="s">
        <v>22</v>
      </c>
      <c r="F3610" t="s">
        <v>20054</v>
      </c>
      <c r="G3610" s="14" t="s">
        <v>20055</v>
      </c>
      <c r="H3610" s="14" t="s">
        <v>20056</v>
      </c>
      <c r="I3610" t="s">
        <v>24</v>
      </c>
      <c r="K3610">
        <v>6</v>
      </c>
      <c r="L3610">
        <v>1</v>
      </c>
      <c r="M3610">
        <v>15</v>
      </c>
      <c r="N3610">
        <v>5</v>
      </c>
      <c r="O3610" t="s">
        <v>517</v>
      </c>
      <c r="P3610" t="s">
        <v>517</v>
      </c>
      <c r="Q3610" t="s">
        <v>517</v>
      </c>
      <c r="R3610" t="s">
        <v>517</v>
      </c>
      <c r="S3610" t="s">
        <v>517</v>
      </c>
      <c r="T3610" t="s">
        <v>517</v>
      </c>
      <c r="U3610" t="s">
        <v>517</v>
      </c>
      <c r="V3610" t="s">
        <v>517</v>
      </c>
      <c r="W3610" t="s">
        <v>517</v>
      </c>
      <c r="X3610" t="s">
        <v>517</v>
      </c>
      <c r="Y3610" t="s">
        <v>20057</v>
      </c>
      <c r="Z3610" s="1">
        <v>33362</v>
      </c>
      <c r="AA3610" t="s">
        <v>10096</v>
      </c>
      <c r="AB3610">
        <v>26</v>
      </c>
      <c r="AC3610" t="s">
        <v>357</v>
      </c>
      <c r="AD3610" t="s">
        <v>496</v>
      </c>
      <c r="AF3610" t="s">
        <v>8259</v>
      </c>
      <c r="AG3610" t="s">
        <v>517</v>
      </c>
      <c r="AH3610" t="s">
        <v>517</v>
      </c>
      <c r="AI3610" t="s">
        <v>517</v>
      </c>
      <c r="AJ3610" t="s">
        <v>517</v>
      </c>
    </row>
    <row r="3611" spans="1:36" x14ac:dyDescent="0.25">
      <c r="A3611" s="13" t="s">
        <v>20058</v>
      </c>
      <c r="B3611" s="1">
        <v>42887</v>
      </c>
      <c r="C3611" s="2">
        <v>0.63247685185185187</v>
      </c>
      <c r="D3611" t="s">
        <v>20059</v>
      </c>
      <c r="E3611" t="s">
        <v>22</v>
      </c>
      <c r="F3611" t="s">
        <v>19666</v>
      </c>
      <c r="G3611" s="14" t="s">
        <v>19667</v>
      </c>
      <c r="H3611" s="14" t="s">
        <v>19668</v>
      </c>
      <c r="I3611" t="s">
        <v>23</v>
      </c>
      <c r="K3611">
        <v>6</v>
      </c>
      <c r="L3611">
        <v>1</v>
      </c>
      <c r="M3611">
        <v>15</v>
      </c>
      <c r="N3611">
        <v>5</v>
      </c>
      <c r="O3611" t="s">
        <v>19663</v>
      </c>
      <c r="P3611" t="s">
        <v>517</v>
      </c>
      <c r="Q3611" t="s">
        <v>517</v>
      </c>
      <c r="R3611" t="s">
        <v>517</v>
      </c>
      <c r="S3611" t="s">
        <v>517</v>
      </c>
      <c r="T3611" t="s">
        <v>517</v>
      </c>
      <c r="U3611" t="s">
        <v>517</v>
      </c>
      <c r="V3611" t="s">
        <v>517</v>
      </c>
      <c r="W3611" t="s">
        <v>526</v>
      </c>
      <c r="X3611" t="s">
        <v>527</v>
      </c>
      <c r="Y3611" t="s">
        <v>11490</v>
      </c>
      <c r="Z3611" s="1">
        <v>35564</v>
      </c>
      <c r="AA3611" t="s">
        <v>20060</v>
      </c>
      <c r="AB3611">
        <v>20</v>
      </c>
      <c r="AC3611" t="s">
        <v>358</v>
      </c>
      <c r="AD3611" t="s">
        <v>486</v>
      </c>
      <c r="AF3611" t="s">
        <v>517</v>
      </c>
      <c r="AG3611" t="s">
        <v>8254</v>
      </c>
      <c r="AH3611" t="s">
        <v>8259</v>
      </c>
      <c r="AI3611" t="s">
        <v>8313</v>
      </c>
      <c r="AJ3611" t="s">
        <v>517</v>
      </c>
    </row>
    <row r="3612" spans="1:36" x14ac:dyDescent="0.25">
      <c r="A3612" s="13" t="s">
        <v>20061</v>
      </c>
      <c r="B3612" s="1">
        <v>42887</v>
      </c>
      <c r="C3612" s="2">
        <v>0.62414351851851857</v>
      </c>
      <c r="D3612" t="s">
        <v>20062</v>
      </c>
      <c r="E3612" t="s">
        <v>22</v>
      </c>
      <c r="F3612" t="s">
        <v>20063</v>
      </c>
      <c r="G3612" s="14" t="s">
        <v>20064</v>
      </c>
      <c r="H3612" s="14" t="s">
        <v>20065</v>
      </c>
      <c r="I3612" t="s">
        <v>23</v>
      </c>
      <c r="K3612">
        <v>6</v>
      </c>
      <c r="L3612">
        <v>1</v>
      </c>
      <c r="M3612">
        <v>14</v>
      </c>
      <c r="N3612">
        <v>5</v>
      </c>
      <c r="O3612" t="s">
        <v>517</v>
      </c>
      <c r="P3612" t="s">
        <v>517</v>
      </c>
      <c r="Q3612" t="s">
        <v>517</v>
      </c>
      <c r="R3612" t="s">
        <v>517</v>
      </c>
      <c r="S3612" t="s">
        <v>517</v>
      </c>
      <c r="T3612" t="s">
        <v>517</v>
      </c>
      <c r="U3612" t="s">
        <v>517</v>
      </c>
      <c r="V3612" t="s">
        <v>517</v>
      </c>
      <c r="W3612" t="s">
        <v>517</v>
      </c>
      <c r="X3612" t="s">
        <v>517</v>
      </c>
      <c r="Y3612" t="s">
        <v>20066</v>
      </c>
      <c r="Z3612" s="1">
        <v>31106</v>
      </c>
      <c r="AA3612" t="s">
        <v>6851</v>
      </c>
      <c r="AB3612">
        <v>32</v>
      </c>
      <c r="AC3612" t="s">
        <v>358</v>
      </c>
      <c r="AD3612" t="s">
        <v>482</v>
      </c>
      <c r="AF3612" t="s">
        <v>8306</v>
      </c>
      <c r="AG3612" t="s">
        <v>8313</v>
      </c>
      <c r="AH3612" t="s">
        <v>517</v>
      </c>
      <c r="AI3612" t="s">
        <v>517</v>
      </c>
      <c r="AJ3612" t="s">
        <v>517</v>
      </c>
    </row>
    <row r="3613" spans="1:36" x14ac:dyDescent="0.25">
      <c r="A3613" s="13" t="s">
        <v>20068</v>
      </c>
      <c r="B3613" s="1">
        <v>42887</v>
      </c>
      <c r="C3613" s="2">
        <v>0.60973379629629632</v>
      </c>
      <c r="D3613" t="s">
        <v>20069</v>
      </c>
      <c r="E3613" t="s">
        <v>22</v>
      </c>
      <c r="F3613" t="s">
        <v>20070</v>
      </c>
      <c r="G3613" s="14" t="s">
        <v>20071</v>
      </c>
      <c r="H3613" s="14" t="s">
        <v>20072</v>
      </c>
      <c r="I3613" t="s">
        <v>23</v>
      </c>
      <c r="K3613">
        <v>6</v>
      </c>
      <c r="L3613">
        <v>1</v>
      </c>
      <c r="M3613">
        <v>14</v>
      </c>
      <c r="N3613">
        <v>5</v>
      </c>
      <c r="O3613" t="s">
        <v>20067</v>
      </c>
      <c r="P3613" t="s">
        <v>517</v>
      </c>
      <c r="Q3613" t="s">
        <v>517</v>
      </c>
      <c r="R3613" t="s">
        <v>517</v>
      </c>
      <c r="S3613" t="s">
        <v>517</v>
      </c>
      <c r="T3613" t="s">
        <v>517</v>
      </c>
      <c r="U3613" t="s">
        <v>517</v>
      </c>
      <c r="V3613" t="s">
        <v>517</v>
      </c>
      <c r="W3613" t="s">
        <v>537</v>
      </c>
      <c r="X3613" t="s">
        <v>850</v>
      </c>
      <c r="Y3613" t="s">
        <v>517</v>
      </c>
      <c r="Z3613" s="1" t="s">
        <v>517</v>
      </c>
      <c r="AA3613" t="s">
        <v>1692</v>
      </c>
      <c r="AB3613" t="s">
        <v>517</v>
      </c>
      <c r="AC3613" t="s">
        <v>358</v>
      </c>
      <c r="AD3613" t="s">
        <v>517</v>
      </c>
      <c r="AF3613" t="s">
        <v>517</v>
      </c>
      <c r="AG3613" t="s">
        <v>517</v>
      </c>
      <c r="AH3613" t="s">
        <v>517</v>
      </c>
      <c r="AI3613" t="s">
        <v>517</v>
      </c>
      <c r="AJ3613" t="s">
        <v>517</v>
      </c>
    </row>
    <row r="3614" spans="1:36" x14ac:dyDescent="0.25">
      <c r="A3614" s="13" t="s">
        <v>20074</v>
      </c>
      <c r="B3614" s="1">
        <v>42887</v>
      </c>
      <c r="C3614" s="2">
        <v>0.60504629629629625</v>
      </c>
      <c r="D3614" t="s">
        <v>20075</v>
      </c>
      <c r="E3614" t="s">
        <v>22</v>
      </c>
      <c r="F3614" t="s">
        <v>20076</v>
      </c>
      <c r="G3614" s="14" t="s">
        <v>20077</v>
      </c>
      <c r="H3614" s="14" t="s">
        <v>20078</v>
      </c>
      <c r="I3614" t="s">
        <v>23</v>
      </c>
      <c r="K3614">
        <v>6</v>
      </c>
      <c r="L3614">
        <v>1</v>
      </c>
      <c r="M3614">
        <v>14</v>
      </c>
      <c r="N3614">
        <v>5</v>
      </c>
      <c r="O3614" t="s">
        <v>20073</v>
      </c>
      <c r="P3614" t="s">
        <v>517</v>
      </c>
      <c r="Q3614" t="s">
        <v>517</v>
      </c>
      <c r="R3614" t="s">
        <v>517</v>
      </c>
      <c r="S3614" t="s">
        <v>517</v>
      </c>
      <c r="T3614" t="s">
        <v>517</v>
      </c>
      <c r="U3614" t="s">
        <v>517</v>
      </c>
      <c r="V3614" t="s">
        <v>517</v>
      </c>
      <c r="W3614" t="s">
        <v>621</v>
      </c>
      <c r="X3614" t="s">
        <v>622</v>
      </c>
      <c r="Y3614" t="s">
        <v>20079</v>
      </c>
      <c r="Z3614" s="1">
        <v>30614</v>
      </c>
      <c r="AA3614" t="s">
        <v>12073</v>
      </c>
      <c r="AB3614">
        <v>33</v>
      </c>
      <c r="AC3614" t="s">
        <v>358</v>
      </c>
      <c r="AD3614" t="s">
        <v>501</v>
      </c>
      <c r="AF3614" t="s">
        <v>517</v>
      </c>
      <c r="AG3614" t="s">
        <v>517</v>
      </c>
      <c r="AH3614" t="s">
        <v>517</v>
      </c>
      <c r="AI3614" t="s">
        <v>517</v>
      </c>
      <c r="AJ3614" t="s">
        <v>517</v>
      </c>
    </row>
    <row r="3615" spans="1:36" x14ac:dyDescent="0.25">
      <c r="A3615" s="13" t="s">
        <v>20080</v>
      </c>
      <c r="B3615" s="1">
        <v>42887</v>
      </c>
      <c r="C3615" s="2">
        <v>0.60106481481481489</v>
      </c>
      <c r="D3615" t="s">
        <v>20081</v>
      </c>
      <c r="E3615" t="s">
        <v>22</v>
      </c>
      <c r="F3615" t="s">
        <v>20082</v>
      </c>
      <c r="G3615" s="14" t="s">
        <v>20083</v>
      </c>
      <c r="H3615" s="14" t="s">
        <v>20084</v>
      </c>
      <c r="I3615" t="s">
        <v>21</v>
      </c>
      <c r="K3615">
        <v>6</v>
      </c>
      <c r="L3615">
        <v>1</v>
      </c>
      <c r="M3615">
        <v>14</v>
      </c>
      <c r="N3615">
        <v>5</v>
      </c>
      <c r="O3615" t="s">
        <v>517</v>
      </c>
      <c r="P3615" t="s">
        <v>517</v>
      </c>
      <c r="Q3615" t="s">
        <v>517</v>
      </c>
      <c r="R3615" t="s">
        <v>517</v>
      </c>
      <c r="S3615" t="s">
        <v>517</v>
      </c>
      <c r="T3615" t="s">
        <v>517</v>
      </c>
      <c r="U3615" t="s">
        <v>517</v>
      </c>
      <c r="V3615" t="s">
        <v>517</v>
      </c>
      <c r="W3615" t="s">
        <v>517</v>
      </c>
      <c r="X3615" t="s">
        <v>517</v>
      </c>
      <c r="Y3615" t="s">
        <v>20085</v>
      </c>
      <c r="Z3615" s="1">
        <v>28681</v>
      </c>
      <c r="AA3615" t="s">
        <v>582</v>
      </c>
      <c r="AB3615">
        <v>38</v>
      </c>
      <c r="AC3615" t="s">
        <v>358</v>
      </c>
      <c r="AD3615" t="s">
        <v>500</v>
      </c>
      <c r="AF3615" t="s">
        <v>8263</v>
      </c>
      <c r="AG3615" t="s">
        <v>8295</v>
      </c>
      <c r="AH3615" t="s">
        <v>8296</v>
      </c>
      <c r="AI3615" t="s">
        <v>8273</v>
      </c>
      <c r="AJ3615" t="s">
        <v>8266</v>
      </c>
    </row>
    <row r="3616" spans="1:36" x14ac:dyDescent="0.25">
      <c r="A3616" s="13" t="s">
        <v>20086</v>
      </c>
      <c r="B3616" s="1">
        <v>42887</v>
      </c>
      <c r="C3616" s="2">
        <v>0.59939814814814818</v>
      </c>
      <c r="D3616" t="s">
        <v>3092</v>
      </c>
      <c r="E3616" t="s">
        <v>22</v>
      </c>
      <c r="F3616" t="s">
        <v>3093</v>
      </c>
      <c r="G3616" t="s">
        <v>3094</v>
      </c>
      <c r="H3616" t="s">
        <v>20087</v>
      </c>
      <c r="I3616" t="s">
        <v>23</v>
      </c>
      <c r="K3616">
        <v>6</v>
      </c>
      <c r="L3616">
        <v>1</v>
      </c>
      <c r="M3616">
        <v>14</v>
      </c>
      <c r="N3616">
        <v>5</v>
      </c>
      <c r="O3616" t="s">
        <v>3090</v>
      </c>
      <c r="P3616" t="s">
        <v>517</v>
      </c>
      <c r="Q3616" t="s">
        <v>517</v>
      </c>
      <c r="R3616" t="s">
        <v>517</v>
      </c>
      <c r="S3616" t="s">
        <v>517</v>
      </c>
      <c r="T3616" t="s">
        <v>517</v>
      </c>
      <c r="U3616" t="s">
        <v>517</v>
      </c>
      <c r="V3616" t="s">
        <v>517</v>
      </c>
      <c r="W3616" t="s">
        <v>861</v>
      </c>
      <c r="X3616" t="s">
        <v>842</v>
      </c>
      <c r="Y3616" t="s">
        <v>3096</v>
      </c>
      <c r="Z3616">
        <v>31626</v>
      </c>
      <c r="AA3616" t="s">
        <v>1064</v>
      </c>
      <c r="AB3616">
        <v>30</v>
      </c>
      <c r="AC3616" t="s">
        <v>358</v>
      </c>
      <c r="AD3616" t="s">
        <v>509</v>
      </c>
      <c r="AF3616" t="s">
        <v>517</v>
      </c>
      <c r="AG3616" t="s">
        <v>517</v>
      </c>
      <c r="AH3616" t="s">
        <v>517</v>
      </c>
      <c r="AI3616" t="s">
        <v>517</v>
      </c>
      <c r="AJ3616" t="s">
        <v>517</v>
      </c>
    </row>
    <row r="3617" spans="1:36" x14ac:dyDescent="0.25">
      <c r="A3617" s="13" t="s">
        <v>20088</v>
      </c>
      <c r="B3617" s="1">
        <v>42887</v>
      </c>
      <c r="C3617" s="2">
        <v>0.58869212962962958</v>
      </c>
      <c r="D3617" t="s">
        <v>20089</v>
      </c>
      <c r="E3617" t="s">
        <v>22</v>
      </c>
      <c r="F3617" t="s">
        <v>20090</v>
      </c>
      <c r="G3617" s="14" t="s">
        <v>20091</v>
      </c>
      <c r="H3617" s="14" t="s">
        <v>20092</v>
      </c>
      <c r="I3617" t="s">
        <v>21</v>
      </c>
      <c r="K3617">
        <v>6</v>
      </c>
      <c r="L3617">
        <v>1</v>
      </c>
      <c r="M3617">
        <v>14</v>
      </c>
      <c r="N3617">
        <v>5</v>
      </c>
      <c r="O3617" t="s">
        <v>517</v>
      </c>
      <c r="P3617" t="s">
        <v>517</v>
      </c>
      <c r="Q3617" t="s">
        <v>517</v>
      </c>
      <c r="R3617" t="s">
        <v>517</v>
      </c>
      <c r="S3617" t="s">
        <v>517</v>
      </c>
      <c r="T3617" t="s">
        <v>517</v>
      </c>
      <c r="U3617" t="s">
        <v>517</v>
      </c>
      <c r="V3617" t="s">
        <v>517</v>
      </c>
      <c r="W3617" t="s">
        <v>517</v>
      </c>
      <c r="X3617" t="s">
        <v>517</v>
      </c>
      <c r="Y3617" t="s">
        <v>18220</v>
      </c>
      <c r="Z3617" s="1">
        <v>23233</v>
      </c>
      <c r="AA3617" t="s">
        <v>3175</v>
      </c>
      <c r="AB3617">
        <v>53</v>
      </c>
      <c r="AC3617" t="s">
        <v>358</v>
      </c>
      <c r="AD3617" t="s">
        <v>482</v>
      </c>
      <c r="AF3617" t="s">
        <v>517</v>
      </c>
      <c r="AG3617" t="s">
        <v>517</v>
      </c>
      <c r="AH3617" t="s">
        <v>517</v>
      </c>
      <c r="AI3617" t="s">
        <v>517</v>
      </c>
      <c r="AJ3617" t="s">
        <v>517</v>
      </c>
    </row>
    <row r="3618" spans="1:36" x14ac:dyDescent="0.25">
      <c r="A3618" s="13" t="s">
        <v>20093</v>
      </c>
      <c r="B3618" s="1">
        <v>42887</v>
      </c>
      <c r="C3618" s="2">
        <v>0.58565972222222229</v>
      </c>
      <c r="D3618" t="s">
        <v>20094</v>
      </c>
      <c r="E3618" t="s">
        <v>22</v>
      </c>
      <c r="F3618" t="s">
        <v>20090</v>
      </c>
      <c r="G3618" s="14" t="s">
        <v>20091</v>
      </c>
      <c r="H3618" s="14" t="s">
        <v>20092</v>
      </c>
      <c r="I3618" t="s">
        <v>21</v>
      </c>
      <c r="K3618">
        <v>6</v>
      </c>
      <c r="L3618">
        <v>1</v>
      </c>
      <c r="M3618">
        <v>14</v>
      </c>
      <c r="N3618">
        <v>5</v>
      </c>
      <c r="O3618" t="s">
        <v>517</v>
      </c>
      <c r="P3618" t="s">
        <v>517</v>
      </c>
      <c r="Q3618" t="s">
        <v>517</v>
      </c>
      <c r="R3618" t="s">
        <v>517</v>
      </c>
      <c r="S3618" t="s">
        <v>517</v>
      </c>
      <c r="T3618" t="s">
        <v>517</v>
      </c>
      <c r="U3618" t="s">
        <v>517</v>
      </c>
      <c r="V3618" t="s">
        <v>517</v>
      </c>
      <c r="W3618" t="s">
        <v>517</v>
      </c>
      <c r="X3618" t="s">
        <v>517</v>
      </c>
      <c r="Y3618" t="s">
        <v>18220</v>
      </c>
      <c r="Z3618" s="1">
        <v>23233</v>
      </c>
      <c r="AA3618" t="s">
        <v>3175</v>
      </c>
      <c r="AB3618">
        <v>53</v>
      </c>
      <c r="AC3618" t="s">
        <v>358</v>
      </c>
      <c r="AD3618" t="s">
        <v>482</v>
      </c>
      <c r="AF3618" t="s">
        <v>517</v>
      </c>
      <c r="AG3618" t="s">
        <v>517</v>
      </c>
      <c r="AH3618" t="s">
        <v>517</v>
      </c>
      <c r="AI3618" t="s">
        <v>517</v>
      </c>
      <c r="AJ3618" t="s">
        <v>517</v>
      </c>
    </row>
    <row r="3619" spans="1:36" x14ac:dyDescent="0.25">
      <c r="A3619" s="13" t="s">
        <v>20096</v>
      </c>
      <c r="B3619" s="1">
        <v>42887</v>
      </c>
      <c r="C3619" s="2">
        <v>0.54199074074074072</v>
      </c>
      <c r="D3619" t="s">
        <v>20097</v>
      </c>
      <c r="E3619" t="s">
        <v>116</v>
      </c>
      <c r="F3619" t="s">
        <v>20098</v>
      </c>
      <c r="G3619" s="14" t="s">
        <v>20099</v>
      </c>
      <c r="H3619" s="14" t="s">
        <v>20100</v>
      </c>
      <c r="I3619" t="s">
        <v>23</v>
      </c>
      <c r="K3619">
        <v>6</v>
      </c>
      <c r="L3619">
        <v>1</v>
      </c>
      <c r="M3619">
        <v>13</v>
      </c>
      <c r="N3619">
        <v>5</v>
      </c>
      <c r="O3619" t="s">
        <v>20095</v>
      </c>
      <c r="P3619" t="s">
        <v>517</v>
      </c>
      <c r="Q3619" t="s">
        <v>517</v>
      </c>
      <c r="R3619" t="s">
        <v>517</v>
      </c>
      <c r="S3619" t="s">
        <v>517</v>
      </c>
      <c r="T3619" t="s">
        <v>517</v>
      </c>
      <c r="U3619" t="s">
        <v>517</v>
      </c>
      <c r="V3619" t="s">
        <v>517</v>
      </c>
      <c r="W3619" t="s">
        <v>589</v>
      </c>
      <c r="X3619" t="s">
        <v>590</v>
      </c>
      <c r="Y3619" t="s">
        <v>20101</v>
      </c>
      <c r="Z3619" s="1">
        <v>30129</v>
      </c>
      <c r="AA3619" t="s">
        <v>20102</v>
      </c>
      <c r="AB3619">
        <v>34</v>
      </c>
      <c r="AC3619" t="s">
        <v>357</v>
      </c>
      <c r="AD3619" t="s">
        <v>483</v>
      </c>
      <c r="AF3619" t="s">
        <v>517</v>
      </c>
      <c r="AG3619" t="s">
        <v>517</v>
      </c>
      <c r="AH3619" t="s">
        <v>517</v>
      </c>
      <c r="AI3619" t="s">
        <v>517</v>
      </c>
      <c r="AJ3619" t="s">
        <v>517</v>
      </c>
    </row>
    <row r="3620" spans="1:36" x14ac:dyDescent="0.25">
      <c r="A3620" s="13" t="s">
        <v>20103</v>
      </c>
      <c r="B3620" s="1">
        <v>42887</v>
      </c>
      <c r="C3620" s="2">
        <v>0.51081018518518517</v>
      </c>
      <c r="D3620" t="s">
        <v>20104</v>
      </c>
      <c r="E3620" t="s">
        <v>22</v>
      </c>
      <c r="F3620" t="s">
        <v>20105</v>
      </c>
      <c r="G3620" s="14" t="s">
        <v>20106</v>
      </c>
      <c r="H3620" s="14" t="s">
        <v>20107</v>
      </c>
      <c r="I3620" t="s">
        <v>24</v>
      </c>
      <c r="K3620">
        <v>6</v>
      </c>
      <c r="L3620">
        <v>1</v>
      </c>
      <c r="M3620">
        <v>12</v>
      </c>
      <c r="N3620">
        <v>5</v>
      </c>
      <c r="O3620" t="s">
        <v>517</v>
      </c>
      <c r="P3620" t="s">
        <v>517</v>
      </c>
      <c r="Q3620" t="s">
        <v>517</v>
      </c>
      <c r="R3620" t="s">
        <v>517</v>
      </c>
      <c r="S3620" t="s">
        <v>517</v>
      </c>
      <c r="T3620" t="s">
        <v>517</v>
      </c>
      <c r="U3620" t="s">
        <v>517</v>
      </c>
      <c r="V3620" t="s">
        <v>517</v>
      </c>
      <c r="W3620" t="s">
        <v>517</v>
      </c>
      <c r="X3620" t="s">
        <v>517</v>
      </c>
      <c r="Y3620" t="s">
        <v>20108</v>
      </c>
      <c r="Z3620" s="1">
        <v>29563</v>
      </c>
      <c r="AA3620" t="s">
        <v>1542</v>
      </c>
      <c r="AB3620">
        <v>36</v>
      </c>
      <c r="AC3620" t="s">
        <v>358</v>
      </c>
      <c r="AD3620" t="s">
        <v>491</v>
      </c>
      <c r="AF3620" t="s">
        <v>517</v>
      </c>
      <c r="AG3620" t="s">
        <v>517</v>
      </c>
      <c r="AH3620" t="s">
        <v>517</v>
      </c>
      <c r="AI3620" t="s">
        <v>517</v>
      </c>
      <c r="AJ3620" t="s">
        <v>517</v>
      </c>
    </row>
    <row r="3621" spans="1:36" x14ac:dyDescent="0.25">
      <c r="A3621" s="13" t="s">
        <v>20109</v>
      </c>
      <c r="B3621" s="1">
        <v>42887</v>
      </c>
      <c r="C3621" s="2">
        <v>0.50461805555555561</v>
      </c>
      <c r="D3621" t="s">
        <v>20110</v>
      </c>
      <c r="E3621" t="s">
        <v>20111</v>
      </c>
      <c r="F3621" t="s">
        <v>20112</v>
      </c>
      <c r="G3621" s="14" t="s">
        <v>20113</v>
      </c>
      <c r="H3621" s="14" t="s">
        <v>20114</v>
      </c>
      <c r="I3621" t="s">
        <v>24</v>
      </c>
      <c r="K3621">
        <v>6</v>
      </c>
      <c r="L3621">
        <v>1</v>
      </c>
      <c r="M3621">
        <v>12</v>
      </c>
      <c r="N3621">
        <v>5</v>
      </c>
      <c r="O3621" t="s">
        <v>517</v>
      </c>
      <c r="P3621" t="s">
        <v>517</v>
      </c>
      <c r="Q3621" t="s">
        <v>517</v>
      </c>
      <c r="R3621" t="s">
        <v>517</v>
      </c>
      <c r="S3621" t="s">
        <v>517</v>
      </c>
      <c r="T3621" t="s">
        <v>517</v>
      </c>
      <c r="U3621" t="s">
        <v>517</v>
      </c>
      <c r="V3621" t="s">
        <v>517</v>
      </c>
      <c r="W3621" t="s">
        <v>517</v>
      </c>
      <c r="X3621" t="s">
        <v>517</v>
      </c>
      <c r="Y3621" t="s">
        <v>517</v>
      </c>
      <c r="Z3621" s="1" t="s">
        <v>517</v>
      </c>
      <c r="AA3621" t="s">
        <v>20110</v>
      </c>
      <c r="AB3621" t="s">
        <v>517</v>
      </c>
      <c r="AC3621" t="s">
        <v>358</v>
      </c>
      <c r="AD3621" t="s">
        <v>517</v>
      </c>
      <c r="AF3621" t="s">
        <v>8313</v>
      </c>
      <c r="AG3621" t="s">
        <v>517</v>
      </c>
      <c r="AH3621" t="s">
        <v>517</v>
      </c>
      <c r="AI3621" t="s">
        <v>517</v>
      </c>
      <c r="AJ3621" t="s">
        <v>517</v>
      </c>
    </row>
    <row r="3622" spans="1:36" x14ac:dyDescent="0.25">
      <c r="A3622" s="13" t="s">
        <v>20115</v>
      </c>
      <c r="B3622" s="1">
        <v>42887</v>
      </c>
      <c r="C3622" s="2">
        <v>0.48527777777777775</v>
      </c>
      <c r="D3622" t="s">
        <v>20116</v>
      </c>
      <c r="E3622" t="s">
        <v>22</v>
      </c>
      <c r="F3622" t="s">
        <v>20117</v>
      </c>
      <c r="G3622" s="14" t="s">
        <v>20118</v>
      </c>
      <c r="H3622" s="14" t="s">
        <v>20119</v>
      </c>
      <c r="I3622" t="s">
        <v>21</v>
      </c>
      <c r="K3622">
        <v>6</v>
      </c>
      <c r="L3622">
        <v>1</v>
      </c>
      <c r="M3622">
        <v>11</v>
      </c>
      <c r="N3622">
        <v>5</v>
      </c>
      <c r="O3622" t="s">
        <v>517</v>
      </c>
      <c r="P3622" t="s">
        <v>517</v>
      </c>
      <c r="Q3622" t="s">
        <v>517</v>
      </c>
      <c r="R3622" t="s">
        <v>517</v>
      </c>
      <c r="S3622" t="s">
        <v>517</v>
      </c>
      <c r="T3622" t="s">
        <v>517</v>
      </c>
      <c r="U3622" t="s">
        <v>517</v>
      </c>
      <c r="V3622" t="s">
        <v>517</v>
      </c>
      <c r="W3622" t="s">
        <v>517</v>
      </c>
      <c r="X3622" t="s">
        <v>517</v>
      </c>
      <c r="Y3622" t="s">
        <v>20120</v>
      </c>
      <c r="Z3622" s="1">
        <v>34937</v>
      </c>
      <c r="AA3622" t="s">
        <v>546</v>
      </c>
      <c r="AB3622">
        <v>21</v>
      </c>
      <c r="AC3622" t="s">
        <v>358</v>
      </c>
      <c r="AD3622" t="s">
        <v>501</v>
      </c>
      <c r="AF3622" t="s">
        <v>8266</v>
      </c>
      <c r="AG3622" t="s">
        <v>8296</v>
      </c>
      <c r="AH3622" t="s">
        <v>8261</v>
      </c>
      <c r="AI3622" t="s">
        <v>8263</v>
      </c>
      <c r="AJ3622" t="s">
        <v>517</v>
      </c>
    </row>
    <row r="3623" spans="1:36" x14ac:dyDescent="0.25">
      <c r="A3623" s="13" t="s">
        <v>20121</v>
      </c>
      <c r="B3623" s="1">
        <v>42887</v>
      </c>
      <c r="C3623" s="2">
        <v>0.48109953703703701</v>
      </c>
      <c r="D3623" t="s">
        <v>20122</v>
      </c>
      <c r="E3623" t="s">
        <v>22</v>
      </c>
      <c r="F3623" t="s">
        <v>20123</v>
      </c>
      <c r="G3623" s="14" t="s">
        <v>20124</v>
      </c>
      <c r="H3623" s="14" t="s">
        <v>20125</v>
      </c>
      <c r="I3623" t="s">
        <v>23</v>
      </c>
      <c r="K3623">
        <v>6</v>
      </c>
      <c r="L3623">
        <v>1</v>
      </c>
      <c r="M3623">
        <v>11</v>
      </c>
      <c r="N3623">
        <v>5</v>
      </c>
      <c r="O3623" t="s">
        <v>517</v>
      </c>
      <c r="P3623" t="s">
        <v>517</v>
      </c>
      <c r="Q3623" t="s">
        <v>517</v>
      </c>
      <c r="R3623" t="s">
        <v>517</v>
      </c>
      <c r="S3623" t="s">
        <v>517</v>
      </c>
      <c r="T3623" t="s">
        <v>517</v>
      </c>
      <c r="U3623" t="s">
        <v>517</v>
      </c>
      <c r="V3623" t="s">
        <v>517</v>
      </c>
      <c r="W3623" t="s">
        <v>517</v>
      </c>
      <c r="X3623" t="s">
        <v>517</v>
      </c>
      <c r="Y3623" t="s">
        <v>10262</v>
      </c>
      <c r="Z3623" s="1">
        <v>32258</v>
      </c>
      <c r="AA3623" t="s">
        <v>478</v>
      </c>
      <c r="AB3623">
        <v>29</v>
      </c>
      <c r="AC3623" t="s">
        <v>358</v>
      </c>
      <c r="AD3623" t="s">
        <v>484</v>
      </c>
      <c r="AF3623" t="s">
        <v>517</v>
      </c>
      <c r="AG3623" t="s">
        <v>517</v>
      </c>
      <c r="AH3623" t="s">
        <v>517</v>
      </c>
      <c r="AI3623" t="s">
        <v>517</v>
      </c>
      <c r="AJ3623" t="s">
        <v>517</v>
      </c>
    </row>
    <row r="3624" spans="1:36" x14ac:dyDescent="0.25">
      <c r="A3624" s="13" t="s">
        <v>20126</v>
      </c>
      <c r="B3624" s="1">
        <v>42887</v>
      </c>
      <c r="C3624" s="2">
        <v>0.47988425925925932</v>
      </c>
      <c r="D3624" t="s">
        <v>20127</v>
      </c>
      <c r="E3624" t="s">
        <v>22</v>
      </c>
      <c r="F3624" t="s">
        <v>20128</v>
      </c>
      <c r="G3624" s="14" t="s">
        <v>20129</v>
      </c>
      <c r="H3624" s="14" t="s">
        <v>20130</v>
      </c>
      <c r="I3624" t="s">
        <v>21</v>
      </c>
      <c r="K3624">
        <v>6</v>
      </c>
      <c r="L3624">
        <v>1</v>
      </c>
      <c r="M3624">
        <v>11</v>
      </c>
      <c r="N3624">
        <v>5</v>
      </c>
      <c r="O3624" t="s">
        <v>517</v>
      </c>
      <c r="P3624" t="s">
        <v>517</v>
      </c>
      <c r="Q3624" t="s">
        <v>517</v>
      </c>
      <c r="R3624" t="s">
        <v>517</v>
      </c>
      <c r="S3624" t="s">
        <v>517</v>
      </c>
      <c r="T3624" t="s">
        <v>517</v>
      </c>
      <c r="U3624" t="s">
        <v>517</v>
      </c>
      <c r="V3624" t="s">
        <v>517</v>
      </c>
      <c r="W3624" t="s">
        <v>517</v>
      </c>
      <c r="X3624" t="s">
        <v>517</v>
      </c>
      <c r="Y3624" t="s">
        <v>20131</v>
      </c>
      <c r="Z3624" s="1">
        <v>22395</v>
      </c>
      <c r="AA3624" t="s">
        <v>20132</v>
      </c>
      <c r="AB3624">
        <v>56</v>
      </c>
      <c r="AC3624" t="s">
        <v>358</v>
      </c>
      <c r="AD3624" t="s">
        <v>482</v>
      </c>
      <c r="AF3624" t="s">
        <v>8295</v>
      </c>
      <c r="AG3624" t="s">
        <v>8261</v>
      </c>
      <c r="AH3624" t="s">
        <v>517</v>
      </c>
      <c r="AI3624" t="s">
        <v>517</v>
      </c>
      <c r="AJ3624" t="s">
        <v>517</v>
      </c>
    </row>
    <row r="3625" spans="1:36" x14ac:dyDescent="0.25">
      <c r="A3625" s="13" t="s">
        <v>20136</v>
      </c>
      <c r="B3625" s="1">
        <v>42887</v>
      </c>
      <c r="C3625" s="2">
        <v>0.47857638888888893</v>
      </c>
      <c r="D3625" t="s">
        <v>20137</v>
      </c>
      <c r="E3625" t="s">
        <v>22</v>
      </c>
      <c r="F3625" t="s">
        <v>20138</v>
      </c>
      <c r="G3625" t="s">
        <v>20139</v>
      </c>
      <c r="H3625" t="s">
        <v>20140</v>
      </c>
      <c r="I3625" t="s">
        <v>23</v>
      </c>
      <c r="K3625">
        <v>6</v>
      </c>
      <c r="L3625">
        <v>1</v>
      </c>
      <c r="M3625">
        <v>11</v>
      </c>
      <c r="N3625">
        <v>5</v>
      </c>
      <c r="O3625" t="s">
        <v>20133</v>
      </c>
      <c r="P3625" t="s">
        <v>20134</v>
      </c>
      <c r="Q3625" t="s">
        <v>20135</v>
      </c>
      <c r="R3625" t="s">
        <v>517</v>
      </c>
      <c r="S3625" t="s">
        <v>517</v>
      </c>
      <c r="T3625" t="s">
        <v>517</v>
      </c>
      <c r="U3625" t="s">
        <v>517</v>
      </c>
      <c r="V3625" t="s">
        <v>517</v>
      </c>
      <c r="W3625" t="s">
        <v>589</v>
      </c>
      <c r="X3625" t="s">
        <v>590</v>
      </c>
      <c r="Y3625" t="s">
        <v>517</v>
      </c>
      <c r="Z3625" t="s">
        <v>517</v>
      </c>
      <c r="AA3625" t="s">
        <v>5608</v>
      </c>
      <c r="AB3625" t="s">
        <v>517</v>
      </c>
      <c r="AC3625" t="s">
        <v>358</v>
      </c>
      <c r="AD3625" t="s">
        <v>517</v>
      </c>
      <c r="AF3625" t="s">
        <v>8295</v>
      </c>
      <c r="AG3625" t="s">
        <v>517</v>
      </c>
      <c r="AH3625" t="s">
        <v>8253</v>
      </c>
      <c r="AI3625" t="s">
        <v>8307</v>
      </c>
      <c r="AJ3625" t="s">
        <v>8313</v>
      </c>
    </row>
    <row r="3626" spans="1:36" x14ac:dyDescent="0.25">
      <c r="A3626" s="13" t="s">
        <v>20141</v>
      </c>
      <c r="B3626" s="1">
        <v>42887</v>
      </c>
      <c r="C3626" s="2">
        <v>0.46881944444444446</v>
      </c>
      <c r="D3626" t="s">
        <v>20142</v>
      </c>
      <c r="E3626" t="s">
        <v>22</v>
      </c>
      <c r="F3626" t="s">
        <v>20143</v>
      </c>
      <c r="G3626" s="14" t="s">
        <v>20144</v>
      </c>
      <c r="H3626" s="14" t="s">
        <v>20145</v>
      </c>
      <c r="I3626" t="s">
        <v>21</v>
      </c>
      <c r="K3626">
        <v>6</v>
      </c>
      <c r="L3626">
        <v>1</v>
      </c>
      <c r="M3626">
        <v>11</v>
      </c>
      <c r="N3626">
        <v>5</v>
      </c>
      <c r="O3626" t="s">
        <v>517</v>
      </c>
      <c r="P3626" t="s">
        <v>517</v>
      </c>
      <c r="Q3626" t="s">
        <v>517</v>
      </c>
      <c r="R3626" t="s">
        <v>517</v>
      </c>
      <c r="S3626" t="s">
        <v>517</v>
      </c>
      <c r="T3626" t="s">
        <v>517</v>
      </c>
      <c r="U3626" t="s">
        <v>517</v>
      </c>
      <c r="V3626" t="s">
        <v>517</v>
      </c>
      <c r="W3626" t="s">
        <v>517</v>
      </c>
      <c r="X3626" t="s">
        <v>517</v>
      </c>
      <c r="Y3626" t="s">
        <v>517</v>
      </c>
      <c r="Z3626" s="1" t="s">
        <v>517</v>
      </c>
      <c r="AA3626" t="s">
        <v>674</v>
      </c>
      <c r="AB3626" t="s">
        <v>517</v>
      </c>
      <c r="AC3626" t="s">
        <v>358</v>
      </c>
      <c r="AD3626" t="s">
        <v>517</v>
      </c>
      <c r="AF3626" t="s">
        <v>517</v>
      </c>
      <c r="AG3626" t="s">
        <v>517</v>
      </c>
      <c r="AH3626" t="s">
        <v>517</v>
      </c>
      <c r="AI3626" t="s">
        <v>517</v>
      </c>
      <c r="AJ3626" t="s">
        <v>517</v>
      </c>
    </row>
    <row r="3627" spans="1:36" x14ac:dyDescent="0.25">
      <c r="A3627" s="13" t="s">
        <v>20147</v>
      </c>
      <c r="B3627" s="1">
        <v>42887</v>
      </c>
      <c r="C3627" s="2">
        <v>0.45280092592592597</v>
      </c>
      <c r="D3627" t="s">
        <v>20142</v>
      </c>
      <c r="E3627" t="s">
        <v>22</v>
      </c>
      <c r="F3627" t="s">
        <v>20143</v>
      </c>
      <c r="G3627" t="s">
        <v>20144</v>
      </c>
      <c r="H3627" t="s">
        <v>20145</v>
      </c>
      <c r="I3627" t="s">
        <v>23</v>
      </c>
      <c r="K3627">
        <v>6</v>
      </c>
      <c r="L3627">
        <v>1</v>
      </c>
      <c r="M3627">
        <v>10</v>
      </c>
      <c r="N3627">
        <v>5</v>
      </c>
      <c r="O3627" t="s">
        <v>20146</v>
      </c>
      <c r="P3627" t="s">
        <v>517</v>
      </c>
      <c r="Q3627" t="s">
        <v>517</v>
      </c>
      <c r="R3627" t="s">
        <v>517</v>
      </c>
      <c r="S3627" t="s">
        <v>517</v>
      </c>
      <c r="T3627" t="s">
        <v>517</v>
      </c>
      <c r="U3627" t="s">
        <v>517</v>
      </c>
      <c r="V3627" t="s">
        <v>517</v>
      </c>
      <c r="W3627" t="s">
        <v>589</v>
      </c>
      <c r="X3627" t="s">
        <v>849</v>
      </c>
      <c r="Y3627" t="s">
        <v>517</v>
      </c>
      <c r="Z3627" t="s">
        <v>517</v>
      </c>
      <c r="AA3627" t="s">
        <v>674</v>
      </c>
      <c r="AB3627" t="s">
        <v>517</v>
      </c>
      <c r="AC3627" t="s">
        <v>358</v>
      </c>
      <c r="AD3627" t="s">
        <v>517</v>
      </c>
      <c r="AF3627" t="s">
        <v>517</v>
      </c>
      <c r="AG3627" t="s">
        <v>517</v>
      </c>
      <c r="AH3627" t="s">
        <v>517</v>
      </c>
      <c r="AI3627" t="s">
        <v>517</v>
      </c>
      <c r="AJ3627" t="s">
        <v>517</v>
      </c>
    </row>
    <row r="3628" spans="1:36" x14ac:dyDescent="0.25">
      <c r="A3628" s="13" t="s">
        <v>20149</v>
      </c>
      <c r="B3628" s="1">
        <v>42887</v>
      </c>
      <c r="C3628" s="2">
        <v>0.18065972222222224</v>
      </c>
      <c r="D3628" t="s">
        <v>20150</v>
      </c>
      <c r="E3628" t="s">
        <v>22</v>
      </c>
      <c r="F3628" t="s">
        <v>20151</v>
      </c>
      <c r="G3628" s="14" t="s">
        <v>20152</v>
      </c>
      <c r="H3628" s="14" t="s">
        <v>20153</v>
      </c>
      <c r="I3628" t="s">
        <v>23</v>
      </c>
      <c r="K3628">
        <v>6</v>
      </c>
      <c r="L3628">
        <v>1</v>
      </c>
      <c r="M3628">
        <v>4</v>
      </c>
      <c r="N3628">
        <v>5</v>
      </c>
      <c r="O3628" t="s">
        <v>20148</v>
      </c>
      <c r="P3628" t="s">
        <v>517</v>
      </c>
      <c r="Q3628" t="s">
        <v>517</v>
      </c>
      <c r="R3628" t="s">
        <v>517</v>
      </c>
      <c r="S3628" t="s">
        <v>517</v>
      </c>
      <c r="T3628" t="s">
        <v>517</v>
      </c>
      <c r="U3628" t="s">
        <v>517</v>
      </c>
      <c r="V3628" t="s">
        <v>517</v>
      </c>
      <c r="W3628" t="s">
        <v>476</v>
      </c>
      <c r="X3628" t="s">
        <v>846</v>
      </c>
      <c r="Y3628" t="s">
        <v>517</v>
      </c>
      <c r="Z3628" s="1" t="s">
        <v>517</v>
      </c>
      <c r="AA3628" t="s">
        <v>546</v>
      </c>
      <c r="AB3628" t="s">
        <v>517</v>
      </c>
      <c r="AC3628" t="s">
        <v>358</v>
      </c>
      <c r="AD3628" t="s">
        <v>517</v>
      </c>
      <c r="AF3628" t="s">
        <v>517</v>
      </c>
      <c r="AG3628" t="s">
        <v>517</v>
      </c>
      <c r="AH3628" t="s">
        <v>517</v>
      </c>
      <c r="AI3628" t="s">
        <v>517</v>
      </c>
      <c r="AJ3628" t="s">
        <v>517</v>
      </c>
    </row>
    <row r="3629" spans="1:36" x14ac:dyDescent="0.25">
      <c r="A3629" s="13" t="s">
        <v>20154</v>
      </c>
      <c r="B3629" s="1">
        <v>42887</v>
      </c>
      <c r="C3629" s="2">
        <v>0.15232638888888889</v>
      </c>
      <c r="D3629" t="s">
        <v>20155</v>
      </c>
      <c r="E3629" t="s">
        <v>22</v>
      </c>
      <c r="F3629" t="s">
        <v>20156</v>
      </c>
      <c r="G3629" s="14" t="s">
        <v>20157</v>
      </c>
      <c r="H3629" s="14" t="s">
        <v>20158</v>
      </c>
      <c r="I3629" t="s">
        <v>23</v>
      </c>
      <c r="K3629">
        <v>6</v>
      </c>
      <c r="L3629">
        <v>1</v>
      </c>
      <c r="M3629">
        <v>3</v>
      </c>
      <c r="N3629">
        <v>5</v>
      </c>
      <c r="O3629" t="s">
        <v>517</v>
      </c>
      <c r="P3629" t="s">
        <v>517</v>
      </c>
      <c r="Q3629" t="s">
        <v>517</v>
      </c>
      <c r="R3629" t="s">
        <v>517</v>
      </c>
      <c r="S3629" t="s">
        <v>517</v>
      </c>
      <c r="T3629" t="s">
        <v>517</v>
      </c>
      <c r="U3629" t="s">
        <v>517</v>
      </c>
      <c r="V3629" t="s">
        <v>517</v>
      </c>
      <c r="W3629" t="s">
        <v>517</v>
      </c>
      <c r="X3629" t="s">
        <v>517</v>
      </c>
      <c r="Y3629" t="s">
        <v>20159</v>
      </c>
      <c r="Z3629" s="1">
        <v>33946</v>
      </c>
      <c r="AA3629" t="s">
        <v>16851</v>
      </c>
      <c r="AB3629">
        <v>24</v>
      </c>
      <c r="AC3629" t="s">
        <v>357</v>
      </c>
      <c r="AD3629" t="s">
        <v>482</v>
      </c>
      <c r="AF3629" t="s">
        <v>8313</v>
      </c>
      <c r="AG3629" t="s">
        <v>8282</v>
      </c>
      <c r="AH3629" t="s">
        <v>517</v>
      </c>
      <c r="AI3629" t="s">
        <v>517</v>
      </c>
      <c r="AJ3629" t="s">
        <v>517</v>
      </c>
    </row>
    <row r="3630" spans="1:36" x14ac:dyDescent="0.25">
      <c r="A3630" s="13" t="s">
        <v>20160</v>
      </c>
      <c r="B3630" s="1">
        <v>42887</v>
      </c>
      <c r="C3630" s="2">
        <v>0.14450231481481482</v>
      </c>
      <c r="D3630" t="s">
        <v>20161</v>
      </c>
      <c r="E3630" t="s">
        <v>22</v>
      </c>
      <c r="F3630" t="s">
        <v>20162</v>
      </c>
      <c r="G3630" t="s">
        <v>20163</v>
      </c>
      <c r="H3630" t="s">
        <v>20164</v>
      </c>
      <c r="I3630" t="s">
        <v>21</v>
      </c>
      <c r="K3630">
        <v>6</v>
      </c>
      <c r="L3630">
        <v>1</v>
      </c>
      <c r="M3630">
        <v>3</v>
      </c>
      <c r="N3630">
        <v>5</v>
      </c>
      <c r="O3630" t="s">
        <v>517</v>
      </c>
      <c r="P3630" t="s">
        <v>517</v>
      </c>
      <c r="Q3630" t="s">
        <v>517</v>
      </c>
      <c r="R3630" t="s">
        <v>517</v>
      </c>
      <c r="S3630" t="s">
        <v>517</v>
      </c>
      <c r="T3630" t="s">
        <v>517</v>
      </c>
      <c r="U3630" t="s">
        <v>517</v>
      </c>
      <c r="V3630" t="s">
        <v>517</v>
      </c>
      <c r="W3630" t="s">
        <v>517</v>
      </c>
      <c r="X3630" t="s">
        <v>517</v>
      </c>
      <c r="Y3630" t="s">
        <v>20057</v>
      </c>
      <c r="Z3630">
        <v>33362</v>
      </c>
      <c r="AA3630" t="s">
        <v>6995</v>
      </c>
      <c r="AB3630">
        <v>26</v>
      </c>
      <c r="AC3630" t="s">
        <v>357</v>
      </c>
      <c r="AD3630" t="s">
        <v>491</v>
      </c>
      <c r="AF3630" t="s">
        <v>8259</v>
      </c>
      <c r="AG3630" t="s">
        <v>517</v>
      </c>
      <c r="AH3630" t="s">
        <v>517</v>
      </c>
      <c r="AI3630" t="s">
        <v>517</v>
      </c>
      <c r="AJ3630" t="s">
        <v>517</v>
      </c>
    </row>
    <row r="3631" spans="1:36" x14ac:dyDescent="0.25">
      <c r="A3631" s="13" t="s">
        <v>20166</v>
      </c>
      <c r="B3631" s="1">
        <v>42887</v>
      </c>
      <c r="C3631" s="2">
        <v>0.10914351851851851</v>
      </c>
      <c r="D3631" t="s">
        <v>20167</v>
      </c>
      <c r="E3631" t="s">
        <v>22</v>
      </c>
      <c r="F3631" t="s">
        <v>20168</v>
      </c>
      <c r="G3631" s="14" t="s">
        <v>6508</v>
      </c>
      <c r="H3631" s="14" t="s">
        <v>20169</v>
      </c>
      <c r="I3631" t="s">
        <v>23</v>
      </c>
      <c r="K3631">
        <v>6</v>
      </c>
      <c r="L3631">
        <v>1</v>
      </c>
      <c r="M3631">
        <v>2</v>
      </c>
      <c r="N3631">
        <v>5</v>
      </c>
      <c r="O3631" t="s">
        <v>20165</v>
      </c>
      <c r="P3631" t="s">
        <v>517</v>
      </c>
      <c r="Q3631" t="s">
        <v>517</v>
      </c>
      <c r="R3631" t="s">
        <v>517</v>
      </c>
      <c r="S3631" t="s">
        <v>517</v>
      </c>
      <c r="T3631" t="s">
        <v>517</v>
      </c>
      <c r="U3631" t="s">
        <v>517</v>
      </c>
      <c r="V3631" t="s">
        <v>517</v>
      </c>
      <c r="W3631" t="s">
        <v>526</v>
      </c>
      <c r="X3631" t="s">
        <v>527</v>
      </c>
      <c r="Y3631" t="s">
        <v>517</v>
      </c>
      <c r="Z3631" s="1" t="s">
        <v>517</v>
      </c>
      <c r="AA3631" t="s">
        <v>1489</v>
      </c>
      <c r="AB3631" t="s">
        <v>517</v>
      </c>
      <c r="AC3631" t="s">
        <v>358</v>
      </c>
      <c r="AD3631" t="s">
        <v>517</v>
      </c>
      <c r="AF3631" t="s">
        <v>517</v>
      </c>
      <c r="AG3631" t="s">
        <v>517</v>
      </c>
      <c r="AH3631" t="s">
        <v>517</v>
      </c>
      <c r="AI3631" t="s">
        <v>517</v>
      </c>
      <c r="AJ3631" t="s">
        <v>517</v>
      </c>
    </row>
    <row r="3632" spans="1:36" x14ac:dyDescent="0.25">
      <c r="A3632" s="13" t="s">
        <v>20171</v>
      </c>
      <c r="B3632" s="1">
        <v>42887</v>
      </c>
      <c r="C3632" s="2">
        <v>5.5509259259259258E-2</v>
      </c>
      <c r="D3632" t="s">
        <v>18505</v>
      </c>
      <c r="E3632" t="s">
        <v>22</v>
      </c>
      <c r="F3632" t="s">
        <v>18506</v>
      </c>
      <c r="G3632" s="14" t="s">
        <v>18507</v>
      </c>
      <c r="H3632" s="14" t="s">
        <v>18508</v>
      </c>
      <c r="I3632" t="s">
        <v>23</v>
      </c>
      <c r="K3632">
        <v>6</v>
      </c>
      <c r="L3632">
        <v>1</v>
      </c>
      <c r="M3632">
        <v>1</v>
      </c>
      <c r="N3632">
        <v>5</v>
      </c>
      <c r="O3632" t="s">
        <v>20170</v>
      </c>
      <c r="P3632" t="s">
        <v>517</v>
      </c>
      <c r="Q3632" t="s">
        <v>517</v>
      </c>
      <c r="R3632" t="s">
        <v>517</v>
      </c>
      <c r="S3632" t="s">
        <v>517</v>
      </c>
      <c r="T3632" t="s">
        <v>517</v>
      </c>
      <c r="U3632" t="s">
        <v>517</v>
      </c>
      <c r="V3632" t="s">
        <v>517</v>
      </c>
      <c r="W3632" t="s">
        <v>842</v>
      </c>
      <c r="X3632" t="s">
        <v>20172</v>
      </c>
      <c r="Y3632" t="s">
        <v>18509</v>
      </c>
      <c r="Z3632" s="1">
        <v>30826</v>
      </c>
      <c r="AA3632" t="s">
        <v>3146</v>
      </c>
      <c r="AB3632">
        <v>33</v>
      </c>
      <c r="AC3632" t="s">
        <v>358</v>
      </c>
      <c r="AD3632" t="s">
        <v>482</v>
      </c>
      <c r="AF3632" t="s">
        <v>517</v>
      </c>
      <c r="AG3632" t="s">
        <v>517</v>
      </c>
      <c r="AH3632" t="s">
        <v>517</v>
      </c>
      <c r="AI3632" t="s">
        <v>517</v>
      </c>
      <c r="AJ3632" t="s">
        <v>517</v>
      </c>
    </row>
    <row r="3633" spans="1:36" x14ac:dyDescent="0.25">
      <c r="A3633" s="13" t="s">
        <v>20174</v>
      </c>
      <c r="B3633" s="1">
        <v>42887</v>
      </c>
      <c r="C3633" s="2">
        <v>3.0613425925925929E-2</v>
      </c>
      <c r="D3633" t="s">
        <v>20175</v>
      </c>
      <c r="E3633" t="s">
        <v>116</v>
      </c>
      <c r="F3633" t="s">
        <v>20176</v>
      </c>
      <c r="G3633" s="14" t="s">
        <v>20177</v>
      </c>
      <c r="H3633" s="14" t="s">
        <v>20178</v>
      </c>
      <c r="I3633" t="s">
        <v>23</v>
      </c>
      <c r="K3633">
        <v>6</v>
      </c>
      <c r="L3633">
        <v>1</v>
      </c>
      <c r="M3633">
        <v>0</v>
      </c>
      <c r="N3633">
        <v>5</v>
      </c>
      <c r="O3633" t="s">
        <v>20173</v>
      </c>
      <c r="P3633" t="s">
        <v>517</v>
      </c>
      <c r="Q3633" t="s">
        <v>517</v>
      </c>
      <c r="R3633" t="s">
        <v>517</v>
      </c>
      <c r="S3633" t="s">
        <v>517</v>
      </c>
      <c r="T3633" t="s">
        <v>517</v>
      </c>
      <c r="U3633" t="s">
        <v>517</v>
      </c>
      <c r="V3633" t="s">
        <v>517</v>
      </c>
      <c r="W3633" t="s">
        <v>589</v>
      </c>
      <c r="X3633" t="s">
        <v>590</v>
      </c>
      <c r="Y3633" t="s">
        <v>20179</v>
      </c>
      <c r="Z3633" s="1">
        <v>32669</v>
      </c>
      <c r="AA3633" t="s">
        <v>674</v>
      </c>
      <c r="AB3633">
        <v>27</v>
      </c>
      <c r="AC3633" t="s">
        <v>358</v>
      </c>
      <c r="AD3633" t="s">
        <v>487</v>
      </c>
      <c r="AF3633" t="s">
        <v>517</v>
      </c>
      <c r="AG3633" t="s">
        <v>517</v>
      </c>
      <c r="AH3633" t="s">
        <v>517</v>
      </c>
      <c r="AI3633" t="s">
        <v>517</v>
      </c>
      <c r="AJ3633" t="s">
        <v>517</v>
      </c>
    </row>
    <row r="3634" spans="1:36" x14ac:dyDescent="0.25">
      <c r="A3634" s="13" t="s">
        <v>20181</v>
      </c>
      <c r="B3634" s="1">
        <v>42887</v>
      </c>
      <c r="C3634" s="2">
        <v>2.2037037037037036E-2</v>
      </c>
      <c r="D3634" t="s">
        <v>20182</v>
      </c>
      <c r="E3634" t="s">
        <v>22</v>
      </c>
      <c r="F3634" t="s">
        <v>20183</v>
      </c>
      <c r="G3634" s="14" t="s">
        <v>20184</v>
      </c>
      <c r="H3634" s="14" t="s">
        <v>20185</v>
      </c>
      <c r="I3634" t="s">
        <v>23</v>
      </c>
      <c r="K3634">
        <v>6</v>
      </c>
      <c r="L3634">
        <v>1</v>
      </c>
      <c r="M3634">
        <v>0</v>
      </c>
      <c r="N3634">
        <v>5</v>
      </c>
      <c r="O3634" t="s">
        <v>20180</v>
      </c>
      <c r="P3634" t="s">
        <v>517</v>
      </c>
      <c r="Q3634" t="s">
        <v>517</v>
      </c>
      <c r="R3634" t="s">
        <v>517</v>
      </c>
      <c r="S3634" t="s">
        <v>517</v>
      </c>
      <c r="T3634" t="s">
        <v>517</v>
      </c>
      <c r="U3634" t="s">
        <v>517</v>
      </c>
      <c r="V3634" t="s">
        <v>517</v>
      </c>
      <c r="W3634" t="s">
        <v>1217</v>
      </c>
      <c r="X3634" t="s">
        <v>590</v>
      </c>
      <c r="Y3634" t="s">
        <v>20186</v>
      </c>
      <c r="Z3634" s="1">
        <v>32757</v>
      </c>
      <c r="AA3634" t="s">
        <v>20187</v>
      </c>
      <c r="AB3634">
        <v>27</v>
      </c>
      <c r="AC3634" t="s">
        <v>358</v>
      </c>
      <c r="AD3634" t="s">
        <v>483</v>
      </c>
      <c r="AF3634" t="s">
        <v>8295</v>
      </c>
      <c r="AG3634" t="s">
        <v>8282</v>
      </c>
      <c r="AH3634" t="s">
        <v>8253</v>
      </c>
      <c r="AI3634" t="s">
        <v>517</v>
      </c>
      <c r="AJ3634" t="s">
        <v>517</v>
      </c>
    </row>
    <row r="3635" spans="1:36" x14ac:dyDescent="0.25">
      <c r="A3635" s="13" t="s">
        <v>20188</v>
      </c>
      <c r="B3635" s="1">
        <v>42890</v>
      </c>
      <c r="C3635" s="2">
        <v>0.95187499999999992</v>
      </c>
      <c r="D3635" t="s">
        <v>20189</v>
      </c>
      <c r="E3635" t="s">
        <v>1312</v>
      </c>
      <c r="F3635" t="s">
        <v>20190</v>
      </c>
      <c r="G3635" s="14" t="s">
        <v>20191</v>
      </c>
      <c r="H3635" s="14" t="s">
        <v>20192</v>
      </c>
      <c r="I3635" t="s">
        <v>21</v>
      </c>
      <c r="K3635">
        <v>6</v>
      </c>
      <c r="L3635">
        <v>4</v>
      </c>
      <c r="M3635">
        <v>22</v>
      </c>
      <c r="N3635">
        <v>1</v>
      </c>
      <c r="O3635" t="s">
        <v>517</v>
      </c>
      <c r="P3635" t="s">
        <v>517</v>
      </c>
      <c r="Q3635" t="s">
        <v>517</v>
      </c>
      <c r="R3635" t="s">
        <v>517</v>
      </c>
      <c r="S3635" t="s">
        <v>517</v>
      </c>
      <c r="T3635" t="s">
        <v>517</v>
      </c>
      <c r="U3635" t="s">
        <v>517</v>
      </c>
      <c r="V3635" t="s">
        <v>517</v>
      </c>
      <c r="W3635" t="s">
        <v>517</v>
      </c>
      <c r="X3635" t="s">
        <v>517</v>
      </c>
      <c r="Y3635" t="s">
        <v>517</v>
      </c>
      <c r="Z3635" s="1" t="s">
        <v>517</v>
      </c>
      <c r="AA3635" t="s">
        <v>6352</v>
      </c>
      <c r="AB3635" t="s">
        <v>517</v>
      </c>
      <c r="AC3635" t="s">
        <v>358</v>
      </c>
      <c r="AD3635" t="s">
        <v>517</v>
      </c>
      <c r="AF3635" t="s">
        <v>517</v>
      </c>
      <c r="AG3635" t="s">
        <v>517</v>
      </c>
      <c r="AH3635" t="s">
        <v>517</v>
      </c>
      <c r="AI3635" t="s">
        <v>517</v>
      </c>
      <c r="AJ3635" t="s">
        <v>517</v>
      </c>
    </row>
    <row r="3636" spans="1:36" x14ac:dyDescent="0.25">
      <c r="A3636" s="13" t="s">
        <v>20194</v>
      </c>
      <c r="B3636" s="1">
        <v>42890</v>
      </c>
      <c r="C3636" s="2">
        <v>0.93501157407407398</v>
      </c>
      <c r="D3636" t="s">
        <v>20195</v>
      </c>
      <c r="E3636" t="s">
        <v>116</v>
      </c>
      <c r="F3636" t="s">
        <v>20196</v>
      </c>
      <c r="G3636" s="14" t="s">
        <v>20197</v>
      </c>
      <c r="H3636" s="14" t="s">
        <v>20198</v>
      </c>
      <c r="I3636" t="s">
        <v>23</v>
      </c>
      <c r="K3636">
        <v>6</v>
      </c>
      <c r="L3636">
        <v>4</v>
      </c>
      <c r="M3636">
        <v>22</v>
      </c>
      <c r="N3636">
        <v>1</v>
      </c>
      <c r="O3636" t="s">
        <v>20193</v>
      </c>
      <c r="P3636" t="s">
        <v>517</v>
      </c>
      <c r="Q3636" t="s">
        <v>517</v>
      </c>
      <c r="R3636" t="s">
        <v>517</v>
      </c>
      <c r="S3636" t="s">
        <v>517</v>
      </c>
      <c r="T3636" t="s">
        <v>517</v>
      </c>
      <c r="U3636" t="s">
        <v>517</v>
      </c>
      <c r="V3636" t="s">
        <v>517</v>
      </c>
      <c r="W3636" t="s">
        <v>589</v>
      </c>
      <c r="X3636" t="s">
        <v>590</v>
      </c>
      <c r="Y3636" t="s">
        <v>517</v>
      </c>
      <c r="Z3636" s="1" t="s">
        <v>517</v>
      </c>
      <c r="AA3636" t="s">
        <v>1888</v>
      </c>
      <c r="AB3636" t="s">
        <v>517</v>
      </c>
      <c r="AC3636" t="s">
        <v>777</v>
      </c>
      <c r="AD3636" t="s">
        <v>517</v>
      </c>
      <c r="AF3636" t="s">
        <v>517</v>
      </c>
      <c r="AG3636" t="s">
        <v>517</v>
      </c>
      <c r="AH3636" t="s">
        <v>517</v>
      </c>
      <c r="AI3636" t="s">
        <v>517</v>
      </c>
      <c r="AJ3636" t="s">
        <v>517</v>
      </c>
    </row>
    <row r="3637" spans="1:36" x14ac:dyDescent="0.25">
      <c r="A3637" s="13" t="s">
        <v>20200</v>
      </c>
      <c r="B3637" s="1">
        <v>42890</v>
      </c>
      <c r="C3637" s="2">
        <v>0.90513888888888883</v>
      </c>
      <c r="D3637" t="s">
        <v>20201</v>
      </c>
      <c r="E3637" t="s">
        <v>22</v>
      </c>
      <c r="F3637" t="s">
        <v>20202</v>
      </c>
      <c r="G3637" s="14" t="s">
        <v>20203</v>
      </c>
      <c r="H3637" s="14" t="s">
        <v>20204</v>
      </c>
      <c r="I3637" t="s">
        <v>23</v>
      </c>
      <c r="K3637">
        <v>6</v>
      </c>
      <c r="L3637">
        <v>4</v>
      </c>
      <c r="M3637">
        <v>21</v>
      </c>
      <c r="N3637">
        <v>1</v>
      </c>
      <c r="O3637" t="s">
        <v>20199</v>
      </c>
      <c r="P3637" t="s">
        <v>517</v>
      </c>
      <c r="Q3637" t="s">
        <v>517</v>
      </c>
      <c r="R3637" t="s">
        <v>517</v>
      </c>
      <c r="S3637" t="s">
        <v>517</v>
      </c>
      <c r="T3637" t="s">
        <v>517</v>
      </c>
      <c r="U3637" t="s">
        <v>517</v>
      </c>
      <c r="V3637" t="s">
        <v>517</v>
      </c>
      <c r="W3637" t="s">
        <v>859</v>
      </c>
      <c r="X3637" t="s">
        <v>579</v>
      </c>
      <c r="Y3637" t="s">
        <v>12541</v>
      </c>
      <c r="Z3637" s="1">
        <v>32349</v>
      </c>
      <c r="AA3637" t="s">
        <v>743</v>
      </c>
      <c r="AB3637">
        <v>28</v>
      </c>
      <c r="AC3637" t="s">
        <v>358</v>
      </c>
      <c r="AD3637" t="s">
        <v>482</v>
      </c>
      <c r="AF3637" t="s">
        <v>517</v>
      </c>
      <c r="AG3637" t="s">
        <v>517</v>
      </c>
      <c r="AH3637" t="s">
        <v>517</v>
      </c>
      <c r="AI3637" t="s">
        <v>517</v>
      </c>
      <c r="AJ3637" t="s">
        <v>517</v>
      </c>
    </row>
    <row r="3638" spans="1:36" x14ac:dyDescent="0.25">
      <c r="A3638" s="13" t="s">
        <v>20211</v>
      </c>
      <c r="B3638" s="1">
        <v>42890</v>
      </c>
      <c r="C3638" s="2">
        <v>0.54901620370370374</v>
      </c>
      <c r="D3638" t="s">
        <v>20212</v>
      </c>
      <c r="E3638" t="s">
        <v>22</v>
      </c>
      <c r="F3638" t="s">
        <v>20213</v>
      </c>
      <c r="G3638" s="14" t="s">
        <v>20214</v>
      </c>
      <c r="H3638" s="14" t="s">
        <v>20215</v>
      </c>
      <c r="I3638" t="s">
        <v>23</v>
      </c>
      <c r="K3638">
        <v>6</v>
      </c>
      <c r="L3638">
        <v>4</v>
      </c>
      <c r="M3638">
        <v>13</v>
      </c>
      <c r="N3638">
        <v>1</v>
      </c>
      <c r="O3638" t="s">
        <v>20205</v>
      </c>
      <c r="P3638" t="s">
        <v>20206</v>
      </c>
      <c r="Q3638" t="s">
        <v>20207</v>
      </c>
      <c r="R3638" t="s">
        <v>20208</v>
      </c>
      <c r="S3638" t="s">
        <v>20209</v>
      </c>
      <c r="T3638" t="s">
        <v>20210</v>
      </c>
      <c r="U3638" t="s">
        <v>517</v>
      </c>
      <c r="V3638" t="s">
        <v>517</v>
      </c>
      <c r="W3638" t="s">
        <v>537</v>
      </c>
      <c r="X3638" t="s">
        <v>590</v>
      </c>
      <c r="Y3638" t="s">
        <v>20216</v>
      </c>
      <c r="Z3638" s="1">
        <v>33978</v>
      </c>
      <c r="AA3638" t="s">
        <v>20217</v>
      </c>
      <c r="AB3638">
        <v>24</v>
      </c>
      <c r="AC3638" t="s">
        <v>358</v>
      </c>
      <c r="AD3638" t="s">
        <v>489</v>
      </c>
      <c r="AF3638" t="s">
        <v>8306</v>
      </c>
      <c r="AG3638" t="s">
        <v>8260</v>
      </c>
      <c r="AH3638" t="s">
        <v>517</v>
      </c>
      <c r="AI3638" t="s">
        <v>517</v>
      </c>
      <c r="AJ3638" t="s">
        <v>517</v>
      </c>
    </row>
    <row r="3639" spans="1:36" x14ac:dyDescent="0.25">
      <c r="A3639" s="13" t="s">
        <v>20219</v>
      </c>
      <c r="B3639" s="1">
        <v>42890</v>
      </c>
      <c r="C3639" s="2">
        <v>0.54783564814814811</v>
      </c>
      <c r="D3639" t="s">
        <v>20220</v>
      </c>
      <c r="E3639" t="s">
        <v>22</v>
      </c>
      <c r="F3639" t="s">
        <v>20221</v>
      </c>
      <c r="G3639" s="14" t="s">
        <v>20222</v>
      </c>
      <c r="H3639" s="14" t="s">
        <v>20223</v>
      </c>
      <c r="I3639" t="s">
        <v>23</v>
      </c>
      <c r="K3639">
        <v>6</v>
      </c>
      <c r="L3639">
        <v>4</v>
      </c>
      <c r="M3639">
        <v>13</v>
      </c>
      <c r="N3639">
        <v>1</v>
      </c>
      <c r="O3639" t="s">
        <v>20218</v>
      </c>
      <c r="P3639" t="s">
        <v>517</v>
      </c>
      <c r="Q3639" t="s">
        <v>517</v>
      </c>
      <c r="R3639" t="s">
        <v>517</v>
      </c>
      <c r="S3639" t="s">
        <v>517</v>
      </c>
      <c r="T3639" t="s">
        <v>517</v>
      </c>
      <c r="U3639" t="s">
        <v>517</v>
      </c>
      <c r="V3639" t="s">
        <v>517</v>
      </c>
      <c r="W3639" t="s">
        <v>589</v>
      </c>
      <c r="X3639" t="s">
        <v>590</v>
      </c>
      <c r="Y3639" t="s">
        <v>20224</v>
      </c>
      <c r="Z3639" s="1">
        <v>32515</v>
      </c>
      <c r="AA3639" t="s">
        <v>879</v>
      </c>
      <c r="AB3639">
        <v>28</v>
      </c>
      <c r="AC3639" t="s">
        <v>357</v>
      </c>
      <c r="AD3639" t="s">
        <v>487</v>
      </c>
      <c r="AF3639" t="s">
        <v>517</v>
      </c>
      <c r="AG3639" t="s">
        <v>517</v>
      </c>
      <c r="AH3639" t="s">
        <v>517</v>
      </c>
      <c r="AI3639" t="s">
        <v>517</v>
      </c>
      <c r="AJ3639" t="s">
        <v>517</v>
      </c>
    </row>
    <row r="3640" spans="1:36" x14ac:dyDescent="0.25">
      <c r="A3640" s="13" t="s">
        <v>20225</v>
      </c>
      <c r="B3640" s="1">
        <v>42890</v>
      </c>
      <c r="C3640" s="2">
        <v>0.54659722222222229</v>
      </c>
      <c r="D3640" t="s">
        <v>19651</v>
      </c>
      <c r="E3640" t="s">
        <v>22</v>
      </c>
      <c r="F3640" t="s">
        <v>19652</v>
      </c>
      <c r="G3640" s="14" t="s">
        <v>19653</v>
      </c>
      <c r="H3640" s="14" t="s">
        <v>19654</v>
      </c>
      <c r="I3640" t="s">
        <v>23</v>
      </c>
      <c r="K3640">
        <v>6</v>
      </c>
      <c r="L3640">
        <v>4</v>
      </c>
      <c r="M3640">
        <v>13</v>
      </c>
      <c r="N3640">
        <v>1</v>
      </c>
      <c r="O3640" t="s">
        <v>19649</v>
      </c>
      <c r="P3640" t="s">
        <v>517</v>
      </c>
      <c r="Q3640" t="s">
        <v>517</v>
      </c>
      <c r="R3640" t="s">
        <v>517</v>
      </c>
      <c r="S3640" t="s">
        <v>517</v>
      </c>
      <c r="T3640" t="s">
        <v>517</v>
      </c>
      <c r="U3640" t="s">
        <v>517</v>
      </c>
      <c r="V3640" t="s">
        <v>517</v>
      </c>
      <c r="W3640" t="s">
        <v>589</v>
      </c>
      <c r="X3640" t="s">
        <v>590</v>
      </c>
      <c r="Y3640" t="s">
        <v>517</v>
      </c>
      <c r="Z3640" s="1" t="s">
        <v>517</v>
      </c>
      <c r="AA3640" t="s">
        <v>11634</v>
      </c>
      <c r="AB3640" t="s">
        <v>517</v>
      </c>
      <c r="AC3640" t="s">
        <v>357</v>
      </c>
      <c r="AD3640" t="s">
        <v>517</v>
      </c>
      <c r="AF3640" t="s">
        <v>517</v>
      </c>
      <c r="AG3640" t="s">
        <v>517</v>
      </c>
      <c r="AH3640" t="s">
        <v>517</v>
      </c>
      <c r="AI3640" t="s">
        <v>517</v>
      </c>
      <c r="AJ3640" t="s">
        <v>517</v>
      </c>
    </row>
    <row r="3641" spans="1:36" x14ac:dyDescent="0.25">
      <c r="A3641" s="13" t="s">
        <v>20227</v>
      </c>
      <c r="B3641" s="1">
        <v>42890</v>
      </c>
      <c r="C3641" s="2">
        <v>0.54606481481481484</v>
      </c>
      <c r="D3641" t="s">
        <v>20228</v>
      </c>
      <c r="E3641" t="s">
        <v>22</v>
      </c>
      <c r="F3641" t="s">
        <v>20229</v>
      </c>
      <c r="G3641" s="14" t="s">
        <v>20230</v>
      </c>
      <c r="H3641" s="14" t="s">
        <v>20231</v>
      </c>
      <c r="I3641" t="s">
        <v>23</v>
      </c>
      <c r="K3641">
        <v>6</v>
      </c>
      <c r="L3641">
        <v>4</v>
      </c>
      <c r="M3641">
        <v>13</v>
      </c>
      <c r="N3641">
        <v>1</v>
      </c>
      <c r="O3641" t="s">
        <v>20226</v>
      </c>
      <c r="P3641" t="s">
        <v>517</v>
      </c>
      <c r="Q3641" t="s">
        <v>517</v>
      </c>
      <c r="R3641" t="s">
        <v>517</v>
      </c>
      <c r="S3641" t="s">
        <v>517</v>
      </c>
      <c r="T3641" t="s">
        <v>517</v>
      </c>
      <c r="U3641" t="s">
        <v>517</v>
      </c>
      <c r="V3641" t="s">
        <v>517</v>
      </c>
      <c r="W3641" t="s">
        <v>526</v>
      </c>
      <c r="X3641" t="s">
        <v>527</v>
      </c>
      <c r="Y3641" t="s">
        <v>20232</v>
      </c>
      <c r="Z3641" s="1">
        <v>34056</v>
      </c>
      <c r="AA3641" t="s">
        <v>1888</v>
      </c>
      <c r="AB3641">
        <v>24</v>
      </c>
      <c r="AC3641" t="s">
        <v>358</v>
      </c>
      <c r="AD3641" t="s">
        <v>482</v>
      </c>
      <c r="AF3641" t="s">
        <v>517</v>
      </c>
      <c r="AG3641" t="s">
        <v>517</v>
      </c>
      <c r="AH3641" t="s">
        <v>517</v>
      </c>
      <c r="AI3641" t="s">
        <v>517</v>
      </c>
      <c r="AJ3641" t="s">
        <v>517</v>
      </c>
    </row>
    <row r="3642" spans="1:36" x14ac:dyDescent="0.25">
      <c r="A3642" s="13" t="s">
        <v>20233</v>
      </c>
      <c r="B3642" s="1">
        <v>42890</v>
      </c>
      <c r="C3642" s="2">
        <v>0.54464120370370372</v>
      </c>
      <c r="D3642" t="s">
        <v>20234</v>
      </c>
      <c r="E3642" t="s">
        <v>22</v>
      </c>
      <c r="F3642" t="s">
        <v>18382</v>
      </c>
      <c r="G3642" s="14" t="s">
        <v>20235</v>
      </c>
      <c r="H3642" s="14" t="s">
        <v>18384</v>
      </c>
      <c r="I3642" t="s">
        <v>23</v>
      </c>
      <c r="K3642">
        <v>6</v>
      </c>
      <c r="L3642">
        <v>4</v>
      </c>
      <c r="M3642">
        <v>13</v>
      </c>
      <c r="N3642">
        <v>1</v>
      </c>
      <c r="O3642" t="s">
        <v>18379</v>
      </c>
      <c r="P3642" t="s">
        <v>517</v>
      </c>
      <c r="Q3642" t="s">
        <v>517</v>
      </c>
      <c r="R3642" t="s">
        <v>517</v>
      </c>
      <c r="S3642" t="s">
        <v>517</v>
      </c>
      <c r="T3642" t="s">
        <v>517</v>
      </c>
      <c r="U3642" t="s">
        <v>517</v>
      </c>
      <c r="V3642" t="s">
        <v>517</v>
      </c>
      <c r="W3642" t="s">
        <v>3611</v>
      </c>
      <c r="X3642" t="s">
        <v>477</v>
      </c>
      <c r="Y3642" t="s">
        <v>20236</v>
      </c>
      <c r="Z3642" s="1">
        <v>23718</v>
      </c>
      <c r="AA3642" t="s">
        <v>694</v>
      </c>
      <c r="AB3642">
        <v>52</v>
      </c>
      <c r="AC3642" t="s">
        <v>358</v>
      </c>
      <c r="AD3642" t="s">
        <v>502</v>
      </c>
      <c r="AF3642" t="s">
        <v>517</v>
      </c>
      <c r="AG3642" t="s">
        <v>517</v>
      </c>
      <c r="AH3642" t="s">
        <v>517</v>
      </c>
      <c r="AI3642" t="s">
        <v>517</v>
      </c>
      <c r="AJ3642" t="s">
        <v>517</v>
      </c>
    </row>
    <row r="3643" spans="1:36" x14ac:dyDescent="0.25">
      <c r="A3643" s="13" t="s">
        <v>20238</v>
      </c>
      <c r="B3643" s="1">
        <v>42890</v>
      </c>
      <c r="C3643" s="2">
        <v>0.54069444444444448</v>
      </c>
      <c r="D3643" t="s">
        <v>20239</v>
      </c>
      <c r="E3643" t="s">
        <v>22</v>
      </c>
      <c r="F3643" t="s">
        <v>1110</v>
      </c>
      <c r="G3643" s="14" t="s">
        <v>1111</v>
      </c>
      <c r="H3643" s="14" t="s">
        <v>20240</v>
      </c>
      <c r="I3643" t="s">
        <v>23</v>
      </c>
      <c r="K3643">
        <v>6</v>
      </c>
      <c r="L3643">
        <v>4</v>
      </c>
      <c r="M3643">
        <v>12</v>
      </c>
      <c r="N3643">
        <v>1</v>
      </c>
      <c r="O3643" t="s">
        <v>20237</v>
      </c>
      <c r="P3643" t="s">
        <v>517</v>
      </c>
      <c r="Q3643" t="s">
        <v>517</v>
      </c>
      <c r="R3643" t="s">
        <v>517</v>
      </c>
      <c r="S3643" t="s">
        <v>517</v>
      </c>
      <c r="T3643" t="s">
        <v>517</v>
      </c>
      <c r="U3643" t="s">
        <v>517</v>
      </c>
      <c r="V3643" t="s">
        <v>517</v>
      </c>
      <c r="W3643" t="s">
        <v>621</v>
      </c>
      <c r="X3643" t="s">
        <v>622</v>
      </c>
      <c r="Y3643" t="s">
        <v>1113</v>
      </c>
      <c r="Z3643" s="1">
        <v>33764</v>
      </c>
      <c r="AA3643" t="s">
        <v>20241</v>
      </c>
      <c r="AB3643">
        <v>24</v>
      </c>
      <c r="AC3643" t="s">
        <v>357</v>
      </c>
      <c r="AD3643" t="s">
        <v>491</v>
      </c>
      <c r="AF3643" t="s">
        <v>517</v>
      </c>
      <c r="AG3643" t="s">
        <v>517</v>
      </c>
      <c r="AH3643" t="s">
        <v>517</v>
      </c>
      <c r="AI3643" t="s">
        <v>517</v>
      </c>
      <c r="AJ3643" t="s">
        <v>517</v>
      </c>
    </row>
    <row r="3644" spans="1:36" x14ac:dyDescent="0.25">
      <c r="A3644" s="13" t="s">
        <v>20243</v>
      </c>
      <c r="B3644" s="1">
        <v>42890</v>
      </c>
      <c r="C3644" s="2">
        <v>0.53696759259259264</v>
      </c>
      <c r="D3644" t="s">
        <v>20244</v>
      </c>
      <c r="E3644" t="s">
        <v>22</v>
      </c>
      <c r="F3644" t="s">
        <v>20245</v>
      </c>
      <c r="G3644" s="14" t="s">
        <v>20246</v>
      </c>
      <c r="H3644" s="14" t="s">
        <v>20247</v>
      </c>
      <c r="I3644" t="s">
        <v>23</v>
      </c>
      <c r="K3644">
        <v>6</v>
      </c>
      <c r="L3644">
        <v>4</v>
      </c>
      <c r="M3644">
        <v>12</v>
      </c>
      <c r="N3644">
        <v>1</v>
      </c>
      <c r="O3644" t="s">
        <v>20242</v>
      </c>
      <c r="P3644" t="s">
        <v>517</v>
      </c>
      <c r="Q3644" t="s">
        <v>517</v>
      </c>
      <c r="R3644" t="s">
        <v>517</v>
      </c>
      <c r="S3644" t="s">
        <v>517</v>
      </c>
      <c r="T3644" t="s">
        <v>517</v>
      </c>
      <c r="U3644" t="s">
        <v>517</v>
      </c>
      <c r="V3644" t="s">
        <v>517</v>
      </c>
      <c r="W3644" t="s">
        <v>589</v>
      </c>
      <c r="X3644" t="s">
        <v>590</v>
      </c>
      <c r="Y3644" t="s">
        <v>517</v>
      </c>
      <c r="Z3644" s="1" t="s">
        <v>517</v>
      </c>
      <c r="AA3644" t="s">
        <v>9831</v>
      </c>
      <c r="AB3644" t="s">
        <v>517</v>
      </c>
      <c r="AC3644" t="s">
        <v>358</v>
      </c>
      <c r="AD3644" t="s">
        <v>517</v>
      </c>
      <c r="AF3644" t="s">
        <v>517</v>
      </c>
      <c r="AG3644" t="s">
        <v>517</v>
      </c>
      <c r="AH3644" t="s">
        <v>517</v>
      </c>
      <c r="AI3644" t="s">
        <v>517</v>
      </c>
      <c r="AJ3644" t="s">
        <v>517</v>
      </c>
    </row>
    <row r="3645" spans="1:36" x14ac:dyDescent="0.25">
      <c r="A3645" s="13" t="s">
        <v>20248</v>
      </c>
      <c r="B3645" s="1">
        <v>42890</v>
      </c>
      <c r="C3645" s="2">
        <v>0.52341435185185181</v>
      </c>
      <c r="D3645" t="s">
        <v>20249</v>
      </c>
      <c r="E3645" t="s">
        <v>22</v>
      </c>
      <c r="F3645" t="s">
        <v>20250</v>
      </c>
      <c r="G3645" s="14" t="s">
        <v>20251</v>
      </c>
      <c r="H3645" s="14" t="s">
        <v>20252</v>
      </c>
      <c r="I3645" t="s">
        <v>24</v>
      </c>
      <c r="K3645">
        <v>6</v>
      </c>
      <c r="L3645">
        <v>4</v>
      </c>
      <c r="M3645">
        <v>12</v>
      </c>
      <c r="N3645">
        <v>1</v>
      </c>
      <c r="O3645" t="s">
        <v>517</v>
      </c>
      <c r="P3645" t="s">
        <v>517</v>
      </c>
      <c r="Q3645" t="s">
        <v>517</v>
      </c>
      <c r="R3645" t="s">
        <v>517</v>
      </c>
      <c r="S3645" t="s">
        <v>517</v>
      </c>
      <c r="T3645" t="s">
        <v>517</v>
      </c>
      <c r="U3645" t="s">
        <v>517</v>
      </c>
      <c r="V3645" t="s">
        <v>517</v>
      </c>
      <c r="W3645" t="s">
        <v>517</v>
      </c>
      <c r="X3645" t="s">
        <v>517</v>
      </c>
      <c r="Y3645" t="s">
        <v>20253</v>
      </c>
      <c r="Z3645" s="1">
        <v>15846</v>
      </c>
      <c r="AA3645" t="s">
        <v>582</v>
      </c>
      <c r="AB3645">
        <v>74</v>
      </c>
      <c r="AC3645" t="s">
        <v>358</v>
      </c>
      <c r="AD3645" t="s">
        <v>487</v>
      </c>
      <c r="AF3645" t="s">
        <v>8273</v>
      </c>
      <c r="AG3645" t="s">
        <v>517</v>
      </c>
      <c r="AH3645" t="s">
        <v>517</v>
      </c>
      <c r="AI3645" t="s">
        <v>517</v>
      </c>
      <c r="AJ3645" t="s">
        <v>517</v>
      </c>
    </row>
    <row r="3646" spans="1:36" x14ac:dyDescent="0.25">
      <c r="A3646" s="13" t="s">
        <v>20254</v>
      </c>
      <c r="B3646" s="1">
        <v>42890</v>
      </c>
      <c r="C3646" s="2">
        <v>0.52104166666666674</v>
      </c>
      <c r="D3646" t="s">
        <v>20255</v>
      </c>
      <c r="E3646" t="s">
        <v>22</v>
      </c>
      <c r="F3646" t="s">
        <v>20256</v>
      </c>
      <c r="G3646" s="14" t="s">
        <v>20257</v>
      </c>
      <c r="H3646" s="14" t="s">
        <v>20258</v>
      </c>
      <c r="I3646" t="s">
        <v>23</v>
      </c>
      <c r="K3646">
        <v>6</v>
      </c>
      <c r="L3646">
        <v>4</v>
      </c>
      <c r="M3646">
        <v>12</v>
      </c>
      <c r="N3646">
        <v>1</v>
      </c>
      <c r="O3646" t="s">
        <v>517</v>
      </c>
      <c r="P3646" t="s">
        <v>517</v>
      </c>
      <c r="Q3646" t="s">
        <v>517</v>
      </c>
      <c r="R3646" t="s">
        <v>517</v>
      </c>
      <c r="S3646" t="s">
        <v>517</v>
      </c>
      <c r="T3646" t="s">
        <v>517</v>
      </c>
      <c r="U3646" t="s">
        <v>517</v>
      </c>
      <c r="V3646" t="s">
        <v>517</v>
      </c>
      <c r="W3646" t="s">
        <v>517</v>
      </c>
      <c r="X3646" t="s">
        <v>517</v>
      </c>
      <c r="Y3646" t="s">
        <v>14200</v>
      </c>
      <c r="Z3646" s="1">
        <v>33482</v>
      </c>
      <c r="AA3646" t="s">
        <v>529</v>
      </c>
      <c r="AB3646">
        <v>25</v>
      </c>
      <c r="AC3646" t="s">
        <v>358</v>
      </c>
      <c r="AD3646" t="s">
        <v>489</v>
      </c>
      <c r="AF3646" t="s">
        <v>517</v>
      </c>
      <c r="AG3646" t="s">
        <v>517</v>
      </c>
      <c r="AH3646" t="s">
        <v>517</v>
      </c>
      <c r="AI3646" t="s">
        <v>517</v>
      </c>
      <c r="AJ3646" t="s">
        <v>517</v>
      </c>
    </row>
    <row r="3647" spans="1:36" x14ac:dyDescent="0.25">
      <c r="A3647" s="13" t="s">
        <v>20259</v>
      </c>
      <c r="B3647" s="1">
        <v>42890</v>
      </c>
      <c r="C3647" s="2">
        <v>0.51377314814814812</v>
      </c>
      <c r="D3647" t="s">
        <v>20260</v>
      </c>
      <c r="E3647" t="s">
        <v>293</v>
      </c>
      <c r="F3647" t="s">
        <v>20261</v>
      </c>
      <c r="G3647" s="14" t="s">
        <v>20262</v>
      </c>
      <c r="H3647" s="14" t="s">
        <v>20263</v>
      </c>
      <c r="I3647" t="s">
        <v>24</v>
      </c>
      <c r="K3647">
        <v>6</v>
      </c>
      <c r="L3647">
        <v>4</v>
      </c>
      <c r="M3647">
        <v>12</v>
      </c>
      <c r="N3647">
        <v>1</v>
      </c>
      <c r="O3647" t="s">
        <v>517</v>
      </c>
      <c r="P3647" t="s">
        <v>517</v>
      </c>
      <c r="Q3647" t="s">
        <v>517</v>
      </c>
      <c r="R3647" t="s">
        <v>517</v>
      </c>
      <c r="S3647" t="s">
        <v>517</v>
      </c>
      <c r="T3647" t="s">
        <v>517</v>
      </c>
      <c r="U3647" t="s">
        <v>517</v>
      </c>
      <c r="V3647" t="s">
        <v>517</v>
      </c>
      <c r="W3647" t="s">
        <v>517</v>
      </c>
      <c r="X3647" t="s">
        <v>517</v>
      </c>
      <c r="Y3647" t="s">
        <v>20264</v>
      </c>
      <c r="Z3647" s="1">
        <v>29906</v>
      </c>
      <c r="AA3647" t="s">
        <v>20265</v>
      </c>
      <c r="AB3647">
        <v>35</v>
      </c>
      <c r="AC3647" t="s">
        <v>358</v>
      </c>
      <c r="AD3647" t="s">
        <v>500</v>
      </c>
      <c r="AF3647" t="s">
        <v>8263</v>
      </c>
      <c r="AG3647" t="s">
        <v>8270</v>
      </c>
      <c r="AH3647" t="s">
        <v>8297</v>
      </c>
      <c r="AI3647" t="s">
        <v>8313</v>
      </c>
      <c r="AJ3647" t="s">
        <v>517</v>
      </c>
    </row>
    <row r="3648" spans="1:36" x14ac:dyDescent="0.25">
      <c r="A3648" s="13" t="s">
        <v>20267</v>
      </c>
      <c r="B3648" s="1">
        <v>42890</v>
      </c>
      <c r="C3648" s="2">
        <v>0.50607638888888895</v>
      </c>
      <c r="D3648" t="s">
        <v>20268</v>
      </c>
      <c r="E3648" t="s">
        <v>22</v>
      </c>
      <c r="F3648" t="s">
        <v>20269</v>
      </c>
      <c r="G3648" s="14" t="s">
        <v>20270</v>
      </c>
      <c r="H3648" s="14" t="s">
        <v>20271</v>
      </c>
      <c r="I3648" t="s">
        <v>21</v>
      </c>
      <c r="K3648">
        <v>6</v>
      </c>
      <c r="L3648">
        <v>4</v>
      </c>
      <c r="M3648">
        <v>12</v>
      </c>
      <c r="N3648">
        <v>1</v>
      </c>
      <c r="O3648" t="s">
        <v>20266</v>
      </c>
      <c r="P3648" t="s">
        <v>517</v>
      </c>
      <c r="Q3648" t="s">
        <v>517</v>
      </c>
      <c r="R3648" t="s">
        <v>517</v>
      </c>
      <c r="S3648" t="s">
        <v>517</v>
      </c>
      <c r="T3648" t="s">
        <v>517</v>
      </c>
      <c r="U3648" t="s">
        <v>517</v>
      </c>
      <c r="V3648" t="s">
        <v>517</v>
      </c>
      <c r="W3648" t="s">
        <v>621</v>
      </c>
      <c r="X3648" t="s">
        <v>622</v>
      </c>
      <c r="Y3648" t="s">
        <v>517</v>
      </c>
      <c r="Z3648" s="1" t="s">
        <v>517</v>
      </c>
      <c r="AA3648" t="s">
        <v>20272</v>
      </c>
      <c r="AB3648" t="s">
        <v>517</v>
      </c>
      <c r="AC3648" t="s">
        <v>358</v>
      </c>
      <c r="AD3648" t="s">
        <v>517</v>
      </c>
      <c r="AF3648" t="s">
        <v>517</v>
      </c>
      <c r="AG3648" t="s">
        <v>517</v>
      </c>
      <c r="AH3648" t="s">
        <v>517</v>
      </c>
      <c r="AI3648" t="s">
        <v>517</v>
      </c>
      <c r="AJ3648" t="s">
        <v>517</v>
      </c>
    </row>
    <row r="3649" spans="1:36" x14ac:dyDescent="0.25">
      <c r="A3649" s="13" t="s">
        <v>20274</v>
      </c>
      <c r="B3649" s="1">
        <v>42890</v>
      </c>
      <c r="C3649" s="2">
        <v>0.50104166666666672</v>
      </c>
      <c r="D3649" t="s">
        <v>20275</v>
      </c>
      <c r="E3649" t="s">
        <v>22</v>
      </c>
      <c r="F3649" t="s">
        <v>20276</v>
      </c>
      <c r="G3649" s="14" t="s">
        <v>20277</v>
      </c>
      <c r="H3649" s="14" t="s">
        <v>20278</v>
      </c>
      <c r="I3649" t="s">
        <v>21</v>
      </c>
      <c r="K3649">
        <v>6</v>
      </c>
      <c r="L3649">
        <v>4</v>
      </c>
      <c r="M3649">
        <v>12</v>
      </c>
      <c r="N3649">
        <v>1</v>
      </c>
      <c r="O3649" t="s">
        <v>20273</v>
      </c>
      <c r="P3649" t="s">
        <v>517</v>
      </c>
      <c r="Q3649" t="s">
        <v>517</v>
      </c>
      <c r="R3649" t="s">
        <v>517</v>
      </c>
      <c r="S3649" t="s">
        <v>517</v>
      </c>
      <c r="T3649" t="s">
        <v>517</v>
      </c>
      <c r="U3649" t="s">
        <v>517</v>
      </c>
      <c r="V3649" t="s">
        <v>517</v>
      </c>
      <c r="W3649" t="s">
        <v>537</v>
      </c>
      <c r="X3649" t="s">
        <v>849</v>
      </c>
      <c r="Y3649" t="s">
        <v>517</v>
      </c>
      <c r="Z3649" s="1" t="s">
        <v>517</v>
      </c>
      <c r="AA3649" t="s">
        <v>546</v>
      </c>
      <c r="AB3649" t="s">
        <v>517</v>
      </c>
      <c r="AC3649" t="s">
        <v>358</v>
      </c>
      <c r="AD3649" t="s">
        <v>517</v>
      </c>
      <c r="AF3649" t="s">
        <v>8253</v>
      </c>
      <c r="AG3649" t="s">
        <v>8260</v>
      </c>
      <c r="AH3649" t="s">
        <v>517</v>
      </c>
      <c r="AI3649" t="s">
        <v>517</v>
      </c>
      <c r="AJ3649" t="s">
        <v>517</v>
      </c>
    </row>
    <row r="3650" spans="1:36" x14ac:dyDescent="0.25">
      <c r="A3650" s="13" t="s">
        <v>20279</v>
      </c>
      <c r="B3650" s="1">
        <v>42890</v>
      </c>
      <c r="C3650" s="2">
        <v>0.50069444444444444</v>
      </c>
      <c r="D3650" t="s">
        <v>1378</v>
      </c>
      <c r="E3650" t="s">
        <v>116</v>
      </c>
      <c r="F3650" t="s">
        <v>20280</v>
      </c>
      <c r="G3650" s="14" t="s">
        <v>20281</v>
      </c>
      <c r="H3650" s="14" t="s">
        <v>20282</v>
      </c>
      <c r="I3650" t="s">
        <v>23</v>
      </c>
      <c r="K3650">
        <v>6</v>
      </c>
      <c r="L3650">
        <v>4</v>
      </c>
      <c r="M3650">
        <v>12</v>
      </c>
      <c r="N3650">
        <v>1</v>
      </c>
      <c r="O3650" t="s">
        <v>517</v>
      </c>
      <c r="P3650" t="s">
        <v>517</v>
      </c>
      <c r="Q3650" t="s">
        <v>517</v>
      </c>
      <c r="R3650" t="s">
        <v>517</v>
      </c>
      <c r="S3650" t="s">
        <v>517</v>
      </c>
      <c r="T3650" t="s">
        <v>517</v>
      </c>
      <c r="U3650" t="s">
        <v>517</v>
      </c>
      <c r="V3650" t="s">
        <v>517</v>
      </c>
      <c r="W3650" t="s">
        <v>517</v>
      </c>
      <c r="X3650" t="s">
        <v>517</v>
      </c>
      <c r="Y3650" t="s">
        <v>517</v>
      </c>
      <c r="Z3650" s="1" t="s">
        <v>517</v>
      </c>
      <c r="AA3650" t="s">
        <v>1378</v>
      </c>
      <c r="AB3650" t="s">
        <v>517</v>
      </c>
      <c r="AC3650" t="s">
        <v>358</v>
      </c>
      <c r="AD3650" t="s">
        <v>517</v>
      </c>
      <c r="AF3650" t="s">
        <v>8313</v>
      </c>
      <c r="AG3650" t="s">
        <v>517</v>
      </c>
      <c r="AH3650" t="s">
        <v>517</v>
      </c>
      <c r="AI3650" t="s">
        <v>517</v>
      </c>
      <c r="AJ3650" t="s">
        <v>517</v>
      </c>
    </row>
    <row r="3651" spans="1:36" x14ac:dyDescent="0.25">
      <c r="A3651" s="13" t="s">
        <v>20284</v>
      </c>
      <c r="B3651" s="1">
        <v>42890</v>
      </c>
      <c r="C3651" s="2">
        <v>0.50062499999999999</v>
      </c>
      <c r="D3651" t="s">
        <v>20285</v>
      </c>
      <c r="E3651" t="s">
        <v>22</v>
      </c>
      <c r="F3651" t="s">
        <v>20286</v>
      </c>
      <c r="G3651" s="14" t="s">
        <v>20287</v>
      </c>
      <c r="H3651" s="14" t="s">
        <v>20288</v>
      </c>
      <c r="I3651" t="s">
        <v>23</v>
      </c>
      <c r="K3651">
        <v>6</v>
      </c>
      <c r="L3651">
        <v>4</v>
      </c>
      <c r="M3651">
        <v>12</v>
      </c>
      <c r="N3651">
        <v>1</v>
      </c>
      <c r="O3651" t="s">
        <v>20283</v>
      </c>
      <c r="P3651" t="s">
        <v>517</v>
      </c>
      <c r="Q3651" t="s">
        <v>517</v>
      </c>
      <c r="R3651" t="s">
        <v>517</v>
      </c>
      <c r="S3651" t="s">
        <v>517</v>
      </c>
      <c r="T3651" t="s">
        <v>517</v>
      </c>
      <c r="U3651" t="s">
        <v>517</v>
      </c>
      <c r="V3651" t="s">
        <v>517</v>
      </c>
      <c r="W3651" t="s">
        <v>589</v>
      </c>
      <c r="X3651" t="s">
        <v>590</v>
      </c>
      <c r="Y3651" t="s">
        <v>20289</v>
      </c>
      <c r="Z3651" s="1">
        <v>27392</v>
      </c>
      <c r="AA3651" t="s">
        <v>20290</v>
      </c>
      <c r="AB3651">
        <v>42</v>
      </c>
      <c r="AC3651" t="s">
        <v>358</v>
      </c>
      <c r="AD3651" t="s">
        <v>482</v>
      </c>
      <c r="AF3651" t="s">
        <v>8295</v>
      </c>
      <c r="AG3651" t="s">
        <v>517</v>
      </c>
      <c r="AH3651" t="s">
        <v>8313</v>
      </c>
      <c r="AI3651" t="s">
        <v>8263</v>
      </c>
      <c r="AJ3651" t="s">
        <v>517</v>
      </c>
    </row>
    <row r="3652" spans="1:36" x14ac:dyDescent="0.25">
      <c r="A3652" s="13" t="s">
        <v>20292</v>
      </c>
      <c r="B3652" s="1">
        <v>42890</v>
      </c>
      <c r="C3652" s="2">
        <v>0.49600694444444443</v>
      </c>
      <c r="D3652" t="s">
        <v>20293</v>
      </c>
      <c r="E3652" t="s">
        <v>22</v>
      </c>
      <c r="F3652" t="s">
        <v>20294</v>
      </c>
      <c r="G3652" s="14" t="s">
        <v>20295</v>
      </c>
      <c r="H3652" s="14" t="s">
        <v>20296</v>
      </c>
      <c r="I3652" t="s">
        <v>23</v>
      </c>
      <c r="K3652">
        <v>6</v>
      </c>
      <c r="L3652">
        <v>4</v>
      </c>
      <c r="M3652">
        <v>11</v>
      </c>
      <c r="N3652">
        <v>1</v>
      </c>
      <c r="O3652" t="s">
        <v>20291</v>
      </c>
      <c r="P3652" t="s">
        <v>517</v>
      </c>
      <c r="Q3652" t="s">
        <v>517</v>
      </c>
      <c r="R3652" t="s">
        <v>517</v>
      </c>
      <c r="S3652" t="s">
        <v>517</v>
      </c>
      <c r="T3652" t="s">
        <v>517</v>
      </c>
      <c r="U3652" t="s">
        <v>517</v>
      </c>
      <c r="V3652" t="s">
        <v>517</v>
      </c>
      <c r="W3652" t="s">
        <v>672</v>
      </c>
      <c r="X3652" t="s">
        <v>622</v>
      </c>
      <c r="Y3652" t="s">
        <v>16073</v>
      </c>
      <c r="Z3652" s="1">
        <v>29714</v>
      </c>
      <c r="AA3652" t="s">
        <v>1542</v>
      </c>
      <c r="AB3652">
        <v>36</v>
      </c>
      <c r="AC3652" t="s">
        <v>358</v>
      </c>
      <c r="AD3652" t="s">
        <v>509</v>
      </c>
      <c r="AF3652" t="s">
        <v>8260</v>
      </c>
      <c r="AG3652" t="s">
        <v>8306</v>
      </c>
      <c r="AH3652" t="s">
        <v>517</v>
      </c>
      <c r="AI3652" t="s">
        <v>517</v>
      </c>
      <c r="AJ3652" t="s">
        <v>517</v>
      </c>
    </row>
    <row r="3653" spans="1:36" x14ac:dyDescent="0.25">
      <c r="A3653" s="13" t="s">
        <v>20297</v>
      </c>
      <c r="B3653" s="1">
        <v>42890</v>
      </c>
      <c r="C3653" s="2">
        <v>0.47917824074074072</v>
      </c>
      <c r="D3653" t="s">
        <v>20298</v>
      </c>
      <c r="E3653" t="s">
        <v>22</v>
      </c>
      <c r="F3653" t="s">
        <v>20299</v>
      </c>
      <c r="G3653" s="14" t="s">
        <v>20300</v>
      </c>
      <c r="H3653" s="14" t="s">
        <v>20301</v>
      </c>
      <c r="I3653" t="s">
        <v>24</v>
      </c>
      <c r="K3653">
        <v>6</v>
      </c>
      <c r="L3653">
        <v>4</v>
      </c>
      <c r="M3653">
        <v>11</v>
      </c>
      <c r="N3653">
        <v>1</v>
      </c>
      <c r="O3653" t="s">
        <v>517</v>
      </c>
      <c r="P3653" t="s">
        <v>517</v>
      </c>
      <c r="Q3653" t="s">
        <v>517</v>
      </c>
      <c r="R3653" t="s">
        <v>517</v>
      </c>
      <c r="S3653" t="s">
        <v>517</v>
      </c>
      <c r="T3653" t="s">
        <v>517</v>
      </c>
      <c r="U3653" t="s">
        <v>517</v>
      </c>
      <c r="V3653" t="s">
        <v>517</v>
      </c>
      <c r="W3653" t="s">
        <v>517</v>
      </c>
      <c r="X3653" t="s">
        <v>517</v>
      </c>
      <c r="Y3653" t="s">
        <v>20302</v>
      </c>
      <c r="Z3653" s="1">
        <v>21397</v>
      </c>
      <c r="AA3653" t="s">
        <v>5202</v>
      </c>
      <c r="AB3653">
        <v>58</v>
      </c>
      <c r="AC3653" t="s">
        <v>357</v>
      </c>
      <c r="AD3653" t="s">
        <v>489</v>
      </c>
      <c r="AF3653" t="s">
        <v>517</v>
      </c>
      <c r="AG3653" t="s">
        <v>517</v>
      </c>
      <c r="AH3653" t="s">
        <v>517</v>
      </c>
      <c r="AI3653" t="s">
        <v>517</v>
      </c>
      <c r="AJ3653" t="s">
        <v>517</v>
      </c>
    </row>
    <row r="3654" spans="1:36" x14ac:dyDescent="0.25">
      <c r="A3654" s="13" t="s">
        <v>20304</v>
      </c>
      <c r="B3654" s="1">
        <v>42890</v>
      </c>
      <c r="C3654" s="2">
        <v>0.47841435185185183</v>
      </c>
      <c r="D3654" t="s">
        <v>20305</v>
      </c>
      <c r="E3654" t="s">
        <v>22</v>
      </c>
      <c r="F3654" t="s">
        <v>20306</v>
      </c>
      <c r="G3654" s="14" t="s">
        <v>20307</v>
      </c>
      <c r="H3654" s="14" t="s">
        <v>20308</v>
      </c>
      <c r="I3654" t="s">
        <v>23</v>
      </c>
      <c r="K3654">
        <v>6</v>
      </c>
      <c r="L3654">
        <v>4</v>
      </c>
      <c r="M3654">
        <v>11</v>
      </c>
      <c r="N3654">
        <v>1</v>
      </c>
      <c r="O3654" t="s">
        <v>20303</v>
      </c>
      <c r="P3654" t="s">
        <v>517</v>
      </c>
      <c r="Q3654" t="s">
        <v>517</v>
      </c>
      <c r="R3654" t="s">
        <v>517</v>
      </c>
      <c r="S3654" t="s">
        <v>517</v>
      </c>
      <c r="T3654" t="s">
        <v>517</v>
      </c>
      <c r="U3654" t="s">
        <v>517</v>
      </c>
      <c r="V3654" t="s">
        <v>517</v>
      </c>
      <c r="W3654" t="s">
        <v>537</v>
      </c>
      <c r="X3654" t="s">
        <v>20309</v>
      </c>
      <c r="Y3654" t="s">
        <v>20310</v>
      </c>
      <c r="Z3654" s="1">
        <v>27542</v>
      </c>
      <c r="AA3654" t="s">
        <v>4392</v>
      </c>
      <c r="AB3654">
        <v>42</v>
      </c>
      <c r="AC3654" t="s">
        <v>358</v>
      </c>
      <c r="AD3654" t="s">
        <v>495</v>
      </c>
      <c r="AF3654" t="s">
        <v>517</v>
      </c>
      <c r="AG3654" t="s">
        <v>517</v>
      </c>
      <c r="AH3654" t="s">
        <v>517</v>
      </c>
      <c r="AI3654" t="s">
        <v>517</v>
      </c>
      <c r="AJ3654" t="s">
        <v>517</v>
      </c>
    </row>
    <row r="3655" spans="1:36" x14ac:dyDescent="0.25">
      <c r="A3655" s="13" t="s">
        <v>20312</v>
      </c>
      <c r="B3655" s="1">
        <v>42890</v>
      </c>
      <c r="C3655" s="2">
        <v>0.47520833333333329</v>
      </c>
      <c r="D3655" t="s">
        <v>20313</v>
      </c>
      <c r="E3655" t="s">
        <v>22</v>
      </c>
      <c r="F3655" t="s">
        <v>20314</v>
      </c>
      <c r="G3655" s="14" t="s">
        <v>20315</v>
      </c>
      <c r="H3655" s="14" t="s">
        <v>20316</v>
      </c>
      <c r="I3655" t="s">
        <v>23</v>
      </c>
      <c r="K3655">
        <v>6</v>
      </c>
      <c r="L3655">
        <v>4</v>
      </c>
      <c r="M3655">
        <v>11</v>
      </c>
      <c r="N3655">
        <v>1</v>
      </c>
      <c r="O3655" t="s">
        <v>20311</v>
      </c>
      <c r="P3655" t="s">
        <v>517</v>
      </c>
      <c r="Q3655" t="s">
        <v>517</v>
      </c>
      <c r="R3655" t="s">
        <v>517</v>
      </c>
      <c r="S3655" t="s">
        <v>517</v>
      </c>
      <c r="T3655" t="s">
        <v>517</v>
      </c>
      <c r="U3655" t="s">
        <v>517</v>
      </c>
      <c r="V3655" t="s">
        <v>517</v>
      </c>
      <c r="W3655" t="s">
        <v>526</v>
      </c>
      <c r="X3655" t="s">
        <v>527</v>
      </c>
      <c r="Y3655" t="s">
        <v>20317</v>
      </c>
      <c r="Z3655" s="1">
        <v>35308</v>
      </c>
      <c r="AA3655" t="s">
        <v>20318</v>
      </c>
      <c r="AB3655">
        <v>20</v>
      </c>
      <c r="AC3655" t="s">
        <v>357</v>
      </c>
      <c r="AD3655" t="s">
        <v>488</v>
      </c>
      <c r="AF3655" t="s">
        <v>517</v>
      </c>
      <c r="AG3655" t="s">
        <v>517</v>
      </c>
      <c r="AH3655" t="s">
        <v>517</v>
      </c>
      <c r="AI3655" t="s">
        <v>517</v>
      </c>
      <c r="AJ3655" t="s">
        <v>517</v>
      </c>
    </row>
    <row r="3656" spans="1:36" x14ac:dyDescent="0.25">
      <c r="A3656" s="13" t="s">
        <v>20320</v>
      </c>
      <c r="B3656" s="1">
        <v>42890</v>
      </c>
      <c r="C3656" s="2">
        <v>0.47052083333333333</v>
      </c>
      <c r="D3656" t="s">
        <v>20321</v>
      </c>
      <c r="E3656" t="s">
        <v>22</v>
      </c>
      <c r="F3656" t="s">
        <v>20322</v>
      </c>
      <c r="G3656" s="14" t="s">
        <v>20323</v>
      </c>
      <c r="H3656" s="14" t="s">
        <v>20324</v>
      </c>
      <c r="I3656" t="s">
        <v>23</v>
      </c>
      <c r="K3656">
        <v>6</v>
      </c>
      <c r="L3656">
        <v>4</v>
      </c>
      <c r="M3656">
        <v>11</v>
      </c>
      <c r="N3656">
        <v>1</v>
      </c>
      <c r="O3656" t="s">
        <v>20319</v>
      </c>
      <c r="P3656" t="s">
        <v>517</v>
      </c>
      <c r="Q3656" t="s">
        <v>517</v>
      </c>
      <c r="R3656" t="s">
        <v>517</v>
      </c>
      <c r="S3656" t="s">
        <v>517</v>
      </c>
      <c r="T3656" t="s">
        <v>517</v>
      </c>
      <c r="U3656" t="s">
        <v>517</v>
      </c>
      <c r="V3656" t="s">
        <v>517</v>
      </c>
      <c r="W3656" t="s">
        <v>621</v>
      </c>
      <c r="X3656" t="s">
        <v>622</v>
      </c>
      <c r="Y3656" t="s">
        <v>20325</v>
      </c>
      <c r="Z3656" s="1">
        <v>26787</v>
      </c>
      <c r="AA3656" t="s">
        <v>529</v>
      </c>
      <c r="AB3656">
        <v>44</v>
      </c>
      <c r="AC3656" t="s">
        <v>358</v>
      </c>
      <c r="AD3656" t="s">
        <v>487</v>
      </c>
      <c r="AF3656" t="s">
        <v>8253</v>
      </c>
      <c r="AG3656" t="s">
        <v>517</v>
      </c>
      <c r="AH3656" t="s">
        <v>517</v>
      </c>
      <c r="AI3656" t="s">
        <v>517</v>
      </c>
      <c r="AJ3656" t="s">
        <v>517</v>
      </c>
    </row>
    <row r="3657" spans="1:36" x14ac:dyDescent="0.25">
      <c r="A3657" s="13" t="s">
        <v>20326</v>
      </c>
      <c r="B3657" s="1">
        <v>42890</v>
      </c>
      <c r="C3657" s="2">
        <v>0.44697916666666665</v>
      </c>
      <c r="D3657" t="s">
        <v>20327</v>
      </c>
      <c r="E3657" t="s">
        <v>22</v>
      </c>
      <c r="F3657" t="s">
        <v>20328</v>
      </c>
      <c r="G3657" s="14" t="s">
        <v>20329</v>
      </c>
      <c r="H3657" s="14" t="s">
        <v>20330</v>
      </c>
      <c r="I3657" t="s">
        <v>21</v>
      </c>
      <c r="K3657">
        <v>6</v>
      </c>
      <c r="L3657">
        <v>4</v>
      </c>
      <c r="M3657">
        <v>10</v>
      </c>
      <c r="N3657">
        <v>1</v>
      </c>
      <c r="O3657" t="s">
        <v>517</v>
      </c>
      <c r="P3657" t="s">
        <v>517</v>
      </c>
      <c r="Q3657" t="s">
        <v>517</v>
      </c>
      <c r="R3657" t="s">
        <v>517</v>
      </c>
      <c r="S3657" t="s">
        <v>517</v>
      </c>
      <c r="T3657" t="s">
        <v>517</v>
      </c>
      <c r="U3657" t="s">
        <v>517</v>
      </c>
      <c r="V3657" t="s">
        <v>517</v>
      </c>
      <c r="W3657" t="s">
        <v>517</v>
      </c>
      <c r="X3657" t="s">
        <v>517</v>
      </c>
      <c r="Y3657" t="s">
        <v>20331</v>
      </c>
      <c r="Z3657" s="1">
        <v>22443</v>
      </c>
      <c r="AA3657" t="s">
        <v>10250</v>
      </c>
      <c r="AB3657">
        <v>55</v>
      </c>
      <c r="AC3657" t="s">
        <v>358</v>
      </c>
      <c r="AD3657" t="s">
        <v>491</v>
      </c>
      <c r="AF3657" t="s">
        <v>8295</v>
      </c>
      <c r="AG3657" t="s">
        <v>8305</v>
      </c>
      <c r="AH3657" t="s">
        <v>8266</v>
      </c>
      <c r="AI3657" t="s">
        <v>8264</v>
      </c>
      <c r="AJ3657" t="s">
        <v>517</v>
      </c>
    </row>
    <row r="3658" spans="1:36" x14ac:dyDescent="0.25">
      <c r="A3658" s="13" t="s">
        <v>20332</v>
      </c>
      <c r="B3658" s="1">
        <v>42890</v>
      </c>
      <c r="C3658" s="2">
        <v>0.4446180555555555</v>
      </c>
      <c r="D3658" t="s">
        <v>20333</v>
      </c>
      <c r="E3658" t="s">
        <v>22</v>
      </c>
      <c r="F3658" t="s">
        <v>20334</v>
      </c>
      <c r="G3658" s="14" t="s">
        <v>20335</v>
      </c>
      <c r="H3658" s="14" t="s">
        <v>20336</v>
      </c>
      <c r="I3658" t="s">
        <v>21</v>
      </c>
      <c r="K3658">
        <v>6</v>
      </c>
      <c r="L3658">
        <v>4</v>
      </c>
      <c r="M3658">
        <v>10</v>
      </c>
      <c r="N3658">
        <v>1</v>
      </c>
      <c r="O3658" t="s">
        <v>517</v>
      </c>
      <c r="P3658" t="s">
        <v>517</v>
      </c>
      <c r="Q3658" t="s">
        <v>517</v>
      </c>
      <c r="R3658" t="s">
        <v>517</v>
      </c>
      <c r="S3658" t="s">
        <v>517</v>
      </c>
      <c r="T3658" t="s">
        <v>517</v>
      </c>
      <c r="U3658" t="s">
        <v>517</v>
      </c>
      <c r="V3658" t="s">
        <v>517</v>
      </c>
      <c r="W3658" t="s">
        <v>517</v>
      </c>
      <c r="X3658" t="s">
        <v>517</v>
      </c>
      <c r="Y3658" t="s">
        <v>20337</v>
      </c>
      <c r="Z3658" s="1">
        <v>32795</v>
      </c>
      <c r="AA3658" t="s">
        <v>5548</v>
      </c>
      <c r="AB3658">
        <v>27</v>
      </c>
      <c r="AC3658" t="s">
        <v>357</v>
      </c>
      <c r="AD3658" t="s">
        <v>509</v>
      </c>
      <c r="AF3658" t="s">
        <v>8308</v>
      </c>
      <c r="AG3658" t="s">
        <v>517</v>
      </c>
      <c r="AH3658" t="s">
        <v>517</v>
      </c>
      <c r="AI3658" t="s">
        <v>517</v>
      </c>
      <c r="AJ3658" t="s">
        <v>517</v>
      </c>
    </row>
    <row r="3659" spans="1:36" x14ac:dyDescent="0.25">
      <c r="A3659" s="13" t="s">
        <v>20338</v>
      </c>
      <c r="B3659" s="1">
        <v>42890</v>
      </c>
      <c r="C3659" s="2">
        <v>0.44114583333333335</v>
      </c>
      <c r="D3659" t="s">
        <v>20339</v>
      </c>
      <c r="E3659" t="s">
        <v>22</v>
      </c>
      <c r="F3659" t="s">
        <v>20340</v>
      </c>
      <c r="G3659" s="14" t="s">
        <v>20341</v>
      </c>
      <c r="H3659" s="14" t="s">
        <v>20342</v>
      </c>
      <c r="I3659" t="s">
        <v>23</v>
      </c>
      <c r="K3659">
        <v>6</v>
      </c>
      <c r="L3659">
        <v>4</v>
      </c>
      <c r="M3659">
        <v>10</v>
      </c>
      <c r="N3659">
        <v>1</v>
      </c>
      <c r="O3659" t="s">
        <v>517</v>
      </c>
      <c r="P3659" t="s">
        <v>517</v>
      </c>
      <c r="Q3659" t="s">
        <v>517</v>
      </c>
      <c r="R3659" t="s">
        <v>517</v>
      </c>
      <c r="S3659" t="s">
        <v>517</v>
      </c>
      <c r="T3659" t="s">
        <v>517</v>
      </c>
      <c r="U3659" t="s">
        <v>517</v>
      </c>
      <c r="V3659" t="s">
        <v>517</v>
      </c>
      <c r="W3659" t="s">
        <v>517</v>
      </c>
      <c r="X3659" t="s">
        <v>517</v>
      </c>
      <c r="Y3659" t="s">
        <v>20343</v>
      </c>
      <c r="Z3659" s="1">
        <v>31745</v>
      </c>
      <c r="AA3659" t="s">
        <v>20344</v>
      </c>
      <c r="AB3659">
        <v>30</v>
      </c>
      <c r="AC3659" t="s">
        <v>358</v>
      </c>
      <c r="AD3659" t="s">
        <v>495</v>
      </c>
      <c r="AF3659" t="s">
        <v>517</v>
      </c>
      <c r="AG3659" t="s">
        <v>517</v>
      </c>
      <c r="AH3659" t="s">
        <v>517</v>
      </c>
      <c r="AI3659" t="s">
        <v>517</v>
      </c>
      <c r="AJ3659" t="s">
        <v>517</v>
      </c>
    </row>
    <row r="3660" spans="1:36" x14ac:dyDescent="0.25">
      <c r="A3660" s="13" t="s">
        <v>20346</v>
      </c>
      <c r="B3660" s="1">
        <v>42890</v>
      </c>
      <c r="C3660" s="2">
        <v>0.42987268518518523</v>
      </c>
      <c r="D3660" t="s">
        <v>20347</v>
      </c>
      <c r="E3660" t="s">
        <v>22</v>
      </c>
      <c r="F3660" t="s">
        <v>20348</v>
      </c>
      <c r="G3660" s="14" t="s">
        <v>20349</v>
      </c>
      <c r="H3660" s="14" t="s">
        <v>20350</v>
      </c>
      <c r="I3660" t="s">
        <v>23</v>
      </c>
      <c r="K3660">
        <v>6</v>
      </c>
      <c r="L3660">
        <v>4</v>
      </c>
      <c r="M3660">
        <v>10</v>
      </c>
      <c r="N3660">
        <v>1</v>
      </c>
      <c r="O3660" t="s">
        <v>20345</v>
      </c>
      <c r="P3660" t="s">
        <v>517</v>
      </c>
      <c r="Q3660" t="s">
        <v>517</v>
      </c>
      <c r="R3660" t="s">
        <v>517</v>
      </c>
      <c r="S3660" t="s">
        <v>517</v>
      </c>
      <c r="T3660" t="s">
        <v>517</v>
      </c>
      <c r="U3660" t="s">
        <v>517</v>
      </c>
      <c r="V3660" t="s">
        <v>517</v>
      </c>
      <c r="W3660" t="s">
        <v>12878</v>
      </c>
      <c r="X3660" t="s">
        <v>850</v>
      </c>
      <c r="Y3660" t="s">
        <v>20351</v>
      </c>
      <c r="Z3660" s="1">
        <v>34223</v>
      </c>
      <c r="AA3660" t="s">
        <v>20352</v>
      </c>
      <c r="AB3660">
        <v>23</v>
      </c>
      <c r="AC3660" t="s">
        <v>357</v>
      </c>
      <c r="AD3660" t="s">
        <v>482</v>
      </c>
      <c r="AF3660" t="s">
        <v>517</v>
      </c>
      <c r="AG3660" t="s">
        <v>517</v>
      </c>
      <c r="AH3660" t="s">
        <v>517</v>
      </c>
      <c r="AI3660" t="s">
        <v>517</v>
      </c>
      <c r="AJ3660" t="s">
        <v>517</v>
      </c>
    </row>
    <row r="3661" spans="1:36" x14ac:dyDescent="0.25">
      <c r="A3661" s="13" t="s">
        <v>20353</v>
      </c>
      <c r="B3661" s="1">
        <v>42890</v>
      </c>
      <c r="C3661" s="2">
        <v>0.41964120370370367</v>
      </c>
      <c r="D3661" t="s">
        <v>18615</v>
      </c>
      <c r="E3661" t="s">
        <v>22</v>
      </c>
      <c r="F3661" t="s">
        <v>18616</v>
      </c>
      <c r="G3661" s="14" t="s">
        <v>18617</v>
      </c>
      <c r="H3661" s="14" t="s">
        <v>18618</v>
      </c>
      <c r="I3661" t="s">
        <v>23</v>
      </c>
      <c r="K3661">
        <v>6</v>
      </c>
      <c r="L3661">
        <v>4</v>
      </c>
      <c r="M3661">
        <v>10</v>
      </c>
      <c r="N3661">
        <v>1</v>
      </c>
      <c r="O3661" t="s">
        <v>18613</v>
      </c>
      <c r="P3661" t="s">
        <v>517</v>
      </c>
      <c r="Q3661" t="s">
        <v>517</v>
      </c>
      <c r="R3661" t="s">
        <v>517</v>
      </c>
      <c r="S3661" t="s">
        <v>517</v>
      </c>
      <c r="T3661" t="s">
        <v>517</v>
      </c>
      <c r="U3661" t="s">
        <v>517</v>
      </c>
      <c r="V3661" t="s">
        <v>517</v>
      </c>
      <c r="W3661" t="s">
        <v>1737</v>
      </c>
      <c r="X3661" t="s">
        <v>527</v>
      </c>
      <c r="Y3661" t="s">
        <v>9192</v>
      </c>
      <c r="Z3661" s="1">
        <v>23677</v>
      </c>
      <c r="AA3661" t="s">
        <v>3553</v>
      </c>
      <c r="AB3661">
        <v>52</v>
      </c>
      <c r="AC3661" t="s">
        <v>358</v>
      </c>
      <c r="AD3661" t="s">
        <v>489</v>
      </c>
      <c r="AF3661" t="s">
        <v>8313</v>
      </c>
      <c r="AG3661" t="s">
        <v>517</v>
      </c>
      <c r="AH3661" t="s">
        <v>517</v>
      </c>
      <c r="AI3661" t="s">
        <v>517</v>
      </c>
      <c r="AJ3661" t="s">
        <v>517</v>
      </c>
    </row>
    <row r="3662" spans="1:36" x14ac:dyDescent="0.25">
      <c r="A3662" s="13" t="s">
        <v>20354</v>
      </c>
      <c r="B3662" s="1">
        <v>42890</v>
      </c>
      <c r="C3662" s="2">
        <v>0.37496527777777783</v>
      </c>
      <c r="D3662" t="s">
        <v>19644</v>
      </c>
      <c r="E3662" t="s">
        <v>22</v>
      </c>
      <c r="F3662" t="s">
        <v>19645</v>
      </c>
      <c r="G3662" s="14" t="s">
        <v>19646</v>
      </c>
      <c r="H3662" s="14" t="s">
        <v>20355</v>
      </c>
      <c r="I3662" t="s">
        <v>23</v>
      </c>
      <c r="K3662">
        <v>6</v>
      </c>
      <c r="L3662">
        <v>4</v>
      </c>
      <c r="M3662">
        <v>8</v>
      </c>
      <c r="N3662">
        <v>1</v>
      </c>
      <c r="O3662" t="s">
        <v>19642</v>
      </c>
      <c r="P3662" t="s">
        <v>517</v>
      </c>
      <c r="Q3662" t="s">
        <v>517</v>
      </c>
      <c r="R3662" t="s">
        <v>517</v>
      </c>
      <c r="S3662" t="s">
        <v>517</v>
      </c>
      <c r="T3662" t="s">
        <v>517</v>
      </c>
      <c r="U3662" t="s">
        <v>517</v>
      </c>
      <c r="V3662" t="s">
        <v>517</v>
      </c>
      <c r="W3662" t="s">
        <v>537</v>
      </c>
      <c r="X3662" t="s">
        <v>590</v>
      </c>
      <c r="Y3662" t="s">
        <v>19648</v>
      </c>
      <c r="Z3662" s="1">
        <v>32048</v>
      </c>
      <c r="AA3662" t="s">
        <v>471</v>
      </c>
      <c r="AB3662">
        <v>29</v>
      </c>
      <c r="AC3662" t="s">
        <v>358</v>
      </c>
      <c r="AD3662" t="s">
        <v>499</v>
      </c>
      <c r="AF3662" t="s">
        <v>517</v>
      </c>
      <c r="AG3662" t="s">
        <v>517</v>
      </c>
      <c r="AH3662" t="s">
        <v>517</v>
      </c>
      <c r="AI3662" t="s">
        <v>517</v>
      </c>
      <c r="AJ3662" t="s">
        <v>517</v>
      </c>
    </row>
    <row r="3663" spans="1:36" x14ac:dyDescent="0.25">
      <c r="A3663" s="13" t="s">
        <v>20357</v>
      </c>
      <c r="B3663" s="1">
        <v>42890</v>
      </c>
      <c r="C3663" s="2">
        <v>0.35516203703703703</v>
      </c>
      <c r="D3663" t="s">
        <v>20358</v>
      </c>
      <c r="E3663" t="s">
        <v>22</v>
      </c>
      <c r="F3663" t="s">
        <v>20359</v>
      </c>
      <c r="G3663" s="14" t="s">
        <v>20360</v>
      </c>
      <c r="H3663" s="14" t="s">
        <v>20361</v>
      </c>
      <c r="I3663" t="s">
        <v>23</v>
      </c>
      <c r="K3663">
        <v>6</v>
      </c>
      <c r="L3663">
        <v>4</v>
      </c>
      <c r="M3663">
        <v>8</v>
      </c>
      <c r="N3663">
        <v>1</v>
      </c>
      <c r="O3663" t="s">
        <v>20356</v>
      </c>
      <c r="P3663" t="s">
        <v>517</v>
      </c>
      <c r="Q3663" t="s">
        <v>517</v>
      </c>
      <c r="R3663" t="s">
        <v>517</v>
      </c>
      <c r="S3663" t="s">
        <v>517</v>
      </c>
      <c r="T3663" t="s">
        <v>517</v>
      </c>
      <c r="U3663" t="s">
        <v>517</v>
      </c>
      <c r="V3663" t="s">
        <v>517</v>
      </c>
      <c r="W3663" t="s">
        <v>1436</v>
      </c>
      <c r="X3663" t="s">
        <v>477</v>
      </c>
      <c r="Y3663" t="s">
        <v>20362</v>
      </c>
      <c r="Z3663" s="1">
        <v>30315</v>
      </c>
      <c r="AA3663" t="s">
        <v>529</v>
      </c>
      <c r="AB3663">
        <v>34</v>
      </c>
      <c r="AC3663" t="s">
        <v>358</v>
      </c>
      <c r="AD3663" t="s">
        <v>495</v>
      </c>
      <c r="AF3663" t="s">
        <v>517</v>
      </c>
      <c r="AG3663" t="s">
        <v>517</v>
      </c>
      <c r="AH3663" t="s">
        <v>517</v>
      </c>
      <c r="AI3663" t="s">
        <v>517</v>
      </c>
      <c r="AJ3663" t="s">
        <v>517</v>
      </c>
    </row>
    <row r="3664" spans="1:36" x14ac:dyDescent="0.25">
      <c r="A3664" s="13" t="s">
        <v>20364</v>
      </c>
      <c r="B3664" s="1">
        <v>42890</v>
      </c>
      <c r="C3664" s="2">
        <v>0.24944444444444444</v>
      </c>
      <c r="D3664" t="s">
        <v>20365</v>
      </c>
      <c r="E3664" t="s">
        <v>22</v>
      </c>
      <c r="F3664" t="s">
        <v>20366</v>
      </c>
      <c r="G3664" s="14" t="s">
        <v>20367</v>
      </c>
      <c r="H3664" s="14" t="s">
        <v>20368</v>
      </c>
      <c r="I3664" t="s">
        <v>23</v>
      </c>
      <c r="K3664">
        <v>6</v>
      </c>
      <c r="L3664">
        <v>4</v>
      </c>
      <c r="M3664">
        <v>5</v>
      </c>
      <c r="N3664">
        <v>1</v>
      </c>
      <c r="O3664" t="s">
        <v>20363</v>
      </c>
      <c r="P3664" t="s">
        <v>517</v>
      </c>
      <c r="Q3664" t="s">
        <v>517</v>
      </c>
      <c r="R3664" t="s">
        <v>517</v>
      </c>
      <c r="S3664" t="s">
        <v>517</v>
      </c>
      <c r="T3664" t="s">
        <v>517</v>
      </c>
      <c r="U3664" t="s">
        <v>517</v>
      </c>
      <c r="V3664" t="s">
        <v>517</v>
      </c>
      <c r="W3664" t="s">
        <v>3570</v>
      </c>
      <c r="X3664" t="s">
        <v>527</v>
      </c>
      <c r="Y3664" t="s">
        <v>20369</v>
      </c>
      <c r="Z3664" s="1">
        <v>29285</v>
      </c>
      <c r="AA3664" t="s">
        <v>1489</v>
      </c>
      <c r="AB3664">
        <v>37</v>
      </c>
      <c r="AC3664" t="s">
        <v>358</v>
      </c>
      <c r="AD3664" t="s">
        <v>487</v>
      </c>
      <c r="AF3664" t="s">
        <v>8253</v>
      </c>
      <c r="AG3664" t="s">
        <v>517</v>
      </c>
      <c r="AH3664" t="s">
        <v>517</v>
      </c>
      <c r="AI3664" t="s">
        <v>517</v>
      </c>
      <c r="AJ3664" t="s">
        <v>517</v>
      </c>
    </row>
    <row r="3665" spans="1:36" x14ac:dyDescent="0.25">
      <c r="A3665" s="13" t="s">
        <v>20371</v>
      </c>
      <c r="B3665" s="1">
        <v>42890</v>
      </c>
      <c r="C3665" s="2">
        <v>9.0671296296296292E-2</v>
      </c>
      <c r="D3665" t="s">
        <v>20372</v>
      </c>
      <c r="E3665" t="s">
        <v>22</v>
      </c>
      <c r="F3665" t="s">
        <v>20373</v>
      </c>
      <c r="G3665" s="14" t="s">
        <v>20374</v>
      </c>
      <c r="H3665" s="14" t="s">
        <v>20375</v>
      </c>
      <c r="I3665" t="s">
        <v>23</v>
      </c>
      <c r="K3665">
        <v>6</v>
      </c>
      <c r="L3665">
        <v>4</v>
      </c>
      <c r="M3665">
        <v>2</v>
      </c>
      <c r="N3665">
        <v>1</v>
      </c>
      <c r="O3665" t="s">
        <v>20370</v>
      </c>
      <c r="P3665" t="s">
        <v>517</v>
      </c>
      <c r="Q3665" t="s">
        <v>517</v>
      </c>
      <c r="R3665" t="s">
        <v>517</v>
      </c>
      <c r="S3665" t="s">
        <v>517</v>
      </c>
      <c r="T3665" t="s">
        <v>517</v>
      </c>
      <c r="U3665" t="s">
        <v>517</v>
      </c>
      <c r="V3665" t="s">
        <v>517</v>
      </c>
      <c r="W3665" t="s">
        <v>589</v>
      </c>
      <c r="X3665" t="s">
        <v>590</v>
      </c>
      <c r="Y3665" t="s">
        <v>20376</v>
      </c>
      <c r="Z3665" s="1">
        <v>32660</v>
      </c>
      <c r="AA3665" t="s">
        <v>13649</v>
      </c>
      <c r="AB3665">
        <v>28</v>
      </c>
      <c r="AC3665" t="s">
        <v>357</v>
      </c>
      <c r="AD3665" t="s">
        <v>482</v>
      </c>
      <c r="AF3665" t="s">
        <v>8254</v>
      </c>
      <c r="AG3665" t="s">
        <v>8253</v>
      </c>
      <c r="AH3665" t="s">
        <v>517</v>
      </c>
      <c r="AI3665" t="s">
        <v>517</v>
      </c>
      <c r="AJ3665" t="s">
        <v>517</v>
      </c>
    </row>
    <row r="3666" spans="1:36" x14ac:dyDescent="0.25">
      <c r="A3666" s="13" t="s">
        <v>20377</v>
      </c>
      <c r="B3666" s="1">
        <v>42890</v>
      </c>
      <c r="C3666" s="2">
        <v>8.3599537037037042E-2</v>
      </c>
      <c r="D3666" t="s">
        <v>20378</v>
      </c>
      <c r="E3666" t="s">
        <v>22</v>
      </c>
      <c r="F3666" t="s">
        <v>20379</v>
      </c>
      <c r="G3666" s="14" t="s">
        <v>20380</v>
      </c>
      <c r="H3666" s="14" t="s">
        <v>20381</v>
      </c>
      <c r="I3666" t="s">
        <v>21</v>
      </c>
      <c r="K3666">
        <v>6</v>
      </c>
      <c r="L3666">
        <v>4</v>
      </c>
      <c r="M3666">
        <v>2</v>
      </c>
      <c r="N3666">
        <v>1</v>
      </c>
      <c r="O3666" t="s">
        <v>517</v>
      </c>
      <c r="P3666" t="s">
        <v>517</v>
      </c>
      <c r="Q3666" t="s">
        <v>517</v>
      </c>
      <c r="R3666" t="s">
        <v>517</v>
      </c>
      <c r="S3666" t="s">
        <v>517</v>
      </c>
      <c r="T3666" t="s">
        <v>517</v>
      </c>
      <c r="U3666" t="s">
        <v>517</v>
      </c>
      <c r="V3666" t="s">
        <v>517</v>
      </c>
      <c r="W3666" t="s">
        <v>517</v>
      </c>
      <c r="X3666" t="s">
        <v>517</v>
      </c>
      <c r="Y3666" t="s">
        <v>20351</v>
      </c>
      <c r="Z3666" s="1">
        <v>34223</v>
      </c>
      <c r="AA3666" t="s">
        <v>3494</v>
      </c>
      <c r="AB3666">
        <v>23</v>
      </c>
      <c r="AC3666" t="s">
        <v>358</v>
      </c>
      <c r="AD3666" t="s">
        <v>509</v>
      </c>
      <c r="AF3666" t="s">
        <v>8313</v>
      </c>
      <c r="AG3666" t="s">
        <v>8260</v>
      </c>
      <c r="AH3666" t="s">
        <v>8303</v>
      </c>
      <c r="AI3666" t="s">
        <v>517</v>
      </c>
      <c r="AJ3666" t="s">
        <v>517</v>
      </c>
    </row>
    <row r="3667" spans="1:36" x14ac:dyDescent="0.25">
      <c r="A3667" s="13" t="s">
        <v>20383</v>
      </c>
      <c r="B3667" s="1">
        <v>42890</v>
      </c>
      <c r="C3667" s="2">
        <v>4.9664351851851855E-2</v>
      </c>
      <c r="D3667" t="s">
        <v>20384</v>
      </c>
      <c r="E3667" t="s">
        <v>22</v>
      </c>
      <c r="F3667" t="s">
        <v>20385</v>
      </c>
      <c r="G3667" s="14" t="s">
        <v>20386</v>
      </c>
      <c r="H3667" s="14" t="s">
        <v>20387</v>
      </c>
      <c r="I3667" t="s">
        <v>23</v>
      </c>
      <c r="K3667">
        <v>6</v>
      </c>
      <c r="L3667">
        <v>4</v>
      </c>
      <c r="M3667">
        <v>1</v>
      </c>
      <c r="N3667">
        <v>1</v>
      </c>
      <c r="O3667" t="s">
        <v>20382</v>
      </c>
      <c r="P3667" t="s">
        <v>517</v>
      </c>
      <c r="Q3667" t="s">
        <v>517</v>
      </c>
      <c r="R3667" t="s">
        <v>517</v>
      </c>
      <c r="S3667" t="s">
        <v>517</v>
      </c>
      <c r="T3667" t="s">
        <v>517</v>
      </c>
      <c r="U3667" t="s">
        <v>517</v>
      </c>
      <c r="V3667" t="s">
        <v>517</v>
      </c>
      <c r="W3667" t="s">
        <v>589</v>
      </c>
      <c r="X3667" t="s">
        <v>590</v>
      </c>
      <c r="Y3667" t="s">
        <v>20388</v>
      </c>
      <c r="Z3667" s="1">
        <v>32480</v>
      </c>
      <c r="AA3667" t="s">
        <v>5850</v>
      </c>
      <c r="AB3667">
        <v>28</v>
      </c>
      <c r="AC3667" t="s">
        <v>357</v>
      </c>
      <c r="AD3667" t="s">
        <v>499</v>
      </c>
      <c r="AF3667" t="s">
        <v>517</v>
      </c>
      <c r="AG3667" t="s">
        <v>517</v>
      </c>
      <c r="AH3667" t="s">
        <v>517</v>
      </c>
      <c r="AI3667" t="s">
        <v>517</v>
      </c>
      <c r="AJ3667" t="s">
        <v>517</v>
      </c>
    </row>
    <row r="3668" spans="1:36" x14ac:dyDescent="0.25">
      <c r="A3668" s="13" t="s">
        <v>20389</v>
      </c>
      <c r="B3668" s="1">
        <v>42890</v>
      </c>
      <c r="C3668" s="2">
        <v>9.6990740740740735E-3</v>
      </c>
      <c r="D3668" t="s">
        <v>20390</v>
      </c>
      <c r="E3668" t="s">
        <v>22</v>
      </c>
      <c r="F3668" t="s">
        <v>20391</v>
      </c>
      <c r="G3668" s="14" t="s">
        <v>20392</v>
      </c>
      <c r="H3668" s="14" t="s">
        <v>20393</v>
      </c>
      <c r="I3668" t="s">
        <v>24</v>
      </c>
      <c r="K3668">
        <v>6</v>
      </c>
      <c r="L3668">
        <v>4</v>
      </c>
      <c r="M3668">
        <v>0</v>
      </c>
      <c r="N3668">
        <v>1</v>
      </c>
      <c r="O3668" t="s">
        <v>517</v>
      </c>
      <c r="P3668" t="s">
        <v>517</v>
      </c>
      <c r="Q3668" t="s">
        <v>517</v>
      </c>
      <c r="R3668" t="s">
        <v>517</v>
      </c>
      <c r="S3668" t="s">
        <v>517</v>
      </c>
      <c r="T3668" t="s">
        <v>517</v>
      </c>
      <c r="U3668" t="s">
        <v>517</v>
      </c>
      <c r="V3668" t="s">
        <v>517</v>
      </c>
      <c r="W3668" t="s">
        <v>517</v>
      </c>
      <c r="X3668" t="s">
        <v>517</v>
      </c>
      <c r="Y3668" t="s">
        <v>20394</v>
      </c>
      <c r="Z3668" s="1">
        <v>24685</v>
      </c>
      <c r="AA3668" t="s">
        <v>529</v>
      </c>
      <c r="AB3668">
        <v>49</v>
      </c>
      <c r="AC3668" t="s">
        <v>358</v>
      </c>
      <c r="AD3668" t="s">
        <v>501</v>
      </c>
      <c r="AF3668" t="s">
        <v>8304</v>
      </c>
      <c r="AG3668" t="s">
        <v>8295</v>
      </c>
      <c r="AH3668" t="s">
        <v>517</v>
      </c>
      <c r="AI3668" t="s">
        <v>517</v>
      </c>
      <c r="AJ3668" t="s">
        <v>517</v>
      </c>
    </row>
    <row r="3669" spans="1:36" x14ac:dyDescent="0.25">
      <c r="A3669" s="13" t="s">
        <v>20398</v>
      </c>
      <c r="B3669" s="1">
        <v>42891</v>
      </c>
      <c r="C3669" s="2">
        <v>0.61833333333333329</v>
      </c>
      <c r="D3669" t="s">
        <v>20399</v>
      </c>
      <c r="E3669" t="s">
        <v>22</v>
      </c>
      <c r="F3669" t="s">
        <v>20400</v>
      </c>
      <c r="G3669" s="14" t="s">
        <v>20401</v>
      </c>
      <c r="H3669" s="14" t="s">
        <v>20402</v>
      </c>
      <c r="I3669" t="s">
        <v>23</v>
      </c>
      <c r="K3669">
        <v>6</v>
      </c>
      <c r="L3669">
        <v>5</v>
      </c>
      <c r="M3669">
        <v>14</v>
      </c>
      <c r="N3669">
        <v>2</v>
      </c>
      <c r="O3669" t="s">
        <v>20397</v>
      </c>
      <c r="P3669" t="s">
        <v>20396</v>
      </c>
      <c r="Q3669" t="s">
        <v>517</v>
      </c>
      <c r="R3669" t="s">
        <v>517</v>
      </c>
      <c r="S3669" t="s">
        <v>517</v>
      </c>
      <c r="T3669" t="s">
        <v>517</v>
      </c>
      <c r="U3669" t="s">
        <v>517</v>
      </c>
      <c r="V3669" t="s">
        <v>517</v>
      </c>
      <c r="W3669" t="s">
        <v>537</v>
      </c>
      <c r="X3669" t="s">
        <v>590</v>
      </c>
      <c r="Y3669" t="s">
        <v>20403</v>
      </c>
      <c r="Z3669" s="1">
        <v>27749</v>
      </c>
      <c r="AA3669" t="s">
        <v>3146</v>
      </c>
      <c r="AB3669">
        <v>41</v>
      </c>
      <c r="AC3669" t="s">
        <v>358</v>
      </c>
      <c r="AD3669" t="s">
        <v>499</v>
      </c>
      <c r="AF3669" t="s">
        <v>517</v>
      </c>
      <c r="AG3669" t="s">
        <v>517</v>
      </c>
      <c r="AH3669" t="s">
        <v>517</v>
      </c>
      <c r="AI3669" t="s">
        <v>517</v>
      </c>
      <c r="AJ3669" t="s">
        <v>517</v>
      </c>
    </row>
    <row r="3670" spans="1:36" x14ac:dyDescent="0.25">
      <c r="A3670" s="13" t="s">
        <v>20405</v>
      </c>
      <c r="B3670" s="1">
        <v>42891</v>
      </c>
      <c r="C3670" s="2">
        <v>0.61831018518518521</v>
      </c>
      <c r="D3670" t="s">
        <v>20406</v>
      </c>
      <c r="E3670" t="s">
        <v>22</v>
      </c>
      <c r="F3670" t="s">
        <v>20407</v>
      </c>
      <c r="G3670" s="14" t="s">
        <v>20408</v>
      </c>
      <c r="H3670" s="14" t="s">
        <v>20409</v>
      </c>
      <c r="I3670" t="s">
        <v>23</v>
      </c>
      <c r="K3670">
        <v>6</v>
      </c>
      <c r="L3670">
        <v>5</v>
      </c>
      <c r="M3670">
        <v>14</v>
      </c>
      <c r="N3670">
        <v>2</v>
      </c>
      <c r="O3670" t="s">
        <v>20404</v>
      </c>
      <c r="P3670" t="s">
        <v>517</v>
      </c>
      <c r="Q3670" t="s">
        <v>517</v>
      </c>
      <c r="R3670" t="s">
        <v>517</v>
      </c>
      <c r="S3670" t="s">
        <v>517</v>
      </c>
      <c r="T3670" t="s">
        <v>517</v>
      </c>
      <c r="U3670" t="s">
        <v>517</v>
      </c>
      <c r="V3670" t="s">
        <v>517</v>
      </c>
      <c r="W3670" t="s">
        <v>589</v>
      </c>
      <c r="X3670" t="s">
        <v>590</v>
      </c>
      <c r="Y3670" t="s">
        <v>20410</v>
      </c>
      <c r="Z3670" s="1">
        <v>31986</v>
      </c>
      <c r="AA3670" t="s">
        <v>614</v>
      </c>
      <c r="AB3670">
        <v>29</v>
      </c>
      <c r="AC3670" t="s">
        <v>358</v>
      </c>
      <c r="AD3670" t="s">
        <v>498</v>
      </c>
      <c r="AF3670" t="s">
        <v>517</v>
      </c>
      <c r="AG3670" t="s">
        <v>517</v>
      </c>
      <c r="AH3670" t="s">
        <v>517</v>
      </c>
      <c r="AI3670" t="s">
        <v>517</v>
      </c>
      <c r="AJ3670" t="s">
        <v>517</v>
      </c>
    </row>
    <row r="3671" spans="1:36" x14ac:dyDescent="0.25">
      <c r="A3671" s="13" t="s">
        <v>20411</v>
      </c>
      <c r="B3671" s="1">
        <v>42891</v>
      </c>
      <c r="C3671" s="2">
        <v>0.61829861111111117</v>
      </c>
      <c r="D3671" t="s">
        <v>20412</v>
      </c>
      <c r="E3671" t="s">
        <v>22</v>
      </c>
      <c r="F3671" t="s">
        <v>13682</v>
      </c>
      <c r="G3671" s="14" t="s">
        <v>20413</v>
      </c>
      <c r="H3671" s="14" t="s">
        <v>20414</v>
      </c>
      <c r="I3671" t="s">
        <v>21</v>
      </c>
      <c r="K3671">
        <v>6</v>
      </c>
      <c r="L3671">
        <v>5</v>
      </c>
      <c r="M3671">
        <v>14</v>
      </c>
      <c r="N3671">
        <v>2</v>
      </c>
      <c r="O3671" t="s">
        <v>517</v>
      </c>
      <c r="P3671" t="s">
        <v>517</v>
      </c>
      <c r="Q3671" t="s">
        <v>517</v>
      </c>
      <c r="R3671" t="s">
        <v>517</v>
      </c>
      <c r="S3671" t="s">
        <v>517</v>
      </c>
      <c r="T3671" t="s">
        <v>517</v>
      </c>
      <c r="U3671" t="s">
        <v>517</v>
      </c>
      <c r="V3671" t="s">
        <v>517</v>
      </c>
      <c r="W3671" t="s">
        <v>517</v>
      </c>
      <c r="X3671" t="s">
        <v>517</v>
      </c>
      <c r="Y3671" t="s">
        <v>20415</v>
      </c>
      <c r="Z3671" s="1">
        <v>25522</v>
      </c>
      <c r="AA3671" t="s">
        <v>3047</v>
      </c>
      <c r="AB3671">
        <v>47</v>
      </c>
      <c r="AC3671" t="s">
        <v>357</v>
      </c>
      <c r="AD3671" t="s">
        <v>489</v>
      </c>
      <c r="AF3671" t="s">
        <v>8313</v>
      </c>
      <c r="AG3671" t="s">
        <v>517</v>
      </c>
      <c r="AH3671" t="s">
        <v>517</v>
      </c>
      <c r="AI3671" t="s">
        <v>517</v>
      </c>
      <c r="AJ3671" t="s">
        <v>517</v>
      </c>
    </row>
    <row r="3672" spans="1:36" x14ac:dyDescent="0.25">
      <c r="A3672" s="13" t="s">
        <v>20417</v>
      </c>
      <c r="B3672" s="1">
        <v>42891</v>
      </c>
      <c r="C3672" s="2">
        <v>0.61827546296296299</v>
      </c>
      <c r="D3672" t="s">
        <v>1378</v>
      </c>
      <c r="E3672" t="s">
        <v>22</v>
      </c>
      <c r="F3672" t="s">
        <v>20280</v>
      </c>
      <c r="G3672" s="14" t="s">
        <v>20281</v>
      </c>
      <c r="H3672" s="14" t="s">
        <v>20418</v>
      </c>
      <c r="I3672" t="s">
        <v>21</v>
      </c>
      <c r="K3672">
        <v>6</v>
      </c>
      <c r="L3672">
        <v>5</v>
      </c>
      <c r="M3672">
        <v>14</v>
      </c>
      <c r="N3672">
        <v>2</v>
      </c>
      <c r="O3672" t="s">
        <v>20416</v>
      </c>
      <c r="P3672" t="s">
        <v>517</v>
      </c>
      <c r="Q3672" t="s">
        <v>517</v>
      </c>
      <c r="R3672" t="s">
        <v>517</v>
      </c>
      <c r="S3672" t="s">
        <v>517</v>
      </c>
      <c r="T3672" t="s">
        <v>517</v>
      </c>
      <c r="U3672" t="s">
        <v>517</v>
      </c>
      <c r="V3672" t="s">
        <v>517</v>
      </c>
      <c r="W3672" t="s">
        <v>537</v>
      </c>
      <c r="X3672" t="s">
        <v>849</v>
      </c>
      <c r="Y3672" t="s">
        <v>517</v>
      </c>
      <c r="Z3672" s="1" t="s">
        <v>517</v>
      </c>
      <c r="AA3672" t="s">
        <v>1378</v>
      </c>
      <c r="AB3672" t="s">
        <v>517</v>
      </c>
      <c r="AC3672" t="s">
        <v>358</v>
      </c>
      <c r="AD3672" t="s">
        <v>517</v>
      </c>
      <c r="AF3672" t="s">
        <v>8266</v>
      </c>
      <c r="AG3672" t="s">
        <v>8253</v>
      </c>
      <c r="AH3672" t="s">
        <v>517</v>
      </c>
      <c r="AI3672" t="s">
        <v>517</v>
      </c>
      <c r="AJ3672" t="s">
        <v>517</v>
      </c>
    </row>
    <row r="3673" spans="1:36" x14ac:dyDescent="0.25">
      <c r="A3673" s="13" t="s">
        <v>20420</v>
      </c>
      <c r="B3673" s="1">
        <v>42891</v>
      </c>
      <c r="C3673" s="2">
        <v>0.61826388888888884</v>
      </c>
      <c r="D3673" t="s">
        <v>20421</v>
      </c>
      <c r="E3673" t="s">
        <v>22</v>
      </c>
      <c r="F3673" t="s">
        <v>20422</v>
      </c>
      <c r="G3673" s="14" t="s">
        <v>20423</v>
      </c>
      <c r="H3673" s="14" t="s">
        <v>20424</v>
      </c>
      <c r="I3673" t="s">
        <v>23</v>
      </c>
      <c r="K3673">
        <v>6</v>
      </c>
      <c r="L3673">
        <v>5</v>
      </c>
      <c r="M3673">
        <v>14</v>
      </c>
      <c r="N3673">
        <v>2</v>
      </c>
      <c r="O3673" t="s">
        <v>20419</v>
      </c>
      <c r="P3673" t="s">
        <v>517</v>
      </c>
      <c r="Q3673" t="s">
        <v>517</v>
      </c>
      <c r="R3673" t="s">
        <v>517</v>
      </c>
      <c r="S3673" t="s">
        <v>517</v>
      </c>
      <c r="T3673" t="s">
        <v>517</v>
      </c>
      <c r="U3673" t="s">
        <v>517</v>
      </c>
      <c r="V3673" t="s">
        <v>517</v>
      </c>
      <c r="W3673" t="s">
        <v>589</v>
      </c>
      <c r="X3673" t="s">
        <v>590</v>
      </c>
      <c r="Y3673" t="s">
        <v>517</v>
      </c>
      <c r="Z3673" s="1" t="s">
        <v>517</v>
      </c>
      <c r="AA3673" t="s">
        <v>5115</v>
      </c>
      <c r="AB3673" t="s">
        <v>517</v>
      </c>
      <c r="AC3673" t="s">
        <v>358</v>
      </c>
      <c r="AD3673" t="s">
        <v>517</v>
      </c>
      <c r="AF3673" t="s">
        <v>8282</v>
      </c>
      <c r="AG3673" t="s">
        <v>517</v>
      </c>
      <c r="AH3673" t="s">
        <v>517</v>
      </c>
      <c r="AI3673" t="s">
        <v>517</v>
      </c>
      <c r="AJ3673" t="s">
        <v>517</v>
      </c>
    </row>
    <row r="3674" spans="1:36" x14ac:dyDescent="0.25">
      <c r="A3674" s="13" t="s">
        <v>20425</v>
      </c>
      <c r="B3674" s="1">
        <v>42891</v>
      </c>
      <c r="C3674" s="2">
        <v>0.61826388888888884</v>
      </c>
      <c r="D3674" t="s">
        <v>20426</v>
      </c>
      <c r="E3674" t="s">
        <v>22</v>
      </c>
      <c r="F3674" t="s">
        <v>20427</v>
      </c>
      <c r="G3674" s="14" t="s">
        <v>20428</v>
      </c>
      <c r="H3674" s="14" t="s">
        <v>20429</v>
      </c>
      <c r="I3674" t="s">
        <v>21</v>
      </c>
      <c r="K3674">
        <v>6</v>
      </c>
      <c r="L3674">
        <v>5</v>
      </c>
      <c r="M3674">
        <v>14</v>
      </c>
      <c r="N3674">
        <v>2</v>
      </c>
      <c r="O3674" t="s">
        <v>517</v>
      </c>
      <c r="P3674" t="s">
        <v>517</v>
      </c>
      <c r="Q3674" t="s">
        <v>517</v>
      </c>
      <c r="R3674" t="s">
        <v>517</v>
      </c>
      <c r="S3674" t="s">
        <v>517</v>
      </c>
      <c r="T3674" t="s">
        <v>517</v>
      </c>
      <c r="U3674" t="s">
        <v>517</v>
      </c>
      <c r="V3674" t="s">
        <v>517</v>
      </c>
      <c r="W3674" t="s">
        <v>517</v>
      </c>
      <c r="X3674" t="s">
        <v>517</v>
      </c>
      <c r="Y3674" t="s">
        <v>9624</v>
      </c>
      <c r="Z3674" s="1">
        <v>30888</v>
      </c>
      <c r="AA3674" t="s">
        <v>546</v>
      </c>
      <c r="AB3674">
        <v>32</v>
      </c>
      <c r="AC3674" t="s">
        <v>358</v>
      </c>
      <c r="AD3674" t="s">
        <v>517</v>
      </c>
      <c r="AF3674" t="s">
        <v>8295</v>
      </c>
      <c r="AG3674" t="s">
        <v>8263</v>
      </c>
      <c r="AH3674" t="s">
        <v>517</v>
      </c>
      <c r="AI3674" t="s">
        <v>517</v>
      </c>
      <c r="AJ3674" t="s">
        <v>8307</v>
      </c>
    </row>
    <row r="3675" spans="1:36" x14ac:dyDescent="0.25">
      <c r="A3675" s="13" t="s">
        <v>20431</v>
      </c>
      <c r="B3675" s="1">
        <v>42891</v>
      </c>
      <c r="C3675" s="2">
        <v>0.61822916666666672</v>
      </c>
      <c r="D3675" t="s">
        <v>20432</v>
      </c>
      <c r="E3675" t="s">
        <v>22</v>
      </c>
      <c r="F3675" t="s">
        <v>20433</v>
      </c>
      <c r="G3675" s="14" t="s">
        <v>20434</v>
      </c>
      <c r="H3675" s="14" t="s">
        <v>20435</v>
      </c>
      <c r="I3675" t="s">
        <v>23</v>
      </c>
      <c r="K3675">
        <v>6</v>
      </c>
      <c r="L3675">
        <v>5</v>
      </c>
      <c r="M3675">
        <v>14</v>
      </c>
      <c r="N3675">
        <v>2</v>
      </c>
      <c r="O3675" t="s">
        <v>20430</v>
      </c>
      <c r="P3675" t="s">
        <v>517</v>
      </c>
      <c r="Q3675" t="s">
        <v>517</v>
      </c>
      <c r="R3675" t="s">
        <v>517</v>
      </c>
      <c r="S3675" t="s">
        <v>517</v>
      </c>
      <c r="T3675" t="s">
        <v>517</v>
      </c>
      <c r="U3675" t="s">
        <v>517</v>
      </c>
      <c r="V3675" t="s">
        <v>517</v>
      </c>
      <c r="W3675" t="s">
        <v>589</v>
      </c>
      <c r="X3675" t="s">
        <v>590</v>
      </c>
      <c r="Y3675" t="s">
        <v>16850</v>
      </c>
      <c r="Z3675" s="1">
        <v>34151</v>
      </c>
      <c r="AA3675" t="s">
        <v>1147</v>
      </c>
      <c r="AB3675">
        <v>23</v>
      </c>
      <c r="AC3675" t="s">
        <v>357</v>
      </c>
      <c r="AD3675" t="s">
        <v>498</v>
      </c>
      <c r="AF3675" t="s">
        <v>517</v>
      </c>
      <c r="AG3675" t="s">
        <v>517</v>
      </c>
      <c r="AH3675" t="s">
        <v>517</v>
      </c>
      <c r="AI3675" t="s">
        <v>517</v>
      </c>
      <c r="AJ3675" t="s">
        <v>517</v>
      </c>
    </row>
    <row r="3676" spans="1:36" x14ac:dyDescent="0.25">
      <c r="A3676" s="13" t="s">
        <v>20437</v>
      </c>
      <c r="B3676" s="1">
        <v>42891</v>
      </c>
      <c r="C3676" s="2">
        <v>0.50974537037037038</v>
      </c>
      <c r="D3676" t="s">
        <v>20438</v>
      </c>
      <c r="E3676" t="s">
        <v>22</v>
      </c>
      <c r="F3676" t="s">
        <v>20439</v>
      </c>
      <c r="G3676" s="14" t="s">
        <v>20440</v>
      </c>
      <c r="H3676" s="14" t="s">
        <v>20441</v>
      </c>
      <c r="I3676" t="s">
        <v>23</v>
      </c>
      <c r="K3676">
        <v>6</v>
      </c>
      <c r="L3676">
        <v>5</v>
      </c>
      <c r="M3676">
        <v>12</v>
      </c>
      <c r="N3676">
        <v>2</v>
      </c>
      <c r="O3676" t="s">
        <v>20436</v>
      </c>
      <c r="P3676" t="s">
        <v>517</v>
      </c>
      <c r="Q3676" t="s">
        <v>517</v>
      </c>
      <c r="R3676" t="s">
        <v>517</v>
      </c>
      <c r="S3676" t="s">
        <v>517</v>
      </c>
      <c r="T3676" t="s">
        <v>517</v>
      </c>
      <c r="U3676" t="s">
        <v>517</v>
      </c>
      <c r="V3676" t="s">
        <v>517</v>
      </c>
      <c r="W3676" t="s">
        <v>476</v>
      </c>
      <c r="X3676" t="s">
        <v>846</v>
      </c>
      <c r="Y3676" t="s">
        <v>20442</v>
      </c>
      <c r="Z3676" s="1">
        <v>21938</v>
      </c>
      <c r="AA3676" t="s">
        <v>20443</v>
      </c>
      <c r="AB3676">
        <v>57</v>
      </c>
      <c r="AC3676" t="s">
        <v>357</v>
      </c>
      <c r="AD3676" t="s">
        <v>482</v>
      </c>
      <c r="AF3676" t="s">
        <v>517</v>
      </c>
      <c r="AG3676" t="s">
        <v>517</v>
      </c>
      <c r="AH3676" t="s">
        <v>517</v>
      </c>
      <c r="AI3676" t="s">
        <v>517</v>
      </c>
      <c r="AJ3676" t="s">
        <v>517</v>
      </c>
    </row>
    <row r="3677" spans="1:36" x14ac:dyDescent="0.25">
      <c r="A3677" s="13" t="s">
        <v>20445</v>
      </c>
      <c r="B3677" s="1">
        <v>42891</v>
      </c>
      <c r="C3677" s="2">
        <v>0.50974537037037038</v>
      </c>
      <c r="D3677" t="s">
        <v>20446</v>
      </c>
      <c r="E3677" t="s">
        <v>22</v>
      </c>
      <c r="F3677" t="s">
        <v>20447</v>
      </c>
      <c r="G3677" s="14" t="s">
        <v>20448</v>
      </c>
      <c r="H3677" s="14" t="s">
        <v>20449</v>
      </c>
      <c r="I3677" t="s">
        <v>23</v>
      </c>
      <c r="K3677">
        <v>6</v>
      </c>
      <c r="L3677">
        <v>5</v>
      </c>
      <c r="M3677">
        <v>12</v>
      </c>
      <c r="N3677">
        <v>2</v>
      </c>
      <c r="O3677" t="s">
        <v>20444</v>
      </c>
      <c r="P3677" t="s">
        <v>517</v>
      </c>
      <c r="Q3677" t="s">
        <v>517</v>
      </c>
      <c r="R3677" t="s">
        <v>517</v>
      </c>
      <c r="S3677" t="s">
        <v>517</v>
      </c>
      <c r="T3677" t="s">
        <v>517</v>
      </c>
      <c r="U3677" t="s">
        <v>517</v>
      </c>
      <c r="V3677" t="s">
        <v>517</v>
      </c>
      <c r="W3677" t="s">
        <v>589</v>
      </c>
      <c r="X3677" t="s">
        <v>590</v>
      </c>
      <c r="Y3677" t="s">
        <v>517</v>
      </c>
      <c r="Z3677" s="1" t="s">
        <v>517</v>
      </c>
      <c r="AA3677" t="s">
        <v>478</v>
      </c>
      <c r="AB3677" t="s">
        <v>517</v>
      </c>
      <c r="AC3677" t="s">
        <v>358</v>
      </c>
      <c r="AD3677" t="s">
        <v>517</v>
      </c>
      <c r="AF3677" t="s">
        <v>517</v>
      </c>
      <c r="AG3677" t="s">
        <v>517</v>
      </c>
      <c r="AH3677" t="s">
        <v>517</v>
      </c>
      <c r="AI3677" t="s">
        <v>517</v>
      </c>
      <c r="AJ3677" t="s">
        <v>517</v>
      </c>
    </row>
    <row r="3678" spans="1:36" x14ac:dyDescent="0.25">
      <c r="A3678" s="13" t="s">
        <v>20450</v>
      </c>
      <c r="B3678" s="1">
        <v>42891</v>
      </c>
      <c r="C3678" s="2">
        <v>0.50974537037037038</v>
      </c>
      <c r="D3678" t="s">
        <v>19939</v>
      </c>
      <c r="E3678" t="s">
        <v>18167</v>
      </c>
      <c r="F3678" t="s">
        <v>19940</v>
      </c>
      <c r="G3678" s="14" t="s">
        <v>19941</v>
      </c>
      <c r="H3678" s="14" t="s">
        <v>20451</v>
      </c>
      <c r="I3678" t="s">
        <v>23</v>
      </c>
      <c r="K3678">
        <v>6</v>
      </c>
      <c r="L3678">
        <v>5</v>
      </c>
      <c r="M3678">
        <v>12</v>
      </c>
      <c r="N3678">
        <v>2</v>
      </c>
      <c r="O3678" t="s">
        <v>517</v>
      </c>
      <c r="P3678" t="s">
        <v>517</v>
      </c>
      <c r="Q3678" t="s">
        <v>517</v>
      </c>
      <c r="R3678" t="s">
        <v>517</v>
      </c>
      <c r="S3678" t="s">
        <v>517</v>
      </c>
      <c r="T3678" t="s">
        <v>517</v>
      </c>
      <c r="U3678" t="s">
        <v>517</v>
      </c>
      <c r="V3678" t="s">
        <v>517</v>
      </c>
      <c r="W3678" t="s">
        <v>517</v>
      </c>
      <c r="X3678" t="s">
        <v>517</v>
      </c>
      <c r="Y3678" t="s">
        <v>517</v>
      </c>
      <c r="Z3678" s="1" t="s">
        <v>517</v>
      </c>
      <c r="AA3678" t="s">
        <v>1542</v>
      </c>
      <c r="AB3678" t="s">
        <v>517</v>
      </c>
      <c r="AC3678" t="s">
        <v>358</v>
      </c>
      <c r="AD3678" t="s">
        <v>517</v>
      </c>
      <c r="AF3678" t="s">
        <v>8304</v>
      </c>
      <c r="AG3678" t="s">
        <v>8305</v>
      </c>
      <c r="AH3678" t="s">
        <v>517</v>
      </c>
      <c r="AI3678" t="s">
        <v>517</v>
      </c>
      <c r="AJ3678" t="s">
        <v>517</v>
      </c>
    </row>
    <row r="3679" spans="1:36" x14ac:dyDescent="0.25">
      <c r="A3679" s="13" t="s">
        <v>20453</v>
      </c>
      <c r="B3679" s="1">
        <v>42891</v>
      </c>
      <c r="C3679" s="2">
        <v>0.50974537037037038</v>
      </c>
      <c r="D3679" t="s">
        <v>20454</v>
      </c>
      <c r="E3679" t="s">
        <v>22</v>
      </c>
      <c r="F3679" t="s">
        <v>20455</v>
      </c>
      <c r="G3679" s="14" t="s">
        <v>20456</v>
      </c>
      <c r="H3679" s="14" t="s">
        <v>20457</v>
      </c>
      <c r="I3679" t="s">
        <v>23</v>
      </c>
      <c r="K3679">
        <v>6</v>
      </c>
      <c r="L3679">
        <v>5</v>
      </c>
      <c r="M3679">
        <v>12</v>
      </c>
      <c r="N3679">
        <v>2</v>
      </c>
      <c r="O3679" t="s">
        <v>20452</v>
      </c>
      <c r="P3679" t="s">
        <v>517</v>
      </c>
      <c r="Q3679" t="s">
        <v>517</v>
      </c>
      <c r="R3679" t="s">
        <v>517</v>
      </c>
      <c r="S3679" t="s">
        <v>517</v>
      </c>
      <c r="T3679" t="s">
        <v>517</v>
      </c>
      <c r="U3679" t="s">
        <v>517</v>
      </c>
      <c r="V3679" t="s">
        <v>517</v>
      </c>
      <c r="W3679" t="s">
        <v>526</v>
      </c>
      <c r="X3679" t="s">
        <v>527</v>
      </c>
      <c r="Y3679" t="s">
        <v>517</v>
      </c>
      <c r="Z3679" s="1" t="s">
        <v>517</v>
      </c>
      <c r="AA3679" t="s">
        <v>529</v>
      </c>
      <c r="AB3679" t="s">
        <v>517</v>
      </c>
      <c r="AC3679" t="s">
        <v>358</v>
      </c>
      <c r="AD3679" t="s">
        <v>517</v>
      </c>
      <c r="AF3679" t="s">
        <v>517</v>
      </c>
      <c r="AG3679" t="s">
        <v>517</v>
      </c>
      <c r="AH3679" t="s">
        <v>517</v>
      </c>
      <c r="AI3679" t="s">
        <v>517</v>
      </c>
      <c r="AJ3679" t="s">
        <v>517</v>
      </c>
    </row>
    <row r="3680" spans="1:36" x14ac:dyDescent="0.25">
      <c r="A3680" s="13" t="s">
        <v>20458</v>
      </c>
      <c r="B3680" s="1">
        <v>42891</v>
      </c>
      <c r="C3680" s="2">
        <v>0.50974537037037038</v>
      </c>
      <c r="D3680" t="s">
        <v>20459</v>
      </c>
      <c r="E3680" t="s">
        <v>22</v>
      </c>
      <c r="F3680" t="s">
        <v>20460</v>
      </c>
      <c r="G3680" s="14" t="s">
        <v>20461</v>
      </c>
      <c r="H3680" s="14" t="s">
        <v>20462</v>
      </c>
      <c r="I3680" t="s">
        <v>23</v>
      </c>
      <c r="K3680">
        <v>6</v>
      </c>
      <c r="L3680">
        <v>5</v>
      </c>
      <c r="M3680">
        <v>12</v>
      </c>
      <c r="N3680">
        <v>2</v>
      </c>
      <c r="O3680" t="s">
        <v>517</v>
      </c>
      <c r="P3680" t="s">
        <v>517</v>
      </c>
      <c r="Q3680" t="s">
        <v>517</v>
      </c>
      <c r="R3680" t="s">
        <v>517</v>
      </c>
      <c r="S3680" t="s">
        <v>517</v>
      </c>
      <c r="T3680" t="s">
        <v>517</v>
      </c>
      <c r="U3680" t="s">
        <v>517</v>
      </c>
      <c r="V3680" t="s">
        <v>517</v>
      </c>
      <c r="W3680" t="s">
        <v>517</v>
      </c>
      <c r="X3680" t="s">
        <v>517</v>
      </c>
      <c r="Y3680" t="s">
        <v>20463</v>
      </c>
      <c r="Z3680" s="1">
        <v>28835</v>
      </c>
      <c r="AA3680" t="s">
        <v>1366</v>
      </c>
      <c r="AB3680">
        <v>38</v>
      </c>
      <c r="AC3680" t="s">
        <v>358</v>
      </c>
      <c r="AD3680" t="s">
        <v>482</v>
      </c>
      <c r="AF3680" t="s">
        <v>517</v>
      </c>
      <c r="AG3680" t="s">
        <v>517</v>
      </c>
      <c r="AH3680" t="s">
        <v>517</v>
      </c>
      <c r="AI3680" t="s">
        <v>517</v>
      </c>
      <c r="AJ3680" t="s">
        <v>517</v>
      </c>
    </row>
    <row r="3681" spans="1:36" x14ac:dyDescent="0.25">
      <c r="A3681" s="13" t="s">
        <v>20464</v>
      </c>
      <c r="B3681" s="1">
        <v>42891</v>
      </c>
      <c r="C3681" s="2">
        <v>0.50974537037037038</v>
      </c>
      <c r="D3681" t="s">
        <v>4095</v>
      </c>
      <c r="E3681" t="s">
        <v>22</v>
      </c>
      <c r="F3681" t="s">
        <v>3858</v>
      </c>
      <c r="G3681" s="14" t="s">
        <v>3859</v>
      </c>
      <c r="H3681" s="14" t="s">
        <v>3860</v>
      </c>
      <c r="I3681" t="s">
        <v>23</v>
      </c>
      <c r="K3681">
        <v>6</v>
      </c>
      <c r="L3681">
        <v>5</v>
      </c>
      <c r="M3681">
        <v>12</v>
      </c>
      <c r="N3681">
        <v>2</v>
      </c>
      <c r="O3681" t="s">
        <v>19025</v>
      </c>
      <c r="P3681" t="s">
        <v>517</v>
      </c>
      <c r="Q3681" t="s">
        <v>517</v>
      </c>
      <c r="R3681" t="s">
        <v>517</v>
      </c>
      <c r="S3681" t="s">
        <v>517</v>
      </c>
      <c r="T3681" t="s">
        <v>517</v>
      </c>
      <c r="U3681" t="s">
        <v>517</v>
      </c>
      <c r="V3681" t="s">
        <v>517</v>
      </c>
      <c r="W3681" t="s">
        <v>476</v>
      </c>
      <c r="X3681" t="s">
        <v>477</v>
      </c>
      <c r="Y3681" t="s">
        <v>3861</v>
      </c>
      <c r="Z3681" s="1">
        <v>32206</v>
      </c>
      <c r="AA3681" t="s">
        <v>1064</v>
      </c>
      <c r="AB3681">
        <v>29</v>
      </c>
      <c r="AC3681" t="s">
        <v>358</v>
      </c>
      <c r="AD3681" t="s">
        <v>485</v>
      </c>
      <c r="AF3681" t="s">
        <v>8261</v>
      </c>
      <c r="AG3681" t="s">
        <v>517</v>
      </c>
      <c r="AH3681" t="s">
        <v>517</v>
      </c>
      <c r="AI3681" t="s">
        <v>517</v>
      </c>
      <c r="AJ3681" t="s">
        <v>517</v>
      </c>
    </row>
    <row r="3682" spans="1:36" x14ac:dyDescent="0.25">
      <c r="A3682" s="13" t="s">
        <v>20466</v>
      </c>
      <c r="B3682" s="1">
        <v>42891</v>
      </c>
      <c r="C3682" s="2">
        <v>0.50974537037037038</v>
      </c>
      <c r="D3682" t="s">
        <v>20467</v>
      </c>
      <c r="E3682" t="s">
        <v>22</v>
      </c>
      <c r="F3682" t="s">
        <v>20468</v>
      </c>
      <c r="G3682" s="14" t="s">
        <v>20469</v>
      </c>
      <c r="H3682" s="14" t="s">
        <v>20470</v>
      </c>
      <c r="I3682" t="s">
        <v>23</v>
      </c>
      <c r="K3682">
        <v>6</v>
      </c>
      <c r="L3682">
        <v>5</v>
      </c>
      <c r="M3682">
        <v>12</v>
      </c>
      <c r="N3682">
        <v>2</v>
      </c>
      <c r="O3682" t="s">
        <v>20465</v>
      </c>
      <c r="P3682" t="s">
        <v>517</v>
      </c>
      <c r="Q3682" t="s">
        <v>517</v>
      </c>
      <c r="R3682" t="s">
        <v>517</v>
      </c>
      <c r="S3682" t="s">
        <v>517</v>
      </c>
      <c r="T3682" t="s">
        <v>517</v>
      </c>
      <c r="U3682" t="s">
        <v>517</v>
      </c>
      <c r="V3682" t="s">
        <v>517</v>
      </c>
      <c r="W3682" t="s">
        <v>858</v>
      </c>
      <c r="X3682" t="s">
        <v>850</v>
      </c>
      <c r="Y3682" t="s">
        <v>20471</v>
      </c>
      <c r="Z3682" s="1">
        <v>31915</v>
      </c>
      <c r="AA3682" t="s">
        <v>20467</v>
      </c>
      <c r="AB3682">
        <v>30</v>
      </c>
      <c r="AC3682" t="s">
        <v>358</v>
      </c>
      <c r="AD3682" t="s">
        <v>482</v>
      </c>
      <c r="AF3682" t="s">
        <v>517</v>
      </c>
      <c r="AG3682" t="s">
        <v>517</v>
      </c>
      <c r="AH3682" t="s">
        <v>517</v>
      </c>
      <c r="AI3682" t="s">
        <v>517</v>
      </c>
      <c r="AJ3682" t="s">
        <v>517</v>
      </c>
    </row>
    <row r="3683" spans="1:36" x14ac:dyDescent="0.25">
      <c r="A3683" s="13" t="s">
        <v>20472</v>
      </c>
      <c r="B3683" s="1">
        <v>42891</v>
      </c>
      <c r="C3683" s="2">
        <v>0.50973379629629634</v>
      </c>
      <c r="D3683" t="s">
        <v>20473</v>
      </c>
      <c r="E3683" t="s">
        <v>22</v>
      </c>
      <c r="F3683" t="s">
        <v>20474</v>
      </c>
      <c r="G3683" s="14" t="s">
        <v>20475</v>
      </c>
      <c r="H3683" s="14" t="s">
        <v>20476</v>
      </c>
      <c r="I3683" t="s">
        <v>24</v>
      </c>
      <c r="K3683">
        <v>6</v>
      </c>
      <c r="L3683">
        <v>5</v>
      </c>
      <c r="M3683">
        <v>12</v>
      </c>
      <c r="N3683">
        <v>2</v>
      </c>
      <c r="O3683" t="s">
        <v>517</v>
      </c>
      <c r="P3683" t="s">
        <v>517</v>
      </c>
      <c r="Q3683" t="s">
        <v>517</v>
      </c>
      <c r="R3683" t="s">
        <v>517</v>
      </c>
      <c r="S3683" t="s">
        <v>517</v>
      </c>
      <c r="T3683" t="s">
        <v>517</v>
      </c>
      <c r="U3683" t="s">
        <v>517</v>
      </c>
      <c r="V3683" t="s">
        <v>517</v>
      </c>
      <c r="W3683" t="s">
        <v>517</v>
      </c>
      <c r="X3683" t="s">
        <v>517</v>
      </c>
      <c r="Y3683" t="s">
        <v>16417</v>
      </c>
      <c r="Z3683" s="1">
        <v>33182</v>
      </c>
      <c r="AA3683" t="s">
        <v>614</v>
      </c>
      <c r="AB3683">
        <v>26</v>
      </c>
      <c r="AC3683" t="s">
        <v>358</v>
      </c>
      <c r="AD3683" t="s">
        <v>482</v>
      </c>
      <c r="AF3683" t="s">
        <v>8296</v>
      </c>
      <c r="AG3683" t="s">
        <v>8313</v>
      </c>
      <c r="AH3683" t="s">
        <v>517</v>
      </c>
      <c r="AI3683" t="s">
        <v>517</v>
      </c>
      <c r="AJ3683" t="s">
        <v>517</v>
      </c>
    </row>
    <row r="3684" spans="1:36" x14ac:dyDescent="0.25">
      <c r="A3684" s="13" t="s">
        <v>20477</v>
      </c>
      <c r="B3684" s="1">
        <v>42891</v>
      </c>
      <c r="C3684" s="2">
        <v>0.50973379629629634</v>
      </c>
      <c r="D3684" t="s">
        <v>20478</v>
      </c>
      <c r="E3684" t="s">
        <v>22</v>
      </c>
      <c r="F3684" t="s">
        <v>20479</v>
      </c>
      <c r="G3684" s="14" t="s">
        <v>20480</v>
      </c>
      <c r="H3684" s="14" t="s">
        <v>20481</v>
      </c>
      <c r="I3684" t="s">
        <v>23</v>
      </c>
      <c r="K3684">
        <v>6</v>
      </c>
      <c r="L3684">
        <v>5</v>
      </c>
      <c r="M3684">
        <v>12</v>
      </c>
      <c r="N3684">
        <v>2</v>
      </c>
      <c r="O3684" t="s">
        <v>517</v>
      </c>
      <c r="P3684" t="s">
        <v>517</v>
      </c>
      <c r="Q3684" t="s">
        <v>517</v>
      </c>
      <c r="R3684" t="s">
        <v>517</v>
      </c>
      <c r="S3684" t="s">
        <v>517</v>
      </c>
      <c r="T3684" t="s">
        <v>517</v>
      </c>
      <c r="U3684" t="s">
        <v>517</v>
      </c>
      <c r="V3684" t="s">
        <v>517</v>
      </c>
      <c r="W3684" t="s">
        <v>517</v>
      </c>
      <c r="X3684" t="s">
        <v>517</v>
      </c>
      <c r="Y3684" t="s">
        <v>20482</v>
      </c>
      <c r="Z3684" s="1">
        <v>33117</v>
      </c>
      <c r="AA3684" t="s">
        <v>20483</v>
      </c>
      <c r="AB3684">
        <v>26</v>
      </c>
      <c r="AC3684" t="s">
        <v>358</v>
      </c>
      <c r="AD3684" t="s">
        <v>488</v>
      </c>
      <c r="AF3684" t="s">
        <v>517</v>
      </c>
      <c r="AG3684" t="s">
        <v>517</v>
      </c>
      <c r="AH3684" t="s">
        <v>517</v>
      </c>
      <c r="AI3684" t="s">
        <v>517</v>
      </c>
      <c r="AJ3684" t="s">
        <v>517</v>
      </c>
    </row>
    <row r="3685" spans="1:36" x14ac:dyDescent="0.25">
      <c r="A3685" s="13" t="s">
        <v>20485</v>
      </c>
      <c r="B3685" s="1">
        <v>42891</v>
      </c>
      <c r="C3685" s="2">
        <v>0.50973379629629634</v>
      </c>
      <c r="D3685" t="s">
        <v>20486</v>
      </c>
      <c r="E3685" t="s">
        <v>22</v>
      </c>
      <c r="F3685" t="s">
        <v>20487</v>
      </c>
      <c r="G3685" t="s">
        <v>20488</v>
      </c>
      <c r="H3685" t="s">
        <v>20489</v>
      </c>
      <c r="I3685" t="s">
        <v>23</v>
      </c>
      <c r="K3685">
        <v>6</v>
      </c>
      <c r="L3685">
        <v>5</v>
      </c>
      <c r="M3685">
        <v>12</v>
      </c>
      <c r="N3685">
        <v>2</v>
      </c>
      <c r="O3685" t="s">
        <v>20484</v>
      </c>
      <c r="P3685" t="s">
        <v>517</v>
      </c>
      <c r="Q3685" t="s">
        <v>517</v>
      </c>
      <c r="R3685" t="s">
        <v>517</v>
      </c>
      <c r="S3685" t="s">
        <v>517</v>
      </c>
      <c r="T3685" t="s">
        <v>517</v>
      </c>
      <c r="U3685" t="s">
        <v>517</v>
      </c>
      <c r="V3685" t="s">
        <v>517</v>
      </c>
      <c r="W3685" t="s">
        <v>589</v>
      </c>
      <c r="X3685" t="s">
        <v>590</v>
      </c>
      <c r="Y3685" t="s">
        <v>517</v>
      </c>
      <c r="Z3685" t="s">
        <v>517</v>
      </c>
      <c r="AA3685" t="s">
        <v>20490</v>
      </c>
      <c r="AB3685" t="s">
        <v>517</v>
      </c>
      <c r="AC3685" t="s">
        <v>358</v>
      </c>
      <c r="AD3685" t="s">
        <v>517</v>
      </c>
      <c r="AF3685" t="s">
        <v>8306</v>
      </c>
      <c r="AG3685" t="s">
        <v>8253</v>
      </c>
      <c r="AH3685" t="s">
        <v>8260</v>
      </c>
      <c r="AI3685" t="s">
        <v>517</v>
      </c>
      <c r="AJ3685" t="s">
        <v>517</v>
      </c>
    </row>
    <row r="3686" spans="1:36" x14ac:dyDescent="0.25">
      <c r="A3686" s="13" t="s">
        <v>20492</v>
      </c>
      <c r="B3686" s="1">
        <v>42891</v>
      </c>
      <c r="C3686" s="2">
        <v>0.50973379629629634</v>
      </c>
      <c r="D3686" t="s">
        <v>20493</v>
      </c>
      <c r="E3686" t="s">
        <v>22</v>
      </c>
      <c r="F3686" t="s">
        <v>20494</v>
      </c>
      <c r="G3686" t="s">
        <v>20495</v>
      </c>
      <c r="H3686" t="s">
        <v>20496</v>
      </c>
      <c r="I3686" t="s">
        <v>23</v>
      </c>
      <c r="K3686">
        <v>6</v>
      </c>
      <c r="L3686">
        <v>5</v>
      </c>
      <c r="M3686">
        <v>12</v>
      </c>
      <c r="N3686">
        <v>2</v>
      </c>
      <c r="O3686" t="s">
        <v>20491</v>
      </c>
      <c r="P3686" t="s">
        <v>517</v>
      </c>
      <c r="Q3686" t="s">
        <v>517</v>
      </c>
      <c r="R3686" t="s">
        <v>517</v>
      </c>
      <c r="S3686" t="s">
        <v>517</v>
      </c>
      <c r="T3686" t="s">
        <v>517</v>
      </c>
      <c r="U3686" t="s">
        <v>517</v>
      </c>
      <c r="V3686" t="s">
        <v>517</v>
      </c>
      <c r="W3686" t="s">
        <v>3229</v>
      </c>
      <c r="X3686" t="s">
        <v>622</v>
      </c>
      <c r="Y3686" t="s">
        <v>20497</v>
      </c>
      <c r="Z3686">
        <v>32892</v>
      </c>
      <c r="AA3686" t="s">
        <v>20498</v>
      </c>
      <c r="AB3686">
        <v>27</v>
      </c>
      <c r="AC3686" t="s">
        <v>358</v>
      </c>
      <c r="AD3686" t="s">
        <v>483</v>
      </c>
      <c r="AF3686" t="s">
        <v>8260</v>
      </c>
      <c r="AG3686" t="s">
        <v>517</v>
      </c>
      <c r="AH3686" t="s">
        <v>517</v>
      </c>
      <c r="AI3686" t="s">
        <v>517</v>
      </c>
      <c r="AJ3686" t="s">
        <v>517</v>
      </c>
    </row>
    <row r="3687" spans="1:36" x14ac:dyDescent="0.25">
      <c r="A3687" s="13" t="s">
        <v>20499</v>
      </c>
      <c r="B3687" s="1">
        <v>42891</v>
      </c>
      <c r="C3687" s="2">
        <v>0.50973379629629634</v>
      </c>
      <c r="D3687" t="s">
        <v>20500</v>
      </c>
      <c r="E3687" t="s">
        <v>22</v>
      </c>
      <c r="F3687" t="s">
        <v>20501</v>
      </c>
      <c r="G3687" s="14" t="s">
        <v>20502</v>
      </c>
      <c r="H3687" s="14" t="s">
        <v>20503</v>
      </c>
      <c r="I3687" t="s">
        <v>21</v>
      </c>
      <c r="K3687">
        <v>6</v>
      </c>
      <c r="L3687">
        <v>5</v>
      </c>
      <c r="M3687">
        <v>12</v>
      </c>
      <c r="N3687">
        <v>2</v>
      </c>
      <c r="O3687" t="s">
        <v>517</v>
      </c>
      <c r="P3687" t="s">
        <v>517</v>
      </c>
      <c r="Q3687" t="s">
        <v>517</v>
      </c>
      <c r="R3687" t="s">
        <v>517</v>
      </c>
      <c r="S3687" t="s">
        <v>517</v>
      </c>
      <c r="T3687" t="s">
        <v>517</v>
      </c>
      <c r="U3687" t="s">
        <v>517</v>
      </c>
      <c r="V3687" t="s">
        <v>517</v>
      </c>
      <c r="W3687" t="s">
        <v>517</v>
      </c>
      <c r="X3687" t="s">
        <v>517</v>
      </c>
      <c r="Y3687" t="s">
        <v>20504</v>
      </c>
      <c r="Z3687" s="1">
        <v>29257</v>
      </c>
      <c r="AA3687" t="s">
        <v>20505</v>
      </c>
      <c r="AB3687">
        <v>37</v>
      </c>
      <c r="AC3687" t="s">
        <v>358</v>
      </c>
      <c r="AD3687" t="s">
        <v>500</v>
      </c>
      <c r="AF3687" t="s">
        <v>8266</v>
      </c>
      <c r="AG3687" t="s">
        <v>8270</v>
      </c>
      <c r="AH3687" t="s">
        <v>8263</v>
      </c>
      <c r="AI3687" t="s">
        <v>8295</v>
      </c>
      <c r="AJ3687" t="s">
        <v>517</v>
      </c>
    </row>
    <row r="3688" spans="1:36" x14ac:dyDescent="0.25">
      <c r="A3688" s="13" t="s">
        <v>20507</v>
      </c>
      <c r="B3688" s="1">
        <v>42891</v>
      </c>
      <c r="C3688" s="2">
        <v>0.50973379629629634</v>
      </c>
      <c r="D3688" t="s">
        <v>20508</v>
      </c>
      <c r="E3688" t="s">
        <v>22</v>
      </c>
      <c r="F3688" t="s">
        <v>20509</v>
      </c>
      <c r="G3688" s="14" t="s">
        <v>20510</v>
      </c>
      <c r="H3688" s="14" t="s">
        <v>20511</v>
      </c>
      <c r="I3688" t="s">
        <v>23</v>
      </c>
      <c r="K3688">
        <v>6</v>
      </c>
      <c r="L3688">
        <v>5</v>
      </c>
      <c r="M3688">
        <v>12</v>
      </c>
      <c r="N3688">
        <v>2</v>
      </c>
      <c r="O3688" t="s">
        <v>20506</v>
      </c>
      <c r="P3688" t="s">
        <v>517</v>
      </c>
      <c r="Q3688" t="s">
        <v>517</v>
      </c>
      <c r="R3688" t="s">
        <v>517</v>
      </c>
      <c r="S3688" t="s">
        <v>517</v>
      </c>
      <c r="T3688" t="s">
        <v>517</v>
      </c>
      <c r="U3688" t="s">
        <v>517</v>
      </c>
      <c r="V3688" t="s">
        <v>517</v>
      </c>
      <c r="W3688" t="s">
        <v>1217</v>
      </c>
      <c r="X3688" t="s">
        <v>590</v>
      </c>
      <c r="Y3688" t="s">
        <v>517</v>
      </c>
      <c r="Z3688" s="1" t="s">
        <v>517</v>
      </c>
      <c r="AA3688" t="s">
        <v>546</v>
      </c>
      <c r="AB3688" t="s">
        <v>517</v>
      </c>
      <c r="AC3688" t="s">
        <v>358</v>
      </c>
      <c r="AD3688" t="s">
        <v>517</v>
      </c>
      <c r="AF3688" t="s">
        <v>8260</v>
      </c>
      <c r="AG3688" t="s">
        <v>8304</v>
      </c>
      <c r="AH3688" t="s">
        <v>517</v>
      </c>
      <c r="AI3688" t="s">
        <v>517</v>
      </c>
      <c r="AJ3688" t="s">
        <v>517</v>
      </c>
    </row>
    <row r="3689" spans="1:36" x14ac:dyDescent="0.25">
      <c r="A3689" s="13" t="s">
        <v>20513</v>
      </c>
      <c r="B3689" s="1">
        <v>42891</v>
      </c>
      <c r="C3689" s="2">
        <v>0.50973379629629634</v>
      </c>
      <c r="D3689" t="s">
        <v>20514</v>
      </c>
      <c r="E3689" t="s">
        <v>22</v>
      </c>
      <c r="F3689" t="s">
        <v>20515</v>
      </c>
      <c r="G3689" s="14" t="s">
        <v>20516</v>
      </c>
      <c r="H3689" s="14" t="s">
        <v>20517</v>
      </c>
      <c r="I3689" t="s">
        <v>23</v>
      </c>
      <c r="K3689">
        <v>6</v>
      </c>
      <c r="L3689">
        <v>5</v>
      </c>
      <c r="M3689">
        <v>12</v>
      </c>
      <c r="N3689">
        <v>2</v>
      </c>
      <c r="O3689" t="s">
        <v>20512</v>
      </c>
      <c r="P3689" t="s">
        <v>517</v>
      </c>
      <c r="Q3689" t="s">
        <v>517</v>
      </c>
      <c r="R3689" t="s">
        <v>517</v>
      </c>
      <c r="S3689" t="s">
        <v>517</v>
      </c>
      <c r="T3689" t="s">
        <v>517</v>
      </c>
      <c r="U3689" t="s">
        <v>517</v>
      </c>
      <c r="V3689" t="s">
        <v>517</v>
      </c>
      <c r="W3689" t="s">
        <v>537</v>
      </c>
      <c r="X3689" t="s">
        <v>590</v>
      </c>
      <c r="Y3689" t="s">
        <v>517</v>
      </c>
      <c r="Z3689" s="1" t="s">
        <v>517</v>
      </c>
      <c r="AA3689" t="s">
        <v>546</v>
      </c>
      <c r="AB3689" t="s">
        <v>517</v>
      </c>
      <c r="AC3689" t="s">
        <v>358</v>
      </c>
      <c r="AD3689" t="s">
        <v>517</v>
      </c>
      <c r="AF3689" t="s">
        <v>517</v>
      </c>
      <c r="AG3689" t="s">
        <v>517</v>
      </c>
      <c r="AH3689" t="s">
        <v>517</v>
      </c>
      <c r="AI3689" t="s">
        <v>517</v>
      </c>
      <c r="AJ3689" t="s">
        <v>517</v>
      </c>
    </row>
    <row r="3690" spans="1:36" x14ac:dyDescent="0.25">
      <c r="A3690" s="13" t="s">
        <v>20519</v>
      </c>
      <c r="B3690" s="1">
        <v>42891</v>
      </c>
      <c r="C3690" s="2">
        <v>0.50973379629629634</v>
      </c>
      <c r="D3690" t="s">
        <v>20520</v>
      </c>
      <c r="E3690" t="s">
        <v>22</v>
      </c>
      <c r="F3690" t="s">
        <v>20521</v>
      </c>
      <c r="G3690" s="14" t="s">
        <v>20522</v>
      </c>
      <c r="H3690" s="14" t="s">
        <v>20523</v>
      </c>
      <c r="I3690" t="s">
        <v>23</v>
      </c>
      <c r="K3690">
        <v>6</v>
      </c>
      <c r="L3690">
        <v>5</v>
      </c>
      <c r="M3690">
        <v>12</v>
      </c>
      <c r="N3690">
        <v>2</v>
      </c>
      <c r="O3690" t="s">
        <v>20518</v>
      </c>
      <c r="P3690" t="s">
        <v>517</v>
      </c>
      <c r="Q3690" t="s">
        <v>517</v>
      </c>
      <c r="R3690" t="s">
        <v>517</v>
      </c>
      <c r="S3690" t="s">
        <v>517</v>
      </c>
      <c r="T3690" t="s">
        <v>517</v>
      </c>
      <c r="U3690" t="s">
        <v>517</v>
      </c>
      <c r="V3690" t="s">
        <v>517</v>
      </c>
      <c r="W3690" t="s">
        <v>537</v>
      </c>
      <c r="X3690" t="s">
        <v>590</v>
      </c>
      <c r="Y3690" t="s">
        <v>20524</v>
      </c>
      <c r="Z3690" s="1">
        <v>34405</v>
      </c>
      <c r="AA3690" t="s">
        <v>11187</v>
      </c>
      <c r="AB3690">
        <v>23</v>
      </c>
      <c r="AC3690" t="s">
        <v>358</v>
      </c>
      <c r="AD3690" t="s">
        <v>482</v>
      </c>
      <c r="AF3690" t="s">
        <v>517</v>
      </c>
      <c r="AG3690" t="s">
        <v>517</v>
      </c>
      <c r="AH3690" t="s">
        <v>517</v>
      </c>
      <c r="AI3690" t="s">
        <v>517</v>
      </c>
      <c r="AJ3690" t="s">
        <v>517</v>
      </c>
    </row>
    <row r="3691" spans="1:36" x14ac:dyDescent="0.25">
      <c r="A3691" s="13" t="s">
        <v>20526</v>
      </c>
      <c r="B3691" s="1">
        <v>42891</v>
      </c>
      <c r="C3691" s="2">
        <v>0.50972222222222219</v>
      </c>
      <c r="D3691" t="s">
        <v>20527</v>
      </c>
      <c r="E3691" t="s">
        <v>22</v>
      </c>
      <c r="F3691" t="s">
        <v>20528</v>
      </c>
      <c r="G3691" s="14" t="s">
        <v>20529</v>
      </c>
      <c r="H3691" s="14" t="s">
        <v>20530</v>
      </c>
      <c r="I3691" t="s">
        <v>23</v>
      </c>
      <c r="K3691">
        <v>6</v>
      </c>
      <c r="L3691">
        <v>5</v>
      </c>
      <c r="M3691">
        <v>12</v>
      </c>
      <c r="N3691">
        <v>2</v>
      </c>
      <c r="O3691" t="s">
        <v>20525</v>
      </c>
      <c r="P3691" t="s">
        <v>517</v>
      </c>
      <c r="Q3691" t="s">
        <v>517</v>
      </c>
      <c r="R3691" t="s">
        <v>517</v>
      </c>
      <c r="S3691" t="s">
        <v>517</v>
      </c>
      <c r="T3691" t="s">
        <v>517</v>
      </c>
      <c r="U3691" t="s">
        <v>517</v>
      </c>
      <c r="V3691" t="s">
        <v>517</v>
      </c>
      <c r="W3691" t="s">
        <v>3180</v>
      </c>
      <c r="X3691" t="s">
        <v>580</v>
      </c>
      <c r="Y3691" t="s">
        <v>20531</v>
      </c>
      <c r="Z3691" s="1">
        <v>30263</v>
      </c>
      <c r="AA3691" t="s">
        <v>546</v>
      </c>
      <c r="AB3691">
        <v>34</v>
      </c>
      <c r="AC3691" t="s">
        <v>358</v>
      </c>
      <c r="AD3691" t="s">
        <v>482</v>
      </c>
      <c r="AF3691" t="s">
        <v>517</v>
      </c>
      <c r="AG3691" t="s">
        <v>517</v>
      </c>
      <c r="AH3691" t="s">
        <v>517</v>
      </c>
      <c r="AI3691" t="s">
        <v>517</v>
      </c>
      <c r="AJ3691" t="s">
        <v>517</v>
      </c>
    </row>
    <row r="3692" spans="1:36" x14ac:dyDescent="0.25">
      <c r="A3692" s="13" t="s">
        <v>20533</v>
      </c>
      <c r="B3692" s="1">
        <v>42891</v>
      </c>
      <c r="C3692" s="2">
        <v>0.50972222222222219</v>
      </c>
      <c r="D3692" t="s">
        <v>20534</v>
      </c>
      <c r="E3692" t="s">
        <v>116</v>
      </c>
      <c r="F3692" t="s">
        <v>20535</v>
      </c>
      <c r="G3692" s="14" t="s">
        <v>20536</v>
      </c>
      <c r="H3692" s="14" t="s">
        <v>20537</v>
      </c>
      <c r="I3692" t="s">
        <v>23</v>
      </c>
      <c r="K3692">
        <v>6</v>
      </c>
      <c r="L3692">
        <v>5</v>
      </c>
      <c r="M3692">
        <v>12</v>
      </c>
      <c r="N3692">
        <v>2</v>
      </c>
      <c r="O3692" t="s">
        <v>20532</v>
      </c>
      <c r="P3692" t="s">
        <v>517</v>
      </c>
      <c r="Q3692" t="s">
        <v>517</v>
      </c>
      <c r="R3692" t="s">
        <v>517</v>
      </c>
      <c r="S3692" t="s">
        <v>517</v>
      </c>
      <c r="T3692" t="s">
        <v>517</v>
      </c>
      <c r="U3692" t="s">
        <v>517</v>
      </c>
      <c r="V3692" t="s">
        <v>517</v>
      </c>
      <c r="W3692" t="s">
        <v>589</v>
      </c>
      <c r="X3692" t="s">
        <v>849</v>
      </c>
      <c r="Y3692" t="s">
        <v>517</v>
      </c>
      <c r="Z3692" s="1" t="s">
        <v>517</v>
      </c>
      <c r="AA3692" t="s">
        <v>478</v>
      </c>
      <c r="AB3692" t="s">
        <v>517</v>
      </c>
      <c r="AC3692" t="s">
        <v>358</v>
      </c>
      <c r="AD3692" t="s">
        <v>517</v>
      </c>
      <c r="AF3692" t="s">
        <v>8254</v>
      </c>
      <c r="AG3692" t="s">
        <v>8297</v>
      </c>
      <c r="AH3692" t="s">
        <v>517</v>
      </c>
      <c r="AI3692" t="s">
        <v>517</v>
      </c>
      <c r="AJ3692" t="s">
        <v>517</v>
      </c>
    </row>
    <row r="3693" spans="1:36" x14ac:dyDescent="0.25">
      <c r="A3693" s="13" t="s">
        <v>20538</v>
      </c>
      <c r="B3693" s="1">
        <v>42891</v>
      </c>
      <c r="C3693" s="2">
        <v>0.50972222222222219</v>
      </c>
      <c r="D3693" t="s">
        <v>19651</v>
      </c>
      <c r="E3693" t="s">
        <v>22</v>
      </c>
      <c r="F3693" t="s">
        <v>19652</v>
      </c>
      <c r="G3693" s="14" t="s">
        <v>19653</v>
      </c>
      <c r="H3693" s="14" t="s">
        <v>19654</v>
      </c>
      <c r="I3693" t="s">
        <v>23</v>
      </c>
      <c r="K3693">
        <v>6</v>
      </c>
      <c r="L3693">
        <v>5</v>
      </c>
      <c r="M3693">
        <v>12</v>
      </c>
      <c r="N3693">
        <v>2</v>
      </c>
      <c r="O3693" t="s">
        <v>19649</v>
      </c>
      <c r="P3693" t="s">
        <v>517</v>
      </c>
      <c r="Q3693" t="s">
        <v>517</v>
      </c>
      <c r="R3693" t="s">
        <v>517</v>
      </c>
      <c r="S3693" t="s">
        <v>517</v>
      </c>
      <c r="T3693" t="s">
        <v>517</v>
      </c>
      <c r="U3693" t="s">
        <v>517</v>
      </c>
      <c r="V3693" t="s">
        <v>517</v>
      </c>
      <c r="W3693" t="s">
        <v>589</v>
      </c>
      <c r="X3693" t="s">
        <v>590</v>
      </c>
      <c r="Y3693" t="s">
        <v>517</v>
      </c>
      <c r="Z3693" s="1" t="s">
        <v>517</v>
      </c>
      <c r="AA3693" t="s">
        <v>11634</v>
      </c>
      <c r="AB3693" t="s">
        <v>517</v>
      </c>
      <c r="AC3693" t="s">
        <v>357</v>
      </c>
      <c r="AD3693" t="s">
        <v>517</v>
      </c>
      <c r="AF3693" t="s">
        <v>517</v>
      </c>
      <c r="AG3693" t="s">
        <v>517</v>
      </c>
      <c r="AH3693" t="s">
        <v>517</v>
      </c>
      <c r="AI3693" t="s">
        <v>517</v>
      </c>
      <c r="AJ3693" t="s">
        <v>517</v>
      </c>
    </row>
    <row r="3694" spans="1:36" x14ac:dyDescent="0.25">
      <c r="A3694" s="13" t="s">
        <v>20540</v>
      </c>
      <c r="B3694" s="1">
        <v>42891</v>
      </c>
      <c r="C3694" s="2">
        <v>0.50972222222222219</v>
      </c>
      <c r="D3694" t="s">
        <v>20541</v>
      </c>
      <c r="E3694" t="s">
        <v>22</v>
      </c>
      <c r="F3694" t="s">
        <v>20542</v>
      </c>
      <c r="G3694" s="14" t="s">
        <v>20543</v>
      </c>
      <c r="H3694" s="14" t="s">
        <v>20544</v>
      </c>
      <c r="I3694" t="s">
        <v>23</v>
      </c>
      <c r="K3694">
        <v>6</v>
      </c>
      <c r="L3694">
        <v>5</v>
      </c>
      <c r="M3694">
        <v>12</v>
      </c>
      <c r="N3694">
        <v>2</v>
      </c>
      <c r="O3694" t="s">
        <v>20539</v>
      </c>
      <c r="P3694" t="s">
        <v>517</v>
      </c>
      <c r="Q3694" t="s">
        <v>517</v>
      </c>
      <c r="R3694" t="s">
        <v>517</v>
      </c>
      <c r="S3694" t="s">
        <v>517</v>
      </c>
      <c r="T3694" t="s">
        <v>517</v>
      </c>
      <c r="U3694" t="s">
        <v>517</v>
      </c>
      <c r="V3694" t="s">
        <v>517</v>
      </c>
      <c r="W3694" t="s">
        <v>11742</v>
      </c>
      <c r="X3694" t="s">
        <v>3110</v>
      </c>
      <c r="Y3694" t="s">
        <v>20545</v>
      </c>
      <c r="Z3694" s="1">
        <v>30198</v>
      </c>
      <c r="AA3694" t="s">
        <v>582</v>
      </c>
      <c r="AB3694">
        <v>34</v>
      </c>
      <c r="AC3694" t="s">
        <v>358</v>
      </c>
      <c r="AD3694" t="s">
        <v>493</v>
      </c>
      <c r="AF3694" t="s">
        <v>8306</v>
      </c>
      <c r="AG3694" t="s">
        <v>517</v>
      </c>
      <c r="AH3694" t="s">
        <v>517</v>
      </c>
      <c r="AI3694" t="s">
        <v>517</v>
      </c>
      <c r="AJ3694" t="s">
        <v>517</v>
      </c>
    </row>
    <row r="3695" spans="1:36" x14ac:dyDescent="0.25">
      <c r="A3695" s="13" t="s">
        <v>20547</v>
      </c>
      <c r="B3695" s="1">
        <v>42891</v>
      </c>
      <c r="C3695" s="2">
        <v>0.50972222222222219</v>
      </c>
      <c r="D3695" t="s">
        <v>20548</v>
      </c>
      <c r="E3695" t="s">
        <v>22</v>
      </c>
      <c r="F3695" t="s">
        <v>20156</v>
      </c>
      <c r="G3695" s="14" t="s">
        <v>20157</v>
      </c>
      <c r="H3695" s="14" t="s">
        <v>20158</v>
      </c>
      <c r="I3695" t="s">
        <v>23</v>
      </c>
      <c r="K3695">
        <v>6</v>
      </c>
      <c r="L3695">
        <v>5</v>
      </c>
      <c r="M3695">
        <v>12</v>
      </c>
      <c r="N3695">
        <v>2</v>
      </c>
      <c r="O3695" t="s">
        <v>20546</v>
      </c>
      <c r="P3695" t="s">
        <v>517</v>
      </c>
      <c r="Q3695" t="s">
        <v>517</v>
      </c>
      <c r="R3695" t="s">
        <v>517</v>
      </c>
      <c r="S3695" t="s">
        <v>517</v>
      </c>
      <c r="T3695" t="s">
        <v>517</v>
      </c>
      <c r="U3695" t="s">
        <v>517</v>
      </c>
      <c r="V3695" t="s">
        <v>517</v>
      </c>
      <c r="W3695" t="s">
        <v>589</v>
      </c>
      <c r="X3695" t="s">
        <v>590</v>
      </c>
      <c r="Y3695" t="s">
        <v>20159</v>
      </c>
      <c r="Z3695" s="1">
        <v>33946</v>
      </c>
      <c r="AA3695" t="s">
        <v>16851</v>
      </c>
      <c r="AB3695">
        <v>24</v>
      </c>
      <c r="AC3695" t="s">
        <v>357</v>
      </c>
      <c r="AD3695" t="s">
        <v>482</v>
      </c>
      <c r="AF3695" t="s">
        <v>517</v>
      </c>
      <c r="AG3695" t="s">
        <v>517</v>
      </c>
      <c r="AH3695" t="s">
        <v>517</v>
      </c>
      <c r="AI3695" t="s">
        <v>517</v>
      </c>
      <c r="AJ3695" t="s">
        <v>517</v>
      </c>
    </row>
    <row r="3696" spans="1:36" x14ac:dyDescent="0.25">
      <c r="A3696" s="13" t="s">
        <v>20550</v>
      </c>
      <c r="B3696" s="1">
        <v>42891</v>
      </c>
      <c r="C3696" s="2">
        <v>0.50972222222222219</v>
      </c>
      <c r="D3696" t="s">
        <v>20551</v>
      </c>
      <c r="E3696" t="s">
        <v>22</v>
      </c>
      <c r="F3696" t="s">
        <v>20552</v>
      </c>
      <c r="G3696" t="s">
        <v>20553</v>
      </c>
      <c r="H3696" t="s">
        <v>20554</v>
      </c>
      <c r="I3696" t="s">
        <v>23</v>
      </c>
      <c r="K3696">
        <v>6</v>
      </c>
      <c r="L3696">
        <v>5</v>
      </c>
      <c r="M3696">
        <v>12</v>
      </c>
      <c r="N3696">
        <v>2</v>
      </c>
      <c r="O3696" t="s">
        <v>20549</v>
      </c>
      <c r="P3696" t="s">
        <v>517</v>
      </c>
      <c r="Q3696" t="s">
        <v>517</v>
      </c>
      <c r="R3696" t="s">
        <v>517</v>
      </c>
      <c r="S3696" t="s">
        <v>517</v>
      </c>
      <c r="T3696" t="s">
        <v>517</v>
      </c>
      <c r="U3696" t="s">
        <v>517</v>
      </c>
      <c r="V3696" t="s">
        <v>517</v>
      </c>
      <c r="W3696" t="s">
        <v>598</v>
      </c>
      <c r="X3696" t="s">
        <v>477</v>
      </c>
      <c r="Y3696" t="s">
        <v>20555</v>
      </c>
      <c r="Z3696">
        <v>33792</v>
      </c>
      <c r="AA3696" t="s">
        <v>4688</v>
      </c>
      <c r="AB3696">
        <v>24</v>
      </c>
      <c r="AC3696" t="s">
        <v>358</v>
      </c>
      <c r="AD3696" t="s">
        <v>493</v>
      </c>
      <c r="AF3696" t="s">
        <v>517</v>
      </c>
      <c r="AG3696" t="s">
        <v>517</v>
      </c>
      <c r="AH3696" t="s">
        <v>517</v>
      </c>
      <c r="AI3696" t="s">
        <v>517</v>
      </c>
      <c r="AJ3696" t="s">
        <v>517</v>
      </c>
    </row>
    <row r="3697" spans="1:36" x14ac:dyDescent="0.25">
      <c r="A3697" s="13" t="s">
        <v>20557</v>
      </c>
      <c r="B3697" s="1">
        <v>42891</v>
      </c>
      <c r="C3697" s="2">
        <v>0.50971064814814815</v>
      </c>
      <c r="D3697" t="s">
        <v>20558</v>
      </c>
      <c r="E3697" t="s">
        <v>22</v>
      </c>
      <c r="F3697" t="s">
        <v>20559</v>
      </c>
      <c r="G3697" t="s">
        <v>20560</v>
      </c>
      <c r="H3697" t="s">
        <v>20561</v>
      </c>
      <c r="I3697" t="s">
        <v>23</v>
      </c>
      <c r="K3697">
        <v>6</v>
      </c>
      <c r="L3697">
        <v>5</v>
      </c>
      <c r="M3697">
        <v>12</v>
      </c>
      <c r="N3697">
        <v>2</v>
      </c>
      <c r="O3697" t="s">
        <v>20556</v>
      </c>
      <c r="P3697" t="s">
        <v>517</v>
      </c>
      <c r="Q3697" t="s">
        <v>517</v>
      </c>
      <c r="R3697" t="s">
        <v>517</v>
      </c>
      <c r="S3697" t="s">
        <v>517</v>
      </c>
      <c r="T3697" t="s">
        <v>517</v>
      </c>
      <c r="U3697" t="s">
        <v>517</v>
      </c>
      <c r="V3697" t="s">
        <v>517</v>
      </c>
      <c r="W3697" t="s">
        <v>476</v>
      </c>
      <c r="X3697" t="s">
        <v>477</v>
      </c>
      <c r="Y3697" t="s">
        <v>20562</v>
      </c>
      <c r="Z3697">
        <v>31240</v>
      </c>
      <c r="AA3697" t="s">
        <v>20563</v>
      </c>
      <c r="AB3697">
        <v>31</v>
      </c>
      <c r="AC3697" t="s">
        <v>358</v>
      </c>
      <c r="AD3697" t="s">
        <v>482</v>
      </c>
      <c r="AF3697" t="s">
        <v>517</v>
      </c>
      <c r="AG3697" t="s">
        <v>517</v>
      </c>
      <c r="AH3697" t="s">
        <v>517</v>
      </c>
      <c r="AI3697" t="s">
        <v>517</v>
      </c>
      <c r="AJ3697" t="s">
        <v>517</v>
      </c>
    </row>
    <row r="3698" spans="1:36" x14ac:dyDescent="0.25">
      <c r="A3698" s="13" t="s">
        <v>20565</v>
      </c>
      <c r="B3698" s="1">
        <v>42891</v>
      </c>
      <c r="C3698" s="2">
        <v>0.50971064814814815</v>
      </c>
      <c r="D3698" t="s">
        <v>20566</v>
      </c>
      <c r="E3698" t="s">
        <v>293</v>
      </c>
      <c r="F3698" t="s">
        <v>20567</v>
      </c>
      <c r="G3698" t="s">
        <v>20568</v>
      </c>
      <c r="H3698" t="s">
        <v>20569</v>
      </c>
      <c r="I3698" t="s">
        <v>23</v>
      </c>
      <c r="K3698">
        <v>6</v>
      </c>
      <c r="L3698">
        <v>5</v>
      </c>
      <c r="M3698">
        <v>12</v>
      </c>
      <c r="N3698">
        <v>2</v>
      </c>
      <c r="O3698" t="s">
        <v>20564</v>
      </c>
      <c r="P3698" t="s">
        <v>517</v>
      </c>
      <c r="Q3698" t="s">
        <v>517</v>
      </c>
      <c r="R3698" t="s">
        <v>517</v>
      </c>
      <c r="S3698" t="s">
        <v>517</v>
      </c>
      <c r="T3698" t="s">
        <v>517</v>
      </c>
      <c r="U3698" t="s">
        <v>517</v>
      </c>
      <c r="V3698" t="s">
        <v>517</v>
      </c>
      <c r="W3698" t="s">
        <v>589</v>
      </c>
      <c r="X3698" t="s">
        <v>590</v>
      </c>
      <c r="Y3698" t="s">
        <v>11441</v>
      </c>
      <c r="Z3698">
        <v>33495</v>
      </c>
      <c r="AA3698" t="s">
        <v>20570</v>
      </c>
      <c r="AB3698">
        <v>25</v>
      </c>
      <c r="AC3698" t="s">
        <v>357</v>
      </c>
      <c r="AD3698" t="s">
        <v>487</v>
      </c>
      <c r="AF3698" t="s">
        <v>517</v>
      </c>
      <c r="AG3698" t="s">
        <v>517</v>
      </c>
      <c r="AH3698" t="s">
        <v>517</v>
      </c>
      <c r="AI3698" t="s">
        <v>517</v>
      </c>
      <c r="AJ3698" t="s">
        <v>517</v>
      </c>
    </row>
    <row r="3699" spans="1:36" x14ac:dyDescent="0.25">
      <c r="A3699" s="13" t="s">
        <v>20572</v>
      </c>
      <c r="B3699" s="1">
        <v>42891</v>
      </c>
      <c r="C3699" s="2">
        <v>0.50971064814814815</v>
      </c>
      <c r="D3699" t="s">
        <v>20573</v>
      </c>
      <c r="E3699" t="s">
        <v>22</v>
      </c>
      <c r="F3699" t="s">
        <v>20574</v>
      </c>
      <c r="G3699" t="s">
        <v>20575</v>
      </c>
      <c r="H3699" t="s">
        <v>20576</v>
      </c>
      <c r="I3699" t="s">
        <v>23</v>
      </c>
      <c r="K3699">
        <v>6</v>
      </c>
      <c r="L3699">
        <v>5</v>
      </c>
      <c r="M3699">
        <v>12</v>
      </c>
      <c r="N3699">
        <v>2</v>
      </c>
      <c r="O3699" t="s">
        <v>20571</v>
      </c>
      <c r="P3699" t="s">
        <v>517</v>
      </c>
      <c r="Q3699" t="s">
        <v>517</v>
      </c>
      <c r="R3699" t="s">
        <v>517</v>
      </c>
      <c r="S3699" t="s">
        <v>517</v>
      </c>
      <c r="T3699" t="s">
        <v>517</v>
      </c>
      <c r="U3699" t="s">
        <v>517</v>
      </c>
      <c r="V3699" t="s">
        <v>517</v>
      </c>
      <c r="W3699" t="s">
        <v>1025</v>
      </c>
      <c r="X3699" t="s">
        <v>846</v>
      </c>
      <c r="Y3699" t="s">
        <v>20577</v>
      </c>
      <c r="Z3699">
        <v>33921</v>
      </c>
      <c r="AA3699" t="s">
        <v>20573</v>
      </c>
      <c r="AB3699">
        <v>24</v>
      </c>
      <c r="AC3699" t="s">
        <v>358</v>
      </c>
      <c r="AD3699" t="s">
        <v>491</v>
      </c>
      <c r="AF3699" t="s">
        <v>8254</v>
      </c>
      <c r="AG3699" t="s">
        <v>8313</v>
      </c>
      <c r="AH3699" t="s">
        <v>517</v>
      </c>
      <c r="AI3699" t="s">
        <v>517</v>
      </c>
      <c r="AJ3699" t="s">
        <v>517</v>
      </c>
    </row>
    <row r="3700" spans="1:36" x14ac:dyDescent="0.25">
      <c r="A3700" s="13" t="s">
        <v>20578</v>
      </c>
      <c r="B3700" s="1">
        <v>42891</v>
      </c>
      <c r="C3700" s="2">
        <v>0.50971064814814815</v>
      </c>
      <c r="D3700" t="s">
        <v>20579</v>
      </c>
      <c r="E3700" t="s">
        <v>22</v>
      </c>
      <c r="F3700" t="s">
        <v>20580</v>
      </c>
      <c r="G3700" s="14" t="s">
        <v>20581</v>
      </c>
      <c r="H3700" s="14" t="s">
        <v>20582</v>
      </c>
      <c r="I3700" t="s">
        <v>24</v>
      </c>
      <c r="K3700">
        <v>6</v>
      </c>
      <c r="L3700">
        <v>5</v>
      </c>
      <c r="M3700">
        <v>12</v>
      </c>
      <c r="N3700">
        <v>2</v>
      </c>
      <c r="O3700" t="s">
        <v>517</v>
      </c>
      <c r="P3700" t="s">
        <v>517</v>
      </c>
      <c r="Q3700" t="s">
        <v>517</v>
      </c>
      <c r="R3700" t="s">
        <v>517</v>
      </c>
      <c r="S3700" t="s">
        <v>517</v>
      </c>
      <c r="T3700" t="s">
        <v>517</v>
      </c>
      <c r="U3700" t="s">
        <v>517</v>
      </c>
      <c r="V3700" t="s">
        <v>517</v>
      </c>
      <c r="W3700" t="s">
        <v>517</v>
      </c>
      <c r="X3700" t="s">
        <v>517</v>
      </c>
      <c r="Y3700" t="s">
        <v>20583</v>
      </c>
      <c r="Z3700" s="1">
        <v>35468</v>
      </c>
      <c r="AA3700" t="s">
        <v>20584</v>
      </c>
      <c r="AB3700">
        <v>20</v>
      </c>
      <c r="AC3700" t="s">
        <v>358</v>
      </c>
      <c r="AD3700" t="s">
        <v>482</v>
      </c>
      <c r="AF3700" t="s">
        <v>8259</v>
      </c>
      <c r="AG3700" t="s">
        <v>517</v>
      </c>
      <c r="AH3700" t="s">
        <v>517</v>
      </c>
      <c r="AI3700" t="s">
        <v>517</v>
      </c>
      <c r="AJ3700" t="s">
        <v>517</v>
      </c>
    </row>
    <row r="3701" spans="1:36" x14ac:dyDescent="0.25">
      <c r="A3701" s="13" t="s">
        <v>20585</v>
      </c>
      <c r="B3701" s="1">
        <v>42891</v>
      </c>
      <c r="C3701" s="2">
        <v>0.50971064814814815</v>
      </c>
      <c r="D3701" t="s">
        <v>20195</v>
      </c>
      <c r="E3701" t="s">
        <v>116</v>
      </c>
      <c r="F3701" t="s">
        <v>20196</v>
      </c>
      <c r="G3701" s="14" t="s">
        <v>20197</v>
      </c>
      <c r="H3701" s="14" t="s">
        <v>20198</v>
      </c>
      <c r="I3701" t="s">
        <v>23</v>
      </c>
      <c r="K3701">
        <v>6</v>
      </c>
      <c r="L3701">
        <v>5</v>
      </c>
      <c r="M3701">
        <v>12</v>
      </c>
      <c r="N3701">
        <v>2</v>
      </c>
      <c r="O3701" t="s">
        <v>20193</v>
      </c>
      <c r="P3701" t="s">
        <v>517</v>
      </c>
      <c r="Q3701" t="s">
        <v>517</v>
      </c>
      <c r="R3701" t="s">
        <v>517</v>
      </c>
      <c r="S3701" t="s">
        <v>517</v>
      </c>
      <c r="T3701" t="s">
        <v>517</v>
      </c>
      <c r="U3701" t="s">
        <v>517</v>
      </c>
      <c r="V3701" t="s">
        <v>517</v>
      </c>
      <c r="W3701" t="s">
        <v>589</v>
      </c>
      <c r="X3701" t="s">
        <v>590</v>
      </c>
      <c r="Y3701" t="s">
        <v>517</v>
      </c>
      <c r="Z3701" s="1" t="s">
        <v>517</v>
      </c>
      <c r="AA3701" t="s">
        <v>1888</v>
      </c>
      <c r="AB3701" t="s">
        <v>517</v>
      </c>
      <c r="AC3701" t="s">
        <v>777</v>
      </c>
      <c r="AD3701" t="s">
        <v>517</v>
      </c>
      <c r="AF3701" t="s">
        <v>517</v>
      </c>
      <c r="AG3701" t="s">
        <v>517</v>
      </c>
      <c r="AH3701" t="s">
        <v>517</v>
      </c>
      <c r="AI3701" t="s">
        <v>517</v>
      </c>
      <c r="AJ3701" t="s">
        <v>517</v>
      </c>
    </row>
    <row r="3702" spans="1:36" x14ac:dyDescent="0.25">
      <c r="A3702" s="13" t="s">
        <v>20587</v>
      </c>
      <c r="B3702" s="1">
        <v>42891</v>
      </c>
      <c r="C3702" s="2">
        <v>0.50971064814814815</v>
      </c>
      <c r="D3702" t="s">
        <v>20588</v>
      </c>
      <c r="E3702" t="s">
        <v>22</v>
      </c>
      <c r="F3702" t="s">
        <v>20589</v>
      </c>
      <c r="G3702" s="14" t="s">
        <v>20590</v>
      </c>
      <c r="H3702" s="14" t="s">
        <v>20591</v>
      </c>
      <c r="I3702" t="s">
        <v>23</v>
      </c>
      <c r="K3702">
        <v>6</v>
      </c>
      <c r="L3702">
        <v>5</v>
      </c>
      <c r="M3702">
        <v>12</v>
      </c>
      <c r="N3702">
        <v>2</v>
      </c>
      <c r="O3702" t="s">
        <v>20586</v>
      </c>
      <c r="P3702" t="s">
        <v>517</v>
      </c>
      <c r="Q3702" t="s">
        <v>517</v>
      </c>
      <c r="R3702" t="s">
        <v>517</v>
      </c>
      <c r="S3702" t="s">
        <v>517</v>
      </c>
      <c r="T3702" t="s">
        <v>517</v>
      </c>
      <c r="U3702" t="s">
        <v>517</v>
      </c>
      <c r="V3702" t="s">
        <v>517</v>
      </c>
      <c r="W3702" t="s">
        <v>589</v>
      </c>
      <c r="X3702" t="s">
        <v>2535</v>
      </c>
      <c r="Y3702" t="s">
        <v>20592</v>
      </c>
      <c r="Z3702" s="1">
        <v>35115</v>
      </c>
      <c r="AA3702" t="s">
        <v>20593</v>
      </c>
      <c r="AB3702">
        <v>21</v>
      </c>
      <c r="AC3702" t="s">
        <v>358</v>
      </c>
      <c r="AD3702" t="s">
        <v>509</v>
      </c>
      <c r="AF3702" t="s">
        <v>517</v>
      </c>
      <c r="AG3702" t="s">
        <v>517</v>
      </c>
      <c r="AH3702" t="s">
        <v>517</v>
      </c>
      <c r="AI3702" t="s">
        <v>517</v>
      </c>
      <c r="AJ3702" t="s">
        <v>517</v>
      </c>
    </row>
    <row r="3703" spans="1:36" x14ac:dyDescent="0.25">
      <c r="A3703" s="13" t="s">
        <v>20594</v>
      </c>
      <c r="B3703" s="1">
        <v>42891</v>
      </c>
      <c r="C3703" s="2">
        <v>0.50969907407407411</v>
      </c>
      <c r="D3703" t="s">
        <v>20595</v>
      </c>
      <c r="E3703" t="s">
        <v>22</v>
      </c>
      <c r="F3703" t="s">
        <v>20596</v>
      </c>
      <c r="G3703" t="s">
        <v>20597</v>
      </c>
      <c r="H3703" t="s">
        <v>20598</v>
      </c>
      <c r="I3703" t="s">
        <v>26</v>
      </c>
      <c r="K3703">
        <v>6</v>
      </c>
      <c r="L3703">
        <v>5</v>
      </c>
      <c r="M3703">
        <v>12</v>
      </c>
      <c r="N3703">
        <v>2</v>
      </c>
      <c r="O3703" t="s">
        <v>517</v>
      </c>
      <c r="P3703" t="s">
        <v>517</v>
      </c>
      <c r="Q3703" t="s">
        <v>517</v>
      </c>
      <c r="R3703" t="s">
        <v>517</v>
      </c>
      <c r="S3703" t="s">
        <v>517</v>
      </c>
      <c r="T3703" t="s">
        <v>517</v>
      </c>
      <c r="U3703" t="s">
        <v>517</v>
      </c>
      <c r="V3703" t="s">
        <v>517</v>
      </c>
      <c r="W3703" t="s">
        <v>517</v>
      </c>
      <c r="X3703" t="s">
        <v>517</v>
      </c>
      <c r="Y3703" t="s">
        <v>20599</v>
      </c>
      <c r="Z3703">
        <v>23675</v>
      </c>
      <c r="AA3703" t="s">
        <v>8584</v>
      </c>
      <c r="AB3703">
        <v>52</v>
      </c>
      <c r="AC3703" t="s">
        <v>357</v>
      </c>
      <c r="AD3703" t="s">
        <v>487</v>
      </c>
      <c r="AF3703" t="s">
        <v>8259</v>
      </c>
      <c r="AG3703" t="s">
        <v>517</v>
      </c>
      <c r="AH3703" t="s">
        <v>517</v>
      </c>
      <c r="AI3703" t="s">
        <v>517</v>
      </c>
      <c r="AJ3703" t="s">
        <v>517</v>
      </c>
    </row>
    <row r="3704" spans="1:36" x14ac:dyDescent="0.25">
      <c r="A3704" s="13" t="s">
        <v>20600</v>
      </c>
      <c r="B3704" s="1">
        <v>42891</v>
      </c>
      <c r="C3704" s="2">
        <v>0.50969907407407411</v>
      </c>
      <c r="D3704" t="s">
        <v>19638</v>
      </c>
      <c r="E3704" t="s">
        <v>116</v>
      </c>
      <c r="F3704" t="s">
        <v>20601</v>
      </c>
      <c r="G3704" s="14" t="s">
        <v>20602</v>
      </c>
      <c r="H3704" s="14" t="s">
        <v>20603</v>
      </c>
      <c r="I3704" t="s">
        <v>21</v>
      </c>
      <c r="K3704">
        <v>6</v>
      </c>
      <c r="L3704">
        <v>5</v>
      </c>
      <c r="M3704">
        <v>12</v>
      </c>
      <c r="N3704">
        <v>2</v>
      </c>
      <c r="O3704" t="s">
        <v>19636</v>
      </c>
      <c r="P3704" t="s">
        <v>517</v>
      </c>
      <c r="Q3704" t="s">
        <v>517</v>
      </c>
      <c r="R3704" t="s">
        <v>517</v>
      </c>
      <c r="S3704" t="s">
        <v>517</v>
      </c>
      <c r="T3704" t="s">
        <v>517</v>
      </c>
      <c r="U3704" t="s">
        <v>517</v>
      </c>
      <c r="V3704" t="s">
        <v>517</v>
      </c>
      <c r="W3704" t="s">
        <v>854</v>
      </c>
      <c r="X3704" t="s">
        <v>849</v>
      </c>
      <c r="Y3704" t="s">
        <v>517</v>
      </c>
      <c r="Z3704" s="1" t="s">
        <v>517</v>
      </c>
      <c r="AA3704" t="s">
        <v>529</v>
      </c>
      <c r="AB3704" t="s">
        <v>517</v>
      </c>
      <c r="AC3704" t="s">
        <v>358</v>
      </c>
      <c r="AD3704" t="s">
        <v>517</v>
      </c>
      <c r="AF3704" t="s">
        <v>8304</v>
      </c>
      <c r="AG3704" t="s">
        <v>517</v>
      </c>
      <c r="AH3704" t="s">
        <v>517</v>
      </c>
      <c r="AI3704" t="s">
        <v>517</v>
      </c>
      <c r="AJ3704" t="s">
        <v>517</v>
      </c>
    </row>
    <row r="3705" spans="1:36" x14ac:dyDescent="0.25">
      <c r="A3705" s="13" t="s">
        <v>20605</v>
      </c>
      <c r="B3705" s="1">
        <v>42891</v>
      </c>
      <c r="C3705" s="2">
        <v>0.50969907407407411</v>
      </c>
      <c r="D3705" t="s">
        <v>20606</v>
      </c>
      <c r="E3705" t="s">
        <v>22</v>
      </c>
      <c r="F3705" t="s">
        <v>20607</v>
      </c>
      <c r="G3705" s="14" t="s">
        <v>20608</v>
      </c>
      <c r="H3705" s="14" t="s">
        <v>20609</v>
      </c>
      <c r="I3705" t="s">
        <v>23</v>
      </c>
      <c r="K3705">
        <v>6</v>
      </c>
      <c r="L3705">
        <v>5</v>
      </c>
      <c r="M3705">
        <v>12</v>
      </c>
      <c r="N3705">
        <v>2</v>
      </c>
      <c r="O3705" t="s">
        <v>20604</v>
      </c>
      <c r="P3705" t="s">
        <v>517</v>
      </c>
      <c r="Q3705" t="s">
        <v>517</v>
      </c>
      <c r="R3705" t="s">
        <v>517</v>
      </c>
      <c r="S3705" t="s">
        <v>517</v>
      </c>
      <c r="T3705" t="s">
        <v>517</v>
      </c>
      <c r="U3705" t="s">
        <v>517</v>
      </c>
      <c r="V3705" t="s">
        <v>517</v>
      </c>
      <c r="W3705" t="s">
        <v>1436</v>
      </c>
      <c r="X3705" t="s">
        <v>863</v>
      </c>
      <c r="Y3705" t="s">
        <v>517</v>
      </c>
      <c r="Z3705" s="1" t="s">
        <v>517</v>
      </c>
      <c r="AA3705" t="s">
        <v>471</v>
      </c>
      <c r="AB3705" t="s">
        <v>517</v>
      </c>
      <c r="AC3705" t="s">
        <v>358</v>
      </c>
      <c r="AD3705" t="s">
        <v>517</v>
      </c>
      <c r="AF3705" t="s">
        <v>517</v>
      </c>
      <c r="AG3705" t="s">
        <v>517</v>
      </c>
      <c r="AH3705" t="s">
        <v>517</v>
      </c>
      <c r="AI3705" t="s">
        <v>517</v>
      </c>
      <c r="AJ3705" t="s">
        <v>517</v>
      </c>
    </row>
    <row r="3706" spans="1:36" x14ac:dyDescent="0.25">
      <c r="A3706" s="13" t="s">
        <v>20611</v>
      </c>
      <c r="B3706" s="1">
        <v>42891</v>
      </c>
      <c r="C3706" s="2">
        <v>0.50969907407407411</v>
      </c>
      <c r="D3706" t="s">
        <v>20612</v>
      </c>
      <c r="E3706" t="s">
        <v>116</v>
      </c>
      <c r="F3706" t="s">
        <v>20613</v>
      </c>
      <c r="G3706" s="14" t="s">
        <v>20614</v>
      </c>
      <c r="H3706" s="14" t="s">
        <v>20615</v>
      </c>
      <c r="I3706" t="s">
        <v>23</v>
      </c>
      <c r="K3706">
        <v>6</v>
      </c>
      <c r="L3706">
        <v>5</v>
      </c>
      <c r="M3706">
        <v>12</v>
      </c>
      <c r="N3706">
        <v>2</v>
      </c>
      <c r="O3706" t="s">
        <v>20610</v>
      </c>
      <c r="P3706" t="s">
        <v>517</v>
      </c>
      <c r="Q3706" t="s">
        <v>517</v>
      </c>
      <c r="R3706" t="s">
        <v>517</v>
      </c>
      <c r="S3706" t="s">
        <v>517</v>
      </c>
      <c r="T3706" t="s">
        <v>517</v>
      </c>
      <c r="U3706" t="s">
        <v>517</v>
      </c>
      <c r="V3706" t="s">
        <v>517</v>
      </c>
      <c r="W3706" t="s">
        <v>589</v>
      </c>
      <c r="X3706" t="s">
        <v>590</v>
      </c>
      <c r="Y3706" t="s">
        <v>20616</v>
      </c>
      <c r="Z3706" s="1">
        <v>29845</v>
      </c>
      <c r="AA3706" t="s">
        <v>8349</v>
      </c>
      <c r="AB3706">
        <v>35</v>
      </c>
      <c r="AC3706" t="s">
        <v>357</v>
      </c>
      <c r="AD3706" t="s">
        <v>509</v>
      </c>
      <c r="AF3706" t="s">
        <v>517</v>
      </c>
      <c r="AG3706" t="s">
        <v>517</v>
      </c>
      <c r="AH3706" t="s">
        <v>517</v>
      </c>
      <c r="AI3706" t="s">
        <v>517</v>
      </c>
      <c r="AJ3706" t="s">
        <v>517</v>
      </c>
    </row>
    <row r="3707" spans="1:36" x14ac:dyDescent="0.25">
      <c r="A3707" s="13" t="s">
        <v>20617</v>
      </c>
      <c r="B3707" s="1">
        <v>42891</v>
      </c>
      <c r="C3707" s="2">
        <v>0.50968749999999996</v>
      </c>
      <c r="D3707" t="s">
        <v>8619</v>
      </c>
      <c r="E3707" t="s">
        <v>22</v>
      </c>
      <c r="F3707" t="s">
        <v>20618</v>
      </c>
      <c r="G3707" s="14" t="s">
        <v>20003</v>
      </c>
      <c r="H3707" s="14" t="s">
        <v>20619</v>
      </c>
      <c r="I3707" t="s">
        <v>23</v>
      </c>
      <c r="K3707">
        <v>6</v>
      </c>
      <c r="L3707">
        <v>5</v>
      </c>
      <c r="M3707">
        <v>12</v>
      </c>
      <c r="N3707">
        <v>2</v>
      </c>
      <c r="O3707" t="s">
        <v>19999</v>
      </c>
      <c r="P3707" t="s">
        <v>517</v>
      </c>
      <c r="Q3707" t="s">
        <v>517</v>
      </c>
      <c r="R3707" t="s">
        <v>517</v>
      </c>
      <c r="S3707" t="s">
        <v>517</v>
      </c>
      <c r="T3707" t="s">
        <v>517</v>
      </c>
      <c r="U3707" t="s">
        <v>517</v>
      </c>
      <c r="V3707" t="s">
        <v>517</v>
      </c>
      <c r="W3707" t="s">
        <v>589</v>
      </c>
      <c r="X3707" t="s">
        <v>590</v>
      </c>
      <c r="Y3707" t="s">
        <v>20005</v>
      </c>
      <c r="Z3707" s="1">
        <v>31753</v>
      </c>
      <c r="AA3707" t="s">
        <v>8619</v>
      </c>
      <c r="AB3707">
        <v>30</v>
      </c>
      <c r="AC3707" t="s">
        <v>358</v>
      </c>
      <c r="AD3707" t="s">
        <v>492</v>
      </c>
      <c r="AF3707" t="s">
        <v>517</v>
      </c>
      <c r="AG3707" t="s">
        <v>517</v>
      </c>
      <c r="AH3707" t="s">
        <v>517</v>
      </c>
      <c r="AI3707" t="s">
        <v>517</v>
      </c>
      <c r="AJ3707" t="s">
        <v>517</v>
      </c>
    </row>
    <row r="3708" spans="1:36" x14ac:dyDescent="0.25">
      <c r="A3708" s="13" t="s">
        <v>20622</v>
      </c>
      <c r="B3708" s="1">
        <v>42891</v>
      </c>
      <c r="C3708" s="2">
        <v>0.50968749999999996</v>
      </c>
      <c r="D3708" t="s">
        <v>8426</v>
      </c>
      <c r="E3708" t="s">
        <v>542</v>
      </c>
      <c r="F3708" t="s">
        <v>18956</v>
      </c>
      <c r="G3708" s="14" t="s">
        <v>20623</v>
      </c>
      <c r="H3708" s="14" t="s">
        <v>20624</v>
      </c>
      <c r="I3708" t="s">
        <v>23</v>
      </c>
      <c r="K3708">
        <v>6</v>
      </c>
      <c r="L3708">
        <v>5</v>
      </c>
      <c r="M3708">
        <v>12</v>
      </c>
      <c r="N3708">
        <v>2</v>
      </c>
      <c r="O3708" t="s">
        <v>20621</v>
      </c>
      <c r="P3708" t="s">
        <v>20620</v>
      </c>
      <c r="Q3708" t="s">
        <v>517</v>
      </c>
      <c r="R3708" t="s">
        <v>517</v>
      </c>
      <c r="S3708" t="s">
        <v>517</v>
      </c>
      <c r="T3708" t="s">
        <v>517</v>
      </c>
      <c r="U3708" t="s">
        <v>517</v>
      </c>
      <c r="V3708" t="s">
        <v>517</v>
      </c>
      <c r="W3708" t="s">
        <v>537</v>
      </c>
      <c r="X3708" t="s">
        <v>590</v>
      </c>
      <c r="Y3708" t="s">
        <v>517</v>
      </c>
      <c r="Z3708" s="1" t="s">
        <v>517</v>
      </c>
      <c r="AA3708" t="s">
        <v>8426</v>
      </c>
      <c r="AB3708" t="s">
        <v>517</v>
      </c>
      <c r="AC3708" t="s">
        <v>358</v>
      </c>
      <c r="AD3708" t="s">
        <v>517</v>
      </c>
      <c r="AF3708" t="s">
        <v>517</v>
      </c>
      <c r="AG3708" t="s">
        <v>517</v>
      </c>
      <c r="AH3708" t="s">
        <v>517</v>
      </c>
      <c r="AI3708" t="s">
        <v>517</v>
      </c>
      <c r="AJ3708" t="s">
        <v>517</v>
      </c>
    </row>
    <row r="3709" spans="1:36" x14ac:dyDescent="0.25">
      <c r="A3709" s="13" t="s">
        <v>20625</v>
      </c>
      <c r="B3709" s="1">
        <v>42891</v>
      </c>
      <c r="C3709" s="2">
        <v>0.50968749999999996</v>
      </c>
      <c r="D3709" t="s">
        <v>20116</v>
      </c>
      <c r="E3709" t="s">
        <v>22</v>
      </c>
      <c r="F3709" t="s">
        <v>20117</v>
      </c>
      <c r="G3709" s="14" t="s">
        <v>20118</v>
      </c>
      <c r="H3709" s="14" t="s">
        <v>20626</v>
      </c>
      <c r="I3709" t="s">
        <v>25</v>
      </c>
      <c r="K3709">
        <v>6</v>
      </c>
      <c r="L3709">
        <v>5</v>
      </c>
      <c r="M3709">
        <v>12</v>
      </c>
      <c r="N3709">
        <v>2</v>
      </c>
      <c r="O3709" t="s">
        <v>517</v>
      </c>
      <c r="P3709" t="s">
        <v>517</v>
      </c>
      <c r="Q3709" t="s">
        <v>517</v>
      </c>
      <c r="R3709" t="s">
        <v>517</v>
      </c>
      <c r="S3709" t="s">
        <v>517</v>
      </c>
      <c r="T3709" t="s">
        <v>517</v>
      </c>
      <c r="U3709" t="s">
        <v>517</v>
      </c>
      <c r="V3709" t="s">
        <v>517</v>
      </c>
      <c r="W3709" t="s">
        <v>517</v>
      </c>
      <c r="X3709" t="s">
        <v>517</v>
      </c>
      <c r="Y3709" t="s">
        <v>20120</v>
      </c>
      <c r="Z3709" s="1">
        <v>34937</v>
      </c>
      <c r="AA3709" t="s">
        <v>546</v>
      </c>
      <c r="AB3709">
        <v>21</v>
      </c>
      <c r="AC3709" t="s">
        <v>358</v>
      </c>
      <c r="AD3709" t="s">
        <v>501</v>
      </c>
      <c r="AF3709" t="s">
        <v>8263</v>
      </c>
      <c r="AG3709" t="s">
        <v>8261</v>
      </c>
      <c r="AH3709" t="s">
        <v>517</v>
      </c>
      <c r="AI3709" t="s">
        <v>517</v>
      </c>
      <c r="AJ3709" t="s">
        <v>517</v>
      </c>
    </row>
    <row r="3710" spans="1:36" x14ac:dyDescent="0.25">
      <c r="A3710" s="13" t="s">
        <v>20628</v>
      </c>
      <c r="B3710" s="1">
        <v>42891</v>
      </c>
      <c r="C3710" s="2">
        <v>0.50968749999999996</v>
      </c>
      <c r="D3710" t="s">
        <v>20629</v>
      </c>
      <c r="E3710" t="s">
        <v>1282</v>
      </c>
      <c r="F3710" t="s">
        <v>20630</v>
      </c>
      <c r="G3710" s="14" t="s">
        <v>20631</v>
      </c>
      <c r="H3710" s="14" t="s">
        <v>20632</v>
      </c>
      <c r="I3710" t="s">
        <v>21</v>
      </c>
      <c r="K3710">
        <v>6</v>
      </c>
      <c r="L3710">
        <v>5</v>
      </c>
      <c r="M3710">
        <v>12</v>
      </c>
      <c r="N3710">
        <v>2</v>
      </c>
      <c r="O3710" t="s">
        <v>20627</v>
      </c>
      <c r="P3710" t="s">
        <v>517</v>
      </c>
      <c r="Q3710" t="s">
        <v>517</v>
      </c>
      <c r="R3710" t="s">
        <v>517</v>
      </c>
      <c r="S3710" t="s">
        <v>517</v>
      </c>
      <c r="T3710" t="s">
        <v>517</v>
      </c>
      <c r="U3710" t="s">
        <v>517</v>
      </c>
      <c r="V3710" t="s">
        <v>517</v>
      </c>
      <c r="W3710" t="s">
        <v>537</v>
      </c>
      <c r="X3710" t="s">
        <v>527</v>
      </c>
      <c r="Y3710" t="s">
        <v>517</v>
      </c>
      <c r="Z3710" s="1" t="s">
        <v>517</v>
      </c>
      <c r="AA3710" t="s">
        <v>546</v>
      </c>
      <c r="AB3710" t="s">
        <v>517</v>
      </c>
      <c r="AC3710" t="s">
        <v>358</v>
      </c>
      <c r="AD3710" t="s">
        <v>517</v>
      </c>
      <c r="AF3710" t="s">
        <v>8313</v>
      </c>
      <c r="AG3710" t="s">
        <v>8254</v>
      </c>
      <c r="AH3710" t="s">
        <v>8260</v>
      </c>
      <c r="AI3710" t="s">
        <v>517</v>
      </c>
      <c r="AJ3710" t="s">
        <v>517</v>
      </c>
    </row>
    <row r="3711" spans="1:36" x14ac:dyDescent="0.25">
      <c r="A3711" s="13" t="s">
        <v>20633</v>
      </c>
      <c r="B3711" s="1">
        <v>42891</v>
      </c>
      <c r="C3711" s="2">
        <v>0.50967592592592592</v>
      </c>
      <c r="D3711" t="s">
        <v>20142</v>
      </c>
      <c r="E3711" t="s">
        <v>22</v>
      </c>
      <c r="F3711" t="s">
        <v>20143</v>
      </c>
      <c r="G3711" s="14" t="s">
        <v>20144</v>
      </c>
      <c r="H3711" s="14" t="s">
        <v>20145</v>
      </c>
      <c r="I3711" t="s">
        <v>21</v>
      </c>
      <c r="K3711">
        <v>6</v>
      </c>
      <c r="L3711">
        <v>5</v>
      </c>
      <c r="M3711">
        <v>12</v>
      </c>
      <c r="N3711">
        <v>2</v>
      </c>
      <c r="O3711" t="s">
        <v>20146</v>
      </c>
      <c r="P3711" t="s">
        <v>517</v>
      </c>
      <c r="Q3711" t="s">
        <v>517</v>
      </c>
      <c r="R3711" t="s">
        <v>517</v>
      </c>
      <c r="S3711" t="s">
        <v>517</v>
      </c>
      <c r="T3711" t="s">
        <v>517</v>
      </c>
      <c r="U3711" t="s">
        <v>517</v>
      </c>
      <c r="V3711" t="s">
        <v>517</v>
      </c>
      <c r="W3711" t="s">
        <v>589</v>
      </c>
      <c r="X3711" t="s">
        <v>849</v>
      </c>
      <c r="Y3711" t="s">
        <v>517</v>
      </c>
      <c r="Z3711" s="1" t="s">
        <v>517</v>
      </c>
      <c r="AA3711" t="s">
        <v>674</v>
      </c>
      <c r="AB3711" t="s">
        <v>517</v>
      </c>
      <c r="AC3711" t="s">
        <v>358</v>
      </c>
      <c r="AD3711" t="s">
        <v>517</v>
      </c>
      <c r="AF3711" t="s">
        <v>8253</v>
      </c>
      <c r="AG3711" t="s">
        <v>517</v>
      </c>
      <c r="AH3711" t="s">
        <v>517</v>
      </c>
      <c r="AI3711" t="s">
        <v>517</v>
      </c>
      <c r="AJ3711" t="s">
        <v>517</v>
      </c>
    </row>
    <row r="3712" spans="1:36" x14ac:dyDescent="0.25">
      <c r="A3712" s="13" t="s">
        <v>20634</v>
      </c>
      <c r="B3712" s="1">
        <v>42891</v>
      </c>
      <c r="C3712" s="2">
        <v>0.50967592592592592</v>
      </c>
      <c r="D3712" t="s">
        <v>20635</v>
      </c>
      <c r="E3712" t="s">
        <v>22</v>
      </c>
      <c r="F3712" t="s">
        <v>20447</v>
      </c>
      <c r="G3712" s="14" t="s">
        <v>20636</v>
      </c>
      <c r="H3712" s="14" t="s">
        <v>20637</v>
      </c>
      <c r="I3712" t="s">
        <v>23</v>
      </c>
      <c r="K3712">
        <v>6</v>
      </c>
      <c r="L3712">
        <v>5</v>
      </c>
      <c r="M3712">
        <v>12</v>
      </c>
      <c r="N3712">
        <v>2</v>
      </c>
      <c r="O3712" t="s">
        <v>20444</v>
      </c>
      <c r="P3712" t="s">
        <v>517</v>
      </c>
      <c r="Q3712" t="s">
        <v>517</v>
      </c>
      <c r="R3712" t="s">
        <v>517</v>
      </c>
      <c r="S3712" t="s">
        <v>517</v>
      </c>
      <c r="T3712" t="s">
        <v>517</v>
      </c>
      <c r="U3712" t="s">
        <v>517</v>
      </c>
      <c r="V3712" t="s">
        <v>517</v>
      </c>
      <c r="W3712" t="s">
        <v>589</v>
      </c>
      <c r="X3712" t="s">
        <v>590</v>
      </c>
      <c r="Y3712" t="s">
        <v>9553</v>
      </c>
      <c r="Z3712" s="1">
        <v>35077</v>
      </c>
      <c r="AA3712" t="s">
        <v>20638</v>
      </c>
      <c r="AB3712">
        <v>21</v>
      </c>
      <c r="AC3712" t="s">
        <v>358</v>
      </c>
      <c r="AD3712" t="s">
        <v>509</v>
      </c>
      <c r="AF3712" t="s">
        <v>517</v>
      </c>
      <c r="AG3712" t="s">
        <v>517</v>
      </c>
      <c r="AH3712" t="s">
        <v>517</v>
      </c>
      <c r="AI3712" t="s">
        <v>517</v>
      </c>
      <c r="AJ3712" t="s">
        <v>517</v>
      </c>
    </row>
    <row r="3713" spans="1:36" x14ac:dyDescent="0.25">
      <c r="A3713" s="13" t="s">
        <v>20640</v>
      </c>
      <c r="B3713" s="1">
        <v>42891</v>
      </c>
      <c r="C3713" s="2">
        <v>0.50967592592592592</v>
      </c>
      <c r="D3713" t="s">
        <v>20641</v>
      </c>
      <c r="E3713" t="s">
        <v>22</v>
      </c>
      <c r="F3713" t="s">
        <v>20642</v>
      </c>
      <c r="G3713" s="14" t="s">
        <v>20643</v>
      </c>
      <c r="H3713" s="14" t="s">
        <v>20644</v>
      </c>
      <c r="I3713" t="s">
        <v>23</v>
      </c>
      <c r="K3713">
        <v>6</v>
      </c>
      <c r="L3713">
        <v>5</v>
      </c>
      <c r="M3713">
        <v>12</v>
      </c>
      <c r="N3713">
        <v>2</v>
      </c>
      <c r="O3713" t="s">
        <v>20639</v>
      </c>
      <c r="P3713" t="s">
        <v>517</v>
      </c>
      <c r="Q3713" t="s">
        <v>517</v>
      </c>
      <c r="R3713" t="s">
        <v>517</v>
      </c>
      <c r="S3713" t="s">
        <v>517</v>
      </c>
      <c r="T3713" t="s">
        <v>517</v>
      </c>
      <c r="U3713" t="s">
        <v>517</v>
      </c>
      <c r="V3713" t="s">
        <v>517</v>
      </c>
      <c r="W3713" t="s">
        <v>589</v>
      </c>
      <c r="X3713" t="s">
        <v>590</v>
      </c>
      <c r="Y3713" t="s">
        <v>20645</v>
      </c>
      <c r="Z3713" s="1">
        <v>22452</v>
      </c>
      <c r="AA3713" t="s">
        <v>15393</v>
      </c>
      <c r="AB3713">
        <v>55</v>
      </c>
      <c r="AC3713" t="s">
        <v>358</v>
      </c>
      <c r="AD3713" t="s">
        <v>488</v>
      </c>
      <c r="AF3713" t="s">
        <v>517</v>
      </c>
      <c r="AG3713" t="s">
        <v>517</v>
      </c>
      <c r="AH3713" t="s">
        <v>517</v>
      </c>
      <c r="AI3713" t="s">
        <v>517</v>
      </c>
      <c r="AJ3713" t="s">
        <v>517</v>
      </c>
    </row>
    <row r="3714" spans="1:36" x14ac:dyDescent="0.25">
      <c r="A3714" s="13" t="s">
        <v>20646</v>
      </c>
      <c r="B3714" s="1">
        <v>42891</v>
      </c>
      <c r="C3714" s="2">
        <v>0.50967592592592592</v>
      </c>
      <c r="D3714" t="s">
        <v>20647</v>
      </c>
      <c r="E3714" t="s">
        <v>22</v>
      </c>
      <c r="F3714" t="s">
        <v>20648</v>
      </c>
      <c r="G3714" s="14" t="s">
        <v>20649</v>
      </c>
      <c r="H3714" s="14" t="s">
        <v>20650</v>
      </c>
      <c r="I3714" t="s">
        <v>26</v>
      </c>
      <c r="K3714">
        <v>6</v>
      </c>
      <c r="L3714">
        <v>5</v>
      </c>
      <c r="M3714">
        <v>12</v>
      </c>
      <c r="N3714">
        <v>2</v>
      </c>
      <c r="O3714" t="s">
        <v>517</v>
      </c>
      <c r="P3714" t="s">
        <v>517</v>
      </c>
      <c r="Q3714" t="s">
        <v>517</v>
      </c>
      <c r="R3714" t="s">
        <v>517</v>
      </c>
      <c r="S3714" t="s">
        <v>517</v>
      </c>
      <c r="T3714" t="s">
        <v>517</v>
      </c>
      <c r="U3714" t="s">
        <v>517</v>
      </c>
      <c r="V3714" t="s">
        <v>517</v>
      </c>
      <c r="W3714" t="s">
        <v>517</v>
      </c>
      <c r="X3714" t="s">
        <v>517</v>
      </c>
      <c r="Y3714" t="s">
        <v>20651</v>
      </c>
      <c r="Z3714" s="1">
        <v>32398</v>
      </c>
      <c r="AA3714" t="s">
        <v>582</v>
      </c>
      <c r="AB3714">
        <v>28</v>
      </c>
      <c r="AC3714" t="s">
        <v>357</v>
      </c>
      <c r="AD3714" t="s">
        <v>484</v>
      </c>
      <c r="AF3714" t="s">
        <v>517</v>
      </c>
      <c r="AG3714" t="s">
        <v>517</v>
      </c>
      <c r="AH3714" t="s">
        <v>517</v>
      </c>
      <c r="AI3714" t="s">
        <v>517</v>
      </c>
      <c r="AJ3714" t="s">
        <v>517</v>
      </c>
    </row>
    <row r="3715" spans="1:36" x14ac:dyDescent="0.25">
      <c r="A3715" s="13" t="s">
        <v>20653</v>
      </c>
      <c r="B3715" s="1">
        <v>42891</v>
      </c>
      <c r="C3715" s="2">
        <v>0.10835648148148147</v>
      </c>
      <c r="D3715" t="s">
        <v>20654</v>
      </c>
      <c r="E3715" t="s">
        <v>22</v>
      </c>
      <c r="F3715" t="s">
        <v>20655</v>
      </c>
      <c r="G3715" t="s">
        <v>20656</v>
      </c>
      <c r="H3715" t="s">
        <v>20657</v>
      </c>
      <c r="I3715" t="s">
        <v>23</v>
      </c>
      <c r="K3715">
        <v>6</v>
      </c>
      <c r="L3715">
        <v>5</v>
      </c>
      <c r="M3715">
        <v>2</v>
      </c>
      <c r="N3715">
        <v>2</v>
      </c>
      <c r="O3715" t="s">
        <v>20652</v>
      </c>
      <c r="P3715" t="s">
        <v>517</v>
      </c>
      <c r="Q3715" t="s">
        <v>517</v>
      </c>
      <c r="R3715" t="s">
        <v>517</v>
      </c>
      <c r="S3715" t="s">
        <v>517</v>
      </c>
      <c r="T3715" t="s">
        <v>517</v>
      </c>
      <c r="U3715" t="s">
        <v>517</v>
      </c>
      <c r="V3715" t="s">
        <v>517</v>
      </c>
      <c r="W3715" t="s">
        <v>672</v>
      </c>
      <c r="X3715" t="s">
        <v>477</v>
      </c>
      <c r="Y3715" t="s">
        <v>517</v>
      </c>
      <c r="Z3715" t="s">
        <v>517</v>
      </c>
      <c r="AA3715" t="s">
        <v>478</v>
      </c>
      <c r="AB3715" t="s">
        <v>517</v>
      </c>
      <c r="AC3715" t="s">
        <v>358</v>
      </c>
      <c r="AD3715" t="s">
        <v>517</v>
      </c>
      <c r="AF3715" t="s">
        <v>8253</v>
      </c>
      <c r="AG3715" t="s">
        <v>517</v>
      </c>
      <c r="AH3715" t="s">
        <v>517</v>
      </c>
      <c r="AI3715" t="s">
        <v>517</v>
      </c>
      <c r="AJ3715" t="s">
        <v>517</v>
      </c>
    </row>
    <row r="3716" spans="1:36" x14ac:dyDescent="0.25">
      <c r="A3716" s="13" t="s">
        <v>20659</v>
      </c>
      <c r="B3716" s="1">
        <v>42891</v>
      </c>
      <c r="C3716" s="2">
        <v>8.2523148148148151E-2</v>
      </c>
      <c r="D3716" t="s">
        <v>20660</v>
      </c>
      <c r="E3716" t="s">
        <v>22</v>
      </c>
      <c r="F3716" t="s">
        <v>20661</v>
      </c>
      <c r="G3716" s="14" t="s">
        <v>20662</v>
      </c>
      <c r="H3716" s="14" t="s">
        <v>20663</v>
      </c>
      <c r="I3716" t="s">
        <v>23</v>
      </c>
      <c r="K3716">
        <v>6</v>
      </c>
      <c r="L3716">
        <v>5</v>
      </c>
      <c r="M3716">
        <v>1</v>
      </c>
      <c r="N3716">
        <v>2</v>
      </c>
      <c r="O3716" t="s">
        <v>20658</v>
      </c>
      <c r="P3716" t="s">
        <v>517</v>
      </c>
      <c r="Q3716" t="s">
        <v>517</v>
      </c>
      <c r="R3716" t="s">
        <v>517</v>
      </c>
      <c r="S3716" t="s">
        <v>517</v>
      </c>
      <c r="T3716" t="s">
        <v>517</v>
      </c>
      <c r="U3716" t="s">
        <v>517</v>
      </c>
      <c r="V3716" t="s">
        <v>517</v>
      </c>
      <c r="W3716" t="s">
        <v>1016</v>
      </c>
      <c r="X3716" t="s">
        <v>554</v>
      </c>
      <c r="Y3716" t="s">
        <v>20664</v>
      </c>
      <c r="Z3716" s="1">
        <v>29668</v>
      </c>
      <c r="AA3716" t="s">
        <v>16986</v>
      </c>
      <c r="AB3716">
        <v>36</v>
      </c>
      <c r="AC3716" t="s">
        <v>357</v>
      </c>
      <c r="AD3716" t="s">
        <v>482</v>
      </c>
      <c r="AF3716" t="s">
        <v>517</v>
      </c>
      <c r="AG3716" t="s">
        <v>517</v>
      </c>
      <c r="AH3716" t="s">
        <v>517</v>
      </c>
      <c r="AI3716" t="s">
        <v>517</v>
      </c>
      <c r="AJ3716" t="s">
        <v>517</v>
      </c>
    </row>
    <row r="3717" spans="1:36" x14ac:dyDescent="0.25">
      <c r="A3717" s="13" t="s">
        <v>20665</v>
      </c>
      <c r="B3717" s="1">
        <v>42891</v>
      </c>
      <c r="C3717" s="2">
        <v>4.8425925925925928E-2</v>
      </c>
      <c r="D3717" t="s">
        <v>20666</v>
      </c>
      <c r="E3717" t="s">
        <v>22</v>
      </c>
      <c r="F3717" t="s">
        <v>9970</v>
      </c>
      <c r="G3717" t="s">
        <v>9971</v>
      </c>
      <c r="H3717" t="s">
        <v>20667</v>
      </c>
      <c r="I3717" t="s">
        <v>25</v>
      </c>
      <c r="K3717">
        <v>6</v>
      </c>
      <c r="L3717">
        <v>5</v>
      </c>
      <c r="M3717">
        <v>1</v>
      </c>
      <c r="N3717">
        <v>2</v>
      </c>
      <c r="O3717" t="s">
        <v>9968</v>
      </c>
      <c r="P3717" t="s">
        <v>517</v>
      </c>
      <c r="Q3717" t="s">
        <v>517</v>
      </c>
      <c r="R3717" t="s">
        <v>517</v>
      </c>
      <c r="S3717" t="s">
        <v>517</v>
      </c>
      <c r="T3717" t="s">
        <v>517</v>
      </c>
      <c r="U3717" t="s">
        <v>517</v>
      </c>
      <c r="V3717" t="s">
        <v>517</v>
      </c>
      <c r="W3717" t="s">
        <v>526</v>
      </c>
      <c r="X3717" t="s">
        <v>527</v>
      </c>
      <c r="Y3717" t="s">
        <v>9973</v>
      </c>
      <c r="Z3717">
        <v>36714</v>
      </c>
      <c r="AA3717" t="s">
        <v>8236</v>
      </c>
      <c r="AB3717">
        <v>16</v>
      </c>
      <c r="AC3717" t="s">
        <v>358</v>
      </c>
      <c r="AD3717" t="s">
        <v>487</v>
      </c>
      <c r="AF3717" t="s">
        <v>517</v>
      </c>
      <c r="AG3717" t="s">
        <v>517</v>
      </c>
      <c r="AH3717" t="s">
        <v>517</v>
      </c>
      <c r="AI3717" t="s">
        <v>517</v>
      </c>
      <c r="AJ3717" t="s">
        <v>517</v>
      </c>
    </row>
    <row r="3718" spans="1:36" x14ac:dyDescent="0.25">
      <c r="A3718" s="13" t="s">
        <v>20669</v>
      </c>
      <c r="B3718" s="1">
        <v>42892</v>
      </c>
      <c r="C3718" s="2">
        <v>0.818425925925926</v>
      </c>
      <c r="D3718" t="s">
        <v>20378</v>
      </c>
      <c r="E3718" t="s">
        <v>22</v>
      </c>
      <c r="F3718" t="s">
        <v>20379</v>
      </c>
      <c r="G3718" s="14" t="s">
        <v>20380</v>
      </c>
      <c r="H3718" s="14" t="s">
        <v>20381</v>
      </c>
      <c r="I3718" t="s">
        <v>23</v>
      </c>
      <c r="K3718">
        <v>6</v>
      </c>
      <c r="L3718">
        <v>6</v>
      </c>
      <c r="M3718">
        <v>19</v>
      </c>
      <c r="N3718">
        <v>3</v>
      </c>
      <c r="O3718" t="s">
        <v>20668</v>
      </c>
      <c r="P3718" t="s">
        <v>517</v>
      </c>
      <c r="Q3718" t="s">
        <v>517</v>
      </c>
      <c r="R3718" t="s">
        <v>517</v>
      </c>
      <c r="S3718" t="s">
        <v>517</v>
      </c>
      <c r="T3718" t="s">
        <v>517</v>
      </c>
      <c r="U3718" t="s">
        <v>517</v>
      </c>
      <c r="V3718" t="s">
        <v>517</v>
      </c>
      <c r="W3718" t="s">
        <v>860</v>
      </c>
      <c r="X3718" t="s">
        <v>1737</v>
      </c>
      <c r="Y3718" t="s">
        <v>20351</v>
      </c>
      <c r="Z3718" s="1">
        <v>34223</v>
      </c>
      <c r="AA3718" t="s">
        <v>3494</v>
      </c>
      <c r="AB3718">
        <v>23</v>
      </c>
      <c r="AC3718" t="s">
        <v>358</v>
      </c>
      <c r="AD3718" t="s">
        <v>509</v>
      </c>
      <c r="AF3718" t="s">
        <v>8260</v>
      </c>
      <c r="AG3718" t="s">
        <v>517</v>
      </c>
      <c r="AH3718" t="s">
        <v>517</v>
      </c>
      <c r="AI3718" t="s">
        <v>517</v>
      </c>
      <c r="AJ3718" t="s">
        <v>517</v>
      </c>
    </row>
    <row r="3719" spans="1:36" x14ac:dyDescent="0.25">
      <c r="A3719" s="13" t="s">
        <v>20671</v>
      </c>
      <c r="B3719" s="1">
        <v>42892</v>
      </c>
      <c r="C3719" s="2">
        <v>0.81723379629629633</v>
      </c>
      <c r="D3719" t="s">
        <v>20672</v>
      </c>
      <c r="E3719" t="s">
        <v>542</v>
      </c>
      <c r="F3719" t="s">
        <v>20673</v>
      </c>
      <c r="G3719" s="14" t="s">
        <v>20674</v>
      </c>
      <c r="H3719" s="14" t="s">
        <v>20675</v>
      </c>
      <c r="I3719" t="s">
        <v>23</v>
      </c>
      <c r="K3719">
        <v>6</v>
      </c>
      <c r="L3719">
        <v>6</v>
      </c>
      <c r="M3719">
        <v>19</v>
      </c>
      <c r="N3719">
        <v>3</v>
      </c>
      <c r="O3719" t="s">
        <v>20670</v>
      </c>
      <c r="P3719" t="s">
        <v>517</v>
      </c>
      <c r="Q3719" t="s">
        <v>517</v>
      </c>
      <c r="R3719" t="s">
        <v>517</v>
      </c>
      <c r="S3719" t="s">
        <v>517</v>
      </c>
      <c r="T3719" t="s">
        <v>517</v>
      </c>
      <c r="U3719" t="s">
        <v>517</v>
      </c>
      <c r="V3719" t="s">
        <v>517</v>
      </c>
      <c r="W3719" t="s">
        <v>537</v>
      </c>
      <c r="X3719" t="s">
        <v>590</v>
      </c>
      <c r="Y3719" t="s">
        <v>517</v>
      </c>
      <c r="Z3719" s="1" t="s">
        <v>517</v>
      </c>
      <c r="AA3719" t="s">
        <v>4012</v>
      </c>
      <c r="AB3719" t="s">
        <v>517</v>
      </c>
      <c r="AC3719" t="s">
        <v>358</v>
      </c>
      <c r="AD3719" t="s">
        <v>517</v>
      </c>
      <c r="AF3719" t="s">
        <v>517</v>
      </c>
      <c r="AG3719" t="s">
        <v>517</v>
      </c>
      <c r="AH3719" t="s">
        <v>517</v>
      </c>
      <c r="AI3719" t="s">
        <v>517</v>
      </c>
      <c r="AJ3719" t="s">
        <v>517</v>
      </c>
    </row>
    <row r="3720" spans="1:36" x14ac:dyDescent="0.25">
      <c r="A3720" s="13" t="s">
        <v>20676</v>
      </c>
      <c r="B3720" s="1">
        <v>42892</v>
      </c>
      <c r="C3720" s="2">
        <v>0.7984606481481481</v>
      </c>
      <c r="D3720" t="s">
        <v>18615</v>
      </c>
      <c r="E3720" t="s">
        <v>22</v>
      </c>
      <c r="F3720" t="s">
        <v>18616</v>
      </c>
      <c r="G3720" t="s">
        <v>18617</v>
      </c>
      <c r="H3720" t="s">
        <v>18618</v>
      </c>
      <c r="I3720" t="s">
        <v>23</v>
      </c>
      <c r="K3720">
        <v>6</v>
      </c>
      <c r="L3720">
        <v>6</v>
      </c>
      <c r="M3720">
        <v>19</v>
      </c>
      <c r="N3720">
        <v>3</v>
      </c>
      <c r="O3720" t="s">
        <v>18613</v>
      </c>
      <c r="P3720" t="s">
        <v>18613</v>
      </c>
      <c r="Q3720" t="s">
        <v>517</v>
      </c>
      <c r="R3720" t="s">
        <v>517</v>
      </c>
      <c r="S3720" t="s">
        <v>517</v>
      </c>
      <c r="T3720" t="s">
        <v>517</v>
      </c>
      <c r="U3720" t="s">
        <v>517</v>
      </c>
      <c r="V3720" t="s">
        <v>517</v>
      </c>
      <c r="W3720" t="s">
        <v>1737</v>
      </c>
      <c r="X3720" t="s">
        <v>527</v>
      </c>
      <c r="Y3720" t="s">
        <v>9192</v>
      </c>
      <c r="Z3720">
        <v>23677</v>
      </c>
      <c r="AA3720" t="s">
        <v>3553</v>
      </c>
      <c r="AB3720">
        <v>52</v>
      </c>
      <c r="AC3720" t="s">
        <v>358</v>
      </c>
      <c r="AD3720" t="s">
        <v>489</v>
      </c>
      <c r="AF3720" t="s">
        <v>8313</v>
      </c>
      <c r="AG3720" t="s">
        <v>517</v>
      </c>
      <c r="AH3720" t="s">
        <v>517</v>
      </c>
      <c r="AI3720" t="s">
        <v>517</v>
      </c>
      <c r="AJ3720" t="s">
        <v>517</v>
      </c>
    </row>
    <row r="3721" spans="1:36" x14ac:dyDescent="0.25">
      <c r="A3721" s="13" t="s">
        <v>20677</v>
      </c>
      <c r="B3721" s="1">
        <v>42892</v>
      </c>
      <c r="C3721" s="2">
        <v>0.75868055555555547</v>
      </c>
      <c r="D3721" t="s">
        <v>12617</v>
      </c>
      <c r="E3721" t="s">
        <v>22</v>
      </c>
      <c r="F3721" t="s">
        <v>5248</v>
      </c>
      <c r="G3721" s="14" t="s">
        <v>20678</v>
      </c>
      <c r="H3721" s="14" t="s">
        <v>20679</v>
      </c>
      <c r="I3721" t="s">
        <v>24</v>
      </c>
      <c r="K3721">
        <v>6</v>
      </c>
      <c r="L3721">
        <v>6</v>
      </c>
      <c r="M3721">
        <v>18</v>
      </c>
      <c r="N3721">
        <v>3</v>
      </c>
      <c r="O3721" t="s">
        <v>517</v>
      </c>
      <c r="P3721" t="s">
        <v>517</v>
      </c>
      <c r="Q3721" t="s">
        <v>517</v>
      </c>
      <c r="R3721" t="s">
        <v>517</v>
      </c>
      <c r="S3721" t="s">
        <v>517</v>
      </c>
      <c r="T3721" t="s">
        <v>517</v>
      </c>
      <c r="U3721" t="s">
        <v>517</v>
      </c>
      <c r="V3721" t="s">
        <v>517</v>
      </c>
      <c r="W3721" t="s">
        <v>517</v>
      </c>
      <c r="X3721" t="s">
        <v>517</v>
      </c>
      <c r="Y3721" t="s">
        <v>20680</v>
      </c>
      <c r="Z3721" s="1">
        <v>29561</v>
      </c>
      <c r="AA3721" t="s">
        <v>4069</v>
      </c>
      <c r="AB3721">
        <v>36</v>
      </c>
      <c r="AC3721" t="s">
        <v>357</v>
      </c>
      <c r="AD3721" t="s">
        <v>491</v>
      </c>
      <c r="AF3721" t="s">
        <v>8295</v>
      </c>
      <c r="AG3721" t="s">
        <v>517</v>
      </c>
      <c r="AH3721" t="s">
        <v>517</v>
      </c>
      <c r="AI3721" t="s">
        <v>517</v>
      </c>
      <c r="AJ3721" t="s">
        <v>517</v>
      </c>
    </row>
    <row r="3722" spans="1:36" x14ac:dyDescent="0.25">
      <c r="A3722" s="13" t="s">
        <v>20682</v>
      </c>
      <c r="B3722" s="1">
        <v>42892</v>
      </c>
      <c r="C3722" s="2">
        <v>0.758275462962963</v>
      </c>
      <c r="D3722" t="s">
        <v>20683</v>
      </c>
      <c r="E3722" t="s">
        <v>22</v>
      </c>
      <c r="F3722" t="s">
        <v>20684</v>
      </c>
      <c r="G3722" s="14" t="s">
        <v>20685</v>
      </c>
      <c r="H3722" s="14" t="s">
        <v>20686</v>
      </c>
      <c r="I3722" t="s">
        <v>23</v>
      </c>
      <c r="K3722">
        <v>6</v>
      </c>
      <c r="L3722">
        <v>6</v>
      </c>
      <c r="M3722">
        <v>18</v>
      </c>
      <c r="N3722">
        <v>3</v>
      </c>
      <c r="O3722" t="s">
        <v>20681</v>
      </c>
      <c r="P3722" t="s">
        <v>517</v>
      </c>
      <c r="Q3722" t="s">
        <v>517</v>
      </c>
      <c r="R3722" t="s">
        <v>517</v>
      </c>
      <c r="S3722" t="s">
        <v>517</v>
      </c>
      <c r="T3722" t="s">
        <v>517</v>
      </c>
      <c r="U3722" t="s">
        <v>517</v>
      </c>
      <c r="V3722" t="s">
        <v>517</v>
      </c>
      <c r="W3722" t="s">
        <v>589</v>
      </c>
      <c r="X3722" t="s">
        <v>1238</v>
      </c>
      <c r="Y3722" t="s">
        <v>20687</v>
      </c>
      <c r="Z3722" s="1">
        <v>20386</v>
      </c>
      <c r="AA3722" t="s">
        <v>20688</v>
      </c>
      <c r="AB3722">
        <v>61</v>
      </c>
      <c r="AC3722" t="s">
        <v>358</v>
      </c>
      <c r="AD3722" t="s">
        <v>499</v>
      </c>
      <c r="AF3722" t="s">
        <v>517</v>
      </c>
      <c r="AG3722" t="s">
        <v>517</v>
      </c>
      <c r="AH3722" t="s">
        <v>517</v>
      </c>
      <c r="AI3722" t="s">
        <v>517</v>
      </c>
      <c r="AJ3722" t="s">
        <v>517</v>
      </c>
    </row>
    <row r="3723" spans="1:36" x14ac:dyDescent="0.25">
      <c r="A3723" s="13" t="s">
        <v>20689</v>
      </c>
      <c r="B3723" s="1">
        <v>42892</v>
      </c>
      <c r="C3723" s="2">
        <v>0.74146990740740737</v>
      </c>
      <c r="D3723" t="s">
        <v>20690</v>
      </c>
      <c r="E3723" t="s">
        <v>22</v>
      </c>
      <c r="F3723" t="s">
        <v>20691</v>
      </c>
      <c r="G3723" s="14" t="s">
        <v>20692</v>
      </c>
      <c r="H3723" s="14" t="s">
        <v>20693</v>
      </c>
      <c r="I3723" t="s">
        <v>24</v>
      </c>
      <c r="K3723">
        <v>6</v>
      </c>
      <c r="L3723">
        <v>6</v>
      </c>
      <c r="M3723">
        <v>17</v>
      </c>
      <c r="N3723">
        <v>3</v>
      </c>
      <c r="O3723" t="s">
        <v>517</v>
      </c>
      <c r="P3723" t="s">
        <v>517</v>
      </c>
      <c r="Q3723" t="s">
        <v>517</v>
      </c>
      <c r="R3723" t="s">
        <v>517</v>
      </c>
      <c r="S3723" t="s">
        <v>517</v>
      </c>
      <c r="T3723" t="s">
        <v>517</v>
      </c>
      <c r="U3723" t="s">
        <v>517</v>
      </c>
      <c r="V3723" t="s">
        <v>517</v>
      </c>
      <c r="W3723" t="s">
        <v>517</v>
      </c>
      <c r="X3723" t="s">
        <v>517</v>
      </c>
      <c r="Y3723" t="s">
        <v>20694</v>
      </c>
      <c r="Z3723" s="1">
        <v>28522</v>
      </c>
      <c r="AA3723" t="s">
        <v>1048</v>
      </c>
      <c r="AB3723">
        <v>39</v>
      </c>
      <c r="AC3723" t="s">
        <v>358</v>
      </c>
      <c r="AD3723" t="s">
        <v>500</v>
      </c>
      <c r="AF3723" t="s">
        <v>8313</v>
      </c>
      <c r="AG3723" t="s">
        <v>8295</v>
      </c>
      <c r="AH3723" t="s">
        <v>517</v>
      </c>
      <c r="AI3723" t="s">
        <v>517</v>
      </c>
      <c r="AJ3723" t="s">
        <v>517</v>
      </c>
    </row>
    <row r="3724" spans="1:36" x14ac:dyDescent="0.25">
      <c r="A3724" s="13" t="s">
        <v>20697</v>
      </c>
      <c r="B3724" s="1">
        <v>42892</v>
      </c>
      <c r="C3724" s="2">
        <v>0.7365856481481482</v>
      </c>
      <c r="D3724" t="s">
        <v>20698</v>
      </c>
      <c r="E3724" t="s">
        <v>22</v>
      </c>
      <c r="F3724" t="s">
        <v>20699</v>
      </c>
      <c r="G3724" t="s">
        <v>20700</v>
      </c>
      <c r="H3724" t="s">
        <v>20701</v>
      </c>
      <c r="I3724" t="s">
        <v>23</v>
      </c>
      <c r="K3724">
        <v>6</v>
      </c>
      <c r="L3724">
        <v>6</v>
      </c>
      <c r="M3724">
        <v>17</v>
      </c>
      <c r="N3724">
        <v>3</v>
      </c>
      <c r="O3724" t="s">
        <v>20695</v>
      </c>
      <c r="P3724" t="s">
        <v>20696</v>
      </c>
      <c r="Q3724" t="s">
        <v>517</v>
      </c>
      <c r="R3724" t="s">
        <v>517</v>
      </c>
      <c r="S3724" t="s">
        <v>517</v>
      </c>
      <c r="T3724" t="s">
        <v>517</v>
      </c>
      <c r="U3724" t="s">
        <v>517</v>
      </c>
      <c r="V3724" t="s">
        <v>517</v>
      </c>
      <c r="W3724" t="s">
        <v>672</v>
      </c>
      <c r="X3724" t="s">
        <v>622</v>
      </c>
      <c r="Y3724" t="s">
        <v>20702</v>
      </c>
      <c r="Z3724">
        <v>34009</v>
      </c>
      <c r="AA3724" t="s">
        <v>1684</v>
      </c>
      <c r="AB3724">
        <v>24</v>
      </c>
      <c r="AC3724" t="s">
        <v>358</v>
      </c>
      <c r="AD3724" t="s">
        <v>483</v>
      </c>
      <c r="AF3724" t="s">
        <v>8260</v>
      </c>
      <c r="AG3724" t="s">
        <v>517</v>
      </c>
      <c r="AH3724" t="s">
        <v>517</v>
      </c>
      <c r="AI3724" t="s">
        <v>517</v>
      </c>
      <c r="AJ3724" t="s">
        <v>517</v>
      </c>
    </row>
    <row r="3725" spans="1:36" x14ac:dyDescent="0.25">
      <c r="A3725" s="13" t="s">
        <v>20704</v>
      </c>
      <c r="B3725" s="1">
        <v>42892</v>
      </c>
      <c r="C3725" s="2">
        <v>0.69332175925925921</v>
      </c>
      <c r="D3725" t="s">
        <v>20705</v>
      </c>
      <c r="E3725" t="s">
        <v>22</v>
      </c>
      <c r="F3725" t="s">
        <v>20706</v>
      </c>
      <c r="G3725" s="14" t="s">
        <v>20707</v>
      </c>
      <c r="H3725" s="14" t="s">
        <v>20708</v>
      </c>
      <c r="I3725" t="s">
        <v>23</v>
      </c>
      <c r="K3725">
        <v>6</v>
      </c>
      <c r="L3725">
        <v>6</v>
      </c>
      <c r="M3725">
        <v>16</v>
      </c>
      <c r="N3725">
        <v>3</v>
      </c>
      <c r="O3725" t="s">
        <v>20703</v>
      </c>
      <c r="P3725" t="s">
        <v>517</v>
      </c>
      <c r="Q3725" t="s">
        <v>517</v>
      </c>
      <c r="R3725" t="s">
        <v>517</v>
      </c>
      <c r="S3725" t="s">
        <v>517</v>
      </c>
      <c r="T3725" t="s">
        <v>517</v>
      </c>
      <c r="U3725" t="s">
        <v>517</v>
      </c>
      <c r="V3725" t="s">
        <v>517</v>
      </c>
      <c r="W3725" t="s">
        <v>589</v>
      </c>
      <c r="X3725" t="s">
        <v>590</v>
      </c>
      <c r="Y3725" t="s">
        <v>20709</v>
      </c>
      <c r="Z3725" s="1">
        <v>29855</v>
      </c>
      <c r="AA3725" t="s">
        <v>4132</v>
      </c>
      <c r="AB3725">
        <v>35</v>
      </c>
      <c r="AC3725" t="s">
        <v>357</v>
      </c>
      <c r="AD3725" t="s">
        <v>495</v>
      </c>
      <c r="AF3725" t="s">
        <v>517</v>
      </c>
      <c r="AG3725" t="s">
        <v>517</v>
      </c>
      <c r="AH3725" t="s">
        <v>517</v>
      </c>
      <c r="AI3725" t="s">
        <v>517</v>
      </c>
      <c r="AJ3725" t="s">
        <v>517</v>
      </c>
    </row>
    <row r="3726" spans="1:36" x14ac:dyDescent="0.25">
      <c r="A3726" s="13" t="s">
        <v>20710</v>
      </c>
      <c r="B3726" s="1">
        <v>42892</v>
      </c>
      <c r="C3726" s="2">
        <v>0.66930555555555549</v>
      </c>
      <c r="D3726" t="s">
        <v>20711</v>
      </c>
      <c r="E3726" t="s">
        <v>22</v>
      </c>
      <c r="F3726" t="s">
        <v>20712</v>
      </c>
      <c r="G3726" s="14" t="s">
        <v>20713</v>
      </c>
      <c r="H3726" s="14" t="s">
        <v>20714</v>
      </c>
      <c r="I3726" t="s">
        <v>21</v>
      </c>
      <c r="K3726">
        <v>6</v>
      </c>
      <c r="L3726">
        <v>6</v>
      </c>
      <c r="M3726">
        <v>16</v>
      </c>
      <c r="N3726">
        <v>3</v>
      </c>
      <c r="O3726" t="s">
        <v>517</v>
      </c>
      <c r="P3726" t="s">
        <v>517</v>
      </c>
      <c r="Q3726" t="s">
        <v>517</v>
      </c>
      <c r="R3726" t="s">
        <v>517</v>
      </c>
      <c r="S3726" t="s">
        <v>517</v>
      </c>
      <c r="T3726" t="s">
        <v>517</v>
      </c>
      <c r="U3726" t="s">
        <v>517</v>
      </c>
      <c r="V3726" t="s">
        <v>517</v>
      </c>
      <c r="W3726" t="s">
        <v>517</v>
      </c>
      <c r="X3726" t="s">
        <v>517</v>
      </c>
      <c r="Y3726" t="s">
        <v>20715</v>
      </c>
      <c r="Z3726" s="1">
        <v>27965</v>
      </c>
      <c r="AA3726" t="s">
        <v>529</v>
      </c>
      <c r="AB3726">
        <v>40</v>
      </c>
      <c r="AC3726" t="s">
        <v>358</v>
      </c>
      <c r="AD3726" t="s">
        <v>493</v>
      </c>
      <c r="AF3726" t="s">
        <v>8273</v>
      </c>
      <c r="AG3726" t="s">
        <v>8263</v>
      </c>
      <c r="AH3726" t="s">
        <v>8307</v>
      </c>
      <c r="AI3726" t="s">
        <v>8297</v>
      </c>
      <c r="AJ3726" t="s">
        <v>8266</v>
      </c>
    </row>
    <row r="3727" spans="1:36" x14ac:dyDescent="0.25">
      <c r="A3727" s="13" t="s">
        <v>20716</v>
      </c>
      <c r="B3727" s="1">
        <v>42892</v>
      </c>
      <c r="C3727" s="2">
        <v>0.66568287037037044</v>
      </c>
      <c r="D3727" t="s">
        <v>20683</v>
      </c>
      <c r="E3727" t="s">
        <v>22</v>
      </c>
      <c r="F3727" t="s">
        <v>20717</v>
      </c>
      <c r="G3727" s="14" t="s">
        <v>20685</v>
      </c>
      <c r="H3727" s="14" t="s">
        <v>20718</v>
      </c>
      <c r="I3727" t="s">
        <v>23</v>
      </c>
      <c r="K3727">
        <v>6</v>
      </c>
      <c r="L3727">
        <v>6</v>
      </c>
      <c r="M3727">
        <v>15</v>
      </c>
      <c r="N3727">
        <v>3</v>
      </c>
      <c r="O3727" t="s">
        <v>20681</v>
      </c>
      <c r="P3727" t="s">
        <v>517</v>
      </c>
      <c r="Q3727" t="s">
        <v>517</v>
      </c>
      <c r="R3727" t="s">
        <v>517</v>
      </c>
      <c r="S3727" t="s">
        <v>517</v>
      </c>
      <c r="T3727" t="s">
        <v>517</v>
      </c>
      <c r="U3727" t="s">
        <v>517</v>
      </c>
      <c r="V3727" t="s">
        <v>517</v>
      </c>
      <c r="W3727" t="s">
        <v>589</v>
      </c>
      <c r="X3727" t="s">
        <v>1238</v>
      </c>
      <c r="Y3727" t="s">
        <v>20687</v>
      </c>
      <c r="Z3727" s="1">
        <v>20386</v>
      </c>
      <c r="AA3727" t="s">
        <v>20688</v>
      </c>
      <c r="AB3727">
        <v>61</v>
      </c>
      <c r="AC3727" t="s">
        <v>358</v>
      </c>
      <c r="AD3727" t="s">
        <v>499</v>
      </c>
      <c r="AF3727" t="s">
        <v>517</v>
      </c>
      <c r="AG3727" t="s">
        <v>517</v>
      </c>
      <c r="AH3727" t="s">
        <v>517</v>
      </c>
      <c r="AI3727" t="s">
        <v>517</v>
      </c>
      <c r="AJ3727" t="s">
        <v>517</v>
      </c>
    </row>
    <row r="3728" spans="1:36" x14ac:dyDescent="0.25">
      <c r="A3728" s="13" t="s">
        <v>20720</v>
      </c>
      <c r="B3728" s="1">
        <v>42892</v>
      </c>
      <c r="C3728" s="2">
        <v>0.65452546296296299</v>
      </c>
      <c r="D3728" t="s">
        <v>20721</v>
      </c>
      <c r="E3728" t="s">
        <v>116</v>
      </c>
      <c r="F3728" t="s">
        <v>20722</v>
      </c>
      <c r="G3728" s="14" t="s">
        <v>20723</v>
      </c>
      <c r="H3728" s="14" t="s">
        <v>20724</v>
      </c>
      <c r="I3728" t="s">
        <v>21</v>
      </c>
      <c r="K3728">
        <v>6</v>
      </c>
      <c r="L3728">
        <v>6</v>
      </c>
      <c r="M3728">
        <v>15</v>
      </c>
      <c r="N3728">
        <v>3</v>
      </c>
      <c r="O3728" t="s">
        <v>20719</v>
      </c>
      <c r="P3728" t="s">
        <v>517</v>
      </c>
      <c r="Q3728" t="s">
        <v>517</v>
      </c>
      <c r="R3728" t="s">
        <v>517</v>
      </c>
      <c r="S3728" t="s">
        <v>517</v>
      </c>
      <c r="T3728" t="s">
        <v>517</v>
      </c>
      <c r="U3728" t="s">
        <v>517</v>
      </c>
      <c r="V3728" t="s">
        <v>517</v>
      </c>
      <c r="W3728" t="s">
        <v>537</v>
      </c>
      <c r="X3728" t="s">
        <v>849</v>
      </c>
      <c r="Y3728" t="s">
        <v>20725</v>
      </c>
      <c r="Z3728" s="1">
        <v>27407</v>
      </c>
      <c r="AA3728" t="s">
        <v>20726</v>
      </c>
      <c r="AB3728">
        <v>42</v>
      </c>
      <c r="AC3728" t="s">
        <v>358</v>
      </c>
      <c r="AD3728" t="s">
        <v>488</v>
      </c>
      <c r="AF3728" t="s">
        <v>8253</v>
      </c>
      <c r="AG3728" t="s">
        <v>8266</v>
      </c>
      <c r="AH3728" t="s">
        <v>517</v>
      </c>
      <c r="AI3728" t="s">
        <v>517</v>
      </c>
      <c r="AJ3728" t="s">
        <v>517</v>
      </c>
    </row>
    <row r="3729" spans="1:36" x14ac:dyDescent="0.25">
      <c r="A3729" s="13" t="s">
        <v>20728</v>
      </c>
      <c r="B3729" s="1">
        <v>42892</v>
      </c>
      <c r="C3729" s="2">
        <v>0.64535879629629633</v>
      </c>
      <c r="D3729" t="s">
        <v>20729</v>
      </c>
      <c r="E3729" t="s">
        <v>293</v>
      </c>
      <c r="F3729" t="s">
        <v>20730</v>
      </c>
      <c r="G3729" t="s">
        <v>20731</v>
      </c>
      <c r="H3729" t="s">
        <v>20732</v>
      </c>
      <c r="I3729" t="s">
        <v>23</v>
      </c>
      <c r="K3729">
        <v>6</v>
      </c>
      <c r="L3729">
        <v>6</v>
      </c>
      <c r="M3729">
        <v>15</v>
      </c>
      <c r="N3729">
        <v>3</v>
      </c>
      <c r="O3729" t="s">
        <v>20727</v>
      </c>
      <c r="P3729" t="s">
        <v>517</v>
      </c>
      <c r="Q3729" t="s">
        <v>517</v>
      </c>
      <c r="R3729" t="s">
        <v>517</v>
      </c>
      <c r="S3729" t="s">
        <v>517</v>
      </c>
      <c r="T3729" t="s">
        <v>517</v>
      </c>
      <c r="U3729" t="s">
        <v>517</v>
      </c>
      <c r="V3729" t="s">
        <v>517</v>
      </c>
      <c r="W3729" t="s">
        <v>589</v>
      </c>
      <c r="X3729" t="s">
        <v>590</v>
      </c>
      <c r="Y3729" t="s">
        <v>20733</v>
      </c>
      <c r="Z3729">
        <v>29469</v>
      </c>
      <c r="AA3729" t="s">
        <v>20734</v>
      </c>
      <c r="AB3729">
        <v>36</v>
      </c>
      <c r="AC3729" t="s">
        <v>358</v>
      </c>
      <c r="AD3729" t="s">
        <v>483</v>
      </c>
      <c r="AF3729" t="s">
        <v>517</v>
      </c>
      <c r="AG3729" t="s">
        <v>517</v>
      </c>
      <c r="AH3729" t="s">
        <v>517</v>
      </c>
      <c r="AI3729" t="s">
        <v>517</v>
      </c>
      <c r="AJ3729" t="s">
        <v>517</v>
      </c>
    </row>
    <row r="3730" spans="1:36" x14ac:dyDescent="0.25">
      <c r="A3730" s="13" t="s">
        <v>20736</v>
      </c>
      <c r="B3730" s="1">
        <v>42892</v>
      </c>
      <c r="C3730" s="2">
        <v>0.63592592592592589</v>
      </c>
      <c r="D3730" t="s">
        <v>20737</v>
      </c>
      <c r="E3730" t="s">
        <v>22</v>
      </c>
      <c r="F3730" t="s">
        <v>20738</v>
      </c>
      <c r="G3730" s="14" t="s">
        <v>20739</v>
      </c>
      <c r="H3730" s="14" t="s">
        <v>20740</v>
      </c>
      <c r="I3730" t="s">
        <v>23</v>
      </c>
      <c r="K3730">
        <v>6</v>
      </c>
      <c r="L3730">
        <v>6</v>
      </c>
      <c r="M3730">
        <v>15</v>
      </c>
      <c r="N3730">
        <v>3</v>
      </c>
      <c r="O3730" t="s">
        <v>20735</v>
      </c>
      <c r="P3730" t="s">
        <v>517</v>
      </c>
      <c r="Q3730" t="s">
        <v>517</v>
      </c>
      <c r="R3730" t="s">
        <v>517</v>
      </c>
      <c r="S3730" t="s">
        <v>517</v>
      </c>
      <c r="T3730" t="s">
        <v>517</v>
      </c>
      <c r="U3730" t="s">
        <v>517</v>
      </c>
      <c r="V3730" t="s">
        <v>517</v>
      </c>
      <c r="W3730" t="s">
        <v>863</v>
      </c>
      <c r="X3730" t="s">
        <v>554</v>
      </c>
      <c r="Y3730" t="s">
        <v>517</v>
      </c>
      <c r="Z3730" s="1" t="s">
        <v>517</v>
      </c>
      <c r="AA3730" t="s">
        <v>7689</v>
      </c>
      <c r="AB3730" t="s">
        <v>517</v>
      </c>
      <c r="AC3730" t="s">
        <v>358</v>
      </c>
      <c r="AD3730" t="s">
        <v>517</v>
      </c>
      <c r="AF3730" t="s">
        <v>8253</v>
      </c>
      <c r="AG3730" t="s">
        <v>517</v>
      </c>
      <c r="AH3730" t="s">
        <v>517</v>
      </c>
      <c r="AI3730" t="s">
        <v>517</v>
      </c>
      <c r="AJ3730" t="s">
        <v>517</v>
      </c>
    </row>
    <row r="3731" spans="1:36" x14ac:dyDescent="0.25">
      <c r="A3731" s="13" t="s">
        <v>20741</v>
      </c>
      <c r="B3731" s="1">
        <v>42892</v>
      </c>
      <c r="C3731" s="2">
        <v>0.62457175925925923</v>
      </c>
      <c r="D3731" t="s">
        <v>20742</v>
      </c>
      <c r="E3731" t="s">
        <v>22</v>
      </c>
      <c r="F3731" t="s">
        <v>20743</v>
      </c>
      <c r="G3731" s="14" t="s">
        <v>20744</v>
      </c>
      <c r="H3731" s="14" t="s">
        <v>20745</v>
      </c>
      <c r="I3731" t="s">
        <v>25</v>
      </c>
      <c r="K3731">
        <v>6</v>
      </c>
      <c r="L3731">
        <v>6</v>
      </c>
      <c r="M3731">
        <v>14</v>
      </c>
      <c r="N3731">
        <v>3</v>
      </c>
      <c r="O3731" t="s">
        <v>517</v>
      </c>
      <c r="P3731" t="s">
        <v>517</v>
      </c>
      <c r="Q3731" t="s">
        <v>517</v>
      </c>
      <c r="R3731" t="s">
        <v>517</v>
      </c>
      <c r="S3731" t="s">
        <v>517</v>
      </c>
      <c r="T3731" t="s">
        <v>517</v>
      </c>
      <c r="U3731" t="s">
        <v>517</v>
      </c>
      <c r="V3731" t="s">
        <v>517</v>
      </c>
      <c r="W3731" t="s">
        <v>517</v>
      </c>
      <c r="X3731" t="s">
        <v>517</v>
      </c>
      <c r="Y3731" t="s">
        <v>20746</v>
      </c>
      <c r="Z3731" s="1">
        <v>30357</v>
      </c>
      <c r="AA3731" t="s">
        <v>872</v>
      </c>
      <c r="AB3731">
        <v>34</v>
      </c>
      <c r="AC3731" t="s">
        <v>358</v>
      </c>
      <c r="AD3731" t="s">
        <v>498</v>
      </c>
      <c r="AF3731" t="s">
        <v>8263</v>
      </c>
      <c r="AG3731" t="s">
        <v>8266</v>
      </c>
      <c r="AH3731" t="s">
        <v>8273</v>
      </c>
      <c r="AI3731" t="s">
        <v>517</v>
      </c>
      <c r="AJ3731" t="s">
        <v>517</v>
      </c>
    </row>
    <row r="3732" spans="1:36" x14ac:dyDescent="0.25">
      <c r="A3732" s="13" t="s">
        <v>20747</v>
      </c>
      <c r="B3732" s="1">
        <v>42892</v>
      </c>
      <c r="C3732" s="2">
        <v>0.62178240740740742</v>
      </c>
      <c r="D3732" t="s">
        <v>20748</v>
      </c>
      <c r="E3732" t="s">
        <v>22</v>
      </c>
      <c r="F3732" t="s">
        <v>20749</v>
      </c>
      <c r="G3732" s="14" t="s">
        <v>19667</v>
      </c>
      <c r="H3732" s="14" t="s">
        <v>19668</v>
      </c>
      <c r="I3732" t="s">
        <v>23</v>
      </c>
      <c r="K3732">
        <v>6</v>
      </c>
      <c r="L3732">
        <v>6</v>
      </c>
      <c r="M3732">
        <v>14</v>
      </c>
      <c r="N3732">
        <v>3</v>
      </c>
      <c r="O3732" t="s">
        <v>19663</v>
      </c>
      <c r="P3732" t="s">
        <v>517</v>
      </c>
      <c r="Q3732" t="s">
        <v>517</v>
      </c>
      <c r="R3732" t="s">
        <v>517</v>
      </c>
      <c r="S3732" t="s">
        <v>517</v>
      </c>
      <c r="T3732" t="s">
        <v>517</v>
      </c>
      <c r="U3732" t="s">
        <v>517</v>
      </c>
      <c r="V3732" t="s">
        <v>517</v>
      </c>
      <c r="W3732" t="s">
        <v>526</v>
      </c>
      <c r="X3732" t="s">
        <v>527</v>
      </c>
      <c r="Y3732" t="s">
        <v>11490</v>
      </c>
      <c r="Z3732" s="1">
        <v>35564</v>
      </c>
      <c r="AA3732" t="s">
        <v>1140</v>
      </c>
      <c r="AB3732">
        <v>20</v>
      </c>
      <c r="AC3732" t="s">
        <v>358</v>
      </c>
      <c r="AD3732" t="s">
        <v>486</v>
      </c>
      <c r="AF3732" t="s">
        <v>517</v>
      </c>
      <c r="AG3732" t="s">
        <v>8259</v>
      </c>
      <c r="AH3732" t="s">
        <v>8254</v>
      </c>
      <c r="AI3732" t="s">
        <v>8313</v>
      </c>
      <c r="AJ3732" t="s">
        <v>517</v>
      </c>
    </row>
    <row r="3733" spans="1:36" x14ac:dyDescent="0.25">
      <c r="A3733" s="13" t="s">
        <v>20751</v>
      </c>
      <c r="B3733" s="1">
        <v>42892</v>
      </c>
      <c r="C3733" s="2">
        <v>0.61410879629629633</v>
      </c>
      <c r="D3733" t="s">
        <v>20752</v>
      </c>
      <c r="E3733" t="s">
        <v>22</v>
      </c>
      <c r="F3733" t="s">
        <v>20753</v>
      </c>
      <c r="G3733" s="14" t="s">
        <v>20754</v>
      </c>
      <c r="H3733" s="14" t="s">
        <v>20755</v>
      </c>
      <c r="I3733" t="s">
        <v>23</v>
      </c>
      <c r="K3733">
        <v>6</v>
      </c>
      <c r="L3733">
        <v>6</v>
      </c>
      <c r="M3733">
        <v>14</v>
      </c>
      <c r="N3733">
        <v>3</v>
      </c>
      <c r="O3733" t="s">
        <v>20750</v>
      </c>
      <c r="P3733" t="s">
        <v>517</v>
      </c>
      <c r="Q3733" t="s">
        <v>517</v>
      </c>
      <c r="R3733" t="s">
        <v>517</v>
      </c>
      <c r="S3733" t="s">
        <v>517</v>
      </c>
      <c r="T3733" t="s">
        <v>517</v>
      </c>
      <c r="U3733" t="s">
        <v>517</v>
      </c>
      <c r="V3733" t="s">
        <v>517</v>
      </c>
      <c r="W3733" t="s">
        <v>1699</v>
      </c>
      <c r="X3733" t="s">
        <v>477</v>
      </c>
      <c r="Y3733" t="s">
        <v>20756</v>
      </c>
      <c r="Z3733" s="1">
        <v>16619</v>
      </c>
      <c r="AA3733" t="s">
        <v>20757</v>
      </c>
      <c r="AB3733">
        <v>71</v>
      </c>
      <c r="AC3733" t="s">
        <v>358</v>
      </c>
      <c r="AD3733" t="s">
        <v>482</v>
      </c>
      <c r="AF3733" t="s">
        <v>517</v>
      </c>
      <c r="AG3733" t="s">
        <v>517</v>
      </c>
      <c r="AH3733" t="s">
        <v>517</v>
      </c>
      <c r="AI3733" t="s">
        <v>517</v>
      </c>
      <c r="AJ3733" t="s">
        <v>517</v>
      </c>
    </row>
    <row r="3734" spans="1:36" x14ac:dyDescent="0.25">
      <c r="A3734" s="13" t="s">
        <v>20759</v>
      </c>
      <c r="B3734" s="1">
        <v>42892</v>
      </c>
      <c r="C3734" s="2">
        <v>0.59984953703703703</v>
      </c>
      <c r="D3734" t="s">
        <v>20760</v>
      </c>
      <c r="E3734" t="s">
        <v>22</v>
      </c>
      <c r="F3734" t="s">
        <v>20761</v>
      </c>
      <c r="G3734" s="14" t="s">
        <v>20762</v>
      </c>
      <c r="H3734" s="14" t="s">
        <v>20763</v>
      </c>
      <c r="I3734" t="s">
        <v>23</v>
      </c>
      <c r="K3734">
        <v>6</v>
      </c>
      <c r="L3734">
        <v>6</v>
      </c>
      <c r="M3734">
        <v>14</v>
      </c>
      <c r="N3734">
        <v>3</v>
      </c>
      <c r="O3734" t="s">
        <v>20758</v>
      </c>
      <c r="P3734" t="s">
        <v>517</v>
      </c>
      <c r="Q3734" t="s">
        <v>517</v>
      </c>
      <c r="R3734" t="s">
        <v>517</v>
      </c>
      <c r="S3734" t="s">
        <v>517</v>
      </c>
      <c r="T3734" t="s">
        <v>517</v>
      </c>
      <c r="U3734" t="s">
        <v>517</v>
      </c>
      <c r="V3734" t="s">
        <v>517</v>
      </c>
      <c r="W3734" t="s">
        <v>589</v>
      </c>
      <c r="X3734" t="s">
        <v>590</v>
      </c>
      <c r="Y3734" t="s">
        <v>20764</v>
      </c>
      <c r="Z3734" s="1">
        <v>30854</v>
      </c>
      <c r="AA3734" t="s">
        <v>546</v>
      </c>
      <c r="AB3734">
        <v>32</v>
      </c>
      <c r="AC3734" t="s">
        <v>358</v>
      </c>
      <c r="AD3734" t="s">
        <v>509</v>
      </c>
      <c r="AF3734" t="s">
        <v>517</v>
      </c>
      <c r="AG3734" t="s">
        <v>517</v>
      </c>
      <c r="AH3734" t="s">
        <v>517</v>
      </c>
      <c r="AI3734" t="s">
        <v>517</v>
      </c>
      <c r="AJ3734" t="s">
        <v>517</v>
      </c>
    </row>
    <row r="3735" spans="1:36" x14ac:dyDescent="0.25">
      <c r="A3735" s="13" t="s">
        <v>20765</v>
      </c>
      <c r="B3735" s="1">
        <v>42892</v>
      </c>
      <c r="C3735" s="2">
        <v>0.59144675925925927</v>
      </c>
      <c r="D3735" t="s">
        <v>20766</v>
      </c>
      <c r="E3735" t="s">
        <v>22</v>
      </c>
      <c r="F3735" t="s">
        <v>20767</v>
      </c>
      <c r="G3735" s="14" t="s">
        <v>20768</v>
      </c>
      <c r="H3735" s="14" t="s">
        <v>20769</v>
      </c>
      <c r="I3735" t="s">
        <v>23</v>
      </c>
      <c r="K3735">
        <v>6</v>
      </c>
      <c r="L3735">
        <v>6</v>
      </c>
      <c r="M3735">
        <v>14</v>
      </c>
      <c r="N3735">
        <v>3</v>
      </c>
      <c r="O3735" t="s">
        <v>517</v>
      </c>
      <c r="P3735" t="s">
        <v>517</v>
      </c>
      <c r="Q3735" t="s">
        <v>517</v>
      </c>
      <c r="R3735" t="s">
        <v>517</v>
      </c>
      <c r="S3735" t="s">
        <v>517</v>
      </c>
      <c r="T3735" t="s">
        <v>517</v>
      </c>
      <c r="U3735" t="s">
        <v>517</v>
      </c>
      <c r="V3735" t="s">
        <v>517</v>
      </c>
      <c r="W3735" t="s">
        <v>517</v>
      </c>
      <c r="X3735" t="s">
        <v>517</v>
      </c>
      <c r="Y3735" t="s">
        <v>20770</v>
      </c>
      <c r="Z3735" s="1">
        <v>26827</v>
      </c>
      <c r="AA3735" t="s">
        <v>872</v>
      </c>
      <c r="AB3735">
        <v>43</v>
      </c>
      <c r="AC3735" t="s">
        <v>358</v>
      </c>
      <c r="AD3735" t="s">
        <v>487</v>
      </c>
      <c r="AF3735" t="s">
        <v>517</v>
      </c>
      <c r="AG3735" t="s">
        <v>517</v>
      </c>
      <c r="AH3735" t="s">
        <v>517</v>
      </c>
      <c r="AI3735" t="s">
        <v>517</v>
      </c>
      <c r="AJ3735" t="s">
        <v>517</v>
      </c>
    </row>
    <row r="3736" spans="1:36" x14ac:dyDescent="0.25">
      <c r="A3736" s="13" t="s">
        <v>20771</v>
      </c>
      <c r="B3736" s="1">
        <v>42892</v>
      </c>
      <c r="C3736" s="2">
        <v>0.5879050925925926</v>
      </c>
      <c r="D3736" t="s">
        <v>20772</v>
      </c>
      <c r="E3736" t="s">
        <v>22</v>
      </c>
      <c r="F3736" t="s">
        <v>20773</v>
      </c>
      <c r="G3736" s="14" t="s">
        <v>20774</v>
      </c>
      <c r="H3736" s="14" t="s">
        <v>20775</v>
      </c>
      <c r="I3736" t="s">
        <v>21</v>
      </c>
      <c r="K3736">
        <v>6</v>
      </c>
      <c r="L3736">
        <v>6</v>
      </c>
      <c r="M3736">
        <v>14</v>
      </c>
      <c r="N3736">
        <v>3</v>
      </c>
      <c r="O3736" t="s">
        <v>517</v>
      </c>
      <c r="P3736" t="s">
        <v>517</v>
      </c>
      <c r="Q3736" t="s">
        <v>517</v>
      </c>
      <c r="R3736" t="s">
        <v>517</v>
      </c>
      <c r="S3736" t="s">
        <v>517</v>
      </c>
      <c r="T3736" t="s">
        <v>517</v>
      </c>
      <c r="U3736" t="s">
        <v>517</v>
      </c>
      <c r="V3736" t="s">
        <v>517</v>
      </c>
      <c r="W3736" t="s">
        <v>517</v>
      </c>
      <c r="X3736" t="s">
        <v>517</v>
      </c>
      <c r="Y3736" t="s">
        <v>20776</v>
      </c>
      <c r="Z3736" s="1">
        <v>31988</v>
      </c>
      <c r="AA3736" t="s">
        <v>478</v>
      </c>
      <c r="AB3736">
        <v>29</v>
      </c>
      <c r="AC3736" t="s">
        <v>358</v>
      </c>
      <c r="AD3736" t="s">
        <v>509</v>
      </c>
      <c r="AF3736" t="s">
        <v>517</v>
      </c>
      <c r="AG3736" t="s">
        <v>517</v>
      </c>
      <c r="AH3736" t="s">
        <v>517</v>
      </c>
      <c r="AI3736" t="s">
        <v>517</v>
      </c>
      <c r="AJ3736" t="s">
        <v>517</v>
      </c>
    </row>
    <row r="3737" spans="1:36" x14ac:dyDescent="0.25">
      <c r="A3737" s="13" t="s">
        <v>20778</v>
      </c>
      <c r="B3737" s="1">
        <v>42892</v>
      </c>
      <c r="C3737" s="2">
        <v>0.57070601851851854</v>
      </c>
      <c r="D3737" t="s">
        <v>20779</v>
      </c>
      <c r="E3737" t="s">
        <v>22</v>
      </c>
      <c r="F3737" t="s">
        <v>20780</v>
      </c>
      <c r="G3737" s="14" t="s">
        <v>20781</v>
      </c>
      <c r="H3737" s="14" t="s">
        <v>20782</v>
      </c>
      <c r="I3737" t="s">
        <v>23</v>
      </c>
      <c r="K3737">
        <v>6</v>
      </c>
      <c r="L3737">
        <v>6</v>
      </c>
      <c r="M3737">
        <v>13</v>
      </c>
      <c r="N3737">
        <v>3</v>
      </c>
      <c r="O3737" t="s">
        <v>20777</v>
      </c>
      <c r="P3737" t="s">
        <v>517</v>
      </c>
      <c r="Q3737" t="s">
        <v>517</v>
      </c>
      <c r="R3737" t="s">
        <v>517</v>
      </c>
      <c r="S3737" t="s">
        <v>517</v>
      </c>
      <c r="T3737" t="s">
        <v>517</v>
      </c>
      <c r="U3737" t="s">
        <v>517</v>
      </c>
      <c r="V3737" t="s">
        <v>517</v>
      </c>
      <c r="W3737" t="s">
        <v>4806</v>
      </c>
      <c r="X3737" t="s">
        <v>850</v>
      </c>
      <c r="Y3737" t="s">
        <v>20783</v>
      </c>
      <c r="Z3737" s="1">
        <v>31474</v>
      </c>
      <c r="AA3737" t="s">
        <v>546</v>
      </c>
      <c r="AB3737">
        <v>31</v>
      </c>
      <c r="AC3737" t="s">
        <v>358</v>
      </c>
      <c r="AD3737" t="s">
        <v>483</v>
      </c>
      <c r="AF3737" t="s">
        <v>517</v>
      </c>
      <c r="AG3737" t="s">
        <v>517</v>
      </c>
      <c r="AH3737" t="s">
        <v>517</v>
      </c>
      <c r="AI3737" t="s">
        <v>517</v>
      </c>
      <c r="AJ3737" t="s">
        <v>517</v>
      </c>
    </row>
    <row r="3738" spans="1:36" x14ac:dyDescent="0.25">
      <c r="A3738" s="13" t="s">
        <v>20784</v>
      </c>
      <c r="B3738" s="1">
        <v>42892</v>
      </c>
      <c r="C3738" s="2">
        <v>0.5706134259259259</v>
      </c>
      <c r="D3738" t="s">
        <v>20785</v>
      </c>
      <c r="E3738" t="s">
        <v>22</v>
      </c>
      <c r="F3738" t="s">
        <v>20786</v>
      </c>
      <c r="G3738" s="14" t="s">
        <v>20787</v>
      </c>
      <c r="H3738" s="14" t="s">
        <v>20788</v>
      </c>
      <c r="I3738" t="s">
        <v>21</v>
      </c>
      <c r="K3738">
        <v>6</v>
      </c>
      <c r="L3738">
        <v>6</v>
      </c>
      <c r="M3738">
        <v>13</v>
      </c>
      <c r="N3738">
        <v>3</v>
      </c>
      <c r="O3738" t="s">
        <v>517</v>
      </c>
      <c r="P3738" t="s">
        <v>517</v>
      </c>
      <c r="Q3738" t="s">
        <v>517</v>
      </c>
      <c r="R3738" t="s">
        <v>517</v>
      </c>
      <c r="S3738" t="s">
        <v>517</v>
      </c>
      <c r="T3738" t="s">
        <v>517</v>
      </c>
      <c r="U3738" t="s">
        <v>517</v>
      </c>
      <c r="V3738" t="s">
        <v>517</v>
      </c>
      <c r="W3738" t="s">
        <v>517</v>
      </c>
      <c r="X3738" t="s">
        <v>517</v>
      </c>
      <c r="Y3738" t="s">
        <v>20789</v>
      </c>
      <c r="Z3738" s="1">
        <v>33143</v>
      </c>
      <c r="AA3738" t="s">
        <v>6097</v>
      </c>
      <c r="AB3738">
        <v>26</v>
      </c>
      <c r="AC3738" t="s">
        <v>357</v>
      </c>
      <c r="AD3738" t="s">
        <v>487</v>
      </c>
      <c r="AF3738" t="s">
        <v>8313</v>
      </c>
      <c r="AG3738" t="s">
        <v>8295</v>
      </c>
      <c r="AH3738" t="s">
        <v>517</v>
      </c>
      <c r="AI3738" t="s">
        <v>8307</v>
      </c>
      <c r="AJ3738" t="s">
        <v>517</v>
      </c>
    </row>
    <row r="3739" spans="1:36" x14ac:dyDescent="0.25">
      <c r="A3739" s="13" t="s">
        <v>20791</v>
      </c>
      <c r="B3739" s="1">
        <v>42892</v>
      </c>
      <c r="C3739" s="2">
        <v>0.56575231481481481</v>
      </c>
      <c r="D3739" t="s">
        <v>20792</v>
      </c>
      <c r="E3739" t="s">
        <v>22</v>
      </c>
      <c r="F3739" t="s">
        <v>20793</v>
      </c>
      <c r="G3739" t="s">
        <v>20794</v>
      </c>
      <c r="H3739" t="s">
        <v>20795</v>
      </c>
      <c r="I3739" t="s">
        <v>23</v>
      </c>
      <c r="K3739">
        <v>6</v>
      </c>
      <c r="L3739">
        <v>6</v>
      </c>
      <c r="M3739">
        <v>13</v>
      </c>
      <c r="N3739">
        <v>3</v>
      </c>
      <c r="O3739" t="s">
        <v>20790</v>
      </c>
      <c r="P3739" t="s">
        <v>517</v>
      </c>
      <c r="Q3739" t="s">
        <v>517</v>
      </c>
      <c r="R3739" t="s">
        <v>517</v>
      </c>
      <c r="S3739" t="s">
        <v>517</v>
      </c>
      <c r="T3739" t="s">
        <v>517</v>
      </c>
      <c r="U3739" t="s">
        <v>517</v>
      </c>
      <c r="V3739" t="s">
        <v>517</v>
      </c>
      <c r="W3739" t="s">
        <v>537</v>
      </c>
      <c r="X3739" t="s">
        <v>1238</v>
      </c>
      <c r="Y3739" t="s">
        <v>7764</v>
      </c>
      <c r="Z3739">
        <v>28558</v>
      </c>
      <c r="AA3739" t="s">
        <v>478</v>
      </c>
      <c r="AB3739">
        <v>39</v>
      </c>
      <c r="AC3739" t="s">
        <v>358</v>
      </c>
      <c r="AD3739" t="s">
        <v>482</v>
      </c>
      <c r="AF3739" t="s">
        <v>8306</v>
      </c>
      <c r="AG3739" t="s">
        <v>8313</v>
      </c>
      <c r="AH3739" t="s">
        <v>517</v>
      </c>
      <c r="AI3739" t="s">
        <v>517</v>
      </c>
      <c r="AJ3739" t="s">
        <v>517</v>
      </c>
    </row>
    <row r="3740" spans="1:36" x14ac:dyDescent="0.25">
      <c r="A3740" s="13" t="s">
        <v>20797</v>
      </c>
      <c r="B3740" s="1">
        <v>42892</v>
      </c>
      <c r="C3740" s="2">
        <v>0.56206018518518519</v>
      </c>
      <c r="D3740" t="s">
        <v>20798</v>
      </c>
      <c r="E3740" t="s">
        <v>22</v>
      </c>
      <c r="F3740" t="s">
        <v>20799</v>
      </c>
      <c r="G3740" s="14" t="s">
        <v>20800</v>
      </c>
      <c r="H3740" s="14" t="s">
        <v>20801</v>
      </c>
      <c r="I3740" t="s">
        <v>23</v>
      </c>
      <c r="K3740">
        <v>6</v>
      </c>
      <c r="L3740">
        <v>6</v>
      </c>
      <c r="M3740">
        <v>13</v>
      </c>
      <c r="N3740">
        <v>3</v>
      </c>
      <c r="O3740" t="s">
        <v>20796</v>
      </c>
      <c r="P3740" t="s">
        <v>517</v>
      </c>
      <c r="Q3740" t="s">
        <v>517</v>
      </c>
      <c r="R3740" t="s">
        <v>517</v>
      </c>
      <c r="S3740" t="s">
        <v>517</v>
      </c>
      <c r="T3740" t="s">
        <v>517</v>
      </c>
      <c r="U3740" t="s">
        <v>517</v>
      </c>
      <c r="V3740" t="s">
        <v>517</v>
      </c>
      <c r="W3740" t="s">
        <v>589</v>
      </c>
      <c r="X3740" t="s">
        <v>590</v>
      </c>
      <c r="Y3740" t="s">
        <v>20802</v>
      </c>
      <c r="Z3740" s="1">
        <v>25323</v>
      </c>
      <c r="AA3740" t="s">
        <v>2314</v>
      </c>
      <c r="AB3740">
        <v>48</v>
      </c>
      <c r="AC3740" t="s">
        <v>358</v>
      </c>
      <c r="AD3740" t="s">
        <v>482</v>
      </c>
      <c r="AF3740" t="s">
        <v>517</v>
      </c>
      <c r="AG3740" t="s">
        <v>517</v>
      </c>
      <c r="AH3740" t="s">
        <v>517</v>
      </c>
      <c r="AI3740" t="s">
        <v>517</v>
      </c>
      <c r="AJ3740" t="s">
        <v>517</v>
      </c>
    </row>
    <row r="3741" spans="1:36" x14ac:dyDescent="0.25">
      <c r="A3741" s="13" t="s">
        <v>20803</v>
      </c>
      <c r="B3741" s="1">
        <v>42892</v>
      </c>
      <c r="C3741" s="2">
        <v>0.56086805555555552</v>
      </c>
      <c r="D3741" t="s">
        <v>20804</v>
      </c>
      <c r="E3741" t="s">
        <v>22</v>
      </c>
      <c r="F3741" t="s">
        <v>20805</v>
      </c>
      <c r="G3741" s="14" t="s">
        <v>20806</v>
      </c>
      <c r="H3741" s="14" t="s">
        <v>20807</v>
      </c>
      <c r="I3741" t="s">
        <v>21</v>
      </c>
      <c r="K3741">
        <v>6</v>
      </c>
      <c r="L3741">
        <v>6</v>
      </c>
      <c r="M3741">
        <v>13</v>
      </c>
      <c r="N3741">
        <v>3</v>
      </c>
      <c r="O3741" t="s">
        <v>517</v>
      </c>
      <c r="P3741" t="s">
        <v>517</v>
      </c>
      <c r="Q3741" t="s">
        <v>517</v>
      </c>
      <c r="R3741" t="s">
        <v>517</v>
      </c>
      <c r="S3741" t="s">
        <v>517</v>
      </c>
      <c r="T3741" t="s">
        <v>517</v>
      </c>
      <c r="U3741" t="s">
        <v>517</v>
      </c>
      <c r="V3741" t="s">
        <v>517</v>
      </c>
      <c r="W3741" t="s">
        <v>517</v>
      </c>
      <c r="X3741" t="s">
        <v>517</v>
      </c>
      <c r="Y3741" t="s">
        <v>517</v>
      </c>
      <c r="Z3741" s="1" t="s">
        <v>517</v>
      </c>
      <c r="AA3741" t="s">
        <v>478</v>
      </c>
      <c r="AB3741" t="s">
        <v>517</v>
      </c>
      <c r="AC3741" t="s">
        <v>358</v>
      </c>
      <c r="AD3741" t="s">
        <v>517</v>
      </c>
      <c r="AF3741" t="s">
        <v>8261</v>
      </c>
      <c r="AG3741" t="s">
        <v>8295</v>
      </c>
      <c r="AH3741" t="s">
        <v>517</v>
      </c>
      <c r="AI3741" t="s">
        <v>8307</v>
      </c>
      <c r="AJ3741" t="s">
        <v>517</v>
      </c>
    </row>
    <row r="3742" spans="1:36" x14ac:dyDescent="0.25">
      <c r="A3742" s="13" t="s">
        <v>20808</v>
      </c>
      <c r="B3742" s="1">
        <v>42892</v>
      </c>
      <c r="C3742" s="2">
        <v>0.55358796296296298</v>
      </c>
      <c r="D3742" t="s">
        <v>15788</v>
      </c>
      <c r="E3742" t="s">
        <v>22</v>
      </c>
      <c r="F3742" t="s">
        <v>15789</v>
      </c>
      <c r="G3742" s="14" t="s">
        <v>15790</v>
      </c>
      <c r="H3742" s="14" t="s">
        <v>15791</v>
      </c>
      <c r="I3742" t="s">
        <v>21</v>
      </c>
      <c r="K3742">
        <v>6</v>
      </c>
      <c r="L3742">
        <v>6</v>
      </c>
      <c r="M3742">
        <v>13</v>
      </c>
      <c r="N3742">
        <v>3</v>
      </c>
      <c r="O3742" t="s">
        <v>19835</v>
      </c>
      <c r="P3742" t="s">
        <v>517</v>
      </c>
      <c r="Q3742" t="s">
        <v>517</v>
      </c>
      <c r="R3742" t="s">
        <v>517</v>
      </c>
      <c r="S3742" t="s">
        <v>517</v>
      </c>
      <c r="T3742" t="s">
        <v>517</v>
      </c>
      <c r="U3742" t="s">
        <v>517</v>
      </c>
      <c r="V3742" t="s">
        <v>517</v>
      </c>
      <c r="W3742" t="s">
        <v>589</v>
      </c>
      <c r="X3742" t="s">
        <v>590</v>
      </c>
      <c r="Y3742" t="s">
        <v>12162</v>
      </c>
      <c r="Z3742" s="1">
        <v>31318</v>
      </c>
      <c r="AA3742" t="s">
        <v>6254</v>
      </c>
      <c r="AB3742">
        <v>31</v>
      </c>
      <c r="AC3742" t="s">
        <v>357</v>
      </c>
      <c r="AD3742" t="s">
        <v>487</v>
      </c>
      <c r="AF3742" t="s">
        <v>8313</v>
      </c>
      <c r="AG3742" t="s">
        <v>517</v>
      </c>
      <c r="AH3742" t="s">
        <v>517</v>
      </c>
      <c r="AI3742" t="s">
        <v>517</v>
      </c>
      <c r="AJ3742" t="s">
        <v>517</v>
      </c>
    </row>
    <row r="3743" spans="1:36" x14ac:dyDescent="0.25">
      <c r="A3743" s="13" t="s">
        <v>20809</v>
      </c>
      <c r="B3743" s="1">
        <v>42892</v>
      </c>
      <c r="C3743" s="2">
        <v>0.55351851851851852</v>
      </c>
      <c r="D3743" t="s">
        <v>20810</v>
      </c>
      <c r="E3743" t="s">
        <v>22</v>
      </c>
      <c r="F3743" t="s">
        <v>20811</v>
      </c>
      <c r="G3743" s="14" t="s">
        <v>20812</v>
      </c>
      <c r="H3743" s="14" t="s">
        <v>20813</v>
      </c>
      <c r="I3743" t="s">
        <v>21</v>
      </c>
      <c r="K3743">
        <v>6</v>
      </c>
      <c r="L3743">
        <v>6</v>
      </c>
      <c r="M3743">
        <v>13</v>
      </c>
      <c r="N3743">
        <v>3</v>
      </c>
      <c r="O3743" t="s">
        <v>517</v>
      </c>
      <c r="P3743" t="s">
        <v>517</v>
      </c>
      <c r="Q3743" t="s">
        <v>517</v>
      </c>
      <c r="R3743" t="s">
        <v>517</v>
      </c>
      <c r="S3743" t="s">
        <v>517</v>
      </c>
      <c r="T3743" t="s">
        <v>517</v>
      </c>
      <c r="U3743" t="s">
        <v>517</v>
      </c>
      <c r="V3743" t="s">
        <v>517</v>
      </c>
      <c r="W3743" t="s">
        <v>517</v>
      </c>
      <c r="X3743" t="s">
        <v>517</v>
      </c>
      <c r="Y3743" t="s">
        <v>20814</v>
      </c>
      <c r="Z3743" s="1">
        <v>25633</v>
      </c>
      <c r="AA3743" t="s">
        <v>529</v>
      </c>
      <c r="AB3743">
        <v>47</v>
      </c>
      <c r="AC3743" t="s">
        <v>358</v>
      </c>
      <c r="AD3743" t="s">
        <v>487</v>
      </c>
      <c r="AF3743" t="s">
        <v>8259</v>
      </c>
      <c r="AG3743" t="s">
        <v>8307</v>
      </c>
      <c r="AH3743">
        <v>16789</v>
      </c>
      <c r="AI3743" t="s">
        <v>517</v>
      </c>
      <c r="AJ3743" t="s">
        <v>517</v>
      </c>
    </row>
    <row r="3744" spans="1:36" x14ac:dyDescent="0.25">
      <c r="A3744" s="13" t="s">
        <v>20816</v>
      </c>
      <c r="B3744" s="1">
        <v>42892</v>
      </c>
      <c r="C3744" s="2">
        <v>0.55262731481481475</v>
      </c>
      <c r="D3744" t="s">
        <v>20817</v>
      </c>
      <c r="E3744" t="s">
        <v>22</v>
      </c>
      <c r="F3744" t="s">
        <v>20818</v>
      </c>
      <c r="G3744" s="14" t="s">
        <v>20819</v>
      </c>
      <c r="H3744" s="14" t="s">
        <v>20820</v>
      </c>
      <c r="I3744" t="s">
        <v>23</v>
      </c>
      <c r="K3744">
        <v>6</v>
      </c>
      <c r="L3744">
        <v>6</v>
      </c>
      <c r="M3744">
        <v>13</v>
      </c>
      <c r="N3744">
        <v>3</v>
      </c>
      <c r="O3744" t="s">
        <v>20815</v>
      </c>
      <c r="P3744" t="s">
        <v>517</v>
      </c>
      <c r="Q3744" t="s">
        <v>517</v>
      </c>
      <c r="R3744" t="s">
        <v>517</v>
      </c>
      <c r="S3744" t="s">
        <v>517</v>
      </c>
      <c r="T3744" t="s">
        <v>517</v>
      </c>
      <c r="U3744" t="s">
        <v>517</v>
      </c>
      <c r="V3744" t="s">
        <v>517</v>
      </c>
      <c r="W3744" t="s">
        <v>589</v>
      </c>
      <c r="X3744" t="s">
        <v>590</v>
      </c>
      <c r="Y3744" t="s">
        <v>20821</v>
      </c>
      <c r="Z3744" s="1">
        <v>33289</v>
      </c>
      <c r="AA3744" t="s">
        <v>529</v>
      </c>
      <c r="AB3744">
        <v>26</v>
      </c>
      <c r="AC3744" t="s">
        <v>358</v>
      </c>
      <c r="AD3744" t="s">
        <v>491</v>
      </c>
      <c r="AF3744" t="s">
        <v>517</v>
      </c>
      <c r="AG3744" t="s">
        <v>517</v>
      </c>
      <c r="AH3744" t="s">
        <v>517</v>
      </c>
      <c r="AI3744" t="s">
        <v>517</v>
      </c>
      <c r="AJ3744" t="s">
        <v>517</v>
      </c>
    </row>
    <row r="3745" spans="1:36" x14ac:dyDescent="0.25">
      <c r="A3745" s="13" t="s">
        <v>20824</v>
      </c>
      <c r="B3745" s="1">
        <v>42892</v>
      </c>
      <c r="C3745" s="2">
        <v>0.55248842592592595</v>
      </c>
      <c r="D3745" t="s">
        <v>20825</v>
      </c>
      <c r="E3745" t="s">
        <v>22</v>
      </c>
      <c r="F3745" t="s">
        <v>20826</v>
      </c>
      <c r="G3745" s="14" t="s">
        <v>20827</v>
      </c>
      <c r="H3745" s="14" t="s">
        <v>20828</v>
      </c>
      <c r="I3745" t="s">
        <v>23</v>
      </c>
      <c r="K3745">
        <v>6</v>
      </c>
      <c r="L3745">
        <v>6</v>
      </c>
      <c r="M3745">
        <v>13</v>
      </c>
      <c r="N3745">
        <v>3</v>
      </c>
      <c r="O3745" t="s">
        <v>20823</v>
      </c>
      <c r="P3745" t="s">
        <v>20822</v>
      </c>
      <c r="Q3745" t="s">
        <v>517</v>
      </c>
      <c r="R3745" t="s">
        <v>517</v>
      </c>
      <c r="S3745" t="s">
        <v>517</v>
      </c>
      <c r="T3745" t="s">
        <v>517</v>
      </c>
      <c r="U3745" t="s">
        <v>517</v>
      </c>
      <c r="V3745" t="s">
        <v>517</v>
      </c>
      <c r="W3745" t="s">
        <v>858</v>
      </c>
      <c r="X3745" t="s">
        <v>850</v>
      </c>
      <c r="Y3745" t="s">
        <v>517</v>
      </c>
      <c r="Z3745" s="1" t="s">
        <v>517</v>
      </c>
      <c r="AA3745" t="s">
        <v>5923</v>
      </c>
      <c r="AB3745" t="s">
        <v>517</v>
      </c>
      <c r="AC3745" t="s">
        <v>358</v>
      </c>
      <c r="AD3745" t="s">
        <v>517</v>
      </c>
      <c r="AF3745" t="s">
        <v>517</v>
      </c>
      <c r="AG3745" t="s">
        <v>517</v>
      </c>
      <c r="AH3745" t="s">
        <v>517</v>
      </c>
      <c r="AI3745" t="s">
        <v>517</v>
      </c>
      <c r="AJ3745" t="s">
        <v>517</v>
      </c>
    </row>
    <row r="3746" spans="1:36" x14ac:dyDescent="0.25">
      <c r="A3746" s="13" t="s">
        <v>20829</v>
      </c>
      <c r="B3746" s="1">
        <v>42892</v>
      </c>
      <c r="C3746" s="2">
        <v>0.54075231481481478</v>
      </c>
      <c r="D3746" t="s">
        <v>20830</v>
      </c>
      <c r="E3746" t="s">
        <v>22</v>
      </c>
      <c r="F3746" t="s">
        <v>20831</v>
      </c>
      <c r="G3746" s="14" t="s">
        <v>20832</v>
      </c>
      <c r="H3746" s="14" t="s">
        <v>20833</v>
      </c>
      <c r="I3746" t="s">
        <v>21</v>
      </c>
      <c r="K3746">
        <v>6</v>
      </c>
      <c r="L3746">
        <v>6</v>
      </c>
      <c r="M3746">
        <v>12</v>
      </c>
      <c r="N3746">
        <v>3</v>
      </c>
      <c r="O3746" t="s">
        <v>517</v>
      </c>
      <c r="P3746" t="s">
        <v>517</v>
      </c>
      <c r="Q3746" t="s">
        <v>517</v>
      </c>
      <c r="R3746" t="s">
        <v>517</v>
      </c>
      <c r="S3746" t="s">
        <v>517</v>
      </c>
      <c r="T3746" t="s">
        <v>517</v>
      </c>
      <c r="U3746" t="s">
        <v>517</v>
      </c>
      <c r="V3746" t="s">
        <v>517</v>
      </c>
      <c r="W3746" t="s">
        <v>517</v>
      </c>
      <c r="X3746" t="s">
        <v>517</v>
      </c>
      <c r="Y3746" t="s">
        <v>20834</v>
      </c>
      <c r="Z3746" s="1">
        <v>34216</v>
      </c>
      <c r="AA3746" t="s">
        <v>20835</v>
      </c>
      <c r="AB3746">
        <v>23</v>
      </c>
      <c r="AC3746" t="s">
        <v>357</v>
      </c>
      <c r="AD3746" t="s">
        <v>483</v>
      </c>
      <c r="AF3746" t="s">
        <v>8263</v>
      </c>
      <c r="AG3746" t="s">
        <v>8307</v>
      </c>
      <c r="AH3746" t="s">
        <v>517</v>
      </c>
      <c r="AI3746" t="s">
        <v>517</v>
      </c>
      <c r="AJ3746" t="s">
        <v>517</v>
      </c>
    </row>
    <row r="3747" spans="1:36" x14ac:dyDescent="0.25">
      <c r="A3747" s="13" t="s">
        <v>20837</v>
      </c>
      <c r="B3747" s="1">
        <v>42892</v>
      </c>
      <c r="C3747" s="2">
        <v>0.53996527777777781</v>
      </c>
      <c r="D3747" t="s">
        <v>20838</v>
      </c>
      <c r="E3747" t="s">
        <v>22</v>
      </c>
      <c r="F3747" t="s">
        <v>20839</v>
      </c>
      <c r="G3747" s="14" t="s">
        <v>20840</v>
      </c>
      <c r="H3747" s="14" t="s">
        <v>20841</v>
      </c>
      <c r="I3747" t="s">
        <v>23</v>
      </c>
      <c r="K3747">
        <v>6</v>
      </c>
      <c r="L3747">
        <v>6</v>
      </c>
      <c r="M3747">
        <v>12</v>
      </c>
      <c r="N3747">
        <v>3</v>
      </c>
      <c r="O3747" t="s">
        <v>20836</v>
      </c>
      <c r="P3747" t="s">
        <v>517</v>
      </c>
      <c r="Q3747" t="s">
        <v>517</v>
      </c>
      <c r="R3747" t="s">
        <v>517</v>
      </c>
      <c r="S3747" t="s">
        <v>517</v>
      </c>
      <c r="T3747" t="s">
        <v>517</v>
      </c>
      <c r="U3747" t="s">
        <v>517</v>
      </c>
      <c r="V3747" t="s">
        <v>517</v>
      </c>
      <c r="W3747" t="s">
        <v>589</v>
      </c>
      <c r="X3747" t="s">
        <v>17662</v>
      </c>
      <c r="Y3747" t="s">
        <v>20842</v>
      </c>
      <c r="Z3747" s="1">
        <v>33701</v>
      </c>
      <c r="AA3747" t="s">
        <v>20843</v>
      </c>
      <c r="AB3747">
        <v>25</v>
      </c>
      <c r="AC3747" t="s">
        <v>358</v>
      </c>
      <c r="AD3747" t="s">
        <v>498</v>
      </c>
      <c r="AF3747" t="s">
        <v>517</v>
      </c>
      <c r="AG3747" t="s">
        <v>517</v>
      </c>
      <c r="AH3747" t="s">
        <v>517</v>
      </c>
      <c r="AI3747" t="s">
        <v>517</v>
      </c>
      <c r="AJ3747" t="s">
        <v>517</v>
      </c>
    </row>
    <row r="3748" spans="1:36" x14ac:dyDescent="0.25">
      <c r="A3748" s="13" t="s">
        <v>20844</v>
      </c>
      <c r="B3748" s="1">
        <v>42892</v>
      </c>
      <c r="C3748" s="2">
        <v>0.53850694444444447</v>
      </c>
      <c r="D3748" t="s">
        <v>20845</v>
      </c>
      <c r="E3748" t="s">
        <v>22</v>
      </c>
      <c r="F3748" t="s">
        <v>20846</v>
      </c>
      <c r="G3748" s="14" t="s">
        <v>20847</v>
      </c>
      <c r="H3748" s="14" t="s">
        <v>20848</v>
      </c>
      <c r="I3748" t="s">
        <v>21</v>
      </c>
      <c r="K3748">
        <v>6</v>
      </c>
      <c r="L3748">
        <v>6</v>
      </c>
      <c r="M3748">
        <v>12</v>
      </c>
      <c r="N3748">
        <v>3</v>
      </c>
      <c r="O3748" t="s">
        <v>517</v>
      </c>
      <c r="P3748" t="s">
        <v>517</v>
      </c>
      <c r="Q3748" t="s">
        <v>517</v>
      </c>
      <c r="R3748" t="s">
        <v>517</v>
      </c>
      <c r="S3748" t="s">
        <v>517</v>
      </c>
      <c r="T3748" t="s">
        <v>517</v>
      </c>
      <c r="U3748" t="s">
        <v>517</v>
      </c>
      <c r="V3748" t="s">
        <v>517</v>
      </c>
      <c r="W3748" t="s">
        <v>517</v>
      </c>
      <c r="X3748" t="s">
        <v>517</v>
      </c>
      <c r="Y3748" t="s">
        <v>20849</v>
      </c>
      <c r="Z3748" s="1">
        <v>24134</v>
      </c>
      <c r="AA3748" t="s">
        <v>5015</v>
      </c>
      <c r="AB3748">
        <v>51</v>
      </c>
      <c r="AC3748" t="s">
        <v>358</v>
      </c>
      <c r="AD3748" t="s">
        <v>483</v>
      </c>
      <c r="AF3748" t="s">
        <v>8313</v>
      </c>
      <c r="AG3748" t="s">
        <v>517</v>
      </c>
      <c r="AH3748" t="s">
        <v>517</v>
      </c>
      <c r="AI3748" t="s">
        <v>517</v>
      </c>
      <c r="AJ3748" t="s">
        <v>517</v>
      </c>
    </row>
    <row r="3749" spans="1:36" x14ac:dyDescent="0.25">
      <c r="A3749" s="13" t="s">
        <v>20851</v>
      </c>
      <c r="B3749" s="1">
        <v>42892</v>
      </c>
      <c r="C3749" s="2">
        <v>0.53774305555555557</v>
      </c>
      <c r="D3749" t="s">
        <v>20852</v>
      </c>
      <c r="E3749" t="s">
        <v>116</v>
      </c>
      <c r="F3749" t="s">
        <v>20853</v>
      </c>
      <c r="G3749" s="14" t="s">
        <v>20854</v>
      </c>
      <c r="H3749" s="14" t="s">
        <v>20855</v>
      </c>
      <c r="I3749" t="s">
        <v>23</v>
      </c>
      <c r="K3749">
        <v>6</v>
      </c>
      <c r="L3749">
        <v>6</v>
      </c>
      <c r="M3749">
        <v>12</v>
      </c>
      <c r="N3749">
        <v>3</v>
      </c>
      <c r="O3749" t="s">
        <v>20850</v>
      </c>
      <c r="P3749" t="s">
        <v>517</v>
      </c>
      <c r="Q3749" t="s">
        <v>517</v>
      </c>
      <c r="R3749" t="s">
        <v>517</v>
      </c>
      <c r="S3749" t="s">
        <v>517</v>
      </c>
      <c r="T3749" t="s">
        <v>517</v>
      </c>
      <c r="U3749" t="s">
        <v>517</v>
      </c>
      <c r="V3749" t="s">
        <v>517</v>
      </c>
      <c r="W3749" t="s">
        <v>1217</v>
      </c>
      <c r="X3749" t="s">
        <v>590</v>
      </c>
      <c r="Y3749" t="s">
        <v>517</v>
      </c>
      <c r="Z3749" s="1" t="s">
        <v>517</v>
      </c>
      <c r="AA3749" t="s">
        <v>546</v>
      </c>
      <c r="AB3749" t="s">
        <v>517</v>
      </c>
      <c r="AC3749" t="s">
        <v>358</v>
      </c>
      <c r="AD3749" t="s">
        <v>517</v>
      </c>
      <c r="AF3749" t="s">
        <v>517</v>
      </c>
      <c r="AG3749" t="s">
        <v>517</v>
      </c>
      <c r="AH3749" t="s">
        <v>517</v>
      </c>
      <c r="AI3749" t="s">
        <v>517</v>
      </c>
      <c r="AJ3749" t="s">
        <v>517</v>
      </c>
    </row>
    <row r="3750" spans="1:36" x14ac:dyDescent="0.25">
      <c r="A3750" s="13" t="s">
        <v>20857</v>
      </c>
      <c r="B3750" s="1">
        <v>42892</v>
      </c>
      <c r="C3750" s="2">
        <v>0.53092592592592591</v>
      </c>
      <c r="D3750" t="s">
        <v>20858</v>
      </c>
      <c r="E3750" t="s">
        <v>22</v>
      </c>
      <c r="F3750" t="s">
        <v>20859</v>
      </c>
      <c r="G3750" s="14" t="s">
        <v>20860</v>
      </c>
      <c r="H3750" s="14" t="s">
        <v>20861</v>
      </c>
      <c r="I3750" t="s">
        <v>23</v>
      </c>
      <c r="K3750">
        <v>6</v>
      </c>
      <c r="L3750">
        <v>6</v>
      </c>
      <c r="M3750">
        <v>12</v>
      </c>
      <c r="N3750">
        <v>3</v>
      </c>
      <c r="O3750" t="s">
        <v>20856</v>
      </c>
      <c r="P3750" t="s">
        <v>517</v>
      </c>
      <c r="Q3750" t="s">
        <v>517</v>
      </c>
      <c r="R3750" t="s">
        <v>517</v>
      </c>
      <c r="S3750" t="s">
        <v>517</v>
      </c>
      <c r="T3750" t="s">
        <v>517</v>
      </c>
      <c r="U3750" t="s">
        <v>517</v>
      </c>
      <c r="V3750" t="s">
        <v>517</v>
      </c>
      <c r="W3750" t="s">
        <v>1217</v>
      </c>
      <c r="X3750" t="s">
        <v>590</v>
      </c>
      <c r="Y3750" t="s">
        <v>1478</v>
      </c>
      <c r="Z3750" s="1">
        <v>33147</v>
      </c>
      <c r="AA3750" t="s">
        <v>15462</v>
      </c>
      <c r="AB3750">
        <v>26</v>
      </c>
      <c r="AC3750" t="s">
        <v>357</v>
      </c>
      <c r="AD3750" t="s">
        <v>482</v>
      </c>
      <c r="AF3750" t="s">
        <v>8304</v>
      </c>
      <c r="AG3750" t="s">
        <v>8313</v>
      </c>
      <c r="AH3750" t="s">
        <v>517</v>
      </c>
      <c r="AI3750" t="s">
        <v>517</v>
      </c>
      <c r="AJ3750" t="s">
        <v>517</v>
      </c>
    </row>
    <row r="3751" spans="1:36" x14ac:dyDescent="0.25">
      <c r="A3751" s="13" t="s">
        <v>20862</v>
      </c>
      <c r="B3751" s="1">
        <v>42892</v>
      </c>
      <c r="C3751" s="2">
        <v>0.52891203703703704</v>
      </c>
      <c r="D3751" t="s">
        <v>20863</v>
      </c>
      <c r="E3751" t="s">
        <v>22</v>
      </c>
      <c r="F3751" t="s">
        <v>20864</v>
      </c>
      <c r="G3751" s="14" t="s">
        <v>20865</v>
      </c>
      <c r="H3751" s="14" t="s">
        <v>20866</v>
      </c>
      <c r="I3751" t="s">
        <v>21</v>
      </c>
      <c r="K3751">
        <v>6</v>
      </c>
      <c r="L3751">
        <v>6</v>
      </c>
      <c r="M3751">
        <v>12</v>
      </c>
      <c r="N3751">
        <v>3</v>
      </c>
      <c r="O3751" t="s">
        <v>517</v>
      </c>
      <c r="P3751" t="s">
        <v>517</v>
      </c>
      <c r="Q3751" t="s">
        <v>517</v>
      </c>
      <c r="R3751" t="s">
        <v>517</v>
      </c>
      <c r="S3751" t="s">
        <v>517</v>
      </c>
      <c r="T3751" t="s">
        <v>517</v>
      </c>
      <c r="U3751" t="s">
        <v>517</v>
      </c>
      <c r="V3751" t="s">
        <v>517</v>
      </c>
      <c r="W3751" t="s">
        <v>517</v>
      </c>
      <c r="X3751" t="s">
        <v>517</v>
      </c>
      <c r="Y3751" t="s">
        <v>20867</v>
      </c>
      <c r="Z3751" s="1">
        <v>29751</v>
      </c>
      <c r="AA3751" t="s">
        <v>546</v>
      </c>
      <c r="AB3751">
        <v>35</v>
      </c>
      <c r="AC3751" t="s">
        <v>358</v>
      </c>
      <c r="AD3751" t="s">
        <v>483</v>
      </c>
      <c r="AF3751" t="s">
        <v>8263</v>
      </c>
      <c r="AG3751" t="s">
        <v>8304</v>
      </c>
      <c r="AH3751" t="s">
        <v>8259</v>
      </c>
      <c r="AI3751" t="s">
        <v>517</v>
      </c>
      <c r="AJ3751" t="s">
        <v>517</v>
      </c>
    </row>
    <row r="3752" spans="1:36" x14ac:dyDescent="0.25">
      <c r="A3752" s="13" t="s">
        <v>20868</v>
      </c>
      <c r="B3752" s="1">
        <v>42892</v>
      </c>
      <c r="C3752" s="2">
        <v>0.52803240740740742</v>
      </c>
      <c r="D3752" t="s">
        <v>20869</v>
      </c>
      <c r="E3752" t="s">
        <v>22</v>
      </c>
      <c r="F3752" t="s">
        <v>20870</v>
      </c>
      <c r="G3752" s="14" t="s">
        <v>20871</v>
      </c>
      <c r="H3752" s="14" t="s">
        <v>20872</v>
      </c>
      <c r="I3752" t="s">
        <v>23</v>
      </c>
      <c r="K3752">
        <v>6</v>
      </c>
      <c r="L3752">
        <v>6</v>
      </c>
      <c r="M3752">
        <v>12</v>
      </c>
      <c r="N3752">
        <v>3</v>
      </c>
      <c r="O3752" t="s">
        <v>517</v>
      </c>
      <c r="P3752" t="s">
        <v>517</v>
      </c>
      <c r="Q3752" t="s">
        <v>517</v>
      </c>
      <c r="R3752" t="s">
        <v>517</v>
      </c>
      <c r="S3752" t="s">
        <v>517</v>
      </c>
      <c r="T3752" t="s">
        <v>517</v>
      </c>
      <c r="U3752" t="s">
        <v>517</v>
      </c>
      <c r="V3752" t="s">
        <v>517</v>
      </c>
      <c r="W3752" t="s">
        <v>517</v>
      </c>
      <c r="X3752" t="s">
        <v>517</v>
      </c>
      <c r="Y3752" t="s">
        <v>1772</v>
      </c>
      <c r="Z3752" s="1">
        <v>31413</v>
      </c>
      <c r="AA3752" t="s">
        <v>20873</v>
      </c>
      <c r="AB3752">
        <v>31</v>
      </c>
      <c r="AC3752" t="s">
        <v>358</v>
      </c>
      <c r="AD3752" t="s">
        <v>495</v>
      </c>
      <c r="AF3752" t="s">
        <v>517</v>
      </c>
      <c r="AG3752" t="s">
        <v>517</v>
      </c>
      <c r="AH3752" t="s">
        <v>517</v>
      </c>
      <c r="AI3752" t="s">
        <v>517</v>
      </c>
      <c r="AJ3752" t="s">
        <v>517</v>
      </c>
    </row>
    <row r="3753" spans="1:36" x14ac:dyDescent="0.25">
      <c r="A3753" s="13" t="s">
        <v>20875</v>
      </c>
      <c r="B3753" s="1">
        <v>42892</v>
      </c>
      <c r="C3753" s="2">
        <v>0.5277546296296296</v>
      </c>
      <c r="D3753" t="s">
        <v>20876</v>
      </c>
      <c r="E3753" t="s">
        <v>22</v>
      </c>
      <c r="F3753" t="s">
        <v>20877</v>
      </c>
      <c r="G3753" s="14" t="s">
        <v>20878</v>
      </c>
      <c r="H3753" s="14" t="s">
        <v>20879</v>
      </c>
      <c r="I3753" t="s">
        <v>23</v>
      </c>
      <c r="K3753">
        <v>6</v>
      </c>
      <c r="L3753">
        <v>6</v>
      </c>
      <c r="M3753">
        <v>12</v>
      </c>
      <c r="N3753">
        <v>3</v>
      </c>
      <c r="O3753" t="s">
        <v>20874</v>
      </c>
      <c r="P3753" t="s">
        <v>517</v>
      </c>
      <c r="Q3753" t="s">
        <v>517</v>
      </c>
      <c r="R3753" t="s">
        <v>517</v>
      </c>
      <c r="S3753" t="s">
        <v>517</v>
      </c>
      <c r="T3753" t="s">
        <v>517</v>
      </c>
      <c r="U3753" t="s">
        <v>517</v>
      </c>
      <c r="V3753" t="s">
        <v>517</v>
      </c>
      <c r="W3753" t="s">
        <v>589</v>
      </c>
      <c r="X3753" t="s">
        <v>590</v>
      </c>
      <c r="Y3753" t="s">
        <v>20880</v>
      </c>
      <c r="Z3753" s="1">
        <v>29897</v>
      </c>
      <c r="AA3753" t="s">
        <v>546</v>
      </c>
      <c r="AB3753">
        <v>35</v>
      </c>
      <c r="AC3753" t="s">
        <v>358</v>
      </c>
      <c r="AD3753" t="s">
        <v>493</v>
      </c>
      <c r="AF3753" t="s">
        <v>517</v>
      </c>
      <c r="AG3753" t="s">
        <v>517</v>
      </c>
      <c r="AH3753" t="s">
        <v>517</v>
      </c>
      <c r="AI3753" t="s">
        <v>517</v>
      </c>
      <c r="AJ3753" t="s">
        <v>517</v>
      </c>
    </row>
    <row r="3754" spans="1:36" x14ac:dyDescent="0.25">
      <c r="A3754" s="13" t="s">
        <v>20881</v>
      </c>
      <c r="B3754" s="1">
        <v>42892</v>
      </c>
      <c r="C3754" s="2">
        <v>0.51332175925925927</v>
      </c>
      <c r="D3754" t="s">
        <v>20268</v>
      </c>
      <c r="E3754" t="s">
        <v>22</v>
      </c>
      <c r="F3754" t="s">
        <v>20269</v>
      </c>
      <c r="G3754" s="14" t="s">
        <v>20882</v>
      </c>
      <c r="H3754" s="14" t="s">
        <v>20883</v>
      </c>
      <c r="I3754" t="s">
        <v>21</v>
      </c>
      <c r="K3754">
        <v>6</v>
      </c>
      <c r="L3754">
        <v>6</v>
      </c>
      <c r="M3754">
        <v>12</v>
      </c>
      <c r="N3754">
        <v>3</v>
      </c>
      <c r="O3754" t="s">
        <v>20266</v>
      </c>
      <c r="P3754" t="s">
        <v>517</v>
      </c>
      <c r="Q3754" t="s">
        <v>517</v>
      </c>
      <c r="R3754" t="s">
        <v>517</v>
      </c>
      <c r="S3754" t="s">
        <v>517</v>
      </c>
      <c r="T3754" t="s">
        <v>517</v>
      </c>
      <c r="U3754" t="s">
        <v>517</v>
      </c>
      <c r="V3754" t="s">
        <v>517</v>
      </c>
      <c r="W3754" t="s">
        <v>621</v>
      </c>
      <c r="X3754" t="s">
        <v>622</v>
      </c>
      <c r="Y3754" t="s">
        <v>20884</v>
      </c>
      <c r="Z3754" s="1">
        <v>26596</v>
      </c>
      <c r="AA3754" t="s">
        <v>20272</v>
      </c>
      <c r="AB3754">
        <v>44</v>
      </c>
      <c r="AC3754" t="s">
        <v>358</v>
      </c>
      <c r="AD3754" t="s">
        <v>485</v>
      </c>
      <c r="AF3754" t="s">
        <v>8304</v>
      </c>
      <c r="AG3754" t="s">
        <v>8307</v>
      </c>
      <c r="AH3754" t="s">
        <v>8313</v>
      </c>
      <c r="AI3754" t="s">
        <v>517</v>
      </c>
      <c r="AJ3754" t="s">
        <v>517</v>
      </c>
    </row>
    <row r="3755" spans="1:36" x14ac:dyDescent="0.25">
      <c r="A3755" s="13" t="s">
        <v>20885</v>
      </c>
      <c r="B3755" s="1">
        <v>42892</v>
      </c>
      <c r="C3755" s="2">
        <v>0.50537037037037036</v>
      </c>
      <c r="D3755" t="s">
        <v>20886</v>
      </c>
      <c r="E3755" t="s">
        <v>22</v>
      </c>
      <c r="F3755" t="s">
        <v>20887</v>
      </c>
      <c r="G3755" s="14" t="s">
        <v>20888</v>
      </c>
      <c r="H3755" s="14" t="s">
        <v>20889</v>
      </c>
      <c r="I3755" t="s">
        <v>24</v>
      </c>
      <c r="K3755">
        <v>6</v>
      </c>
      <c r="L3755">
        <v>6</v>
      </c>
      <c r="M3755">
        <v>12</v>
      </c>
      <c r="N3755">
        <v>3</v>
      </c>
      <c r="O3755" t="s">
        <v>517</v>
      </c>
      <c r="P3755" t="s">
        <v>517</v>
      </c>
      <c r="Q3755" t="s">
        <v>517</v>
      </c>
      <c r="R3755" t="s">
        <v>517</v>
      </c>
      <c r="S3755" t="s">
        <v>517</v>
      </c>
      <c r="T3755" t="s">
        <v>517</v>
      </c>
      <c r="U3755" t="s">
        <v>517</v>
      </c>
      <c r="V3755" t="s">
        <v>517</v>
      </c>
      <c r="W3755" t="s">
        <v>517</v>
      </c>
      <c r="X3755" t="s">
        <v>517</v>
      </c>
      <c r="Y3755" t="s">
        <v>20890</v>
      </c>
      <c r="Z3755" s="1">
        <v>26918</v>
      </c>
      <c r="AA3755" t="s">
        <v>2059</v>
      </c>
      <c r="AB3755">
        <v>43</v>
      </c>
      <c r="AC3755" t="s">
        <v>358</v>
      </c>
      <c r="AD3755" t="s">
        <v>482</v>
      </c>
      <c r="AF3755" t="s">
        <v>517</v>
      </c>
      <c r="AG3755" t="s">
        <v>517</v>
      </c>
      <c r="AH3755" t="s">
        <v>517</v>
      </c>
      <c r="AI3755" t="s">
        <v>517</v>
      </c>
      <c r="AJ3755" t="s">
        <v>517</v>
      </c>
    </row>
    <row r="3756" spans="1:36" x14ac:dyDescent="0.25">
      <c r="A3756" s="13" t="s">
        <v>20892</v>
      </c>
      <c r="B3756" s="1">
        <v>42892</v>
      </c>
      <c r="C3756" s="2">
        <v>0.5041782407407408</v>
      </c>
      <c r="D3756" t="s">
        <v>20893</v>
      </c>
      <c r="E3756" t="s">
        <v>22</v>
      </c>
      <c r="F3756" t="s">
        <v>20894</v>
      </c>
      <c r="G3756" s="14" t="s">
        <v>20895</v>
      </c>
      <c r="H3756" s="14" t="s">
        <v>20896</v>
      </c>
      <c r="I3756" t="s">
        <v>23</v>
      </c>
      <c r="K3756">
        <v>6</v>
      </c>
      <c r="L3756">
        <v>6</v>
      </c>
      <c r="M3756">
        <v>12</v>
      </c>
      <c r="N3756">
        <v>3</v>
      </c>
      <c r="O3756" t="s">
        <v>20891</v>
      </c>
      <c r="P3756" t="s">
        <v>517</v>
      </c>
      <c r="Q3756" t="s">
        <v>517</v>
      </c>
      <c r="R3756" t="s">
        <v>517</v>
      </c>
      <c r="S3756" t="s">
        <v>517</v>
      </c>
      <c r="T3756" t="s">
        <v>517</v>
      </c>
      <c r="U3756" t="s">
        <v>517</v>
      </c>
      <c r="V3756" t="s">
        <v>517</v>
      </c>
      <c r="W3756" t="s">
        <v>6954</v>
      </c>
      <c r="X3756" t="s">
        <v>580</v>
      </c>
      <c r="Y3756" t="s">
        <v>11500</v>
      </c>
      <c r="Z3756" s="1">
        <v>33212</v>
      </c>
      <c r="AA3756" t="s">
        <v>20897</v>
      </c>
      <c r="AB3756">
        <v>26</v>
      </c>
      <c r="AC3756" t="s">
        <v>357</v>
      </c>
      <c r="AD3756" t="s">
        <v>495</v>
      </c>
      <c r="AF3756" t="s">
        <v>517</v>
      </c>
      <c r="AG3756" t="s">
        <v>517</v>
      </c>
      <c r="AH3756" t="s">
        <v>517</v>
      </c>
      <c r="AI3756" t="s">
        <v>517</v>
      </c>
      <c r="AJ3756" t="s">
        <v>517</v>
      </c>
    </row>
    <row r="3757" spans="1:36" x14ac:dyDescent="0.25">
      <c r="A3757" s="13" t="s">
        <v>20899</v>
      </c>
      <c r="B3757" s="1">
        <v>42892</v>
      </c>
      <c r="C3757" s="2">
        <v>0.49138888888888888</v>
      </c>
      <c r="D3757" t="s">
        <v>20900</v>
      </c>
      <c r="E3757" t="s">
        <v>22</v>
      </c>
      <c r="F3757" t="s">
        <v>20901</v>
      </c>
      <c r="G3757" s="14" t="s">
        <v>20902</v>
      </c>
      <c r="H3757" s="14" t="s">
        <v>20903</v>
      </c>
      <c r="I3757" t="s">
        <v>23</v>
      </c>
      <c r="K3757">
        <v>6</v>
      </c>
      <c r="L3757">
        <v>6</v>
      </c>
      <c r="M3757">
        <v>11</v>
      </c>
      <c r="N3757">
        <v>3</v>
      </c>
      <c r="O3757" t="s">
        <v>20898</v>
      </c>
      <c r="P3757" t="s">
        <v>517</v>
      </c>
      <c r="Q3757" t="s">
        <v>517</v>
      </c>
      <c r="R3757" t="s">
        <v>517</v>
      </c>
      <c r="S3757" t="s">
        <v>517</v>
      </c>
      <c r="T3757" t="s">
        <v>517</v>
      </c>
      <c r="U3757" t="s">
        <v>517</v>
      </c>
      <c r="V3757" t="s">
        <v>517</v>
      </c>
      <c r="W3757" t="s">
        <v>1217</v>
      </c>
      <c r="X3757" t="s">
        <v>20904</v>
      </c>
      <c r="Y3757" t="s">
        <v>20905</v>
      </c>
      <c r="Z3757" s="1">
        <v>33428</v>
      </c>
      <c r="AA3757" t="s">
        <v>3578</v>
      </c>
      <c r="AB3757">
        <v>25</v>
      </c>
      <c r="AC3757" t="s">
        <v>358</v>
      </c>
      <c r="AD3757" t="s">
        <v>495</v>
      </c>
      <c r="AF3757" t="s">
        <v>517</v>
      </c>
      <c r="AG3757" t="s">
        <v>517</v>
      </c>
      <c r="AH3757" t="s">
        <v>517</v>
      </c>
      <c r="AI3757" t="s">
        <v>517</v>
      </c>
      <c r="AJ3757" t="s">
        <v>517</v>
      </c>
    </row>
    <row r="3758" spans="1:36" x14ac:dyDescent="0.25">
      <c r="A3758" s="13" t="s">
        <v>20907</v>
      </c>
      <c r="B3758" s="1">
        <v>42892</v>
      </c>
      <c r="C3758" s="2">
        <v>0.48699074074074072</v>
      </c>
      <c r="D3758" t="s">
        <v>20908</v>
      </c>
      <c r="E3758" t="s">
        <v>22</v>
      </c>
      <c r="F3758" t="s">
        <v>20909</v>
      </c>
      <c r="G3758" s="14" t="s">
        <v>20910</v>
      </c>
      <c r="H3758" s="14" t="s">
        <v>20911</v>
      </c>
      <c r="I3758" t="s">
        <v>23</v>
      </c>
      <c r="K3758">
        <v>6</v>
      </c>
      <c r="L3758">
        <v>6</v>
      </c>
      <c r="M3758">
        <v>11</v>
      </c>
      <c r="N3758">
        <v>3</v>
      </c>
      <c r="O3758" t="s">
        <v>20906</v>
      </c>
      <c r="P3758" t="s">
        <v>517</v>
      </c>
      <c r="Q3758" t="s">
        <v>517</v>
      </c>
      <c r="R3758" t="s">
        <v>517</v>
      </c>
      <c r="S3758" t="s">
        <v>517</v>
      </c>
      <c r="T3758" t="s">
        <v>517</v>
      </c>
      <c r="U3758" t="s">
        <v>517</v>
      </c>
      <c r="V3758" t="s">
        <v>517</v>
      </c>
      <c r="W3758" t="s">
        <v>589</v>
      </c>
      <c r="X3758" t="s">
        <v>590</v>
      </c>
      <c r="Y3758" t="s">
        <v>20912</v>
      </c>
      <c r="Z3758" s="1">
        <v>31784</v>
      </c>
      <c r="AA3758" t="s">
        <v>2077</v>
      </c>
      <c r="AB3758">
        <v>30</v>
      </c>
      <c r="AC3758" t="s">
        <v>357</v>
      </c>
      <c r="AD3758" t="s">
        <v>482</v>
      </c>
      <c r="AF3758" t="s">
        <v>517</v>
      </c>
      <c r="AG3758" t="s">
        <v>517</v>
      </c>
      <c r="AH3758" t="s">
        <v>517</v>
      </c>
      <c r="AI3758" t="s">
        <v>517</v>
      </c>
      <c r="AJ3758" t="s">
        <v>517</v>
      </c>
    </row>
    <row r="3759" spans="1:36" x14ac:dyDescent="0.25">
      <c r="A3759" s="13" t="s">
        <v>20913</v>
      </c>
      <c r="B3759" s="1">
        <v>42892</v>
      </c>
      <c r="C3759" s="2">
        <v>0.48591435185185183</v>
      </c>
      <c r="D3759" t="s">
        <v>20914</v>
      </c>
      <c r="E3759" t="s">
        <v>22</v>
      </c>
      <c r="F3759" t="s">
        <v>20915</v>
      </c>
      <c r="G3759" s="14" t="s">
        <v>20916</v>
      </c>
      <c r="H3759" s="14" t="s">
        <v>20917</v>
      </c>
      <c r="I3759" t="s">
        <v>24</v>
      </c>
      <c r="K3759">
        <v>6</v>
      </c>
      <c r="L3759">
        <v>6</v>
      </c>
      <c r="M3759">
        <v>11</v>
      </c>
      <c r="N3759">
        <v>3</v>
      </c>
      <c r="O3759" t="s">
        <v>517</v>
      </c>
      <c r="P3759" t="s">
        <v>517</v>
      </c>
      <c r="Q3759" t="s">
        <v>517</v>
      </c>
      <c r="R3759" t="s">
        <v>517</v>
      </c>
      <c r="S3759" t="s">
        <v>517</v>
      </c>
      <c r="T3759" t="s">
        <v>517</v>
      </c>
      <c r="U3759" t="s">
        <v>517</v>
      </c>
      <c r="V3759" t="s">
        <v>517</v>
      </c>
      <c r="W3759" t="s">
        <v>517</v>
      </c>
      <c r="X3759" t="s">
        <v>517</v>
      </c>
      <c r="Y3759" t="s">
        <v>20918</v>
      </c>
      <c r="Z3759" s="1">
        <v>35318</v>
      </c>
      <c r="AA3759" t="s">
        <v>5850</v>
      </c>
      <c r="AB3759">
        <v>20</v>
      </c>
      <c r="AC3759" t="s">
        <v>357</v>
      </c>
      <c r="AD3759" t="s">
        <v>487</v>
      </c>
      <c r="AF3759" t="s">
        <v>8296</v>
      </c>
      <c r="AG3759" t="s">
        <v>8259</v>
      </c>
      <c r="AH3759" t="s">
        <v>8304</v>
      </c>
      <c r="AI3759" t="s">
        <v>517</v>
      </c>
      <c r="AJ3759" t="s">
        <v>517</v>
      </c>
    </row>
    <row r="3760" spans="1:36" x14ac:dyDescent="0.25">
      <c r="A3760" s="13" t="s">
        <v>20920</v>
      </c>
      <c r="B3760" s="1">
        <v>42892</v>
      </c>
      <c r="C3760" s="2">
        <v>0.48405092592592597</v>
      </c>
      <c r="D3760" t="s">
        <v>20921</v>
      </c>
      <c r="E3760" t="s">
        <v>22</v>
      </c>
      <c r="F3760" t="s">
        <v>20922</v>
      </c>
      <c r="G3760" s="14" t="s">
        <v>20923</v>
      </c>
      <c r="H3760" s="14" t="s">
        <v>20924</v>
      </c>
      <c r="I3760" t="s">
        <v>23</v>
      </c>
      <c r="K3760">
        <v>6</v>
      </c>
      <c r="L3760">
        <v>6</v>
      </c>
      <c r="M3760">
        <v>11</v>
      </c>
      <c r="N3760">
        <v>3</v>
      </c>
      <c r="O3760" t="s">
        <v>20919</v>
      </c>
      <c r="P3760" t="s">
        <v>517</v>
      </c>
      <c r="Q3760" t="s">
        <v>517</v>
      </c>
      <c r="R3760" t="s">
        <v>517</v>
      </c>
      <c r="S3760" t="s">
        <v>517</v>
      </c>
      <c r="T3760" t="s">
        <v>517</v>
      </c>
      <c r="U3760" t="s">
        <v>517</v>
      </c>
      <c r="V3760" t="s">
        <v>517</v>
      </c>
      <c r="W3760" t="s">
        <v>526</v>
      </c>
      <c r="X3760" t="s">
        <v>527</v>
      </c>
      <c r="Y3760" t="s">
        <v>20925</v>
      </c>
      <c r="Z3760" s="1">
        <v>30873</v>
      </c>
      <c r="AA3760" t="s">
        <v>529</v>
      </c>
      <c r="AB3760">
        <v>32</v>
      </c>
      <c r="AC3760" t="s">
        <v>358</v>
      </c>
      <c r="AD3760" t="s">
        <v>492</v>
      </c>
      <c r="AF3760" t="s">
        <v>8295</v>
      </c>
      <c r="AG3760" t="s">
        <v>517</v>
      </c>
      <c r="AH3760" t="s">
        <v>8313</v>
      </c>
      <c r="AI3760" t="s">
        <v>517</v>
      </c>
      <c r="AJ3760" t="s">
        <v>517</v>
      </c>
    </row>
    <row r="3761" spans="1:36" x14ac:dyDescent="0.25">
      <c r="A3761" s="13" t="s">
        <v>20926</v>
      </c>
      <c r="B3761" s="1">
        <v>42892</v>
      </c>
      <c r="C3761" s="2">
        <v>0.48228009259259258</v>
      </c>
      <c r="D3761" t="s">
        <v>20927</v>
      </c>
      <c r="E3761" t="s">
        <v>22</v>
      </c>
      <c r="F3761" t="s">
        <v>20928</v>
      </c>
      <c r="G3761" t="s">
        <v>20929</v>
      </c>
      <c r="H3761" t="s">
        <v>20930</v>
      </c>
      <c r="I3761" t="s">
        <v>21</v>
      </c>
      <c r="K3761">
        <v>6</v>
      </c>
      <c r="L3761">
        <v>6</v>
      </c>
      <c r="M3761">
        <v>11</v>
      </c>
      <c r="N3761">
        <v>3</v>
      </c>
      <c r="O3761" t="s">
        <v>517</v>
      </c>
      <c r="P3761" t="s">
        <v>517</v>
      </c>
      <c r="Q3761" t="s">
        <v>517</v>
      </c>
      <c r="R3761" t="s">
        <v>517</v>
      </c>
      <c r="S3761" t="s">
        <v>517</v>
      </c>
      <c r="T3761" t="s">
        <v>517</v>
      </c>
      <c r="U3761" t="s">
        <v>517</v>
      </c>
      <c r="V3761" t="s">
        <v>517</v>
      </c>
      <c r="W3761" t="s">
        <v>517</v>
      </c>
      <c r="X3761" t="s">
        <v>517</v>
      </c>
      <c r="Y3761" t="s">
        <v>517</v>
      </c>
      <c r="Z3761" t="s">
        <v>517</v>
      </c>
      <c r="AA3761" t="s">
        <v>10077</v>
      </c>
      <c r="AB3761" t="s">
        <v>517</v>
      </c>
      <c r="AC3761" t="s">
        <v>358</v>
      </c>
      <c r="AD3761" t="s">
        <v>517</v>
      </c>
      <c r="AF3761" t="s">
        <v>8263</v>
      </c>
      <c r="AG3761" t="s">
        <v>8296</v>
      </c>
      <c r="AH3761" t="s">
        <v>8295</v>
      </c>
      <c r="AI3761" t="s">
        <v>517</v>
      </c>
      <c r="AJ3761" t="s">
        <v>8313</v>
      </c>
    </row>
    <row r="3762" spans="1:36" x14ac:dyDescent="0.25">
      <c r="A3762" s="13" t="s">
        <v>20932</v>
      </c>
      <c r="B3762" s="1">
        <v>42892</v>
      </c>
      <c r="C3762" s="2">
        <v>0.47650462962962964</v>
      </c>
      <c r="D3762" t="s">
        <v>20933</v>
      </c>
      <c r="E3762" t="s">
        <v>22</v>
      </c>
      <c r="F3762" t="s">
        <v>20934</v>
      </c>
      <c r="G3762" s="14" t="s">
        <v>20935</v>
      </c>
      <c r="H3762" s="14" t="s">
        <v>20936</v>
      </c>
      <c r="I3762" t="s">
        <v>23</v>
      </c>
      <c r="K3762">
        <v>6</v>
      </c>
      <c r="L3762">
        <v>6</v>
      </c>
      <c r="M3762">
        <v>11</v>
      </c>
      <c r="N3762">
        <v>3</v>
      </c>
      <c r="O3762" t="s">
        <v>20931</v>
      </c>
      <c r="P3762" t="s">
        <v>517</v>
      </c>
      <c r="Q3762" t="s">
        <v>517</v>
      </c>
      <c r="R3762" t="s">
        <v>517</v>
      </c>
      <c r="S3762" t="s">
        <v>517</v>
      </c>
      <c r="T3762" t="s">
        <v>517</v>
      </c>
      <c r="U3762" t="s">
        <v>517</v>
      </c>
      <c r="V3762" t="s">
        <v>517</v>
      </c>
      <c r="W3762" t="s">
        <v>1247</v>
      </c>
      <c r="X3762" t="s">
        <v>845</v>
      </c>
      <c r="Y3762" t="s">
        <v>20937</v>
      </c>
      <c r="Z3762" s="1">
        <v>31364</v>
      </c>
      <c r="AA3762" t="s">
        <v>20938</v>
      </c>
      <c r="AB3762">
        <v>31</v>
      </c>
      <c r="AC3762" t="s">
        <v>358</v>
      </c>
      <c r="AD3762" t="s">
        <v>482</v>
      </c>
      <c r="AF3762" t="s">
        <v>8306</v>
      </c>
      <c r="AG3762" t="s">
        <v>517</v>
      </c>
      <c r="AH3762" t="s">
        <v>517</v>
      </c>
      <c r="AI3762" t="s">
        <v>517</v>
      </c>
      <c r="AJ3762" t="s">
        <v>517</v>
      </c>
    </row>
    <row r="3763" spans="1:36" x14ac:dyDescent="0.25">
      <c r="A3763" s="13" t="s">
        <v>20940</v>
      </c>
      <c r="B3763" s="1">
        <v>42892</v>
      </c>
      <c r="C3763" s="2">
        <v>0.4557060185185185</v>
      </c>
      <c r="D3763" t="s">
        <v>20941</v>
      </c>
      <c r="E3763" t="s">
        <v>22</v>
      </c>
      <c r="F3763" t="s">
        <v>20942</v>
      </c>
      <c r="G3763" s="14" t="s">
        <v>20943</v>
      </c>
      <c r="H3763" s="14" t="s">
        <v>20944</v>
      </c>
      <c r="I3763" t="s">
        <v>23</v>
      </c>
      <c r="K3763">
        <v>6</v>
      </c>
      <c r="L3763">
        <v>6</v>
      </c>
      <c r="M3763">
        <v>10</v>
      </c>
      <c r="N3763">
        <v>3</v>
      </c>
      <c r="O3763" t="s">
        <v>20939</v>
      </c>
      <c r="P3763" t="s">
        <v>517</v>
      </c>
      <c r="Q3763" t="s">
        <v>517</v>
      </c>
      <c r="R3763" t="s">
        <v>517</v>
      </c>
      <c r="S3763" t="s">
        <v>517</v>
      </c>
      <c r="T3763" t="s">
        <v>517</v>
      </c>
      <c r="U3763" t="s">
        <v>517</v>
      </c>
      <c r="V3763" t="s">
        <v>517</v>
      </c>
      <c r="W3763" t="s">
        <v>1217</v>
      </c>
      <c r="X3763" t="s">
        <v>590</v>
      </c>
      <c r="Y3763" t="s">
        <v>20945</v>
      </c>
      <c r="Z3763" s="1">
        <v>25112</v>
      </c>
      <c r="AA3763" t="s">
        <v>4266</v>
      </c>
      <c r="AB3763">
        <v>48</v>
      </c>
      <c r="AC3763" t="s">
        <v>357</v>
      </c>
      <c r="AD3763" t="s">
        <v>483</v>
      </c>
      <c r="AF3763" t="s">
        <v>517</v>
      </c>
      <c r="AG3763" t="s">
        <v>517</v>
      </c>
      <c r="AH3763" t="s">
        <v>517</v>
      </c>
      <c r="AI3763" t="s">
        <v>517</v>
      </c>
      <c r="AJ3763" t="s">
        <v>517</v>
      </c>
    </row>
    <row r="3764" spans="1:36" x14ac:dyDescent="0.25">
      <c r="A3764" s="13" t="s">
        <v>20947</v>
      </c>
      <c r="B3764" s="1">
        <v>42892</v>
      </c>
      <c r="C3764" s="2">
        <v>0.44111111111111106</v>
      </c>
      <c r="D3764" t="s">
        <v>20948</v>
      </c>
      <c r="E3764" t="s">
        <v>116</v>
      </c>
      <c r="F3764" t="s">
        <v>20949</v>
      </c>
      <c r="G3764" s="14" t="s">
        <v>20950</v>
      </c>
      <c r="H3764" s="14" t="s">
        <v>20951</v>
      </c>
      <c r="I3764" t="s">
        <v>23</v>
      </c>
      <c r="K3764">
        <v>6</v>
      </c>
      <c r="L3764">
        <v>6</v>
      </c>
      <c r="M3764">
        <v>10</v>
      </c>
      <c r="N3764">
        <v>3</v>
      </c>
      <c r="O3764" t="s">
        <v>20946</v>
      </c>
      <c r="P3764" t="s">
        <v>517</v>
      </c>
      <c r="Q3764" t="s">
        <v>517</v>
      </c>
      <c r="R3764" t="s">
        <v>517</v>
      </c>
      <c r="S3764" t="s">
        <v>517</v>
      </c>
      <c r="T3764" t="s">
        <v>517</v>
      </c>
      <c r="U3764" t="s">
        <v>517</v>
      </c>
      <c r="V3764" t="s">
        <v>517</v>
      </c>
      <c r="W3764" t="s">
        <v>589</v>
      </c>
      <c r="X3764" t="s">
        <v>590</v>
      </c>
      <c r="Y3764" t="s">
        <v>20952</v>
      </c>
      <c r="Z3764" s="1">
        <v>32469</v>
      </c>
      <c r="AA3764" t="s">
        <v>529</v>
      </c>
      <c r="AB3764">
        <v>28</v>
      </c>
      <c r="AC3764" t="s">
        <v>358</v>
      </c>
      <c r="AD3764" t="s">
        <v>489</v>
      </c>
      <c r="AF3764" t="s">
        <v>517</v>
      </c>
      <c r="AG3764" t="s">
        <v>517</v>
      </c>
      <c r="AH3764" t="s">
        <v>517</v>
      </c>
      <c r="AI3764" t="s">
        <v>517</v>
      </c>
      <c r="AJ3764" t="s">
        <v>517</v>
      </c>
    </row>
    <row r="3765" spans="1:36" x14ac:dyDescent="0.25">
      <c r="A3765" s="13" t="s">
        <v>20954</v>
      </c>
      <c r="B3765" s="1">
        <v>42892</v>
      </c>
      <c r="C3765" s="2">
        <v>0.43956018518518519</v>
      </c>
      <c r="D3765" t="s">
        <v>20955</v>
      </c>
      <c r="E3765" t="s">
        <v>20956</v>
      </c>
      <c r="F3765" t="s">
        <v>20957</v>
      </c>
      <c r="G3765" s="14" t="s">
        <v>20958</v>
      </c>
      <c r="H3765" s="14" t="s">
        <v>20959</v>
      </c>
      <c r="I3765" t="s">
        <v>21</v>
      </c>
      <c r="K3765">
        <v>6</v>
      </c>
      <c r="L3765">
        <v>6</v>
      </c>
      <c r="M3765">
        <v>10</v>
      </c>
      <c r="N3765">
        <v>3</v>
      </c>
      <c r="O3765" t="s">
        <v>20953</v>
      </c>
      <c r="P3765" t="s">
        <v>20953</v>
      </c>
      <c r="Q3765" t="s">
        <v>517</v>
      </c>
      <c r="R3765" t="s">
        <v>517</v>
      </c>
      <c r="S3765" t="s">
        <v>517</v>
      </c>
      <c r="T3765" t="s">
        <v>517</v>
      </c>
      <c r="U3765" t="s">
        <v>517</v>
      </c>
      <c r="V3765" t="s">
        <v>517</v>
      </c>
      <c r="W3765" t="s">
        <v>589</v>
      </c>
      <c r="X3765" t="s">
        <v>590</v>
      </c>
      <c r="Y3765" t="s">
        <v>517</v>
      </c>
      <c r="Z3765" s="1" t="s">
        <v>517</v>
      </c>
      <c r="AA3765" t="s">
        <v>20960</v>
      </c>
      <c r="AB3765" t="s">
        <v>517</v>
      </c>
      <c r="AC3765" t="s">
        <v>777</v>
      </c>
      <c r="AD3765" t="s">
        <v>517</v>
      </c>
      <c r="AF3765" t="s">
        <v>8303</v>
      </c>
      <c r="AG3765" t="s">
        <v>517</v>
      </c>
      <c r="AH3765" t="s">
        <v>517</v>
      </c>
      <c r="AI3765" t="s">
        <v>517</v>
      </c>
      <c r="AJ3765" t="s">
        <v>517</v>
      </c>
    </row>
    <row r="3766" spans="1:36" x14ac:dyDescent="0.25">
      <c r="A3766" s="13" t="s">
        <v>20961</v>
      </c>
      <c r="B3766" s="1">
        <v>42892</v>
      </c>
      <c r="C3766" s="2">
        <v>0.41344907407407411</v>
      </c>
      <c r="D3766" t="s">
        <v>20962</v>
      </c>
      <c r="E3766" t="s">
        <v>22</v>
      </c>
      <c r="F3766" t="s">
        <v>20963</v>
      </c>
      <c r="G3766" s="14" t="s">
        <v>20964</v>
      </c>
      <c r="H3766" s="14" t="s">
        <v>15832</v>
      </c>
      <c r="I3766" t="s">
        <v>24</v>
      </c>
      <c r="K3766">
        <v>6</v>
      </c>
      <c r="L3766">
        <v>6</v>
      </c>
      <c r="M3766">
        <v>9</v>
      </c>
      <c r="N3766">
        <v>3</v>
      </c>
      <c r="O3766" t="s">
        <v>517</v>
      </c>
      <c r="P3766" t="s">
        <v>517</v>
      </c>
      <c r="Q3766" t="s">
        <v>517</v>
      </c>
      <c r="R3766" t="s">
        <v>517</v>
      </c>
      <c r="S3766" t="s">
        <v>517</v>
      </c>
      <c r="T3766" t="s">
        <v>517</v>
      </c>
      <c r="U3766" t="s">
        <v>517</v>
      </c>
      <c r="V3766" t="s">
        <v>517</v>
      </c>
      <c r="W3766" t="s">
        <v>517</v>
      </c>
      <c r="X3766" t="s">
        <v>517</v>
      </c>
      <c r="Y3766" t="s">
        <v>517</v>
      </c>
      <c r="Z3766" s="1" t="s">
        <v>517</v>
      </c>
      <c r="AA3766" t="s">
        <v>1308</v>
      </c>
      <c r="AB3766" t="s">
        <v>517</v>
      </c>
      <c r="AC3766" t="s">
        <v>358</v>
      </c>
      <c r="AD3766" t="s">
        <v>517</v>
      </c>
      <c r="AF3766" t="s">
        <v>517</v>
      </c>
      <c r="AG3766" t="s">
        <v>517</v>
      </c>
      <c r="AH3766" t="s">
        <v>517</v>
      </c>
      <c r="AI3766" t="s">
        <v>517</v>
      </c>
      <c r="AJ3766" t="s">
        <v>517</v>
      </c>
    </row>
    <row r="3767" spans="1:36" x14ac:dyDescent="0.25">
      <c r="A3767" s="13" t="s">
        <v>20965</v>
      </c>
      <c r="B3767" s="1">
        <v>42892</v>
      </c>
      <c r="C3767" s="2">
        <v>0.39694444444444449</v>
      </c>
      <c r="D3767" t="s">
        <v>19544</v>
      </c>
      <c r="E3767" t="s">
        <v>22</v>
      </c>
      <c r="F3767" t="s">
        <v>19545</v>
      </c>
      <c r="G3767" t="s">
        <v>20966</v>
      </c>
      <c r="H3767" t="s">
        <v>19547</v>
      </c>
      <c r="I3767" t="s">
        <v>21</v>
      </c>
      <c r="K3767">
        <v>6</v>
      </c>
      <c r="L3767">
        <v>6</v>
      </c>
      <c r="M3767">
        <v>9</v>
      </c>
      <c r="N3767">
        <v>3</v>
      </c>
      <c r="O3767" t="s">
        <v>19542</v>
      </c>
      <c r="P3767" t="s">
        <v>517</v>
      </c>
      <c r="Q3767" t="s">
        <v>517</v>
      </c>
      <c r="R3767" t="s">
        <v>517</v>
      </c>
      <c r="S3767" t="s">
        <v>517</v>
      </c>
      <c r="T3767" t="s">
        <v>517</v>
      </c>
      <c r="U3767" t="s">
        <v>517</v>
      </c>
      <c r="V3767" t="s">
        <v>517</v>
      </c>
      <c r="W3767" t="s">
        <v>589</v>
      </c>
      <c r="X3767" t="s">
        <v>590</v>
      </c>
      <c r="Y3767" t="s">
        <v>517</v>
      </c>
      <c r="Z3767" t="s">
        <v>517</v>
      </c>
      <c r="AA3767" t="s">
        <v>529</v>
      </c>
      <c r="AB3767" t="s">
        <v>517</v>
      </c>
      <c r="AC3767" t="s">
        <v>358</v>
      </c>
      <c r="AD3767" t="s">
        <v>517</v>
      </c>
      <c r="AF3767" t="s">
        <v>8295</v>
      </c>
      <c r="AG3767" t="s">
        <v>8253</v>
      </c>
      <c r="AH3767" t="s">
        <v>517</v>
      </c>
      <c r="AI3767" t="s">
        <v>517</v>
      </c>
      <c r="AJ3767" t="s">
        <v>517</v>
      </c>
    </row>
    <row r="3768" spans="1:36" x14ac:dyDescent="0.25">
      <c r="A3768" s="13" t="s">
        <v>20967</v>
      </c>
      <c r="B3768" s="1">
        <v>42892</v>
      </c>
      <c r="C3768" s="2">
        <v>0.39038194444444446</v>
      </c>
      <c r="D3768" t="s">
        <v>20968</v>
      </c>
      <c r="E3768" t="s">
        <v>22</v>
      </c>
      <c r="F3768" t="s">
        <v>20969</v>
      </c>
      <c r="G3768" s="14" t="s">
        <v>20970</v>
      </c>
      <c r="H3768" s="14" t="s">
        <v>20971</v>
      </c>
      <c r="I3768" t="s">
        <v>24</v>
      </c>
      <c r="K3768">
        <v>6</v>
      </c>
      <c r="L3768">
        <v>6</v>
      </c>
      <c r="M3768">
        <v>9</v>
      </c>
      <c r="N3768">
        <v>3</v>
      </c>
      <c r="O3768" t="s">
        <v>517</v>
      </c>
      <c r="P3768" t="s">
        <v>517</v>
      </c>
      <c r="Q3768" t="s">
        <v>517</v>
      </c>
      <c r="R3768" t="s">
        <v>517</v>
      </c>
      <c r="S3768" t="s">
        <v>517</v>
      </c>
      <c r="T3768" t="s">
        <v>517</v>
      </c>
      <c r="U3768" t="s">
        <v>517</v>
      </c>
      <c r="V3768" t="s">
        <v>517</v>
      </c>
      <c r="W3768" t="s">
        <v>517</v>
      </c>
      <c r="X3768" t="s">
        <v>517</v>
      </c>
      <c r="Y3768" t="s">
        <v>20972</v>
      </c>
      <c r="Z3768" s="1">
        <v>33086</v>
      </c>
      <c r="AA3768" t="s">
        <v>1692</v>
      </c>
      <c r="AB3768">
        <v>26</v>
      </c>
      <c r="AC3768" t="s">
        <v>358</v>
      </c>
      <c r="AD3768" t="s">
        <v>483</v>
      </c>
      <c r="AF3768" t="s">
        <v>8295</v>
      </c>
      <c r="AG3768" t="s">
        <v>517</v>
      </c>
      <c r="AH3768" t="s">
        <v>517</v>
      </c>
      <c r="AI3768" t="s">
        <v>517</v>
      </c>
      <c r="AJ3768" t="s">
        <v>517</v>
      </c>
    </row>
    <row r="3769" spans="1:36" x14ac:dyDescent="0.25">
      <c r="A3769" s="13" t="s">
        <v>20974</v>
      </c>
      <c r="B3769" s="1">
        <v>42892</v>
      </c>
      <c r="C3769" s="2">
        <v>0.3321527777777778</v>
      </c>
      <c r="D3769" t="s">
        <v>20975</v>
      </c>
      <c r="E3769" t="s">
        <v>22</v>
      </c>
      <c r="F3769" t="s">
        <v>20976</v>
      </c>
      <c r="G3769" s="14" t="s">
        <v>20977</v>
      </c>
      <c r="H3769" s="14" t="s">
        <v>20978</v>
      </c>
      <c r="I3769" t="s">
        <v>23</v>
      </c>
      <c r="K3769">
        <v>6</v>
      </c>
      <c r="L3769">
        <v>6</v>
      </c>
      <c r="M3769">
        <v>7</v>
      </c>
      <c r="N3769">
        <v>3</v>
      </c>
      <c r="O3769" t="s">
        <v>20973</v>
      </c>
      <c r="P3769" t="s">
        <v>517</v>
      </c>
      <c r="Q3769" t="s">
        <v>517</v>
      </c>
      <c r="R3769" t="s">
        <v>517</v>
      </c>
      <c r="S3769" t="s">
        <v>517</v>
      </c>
      <c r="T3769" t="s">
        <v>517</v>
      </c>
      <c r="U3769" t="s">
        <v>517</v>
      </c>
      <c r="V3769" t="s">
        <v>517</v>
      </c>
      <c r="W3769" t="s">
        <v>621</v>
      </c>
      <c r="X3769" t="s">
        <v>622</v>
      </c>
      <c r="Y3769" t="s">
        <v>20979</v>
      </c>
      <c r="Z3769" s="1">
        <v>37160</v>
      </c>
      <c r="AA3769" t="s">
        <v>9002</v>
      </c>
      <c r="AB3769">
        <v>15</v>
      </c>
      <c r="AC3769" t="s">
        <v>358</v>
      </c>
      <c r="AD3769" t="s">
        <v>494</v>
      </c>
      <c r="AF3769" t="s">
        <v>517</v>
      </c>
      <c r="AG3769" t="s">
        <v>517</v>
      </c>
      <c r="AH3769" t="s">
        <v>517</v>
      </c>
      <c r="AI3769" t="s">
        <v>517</v>
      </c>
      <c r="AJ3769" t="s">
        <v>517</v>
      </c>
    </row>
    <row r="3770" spans="1:36" x14ac:dyDescent="0.25">
      <c r="A3770" s="13" t="s">
        <v>20980</v>
      </c>
      <c r="B3770" s="1">
        <v>42892</v>
      </c>
      <c r="C3770" s="2">
        <v>0.33212962962962961</v>
      </c>
      <c r="D3770" t="s">
        <v>20981</v>
      </c>
      <c r="E3770" t="s">
        <v>22</v>
      </c>
      <c r="F3770" t="s">
        <v>20982</v>
      </c>
      <c r="G3770" s="14" t="s">
        <v>20983</v>
      </c>
      <c r="H3770" s="14" t="s">
        <v>20984</v>
      </c>
      <c r="I3770" t="s">
        <v>21</v>
      </c>
      <c r="K3770">
        <v>6</v>
      </c>
      <c r="L3770">
        <v>6</v>
      </c>
      <c r="M3770">
        <v>7</v>
      </c>
      <c r="N3770">
        <v>3</v>
      </c>
      <c r="O3770" t="s">
        <v>517</v>
      </c>
      <c r="P3770" t="s">
        <v>517</v>
      </c>
      <c r="Q3770" t="s">
        <v>517</v>
      </c>
      <c r="R3770" t="s">
        <v>517</v>
      </c>
      <c r="S3770" t="s">
        <v>517</v>
      </c>
      <c r="T3770" t="s">
        <v>517</v>
      </c>
      <c r="U3770" t="s">
        <v>517</v>
      </c>
      <c r="V3770" t="s">
        <v>517</v>
      </c>
      <c r="W3770" t="s">
        <v>517</v>
      </c>
      <c r="X3770" t="s">
        <v>517</v>
      </c>
      <c r="Y3770" t="s">
        <v>20985</v>
      </c>
      <c r="Z3770" s="1">
        <v>21890</v>
      </c>
      <c r="AA3770" t="s">
        <v>471</v>
      </c>
      <c r="AB3770">
        <v>57</v>
      </c>
      <c r="AC3770" t="s">
        <v>358</v>
      </c>
      <c r="AD3770" t="s">
        <v>482</v>
      </c>
      <c r="AF3770" t="s">
        <v>8295</v>
      </c>
      <c r="AG3770" t="s">
        <v>517</v>
      </c>
      <c r="AH3770" t="s">
        <v>8273</v>
      </c>
      <c r="AI3770" t="s">
        <v>517</v>
      </c>
      <c r="AJ3770" t="s">
        <v>517</v>
      </c>
    </row>
    <row r="3771" spans="1:36" x14ac:dyDescent="0.25">
      <c r="A3771" s="13" t="s">
        <v>20987</v>
      </c>
      <c r="B3771" s="1">
        <v>42892</v>
      </c>
      <c r="C3771" s="2">
        <v>0.33204861111111111</v>
      </c>
      <c r="D3771" t="s">
        <v>20988</v>
      </c>
      <c r="E3771" t="s">
        <v>22</v>
      </c>
      <c r="F3771" t="s">
        <v>20989</v>
      </c>
      <c r="G3771" s="14" t="s">
        <v>20990</v>
      </c>
      <c r="H3771" s="14" t="s">
        <v>20991</v>
      </c>
      <c r="I3771" t="s">
        <v>23</v>
      </c>
      <c r="K3771">
        <v>6</v>
      </c>
      <c r="L3771">
        <v>6</v>
      </c>
      <c r="M3771">
        <v>7</v>
      </c>
      <c r="N3771">
        <v>3</v>
      </c>
      <c r="O3771" t="s">
        <v>20986</v>
      </c>
      <c r="P3771" t="s">
        <v>517</v>
      </c>
      <c r="Q3771" t="s">
        <v>517</v>
      </c>
      <c r="R3771" t="s">
        <v>517</v>
      </c>
      <c r="S3771" t="s">
        <v>517</v>
      </c>
      <c r="T3771" t="s">
        <v>517</v>
      </c>
      <c r="U3771" t="s">
        <v>517</v>
      </c>
      <c r="V3771" t="s">
        <v>517</v>
      </c>
      <c r="W3771" t="s">
        <v>589</v>
      </c>
      <c r="X3771" t="s">
        <v>590</v>
      </c>
      <c r="Y3771" t="s">
        <v>20992</v>
      </c>
      <c r="Z3771" s="1">
        <v>32520</v>
      </c>
      <c r="AA3771" t="s">
        <v>20988</v>
      </c>
      <c r="AB3771">
        <v>28</v>
      </c>
      <c r="AC3771" t="s">
        <v>358</v>
      </c>
      <c r="AD3771" t="s">
        <v>492</v>
      </c>
      <c r="AF3771" t="s">
        <v>8306</v>
      </c>
      <c r="AG3771" t="s">
        <v>8304</v>
      </c>
      <c r="AH3771" t="s">
        <v>8313</v>
      </c>
      <c r="AI3771" t="s">
        <v>517</v>
      </c>
      <c r="AJ3771" t="s">
        <v>517</v>
      </c>
    </row>
    <row r="3772" spans="1:36" x14ac:dyDescent="0.25">
      <c r="A3772" s="13" t="s">
        <v>20993</v>
      </c>
      <c r="B3772" s="1">
        <v>42892</v>
      </c>
      <c r="C3772" s="2">
        <v>0.33197916666666666</v>
      </c>
      <c r="D3772" t="s">
        <v>19689</v>
      </c>
      <c r="E3772" t="s">
        <v>116</v>
      </c>
      <c r="F3772" t="s">
        <v>19690</v>
      </c>
      <c r="G3772" t="s">
        <v>20007</v>
      </c>
      <c r="H3772" t="s">
        <v>19692</v>
      </c>
      <c r="I3772" t="s">
        <v>21</v>
      </c>
      <c r="K3772">
        <v>6</v>
      </c>
      <c r="L3772">
        <v>6</v>
      </c>
      <c r="M3772">
        <v>7</v>
      </c>
      <c r="N3772">
        <v>3</v>
      </c>
      <c r="O3772" t="s">
        <v>19687</v>
      </c>
      <c r="P3772" t="s">
        <v>517</v>
      </c>
      <c r="Q3772" t="s">
        <v>517</v>
      </c>
      <c r="R3772" t="s">
        <v>517</v>
      </c>
      <c r="S3772" t="s">
        <v>517</v>
      </c>
      <c r="T3772" t="s">
        <v>517</v>
      </c>
      <c r="U3772" t="s">
        <v>517</v>
      </c>
      <c r="V3772" t="s">
        <v>517</v>
      </c>
      <c r="W3772" t="s">
        <v>589</v>
      </c>
      <c r="X3772" t="s">
        <v>590</v>
      </c>
      <c r="Y3772" t="s">
        <v>517</v>
      </c>
      <c r="Z3772" t="s">
        <v>517</v>
      </c>
      <c r="AA3772" t="s">
        <v>478</v>
      </c>
      <c r="AB3772" t="s">
        <v>517</v>
      </c>
      <c r="AC3772" t="s">
        <v>358</v>
      </c>
      <c r="AD3772" t="s">
        <v>517</v>
      </c>
      <c r="AF3772" t="s">
        <v>8282</v>
      </c>
      <c r="AG3772" t="s">
        <v>8254</v>
      </c>
      <c r="AH3772" t="s">
        <v>8307</v>
      </c>
      <c r="AI3772" t="s">
        <v>8313</v>
      </c>
      <c r="AJ3772" t="s">
        <v>517</v>
      </c>
    </row>
    <row r="3773" spans="1:36" x14ac:dyDescent="0.25">
      <c r="A3773" s="13" t="s">
        <v>20995</v>
      </c>
      <c r="B3773" s="1">
        <v>42894</v>
      </c>
      <c r="C3773" s="2">
        <v>0.56293981481481481</v>
      </c>
      <c r="D3773" t="s">
        <v>20996</v>
      </c>
      <c r="E3773" t="s">
        <v>22</v>
      </c>
      <c r="F3773" t="s">
        <v>20997</v>
      </c>
      <c r="G3773" s="14" t="s">
        <v>20998</v>
      </c>
      <c r="H3773" s="14" t="s">
        <v>20999</v>
      </c>
      <c r="I3773" t="s">
        <v>23</v>
      </c>
      <c r="K3773">
        <v>6</v>
      </c>
      <c r="L3773">
        <v>8</v>
      </c>
      <c r="M3773">
        <v>13</v>
      </c>
      <c r="N3773">
        <v>5</v>
      </c>
      <c r="O3773" t="s">
        <v>20994</v>
      </c>
      <c r="P3773" t="s">
        <v>517</v>
      </c>
      <c r="Q3773" t="s">
        <v>517</v>
      </c>
      <c r="R3773" t="s">
        <v>517</v>
      </c>
      <c r="S3773" t="s">
        <v>517</v>
      </c>
      <c r="T3773" t="s">
        <v>517</v>
      </c>
      <c r="U3773" t="s">
        <v>517</v>
      </c>
      <c r="V3773" t="s">
        <v>517</v>
      </c>
      <c r="W3773" t="s">
        <v>598</v>
      </c>
      <c r="X3773" t="s">
        <v>842</v>
      </c>
      <c r="Y3773" t="s">
        <v>21000</v>
      </c>
      <c r="Z3773" s="1">
        <v>34121</v>
      </c>
      <c r="AA3773" t="s">
        <v>3175</v>
      </c>
      <c r="AB3773">
        <v>24</v>
      </c>
      <c r="AC3773" t="s">
        <v>357</v>
      </c>
      <c r="AD3773" t="s">
        <v>482</v>
      </c>
      <c r="AF3773" t="s">
        <v>517</v>
      </c>
      <c r="AG3773" t="s">
        <v>517</v>
      </c>
      <c r="AH3773" t="s">
        <v>517</v>
      </c>
      <c r="AI3773" t="s">
        <v>517</v>
      </c>
      <c r="AJ3773" t="s">
        <v>517</v>
      </c>
    </row>
    <row r="3774" spans="1:36" x14ac:dyDescent="0.25">
      <c r="A3774" s="13" t="s">
        <v>21001</v>
      </c>
      <c r="B3774" s="1">
        <v>42894</v>
      </c>
      <c r="C3774" s="2">
        <v>0.54950231481481482</v>
      </c>
      <c r="D3774" t="s">
        <v>2910</v>
      </c>
      <c r="E3774" t="s">
        <v>22</v>
      </c>
      <c r="F3774" t="s">
        <v>21002</v>
      </c>
      <c r="G3774" s="14" t="s">
        <v>21003</v>
      </c>
      <c r="H3774" s="14" t="s">
        <v>21004</v>
      </c>
      <c r="I3774" t="s">
        <v>21</v>
      </c>
      <c r="K3774">
        <v>6</v>
      </c>
      <c r="L3774">
        <v>8</v>
      </c>
      <c r="M3774">
        <v>13</v>
      </c>
      <c r="N3774">
        <v>5</v>
      </c>
      <c r="O3774" t="s">
        <v>517</v>
      </c>
      <c r="P3774" t="s">
        <v>517</v>
      </c>
      <c r="Q3774" t="s">
        <v>517</v>
      </c>
      <c r="R3774" t="s">
        <v>517</v>
      </c>
      <c r="S3774" t="s">
        <v>517</v>
      </c>
      <c r="T3774" t="s">
        <v>517</v>
      </c>
      <c r="U3774" t="s">
        <v>517</v>
      </c>
      <c r="V3774" t="s">
        <v>517</v>
      </c>
      <c r="W3774" t="s">
        <v>517</v>
      </c>
      <c r="X3774" t="s">
        <v>517</v>
      </c>
      <c r="Y3774" t="s">
        <v>21005</v>
      </c>
      <c r="Z3774" s="1">
        <v>27769</v>
      </c>
      <c r="AA3774" t="s">
        <v>546</v>
      </c>
      <c r="AB3774">
        <v>41</v>
      </c>
      <c r="AC3774" t="s">
        <v>357</v>
      </c>
      <c r="AD3774" t="s">
        <v>483</v>
      </c>
      <c r="AF3774" t="s">
        <v>8307</v>
      </c>
      <c r="AG3774" t="s">
        <v>8263</v>
      </c>
      <c r="AH3774" t="s">
        <v>8266</v>
      </c>
      <c r="AI3774" t="s">
        <v>8295</v>
      </c>
      <c r="AJ3774" t="s">
        <v>517</v>
      </c>
    </row>
    <row r="3775" spans="1:36" x14ac:dyDescent="0.25">
      <c r="A3775" s="13" t="s">
        <v>21007</v>
      </c>
      <c r="B3775" s="1">
        <v>42894</v>
      </c>
      <c r="C3775" s="2">
        <v>0.52584490740740741</v>
      </c>
      <c r="D3775" t="s">
        <v>21008</v>
      </c>
      <c r="E3775" t="s">
        <v>22</v>
      </c>
      <c r="F3775" t="s">
        <v>21009</v>
      </c>
      <c r="G3775" s="14" t="s">
        <v>21010</v>
      </c>
      <c r="H3775" s="14" t="s">
        <v>21011</v>
      </c>
      <c r="I3775" t="s">
        <v>23</v>
      </c>
      <c r="K3775">
        <v>6</v>
      </c>
      <c r="L3775">
        <v>8</v>
      </c>
      <c r="M3775">
        <v>12</v>
      </c>
      <c r="N3775">
        <v>5</v>
      </c>
      <c r="O3775" t="s">
        <v>21006</v>
      </c>
      <c r="P3775" t="s">
        <v>517</v>
      </c>
      <c r="Q3775" t="s">
        <v>517</v>
      </c>
      <c r="R3775" t="s">
        <v>517</v>
      </c>
      <c r="S3775" t="s">
        <v>517</v>
      </c>
      <c r="T3775" t="s">
        <v>517</v>
      </c>
      <c r="U3775" t="s">
        <v>517</v>
      </c>
      <c r="V3775" t="s">
        <v>517</v>
      </c>
      <c r="W3775" t="s">
        <v>3570</v>
      </c>
      <c r="X3775" t="s">
        <v>4555</v>
      </c>
      <c r="Y3775" t="s">
        <v>517</v>
      </c>
      <c r="Z3775" s="1" t="s">
        <v>517</v>
      </c>
      <c r="AA3775" t="s">
        <v>21012</v>
      </c>
      <c r="AB3775" t="s">
        <v>517</v>
      </c>
      <c r="AC3775" t="s">
        <v>358</v>
      </c>
      <c r="AD3775" t="s">
        <v>517</v>
      </c>
      <c r="AF3775" t="s">
        <v>517</v>
      </c>
      <c r="AG3775" t="s">
        <v>517</v>
      </c>
      <c r="AH3775" t="s">
        <v>517</v>
      </c>
      <c r="AI3775" t="s">
        <v>517</v>
      </c>
      <c r="AJ3775" t="s">
        <v>517</v>
      </c>
    </row>
    <row r="3776" spans="1:36" x14ac:dyDescent="0.25">
      <c r="A3776" s="13" t="s">
        <v>21013</v>
      </c>
      <c r="B3776" s="1">
        <v>42894</v>
      </c>
      <c r="C3776" s="2">
        <v>0.50436342592592587</v>
      </c>
      <c r="D3776" t="s">
        <v>17950</v>
      </c>
      <c r="E3776" t="s">
        <v>22</v>
      </c>
      <c r="F3776" t="s">
        <v>21014</v>
      </c>
      <c r="G3776" s="14" t="s">
        <v>21015</v>
      </c>
      <c r="H3776" s="14" t="s">
        <v>21016</v>
      </c>
      <c r="I3776" t="s">
        <v>23</v>
      </c>
      <c r="K3776">
        <v>6</v>
      </c>
      <c r="L3776">
        <v>8</v>
      </c>
      <c r="M3776">
        <v>12</v>
      </c>
      <c r="N3776">
        <v>5</v>
      </c>
      <c r="O3776" t="s">
        <v>517</v>
      </c>
      <c r="P3776" t="s">
        <v>517</v>
      </c>
      <c r="Q3776" t="s">
        <v>517</v>
      </c>
      <c r="R3776" t="s">
        <v>517</v>
      </c>
      <c r="S3776" t="s">
        <v>517</v>
      </c>
      <c r="T3776" t="s">
        <v>517</v>
      </c>
      <c r="U3776" t="s">
        <v>517</v>
      </c>
      <c r="V3776" t="s">
        <v>517</v>
      </c>
      <c r="W3776" t="s">
        <v>517</v>
      </c>
      <c r="X3776" t="s">
        <v>517</v>
      </c>
      <c r="Y3776" t="s">
        <v>517</v>
      </c>
      <c r="Z3776" s="1" t="s">
        <v>517</v>
      </c>
      <c r="AA3776" t="s">
        <v>3146</v>
      </c>
      <c r="AB3776" t="s">
        <v>517</v>
      </c>
      <c r="AC3776" t="s">
        <v>358</v>
      </c>
      <c r="AD3776" t="s">
        <v>517</v>
      </c>
      <c r="AF3776" t="s">
        <v>517</v>
      </c>
      <c r="AG3776" t="s">
        <v>517</v>
      </c>
      <c r="AH3776" t="s">
        <v>517</v>
      </c>
      <c r="AI3776" t="s">
        <v>517</v>
      </c>
      <c r="AJ3776" t="s">
        <v>517</v>
      </c>
    </row>
    <row r="3777" spans="1:36" x14ac:dyDescent="0.25">
      <c r="A3777" s="13" t="s">
        <v>21018</v>
      </c>
      <c r="B3777" s="1">
        <v>42894</v>
      </c>
      <c r="C3777" s="2">
        <v>0.47714120370370372</v>
      </c>
      <c r="D3777" t="s">
        <v>21019</v>
      </c>
      <c r="E3777" t="s">
        <v>22</v>
      </c>
      <c r="F3777" t="s">
        <v>21020</v>
      </c>
      <c r="G3777" s="14" t="s">
        <v>21021</v>
      </c>
      <c r="H3777" s="14" t="s">
        <v>21022</v>
      </c>
      <c r="I3777" t="s">
        <v>23</v>
      </c>
      <c r="K3777">
        <v>6</v>
      </c>
      <c r="L3777">
        <v>8</v>
      </c>
      <c r="M3777">
        <v>11</v>
      </c>
      <c r="N3777">
        <v>5</v>
      </c>
      <c r="O3777" t="s">
        <v>21017</v>
      </c>
      <c r="P3777" t="s">
        <v>517</v>
      </c>
      <c r="Q3777" t="s">
        <v>517</v>
      </c>
      <c r="R3777" t="s">
        <v>517</v>
      </c>
      <c r="S3777" t="s">
        <v>517</v>
      </c>
      <c r="T3777" t="s">
        <v>517</v>
      </c>
      <c r="U3777" t="s">
        <v>517</v>
      </c>
      <c r="V3777" t="s">
        <v>517</v>
      </c>
      <c r="W3777" t="s">
        <v>526</v>
      </c>
      <c r="X3777" t="s">
        <v>527</v>
      </c>
      <c r="Y3777" t="s">
        <v>9726</v>
      </c>
      <c r="Z3777" s="1">
        <v>28728</v>
      </c>
      <c r="AA3777" t="s">
        <v>1903</v>
      </c>
      <c r="AB3777">
        <v>38</v>
      </c>
      <c r="AC3777" t="s">
        <v>358</v>
      </c>
      <c r="AD3777" t="s">
        <v>491</v>
      </c>
      <c r="AF3777" t="s">
        <v>8259</v>
      </c>
      <c r="AG3777" t="s">
        <v>517</v>
      </c>
      <c r="AH3777" t="s">
        <v>517</v>
      </c>
      <c r="AI3777" t="s">
        <v>517</v>
      </c>
      <c r="AJ3777" t="s">
        <v>517</v>
      </c>
    </row>
    <row r="3778" spans="1:36" x14ac:dyDescent="0.25">
      <c r="A3778" s="13" t="s">
        <v>21024</v>
      </c>
      <c r="B3778" s="1">
        <v>42894</v>
      </c>
      <c r="C3778" s="2">
        <v>0.46084490740740741</v>
      </c>
      <c r="D3778" t="s">
        <v>21025</v>
      </c>
      <c r="E3778" t="s">
        <v>22</v>
      </c>
      <c r="F3778" t="s">
        <v>21026</v>
      </c>
      <c r="G3778" s="14" t="s">
        <v>21027</v>
      </c>
      <c r="H3778" s="14" t="s">
        <v>21028</v>
      </c>
      <c r="I3778" t="s">
        <v>23</v>
      </c>
      <c r="K3778">
        <v>6</v>
      </c>
      <c r="L3778">
        <v>8</v>
      </c>
      <c r="M3778">
        <v>11</v>
      </c>
      <c r="N3778">
        <v>5</v>
      </c>
      <c r="O3778" t="s">
        <v>21023</v>
      </c>
      <c r="P3778" t="s">
        <v>517</v>
      </c>
      <c r="Q3778" t="s">
        <v>517</v>
      </c>
      <c r="R3778" t="s">
        <v>517</v>
      </c>
      <c r="S3778" t="s">
        <v>517</v>
      </c>
      <c r="T3778" t="s">
        <v>517</v>
      </c>
      <c r="U3778" t="s">
        <v>517</v>
      </c>
      <c r="V3778" t="s">
        <v>517</v>
      </c>
      <c r="W3778" t="s">
        <v>589</v>
      </c>
      <c r="X3778" t="s">
        <v>590</v>
      </c>
      <c r="Y3778" t="s">
        <v>21029</v>
      </c>
      <c r="Z3778" s="1">
        <v>28749</v>
      </c>
      <c r="AA3778" t="s">
        <v>840</v>
      </c>
      <c r="AB3778">
        <v>38</v>
      </c>
      <c r="AC3778" t="s">
        <v>358</v>
      </c>
      <c r="AD3778" t="s">
        <v>495</v>
      </c>
      <c r="AF3778" t="s">
        <v>517</v>
      </c>
      <c r="AG3778" t="s">
        <v>517</v>
      </c>
      <c r="AH3778" t="s">
        <v>517</v>
      </c>
      <c r="AI3778" t="s">
        <v>517</v>
      </c>
      <c r="AJ3778" t="s">
        <v>517</v>
      </c>
    </row>
    <row r="3779" spans="1:36" x14ac:dyDescent="0.25">
      <c r="A3779" s="13" t="s">
        <v>21030</v>
      </c>
      <c r="B3779" s="1">
        <v>42894</v>
      </c>
      <c r="C3779" s="2">
        <v>0.45707175925925925</v>
      </c>
      <c r="D3779" t="s">
        <v>21031</v>
      </c>
      <c r="E3779" t="s">
        <v>22</v>
      </c>
      <c r="F3779" t="s">
        <v>21032</v>
      </c>
      <c r="G3779" s="14" t="s">
        <v>21033</v>
      </c>
      <c r="H3779" s="14" t="s">
        <v>21034</v>
      </c>
      <c r="I3779" t="s">
        <v>25</v>
      </c>
      <c r="K3779">
        <v>6</v>
      </c>
      <c r="L3779">
        <v>8</v>
      </c>
      <c r="M3779">
        <v>10</v>
      </c>
      <c r="N3779">
        <v>5</v>
      </c>
      <c r="O3779" t="s">
        <v>517</v>
      </c>
      <c r="P3779" t="s">
        <v>517</v>
      </c>
      <c r="Q3779" t="s">
        <v>517</v>
      </c>
      <c r="R3779" t="s">
        <v>517</v>
      </c>
      <c r="S3779" t="s">
        <v>517</v>
      </c>
      <c r="T3779" t="s">
        <v>517</v>
      </c>
      <c r="U3779" t="s">
        <v>517</v>
      </c>
      <c r="V3779" t="s">
        <v>517</v>
      </c>
      <c r="W3779" t="s">
        <v>517</v>
      </c>
      <c r="X3779" t="s">
        <v>517</v>
      </c>
      <c r="Y3779" t="s">
        <v>21035</v>
      </c>
      <c r="Z3779" s="1">
        <v>20916</v>
      </c>
      <c r="AA3779" t="s">
        <v>1519</v>
      </c>
      <c r="AB3779">
        <v>60</v>
      </c>
      <c r="AC3779" t="s">
        <v>358</v>
      </c>
      <c r="AD3779" t="s">
        <v>492</v>
      </c>
      <c r="AF3779" t="s">
        <v>8304</v>
      </c>
      <c r="AG3779" t="s">
        <v>8266</v>
      </c>
      <c r="AH3779" t="s">
        <v>8296</v>
      </c>
      <c r="AI3779" t="s">
        <v>8259</v>
      </c>
      <c r="AJ3779" t="s">
        <v>8313</v>
      </c>
    </row>
    <row r="3780" spans="1:36" x14ac:dyDescent="0.25">
      <c r="A3780" s="13" t="s">
        <v>21037</v>
      </c>
      <c r="B3780" s="1">
        <v>42894</v>
      </c>
      <c r="C3780" s="2">
        <v>0.43415509259259261</v>
      </c>
      <c r="D3780" t="s">
        <v>21038</v>
      </c>
      <c r="E3780" t="s">
        <v>22</v>
      </c>
      <c r="F3780" t="s">
        <v>21039</v>
      </c>
      <c r="G3780" s="14" t="s">
        <v>21040</v>
      </c>
      <c r="H3780" s="14" t="s">
        <v>21041</v>
      </c>
      <c r="I3780" t="s">
        <v>23</v>
      </c>
      <c r="K3780">
        <v>6</v>
      </c>
      <c r="L3780">
        <v>8</v>
      </c>
      <c r="M3780">
        <v>10</v>
      </c>
      <c r="N3780">
        <v>5</v>
      </c>
      <c r="O3780" t="s">
        <v>21036</v>
      </c>
      <c r="P3780" t="s">
        <v>517</v>
      </c>
      <c r="Q3780" t="s">
        <v>517</v>
      </c>
      <c r="R3780" t="s">
        <v>517</v>
      </c>
      <c r="S3780" t="s">
        <v>517</v>
      </c>
      <c r="T3780" t="s">
        <v>517</v>
      </c>
      <c r="U3780" t="s">
        <v>517</v>
      </c>
      <c r="V3780" t="s">
        <v>517</v>
      </c>
      <c r="W3780" t="s">
        <v>537</v>
      </c>
      <c r="X3780" t="s">
        <v>590</v>
      </c>
      <c r="Y3780" t="s">
        <v>21042</v>
      </c>
      <c r="Z3780" s="1">
        <v>25027</v>
      </c>
      <c r="AA3780" t="s">
        <v>743</v>
      </c>
      <c r="AB3780">
        <v>48</v>
      </c>
      <c r="AC3780" t="s">
        <v>358</v>
      </c>
      <c r="AD3780" t="s">
        <v>482</v>
      </c>
      <c r="AF3780" t="s">
        <v>517</v>
      </c>
      <c r="AG3780" t="s">
        <v>517</v>
      </c>
      <c r="AH3780" t="s">
        <v>517</v>
      </c>
      <c r="AI3780" t="s">
        <v>517</v>
      </c>
      <c r="AJ3780" t="s">
        <v>517</v>
      </c>
    </row>
    <row r="3781" spans="1:36" x14ac:dyDescent="0.25">
      <c r="A3781" s="13" t="s">
        <v>21044</v>
      </c>
      <c r="B3781" s="1">
        <v>42894</v>
      </c>
      <c r="C3781" s="2">
        <v>0.42791666666666667</v>
      </c>
      <c r="D3781" t="s">
        <v>21045</v>
      </c>
      <c r="E3781" t="s">
        <v>8157</v>
      </c>
      <c r="F3781" t="s">
        <v>21046</v>
      </c>
      <c r="G3781" s="14" t="s">
        <v>21047</v>
      </c>
      <c r="H3781" s="14" t="s">
        <v>21048</v>
      </c>
      <c r="I3781" t="s">
        <v>23</v>
      </c>
      <c r="K3781">
        <v>6</v>
      </c>
      <c r="L3781">
        <v>8</v>
      </c>
      <c r="M3781">
        <v>10</v>
      </c>
      <c r="N3781">
        <v>5</v>
      </c>
      <c r="O3781" t="s">
        <v>21043</v>
      </c>
      <c r="P3781" t="s">
        <v>517</v>
      </c>
      <c r="Q3781" t="s">
        <v>517</v>
      </c>
      <c r="R3781" t="s">
        <v>517</v>
      </c>
      <c r="S3781" t="s">
        <v>517</v>
      </c>
      <c r="T3781" t="s">
        <v>517</v>
      </c>
      <c r="U3781" t="s">
        <v>517</v>
      </c>
      <c r="V3781" t="s">
        <v>517</v>
      </c>
      <c r="W3781" t="s">
        <v>589</v>
      </c>
      <c r="X3781" t="s">
        <v>590</v>
      </c>
      <c r="Y3781" t="s">
        <v>517</v>
      </c>
      <c r="Z3781" s="1" t="s">
        <v>517</v>
      </c>
      <c r="AA3781" t="s">
        <v>21049</v>
      </c>
      <c r="AB3781" t="s">
        <v>517</v>
      </c>
      <c r="AC3781" t="s">
        <v>358</v>
      </c>
      <c r="AD3781" t="s">
        <v>517</v>
      </c>
      <c r="AF3781" t="s">
        <v>517</v>
      </c>
      <c r="AG3781" t="s">
        <v>517</v>
      </c>
      <c r="AH3781" t="s">
        <v>517</v>
      </c>
      <c r="AI3781" t="s">
        <v>517</v>
      </c>
      <c r="AJ3781" t="s">
        <v>517</v>
      </c>
    </row>
    <row r="3782" spans="1:36" x14ac:dyDescent="0.25">
      <c r="A3782" s="13" t="s">
        <v>21050</v>
      </c>
      <c r="B3782" s="1">
        <v>42894</v>
      </c>
      <c r="C3782" s="2">
        <v>0.42144675925925923</v>
      </c>
      <c r="D3782" t="s">
        <v>21051</v>
      </c>
      <c r="E3782" t="s">
        <v>542</v>
      </c>
      <c r="F3782" t="s">
        <v>18956</v>
      </c>
      <c r="G3782" t="s">
        <v>18957</v>
      </c>
      <c r="H3782" t="s">
        <v>20624</v>
      </c>
      <c r="I3782" t="s">
        <v>23</v>
      </c>
      <c r="K3782">
        <v>6</v>
      </c>
      <c r="L3782">
        <v>8</v>
      </c>
      <c r="M3782">
        <v>10</v>
      </c>
      <c r="N3782">
        <v>5</v>
      </c>
      <c r="O3782" t="s">
        <v>20621</v>
      </c>
      <c r="P3782" t="s">
        <v>517</v>
      </c>
      <c r="Q3782" t="s">
        <v>517</v>
      </c>
      <c r="R3782" t="s">
        <v>517</v>
      </c>
      <c r="S3782" t="s">
        <v>517</v>
      </c>
      <c r="T3782" t="s">
        <v>517</v>
      </c>
      <c r="U3782" t="s">
        <v>517</v>
      </c>
      <c r="V3782" t="s">
        <v>517</v>
      </c>
      <c r="W3782" t="s">
        <v>537</v>
      </c>
      <c r="X3782" t="s">
        <v>590</v>
      </c>
      <c r="Y3782" t="s">
        <v>517</v>
      </c>
      <c r="Z3782" t="s">
        <v>517</v>
      </c>
      <c r="AA3782" t="s">
        <v>21051</v>
      </c>
      <c r="AB3782" t="s">
        <v>517</v>
      </c>
      <c r="AC3782" t="s">
        <v>358</v>
      </c>
      <c r="AD3782" t="s">
        <v>517</v>
      </c>
      <c r="AF3782" t="s">
        <v>517</v>
      </c>
      <c r="AG3782" t="s">
        <v>517</v>
      </c>
      <c r="AH3782" t="s">
        <v>517</v>
      </c>
      <c r="AI3782" t="s">
        <v>517</v>
      </c>
      <c r="AJ3782" t="s">
        <v>517</v>
      </c>
    </row>
    <row r="3783" spans="1:36" x14ac:dyDescent="0.25">
      <c r="A3783" s="13" t="s">
        <v>21052</v>
      </c>
      <c r="B3783" s="1">
        <v>42894</v>
      </c>
      <c r="C3783" s="2">
        <v>0.39922453703703703</v>
      </c>
      <c r="D3783" t="s">
        <v>21053</v>
      </c>
      <c r="E3783" t="s">
        <v>22</v>
      </c>
      <c r="F3783" t="s">
        <v>21054</v>
      </c>
      <c r="G3783" s="14" t="s">
        <v>21055</v>
      </c>
      <c r="H3783" s="14" t="s">
        <v>21056</v>
      </c>
      <c r="I3783" t="s">
        <v>21</v>
      </c>
      <c r="K3783">
        <v>6</v>
      </c>
      <c r="L3783">
        <v>8</v>
      </c>
      <c r="M3783">
        <v>9</v>
      </c>
      <c r="N3783">
        <v>5</v>
      </c>
      <c r="O3783" t="s">
        <v>517</v>
      </c>
      <c r="P3783" t="s">
        <v>517</v>
      </c>
      <c r="Q3783" t="s">
        <v>517</v>
      </c>
      <c r="R3783" t="s">
        <v>517</v>
      </c>
      <c r="S3783" t="s">
        <v>517</v>
      </c>
      <c r="T3783" t="s">
        <v>517</v>
      </c>
      <c r="U3783" t="s">
        <v>517</v>
      </c>
      <c r="V3783" t="s">
        <v>517</v>
      </c>
      <c r="W3783" t="s">
        <v>517</v>
      </c>
      <c r="X3783" t="s">
        <v>517</v>
      </c>
      <c r="Y3783" t="s">
        <v>21057</v>
      </c>
      <c r="Z3783" s="1">
        <v>19818</v>
      </c>
      <c r="AA3783" t="s">
        <v>909</v>
      </c>
      <c r="AB3783">
        <v>63</v>
      </c>
      <c r="AC3783" t="s">
        <v>357</v>
      </c>
      <c r="AD3783" t="s">
        <v>496</v>
      </c>
      <c r="AF3783" t="s">
        <v>8313</v>
      </c>
      <c r="AG3783" t="s">
        <v>8256</v>
      </c>
      <c r="AH3783" t="s">
        <v>8264</v>
      </c>
      <c r="AI3783" t="s">
        <v>8261</v>
      </c>
      <c r="AJ3783" t="s">
        <v>8263</v>
      </c>
    </row>
    <row r="3784" spans="1:36" x14ac:dyDescent="0.25">
      <c r="A3784" s="13" t="s">
        <v>21058</v>
      </c>
      <c r="B3784" s="1">
        <v>42894</v>
      </c>
      <c r="C3784" s="2">
        <v>0.39509259259259261</v>
      </c>
      <c r="D3784" t="s">
        <v>21059</v>
      </c>
      <c r="E3784" t="s">
        <v>22</v>
      </c>
      <c r="F3784" t="s">
        <v>21060</v>
      </c>
      <c r="G3784" s="14" t="s">
        <v>21061</v>
      </c>
      <c r="H3784" s="14" t="s">
        <v>21062</v>
      </c>
      <c r="I3784" t="s">
        <v>21</v>
      </c>
      <c r="K3784">
        <v>6</v>
      </c>
      <c r="L3784">
        <v>8</v>
      </c>
      <c r="M3784">
        <v>9</v>
      </c>
      <c r="N3784">
        <v>5</v>
      </c>
      <c r="O3784" t="s">
        <v>517</v>
      </c>
      <c r="P3784" t="s">
        <v>517</v>
      </c>
      <c r="Q3784" t="s">
        <v>517</v>
      </c>
      <c r="R3784" t="s">
        <v>517</v>
      </c>
      <c r="S3784" t="s">
        <v>517</v>
      </c>
      <c r="T3784" t="s">
        <v>517</v>
      </c>
      <c r="U3784" t="s">
        <v>517</v>
      </c>
      <c r="V3784" t="s">
        <v>517</v>
      </c>
      <c r="W3784" t="s">
        <v>517</v>
      </c>
      <c r="X3784" t="s">
        <v>517</v>
      </c>
      <c r="Y3784" t="s">
        <v>21063</v>
      </c>
      <c r="Z3784" s="1">
        <v>33591</v>
      </c>
      <c r="AA3784" t="s">
        <v>1568</v>
      </c>
      <c r="AB3784">
        <v>25</v>
      </c>
      <c r="AC3784" t="s">
        <v>357</v>
      </c>
      <c r="AD3784" t="s">
        <v>496</v>
      </c>
      <c r="AF3784" t="s">
        <v>8273</v>
      </c>
      <c r="AG3784" t="s">
        <v>8296</v>
      </c>
      <c r="AH3784" t="s">
        <v>8295</v>
      </c>
      <c r="AI3784" t="s">
        <v>8259</v>
      </c>
      <c r="AJ3784" t="s">
        <v>517</v>
      </c>
    </row>
    <row r="3785" spans="1:36" x14ac:dyDescent="0.25">
      <c r="A3785" s="13" t="s">
        <v>21064</v>
      </c>
      <c r="B3785" s="1">
        <v>42894</v>
      </c>
      <c r="C3785" s="2">
        <v>0.39509259259259261</v>
      </c>
      <c r="D3785" t="s">
        <v>21065</v>
      </c>
      <c r="E3785" t="s">
        <v>22</v>
      </c>
      <c r="F3785" t="s">
        <v>21066</v>
      </c>
      <c r="G3785" s="14" t="s">
        <v>21067</v>
      </c>
      <c r="H3785" s="14" t="s">
        <v>21068</v>
      </c>
      <c r="I3785" t="s">
        <v>21</v>
      </c>
      <c r="K3785">
        <v>6</v>
      </c>
      <c r="L3785">
        <v>8</v>
      </c>
      <c r="M3785">
        <v>9</v>
      </c>
      <c r="N3785">
        <v>5</v>
      </c>
      <c r="O3785" t="s">
        <v>517</v>
      </c>
      <c r="P3785" t="s">
        <v>517</v>
      </c>
      <c r="Q3785" t="s">
        <v>517</v>
      </c>
      <c r="R3785" t="s">
        <v>517</v>
      </c>
      <c r="S3785" t="s">
        <v>517</v>
      </c>
      <c r="T3785" t="s">
        <v>517</v>
      </c>
      <c r="U3785" t="s">
        <v>517</v>
      </c>
      <c r="V3785" t="s">
        <v>517</v>
      </c>
      <c r="W3785" t="s">
        <v>517</v>
      </c>
      <c r="X3785" t="s">
        <v>517</v>
      </c>
      <c r="Y3785" t="s">
        <v>21069</v>
      </c>
      <c r="Z3785" s="1">
        <v>33420</v>
      </c>
      <c r="AA3785" t="s">
        <v>582</v>
      </c>
      <c r="AB3785">
        <v>25</v>
      </c>
      <c r="AC3785" t="s">
        <v>358</v>
      </c>
      <c r="AD3785" t="s">
        <v>483</v>
      </c>
      <c r="AF3785" t="s">
        <v>8259</v>
      </c>
      <c r="AG3785" t="s">
        <v>517</v>
      </c>
      <c r="AH3785" t="s">
        <v>517</v>
      </c>
      <c r="AI3785" t="s">
        <v>517</v>
      </c>
      <c r="AJ3785" t="s">
        <v>517</v>
      </c>
    </row>
    <row r="3786" spans="1:36" x14ac:dyDescent="0.25">
      <c r="A3786" s="13" t="s">
        <v>21070</v>
      </c>
      <c r="B3786" s="1">
        <v>42894</v>
      </c>
      <c r="C3786" s="2">
        <v>0.39509259259259261</v>
      </c>
      <c r="D3786" t="s">
        <v>18615</v>
      </c>
      <c r="E3786" t="s">
        <v>22</v>
      </c>
      <c r="F3786" t="s">
        <v>18616</v>
      </c>
      <c r="G3786" s="14" t="s">
        <v>18617</v>
      </c>
      <c r="H3786" s="14" t="s">
        <v>18618</v>
      </c>
      <c r="I3786" t="s">
        <v>23</v>
      </c>
      <c r="K3786">
        <v>6</v>
      </c>
      <c r="L3786">
        <v>8</v>
      </c>
      <c r="M3786">
        <v>9</v>
      </c>
      <c r="N3786">
        <v>5</v>
      </c>
      <c r="O3786" t="s">
        <v>18613</v>
      </c>
      <c r="P3786" t="s">
        <v>517</v>
      </c>
      <c r="Q3786" t="s">
        <v>517</v>
      </c>
      <c r="R3786" t="s">
        <v>517</v>
      </c>
      <c r="S3786" t="s">
        <v>517</v>
      </c>
      <c r="T3786" t="s">
        <v>517</v>
      </c>
      <c r="U3786" t="s">
        <v>517</v>
      </c>
      <c r="V3786" t="s">
        <v>517</v>
      </c>
      <c r="W3786" t="s">
        <v>1737</v>
      </c>
      <c r="X3786" t="s">
        <v>527</v>
      </c>
      <c r="Y3786" t="s">
        <v>9192</v>
      </c>
      <c r="Z3786" s="1">
        <v>23677</v>
      </c>
      <c r="AA3786" t="s">
        <v>3553</v>
      </c>
      <c r="AB3786">
        <v>52</v>
      </c>
      <c r="AC3786" t="s">
        <v>358</v>
      </c>
      <c r="AD3786" t="s">
        <v>489</v>
      </c>
      <c r="AF3786" t="s">
        <v>8313</v>
      </c>
      <c r="AG3786" t="s">
        <v>517</v>
      </c>
      <c r="AH3786" t="s">
        <v>517</v>
      </c>
      <c r="AI3786" t="s">
        <v>517</v>
      </c>
      <c r="AJ3786" t="s">
        <v>517</v>
      </c>
    </row>
    <row r="3787" spans="1:36" x14ac:dyDescent="0.25">
      <c r="A3787" s="13" t="s">
        <v>21072</v>
      </c>
      <c r="B3787" s="1">
        <v>42894</v>
      </c>
      <c r="C3787" s="2">
        <v>0.3949537037037037</v>
      </c>
      <c r="D3787" t="s">
        <v>21073</v>
      </c>
      <c r="E3787" t="s">
        <v>22</v>
      </c>
      <c r="F3787" t="s">
        <v>21074</v>
      </c>
      <c r="G3787" s="14" t="s">
        <v>21075</v>
      </c>
      <c r="H3787" s="14" t="s">
        <v>21076</v>
      </c>
      <c r="I3787" t="s">
        <v>23</v>
      </c>
      <c r="K3787">
        <v>6</v>
      </c>
      <c r="L3787">
        <v>8</v>
      </c>
      <c r="M3787">
        <v>9</v>
      </c>
      <c r="N3787">
        <v>5</v>
      </c>
      <c r="O3787" t="s">
        <v>21071</v>
      </c>
      <c r="P3787" t="s">
        <v>517</v>
      </c>
      <c r="Q3787" t="s">
        <v>517</v>
      </c>
      <c r="R3787" t="s">
        <v>517</v>
      </c>
      <c r="S3787" t="s">
        <v>517</v>
      </c>
      <c r="T3787" t="s">
        <v>517</v>
      </c>
      <c r="U3787" t="s">
        <v>517</v>
      </c>
      <c r="V3787" t="s">
        <v>517</v>
      </c>
      <c r="W3787" t="s">
        <v>589</v>
      </c>
      <c r="X3787" t="s">
        <v>590</v>
      </c>
      <c r="Y3787" t="s">
        <v>21077</v>
      </c>
      <c r="Z3787" s="1">
        <v>25103</v>
      </c>
      <c r="AA3787" t="s">
        <v>11142</v>
      </c>
      <c r="AB3787">
        <v>48</v>
      </c>
      <c r="AC3787" t="s">
        <v>358</v>
      </c>
      <c r="AD3787" t="s">
        <v>488</v>
      </c>
      <c r="AF3787" t="s">
        <v>517</v>
      </c>
      <c r="AG3787" t="s">
        <v>517</v>
      </c>
      <c r="AH3787" t="s">
        <v>517</v>
      </c>
      <c r="AI3787" t="s">
        <v>517</v>
      </c>
      <c r="AJ3787" t="s">
        <v>517</v>
      </c>
    </row>
    <row r="3788" spans="1:36" x14ac:dyDescent="0.25">
      <c r="A3788" s="13" t="s">
        <v>21079</v>
      </c>
      <c r="B3788" s="1">
        <v>42894</v>
      </c>
      <c r="C3788" s="2">
        <v>0.3949537037037037</v>
      </c>
      <c r="D3788" t="s">
        <v>21080</v>
      </c>
      <c r="E3788" t="s">
        <v>22</v>
      </c>
      <c r="F3788" t="s">
        <v>21081</v>
      </c>
      <c r="G3788" s="14" t="s">
        <v>21082</v>
      </c>
      <c r="H3788" s="14" t="s">
        <v>21083</v>
      </c>
      <c r="I3788" t="s">
        <v>23</v>
      </c>
      <c r="K3788">
        <v>6</v>
      </c>
      <c r="L3788">
        <v>8</v>
      </c>
      <c r="M3788">
        <v>9</v>
      </c>
      <c r="N3788">
        <v>5</v>
      </c>
      <c r="O3788" t="s">
        <v>21078</v>
      </c>
      <c r="P3788" t="s">
        <v>517</v>
      </c>
      <c r="Q3788" t="s">
        <v>517</v>
      </c>
      <c r="R3788" t="s">
        <v>517</v>
      </c>
      <c r="S3788" t="s">
        <v>517</v>
      </c>
      <c r="T3788" t="s">
        <v>517</v>
      </c>
      <c r="U3788" t="s">
        <v>517</v>
      </c>
      <c r="V3788" t="s">
        <v>517</v>
      </c>
      <c r="W3788" t="s">
        <v>589</v>
      </c>
      <c r="X3788" t="s">
        <v>590</v>
      </c>
      <c r="Y3788" t="s">
        <v>21084</v>
      </c>
      <c r="Z3788" s="1">
        <v>33178</v>
      </c>
      <c r="AA3788" t="s">
        <v>519</v>
      </c>
      <c r="AB3788">
        <v>26</v>
      </c>
      <c r="AC3788" t="s">
        <v>358</v>
      </c>
      <c r="AD3788" t="s">
        <v>487</v>
      </c>
      <c r="AF3788" t="s">
        <v>8306</v>
      </c>
      <c r="AG3788" t="s">
        <v>8260</v>
      </c>
      <c r="AH3788" t="s">
        <v>8313</v>
      </c>
      <c r="AI3788" t="s">
        <v>517</v>
      </c>
      <c r="AJ3788" t="s">
        <v>517</v>
      </c>
    </row>
    <row r="3789" spans="1:36" x14ac:dyDescent="0.25">
      <c r="A3789" s="13" t="s">
        <v>21085</v>
      </c>
      <c r="B3789" s="1">
        <v>42894</v>
      </c>
      <c r="C3789" s="2">
        <v>5.0810185185185186E-3</v>
      </c>
      <c r="D3789" t="s">
        <v>20579</v>
      </c>
      <c r="E3789" t="s">
        <v>22</v>
      </c>
      <c r="F3789" t="s">
        <v>20580</v>
      </c>
      <c r="G3789" s="14" t="s">
        <v>20581</v>
      </c>
      <c r="H3789" s="14" t="s">
        <v>20582</v>
      </c>
      <c r="I3789" t="s">
        <v>26</v>
      </c>
      <c r="K3789">
        <v>6</v>
      </c>
      <c r="L3789">
        <v>8</v>
      </c>
      <c r="M3789">
        <v>0</v>
      </c>
      <c r="N3789">
        <v>5</v>
      </c>
      <c r="O3789" t="s">
        <v>517</v>
      </c>
      <c r="P3789" t="s">
        <v>517</v>
      </c>
      <c r="Q3789" t="s">
        <v>517</v>
      </c>
      <c r="R3789" t="s">
        <v>517</v>
      </c>
      <c r="S3789" t="s">
        <v>517</v>
      </c>
      <c r="T3789" t="s">
        <v>517</v>
      </c>
      <c r="U3789" t="s">
        <v>517</v>
      </c>
      <c r="V3789" t="s">
        <v>517</v>
      </c>
      <c r="W3789" t="s">
        <v>517</v>
      </c>
      <c r="X3789" t="s">
        <v>517</v>
      </c>
      <c r="Y3789" t="s">
        <v>20583</v>
      </c>
      <c r="Z3789" s="1">
        <v>35468</v>
      </c>
      <c r="AA3789" t="s">
        <v>20584</v>
      </c>
      <c r="AB3789">
        <v>20</v>
      </c>
      <c r="AC3789" t="s">
        <v>358</v>
      </c>
      <c r="AD3789" t="s">
        <v>482</v>
      </c>
      <c r="AF3789" t="s">
        <v>8304</v>
      </c>
      <c r="AG3789" t="s">
        <v>8259</v>
      </c>
      <c r="AH3789" t="s">
        <v>517</v>
      </c>
      <c r="AI3789" t="s">
        <v>517</v>
      </c>
      <c r="AJ3789" t="s">
        <v>517</v>
      </c>
    </row>
    <row r="3790" spans="1:36" x14ac:dyDescent="0.25">
      <c r="A3790" s="13" t="s">
        <v>21089</v>
      </c>
      <c r="B3790" s="1">
        <v>42894</v>
      </c>
      <c r="C3790" s="2">
        <v>4.2245370370370371E-3</v>
      </c>
      <c r="D3790" t="s">
        <v>21090</v>
      </c>
      <c r="E3790" t="s">
        <v>22</v>
      </c>
      <c r="F3790" t="s">
        <v>21091</v>
      </c>
      <c r="G3790" s="14" t="s">
        <v>21092</v>
      </c>
      <c r="H3790" s="14" t="s">
        <v>21093</v>
      </c>
      <c r="I3790" t="s">
        <v>23</v>
      </c>
      <c r="K3790">
        <v>6</v>
      </c>
      <c r="L3790">
        <v>8</v>
      </c>
      <c r="M3790">
        <v>0</v>
      </c>
      <c r="N3790">
        <v>5</v>
      </c>
      <c r="O3790" t="s">
        <v>21086</v>
      </c>
      <c r="P3790" t="s">
        <v>21087</v>
      </c>
      <c r="Q3790" t="s">
        <v>21088</v>
      </c>
      <c r="R3790" t="s">
        <v>517</v>
      </c>
      <c r="S3790" t="s">
        <v>517</v>
      </c>
      <c r="T3790" t="s">
        <v>517</v>
      </c>
      <c r="U3790" t="s">
        <v>517</v>
      </c>
      <c r="V3790" t="s">
        <v>517</v>
      </c>
      <c r="W3790" t="s">
        <v>589</v>
      </c>
      <c r="X3790" t="s">
        <v>590</v>
      </c>
      <c r="Y3790" t="s">
        <v>8499</v>
      </c>
      <c r="Z3790" s="1">
        <v>29892</v>
      </c>
      <c r="AA3790" t="s">
        <v>546</v>
      </c>
      <c r="AB3790">
        <v>35</v>
      </c>
      <c r="AC3790" t="s">
        <v>358</v>
      </c>
      <c r="AD3790" t="s">
        <v>488</v>
      </c>
      <c r="AF3790" t="s">
        <v>517</v>
      </c>
      <c r="AG3790" t="s">
        <v>517</v>
      </c>
      <c r="AH3790" t="s">
        <v>517</v>
      </c>
      <c r="AI3790" t="s">
        <v>517</v>
      </c>
      <c r="AJ3790" t="s">
        <v>517</v>
      </c>
    </row>
    <row r="3791" spans="1:36" x14ac:dyDescent="0.25">
      <c r="A3791" s="13" t="s">
        <v>21095</v>
      </c>
      <c r="B3791" s="1">
        <v>42893</v>
      </c>
      <c r="C3791" s="2">
        <v>0.87777777777777777</v>
      </c>
      <c r="D3791" t="s">
        <v>21096</v>
      </c>
      <c r="E3791" t="s">
        <v>22</v>
      </c>
      <c r="F3791" t="s">
        <v>21097</v>
      </c>
      <c r="G3791" s="14" t="s">
        <v>21098</v>
      </c>
      <c r="H3791" s="14" t="s">
        <v>21099</v>
      </c>
      <c r="I3791" t="s">
        <v>23</v>
      </c>
      <c r="K3791">
        <v>6</v>
      </c>
      <c r="L3791">
        <v>7</v>
      </c>
      <c r="M3791">
        <v>21</v>
      </c>
      <c r="N3791">
        <v>4</v>
      </c>
      <c r="O3791" t="s">
        <v>21094</v>
      </c>
      <c r="P3791" t="s">
        <v>517</v>
      </c>
      <c r="Q3791" t="s">
        <v>517</v>
      </c>
      <c r="R3791" t="s">
        <v>517</v>
      </c>
      <c r="S3791" t="s">
        <v>517</v>
      </c>
      <c r="T3791" t="s">
        <v>517</v>
      </c>
      <c r="U3791" t="s">
        <v>517</v>
      </c>
      <c r="V3791" t="s">
        <v>517</v>
      </c>
      <c r="W3791" t="s">
        <v>476</v>
      </c>
      <c r="X3791" t="s">
        <v>846</v>
      </c>
      <c r="Y3791" t="s">
        <v>21100</v>
      </c>
      <c r="Z3791" s="1">
        <v>32029</v>
      </c>
      <c r="AA3791" t="s">
        <v>834</v>
      </c>
      <c r="AB3791">
        <v>29</v>
      </c>
      <c r="AC3791" t="s">
        <v>358</v>
      </c>
      <c r="AD3791" t="s">
        <v>488</v>
      </c>
      <c r="AF3791" t="s">
        <v>517</v>
      </c>
      <c r="AG3791" t="s">
        <v>517</v>
      </c>
      <c r="AH3791" t="s">
        <v>517</v>
      </c>
      <c r="AI3791" t="s">
        <v>517</v>
      </c>
      <c r="AJ3791" t="s">
        <v>517</v>
      </c>
    </row>
    <row r="3792" spans="1:36" x14ac:dyDescent="0.25">
      <c r="A3792" s="13" t="s">
        <v>21102</v>
      </c>
      <c r="B3792" s="1">
        <v>42893</v>
      </c>
      <c r="C3792" s="2">
        <v>0.8680092592592592</v>
      </c>
      <c r="D3792" t="s">
        <v>21103</v>
      </c>
      <c r="E3792" t="s">
        <v>22</v>
      </c>
      <c r="F3792" t="s">
        <v>21104</v>
      </c>
      <c r="G3792" s="14" t="s">
        <v>21105</v>
      </c>
      <c r="H3792" s="14" t="s">
        <v>21106</v>
      </c>
      <c r="I3792" t="s">
        <v>23</v>
      </c>
      <c r="K3792">
        <v>6</v>
      </c>
      <c r="L3792">
        <v>7</v>
      </c>
      <c r="M3792">
        <v>20</v>
      </c>
      <c r="N3792">
        <v>4</v>
      </c>
      <c r="O3792" t="s">
        <v>21101</v>
      </c>
      <c r="P3792" t="s">
        <v>517</v>
      </c>
      <c r="Q3792" t="s">
        <v>517</v>
      </c>
      <c r="R3792" t="s">
        <v>517</v>
      </c>
      <c r="S3792" t="s">
        <v>517</v>
      </c>
      <c r="T3792" t="s">
        <v>517</v>
      </c>
      <c r="U3792" t="s">
        <v>517</v>
      </c>
      <c r="V3792" t="s">
        <v>517</v>
      </c>
      <c r="W3792" t="s">
        <v>589</v>
      </c>
      <c r="X3792" t="s">
        <v>590</v>
      </c>
      <c r="Y3792" t="s">
        <v>21107</v>
      </c>
      <c r="Z3792" s="1">
        <v>32977</v>
      </c>
      <c r="AA3792" t="s">
        <v>2618</v>
      </c>
      <c r="AB3792">
        <v>27</v>
      </c>
      <c r="AC3792" t="s">
        <v>358</v>
      </c>
      <c r="AD3792" t="s">
        <v>491</v>
      </c>
      <c r="AF3792" t="s">
        <v>517</v>
      </c>
      <c r="AG3792" t="s">
        <v>517</v>
      </c>
      <c r="AH3792" t="s">
        <v>517</v>
      </c>
      <c r="AI3792" t="s">
        <v>517</v>
      </c>
      <c r="AJ3792" t="s">
        <v>517</v>
      </c>
    </row>
    <row r="3793" spans="1:36" x14ac:dyDescent="0.25">
      <c r="A3793" s="13" t="s">
        <v>21109</v>
      </c>
      <c r="B3793" s="1">
        <v>42893</v>
      </c>
      <c r="C3793" s="2">
        <v>0.86204861111111108</v>
      </c>
      <c r="D3793" t="s">
        <v>21110</v>
      </c>
      <c r="E3793" t="s">
        <v>22</v>
      </c>
      <c r="F3793" t="s">
        <v>21111</v>
      </c>
      <c r="G3793" s="14" t="s">
        <v>21112</v>
      </c>
      <c r="H3793" s="14" t="s">
        <v>21113</v>
      </c>
      <c r="I3793" t="s">
        <v>23</v>
      </c>
      <c r="K3793">
        <v>6</v>
      </c>
      <c r="L3793">
        <v>7</v>
      </c>
      <c r="M3793">
        <v>20</v>
      </c>
      <c r="N3793">
        <v>4</v>
      </c>
      <c r="O3793" t="s">
        <v>21108</v>
      </c>
      <c r="P3793" t="s">
        <v>517</v>
      </c>
      <c r="Q3793" t="s">
        <v>517</v>
      </c>
      <c r="R3793" t="s">
        <v>517</v>
      </c>
      <c r="S3793" t="s">
        <v>517</v>
      </c>
      <c r="T3793" t="s">
        <v>517</v>
      </c>
      <c r="U3793" t="s">
        <v>517</v>
      </c>
      <c r="V3793" t="s">
        <v>517</v>
      </c>
      <c r="W3793" t="s">
        <v>589</v>
      </c>
      <c r="X3793" t="s">
        <v>590</v>
      </c>
      <c r="Y3793" t="s">
        <v>21114</v>
      </c>
      <c r="Z3793" s="1">
        <v>33192</v>
      </c>
      <c r="AA3793" t="s">
        <v>2929</v>
      </c>
      <c r="AB3793">
        <v>26</v>
      </c>
      <c r="AC3793" t="s">
        <v>357</v>
      </c>
      <c r="AD3793" t="s">
        <v>482</v>
      </c>
      <c r="AF3793" t="s">
        <v>517</v>
      </c>
      <c r="AG3793" t="s">
        <v>517</v>
      </c>
      <c r="AH3793" t="s">
        <v>517</v>
      </c>
      <c r="AI3793" t="s">
        <v>517</v>
      </c>
      <c r="AJ3793" t="s">
        <v>517</v>
      </c>
    </row>
    <row r="3794" spans="1:36" x14ac:dyDescent="0.25">
      <c r="A3794" s="13" t="s">
        <v>21116</v>
      </c>
      <c r="B3794" s="1">
        <v>42893</v>
      </c>
      <c r="C3794" s="2">
        <v>0.85677083333333337</v>
      </c>
      <c r="D3794" t="s">
        <v>21117</v>
      </c>
      <c r="E3794" t="s">
        <v>22</v>
      </c>
      <c r="F3794" t="s">
        <v>21118</v>
      </c>
      <c r="G3794" s="14" t="s">
        <v>21119</v>
      </c>
      <c r="H3794" s="14" t="s">
        <v>21120</v>
      </c>
      <c r="I3794" t="s">
        <v>21</v>
      </c>
      <c r="K3794">
        <v>6</v>
      </c>
      <c r="L3794">
        <v>7</v>
      </c>
      <c r="M3794">
        <v>20</v>
      </c>
      <c r="N3794">
        <v>4</v>
      </c>
      <c r="O3794" t="s">
        <v>21115</v>
      </c>
      <c r="P3794" t="s">
        <v>517</v>
      </c>
      <c r="Q3794" t="s">
        <v>517</v>
      </c>
      <c r="R3794" t="s">
        <v>517</v>
      </c>
      <c r="S3794" t="s">
        <v>517</v>
      </c>
      <c r="T3794" t="s">
        <v>517</v>
      </c>
      <c r="U3794" t="s">
        <v>517</v>
      </c>
      <c r="V3794" t="s">
        <v>517</v>
      </c>
      <c r="W3794" t="s">
        <v>589</v>
      </c>
      <c r="X3794" t="s">
        <v>590</v>
      </c>
      <c r="Y3794" t="s">
        <v>20179</v>
      </c>
      <c r="Z3794" s="1">
        <v>32669</v>
      </c>
      <c r="AA3794" t="s">
        <v>478</v>
      </c>
      <c r="AB3794">
        <v>27</v>
      </c>
      <c r="AC3794" t="s">
        <v>358</v>
      </c>
      <c r="AD3794" t="s">
        <v>491</v>
      </c>
      <c r="AF3794" t="s">
        <v>517</v>
      </c>
      <c r="AG3794" t="s">
        <v>517</v>
      </c>
      <c r="AH3794" t="s">
        <v>517</v>
      </c>
      <c r="AI3794" t="s">
        <v>517</v>
      </c>
      <c r="AJ3794" t="s">
        <v>517</v>
      </c>
    </row>
    <row r="3795" spans="1:36" x14ac:dyDescent="0.25">
      <c r="A3795" s="13" t="s">
        <v>21122</v>
      </c>
      <c r="B3795" s="1">
        <v>42893</v>
      </c>
      <c r="C3795" s="2">
        <v>0.8496527777777777</v>
      </c>
      <c r="D3795" t="s">
        <v>21117</v>
      </c>
      <c r="E3795" t="s">
        <v>22</v>
      </c>
      <c r="F3795" t="s">
        <v>21123</v>
      </c>
      <c r="G3795" s="14" t="s">
        <v>21119</v>
      </c>
      <c r="H3795" s="14" t="s">
        <v>21124</v>
      </c>
      <c r="I3795" t="s">
        <v>23</v>
      </c>
      <c r="K3795">
        <v>6</v>
      </c>
      <c r="L3795">
        <v>7</v>
      </c>
      <c r="M3795">
        <v>20</v>
      </c>
      <c r="N3795">
        <v>4</v>
      </c>
      <c r="O3795" t="s">
        <v>21121</v>
      </c>
      <c r="P3795" t="s">
        <v>517</v>
      </c>
      <c r="Q3795" t="s">
        <v>517</v>
      </c>
      <c r="R3795" t="s">
        <v>517</v>
      </c>
      <c r="S3795" t="s">
        <v>517</v>
      </c>
      <c r="T3795" t="s">
        <v>517</v>
      </c>
      <c r="U3795" t="s">
        <v>517</v>
      </c>
      <c r="V3795" t="s">
        <v>517</v>
      </c>
      <c r="W3795" t="s">
        <v>589</v>
      </c>
      <c r="X3795" t="s">
        <v>590</v>
      </c>
      <c r="Y3795" t="s">
        <v>20179</v>
      </c>
      <c r="Z3795" s="1">
        <v>32669</v>
      </c>
      <c r="AA3795" t="s">
        <v>478</v>
      </c>
      <c r="AB3795">
        <v>27</v>
      </c>
      <c r="AC3795" t="s">
        <v>358</v>
      </c>
      <c r="AD3795" t="s">
        <v>491</v>
      </c>
      <c r="AF3795" t="s">
        <v>517</v>
      </c>
      <c r="AG3795" t="s">
        <v>517</v>
      </c>
      <c r="AH3795" t="s">
        <v>517</v>
      </c>
      <c r="AI3795" t="s">
        <v>517</v>
      </c>
      <c r="AJ3795" t="s">
        <v>517</v>
      </c>
    </row>
    <row r="3796" spans="1:36" x14ac:dyDescent="0.25">
      <c r="A3796" s="13" t="s">
        <v>21125</v>
      </c>
      <c r="B3796" s="1">
        <v>42893</v>
      </c>
      <c r="C3796" s="2">
        <v>0.77965277777777775</v>
      </c>
      <c r="D3796" t="s">
        <v>20955</v>
      </c>
      <c r="E3796" t="s">
        <v>20956</v>
      </c>
      <c r="F3796" t="s">
        <v>20957</v>
      </c>
      <c r="G3796" s="14" t="s">
        <v>20958</v>
      </c>
      <c r="H3796" s="14" t="s">
        <v>21126</v>
      </c>
      <c r="I3796" t="s">
        <v>21</v>
      </c>
      <c r="K3796">
        <v>6</v>
      </c>
      <c r="L3796">
        <v>7</v>
      </c>
      <c r="M3796">
        <v>18</v>
      </c>
      <c r="N3796">
        <v>4</v>
      </c>
      <c r="O3796" t="s">
        <v>20953</v>
      </c>
      <c r="P3796" t="s">
        <v>517</v>
      </c>
      <c r="Q3796" t="s">
        <v>517</v>
      </c>
      <c r="R3796" t="s">
        <v>517</v>
      </c>
      <c r="S3796" t="s">
        <v>517</v>
      </c>
      <c r="T3796" t="s">
        <v>517</v>
      </c>
      <c r="U3796" t="s">
        <v>517</v>
      </c>
      <c r="V3796" t="s">
        <v>517</v>
      </c>
      <c r="W3796" t="s">
        <v>589</v>
      </c>
      <c r="X3796" t="s">
        <v>590</v>
      </c>
      <c r="Y3796" t="s">
        <v>517</v>
      </c>
      <c r="Z3796" s="1" t="s">
        <v>517</v>
      </c>
      <c r="AA3796" t="s">
        <v>20960</v>
      </c>
      <c r="AB3796" t="s">
        <v>517</v>
      </c>
      <c r="AC3796" t="s">
        <v>777</v>
      </c>
      <c r="AD3796" t="s">
        <v>517</v>
      </c>
      <c r="AF3796" t="s">
        <v>8306</v>
      </c>
      <c r="AG3796" t="s">
        <v>8295</v>
      </c>
      <c r="AH3796" t="s">
        <v>517</v>
      </c>
      <c r="AI3796" t="s">
        <v>8266</v>
      </c>
      <c r="AJ3796" t="s">
        <v>8307</v>
      </c>
    </row>
    <row r="3797" spans="1:36" x14ac:dyDescent="0.25">
      <c r="A3797" s="13" t="s">
        <v>21127</v>
      </c>
      <c r="B3797" s="1">
        <v>42893</v>
      </c>
      <c r="C3797" s="2">
        <v>0.76832175925925927</v>
      </c>
      <c r="D3797" t="s">
        <v>19689</v>
      </c>
      <c r="E3797" t="s">
        <v>116</v>
      </c>
      <c r="F3797" t="s">
        <v>19690</v>
      </c>
      <c r="G3797" s="14" t="s">
        <v>20007</v>
      </c>
      <c r="H3797" s="14" t="s">
        <v>19692</v>
      </c>
      <c r="I3797" t="s">
        <v>21</v>
      </c>
      <c r="K3797">
        <v>6</v>
      </c>
      <c r="L3797">
        <v>7</v>
      </c>
      <c r="M3797">
        <v>18</v>
      </c>
      <c r="N3797">
        <v>4</v>
      </c>
      <c r="O3797" t="s">
        <v>19687</v>
      </c>
      <c r="P3797" t="s">
        <v>517</v>
      </c>
      <c r="Q3797" t="s">
        <v>517</v>
      </c>
      <c r="R3797" t="s">
        <v>517</v>
      </c>
      <c r="S3797" t="s">
        <v>517</v>
      </c>
      <c r="T3797" t="s">
        <v>517</v>
      </c>
      <c r="U3797" t="s">
        <v>517</v>
      </c>
      <c r="V3797" t="s">
        <v>517</v>
      </c>
      <c r="W3797" t="s">
        <v>589</v>
      </c>
      <c r="X3797" t="s">
        <v>590</v>
      </c>
      <c r="Y3797" t="s">
        <v>517</v>
      </c>
      <c r="Z3797" s="1" t="s">
        <v>517</v>
      </c>
      <c r="AA3797" t="s">
        <v>478</v>
      </c>
      <c r="AB3797" t="s">
        <v>517</v>
      </c>
      <c r="AC3797" t="s">
        <v>358</v>
      </c>
      <c r="AD3797" t="s">
        <v>517</v>
      </c>
      <c r="AF3797" t="s">
        <v>8303</v>
      </c>
      <c r="AG3797" t="s">
        <v>8295</v>
      </c>
      <c r="AH3797" t="s">
        <v>8306</v>
      </c>
      <c r="AI3797" t="s">
        <v>8253</v>
      </c>
      <c r="AJ3797" t="s">
        <v>8282</v>
      </c>
    </row>
    <row r="3798" spans="1:36" x14ac:dyDescent="0.25">
      <c r="A3798" s="13" t="s">
        <v>21128</v>
      </c>
      <c r="B3798" s="1">
        <v>42893</v>
      </c>
      <c r="C3798" s="2">
        <v>0.71734953703703708</v>
      </c>
      <c r="D3798" t="s">
        <v>21129</v>
      </c>
      <c r="E3798" t="s">
        <v>22</v>
      </c>
      <c r="F3798" t="s">
        <v>21130</v>
      </c>
      <c r="G3798" s="14" t="s">
        <v>21131</v>
      </c>
      <c r="H3798" s="14" t="s">
        <v>21132</v>
      </c>
      <c r="I3798" t="s">
        <v>21</v>
      </c>
      <c r="K3798">
        <v>6</v>
      </c>
      <c r="L3798">
        <v>7</v>
      </c>
      <c r="M3798">
        <v>17</v>
      </c>
      <c r="N3798">
        <v>4</v>
      </c>
      <c r="O3798" t="s">
        <v>517</v>
      </c>
      <c r="P3798" t="s">
        <v>517</v>
      </c>
      <c r="Q3798" t="s">
        <v>517</v>
      </c>
      <c r="R3798" t="s">
        <v>517</v>
      </c>
      <c r="S3798" t="s">
        <v>517</v>
      </c>
      <c r="T3798" t="s">
        <v>517</v>
      </c>
      <c r="U3798" t="s">
        <v>517</v>
      </c>
      <c r="V3798" t="s">
        <v>517</v>
      </c>
      <c r="W3798" t="s">
        <v>517</v>
      </c>
      <c r="X3798" t="s">
        <v>517</v>
      </c>
      <c r="Y3798" t="s">
        <v>21133</v>
      </c>
      <c r="Z3798" s="1">
        <v>32487</v>
      </c>
      <c r="AA3798" t="s">
        <v>21134</v>
      </c>
      <c r="AB3798">
        <v>28</v>
      </c>
      <c r="AC3798" t="s">
        <v>357</v>
      </c>
      <c r="AD3798" t="s">
        <v>493</v>
      </c>
      <c r="AF3798" t="s">
        <v>8254</v>
      </c>
      <c r="AG3798" t="s">
        <v>8295</v>
      </c>
      <c r="AH3798" t="s">
        <v>517</v>
      </c>
      <c r="AI3798" t="s">
        <v>8304</v>
      </c>
      <c r="AJ3798" t="s">
        <v>8263</v>
      </c>
    </row>
    <row r="3799" spans="1:36" x14ac:dyDescent="0.25">
      <c r="A3799" s="13" t="s">
        <v>21135</v>
      </c>
      <c r="B3799" s="1">
        <v>42893</v>
      </c>
      <c r="C3799" s="2">
        <v>0.68666666666666665</v>
      </c>
      <c r="D3799" t="s">
        <v>21136</v>
      </c>
      <c r="E3799" t="s">
        <v>22</v>
      </c>
      <c r="F3799" t="s">
        <v>21137</v>
      </c>
      <c r="G3799" s="14" t="s">
        <v>21138</v>
      </c>
      <c r="H3799" s="14" t="s">
        <v>21139</v>
      </c>
      <c r="I3799" t="s">
        <v>25</v>
      </c>
      <c r="K3799">
        <v>6</v>
      </c>
      <c r="L3799">
        <v>7</v>
      </c>
      <c r="M3799">
        <v>16</v>
      </c>
      <c r="N3799">
        <v>4</v>
      </c>
      <c r="O3799" t="s">
        <v>517</v>
      </c>
      <c r="P3799" t="s">
        <v>517</v>
      </c>
      <c r="Q3799" t="s">
        <v>517</v>
      </c>
      <c r="R3799" t="s">
        <v>517</v>
      </c>
      <c r="S3799" t="s">
        <v>517</v>
      </c>
      <c r="T3799" t="s">
        <v>517</v>
      </c>
      <c r="U3799" t="s">
        <v>517</v>
      </c>
      <c r="V3799" t="s">
        <v>517</v>
      </c>
      <c r="W3799" t="s">
        <v>517</v>
      </c>
      <c r="X3799" t="s">
        <v>517</v>
      </c>
      <c r="Y3799" t="s">
        <v>21140</v>
      </c>
      <c r="Z3799" s="1">
        <v>33526</v>
      </c>
      <c r="AA3799" t="s">
        <v>529</v>
      </c>
      <c r="AB3799">
        <v>25</v>
      </c>
      <c r="AC3799" t="s">
        <v>358</v>
      </c>
      <c r="AD3799" t="s">
        <v>483</v>
      </c>
      <c r="AF3799" t="s">
        <v>517</v>
      </c>
      <c r="AG3799" t="s">
        <v>517</v>
      </c>
      <c r="AH3799" t="s">
        <v>517</v>
      </c>
      <c r="AI3799" t="s">
        <v>517</v>
      </c>
      <c r="AJ3799" t="s">
        <v>517</v>
      </c>
    </row>
    <row r="3800" spans="1:36" x14ac:dyDescent="0.25">
      <c r="A3800" s="13" t="s">
        <v>21142</v>
      </c>
      <c r="B3800" s="1">
        <v>42893</v>
      </c>
      <c r="C3800" s="2">
        <v>0.67765046296296294</v>
      </c>
      <c r="D3800" t="s">
        <v>21143</v>
      </c>
      <c r="E3800" t="s">
        <v>22</v>
      </c>
      <c r="F3800" t="s">
        <v>20780</v>
      </c>
      <c r="G3800" s="14" t="s">
        <v>20781</v>
      </c>
      <c r="H3800" s="14" t="s">
        <v>20782</v>
      </c>
      <c r="I3800" t="s">
        <v>23</v>
      </c>
      <c r="K3800">
        <v>6</v>
      </c>
      <c r="L3800">
        <v>7</v>
      </c>
      <c r="M3800">
        <v>16</v>
      </c>
      <c r="N3800">
        <v>4</v>
      </c>
      <c r="O3800" t="s">
        <v>21141</v>
      </c>
      <c r="P3800" t="s">
        <v>517</v>
      </c>
      <c r="Q3800" t="s">
        <v>517</v>
      </c>
      <c r="R3800" t="s">
        <v>517</v>
      </c>
      <c r="S3800" t="s">
        <v>517</v>
      </c>
      <c r="T3800" t="s">
        <v>517</v>
      </c>
      <c r="U3800" t="s">
        <v>517</v>
      </c>
      <c r="V3800" t="s">
        <v>517</v>
      </c>
      <c r="W3800" t="s">
        <v>537</v>
      </c>
      <c r="X3800" t="s">
        <v>850</v>
      </c>
      <c r="Y3800" t="s">
        <v>20783</v>
      </c>
      <c r="Z3800" s="1">
        <v>31474</v>
      </c>
      <c r="AA3800" t="s">
        <v>1542</v>
      </c>
      <c r="AB3800">
        <v>31</v>
      </c>
      <c r="AC3800" t="s">
        <v>358</v>
      </c>
      <c r="AD3800" t="s">
        <v>483</v>
      </c>
      <c r="AF3800" t="s">
        <v>517</v>
      </c>
      <c r="AG3800" t="s">
        <v>517</v>
      </c>
      <c r="AH3800" t="s">
        <v>517</v>
      </c>
      <c r="AI3800" t="s">
        <v>517</v>
      </c>
      <c r="AJ3800" t="s">
        <v>517</v>
      </c>
    </row>
    <row r="3801" spans="1:36" x14ac:dyDescent="0.25">
      <c r="A3801" s="13" t="s">
        <v>21145</v>
      </c>
      <c r="B3801" s="1">
        <v>42893</v>
      </c>
      <c r="C3801" s="2">
        <v>0.64516203703703701</v>
      </c>
      <c r="D3801" t="s">
        <v>21146</v>
      </c>
      <c r="E3801" t="s">
        <v>22</v>
      </c>
      <c r="F3801" t="s">
        <v>21147</v>
      </c>
      <c r="G3801" s="14" t="s">
        <v>21148</v>
      </c>
      <c r="H3801" s="14" t="s">
        <v>21149</v>
      </c>
      <c r="I3801" t="s">
        <v>23</v>
      </c>
      <c r="K3801">
        <v>6</v>
      </c>
      <c r="L3801">
        <v>7</v>
      </c>
      <c r="M3801">
        <v>15</v>
      </c>
      <c r="N3801">
        <v>4</v>
      </c>
      <c r="O3801" t="s">
        <v>21144</v>
      </c>
      <c r="P3801" t="s">
        <v>517</v>
      </c>
      <c r="Q3801" t="s">
        <v>517</v>
      </c>
      <c r="R3801" t="s">
        <v>517</v>
      </c>
      <c r="S3801" t="s">
        <v>517</v>
      </c>
      <c r="T3801" t="s">
        <v>517</v>
      </c>
      <c r="U3801" t="s">
        <v>517</v>
      </c>
      <c r="V3801" t="s">
        <v>517</v>
      </c>
      <c r="W3801" t="s">
        <v>589</v>
      </c>
      <c r="X3801" t="s">
        <v>590</v>
      </c>
      <c r="Y3801" t="s">
        <v>21150</v>
      </c>
      <c r="Z3801" s="1">
        <v>21238</v>
      </c>
      <c r="AA3801" t="s">
        <v>8730</v>
      </c>
      <c r="AB3801">
        <v>59</v>
      </c>
      <c r="AC3801" t="s">
        <v>358</v>
      </c>
      <c r="AD3801" t="s">
        <v>482</v>
      </c>
      <c r="AF3801" t="s">
        <v>517</v>
      </c>
      <c r="AG3801" t="s">
        <v>517</v>
      </c>
      <c r="AH3801" t="s">
        <v>517</v>
      </c>
      <c r="AI3801" t="s">
        <v>517</v>
      </c>
      <c r="AJ3801" t="s">
        <v>517</v>
      </c>
    </row>
    <row r="3802" spans="1:36" x14ac:dyDescent="0.25">
      <c r="A3802" s="13" t="s">
        <v>21151</v>
      </c>
      <c r="B3802" s="1">
        <v>42893</v>
      </c>
      <c r="C3802" s="2">
        <v>0.64201388888888888</v>
      </c>
      <c r="D3802" t="s">
        <v>21152</v>
      </c>
      <c r="E3802" t="s">
        <v>22</v>
      </c>
      <c r="F3802" t="s">
        <v>21153</v>
      </c>
      <c r="G3802" s="14" t="s">
        <v>21154</v>
      </c>
      <c r="H3802" s="14" t="s">
        <v>21155</v>
      </c>
      <c r="I3802" t="s">
        <v>23</v>
      </c>
      <c r="K3802">
        <v>6</v>
      </c>
      <c r="L3802">
        <v>7</v>
      </c>
      <c r="M3802">
        <v>15</v>
      </c>
      <c r="N3802">
        <v>4</v>
      </c>
      <c r="O3802" t="s">
        <v>517</v>
      </c>
      <c r="P3802" t="s">
        <v>517</v>
      </c>
      <c r="Q3802" t="s">
        <v>517</v>
      </c>
      <c r="R3802" t="s">
        <v>517</v>
      </c>
      <c r="S3802" t="s">
        <v>517</v>
      </c>
      <c r="T3802" t="s">
        <v>517</v>
      </c>
      <c r="U3802" t="s">
        <v>517</v>
      </c>
      <c r="V3802" t="s">
        <v>517</v>
      </c>
      <c r="W3802" t="s">
        <v>517</v>
      </c>
      <c r="X3802" t="s">
        <v>517</v>
      </c>
      <c r="Y3802" t="s">
        <v>21156</v>
      </c>
      <c r="Z3802" s="1">
        <v>30654</v>
      </c>
      <c r="AA3802" t="s">
        <v>546</v>
      </c>
      <c r="AB3802">
        <v>33</v>
      </c>
      <c r="AC3802" t="s">
        <v>358</v>
      </c>
      <c r="AD3802" t="s">
        <v>483</v>
      </c>
      <c r="AF3802" t="s">
        <v>517</v>
      </c>
      <c r="AG3802" t="s">
        <v>517</v>
      </c>
      <c r="AH3802" t="s">
        <v>517</v>
      </c>
      <c r="AI3802" t="s">
        <v>517</v>
      </c>
      <c r="AJ3802" t="s">
        <v>517</v>
      </c>
    </row>
    <row r="3803" spans="1:36" x14ac:dyDescent="0.25">
      <c r="A3803" s="13" t="s">
        <v>21158</v>
      </c>
      <c r="B3803" s="1">
        <v>42893</v>
      </c>
      <c r="C3803" s="2">
        <v>0.62983796296296302</v>
      </c>
      <c r="D3803" t="s">
        <v>21159</v>
      </c>
      <c r="E3803" t="s">
        <v>22</v>
      </c>
      <c r="F3803" t="s">
        <v>21160</v>
      </c>
      <c r="G3803" s="14" t="s">
        <v>21161</v>
      </c>
      <c r="H3803" s="14" t="s">
        <v>21162</v>
      </c>
      <c r="I3803" t="s">
        <v>23</v>
      </c>
      <c r="K3803">
        <v>6</v>
      </c>
      <c r="L3803">
        <v>7</v>
      </c>
      <c r="M3803">
        <v>15</v>
      </c>
      <c r="N3803">
        <v>4</v>
      </c>
      <c r="O3803" t="s">
        <v>21157</v>
      </c>
      <c r="P3803" t="s">
        <v>517</v>
      </c>
      <c r="Q3803" t="s">
        <v>517</v>
      </c>
      <c r="R3803" t="s">
        <v>517</v>
      </c>
      <c r="S3803" t="s">
        <v>517</v>
      </c>
      <c r="T3803" t="s">
        <v>517</v>
      </c>
      <c r="U3803" t="s">
        <v>517</v>
      </c>
      <c r="V3803" t="s">
        <v>517</v>
      </c>
      <c r="W3803" t="s">
        <v>5921</v>
      </c>
      <c r="X3803" t="s">
        <v>554</v>
      </c>
      <c r="Y3803" t="s">
        <v>21163</v>
      </c>
      <c r="Z3803" s="1">
        <v>29228</v>
      </c>
      <c r="AA3803" t="s">
        <v>529</v>
      </c>
      <c r="AB3803">
        <v>37</v>
      </c>
      <c r="AC3803" t="s">
        <v>358</v>
      </c>
      <c r="AD3803" t="s">
        <v>488</v>
      </c>
      <c r="AF3803" t="s">
        <v>517</v>
      </c>
      <c r="AG3803" t="s">
        <v>517</v>
      </c>
      <c r="AH3803" t="s">
        <v>517</v>
      </c>
      <c r="AI3803" t="s">
        <v>517</v>
      </c>
      <c r="AJ3803" t="s">
        <v>517</v>
      </c>
    </row>
    <row r="3804" spans="1:36" x14ac:dyDescent="0.25">
      <c r="A3804" s="13" t="s">
        <v>21164</v>
      </c>
      <c r="B3804" s="1">
        <v>42893</v>
      </c>
      <c r="C3804" s="2">
        <v>0.62012731481481487</v>
      </c>
      <c r="D3804" t="s">
        <v>21165</v>
      </c>
      <c r="E3804" t="s">
        <v>22</v>
      </c>
      <c r="F3804" t="s">
        <v>21166</v>
      </c>
      <c r="G3804" s="14" t="s">
        <v>21167</v>
      </c>
      <c r="H3804" s="14" t="s">
        <v>21168</v>
      </c>
      <c r="I3804" t="s">
        <v>21</v>
      </c>
      <c r="K3804">
        <v>6</v>
      </c>
      <c r="L3804">
        <v>7</v>
      </c>
      <c r="M3804">
        <v>14</v>
      </c>
      <c r="N3804">
        <v>4</v>
      </c>
      <c r="O3804" t="s">
        <v>517</v>
      </c>
      <c r="P3804" t="s">
        <v>517</v>
      </c>
      <c r="Q3804" t="s">
        <v>517</v>
      </c>
      <c r="R3804" t="s">
        <v>517</v>
      </c>
      <c r="S3804" t="s">
        <v>517</v>
      </c>
      <c r="T3804" t="s">
        <v>517</v>
      </c>
      <c r="U3804" t="s">
        <v>517</v>
      </c>
      <c r="V3804" t="s">
        <v>517</v>
      </c>
      <c r="W3804" t="s">
        <v>517</v>
      </c>
      <c r="X3804" t="s">
        <v>517</v>
      </c>
      <c r="Y3804" t="s">
        <v>21169</v>
      </c>
      <c r="Z3804" s="1">
        <v>31383</v>
      </c>
      <c r="AA3804" t="s">
        <v>546</v>
      </c>
      <c r="AB3804">
        <v>31</v>
      </c>
      <c r="AC3804" t="s">
        <v>358</v>
      </c>
      <c r="AD3804" t="s">
        <v>483</v>
      </c>
      <c r="AF3804" t="s">
        <v>8263</v>
      </c>
      <c r="AG3804" t="s">
        <v>517</v>
      </c>
      <c r="AH3804" t="s">
        <v>517</v>
      </c>
      <c r="AI3804" t="s">
        <v>517</v>
      </c>
      <c r="AJ3804" t="s">
        <v>517</v>
      </c>
    </row>
    <row r="3805" spans="1:36" x14ac:dyDescent="0.25">
      <c r="A3805" s="13" t="s">
        <v>21177</v>
      </c>
      <c r="B3805" s="1">
        <v>42893</v>
      </c>
      <c r="C3805" s="2">
        <v>0.61792824074074071</v>
      </c>
      <c r="D3805" t="s">
        <v>21178</v>
      </c>
      <c r="E3805" t="s">
        <v>22</v>
      </c>
      <c r="F3805" t="s">
        <v>21179</v>
      </c>
      <c r="G3805" s="14" t="s">
        <v>21180</v>
      </c>
      <c r="H3805" s="14" t="s">
        <v>21181</v>
      </c>
      <c r="I3805" t="s">
        <v>23</v>
      </c>
      <c r="K3805">
        <v>6</v>
      </c>
      <c r="L3805">
        <v>7</v>
      </c>
      <c r="M3805">
        <v>14</v>
      </c>
      <c r="N3805">
        <v>4</v>
      </c>
      <c r="O3805" t="s">
        <v>21176</v>
      </c>
      <c r="P3805" t="s">
        <v>21170</v>
      </c>
      <c r="Q3805" t="s">
        <v>21171</v>
      </c>
      <c r="R3805" t="s">
        <v>21172</v>
      </c>
      <c r="S3805" t="s">
        <v>21173</v>
      </c>
      <c r="T3805" t="s">
        <v>21174</v>
      </c>
      <c r="U3805" t="s">
        <v>21175</v>
      </c>
      <c r="V3805" t="s">
        <v>517</v>
      </c>
      <c r="W3805" t="s">
        <v>1217</v>
      </c>
      <c r="X3805" t="s">
        <v>590</v>
      </c>
      <c r="Y3805" t="s">
        <v>21182</v>
      </c>
      <c r="Z3805" s="1">
        <v>28163</v>
      </c>
      <c r="AA3805" t="s">
        <v>879</v>
      </c>
      <c r="AB3805">
        <v>40</v>
      </c>
      <c r="AC3805" t="s">
        <v>357</v>
      </c>
      <c r="AD3805" t="s">
        <v>482</v>
      </c>
      <c r="AF3805" t="s">
        <v>517</v>
      </c>
      <c r="AG3805" t="s">
        <v>517</v>
      </c>
      <c r="AH3805" t="s">
        <v>517</v>
      </c>
      <c r="AI3805" t="s">
        <v>517</v>
      </c>
      <c r="AJ3805" t="s">
        <v>517</v>
      </c>
    </row>
    <row r="3806" spans="1:36" x14ac:dyDescent="0.25">
      <c r="A3806" s="13" t="s">
        <v>21184</v>
      </c>
      <c r="B3806" s="1">
        <v>42893</v>
      </c>
      <c r="C3806" s="2">
        <v>0.61471064814814813</v>
      </c>
      <c r="D3806" t="s">
        <v>21185</v>
      </c>
      <c r="E3806" t="s">
        <v>22</v>
      </c>
      <c r="F3806" t="s">
        <v>21186</v>
      </c>
      <c r="G3806" s="14" t="s">
        <v>21187</v>
      </c>
      <c r="H3806" s="14" t="s">
        <v>21188</v>
      </c>
      <c r="I3806" t="s">
        <v>23</v>
      </c>
      <c r="K3806">
        <v>6</v>
      </c>
      <c r="L3806">
        <v>7</v>
      </c>
      <c r="M3806">
        <v>14</v>
      </c>
      <c r="N3806">
        <v>4</v>
      </c>
      <c r="O3806" t="s">
        <v>21183</v>
      </c>
      <c r="P3806" t="s">
        <v>517</v>
      </c>
      <c r="Q3806" t="s">
        <v>517</v>
      </c>
      <c r="R3806" t="s">
        <v>517</v>
      </c>
      <c r="S3806" t="s">
        <v>517</v>
      </c>
      <c r="T3806" t="s">
        <v>517</v>
      </c>
      <c r="U3806" t="s">
        <v>517</v>
      </c>
      <c r="V3806" t="s">
        <v>517</v>
      </c>
      <c r="W3806" t="s">
        <v>476</v>
      </c>
      <c r="X3806" t="s">
        <v>846</v>
      </c>
      <c r="Y3806" t="s">
        <v>21189</v>
      </c>
      <c r="Z3806" s="1">
        <v>18634</v>
      </c>
      <c r="AA3806" t="s">
        <v>546</v>
      </c>
      <c r="AB3806">
        <v>66</v>
      </c>
      <c r="AC3806" t="s">
        <v>358</v>
      </c>
      <c r="AD3806" t="s">
        <v>496</v>
      </c>
      <c r="AF3806" t="s">
        <v>517</v>
      </c>
      <c r="AG3806" t="s">
        <v>517</v>
      </c>
      <c r="AH3806" t="s">
        <v>517</v>
      </c>
      <c r="AI3806" t="s">
        <v>517</v>
      </c>
      <c r="AJ3806" t="s">
        <v>517</v>
      </c>
    </row>
    <row r="3807" spans="1:36" x14ac:dyDescent="0.25">
      <c r="A3807" s="13" t="s">
        <v>21191</v>
      </c>
      <c r="B3807" s="1">
        <v>42893</v>
      </c>
      <c r="C3807" s="2">
        <v>0.61356481481481484</v>
      </c>
      <c r="D3807" t="s">
        <v>21165</v>
      </c>
      <c r="E3807" t="s">
        <v>22</v>
      </c>
      <c r="F3807" t="s">
        <v>21166</v>
      </c>
      <c r="G3807" s="14" t="s">
        <v>21167</v>
      </c>
      <c r="H3807" s="14" t="s">
        <v>21168</v>
      </c>
      <c r="I3807" t="s">
        <v>23</v>
      </c>
      <c r="K3807">
        <v>6</v>
      </c>
      <c r="L3807">
        <v>7</v>
      </c>
      <c r="M3807">
        <v>14</v>
      </c>
      <c r="N3807">
        <v>4</v>
      </c>
      <c r="O3807" t="s">
        <v>21190</v>
      </c>
      <c r="P3807" t="s">
        <v>517</v>
      </c>
      <c r="Q3807" t="s">
        <v>517</v>
      </c>
      <c r="R3807" t="s">
        <v>517</v>
      </c>
      <c r="S3807" t="s">
        <v>517</v>
      </c>
      <c r="T3807" t="s">
        <v>517</v>
      </c>
      <c r="U3807" t="s">
        <v>517</v>
      </c>
      <c r="V3807" t="s">
        <v>517</v>
      </c>
      <c r="W3807" t="s">
        <v>537</v>
      </c>
      <c r="X3807" t="s">
        <v>590</v>
      </c>
      <c r="Y3807" t="s">
        <v>21169</v>
      </c>
      <c r="Z3807" s="1">
        <v>31383</v>
      </c>
      <c r="AA3807" t="s">
        <v>546</v>
      </c>
      <c r="AB3807">
        <v>31</v>
      </c>
      <c r="AC3807" t="s">
        <v>358</v>
      </c>
      <c r="AD3807" t="s">
        <v>483</v>
      </c>
      <c r="AF3807" t="s">
        <v>517</v>
      </c>
      <c r="AG3807" t="s">
        <v>517</v>
      </c>
      <c r="AH3807" t="s">
        <v>517</v>
      </c>
      <c r="AI3807" t="s">
        <v>517</v>
      </c>
      <c r="AJ3807" t="s">
        <v>517</v>
      </c>
    </row>
    <row r="3808" spans="1:36" x14ac:dyDescent="0.25">
      <c r="A3808" s="13" t="s">
        <v>21192</v>
      </c>
      <c r="B3808" s="1">
        <v>42893</v>
      </c>
      <c r="C3808" s="2">
        <v>0.61071759259259262</v>
      </c>
      <c r="D3808" t="s">
        <v>21193</v>
      </c>
      <c r="E3808" t="s">
        <v>22</v>
      </c>
      <c r="F3808" t="s">
        <v>21194</v>
      </c>
      <c r="G3808" s="14" t="s">
        <v>21195</v>
      </c>
      <c r="H3808" s="14" t="s">
        <v>21196</v>
      </c>
      <c r="I3808" t="s">
        <v>21</v>
      </c>
      <c r="K3808">
        <v>6</v>
      </c>
      <c r="L3808">
        <v>7</v>
      </c>
      <c r="M3808">
        <v>14</v>
      </c>
      <c r="N3808">
        <v>4</v>
      </c>
      <c r="O3808" t="s">
        <v>517</v>
      </c>
      <c r="P3808" t="s">
        <v>517</v>
      </c>
      <c r="Q3808" t="s">
        <v>517</v>
      </c>
      <c r="R3808" t="s">
        <v>517</v>
      </c>
      <c r="S3808" t="s">
        <v>517</v>
      </c>
      <c r="T3808" t="s">
        <v>517</v>
      </c>
      <c r="U3808" t="s">
        <v>517</v>
      </c>
      <c r="V3808" t="s">
        <v>517</v>
      </c>
      <c r="W3808" t="s">
        <v>517</v>
      </c>
      <c r="X3808" t="s">
        <v>517</v>
      </c>
      <c r="Y3808" t="s">
        <v>2291</v>
      </c>
      <c r="Z3808" s="1">
        <v>28508</v>
      </c>
      <c r="AA3808" t="s">
        <v>572</v>
      </c>
      <c r="AB3808">
        <v>39</v>
      </c>
      <c r="AC3808" t="s">
        <v>358</v>
      </c>
      <c r="AD3808" t="s">
        <v>486</v>
      </c>
      <c r="AF3808" t="s">
        <v>8295</v>
      </c>
      <c r="AG3808" t="s">
        <v>517</v>
      </c>
      <c r="AH3808" t="s">
        <v>517</v>
      </c>
      <c r="AI3808" t="s">
        <v>517</v>
      </c>
      <c r="AJ3808" t="s">
        <v>517</v>
      </c>
    </row>
    <row r="3809" spans="1:36" x14ac:dyDescent="0.25">
      <c r="A3809" s="13" t="s">
        <v>21198</v>
      </c>
      <c r="B3809" s="1">
        <v>42893</v>
      </c>
      <c r="C3809" s="2">
        <v>0.61040509259259257</v>
      </c>
      <c r="D3809" t="s">
        <v>21199</v>
      </c>
      <c r="E3809" t="s">
        <v>22</v>
      </c>
      <c r="F3809" t="s">
        <v>21200</v>
      </c>
      <c r="G3809" s="14" t="s">
        <v>21201</v>
      </c>
      <c r="H3809" s="14" t="s">
        <v>21202</v>
      </c>
      <c r="I3809" t="s">
        <v>23</v>
      </c>
      <c r="K3809">
        <v>6</v>
      </c>
      <c r="L3809">
        <v>7</v>
      </c>
      <c r="M3809">
        <v>14</v>
      </c>
      <c r="N3809">
        <v>4</v>
      </c>
      <c r="O3809" t="s">
        <v>21197</v>
      </c>
      <c r="P3809" t="s">
        <v>517</v>
      </c>
      <c r="Q3809" t="s">
        <v>517</v>
      </c>
      <c r="R3809" t="s">
        <v>517</v>
      </c>
      <c r="S3809" t="s">
        <v>517</v>
      </c>
      <c r="T3809" t="s">
        <v>517</v>
      </c>
      <c r="U3809" t="s">
        <v>517</v>
      </c>
      <c r="V3809" t="s">
        <v>517</v>
      </c>
      <c r="W3809" t="s">
        <v>589</v>
      </c>
      <c r="X3809" t="s">
        <v>590</v>
      </c>
      <c r="Y3809" t="s">
        <v>518</v>
      </c>
      <c r="Z3809" s="1">
        <v>32295</v>
      </c>
      <c r="AA3809" t="s">
        <v>478</v>
      </c>
      <c r="AB3809">
        <v>29</v>
      </c>
      <c r="AC3809" t="s">
        <v>358</v>
      </c>
      <c r="AD3809" t="s">
        <v>491</v>
      </c>
      <c r="AF3809" t="s">
        <v>8282</v>
      </c>
      <c r="AG3809" t="s">
        <v>517</v>
      </c>
      <c r="AH3809" t="s">
        <v>517</v>
      </c>
      <c r="AI3809" t="s">
        <v>517</v>
      </c>
      <c r="AJ3809" t="s">
        <v>517</v>
      </c>
    </row>
    <row r="3810" spans="1:36" x14ac:dyDescent="0.25">
      <c r="A3810" s="13" t="s">
        <v>21204</v>
      </c>
      <c r="B3810" s="1">
        <v>42893</v>
      </c>
      <c r="C3810" s="2">
        <v>0.6005787037037037</v>
      </c>
      <c r="D3810" t="s">
        <v>21205</v>
      </c>
      <c r="E3810" t="s">
        <v>22</v>
      </c>
      <c r="F3810" t="s">
        <v>21206</v>
      </c>
      <c r="G3810" t="s">
        <v>21207</v>
      </c>
      <c r="H3810" t="s">
        <v>21208</v>
      </c>
      <c r="I3810" t="s">
        <v>23</v>
      </c>
      <c r="K3810">
        <v>6</v>
      </c>
      <c r="L3810">
        <v>7</v>
      </c>
      <c r="M3810">
        <v>14</v>
      </c>
      <c r="N3810">
        <v>4</v>
      </c>
      <c r="O3810" t="s">
        <v>21203</v>
      </c>
      <c r="P3810" t="s">
        <v>517</v>
      </c>
      <c r="Q3810" t="s">
        <v>517</v>
      </c>
      <c r="R3810" t="s">
        <v>517</v>
      </c>
      <c r="S3810" t="s">
        <v>517</v>
      </c>
      <c r="T3810" t="s">
        <v>517</v>
      </c>
      <c r="U3810" t="s">
        <v>517</v>
      </c>
      <c r="V3810" t="s">
        <v>517</v>
      </c>
      <c r="W3810" t="s">
        <v>1217</v>
      </c>
      <c r="X3810" t="s">
        <v>590</v>
      </c>
      <c r="Y3810" t="s">
        <v>21209</v>
      </c>
      <c r="Z3810">
        <v>22236</v>
      </c>
      <c r="AA3810" t="s">
        <v>4392</v>
      </c>
      <c r="AB3810">
        <v>56</v>
      </c>
      <c r="AC3810" t="s">
        <v>358</v>
      </c>
      <c r="AD3810" t="s">
        <v>482</v>
      </c>
      <c r="AF3810" t="s">
        <v>517</v>
      </c>
      <c r="AG3810" t="s">
        <v>517</v>
      </c>
      <c r="AH3810" t="s">
        <v>517</v>
      </c>
      <c r="AI3810" t="s">
        <v>517</v>
      </c>
      <c r="AJ3810" t="s">
        <v>517</v>
      </c>
    </row>
    <row r="3811" spans="1:36" x14ac:dyDescent="0.25">
      <c r="A3811" s="13" t="s">
        <v>21210</v>
      </c>
      <c r="B3811" s="1">
        <v>42893</v>
      </c>
      <c r="C3811" s="2">
        <v>0.59456018518518516</v>
      </c>
      <c r="D3811" t="s">
        <v>19768</v>
      </c>
      <c r="E3811" t="s">
        <v>22</v>
      </c>
      <c r="F3811" t="s">
        <v>21211</v>
      </c>
      <c r="G3811" s="14" t="s">
        <v>21212</v>
      </c>
      <c r="H3811" s="14" t="s">
        <v>21213</v>
      </c>
      <c r="I3811" t="s">
        <v>24</v>
      </c>
      <c r="K3811">
        <v>6</v>
      </c>
      <c r="L3811">
        <v>7</v>
      </c>
      <c r="M3811">
        <v>14</v>
      </c>
      <c r="N3811">
        <v>4</v>
      </c>
      <c r="O3811" t="s">
        <v>517</v>
      </c>
      <c r="P3811" t="s">
        <v>517</v>
      </c>
      <c r="Q3811" t="s">
        <v>517</v>
      </c>
      <c r="R3811" t="s">
        <v>517</v>
      </c>
      <c r="S3811" t="s">
        <v>517</v>
      </c>
      <c r="T3811" t="s">
        <v>517</v>
      </c>
      <c r="U3811" t="s">
        <v>517</v>
      </c>
      <c r="V3811" t="s">
        <v>517</v>
      </c>
      <c r="W3811" t="s">
        <v>517</v>
      </c>
      <c r="X3811" t="s">
        <v>517</v>
      </c>
      <c r="Y3811" t="s">
        <v>21214</v>
      </c>
      <c r="Z3811" s="1">
        <v>32913</v>
      </c>
      <c r="AA3811" t="s">
        <v>4730</v>
      </c>
      <c r="AB3811">
        <v>27</v>
      </c>
      <c r="AC3811" t="s">
        <v>358</v>
      </c>
      <c r="AD3811" t="s">
        <v>495</v>
      </c>
      <c r="AF3811" t="s">
        <v>8282</v>
      </c>
      <c r="AG3811" t="s">
        <v>8304</v>
      </c>
      <c r="AH3811" t="s">
        <v>517</v>
      </c>
      <c r="AI3811" t="s">
        <v>517</v>
      </c>
      <c r="AJ3811" t="s">
        <v>517</v>
      </c>
    </row>
    <row r="3812" spans="1:36" x14ac:dyDescent="0.25">
      <c r="A3812" s="13" t="s">
        <v>21215</v>
      </c>
      <c r="B3812" s="1">
        <v>42893</v>
      </c>
      <c r="C3812" s="2">
        <v>0.58311342592592597</v>
      </c>
      <c r="D3812" t="s">
        <v>20981</v>
      </c>
      <c r="E3812" t="s">
        <v>22</v>
      </c>
      <c r="F3812" t="s">
        <v>20982</v>
      </c>
      <c r="G3812" s="14" t="s">
        <v>20983</v>
      </c>
      <c r="H3812" s="14" t="s">
        <v>20984</v>
      </c>
      <c r="I3812" t="s">
        <v>25</v>
      </c>
      <c r="K3812">
        <v>6</v>
      </c>
      <c r="L3812">
        <v>7</v>
      </c>
      <c r="M3812">
        <v>13</v>
      </c>
      <c r="N3812">
        <v>4</v>
      </c>
      <c r="O3812" t="s">
        <v>517</v>
      </c>
      <c r="P3812" t="s">
        <v>517</v>
      </c>
      <c r="Q3812" t="s">
        <v>517</v>
      </c>
      <c r="R3812" t="s">
        <v>517</v>
      </c>
      <c r="S3812" t="s">
        <v>517</v>
      </c>
      <c r="T3812" t="s">
        <v>517</v>
      </c>
      <c r="U3812" t="s">
        <v>517</v>
      </c>
      <c r="V3812" t="s">
        <v>517</v>
      </c>
      <c r="W3812" t="s">
        <v>517</v>
      </c>
      <c r="X3812" t="s">
        <v>517</v>
      </c>
      <c r="Y3812" t="s">
        <v>20985</v>
      </c>
      <c r="Z3812" s="1">
        <v>21890</v>
      </c>
      <c r="AA3812" t="s">
        <v>471</v>
      </c>
      <c r="AB3812">
        <v>57</v>
      </c>
      <c r="AC3812" t="s">
        <v>358</v>
      </c>
      <c r="AD3812" t="s">
        <v>482</v>
      </c>
      <c r="AF3812" t="s">
        <v>8306</v>
      </c>
      <c r="AG3812" t="s">
        <v>8313</v>
      </c>
      <c r="AH3812" t="s">
        <v>517</v>
      </c>
      <c r="AI3812" t="s">
        <v>517</v>
      </c>
      <c r="AJ3812" t="s">
        <v>517</v>
      </c>
    </row>
    <row r="3813" spans="1:36" x14ac:dyDescent="0.25">
      <c r="A3813" s="13" t="s">
        <v>21216</v>
      </c>
      <c r="B3813" s="1">
        <v>42893</v>
      </c>
      <c r="C3813" s="2">
        <v>0.56762731481481488</v>
      </c>
      <c r="D3813" t="s">
        <v>21217</v>
      </c>
      <c r="E3813" t="s">
        <v>22</v>
      </c>
      <c r="F3813" t="s">
        <v>21218</v>
      </c>
      <c r="G3813" s="14" t="s">
        <v>21219</v>
      </c>
      <c r="H3813" s="14" t="s">
        <v>21220</v>
      </c>
      <c r="I3813" t="s">
        <v>23</v>
      </c>
      <c r="K3813">
        <v>6</v>
      </c>
      <c r="L3813">
        <v>7</v>
      </c>
      <c r="M3813">
        <v>13</v>
      </c>
      <c r="N3813">
        <v>4</v>
      </c>
      <c r="O3813" t="s">
        <v>517</v>
      </c>
      <c r="P3813" t="s">
        <v>517</v>
      </c>
      <c r="Q3813" t="s">
        <v>517</v>
      </c>
      <c r="R3813" t="s">
        <v>517</v>
      </c>
      <c r="S3813" t="s">
        <v>517</v>
      </c>
      <c r="T3813" t="s">
        <v>517</v>
      </c>
      <c r="U3813" t="s">
        <v>517</v>
      </c>
      <c r="V3813" t="s">
        <v>517</v>
      </c>
      <c r="W3813" t="s">
        <v>517</v>
      </c>
      <c r="X3813" t="s">
        <v>517</v>
      </c>
      <c r="Y3813" t="s">
        <v>11148</v>
      </c>
      <c r="Z3813" s="1">
        <v>32174</v>
      </c>
      <c r="AA3813" t="s">
        <v>8950</v>
      </c>
      <c r="AB3813">
        <v>29</v>
      </c>
      <c r="AC3813" t="s">
        <v>358</v>
      </c>
      <c r="AD3813" t="s">
        <v>501</v>
      </c>
      <c r="AF3813" t="s">
        <v>517</v>
      </c>
      <c r="AG3813" t="s">
        <v>517</v>
      </c>
      <c r="AH3813" t="s">
        <v>517</v>
      </c>
      <c r="AI3813" t="s">
        <v>517</v>
      </c>
      <c r="AJ3813" t="s">
        <v>517</v>
      </c>
    </row>
    <row r="3814" spans="1:36" x14ac:dyDescent="0.25">
      <c r="A3814" s="13" t="s">
        <v>21221</v>
      </c>
      <c r="B3814" s="1">
        <v>42893</v>
      </c>
      <c r="C3814" s="2">
        <v>0.56453703703703706</v>
      </c>
      <c r="D3814" t="s">
        <v>21222</v>
      </c>
      <c r="E3814" t="s">
        <v>22</v>
      </c>
      <c r="F3814" t="s">
        <v>21223</v>
      </c>
      <c r="G3814" s="14" t="s">
        <v>21224</v>
      </c>
      <c r="H3814" s="14" t="s">
        <v>21225</v>
      </c>
      <c r="I3814" t="s">
        <v>23</v>
      </c>
      <c r="K3814">
        <v>6</v>
      </c>
      <c r="L3814">
        <v>7</v>
      </c>
      <c r="M3814">
        <v>13</v>
      </c>
      <c r="N3814">
        <v>4</v>
      </c>
      <c r="O3814" t="s">
        <v>517</v>
      </c>
      <c r="P3814" t="s">
        <v>517</v>
      </c>
      <c r="Q3814" t="s">
        <v>517</v>
      </c>
      <c r="R3814" t="s">
        <v>517</v>
      </c>
      <c r="S3814" t="s">
        <v>517</v>
      </c>
      <c r="T3814" t="s">
        <v>517</v>
      </c>
      <c r="U3814" t="s">
        <v>517</v>
      </c>
      <c r="V3814" t="s">
        <v>517</v>
      </c>
      <c r="W3814" t="s">
        <v>517</v>
      </c>
      <c r="X3814" t="s">
        <v>517</v>
      </c>
      <c r="Y3814" t="s">
        <v>21226</v>
      </c>
      <c r="Z3814" s="1">
        <v>29153</v>
      </c>
      <c r="AA3814" t="s">
        <v>21227</v>
      </c>
      <c r="AB3814">
        <v>37</v>
      </c>
      <c r="AC3814" t="s">
        <v>357</v>
      </c>
      <c r="AD3814" t="s">
        <v>502</v>
      </c>
      <c r="AF3814" t="s">
        <v>8253</v>
      </c>
      <c r="AG3814" t="s">
        <v>517</v>
      </c>
      <c r="AH3814" t="s">
        <v>517</v>
      </c>
      <c r="AI3814" t="s">
        <v>517</v>
      </c>
      <c r="AJ3814" t="s">
        <v>517</v>
      </c>
    </row>
    <row r="3815" spans="1:36" x14ac:dyDescent="0.25">
      <c r="A3815" s="13" t="s">
        <v>21228</v>
      </c>
      <c r="B3815" s="1">
        <v>42893</v>
      </c>
      <c r="C3815" s="2">
        <v>0.56452546296296291</v>
      </c>
      <c r="D3815" t="s">
        <v>21229</v>
      </c>
      <c r="E3815" t="s">
        <v>22</v>
      </c>
      <c r="F3815" t="s">
        <v>21230</v>
      </c>
      <c r="G3815" s="14" t="s">
        <v>21231</v>
      </c>
      <c r="H3815" s="14" t="s">
        <v>21232</v>
      </c>
      <c r="I3815" t="s">
        <v>24</v>
      </c>
      <c r="K3815">
        <v>6</v>
      </c>
      <c r="L3815">
        <v>7</v>
      </c>
      <c r="M3815">
        <v>13</v>
      </c>
      <c r="N3815">
        <v>4</v>
      </c>
      <c r="O3815" t="s">
        <v>517</v>
      </c>
      <c r="P3815" t="s">
        <v>517</v>
      </c>
      <c r="Q3815" t="s">
        <v>517</v>
      </c>
      <c r="R3815" t="s">
        <v>517</v>
      </c>
      <c r="S3815" t="s">
        <v>517</v>
      </c>
      <c r="T3815" t="s">
        <v>517</v>
      </c>
      <c r="U3815" t="s">
        <v>517</v>
      </c>
      <c r="V3815" t="s">
        <v>517</v>
      </c>
      <c r="W3815" t="s">
        <v>517</v>
      </c>
      <c r="X3815" t="s">
        <v>517</v>
      </c>
      <c r="Y3815" t="s">
        <v>20179</v>
      </c>
      <c r="Z3815" s="1">
        <v>32669</v>
      </c>
      <c r="AA3815" t="s">
        <v>3146</v>
      </c>
      <c r="AB3815">
        <v>27</v>
      </c>
      <c r="AC3815" t="s">
        <v>358</v>
      </c>
      <c r="AD3815" t="s">
        <v>489</v>
      </c>
      <c r="AF3815" t="s">
        <v>8313</v>
      </c>
      <c r="AG3815" t="s">
        <v>8259</v>
      </c>
      <c r="AH3815" t="s">
        <v>517</v>
      </c>
      <c r="AI3815" t="s">
        <v>517</v>
      </c>
      <c r="AJ3815" t="s">
        <v>517</v>
      </c>
    </row>
    <row r="3816" spans="1:36" x14ac:dyDescent="0.25">
      <c r="A3816" s="13" t="s">
        <v>21233</v>
      </c>
      <c r="B3816" s="1">
        <v>42893</v>
      </c>
      <c r="C3816" s="2">
        <v>0.56452546296296291</v>
      </c>
      <c r="D3816" t="s">
        <v>21234</v>
      </c>
      <c r="E3816" t="s">
        <v>22</v>
      </c>
      <c r="F3816" t="s">
        <v>21235</v>
      </c>
      <c r="G3816" s="14" t="s">
        <v>21236</v>
      </c>
      <c r="H3816" s="14" t="s">
        <v>21237</v>
      </c>
      <c r="I3816" t="s">
        <v>23</v>
      </c>
      <c r="K3816">
        <v>6</v>
      </c>
      <c r="L3816">
        <v>7</v>
      </c>
      <c r="M3816">
        <v>13</v>
      </c>
      <c r="N3816">
        <v>4</v>
      </c>
      <c r="O3816" t="s">
        <v>517</v>
      </c>
      <c r="P3816" t="s">
        <v>517</v>
      </c>
      <c r="Q3816" t="s">
        <v>517</v>
      </c>
      <c r="R3816" t="s">
        <v>517</v>
      </c>
      <c r="S3816" t="s">
        <v>517</v>
      </c>
      <c r="T3816" t="s">
        <v>517</v>
      </c>
      <c r="U3816" t="s">
        <v>517</v>
      </c>
      <c r="V3816" t="s">
        <v>517</v>
      </c>
      <c r="W3816" t="s">
        <v>517</v>
      </c>
      <c r="X3816" t="s">
        <v>517</v>
      </c>
      <c r="Y3816" t="s">
        <v>8753</v>
      </c>
      <c r="Z3816" s="1">
        <v>27910</v>
      </c>
      <c r="AA3816" t="s">
        <v>9035</v>
      </c>
      <c r="AB3816">
        <v>41</v>
      </c>
      <c r="AC3816" t="s">
        <v>358</v>
      </c>
      <c r="AD3816" t="s">
        <v>509</v>
      </c>
      <c r="AF3816" t="s">
        <v>517</v>
      </c>
      <c r="AG3816" t="s">
        <v>517</v>
      </c>
      <c r="AH3816" t="s">
        <v>517</v>
      </c>
      <c r="AI3816" t="s">
        <v>517</v>
      </c>
      <c r="AJ3816" t="s">
        <v>517</v>
      </c>
    </row>
    <row r="3817" spans="1:36" x14ac:dyDescent="0.25">
      <c r="A3817" s="13" t="s">
        <v>21238</v>
      </c>
      <c r="B3817" s="1">
        <v>42893</v>
      </c>
      <c r="C3817" s="2">
        <v>0.55393518518518514</v>
      </c>
      <c r="D3817" t="s">
        <v>20527</v>
      </c>
      <c r="E3817" t="s">
        <v>22</v>
      </c>
      <c r="F3817" t="s">
        <v>20528</v>
      </c>
      <c r="G3817" s="14" t="s">
        <v>20529</v>
      </c>
      <c r="H3817" s="14" t="s">
        <v>20530</v>
      </c>
      <c r="I3817" t="s">
        <v>21</v>
      </c>
      <c r="K3817">
        <v>6</v>
      </c>
      <c r="L3817">
        <v>7</v>
      </c>
      <c r="M3817">
        <v>13</v>
      </c>
      <c r="N3817">
        <v>4</v>
      </c>
      <c r="O3817" t="s">
        <v>20525</v>
      </c>
      <c r="P3817" t="s">
        <v>517</v>
      </c>
      <c r="Q3817" t="s">
        <v>517</v>
      </c>
      <c r="R3817" t="s">
        <v>517</v>
      </c>
      <c r="S3817" t="s">
        <v>517</v>
      </c>
      <c r="T3817" t="s">
        <v>517</v>
      </c>
      <c r="U3817" t="s">
        <v>517</v>
      </c>
      <c r="V3817" t="s">
        <v>517</v>
      </c>
      <c r="W3817" t="s">
        <v>3180</v>
      </c>
      <c r="X3817" t="s">
        <v>580</v>
      </c>
      <c r="Y3817" t="s">
        <v>20531</v>
      </c>
      <c r="Z3817" s="1">
        <v>30263</v>
      </c>
      <c r="AA3817" t="s">
        <v>546</v>
      </c>
      <c r="AB3817">
        <v>34</v>
      </c>
      <c r="AC3817" t="s">
        <v>358</v>
      </c>
      <c r="AD3817" t="s">
        <v>482</v>
      </c>
      <c r="AF3817" t="s">
        <v>8313</v>
      </c>
      <c r="AG3817" t="s">
        <v>517</v>
      </c>
      <c r="AH3817" t="s">
        <v>517</v>
      </c>
      <c r="AI3817" t="s">
        <v>517</v>
      </c>
      <c r="AJ3817" t="s">
        <v>517</v>
      </c>
    </row>
    <row r="3818" spans="1:36" x14ac:dyDescent="0.25">
      <c r="A3818" s="13" t="s">
        <v>21239</v>
      </c>
      <c r="B3818" s="1">
        <v>42893</v>
      </c>
      <c r="C3818" s="2">
        <v>0.55096064814814816</v>
      </c>
      <c r="D3818" t="s">
        <v>20921</v>
      </c>
      <c r="E3818" t="s">
        <v>22</v>
      </c>
      <c r="F3818" t="s">
        <v>20922</v>
      </c>
      <c r="G3818" s="14" t="s">
        <v>20923</v>
      </c>
      <c r="H3818" s="14" t="s">
        <v>20924</v>
      </c>
      <c r="I3818" t="s">
        <v>23</v>
      </c>
      <c r="K3818">
        <v>6</v>
      </c>
      <c r="L3818">
        <v>7</v>
      </c>
      <c r="M3818">
        <v>13</v>
      </c>
      <c r="N3818">
        <v>4</v>
      </c>
      <c r="O3818" t="s">
        <v>20919</v>
      </c>
      <c r="P3818" t="s">
        <v>517</v>
      </c>
      <c r="Q3818" t="s">
        <v>517</v>
      </c>
      <c r="R3818" t="s">
        <v>517</v>
      </c>
      <c r="S3818" t="s">
        <v>517</v>
      </c>
      <c r="T3818" t="s">
        <v>517</v>
      </c>
      <c r="U3818" t="s">
        <v>517</v>
      </c>
      <c r="V3818" t="s">
        <v>517</v>
      </c>
      <c r="W3818" t="s">
        <v>526</v>
      </c>
      <c r="X3818" t="s">
        <v>527</v>
      </c>
      <c r="Y3818" t="s">
        <v>20925</v>
      </c>
      <c r="Z3818" s="1">
        <v>30873</v>
      </c>
      <c r="AA3818" t="s">
        <v>529</v>
      </c>
      <c r="AB3818">
        <v>32</v>
      </c>
      <c r="AC3818" t="s">
        <v>358</v>
      </c>
      <c r="AD3818" t="s">
        <v>492</v>
      </c>
      <c r="AF3818" t="s">
        <v>517</v>
      </c>
      <c r="AG3818" t="s">
        <v>517</v>
      </c>
      <c r="AH3818" t="s">
        <v>517</v>
      </c>
      <c r="AI3818" t="s">
        <v>517</v>
      </c>
      <c r="AJ3818" t="s">
        <v>517</v>
      </c>
    </row>
    <row r="3819" spans="1:36" x14ac:dyDescent="0.25">
      <c r="A3819" s="13" t="s">
        <v>21240</v>
      </c>
      <c r="B3819" s="1">
        <v>42893</v>
      </c>
      <c r="C3819" s="2">
        <v>0.55063657407407407</v>
      </c>
      <c r="D3819" t="s">
        <v>19638</v>
      </c>
      <c r="E3819" t="s">
        <v>116</v>
      </c>
      <c r="F3819" t="s">
        <v>21241</v>
      </c>
      <c r="G3819" s="14" t="s">
        <v>20602</v>
      </c>
      <c r="H3819" s="14" t="s">
        <v>21242</v>
      </c>
      <c r="I3819" t="s">
        <v>21</v>
      </c>
      <c r="K3819">
        <v>6</v>
      </c>
      <c r="L3819">
        <v>7</v>
      </c>
      <c r="M3819">
        <v>13</v>
      </c>
      <c r="N3819">
        <v>4</v>
      </c>
      <c r="O3819" t="s">
        <v>19636</v>
      </c>
      <c r="P3819" t="s">
        <v>517</v>
      </c>
      <c r="Q3819" t="s">
        <v>517</v>
      </c>
      <c r="R3819" t="s">
        <v>517</v>
      </c>
      <c r="S3819" t="s">
        <v>517</v>
      </c>
      <c r="T3819" t="s">
        <v>517</v>
      </c>
      <c r="U3819" t="s">
        <v>517</v>
      </c>
      <c r="V3819" t="s">
        <v>517</v>
      </c>
      <c r="W3819" t="s">
        <v>854</v>
      </c>
      <c r="X3819" t="s">
        <v>849</v>
      </c>
      <c r="Y3819" t="s">
        <v>517</v>
      </c>
      <c r="Z3819" s="1" t="s">
        <v>517</v>
      </c>
      <c r="AA3819" t="s">
        <v>529</v>
      </c>
      <c r="AB3819" t="s">
        <v>517</v>
      </c>
      <c r="AC3819" t="s">
        <v>358</v>
      </c>
      <c r="AD3819" t="s">
        <v>517</v>
      </c>
      <c r="AF3819" t="s">
        <v>8308</v>
      </c>
      <c r="AG3819" t="s">
        <v>8263</v>
      </c>
      <c r="AH3819" t="s">
        <v>8254</v>
      </c>
      <c r="AI3819" t="s">
        <v>8305</v>
      </c>
      <c r="AJ3819" t="s">
        <v>8304</v>
      </c>
    </row>
    <row r="3820" spans="1:36" x14ac:dyDescent="0.25">
      <c r="A3820" s="13" t="s">
        <v>21244</v>
      </c>
      <c r="B3820" s="1">
        <v>42893</v>
      </c>
      <c r="C3820" s="2">
        <v>0.52446759259259257</v>
      </c>
      <c r="D3820" t="s">
        <v>21245</v>
      </c>
      <c r="E3820" t="s">
        <v>22</v>
      </c>
      <c r="F3820" t="s">
        <v>21246</v>
      </c>
      <c r="G3820" s="14" t="s">
        <v>21247</v>
      </c>
      <c r="H3820" s="14" t="s">
        <v>21248</v>
      </c>
      <c r="I3820" t="s">
        <v>23</v>
      </c>
      <c r="K3820">
        <v>6</v>
      </c>
      <c r="L3820">
        <v>7</v>
      </c>
      <c r="M3820">
        <v>12</v>
      </c>
      <c r="N3820">
        <v>4</v>
      </c>
      <c r="O3820" t="s">
        <v>21243</v>
      </c>
      <c r="P3820" t="s">
        <v>517</v>
      </c>
      <c r="Q3820" t="s">
        <v>517</v>
      </c>
      <c r="R3820" t="s">
        <v>517</v>
      </c>
      <c r="S3820" t="s">
        <v>517</v>
      </c>
      <c r="T3820" t="s">
        <v>517</v>
      </c>
      <c r="U3820" t="s">
        <v>517</v>
      </c>
      <c r="V3820" t="s">
        <v>517</v>
      </c>
      <c r="W3820" t="s">
        <v>589</v>
      </c>
      <c r="X3820" t="s">
        <v>590</v>
      </c>
      <c r="Y3820" t="s">
        <v>517</v>
      </c>
      <c r="Z3820" s="1" t="s">
        <v>517</v>
      </c>
      <c r="AA3820" t="s">
        <v>20344</v>
      </c>
      <c r="AB3820" t="s">
        <v>517</v>
      </c>
      <c r="AC3820" t="s">
        <v>358</v>
      </c>
      <c r="AD3820" t="s">
        <v>517</v>
      </c>
      <c r="AF3820" t="s">
        <v>517</v>
      </c>
      <c r="AG3820" t="s">
        <v>517</v>
      </c>
      <c r="AH3820" t="s">
        <v>517</v>
      </c>
      <c r="AI3820" t="s">
        <v>517</v>
      </c>
      <c r="AJ3820" t="s">
        <v>517</v>
      </c>
    </row>
    <row r="3821" spans="1:36" x14ac:dyDescent="0.25">
      <c r="A3821" s="13" t="s">
        <v>21251</v>
      </c>
      <c r="B3821" s="1">
        <v>42893</v>
      </c>
      <c r="C3821" s="2">
        <v>0.52240740740740743</v>
      </c>
      <c r="D3821" t="s">
        <v>21250</v>
      </c>
      <c r="E3821" t="s">
        <v>116</v>
      </c>
      <c r="F3821" t="s">
        <v>21252</v>
      </c>
      <c r="G3821" s="14" t="s">
        <v>21253</v>
      </c>
      <c r="H3821" s="14" t="s">
        <v>21254</v>
      </c>
      <c r="I3821" t="s">
        <v>23</v>
      </c>
      <c r="K3821">
        <v>6</v>
      </c>
      <c r="L3821">
        <v>7</v>
      </c>
      <c r="M3821">
        <v>12</v>
      </c>
      <c r="N3821">
        <v>4</v>
      </c>
      <c r="O3821" t="s">
        <v>21249</v>
      </c>
      <c r="P3821" t="s">
        <v>517</v>
      </c>
      <c r="Q3821" t="s">
        <v>517</v>
      </c>
      <c r="R3821" t="s">
        <v>517</v>
      </c>
      <c r="S3821" t="s">
        <v>517</v>
      </c>
      <c r="T3821" t="s">
        <v>517</v>
      </c>
      <c r="U3821" t="s">
        <v>517</v>
      </c>
      <c r="V3821" t="s">
        <v>517</v>
      </c>
      <c r="W3821" t="s">
        <v>579</v>
      </c>
      <c r="X3821" t="s">
        <v>849</v>
      </c>
      <c r="Y3821" t="s">
        <v>517</v>
      </c>
      <c r="Z3821" s="1" t="s">
        <v>517</v>
      </c>
      <c r="AA3821" t="s">
        <v>2215</v>
      </c>
      <c r="AB3821" t="s">
        <v>517</v>
      </c>
      <c r="AC3821" t="s">
        <v>358</v>
      </c>
      <c r="AD3821" t="s">
        <v>517</v>
      </c>
      <c r="AF3821" t="s">
        <v>8266</v>
      </c>
      <c r="AG3821" t="s">
        <v>8313</v>
      </c>
      <c r="AH3821" t="s">
        <v>8263</v>
      </c>
      <c r="AI3821" t="s">
        <v>517</v>
      </c>
      <c r="AJ3821" t="s">
        <v>517</v>
      </c>
    </row>
    <row r="3822" spans="1:36" x14ac:dyDescent="0.25">
      <c r="A3822" s="13" t="s">
        <v>21256</v>
      </c>
      <c r="B3822" s="1">
        <v>42893</v>
      </c>
      <c r="C3822" s="2">
        <v>0.51416666666666666</v>
      </c>
      <c r="D3822" t="s">
        <v>21257</v>
      </c>
      <c r="E3822" t="s">
        <v>22</v>
      </c>
      <c r="F3822" t="s">
        <v>21258</v>
      </c>
      <c r="G3822" s="14" t="s">
        <v>21259</v>
      </c>
      <c r="H3822" s="14" t="s">
        <v>21260</v>
      </c>
      <c r="I3822" t="s">
        <v>23</v>
      </c>
      <c r="K3822">
        <v>6</v>
      </c>
      <c r="L3822">
        <v>7</v>
      </c>
      <c r="M3822">
        <v>12</v>
      </c>
      <c r="N3822">
        <v>4</v>
      </c>
      <c r="O3822" t="s">
        <v>21255</v>
      </c>
      <c r="P3822" t="s">
        <v>517</v>
      </c>
      <c r="Q3822" t="s">
        <v>517</v>
      </c>
      <c r="R3822" t="s">
        <v>517</v>
      </c>
      <c r="S3822" t="s">
        <v>517</v>
      </c>
      <c r="T3822" t="s">
        <v>517</v>
      </c>
      <c r="U3822" t="s">
        <v>517</v>
      </c>
      <c r="V3822" t="s">
        <v>517</v>
      </c>
      <c r="W3822" t="s">
        <v>621</v>
      </c>
      <c r="X3822" t="s">
        <v>622</v>
      </c>
      <c r="Y3822" t="s">
        <v>21261</v>
      </c>
      <c r="Z3822" s="1">
        <v>34856</v>
      </c>
      <c r="AA3822" t="s">
        <v>529</v>
      </c>
      <c r="AB3822">
        <v>22</v>
      </c>
      <c r="AC3822" t="s">
        <v>358</v>
      </c>
      <c r="AD3822" t="s">
        <v>493</v>
      </c>
      <c r="AF3822" t="s">
        <v>517</v>
      </c>
      <c r="AG3822" t="s">
        <v>517</v>
      </c>
      <c r="AH3822" t="s">
        <v>517</v>
      </c>
      <c r="AI3822" t="s">
        <v>517</v>
      </c>
      <c r="AJ3822" t="s">
        <v>517</v>
      </c>
    </row>
    <row r="3823" spans="1:36" x14ac:dyDescent="0.25">
      <c r="A3823" s="13" t="s">
        <v>21262</v>
      </c>
      <c r="B3823" s="1">
        <v>42893</v>
      </c>
      <c r="C3823" s="2">
        <v>0.51105324074074077</v>
      </c>
      <c r="D3823" t="s">
        <v>21263</v>
      </c>
      <c r="E3823" t="s">
        <v>22</v>
      </c>
      <c r="F3823" t="s">
        <v>21264</v>
      </c>
      <c r="G3823" s="14" t="s">
        <v>21265</v>
      </c>
      <c r="H3823" s="14" t="s">
        <v>21266</v>
      </c>
      <c r="I3823" t="s">
        <v>23</v>
      </c>
      <c r="K3823">
        <v>6</v>
      </c>
      <c r="L3823">
        <v>7</v>
      </c>
      <c r="M3823">
        <v>12</v>
      </c>
      <c r="N3823">
        <v>4</v>
      </c>
      <c r="O3823" t="s">
        <v>517</v>
      </c>
      <c r="P3823" t="s">
        <v>517</v>
      </c>
      <c r="Q3823" t="s">
        <v>517</v>
      </c>
      <c r="R3823" t="s">
        <v>517</v>
      </c>
      <c r="S3823" t="s">
        <v>517</v>
      </c>
      <c r="T3823" t="s">
        <v>517</v>
      </c>
      <c r="U3823" t="s">
        <v>517</v>
      </c>
      <c r="V3823" t="s">
        <v>517</v>
      </c>
      <c r="W3823" t="s">
        <v>517</v>
      </c>
      <c r="X3823" t="s">
        <v>517</v>
      </c>
      <c r="Y3823" t="s">
        <v>517</v>
      </c>
      <c r="Z3823" s="1" t="s">
        <v>517</v>
      </c>
      <c r="AA3823" t="s">
        <v>3592</v>
      </c>
      <c r="AB3823" t="s">
        <v>517</v>
      </c>
      <c r="AC3823" t="s">
        <v>358</v>
      </c>
      <c r="AD3823" t="s">
        <v>517</v>
      </c>
      <c r="AF3823" t="s">
        <v>517</v>
      </c>
      <c r="AG3823" t="s">
        <v>517</v>
      </c>
      <c r="AH3823" t="s">
        <v>517</v>
      </c>
      <c r="AI3823" t="s">
        <v>517</v>
      </c>
      <c r="AJ3823" t="s">
        <v>517</v>
      </c>
    </row>
    <row r="3824" spans="1:36" x14ac:dyDescent="0.25">
      <c r="A3824" s="13" t="s">
        <v>21268</v>
      </c>
      <c r="B3824" s="1">
        <v>42893</v>
      </c>
      <c r="C3824" s="2">
        <v>0.50664351851851852</v>
      </c>
      <c r="D3824" t="s">
        <v>21269</v>
      </c>
      <c r="E3824" t="s">
        <v>22</v>
      </c>
      <c r="F3824" t="s">
        <v>21270</v>
      </c>
      <c r="G3824" s="14" t="s">
        <v>21271</v>
      </c>
      <c r="H3824" s="14" t="s">
        <v>21272</v>
      </c>
      <c r="I3824" t="s">
        <v>23</v>
      </c>
      <c r="K3824">
        <v>6</v>
      </c>
      <c r="L3824">
        <v>7</v>
      </c>
      <c r="M3824">
        <v>12</v>
      </c>
      <c r="N3824">
        <v>4</v>
      </c>
      <c r="O3824" t="s">
        <v>21267</v>
      </c>
      <c r="P3824" t="s">
        <v>517</v>
      </c>
      <c r="Q3824" t="s">
        <v>517</v>
      </c>
      <c r="R3824" t="s">
        <v>517</v>
      </c>
      <c r="S3824" t="s">
        <v>517</v>
      </c>
      <c r="T3824" t="s">
        <v>517</v>
      </c>
      <c r="U3824" t="s">
        <v>517</v>
      </c>
      <c r="V3824" t="s">
        <v>517</v>
      </c>
      <c r="W3824" t="s">
        <v>589</v>
      </c>
      <c r="X3824" t="s">
        <v>590</v>
      </c>
      <c r="Y3824" t="s">
        <v>21273</v>
      </c>
      <c r="Z3824" s="1">
        <v>34944</v>
      </c>
      <c r="AA3824" t="s">
        <v>9720</v>
      </c>
      <c r="AB3824">
        <v>21</v>
      </c>
      <c r="AC3824" t="s">
        <v>358</v>
      </c>
      <c r="AD3824" t="s">
        <v>493</v>
      </c>
      <c r="AF3824" t="s">
        <v>8295</v>
      </c>
      <c r="AG3824" t="s">
        <v>517</v>
      </c>
      <c r="AH3824" t="s">
        <v>8253</v>
      </c>
      <c r="AI3824" t="s">
        <v>517</v>
      </c>
      <c r="AJ3824" t="s">
        <v>517</v>
      </c>
    </row>
    <row r="3825" spans="1:36" x14ac:dyDescent="0.25">
      <c r="A3825" s="13" t="s">
        <v>21274</v>
      </c>
      <c r="B3825" s="1">
        <v>42893</v>
      </c>
      <c r="C3825" s="2">
        <v>0.4647337962962963</v>
      </c>
      <c r="D3825" t="s">
        <v>18869</v>
      </c>
      <c r="E3825" t="s">
        <v>22</v>
      </c>
      <c r="F3825" t="s">
        <v>18870</v>
      </c>
      <c r="G3825" s="14" t="s">
        <v>18871</v>
      </c>
      <c r="H3825" s="14" t="s">
        <v>18872</v>
      </c>
      <c r="I3825" t="s">
        <v>23</v>
      </c>
      <c r="K3825">
        <v>6</v>
      </c>
      <c r="L3825">
        <v>7</v>
      </c>
      <c r="M3825">
        <v>11</v>
      </c>
      <c r="N3825">
        <v>4</v>
      </c>
      <c r="O3825" t="s">
        <v>18867</v>
      </c>
      <c r="P3825" t="s">
        <v>517</v>
      </c>
      <c r="Q3825" t="s">
        <v>517</v>
      </c>
      <c r="R3825" t="s">
        <v>517</v>
      </c>
      <c r="S3825" t="s">
        <v>517</v>
      </c>
      <c r="T3825" t="s">
        <v>517</v>
      </c>
      <c r="U3825" t="s">
        <v>517</v>
      </c>
      <c r="V3825" t="s">
        <v>517</v>
      </c>
      <c r="W3825" t="s">
        <v>621</v>
      </c>
      <c r="X3825" t="s">
        <v>622</v>
      </c>
      <c r="Y3825" t="s">
        <v>18873</v>
      </c>
      <c r="Z3825" s="1">
        <v>30918</v>
      </c>
      <c r="AA3825" t="s">
        <v>9002</v>
      </c>
      <c r="AB3825">
        <v>32</v>
      </c>
      <c r="AC3825" t="s">
        <v>358</v>
      </c>
      <c r="AD3825" t="s">
        <v>495</v>
      </c>
      <c r="AF3825" t="s">
        <v>8260</v>
      </c>
      <c r="AG3825" t="s">
        <v>8253</v>
      </c>
      <c r="AH3825" t="s">
        <v>8313</v>
      </c>
      <c r="AI3825" t="s">
        <v>517</v>
      </c>
      <c r="AJ3825" t="s">
        <v>517</v>
      </c>
    </row>
    <row r="3826" spans="1:36" x14ac:dyDescent="0.25">
      <c r="A3826" s="13" t="s">
        <v>21276</v>
      </c>
      <c r="B3826" s="1">
        <v>42893</v>
      </c>
      <c r="C3826" s="2">
        <v>0.4647337962962963</v>
      </c>
      <c r="D3826" t="s">
        <v>21277</v>
      </c>
      <c r="E3826" t="s">
        <v>22</v>
      </c>
      <c r="F3826" t="s">
        <v>21278</v>
      </c>
      <c r="G3826" s="14" t="s">
        <v>21279</v>
      </c>
      <c r="H3826" s="14" t="s">
        <v>21280</v>
      </c>
      <c r="I3826" t="s">
        <v>23</v>
      </c>
      <c r="K3826">
        <v>6</v>
      </c>
      <c r="L3826">
        <v>7</v>
      </c>
      <c r="M3826">
        <v>11</v>
      </c>
      <c r="N3826">
        <v>4</v>
      </c>
      <c r="O3826" t="s">
        <v>21275</v>
      </c>
      <c r="P3826" t="s">
        <v>517</v>
      </c>
      <c r="Q3826" t="s">
        <v>517</v>
      </c>
      <c r="R3826" t="s">
        <v>517</v>
      </c>
      <c r="S3826" t="s">
        <v>517</v>
      </c>
      <c r="T3826" t="s">
        <v>517</v>
      </c>
      <c r="U3826" t="s">
        <v>517</v>
      </c>
      <c r="V3826" t="s">
        <v>517</v>
      </c>
      <c r="W3826" t="s">
        <v>589</v>
      </c>
      <c r="X3826" t="s">
        <v>590</v>
      </c>
      <c r="Y3826" t="s">
        <v>21281</v>
      </c>
      <c r="Z3826" s="1">
        <v>31723</v>
      </c>
      <c r="AA3826" t="s">
        <v>546</v>
      </c>
      <c r="AB3826">
        <v>30</v>
      </c>
      <c r="AC3826" t="s">
        <v>358</v>
      </c>
      <c r="AD3826" t="s">
        <v>497</v>
      </c>
      <c r="AF3826" t="s">
        <v>8260</v>
      </c>
      <c r="AG3826" t="s">
        <v>517</v>
      </c>
      <c r="AH3826" t="s">
        <v>517</v>
      </c>
      <c r="AI3826" t="s">
        <v>517</v>
      </c>
      <c r="AJ3826" t="s">
        <v>517</v>
      </c>
    </row>
    <row r="3827" spans="1:36" x14ac:dyDescent="0.25">
      <c r="A3827" s="13" t="s">
        <v>21283</v>
      </c>
      <c r="B3827" s="1">
        <v>42893</v>
      </c>
      <c r="C3827" s="2">
        <v>0.4647337962962963</v>
      </c>
      <c r="D3827" t="s">
        <v>21284</v>
      </c>
      <c r="E3827" t="s">
        <v>22</v>
      </c>
      <c r="F3827" t="s">
        <v>21285</v>
      </c>
      <c r="G3827" s="14" t="s">
        <v>21286</v>
      </c>
      <c r="H3827" s="14" t="s">
        <v>21287</v>
      </c>
      <c r="I3827" t="s">
        <v>23</v>
      </c>
      <c r="K3827">
        <v>6</v>
      </c>
      <c r="L3827">
        <v>7</v>
      </c>
      <c r="M3827">
        <v>11</v>
      </c>
      <c r="N3827">
        <v>4</v>
      </c>
      <c r="O3827" t="s">
        <v>21282</v>
      </c>
      <c r="P3827" t="s">
        <v>517</v>
      </c>
      <c r="Q3827" t="s">
        <v>517</v>
      </c>
      <c r="R3827" t="s">
        <v>517</v>
      </c>
      <c r="S3827" t="s">
        <v>517</v>
      </c>
      <c r="T3827" t="s">
        <v>517</v>
      </c>
      <c r="U3827" t="s">
        <v>517</v>
      </c>
      <c r="V3827" t="s">
        <v>517</v>
      </c>
      <c r="W3827" t="s">
        <v>589</v>
      </c>
      <c r="X3827" t="s">
        <v>590</v>
      </c>
      <c r="Y3827" t="s">
        <v>21288</v>
      </c>
      <c r="Z3827" s="1">
        <v>27929</v>
      </c>
      <c r="AA3827" t="s">
        <v>529</v>
      </c>
      <c r="AB3827">
        <v>40</v>
      </c>
      <c r="AC3827" t="s">
        <v>358</v>
      </c>
      <c r="AD3827" t="s">
        <v>488</v>
      </c>
      <c r="AF3827" t="s">
        <v>517</v>
      </c>
      <c r="AG3827" t="s">
        <v>517</v>
      </c>
      <c r="AH3827" t="s">
        <v>517</v>
      </c>
      <c r="AI3827" t="s">
        <v>517</v>
      </c>
      <c r="AJ3827" t="s">
        <v>517</v>
      </c>
    </row>
    <row r="3828" spans="1:36" x14ac:dyDescent="0.25">
      <c r="A3828" s="13" t="s">
        <v>21290</v>
      </c>
      <c r="B3828" s="1">
        <v>42893</v>
      </c>
      <c r="C3828" s="2">
        <v>0.46469907407407413</v>
      </c>
      <c r="D3828" t="s">
        <v>21291</v>
      </c>
      <c r="E3828" t="s">
        <v>22</v>
      </c>
      <c r="F3828" t="s">
        <v>21292</v>
      </c>
      <c r="G3828" s="14" t="s">
        <v>21293</v>
      </c>
      <c r="H3828" s="14" t="s">
        <v>21294</v>
      </c>
      <c r="I3828" t="s">
        <v>23</v>
      </c>
      <c r="K3828">
        <v>6</v>
      </c>
      <c r="L3828">
        <v>7</v>
      </c>
      <c r="M3828">
        <v>11</v>
      </c>
      <c r="N3828">
        <v>4</v>
      </c>
      <c r="O3828" t="s">
        <v>21289</v>
      </c>
      <c r="P3828" t="s">
        <v>517</v>
      </c>
      <c r="Q3828" t="s">
        <v>517</v>
      </c>
      <c r="R3828" t="s">
        <v>517</v>
      </c>
      <c r="S3828" t="s">
        <v>517</v>
      </c>
      <c r="T3828" t="s">
        <v>517</v>
      </c>
      <c r="U3828" t="s">
        <v>517</v>
      </c>
      <c r="V3828" t="s">
        <v>517</v>
      </c>
      <c r="W3828" t="s">
        <v>589</v>
      </c>
      <c r="X3828" t="s">
        <v>849</v>
      </c>
      <c r="Y3828" t="s">
        <v>21295</v>
      </c>
      <c r="Z3828" s="1">
        <v>22262</v>
      </c>
      <c r="AA3828" t="s">
        <v>21296</v>
      </c>
      <c r="AB3828">
        <v>56</v>
      </c>
      <c r="AC3828" t="s">
        <v>358</v>
      </c>
      <c r="AD3828" t="s">
        <v>500</v>
      </c>
      <c r="AF3828" t="s">
        <v>8263</v>
      </c>
      <c r="AG3828" t="s">
        <v>517</v>
      </c>
      <c r="AH3828" t="s">
        <v>517</v>
      </c>
      <c r="AI3828" t="s">
        <v>517</v>
      </c>
      <c r="AJ3828" t="s">
        <v>517</v>
      </c>
    </row>
    <row r="3829" spans="1:36" x14ac:dyDescent="0.25">
      <c r="A3829" s="13" t="s">
        <v>21298</v>
      </c>
      <c r="B3829" s="1">
        <v>42893</v>
      </c>
      <c r="C3829" s="2">
        <v>0.46469907407407413</v>
      </c>
      <c r="D3829" t="s">
        <v>21299</v>
      </c>
      <c r="E3829" t="s">
        <v>22</v>
      </c>
      <c r="F3829" t="s">
        <v>21300</v>
      </c>
      <c r="G3829" s="14" t="s">
        <v>21301</v>
      </c>
      <c r="H3829" s="14" t="s">
        <v>21302</v>
      </c>
      <c r="I3829" t="s">
        <v>23</v>
      </c>
      <c r="K3829">
        <v>6</v>
      </c>
      <c r="L3829">
        <v>7</v>
      </c>
      <c r="M3829">
        <v>11</v>
      </c>
      <c r="N3829">
        <v>4</v>
      </c>
      <c r="O3829" t="s">
        <v>21297</v>
      </c>
      <c r="P3829" t="s">
        <v>517</v>
      </c>
      <c r="Q3829" t="s">
        <v>517</v>
      </c>
      <c r="R3829" t="s">
        <v>517</v>
      </c>
      <c r="S3829" t="s">
        <v>517</v>
      </c>
      <c r="T3829" t="s">
        <v>517</v>
      </c>
      <c r="U3829" t="s">
        <v>517</v>
      </c>
      <c r="V3829" t="s">
        <v>517</v>
      </c>
      <c r="W3829" t="s">
        <v>589</v>
      </c>
      <c r="X3829" t="s">
        <v>590</v>
      </c>
      <c r="Y3829" t="s">
        <v>7021</v>
      </c>
      <c r="Z3829" s="1">
        <v>29184</v>
      </c>
      <c r="AA3829" t="s">
        <v>21303</v>
      </c>
      <c r="AB3829">
        <v>37</v>
      </c>
      <c r="AC3829" t="s">
        <v>357</v>
      </c>
      <c r="AD3829" t="s">
        <v>498</v>
      </c>
      <c r="AF3829" t="s">
        <v>517</v>
      </c>
      <c r="AG3829" t="s">
        <v>517</v>
      </c>
      <c r="AH3829" t="s">
        <v>517</v>
      </c>
      <c r="AI3829" t="s">
        <v>517</v>
      </c>
      <c r="AJ3829" t="s">
        <v>517</v>
      </c>
    </row>
    <row r="3830" spans="1:36" x14ac:dyDescent="0.25">
      <c r="A3830" s="13" t="s">
        <v>21305</v>
      </c>
      <c r="B3830" s="1">
        <v>42893</v>
      </c>
      <c r="C3830" s="2">
        <v>0.46469907407407413</v>
      </c>
      <c r="D3830" t="s">
        <v>21306</v>
      </c>
      <c r="E3830" t="s">
        <v>22</v>
      </c>
      <c r="F3830" t="s">
        <v>21307</v>
      </c>
      <c r="G3830" s="14" t="s">
        <v>21308</v>
      </c>
      <c r="H3830" s="14" t="s">
        <v>21309</v>
      </c>
      <c r="I3830" t="s">
        <v>23</v>
      </c>
      <c r="K3830">
        <v>6</v>
      </c>
      <c r="L3830">
        <v>7</v>
      </c>
      <c r="M3830">
        <v>11</v>
      </c>
      <c r="N3830">
        <v>4</v>
      </c>
      <c r="O3830" t="s">
        <v>21304</v>
      </c>
      <c r="P3830" t="s">
        <v>517</v>
      </c>
      <c r="Q3830" t="s">
        <v>517</v>
      </c>
      <c r="R3830" t="s">
        <v>517</v>
      </c>
      <c r="S3830" t="s">
        <v>517</v>
      </c>
      <c r="T3830" t="s">
        <v>517</v>
      </c>
      <c r="U3830" t="s">
        <v>517</v>
      </c>
      <c r="V3830" t="s">
        <v>517</v>
      </c>
      <c r="W3830" t="s">
        <v>589</v>
      </c>
      <c r="X3830" t="s">
        <v>590</v>
      </c>
      <c r="Y3830" t="s">
        <v>21310</v>
      </c>
      <c r="Z3830" s="1">
        <v>33838</v>
      </c>
      <c r="AA3830" t="s">
        <v>529</v>
      </c>
      <c r="AB3830">
        <v>24</v>
      </c>
      <c r="AC3830" t="s">
        <v>358</v>
      </c>
      <c r="AD3830" t="s">
        <v>487</v>
      </c>
      <c r="AF3830" t="s">
        <v>517</v>
      </c>
      <c r="AG3830" t="s">
        <v>517</v>
      </c>
      <c r="AH3830" t="s">
        <v>517</v>
      </c>
      <c r="AI3830" t="s">
        <v>517</v>
      </c>
      <c r="AJ3830" t="s">
        <v>517</v>
      </c>
    </row>
    <row r="3831" spans="1:36" x14ac:dyDescent="0.25">
      <c r="A3831" s="13" t="s">
        <v>21312</v>
      </c>
      <c r="B3831" s="1">
        <v>42893</v>
      </c>
      <c r="C3831" s="2">
        <v>0.46468749999999998</v>
      </c>
      <c r="D3831" t="s">
        <v>21313</v>
      </c>
      <c r="E3831" t="s">
        <v>22</v>
      </c>
      <c r="F3831" t="s">
        <v>21314</v>
      </c>
      <c r="G3831" s="14" t="s">
        <v>21315</v>
      </c>
      <c r="H3831" s="14" t="s">
        <v>21316</v>
      </c>
      <c r="I3831" t="s">
        <v>23</v>
      </c>
      <c r="K3831">
        <v>6</v>
      </c>
      <c r="L3831">
        <v>7</v>
      </c>
      <c r="M3831">
        <v>11</v>
      </c>
      <c r="N3831">
        <v>4</v>
      </c>
      <c r="O3831" t="s">
        <v>21311</v>
      </c>
      <c r="P3831" t="s">
        <v>517</v>
      </c>
      <c r="Q3831" t="s">
        <v>517</v>
      </c>
      <c r="R3831" t="s">
        <v>517</v>
      </c>
      <c r="S3831" t="s">
        <v>517</v>
      </c>
      <c r="T3831" t="s">
        <v>517</v>
      </c>
      <c r="U3831" t="s">
        <v>517</v>
      </c>
      <c r="V3831" t="s">
        <v>517</v>
      </c>
      <c r="W3831" t="s">
        <v>589</v>
      </c>
      <c r="X3831" t="s">
        <v>590</v>
      </c>
      <c r="Y3831" t="s">
        <v>21317</v>
      </c>
      <c r="Z3831" s="1">
        <v>35013</v>
      </c>
      <c r="AA3831" t="s">
        <v>529</v>
      </c>
      <c r="AB3831">
        <v>21</v>
      </c>
      <c r="AC3831" t="s">
        <v>358</v>
      </c>
      <c r="AD3831" t="s">
        <v>483</v>
      </c>
      <c r="AF3831" t="s">
        <v>517</v>
      </c>
      <c r="AG3831" t="s">
        <v>517</v>
      </c>
      <c r="AH3831" t="s">
        <v>517</v>
      </c>
      <c r="AI3831" t="s">
        <v>517</v>
      </c>
      <c r="AJ3831" t="s">
        <v>517</v>
      </c>
    </row>
    <row r="3832" spans="1:36" x14ac:dyDescent="0.25">
      <c r="A3832" s="13" t="s">
        <v>21319</v>
      </c>
      <c r="B3832" s="1">
        <v>42893</v>
      </c>
      <c r="C3832" s="2">
        <v>0.41090277777777778</v>
      </c>
      <c r="D3832" t="s">
        <v>21320</v>
      </c>
      <c r="E3832" t="s">
        <v>22</v>
      </c>
      <c r="F3832" t="s">
        <v>21321</v>
      </c>
      <c r="G3832" t="s">
        <v>21322</v>
      </c>
      <c r="H3832" t="s">
        <v>21323</v>
      </c>
      <c r="I3832" t="s">
        <v>23</v>
      </c>
      <c r="K3832">
        <v>6</v>
      </c>
      <c r="L3832">
        <v>7</v>
      </c>
      <c r="M3832">
        <v>9</v>
      </c>
      <c r="N3832">
        <v>4</v>
      </c>
      <c r="O3832" t="s">
        <v>21318</v>
      </c>
      <c r="P3832" t="s">
        <v>517</v>
      </c>
      <c r="Q3832" t="s">
        <v>517</v>
      </c>
      <c r="R3832" t="s">
        <v>517</v>
      </c>
      <c r="S3832" t="s">
        <v>517</v>
      </c>
      <c r="T3832" t="s">
        <v>517</v>
      </c>
      <c r="U3832" t="s">
        <v>517</v>
      </c>
      <c r="V3832" t="s">
        <v>517</v>
      </c>
      <c r="W3832" t="s">
        <v>589</v>
      </c>
      <c r="X3832" t="s">
        <v>590</v>
      </c>
      <c r="Y3832" t="s">
        <v>21324</v>
      </c>
      <c r="Z3832">
        <v>29164</v>
      </c>
      <c r="AA3832" t="s">
        <v>529</v>
      </c>
      <c r="AB3832">
        <v>37</v>
      </c>
      <c r="AC3832" t="s">
        <v>358</v>
      </c>
      <c r="AD3832" t="s">
        <v>495</v>
      </c>
      <c r="AF3832" t="s">
        <v>8313</v>
      </c>
      <c r="AG3832" t="s">
        <v>517</v>
      </c>
      <c r="AH3832" t="s">
        <v>517</v>
      </c>
      <c r="AI3832" t="s">
        <v>517</v>
      </c>
      <c r="AJ3832" t="s">
        <v>517</v>
      </c>
    </row>
    <row r="3833" spans="1:36" x14ac:dyDescent="0.25">
      <c r="A3833" s="13" t="s">
        <v>21326</v>
      </c>
      <c r="B3833" s="1">
        <v>42893</v>
      </c>
      <c r="C3833" s="2">
        <v>0.39056712962962964</v>
      </c>
      <c r="D3833" t="s">
        <v>21327</v>
      </c>
      <c r="E3833" t="s">
        <v>116</v>
      </c>
      <c r="F3833" t="s">
        <v>21328</v>
      </c>
      <c r="G3833" s="14" t="s">
        <v>21329</v>
      </c>
      <c r="H3833" s="14" t="s">
        <v>21330</v>
      </c>
      <c r="I3833" t="s">
        <v>23</v>
      </c>
      <c r="K3833">
        <v>6</v>
      </c>
      <c r="L3833">
        <v>7</v>
      </c>
      <c r="M3833">
        <v>9</v>
      </c>
      <c r="N3833">
        <v>4</v>
      </c>
      <c r="O3833" t="s">
        <v>21325</v>
      </c>
      <c r="P3833" t="s">
        <v>517</v>
      </c>
      <c r="Q3833" t="s">
        <v>517</v>
      </c>
      <c r="R3833" t="s">
        <v>517</v>
      </c>
      <c r="S3833" t="s">
        <v>517</v>
      </c>
      <c r="T3833" t="s">
        <v>517</v>
      </c>
      <c r="U3833" t="s">
        <v>517</v>
      </c>
      <c r="V3833" t="s">
        <v>517</v>
      </c>
      <c r="W3833" t="s">
        <v>589</v>
      </c>
      <c r="X3833" t="s">
        <v>849</v>
      </c>
      <c r="Y3833" t="s">
        <v>517</v>
      </c>
      <c r="Z3833" s="1" t="s">
        <v>517</v>
      </c>
      <c r="AA3833" t="s">
        <v>4069</v>
      </c>
      <c r="AB3833" t="s">
        <v>517</v>
      </c>
      <c r="AC3833" t="s">
        <v>358</v>
      </c>
      <c r="AD3833" t="s">
        <v>517</v>
      </c>
      <c r="AF3833" t="s">
        <v>8282</v>
      </c>
      <c r="AG3833" t="s">
        <v>8313</v>
      </c>
      <c r="AH3833" t="s">
        <v>517</v>
      </c>
      <c r="AI3833" t="s">
        <v>517</v>
      </c>
      <c r="AJ3833" t="s">
        <v>517</v>
      </c>
    </row>
    <row r="3834" spans="1:36" x14ac:dyDescent="0.25">
      <c r="A3834" s="13" t="s">
        <v>21332</v>
      </c>
      <c r="B3834" s="1">
        <v>42894</v>
      </c>
      <c r="C3834" s="2">
        <v>0.61310185185185184</v>
      </c>
      <c r="D3834" t="s">
        <v>21333</v>
      </c>
      <c r="E3834" t="s">
        <v>116</v>
      </c>
      <c r="F3834" t="s">
        <v>21334</v>
      </c>
      <c r="G3834" s="14" t="s">
        <v>21335</v>
      </c>
      <c r="H3834" s="14" t="s">
        <v>21336</v>
      </c>
      <c r="I3834" t="s">
        <v>26</v>
      </c>
      <c r="K3834">
        <v>6</v>
      </c>
      <c r="L3834">
        <v>8</v>
      </c>
      <c r="M3834">
        <v>14</v>
      </c>
      <c r="N3834">
        <v>5</v>
      </c>
      <c r="O3834" t="s">
        <v>21331</v>
      </c>
      <c r="P3834" t="s">
        <v>517</v>
      </c>
      <c r="Q3834" t="s">
        <v>517</v>
      </c>
      <c r="R3834" t="s">
        <v>517</v>
      </c>
      <c r="S3834" t="s">
        <v>517</v>
      </c>
      <c r="T3834" t="s">
        <v>517</v>
      </c>
      <c r="U3834" t="s">
        <v>517</v>
      </c>
      <c r="V3834" t="s">
        <v>517</v>
      </c>
      <c r="W3834" t="s">
        <v>537</v>
      </c>
      <c r="X3834" t="s">
        <v>849</v>
      </c>
      <c r="Y3834" t="s">
        <v>21337</v>
      </c>
      <c r="Z3834" s="1">
        <v>33027</v>
      </c>
      <c r="AA3834" t="s">
        <v>478</v>
      </c>
      <c r="AB3834">
        <v>27</v>
      </c>
      <c r="AC3834" t="s">
        <v>358</v>
      </c>
      <c r="AD3834" t="s">
        <v>494</v>
      </c>
      <c r="AF3834" t="s">
        <v>517</v>
      </c>
      <c r="AG3834" t="s">
        <v>517</v>
      </c>
      <c r="AH3834" t="s">
        <v>517</v>
      </c>
      <c r="AI3834" t="s">
        <v>517</v>
      </c>
      <c r="AJ3834" t="s">
        <v>517</v>
      </c>
    </row>
    <row r="3835" spans="1:36" x14ac:dyDescent="0.25">
      <c r="A3835" s="13" t="s">
        <v>21339</v>
      </c>
      <c r="B3835" s="1">
        <v>42894</v>
      </c>
      <c r="C3835" s="2">
        <v>0.61277777777777775</v>
      </c>
      <c r="D3835" t="s">
        <v>21340</v>
      </c>
      <c r="E3835" t="s">
        <v>22</v>
      </c>
      <c r="F3835" t="s">
        <v>21341</v>
      </c>
      <c r="G3835" s="14" t="s">
        <v>21342</v>
      </c>
      <c r="H3835" s="14" t="s">
        <v>21343</v>
      </c>
      <c r="I3835" t="s">
        <v>23</v>
      </c>
      <c r="K3835">
        <v>6</v>
      </c>
      <c r="L3835">
        <v>8</v>
      </c>
      <c r="M3835">
        <v>14</v>
      </c>
      <c r="N3835">
        <v>5</v>
      </c>
      <c r="O3835" t="s">
        <v>21338</v>
      </c>
      <c r="P3835" t="s">
        <v>517</v>
      </c>
      <c r="Q3835" t="s">
        <v>517</v>
      </c>
      <c r="R3835" t="s">
        <v>517</v>
      </c>
      <c r="S3835" t="s">
        <v>517</v>
      </c>
      <c r="T3835" t="s">
        <v>517</v>
      </c>
      <c r="U3835" t="s">
        <v>517</v>
      </c>
      <c r="V3835" t="s">
        <v>517</v>
      </c>
      <c r="W3835" t="s">
        <v>589</v>
      </c>
      <c r="X3835" t="s">
        <v>590</v>
      </c>
      <c r="Y3835" t="s">
        <v>2764</v>
      </c>
      <c r="Z3835" s="1">
        <v>29785</v>
      </c>
      <c r="AA3835" t="s">
        <v>546</v>
      </c>
      <c r="AB3835">
        <v>35</v>
      </c>
      <c r="AC3835" t="s">
        <v>358</v>
      </c>
      <c r="AD3835" t="s">
        <v>489</v>
      </c>
      <c r="AF3835" t="s">
        <v>517</v>
      </c>
      <c r="AG3835" t="s">
        <v>517</v>
      </c>
      <c r="AH3835" t="s">
        <v>517</v>
      </c>
      <c r="AI3835" t="s">
        <v>517</v>
      </c>
      <c r="AJ3835" t="s">
        <v>517</v>
      </c>
    </row>
    <row r="3836" spans="1:36" x14ac:dyDescent="0.25">
      <c r="A3836" s="13" t="s">
        <v>21345</v>
      </c>
      <c r="B3836" s="1">
        <v>42894</v>
      </c>
      <c r="C3836" s="2">
        <v>0.61152777777777778</v>
      </c>
      <c r="D3836" t="s">
        <v>21346</v>
      </c>
      <c r="E3836" t="s">
        <v>22</v>
      </c>
      <c r="F3836" t="s">
        <v>21347</v>
      </c>
      <c r="G3836" s="14" t="s">
        <v>21348</v>
      </c>
      <c r="H3836" s="14" t="s">
        <v>21349</v>
      </c>
      <c r="I3836" t="s">
        <v>23</v>
      </c>
      <c r="K3836">
        <v>6</v>
      </c>
      <c r="L3836">
        <v>8</v>
      </c>
      <c r="M3836">
        <v>14</v>
      </c>
      <c r="N3836">
        <v>5</v>
      </c>
      <c r="O3836" t="s">
        <v>21344</v>
      </c>
      <c r="P3836" t="s">
        <v>517</v>
      </c>
      <c r="Q3836" t="s">
        <v>517</v>
      </c>
      <c r="R3836" t="s">
        <v>517</v>
      </c>
      <c r="S3836" t="s">
        <v>517</v>
      </c>
      <c r="T3836" t="s">
        <v>517</v>
      </c>
      <c r="U3836" t="s">
        <v>517</v>
      </c>
      <c r="V3836" t="s">
        <v>517</v>
      </c>
      <c r="W3836" t="s">
        <v>621</v>
      </c>
      <c r="X3836" t="s">
        <v>622</v>
      </c>
      <c r="Y3836" t="s">
        <v>21350</v>
      </c>
      <c r="Z3836" s="1">
        <v>31127</v>
      </c>
      <c r="AA3836" t="s">
        <v>7461</v>
      </c>
      <c r="AB3836">
        <v>32</v>
      </c>
      <c r="AC3836" t="s">
        <v>358</v>
      </c>
      <c r="AD3836" t="s">
        <v>509</v>
      </c>
      <c r="AF3836" t="s">
        <v>517</v>
      </c>
      <c r="AG3836" t="s">
        <v>517</v>
      </c>
      <c r="AH3836" t="s">
        <v>517</v>
      </c>
      <c r="AI3836" t="s">
        <v>517</v>
      </c>
      <c r="AJ3836" t="s">
        <v>517</v>
      </c>
    </row>
    <row r="3837" spans="1:36" x14ac:dyDescent="0.25">
      <c r="A3837" s="13" t="s">
        <v>21352</v>
      </c>
      <c r="B3837" s="1">
        <v>42896</v>
      </c>
      <c r="C3837" s="2">
        <v>0.96315972222222224</v>
      </c>
      <c r="D3837" t="s">
        <v>21353</v>
      </c>
      <c r="E3837" t="s">
        <v>22</v>
      </c>
      <c r="F3837" t="s">
        <v>21354</v>
      </c>
      <c r="G3837" s="14" t="s">
        <v>21355</v>
      </c>
      <c r="H3837" s="14" t="s">
        <v>21356</v>
      </c>
      <c r="I3837" t="s">
        <v>23</v>
      </c>
      <c r="K3837">
        <v>6</v>
      </c>
      <c r="L3837">
        <v>10</v>
      </c>
      <c r="M3837">
        <v>23</v>
      </c>
      <c r="N3837">
        <v>7</v>
      </c>
      <c r="O3837" t="s">
        <v>21351</v>
      </c>
      <c r="P3837" t="s">
        <v>517</v>
      </c>
      <c r="Q3837" t="s">
        <v>517</v>
      </c>
      <c r="R3837" t="s">
        <v>517</v>
      </c>
      <c r="S3837" t="s">
        <v>517</v>
      </c>
      <c r="T3837" t="s">
        <v>517</v>
      </c>
      <c r="U3837" t="s">
        <v>517</v>
      </c>
      <c r="V3837" t="s">
        <v>517</v>
      </c>
      <c r="W3837" t="s">
        <v>526</v>
      </c>
      <c r="X3837" t="s">
        <v>527</v>
      </c>
      <c r="Y3837" t="s">
        <v>16782</v>
      </c>
      <c r="Z3837" s="1">
        <v>31843</v>
      </c>
      <c r="AA3837" t="s">
        <v>12073</v>
      </c>
      <c r="AB3837">
        <v>30</v>
      </c>
      <c r="AC3837" t="s">
        <v>358</v>
      </c>
      <c r="AD3837" t="s">
        <v>489</v>
      </c>
      <c r="AF3837" t="s">
        <v>517</v>
      </c>
      <c r="AG3837" t="s">
        <v>517</v>
      </c>
      <c r="AH3837" t="s">
        <v>517</v>
      </c>
      <c r="AI3837" t="s">
        <v>517</v>
      </c>
      <c r="AJ3837" t="s">
        <v>517</v>
      </c>
    </row>
    <row r="3838" spans="1:36" x14ac:dyDescent="0.25">
      <c r="A3838" s="13" t="s">
        <v>21357</v>
      </c>
      <c r="B3838" s="1">
        <v>42896</v>
      </c>
      <c r="C3838" s="2">
        <v>0.92303240740740744</v>
      </c>
      <c r="D3838" t="s">
        <v>21358</v>
      </c>
      <c r="E3838" t="s">
        <v>22</v>
      </c>
      <c r="F3838" t="s">
        <v>20580</v>
      </c>
      <c r="G3838" s="14" t="s">
        <v>20581</v>
      </c>
      <c r="H3838" s="14" t="s">
        <v>21359</v>
      </c>
      <c r="I3838" t="s">
        <v>24</v>
      </c>
      <c r="K3838">
        <v>6</v>
      </c>
      <c r="L3838">
        <v>10</v>
      </c>
      <c r="M3838">
        <v>22</v>
      </c>
      <c r="N3838">
        <v>7</v>
      </c>
      <c r="O3838" t="s">
        <v>517</v>
      </c>
      <c r="P3838" t="s">
        <v>517</v>
      </c>
      <c r="Q3838" t="s">
        <v>517</v>
      </c>
      <c r="R3838" t="s">
        <v>517</v>
      </c>
      <c r="S3838" t="s">
        <v>517</v>
      </c>
      <c r="T3838" t="s">
        <v>517</v>
      </c>
      <c r="U3838" t="s">
        <v>517</v>
      </c>
      <c r="V3838" t="s">
        <v>517</v>
      </c>
      <c r="W3838" t="s">
        <v>517</v>
      </c>
      <c r="X3838" t="s">
        <v>517</v>
      </c>
      <c r="Y3838" t="s">
        <v>20583</v>
      </c>
      <c r="Z3838" s="1">
        <v>35468</v>
      </c>
      <c r="AA3838" t="s">
        <v>546</v>
      </c>
      <c r="AB3838">
        <v>20</v>
      </c>
      <c r="AC3838" t="s">
        <v>358</v>
      </c>
      <c r="AD3838" t="s">
        <v>482</v>
      </c>
      <c r="AF3838" t="s">
        <v>8259</v>
      </c>
      <c r="AG3838" t="s">
        <v>517</v>
      </c>
      <c r="AH3838" t="s">
        <v>517</v>
      </c>
      <c r="AI3838" t="s">
        <v>517</v>
      </c>
      <c r="AJ3838" t="s">
        <v>517</v>
      </c>
    </row>
    <row r="3839" spans="1:36" x14ac:dyDescent="0.25">
      <c r="A3839" s="13" t="s">
        <v>21360</v>
      </c>
      <c r="B3839" s="1">
        <v>42896</v>
      </c>
      <c r="C3839" s="2">
        <v>0.91549768518518526</v>
      </c>
      <c r="D3839" t="s">
        <v>21361</v>
      </c>
      <c r="E3839" t="s">
        <v>22</v>
      </c>
      <c r="F3839" t="s">
        <v>21362</v>
      </c>
      <c r="G3839" s="14" t="s">
        <v>21363</v>
      </c>
      <c r="H3839" s="14" t="s">
        <v>21364</v>
      </c>
      <c r="I3839" t="s">
        <v>24</v>
      </c>
      <c r="K3839">
        <v>6</v>
      </c>
      <c r="L3839">
        <v>10</v>
      </c>
      <c r="M3839">
        <v>21</v>
      </c>
      <c r="N3839">
        <v>7</v>
      </c>
      <c r="O3839" t="s">
        <v>517</v>
      </c>
      <c r="P3839" t="s">
        <v>517</v>
      </c>
      <c r="Q3839" t="s">
        <v>517</v>
      </c>
      <c r="R3839" t="s">
        <v>517</v>
      </c>
      <c r="S3839" t="s">
        <v>517</v>
      </c>
      <c r="T3839" t="s">
        <v>517</v>
      </c>
      <c r="U3839" t="s">
        <v>517</v>
      </c>
      <c r="V3839" t="s">
        <v>517</v>
      </c>
      <c r="W3839" t="s">
        <v>517</v>
      </c>
      <c r="X3839" t="s">
        <v>517</v>
      </c>
      <c r="Y3839" t="s">
        <v>16945</v>
      </c>
      <c r="Z3839" s="1">
        <v>29983</v>
      </c>
      <c r="AA3839" t="s">
        <v>21365</v>
      </c>
      <c r="AB3839">
        <v>35</v>
      </c>
      <c r="AC3839" t="s">
        <v>358</v>
      </c>
      <c r="AD3839" t="s">
        <v>498</v>
      </c>
      <c r="AF3839" t="s">
        <v>8313</v>
      </c>
      <c r="AG3839" t="s">
        <v>8304</v>
      </c>
      <c r="AH3839" t="s">
        <v>517</v>
      </c>
      <c r="AI3839" t="s">
        <v>517</v>
      </c>
      <c r="AJ3839" t="s">
        <v>517</v>
      </c>
    </row>
    <row r="3840" spans="1:36" x14ac:dyDescent="0.25">
      <c r="A3840" s="13" t="s">
        <v>21367</v>
      </c>
      <c r="B3840" s="1">
        <v>42896</v>
      </c>
      <c r="C3840" s="2">
        <v>0.90469907407407402</v>
      </c>
      <c r="D3840" t="s">
        <v>21368</v>
      </c>
      <c r="E3840" t="s">
        <v>22</v>
      </c>
      <c r="F3840" t="s">
        <v>21369</v>
      </c>
      <c r="G3840" s="14" t="s">
        <v>21370</v>
      </c>
      <c r="H3840" s="14" t="s">
        <v>21371</v>
      </c>
      <c r="I3840" t="s">
        <v>23</v>
      </c>
      <c r="K3840">
        <v>6</v>
      </c>
      <c r="L3840">
        <v>10</v>
      </c>
      <c r="M3840">
        <v>21</v>
      </c>
      <c r="N3840">
        <v>7</v>
      </c>
      <c r="O3840" t="s">
        <v>21366</v>
      </c>
      <c r="P3840" t="s">
        <v>517</v>
      </c>
      <c r="Q3840" t="s">
        <v>517</v>
      </c>
      <c r="R3840" t="s">
        <v>517</v>
      </c>
      <c r="S3840" t="s">
        <v>517</v>
      </c>
      <c r="T3840" t="s">
        <v>517</v>
      </c>
      <c r="U3840" t="s">
        <v>517</v>
      </c>
      <c r="V3840" t="s">
        <v>517</v>
      </c>
      <c r="W3840" t="s">
        <v>476</v>
      </c>
      <c r="X3840" t="s">
        <v>477</v>
      </c>
      <c r="Y3840" t="s">
        <v>517</v>
      </c>
      <c r="Z3840" s="1" t="s">
        <v>517</v>
      </c>
      <c r="AA3840" t="s">
        <v>21372</v>
      </c>
      <c r="AB3840" t="s">
        <v>517</v>
      </c>
      <c r="AC3840" t="s">
        <v>358</v>
      </c>
      <c r="AD3840" t="s">
        <v>517</v>
      </c>
      <c r="AF3840" t="s">
        <v>517</v>
      </c>
      <c r="AG3840" t="s">
        <v>517</v>
      </c>
      <c r="AH3840" t="s">
        <v>517</v>
      </c>
      <c r="AI3840" t="s">
        <v>517</v>
      </c>
      <c r="AJ3840" t="s">
        <v>517</v>
      </c>
    </row>
    <row r="3841" spans="1:36" x14ac:dyDescent="0.25">
      <c r="A3841" s="13" t="s">
        <v>21374</v>
      </c>
      <c r="B3841" s="1">
        <v>42896</v>
      </c>
      <c r="C3841" s="2">
        <v>0.9029166666666667</v>
      </c>
      <c r="D3841" t="s">
        <v>21375</v>
      </c>
      <c r="E3841" t="s">
        <v>22</v>
      </c>
      <c r="F3841" t="s">
        <v>21376</v>
      </c>
      <c r="G3841" s="14" t="s">
        <v>21377</v>
      </c>
      <c r="H3841" s="14" t="s">
        <v>21378</v>
      </c>
      <c r="I3841" t="s">
        <v>23</v>
      </c>
      <c r="K3841">
        <v>6</v>
      </c>
      <c r="L3841">
        <v>10</v>
      </c>
      <c r="M3841">
        <v>21</v>
      </c>
      <c r="N3841">
        <v>7</v>
      </c>
      <c r="O3841" t="s">
        <v>21373</v>
      </c>
      <c r="P3841" t="s">
        <v>517</v>
      </c>
      <c r="Q3841" t="s">
        <v>517</v>
      </c>
      <c r="R3841" t="s">
        <v>517</v>
      </c>
      <c r="S3841" t="s">
        <v>517</v>
      </c>
      <c r="T3841" t="s">
        <v>517</v>
      </c>
      <c r="U3841" t="s">
        <v>517</v>
      </c>
      <c r="V3841" t="s">
        <v>517</v>
      </c>
      <c r="W3841" t="s">
        <v>589</v>
      </c>
      <c r="X3841" t="s">
        <v>590</v>
      </c>
      <c r="Y3841" t="s">
        <v>517</v>
      </c>
      <c r="Z3841" s="1" t="s">
        <v>517</v>
      </c>
      <c r="AA3841" t="s">
        <v>21375</v>
      </c>
      <c r="AB3841" t="s">
        <v>517</v>
      </c>
      <c r="AC3841" t="s">
        <v>358</v>
      </c>
      <c r="AD3841" t="s">
        <v>517</v>
      </c>
      <c r="AF3841" t="s">
        <v>517</v>
      </c>
      <c r="AG3841" t="s">
        <v>517</v>
      </c>
      <c r="AH3841" t="s">
        <v>517</v>
      </c>
      <c r="AI3841" t="s">
        <v>517</v>
      </c>
      <c r="AJ3841" t="s">
        <v>517</v>
      </c>
    </row>
    <row r="3842" spans="1:36" x14ac:dyDescent="0.25">
      <c r="A3842" s="13" t="s">
        <v>21380</v>
      </c>
      <c r="B3842" s="1">
        <v>42896</v>
      </c>
      <c r="C3842" s="2">
        <v>0.88356481481481486</v>
      </c>
      <c r="D3842" t="s">
        <v>21381</v>
      </c>
      <c r="E3842" t="s">
        <v>116</v>
      </c>
      <c r="F3842" t="s">
        <v>21382</v>
      </c>
      <c r="G3842" s="14" t="s">
        <v>21383</v>
      </c>
      <c r="H3842" s="14" t="s">
        <v>21384</v>
      </c>
      <c r="I3842" t="s">
        <v>23</v>
      </c>
      <c r="K3842">
        <v>6</v>
      </c>
      <c r="L3842">
        <v>10</v>
      </c>
      <c r="M3842">
        <v>21</v>
      </c>
      <c r="N3842">
        <v>7</v>
      </c>
      <c r="O3842" t="s">
        <v>21379</v>
      </c>
      <c r="P3842" t="s">
        <v>517</v>
      </c>
      <c r="Q3842" t="s">
        <v>517</v>
      </c>
      <c r="R3842" t="s">
        <v>517</v>
      </c>
      <c r="S3842" t="s">
        <v>517</v>
      </c>
      <c r="T3842" t="s">
        <v>517</v>
      </c>
      <c r="U3842" t="s">
        <v>517</v>
      </c>
      <c r="V3842" t="s">
        <v>517</v>
      </c>
      <c r="W3842" t="s">
        <v>589</v>
      </c>
      <c r="X3842" t="s">
        <v>590</v>
      </c>
      <c r="Y3842" t="s">
        <v>517</v>
      </c>
      <c r="Z3842" s="1" t="s">
        <v>517</v>
      </c>
      <c r="AA3842" t="s">
        <v>1048</v>
      </c>
      <c r="AB3842" t="s">
        <v>517</v>
      </c>
      <c r="AC3842" t="s">
        <v>358</v>
      </c>
      <c r="AD3842" t="s">
        <v>517</v>
      </c>
      <c r="AF3842" t="s">
        <v>517</v>
      </c>
      <c r="AG3842" t="s">
        <v>517</v>
      </c>
      <c r="AH3842" t="s">
        <v>517</v>
      </c>
      <c r="AI3842" t="s">
        <v>517</v>
      </c>
      <c r="AJ3842" t="s">
        <v>517</v>
      </c>
    </row>
    <row r="3843" spans="1:36" x14ac:dyDescent="0.25">
      <c r="A3843" s="13" t="s">
        <v>21386</v>
      </c>
      <c r="B3843" s="1">
        <v>42896</v>
      </c>
      <c r="C3843" s="2">
        <v>0.87717592592592597</v>
      </c>
      <c r="D3843" t="s">
        <v>21387</v>
      </c>
      <c r="E3843" t="s">
        <v>22</v>
      </c>
      <c r="F3843" t="s">
        <v>21388</v>
      </c>
      <c r="G3843" s="14" t="s">
        <v>21389</v>
      </c>
      <c r="H3843" s="14" t="s">
        <v>21390</v>
      </c>
      <c r="I3843" t="s">
        <v>23</v>
      </c>
      <c r="K3843">
        <v>6</v>
      </c>
      <c r="L3843">
        <v>10</v>
      </c>
      <c r="M3843">
        <v>21</v>
      </c>
      <c r="N3843">
        <v>7</v>
      </c>
      <c r="O3843" t="s">
        <v>21385</v>
      </c>
      <c r="P3843" t="s">
        <v>517</v>
      </c>
      <c r="Q3843" t="s">
        <v>517</v>
      </c>
      <c r="R3843" t="s">
        <v>517</v>
      </c>
      <c r="S3843" t="s">
        <v>517</v>
      </c>
      <c r="T3843" t="s">
        <v>517</v>
      </c>
      <c r="U3843" t="s">
        <v>517</v>
      </c>
      <c r="V3843" t="s">
        <v>517</v>
      </c>
      <c r="W3843" t="s">
        <v>1737</v>
      </c>
      <c r="X3843" t="s">
        <v>527</v>
      </c>
      <c r="Y3843" t="s">
        <v>21391</v>
      </c>
      <c r="Z3843" s="1">
        <v>29957</v>
      </c>
      <c r="AA3843" t="s">
        <v>582</v>
      </c>
      <c r="AB3843">
        <v>35</v>
      </c>
      <c r="AC3843" t="s">
        <v>358</v>
      </c>
      <c r="AD3843" t="s">
        <v>509</v>
      </c>
      <c r="AF3843" t="s">
        <v>517</v>
      </c>
      <c r="AG3843" t="s">
        <v>517</v>
      </c>
      <c r="AH3843" t="s">
        <v>517</v>
      </c>
      <c r="AI3843" t="s">
        <v>517</v>
      </c>
      <c r="AJ3843" t="s">
        <v>517</v>
      </c>
    </row>
    <row r="3844" spans="1:36" x14ac:dyDescent="0.25">
      <c r="A3844" s="13" t="s">
        <v>21393</v>
      </c>
      <c r="B3844" s="1">
        <v>42896</v>
      </c>
      <c r="C3844" s="2">
        <v>0.85450231481481476</v>
      </c>
      <c r="D3844" t="s">
        <v>21394</v>
      </c>
      <c r="E3844" t="s">
        <v>22</v>
      </c>
      <c r="F3844" t="s">
        <v>21395</v>
      </c>
      <c r="G3844" s="14" t="s">
        <v>21396</v>
      </c>
      <c r="H3844" s="14" t="s">
        <v>21397</v>
      </c>
      <c r="I3844" t="s">
        <v>21</v>
      </c>
      <c r="K3844">
        <v>6</v>
      </c>
      <c r="L3844">
        <v>10</v>
      </c>
      <c r="M3844">
        <v>20</v>
      </c>
      <c r="N3844">
        <v>7</v>
      </c>
      <c r="O3844" t="s">
        <v>21392</v>
      </c>
      <c r="P3844" t="s">
        <v>517</v>
      </c>
      <c r="Q3844" t="s">
        <v>517</v>
      </c>
      <c r="R3844" t="s">
        <v>517</v>
      </c>
      <c r="S3844" t="s">
        <v>517</v>
      </c>
      <c r="T3844" t="s">
        <v>517</v>
      </c>
      <c r="U3844" t="s">
        <v>517</v>
      </c>
      <c r="V3844" t="s">
        <v>517</v>
      </c>
      <c r="W3844" t="s">
        <v>589</v>
      </c>
      <c r="X3844" t="s">
        <v>590</v>
      </c>
      <c r="Y3844" t="s">
        <v>21398</v>
      </c>
      <c r="Z3844" s="1">
        <v>30292</v>
      </c>
      <c r="AA3844" t="s">
        <v>9742</v>
      </c>
      <c r="AB3844">
        <v>34</v>
      </c>
      <c r="AC3844" t="s">
        <v>357</v>
      </c>
      <c r="AD3844" t="s">
        <v>482</v>
      </c>
      <c r="AF3844">
        <v>16789</v>
      </c>
      <c r="AG3844" t="s">
        <v>8304</v>
      </c>
      <c r="AH3844" t="s">
        <v>8295</v>
      </c>
      <c r="AI3844" t="s">
        <v>517</v>
      </c>
      <c r="AJ3844" t="s">
        <v>8282</v>
      </c>
    </row>
    <row r="3845" spans="1:36" x14ac:dyDescent="0.25">
      <c r="A3845" s="13" t="s">
        <v>21400</v>
      </c>
      <c r="B3845" s="1">
        <v>42896</v>
      </c>
      <c r="C3845" s="2">
        <v>0.8313194444444445</v>
      </c>
      <c r="D3845" t="s">
        <v>21401</v>
      </c>
      <c r="E3845" t="s">
        <v>22</v>
      </c>
      <c r="F3845" t="s">
        <v>21402</v>
      </c>
      <c r="G3845" s="14" t="s">
        <v>21403</v>
      </c>
      <c r="H3845" s="14" t="s">
        <v>21404</v>
      </c>
      <c r="I3845" t="s">
        <v>23</v>
      </c>
      <c r="K3845">
        <v>6</v>
      </c>
      <c r="L3845">
        <v>10</v>
      </c>
      <c r="M3845">
        <v>19</v>
      </c>
      <c r="N3845">
        <v>7</v>
      </c>
      <c r="O3845" t="s">
        <v>21399</v>
      </c>
      <c r="P3845" t="s">
        <v>517</v>
      </c>
      <c r="Q3845" t="s">
        <v>517</v>
      </c>
      <c r="R3845" t="s">
        <v>517</v>
      </c>
      <c r="S3845" t="s">
        <v>517</v>
      </c>
      <c r="T3845" t="s">
        <v>517</v>
      </c>
      <c r="U3845" t="s">
        <v>517</v>
      </c>
      <c r="V3845" t="s">
        <v>517</v>
      </c>
      <c r="W3845" t="s">
        <v>858</v>
      </c>
      <c r="X3845" t="s">
        <v>850</v>
      </c>
      <c r="Y3845" t="s">
        <v>20972</v>
      </c>
      <c r="Z3845" s="1">
        <v>33086</v>
      </c>
      <c r="AA3845" t="s">
        <v>3314</v>
      </c>
      <c r="AB3845">
        <v>26</v>
      </c>
      <c r="AC3845" t="s">
        <v>358</v>
      </c>
      <c r="AD3845" t="s">
        <v>488</v>
      </c>
      <c r="AF3845" t="s">
        <v>517</v>
      </c>
      <c r="AG3845" t="s">
        <v>517</v>
      </c>
      <c r="AH3845" t="s">
        <v>517</v>
      </c>
      <c r="AI3845" t="s">
        <v>517</v>
      </c>
      <c r="AJ3845" t="s">
        <v>517</v>
      </c>
    </row>
    <row r="3846" spans="1:36" x14ac:dyDescent="0.25">
      <c r="A3846" s="13" t="s">
        <v>21406</v>
      </c>
      <c r="B3846" s="1">
        <v>42896</v>
      </c>
      <c r="C3846" s="2">
        <v>0.7726157407407408</v>
      </c>
      <c r="D3846" t="s">
        <v>21407</v>
      </c>
      <c r="E3846" t="s">
        <v>22</v>
      </c>
      <c r="F3846" t="s">
        <v>21408</v>
      </c>
      <c r="G3846" s="14" t="s">
        <v>21409</v>
      </c>
      <c r="H3846" s="14" t="s">
        <v>21410</v>
      </c>
      <c r="I3846" t="s">
        <v>23</v>
      </c>
      <c r="K3846">
        <v>6</v>
      </c>
      <c r="L3846">
        <v>10</v>
      </c>
      <c r="M3846">
        <v>18</v>
      </c>
      <c r="N3846">
        <v>7</v>
      </c>
      <c r="O3846" t="s">
        <v>21405</v>
      </c>
      <c r="P3846" t="s">
        <v>517</v>
      </c>
      <c r="Q3846" t="s">
        <v>517</v>
      </c>
      <c r="R3846" t="s">
        <v>517</v>
      </c>
      <c r="S3846" t="s">
        <v>517</v>
      </c>
      <c r="T3846" t="s">
        <v>517</v>
      </c>
      <c r="U3846" t="s">
        <v>517</v>
      </c>
      <c r="V3846" t="s">
        <v>517</v>
      </c>
      <c r="W3846" t="s">
        <v>526</v>
      </c>
      <c r="X3846" t="s">
        <v>527</v>
      </c>
      <c r="Y3846" t="s">
        <v>15515</v>
      </c>
      <c r="Z3846" s="1">
        <v>35431</v>
      </c>
      <c r="AA3846" t="s">
        <v>1702</v>
      </c>
      <c r="AB3846">
        <v>20</v>
      </c>
      <c r="AC3846" t="s">
        <v>358</v>
      </c>
      <c r="AD3846" t="s">
        <v>501</v>
      </c>
      <c r="AF3846" t="s">
        <v>8260</v>
      </c>
      <c r="AG3846" t="s">
        <v>517</v>
      </c>
      <c r="AH3846" t="s">
        <v>517</v>
      </c>
      <c r="AI3846" t="s">
        <v>517</v>
      </c>
      <c r="AJ3846" t="s">
        <v>517</v>
      </c>
    </row>
    <row r="3847" spans="1:36" x14ac:dyDescent="0.25">
      <c r="A3847" s="13" t="s">
        <v>21412</v>
      </c>
      <c r="B3847" s="1">
        <v>42896</v>
      </c>
      <c r="C3847" s="2">
        <v>0.73966435185185186</v>
      </c>
      <c r="D3847" t="s">
        <v>21413</v>
      </c>
      <c r="E3847" t="s">
        <v>22</v>
      </c>
      <c r="F3847" t="s">
        <v>21414</v>
      </c>
      <c r="G3847" s="14" t="s">
        <v>21415</v>
      </c>
      <c r="H3847" s="14" t="s">
        <v>21416</v>
      </c>
      <c r="I3847" t="s">
        <v>23</v>
      </c>
      <c r="K3847">
        <v>6</v>
      </c>
      <c r="L3847">
        <v>10</v>
      </c>
      <c r="M3847">
        <v>17</v>
      </c>
      <c r="N3847">
        <v>7</v>
      </c>
      <c r="O3847" t="s">
        <v>21411</v>
      </c>
      <c r="P3847" t="s">
        <v>517</v>
      </c>
      <c r="Q3847" t="s">
        <v>517</v>
      </c>
      <c r="R3847" t="s">
        <v>517</v>
      </c>
      <c r="S3847" t="s">
        <v>517</v>
      </c>
      <c r="T3847" t="s">
        <v>517</v>
      </c>
      <c r="U3847" t="s">
        <v>517</v>
      </c>
      <c r="V3847" t="s">
        <v>517</v>
      </c>
      <c r="W3847" t="s">
        <v>589</v>
      </c>
      <c r="X3847" t="s">
        <v>590</v>
      </c>
      <c r="Y3847" t="s">
        <v>4334</v>
      </c>
      <c r="Z3847" s="1">
        <v>32478</v>
      </c>
      <c r="AA3847" t="s">
        <v>529</v>
      </c>
      <c r="AB3847">
        <v>28</v>
      </c>
      <c r="AC3847" t="s">
        <v>358</v>
      </c>
      <c r="AD3847" t="s">
        <v>495</v>
      </c>
      <c r="AF3847" t="s">
        <v>517</v>
      </c>
      <c r="AG3847" t="s">
        <v>517</v>
      </c>
      <c r="AH3847" t="s">
        <v>517</v>
      </c>
      <c r="AI3847" t="s">
        <v>517</v>
      </c>
      <c r="AJ3847" t="s">
        <v>517</v>
      </c>
    </row>
    <row r="3848" spans="1:36" x14ac:dyDescent="0.25">
      <c r="A3848" s="13" t="s">
        <v>21417</v>
      </c>
      <c r="B3848" s="1">
        <v>42896</v>
      </c>
      <c r="C3848" s="2">
        <v>0.73173611111111114</v>
      </c>
      <c r="D3848" t="s">
        <v>21418</v>
      </c>
      <c r="E3848" t="s">
        <v>22</v>
      </c>
      <c r="F3848" t="s">
        <v>21419</v>
      </c>
      <c r="G3848" s="14" t="s">
        <v>21420</v>
      </c>
      <c r="H3848" s="14" t="s">
        <v>21421</v>
      </c>
      <c r="I3848" t="s">
        <v>21</v>
      </c>
      <c r="K3848">
        <v>6</v>
      </c>
      <c r="L3848">
        <v>10</v>
      </c>
      <c r="M3848">
        <v>17</v>
      </c>
      <c r="N3848">
        <v>7</v>
      </c>
      <c r="O3848" t="s">
        <v>517</v>
      </c>
      <c r="P3848" t="s">
        <v>517</v>
      </c>
      <c r="Q3848" t="s">
        <v>517</v>
      </c>
      <c r="R3848" t="s">
        <v>517</v>
      </c>
      <c r="S3848" t="s">
        <v>517</v>
      </c>
      <c r="T3848" t="s">
        <v>517</v>
      </c>
      <c r="U3848" t="s">
        <v>517</v>
      </c>
      <c r="V3848" t="s">
        <v>517</v>
      </c>
      <c r="W3848" t="s">
        <v>517</v>
      </c>
      <c r="X3848" t="s">
        <v>517</v>
      </c>
      <c r="Y3848" t="s">
        <v>17583</v>
      </c>
      <c r="Z3848" s="1">
        <v>24578</v>
      </c>
      <c r="AA3848" t="s">
        <v>529</v>
      </c>
      <c r="AB3848">
        <v>50</v>
      </c>
      <c r="AC3848" t="s">
        <v>358</v>
      </c>
      <c r="AD3848" t="s">
        <v>502</v>
      </c>
      <c r="AF3848" t="s">
        <v>8313</v>
      </c>
      <c r="AG3848" t="s">
        <v>8260</v>
      </c>
      <c r="AH3848" t="s">
        <v>8306</v>
      </c>
      <c r="AI3848" t="s">
        <v>517</v>
      </c>
      <c r="AJ3848" t="s">
        <v>517</v>
      </c>
    </row>
    <row r="3849" spans="1:36" x14ac:dyDescent="0.25">
      <c r="A3849" s="13" t="s">
        <v>21422</v>
      </c>
      <c r="B3849" s="1">
        <v>42896</v>
      </c>
      <c r="C3849" s="2">
        <v>0.72375</v>
      </c>
      <c r="D3849" t="s">
        <v>21423</v>
      </c>
      <c r="E3849" t="s">
        <v>22</v>
      </c>
      <c r="F3849" t="s">
        <v>21424</v>
      </c>
      <c r="G3849" s="14" t="s">
        <v>21425</v>
      </c>
      <c r="H3849" s="14" t="s">
        <v>21426</v>
      </c>
      <c r="I3849" t="s">
        <v>26</v>
      </c>
      <c r="K3849">
        <v>6</v>
      </c>
      <c r="L3849">
        <v>10</v>
      </c>
      <c r="M3849">
        <v>17</v>
      </c>
      <c r="N3849">
        <v>7</v>
      </c>
      <c r="O3849" t="s">
        <v>517</v>
      </c>
      <c r="P3849" t="s">
        <v>517</v>
      </c>
      <c r="Q3849" t="s">
        <v>517</v>
      </c>
      <c r="R3849" t="s">
        <v>517</v>
      </c>
      <c r="S3849" t="s">
        <v>517</v>
      </c>
      <c r="T3849" t="s">
        <v>517</v>
      </c>
      <c r="U3849" t="s">
        <v>517</v>
      </c>
      <c r="V3849" t="s">
        <v>517</v>
      </c>
      <c r="W3849" t="s">
        <v>517</v>
      </c>
      <c r="X3849" t="s">
        <v>517</v>
      </c>
      <c r="Y3849" t="s">
        <v>21427</v>
      </c>
      <c r="Z3849" s="1">
        <v>32015</v>
      </c>
      <c r="AA3849" t="s">
        <v>4392</v>
      </c>
      <c r="AB3849">
        <v>29</v>
      </c>
      <c r="AC3849" t="s">
        <v>358</v>
      </c>
      <c r="AD3849" t="s">
        <v>482</v>
      </c>
      <c r="AF3849" t="s">
        <v>517</v>
      </c>
      <c r="AG3849" t="s">
        <v>517</v>
      </c>
      <c r="AH3849" t="s">
        <v>517</v>
      </c>
      <c r="AI3849" t="s">
        <v>517</v>
      </c>
      <c r="AJ3849" t="s">
        <v>517</v>
      </c>
    </row>
    <row r="3850" spans="1:36" x14ac:dyDescent="0.25">
      <c r="A3850" s="13" t="s">
        <v>21429</v>
      </c>
      <c r="B3850" s="1">
        <v>42896</v>
      </c>
      <c r="C3850" s="2">
        <v>0.7013194444444445</v>
      </c>
      <c r="D3850" t="s">
        <v>21430</v>
      </c>
      <c r="E3850" t="s">
        <v>22</v>
      </c>
      <c r="F3850" t="s">
        <v>21431</v>
      </c>
      <c r="G3850" s="14" t="s">
        <v>21432</v>
      </c>
      <c r="H3850" s="14" t="s">
        <v>21433</v>
      </c>
      <c r="I3850" t="s">
        <v>23</v>
      </c>
      <c r="K3850">
        <v>6</v>
      </c>
      <c r="L3850">
        <v>10</v>
      </c>
      <c r="M3850">
        <v>16</v>
      </c>
      <c r="N3850">
        <v>7</v>
      </c>
      <c r="O3850" t="s">
        <v>21428</v>
      </c>
      <c r="P3850" t="s">
        <v>517</v>
      </c>
      <c r="Q3850" t="s">
        <v>517</v>
      </c>
      <c r="R3850" t="s">
        <v>517</v>
      </c>
      <c r="S3850" t="s">
        <v>517</v>
      </c>
      <c r="T3850" t="s">
        <v>517</v>
      </c>
      <c r="U3850" t="s">
        <v>517</v>
      </c>
      <c r="V3850" t="s">
        <v>517</v>
      </c>
      <c r="W3850" t="s">
        <v>589</v>
      </c>
      <c r="X3850" t="s">
        <v>849</v>
      </c>
      <c r="Y3850" t="s">
        <v>517</v>
      </c>
      <c r="Z3850" s="1" t="s">
        <v>517</v>
      </c>
      <c r="AA3850" t="s">
        <v>2618</v>
      </c>
      <c r="AB3850" t="s">
        <v>517</v>
      </c>
      <c r="AC3850" t="s">
        <v>358</v>
      </c>
      <c r="AD3850" t="s">
        <v>517</v>
      </c>
      <c r="AF3850" t="s">
        <v>517</v>
      </c>
      <c r="AG3850" t="s">
        <v>517</v>
      </c>
      <c r="AH3850" t="s">
        <v>517</v>
      </c>
      <c r="AI3850" t="s">
        <v>517</v>
      </c>
      <c r="AJ3850" t="s">
        <v>517</v>
      </c>
    </row>
    <row r="3851" spans="1:36" x14ac:dyDescent="0.25">
      <c r="A3851" s="13" t="s">
        <v>21434</v>
      </c>
      <c r="B3851" s="1">
        <v>42896</v>
      </c>
      <c r="C3851" s="2">
        <v>0.69630787037037034</v>
      </c>
      <c r="D3851" t="s">
        <v>21435</v>
      </c>
      <c r="E3851" t="s">
        <v>22</v>
      </c>
      <c r="F3851" t="s">
        <v>21436</v>
      </c>
      <c r="G3851" s="14" t="s">
        <v>21437</v>
      </c>
      <c r="H3851" s="14" t="s">
        <v>21438</v>
      </c>
      <c r="I3851" t="s">
        <v>21</v>
      </c>
      <c r="K3851">
        <v>6</v>
      </c>
      <c r="L3851">
        <v>10</v>
      </c>
      <c r="M3851">
        <v>16</v>
      </c>
      <c r="N3851">
        <v>7</v>
      </c>
      <c r="O3851" t="s">
        <v>517</v>
      </c>
      <c r="P3851" t="s">
        <v>517</v>
      </c>
      <c r="Q3851" t="s">
        <v>517</v>
      </c>
      <c r="R3851" t="s">
        <v>517</v>
      </c>
      <c r="S3851" t="s">
        <v>517</v>
      </c>
      <c r="T3851" t="s">
        <v>517</v>
      </c>
      <c r="U3851" t="s">
        <v>517</v>
      </c>
      <c r="V3851" t="s">
        <v>517</v>
      </c>
      <c r="W3851" t="s">
        <v>517</v>
      </c>
      <c r="X3851" t="s">
        <v>517</v>
      </c>
      <c r="Y3851" t="s">
        <v>21439</v>
      </c>
      <c r="Z3851" s="1">
        <v>21344</v>
      </c>
      <c r="AA3851" t="s">
        <v>3514</v>
      </c>
      <c r="AB3851">
        <v>59</v>
      </c>
      <c r="AC3851" t="s">
        <v>358</v>
      </c>
      <c r="AD3851" t="s">
        <v>501</v>
      </c>
      <c r="AF3851" t="s">
        <v>8259</v>
      </c>
      <c r="AG3851" t="s">
        <v>517</v>
      </c>
      <c r="AH3851" t="s">
        <v>517</v>
      </c>
      <c r="AI3851" t="s">
        <v>517</v>
      </c>
      <c r="AJ3851" t="s">
        <v>517</v>
      </c>
    </row>
    <row r="3852" spans="1:36" x14ac:dyDescent="0.25">
      <c r="A3852" s="13" t="s">
        <v>21440</v>
      </c>
      <c r="B3852" s="1">
        <v>42896</v>
      </c>
      <c r="C3852" s="2">
        <v>0.69542824074074072</v>
      </c>
      <c r="D3852" t="s">
        <v>21441</v>
      </c>
      <c r="E3852" t="s">
        <v>22</v>
      </c>
      <c r="F3852" t="s">
        <v>21442</v>
      </c>
      <c r="G3852" s="14" t="s">
        <v>21443</v>
      </c>
      <c r="H3852" s="14" t="s">
        <v>21444</v>
      </c>
      <c r="I3852" t="s">
        <v>21</v>
      </c>
      <c r="K3852">
        <v>6</v>
      </c>
      <c r="L3852">
        <v>10</v>
      </c>
      <c r="M3852">
        <v>16</v>
      </c>
      <c r="N3852">
        <v>7</v>
      </c>
      <c r="O3852" t="s">
        <v>517</v>
      </c>
      <c r="P3852" t="s">
        <v>517</v>
      </c>
      <c r="Q3852" t="s">
        <v>517</v>
      </c>
      <c r="R3852" t="s">
        <v>517</v>
      </c>
      <c r="S3852" t="s">
        <v>517</v>
      </c>
      <c r="T3852" t="s">
        <v>517</v>
      </c>
      <c r="U3852" t="s">
        <v>517</v>
      </c>
      <c r="V3852" t="s">
        <v>517</v>
      </c>
      <c r="W3852" t="s">
        <v>517</v>
      </c>
      <c r="X3852" t="s">
        <v>517</v>
      </c>
      <c r="Y3852" t="s">
        <v>21445</v>
      </c>
      <c r="Z3852" s="1">
        <v>28903</v>
      </c>
      <c r="AA3852" t="s">
        <v>21446</v>
      </c>
      <c r="AB3852">
        <v>38</v>
      </c>
      <c r="AC3852" t="s">
        <v>357</v>
      </c>
      <c r="AD3852" t="s">
        <v>487</v>
      </c>
      <c r="AF3852" t="s">
        <v>8295</v>
      </c>
      <c r="AG3852" t="s">
        <v>517</v>
      </c>
      <c r="AH3852" t="s">
        <v>517</v>
      </c>
      <c r="AI3852" t="s">
        <v>517</v>
      </c>
      <c r="AJ3852" t="s">
        <v>517</v>
      </c>
    </row>
    <row r="3853" spans="1:36" x14ac:dyDescent="0.25">
      <c r="A3853" s="13" t="s">
        <v>21447</v>
      </c>
      <c r="B3853" s="1">
        <v>42896</v>
      </c>
      <c r="C3853" s="2">
        <v>0.68471064814814808</v>
      </c>
      <c r="D3853" t="s">
        <v>21448</v>
      </c>
      <c r="E3853" t="s">
        <v>22</v>
      </c>
      <c r="F3853" t="s">
        <v>21449</v>
      </c>
      <c r="G3853" s="14" t="s">
        <v>21450</v>
      </c>
      <c r="H3853" s="14" t="s">
        <v>21451</v>
      </c>
      <c r="I3853" t="s">
        <v>24</v>
      </c>
      <c r="K3853">
        <v>6</v>
      </c>
      <c r="L3853">
        <v>10</v>
      </c>
      <c r="M3853">
        <v>16</v>
      </c>
      <c r="N3853">
        <v>7</v>
      </c>
      <c r="O3853" t="s">
        <v>517</v>
      </c>
      <c r="P3853" t="s">
        <v>517</v>
      </c>
      <c r="Q3853" t="s">
        <v>517</v>
      </c>
      <c r="R3853" t="s">
        <v>517</v>
      </c>
      <c r="S3853" t="s">
        <v>517</v>
      </c>
      <c r="T3853" t="s">
        <v>517</v>
      </c>
      <c r="U3853" t="s">
        <v>517</v>
      </c>
      <c r="V3853" t="s">
        <v>517</v>
      </c>
      <c r="W3853" t="s">
        <v>517</v>
      </c>
      <c r="X3853" t="s">
        <v>517</v>
      </c>
      <c r="Y3853" t="s">
        <v>21452</v>
      </c>
      <c r="Z3853" s="1">
        <v>35438</v>
      </c>
      <c r="AA3853" t="s">
        <v>546</v>
      </c>
      <c r="AB3853">
        <v>20</v>
      </c>
      <c r="AC3853" t="s">
        <v>358</v>
      </c>
      <c r="AD3853" t="s">
        <v>482</v>
      </c>
      <c r="AF3853" t="s">
        <v>8313</v>
      </c>
      <c r="AG3853" t="s">
        <v>517</v>
      </c>
      <c r="AH3853" t="s">
        <v>517</v>
      </c>
      <c r="AI3853" t="s">
        <v>517</v>
      </c>
      <c r="AJ3853" t="s">
        <v>517</v>
      </c>
    </row>
    <row r="3854" spans="1:36" x14ac:dyDescent="0.25">
      <c r="A3854" s="13" t="s">
        <v>21453</v>
      </c>
      <c r="B3854" s="1">
        <v>42896</v>
      </c>
      <c r="C3854" s="2">
        <v>0.67891203703703706</v>
      </c>
      <c r="D3854" t="s">
        <v>21454</v>
      </c>
      <c r="E3854" t="s">
        <v>22</v>
      </c>
      <c r="F3854" t="s">
        <v>21455</v>
      </c>
      <c r="G3854" s="14" t="s">
        <v>21456</v>
      </c>
      <c r="H3854" s="14" t="s">
        <v>21457</v>
      </c>
      <c r="I3854" t="s">
        <v>25</v>
      </c>
      <c r="K3854">
        <v>6</v>
      </c>
      <c r="L3854">
        <v>10</v>
      </c>
      <c r="M3854">
        <v>16</v>
      </c>
      <c r="N3854">
        <v>7</v>
      </c>
      <c r="O3854" t="s">
        <v>517</v>
      </c>
      <c r="P3854" t="s">
        <v>517</v>
      </c>
      <c r="Q3854" t="s">
        <v>517</v>
      </c>
      <c r="R3854" t="s">
        <v>517</v>
      </c>
      <c r="S3854" t="s">
        <v>517</v>
      </c>
      <c r="T3854" t="s">
        <v>517</v>
      </c>
      <c r="U3854" t="s">
        <v>517</v>
      </c>
      <c r="V3854" t="s">
        <v>517</v>
      </c>
      <c r="W3854" t="s">
        <v>517</v>
      </c>
      <c r="X3854" t="s">
        <v>517</v>
      </c>
      <c r="Y3854" t="s">
        <v>16677</v>
      </c>
      <c r="Z3854" s="1">
        <v>32848</v>
      </c>
      <c r="AA3854" t="s">
        <v>2795</v>
      </c>
      <c r="AB3854">
        <v>27</v>
      </c>
      <c r="AC3854" t="s">
        <v>358</v>
      </c>
      <c r="AD3854" t="s">
        <v>492</v>
      </c>
      <c r="AF3854" t="s">
        <v>517</v>
      </c>
      <c r="AG3854" t="s">
        <v>517</v>
      </c>
      <c r="AH3854" t="s">
        <v>517</v>
      </c>
      <c r="AI3854" t="s">
        <v>517</v>
      </c>
      <c r="AJ3854" t="s">
        <v>517</v>
      </c>
    </row>
    <row r="3855" spans="1:36" x14ac:dyDescent="0.25">
      <c r="A3855" s="13" t="s">
        <v>21459</v>
      </c>
      <c r="B3855" s="1">
        <v>42896</v>
      </c>
      <c r="C3855" s="2">
        <v>0.66839120370370375</v>
      </c>
      <c r="D3855" t="s">
        <v>21460</v>
      </c>
      <c r="E3855" t="s">
        <v>22</v>
      </c>
      <c r="F3855" t="s">
        <v>21461</v>
      </c>
      <c r="G3855" s="14" t="s">
        <v>21462</v>
      </c>
      <c r="H3855" s="14" t="s">
        <v>21463</v>
      </c>
      <c r="I3855" t="s">
        <v>23</v>
      </c>
      <c r="K3855">
        <v>6</v>
      </c>
      <c r="L3855">
        <v>10</v>
      </c>
      <c r="M3855">
        <v>16</v>
      </c>
      <c r="N3855">
        <v>7</v>
      </c>
      <c r="O3855" t="s">
        <v>21458</v>
      </c>
      <c r="P3855" t="s">
        <v>517</v>
      </c>
      <c r="Q3855" t="s">
        <v>517</v>
      </c>
      <c r="R3855" t="s">
        <v>517</v>
      </c>
      <c r="S3855" t="s">
        <v>517</v>
      </c>
      <c r="T3855" t="s">
        <v>517</v>
      </c>
      <c r="U3855" t="s">
        <v>517</v>
      </c>
      <c r="V3855" t="s">
        <v>517</v>
      </c>
      <c r="W3855" t="s">
        <v>537</v>
      </c>
      <c r="X3855" t="s">
        <v>21464</v>
      </c>
      <c r="Y3855" t="s">
        <v>5790</v>
      </c>
      <c r="Z3855" s="1">
        <v>32024</v>
      </c>
      <c r="AA3855" t="s">
        <v>1064</v>
      </c>
      <c r="AB3855">
        <v>29</v>
      </c>
      <c r="AC3855" t="s">
        <v>358</v>
      </c>
      <c r="AD3855" t="s">
        <v>484</v>
      </c>
      <c r="AF3855" t="s">
        <v>8260</v>
      </c>
      <c r="AG3855" t="s">
        <v>8306</v>
      </c>
      <c r="AH3855" t="s">
        <v>517</v>
      </c>
      <c r="AI3855" t="s">
        <v>517</v>
      </c>
      <c r="AJ3855" t="s">
        <v>517</v>
      </c>
    </row>
    <row r="3856" spans="1:36" x14ac:dyDescent="0.25">
      <c r="A3856" s="13" t="s">
        <v>21466</v>
      </c>
      <c r="B3856" s="1">
        <v>42896</v>
      </c>
      <c r="C3856" s="2">
        <v>0.66100694444444441</v>
      </c>
      <c r="D3856" t="s">
        <v>21467</v>
      </c>
      <c r="E3856" t="s">
        <v>22</v>
      </c>
      <c r="F3856" t="s">
        <v>21468</v>
      </c>
      <c r="G3856" s="14" t="s">
        <v>21469</v>
      </c>
      <c r="H3856" s="14" t="s">
        <v>21470</v>
      </c>
      <c r="I3856" t="s">
        <v>21</v>
      </c>
      <c r="K3856">
        <v>6</v>
      </c>
      <c r="L3856">
        <v>10</v>
      </c>
      <c r="M3856">
        <v>15</v>
      </c>
      <c r="N3856">
        <v>7</v>
      </c>
      <c r="O3856" t="s">
        <v>21465</v>
      </c>
      <c r="P3856" t="s">
        <v>517</v>
      </c>
      <c r="Q3856" t="s">
        <v>517</v>
      </c>
      <c r="R3856" t="s">
        <v>517</v>
      </c>
      <c r="S3856" t="s">
        <v>517</v>
      </c>
      <c r="T3856" t="s">
        <v>517</v>
      </c>
      <c r="U3856" t="s">
        <v>517</v>
      </c>
      <c r="V3856" t="s">
        <v>517</v>
      </c>
      <c r="W3856" t="s">
        <v>526</v>
      </c>
      <c r="X3856" t="s">
        <v>527</v>
      </c>
      <c r="Y3856" t="s">
        <v>21471</v>
      </c>
      <c r="Z3856" s="1">
        <v>29175</v>
      </c>
      <c r="AA3856" t="s">
        <v>529</v>
      </c>
      <c r="AB3856">
        <v>37</v>
      </c>
      <c r="AC3856" t="s">
        <v>358</v>
      </c>
      <c r="AD3856" t="s">
        <v>482</v>
      </c>
      <c r="AF3856" t="s">
        <v>8304</v>
      </c>
      <c r="AG3856" t="s">
        <v>8263</v>
      </c>
      <c r="AH3856" t="s">
        <v>8295</v>
      </c>
      <c r="AI3856" t="s">
        <v>517</v>
      </c>
      <c r="AJ3856" t="s">
        <v>517</v>
      </c>
    </row>
    <row r="3857" spans="1:36" x14ac:dyDescent="0.25">
      <c r="A3857" s="13" t="s">
        <v>21472</v>
      </c>
      <c r="B3857" s="1">
        <v>42896</v>
      </c>
      <c r="C3857" s="2">
        <v>0.66069444444444447</v>
      </c>
      <c r="D3857" t="s">
        <v>16198</v>
      </c>
      <c r="E3857" t="s">
        <v>22</v>
      </c>
      <c r="F3857" t="s">
        <v>16199</v>
      </c>
      <c r="G3857" s="14" t="s">
        <v>16200</v>
      </c>
      <c r="H3857" s="14" t="s">
        <v>21473</v>
      </c>
      <c r="I3857" t="s">
        <v>23</v>
      </c>
      <c r="K3857">
        <v>6</v>
      </c>
      <c r="L3857">
        <v>10</v>
      </c>
      <c r="M3857">
        <v>15</v>
      </c>
      <c r="N3857">
        <v>7</v>
      </c>
      <c r="O3857" t="s">
        <v>517</v>
      </c>
      <c r="P3857" t="s">
        <v>517</v>
      </c>
      <c r="Q3857" t="s">
        <v>517</v>
      </c>
      <c r="R3857" t="s">
        <v>517</v>
      </c>
      <c r="S3857" t="s">
        <v>517</v>
      </c>
      <c r="T3857" t="s">
        <v>517</v>
      </c>
      <c r="U3857" t="s">
        <v>517</v>
      </c>
      <c r="V3857" t="s">
        <v>517</v>
      </c>
      <c r="W3857" t="s">
        <v>517</v>
      </c>
      <c r="X3857" t="s">
        <v>517</v>
      </c>
      <c r="Y3857" t="s">
        <v>16202</v>
      </c>
      <c r="Z3857" s="1">
        <v>33203</v>
      </c>
      <c r="AA3857" t="s">
        <v>546</v>
      </c>
      <c r="AB3857">
        <v>26</v>
      </c>
      <c r="AC3857" t="s">
        <v>358</v>
      </c>
      <c r="AD3857" t="s">
        <v>491</v>
      </c>
      <c r="AF3857" t="s">
        <v>8313</v>
      </c>
      <c r="AG3857" t="s">
        <v>517</v>
      </c>
      <c r="AH3857" t="s">
        <v>517</v>
      </c>
      <c r="AI3857" t="s">
        <v>517</v>
      </c>
      <c r="AJ3857" t="s">
        <v>517</v>
      </c>
    </row>
    <row r="3858" spans="1:36" x14ac:dyDescent="0.25">
      <c r="A3858" s="13" t="s">
        <v>21474</v>
      </c>
      <c r="B3858" s="1">
        <v>42896</v>
      </c>
      <c r="C3858" s="2">
        <v>0.66008101851851853</v>
      </c>
      <c r="D3858" t="s">
        <v>21475</v>
      </c>
      <c r="E3858" t="s">
        <v>22</v>
      </c>
      <c r="F3858" t="s">
        <v>21476</v>
      </c>
      <c r="G3858" s="14" t="s">
        <v>21477</v>
      </c>
      <c r="H3858" s="14" t="s">
        <v>21478</v>
      </c>
      <c r="I3858" t="s">
        <v>24</v>
      </c>
      <c r="K3858">
        <v>6</v>
      </c>
      <c r="L3858">
        <v>10</v>
      </c>
      <c r="M3858">
        <v>15</v>
      </c>
      <c r="N3858">
        <v>7</v>
      </c>
      <c r="O3858" t="s">
        <v>517</v>
      </c>
      <c r="P3858" t="s">
        <v>517</v>
      </c>
      <c r="Q3858" t="s">
        <v>517</v>
      </c>
      <c r="R3858" t="s">
        <v>517</v>
      </c>
      <c r="S3858" t="s">
        <v>517</v>
      </c>
      <c r="T3858" t="s">
        <v>517</v>
      </c>
      <c r="U3858" t="s">
        <v>517</v>
      </c>
      <c r="V3858" t="s">
        <v>517</v>
      </c>
      <c r="W3858" t="s">
        <v>517</v>
      </c>
      <c r="X3858" t="s">
        <v>517</v>
      </c>
      <c r="Y3858" t="s">
        <v>21479</v>
      </c>
      <c r="Z3858" s="1">
        <v>30931</v>
      </c>
      <c r="AA3858" t="s">
        <v>12702</v>
      </c>
      <c r="AB3858">
        <v>32</v>
      </c>
      <c r="AC3858" t="s">
        <v>357</v>
      </c>
      <c r="AD3858" t="s">
        <v>484</v>
      </c>
      <c r="AF3858" t="s">
        <v>8295</v>
      </c>
      <c r="AG3858" t="s">
        <v>517</v>
      </c>
      <c r="AH3858" t="s">
        <v>517</v>
      </c>
      <c r="AI3858" t="s">
        <v>517</v>
      </c>
      <c r="AJ3858" t="s">
        <v>517</v>
      </c>
    </row>
    <row r="3859" spans="1:36" x14ac:dyDescent="0.25">
      <c r="A3859" s="13" t="s">
        <v>21480</v>
      </c>
      <c r="B3859" s="1">
        <v>42896</v>
      </c>
      <c r="C3859" s="2">
        <v>0.62765046296296301</v>
      </c>
      <c r="D3859" t="s">
        <v>1910</v>
      </c>
      <c r="E3859" t="s">
        <v>22</v>
      </c>
      <c r="F3859" t="s">
        <v>21481</v>
      </c>
      <c r="G3859" s="14" t="s">
        <v>21482</v>
      </c>
      <c r="H3859" s="14" t="s">
        <v>21483</v>
      </c>
      <c r="I3859" t="s">
        <v>21</v>
      </c>
      <c r="K3859">
        <v>6</v>
      </c>
      <c r="L3859">
        <v>10</v>
      </c>
      <c r="M3859">
        <v>15</v>
      </c>
      <c r="N3859">
        <v>7</v>
      </c>
      <c r="O3859" t="s">
        <v>517</v>
      </c>
      <c r="P3859" t="s">
        <v>517</v>
      </c>
      <c r="Q3859" t="s">
        <v>517</v>
      </c>
      <c r="R3859" t="s">
        <v>517</v>
      </c>
      <c r="S3859" t="s">
        <v>517</v>
      </c>
      <c r="T3859" t="s">
        <v>517</v>
      </c>
      <c r="U3859" t="s">
        <v>517</v>
      </c>
      <c r="V3859" t="s">
        <v>517</v>
      </c>
      <c r="W3859" t="s">
        <v>517</v>
      </c>
      <c r="X3859" t="s">
        <v>517</v>
      </c>
      <c r="Y3859" t="s">
        <v>21484</v>
      </c>
      <c r="Z3859" s="1">
        <v>34374</v>
      </c>
      <c r="AA3859" t="s">
        <v>1910</v>
      </c>
      <c r="AB3859">
        <v>23</v>
      </c>
      <c r="AC3859" t="s">
        <v>358</v>
      </c>
      <c r="AD3859" t="s">
        <v>491</v>
      </c>
      <c r="AF3859" t="s">
        <v>8263</v>
      </c>
      <c r="AG3859" t="s">
        <v>8295</v>
      </c>
      <c r="AH3859" t="s">
        <v>517</v>
      </c>
      <c r="AI3859" t="s">
        <v>8307</v>
      </c>
      <c r="AJ3859" t="s">
        <v>8261</v>
      </c>
    </row>
    <row r="3860" spans="1:36" x14ac:dyDescent="0.25">
      <c r="A3860" s="13" t="s">
        <v>21486</v>
      </c>
      <c r="B3860" s="1">
        <v>42896</v>
      </c>
      <c r="C3860" s="2">
        <v>0.58134259259259258</v>
      </c>
      <c r="D3860" t="s">
        <v>21487</v>
      </c>
      <c r="E3860" t="s">
        <v>771</v>
      </c>
      <c r="F3860" t="s">
        <v>21488</v>
      </c>
      <c r="G3860" s="14" t="s">
        <v>21489</v>
      </c>
      <c r="H3860" s="14" t="s">
        <v>21490</v>
      </c>
      <c r="I3860" t="s">
        <v>23</v>
      </c>
      <c r="K3860">
        <v>6</v>
      </c>
      <c r="L3860">
        <v>10</v>
      </c>
      <c r="M3860">
        <v>13</v>
      </c>
      <c r="N3860">
        <v>7</v>
      </c>
      <c r="O3860" t="s">
        <v>21485</v>
      </c>
      <c r="P3860" t="s">
        <v>517</v>
      </c>
      <c r="Q3860" t="s">
        <v>517</v>
      </c>
      <c r="R3860" t="s">
        <v>517</v>
      </c>
      <c r="S3860" t="s">
        <v>517</v>
      </c>
      <c r="T3860" t="s">
        <v>517</v>
      </c>
      <c r="U3860" t="s">
        <v>517</v>
      </c>
      <c r="V3860" t="s">
        <v>517</v>
      </c>
      <c r="W3860" t="s">
        <v>4806</v>
      </c>
      <c r="X3860" t="s">
        <v>1700</v>
      </c>
      <c r="Y3860" t="s">
        <v>517</v>
      </c>
      <c r="Z3860" s="1" t="s">
        <v>517</v>
      </c>
      <c r="AA3860" t="s">
        <v>21491</v>
      </c>
      <c r="AB3860" t="s">
        <v>517</v>
      </c>
      <c r="AC3860" t="s">
        <v>358</v>
      </c>
      <c r="AD3860" t="s">
        <v>517</v>
      </c>
      <c r="AF3860" t="s">
        <v>8313</v>
      </c>
      <c r="AG3860" t="s">
        <v>517</v>
      </c>
      <c r="AH3860" t="s">
        <v>517</v>
      </c>
      <c r="AI3860" t="s">
        <v>517</v>
      </c>
      <c r="AJ3860" t="s">
        <v>517</v>
      </c>
    </row>
    <row r="3861" spans="1:36" x14ac:dyDescent="0.25">
      <c r="A3861" s="13" t="s">
        <v>21492</v>
      </c>
      <c r="B3861" s="1">
        <v>42896</v>
      </c>
      <c r="C3861" s="2">
        <v>0.57318287037037041</v>
      </c>
      <c r="D3861" t="s">
        <v>21493</v>
      </c>
      <c r="E3861" t="s">
        <v>22</v>
      </c>
      <c r="F3861" t="s">
        <v>21494</v>
      </c>
      <c r="G3861" s="14" t="s">
        <v>21495</v>
      </c>
      <c r="H3861" s="14" t="s">
        <v>21496</v>
      </c>
      <c r="I3861" t="s">
        <v>24</v>
      </c>
      <c r="K3861">
        <v>6</v>
      </c>
      <c r="L3861">
        <v>10</v>
      </c>
      <c r="M3861">
        <v>13</v>
      </c>
      <c r="N3861">
        <v>7</v>
      </c>
      <c r="O3861" t="s">
        <v>517</v>
      </c>
      <c r="P3861" t="s">
        <v>517</v>
      </c>
      <c r="Q3861" t="s">
        <v>517</v>
      </c>
      <c r="R3861" t="s">
        <v>517</v>
      </c>
      <c r="S3861" t="s">
        <v>517</v>
      </c>
      <c r="T3861" t="s">
        <v>517</v>
      </c>
      <c r="U3861" t="s">
        <v>517</v>
      </c>
      <c r="V3861" t="s">
        <v>517</v>
      </c>
      <c r="W3861" t="s">
        <v>517</v>
      </c>
      <c r="X3861" t="s">
        <v>517</v>
      </c>
      <c r="Y3861" t="s">
        <v>21497</v>
      </c>
      <c r="Z3861" s="1">
        <v>22330</v>
      </c>
      <c r="AA3861" t="s">
        <v>529</v>
      </c>
      <c r="AB3861">
        <v>56</v>
      </c>
      <c r="AC3861" t="s">
        <v>358</v>
      </c>
      <c r="AD3861" t="s">
        <v>483</v>
      </c>
      <c r="AF3861" t="s">
        <v>8263</v>
      </c>
      <c r="AG3861" t="s">
        <v>8295</v>
      </c>
      <c r="AH3861" t="s">
        <v>517</v>
      </c>
      <c r="AI3861" t="s">
        <v>8259</v>
      </c>
      <c r="AJ3861" t="s">
        <v>517</v>
      </c>
    </row>
    <row r="3862" spans="1:36" x14ac:dyDescent="0.25">
      <c r="A3862" s="13" t="s">
        <v>21500</v>
      </c>
      <c r="B3862" s="1">
        <v>42896</v>
      </c>
      <c r="C3862" s="2">
        <v>0.54603009259259261</v>
      </c>
      <c r="D3862" t="s">
        <v>21501</v>
      </c>
      <c r="E3862" t="s">
        <v>22</v>
      </c>
      <c r="F3862" t="s">
        <v>3790</v>
      </c>
      <c r="G3862" s="14" t="s">
        <v>3791</v>
      </c>
      <c r="H3862" s="14" t="s">
        <v>3792</v>
      </c>
      <c r="I3862" t="s">
        <v>21</v>
      </c>
      <c r="K3862">
        <v>6</v>
      </c>
      <c r="L3862">
        <v>10</v>
      </c>
      <c r="M3862">
        <v>13</v>
      </c>
      <c r="N3862">
        <v>7</v>
      </c>
      <c r="O3862" t="s">
        <v>21499</v>
      </c>
      <c r="P3862" t="s">
        <v>21498</v>
      </c>
      <c r="Q3862" t="s">
        <v>517</v>
      </c>
      <c r="R3862" t="s">
        <v>517</v>
      </c>
      <c r="S3862" t="s">
        <v>517</v>
      </c>
      <c r="T3862" t="s">
        <v>517</v>
      </c>
      <c r="U3862" t="s">
        <v>517</v>
      </c>
      <c r="V3862" t="s">
        <v>517</v>
      </c>
      <c r="W3862" t="s">
        <v>672</v>
      </c>
      <c r="X3862" t="s">
        <v>477</v>
      </c>
      <c r="Y3862" t="s">
        <v>3793</v>
      </c>
      <c r="Z3862" s="1">
        <v>31527</v>
      </c>
      <c r="AA3862" t="s">
        <v>546</v>
      </c>
      <c r="AB3862">
        <v>31</v>
      </c>
      <c r="AC3862" t="s">
        <v>358</v>
      </c>
      <c r="AD3862" t="s">
        <v>495</v>
      </c>
      <c r="AF3862" t="s">
        <v>517</v>
      </c>
      <c r="AG3862" t="s">
        <v>517</v>
      </c>
      <c r="AH3862" t="s">
        <v>517</v>
      </c>
      <c r="AI3862" t="s">
        <v>517</v>
      </c>
      <c r="AJ3862" t="s">
        <v>517</v>
      </c>
    </row>
    <row r="3863" spans="1:36" x14ac:dyDescent="0.25">
      <c r="A3863" s="13" t="s">
        <v>21502</v>
      </c>
      <c r="B3863" s="1">
        <v>42896</v>
      </c>
      <c r="C3863" s="2">
        <v>0.52332175925925928</v>
      </c>
      <c r="D3863" t="s">
        <v>20275</v>
      </c>
      <c r="E3863" t="s">
        <v>22</v>
      </c>
      <c r="F3863" t="s">
        <v>20276</v>
      </c>
      <c r="G3863" s="14" t="s">
        <v>20277</v>
      </c>
      <c r="H3863" s="14" t="s">
        <v>20278</v>
      </c>
      <c r="I3863" t="s">
        <v>21</v>
      </c>
      <c r="K3863">
        <v>6</v>
      </c>
      <c r="L3863">
        <v>10</v>
      </c>
      <c r="M3863">
        <v>12</v>
      </c>
      <c r="N3863">
        <v>7</v>
      </c>
      <c r="O3863" t="s">
        <v>20273</v>
      </c>
      <c r="P3863" t="s">
        <v>517</v>
      </c>
      <c r="Q3863" t="s">
        <v>517</v>
      </c>
      <c r="R3863" t="s">
        <v>517</v>
      </c>
      <c r="S3863" t="s">
        <v>517</v>
      </c>
      <c r="T3863" t="s">
        <v>517</v>
      </c>
      <c r="U3863" t="s">
        <v>517</v>
      </c>
      <c r="V3863" t="s">
        <v>517</v>
      </c>
      <c r="W3863" t="s">
        <v>537</v>
      </c>
      <c r="X3863" t="s">
        <v>849</v>
      </c>
      <c r="Y3863" t="s">
        <v>517</v>
      </c>
      <c r="Z3863" s="1" t="s">
        <v>517</v>
      </c>
      <c r="AA3863" t="s">
        <v>546</v>
      </c>
      <c r="AB3863" t="s">
        <v>517</v>
      </c>
      <c r="AC3863" t="s">
        <v>358</v>
      </c>
      <c r="AD3863" t="s">
        <v>517</v>
      </c>
      <c r="AF3863" t="s">
        <v>8260</v>
      </c>
      <c r="AG3863" t="s">
        <v>8307</v>
      </c>
      <c r="AH3863" t="s">
        <v>517</v>
      </c>
      <c r="AI3863" t="s">
        <v>517</v>
      </c>
      <c r="AJ3863" t="s">
        <v>517</v>
      </c>
    </row>
    <row r="3864" spans="1:36" x14ac:dyDescent="0.25">
      <c r="A3864" s="13" t="s">
        <v>21504</v>
      </c>
      <c r="B3864" s="1">
        <v>42896</v>
      </c>
      <c r="C3864" s="2">
        <v>0.49917824074074074</v>
      </c>
      <c r="D3864" t="s">
        <v>21505</v>
      </c>
      <c r="E3864" t="s">
        <v>22</v>
      </c>
      <c r="F3864" t="s">
        <v>21506</v>
      </c>
      <c r="G3864" s="14" t="s">
        <v>21507</v>
      </c>
      <c r="H3864" s="14" t="s">
        <v>21508</v>
      </c>
      <c r="I3864" t="s">
        <v>23</v>
      </c>
      <c r="K3864">
        <v>6</v>
      </c>
      <c r="L3864">
        <v>10</v>
      </c>
      <c r="M3864">
        <v>11</v>
      </c>
      <c r="N3864">
        <v>7</v>
      </c>
      <c r="O3864" t="s">
        <v>21503</v>
      </c>
      <c r="P3864" t="s">
        <v>517</v>
      </c>
      <c r="Q3864" t="s">
        <v>517</v>
      </c>
      <c r="R3864" t="s">
        <v>517</v>
      </c>
      <c r="S3864" t="s">
        <v>517</v>
      </c>
      <c r="T3864" t="s">
        <v>517</v>
      </c>
      <c r="U3864" t="s">
        <v>517</v>
      </c>
      <c r="V3864" t="s">
        <v>517</v>
      </c>
      <c r="W3864" t="s">
        <v>526</v>
      </c>
      <c r="X3864" t="s">
        <v>527</v>
      </c>
      <c r="Y3864" t="s">
        <v>21445</v>
      </c>
      <c r="Z3864" s="1">
        <v>28903</v>
      </c>
      <c r="AA3864" t="s">
        <v>529</v>
      </c>
      <c r="AB3864">
        <v>38</v>
      </c>
      <c r="AC3864" t="s">
        <v>358</v>
      </c>
      <c r="AD3864" t="s">
        <v>491</v>
      </c>
      <c r="AF3864" t="s">
        <v>517</v>
      </c>
      <c r="AG3864" t="s">
        <v>517</v>
      </c>
      <c r="AH3864" t="s">
        <v>517</v>
      </c>
      <c r="AI3864" t="s">
        <v>517</v>
      </c>
      <c r="AJ3864" t="s">
        <v>517</v>
      </c>
    </row>
    <row r="3865" spans="1:36" x14ac:dyDescent="0.25">
      <c r="A3865" s="13" t="s">
        <v>21510</v>
      </c>
      <c r="B3865" s="1">
        <v>42896</v>
      </c>
      <c r="C3865" s="2">
        <v>0.49542824074074071</v>
      </c>
      <c r="D3865" t="s">
        <v>21511</v>
      </c>
      <c r="E3865" t="s">
        <v>22</v>
      </c>
      <c r="F3865" t="s">
        <v>21512</v>
      </c>
      <c r="G3865" s="14" t="s">
        <v>21513</v>
      </c>
      <c r="H3865" s="14" t="s">
        <v>21514</v>
      </c>
      <c r="I3865" t="s">
        <v>23</v>
      </c>
      <c r="K3865">
        <v>6</v>
      </c>
      <c r="L3865">
        <v>10</v>
      </c>
      <c r="M3865">
        <v>11</v>
      </c>
      <c r="N3865">
        <v>7</v>
      </c>
      <c r="O3865" t="s">
        <v>21509</v>
      </c>
      <c r="P3865" t="s">
        <v>517</v>
      </c>
      <c r="Q3865" t="s">
        <v>517</v>
      </c>
      <c r="R3865" t="s">
        <v>517</v>
      </c>
      <c r="S3865" t="s">
        <v>517</v>
      </c>
      <c r="T3865" t="s">
        <v>517</v>
      </c>
      <c r="U3865" t="s">
        <v>517</v>
      </c>
      <c r="V3865" t="s">
        <v>517</v>
      </c>
      <c r="W3865" t="s">
        <v>476</v>
      </c>
      <c r="X3865" t="s">
        <v>477</v>
      </c>
      <c r="Y3865" t="s">
        <v>21515</v>
      </c>
      <c r="Z3865" s="1">
        <v>30903</v>
      </c>
      <c r="AA3865" t="s">
        <v>1231</v>
      </c>
      <c r="AB3865">
        <v>32</v>
      </c>
      <c r="AC3865" t="s">
        <v>358</v>
      </c>
      <c r="AD3865" t="s">
        <v>482</v>
      </c>
      <c r="AF3865" t="s">
        <v>517</v>
      </c>
      <c r="AG3865" t="s">
        <v>517</v>
      </c>
      <c r="AH3865" t="s">
        <v>517</v>
      </c>
      <c r="AI3865" t="s">
        <v>517</v>
      </c>
      <c r="AJ3865" t="s">
        <v>517</v>
      </c>
    </row>
    <row r="3866" spans="1:36" x14ac:dyDescent="0.25">
      <c r="A3866" s="13" t="s">
        <v>21517</v>
      </c>
      <c r="B3866" s="1">
        <v>42896</v>
      </c>
      <c r="C3866" s="2">
        <v>0.49350694444444443</v>
      </c>
      <c r="D3866" t="s">
        <v>21518</v>
      </c>
      <c r="E3866" t="s">
        <v>22</v>
      </c>
      <c r="F3866" t="s">
        <v>21519</v>
      </c>
      <c r="G3866" s="14" t="s">
        <v>21520</v>
      </c>
      <c r="H3866" s="14" t="s">
        <v>21521</v>
      </c>
      <c r="I3866" t="s">
        <v>23</v>
      </c>
      <c r="K3866">
        <v>6</v>
      </c>
      <c r="L3866">
        <v>10</v>
      </c>
      <c r="M3866">
        <v>11</v>
      </c>
      <c r="N3866">
        <v>7</v>
      </c>
      <c r="O3866" t="s">
        <v>21516</v>
      </c>
      <c r="P3866" t="s">
        <v>517</v>
      </c>
      <c r="Q3866" t="s">
        <v>517</v>
      </c>
      <c r="R3866" t="s">
        <v>517</v>
      </c>
      <c r="S3866" t="s">
        <v>517</v>
      </c>
      <c r="T3866" t="s">
        <v>517</v>
      </c>
      <c r="U3866" t="s">
        <v>517</v>
      </c>
      <c r="V3866" t="s">
        <v>517</v>
      </c>
      <c r="W3866" t="s">
        <v>589</v>
      </c>
      <c r="X3866" t="s">
        <v>590</v>
      </c>
      <c r="Y3866" t="s">
        <v>21522</v>
      </c>
      <c r="Z3866" s="1">
        <v>24882</v>
      </c>
      <c r="AA3866" t="s">
        <v>21523</v>
      </c>
      <c r="AB3866">
        <v>49</v>
      </c>
      <c r="AC3866" t="s">
        <v>358</v>
      </c>
      <c r="AD3866" t="s">
        <v>487</v>
      </c>
      <c r="AF3866" t="s">
        <v>517</v>
      </c>
      <c r="AG3866" t="s">
        <v>517</v>
      </c>
      <c r="AH3866" t="s">
        <v>517</v>
      </c>
      <c r="AI3866" t="s">
        <v>517</v>
      </c>
      <c r="AJ3866" t="s">
        <v>517</v>
      </c>
    </row>
    <row r="3867" spans="1:36" x14ac:dyDescent="0.25">
      <c r="A3867" s="13" t="s">
        <v>21525</v>
      </c>
      <c r="B3867" s="1">
        <v>42896</v>
      </c>
      <c r="C3867" s="2">
        <v>0.46288194444444447</v>
      </c>
      <c r="D3867" t="s">
        <v>2145</v>
      </c>
      <c r="E3867" t="s">
        <v>116</v>
      </c>
      <c r="F3867" t="s">
        <v>21526</v>
      </c>
      <c r="G3867" s="14" t="s">
        <v>21527</v>
      </c>
      <c r="H3867" s="14" t="s">
        <v>21528</v>
      </c>
      <c r="I3867" t="s">
        <v>23</v>
      </c>
      <c r="K3867">
        <v>6</v>
      </c>
      <c r="L3867">
        <v>10</v>
      </c>
      <c r="M3867">
        <v>11</v>
      </c>
      <c r="N3867">
        <v>7</v>
      </c>
      <c r="O3867" t="s">
        <v>21524</v>
      </c>
      <c r="P3867" t="s">
        <v>517</v>
      </c>
      <c r="Q3867" t="s">
        <v>517</v>
      </c>
      <c r="R3867" t="s">
        <v>517</v>
      </c>
      <c r="S3867" t="s">
        <v>517</v>
      </c>
      <c r="T3867" t="s">
        <v>517</v>
      </c>
      <c r="U3867" t="s">
        <v>517</v>
      </c>
      <c r="V3867" t="s">
        <v>517</v>
      </c>
      <c r="W3867" t="s">
        <v>537</v>
      </c>
      <c r="X3867" t="s">
        <v>849</v>
      </c>
      <c r="Y3867" t="s">
        <v>21529</v>
      </c>
      <c r="Z3867" s="1">
        <v>29804</v>
      </c>
      <c r="AA3867" t="s">
        <v>2145</v>
      </c>
      <c r="AB3867">
        <v>35</v>
      </c>
      <c r="AC3867" t="s">
        <v>358</v>
      </c>
      <c r="AD3867" t="s">
        <v>493</v>
      </c>
      <c r="AF3867" t="s">
        <v>517</v>
      </c>
      <c r="AG3867" t="s">
        <v>517</v>
      </c>
      <c r="AH3867" t="s">
        <v>517</v>
      </c>
      <c r="AI3867" t="s">
        <v>517</v>
      </c>
      <c r="AJ3867" t="s">
        <v>517</v>
      </c>
    </row>
    <row r="3868" spans="1:36" x14ac:dyDescent="0.25">
      <c r="A3868" s="13" t="s">
        <v>21531</v>
      </c>
      <c r="B3868" s="1">
        <v>42896</v>
      </c>
      <c r="C3868" s="2">
        <v>0.45837962962962964</v>
      </c>
      <c r="D3868" t="s">
        <v>21532</v>
      </c>
      <c r="E3868" t="s">
        <v>22</v>
      </c>
      <c r="F3868" t="s">
        <v>21533</v>
      </c>
      <c r="G3868" s="14" t="s">
        <v>21534</v>
      </c>
      <c r="H3868" s="14" t="s">
        <v>21535</v>
      </c>
      <c r="I3868" t="s">
        <v>23</v>
      </c>
      <c r="K3868">
        <v>6</v>
      </c>
      <c r="L3868">
        <v>10</v>
      </c>
      <c r="M3868">
        <v>11</v>
      </c>
      <c r="N3868">
        <v>7</v>
      </c>
      <c r="O3868" t="s">
        <v>21530</v>
      </c>
      <c r="P3868" t="s">
        <v>517</v>
      </c>
      <c r="Q3868" t="s">
        <v>517</v>
      </c>
      <c r="R3868" t="s">
        <v>517</v>
      </c>
      <c r="S3868" t="s">
        <v>517</v>
      </c>
      <c r="T3868" t="s">
        <v>517</v>
      </c>
      <c r="U3868" t="s">
        <v>517</v>
      </c>
      <c r="V3868" t="s">
        <v>517</v>
      </c>
      <c r="W3868" t="s">
        <v>526</v>
      </c>
      <c r="X3868" t="s">
        <v>527</v>
      </c>
      <c r="Y3868" t="s">
        <v>21536</v>
      </c>
      <c r="Z3868" s="1">
        <v>35370</v>
      </c>
      <c r="AA3868" t="s">
        <v>546</v>
      </c>
      <c r="AB3868">
        <v>20</v>
      </c>
      <c r="AC3868" t="s">
        <v>358</v>
      </c>
      <c r="AD3868" t="s">
        <v>487</v>
      </c>
      <c r="AF3868" t="s">
        <v>517</v>
      </c>
      <c r="AG3868" t="s">
        <v>517</v>
      </c>
      <c r="AH3868" t="s">
        <v>517</v>
      </c>
      <c r="AI3868" t="s">
        <v>517</v>
      </c>
      <c r="AJ3868" t="s">
        <v>517</v>
      </c>
    </row>
    <row r="3869" spans="1:36" x14ac:dyDescent="0.25">
      <c r="A3869" s="13" t="s">
        <v>21537</v>
      </c>
      <c r="B3869" s="1">
        <v>42896</v>
      </c>
      <c r="C3869" s="2">
        <v>0.40847222222222218</v>
      </c>
      <c r="D3869" t="s">
        <v>21538</v>
      </c>
      <c r="E3869" t="s">
        <v>22</v>
      </c>
      <c r="F3869" t="s">
        <v>21539</v>
      </c>
      <c r="G3869" s="14" t="s">
        <v>21540</v>
      </c>
      <c r="H3869" s="14" t="s">
        <v>21541</v>
      </c>
      <c r="I3869" t="s">
        <v>23</v>
      </c>
      <c r="K3869">
        <v>6</v>
      </c>
      <c r="L3869">
        <v>10</v>
      </c>
      <c r="M3869">
        <v>9</v>
      </c>
      <c r="N3869">
        <v>7</v>
      </c>
      <c r="O3869" t="s">
        <v>517</v>
      </c>
      <c r="P3869" t="s">
        <v>517</v>
      </c>
      <c r="Q3869" t="s">
        <v>517</v>
      </c>
      <c r="R3869" t="s">
        <v>517</v>
      </c>
      <c r="S3869" t="s">
        <v>517</v>
      </c>
      <c r="T3869" t="s">
        <v>517</v>
      </c>
      <c r="U3869" t="s">
        <v>517</v>
      </c>
      <c r="V3869" t="s">
        <v>517</v>
      </c>
      <c r="W3869" t="s">
        <v>517</v>
      </c>
      <c r="X3869" t="s">
        <v>517</v>
      </c>
      <c r="Y3869" t="s">
        <v>21542</v>
      </c>
      <c r="Z3869" s="1">
        <v>35281</v>
      </c>
      <c r="AA3869" t="s">
        <v>21543</v>
      </c>
      <c r="AB3869">
        <v>20</v>
      </c>
      <c r="AC3869" t="s">
        <v>358</v>
      </c>
      <c r="AD3869" t="s">
        <v>483</v>
      </c>
      <c r="AF3869" t="s">
        <v>517</v>
      </c>
      <c r="AG3869" t="s">
        <v>517</v>
      </c>
      <c r="AH3869" t="s">
        <v>517</v>
      </c>
      <c r="AI3869" t="s">
        <v>517</v>
      </c>
      <c r="AJ3869" t="s">
        <v>517</v>
      </c>
    </row>
    <row r="3870" spans="1:36" x14ac:dyDescent="0.25">
      <c r="A3870" s="13" t="s">
        <v>21546</v>
      </c>
      <c r="B3870" s="1">
        <v>42896</v>
      </c>
      <c r="C3870" s="2">
        <v>0.34680555555555559</v>
      </c>
      <c r="D3870" t="s">
        <v>21547</v>
      </c>
      <c r="E3870" t="s">
        <v>22</v>
      </c>
      <c r="F3870" t="s">
        <v>21548</v>
      </c>
      <c r="G3870" s="14" t="s">
        <v>21549</v>
      </c>
      <c r="H3870" s="14" t="s">
        <v>21550</v>
      </c>
      <c r="I3870" t="s">
        <v>21</v>
      </c>
      <c r="K3870">
        <v>6</v>
      </c>
      <c r="L3870">
        <v>10</v>
      </c>
      <c r="M3870">
        <v>8</v>
      </c>
      <c r="N3870">
        <v>7</v>
      </c>
      <c r="O3870" t="s">
        <v>21544</v>
      </c>
      <c r="P3870" t="s">
        <v>21545</v>
      </c>
      <c r="Q3870" t="s">
        <v>517</v>
      </c>
      <c r="R3870" t="s">
        <v>517</v>
      </c>
      <c r="S3870" t="s">
        <v>517</v>
      </c>
      <c r="T3870" t="s">
        <v>517</v>
      </c>
      <c r="U3870" t="s">
        <v>517</v>
      </c>
      <c r="V3870" t="s">
        <v>517</v>
      </c>
      <c r="W3870" t="s">
        <v>861</v>
      </c>
      <c r="X3870" t="s">
        <v>842</v>
      </c>
      <c r="Y3870" t="s">
        <v>21551</v>
      </c>
      <c r="Z3870" s="1">
        <v>24905</v>
      </c>
      <c r="AA3870" t="s">
        <v>18327</v>
      </c>
      <c r="AB3870">
        <v>49</v>
      </c>
      <c r="AC3870" t="s">
        <v>358</v>
      </c>
      <c r="AD3870" t="s">
        <v>482</v>
      </c>
      <c r="AF3870" t="s">
        <v>8307</v>
      </c>
      <c r="AG3870" t="s">
        <v>8313</v>
      </c>
      <c r="AH3870" t="s">
        <v>8253</v>
      </c>
      <c r="AI3870" t="s">
        <v>517</v>
      </c>
      <c r="AJ3870" t="s">
        <v>517</v>
      </c>
    </row>
    <row r="3871" spans="1:36" x14ac:dyDescent="0.25">
      <c r="A3871" s="13" t="s">
        <v>21553</v>
      </c>
      <c r="B3871" s="1">
        <v>42896</v>
      </c>
      <c r="C3871" s="2">
        <v>0.18062500000000001</v>
      </c>
      <c r="D3871" t="s">
        <v>21554</v>
      </c>
      <c r="E3871" t="s">
        <v>22</v>
      </c>
      <c r="F3871" t="s">
        <v>21555</v>
      </c>
      <c r="G3871" s="14" t="s">
        <v>21556</v>
      </c>
      <c r="H3871" s="14" t="s">
        <v>21557</v>
      </c>
      <c r="I3871" t="s">
        <v>21</v>
      </c>
      <c r="K3871">
        <v>6</v>
      </c>
      <c r="L3871">
        <v>10</v>
      </c>
      <c r="M3871">
        <v>4</v>
      </c>
      <c r="N3871">
        <v>7</v>
      </c>
      <c r="O3871" t="s">
        <v>21552</v>
      </c>
      <c r="P3871" t="s">
        <v>517</v>
      </c>
      <c r="Q3871" t="s">
        <v>517</v>
      </c>
      <c r="R3871" t="s">
        <v>517</v>
      </c>
      <c r="S3871" t="s">
        <v>517</v>
      </c>
      <c r="T3871" t="s">
        <v>517</v>
      </c>
      <c r="U3871" t="s">
        <v>517</v>
      </c>
      <c r="V3871" t="s">
        <v>517</v>
      </c>
      <c r="W3871" t="s">
        <v>537</v>
      </c>
      <c r="X3871" t="s">
        <v>590</v>
      </c>
      <c r="Y3871" t="s">
        <v>7714</v>
      </c>
      <c r="Z3871" s="1">
        <v>34006</v>
      </c>
      <c r="AA3871" t="s">
        <v>12702</v>
      </c>
      <c r="AB3871">
        <v>24</v>
      </c>
      <c r="AC3871" t="s">
        <v>357</v>
      </c>
      <c r="AD3871" t="s">
        <v>482</v>
      </c>
      <c r="AF3871" t="s">
        <v>8308</v>
      </c>
      <c r="AG3871" t="s">
        <v>8313</v>
      </c>
      <c r="AH3871" t="s">
        <v>517</v>
      </c>
      <c r="AI3871" t="s">
        <v>517</v>
      </c>
      <c r="AJ3871" t="s">
        <v>517</v>
      </c>
    </row>
    <row r="3872" spans="1:36" x14ac:dyDescent="0.25">
      <c r="A3872" s="13" t="s">
        <v>21559</v>
      </c>
      <c r="B3872" s="1">
        <v>42896</v>
      </c>
      <c r="C3872" s="2">
        <v>7.738425925925925E-2</v>
      </c>
      <c r="D3872" t="s">
        <v>21560</v>
      </c>
      <c r="E3872" t="s">
        <v>22</v>
      </c>
      <c r="F3872" t="s">
        <v>21561</v>
      </c>
      <c r="G3872" s="14" t="s">
        <v>21562</v>
      </c>
      <c r="H3872" s="14" t="s">
        <v>21563</v>
      </c>
      <c r="I3872" t="s">
        <v>23</v>
      </c>
      <c r="K3872">
        <v>6</v>
      </c>
      <c r="L3872">
        <v>10</v>
      </c>
      <c r="M3872">
        <v>1</v>
      </c>
      <c r="N3872">
        <v>7</v>
      </c>
      <c r="O3872" t="s">
        <v>21558</v>
      </c>
      <c r="P3872" t="s">
        <v>517</v>
      </c>
      <c r="Q3872" t="s">
        <v>517</v>
      </c>
      <c r="R3872" t="s">
        <v>517</v>
      </c>
      <c r="S3872" t="s">
        <v>517</v>
      </c>
      <c r="T3872" t="s">
        <v>517</v>
      </c>
      <c r="U3872" t="s">
        <v>517</v>
      </c>
      <c r="V3872" t="s">
        <v>517</v>
      </c>
      <c r="W3872" t="s">
        <v>526</v>
      </c>
      <c r="X3872" t="s">
        <v>527</v>
      </c>
      <c r="Y3872" t="s">
        <v>21564</v>
      </c>
      <c r="Z3872" s="1">
        <v>34351</v>
      </c>
      <c r="AA3872" t="s">
        <v>546</v>
      </c>
      <c r="AB3872">
        <v>23</v>
      </c>
      <c r="AC3872" t="s">
        <v>358</v>
      </c>
      <c r="AD3872" t="s">
        <v>495</v>
      </c>
      <c r="AF3872" t="s">
        <v>8313</v>
      </c>
      <c r="AG3872" t="s">
        <v>517</v>
      </c>
      <c r="AH3872" t="s">
        <v>517</v>
      </c>
      <c r="AI3872" t="s">
        <v>517</v>
      </c>
      <c r="AJ3872" t="s">
        <v>517</v>
      </c>
    </row>
    <row r="3873" spans="1:36" x14ac:dyDescent="0.25">
      <c r="A3873" s="13" t="s">
        <v>21566</v>
      </c>
      <c r="B3873" s="1">
        <v>42895</v>
      </c>
      <c r="C3873" s="2">
        <v>0.96439814814814817</v>
      </c>
      <c r="D3873" t="s">
        <v>21567</v>
      </c>
      <c r="E3873" t="s">
        <v>22</v>
      </c>
      <c r="F3873" t="s">
        <v>21568</v>
      </c>
      <c r="G3873" s="14" t="s">
        <v>21569</v>
      </c>
      <c r="H3873" s="14" t="s">
        <v>21570</v>
      </c>
      <c r="I3873" t="s">
        <v>23</v>
      </c>
      <c r="K3873">
        <v>6</v>
      </c>
      <c r="L3873">
        <v>9</v>
      </c>
      <c r="M3873">
        <v>23</v>
      </c>
      <c r="N3873">
        <v>6</v>
      </c>
      <c r="O3873" t="s">
        <v>21565</v>
      </c>
      <c r="P3873" t="s">
        <v>517</v>
      </c>
      <c r="Q3873" t="s">
        <v>517</v>
      </c>
      <c r="R3873" t="s">
        <v>517</v>
      </c>
      <c r="S3873" t="s">
        <v>517</v>
      </c>
      <c r="T3873" t="s">
        <v>517</v>
      </c>
      <c r="U3873" t="s">
        <v>517</v>
      </c>
      <c r="V3873" t="s">
        <v>517</v>
      </c>
      <c r="W3873" t="s">
        <v>589</v>
      </c>
      <c r="X3873" t="s">
        <v>590</v>
      </c>
      <c r="Y3873" t="s">
        <v>517</v>
      </c>
      <c r="Z3873" s="1" t="s">
        <v>517</v>
      </c>
      <c r="AA3873" t="s">
        <v>1959</v>
      </c>
      <c r="AB3873" t="s">
        <v>517</v>
      </c>
      <c r="AC3873" t="s">
        <v>358</v>
      </c>
      <c r="AD3873" t="s">
        <v>517</v>
      </c>
      <c r="AF3873" t="s">
        <v>517</v>
      </c>
      <c r="AG3873" t="s">
        <v>517</v>
      </c>
      <c r="AH3873" t="s">
        <v>517</v>
      </c>
      <c r="AI3873" t="s">
        <v>517</v>
      </c>
      <c r="AJ3873" t="s">
        <v>517</v>
      </c>
    </row>
    <row r="3874" spans="1:36" x14ac:dyDescent="0.25">
      <c r="A3874" s="13" t="s">
        <v>21572</v>
      </c>
      <c r="B3874" s="1">
        <v>42895</v>
      </c>
      <c r="C3874" s="2">
        <v>0.77961805555555552</v>
      </c>
      <c r="D3874" t="s">
        <v>21573</v>
      </c>
      <c r="E3874" t="s">
        <v>22</v>
      </c>
      <c r="F3874" t="s">
        <v>21574</v>
      </c>
      <c r="G3874" s="14" t="s">
        <v>21575</v>
      </c>
      <c r="H3874" s="14" t="s">
        <v>21576</v>
      </c>
      <c r="I3874" t="s">
        <v>23</v>
      </c>
      <c r="K3874">
        <v>6</v>
      </c>
      <c r="L3874">
        <v>9</v>
      </c>
      <c r="M3874">
        <v>18</v>
      </c>
      <c r="N3874">
        <v>6</v>
      </c>
      <c r="O3874" t="s">
        <v>21571</v>
      </c>
      <c r="P3874" t="s">
        <v>517</v>
      </c>
      <c r="Q3874" t="s">
        <v>517</v>
      </c>
      <c r="R3874" t="s">
        <v>517</v>
      </c>
      <c r="S3874" t="s">
        <v>517</v>
      </c>
      <c r="T3874" t="s">
        <v>517</v>
      </c>
      <c r="U3874" t="s">
        <v>517</v>
      </c>
      <c r="V3874" t="s">
        <v>517</v>
      </c>
      <c r="W3874" t="s">
        <v>1436</v>
      </c>
      <c r="X3874" t="s">
        <v>477</v>
      </c>
      <c r="Y3874" t="s">
        <v>21577</v>
      </c>
      <c r="Z3874" s="1">
        <v>31182</v>
      </c>
      <c r="AA3874" t="s">
        <v>1684</v>
      </c>
      <c r="AB3874">
        <v>32</v>
      </c>
      <c r="AC3874" t="s">
        <v>358</v>
      </c>
      <c r="AD3874" t="s">
        <v>495</v>
      </c>
      <c r="AF3874" t="s">
        <v>517</v>
      </c>
      <c r="AG3874" t="s">
        <v>517</v>
      </c>
      <c r="AH3874" t="s">
        <v>517</v>
      </c>
      <c r="AI3874" t="s">
        <v>517</v>
      </c>
      <c r="AJ3874" t="s">
        <v>517</v>
      </c>
    </row>
    <row r="3875" spans="1:36" x14ac:dyDescent="0.25">
      <c r="A3875" s="13" t="s">
        <v>21578</v>
      </c>
      <c r="B3875" s="1">
        <v>42895</v>
      </c>
      <c r="C3875" s="2">
        <v>0.67974537037037042</v>
      </c>
      <c r="D3875" t="s">
        <v>21579</v>
      </c>
      <c r="E3875" t="s">
        <v>22</v>
      </c>
      <c r="F3875" t="s">
        <v>21580</v>
      </c>
      <c r="G3875" t="s">
        <v>21581</v>
      </c>
      <c r="H3875" t="s">
        <v>21582</v>
      </c>
      <c r="I3875" t="s">
        <v>24</v>
      </c>
      <c r="K3875">
        <v>6</v>
      </c>
      <c r="L3875">
        <v>9</v>
      </c>
      <c r="M3875">
        <v>16</v>
      </c>
      <c r="N3875">
        <v>6</v>
      </c>
      <c r="O3875" t="s">
        <v>517</v>
      </c>
      <c r="P3875" t="s">
        <v>517</v>
      </c>
      <c r="Q3875" t="s">
        <v>517</v>
      </c>
      <c r="R3875" t="s">
        <v>517</v>
      </c>
      <c r="S3875" t="s">
        <v>517</v>
      </c>
      <c r="T3875" t="s">
        <v>517</v>
      </c>
      <c r="U3875" t="s">
        <v>517</v>
      </c>
      <c r="V3875" t="s">
        <v>517</v>
      </c>
      <c r="W3875" t="s">
        <v>517</v>
      </c>
      <c r="X3875" t="s">
        <v>517</v>
      </c>
      <c r="Y3875" t="s">
        <v>21583</v>
      </c>
      <c r="Z3875">
        <v>18647</v>
      </c>
      <c r="AA3875" t="s">
        <v>872</v>
      </c>
      <c r="AB3875">
        <v>66</v>
      </c>
      <c r="AC3875" t="s">
        <v>358</v>
      </c>
      <c r="AD3875" t="s">
        <v>482</v>
      </c>
      <c r="AF3875" t="s">
        <v>8270</v>
      </c>
      <c r="AG3875" t="s">
        <v>517</v>
      </c>
      <c r="AH3875" t="s">
        <v>517</v>
      </c>
      <c r="AI3875" t="s">
        <v>517</v>
      </c>
      <c r="AJ3875" t="s">
        <v>517</v>
      </c>
    </row>
    <row r="3876" spans="1:36" x14ac:dyDescent="0.25">
      <c r="A3876" s="13" t="s">
        <v>21584</v>
      </c>
      <c r="B3876" s="1">
        <v>42895</v>
      </c>
      <c r="C3876" s="2">
        <v>0.64358796296296295</v>
      </c>
      <c r="D3876" t="s">
        <v>21585</v>
      </c>
      <c r="E3876" t="s">
        <v>22</v>
      </c>
      <c r="F3876" t="s">
        <v>21586</v>
      </c>
      <c r="G3876" s="14" t="s">
        <v>17985</v>
      </c>
      <c r="H3876" s="14" t="s">
        <v>21587</v>
      </c>
      <c r="I3876" t="s">
        <v>23</v>
      </c>
      <c r="K3876">
        <v>6</v>
      </c>
      <c r="L3876">
        <v>9</v>
      </c>
      <c r="M3876">
        <v>15</v>
      </c>
      <c r="N3876">
        <v>6</v>
      </c>
      <c r="O3876" t="s">
        <v>17981</v>
      </c>
      <c r="P3876" t="s">
        <v>517</v>
      </c>
      <c r="Q3876" t="s">
        <v>517</v>
      </c>
      <c r="R3876" t="s">
        <v>517</v>
      </c>
      <c r="S3876" t="s">
        <v>517</v>
      </c>
      <c r="T3876" t="s">
        <v>517</v>
      </c>
      <c r="U3876" t="s">
        <v>517</v>
      </c>
      <c r="V3876" t="s">
        <v>517</v>
      </c>
      <c r="W3876" t="s">
        <v>579</v>
      </c>
      <c r="X3876" t="s">
        <v>1016</v>
      </c>
      <c r="Y3876" t="s">
        <v>17987</v>
      </c>
      <c r="Z3876" s="1">
        <v>36228</v>
      </c>
      <c r="AA3876" t="s">
        <v>614</v>
      </c>
      <c r="AB3876">
        <v>18</v>
      </c>
      <c r="AC3876" t="s">
        <v>358</v>
      </c>
      <c r="AD3876" t="s">
        <v>500</v>
      </c>
      <c r="AF3876" t="s">
        <v>517</v>
      </c>
      <c r="AG3876" t="s">
        <v>517</v>
      </c>
      <c r="AH3876" t="s">
        <v>517</v>
      </c>
      <c r="AI3876" t="s">
        <v>517</v>
      </c>
      <c r="AJ3876" t="s">
        <v>517</v>
      </c>
    </row>
    <row r="3877" spans="1:36" x14ac:dyDescent="0.25">
      <c r="A3877" s="13" t="s">
        <v>21588</v>
      </c>
      <c r="B3877" s="1">
        <v>42895</v>
      </c>
      <c r="C3877" s="2">
        <v>0.56975694444444447</v>
      </c>
      <c r="D3877" t="s">
        <v>18615</v>
      </c>
      <c r="E3877" t="s">
        <v>22</v>
      </c>
      <c r="F3877" t="s">
        <v>18616</v>
      </c>
      <c r="G3877" s="14" t="s">
        <v>18617</v>
      </c>
      <c r="H3877" s="14" t="s">
        <v>18618</v>
      </c>
      <c r="I3877" t="s">
        <v>23</v>
      </c>
      <c r="K3877">
        <v>6</v>
      </c>
      <c r="L3877">
        <v>9</v>
      </c>
      <c r="M3877">
        <v>13</v>
      </c>
      <c r="N3877">
        <v>6</v>
      </c>
      <c r="O3877" t="s">
        <v>18613</v>
      </c>
      <c r="P3877" t="s">
        <v>517</v>
      </c>
      <c r="Q3877" t="s">
        <v>517</v>
      </c>
      <c r="R3877" t="s">
        <v>517</v>
      </c>
      <c r="S3877" t="s">
        <v>517</v>
      </c>
      <c r="T3877" t="s">
        <v>517</v>
      </c>
      <c r="U3877" t="s">
        <v>517</v>
      </c>
      <c r="V3877" t="s">
        <v>517</v>
      </c>
      <c r="W3877" t="s">
        <v>1737</v>
      </c>
      <c r="X3877" t="s">
        <v>527</v>
      </c>
      <c r="Y3877" t="s">
        <v>9192</v>
      </c>
      <c r="Z3877" s="1">
        <v>23677</v>
      </c>
      <c r="AA3877" t="s">
        <v>3553</v>
      </c>
      <c r="AB3877">
        <v>52</v>
      </c>
      <c r="AC3877" t="s">
        <v>358</v>
      </c>
      <c r="AD3877" t="s">
        <v>489</v>
      </c>
      <c r="AF3877" t="s">
        <v>8313</v>
      </c>
      <c r="AG3877" t="s">
        <v>8306</v>
      </c>
      <c r="AH3877" t="s">
        <v>8260</v>
      </c>
      <c r="AI3877" t="s">
        <v>517</v>
      </c>
      <c r="AJ3877" t="s">
        <v>517</v>
      </c>
    </row>
    <row r="3878" spans="1:36" x14ac:dyDescent="0.25">
      <c r="A3878" s="13" t="s">
        <v>21589</v>
      </c>
      <c r="B3878" s="1">
        <v>42895</v>
      </c>
      <c r="C3878" s="2">
        <v>0.5490046296296297</v>
      </c>
      <c r="D3878" t="s">
        <v>21590</v>
      </c>
      <c r="E3878" t="s">
        <v>22</v>
      </c>
      <c r="F3878" t="s">
        <v>21591</v>
      </c>
      <c r="G3878" s="14" t="s">
        <v>20456</v>
      </c>
      <c r="H3878" s="14" t="s">
        <v>21592</v>
      </c>
      <c r="I3878" t="s">
        <v>24</v>
      </c>
      <c r="K3878">
        <v>6</v>
      </c>
      <c r="L3878">
        <v>9</v>
      </c>
      <c r="M3878">
        <v>13</v>
      </c>
      <c r="N3878">
        <v>6</v>
      </c>
      <c r="O3878" t="s">
        <v>517</v>
      </c>
      <c r="P3878" t="s">
        <v>517</v>
      </c>
      <c r="Q3878" t="s">
        <v>517</v>
      </c>
      <c r="R3878" t="s">
        <v>517</v>
      </c>
      <c r="S3878" t="s">
        <v>517</v>
      </c>
      <c r="T3878" t="s">
        <v>517</v>
      </c>
      <c r="U3878" t="s">
        <v>517</v>
      </c>
      <c r="V3878" t="s">
        <v>517</v>
      </c>
      <c r="W3878" t="s">
        <v>517</v>
      </c>
      <c r="X3878" t="s">
        <v>517</v>
      </c>
      <c r="Y3878" t="s">
        <v>517</v>
      </c>
      <c r="Z3878" s="1" t="s">
        <v>517</v>
      </c>
      <c r="AA3878" t="s">
        <v>21590</v>
      </c>
      <c r="AB3878" t="s">
        <v>517</v>
      </c>
      <c r="AC3878" t="s">
        <v>358</v>
      </c>
      <c r="AD3878" t="s">
        <v>517</v>
      </c>
      <c r="AF3878" t="s">
        <v>8304</v>
      </c>
      <c r="AG3878" t="s">
        <v>8308</v>
      </c>
      <c r="AH3878" t="s">
        <v>517</v>
      </c>
      <c r="AI3878" t="s">
        <v>517</v>
      </c>
      <c r="AJ3878" t="s">
        <v>517</v>
      </c>
    </row>
    <row r="3879" spans="1:36" x14ac:dyDescent="0.25">
      <c r="A3879" s="13" t="s">
        <v>21594</v>
      </c>
      <c r="B3879" s="1">
        <v>42895</v>
      </c>
      <c r="C3879" s="2">
        <v>0.53891203703703705</v>
      </c>
      <c r="D3879" t="s">
        <v>21595</v>
      </c>
      <c r="E3879" t="s">
        <v>22</v>
      </c>
      <c r="F3879" t="s">
        <v>21596</v>
      </c>
      <c r="G3879" t="s">
        <v>21597</v>
      </c>
      <c r="H3879" t="s">
        <v>21598</v>
      </c>
      <c r="I3879" t="s">
        <v>23</v>
      </c>
      <c r="K3879">
        <v>6</v>
      </c>
      <c r="L3879">
        <v>9</v>
      </c>
      <c r="M3879">
        <v>12</v>
      </c>
      <c r="N3879">
        <v>6</v>
      </c>
      <c r="O3879" t="s">
        <v>21593</v>
      </c>
      <c r="P3879" t="s">
        <v>517</v>
      </c>
      <c r="Q3879" t="s">
        <v>517</v>
      </c>
      <c r="R3879" t="s">
        <v>517</v>
      </c>
      <c r="S3879" t="s">
        <v>517</v>
      </c>
      <c r="T3879" t="s">
        <v>517</v>
      </c>
      <c r="U3879" t="s">
        <v>517</v>
      </c>
      <c r="V3879" t="s">
        <v>517</v>
      </c>
      <c r="W3879" t="s">
        <v>589</v>
      </c>
      <c r="X3879" t="s">
        <v>590</v>
      </c>
      <c r="Y3879" t="s">
        <v>21599</v>
      </c>
      <c r="Z3879">
        <v>32802</v>
      </c>
      <c r="AA3879" t="s">
        <v>529</v>
      </c>
      <c r="AB3879">
        <v>27</v>
      </c>
      <c r="AC3879" t="s">
        <v>358</v>
      </c>
      <c r="AD3879" t="s">
        <v>509</v>
      </c>
      <c r="AF3879" t="s">
        <v>517</v>
      </c>
      <c r="AG3879" t="s">
        <v>517</v>
      </c>
      <c r="AH3879" t="s">
        <v>517</v>
      </c>
      <c r="AI3879" t="s">
        <v>517</v>
      </c>
      <c r="AJ3879" t="s">
        <v>517</v>
      </c>
    </row>
    <row r="3880" spans="1:36" x14ac:dyDescent="0.25">
      <c r="A3880" s="13" t="s">
        <v>21600</v>
      </c>
      <c r="B3880" s="1">
        <v>42895</v>
      </c>
      <c r="C3880" s="2">
        <v>0.53384259259259259</v>
      </c>
      <c r="D3880" t="s">
        <v>15417</v>
      </c>
      <c r="E3880" t="s">
        <v>22</v>
      </c>
      <c r="F3880" t="s">
        <v>16615</v>
      </c>
      <c r="G3880" s="14" t="s">
        <v>16616</v>
      </c>
      <c r="H3880" s="14" t="s">
        <v>21601</v>
      </c>
      <c r="I3880" t="s">
        <v>24</v>
      </c>
      <c r="K3880">
        <v>6</v>
      </c>
      <c r="L3880">
        <v>9</v>
      </c>
      <c r="M3880">
        <v>12</v>
      </c>
      <c r="N3880">
        <v>6</v>
      </c>
      <c r="O3880" t="s">
        <v>517</v>
      </c>
      <c r="P3880" t="s">
        <v>517</v>
      </c>
      <c r="Q3880" t="s">
        <v>517</v>
      </c>
      <c r="R3880" t="s">
        <v>517</v>
      </c>
      <c r="S3880" t="s">
        <v>517</v>
      </c>
      <c r="T3880" t="s">
        <v>517</v>
      </c>
      <c r="U3880" t="s">
        <v>517</v>
      </c>
      <c r="V3880" t="s">
        <v>517</v>
      </c>
      <c r="W3880" t="s">
        <v>517</v>
      </c>
      <c r="X3880" t="s">
        <v>517</v>
      </c>
      <c r="Y3880" t="s">
        <v>16618</v>
      </c>
      <c r="Z3880" s="1">
        <v>33084</v>
      </c>
      <c r="AA3880" t="s">
        <v>15417</v>
      </c>
      <c r="AB3880">
        <v>26</v>
      </c>
      <c r="AC3880" t="s">
        <v>358</v>
      </c>
      <c r="AD3880" t="s">
        <v>489</v>
      </c>
      <c r="AF3880" t="s">
        <v>8295</v>
      </c>
      <c r="AG3880" t="s">
        <v>8270</v>
      </c>
      <c r="AH3880" t="s">
        <v>517</v>
      </c>
      <c r="AI3880" t="s">
        <v>517</v>
      </c>
      <c r="AJ3880" t="s">
        <v>517</v>
      </c>
    </row>
    <row r="3881" spans="1:36" x14ac:dyDescent="0.25">
      <c r="A3881" s="13" t="s">
        <v>21602</v>
      </c>
      <c r="B3881" s="1">
        <v>42895</v>
      </c>
      <c r="C3881" s="2">
        <v>0.38038194444444445</v>
      </c>
      <c r="D3881" t="s">
        <v>21603</v>
      </c>
      <c r="E3881" t="s">
        <v>22</v>
      </c>
      <c r="F3881" t="s">
        <v>21604</v>
      </c>
      <c r="G3881" s="14" t="s">
        <v>21605</v>
      </c>
      <c r="H3881" s="14" t="s">
        <v>21606</v>
      </c>
      <c r="I3881" t="s">
        <v>21</v>
      </c>
      <c r="K3881">
        <v>6</v>
      </c>
      <c r="L3881">
        <v>9</v>
      </c>
      <c r="M3881">
        <v>9</v>
      </c>
      <c r="N3881">
        <v>6</v>
      </c>
      <c r="O3881" t="s">
        <v>517</v>
      </c>
      <c r="P3881" t="s">
        <v>517</v>
      </c>
      <c r="Q3881" t="s">
        <v>517</v>
      </c>
      <c r="R3881" t="s">
        <v>517</v>
      </c>
      <c r="S3881" t="s">
        <v>517</v>
      </c>
      <c r="T3881" t="s">
        <v>517</v>
      </c>
      <c r="U3881" t="s">
        <v>517</v>
      </c>
      <c r="V3881" t="s">
        <v>517</v>
      </c>
      <c r="W3881" t="s">
        <v>517</v>
      </c>
      <c r="X3881" t="s">
        <v>517</v>
      </c>
      <c r="Y3881" t="s">
        <v>21607</v>
      </c>
      <c r="Z3881" s="1">
        <v>31990</v>
      </c>
      <c r="AA3881" t="s">
        <v>572</v>
      </c>
      <c r="AB3881">
        <v>29</v>
      </c>
      <c r="AC3881" t="s">
        <v>358</v>
      </c>
      <c r="AD3881" t="s">
        <v>482</v>
      </c>
      <c r="AF3881" t="s">
        <v>8295</v>
      </c>
      <c r="AG3881" t="s">
        <v>517</v>
      </c>
      <c r="AH3881" t="s">
        <v>8263</v>
      </c>
      <c r="AI3881">
        <v>16789</v>
      </c>
      <c r="AJ3881" t="s">
        <v>8304</v>
      </c>
    </row>
    <row r="3882" spans="1:36" x14ac:dyDescent="0.25">
      <c r="A3882" s="13" t="s">
        <v>21609</v>
      </c>
      <c r="B3882" s="1">
        <v>42895</v>
      </c>
      <c r="C3882" s="2">
        <v>0.35829861111111111</v>
      </c>
      <c r="D3882" t="s">
        <v>21610</v>
      </c>
      <c r="E3882" t="s">
        <v>22</v>
      </c>
      <c r="F3882" t="s">
        <v>21611</v>
      </c>
      <c r="G3882" s="14" t="s">
        <v>21612</v>
      </c>
      <c r="H3882" s="14" t="s">
        <v>21613</v>
      </c>
      <c r="I3882" t="s">
        <v>23</v>
      </c>
      <c r="K3882">
        <v>6</v>
      </c>
      <c r="L3882">
        <v>9</v>
      </c>
      <c r="M3882">
        <v>8</v>
      </c>
      <c r="N3882">
        <v>6</v>
      </c>
      <c r="O3882" t="s">
        <v>21608</v>
      </c>
      <c r="P3882" t="s">
        <v>517</v>
      </c>
      <c r="Q3882" t="s">
        <v>517</v>
      </c>
      <c r="R3882" t="s">
        <v>517</v>
      </c>
      <c r="S3882" t="s">
        <v>517</v>
      </c>
      <c r="T3882" t="s">
        <v>517</v>
      </c>
      <c r="U3882" t="s">
        <v>517</v>
      </c>
      <c r="V3882" t="s">
        <v>517</v>
      </c>
      <c r="W3882" t="s">
        <v>672</v>
      </c>
      <c r="X3882" t="s">
        <v>477</v>
      </c>
      <c r="Y3882" t="s">
        <v>21614</v>
      </c>
      <c r="Z3882" s="1">
        <v>35367</v>
      </c>
      <c r="AA3882" t="s">
        <v>2795</v>
      </c>
      <c r="AB3882">
        <v>20</v>
      </c>
      <c r="AC3882" t="s">
        <v>358</v>
      </c>
      <c r="AD3882" t="s">
        <v>509</v>
      </c>
      <c r="AF3882" t="s">
        <v>517</v>
      </c>
      <c r="AG3882" t="s">
        <v>517</v>
      </c>
      <c r="AH3882" t="s">
        <v>517</v>
      </c>
      <c r="AI3882" t="s">
        <v>517</v>
      </c>
      <c r="AJ3882" t="s">
        <v>517</v>
      </c>
    </row>
    <row r="3883" spans="1:36" x14ac:dyDescent="0.25">
      <c r="A3883" s="13" t="s">
        <v>21615</v>
      </c>
      <c r="B3883" s="1">
        <v>42895</v>
      </c>
      <c r="C3883" s="2">
        <v>4.0972222222222222E-2</v>
      </c>
      <c r="D3883" t="s">
        <v>18518</v>
      </c>
      <c r="E3883" t="s">
        <v>22</v>
      </c>
      <c r="F3883" t="s">
        <v>18519</v>
      </c>
      <c r="G3883" s="14" t="s">
        <v>18520</v>
      </c>
      <c r="H3883" s="14" t="s">
        <v>18521</v>
      </c>
      <c r="I3883" t="s">
        <v>23</v>
      </c>
      <c r="K3883">
        <v>6</v>
      </c>
      <c r="L3883">
        <v>9</v>
      </c>
      <c r="M3883">
        <v>0</v>
      </c>
      <c r="N3883">
        <v>6</v>
      </c>
      <c r="O3883" t="s">
        <v>18516</v>
      </c>
      <c r="P3883" t="s">
        <v>517</v>
      </c>
      <c r="Q3883" t="s">
        <v>517</v>
      </c>
      <c r="R3883" t="s">
        <v>517</v>
      </c>
      <c r="S3883" t="s">
        <v>517</v>
      </c>
      <c r="T3883" t="s">
        <v>517</v>
      </c>
      <c r="U3883" t="s">
        <v>517</v>
      </c>
      <c r="V3883" t="s">
        <v>517</v>
      </c>
      <c r="W3883" t="s">
        <v>537</v>
      </c>
      <c r="X3883" t="s">
        <v>590</v>
      </c>
      <c r="Y3883" t="s">
        <v>18522</v>
      </c>
      <c r="Z3883" s="1">
        <v>16412</v>
      </c>
      <c r="AA3883" t="s">
        <v>2349</v>
      </c>
      <c r="AB3883">
        <v>72</v>
      </c>
      <c r="AC3883" t="s">
        <v>358</v>
      </c>
      <c r="AD3883" t="s">
        <v>483</v>
      </c>
      <c r="AF3883" t="s">
        <v>8313</v>
      </c>
      <c r="AG3883" t="s">
        <v>8295</v>
      </c>
      <c r="AH3883" t="s">
        <v>517</v>
      </c>
      <c r="AI3883" t="s">
        <v>8266</v>
      </c>
      <c r="AJ3883" t="s">
        <v>517</v>
      </c>
    </row>
    <row r="3884" spans="1:36" x14ac:dyDescent="0.25">
      <c r="A3884" s="13" t="s">
        <v>21618</v>
      </c>
      <c r="B3884" s="1">
        <v>42895</v>
      </c>
      <c r="C3884" s="2">
        <v>4.4212962962962956E-3</v>
      </c>
      <c r="D3884" t="s">
        <v>20852</v>
      </c>
      <c r="E3884" t="s">
        <v>116</v>
      </c>
      <c r="F3884" t="s">
        <v>20853</v>
      </c>
      <c r="G3884" s="14" t="s">
        <v>21619</v>
      </c>
      <c r="H3884" s="14" t="s">
        <v>20855</v>
      </c>
      <c r="I3884" t="s">
        <v>21</v>
      </c>
      <c r="K3884">
        <v>6</v>
      </c>
      <c r="L3884">
        <v>9</v>
      </c>
      <c r="M3884">
        <v>0</v>
      </c>
      <c r="N3884">
        <v>6</v>
      </c>
      <c r="O3884" t="s">
        <v>21616</v>
      </c>
      <c r="P3884" t="s">
        <v>21617</v>
      </c>
      <c r="Q3884" t="s">
        <v>517</v>
      </c>
      <c r="R3884" t="s">
        <v>517</v>
      </c>
      <c r="S3884" t="s">
        <v>517</v>
      </c>
      <c r="T3884" t="s">
        <v>517</v>
      </c>
      <c r="U3884" t="s">
        <v>517</v>
      </c>
      <c r="V3884" t="s">
        <v>517</v>
      </c>
      <c r="W3884" t="s">
        <v>1217</v>
      </c>
      <c r="X3884" t="s">
        <v>722</v>
      </c>
      <c r="Y3884" t="s">
        <v>517</v>
      </c>
      <c r="Z3884" s="1" t="s">
        <v>517</v>
      </c>
      <c r="AA3884" t="s">
        <v>546</v>
      </c>
      <c r="AB3884" t="s">
        <v>517</v>
      </c>
      <c r="AC3884" t="s">
        <v>358</v>
      </c>
      <c r="AD3884" t="s">
        <v>517</v>
      </c>
      <c r="AF3884" t="s">
        <v>8306</v>
      </c>
      <c r="AG3884" t="s">
        <v>517</v>
      </c>
      <c r="AH3884" t="s">
        <v>517</v>
      </c>
      <c r="AI3884" t="s">
        <v>517</v>
      </c>
      <c r="AJ3884" t="s">
        <v>517</v>
      </c>
    </row>
    <row r="3885" spans="1:36" x14ac:dyDescent="0.25">
      <c r="A3885" s="13" t="s">
        <v>21620</v>
      </c>
      <c r="B3885" s="1">
        <v>42894</v>
      </c>
      <c r="C3885" s="2">
        <v>0.97615740740740742</v>
      </c>
      <c r="D3885" t="s">
        <v>21621</v>
      </c>
      <c r="E3885" t="s">
        <v>22</v>
      </c>
      <c r="F3885" t="s">
        <v>21622</v>
      </c>
      <c r="G3885" s="14" t="s">
        <v>21623</v>
      </c>
      <c r="H3885" s="14" t="s">
        <v>21624</v>
      </c>
      <c r="I3885" t="s">
        <v>21</v>
      </c>
      <c r="K3885">
        <v>6</v>
      </c>
      <c r="L3885">
        <v>8</v>
      </c>
      <c r="M3885">
        <v>23</v>
      </c>
      <c r="N3885">
        <v>5</v>
      </c>
      <c r="O3885" t="s">
        <v>517</v>
      </c>
      <c r="P3885" t="s">
        <v>517</v>
      </c>
      <c r="Q3885" t="s">
        <v>517</v>
      </c>
      <c r="R3885" t="s">
        <v>517</v>
      </c>
      <c r="S3885" t="s">
        <v>517</v>
      </c>
      <c r="T3885" t="s">
        <v>517</v>
      </c>
      <c r="U3885" t="s">
        <v>517</v>
      </c>
      <c r="V3885" t="s">
        <v>517</v>
      </c>
      <c r="W3885" t="s">
        <v>517</v>
      </c>
      <c r="X3885" t="s">
        <v>517</v>
      </c>
      <c r="Y3885" t="s">
        <v>5524</v>
      </c>
      <c r="Z3885" s="1">
        <v>32198</v>
      </c>
      <c r="AA3885" t="s">
        <v>546</v>
      </c>
      <c r="AB3885">
        <v>29</v>
      </c>
      <c r="AC3885" t="s">
        <v>358</v>
      </c>
      <c r="AD3885" t="s">
        <v>500</v>
      </c>
      <c r="AF3885" t="s">
        <v>8304</v>
      </c>
      <c r="AG3885" t="s">
        <v>8259</v>
      </c>
      <c r="AH3885" t="s">
        <v>517</v>
      </c>
      <c r="AI3885" t="s">
        <v>517</v>
      </c>
      <c r="AJ3885" t="s">
        <v>517</v>
      </c>
    </row>
    <row r="3886" spans="1:36" x14ac:dyDescent="0.25">
      <c r="A3886" s="13" t="s">
        <v>21626</v>
      </c>
      <c r="B3886" s="1">
        <v>42894</v>
      </c>
      <c r="C3886" s="2">
        <v>0.96603009259259265</v>
      </c>
      <c r="D3886" t="s">
        <v>21627</v>
      </c>
      <c r="E3886" t="s">
        <v>22</v>
      </c>
      <c r="F3886" t="s">
        <v>21628</v>
      </c>
      <c r="G3886" s="14" t="s">
        <v>21629</v>
      </c>
      <c r="H3886" s="14" t="s">
        <v>21630</v>
      </c>
      <c r="I3886" t="s">
        <v>23</v>
      </c>
      <c r="K3886">
        <v>6</v>
      </c>
      <c r="L3886">
        <v>8</v>
      </c>
      <c r="M3886">
        <v>23</v>
      </c>
      <c r="N3886">
        <v>5</v>
      </c>
      <c r="O3886" t="s">
        <v>21625</v>
      </c>
      <c r="P3886" t="s">
        <v>517</v>
      </c>
      <c r="Q3886" t="s">
        <v>517</v>
      </c>
      <c r="R3886" t="s">
        <v>517</v>
      </c>
      <c r="S3886" t="s">
        <v>517</v>
      </c>
      <c r="T3886" t="s">
        <v>517</v>
      </c>
      <c r="U3886" t="s">
        <v>517</v>
      </c>
      <c r="V3886" t="s">
        <v>517</v>
      </c>
      <c r="W3886" t="s">
        <v>722</v>
      </c>
      <c r="X3886" t="s">
        <v>590</v>
      </c>
      <c r="Y3886" t="s">
        <v>21631</v>
      </c>
      <c r="Z3886" s="1">
        <v>29414</v>
      </c>
      <c r="AA3886" t="s">
        <v>834</v>
      </c>
      <c r="AB3886">
        <v>36</v>
      </c>
      <c r="AC3886" t="s">
        <v>358</v>
      </c>
      <c r="AD3886" t="s">
        <v>493</v>
      </c>
      <c r="AF3886" t="s">
        <v>517</v>
      </c>
      <c r="AG3886" t="s">
        <v>517</v>
      </c>
      <c r="AH3886" t="s">
        <v>517</v>
      </c>
      <c r="AI3886" t="s">
        <v>517</v>
      </c>
      <c r="AJ3886" t="s">
        <v>517</v>
      </c>
    </row>
    <row r="3887" spans="1:36" x14ac:dyDescent="0.25">
      <c r="A3887" s="13" t="s">
        <v>21632</v>
      </c>
      <c r="B3887" s="1">
        <v>42894</v>
      </c>
      <c r="C3887" s="2">
        <v>0.94436342592592604</v>
      </c>
      <c r="D3887" t="s">
        <v>21633</v>
      </c>
      <c r="E3887" t="s">
        <v>22</v>
      </c>
      <c r="F3887" t="s">
        <v>21634</v>
      </c>
      <c r="G3887" t="s">
        <v>21635</v>
      </c>
      <c r="H3887" t="s">
        <v>21636</v>
      </c>
      <c r="I3887" t="s">
        <v>23</v>
      </c>
      <c r="K3887">
        <v>6</v>
      </c>
      <c r="L3887">
        <v>8</v>
      </c>
      <c r="M3887">
        <v>22</v>
      </c>
      <c r="N3887">
        <v>5</v>
      </c>
      <c r="O3887" t="s">
        <v>517</v>
      </c>
      <c r="P3887" t="s">
        <v>517</v>
      </c>
      <c r="Q3887" t="s">
        <v>517</v>
      </c>
      <c r="R3887" t="s">
        <v>517</v>
      </c>
      <c r="S3887" t="s">
        <v>517</v>
      </c>
      <c r="T3887" t="s">
        <v>517</v>
      </c>
      <c r="U3887" t="s">
        <v>517</v>
      </c>
      <c r="V3887" t="s">
        <v>517</v>
      </c>
      <c r="W3887" t="s">
        <v>517</v>
      </c>
      <c r="X3887" t="s">
        <v>517</v>
      </c>
      <c r="Y3887" t="s">
        <v>21637</v>
      </c>
      <c r="Z3887">
        <v>25770</v>
      </c>
      <c r="AA3887" t="s">
        <v>1542</v>
      </c>
      <c r="AB3887">
        <v>46</v>
      </c>
      <c r="AC3887" t="s">
        <v>358</v>
      </c>
      <c r="AD3887" t="s">
        <v>495</v>
      </c>
      <c r="AF3887" t="s">
        <v>517</v>
      </c>
      <c r="AG3887" t="s">
        <v>517</v>
      </c>
      <c r="AH3887" t="s">
        <v>517</v>
      </c>
      <c r="AI3887" t="s">
        <v>517</v>
      </c>
      <c r="AJ3887" t="s">
        <v>517</v>
      </c>
    </row>
    <row r="3888" spans="1:36" x14ac:dyDescent="0.25">
      <c r="A3888" s="13" t="s">
        <v>21638</v>
      </c>
      <c r="B3888" s="1">
        <v>42894</v>
      </c>
      <c r="C3888" s="2">
        <v>0.93768518518518518</v>
      </c>
      <c r="D3888" t="s">
        <v>21639</v>
      </c>
      <c r="E3888" t="s">
        <v>22</v>
      </c>
      <c r="F3888" t="s">
        <v>21640</v>
      </c>
      <c r="G3888" s="14" t="s">
        <v>21641</v>
      </c>
      <c r="H3888" s="14" t="s">
        <v>21642</v>
      </c>
      <c r="I3888" t="s">
        <v>21</v>
      </c>
      <c r="K3888">
        <v>6</v>
      </c>
      <c r="L3888">
        <v>8</v>
      </c>
      <c r="M3888">
        <v>22</v>
      </c>
      <c r="N3888">
        <v>5</v>
      </c>
      <c r="O3888" t="s">
        <v>517</v>
      </c>
      <c r="P3888" t="s">
        <v>517</v>
      </c>
      <c r="Q3888" t="s">
        <v>517</v>
      </c>
      <c r="R3888" t="s">
        <v>517</v>
      </c>
      <c r="S3888" t="s">
        <v>517</v>
      </c>
      <c r="T3888" t="s">
        <v>517</v>
      </c>
      <c r="U3888" t="s">
        <v>517</v>
      </c>
      <c r="V3888" t="s">
        <v>517</v>
      </c>
      <c r="W3888" t="s">
        <v>517</v>
      </c>
      <c r="X3888" t="s">
        <v>517</v>
      </c>
      <c r="Y3888" t="s">
        <v>21643</v>
      </c>
      <c r="Z3888" s="1">
        <v>23733</v>
      </c>
      <c r="AA3888" t="s">
        <v>21644</v>
      </c>
      <c r="AB3888">
        <v>52</v>
      </c>
      <c r="AC3888" t="s">
        <v>357</v>
      </c>
      <c r="AD3888" t="s">
        <v>487</v>
      </c>
      <c r="AF3888" t="s">
        <v>8270</v>
      </c>
      <c r="AG3888" t="s">
        <v>8295</v>
      </c>
      <c r="AH3888" t="s">
        <v>8301</v>
      </c>
      <c r="AI3888" t="s">
        <v>8305</v>
      </c>
      <c r="AJ3888" t="s">
        <v>517</v>
      </c>
    </row>
    <row r="3889" spans="1:36" x14ac:dyDescent="0.25">
      <c r="A3889" s="13" t="s">
        <v>21646</v>
      </c>
      <c r="B3889" s="1">
        <v>42894</v>
      </c>
      <c r="C3889" s="2">
        <v>0.90579861111111104</v>
      </c>
      <c r="D3889" t="s">
        <v>21647</v>
      </c>
      <c r="E3889" t="s">
        <v>22</v>
      </c>
      <c r="F3889" t="s">
        <v>21648</v>
      </c>
      <c r="G3889" s="14" t="s">
        <v>21649</v>
      </c>
      <c r="H3889" s="14" t="s">
        <v>21650</v>
      </c>
      <c r="I3889" t="s">
        <v>23</v>
      </c>
      <c r="K3889">
        <v>6</v>
      </c>
      <c r="L3889">
        <v>8</v>
      </c>
      <c r="M3889">
        <v>21</v>
      </c>
      <c r="N3889">
        <v>5</v>
      </c>
      <c r="O3889" t="s">
        <v>21645</v>
      </c>
      <c r="P3889" t="s">
        <v>517</v>
      </c>
      <c r="Q3889" t="s">
        <v>517</v>
      </c>
      <c r="R3889" t="s">
        <v>517</v>
      </c>
      <c r="S3889" t="s">
        <v>517</v>
      </c>
      <c r="T3889" t="s">
        <v>517</v>
      </c>
      <c r="U3889" t="s">
        <v>517</v>
      </c>
      <c r="V3889" t="s">
        <v>517</v>
      </c>
      <c r="W3889" t="s">
        <v>858</v>
      </c>
      <c r="X3889" t="s">
        <v>850</v>
      </c>
      <c r="Y3889" t="s">
        <v>21651</v>
      </c>
      <c r="Z3889" s="1">
        <v>33270</v>
      </c>
      <c r="AA3889" t="s">
        <v>21652</v>
      </c>
      <c r="AB3889">
        <v>26</v>
      </c>
      <c r="AC3889" t="s">
        <v>358</v>
      </c>
      <c r="AD3889" t="s">
        <v>482</v>
      </c>
      <c r="AF3889" t="s">
        <v>517</v>
      </c>
      <c r="AG3889" t="s">
        <v>517</v>
      </c>
      <c r="AH3889" t="s">
        <v>517</v>
      </c>
      <c r="AI3889" t="s">
        <v>517</v>
      </c>
      <c r="AJ3889" t="s">
        <v>517</v>
      </c>
    </row>
    <row r="3890" spans="1:36" x14ac:dyDescent="0.25">
      <c r="A3890" s="13" t="s">
        <v>21653</v>
      </c>
      <c r="B3890" s="1">
        <v>42894</v>
      </c>
      <c r="C3890" s="2">
        <v>0.82317129629629626</v>
      </c>
      <c r="D3890" t="s">
        <v>21654</v>
      </c>
      <c r="E3890" t="s">
        <v>22</v>
      </c>
      <c r="F3890" t="s">
        <v>21655</v>
      </c>
      <c r="G3890" s="14" t="s">
        <v>21656</v>
      </c>
      <c r="H3890" s="14" t="s">
        <v>21657</v>
      </c>
      <c r="I3890" t="s">
        <v>25</v>
      </c>
      <c r="K3890">
        <v>6</v>
      </c>
      <c r="L3890">
        <v>8</v>
      </c>
      <c r="M3890">
        <v>19</v>
      </c>
      <c r="N3890">
        <v>5</v>
      </c>
      <c r="O3890" t="s">
        <v>517</v>
      </c>
      <c r="P3890" t="s">
        <v>517</v>
      </c>
      <c r="Q3890" t="s">
        <v>517</v>
      </c>
      <c r="R3890" t="s">
        <v>517</v>
      </c>
      <c r="S3890" t="s">
        <v>517</v>
      </c>
      <c r="T3890" t="s">
        <v>517</v>
      </c>
      <c r="U3890" t="s">
        <v>517</v>
      </c>
      <c r="V3890" t="s">
        <v>517</v>
      </c>
      <c r="W3890" t="s">
        <v>517</v>
      </c>
      <c r="X3890" t="s">
        <v>517</v>
      </c>
      <c r="Y3890" t="s">
        <v>21658</v>
      </c>
      <c r="Z3890" s="1">
        <v>30279</v>
      </c>
      <c r="AA3890" t="s">
        <v>529</v>
      </c>
      <c r="AB3890">
        <v>34</v>
      </c>
      <c r="AC3890" t="s">
        <v>358</v>
      </c>
      <c r="AD3890" t="s">
        <v>501</v>
      </c>
      <c r="AF3890" t="s">
        <v>8266</v>
      </c>
      <c r="AG3890" t="s">
        <v>517</v>
      </c>
      <c r="AH3890" t="s">
        <v>517</v>
      </c>
      <c r="AI3890" t="s">
        <v>517</v>
      </c>
      <c r="AJ3890" t="s">
        <v>517</v>
      </c>
    </row>
    <row r="3891" spans="1:36" x14ac:dyDescent="0.25">
      <c r="A3891" s="13" t="s">
        <v>21659</v>
      </c>
      <c r="B3891" s="1">
        <v>42894</v>
      </c>
      <c r="C3891" s="2">
        <v>0.70174768518518515</v>
      </c>
      <c r="D3891" t="s">
        <v>20975</v>
      </c>
      <c r="E3891" t="s">
        <v>22</v>
      </c>
      <c r="F3891" t="s">
        <v>21660</v>
      </c>
      <c r="G3891" s="14" t="s">
        <v>20977</v>
      </c>
      <c r="H3891" s="14" t="s">
        <v>20978</v>
      </c>
      <c r="I3891" t="s">
        <v>23</v>
      </c>
      <c r="K3891">
        <v>6</v>
      </c>
      <c r="L3891">
        <v>8</v>
      </c>
      <c r="M3891">
        <v>16</v>
      </c>
      <c r="N3891">
        <v>5</v>
      </c>
      <c r="O3891" t="s">
        <v>20973</v>
      </c>
      <c r="P3891" t="s">
        <v>517</v>
      </c>
      <c r="Q3891" t="s">
        <v>517</v>
      </c>
      <c r="R3891" t="s">
        <v>517</v>
      </c>
      <c r="S3891" t="s">
        <v>517</v>
      </c>
      <c r="T3891" t="s">
        <v>517</v>
      </c>
      <c r="U3891" t="s">
        <v>517</v>
      </c>
      <c r="V3891" t="s">
        <v>517</v>
      </c>
      <c r="W3891" t="s">
        <v>621</v>
      </c>
      <c r="X3891" t="s">
        <v>622</v>
      </c>
      <c r="Y3891" t="s">
        <v>20979</v>
      </c>
      <c r="Z3891" s="1">
        <v>37160</v>
      </c>
      <c r="AA3891" t="s">
        <v>9002</v>
      </c>
      <c r="AB3891">
        <v>15</v>
      </c>
      <c r="AC3891" t="s">
        <v>358</v>
      </c>
      <c r="AD3891" t="s">
        <v>494</v>
      </c>
      <c r="AF3891" t="s">
        <v>8306</v>
      </c>
      <c r="AG3891" t="s">
        <v>517</v>
      </c>
      <c r="AH3891" t="s">
        <v>517</v>
      </c>
      <c r="AI3891" t="s">
        <v>517</v>
      </c>
      <c r="AJ3891" t="s">
        <v>517</v>
      </c>
    </row>
    <row r="3892" spans="1:36" x14ac:dyDescent="0.25">
      <c r="A3892" s="13" t="s">
        <v>21661</v>
      </c>
      <c r="B3892" s="1">
        <v>42894</v>
      </c>
      <c r="C3892" s="2">
        <v>0.68060185185185185</v>
      </c>
      <c r="D3892" t="s">
        <v>96</v>
      </c>
      <c r="E3892" t="s">
        <v>22</v>
      </c>
      <c r="F3892" t="s">
        <v>97</v>
      </c>
      <c r="G3892" s="14" t="s">
        <v>21662</v>
      </c>
      <c r="H3892" s="14" t="s">
        <v>21663</v>
      </c>
      <c r="I3892" t="s">
        <v>21</v>
      </c>
      <c r="K3892">
        <v>6</v>
      </c>
      <c r="L3892">
        <v>8</v>
      </c>
      <c r="M3892">
        <v>16</v>
      </c>
      <c r="N3892">
        <v>5</v>
      </c>
      <c r="O3892" t="s">
        <v>517</v>
      </c>
      <c r="P3892" t="s">
        <v>517</v>
      </c>
      <c r="Q3892" t="s">
        <v>517</v>
      </c>
      <c r="R3892" t="s">
        <v>517</v>
      </c>
      <c r="S3892" t="s">
        <v>517</v>
      </c>
      <c r="T3892" t="s">
        <v>517</v>
      </c>
      <c r="U3892" t="s">
        <v>517</v>
      </c>
      <c r="V3892" t="s">
        <v>517</v>
      </c>
      <c r="W3892" t="s">
        <v>517</v>
      </c>
      <c r="X3892" t="s">
        <v>517</v>
      </c>
      <c r="Y3892" t="s">
        <v>11443</v>
      </c>
      <c r="Z3892" s="1">
        <v>28404</v>
      </c>
      <c r="AA3892" t="s">
        <v>546</v>
      </c>
      <c r="AB3892">
        <v>39</v>
      </c>
      <c r="AC3892" t="s">
        <v>358</v>
      </c>
      <c r="AD3892" t="s">
        <v>482</v>
      </c>
      <c r="AF3892" t="s">
        <v>8261</v>
      </c>
      <c r="AG3892" t="s">
        <v>8263</v>
      </c>
      <c r="AH3892" t="s">
        <v>8295</v>
      </c>
      <c r="AI3892" t="s">
        <v>517</v>
      </c>
      <c r="AJ3892" t="s">
        <v>517</v>
      </c>
    </row>
    <row r="3893" spans="1:36" x14ac:dyDescent="0.25">
      <c r="A3893" s="13" t="s">
        <v>21665</v>
      </c>
      <c r="B3893" s="1">
        <v>42894</v>
      </c>
      <c r="C3893" s="2">
        <v>0.66644675925925922</v>
      </c>
      <c r="D3893" t="s">
        <v>21666</v>
      </c>
      <c r="E3893" t="s">
        <v>22</v>
      </c>
      <c r="F3893" t="s">
        <v>21667</v>
      </c>
      <c r="G3893" s="14" t="s">
        <v>21668</v>
      </c>
      <c r="H3893" s="14" t="s">
        <v>21669</v>
      </c>
      <c r="I3893" t="s">
        <v>23</v>
      </c>
      <c r="K3893">
        <v>6</v>
      </c>
      <c r="L3893">
        <v>8</v>
      </c>
      <c r="M3893">
        <v>15</v>
      </c>
      <c r="N3893">
        <v>5</v>
      </c>
      <c r="O3893" t="s">
        <v>21664</v>
      </c>
      <c r="P3893" t="s">
        <v>517</v>
      </c>
      <c r="Q3893" t="s">
        <v>517</v>
      </c>
      <c r="R3893" t="s">
        <v>517</v>
      </c>
      <c r="S3893" t="s">
        <v>517</v>
      </c>
      <c r="T3893" t="s">
        <v>517</v>
      </c>
      <c r="U3893" t="s">
        <v>517</v>
      </c>
      <c r="V3893" t="s">
        <v>517</v>
      </c>
      <c r="W3893" t="s">
        <v>589</v>
      </c>
      <c r="X3893" t="s">
        <v>590</v>
      </c>
      <c r="Y3893" t="s">
        <v>517</v>
      </c>
      <c r="Z3893" s="1" t="s">
        <v>517</v>
      </c>
      <c r="AA3893" t="s">
        <v>1684</v>
      </c>
      <c r="AB3893" t="s">
        <v>517</v>
      </c>
      <c r="AC3893" t="s">
        <v>358</v>
      </c>
      <c r="AD3893" t="s">
        <v>517</v>
      </c>
      <c r="AF3893" t="s">
        <v>8304</v>
      </c>
      <c r="AG3893" t="s">
        <v>517</v>
      </c>
      <c r="AH3893" t="s">
        <v>517</v>
      </c>
      <c r="AI3893" t="s">
        <v>517</v>
      </c>
      <c r="AJ3893" t="s">
        <v>517</v>
      </c>
    </row>
    <row r="3894" spans="1:36" x14ac:dyDescent="0.25">
      <c r="A3894" s="13" t="s">
        <v>21670</v>
      </c>
      <c r="B3894" s="1">
        <v>42894</v>
      </c>
      <c r="C3894" s="2">
        <v>0.65222222222222226</v>
      </c>
      <c r="D3894" t="s">
        <v>21671</v>
      </c>
      <c r="E3894" t="s">
        <v>22</v>
      </c>
      <c r="F3894" t="s">
        <v>21672</v>
      </c>
      <c r="G3894" s="14" t="s">
        <v>21673</v>
      </c>
      <c r="H3894" s="14" t="s">
        <v>21674</v>
      </c>
      <c r="I3894" t="s">
        <v>23</v>
      </c>
      <c r="K3894">
        <v>6</v>
      </c>
      <c r="L3894">
        <v>8</v>
      </c>
      <c r="M3894">
        <v>15</v>
      </c>
      <c r="N3894">
        <v>5</v>
      </c>
      <c r="O3894" t="s">
        <v>517</v>
      </c>
      <c r="P3894" t="s">
        <v>517</v>
      </c>
      <c r="Q3894" t="s">
        <v>517</v>
      </c>
      <c r="R3894" t="s">
        <v>517</v>
      </c>
      <c r="S3894" t="s">
        <v>517</v>
      </c>
      <c r="T3894" t="s">
        <v>517</v>
      </c>
      <c r="U3894" t="s">
        <v>517</v>
      </c>
      <c r="V3894" t="s">
        <v>517</v>
      </c>
      <c r="W3894" t="s">
        <v>517</v>
      </c>
      <c r="X3894" t="s">
        <v>517</v>
      </c>
      <c r="Y3894" t="s">
        <v>21675</v>
      </c>
      <c r="Z3894" s="1">
        <v>33725</v>
      </c>
      <c r="AA3894" t="s">
        <v>529</v>
      </c>
      <c r="AB3894">
        <v>25</v>
      </c>
      <c r="AC3894" t="s">
        <v>358</v>
      </c>
      <c r="AD3894" t="s">
        <v>495</v>
      </c>
      <c r="AF3894" t="s">
        <v>517</v>
      </c>
      <c r="AG3894" t="s">
        <v>517</v>
      </c>
      <c r="AH3894" t="s">
        <v>517</v>
      </c>
      <c r="AI3894" t="s">
        <v>517</v>
      </c>
      <c r="AJ3894" t="s">
        <v>517</v>
      </c>
    </row>
    <row r="3895" spans="1:36" x14ac:dyDescent="0.25">
      <c r="A3895" s="13" t="s">
        <v>21676</v>
      </c>
      <c r="B3895" s="1">
        <v>42894</v>
      </c>
      <c r="C3895" s="2">
        <v>0.6507060185185185</v>
      </c>
      <c r="D3895" t="s">
        <v>21677</v>
      </c>
      <c r="E3895" t="s">
        <v>22</v>
      </c>
      <c r="F3895" t="s">
        <v>21678</v>
      </c>
      <c r="G3895" s="14" t="s">
        <v>21679</v>
      </c>
      <c r="H3895" s="14" t="s">
        <v>21680</v>
      </c>
      <c r="I3895" t="s">
        <v>25</v>
      </c>
      <c r="K3895">
        <v>6</v>
      </c>
      <c r="L3895">
        <v>8</v>
      </c>
      <c r="M3895">
        <v>15</v>
      </c>
      <c r="N3895">
        <v>5</v>
      </c>
      <c r="O3895" t="s">
        <v>517</v>
      </c>
      <c r="P3895" t="s">
        <v>517</v>
      </c>
      <c r="Q3895" t="s">
        <v>517</v>
      </c>
      <c r="R3895" t="s">
        <v>517</v>
      </c>
      <c r="S3895" t="s">
        <v>517</v>
      </c>
      <c r="T3895" t="s">
        <v>517</v>
      </c>
      <c r="U3895" t="s">
        <v>517</v>
      </c>
      <c r="V3895" t="s">
        <v>517</v>
      </c>
      <c r="W3895" t="s">
        <v>517</v>
      </c>
      <c r="X3895" t="s">
        <v>517</v>
      </c>
      <c r="Y3895" t="s">
        <v>21681</v>
      </c>
      <c r="Z3895" s="1">
        <v>34505</v>
      </c>
      <c r="AA3895" t="s">
        <v>546</v>
      </c>
      <c r="AB3895">
        <v>22</v>
      </c>
      <c r="AC3895" t="s">
        <v>358</v>
      </c>
      <c r="AD3895" t="s">
        <v>491</v>
      </c>
      <c r="AF3895">
        <v>16789</v>
      </c>
      <c r="AG3895" t="s">
        <v>8259</v>
      </c>
      <c r="AH3895" t="s">
        <v>517</v>
      </c>
      <c r="AI3895" t="s">
        <v>517</v>
      </c>
      <c r="AJ3895" t="s">
        <v>517</v>
      </c>
    </row>
    <row r="3896" spans="1:36" x14ac:dyDescent="0.25">
      <c r="A3896" s="13" t="s">
        <v>21682</v>
      </c>
      <c r="B3896" s="1">
        <v>42894</v>
      </c>
      <c r="C3896" s="2">
        <v>0.64697916666666666</v>
      </c>
      <c r="D3896" t="s">
        <v>20690</v>
      </c>
      <c r="E3896" t="s">
        <v>22</v>
      </c>
      <c r="F3896" t="s">
        <v>20691</v>
      </c>
      <c r="G3896" s="14" t="s">
        <v>20692</v>
      </c>
      <c r="H3896" s="14" t="s">
        <v>20693</v>
      </c>
      <c r="I3896" t="s">
        <v>24</v>
      </c>
      <c r="K3896">
        <v>6</v>
      </c>
      <c r="L3896">
        <v>8</v>
      </c>
      <c r="M3896">
        <v>15</v>
      </c>
      <c r="N3896">
        <v>5</v>
      </c>
      <c r="O3896" t="s">
        <v>517</v>
      </c>
      <c r="P3896" t="s">
        <v>517</v>
      </c>
      <c r="Q3896" t="s">
        <v>517</v>
      </c>
      <c r="R3896" t="s">
        <v>517</v>
      </c>
      <c r="S3896" t="s">
        <v>517</v>
      </c>
      <c r="T3896" t="s">
        <v>517</v>
      </c>
      <c r="U3896" t="s">
        <v>517</v>
      </c>
      <c r="V3896" t="s">
        <v>517</v>
      </c>
      <c r="W3896" t="s">
        <v>517</v>
      </c>
      <c r="X3896" t="s">
        <v>517</v>
      </c>
      <c r="Y3896" t="s">
        <v>20694</v>
      </c>
      <c r="Z3896" s="1">
        <v>28522</v>
      </c>
      <c r="AA3896" t="s">
        <v>1048</v>
      </c>
      <c r="AB3896">
        <v>39</v>
      </c>
      <c r="AC3896" t="s">
        <v>358</v>
      </c>
      <c r="AD3896" t="s">
        <v>500</v>
      </c>
      <c r="AF3896" t="s">
        <v>517</v>
      </c>
      <c r="AG3896" t="s">
        <v>517</v>
      </c>
      <c r="AH3896" t="s">
        <v>517</v>
      </c>
      <c r="AI3896" t="s">
        <v>517</v>
      </c>
      <c r="AJ3896" t="s">
        <v>517</v>
      </c>
    </row>
    <row r="3897" spans="1:36" x14ac:dyDescent="0.25">
      <c r="A3897" s="13" t="s">
        <v>21683</v>
      </c>
      <c r="B3897" s="1">
        <v>42894</v>
      </c>
      <c r="C3897" s="2">
        <v>0.64545138888888887</v>
      </c>
      <c r="D3897" t="s">
        <v>21684</v>
      </c>
      <c r="E3897" t="s">
        <v>22</v>
      </c>
      <c r="F3897" t="s">
        <v>21685</v>
      </c>
      <c r="G3897" t="s">
        <v>14860</v>
      </c>
      <c r="H3897" t="s">
        <v>21686</v>
      </c>
      <c r="I3897" t="s">
        <v>25</v>
      </c>
      <c r="K3897">
        <v>6</v>
      </c>
      <c r="L3897">
        <v>8</v>
      </c>
      <c r="M3897">
        <v>15</v>
      </c>
      <c r="N3897">
        <v>5</v>
      </c>
      <c r="O3897" t="s">
        <v>517</v>
      </c>
      <c r="P3897" t="s">
        <v>517</v>
      </c>
      <c r="Q3897" t="s">
        <v>517</v>
      </c>
      <c r="R3897" t="s">
        <v>517</v>
      </c>
      <c r="S3897" t="s">
        <v>517</v>
      </c>
      <c r="T3897" t="s">
        <v>517</v>
      </c>
      <c r="U3897" t="s">
        <v>517</v>
      </c>
      <c r="V3897" t="s">
        <v>517</v>
      </c>
      <c r="W3897" t="s">
        <v>517</v>
      </c>
      <c r="X3897" t="s">
        <v>517</v>
      </c>
      <c r="Y3897" t="s">
        <v>2131</v>
      </c>
      <c r="Z3897">
        <v>35751</v>
      </c>
      <c r="AA3897" t="s">
        <v>529</v>
      </c>
      <c r="AB3897">
        <v>19</v>
      </c>
      <c r="AC3897" t="s">
        <v>358</v>
      </c>
      <c r="AD3897" t="s">
        <v>489</v>
      </c>
      <c r="AF3897" t="s">
        <v>8259</v>
      </c>
      <c r="AG3897" t="s">
        <v>517</v>
      </c>
      <c r="AH3897" t="s">
        <v>517</v>
      </c>
      <c r="AI3897" t="s">
        <v>517</v>
      </c>
      <c r="AJ3897" t="s">
        <v>517</v>
      </c>
    </row>
    <row r="3898" spans="1:36" x14ac:dyDescent="0.25">
      <c r="A3898" s="13" t="s">
        <v>21687</v>
      </c>
      <c r="B3898" s="1">
        <v>42897</v>
      </c>
      <c r="C3898" s="2">
        <v>5.1712962962962961E-2</v>
      </c>
      <c r="D3898" t="s">
        <v>1549</v>
      </c>
      <c r="E3898" t="s">
        <v>22</v>
      </c>
      <c r="F3898" t="s">
        <v>21688</v>
      </c>
      <c r="G3898" s="14" t="s">
        <v>21689</v>
      </c>
      <c r="H3898" s="14" t="s">
        <v>21690</v>
      </c>
      <c r="I3898" t="s">
        <v>24</v>
      </c>
      <c r="K3898">
        <v>6</v>
      </c>
      <c r="L3898">
        <v>11</v>
      </c>
      <c r="M3898">
        <v>1</v>
      </c>
      <c r="N3898">
        <v>1</v>
      </c>
      <c r="O3898" t="s">
        <v>517</v>
      </c>
      <c r="P3898" t="s">
        <v>517</v>
      </c>
      <c r="Q3898" t="s">
        <v>517</v>
      </c>
      <c r="R3898" t="s">
        <v>517</v>
      </c>
      <c r="S3898" t="s">
        <v>517</v>
      </c>
      <c r="T3898" t="s">
        <v>517</v>
      </c>
      <c r="U3898" t="s">
        <v>517</v>
      </c>
      <c r="V3898" t="s">
        <v>517</v>
      </c>
      <c r="W3898" t="s">
        <v>517</v>
      </c>
      <c r="X3898" t="s">
        <v>517</v>
      </c>
      <c r="Y3898" t="s">
        <v>21691</v>
      </c>
      <c r="Z3898" s="1">
        <v>32072</v>
      </c>
      <c r="AA3898" t="s">
        <v>1554</v>
      </c>
      <c r="AB3898">
        <v>29</v>
      </c>
      <c r="AC3898" t="s">
        <v>358</v>
      </c>
      <c r="AD3898" t="s">
        <v>485</v>
      </c>
      <c r="AF3898" t="s">
        <v>8313</v>
      </c>
      <c r="AG3898" t="s">
        <v>517</v>
      </c>
      <c r="AH3898" t="s">
        <v>517</v>
      </c>
      <c r="AI3898" t="s">
        <v>517</v>
      </c>
      <c r="AJ3898" t="s">
        <v>517</v>
      </c>
    </row>
    <row r="3899" spans="1:36" x14ac:dyDescent="0.25">
      <c r="A3899" s="13" t="s">
        <v>21693</v>
      </c>
      <c r="B3899" s="1">
        <v>42897</v>
      </c>
      <c r="C3899" s="2">
        <v>2.3518518518518518E-2</v>
      </c>
      <c r="D3899" t="s">
        <v>15798</v>
      </c>
      <c r="E3899" t="s">
        <v>22</v>
      </c>
      <c r="F3899" t="s">
        <v>21694</v>
      </c>
      <c r="G3899" s="14" t="s">
        <v>21695</v>
      </c>
      <c r="H3899" s="14" t="s">
        <v>21696</v>
      </c>
      <c r="I3899" t="s">
        <v>23</v>
      </c>
      <c r="K3899">
        <v>6</v>
      </c>
      <c r="L3899">
        <v>11</v>
      </c>
      <c r="M3899">
        <v>0</v>
      </c>
      <c r="N3899">
        <v>1</v>
      </c>
      <c r="O3899" t="s">
        <v>21692</v>
      </c>
      <c r="P3899" t="s">
        <v>517</v>
      </c>
      <c r="Q3899" t="s">
        <v>517</v>
      </c>
      <c r="R3899" t="s">
        <v>517</v>
      </c>
      <c r="S3899" t="s">
        <v>517</v>
      </c>
      <c r="T3899" t="s">
        <v>517</v>
      </c>
      <c r="U3899" t="s">
        <v>517</v>
      </c>
      <c r="V3899" t="s">
        <v>517</v>
      </c>
      <c r="W3899" t="s">
        <v>589</v>
      </c>
      <c r="X3899" t="s">
        <v>590</v>
      </c>
      <c r="Y3899" t="s">
        <v>15495</v>
      </c>
      <c r="Z3899" s="1">
        <v>32396</v>
      </c>
      <c r="AA3899" t="s">
        <v>15798</v>
      </c>
      <c r="AB3899">
        <v>28</v>
      </c>
      <c r="AC3899" t="s">
        <v>358</v>
      </c>
      <c r="AD3899" t="s">
        <v>509</v>
      </c>
      <c r="AF3899" t="s">
        <v>517</v>
      </c>
      <c r="AG3899" t="s">
        <v>517</v>
      </c>
      <c r="AH3899" t="s">
        <v>517</v>
      </c>
      <c r="AI3899" t="s">
        <v>517</v>
      </c>
      <c r="AJ3899" t="s">
        <v>517</v>
      </c>
    </row>
    <row r="3900" spans="1:36" x14ac:dyDescent="0.25">
      <c r="A3900" s="13" t="s">
        <v>21698</v>
      </c>
      <c r="B3900" s="1">
        <v>42897</v>
      </c>
      <c r="C3900" s="2">
        <v>0.18534722222222222</v>
      </c>
      <c r="D3900" t="s">
        <v>21699</v>
      </c>
      <c r="E3900" t="s">
        <v>22</v>
      </c>
      <c r="F3900" t="s">
        <v>21700</v>
      </c>
      <c r="G3900" s="14" t="s">
        <v>21701</v>
      </c>
      <c r="H3900" s="14" t="s">
        <v>21702</v>
      </c>
      <c r="I3900" t="s">
        <v>23</v>
      </c>
      <c r="K3900">
        <v>6</v>
      </c>
      <c r="L3900">
        <v>11</v>
      </c>
      <c r="M3900">
        <v>4</v>
      </c>
      <c r="N3900">
        <v>1</v>
      </c>
      <c r="O3900" t="s">
        <v>21697</v>
      </c>
      <c r="P3900" t="s">
        <v>517</v>
      </c>
      <c r="Q3900" t="s">
        <v>517</v>
      </c>
      <c r="R3900" t="s">
        <v>517</v>
      </c>
      <c r="S3900" t="s">
        <v>517</v>
      </c>
      <c r="T3900" t="s">
        <v>517</v>
      </c>
      <c r="U3900" t="s">
        <v>517</v>
      </c>
      <c r="V3900" t="s">
        <v>517</v>
      </c>
      <c r="W3900" t="s">
        <v>526</v>
      </c>
      <c r="X3900" t="s">
        <v>527</v>
      </c>
      <c r="Y3900" t="s">
        <v>21703</v>
      </c>
      <c r="Z3900" s="1">
        <v>35141</v>
      </c>
      <c r="AA3900" t="s">
        <v>2215</v>
      </c>
      <c r="AB3900">
        <v>21</v>
      </c>
      <c r="AC3900" t="s">
        <v>358</v>
      </c>
      <c r="AD3900" t="s">
        <v>495</v>
      </c>
      <c r="AF3900" t="s">
        <v>517</v>
      </c>
      <c r="AG3900" t="s">
        <v>517</v>
      </c>
      <c r="AH3900" t="s">
        <v>517</v>
      </c>
      <c r="AI3900" t="s">
        <v>517</v>
      </c>
      <c r="AJ3900" t="s">
        <v>517</v>
      </c>
    </row>
    <row r="3901" spans="1:36" x14ac:dyDescent="0.25">
      <c r="A3901" s="13" t="s">
        <v>21704</v>
      </c>
      <c r="B3901" s="1">
        <v>42897</v>
      </c>
      <c r="C3901" s="2">
        <v>0.30439814814814814</v>
      </c>
      <c r="D3901" t="s">
        <v>21250</v>
      </c>
      <c r="E3901" t="s">
        <v>22</v>
      </c>
      <c r="F3901" t="s">
        <v>21252</v>
      </c>
      <c r="G3901" t="s">
        <v>21253</v>
      </c>
      <c r="H3901" t="s">
        <v>21254</v>
      </c>
      <c r="I3901" t="s">
        <v>23</v>
      </c>
      <c r="K3901">
        <v>6</v>
      </c>
      <c r="L3901">
        <v>11</v>
      </c>
      <c r="M3901">
        <v>7</v>
      </c>
      <c r="N3901">
        <v>1</v>
      </c>
      <c r="O3901" t="s">
        <v>21249</v>
      </c>
      <c r="P3901" t="s">
        <v>517</v>
      </c>
      <c r="Q3901" t="s">
        <v>517</v>
      </c>
      <c r="R3901" t="s">
        <v>517</v>
      </c>
      <c r="S3901" t="s">
        <v>517</v>
      </c>
      <c r="T3901" t="s">
        <v>517</v>
      </c>
      <c r="U3901" t="s">
        <v>517</v>
      </c>
      <c r="V3901" t="s">
        <v>517</v>
      </c>
      <c r="W3901" t="s">
        <v>579</v>
      </c>
      <c r="X3901" t="s">
        <v>849</v>
      </c>
      <c r="Y3901" t="s">
        <v>517</v>
      </c>
      <c r="Z3901" t="s">
        <v>517</v>
      </c>
      <c r="AA3901" t="s">
        <v>2215</v>
      </c>
      <c r="AB3901" t="s">
        <v>517</v>
      </c>
      <c r="AC3901" t="s">
        <v>358</v>
      </c>
      <c r="AD3901" t="s">
        <v>517</v>
      </c>
      <c r="AF3901" t="s">
        <v>8313</v>
      </c>
      <c r="AG3901" t="s">
        <v>517</v>
      </c>
      <c r="AH3901" t="s">
        <v>517</v>
      </c>
      <c r="AI3901" t="s">
        <v>517</v>
      </c>
      <c r="AJ3901" t="s">
        <v>517</v>
      </c>
    </row>
    <row r="3902" spans="1:36" x14ac:dyDescent="0.25">
      <c r="A3902" s="13" t="s">
        <v>21706</v>
      </c>
      <c r="B3902" s="1">
        <v>42897</v>
      </c>
      <c r="C3902" s="2">
        <v>0.32533564814814814</v>
      </c>
      <c r="D3902" t="s">
        <v>21707</v>
      </c>
      <c r="E3902" t="s">
        <v>22</v>
      </c>
      <c r="F3902" t="s">
        <v>21708</v>
      </c>
      <c r="G3902" s="14" t="s">
        <v>21709</v>
      </c>
      <c r="H3902" s="14" t="s">
        <v>21710</v>
      </c>
      <c r="I3902" t="s">
        <v>23</v>
      </c>
      <c r="K3902">
        <v>6</v>
      </c>
      <c r="L3902">
        <v>11</v>
      </c>
      <c r="M3902">
        <v>7</v>
      </c>
      <c r="N3902">
        <v>1</v>
      </c>
      <c r="O3902" t="s">
        <v>21705</v>
      </c>
      <c r="P3902" t="s">
        <v>517</v>
      </c>
      <c r="Q3902" t="s">
        <v>517</v>
      </c>
      <c r="R3902" t="s">
        <v>517</v>
      </c>
      <c r="S3902" t="s">
        <v>517</v>
      </c>
      <c r="T3902" t="s">
        <v>517</v>
      </c>
      <c r="U3902" t="s">
        <v>517</v>
      </c>
      <c r="V3902" t="s">
        <v>517</v>
      </c>
      <c r="W3902" t="s">
        <v>526</v>
      </c>
      <c r="X3902" t="s">
        <v>527</v>
      </c>
      <c r="Y3902" t="s">
        <v>7493</v>
      </c>
      <c r="Z3902" s="1">
        <v>32377</v>
      </c>
      <c r="AA3902" t="s">
        <v>21711</v>
      </c>
      <c r="AB3902">
        <v>28</v>
      </c>
      <c r="AC3902" t="s">
        <v>358</v>
      </c>
      <c r="AD3902" t="s">
        <v>498</v>
      </c>
      <c r="AF3902" t="s">
        <v>517</v>
      </c>
      <c r="AG3902" t="s">
        <v>517</v>
      </c>
      <c r="AH3902" t="s">
        <v>517</v>
      </c>
      <c r="AI3902" t="s">
        <v>517</v>
      </c>
      <c r="AJ3902" t="s">
        <v>517</v>
      </c>
    </row>
    <row r="3903" spans="1:36" x14ac:dyDescent="0.25">
      <c r="A3903" s="13" t="s">
        <v>21712</v>
      </c>
      <c r="B3903" s="1">
        <v>42897</v>
      </c>
      <c r="C3903" s="2">
        <v>0.38179398148148147</v>
      </c>
      <c r="D3903" t="s">
        <v>20921</v>
      </c>
      <c r="E3903" t="s">
        <v>22</v>
      </c>
      <c r="F3903" t="s">
        <v>20922</v>
      </c>
      <c r="G3903" t="s">
        <v>20923</v>
      </c>
      <c r="H3903" t="s">
        <v>20924</v>
      </c>
      <c r="I3903" t="s">
        <v>21</v>
      </c>
      <c r="K3903">
        <v>6</v>
      </c>
      <c r="L3903">
        <v>11</v>
      </c>
      <c r="M3903">
        <v>9</v>
      </c>
      <c r="N3903">
        <v>1</v>
      </c>
      <c r="O3903" t="s">
        <v>20919</v>
      </c>
      <c r="P3903" t="s">
        <v>517</v>
      </c>
      <c r="Q3903" t="s">
        <v>517</v>
      </c>
      <c r="R3903" t="s">
        <v>517</v>
      </c>
      <c r="S3903" t="s">
        <v>517</v>
      </c>
      <c r="T3903" t="s">
        <v>517</v>
      </c>
      <c r="U3903" t="s">
        <v>517</v>
      </c>
      <c r="V3903" t="s">
        <v>517</v>
      </c>
      <c r="W3903" t="s">
        <v>526</v>
      </c>
      <c r="X3903" t="s">
        <v>527</v>
      </c>
      <c r="Y3903" t="s">
        <v>20925</v>
      </c>
      <c r="Z3903">
        <v>30873</v>
      </c>
      <c r="AA3903" t="s">
        <v>529</v>
      </c>
      <c r="AB3903">
        <v>32</v>
      </c>
      <c r="AC3903" t="s">
        <v>358</v>
      </c>
      <c r="AD3903" t="s">
        <v>492</v>
      </c>
      <c r="AF3903" t="s">
        <v>517</v>
      </c>
      <c r="AG3903" t="s">
        <v>517</v>
      </c>
      <c r="AH3903" t="s">
        <v>517</v>
      </c>
      <c r="AI3903" t="s">
        <v>517</v>
      </c>
      <c r="AJ3903" t="s">
        <v>517</v>
      </c>
    </row>
    <row r="3904" spans="1:36" x14ac:dyDescent="0.25">
      <c r="A3904" s="13" t="s">
        <v>21714</v>
      </c>
      <c r="B3904" s="1">
        <v>42897</v>
      </c>
      <c r="C3904" s="2">
        <v>0.38511574074074079</v>
      </c>
      <c r="D3904" t="s">
        <v>21715</v>
      </c>
      <c r="E3904" t="s">
        <v>22</v>
      </c>
      <c r="F3904" t="s">
        <v>21716</v>
      </c>
      <c r="G3904" s="14" t="s">
        <v>21717</v>
      </c>
      <c r="H3904" s="14" t="s">
        <v>21718</v>
      </c>
      <c r="I3904" t="s">
        <v>23</v>
      </c>
      <c r="K3904">
        <v>6</v>
      </c>
      <c r="L3904">
        <v>11</v>
      </c>
      <c r="M3904">
        <v>9</v>
      </c>
      <c r="N3904">
        <v>1</v>
      </c>
      <c r="O3904" t="s">
        <v>21713</v>
      </c>
      <c r="P3904" t="s">
        <v>517</v>
      </c>
      <c r="Q3904" t="s">
        <v>517</v>
      </c>
      <c r="R3904" t="s">
        <v>517</v>
      </c>
      <c r="S3904" t="s">
        <v>517</v>
      </c>
      <c r="T3904" t="s">
        <v>517</v>
      </c>
      <c r="U3904" t="s">
        <v>517</v>
      </c>
      <c r="V3904" t="s">
        <v>517</v>
      </c>
      <c r="W3904" t="s">
        <v>2420</v>
      </c>
      <c r="X3904" t="s">
        <v>1780</v>
      </c>
      <c r="Y3904" t="s">
        <v>5790</v>
      </c>
      <c r="Z3904" s="1">
        <v>32024</v>
      </c>
      <c r="AA3904" t="s">
        <v>978</v>
      </c>
      <c r="AB3904">
        <v>29</v>
      </c>
      <c r="AC3904" t="s">
        <v>358</v>
      </c>
      <c r="AD3904" t="s">
        <v>483</v>
      </c>
      <c r="AF3904" t="s">
        <v>8313</v>
      </c>
      <c r="AG3904" t="s">
        <v>517</v>
      </c>
      <c r="AH3904" t="s">
        <v>517</v>
      </c>
      <c r="AI3904" t="s">
        <v>517</v>
      </c>
      <c r="AJ3904" t="s">
        <v>517</v>
      </c>
    </row>
    <row r="3905" spans="1:36" x14ac:dyDescent="0.25">
      <c r="A3905" s="13" t="s">
        <v>21719</v>
      </c>
      <c r="B3905" s="1">
        <v>42897</v>
      </c>
      <c r="C3905" s="2">
        <v>0.39598379629629626</v>
      </c>
      <c r="D3905" t="s">
        <v>21720</v>
      </c>
      <c r="E3905" t="s">
        <v>22</v>
      </c>
      <c r="F3905" t="s">
        <v>21721</v>
      </c>
      <c r="G3905" s="14" t="s">
        <v>21722</v>
      </c>
      <c r="H3905" s="14" t="s">
        <v>21723</v>
      </c>
      <c r="I3905" t="s">
        <v>25</v>
      </c>
      <c r="K3905">
        <v>6</v>
      </c>
      <c r="L3905">
        <v>11</v>
      </c>
      <c r="M3905">
        <v>9</v>
      </c>
      <c r="N3905">
        <v>1</v>
      </c>
      <c r="O3905" t="s">
        <v>517</v>
      </c>
      <c r="P3905" t="s">
        <v>517</v>
      </c>
      <c r="Q3905" t="s">
        <v>517</v>
      </c>
      <c r="R3905" t="s">
        <v>517</v>
      </c>
      <c r="S3905" t="s">
        <v>517</v>
      </c>
      <c r="T3905" t="s">
        <v>517</v>
      </c>
      <c r="U3905" t="s">
        <v>517</v>
      </c>
      <c r="V3905" t="s">
        <v>517</v>
      </c>
      <c r="W3905" t="s">
        <v>517</v>
      </c>
      <c r="X3905" t="s">
        <v>517</v>
      </c>
      <c r="Y3905" t="s">
        <v>517</v>
      </c>
      <c r="Z3905" s="1" t="s">
        <v>517</v>
      </c>
      <c r="AA3905" t="s">
        <v>21724</v>
      </c>
      <c r="AB3905" t="s">
        <v>517</v>
      </c>
      <c r="AC3905" t="s">
        <v>358</v>
      </c>
      <c r="AD3905" t="s">
        <v>517</v>
      </c>
      <c r="AF3905" t="s">
        <v>8266</v>
      </c>
      <c r="AG3905" t="s">
        <v>8295</v>
      </c>
      <c r="AH3905" t="s">
        <v>517</v>
      </c>
      <c r="AI3905" t="s">
        <v>517</v>
      </c>
      <c r="AJ3905" t="s">
        <v>517</v>
      </c>
    </row>
    <row r="3906" spans="1:36" x14ac:dyDescent="0.25">
      <c r="A3906" s="13" t="s">
        <v>21725</v>
      </c>
      <c r="B3906" s="1">
        <v>42897</v>
      </c>
      <c r="C3906" s="2">
        <v>0.4135300925925926</v>
      </c>
      <c r="D3906" t="s">
        <v>21726</v>
      </c>
      <c r="E3906" t="s">
        <v>22</v>
      </c>
      <c r="F3906" t="s">
        <v>21519</v>
      </c>
      <c r="G3906" s="14" t="s">
        <v>21520</v>
      </c>
      <c r="H3906" s="14" t="s">
        <v>21521</v>
      </c>
      <c r="I3906" t="s">
        <v>23</v>
      </c>
      <c r="K3906">
        <v>6</v>
      </c>
      <c r="L3906">
        <v>11</v>
      </c>
      <c r="M3906">
        <v>9</v>
      </c>
      <c r="N3906">
        <v>1</v>
      </c>
      <c r="O3906" t="s">
        <v>21516</v>
      </c>
      <c r="P3906" t="s">
        <v>517</v>
      </c>
      <c r="Q3906" t="s">
        <v>517</v>
      </c>
      <c r="R3906" t="s">
        <v>517</v>
      </c>
      <c r="S3906" t="s">
        <v>517</v>
      </c>
      <c r="T3906" t="s">
        <v>517</v>
      </c>
      <c r="U3906" t="s">
        <v>517</v>
      </c>
      <c r="V3906" t="s">
        <v>517</v>
      </c>
      <c r="W3906" t="s">
        <v>589</v>
      </c>
      <c r="X3906" t="s">
        <v>590</v>
      </c>
      <c r="Y3906" t="s">
        <v>21522</v>
      </c>
      <c r="Z3906" s="1">
        <v>24882</v>
      </c>
      <c r="AA3906" t="s">
        <v>11501</v>
      </c>
      <c r="AB3906">
        <v>49</v>
      </c>
      <c r="AC3906" t="s">
        <v>358</v>
      </c>
      <c r="AD3906" t="s">
        <v>487</v>
      </c>
      <c r="AF3906" t="s">
        <v>517</v>
      </c>
      <c r="AG3906" t="s">
        <v>517</v>
      </c>
      <c r="AH3906" t="s">
        <v>517</v>
      </c>
      <c r="AI3906" t="s">
        <v>517</v>
      </c>
      <c r="AJ3906" t="s">
        <v>517</v>
      </c>
    </row>
    <row r="3907" spans="1:36" x14ac:dyDescent="0.25">
      <c r="A3907" s="13" t="s">
        <v>21728</v>
      </c>
      <c r="B3907" s="1">
        <v>42897</v>
      </c>
      <c r="C3907" s="2">
        <v>0.4381944444444445</v>
      </c>
      <c r="D3907" t="s">
        <v>21729</v>
      </c>
      <c r="E3907" t="s">
        <v>22</v>
      </c>
      <c r="F3907" t="s">
        <v>21730</v>
      </c>
      <c r="G3907" s="14" t="s">
        <v>21731</v>
      </c>
      <c r="H3907" s="14" t="s">
        <v>21732</v>
      </c>
      <c r="I3907" t="s">
        <v>23</v>
      </c>
      <c r="K3907">
        <v>6</v>
      </c>
      <c r="L3907">
        <v>11</v>
      </c>
      <c r="M3907">
        <v>10</v>
      </c>
      <c r="N3907">
        <v>1</v>
      </c>
      <c r="O3907" t="s">
        <v>21727</v>
      </c>
      <c r="P3907" t="s">
        <v>517</v>
      </c>
      <c r="Q3907" t="s">
        <v>517</v>
      </c>
      <c r="R3907" t="s">
        <v>517</v>
      </c>
      <c r="S3907" t="s">
        <v>517</v>
      </c>
      <c r="T3907" t="s">
        <v>517</v>
      </c>
      <c r="U3907" t="s">
        <v>517</v>
      </c>
      <c r="V3907" t="s">
        <v>517</v>
      </c>
      <c r="W3907" t="s">
        <v>589</v>
      </c>
      <c r="X3907" t="s">
        <v>590</v>
      </c>
      <c r="Y3907" t="s">
        <v>21733</v>
      </c>
      <c r="Z3907" s="1">
        <v>33543</v>
      </c>
      <c r="AA3907" t="s">
        <v>8190</v>
      </c>
      <c r="AB3907">
        <v>25</v>
      </c>
      <c r="AC3907" t="s">
        <v>358</v>
      </c>
      <c r="AD3907" t="s">
        <v>489</v>
      </c>
      <c r="AF3907" t="s">
        <v>517</v>
      </c>
      <c r="AG3907" t="s">
        <v>517</v>
      </c>
      <c r="AH3907" t="s">
        <v>517</v>
      </c>
      <c r="AI3907" t="s">
        <v>517</v>
      </c>
      <c r="AJ3907" t="s">
        <v>517</v>
      </c>
    </row>
    <row r="3908" spans="1:36" x14ac:dyDescent="0.25">
      <c r="A3908" s="13" t="s">
        <v>21735</v>
      </c>
      <c r="B3908" s="1">
        <v>42897</v>
      </c>
      <c r="C3908" s="2">
        <v>0.43953703703703706</v>
      </c>
      <c r="D3908" t="s">
        <v>21736</v>
      </c>
      <c r="E3908" t="s">
        <v>22</v>
      </c>
      <c r="F3908" t="s">
        <v>21737</v>
      </c>
      <c r="G3908" s="14" t="s">
        <v>21738</v>
      </c>
      <c r="H3908" s="14" t="s">
        <v>21739</v>
      </c>
      <c r="I3908" t="s">
        <v>23</v>
      </c>
      <c r="K3908">
        <v>6</v>
      </c>
      <c r="L3908">
        <v>11</v>
      </c>
      <c r="M3908">
        <v>10</v>
      </c>
      <c r="N3908">
        <v>1</v>
      </c>
      <c r="O3908" t="s">
        <v>21734</v>
      </c>
      <c r="P3908" t="s">
        <v>517</v>
      </c>
      <c r="Q3908" t="s">
        <v>517</v>
      </c>
      <c r="R3908" t="s">
        <v>517</v>
      </c>
      <c r="S3908" t="s">
        <v>517</v>
      </c>
      <c r="T3908" t="s">
        <v>517</v>
      </c>
      <c r="U3908" t="s">
        <v>517</v>
      </c>
      <c r="V3908" t="s">
        <v>517</v>
      </c>
      <c r="W3908" t="s">
        <v>537</v>
      </c>
      <c r="X3908" t="s">
        <v>527</v>
      </c>
      <c r="Y3908" t="s">
        <v>1248</v>
      </c>
      <c r="Z3908" s="1">
        <v>30827</v>
      </c>
      <c r="AA3908" t="s">
        <v>3369</v>
      </c>
      <c r="AB3908">
        <v>33</v>
      </c>
      <c r="AC3908" t="s">
        <v>358</v>
      </c>
      <c r="AD3908" t="s">
        <v>490</v>
      </c>
      <c r="AF3908" t="s">
        <v>8259</v>
      </c>
      <c r="AG3908" t="s">
        <v>8260</v>
      </c>
      <c r="AH3908" t="s">
        <v>517</v>
      </c>
      <c r="AI3908" t="s">
        <v>517</v>
      </c>
      <c r="AJ3908" t="s">
        <v>517</v>
      </c>
    </row>
    <row r="3909" spans="1:36" x14ac:dyDescent="0.25">
      <c r="A3909" s="13" t="s">
        <v>21741</v>
      </c>
      <c r="B3909" s="1">
        <v>42897</v>
      </c>
      <c r="C3909" s="2">
        <v>0.45001157407407405</v>
      </c>
      <c r="D3909" t="s">
        <v>21742</v>
      </c>
      <c r="E3909" t="s">
        <v>22</v>
      </c>
      <c r="F3909" t="s">
        <v>21743</v>
      </c>
      <c r="G3909" s="14" t="s">
        <v>21744</v>
      </c>
      <c r="H3909" s="14" t="s">
        <v>21745</v>
      </c>
      <c r="I3909" t="s">
        <v>23</v>
      </c>
      <c r="K3909">
        <v>6</v>
      </c>
      <c r="L3909">
        <v>11</v>
      </c>
      <c r="M3909">
        <v>10</v>
      </c>
      <c r="N3909">
        <v>1</v>
      </c>
      <c r="O3909" t="s">
        <v>21740</v>
      </c>
      <c r="P3909" t="s">
        <v>517</v>
      </c>
      <c r="Q3909" t="s">
        <v>517</v>
      </c>
      <c r="R3909" t="s">
        <v>517</v>
      </c>
      <c r="S3909" t="s">
        <v>517</v>
      </c>
      <c r="T3909" t="s">
        <v>517</v>
      </c>
      <c r="U3909" t="s">
        <v>517</v>
      </c>
      <c r="V3909" t="s">
        <v>517</v>
      </c>
      <c r="W3909" t="s">
        <v>1217</v>
      </c>
      <c r="X3909" t="s">
        <v>590</v>
      </c>
      <c r="Y3909" t="s">
        <v>517</v>
      </c>
      <c r="Z3909" s="1" t="s">
        <v>517</v>
      </c>
      <c r="AA3909" t="s">
        <v>519</v>
      </c>
      <c r="AB3909" t="s">
        <v>517</v>
      </c>
      <c r="AC3909" t="s">
        <v>358</v>
      </c>
      <c r="AD3909" t="s">
        <v>517</v>
      </c>
      <c r="AF3909" t="s">
        <v>517</v>
      </c>
      <c r="AG3909" t="s">
        <v>517</v>
      </c>
      <c r="AH3909" t="s">
        <v>517</v>
      </c>
      <c r="AI3909" t="s">
        <v>517</v>
      </c>
      <c r="AJ3909" t="s">
        <v>517</v>
      </c>
    </row>
    <row r="3910" spans="1:36" x14ac:dyDescent="0.25">
      <c r="A3910" s="13" t="s">
        <v>21747</v>
      </c>
      <c r="B3910" s="1">
        <v>42897</v>
      </c>
      <c r="C3910" s="2">
        <v>0.45648148148148149</v>
      </c>
      <c r="D3910" t="s">
        <v>21748</v>
      </c>
      <c r="E3910" t="s">
        <v>116</v>
      </c>
      <c r="F3910" t="s">
        <v>21749</v>
      </c>
      <c r="G3910" s="14" t="s">
        <v>21750</v>
      </c>
      <c r="H3910" s="14" t="s">
        <v>21751</v>
      </c>
      <c r="I3910" t="s">
        <v>23</v>
      </c>
      <c r="K3910">
        <v>6</v>
      </c>
      <c r="L3910">
        <v>11</v>
      </c>
      <c r="M3910">
        <v>10</v>
      </c>
      <c r="N3910">
        <v>1</v>
      </c>
      <c r="O3910" t="s">
        <v>21746</v>
      </c>
      <c r="P3910" t="s">
        <v>517</v>
      </c>
      <c r="Q3910" t="s">
        <v>517</v>
      </c>
      <c r="R3910" t="s">
        <v>517</v>
      </c>
      <c r="S3910" t="s">
        <v>517</v>
      </c>
      <c r="T3910" t="s">
        <v>517</v>
      </c>
      <c r="U3910" t="s">
        <v>517</v>
      </c>
      <c r="V3910" t="s">
        <v>517</v>
      </c>
      <c r="W3910" t="s">
        <v>589</v>
      </c>
      <c r="X3910" t="s">
        <v>590</v>
      </c>
      <c r="Y3910" t="s">
        <v>517</v>
      </c>
      <c r="Z3910" s="1" t="s">
        <v>517</v>
      </c>
      <c r="AA3910" t="s">
        <v>529</v>
      </c>
      <c r="AB3910" t="s">
        <v>517</v>
      </c>
      <c r="AC3910" t="s">
        <v>358</v>
      </c>
      <c r="AD3910" t="s">
        <v>517</v>
      </c>
      <c r="AF3910" t="s">
        <v>517</v>
      </c>
      <c r="AG3910" t="s">
        <v>517</v>
      </c>
      <c r="AH3910" t="s">
        <v>517</v>
      </c>
      <c r="AI3910" t="s">
        <v>517</v>
      </c>
      <c r="AJ3910" t="s">
        <v>517</v>
      </c>
    </row>
    <row r="3911" spans="1:36" x14ac:dyDescent="0.25">
      <c r="A3911" s="13" t="s">
        <v>21752</v>
      </c>
      <c r="B3911" s="1">
        <v>42897</v>
      </c>
      <c r="C3911" s="2">
        <v>0.46482638888888889</v>
      </c>
      <c r="D3911" t="s">
        <v>21753</v>
      </c>
      <c r="E3911" t="s">
        <v>22</v>
      </c>
      <c r="F3911" t="s">
        <v>21754</v>
      </c>
      <c r="G3911" t="s">
        <v>21755</v>
      </c>
      <c r="H3911" t="s">
        <v>21756</v>
      </c>
      <c r="I3911" t="s">
        <v>21</v>
      </c>
      <c r="K3911">
        <v>6</v>
      </c>
      <c r="L3911">
        <v>11</v>
      </c>
      <c r="M3911">
        <v>11</v>
      </c>
      <c r="N3911">
        <v>1</v>
      </c>
      <c r="O3911" t="s">
        <v>517</v>
      </c>
      <c r="P3911" t="s">
        <v>517</v>
      </c>
      <c r="Q3911" t="s">
        <v>517</v>
      </c>
      <c r="R3911" t="s">
        <v>517</v>
      </c>
      <c r="S3911" t="s">
        <v>517</v>
      </c>
      <c r="T3911" t="s">
        <v>517</v>
      </c>
      <c r="U3911" t="s">
        <v>517</v>
      </c>
      <c r="V3911" t="s">
        <v>517</v>
      </c>
      <c r="W3911" t="s">
        <v>517</v>
      </c>
      <c r="X3911" t="s">
        <v>517</v>
      </c>
      <c r="Y3911" t="s">
        <v>21757</v>
      </c>
      <c r="Z3911">
        <v>34239</v>
      </c>
      <c r="AA3911" t="s">
        <v>2731</v>
      </c>
      <c r="AB3911">
        <v>23</v>
      </c>
      <c r="AC3911" t="s">
        <v>358</v>
      </c>
      <c r="AD3911" t="s">
        <v>488</v>
      </c>
      <c r="AF3911" t="s">
        <v>8259</v>
      </c>
      <c r="AG3911" t="s">
        <v>517</v>
      </c>
      <c r="AH3911" t="s">
        <v>517</v>
      </c>
      <c r="AI3911" t="s">
        <v>517</v>
      </c>
      <c r="AJ3911" t="s">
        <v>517</v>
      </c>
    </row>
    <row r="3912" spans="1:36" x14ac:dyDescent="0.25">
      <c r="A3912" s="13" t="s">
        <v>21759</v>
      </c>
      <c r="B3912" s="1">
        <v>42897</v>
      </c>
      <c r="C3912" s="2">
        <v>0.47091435185185188</v>
      </c>
      <c r="D3912" t="s">
        <v>21760</v>
      </c>
      <c r="E3912" t="s">
        <v>22</v>
      </c>
      <c r="F3912" t="s">
        <v>21761</v>
      </c>
      <c r="G3912" s="14" t="s">
        <v>21762</v>
      </c>
      <c r="H3912" s="14" t="s">
        <v>21763</v>
      </c>
      <c r="I3912" t="s">
        <v>23</v>
      </c>
      <c r="K3912">
        <v>6</v>
      </c>
      <c r="L3912">
        <v>11</v>
      </c>
      <c r="M3912">
        <v>11</v>
      </c>
      <c r="N3912">
        <v>1</v>
      </c>
      <c r="O3912" t="s">
        <v>21758</v>
      </c>
      <c r="P3912" t="s">
        <v>517</v>
      </c>
      <c r="Q3912" t="s">
        <v>517</v>
      </c>
      <c r="R3912" t="s">
        <v>517</v>
      </c>
      <c r="S3912" t="s">
        <v>517</v>
      </c>
      <c r="T3912" t="s">
        <v>517</v>
      </c>
      <c r="U3912" t="s">
        <v>517</v>
      </c>
      <c r="V3912" t="s">
        <v>517</v>
      </c>
      <c r="W3912" t="s">
        <v>526</v>
      </c>
      <c r="X3912" t="s">
        <v>527</v>
      </c>
      <c r="Y3912" t="s">
        <v>21764</v>
      </c>
      <c r="Z3912" s="1">
        <v>36296</v>
      </c>
      <c r="AA3912" t="s">
        <v>694</v>
      </c>
      <c r="AB3912">
        <v>18</v>
      </c>
      <c r="AC3912" t="s">
        <v>358</v>
      </c>
      <c r="AD3912" t="s">
        <v>482</v>
      </c>
      <c r="AF3912" t="s">
        <v>517</v>
      </c>
      <c r="AG3912" t="s">
        <v>517</v>
      </c>
      <c r="AH3912" t="s">
        <v>517</v>
      </c>
      <c r="AI3912" t="s">
        <v>517</v>
      </c>
      <c r="AJ3912" t="s">
        <v>517</v>
      </c>
    </row>
    <row r="3913" spans="1:36" x14ac:dyDescent="0.25">
      <c r="A3913" s="13" t="s">
        <v>21766</v>
      </c>
      <c r="B3913" s="1">
        <v>42897</v>
      </c>
      <c r="C3913" s="2">
        <v>0.47748842592592594</v>
      </c>
      <c r="D3913" t="s">
        <v>21767</v>
      </c>
      <c r="E3913" t="s">
        <v>22</v>
      </c>
      <c r="F3913" t="s">
        <v>21768</v>
      </c>
      <c r="G3913" s="14" t="s">
        <v>21769</v>
      </c>
      <c r="H3913" s="14" t="s">
        <v>21770</v>
      </c>
      <c r="I3913" t="s">
        <v>23</v>
      </c>
      <c r="K3913">
        <v>6</v>
      </c>
      <c r="L3913">
        <v>11</v>
      </c>
      <c r="M3913">
        <v>11</v>
      </c>
      <c r="N3913">
        <v>1</v>
      </c>
      <c r="O3913" t="s">
        <v>21765</v>
      </c>
      <c r="P3913" t="s">
        <v>517</v>
      </c>
      <c r="Q3913" t="s">
        <v>517</v>
      </c>
      <c r="R3913" t="s">
        <v>517</v>
      </c>
      <c r="S3913" t="s">
        <v>517</v>
      </c>
      <c r="T3913" t="s">
        <v>517</v>
      </c>
      <c r="U3913" t="s">
        <v>517</v>
      </c>
      <c r="V3913" t="s">
        <v>517</v>
      </c>
      <c r="W3913" t="s">
        <v>537</v>
      </c>
      <c r="X3913" t="s">
        <v>590</v>
      </c>
      <c r="Y3913" t="s">
        <v>21771</v>
      </c>
      <c r="Z3913" s="1">
        <v>30548</v>
      </c>
      <c r="AA3913" t="s">
        <v>529</v>
      </c>
      <c r="AB3913">
        <v>33</v>
      </c>
      <c r="AC3913" t="s">
        <v>358</v>
      </c>
      <c r="AD3913" t="s">
        <v>482</v>
      </c>
      <c r="AF3913" t="s">
        <v>517</v>
      </c>
      <c r="AG3913" t="s">
        <v>517</v>
      </c>
      <c r="AH3913" t="s">
        <v>517</v>
      </c>
      <c r="AI3913" t="s">
        <v>517</v>
      </c>
      <c r="AJ3913" t="s">
        <v>517</v>
      </c>
    </row>
    <row r="3914" spans="1:36" x14ac:dyDescent="0.25">
      <c r="A3914" s="13" t="s">
        <v>21772</v>
      </c>
      <c r="B3914" s="1">
        <v>42897</v>
      </c>
      <c r="C3914" s="2">
        <v>0.48836805555555557</v>
      </c>
      <c r="D3914" t="s">
        <v>21773</v>
      </c>
      <c r="E3914" t="s">
        <v>22</v>
      </c>
      <c r="F3914" t="s">
        <v>21774</v>
      </c>
      <c r="G3914" s="14" t="s">
        <v>21775</v>
      </c>
      <c r="H3914" s="14" t="s">
        <v>21776</v>
      </c>
      <c r="I3914" t="s">
        <v>24</v>
      </c>
      <c r="K3914">
        <v>6</v>
      </c>
      <c r="L3914">
        <v>11</v>
      </c>
      <c r="M3914">
        <v>11</v>
      </c>
      <c r="N3914">
        <v>1</v>
      </c>
      <c r="O3914" t="s">
        <v>517</v>
      </c>
      <c r="P3914" t="s">
        <v>517</v>
      </c>
      <c r="Q3914" t="s">
        <v>517</v>
      </c>
      <c r="R3914" t="s">
        <v>517</v>
      </c>
      <c r="S3914" t="s">
        <v>517</v>
      </c>
      <c r="T3914" t="s">
        <v>517</v>
      </c>
      <c r="U3914" t="s">
        <v>517</v>
      </c>
      <c r="V3914" t="s">
        <v>517</v>
      </c>
      <c r="W3914" t="s">
        <v>517</v>
      </c>
      <c r="X3914" t="s">
        <v>517</v>
      </c>
      <c r="Y3914" t="s">
        <v>21777</v>
      </c>
      <c r="Z3914" s="1">
        <v>28666</v>
      </c>
      <c r="AA3914" t="s">
        <v>21778</v>
      </c>
      <c r="AB3914">
        <v>39</v>
      </c>
      <c r="AC3914" t="s">
        <v>358</v>
      </c>
      <c r="AD3914" t="s">
        <v>497</v>
      </c>
      <c r="AF3914" t="s">
        <v>517</v>
      </c>
      <c r="AG3914" t="s">
        <v>517</v>
      </c>
      <c r="AH3914" t="s">
        <v>517</v>
      </c>
      <c r="AI3914" t="s">
        <v>517</v>
      </c>
      <c r="AJ3914" t="s">
        <v>517</v>
      </c>
    </row>
    <row r="3915" spans="1:36" x14ac:dyDescent="0.25">
      <c r="A3915" s="13" t="s">
        <v>21779</v>
      </c>
      <c r="B3915" s="1">
        <v>42897</v>
      </c>
      <c r="C3915" s="2">
        <v>0.49636574074074075</v>
      </c>
      <c r="D3915" t="s">
        <v>21780</v>
      </c>
      <c r="E3915" t="s">
        <v>22</v>
      </c>
      <c r="F3915" t="s">
        <v>21781</v>
      </c>
      <c r="G3915" s="14" t="s">
        <v>21782</v>
      </c>
      <c r="H3915" s="14" t="s">
        <v>21783</v>
      </c>
      <c r="I3915" t="s">
        <v>21</v>
      </c>
      <c r="K3915">
        <v>6</v>
      </c>
      <c r="L3915">
        <v>11</v>
      </c>
      <c r="M3915">
        <v>11</v>
      </c>
      <c r="N3915">
        <v>1</v>
      </c>
      <c r="O3915" t="s">
        <v>517</v>
      </c>
      <c r="P3915" t="s">
        <v>517</v>
      </c>
      <c r="Q3915" t="s">
        <v>517</v>
      </c>
      <c r="R3915" t="s">
        <v>517</v>
      </c>
      <c r="S3915" t="s">
        <v>517</v>
      </c>
      <c r="T3915" t="s">
        <v>517</v>
      </c>
      <c r="U3915" t="s">
        <v>517</v>
      </c>
      <c r="V3915" t="s">
        <v>517</v>
      </c>
      <c r="W3915" t="s">
        <v>517</v>
      </c>
      <c r="X3915" t="s">
        <v>517</v>
      </c>
      <c r="Y3915" t="s">
        <v>21784</v>
      </c>
      <c r="Z3915" s="1">
        <v>27238</v>
      </c>
      <c r="AA3915" t="s">
        <v>1048</v>
      </c>
      <c r="AB3915">
        <v>42</v>
      </c>
      <c r="AC3915" t="s">
        <v>358</v>
      </c>
      <c r="AD3915" t="s">
        <v>482</v>
      </c>
      <c r="AF3915" t="s">
        <v>8264</v>
      </c>
      <c r="AG3915" t="s">
        <v>8295</v>
      </c>
      <c r="AH3915" t="s">
        <v>8296</v>
      </c>
      <c r="AI3915" t="s">
        <v>8263</v>
      </c>
      <c r="AJ3915" t="s">
        <v>517</v>
      </c>
    </row>
    <row r="3916" spans="1:36" x14ac:dyDescent="0.25">
      <c r="A3916" s="13" t="s">
        <v>21785</v>
      </c>
      <c r="B3916" s="1">
        <v>42897</v>
      </c>
      <c r="C3916" s="2">
        <v>0.50590277777777781</v>
      </c>
      <c r="D3916" t="s">
        <v>21786</v>
      </c>
      <c r="E3916" t="s">
        <v>22</v>
      </c>
      <c r="F3916" t="s">
        <v>21787</v>
      </c>
      <c r="G3916" s="14" t="s">
        <v>21788</v>
      </c>
      <c r="H3916" s="14" t="s">
        <v>21789</v>
      </c>
      <c r="I3916" t="s">
        <v>21</v>
      </c>
      <c r="K3916">
        <v>6</v>
      </c>
      <c r="L3916">
        <v>11</v>
      </c>
      <c r="M3916">
        <v>12</v>
      </c>
      <c r="N3916">
        <v>1</v>
      </c>
      <c r="O3916" t="s">
        <v>517</v>
      </c>
      <c r="P3916" t="s">
        <v>517</v>
      </c>
      <c r="Q3916" t="s">
        <v>517</v>
      </c>
      <c r="R3916" t="s">
        <v>517</v>
      </c>
      <c r="S3916" t="s">
        <v>517</v>
      </c>
      <c r="T3916" t="s">
        <v>517</v>
      </c>
      <c r="U3916" t="s">
        <v>517</v>
      </c>
      <c r="V3916" t="s">
        <v>517</v>
      </c>
      <c r="W3916" t="s">
        <v>517</v>
      </c>
      <c r="X3916" t="s">
        <v>517</v>
      </c>
      <c r="Y3916" t="s">
        <v>517</v>
      </c>
      <c r="Z3916" s="1" t="s">
        <v>517</v>
      </c>
      <c r="AA3916" t="s">
        <v>21790</v>
      </c>
      <c r="AB3916" t="s">
        <v>517</v>
      </c>
      <c r="AC3916" t="s">
        <v>358</v>
      </c>
      <c r="AD3916" t="s">
        <v>517</v>
      </c>
      <c r="AF3916" t="s">
        <v>8254</v>
      </c>
      <c r="AG3916" t="s">
        <v>8295</v>
      </c>
      <c r="AH3916" t="s">
        <v>8266</v>
      </c>
      <c r="AI3916" t="s">
        <v>517</v>
      </c>
      <c r="AJ3916" t="s">
        <v>517</v>
      </c>
    </row>
    <row r="3917" spans="1:36" x14ac:dyDescent="0.25">
      <c r="A3917" s="13" t="s">
        <v>21792</v>
      </c>
      <c r="B3917" s="1">
        <v>42897</v>
      </c>
      <c r="C3917" s="2">
        <v>0.51234953703703701</v>
      </c>
      <c r="D3917" t="s">
        <v>1378</v>
      </c>
      <c r="E3917" t="s">
        <v>22</v>
      </c>
      <c r="F3917" t="s">
        <v>21793</v>
      </c>
      <c r="G3917" s="14" t="s">
        <v>21794</v>
      </c>
      <c r="H3917" s="14" t="s">
        <v>21795</v>
      </c>
      <c r="I3917" t="s">
        <v>23</v>
      </c>
      <c r="K3917">
        <v>6</v>
      </c>
      <c r="L3917">
        <v>11</v>
      </c>
      <c r="M3917">
        <v>12</v>
      </c>
      <c r="N3917">
        <v>1</v>
      </c>
      <c r="O3917" t="s">
        <v>21791</v>
      </c>
      <c r="P3917" t="s">
        <v>517</v>
      </c>
      <c r="Q3917" t="s">
        <v>517</v>
      </c>
      <c r="R3917" t="s">
        <v>517</v>
      </c>
      <c r="S3917" t="s">
        <v>517</v>
      </c>
      <c r="T3917" t="s">
        <v>517</v>
      </c>
      <c r="U3917" t="s">
        <v>517</v>
      </c>
      <c r="V3917" t="s">
        <v>517</v>
      </c>
      <c r="W3917" t="s">
        <v>589</v>
      </c>
      <c r="X3917" t="s">
        <v>590</v>
      </c>
      <c r="Y3917" t="s">
        <v>21796</v>
      </c>
      <c r="Z3917" s="1">
        <v>31568</v>
      </c>
      <c r="AA3917" t="s">
        <v>1378</v>
      </c>
      <c r="AB3917">
        <v>31</v>
      </c>
      <c r="AC3917" t="s">
        <v>358</v>
      </c>
      <c r="AD3917" t="s">
        <v>482</v>
      </c>
      <c r="AF3917" t="s">
        <v>8260</v>
      </c>
      <c r="AG3917" t="s">
        <v>8253</v>
      </c>
      <c r="AH3917" t="s">
        <v>517</v>
      </c>
      <c r="AI3917" t="s">
        <v>517</v>
      </c>
      <c r="AJ3917" t="s">
        <v>517</v>
      </c>
    </row>
    <row r="3918" spans="1:36" x14ac:dyDescent="0.25">
      <c r="A3918" s="13" t="s">
        <v>21798</v>
      </c>
      <c r="B3918" s="1">
        <v>42897</v>
      </c>
      <c r="C3918" s="2">
        <v>0.51368055555555558</v>
      </c>
      <c r="D3918" t="s">
        <v>21799</v>
      </c>
      <c r="E3918" t="s">
        <v>22</v>
      </c>
      <c r="F3918" t="s">
        <v>21800</v>
      </c>
      <c r="G3918" s="14" t="s">
        <v>21801</v>
      </c>
      <c r="H3918" s="14" t="s">
        <v>21802</v>
      </c>
      <c r="I3918" t="s">
        <v>23</v>
      </c>
      <c r="K3918">
        <v>6</v>
      </c>
      <c r="L3918">
        <v>11</v>
      </c>
      <c r="M3918">
        <v>12</v>
      </c>
      <c r="N3918">
        <v>1</v>
      </c>
      <c r="O3918" t="s">
        <v>21797</v>
      </c>
      <c r="P3918" t="s">
        <v>517</v>
      </c>
      <c r="Q3918" t="s">
        <v>517</v>
      </c>
      <c r="R3918" t="s">
        <v>517</v>
      </c>
      <c r="S3918" t="s">
        <v>517</v>
      </c>
      <c r="T3918" t="s">
        <v>517</v>
      </c>
      <c r="U3918" t="s">
        <v>517</v>
      </c>
      <c r="V3918" t="s">
        <v>517</v>
      </c>
      <c r="W3918" t="s">
        <v>621</v>
      </c>
      <c r="X3918" t="s">
        <v>622</v>
      </c>
      <c r="Y3918" t="s">
        <v>21803</v>
      </c>
      <c r="Z3918" s="1">
        <v>30114</v>
      </c>
      <c r="AA3918" t="s">
        <v>6615</v>
      </c>
      <c r="AB3918">
        <v>35</v>
      </c>
      <c r="AC3918" t="s">
        <v>358</v>
      </c>
      <c r="AD3918" t="s">
        <v>482</v>
      </c>
      <c r="AF3918" t="s">
        <v>8254</v>
      </c>
      <c r="AG3918" t="s">
        <v>517</v>
      </c>
      <c r="AH3918" t="s">
        <v>517</v>
      </c>
      <c r="AI3918" t="s">
        <v>517</v>
      </c>
      <c r="AJ3918" t="s">
        <v>517</v>
      </c>
    </row>
    <row r="3919" spans="1:36" x14ac:dyDescent="0.25">
      <c r="A3919" s="13" t="s">
        <v>21804</v>
      </c>
      <c r="B3919" s="1">
        <v>42897</v>
      </c>
      <c r="C3919" s="2">
        <v>0.53400462962962958</v>
      </c>
      <c r="D3919" t="s">
        <v>21805</v>
      </c>
      <c r="E3919" t="s">
        <v>22</v>
      </c>
      <c r="F3919" t="s">
        <v>21806</v>
      </c>
      <c r="G3919" t="s">
        <v>21807</v>
      </c>
      <c r="H3919" t="s">
        <v>21808</v>
      </c>
      <c r="I3919" t="s">
        <v>23</v>
      </c>
      <c r="K3919">
        <v>6</v>
      </c>
      <c r="L3919">
        <v>11</v>
      </c>
      <c r="M3919">
        <v>12</v>
      </c>
      <c r="N3919">
        <v>1</v>
      </c>
      <c r="O3919" t="s">
        <v>517</v>
      </c>
      <c r="P3919" t="s">
        <v>517</v>
      </c>
      <c r="Q3919" t="s">
        <v>517</v>
      </c>
      <c r="R3919" t="s">
        <v>517</v>
      </c>
      <c r="S3919" t="s">
        <v>517</v>
      </c>
      <c r="T3919" t="s">
        <v>517</v>
      </c>
      <c r="U3919" t="s">
        <v>517</v>
      </c>
      <c r="V3919" t="s">
        <v>517</v>
      </c>
      <c r="W3919" t="s">
        <v>517</v>
      </c>
      <c r="X3919" t="s">
        <v>517</v>
      </c>
      <c r="Y3919" t="s">
        <v>8450</v>
      </c>
      <c r="Z3919">
        <v>31898</v>
      </c>
      <c r="AA3919" t="s">
        <v>2618</v>
      </c>
      <c r="AB3919">
        <v>30</v>
      </c>
      <c r="AC3919" t="s">
        <v>358</v>
      </c>
      <c r="AD3919" t="s">
        <v>487</v>
      </c>
      <c r="AF3919" t="s">
        <v>517</v>
      </c>
      <c r="AG3919" t="s">
        <v>517</v>
      </c>
      <c r="AH3919" t="s">
        <v>517</v>
      </c>
      <c r="AI3919" t="s">
        <v>517</v>
      </c>
      <c r="AJ3919" t="s">
        <v>517</v>
      </c>
    </row>
    <row r="3920" spans="1:36" x14ac:dyDescent="0.25">
      <c r="A3920" s="13" t="s">
        <v>21809</v>
      </c>
      <c r="B3920" s="1">
        <v>42897</v>
      </c>
      <c r="C3920" s="2">
        <v>0.53657407407407409</v>
      </c>
      <c r="D3920" t="s">
        <v>21810</v>
      </c>
      <c r="E3920" t="s">
        <v>22</v>
      </c>
      <c r="F3920" t="s">
        <v>21811</v>
      </c>
      <c r="G3920" s="14" t="s">
        <v>21812</v>
      </c>
      <c r="H3920" s="14" t="s">
        <v>21813</v>
      </c>
      <c r="I3920" t="s">
        <v>25</v>
      </c>
      <c r="K3920">
        <v>6</v>
      </c>
      <c r="L3920">
        <v>11</v>
      </c>
      <c r="M3920">
        <v>12</v>
      </c>
      <c r="N3920">
        <v>1</v>
      </c>
      <c r="O3920" t="s">
        <v>517</v>
      </c>
      <c r="P3920" t="s">
        <v>517</v>
      </c>
      <c r="Q3920" t="s">
        <v>517</v>
      </c>
      <c r="R3920" t="s">
        <v>517</v>
      </c>
      <c r="S3920" t="s">
        <v>517</v>
      </c>
      <c r="T3920" t="s">
        <v>517</v>
      </c>
      <c r="U3920" t="s">
        <v>517</v>
      </c>
      <c r="V3920" t="s">
        <v>517</v>
      </c>
      <c r="W3920" t="s">
        <v>517</v>
      </c>
      <c r="X3920" t="s">
        <v>517</v>
      </c>
      <c r="Y3920" t="s">
        <v>878</v>
      </c>
      <c r="Z3920" s="1">
        <v>31017</v>
      </c>
      <c r="AA3920" t="s">
        <v>3437</v>
      </c>
      <c r="AB3920">
        <v>32</v>
      </c>
      <c r="AC3920" t="s">
        <v>357</v>
      </c>
      <c r="AD3920" t="s">
        <v>495</v>
      </c>
      <c r="AF3920" t="s">
        <v>517</v>
      </c>
      <c r="AG3920" t="s">
        <v>517</v>
      </c>
      <c r="AH3920" t="s">
        <v>517</v>
      </c>
      <c r="AI3920" t="s">
        <v>517</v>
      </c>
      <c r="AJ3920" t="s">
        <v>517</v>
      </c>
    </row>
    <row r="3921" spans="1:36" x14ac:dyDescent="0.25">
      <c r="A3921" s="13" t="s">
        <v>21815</v>
      </c>
      <c r="B3921" s="1">
        <v>42897</v>
      </c>
      <c r="C3921" s="2">
        <v>0.53674768518518523</v>
      </c>
      <c r="D3921" t="s">
        <v>21816</v>
      </c>
      <c r="E3921" t="s">
        <v>22</v>
      </c>
      <c r="F3921" t="s">
        <v>21817</v>
      </c>
      <c r="G3921" s="14" t="s">
        <v>21818</v>
      </c>
      <c r="H3921" s="14" t="s">
        <v>21819</v>
      </c>
      <c r="I3921" t="s">
        <v>23</v>
      </c>
      <c r="K3921">
        <v>6</v>
      </c>
      <c r="L3921">
        <v>11</v>
      </c>
      <c r="M3921">
        <v>12</v>
      </c>
      <c r="N3921">
        <v>1</v>
      </c>
      <c r="O3921" t="s">
        <v>21814</v>
      </c>
      <c r="P3921" t="s">
        <v>517</v>
      </c>
      <c r="Q3921" t="s">
        <v>517</v>
      </c>
      <c r="R3921" t="s">
        <v>517</v>
      </c>
      <c r="S3921" t="s">
        <v>517</v>
      </c>
      <c r="T3921" t="s">
        <v>517</v>
      </c>
      <c r="U3921" t="s">
        <v>517</v>
      </c>
      <c r="V3921" t="s">
        <v>517</v>
      </c>
      <c r="W3921" t="s">
        <v>621</v>
      </c>
      <c r="X3921" t="s">
        <v>622</v>
      </c>
      <c r="Y3921" t="s">
        <v>21820</v>
      </c>
      <c r="Z3921" s="1">
        <v>35655</v>
      </c>
      <c r="AA3921" t="s">
        <v>3369</v>
      </c>
      <c r="AB3921">
        <v>19</v>
      </c>
      <c r="AC3921" t="s">
        <v>358</v>
      </c>
      <c r="AD3921" t="s">
        <v>493</v>
      </c>
      <c r="AF3921" t="s">
        <v>8295</v>
      </c>
      <c r="AG3921" t="s">
        <v>517</v>
      </c>
      <c r="AH3921" t="s">
        <v>517</v>
      </c>
      <c r="AI3921" t="s">
        <v>517</v>
      </c>
      <c r="AJ3921" t="s">
        <v>517</v>
      </c>
    </row>
    <row r="3922" spans="1:36" x14ac:dyDescent="0.25">
      <c r="A3922" s="13" t="s">
        <v>21822</v>
      </c>
      <c r="B3922" s="1">
        <v>42897</v>
      </c>
      <c r="C3922" s="2">
        <v>0.54336805555555556</v>
      </c>
      <c r="D3922" t="s">
        <v>21823</v>
      </c>
      <c r="E3922" t="s">
        <v>22</v>
      </c>
      <c r="F3922" t="s">
        <v>21824</v>
      </c>
      <c r="G3922" s="14" t="s">
        <v>21825</v>
      </c>
      <c r="H3922" s="14" t="s">
        <v>21826</v>
      </c>
      <c r="I3922" t="s">
        <v>23</v>
      </c>
      <c r="K3922">
        <v>6</v>
      </c>
      <c r="L3922">
        <v>11</v>
      </c>
      <c r="M3922">
        <v>13</v>
      </c>
      <c r="N3922">
        <v>1</v>
      </c>
      <c r="O3922" t="s">
        <v>21821</v>
      </c>
      <c r="P3922" t="s">
        <v>517</v>
      </c>
      <c r="Q3922" t="s">
        <v>517</v>
      </c>
      <c r="R3922" t="s">
        <v>517</v>
      </c>
      <c r="S3922" t="s">
        <v>517</v>
      </c>
      <c r="T3922" t="s">
        <v>517</v>
      </c>
      <c r="U3922" t="s">
        <v>517</v>
      </c>
      <c r="V3922" t="s">
        <v>517</v>
      </c>
      <c r="W3922" t="s">
        <v>12850</v>
      </c>
      <c r="X3922" t="s">
        <v>527</v>
      </c>
      <c r="Y3922" t="s">
        <v>21827</v>
      </c>
      <c r="Z3922" s="1">
        <v>27094</v>
      </c>
      <c r="AA3922" t="s">
        <v>572</v>
      </c>
      <c r="AB3922">
        <v>43</v>
      </c>
      <c r="AC3922" t="s">
        <v>358</v>
      </c>
      <c r="AD3922" t="s">
        <v>495</v>
      </c>
      <c r="AF3922" t="s">
        <v>517</v>
      </c>
      <c r="AG3922" t="s">
        <v>517</v>
      </c>
      <c r="AH3922" t="s">
        <v>517</v>
      </c>
      <c r="AI3922" t="s">
        <v>517</v>
      </c>
      <c r="AJ3922" t="s">
        <v>517</v>
      </c>
    </row>
    <row r="3923" spans="1:36" x14ac:dyDescent="0.25">
      <c r="A3923" s="13" t="s">
        <v>21829</v>
      </c>
      <c r="B3923" s="1">
        <v>42897</v>
      </c>
      <c r="C3923" s="2">
        <v>0.5476388888888889</v>
      </c>
      <c r="D3923" t="s">
        <v>4976</v>
      </c>
      <c r="E3923" t="s">
        <v>22</v>
      </c>
      <c r="F3923" t="s">
        <v>21830</v>
      </c>
      <c r="G3923" s="14" t="s">
        <v>21831</v>
      </c>
      <c r="H3923" s="14" t="s">
        <v>21832</v>
      </c>
      <c r="I3923" t="s">
        <v>23</v>
      </c>
      <c r="K3923">
        <v>6</v>
      </c>
      <c r="L3923">
        <v>11</v>
      </c>
      <c r="M3923">
        <v>13</v>
      </c>
      <c r="N3923">
        <v>1</v>
      </c>
      <c r="O3923" t="s">
        <v>21828</v>
      </c>
      <c r="P3923" t="s">
        <v>517</v>
      </c>
      <c r="Q3923" t="s">
        <v>517</v>
      </c>
      <c r="R3923" t="s">
        <v>517</v>
      </c>
      <c r="S3923" t="s">
        <v>517</v>
      </c>
      <c r="T3923" t="s">
        <v>517</v>
      </c>
      <c r="U3923" t="s">
        <v>517</v>
      </c>
      <c r="V3923" t="s">
        <v>517</v>
      </c>
      <c r="W3923" t="s">
        <v>672</v>
      </c>
      <c r="X3923" t="s">
        <v>477</v>
      </c>
      <c r="Y3923" t="s">
        <v>21833</v>
      </c>
      <c r="Z3923" s="1">
        <v>31275</v>
      </c>
      <c r="AA3923" t="s">
        <v>4976</v>
      </c>
      <c r="AB3923">
        <v>31</v>
      </c>
      <c r="AC3923" t="s">
        <v>358</v>
      </c>
      <c r="AD3923" t="s">
        <v>482</v>
      </c>
      <c r="AF3923" t="s">
        <v>517</v>
      </c>
      <c r="AG3923" t="s">
        <v>517</v>
      </c>
      <c r="AH3923" t="s">
        <v>517</v>
      </c>
      <c r="AI3923" t="s">
        <v>517</v>
      </c>
      <c r="AJ3923" t="s">
        <v>517</v>
      </c>
    </row>
    <row r="3924" spans="1:36" x14ac:dyDescent="0.25">
      <c r="A3924" s="13" t="s">
        <v>21835</v>
      </c>
      <c r="B3924" s="1">
        <v>42897</v>
      </c>
      <c r="C3924" s="2">
        <v>0.54822916666666666</v>
      </c>
      <c r="D3924" t="s">
        <v>21836</v>
      </c>
      <c r="E3924" t="s">
        <v>22</v>
      </c>
      <c r="F3924" t="s">
        <v>21837</v>
      </c>
      <c r="G3924" s="14" t="s">
        <v>21838</v>
      </c>
      <c r="H3924" s="14" t="s">
        <v>21839</v>
      </c>
      <c r="I3924" t="s">
        <v>23</v>
      </c>
      <c r="K3924">
        <v>6</v>
      </c>
      <c r="L3924">
        <v>11</v>
      </c>
      <c r="M3924">
        <v>13</v>
      </c>
      <c r="N3924">
        <v>1</v>
      </c>
      <c r="O3924" t="s">
        <v>21834</v>
      </c>
      <c r="P3924" t="s">
        <v>517</v>
      </c>
      <c r="Q3924" t="s">
        <v>517</v>
      </c>
      <c r="R3924" t="s">
        <v>517</v>
      </c>
      <c r="S3924" t="s">
        <v>517</v>
      </c>
      <c r="T3924" t="s">
        <v>517</v>
      </c>
      <c r="U3924" t="s">
        <v>517</v>
      </c>
      <c r="V3924" t="s">
        <v>517</v>
      </c>
      <c r="W3924" t="s">
        <v>589</v>
      </c>
      <c r="X3924" t="s">
        <v>590</v>
      </c>
      <c r="Y3924" t="s">
        <v>21840</v>
      </c>
      <c r="Z3924" s="1">
        <v>32060</v>
      </c>
      <c r="AA3924" t="s">
        <v>674</v>
      </c>
      <c r="AB3924">
        <v>29</v>
      </c>
      <c r="AC3924" t="s">
        <v>358</v>
      </c>
      <c r="AD3924" t="s">
        <v>488</v>
      </c>
      <c r="AF3924" t="s">
        <v>517</v>
      </c>
      <c r="AG3924" t="s">
        <v>517</v>
      </c>
      <c r="AH3924" t="s">
        <v>517</v>
      </c>
      <c r="AI3924" t="s">
        <v>517</v>
      </c>
      <c r="AJ3924" t="s">
        <v>517</v>
      </c>
    </row>
    <row r="3925" spans="1:36" x14ac:dyDescent="0.25">
      <c r="A3925" s="13" t="s">
        <v>21841</v>
      </c>
      <c r="B3925" s="1">
        <v>42897</v>
      </c>
      <c r="C3925" s="2">
        <v>0.55908564814814821</v>
      </c>
      <c r="D3925" t="s">
        <v>21842</v>
      </c>
      <c r="E3925" t="s">
        <v>22</v>
      </c>
      <c r="F3925" t="s">
        <v>21843</v>
      </c>
      <c r="G3925" s="14" t="s">
        <v>21844</v>
      </c>
      <c r="H3925" s="14" t="s">
        <v>21845</v>
      </c>
      <c r="I3925" t="s">
        <v>21</v>
      </c>
      <c r="K3925">
        <v>6</v>
      </c>
      <c r="L3925">
        <v>11</v>
      </c>
      <c r="M3925">
        <v>13</v>
      </c>
      <c r="N3925">
        <v>1</v>
      </c>
      <c r="O3925" t="s">
        <v>517</v>
      </c>
      <c r="P3925" t="s">
        <v>517</v>
      </c>
      <c r="Q3925" t="s">
        <v>517</v>
      </c>
      <c r="R3925" t="s">
        <v>517</v>
      </c>
      <c r="S3925" t="s">
        <v>517</v>
      </c>
      <c r="T3925" t="s">
        <v>517</v>
      </c>
      <c r="U3925" t="s">
        <v>517</v>
      </c>
      <c r="V3925" t="s">
        <v>517</v>
      </c>
      <c r="W3925" t="s">
        <v>517</v>
      </c>
      <c r="X3925" t="s">
        <v>517</v>
      </c>
      <c r="Y3925" t="s">
        <v>21846</v>
      </c>
      <c r="Z3925" s="1">
        <v>17441</v>
      </c>
      <c r="AA3925" t="s">
        <v>9561</v>
      </c>
      <c r="AB3925">
        <v>69</v>
      </c>
      <c r="AC3925" t="s">
        <v>358</v>
      </c>
      <c r="AD3925" t="s">
        <v>488</v>
      </c>
      <c r="AF3925" t="s">
        <v>8313</v>
      </c>
      <c r="AG3925" t="s">
        <v>517</v>
      </c>
      <c r="AH3925" t="s">
        <v>517</v>
      </c>
      <c r="AI3925" t="s">
        <v>517</v>
      </c>
      <c r="AJ3925" t="s">
        <v>517</v>
      </c>
    </row>
    <row r="3926" spans="1:36" x14ac:dyDescent="0.25">
      <c r="A3926" s="13" t="s">
        <v>21848</v>
      </c>
      <c r="B3926" s="1">
        <v>42897</v>
      </c>
      <c r="C3926" s="2">
        <v>0.5758564814814815</v>
      </c>
      <c r="D3926" t="s">
        <v>21849</v>
      </c>
      <c r="E3926" t="s">
        <v>22</v>
      </c>
      <c r="F3926" t="s">
        <v>21850</v>
      </c>
      <c r="G3926" s="14" t="s">
        <v>21851</v>
      </c>
      <c r="H3926" s="14" t="s">
        <v>21852</v>
      </c>
      <c r="I3926" t="s">
        <v>23</v>
      </c>
      <c r="K3926">
        <v>6</v>
      </c>
      <c r="L3926">
        <v>11</v>
      </c>
      <c r="M3926">
        <v>13</v>
      </c>
      <c r="N3926">
        <v>1</v>
      </c>
      <c r="O3926" t="s">
        <v>21847</v>
      </c>
      <c r="P3926" t="s">
        <v>517</v>
      </c>
      <c r="Q3926" t="s">
        <v>517</v>
      </c>
      <c r="R3926" t="s">
        <v>517</v>
      </c>
      <c r="S3926" t="s">
        <v>517</v>
      </c>
      <c r="T3926" t="s">
        <v>517</v>
      </c>
      <c r="U3926" t="s">
        <v>517</v>
      </c>
      <c r="V3926" t="s">
        <v>517</v>
      </c>
      <c r="W3926" t="s">
        <v>589</v>
      </c>
      <c r="X3926" t="s">
        <v>590</v>
      </c>
      <c r="Y3926" t="s">
        <v>14304</v>
      </c>
      <c r="Z3926" s="1">
        <v>32558</v>
      </c>
      <c r="AA3926" t="s">
        <v>21849</v>
      </c>
      <c r="AB3926">
        <v>28</v>
      </c>
      <c r="AC3926" t="s">
        <v>358</v>
      </c>
      <c r="AD3926" t="s">
        <v>482</v>
      </c>
      <c r="AF3926" t="s">
        <v>517</v>
      </c>
      <c r="AG3926" t="s">
        <v>517</v>
      </c>
      <c r="AH3926" t="s">
        <v>517</v>
      </c>
      <c r="AI3926" t="s">
        <v>517</v>
      </c>
      <c r="AJ3926" t="s">
        <v>517</v>
      </c>
    </row>
    <row r="3927" spans="1:36" x14ac:dyDescent="0.25">
      <c r="A3927" s="13" t="s">
        <v>21853</v>
      </c>
      <c r="B3927" s="1">
        <v>42897</v>
      </c>
      <c r="C3927" s="2">
        <v>0.5923842592592593</v>
      </c>
      <c r="D3927" t="s">
        <v>21854</v>
      </c>
      <c r="E3927" t="s">
        <v>293</v>
      </c>
      <c r="F3927" t="s">
        <v>21855</v>
      </c>
      <c r="G3927" s="14" t="s">
        <v>21856</v>
      </c>
      <c r="H3927" s="14" t="s">
        <v>21857</v>
      </c>
      <c r="I3927" t="s">
        <v>21</v>
      </c>
      <c r="K3927">
        <v>6</v>
      </c>
      <c r="L3927">
        <v>11</v>
      </c>
      <c r="M3927">
        <v>14</v>
      </c>
      <c r="N3927">
        <v>1</v>
      </c>
      <c r="O3927" t="s">
        <v>517</v>
      </c>
      <c r="P3927" t="s">
        <v>517</v>
      </c>
      <c r="Q3927" t="s">
        <v>517</v>
      </c>
      <c r="R3927" t="s">
        <v>517</v>
      </c>
      <c r="S3927" t="s">
        <v>517</v>
      </c>
      <c r="T3927" t="s">
        <v>517</v>
      </c>
      <c r="U3927" t="s">
        <v>517</v>
      </c>
      <c r="V3927" t="s">
        <v>517</v>
      </c>
      <c r="W3927" t="s">
        <v>517</v>
      </c>
      <c r="X3927" t="s">
        <v>517</v>
      </c>
      <c r="Y3927" t="s">
        <v>21858</v>
      </c>
      <c r="Z3927" s="1">
        <v>30234</v>
      </c>
      <c r="AA3927" t="s">
        <v>3578</v>
      </c>
      <c r="AB3927">
        <v>34</v>
      </c>
      <c r="AC3927" t="s">
        <v>358</v>
      </c>
      <c r="AD3927" t="s">
        <v>482</v>
      </c>
      <c r="AF3927" t="s">
        <v>517</v>
      </c>
      <c r="AG3927" t="s">
        <v>517</v>
      </c>
      <c r="AH3927" t="s">
        <v>517</v>
      </c>
      <c r="AI3927" t="s">
        <v>517</v>
      </c>
      <c r="AJ3927" t="s">
        <v>517</v>
      </c>
    </row>
    <row r="3928" spans="1:36" x14ac:dyDescent="0.25">
      <c r="A3928" s="13" t="s">
        <v>21860</v>
      </c>
      <c r="B3928" s="1">
        <v>42897</v>
      </c>
      <c r="C3928" s="2">
        <v>0.59594907407407405</v>
      </c>
      <c r="D3928" t="s">
        <v>21861</v>
      </c>
      <c r="E3928" t="s">
        <v>116</v>
      </c>
      <c r="F3928" t="s">
        <v>21862</v>
      </c>
      <c r="G3928" s="14" t="s">
        <v>21863</v>
      </c>
      <c r="H3928" s="14" t="s">
        <v>21864</v>
      </c>
      <c r="I3928" t="s">
        <v>21</v>
      </c>
      <c r="K3928">
        <v>6</v>
      </c>
      <c r="L3928">
        <v>11</v>
      </c>
      <c r="M3928">
        <v>14</v>
      </c>
      <c r="N3928">
        <v>1</v>
      </c>
      <c r="O3928" t="s">
        <v>21859</v>
      </c>
      <c r="P3928" t="s">
        <v>517</v>
      </c>
      <c r="Q3928" t="s">
        <v>517</v>
      </c>
      <c r="R3928" t="s">
        <v>517</v>
      </c>
      <c r="S3928" t="s">
        <v>517</v>
      </c>
      <c r="T3928" t="s">
        <v>517</v>
      </c>
      <c r="U3928" t="s">
        <v>517</v>
      </c>
      <c r="V3928" t="s">
        <v>517</v>
      </c>
      <c r="W3928" t="s">
        <v>589</v>
      </c>
      <c r="X3928" t="s">
        <v>849</v>
      </c>
      <c r="Y3928" t="s">
        <v>517</v>
      </c>
      <c r="Z3928" s="1" t="s">
        <v>517</v>
      </c>
      <c r="AA3928" t="s">
        <v>18394</v>
      </c>
      <c r="AB3928" t="s">
        <v>517</v>
      </c>
      <c r="AC3928" t="s">
        <v>358</v>
      </c>
      <c r="AD3928" t="s">
        <v>517</v>
      </c>
      <c r="AF3928" t="s">
        <v>8295</v>
      </c>
      <c r="AG3928" t="s">
        <v>517</v>
      </c>
      <c r="AH3928" t="s">
        <v>517</v>
      </c>
      <c r="AI3928" t="s">
        <v>517</v>
      </c>
      <c r="AJ3928" t="s">
        <v>517</v>
      </c>
    </row>
    <row r="3929" spans="1:36" x14ac:dyDescent="0.25">
      <c r="A3929" s="13" t="s">
        <v>21866</v>
      </c>
      <c r="B3929" s="1">
        <v>42897</v>
      </c>
      <c r="C3929" s="2">
        <v>0.6051157407407407</v>
      </c>
      <c r="D3929" t="s">
        <v>21867</v>
      </c>
      <c r="E3929" t="s">
        <v>116</v>
      </c>
      <c r="F3929" t="s">
        <v>21868</v>
      </c>
      <c r="G3929" s="14" t="s">
        <v>21869</v>
      </c>
      <c r="H3929" s="14" t="s">
        <v>21870</v>
      </c>
      <c r="I3929" t="s">
        <v>23</v>
      </c>
      <c r="K3929">
        <v>6</v>
      </c>
      <c r="L3929">
        <v>11</v>
      </c>
      <c r="M3929">
        <v>14</v>
      </c>
      <c r="N3929">
        <v>1</v>
      </c>
      <c r="O3929" t="s">
        <v>21865</v>
      </c>
      <c r="P3929" t="s">
        <v>517</v>
      </c>
      <c r="Q3929" t="s">
        <v>517</v>
      </c>
      <c r="R3929" t="s">
        <v>517</v>
      </c>
      <c r="S3929" t="s">
        <v>517</v>
      </c>
      <c r="T3929" t="s">
        <v>517</v>
      </c>
      <c r="U3929" t="s">
        <v>517</v>
      </c>
      <c r="V3929" t="s">
        <v>517</v>
      </c>
      <c r="W3929" t="s">
        <v>589</v>
      </c>
      <c r="X3929" t="s">
        <v>849</v>
      </c>
      <c r="Y3929" t="s">
        <v>517</v>
      </c>
      <c r="Z3929" s="1" t="s">
        <v>517</v>
      </c>
      <c r="AA3929" t="s">
        <v>21871</v>
      </c>
      <c r="AB3929" t="s">
        <v>517</v>
      </c>
      <c r="AC3929" t="s">
        <v>358</v>
      </c>
      <c r="AD3929" t="s">
        <v>517</v>
      </c>
      <c r="AF3929" t="s">
        <v>8253</v>
      </c>
      <c r="AG3929" t="s">
        <v>8260</v>
      </c>
      <c r="AH3929" t="s">
        <v>517</v>
      </c>
      <c r="AI3929" t="s">
        <v>517</v>
      </c>
      <c r="AJ3929" t="s">
        <v>517</v>
      </c>
    </row>
    <row r="3930" spans="1:36" x14ac:dyDescent="0.25">
      <c r="A3930" s="13" t="s">
        <v>21872</v>
      </c>
      <c r="B3930" s="1">
        <v>42897</v>
      </c>
      <c r="C3930" s="2">
        <v>0.61793981481481486</v>
      </c>
      <c r="D3930" t="s">
        <v>21873</v>
      </c>
      <c r="E3930" t="s">
        <v>22</v>
      </c>
      <c r="F3930" t="s">
        <v>21874</v>
      </c>
      <c r="G3930" s="14" t="s">
        <v>21875</v>
      </c>
      <c r="H3930" s="14" t="s">
        <v>21876</v>
      </c>
      <c r="I3930" t="s">
        <v>25</v>
      </c>
      <c r="K3930">
        <v>6</v>
      </c>
      <c r="L3930">
        <v>11</v>
      </c>
      <c r="M3930">
        <v>14</v>
      </c>
      <c r="N3930">
        <v>1</v>
      </c>
      <c r="O3930" t="s">
        <v>517</v>
      </c>
      <c r="P3930" t="s">
        <v>517</v>
      </c>
      <c r="Q3930" t="s">
        <v>517</v>
      </c>
      <c r="R3930" t="s">
        <v>517</v>
      </c>
      <c r="S3930" t="s">
        <v>517</v>
      </c>
      <c r="T3930" t="s">
        <v>517</v>
      </c>
      <c r="U3930" t="s">
        <v>517</v>
      </c>
      <c r="V3930" t="s">
        <v>517</v>
      </c>
      <c r="W3930" t="s">
        <v>517</v>
      </c>
      <c r="X3930" t="s">
        <v>517</v>
      </c>
      <c r="Y3930" t="s">
        <v>21877</v>
      </c>
      <c r="Z3930" s="1">
        <v>36581</v>
      </c>
      <c r="AA3930" t="s">
        <v>529</v>
      </c>
      <c r="AB3930">
        <v>17</v>
      </c>
      <c r="AC3930" t="s">
        <v>358</v>
      </c>
      <c r="AD3930" t="s">
        <v>497</v>
      </c>
      <c r="AF3930" t="s">
        <v>8259</v>
      </c>
      <c r="AG3930" t="s">
        <v>517</v>
      </c>
      <c r="AH3930" t="s">
        <v>517</v>
      </c>
      <c r="AI3930" t="s">
        <v>517</v>
      </c>
      <c r="AJ3930" t="s">
        <v>517</v>
      </c>
    </row>
    <row r="3931" spans="1:36" x14ac:dyDescent="0.25">
      <c r="A3931" s="13" t="s">
        <v>21878</v>
      </c>
      <c r="B3931" s="1">
        <v>42897</v>
      </c>
      <c r="C3931" s="2">
        <v>0.62856481481481474</v>
      </c>
      <c r="D3931" t="s">
        <v>21025</v>
      </c>
      <c r="E3931" t="s">
        <v>22</v>
      </c>
      <c r="F3931" t="s">
        <v>21026</v>
      </c>
      <c r="G3931" s="14" t="s">
        <v>21027</v>
      </c>
      <c r="H3931" s="14" t="s">
        <v>21028</v>
      </c>
      <c r="I3931" t="s">
        <v>23</v>
      </c>
      <c r="K3931">
        <v>6</v>
      </c>
      <c r="L3931">
        <v>11</v>
      </c>
      <c r="M3931">
        <v>15</v>
      </c>
      <c r="N3931">
        <v>1</v>
      </c>
      <c r="O3931" t="s">
        <v>21023</v>
      </c>
      <c r="P3931" t="s">
        <v>517</v>
      </c>
      <c r="Q3931" t="s">
        <v>517</v>
      </c>
      <c r="R3931" t="s">
        <v>517</v>
      </c>
      <c r="S3931" t="s">
        <v>517</v>
      </c>
      <c r="T3931" t="s">
        <v>517</v>
      </c>
      <c r="U3931" t="s">
        <v>517</v>
      </c>
      <c r="V3931" t="s">
        <v>517</v>
      </c>
      <c r="W3931" t="s">
        <v>589</v>
      </c>
      <c r="X3931" t="s">
        <v>590</v>
      </c>
      <c r="Y3931" t="s">
        <v>21029</v>
      </c>
      <c r="Z3931" s="1">
        <v>28749</v>
      </c>
      <c r="AA3931" t="s">
        <v>840</v>
      </c>
      <c r="AB3931">
        <v>38</v>
      </c>
      <c r="AC3931" t="s">
        <v>358</v>
      </c>
      <c r="AD3931" t="s">
        <v>495</v>
      </c>
      <c r="AF3931" t="s">
        <v>517</v>
      </c>
      <c r="AG3931" t="s">
        <v>517</v>
      </c>
      <c r="AH3931" t="s">
        <v>517</v>
      </c>
      <c r="AI3931" t="s">
        <v>517</v>
      </c>
      <c r="AJ3931" t="s">
        <v>517</v>
      </c>
    </row>
    <row r="3932" spans="1:36" x14ac:dyDescent="0.25">
      <c r="A3932" s="13" t="s">
        <v>21880</v>
      </c>
      <c r="B3932" s="1">
        <v>42897</v>
      </c>
      <c r="C3932" s="2">
        <v>0.65010416666666659</v>
      </c>
      <c r="D3932" t="s">
        <v>21881</v>
      </c>
      <c r="E3932" t="s">
        <v>22</v>
      </c>
      <c r="F3932" t="s">
        <v>21882</v>
      </c>
      <c r="G3932" s="14" t="s">
        <v>21883</v>
      </c>
      <c r="H3932" s="14" t="s">
        <v>21884</v>
      </c>
      <c r="I3932" t="s">
        <v>23</v>
      </c>
      <c r="K3932">
        <v>6</v>
      </c>
      <c r="L3932">
        <v>11</v>
      </c>
      <c r="M3932">
        <v>15</v>
      </c>
      <c r="N3932">
        <v>1</v>
      </c>
      <c r="O3932" t="s">
        <v>21879</v>
      </c>
      <c r="P3932" t="s">
        <v>517</v>
      </c>
      <c r="Q3932" t="s">
        <v>517</v>
      </c>
      <c r="R3932" t="s">
        <v>517</v>
      </c>
      <c r="S3932" t="s">
        <v>517</v>
      </c>
      <c r="T3932" t="s">
        <v>517</v>
      </c>
      <c r="U3932" t="s">
        <v>517</v>
      </c>
      <c r="V3932" t="s">
        <v>517</v>
      </c>
      <c r="W3932" t="s">
        <v>589</v>
      </c>
      <c r="X3932" t="s">
        <v>590</v>
      </c>
      <c r="Y3932" t="s">
        <v>21885</v>
      </c>
      <c r="Z3932" s="1">
        <v>29723</v>
      </c>
      <c r="AA3932" t="s">
        <v>1308</v>
      </c>
      <c r="AB3932">
        <v>36</v>
      </c>
      <c r="AC3932" t="s">
        <v>358</v>
      </c>
      <c r="AD3932" t="s">
        <v>495</v>
      </c>
      <c r="AF3932" t="s">
        <v>8295</v>
      </c>
      <c r="AG3932" t="s">
        <v>517</v>
      </c>
      <c r="AH3932" t="s">
        <v>517</v>
      </c>
      <c r="AI3932" t="s">
        <v>517</v>
      </c>
      <c r="AJ3932" t="s">
        <v>517</v>
      </c>
    </row>
    <row r="3933" spans="1:36" x14ac:dyDescent="0.25">
      <c r="A3933" s="13" t="s">
        <v>21886</v>
      </c>
      <c r="B3933" s="1">
        <v>42897</v>
      </c>
      <c r="C3933" s="2">
        <v>0.6633796296296296</v>
      </c>
      <c r="D3933" t="s">
        <v>21887</v>
      </c>
      <c r="E3933" t="s">
        <v>22</v>
      </c>
      <c r="F3933" t="s">
        <v>20691</v>
      </c>
      <c r="G3933" s="14" t="s">
        <v>20692</v>
      </c>
      <c r="H3933" s="14" t="s">
        <v>20693</v>
      </c>
      <c r="I3933" t="s">
        <v>21</v>
      </c>
      <c r="K3933">
        <v>6</v>
      </c>
      <c r="L3933">
        <v>11</v>
      </c>
      <c r="M3933">
        <v>15</v>
      </c>
      <c r="N3933">
        <v>1</v>
      </c>
      <c r="O3933" t="s">
        <v>517</v>
      </c>
      <c r="P3933" t="s">
        <v>517</v>
      </c>
      <c r="Q3933" t="s">
        <v>517</v>
      </c>
      <c r="R3933" t="s">
        <v>517</v>
      </c>
      <c r="S3933" t="s">
        <v>517</v>
      </c>
      <c r="T3933" t="s">
        <v>517</v>
      </c>
      <c r="U3933" t="s">
        <v>517</v>
      </c>
      <c r="V3933" t="s">
        <v>517</v>
      </c>
      <c r="W3933" t="s">
        <v>517</v>
      </c>
      <c r="X3933" t="s">
        <v>517</v>
      </c>
      <c r="Y3933" t="s">
        <v>20694</v>
      </c>
      <c r="Z3933" s="1">
        <v>28522</v>
      </c>
      <c r="AA3933" t="s">
        <v>1048</v>
      </c>
      <c r="AB3933">
        <v>39</v>
      </c>
      <c r="AC3933" t="s">
        <v>358</v>
      </c>
      <c r="AD3933" t="s">
        <v>500</v>
      </c>
      <c r="AF3933" t="s">
        <v>8313</v>
      </c>
      <c r="AG3933" t="s">
        <v>517</v>
      </c>
      <c r="AH3933" t="s">
        <v>517</v>
      </c>
      <c r="AI3933" t="s">
        <v>517</v>
      </c>
      <c r="AJ3933" t="s">
        <v>517</v>
      </c>
    </row>
    <row r="3934" spans="1:36" x14ac:dyDescent="0.25">
      <c r="A3934" s="13" t="s">
        <v>21888</v>
      </c>
      <c r="B3934" s="1">
        <v>42897</v>
      </c>
      <c r="C3934" s="2">
        <v>0.67020833333333341</v>
      </c>
      <c r="D3934" t="s">
        <v>20711</v>
      </c>
      <c r="E3934" t="s">
        <v>22</v>
      </c>
      <c r="F3934" t="s">
        <v>20712</v>
      </c>
      <c r="G3934" t="s">
        <v>20713</v>
      </c>
      <c r="H3934" t="s">
        <v>20714</v>
      </c>
      <c r="I3934" t="s">
        <v>21</v>
      </c>
      <c r="K3934">
        <v>6</v>
      </c>
      <c r="L3934">
        <v>11</v>
      </c>
      <c r="M3934">
        <v>16</v>
      </c>
      <c r="N3934">
        <v>1</v>
      </c>
      <c r="O3934" t="s">
        <v>517</v>
      </c>
      <c r="P3934" t="s">
        <v>517</v>
      </c>
      <c r="Q3934" t="s">
        <v>517</v>
      </c>
      <c r="R3934" t="s">
        <v>517</v>
      </c>
      <c r="S3934" t="s">
        <v>517</v>
      </c>
      <c r="T3934" t="s">
        <v>517</v>
      </c>
      <c r="U3934" t="s">
        <v>517</v>
      </c>
      <c r="V3934" t="s">
        <v>517</v>
      </c>
      <c r="W3934" t="s">
        <v>517</v>
      </c>
      <c r="X3934" t="s">
        <v>517</v>
      </c>
      <c r="Y3934" t="s">
        <v>20715</v>
      </c>
      <c r="Z3934">
        <v>27965</v>
      </c>
      <c r="AA3934" t="s">
        <v>529</v>
      </c>
      <c r="AB3934">
        <v>40</v>
      </c>
      <c r="AC3934" t="s">
        <v>358</v>
      </c>
      <c r="AD3934" t="s">
        <v>493</v>
      </c>
      <c r="AF3934" t="s">
        <v>8307</v>
      </c>
      <c r="AG3934">
        <v>16789</v>
      </c>
      <c r="AH3934" t="s">
        <v>8306</v>
      </c>
      <c r="AI3934" t="s">
        <v>8295</v>
      </c>
      <c r="AJ3934" t="s">
        <v>517</v>
      </c>
    </row>
    <row r="3935" spans="1:36" x14ac:dyDescent="0.25">
      <c r="A3935" s="13" t="s">
        <v>21890</v>
      </c>
      <c r="B3935" s="1">
        <v>42897</v>
      </c>
      <c r="C3935" s="2">
        <v>0.68290509259259258</v>
      </c>
      <c r="D3935" t="s">
        <v>21891</v>
      </c>
      <c r="E3935" t="s">
        <v>22</v>
      </c>
      <c r="F3935" t="s">
        <v>21892</v>
      </c>
      <c r="G3935" s="14" t="s">
        <v>21893</v>
      </c>
      <c r="H3935" s="14" t="s">
        <v>21894</v>
      </c>
      <c r="I3935" t="s">
        <v>23</v>
      </c>
      <c r="K3935">
        <v>6</v>
      </c>
      <c r="L3935">
        <v>11</v>
      </c>
      <c r="M3935">
        <v>16</v>
      </c>
      <c r="N3935">
        <v>1</v>
      </c>
      <c r="O3935" t="s">
        <v>21889</v>
      </c>
      <c r="P3935" t="s">
        <v>517</v>
      </c>
      <c r="Q3935" t="s">
        <v>517</v>
      </c>
      <c r="R3935" t="s">
        <v>517</v>
      </c>
      <c r="S3935" t="s">
        <v>517</v>
      </c>
      <c r="T3935" t="s">
        <v>517</v>
      </c>
      <c r="U3935" t="s">
        <v>517</v>
      </c>
      <c r="V3935" t="s">
        <v>517</v>
      </c>
      <c r="W3935" t="s">
        <v>589</v>
      </c>
      <c r="X3935" t="s">
        <v>1238</v>
      </c>
      <c r="Y3935" t="s">
        <v>21895</v>
      </c>
      <c r="Z3935" s="1">
        <v>32642</v>
      </c>
      <c r="AA3935" t="s">
        <v>478</v>
      </c>
      <c r="AB3935">
        <v>28</v>
      </c>
      <c r="AC3935" t="s">
        <v>358</v>
      </c>
      <c r="AD3935" t="s">
        <v>482</v>
      </c>
      <c r="AF3935" t="s">
        <v>517</v>
      </c>
      <c r="AG3935" t="s">
        <v>517</v>
      </c>
      <c r="AH3935" t="s">
        <v>517</v>
      </c>
      <c r="AI3935" t="s">
        <v>517</v>
      </c>
      <c r="AJ3935" t="s">
        <v>517</v>
      </c>
    </row>
    <row r="3936" spans="1:36" x14ac:dyDescent="0.25">
      <c r="A3936" s="13" t="s">
        <v>21896</v>
      </c>
      <c r="B3936" s="1">
        <v>42897</v>
      </c>
      <c r="C3936" s="2">
        <v>0.70633101851851843</v>
      </c>
      <c r="D3936" t="s">
        <v>21897</v>
      </c>
      <c r="E3936" t="s">
        <v>22</v>
      </c>
      <c r="F3936" t="s">
        <v>19746</v>
      </c>
      <c r="G3936" s="14" t="s">
        <v>19747</v>
      </c>
      <c r="H3936" s="14" t="s">
        <v>21898</v>
      </c>
      <c r="I3936" t="s">
        <v>23</v>
      </c>
      <c r="K3936">
        <v>6</v>
      </c>
      <c r="L3936">
        <v>11</v>
      </c>
      <c r="M3936">
        <v>16</v>
      </c>
      <c r="N3936">
        <v>1</v>
      </c>
      <c r="O3936" t="s">
        <v>19743</v>
      </c>
      <c r="P3936" t="s">
        <v>517</v>
      </c>
      <c r="Q3936" t="s">
        <v>517</v>
      </c>
      <c r="R3936" t="s">
        <v>517</v>
      </c>
      <c r="S3936" t="s">
        <v>517</v>
      </c>
      <c r="T3936" t="s">
        <v>517</v>
      </c>
      <c r="U3936" t="s">
        <v>517</v>
      </c>
      <c r="V3936" t="s">
        <v>517</v>
      </c>
      <c r="W3936" t="s">
        <v>621</v>
      </c>
      <c r="X3936" t="s">
        <v>622</v>
      </c>
      <c r="Y3936" t="s">
        <v>19749</v>
      </c>
      <c r="Z3936" s="1">
        <v>26207</v>
      </c>
      <c r="AA3936" t="s">
        <v>529</v>
      </c>
      <c r="AB3936">
        <v>45</v>
      </c>
      <c r="AC3936" t="s">
        <v>358</v>
      </c>
      <c r="AD3936" t="s">
        <v>482</v>
      </c>
      <c r="AF3936" t="s">
        <v>8313</v>
      </c>
      <c r="AG3936" t="s">
        <v>8308</v>
      </c>
      <c r="AH3936" t="s">
        <v>517</v>
      </c>
      <c r="AI3936" t="s">
        <v>517</v>
      </c>
      <c r="AJ3936" t="s">
        <v>517</v>
      </c>
    </row>
    <row r="3937" spans="1:36" x14ac:dyDescent="0.25">
      <c r="A3937" s="13" t="s">
        <v>21899</v>
      </c>
      <c r="B3937" s="1">
        <v>42897</v>
      </c>
      <c r="C3937" s="2">
        <v>0.72966435185185186</v>
      </c>
      <c r="D3937" t="s">
        <v>7592</v>
      </c>
      <c r="E3937" t="s">
        <v>22</v>
      </c>
      <c r="F3937" t="s">
        <v>7593</v>
      </c>
      <c r="G3937" s="14" t="s">
        <v>7594</v>
      </c>
      <c r="H3937" s="14" t="s">
        <v>9108</v>
      </c>
      <c r="I3937" t="s">
        <v>25</v>
      </c>
      <c r="K3937">
        <v>6</v>
      </c>
      <c r="L3937">
        <v>11</v>
      </c>
      <c r="M3937">
        <v>17</v>
      </c>
      <c r="N3937">
        <v>1</v>
      </c>
      <c r="O3937" t="s">
        <v>517</v>
      </c>
      <c r="P3937" t="s">
        <v>517</v>
      </c>
      <c r="Q3937" t="s">
        <v>517</v>
      </c>
      <c r="R3937" t="s">
        <v>517</v>
      </c>
      <c r="S3937" t="s">
        <v>517</v>
      </c>
      <c r="T3937" t="s">
        <v>517</v>
      </c>
      <c r="U3937" t="s">
        <v>517</v>
      </c>
      <c r="V3937" t="s">
        <v>517</v>
      </c>
      <c r="W3937" t="s">
        <v>517</v>
      </c>
      <c r="X3937" t="s">
        <v>517</v>
      </c>
      <c r="Y3937" t="s">
        <v>7596</v>
      </c>
      <c r="Z3937" s="1">
        <v>33704</v>
      </c>
      <c r="AA3937" t="s">
        <v>7597</v>
      </c>
      <c r="AB3937">
        <v>25</v>
      </c>
      <c r="AC3937" t="s">
        <v>357</v>
      </c>
      <c r="AD3937" t="s">
        <v>487</v>
      </c>
      <c r="AF3937" t="s">
        <v>8313</v>
      </c>
      <c r="AG3937" t="s">
        <v>517</v>
      </c>
      <c r="AH3937" t="s">
        <v>517</v>
      </c>
      <c r="AI3937" t="s">
        <v>517</v>
      </c>
      <c r="AJ3937" t="s">
        <v>517</v>
      </c>
    </row>
    <row r="3938" spans="1:36" x14ac:dyDescent="0.25">
      <c r="A3938" s="13" t="s">
        <v>21901</v>
      </c>
      <c r="B3938" s="1">
        <v>42897</v>
      </c>
      <c r="C3938" s="2">
        <v>0.8019560185185185</v>
      </c>
      <c r="D3938" t="s">
        <v>21902</v>
      </c>
      <c r="E3938" t="s">
        <v>21903</v>
      </c>
      <c r="F3938" t="s">
        <v>21904</v>
      </c>
      <c r="G3938" s="14" t="s">
        <v>21905</v>
      </c>
      <c r="H3938" s="14" t="s">
        <v>21906</v>
      </c>
      <c r="I3938" t="s">
        <v>23</v>
      </c>
      <c r="K3938">
        <v>6</v>
      </c>
      <c r="L3938">
        <v>11</v>
      </c>
      <c r="M3938">
        <v>19</v>
      </c>
      <c r="N3938">
        <v>1</v>
      </c>
      <c r="O3938" t="s">
        <v>21900</v>
      </c>
      <c r="P3938" t="s">
        <v>517</v>
      </c>
      <c r="Q3938" t="s">
        <v>517</v>
      </c>
      <c r="R3938" t="s">
        <v>517</v>
      </c>
      <c r="S3938" t="s">
        <v>517</v>
      </c>
      <c r="T3938" t="s">
        <v>517</v>
      </c>
      <c r="U3938" t="s">
        <v>517</v>
      </c>
      <c r="V3938" t="s">
        <v>517</v>
      </c>
      <c r="W3938" t="s">
        <v>1247</v>
      </c>
      <c r="X3938" t="s">
        <v>859</v>
      </c>
      <c r="Y3938" t="s">
        <v>517</v>
      </c>
      <c r="Z3938" s="1" t="s">
        <v>517</v>
      </c>
      <c r="AA3938" t="s">
        <v>21907</v>
      </c>
      <c r="AB3938" t="s">
        <v>517</v>
      </c>
      <c r="AC3938" t="s">
        <v>358</v>
      </c>
      <c r="AD3938" t="s">
        <v>517</v>
      </c>
      <c r="AF3938" t="s">
        <v>517</v>
      </c>
      <c r="AG3938" t="s">
        <v>517</v>
      </c>
      <c r="AH3938" t="s">
        <v>517</v>
      </c>
      <c r="AI3938" t="s">
        <v>517</v>
      </c>
      <c r="AJ3938" t="s">
        <v>517</v>
      </c>
    </row>
    <row r="3939" spans="1:36" x14ac:dyDescent="0.25">
      <c r="A3939" s="13" t="s">
        <v>21908</v>
      </c>
      <c r="B3939" s="1">
        <v>42897</v>
      </c>
      <c r="C3939" s="2">
        <v>0.88538194444444451</v>
      </c>
      <c r="D3939" t="s">
        <v>8819</v>
      </c>
      <c r="E3939" t="s">
        <v>22</v>
      </c>
      <c r="F3939" t="s">
        <v>8820</v>
      </c>
      <c r="G3939" s="14" t="s">
        <v>8821</v>
      </c>
      <c r="H3939" s="14" t="s">
        <v>8822</v>
      </c>
      <c r="I3939" t="s">
        <v>21</v>
      </c>
      <c r="K3939">
        <v>6</v>
      </c>
      <c r="L3939">
        <v>11</v>
      </c>
      <c r="M3939">
        <v>21</v>
      </c>
      <c r="N3939">
        <v>1</v>
      </c>
      <c r="O3939" t="s">
        <v>517</v>
      </c>
      <c r="P3939" t="s">
        <v>517</v>
      </c>
      <c r="Q3939" t="s">
        <v>517</v>
      </c>
      <c r="R3939" t="s">
        <v>517</v>
      </c>
      <c r="S3939" t="s">
        <v>517</v>
      </c>
      <c r="T3939" t="s">
        <v>517</v>
      </c>
      <c r="U3939" t="s">
        <v>517</v>
      </c>
      <c r="V3939" t="s">
        <v>517</v>
      </c>
      <c r="W3939" t="s">
        <v>517</v>
      </c>
      <c r="X3939" t="s">
        <v>517</v>
      </c>
      <c r="Y3939" t="s">
        <v>2038</v>
      </c>
      <c r="Z3939" s="1">
        <v>34541</v>
      </c>
      <c r="AA3939" t="s">
        <v>743</v>
      </c>
      <c r="AB3939">
        <v>22</v>
      </c>
      <c r="AC3939" t="s">
        <v>358</v>
      </c>
      <c r="AD3939" t="s">
        <v>483</v>
      </c>
      <c r="AF3939" t="s">
        <v>8305</v>
      </c>
      <c r="AG3939" t="s">
        <v>8295</v>
      </c>
      <c r="AH3939" t="s">
        <v>517</v>
      </c>
      <c r="AI3939" t="s">
        <v>517</v>
      </c>
      <c r="AJ3939" t="s">
        <v>517</v>
      </c>
    </row>
    <row r="3940" spans="1:36" x14ac:dyDescent="0.25">
      <c r="A3940" s="13" t="s">
        <v>21909</v>
      </c>
      <c r="B3940" s="1">
        <v>42897</v>
      </c>
      <c r="C3940" s="2">
        <v>0.91145833333333337</v>
      </c>
      <c r="D3940" t="s">
        <v>21910</v>
      </c>
      <c r="E3940" t="s">
        <v>22</v>
      </c>
      <c r="F3940" t="s">
        <v>21911</v>
      </c>
      <c r="G3940" s="14" t="s">
        <v>21912</v>
      </c>
      <c r="H3940" s="14" t="s">
        <v>21913</v>
      </c>
      <c r="I3940" t="s">
        <v>21</v>
      </c>
      <c r="K3940">
        <v>6</v>
      </c>
      <c r="L3940">
        <v>11</v>
      </c>
      <c r="M3940">
        <v>21</v>
      </c>
      <c r="N3940">
        <v>1</v>
      </c>
      <c r="O3940" t="s">
        <v>517</v>
      </c>
      <c r="P3940" t="s">
        <v>517</v>
      </c>
      <c r="Q3940" t="s">
        <v>517</v>
      </c>
      <c r="R3940" t="s">
        <v>517</v>
      </c>
      <c r="S3940" t="s">
        <v>517</v>
      </c>
      <c r="T3940" t="s">
        <v>517</v>
      </c>
      <c r="U3940" t="s">
        <v>517</v>
      </c>
      <c r="V3940" t="s">
        <v>517</v>
      </c>
      <c r="W3940" t="s">
        <v>517</v>
      </c>
      <c r="X3940" t="s">
        <v>517</v>
      </c>
      <c r="Y3940" t="s">
        <v>518</v>
      </c>
      <c r="Z3940" s="1">
        <v>32295</v>
      </c>
      <c r="AA3940" t="s">
        <v>478</v>
      </c>
      <c r="AB3940">
        <v>29</v>
      </c>
      <c r="AC3940" t="s">
        <v>358</v>
      </c>
      <c r="AD3940" t="s">
        <v>493</v>
      </c>
      <c r="AF3940" t="s">
        <v>8295</v>
      </c>
      <c r="AG3940" t="s">
        <v>517</v>
      </c>
      <c r="AH3940" t="s">
        <v>8259</v>
      </c>
      <c r="AI3940" t="s">
        <v>8263</v>
      </c>
      <c r="AJ3940" t="s">
        <v>517</v>
      </c>
    </row>
    <row r="3941" spans="1:36" x14ac:dyDescent="0.25">
      <c r="A3941" s="13" t="s">
        <v>21914</v>
      </c>
      <c r="B3941" s="1">
        <v>42897</v>
      </c>
      <c r="C3941" s="2">
        <v>0.94300925925925927</v>
      </c>
      <c r="D3941" t="s">
        <v>21915</v>
      </c>
      <c r="E3941" t="s">
        <v>22</v>
      </c>
      <c r="F3941" t="s">
        <v>21916</v>
      </c>
      <c r="G3941" s="14" t="s">
        <v>21917</v>
      </c>
      <c r="H3941" s="14" t="s">
        <v>21918</v>
      </c>
      <c r="I3941" t="s">
        <v>23</v>
      </c>
      <c r="K3941">
        <v>6</v>
      </c>
      <c r="L3941">
        <v>11</v>
      </c>
      <c r="M3941">
        <v>22</v>
      </c>
      <c r="N3941">
        <v>1</v>
      </c>
      <c r="O3941" t="s">
        <v>517</v>
      </c>
      <c r="P3941" t="s">
        <v>517</v>
      </c>
      <c r="Q3941" t="s">
        <v>517</v>
      </c>
      <c r="R3941" t="s">
        <v>517</v>
      </c>
      <c r="S3941" t="s">
        <v>517</v>
      </c>
      <c r="T3941" t="s">
        <v>517</v>
      </c>
      <c r="U3941" t="s">
        <v>517</v>
      </c>
      <c r="V3941" t="s">
        <v>517</v>
      </c>
      <c r="W3941" t="s">
        <v>517</v>
      </c>
      <c r="X3941" t="s">
        <v>517</v>
      </c>
      <c r="Y3941" t="s">
        <v>517</v>
      </c>
      <c r="Z3941" s="1" t="s">
        <v>517</v>
      </c>
      <c r="AA3941" t="s">
        <v>5943</v>
      </c>
      <c r="AB3941" t="s">
        <v>517</v>
      </c>
      <c r="AC3941" t="s">
        <v>358</v>
      </c>
      <c r="AD3941" t="s">
        <v>517</v>
      </c>
      <c r="AF3941" t="s">
        <v>517</v>
      </c>
      <c r="AG3941" t="s">
        <v>517</v>
      </c>
      <c r="AH3941" t="s">
        <v>517</v>
      </c>
      <c r="AI3941" t="s">
        <v>517</v>
      </c>
      <c r="AJ3941" t="s">
        <v>517</v>
      </c>
    </row>
    <row r="3942" spans="1:36" x14ac:dyDescent="0.25">
      <c r="A3942" s="13" t="s">
        <v>21920</v>
      </c>
      <c r="B3942" s="1">
        <v>42897</v>
      </c>
      <c r="C3942" s="2">
        <v>0.98888888888888893</v>
      </c>
      <c r="D3942" t="s">
        <v>21921</v>
      </c>
      <c r="E3942" t="s">
        <v>22</v>
      </c>
      <c r="F3942" t="s">
        <v>21922</v>
      </c>
      <c r="G3942" s="14" t="s">
        <v>21923</v>
      </c>
      <c r="H3942" s="14" t="s">
        <v>21924</v>
      </c>
      <c r="I3942" t="s">
        <v>23</v>
      </c>
      <c r="K3942">
        <v>6</v>
      </c>
      <c r="L3942">
        <v>11</v>
      </c>
      <c r="M3942">
        <v>23</v>
      </c>
      <c r="N3942">
        <v>1</v>
      </c>
      <c r="O3942" t="s">
        <v>21919</v>
      </c>
      <c r="P3942" t="s">
        <v>517</v>
      </c>
      <c r="Q3942" t="s">
        <v>517</v>
      </c>
      <c r="R3942" t="s">
        <v>517</v>
      </c>
      <c r="S3942" t="s">
        <v>517</v>
      </c>
      <c r="T3942" t="s">
        <v>517</v>
      </c>
      <c r="U3942" t="s">
        <v>517</v>
      </c>
      <c r="V3942" t="s">
        <v>517</v>
      </c>
      <c r="W3942" t="s">
        <v>579</v>
      </c>
      <c r="X3942" t="s">
        <v>477</v>
      </c>
      <c r="Y3942" t="s">
        <v>16875</v>
      </c>
      <c r="Z3942" s="1">
        <v>29470</v>
      </c>
      <c r="AA3942" t="s">
        <v>1450</v>
      </c>
      <c r="AB3942">
        <v>36</v>
      </c>
      <c r="AC3942" t="s">
        <v>358</v>
      </c>
      <c r="AD3942" t="s">
        <v>500</v>
      </c>
      <c r="AF3942" t="s">
        <v>517</v>
      </c>
      <c r="AG3942" t="s">
        <v>517</v>
      </c>
      <c r="AH3942" t="s">
        <v>517</v>
      </c>
      <c r="AI3942" t="s">
        <v>517</v>
      </c>
      <c r="AJ3942" t="s">
        <v>517</v>
      </c>
    </row>
    <row r="3943" spans="1:36" x14ac:dyDescent="0.25">
      <c r="A3943" s="13" t="s">
        <v>21926</v>
      </c>
      <c r="B3943" s="1">
        <v>42898</v>
      </c>
      <c r="C3943" s="2">
        <v>3.5011574074074077E-2</v>
      </c>
      <c r="D3943" t="s">
        <v>21927</v>
      </c>
      <c r="E3943" t="s">
        <v>22</v>
      </c>
      <c r="F3943" t="s">
        <v>21928</v>
      </c>
      <c r="G3943" t="s">
        <v>21929</v>
      </c>
      <c r="H3943" t="s">
        <v>21930</v>
      </c>
      <c r="I3943" t="s">
        <v>23</v>
      </c>
      <c r="K3943">
        <v>6</v>
      </c>
      <c r="L3943">
        <v>12</v>
      </c>
      <c r="M3943">
        <v>0</v>
      </c>
      <c r="N3943">
        <v>2</v>
      </c>
      <c r="O3943" t="s">
        <v>21925</v>
      </c>
      <c r="P3943" t="s">
        <v>517</v>
      </c>
      <c r="Q3943" t="s">
        <v>517</v>
      </c>
      <c r="R3943" t="s">
        <v>517</v>
      </c>
      <c r="S3943" t="s">
        <v>517</v>
      </c>
      <c r="T3943" t="s">
        <v>517</v>
      </c>
      <c r="U3943" t="s">
        <v>517</v>
      </c>
      <c r="V3943" t="s">
        <v>517</v>
      </c>
      <c r="W3943" t="s">
        <v>526</v>
      </c>
      <c r="X3943" t="s">
        <v>527</v>
      </c>
      <c r="Y3943" t="s">
        <v>21931</v>
      </c>
      <c r="Z3943">
        <v>35825</v>
      </c>
      <c r="AA3943" t="s">
        <v>7833</v>
      </c>
      <c r="AB3943">
        <v>19</v>
      </c>
      <c r="AC3943" t="s">
        <v>357</v>
      </c>
      <c r="AD3943" t="s">
        <v>504</v>
      </c>
      <c r="AF3943" t="s">
        <v>517</v>
      </c>
      <c r="AG3943" t="s">
        <v>517</v>
      </c>
      <c r="AH3943" t="s">
        <v>517</v>
      </c>
      <c r="AI3943" t="s">
        <v>517</v>
      </c>
      <c r="AJ3943" t="s">
        <v>517</v>
      </c>
    </row>
    <row r="3944" spans="1:36" x14ac:dyDescent="0.25">
      <c r="A3944" s="13" t="s">
        <v>21933</v>
      </c>
      <c r="B3944" s="1">
        <v>42898</v>
      </c>
      <c r="C3944" s="2">
        <v>0.16667824074074075</v>
      </c>
      <c r="D3944" t="s">
        <v>21934</v>
      </c>
      <c r="E3944" t="s">
        <v>22</v>
      </c>
      <c r="F3944" t="s">
        <v>21935</v>
      </c>
      <c r="G3944" s="14" t="s">
        <v>21936</v>
      </c>
      <c r="H3944" s="14" t="s">
        <v>21937</v>
      </c>
      <c r="I3944" t="s">
        <v>23</v>
      </c>
      <c r="K3944">
        <v>6</v>
      </c>
      <c r="L3944">
        <v>12</v>
      </c>
      <c r="M3944">
        <v>4</v>
      </c>
      <c r="N3944">
        <v>2</v>
      </c>
      <c r="O3944" t="s">
        <v>21932</v>
      </c>
      <c r="P3944" t="s">
        <v>517</v>
      </c>
      <c r="Q3944" t="s">
        <v>517</v>
      </c>
      <c r="R3944" t="s">
        <v>517</v>
      </c>
      <c r="S3944" t="s">
        <v>517</v>
      </c>
      <c r="T3944" t="s">
        <v>517</v>
      </c>
      <c r="U3944" t="s">
        <v>517</v>
      </c>
      <c r="V3944" t="s">
        <v>517</v>
      </c>
      <c r="W3944" t="s">
        <v>589</v>
      </c>
      <c r="X3944" t="s">
        <v>1771</v>
      </c>
      <c r="Y3944" t="s">
        <v>21938</v>
      </c>
      <c r="Z3944" s="1">
        <v>32905</v>
      </c>
      <c r="AA3944" t="s">
        <v>546</v>
      </c>
      <c r="AB3944">
        <v>27</v>
      </c>
      <c r="AC3944" t="s">
        <v>358</v>
      </c>
      <c r="AD3944" t="s">
        <v>491</v>
      </c>
      <c r="AF3944" t="s">
        <v>517</v>
      </c>
      <c r="AG3944" t="s">
        <v>517</v>
      </c>
      <c r="AH3944" t="s">
        <v>517</v>
      </c>
      <c r="AI3944" t="s">
        <v>517</v>
      </c>
      <c r="AJ3944" t="s">
        <v>517</v>
      </c>
    </row>
    <row r="3945" spans="1:36" x14ac:dyDescent="0.25">
      <c r="A3945" s="13" t="s">
        <v>21939</v>
      </c>
      <c r="B3945" s="1">
        <v>42898</v>
      </c>
      <c r="C3945" s="2">
        <v>0.19638888888888886</v>
      </c>
      <c r="D3945" t="s">
        <v>21940</v>
      </c>
      <c r="E3945" t="s">
        <v>22</v>
      </c>
      <c r="F3945" t="s">
        <v>21941</v>
      </c>
      <c r="G3945" s="14" t="s">
        <v>21942</v>
      </c>
      <c r="H3945" s="14" t="s">
        <v>21943</v>
      </c>
      <c r="I3945" t="s">
        <v>24</v>
      </c>
      <c r="K3945">
        <v>6</v>
      </c>
      <c r="L3945">
        <v>12</v>
      </c>
      <c r="M3945">
        <v>4</v>
      </c>
      <c r="N3945">
        <v>2</v>
      </c>
      <c r="O3945" t="s">
        <v>517</v>
      </c>
      <c r="P3945" t="s">
        <v>517</v>
      </c>
      <c r="Q3945" t="s">
        <v>517</v>
      </c>
      <c r="R3945" t="s">
        <v>517</v>
      </c>
      <c r="S3945" t="s">
        <v>517</v>
      </c>
      <c r="T3945" t="s">
        <v>517</v>
      </c>
      <c r="U3945" t="s">
        <v>517</v>
      </c>
      <c r="V3945" t="s">
        <v>517</v>
      </c>
      <c r="W3945" t="s">
        <v>517</v>
      </c>
      <c r="X3945" t="s">
        <v>517</v>
      </c>
      <c r="Y3945" t="s">
        <v>517</v>
      </c>
      <c r="Z3945" s="1" t="s">
        <v>517</v>
      </c>
      <c r="AA3945" t="s">
        <v>743</v>
      </c>
      <c r="AB3945" t="s">
        <v>517</v>
      </c>
      <c r="AC3945" t="s">
        <v>358</v>
      </c>
      <c r="AD3945" t="s">
        <v>517</v>
      </c>
      <c r="AF3945" t="s">
        <v>8295</v>
      </c>
      <c r="AG3945" t="s">
        <v>517</v>
      </c>
      <c r="AH3945" t="s">
        <v>8283</v>
      </c>
      <c r="AI3945" t="s">
        <v>8313</v>
      </c>
      <c r="AJ3945" t="s">
        <v>517</v>
      </c>
    </row>
    <row r="3946" spans="1:36" x14ac:dyDescent="0.25">
      <c r="A3946" s="13" t="s">
        <v>21944</v>
      </c>
      <c r="B3946" s="1">
        <v>42898</v>
      </c>
      <c r="C3946" s="2">
        <v>0.4013194444444444</v>
      </c>
      <c r="D3946" t="s">
        <v>21945</v>
      </c>
      <c r="E3946" t="s">
        <v>22</v>
      </c>
      <c r="F3946" t="s">
        <v>21946</v>
      </c>
      <c r="G3946" s="14" t="s">
        <v>21947</v>
      </c>
      <c r="H3946" s="14" t="s">
        <v>21948</v>
      </c>
      <c r="I3946" t="s">
        <v>24</v>
      </c>
      <c r="K3946">
        <v>6</v>
      </c>
      <c r="L3946">
        <v>12</v>
      </c>
      <c r="M3946">
        <v>9</v>
      </c>
      <c r="N3946">
        <v>2</v>
      </c>
      <c r="O3946" t="s">
        <v>517</v>
      </c>
      <c r="P3946" t="s">
        <v>517</v>
      </c>
      <c r="Q3946" t="s">
        <v>517</v>
      </c>
      <c r="R3946" t="s">
        <v>517</v>
      </c>
      <c r="S3946" t="s">
        <v>517</v>
      </c>
      <c r="T3946" t="s">
        <v>517</v>
      </c>
      <c r="U3946" t="s">
        <v>517</v>
      </c>
      <c r="V3946" t="s">
        <v>517</v>
      </c>
      <c r="W3946" t="s">
        <v>517</v>
      </c>
      <c r="X3946" t="s">
        <v>517</v>
      </c>
      <c r="Y3946" t="s">
        <v>21949</v>
      </c>
      <c r="Z3946" s="1">
        <v>20804</v>
      </c>
      <c r="AA3946" t="s">
        <v>1155</v>
      </c>
      <c r="AB3946">
        <v>60</v>
      </c>
      <c r="AC3946" t="s">
        <v>358</v>
      </c>
      <c r="AD3946" t="s">
        <v>482</v>
      </c>
      <c r="AF3946" t="s">
        <v>8266</v>
      </c>
      <c r="AG3946" t="s">
        <v>517</v>
      </c>
      <c r="AH3946" t="s">
        <v>517</v>
      </c>
      <c r="AI3946" t="s">
        <v>517</v>
      </c>
      <c r="AJ3946" t="s">
        <v>517</v>
      </c>
    </row>
    <row r="3947" spans="1:36" x14ac:dyDescent="0.25">
      <c r="A3947" s="13" t="s">
        <v>21951</v>
      </c>
      <c r="B3947" s="1">
        <v>42898</v>
      </c>
      <c r="C3947" s="2">
        <v>0.40133101851851855</v>
      </c>
      <c r="D3947" t="s">
        <v>21952</v>
      </c>
      <c r="E3947" t="s">
        <v>116</v>
      </c>
      <c r="F3947" t="s">
        <v>21953</v>
      </c>
      <c r="G3947" s="14" t="s">
        <v>21954</v>
      </c>
      <c r="H3947" s="14" t="s">
        <v>21955</v>
      </c>
      <c r="I3947" t="s">
        <v>23</v>
      </c>
      <c r="K3947">
        <v>6</v>
      </c>
      <c r="L3947">
        <v>12</v>
      </c>
      <c r="M3947">
        <v>9</v>
      </c>
      <c r="N3947">
        <v>2</v>
      </c>
      <c r="O3947" t="s">
        <v>21950</v>
      </c>
      <c r="P3947" t="s">
        <v>517</v>
      </c>
      <c r="Q3947" t="s">
        <v>517</v>
      </c>
      <c r="R3947" t="s">
        <v>517</v>
      </c>
      <c r="S3947" t="s">
        <v>517</v>
      </c>
      <c r="T3947" t="s">
        <v>517</v>
      </c>
      <c r="U3947" t="s">
        <v>517</v>
      </c>
      <c r="V3947" t="s">
        <v>517</v>
      </c>
      <c r="W3947" t="s">
        <v>589</v>
      </c>
      <c r="X3947" t="s">
        <v>849</v>
      </c>
      <c r="Y3947" t="s">
        <v>517</v>
      </c>
      <c r="Z3947" s="1" t="s">
        <v>517</v>
      </c>
      <c r="AA3947" t="s">
        <v>546</v>
      </c>
      <c r="AB3947" t="s">
        <v>517</v>
      </c>
      <c r="AC3947" t="s">
        <v>358</v>
      </c>
      <c r="AD3947" t="s">
        <v>517</v>
      </c>
      <c r="AF3947" t="s">
        <v>517</v>
      </c>
      <c r="AG3947" t="s">
        <v>517</v>
      </c>
      <c r="AH3947" t="s">
        <v>517</v>
      </c>
      <c r="AI3947" t="s">
        <v>517</v>
      </c>
      <c r="AJ3947" t="s">
        <v>517</v>
      </c>
    </row>
    <row r="3948" spans="1:36" x14ac:dyDescent="0.25">
      <c r="A3948" s="13" t="s">
        <v>21956</v>
      </c>
      <c r="B3948" s="1">
        <v>42898</v>
      </c>
      <c r="C3948" s="2">
        <v>0.40137731481481481</v>
      </c>
      <c r="D3948" t="s">
        <v>21957</v>
      </c>
      <c r="E3948" t="s">
        <v>22</v>
      </c>
      <c r="F3948" t="s">
        <v>21958</v>
      </c>
      <c r="G3948" s="14" t="s">
        <v>21959</v>
      </c>
      <c r="H3948" s="14" t="s">
        <v>21960</v>
      </c>
      <c r="I3948" t="s">
        <v>21</v>
      </c>
      <c r="K3948">
        <v>6</v>
      </c>
      <c r="L3948">
        <v>12</v>
      </c>
      <c r="M3948">
        <v>9</v>
      </c>
      <c r="N3948">
        <v>2</v>
      </c>
      <c r="O3948" t="s">
        <v>517</v>
      </c>
      <c r="P3948" t="s">
        <v>517</v>
      </c>
      <c r="Q3948" t="s">
        <v>517</v>
      </c>
      <c r="R3948" t="s">
        <v>517</v>
      </c>
      <c r="S3948" t="s">
        <v>517</v>
      </c>
      <c r="T3948" t="s">
        <v>517</v>
      </c>
      <c r="U3948" t="s">
        <v>517</v>
      </c>
      <c r="V3948" t="s">
        <v>517</v>
      </c>
      <c r="W3948" t="s">
        <v>517</v>
      </c>
      <c r="X3948" t="s">
        <v>517</v>
      </c>
      <c r="Y3948" t="s">
        <v>9872</v>
      </c>
      <c r="Z3948" s="1">
        <v>31168</v>
      </c>
      <c r="AA3948" t="s">
        <v>11463</v>
      </c>
      <c r="AB3948">
        <v>32</v>
      </c>
      <c r="AC3948" t="s">
        <v>358</v>
      </c>
      <c r="AD3948" t="s">
        <v>509</v>
      </c>
      <c r="AF3948" t="s">
        <v>517</v>
      </c>
      <c r="AG3948" t="s">
        <v>517</v>
      </c>
      <c r="AH3948" t="s">
        <v>517</v>
      </c>
      <c r="AI3948" t="s">
        <v>517</v>
      </c>
      <c r="AJ3948" t="s">
        <v>517</v>
      </c>
    </row>
    <row r="3949" spans="1:36" x14ac:dyDescent="0.25">
      <c r="A3949" s="13" t="s">
        <v>21961</v>
      </c>
      <c r="B3949" s="1">
        <v>42898</v>
      </c>
      <c r="C3949" s="2">
        <v>0.40137731481481481</v>
      </c>
      <c r="D3949" t="s">
        <v>21962</v>
      </c>
      <c r="E3949" t="s">
        <v>22</v>
      </c>
      <c r="F3949" t="s">
        <v>21963</v>
      </c>
      <c r="G3949" s="14" t="s">
        <v>21964</v>
      </c>
      <c r="H3949" s="14" t="s">
        <v>21965</v>
      </c>
      <c r="I3949" t="s">
        <v>21</v>
      </c>
      <c r="K3949">
        <v>6</v>
      </c>
      <c r="L3949">
        <v>12</v>
      </c>
      <c r="M3949">
        <v>9</v>
      </c>
      <c r="N3949">
        <v>2</v>
      </c>
      <c r="O3949" t="s">
        <v>517</v>
      </c>
      <c r="P3949" t="s">
        <v>517</v>
      </c>
      <c r="Q3949" t="s">
        <v>517</v>
      </c>
      <c r="R3949" t="s">
        <v>517</v>
      </c>
      <c r="S3949" t="s">
        <v>517</v>
      </c>
      <c r="T3949" t="s">
        <v>517</v>
      </c>
      <c r="U3949" t="s">
        <v>517</v>
      </c>
      <c r="V3949" t="s">
        <v>517</v>
      </c>
      <c r="W3949" t="s">
        <v>517</v>
      </c>
      <c r="X3949" t="s">
        <v>517</v>
      </c>
      <c r="Y3949" t="s">
        <v>21966</v>
      </c>
      <c r="Z3949" s="1">
        <v>28694</v>
      </c>
      <c r="AA3949" t="s">
        <v>4500</v>
      </c>
      <c r="AB3949">
        <v>38</v>
      </c>
      <c r="AC3949" t="s">
        <v>358</v>
      </c>
      <c r="AD3949" t="s">
        <v>490</v>
      </c>
      <c r="AF3949" t="s">
        <v>8313</v>
      </c>
      <c r="AG3949" t="s">
        <v>8263</v>
      </c>
      <c r="AH3949" t="s">
        <v>8295</v>
      </c>
      <c r="AI3949" t="s">
        <v>517</v>
      </c>
      <c r="AJ3949" t="s">
        <v>517</v>
      </c>
    </row>
    <row r="3950" spans="1:36" x14ac:dyDescent="0.25">
      <c r="A3950" s="13" t="s">
        <v>21968</v>
      </c>
      <c r="B3950" s="1">
        <v>42898</v>
      </c>
      <c r="C3950" s="2">
        <v>0.40137731481481481</v>
      </c>
      <c r="D3950" t="s">
        <v>21969</v>
      </c>
      <c r="E3950" t="s">
        <v>116</v>
      </c>
      <c r="F3950" t="s">
        <v>21970</v>
      </c>
      <c r="G3950" s="14" t="s">
        <v>21971</v>
      </c>
      <c r="H3950" s="14" t="s">
        <v>21972</v>
      </c>
      <c r="I3950" t="s">
        <v>23</v>
      </c>
      <c r="K3950">
        <v>6</v>
      </c>
      <c r="L3950">
        <v>12</v>
      </c>
      <c r="M3950">
        <v>9</v>
      </c>
      <c r="N3950">
        <v>2</v>
      </c>
      <c r="O3950" t="s">
        <v>21967</v>
      </c>
      <c r="P3950" t="s">
        <v>517</v>
      </c>
      <c r="Q3950" t="s">
        <v>517</v>
      </c>
      <c r="R3950" t="s">
        <v>517</v>
      </c>
      <c r="S3950" t="s">
        <v>517</v>
      </c>
      <c r="T3950" t="s">
        <v>517</v>
      </c>
      <c r="U3950" t="s">
        <v>517</v>
      </c>
      <c r="V3950" t="s">
        <v>517</v>
      </c>
      <c r="W3950" t="s">
        <v>672</v>
      </c>
      <c r="X3950" t="s">
        <v>477</v>
      </c>
      <c r="Y3950" t="s">
        <v>517</v>
      </c>
      <c r="Z3950" s="1" t="s">
        <v>517</v>
      </c>
      <c r="AA3950" t="s">
        <v>556</v>
      </c>
      <c r="AB3950" t="s">
        <v>517</v>
      </c>
      <c r="AC3950" t="s">
        <v>358</v>
      </c>
      <c r="AD3950" t="s">
        <v>517</v>
      </c>
      <c r="AF3950" t="s">
        <v>517</v>
      </c>
      <c r="AG3950" t="s">
        <v>517</v>
      </c>
      <c r="AH3950" t="s">
        <v>517</v>
      </c>
      <c r="AI3950" t="s">
        <v>517</v>
      </c>
      <c r="AJ3950" t="s">
        <v>517</v>
      </c>
    </row>
    <row r="3951" spans="1:36" x14ac:dyDescent="0.25">
      <c r="A3951" s="13" t="s">
        <v>21973</v>
      </c>
      <c r="B3951" s="1">
        <v>42898</v>
      </c>
      <c r="C3951" s="2">
        <v>0.40824074074074074</v>
      </c>
      <c r="D3951" t="s">
        <v>21974</v>
      </c>
      <c r="E3951" t="s">
        <v>22</v>
      </c>
      <c r="F3951" t="s">
        <v>21975</v>
      </c>
      <c r="G3951" t="s">
        <v>21976</v>
      </c>
      <c r="H3951" t="s">
        <v>21977</v>
      </c>
      <c r="I3951" t="s">
        <v>21</v>
      </c>
      <c r="K3951">
        <v>6</v>
      </c>
      <c r="L3951">
        <v>12</v>
      </c>
      <c r="M3951">
        <v>9</v>
      </c>
      <c r="N3951">
        <v>2</v>
      </c>
      <c r="O3951" t="s">
        <v>517</v>
      </c>
      <c r="P3951" t="s">
        <v>517</v>
      </c>
      <c r="Q3951" t="s">
        <v>517</v>
      </c>
      <c r="R3951" t="s">
        <v>517</v>
      </c>
      <c r="S3951" t="s">
        <v>517</v>
      </c>
      <c r="T3951" t="s">
        <v>517</v>
      </c>
      <c r="U3951" t="s">
        <v>517</v>
      </c>
      <c r="V3951" t="s">
        <v>517</v>
      </c>
      <c r="W3951" t="s">
        <v>517</v>
      </c>
      <c r="X3951" t="s">
        <v>517</v>
      </c>
      <c r="Y3951" t="s">
        <v>21978</v>
      </c>
      <c r="Z3951">
        <v>27062</v>
      </c>
      <c r="AA3951" t="s">
        <v>4500</v>
      </c>
      <c r="AB3951">
        <v>43</v>
      </c>
      <c r="AC3951" t="s">
        <v>358</v>
      </c>
      <c r="AD3951" t="s">
        <v>492</v>
      </c>
      <c r="AF3951" t="s">
        <v>8295</v>
      </c>
      <c r="AG3951" t="s">
        <v>517</v>
      </c>
      <c r="AH3951" t="s">
        <v>8254</v>
      </c>
      <c r="AI3951" t="s">
        <v>517</v>
      </c>
      <c r="AJ3951" t="s">
        <v>517</v>
      </c>
    </row>
    <row r="3952" spans="1:36" x14ac:dyDescent="0.25">
      <c r="A3952" s="13" t="s">
        <v>21980</v>
      </c>
      <c r="B3952" s="1">
        <v>42898</v>
      </c>
      <c r="C3952" s="2">
        <v>0.4165625</v>
      </c>
      <c r="D3952" t="s">
        <v>21981</v>
      </c>
      <c r="E3952" t="s">
        <v>22</v>
      </c>
      <c r="F3952" t="s">
        <v>21982</v>
      </c>
      <c r="G3952" s="14" t="s">
        <v>21983</v>
      </c>
      <c r="H3952" s="14" t="s">
        <v>21984</v>
      </c>
      <c r="I3952" t="s">
        <v>23</v>
      </c>
      <c r="K3952">
        <v>6</v>
      </c>
      <c r="L3952">
        <v>12</v>
      </c>
      <c r="M3952">
        <v>9</v>
      </c>
      <c r="N3952">
        <v>2</v>
      </c>
      <c r="O3952" t="s">
        <v>21979</v>
      </c>
      <c r="P3952" t="s">
        <v>517</v>
      </c>
      <c r="Q3952" t="s">
        <v>517</v>
      </c>
      <c r="R3952" t="s">
        <v>517</v>
      </c>
      <c r="S3952" t="s">
        <v>517</v>
      </c>
      <c r="T3952" t="s">
        <v>517</v>
      </c>
      <c r="U3952" t="s">
        <v>517</v>
      </c>
      <c r="V3952" t="s">
        <v>517</v>
      </c>
      <c r="W3952" t="s">
        <v>579</v>
      </c>
      <c r="X3952" t="s">
        <v>477</v>
      </c>
      <c r="Y3952" t="s">
        <v>21985</v>
      </c>
      <c r="Z3952" s="1">
        <v>33661</v>
      </c>
      <c r="AA3952" t="s">
        <v>21986</v>
      </c>
      <c r="AB3952">
        <v>25</v>
      </c>
      <c r="AC3952" t="s">
        <v>357</v>
      </c>
      <c r="AD3952" t="s">
        <v>506</v>
      </c>
      <c r="AF3952" t="s">
        <v>8313</v>
      </c>
      <c r="AG3952" t="s">
        <v>517</v>
      </c>
      <c r="AH3952" t="s">
        <v>517</v>
      </c>
      <c r="AI3952" t="s">
        <v>517</v>
      </c>
      <c r="AJ3952" t="s">
        <v>517</v>
      </c>
    </row>
    <row r="3953" spans="1:36" x14ac:dyDescent="0.25">
      <c r="A3953" s="13" t="s">
        <v>21987</v>
      </c>
      <c r="B3953" s="1">
        <v>42898</v>
      </c>
      <c r="C3953" s="2">
        <v>0.4223263888888889</v>
      </c>
      <c r="D3953" t="s">
        <v>20948</v>
      </c>
      <c r="E3953" t="s">
        <v>116</v>
      </c>
      <c r="F3953" t="s">
        <v>20949</v>
      </c>
      <c r="G3953" s="14" t="s">
        <v>20950</v>
      </c>
      <c r="H3953" s="14" t="s">
        <v>20951</v>
      </c>
      <c r="I3953" t="s">
        <v>23</v>
      </c>
      <c r="K3953">
        <v>6</v>
      </c>
      <c r="L3953">
        <v>12</v>
      </c>
      <c r="M3953">
        <v>10</v>
      </c>
      <c r="N3953">
        <v>2</v>
      </c>
      <c r="O3953" t="s">
        <v>20946</v>
      </c>
      <c r="P3953" t="s">
        <v>517</v>
      </c>
      <c r="Q3953" t="s">
        <v>517</v>
      </c>
      <c r="R3953" t="s">
        <v>517</v>
      </c>
      <c r="S3953" t="s">
        <v>517</v>
      </c>
      <c r="T3953" t="s">
        <v>517</v>
      </c>
      <c r="U3953" t="s">
        <v>517</v>
      </c>
      <c r="V3953" t="s">
        <v>517</v>
      </c>
      <c r="W3953" t="s">
        <v>589</v>
      </c>
      <c r="X3953" t="s">
        <v>590</v>
      </c>
      <c r="Y3953" t="s">
        <v>20952</v>
      </c>
      <c r="Z3953" s="1">
        <v>32469</v>
      </c>
      <c r="AA3953" t="s">
        <v>529</v>
      </c>
      <c r="AB3953">
        <v>28</v>
      </c>
      <c r="AC3953" t="s">
        <v>358</v>
      </c>
      <c r="AD3953" t="s">
        <v>489</v>
      </c>
      <c r="AF3953" t="s">
        <v>8260</v>
      </c>
      <c r="AG3953" t="s">
        <v>8253</v>
      </c>
      <c r="AH3953" t="s">
        <v>8313</v>
      </c>
      <c r="AI3953" t="s">
        <v>517</v>
      </c>
      <c r="AJ3953" t="s">
        <v>517</v>
      </c>
    </row>
    <row r="3954" spans="1:36" x14ac:dyDescent="0.25">
      <c r="A3954" s="13" t="s">
        <v>21989</v>
      </c>
      <c r="B3954" s="1">
        <v>42898</v>
      </c>
      <c r="C3954" s="2">
        <v>0.46019675925925929</v>
      </c>
      <c r="D3954" t="s">
        <v>21990</v>
      </c>
      <c r="E3954" t="s">
        <v>22</v>
      </c>
      <c r="F3954" t="s">
        <v>21991</v>
      </c>
      <c r="G3954" s="14" t="s">
        <v>21992</v>
      </c>
      <c r="H3954" s="14" t="s">
        <v>21993</v>
      </c>
      <c r="I3954" t="s">
        <v>23</v>
      </c>
      <c r="K3954">
        <v>6</v>
      </c>
      <c r="L3954">
        <v>12</v>
      </c>
      <c r="M3954">
        <v>11</v>
      </c>
      <c r="N3954">
        <v>2</v>
      </c>
      <c r="O3954" t="s">
        <v>21988</v>
      </c>
      <c r="P3954" t="s">
        <v>517</v>
      </c>
      <c r="Q3954" t="s">
        <v>517</v>
      </c>
      <c r="R3954" t="s">
        <v>517</v>
      </c>
      <c r="S3954" t="s">
        <v>517</v>
      </c>
      <c r="T3954" t="s">
        <v>517</v>
      </c>
      <c r="U3954" t="s">
        <v>517</v>
      </c>
      <c r="V3954" t="s">
        <v>517</v>
      </c>
      <c r="W3954" t="s">
        <v>589</v>
      </c>
      <c r="X3954" t="s">
        <v>849</v>
      </c>
      <c r="Y3954" t="s">
        <v>21994</v>
      </c>
      <c r="Z3954" s="1">
        <v>27805</v>
      </c>
      <c r="AA3954" t="s">
        <v>21995</v>
      </c>
      <c r="AB3954">
        <v>41</v>
      </c>
      <c r="AC3954" t="s">
        <v>358</v>
      </c>
      <c r="AD3954" t="s">
        <v>495</v>
      </c>
      <c r="AF3954" t="s">
        <v>517</v>
      </c>
      <c r="AG3954" t="s">
        <v>517</v>
      </c>
      <c r="AH3954" t="s">
        <v>517</v>
      </c>
      <c r="AI3954" t="s">
        <v>517</v>
      </c>
      <c r="AJ3954" t="s">
        <v>517</v>
      </c>
    </row>
    <row r="3955" spans="1:36" x14ac:dyDescent="0.25">
      <c r="A3955" s="13" t="s">
        <v>21997</v>
      </c>
      <c r="B3955" s="1">
        <v>42898</v>
      </c>
      <c r="C3955" s="2">
        <v>0.46030092592592592</v>
      </c>
      <c r="D3955" t="s">
        <v>21998</v>
      </c>
      <c r="E3955" t="s">
        <v>22</v>
      </c>
      <c r="F3955" t="s">
        <v>21999</v>
      </c>
      <c r="G3955" s="14" t="s">
        <v>22000</v>
      </c>
      <c r="H3955" s="14" t="s">
        <v>22001</v>
      </c>
      <c r="I3955" t="s">
        <v>23</v>
      </c>
      <c r="K3955">
        <v>6</v>
      </c>
      <c r="L3955">
        <v>12</v>
      </c>
      <c r="M3955">
        <v>11</v>
      </c>
      <c r="N3955">
        <v>2</v>
      </c>
      <c r="O3955" t="s">
        <v>21996</v>
      </c>
      <c r="P3955" t="s">
        <v>517</v>
      </c>
      <c r="Q3955" t="s">
        <v>517</v>
      </c>
      <c r="R3955" t="s">
        <v>517</v>
      </c>
      <c r="S3955" t="s">
        <v>517</v>
      </c>
      <c r="T3955" t="s">
        <v>517</v>
      </c>
      <c r="U3955" t="s">
        <v>517</v>
      </c>
      <c r="V3955" t="s">
        <v>517</v>
      </c>
      <c r="W3955" t="s">
        <v>476</v>
      </c>
      <c r="X3955" t="s">
        <v>846</v>
      </c>
      <c r="Y3955" t="s">
        <v>22002</v>
      </c>
      <c r="Z3955" s="1">
        <v>33479</v>
      </c>
      <c r="AA3955" t="s">
        <v>546</v>
      </c>
      <c r="AB3955">
        <v>25</v>
      </c>
      <c r="AC3955" t="s">
        <v>358</v>
      </c>
      <c r="AD3955" t="s">
        <v>483</v>
      </c>
      <c r="AF3955" t="s">
        <v>517</v>
      </c>
      <c r="AG3955" t="s">
        <v>517</v>
      </c>
      <c r="AH3955" t="s">
        <v>517</v>
      </c>
      <c r="AI3955" t="s">
        <v>517</v>
      </c>
      <c r="AJ3955" t="s">
        <v>517</v>
      </c>
    </row>
    <row r="3956" spans="1:36" x14ac:dyDescent="0.25">
      <c r="A3956" s="13" t="s">
        <v>22004</v>
      </c>
      <c r="B3956" s="1">
        <v>42898</v>
      </c>
      <c r="C3956" s="2">
        <v>0.4730671296296296</v>
      </c>
      <c r="D3956" t="s">
        <v>5033</v>
      </c>
      <c r="E3956" t="s">
        <v>22</v>
      </c>
      <c r="F3956" t="s">
        <v>22005</v>
      </c>
      <c r="G3956" s="14" t="s">
        <v>22006</v>
      </c>
      <c r="H3956" s="14" t="s">
        <v>22007</v>
      </c>
      <c r="I3956" t="s">
        <v>23</v>
      </c>
      <c r="K3956">
        <v>6</v>
      </c>
      <c r="L3956">
        <v>12</v>
      </c>
      <c r="M3956">
        <v>11</v>
      </c>
      <c r="N3956">
        <v>2</v>
      </c>
      <c r="O3956" t="s">
        <v>22003</v>
      </c>
      <c r="P3956" t="s">
        <v>517</v>
      </c>
      <c r="Q3956" t="s">
        <v>517</v>
      </c>
      <c r="R3956" t="s">
        <v>517</v>
      </c>
      <c r="S3956" t="s">
        <v>517</v>
      </c>
      <c r="T3956" t="s">
        <v>517</v>
      </c>
      <c r="U3956" t="s">
        <v>517</v>
      </c>
      <c r="V3956" t="s">
        <v>517</v>
      </c>
      <c r="W3956" t="s">
        <v>589</v>
      </c>
      <c r="X3956" t="s">
        <v>554</v>
      </c>
      <c r="Y3956" t="s">
        <v>22008</v>
      </c>
      <c r="Z3956" s="1">
        <v>22871</v>
      </c>
      <c r="AA3956" t="s">
        <v>5033</v>
      </c>
      <c r="AB3956">
        <v>54</v>
      </c>
      <c r="AC3956" t="s">
        <v>358</v>
      </c>
      <c r="AD3956" t="s">
        <v>495</v>
      </c>
      <c r="AF3956" t="s">
        <v>517</v>
      </c>
      <c r="AG3956" t="s">
        <v>517</v>
      </c>
      <c r="AH3956" t="s">
        <v>517</v>
      </c>
      <c r="AI3956" t="s">
        <v>517</v>
      </c>
      <c r="AJ3956" t="s">
        <v>517</v>
      </c>
    </row>
    <row r="3957" spans="1:36" x14ac:dyDescent="0.25">
      <c r="A3957" s="13" t="s">
        <v>22010</v>
      </c>
      <c r="B3957" s="1">
        <v>42898</v>
      </c>
      <c r="C3957" s="2">
        <v>0.47947916666666668</v>
      </c>
      <c r="D3957" t="s">
        <v>20852</v>
      </c>
      <c r="E3957" t="s">
        <v>116</v>
      </c>
      <c r="F3957" t="s">
        <v>20853</v>
      </c>
      <c r="G3957" s="14" t="s">
        <v>22011</v>
      </c>
      <c r="H3957" s="14" t="s">
        <v>20855</v>
      </c>
      <c r="I3957" t="s">
        <v>21</v>
      </c>
      <c r="K3957">
        <v>6</v>
      </c>
      <c r="L3957">
        <v>12</v>
      </c>
      <c r="M3957">
        <v>11</v>
      </c>
      <c r="N3957">
        <v>2</v>
      </c>
      <c r="O3957" t="s">
        <v>22009</v>
      </c>
      <c r="P3957" t="s">
        <v>517</v>
      </c>
      <c r="Q3957" t="s">
        <v>517</v>
      </c>
      <c r="R3957" t="s">
        <v>517</v>
      </c>
      <c r="S3957" t="s">
        <v>517</v>
      </c>
      <c r="T3957" t="s">
        <v>517</v>
      </c>
      <c r="U3957" t="s">
        <v>517</v>
      </c>
      <c r="V3957" t="s">
        <v>517</v>
      </c>
      <c r="W3957" t="s">
        <v>1217</v>
      </c>
      <c r="X3957" t="s">
        <v>722</v>
      </c>
      <c r="Y3957" t="s">
        <v>517</v>
      </c>
      <c r="Z3957" s="1" t="s">
        <v>517</v>
      </c>
      <c r="AA3957" t="s">
        <v>546</v>
      </c>
      <c r="AB3957" t="s">
        <v>517</v>
      </c>
      <c r="AC3957" t="s">
        <v>358</v>
      </c>
      <c r="AD3957" t="s">
        <v>517</v>
      </c>
      <c r="AF3957" t="s">
        <v>8306</v>
      </c>
      <c r="AG3957" t="s">
        <v>8253</v>
      </c>
      <c r="AH3957" t="s">
        <v>517</v>
      </c>
      <c r="AI3957" t="s">
        <v>517</v>
      </c>
      <c r="AJ3957" t="s">
        <v>517</v>
      </c>
    </row>
    <row r="3958" spans="1:36" x14ac:dyDescent="0.25">
      <c r="A3958" s="13" t="s">
        <v>22013</v>
      </c>
      <c r="B3958" s="1">
        <v>42898</v>
      </c>
      <c r="C3958" s="2">
        <v>0.48043981481481479</v>
      </c>
      <c r="D3958" t="s">
        <v>22014</v>
      </c>
      <c r="E3958" t="s">
        <v>22</v>
      </c>
      <c r="F3958" t="s">
        <v>22015</v>
      </c>
      <c r="G3958" s="14" t="s">
        <v>22016</v>
      </c>
      <c r="H3958" s="14" t="s">
        <v>22017</v>
      </c>
      <c r="I3958" t="s">
        <v>23</v>
      </c>
      <c r="K3958">
        <v>6</v>
      </c>
      <c r="L3958">
        <v>12</v>
      </c>
      <c r="M3958">
        <v>11</v>
      </c>
      <c r="N3958">
        <v>2</v>
      </c>
      <c r="O3958" t="s">
        <v>22012</v>
      </c>
      <c r="P3958" t="s">
        <v>517</v>
      </c>
      <c r="Q3958" t="s">
        <v>517</v>
      </c>
      <c r="R3958" t="s">
        <v>517</v>
      </c>
      <c r="S3958" t="s">
        <v>517</v>
      </c>
      <c r="T3958" t="s">
        <v>517</v>
      </c>
      <c r="U3958" t="s">
        <v>517</v>
      </c>
      <c r="V3958" t="s">
        <v>517</v>
      </c>
      <c r="W3958" t="s">
        <v>1025</v>
      </c>
      <c r="X3958" t="s">
        <v>527</v>
      </c>
      <c r="Y3958" t="s">
        <v>22018</v>
      </c>
      <c r="Z3958" s="1">
        <v>21808</v>
      </c>
      <c r="AA3958" t="s">
        <v>22019</v>
      </c>
      <c r="AB3958">
        <v>57</v>
      </c>
      <c r="AC3958" t="s">
        <v>358</v>
      </c>
      <c r="AD3958" t="s">
        <v>488</v>
      </c>
      <c r="AF3958" t="s">
        <v>8313</v>
      </c>
      <c r="AG3958" t="s">
        <v>517</v>
      </c>
      <c r="AH3958" t="s">
        <v>517</v>
      </c>
      <c r="AI3958" t="s">
        <v>517</v>
      </c>
      <c r="AJ3958" t="s">
        <v>517</v>
      </c>
    </row>
    <row r="3959" spans="1:36" x14ac:dyDescent="0.25">
      <c r="A3959" s="13" t="s">
        <v>22021</v>
      </c>
      <c r="B3959" s="1">
        <v>42898</v>
      </c>
      <c r="C3959" s="2">
        <v>0.48094907407407406</v>
      </c>
      <c r="D3959" t="s">
        <v>22022</v>
      </c>
      <c r="E3959" t="s">
        <v>22</v>
      </c>
      <c r="F3959" t="s">
        <v>22023</v>
      </c>
      <c r="G3959" s="14" t="s">
        <v>22024</v>
      </c>
      <c r="H3959" s="14" t="s">
        <v>22025</v>
      </c>
      <c r="I3959" t="s">
        <v>23</v>
      </c>
      <c r="K3959">
        <v>6</v>
      </c>
      <c r="L3959">
        <v>12</v>
      </c>
      <c r="M3959">
        <v>11</v>
      </c>
      <c r="N3959">
        <v>2</v>
      </c>
      <c r="O3959" t="s">
        <v>22020</v>
      </c>
      <c r="P3959" t="s">
        <v>517</v>
      </c>
      <c r="Q3959" t="s">
        <v>517</v>
      </c>
      <c r="R3959" t="s">
        <v>517</v>
      </c>
      <c r="S3959" t="s">
        <v>517</v>
      </c>
      <c r="T3959" t="s">
        <v>517</v>
      </c>
      <c r="U3959" t="s">
        <v>517</v>
      </c>
      <c r="V3959" t="s">
        <v>517</v>
      </c>
      <c r="W3959" t="s">
        <v>589</v>
      </c>
      <c r="X3959" t="s">
        <v>590</v>
      </c>
      <c r="Y3959" t="s">
        <v>12393</v>
      </c>
      <c r="Z3959" s="1">
        <v>32336</v>
      </c>
      <c r="AA3959" t="s">
        <v>529</v>
      </c>
      <c r="AB3959">
        <v>28</v>
      </c>
      <c r="AC3959" t="s">
        <v>358</v>
      </c>
      <c r="AD3959" t="s">
        <v>495</v>
      </c>
      <c r="AF3959" t="s">
        <v>517</v>
      </c>
      <c r="AG3959" t="s">
        <v>517</v>
      </c>
      <c r="AH3959" t="s">
        <v>517</v>
      </c>
      <c r="AI3959" t="s">
        <v>517</v>
      </c>
      <c r="AJ3959" t="s">
        <v>517</v>
      </c>
    </row>
    <row r="3960" spans="1:36" x14ac:dyDescent="0.25">
      <c r="A3960" s="13" t="s">
        <v>22027</v>
      </c>
      <c r="B3960" s="1">
        <v>42898</v>
      </c>
      <c r="C3960" s="2">
        <v>0.48119212962962959</v>
      </c>
      <c r="D3960" t="s">
        <v>22028</v>
      </c>
      <c r="E3960" t="s">
        <v>22</v>
      </c>
      <c r="F3960" t="s">
        <v>22029</v>
      </c>
      <c r="G3960" s="14" t="s">
        <v>22030</v>
      </c>
      <c r="H3960" s="14" t="s">
        <v>22031</v>
      </c>
      <c r="I3960" t="s">
        <v>23</v>
      </c>
      <c r="K3960">
        <v>6</v>
      </c>
      <c r="L3960">
        <v>12</v>
      </c>
      <c r="M3960">
        <v>11</v>
      </c>
      <c r="N3960">
        <v>2</v>
      </c>
      <c r="O3960" t="s">
        <v>22026</v>
      </c>
      <c r="P3960" t="s">
        <v>517</v>
      </c>
      <c r="Q3960" t="s">
        <v>517</v>
      </c>
      <c r="R3960" t="s">
        <v>517</v>
      </c>
      <c r="S3960" t="s">
        <v>517</v>
      </c>
      <c r="T3960" t="s">
        <v>517</v>
      </c>
      <c r="U3960" t="s">
        <v>517</v>
      </c>
      <c r="V3960" t="s">
        <v>517</v>
      </c>
      <c r="W3960" t="s">
        <v>589</v>
      </c>
      <c r="X3960" t="s">
        <v>590</v>
      </c>
      <c r="Y3960" t="s">
        <v>22032</v>
      </c>
      <c r="Z3960" s="1">
        <v>29068</v>
      </c>
      <c r="AA3960" t="s">
        <v>22028</v>
      </c>
      <c r="AB3960">
        <v>37</v>
      </c>
      <c r="AC3960" t="s">
        <v>358</v>
      </c>
      <c r="AD3960" t="s">
        <v>487</v>
      </c>
      <c r="AF3960" t="s">
        <v>517</v>
      </c>
      <c r="AG3960" t="s">
        <v>517</v>
      </c>
      <c r="AH3960" t="s">
        <v>517</v>
      </c>
      <c r="AI3960" t="s">
        <v>517</v>
      </c>
      <c r="AJ3960" t="s">
        <v>517</v>
      </c>
    </row>
    <row r="3961" spans="1:36" x14ac:dyDescent="0.25">
      <c r="A3961" s="13" t="s">
        <v>22033</v>
      </c>
      <c r="B3961" s="1">
        <v>42898</v>
      </c>
      <c r="C3961" s="2">
        <v>0.48288194444444449</v>
      </c>
      <c r="D3961" t="s">
        <v>22034</v>
      </c>
      <c r="E3961" t="s">
        <v>22</v>
      </c>
      <c r="F3961" t="s">
        <v>22035</v>
      </c>
      <c r="G3961" s="14" t="s">
        <v>22036</v>
      </c>
      <c r="H3961" s="14" t="s">
        <v>22037</v>
      </c>
      <c r="I3961" t="s">
        <v>26</v>
      </c>
      <c r="K3961">
        <v>6</v>
      </c>
      <c r="L3961">
        <v>12</v>
      </c>
      <c r="M3961">
        <v>11</v>
      </c>
      <c r="N3961">
        <v>2</v>
      </c>
      <c r="O3961" t="s">
        <v>517</v>
      </c>
      <c r="P3961" t="s">
        <v>517</v>
      </c>
      <c r="Q3961" t="s">
        <v>517</v>
      </c>
      <c r="R3961" t="s">
        <v>517</v>
      </c>
      <c r="S3961" t="s">
        <v>517</v>
      </c>
      <c r="T3961" t="s">
        <v>517</v>
      </c>
      <c r="U3961" t="s">
        <v>517</v>
      </c>
      <c r="V3961" t="s">
        <v>517</v>
      </c>
      <c r="W3961" t="s">
        <v>517</v>
      </c>
      <c r="X3961" t="s">
        <v>517</v>
      </c>
      <c r="Y3961" t="s">
        <v>22038</v>
      </c>
      <c r="Z3961" s="1">
        <v>30390</v>
      </c>
      <c r="AA3961" t="s">
        <v>529</v>
      </c>
      <c r="AB3961">
        <v>34</v>
      </c>
      <c r="AC3961" t="s">
        <v>358</v>
      </c>
      <c r="AD3961" t="s">
        <v>483</v>
      </c>
      <c r="AF3961" t="s">
        <v>517</v>
      </c>
      <c r="AG3961" t="s">
        <v>517</v>
      </c>
      <c r="AH3961" t="s">
        <v>517</v>
      </c>
      <c r="AI3961" t="s">
        <v>517</v>
      </c>
      <c r="AJ3961" t="s">
        <v>517</v>
      </c>
    </row>
    <row r="3962" spans="1:36" x14ac:dyDescent="0.25">
      <c r="A3962" s="13" t="s">
        <v>22039</v>
      </c>
      <c r="B3962" s="1">
        <v>42898</v>
      </c>
      <c r="C3962" s="2">
        <v>0.48333333333333334</v>
      </c>
      <c r="D3962" t="s">
        <v>22040</v>
      </c>
      <c r="E3962" t="s">
        <v>22</v>
      </c>
      <c r="F3962" t="s">
        <v>22041</v>
      </c>
      <c r="G3962" s="14" t="s">
        <v>22042</v>
      </c>
      <c r="H3962" s="14" t="s">
        <v>22043</v>
      </c>
      <c r="I3962" t="s">
        <v>21</v>
      </c>
      <c r="K3962">
        <v>6</v>
      </c>
      <c r="L3962">
        <v>12</v>
      </c>
      <c r="M3962">
        <v>11</v>
      </c>
      <c r="N3962">
        <v>2</v>
      </c>
      <c r="O3962" t="s">
        <v>517</v>
      </c>
      <c r="P3962" t="s">
        <v>517</v>
      </c>
      <c r="Q3962" t="s">
        <v>517</v>
      </c>
      <c r="R3962" t="s">
        <v>517</v>
      </c>
      <c r="S3962" t="s">
        <v>517</v>
      </c>
      <c r="T3962" t="s">
        <v>517</v>
      </c>
      <c r="U3962" t="s">
        <v>517</v>
      </c>
      <c r="V3962" t="s">
        <v>517</v>
      </c>
      <c r="W3962" t="s">
        <v>517</v>
      </c>
      <c r="X3962" t="s">
        <v>517</v>
      </c>
      <c r="Y3962" t="s">
        <v>22044</v>
      </c>
      <c r="Z3962" s="1">
        <v>33828</v>
      </c>
      <c r="AA3962" t="s">
        <v>3369</v>
      </c>
      <c r="AB3962">
        <v>24</v>
      </c>
      <c r="AC3962" t="s">
        <v>358</v>
      </c>
      <c r="AD3962" t="s">
        <v>496</v>
      </c>
      <c r="AF3962" t="s">
        <v>8259</v>
      </c>
      <c r="AG3962" t="s">
        <v>517</v>
      </c>
      <c r="AH3962" t="s">
        <v>517</v>
      </c>
      <c r="AI3962" t="s">
        <v>517</v>
      </c>
      <c r="AJ3962" t="s">
        <v>517</v>
      </c>
    </row>
    <row r="3963" spans="1:36" x14ac:dyDescent="0.25">
      <c r="A3963" s="13" t="s">
        <v>22046</v>
      </c>
      <c r="B3963" s="1">
        <v>42898</v>
      </c>
      <c r="C3963" s="2">
        <v>0.48413194444444446</v>
      </c>
      <c r="D3963" t="s">
        <v>15541</v>
      </c>
      <c r="E3963" t="s">
        <v>22</v>
      </c>
      <c r="F3963" t="s">
        <v>15542</v>
      </c>
      <c r="G3963" s="14" t="s">
        <v>22047</v>
      </c>
      <c r="H3963" s="14" t="s">
        <v>22048</v>
      </c>
      <c r="I3963" t="s">
        <v>23</v>
      </c>
      <c r="K3963">
        <v>6</v>
      </c>
      <c r="L3963">
        <v>12</v>
      </c>
      <c r="M3963">
        <v>11</v>
      </c>
      <c r="N3963">
        <v>2</v>
      </c>
      <c r="O3963" t="s">
        <v>22045</v>
      </c>
      <c r="P3963" t="s">
        <v>517</v>
      </c>
      <c r="Q3963" t="s">
        <v>517</v>
      </c>
      <c r="R3963" t="s">
        <v>517</v>
      </c>
      <c r="S3963" t="s">
        <v>517</v>
      </c>
      <c r="T3963" t="s">
        <v>517</v>
      </c>
      <c r="U3963" t="s">
        <v>517</v>
      </c>
      <c r="V3963" t="s">
        <v>517</v>
      </c>
      <c r="W3963" t="s">
        <v>526</v>
      </c>
      <c r="X3963" t="s">
        <v>527</v>
      </c>
      <c r="Y3963" t="s">
        <v>22049</v>
      </c>
      <c r="Z3963" s="1">
        <v>28470</v>
      </c>
      <c r="AA3963" t="s">
        <v>15544</v>
      </c>
      <c r="AB3963">
        <v>39</v>
      </c>
      <c r="AC3963" t="s">
        <v>358</v>
      </c>
      <c r="AD3963" t="s">
        <v>482</v>
      </c>
      <c r="AF3963" t="s">
        <v>517</v>
      </c>
      <c r="AG3963" t="s">
        <v>517</v>
      </c>
      <c r="AH3963" t="s">
        <v>517</v>
      </c>
      <c r="AI3963" t="s">
        <v>517</v>
      </c>
      <c r="AJ3963" t="s">
        <v>517</v>
      </c>
    </row>
    <row r="3964" spans="1:36" x14ac:dyDescent="0.25">
      <c r="A3964" s="13" t="s">
        <v>22051</v>
      </c>
      <c r="B3964" s="1">
        <v>42898</v>
      </c>
      <c r="C3964" s="2">
        <v>0.48723379629629626</v>
      </c>
      <c r="D3964" t="s">
        <v>22052</v>
      </c>
      <c r="E3964" t="s">
        <v>13837</v>
      </c>
      <c r="F3964" t="s">
        <v>22053</v>
      </c>
      <c r="G3964" s="14" t="s">
        <v>22054</v>
      </c>
      <c r="H3964" s="14" t="s">
        <v>22055</v>
      </c>
      <c r="I3964" t="s">
        <v>23</v>
      </c>
      <c r="K3964">
        <v>6</v>
      </c>
      <c r="L3964">
        <v>12</v>
      </c>
      <c r="M3964">
        <v>11</v>
      </c>
      <c r="N3964">
        <v>2</v>
      </c>
      <c r="O3964" t="s">
        <v>22050</v>
      </c>
      <c r="P3964" t="s">
        <v>517</v>
      </c>
      <c r="Q3964" t="s">
        <v>517</v>
      </c>
      <c r="R3964" t="s">
        <v>517</v>
      </c>
      <c r="S3964" t="s">
        <v>517</v>
      </c>
      <c r="T3964" t="s">
        <v>517</v>
      </c>
      <c r="U3964" t="s">
        <v>517</v>
      </c>
      <c r="V3964" t="s">
        <v>517</v>
      </c>
      <c r="W3964" t="s">
        <v>589</v>
      </c>
      <c r="X3964" t="s">
        <v>590</v>
      </c>
      <c r="Y3964" t="s">
        <v>517</v>
      </c>
      <c r="Z3964" s="1" t="s">
        <v>517</v>
      </c>
      <c r="AA3964" t="s">
        <v>22056</v>
      </c>
      <c r="AB3964" t="s">
        <v>517</v>
      </c>
      <c r="AC3964" t="s">
        <v>358</v>
      </c>
      <c r="AD3964" t="s">
        <v>517</v>
      </c>
      <c r="AF3964" t="s">
        <v>517</v>
      </c>
      <c r="AG3964" t="s">
        <v>517</v>
      </c>
      <c r="AH3964" t="s">
        <v>517</v>
      </c>
      <c r="AI3964" t="s">
        <v>517</v>
      </c>
      <c r="AJ3964" t="s">
        <v>517</v>
      </c>
    </row>
    <row r="3965" spans="1:36" x14ac:dyDescent="0.25">
      <c r="A3965" s="13" t="s">
        <v>22057</v>
      </c>
      <c r="B3965" s="1">
        <v>42898</v>
      </c>
      <c r="C3965" s="2">
        <v>0.50571759259259264</v>
      </c>
      <c r="D3965" t="s">
        <v>22058</v>
      </c>
      <c r="E3965" t="s">
        <v>22</v>
      </c>
      <c r="F3965" t="s">
        <v>22059</v>
      </c>
      <c r="G3965" s="14" t="s">
        <v>22060</v>
      </c>
      <c r="H3965" s="14" t="s">
        <v>22061</v>
      </c>
      <c r="I3965" t="s">
        <v>25</v>
      </c>
      <c r="K3965">
        <v>6</v>
      </c>
      <c r="L3965">
        <v>12</v>
      </c>
      <c r="M3965">
        <v>12</v>
      </c>
      <c r="N3965">
        <v>2</v>
      </c>
      <c r="O3965" t="s">
        <v>517</v>
      </c>
      <c r="P3965" t="s">
        <v>517</v>
      </c>
      <c r="Q3965" t="s">
        <v>517</v>
      </c>
      <c r="R3965" t="s">
        <v>517</v>
      </c>
      <c r="S3965" t="s">
        <v>517</v>
      </c>
      <c r="T3965" t="s">
        <v>517</v>
      </c>
      <c r="U3965" t="s">
        <v>517</v>
      </c>
      <c r="V3965" t="s">
        <v>517</v>
      </c>
      <c r="W3965" t="s">
        <v>517</v>
      </c>
      <c r="X3965" t="s">
        <v>517</v>
      </c>
      <c r="Y3965" t="s">
        <v>22062</v>
      </c>
      <c r="Z3965" s="1">
        <v>36204</v>
      </c>
      <c r="AA3965" t="s">
        <v>582</v>
      </c>
      <c r="AB3965">
        <v>18</v>
      </c>
      <c r="AC3965" t="s">
        <v>358</v>
      </c>
      <c r="AD3965" t="s">
        <v>490</v>
      </c>
      <c r="AF3965" t="s">
        <v>8259</v>
      </c>
      <c r="AG3965" t="s">
        <v>517</v>
      </c>
      <c r="AH3965" t="s">
        <v>517</v>
      </c>
      <c r="AI3965" t="s">
        <v>517</v>
      </c>
      <c r="AJ3965" t="s">
        <v>517</v>
      </c>
    </row>
    <row r="3966" spans="1:36" x14ac:dyDescent="0.25">
      <c r="A3966" s="13" t="s">
        <v>22064</v>
      </c>
      <c r="B3966" s="1">
        <v>42898</v>
      </c>
      <c r="C3966" s="2">
        <v>0.50728009259259255</v>
      </c>
      <c r="D3966" t="s">
        <v>22065</v>
      </c>
      <c r="E3966" t="s">
        <v>22</v>
      </c>
      <c r="F3966" t="s">
        <v>22066</v>
      </c>
      <c r="G3966" s="14" t="s">
        <v>22067</v>
      </c>
      <c r="H3966" s="14" t="s">
        <v>22068</v>
      </c>
      <c r="I3966" t="s">
        <v>23</v>
      </c>
      <c r="K3966">
        <v>6</v>
      </c>
      <c r="L3966">
        <v>12</v>
      </c>
      <c r="M3966">
        <v>12</v>
      </c>
      <c r="N3966">
        <v>2</v>
      </c>
      <c r="O3966" t="s">
        <v>22063</v>
      </c>
      <c r="P3966" t="s">
        <v>517</v>
      </c>
      <c r="Q3966" t="s">
        <v>517</v>
      </c>
      <c r="R3966" t="s">
        <v>517</v>
      </c>
      <c r="S3966" t="s">
        <v>517</v>
      </c>
      <c r="T3966" t="s">
        <v>517</v>
      </c>
      <c r="U3966" t="s">
        <v>517</v>
      </c>
      <c r="V3966" t="s">
        <v>517</v>
      </c>
      <c r="W3966" t="s">
        <v>589</v>
      </c>
      <c r="X3966" t="s">
        <v>590</v>
      </c>
      <c r="Y3966" t="s">
        <v>22069</v>
      </c>
      <c r="Z3966" s="1">
        <v>28344</v>
      </c>
      <c r="AA3966" t="s">
        <v>1684</v>
      </c>
      <c r="AB3966">
        <v>39</v>
      </c>
      <c r="AC3966" t="s">
        <v>358</v>
      </c>
      <c r="AD3966" t="s">
        <v>496</v>
      </c>
      <c r="AF3966" t="s">
        <v>8260</v>
      </c>
      <c r="AG3966" t="s">
        <v>8313</v>
      </c>
      <c r="AH3966" t="s">
        <v>517</v>
      </c>
      <c r="AI3966" t="s">
        <v>517</v>
      </c>
      <c r="AJ3966" t="s">
        <v>517</v>
      </c>
    </row>
    <row r="3967" spans="1:36" x14ac:dyDescent="0.25">
      <c r="A3967" s="13" t="s">
        <v>22071</v>
      </c>
      <c r="B3967" s="1">
        <v>42898</v>
      </c>
      <c r="C3967" s="2">
        <v>0.51282407407407404</v>
      </c>
      <c r="D3967" t="s">
        <v>22072</v>
      </c>
      <c r="E3967" t="s">
        <v>22</v>
      </c>
      <c r="F3967" t="s">
        <v>22073</v>
      </c>
      <c r="G3967" s="14" t="s">
        <v>22074</v>
      </c>
      <c r="H3967" s="14" t="s">
        <v>22075</v>
      </c>
      <c r="I3967" t="s">
        <v>23</v>
      </c>
      <c r="K3967">
        <v>6</v>
      </c>
      <c r="L3967">
        <v>12</v>
      </c>
      <c r="M3967">
        <v>12</v>
      </c>
      <c r="N3967">
        <v>2</v>
      </c>
      <c r="O3967" t="s">
        <v>22070</v>
      </c>
      <c r="P3967" t="s">
        <v>517</v>
      </c>
      <c r="Q3967" t="s">
        <v>517</v>
      </c>
      <c r="R3967" t="s">
        <v>517</v>
      </c>
      <c r="S3967" t="s">
        <v>517</v>
      </c>
      <c r="T3967" t="s">
        <v>517</v>
      </c>
      <c r="U3967" t="s">
        <v>517</v>
      </c>
      <c r="V3967" t="s">
        <v>517</v>
      </c>
      <c r="W3967" t="s">
        <v>589</v>
      </c>
      <c r="X3967" t="s">
        <v>590</v>
      </c>
      <c r="Y3967" t="s">
        <v>517</v>
      </c>
      <c r="Z3967" s="1" t="s">
        <v>517</v>
      </c>
      <c r="AA3967" t="s">
        <v>694</v>
      </c>
      <c r="AB3967" t="s">
        <v>517</v>
      </c>
      <c r="AC3967" t="s">
        <v>358</v>
      </c>
      <c r="AD3967" t="s">
        <v>517</v>
      </c>
      <c r="AF3967" t="s">
        <v>517</v>
      </c>
      <c r="AG3967" t="s">
        <v>517</v>
      </c>
      <c r="AH3967" t="s">
        <v>517</v>
      </c>
      <c r="AI3967" t="s">
        <v>517</v>
      </c>
      <c r="AJ3967" t="s">
        <v>517</v>
      </c>
    </row>
    <row r="3968" spans="1:36" x14ac:dyDescent="0.25">
      <c r="A3968" s="13" t="s">
        <v>22077</v>
      </c>
      <c r="B3968" s="1">
        <v>42898</v>
      </c>
      <c r="C3968" s="2">
        <v>0.51314814814814813</v>
      </c>
      <c r="D3968" t="s">
        <v>22078</v>
      </c>
      <c r="E3968" t="s">
        <v>116</v>
      </c>
      <c r="F3968" t="s">
        <v>22079</v>
      </c>
      <c r="G3968" s="14" t="s">
        <v>22080</v>
      </c>
      <c r="H3968" s="14" t="s">
        <v>22081</v>
      </c>
      <c r="I3968" t="s">
        <v>23</v>
      </c>
      <c r="K3968">
        <v>6</v>
      </c>
      <c r="L3968">
        <v>12</v>
      </c>
      <c r="M3968">
        <v>12</v>
      </c>
      <c r="N3968">
        <v>2</v>
      </c>
      <c r="O3968" t="s">
        <v>22076</v>
      </c>
      <c r="P3968" t="s">
        <v>517</v>
      </c>
      <c r="Q3968" t="s">
        <v>517</v>
      </c>
      <c r="R3968" t="s">
        <v>517</v>
      </c>
      <c r="S3968" t="s">
        <v>517</v>
      </c>
      <c r="T3968" t="s">
        <v>517</v>
      </c>
      <c r="U3968" t="s">
        <v>517</v>
      </c>
      <c r="V3968" t="s">
        <v>517</v>
      </c>
      <c r="W3968" t="s">
        <v>589</v>
      </c>
      <c r="X3968" t="s">
        <v>849</v>
      </c>
      <c r="Y3968" t="s">
        <v>517</v>
      </c>
      <c r="Z3968" s="1" t="s">
        <v>517</v>
      </c>
      <c r="AA3968" t="s">
        <v>834</v>
      </c>
      <c r="AB3968" t="s">
        <v>517</v>
      </c>
      <c r="AC3968" t="s">
        <v>358</v>
      </c>
      <c r="AD3968" t="s">
        <v>517</v>
      </c>
      <c r="AF3968" t="s">
        <v>517</v>
      </c>
      <c r="AG3968" t="s">
        <v>517</v>
      </c>
      <c r="AH3968" t="s">
        <v>517</v>
      </c>
      <c r="AI3968" t="s">
        <v>517</v>
      </c>
      <c r="AJ3968" t="s">
        <v>517</v>
      </c>
    </row>
    <row r="3969" spans="1:36" x14ac:dyDescent="0.25">
      <c r="A3969" s="13" t="s">
        <v>22083</v>
      </c>
      <c r="B3969" s="1">
        <v>42898</v>
      </c>
      <c r="C3969" s="2">
        <v>0.5194212962962963</v>
      </c>
      <c r="D3969" t="s">
        <v>22084</v>
      </c>
      <c r="E3969" t="s">
        <v>22</v>
      </c>
      <c r="F3969" t="s">
        <v>22085</v>
      </c>
      <c r="G3969" s="14" t="s">
        <v>22086</v>
      </c>
      <c r="H3969" s="14" t="s">
        <v>22087</v>
      </c>
      <c r="I3969" t="s">
        <v>23</v>
      </c>
      <c r="K3969">
        <v>6</v>
      </c>
      <c r="L3969">
        <v>12</v>
      </c>
      <c r="M3969">
        <v>12</v>
      </c>
      <c r="N3969">
        <v>2</v>
      </c>
      <c r="O3969" t="s">
        <v>22082</v>
      </c>
      <c r="P3969" t="s">
        <v>517</v>
      </c>
      <c r="Q3969" t="s">
        <v>517</v>
      </c>
      <c r="R3969" t="s">
        <v>517</v>
      </c>
      <c r="S3969" t="s">
        <v>517</v>
      </c>
      <c r="T3969" t="s">
        <v>517</v>
      </c>
      <c r="U3969" t="s">
        <v>517</v>
      </c>
      <c r="V3969" t="s">
        <v>517</v>
      </c>
      <c r="W3969" t="s">
        <v>537</v>
      </c>
      <c r="X3969" t="s">
        <v>849</v>
      </c>
      <c r="Y3969" t="s">
        <v>22088</v>
      </c>
      <c r="Z3969" s="1">
        <v>34252</v>
      </c>
      <c r="AA3969" t="s">
        <v>546</v>
      </c>
      <c r="AB3969">
        <v>23</v>
      </c>
      <c r="AC3969" t="s">
        <v>358</v>
      </c>
      <c r="AD3969" t="s">
        <v>497</v>
      </c>
      <c r="AF3969" t="s">
        <v>517</v>
      </c>
      <c r="AG3969" t="s">
        <v>517</v>
      </c>
      <c r="AH3969" t="s">
        <v>517</v>
      </c>
      <c r="AI3969" t="s">
        <v>517</v>
      </c>
      <c r="AJ3969" t="s">
        <v>517</v>
      </c>
    </row>
    <row r="3970" spans="1:36" x14ac:dyDescent="0.25">
      <c r="A3970" s="13" t="s">
        <v>22090</v>
      </c>
      <c r="B3970" s="1">
        <v>42898</v>
      </c>
      <c r="C3970" s="2">
        <v>0.52276620370370364</v>
      </c>
      <c r="D3970" t="s">
        <v>22091</v>
      </c>
      <c r="E3970" t="s">
        <v>22</v>
      </c>
      <c r="F3970" t="s">
        <v>22092</v>
      </c>
      <c r="G3970" s="14" t="s">
        <v>22093</v>
      </c>
      <c r="H3970" s="14" t="s">
        <v>22094</v>
      </c>
      <c r="I3970" t="s">
        <v>23</v>
      </c>
      <c r="K3970">
        <v>6</v>
      </c>
      <c r="L3970">
        <v>12</v>
      </c>
      <c r="M3970">
        <v>12</v>
      </c>
      <c r="N3970">
        <v>2</v>
      </c>
      <c r="O3970" t="s">
        <v>22089</v>
      </c>
      <c r="P3970" t="s">
        <v>517</v>
      </c>
      <c r="Q3970" t="s">
        <v>517</v>
      </c>
      <c r="R3970" t="s">
        <v>517</v>
      </c>
      <c r="S3970" t="s">
        <v>517</v>
      </c>
      <c r="T3970" t="s">
        <v>517</v>
      </c>
      <c r="U3970" t="s">
        <v>517</v>
      </c>
      <c r="V3970" t="s">
        <v>517</v>
      </c>
      <c r="W3970" t="s">
        <v>589</v>
      </c>
      <c r="X3970" t="s">
        <v>590</v>
      </c>
      <c r="Y3970" t="s">
        <v>22095</v>
      </c>
      <c r="Z3970" s="1">
        <v>32968</v>
      </c>
      <c r="AA3970" t="s">
        <v>22096</v>
      </c>
      <c r="AB3970">
        <v>27</v>
      </c>
      <c r="AC3970" t="s">
        <v>357</v>
      </c>
      <c r="AD3970" t="s">
        <v>491</v>
      </c>
      <c r="AF3970" t="s">
        <v>517</v>
      </c>
      <c r="AG3970" t="s">
        <v>517</v>
      </c>
      <c r="AH3970" t="s">
        <v>517</v>
      </c>
      <c r="AI3970" t="s">
        <v>517</v>
      </c>
      <c r="AJ3970" t="s">
        <v>517</v>
      </c>
    </row>
    <row r="3971" spans="1:36" x14ac:dyDescent="0.25">
      <c r="A3971" s="13" t="s">
        <v>22097</v>
      </c>
      <c r="B3971" s="1">
        <v>42898</v>
      </c>
      <c r="C3971" s="2">
        <v>0.52324074074074078</v>
      </c>
      <c r="D3971" t="s">
        <v>22084</v>
      </c>
      <c r="E3971" t="s">
        <v>22</v>
      </c>
      <c r="F3971" t="s">
        <v>22085</v>
      </c>
      <c r="G3971" s="14" t="s">
        <v>22086</v>
      </c>
      <c r="H3971" s="14" t="s">
        <v>22087</v>
      </c>
      <c r="I3971" t="s">
        <v>24</v>
      </c>
      <c r="K3971">
        <v>6</v>
      </c>
      <c r="L3971">
        <v>12</v>
      </c>
      <c r="M3971">
        <v>12</v>
      </c>
      <c r="N3971">
        <v>2</v>
      </c>
      <c r="O3971" t="s">
        <v>22082</v>
      </c>
      <c r="P3971" t="s">
        <v>517</v>
      </c>
      <c r="Q3971" t="s">
        <v>517</v>
      </c>
      <c r="R3971" t="s">
        <v>517</v>
      </c>
      <c r="S3971" t="s">
        <v>517</v>
      </c>
      <c r="T3971" t="s">
        <v>517</v>
      </c>
      <c r="U3971" t="s">
        <v>517</v>
      </c>
      <c r="V3971" t="s">
        <v>517</v>
      </c>
      <c r="W3971" t="s">
        <v>537</v>
      </c>
      <c r="X3971" t="s">
        <v>849</v>
      </c>
      <c r="Y3971" t="s">
        <v>22088</v>
      </c>
      <c r="Z3971" s="1">
        <v>34252</v>
      </c>
      <c r="AA3971" t="s">
        <v>546</v>
      </c>
      <c r="AB3971">
        <v>23</v>
      </c>
      <c r="AC3971" t="s">
        <v>358</v>
      </c>
      <c r="AD3971" t="s">
        <v>497</v>
      </c>
      <c r="AF3971" t="s">
        <v>517</v>
      </c>
      <c r="AG3971" t="s">
        <v>517</v>
      </c>
      <c r="AH3971" t="s">
        <v>517</v>
      </c>
      <c r="AI3971" t="s">
        <v>517</v>
      </c>
      <c r="AJ3971" t="s">
        <v>517</v>
      </c>
    </row>
    <row r="3972" spans="1:36" x14ac:dyDescent="0.25">
      <c r="A3972" s="13" t="s">
        <v>22099</v>
      </c>
      <c r="B3972" s="1">
        <v>42898</v>
      </c>
      <c r="C3972" s="2">
        <v>0.52900462962962969</v>
      </c>
      <c r="D3972" t="s">
        <v>22100</v>
      </c>
      <c r="E3972" t="s">
        <v>22</v>
      </c>
      <c r="F3972" t="s">
        <v>22101</v>
      </c>
      <c r="G3972" s="14" t="s">
        <v>22102</v>
      </c>
      <c r="H3972" s="14" t="s">
        <v>22103</v>
      </c>
      <c r="I3972" t="s">
        <v>23</v>
      </c>
      <c r="K3972">
        <v>6</v>
      </c>
      <c r="L3972">
        <v>12</v>
      </c>
      <c r="M3972">
        <v>12</v>
      </c>
      <c r="N3972">
        <v>2</v>
      </c>
      <c r="O3972" t="s">
        <v>22098</v>
      </c>
      <c r="P3972" t="s">
        <v>517</v>
      </c>
      <c r="Q3972" t="s">
        <v>517</v>
      </c>
      <c r="R3972" t="s">
        <v>517</v>
      </c>
      <c r="S3972" t="s">
        <v>517</v>
      </c>
      <c r="T3972" t="s">
        <v>517</v>
      </c>
      <c r="U3972" t="s">
        <v>517</v>
      </c>
      <c r="V3972" t="s">
        <v>517</v>
      </c>
      <c r="W3972" t="s">
        <v>589</v>
      </c>
      <c r="X3972" t="s">
        <v>849</v>
      </c>
      <c r="Y3972" t="s">
        <v>22104</v>
      </c>
      <c r="Z3972" s="1">
        <v>28696</v>
      </c>
      <c r="AA3972" t="s">
        <v>7597</v>
      </c>
      <c r="AB3972">
        <v>38</v>
      </c>
      <c r="AC3972" t="s">
        <v>357</v>
      </c>
      <c r="AD3972" t="s">
        <v>483</v>
      </c>
      <c r="AF3972" t="s">
        <v>8260</v>
      </c>
      <c r="AG3972" t="s">
        <v>8254</v>
      </c>
      <c r="AH3972" t="s">
        <v>517</v>
      </c>
      <c r="AI3972" t="s">
        <v>517</v>
      </c>
      <c r="AJ3972" t="s">
        <v>517</v>
      </c>
    </row>
    <row r="3973" spans="1:36" x14ac:dyDescent="0.25">
      <c r="A3973" s="13" t="s">
        <v>22106</v>
      </c>
      <c r="B3973" s="1">
        <v>42898</v>
      </c>
      <c r="C3973" s="2">
        <v>0.53005787037037033</v>
      </c>
      <c r="D3973" t="s">
        <v>16198</v>
      </c>
      <c r="E3973" t="s">
        <v>22</v>
      </c>
      <c r="F3973" t="s">
        <v>16199</v>
      </c>
      <c r="G3973" s="14" t="s">
        <v>16200</v>
      </c>
      <c r="H3973" s="14" t="s">
        <v>21473</v>
      </c>
      <c r="I3973" t="s">
        <v>23</v>
      </c>
      <c r="K3973">
        <v>6</v>
      </c>
      <c r="L3973">
        <v>12</v>
      </c>
      <c r="M3973">
        <v>12</v>
      </c>
      <c r="N3973">
        <v>2</v>
      </c>
      <c r="O3973" t="s">
        <v>22105</v>
      </c>
      <c r="P3973" t="s">
        <v>517</v>
      </c>
      <c r="Q3973" t="s">
        <v>517</v>
      </c>
      <c r="R3973" t="s">
        <v>517</v>
      </c>
      <c r="S3973" t="s">
        <v>517</v>
      </c>
      <c r="T3973" t="s">
        <v>517</v>
      </c>
      <c r="U3973" t="s">
        <v>517</v>
      </c>
      <c r="V3973" t="s">
        <v>517</v>
      </c>
      <c r="W3973" t="s">
        <v>9186</v>
      </c>
      <c r="X3973" t="s">
        <v>554</v>
      </c>
      <c r="Y3973" t="s">
        <v>16202</v>
      </c>
      <c r="Z3973" s="1">
        <v>33203</v>
      </c>
      <c r="AA3973" t="s">
        <v>546</v>
      </c>
      <c r="AB3973">
        <v>26</v>
      </c>
      <c r="AC3973" t="s">
        <v>358</v>
      </c>
      <c r="AD3973" t="s">
        <v>491</v>
      </c>
      <c r="AF3973" t="s">
        <v>8313</v>
      </c>
      <c r="AG3973" t="s">
        <v>517</v>
      </c>
      <c r="AH3973" t="s">
        <v>517</v>
      </c>
      <c r="AI3973" t="s">
        <v>517</v>
      </c>
      <c r="AJ3973" t="s">
        <v>517</v>
      </c>
    </row>
    <row r="3974" spans="1:36" x14ac:dyDescent="0.25">
      <c r="A3974" s="13" t="s">
        <v>22108</v>
      </c>
      <c r="B3974" s="1">
        <v>42898</v>
      </c>
      <c r="C3974" s="2">
        <v>0.53555555555555556</v>
      </c>
      <c r="D3974" t="s">
        <v>22109</v>
      </c>
      <c r="E3974" t="s">
        <v>22</v>
      </c>
      <c r="F3974" t="s">
        <v>22110</v>
      </c>
      <c r="G3974" s="14" t="s">
        <v>22111</v>
      </c>
      <c r="H3974" s="14" t="s">
        <v>22112</v>
      </c>
      <c r="I3974" t="s">
        <v>23</v>
      </c>
      <c r="K3974">
        <v>6</v>
      </c>
      <c r="L3974">
        <v>12</v>
      </c>
      <c r="M3974">
        <v>12</v>
      </c>
      <c r="N3974">
        <v>2</v>
      </c>
      <c r="O3974" t="s">
        <v>22107</v>
      </c>
      <c r="P3974" t="s">
        <v>517</v>
      </c>
      <c r="Q3974" t="s">
        <v>517</v>
      </c>
      <c r="R3974" t="s">
        <v>517</v>
      </c>
      <c r="S3974" t="s">
        <v>517</v>
      </c>
      <c r="T3974" t="s">
        <v>517</v>
      </c>
      <c r="U3974" t="s">
        <v>517</v>
      </c>
      <c r="V3974" t="s">
        <v>517</v>
      </c>
      <c r="W3974" t="s">
        <v>589</v>
      </c>
      <c r="X3974" t="s">
        <v>590</v>
      </c>
      <c r="Y3974" t="s">
        <v>22113</v>
      </c>
      <c r="Z3974" s="1">
        <v>33809</v>
      </c>
      <c r="AA3974" t="s">
        <v>1542</v>
      </c>
      <c r="AB3974">
        <v>24</v>
      </c>
      <c r="AC3974" t="s">
        <v>358</v>
      </c>
      <c r="AD3974" t="s">
        <v>482</v>
      </c>
      <c r="AF3974" t="s">
        <v>517</v>
      </c>
      <c r="AG3974" t="s">
        <v>517</v>
      </c>
      <c r="AH3974" t="s">
        <v>517</v>
      </c>
      <c r="AI3974" t="s">
        <v>517</v>
      </c>
      <c r="AJ3974" t="s">
        <v>517</v>
      </c>
    </row>
    <row r="3975" spans="1:36" x14ac:dyDescent="0.25">
      <c r="A3975" s="13" t="s">
        <v>22114</v>
      </c>
      <c r="B3975" s="1">
        <v>42898</v>
      </c>
      <c r="C3975" s="2">
        <v>0.54028935185185178</v>
      </c>
      <c r="D3975" t="s">
        <v>22115</v>
      </c>
      <c r="E3975" t="s">
        <v>22</v>
      </c>
      <c r="F3975" t="s">
        <v>22116</v>
      </c>
      <c r="G3975" s="14" t="s">
        <v>22117</v>
      </c>
      <c r="H3975" s="14" t="s">
        <v>22118</v>
      </c>
      <c r="I3975" t="s">
        <v>21</v>
      </c>
      <c r="K3975">
        <v>6</v>
      </c>
      <c r="L3975">
        <v>12</v>
      </c>
      <c r="M3975">
        <v>12</v>
      </c>
      <c r="N3975">
        <v>2</v>
      </c>
      <c r="O3975" t="s">
        <v>517</v>
      </c>
      <c r="P3975" t="s">
        <v>517</v>
      </c>
      <c r="Q3975" t="s">
        <v>517</v>
      </c>
      <c r="R3975" t="s">
        <v>517</v>
      </c>
      <c r="S3975" t="s">
        <v>517</v>
      </c>
      <c r="T3975" t="s">
        <v>517</v>
      </c>
      <c r="U3975" t="s">
        <v>517</v>
      </c>
      <c r="V3975" t="s">
        <v>517</v>
      </c>
      <c r="W3975" t="s">
        <v>517</v>
      </c>
      <c r="X3975" t="s">
        <v>517</v>
      </c>
      <c r="Y3975" t="s">
        <v>18326</v>
      </c>
      <c r="Z3975" s="1">
        <v>32240</v>
      </c>
      <c r="AA3975" t="s">
        <v>9742</v>
      </c>
      <c r="AB3975">
        <v>29</v>
      </c>
      <c r="AC3975" t="s">
        <v>357</v>
      </c>
      <c r="AD3975" t="s">
        <v>482</v>
      </c>
      <c r="AF3975" t="s">
        <v>8304</v>
      </c>
      <c r="AG3975" t="s">
        <v>8259</v>
      </c>
      <c r="AH3975" t="s">
        <v>517</v>
      </c>
      <c r="AI3975" t="s">
        <v>517</v>
      </c>
      <c r="AJ3975" t="s">
        <v>517</v>
      </c>
    </row>
    <row r="3976" spans="1:36" x14ac:dyDescent="0.25">
      <c r="A3976" s="13" t="s">
        <v>22120</v>
      </c>
      <c r="B3976" s="1">
        <v>42898</v>
      </c>
      <c r="C3976" s="2">
        <v>0.5410300925925926</v>
      </c>
      <c r="D3976" t="s">
        <v>22121</v>
      </c>
      <c r="E3976" t="s">
        <v>22</v>
      </c>
      <c r="F3976" t="s">
        <v>22122</v>
      </c>
      <c r="G3976" s="14" t="s">
        <v>22123</v>
      </c>
      <c r="H3976" s="14" t="s">
        <v>22124</v>
      </c>
      <c r="I3976" t="s">
        <v>23</v>
      </c>
      <c r="K3976">
        <v>6</v>
      </c>
      <c r="L3976">
        <v>12</v>
      </c>
      <c r="M3976">
        <v>12</v>
      </c>
      <c r="N3976">
        <v>2</v>
      </c>
      <c r="O3976" t="s">
        <v>22119</v>
      </c>
      <c r="P3976" t="s">
        <v>517</v>
      </c>
      <c r="Q3976" t="s">
        <v>517</v>
      </c>
      <c r="R3976" t="s">
        <v>517</v>
      </c>
      <c r="S3976" t="s">
        <v>517</v>
      </c>
      <c r="T3976" t="s">
        <v>517</v>
      </c>
      <c r="U3976" t="s">
        <v>517</v>
      </c>
      <c r="V3976" t="s">
        <v>517</v>
      </c>
      <c r="W3976" t="s">
        <v>598</v>
      </c>
      <c r="X3976" t="s">
        <v>842</v>
      </c>
      <c r="Y3976" t="s">
        <v>22125</v>
      </c>
      <c r="Z3976" s="1">
        <v>33862</v>
      </c>
      <c r="AA3976" t="s">
        <v>22121</v>
      </c>
      <c r="AB3976">
        <v>24</v>
      </c>
      <c r="AC3976" t="s">
        <v>357</v>
      </c>
      <c r="AD3976" t="s">
        <v>491</v>
      </c>
      <c r="AF3976" t="s">
        <v>517</v>
      </c>
      <c r="AG3976" t="s">
        <v>517</v>
      </c>
      <c r="AH3976" t="s">
        <v>517</v>
      </c>
      <c r="AI3976" t="s">
        <v>517</v>
      </c>
      <c r="AJ3976" t="s">
        <v>517</v>
      </c>
    </row>
    <row r="3977" spans="1:36" x14ac:dyDescent="0.25">
      <c r="A3977" s="13" t="s">
        <v>22126</v>
      </c>
      <c r="B3977" s="1">
        <v>42898</v>
      </c>
      <c r="C3977" s="2">
        <v>0.54526620370370371</v>
      </c>
      <c r="D3977" t="s">
        <v>22127</v>
      </c>
      <c r="E3977" t="s">
        <v>22</v>
      </c>
      <c r="F3977" t="s">
        <v>22128</v>
      </c>
      <c r="G3977" s="14" t="s">
        <v>22129</v>
      </c>
      <c r="H3977" s="14" t="s">
        <v>22130</v>
      </c>
      <c r="I3977" t="s">
        <v>23</v>
      </c>
      <c r="K3977">
        <v>6</v>
      </c>
      <c r="L3977">
        <v>12</v>
      </c>
      <c r="M3977">
        <v>13</v>
      </c>
      <c r="N3977">
        <v>2</v>
      </c>
      <c r="O3977" t="s">
        <v>517</v>
      </c>
      <c r="P3977" t="s">
        <v>517</v>
      </c>
      <c r="Q3977" t="s">
        <v>517</v>
      </c>
      <c r="R3977" t="s">
        <v>517</v>
      </c>
      <c r="S3977" t="s">
        <v>517</v>
      </c>
      <c r="T3977" t="s">
        <v>517</v>
      </c>
      <c r="U3977" t="s">
        <v>517</v>
      </c>
      <c r="V3977" t="s">
        <v>517</v>
      </c>
      <c r="W3977" t="s">
        <v>517</v>
      </c>
      <c r="X3977" t="s">
        <v>517</v>
      </c>
      <c r="Y3977" t="s">
        <v>22131</v>
      </c>
      <c r="Z3977" s="1">
        <v>20723</v>
      </c>
      <c r="AA3977" t="s">
        <v>9720</v>
      </c>
      <c r="AB3977">
        <v>60</v>
      </c>
      <c r="AC3977" t="s">
        <v>358</v>
      </c>
      <c r="AD3977" t="s">
        <v>482</v>
      </c>
      <c r="AF3977" t="s">
        <v>517</v>
      </c>
      <c r="AG3977" t="s">
        <v>517</v>
      </c>
      <c r="AH3977" t="s">
        <v>517</v>
      </c>
      <c r="AI3977" t="s">
        <v>517</v>
      </c>
      <c r="AJ3977" t="s">
        <v>517</v>
      </c>
    </row>
    <row r="3978" spans="1:36" x14ac:dyDescent="0.25">
      <c r="A3978" s="13" t="s">
        <v>22132</v>
      </c>
      <c r="B3978" s="1">
        <v>42898</v>
      </c>
      <c r="C3978" s="2">
        <v>0.54796296296296299</v>
      </c>
      <c r="D3978" t="s">
        <v>22133</v>
      </c>
      <c r="E3978" t="s">
        <v>22</v>
      </c>
      <c r="F3978" t="s">
        <v>22134</v>
      </c>
      <c r="G3978" s="14" t="s">
        <v>22135</v>
      </c>
      <c r="H3978" s="14" t="s">
        <v>22136</v>
      </c>
      <c r="I3978" t="s">
        <v>24</v>
      </c>
      <c r="K3978">
        <v>6</v>
      </c>
      <c r="L3978">
        <v>12</v>
      </c>
      <c r="M3978">
        <v>13</v>
      </c>
      <c r="N3978">
        <v>2</v>
      </c>
      <c r="O3978" t="s">
        <v>517</v>
      </c>
      <c r="P3978" t="s">
        <v>517</v>
      </c>
      <c r="Q3978" t="s">
        <v>517</v>
      </c>
      <c r="R3978" t="s">
        <v>517</v>
      </c>
      <c r="S3978" t="s">
        <v>517</v>
      </c>
      <c r="T3978" t="s">
        <v>517</v>
      </c>
      <c r="U3978" t="s">
        <v>517</v>
      </c>
      <c r="V3978" t="s">
        <v>517</v>
      </c>
      <c r="W3978" t="s">
        <v>517</v>
      </c>
      <c r="X3978" t="s">
        <v>517</v>
      </c>
      <c r="Y3978" t="s">
        <v>22137</v>
      </c>
      <c r="Z3978" s="1">
        <v>29572</v>
      </c>
      <c r="AA3978" t="s">
        <v>1888</v>
      </c>
      <c r="AB3978">
        <v>36</v>
      </c>
      <c r="AC3978" t="s">
        <v>358</v>
      </c>
      <c r="AD3978" t="s">
        <v>491</v>
      </c>
      <c r="AF3978" t="s">
        <v>8304</v>
      </c>
      <c r="AG3978" t="s">
        <v>8313</v>
      </c>
      <c r="AH3978" t="s">
        <v>517</v>
      </c>
      <c r="AI3978" t="s">
        <v>517</v>
      </c>
      <c r="AJ3978" t="s">
        <v>517</v>
      </c>
    </row>
    <row r="3979" spans="1:36" x14ac:dyDescent="0.25">
      <c r="A3979" s="13" t="s">
        <v>22138</v>
      </c>
      <c r="B3979" s="1">
        <v>42898</v>
      </c>
      <c r="C3979" s="2">
        <v>0.54920138888888892</v>
      </c>
      <c r="D3979" t="s">
        <v>22139</v>
      </c>
      <c r="E3979" t="s">
        <v>22</v>
      </c>
      <c r="F3979" t="s">
        <v>22140</v>
      </c>
      <c r="G3979" s="14" t="s">
        <v>22141</v>
      </c>
      <c r="H3979" s="14" t="s">
        <v>22142</v>
      </c>
      <c r="I3979" t="s">
        <v>21</v>
      </c>
      <c r="K3979">
        <v>6</v>
      </c>
      <c r="L3979">
        <v>12</v>
      </c>
      <c r="M3979">
        <v>13</v>
      </c>
      <c r="N3979">
        <v>2</v>
      </c>
      <c r="O3979" t="s">
        <v>517</v>
      </c>
      <c r="P3979" t="s">
        <v>517</v>
      </c>
      <c r="Q3979" t="s">
        <v>517</v>
      </c>
      <c r="R3979" t="s">
        <v>517</v>
      </c>
      <c r="S3979" t="s">
        <v>517</v>
      </c>
      <c r="T3979" t="s">
        <v>517</v>
      </c>
      <c r="U3979" t="s">
        <v>517</v>
      </c>
      <c r="V3979" t="s">
        <v>517</v>
      </c>
      <c r="W3979" t="s">
        <v>517</v>
      </c>
      <c r="X3979" t="s">
        <v>517</v>
      </c>
      <c r="Y3979" t="s">
        <v>22143</v>
      </c>
      <c r="Z3979" s="1">
        <v>29095</v>
      </c>
      <c r="AA3979" t="s">
        <v>529</v>
      </c>
      <c r="AB3979">
        <v>37</v>
      </c>
      <c r="AC3979" t="s">
        <v>358</v>
      </c>
      <c r="AD3979" t="s">
        <v>483</v>
      </c>
      <c r="AF3979" t="s">
        <v>8253</v>
      </c>
      <c r="AG3979" t="s">
        <v>8266</v>
      </c>
      <c r="AH3979" t="s">
        <v>517</v>
      </c>
      <c r="AI3979" t="s">
        <v>517</v>
      </c>
      <c r="AJ3979" t="s">
        <v>517</v>
      </c>
    </row>
    <row r="3980" spans="1:36" x14ac:dyDescent="0.25">
      <c r="A3980" s="13" t="s">
        <v>22145</v>
      </c>
      <c r="B3980" s="1">
        <v>42898</v>
      </c>
      <c r="C3980" s="2">
        <v>0.55013888888888884</v>
      </c>
      <c r="D3980" t="s">
        <v>22146</v>
      </c>
      <c r="E3980" t="s">
        <v>22</v>
      </c>
      <c r="F3980" t="s">
        <v>22147</v>
      </c>
      <c r="G3980" s="14" t="s">
        <v>22148</v>
      </c>
      <c r="H3980" s="14" t="s">
        <v>22149</v>
      </c>
      <c r="I3980" t="s">
        <v>23</v>
      </c>
      <c r="K3980">
        <v>6</v>
      </c>
      <c r="L3980">
        <v>12</v>
      </c>
      <c r="M3980">
        <v>13</v>
      </c>
      <c r="N3980">
        <v>2</v>
      </c>
      <c r="O3980" t="s">
        <v>22144</v>
      </c>
      <c r="P3980" t="s">
        <v>517</v>
      </c>
      <c r="Q3980" t="s">
        <v>517</v>
      </c>
      <c r="R3980" t="s">
        <v>517</v>
      </c>
      <c r="S3980" t="s">
        <v>517</v>
      </c>
      <c r="T3980" t="s">
        <v>517</v>
      </c>
      <c r="U3980" t="s">
        <v>517</v>
      </c>
      <c r="V3980" t="s">
        <v>517</v>
      </c>
      <c r="W3980" t="s">
        <v>856</v>
      </c>
      <c r="X3980" t="s">
        <v>14005</v>
      </c>
      <c r="Y3980" t="s">
        <v>22150</v>
      </c>
      <c r="Z3980" s="1">
        <v>33458</v>
      </c>
      <c r="AA3980" t="s">
        <v>471</v>
      </c>
      <c r="AB3980">
        <v>25</v>
      </c>
      <c r="AC3980" t="s">
        <v>358</v>
      </c>
      <c r="AD3980" t="s">
        <v>489</v>
      </c>
      <c r="AF3980" t="s">
        <v>8253</v>
      </c>
      <c r="AG3980" t="s">
        <v>8313</v>
      </c>
      <c r="AH3980" t="s">
        <v>517</v>
      </c>
      <c r="AI3980" t="s">
        <v>517</v>
      </c>
      <c r="AJ3980" t="s">
        <v>517</v>
      </c>
    </row>
    <row r="3981" spans="1:36" x14ac:dyDescent="0.25">
      <c r="A3981" s="13" t="s">
        <v>22151</v>
      </c>
      <c r="B3981" s="1">
        <v>42898</v>
      </c>
      <c r="C3981" s="2">
        <v>0.55060185185185184</v>
      </c>
      <c r="D3981" t="s">
        <v>22152</v>
      </c>
      <c r="E3981" t="s">
        <v>20956</v>
      </c>
      <c r="F3981" t="s">
        <v>22153</v>
      </c>
      <c r="G3981" s="14" t="s">
        <v>22154</v>
      </c>
      <c r="H3981" s="14" t="s">
        <v>21126</v>
      </c>
      <c r="I3981" t="s">
        <v>21</v>
      </c>
      <c r="K3981">
        <v>6</v>
      </c>
      <c r="L3981">
        <v>12</v>
      </c>
      <c r="M3981">
        <v>13</v>
      </c>
      <c r="N3981">
        <v>2</v>
      </c>
      <c r="O3981" t="s">
        <v>517</v>
      </c>
      <c r="P3981" t="s">
        <v>517</v>
      </c>
      <c r="Q3981" t="s">
        <v>517</v>
      </c>
      <c r="R3981" t="s">
        <v>517</v>
      </c>
      <c r="S3981" t="s">
        <v>517</v>
      </c>
      <c r="T3981" t="s">
        <v>517</v>
      </c>
      <c r="U3981" t="s">
        <v>517</v>
      </c>
      <c r="V3981" t="s">
        <v>517</v>
      </c>
      <c r="W3981" t="s">
        <v>517</v>
      </c>
      <c r="X3981" t="s">
        <v>517</v>
      </c>
      <c r="Y3981" t="s">
        <v>517</v>
      </c>
      <c r="Z3981" s="1" t="s">
        <v>517</v>
      </c>
      <c r="AA3981" t="s">
        <v>1804</v>
      </c>
      <c r="AB3981" t="s">
        <v>517</v>
      </c>
      <c r="AC3981" t="s">
        <v>358</v>
      </c>
      <c r="AD3981" t="s">
        <v>517</v>
      </c>
      <c r="AF3981" t="s">
        <v>8282</v>
      </c>
      <c r="AG3981" t="s">
        <v>8295</v>
      </c>
      <c r="AH3981" t="s">
        <v>517</v>
      </c>
      <c r="AI3981" t="s">
        <v>517</v>
      </c>
      <c r="AJ3981" t="s">
        <v>517</v>
      </c>
    </row>
    <row r="3982" spans="1:36" x14ac:dyDescent="0.25">
      <c r="A3982" s="13" t="s">
        <v>22156</v>
      </c>
      <c r="B3982" s="1">
        <v>42898</v>
      </c>
      <c r="C3982" s="2">
        <v>0.55074074074074075</v>
      </c>
      <c r="D3982" t="s">
        <v>22157</v>
      </c>
      <c r="E3982" t="s">
        <v>22</v>
      </c>
      <c r="F3982" t="s">
        <v>22158</v>
      </c>
      <c r="G3982" s="14" t="s">
        <v>22159</v>
      </c>
      <c r="H3982" s="14" t="s">
        <v>22160</v>
      </c>
      <c r="I3982" t="s">
        <v>23</v>
      </c>
      <c r="K3982">
        <v>6</v>
      </c>
      <c r="L3982">
        <v>12</v>
      </c>
      <c r="M3982">
        <v>13</v>
      </c>
      <c r="N3982">
        <v>2</v>
      </c>
      <c r="O3982" t="s">
        <v>22155</v>
      </c>
      <c r="P3982" t="s">
        <v>517</v>
      </c>
      <c r="Q3982" t="s">
        <v>517</v>
      </c>
      <c r="R3982" t="s">
        <v>517</v>
      </c>
      <c r="S3982" t="s">
        <v>517</v>
      </c>
      <c r="T3982" t="s">
        <v>517</v>
      </c>
      <c r="U3982" t="s">
        <v>517</v>
      </c>
      <c r="V3982" t="s">
        <v>517</v>
      </c>
      <c r="W3982" t="s">
        <v>589</v>
      </c>
      <c r="X3982" t="s">
        <v>22161</v>
      </c>
      <c r="Y3982" t="s">
        <v>517</v>
      </c>
      <c r="Z3982" s="1" t="s">
        <v>517</v>
      </c>
      <c r="AA3982" t="s">
        <v>22162</v>
      </c>
      <c r="AB3982" t="s">
        <v>517</v>
      </c>
      <c r="AC3982" t="s">
        <v>358</v>
      </c>
      <c r="AD3982" t="s">
        <v>517</v>
      </c>
      <c r="AF3982" t="s">
        <v>517</v>
      </c>
      <c r="AG3982" t="s">
        <v>517</v>
      </c>
      <c r="AH3982" t="s">
        <v>517</v>
      </c>
      <c r="AI3982" t="s">
        <v>517</v>
      </c>
      <c r="AJ3982" t="s">
        <v>517</v>
      </c>
    </row>
    <row r="3983" spans="1:36" x14ac:dyDescent="0.25">
      <c r="A3983" s="13" t="s">
        <v>22163</v>
      </c>
      <c r="B3983" s="1">
        <v>42898</v>
      </c>
      <c r="C3983" s="2">
        <v>0.55619212962962961</v>
      </c>
      <c r="D3983" t="s">
        <v>22164</v>
      </c>
      <c r="E3983" t="s">
        <v>22</v>
      </c>
      <c r="F3983" t="s">
        <v>22165</v>
      </c>
      <c r="G3983" s="14" t="s">
        <v>22166</v>
      </c>
      <c r="H3983" s="14" t="s">
        <v>22167</v>
      </c>
      <c r="I3983" t="s">
        <v>21</v>
      </c>
      <c r="K3983">
        <v>6</v>
      </c>
      <c r="L3983">
        <v>12</v>
      </c>
      <c r="M3983">
        <v>13</v>
      </c>
      <c r="N3983">
        <v>2</v>
      </c>
      <c r="O3983" t="s">
        <v>517</v>
      </c>
      <c r="P3983" t="s">
        <v>517</v>
      </c>
      <c r="Q3983" t="s">
        <v>517</v>
      </c>
      <c r="R3983" t="s">
        <v>517</v>
      </c>
      <c r="S3983" t="s">
        <v>517</v>
      </c>
      <c r="T3983" t="s">
        <v>517</v>
      </c>
      <c r="U3983" t="s">
        <v>517</v>
      </c>
      <c r="V3983" t="s">
        <v>517</v>
      </c>
      <c r="W3983" t="s">
        <v>517</v>
      </c>
      <c r="X3983" t="s">
        <v>517</v>
      </c>
      <c r="Y3983" t="s">
        <v>11864</v>
      </c>
      <c r="Z3983" s="1">
        <v>33136</v>
      </c>
      <c r="AA3983" t="s">
        <v>478</v>
      </c>
      <c r="AB3983">
        <v>26</v>
      </c>
      <c r="AC3983" t="s">
        <v>358</v>
      </c>
      <c r="AD3983" t="s">
        <v>500</v>
      </c>
      <c r="AF3983" t="s">
        <v>517</v>
      </c>
      <c r="AG3983" t="s">
        <v>517</v>
      </c>
      <c r="AH3983" t="s">
        <v>517</v>
      </c>
      <c r="AI3983" t="s">
        <v>517</v>
      </c>
      <c r="AJ3983" t="s">
        <v>517</v>
      </c>
    </row>
    <row r="3984" spans="1:36" x14ac:dyDescent="0.25">
      <c r="A3984" s="13" t="s">
        <v>22168</v>
      </c>
      <c r="B3984" s="1">
        <v>42898</v>
      </c>
      <c r="C3984" s="2">
        <v>0.56099537037037039</v>
      </c>
      <c r="D3984" t="s">
        <v>22169</v>
      </c>
      <c r="E3984" t="s">
        <v>22</v>
      </c>
      <c r="F3984" t="s">
        <v>22170</v>
      </c>
      <c r="G3984" s="14" t="s">
        <v>22171</v>
      </c>
      <c r="H3984" s="14" t="s">
        <v>22172</v>
      </c>
      <c r="I3984" t="s">
        <v>21</v>
      </c>
      <c r="K3984">
        <v>6</v>
      </c>
      <c r="L3984">
        <v>12</v>
      </c>
      <c r="M3984">
        <v>13</v>
      </c>
      <c r="N3984">
        <v>2</v>
      </c>
      <c r="O3984" t="s">
        <v>517</v>
      </c>
      <c r="P3984" t="s">
        <v>517</v>
      </c>
      <c r="Q3984" t="s">
        <v>517</v>
      </c>
      <c r="R3984" t="s">
        <v>517</v>
      </c>
      <c r="S3984" t="s">
        <v>517</v>
      </c>
      <c r="T3984" t="s">
        <v>517</v>
      </c>
      <c r="U3984" t="s">
        <v>517</v>
      </c>
      <c r="V3984" t="s">
        <v>517</v>
      </c>
      <c r="W3984" t="s">
        <v>517</v>
      </c>
      <c r="X3984" t="s">
        <v>517</v>
      </c>
      <c r="Y3984" t="s">
        <v>713</v>
      </c>
      <c r="Z3984" s="1">
        <v>33887</v>
      </c>
      <c r="AA3984" t="s">
        <v>519</v>
      </c>
      <c r="AB3984">
        <v>24</v>
      </c>
      <c r="AC3984" t="s">
        <v>358</v>
      </c>
      <c r="AD3984" t="s">
        <v>482</v>
      </c>
      <c r="AF3984" t="s">
        <v>8295</v>
      </c>
      <c r="AG3984" t="s">
        <v>517</v>
      </c>
      <c r="AH3984" t="s">
        <v>517</v>
      </c>
      <c r="AI3984" t="s">
        <v>517</v>
      </c>
      <c r="AJ3984" t="s">
        <v>517</v>
      </c>
    </row>
    <row r="3985" spans="1:36" x14ac:dyDescent="0.25">
      <c r="A3985" s="13" t="s">
        <v>22173</v>
      </c>
      <c r="B3985" s="1">
        <v>42898</v>
      </c>
      <c r="C3985" s="2">
        <v>0.5623379629629629</v>
      </c>
      <c r="D3985" t="s">
        <v>21887</v>
      </c>
      <c r="E3985" t="s">
        <v>22</v>
      </c>
      <c r="F3985" t="s">
        <v>20691</v>
      </c>
      <c r="G3985" s="14" t="s">
        <v>20692</v>
      </c>
      <c r="H3985" s="14" t="s">
        <v>20693</v>
      </c>
      <c r="I3985" t="s">
        <v>21</v>
      </c>
      <c r="K3985">
        <v>6</v>
      </c>
      <c r="L3985">
        <v>12</v>
      </c>
      <c r="M3985">
        <v>13</v>
      </c>
      <c r="N3985">
        <v>2</v>
      </c>
      <c r="O3985" t="s">
        <v>517</v>
      </c>
      <c r="P3985" t="s">
        <v>517</v>
      </c>
      <c r="Q3985" t="s">
        <v>517</v>
      </c>
      <c r="R3985" t="s">
        <v>517</v>
      </c>
      <c r="S3985" t="s">
        <v>517</v>
      </c>
      <c r="T3985" t="s">
        <v>517</v>
      </c>
      <c r="U3985" t="s">
        <v>517</v>
      </c>
      <c r="V3985" t="s">
        <v>517</v>
      </c>
      <c r="W3985" t="s">
        <v>517</v>
      </c>
      <c r="X3985" t="s">
        <v>517</v>
      </c>
      <c r="Y3985" t="s">
        <v>20694</v>
      </c>
      <c r="Z3985" s="1">
        <v>28522</v>
      </c>
      <c r="AA3985" t="s">
        <v>1048</v>
      </c>
      <c r="AB3985">
        <v>39</v>
      </c>
      <c r="AC3985" t="s">
        <v>358</v>
      </c>
      <c r="AD3985" t="s">
        <v>500</v>
      </c>
      <c r="AF3985" t="s">
        <v>8313</v>
      </c>
      <c r="AG3985" t="s">
        <v>517</v>
      </c>
      <c r="AH3985" t="s">
        <v>517</v>
      </c>
      <c r="AI3985" t="s">
        <v>517</v>
      </c>
      <c r="AJ3985" t="s">
        <v>517</v>
      </c>
    </row>
    <row r="3986" spans="1:36" x14ac:dyDescent="0.25">
      <c r="A3986" s="13" t="s">
        <v>22175</v>
      </c>
      <c r="B3986" s="1">
        <v>42898</v>
      </c>
      <c r="C3986" s="2">
        <v>0.57958333333333334</v>
      </c>
      <c r="D3986" t="s">
        <v>22176</v>
      </c>
      <c r="E3986" t="s">
        <v>22</v>
      </c>
      <c r="F3986" t="s">
        <v>22177</v>
      </c>
      <c r="G3986" s="14" t="s">
        <v>22178</v>
      </c>
      <c r="H3986" s="14" t="s">
        <v>22179</v>
      </c>
      <c r="I3986" t="s">
        <v>23</v>
      </c>
      <c r="K3986">
        <v>6</v>
      </c>
      <c r="L3986">
        <v>12</v>
      </c>
      <c r="M3986">
        <v>13</v>
      </c>
      <c r="N3986">
        <v>2</v>
      </c>
      <c r="O3986" t="s">
        <v>22174</v>
      </c>
      <c r="P3986" t="s">
        <v>517</v>
      </c>
      <c r="Q3986" t="s">
        <v>517</v>
      </c>
      <c r="R3986" t="s">
        <v>517</v>
      </c>
      <c r="S3986" t="s">
        <v>517</v>
      </c>
      <c r="T3986" t="s">
        <v>517</v>
      </c>
      <c r="U3986" t="s">
        <v>517</v>
      </c>
      <c r="V3986" t="s">
        <v>517</v>
      </c>
      <c r="W3986" t="s">
        <v>3180</v>
      </c>
      <c r="X3986" t="s">
        <v>580</v>
      </c>
      <c r="Y3986" t="s">
        <v>22180</v>
      </c>
      <c r="Z3986" s="1">
        <v>36317</v>
      </c>
      <c r="AA3986" t="s">
        <v>546</v>
      </c>
      <c r="AB3986">
        <v>18</v>
      </c>
      <c r="AC3986" t="s">
        <v>358</v>
      </c>
      <c r="AD3986" t="s">
        <v>483</v>
      </c>
      <c r="AF3986" t="s">
        <v>517</v>
      </c>
      <c r="AG3986" t="s">
        <v>517</v>
      </c>
      <c r="AH3986" t="s">
        <v>517</v>
      </c>
      <c r="AI3986" t="s">
        <v>517</v>
      </c>
      <c r="AJ3986" t="s">
        <v>517</v>
      </c>
    </row>
    <row r="3987" spans="1:36" x14ac:dyDescent="0.25">
      <c r="A3987" s="13" t="s">
        <v>22181</v>
      </c>
      <c r="B3987" s="1">
        <v>42898</v>
      </c>
      <c r="C3987" s="2">
        <v>0.58254629629629628</v>
      </c>
      <c r="D3987" t="s">
        <v>22182</v>
      </c>
      <c r="E3987" t="s">
        <v>22</v>
      </c>
      <c r="F3987" t="s">
        <v>22183</v>
      </c>
      <c r="G3987" s="14" t="s">
        <v>22184</v>
      </c>
      <c r="H3987" s="14" t="s">
        <v>22185</v>
      </c>
      <c r="I3987" t="s">
        <v>21</v>
      </c>
      <c r="K3987">
        <v>6</v>
      </c>
      <c r="L3987">
        <v>12</v>
      </c>
      <c r="M3987">
        <v>13</v>
      </c>
      <c r="N3987">
        <v>2</v>
      </c>
      <c r="O3987" t="s">
        <v>517</v>
      </c>
      <c r="P3987" t="s">
        <v>517</v>
      </c>
      <c r="Q3987" t="s">
        <v>517</v>
      </c>
      <c r="R3987" t="s">
        <v>517</v>
      </c>
      <c r="S3987" t="s">
        <v>517</v>
      </c>
      <c r="T3987" t="s">
        <v>517</v>
      </c>
      <c r="U3987" t="s">
        <v>517</v>
      </c>
      <c r="V3987" t="s">
        <v>517</v>
      </c>
      <c r="W3987" t="s">
        <v>517</v>
      </c>
      <c r="X3987" t="s">
        <v>517</v>
      </c>
      <c r="Y3987" t="s">
        <v>4114</v>
      </c>
      <c r="Z3987" s="1">
        <v>34394</v>
      </c>
      <c r="AA3987" t="s">
        <v>519</v>
      </c>
      <c r="AB3987">
        <v>23</v>
      </c>
      <c r="AC3987" t="s">
        <v>358</v>
      </c>
      <c r="AD3987" t="s">
        <v>498</v>
      </c>
      <c r="AF3987" t="s">
        <v>8295</v>
      </c>
      <c r="AG3987" t="s">
        <v>8307</v>
      </c>
      <c r="AH3987" t="s">
        <v>8313</v>
      </c>
      <c r="AI3987" t="s">
        <v>517</v>
      </c>
      <c r="AJ3987" t="s">
        <v>517</v>
      </c>
    </row>
    <row r="3988" spans="1:36" x14ac:dyDescent="0.25">
      <c r="A3988" s="13" t="s">
        <v>22187</v>
      </c>
      <c r="B3988" s="1">
        <v>42898</v>
      </c>
      <c r="C3988" s="2">
        <v>0.58606481481481476</v>
      </c>
      <c r="D3988" t="s">
        <v>22188</v>
      </c>
      <c r="E3988" t="s">
        <v>22</v>
      </c>
      <c r="F3988" t="s">
        <v>22189</v>
      </c>
      <c r="G3988" s="14" t="s">
        <v>22190</v>
      </c>
      <c r="H3988" s="14" t="s">
        <v>22191</v>
      </c>
      <c r="I3988" t="s">
        <v>23</v>
      </c>
      <c r="K3988">
        <v>6</v>
      </c>
      <c r="L3988">
        <v>12</v>
      </c>
      <c r="M3988">
        <v>14</v>
      </c>
      <c r="N3988">
        <v>2</v>
      </c>
      <c r="O3988" t="s">
        <v>22186</v>
      </c>
      <c r="P3988" t="s">
        <v>517</v>
      </c>
      <c r="Q3988" t="s">
        <v>517</v>
      </c>
      <c r="R3988" t="s">
        <v>517</v>
      </c>
      <c r="S3988" t="s">
        <v>517</v>
      </c>
      <c r="T3988" t="s">
        <v>517</v>
      </c>
      <c r="U3988" t="s">
        <v>517</v>
      </c>
      <c r="V3988" t="s">
        <v>517</v>
      </c>
      <c r="W3988" t="s">
        <v>1217</v>
      </c>
      <c r="X3988" t="s">
        <v>15247</v>
      </c>
      <c r="Y3988" t="s">
        <v>22192</v>
      </c>
      <c r="Z3988" s="1">
        <v>24824</v>
      </c>
      <c r="AA3988" t="s">
        <v>8950</v>
      </c>
      <c r="AB3988">
        <v>49</v>
      </c>
      <c r="AC3988" t="s">
        <v>358</v>
      </c>
      <c r="AD3988" t="s">
        <v>493</v>
      </c>
      <c r="AF3988" t="s">
        <v>517</v>
      </c>
      <c r="AG3988" t="s">
        <v>517</v>
      </c>
      <c r="AH3988" t="s">
        <v>517</v>
      </c>
      <c r="AI3988" t="s">
        <v>517</v>
      </c>
      <c r="AJ3988" t="s">
        <v>517</v>
      </c>
    </row>
    <row r="3989" spans="1:36" x14ac:dyDescent="0.25">
      <c r="A3989" s="13" t="s">
        <v>22194</v>
      </c>
      <c r="B3989" s="1">
        <v>42898</v>
      </c>
      <c r="C3989" s="2">
        <v>0.58929398148148149</v>
      </c>
      <c r="D3989" t="s">
        <v>22195</v>
      </c>
      <c r="E3989" t="s">
        <v>22</v>
      </c>
      <c r="F3989" t="s">
        <v>22196</v>
      </c>
      <c r="G3989" s="14" t="s">
        <v>22197</v>
      </c>
      <c r="H3989" s="14" t="s">
        <v>22198</v>
      </c>
      <c r="I3989" t="s">
        <v>23</v>
      </c>
      <c r="K3989">
        <v>6</v>
      </c>
      <c r="L3989">
        <v>12</v>
      </c>
      <c r="M3989">
        <v>14</v>
      </c>
      <c r="N3989">
        <v>2</v>
      </c>
      <c r="O3989" t="s">
        <v>22193</v>
      </c>
      <c r="P3989" t="s">
        <v>517</v>
      </c>
      <c r="Q3989" t="s">
        <v>517</v>
      </c>
      <c r="R3989" t="s">
        <v>517</v>
      </c>
      <c r="S3989" t="s">
        <v>517</v>
      </c>
      <c r="T3989" t="s">
        <v>517</v>
      </c>
      <c r="U3989" t="s">
        <v>517</v>
      </c>
      <c r="V3989" t="s">
        <v>517</v>
      </c>
      <c r="W3989" t="s">
        <v>858</v>
      </c>
      <c r="X3989" t="s">
        <v>850</v>
      </c>
      <c r="Y3989" t="s">
        <v>8209</v>
      </c>
      <c r="Z3989" s="1">
        <v>29538</v>
      </c>
      <c r="AA3989" t="s">
        <v>519</v>
      </c>
      <c r="AB3989">
        <v>36</v>
      </c>
      <c r="AC3989" t="s">
        <v>358</v>
      </c>
      <c r="AD3989" t="s">
        <v>482</v>
      </c>
      <c r="AF3989" t="s">
        <v>517</v>
      </c>
      <c r="AG3989" t="s">
        <v>517</v>
      </c>
      <c r="AH3989" t="s">
        <v>517</v>
      </c>
      <c r="AI3989" t="s">
        <v>517</v>
      </c>
      <c r="AJ3989" t="s">
        <v>517</v>
      </c>
    </row>
    <row r="3990" spans="1:36" x14ac:dyDescent="0.25">
      <c r="A3990" s="13" t="s">
        <v>22199</v>
      </c>
      <c r="B3990" s="1">
        <v>42898</v>
      </c>
      <c r="C3990" s="2">
        <v>0.59017361111111111</v>
      </c>
      <c r="D3990" t="s">
        <v>22200</v>
      </c>
      <c r="E3990" t="s">
        <v>22</v>
      </c>
      <c r="F3990" t="s">
        <v>22201</v>
      </c>
      <c r="G3990" s="14" t="s">
        <v>22202</v>
      </c>
      <c r="H3990" s="14" t="s">
        <v>22203</v>
      </c>
      <c r="I3990" t="s">
        <v>21</v>
      </c>
      <c r="K3990">
        <v>6</v>
      </c>
      <c r="L3990">
        <v>12</v>
      </c>
      <c r="M3990">
        <v>14</v>
      </c>
      <c r="N3990">
        <v>2</v>
      </c>
      <c r="O3990" t="s">
        <v>517</v>
      </c>
      <c r="P3990" t="s">
        <v>517</v>
      </c>
      <c r="Q3990" t="s">
        <v>517</v>
      </c>
      <c r="R3990" t="s">
        <v>517</v>
      </c>
      <c r="S3990" t="s">
        <v>517</v>
      </c>
      <c r="T3990" t="s">
        <v>517</v>
      </c>
      <c r="U3990" t="s">
        <v>517</v>
      </c>
      <c r="V3990" t="s">
        <v>517</v>
      </c>
      <c r="W3990" t="s">
        <v>517</v>
      </c>
      <c r="X3990" t="s">
        <v>517</v>
      </c>
      <c r="Y3990" t="s">
        <v>16887</v>
      </c>
      <c r="Z3990" s="1">
        <v>29103</v>
      </c>
      <c r="AA3990" t="s">
        <v>872</v>
      </c>
      <c r="AB3990">
        <v>37</v>
      </c>
      <c r="AC3990" t="s">
        <v>358</v>
      </c>
      <c r="AD3990" t="s">
        <v>493</v>
      </c>
      <c r="AF3990" t="s">
        <v>8295</v>
      </c>
      <c r="AG3990" t="s">
        <v>8263</v>
      </c>
      <c r="AH3990" t="s">
        <v>8313</v>
      </c>
      <c r="AI3990" t="s">
        <v>8259</v>
      </c>
      <c r="AJ3990" t="s">
        <v>517</v>
      </c>
    </row>
    <row r="3991" spans="1:36" x14ac:dyDescent="0.25">
      <c r="A3991" s="13" t="s">
        <v>22205</v>
      </c>
      <c r="B3991" s="1">
        <v>42898</v>
      </c>
      <c r="C3991" s="2">
        <v>0.60241898148148143</v>
      </c>
      <c r="D3991" t="s">
        <v>22206</v>
      </c>
      <c r="E3991" t="s">
        <v>22</v>
      </c>
      <c r="F3991" t="s">
        <v>22207</v>
      </c>
      <c r="G3991" t="s">
        <v>22208</v>
      </c>
      <c r="H3991" t="s">
        <v>22209</v>
      </c>
      <c r="I3991" t="s">
        <v>23</v>
      </c>
      <c r="K3991">
        <v>6</v>
      </c>
      <c r="L3991">
        <v>12</v>
      </c>
      <c r="M3991">
        <v>14</v>
      </c>
      <c r="N3991">
        <v>2</v>
      </c>
      <c r="O3991" t="s">
        <v>22204</v>
      </c>
      <c r="P3991" t="s">
        <v>517</v>
      </c>
      <c r="Q3991" t="s">
        <v>517</v>
      </c>
      <c r="R3991" t="s">
        <v>517</v>
      </c>
      <c r="S3991" t="s">
        <v>517</v>
      </c>
      <c r="T3991" t="s">
        <v>517</v>
      </c>
      <c r="U3991" t="s">
        <v>517</v>
      </c>
      <c r="V3991" t="s">
        <v>517</v>
      </c>
      <c r="W3991" t="s">
        <v>9455</v>
      </c>
      <c r="X3991" t="s">
        <v>477</v>
      </c>
      <c r="Y3991" t="s">
        <v>6557</v>
      </c>
      <c r="Z3991">
        <v>35775</v>
      </c>
      <c r="AA3991" t="s">
        <v>478</v>
      </c>
      <c r="AB3991">
        <v>19</v>
      </c>
      <c r="AC3991" t="s">
        <v>358</v>
      </c>
      <c r="AD3991" t="s">
        <v>495</v>
      </c>
      <c r="AF3991" t="s">
        <v>517</v>
      </c>
      <c r="AG3991" t="s">
        <v>517</v>
      </c>
      <c r="AH3991" t="s">
        <v>517</v>
      </c>
      <c r="AI3991" t="s">
        <v>517</v>
      </c>
      <c r="AJ3991" t="s">
        <v>517</v>
      </c>
    </row>
    <row r="3992" spans="1:36" x14ac:dyDescent="0.25">
      <c r="A3992" s="13" t="s">
        <v>22211</v>
      </c>
      <c r="B3992" s="1">
        <v>42898</v>
      </c>
      <c r="C3992" s="2">
        <v>0.60241898148148143</v>
      </c>
      <c r="D3992" t="s">
        <v>22188</v>
      </c>
      <c r="E3992" t="s">
        <v>22</v>
      </c>
      <c r="F3992" t="s">
        <v>22212</v>
      </c>
      <c r="G3992" s="14" t="s">
        <v>22213</v>
      </c>
      <c r="H3992" s="14" t="s">
        <v>22214</v>
      </c>
      <c r="I3992" t="s">
        <v>23</v>
      </c>
      <c r="K3992">
        <v>6</v>
      </c>
      <c r="L3992">
        <v>12</v>
      </c>
      <c r="M3992">
        <v>14</v>
      </c>
      <c r="N3992">
        <v>2</v>
      </c>
      <c r="O3992" t="s">
        <v>22210</v>
      </c>
      <c r="P3992" t="s">
        <v>3389</v>
      </c>
      <c r="Q3992" t="s">
        <v>517</v>
      </c>
      <c r="R3992" t="s">
        <v>517</v>
      </c>
      <c r="S3992" t="s">
        <v>517</v>
      </c>
      <c r="T3992" t="s">
        <v>517</v>
      </c>
      <c r="U3992" t="s">
        <v>517</v>
      </c>
      <c r="V3992" t="s">
        <v>517</v>
      </c>
      <c r="W3992" t="s">
        <v>1217</v>
      </c>
      <c r="X3992" t="s">
        <v>15247</v>
      </c>
      <c r="Y3992" t="s">
        <v>517</v>
      </c>
      <c r="Z3992" s="1" t="s">
        <v>517</v>
      </c>
      <c r="AA3992" t="s">
        <v>8950</v>
      </c>
      <c r="AB3992" t="s">
        <v>517</v>
      </c>
      <c r="AC3992" t="s">
        <v>358</v>
      </c>
      <c r="AD3992" t="s">
        <v>517</v>
      </c>
      <c r="AF3992" t="s">
        <v>517</v>
      </c>
      <c r="AG3992" t="s">
        <v>517</v>
      </c>
      <c r="AH3992" t="s">
        <v>517</v>
      </c>
      <c r="AI3992" t="s">
        <v>517</v>
      </c>
      <c r="AJ3992" t="s">
        <v>517</v>
      </c>
    </row>
    <row r="3993" spans="1:36" x14ac:dyDescent="0.25">
      <c r="A3993" s="13" t="s">
        <v>22215</v>
      </c>
      <c r="B3993" s="1">
        <v>42898</v>
      </c>
      <c r="C3993" s="2">
        <v>0.60241898148148143</v>
      </c>
      <c r="D3993" t="s">
        <v>22216</v>
      </c>
      <c r="E3993" t="s">
        <v>22</v>
      </c>
      <c r="F3993" t="s">
        <v>22217</v>
      </c>
      <c r="G3993" s="14" t="s">
        <v>22218</v>
      </c>
      <c r="H3993" s="14" t="s">
        <v>22219</v>
      </c>
      <c r="I3993" t="s">
        <v>21</v>
      </c>
      <c r="K3993">
        <v>6</v>
      </c>
      <c r="L3993">
        <v>12</v>
      </c>
      <c r="M3993">
        <v>14</v>
      </c>
      <c r="N3993">
        <v>2</v>
      </c>
      <c r="O3993" t="s">
        <v>517</v>
      </c>
      <c r="P3993" t="s">
        <v>517</v>
      </c>
      <c r="Q3993" t="s">
        <v>517</v>
      </c>
      <c r="R3993" t="s">
        <v>517</v>
      </c>
      <c r="S3993" t="s">
        <v>517</v>
      </c>
      <c r="T3993" t="s">
        <v>517</v>
      </c>
      <c r="U3993" t="s">
        <v>517</v>
      </c>
      <c r="V3993" t="s">
        <v>517</v>
      </c>
      <c r="W3993" t="s">
        <v>517</v>
      </c>
      <c r="X3993" t="s">
        <v>517</v>
      </c>
      <c r="Y3993" t="s">
        <v>22220</v>
      </c>
      <c r="Z3993" s="1">
        <v>34885</v>
      </c>
      <c r="AA3993" t="s">
        <v>10586</v>
      </c>
      <c r="AB3993">
        <v>21</v>
      </c>
      <c r="AC3993" t="s">
        <v>358</v>
      </c>
      <c r="AD3993" t="s">
        <v>499</v>
      </c>
      <c r="AF3993" t="s">
        <v>8295</v>
      </c>
      <c r="AG3993" t="s">
        <v>517</v>
      </c>
      <c r="AH3993" t="s">
        <v>517</v>
      </c>
      <c r="AI3993" t="s">
        <v>517</v>
      </c>
      <c r="AJ3993" t="s">
        <v>517</v>
      </c>
    </row>
    <row r="3994" spans="1:36" x14ac:dyDescent="0.25">
      <c r="A3994" s="13" t="s">
        <v>22222</v>
      </c>
      <c r="B3994" s="1">
        <v>42898</v>
      </c>
      <c r="C3994" s="2">
        <v>0.60667824074074073</v>
      </c>
      <c r="D3994" t="s">
        <v>22223</v>
      </c>
      <c r="E3994" t="s">
        <v>116</v>
      </c>
      <c r="F3994" t="s">
        <v>22224</v>
      </c>
      <c r="G3994" s="14" t="s">
        <v>22225</v>
      </c>
      <c r="H3994" s="14" t="s">
        <v>22226</v>
      </c>
      <c r="I3994" t="s">
        <v>23</v>
      </c>
      <c r="K3994">
        <v>6</v>
      </c>
      <c r="L3994">
        <v>12</v>
      </c>
      <c r="M3994">
        <v>14</v>
      </c>
      <c r="N3994">
        <v>2</v>
      </c>
      <c r="O3994" t="s">
        <v>22221</v>
      </c>
      <c r="P3994" t="s">
        <v>517</v>
      </c>
      <c r="Q3994" t="s">
        <v>517</v>
      </c>
      <c r="R3994" t="s">
        <v>517</v>
      </c>
      <c r="S3994" t="s">
        <v>517</v>
      </c>
      <c r="T3994" t="s">
        <v>517</v>
      </c>
      <c r="U3994" t="s">
        <v>517</v>
      </c>
      <c r="V3994" t="s">
        <v>517</v>
      </c>
      <c r="W3994" t="s">
        <v>589</v>
      </c>
      <c r="X3994" t="s">
        <v>849</v>
      </c>
      <c r="Y3994" t="s">
        <v>22227</v>
      </c>
      <c r="Z3994" s="1">
        <v>24279</v>
      </c>
      <c r="AA3994" t="s">
        <v>5608</v>
      </c>
      <c r="AB3994">
        <v>51</v>
      </c>
      <c r="AC3994" t="s">
        <v>358</v>
      </c>
      <c r="AD3994" t="s">
        <v>487</v>
      </c>
      <c r="AF3994" t="s">
        <v>517</v>
      </c>
      <c r="AG3994" t="s">
        <v>517</v>
      </c>
      <c r="AH3994" t="s">
        <v>517</v>
      </c>
      <c r="AI3994" t="s">
        <v>517</v>
      </c>
      <c r="AJ3994" t="s">
        <v>517</v>
      </c>
    </row>
    <row r="3995" spans="1:36" x14ac:dyDescent="0.25">
      <c r="A3995" s="13" t="s">
        <v>22229</v>
      </c>
      <c r="B3995" s="1">
        <v>42898</v>
      </c>
      <c r="C3995" s="2">
        <v>0.60979166666666662</v>
      </c>
      <c r="D3995" t="s">
        <v>22230</v>
      </c>
      <c r="E3995" t="s">
        <v>22</v>
      </c>
      <c r="F3995" t="s">
        <v>22231</v>
      </c>
      <c r="G3995" t="s">
        <v>22232</v>
      </c>
      <c r="H3995" t="s">
        <v>22233</v>
      </c>
      <c r="I3995" t="s">
        <v>23</v>
      </c>
      <c r="K3995">
        <v>6</v>
      </c>
      <c r="L3995">
        <v>12</v>
      </c>
      <c r="M3995">
        <v>14</v>
      </c>
      <c r="N3995">
        <v>2</v>
      </c>
      <c r="O3995" t="s">
        <v>22228</v>
      </c>
      <c r="P3995" t="s">
        <v>517</v>
      </c>
      <c r="Q3995" t="s">
        <v>517</v>
      </c>
      <c r="R3995" t="s">
        <v>517</v>
      </c>
      <c r="S3995" t="s">
        <v>517</v>
      </c>
      <c r="T3995" t="s">
        <v>517</v>
      </c>
      <c r="U3995" t="s">
        <v>517</v>
      </c>
      <c r="V3995" t="s">
        <v>517</v>
      </c>
      <c r="W3995" t="s">
        <v>526</v>
      </c>
      <c r="X3995" t="s">
        <v>527</v>
      </c>
      <c r="Y3995" t="s">
        <v>22234</v>
      </c>
      <c r="Z3995">
        <v>34063</v>
      </c>
      <c r="AA3995" t="s">
        <v>529</v>
      </c>
      <c r="AB3995">
        <v>24</v>
      </c>
      <c r="AC3995" t="s">
        <v>358</v>
      </c>
      <c r="AD3995" t="s">
        <v>489</v>
      </c>
      <c r="AF3995" t="s">
        <v>517</v>
      </c>
      <c r="AG3995" t="s">
        <v>517</v>
      </c>
      <c r="AH3995" t="s">
        <v>517</v>
      </c>
      <c r="AI3995" t="s">
        <v>517</v>
      </c>
      <c r="AJ3995" t="s">
        <v>517</v>
      </c>
    </row>
    <row r="3996" spans="1:36" x14ac:dyDescent="0.25">
      <c r="A3996" s="13" t="s">
        <v>22236</v>
      </c>
      <c r="B3996" s="1">
        <v>42898</v>
      </c>
      <c r="C3996" s="2">
        <v>0.61255787037037035</v>
      </c>
      <c r="D3996" t="s">
        <v>22237</v>
      </c>
      <c r="E3996" t="s">
        <v>22238</v>
      </c>
      <c r="F3996" t="s">
        <v>22239</v>
      </c>
      <c r="G3996" s="14" t="s">
        <v>22240</v>
      </c>
      <c r="H3996" s="14" t="s">
        <v>22241</v>
      </c>
      <c r="I3996" t="s">
        <v>23</v>
      </c>
      <c r="K3996">
        <v>6</v>
      </c>
      <c r="L3996">
        <v>12</v>
      </c>
      <c r="M3996">
        <v>14</v>
      </c>
      <c r="N3996">
        <v>2</v>
      </c>
      <c r="O3996" t="s">
        <v>22235</v>
      </c>
      <c r="P3996" t="s">
        <v>517</v>
      </c>
      <c r="Q3996" t="s">
        <v>517</v>
      </c>
      <c r="R3996" t="s">
        <v>517</v>
      </c>
      <c r="S3996" t="s">
        <v>517</v>
      </c>
      <c r="T3996" t="s">
        <v>517</v>
      </c>
      <c r="U3996" t="s">
        <v>517</v>
      </c>
      <c r="V3996" t="s">
        <v>517</v>
      </c>
      <c r="W3996" t="s">
        <v>537</v>
      </c>
      <c r="X3996" t="s">
        <v>589</v>
      </c>
      <c r="Y3996" t="s">
        <v>517</v>
      </c>
      <c r="Z3996" s="1" t="s">
        <v>517</v>
      </c>
      <c r="AA3996" t="s">
        <v>22242</v>
      </c>
      <c r="AB3996" t="s">
        <v>517</v>
      </c>
      <c r="AC3996" t="s">
        <v>777</v>
      </c>
      <c r="AD3996" t="s">
        <v>517</v>
      </c>
      <c r="AF3996" t="s">
        <v>517</v>
      </c>
      <c r="AG3996" t="s">
        <v>517</v>
      </c>
      <c r="AH3996" t="s">
        <v>517</v>
      </c>
      <c r="AI3996" t="s">
        <v>517</v>
      </c>
      <c r="AJ3996" t="s">
        <v>517</v>
      </c>
    </row>
    <row r="3997" spans="1:36" x14ac:dyDescent="0.25">
      <c r="A3997" s="13" t="s">
        <v>22243</v>
      </c>
      <c r="B3997" s="1">
        <v>42898</v>
      </c>
      <c r="C3997" s="2">
        <v>0.62281249999999999</v>
      </c>
      <c r="D3997" t="s">
        <v>22244</v>
      </c>
      <c r="E3997" t="s">
        <v>22</v>
      </c>
      <c r="F3997" t="s">
        <v>22245</v>
      </c>
      <c r="G3997" s="14" t="s">
        <v>22246</v>
      </c>
      <c r="H3997" s="14" t="s">
        <v>22247</v>
      </c>
      <c r="I3997" t="s">
        <v>25</v>
      </c>
      <c r="K3997">
        <v>6</v>
      </c>
      <c r="L3997">
        <v>12</v>
      </c>
      <c r="M3997">
        <v>14</v>
      </c>
      <c r="N3997">
        <v>2</v>
      </c>
      <c r="O3997" t="s">
        <v>517</v>
      </c>
      <c r="P3997" t="s">
        <v>517</v>
      </c>
      <c r="Q3997" t="s">
        <v>517</v>
      </c>
      <c r="R3997" t="s">
        <v>517</v>
      </c>
      <c r="S3997" t="s">
        <v>517</v>
      </c>
      <c r="T3997" t="s">
        <v>517</v>
      </c>
      <c r="U3997" t="s">
        <v>517</v>
      </c>
      <c r="V3997" t="s">
        <v>517</v>
      </c>
      <c r="W3997" t="s">
        <v>517</v>
      </c>
      <c r="X3997" t="s">
        <v>517</v>
      </c>
      <c r="Y3997" t="s">
        <v>22248</v>
      </c>
      <c r="Z3997" s="1">
        <v>22188</v>
      </c>
      <c r="AA3997" t="s">
        <v>17584</v>
      </c>
      <c r="AB3997">
        <v>56</v>
      </c>
      <c r="AC3997" t="s">
        <v>358</v>
      </c>
      <c r="AD3997" t="s">
        <v>509</v>
      </c>
      <c r="AF3997" t="s">
        <v>8260</v>
      </c>
      <c r="AG3997" t="s">
        <v>8306</v>
      </c>
      <c r="AH3997" t="s">
        <v>517</v>
      </c>
      <c r="AI3997" t="s">
        <v>517</v>
      </c>
      <c r="AJ3997" t="s">
        <v>517</v>
      </c>
    </row>
    <row r="3998" spans="1:36" x14ac:dyDescent="0.25">
      <c r="A3998" s="13" t="s">
        <v>22250</v>
      </c>
      <c r="B3998" s="1">
        <v>42898</v>
      </c>
      <c r="C3998" s="2">
        <v>0.62622685185185178</v>
      </c>
      <c r="D3998" t="s">
        <v>22251</v>
      </c>
      <c r="E3998" t="s">
        <v>22</v>
      </c>
      <c r="F3998" t="s">
        <v>22252</v>
      </c>
      <c r="G3998" s="14" t="s">
        <v>22253</v>
      </c>
      <c r="H3998" s="14" t="s">
        <v>22254</v>
      </c>
      <c r="I3998" t="s">
        <v>23</v>
      </c>
      <c r="K3998">
        <v>6</v>
      </c>
      <c r="L3998">
        <v>12</v>
      </c>
      <c r="M3998">
        <v>15</v>
      </c>
      <c r="N3998">
        <v>2</v>
      </c>
      <c r="O3998" t="s">
        <v>22249</v>
      </c>
      <c r="P3998" t="s">
        <v>517</v>
      </c>
      <c r="Q3998" t="s">
        <v>517</v>
      </c>
      <c r="R3998" t="s">
        <v>517</v>
      </c>
      <c r="S3998" t="s">
        <v>517</v>
      </c>
      <c r="T3998" t="s">
        <v>517</v>
      </c>
      <c r="U3998" t="s">
        <v>517</v>
      </c>
      <c r="V3998" t="s">
        <v>517</v>
      </c>
      <c r="W3998" t="s">
        <v>12850</v>
      </c>
      <c r="X3998" t="s">
        <v>527</v>
      </c>
      <c r="Y3998" t="s">
        <v>517</v>
      </c>
      <c r="Z3998" s="1" t="s">
        <v>517</v>
      </c>
      <c r="AA3998" t="s">
        <v>22255</v>
      </c>
      <c r="AB3998" t="s">
        <v>517</v>
      </c>
      <c r="AC3998" t="s">
        <v>358</v>
      </c>
      <c r="AD3998" t="s">
        <v>517</v>
      </c>
      <c r="AF3998" t="s">
        <v>517</v>
      </c>
      <c r="AG3998" t="s">
        <v>517</v>
      </c>
      <c r="AH3998" t="s">
        <v>517</v>
      </c>
      <c r="AI3998" t="s">
        <v>517</v>
      </c>
      <c r="AJ3998" t="s">
        <v>517</v>
      </c>
    </row>
    <row r="3999" spans="1:36" x14ac:dyDescent="0.25">
      <c r="A3999" s="13" t="s">
        <v>22256</v>
      </c>
      <c r="B3999" s="1">
        <v>42899</v>
      </c>
      <c r="C3999" s="2">
        <v>0.35222222222222221</v>
      </c>
      <c r="D3999" t="s">
        <v>22257</v>
      </c>
      <c r="E3999" t="s">
        <v>22</v>
      </c>
      <c r="F3999" t="s">
        <v>22258</v>
      </c>
      <c r="G3999" s="14" t="s">
        <v>22259</v>
      </c>
      <c r="H3999" s="14" t="s">
        <v>22260</v>
      </c>
      <c r="I3999" t="s">
        <v>24</v>
      </c>
      <c r="K3999">
        <v>6</v>
      </c>
      <c r="L3999">
        <v>13</v>
      </c>
      <c r="M3999">
        <v>8</v>
      </c>
      <c r="N3999">
        <v>3</v>
      </c>
      <c r="O3999" t="s">
        <v>517</v>
      </c>
      <c r="P3999" t="s">
        <v>517</v>
      </c>
      <c r="Q3999" t="s">
        <v>517</v>
      </c>
      <c r="R3999" t="s">
        <v>517</v>
      </c>
      <c r="S3999" t="s">
        <v>517</v>
      </c>
      <c r="T3999" t="s">
        <v>517</v>
      </c>
      <c r="U3999" t="s">
        <v>517</v>
      </c>
      <c r="V3999" t="s">
        <v>517</v>
      </c>
      <c r="W3999" t="s">
        <v>517</v>
      </c>
      <c r="X3999" t="s">
        <v>517</v>
      </c>
      <c r="Y3999" t="s">
        <v>6446</v>
      </c>
      <c r="Z3999" s="1">
        <v>34608</v>
      </c>
      <c r="AA3999" t="s">
        <v>546</v>
      </c>
      <c r="AB3999">
        <v>22</v>
      </c>
      <c r="AC3999" t="s">
        <v>358</v>
      </c>
      <c r="AD3999" t="s">
        <v>482</v>
      </c>
      <c r="AF3999" t="s">
        <v>8313</v>
      </c>
      <c r="AG3999" t="s">
        <v>517</v>
      </c>
      <c r="AH3999" t="s">
        <v>517</v>
      </c>
      <c r="AI3999" t="s">
        <v>517</v>
      </c>
      <c r="AJ3999" t="s">
        <v>517</v>
      </c>
    </row>
    <row r="4000" spans="1:36" x14ac:dyDescent="0.25">
      <c r="A4000" s="13" t="s">
        <v>22261</v>
      </c>
      <c r="B4000" s="1">
        <v>42899</v>
      </c>
      <c r="C4000" s="2">
        <v>0.35222222222222221</v>
      </c>
      <c r="D4000" t="s">
        <v>21505</v>
      </c>
      <c r="E4000" t="s">
        <v>22</v>
      </c>
      <c r="F4000" t="s">
        <v>21506</v>
      </c>
      <c r="G4000" s="14" t="s">
        <v>21507</v>
      </c>
      <c r="H4000" s="14" t="s">
        <v>21508</v>
      </c>
      <c r="I4000" t="s">
        <v>23</v>
      </c>
      <c r="K4000">
        <v>6</v>
      </c>
      <c r="L4000">
        <v>13</v>
      </c>
      <c r="M4000">
        <v>8</v>
      </c>
      <c r="N4000">
        <v>3</v>
      </c>
      <c r="O4000" t="s">
        <v>21503</v>
      </c>
      <c r="P4000" t="s">
        <v>517</v>
      </c>
      <c r="Q4000" t="s">
        <v>517</v>
      </c>
      <c r="R4000" t="s">
        <v>517</v>
      </c>
      <c r="S4000" t="s">
        <v>517</v>
      </c>
      <c r="T4000" t="s">
        <v>517</v>
      </c>
      <c r="U4000" t="s">
        <v>517</v>
      </c>
      <c r="V4000" t="s">
        <v>517</v>
      </c>
      <c r="W4000" t="s">
        <v>526</v>
      </c>
      <c r="X4000" t="s">
        <v>527</v>
      </c>
      <c r="Y4000" t="s">
        <v>21445</v>
      </c>
      <c r="Z4000" s="1">
        <v>28903</v>
      </c>
      <c r="AA4000" t="s">
        <v>529</v>
      </c>
      <c r="AB4000">
        <v>38</v>
      </c>
      <c r="AC4000" t="s">
        <v>358</v>
      </c>
      <c r="AD4000" t="s">
        <v>491</v>
      </c>
      <c r="AF4000" t="s">
        <v>517</v>
      </c>
      <c r="AG4000" t="s">
        <v>517</v>
      </c>
      <c r="AH4000" t="s">
        <v>517</v>
      </c>
      <c r="AI4000" t="s">
        <v>517</v>
      </c>
      <c r="AJ4000" t="s">
        <v>517</v>
      </c>
    </row>
    <row r="4001" spans="1:36" x14ac:dyDescent="0.25">
      <c r="A4001" s="13" t="s">
        <v>22262</v>
      </c>
      <c r="B4001" s="1">
        <v>42899</v>
      </c>
      <c r="C4001" s="2">
        <v>0.35223379629629631</v>
      </c>
      <c r="D4001" t="s">
        <v>22263</v>
      </c>
      <c r="E4001" t="s">
        <v>22</v>
      </c>
      <c r="F4001" t="s">
        <v>21354</v>
      </c>
      <c r="G4001" s="14" t="s">
        <v>21355</v>
      </c>
      <c r="H4001" s="14" t="s">
        <v>22264</v>
      </c>
      <c r="I4001" t="s">
        <v>24</v>
      </c>
      <c r="K4001">
        <v>6</v>
      </c>
      <c r="L4001">
        <v>13</v>
      </c>
      <c r="M4001">
        <v>8</v>
      </c>
      <c r="N4001">
        <v>3</v>
      </c>
      <c r="O4001" t="s">
        <v>517</v>
      </c>
      <c r="P4001" t="s">
        <v>517</v>
      </c>
      <c r="Q4001" t="s">
        <v>517</v>
      </c>
      <c r="R4001" t="s">
        <v>517</v>
      </c>
      <c r="S4001" t="s">
        <v>517</v>
      </c>
      <c r="T4001" t="s">
        <v>517</v>
      </c>
      <c r="U4001" t="s">
        <v>517</v>
      </c>
      <c r="V4001" t="s">
        <v>517</v>
      </c>
      <c r="W4001" t="s">
        <v>517</v>
      </c>
      <c r="X4001" t="s">
        <v>517</v>
      </c>
      <c r="Y4001" t="s">
        <v>16782</v>
      </c>
      <c r="Z4001" s="1">
        <v>31843</v>
      </c>
      <c r="AA4001" t="s">
        <v>12073</v>
      </c>
      <c r="AB4001">
        <v>30</v>
      </c>
      <c r="AC4001" t="s">
        <v>358</v>
      </c>
      <c r="AD4001" t="s">
        <v>489</v>
      </c>
      <c r="AF4001" t="s">
        <v>517</v>
      </c>
      <c r="AG4001" t="s">
        <v>517</v>
      </c>
      <c r="AH4001" t="s">
        <v>517</v>
      </c>
      <c r="AI4001" t="s">
        <v>517</v>
      </c>
      <c r="AJ4001" t="s">
        <v>517</v>
      </c>
    </row>
    <row r="4002" spans="1:36" x14ac:dyDescent="0.25">
      <c r="A4002" s="13" t="s">
        <v>22265</v>
      </c>
      <c r="B4002" s="1">
        <v>42899</v>
      </c>
      <c r="C4002" s="2">
        <v>0.35223379629629631</v>
      </c>
      <c r="D4002" t="s">
        <v>20817</v>
      </c>
      <c r="E4002" t="s">
        <v>22</v>
      </c>
      <c r="F4002" t="s">
        <v>20818</v>
      </c>
      <c r="G4002" s="14" t="s">
        <v>20819</v>
      </c>
      <c r="H4002" s="14" t="s">
        <v>20820</v>
      </c>
      <c r="I4002" t="s">
        <v>23</v>
      </c>
      <c r="K4002">
        <v>6</v>
      </c>
      <c r="L4002">
        <v>13</v>
      </c>
      <c r="M4002">
        <v>8</v>
      </c>
      <c r="N4002">
        <v>3</v>
      </c>
      <c r="O4002" t="s">
        <v>20815</v>
      </c>
      <c r="P4002" t="s">
        <v>517</v>
      </c>
      <c r="Q4002" t="s">
        <v>517</v>
      </c>
      <c r="R4002" t="s">
        <v>517</v>
      </c>
      <c r="S4002" t="s">
        <v>517</v>
      </c>
      <c r="T4002" t="s">
        <v>517</v>
      </c>
      <c r="U4002" t="s">
        <v>517</v>
      </c>
      <c r="V4002" t="s">
        <v>517</v>
      </c>
      <c r="W4002" t="s">
        <v>589</v>
      </c>
      <c r="X4002" t="s">
        <v>590</v>
      </c>
      <c r="Y4002" t="s">
        <v>20821</v>
      </c>
      <c r="Z4002" s="1">
        <v>33289</v>
      </c>
      <c r="AA4002" t="s">
        <v>529</v>
      </c>
      <c r="AB4002">
        <v>26</v>
      </c>
      <c r="AC4002" t="s">
        <v>358</v>
      </c>
      <c r="AD4002" t="s">
        <v>491</v>
      </c>
      <c r="AF4002" t="s">
        <v>517</v>
      </c>
      <c r="AG4002" t="s">
        <v>517</v>
      </c>
      <c r="AH4002" t="s">
        <v>517</v>
      </c>
      <c r="AI4002" t="s">
        <v>517</v>
      </c>
      <c r="AJ4002" t="s">
        <v>517</v>
      </c>
    </row>
    <row r="4003" spans="1:36" x14ac:dyDescent="0.25">
      <c r="A4003" s="13" t="s">
        <v>22267</v>
      </c>
      <c r="B4003" s="1">
        <v>42899</v>
      </c>
      <c r="C4003" s="2">
        <v>0.35223379629629631</v>
      </c>
      <c r="D4003" t="s">
        <v>22268</v>
      </c>
      <c r="E4003" t="s">
        <v>22</v>
      </c>
      <c r="F4003" t="s">
        <v>22269</v>
      </c>
      <c r="G4003" s="14" t="s">
        <v>22270</v>
      </c>
      <c r="H4003" s="14" t="s">
        <v>22271</v>
      </c>
      <c r="I4003" t="s">
        <v>23</v>
      </c>
      <c r="K4003">
        <v>6</v>
      </c>
      <c r="L4003">
        <v>13</v>
      </c>
      <c r="M4003">
        <v>8</v>
      </c>
      <c r="N4003">
        <v>3</v>
      </c>
      <c r="O4003" t="s">
        <v>22266</v>
      </c>
      <c r="P4003" t="s">
        <v>517</v>
      </c>
      <c r="Q4003" t="s">
        <v>517</v>
      </c>
      <c r="R4003" t="s">
        <v>517</v>
      </c>
      <c r="S4003" t="s">
        <v>517</v>
      </c>
      <c r="T4003" t="s">
        <v>517</v>
      </c>
      <c r="U4003" t="s">
        <v>517</v>
      </c>
      <c r="V4003" t="s">
        <v>517</v>
      </c>
      <c r="W4003" t="s">
        <v>5894</v>
      </c>
      <c r="X4003" t="s">
        <v>1062</v>
      </c>
      <c r="Y4003" t="s">
        <v>1488</v>
      </c>
      <c r="Z4003" s="1">
        <v>32994</v>
      </c>
      <c r="AA4003" t="s">
        <v>12290</v>
      </c>
      <c r="AB4003">
        <v>27</v>
      </c>
      <c r="AC4003" t="s">
        <v>358</v>
      </c>
      <c r="AD4003" t="s">
        <v>482</v>
      </c>
      <c r="AF4003" t="s">
        <v>517</v>
      </c>
      <c r="AG4003" t="s">
        <v>517</v>
      </c>
      <c r="AH4003" t="s">
        <v>517</v>
      </c>
      <c r="AI4003" t="s">
        <v>517</v>
      </c>
      <c r="AJ4003" t="s">
        <v>517</v>
      </c>
    </row>
    <row r="4004" spans="1:36" x14ac:dyDescent="0.25">
      <c r="A4004" s="13" t="s">
        <v>22272</v>
      </c>
      <c r="B4004" s="1">
        <v>42899</v>
      </c>
      <c r="C4004" s="2">
        <v>0.35223379629629631</v>
      </c>
      <c r="D4004" t="s">
        <v>22273</v>
      </c>
      <c r="E4004" t="s">
        <v>22</v>
      </c>
      <c r="F4004" t="s">
        <v>22274</v>
      </c>
      <c r="G4004" s="14" t="s">
        <v>22275</v>
      </c>
      <c r="H4004" s="14" t="s">
        <v>22276</v>
      </c>
      <c r="I4004" t="s">
        <v>24</v>
      </c>
      <c r="K4004">
        <v>6</v>
      </c>
      <c r="L4004">
        <v>13</v>
      </c>
      <c r="M4004">
        <v>8</v>
      </c>
      <c r="N4004">
        <v>3</v>
      </c>
      <c r="O4004" t="s">
        <v>517</v>
      </c>
      <c r="P4004" t="s">
        <v>517</v>
      </c>
      <c r="Q4004" t="s">
        <v>517</v>
      </c>
      <c r="R4004" t="s">
        <v>517</v>
      </c>
      <c r="S4004" t="s">
        <v>517</v>
      </c>
      <c r="T4004" t="s">
        <v>517</v>
      </c>
      <c r="U4004" t="s">
        <v>517</v>
      </c>
      <c r="V4004" t="s">
        <v>517</v>
      </c>
      <c r="W4004" t="s">
        <v>517</v>
      </c>
      <c r="X4004" t="s">
        <v>517</v>
      </c>
      <c r="Y4004" t="s">
        <v>22277</v>
      </c>
      <c r="Z4004" s="1">
        <v>34708</v>
      </c>
      <c r="AA4004" t="s">
        <v>8067</v>
      </c>
      <c r="AB4004">
        <v>22</v>
      </c>
      <c r="AC4004" t="s">
        <v>358</v>
      </c>
      <c r="AD4004" t="s">
        <v>482</v>
      </c>
      <c r="AF4004" t="s">
        <v>8259</v>
      </c>
      <c r="AG4004" t="s">
        <v>517</v>
      </c>
      <c r="AH4004" t="s">
        <v>517</v>
      </c>
      <c r="AI4004" t="s">
        <v>517</v>
      </c>
      <c r="AJ4004" t="s">
        <v>517</v>
      </c>
    </row>
    <row r="4005" spans="1:36" x14ac:dyDescent="0.25">
      <c r="A4005" s="13" t="s">
        <v>22278</v>
      </c>
      <c r="B4005" s="1">
        <v>42899</v>
      </c>
      <c r="C4005" s="2">
        <v>0.35224537037037035</v>
      </c>
      <c r="D4005" t="s">
        <v>22279</v>
      </c>
      <c r="E4005" t="s">
        <v>22</v>
      </c>
      <c r="F4005" t="s">
        <v>22280</v>
      </c>
      <c r="G4005" s="14" t="s">
        <v>22281</v>
      </c>
      <c r="H4005" s="14" t="s">
        <v>22282</v>
      </c>
      <c r="I4005" t="s">
        <v>21</v>
      </c>
      <c r="K4005">
        <v>6</v>
      </c>
      <c r="L4005">
        <v>13</v>
      </c>
      <c r="M4005">
        <v>8</v>
      </c>
      <c r="N4005">
        <v>3</v>
      </c>
      <c r="O4005" t="s">
        <v>517</v>
      </c>
      <c r="P4005" t="s">
        <v>517</v>
      </c>
      <c r="Q4005" t="s">
        <v>517</v>
      </c>
      <c r="R4005" t="s">
        <v>517</v>
      </c>
      <c r="S4005" t="s">
        <v>517</v>
      </c>
      <c r="T4005" t="s">
        <v>517</v>
      </c>
      <c r="U4005" t="s">
        <v>517</v>
      </c>
      <c r="V4005" t="s">
        <v>517</v>
      </c>
      <c r="W4005" t="s">
        <v>517</v>
      </c>
      <c r="X4005" t="s">
        <v>517</v>
      </c>
      <c r="Y4005" t="s">
        <v>22283</v>
      </c>
      <c r="Z4005" s="1">
        <v>30765</v>
      </c>
      <c r="AA4005" t="s">
        <v>1519</v>
      </c>
      <c r="AB4005">
        <v>33</v>
      </c>
      <c r="AC4005" t="s">
        <v>358</v>
      </c>
      <c r="AD4005" t="s">
        <v>486</v>
      </c>
      <c r="AF4005" t="s">
        <v>8263</v>
      </c>
      <c r="AG4005" t="s">
        <v>8304</v>
      </c>
      <c r="AH4005" t="s">
        <v>8264</v>
      </c>
      <c r="AI4005" t="s">
        <v>8270</v>
      </c>
      <c r="AJ4005" t="s">
        <v>8295</v>
      </c>
    </row>
    <row r="4006" spans="1:36" x14ac:dyDescent="0.25">
      <c r="A4006" s="13" t="s">
        <v>22284</v>
      </c>
      <c r="B4006" s="1">
        <v>42899</v>
      </c>
      <c r="C4006" s="2">
        <v>0.35224537037037035</v>
      </c>
      <c r="D4006" t="s">
        <v>22285</v>
      </c>
      <c r="E4006" t="s">
        <v>22</v>
      </c>
      <c r="F4006" t="s">
        <v>22286</v>
      </c>
      <c r="G4006" s="14" t="s">
        <v>22287</v>
      </c>
      <c r="H4006" s="14" t="s">
        <v>22288</v>
      </c>
      <c r="I4006" t="s">
        <v>23</v>
      </c>
      <c r="K4006">
        <v>6</v>
      </c>
      <c r="L4006">
        <v>13</v>
      </c>
      <c r="M4006">
        <v>8</v>
      </c>
      <c r="N4006">
        <v>3</v>
      </c>
      <c r="O4006" t="s">
        <v>517</v>
      </c>
      <c r="P4006" t="s">
        <v>517</v>
      </c>
      <c r="Q4006" t="s">
        <v>517</v>
      </c>
      <c r="R4006" t="s">
        <v>517</v>
      </c>
      <c r="S4006" t="s">
        <v>517</v>
      </c>
      <c r="T4006" t="s">
        <v>517</v>
      </c>
      <c r="U4006" t="s">
        <v>517</v>
      </c>
      <c r="V4006" t="s">
        <v>517</v>
      </c>
      <c r="W4006" t="s">
        <v>517</v>
      </c>
      <c r="X4006" t="s">
        <v>517</v>
      </c>
      <c r="Y4006" t="s">
        <v>22289</v>
      </c>
      <c r="Z4006" s="1">
        <v>32417</v>
      </c>
      <c r="AA4006" t="s">
        <v>22290</v>
      </c>
      <c r="AB4006">
        <v>28</v>
      </c>
      <c r="AC4006" t="s">
        <v>357</v>
      </c>
      <c r="AD4006" t="s">
        <v>487</v>
      </c>
      <c r="AF4006" t="s">
        <v>8313</v>
      </c>
      <c r="AG4006" t="s">
        <v>517</v>
      </c>
      <c r="AH4006" t="s">
        <v>517</v>
      </c>
      <c r="AI4006" t="s">
        <v>517</v>
      </c>
      <c r="AJ4006" t="s">
        <v>517</v>
      </c>
    </row>
    <row r="4007" spans="1:36" x14ac:dyDescent="0.25">
      <c r="A4007" s="13" t="s">
        <v>22291</v>
      </c>
      <c r="B4007" s="1">
        <v>42899</v>
      </c>
      <c r="C4007" s="2">
        <v>0.3522569444444445</v>
      </c>
      <c r="D4007" t="s">
        <v>22292</v>
      </c>
      <c r="E4007" t="s">
        <v>22</v>
      </c>
      <c r="F4007" t="s">
        <v>22293</v>
      </c>
      <c r="G4007" s="14" t="s">
        <v>22294</v>
      </c>
      <c r="H4007" s="14" t="s">
        <v>22295</v>
      </c>
      <c r="I4007" t="s">
        <v>21</v>
      </c>
      <c r="K4007">
        <v>6</v>
      </c>
      <c r="L4007">
        <v>13</v>
      </c>
      <c r="M4007">
        <v>8</v>
      </c>
      <c r="N4007">
        <v>3</v>
      </c>
      <c r="O4007" t="s">
        <v>517</v>
      </c>
      <c r="P4007" t="s">
        <v>517</v>
      </c>
      <c r="Q4007" t="s">
        <v>517</v>
      </c>
      <c r="R4007" t="s">
        <v>517</v>
      </c>
      <c r="S4007" t="s">
        <v>517</v>
      </c>
      <c r="T4007" t="s">
        <v>517</v>
      </c>
      <c r="U4007" t="s">
        <v>517</v>
      </c>
      <c r="V4007" t="s">
        <v>517</v>
      </c>
      <c r="W4007" t="s">
        <v>517</v>
      </c>
      <c r="X4007" t="s">
        <v>517</v>
      </c>
      <c r="Y4007" t="s">
        <v>22296</v>
      </c>
      <c r="Z4007" s="1">
        <v>30650</v>
      </c>
      <c r="AA4007" t="s">
        <v>1634</v>
      </c>
      <c r="AB4007">
        <v>33</v>
      </c>
      <c r="AC4007" t="s">
        <v>358</v>
      </c>
      <c r="AD4007" t="s">
        <v>482</v>
      </c>
      <c r="AF4007" t="s">
        <v>8263</v>
      </c>
      <c r="AG4007" t="s">
        <v>8282</v>
      </c>
      <c r="AH4007" t="s">
        <v>8313</v>
      </c>
      <c r="AI4007" t="s">
        <v>517</v>
      </c>
      <c r="AJ4007" t="s">
        <v>517</v>
      </c>
    </row>
    <row r="4008" spans="1:36" x14ac:dyDescent="0.25">
      <c r="A4008" s="13" t="s">
        <v>22297</v>
      </c>
      <c r="B4008" s="1">
        <v>42899</v>
      </c>
      <c r="C4008" s="2">
        <v>0.3522569444444445</v>
      </c>
      <c r="D4008" t="s">
        <v>22298</v>
      </c>
      <c r="E4008" t="s">
        <v>22</v>
      </c>
      <c r="F4008" t="s">
        <v>22299</v>
      </c>
      <c r="G4008" s="14" t="s">
        <v>22300</v>
      </c>
      <c r="H4008" s="14" t="s">
        <v>22301</v>
      </c>
      <c r="I4008" t="s">
        <v>24</v>
      </c>
      <c r="K4008">
        <v>6</v>
      </c>
      <c r="L4008">
        <v>13</v>
      </c>
      <c r="M4008">
        <v>8</v>
      </c>
      <c r="N4008">
        <v>3</v>
      </c>
      <c r="O4008" t="s">
        <v>517</v>
      </c>
      <c r="P4008" t="s">
        <v>517</v>
      </c>
      <c r="Q4008" t="s">
        <v>517</v>
      </c>
      <c r="R4008" t="s">
        <v>517</v>
      </c>
      <c r="S4008" t="s">
        <v>517</v>
      </c>
      <c r="T4008" t="s">
        <v>517</v>
      </c>
      <c r="U4008" t="s">
        <v>517</v>
      </c>
      <c r="V4008" t="s">
        <v>517</v>
      </c>
      <c r="W4008" t="s">
        <v>517</v>
      </c>
      <c r="X4008" t="s">
        <v>517</v>
      </c>
      <c r="Y4008" t="s">
        <v>22302</v>
      </c>
      <c r="Z4008" s="1">
        <v>30125</v>
      </c>
      <c r="AA4008" t="s">
        <v>694</v>
      </c>
      <c r="AB4008">
        <v>35</v>
      </c>
      <c r="AC4008" t="s">
        <v>358</v>
      </c>
      <c r="AD4008" t="s">
        <v>509</v>
      </c>
      <c r="AF4008" t="s">
        <v>517</v>
      </c>
      <c r="AG4008" t="s">
        <v>517</v>
      </c>
      <c r="AH4008" t="s">
        <v>517</v>
      </c>
      <c r="AI4008" t="s">
        <v>517</v>
      </c>
      <c r="AJ4008" t="s">
        <v>517</v>
      </c>
    </row>
    <row r="4009" spans="1:36" x14ac:dyDescent="0.25">
      <c r="A4009" s="13" t="s">
        <v>22304</v>
      </c>
      <c r="B4009" s="1">
        <v>42899</v>
      </c>
      <c r="C4009" s="2">
        <v>0.3522569444444445</v>
      </c>
      <c r="D4009" t="s">
        <v>22305</v>
      </c>
      <c r="E4009" t="s">
        <v>22</v>
      </c>
      <c r="F4009" t="s">
        <v>22306</v>
      </c>
      <c r="G4009" s="14" t="s">
        <v>22307</v>
      </c>
      <c r="H4009" s="14" t="s">
        <v>22308</v>
      </c>
      <c r="I4009" t="s">
        <v>23</v>
      </c>
      <c r="K4009">
        <v>6</v>
      </c>
      <c r="L4009">
        <v>13</v>
      </c>
      <c r="M4009">
        <v>8</v>
      </c>
      <c r="N4009">
        <v>3</v>
      </c>
      <c r="O4009" t="s">
        <v>22303</v>
      </c>
      <c r="P4009" t="s">
        <v>517</v>
      </c>
      <c r="Q4009" t="s">
        <v>517</v>
      </c>
      <c r="R4009" t="s">
        <v>517</v>
      </c>
      <c r="S4009" t="s">
        <v>517</v>
      </c>
      <c r="T4009" t="s">
        <v>517</v>
      </c>
      <c r="U4009" t="s">
        <v>517</v>
      </c>
      <c r="V4009" t="s">
        <v>517</v>
      </c>
      <c r="W4009" t="s">
        <v>589</v>
      </c>
      <c r="X4009" t="s">
        <v>849</v>
      </c>
      <c r="Y4009" t="s">
        <v>22309</v>
      </c>
      <c r="Z4009" s="1">
        <v>32217</v>
      </c>
      <c r="AA4009" t="s">
        <v>529</v>
      </c>
      <c r="AB4009">
        <v>29</v>
      </c>
      <c r="AC4009" t="s">
        <v>358</v>
      </c>
      <c r="AD4009" t="s">
        <v>497</v>
      </c>
      <c r="AF4009" t="s">
        <v>517</v>
      </c>
      <c r="AG4009" t="s">
        <v>517</v>
      </c>
      <c r="AH4009" t="s">
        <v>517</v>
      </c>
      <c r="AI4009" t="s">
        <v>517</v>
      </c>
      <c r="AJ4009" t="s">
        <v>517</v>
      </c>
    </row>
    <row r="4010" spans="1:36" x14ac:dyDescent="0.25">
      <c r="A4010" s="13" t="s">
        <v>22310</v>
      </c>
      <c r="B4010" s="1">
        <v>42899</v>
      </c>
      <c r="C4010" s="2">
        <v>0.3522569444444445</v>
      </c>
      <c r="D4010" t="s">
        <v>22311</v>
      </c>
      <c r="E4010" t="s">
        <v>22</v>
      </c>
      <c r="F4010" t="s">
        <v>22312</v>
      </c>
      <c r="G4010" t="s">
        <v>22313</v>
      </c>
      <c r="H4010" t="s">
        <v>22314</v>
      </c>
      <c r="I4010" t="s">
        <v>24</v>
      </c>
      <c r="K4010">
        <v>6</v>
      </c>
      <c r="L4010">
        <v>13</v>
      </c>
      <c r="M4010">
        <v>8</v>
      </c>
      <c r="N4010">
        <v>3</v>
      </c>
      <c r="O4010" t="s">
        <v>517</v>
      </c>
      <c r="P4010" t="s">
        <v>517</v>
      </c>
      <c r="Q4010" t="s">
        <v>517</v>
      </c>
      <c r="R4010" t="s">
        <v>517</v>
      </c>
      <c r="S4010" t="s">
        <v>517</v>
      </c>
      <c r="T4010" t="s">
        <v>517</v>
      </c>
      <c r="U4010" t="s">
        <v>517</v>
      </c>
      <c r="V4010" t="s">
        <v>517</v>
      </c>
      <c r="W4010" t="s">
        <v>517</v>
      </c>
      <c r="X4010" t="s">
        <v>517</v>
      </c>
      <c r="Y4010" t="s">
        <v>517</v>
      </c>
      <c r="Z4010" t="s">
        <v>517</v>
      </c>
      <c r="AA4010" t="s">
        <v>22315</v>
      </c>
      <c r="AB4010" t="s">
        <v>517</v>
      </c>
      <c r="AC4010" t="s">
        <v>777</v>
      </c>
      <c r="AD4010" t="s">
        <v>517</v>
      </c>
      <c r="AF4010" t="s">
        <v>517</v>
      </c>
      <c r="AG4010" t="s">
        <v>517</v>
      </c>
      <c r="AH4010" t="s">
        <v>517</v>
      </c>
      <c r="AI4010" t="s">
        <v>517</v>
      </c>
      <c r="AJ4010" t="s">
        <v>517</v>
      </c>
    </row>
    <row r="4011" spans="1:36" x14ac:dyDescent="0.25">
      <c r="A4011" s="13" t="s">
        <v>22316</v>
      </c>
      <c r="B4011" s="1">
        <v>42899</v>
      </c>
      <c r="C4011" s="2">
        <v>0.35226851851851854</v>
      </c>
      <c r="D4011" t="s">
        <v>22317</v>
      </c>
      <c r="E4011" t="s">
        <v>22</v>
      </c>
      <c r="F4011" t="s">
        <v>22318</v>
      </c>
      <c r="G4011" s="14" t="s">
        <v>22319</v>
      </c>
      <c r="H4011" s="14" t="s">
        <v>22320</v>
      </c>
      <c r="I4011" t="s">
        <v>23</v>
      </c>
      <c r="K4011">
        <v>6</v>
      </c>
      <c r="L4011">
        <v>13</v>
      </c>
      <c r="M4011">
        <v>8</v>
      </c>
      <c r="N4011">
        <v>3</v>
      </c>
      <c r="O4011" t="s">
        <v>517</v>
      </c>
      <c r="P4011" t="s">
        <v>517</v>
      </c>
      <c r="Q4011" t="s">
        <v>517</v>
      </c>
      <c r="R4011" t="s">
        <v>517</v>
      </c>
      <c r="S4011" t="s">
        <v>517</v>
      </c>
      <c r="T4011" t="s">
        <v>517</v>
      </c>
      <c r="U4011" t="s">
        <v>517</v>
      </c>
      <c r="V4011" t="s">
        <v>517</v>
      </c>
      <c r="W4011" t="s">
        <v>517</v>
      </c>
      <c r="X4011" t="s">
        <v>517</v>
      </c>
      <c r="Y4011" t="s">
        <v>22321</v>
      </c>
      <c r="Z4011" s="1">
        <v>31147</v>
      </c>
      <c r="AA4011" t="s">
        <v>1064</v>
      </c>
      <c r="AB4011">
        <v>32</v>
      </c>
      <c r="AC4011" t="s">
        <v>358</v>
      </c>
      <c r="AD4011" t="s">
        <v>492</v>
      </c>
      <c r="AF4011" t="s">
        <v>517</v>
      </c>
      <c r="AG4011" t="s">
        <v>517</v>
      </c>
      <c r="AH4011" t="s">
        <v>517</v>
      </c>
      <c r="AI4011" t="s">
        <v>517</v>
      </c>
      <c r="AJ4011" t="s">
        <v>517</v>
      </c>
    </row>
    <row r="4012" spans="1:36" x14ac:dyDescent="0.25">
      <c r="A4012" s="13" t="s">
        <v>22322</v>
      </c>
      <c r="B4012" s="1">
        <v>42899</v>
      </c>
      <c r="C4012" s="2">
        <v>0.35226851851851854</v>
      </c>
      <c r="D4012" t="s">
        <v>22323</v>
      </c>
      <c r="E4012" t="s">
        <v>22</v>
      </c>
      <c r="F4012" t="s">
        <v>22324</v>
      </c>
      <c r="G4012" s="14" t="s">
        <v>22325</v>
      </c>
      <c r="H4012" s="14" t="s">
        <v>22326</v>
      </c>
      <c r="I4012" t="s">
        <v>21</v>
      </c>
      <c r="K4012">
        <v>6</v>
      </c>
      <c r="L4012">
        <v>13</v>
      </c>
      <c r="M4012">
        <v>8</v>
      </c>
      <c r="N4012">
        <v>3</v>
      </c>
      <c r="O4012" t="s">
        <v>517</v>
      </c>
      <c r="P4012" t="s">
        <v>517</v>
      </c>
      <c r="Q4012" t="s">
        <v>517</v>
      </c>
      <c r="R4012" t="s">
        <v>517</v>
      </c>
      <c r="S4012" t="s">
        <v>517</v>
      </c>
      <c r="T4012" t="s">
        <v>517</v>
      </c>
      <c r="U4012" t="s">
        <v>517</v>
      </c>
      <c r="V4012" t="s">
        <v>517</v>
      </c>
      <c r="W4012" t="s">
        <v>517</v>
      </c>
      <c r="X4012" t="s">
        <v>517</v>
      </c>
      <c r="Y4012" t="s">
        <v>22327</v>
      </c>
      <c r="Z4012" s="1">
        <v>26344</v>
      </c>
      <c r="AA4012" t="s">
        <v>529</v>
      </c>
      <c r="AB4012">
        <v>45</v>
      </c>
      <c r="AC4012" t="s">
        <v>358</v>
      </c>
      <c r="AD4012" t="s">
        <v>496</v>
      </c>
      <c r="AF4012" t="s">
        <v>8263</v>
      </c>
      <c r="AG4012" t="s">
        <v>8264</v>
      </c>
      <c r="AH4012" t="s">
        <v>8256</v>
      </c>
      <c r="AI4012" t="s">
        <v>8295</v>
      </c>
      <c r="AJ4012" t="s">
        <v>517</v>
      </c>
    </row>
    <row r="4013" spans="1:36" x14ac:dyDescent="0.25">
      <c r="A4013" s="13" t="s">
        <v>22328</v>
      </c>
      <c r="B4013" s="1">
        <v>42899</v>
      </c>
      <c r="C4013" s="2">
        <v>0.35226851851851854</v>
      </c>
      <c r="D4013" t="s">
        <v>22329</v>
      </c>
      <c r="E4013" t="s">
        <v>22</v>
      </c>
      <c r="F4013" t="s">
        <v>22330</v>
      </c>
      <c r="G4013" s="14" t="s">
        <v>22331</v>
      </c>
      <c r="H4013" s="14" t="s">
        <v>22332</v>
      </c>
      <c r="I4013" t="s">
        <v>23</v>
      </c>
      <c r="K4013">
        <v>6</v>
      </c>
      <c r="L4013">
        <v>13</v>
      </c>
      <c r="M4013">
        <v>8</v>
      </c>
      <c r="N4013">
        <v>3</v>
      </c>
      <c r="O4013" t="s">
        <v>517</v>
      </c>
      <c r="P4013" t="s">
        <v>517</v>
      </c>
      <c r="Q4013" t="s">
        <v>517</v>
      </c>
      <c r="R4013" t="s">
        <v>517</v>
      </c>
      <c r="S4013" t="s">
        <v>517</v>
      </c>
      <c r="T4013" t="s">
        <v>517</v>
      </c>
      <c r="U4013" t="s">
        <v>517</v>
      </c>
      <c r="V4013" t="s">
        <v>517</v>
      </c>
      <c r="W4013" t="s">
        <v>517</v>
      </c>
      <c r="X4013" t="s">
        <v>517</v>
      </c>
      <c r="Y4013" t="s">
        <v>22333</v>
      </c>
      <c r="Z4013" s="1">
        <v>31079</v>
      </c>
      <c r="AA4013" t="s">
        <v>3146</v>
      </c>
      <c r="AB4013">
        <v>32</v>
      </c>
      <c r="AC4013" t="s">
        <v>358</v>
      </c>
      <c r="AD4013" t="s">
        <v>495</v>
      </c>
      <c r="AF4013" t="s">
        <v>517</v>
      </c>
      <c r="AG4013" t="s">
        <v>517</v>
      </c>
      <c r="AH4013" t="s">
        <v>517</v>
      </c>
      <c r="AI4013" t="s">
        <v>517</v>
      </c>
      <c r="AJ4013" t="s">
        <v>517</v>
      </c>
    </row>
    <row r="4014" spans="1:36" x14ac:dyDescent="0.25">
      <c r="A4014" s="13" t="s">
        <v>22334</v>
      </c>
      <c r="B4014" s="1">
        <v>42899</v>
      </c>
      <c r="C4014" s="2">
        <v>0.35226851851851854</v>
      </c>
      <c r="D4014" t="s">
        <v>22335</v>
      </c>
      <c r="E4014" t="s">
        <v>22</v>
      </c>
      <c r="F4014" t="s">
        <v>19932</v>
      </c>
      <c r="G4014" t="s">
        <v>19933</v>
      </c>
      <c r="H4014" t="s">
        <v>19934</v>
      </c>
      <c r="I4014" t="s">
        <v>23</v>
      </c>
      <c r="K4014">
        <v>6</v>
      </c>
      <c r="L4014">
        <v>13</v>
      </c>
      <c r="M4014">
        <v>8</v>
      </c>
      <c r="N4014">
        <v>3</v>
      </c>
      <c r="O4014" t="s">
        <v>19930</v>
      </c>
      <c r="P4014" t="s">
        <v>517</v>
      </c>
      <c r="Q4014" t="s">
        <v>517</v>
      </c>
      <c r="R4014" t="s">
        <v>517</v>
      </c>
      <c r="S4014" t="s">
        <v>517</v>
      </c>
      <c r="T4014" t="s">
        <v>517</v>
      </c>
      <c r="U4014" t="s">
        <v>517</v>
      </c>
      <c r="V4014" t="s">
        <v>517</v>
      </c>
      <c r="W4014" t="s">
        <v>526</v>
      </c>
      <c r="X4014" t="s">
        <v>527</v>
      </c>
      <c r="Y4014" t="s">
        <v>19935</v>
      </c>
      <c r="Z4014">
        <v>34036</v>
      </c>
      <c r="AA4014" t="s">
        <v>519</v>
      </c>
      <c r="AB4014">
        <v>24</v>
      </c>
      <c r="AC4014" t="s">
        <v>358</v>
      </c>
      <c r="AD4014" t="s">
        <v>492</v>
      </c>
      <c r="AF4014" t="s">
        <v>8259</v>
      </c>
      <c r="AG4014" t="s">
        <v>8304</v>
      </c>
      <c r="AH4014" t="s">
        <v>8260</v>
      </c>
      <c r="AI4014" t="s">
        <v>8306</v>
      </c>
      <c r="AJ4014" t="s">
        <v>517</v>
      </c>
    </row>
    <row r="4015" spans="1:36" x14ac:dyDescent="0.25">
      <c r="A4015" s="13" t="s">
        <v>22336</v>
      </c>
      <c r="B4015" s="1">
        <v>42899</v>
      </c>
      <c r="C4015" s="2">
        <v>0.35226851851851854</v>
      </c>
      <c r="D4015" t="s">
        <v>22040</v>
      </c>
      <c r="E4015" t="s">
        <v>22</v>
      </c>
      <c r="F4015" t="s">
        <v>22041</v>
      </c>
      <c r="G4015" s="14" t="s">
        <v>22042</v>
      </c>
      <c r="H4015" s="14" t="s">
        <v>22043</v>
      </c>
      <c r="I4015" t="s">
        <v>21</v>
      </c>
      <c r="K4015">
        <v>6</v>
      </c>
      <c r="L4015">
        <v>13</v>
      </c>
      <c r="M4015">
        <v>8</v>
      </c>
      <c r="N4015">
        <v>3</v>
      </c>
      <c r="O4015" t="s">
        <v>517</v>
      </c>
      <c r="P4015" t="s">
        <v>517</v>
      </c>
      <c r="Q4015" t="s">
        <v>517</v>
      </c>
      <c r="R4015" t="s">
        <v>517</v>
      </c>
      <c r="S4015" t="s">
        <v>517</v>
      </c>
      <c r="T4015" t="s">
        <v>517</v>
      </c>
      <c r="U4015" t="s">
        <v>517</v>
      </c>
      <c r="V4015" t="s">
        <v>517</v>
      </c>
      <c r="W4015" t="s">
        <v>517</v>
      </c>
      <c r="X4015" t="s">
        <v>517</v>
      </c>
      <c r="Y4015" t="s">
        <v>22044</v>
      </c>
      <c r="Z4015" s="1">
        <v>33828</v>
      </c>
      <c r="AA4015" t="s">
        <v>3369</v>
      </c>
      <c r="AB4015">
        <v>24</v>
      </c>
      <c r="AC4015" t="s">
        <v>358</v>
      </c>
      <c r="AD4015" t="s">
        <v>496</v>
      </c>
      <c r="AF4015" t="s">
        <v>8296</v>
      </c>
      <c r="AG4015" t="s">
        <v>517</v>
      </c>
      <c r="AH4015" t="s">
        <v>517</v>
      </c>
      <c r="AI4015" t="s">
        <v>517</v>
      </c>
      <c r="AJ4015" t="s">
        <v>517</v>
      </c>
    </row>
    <row r="4016" spans="1:36" x14ac:dyDescent="0.25">
      <c r="A4016" s="13" t="s">
        <v>22337</v>
      </c>
      <c r="B4016" s="1">
        <v>42899</v>
      </c>
      <c r="C4016" s="2">
        <v>0.35228009259259263</v>
      </c>
      <c r="D4016" t="s">
        <v>21407</v>
      </c>
      <c r="E4016" t="s">
        <v>22</v>
      </c>
      <c r="F4016" t="s">
        <v>22338</v>
      </c>
      <c r="G4016" s="14" t="s">
        <v>21409</v>
      </c>
      <c r="H4016" s="14" t="s">
        <v>21410</v>
      </c>
      <c r="I4016" t="s">
        <v>23</v>
      </c>
      <c r="K4016">
        <v>6</v>
      </c>
      <c r="L4016">
        <v>13</v>
      </c>
      <c r="M4016">
        <v>8</v>
      </c>
      <c r="N4016">
        <v>3</v>
      </c>
      <c r="O4016" t="s">
        <v>21405</v>
      </c>
      <c r="P4016" t="s">
        <v>517</v>
      </c>
      <c r="Q4016" t="s">
        <v>517</v>
      </c>
      <c r="R4016" t="s">
        <v>517</v>
      </c>
      <c r="S4016" t="s">
        <v>517</v>
      </c>
      <c r="T4016" t="s">
        <v>517</v>
      </c>
      <c r="U4016" t="s">
        <v>517</v>
      </c>
      <c r="V4016" t="s">
        <v>517</v>
      </c>
      <c r="W4016" t="s">
        <v>526</v>
      </c>
      <c r="X4016" t="s">
        <v>527</v>
      </c>
      <c r="Y4016" t="s">
        <v>15515</v>
      </c>
      <c r="Z4016" s="1">
        <v>35431</v>
      </c>
      <c r="AA4016" t="s">
        <v>1702</v>
      </c>
      <c r="AB4016">
        <v>20</v>
      </c>
      <c r="AC4016" t="s">
        <v>358</v>
      </c>
      <c r="AD4016" t="s">
        <v>501</v>
      </c>
      <c r="AF4016" t="s">
        <v>8260</v>
      </c>
      <c r="AG4016" t="s">
        <v>517</v>
      </c>
      <c r="AH4016" t="s">
        <v>517</v>
      </c>
      <c r="AI4016" t="s">
        <v>517</v>
      </c>
      <c r="AJ4016" t="s">
        <v>517</v>
      </c>
    </row>
    <row r="4017" spans="1:36" x14ac:dyDescent="0.25">
      <c r="A4017" s="13" t="s">
        <v>22339</v>
      </c>
      <c r="B4017" s="1">
        <v>42899</v>
      </c>
      <c r="C4017" s="2">
        <v>0.35228009259259263</v>
      </c>
      <c r="D4017" t="s">
        <v>22340</v>
      </c>
      <c r="E4017" t="s">
        <v>22</v>
      </c>
      <c r="F4017" t="s">
        <v>22341</v>
      </c>
      <c r="G4017" s="14" t="s">
        <v>22342</v>
      </c>
      <c r="H4017" s="14" t="s">
        <v>22343</v>
      </c>
      <c r="I4017" t="s">
        <v>21</v>
      </c>
      <c r="K4017">
        <v>6</v>
      </c>
      <c r="L4017">
        <v>13</v>
      </c>
      <c r="M4017">
        <v>8</v>
      </c>
      <c r="N4017">
        <v>3</v>
      </c>
      <c r="O4017" t="s">
        <v>517</v>
      </c>
      <c r="P4017" t="s">
        <v>517</v>
      </c>
      <c r="Q4017" t="s">
        <v>517</v>
      </c>
      <c r="R4017" t="s">
        <v>517</v>
      </c>
      <c r="S4017" t="s">
        <v>517</v>
      </c>
      <c r="T4017" t="s">
        <v>517</v>
      </c>
      <c r="U4017" t="s">
        <v>517</v>
      </c>
      <c r="V4017" t="s">
        <v>517</v>
      </c>
      <c r="W4017" t="s">
        <v>517</v>
      </c>
      <c r="X4017" t="s">
        <v>517</v>
      </c>
      <c r="Y4017" t="s">
        <v>22344</v>
      </c>
      <c r="Z4017" s="1">
        <v>34205</v>
      </c>
      <c r="AA4017" t="s">
        <v>22345</v>
      </c>
      <c r="AB4017">
        <v>23</v>
      </c>
      <c r="AC4017" t="s">
        <v>357</v>
      </c>
      <c r="AD4017" t="s">
        <v>483</v>
      </c>
      <c r="AF4017" t="s">
        <v>8263</v>
      </c>
      <c r="AG4017" t="s">
        <v>8295</v>
      </c>
      <c r="AH4017" t="s">
        <v>8296</v>
      </c>
      <c r="AI4017" t="s">
        <v>8297</v>
      </c>
      <c r="AJ4017" t="s">
        <v>517</v>
      </c>
    </row>
    <row r="4018" spans="1:36" x14ac:dyDescent="0.25">
      <c r="A4018" s="13" t="s">
        <v>22346</v>
      </c>
      <c r="B4018" s="1">
        <v>42899</v>
      </c>
      <c r="C4018" s="2">
        <v>0.35228009259259263</v>
      </c>
      <c r="D4018" t="s">
        <v>22347</v>
      </c>
      <c r="E4018" t="s">
        <v>22</v>
      </c>
      <c r="F4018" t="s">
        <v>22348</v>
      </c>
      <c r="G4018" s="14" t="s">
        <v>22349</v>
      </c>
      <c r="H4018" s="14" t="s">
        <v>22350</v>
      </c>
      <c r="I4018" t="s">
        <v>21</v>
      </c>
      <c r="K4018">
        <v>6</v>
      </c>
      <c r="L4018">
        <v>13</v>
      </c>
      <c r="M4018">
        <v>8</v>
      </c>
      <c r="N4018">
        <v>3</v>
      </c>
      <c r="O4018" t="s">
        <v>517</v>
      </c>
      <c r="P4018" t="s">
        <v>517</v>
      </c>
      <c r="Q4018" t="s">
        <v>517</v>
      </c>
      <c r="R4018" t="s">
        <v>517</v>
      </c>
      <c r="S4018" t="s">
        <v>517</v>
      </c>
      <c r="T4018" t="s">
        <v>517</v>
      </c>
      <c r="U4018" t="s">
        <v>517</v>
      </c>
      <c r="V4018" t="s">
        <v>517</v>
      </c>
      <c r="W4018" t="s">
        <v>517</v>
      </c>
      <c r="X4018" t="s">
        <v>517</v>
      </c>
      <c r="Y4018" t="s">
        <v>517</v>
      </c>
      <c r="Z4018" s="1" t="s">
        <v>517</v>
      </c>
      <c r="AA4018" t="s">
        <v>529</v>
      </c>
      <c r="AB4018" t="s">
        <v>517</v>
      </c>
      <c r="AC4018" t="s">
        <v>358</v>
      </c>
      <c r="AD4018" t="s">
        <v>517</v>
      </c>
      <c r="AF4018" t="s">
        <v>8263</v>
      </c>
      <c r="AG4018" t="s">
        <v>8295</v>
      </c>
      <c r="AH4018" t="s">
        <v>517</v>
      </c>
      <c r="AI4018" t="s">
        <v>8264</v>
      </c>
      <c r="AJ4018" t="s">
        <v>8308</v>
      </c>
    </row>
    <row r="4019" spans="1:36" x14ac:dyDescent="0.25">
      <c r="A4019" s="13" t="s">
        <v>22352</v>
      </c>
      <c r="B4019" s="1">
        <v>42899</v>
      </c>
      <c r="C4019" s="2">
        <v>0.35228009259259263</v>
      </c>
      <c r="D4019" t="s">
        <v>22353</v>
      </c>
      <c r="E4019" t="s">
        <v>22</v>
      </c>
      <c r="F4019" t="s">
        <v>22354</v>
      </c>
      <c r="G4019" s="14" t="s">
        <v>22355</v>
      </c>
      <c r="H4019" s="14" t="s">
        <v>22356</v>
      </c>
      <c r="I4019" t="s">
        <v>23</v>
      </c>
      <c r="K4019">
        <v>6</v>
      </c>
      <c r="L4019">
        <v>13</v>
      </c>
      <c r="M4019">
        <v>8</v>
      </c>
      <c r="N4019">
        <v>3</v>
      </c>
      <c r="O4019" t="s">
        <v>22351</v>
      </c>
      <c r="P4019" t="s">
        <v>517</v>
      </c>
      <c r="Q4019" t="s">
        <v>517</v>
      </c>
      <c r="R4019" t="s">
        <v>517</v>
      </c>
      <c r="S4019" t="s">
        <v>517</v>
      </c>
      <c r="T4019" t="s">
        <v>517</v>
      </c>
      <c r="U4019" t="s">
        <v>517</v>
      </c>
      <c r="V4019" t="s">
        <v>517</v>
      </c>
      <c r="W4019" t="s">
        <v>589</v>
      </c>
      <c r="X4019" t="s">
        <v>590</v>
      </c>
      <c r="Y4019" t="s">
        <v>22357</v>
      </c>
      <c r="Z4019" s="1">
        <v>31598</v>
      </c>
      <c r="AA4019" t="s">
        <v>22358</v>
      </c>
      <c r="AB4019">
        <v>30</v>
      </c>
      <c r="AC4019" t="s">
        <v>357</v>
      </c>
      <c r="AD4019" t="s">
        <v>509</v>
      </c>
      <c r="AF4019" t="s">
        <v>8253</v>
      </c>
      <c r="AG4019" t="s">
        <v>517</v>
      </c>
      <c r="AH4019" t="s">
        <v>517</v>
      </c>
      <c r="AI4019" t="s">
        <v>517</v>
      </c>
      <c r="AJ4019" t="s">
        <v>517</v>
      </c>
    </row>
    <row r="4020" spans="1:36" x14ac:dyDescent="0.25">
      <c r="A4020" s="13" t="s">
        <v>22359</v>
      </c>
      <c r="B4020" s="1">
        <v>42899</v>
      </c>
      <c r="C4020" s="2">
        <v>0.35228009259259263</v>
      </c>
      <c r="D4020" t="s">
        <v>22360</v>
      </c>
      <c r="E4020" t="s">
        <v>22</v>
      </c>
      <c r="F4020" t="s">
        <v>22361</v>
      </c>
      <c r="G4020" s="14" t="s">
        <v>22362</v>
      </c>
      <c r="H4020" s="14" t="s">
        <v>22363</v>
      </c>
      <c r="I4020" t="s">
        <v>21</v>
      </c>
      <c r="K4020">
        <v>6</v>
      </c>
      <c r="L4020">
        <v>13</v>
      </c>
      <c r="M4020">
        <v>8</v>
      </c>
      <c r="N4020">
        <v>3</v>
      </c>
      <c r="O4020" t="s">
        <v>517</v>
      </c>
      <c r="P4020" t="s">
        <v>517</v>
      </c>
      <c r="Q4020" t="s">
        <v>517</v>
      </c>
      <c r="R4020" t="s">
        <v>517</v>
      </c>
      <c r="S4020" t="s">
        <v>517</v>
      </c>
      <c r="T4020" t="s">
        <v>517</v>
      </c>
      <c r="U4020" t="s">
        <v>517</v>
      </c>
      <c r="V4020" t="s">
        <v>517</v>
      </c>
      <c r="W4020" t="s">
        <v>517</v>
      </c>
      <c r="X4020" t="s">
        <v>517</v>
      </c>
      <c r="Y4020" t="s">
        <v>13404</v>
      </c>
      <c r="Z4020" s="1">
        <v>31673</v>
      </c>
      <c r="AA4020" t="s">
        <v>14157</v>
      </c>
      <c r="AB4020">
        <v>30</v>
      </c>
      <c r="AC4020" t="s">
        <v>357</v>
      </c>
      <c r="AD4020" t="s">
        <v>495</v>
      </c>
      <c r="AF4020" t="s">
        <v>8296</v>
      </c>
      <c r="AG4020" t="s">
        <v>8259</v>
      </c>
      <c r="AH4020" t="s">
        <v>8263</v>
      </c>
      <c r="AI4020" t="s">
        <v>8295</v>
      </c>
      <c r="AJ4020" t="s">
        <v>517</v>
      </c>
    </row>
    <row r="4021" spans="1:36" x14ac:dyDescent="0.25">
      <c r="A4021" s="13" t="s">
        <v>22365</v>
      </c>
      <c r="B4021" s="1">
        <v>42899</v>
      </c>
      <c r="C4021" s="2">
        <v>0.35228009259259263</v>
      </c>
      <c r="D4021" t="s">
        <v>1318</v>
      </c>
      <c r="E4021" t="s">
        <v>116</v>
      </c>
      <c r="F4021" t="s">
        <v>22366</v>
      </c>
      <c r="G4021" s="14" t="s">
        <v>22367</v>
      </c>
      <c r="H4021" s="14" t="s">
        <v>22368</v>
      </c>
      <c r="I4021" t="s">
        <v>23</v>
      </c>
      <c r="K4021">
        <v>6</v>
      </c>
      <c r="L4021">
        <v>13</v>
      </c>
      <c r="M4021">
        <v>8</v>
      </c>
      <c r="N4021">
        <v>3</v>
      </c>
      <c r="O4021" t="s">
        <v>22364</v>
      </c>
      <c r="P4021" t="s">
        <v>517</v>
      </c>
      <c r="Q4021" t="s">
        <v>517</v>
      </c>
      <c r="R4021" t="s">
        <v>517</v>
      </c>
      <c r="S4021" t="s">
        <v>517</v>
      </c>
      <c r="T4021" t="s">
        <v>517</v>
      </c>
      <c r="U4021" t="s">
        <v>517</v>
      </c>
      <c r="V4021" t="s">
        <v>517</v>
      </c>
      <c r="W4021" t="s">
        <v>589</v>
      </c>
      <c r="X4021" t="s">
        <v>849</v>
      </c>
      <c r="Y4021" t="s">
        <v>22369</v>
      </c>
      <c r="Z4021" s="1">
        <v>24282</v>
      </c>
      <c r="AA4021" t="s">
        <v>565</v>
      </c>
      <c r="AB4021">
        <v>51</v>
      </c>
      <c r="AC4021" t="s">
        <v>358</v>
      </c>
      <c r="AD4021" t="s">
        <v>483</v>
      </c>
      <c r="AF4021" t="s">
        <v>8313</v>
      </c>
      <c r="AG4021" t="s">
        <v>517</v>
      </c>
      <c r="AH4021" t="s">
        <v>517</v>
      </c>
      <c r="AI4021" t="s">
        <v>517</v>
      </c>
      <c r="AJ4021" t="s">
        <v>517</v>
      </c>
    </row>
    <row r="4022" spans="1:36" x14ac:dyDescent="0.25">
      <c r="A4022" s="13" t="s">
        <v>22370</v>
      </c>
      <c r="B4022" s="1">
        <v>42899</v>
      </c>
      <c r="C4022" s="2">
        <v>0.35228009259259263</v>
      </c>
      <c r="D4022" t="s">
        <v>19810</v>
      </c>
      <c r="E4022" t="s">
        <v>22</v>
      </c>
      <c r="F4022" t="s">
        <v>19811</v>
      </c>
      <c r="G4022" s="14" t="s">
        <v>22371</v>
      </c>
      <c r="H4022" s="14" t="s">
        <v>19813</v>
      </c>
      <c r="I4022" t="s">
        <v>23</v>
      </c>
      <c r="K4022">
        <v>6</v>
      </c>
      <c r="L4022">
        <v>13</v>
      </c>
      <c r="M4022">
        <v>8</v>
      </c>
      <c r="N4022">
        <v>3</v>
      </c>
      <c r="O4022" t="s">
        <v>19808</v>
      </c>
      <c r="P4022" t="s">
        <v>517</v>
      </c>
      <c r="Q4022" t="s">
        <v>517</v>
      </c>
      <c r="R4022" t="s">
        <v>517</v>
      </c>
      <c r="S4022" t="s">
        <v>517</v>
      </c>
      <c r="T4022" t="s">
        <v>517</v>
      </c>
      <c r="U4022" t="s">
        <v>517</v>
      </c>
      <c r="V4022" t="s">
        <v>517</v>
      </c>
      <c r="W4022" t="s">
        <v>4946</v>
      </c>
      <c r="X4022" t="s">
        <v>554</v>
      </c>
      <c r="Y4022" t="s">
        <v>22372</v>
      </c>
      <c r="Z4022" s="1">
        <v>28126</v>
      </c>
      <c r="AA4022" t="s">
        <v>694</v>
      </c>
      <c r="AB4022">
        <v>40</v>
      </c>
      <c r="AC4022" t="s">
        <v>358</v>
      </c>
      <c r="AD4022" t="s">
        <v>495</v>
      </c>
      <c r="AF4022" t="s">
        <v>8253</v>
      </c>
      <c r="AG4022" t="s">
        <v>8313</v>
      </c>
      <c r="AH4022" t="s">
        <v>517</v>
      </c>
      <c r="AI4022" t="s">
        <v>517</v>
      </c>
      <c r="AJ4022" t="s">
        <v>517</v>
      </c>
    </row>
    <row r="4023" spans="1:36" x14ac:dyDescent="0.25">
      <c r="A4023" s="13" t="s">
        <v>22374</v>
      </c>
      <c r="B4023" s="1">
        <v>42899</v>
      </c>
      <c r="C4023" s="2">
        <v>0.35228009259259263</v>
      </c>
      <c r="D4023" t="s">
        <v>22375</v>
      </c>
      <c r="E4023" t="s">
        <v>22</v>
      </c>
      <c r="F4023" t="s">
        <v>22376</v>
      </c>
      <c r="G4023" s="14" t="s">
        <v>22377</v>
      </c>
      <c r="H4023" s="14" t="s">
        <v>22378</v>
      </c>
      <c r="I4023" t="s">
        <v>23</v>
      </c>
      <c r="K4023">
        <v>6</v>
      </c>
      <c r="L4023">
        <v>13</v>
      </c>
      <c r="M4023">
        <v>8</v>
      </c>
      <c r="N4023">
        <v>3</v>
      </c>
      <c r="O4023" t="s">
        <v>22373</v>
      </c>
      <c r="P4023" t="s">
        <v>517</v>
      </c>
      <c r="Q4023" t="s">
        <v>517</v>
      </c>
      <c r="R4023" t="s">
        <v>517</v>
      </c>
      <c r="S4023" t="s">
        <v>517</v>
      </c>
      <c r="T4023" t="s">
        <v>517</v>
      </c>
      <c r="U4023" t="s">
        <v>517</v>
      </c>
      <c r="V4023" t="s">
        <v>517</v>
      </c>
      <c r="W4023" t="s">
        <v>621</v>
      </c>
      <c r="X4023" t="s">
        <v>622</v>
      </c>
      <c r="Y4023" t="s">
        <v>22379</v>
      </c>
      <c r="Z4023" s="1">
        <v>18815</v>
      </c>
      <c r="AA4023" t="s">
        <v>529</v>
      </c>
      <c r="AB4023">
        <v>65</v>
      </c>
      <c r="AC4023" t="s">
        <v>358</v>
      </c>
      <c r="AD4023" t="s">
        <v>491</v>
      </c>
      <c r="AF4023" t="s">
        <v>517</v>
      </c>
      <c r="AG4023" t="s">
        <v>517</v>
      </c>
      <c r="AH4023" t="s">
        <v>517</v>
      </c>
      <c r="AI4023" t="s">
        <v>517</v>
      </c>
      <c r="AJ4023" t="s">
        <v>517</v>
      </c>
    </row>
    <row r="4024" spans="1:36" x14ac:dyDescent="0.25">
      <c r="A4024" s="13" t="s">
        <v>22380</v>
      </c>
      <c r="B4024" s="1">
        <v>42899</v>
      </c>
      <c r="C4024" s="2">
        <v>0.35229166666666667</v>
      </c>
      <c r="D4024" t="s">
        <v>22381</v>
      </c>
      <c r="E4024" t="s">
        <v>22</v>
      </c>
      <c r="F4024" t="s">
        <v>22382</v>
      </c>
      <c r="G4024" t="s">
        <v>22383</v>
      </c>
      <c r="H4024" t="s">
        <v>22384</v>
      </c>
      <c r="I4024" t="s">
        <v>25</v>
      </c>
      <c r="K4024">
        <v>6</v>
      </c>
      <c r="L4024">
        <v>13</v>
      </c>
      <c r="M4024">
        <v>8</v>
      </c>
      <c r="N4024">
        <v>3</v>
      </c>
      <c r="O4024" t="s">
        <v>517</v>
      </c>
      <c r="P4024" t="s">
        <v>517</v>
      </c>
      <c r="Q4024" t="s">
        <v>517</v>
      </c>
      <c r="R4024" t="s">
        <v>517</v>
      </c>
      <c r="S4024" t="s">
        <v>517</v>
      </c>
      <c r="T4024" t="s">
        <v>517</v>
      </c>
      <c r="U4024" t="s">
        <v>517</v>
      </c>
      <c r="V4024" t="s">
        <v>517</v>
      </c>
      <c r="W4024" t="s">
        <v>517</v>
      </c>
      <c r="X4024" t="s">
        <v>517</v>
      </c>
      <c r="Y4024" t="s">
        <v>22385</v>
      </c>
      <c r="Z4024">
        <v>19177</v>
      </c>
      <c r="AA4024" t="s">
        <v>4231</v>
      </c>
      <c r="AB4024">
        <v>64</v>
      </c>
      <c r="AC4024" t="s">
        <v>358</v>
      </c>
      <c r="AD4024" t="s">
        <v>483</v>
      </c>
      <c r="AF4024" t="s">
        <v>517</v>
      </c>
      <c r="AG4024" t="s">
        <v>517</v>
      </c>
      <c r="AH4024" t="s">
        <v>517</v>
      </c>
      <c r="AI4024" t="s">
        <v>517</v>
      </c>
      <c r="AJ4024" t="s">
        <v>517</v>
      </c>
    </row>
    <row r="4025" spans="1:36" x14ac:dyDescent="0.25">
      <c r="A4025" s="13" t="s">
        <v>22386</v>
      </c>
      <c r="B4025" s="1">
        <v>42899</v>
      </c>
      <c r="C4025" s="2">
        <v>0.35229166666666667</v>
      </c>
      <c r="D4025" t="s">
        <v>22052</v>
      </c>
      <c r="E4025" t="s">
        <v>13837</v>
      </c>
      <c r="F4025" t="s">
        <v>22053</v>
      </c>
      <c r="G4025" s="14" t="s">
        <v>22054</v>
      </c>
      <c r="H4025" s="14" t="s">
        <v>22055</v>
      </c>
      <c r="I4025" t="s">
        <v>23</v>
      </c>
      <c r="K4025">
        <v>6</v>
      </c>
      <c r="L4025">
        <v>13</v>
      </c>
      <c r="M4025">
        <v>8</v>
      </c>
      <c r="N4025">
        <v>3</v>
      </c>
      <c r="O4025" t="s">
        <v>22050</v>
      </c>
      <c r="P4025" t="s">
        <v>517</v>
      </c>
      <c r="Q4025" t="s">
        <v>517</v>
      </c>
      <c r="R4025" t="s">
        <v>517</v>
      </c>
      <c r="S4025" t="s">
        <v>517</v>
      </c>
      <c r="T4025" t="s">
        <v>517</v>
      </c>
      <c r="U4025" t="s">
        <v>517</v>
      </c>
      <c r="V4025" t="s">
        <v>517</v>
      </c>
      <c r="W4025" t="s">
        <v>589</v>
      </c>
      <c r="X4025" t="s">
        <v>590</v>
      </c>
      <c r="Y4025" t="s">
        <v>517</v>
      </c>
      <c r="Z4025" s="1" t="s">
        <v>517</v>
      </c>
      <c r="AA4025" t="s">
        <v>22056</v>
      </c>
      <c r="AB4025" t="s">
        <v>517</v>
      </c>
      <c r="AC4025" t="s">
        <v>358</v>
      </c>
      <c r="AD4025" t="s">
        <v>517</v>
      </c>
      <c r="AF4025" t="s">
        <v>8305</v>
      </c>
      <c r="AG4025" t="s">
        <v>8313</v>
      </c>
      <c r="AH4025" t="s">
        <v>517</v>
      </c>
      <c r="AI4025" t="s">
        <v>517</v>
      </c>
      <c r="AJ4025" t="s">
        <v>517</v>
      </c>
    </row>
    <row r="4026" spans="1:36" x14ac:dyDescent="0.25">
      <c r="A4026" s="13" t="s">
        <v>22388</v>
      </c>
      <c r="B4026" s="1">
        <v>42899</v>
      </c>
      <c r="C4026" s="2">
        <v>0.35229166666666667</v>
      </c>
      <c r="D4026" t="s">
        <v>22389</v>
      </c>
      <c r="E4026" t="s">
        <v>22</v>
      </c>
      <c r="F4026" t="s">
        <v>22390</v>
      </c>
      <c r="G4026" t="s">
        <v>22391</v>
      </c>
      <c r="H4026" t="s">
        <v>22392</v>
      </c>
      <c r="I4026" t="s">
        <v>23</v>
      </c>
      <c r="K4026">
        <v>6</v>
      </c>
      <c r="L4026">
        <v>13</v>
      </c>
      <c r="M4026">
        <v>8</v>
      </c>
      <c r="N4026">
        <v>3</v>
      </c>
      <c r="O4026" t="s">
        <v>22387</v>
      </c>
      <c r="P4026" t="s">
        <v>517</v>
      </c>
      <c r="Q4026" t="s">
        <v>517</v>
      </c>
      <c r="R4026" t="s">
        <v>517</v>
      </c>
      <c r="S4026" t="s">
        <v>517</v>
      </c>
      <c r="T4026" t="s">
        <v>517</v>
      </c>
      <c r="U4026" t="s">
        <v>517</v>
      </c>
      <c r="V4026" t="s">
        <v>517</v>
      </c>
      <c r="W4026" t="s">
        <v>589</v>
      </c>
      <c r="X4026" t="s">
        <v>590</v>
      </c>
      <c r="Y4026" t="s">
        <v>5670</v>
      </c>
      <c r="Z4026">
        <v>31656</v>
      </c>
      <c r="AA4026" t="s">
        <v>546</v>
      </c>
      <c r="AB4026">
        <v>30</v>
      </c>
      <c r="AC4026" t="s">
        <v>358</v>
      </c>
      <c r="AD4026" t="s">
        <v>495</v>
      </c>
      <c r="AF4026" t="s">
        <v>8306</v>
      </c>
      <c r="AG4026" t="s">
        <v>517</v>
      </c>
      <c r="AH4026" t="s">
        <v>517</v>
      </c>
      <c r="AI4026" t="s">
        <v>517</v>
      </c>
      <c r="AJ4026" t="s">
        <v>517</v>
      </c>
    </row>
    <row r="4027" spans="1:36" x14ac:dyDescent="0.25">
      <c r="A4027" s="13" t="s">
        <v>22394</v>
      </c>
      <c r="B4027" s="1">
        <v>42899</v>
      </c>
      <c r="C4027" s="2">
        <v>0.35229166666666667</v>
      </c>
      <c r="D4027" t="s">
        <v>22395</v>
      </c>
      <c r="E4027" t="s">
        <v>116</v>
      </c>
      <c r="F4027" t="s">
        <v>22396</v>
      </c>
      <c r="G4027" s="14" t="s">
        <v>22397</v>
      </c>
      <c r="H4027" s="14" t="s">
        <v>22398</v>
      </c>
      <c r="I4027" t="s">
        <v>23</v>
      </c>
      <c r="K4027">
        <v>6</v>
      </c>
      <c r="L4027">
        <v>13</v>
      </c>
      <c r="M4027">
        <v>8</v>
      </c>
      <c r="N4027">
        <v>3</v>
      </c>
      <c r="O4027" t="s">
        <v>22393</v>
      </c>
      <c r="P4027" t="s">
        <v>517</v>
      </c>
      <c r="Q4027" t="s">
        <v>517</v>
      </c>
      <c r="R4027" t="s">
        <v>517</v>
      </c>
      <c r="S4027" t="s">
        <v>517</v>
      </c>
      <c r="T4027" t="s">
        <v>517</v>
      </c>
      <c r="U4027" t="s">
        <v>517</v>
      </c>
      <c r="V4027" t="s">
        <v>517</v>
      </c>
      <c r="W4027" t="s">
        <v>589</v>
      </c>
      <c r="X4027" t="s">
        <v>849</v>
      </c>
      <c r="Y4027" t="s">
        <v>22399</v>
      </c>
      <c r="Z4027" s="1">
        <v>23680</v>
      </c>
      <c r="AA4027" t="s">
        <v>978</v>
      </c>
      <c r="AB4027">
        <v>52</v>
      </c>
      <c r="AC4027" t="s">
        <v>358</v>
      </c>
      <c r="AD4027" t="s">
        <v>487</v>
      </c>
      <c r="AF4027" t="s">
        <v>517</v>
      </c>
      <c r="AG4027" t="s">
        <v>517</v>
      </c>
      <c r="AH4027" t="s">
        <v>517</v>
      </c>
      <c r="AI4027" t="s">
        <v>517</v>
      </c>
      <c r="AJ4027" t="s">
        <v>517</v>
      </c>
    </row>
    <row r="4028" spans="1:36" x14ac:dyDescent="0.25">
      <c r="A4028" s="13" t="s">
        <v>22401</v>
      </c>
      <c r="B4028" s="1">
        <v>42899</v>
      </c>
      <c r="C4028" s="2">
        <v>0.35229166666666667</v>
      </c>
      <c r="D4028" t="s">
        <v>22402</v>
      </c>
      <c r="E4028" t="s">
        <v>116</v>
      </c>
      <c r="F4028" t="s">
        <v>22403</v>
      </c>
      <c r="G4028" s="14" t="s">
        <v>22404</v>
      </c>
      <c r="H4028" s="14" t="s">
        <v>22405</v>
      </c>
      <c r="I4028" t="s">
        <v>23</v>
      </c>
      <c r="K4028">
        <v>6</v>
      </c>
      <c r="L4028">
        <v>13</v>
      </c>
      <c r="M4028">
        <v>8</v>
      </c>
      <c r="N4028">
        <v>3</v>
      </c>
      <c r="O4028" t="s">
        <v>22400</v>
      </c>
      <c r="P4028" t="s">
        <v>517</v>
      </c>
      <c r="Q4028" t="s">
        <v>517</v>
      </c>
      <c r="R4028" t="s">
        <v>517</v>
      </c>
      <c r="S4028" t="s">
        <v>517</v>
      </c>
      <c r="T4028" t="s">
        <v>517</v>
      </c>
      <c r="U4028" t="s">
        <v>517</v>
      </c>
      <c r="V4028" t="s">
        <v>517</v>
      </c>
      <c r="W4028" t="s">
        <v>589</v>
      </c>
      <c r="X4028" t="s">
        <v>849</v>
      </c>
      <c r="Y4028" t="s">
        <v>517</v>
      </c>
      <c r="Z4028" s="1" t="s">
        <v>517</v>
      </c>
      <c r="AA4028" t="s">
        <v>529</v>
      </c>
      <c r="AB4028" t="s">
        <v>517</v>
      </c>
      <c r="AC4028" t="s">
        <v>358</v>
      </c>
      <c r="AD4028" t="s">
        <v>517</v>
      </c>
      <c r="AF4028" t="s">
        <v>8260</v>
      </c>
      <c r="AG4028" t="s">
        <v>517</v>
      </c>
      <c r="AH4028" t="s">
        <v>517</v>
      </c>
      <c r="AI4028" t="s">
        <v>517</v>
      </c>
      <c r="AJ4028" t="s">
        <v>517</v>
      </c>
    </row>
    <row r="4029" spans="1:36" x14ac:dyDescent="0.25">
      <c r="A4029" s="13" t="s">
        <v>22406</v>
      </c>
      <c r="B4029" s="1">
        <v>42899</v>
      </c>
      <c r="C4029" s="2">
        <v>0.35230324074074071</v>
      </c>
      <c r="D4029" t="s">
        <v>22407</v>
      </c>
      <c r="E4029" t="s">
        <v>22</v>
      </c>
      <c r="F4029" t="s">
        <v>20276</v>
      </c>
      <c r="G4029" s="14" t="s">
        <v>20277</v>
      </c>
      <c r="H4029" s="14" t="s">
        <v>20278</v>
      </c>
      <c r="I4029" t="s">
        <v>21</v>
      </c>
      <c r="K4029">
        <v>6</v>
      </c>
      <c r="L4029">
        <v>13</v>
      </c>
      <c r="M4029">
        <v>8</v>
      </c>
      <c r="N4029">
        <v>3</v>
      </c>
      <c r="O4029" t="s">
        <v>20273</v>
      </c>
      <c r="P4029" t="s">
        <v>517</v>
      </c>
      <c r="Q4029" t="s">
        <v>517</v>
      </c>
      <c r="R4029" t="s">
        <v>517</v>
      </c>
      <c r="S4029" t="s">
        <v>517</v>
      </c>
      <c r="T4029" t="s">
        <v>517</v>
      </c>
      <c r="U4029" t="s">
        <v>517</v>
      </c>
      <c r="V4029" t="s">
        <v>517</v>
      </c>
      <c r="W4029" t="s">
        <v>537</v>
      </c>
      <c r="X4029" t="s">
        <v>849</v>
      </c>
      <c r="Y4029" t="s">
        <v>517</v>
      </c>
      <c r="Z4029" s="1" t="s">
        <v>517</v>
      </c>
      <c r="AA4029" t="s">
        <v>546</v>
      </c>
      <c r="AB4029" t="s">
        <v>517</v>
      </c>
      <c r="AC4029" t="s">
        <v>358</v>
      </c>
      <c r="AD4029" t="s">
        <v>517</v>
      </c>
      <c r="AF4029" t="s">
        <v>8260</v>
      </c>
      <c r="AG4029" t="s">
        <v>517</v>
      </c>
      <c r="AH4029" t="s">
        <v>517</v>
      </c>
      <c r="AI4029" t="s">
        <v>517</v>
      </c>
      <c r="AJ4029" t="s">
        <v>517</v>
      </c>
    </row>
    <row r="4030" spans="1:36" x14ac:dyDescent="0.25">
      <c r="A4030" s="13" t="s">
        <v>22408</v>
      </c>
      <c r="B4030" s="1">
        <v>42899</v>
      </c>
      <c r="C4030" s="2">
        <v>0.35230324074074071</v>
      </c>
      <c r="D4030" t="s">
        <v>22409</v>
      </c>
      <c r="E4030" t="s">
        <v>22</v>
      </c>
      <c r="F4030" t="s">
        <v>22410</v>
      </c>
      <c r="G4030" s="14" t="s">
        <v>22411</v>
      </c>
      <c r="H4030" s="14" t="s">
        <v>22412</v>
      </c>
      <c r="I4030" t="s">
        <v>21</v>
      </c>
      <c r="K4030">
        <v>6</v>
      </c>
      <c r="L4030">
        <v>13</v>
      </c>
      <c r="M4030">
        <v>8</v>
      </c>
      <c r="N4030">
        <v>3</v>
      </c>
      <c r="O4030" t="s">
        <v>517</v>
      </c>
      <c r="P4030" t="s">
        <v>517</v>
      </c>
      <c r="Q4030" t="s">
        <v>517</v>
      </c>
      <c r="R4030" t="s">
        <v>517</v>
      </c>
      <c r="S4030" t="s">
        <v>517</v>
      </c>
      <c r="T4030" t="s">
        <v>517</v>
      </c>
      <c r="U4030" t="s">
        <v>517</v>
      </c>
      <c r="V4030" t="s">
        <v>517</v>
      </c>
      <c r="W4030" t="s">
        <v>517</v>
      </c>
      <c r="X4030" t="s">
        <v>517</v>
      </c>
      <c r="Y4030" t="s">
        <v>22413</v>
      </c>
      <c r="Z4030" s="1">
        <v>35163</v>
      </c>
      <c r="AA4030" t="s">
        <v>519</v>
      </c>
      <c r="AB4030">
        <v>21</v>
      </c>
      <c r="AC4030" t="s">
        <v>358</v>
      </c>
      <c r="AD4030" t="s">
        <v>492</v>
      </c>
      <c r="AF4030" t="s">
        <v>8259</v>
      </c>
      <c r="AG4030" t="s">
        <v>8313</v>
      </c>
      <c r="AH4030" t="s">
        <v>517</v>
      </c>
      <c r="AI4030" t="s">
        <v>517</v>
      </c>
      <c r="AJ4030" t="s">
        <v>517</v>
      </c>
    </row>
    <row r="4031" spans="1:36" x14ac:dyDescent="0.25">
      <c r="A4031" s="13" t="s">
        <v>22414</v>
      </c>
      <c r="B4031" s="1">
        <v>42899</v>
      </c>
      <c r="C4031" s="2">
        <v>0.35234953703703703</v>
      </c>
      <c r="D4031" t="s">
        <v>22415</v>
      </c>
      <c r="E4031" t="s">
        <v>22</v>
      </c>
      <c r="F4031" t="s">
        <v>22416</v>
      </c>
      <c r="G4031" s="14" t="s">
        <v>22417</v>
      </c>
      <c r="H4031" s="14" t="s">
        <v>22418</v>
      </c>
      <c r="I4031" t="s">
        <v>25</v>
      </c>
      <c r="K4031">
        <v>6</v>
      </c>
      <c r="L4031">
        <v>13</v>
      </c>
      <c r="M4031">
        <v>8</v>
      </c>
      <c r="N4031">
        <v>3</v>
      </c>
      <c r="O4031" t="s">
        <v>517</v>
      </c>
      <c r="P4031" t="s">
        <v>517</v>
      </c>
      <c r="Q4031" t="s">
        <v>517</v>
      </c>
      <c r="R4031" t="s">
        <v>517</v>
      </c>
      <c r="S4031" t="s">
        <v>517</v>
      </c>
      <c r="T4031" t="s">
        <v>517</v>
      </c>
      <c r="U4031" t="s">
        <v>517</v>
      </c>
      <c r="V4031" t="s">
        <v>517</v>
      </c>
      <c r="W4031" t="s">
        <v>517</v>
      </c>
      <c r="X4031" t="s">
        <v>517</v>
      </c>
      <c r="Y4031" t="s">
        <v>8576</v>
      </c>
      <c r="Z4031" s="1">
        <v>29449</v>
      </c>
      <c r="AA4031" t="s">
        <v>1888</v>
      </c>
      <c r="AB4031">
        <v>36</v>
      </c>
      <c r="AC4031" t="s">
        <v>357</v>
      </c>
      <c r="AD4031" t="s">
        <v>500</v>
      </c>
      <c r="AF4031" t="s">
        <v>517</v>
      </c>
      <c r="AG4031" t="s">
        <v>517</v>
      </c>
      <c r="AH4031" t="s">
        <v>517</v>
      </c>
      <c r="AI4031" t="s">
        <v>517</v>
      </c>
      <c r="AJ4031" t="s">
        <v>517</v>
      </c>
    </row>
    <row r="4032" spans="1:36" x14ac:dyDescent="0.25">
      <c r="A4032" s="13" t="s">
        <v>22419</v>
      </c>
      <c r="B4032" s="1">
        <v>42899</v>
      </c>
      <c r="C4032" s="2">
        <v>0.3523958333333333</v>
      </c>
      <c r="D4032" t="s">
        <v>22420</v>
      </c>
      <c r="E4032" t="s">
        <v>22</v>
      </c>
      <c r="F4032" t="s">
        <v>22421</v>
      </c>
      <c r="G4032" s="14" t="s">
        <v>22422</v>
      </c>
      <c r="H4032" s="14" t="s">
        <v>22423</v>
      </c>
      <c r="I4032" t="s">
        <v>21</v>
      </c>
      <c r="K4032">
        <v>6</v>
      </c>
      <c r="L4032">
        <v>13</v>
      </c>
      <c r="M4032">
        <v>8</v>
      </c>
      <c r="N4032">
        <v>3</v>
      </c>
      <c r="O4032" t="s">
        <v>517</v>
      </c>
      <c r="P4032" t="s">
        <v>517</v>
      </c>
      <c r="Q4032" t="s">
        <v>517</v>
      </c>
      <c r="R4032" t="s">
        <v>517</v>
      </c>
      <c r="S4032" t="s">
        <v>517</v>
      </c>
      <c r="T4032" t="s">
        <v>517</v>
      </c>
      <c r="U4032" t="s">
        <v>517</v>
      </c>
      <c r="V4032" t="s">
        <v>517</v>
      </c>
      <c r="W4032" t="s">
        <v>517</v>
      </c>
      <c r="X4032" t="s">
        <v>517</v>
      </c>
      <c r="Y4032" t="s">
        <v>22424</v>
      </c>
      <c r="Z4032" s="1">
        <v>26837</v>
      </c>
      <c r="AA4032" t="s">
        <v>22425</v>
      </c>
      <c r="AB4032">
        <v>44</v>
      </c>
      <c r="AC4032" t="s">
        <v>358</v>
      </c>
      <c r="AD4032" t="s">
        <v>482</v>
      </c>
      <c r="AF4032" t="s">
        <v>8296</v>
      </c>
      <c r="AG4032" t="s">
        <v>8253</v>
      </c>
      <c r="AH4032" t="s">
        <v>8266</v>
      </c>
      <c r="AI4032" t="s">
        <v>8273</v>
      </c>
      <c r="AJ4032" t="s">
        <v>517</v>
      </c>
    </row>
    <row r="4033" spans="1:36" x14ac:dyDescent="0.25">
      <c r="A4033" s="13" t="s">
        <v>22426</v>
      </c>
      <c r="B4033" s="1">
        <v>42899</v>
      </c>
      <c r="C4033" s="2">
        <v>0.35834490740740743</v>
      </c>
      <c r="D4033" t="s">
        <v>21025</v>
      </c>
      <c r="E4033" t="s">
        <v>22</v>
      </c>
      <c r="F4033" t="s">
        <v>21026</v>
      </c>
      <c r="G4033" s="14" t="s">
        <v>21027</v>
      </c>
      <c r="H4033" s="14" t="s">
        <v>22427</v>
      </c>
      <c r="I4033" t="s">
        <v>23</v>
      </c>
      <c r="K4033">
        <v>6</v>
      </c>
      <c r="L4033">
        <v>13</v>
      </c>
      <c r="M4033">
        <v>8</v>
      </c>
      <c r="N4033">
        <v>3</v>
      </c>
      <c r="O4033" t="s">
        <v>21023</v>
      </c>
      <c r="P4033" t="s">
        <v>517</v>
      </c>
      <c r="Q4033" t="s">
        <v>517</v>
      </c>
      <c r="R4033" t="s">
        <v>517</v>
      </c>
      <c r="S4033" t="s">
        <v>517</v>
      </c>
      <c r="T4033" t="s">
        <v>517</v>
      </c>
      <c r="U4033" t="s">
        <v>517</v>
      </c>
      <c r="V4033" t="s">
        <v>517</v>
      </c>
      <c r="W4033" t="s">
        <v>589</v>
      </c>
      <c r="X4033" t="s">
        <v>590</v>
      </c>
      <c r="Y4033" t="s">
        <v>21029</v>
      </c>
      <c r="Z4033" s="1">
        <v>28749</v>
      </c>
      <c r="AA4033" t="s">
        <v>840</v>
      </c>
      <c r="AB4033">
        <v>38</v>
      </c>
      <c r="AC4033" t="s">
        <v>358</v>
      </c>
      <c r="AD4033" t="s">
        <v>495</v>
      </c>
      <c r="AF4033" t="s">
        <v>517</v>
      </c>
      <c r="AG4033" t="s">
        <v>517</v>
      </c>
      <c r="AH4033" t="s">
        <v>517</v>
      </c>
      <c r="AI4033" t="s">
        <v>517</v>
      </c>
      <c r="AJ4033" t="s">
        <v>517</v>
      </c>
    </row>
    <row r="4034" spans="1:36" x14ac:dyDescent="0.25">
      <c r="A4034" s="13" t="s">
        <v>22428</v>
      </c>
      <c r="B4034" s="1">
        <v>42899</v>
      </c>
      <c r="C4034" s="2">
        <v>0.45710648148148153</v>
      </c>
      <c r="D4034" t="s">
        <v>22429</v>
      </c>
      <c r="E4034" t="s">
        <v>22</v>
      </c>
      <c r="F4034" t="s">
        <v>22430</v>
      </c>
      <c r="G4034" s="14" t="s">
        <v>22431</v>
      </c>
      <c r="H4034" s="14" t="s">
        <v>22432</v>
      </c>
      <c r="I4034" t="s">
        <v>24</v>
      </c>
      <c r="K4034">
        <v>6</v>
      </c>
      <c r="L4034">
        <v>13</v>
      </c>
      <c r="M4034">
        <v>10</v>
      </c>
      <c r="N4034">
        <v>3</v>
      </c>
      <c r="O4034" t="s">
        <v>517</v>
      </c>
      <c r="P4034" t="s">
        <v>517</v>
      </c>
      <c r="Q4034" t="s">
        <v>517</v>
      </c>
      <c r="R4034" t="s">
        <v>517</v>
      </c>
      <c r="S4034" t="s">
        <v>517</v>
      </c>
      <c r="T4034" t="s">
        <v>517</v>
      </c>
      <c r="U4034" t="s">
        <v>517</v>
      </c>
      <c r="V4034" t="s">
        <v>517</v>
      </c>
      <c r="W4034" t="s">
        <v>517</v>
      </c>
      <c r="X4034" t="s">
        <v>517</v>
      </c>
      <c r="Y4034" t="s">
        <v>22433</v>
      </c>
      <c r="Z4034" s="1">
        <v>33892</v>
      </c>
      <c r="AA4034" t="s">
        <v>659</v>
      </c>
      <c r="AB4034">
        <v>24</v>
      </c>
      <c r="AC4034" t="s">
        <v>358</v>
      </c>
      <c r="AD4034" t="s">
        <v>491</v>
      </c>
      <c r="AF4034" t="s">
        <v>517</v>
      </c>
      <c r="AG4034" t="s">
        <v>517</v>
      </c>
      <c r="AH4034" t="s">
        <v>517</v>
      </c>
      <c r="AI4034" t="s">
        <v>517</v>
      </c>
      <c r="AJ4034" t="s">
        <v>517</v>
      </c>
    </row>
    <row r="4035" spans="1:36" x14ac:dyDescent="0.25">
      <c r="A4035" s="13" t="s">
        <v>22434</v>
      </c>
      <c r="B4035" s="1">
        <v>42899</v>
      </c>
      <c r="C4035" s="2">
        <v>0.45711805555555557</v>
      </c>
      <c r="D4035" t="s">
        <v>22435</v>
      </c>
      <c r="E4035" t="s">
        <v>22</v>
      </c>
      <c r="F4035" t="s">
        <v>22436</v>
      </c>
      <c r="G4035" s="14" t="s">
        <v>22437</v>
      </c>
      <c r="H4035" s="14" t="s">
        <v>22438</v>
      </c>
      <c r="I4035" t="s">
        <v>23</v>
      </c>
      <c r="K4035">
        <v>6</v>
      </c>
      <c r="L4035">
        <v>13</v>
      </c>
      <c r="M4035">
        <v>10</v>
      </c>
      <c r="N4035">
        <v>3</v>
      </c>
      <c r="O4035" t="s">
        <v>517</v>
      </c>
      <c r="P4035" t="s">
        <v>517</v>
      </c>
      <c r="Q4035" t="s">
        <v>517</v>
      </c>
      <c r="R4035" t="s">
        <v>517</v>
      </c>
      <c r="S4035" t="s">
        <v>517</v>
      </c>
      <c r="T4035" t="s">
        <v>517</v>
      </c>
      <c r="U4035" t="s">
        <v>517</v>
      </c>
      <c r="V4035" t="s">
        <v>517</v>
      </c>
      <c r="W4035" t="s">
        <v>517</v>
      </c>
      <c r="X4035" t="s">
        <v>517</v>
      </c>
      <c r="Y4035" t="s">
        <v>22439</v>
      </c>
      <c r="Z4035" s="1">
        <v>24952</v>
      </c>
      <c r="AA4035" t="s">
        <v>11634</v>
      </c>
      <c r="AB4035">
        <v>49</v>
      </c>
      <c r="AC4035" t="s">
        <v>358</v>
      </c>
      <c r="AD4035" t="s">
        <v>498</v>
      </c>
      <c r="AF4035" t="s">
        <v>517</v>
      </c>
      <c r="AG4035" t="s">
        <v>517</v>
      </c>
      <c r="AH4035" t="s">
        <v>517</v>
      </c>
      <c r="AI4035" t="s">
        <v>517</v>
      </c>
      <c r="AJ4035" t="s">
        <v>517</v>
      </c>
    </row>
    <row r="4036" spans="1:36" x14ac:dyDescent="0.25">
      <c r="A4036" s="13" t="s">
        <v>22440</v>
      </c>
      <c r="B4036" s="1">
        <v>42899</v>
      </c>
      <c r="C4036" s="2">
        <v>0.45711805555555557</v>
      </c>
      <c r="D4036" t="s">
        <v>22441</v>
      </c>
      <c r="E4036" t="s">
        <v>22</v>
      </c>
      <c r="F4036" t="s">
        <v>22442</v>
      </c>
      <c r="G4036" s="14" t="s">
        <v>22443</v>
      </c>
      <c r="H4036" s="14" t="s">
        <v>22444</v>
      </c>
      <c r="I4036" t="s">
        <v>24</v>
      </c>
      <c r="K4036">
        <v>6</v>
      </c>
      <c r="L4036">
        <v>13</v>
      </c>
      <c r="M4036">
        <v>10</v>
      </c>
      <c r="N4036">
        <v>3</v>
      </c>
      <c r="O4036" t="s">
        <v>517</v>
      </c>
      <c r="P4036" t="s">
        <v>517</v>
      </c>
      <c r="Q4036" t="s">
        <v>517</v>
      </c>
      <c r="R4036" t="s">
        <v>517</v>
      </c>
      <c r="S4036" t="s">
        <v>517</v>
      </c>
      <c r="T4036" t="s">
        <v>517</v>
      </c>
      <c r="U4036" t="s">
        <v>517</v>
      </c>
      <c r="V4036" t="s">
        <v>517</v>
      </c>
      <c r="W4036" t="s">
        <v>517</v>
      </c>
      <c r="X4036" t="s">
        <v>517</v>
      </c>
      <c r="Y4036" t="s">
        <v>22445</v>
      </c>
      <c r="Z4036" s="1">
        <v>21213</v>
      </c>
      <c r="AA4036" t="s">
        <v>1519</v>
      </c>
      <c r="AB4036">
        <v>59</v>
      </c>
      <c r="AC4036" t="s">
        <v>358</v>
      </c>
      <c r="AD4036" t="s">
        <v>487</v>
      </c>
      <c r="AF4036" t="s">
        <v>8259</v>
      </c>
      <c r="AG4036" t="s">
        <v>517</v>
      </c>
      <c r="AH4036" t="s">
        <v>517</v>
      </c>
      <c r="AI4036" t="s">
        <v>517</v>
      </c>
      <c r="AJ4036" t="s">
        <v>517</v>
      </c>
    </row>
    <row r="4037" spans="1:36" x14ac:dyDescent="0.25">
      <c r="A4037" s="13" t="s">
        <v>22447</v>
      </c>
      <c r="B4037" s="1">
        <v>42899</v>
      </c>
      <c r="C4037" s="2">
        <v>0.45711805555555557</v>
      </c>
      <c r="D4037" t="s">
        <v>22448</v>
      </c>
      <c r="E4037" t="s">
        <v>22</v>
      </c>
      <c r="F4037" t="s">
        <v>22449</v>
      </c>
      <c r="G4037" s="14" t="s">
        <v>22450</v>
      </c>
      <c r="H4037" s="14" t="s">
        <v>22451</v>
      </c>
      <c r="I4037" t="s">
        <v>23</v>
      </c>
      <c r="K4037">
        <v>6</v>
      </c>
      <c r="L4037">
        <v>13</v>
      </c>
      <c r="M4037">
        <v>10</v>
      </c>
      <c r="N4037">
        <v>3</v>
      </c>
      <c r="O4037" t="s">
        <v>22446</v>
      </c>
      <c r="P4037" t="s">
        <v>517</v>
      </c>
      <c r="Q4037" t="s">
        <v>517</v>
      </c>
      <c r="R4037" t="s">
        <v>517</v>
      </c>
      <c r="S4037" t="s">
        <v>517</v>
      </c>
      <c r="T4037" t="s">
        <v>517</v>
      </c>
      <c r="U4037" t="s">
        <v>517</v>
      </c>
      <c r="V4037" t="s">
        <v>517</v>
      </c>
      <c r="W4037" t="s">
        <v>526</v>
      </c>
      <c r="X4037" t="s">
        <v>527</v>
      </c>
      <c r="Y4037" t="s">
        <v>22452</v>
      </c>
      <c r="Z4037" s="1">
        <v>35944</v>
      </c>
      <c r="AA4037" t="s">
        <v>478</v>
      </c>
      <c r="AB4037">
        <v>19</v>
      </c>
      <c r="AC4037" t="s">
        <v>358</v>
      </c>
      <c r="AD4037" t="s">
        <v>482</v>
      </c>
      <c r="AF4037" t="s">
        <v>517</v>
      </c>
      <c r="AG4037" t="s">
        <v>517</v>
      </c>
      <c r="AH4037" t="s">
        <v>517</v>
      </c>
      <c r="AI4037" t="s">
        <v>517</v>
      </c>
      <c r="AJ4037" t="s">
        <v>517</v>
      </c>
    </row>
    <row r="4038" spans="1:36" x14ac:dyDescent="0.25">
      <c r="A4038" s="13" t="s">
        <v>22454</v>
      </c>
      <c r="B4038" s="1">
        <v>42899</v>
      </c>
      <c r="C4038" s="2">
        <v>0.45711805555555557</v>
      </c>
      <c r="D4038" t="s">
        <v>22455</v>
      </c>
      <c r="E4038" t="s">
        <v>22</v>
      </c>
      <c r="F4038" t="s">
        <v>22456</v>
      </c>
      <c r="G4038" s="14" t="s">
        <v>22457</v>
      </c>
      <c r="H4038" s="14" t="s">
        <v>22458</v>
      </c>
      <c r="I4038" t="s">
        <v>23</v>
      </c>
      <c r="K4038">
        <v>6</v>
      </c>
      <c r="L4038">
        <v>13</v>
      </c>
      <c r="M4038">
        <v>10</v>
      </c>
      <c r="N4038">
        <v>3</v>
      </c>
      <c r="O4038" t="s">
        <v>22453</v>
      </c>
      <c r="P4038" t="s">
        <v>517</v>
      </c>
      <c r="Q4038" t="s">
        <v>517</v>
      </c>
      <c r="R4038" t="s">
        <v>517</v>
      </c>
      <c r="S4038" t="s">
        <v>517</v>
      </c>
      <c r="T4038" t="s">
        <v>517</v>
      </c>
      <c r="U4038" t="s">
        <v>517</v>
      </c>
      <c r="V4038" t="s">
        <v>517</v>
      </c>
      <c r="W4038" t="s">
        <v>1699</v>
      </c>
      <c r="X4038" t="s">
        <v>1700</v>
      </c>
      <c r="Y4038" t="s">
        <v>22459</v>
      </c>
      <c r="Z4038" s="1">
        <v>32205</v>
      </c>
      <c r="AA4038" t="s">
        <v>4799</v>
      </c>
      <c r="AB4038">
        <v>29</v>
      </c>
      <c r="AC4038" t="s">
        <v>358</v>
      </c>
      <c r="AD4038" t="s">
        <v>489</v>
      </c>
      <c r="AF4038" t="s">
        <v>517</v>
      </c>
      <c r="AG4038" t="s">
        <v>517</v>
      </c>
      <c r="AH4038" t="s">
        <v>517</v>
      </c>
      <c r="AI4038" t="s">
        <v>517</v>
      </c>
      <c r="AJ4038" t="s">
        <v>517</v>
      </c>
    </row>
    <row r="4039" spans="1:36" x14ac:dyDescent="0.25">
      <c r="A4039" s="13" t="s">
        <v>22461</v>
      </c>
      <c r="B4039" s="1">
        <v>42899</v>
      </c>
      <c r="C4039" s="2">
        <v>0.45712962962962966</v>
      </c>
      <c r="D4039" t="s">
        <v>22462</v>
      </c>
      <c r="E4039" t="s">
        <v>22</v>
      </c>
      <c r="F4039" t="s">
        <v>22463</v>
      </c>
      <c r="G4039" s="14" t="s">
        <v>22464</v>
      </c>
      <c r="H4039" s="14" t="s">
        <v>22465</v>
      </c>
      <c r="I4039" t="s">
        <v>23</v>
      </c>
      <c r="K4039">
        <v>6</v>
      </c>
      <c r="L4039">
        <v>13</v>
      </c>
      <c r="M4039">
        <v>10</v>
      </c>
      <c r="N4039">
        <v>3</v>
      </c>
      <c r="O4039" t="s">
        <v>22460</v>
      </c>
      <c r="P4039" t="s">
        <v>517</v>
      </c>
      <c r="Q4039" t="s">
        <v>517</v>
      </c>
      <c r="R4039" t="s">
        <v>517</v>
      </c>
      <c r="S4039" t="s">
        <v>517</v>
      </c>
      <c r="T4039" t="s">
        <v>517</v>
      </c>
      <c r="U4039" t="s">
        <v>517</v>
      </c>
      <c r="V4039" t="s">
        <v>517</v>
      </c>
      <c r="W4039" t="s">
        <v>589</v>
      </c>
      <c r="X4039" t="s">
        <v>590</v>
      </c>
      <c r="Y4039" t="s">
        <v>22466</v>
      </c>
      <c r="Z4039" s="1">
        <v>25812</v>
      </c>
      <c r="AA4039" t="s">
        <v>22467</v>
      </c>
      <c r="AB4039">
        <v>46</v>
      </c>
      <c r="AC4039" t="s">
        <v>357</v>
      </c>
      <c r="AD4039" t="s">
        <v>498</v>
      </c>
      <c r="AF4039" t="s">
        <v>517</v>
      </c>
      <c r="AG4039" t="s">
        <v>517</v>
      </c>
      <c r="AH4039" t="s">
        <v>517</v>
      </c>
      <c r="AI4039" t="s">
        <v>517</v>
      </c>
      <c r="AJ4039" t="s">
        <v>517</v>
      </c>
    </row>
    <row r="4040" spans="1:36" x14ac:dyDescent="0.25">
      <c r="A4040" s="13" t="s">
        <v>22468</v>
      </c>
      <c r="B4040" s="1">
        <v>42899</v>
      </c>
      <c r="C4040" s="2">
        <v>0.45712962962962966</v>
      </c>
      <c r="D4040" t="s">
        <v>22469</v>
      </c>
      <c r="E4040" t="s">
        <v>22</v>
      </c>
      <c r="F4040" t="s">
        <v>22470</v>
      </c>
      <c r="G4040" s="14" t="s">
        <v>22471</v>
      </c>
      <c r="H4040" s="14" t="s">
        <v>22472</v>
      </c>
      <c r="I4040" t="s">
        <v>24</v>
      </c>
      <c r="K4040">
        <v>6</v>
      </c>
      <c r="L4040">
        <v>13</v>
      </c>
      <c r="M4040">
        <v>10</v>
      </c>
      <c r="N4040">
        <v>3</v>
      </c>
      <c r="O4040" t="s">
        <v>517</v>
      </c>
      <c r="P4040" t="s">
        <v>517</v>
      </c>
      <c r="Q4040" t="s">
        <v>517</v>
      </c>
      <c r="R4040" t="s">
        <v>517</v>
      </c>
      <c r="S4040" t="s">
        <v>517</v>
      </c>
      <c r="T4040" t="s">
        <v>517</v>
      </c>
      <c r="U4040" t="s">
        <v>517</v>
      </c>
      <c r="V4040" t="s">
        <v>517</v>
      </c>
      <c r="W4040" t="s">
        <v>517</v>
      </c>
      <c r="X4040" t="s">
        <v>517</v>
      </c>
      <c r="Y4040" t="s">
        <v>22473</v>
      </c>
      <c r="Z4040" s="1">
        <v>27414</v>
      </c>
      <c r="AA4040" t="s">
        <v>7779</v>
      </c>
      <c r="AB4040">
        <v>42</v>
      </c>
      <c r="AC4040" t="s">
        <v>358</v>
      </c>
      <c r="AD4040" t="s">
        <v>500</v>
      </c>
      <c r="AF4040" t="s">
        <v>517</v>
      </c>
      <c r="AG4040" t="s">
        <v>517</v>
      </c>
      <c r="AH4040" t="s">
        <v>517</v>
      </c>
      <c r="AI4040" t="s">
        <v>517</v>
      </c>
      <c r="AJ4040" t="s">
        <v>517</v>
      </c>
    </row>
    <row r="4041" spans="1:36" x14ac:dyDescent="0.25">
      <c r="A4041" s="13" t="s">
        <v>22474</v>
      </c>
      <c r="B4041" s="1">
        <v>42899</v>
      </c>
      <c r="C4041" s="2">
        <v>0.45712962962962966</v>
      </c>
      <c r="D4041" t="s">
        <v>22475</v>
      </c>
      <c r="E4041" t="s">
        <v>22</v>
      </c>
      <c r="F4041" t="s">
        <v>22476</v>
      </c>
      <c r="G4041" s="14" t="s">
        <v>22477</v>
      </c>
      <c r="H4041" s="14" t="s">
        <v>22478</v>
      </c>
      <c r="I4041" t="s">
        <v>23</v>
      </c>
      <c r="K4041">
        <v>6</v>
      </c>
      <c r="L4041">
        <v>13</v>
      </c>
      <c r="M4041">
        <v>10</v>
      </c>
      <c r="N4041">
        <v>3</v>
      </c>
      <c r="O4041" t="s">
        <v>517</v>
      </c>
      <c r="P4041" t="s">
        <v>517</v>
      </c>
      <c r="Q4041" t="s">
        <v>517</v>
      </c>
      <c r="R4041" t="s">
        <v>517</v>
      </c>
      <c r="S4041" t="s">
        <v>517</v>
      </c>
      <c r="T4041" t="s">
        <v>517</v>
      </c>
      <c r="U4041" t="s">
        <v>517</v>
      </c>
      <c r="V4041" t="s">
        <v>517</v>
      </c>
      <c r="W4041" t="s">
        <v>517</v>
      </c>
      <c r="X4041" t="s">
        <v>517</v>
      </c>
      <c r="Y4041" t="s">
        <v>22479</v>
      </c>
      <c r="Z4041" s="1">
        <v>31415</v>
      </c>
      <c r="AA4041" t="s">
        <v>22480</v>
      </c>
      <c r="AB4041">
        <v>31</v>
      </c>
      <c r="AC4041" t="s">
        <v>358</v>
      </c>
      <c r="AD4041" t="s">
        <v>482</v>
      </c>
      <c r="AF4041" t="s">
        <v>517</v>
      </c>
      <c r="AG4041" t="s">
        <v>517</v>
      </c>
      <c r="AH4041" t="s">
        <v>517</v>
      </c>
      <c r="AI4041" t="s">
        <v>517</v>
      </c>
      <c r="AJ4041" t="s">
        <v>517</v>
      </c>
    </row>
    <row r="4042" spans="1:36" x14ac:dyDescent="0.25">
      <c r="A4042" s="13" t="s">
        <v>22482</v>
      </c>
      <c r="B4042" s="1">
        <v>42899</v>
      </c>
      <c r="C4042" s="2">
        <v>0.45715277777777774</v>
      </c>
      <c r="D4042" t="s">
        <v>22483</v>
      </c>
      <c r="E4042" t="s">
        <v>22</v>
      </c>
      <c r="F4042" t="s">
        <v>22484</v>
      </c>
      <c r="G4042" s="14" t="s">
        <v>22485</v>
      </c>
      <c r="H4042" s="14" t="s">
        <v>22486</v>
      </c>
      <c r="I4042" t="s">
        <v>23</v>
      </c>
      <c r="K4042">
        <v>6</v>
      </c>
      <c r="L4042">
        <v>13</v>
      </c>
      <c r="M4042">
        <v>10</v>
      </c>
      <c r="N4042">
        <v>3</v>
      </c>
      <c r="O4042" t="s">
        <v>22481</v>
      </c>
      <c r="P4042" t="s">
        <v>517</v>
      </c>
      <c r="Q4042" t="s">
        <v>517</v>
      </c>
      <c r="R4042" t="s">
        <v>517</v>
      </c>
      <c r="S4042" t="s">
        <v>517</v>
      </c>
      <c r="T4042" t="s">
        <v>517</v>
      </c>
      <c r="U4042" t="s">
        <v>517</v>
      </c>
      <c r="V4042" t="s">
        <v>517</v>
      </c>
      <c r="W4042" t="s">
        <v>589</v>
      </c>
      <c r="X4042" t="s">
        <v>590</v>
      </c>
      <c r="Y4042" t="s">
        <v>22487</v>
      </c>
      <c r="Z4042" s="1">
        <v>31121</v>
      </c>
      <c r="AA4042" t="s">
        <v>4369</v>
      </c>
      <c r="AB4042">
        <v>32</v>
      </c>
      <c r="AC4042" t="s">
        <v>357</v>
      </c>
      <c r="AD4042" t="s">
        <v>497</v>
      </c>
      <c r="AF4042" t="s">
        <v>517</v>
      </c>
      <c r="AG4042" t="s">
        <v>517</v>
      </c>
      <c r="AH4042" t="s">
        <v>517</v>
      </c>
      <c r="AI4042" t="s">
        <v>517</v>
      </c>
      <c r="AJ4042" t="s">
        <v>517</v>
      </c>
    </row>
    <row r="4043" spans="1:36" x14ac:dyDescent="0.25">
      <c r="A4043" s="13" t="s">
        <v>22489</v>
      </c>
      <c r="B4043" s="1">
        <v>42899</v>
      </c>
      <c r="C4043" s="2">
        <v>0.45715277777777774</v>
      </c>
      <c r="D4043" t="s">
        <v>22490</v>
      </c>
      <c r="E4043" t="s">
        <v>22</v>
      </c>
      <c r="F4043" t="s">
        <v>22491</v>
      </c>
      <c r="G4043" s="14" t="s">
        <v>22492</v>
      </c>
      <c r="H4043" s="14" t="s">
        <v>22493</v>
      </c>
      <c r="I4043" t="s">
        <v>23</v>
      </c>
      <c r="K4043">
        <v>6</v>
      </c>
      <c r="L4043">
        <v>13</v>
      </c>
      <c r="M4043">
        <v>10</v>
      </c>
      <c r="N4043">
        <v>3</v>
      </c>
      <c r="O4043" t="s">
        <v>22488</v>
      </c>
      <c r="P4043" t="s">
        <v>517</v>
      </c>
      <c r="Q4043" t="s">
        <v>517</v>
      </c>
      <c r="R4043" t="s">
        <v>517</v>
      </c>
      <c r="S4043" t="s">
        <v>517</v>
      </c>
      <c r="T4043" t="s">
        <v>517</v>
      </c>
      <c r="U4043" t="s">
        <v>517</v>
      </c>
      <c r="V4043" t="s">
        <v>517</v>
      </c>
      <c r="W4043" t="s">
        <v>621</v>
      </c>
      <c r="X4043" t="s">
        <v>622</v>
      </c>
      <c r="Y4043" t="s">
        <v>22494</v>
      </c>
      <c r="Z4043" s="1">
        <v>33641</v>
      </c>
      <c r="AA4043" t="s">
        <v>1542</v>
      </c>
      <c r="AB4043">
        <v>25</v>
      </c>
      <c r="AC4043" t="s">
        <v>358</v>
      </c>
      <c r="AD4043" t="s">
        <v>502</v>
      </c>
      <c r="AF4043" t="s">
        <v>517</v>
      </c>
      <c r="AG4043" t="s">
        <v>517</v>
      </c>
      <c r="AH4043" t="s">
        <v>517</v>
      </c>
      <c r="AI4043" t="s">
        <v>517</v>
      </c>
      <c r="AJ4043" t="s">
        <v>517</v>
      </c>
    </row>
    <row r="4044" spans="1:36" x14ac:dyDescent="0.25">
      <c r="A4044" s="13" t="s">
        <v>22496</v>
      </c>
      <c r="B4044" s="1">
        <v>42899</v>
      </c>
      <c r="C4044" s="2">
        <v>0.49063657407407407</v>
      </c>
      <c r="D4044" t="s">
        <v>22497</v>
      </c>
      <c r="E4044" t="s">
        <v>22</v>
      </c>
      <c r="F4044" t="s">
        <v>22498</v>
      </c>
      <c r="G4044" s="14" t="s">
        <v>22499</v>
      </c>
      <c r="H4044" s="14" t="s">
        <v>22500</v>
      </c>
      <c r="I4044" t="s">
        <v>23</v>
      </c>
      <c r="K4044">
        <v>6</v>
      </c>
      <c r="L4044">
        <v>13</v>
      </c>
      <c r="M4044">
        <v>11</v>
      </c>
      <c r="N4044">
        <v>3</v>
      </c>
      <c r="O4044" t="s">
        <v>22495</v>
      </c>
      <c r="P4044" t="s">
        <v>517</v>
      </c>
      <c r="Q4044" t="s">
        <v>517</v>
      </c>
      <c r="R4044" t="s">
        <v>517</v>
      </c>
      <c r="S4044" t="s">
        <v>517</v>
      </c>
      <c r="T4044" t="s">
        <v>517</v>
      </c>
      <c r="U4044" t="s">
        <v>517</v>
      </c>
      <c r="V4044" t="s">
        <v>517</v>
      </c>
      <c r="W4044" t="s">
        <v>589</v>
      </c>
      <c r="X4044" t="s">
        <v>590</v>
      </c>
      <c r="Y4044" t="s">
        <v>22501</v>
      </c>
      <c r="Z4044" s="1">
        <v>21651</v>
      </c>
      <c r="AA4044" t="s">
        <v>529</v>
      </c>
      <c r="AB4044">
        <v>58</v>
      </c>
      <c r="AC4044" t="s">
        <v>358</v>
      </c>
      <c r="AD4044" t="s">
        <v>493</v>
      </c>
      <c r="AF4044" t="s">
        <v>517</v>
      </c>
      <c r="AG4044" t="s">
        <v>517</v>
      </c>
      <c r="AH4044" t="s">
        <v>517</v>
      </c>
      <c r="AI4044" t="s">
        <v>517</v>
      </c>
      <c r="AJ4044" t="s">
        <v>517</v>
      </c>
    </row>
    <row r="4045" spans="1:36" x14ac:dyDescent="0.25">
      <c r="A4045" s="13" t="s">
        <v>22503</v>
      </c>
      <c r="B4045" s="1">
        <v>42899</v>
      </c>
      <c r="C4045" s="2">
        <v>0.49193287037037042</v>
      </c>
      <c r="D4045" t="s">
        <v>22504</v>
      </c>
      <c r="E4045" t="s">
        <v>22</v>
      </c>
      <c r="F4045" t="s">
        <v>22505</v>
      </c>
      <c r="G4045" s="14" t="s">
        <v>22506</v>
      </c>
      <c r="H4045" s="14" t="s">
        <v>22507</v>
      </c>
      <c r="I4045" t="s">
        <v>23</v>
      </c>
      <c r="K4045">
        <v>6</v>
      </c>
      <c r="L4045">
        <v>13</v>
      </c>
      <c r="M4045">
        <v>11</v>
      </c>
      <c r="N4045">
        <v>3</v>
      </c>
      <c r="O4045" t="s">
        <v>22502</v>
      </c>
      <c r="P4045" t="s">
        <v>517</v>
      </c>
      <c r="Q4045" t="s">
        <v>517</v>
      </c>
      <c r="R4045" t="s">
        <v>517</v>
      </c>
      <c r="S4045" t="s">
        <v>517</v>
      </c>
      <c r="T4045" t="s">
        <v>517</v>
      </c>
      <c r="U4045" t="s">
        <v>517</v>
      </c>
      <c r="V4045" t="s">
        <v>517</v>
      </c>
      <c r="W4045" t="s">
        <v>526</v>
      </c>
      <c r="X4045" t="s">
        <v>527</v>
      </c>
      <c r="Y4045" t="s">
        <v>8879</v>
      </c>
      <c r="Z4045" s="1">
        <v>33802</v>
      </c>
      <c r="AA4045" t="s">
        <v>11484</v>
      </c>
      <c r="AB4045">
        <v>24</v>
      </c>
      <c r="AC4045" t="s">
        <v>358</v>
      </c>
      <c r="AD4045" t="s">
        <v>495</v>
      </c>
      <c r="AF4045" t="s">
        <v>8313</v>
      </c>
      <c r="AG4045" t="s">
        <v>517</v>
      </c>
      <c r="AH4045" t="s">
        <v>517</v>
      </c>
      <c r="AI4045" t="s">
        <v>517</v>
      </c>
      <c r="AJ4045" t="s">
        <v>517</v>
      </c>
    </row>
    <row r="4046" spans="1:36" x14ac:dyDescent="0.25">
      <c r="A4046" s="13" t="s">
        <v>22509</v>
      </c>
      <c r="B4046" s="1">
        <v>42899</v>
      </c>
      <c r="C4046" s="2">
        <v>0.49194444444444446</v>
      </c>
      <c r="D4046" t="s">
        <v>22510</v>
      </c>
      <c r="E4046" t="s">
        <v>22</v>
      </c>
      <c r="F4046" t="s">
        <v>22511</v>
      </c>
      <c r="G4046" s="14" t="s">
        <v>22512</v>
      </c>
      <c r="H4046" s="14" t="s">
        <v>22513</v>
      </c>
      <c r="I4046" t="s">
        <v>23</v>
      </c>
      <c r="K4046">
        <v>6</v>
      </c>
      <c r="L4046">
        <v>13</v>
      </c>
      <c r="M4046">
        <v>11</v>
      </c>
      <c r="N4046">
        <v>3</v>
      </c>
      <c r="O4046" t="s">
        <v>22508</v>
      </c>
      <c r="P4046" t="s">
        <v>517</v>
      </c>
      <c r="Q4046" t="s">
        <v>517</v>
      </c>
      <c r="R4046" t="s">
        <v>517</v>
      </c>
      <c r="S4046" t="s">
        <v>517</v>
      </c>
      <c r="T4046" t="s">
        <v>517</v>
      </c>
      <c r="U4046" t="s">
        <v>517</v>
      </c>
      <c r="V4046" t="s">
        <v>517</v>
      </c>
      <c r="W4046" t="s">
        <v>589</v>
      </c>
      <c r="X4046" t="s">
        <v>849</v>
      </c>
      <c r="Y4046" t="s">
        <v>22514</v>
      </c>
      <c r="Z4046" s="1">
        <v>26156</v>
      </c>
      <c r="AA4046" t="s">
        <v>1885</v>
      </c>
      <c r="AB4046">
        <v>45</v>
      </c>
      <c r="AC4046" t="s">
        <v>358</v>
      </c>
      <c r="AD4046" t="s">
        <v>487</v>
      </c>
      <c r="AF4046" t="s">
        <v>8313</v>
      </c>
      <c r="AG4046" t="s">
        <v>8253</v>
      </c>
      <c r="AH4046" t="s">
        <v>517</v>
      </c>
      <c r="AI4046" t="s">
        <v>517</v>
      </c>
      <c r="AJ4046" t="s">
        <v>517</v>
      </c>
    </row>
    <row r="4047" spans="1:36" x14ac:dyDescent="0.25">
      <c r="A4047" s="13" t="s">
        <v>22516</v>
      </c>
      <c r="B4047" s="1">
        <v>42899</v>
      </c>
      <c r="C4047" s="2">
        <v>0.49202546296296296</v>
      </c>
      <c r="D4047" t="s">
        <v>22517</v>
      </c>
      <c r="E4047" t="s">
        <v>22</v>
      </c>
      <c r="F4047" t="s">
        <v>22518</v>
      </c>
      <c r="G4047" t="s">
        <v>22519</v>
      </c>
      <c r="H4047" t="s">
        <v>22520</v>
      </c>
      <c r="I4047" t="s">
        <v>23</v>
      </c>
      <c r="K4047">
        <v>6</v>
      </c>
      <c r="L4047">
        <v>13</v>
      </c>
      <c r="M4047">
        <v>11</v>
      </c>
      <c r="N4047">
        <v>3</v>
      </c>
      <c r="O4047" t="s">
        <v>22515</v>
      </c>
      <c r="P4047" t="s">
        <v>517</v>
      </c>
      <c r="Q4047" t="s">
        <v>517</v>
      </c>
      <c r="R4047" t="s">
        <v>517</v>
      </c>
      <c r="S4047" t="s">
        <v>517</v>
      </c>
      <c r="T4047" t="s">
        <v>517</v>
      </c>
      <c r="U4047" t="s">
        <v>517</v>
      </c>
      <c r="V4047" t="s">
        <v>517</v>
      </c>
      <c r="W4047" t="s">
        <v>672</v>
      </c>
      <c r="X4047" t="s">
        <v>622</v>
      </c>
      <c r="Y4047" t="s">
        <v>22521</v>
      </c>
      <c r="Z4047">
        <v>30183</v>
      </c>
      <c r="AA4047" t="s">
        <v>22522</v>
      </c>
      <c r="AB4047">
        <v>34</v>
      </c>
      <c r="AC4047" t="s">
        <v>358</v>
      </c>
      <c r="AD4047" t="s">
        <v>489</v>
      </c>
      <c r="AF4047" t="s">
        <v>8260</v>
      </c>
      <c r="AG4047" t="s">
        <v>517</v>
      </c>
      <c r="AH4047" t="s">
        <v>517</v>
      </c>
      <c r="AI4047" t="s">
        <v>517</v>
      </c>
      <c r="AJ4047" t="s">
        <v>517</v>
      </c>
    </row>
    <row r="4048" spans="1:36" x14ac:dyDescent="0.25">
      <c r="A4048" s="13" t="s">
        <v>22523</v>
      </c>
      <c r="B4048" s="1">
        <v>42899</v>
      </c>
      <c r="C4048" s="2">
        <v>0.49202546296296296</v>
      </c>
      <c r="D4048" t="s">
        <v>22524</v>
      </c>
      <c r="E4048" t="s">
        <v>22</v>
      </c>
      <c r="F4048" t="s">
        <v>22525</v>
      </c>
      <c r="G4048" s="14" t="s">
        <v>22526</v>
      </c>
      <c r="H4048" s="14" t="s">
        <v>22527</v>
      </c>
      <c r="I4048" t="s">
        <v>24</v>
      </c>
      <c r="K4048">
        <v>6</v>
      </c>
      <c r="L4048">
        <v>13</v>
      </c>
      <c r="M4048">
        <v>11</v>
      </c>
      <c r="N4048">
        <v>3</v>
      </c>
      <c r="O4048" t="s">
        <v>517</v>
      </c>
      <c r="P4048" t="s">
        <v>517</v>
      </c>
      <c r="Q4048" t="s">
        <v>517</v>
      </c>
      <c r="R4048" t="s">
        <v>517</v>
      </c>
      <c r="S4048" t="s">
        <v>517</v>
      </c>
      <c r="T4048" t="s">
        <v>517</v>
      </c>
      <c r="U4048" t="s">
        <v>517</v>
      </c>
      <c r="V4048" t="s">
        <v>517</v>
      </c>
      <c r="W4048" t="s">
        <v>517</v>
      </c>
      <c r="X4048" t="s">
        <v>517</v>
      </c>
      <c r="Y4048" t="s">
        <v>20972</v>
      </c>
      <c r="Z4048" s="1">
        <v>33086</v>
      </c>
      <c r="AA4048" t="s">
        <v>478</v>
      </c>
      <c r="AB4048">
        <v>26</v>
      </c>
      <c r="AC4048" t="s">
        <v>358</v>
      </c>
      <c r="AD4048" t="s">
        <v>501</v>
      </c>
      <c r="AF4048" t="s">
        <v>8270</v>
      </c>
      <c r="AG4048" t="s">
        <v>517</v>
      </c>
      <c r="AH4048" t="s">
        <v>517</v>
      </c>
      <c r="AI4048" t="s">
        <v>517</v>
      </c>
      <c r="AJ4048" t="s">
        <v>517</v>
      </c>
    </row>
    <row r="4049" spans="1:36" x14ac:dyDescent="0.25">
      <c r="A4049" s="13" t="s">
        <v>22528</v>
      </c>
      <c r="B4049" s="1">
        <v>42899</v>
      </c>
      <c r="C4049" s="2">
        <v>0.49649305555555556</v>
      </c>
      <c r="D4049" t="s">
        <v>22164</v>
      </c>
      <c r="E4049" t="s">
        <v>22</v>
      </c>
      <c r="F4049" t="s">
        <v>22165</v>
      </c>
      <c r="G4049" t="s">
        <v>22166</v>
      </c>
      <c r="H4049" t="s">
        <v>22167</v>
      </c>
      <c r="I4049" t="s">
        <v>21</v>
      </c>
      <c r="K4049">
        <v>6</v>
      </c>
      <c r="L4049">
        <v>13</v>
      </c>
      <c r="M4049">
        <v>11</v>
      </c>
      <c r="N4049">
        <v>3</v>
      </c>
      <c r="O4049" t="s">
        <v>517</v>
      </c>
      <c r="P4049" t="s">
        <v>517</v>
      </c>
      <c r="Q4049" t="s">
        <v>517</v>
      </c>
      <c r="R4049" t="s">
        <v>517</v>
      </c>
      <c r="S4049" t="s">
        <v>517</v>
      </c>
      <c r="T4049" t="s">
        <v>517</v>
      </c>
      <c r="U4049" t="s">
        <v>517</v>
      </c>
      <c r="V4049" t="s">
        <v>517</v>
      </c>
      <c r="W4049" t="s">
        <v>517</v>
      </c>
      <c r="X4049" t="s">
        <v>517</v>
      </c>
      <c r="Y4049" t="s">
        <v>11864</v>
      </c>
      <c r="Z4049">
        <v>33136</v>
      </c>
      <c r="AA4049" t="s">
        <v>478</v>
      </c>
      <c r="AB4049">
        <v>26</v>
      </c>
      <c r="AC4049" t="s">
        <v>358</v>
      </c>
      <c r="AD4049" t="s">
        <v>500</v>
      </c>
      <c r="AF4049" t="s">
        <v>8259</v>
      </c>
      <c r="AG4049" t="s">
        <v>517</v>
      </c>
      <c r="AH4049" t="s">
        <v>517</v>
      </c>
      <c r="AI4049" t="s">
        <v>517</v>
      </c>
      <c r="AJ4049" t="s">
        <v>517</v>
      </c>
    </row>
    <row r="4050" spans="1:36" x14ac:dyDescent="0.25">
      <c r="A4050" s="13" t="s">
        <v>22529</v>
      </c>
      <c r="B4050" s="1">
        <v>42899</v>
      </c>
      <c r="C4050" s="2">
        <v>0.50861111111111112</v>
      </c>
      <c r="D4050" t="s">
        <v>22530</v>
      </c>
      <c r="E4050" t="s">
        <v>22</v>
      </c>
      <c r="F4050" t="s">
        <v>20494</v>
      </c>
      <c r="G4050" s="14" t="s">
        <v>20495</v>
      </c>
      <c r="H4050" s="14" t="s">
        <v>22531</v>
      </c>
      <c r="I4050" t="s">
        <v>23</v>
      </c>
      <c r="K4050">
        <v>6</v>
      </c>
      <c r="L4050">
        <v>13</v>
      </c>
      <c r="M4050">
        <v>12</v>
      </c>
      <c r="N4050">
        <v>3</v>
      </c>
      <c r="O4050" t="s">
        <v>20491</v>
      </c>
      <c r="P4050" t="s">
        <v>517</v>
      </c>
      <c r="Q4050" t="s">
        <v>517</v>
      </c>
      <c r="R4050" t="s">
        <v>517</v>
      </c>
      <c r="S4050" t="s">
        <v>517</v>
      </c>
      <c r="T4050" t="s">
        <v>517</v>
      </c>
      <c r="U4050" t="s">
        <v>517</v>
      </c>
      <c r="V4050" t="s">
        <v>517</v>
      </c>
      <c r="W4050" t="s">
        <v>3229</v>
      </c>
      <c r="X4050" t="s">
        <v>622</v>
      </c>
      <c r="Y4050" t="s">
        <v>20497</v>
      </c>
      <c r="Z4050" s="1">
        <v>32892</v>
      </c>
      <c r="AA4050" t="s">
        <v>9035</v>
      </c>
      <c r="AB4050">
        <v>27</v>
      </c>
      <c r="AC4050" t="s">
        <v>358</v>
      </c>
      <c r="AD4050" t="s">
        <v>483</v>
      </c>
      <c r="AF4050" t="s">
        <v>8306</v>
      </c>
      <c r="AG4050" t="s">
        <v>517</v>
      </c>
      <c r="AH4050" t="s">
        <v>517</v>
      </c>
      <c r="AI4050" t="s">
        <v>517</v>
      </c>
      <c r="AJ4050" t="s">
        <v>517</v>
      </c>
    </row>
    <row r="4051" spans="1:36" x14ac:dyDescent="0.25">
      <c r="A4051" s="13" t="s">
        <v>22532</v>
      </c>
      <c r="B4051" s="1">
        <v>42899</v>
      </c>
      <c r="C4051" s="2">
        <v>0.50875000000000004</v>
      </c>
      <c r="D4051" t="s">
        <v>22533</v>
      </c>
      <c r="E4051" t="s">
        <v>22</v>
      </c>
      <c r="F4051" t="s">
        <v>22534</v>
      </c>
      <c r="G4051" s="14" t="s">
        <v>22535</v>
      </c>
      <c r="H4051" s="14" t="s">
        <v>22536</v>
      </c>
      <c r="I4051" t="s">
        <v>31</v>
      </c>
      <c r="K4051">
        <v>6</v>
      </c>
      <c r="L4051">
        <v>13</v>
      </c>
      <c r="M4051">
        <v>12</v>
      </c>
      <c r="N4051">
        <v>3</v>
      </c>
      <c r="O4051" t="s">
        <v>517</v>
      </c>
      <c r="P4051" t="s">
        <v>517</v>
      </c>
      <c r="Q4051" t="s">
        <v>517</v>
      </c>
      <c r="R4051" t="s">
        <v>517</v>
      </c>
      <c r="S4051" t="s">
        <v>517</v>
      </c>
      <c r="T4051" t="s">
        <v>517</v>
      </c>
      <c r="U4051" t="s">
        <v>517</v>
      </c>
      <c r="V4051" t="s">
        <v>517</v>
      </c>
      <c r="W4051" t="s">
        <v>517</v>
      </c>
      <c r="X4051" t="s">
        <v>517</v>
      </c>
      <c r="Y4051" t="s">
        <v>22537</v>
      </c>
      <c r="Z4051" s="1">
        <v>26969</v>
      </c>
      <c r="AA4051" t="s">
        <v>2370</v>
      </c>
      <c r="AB4051">
        <v>43</v>
      </c>
      <c r="AC4051" t="s">
        <v>358</v>
      </c>
      <c r="AD4051" t="s">
        <v>482</v>
      </c>
      <c r="AF4051" t="s">
        <v>517</v>
      </c>
      <c r="AG4051" t="s">
        <v>517</v>
      </c>
      <c r="AH4051" t="s">
        <v>517</v>
      </c>
      <c r="AI4051" t="s">
        <v>517</v>
      </c>
      <c r="AJ4051" t="s">
        <v>517</v>
      </c>
    </row>
    <row r="4052" spans="1:36" x14ac:dyDescent="0.25">
      <c r="A4052" s="13" t="s">
        <v>22539</v>
      </c>
      <c r="B4052" s="1">
        <v>42899</v>
      </c>
      <c r="C4052" s="2">
        <v>0.5095601851851852</v>
      </c>
      <c r="D4052" t="s">
        <v>22540</v>
      </c>
      <c r="E4052" t="s">
        <v>22</v>
      </c>
      <c r="F4052" t="s">
        <v>8206</v>
      </c>
      <c r="G4052" s="14" t="s">
        <v>8207</v>
      </c>
      <c r="H4052" s="14" t="s">
        <v>22541</v>
      </c>
      <c r="I4052" t="s">
        <v>23</v>
      </c>
      <c r="K4052">
        <v>6</v>
      </c>
      <c r="L4052">
        <v>13</v>
      </c>
      <c r="M4052">
        <v>12</v>
      </c>
      <c r="N4052">
        <v>3</v>
      </c>
      <c r="O4052" t="s">
        <v>22538</v>
      </c>
      <c r="P4052" t="s">
        <v>517</v>
      </c>
      <c r="Q4052" t="s">
        <v>517</v>
      </c>
      <c r="R4052" t="s">
        <v>517</v>
      </c>
      <c r="S4052" t="s">
        <v>517</v>
      </c>
      <c r="T4052" t="s">
        <v>517</v>
      </c>
      <c r="U4052" t="s">
        <v>517</v>
      </c>
      <c r="V4052" t="s">
        <v>517</v>
      </c>
      <c r="W4052" t="s">
        <v>3229</v>
      </c>
      <c r="X4052" t="s">
        <v>846</v>
      </c>
      <c r="Y4052" t="s">
        <v>8209</v>
      </c>
      <c r="Z4052" s="1">
        <v>29538</v>
      </c>
      <c r="AA4052" t="s">
        <v>3163</v>
      </c>
      <c r="AB4052">
        <v>36</v>
      </c>
      <c r="AC4052" t="s">
        <v>358</v>
      </c>
      <c r="AD4052" t="s">
        <v>482</v>
      </c>
      <c r="AF4052" t="s">
        <v>517</v>
      </c>
      <c r="AG4052" t="s">
        <v>517</v>
      </c>
      <c r="AH4052" t="s">
        <v>517</v>
      </c>
      <c r="AI4052" t="s">
        <v>517</v>
      </c>
      <c r="AJ4052" t="s">
        <v>517</v>
      </c>
    </row>
    <row r="4053" spans="1:36" x14ac:dyDescent="0.25">
      <c r="A4053" s="13" t="s">
        <v>22543</v>
      </c>
      <c r="B4053" s="1">
        <v>42899</v>
      </c>
      <c r="C4053" s="2">
        <v>0.5247222222222222</v>
      </c>
      <c r="D4053" t="s">
        <v>22544</v>
      </c>
      <c r="E4053" t="s">
        <v>116</v>
      </c>
      <c r="F4053" t="s">
        <v>22545</v>
      </c>
      <c r="G4053" s="14" t="s">
        <v>22546</v>
      </c>
      <c r="H4053" s="14" t="s">
        <v>22547</v>
      </c>
      <c r="I4053" t="s">
        <v>23</v>
      </c>
      <c r="K4053">
        <v>6</v>
      </c>
      <c r="L4053">
        <v>13</v>
      </c>
      <c r="M4053">
        <v>12</v>
      </c>
      <c r="N4053">
        <v>3</v>
      </c>
      <c r="O4053" t="s">
        <v>22542</v>
      </c>
      <c r="P4053" t="s">
        <v>517</v>
      </c>
      <c r="Q4053" t="s">
        <v>517</v>
      </c>
      <c r="R4053" t="s">
        <v>517</v>
      </c>
      <c r="S4053" t="s">
        <v>517</v>
      </c>
      <c r="T4053" t="s">
        <v>517</v>
      </c>
      <c r="U4053" t="s">
        <v>517</v>
      </c>
      <c r="V4053" t="s">
        <v>517</v>
      </c>
      <c r="W4053" t="s">
        <v>589</v>
      </c>
      <c r="X4053" t="s">
        <v>849</v>
      </c>
      <c r="Y4053" t="s">
        <v>517</v>
      </c>
      <c r="Z4053" s="1" t="s">
        <v>517</v>
      </c>
      <c r="AA4053" t="s">
        <v>1358</v>
      </c>
      <c r="AB4053" t="s">
        <v>517</v>
      </c>
      <c r="AC4053" t="s">
        <v>358</v>
      </c>
      <c r="AD4053" t="s">
        <v>517</v>
      </c>
      <c r="AF4053" t="s">
        <v>517</v>
      </c>
      <c r="AG4053" t="s">
        <v>517</v>
      </c>
      <c r="AH4053" t="s">
        <v>517</v>
      </c>
      <c r="AI4053" t="s">
        <v>517</v>
      </c>
      <c r="AJ4053" t="s">
        <v>517</v>
      </c>
    </row>
    <row r="4054" spans="1:36" x14ac:dyDescent="0.25">
      <c r="A4054" s="13" t="s">
        <v>22549</v>
      </c>
      <c r="B4054" s="1">
        <v>42899</v>
      </c>
      <c r="C4054" s="2">
        <v>0.52634259259259253</v>
      </c>
      <c r="D4054" t="s">
        <v>22550</v>
      </c>
      <c r="E4054" t="s">
        <v>22</v>
      </c>
      <c r="F4054" t="s">
        <v>22551</v>
      </c>
      <c r="G4054" s="14" t="s">
        <v>22552</v>
      </c>
      <c r="H4054" s="14" t="s">
        <v>22553</v>
      </c>
      <c r="I4054" t="s">
        <v>21</v>
      </c>
      <c r="K4054">
        <v>6</v>
      </c>
      <c r="L4054">
        <v>13</v>
      </c>
      <c r="M4054">
        <v>12</v>
      </c>
      <c r="N4054">
        <v>3</v>
      </c>
      <c r="O4054" t="s">
        <v>22548</v>
      </c>
      <c r="P4054" t="s">
        <v>517</v>
      </c>
      <c r="Q4054" t="s">
        <v>517</v>
      </c>
      <c r="R4054" t="s">
        <v>517</v>
      </c>
      <c r="S4054" t="s">
        <v>517</v>
      </c>
      <c r="T4054" t="s">
        <v>517</v>
      </c>
      <c r="U4054" t="s">
        <v>517</v>
      </c>
      <c r="V4054" t="s">
        <v>517</v>
      </c>
      <c r="W4054" t="s">
        <v>537</v>
      </c>
      <c r="X4054" t="s">
        <v>590</v>
      </c>
      <c r="Y4054" t="s">
        <v>22554</v>
      </c>
      <c r="Z4054" s="1">
        <v>25457</v>
      </c>
      <c r="AA4054" t="s">
        <v>471</v>
      </c>
      <c r="AB4054">
        <v>47</v>
      </c>
      <c r="AC4054" t="s">
        <v>358</v>
      </c>
      <c r="AD4054" t="s">
        <v>487</v>
      </c>
      <c r="AF4054" t="s">
        <v>8254</v>
      </c>
      <c r="AG4054" t="s">
        <v>8260</v>
      </c>
      <c r="AH4054" t="s">
        <v>517</v>
      </c>
      <c r="AI4054" t="s">
        <v>517</v>
      </c>
      <c r="AJ4054" t="s">
        <v>517</v>
      </c>
    </row>
    <row r="4055" spans="1:36" x14ac:dyDescent="0.25">
      <c r="A4055" s="13" t="s">
        <v>22556</v>
      </c>
      <c r="B4055" s="1">
        <v>42899</v>
      </c>
      <c r="C4055" s="2">
        <v>0.52648148148148144</v>
      </c>
      <c r="D4055" t="s">
        <v>22557</v>
      </c>
      <c r="E4055" t="s">
        <v>4243</v>
      </c>
      <c r="F4055" t="s">
        <v>22558</v>
      </c>
      <c r="G4055" s="14" t="s">
        <v>22559</v>
      </c>
      <c r="H4055" s="14" t="s">
        <v>22560</v>
      </c>
      <c r="I4055" t="s">
        <v>23</v>
      </c>
      <c r="K4055">
        <v>6</v>
      </c>
      <c r="L4055">
        <v>13</v>
      </c>
      <c r="M4055">
        <v>12</v>
      </c>
      <c r="N4055">
        <v>3</v>
      </c>
      <c r="O4055" t="s">
        <v>22555</v>
      </c>
      <c r="P4055" t="s">
        <v>517</v>
      </c>
      <c r="Q4055" t="s">
        <v>517</v>
      </c>
      <c r="R4055" t="s">
        <v>517</v>
      </c>
      <c r="S4055" t="s">
        <v>517</v>
      </c>
      <c r="T4055" t="s">
        <v>517</v>
      </c>
      <c r="U4055" t="s">
        <v>517</v>
      </c>
      <c r="V4055" t="s">
        <v>517</v>
      </c>
      <c r="W4055" t="s">
        <v>537</v>
      </c>
      <c r="X4055" t="s">
        <v>2535</v>
      </c>
      <c r="Y4055" t="s">
        <v>517</v>
      </c>
      <c r="Z4055" s="1" t="s">
        <v>517</v>
      </c>
      <c r="AA4055" t="s">
        <v>478</v>
      </c>
      <c r="AB4055" t="s">
        <v>517</v>
      </c>
      <c r="AC4055" t="s">
        <v>358</v>
      </c>
      <c r="AD4055" t="s">
        <v>517</v>
      </c>
      <c r="AF4055" t="s">
        <v>517</v>
      </c>
      <c r="AG4055" t="s">
        <v>517</v>
      </c>
      <c r="AH4055" t="s">
        <v>517</v>
      </c>
      <c r="AI4055" t="s">
        <v>517</v>
      </c>
      <c r="AJ4055" t="s">
        <v>517</v>
      </c>
    </row>
    <row r="4056" spans="1:36" x14ac:dyDescent="0.25">
      <c r="A4056" s="13" t="s">
        <v>22562</v>
      </c>
      <c r="B4056" s="1">
        <v>42899</v>
      </c>
      <c r="C4056" s="2">
        <v>0.52865740740740741</v>
      </c>
      <c r="D4056" t="s">
        <v>22563</v>
      </c>
      <c r="E4056" t="s">
        <v>22</v>
      </c>
      <c r="F4056" t="s">
        <v>22564</v>
      </c>
      <c r="G4056" s="14" t="s">
        <v>22565</v>
      </c>
      <c r="H4056" s="14" t="s">
        <v>22566</v>
      </c>
      <c r="I4056" t="s">
        <v>23</v>
      </c>
      <c r="K4056">
        <v>6</v>
      </c>
      <c r="L4056">
        <v>13</v>
      </c>
      <c r="M4056">
        <v>12</v>
      </c>
      <c r="N4056">
        <v>3</v>
      </c>
      <c r="O4056" t="s">
        <v>22561</v>
      </c>
      <c r="P4056" t="s">
        <v>517</v>
      </c>
      <c r="Q4056" t="s">
        <v>517</v>
      </c>
      <c r="R4056" t="s">
        <v>517</v>
      </c>
      <c r="S4056" t="s">
        <v>517</v>
      </c>
      <c r="T4056" t="s">
        <v>517</v>
      </c>
      <c r="U4056" t="s">
        <v>517</v>
      </c>
      <c r="V4056" t="s">
        <v>517</v>
      </c>
      <c r="W4056" t="s">
        <v>579</v>
      </c>
      <c r="X4056" t="s">
        <v>477</v>
      </c>
      <c r="Y4056" t="s">
        <v>5037</v>
      </c>
      <c r="Z4056" s="1">
        <v>30834</v>
      </c>
      <c r="AA4056" t="s">
        <v>22567</v>
      </c>
      <c r="AB4056">
        <v>33</v>
      </c>
      <c r="AC4056" t="s">
        <v>358</v>
      </c>
      <c r="AD4056" t="s">
        <v>487</v>
      </c>
      <c r="AF4056" t="s">
        <v>517</v>
      </c>
      <c r="AG4056" t="s">
        <v>517</v>
      </c>
      <c r="AH4056" t="s">
        <v>517</v>
      </c>
      <c r="AI4056" t="s">
        <v>517</v>
      </c>
      <c r="AJ4056" t="s">
        <v>517</v>
      </c>
    </row>
    <row r="4057" spans="1:36" x14ac:dyDescent="0.25">
      <c r="A4057" s="13" t="s">
        <v>22569</v>
      </c>
      <c r="B4057" s="1">
        <v>42899</v>
      </c>
      <c r="C4057" s="2">
        <v>0.5400462962962963</v>
      </c>
      <c r="D4057" t="s">
        <v>22570</v>
      </c>
      <c r="E4057" t="s">
        <v>22</v>
      </c>
      <c r="F4057" t="s">
        <v>22571</v>
      </c>
      <c r="G4057" s="14" t="s">
        <v>22572</v>
      </c>
      <c r="H4057" s="14" t="s">
        <v>22573</v>
      </c>
      <c r="I4057" t="s">
        <v>21</v>
      </c>
      <c r="K4057">
        <v>6</v>
      </c>
      <c r="L4057">
        <v>13</v>
      </c>
      <c r="M4057">
        <v>12</v>
      </c>
      <c r="N4057">
        <v>3</v>
      </c>
      <c r="O4057" t="s">
        <v>22568</v>
      </c>
      <c r="P4057" t="s">
        <v>517</v>
      </c>
      <c r="Q4057" t="s">
        <v>517</v>
      </c>
      <c r="R4057" t="s">
        <v>517</v>
      </c>
      <c r="S4057" t="s">
        <v>517</v>
      </c>
      <c r="T4057" t="s">
        <v>517</v>
      </c>
      <c r="U4057" t="s">
        <v>517</v>
      </c>
      <c r="V4057" t="s">
        <v>517</v>
      </c>
      <c r="W4057" t="s">
        <v>1217</v>
      </c>
      <c r="X4057" t="s">
        <v>590</v>
      </c>
      <c r="Y4057" t="s">
        <v>22574</v>
      </c>
      <c r="Z4057" s="1">
        <v>31388</v>
      </c>
      <c r="AA4057" t="s">
        <v>9109</v>
      </c>
      <c r="AB4057">
        <v>31</v>
      </c>
      <c r="AC4057" t="s">
        <v>357</v>
      </c>
      <c r="AD4057" t="s">
        <v>492</v>
      </c>
      <c r="AF4057" t="s">
        <v>8295</v>
      </c>
      <c r="AG4057" t="s">
        <v>517</v>
      </c>
      <c r="AH4057" t="s">
        <v>517</v>
      </c>
      <c r="AI4057" t="s">
        <v>517</v>
      </c>
      <c r="AJ4057" t="s">
        <v>517</v>
      </c>
    </row>
    <row r="4058" spans="1:36" x14ac:dyDescent="0.25">
      <c r="A4058" s="13" t="s">
        <v>22576</v>
      </c>
      <c r="B4058" s="1">
        <v>42899</v>
      </c>
      <c r="C4058" s="2">
        <v>0.54945601851851855</v>
      </c>
      <c r="D4058" t="s">
        <v>22577</v>
      </c>
      <c r="E4058" t="s">
        <v>22</v>
      </c>
      <c r="F4058" t="s">
        <v>22578</v>
      </c>
      <c r="G4058" s="14" t="s">
        <v>22579</v>
      </c>
      <c r="H4058" s="14" t="s">
        <v>22580</v>
      </c>
      <c r="I4058" t="s">
        <v>23</v>
      </c>
      <c r="K4058">
        <v>6</v>
      </c>
      <c r="L4058">
        <v>13</v>
      </c>
      <c r="M4058">
        <v>13</v>
      </c>
      <c r="N4058">
        <v>3</v>
      </c>
      <c r="O4058" t="s">
        <v>22575</v>
      </c>
      <c r="P4058" t="s">
        <v>517</v>
      </c>
      <c r="Q4058" t="s">
        <v>517</v>
      </c>
      <c r="R4058" t="s">
        <v>517</v>
      </c>
      <c r="S4058" t="s">
        <v>517</v>
      </c>
      <c r="T4058" t="s">
        <v>517</v>
      </c>
      <c r="U4058" t="s">
        <v>517</v>
      </c>
      <c r="V4058" t="s">
        <v>517</v>
      </c>
      <c r="W4058" t="s">
        <v>672</v>
      </c>
      <c r="X4058" t="s">
        <v>622</v>
      </c>
      <c r="Y4058" t="s">
        <v>22581</v>
      </c>
      <c r="Z4058" s="1">
        <v>31399</v>
      </c>
      <c r="AA4058" t="s">
        <v>22582</v>
      </c>
      <c r="AB4058">
        <v>31</v>
      </c>
      <c r="AC4058" t="s">
        <v>358</v>
      </c>
      <c r="AD4058" t="s">
        <v>509</v>
      </c>
      <c r="AF4058" t="s">
        <v>517</v>
      </c>
      <c r="AG4058" t="s">
        <v>517</v>
      </c>
      <c r="AH4058" t="s">
        <v>517</v>
      </c>
      <c r="AI4058" t="s">
        <v>517</v>
      </c>
      <c r="AJ4058" t="s">
        <v>517</v>
      </c>
    </row>
    <row r="4059" spans="1:36" x14ac:dyDescent="0.25">
      <c r="A4059" s="13" t="s">
        <v>22584</v>
      </c>
      <c r="B4059" s="1">
        <v>42899</v>
      </c>
      <c r="C4059" s="2">
        <v>0.55231481481481481</v>
      </c>
      <c r="D4059" t="s">
        <v>22585</v>
      </c>
      <c r="E4059" t="s">
        <v>116</v>
      </c>
      <c r="F4059" t="s">
        <v>22586</v>
      </c>
      <c r="G4059" s="14" t="s">
        <v>22587</v>
      </c>
      <c r="H4059" s="14" t="s">
        <v>22588</v>
      </c>
      <c r="I4059" t="s">
        <v>23</v>
      </c>
      <c r="K4059">
        <v>6</v>
      </c>
      <c r="L4059">
        <v>13</v>
      </c>
      <c r="M4059">
        <v>13</v>
      </c>
      <c r="N4059">
        <v>3</v>
      </c>
      <c r="O4059" t="s">
        <v>22583</v>
      </c>
      <c r="P4059" t="s">
        <v>517</v>
      </c>
      <c r="Q4059" t="s">
        <v>517</v>
      </c>
      <c r="R4059" t="s">
        <v>517</v>
      </c>
      <c r="S4059" t="s">
        <v>517</v>
      </c>
      <c r="T4059" t="s">
        <v>517</v>
      </c>
      <c r="U4059" t="s">
        <v>517</v>
      </c>
      <c r="V4059" t="s">
        <v>517</v>
      </c>
      <c r="W4059" t="s">
        <v>589</v>
      </c>
      <c r="X4059" t="s">
        <v>849</v>
      </c>
      <c r="Y4059" t="s">
        <v>517</v>
      </c>
      <c r="Z4059" s="1" t="s">
        <v>517</v>
      </c>
      <c r="AA4059" t="s">
        <v>1358</v>
      </c>
      <c r="AB4059" t="s">
        <v>517</v>
      </c>
      <c r="AC4059" t="s">
        <v>358</v>
      </c>
      <c r="AD4059" t="s">
        <v>517</v>
      </c>
      <c r="AF4059" t="s">
        <v>517</v>
      </c>
      <c r="AG4059" t="s">
        <v>517</v>
      </c>
      <c r="AH4059" t="s">
        <v>517</v>
      </c>
      <c r="AI4059" t="s">
        <v>517</v>
      </c>
      <c r="AJ4059" t="s">
        <v>517</v>
      </c>
    </row>
    <row r="4060" spans="1:36" x14ac:dyDescent="0.25">
      <c r="A4060" s="13" t="s">
        <v>22589</v>
      </c>
      <c r="B4060" s="1">
        <v>42899</v>
      </c>
      <c r="C4060" s="2">
        <v>0.55474537037037031</v>
      </c>
      <c r="D4060" t="s">
        <v>12306</v>
      </c>
      <c r="E4060" t="s">
        <v>22</v>
      </c>
      <c r="F4060" t="s">
        <v>12307</v>
      </c>
      <c r="G4060" s="14" t="s">
        <v>12308</v>
      </c>
      <c r="H4060" s="14" t="s">
        <v>12309</v>
      </c>
      <c r="I4060" t="s">
        <v>25</v>
      </c>
      <c r="K4060">
        <v>6</v>
      </c>
      <c r="L4060">
        <v>13</v>
      </c>
      <c r="M4060">
        <v>13</v>
      </c>
      <c r="N4060">
        <v>3</v>
      </c>
      <c r="O4060" t="s">
        <v>517</v>
      </c>
      <c r="P4060" t="s">
        <v>517</v>
      </c>
      <c r="Q4060" t="s">
        <v>517</v>
      </c>
      <c r="R4060" t="s">
        <v>517</v>
      </c>
      <c r="S4060" t="s">
        <v>517</v>
      </c>
      <c r="T4060" t="s">
        <v>517</v>
      </c>
      <c r="U4060" t="s">
        <v>517</v>
      </c>
      <c r="V4060" t="s">
        <v>517</v>
      </c>
      <c r="W4060" t="s">
        <v>517</v>
      </c>
      <c r="X4060" t="s">
        <v>517</v>
      </c>
      <c r="Y4060" t="s">
        <v>12310</v>
      </c>
      <c r="Z4060" s="1">
        <v>32833</v>
      </c>
      <c r="AA4060" t="s">
        <v>12311</v>
      </c>
      <c r="AB4060">
        <v>27</v>
      </c>
      <c r="AC4060" t="s">
        <v>357</v>
      </c>
      <c r="AD4060" t="s">
        <v>490</v>
      </c>
      <c r="AF4060" t="s">
        <v>517</v>
      </c>
      <c r="AG4060" t="s">
        <v>517</v>
      </c>
      <c r="AH4060" t="s">
        <v>517</v>
      </c>
      <c r="AI4060" t="s">
        <v>517</v>
      </c>
      <c r="AJ4060" t="s">
        <v>517</v>
      </c>
    </row>
    <row r="4061" spans="1:36" x14ac:dyDescent="0.25">
      <c r="A4061" s="13" t="s">
        <v>22590</v>
      </c>
      <c r="B4061" s="1">
        <v>42899</v>
      </c>
      <c r="C4061" s="2">
        <v>0.56533564814814818</v>
      </c>
      <c r="D4061" t="s">
        <v>4194</v>
      </c>
      <c r="E4061" t="s">
        <v>22</v>
      </c>
      <c r="F4061" t="s">
        <v>4195</v>
      </c>
      <c r="G4061" s="14" t="s">
        <v>22591</v>
      </c>
      <c r="H4061" s="14" t="s">
        <v>19794</v>
      </c>
      <c r="I4061" t="s">
        <v>23</v>
      </c>
      <c r="K4061">
        <v>6</v>
      </c>
      <c r="L4061">
        <v>13</v>
      </c>
      <c r="M4061">
        <v>13</v>
      </c>
      <c r="N4061">
        <v>3</v>
      </c>
      <c r="O4061" t="s">
        <v>517</v>
      </c>
      <c r="P4061" t="s">
        <v>517</v>
      </c>
      <c r="Q4061" t="s">
        <v>517</v>
      </c>
      <c r="R4061" t="s">
        <v>517</v>
      </c>
      <c r="S4061" t="s">
        <v>517</v>
      </c>
      <c r="T4061" t="s">
        <v>517</v>
      </c>
      <c r="U4061" t="s">
        <v>517</v>
      </c>
      <c r="V4061" t="s">
        <v>517</v>
      </c>
      <c r="W4061" t="s">
        <v>517</v>
      </c>
      <c r="X4061" t="s">
        <v>517</v>
      </c>
      <c r="Y4061" t="s">
        <v>22592</v>
      </c>
      <c r="Z4061" s="1">
        <v>9807</v>
      </c>
      <c r="AA4061" t="s">
        <v>546</v>
      </c>
      <c r="AB4061">
        <v>90</v>
      </c>
      <c r="AC4061" t="s">
        <v>357</v>
      </c>
      <c r="AD4061" t="s">
        <v>517</v>
      </c>
      <c r="AF4061" t="s">
        <v>8307</v>
      </c>
      <c r="AG4061" t="s">
        <v>517</v>
      </c>
      <c r="AH4061" t="s">
        <v>517</v>
      </c>
      <c r="AI4061" t="s">
        <v>517</v>
      </c>
      <c r="AJ4061" t="s">
        <v>517</v>
      </c>
    </row>
    <row r="4062" spans="1:36" x14ac:dyDescent="0.25">
      <c r="A4062" s="13" t="s">
        <v>22593</v>
      </c>
      <c r="B4062" s="1">
        <v>42899</v>
      </c>
      <c r="C4062" s="2">
        <v>0.56930555555555562</v>
      </c>
      <c r="D4062" t="s">
        <v>22594</v>
      </c>
      <c r="E4062" t="s">
        <v>22</v>
      </c>
      <c r="F4062" t="s">
        <v>20934</v>
      </c>
      <c r="G4062" s="14" t="s">
        <v>20935</v>
      </c>
      <c r="H4062" s="14" t="s">
        <v>22595</v>
      </c>
      <c r="I4062" t="s">
        <v>23</v>
      </c>
      <c r="K4062">
        <v>6</v>
      </c>
      <c r="L4062">
        <v>13</v>
      </c>
      <c r="M4062">
        <v>13</v>
      </c>
      <c r="N4062">
        <v>3</v>
      </c>
      <c r="O4062" t="s">
        <v>20931</v>
      </c>
      <c r="P4062" t="s">
        <v>517</v>
      </c>
      <c r="Q4062" t="s">
        <v>517</v>
      </c>
      <c r="R4062" t="s">
        <v>517</v>
      </c>
      <c r="S4062" t="s">
        <v>517</v>
      </c>
      <c r="T4062" t="s">
        <v>517</v>
      </c>
      <c r="U4062" t="s">
        <v>517</v>
      </c>
      <c r="V4062" t="s">
        <v>517</v>
      </c>
      <c r="W4062" t="s">
        <v>1247</v>
      </c>
      <c r="X4062" t="s">
        <v>845</v>
      </c>
      <c r="Y4062" t="s">
        <v>20937</v>
      </c>
      <c r="Z4062" s="1">
        <v>31364</v>
      </c>
      <c r="AA4062" t="s">
        <v>22596</v>
      </c>
      <c r="AB4062">
        <v>31</v>
      </c>
      <c r="AC4062" t="s">
        <v>358</v>
      </c>
      <c r="AD4062" t="s">
        <v>482</v>
      </c>
      <c r="AF4062" t="s">
        <v>517</v>
      </c>
      <c r="AG4062" t="s">
        <v>517</v>
      </c>
      <c r="AH4062" t="s">
        <v>517</v>
      </c>
      <c r="AI4062" t="s">
        <v>517</v>
      </c>
      <c r="AJ4062" t="s">
        <v>517</v>
      </c>
    </row>
    <row r="4063" spans="1:36" x14ac:dyDescent="0.25">
      <c r="A4063" s="13" t="s">
        <v>22598</v>
      </c>
      <c r="B4063" s="1">
        <v>42899</v>
      </c>
      <c r="C4063" s="2">
        <v>0.57398148148148154</v>
      </c>
      <c r="D4063" t="s">
        <v>22599</v>
      </c>
      <c r="E4063" t="s">
        <v>22</v>
      </c>
      <c r="F4063" t="s">
        <v>22600</v>
      </c>
      <c r="G4063" s="14" t="s">
        <v>22601</v>
      </c>
      <c r="H4063" s="14" t="s">
        <v>22602</v>
      </c>
      <c r="I4063" t="s">
        <v>23</v>
      </c>
      <c r="K4063">
        <v>6</v>
      </c>
      <c r="L4063">
        <v>13</v>
      </c>
      <c r="M4063">
        <v>13</v>
      </c>
      <c r="N4063">
        <v>3</v>
      </c>
      <c r="O4063" t="s">
        <v>22597</v>
      </c>
      <c r="P4063" t="s">
        <v>517</v>
      </c>
      <c r="Q4063" t="s">
        <v>517</v>
      </c>
      <c r="R4063" t="s">
        <v>517</v>
      </c>
      <c r="S4063" t="s">
        <v>517</v>
      </c>
      <c r="T4063" t="s">
        <v>517</v>
      </c>
      <c r="U4063" t="s">
        <v>517</v>
      </c>
      <c r="V4063" t="s">
        <v>517</v>
      </c>
      <c r="W4063" t="s">
        <v>672</v>
      </c>
      <c r="X4063" t="s">
        <v>477</v>
      </c>
      <c r="Y4063" t="s">
        <v>19535</v>
      </c>
      <c r="Z4063" s="1">
        <v>32208</v>
      </c>
      <c r="AA4063" t="s">
        <v>5691</v>
      </c>
      <c r="AB4063">
        <v>29</v>
      </c>
      <c r="AC4063" t="s">
        <v>358</v>
      </c>
      <c r="AD4063" t="s">
        <v>495</v>
      </c>
      <c r="AF4063" t="s">
        <v>517</v>
      </c>
      <c r="AG4063" t="s">
        <v>517</v>
      </c>
      <c r="AH4063" t="s">
        <v>517</v>
      </c>
      <c r="AI4063" t="s">
        <v>517</v>
      </c>
      <c r="AJ4063" t="s">
        <v>517</v>
      </c>
    </row>
    <row r="4064" spans="1:36" x14ac:dyDescent="0.25">
      <c r="A4064" s="13" t="s">
        <v>22603</v>
      </c>
      <c r="B4064" s="1">
        <v>42899</v>
      </c>
      <c r="C4064" s="2">
        <v>0.5788888888888889</v>
      </c>
      <c r="D4064" t="s">
        <v>18783</v>
      </c>
      <c r="E4064" t="s">
        <v>22</v>
      </c>
      <c r="F4064" t="s">
        <v>18784</v>
      </c>
      <c r="G4064" s="14" t="s">
        <v>18785</v>
      </c>
      <c r="H4064" s="14" t="s">
        <v>22604</v>
      </c>
      <c r="I4064" t="s">
        <v>23</v>
      </c>
      <c r="K4064">
        <v>6</v>
      </c>
      <c r="L4064">
        <v>13</v>
      </c>
      <c r="M4064">
        <v>13</v>
      </c>
      <c r="N4064">
        <v>3</v>
      </c>
      <c r="O4064" t="s">
        <v>18781</v>
      </c>
      <c r="P4064" t="s">
        <v>517</v>
      </c>
      <c r="Q4064" t="s">
        <v>517</v>
      </c>
      <c r="R4064" t="s">
        <v>517</v>
      </c>
      <c r="S4064" t="s">
        <v>517</v>
      </c>
      <c r="T4064" t="s">
        <v>517</v>
      </c>
      <c r="U4064" t="s">
        <v>517</v>
      </c>
      <c r="V4064" t="s">
        <v>517</v>
      </c>
      <c r="W4064" t="s">
        <v>526</v>
      </c>
      <c r="X4064" t="s">
        <v>527</v>
      </c>
      <c r="Y4064" t="s">
        <v>18787</v>
      </c>
      <c r="Z4064" s="1">
        <v>37013</v>
      </c>
      <c r="AA4064" t="s">
        <v>1554</v>
      </c>
      <c r="AB4064">
        <v>16</v>
      </c>
      <c r="AC4064" t="s">
        <v>358</v>
      </c>
      <c r="AD4064" t="s">
        <v>482</v>
      </c>
      <c r="AF4064" t="s">
        <v>517</v>
      </c>
      <c r="AG4064" t="s">
        <v>517</v>
      </c>
      <c r="AH4064" t="s">
        <v>517</v>
      </c>
      <c r="AI4064" t="s">
        <v>517</v>
      </c>
      <c r="AJ4064" t="s">
        <v>517</v>
      </c>
    </row>
    <row r="4065" spans="1:36" x14ac:dyDescent="0.25">
      <c r="A4065" s="13" t="s">
        <v>22605</v>
      </c>
      <c r="B4065" s="1">
        <v>42899</v>
      </c>
      <c r="C4065" s="2">
        <v>0.5838888888888889</v>
      </c>
      <c r="D4065" t="s">
        <v>22606</v>
      </c>
      <c r="E4065" t="s">
        <v>22</v>
      </c>
      <c r="F4065" t="s">
        <v>22607</v>
      </c>
      <c r="G4065" s="14" t="s">
        <v>22608</v>
      </c>
      <c r="H4065" s="14" t="s">
        <v>22609</v>
      </c>
      <c r="I4065" t="s">
        <v>21</v>
      </c>
      <c r="K4065">
        <v>6</v>
      </c>
      <c r="L4065">
        <v>13</v>
      </c>
      <c r="M4065">
        <v>14</v>
      </c>
      <c r="N4065">
        <v>3</v>
      </c>
      <c r="O4065" t="s">
        <v>517</v>
      </c>
      <c r="P4065" t="s">
        <v>517</v>
      </c>
      <c r="Q4065" t="s">
        <v>517</v>
      </c>
      <c r="R4065" t="s">
        <v>517</v>
      </c>
      <c r="S4065" t="s">
        <v>517</v>
      </c>
      <c r="T4065" t="s">
        <v>517</v>
      </c>
      <c r="U4065" t="s">
        <v>517</v>
      </c>
      <c r="V4065" t="s">
        <v>517</v>
      </c>
      <c r="W4065" t="s">
        <v>517</v>
      </c>
      <c r="X4065" t="s">
        <v>517</v>
      </c>
      <c r="Y4065" t="s">
        <v>22610</v>
      </c>
      <c r="Z4065" s="1">
        <v>29264</v>
      </c>
      <c r="AA4065" t="s">
        <v>478</v>
      </c>
      <c r="AB4065">
        <v>37</v>
      </c>
      <c r="AC4065" t="s">
        <v>358</v>
      </c>
      <c r="AD4065" t="s">
        <v>482</v>
      </c>
      <c r="AF4065" t="s">
        <v>8295</v>
      </c>
      <c r="AG4065" t="s">
        <v>8263</v>
      </c>
      <c r="AH4065" t="s">
        <v>8270</v>
      </c>
      <c r="AI4065" t="s">
        <v>8264</v>
      </c>
      <c r="AJ4065" t="s">
        <v>8307</v>
      </c>
    </row>
    <row r="4066" spans="1:36" x14ac:dyDescent="0.25">
      <c r="A4066" s="13" t="s">
        <v>22612</v>
      </c>
      <c r="B4066" s="1">
        <v>42899</v>
      </c>
      <c r="C4066" s="2">
        <v>0.58412037037037035</v>
      </c>
      <c r="D4066" t="s">
        <v>22613</v>
      </c>
      <c r="E4066" t="s">
        <v>22</v>
      </c>
      <c r="F4066" t="s">
        <v>22614</v>
      </c>
      <c r="G4066" s="14" t="s">
        <v>22615</v>
      </c>
      <c r="H4066" s="14" t="s">
        <v>22616</v>
      </c>
      <c r="I4066" t="s">
        <v>26</v>
      </c>
      <c r="K4066">
        <v>6</v>
      </c>
      <c r="L4066">
        <v>13</v>
      </c>
      <c r="M4066">
        <v>14</v>
      </c>
      <c r="N4066">
        <v>3</v>
      </c>
      <c r="O4066" t="s">
        <v>22611</v>
      </c>
      <c r="P4066" t="s">
        <v>517</v>
      </c>
      <c r="Q4066" t="s">
        <v>517</v>
      </c>
      <c r="R4066" t="s">
        <v>517</v>
      </c>
      <c r="S4066" t="s">
        <v>517</v>
      </c>
      <c r="T4066" t="s">
        <v>517</v>
      </c>
      <c r="U4066" t="s">
        <v>517</v>
      </c>
      <c r="V4066" t="s">
        <v>517</v>
      </c>
      <c r="W4066" t="s">
        <v>672</v>
      </c>
      <c r="X4066" t="s">
        <v>477</v>
      </c>
      <c r="Y4066" t="s">
        <v>22617</v>
      </c>
      <c r="Z4066" s="1">
        <v>28043</v>
      </c>
      <c r="AA4066" t="s">
        <v>2314</v>
      </c>
      <c r="AB4066">
        <v>40</v>
      </c>
      <c r="AC4066" t="s">
        <v>358</v>
      </c>
      <c r="AD4066" t="s">
        <v>497</v>
      </c>
      <c r="AF4066" t="s">
        <v>8313</v>
      </c>
      <c r="AG4066" t="s">
        <v>517</v>
      </c>
      <c r="AH4066" t="s">
        <v>517</v>
      </c>
      <c r="AI4066" t="s">
        <v>517</v>
      </c>
      <c r="AJ4066" t="s">
        <v>517</v>
      </c>
    </row>
    <row r="4067" spans="1:36" x14ac:dyDescent="0.25">
      <c r="A4067" s="13" t="s">
        <v>22619</v>
      </c>
      <c r="B4067" s="1">
        <v>42899</v>
      </c>
      <c r="C4067" s="2">
        <v>0.58429398148148148</v>
      </c>
      <c r="D4067" t="s">
        <v>22620</v>
      </c>
      <c r="E4067" t="s">
        <v>22</v>
      </c>
      <c r="F4067" t="s">
        <v>22621</v>
      </c>
      <c r="G4067" s="14" t="s">
        <v>22622</v>
      </c>
      <c r="H4067" s="14" t="s">
        <v>22623</v>
      </c>
      <c r="I4067" t="s">
        <v>23</v>
      </c>
      <c r="K4067">
        <v>6</v>
      </c>
      <c r="L4067">
        <v>13</v>
      </c>
      <c r="M4067">
        <v>14</v>
      </c>
      <c r="N4067">
        <v>3</v>
      </c>
      <c r="O4067" t="s">
        <v>22618</v>
      </c>
      <c r="P4067" t="s">
        <v>517</v>
      </c>
      <c r="Q4067" t="s">
        <v>517</v>
      </c>
      <c r="R4067" t="s">
        <v>517</v>
      </c>
      <c r="S4067" t="s">
        <v>517</v>
      </c>
      <c r="T4067" t="s">
        <v>517</v>
      </c>
      <c r="U4067" t="s">
        <v>517</v>
      </c>
      <c r="V4067" t="s">
        <v>517</v>
      </c>
      <c r="W4067" t="s">
        <v>1217</v>
      </c>
      <c r="X4067" t="s">
        <v>844</v>
      </c>
      <c r="Y4067" t="s">
        <v>22624</v>
      </c>
      <c r="Z4067" s="1">
        <v>27905</v>
      </c>
      <c r="AA4067" t="s">
        <v>22625</v>
      </c>
      <c r="AB4067">
        <v>41</v>
      </c>
      <c r="AC4067" t="s">
        <v>357</v>
      </c>
      <c r="AD4067" t="s">
        <v>482</v>
      </c>
      <c r="AF4067" t="s">
        <v>517</v>
      </c>
      <c r="AG4067" t="s">
        <v>517</v>
      </c>
      <c r="AH4067" t="s">
        <v>517</v>
      </c>
      <c r="AI4067" t="s">
        <v>517</v>
      </c>
      <c r="AJ4067" t="s">
        <v>517</v>
      </c>
    </row>
    <row r="4068" spans="1:36" x14ac:dyDescent="0.25">
      <c r="A4068" s="13" t="s">
        <v>22627</v>
      </c>
      <c r="B4068" s="1">
        <v>42899</v>
      </c>
      <c r="C4068" s="2">
        <v>0.58508101851851857</v>
      </c>
      <c r="D4068" t="s">
        <v>22628</v>
      </c>
      <c r="E4068" t="s">
        <v>22</v>
      </c>
      <c r="F4068" t="s">
        <v>22629</v>
      </c>
      <c r="G4068" s="14" t="s">
        <v>22630</v>
      </c>
      <c r="H4068" s="14" t="s">
        <v>22631</v>
      </c>
      <c r="I4068" t="s">
        <v>23</v>
      </c>
      <c r="K4068">
        <v>6</v>
      </c>
      <c r="L4068">
        <v>13</v>
      </c>
      <c r="M4068">
        <v>14</v>
      </c>
      <c r="N4068">
        <v>3</v>
      </c>
      <c r="O4068" t="s">
        <v>22626</v>
      </c>
      <c r="P4068" t="s">
        <v>517</v>
      </c>
      <c r="Q4068" t="s">
        <v>517</v>
      </c>
      <c r="R4068" t="s">
        <v>517</v>
      </c>
      <c r="S4068" t="s">
        <v>517</v>
      </c>
      <c r="T4068" t="s">
        <v>517</v>
      </c>
      <c r="U4068" t="s">
        <v>517</v>
      </c>
      <c r="V4068" t="s">
        <v>517</v>
      </c>
      <c r="W4068" t="s">
        <v>589</v>
      </c>
      <c r="X4068" t="s">
        <v>590</v>
      </c>
      <c r="Y4068" t="s">
        <v>22632</v>
      </c>
      <c r="Z4068" s="1">
        <v>32839</v>
      </c>
      <c r="AA4068" t="s">
        <v>6339</v>
      </c>
      <c r="AB4068">
        <v>27</v>
      </c>
      <c r="AC4068" t="s">
        <v>357</v>
      </c>
      <c r="AD4068" t="s">
        <v>507</v>
      </c>
      <c r="AF4068" t="s">
        <v>517</v>
      </c>
      <c r="AG4068" t="s">
        <v>517</v>
      </c>
      <c r="AH4068" t="s">
        <v>517</v>
      </c>
      <c r="AI4068" t="s">
        <v>517</v>
      </c>
      <c r="AJ4068" t="s">
        <v>517</v>
      </c>
    </row>
    <row r="4069" spans="1:36" x14ac:dyDescent="0.25">
      <c r="A4069" s="13" t="s">
        <v>22633</v>
      </c>
      <c r="B4069" s="1">
        <v>42899</v>
      </c>
      <c r="C4069" s="2">
        <v>0.5864583333333333</v>
      </c>
      <c r="D4069" t="s">
        <v>22634</v>
      </c>
      <c r="E4069" t="s">
        <v>22</v>
      </c>
      <c r="F4069" t="s">
        <v>22635</v>
      </c>
      <c r="G4069" s="14" t="s">
        <v>22636</v>
      </c>
      <c r="H4069" s="14" t="s">
        <v>22637</v>
      </c>
      <c r="I4069" t="s">
        <v>24</v>
      </c>
      <c r="K4069">
        <v>6</v>
      </c>
      <c r="L4069">
        <v>13</v>
      </c>
      <c r="M4069">
        <v>14</v>
      </c>
      <c r="N4069">
        <v>3</v>
      </c>
      <c r="O4069" t="s">
        <v>517</v>
      </c>
      <c r="P4069" t="s">
        <v>517</v>
      </c>
      <c r="Q4069" t="s">
        <v>517</v>
      </c>
      <c r="R4069" t="s">
        <v>517</v>
      </c>
      <c r="S4069" t="s">
        <v>517</v>
      </c>
      <c r="T4069" t="s">
        <v>517</v>
      </c>
      <c r="U4069" t="s">
        <v>517</v>
      </c>
      <c r="V4069" t="s">
        <v>517</v>
      </c>
      <c r="W4069" t="s">
        <v>517</v>
      </c>
      <c r="X4069" t="s">
        <v>517</v>
      </c>
      <c r="Y4069" t="s">
        <v>22638</v>
      </c>
      <c r="Z4069" s="1">
        <v>20142</v>
      </c>
      <c r="AA4069" t="s">
        <v>22634</v>
      </c>
      <c r="AB4069">
        <v>62</v>
      </c>
      <c r="AC4069" t="s">
        <v>358</v>
      </c>
      <c r="AD4069" t="s">
        <v>487</v>
      </c>
      <c r="AF4069" t="s">
        <v>8259</v>
      </c>
      <c r="AG4069" t="s">
        <v>517</v>
      </c>
      <c r="AH4069" t="s">
        <v>517</v>
      </c>
      <c r="AI4069" t="s">
        <v>517</v>
      </c>
      <c r="AJ4069" t="s">
        <v>517</v>
      </c>
    </row>
    <row r="4070" spans="1:36" x14ac:dyDescent="0.25">
      <c r="A4070" s="13" t="s">
        <v>22639</v>
      </c>
      <c r="B4070" s="1">
        <v>42899</v>
      </c>
      <c r="C4070" s="2">
        <v>0.58660879629629636</v>
      </c>
      <c r="D4070" t="s">
        <v>22640</v>
      </c>
      <c r="E4070" t="s">
        <v>22</v>
      </c>
      <c r="F4070" t="s">
        <v>22641</v>
      </c>
      <c r="G4070" s="14" t="s">
        <v>22642</v>
      </c>
      <c r="H4070" s="14" t="s">
        <v>22643</v>
      </c>
      <c r="I4070" t="s">
        <v>26</v>
      </c>
      <c r="K4070">
        <v>6</v>
      </c>
      <c r="L4070">
        <v>13</v>
      </c>
      <c r="M4070">
        <v>14</v>
      </c>
      <c r="N4070">
        <v>3</v>
      </c>
      <c r="O4070" t="s">
        <v>517</v>
      </c>
      <c r="P4070" t="s">
        <v>517</v>
      </c>
      <c r="Q4070" t="s">
        <v>517</v>
      </c>
      <c r="R4070" t="s">
        <v>517</v>
      </c>
      <c r="S4070" t="s">
        <v>517</v>
      </c>
      <c r="T4070" t="s">
        <v>517</v>
      </c>
      <c r="U4070" t="s">
        <v>517</v>
      </c>
      <c r="V4070" t="s">
        <v>517</v>
      </c>
      <c r="W4070" t="s">
        <v>517</v>
      </c>
      <c r="X4070" t="s">
        <v>517</v>
      </c>
      <c r="Y4070" t="s">
        <v>22644</v>
      </c>
      <c r="Z4070" s="1">
        <v>30727</v>
      </c>
      <c r="AA4070" t="s">
        <v>22645</v>
      </c>
      <c r="AB4070">
        <v>33</v>
      </c>
      <c r="AC4070" t="s">
        <v>358</v>
      </c>
      <c r="AD4070" t="s">
        <v>482</v>
      </c>
      <c r="AF4070" t="s">
        <v>8305</v>
      </c>
      <c r="AG4070" t="s">
        <v>8259</v>
      </c>
      <c r="AH4070" t="s">
        <v>517</v>
      </c>
      <c r="AI4070" t="s">
        <v>517</v>
      </c>
      <c r="AJ4070" t="s">
        <v>517</v>
      </c>
    </row>
    <row r="4071" spans="1:36" x14ac:dyDescent="0.25">
      <c r="A4071" s="13" t="s">
        <v>22646</v>
      </c>
      <c r="B4071" s="1">
        <v>42899</v>
      </c>
      <c r="C4071" s="2">
        <v>0.58980324074074075</v>
      </c>
      <c r="D4071" t="s">
        <v>22647</v>
      </c>
      <c r="E4071" t="s">
        <v>22</v>
      </c>
      <c r="F4071" t="s">
        <v>22648</v>
      </c>
      <c r="G4071" s="14" t="s">
        <v>22649</v>
      </c>
      <c r="H4071" s="14" t="s">
        <v>22650</v>
      </c>
      <c r="I4071" t="s">
        <v>21</v>
      </c>
      <c r="K4071">
        <v>6</v>
      </c>
      <c r="L4071">
        <v>13</v>
      </c>
      <c r="M4071">
        <v>14</v>
      </c>
      <c r="N4071">
        <v>3</v>
      </c>
      <c r="O4071" t="s">
        <v>517</v>
      </c>
      <c r="P4071" t="s">
        <v>517</v>
      </c>
      <c r="Q4071" t="s">
        <v>517</v>
      </c>
      <c r="R4071" t="s">
        <v>517</v>
      </c>
      <c r="S4071" t="s">
        <v>517</v>
      </c>
      <c r="T4071" t="s">
        <v>517</v>
      </c>
      <c r="U4071" t="s">
        <v>517</v>
      </c>
      <c r="V4071" t="s">
        <v>517</v>
      </c>
      <c r="W4071" t="s">
        <v>517</v>
      </c>
      <c r="X4071" t="s">
        <v>517</v>
      </c>
      <c r="Y4071" t="s">
        <v>7930</v>
      </c>
      <c r="Z4071" s="1">
        <v>30994</v>
      </c>
      <c r="AA4071" t="s">
        <v>546</v>
      </c>
      <c r="AB4071">
        <v>32</v>
      </c>
      <c r="AC4071" t="s">
        <v>358</v>
      </c>
      <c r="AD4071" t="s">
        <v>505</v>
      </c>
      <c r="AF4071" t="s">
        <v>8259</v>
      </c>
      <c r="AG4071" t="s">
        <v>8306</v>
      </c>
      <c r="AH4071" t="s">
        <v>8260</v>
      </c>
      <c r="AI4071" t="s">
        <v>8313</v>
      </c>
      <c r="AJ4071" t="s">
        <v>517</v>
      </c>
    </row>
    <row r="4072" spans="1:36" x14ac:dyDescent="0.25">
      <c r="A4072" s="13" t="s">
        <v>22652</v>
      </c>
      <c r="B4072" s="1">
        <v>42899</v>
      </c>
      <c r="C4072" s="2">
        <v>0.60755787037037035</v>
      </c>
      <c r="D4072" t="s">
        <v>22653</v>
      </c>
      <c r="E4072" t="s">
        <v>22</v>
      </c>
      <c r="F4072" t="s">
        <v>22654</v>
      </c>
      <c r="G4072" s="14" t="s">
        <v>22655</v>
      </c>
      <c r="H4072" s="14" t="s">
        <v>22656</v>
      </c>
      <c r="I4072" t="s">
        <v>23</v>
      </c>
      <c r="K4072">
        <v>6</v>
      </c>
      <c r="L4072">
        <v>13</v>
      </c>
      <c r="M4072">
        <v>14</v>
      </c>
      <c r="N4072">
        <v>3</v>
      </c>
      <c r="O4072" t="s">
        <v>22651</v>
      </c>
      <c r="P4072" t="s">
        <v>517</v>
      </c>
      <c r="Q4072" t="s">
        <v>517</v>
      </c>
      <c r="R4072" t="s">
        <v>517</v>
      </c>
      <c r="S4072" t="s">
        <v>517</v>
      </c>
      <c r="T4072" t="s">
        <v>517</v>
      </c>
      <c r="U4072" t="s">
        <v>517</v>
      </c>
      <c r="V4072" t="s">
        <v>517</v>
      </c>
      <c r="W4072" t="s">
        <v>589</v>
      </c>
      <c r="X4072" t="s">
        <v>849</v>
      </c>
      <c r="Y4072" t="s">
        <v>517</v>
      </c>
      <c r="Z4072" s="1" t="s">
        <v>517</v>
      </c>
      <c r="AA4072" t="s">
        <v>22653</v>
      </c>
      <c r="AB4072" t="s">
        <v>517</v>
      </c>
      <c r="AC4072" t="s">
        <v>358</v>
      </c>
      <c r="AD4072" t="s">
        <v>517</v>
      </c>
      <c r="AF4072" t="s">
        <v>8253</v>
      </c>
      <c r="AG4072" t="s">
        <v>517</v>
      </c>
      <c r="AH4072" t="s">
        <v>517</v>
      </c>
      <c r="AI4072" t="s">
        <v>517</v>
      </c>
      <c r="AJ4072" t="s">
        <v>517</v>
      </c>
    </row>
    <row r="4073" spans="1:36" x14ac:dyDescent="0.25">
      <c r="A4073" s="13" t="s">
        <v>22658</v>
      </c>
      <c r="B4073" s="1">
        <v>42899</v>
      </c>
      <c r="C4073" s="2">
        <v>0.61087962962962961</v>
      </c>
      <c r="D4073" t="s">
        <v>22659</v>
      </c>
      <c r="E4073" t="s">
        <v>22</v>
      </c>
      <c r="F4073" t="s">
        <v>22660</v>
      </c>
      <c r="G4073" s="14" t="s">
        <v>22661</v>
      </c>
      <c r="H4073" s="14" t="s">
        <v>22662</v>
      </c>
      <c r="I4073" t="s">
        <v>21</v>
      </c>
      <c r="K4073">
        <v>6</v>
      </c>
      <c r="L4073">
        <v>13</v>
      </c>
      <c r="M4073">
        <v>14</v>
      </c>
      <c r="N4073">
        <v>3</v>
      </c>
      <c r="O4073" t="s">
        <v>22657</v>
      </c>
      <c r="P4073" t="s">
        <v>517</v>
      </c>
      <c r="Q4073" t="s">
        <v>517</v>
      </c>
      <c r="R4073" t="s">
        <v>517</v>
      </c>
      <c r="S4073" t="s">
        <v>517</v>
      </c>
      <c r="T4073" t="s">
        <v>517</v>
      </c>
      <c r="U4073" t="s">
        <v>517</v>
      </c>
      <c r="V4073" t="s">
        <v>517</v>
      </c>
      <c r="W4073" t="s">
        <v>589</v>
      </c>
      <c r="X4073" t="s">
        <v>590</v>
      </c>
      <c r="Y4073" t="s">
        <v>22663</v>
      </c>
      <c r="Z4073" s="1">
        <v>19851</v>
      </c>
      <c r="AA4073" t="s">
        <v>4688</v>
      </c>
      <c r="AB4073">
        <v>63</v>
      </c>
      <c r="AC4073" t="s">
        <v>358</v>
      </c>
      <c r="AD4073" t="s">
        <v>495</v>
      </c>
      <c r="AF4073" t="s">
        <v>8297</v>
      </c>
      <c r="AG4073" t="s">
        <v>8313</v>
      </c>
      <c r="AH4073" t="s">
        <v>517</v>
      </c>
      <c r="AI4073" t="s">
        <v>517</v>
      </c>
      <c r="AJ4073" t="s">
        <v>517</v>
      </c>
    </row>
    <row r="4074" spans="1:36" x14ac:dyDescent="0.25">
      <c r="A4074" s="13" t="s">
        <v>22664</v>
      </c>
      <c r="B4074" s="1">
        <v>42899</v>
      </c>
      <c r="C4074" s="2">
        <v>0.6147569444444444</v>
      </c>
      <c r="D4074" t="s">
        <v>22665</v>
      </c>
      <c r="E4074" t="s">
        <v>22</v>
      </c>
      <c r="F4074" t="s">
        <v>22666</v>
      </c>
      <c r="G4074" s="14" t="s">
        <v>22667</v>
      </c>
      <c r="H4074" s="14" t="s">
        <v>22668</v>
      </c>
      <c r="I4074" t="s">
        <v>23</v>
      </c>
      <c r="K4074">
        <v>6</v>
      </c>
      <c r="L4074">
        <v>13</v>
      </c>
      <c r="M4074">
        <v>14</v>
      </c>
      <c r="N4074">
        <v>3</v>
      </c>
      <c r="O4074" t="s">
        <v>517</v>
      </c>
      <c r="P4074" t="s">
        <v>517</v>
      </c>
      <c r="Q4074" t="s">
        <v>517</v>
      </c>
      <c r="R4074" t="s">
        <v>517</v>
      </c>
      <c r="S4074" t="s">
        <v>517</v>
      </c>
      <c r="T4074" t="s">
        <v>517</v>
      </c>
      <c r="U4074" t="s">
        <v>517</v>
      </c>
      <c r="V4074" t="s">
        <v>517</v>
      </c>
      <c r="W4074" t="s">
        <v>517</v>
      </c>
      <c r="X4074" t="s">
        <v>517</v>
      </c>
      <c r="Y4074" t="s">
        <v>22669</v>
      </c>
      <c r="Z4074" s="1">
        <v>36823</v>
      </c>
      <c r="AA4074" t="s">
        <v>11614</v>
      </c>
      <c r="AB4074">
        <v>16</v>
      </c>
      <c r="AC4074" t="s">
        <v>357</v>
      </c>
      <c r="AD4074" t="s">
        <v>501</v>
      </c>
      <c r="AF4074" t="s">
        <v>517</v>
      </c>
      <c r="AG4074" t="s">
        <v>517</v>
      </c>
      <c r="AH4074" t="s">
        <v>517</v>
      </c>
      <c r="AI4074" t="s">
        <v>517</v>
      </c>
      <c r="AJ4074" t="s">
        <v>517</v>
      </c>
    </row>
    <row r="4075" spans="1:36" x14ac:dyDescent="0.25">
      <c r="A4075" s="13" t="s">
        <v>22671</v>
      </c>
      <c r="B4075" s="1">
        <v>42899</v>
      </c>
      <c r="C4075" s="2">
        <v>0.61631944444444442</v>
      </c>
      <c r="D4075" t="s">
        <v>22672</v>
      </c>
      <c r="E4075" t="s">
        <v>542</v>
      </c>
      <c r="F4075" t="s">
        <v>22673</v>
      </c>
      <c r="G4075" s="14" t="s">
        <v>22674</v>
      </c>
      <c r="H4075" s="14" t="s">
        <v>22675</v>
      </c>
      <c r="I4075" t="s">
        <v>23</v>
      </c>
      <c r="K4075">
        <v>6</v>
      </c>
      <c r="L4075">
        <v>13</v>
      </c>
      <c r="M4075">
        <v>14</v>
      </c>
      <c r="N4075">
        <v>3</v>
      </c>
      <c r="O4075" t="s">
        <v>22670</v>
      </c>
      <c r="P4075" t="s">
        <v>517</v>
      </c>
      <c r="Q4075" t="s">
        <v>517</v>
      </c>
      <c r="R4075" t="s">
        <v>517</v>
      </c>
      <c r="S4075" t="s">
        <v>517</v>
      </c>
      <c r="T4075" t="s">
        <v>517</v>
      </c>
      <c r="U4075" t="s">
        <v>517</v>
      </c>
      <c r="V4075" t="s">
        <v>517</v>
      </c>
      <c r="W4075" t="s">
        <v>589</v>
      </c>
      <c r="X4075" t="s">
        <v>1238</v>
      </c>
      <c r="Y4075" t="s">
        <v>517</v>
      </c>
      <c r="Z4075" s="1" t="s">
        <v>517</v>
      </c>
      <c r="AA4075" t="s">
        <v>1542</v>
      </c>
      <c r="AB4075" t="s">
        <v>517</v>
      </c>
      <c r="AC4075" t="s">
        <v>358</v>
      </c>
      <c r="AD4075" t="s">
        <v>517</v>
      </c>
      <c r="AF4075" t="s">
        <v>517</v>
      </c>
      <c r="AG4075" t="s">
        <v>517</v>
      </c>
      <c r="AH4075" t="s">
        <v>517</v>
      </c>
      <c r="AI4075" t="s">
        <v>517</v>
      </c>
      <c r="AJ4075" t="s">
        <v>517</v>
      </c>
    </row>
    <row r="4076" spans="1:36" x14ac:dyDescent="0.25">
      <c r="A4076" s="13" t="s">
        <v>22677</v>
      </c>
      <c r="B4076" s="1">
        <v>42899</v>
      </c>
      <c r="C4076" s="2">
        <v>0.61716435185185181</v>
      </c>
      <c r="D4076" t="s">
        <v>3752</v>
      </c>
      <c r="E4076" t="s">
        <v>22</v>
      </c>
      <c r="F4076" t="s">
        <v>22678</v>
      </c>
      <c r="G4076" s="14" t="s">
        <v>22679</v>
      </c>
      <c r="H4076" s="14" t="s">
        <v>22680</v>
      </c>
      <c r="I4076" t="s">
        <v>23</v>
      </c>
      <c r="K4076">
        <v>6</v>
      </c>
      <c r="L4076">
        <v>13</v>
      </c>
      <c r="M4076">
        <v>14</v>
      </c>
      <c r="N4076">
        <v>3</v>
      </c>
      <c r="O4076" t="s">
        <v>22676</v>
      </c>
      <c r="P4076" t="s">
        <v>517</v>
      </c>
      <c r="Q4076" t="s">
        <v>517</v>
      </c>
      <c r="R4076" t="s">
        <v>517</v>
      </c>
      <c r="S4076" t="s">
        <v>517</v>
      </c>
      <c r="T4076" t="s">
        <v>517</v>
      </c>
      <c r="U4076" t="s">
        <v>517</v>
      </c>
      <c r="V4076" t="s">
        <v>517</v>
      </c>
      <c r="W4076" t="s">
        <v>526</v>
      </c>
      <c r="X4076" t="s">
        <v>527</v>
      </c>
      <c r="Y4076" t="s">
        <v>22681</v>
      </c>
      <c r="Z4076" s="1">
        <v>26860</v>
      </c>
      <c r="AA4076" t="s">
        <v>659</v>
      </c>
      <c r="AB4076">
        <v>43</v>
      </c>
      <c r="AC4076" t="s">
        <v>358</v>
      </c>
      <c r="AD4076" t="s">
        <v>500</v>
      </c>
      <c r="AF4076" t="s">
        <v>8313</v>
      </c>
      <c r="AG4076" t="s">
        <v>517</v>
      </c>
      <c r="AH4076" t="s">
        <v>517</v>
      </c>
      <c r="AI4076" t="s">
        <v>517</v>
      </c>
      <c r="AJ4076" t="s">
        <v>517</v>
      </c>
    </row>
    <row r="4077" spans="1:36" x14ac:dyDescent="0.25">
      <c r="A4077" s="13" t="s">
        <v>22682</v>
      </c>
      <c r="B4077" s="1">
        <v>42899</v>
      </c>
      <c r="C4077" s="2">
        <v>0.61997685185185192</v>
      </c>
      <c r="D4077" t="s">
        <v>22665</v>
      </c>
      <c r="E4077" t="s">
        <v>22</v>
      </c>
      <c r="F4077" t="s">
        <v>22683</v>
      </c>
      <c r="G4077" s="14" t="s">
        <v>22667</v>
      </c>
      <c r="H4077" s="14" t="s">
        <v>22668</v>
      </c>
      <c r="I4077" t="s">
        <v>21</v>
      </c>
      <c r="K4077">
        <v>6</v>
      </c>
      <c r="L4077">
        <v>13</v>
      </c>
      <c r="M4077">
        <v>14</v>
      </c>
      <c r="N4077">
        <v>3</v>
      </c>
      <c r="O4077" t="s">
        <v>517</v>
      </c>
      <c r="P4077" t="s">
        <v>517</v>
      </c>
      <c r="Q4077" t="s">
        <v>517</v>
      </c>
      <c r="R4077" t="s">
        <v>517</v>
      </c>
      <c r="S4077" t="s">
        <v>517</v>
      </c>
      <c r="T4077" t="s">
        <v>517</v>
      </c>
      <c r="U4077" t="s">
        <v>517</v>
      </c>
      <c r="V4077" t="s">
        <v>517</v>
      </c>
      <c r="W4077" t="s">
        <v>517</v>
      </c>
      <c r="X4077" t="s">
        <v>517</v>
      </c>
      <c r="Y4077" t="s">
        <v>22669</v>
      </c>
      <c r="Z4077" s="1">
        <v>36823</v>
      </c>
      <c r="AA4077" t="s">
        <v>11614</v>
      </c>
      <c r="AB4077">
        <v>16</v>
      </c>
      <c r="AC4077" t="s">
        <v>357</v>
      </c>
      <c r="AD4077" t="s">
        <v>501</v>
      </c>
      <c r="AF4077" t="s">
        <v>517</v>
      </c>
      <c r="AG4077" t="s">
        <v>517</v>
      </c>
      <c r="AH4077" t="s">
        <v>517</v>
      </c>
      <c r="AI4077" t="s">
        <v>517</v>
      </c>
      <c r="AJ4077" t="s">
        <v>517</v>
      </c>
    </row>
    <row r="4078" spans="1:36" x14ac:dyDescent="0.25">
      <c r="A4078" s="13" t="s">
        <v>22685</v>
      </c>
      <c r="B4078" s="1">
        <v>42899</v>
      </c>
      <c r="C4078" s="2">
        <v>0.62069444444444444</v>
      </c>
      <c r="D4078" t="s">
        <v>22686</v>
      </c>
      <c r="E4078" t="s">
        <v>15244</v>
      </c>
      <c r="F4078" t="s">
        <v>22687</v>
      </c>
      <c r="G4078" s="14" t="s">
        <v>22688</v>
      </c>
      <c r="H4078" s="14" t="s">
        <v>22689</v>
      </c>
      <c r="I4078" t="s">
        <v>23</v>
      </c>
      <c r="K4078">
        <v>6</v>
      </c>
      <c r="L4078">
        <v>13</v>
      </c>
      <c r="M4078">
        <v>14</v>
      </c>
      <c r="N4078">
        <v>3</v>
      </c>
      <c r="O4078" t="s">
        <v>22684</v>
      </c>
      <c r="P4078" t="s">
        <v>517</v>
      </c>
      <c r="Q4078" t="s">
        <v>517</v>
      </c>
      <c r="R4078" t="s">
        <v>517</v>
      </c>
      <c r="S4078" t="s">
        <v>517</v>
      </c>
      <c r="T4078" t="s">
        <v>517</v>
      </c>
      <c r="U4078" t="s">
        <v>517</v>
      </c>
      <c r="V4078" t="s">
        <v>517</v>
      </c>
      <c r="W4078" t="s">
        <v>1217</v>
      </c>
      <c r="X4078" t="s">
        <v>15247</v>
      </c>
      <c r="Y4078" t="s">
        <v>517</v>
      </c>
      <c r="Z4078" s="1" t="s">
        <v>517</v>
      </c>
      <c r="AA4078" t="s">
        <v>9742</v>
      </c>
      <c r="AB4078" t="s">
        <v>517</v>
      </c>
      <c r="AC4078" t="s">
        <v>357</v>
      </c>
      <c r="AD4078" t="s">
        <v>517</v>
      </c>
      <c r="AF4078" t="s">
        <v>517</v>
      </c>
      <c r="AG4078" t="s">
        <v>517</v>
      </c>
      <c r="AH4078" t="s">
        <v>517</v>
      </c>
      <c r="AI4078" t="s">
        <v>517</v>
      </c>
      <c r="AJ4078" t="s">
        <v>517</v>
      </c>
    </row>
    <row r="4079" spans="1:36" x14ac:dyDescent="0.25">
      <c r="A4079" s="13" t="s">
        <v>22690</v>
      </c>
      <c r="B4079" s="1">
        <v>42899</v>
      </c>
      <c r="C4079" s="2">
        <v>0.62087962962962961</v>
      </c>
      <c r="D4079" t="s">
        <v>21887</v>
      </c>
      <c r="E4079" t="s">
        <v>22</v>
      </c>
      <c r="F4079" t="s">
        <v>20691</v>
      </c>
      <c r="G4079" s="14" t="s">
        <v>20692</v>
      </c>
      <c r="H4079" s="14" t="s">
        <v>20693</v>
      </c>
      <c r="I4079" t="s">
        <v>21</v>
      </c>
      <c r="K4079">
        <v>6</v>
      </c>
      <c r="L4079">
        <v>13</v>
      </c>
      <c r="M4079">
        <v>14</v>
      </c>
      <c r="N4079">
        <v>3</v>
      </c>
      <c r="O4079" t="s">
        <v>517</v>
      </c>
      <c r="P4079" t="s">
        <v>517</v>
      </c>
      <c r="Q4079" t="s">
        <v>517</v>
      </c>
      <c r="R4079" t="s">
        <v>517</v>
      </c>
      <c r="S4079" t="s">
        <v>517</v>
      </c>
      <c r="T4079" t="s">
        <v>517</v>
      </c>
      <c r="U4079" t="s">
        <v>517</v>
      </c>
      <c r="V4079" t="s">
        <v>517</v>
      </c>
      <c r="W4079" t="s">
        <v>517</v>
      </c>
      <c r="X4079" t="s">
        <v>517</v>
      </c>
      <c r="Y4079" t="s">
        <v>20694</v>
      </c>
      <c r="Z4079" s="1">
        <v>28522</v>
      </c>
      <c r="AA4079" t="s">
        <v>1048</v>
      </c>
      <c r="AB4079">
        <v>39</v>
      </c>
      <c r="AC4079" t="s">
        <v>358</v>
      </c>
      <c r="AD4079" t="s">
        <v>500</v>
      </c>
      <c r="AF4079" t="s">
        <v>8305</v>
      </c>
      <c r="AG4079" t="s">
        <v>517</v>
      </c>
      <c r="AH4079" t="s">
        <v>517</v>
      </c>
      <c r="AI4079" t="s">
        <v>517</v>
      </c>
      <c r="AJ4079" t="s">
        <v>517</v>
      </c>
    </row>
    <row r="4080" spans="1:36" x14ac:dyDescent="0.25">
      <c r="A4080" s="13" t="s">
        <v>22692</v>
      </c>
      <c r="B4080" s="1">
        <v>42899</v>
      </c>
      <c r="C4080" s="2">
        <v>0.62694444444444442</v>
      </c>
      <c r="D4080" t="s">
        <v>22693</v>
      </c>
      <c r="E4080" t="s">
        <v>22</v>
      </c>
      <c r="F4080" t="s">
        <v>22694</v>
      </c>
      <c r="G4080" t="s">
        <v>22695</v>
      </c>
      <c r="H4080" t="s">
        <v>22696</v>
      </c>
      <c r="I4080" t="s">
        <v>21</v>
      </c>
      <c r="K4080">
        <v>6</v>
      </c>
      <c r="L4080">
        <v>13</v>
      </c>
      <c r="M4080">
        <v>15</v>
      </c>
      <c r="N4080">
        <v>3</v>
      </c>
      <c r="O4080" t="s">
        <v>22691</v>
      </c>
      <c r="P4080" t="s">
        <v>517</v>
      </c>
      <c r="Q4080" t="s">
        <v>517</v>
      </c>
      <c r="R4080" t="s">
        <v>517</v>
      </c>
      <c r="S4080" t="s">
        <v>517</v>
      </c>
      <c r="T4080" t="s">
        <v>517</v>
      </c>
      <c r="U4080" t="s">
        <v>517</v>
      </c>
      <c r="V4080" t="s">
        <v>517</v>
      </c>
      <c r="W4080" t="s">
        <v>589</v>
      </c>
      <c r="X4080" t="s">
        <v>849</v>
      </c>
      <c r="Y4080" t="s">
        <v>22697</v>
      </c>
      <c r="Z4080">
        <v>30573</v>
      </c>
      <c r="AA4080" t="s">
        <v>1489</v>
      </c>
      <c r="AB4080">
        <v>33</v>
      </c>
      <c r="AC4080" t="s">
        <v>358</v>
      </c>
      <c r="AD4080" t="s">
        <v>488</v>
      </c>
      <c r="AF4080" t="s">
        <v>8253</v>
      </c>
      <c r="AG4080" t="s">
        <v>517</v>
      </c>
      <c r="AH4080" t="s">
        <v>517</v>
      </c>
      <c r="AI4080" t="s">
        <v>517</v>
      </c>
      <c r="AJ4080" t="s">
        <v>517</v>
      </c>
    </row>
    <row r="4081" spans="1:36" x14ac:dyDescent="0.25">
      <c r="A4081" s="13" t="s">
        <v>22698</v>
      </c>
      <c r="B4081" s="1">
        <v>42899</v>
      </c>
      <c r="C4081" s="2">
        <v>0.62820601851851854</v>
      </c>
      <c r="D4081" t="s">
        <v>22693</v>
      </c>
      <c r="E4081" t="s">
        <v>22</v>
      </c>
      <c r="F4081" t="s">
        <v>22694</v>
      </c>
      <c r="G4081" s="14" t="s">
        <v>22695</v>
      </c>
      <c r="H4081" s="14" t="s">
        <v>22696</v>
      </c>
      <c r="I4081" t="s">
        <v>23</v>
      </c>
      <c r="K4081">
        <v>6</v>
      </c>
      <c r="L4081">
        <v>13</v>
      </c>
      <c r="M4081">
        <v>15</v>
      </c>
      <c r="N4081">
        <v>3</v>
      </c>
      <c r="O4081" t="s">
        <v>22691</v>
      </c>
      <c r="P4081" t="s">
        <v>517</v>
      </c>
      <c r="Q4081" t="s">
        <v>517</v>
      </c>
      <c r="R4081" t="s">
        <v>517</v>
      </c>
      <c r="S4081" t="s">
        <v>517</v>
      </c>
      <c r="T4081" t="s">
        <v>517</v>
      </c>
      <c r="U4081" t="s">
        <v>517</v>
      </c>
      <c r="V4081" t="s">
        <v>517</v>
      </c>
      <c r="W4081" t="s">
        <v>589</v>
      </c>
      <c r="X4081" t="s">
        <v>849</v>
      </c>
      <c r="Y4081" t="s">
        <v>22697</v>
      </c>
      <c r="Z4081" s="1">
        <v>30573</v>
      </c>
      <c r="AA4081" t="s">
        <v>1489</v>
      </c>
      <c r="AB4081">
        <v>33</v>
      </c>
      <c r="AC4081" t="s">
        <v>358</v>
      </c>
      <c r="AD4081" t="s">
        <v>488</v>
      </c>
      <c r="AF4081" t="s">
        <v>8253</v>
      </c>
      <c r="AG4081" t="s">
        <v>517</v>
      </c>
      <c r="AH4081" t="s">
        <v>517</v>
      </c>
      <c r="AI4081" t="s">
        <v>517</v>
      </c>
      <c r="AJ4081" t="s">
        <v>517</v>
      </c>
    </row>
    <row r="4082" spans="1:36" x14ac:dyDescent="0.25">
      <c r="A4082" s="13" t="s">
        <v>22699</v>
      </c>
      <c r="B4082" s="1">
        <v>42899</v>
      </c>
      <c r="C4082" s="2">
        <v>0.63233796296296296</v>
      </c>
      <c r="D4082" t="s">
        <v>22700</v>
      </c>
      <c r="E4082" t="s">
        <v>22</v>
      </c>
      <c r="F4082" t="s">
        <v>22701</v>
      </c>
      <c r="G4082" s="14" t="s">
        <v>22702</v>
      </c>
      <c r="H4082" s="14" t="s">
        <v>22703</v>
      </c>
      <c r="I4082" t="s">
        <v>31</v>
      </c>
      <c r="K4082">
        <v>6</v>
      </c>
      <c r="L4082">
        <v>13</v>
      </c>
      <c r="M4082">
        <v>15</v>
      </c>
      <c r="N4082">
        <v>3</v>
      </c>
      <c r="O4082" t="s">
        <v>517</v>
      </c>
      <c r="P4082" t="s">
        <v>517</v>
      </c>
      <c r="Q4082" t="s">
        <v>517</v>
      </c>
      <c r="R4082" t="s">
        <v>517</v>
      </c>
      <c r="S4082" t="s">
        <v>517</v>
      </c>
      <c r="T4082" t="s">
        <v>517</v>
      </c>
      <c r="U4082" t="s">
        <v>517</v>
      </c>
      <c r="V4082" t="s">
        <v>517</v>
      </c>
      <c r="W4082" t="s">
        <v>517</v>
      </c>
      <c r="X4082" t="s">
        <v>517</v>
      </c>
      <c r="Y4082" t="s">
        <v>22704</v>
      </c>
      <c r="Z4082" s="1">
        <v>30805</v>
      </c>
      <c r="AA4082" t="s">
        <v>478</v>
      </c>
      <c r="AB4082">
        <v>33</v>
      </c>
      <c r="AC4082" t="s">
        <v>358</v>
      </c>
      <c r="AD4082" t="s">
        <v>509</v>
      </c>
      <c r="AF4082" t="s">
        <v>517</v>
      </c>
      <c r="AG4082" t="s">
        <v>517</v>
      </c>
      <c r="AH4082" t="s">
        <v>517</v>
      </c>
      <c r="AI4082" t="s">
        <v>517</v>
      </c>
      <c r="AJ4082" t="s">
        <v>517</v>
      </c>
    </row>
    <row r="4083" spans="1:36" x14ac:dyDescent="0.25">
      <c r="A4083" s="13" t="s">
        <v>22706</v>
      </c>
      <c r="B4083" s="1">
        <v>42899</v>
      </c>
      <c r="C4083" s="2">
        <v>0.63273148148148151</v>
      </c>
      <c r="D4083" t="s">
        <v>22707</v>
      </c>
      <c r="E4083" t="s">
        <v>116</v>
      </c>
      <c r="F4083" t="s">
        <v>22708</v>
      </c>
      <c r="G4083" s="14" t="s">
        <v>22709</v>
      </c>
      <c r="H4083" s="14" t="s">
        <v>22710</v>
      </c>
      <c r="I4083" t="s">
        <v>23</v>
      </c>
      <c r="K4083">
        <v>6</v>
      </c>
      <c r="L4083">
        <v>13</v>
      </c>
      <c r="M4083">
        <v>15</v>
      </c>
      <c r="N4083">
        <v>3</v>
      </c>
      <c r="O4083" t="s">
        <v>22705</v>
      </c>
      <c r="P4083" t="s">
        <v>517</v>
      </c>
      <c r="Q4083" t="s">
        <v>517</v>
      </c>
      <c r="R4083" t="s">
        <v>517</v>
      </c>
      <c r="S4083" t="s">
        <v>517</v>
      </c>
      <c r="T4083" t="s">
        <v>517</v>
      </c>
      <c r="U4083" t="s">
        <v>517</v>
      </c>
      <c r="V4083" t="s">
        <v>517</v>
      </c>
      <c r="W4083" t="s">
        <v>589</v>
      </c>
      <c r="X4083" t="s">
        <v>849</v>
      </c>
      <c r="Y4083" t="s">
        <v>19376</v>
      </c>
      <c r="Z4083" s="1">
        <v>26388</v>
      </c>
      <c r="AA4083" t="s">
        <v>529</v>
      </c>
      <c r="AB4083">
        <v>45</v>
      </c>
      <c r="AC4083" t="s">
        <v>358</v>
      </c>
      <c r="AD4083" t="s">
        <v>482</v>
      </c>
      <c r="AF4083" t="s">
        <v>517</v>
      </c>
      <c r="AG4083" t="s">
        <v>517</v>
      </c>
      <c r="AH4083" t="s">
        <v>517</v>
      </c>
      <c r="AI4083" t="s">
        <v>517</v>
      </c>
      <c r="AJ4083" t="s">
        <v>517</v>
      </c>
    </row>
    <row r="4084" spans="1:36" x14ac:dyDescent="0.25">
      <c r="A4084" s="13" t="s">
        <v>22712</v>
      </c>
      <c r="B4084" s="1">
        <v>42899</v>
      </c>
      <c r="C4084" s="2">
        <v>0.66763888888888889</v>
      </c>
      <c r="D4084" t="s">
        <v>22713</v>
      </c>
      <c r="E4084" t="s">
        <v>22</v>
      </c>
      <c r="F4084" t="s">
        <v>22714</v>
      </c>
      <c r="G4084" s="14" t="s">
        <v>22715</v>
      </c>
      <c r="H4084" s="14" t="s">
        <v>22716</v>
      </c>
      <c r="I4084" t="s">
        <v>23</v>
      </c>
      <c r="K4084">
        <v>6</v>
      </c>
      <c r="L4084">
        <v>13</v>
      </c>
      <c r="M4084">
        <v>16</v>
      </c>
      <c r="N4084">
        <v>3</v>
      </c>
      <c r="O4084" t="s">
        <v>22711</v>
      </c>
      <c r="P4084" t="s">
        <v>517</v>
      </c>
      <c r="Q4084" t="s">
        <v>517</v>
      </c>
      <c r="R4084" t="s">
        <v>517</v>
      </c>
      <c r="S4084" t="s">
        <v>517</v>
      </c>
      <c r="T4084" t="s">
        <v>517</v>
      </c>
      <c r="U4084" t="s">
        <v>517</v>
      </c>
      <c r="V4084" t="s">
        <v>517</v>
      </c>
      <c r="W4084" t="s">
        <v>589</v>
      </c>
      <c r="X4084" t="s">
        <v>590</v>
      </c>
      <c r="Y4084" t="s">
        <v>22717</v>
      </c>
      <c r="Z4084" s="1">
        <v>27304</v>
      </c>
      <c r="AA4084" t="s">
        <v>5641</v>
      </c>
      <c r="AB4084">
        <v>42</v>
      </c>
      <c r="AC4084" t="s">
        <v>358</v>
      </c>
      <c r="AD4084" t="s">
        <v>488</v>
      </c>
      <c r="AF4084" t="s">
        <v>517</v>
      </c>
      <c r="AG4084" t="s">
        <v>517</v>
      </c>
      <c r="AH4084" t="s">
        <v>517</v>
      </c>
      <c r="AI4084" t="s">
        <v>517</v>
      </c>
      <c r="AJ4084" t="s">
        <v>517</v>
      </c>
    </row>
    <row r="4085" spans="1:36" x14ac:dyDescent="0.25">
      <c r="A4085" s="13" t="s">
        <v>22719</v>
      </c>
      <c r="B4085" s="1">
        <v>42899</v>
      </c>
      <c r="C4085" s="2">
        <v>0.66782407407407407</v>
      </c>
      <c r="D4085" t="s">
        <v>22720</v>
      </c>
      <c r="E4085" t="s">
        <v>22</v>
      </c>
      <c r="F4085" t="s">
        <v>22721</v>
      </c>
      <c r="G4085" s="14" t="s">
        <v>22722</v>
      </c>
      <c r="H4085" s="14" t="s">
        <v>22723</v>
      </c>
      <c r="I4085" t="s">
        <v>23</v>
      </c>
      <c r="K4085">
        <v>6</v>
      </c>
      <c r="L4085">
        <v>13</v>
      </c>
      <c r="M4085">
        <v>16</v>
      </c>
      <c r="N4085">
        <v>3</v>
      </c>
      <c r="O4085" t="s">
        <v>22718</v>
      </c>
      <c r="P4085" t="s">
        <v>517</v>
      </c>
      <c r="Q4085" t="s">
        <v>517</v>
      </c>
      <c r="R4085" t="s">
        <v>517</v>
      </c>
      <c r="S4085" t="s">
        <v>517</v>
      </c>
      <c r="T4085" t="s">
        <v>517</v>
      </c>
      <c r="U4085" t="s">
        <v>517</v>
      </c>
      <c r="V4085" t="s">
        <v>517</v>
      </c>
      <c r="W4085" t="s">
        <v>4146</v>
      </c>
      <c r="X4085" t="s">
        <v>527</v>
      </c>
      <c r="Y4085" t="s">
        <v>22681</v>
      </c>
      <c r="Z4085" s="1">
        <v>26860</v>
      </c>
      <c r="AA4085" t="s">
        <v>22724</v>
      </c>
      <c r="AB4085">
        <v>43</v>
      </c>
      <c r="AC4085" t="s">
        <v>358</v>
      </c>
      <c r="AD4085" t="s">
        <v>492</v>
      </c>
      <c r="AF4085" t="s">
        <v>517</v>
      </c>
      <c r="AG4085" t="s">
        <v>517</v>
      </c>
      <c r="AH4085" t="s">
        <v>517</v>
      </c>
      <c r="AI4085" t="s">
        <v>517</v>
      </c>
      <c r="AJ4085" t="s">
        <v>517</v>
      </c>
    </row>
    <row r="4086" spans="1:36" x14ac:dyDescent="0.25">
      <c r="A4086" s="13" t="s">
        <v>22725</v>
      </c>
      <c r="B4086" s="1">
        <v>42899</v>
      </c>
      <c r="C4086" s="2">
        <v>0.6681597222222222</v>
      </c>
      <c r="D4086" t="s">
        <v>22726</v>
      </c>
      <c r="E4086" t="s">
        <v>22</v>
      </c>
      <c r="F4086" t="s">
        <v>22727</v>
      </c>
      <c r="G4086" s="14" t="s">
        <v>22728</v>
      </c>
      <c r="H4086" s="14" t="s">
        <v>22729</v>
      </c>
      <c r="I4086" t="s">
        <v>23</v>
      </c>
      <c r="K4086">
        <v>6</v>
      </c>
      <c r="L4086">
        <v>13</v>
      </c>
      <c r="M4086">
        <v>16</v>
      </c>
      <c r="N4086">
        <v>3</v>
      </c>
      <c r="O4086" t="s">
        <v>517</v>
      </c>
      <c r="P4086" t="s">
        <v>517</v>
      </c>
      <c r="Q4086" t="s">
        <v>517</v>
      </c>
      <c r="R4086" t="s">
        <v>517</v>
      </c>
      <c r="S4086" t="s">
        <v>517</v>
      </c>
      <c r="T4086" t="s">
        <v>517</v>
      </c>
      <c r="U4086" t="s">
        <v>517</v>
      </c>
      <c r="V4086" t="s">
        <v>517</v>
      </c>
      <c r="W4086" t="s">
        <v>517</v>
      </c>
      <c r="X4086" t="s">
        <v>517</v>
      </c>
      <c r="Y4086" t="s">
        <v>22730</v>
      </c>
      <c r="Z4086" s="1">
        <v>32746</v>
      </c>
      <c r="AA4086" t="s">
        <v>529</v>
      </c>
      <c r="AB4086">
        <v>27</v>
      </c>
      <c r="AC4086" t="s">
        <v>358</v>
      </c>
      <c r="AD4086" t="s">
        <v>482</v>
      </c>
      <c r="AF4086" t="s">
        <v>517</v>
      </c>
      <c r="AG4086" t="s">
        <v>517</v>
      </c>
      <c r="AH4086" t="s">
        <v>517</v>
      </c>
      <c r="AI4086" t="s">
        <v>517</v>
      </c>
      <c r="AJ4086" t="s">
        <v>517</v>
      </c>
    </row>
    <row r="4087" spans="1:36" x14ac:dyDescent="0.25">
      <c r="A4087" s="13" t="s">
        <v>22732</v>
      </c>
      <c r="B4087" s="1">
        <v>42899</v>
      </c>
      <c r="C4087" s="2">
        <v>0.68535879629629637</v>
      </c>
      <c r="D4087" t="s">
        <v>22733</v>
      </c>
      <c r="E4087" t="s">
        <v>22</v>
      </c>
      <c r="F4087" t="s">
        <v>22734</v>
      </c>
      <c r="G4087" s="14" t="s">
        <v>22735</v>
      </c>
      <c r="H4087" s="14" t="s">
        <v>22736</v>
      </c>
      <c r="I4087" t="s">
        <v>23</v>
      </c>
      <c r="K4087">
        <v>6</v>
      </c>
      <c r="L4087">
        <v>13</v>
      </c>
      <c r="M4087">
        <v>16</v>
      </c>
      <c r="N4087">
        <v>3</v>
      </c>
      <c r="O4087" t="s">
        <v>22731</v>
      </c>
      <c r="P4087" t="s">
        <v>517</v>
      </c>
      <c r="Q4087" t="s">
        <v>517</v>
      </c>
      <c r="R4087" t="s">
        <v>517</v>
      </c>
      <c r="S4087" t="s">
        <v>517</v>
      </c>
      <c r="T4087" t="s">
        <v>517</v>
      </c>
      <c r="U4087" t="s">
        <v>517</v>
      </c>
      <c r="V4087" t="s">
        <v>517</v>
      </c>
      <c r="W4087" t="s">
        <v>722</v>
      </c>
      <c r="X4087" t="s">
        <v>590</v>
      </c>
      <c r="Y4087" t="s">
        <v>22737</v>
      </c>
      <c r="Z4087" s="1">
        <v>23456</v>
      </c>
      <c r="AA4087" t="s">
        <v>546</v>
      </c>
      <c r="AB4087">
        <v>53</v>
      </c>
      <c r="AC4087" t="s">
        <v>358</v>
      </c>
      <c r="AD4087" t="s">
        <v>483</v>
      </c>
      <c r="AF4087" t="s">
        <v>517</v>
      </c>
      <c r="AG4087" t="s">
        <v>517</v>
      </c>
      <c r="AH4087" t="s">
        <v>517</v>
      </c>
      <c r="AI4087" t="s">
        <v>517</v>
      </c>
      <c r="AJ4087" t="s">
        <v>517</v>
      </c>
    </row>
    <row r="4088" spans="1:36" x14ac:dyDescent="0.25">
      <c r="A4088" s="13" t="s">
        <v>22739</v>
      </c>
      <c r="B4088" s="1">
        <v>42899</v>
      </c>
      <c r="C4088" s="2">
        <v>0.7201157407407407</v>
      </c>
      <c r="D4088" t="s">
        <v>22740</v>
      </c>
      <c r="E4088" t="s">
        <v>22</v>
      </c>
      <c r="F4088" t="s">
        <v>22741</v>
      </c>
      <c r="G4088" s="14" t="s">
        <v>22742</v>
      </c>
      <c r="H4088" s="14" t="s">
        <v>22743</v>
      </c>
      <c r="I4088" t="s">
        <v>23</v>
      </c>
      <c r="K4088">
        <v>6</v>
      </c>
      <c r="L4088">
        <v>13</v>
      </c>
      <c r="M4088">
        <v>17</v>
      </c>
      <c r="N4088">
        <v>3</v>
      </c>
      <c r="O4088" t="s">
        <v>22738</v>
      </c>
      <c r="P4088" t="s">
        <v>517</v>
      </c>
      <c r="Q4088" t="s">
        <v>517</v>
      </c>
      <c r="R4088" t="s">
        <v>517</v>
      </c>
      <c r="S4088" t="s">
        <v>517</v>
      </c>
      <c r="T4088" t="s">
        <v>517</v>
      </c>
      <c r="U4088" t="s">
        <v>517</v>
      </c>
      <c r="V4088" t="s">
        <v>517</v>
      </c>
      <c r="W4088" t="s">
        <v>589</v>
      </c>
      <c r="X4088" t="s">
        <v>10184</v>
      </c>
      <c r="Y4088" t="s">
        <v>517</v>
      </c>
      <c r="Z4088" s="1" t="s">
        <v>517</v>
      </c>
      <c r="AA4088" t="s">
        <v>2238</v>
      </c>
      <c r="AB4088" t="s">
        <v>517</v>
      </c>
      <c r="AC4088" t="s">
        <v>358</v>
      </c>
      <c r="AD4088" t="s">
        <v>517</v>
      </c>
      <c r="AF4088" t="s">
        <v>517</v>
      </c>
      <c r="AG4088" t="s">
        <v>517</v>
      </c>
      <c r="AH4088" t="s">
        <v>517</v>
      </c>
      <c r="AI4088" t="s">
        <v>517</v>
      </c>
      <c r="AJ4088" t="s">
        <v>517</v>
      </c>
    </row>
    <row r="4089" spans="1:36" x14ac:dyDescent="0.25">
      <c r="A4089" s="13" t="s">
        <v>22745</v>
      </c>
      <c r="B4089" s="1">
        <v>42899</v>
      </c>
      <c r="C4089" s="2">
        <v>0.72723379629629636</v>
      </c>
      <c r="D4089" t="s">
        <v>22746</v>
      </c>
      <c r="E4089" t="s">
        <v>22</v>
      </c>
      <c r="F4089" t="s">
        <v>22747</v>
      </c>
      <c r="G4089" s="14" t="s">
        <v>22748</v>
      </c>
      <c r="H4089" s="14" t="s">
        <v>22749</v>
      </c>
      <c r="I4089" t="s">
        <v>23</v>
      </c>
      <c r="K4089">
        <v>6</v>
      </c>
      <c r="L4089">
        <v>13</v>
      </c>
      <c r="M4089">
        <v>17</v>
      </c>
      <c r="N4089">
        <v>3</v>
      </c>
      <c r="O4089" t="s">
        <v>22744</v>
      </c>
      <c r="P4089" t="s">
        <v>517</v>
      </c>
      <c r="Q4089" t="s">
        <v>517</v>
      </c>
      <c r="R4089" t="s">
        <v>517</v>
      </c>
      <c r="S4089" t="s">
        <v>517</v>
      </c>
      <c r="T4089" t="s">
        <v>517</v>
      </c>
      <c r="U4089" t="s">
        <v>517</v>
      </c>
      <c r="V4089" t="s">
        <v>517</v>
      </c>
      <c r="W4089" t="s">
        <v>526</v>
      </c>
      <c r="X4089" t="s">
        <v>527</v>
      </c>
      <c r="Y4089" t="s">
        <v>6680</v>
      </c>
      <c r="Z4089" s="1">
        <v>34409</v>
      </c>
      <c r="AA4089" t="s">
        <v>1064</v>
      </c>
      <c r="AB4089">
        <v>23</v>
      </c>
      <c r="AC4089" t="s">
        <v>358</v>
      </c>
      <c r="AD4089" t="s">
        <v>507</v>
      </c>
      <c r="AF4089" t="s">
        <v>517</v>
      </c>
      <c r="AG4089" t="s">
        <v>517</v>
      </c>
      <c r="AH4089" t="s">
        <v>517</v>
      </c>
      <c r="AI4089" t="s">
        <v>517</v>
      </c>
      <c r="AJ4089" t="s">
        <v>517</v>
      </c>
    </row>
    <row r="4090" spans="1:36" x14ac:dyDescent="0.25">
      <c r="A4090" s="13" t="s">
        <v>22750</v>
      </c>
      <c r="B4090" s="1">
        <v>42899</v>
      </c>
      <c r="C4090" s="2">
        <v>0.74046296296296299</v>
      </c>
      <c r="D4090" t="s">
        <v>22751</v>
      </c>
      <c r="E4090" t="s">
        <v>22</v>
      </c>
      <c r="F4090" t="s">
        <v>22752</v>
      </c>
      <c r="G4090" s="14" t="s">
        <v>22753</v>
      </c>
      <c r="H4090" s="14" t="s">
        <v>22754</v>
      </c>
      <c r="I4090" t="s">
        <v>25</v>
      </c>
      <c r="K4090">
        <v>6</v>
      </c>
      <c r="L4090">
        <v>13</v>
      </c>
      <c r="M4090">
        <v>17</v>
      </c>
      <c r="N4090">
        <v>3</v>
      </c>
      <c r="O4090" t="s">
        <v>517</v>
      </c>
      <c r="P4090" t="s">
        <v>517</v>
      </c>
      <c r="Q4090" t="s">
        <v>517</v>
      </c>
      <c r="R4090" t="s">
        <v>517</v>
      </c>
      <c r="S4090" t="s">
        <v>517</v>
      </c>
      <c r="T4090" t="s">
        <v>517</v>
      </c>
      <c r="U4090" t="s">
        <v>517</v>
      </c>
      <c r="V4090" t="s">
        <v>517</v>
      </c>
      <c r="W4090" t="s">
        <v>517</v>
      </c>
      <c r="X4090" t="s">
        <v>517</v>
      </c>
      <c r="Y4090" t="s">
        <v>22755</v>
      </c>
      <c r="Z4090" s="1">
        <v>20568</v>
      </c>
      <c r="AA4090" t="s">
        <v>22756</v>
      </c>
      <c r="AB4090">
        <v>61</v>
      </c>
      <c r="AC4090" t="s">
        <v>358</v>
      </c>
      <c r="AD4090" t="s">
        <v>492</v>
      </c>
      <c r="AF4090" t="s">
        <v>8259</v>
      </c>
      <c r="AG4090" t="s">
        <v>517</v>
      </c>
      <c r="AH4090" t="s">
        <v>517</v>
      </c>
      <c r="AI4090" t="s">
        <v>517</v>
      </c>
      <c r="AJ4090" t="s">
        <v>517</v>
      </c>
    </row>
    <row r="4091" spans="1:36" x14ac:dyDescent="0.25">
      <c r="A4091" s="13" t="s">
        <v>22757</v>
      </c>
      <c r="B4091" s="1">
        <v>42899</v>
      </c>
      <c r="C4091" s="2">
        <v>0.78994212962962962</v>
      </c>
      <c r="D4091" t="s">
        <v>20313</v>
      </c>
      <c r="E4091" t="s">
        <v>22</v>
      </c>
      <c r="F4091" t="s">
        <v>20314</v>
      </c>
      <c r="G4091" s="14" t="s">
        <v>20315</v>
      </c>
      <c r="H4091" s="14" t="s">
        <v>22758</v>
      </c>
      <c r="I4091" t="s">
        <v>23</v>
      </c>
      <c r="K4091">
        <v>6</v>
      </c>
      <c r="L4091">
        <v>13</v>
      </c>
      <c r="M4091">
        <v>18</v>
      </c>
      <c r="N4091">
        <v>3</v>
      </c>
      <c r="O4091" t="s">
        <v>20311</v>
      </c>
      <c r="P4091" t="s">
        <v>517</v>
      </c>
      <c r="Q4091" t="s">
        <v>517</v>
      </c>
      <c r="R4091" t="s">
        <v>517</v>
      </c>
      <c r="S4091" t="s">
        <v>517</v>
      </c>
      <c r="T4091" t="s">
        <v>517</v>
      </c>
      <c r="U4091" t="s">
        <v>517</v>
      </c>
      <c r="V4091" t="s">
        <v>517</v>
      </c>
      <c r="W4091" t="s">
        <v>526</v>
      </c>
      <c r="X4091" t="s">
        <v>527</v>
      </c>
      <c r="Y4091" t="s">
        <v>20317</v>
      </c>
      <c r="Z4091" s="1">
        <v>35308</v>
      </c>
      <c r="AA4091" t="s">
        <v>20318</v>
      </c>
      <c r="AB4091">
        <v>20</v>
      </c>
      <c r="AC4091" t="s">
        <v>357</v>
      </c>
      <c r="AD4091" t="s">
        <v>488</v>
      </c>
      <c r="AF4091" t="s">
        <v>517</v>
      </c>
      <c r="AG4091" t="s">
        <v>517</v>
      </c>
      <c r="AH4091" t="s">
        <v>517</v>
      </c>
      <c r="AI4091" t="s">
        <v>517</v>
      </c>
      <c r="AJ4091" t="s">
        <v>517</v>
      </c>
    </row>
    <row r="4092" spans="1:36" x14ac:dyDescent="0.25">
      <c r="A4092" s="13" t="s">
        <v>22760</v>
      </c>
      <c r="B4092" s="1">
        <v>42899</v>
      </c>
      <c r="C4092" s="2">
        <v>0.81025462962962969</v>
      </c>
      <c r="D4092" t="s">
        <v>22761</v>
      </c>
      <c r="E4092" t="s">
        <v>22</v>
      </c>
      <c r="F4092" t="s">
        <v>22762</v>
      </c>
      <c r="G4092" s="14" t="s">
        <v>22763</v>
      </c>
      <c r="H4092" s="14" t="s">
        <v>22764</v>
      </c>
      <c r="I4092" t="s">
        <v>23</v>
      </c>
      <c r="K4092">
        <v>6</v>
      </c>
      <c r="L4092">
        <v>13</v>
      </c>
      <c r="M4092">
        <v>19</v>
      </c>
      <c r="N4092">
        <v>3</v>
      </c>
      <c r="O4092" t="s">
        <v>22759</v>
      </c>
      <c r="P4092" t="s">
        <v>517</v>
      </c>
      <c r="Q4092" t="s">
        <v>517</v>
      </c>
      <c r="R4092" t="s">
        <v>517</v>
      </c>
      <c r="S4092" t="s">
        <v>517</v>
      </c>
      <c r="T4092" t="s">
        <v>517</v>
      </c>
      <c r="U4092" t="s">
        <v>517</v>
      </c>
      <c r="V4092" t="s">
        <v>517</v>
      </c>
      <c r="W4092" t="s">
        <v>858</v>
      </c>
      <c r="X4092" t="s">
        <v>850</v>
      </c>
      <c r="Y4092" t="s">
        <v>22765</v>
      </c>
      <c r="Z4092" s="1">
        <v>31810</v>
      </c>
      <c r="AA4092" t="s">
        <v>2215</v>
      </c>
      <c r="AB4092">
        <v>30</v>
      </c>
      <c r="AC4092" t="s">
        <v>358</v>
      </c>
      <c r="AD4092" t="s">
        <v>507</v>
      </c>
      <c r="AF4092" t="s">
        <v>517</v>
      </c>
      <c r="AG4092" t="s">
        <v>517</v>
      </c>
      <c r="AH4092" t="s">
        <v>517</v>
      </c>
      <c r="AI4092" t="s">
        <v>517</v>
      </c>
      <c r="AJ4092" t="s">
        <v>517</v>
      </c>
    </row>
    <row r="4093" spans="1:36" x14ac:dyDescent="0.25">
      <c r="A4093" s="13" t="s">
        <v>22766</v>
      </c>
      <c r="B4093" s="1">
        <v>42899</v>
      </c>
      <c r="C4093" s="2">
        <v>0.85721064814814818</v>
      </c>
      <c r="D4093" t="s">
        <v>22767</v>
      </c>
      <c r="E4093" t="s">
        <v>22</v>
      </c>
      <c r="F4093" t="s">
        <v>22768</v>
      </c>
      <c r="G4093" s="14" t="s">
        <v>22769</v>
      </c>
      <c r="H4093" s="14" t="s">
        <v>22770</v>
      </c>
      <c r="I4093" t="s">
        <v>21</v>
      </c>
      <c r="K4093">
        <v>6</v>
      </c>
      <c r="L4093">
        <v>13</v>
      </c>
      <c r="M4093">
        <v>20</v>
      </c>
      <c r="N4093">
        <v>3</v>
      </c>
      <c r="O4093" t="s">
        <v>517</v>
      </c>
      <c r="P4093" t="s">
        <v>517</v>
      </c>
      <c r="Q4093" t="s">
        <v>517</v>
      </c>
      <c r="R4093" t="s">
        <v>517</v>
      </c>
      <c r="S4093" t="s">
        <v>517</v>
      </c>
      <c r="T4093" t="s">
        <v>517</v>
      </c>
      <c r="U4093" t="s">
        <v>517</v>
      </c>
      <c r="V4093" t="s">
        <v>517</v>
      </c>
      <c r="W4093" t="s">
        <v>517</v>
      </c>
      <c r="X4093" t="s">
        <v>517</v>
      </c>
      <c r="Y4093" t="s">
        <v>22771</v>
      </c>
      <c r="Z4093" s="1">
        <v>31882</v>
      </c>
      <c r="AA4093" t="s">
        <v>529</v>
      </c>
      <c r="AB4093">
        <v>30</v>
      </c>
      <c r="AC4093" t="s">
        <v>358</v>
      </c>
      <c r="AD4093" t="s">
        <v>492</v>
      </c>
      <c r="AF4093" t="s">
        <v>8263</v>
      </c>
      <c r="AG4093" t="s">
        <v>8261</v>
      </c>
      <c r="AH4093" t="s">
        <v>8303</v>
      </c>
      <c r="AI4093" t="s">
        <v>8295</v>
      </c>
      <c r="AJ4093" t="s">
        <v>8259</v>
      </c>
    </row>
    <row r="4094" spans="1:36" x14ac:dyDescent="0.25">
      <c r="A4094" s="13" t="s">
        <v>22772</v>
      </c>
      <c r="B4094" s="1">
        <v>42899</v>
      </c>
      <c r="C4094" s="2">
        <v>0.86703703703703694</v>
      </c>
      <c r="D4094" t="s">
        <v>20579</v>
      </c>
      <c r="E4094" t="s">
        <v>22</v>
      </c>
      <c r="F4094" t="s">
        <v>22773</v>
      </c>
      <c r="G4094" t="s">
        <v>20581</v>
      </c>
      <c r="H4094" t="s">
        <v>21359</v>
      </c>
      <c r="I4094" t="s">
        <v>26</v>
      </c>
      <c r="K4094">
        <v>6</v>
      </c>
      <c r="L4094">
        <v>13</v>
      </c>
      <c r="M4094">
        <v>20</v>
      </c>
      <c r="N4094">
        <v>3</v>
      </c>
      <c r="O4094" t="s">
        <v>517</v>
      </c>
      <c r="P4094" t="s">
        <v>517</v>
      </c>
      <c r="Q4094" t="s">
        <v>517</v>
      </c>
      <c r="R4094" t="s">
        <v>517</v>
      </c>
      <c r="S4094" t="s">
        <v>517</v>
      </c>
      <c r="T4094" t="s">
        <v>517</v>
      </c>
      <c r="U4094" t="s">
        <v>517</v>
      </c>
      <c r="V4094" t="s">
        <v>517</v>
      </c>
      <c r="W4094" t="s">
        <v>517</v>
      </c>
      <c r="X4094" t="s">
        <v>517</v>
      </c>
      <c r="Y4094" t="s">
        <v>20583</v>
      </c>
      <c r="Z4094">
        <v>35468</v>
      </c>
      <c r="AA4094" t="s">
        <v>20584</v>
      </c>
      <c r="AB4094">
        <v>20</v>
      </c>
      <c r="AC4094" t="s">
        <v>358</v>
      </c>
      <c r="AD4094" t="s">
        <v>482</v>
      </c>
      <c r="AF4094" t="s">
        <v>8259</v>
      </c>
      <c r="AG4094" t="s">
        <v>517</v>
      </c>
      <c r="AH4094" t="s">
        <v>517</v>
      </c>
      <c r="AI4094" t="s">
        <v>517</v>
      </c>
      <c r="AJ4094" t="s">
        <v>517</v>
      </c>
    </row>
    <row r="4095" spans="1:36" x14ac:dyDescent="0.25">
      <c r="A4095" s="13" t="s">
        <v>22775</v>
      </c>
      <c r="B4095" s="1">
        <v>42899</v>
      </c>
      <c r="C4095" s="2">
        <v>0.87959490740740742</v>
      </c>
      <c r="D4095" t="s">
        <v>22776</v>
      </c>
      <c r="E4095" t="s">
        <v>22</v>
      </c>
      <c r="F4095" t="s">
        <v>22777</v>
      </c>
      <c r="G4095" s="14" t="s">
        <v>22778</v>
      </c>
      <c r="H4095" s="14" t="s">
        <v>22779</v>
      </c>
      <c r="I4095" t="s">
        <v>23</v>
      </c>
      <c r="K4095">
        <v>6</v>
      </c>
      <c r="L4095">
        <v>13</v>
      </c>
      <c r="M4095">
        <v>21</v>
      </c>
      <c r="N4095">
        <v>3</v>
      </c>
      <c r="O4095" t="s">
        <v>22774</v>
      </c>
      <c r="P4095" t="s">
        <v>517</v>
      </c>
      <c r="Q4095" t="s">
        <v>517</v>
      </c>
      <c r="R4095" t="s">
        <v>517</v>
      </c>
      <c r="S4095" t="s">
        <v>517</v>
      </c>
      <c r="T4095" t="s">
        <v>517</v>
      </c>
      <c r="U4095" t="s">
        <v>517</v>
      </c>
      <c r="V4095" t="s">
        <v>517</v>
      </c>
      <c r="W4095" t="s">
        <v>2816</v>
      </c>
      <c r="X4095" t="s">
        <v>554</v>
      </c>
      <c r="Y4095" t="s">
        <v>22780</v>
      </c>
      <c r="Z4095" s="1">
        <v>26303</v>
      </c>
      <c r="AA4095" t="s">
        <v>22781</v>
      </c>
      <c r="AB4095">
        <v>45</v>
      </c>
      <c r="AC4095" t="s">
        <v>357</v>
      </c>
      <c r="AD4095" t="s">
        <v>488</v>
      </c>
      <c r="AF4095" t="s">
        <v>517</v>
      </c>
      <c r="AG4095" t="s">
        <v>517</v>
      </c>
      <c r="AH4095" t="s">
        <v>517</v>
      </c>
      <c r="AI4095" t="s">
        <v>517</v>
      </c>
      <c r="AJ4095" t="s">
        <v>517</v>
      </c>
    </row>
    <row r="4096" spans="1:36" x14ac:dyDescent="0.25">
      <c r="A4096" s="13" t="s">
        <v>22782</v>
      </c>
      <c r="B4096" s="1">
        <v>42900</v>
      </c>
      <c r="C4096" s="2">
        <v>0.36182870370370374</v>
      </c>
      <c r="D4096" t="s">
        <v>21910</v>
      </c>
      <c r="E4096" t="s">
        <v>22</v>
      </c>
      <c r="F4096" t="s">
        <v>21911</v>
      </c>
      <c r="G4096" s="14" t="s">
        <v>21912</v>
      </c>
      <c r="H4096" s="14" t="s">
        <v>21913</v>
      </c>
      <c r="I4096" t="s">
        <v>21</v>
      </c>
      <c r="K4096">
        <v>6</v>
      </c>
      <c r="L4096">
        <v>14</v>
      </c>
      <c r="M4096">
        <v>8</v>
      </c>
      <c r="N4096">
        <v>4</v>
      </c>
      <c r="O4096" t="s">
        <v>517</v>
      </c>
      <c r="P4096" t="s">
        <v>517</v>
      </c>
      <c r="Q4096" t="s">
        <v>517</v>
      </c>
      <c r="R4096" t="s">
        <v>517</v>
      </c>
      <c r="S4096" t="s">
        <v>517</v>
      </c>
      <c r="T4096" t="s">
        <v>517</v>
      </c>
      <c r="U4096" t="s">
        <v>517</v>
      </c>
      <c r="V4096" t="s">
        <v>517</v>
      </c>
      <c r="W4096" t="s">
        <v>517</v>
      </c>
      <c r="X4096" t="s">
        <v>517</v>
      </c>
      <c r="Y4096" t="s">
        <v>518</v>
      </c>
      <c r="Z4096" s="1">
        <v>32295</v>
      </c>
      <c r="AA4096" t="s">
        <v>478</v>
      </c>
      <c r="AB4096">
        <v>29</v>
      </c>
      <c r="AC4096" t="s">
        <v>358</v>
      </c>
      <c r="AD4096" t="s">
        <v>493</v>
      </c>
      <c r="AF4096" t="s">
        <v>8259</v>
      </c>
      <c r="AG4096" t="s">
        <v>8263</v>
      </c>
      <c r="AH4096" t="s">
        <v>517</v>
      </c>
      <c r="AI4096" t="s">
        <v>517</v>
      </c>
      <c r="AJ4096" t="s">
        <v>517</v>
      </c>
    </row>
    <row r="4097" spans="1:36" x14ac:dyDescent="0.25">
      <c r="A4097" s="13" t="s">
        <v>22784</v>
      </c>
      <c r="B4097" s="1">
        <v>42900</v>
      </c>
      <c r="C4097" s="2">
        <v>0.36182870370370374</v>
      </c>
      <c r="D4097" t="s">
        <v>22785</v>
      </c>
      <c r="E4097" t="s">
        <v>22</v>
      </c>
      <c r="F4097" t="s">
        <v>22786</v>
      </c>
      <c r="G4097" s="14" t="s">
        <v>22787</v>
      </c>
      <c r="H4097" s="14" t="s">
        <v>22788</v>
      </c>
      <c r="I4097" t="s">
        <v>23</v>
      </c>
      <c r="K4097">
        <v>6</v>
      </c>
      <c r="L4097">
        <v>14</v>
      </c>
      <c r="M4097">
        <v>8</v>
      </c>
      <c r="N4097">
        <v>4</v>
      </c>
      <c r="O4097" t="s">
        <v>22783</v>
      </c>
      <c r="P4097" t="s">
        <v>517</v>
      </c>
      <c r="Q4097" t="s">
        <v>517</v>
      </c>
      <c r="R4097" t="s">
        <v>517</v>
      </c>
      <c r="S4097" t="s">
        <v>517</v>
      </c>
      <c r="T4097" t="s">
        <v>517</v>
      </c>
      <c r="U4097" t="s">
        <v>517</v>
      </c>
      <c r="V4097" t="s">
        <v>517</v>
      </c>
      <c r="W4097" t="s">
        <v>854</v>
      </c>
      <c r="X4097" t="s">
        <v>849</v>
      </c>
      <c r="Y4097" t="s">
        <v>22789</v>
      </c>
      <c r="Z4097" s="1">
        <v>27594</v>
      </c>
      <c r="AA4097" t="s">
        <v>22790</v>
      </c>
      <c r="AB4097">
        <v>41</v>
      </c>
      <c r="AC4097" t="s">
        <v>357</v>
      </c>
      <c r="AD4097" t="s">
        <v>482</v>
      </c>
      <c r="AF4097" t="s">
        <v>517</v>
      </c>
      <c r="AG4097" t="s">
        <v>517</v>
      </c>
      <c r="AH4097" t="s">
        <v>517</v>
      </c>
      <c r="AI4097" t="s">
        <v>517</v>
      </c>
      <c r="AJ4097" t="s">
        <v>517</v>
      </c>
    </row>
    <row r="4098" spans="1:36" x14ac:dyDescent="0.25">
      <c r="A4098" s="13" t="s">
        <v>22791</v>
      </c>
      <c r="B4098" s="1">
        <v>42900</v>
      </c>
      <c r="C4098" s="2">
        <v>0.36189814814814819</v>
      </c>
      <c r="D4098" t="s">
        <v>22767</v>
      </c>
      <c r="E4098" t="s">
        <v>22</v>
      </c>
      <c r="F4098" t="s">
        <v>22768</v>
      </c>
      <c r="G4098" s="14" t="s">
        <v>22769</v>
      </c>
      <c r="H4098" s="14" t="s">
        <v>22770</v>
      </c>
      <c r="I4098" t="s">
        <v>21</v>
      </c>
      <c r="K4098">
        <v>6</v>
      </c>
      <c r="L4098">
        <v>14</v>
      </c>
      <c r="M4098">
        <v>8</v>
      </c>
      <c r="N4098">
        <v>4</v>
      </c>
      <c r="O4098" t="s">
        <v>517</v>
      </c>
      <c r="P4098" t="s">
        <v>517</v>
      </c>
      <c r="Q4098" t="s">
        <v>517</v>
      </c>
      <c r="R4098" t="s">
        <v>517</v>
      </c>
      <c r="S4098" t="s">
        <v>517</v>
      </c>
      <c r="T4098" t="s">
        <v>517</v>
      </c>
      <c r="U4098" t="s">
        <v>517</v>
      </c>
      <c r="V4098" t="s">
        <v>517</v>
      </c>
      <c r="W4098" t="s">
        <v>517</v>
      </c>
      <c r="X4098" t="s">
        <v>517</v>
      </c>
      <c r="Y4098" t="s">
        <v>22771</v>
      </c>
      <c r="Z4098" s="1">
        <v>31882</v>
      </c>
      <c r="AA4098" t="s">
        <v>529</v>
      </c>
      <c r="AB4098">
        <v>30</v>
      </c>
      <c r="AC4098" t="s">
        <v>358</v>
      </c>
      <c r="AD4098" t="s">
        <v>492</v>
      </c>
      <c r="AF4098" t="s">
        <v>8263</v>
      </c>
      <c r="AG4098" t="s">
        <v>8261</v>
      </c>
      <c r="AH4098" t="s">
        <v>8303</v>
      </c>
      <c r="AI4098" t="s">
        <v>8295</v>
      </c>
      <c r="AJ4098" t="s">
        <v>8259</v>
      </c>
    </row>
    <row r="4099" spans="1:36" x14ac:dyDescent="0.25">
      <c r="A4099" s="13" t="s">
        <v>22794</v>
      </c>
      <c r="B4099" s="1">
        <v>42900</v>
      </c>
      <c r="C4099" s="2">
        <v>0.36189814814814819</v>
      </c>
      <c r="D4099" t="s">
        <v>22795</v>
      </c>
      <c r="E4099" t="s">
        <v>22</v>
      </c>
      <c r="F4099" t="s">
        <v>22796</v>
      </c>
      <c r="G4099" s="14" t="s">
        <v>22797</v>
      </c>
      <c r="H4099" s="14" t="s">
        <v>22798</v>
      </c>
      <c r="I4099" t="s">
        <v>21</v>
      </c>
      <c r="K4099">
        <v>6</v>
      </c>
      <c r="L4099">
        <v>14</v>
      </c>
      <c r="M4099">
        <v>8</v>
      </c>
      <c r="N4099">
        <v>4</v>
      </c>
      <c r="O4099" t="s">
        <v>22793</v>
      </c>
      <c r="P4099" t="s">
        <v>517</v>
      </c>
      <c r="Q4099" t="s">
        <v>517</v>
      </c>
      <c r="R4099" t="s">
        <v>517</v>
      </c>
      <c r="S4099" t="s">
        <v>517</v>
      </c>
      <c r="T4099" t="s">
        <v>517</v>
      </c>
      <c r="U4099" t="s">
        <v>517</v>
      </c>
      <c r="V4099" t="s">
        <v>517</v>
      </c>
      <c r="W4099" t="s">
        <v>589</v>
      </c>
      <c r="X4099" t="s">
        <v>2535</v>
      </c>
      <c r="Y4099" t="s">
        <v>8101</v>
      </c>
      <c r="Z4099" s="1">
        <v>28787</v>
      </c>
      <c r="AA4099" t="s">
        <v>4321</v>
      </c>
      <c r="AB4099">
        <v>38</v>
      </c>
      <c r="AC4099" t="s">
        <v>358</v>
      </c>
      <c r="AD4099" t="s">
        <v>484</v>
      </c>
      <c r="AF4099" t="s">
        <v>517</v>
      </c>
      <c r="AG4099" t="s">
        <v>517</v>
      </c>
      <c r="AH4099" t="s">
        <v>517</v>
      </c>
      <c r="AI4099" t="s">
        <v>517</v>
      </c>
      <c r="AJ4099" t="s">
        <v>517</v>
      </c>
    </row>
    <row r="4100" spans="1:36" x14ac:dyDescent="0.25">
      <c r="A4100" s="13" t="s">
        <v>22800</v>
      </c>
      <c r="B4100" s="1">
        <v>42900</v>
      </c>
      <c r="C4100" s="2">
        <v>0.36190972222222223</v>
      </c>
      <c r="D4100" t="s">
        <v>22801</v>
      </c>
      <c r="E4100" t="s">
        <v>116</v>
      </c>
      <c r="F4100" t="s">
        <v>22802</v>
      </c>
      <c r="G4100" s="14" t="s">
        <v>22803</v>
      </c>
      <c r="H4100" s="14" t="s">
        <v>22804</v>
      </c>
      <c r="I4100" t="s">
        <v>23</v>
      </c>
      <c r="K4100">
        <v>6</v>
      </c>
      <c r="L4100">
        <v>14</v>
      </c>
      <c r="M4100">
        <v>8</v>
      </c>
      <c r="N4100">
        <v>4</v>
      </c>
      <c r="O4100" t="s">
        <v>22799</v>
      </c>
      <c r="P4100" t="s">
        <v>517</v>
      </c>
      <c r="Q4100" t="s">
        <v>517</v>
      </c>
      <c r="R4100" t="s">
        <v>517</v>
      </c>
      <c r="S4100" t="s">
        <v>517</v>
      </c>
      <c r="T4100" t="s">
        <v>517</v>
      </c>
      <c r="U4100" t="s">
        <v>517</v>
      </c>
      <c r="V4100" t="s">
        <v>517</v>
      </c>
      <c r="W4100" t="s">
        <v>589</v>
      </c>
      <c r="X4100" t="s">
        <v>849</v>
      </c>
      <c r="Y4100" t="s">
        <v>517</v>
      </c>
      <c r="Z4100" s="1" t="s">
        <v>517</v>
      </c>
      <c r="AA4100" t="s">
        <v>478</v>
      </c>
      <c r="AB4100" t="s">
        <v>517</v>
      </c>
      <c r="AC4100" t="s">
        <v>358</v>
      </c>
      <c r="AD4100" t="s">
        <v>517</v>
      </c>
      <c r="AF4100" t="s">
        <v>517</v>
      </c>
      <c r="AG4100" t="s">
        <v>517</v>
      </c>
      <c r="AH4100" t="s">
        <v>517</v>
      </c>
      <c r="AI4100" t="s">
        <v>517</v>
      </c>
      <c r="AJ4100" t="s">
        <v>517</v>
      </c>
    </row>
    <row r="4101" spans="1:36" x14ac:dyDescent="0.25">
      <c r="A4101" s="13" t="s">
        <v>22806</v>
      </c>
      <c r="B4101" s="1">
        <v>42900</v>
      </c>
      <c r="C4101" s="2">
        <v>0.36190972222222223</v>
      </c>
      <c r="D4101" t="s">
        <v>22807</v>
      </c>
      <c r="E4101" t="s">
        <v>22</v>
      </c>
      <c r="F4101" t="s">
        <v>22808</v>
      </c>
      <c r="G4101" s="14" t="s">
        <v>22809</v>
      </c>
      <c r="H4101" s="14" t="s">
        <v>22810</v>
      </c>
      <c r="I4101" t="s">
        <v>23</v>
      </c>
      <c r="K4101">
        <v>6</v>
      </c>
      <c r="L4101">
        <v>14</v>
      </c>
      <c r="M4101">
        <v>8</v>
      </c>
      <c r="N4101">
        <v>4</v>
      </c>
      <c r="O4101" t="s">
        <v>22805</v>
      </c>
      <c r="P4101" t="s">
        <v>517</v>
      </c>
      <c r="Q4101" t="s">
        <v>517</v>
      </c>
      <c r="R4101" t="s">
        <v>517</v>
      </c>
      <c r="S4101" t="s">
        <v>517</v>
      </c>
      <c r="T4101" t="s">
        <v>517</v>
      </c>
      <c r="U4101" t="s">
        <v>517</v>
      </c>
      <c r="V4101" t="s">
        <v>517</v>
      </c>
      <c r="W4101" t="s">
        <v>526</v>
      </c>
      <c r="X4101" t="s">
        <v>527</v>
      </c>
      <c r="Y4101" t="s">
        <v>22811</v>
      </c>
      <c r="Z4101" s="1">
        <v>34911</v>
      </c>
      <c r="AA4101" t="s">
        <v>1064</v>
      </c>
      <c r="AB4101">
        <v>21</v>
      </c>
      <c r="AC4101" t="s">
        <v>358</v>
      </c>
      <c r="AD4101" t="s">
        <v>509</v>
      </c>
      <c r="AF4101" t="s">
        <v>8313</v>
      </c>
      <c r="AG4101" t="s">
        <v>517</v>
      </c>
      <c r="AH4101" t="s">
        <v>517</v>
      </c>
      <c r="AI4101" t="s">
        <v>517</v>
      </c>
      <c r="AJ4101" t="s">
        <v>517</v>
      </c>
    </row>
    <row r="4102" spans="1:36" x14ac:dyDescent="0.25">
      <c r="A4102" s="13" t="s">
        <v>22813</v>
      </c>
      <c r="B4102" s="1">
        <v>42900</v>
      </c>
      <c r="C4102" s="2">
        <v>0.36193287037037036</v>
      </c>
      <c r="D4102" t="s">
        <v>22814</v>
      </c>
      <c r="E4102" t="s">
        <v>116</v>
      </c>
      <c r="F4102" t="s">
        <v>22815</v>
      </c>
      <c r="G4102" s="14" t="s">
        <v>5255</v>
      </c>
      <c r="H4102" s="14" t="s">
        <v>22816</v>
      </c>
      <c r="I4102" t="s">
        <v>23</v>
      </c>
      <c r="K4102">
        <v>6</v>
      </c>
      <c r="L4102">
        <v>14</v>
      </c>
      <c r="M4102">
        <v>8</v>
      </c>
      <c r="N4102">
        <v>4</v>
      </c>
      <c r="O4102" t="s">
        <v>22812</v>
      </c>
      <c r="P4102" t="s">
        <v>517</v>
      </c>
      <c r="Q4102" t="s">
        <v>517</v>
      </c>
      <c r="R4102" t="s">
        <v>517</v>
      </c>
      <c r="S4102" t="s">
        <v>517</v>
      </c>
      <c r="T4102" t="s">
        <v>517</v>
      </c>
      <c r="U4102" t="s">
        <v>517</v>
      </c>
      <c r="V4102" t="s">
        <v>517</v>
      </c>
      <c r="W4102" t="s">
        <v>1217</v>
      </c>
      <c r="X4102" t="s">
        <v>590</v>
      </c>
      <c r="Y4102" t="s">
        <v>5257</v>
      </c>
      <c r="Z4102" s="1" t="s">
        <v>517</v>
      </c>
      <c r="AA4102" t="s">
        <v>529</v>
      </c>
      <c r="AB4102" t="s">
        <v>517</v>
      </c>
      <c r="AC4102" t="s">
        <v>357</v>
      </c>
      <c r="AD4102" t="s">
        <v>517</v>
      </c>
      <c r="AF4102" t="s">
        <v>517</v>
      </c>
      <c r="AG4102" t="s">
        <v>517</v>
      </c>
      <c r="AH4102" t="s">
        <v>517</v>
      </c>
      <c r="AI4102" t="s">
        <v>517</v>
      </c>
      <c r="AJ4102" t="s">
        <v>517</v>
      </c>
    </row>
    <row r="4103" spans="1:36" x14ac:dyDescent="0.25">
      <c r="A4103" s="13" t="s">
        <v>22817</v>
      </c>
      <c r="B4103" s="1">
        <v>42900</v>
      </c>
      <c r="C4103" s="2">
        <v>0.36193287037037036</v>
      </c>
      <c r="D4103" t="s">
        <v>22409</v>
      </c>
      <c r="E4103" t="s">
        <v>22</v>
      </c>
      <c r="F4103" t="s">
        <v>22410</v>
      </c>
      <c r="G4103" s="14" t="s">
        <v>22411</v>
      </c>
      <c r="H4103" s="14" t="s">
        <v>22412</v>
      </c>
      <c r="I4103" t="s">
        <v>21</v>
      </c>
      <c r="K4103">
        <v>6</v>
      </c>
      <c r="L4103">
        <v>14</v>
      </c>
      <c r="M4103">
        <v>8</v>
      </c>
      <c r="N4103">
        <v>4</v>
      </c>
      <c r="O4103" t="s">
        <v>517</v>
      </c>
      <c r="P4103" t="s">
        <v>517</v>
      </c>
      <c r="Q4103" t="s">
        <v>517</v>
      </c>
      <c r="R4103" t="s">
        <v>517</v>
      </c>
      <c r="S4103" t="s">
        <v>517</v>
      </c>
      <c r="T4103" t="s">
        <v>517</v>
      </c>
      <c r="U4103" t="s">
        <v>517</v>
      </c>
      <c r="V4103" t="s">
        <v>517</v>
      </c>
      <c r="W4103" t="s">
        <v>517</v>
      </c>
      <c r="X4103" t="s">
        <v>517</v>
      </c>
      <c r="Y4103" t="s">
        <v>22413</v>
      </c>
      <c r="Z4103" s="1">
        <v>35163</v>
      </c>
      <c r="AA4103" t="s">
        <v>519</v>
      </c>
      <c r="AB4103">
        <v>21</v>
      </c>
      <c r="AC4103" t="s">
        <v>358</v>
      </c>
      <c r="AD4103" t="s">
        <v>492</v>
      </c>
      <c r="AF4103" t="s">
        <v>8259</v>
      </c>
      <c r="AG4103" t="s">
        <v>8313</v>
      </c>
      <c r="AH4103" t="s">
        <v>517</v>
      </c>
      <c r="AI4103" t="s">
        <v>517</v>
      </c>
      <c r="AJ4103" t="s">
        <v>517</v>
      </c>
    </row>
    <row r="4104" spans="1:36" x14ac:dyDescent="0.25">
      <c r="A4104" s="13" t="s">
        <v>22819</v>
      </c>
      <c r="B4104" s="1">
        <v>42900</v>
      </c>
      <c r="C4104" s="2">
        <v>0.36194444444444446</v>
      </c>
      <c r="D4104" t="s">
        <v>14827</v>
      </c>
      <c r="E4104" t="s">
        <v>22</v>
      </c>
      <c r="F4104" t="s">
        <v>22820</v>
      </c>
      <c r="G4104" s="14" t="s">
        <v>22821</v>
      </c>
      <c r="H4104" s="14" t="s">
        <v>22822</v>
      </c>
      <c r="I4104" t="s">
        <v>23</v>
      </c>
      <c r="K4104">
        <v>6</v>
      </c>
      <c r="L4104">
        <v>14</v>
      </c>
      <c r="M4104">
        <v>8</v>
      </c>
      <c r="N4104">
        <v>4</v>
      </c>
      <c r="O4104" t="s">
        <v>22818</v>
      </c>
      <c r="P4104" t="s">
        <v>517</v>
      </c>
      <c r="Q4104" t="s">
        <v>517</v>
      </c>
      <c r="R4104" t="s">
        <v>517</v>
      </c>
      <c r="S4104" t="s">
        <v>517</v>
      </c>
      <c r="T4104" t="s">
        <v>517</v>
      </c>
      <c r="U4104" t="s">
        <v>517</v>
      </c>
      <c r="V4104" t="s">
        <v>517</v>
      </c>
      <c r="W4104" t="s">
        <v>526</v>
      </c>
      <c r="X4104" t="s">
        <v>527</v>
      </c>
      <c r="Y4104" t="s">
        <v>517</v>
      </c>
      <c r="Z4104" s="1" t="s">
        <v>517</v>
      </c>
      <c r="AA4104" t="s">
        <v>529</v>
      </c>
      <c r="AB4104" t="s">
        <v>517</v>
      </c>
      <c r="AC4104" t="s">
        <v>358</v>
      </c>
      <c r="AD4104" t="s">
        <v>517</v>
      </c>
      <c r="AF4104" t="s">
        <v>517</v>
      </c>
      <c r="AG4104" t="s">
        <v>517</v>
      </c>
      <c r="AH4104" t="s">
        <v>517</v>
      </c>
      <c r="AI4104" t="s">
        <v>517</v>
      </c>
      <c r="AJ4104" t="s">
        <v>517</v>
      </c>
    </row>
    <row r="4105" spans="1:36" x14ac:dyDescent="0.25">
      <c r="A4105" s="13" t="s">
        <v>22823</v>
      </c>
      <c r="B4105" s="1">
        <v>42900</v>
      </c>
      <c r="C4105" s="2">
        <v>0.36194444444444446</v>
      </c>
      <c r="D4105" t="s">
        <v>22824</v>
      </c>
      <c r="E4105" t="s">
        <v>22</v>
      </c>
      <c r="F4105" t="s">
        <v>22762</v>
      </c>
      <c r="G4105" s="14" t="s">
        <v>22763</v>
      </c>
      <c r="H4105" s="14" t="s">
        <v>22825</v>
      </c>
      <c r="I4105" t="s">
        <v>23</v>
      </c>
      <c r="K4105">
        <v>6</v>
      </c>
      <c r="L4105">
        <v>14</v>
      </c>
      <c r="M4105">
        <v>8</v>
      </c>
      <c r="N4105">
        <v>4</v>
      </c>
      <c r="O4105" t="s">
        <v>22759</v>
      </c>
      <c r="P4105" t="s">
        <v>517</v>
      </c>
      <c r="Q4105" t="s">
        <v>517</v>
      </c>
      <c r="R4105" t="s">
        <v>517</v>
      </c>
      <c r="S4105" t="s">
        <v>517</v>
      </c>
      <c r="T4105" t="s">
        <v>517</v>
      </c>
      <c r="U4105" t="s">
        <v>517</v>
      </c>
      <c r="V4105" t="s">
        <v>517</v>
      </c>
      <c r="W4105" t="s">
        <v>858</v>
      </c>
      <c r="X4105" t="s">
        <v>850</v>
      </c>
      <c r="Y4105" t="s">
        <v>22765</v>
      </c>
      <c r="Z4105" s="1">
        <v>31810</v>
      </c>
      <c r="AA4105" t="s">
        <v>2215</v>
      </c>
      <c r="AB4105">
        <v>30</v>
      </c>
      <c r="AC4105" t="s">
        <v>358</v>
      </c>
      <c r="AD4105" t="s">
        <v>507</v>
      </c>
      <c r="AF4105" t="s">
        <v>517</v>
      </c>
      <c r="AG4105" t="s">
        <v>517</v>
      </c>
      <c r="AH4105" t="s">
        <v>517</v>
      </c>
      <c r="AI4105" t="s">
        <v>517</v>
      </c>
      <c r="AJ4105" t="s">
        <v>517</v>
      </c>
    </row>
    <row r="4106" spans="1:36" x14ac:dyDescent="0.25">
      <c r="A4106" s="13" t="s">
        <v>22827</v>
      </c>
      <c r="B4106" s="1">
        <v>42900</v>
      </c>
      <c r="C4106" s="2">
        <v>0.36194444444444446</v>
      </c>
      <c r="D4106" t="s">
        <v>22826</v>
      </c>
      <c r="E4106" t="s">
        <v>22</v>
      </c>
      <c r="F4106" t="s">
        <v>22828</v>
      </c>
      <c r="G4106" s="14" t="s">
        <v>22829</v>
      </c>
      <c r="H4106" s="14" t="s">
        <v>22830</v>
      </c>
      <c r="I4106" t="s">
        <v>25</v>
      </c>
      <c r="K4106">
        <v>6</v>
      </c>
      <c r="L4106">
        <v>14</v>
      </c>
      <c r="M4106">
        <v>8</v>
      </c>
      <c r="N4106">
        <v>4</v>
      </c>
      <c r="O4106" t="s">
        <v>517</v>
      </c>
      <c r="P4106" t="s">
        <v>517</v>
      </c>
      <c r="Q4106" t="s">
        <v>517</v>
      </c>
      <c r="R4106" t="s">
        <v>517</v>
      </c>
      <c r="S4106" t="s">
        <v>517</v>
      </c>
      <c r="T4106" t="s">
        <v>517</v>
      </c>
      <c r="U4106" t="s">
        <v>517</v>
      </c>
      <c r="V4106" t="s">
        <v>517</v>
      </c>
      <c r="W4106" t="s">
        <v>517</v>
      </c>
      <c r="X4106" t="s">
        <v>517</v>
      </c>
      <c r="Y4106" t="s">
        <v>22831</v>
      </c>
      <c r="Z4106" s="1">
        <v>29222</v>
      </c>
      <c r="AA4106" t="s">
        <v>1155</v>
      </c>
      <c r="AB4106">
        <v>37</v>
      </c>
      <c r="AC4106" t="s">
        <v>358</v>
      </c>
      <c r="AD4106" t="s">
        <v>482</v>
      </c>
      <c r="AF4106" t="s">
        <v>8253</v>
      </c>
      <c r="AG4106" t="s">
        <v>8266</v>
      </c>
      <c r="AH4106" t="s">
        <v>8313</v>
      </c>
      <c r="AI4106" t="s">
        <v>517</v>
      </c>
      <c r="AJ4106" t="s">
        <v>517</v>
      </c>
    </row>
    <row r="4107" spans="1:36" x14ac:dyDescent="0.25">
      <c r="A4107" s="13" t="s">
        <v>22833</v>
      </c>
      <c r="B4107" s="1">
        <v>42900</v>
      </c>
      <c r="C4107" s="2">
        <v>0.36194444444444446</v>
      </c>
      <c r="D4107" t="s">
        <v>22834</v>
      </c>
      <c r="E4107" t="s">
        <v>22</v>
      </c>
      <c r="F4107" t="s">
        <v>22835</v>
      </c>
      <c r="G4107" s="14" t="s">
        <v>22836</v>
      </c>
      <c r="H4107" s="14" t="s">
        <v>22837</v>
      </c>
      <c r="I4107" t="s">
        <v>23</v>
      </c>
      <c r="K4107">
        <v>6</v>
      </c>
      <c r="L4107">
        <v>14</v>
      </c>
      <c r="M4107">
        <v>8</v>
      </c>
      <c r="N4107">
        <v>4</v>
      </c>
      <c r="O4107" t="s">
        <v>22832</v>
      </c>
      <c r="P4107" t="s">
        <v>517</v>
      </c>
      <c r="Q4107" t="s">
        <v>517</v>
      </c>
      <c r="R4107" t="s">
        <v>517</v>
      </c>
      <c r="S4107" t="s">
        <v>517</v>
      </c>
      <c r="T4107" t="s">
        <v>517</v>
      </c>
      <c r="U4107" t="s">
        <v>517</v>
      </c>
      <c r="V4107" t="s">
        <v>517</v>
      </c>
      <c r="W4107" t="s">
        <v>22838</v>
      </c>
      <c r="X4107" t="s">
        <v>22839</v>
      </c>
      <c r="Y4107" t="s">
        <v>22840</v>
      </c>
      <c r="Z4107" s="1">
        <v>32126</v>
      </c>
      <c r="AA4107" t="s">
        <v>614</v>
      </c>
      <c r="AB4107">
        <v>29</v>
      </c>
      <c r="AC4107" t="s">
        <v>358</v>
      </c>
      <c r="AD4107" t="s">
        <v>482</v>
      </c>
      <c r="AF4107" t="s">
        <v>517</v>
      </c>
      <c r="AG4107" t="s">
        <v>517</v>
      </c>
      <c r="AH4107" t="s">
        <v>517</v>
      </c>
      <c r="AI4107" t="s">
        <v>517</v>
      </c>
      <c r="AJ4107" t="s">
        <v>517</v>
      </c>
    </row>
    <row r="4108" spans="1:36" x14ac:dyDescent="0.25">
      <c r="A4108" s="13" t="s">
        <v>22842</v>
      </c>
      <c r="B4108" s="1">
        <v>42900</v>
      </c>
      <c r="C4108" s="2">
        <v>0.38038194444444445</v>
      </c>
      <c r="D4108" t="s">
        <v>22843</v>
      </c>
      <c r="E4108" t="s">
        <v>116</v>
      </c>
      <c r="F4108" t="s">
        <v>22844</v>
      </c>
      <c r="G4108" s="14" t="s">
        <v>22845</v>
      </c>
      <c r="H4108" s="14" t="s">
        <v>22846</v>
      </c>
      <c r="I4108" t="s">
        <v>21</v>
      </c>
      <c r="K4108">
        <v>6</v>
      </c>
      <c r="L4108">
        <v>14</v>
      </c>
      <c r="M4108">
        <v>9</v>
      </c>
      <c r="N4108">
        <v>4</v>
      </c>
      <c r="O4108" t="s">
        <v>22841</v>
      </c>
      <c r="P4108" t="s">
        <v>517</v>
      </c>
      <c r="Q4108" t="s">
        <v>517</v>
      </c>
      <c r="R4108" t="s">
        <v>517</v>
      </c>
      <c r="S4108" t="s">
        <v>517</v>
      </c>
      <c r="T4108" t="s">
        <v>517</v>
      </c>
      <c r="U4108" t="s">
        <v>517</v>
      </c>
      <c r="V4108" t="s">
        <v>517</v>
      </c>
      <c r="W4108" t="s">
        <v>589</v>
      </c>
      <c r="X4108" t="s">
        <v>849</v>
      </c>
      <c r="Y4108" t="s">
        <v>517</v>
      </c>
      <c r="Z4108" s="1" t="s">
        <v>517</v>
      </c>
      <c r="AA4108" t="s">
        <v>10517</v>
      </c>
      <c r="AB4108" t="s">
        <v>517</v>
      </c>
      <c r="AC4108" t="s">
        <v>358</v>
      </c>
      <c r="AD4108" t="s">
        <v>517</v>
      </c>
      <c r="AF4108" t="s">
        <v>8253</v>
      </c>
      <c r="AG4108" t="s">
        <v>8282</v>
      </c>
      <c r="AH4108" t="s">
        <v>8266</v>
      </c>
      <c r="AI4108" t="s">
        <v>8260</v>
      </c>
      <c r="AJ4108" t="s">
        <v>517</v>
      </c>
    </row>
    <row r="4109" spans="1:36" x14ac:dyDescent="0.25">
      <c r="A4109" s="13" t="s">
        <v>22847</v>
      </c>
      <c r="B4109" s="1">
        <v>42900</v>
      </c>
      <c r="C4109" s="2">
        <v>0.38445601851851857</v>
      </c>
      <c r="D4109" t="s">
        <v>21460</v>
      </c>
      <c r="E4109" t="s">
        <v>22</v>
      </c>
      <c r="F4109" t="s">
        <v>21461</v>
      </c>
      <c r="G4109" s="14" t="s">
        <v>21462</v>
      </c>
      <c r="H4109" s="14" t="s">
        <v>21463</v>
      </c>
      <c r="I4109" t="s">
        <v>23</v>
      </c>
      <c r="K4109">
        <v>6</v>
      </c>
      <c r="L4109">
        <v>14</v>
      </c>
      <c r="M4109">
        <v>9</v>
      </c>
      <c r="N4109">
        <v>4</v>
      </c>
      <c r="O4109" t="s">
        <v>21458</v>
      </c>
      <c r="P4109" t="s">
        <v>517</v>
      </c>
      <c r="Q4109" t="s">
        <v>517</v>
      </c>
      <c r="R4109" t="s">
        <v>517</v>
      </c>
      <c r="S4109" t="s">
        <v>517</v>
      </c>
      <c r="T4109" t="s">
        <v>517</v>
      </c>
      <c r="U4109" t="s">
        <v>517</v>
      </c>
      <c r="V4109" t="s">
        <v>517</v>
      </c>
      <c r="W4109" t="s">
        <v>537</v>
      </c>
      <c r="X4109" t="s">
        <v>21464</v>
      </c>
      <c r="Y4109" t="s">
        <v>5790</v>
      </c>
      <c r="Z4109" s="1">
        <v>32024</v>
      </c>
      <c r="AA4109" t="s">
        <v>1064</v>
      </c>
      <c r="AB4109">
        <v>29</v>
      </c>
      <c r="AC4109" t="s">
        <v>358</v>
      </c>
      <c r="AD4109" t="s">
        <v>484</v>
      </c>
      <c r="AF4109" t="s">
        <v>517</v>
      </c>
      <c r="AG4109" t="s">
        <v>517</v>
      </c>
      <c r="AH4109" t="s">
        <v>517</v>
      </c>
      <c r="AI4109" t="s">
        <v>517</v>
      </c>
      <c r="AJ4109" t="s">
        <v>517</v>
      </c>
    </row>
    <row r="4110" spans="1:36" x14ac:dyDescent="0.25">
      <c r="A4110" s="13" t="s">
        <v>22848</v>
      </c>
      <c r="B4110" s="1">
        <v>42900</v>
      </c>
      <c r="C4110" s="2">
        <v>0.40749999999999997</v>
      </c>
      <c r="D4110" t="s">
        <v>22849</v>
      </c>
      <c r="E4110" t="s">
        <v>22</v>
      </c>
      <c r="F4110" t="s">
        <v>22850</v>
      </c>
      <c r="G4110" s="14" t="s">
        <v>22851</v>
      </c>
      <c r="H4110" s="14" t="s">
        <v>22852</v>
      </c>
      <c r="I4110" t="s">
        <v>25</v>
      </c>
      <c r="K4110">
        <v>6</v>
      </c>
      <c r="L4110">
        <v>14</v>
      </c>
      <c r="M4110">
        <v>9</v>
      </c>
      <c r="N4110">
        <v>4</v>
      </c>
      <c r="O4110" t="s">
        <v>517</v>
      </c>
      <c r="P4110" t="s">
        <v>517</v>
      </c>
      <c r="Q4110" t="s">
        <v>517</v>
      </c>
      <c r="R4110" t="s">
        <v>517</v>
      </c>
      <c r="S4110" t="s">
        <v>517</v>
      </c>
      <c r="T4110" t="s">
        <v>517</v>
      </c>
      <c r="U4110" t="s">
        <v>517</v>
      </c>
      <c r="V4110" t="s">
        <v>517</v>
      </c>
      <c r="W4110" t="s">
        <v>517</v>
      </c>
      <c r="X4110" t="s">
        <v>517</v>
      </c>
      <c r="Y4110" t="s">
        <v>517</v>
      </c>
      <c r="Z4110" s="1" t="s">
        <v>517</v>
      </c>
      <c r="AA4110" t="s">
        <v>22853</v>
      </c>
      <c r="AB4110" t="s">
        <v>517</v>
      </c>
      <c r="AC4110" t="s">
        <v>358</v>
      </c>
      <c r="AD4110" t="s">
        <v>517</v>
      </c>
      <c r="AF4110" t="s">
        <v>8295</v>
      </c>
      <c r="AG4110" t="s">
        <v>8273</v>
      </c>
      <c r="AH4110" t="s">
        <v>8259</v>
      </c>
      <c r="AI4110" t="s">
        <v>517</v>
      </c>
      <c r="AJ4110" t="s">
        <v>517</v>
      </c>
    </row>
    <row r="4111" spans="1:36" x14ac:dyDescent="0.25">
      <c r="A4111" s="13" t="s">
        <v>22854</v>
      </c>
      <c r="B4111" s="1">
        <v>42900</v>
      </c>
      <c r="C4111" s="2">
        <v>0.4145833333333333</v>
      </c>
      <c r="D4111" t="s">
        <v>22855</v>
      </c>
      <c r="E4111" t="s">
        <v>22</v>
      </c>
      <c r="F4111" t="s">
        <v>22856</v>
      </c>
      <c r="G4111" s="14" t="s">
        <v>22857</v>
      </c>
      <c r="H4111" s="14" t="s">
        <v>22858</v>
      </c>
      <c r="I4111" t="s">
        <v>24</v>
      </c>
      <c r="K4111">
        <v>6</v>
      </c>
      <c r="L4111">
        <v>14</v>
      </c>
      <c r="M4111">
        <v>9</v>
      </c>
      <c r="N4111">
        <v>4</v>
      </c>
      <c r="O4111" t="s">
        <v>517</v>
      </c>
      <c r="P4111" t="s">
        <v>517</v>
      </c>
      <c r="Q4111" t="s">
        <v>517</v>
      </c>
      <c r="R4111" t="s">
        <v>517</v>
      </c>
      <c r="S4111" t="s">
        <v>517</v>
      </c>
      <c r="T4111" t="s">
        <v>517</v>
      </c>
      <c r="U4111" t="s">
        <v>517</v>
      </c>
      <c r="V4111" t="s">
        <v>517</v>
      </c>
      <c r="W4111" t="s">
        <v>517</v>
      </c>
      <c r="X4111" t="s">
        <v>517</v>
      </c>
      <c r="Y4111" t="s">
        <v>19255</v>
      </c>
      <c r="Z4111" s="1">
        <v>31607</v>
      </c>
      <c r="AA4111" t="s">
        <v>22859</v>
      </c>
      <c r="AB4111">
        <v>30</v>
      </c>
      <c r="AC4111" t="s">
        <v>357</v>
      </c>
      <c r="AD4111" t="s">
        <v>482</v>
      </c>
      <c r="AF4111" t="s">
        <v>8304</v>
      </c>
      <c r="AG4111" t="s">
        <v>517</v>
      </c>
      <c r="AH4111" t="s">
        <v>517</v>
      </c>
      <c r="AI4111" t="s">
        <v>517</v>
      </c>
      <c r="AJ4111" t="s">
        <v>517</v>
      </c>
    </row>
    <row r="4112" spans="1:36" x14ac:dyDescent="0.25">
      <c r="A4112" s="13" t="s">
        <v>22861</v>
      </c>
      <c r="B4112" s="1">
        <v>42900</v>
      </c>
      <c r="C4112" s="2">
        <v>0.44224537037037037</v>
      </c>
      <c r="D4112" t="s">
        <v>22862</v>
      </c>
      <c r="E4112" t="s">
        <v>542</v>
      </c>
      <c r="F4112" t="s">
        <v>22863</v>
      </c>
      <c r="G4112" s="14" t="s">
        <v>22864</v>
      </c>
      <c r="H4112" s="14" t="s">
        <v>22865</v>
      </c>
      <c r="I4112" t="s">
        <v>23</v>
      </c>
      <c r="K4112">
        <v>6</v>
      </c>
      <c r="L4112">
        <v>14</v>
      </c>
      <c r="M4112">
        <v>10</v>
      </c>
      <c r="N4112">
        <v>4</v>
      </c>
      <c r="O4112" t="s">
        <v>22860</v>
      </c>
      <c r="P4112" t="s">
        <v>517</v>
      </c>
      <c r="Q4112" t="s">
        <v>517</v>
      </c>
      <c r="R4112" t="s">
        <v>517</v>
      </c>
      <c r="S4112" t="s">
        <v>517</v>
      </c>
      <c r="T4112" t="s">
        <v>517</v>
      </c>
      <c r="U4112" t="s">
        <v>517</v>
      </c>
      <c r="V4112" t="s">
        <v>517</v>
      </c>
      <c r="W4112" t="s">
        <v>589</v>
      </c>
      <c r="X4112" t="s">
        <v>590</v>
      </c>
      <c r="Y4112" t="s">
        <v>517</v>
      </c>
      <c r="Z4112" s="1" t="s">
        <v>517</v>
      </c>
      <c r="AA4112" t="s">
        <v>22866</v>
      </c>
      <c r="AB4112" t="s">
        <v>517</v>
      </c>
      <c r="AC4112" t="s">
        <v>358</v>
      </c>
      <c r="AD4112" t="s">
        <v>517</v>
      </c>
      <c r="AF4112" t="s">
        <v>517</v>
      </c>
      <c r="AG4112" t="s">
        <v>517</v>
      </c>
      <c r="AH4112" t="s">
        <v>517</v>
      </c>
      <c r="AI4112" t="s">
        <v>517</v>
      </c>
      <c r="AJ4112" t="s">
        <v>517</v>
      </c>
    </row>
    <row r="4113" spans="1:36" x14ac:dyDescent="0.25">
      <c r="A4113" s="13" t="s">
        <v>22867</v>
      </c>
      <c r="B4113" s="1">
        <v>42900</v>
      </c>
      <c r="C4113" s="2">
        <v>0.44527777777777783</v>
      </c>
      <c r="D4113" t="s">
        <v>22868</v>
      </c>
      <c r="E4113" t="s">
        <v>22</v>
      </c>
      <c r="F4113" t="s">
        <v>22869</v>
      </c>
      <c r="G4113" s="14" t="s">
        <v>22870</v>
      </c>
      <c r="H4113" s="14" t="s">
        <v>22871</v>
      </c>
      <c r="I4113" t="s">
        <v>21</v>
      </c>
      <c r="K4113">
        <v>6</v>
      </c>
      <c r="L4113">
        <v>14</v>
      </c>
      <c r="M4113">
        <v>10</v>
      </c>
      <c r="N4113">
        <v>4</v>
      </c>
      <c r="O4113" t="s">
        <v>517</v>
      </c>
      <c r="P4113" t="s">
        <v>517</v>
      </c>
      <c r="Q4113" t="s">
        <v>517</v>
      </c>
      <c r="R4113" t="s">
        <v>517</v>
      </c>
      <c r="S4113" t="s">
        <v>517</v>
      </c>
      <c r="T4113" t="s">
        <v>517</v>
      </c>
      <c r="U4113" t="s">
        <v>517</v>
      </c>
      <c r="V4113" t="s">
        <v>517</v>
      </c>
      <c r="W4113" t="s">
        <v>517</v>
      </c>
      <c r="X4113" t="s">
        <v>517</v>
      </c>
      <c r="Y4113" t="s">
        <v>22872</v>
      </c>
      <c r="Z4113" s="1">
        <v>20574</v>
      </c>
      <c r="AA4113" t="s">
        <v>8966</v>
      </c>
      <c r="AB4113">
        <v>61</v>
      </c>
      <c r="AC4113" t="s">
        <v>358</v>
      </c>
      <c r="AD4113" t="s">
        <v>487</v>
      </c>
      <c r="AF4113" t="s">
        <v>8295</v>
      </c>
      <c r="AG4113" t="s">
        <v>517</v>
      </c>
      <c r="AH4113" t="s">
        <v>8305</v>
      </c>
      <c r="AI4113" t="s">
        <v>8296</v>
      </c>
      <c r="AJ4113" t="s">
        <v>517</v>
      </c>
    </row>
    <row r="4114" spans="1:36" x14ac:dyDescent="0.25">
      <c r="A4114" s="13" t="s">
        <v>22873</v>
      </c>
      <c r="B4114" s="1">
        <v>42900</v>
      </c>
      <c r="C4114" s="2">
        <v>0.44608796296296299</v>
      </c>
      <c r="D4114" t="s">
        <v>22874</v>
      </c>
      <c r="E4114" t="s">
        <v>22</v>
      </c>
      <c r="F4114" t="s">
        <v>22875</v>
      </c>
      <c r="G4114" s="14" t="s">
        <v>22876</v>
      </c>
      <c r="H4114" s="14" t="s">
        <v>22877</v>
      </c>
      <c r="I4114" t="s">
        <v>26</v>
      </c>
      <c r="K4114">
        <v>6</v>
      </c>
      <c r="L4114">
        <v>14</v>
      </c>
      <c r="M4114">
        <v>10</v>
      </c>
      <c r="N4114">
        <v>4</v>
      </c>
      <c r="O4114" t="s">
        <v>517</v>
      </c>
      <c r="P4114" t="s">
        <v>517</v>
      </c>
      <c r="Q4114" t="s">
        <v>517</v>
      </c>
      <c r="R4114" t="s">
        <v>517</v>
      </c>
      <c r="S4114" t="s">
        <v>517</v>
      </c>
      <c r="T4114" t="s">
        <v>517</v>
      </c>
      <c r="U4114" t="s">
        <v>517</v>
      </c>
      <c r="V4114" t="s">
        <v>517</v>
      </c>
      <c r="W4114" t="s">
        <v>517</v>
      </c>
      <c r="X4114" t="s">
        <v>517</v>
      </c>
      <c r="Y4114" t="s">
        <v>22878</v>
      </c>
      <c r="Z4114" s="1">
        <v>26719</v>
      </c>
      <c r="AA4114" t="s">
        <v>2618</v>
      </c>
      <c r="AB4114">
        <v>44</v>
      </c>
      <c r="AC4114" t="s">
        <v>358</v>
      </c>
      <c r="AD4114" t="s">
        <v>488</v>
      </c>
      <c r="AF4114" t="s">
        <v>8266</v>
      </c>
      <c r="AG4114" t="s">
        <v>8259</v>
      </c>
      <c r="AH4114" t="s">
        <v>517</v>
      </c>
      <c r="AI4114" t="s">
        <v>517</v>
      </c>
      <c r="AJ4114" t="s">
        <v>517</v>
      </c>
    </row>
    <row r="4115" spans="1:36" x14ac:dyDescent="0.25">
      <c r="A4115" s="13" t="s">
        <v>22880</v>
      </c>
      <c r="B4115" s="1">
        <v>42900</v>
      </c>
      <c r="C4115" s="2">
        <v>0.45247685185185182</v>
      </c>
      <c r="D4115" t="s">
        <v>22881</v>
      </c>
      <c r="E4115" t="s">
        <v>22</v>
      </c>
      <c r="F4115" t="s">
        <v>22882</v>
      </c>
      <c r="G4115" s="14" t="s">
        <v>22883</v>
      </c>
      <c r="H4115" s="14" t="s">
        <v>22884</v>
      </c>
      <c r="I4115" t="s">
        <v>21</v>
      </c>
      <c r="K4115">
        <v>6</v>
      </c>
      <c r="L4115">
        <v>14</v>
      </c>
      <c r="M4115">
        <v>10</v>
      </c>
      <c r="N4115">
        <v>4</v>
      </c>
      <c r="O4115" t="s">
        <v>22879</v>
      </c>
      <c r="P4115" t="s">
        <v>517</v>
      </c>
      <c r="Q4115" t="s">
        <v>517</v>
      </c>
      <c r="R4115" t="s">
        <v>517</v>
      </c>
      <c r="S4115" t="s">
        <v>517</v>
      </c>
      <c r="T4115" t="s">
        <v>517</v>
      </c>
      <c r="U4115" t="s">
        <v>517</v>
      </c>
      <c r="V4115" t="s">
        <v>517</v>
      </c>
      <c r="W4115" t="s">
        <v>589</v>
      </c>
      <c r="X4115" t="s">
        <v>590</v>
      </c>
      <c r="Y4115" t="s">
        <v>14342</v>
      </c>
      <c r="Z4115" s="1">
        <v>28773</v>
      </c>
      <c r="AA4115" t="s">
        <v>1048</v>
      </c>
      <c r="AB4115">
        <v>38</v>
      </c>
      <c r="AC4115" t="s">
        <v>358</v>
      </c>
      <c r="AD4115" t="s">
        <v>489</v>
      </c>
      <c r="AF4115" t="s">
        <v>517</v>
      </c>
      <c r="AG4115" t="s">
        <v>517</v>
      </c>
      <c r="AH4115" t="s">
        <v>517</v>
      </c>
      <c r="AI4115" t="s">
        <v>517</v>
      </c>
      <c r="AJ4115" t="s">
        <v>517</v>
      </c>
    </row>
    <row r="4116" spans="1:36" x14ac:dyDescent="0.25">
      <c r="A4116" s="13" t="s">
        <v>22885</v>
      </c>
      <c r="B4116" s="1">
        <v>42900</v>
      </c>
      <c r="C4116" s="2">
        <v>0.45932870370370371</v>
      </c>
      <c r="D4116" t="s">
        <v>12306</v>
      </c>
      <c r="E4116" t="s">
        <v>22</v>
      </c>
      <c r="F4116" t="s">
        <v>12307</v>
      </c>
      <c r="G4116" s="14" t="s">
        <v>12308</v>
      </c>
      <c r="H4116" s="14" t="s">
        <v>12309</v>
      </c>
      <c r="I4116" t="s">
        <v>25</v>
      </c>
      <c r="K4116">
        <v>6</v>
      </c>
      <c r="L4116">
        <v>14</v>
      </c>
      <c r="M4116">
        <v>11</v>
      </c>
      <c r="N4116">
        <v>4</v>
      </c>
      <c r="O4116" t="s">
        <v>517</v>
      </c>
      <c r="P4116" t="s">
        <v>517</v>
      </c>
      <c r="Q4116" t="s">
        <v>517</v>
      </c>
      <c r="R4116" t="s">
        <v>517</v>
      </c>
      <c r="S4116" t="s">
        <v>517</v>
      </c>
      <c r="T4116" t="s">
        <v>517</v>
      </c>
      <c r="U4116" t="s">
        <v>517</v>
      </c>
      <c r="V4116" t="s">
        <v>517</v>
      </c>
      <c r="W4116" t="s">
        <v>517</v>
      </c>
      <c r="X4116" t="s">
        <v>517</v>
      </c>
      <c r="Y4116" t="s">
        <v>12310</v>
      </c>
      <c r="Z4116" s="1">
        <v>32833</v>
      </c>
      <c r="AA4116" t="s">
        <v>12311</v>
      </c>
      <c r="AB4116">
        <v>27</v>
      </c>
      <c r="AC4116" t="s">
        <v>357</v>
      </c>
      <c r="AD4116" t="s">
        <v>490</v>
      </c>
      <c r="AF4116" t="s">
        <v>8259</v>
      </c>
      <c r="AG4116" t="s">
        <v>517</v>
      </c>
      <c r="AH4116" t="s">
        <v>517</v>
      </c>
      <c r="AI4116" t="s">
        <v>517</v>
      </c>
      <c r="AJ4116" t="s">
        <v>517</v>
      </c>
    </row>
    <row r="4117" spans="1:36" x14ac:dyDescent="0.25">
      <c r="A4117" s="13" t="s">
        <v>22887</v>
      </c>
      <c r="B4117" s="1">
        <v>42900</v>
      </c>
      <c r="C4117" s="2">
        <v>0.46925925925925926</v>
      </c>
      <c r="D4117" t="s">
        <v>22888</v>
      </c>
      <c r="E4117" t="s">
        <v>116</v>
      </c>
      <c r="F4117" t="s">
        <v>22889</v>
      </c>
      <c r="G4117" s="14" t="s">
        <v>22890</v>
      </c>
      <c r="H4117" s="14" t="s">
        <v>22891</v>
      </c>
      <c r="I4117" t="s">
        <v>23</v>
      </c>
      <c r="K4117">
        <v>6</v>
      </c>
      <c r="L4117">
        <v>14</v>
      </c>
      <c r="M4117">
        <v>11</v>
      </c>
      <c r="N4117">
        <v>4</v>
      </c>
      <c r="O4117" t="s">
        <v>22886</v>
      </c>
      <c r="P4117" t="s">
        <v>517</v>
      </c>
      <c r="Q4117" t="s">
        <v>517</v>
      </c>
      <c r="R4117" t="s">
        <v>517</v>
      </c>
      <c r="S4117" t="s">
        <v>517</v>
      </c>
      <c r="T4117" t="s">
        <v>517</v>
      </c>
      <c r="U4117" t="s">
        <v>517</v>
      </c>
      <c r="V4117" t="s">
        <v>517</v>
      </c>
      <c r="W4117" t="s">
        <v>589</v>
      </c>
      <c r="X4117" t="s">
        <v>849</v>
      </c>
      <c r="Y4117" t="s">
        <v>517</v>
      </c>
      <c r="Z4117" s="1" t="s">
        <v>517</v>
      </c>
      <c r="AA4117" t="s">
        <v>5608</v>
      </c>
      <c r="AB4117" t="s">
        <v>517</v>
      </c>
      <c r="AC4117" t="s">
        <v>358</v>
      </c>
      <c r="AD4117" t="s">
        <v>517</v>
      </c>
      <c r="AF4117" t="s">
        <v>8313</v>
      </c>
      <c r="AG4117" t="s">
        <v>517</v>
      </c>
      <c r="AH4117" t="s">
        <v>517</v>
      </c>
      <c r="AI4117" t="s">
        <v>517</v>
      </c>
      <c r="AJ4117" t="s">
        <v>517</v>
      </c>
    </row>
    <row r="4118" spans="1:36" x14ac:dyDescent="0.25">
      <c r="A4118" s="13" t="s">
        <v>22892</v>
      </c>
      <c r="B4118" s="1">
        <v>42900</v>
      </c>
      <c r="C4118" s="2">
        <v>0.48142361111111115</v>
      </c>
      <c r="D4118" t="s">
        <v>22893</v>
      </c>
      <c r="E4118" t="s">
        <v>22</v>
      </c>
      <c r="F4118" t="s">
        <v>22894</v>
      </c>
      <c r="G4118" s="14" t="s">
        <v>22895</v>
      </c>
      <c r="H4118" s="14" t="s">
        <v>22896</v>
      </c>
      <c r="I4118" t="s">
        <v>21</v>
      </c>
      <c r="K4118">
        <v>6</v>
      </c>
      <c r="L4118">
        <v>14</v>
      </c>
      <c r="M4118">
        <v>11</v>
      </c>
      <c r="N4118">
        <v>4</v>
      </c>
      <c r="O4118" t="s">
        <v>517</v>
      </c>
      <c r="P4118" t="s">
        <v>517</v>
      </c>
      <c r="Q4118" t="s">
        <v>517</v>
      </c>
      <c r="R4118" t="s">
        <v>517</v>
      </c>
      <c r="S4118" t="s">
        <v>517</v>
      </c>
      <c r="T4118" t="s">
        <v>517</v>
      </c>
      <c r="U4118" t="s">
        <v>517</v>
      </c>
      <c r="V4118" t="s">
        <v>517</v>
      </c>
      <c r="W4118" t="s">
        <v>517</v>
      </c>
      <c r="X4118" t="s">
        <v>517</v>
      </c>
      <c r="Y4118" t="s">
        <v>22897</v>
      </c>
      <c r="Z4118" s="1">
        <v>21916</v>
      </c>
      <c r="AA4118" t="s">
        <v>1995</v>
      </c>
      <c r="AB4118">
        <v>57</v>
      </c>
      <c r="AC4118" t="s">
        <v>358</v>
      </c>
      <c r="AD4118" t="s">
        <v>482</v>
      </c>
      <c r="AF4118" t="s">
        <v>8304</v>
      </c>
      <c r="AG4118" t="s">
        <v>8264</v>
      </c>
      <c r="AH4118" t="s">
        <v>8295</v>
      </c>
      <c r="AI4118" t="s">
        <v>517</v>
      </c>
      <c r="AJ4118" t="s">
        <v>8307</v>
      </c>
    </row>
    <row r="4119" spans="1:36" x14ac:dyDescent="0.25">
      <c r="A4119" s="13" t="s">
        <v>22899</v>
      </c>
      <c r="B4119" s="1">
        <v>42900</v>
      </c>
      <c r="C4119" s="2">
        <v>0.48703703703703699</v>
      </c>
      <c r="D4119" t="s">
        <v>22900</v>
      </c>
      <c r="E4119" t="s">
        <v>22</v>
      </c>
      <c r="F4119" t="s">
        <v>22901</v>
      </c>
      <c r="G4119" s="14" t="s">
        <v>22902</v>
      </c>
      <c r="H4119" s="14" t="s">
        <v>22903</v>
      </c>
      <c r="I4119" t="s">
        <v>23</v>
      </c>
      <c r="K4119">
        <v>6</v>
      </c>
      <c r="L4119">
        <v>14</v>
      </c>
      <c r="M4119">
        <v>11</v>
      </c>
      <c r="N4119">
        <v>4</v>
      </c>
      <c r="O4119" t="s">
        <v>22898</v>
      </c>
      <c r="P4119" t="s">
        <v>517</v>
      </c>
      <c r="Q4119" t="s">
        <v>517</v>
      </c>
      <c r="R4119" t="s">
        <v>517</v>
      </c>
      <c r="S4119" t="s">
        <v>517</v>
      </c>
      <c r="T4119" t="s">
        <v>517</v>
      </c>
      <c r="U4119" t="s">
        <v>517</v>
      </c>
      <c r="V4119" t="s">
        <v>517</v>
      </c>
      <c r="W4119" t="s">
        <v>1939</v>
      </c>
      <c r="X4119" t="s">
        <v>554</v>
      </c>
      <c r="Y4119" t="s">
        <v>22904</v>
      </c>
      <c r="Z4119" s="1">
        <v>34218</v>
      </c>
      <c r="AA4119" t="s">
        <v>22905</v>
      </c>
      <c r="AB4119">
        <v>23</v>
      </c>
      <c r="AC4119" t="s">
        <v>357</v>
      </c>
      <c r="AD4119" t="s">
        <v>499</v>
      </c>
      <c r="AF4119" t="s">
        <v>517</v>
      </c>
      <c r="AG4119" t="s">
        <v>517</v>
      </c>
      <c r="AH4119" t="s">
        <v>517</v>
      </c>
      <c r="AI4119" t="s">
        <v>517</v>
      </c>
      <c r="AJ4119" t="s">
        <v>517</v>
      </c>
    </row>
    <row r="4120" spans="1:36" x14ac:dyDescent="0.25">
      <c r="A4120" s="13" t="s">
        <v>22906</v>
      </c>
      <c r="B4120" s="1">
        <v>42900</v>
      </c>
      <c r="C4120" s="2">
        <v>0.50988425925925929</v>
      </c>
      <c r="D4120" t="s">
        <v>22907</v>
      </c>
      <c r="E4120" t="s">
        <v>22</v>
      </c>
      <c r="F4120" t="s">
        <v>22908</v>
      </c>
      <c r="G4120" s="14" t="s">
        <v>22909</v>
      </c>
      <c r="H4120" s="14" t="s">
        <v>22910</v>
      </c>
      <c r="I4120" t="s">
        <v>24</v>
      </c>
      <c r="K4120">
        <v>6</v>
      </c>
      <c r="L4120">
        <v>14</v>
      </c>
      <c r="M4120">
        <v>12</v>
      </c>
      <c r="N4120">
        <v>4</v>
      </c>
      <c r="O4120" t="s">
        <v>517</v>
      </c>
      <c r="P4120" t="s">
        <v>517</v>
      </c>
      <c r="Q4120" t="s">
        <v>517</v>
      </c>
      <c r="R4120" t="s">
        <v>517</v>
      </c>
      <c r="S4120" t="s">
        <v>517</v>
      </c>
      <c r="T4120" t="s">
        <v>517</v>
      </c>
      <c r="U4120" t="s">
        <v>517</v>
      </c>
      <c r="V4120" t="s">
        <v>517</v>
      </c>
      <c r="W4120" t="s">
        <v>517</v>
      </c>
      <c r="X4120" t="s">
        <v>517</v>
      </c>
      <c r="Y4120" t="s">
        <v>5153</v>
      </c>
      <c r="Z4120" s="1">
        <v>31594</v>
      </c>
      <c r="AA4120" t="s">
        <v>529</v>
      </c>
      <c r="AB4120">
        <v>31</v>
      </c>
      <c r="AC4120" t="s">
        <v>358</v>
      </c>
      <c r="AD4120" t="s">
        <v>487</v>
      </c>
      <c r="AF4120" t="s">
        <v>8304</v>
      </c>
      <c r="AG4120" t="s">
        <v>8313</v>
      </c>
      <c r="AH4120" t="s">
        <v>8295</v>
      </c>
      <c r="AI4120" t="s">
        <v>517</v>
      </c>
      <c r="AJ4120" t="s">
        <v>517</v>
      </c>
    </row>
    <row r="4121" spans="1:36" x14ac:dyDescent="0.25">
      <c r="A4121" s="13" t="s">
        <v>22911</v>
      </c>
      <c r="B4121" s="1">
        <v>42900</v>
      </c>
      <c r="C4121" s="2">
        <v>0.51148148148148154</v>
      </c>
      <c r="D4121" t="s">
        <v>22912</v>
      </c>
      <c r="E4121" t="s">
        <v>22</v>
      </c>
      <c r="F4121" t="s">
        <v>22913</v>
      </c>
      <c r="G4121" s="14" t="s">
        <v>22914</v>
      </c>
      <c r="H4121" s="14" t="s">
        <v>22915</v>
      </c>
      <c r="I4121" t="s">
        <v>21</v>
      </c>
      <c r="K4121">
        <v>6</v>
      </c>
      <c r="L4121">
        <v>14</v>
      </c>
      <c r="M4121">
        <v>12</v>
      </c>
      <c r="N4121">
        <v>4</v>
      </c>
      <c r="O4121" t="s">
        <v>517</v>
      </c>
      <c r="P4121" t="s">
        <v>517</v>
      </c>
      <c r="Q4121" t="s">
        <v>517</v>
      </c>
      <c r="R4121" t="s">
        <v>517</v>
      </c>
      <c r="S4121" t="s">
        <v>517</v>
      </c>
      <c r="T4121" t="s">
        <v>517</v>
      </c>
      <c r="U4121" t="s">
        <v>517</v>
      </c>
      <c r="V4121" t="s">
        <v>517</v>
      </c>
      <c r="W4121" t="s">
        <v>517</v>
      </c>
      <c r="X4121" t="s">
        <v>517</v>
      </c>
      <c r="Y4121" t="s">
        <v>22916</v>
      </c>
      <c r="Z4121" s="1">
        <v>16947</v>
      </c>
      <c r="AA4121" t="s">
        <v>22917</v>
      </c>
      <c r="AB4121">
        <v>71</v>
      </c>
      <c r="AC4121" t="s">
        <v>358</v>
      </c>
      <c r="AD4121" t="s">
        <v>490</v>
      </c>
      <c r="AF4121" t="s">
        <v>8313</v>
      </c>
      <c r="AG4121" t="s">
        <v>517</v>
      </c>
      <c r="AH4121" t="s">
        <v>8273</v>
      </c>
      <c r="AI4121" t="s">
        <v>8304</v>
      </c>
      <c r="AJ4121" t="s">
        <v>8307</v>
      </c>
    </row>
    <row r="4122" spans="1:36" x14ac:dyDescent="0.25">
      <c r="A4122" s="13" t="s">
        <v>22918</v>
      </c>
      <c r="B4122" s="1">
        <v>42900</v>
      </c>
      <c r="C4122" s="2">
        <v>0.5128125</v>
      </c>
      <c r="D4122" t="s">
        <v>22900</v>
      </c>
      <c r="E4122" t="s">
        <v>22</v>
      </c>
      <c r="F4122" t="s">
        <v>22919</v>
      </c>
      <c r="G4122" s="14" t="s">
        <v>22920</v>
      </c>
      <c r="H4122" s="14" t="s">
        <v>22921</v>
      </c>
      <c r="I4122" t="s">
        <v>23</v>
      </c>
      <c r="K4122">
        <v>6</v>
      </c>
      <c r="L4122">
        <v>14</v>
      </c>
      <c r="M4122">
        <v>12</v>
      </c>
      <c r="N4122">
        <v>4</v>
      </c>
      <c r="O4122" t="s">
        <v>22898</v>
      </c>
      <c r="P4122" t="s">
        <v>517</v>
      </c>
      <c r="Q4122" t="s">
        <v>517</v>
      </c>
      <c r="R4122" t="s">
        <v>517</v>
      </c>
      <c r="S4122" t="s">
        <v>517</v>
      </c>
      <c r="T4122" t="s">
        <v>517</v>
      </c>
      <c r="U4122" t="s">
        <v>517</v>
      </c>
      <c r="V4122" t="s">
        <v>517</v>
      </c>
      <c r="W4122" t="s">
        <v>1939</v>
      </c>
      <c r="X4122" t="s">
        <v>554</v>
      </c>
      <c r="Y4122" t="s">
        <v>22922</v>
      </c>
      <c r="Z4122" s="1">
        <v>28058</v>
      </c>
      <c r="AA4122" t="s">
        <v>22905</v>
      </c>
      <c r="AB4122">
        <v>40</v>
      </c>
      <c r="AC4122" t="s">
        <v>358</v>
      </c>
      <c r="AD4122" t="s">
        <v>499</v>
      </c>
      <c r="AF4122" t="s">
        <v>517</v>
      </c>
      <c r="AG4122" t="s">
        <v>517</v>
      </c>
      <c r="AH4122" t="s">
        <v>517</v>
      </c>
      <c r="AI4122" t="s">
        <v>517</v>
      </c>
      <c r="AJ4122" t="s">
        <v>517</v>
      </c>
    </row>
    <row r="4123" spans="1:36" x14ac:dyDescent="0.25">
      <c r="A4123" s="13" t="s">
        <v>22923</v>
      </c>
      <c r="B4123" s="1">
        <v>42900</v>
      </c>
      <c r="C4123" s="2">
        <v>0.5408680555555555</v>
      </c>
      <c r="D4123" t="s">
        <v>22924</v>
      </c>
      <c r="E4123" t="s">
        <v>22</v>
      </c>
      <c r="F4123" t="s">
        <v>22925</v>
      </c>
      <c r="G4123" s="14" t="s">
        <v>22926</v>
      </c>
      <c r="H4123" s="14" t="s">
        <v>22927</v>
      </c>
      <c r="I4123" t="s">
        <v>25</v>
      </c>
      <c r="K4123">
        <v>6</v>
      </c>
      <c r="L4123">
        <v>14</v>
      </c>
      <c r="M4123">
        <v>12</v>
      </c>
      <c r="N4123">
        <v>4</v>
      </c>
      <c r="O4123" t="s">
        <v>517</v>
      </c>
      <c r="P4123" t="s">
        <v>517</v>
      </c>
      <c r="Q4123" t="s">
        <v>517</v>
      </c>
      <c r="R4123" t="s">
        <v>517</v>
      </c>
      <c r="S4123" t="s">
        <v>517</v>
      </c>
      <c r="T4123" t="s">
        <v>517</v>
      </c>
      <c r="U4123" t="s">
        <v>517</v>
      </c>
      <c r="V4123" t="s">
        <v>517</v>
      </c>
      <c r="W4123" t="s">
        <v>517</v>
      </c>
      <c r="X4123" t="s">
        <v>517</v>
      </c>
      <c r="Y4123" t="s">
        <v>7028</v>
      </c>
      <c r="Z4123" s="1">
        <v>32505</v>
      </c>
      <c r="AA4123" t="s">
        <v>22928</v>
      </c>
      <c r="AB4123">
        <v>28</v>
      </c>
      <c r="AC4123" t="s">
        <v>358</v>
      </c>
      <c r="AD4123" t="s">
        <v>501</v>
      </c>
      <c r="AF4123" t="s">
        <v>8259</v>
      </c>
      <c r="AG4123" t="s">
        <v>517</v>
      </c>
      <c r="AH4123" t="s">
        <v>517</v>
      </c>
      <c r="AI4123" t="s">
        <v>517</v>
      </c>
      <c r="AJ4123" t="s">
        <v>517</v>
      </c>
    </row>
    <row r="4124" spans="1:36" x14ac:dyDescent="0.25">
      <c r="A4124" s="13" t="s">
        <v>22930</v>
      </c>
      <c r="B4124" s="1">
        <v>42900</v>
      </c>
      <c r="C4124" s="2">
        <v>0.55315972222222221</v>
      </c>
      <c r="D4124" t="s">
        <v>22931</v>
      </c>
      <c r="E4124" t="s">
        <v>13837</v>
      </c>
      <c r="F4124" t="s">
        <v>22932</v>
      </c>
      <c r="G4124" s="14" t="s">
        <v>22933</v>
      </c>
      <c r="H4124" s="14" t="s">
        <v>22934</v>
      </c>
      <c r="I4124" t="s">
        <v>23</v>
      </c>
      <c r="K4124">
        <v>6</v>
      </c>
      <c r="L4124">
        <v>14</v>
      </c>
      <c r="M4124">
        <v>13</v>
      </c>
      <c r="N4124">
        <v>4</v>
      </c>
      <c r="O4124" t="s">
        <v>22929</v>
      </c>
      <c r="P4124" t="s">
        <v>517</v>
      </c>
      <c r="Q4124" t="s">
        <v>517</v>
      </c>
      <c r="R4124" t="s">
        <v>517</v>
      </c>
      <c r="S4124" t="s">
        <v>517</v>
      </c>
      <c r="T4124" t="s">
        <v>517</v>
      </c>
      <c r="U4124" t="s">
        <v>517</v>
      </c>
      <c r="V4124" t="s">
        <v>517</v>
      </c>
      <c r="W4124" t="s">
        <v>589</v>
      </c>
      <c r="X4124" t="s">
        <v>590</v>
      </c>
      <c r="Y4124" t="s">
        <v>22935</v>
      </c>
      <c r="Z4124" s="1">
        <v>20712</v>
      </c>
      <c r="AA4124" t="s">
        <v>3369</v>
      </c>
      <c r="AB4124">
        <v>60</v>
      </c>
      <c r="AC4124" t="s">
        <v>358</v>
      </c>
      <c r="AD4124" t="s">
        <v>482</v>
      </c>
      <c r="AF4124" t="s">
        <v>517</v>
      </c>
      <c r="AG4124" t="s">
        <v>517</v>
      </c>
      <c r="AH4124" t="s">
        <v>517</v>
      </c>
      <c r="AI4124" t="s">
        <v>517</v>
      </c>
      <c r="AJ4124" t="s">
        <v>517</v>
      </c>
    </row>
    <row r="4125" spans="1:36" x14ac:dyDescent="0.25">
      <c r="A4125" s="13" t="s">
        <v>22937</v>
      </c>
      <c r="B4125" s="1">
        <v>42900</v>
      </c>
      <c r="C4125" s="2">
        <v>0.55504629629629632</v>
      </c>
      <c r="D4125" t="s">
        <v>22938</v>
      </c>
      <c r="E4125" t="s">
        <v>22</v>
      </c>
      <c r="F4125" t="s">
        <v>22939</v>
      </c>
      <c r="G4125" s="14" t="s">
        <v>22940</v>
      </c>
      <c r="H4125" s="14" t="s">
        <v>22941</v>
      </c>
      <c r="I4125" t="s">
        <v>23</v>
      </c>
      <c r="K4125">
        <v>6</v>
      </c>
      <c r="L4125">
        <v>14</v>
      </c>
      <c r="M4125">
        <v>13</v>
      </c>
      <c r="N4125">
        <v>4</v>
      </c>
      <c r="O4125" t="s">
        <v>22936</v>
      </c>
      <c r="P4125" t="s">
        <v>517</v>
      </c>
      <c r="Q4125" t="s">
        <v>517</v>
      </c>
      <c r="R4125" t="s">
        <v>517</v>
      </c>
      <c r="S4125" t="s">
        <v>517</v>
      </c>
      <c r="T4125" t="s">
        <v>517</v>
      </c>
      <c r="U4125" t="s">
        <v>517</v>
      </c>
      <c r="V4125" t="s">
        <v>517</v>
      </c>
      <c r="W4125" t="s">
        <v>589</v>
      </c>
      <c r="X4125" t="s">
        <v>590</v>
      </c>
      <c r="Y4125" t="s">
        <v>22942</v>
      </c>
      <c r="Z4125" s="1">
        <v>14126</v>
      </c>
      <c r="AA4125" t="s">
        <v>5548</v>
      </c>
      <c r="AB4125">
        <v>78</v>
      </c>
      <c r="AC4125" t="s">
        <v>357</v>
      </c>
      <c r="AD4125" t="s">
        <v>487</v>
      </c>
      <c r="AF4125" t="s">
        <v>517</v>
      </c>
      <c r="AG4125" t="s">
        <v>517</v>
      </c>
      <c r="AH4125" t="s">
        <v>517</v>
      </c>
      <c r="AI4125" t="s">
        <v>517</v>
      </c>
      <c r="AJ4125" t="s">
        <v>517</v>
      </c>
    </row>
    <row r="4126" spans="1:36" x14ac:dyDescent="0.25">
      <c r="A4126" s="13" t="s">
        <v>22944</v>
      </c>
      <c r="B4126" s="1">
        <v>42900</v>
      </c>
      <c r="C4126" s="2">
        <v>0.55552083333333335</v>
      </c>
      <c r="D4126" t="s">
        <v>22945</v>
      </c>
      <c r="E4126" t="s">
        <v>22</v>
      </c>
      <c r="F4126" t="s">
        <v>22946</v>
      </c>
      <c r="G4126" s="14" t="s">
        <v>22947</v>
      </c>
      <c r="H4126" s="14" t="s">
        <v>22948</v>
      </c>
      <c r="I4126" t="s">
        <v>23</v>
      </c>
      <c r="K4126">
        <v>6</v>
      </c>
      <c r="L4126">
        <v>14</v>
      </c>
      <c r="M4126">
        <v>13</v>
      </c>
      <c r="N4126">
        <v>4</v>
      </c>
      <c r="O4126" t="s">
        <v>22943</v>
      </c>
      <c r="P4126" t="s">
        <v>517</v>
      </c>
      <c r="Q4126" t="s">
        <v>517</v>
      </c>
      <c r="R4126" t="s">
        <v>517</v>
      </c>
      <c r="S4126" t="s">
        <v>517</v>
      </c>
      <c r="T4126" t="s">
        <v>517</v>
      </c>
      <c r="U4126" t="s">
        <v>517</v>
      </c>
      <c r="V4126" t="s">
        <v>517</v>
      </c>
      <c r="W4126" t="s">
        <v>4744</v>
      </c>
      <c r="X4126" t="s">
        <v>1016</v>
      </c>
      <c r="Y4126" t="s">
        <v>1026</v>
      </c>
      <c r="Z4126" s="1">
        <v>24473</v>
      </c>
      <c r="AA4126" t="s">
        <v>9463</v>
      </c>
      <c r="AB4126">
        <v>50</v>
      </c>
      <c r="AC4126" t="s">
        <v>358</v>
      </c>
      <c r="AD4126" t="s">
        <v>485</v>
      </c>
      <c r="AF4126" t="s">
        <v>517</v>
      </c>
      <c r="AG4126" t="s">
        <v>517</v>
      </c>
      <c r="AH4126" t="s">
        <v>517</v>
      </c>
      <c r="AI4126" t="s">
        <v>517</v>
      </c>
      <c r="AJ4126" t="s">
        <v>517</v>
      </c>
    </row>
    <row r="4127" spans="1:36" x14ac:dyDescent="0.25">
      <c r="A4127" s="13" t="s">
        <v>22949</v>
      </c>
      <c r="B4127" s="1">
        <v>42900</v>
      </c>
      <c r="C4127" s="2">
        <v>0.55623842592592598</v>
      </c>
      <c r="D4127" t="s">
        <v>7962</v>
      </c>
      <c r="E4127" t="s">
        <v>22</v>
      </c>
      <c r="F4127" t="s">
        <v>7963</v>
      </c>
      <c r="G4127" s="14" t="s">
        <v>7964</v>
      </c>
      <c r="H4127" s="14" t="s">
        <v>7965</v>
      </c>
      <c r="I4127" t="s">
        <v>25</v>
      </c>
      <c r="K4127">
        <v>6</v>
      </c>
      <c r="L4127">
        <v>14</v>
      </c>
      <c r="M4127">
        <v>13</v>
      </c>
      <c r="N4127">
        <v>4</v>
      </c>
      <c r="O4127" t="s">
        <v>517</v>
      </c>
      <c r="P4127" t="s">
        <v>517</v>
      </c>
      <c r="Q4127" t="s">
        <v>517</v>
      </c>
      <c r="R4127" t="s">
        <v>517</v>
      </c>
      <c r="S4127" t="s">
        <v>517</v>
      </c>
      <c r="T4127" t="s">
        <v>517</v>
      </c>
      <c r="U4127" t="s">
        <v>517</v>
      </c>
      <c r="V4127" t="s">
        <v>517</v>
      </c>
      <c r="W4127" t="s">
        <v>517</v>
      </c>
      <c r="X4127" t="s">
        <v>517</v>
      </c>
      <c r="Y4127" t="s">
        <v>517</v>
      </c>
      <c r="Z4127" s="1" t="s">
        <v>517</v>
      </c>
      <c r="AA4127" t="s">
        <v>546</v>
      </c>
      <c r="AB4127" t="s">
        <v>517</v>
      </c>
      <c r="AC4127" t="s">
        <v>358</v>
      </c>
      <c r="AD4127" t="s">
        <v>517</v>
      </c>
      <c r="AF4127" t="s">
        <v>8266</v>
      </c>
      <c r="AG4127" t="s">
        <v>517</v>
      </c>
      <c r="AH4127" t="s">
        <v>517</v>
      </c>
      <c r="AI4127" t="s">
        <v>517</v>
      </c>
      <c r="AJ4127" t="s">
        <v>517</v>
      </c>
    </row>
    <row r="4128" spans="1:36" x14ac:dyDescent="0.25">
      <c r="A4128" s="13" t="s">
        <v>22950</v>
      </c>
      <c r="B4128" s="1">
        <v>42900</v>
      </c>
      <c r="C4128" s="2">
        <v>0.56148148148148147</v>
      </c>
      <c r="D4128" t="s">
        <v>22951</v>
      </c>
      <c r="E4128" t="s">
        <v>22</v>
      </c>
      <c r="F4128" t="s">
        <v>22952</v>
      </c>
      <c r="G4128" s="14" t="s">
        <v>22953</v>
      </c>
      <c r="H4128" s="14" t="s">
        <v>22954</v>
      </c>
      <c r="I4128" t="s">
        <v>24</v>
      </c>
      <c r="K4128">
        <v>6</v>
      </c>
      <c r="L4128">
        <v>14</v>
      </c>
      <c r="M4128">
        <v>13</v>
      </c>
      <c r="N4128">
        <v>4</v>
      </c>
      <c r="O4128" t="s">
        <v>517</v>
      </c>
      <c r="P4128" t="s">
        <v>517</v>
      </c>
      <c r="Q4128" t="s">
        <v>517</v>
      </c>
      <c r="R4128" t="s">
        <v>517</v>
      </c>
      <c r="S4128" t="s">
        <v>517</v>
      </c>
      <c r="T4128" t="s">
        <v>517</v>
      </c>
      <c r="U4128" t="s">
        <v>517</v>
      </c>
      <c r="V4128" t="s">
        <v>517</v>
      </c>
      <c r="W4128" t="s">
        <v>517</v>
      </c>
      <c r="X4128" t="s">
        <v>517</v>
      </c>
      <c r="Y4128" t="s">
        <v>22955</v>
      </c>
      <c r="Z4128" s="1">
        <v>31773</v>
      </c>
      <c r="AA4128" t="s">
        <v>22956</v>
      </c>
      <c r="AB4128">
        <v>30</v>
      </c>
      <c r="AC4128" t="s">
        <v>357</v>
      </c>
      <c r="AD4128" t="s">
        <v>482</v>
      </c>
      <c r="AF4128" t="s">
        <v>8305</v>
      </c>
      <c r="AG4128" t="s">
        <v>8259</v>
      </c>
      <c r="AH4128" t="s">
        <v>517</v>
      </c>
      <c r="AI4128" t="s">
        <v>517</v>
      </c>
      <c r="AJ4128" t="s">
        <v>517</v>
      </c>
    </row>
    <row r="4129" spans="1:36" x14ac:dyDescent="0.25">
      <c r="A4129" s="13" t="s">
        <v>22958</v>
      </c>
      <c r="B4129" s="1">
        <v>42900</v>
      </c>
      <c r="C4129" s="2">
        <v>0.5618171296296296</v>
      </c>
      <c r="D4129" t="s">
        <v>22959</v>
      </c>
      <c r="E4129" t="s">
        <v>116</v>
      </c>
      <c r="F4129" t="s">
        <v>22960</v>
      </c>
      <c r="G4129" s="14" t="s">
        <v>22961</v>
      </c>
      <c r="H4129" s="14" t="s">
        <v>22962</v>
      </c>
      <c r="I4129" t="s">
        <v>23</v>
      </c>
      <c r="K4129">
        <v>6</v>
      </c>
      <c r="L4129">
        <v>14</v>
      </c>
      <c r="M4129">
        <v>13</v>
      </c>
      <c r="N4129">
        <v>4</v>
      </c>
      <c r="O4129" t="s">
        <v>22957</v>
      </c>
      <c r="P4129" t="s">
        <v>517</v>
      </c>
      <c r="Q4129" t="s">
        <v>517</v>
      </c>
      <c r="R4129" t="s">
        <v>517</v>
      </c>
      <c r="S4129" t="s">
        <v>517</v>
      </c>
      <c r="T4129" t="s">
        <v>517</v>
      </c>
      <c r="U4129" t="s">
        <v>517</v>
      </c>
      <c r="V4129" t="s">
        <v>517</v>
      </c>
      <c r="W4129" t="s">
        <v>589</v>
      </c>
      <c r="X4129" t="s">
        <v>849</v>
      </c>
      <c r="Y4129" t="s">
        <v>517</v>
      </c>
      <c r="Z4129" s="1" t="s">
        <v>517</v>
      </c>
      <c r="AA4129" t="s">
        <v>1093</v>
      </c>
      <c r="AB4129" t="s">
        <v>517</v>
      </c>
      <c r="AC4129" t="s">
        <v>358</v>
      </c>
      <c r="AD4129" t="s">
        <v>517</v>
      </c>
      <c r="AF4129" t="s">
        <v>517</v>
      </c>
      <c r="AG4129" t="s">
        <v>517</v>
      </c>
      <c r="AH4129" t="s">
        <v>517</v>
      </c>
      <c r="AI4129" t="s">
        <v>517</v>
      </c>
      <c r="AJ4129" t="s">
        <v>517</v>
      </c>
    </row>
    <row r="4130" spans="1:36" x14ac:dyDescent="0.25">
      <c r="A4130" s="13" t="s">
        <v>22963</v>
      </c>
      <c r="B4130" s="1">
        <v>42900</v>
      </c>
      <c r="C4130" s="2">
        <v>0.57666666666666666</v>
      </c>
      <c r="D4130" t="s">
        <v>22951</v>
      </c>
      <c r="E4130" t="s">
        <v>22</v>
      </c>
      <c r="F4130" t="s">
        <v>22952</v>
      </c>
      <c r="G4130" s="14" t="s">
        <v>22953</v>
      </c>
      <c r="H4130" s="14" t="s">
        <v>22954</v>
      </c>
      <c r="I4130" t="s">
        <v>25</v>
      </c>
      <c r="K4130">
        <v>6</v>
      </c>
      <c r="L4130">
        <v>14</v>
      </c>
      <c r="M4130">
        <v>13</v>
      </c>
      <c r="N4130">
        <v>4</v>
      </c>
      <c r="O4130" t="s">
        <v>517</v>
      </c>
      <c r="P4130" t="s">
        <v>517</v>
      </c>
      <c r="Q4130" t="s">
        <v>517</v>
      </c>
      <c r="R4130" t="s">
        <v>517</v>
      </c>
      <c r="S4130" t="s">
        <v>517</v>
      </c>
      <c r="T4130" t="s">
        <v>517</v>
      </c>
      <c r="U4130" t="s">
        <v>517</v>
      </c>
      <c r="V4130" t="s">
        <v>517</v>
      </c>
      <c r="W4130" t="s">
        <v>517</v>
      </c>
      <c r="X4130" t="s">
        <v>517</v>
      </c>
      <c r="Y4130" t="s">
        <v>22955</v>
      </c>
      <c r="Z4130" s="1">
        <v>31773</v>
      </c>
      <c r="AA4130" t="s">
        <v>22956</v>
      </c>
      <c r="AB4130">
        <v>30</v>
      </c>
      <c r="AC4130" t="s">
        <v>357</v>
      </c>
      <c r="AD4130" t="s">
        <v>482</v>
      </c>
      <c r="AF4130" t="s">
        <v>8305</v>
      </c>
      <c r="AG4130" t="s">
        <v>517</v>
      </c>
      <c r="AH4130" t="s">
        <v>517</v>
      </c>
      <c r="AI4130" t="s">
        <v>517</v>
      </c>
      <c r="AJ4130" t="s">
        <v>517</v>
      </c>
    </row>
    <row r="4131" spans="1:36" x14ac:dyDescent="0.25">
      <c r="A4131" s="13" t="s">
        <v>22965</v>
      </c>
      <c r="B4131" s="1">
        <v>42900</v>
      </c>
      <c r="C4131" s="2">
        <v>0.59771990740740744</v>
      </c>
      <c r="D4131" t="s">
        <v>8426</v>
      </c>
      <c r="E4131" t="s">
        <v>22</v>
      </c>
      <c r="F4131" t="s">
        <v>22966</v>
      </c>
      <c r="G4131" s="14" t="s">
        <v>22967</v>
      </c>
      <c r="H4131" s="14" t="s">
        <v>22968</v>
      </c>
      <c r="I4131" t="s">
        <v>23</v>
      </c>
      <c r="K4131">
        <v>6</v>
      </c>
      <c r="L4131">
        <v>14</v>
      </c>
      <c r="M4131">
        <v>14</v>
      </c>
      <c r="N4131">
        <v>4</v>
      </c>
      <c r="O4131" t="s">
        <v>22964</v>
      </c>
      <c r="P4131" t="s">
        <v>517</v>
      </c>
      <c r="Q4131" t="s">
        <v>517</v>
      </c>
      <c r="R4131" t="s">
        <v>517</v>
      </c>
      <c r="S4131" t="s">
        <v>517</v>
      </c>
      <c r="T4131" t="s">
        <v>517</v>
      </c>
      <c r="U4131" t="s">
        <v>517</v>
      </c>
      <c r="V4131" t="s">
        <v>517</v>
      </c>
      <c r="W4131" t="s">
        <v>579</v>
      </c>
      <c r="X4131" t="s">
        <v>849</v>
      </c>
      <c r="Y4131" t="s">
        <v>517</v>
      </c>
      <c r="Z4131" s="1" t="s">
        <v>517</v>
      </c>
      <c r="AA4131" t="s">
        <v>8426</v>
      </c>
      <c r="AB4131" t="s">
        <v>517</v>
      </c>
      <c r="AC4131" t="s">
        <v>358</v>
      </c>
      <c r="AD4131" t="s">
        <v>517</v>
      </c>
      <c r="AF4131" t="s">
        <v>517</v>
      </c>
      <c r="AG4131" t="s">
        <v>517</v>
      </c>
      <c r="AH4131" t="s">
        <v>517</v>
      </c>
      <c r="AI4131" t="s">
        <v>517</v>
      </c>
      <c r="AJ4131" t="s">
        <v>517</v>
      </c>
    </row>
    <row r="4132" spans="1:36" x14ac:dyDescent="0.25">
      <c r="A4132" s="13" t="s">
        <v>22969</v>
      </c>
      <c r="B4132" s="1">
        <v>42900</v>
      </c>
      <c r="C4132" s="2">
        <v>0.5982291666666667</v>
      </c>
      <c r="D4132" t="s">
        <v>22970</v>
      </c>
      <c r="E4132" t="s">
        <v>22</v>
      </c>
      <c r="F4132" t="s">
        <v>22971</v>
      </c>
      <c r="G4132" s="14" t="s">
        <v>22972</v>
      </c>
      <c r="H4132" s="14" t="s">
        <v>22973</v>
      </c>
      <c r="I4132" t="s">
        <v>21</v>
      </c>
      <c r="K4132">
        <v>6</v>
      </c>
      <c r="L4132">
        <v>14</v>
      </c>
      <c r="M4132">
        <v>14</v>
      </c>
      <c r="N4132">
        <v>4</v>
      </c>
      <c r="O4132" t="s">
        <v>517</v>
      </c>
      <c r="P4132" t="s">
        <v>517</v>
      </c>
      <c r="Q4132" t="s">
        <v>517</v>
      </c>
      <c r="R4132" t="s">
        <v>517</v>
      </c>
      <c r="S4132" t="s">
        <v>517</v>
      </c>
      <c r="T4132" t="s">
        <v>517</v>
      </c>
      <c r="U4132" t="s">
        <v>517</v>
      </c>
      <c r="V4132" t="s">
        <v>517</v>
      </c>
      <c r="W4132" t="s">
        <v>517</v>
      </c>
      <c r="X4132" t="s">
        <v>517</v>
      </c>
      <c r="Y4132" t="s">
        <v>22974</v>
      </c>
      <c r="Z4132" s="1">
        <v>28924</v>
      </c>
      <c r="AA4132" t="s">
        <v>546</v>
      </c>
      <c r="AB4132">
        <v>38</v>
      </c>
      <c r="AC4132" t="s">
        <v>358</v>
      </c>
      <c r="AD4132" t="s">
        <v>500</v>
      </c>
      <c r="AF4132" t="s">
        <v>8283</v>
      </c>
      <c r="AG4132" t="s">
        <v>8263</v>
      </c>
      <c r="AH4132" t="s">
        <v>8301</v>
      </c>
      <c r="AI4132" t="s">
        <v>517</v>
      </c>
      <c r="AJ4132" t="s">
        <v>517</v>
      </c>
    </row>
    <row r="4133" spans="1:36" x14ac:dyDescent="0.25">
      <c r="A4133" s="13" t="s">
        <v>22975</v>
      </c>
      <c r="B4133" s="1">
        <v>42900</v>
      </c>
      <c r="C4133" s="2">
        <v>0.60910879629629633</v>
      </c>
      <c r="D4133" t="s">
        <v>22976</v>
      </c>
      <c r="E4133" t="s">
        <v>22</v>
      </c>
      <c r="F4133" t="s">
        <v>22977</v>
      </c>
      <c r="G4133" s="14" t="s">
        <v>22978</v>
      </c>
      <c r="H4133" s="14" t="s">
        <v>22979</v>
      </c>
      <c r="I4133" t="s">
        <v>24</v>
      </c>
      <c r="K4133">
        <v>6</v>
      </c>
      <c r="L4133">
        <v>14</v>
      </c>
      <c r="M4133">
        <v>14</v>
      </c>
      <c r="N4133">
        <v>4</v>
      </c>
      <c r="O4133" t="s">
        <v>517</v>
      </c>
      <c r="P4133" t="s">
        <v>517</v>
      </c>
      <c r="Q4133" t="s">
        <v>517</v>
      </c>
      <c r="R4133" t="s">
        <v>517</v>
      </c>
      <c r="S4133" t="s">
        <v>517</v>
      </c>
      <c r="T4133" t="s">
        <v>517</v>
      </c>
      <c r="U4133" t="s">
        <v>517</v>
      </c>
      <c r="V4133" t="s">
        <v>517</v>
      </c>
      <c r="W4133" t="s">
        <v>517</v>
      </c>
      <c r="X4133" t="s">
        <v>517</v>
      </c>
      <c r="Y4133" t="s">
        <v>7695</v>
      </c>
      <c r="Z4133" s="1">
        <v>32231</v>
      </c>
      <c r="AA4133" t="s">
        <v>22980</v>
      </c>
      <c r="AB4133">
        <v>29</v>
      </c>
      <c r="AC4133" t="s">
        <v>358</v>
      </c>
      <c r="AD4133" t="s">
        <v>488</v>
      </c>
      <c r="AF4133" t="s">
        <v>8304</v>
      </c>
      <c r="AG4133" t="s">
        <v>517</v>
      </c>
      <c r="AH4133" t="s">
        <v>517</v>
      </c>
      <c r="AI4133" t="s">
        <v>517</v>
      </c>
      <c r="AJ4133" t="s">
        <v>517</v>
      </c>
    </row>
    <row r="4134" spans="1:36" x14ac:dyDescent="0.25">
      <c r="A4134" s="13" t="s">
        <v>22981</v>
      </c>
      <c r="B4134" s="1">
        <v>42900</v>
      </c>
      <c r="C4134" s="2">
        <v>0.63222222222222224</v>
      </c>
      <c r="D4134" t="s">
        <v>20268</v>
      </c>
      <c r="E4134" t="s">
        <v>22</v>
      </c>
      <c r="F4134" t="s">
        <v>20269</v>
      </c>
      <c r="G4134" s="14" t="s">
        <v>20882</v>
      </c>
      <c r="H4134" s="14" t="s">
        <v>20883</v>
      </c>
      <c r="I4134" t="s">
        <v>23</v>
      </c>
      <c r="K4134">
        <v>6</v>
      </c>
      <c r="L4134">
        <v>14</v>
      </c>
      <c r="M4134">
        <v>15</v>
      </c>
      <c r="N4134">
        <v>4</v>
      </c>
      <c r="O4134" t="s">
        <v>517</v>
      </c>
      <c r="P4134" t="s">
        <v>517</v>
      </c>
      <c r="Q4134" t="s">
        <v>517</v>
      </c>
      <c r="R4134" t="s">
        <v>517</v>
      </c>
      <c r="S4134" t="s">
        <v>517</v>
      </c>
      <c r="T4134" t="s">
        <v>517</v>
      </c>
      <c r="U4134" t="s">
        <v>517</v>
      </c>
      <c r="V4134" t="s">
        <v>517</v>
      </c>
      <c r="W4134" t="s">
        <v>517</v>
      </c>
      <c r="X4134" t="s">
        <v>517</v>
      </c>
      <c r="Y4134" t="s">
        <v>20884</v>
      </c>
      <c r="Z4134" s="1">
        <v>26596</v>
      </c>
      <c r="AA4134" t="s">
        <v>20272</v>
      </c>
      <c r="AB4134">
        <v>44</v>
      </c>
      <c r="AC4134" t="s">
        <v>358</v>
      </c>
      <c r="AD4134" t="s">
        <v>485</v>
      </c>
      <c r="AF4134" t="s">
        <v>517</v>
      </c>
      <c r="AG4134" t="s">
        <v>517</v>
      </c>
      <c r="AH4134" t="s">
        <v>517</v>
      </c>
      <c r="AI4134" t="s">
        <v>517</v>
      </c>
      <c r="AJ4134" t="s">
        <v>517</v>
      </c>
    </row>
    <row r="4135" spans="1:36" x14ac:dyDescent="0.25">
      <c r="A4135" s="13" t="s">
        <v>22983</v>
      </c>
      <c r="B4135" s="1">
        <v>42900</v>
      </c>
      <c r="C4135" s="2">
        <v>0.63711805555555556</v>
      </c>
      <c r="D4135" t="s">
        <v>22984</v>
      </c>
      <c r="E4135" t="s">
        <v>22</v>
      </c>
      <c r="F4135" t="s">
        <v>22985</v>
      </c>
      <c r="G4135" t="s">
        <v>22986</v>
      </c>
      <c r="H4135" t="s">
        <v>22987</v>
      </c>
      <c r="I4135" t="s">
        <v>21</v>
      </c>
      <c r="K4135">
        <v>6</v>
      </c>
      <c r="L4135">
        <v>14</v>
      </c>
      <c r="M4135">
        <v>15</v>
      </c>
      <c r="N4135">
        <v>4</v>
      </c>
      <c r="O4135" t="s">
        <v>517</v>
      </c>
      <c r="P4135" t="s">
        <v>517</v>
      </c>
      <c r="Q4135" t="s">
        <v>517</v>
      </c>
      <c r="R4135" t="s">
        <v>517</v>
      </c>
      <c r="S4135" t="s">
        <v>517</v>
      </c>
      <c r="T4135" t="s">
        <v>517</v>
      </c>
      <c r="U4135" t="s">
        <v>517</v>
      </c>
      <c r="V4135" t="s">
        <v>517</v>
      </c>
      <c r="W4135" t="s">
        <v>517</v>
      </c>
      <c r="X4135" t="s">
        <v>517</v>
      </c>
      <c r="Y4135" t="s">
        <v>12942</v>
      </c>
      <c r="Z4135">
        <v>31291</v>
      </c>
      <c r="AA4135" t="s">
        <v>529</v>
      </c>
      <c r="AB4135">
        <v>31</v>
      </c>
      <c r="AC4135" t="s">
        <v>358</v>
      </c>
      <c r="AD4135" t="s">
        <v>482</v>
      </c>
      <c r="AF4135" t="s">
        <v>8264</v>
      </c>
      <c r="AG4135" t="s">
        <v>8303</v>
      </c>
      <c r="AH4135" t="s">
        <v>8295</v>
      </c>
      <c r="AI4135" t="s">
        <v>517</v>
      </c>
      <c r="AJ4135" t="s">
        <v>517</v>
      </c>
    </row>
    <row r="4136" spans="1:36" x14ac:dyDescent="0.25">
      <c r="A4136" s="13" t="s">
        <v>22988</v>
      </c>
      <c r="B4136" s="1">
        <v>42900</v>
      </c>
      <c r="C4136" s="2">
        <v>0.64607638888888885</v>
      </c>
      <c r="D4136" t="s">
        <v>22989</v>
      </c>
      <c r="E4136" t="s">
        <v>22</v>
      </c>
      <c r="F4136" t="s">
        <v>22990</v>
      </c>
      <c r="G4136" s="14" t="s">
        <v>22991</v>
      </c>
      <c r="H4136" s="14" t="s">
        <v>22992</v>
      </c>
      <c r="I4136" t="s">
        <v>25</v>
      </c>
      <c r="K4136">
        <v>6</v>
      </c>
      <c r="L4136">
        <v>14</v>
      </c>
      <c r="M4136">
        <v>15</v>
      </c>
      <c r="N4136">
        <v>4</v>
      </c>
      <c r="O4136" t="s">
        <v>517</v>
      </c>
      <c r="P4136" t="s">
        <v>517</v>
      </c>
      <c r="Q4136" t="s">
        <v>517</v>
      </c>
      <c r="R4136" t="s">
        <v>517</v>
      </c>
      <c r="S4136" t="s">
        <v>517</v>
      </c>
      <c r="T4136" t="s">
        <v>517</v>
      </c>
      <c r="U4136" t="s">
        <v>517</v>
      </c>
      <c r="V4136" t="s">
        <v>517</v>
      </c>
      <c r="W4136" t="s">
        <v>517</v>
      </c>
      <c r="X4136" t="s">
        <v>517</v>
      </c>
      <c r="Y4136" t="s">
        <v>22993</v>
      </c>
      <c r="Z4136" s="1">
        <v>33245</v>
      </c>
      <c r="AA4136" t="s">
        <v>478</v>
      </c>
      <c r="AB4136">
        <v>26</v>
      </c>
      <c r="AC4136" t="s">
        <v>358</v>
      </c>
      <c r="AD4136" t="s">
        <v>501</v>
      </c>
      <c r="AF4136" t="s">
        <v>8270</v>
      </c>
      <c r="AG4136" t="s">
        <v>8313</v>
      </c>
      <c r="AH4136" t="s">
        <v>517</v>
      </c>
      <c r="AI4136" t="s">
        <v>517</v>
      </c>
      <c r="AJ4136" t="s">
        <v>517</v>
      </c>
    </row>
    <row r="4137" spans="1:36" x14ac:dyDescent="0.25">
      <c r="A4137" s="13" t="s">
        <v>22994</v>
      </c>
      <c r="B4137" s="1">
        <v>42900</v>
      </c>
      <c r="C4137" s="2">
        <v>0.6468518518518519</v>
      </c>
      <c r="D4137" t="s">
        <v>16857</v>
      </c>
      <c r="E4137" t="s">
        <v>22</v>
      </c>
      <c r="F4137" t="s">
        <v>22995</v>
      </c>
      <c r="G4137" s="14" t="s">
        <v>22996</v>
      </c>
      <c r="H4137" s="14" t="s">
        <v>22997</v>
      </c>
      <c r="I4137" t="s">
        <v>24</v>
      </c>
      <c r="K4137">
        <v>6</v>
      </c>
      <c r="L4137">
        <v>14</v>
      </c>
      <c r="M4137">
        <v>15</v>
      </c>
      <c r="N4137">
        <v>4</v>
      </c>
      <c r="O4137" t="s">
        <v>517</v>
      </c>
      <c r="P4137" t="s">
        <v>517</v>
      </c>
      <c r="Q4137" t="s">
        <v>517</v>
      </c>
      <c r="R4137" t="s">
        <v>517</v>
      </c>
      <c r="S4137" t="s">
        <v>517</v>
      </c>
      <c r="T4137" t="s">
        <v>517</v>
      </c>
      <c r="U4137" t="s">
        <v>517</v>
      </c>
      <c r="V4137" t="s">
        <v>517</v>
      </c>
      <c r="W4137" t="s">
        <v>517</v>
      </c>
      <c r="X4137" t="s">
        <v>517</v>
      </c>
      <c r="Y4137" t="s">
        <v>517</v>
      </c>
      <c r="Z4137" s="1" t="s">
        <v>517</v>
      </c>
      <c r="AA4137" t="s">
        <v>16857</v>
      </c>
      <c r="AB4137" t="s">
        <v>517</v>
      </c>
      <c r="AC4137" t="s">
        <v>358</v>
      </c>
      <c r="AD4137" t="s">
        <v>517</v>
      </c>
      <c r="AF4137" t="s">
        <v>517</v>
      </c>
      <c r="AG4137" t="s">
        <v>517</v>
      </c>
      <c r="AH4137" t="s">
        <v>517</v>
      </c>
      <c r="AI4137" t="s">
        <v>517</v>
      </c>
      <c r="AJ4137" t="s">
        <v>517</v>
      </c>
    </row>
    <row r="4138" spans="1:36" x14ac:dyDescent="0.25">
      <c r="A4138" s="13" t="s">
        <v>22999</v>
      </c>
      <c r="B4138" s="1">
        <v>42900</v>
      </c>
      <c r="C4138" s="2">
        <v>0.64712962962962961</v>
      </c>
      <c r="D4138" t="s">
        <v>23000</v>
      </c>
      <c r="E4138" t="s">
        <v>22</v>
      </c>
      <c r="F4138" t="s">
        <v>23001</v>
      </c>
      <c r="G4138" s="14" t="s">
        <v>23002</v>
      </c>
      <c r="H4138" s="14" t="s">
        <v>23003</v>
      </c>
      <c r="I4138" t="s">
        <v>23</v>
      </c>
      <c r="K4138">
        <v>6</v>
      </c>
      <c r="L4138">
        <v>14</v>
      </c>
      <c r="M4138">
        <v>15</v>
      </c>
      <c r="N4138">
        <v>4</v>
      </c>
      <c r="O4138" t="s">
        <v>22998</v>
      </c>
      <c r="P4138" t="s">
        <v>517</v>
      </c>
      <c r="Q4138" t="s">
        <v>517</v>
      </c>
      <c r="R4138" t="s">
        <v>517</v>
      </c>
      <c r="S4138" t="s">
        <v>517</v>
      </c>
      <c r="T4138" t="s">
        <v>517</v>
      </c>
      <c r="U4138" t="s">
        <v>517</v>
      </c>
      <c r="V4138" t="s">
        <v>517</v>
      </c>
      <c r="W4138" t="s">
        <v>589</v>
      </c>
      <c r="X4138" t="s">
        <v>849</v>
      </c>
      <c r="Y4138" t="s">
        <v>517</v>
      </c>
      <c r="Z4138" s="1" t="s">
        <v>517</v>
      </c>
      <c r="AA4138" t="s">
        <v>23004</v>
      </c>
      <c r="AB4138" t="s">
        <v>517</v>
      </c>
      <c r="AC4138" t="s">
        <v>358</v>
      </c>
      <c r="AD4138" t="s">
        <v>517</v>
      </c>
      <c r="AF4138" t="s">
        <v>517</v>
      </c>
      <c r="AG4138" t="s">
        <v>517</v>
      </c>
      <c r="AH4138" t="s">
        <v>517</v>
      </c>
      <c r="AI4138" t="s">
        <v>517</v>
      </c>
      <c r="AJ4138" t="s">
        <v>517</v>
      </c>
    </row>
    <row r="4139" spans="1:36" x14ac:dyDescent="0.25">
      <c r="A4139" s="13" t="s">
        <v>23006</v>
      </c>
      <c r="B4139" s="1">
        <v>42900</v>
      </c>
      <c r="C4139" s="2">
        <v>0.65681712962962957</v>
      </c>
      <c r="D4139" t="s">
        <v>23007</v>
      </c>
      <c r="E4139" t="s">
        <v>22</v>
      </c>
      <c r="F4139" t="s">
        <v>23008</v>
      </c>
      <c r="G4139" s="14" t="s">
        <v>23009</v>
      </c>
      <c r="H4139" s="14" t="s">
        <v>23010</v>
      </c>
      <c r="I4139" t="s">
        <v>23</v>
      </c>
      <c r="K4139">
        <v>6</v>
      </c>
      <c r="L4139">
        <v>14</v>
      </c>
      <c r="M4139">
        <v>15</v>
      </c>
      <c r="N4139">
        <v>4</v>
      </c>
      <c r="O4139" t="s">
        <v>23005</v>
      </c>
      <c r="P4139" t="s">
        <v>517</v>
      </c>
      <c r="Q4139" t="s">
        <v>517</v>
      </c>
      <c r="R4139" t="s">
        <v>517</v>
      </c>
      <c r="S4139" t="s">
        <v>517</v>
      </c>
      <c r="T4139" t="s">
        <v>517</v>
      </c>
      <c r="U4139" t="s">
        <v>517</v>
      </c>
      <c r="V4139" t="s">
        <v>517</v>
      </c>
      <c r="W4139" t="s">
        <v>589</v>
      </c>
      <c r="X4139" t="s">
        <v>590</v>
      </c>
      <c r="Y4139" t="s">
        <v>23011</v>
      </c>
      <c r="Z4139" s="1">
        <v>27035</v>
      </c>
      <c r="AA4139" t="s">
        <v>546</v>
      </c>
      <c r="AB4139">
        <v>43</v>
      </c>
      <c r="AC4139" t="s">
        <v>358</v>
      </c>
      <c r="AD4139" t="s">
        <v>498</v>
      </c>
      <c r="AF4139" t="s">
        <v>517</v>
      </c>
      <c r="AG4139" t="s">
        <v>517</v>
      </c>
      <c r="AH4139" t="s">
        <v>517</v>
      </c>
      <c r="AI4139" t="s">
        <v>517</v>
      </c>
      <c r="AJ4139" t="s">
        <v>517</v>
      </c>
    </row>
    <row r="4140" spans="1:36" x14ac:dyDescent="0.25">
      <c r="A4140" s="13" t="s">
        <v>23013</v>
      </c>
      <c r="B4140" s="1">
        <v>42900</v>
      </c>
      <c r="C4140" s="2">
        <v>0.65934027777777782</v>
      </c>
      <c r="D4140" t="s">
        <v>23014</v>
      </c>
      <c r="E4140" t="s">
        <v>22</v>
      </c>
      <c r="F4140" t="s">
        <v>23015</v>
      </c>
      <c r="G4140" s="14" t="s">
        <v>23016</v>
      </c>
      <c r="H4140" s="14" t="s">
        <v>23017</v>
      </c>
      <c r="I4140" t="s">
        <v>23</v>
      </c>
      <c r="K4140">
        <v>6</v>
      </c>
      <c r="L4140">
        <v>14</v>
      </c>
      <c r="M4140">
        <v>15</v>
      </c>
      <c r="N4140">
        <v>4</v>
      </c>
      <c r="O4140" t="s">
        <v>23012</v>
      </c>
      <c r="P4140" t="s">
        <v>517</v>
      </c>
      <c r="Q4140" t="s">
        <v>517</v>
      </c>
      <c r="R4140" t="s">
        <v>517</v>
      </c>
      <c r="S4140" t="s">
        <v>517</v>
      </c>
      <c r="T4140" t="s">
        <v>517</v>
      </c>
      <c r="U4140" t="s">
        <v>517</v>
      </c>
      <c r="V4140" t="s">
        <v>517</v>
      </c>
      <c r="W4140" t="s">
        <v>526</v>
      </c>
      <c r="X4140" t="s">
        <v>527</v>
      </c>
      <c r="Y4140" t="s">
        <v>8222</v>
      </c>
      <c r="Z4140" s="1">
        <v>33357</v>
      </c>
      <c r="AA4140" t="s">
        <v>3314</v>
      </c>
      <c r="AB4140">
        <v>26</v>
      </c>
      <c r="AC4140" t="s">
        <v>358</v>
      </c>
      <c r="AD4140" t="s">
        <v>482</v>
      </c>
      <c r="AF4140" t="s">
        <v>517</v>
      </c>
      <c r="AG4140" t="s">
        <v>517</v>
      </c>
      <c r="AH4140" t="s">
        <v>517</v>
      </c>
      <c r="AI4140" t="s">
        <v>517</v>
      </c>
      <c r="AJ4140" t="s">
        <v>517</v>
      </c>
    </row>
    <row r="4141" spans="1:36" x14ac:dyDescent="0.25">
      <c r="A4141" s="13" t="s">
        <v>23018</v>
      </c>
      <c r="B4141" s="1">
        <v>42900</v>
      </c>
      <c r="C4141" s="2">
        <v>0.67583333333333329</v>
      </c>
      <c r="D4141" t="s">
        <v>23019</v>
      </c>
      <c r="E4141" t="s">
        <v>22</v>
      </c>
      <c r="F4141" t="s">
        <v>23020</v>
      </c>
      <c r="G4141" s="14" t="s">
        <v>23021</v>
      </c>
      <c r="H4141" s="14" t="s">
        <v>23022</v>
      </c>
      <c r="I4141" t="s">
        <v>25</v>
      </c>
      <c r="K4141">
        <v>6</v>
      </c>
      <c r="L4141">
        <v>14</v>
      </c>
      <c r="M4141">
        <v>16</v>
      </c>
      <c r="N4141">
        <v>4</v>
      </c>
      <c r="O4141" t="s">
        <v>517</v>
      </c>
      <c r="P4141" t="s">
        <v>517</v>
      </c>
      <c r="Q4141" t="s">
        <v>517</v>
      </c>
      <c r="R4141" t="s">
        <v>517</v>
      </c>
      <c r="S4141" t="s">
        <v>517</v>
      </c>
      <c r="T4141" t="s">
        <v>517</v>
      </c>
      <c r="U4141" t="s">
        <v>517</v>
      </c>
      <c r="V4141" t="s">
        <v>517</v>
      </c>
      <c r="W4141" t="s">
        <v>517</v>
      </c>
      <c r="X4141" t="s">
        <v>517</v>
      </c>
      <c r="Y4141" t="s">
        <v>23023</v>
      </c>
      <c r="Z4141" s="1">
        <v>35263</v>
      </c>
      <c r="AA4141" t="s">
        <v>22567</v>
      </c>
      <c r="AB4141">
        <v>20</v>
      </c>
      <c r="AC4141" t="s">
        <v>358</v>
      </c>
      <c r="AD4141" t="s">
        <v>483</v>
      </c>
      <c r="AF4141" t="s">
        <v>517</v>
      </c>
      <c r="AG4141" t="s">
        <v>517</v>
      </c>
      <c r="AH4141" t="s">
        <v>517</v>
      </c>
      <c r="AI4141" t="s">
        <v>517</v>
      </c>
      <c r="AJ4141" t="s">
        <v>517</v>
      </c>
    </row>
    <row r="4142" spans="1:36" x14ac:dyDescent="0.25">
      <c r="A4142" s="13" t="s">
        <v>23024</v>
      </c>
      <c r="B4142" s="1">
        <v>42900</v>
      </c>
      <c r="C4142" s="2">
        <v>0.69011574074074078</v>
      </c>
      <c r="D4142" t="s">
        <v>23025</v>
      </c>
      <c r="E4142" t="s">
        <v>22</v>
      </c>
      <c r="F4142" t="s">
        <v>23026</v>
      </c>
      <c r="G4142" s="14" t="s">
        <v>23027</v>
      </c>
      <c r="H4142" s="14" t="s">
        <v>23028</v>
      </c>
      <c r="I4142" t="s">
        <v>24</v>
      </c>
      <c r="K4142">
        <v>6</v>
      </c>
      <c r="L4142">
        <v>14</v>
      </c>
      <c r="M4142">
        <v>16</v>
      </c>
      <c r="N4142">
        <v>4</v>
      </c>
      <c r="O4142" t="s">
        <v>517</v>
      </c>
      <c r="P4142" t="s">
        <v>517</v>
      </c>
      <c r="Q4142" t="s">
        <v>517</v>
      </c>
      <c r="R4142" t="s">
        <v>517</v>
      </c>
      <c r="S4142" t="s">
        <v>517</v>
      </c>
      <c r="T4142" t="s">
        <v>517</v>
      </c>
      <c r="U4142" t="s">
        <v>517</v>
      </c>
      <c r="V4142" t="s">
        <v>517</v>
      </c>
      <c r="W4142" t="s">
        <v>517</v>
      </c>
      <c r="X4142" t="s">
        <v>517</v>
      </c>
      <c r="Y4142" t="s">
        <v>23029</v>
      </c>
      <c r="Z4142" s="1">
        <v>30215</v>
      </c>
      <c r="AA4142" t="s">
        <v>9742</v>
      </c>
      <c r="AB4142">
        <v>34</v>
      </c>
      <c r="AC4142" t="s">
        <v>357</v>
      </c>
      <c r="AD4142" t="s">
        <v>499</v>
      </c>
      <c r="AF4142" t="s">
        <v>8306</v>
      </c>
      <c r="AG4142" t="s">
        <v>8283</v>
      </c>
      <c r="AH4142" t="s">
        <v>517</v>
      </c>
      <c r="AI4142" t="s">
        <v>517</v>
      </c>
      <c r="AJ4142" t="s">
        <v>517</v>
      </c>
    </row>
    <row r="4143" spans="1:36" x14ac:dyDescent="0.25">
      <c r="A4143" s="13" t="s">
        <v>23030</v>
      </c>
      <c r="B4143" s="1">
        <v>42900</v>
      </c>
      <c r="C4143" s="2">
        <v>0.70079861111111119</v>
      </c>
      <c r="D4143" t="s">
        <v>23031</v>
      </c>
      <c r="E4143" t="s">
        <v>22</v>
      </c>
      <c r="F4143" t="s">
        <v>23032</v>
      </c>
      <c r="G4143" s="14" t="s">
        <v>23033</v>
      </c>
      <c r="H4143" s="14" t="s">
        <v>23034</v>
      </c>
      <c r="I4143" t="s">
        <v>24</v>
      </c>
      <c r="K4143">
        <v>6</v>
      </c>
      <c r="L4143">
        <v>14</v>
      </c>
      <c r="M4143">
        <v>16</v>
      </c>
      <c r="N4143">
        <v>4</v>
      </c>
      <c r="O4143" t="s">
        <v>517</v>
      </c>
      <c r="P4143" t="s">
        <v>517</v>
      </c>
      <c r="Q4143" t="s">
        <v>517</v>
      </c>
      <c r="R4143" t="s">
        <v>517</v>
      </c>
      <c r="S4143" t="s">
        <v>517</v>
      </c>
      <c r="T4143" t="s">
        <v>517</v>
      </c>
      <c r="U4143" t="s">
        <v>517</v>
      </c>
      <c r="V4143" t="s">
        <v>517</v>
      </c>
      <c r="W4143" t="s">
        <v>517</v>
      </c>
      <c r="X4143" t="s">
        <v>517</v>
      </c>
      <c r="Y4143" t="s">
        <v>23035</v>
      </c>
      <c r="Z4143" s="1">
        <v>36929</v>
      </c>
      <c r="AA4143" t="s">
        <v>23031</v>
      </c>
      <c r="AB4143">
        <v>16</v>
      </c>
      <c r="AC4143" t="s">
        <v>358</v>
      </c>
      <c r="AD4143" t="s">
        <v>482</v>
      </c>
      <c r="AF4143" t="s">
        <v>8259</v>
      </c>
      <c r="AG4143" t="s">
        <v>517</v>
      </c>
      <c r="AH4143" t="s">
        <v>517</v>
      </c>
      <c r="AI4143" t="s">
        <v>517</v>
      </c>
      <c r="AJ4143" t="s">
        <v>517</v>
      </c>
    </row>
    <row r="4144" spans="1:36" x14ac:dyDescent="0.25">
      <c r="A4144" s="13" t="s">
        <v>23036</v>
      </c>
      <c r="B4144" s="1">
        <v>42900</v>
      </c>
      <c r="C4144" s="2">
        <v>0.72244212962962961</v>
      </c>
      <c r="D4144" t="s">
        <v>22409</v>
      </c>
      <c r="E4144" t="s">
        <v>22</v>
      </c>
      <c r="F4144" t="s">
        <v>23037</v>
      </c>
      <c r="G4144" s="14" t="s">
        <v>22411</v>
      </c>
      <c r="H4144" s="14" t="s">
        <v>22412</v>
      </c>
      <c r="I4144" t="s">
        <v>21</v>
      </c>
      <c r="K4144">
        <v>6</v>
      </c>
      <c r="L4144">
        <v>14</v>
      </c>
      <c r="M4144">
        <v>17</v>
      </c>
      <c r="N4144">
        <v>4</v>
      </c>
      <c r="O4144" t="s">
        <v>517</v>
      </c>
      <c r="P4144" t="s">
        <v>517</v>
      </c>
      <c r="Q4144" t="s">
        <v>517</v>
      </c>
      <c r="R4144" t="s">
        <v>517</v>
      </c>
      <c r="S4144" t="s">
        <v>517</v>
      </c>
      <c r="T4144" t="s">
        <v>517</v>
      </c>
      <c r="U4144" t="s">
        <v>517</v>
      </c>
      <c r="V4144" t="s">
        <v>517</v>
      </c>
      <c r="W4144" t="s">
        <v>517</v>
      </c>
      <c r="X4144" t="s">
        <v>517</v>
      </c>
      <c r="Y4144" t="s">
        <v>22413</v>
      </c>
      <c r="Z4144" s="1">
        <v>35163</v>
      </c>
      <c r="AA4144" t="s">
        <v>519</v>
      </c>
      <c r="AB4144">
        <v>21</v>
      </c>
      <c r="AC4144" t="s">
        <v>358</v>
      </c>
      <c r="AD4144" t="s">
        <v>492</v>
      </c>
      <c r="AF4144" t="s">
        <v>8259</v>
      </c>
      <c r="AG4144" t="s">
        <v>8313</v>
      </c>
      <c r="AH4144" t="s">
        <v>517</v>
      </c>
      <c r="AI4144" t="s">
        <v>517</v>
      </c>
      <c r="AJ4144" t="s">
        <v>517</v>
      </c>
    </row>
    <row r="4145" spans="1:36" x14ac:dyDescent="0.25">
      <c r="A4145" s="13" t="s">
        <v>23038</v>
      </c>
      <c r="B4145" s="1">
        <v>42900</v>
      </c>
      <c r="C4145" s="2">
        <v>0.76359953703703709</v>
      </c>
      <c r="D4145" t="s">
        <v>23039</v>
      </c>
      <c r="E4145" t="s">
        <v>22</v>
      </c>
      <c r="F4145" t="s">
        <v>23040</v>
      </c>
      <c r="G4145" s="14" t="s">
        <v>23041</v>
      </c>
      <c r="H4145" s="14" t="s">
        <v>23042</v>
      </c>
      <c r="I4145" t="s">
        <v>21</v>
      </c>
      <c r="K4145">
        <v>6</v>
      </c>
      <c r="L4145">
        <v>14</v>
      </c>
      <c r="M4145">
        <v>18</v>
      </c>
      <c r="N4145">
        <v>4</v>
      </c>
      <c r="O4145" t="s">
        <v>517</v>
      </c>
      <c r="P4145" t="s">
        <v>517</v>
      </c>
      <c r="Q4145" t="s">
        <v>517</v>
      </c>
      <c r="R4145" t="s">
        <v>517</v>
      </c>
      <c r="S4145" t="s">
        <v>517</v>
      </c>
      <c r="T4145" t="s">
        <v>517</v>
      </c>
      <c r="U4145" t="s">
        <v>517</v>
      </c>
      <c r="V4145" t="s">
        <v>517</v>
      </c>
      <c r="W4145" t="s">
        <v>517</v>
      </c>
      <c r="X4145" t="s">
        <v>517</v>
      </c>
      <c r="Y4145" t="s">
        <v>23043</v>
      </c>
      <c r="Z4145" s="1">
        <v>26756</v>
      </c>
      <c r="AA4145" t="s">
        <v>10677</v>
      </c>
      <c r="AB4145">
        <v>44</v>
      </c>
      <c r="AC4145" t="s">
        <v>357</v>
      </c>
      <c r="AD4145" t="s">
        <v>487</v>
      </c>
      <c r="AF4145" t="s">
        <v>8296</v>
      </c>
      <c r="AG4145" t="s">
        <v>8295</v>
      </c>
      <c r="AH4145" t="s">
        <v>517</v>
      </c>
      <c r="AI4145" t="s">
        <v>8307</v>
      </c>
      <c r="AJ4145" t="s">
        <v>8313</v>
      </c>
    </row>
    <row r="4146" spans="1:36" x14ac:dyDescent="0.25">
      <c r="A4146" s="13" t="s">
        <v>23044</v>
      </c>
      <c r="B4146" s="1">
        <v>42901</v>
      </c>
      <c r="C4146" s="2">
        <v>0.37541666666666668</v>
      </c>
      <c r="D4146" t="s">
        <v>23045</v>
      </c>
      <c r="E4146" t="s">
        <v>22</v>
      </c>
      <c r="F4146" t="s">
        <v>23046</v>
      </c>
      <c r="G4146" s="14" t="s">
        <v>23047</v>
      </c>
      <c r="H4146" s="14" t="s">
        <v>23048</v>
      </c>
      <c r="I4146" t="s">
        <v>23</v>
      </c>
      <c r="K4146">
        <v>6</v>
      </c>
      <c r="L4146">
        <v>15</v>
      </c>
      <c r="M4146">
        <v>9</v>
      </c>
      <c r="N4146">
        <v>5</v>
      </c>
      <c r="O4146" t="s">
        <v>517</v>
      </c>
      <c r="P4146" t="s">
        <v>517</v>
      </c>
      <c r="Q4146" t="s">
        <v>517</v>
      </c>
      <c r="R4146" t="s">
        <v>517</v>
      </c>
      <c r="S4146" t="s">
        <v>517</v>
      </c>
      <c r="T4146" t="s">
        <v>517</v>
      </c>
      <c r="U4146" t="s">
        <v>517</v>
      </c>
      <c r="V4146" t="s">
        <v>517</v>
      </c>
      <c r="W4146" t="s">
        <v>517</v>
      </c>
      <c r="X4146" t="s">
        <v>517</v>
      </c>
      <c r="Y4146" t="s">
        <v>23049</v>
      </c>
      <c r="Z4146" s="1">
        <v>24181</v>
      </c>
      <c r="AA4146" t="s">
        <v>16332</v>
      </c>
      <c r="AB4146">
        <v>51</v>
      </c>
      <c r="AC4146" t="s">
        <v>358</v>
      </c>
      <c r="AD4146" t="s">
        <v>502</v>
      </c>
      <c r="AF4146" t="s">
        <v>517</v>
      </c>
      <c r="AG4146" t="s">
        <v>517</v>
      </c>
      <c r="AH4146" t="s">
        <v>517</v>
      </c>
      <c r="AI4146" t="s">
        <v>517</v>
      </c>
      <c r="AJ4146" t="s">
        <v>517</v>
      </c>
    </row>
    <row r="4147" spans="1:36" x14ac:dyDescent="0.25">
      <c r="A4147" s="13" t="s">
        <v>23050</v>
      </c>
      <c r="B4147" s="1">
        <v>42901</v>
      </c>
      <c r="C4147" s="2">
        <v>0.37541666666666668</v>
      </c>
      <c r="D4147" t="s">
        <v>23051</v>
      </c>
      <c r="E4147" t="s">
        <v>22</v>
      </c>
      <c r="F4147" t="s">
        <v>23052</v>
      </c>
      <c r="G4147" s="14" t="s">
        <v>23053</v>
      </c>
      <c r="H4147" s="14" t="s">
        <v>23054</v>
      </c>
      <c r="I4147" t="s">
        <v>21</v>
      </c>
      <c r="K4147">
        <v>6</v>
      </c>
      <c r="L4147">
        <v>15</v>
      </c>
      <c r="M4147">
        <v>9</v>
      </c>
      <c r="N4147">
        <v>5</v>
      </c>
      <c r="O4147" t="s">
        <v>517</v>
      </c>
      <c r="P4147" t="s">
        <v>517</v>
      </c>
      <c r="Q4147" t="s">
        <v>517</v>
      </c>
      <c r="R4147" t="s">
        <v>517</v>
      </c>
      <c r="S4147" t="s">
        <v>517</v>
      </c>
      <c r="T4147" t="s">
        <v>517</v>
      </c>
      <c r="U4147" t="s">
        <v>517</v>
      </c>
      <c r="V4147" t="s">
        <v>517</v>
      </c>
      <c r="W4147" t="s">
        <v>517</v>
      </c>
      <c r="X4147" t="s">
        <v>517</v>
      </c>
      <c r="Y4147" t="s">
        <v>23055</v>
      </c>
      <c r="Z4147" s="1">
        <v>24026</v>
      </c>
      <c r="AA4147" t="s">
        <v>1155</v>
      </c>
      <c r="AB4147">
        <v>51</v>
      </c>
      <c r="AC4147" t="s">
        <v>358</v>
      </c>
      <c r="AD4147" t="s">
        <v>495</v>
      </c>
      <c r="AF4147" t="s">
        <v>8258</v>
      </c>
      <c r="AG4147" t="s">
        <v>8295</v>
      </c>
      <c r="AH4147" t="s">
        <v>517</v>
      </c>
      <c r="AI4147" t="s">
        <v>517</v>
      </c>
      <c r="AJ4147" t="s">
        <v>517</v>
      </c>
    </row>
    <row r="4148" spans="1:36" x14ac:dyDescent="0.25">
      <c r="A4148" s="13" t="s">
        <v>23057</v>
      </c>
      <c r="B4148" s="1">
        <v>42901</v>
      </c>
      <c r="C4148" s="2">
        <v>0.37541666666666668</v>
      </c>
      <c r="D4148" t="s">
        <v>23058</v>
      </c>
      <c r="E4148" t="s">
        <v>22</v>
      </c>
      <c r="F4148" t="s">
        <v>23059</v>
      </c>
      <c r="G4148" s="14" t="s">
        <v>23060</v>
      </c>
      <c r="H4148" s="14" t="s">
        <v>23061</v>
      </c>
      <c r="I4148" t="s">
        <v>23</v>
      </c>
      <c r="K4148">
        <v>6</v>
      </c>
      <c r="L4148">
        <v>15</v>
      </c>
      <c r="M4148">
        <v>9</v>
      </c>
      <c r="N4148">
        <v>5</v>
      </c>
      <c r="O4148" t="s">
        <v>23056</v>
      </c>
      <c r="P4148" t="s">
        <v>517</v>
      </c>
      <c r="Q4148" t="s">
        <v>517</v>
      </c>
      <c r="R4148" t="s">
        <v>517</v>
      </c>
      <c r="S4148" t="s">
        <v>517</v>
      </c>
      <c r="T4148" t="s">
        <v>517</v>
      </c>
      <c r="U4148" t="s">
        <v>517</v>
      </c>
      <c r="V4148" t="s">
        <v>517</v>
      </c>
      <c r="W4148" t="s">
        <v>526</v>
      </c>
      <c r="X4148" t="s">
        <v>527</v>
      </c>
      <c r="Y4148" t="s">
        <v>4422</v>
      </c>
      <c r="Z4148" s="1">
        <v>34220</v>
      </c>
      <c r="AA4148" t="s">
        <v>1542</v>
      </c>
      <c r="AB4148">
        <v>23</v>
      </c>
      <c r="AC4148" t="s">
        <v>358</v>
      </c>
      <c r="AD4148" t="s">
        <v>491</v>
      </c>
      <c r="AF4148" t="s">
        <v>517</v>
      </c>
      <c r="AG4148" t="s">
        <v>517</v>
      </c>
      <c r="AH4148" t="s">
        <v>517</v>
      </c>
      <c r="AI4148" t="s">
        <v>517</v>
      </c>
      <c r="AJ4148" t="s">
        <v>517</v>
      </c>
    </row>
    <row r="4149" spans="1:36" x14ac:dyDescent="0.25">
      <c r="A4149" s="13" t="s">
        <v>23063</v>
      </c>
      <c r="B4149" s="1">
        <v>42901</v>
      </c>
      <c r="C4149" s="2">
        <v>0.37542824074074077</v>
      </c>
      <c r="D4149" t="s">
        <v>23064</v>
      </c>
      <c r="E4149" t="s">
        <v>22</v>
      </c>
      <c r="F4149" t="s">
        <v>23065</v>
      </c>
      <c r="G4149" s="14" t="s">
        <v>23066</v>
      </c>
      <c r="H4149" s="14" t="s">
        <v>23067</v>
      </c>
      <c r="I4149" t="s">
        <v>23</v>
      </c>
      <c r="K4149">
        <v>6</v>
      </c>
      <c r="L4149">
        <v>15</v>
      </c>
      <c r="M4149">
        <v>9</v>
      </c>
      <c r="N4149">
        <v>5</v>
      </c>
      <c r="O4149" t="s">
        <v>23062</v>
      </c>
      <c r="P4149" t="s">
        <v>517</v>
      </c>
      <c r="Q4149" t="s">
        <v>517</v>
      </c>
      <c r="R4149" t="s">
        <v>517</v>
      </c>
      <c r="S4149" t="s">
        <v>517</v>
      </c>
      <c r="T4149" t="s">
        <v>517</v>
      </c>
      <c r="U4149" t="s">
        <v>517</v>
      </c>
      <c r="V4149" t="s">
        <v>517</v>
      </c>
      <c r="W4149" t="s">
        <v>1217</v>
      </c>
      <c r="X4149" t="s">
        <v>590</v>
      </c>
      <c r="Y4149" t="s">
        <v>23068</v>
      </c>
      <c r="Z4149" s="1">
        <v>31641</v>
      </c>
      <c r="AA4149" t="s">
        <v>1634</v>
      </c>
      <c r="AB4149">
        <v>30</v>
      </c>
      <c r="AC4149" t="s">
        <v>358</v>
      </c>
      <c r="AD4149" t="s">
        <v>490</v>
      </c>
      <c r="AF4149" t="s">
        <v>8303</v>
      </c>
      <c r="AG4149" t="s">
        <v>8295</v>
      </c>
      <c r="AH4149" t="s">
        <v>8254</v>
      </c>
      <c r="AI4149" t="s">
        <v>517</v>
      </c>
      <c r="AJ4149" t="s">
        <v>8313</v>
      </c>
    </row>
    <row r="4150" spans="1:36" x14ac:dyDescent="0.25">
      <c r="A4150" s="13" t="s">
        <v>23069</v>
      </c>
      <c r="B4150" s="1">
        <v>42901</v>
      </c>
      <c r="C4150" s="2">
        <v>0.37542824074074077</v>
      </c>
      <c r="D4150" t="s">
        <v>23070</v>
      </c>
      <c r="E4150" t="s">
        <v>22</v>
      </c>
      <c r="F4150" t="s">
        <v>23071</v>
      </c>
      <c r="G4150" s="14" t="s">
        <v>23072</v>
      </c>
      <c r="H4150" s="14" t="s">
        <v>23073</v>
      </c>
      <c r="I4150" t="s">
        <v>24</v>
      </c>
      <c r="K4150">
        <v>6</v>
      </c>
      <c r="L4150">
        <v>15</v>
      </c>
      <c r="M4150">
        <v>9</v>
      </c>
      <c r="N4150">
        <v>5</v>
      </c>
      <c r="O4150" t="s">
        <v>517</v>
      </c>
      <c r="P4150" t="s">
        <v>517</v>
      </c>
      <c r="Q4150" t="s">
        <v>517</v>
      </c>
      <c r="R4150" t="s">
        <v>517</v>
      </c>
      <c r="S4150" t="s">
        <v>517</v>
      </c>
      <c r="T4150" t="s">
        <v>517</v>
      </c>
      <c r="U4150" t="s">
        <v>517</v>
      </c>
      <c r="V4150" t="s">
        <v>517</v>
      </c>
      <c r="W4150" t="s">
        <v>517</v>
      </c>
      <c r="X4150" t="s">
        <v>517</v>
      </c>
      <c r="Y4150" t="s">
        <v>23074</v>
      </c>
      <c r="Z4150" s="1">
        <v>33553</v>
      </c>
      <c r="AA4150" t="s">
        <v>9547</v>
      </c>
      <c r="AB4150">
        <v>25</v>
      </c>
      <c r="AC4150" t="s">
        <v>358</v>
      </c>
      <c r="AD4150" t="s">
        <v>509</v>
      </c>
      <c r="AF4150" t="s">
        <v>8295</v>
      </c>
      <c r="AG4150" t="s">
        <v>517</v>
      </c>
      <c r="AH4150" t="s">
        <v>517</v>
      </c>
      <c r="AI4150" t="s">
        <v>517</v>
      </c>
      <c r="AJ4150" t="s">
        <v>517</v>
      </c>
    </row>
    <row r="4151" spans="1:36" x14ac:dyDescent="0.25">
      <c r="A4151" s="13" t="s">
        <v>23076</v>
      </c>
      <c r="B4151" s="1">
        <v>42901</v>
      </c>
      <c r="C4151" s="2">
        <v>0.37542824074074077</v>
      </c>
      <c r="D4151" t="s">
        <v>23077</v>
      </c>
      <c r="E4151" t="s">
        <v>22</v>
      </c>
      <c r="F4151" t="s">
        <v>23078</v>
      </c>
      <c r="G4151" s="14" t="s">
        <v>23079</v>
      </c>
      <c r="H4151" s="14" t="s">
        <v>23080</v>
      </c>
      <c r="I4151" t="s">
        <v>23</v>
      </c>
      <c r="K4151">
        <v>6</v>
      </c>
      <c r="L4151">
        <v>15</v>
      </c>
      <c r="M4151">
        <v>9</v>
      </c>
      <c r="N4151">
        <v>5</v>
      </c>
      <c r="O4151" t="s">
        <v>23075</v>
      </c>
      <c r="P4151" t="s">
        <v>517</v>
      </c>
      <c r="Q4151" t="s">
        <v>517</v>
      </c>
      <c r="R4151" t="s">
        <v>517</v>
      </c>
      <c r="S4151" t="s">
        <v>517</v>
      </c>
      <c r="T4151" t="s">
        <v>517</v>
      </c>
      <c r="U4151" t="s">
        <v>517</v>
      </c>
      <c r="V4151" t="s">
        <v>517</v>
      </c>
      <c r="W4151" t="s">
        <v>526</v>
      </c>
      <c r="X4151" t="s">
        <v>527</v>
      </c>
      <c r="Y4151" t="s">
        <v>23081</v>
      </c>
      <c r="Z4151" s="1">
        <v>30151</v>
      </c>
      <c r="AA4151" t="s">
        <v>23082</v>
      </c>
      <c r="AB4151">
        <v>34</v>
      </c>
      <c r="AC4151" t="s">
        <v>358</v>
      </c>
      <c r="AD4151" t="s">
        <v>494</v>
      </c>
      <c r="AF4151" t="s">
        <v>8260</v>
      </c>
      <c r="AG4151" t="s">
        <v>8313</v>
      </c>
      <c r="AH4151" t="s">
        <v>517</v>
      </c>
      <c r="AI4151" t="s">
        <v>517</v>
      </c>
      <c r="AJ4151" t="s">
        <v>517</v>
      </c>
    </row>
    <row r="4152" spans="1:36" x14ac:dyDescent="0.25">
      <c r="A4152" s="13" t="s">
        <v>23083</v>
      </c>
      <c r="B4152" s="1">
        <v>42901</v>
      </c>
      <c r="C4152" s="2">
        <v>0.4049537037037037</v>
      </c>
      <c r="D4152" t="s">
        <v>21910</v>
      </c>
      <c r="E4152" t="s">
        <v>22</v>
      </c>
      <c r="F4152" t="s">
        <v>21911</v>
      </c>
      <c r="G4152" s="14" t="s">
        <v>21912</v>
      </c>
      <c r="H4152" s="14" t="s">
        <v>21913</v>
      </c>
      <c r="I4152" t="s">
        <v>21</v>
      </c>
      <c r="K4152">
        <v>6</v>
      </c>
      <c r="L4152">
        <v>15</v>
      </c>
      <c r="M4152">
        <v>9</v>
      </c>
      <c r="N4152">
        <v>5</v>
      </c>
      <c r="O4152" t="s">
        <v>517</v>
      </c>
      <c r="P4152" t="s">
        <v>517</v>
      </c>
      <c r="Q4152" t="s">
        <v>517</v>
      </c>
      <c r="R4152" t="s">
        <v>517</v>
      </c>
      <c r="S4152" t="s">
        <v>517</v>
      </c>
      <c r="T4152" t="s">
        <v>517</v>
      </c>
      <c r="U4152" t="s">
        <v>517</v>
      </c>
      <c r="V4152" t="s">
        <v>517</v>
      </c>
      <c r="W4152" t="s">
        <v>517</v>
      </c>
      <c r="X4152" t="s">
        <v>517</v>
      </c>
      <c r="Y4152" t="s">
        <v>518</v>
      </c>
      <c r="Z4152" s="1">
        <v>32295</v>
      </c>
      <c r="AA4152" t="s">
        <v>478</v>
      </c>
      <c r="AB4152">
        <v>29</v>
      </c>
      <c r="AC4152" t="s">
        <v>358</v>
      </c>
      <c r="AD4152" t="s">
        <v>493</v>
      </c>
      <c r="AF4152" t="s">
        <v>8259</v>
      </c>
      <c r="AG4152" t="s">
        <v>8307</v>
      </c>
      <c r="AH4152" t="s">
        <v>8266</v>
      </c>
      <c r="AI4152" t="s">
        <v>517</v>
      </c>
      <c r="AJ4152" t="s">
        <v>517</v>
      </c>
    </row>
    <row r="4153" spans="1:36" x14ac:dyDescent="0.25">
      <c r="A4153" s="13" t="s">
        <v>23084</v>
      </c>
      <c r="B4153" s="1">
        <v>42901</v>
      </c>
      <c r="C4153" s="2">
        <v>0.40496527777777774</v>
      </c>
      <c r="D4153" t="s">
        <v>23085</v>
      </c>
      <c r="E4153" t="s">
        <v>22</v>
      </c>
      <c r="F4153" t="s">
        <v>23086</v>
      </c>
      <c r="G4153" s="14" t="s">
        <v>23087</v>
      </c>
      <c r="H4153" s="14" t="s">
        <v>23088</v>
      </c>
      <c r="I4153" t="s">
        <v>26</v>
      </c>
      <c r="K4153">
        <v>6</v>
      </c>
      <c r="L4153">
        <v>15</v>
      </c>
      <c r="M4153">
        <v>9</v>
      </c>
      <c r="N4153">
        <v>5</v>
      </c>
      <c r="O4153" t="s">
        <v>517</v>
      </c>
      <c r="P4153" t="s">
        <v>517</v>
      </c>
      <c r="Q4153" t="s">
        <v>517</v>
      </c>
      <c r="R4153" t="s">
        <v>517</v>
      </c>
      <c r="S4153" t="s">
        <v>517</v>
      </c>
      <c r="T4153" t="s">
        <v>517</v>
      </c>
      <c r="U4153" t="s">
        <v>517</v>
      </c>
      <c r="V4153" t="s">
        <v>517</v>
      </c>
      <c r="W4153" t="s">
        <v>517</v>
      </c>
      <c r="X4153" t="s">
        <v>517</v>
      </c>
      <c r="Y4153" t="s">
        <v>23089</v>
      </c>
      <c r="Z4153" s="1">
        <v>34879</v>
      </c>
      <c r="AA4153" t="s">
        <v>8190</v>
      </c>
      <c r="AB4153">
        <v>22</v>
      </c>
      <c r="AC4153" t="s">
        <v>358</v>
      </c>
      <c r="AD4153" t="s">
        <v>495</v>
      </c>
      <c r="AF4153" t="s">
        <v>8259</v>
      </c>
      <c r="AG4153" t="s">
        <v>517</v>
      </c>
      <c r="AH4153" t="s">
        <v>517</v>
      </c>
      <c r="AI4153" t="s">
        <v>517</v>
      </c>
      <c r="AJ4153" t="s">
        <v>517</v>
      </c>
    </row>
    <row r="4154" spans="1:36" x14ac:dyDescent="0.25">
      <c r="A4154" s="13" t="s">
        <v>23090</v>
      </c>
      <c r="B4154" s="1">
        <v>42901</v>
      </c>
      <c r="C4154" s="2">
        <v>0.40497685185185189</v>
      </c>
      <c r="D4154" t="s">
        <v>23091</v>
      </c>
      <c r="E4154" t="s">
        <v>22</v>
      </c>
      <c r="F4154" t="s">
        <v>23092</v>
      </c>
      <c r="G4154" s="14" t="s">
        <v>23093</v>
      </c>
      <c r="H4154" s="14" t="s">
        <v>23094</v>
      </c>
      <c r="I4154" t="s">
        <v>21</v>
      </c>
      <c r="K4154">
        <v>6</v>
      </c>
      <c r="L4154">
        <v>15</v>
      </c>
      <c r="M4154">
        <v>9</v>
      </c>
      <c r="N4154">
        <v>5</v>
      </c>
      <c r="O4154" t="s">
        <v>517</v>
      </c>
      <c r="P4154" t="s">
        <v>517</v>
      </c>
      <c r="Q4154" t="s">
        <v>517</v>
      </c>
      <c r="R4154" t="s">
        <v>517</v>
      </c>
      <c r="S4154" t="s">
        <v>517</v>
      </c>
      <c r="T4154" t="s">
        <v>517</v>
      </c>
      <c r="U4154" t="s">
        <v>517</v>
      </c>
      <c r="V4154" t="s">
        <v>517</v>
      </c>
      <c r="W4154" t="s">
        <v>517</v>
      </c>
      <c r="X4154" t="s">
        <v>517</v>
      </c>
      <c r="Y4154" t="s">
        <v>23095</v>
      </c>
      <c r="Z4154" s="1">
        <v>34690</v>
      </c>
      <c r="AA4154" t="s">
        <v>23096</v>
      </c>
      <c r="AB4154">
        <v>22</v>
      </c>
      <c r="AC4154" t="s">
        <v>357</v>
      </c>
      <c r="AD4154" t="s">
        <v>483</v>
      </c>
      <c r="AF4154" t="s">
        <v>8259</v>
      </c>
      <c r="AG4154" t="s">
        <v>517</v>
      </c>
      <c r="AH4154" t="s">
        <v>517</v>
      </c>
      <c r="AI4154" t="s">
        <v>517</v>
      </c>
      <c r="AJ4154" t="s">
        <v>517</v>
      </c>
    </row>
    <row r="4155" spans="1:36" x14ac:dyDescent="0.25">
      <c r="A4155" s="13" t="s">
        <v>23098</v>
      </c>
      <c r="B4155" s="1">
        <v>42901</v>
      </c>
      <c r="C4155" s="2">
        <v>0.40497685185185189</v>
      </c>
      <c r="D4155" t="s">
        <v>13563</v>
      </c>
      <c r="E4155" t="s">
        <v>22</v>
      </c>
      <c r="F4155" t="s">
        <v>13564</v>
      </c>
      <c r="G4155" s="14" t="s">
        <v>13565</v>
      </c>
      <c r="H4155" s="14" t="s">
        <v>23099</v>
      </c>
      <c r="I4155" t="s">
        <v>23</v>
      </c>
      <c r="K4155">
        <v>6</v>
      </c>
      <c r="L4155">
        <v>15</v>
      </c>
      <c r="M4155">
        <v>9</v>
      </c>
      <c r="N4155">
        <v>5</v>
      </c>
      <c r="O4155" t="s">
        <v>23097</v>
      </c>
      <c r="P4155" t="s">
        <v>517</v>
      </c>
      <c r="Q4155" t="s">
        <v>517</v>
      </c>
      <c r="R4155" t="s">
        <v>517</v>
      </c>
      <c r="S4155" t="s">
        <v>517</v>
      </c>
      <c r="T4155" t="s">
        <v>517</v>
      </c>
      <c r="U4155" t="s">
        <v>517</v>
      </c>
      <c r="V4155" t="s">
        <v>517</v>
      </c>
      <c r="W4155" t="s">
        <v>1247</v>
      </c>
      <c r="X4155" t="s">
        <v>846</v>
      </c>
      <c r="Y4155" t="s">
        <v>13567</v>
      </c>
      <c r="Z4155" s="1">
        <v>28584</v>
      </c>
      <c r="AA4155" t="s">
        <v>743</v>
      </c>
      <c r="AB4155">
        <v>39</v>
      </c>
      <c r="AC4155" t="s">
        <v>358</v>
      </c>
      <c r="AD4155" t="s">
        <v>482</v>
      </c>
      <c r="AF4155" t="s">
        <v>517</v>
      </c>
      <c r="AG4155" t="s">
        <v>517</v>
      </c>
      <c r="AH4155" t="s">
        <v>517</v>
      </c>
      <c r="AI4155" t="s">
        <v>517</v>
      </c>
      <c r="AJ4155" t="s">
        <v>517</v>
      </c>
    </row>
    <row r="4156" spans="1:36" x14ac:dyDescent="0.25">
      <c r="A4156" s="13" t="s">
        <v>23101</v>
      </c>
      <c r="B4156" s="1">
        <v>42901</v>
      </c>
      <c r="C4156" s="2">
        <v>0.40497685185185189</v>
      </c>
      <c r="D4156" t="s">
        <v>23102</v>
      </c>
      <c r="E4156" t="s">
        <v>22</v>
      </c>
      <c r="F4156" t="s">
        <v>23103</v>
      </c>
      <c r="G4156" s="14" t="s">
        <v>23104</v>
      </c>
      <c r="H4156" s="14" t="s">
        <v>23105</v>
      </c>
      <c r="I4156" t="s">
        <v>23</v>
      </c>
      <c r="K4156">
        <v>6</v>
      </c>
      <c r="L4156">
        <v>15</v>
      </c>
      <c r="M4156">
        <v>9</v>
      </c>
      <c r="N4156">
        <v>5</v>
      </c>
      <c r="O4156" t="s">
        <v>23100</v>
      </c>
      <c r="P4156" t="s">
        <v>517</v>
      </c>
      <c r="Q4156" t="s">
        <v>517</v>
      </c>
      <c r="R4156" t="s">
        <v>517</v>
      </c>
      <c r="S4156" t="s">
        <v>517</v>
      </c>
      <c r="T4156" t="s">
        <v>517</v>
      </c>
      <c r="U4156" t="s">
        <v>517</v>
      </c>
      <c r="V4156" t="s">
        <v>517</v>
      </c>
      <c r="W4156" t="s">
        <v>537</v>
      </c>
      <c r="X4156" t="s">
        <v>590</v>
      </c>
      <c r="Y4156" t="s">
        <v>23106</v>
      </c>
      <c r="Z4156" s="1">
        <v>26529</v>
      </c>
      <c r="AA4156" t="s">
        <v>11459</v>
      </c>
      <c r="AB4156">
        <v>44</v>
      </c>
      <c r="AC4156" t="s">
        <v>358</v>
      </c>
      <c r="AD4156" t="s">
        <v>489</v>
      </c>
      <c r="AF4156" t="s">
        <v>8308</v>
      </c>
      <c r="AG4156" t="s">
        <v>8266</v>
      </c>
      <c r="AH4156" t="s">
        <v>517</v>
      </c>
      <c r="AI4156" t="s">
        <v>517</v>
      </c>
      <c r="AJ4156" t="s">
        <v>517</v>
      </c>
    </row>
    <row r="4157" spans="1:36" x14ac:dyDescent="0.25">
      <c r="A4157" s="13" t="s">
        <v>23107</v>
      </c>
      <c r="B4157" s="1">
        <v>42901</v>
      </c>
      <c r="C4157" s="2">
        <v>0.40497685185185189</v>
      </c>
      <c r="D4157" t="s">
        <v>23108</v>
      </c>
      <c r="E4157" t="s">
        <v>22</v>
      </c>
      <c r="F4157" t="s">
        <v>23109</v>
      </c>
      <c r="G4157" s="14" t="s">
        <v>23110</v>
      </c>
      <c r="H4157" s="14" t="s">
        <v>23111</v>
      </c>
      <c r="I4157" t="s">
        <v>24</v>
      </c>
      <c r="K4157">
        <v>6</v>
      </c>
      <c r="L4157">
        <v>15</v>
      </c>
      <c r="M4157">
        <v>9</v>
      </c>
      <c r="N4157">
        <v>5</v>
      </c>
      <c r="O4157" t="s">
        <v>517</v>
      </c>
      <c r="P4157" t="s">
        <v>517</v>
      </c>
      <c r="Q4157" t="s">
        <v>517</v>
      </c>
      <c r="R4157" t="s">
        <v>517</v>
      </c>
      <c r="S4157" t="s">
        <v>517</v>
      </c>
      <c r="T4157" t="s">
        <v>517</v>
      </c>
      <c r="U4157" t="s">
        <v>517</v>
      </c>
      <c r="V4157" t="s">
        <v>517</v>
      </c>
      <c r="W4157" t="s">
        <v>517</v>
      </c>
      <c r="X4157" t="s">
        <v>517</v>
      </c>
      <c r="Y4157" t="s">
        <v>23112</v>
      </c>
      <c r="Z4157" s="1">
        <v>26940</v>
      </c>
      <c r="AA4157" t="s">
        <v>23113</v>
      </c>
      <c r="AB4157">
        <v>43</v>
      </c>
      <c r="AC4157" t="s">
        <v>357</v>
      </c>
      <c r="AD4157" t="s">
        <v>488</v>
      </c>
      <c r="AF4157" t="s">
        <v>8306</v>
      </c>
      <c r="AG4157" t="s">
        <v>8313</v>
      </c>
      <c r="AH4157" t="s">
        <v>517</v>
      </c>
      <c r="AI4157" t="s">
        <v>517</v>
      </c>
      <c r="AJ4157" t="s">
        <v>517</v>
      </c>
    </row>
    <row r="4158" spans="1:36" x14ac:dyDescent="0.25">
      <c r="A4158" s="13" t="s">
        <v>23116</v>
      </c>
      <c r="B4158" s="1">
        <v>42901</v>
      </c>
      <c r="C4158" s="2">
        <v>0.40518518518518515</v>
      </c>
      <c r="D4158" t="s">
        <v>23117</v>
      </c>
      <c r="E4158" t="s">
        <v>22</v>
      </c>
      <c r="F4158" t="s">
        <v>23118</v>
      </c>
      <c r="G4158" s="14" t="s">
        <v>23119</v>
      </c>
      <c r="H4158" s="14" t="s">
        <v>23120</v>
      </c>
      <c r="I4158" t="s">
        <v>23</v>
      </c>
      <c r="K4158">
        <v>6</v>
      </c>
      <c r="L4158">
        <v>15</v>
      </c>
      <c r="M4158">
        <v>9</v>
      </c>
      <c r="N4158">
        <v>5</v>
      </c>
      <c r="O4158" t="s">
        <v>23115</v>
      </c>
      <c r="P4158" t="s">
        <v>23114</v>
      </c>
      <c r="Q4158" t="s">
        <v>517</v>
      </c>
      <c r="R4158" t="s">
        <v>517</v>
      </c>
      <c r="S4158" t="s">
        <v>517</v>
      </c>
      <c r="T4158" t="s">
        <v>517</v>
      </c>
      <c r="U4158" t="s">
        <v>517</v>
      </c>
      <c r="V4158" t="s">
        <v>517</v>
      </c>
      <c r="W4158" t="s">
        <v>3229</v>
      </c>
      <c r="X4158" t="s">
        <v>622</v>
      </c>
      <c r="Y4158" t="s">
        <v>23121</v>
      </c>
      <c r="Z4158" s="1">
        <v>33046</v>
      </c>
      <c r="AA4158" t="s">
        <v>674</v>
      </c>
      <c r="AB4158">
        <v>27</v>
      </c>
      <c r="AC4158" t="s">
        <v>358</v>
      </c>
      <c r="AD4158" t="s">
        <v>482</v>
      </c>
      <c r="AF4158" t="s">
        <v>8313</v>
      </c>
      <c r="AG4158" t="s">
        <v>517</v>
      </c>
      <c r="AH4158" t="s">
        <v>517</v>
      </c>
      <c r="AI4158" t="s">
        <v>517</v>
      </c>
      <c r="AJ4158" t="s">
        <v>517</v>
      </c>
    </row>
    <row r="4159" spans="1:36" x14ac:dyDescent="0.25">
      <c r="A4159" s="13" t="s">
        <v>23123</v>
      </c>
      <c r="B4159" s="1">
        <v>42901</v>
      </c>
      <c r="C4159" s="2">
        <v>0.40524305555555556</v>
      </c>
      <c r="D4159" t="s">
        <v>23124</v>
      </c>
      <c r="E4159" t="s">
        <v>22</v>
      </c>
      <c r="F4159" t="s">
        <v>23125</v>
      </c>
      <c r="G4159" s="14" t="s">
        <v>23126</v>
      </c>
      <c r="H4159" s="14" t="s">
        <v>23127</v>
      </c>
      <c r="I4159" t="s">
        <v>23</v>
      </c>
      <c r="K4159">
        <v>6</v>
      </c>
      <c r="L4159">
        <v>15</v>
      </c>
      <c r="M4159">
        <v>9</v>
      </c>
      <c r="N4159">
        <v>5</v>
      </c>
      <c r="O4159" t="s">
        <v>23122</v>
      </c>
      <c r="P4159" t="s">
        <v>517</v>
      </c>
      <c r="Q4159" t="s">
        <v>517</v>
      </c>
      <c r="R4159" t="s">
        <v>517</v>
      </c>
      <c r="S4159" t="s">
        <v>517</v>
      </c>
      <c r="T4159" t="s">
        <v>517</v>
      </c>
      <c r="U4159" t="s">
        <v>517</v>
      </c>
      <c r="V4159" t="s">
        <v>517</v>
      </c>
      <c r="W4159" t="s">
        <v>476</v>
      </c>
      <c r="X4159" t="s">
        <v>477</v>
      </c>
      <c r="Y4159" t="s">
        <v>23128</v>
      </c>
      <c r="Z4159" s="1">
        <v>37063</v>
      </c>
      <c r="AA4159" t="s">
        <v>23124</v>
      </c>
      <c r="AB4159">
        <v>16</v>
      </c>
      <c r="AC4159" t="s">
        <v>358</v>
      </c>
      <c r="AD4159" t="s">
        <v>498</v>
      </c>
      <c r="AF4159" t="s">
        <v>517</v>
      </c>
      <c r="AG4159" t="s">
        <v>517</v>
      </c>
      <c r="AH4159" t="s">
        <v>517</v>
      </c>
      <c r="AI4159" t="s">
        <v>517</v>
      </c>
      <c r="AJ4159" t="s">
        <v>517</v>
      </c>
    </row>
    <row r="4160" spans="1:36" x14ac:dyDescent="0.25">
      <c r="A4160" s="13" t="s">
        <v>23130</v>
      </c>
      <c r="B4160" s="1">
        <v>42901</v>
      </c>
      <c r="C4160" s="2">
        <v>0.43703703703703706</v>
      </c>
      <c r="D4160" t="s">
        <v>23131</v>
      </c>
      <c r="E4160" t="s">
        <v>22</v>
      </c>
      <c r="F4160" t="s">
        <v>23132</v>
      </c>
      <c r="G4160" s="14" t="s">
        <v>23133</v>
      </c>
      <c r="H4160" s="14" t="s">
        <v>23134</v>
      </c>
      <c r="I4160" t="s">
        <v>23</v>
      </c>
      <c r="K4160">
        <v>6</v>
      </c>
      <c r="L4160">
        <v>15</v>
      </c>
      <c r="M4160">
        <v>10</v>
      </c>
      <c r="N4160">
        <v>5</v>
      </c>
      <c r="O4160" t="s">
        <v>23129</v>
      </c>
      <c r="P4160" t="s">
        <v>517</v>
      </c>
      <c r="Q4160" t="s">
        <v>517</v>
      </c>
      <c r="R4160" t="s">
        <v>517</v>
      </c>
      <c r="S4160" t="s">
        <v>517</v>
      </c>
      <c r="T4160" t="s">
        <v>517</v>
      </c>
      <c r="U4160" t="s">
        <v>517</v>
      </c>
      <c r="V4160" t="s">
        <v>517</v>
      </c>
      <c r="W4160" t="s">
        <v>526</v>
      </c>
      <c r="X4160" t="s">
        <v>527</v>
      </c>
      <c r="Y4160" t="s">
        <v>17994</v>
      </c>
      <c r="Z4160" s="1">
        <v>31602</v>
      </c>
      <c r="AA4160" t="s">
        <v>529</v>
      </c>
      <c r="AB4160">
        <v>30</v>
      </c>
      <c r="AC4160" t="s">
        <v>358</v>
      </c>
      <c r="AD4160" t="s">
        <v>495</v>
      </c>
      <c r="AF4160">
        <v>16789</v>
      </c>
      <c r="AG4160" t="s">
        <v>8306</v>
      </c>
      <c r="AH4160" t="s">
        <v>517</v>
      </c>
      <c r="AI4160" t="s">
        <v>517</v>
      </c>
      <c r="AJ4160" t="s">
        <v>517</v>
      </c>
    </row>
    <row r="4161" spans="1:36" x14ac:dyDescent="0.25">
      <c r="A4161" s="13" t="s">
        <v>23135</v>
      </c>
      <c r="B4161" s="1">
        <v>42901</v>
      </c>
      <c r="C4161" s="2">
        <v>0.44010416666666669</v>
      </c>
      <c r="D4161" t="s">
        <v>22409</v>
      </c>
      <c r="E4161" t="s">
        <v>22</v>
      </c>
      <c r="F4161" t="s">
        <v>22410</v>
      </c>
      <c r="G4161" t="s">
        <v>22411</v>
      </c>
      <c r="H4161" t="s">
        <v>22412</v>
      </c>
      <c r="I4161" t="s">
        <v>21</v>
      </c>
      <c r="K4161">
        <v>6</v>
      </c>
      <c r="L4161">
        <v>15</v>
      </c>
      <c r="M4161">
        <v>10</v>
      </c>
      <c r="N4161">
        <v>5</v>
      </c>
      <c r="O4161" t="s">
        <v>517</v>
      </c>
      <c r="P4161" t="s">
        <v>517</v>
      </c>
      <c r="Q4161" t="s">
        <v>517</v>
      </c>
      <c r="R4161" t="s">
        <v>517</v>
      </c>
      <c r="S4161" t="s">
        <v>517</v>
      </c>
      <c r="T4161" t="s">
        <v>517</v>
      </c>
      <c r="U4161" t="s">
        <v>517</v>
      </c>
      <c r="V4161" t="s">
        <v>517</v>
      </c>
      <c r="W4161" t="s">
        <v>517</v>
      </c>
      <c r="X4161" t="s">
        <v>517</v>
      </c>
      <c r="Y4161" t="s">
        <v>22413</v>
      </c>
      <c r="Z4161">
        <v>35163</v>
      </c>
      <c r="AA4161" t="s">
        <v>519</v>
      </c>
      <c r="AB4161">
        <v>21</v>
      </c>
      <c r="AC4161" t="s">
        <v>358</v>
      </c>
      <c r="AD4161" t="s">
        <v>492</v>
      </c>
      <c r="AF4161" t="s">
        <v>8259</v>
      </c>
      <c r="AG4161" t="s">
        <v>8313</v>
      </c>
      <c r="AH4161" t="s">
        <v>517</v>
      </c>
      <c r="AI4161" t="s">
        <v>517</v>
      </c>
      <c r="AJ4161" t="s">
        <v>517</v>
      </c>
    </row>
    <row r="4162" spans="1:36" x14ac:dyDescent="0.25">
      <c r="A4162" s="13" t="s">
        <v>23136</v>
      </c>
      <c r="B4162" s="1">
        <v>42901</v>
      </c>
      <c r="C4162" s="2">
        <v>0.44342592592592589</v>
      </c>
      <c r="D4162" t="s">
        <v>23137</v>
      </c>
      <c r="E4162" t="s">
        <v>116</v>
      </c>
      <c r="F4162" t="s">
        <v>22844</v>
      </c>
      <c r="G4162" s="14" t="s">
        <v>23138</v>
      </c>
      <c r="H4162" s="14" t="s">
        <v>22846</v>
      </c>
      <c r="I4162" t="s">
        <v>21</v>
      </c>
      <c r="K4162">
        <v>6</v>
      </c>
      <c r="L4162">
        <v>15</v>
      </c>
      <c r="M4162">
        <v>10</v>
      </c>
      <c r="N4162">
        <v>5</v>
      </c>
      <c r="O4162" t="s">
        <v>517</v>
      </c>
      <c r="P4162" t="s">
        <v>517</v>
      </c>
      <c r="Q4162" t="s">
        <v>517</v>
      </c>
      <c r="R4162" t="s">
        <v>517</v>
      </c>
      <c r="S4162" t="s">
        <v>517</v>
      </c>
      <c r="T4162" t="s">
        <v>517</v>
      </c>
      <c r="U4162" t="s">
        <v>517</v>
      </c>
      <c r="V4162" t="s">
        <v>517</v>
      </c>
      <c r="W4162" t="s">
        <v>517</v>
      </c>
      <c r="X4162" t="s">
        <v>517</v>
      </c>
      <c r="Y4162" t="s">
        <v>517</v>
      </c>
      <c r="Z4162" s="1" t="s">
        <v>517</v>
      </c>
      <c r="AA4162" t="s">
        <v>10517</v>
      </c>
      <c r="AB4162" t="s">
        <v>517</v>
      </c>
      <c r="AC4162" t="s">
        <v>358</v>
      </c>
      <c r="AD4162" t="s">
        <v>517</v>
      </c>
      <c r="AF4162" t="s">
        <v>8304</v>
      </c>
      <c r="AG4162" t="s">
        <v>8254</v>
      </c>
      <c r="AH4162" t="s">
        <v>517</v>
      </c>
      <c r="AI4162" t="s">
        <v>8266</v>
      </c>
      <c r="AJ4162" t="s">
        <v>8253</v>
      </c>
    </row>
    <row r="4163" spans="1:36" x14ac:dyDescent="0.25">
      <c r="A4163" s="13" t="s">
        <v>23140</v>
      </c>
      <c r="B4163" s="1">
        <v>42901</v>
      </c>
      <c r="C4163" s="2">
        <v>0.45103009259259258</v>
      </c>
      <c r="D4163" t="s">
        <v>23141</v>
      </c>
      <c r="E4163" t="s">
        <v>22</v>
      </c>
      <c r="F4163" t="s">
        <v>23142</v>
      </c>
      <c r="G4163" s="14" t="s">
        <v>23143</v>
      </c>
      <c r="H4163" s="14" t="s">
        <v>23144</v>
      </c>
      <c r="I4163" t="s">
        <v>23</v>
      </c>
      <c r="K4163">
        <v>6</v>
      </c>
      <c r="L4163">
        <v>15</v>
      </c>
      <c r="M4163">
        <v>10</v>
      </c>
      <c r="N4163">
        <v>5</v>
      </c>
      <c r="O4163" t="s">
        <v>23139</v>
      </c>
      <c r="P4163" t="s">
        <v>517</v>
      </c>
      <c r="Q4163" t="s">
        <v>517</v>
      </c>
      <c r="R4163" t="s">
        <v>517</v>
      </c>
      <c r="S4163" t="s">
        <v>517</v>
      </c>
      <c r="T4163" t="s">
        <v>517</v>
      </c>
      <c r="U4163" t="s">
        <v>517</v>
      </c>
      <c r="V4163" t="s">
        <v>517</v>
      </c>
      <c r="W4163" t="s">
        <v>589</v>
      </c>
      <c r="X4163" t="s">
        <v>590</v>
      </c>
      <c r="Y4163" t="s">
        <v>23145</v>
      </c>
      <c r="Z4163" s="1">
        <v>20783</v>
      </c>
      <c r="AA4163" t="s">
        <v>614</v>
      </c>
      <c r="AB4163">
        <v>60</v>
      </c>
      <c r="AC4163" t="s">
        <v>358</v>
      </c>
      <c r="AD4163" t="s">
        <v>482</v>
      </c>
      <c r="AF4163" t="s">
        <v>8253</v>
      </c>
      <c r="AG4163" t="s">
        <v>517</v>
      </c>
      <c r="AH4163" t="s">
        <v>517</v>
      </c>
      <c r="AI4163" t="s">
        <v>517</v>
      </c>
      <c r="AJ4163" t="s">
        <v>517</v>
      </c>
    </row>
    <row r="4164" spans="1:36" x14ac:dyDescent="0.25">
      <c r="A4164" s="13" t="s">
        <v>23147</v>
      </c>
      <c r="B4164" s="1">
        <v>42901</v>
      </c>
      <c r="C4164" s="2">
        <v>0.45270833333333332</v>
      </c>
      <c r="D4164" t="s">
        <v>23148</v>
      </c>
      <c r="E4164" t="s">
        <v>22</v>
      </c>
      <c r="F4164" t="s">
        <v>23149</v>
      </c>
      <c r="G4164" s="14" t="s">
        <v>23150</v>
      </c>
      <c r="H4164" s="14" t="s">
        <v>23151</v>
      </c>
      <c r="I4164" t="s">
        <v>23</v>
      </c>
      <c r="K4164">
        <v>6</v>
      </c>
      <c r="L4164">
        <v>15</v>
      </c>
      <c r="M4164">
        <v>10</v>
      </c>
      <c r="N4164">
        <v>5</v>
      </c>
      <c r="O4164" t="s">
        <v>23146</v>
      </c>
      <c r="P4164" t="s">
        <v>517</v>
      </c>
      <c r="Q4164" t="s">
        <v>517</v>
      </c>
      <c r="R4164" t="s">
        <v>517</v>
      </c>
      <c r="S4164" t="s">
        <v>517</v>
      </c>
      <c r="T4164" t="s">
        <v>517</v>
      </c>
      <c r="U4164" t="s">
        <v>517</v>
      </c>
      <c r="V4164" t="s">
        <v>517</v>
      </c>
      <c r="W4164" t="s">
        <v>476</v>
      </c>
      <c r="X4164" t="s">
        <v>590</v>
      </c>
      <c r="Y4164" t="s">
        <v>23152</v>
      </c>
      <c r="Z4164" s="1">
        <v>31188</v>
      </c>
      <c r="AA4164" t="s">
        <v>13649</v>
      </c>
      <c r="AB4164">
        <v>32</v>
      </c>
      <c r="AC4164" t="s">
        <v>357</v>
      </c>
      <c r="AD4164" t="s">
        <v>483</v>
      </c>
      <c r="AF4164" t="s">
        <v>517</v>
      </c>
      <c r="AG4164" t="s">
        <v>517</v>
      </c>
      <c r="AH4164" t="s">
        <v>517</v>
      </c>
      <c r="AI4164" t="s">
        <v>517</v>
      </c>
      <c r="AJ4164" t="s">
        <v>517</v>
      </c>
    </row>
    <row r="4165" spans="1:36" x14ac:dyDescent="0.25">
      <c r="A4165" s="13" t="s">
        <v>23154</v>
      </c>
      <c r="B4165" s="1">
        <v>42901</v>
      </c>
      <c r="C4165" s="2">
        <v>0.45773148148148146</v>
      </c>
      <c r="D4165" t="s">
        <v>23155</v>
      </c>
      <c r="E4165" t="s">
        <v>1752</v>
      </c>
      <c r="F4165" t="s">
        <v>23156</v>
      </c>
      <c r="G4165" s="14" t="s">
        <v>5334</v>
      </c>
      <c r="H4165" s="14" t="s">
        <v>23157</v>
      </c>
      <c r="I4165" t="s">
        <v>23</v>
      </c>
      <c r="K4165">
        <v>6</v>
      </c>
      <c r="L4165">
        <v>15</v>
      </c>
      <c r="M4165">
        <v>10</v>
      </c>
      <c r="N4165">
        <v>5</v>
      </c>
      <c r="O4165" t="s">
        <v>23153</v>
      </c>
      <c r="P4165" t="s">
        <v>517</v>
      </c>
      <c r="Q4165" t="s">
        <v>517</v>
      </c>
      <c r="R4165" t="s">
        <v>517</v>
      </c>
      <c r="S4165" t="s">
        <v>517</v>
      </c>
      <c r="T4165" t="s">
        <v>517</v>
      </c>
      <c r="U4165" t="s">
        <v>517</v>
      </c>
      <c r="V4165" t="s">
        <v>517</v>
      </c>
      <c r="W4165" t="s">
        <v>589</v>
      </c>
      <c r="X4165" t="s">
        <v>590</v>
      </c>
      <c r="Y4165" t="s">
        <v>517</v>
      </c>
      <c r="Z4165" s="1" t="s">
        <v>517</v>
      </c>
      <c r="AA4165" t="s">
        <v>2738</v>
      </c>
      <c r="AB4165" t="s">
        <v>517</v>
      </c>
      <c r="AC4165" t="s">
        <v>358</v>
      </c>
      <c r="AD4165" t="s">
        <v>517</v>
      </c>
      <c r="AF4165" t="s">
        <v>517</v>
      </c>
      <c r="AG4165" t="s">
        <v>517</v>
      </c>
      <c r="AH4165" t="s">
        <v>517</v>
      </c>
      <c r="AI4165" t="s">
        <v>517</v>
      </c>
      <c r="AJ4165" t="s">
        <v>517</v>
      </c>
    </row>
    <row r="4166" spans="1:36" x14ac:dyDescent="0.25">
      <c r="A4166" s="13" t="s">
        <v>23158</v>
      </c>
      <c r="B4166" s="1">
        <v>42901</v>
      </c>
      <c r="C4166" s="2">
        <v>0.50459490740740742</v>
      </c>
      <c r="D4166" t="s">
        <v>15541</v>
      </c>
      <c r="E4166" t="s">
        <v>22</v>
      </c>
      <c r="F4166" t="s">
        <v>23159</v>
      </c>
      <c r="G4166" s="14" t="s">
        <v>23160</v>
      </c>
      <c r="H4166" s="14" t="s">
        <v>22048</v>
      </c>
      <c r="I4166" t="s">
        <v>23</v>
      </c>
      <c r="K4166">
        <v>6</v>
      </c>
      <c r="L4166">
        <v>15</v>
      </c>
      <c r="M4166">
        <v>12</v>
      </c>
      <c r="N4166">
        <v>5</v>
      </c>
      <c r="O4166" t="s">
        <v>22045</v>
      </c>
      <c r="P4166" t="s">
        <v>517</v>
      </c>
      <c r="Q4166" t="s">
        <v>517</v>
      </c>
      <c r="R4166" t="s">
        <v>517</v>
      </c>
      <c r="S4166" t="s">
        <v>517</v>
      </c>
      <c r="T4166" t="s">
        <v>517</v>
      </c>
      <c r="U4166" t="s">
        <v>517</v>
      </c>
      <c r="V4166" t="s">
        <v>517</v>
      </c>
      <c r="W4166" t="s">
        <v>526</v>
      </c>
      <c r="X4166" t="s">
        <v>527</v>
      </c>
      <c r="Y4166" t="s">
        <v>11432</v>
      </c>
      <c r="Z4166" s="1">
        <v>28441</v>
      </c>
      <c r="AA4166" t="s">
        <v>15544</v>
      </c>
      <c r="AB4166">
        <v>39</v>
      </c>
      <c r="AC4166" t="s">
        <v>357</v>
      </c>
      <c r="AD4166" t="s">
        <v>482</v>
      </c>
      <c r="AF4166" t="s">
        <v>8313</v>
      </c>
      <c r="AG4166" t="s">
        <v>517</v>
      </c>
      <c r="AH4166" t="s">
        <v>517</v>
      </c>
      <c r="AI4166" t="s">
        <v>517</v>
      </c>
      <c r="AJ4166" t="s">
        <v>517</v>
      </c>
    </row>
    <row r="4167" spans="1:36" x14ac:dyDescent="0.25">
      <c r="A4167" s="13" t="s">
        <v>23162</v>
      </c>
      <c r="B4167" s="1">
        <v>42901</v>
      </c>
      <c r="C4167" s="2">
        <v>0.50460648148148146</v>
      </c>
      <c r="D4167" t="s">
        <v>23163</v>
      </c>
      <c r="E4167" t="s">
        <v>22</v>
      </c>
      <c r="F4167" t="s">
        <v>23164</v>
      </c>
      <c r="G4167" s="14" t="s">
        <v>23165</v>
      </c>
      <c r="H4167" s="14" t="s">
        <v>23166</v>
      </c>
      <c r="I4167" t="s">
        <v>23</v>
      </c>
      <c r="K4167">
        <v>6</v>
      </c>
      <c r="L4167">
        <v>15</v>
      </c>
      <c r="M4167">
        <v>12</v>
      </c>
      <c r="N4167">
        <v>5</v>
      </c>
      <c r="O4167" t="s">
        <v>23161</v>
      </c>
      <c r="P4167" t="s">
        <v>517</v>
      </c>
      <c r="Q4167" t="s">
        <v>517</v>
      </c>
      <c r="R4167" t="s">
        <v>517</v>
      </c>
      <c r="S4167" t="s">
        <v>517</v>
      </c>
      <c r="T4167" t="s">
        <v>517</v>
      </c>
      <c r="U4167" t="s">
        <v>517</v>
      </c>
      <c r="V4167" t="s">
        <v>517</v>
      </c>
      <c r="W4167" t="s">
        <v>589</v>
      </c>
      <c r="X4167" t="s">
        <v>590</v>
      </c>
      <c r="Y4167" t="s">
        <v>23167</v>
      </c>
      <c r="Z4167" s="1">
        <v>22014</v>
      </c>
      <c r="AA4167" t="s">
        <v>23168</v>
      </c>
      <c r="AB4167">
        <v>57</v>
      </c>
      <c r="AC4167" t="s">
        <v>358</v>
      </c>
      <c r="AD4167" t="s">
        <v>482</v>
      </c>
      <c r="AF4167" t="s">
        <v>517</v>
      </c>
      <c r="AG4167" t="s">
        <v>517</v>
      </c>
      <c r="AH4167" t="s">
        <v>517</v>
      </c>
      <c r="AI4167" t="s">
        <v>517</v>
      </c>
      <c r="AJ4167" t="s">
        <v>517</v>
      </c>
    </row>
    <row r="4168" spans="1:36" x14ac:dyDescent="0.25">
      <c r="A4168" s="13" t="s">
        <v>23171</v>
      </c>
      <c r="B4168" s="1">
        <v>42901</v>
      </c>
      <c r="C4168" s="2">
        <v>0.51223379629629628</v>
      </c>
      <c r="D4168" t="s">
        <v>23172</v>
      </c>
      <c r="E4168" t="s">
        <v>458</v>
      </c>
      <c r="F4168" t="s">
        <v>23173</v>
      </c>
      <c r="G4168" s="14" t="s">
        <v>23174</v>
      </c>
      <c r="H4168" s="14" t="s">
        <v>23175</v>
      </c>
      <c r="I4168" t="s">
        <v>23</v>
      </c>
      <c r="K4168">
        <v>6</v>
      </c>
      <c r="L4168">
        <v>15</v>
      </c>
      <c r="M4168">
        <v>12</v>
      </c>
      <c r="N4168">
        <v>5</v>
      </c>
      <c r="O4168" t="s">
        <v>23170</v>
      </c>
      <c r="P4168" t="s">
        <v>23169</v>
      </c>
      <c r="Q4168" t="s">
        <v>517</v>
      </c>
      <c r="R4168" t="s">
        <v>517</v>
      </c>
      <c r="S4168" t="s">
        <v>517</v>
      </c>
      <c r="T4168" t="s">
        <v>517</v>
      </c>
      <c r="U4168" t="s">
        <v>517</v>
      </c>
      <c r="V4168" t="s">
        <v>517</v>
      </c>
      <c r="W4168" t="s">
        <v>589</v>
      </c>
      <c r="X4168" t="s">
        <v>590</v>
      </c>
      <c r="Y4168" t="s">
        <v>517</v>
      </c>
      <c r="Z4168" s="1" t="s">
        <v>517</v>
      </c>
      <c r="AA4168" t="s">
        <v>12930</v>
      </c>
      <c r="AB4168" t="s">
        <v>517</v>
      </c>
      <c r="AC4168" t="s">
        <v>357</v>
      </c>
      <c r="AD4168" t="s">
        <v>517</v>
      </c>
      <c r="AF4168" t="s">
        <v>8306</v>
      </c>
      <c r="AG4168" t="s">
        <v>517</v>
      </c>
      <c r="AH4168" t="s">
        <v>517</v>
      </c>
      <c r="AI4168" t="s">
        <v>517</v>
      </c>
      <c r="AJ4168" t="s">
        <v>517</v>
      </c>
    </row>
    <row r="4169" spans="1:36" x14ac:dyDescent="0.25">
      <c r="A4169" s="13" t="s">
        <v>23176</v>
      </c>
      <c r="B4169" s="1">
        <v>42901</v>
      </c>
      <c r="C4169" s="2">
        <v>0.51320601851851855</v>
      </c>
      <c r="D4169" t="s">
        <v>23177</v>
      </c>
      <c r="E4169" t="s">
        <v>22</v>
      </c>
      <c r="F4169" t="s">
        <v>23125</v>
      </c>
      <c r="G4169" t="s">
        <v>23126</v>
      </c>
      <c r="H4169" t="s">
        <v>23127</v>
      </c>
      <c r="I4169" t="s">
        <v>23</v>
      </c>
      <c r="K4169">
        <v>6</v>
      </c>
      <c r="L4169">
        <v>15</v>
      </c>
      <c r="M4169">
        <v>12</v>
      </c>
      <c r="N4169">
        <v>5</v>
      </c>
      <c r="O4169" t="s">
        <v>517</v>
      </c>
      <c r="P4169" t="s">
        <v>517</v>
      </c>
      <c r="Q4169" t="s">
        <v>517</v>
      </c>
      <c r="R4169" t="s">
        <v>517</v>
      </c>
      <c r="S4169" t="s">
        <v>517</v>
      </c>
      <c r="T4169" t="s">
        <v>517</v>
      </c>
      <c r="U4169" t="s">
        <v>517</v>
      </c>
      <c r="V4169" t="s">
        <v>517</v>
      </c>
      <c r="W4169" t="s">
        <v>517</v>
      </c>
      <c r="X4169" t="s">
        <v>517</v>
      </c>
      <c r="Y4169" t="s">
        <v>23128</v>
      </c>
      <c r="Z4169">
        <v>37063</v>
      </c>
      <c r="AA4169" t="s">
        <v>694</v>
      </c>
      <c r="AB4169">
        <v>16</v>
      </c>
      <c r="AC4169" t="s">
        <v>358</v>
      </c>
      <c r="AD4169" t="s">
        <v>498</v>
      </c>
      <c r="AF4169" t="s">
        <v>517</v>
      </c>
      <c r="AG4169" t="s">
        <v>517</v>
      </c>
      <c r="AH4169" t="s">
        <v>517</v>
      </c>
      <c r="AI4169" t="s">
        <v>517</v>
      </c>
      <c r="AJ4169" t="s">
        <v>517</v>
      </c>
    </row>
    <row r="4170" spans="1:36" x14ac:dyDescent="0.25">
      <c r="A4170" s="13" t="s">
        <v>23179</v>
      </c>
      <c r="B4170" s="1">
        <v>42901</v>
      </c>
      <c r="C4170" s="2">
        <v>0.5142592592592593</v>
      </c>
      <c r="D4170" t="s">
        <v>23180</v>
      </c>
      <c r="E4170" t="s">
        <v>22</v>
      </c>
      <c r="F4170" t="s">
        <v>23181</v>
      </c>
      <c r="G4170" s="14" t="s">
        <v>23182</v>
      </c>
      <c r="H4170" s="14" t="s">
        <v>23183</v>
      </c>
      <c r="I4170" t="s">
        <v>23</v>
      </c>
      <c r="K4170">
        <v>6</v>
      </c>
      <c r="L4170">
        <v>15</v>
      </c>
      <c r="M4170">
        <v>12</v>
      </c>
      <c r="N4170">
        <v>5</v>
      </c>
      <c r="O4170" t="s">
        <v>23178</v>
      </c>
      <c r="P4170" t="s">
        <v>517</v>
      </c>
      <c r="Q4170" t="s">
        <v>517</v>
      </c>
      <c r="R4170" t="s">
        <v>517</v>
      </c>
      <c r="S4170" t="s">
        <v>517</v>
      </c>
      <c r="T4170" t="s">
        <v>517</v>
      </c>
      <c r="U4170" t="s">
        <v>517</v>
      </c>
      <c r="V4170" t="s">
        <v>517</v>
      </c>
      <c r="W4170" t="s">
        <v>856</v>
      </c>
      <c r="X4170" t="s">
        <v>844</v>
      </c>
      <c r="Y4170" t="s">
        <v>517</v>
      </c>
      <c r="Z4170" s="1" t="s">
        <v>517</v>
      </c>
      <c r="AA4170" t="s">
        <v>2731</v>
      </c>
      <c r="AB4170" t="s">
        <v>517</v>
      </c>
      <c r="AC4170" t="s">
        <v>358</v>
      </c>
      <c r="AD4170" t="s">
        <v>517</v>
      </c>
      <c r="AF4170" t="s">
        <v>517</v>
      </c>
      <c r="AG4170" t="s">
        <v>517</v>
      </c>
      <c r="AH4170" t="s">
        <v>517</v>
      </c>
      <c r="AI4170" t="s">
        <v>517</v>
      </c>
      <c r="AJ4170" t="s">
        <v>517</v>
      </c>
    </row>
    <row r="4171" spans="1:36" x14ac:dyDescent="0.25">
      <c r="A4171" s="13" t="s">
        <v>23185</v>
      </c>
      <c r="B4171" s="1">
        <v>42901</v>
      </c>
      <c r="C4171" s="2">
        <v>0.52649305555555559</v>
      </c>
      <c r="D4171" t="s">
        <v>23186</v>
      </c>
      <c r="E4171" t="s">
        <v>22</v>
      </c>
      <c r="F4171" t="s">
        <v>23187</v>
      </c>
      <c r="G4171" s="14" t="s">
        <v>23188</v>
      </c>
      <c r="H4171" s="14" t="s">
        <v>23189</v>
      </c>
      <c r="I4171" t="s">
        <v>23</v>
      </c>
      <c r="K4171">
        <v>6</v>
      </c>
      <c r="L4171">
        <v>15</v>
      </c>
      <c r="M4171">
        <v>12</v>
      </c>
      <c r="N4171">
        <v>5</v>
      </c>
      <c r="O4171" t="s">
        <v>23184</v>
      </c>
      <c r="P4171" t="s">
        <v>517</v>
      </c>
      <c r="Q4171" t="s">
        <v>517</v>
      </c>
      <c r="R4171" t="s">
        <v>517</v>
      </c>
      <c r="S4171" t="s">
        <v>517</v>
      </c>
      <c r="T4171" t="s">
        <v>517</v>
      </c>
      <c r="U4171" t="s">
        <v>517</v>
      </c>
      <c r="V4171" t="s">
        <v>517</v>
      </c>
      <c r="W4171" t="s">
        <v>526</v>
      </c>
      <c r="X4171" t="s">
        <v>527</v>
      </c>
      <c r="Y4171" t="s">
        <v>23190</v>
      </c>
      <c r="Z4171" s="1">
        <v>34905</v>
      </c>
      <c r="AA4171" t="s">
        <v>529</v>
      </c>
      <c r="AB4171">
        <v>21</v>
      </c>
      <c r="AC4171" t="s">
        <v>358</v>
      </c>
      <c r="AD4171" t="s">
        <v>482</v>
      </c>
      <c r="AF4171" t="s">
        <v>517</v>
      </c>
      <c r="AG4171" t="s">
        <v>517</v>
      </c>
      <c r="AH4171" t="s">
        <v>517</v>
      </c>
      <c r="AI4171" t="s">
        <v>517</v>
      </c>
      <c r="AJ4171" t="s">
        <v>517</v>
      </c>
    </row>
    <row r="4172" spans="1:36" x14ac:dyDescent="0.25">
      <c r="A4172" s="13" t="s">
        <v>23192</v>
      </c>
      <c r="B4172" s="1">
        <v>42901</v>
      </c>
      <c r="C4172" s="2">
        <v>0.53421296296296295</v>
      </c>
      <c r="D4172" t="s">
        <v>23193</v>
      </c>
      <c r="E4172" t="s">
        <v>5769</v>
      </c>
      <c r="F4172" t="s">
        <v>23194</v>
      </c>
      <c r="G4172" s="14" t="s">
        <v>23195</v>
      </c>
      <c r="H4172" s="14" t="s">
        <v>23196</v>
      </c>
      <c r="I4172" t="s">
        <v>21</v>
      </c>
      <c r="K4172">
        <v>6</v>
      </c>
      <c r="L4172">
        <v>15</v>
      </c>
      <c r="M4172">
        <v>12</v>
      </c>
      <c r="N4172">
        <v>5</v>
      </c>
      <c r="O4172" t="s">
        <v>23191</v>
      </c>
      <c r="P4172" t="s">
        <v>517</v>
      </c>
      <c r="Q4172" t="s">
        <v>517</v>
      </c>
      <c r="R4172" t="s">
        <v>517</v>
      </c>
      <c r="S4172" t="s">
        <v>517</v>
      </c>
      <c r="T4172" t="s">
        <v>517</v>
      </c>
      <c r="U4172" t="s">
        <v>517</v>
      </c>
      <c r="V4172" t="s">
        <v>517</v>
      </c>
      <c r="W4172" t="s">
        <v>589</v>
      </c>
      <c r="X4172" t="s">
        <v>590</v>
      </c>
      <c r="Y4172" t="s">
        <v>517</v>
      </c>
      <c r="Z4172" s="1" t="s">
        <v>517</v>
      </c>
      <c r="AA4172" t="s">
        <v>1925</v>
      </c>
      <c r="AB4172" t="s">
        <v>517</v>
      </c>
      <c r="AC4172" t="s">
        <v>358</v>
      </c>
      <c r="AD4172" t="s">
        <v>517</v>
      </c>
      <c r="AF4172" t="s">
        <v>8313</v>
      </c>
      <c r="AG4172" t="s">
        <v>8282</v>
      </c>
      <c r="AH4172" t="s">
        <v>8305</v>
      </c>
      <c r="AI4172" t="s">
        <v>8260</v>
      </c>
      <c r="AJ4172" t="s">
        <v>8304</v>
      </c>
    </row>
    <row r="4173" spans="1:36" x14ac:dyDescent="0.25">
      <c r="A4173" s="13" t="s">
        <v>23197</v>
      </c>
      <c r="B4173" s="1">
        <v>42901</v>
      </c>
      <c r="C4173" s="2">
        <v>0.53710648148148155</v>
      </c>
      <c r="D4173" t="s">
        <v>23198</v>
      </c>
      <c r="E4173" t="s">
        <v>22</v>
      </c>
      <c r="F4173" t="s">
        <v>23199</v>
      </c>
      <c r="G4173" s="14" t="s">
        <v>23200</v>
      </c>
      <c r="H4173" s="14" t="s">
        <v>23201</v>
      </c>
      <c r="I4173" t="s">
        <v>23</v>
      </c>
      <c r="K4173">
        <v>6</v>
      </c>
      <c r="L4173">
        <v>15</v>
      </c>
      <c r="M4173">
        <v>12</v>
      </c>
      <c r="N4173">
        <v>5</v>
      </c>
      <c r="O4173" t="s">
        <v>517</v>
      </c>
      <c r="P4173" t="s">
        <v>517</v>
      </c>
      <c r="Q4173" t="s">
        <v>517</v>
      </c>
      <c r="R4173" t="s">
        <v>517</v>
      </c>
      <c r="S4173" t="s">
        <v>517</v>
      </c>
      <c r="T4173" t="s">
        <v>517</v>
      </c>
      <c r="U4173" t="s">
        <v>517</v>
      </c>
      <c r="V4173" t="s">
        <v>517</v>
      </c>
      <c r="W4173" t="s">
        <v>517</v>
      </c>
      <c r="X4173" t="s">
        <v>517</v>
      </c>
      <c r="Y4173" t="s">
        <v>23202</v>
      </c>
      <c r="Z4173" s="1">
        <v>33933</v>
      </c>
      <c r="AA4173" t="s">
        <v>21986</v>
      </c>
      <c r="AB4173">
        <v>24</v>
      </c>
      <c r="AC4173" t="s">
        <v>357</v>
      </c>
      <c r="AD4173" t="s">
        <v>482</v>
      </c>
      <c r="AF4173" t="s">
        <v>517</v>
      </c>
      <c r="AG4173" t="s">
        <v>517</v>
      </c>
      <c r="AH4173" t="s">
        <v>517</v>
      </c>
      <c r="AI4173" t="s">
        <v>517</v>
      </c>
      <c r="AJ4173" t="s">
        <v>517</v>
      </c>
    </row>
    <row r="4174" spans="1:36" x14ac:dyDescent="0.25">
      <c r="A4174" s="13" t="s">
        <v>23203</v>
      </c>
      <c r="B4174" s="1">
        <v>42901</v>
      </c>
      <c r="C4174" s="2">
        <v>0.5525578703703703</v>
      </c>
      <c r="D4174" t="s">
        <v>20948</v>
      </c>
      <c r="E4174" t="s">
        <v>22</v>
      </c>
      <c r="F4174" t="s">
        <v>20949</v>
      </c>
      <c r="G4174" s="14" t="s">
        <v>20950</v>
      </c>
      <c r="H4174" s="14" t="s">
        <v>23204</v>
      </c>
      <c r="I4174" t="s">
        <v>21</v>
      </c>
      <c r="K4174">
        <v>6</v>
      </c>
      <c r="L4174">
        <v>15</v>
      </c>
      <c r="M4174">
        <v>13</v>
      </c>
      <c r="N4174">
        <v>5</v>
      </c>
      <c r="O4174" t="s">
        <v>20946</v>
      </c>
      <c r="P4174" t="s">
        <v>517</v>
      </c>
      <c r="Q4174" t="s">
        <v>517</v>
      </c>
      <c r="R4174" t="s">
        <v>517</v>
      </c>
      <c r="S4174" t="s">
        <v>517</v>
      </c>
      <c r="T4174" t="s">
        <v>517</v>
      </c>
      <c r="U4174" t="s">
        <v>517</v>
      </c>
      <c r="V4174" t="s">
        <v>517</v>
      </c>
      <c r="W4174" t="s">
        <v>589</v>
      </c>
      <c r="X4174" t="s">
        <v>590</v>
      </c>
      <c r="Y4174" t="s">
        <v>20952</v>
      </c>
      <c r="Z4174" s="1">
        <v>32469</v>
      </c>
      <c r="AA4174" t="s">
        <v>529</v>
      </c>
      <c r="AB4174">
        <v>28</v>
      </c>
      <c r="AC4174" t="s">
        <v>358</v>
      </c>
      <c r="AD4174" t="s">
        <v>489</v>
      </c>
      <c r="AF4174" t="s">
        <v>8253</v>
      </c>
      <c r="AG4174" t="s">
        <v>8313</v>
      </c>
      <c r="AH4174" t="s">
        <v>517</v>
      </c>
      <c r="AI4174" t="s">
        <v>517</v>
      </c>
      <c r="AJ4174" t="s">
        <v>517</v>
      </c>
    </row>
    <row r="4175" spans="1:36" x14ac:dyDescent="0.25">
      <c r="A4175" s="13" t="s">
        <v>23205</v>
      </c>
      <c r="B4175" s="1">
        <v>42901</v>
      </c>
      <c r="C4175" s="2">
        <v>0.55687500000000001</v>
      </c>
      <c r="D4175" t="s">
        <v>23206</v>
      </c>
      <c r="E4175" t="s">
        <v>22</v>
      </c>
      <c r="F4175" t="s">
        <v>23207</v>
      </c>
      <c r="G4175" s="14" t="s">
        <v>23208</v>
      </c>
      <c r="H4175" s="14" t="s">
        <v>23209</v>
      </c>
      <c r="I4175" t="s">
        <v>23</v>
      </c>
      <c r="K4175">
        <v>6</v>
      </c>
      <c r="L4175">
        <v>15</v>
      </c>
      <c r="M4175">
        <v>13</v>
      </c>
      <c r="N4175">
        <v>5</v>
      </c>
      <c r="O4175" t="s">
        <v>517</v>
      </c>
      <c r="P4175" t="s">
        <v>517</v>
      </c>
      <c r="Q4175" t="s">
        <v>517</v>
      </c>
      <c r="R4175" t="s">
        <v>517</v>
      </c>
      <c r="S4175" t="s">
        <v>517</v>
      </c>
      <c r="T4175" t="s">
        <v>517</v>
      </c>
      <c r="U4175" t="s">
        <v>517</v>
      </c>
      <c r="V4175" t="s">
        <v>517</v>
      </c>
      <c r="W4175" t="s">
        <v>517</v>
      </c>
      <c r="X4175" t="s">
        <v>517</v>
      </c>
      <c r="Y4175" t="s">
        <v>23210</v>
      </c>
      <c r="Z4175" s="1">
        <v>33675</v>
      </c>
      <c r="AA4175" t="s">
        <v>23211</v>
      </c>
      <c r="AB4175">
        <v>25</v>
      </c>
      <c r="AC4175" t="s">
        <v>357</v>
      </c>
      <c r="AD4175" t="s">
        <v>483</v>
      </c>
      <c r="AF4175" t="s">
        <v>517</v>
      </c>
      <c r="AG4175" t="s">
        <v>517</v>
      </c>
      <c r="AH4175" t="s">
        <v>517</v>
      </c>
      <c r="AI4175" t="s">
        <v>517</v>
      </c>
      <c r="AJ4175" t="s">
        <v>517</v>
      </c>
    </row>
    <row r="4176" spans="1:36" x14ac:dyDescent="0.25">
      <c r="A4176" s="13" t="s">
        <v>23213</v>
      </c>
      <c r="B4176" s="1">
        <v>42901</v>
      </c>
      <c r="C4176" s="2">
        <v>0.56596064814814817</v>
      </c>
      <c r="D4176" t="s">
        <v>23214</v>
      </c>
      <c r="E4176" t="s">
        <v>22</v>
      </c>
      <c r="F4176" t="s">
        <v>23215</v>
      </c>
      <c r="G4176" s="14" t="s">
        <v>23216</v>
      </c>
      <c r="H4176" s="14" t="s">
        <v>23217</v>
      </c>
      <c r="I4176" t="s">
        <v>23</v>
      </c>
      <c r="K4176">
        <v>6</v>
      </c>
      <c r="L4176">
        <v>15</v>
      </c>
      <c r="M4176">
        <v>13</v>
      </c>
      <c r="N4176">
        <v>5</v>
      </c>
      <c r="O4176" t="s">
        <v>23212</v>
      </c>
      <c r="P4176" t="s">
        <v>517</v>
      </c>
      <c r="Q4176" t="s">
        <v>517</v>
      </c>
      <c r="R4176" t="s">
        <v>517</v>
      </c>
      <c r="S4176" t="s">
        <v>517</v>
      </c>
      <c r="T4176" t="s">
        <v>517</v>
      </c>
      <c r="U4176" t="s">
        <v>517</v>
      </c>
      <c r="V4176" t="s">
        <v>517</v>
      </c>
      <c r="W4176" t="s">
        <v>589</v>
      </c>
      <c r="X4176" t="s">
        <v>590</v>
      </c>
      <c r="Y4176" t="s">
        <v>23218</v>
      </c>
      <c r="Z4176" s="1">
        <v>25257</v>
      </c>
      <c r="AA4176" t="s">
        <v>23214</v>
      </c>
      <c r="AB4176">
        <v>48</v>
      </c>
      <c r="AC4176" t="s">
        <v>358</v>
      </c>
      <c r="AD4176" t="s">
        <v>493</v>
      </c>
      <c r="AF4176" t="s">
        <v>517</v>
      </c>
      <c r="AG4176" t="s">
        <v>517</v>
      </c>
      <c r="AH4176" t="s">
        <v>517</v>
      </c>
      <c r="AI4176" t="s">
        <v>517</v>
      </c>
      <c r="AJ4176" t="s">
        <v>517</v>
      </c>
    </row>
    <row r="4177" spans="1:36" x14ac:dyDescent="0.25">
      <c r="A4177" s="13" t="s">
        <v>23219</v>
      </c>
      <c r="B4177" s="1">
        <v>42901</v>
      </c>
      <c r="C4177" s="2">
        <v>0.57807870370370373</v>
      </c>
      <c r="D4177" t="s">
        <v>23220</v>
      </c>
      <c r="E4177" t="s">
        <v>22</v>
      </c>
      <c r="F4177" t="s">
        <v>23221</v>
      </c>
      <c r="G4177" s="14" t="s">
        <v>21027</v>
      </c>
      <c r="H4177" s="14" t="s">
        <v>21028</v>
      </c>
      <c r="I4177" t="s">
        <v>23</v>
      </c>
      <c r="K4177">
        <v>6</v>
      </c>
      <c r="L4177">
        <v>15</v>
      </c>
      <c r="M4177">
        <v>13</v>
      </c>
      <c r="N4177">
        <v>5</v>
      </c>
      <c r="O4177" t="s">
        <v>21023</v>
      </c>
      <c r="P4177" t="s">
        <v>517</v>
      </c>
      <c r="Q4177" t="s">
        <v>517</v>
      </c>
      <c r="R4177" t="s">
        <v>517</v>
      </c>
      <c r="S4177" t="s">
        <v>517</v>
      </c>
      <c r="T4177" t="s">
        <v>517</v>
      </c>
      <c r="U4177" t="s">
        <v>517</v>
      </c>
      <c r="V4177" t="s">
        <v>517</v>
      </c>
      <c r="W4177" t="s">
        <v>589</v>
      </c>
      <c r="X4177" t="s">
        <v>590</v>
      </c>
      <c r="Y4177" t="s">
        <v>21029</v>
      </c>
      <c r="Z4177" s="1">
        <v>28749</v>
      </c>
      <c r="AA4177" t="s">
        <v>840</v>
      </c>
      <c r="AB4177">
        <v>38</v>
      </c>
      <c r="AC4177" t="s">
        <v>358</v>
      </c>
      <c r="AD4177" t="s">
        <v>495</v>
      </c>
      <c r="AF4177" t="s">
        <v>517</v>
      </c>
      <c r="AG4177" t="s">
        <v>517</v>
      </c>
      <c r="AH4177" t="s">
        <v>517</v>
      </c>
      <c r="AI4177" t="s">
        <v>517</v>
      </c>
      <c r="AJ4177" t="s">
        <v>517</v>
      </c>
    </row>
    <row r="4178" spans="1:36" x14ac:dyDescent="0.25">
      <c r="A4178" s="13" t="s">
        <v>23224</v>
      </c>
      <c r="B4178" s="1">
        <v>42901</v>
      </c>
      <c r="C4178" s="2">
        <v>0.5864583333333333</v>
      </c>
      <c r="D4178" t="s">
        <v>23225</v>
      </c>
      <c r="E4178" t="s">
        <v>116</v>
      </c>
      <c r="F4178" t="s">
        <v>23226</v>
      </c>
      <c r="G4178" s="14" t="s">
        <v>23227</v>
      </c>
      <c r="H4178" s="14" t="s">
        <v>23228</v>
      </c>
      <c r="I4178" t="s">
        <v>23</v>
      </c>
      <c r="K4178">
        <v>6</v>
      </c>
      <c r="L4178">
        <v>15</v>
      </c>
      <c r="M4178">
        <v>14</v>
      </c>
      <c r="N4178">
        <v>5</v>
      </c>
      <c r="O4178" t="s">
        <v>23223</v>
      </c>
      <c r="P4178" t="s">
        <v>23222</v>
      </c>
      <c r="Q4178" t="s">
        <v>517</v>
      </c>
      <c r="R4178" t="s">
        <v>517</v>
      </c>
      <c r="S4178" t="s">
        <v>517</v>
      </c>
      <c r="T4178" t="s">
        <v>517</v>
      </c>
      <c r="U4178" t="s">
        <v>517</v>
      </c>
      <c r="V4178" t="s">
        <v>517</v>
      </c>
      <c r="W4178" t="s">
        <v>589</v>
      </c>
      <c r="X4178" t="s">
        <v>590</v>
      </c>
      <c r="Y4178" t="s">
        <v>23229</v>
      </c>
      <c r="Z4178" s="1">
        <v>31879</v>
      </c>
      <c r="AA4178" t="s">
        <v>3146</v>
      </c>
      <c r="AB4178">
        <v>30</v>
      </c>
      <c r="AC4178" t="s">
        <v>358</v>
      </c>
      <c r="AD4178" t="s">
        <v>483</v>
      </c>
      <c r="AF4178" t="s">
        <v>517</v>
      </c>
      <c r="AG4178" t="s">
        <v>517</v>
      </c>
      <c r="AH4178" t="s">
        <v>517</v>
      </c>
      <c r="AI4178" t="s">
        <v>517</v>
      </c>
      <c r="AJ4178" t="s">
        <v>517</v>
      </c>
    </row>
    <row r="4179" spans="1:36" x14ac:dyDescent="0.25">
      <c r="A4179" s="13" t="s">
        <v>23231</v>
      </c>
      <c r="B4179" s="1">
        <v>42901</v>
      </c>
      <c r="C4179" s="2">
        <v>0.6</v>
      </c>
      <c r="D4179" t="s">
        <v>23232</v>
      </c>
      <c r="E4179" t="s">
        <v>116</v>
      </c>
      <c r="F4179" t="s">
        <v>23233</v>
      </c>
      <c r="G4179" s="14" t="s">
        <v>23234</v>
      </c>
      <c r="H4179" s="14" t="s">
        <v>23235</v>
      </c>
      <c r="I4179" t="s">
        <v>23</v>
      </c>
      <c r="K4179">
        <v>6</v>
      </c>
      <c r="L4179">
        <v>15</v>
      </c>
      <c r="M4179">
        <v>14</v>
      </c>
      <c r="N4179">
        <v>5</v>
      </c>
      <c r="O4179" t="s">
        <v>23230</v>
      </c>
      <c r="P4179" t="s">
        <v>517</v>
      </c>
      <c r="Q4179" t="s">
        <v>517</v>
      </c>
      <c r="R4179" t="s">
        <v>517</v>
      </c>
      <c r="S4179" t="s">
        <v>517</v>
      </c>
      <c r="T4179" t="s">
        <v>517</v>
      </c>
      <c r="U4179" t="s">
        <v>517</v>
      </c>
      <c r="V4179" t="s">
        <v>517</v>
      </c>
      <c r="W4179" t="s">
        <v>589</v>
      </c>
      <c r="X4179" t="s">
        <v>849</v>
      </c>
      <c r="Y4179" t="s">
        <v>517</v>
      </c>
      <c r="Z4179" s="1" t="s">
        <v>517</v>
      </c>
      <c r="AA4179" t="s">
        <v>478</v>
      </c>
      <c r="AB4179" t="s">
        <v>517</v>
      </c>
      <c r="AC4179" t="s">
        <v>358</v>
      </c>
      <c r="AD4179" t="s">
        <v>517</v>
      </c>
      <c r="AF4179" t="s">
        <v>517</v>
      </c>
      <c r="AG4179" t="s">
        <v>517</v>
      </c>
      <c r="AH4179" t="s">
        <v>517</v>
      </c>
      <c r="AI4179" t="s">
        <v>517</v>
      </c>
      <c r="AJ4179" t="s">
        <v>517</v>
      </c>
    </row>
    <row r="4180" spans="1:36" x14ac:dyDescent="0.25">
      <c r="A4180" s="13" t="s">
        <v>23237</v>
      </c>
      <c r="B4180" s="1">
        <v>42901</v>
      </c>
      <c r="C4180" s="2">
        <v>0.6071643518518518</v>
      </c>
      <c r="D4180" t="s">
        <v>23238</v>
      </c>
      <c r="E4180" t="s">
        <v>22</v>
      </c>
      <c r="F4180" t="s">
        <v>23239</v>
      </c>
      <c r="G4180" s="14" t="s">
        <v>23240</v>
      </c>
      <c r="H4180" s="14" t="s">
        <v>23241</v>
      </c>
      <c r="I4180" t="s">
        <v>21</v>
      </c>
      <c r="K4180">
        <v>6</v>
      </c>
      <c r="L4180">
        <v>15</v>
      </c>
      <c r="M4180">
        <v>14</v>
      </c>
      <c r="N4180">
        <v>5</v>
      </c>
      <c r="O4180" t="s">
        <v>23236</v>
      </c>
      <c r="P4180" t="s">
        <v>517</v>
      </c>
      <c r="Q4180" t="s">
        <v>517</v>
      </c>
      <c r="R4180" t="s">
        <v>517</v>
      </c>
      <c r="S4180" t="s">
        <v>517</v>
      </c>
      <c r="T4180" t="s">
        <v>517</v>
      </c>
      <c r="U4180" t="s">
        <v>517</v>
      </c>
      <c r="V4180" t="s">
        <v>517</v>
      </c>
      <c r="W4180" t="s">
        <v>589</v>
      </c>
      <c r="X4180" t="s">
        <v>590</v>
      </c>
      <c r="Y4180" t="s">
        <v>23242</v>
      </c>
      <c r="Z4180" s="1">
        <v>31686</v>
      </c>
      <c r="AA4180" t="s">
        <v>529</v>
      </c>
      <c r="AB4180">
        <v>30</v>
      </c>
      <c r="AC4180" t="s">
        <v>358</v>
      </c>
      <c r="AD4180" t="s">
        <v>488</v>
      </c>
      <c r="AF4180" t="s">
        <v>8266</v>
      </c>
      <c r="AG4180" t="s">
        <v>8253</v>
      </c>
      <c r="AH4180" t="s">
        <v>8295</v>
      </c>
      <c r="AI4180" t="s">
        <v>517</v>
      </c>
      <c r="AJ4180" t="s">
        <v>517</v>
      </c>
    </row>
    <row r="4181" spans="1:36" x14ac:dyDescent="0.25">
      <c r="A4181" s="13" t="s">
        <v>23244</v>
      </c>
      <c r="B4181" s="1">
        <v>42901</v>
      </c>
      <c r="C4181" s="2">
        <v>0.62707175925925929</v>
      </c>
      <c r="D4181" t="s">
        <v>23245</v>
      </c>
      <c r="E4181" t="s">
        <v>22</v>
      </c>
      <c r="F4181" t="s">
        <v>10527</v>
      </c>
      <c r="G4181" s="14" t="s">
        <v>10528</v>
      </c>
      <c r="H4181" s="14" t="s">
        <v>23246</v>
      </c>
      <c r="I4181" t="s">
        <v>23</v>
      </c>
      <c r="K4181">
        <v>6</v>
      </c>
      <c r="L4181">
        <v>15</v>
      </c>
      <c r="M4181">
        <v>15</v>
      </c>
      <c r="N4181">
        <v>5</v>
      </c>
      <c r="O4181" t="s">
        <v>23243</v>
      </c>
      <c r="P4181" t="s">
        <v>517</v>
      </c>
      <c r="Q4181" t="s">
        <v>517</v>
      </c>
      <c r="R4181" t="s">
        <v>517</v>
      </c>
      <c r="S4181" t="s">
        <v>517</v>
      </c>
      <c r="T4181" t="s">
        <v>517</v>
      </c>
      <c r="U4181" t="s">
        <v>517</v>
      </c>
      <c r="V4181" t="s">
        <v>517</v>
      </c>
      <c r="W4181" t="s">
        <v>854</v>
      </c>
      <c r="X4181" t="s">
        <v>849</v>
      </c>
      <c r="Y4181" t="s">
        <v>10530</v>
      </c>
      <c r="Z4181" s="1">
        <v>32426</v>
      </c>
      <c r="AA4181" t="s">
        <v>529</v>
      </c>
      <c r="AB4181">
        <v>28</v>
      </c>
      <c r="AC4181" t="s">
        <v>358</v>
      </c>
      <c r="AD4181" t="s">
        <v>509</v>
      </c>
      <c r="AF4181" t="s">
        <v>8263</v>
      </c>
      <c r="AG4181" t="s">
        <v>8295</v>
      </c>
      <c r="AH4181" t="s">
        <v>517</v>
      </c>
      <c r="AI4181" t="s">
        <v>517</v>
      </c>
      <c r="AJ4181" t="s">
        <v>517</v>
      </c>
    </row>
    <row r="4182" spans="1:36" x14ac:dyDescent="0.25">
      <c r="A4182" s="13" t="s">
        <v>23247</v>
      </c>
      <c r="B4182" s="1">
        <v>42901</v>
      </c>
      <c r="C4182" s="2">
        <v>0.63710648148148141</v>
      </c>
      <c r="D4182" t="s">
        <v>23248</v>
      </c>
      <c r="E4182" t="s">
        <v>22</v>
      </c>
      <c r="F4182" t="s">
        <v>23249</v>
      </c>
      <c r="G4182" s="14" t="s">
        <v>23250</v>
      </c>
      <c r="H4182" s="14" t="s">
        <v>23251</v>
      </c>
      <c r="I4182" t="s">
        <v>24</v>
      </c>
      <c r="K4182">
        <v>6</v>
      </c>
      <c r="L4182">
        <v>15</v>
      </c>
      <c r="M4182">
        <v>15</v>
      </c>
      <c r="N4182">
        <v>5</v>
      </c>
      <c r="O4182" t="s">
        <v>517</v>
      </c>
      <c r="P4182" t="s">
        <v>517</v>
      </c>
      <c r="Q4182" t="s">
        <v>517</v>
      </c>
      <c r="R4182" t="s">
        <v>517</v>
      </c>
      <c r="S4182" t="s">
        <v>517</v>
      </c>
      <c r="T4182" t="s">
        <v>517</v>
      </c>
      <c r="U4182" t="s">
        <v>517</v>
      </c>
      <c r="V4182" t="s">
        <v>517</v>
      </c>
      <c r="W4182" t="s">
        <v>517</v>
      </c>
      <c r="X4182" t="s">
        <v>517</v>
      </c>
      <c r="Y4182" t="s">
        <v>7764</v>
      </c>
      <c r="Z4182" s="1">
        <v>28558</v>
      </c>
      <c r="AA4182" t="s">
        <v>1804</v>
      </c>
      <c r="AB4182">
        <v>39</v>
      </c>
      <c r="AC4182" t="s">
        <v>358</v>
      </c>
      <c r="AD4182" t="s">
        <v>500</v>
      </c>
      <c r="AF4182" t="s">
        <v>517</v>
      </c>
      <c r="AG4182" t="s">
        <v>517</v>
      </c>
      <c r="AH4182" t="s">
        <v>517</v>
      </c>
      <c r="AI4182" t="s">
        <v>517</v>
      </c>
      <c r="AJ4182" t="s">
        <v>517</v>
      </c>
    </row>
    <row r="4183" spans="1:36" x14ac:dyDescent="0.25">
      <c r="A4183" s="13" t="s">
        <v>23253</v>
      </c>
      <c r="B4183" s="1">
        <v>42901</v>
      </c>
      <c r="C4183" s="2">
        <v>0.64281250000000001</v>
      </c>
      <c r="D4183" t="s">
        <v>23254</v>
      </c>
      <c r="E4183" t="s">
        <v>22</v>
      </c>
      <c r="F4183" t="s">
        <v>23255</v>
      </c>
      <c r="G4183" s="14" t="s">
        <v>23256</v>
      </c>
      <c r="H4183" s="14" t="s">
        <v>23257</v>
      </c>
      <c r="I4183" t="s">
        <v>23</v>
      </c>
      <c r="K4183">
        <v>6</v>
      </c>
      <c r="L4183">
        <v>15</v>
      </c>
      <c r="M4183">
        <v>15</v>
      </c>
      <c r="N4183">
        <v>5</v>
      </c>
      <c r="O4183" t="s">
        <v>23252</v>
      </c>
      <c r="P4183" t="s">
        <v>517</v>
      </c>
      <c r="Q4183" t="s">
        <v>517</v>
      </c>
      <c r="R4183" t="s">
        <v>517</v>
      </c>
      <c r="S4183" t="s">
        <v>517</v>
      </c>
      <c r="T4183" t="s">
        <v>517</v>
      </c>
      <c r="U4183" t="s">
        <v>517</v>
      </c>
      <c r="V4183" t="s">
        <v>517</v>
      </c>
      <c r="W4183" t="s">
        <v>1217</v>
      </c>
      <c r="X4183" t="s">
        <v>590</v>
      </c>
      <c r="Y4183" t="s">
        <v>23258</v>
      </c>
      <c r="Z4183" s="1">
        <v>31862</v>
      </c>
      <c r="AA4183" t="s">
        <v>1489</v>
      </c>
      <c r="AB4183">
        <v>30</v>
      </c>
      <c r="AC4183" t="s">
        <v>358</v>
      </c>
      <c r="AD4183" t="s">
        <v>487</v>
      </c>
      <c r="AF4183" t="s">
        <v>517</v>
      </c>
      <c r="AG4183" t="s">
        <v>517</v>
      </c>
      <c r="AH4183" t="s">
        <v>517</v>
      </c>
      <c r="AI4183" t="s">
        <v>517</v>
      </c>
      <c r="AJ4183" t="s">
        <v>517</v>
      </c>
    </row>
    <row r="4184" spans="1:36" x14ac:dyDescent="0.25">
      <c r="A4184" s="13" t="s">
        <v>23260</v>
      </c>
      <c r="B4184" s="1">
        <v>42901</v>
      </c>
      <c r="C4184" s="2">
        <v>0.64633101851851849</v>
      </c>
      <c r="D4184" t="s">
        <v>23261</v>
      </c>
      <c r="E4184" t="s">
        <v>116</v>
      </c>
      <c r="F4184" t="s">
        <v>23262</v>
      </c>
      <c r="G4184" t="s">
        <v>23263</v>
      </c>
      <c r="H4184" t="s">
        <v>23264</v>
      </c>
      <c r="I4184" t="s">
        <v>23</v>
      </c>
      <c r="K4184">
        <v>6</v>
      </c>
      <c r="L4184">
        <v>15</v>
      </c>
      <c r="M4184">
        <v>15</v>
      </c>
      <c r="N4184">
        <v>5</v>
      </c>
      <c r="O4184" t="s">
        <v>23259</v>
      </c>
      <c r="P4184" t="s">
        <v>23259</v>
      </c>
      <c r="Q4184" t="s">
        <v>517</v>
      </c>
      <c r="R4184" t="s">
        <v>517</v>
      </c>
      <c r="S4184" t="s">
        <v>517</v>
      </c>
      <c r="T4184" t="s">
        <v>517</v>
      </c>
      <c r="U4184" t="s">
        <v>517</v>
      </c>
      <c r="V4184" t="s">
        <v>517</v>
      </c>
      <c r="W4184" t="s">
        <v>589</v>
      </c>
      <c r="X4184" t="s">
        <v>849</v>
      </c>
      <c r="Y4184" t="s">
        <v>517</v>
      </c>
      <c r="Z4184" t="s">
        <v>517</v>
      </c>
      <c r="AA4184" t="s">
        <v>5300</v>
      </c>
      <c r="AB4184" t="s">
        <v>517</v>
      </c>
      <c r="AC4184" t="s">
        <v>358</v>
      </c>
      <c r="AD4184" t="s">
        <v>517</v>
      </c>
      <c r="AF4184" t="s">
        <v>8253</v>
      </c>
      <c r="AG4184" t="s">
        <v>517</v>
      </c>
      <c r="AH4184" t="s">
        <v>517</v>
      </c>
      <c r="AI4184" t="s">
        <v>517</v>
      </c>
      <c r="AJ4184" t="s">
        <v>517</v>
      </c>
    </row>
    <row r="4185" spans="1:36" x14ac:dyDescent="0.25">
      <c r="A4185" s="13" t="s">
        <v>23265</v>
      </c>
      <c r="B4185" s="1">
        <v>42901</v>
      </c>
      <c r="C4185" s="2">
        <v>0.64868055555555559</v>
      </c>
      <c r="D4185" t="s">
        <v>23266</v>
      </c>
      <c r="E4185" t="s">
        <v>22</v>
      </c>
      <c r="F4185" t="s">
        <v>23059</v>
      </c>
      <c r="G4185" s="14" t="s">
        <v>23060</v>
      </c>
      <c r="H4185" s="14" t="s">
        <v>23061</v>
      </c>
      <c r="I4185" t="s">
        <v>23</v>
      </c>
      <c r="K4185">
        <v>6</v>
      </c>
      <c r="L4185">
        <v>15</v>
      </c>
      <c r="M4185">
        <v>15</v>
      </c>
      <c r="N4185">
        <v>5</v>
      </c>
      <c r="O4185" t="s">
        <v>23056</v>
      </c>
      <c r="P4185" t="s">
        <v>517</v>
      </c>
      <c r="Q4185" t="s">
        <v>517</v>
      </c>
      <c r="R4185" t="s">
        <v>517</v>
      </c>
      <c r="S4185" t="s">
        <v>517</v>
      </c>
      <c r="T4185" t="s">
        <v>517</v>
      </c>
      <c r="U4185" t="s">
        <v>517</v>
      </c>
      <c r="V4185" t="s">
        <v>517</v>
      </c>
      <c r="W4185" t="s">
        <v>526</v>
      </c>
      <c r="X4185" t="s">
        <v>527</v>
      </c>
      <c r="Y4185" t="s">
        <v>4422</v>
      </c>
      <c r="Z4185" s="1">
        <v>34220</v>
      </c>
      <c r="AA4185" t="s">
        <v>1542</v>
      </c>
      <c r="AB4185">
        <v>23</v>
      </c>
      <c r="AC4185" t="s">
        <v>358</v>
      </c>
      <c r="AD4185" t="s">
        <v>491</v>
      </c>
      <c r="AF4185" t="s">
        <v>8313</v>
      </c>
      <c r="AG4185" t="s">
        <v>8260</v>
      </c>
      <c r="AH4185" t="s">
        <v>8295</v>
      </c>
      <c r="AI4185" t="s">
        <v>517</v>
      </c>
      <c r="AJ4185" t="s">
        <v>517</v>
      </c>
    </row>
    <row r="4186" spans="1:36" x14ac:dyDescent="0.25">
      <c r="A4186" s="13" t="s">
        <v>23267</v>
      </c>
      <c r="B4186" s="1">
        <v>42901</v>
      </c>
      <c r="C4186" s="2">
        <v>0.6595833333333333</v>
      </c>
      <c r="D4186" t="s">
        <v>23268</v>
      </c>
      <c r="E4186" t="s">
        <v>22</v>
      </c>
      <c r="F4186" t="s">
        <v>23269</v>
      </c>
      <c r="G4186" s="14" t="s">
        <v>23270</v>
      </c>
      <c r="H4186" s="14" t="s">
        <v>23271</v>
      </c>
      <c r="I4186" t="s">
        <v>26</v>
      </c>
      <c r="K4186">
        <v>6</v>
      </c>
      <c r="L4186">
        <v>15</v>
      </c>
      <c r="M4186">
        <v>15</v>
      </c>
      <c r="N4186">
        <v>5</v>
      </c>
      <c r="O4186" t="s">
        <v>517</v>
      </c>
      <c r="P4186" t="s">
        <v>517</v>
      </c>
      <c r="Q4186" t="s">
        <v>517</v>
      </c>
      <c r="R4186" t="s">
        <v>517</v>
      </c>
      <c r="S4186" t="s">
        <v>517</v>
      </c>
      <c r="T4186" t="s">
        <v>517</v>
      </c>
      <c r="U4186" t="s">
        <v>517</v>
      </c>
      <c r="V4186" t="s">
        <v>517</v>
      </c>
      <c r="W4186" t="s">
        <v>517</v>
      </c>
      <c r="X4186" t="s">
        <v>517</v>
      </c>
      <c r="Y4186" t="s">
        <v>23272</v>
      </c>
      <c r="Z4186" s="1">
        <v>34817</v>
      </c>
      <c r="AA4186" t="s">
        <v>529</v>
      </c>
      <c r="AB4186">
        <v>22</v>
      </c>
      <c r="AC4186" t="s">
        <v>358</v>
      </c>
      <c r="AD4186" t="s">
        <v>482</v>
      </c>
      <c r="AF4186" t="s">
        <v>517</v>
      </c>
      <c r="AG4186" t="s">
        <v>517</v>
      </c>
      <c r="AH4186" t="s">
        <v>517</v>
      </c>
      <c r="AI4186" t="s">
        <v>517</v>
      </c>
      <c r="AJ4186" t="s">
        <v>517</v>
      </c>
    </row>
    <row r="4187" spans="1:36" x14ac:dyDescent="0.25">
      <c r="A4187" s="13" t="s">
        <v>23274</v>
      </c>
      <c r="B4187" s="1">
        <v>42901</v>
      </c>
      <c r="C4187" s="2">
        <v>0.67988425925925933</v>
      </c>
      <c r="D4187" t="s">
        <v>23275</v>
      </c>
      <c r="E4187" t="s">
        <v>22</v>
      </c>
      <c r="F4187" t="s">
        <v>23276</v>
      </c>
      <c r="G4187" s="14" t="s">
        <v>23277</v>
      </c>
      <c r="H4187" s="14" t="s">
        <v>23278</v>
      </c>
      <c r="I4187" t="s">
        <v>23</v>
      </c>
      <c r="K4187">
        <v>6</v>
      </c>
      <c r="L4187">
        <v>15</v>
      </c>
      <c r="M4187">
        <v>16</v>
      </c>
      <c r="N4187">
        <v>5</v>
      </c>
      <c r="O4187" t="s">
        <v>23273</v>
      </c>
      <c r="P4187" t="s">
        <v>517</v>
      </c>
      <c r="Q4187" t="s">
        <v>517</v>
      </c>
      <c r="R4187" t="s">
        <v>517</v>
      </c>
      <c r="S4187" t="s">
        <v>517</v>
      </c>
      <c r="T4187" t="s">
        <v>517</v>
      </c>
      <c r="U4187" t="s">
        <v>517</v>
      </c>
      <c r="V4187" t="s">
        <v>517</v>
      </c>
      <c r="W4187" t="s">
        <v>722</v>
      </c>
      <c r="X4187" t="s">
        <v>590</v>
      </c>
      <c r="Y4187" t="s">
        <v>23279</v>
      </c>
      <c r="Z4187" s="1">
        <v>15101</v>
      </c>
      <c r="AA4187" t="s">
        <v>4132</v>
      </c>
      <c r="AB4187">
        <v>76</v>
      </c>
      <c r="AC4187" t="s">
        <v>358</v>
      </c>
      <c r="AD4187" t="s">
        <v>496</v>
      </c>
      <c r="AF4187" t="s">
        <v>517</v>
      </c>
      <c r="AG4187" t="s">
        <v>517</v>
      </c>
      <c r="AH4187" t="s">
        <v>517</v>
      </c>
      <c r="AI4187" t="s">
        <v>517</v>
      </c>
      <c r="AJ4187" t="s">
        <v>517</v>
      </c>
    </row>
    <row r="4188" spans="1:36" x14ac:dyDescent="0.25">
      <c r="A4188" s="13" t="s">
        <v>23280</v>
      </c>
      <c r="B4188" s="1">
        <v>42901</v>
      </c>
      <c r="C4188" s="2">
        <v>0.69074074074074077</v>
      </c>
      <c r="D4188" t="s">
        <v>23281</v>
      </c>
      <c r="E4188" t="s">
        <v>22</v>
      </c>
      <c r="F4188" t="s">
        <v>23282</v>
      </c>
      <c r="G4188" s="14" t="s">
        <v>23283</v>
      </c>
      <c r="H4188" s="14" t="s">
        <v>23284</v>
      </c>
      <c r="I4188" t="s">
        <v>21</v>
      </c>
      <c r="K4188">
        <v>6</v>
      </c>
      <c r="L4188">
        <v>15</v>
      </c>
      <c r="M4188">
        <v>16</v>
      </c>
      <c r="N4188">
        <v>5</v>
      </c>
      <c r="O4188" t="s">
        <v>517</v>
      </c>
      <c r="P4188" t="s">
        <v>517</v>
      </c>
      <c r="Q4188" t="s">
        <v>517</v>
      </c>
      <c r="R4188" t="s">
        <v>517</v>
      </c>
      <c r="S4188" t="s">
        <v>517</v>
      </c>
      <c r="T4188" t="s">
        <v>517</v>
      </c>
      <c r="U4188" t="s">
        <v>517</v>
      </c>
      <c r="V4188" t="s">
        <v>517</v>
      </c>
      <c r="W4188" t="s">
        <v>517</v>
      </c>
      <c r="X4188" t="s">
        <v>517</v>
      </c>
      <c r="Y4188" t="s">
        <v>13443</v>
      </c>
      <c r="Z4188" s="1">
        <v>31686</v>
      </c>
      <c r="AA4188" t="s">
        <v>23285</v>
      </c>
      <c r="AB4188">
        <v>30</v>
      </c>
      <c r="AC4188" t="s">
        <v>358</v>
      </c>
      <c r="AD4188" t="s">
        <v>500</v>
      </c>
      <c r="AF4188" t="s">
        <v>8296</v>
      </c>
      <c r="AG4188" t="s">
        <v>8263</v>
      </c>
      <c r="AH4188" t="s">
        <v>8313</v>
      </c>
      <c r="AI4188" t="s">
        <v>517</v>
      </c>
      <c r="AJ4188" t="s">
        <v>517</v>
      </c>
    </row>
    <row r="4189" spans="1:36" x14ac:dyDescent="0.25">
      <c r="A4189" s="13" t="s">
        <v>23286</v>
      </c>
      <c r="B4189" s="1">
        <v>42901</v>
      </c>
      <c r="C4189" s="2">
        <v>0.7361805555555555</v>
      </c>
      <c r="D4189" t="s">
        <v>23287</v>
      </c>
      <c r="E4189" t="s">
        <v>22</v>
      </c>
      <c r="F4189" t="s">
        <v>23288</v>
      </c>
      <c r="G4189" t="s">
        <v>23289</v>
      </c>
      <c r="H4189" t="s">
        <v>23290</v>
      </c>
      <c r="I4189" t="s">
        <v>24</v>
      </c>
      <c r="K4189">
        <v>6</v>
      </c>
      <c r="L4189">
        <v>15</v>
      </c>
      <c r="M4189">
        <v>17</v>
      </c>
      <c r="N4189">
        <v>5</v>
      </c>
      <c r="O4189" t="s">
        <v>517</v>
      </c>
      <c r="P4189" t="s">
        <v>517</v>
      </c>
      <c r="Q4189" t="s">
        <v>517</v>
      </c>
      <c r="R4189" t="s">
        <v>517</v>
      </c>
      <c r="S4189" t="s">
        <v>517</v>
      </c>
      <c r="T4189" t="s">
        <v>517</v>
      </c>
      <c r="U4189" t="s">
        <v>517</v>
      </c>
      <c r="V4189" t="s">
        <v>517</v>
      </c>
      <c r="W4189" t="s">
        <v>517</v>
      </c>
      <c r="X4189" t="s">
        <v>517</v>
      </c>
      <c r="Y4189" t="s">
        <v>517</v>
      </c>
      <c r="Z4189" t="s">
        <v>517</v>
      </c>
      <c r="AA4189" t="s">
        <v>2077</v>
      </c>
      <c r="AB4189" t="s">
        <v>517</v>
      </c>
      <c r="AC4189" t="s">
        <v>357</v>
      </c>
      <c r="AD4189" t="s">
        <v>517</v>
      </c>
      <c r="AF4189" t="s">
        <v>517</v>
      </c>
      <c r="AG4189" t="s">
        <v>517</v>
      </c>
      <c r="AH4189" t="s">
        <v>517</v>
      </c>
      <c r="AI4189" t="s">
        <v>517</v>
      </c>
      <c r="AJ4189" t="s">
        <v>517</v>
      </c>
    </row>
    <row r="4190" spans="1:36" x14ac:dyDescent="0.25">
      <c r="A4190" s="13" t="s">
        <v>23291</v>
      </c>
      <c r="B4190" s="1">
        <v>42901</v>
      </c>
      <c r="C4190" s="2">
        <v>0.73775462962962957</v>
      </c>
      <c r="D4190" t="s">
        <v>22989</v>
      </c>
      <c r="E4190" t="s">
        <v>22</v>
      </c>
      <c r="F4190" t="s">
        <v>22990</v>
      </c>
      <c r="G4190" s="14" t="s">
        <v>22991</v>
      </c>
      <c r="H4190" s="14" t="s">
        <v>22992</v>
      </c>
      <c r="I4190" t="s">
        <v>24</v>
      </c>
      <c r="K4190">
        <v>6</v>
      </c>
      <c r="L4190">
        <v>15</v>
      </c>
      <c r="M4190">
        <v>17</v>
      </c>
      <c r="N4190">
        <v>5</v>
      </c>
      <c r="O4190" t="s">
        <v>517</v>
      </c>
      <c r="P4190" t="s">
        <v>517</v>
      </c>
      <c r="Q4190" t="s">
        <v>517</v>
      </c>
      <c r="R4190" t="s">
        <v>517</v>
      </c>
      <c r="S4190" t="s">
        <v>517</v>
      </c>
      <c r="T4190" t="s">
        <v>517</v>
      </c>
      <c r="U4190" t="s">
        <v>517</v>
      </c>
      <c r="V4190" t="s">
        <v>517</v>
      </c>
      <c r="W4190" t="s">
        <v>517</v>
      </c>
      <c r="X4190" t="s">
        <v>517</v>
      </c>
      <c r="Y4190" t="s">
        <v>22993</v>
      </c>
      <c r="Z4190" s="1">
        <v>33245</v>
      </c>
      <c r="AA4190" t="s">
        <v>478</v>
      </c>
      <c r="AB4190">
        <v>26</v>
      </c>
      <c r="AC4190" t="s">
        <v>358</v>
      </c>
      <c r="AD4190" t="s">
        <v>501</v>
      </c>
      <c r="AF4190" t="s">
        <v>8313</v>
      </c>
      <c r="AG4190" t="s">
        <v>8270</v>
      </c>
      <c r="AH4190" t="s">
        <v>517</v>
      </c>
      <c r="AI4190" t="s">
        <v>517</v>
      </c>
      <c r="AJ4190" t="s">
        <v>517</v>
      </c>
    </row>
    <row r="4191" spans="1:36" x14ac:dyDescent="0.25">
      <c r="A4191" s="13" t="s">
        <v>23293</v>
      </c>
      <c r="B4191" s="1">
        <v>42901</v>
      </c>
      <c r="C4191" s="2">
        <v>0.74597222222222215</v>
      </c>
      <c r="D4191" t="s">
        <v>23294</v>
      </c>
      <c r="E4191" t="s">
        <v>22</v>
      </c>
      <c r="F4191" t="s">
        <v>23295</v>
      </c>
      <c r="G4191" s="14" t="s">
        <v>23296</v>
      </c>
      <c r="H4191" s="14" t="s">
        <v>23297</v>
      </c>
      <c r="I4191" t="s">
        <v>23</v>
      </c>
      <c r="K4191">
        <v>6</v>
      </c>
      <c r="L4191">
        <v>15</v>
      </c>
      <c r="M4191">
        <v>17</v>
      </c>
      <c r="N4191">
        <v>5</v>
      </c>
      <c r="O4191" t="s">
        <v>23292</v>
      </c>
      <c r="P4191" t="s">
        <v>517</v>
      </c>
      <c r="Q4191" t="s">
        <v>517</v>
      </c>
      <c r="R4191" t="s">
        <v>517</v>
      </c>
      <c r="S4191" t="s">
        <v>517</v>
      </c>
      <c r="T4191" t="s">
        <v>517</v>
      </c>
      <c r="U4191" t="s">
        <v>517</v>
      </c>
      <c r="V4191" t="s">
        <v>517</v>
      </c>
      <c r="W4191" t="s">
        <v>476</v>
      </c>
      <c r="X4191" t="s">
        <v>3611</v>
      </c>
      <c r="Y4191" t="s">
        <v>23298</v>
      </c>
      <c r="Z4191" s="1">
        <v>34542</v>
      </c>
      <c r="AA4191" t="s">
        <v>529</v>
      </c>
      <c r="AB4191">
        <v>22</v>
      </c>
      <c r="AC4191" t="s">
        <v>358</v>
      </c>
      <c r="AD4191" t="s">
        <v>491</v>
      </c>
      <c r="AF4191" t="s">
        <v>8259</v>
      </c>
      <c r="AG4191" t="s">
        <v>8260</v>
      </c>
      <c r="AH4191" t="s">
        <v>8313</v>
      </c>
      <c r="AI4191" t="s">
        <v>517</v>
      </c>
      <c r="AJ4191" t="s">
        <v>517</v>
      </c>
    </row>
    <row r="4192" spans="1:36" x14ac:dyDescent="0.25">
      <c r="A4192" s="13" t="s">
        <v>23300</v>
      </c>
      <c r="B4192" s="1">
        <v>42901</v>
      </c>
      <c r="C4192" s="2">
        <v>0.76945601851851853</v>
      </c>
      <c r="D4192" t="s">
        <v>23301</v>
      </c>
      <c r="E4192" t="s">
        <v>542</v>
      </c>
      <c r="F4192" t="s">
        <v>23302</v>
      </c>
      <c r="G4192" s="14" t="s">
        <v>23303</v>
      </c>
      <c r="H4192" s="14" t="s">
        <v>23304</v>
      </c>
      <c r="I4192" t="s">
        <v>21</v>
      </c>
      <c r="K4192">
        <v>6</v>
      </c>
      <c r="L4192">
        <v>15</v>
      </c>
      <c r="M4192">
        <v>18</v>
      </c>
      <c r="N4192">
        <v>5</v>
      </c>
      <c r="O4192" t="s">
        <v>23299</v>
      </c>
      <c r="P4192" t="s">
        <v>517</v>
      </c>
      <c r="Q4192" t="s">
        <v>517</v>
      </c>
      <c r="R4192" t="s">
        <v>517</v>
      </c>
      <c r="S4192" t="s">
        <v>517</v>
      </c>
      <c r="T4192" t="s">
        <v>517</v>
      </c>
      <c r="U4192" t="s">
        <v>517</v>
      </c>
      <c r="V4192" t="s">
        <v>517</v>
      </c>
      <c r="W4192" t="s">
        <v>589</v>
      </c>
      <c r="X4192" t="s">
        <v>1238</v>
      </c>
      <c r="Y4192" t="s">
        <v>517</v>
      </c>
      <c r="Z4192" s="1" t="s">
        <v>517</v>
      </c>
      <c r="AA4192" t="s">
        <v>8067</v>
      </c>
      <c r="AB4192" t="s">
        <v>517</v>
      </c>
      <c r="AC4192" t="s">
        <v>358</v>
      </c>
      <c r="AD4192" t="s">
        <v>517</v>
      </c>
      <c r="AF4192" t="s">
        <v>8307</v>
      </c>
      <c r="AG4192" t="s">
        <v>8313</v>
      </c>
      <c r="AH4192" t="s">
        <v>517</v>
      </c>
      <c r="AI4192" t="s">
        <v>517</v>
      </c>
      <c r="AJ4192" t="s">
        <v>517</v>
      </c>
    </row>
    <row r="4193" spans="1:36" x14ac:dyDescent="0.25">
      <c r="A4193" s="13" t="s">
        <v>23305</v>
      </c>
      <c r="B4193" s="1">
        <v>42901</v>
      </c>
      <c r="C4193" s="2">
        <v>0.84476851851851853</v>
      </c>
      <c r="D4193" t="s">
        <v>23306</v>
      </c>
      <c r="E4193" t="s">
        <v>22</v>
      </c>
      <c r="F4193" t="s">
        <v>23307</v>
      </c>
      <c r="G4193" s="14" t="s">
        <v>23308</v>
      </c>
      <c r="H4193" s="14" t="s">
        <v>23309</v>
      </c>
      <c r="I4193" t="s">
        <v>31</v>
      </c>
      <c r="K4193">
        <v>6</v>
      </c>
      <c r="L4193">
        <v>15</v>
      </c>
      <c r="M4193">
        <v>20</v>
      </c>
      <c r="N4193">
        <v>5</v>
      </c>
      <c r="O4193" t="s">
        <v>517</v>
      </c>
      <c r="P4193" t="s">
        <v>517</v>
      </c>
      <c r="Q4193" t="s">
        <v>517</v>
      </c>
      <c r="R4193" t="s">
        <v>517</v>
      </c>
      <c r="S4193" t="s">
        <v>517</v>
      </c>
      <c r="T4193" t="s">
        <v>517</v>
      </c>
      <c r="U4193" t="s">
        <v>517</v>
      </c>
      <c r="V4193" t="s">
        <v>517</v>
      </c>
      <c r="W4193" t="s">
        <v>517</v>
      </c>
      <c r="X4193" t="s">
        <v>517</v>
      </c>
      <c r="Y4193" t="s">
        <v>517</v>
      </c>
      <c r="Z4193" s="1" t="s">
        <v>517</v>
      </c>
      <c r="AA4193" t="s">
        <v>1308</v>
      </c>
      <c r="AB4193" t="s">
        <v>517</v>
      </c>
      <c r="AC4193" t="s">
        <v>358</v>
      </c>
      <c r="AD4193" t="s">
        <v>517</v>
      </c>
      <c r="AF4193" t="s">
        <v>517</v>
      </c>
      <c r="AG4193" t="s">
        <v>517</v>
      </c>
      <c r="AH4193" t="s">
        <v>517</v>
      </c>
      <c r="AI4193" t="s">
        <v>517</v>
      </c>
      <c r="AJ4193" t="s">
        <v>517</v>
      </c>
    </row>
    <row r="4194" spans="1:36" x14ac:dyDescent="0.25">
      <c r="A4194" s="13" t="s">
        <v>23310</v>
      </c>
      <c r="B4194" s="1">
        <v>42901</v>
      </c>
      <c r="C4194" s="2">
        <v>0.86662037037037043</v>
      </c>
      <c r="D4194" t="s">
        <v>21096</v>
      </c>
      <c r="E4194" t="s">
        <v>22</v>
      </c>
      <c r="F4194" t="s">
        <v>21097</v>
      </c>
      <c r="G4194" s="14" t="s">
        <v>21098</v>
      </c>
      <c r="H4194" s="14" t="s">
        <v>21099</v>
      </c>
      <c r="I4194" t="s">
        <v>21</v>
      </c>
      <c r="K4194">
        <v>6</v>
      </c>
      <c r="L4194">
        <v>15</v>
      </c>
      <c r="M4194">
        <v>20</v>
      </c>
      <c r="N4194">
        <v>5</v>
      </c>
      <c r="O4194" t="s">
        <v>21094</v>
      </c>
      <c r="P4194" t="s">
        <v>517</v>
      </c>
      <c r="Q4194" t="s">
        <v>517</v>
      </c>
      <c r="R4194" t="s">
        <v>517</v>
      </c>
      <c r="S4194" t="s">
        <v>517</v>
      </c>
      <c r="T4194" t="s">
        <v>517</v>
      </c>
      <c r="U4194" t="s">
        <v>517</v>
      </c>
      <c r="V4194" t="s">
        <v>517</v>
      </c>
      <c r="W4194" t="s">
        <v>476</v>
      </c>
      <c r="X4194" t="s">
        <v>846</v>
      </c>
      <c r="Y4194" t="s">
        <v>21100</v>
      </c>
      <c r="Z4194" s="1">
        <v>32029</v>
      </c>
      <c r="AA4194" t="s">
        <v>834</v>
      </c>
      <c r="AB4194">
        <v>29</v>
      </c>
      <c r="AC4194" t="s">
        <v>358</v>
      </c>
      <c r="AD4194" t="s">
        <v>488</v>
      </c>
      <c r="AF4194" t="s">
        <v>8304</v>
      </c>
      <c r="AG4194" t="s">
        <v>8265</v>
      </c>
      <c r="AH4194" t="s">
        <v>517</v>
      </c>
      <c r="AI4194" t="s">
        <v>517</v>
      </c>
      <c r="AJ4194" t="s">
        <v>517</v>
      </c>
    </row>
    <row r="4195" spans="1:36" x14ac:dyDescent="0.25">
      <c r="A4195" s="13" t="s">
        <v>23311</v>
      </c>
      <c r="B4195" s="1">
        <v>42901</v>
      </c>
      <c r="C4195" s="2">
        <v>0.90258101851851846</v>
      </c>
      <c r="D4195" t="s">
        <v>20275</v>
      </c>
      <c r="E4195" t="s">
        <v>22</v>
      </c>
      <c r="F4195" t="s">
        <v>20276</v>
      </c>
      <c r="G4195" s="14" t="s">
        <v>20277</v>
      </c>
      <c r="H4195" s="14" t="s">
        <v>20278</v>
      </c>
      <c r="I4195" t="s">
        <v>21</v>
      </c>
      <c r="K4195">
        <v>6</v>
      </c>
      <c r="L4195">
        <v>15</v>
      </c>
      <c r="M4195">
        <v>21</v>
      </c>
      <c r="N4195">
        <v>5</v>
      </c>
      <c r="O4195" t="s">
        <v>20273</v>
      </c>
      <c r="P4195" t="s">
        <v>517</v>
      </c>
      <c r="Q4195" t="s">
        <v>517</v>
      </c>
      <c r="R4195" t="s">
        <v>517</v>
      </c>
      <c r="S4195" t="s">
        <v>517</v>
      </c>
      <c r="T4195" t="s">
        <v>517</v>
      </c>
      <c r="U4195" t="s">
        <v>517</v>
      </c>
      <c r="V4195" t="s">
        <v>517</v>
      </c>
      <c r="W4195" t="s">
        <v>537</v>
      </c>
      <c r="X4195" t="s">
        <v>849</v>
      </c>
      <c r="Y4195" t="s">
        <v>517</v>
      </c>
      <c r="Z4195" s="1" t="s">
        <v>517</v>
      </c>
      <c r="AA4195" t="s">
        <v>546</v>
      </c>
      <c r="AB4195" t="s">
        <v>517</v>
      </c>
      <c r="AC4195" t="s">
        <v>358</v>
      </c>
      <c r="AD4195" t="s">
        <v>517</v>
      </c>
      <c r="AF4195" t="s">
        <v>8260</v>
      </c>
      <c r="AG4195" t="s">
        <v>517</v>
      </c>
      <c r="AH4195" t="s">
        <v>517</v>
      </c>
      <c r="AI4195" t="s">
        <v>517</v>
      </c>
      <c r="AJ4195" t="s">
        <v>517</v>
      </c>
    </row>
    <row r="4196" spans="1:36" x14ac:dyDescent="0.25">
      <c r="A4196" s="13" t="s">
        <v>23312</v>
      </c>
      <c r="B4196" s="1">
        <v>42901</v>
      </c>
      <c r="C4196" s="2">
        <v>0.9069328703703704</v>
      </c>
      <c r="D4196" t="s">
        <v>23313</v>
      </c>
      <c r="E4196" t="s">
        <v>22</v>
      </c>
      <c r="F4196" t="s">
        <v>23314</v>
      </c>
      <c r="G4196" s="14" t="s">
        <v>23315</v>
      </c>
      <c r="H4196" s="14" t="s">
        <v>23316</v>
      </c>
      <c r="I4196" t="s">
        <v>23</v>
      </c>
      <c r="K4196">
        <v>6</v>
      </c>
      <c r="L4196">
        <v>15</v>
      </c>
      <c r="M4196">
        <v>21</v>
      </c>
      <c r="N4196">
        <v>5</v>
      </c>
      <c r="O4196" t="s">
        <v>517</v>
      </c>
      <c r="P4196" t="s">
        <v>517</v>
      </c>
      <c r="Q4196" t="s">
        <v>517</v>
      </c>
      <c r="R4196" t="s">
        <v>517</v>
      </c>
      <c r="S4196" t="s">
        <v>517</v>
      </c>
      <c r="T4196" t="s">
        <v>517</v>
      </c>
      <c r="U4196" t="s">
        <v>517</v>
      </c>
      <c r="V4196" t="s">
        <v>517</v>
      </c>
      <c r="W4196" t="s">
        <v>517</v>
      </c>
      <c r="X4196" t="s">
        <v>517</v>
      </c>
      <c r="Y4196" t="s">
        <v>23317</v>
      </c>
      <c r="Z4196" s="1">
        <v>32186</v>
      </c>
      <c r="AA4196" t="s">
        <v>23318</v>
      </c>
      <c r="AB4196">
        <v>29</v>
      </c>
      <c r="AC4196" t="s">
        <v>357</v>
      </c>
      <c r="AD4196" t="s">
        <v>487</v>
      </c>
      <c r="AF4196" t="s">
        <v>517</v>
      </c>
      <c r="AG4196" t="s">
        <v>517</v>
      </c>
      <c r="AH4196" t="s">
        <v>517</v>
      </c>
      <c r="AI4196" t="s">
        <v>517</v>
      </c>
      <c r="AJ4196" t="s">
        <v>517</v>
      </c>
    </row>
    <row r="4197" spans="1:36" x14ac:dyDescent="0.25">
      <c r="A4197" s="13" t="s">
        <v>23319</v>
      </c>
      <c r="B4197" s="1">
        <v>42901</v>
      </c>
      <c r="C4197" s="2">
        <v>0.92070601851851841</v>
      </c>
      <c r="D4197" t="s">
        <v>23320</v>
      </c>
      <c r="E4197" t="s">
        <v>22</v>
      </c>
      <c r="F4197" t="s">
        <v>23321</v>
      </c>
      <c r="G4197" s="14" t="s">
        <v>23322</v>
      </c>
      <c r="H4197" s="14" t="s">
        <v>23323</v>
      </c>
      <c r="I4197" t="s">
        <v>24</v>
      </c>
      <c r="K4197">
        <v>6</v>
      </c>
      <c r="L4197">
        <v>15</v>
      </c>
      <c r="M4197">
        <v>22</v>
      </c>
      <c r="N4197">
        <v>5</v>
      </c>
      <c r="O4197" t="s">
        <v>517</v>
      </c>
      <c r="P4197" t="s">
        <v>517</v>
      </c>
      <c r="Q4197" t="s">
        <v>517</v>
      </c>
      <c r="R4197" t="s">
        <v>517</v>
      </c>
      <c r="S4197" t="s">
        <v>517</v>
      </c>
      <c r="T4197" t="s">
        <v>517</v>
      </c>
      <c r="U4197" t="s">
        <v>517</v>
      </c>
      <c r="V4197" t="s">
        <v>517</v>
      </c>
      <c r="W4197" t="s">
        <v>517</v>
      </c>
      <c r="X4197" t="s">
        <v>517</v>
      </c>
      <c r="Y4197" t="s">
        <v>23324</v>
      </c>
      <c r="Z4197" s="1">
        <v>30242</v>
      </c>
      <c r="AA4197" t="s">
        <v>17218</v>
      </c>
      <c r="AB4197">
        <v>34</v>
      </c>
      <c r="AC4197" t="s">
        <v>357</v>
      </c>
      <c r="AD4197" t="s">
        <v>491</v>
      </c>
      <c r="AF4197" t="s">
        <v>8270</v>
      </c>
      <c r="AG4197" t="s">
        <v>517</v>
      </c>
      <c r="AH4197" t="s">
        <v>517</v>
      </c>
      <c r="AI4197" t="s">
        <v>517</v>
      </c>
      <c r="AJ4197" t="s">
        <v>517</v>
      </c>
    </row>
    <row r="4198" spans="1:36" x14ac:dyDescent="0.25">
      <c r="A4198" s="13" t="s">
        <v>23329</v>
      </c>
      <c r="B4198" s="1">
        <v>42901</v>
      </c>
      <c r="C4198" s="2">
        <v>0.98486111111111108</v>
      </c>
      <c r="D4198" t="s">
        <v>23330</v>
      </c>
      <c r="E4198" t="s">
        <v>22</v>
      </c>
      <c r="F4198" t="s">
        <v>23331</v>
      </c>
      <c r="G4198" s="14" t="s">
        <v>23332</v>
      </c>
      <c r="H4198" s="14" t="s">
        <v>23333</v>
      </c>
      <c r="I4198" t="s">
        <v>23</v>
      </c>
      <c r="K4198">
        <v>6</v>
      </c>
      <c r="L4198">
        <v>15</v>
      </c>
      <c r="M4198">
        <v>23</v>
      </c>
      <c r="N4198">
        <v>5</v>
      </c>
      <c r="O4198" t="s">
        <v>23325</v>
      </c>
      <c r="P4198" t="s">
        <v>23326</v>
      </c>
      <c r="Q4198" t="s">
        <v>23327</v>
      </c>
      <c r="R4198" t="s">
        <v>23328</v>
      </c>
      <c r="S4198" t="s">
        <v>517</v>
      </c>
      <c r="T4198" t="s">
        <v>517</v>
      </c>
      <c r="U4198" t="s">
        <v>517</v>
      </c>
      <c r="V4198" t="s">
        <v>517</v>
      </c>
      <c r="W4198" t="s">
        <v>621</v>
      </c>
      <c r="X4198" t="s">
        <v>622</v>
      </c>
      <c r="Y4198" t="s">
        <v>23334</v>
      </c>
      <c r="Z4198" s="1">
        <v>32733</v>
      </c>
      <c r="AA4198" t="s">
        <v>23335</v>
      </c>
      <c r="AB4198">
        <v>27</v>
      </c>
      <c r="AC4198" t="s">
        <v>357</v>
      </c>
      <c r="AD4198" t="s">
        <v>488</v>
      </c>
      <c r="AF4198" t="s">
        <v>8260</v>
      </c>
      <c r="AG4198" t="s">
        <v>517</v>
      </c>
      <c r="AH4198" t="s">
        <v>517</v>
      </c>
      <c r="AI4198" t="s">
        <v>517</v>
      </c>
      <c r="AJ4198" t="s">
        <v>517</v>
      </c>
    </row>
    <row r="4199" spans="1:36" x14ac:dyDescent="0.25">
      <c r="A4199" s="13" t="s">
        <v>23337</v>
      </c>
      <c r="B4199" s="1">
        <v>42901</v>
      </c>
      <c r="C4199" s="2">
        <v>0.98971064814814813</v>
      </c>
      <c r="D4199" t="s">
        <v>23338</v>
      </c>
      <c r="E4199" t="s">
        <v>22</v>
      </c>
      <c r="F4199" t="s">
        <v>23339</v>
      </c>
      <c r="G4199" s="14" t="s">
        <v>23340</v>
      </c>
      <c r="H4199" s="14" t="s">
        <v>23341</v>
      </c>
      <c r="I4199" t="s">
        <v>23</v>
      </c>
      <c r="K4199">
        <v>6</v>
      </c>
      <c r="L4199">
        <v>15</v>
      </c>
      <c r="M4199">
        <v>23</v>
      </c>
      <c r="N4199">
        <v>5</v>
      </c>
      <c r="O4199" t="s">
        <v>23336</v>
      </c>
      <c r="P4199" t="s">
        <v>517</v>
      </c>
      <c r="Q4199" t="s">
        <v>517</v>
      </c>
      <c r="R4199" t="s">
        <v>517</v>
      </c>
      <c r="S4199" t="s">
        <v>517</v>
      </c>
      <c r="T4199" t="s">
        <v>517</v>
      </c>
      <c r="U4199" t="s">
        <v>517</v>
      </c>
      <c r="V4199" t="s">
        <v>517</v>
      </c>
      <c r="W4199" t="s">
        <v>1247</v>
      </c>
      <c r="X4199" t="s">
        <v>845</v>
      </c>
      <c r="Y4199" t="s">
        <v>23342</v>
      </c>
      <c r="Z4199" s="1">
        <v>32411</v>
      </c>
      <c r="AA4199" t="s">
        <v>565</v>
      </c>
      <c r="AB4199">
        <v>28</v>
      </c>
      <c r="AC4199" t="s">
        <v>358</v>
      </c>
      <c r="AD4199" t="s">
        <v>491</v>
      </c>
      <c r="AF4199" t="s">
        <v>517</v>
      </c>
      <c r="AG4199" t="s">
        <v>517</v>
      </c>
      <c r="AH4199" t="s">
        <v>517</v>
      </c>
      <c r="AI4199" t="s">
        <v>517</v>
      </c>
      <c r="AJ4199" t="s">
        <v>517</v>
      </c>
    </row>
    <row r="4200" spans="1:36" x14ac:dyDescent="0.25">
      <c r="A4200" s="13" t="s">
        <v>23343</v>
      </c>
      <c r="B4200" s="1">
        <v>42902</v>
      </c>
      <c r="C4200" s="2">
        <v>1.6851851851851851E-2</v>
      </c>
      <c r="D4200" t="s">
        <v>23344</v>
      </c>
      <c r="E4200" t="s">
        <v>22</v>
      </c>
      <c r="F4200" t="s">
        <v>23345</v>
      </c>
      <c r="G4200" s="14" t="s">
        <v>23346</v>
      </c>
      <c r="H4200" s="14" t="s">
        <v>23347</v>
      </c>
      <c r="I4200" t="s">
        <v>21</v>
      </c>
      <c r="K4200">
        <v>6</v>
      </c>
      <c r="L4200">
        <v>16</v>
      </c>
      <c r="M4200">
        <v>0</v>
      </c>
      <c r="N4200">
        <v>6</v>
      </c>
      <c r="O4200" t="s">
        <v>517</v>
      </c>
      <c r="P4200" t="s">
        <v>517</v>
      </c>
      <c r="Q4200" t="s">
        <v>517</v>
      </c>
      <c r="R4200" t="s">
        <v>517</v>
      </c>
      <c r="S4200" t="s">
        <v>517</v>
      </c>
      <c r="T4200" t="s">
        <v>517</v>
      </c>
      <c r="U4200" t="s">
        <v>517</v>
      </c>
      <c r="V4200" t="s">
        <v>517</v>
      </c>
      <c r="W4200" t="s">
        <v>517</v>
      </c>
      <c r="X4200" t="s">
        <v>517</v>
      </c>
      <c r="Y4200" t="s">
        <v>23348</v>
      </c>
      <c r="Z4200" s="1">
        <v>29782</v>
      </c>
      <c r="AA4200" t="s">
        <v>529</v>
      </c>
      <c r="AB4200">
        <v>35</v>
      </c>
      <c r="AC4200" t="s">
        <v>358</v>
      </c>
      <c r="AD4200" t="s">
        <v>491</v>
      </c>
      <c r="AF4200" t="s">
        <v>8263</v>
      </c>
      <c r="AG4200" t="s">
        <v>8261</v>
      </c>
      <c r="AH4200" t="s">
        <v>8304</v>
      </c>
      <c r="AI4200" t="s">
        <v>8295</v>
      </c>
      <c r="AJ4200" t="s">
        <v>8307</v>
      </c>
    </row>
    <row r="4201" spans="1:36" x14ac:dyDescent="0.25">
      <c r="A4201" s="13" t="s">
        <v>23350</v>
      </c>
      <c r="B4201" s="1">
        <v>42902</v>
      </c>
      <c r="C4201" s="2">
        <v>1.8043981481481484E-2</v>
      </c>
      <c r="D4201" t="s">
        <v>23351</v>
      </c>
      <c r="E4201" t="s">
        <v>22</v>
      </c>
      <c r="F4201" t="s">
        <v>23352</v>
      </c>
      <c r="G4201" s="14" t="s">
        <v>23353</v>
      </c>
      <c r="H4201" s="14" t="s">
        <v>23354</v>
      </c>
      <c r="I4201" t="s">
        <v>23</v>
      </c>
      <c r="K4201">
        <v>6</v>
      </c>
      <c r="L4201">
        <v>16</v>
      </c>
      <c r="M4201">
        <v>0</v>
      </c>
      <c r="N4201">
        <v>6</v>
      </c>
      <c r="O4201" t="s">
        <v>23349</v>
      </c>
      <c r="P4201" t="s">
        <v>517</v>
      </c>
      <c r="Q4201" t="s">
        <v>517</v>
      </c>
      <c r="R4201" t="s">
        <v>517</v>
      </c>
      <c r="S4201" t="s">
        <v>517</v>
      </c>
      <c r="T4201" t="s">
        <v>517</v>
      </c>
      <c r="U4201" t="s">
        <v>517</v>
      </c>
      <c r="V4201" t="s">
        <v>517</v>
      </c>
      <c r="W4201" t="s">
        <v>579</v>
      </c>
      <c r="X4201" t="s">
        <v>580</v>
      </c>
      <c r="Y4201" t="s">
        <v>517</v>
      </c>
      <c r="Z4201" s="1" t="s">
        <v>517</v>
      </c>
      <c r="AA4201" t="s">
        <v>17584</v>
      </c>
      <c r="AB4201" t="s">
        <v>517</v>
      </c>
      <c r="AC4201" t="s">
        <v>358</v>
      </c>
      <c r="AD4201" t="s">
        <v>517</v>
      </c>
      <c r="AF4201" t="s">
        <v>8260</v>
      </c>
      <c r="AG4201" t="s">
        <v>517</v>
      </c>
      <c r="AH4201" t="s">
        <v>517</v>
      </c>
      <c r="AI4201" t="s">
        <v>517</v>
      </c>
      <c r="AJ4201" t="s">
        <v>517</v>
      </c>
    </row>
    <row r="4202" spans="1:36" x14ac:dyDescent="0.25">
      <c r="A4202" s="13" t="s">
        <v>23355</v>
      </c>
      <c r="B4202" s="1">
        <v>42902</v>
      </c>
      <c r="C4202" s="2">
        <v>2.074074074074074E-2</v>
      </c>
      <c r="D4202" t="s">
        <v>23356</v>
      </c>
      <c r="E4202" t="s">
        <v>22</v>
      </c>
      <c r="F4202" t="s">
        <v>23357</v>
      </c>
      <c r="G4202" s="14" t="s">
        <v>23358</v>
      </c>
      <c r="H4202" s="14" t="s">
        <v>23359</v>
      </c>
      <c r="I4202" t="s">
        <v>21</v>
      </c>
      <c r="K4202">
        <v>6</v>
      </c>
      <c r="L4202">
        <v>16</v>
      </c>
      <c r="M4202">
        <v>0</v>
      </c>
      <c r="N4202">
        <v>6</v>
      </c>
      <c r="O4202" t="s">
        <v>517</v>
      </c>
      <c r="P4202" t="s">
        <v>517</v>
      </c>
      <c r="Q4202" t="s">
        <v>517</v>
      </c>
      <c r="R4202" t="s">
        <v>517</v>
      </c>
      <c r="S4202" t="s">
        <v>517</v>
      </c>
      <c r="T4202" t="s">
        <v>517</v>
      </c>
      <c r="U4202" t="s">
        <v>517</v>
      </c>
      <c r="V4202" t="s">
        <v>517</v>
      </c>
      <c r="W4202" t="s">
        <v>517</v>
      </c>
      <c r="X4202" t="s">
        <v>517</v>
      </c>
      <c r="Y4202" t="s">
        <v>23360</v>
      </c>
      <c r="Z4202" s="1">
        <v>33111</v>
      </c>
      <c r="AA4202" t="s">
        <v>23361</v>
      </c>
      <c r="AB4202">
        <v>26</v>
      </c>
      <c r="AC4202" t="s">
        <v>358</v>
      </c>
      <c r="AD4202" t="s">
        <v>483</v>
      </c>
      <c r="AF4202" t="s">
        <v>8253</v>
      </c>
      <c r="AG4202" t="s">
        <v>8266</v>
      </c>
      <c r="AH4202" t="s">
        <v>8313</v>
      </c>
      <c r="AI4202" t="s">
        <v>517</v>
      </c>
      <c r="AJ4202" t="s">
        <v>517</v>
      </c>
    </row>
    <row r="4203" spans="1:36" x14ac:dyDescent="0.25">
      <c r="A4203" s="13" t="s">
        <v>23362</v>
      </c>
      <c r="B4203" s="1">
        <v>42902</v>
      </c>
      <c r="C4203" s="2">
        <v>5.9537037037037034E-2</v>
      </c>
      <c r="D4203" t="s">
        <v>23363</v>
      </c>
      <c r="E4203" t="s">
        <v>22</v>
      </c>
      <c r="F4203" t="s">
        <v>23364</v>
      </c>
      <c r="G4203" s="14" t="s">
        <v>11587</v>
      </c>
      <c r="H4203" s="14" t="s">
        <v>23365</v>
      </c>
      <c r="I4203" t="s">
        <v>21</v>
      </c>
      <c r="K4203">
        <v>6</v>
      </c>
      <c r="L4203">
        <v>16</v>
      </c>
      <c r="M4203">
        <v>1</v>
      </c>
      <c r="N4203">
        <v>6</v>
      </c>
      <c r="O4203" t="s">
        <v>517</v>
      </c>
      <c r="P4203" t="s">
        <v>517</v>
      </c>
      <c r="Q4203" t="s">
        <v>517</v>
      </c>
      <c r="R4203" t="s">
        <v>517</v>
      </c>
      <c r="S4203" t="s">
        <v>517</v>
      </c>
      <c r="T4203" t="s">
        <v>517</v>
      </c>
      <c r="U4203" t="s">
        <v>517</v>
      </c>
      <c r="V4203" t="s">
        <v>517</v>
      </c>
      <c r="W4203" t="s">
        <v>517</v>
      </c>
      <c r="X4203" t="s">
        <v>517</v>
      </c>
      <c r="Y4203" t="s">
        <v>517</v>
      </c>
      <c r="Z4203" s="1" t="s">
        <v>517</v>
      </c>
      <c r="AA4203" t="s">
        <v>23366</v>
      </c>
      <c r="AB4203" t="s">
        <v>517</v>
      </c>
      <c r="AC4203" t="s">
        <v>357</v>
      </c>
      <c r="AD4203" t="s">
        <v>517</v>
      </c>
      <c r="AF4203" t="s">
        <v>8304</v>
      </c>
      <c r="AG4203" t="s">
        <v>517</v>
      </c>
      <c r="AH4203" t="s">
        <v>517</v>
      </c>
      <c r="AI4203" t="s">
        <v>517</v>
      </c>
      <c r="AJ4203" t="s">
        <v>517</v>
      </c>
    </row>
    <row r="4204" spans="1:36" x14ac:dyDescent="0.25">
      <c r="A4204" s="13" t="s">
        <v>23368</v>
      </c>
      <c r="B4204" s="1">
        <v>42902</v>
      </c>
      <c r="C4204" s="2">
        <v>7.0717592592592596E-2</v>
      </c>
      <c r="D4204" t="s">
        <v>23369</v>
      </c>
      <c r="E4204" t="s">
        <v>22</v>
      </c>
      <c r="F4204" t="s">
        <v>23370</v>
      </c>
      <c r="G4204" t="s">
        <v>23371</v>
      </c>
      <c r="H4204" t="s">
        <v>23372</v>
      </c>
      <c r="I4204" t="s">
        <v>23</v>
      </c>
      <c r="K4204">
        <v>6</v>
      </c>
      <c r="L4204">
        <v>16</v>
      </c>
      <c r="M4204">
        <v>1</v>
      </c>
      <c r="N4204">
        <v>6</v>
      </c>
      <c r="O4204" t="s">
        <v>23367</v>
      </c>
      <c r="P4204" t="s">
        <v>517</v>
      </c>
      <c r="Q4204" t="s">
        <v>517</v>
      </c>
      <c r="R4204" t="s">
        <v>517</v>
      </c>
      <c r="S4204" t="s">
        <v>517</v>
      </c>
      <c r="T4204" t="s">
        <v>517</v>
      </c>
      <c r="U4204" t="s">
        <v>517</v>
      </c>
      <c r="V4204" t="s">
        <v>517</v>
      </c>
      <c r="W4204" t="s">
        <v>589</v>
      </c>
      <c r="X4204" t="s">
        <v>590</v>
      </c>
      <c r="Y4204" t="s">
        <v>20890</v>
      </c>
      <c r="Z4204">
        <v>26918</v>
      </c>
      <c r="AA4204" t="s">
        <v>3175</v>
      </c>
      <c r="AB4204">
        <v>43</v>
      </c>
      <c r="AC4204" t="s">
        <v>358</v>
      </c>
      <c r="AD4204" t="s">
        <v>482</v>
      </c>
      <c r="AF4204" t="s">
        <v>517</v>
      </c>
      <c r="AG4204" t="s">
        <v>517</v>
      </c>
      <c r="AH4204" t="s">
        <v>517</v>
      </c>
      <c r="AI4204" t="s">
        <v>517</v>
      </c>
      <c r="AJ4204" t="s">
        <v>517</v>
      </c>
    </row>
    <row r="4205" spans="1:36" x14ac:dyDescent="0.25">
      <c r="A4205" s="13" t="s">
        <v>23373</v>
      </c>
      <c r="B4205" s="1">
        <v>42902</v>
      </c>
      <c r="C4205" s="2">
        <v>9.3055555555555558E-2</v>
      </c>
      <c r="D4205" t="s">
        <v>23374</v>
      </c>
      <c r="E4205" t="s">
        <v>22</v>
      </c>
      <c r="F4205" t="s">
        <v>23375</v>
      </c>
      <c r="G4205" s="14" t="s">
        <v>23376</v>
      </c>
      <c r="H4205" s="14" t="s">
        <v>23377</v>
      </c>
      <c r="I4205" t="s">
        <v>21</v>
      </c>
      <c r="K4205">
        <v>6</v>
      </c>
      <c r="L4205">
        <v>16</v>
      </c>
      <c r="M4205">
        <v>2</v>
      </c>
      <c r="N4205">
        <v>6</v>
      </c>
      <c r="O4205" t="s">
        <v>517</v>
      </c>
      <c r="P4205" t="s">
        <v>517</v>
      </c>
      <c r="Q4205" t="s">
        <v>517</v>
      </c>
      <c r="R4205" t="s">
        <v>517</v>
      </c>
      <c r="S4205" t="s">
        <v>517</v>
      </c>
      <c r="T4205" t="s">
        <v>517</v>
      </c>
      <c r="U4205" t="s">
        <v>517</v>
      </c>
      <c r="V4205" t="s">
        <v>517</v>
      </c>
      <c r="W4205" t="s">
        <v>517</v>
      </c>
      <c r="X4205" t="s">
        <v>517</v>
      </c>
      <c r="Y4205" t="s">
        <v>23378</v>
      </c>
      <c r="Z4205" s="1">
        <v>30422</v>
      </c>
      <c r="AA4205" t="s">
        <v>1888</v>
      </c>
      <c r="AB4205">
        <v>34</v>
      </c>
      <c r="AC4205" t="s">
        <v>358</v>
      </c>
      <c r="AD4205" t="s">
        <v>493</v>
      </c>
      <c r="AF4205">
        <v>16789</v>
      </c>
      <c r="AG4205" t="s">
        <v>8259</v>
      </c>
      <c r="AH4205" t="s">
        <v>8273</v>
      </c>
      <c r="AI4205" t="s">
        <v>8313</v>
      </c>
      <c r="AJ4205" t="s">
        <v>8295</v>
      </c>
    </row>
    <row r="4206" spans="1:36" x14ac:dyDescent="0.25">
      <c r="A4206" s="13" t="s">
        <v>23379</v>
      </c>
      <c r="B4206" s="1">
        <v>42902</v>
      </c>
      <c r="C4206" s="2">
        <v>0.18160879629629631</v>
      </c>
      <c r="D4206" t="s">
        <v>22924</v>
      </c>
      <c r="E4206" t="s">
        <v>22</v>
      </c>
      <c r="F4206" t="s">
        <v>22925</v>
      </c>
      <c r="G4206" s="14" t="s">
        <v>22926</v>
      </c>
      <c r="H4206" s="14" t="s">
        <v>22927</v>
      </c>
      <c r="I4206" t="s">
        <v>21</v>
      </c>
      <c r="K4206">
        <v>6</v>
      </c>
      <c r="L4206">
        <v>16</v>
      </c>
      <c r="M4206">
        <v>4</v>
      </c>
      <c r="N4206">
        <v>6</v>
      </c>
      <c r="O4206" t="s">
        <v>517</v>
      </c>
      <c r="P4206" t="s">
        <v>517</v>
      </c>
      <c r="Q4206" t="s">
        <v>517</v>
      </c>
      <c r="R4206" t="s">
        <v>517</v>
      </c>
      <c r="S4206" t="s">
        <v>517</v>
      </c>
      <c r="T4206" t="s">
        <v>517</v>
      </c>
      <c r="U4206" t="s">
        <v>517</v>
      </c>
      <c r="V4206" t="s">
        <v>517</v>
      </c>
      <c r="W4206" t="s">
        <v>517</v>
      </c>
      <c r="X4206" t="s">
        <v>517</v>
      </c>
      <c r="Y4206" t="s">
        <v>7028</v>
      </c>
      <c r="Z4206" s="1">
        <v>32505</v>
      </c>
      <c r="AA4206" t="s">
        <v>22928</v>
      </c>
      <c r="AB4206">
        <v>28</v>
      </c>
      <c r="AC4206" t="s">
        <v>358</v>
      </c>
      <c r="AD4206" t="s">
        <v>501</v>
      </c>
      <c r="AF4206" t="s">
        <v>8259</v>
      </c>
      <c r="AG4206" t="s">
        <v>8295</v>
      </c>
      <c r="AH4206" t="s">
        <v>517</v>
      </c>
      <c r="AI4206" t="s">
        <v>8296</v>
      </c>
      <c r="AJ4206">
        <v>16789</v>
      </c>
    </row>
    <row r="4207" spans="1:36" x14ac:dyDescent="0.25">
      <c r="A4207" s="13" t="s">
        <v>23380</v>
      </c>
      <c r="B4207" s="1">
        <v>42902</v>
      </c>
      <c r="C4207" s="2">
        <v>0.24454861111111112</v>
      </c>
      <c r="D4207" t="s">
        <v>3752</v>
      </c>
      <c r="E4207" t="s">
        <v>22</v>
      </c>
      <c r="F4207" t="s">
        <v>22678</v>
      </c>
      <c r="G4207" s="14" t="s">
        <v>22679</v>
      </c>
      <c r="H4207" s="14" t="s">
        <v>22680</v>
      </c>
      <c r="I4207" t="s">
        <v>23</v>
      </c>
      <c r="K4207">
        <v>6</v>
      </c>
      <c r="L4207">
        <v>16</v>
      </c>
      <c r="M4207">
        <v>5</v>
      </c>
      <c r="N4207">
        <v>6</v>
      </c>
      <c r="O4207" t="s">
        <v>22676</v>
      </c>
      <c r="P4207" t="s">
        <v>517</v>
      </c>
      <c r="Q4207" t="s">
        <v>517</v>
      </c>
      <c r="R4207" t="s">
        <v>517</v>
      </c>
      <c r="S4207" t="s">
        <v>517</v>
      </c>
      <c r="T4207" t="s">
        <v>517</v>
      </c>
      <c r="U4207" t="s">
        <v>517</v>
      </c>
      <c r="V4207" t="s">
        <v>517</v>
      </c>
      <c r="W4207" t="s">
        <v>526</v>
      </c>
      <c r="X4207" t="s">
        <v>527</v>
      </c>
      <c r="Y4207" t="s">
        <v>22681</v>
      </c>
      <c r="Z4207" s="1">
        <v>26860</v>
      </c>
      <c r="AA4207" t="s">
        <v>659</v>
      </c>
      <c r="AB4207">
        <v>43</v>
      </c>
      <c r="AC4207" t="s">
        <v>358</v>
      </c>
      <c r="AD4207" t="s">
        <v>500</v>
      </c>
      <c r="AF4207" t="s">
        <v>8254</v>
      </c>
      <c r="AG4207" t="s">
        <v>8313</v>
      </c>
      <c r="AH4207" t="s">
        <v>517</v>
      </c>
      <c r="AI4207" t="s">
        <v>517</v>
      </c>
      <c r="AJ4207" t="s">
        <v>517</v>
      </c>
    </row>
    <row r="4208" spans="1:36" x14ac:dyDescent="0.25">
      <c r="A4208" s="13" t="s">
        <v>23382</v>
      </c>
      <c r="B4208" s="1">
        <v>42902</v>
      </c>
      <c r="C4208" s="2">
        <v>0.31684027777777779</v>
      </c>
      <c r="D4208" t="s">
        <v>23383</v>
      </c>
      <c r="E4208" t="s">
        <v>22</v>
      </c>
      <c r="F4208" t="s">
        <v>23384</v>
      </c>
      <c r="G4208" s="14" t="s">
        <v>23385</v>
      </c>
      <c r="H4208" s="14" t="s">
        <v>23386</v>
      </c>
      <c r="I4208" t="s">
        <v>23</v>
      </c>
      <c r="K4208">
        <v>6</v>
      </c>
      <c r="L4208">
        <v>16</v>
      </c>
      <c r="M4208">
        <v>7</v>
      </c>
      <c r="N4208">
        <v>6</v>
      </c>
      <c r="O4208" t="s">
        <v>23381</v>
      </c>
      <c r="P4208" t="s">
        <v>517</v>
      </c>
      <c r="Q4208" t="s">
        <v>517</v>
      </c>
      <c r="R4208" t="s">
        <v>517</v>
      </c>
      <c r="S4208" t="s">
        <v>517</v>
      </c>
      <c r="T4208" t="s">
        <v>517</v>
      </c>
      <c r="U4208" t="s">
        <v>517</v>
      </c>
      <c r="V4208" t="s">
        <v>517</v>
      </c>
      <c r="W4208" t="s">
        <v>526</v>
      </c>
      <c r="X4208" t="s">
        <v>527</v>
      </c>
      <c r="Y4208" t="s">
        <v>15617</v>
      </c>
      <c r="Z4208" s="1">
        <v>33306</v>
      </c>
      <c r="AA4208" t="s">
        <v>23387</v>
      </c>
      <c r="AB4208">
        <v>26</v>
      </c>
      <c r="AC4208" t="s">
        <v>358</v>
      </c>
      <c r="AD4208" t="s">
        <v>492</v>
      </c>
      <c r="AF4208" t="s">
        <v>517</v>
      </c>
      <c r="AG4208" t="s">
        <v>517</v>
      </c>
      <c r="AH4208" t="s">
        <v>517</v>
      </c>
      <c r="AI4208" t="s">
        <v>517</v>
      </c>
      <c r="AJ4208" t="s">
        <v>517</v>
      </c>
    </row>
    <row r="4209" spans="1:36" x14ac:dyDescent="0.25">
      <c r="A4209" s="13" t="s">
        <v>23390</v>
      </c>
      <c r="B4209" s="1">
        <v>42902</v>
      </c>
      <c r="C4209" s="2">
        <v>0.35318287037037038</v>
      </c>
      <c r="D4209" t="s">
        <v>23391</v>
      </c>
      <c r="E4209" t="s">
        <v>22</v>
      </c>
      <c r="F4209" t="s">
        <v>23392</v>
      </c>
      <c r="G4209" s="14" t="s">
        <v>23393</v>
      </c>
      <c r="H4209" s="14" t="s">
        <v>23394</v>
      </c>
      <c r="I4209" t="s">
        <v>23</v>
      </c>
      <c r="K4209">
        <v>6</v>
      </c>
      <c r="L4209">
        <v>16</v>
      </c>
      <c r="M4209">
        <v>8</v>
      </c>
      <c r="N4209">
        <v>6</v>
      </c>
      <c r="O4209" t="s">
        <v>23388</v>
      </c>
      <c r="P4209" t="s">
        <v>23389</v>
      </c>
      <c r="Q4209" t="s">
        <v>517</v>
      </c>
      <c r="R4209" t="s">
        <v>517</v>
      </c>
      <c r="S4209" t="s">
        <v>517</v>
      </c>
      <c r="T4209" t="s">
        <v>517</v>
      </c>
      <c r="U4209" t="s">
        <v>517</v>
      </c>
      <c r="V4209" t="s">
        <v>517</v>
      </c>
      <c r="W4209" t="s">
        <v>672</v>
      </c>
      <c r="X4209" t="s">
        <v>622</v>
      </c>
      <c r="Y4209" t="s">
        <v>23395</v>
      </c>
      <c r="Z4209" s="1">
        <v>34794</v>
      </c>
      <c r="AA4209" t="s">
        <v>1422</v>
      </c>
      <c r="AB4209">
        <v>22</v>
      </c>
      <c r="AC4209" t="s">
        <v>358</v>
      </c>
      <c r="AD4209" t="s">
        <v>499</v>
      </c>
      <c r="AF4209" t="s">
        <v>517</v>
      </c>
      <c r="AG4209" t="s">
        <v>517</v>
      </c>
      <c r="AH4209" t="s">
        <v>517</v>
      </c>
      <c r="AI4209" t="s">
        <v>517</v>
      </c>
      <c r="AJ4209" t="s">
        <v>517</v>
      </c>
    </row>
    <row r="4210" spans="1:36" x14ac:dyDescent="0.25">
      <c r="A4210" s="13" t="s">
        <v>23396</v>
      </c>
      <c r="B4210" s="1">
        <v>42902</v>
      </c>
      <c r="C4210" s="2">
        <v>0.46778935185185189</v>
      </c>
      <c r="D4210" t="s">
        <v>20955</v>
      </c>
      <c r="E4210" t="s">
        <v>20956</v>
      </c>
      <c r="F4210" t="s">
        <v>20957</v>
      </c>
      <c r="G4210" s="14" t="s">
        <v>20958</v>
      </c>
      <c r="H4210" s="14" t="s">
        <v>21126</v>
      </c>
      <c r="I4210" t="s">
        <v>21</v>
      </c>
      <c r="K4210">
        <v>6</v>
      </c>
      <c r="L4210">
        <v>16</v>
      </c>
      <c r="M4210">
        <v>11</v>
      </c>
      <c r="N4210">
        <v>6</v>
      </c>
      <c r="O4210" t="s">
        <v>20953</v>
      </c>
      <c r="P4210" t="s">
        <v>517</v>
      </c>
      <c r="Q4210" t="s">
        <v>517</v>
      </c>
      <c r="R4210" t="s">
        <v>517</v>
      </c>
      <c r="S4210" t="s">
        <v>517</v>
      </c>
      <c r="T4210" t="s">
        <v>517</v>
      </c>
      <c r="U4210" t="s">
        <v>517</v>
      </c>
      <c r="V4210" t="s">
        <v>517</v>
      </c>
      <c r="W4210" t="s">
        <v>589</v>
      </c>
      <c r="X4210" t="s">
        <v>590</v>
      </c>
      <c r="Y4210" t="s">
        <v>517</v>
      </c>
      <c r="Z4210" s="1" t="s">
        <v>517</v>
      </c>
      <c r="AA4210" t="s">
        <v>20960</v>
      </c>
      <c r="AB4210" t="s">
        <v>517</v>
      </c>
      <c r="AC4210" t="s">
        <v>777</v>
      </c>
      <c r="AD4210" t="s">
        <v>517</v>
      </c>
      <c r="AF4210" t="s">
        <v>8306</v>
      </c>
      <c r="AG4210" t="s">
        <v>8295</v>
      </c>
      <c r="AH4210" t="s">
        <v>517</v>
      </c>
      <c r="AI4210" t="s">
        <v>8266</v>
      </c>
      <c r="AJ4210" t="s">
        <v>8307</v>
      </c>
    </row>
    <row r="4211" spans="1:36" x14ac:dyDescent="0.25">
      <c r="A4211" s="13" t="s">
        <v>23398</v>
      </c>
      <c r="B4211" s="1">
        <v>42902</v>
      </c>
      <c r="C4211" s="2">
        <v>0.49641203703703707</v>
      </c>
      <c r="D4211" t="s">
        <v>23399</v>
      </c>
      <c r="E4211" t="s">
        <v>22</v>
      </c>
      <c r="F4211" t="s">
        <v>23400</v>
      </c>
      <c r="G4211" s="14" t="s">
        <v>23401</v>
      </c>
      <c r="H4211" s="14" t="s">
        <v>23402</v>
      </c>
      <c r="I4211" t="s">
        <v>23</v>
      </c>
      <c r="K4211">
        <v>6</v>
      </c>
      <c r="L4211">
        <v>16</v>
      </c>
      <c r="M4211">
        <v>11</v>
      </c>
      <c r="N4211">
        <v>6</v>
      </c>
      <c r="O4211" t="s">
        <v>23397</v>
      </c>
      <c r="P4211" t="s">
        <v>517</v>
      </c>
      <c r="Q4211" t="s">
        <v>517</v>
      </c>
      <c r="R4211" t="s">
        <v>517</v>
      </c>
      <c r="S4211" t="s">
        <v>517</v>
      </c>
      <c r="T4211" t="s">
        <v>517</v>
      </c>
      <c r="U4211" t="s">
        <v>517</v>
      </c>
      <c r="V4211" t="s">
        <v>517</v>
      </c>
      <c r="W4211" t="s">
        <v>589</v>
      </c>
      <c r="X4211" t="s">
        <v>590</v>
      </c>
      <c r="Y4211" t="s">
        <v>9734</v>
      </c>
      <c r="Z4211" s="1">
        <v>32313</v>
      </c>
      <c r="AA4211" t="s">
        <v>529</v>
      </c>
      <c r="AB4211">
        <v>29</v>
      </c>
      <c r="AC4211" t="s">
        <v>358</v>
      </c>
      <c r="AD4211" t="s">
        <v>501</v>
      </c>
      <c r="AF4211" t="s">
        <v>517</v>
      </c>
      <c r="AG4211" t="s">
        <v>517</v>
      </c>
      <c r="AH4211" t="s">
        <v>517</v>
      </c>
      <c r="AI4211" t="s">
        <v>517</v>
      </c>
      <c r="AJ4211" t="s">
        <v>517</v>
      </c>
    </row>
    <row r="4212" spans="1:36" x14ac:dyDescent="0.25">
      <c r="A4212" s="13" t="s">
        <v>23404</v>
      </c>
      <c r="B4212" s="1">
        <v>42902</v>
      </c>
      <c r="C4212" s="2">
        <v>0.50814814814814813</v>
      </c>
      <c r="D4212" t="s">
        <v>23405</v>
      </c>
      <c r="E4212" t="s">
        <v>22</v>
      </c>
      <c r="F4212" t="s">
        <v>23406</v>
      </c>
      <c r="G4212" s="14" t="s">
        <v>23407</v>
      </c>
      <c r="H4212" s="14" t="s">
        <v>23408</v>
      </c>
      <c r="I4212" t="s">
        <v>23</v>
      </c>
      <c r="K4212">
        <v>6</v>
      </c>
      <c r="L4212">
        <v>16</v>
      </c>
      <c r="M4212">
        <v>12</v>
      </c>
      <c r="N4212">
        <v>6</v>
      </c>
      <c r="O4212" t="s">
        <v>23403</v>
      </c>
      <c r="P4212" t="s">
        <v>517</v>
      </c>
      <c r="Q4212" t="s">
        <v>517</v>
      </c>
      <c r="R4212" t="s">
        <v>517</v>
      </c>
      <c r="S4212" t="s">
        <v>517</v>
      </c>
      <c r="T4212" t="s">
        <v>517</v>
      </c>
      <c r="U4212" t="s">
        <v>517</v>
      </c>
      <c r="V4212" t="s">
        <v>517</v>
      </c>
      <c r="W4212" t="s">
        <v>589</v>
      </c>
      <c r="X4212" t="s">
        <v>590</v>
      </c>
      <c r="Y4212" t="s">
        <v>23409</v>
      </c>
      <c r="Z4212" s="1">
        <v>26952</v>
      </c>
      <c r="AA4212" t="s">
        <v>23410</v>
      </c>
      <c r="AB4212">
        <v>43</v>
      </c>
      <c r="AC4212" t="s">
        <v>357</v>
      </c>
      <c r="AD4212" t="s">
        <v>495</v>
      </c>
      <c r="AF4212" t="s">
        <v>517</v>
      </c>
      <c r="AG4212" t="s">
        <v>517</v>
      </c>
      <c r="AH4212" t="s">
        <v>517</v>
      </c>
      <c r="AI4212" t="s">
        <v>517</v>
      </c>
      <c r="AJ4212" t="s">
        <v>517</v>
      </c>
    </row>
    <row r="4213" spans="1:36" x14ac:dyDescent="0.25">
      <c r="A4213" s="13" t="s">
        <v>23411</v>
      </c>
      <c r="B4213" s="1">
        <v>42902</v>
      </c>
      <c r="C4213" s="2">
        <v>0.53207175925925931</v>
      </c>
      <c r="D4213" t="s">
        <v>23412</v>
      </c>
      <c r="E4213" t="s">
        <v>22</v>
      </c>
      <c r="F4213" t="s">
        <v>23413</v>
      </c>
      <c r="G4213" s="14" t="s">
        <v>23414</v>
      </c>
      <c r="H4213" s="14" t="s">
        <v>23415</v>
      </c>
      <c r="I4213" t="s">
        <v>24</v>
      </c>
      <c r="K4213">
        <v>6</v>
      </c>
      <c r="L4213">
        <v>16</v>
      </c>
      <c r="M4213">
        <v>12</v>
      </c>
      <c r="N4213">
        <v>6</v>
      </c>
      <c r="O4213" t="s">
        <v>517</v>
      </c>
      <c r="P4213" t="s">
        <v>517</v>
      </c>
      <c r="Q4213" t="s">
        <v>517</v>
      </c>
      <c r="R4213" t="s">
        <v>517</v>
      </c>
      <c r="S4213" t="s">
        <v>517</v>
      </c>
      <c r="T4213" t="s">
        <v>517</v>
      </c>
      <c r="U4213" t="s">
        <v>517</v>
      </c>
      <c r="V4213" t="s">
        <v>517</v>
      </c>
      <c r="W4213" t="s">
        <v>517</v>
      </c>
      <c r="X4213" t="s">
        <v>517</v>
      </c>
      <c r="Y4213" t="s">
        <v>23416</v>
      </c>
      <c r="Z4213" s="1">
        <v>33690</v>
      </c>
      <c r="AA4213" t="s">
        <v>519</v>
      </c>
      <c r="AB4213">
        <v>25</v>
      </c>
      <c r="AC4213" t="s">
        <v>358</v>
      </c>
      <c r="AD4213" t="s">
        <v>482</v>
      </c>
      <c r="AF4213" t="s">
        <v>517</v>
      </c>
      <c r="AG4213" t="s">
        <v>517</v>
      </c>
      <c r="AH4213" t="s">
        <v>517</v>
      </c>
      <c r="AI4213" t="s">
        <v>517</v>
      </c>
      <c r="AJ4213" t="s">
        <v>517</v>
      </c>
    </row>
    <row r="4214" spans="1:36" x14ac:dyDescent="0.25">
      <c r="A4214" s="13" t="s">
        <v>23419</v>
      </c>
      <c r="B4214" s="1">
        <v>42902</v>
      </c>
      <c r="C4214" s="2">
        <v>0.56912037037037033</v>
      </c>
      <c r="D4214" t="s">
        <v>23420</v>
      </c>
      <c r="E4214" t="s">
        <v>22</v>
      </c>
      <c r="F4214" t="s">
        <v>23421</v>
      </c>
      <c r="G4214" s="14" t="s">
        <v>23422</v>
      </c>
      <c r="H4214" s="14" t="s">
        <v>23423</v>
      </c>
      <c r="I4214" t="s">
        <v>23</v>
      </c>
      <c r="K4214">
        <v>6</v>
      </c>
      <c r="L4214">
        <v>16</v>
      </c>
      <c r="M4214">
        <v>13</v>
      </c>
      <c r="N4214">
        <v>6</v>
      </c>
      <c r="O4214" t="s">
        <v>23417</v>
      </c>
      <c r="P4214" t="s">
        <v>23418</v>
      </c>
      <c r="Q4214" t="s">
        <v>517</v>
      </c>
      <c r="R4214" t="s">
        <v>517</v>
      </c>
      <c r="S4214" t="s">
        <v>517</v>
      </c>
      <c r="T4214" t="s">
        <v>517</v>
      </c>
      <c r="U4214" t="s">
        <v>517</v>
      </c>
      <c r="V4214" t="s">
        <v>517</v>
      </c>
      <c r="W4214" t="s">
        <v>4604</v>
      </c>
      <c r="X4214" t="s">
        <v>477</v>
      </c>
      <c r="Y4214" t="s">
        <v>12322</v>
      </c>
      <c r="Z4214" s="1">
        <v>33512</v>
      </c>
      <c r="AA4214" t="s">
        <v>546</v>
      </c>
      <c r="AB4214">
        <v>25</v>
      </c>
      <c r="AC4214" t="s">
        <v>358</v>
      </c>
      <c r="AD4214" t="s">
        <v>482</v>
      </c>
      <c r="AF4214" t="s">
        <v>517</v>
      </c>
      <c r="AG4214" t="s">
        <v>517</v>
      </c>
      <c r="AH4214" t="s">
        <v>517</v>
      </c>
      <c r="AI4214" t="s">
        <v>517</v>
      </c>
      <c r="AJ4214" t="s">
        <v>517</v>
      </c>
    </row>
    <row r="4215" spans="1:36" x14ac:dyDescent="0.25">
      <c r="A4215" s="13" t="s">
        <v>23425</v>
      </c>
      <c r="B4215" s="1">
        <v>42902</v>
      </c>
      <c r="C4215" s="2">
        <v>0.57197916666666659</v>
      </c>
      <c r="D4215" t="s">
        <v>23426</v>
      </c>
      <c r="E4215" t="s">
        <v>22</v>
      </c>
      <c r="F4215" t="s">
        <v>23427</v>
      </c>
      <c r="G4215" s="14" t="s">
        <v>23428</v>
      </c>
      <c r="H4215" s="14" t="s">
        <v>23429</v>
      </c>
      <c r="I4215" t="s">
        <v>23</v>
      </c>
      <c r="K4215">
        <v>6</v>
      </c>
      <c r="L4215">
        <v>16</v>
      </c>
      <c r="M4215">
        <v>13</v>
      </c>
      <c r="N4215">
        <v>6</v>
      </c>
      <c r="O4215" t="s">
        <v>23424</v>
      </c>
      <c r="P4215" t="s">
        <v>517</v>
      </c>
      <c r="Q4215" t="s">
        <v>517</v>
      </c>
      <c r="R4215" t="s">
        <v>517</v>
      </c>
      <c r="S4215" t="s">
        <v>517</v>
      </c>
      <c r="T4215" t="s">
        <v>517</v>
      </c>
      <c r="U4215" t="s">
        <v>517</v>
      </c>
      <c r="V4215" t="s">
        <v>517</v>
      </c>
      <c r="W4215" t="s">
        <v>854</v>
      </c>
      <c r="X4215" t="s">
        <v>849</v>
      </c>
      <c r="Y4215" t="s">
        <v>23430</v>
      </c>
      <c r="Z4215" s="1">
        <v>36191</v>
      </c>
      <c r="AA4215" t="s">
        <v>471</v>
      </c>
      <c r="AB4215">
        <v>18</v>
      </c>
      <c r="AC4215" t="s">
        <v>358</v>
      </c>
      <c r="AD4215" t="s">
        <v>483</v>
      </c>
      <c r="AF4215" t="s">
        <v>517</v>
      </c>
      <c r="AG4215" t="s">
        <v>517</v>
      </c>
      <c r="AH4215" t="s">
        <v>517</v>
      </c>
      <c r="AI4215" t="s">
        <v>517</v>
      </c>
      <c r="AJ4215" t="s">
        <v>517</v>
      </c>
    </row>
    <row r="4216" spans="1:36" x14ac:dyDescent="0.25">
      <c r="A4216" s="13" t="s">
        <v>23431</v>
      </c>
      <c r="B4216" s="1">
        <v>42902</v>
      </c>
      <c r="C4216" s="2">
        <v>0.57601851851851849</v>
      </c>
      <c r="D4216" t="s">
        <v>23426</v>
      </c>
      <c r="E4216" t="s">
        <v>22</v>
      </c>
      <c r="F4216" t="s">
        <v>23432</v>
      </c>
      <c r="G4216" s="14" t="s">
        <v>23428</v>
      </c>
      <c r="H4216" s="14" t="s">
        <v>23429</v>
      </c>
      <c r="I4216" t="s">
        <v>23</v>
      </c>
      <c r="K4216">
        <v>6</v>
      </c>
      <c r="L4216">
        <v>16</v>
      </c>
      <c r="M4216">
        <v>13</v>
      </c>
      <c r="N4216">
        <v>6</v>
      </c>
      <c r="O4216" t="s">
        <v>23424</v>
      </c>
      <c r="P4216" t="s">
        <v>517</v>
      </c>
      <c r="Q4216" t="s">
        <v>517</v>
      </c>
      <c r="R4216" t="s">
        <v>517</v>
      </c>
      <c r="S4216" t="s">
        <v>517</v>
      </c>
      <c r="T4216" t="s">
        <v>517</v>
      </c>
      <c r="U4216" t="s">
        <v>517</v>
      </c>
      <c r="V4216" t="s">
        <v>517</v>
      </c>
      <c r="W4216" t="s">
        <v>854</v>
      </c>
      <c r="X4216" t="s">
        <v>849</v>
      </c>
      <c r="Y4216" t="s">
        <v>23430</v>
      </c>
      <c r="Z4216" s="1">
        <v>36191</v>
      </c>
      <c r="AA4216" t="s">
        <v>471</v>
      </c>
      <c r="AB4216">
        <v>18</v>
      </c>
      <c r="AC4216" t="s">
        <v>358</v>
      </c>
      <c r="AD4216" t="s">
        <v>483</v>
      </c>
      <c r="AF4216" t="s">
        <v>517</v>
      </c>
      <c r="AG4216" t="s">
        <v>517</v>
      </c>
      <c r="AH4216" t="s">
        <v>517</v>
      </c>
      <c r="AI4216" t="s">
        <v>517</v>
      </c>
      <c r="AJ4216" t="s">
        <v>517</v>
      </c>
    </row>
    <row r="4217" spans="1:36" x14ac:dyDescent="0.25">
      <c r="A4217" s="13" t="s">
        <v>23434</v>
      </c>
      <c r="B4217" s="1">
        <v>42902</v>
      </c>
      <c r="C4217" s="2">
        <v>0.57717592592592593</v>
      </c>
      <c r="D4217" t="s">
        <v>23313</v>
      </c>
      <c r="E4217" t="s">
        <v>22</v>
      </c>
      <c r="F4217" t="s">
        <v>23435</v>
      </c>
      <c r="G4217" s="14" t="s">
        <v>23315</v>
      </c>
      <c r="H4217" s="14" t="s">
        <v>23316</v>
      </c>
      <c r="I4217" t="s">
        <v>23</v>
      </c>
      <c r="K4217">
        <v>6</v>
      </c>
      <c r="L4217">
        <v>16</v>
      </c>
      <c r="M4217">
        <v>13</v>
      </c>
      <c r="N4217">
        <v>6</v>
      </c>
      <c r="O4217" t="s">
        <v>23433</v>
      </c>
      <c r="P4217" t="s">
        <v>517</v>
      </c>
      <c r="Q4217" t="s">
        <v>517</v>
      </c>
      <c r="R4217" t="s">
        <v>517</v>
      </c>
      <c r="S4217" t="s">
        <v>517</v>
      </c>
      <c r="T4217" t="s">
        <v>517</v>
      </c>
      <c r="U4217" t="s">
        <v>517</v>
      </c>
      <c r="V4217" t="s">
        <v>517</v>
      </c>
      <c r="W4217" t="s">
        <v>589</v>
      </c>
      <c r="X4217" t="s">
        <v>590</v>
      </c>
      <c r="Y4217" t="s">
        <v>23317</v>
      </c>
      <c r="Z4217" s="1">
        <v>32186</v>
      </c>
      <c r="AA4217" t="s">
        <v>23318</v>
      </c>
      <c r="AB4217">
        <v>29</v>
      </c>
      <c r="AC4217" t="s">
        <v>357</v>
      </c>
      <c r="AD4217" t="s">
        <v>487</v>
      </c>
      <c r="AF4217" t="s">
        <v>517</v>
      </c>
      <c r="AG4217" t="s">
        <v>517</v>
      </c>
      <c r="AH4217" t="s">
        <v>517</v>
      </c>
      <c r="AI4217" t="s">
        <v>517</v>
      </c>
      <c r="AJ4217" t="s">
        <v>517</v>
      </c>
    </row>
    <row r="4218" spans="1:36" x14ac:dyDescent="0.25">
      <c r="A4218" s="13" t="s">
        <v>23436</v>
      </c>
      <c r="B4218" s="1">
        <v>42902</v>
      </c>
      <c r="C4218" s="2">
        <v>0.59546296296296297</v>
      </c>
      <c r="D4218" t="s">
        <v>8426</v>
      </c>
      <c r="E4218" t="s">
        <v>22</v>
      </c>
      <c r="F4218" t="s">
        <v>22966</v>
      </c>
      <c r="G4218" s="14" t="s">
        <v>22967</v>
      </c>
      <c r="H4218" s="14" t="s">
        <v>22968</v>
      </c>
      <c r="I4218" t="s">
        <v>23</v>
      </c>
      <c r="K4218">
        <v>6</v>
      </c>
      <c r="L4218">
        <v>16</v>
      </c>
      <c r="M4218">
        <v>14</v>
      </c>
      <c r="N4218">
        <v>6</v>
      </c>
      <c r="O4218" t="s">
        <v>22964</v>
      </c>
      <c r="P4218" t="s">
        <v>517</v>
      </c>
      <c r="Q4218" t="s">
        <v>517</v>
      </c>
      <c r="R4218" t="s">
        <v>517</v>
      </c>
      <c r="S4218" t="s">
        <v>517</v>
      </c>
      <c r="T4218" t="s">
        <v>517</v>
      </c>
      <c r="U4218" t="s">
        <v>517</v>
      </c>
      <c r="V4218" t="s">
        <v>517</v>
      </c>
      <c r="W4218" t="s">
        <v>579</v>
      </c>
      <c r="X4218" t="s">
        <v>849</v>
      </c>
      <c r="Y4218" t="s">
        <v>517</v>
      </c>
      <c r="Z4218" s="1" t="s">
        <v>517</v>
      </c>
      <c r="AA4218" t="s">
        <v>8426</v>
      </c>
      <c r="AB4218" t="s">
        <v>517</v>
      </c>
      <c r="AC4218" t="s">
        <v>358</v>
      </c>
      <c r="AD4218" t="s">
        <v>517</v>
      </c>
      <c r="AF4218" t="s">
        <v>8260</v>
      </c>
      <c r="AG4218" t="s">
        <v>8306</v>
      </c>
      <c r="AH4218" t="s">
        <v>8266</v>
      </c>
      <c r="AI4218" t="s">
        <v>517</v>
      </c>
      <c r="AJ4218" t="s">
        <v>517</v>
      </c>
    </row>
    <row r="4219" spans="1:36" x14ac:dyDescent="0.25">
      <c r="A4219" s="13" t="s">
        <v>23437</v>
      </c>
      <c r="B4219" s="1">
        <v>42902</v>
      </c>
      <c r="C4219" s="2">
        <v>0.61880787037037044</v>
      </c>
      <c r="D4219" t="s">
        <v>23438</v>
      </c>
      <c r="E4219" t="s">
        <v>22</v>
      </c>
      <c r="F4219" t="s">
        <v>22762</v>
      </c>
      <c r="G4219" s="14" t="s">
        <v>23439</v>
      </c>
      <c r="H4219" s="14" t="s">
        <v>23440</v>
      </c>
      <c r="I4219" t="s">
        <v>23</v>
      </c>
      <c r="K4219">
        <v>6</v>
      </c>
      <c r="L4219">
        <v>16</v>
      </c>
      <c r="M4219">
        <v>14</v>
      </c>
      <c r="N4219">
        <v>6</v>
      </c>
      <c r="O4219" t="s">
        <v>22759</v>
      </c>
      <c r="P4219" t="s">
        <v>517</v>
      </c>
      <c r="Q4219" t="s">
        <v>517</v>
      </c>
      <c r="R4219" t="s">
        <v>517</v>
      </c>
      <c r="S4219" t="s">
        <v>517</v>
      </c>
      <c r="T4219" t="s">
        <v>517</v>
      </c>
      <c r="U4219" t="s">
        <v>517</v>
      </c>
      <c r="V4219" t="s">
        <v>517</v>
      </c>
      <c r="W4219" t="s">
        <v>858</v>
      </c>
      <c r="X4219" t="s">
        <v>850</v>
      </c>
      <c r="Y4219" t="s">
        <v>517</v>
      </c>
      <c r="Z4219" s="1" t="s">
        <v>517</v>
      </c>
      <c r="AA4219" t="s">
        <v>23441</v>
      </c>
      <c r="AB4219" t="s">
        <v>517</v>
      </c>
      <c r="AC4219" t="s">
        <v>358</v>
      </c>
      <c r="AD4219" t="s">
        <v>517</v>
      </c>
      <c r="AF4219" t="s">
        <v>517</v>
      </c>
      <c r="AG4219" t="s">
        <v>517</v>
      </c>
      <c r="AH4219" t="s">
        <v>517</v>
      </c>
      <c r="AI4219" t="s">
        <v>517</v>
      </c>
      <c r="AJ4219" t="s">
        <v>517</v>
      </c>
    </row>
    <row r="4220" spans="1:36" x14ac:dyDescent="0.25">
      <c r="A4220" s="13" t="s">
        <v>23444</v>
      </c>
      <c r="B4220" s="1">
        <v>42902</v>
      </c>
      <c r="C4220" s="2">
        <v>0.63766203703703705</v>
      </c>
      <c r="D4220" t="s">
        <v>23445</v>
      </c>
      <c r="E4220" t="s">
        <v>22</v>
      </c>
      <c r="F4220" t="s">
        <v>23446</v>
      </c>
      <c r="G4220" s="14" t="s">
        <v>23447</v>
      </c>
      <c r="H4220" s="14" t="s">
        <v>23448</v>
      </c>
      <c r="I4220" t="s">
        <v>23</v>
      </c>
      <c r="K4220">
        <v>6</v>
      </c>
      <c r="L4220">
        <v>16</v>
      </c>
      <c r="M4220">
        <v>15</v>
      </c>
      <c r="N4220">
        <v>6</v>
      </c>
      <c r="O4220" t="s">
        <v>23442</v>
      </c>
      <c r="P4220" t="s">
        <v>23443</v>
      </c>
      <c r="Q4220" t="s">
        <v>517</v>
      </c>
      <c r="R4220" t="s">
        <v>517</v>
      </c>
      <c r="S4220" t="s">
        <v>517</v>
      </c>
      <c r="T4220" t="s">
        <v>517</v>
      </c>
      <c r="U4220" t="s">
        <v>517</v>
      </c>
      <c r="V4220" t="s">
        <v>517</v>
      </c>
      <c r="W4220" t="s">
        <v>589</v>
      </c>
      <c r="X4220" t="s">
        <v>590</v>
      </c>
      <c r="Y4220" t="s">
        <v>517</v>
      </c>
      <c r="Z4220" s="1" t="s">
        <v>517</v>
      </c>
      <c r="AA4220" t="s">
        <v>23449</v>
      </c>
      <c r="AB4220" t="s">
        <v>517</v>
      </c>
      <c r="AC4220" t="s">
        <v>357</v>
      </c>
      <c r="AD4220" t="s">
        <v>517</v>
      </c>
      <c r="AF4220" t="s">
        <v>8282</v>
      </c>
      <c r="AG4220" t="s">
        <v>517</v>
      </c>
      <c r="AH4220" t="s">
        <v>517</v>
      </c>
      <c r="AI4220" t="s">
        <v>517</v>
      </c>
      <c r="AJ4220" t="s">
        <v>517</v>
      </c>
    </row>
    <row r="4221" spans="1:36" x14ac:dyDescent="0.25">
      <c r="A4221" s="13" t="s">
        <v>23451</v>
      </c>
      <c r="B4221" s="1">
        <v>42902</v>
      </c>
      <c r="C4221" s="2">
        <v>0.83015046296296291</v>
      </c>
      <c r="D4221" t="s">
        <v>23452</v>
      </c>
      <c r="E4221" t="s">
        <v>22</v>
      </c>
      <c r="F4221" t="s">
        <v>23453</v>
      </c>
      <c r="G4221" s="14" t="s">
        <v>23454</v>
      </c>
      <c r="H4221" s="14" t="s">
        <v>23455</v>
      </c>
      <c r="I4221" t="s">
        <v>23</v>
      </c>
      <c r="K4221">
        <v>6</v>
      </c>
      <c r="L4221">
        <v>16</v>
      </c>
      <c r="M4221">
        <v>19</v>
      </c>
      <c r="N4221">
        <v>6</v>
      </c>
      <c r="O4221" t="s">
        <v>23450</v>
      </c>
      <c r="P4221" t="s">
        <v>517</v>
      </c>
      <c r="Q4221" t="s">
        <v>517</v>
      </c>
      <c r="R4221" t="s">
        <v>517</v>
      </c>
      <c r="S4221" t="s">
        <v>517</v>
      </c>
      <c r="T4221" t="s">
        <v>517</v>
      </c>
      <c r="U4221" t="s">
        <v>517</v>
      </c>
      <c r="V4221" t="s">
        <v>517</v>
      </c>
      <c r="W4221" t="s">
        <v>589</v>
      </c>
      <c r="X4221" t="s">
        <v>849</v>
      </c>
      <c r="Y4221" t="s">
        <v>517</v>
      </c>
      <c r="Z4221" s="1" t="s">
        <v>517</v>
      </c>
      <c r="AA4221" t="s">
        <v>674</v>
      </c>
      <c r="AB4221" t="s">
        <v>517</v>
      </c>
      <c r="AC4221" t="s">
        <v>358</v>
      </c>
      <c r="AD4221" t="s">
        <v>517</v>
      </c>
      <c r="AF4221" t="s">
        <v>8254</v>
      </c>
      <c r="AG4221" t="s">
        <v>517</v>
      </c>
      <c r="AH4221" t="s">
        <v>517</v>
      </c>
      <c r="AI4221" t="s">
        <v>517</v>
      </c>
      <c r="AJ4221" t="s">
        <v>517</v>
      </c>
    </row>
    <row r="4222" spans="1:36" x14ac:dyDescent="0.25">
      <c r="A4222" s="13" t="s">
        <v>23457</v>
      </c>
      <c r="B4222" s="1">
        <v>42902</v>
      </c>
      <c r="C4222" s="2">
        <v>0.87548611111111108</v>
      </c>
      <c r="D4222" t="s">
        <v>23458</v>
      </c>
      <c r="E4222" t="s">
        <v>22</v>
      </c>
      <c r="F4222" t="s">
        <v>23459</v>
      </c>
      <c r="G4222" s="14" t="s">
        <v>23460</v>
      </c>
      <c r="H4222" s="14" t="s">
        <v>23461</v>
      </c>
      <c r="I4222" t="s">
        <v>23</v>
      </c>
      <c r="K4222">
        <v>6</v>
      </c>
      <c r="L4222">
        <v>16</v>
      </c>
      <c r="M4222">
        <v>21</v>
      </c>
      <c r="N4222">
        <v>6</v>
      </c>
      <c r="O4222" t="s">
        <v>23456</v>
      </c>
      <c r="P4222" t="s">
        <v>517</v>
      </c>
      <c r="Q4222" t="s">
        <v>517</v>
      </c>
      <c r="R4222" t="s">
        <v>517</v>
      </c>
      <c r="S4222" t="s">
        <v>517</v>
      </c>
      <c r="T4222" t="s">
        <v>517</v>
      </c>
      <c r="U4222" t="s">
        <v>517</v>
      </c>
      <c r="V4222" t="s">
        <v>517</v>
      </c>
      <c r="W4222" t="s">
        <v>589</v>
      </c>
      <c r="X4222" t="s">
        <v>590</v>
      </c>
      <c r="Y4222" t="s">
        <v>23462</v>
      </c>
      <c r="Z4222" s="1">
        <v>30039</v>
      </c>
      <c r="AA4222" t="s">
        <v>11634</v>
      </c>
      <c r="AB4222">
        <v>35</v>
      </c>
      <c r="AC4222" t="s">
        <v>357</v>
      </c>
      <c r="AD4222" t="s">
        <v>483</v>
      </c>
      <c r="AF4222" t="s">
        <v>517</v>
      </c>
      <c r="AG4222" t="s">
        <v>517</v>
      </c>
      <c r="AH4222" t="s">
        <v>517</v>
      </c>
      <c r="AI4222" t="s">
        <v>517</v>
      </c>
      <c r="AJ4222" t="s">
        <v>517</v>
      </c>
    </row>
    <row r="4223" spans="1:36" x14ac:dyDescent="0.25">
      <c r="A4223" s="13" t="s">
        <v>23464</v>
      </c>
      <c r="B4223" s="1">
        <v>42902</v>
      </c>
      <c r="C4223" s="2">
        <v>0.89239583333333339</v>
      </c>
      <c r="D4223" t="s">
        <v>23465</v>
      </c>
      <c r="E4223" t="s">
        <v>22</v>
      </c>
      <c r="F4223" t="s">
        <v>23466</v>
      </c>
      <c r="G4223" s="14" t="s">
        <v>23467</v>
      </c>
      <c r="H4223" s="14" t="s">
        <v>23468</v>
      </c>
      <c r="I4223" t="s">
        <v>23</v>
      </c>
      <c r="K4223">
        <v>6</v>
      </c>
      <c r="L4223">
        <v>16</v>
      </c>
      <c r="M4223">
        <v>21</v>
      </c>
      <c r="N4223">
        <v>6</v>
      </c>
      <c r="O4223" t="s">
        <v>23463</v>
      </c>
      <c r="P4223" t="s">
        <v>517</v>
      </c>
      <c r="Q4223" t="s">
        <v>517</v>
      </c>
      <c r="R4223" t="s">
        <v>517</v>
      </c>
      <c r="S4223" t="s">
        <v>517</v>
      </c>
      <c r="T4223" t="s">
        <v>517</v>
      </c>
      <c r="U4223" t="s">
        <v>517</v>
      </c>
      <c r="V4223" t="s">
        <v>517</v>
      </c>
      <c r="W4223" t="s">
        <v>589</v>
      </c>
      <c r="X4223" t="s">
        <v>590</v>
      </c>
      <c r="Y4223" t="s">
        <v>23469</v>
      </c>
      <c r="Z4223" s="1">
        <v>29112</v>
      </c>
      <c r="AA4223" t="s">
        <v>23470</v>
      </c>
      <c r="AB4223">
        <v>37</v>
      </c>
      <c r="AC4223" t="s">
        <v>357</v>
      </c>
      <c r="AD4223" t="s">
        <v>509</v>
      </c>
      <c r="AF4223" t="s">
        <v>517</v>
      </c>
      <c r="AG4223" t="s">
        <v>517</v>
      </c>
      <c r="AH4223" t="s">
        <v>517</v>
      </c>
      <c r="AI4223" t="s">
        <v>517</v>
      </c>
      <c r="AJ4223" t="s">
        <v>517</v>
      </c>
    </row>
    <row r="4224" spans="1:36" x14ac:dyDescent="0.25">
      <c r="A4224" s="13" t="s">
        <v>23472</v>
      </c>
      <c r="B4224" s="1">
        <v>42902</v>
      </c>
      <c r="C4224" s="2">
        <v>0.92234953703703704</v>
      </c>
      <c r="D4224" t="s">
        <v>23473</v>
      </c>
      <c r="E4224" t="s">
        <v>4403</v>
      </c>
      <c r="F4224" t="s">
        <v>23474</v>
      </c>
      <c r="G4224" s="14" t="s">
        <v>23475</v>
      </c>
      <c r="H4224" s="14" t="s">
        <v>23476</v>
      </c>
      <c r="I4224" t="s">
        <v>23</v>
      </c>
      <c r="K4224">
        <v>6</v>
      </c>
      <c r="L4224">
        <v>16</v>
      </c>
      <c r="M4224">
        <v>22</v>
      </c>
      <c r="N4224">
        <v>6</v>
      </c>
      <c r="O4224" t="s">
        <v>23471</v>
      </c>
      <c r="P4224" t="s">
        <v>517</v>
      </c>
      <c r="Q4224" t="s">
        <v>517</v>
      </c>
      <c r="R4224" t="s">
        <v>517</v>
      </c>
      <c r="S4224" t="s">
        <v>517</v>
      </c>
      <c r="T4224" t="s">
        <v>517</v>
      </c>
      <c r="U4224" t="s">
        <v>517</v>
      </c>
      <c r="V4224" t="s">
        <v>517</v>
      </c>
      <c r="W4224" t="s">
        <v>537</v>
      </c>
      <c r="X4224" t="s">
        <v>845</v>
      </c>
      <c r="Y4224" t="s">
        <v>517</v>
      </c>
      <c r="Z4224" s="1" t="s">
        <v>517</v>
      </c>
      <c r="AA4224" t="s">
        <v>23477</v>
      </c>
      <c r="AB4224" t="s">
        <v>517</v>
      </c>
      <c r="AC4224" t="s">
        <v>358</v>
      </c>
      <c r="AD4224" t="s">
        <v>517</v>
      </c>
      <c r="AF4224" t="s">
        <v>517</v>
      </c>
      <c r="AG4224" t="s">
        <v>517</v>
      </c>
      <c r="AH4224" t="s">
        <v>517</v>
      </c>
      <c r="AI4224" t="s">
        <v>517</v>
      </c>
      <c r="AJ4224" t="s">
        <v>517</v>
      </c>
    </row>
    <row r="4225" spans="1:36" x14ac:dyDescent="0.25">
      <c r="A4225" s="13" t="s">
        <v>23478</v>
      </c>
      <c r="B4225" s="1">
        <v>42902</v>
      </c>
      <c r="C4225" s="2">
        <v>0.95150462962962967</v>
      </c>
      <c r="D4225" t="s">
        <v>23479</v>
      </c>
      <c r="E4225" t="s">
        <v>22</v>
      </c>
      <c r="F4225" t="s">
        <v>23480</v>
      </c>
      <c r="G4225" s="14" t="s">
        <v>23481</v>
      </c>
      <c r="H4225" s="14" t="s">
        <v>23482</v>
      </c>
      <c r="I4225" t="s">
        <v>24</v>
      </c>
      <c r="K4225">
        <v>6</v>
      </c>
      <c r="L4225">
        <v>16</v>
      </c>
      <c r="M4225">
        <v>22</v>
      </c>
      <c r="N4225">
        <v>6</v>
      </c>
      <c r="O4225" t="s">
        <v>517</v>
      </c>
      <c r="P4225" t="s">
        <v>517</v>
      </c>
      <c r="Q4225" t="s">
        <v>517</v>
      </c>
      <c r="R4225" t="s">
        <v>517</v>
      </c>
      <c r="S4225" t="s">
        <v>517</v>
      </c>
      <c r="T4225" t="s">
        <v>517</v>
      </c>
      <c r="U4225" t="s">
        <v>517</v>
      </c>
      <c r="V4225" t="s">
        <v>517</v>
      </c>
      <c r="W4225" t="s">
        <v>517</v>
      </c>
      <c r="X4225" t="s">
        <v>517</v>
      </c>
      <c r="Y4225" t="s">
        <v>3950</v>
      </c>
      <c r="Z4225" s="1">
        <v>31059</v>
      </c>
      <c r="AA4225" t="s">
        <v>5608</v>
      </c>
      <c r="AB4225">
        <v>32</v>
      </c>
      <c r="AC4225" t="s">
        <v>358</v>
      </c>
      <c r="AD4225" t="s">
        <v>500</v>
      </c>
      <c r="AF4225" t="s">
        <v>517</v>
      </c>
      <c r="AG4225" t="s">
        <v>517</v>
      </c>
      <c r="AH4225" t="s">
        <v>517</v>
      </c>
      <c r="AI4225" t="s">
        <v>517</v>
      </c>
      <c r="AJ4225" t="s">
        <v>517</v>
      </c>
    </row>
    <row r="4226" spans="1:36" x14ac:dyDescent="0.25">
      <c r="A4226" s="13" t="s">
        <v>23483</v>
      </c>
      <c r="B4226" s="1">
        <v>42903</v>
      </c>
      <c r="C4226" s="2">
        <v>1.3657407407407408E-2</v>
      </c>
      <c r="D4226" t="s">
        <v>23301</v>
      </c>
      <c r="E4226" t="s">
        <v>542</v>
      </c>
      <c r="F4226" t="s">
        <v>23302</v>
      </c>
      <c r="G4226" s="14" t="s">
        <v>23303</v>
      </c>
      <c r="H4226" s="14" t="s">
        <v>23304</v>
      </c>
      <c r="I4226" t="s">
        <v>21</v>
      </c>
      <c r="K4226">
        <v>6</v>
      </c>
      <c r="L4226">
        <v>17</v>
      </c>
      <c r="M4226">
        <v>0</v>
      </c>
      <c r="N4226">
        <v>7</v>
      </c>
      <c r="O4226" t="s">
        <v>23299</v>
      </c>
      <c r="P4226" t="s">
        <v>517</v>
      </c>
      <c r="Q4226" t="s">
        <v>517</v>
      </c>
      <c r="R4226" t="s">
        <v>517</v>
      </c>
      <c r="S4226" t="s">
        <v>517</v>
      </c>
      <c r="T4226" t="s">
        <v>517</v>
      </c>
      <c r="U4226" t="s">
        <v>517</v>
      </c>
      <c r="V4226" t="s">
        <v>517</v>
      </c>
      <c r="W4226" t="s">
        <v>589</v>
      </c>
      <c r="X4226" t="s">
        <v>1238</v>
      </c>
      <c r="Y4226" t="s">
        <v>517</v>
      </c>
      <c r="Z4226" s="1" t="s">
        <v>517</v>
      </c>
      <c r="AA4226" t="s">
        <v>8067</v>
      </c>
      <c r="AB4226" t="s">
        <v>517</v>
      </c>
      <c r="AC4226" t="s">
        <v>358</v>
      </c>
      <c r="AD4226" t="s">
        <v>517</v>
      </c>
      <c r="AF4226" t="s">
        <v>8282</v>
      </c>
      <c r="AG4226" t="s">
        <v>8305</v>
      </c>
      <c r="AH4226" t="s">
        <v>8313</v>
      </c>
      <c r="AI4226" t="s">
        <v>517</v>
      </c>
      <c r="AJ4226" t="s">
        <v>517</v>
      </c>
    </row>
    <row r="4227" spans="1:36" x14ac:dyDescent="0.25">
      <c r="A4227" s="13" t="s">
        <v>23484</v>
      </c>
      <c r="B4227" s="1">
        <v>42903</v>
      </c>
      <c r="C4227" s="2">
        <v>1.8090277777777778E-2</v>
      </c>
      <c r="D4227" t="s">
        <v>23485</v>
      </c>
      <c r="E4227" t="s">
        <v>22</v>
      </c>
      <c r="F4227" t="s">
        <v>23486</v>
      </c>
      <c r="G4227" s="14" t="s">
        <v>23487</v>
      </c>
      <c r="H4227" s="14" t="s">
        <v>23488</v>
      </c>
      <c r="I4227" t="s">
        <v>24</v>
      </c>
      <c r="K4227">
        <v>6</v>
      </c>
      <c r="L4227">
        <v>17</v>
      </c>
      <c r="M4227">
        <v>0</v>
      </c>
      <c r="N4227">
        <v>7</v>
      </c>
      <c r="O4227" t="s">
        <v>517</v>
      </c>
      <c r="P4227" t="s">
        <v>517</v>
      </c>
      <c r="Q4227" t="s">
        <v>517</v>
      </c>
      <c r="R4227" t="s">
        <v>517</v>
      </c>
      <c r="S4227" t="s">
        <v>517</v>
      </c>
      <c r="T4227" t="s">
        <v>517</v>
      </c>
      <c r="U4227" t="s">
        <v>517</v>
      </c>
      <c r="V4227" t="s">
        <v>517</v>
      </c>
      <c r="W4227" t="s">
        <v>517</v>
      </c>
      <c r="X4227" t="s">
        <v>517</v>
      </c>
      <c r="Y4227" t="s">
        <v>517</v>
      </c>
      <c r="Z4227" s="1" t="s">
        <v>517</v>
      </c>
      <c r="AA4227" t="s">
        <v>23489</v>
      </c>
      <c r="AB4227" t="s">
        <v>517</v>
      </c>
      <c r="AC4227" t="s">
        <v>357</v>
      </c>
      <c r="AD4227" t="s">
        <v>517</v>
      </c>
      <c r="AF4227" t="s">
        <v>8296</v>
      </c>
      <c r="AG4227" t="s">
        <v>517</v>
      </c>
      <c r="AH4227" t="s">
        <v>517</v>
      </c>
      <c r="AI4227" t="s">
        <v>517</v>
      </c>
      <c r="AJ4227" t="s">
        <v>517</v>
      </c>
    </row>
    <row r="4228" spans="1:36" x14ac:dyDescent="0.25">
      <c r="A4228" s="13" t="s">
        <v>23491</v>
      </c>
      <c r="B4228" s="1">
        <v>42903</v>
      </c>
      <c r="C4228" s="2">
        <v>7.1678240740740737E-2</v>
      </c>
      <c r="D4228" t="s">
        <v>23492</v>
      </c>
      <c r="E4228" t="s">
        <v>22</v>
      </c>
      <c r="F4228" t="s">
        <v>23493</v>
      </c>
      <c r="G4228" s="14" t="s">
        <v>23494</v>
      </c>
      <c r="H4228" s="14" t="s">
        <v>23495</v>
      </c>
      <c r="I4228" t="s">
        <v>23</v>
      </c>
      <c r="K4228">
        <v>6</v>
      </c>
      <c r="L4228">
        <v>17</v>
      </c>
      <c r="M4228">
        <v>1</v>
      </c>
      <c r="N4228">
        <v>7</v>
      </c>
      <c r="O4228" t="s">
        <v>23490</v>
      </c>
      <c r="P4228" t="s">
        <v>517</v>
      </c>
      <c r="Q4228" t="s">
        <v>517</v>
      </c>
      <c r="R4228" t="s">
        <v>517</v>
      </c>
      <c r="S4228" t="s">
        <v>517</v>
      </c>
      <c r="T4228" t="s">
        <v>517</v>
      </c>
      <c r="U4228" t="s">
        <v>517</v>
      </c>
      <c r="V4228" t="s">
        <v>517</v>
      </c>
      <c r="W4228" t="s">
        <v>1016</v>
      </c>
      <c r="X4228" t="s">
        <v>554</v>
      </c>
      <c r="Y4228" t="s">
        <v>23496</v>
      </c>
      <c r="Z4228" s="1">
        <v>27751</v>
      </c>
      <c r="AA4228" t="s">
        <v>23497</v>
      </c>
      <c r="AB4228">
        <v>41</v>
      </c>
      <c r="AC4228" t="s">
        <v>358</v>
      </c>
      <c r="AD4228" t="s">
        <v>488</v>
      </c>
      <c r="AF4228" t="s">
        <v>517</v>
      </c>
      <c r="AG4228" t="s">
        <v>517</v>
      </c>
      <c r="AH4228" t="s">
        <v>517</v>
      </c>
      <c r="AI4228" t="s">
        <v>517</v>
      </c>
      <c r="AJ4228" t="s">
        <v>517</v>
      </c>
    </row>
    <row r="4229" spans="1:36" x14ac:dyDescent="0.25">
      <c r="A4229" s="13" t="s">
        <v>23499</v>
      </c>
      <c r="B4229" s="1">
        <v>42903</v>
      </c>
      <c r="C4229" s="2">
        <v>0.12894675925925927</v>
      </c>
      <c r="D4229" t="s">
        <v>23500</v>
      </c>
      <c r="E4229" t="s">
        <v>22</v>
      </c>
      <c r="F4229" t="s">
        <v>23501</v>
      </c>
      <c r="G4229" s="14" t="s">
        <v>23502</v>
      </c>
      <c r="H4229" s="14" t="s">
        <v>23503</v>
      </c>
      <c r="I4229" t="s">
        <v>23</v>
      </c>
      <c r="K4229">
        <v>6</v>
      </c>
      <c r="L4229">
        <v>17</v>
      </c>
      <c r="M4229">
        <v>3</v>
      </c>
      <c r="N4229">
        <v>7</v>
      </c>
      <c r="O4229" t="s">
        <v>23498</v>
      </c>
      <c r="P4229" t="s">
        <v>517</v>
      </c>
      <c r="Q4229" t="s">
        <v>517</v>
      </c>
      <c r="R4229" t="s">
        <v>517</v>
      </c>
      <c r="S4229" t="s">
        <v>517</v>
      </c>
      <c r="T4229" t="s">
        <v>517</v>
      </c>
      <c r="U4229" t="s">
        <v>517</v>
      </c>
      <c r="V4229" t="s">
        <v>517</v>
      </c>
      <c r="W4229" t="s">
        <v>526</v>
      </c>
      <c r="X4229" t="s">
        <v>527</v>
      </c>
      <c r="Y4229" t="s">
        <v>517</v>
      </c>
      <c r="Z4229" s="1" t="s">
        <v>517</v>
      </c>
      <c r="AA4229" t="s">
        <v>478</v>
      </c>
      <c r="AB4229" t="s">
        <v>517</v>
      </c>
      <c r="AC4229" t="s">
        <v>358</v>
      </c>
      <c r="AD4229" t="s">
        <v>517</v>
      </c>
      <c r="AF4229" t="s">
        <v>8259</v>
      </c>
      <c r="AG4229" t="s">
        <v>8304</v>
      </c>
      <c r="AH4229" t="s">
        <v>8313</v>
      </c>
      <c r="AI4229" t="s">
        <v>517</v>
      </c>
      <c r="AJ4229" t="s">
        <v>517</v>
      </c>
    </row>
    <row r="4230" spans="1:36" x14ac:dyDescent="0.25">
      <c r="A4230" s="13" t="s">
        <v>23504</v>
      </c>
      <c r="B4230" s="1">
        <v>42903</v>
      </c>
      <c r="C4230" s="2">
        <v>0.15298611111111113</v>
      </c>
      <c r="D4230" t="s">
        <v>23505</v>
      </c>
      <c r="E4230" t="s">
        <v>22</v>
      </c>
      <c r="F4230" t="s">
        <v>23506</v>
      </c>
      <c r="G4230" s="14" t="s">
        <v>23507</v>
      </c>
      <c r="H4230" s="14" t="s">
        <v>23508</v>
      </c>
      <c r="I4230" t="s">
        <v>21</v>
      </c>
      <c r="K4230">
        <v>6</v>
      </c>
      <c r="L4230">
        <v>17</v>
      </c>
      <c r="M4230">
        <v>3</v>
      </c>
      <c r="N4230">
        <v>7</v>
      </c>
      <c r="O4230" t="s">
        <v>517</v>
      </c>
      <c r="P4230" t="s">
        <v>517</v>
      </c>
      <c r="Q4230" t="s">
        <v>517</v>
      </c>
      <c r="R4230" t="s">
        <v>517</v>
      </c>
      <c r="S4230" t="s">
        <v>517</v>
      </c>
      <c r="T4230" t="s">
        <v>517</v>
      </c>
      <c r="U4230" t="s">
        <v>517</v>
      </c>
      <c r="V4230" t="s">
        <v>517</v>
      </c>
      <c r="W4230" t="s">
        <v>517</v>
      </c>
      <c r="X4230" t="s">
        <v>517</v>
      </c>
      <c r="Y4230" t="s">
        <v>11442</v>
      </c>
      <c r="Z4230" s="1">
        <v>31564</v>
      </c>
      <c r="AA4230" t="s">
        <v>471</v>
      </c>
      <c r="AB4230">
        <v>31</v>
      </c>
      <c r="AC4230" t="s">
        <v>358</v>
      </c>
      <c r="AD4230" t="s">
        <v>488</v>
      </c>
      <c r="AF4230" t="s">
        <v>517</v>
      </c>
      <c r="AG4230" t="s">
        <v>517</v>
      </c>
      <c r="AH4230" t="s">
        <v>517</v>
      </c>
      <c r="AI4230" t="s">
        <v>517</v>
      </c>
      <c r="AJ4230" t="s">
        <v>517</v>
      </c>
    </row>
    <row r="4231" spans="1:36" x14ac:dyDescent="0.25">
      <c r="A4231" s="13" t="s">
        <v>23509</v>
      </c>
      <c r="B4231" s="1">
        <v>42903</v>
      </c>
      <c r="C4231" s="2">
        <v>0.23115740740740742</v>
      </c>
      <c r="D4231" t="s">
        <v>23510</v>
      </c>
      <c r="E4231" t="s">
        <v>22</v>
      </c>
      <c r="F4231" t="s">
        <v>23511</v>
      </c>
      <c r="G4231" s="14" t="s">
        <v>23512</v>
      </c>
      <c r="H4231" s="14" t="s">
        <v>23513</v>
      </c>
      <c r="I4231" t="s">
        <v>23</v>
      </c>
      <c r="K4231">
        <v>6</v>
      </c>
      <c r="L4231">
        <v>17</v>
      </c>
      <c r="M4231">
        <v>5</v>
      </c>
      <c r="N4231">
        <v>7</v>
      </c>
      <c r="O4231" t="s">
        <v>517</v>
      </c>
      <c r="P4231" t="s">
        <v>517</v>
      </c>
      <c r="Q4231" t="s">
        <v>517</v>
      </c>
      <c r="R4231" t="s">
        <v>517</v>
      </c>
      <c r="S4231" t="s">
        <v>517</v>
      </c>
      <c r="T4231" t="s">
        <v>517</v>
      </c>
      <c r="U4231" t="s">
        <v>517</v>
      </c>
      <c r="V4231" t="s">
        <v>517</v>
      </c>
      <c r="W4231" t="s">
        <v>517</v>
      </c>
      <c r="X4231" t="s">
        <v>517</v>
      </c>
      <c r="Y4231" t="s">
        <v>23514</v>
      </c>
      <c r="Z4231" s="1">
        <v>35328</v>
      </c>
      <c r="AA4231" t="s">
        <v>23515</v>
      </c>
      <c r="AB4231">
        <v>20</v>
      </c>
      <c r="AC4231" t="s">
        <v>357</v>
      </c>
      <c r="AD4231" t="s">
        <v>504</v>
      </c>
      <c r="AF4231" t="s">
        <v>8263</v>
      </c>
      <c r="AG4231" t="s">
        <v>517</v>
      </c>
      <c r="AH4231" t="s">
        <v>517</v>
      </c>
      <c r="AI4231" t="s">
        <v>517</v>
      </c>
      <c r="AJ4231" t="s">
        <v>517</v>
      </c>
    </row>
    <row r="4232" spans="1:36" x14ac:dyDescent="0.25">
      <c r="A4232" s="13" t="s">
        <v>23517</v>
      </c>
      <c r="B4232" s="1">
        <v>42903</v>
      </c>
      <c r="C4232" s="2">
        <v>0.34210648148148143</v>
      </c>
      <c r="D4232" t="s">
        <v>23518</v>
      </c>
      <c r="E4232" t="s">
        <v>22</v>
      </c>
      <c r="F4232" t="s">
        <v>23519</v>
      </c>
      <c r="G4232" s="14" t="s">
        <v>23520</v>
      </c>
      <c r="H4232" s="14" t="s">
        <v>23521</v>
      </c>
      <c r="I4232" t="s">
        <v>23</v>
      </c>
      <c r="K4232">
        <v>6</v>
      </c>
      <c r="L4232">
        <v>17</v>
      </c>
      <c r="M4232">
        <v>8</v>
      </c>
      <c r="N4232">
        <v>7</v>
      </c>
      <c r="O4232" t="s">
        <v>23516</v>
      </c>
      <c r="P4232" t="s">
        <v>517</v>
      </c>
      <c r="Q4232" t="s">
        <v>517</v>
      </c>
      <c r="R4232" t="s">
        <v>517</v>
      </c>
      <c r="S4232" t="s">
        <v>517</v>
      </c>
      <c r="T4232" t="s">
        <v>517</v>
      </c>
      <c r="U4232" t="s">
        <v>517</v>
      </c>
      <c r="V4232" t="s">
        <v>517</v>
      </c>
      <c r="W4232" t="s">
        <v>589</v>
      </c>
      <c r="X4232" t="s">
        <v>590</v>
      </c>
      <c r="Y4232" t="s">
        <v>517</v>
      </c>
      <c r="Z4232" s="1" t="s">
        <v>517</v>
      </c>
      <c r="AA4232" t="s">
        <v>674</v>
      </c>
      <c r="AB4232" t="s">
        <v>517</v>
      </c>
      <c r="AC4232" t="s">
        <v>358</v>
      </c>
      <c r="AD4232" t="s">
        <v>517</v>
      </c>
      <c r="AF4232" t="s">
        <v>8254</v>
      </c>
      <c r="AG4232" t="s">
        <v>517</v>
      </c>
      <c r="AH4232" t="s">
        <v>517</v>
      </c>
      <c r="AI4232" t="s">
        <v>517</v>
      </c>
      <c r="AJ4232" t="s">
        <v>517</v>
      </c>
    </row>
    <row r="4233" spans="1:36" x14ac:dyDescent="0.25">
      <c r="A4233" s="13" t="s">
        <v>23523</v>
      </c>
      <c r="B4233" s="1">
        <v>42903</v>
      </c>
      <c r="C4233" s="2">
        <v>0.46962962962962962</v>
      </c>
      <c r="D4233" t="s">
        <v>9385</v>
      </c>
      <c r="E4233" t="s">
        <v>22</v>
      </c>
      <c r="F4233" t="s">
        <v>19059</v>
      </c>
      <c r="G4233" s="14" t="s">
        <v>23524</v>
      </c>
      <c r="H4233" s="14" t="s">
        <v>9388</v>
      </c>
      <c r="I4233" t="s">
        <v>23</v>
      </c>
      <c r="K4233">
        <v>6</v>
      </c>
      <c r="L4233">
        <v>17</v>
      </c>
      <c r="M4233">
        <v>11</v>
      </c>
      <c r="N4233">
        <v>7</v>
      </c>
      <c r="O4233" t="s">
        <v>23522</v>
      </c>
      <c r="P4233" t="s">
        <v>517</v>
      </c>
      <c r="Q4233" t="s">
        <v>517</v>
      </c>
      <c r="R4233" t="s">
        <v>517</v>
      </c>
      <c r="S4233" t="s">
        <v>517</v>
      </c>
      <c r="T4233" t="s">
        <v>517</v>
      </c>
      <c r="U4233" t="s">
        <v>517</v>
      </c>
      <c r="V4233" t="s">
        <v>517</v>
      </c>
      <c r="W4233" t="s">
        <v>589</v>
      </c>
      <c r="X4233" t="s">
        <v>590</v>
      </c>
      <c r="Y4233" t="s">
        <v>517</v>
      </c>
      <c r="Z4233" s="1" t="s">
        <v>517</v>
      </c>
      <c r="AA4233" t="s">
        <v>6859</v>
      </c>
      <c r="AB4233" t="s">
        <v>517</v>
      </c>
      <c r="AC4233" t="s">
        <v>358</v>
      </c>
      <c r="AD4233" t="s">
        <v>517</v>
      </c>
      <c r="AF4233" t="s">
        <v>517</v>
      </c>
      <c r="AG4233" t="s">
        <v>517</v>
      </c>
      <c r="AH4233" t="s">
        <v>517</v>
      </c>
      <c r="AI4233" t="s">
        <v>517</v>
      </c>
      <c r="AJ4233" t="s">
        <v>517</v>
      </c>
    </row>
    <row r="4234" spans="1:36" x14ac:dyDescent="0.25">
      <c r="A4234" s="13" t="s">
        <v>23525</v>
      </c>
      <c r="B4234" s="1">
        <v>42903</v>
      </c>
      <c r="C4234" s="2">
        <v>0.48457175925925927</v>
      </c>
      <c r="D4234" t="s">
        <v>23526</v>
      </c>
      <c r="E4234" t="s">
        <v>22</v>
      </c>
      <c r="F4234" t="s">
        <v>23527</v>
      </c>
      <c r="G4234" s="14" t="s">
        <v>23528</v>
      </c>
      <c r="H4234" s="14" t="s">
        <v>23529</v>
      </c>
      <c r="I4234" t="s">
        <v>23</v>
      </c>
      <c r="K4234">
        <v>6</v>
      </c>
      <c r="L4234">
        <v>17</v>
      </c>
      <c r="M4234">
        <v>11</v>
      </c>
      <c r="N4234">
        <v>7</v>
      </c>
      <c r="O4234" t="s">
        <v>517</v>
      </c>
      <c r="P4234" t="s">
        <v>517</v>
      </c>
      <c r="Q4234" t="s">
        <v>517</v>
      </c>
      <c r="R4234" t="s">
        <v>517</v>
      </c>
      <c r="S4234" t="s">
        <v>517</v>
      </c>
      <c r="T4234" t="s">
        <v>517</v>
      </c>
      <c r="U4234" t="s">
        <v>517</v>
      </c>
      <c r="V4234" t="s">
        <v>517</v>
      </c>
      <c r="W4234" t="s">
        <v>517</v>
      </c>
      <c r="X4234" t="s">
        <v>517</v>
      </c>
      <c r="Y4234" t="s">
        <v>23530</v>
      </c>
      <c r="Z4234" s="1">
        <v>24222</v>
      </c>
      <c r="AA4234" t="s">
        <v>743</v>
      </c>
      <c r="AB4234">
        <v>51</v>
      </c>
      <c r="AC4234" t="s">
        <v>358</v>
      </c>
      <c r="AD4234" t="s">
        <v>502</v>
      </c>
      <c r="AF4234" t="s">
        <v>8306</v>
      </c>
      <c r="AG4234" t="s">
        <v>517</v>
      </c>
      <c r="AH4234" t="s">
        <v>517</v>
      </c>
      <c r="AI4234" t="s">
        <v>517</v>
      </c>
      <c r="AJ4234" t="s">
        <v>517</v>
      </c>
    </row>
    <row r="4235" spans="1:36" x14ac:dyDescent="0.25">
      <c r="A4235" s="13" t="s">
        <v>23531</v>
      </c>
      <c r="B4235" s="1">
        <v>42903</v>
      </c>
      <c r="C4235" s="2">
        <v>0.50280092592592596</v>
      </c>
      <c r="D4235" t="s">
        <v>22924</v>
      </c>
      <c r="E4235" t="s">
        <v>22</v>
      </c>
      <c r="F4235" t="s">
        <v>22925</v>
      </c>
      <c r="G4235" s="14" t="s">
        <v>22926</v>
      </c>
      <c r="H4235" s="14" t="s">
        <v>22927</v>
      </c>
      <c r="I4235" t="s">
        <v>21</v>
      </c>
      <c r="K4235">
        <v>6</v>
      </c>
      <c r="L4235">
        <v>17</v>
      </c>
      <c r="M4235">
        <v>12</v>
      </c>
      <c r="N4235">
        <v>7</v>
      </c>
      <c r="O4235" t="s">
        <v>517</v>
      </c>
      <c r="P4235" t="s">
        <v>517</v>
      </c>
      <c r="Q4235" t="s">
        <v>517</v>
      </c>
      <c r="R4235" t="s">
        <v>517</v>
      </c>
      <c r="S4235" t="s">
        <v>517</v>
      </c>
      <c r="T4235" t="s">
        <v>517</v>
      </c>
      <c r="U4235" t="s">
        <v>517</v>
      </c>
      <c r="V4235" t="s">
        <v>517</v>
      </c>
      <c r="W4235" t="s">
        <v>517</v>
      </c>
      <c r="X4235" t="s">
        <v>517</v>
      </c>
      <c r="Y4235" t="s">
        <v>7028</v>
      </c>
      <c r="Z4235" s="1">
        <v>32505</v>
      </c>
      <c r="AA4235" t="s">
        <v>22928</v>
      </c>
      <c r="AB4235">
        <v>28</v>
      </c>
      <c r="AC4235" t="s">
        <v>358</v>
      </c>
      <c r="AD4235" t="s">
        <v>501</v>
      </c>
      <c r="AF4235" t="s">
        <v>517</v>
      </c>
      <c r="AG4235" t="s">
        <v>517</v>
      </c>
      <c r="AH4235" t="s">
        <v>517</v>
      </c>
      <c r="AI4235" t="s">
        <v>517</v>
      </c>
      <c r="AJ4235" t="s">
        <v>517</v>
      </c>
    </row>
    <row r="4236" spans="1:36" x14ac:dyDescent="0.25">
      <c r="A4236" s="13" t="s">
        <v>23532</v>
      </c>
      <c r="B4236" s="1">
        <v>42903</v>
      </c>
      <c r="C4236" s="2">
        <v>0.50762731481481482</v>
      </c>
      <c r="D4236" t="s">
        <v>23533</v>
      </c>
      <c r="E4236" t="s">
        <v>22</v>
      </c>
      <c r="F4236" t="s">
        <v>23534</v>
      </c>
      <c r="G4236" s="14" t="s">
        <v>23535</v>
      </c>
      <c r="H4236" s="14" t="s">
        <v>23536</v>
      </c>
      <c r="I4236" t="s">
        <v>21</v>
      </c>
      <c r="K4236">
        <v>6</v>
      </c>
      <c r="L4236">
        <v>17</v>
      </c>
      <c r="M4236">
        <v>12</v>
      </c>
      <c r="N4236">
        <v>7</v>
      </c>
      <c r="O4236" t="s">
        <v>517</v>
      </c>
      <c r="P4236" t="s">
        <v>517</v>
      </c>
      <c r="Q4236" t="s">
        <v>517</v>
      </c>
      <c r="R4236" t="s">
        <v>517</v>
      </c>
      <c r="S4236" t="s">
        <v>517</v>
      </c>
      <c r="T4236" t="s">
        <v>517</v>
      </c>
      <c r="U4236" t="s">
        <v>517</v>
      </c>
      <c r="V4236" t="s">
        <v>517</v>
      </c>
      <c r="W4236" t="s">
        <v>517</v>
      </c>
      <c r="X4236" t="s">
        <v>517</v>
      </c>
      <c r="Y4236" t="s">
        <v>23537</v>
      </c>
      <c r="Z4236" s="1">
        <v>33569</v>
      </c>
      <c r="AA4236" t="s">
        <v>546</v>
      </c>
      <c r="AB4236">
        <v>25</v>
      </c>
      <c r="AC4236" t="s">
        <v>358</v>
      </c>
      <c r="AD4236" t="s">
        <v>493</v>
      </c>
      <c r="AF4236" t="s">
        <v>8296</v>
      </c>
      <c r="AG4236" t="s">
        <v>8259</v>
      </c>
      <c r="AH4236" t="s">
        <v>8295</v>
      </c>
      <c r="AI4236" t="s">
        <v>517</v>
      </c>
      <c r="AJ4236" t="s">
        <v>517</v>
      </c>
    </row>
    <row r="4237" spans="1:36" x14ac:dyDescent="0.25">
      <c r="A4237" s="13" t="s">
        <v>23538</v>
      </c>
      <c r="B4237" s="1">
        <v>42903</v>
      </c>
      <c r="C4237" s="2">
        <v>0.5363310185185185</v>
      </c>
      <c r="D4237" t="s">
        <v>22429</v>
      </c>
      <c r="E4237" t="s">
        <v>22</v>
      </c>
      <c r="F4237" t="s">
        <v>22430</v>
      </c>
      <c r="G4237" s="14" t="s">
        <v>22431</v>
      </c>
      <c r="H4237" s="14" t="s">
        <v>22432</v>
      </c>
      <c r="I4237" t="s">
        <v>21</v>
      </c>
      <c r="K4237">
        <v>6</v>
      </c>
      <c r="L4237">
        <v>17</v>
      </c>
      <c r="M4237">
        <v>12</v>
      </c>
      <c r="N4237">
        <v>7</v>
      </c>
      <c r="O4237" t="s">
        <v>517</v>
      </c>
      <c r="P4237" t="s">
        <v>517</v>
      </c>
      <c r="Q4237" t="s">
        <v>517</v>
      </c>
      <c r="R4237" t="s">
        <v>517</v>
      </c>
      <c r="S4237" t="s">
        <v>517</v>
      </c>
      <c r="T4237" t="s">
        <v>517</v>
      </c>
      <c r="U4237" t="s">
        <v>517</v>
      </c>
      <c r="V4237" t="s">
        <v>517</v>
      </c>
      <c r="W4237" t="s">
        <v>517</v>
      </c>
      <c r="X4237" t="s">
        <v>517</v>
      </c>
      <c r="Y4237" t="s">
        <v>22433</v>
      </c>
      <c r="Z4237" s="1">
        <v>33892</v>
      </c>
      <c r="AA4237" t="s">
        <v>659</v>
      </c>
      <c r="AB4237">
        <v>24</v>
      </c>
      <c r="AC4237" t="s">
        <v>358</v>
      </c>
      <c r="AD4237" t="s">
        <v>491</v>
      </c>
      <c r="AF4237" t="s">
        <v>8307</v>
      </c>
      <c r="AG4237" t="s">
        <v>517</v>
      </c>
      <c r="AH4237" t="s">
        <v>517</v>
      </c>
      <c r="AI4237" t="s">
        <v>517</v>
      </c>
      <c r="AJ4237" t="s">
        <v>517</v>
      </c>
    </row>
    <row r="4238" spans="1:36" x14ac:dyDescent="0.25">
      <c r="A4238" s="13" t="s">
        <v>23539</v>
      </c>
      <c r="B4238" s="1">
        <v>42903</v>
      </c>
      <c r="C4238" s="2">
        <v>0.54438657407407409</v>
      </c>
      <c r="D4238" t="s">
        <v>23540</v>
      </c>
      <c r="E4238" t="s">
        <v>22</v>
      </c>
      <c r="F4238" t="s">
        <v>23541</v>
      </c>
      <c r="G4238" s="14" t="s">
        <v>23542</v>
      </c>
      <c r="H4238" s="14" t="s">
        <v>23543</v>
      </c>
      <c r="I4238" t="s">
        <v>21</v>
      </c>
      <c r="K4238">
        <v>6</v>
      </c>
      <c r="L4238">
        <v>17</v>
      </c>
      <c r="M4238">
        <v>13</v>
      </c>
      <c r="N4238">
        <v>7</v>
      </c>
      <c r="O4238" t="s">
        <v>517</v>
      </c>
      <c r="P4238" t="s">
        <v>517</v>
      </c>
      <c r="Q4238" t="s">
        <v>517</v>
      </c>
      <c r="R4238" t="s">
        <v>517</v>
      </c>
      <c r="S4238" t="s">
        <v>517</v>
      </c>
      <c r="T4238" t="s">
        <v>517</v>
      </c>
      <c r="U4238" t="s">
        <v>517</v>
      </c>
      <c r="V4238" t="s">
        <v>517</v>
      </c>
      <c r="W4238" t="s">
        <v>517</v>
      </c>
      <c r="X4238" t="s">
        <v>517</v>
      </c>
      <c r="Y4238" t="s">
        <v>23544</v>
      </c>
      <c r="Z4238" s="1">
        <v>31403</v>
      </c>
      <c r="AA4238" t="s">
        <v>23545</v>
      </c>
      <c r="AB4238">
        <v>31</v>
      </c>
      <c r="AC4238" t="s">
        <v>357</v>
      </c>
      <c r="AD4238" t="s">
        <v>498</v>
      </c>
      <c r="AF4238" t="s">
        <v>8259</v>
      </c>
      <c r="AG4238" t="s">
        <v>517</v>
      </c>
      <c r="AH4238" t="s">
        <v>517</v>
      </c>
      <c r="AI4238" t="s">
        <v>517</v>
      </c>
      <c r="AJ4238" t="s">
        <v>517</v>
      </c>
    </row>
    <row r="4239" spans="1:36" x14ac:dyDescent="0.25">
      <c r="A4239" s="13" t="s">
        <v>23546</v>
      </c>
      <c r="B4239" s="1">
        <v>42903</v>
      </c>
      <c r="C4239" s="2">
        <v>0.58101851851851849</v>
      </c>
      <c r="D4239" t="s">
        <v>23547</v>
      </c>
      <c r="E4239" t="s">
        <v>22</v>
      </c>
      <c r="F4239" t="s">
        <v>23548</v>
      </c>
      <c r="G4239" s="14" t="s">
        <v>23549</v>
      </c>
      <c r="H4239" s="14" t="s">
        <v>23550</v>
      </c>
      <c r="I4239" t="s">
        <v>25</v>
      </c>
      <c r="K4239">
        <v>6</v>
      </c>
      <c r="L4239">
        <v>17</v>
      </c>
      <c r="M4239">
        <v>13</v>
      </c>
      <c r="N4239">
        <v>7</v>
      </c>
      <c r="O4239" t="s">
        <v>517</v>
      </c>
      <c r="P4239" t="s">
        <v>517</v>
      </c>
      <c r="Q4239" t="s">
        <v>517</v>
      </c>
      <c r="R4239" t="s">
        <v>517</v>
      </c>
      <c r="S4239" t="s">
        <v>517</v>
      </c>
      <c r="T4239" t="s">
        <v>517</v>
      </c>
      <c r="U4239" t="s">
        <v>517</v>
      </c>
      <c r="V4239" t="s">
        <v>517</v>
      </c>
      <c r="W4239" t="s">
        <v>517</v>
      </c>
      <c r="X4239" t="s">
        <v>517</v>
      </c>
      <c r="Y4239" t="s">
        <v>3348</v>
      </c>
      <c r="Z4239" s="1">
        <v>32652</v>
      </c>
      <c r="AA4239" t="s">
        <v>478</v>
      </c>
      <c r="AB4239">
        <v>28</v>
      </c>
      <c r="AC4239" t="s">
        <v>358</v>
      </c>
      <c r="AD4239" t="s">
        <v>501</v>
      </c>
      <c r="AF4239" t="s">
        <v>8259</v>
      </c>
      <c r="AG4239" t="s">
        <v>517</v>
      </c>
      <c r="AH4239" t="s">
        <v>517</v>
      </c>
      <c r="AI4239" t="s">
        <v>517</v>
      </c>
      <c r="AJ4239" t="s">
        <v>517</v>
      </c>
    </row>
    <row r="4240" spans="1:36" x14ac:dyDescent="0.25">
      <c r="A4240" s="13" t="s">
        <v>23551</v>
      </c>
      <c r="B4240" s="1">
        <v>42903</v>
      </c>
      <c r="C4240" s="2">
        <v>0.58767361111111105</v>
      </c>
      <c r="D4240" t="s">
        <v>6211</v>
      </c>
      <c r="E4240" t="s">
        <v>22</v>
      </c>
      <c r="F4240" t="s">
        <v>23552</v>
      </c>
      <c r="G4240" s="14" t="s">
        <v>23553</v>
      </c>
      <c r="H4240" s="14" t="s">
        <v>23554</v>
      </c>
      <c r="I4240" t="s">
        <v>23</v>
      </c>
      <c r="K4240">
        <v>6</v>
      </c>
      <c r="L4240">
        <v>17</v>
      </c>
      <c r="M4240">
        <v>14</v>
      </c>
      <c r="N4240">
        <v>7</v>
      </c>
      <c r="O4240" t="s">
        <v>517</v>
      </c>
      <c r="P4240" t="s">
        <v>517</v>
      </c>
      <c r="Q4240" t="s">
        <v>517</v>
      </c>
      <c r="R4240" t="s">
        <v>517</v>
      </c>
      <c r="S4240" t="s">
        <v>517</v>
      </c>
      <c r="T4240" t="s">
        <v>517</v>
      </c>
      <c r="U4240" t="s">
        <v>517</v>
      </c>
      <c r="V4240" t="s">
        <v>517</v>
      </c>
      <c r="W4240" t="s">
        <v>517</v>
      </c>
      <c r="X4240" t="s">
        <v>517</v>
      </c>
      <c r="Y4240" t="s">
        <v>23555</v>
      </c>
      <c r="Z4240" s="1">
        <v>29353</v>
      </c>
      <c r="AA4240" t="s">
        <v>6211</v>
      </c>
      <c r="AB4240">
        <v>37</v>
      </c>
      <c r="AC4240" t="s">
        <v>358</v>
      </c>
      <c r="AD4240" t="s">
        <v>485</v>
      </c>
      <c r="AF4240" t="s">
        <v>517</v>
      </c>
      <c r="AG4240" t="s">
        <v>517</v>
      </c>
      <c r="AH4240" t="s">
        <v>517</v>
      </c>
      <c r="AI4240" t="s">
        <v>517</v>
      </c>
      <c r="AJ4240" t="s">
        <v>517</v>
      </c>
    </row>
    <row r="4241" spans="1:36" x14ac:dyDescent="0.25">
      <c r="A4241" s="13" t="s">
        <v>23557</v>
      </c>
      <c r="B4241" s="1">
        <v>42903</v>
      </c>
      <c r="C4241" s="2">
        <v>0.76969907407407412</v>
      </c>
      <c r="D4241" t="s">
        <v>23558</v>
      </c>
      <c r="E4241" t="s">
        <v>4403</v>
      </c>
      <c r="F4241" t="s">
        <v>23559</v>
      </c>
      <c r="G4241" s="14" t="s">
        <v>23560</v>
      </c>
      <c r="H4241" s="14" t="s">
        <v>23561</v>
      </c>
      <c r="I4241" t="s">
        <v>23</v>
      </c>
      <c r="K4241">
        <v>6</v>
      </c>
      <c r="L4241">
        <v>17</v>
      </c>
      <c r="M4241">
        <v>18</v>
      </c>
      <c r="N4241">
        <v>7</v>
      </c>
      <c r="O4241" t="s">
        <v>23556</v>
      </c>
      <c r="P4241" t="s">
        <v>517</v>
      </c>
      <c r="Q4241" t="s">
        <v>517</v>
      </c>
      <c r="R4241" t="s">
        <v>517</v>
      </c>
      <c r="S4241" t="s">
        <v>517</v>
      </c>
      <c r="T4241" t="s">
        <v>517</v>
      </c>
      <c r="U4241" t="s">
        <v>517</v>
      </c>
      <c r="V4241" t="s">
        <v>517</v>
      </c>
      <c r="W4241" t="s">
        <v>589</v>
      </c>
      <c r="X4241" t="s">
        <v>845</v>
      </c>
      <c r="Y4241" t="s">
        <v>23562</v>
      </c>
      <c r="Z4241" s="1">
        <v>24156</v>
      </c>
      <c r="AA4241" t="s">
        <v>546</v>
      </c>
      <c r="AB4241">
        <v>51</v>
      </c>
      <c r="AC4241" t="s">
        <v>358</v>
      </c>
      <c r="AD4241" t="s">
        <v>509</v>
      </c>
      <c r="AF4241" t="s">
        <v>517</v>
      </c>
      <c r="AG4241" t="s">
        <v>517</v>
      </c>
      <c r="AH4241" t="s">
        <v>517</v>
      </c>
      <c r="AI4241" t="s">
        <v>517</v>
      </c>
      <c r="AJ4241" t="s">
        <v>517</v>
      </c>
    </row>
    <row r="4242" spans="1:36" x14ac:dyDescent="0.25">
      <c r="A4242" s="13" t="s">
        <v>23566</v>
      </c>
      <c r="B4242" s="1">
        <v>42903</v>
      </c>
      <c r="C4242" s="2">
        <v>0.92439814814814814</v>
      </c>
      <c r="D4242" t="s">
        <v>23567</v>
      </c>
      <c r="E4242" t="s">
        <v>22</v>
      </c>
      <c r="F4242" t="s">
        <v>23568</v>
      </c>
      <c r="G4242" t="s">
        <v>23569</v>
      </c>
      <c r="H4242" t="s">
        <v>23570</v>
      </c>
      <c r="I4242" t="s">
        <v>23</v>
      </c>
      <c r="K4242">
        <v>6</v>
      </c>
      <c r="L4242">
        <v>17</v>
      </c>
      <c r="M4242">
        <v>22</v>
      </c>
      <c r="N4242">
        <v>7</v>
      </c>
      <c r="O4242" t="s">
        <v>23565</v>
      </c>
      <c r="P4242" t="s">
        <v>517</v>
      </c>
      <c r="Q4242" t="s">
        <v>517</v>
      </c>
      <c r="R4242" t="s">
        <v>517</v>
      </c>
      <c r="S4242" t="s">
        <v>517</v>
      </c>
      <c r="T4242" t="s">
        <v>517</v>
      </c>
      <c r="U4242" t="s">
        <v>517</v>
      </c>
      <c r="V4242" t="s">
        <v>517</v>
      </c>
      <c r="W4242" t="s">
        <v>589</v>
      </c>
      <c r="X4242" t="s">
        <v>23571</v>
      </c>
      <c r="Y4242" t="s">
        <v>23572</v>
      </c>
      <c r="Z4242">
        <v>34043</v>
      </c>
      <c r="AA4242" t="s">
        <v>546</v>
      </c>
      <c r="AB4242">
        <v>24</v>
      </c>
      <c r="AC4242" t="s">
        <v>358</v>
      </c>
      <c r="AD4242" t="s">
        <v>489</v>
      </c>
      <c r="AF4242" t="s">
        <v>517</v>
      </c>
      <c r="AG4242" t="s">
        <v>517</v>
      </c>
      <c r="AH4242" t="s">
        <v>517</v>
      </c>
      <c r="AI4242" t="s">
        <v>517</v>
      </c>
      <c r="AJ4242" t="s">
        <v>517</v>
      </c>
    </row>
    <row r="4243" spans="1:36" x14ac:dyDescent="0.25">
      <c r="A4243" s="13" t="s">
        <v>23574</v>
      </c>
      <c r="B4243" s="1">
        <v>42903</v>
      </c>
      <c r="C4243" s="2">
        <v>0.97696759259259258</v>
      </c>
      <c r="D4243" t="s">
        <v>22407</v>
      </c>
      <c r="E4243" t="s">
        <v>22</v>
      </c>
      <c r="F4243" t="s">
        <v>20276</v>
      </c>
      <c r="G4243" s="14" t="s">
        <v>20277</v>
      </c>
      <c r="H4243" s="14" t="s">
        <v>20278</v>
      </c>
      <c r="I4243" t="s">
        <v>21</v>
      </c>
      <c r="K4243">
        <v>6</v>
      </c>
      <c r="L4243">
        <v>17</v>
      </c>
      <c r="M4243">
        <v>23</v>
      </c>
      <c r="N4243">
        <v>7</v>
      </c>
      <c r="O4243" t="s">
        <v>23573</v>
      </c>
      <c r="P4243" t="s">
        <v>517</v>
      </c>
      <c r="Q4243" t="s">
        <v>517</v>
      </c>
      <c r="R4243" t="s">
        <v>517</v>
      </c>
      <c r="S4243" t="s">
        <v>517</v>
      </c>
      <c r="T4243" t="s">
        <v>517</v>
      </c>
      <c r="U4243" t="s">
        <v>517</v>
      </c>
      <c r="V4243" t="s">
        <v>517</v>
      </c>
      <c r="W4243" t="s">
        <v>537</v>
      </c>
      <c r="X4243" t="s">
        <v>849</v>
      </c>
      <c r="Y4243" t="s">
        <v>517</v>
      </c>
      <c r="Z4243" s="1" t="s">
        <v>517</v>
      </c>
      <c r="AA4243" t="s">
        <v>546</v>
      </c>
      <c r="AB4243" t="s">
        <v>517</v>
      </c>
      <c r="AC4243" t="s">
        <v>358</v>
      </c>
      <c r="AD4243" t="s">
        <v>517</v>
      </c>
      <c r="AF4243" t="s">
        <v>8307</v>
      </c>
      <c r="AG4243" t="s">
        <v>8260</v>
      </c>
      <c r="AH4243" t="s">
        <v>517</v>
      </c>
      <c r="AI4243" t="s">
        <v>517</v>
      </c>
      <c r="AJ4243" t="s">
        <v>517</v>
      </c>
    </row>
    <row r="4244" spans="1:36" x14ac:dyDescent="0.25">
      <c r="A4244" s="13" t="s">
        <v>23575</v>
      </c>
      <c r="B4244" s="1">
        <v>42903</v>
      </c>
      <c r="C4244" s="2">
        <v>0.98180555555555549</v>
      </c>
      <c r="D4244" t="s">
        <v>23576</v>
      </c>
      <c r="E4244" t="s">
        <v>22</v>
      </c>
      <c r="F4244" t="s">
        <v>23577</v>
      </c>
      <c r="G4244" s="14" t="s">
        <v>23578</v>
      </c>
      <c r="H4244" s="14" t="s">
        <v>23579</v>
      </c>
      <c r="I4244" t="s">
        <v>21</v>
      </c>
      <c r="K4244">
        <v>6</v>
      </c>
      <c r="L4244">
        <v>17</v>
      </c>
      <c r="M4244">
        <v>23</v>
      </c>
      <c r="N4244">
        <v>7</v>
      </c>
      <c r="O4244" t="s">
        <v>517</v>
      </c>
      <c r="P4244" t="s">
        <v>517</v>
      </c>
      <c r="Q4244" t="s">
        <v>517</v>
      </c>
      <c r="R4244" t="s">
        <v>517</v>
      </c>
      <c r="S4244" t="s">
        <v>517</v>
      </c>
      <c r="T4244" t="s">
        <v>517</v>
      </c>
      <c r="U4244" t="s">
        <v>517</v>
      </c>
      <c r="V4244" t="s">
        <v>517</v>
      </c>
      <c r="W4244" t="s">
        <v>517</v>
      </c>
      <c r="X4244" t="s">
        <v>517</v>
      </c>
      <c r="Y4244" t="s">
        <v>23580</v>
      </c>
      <c r="Z4244" s="1">
        <v>18343</v>
      </c>
      <c r="AA4244" t="s">
        <v>529</v>
      </c>
      <c r="AB4244">
        <v>67</v>
      </c>
      <c r="AC4244" t="s">
        <v>358</v>
      </c>
      <c r="AD4244" t="s">
        <v>482</v>
      </c>
      <c r="AF4244" t="s">
        <v>8261</v>
      </c>
      <c r="AG4244" t="s">
        <v>8295</v>
      </c>
      <c r="AH4244" t="s">
        <v>517</v>
      </c>
      <c r="AI4244" t="s">
        <v>8263</v>
      </c>
      <c r="AJ4244" t="s">
        <v>517</v>
      </c>
    </row>
    <row r="4245" spans="1:36" x14ac:dyDescent="0.25">
      <c r="A4245" s="13" t="s">
        <v>23581</v>
      </c>
      <c r="B4245" s="1">
        <v>42903</v>
      </c>
      <c r="C4245" s="2">
        <v>0.98556712962962967</v>
      </c>
      <c r="D4245" t="s">
        <v>23582</v>
      </c>
      <c r="E4245" t="s">
        <v>22</v>
      </c>
      <c r="F4245" t="s">
        <v>23331</v>
      </c>
      <c r="G4245" s="14" t="s">
        <v>23332</v>
      </c>
      <c r="H4245" s="14" t="s">
        <v>23333</v>
      </c>
      <c r="I4245" t="s">
        <v>23</v>
      </c>
      <c r="K4245">
        <v>6</v>
      </c>
      <c r="L4245">
        <v>17</v>
      </c>
      <c r="M4245">
        <v>23</v>
      </c>
      <c r="N4245">
        <v>7</v>
      </c>
      <c r="O4245" t="s">
        <v>23325</v>
      </c>
      <c r="P4245" t="s">
        <v>23326</v>
      </c>
      <c r="Q4245" t="s">
        <v>23327</v>
      </c>
      <c r="R4245" t="s">
        <v>23328</v>
      </c>
      <c r="S4245" t="s">
        <v>517</v>
      </c>
      <c r="T4245" t="s">
        <v>517</v>
      </c>
      <c r="U4245" t="s">
        <v>517</v>
      </c>
      <c r="V4245" t="s">
        <v>517</v>
      </c>
      <c r="W4245" t="s">
        <v>621</v>
      </c>
      <c r="X4245" t="s">
        <v>622</v>
      </c>
      <c r="Y4245" t="s">
        <v>23334</v>
      </c>
      <c r="Z4245" s="1">
        <v>32733</v>
      </c>
      <c r="AA4245" t="s">
        <v>23335</v>
      </c>
      <c r="AB4245">
        <v>27</v>
      </c>
      <c r="AC4245" t="s">
        <v>357</v>
      </c>
      <c r="AD4245" t="s">
        <v>488</v>
      </c>
      <c r="AF4245" t="s">
        <v>8260</v>
      </c>
      <c r="AG4245" t="s">
        <v>517</v>
      </c>
      <c r="AH4245" t="s">
        <v>517</v>
      </c>
      <c r="AI4245" t="s">
        <v>517</v>
      </c>
      <c r="AJ4245" t="s">
        <v>517</v>
      </c>
    </row>
    <row r="4246" spans="1:36" x14ac:dyDescent="0.25">
      <c r="A4246" s="13" t="s">
        <v>23584</v>
      </c>
      <c r="B4246" s="1">
        <v>42903</v>
      </c>
      <c r="C4246" s="2">
        <v>0.9978703703703703</v>
      </c>
      <c r="D4246" t="s">
        <v>23585</v>
      </c>
      <c r="E4246" t="s">
        <v>22</v>
      </c>
      <c r="F4246" t="s">
        <v>23586</v>
      </c>
      <c r="G4246" s="14" t="s">
        <v>23587</v>
      </c>
      <c r="H4246" s="14" t="s">
        <v>23588</v>
      </c>
      <c r="I4246" t="s">
        <v>23</v>
      </c>
      <c r="K4246">
        <v>6</v>
      </c>
      <c r="L4246">
        <v>17</v>
      </c>
      <c r="M4246">
        <v>23</v>
      </c>
      <c r="N4246">
        <v>7</v>
      </c>
      <c r="O4246" t="s">
        <v>23583</v>
      </c>
      <c r="P4246" t="s">
        <v>517</v>
      </c>
      <c r="Q4246" t="s">
        <v>517</v>
      </c>
      <c r="R4246" t="s">
        <v>517</v>
      </c>
      <c r="S4246" t="s">
        <v>517</v>
      </c>
      <c r="T4246" t="s">
        <v>517</v>
      </c>
      <c r="U4246" t="s">
        <v>517</v>
      </c>
      <c r="V4246" t="s">
        <v>517</v>
      </c>
      <c r="W4246" t="s">
        <v>526</v>
      </c>
      <c r="X4246" t="s">
        <v>527</v>
      </c>
      <c r="Y4246" t="s">
        <v>23589</v>
      </c>
      <c r="Z4246" s="1">
        <v>33567</v>
      </c>
      <c r="AA4246" t="s">
        <v>572</v>
      </c>
      <c r="AB4246">
        <v>25</v>
      </c>
      <c r="AC4246" t="s">
        <v>358</v>
      </c>
      <c r="AD4246" t="s">
        <v>483</v>
      </c>
      <c r="AF4246" t="s">
        <v>8254</v>
      </c>
      <c r="AG4246" t="s">
        <v>8313</v>
      </c>
      <c r="AH4246" t="s">
        <v>517</v>
      </c>
      <c r="AI4246" t="s">
        <v>517</v>
      </c>
      <c r="AJ4246" t="s">
        <v>517</v>
      </c>
    </row>
    <row r="4247" spans="1:36" x14ac:dyDescent="0.25">
      <c r="A4247" s="13" t="s">
        <v>23590</v>
      </c>
      <c r="B4247" s="1">
        <v>42904</v>
      </c>
      <c r="C4247" s="2">
        <v>1.3541666666666667E-3</v>
      </c>
      <c r="D4247" t="s">
        <v>23591</v>
      </c>
      <c r="E4247" t="s">
        <v>22</v>
      </c>
      <c r="F4247" t="s">
        <v>23592</v>
      </c>
      <c r="G4247" s="14" t="s">
        <v>23593</v>
      </c>
      <c r="H4247" s="14" t="s">
        <v>23594</v>
      </c>
      <c r="I4247" t="s">
        <v>23</v>
      </c>
      <c r="K4247">
        <v>6</v>
      </c>
      <c r="L4247">
        <v>18</v>
      </c>
      <c r="M4247">
        <v>0</v>
      </c>
      <c r="N4247">
        <v>1</v>
      </c>
      <c r="O4247" t="s">
        <v>517</v>
      </c>
      <c r="P4247" t="s">
        <v>517</v>
      </c>
      <c r="Q4247" t="s">
        <v>517</v>
      </c>
      <c r="R4247" t="s">
        <v>517</v>
      </c>
      <c r="S4247" t="s">
        <v>517</v>
      </c>
      <c r="T4247" t="s">
        <v>517</v>
      </c>
      <c r="U4247" t="s">
        <v>517</v>
      </c>
      <c r="V4247" t="s">
        <v>517</v>
      </c>
      <c r="W4247" t="s">
        <v>517</v>
      </c>
      <c r="X4247" t="s">
        <v>517</v>
      </c>
      <c r="Y4247" t="s">
        <v>23595</v>
      </c>
      <c r="Z4247" s="1">
        <v>29286</v>
      </c>
      <c r="AA4247" t="s">
        <v>614</v>
      </c>
      <c r="AB4247">
        <v>37</v>
      </c>
      <c r="AC4247" t="s">
        <v>358</v>
      </c>
      <c r="AD4247" t="s">
        <v>495</v>
      </c>
      <c r="AF4247" t="s">
        <v>517</v>
      </c>
      <c r="AG4247" t="s">
        <v>517</v>
      </c>
      <c r="AH4247" t="s">
        <v>517</v>
      </c>
      <c r="AI4247" t="s">
        <v>517</v>
      </c>
      <c r="AJ4247" t="s">
        <v>517</v>
      </c>
    </row>
    <row r="4248" spans="1:36" x14ac:dyDescent="0.25">
      <c r="A4248" s="13" t="s">
        <v>23596</v>
      </c>
      <c r="B4248" s="1">
        <v>42904</v>
      </c>
      <c r="C4248" s="2">
        <v>1.3726851851851851E-2</v>
      </c>
      <c r="D4248" t="s">
        <v>20009</v>
      </c>
      <c r="E4248" t="s">
        <v>22</v>
      </c>
      <c r="F4248" t="s">
        <v>20010</v>
      </c>
      <c r="G4248" s="14" t="s">
        <v>20011</v>
      </c>
      <c r="H4248" s="14" t="s">
        <v>20012</v>
      </c>
      <c r="I4248" t="s">
        <v>21</v>
      </c>
      <c r="K4248">
        <v>6</v>
      </c>
      <c r="L4248">
        <v>18</v>
      </c>
      <c r="M4248">
        <v>0</v>
      </c>
      <c r="N4248">
        <v>1</v>
      </c>
      <c r="O4248" t="s">
        <v>517</v>
      </c>
      <c r="P4248" t="s">
        <v>517</v>
      </c>
      <c r="Q4248" t="s">
        <v>517</v>
      </c>
      <c r="R4248" t="s">
        <v>517</v>
      </c>
      <c r="S4248" t="s">
        <v>517</v>
      </c>
      <c r="T4248" t="s">
        <v>517</v>
      </c>
      <c r="U4248" t="s">
        <v>517</v>
      </c>
      <c r="V4248" t="s">
        <v>517</v>
      </c>
      <c r="W4248" t="s">
        <v>517</v>
      </c>
      <c r="X4248" t="s">
        <v>517</v>
      </c>
      <c r="Y4248" t="s">
        <v>20013</v>
      </c>
      <c r="Z4248" s="1">
        <v>32693</v>
      </c>
      <c r="AA4248" t="s">
        <v>20014</v>
      </c>
      <c r="AB4248">
        <v>27</v>
      </c>
      <c r="AC4248" t="s">
        <v>357</v>
      </c>
      <c r="AD4248" t="s">
        <v>487</v>
      </c>
      <c r="AF4248" t="s">
        <v>8307</v>
      </c>
      <c r="AG4248" t="s">
        <v>8295</v>
      </c>
      <c r="AH4248" t="s">
        <v>517</v>
      </c>
      <c r="AI4248" t="s">
        <v>517</v>
      </c>
      <c r="AJ4248" t="s">
        <v>517</v>
      </c>
    </row>
    <row r="4249" spans="1:36" x14ac:dyDescent="0.25">
      <c r="A4249" s="13" t="s">
        <v>23597</v>
      </c>
      <c r="B4249" s="1">
        <v>42904</v>
      </c>
      <c r="C4249" s="2">
        <v>5.5856481481481479E-2</v>
      </c>
      <c r="D4249" t="s">
        <v>23598</v>
      </c>
      <c r="E4249" t="s">
        <v>22</v>
      </c>
      <c r="F4249" t="s">
        <v>23599</v>
      </c>
      <c r="G4249" s="14" t="s">
        <v>23600</v>
      </c>
      <c r="H4249" s="14" t="s">
        <v>23601</v>
      </c>
      <c r="I4249" t="s">
        <v>23</v>
      </c>
      <c r="K4249">
        <v>6</v>
      </c>
      <c r="L4249">
        <v>18</v>
      </c>
      <c r="M4249">
        <v>1</v>
      </c>
      <c r="N4249">
        <v>1</v>
      </c>
      <c r="O4249" t="s">
        <v>517</v>
      </c>
      <c r="P4249" t="s">
        <v>517</v>
      </c>
      <c r="Q4249" t="s">
        <v>517</v>
      </c>
      <c r="R4249" t="s">
        <v>517</v>
      </c>
      <c r="S4249" t="s">
        <v>517</v>
      </c>
      <c r="T4249" t="s">
        <v>517</v>
      </c>
      <c r="U4249" t="s">
        <v>517</v>
      </c>
      <c r="V4249" t="s">
        <v>517</v>
      </c>
      <c r="W4249" t="s">
        <v>517</v>
      </c>
      <c r="X4249" t="s">
        <v>517</v>
      </c>
      <c r="Y4249" t="s">
        <v>23602</v>
      </c>
      <c r="Z4249" s="1">
        <v>22946</v>
      </c>
      <c r="AA4249" t="s">
        <v>743</v>
      </c>
      <c r="AB4249">
        <v>54</v>
      </c>
      <c r="AC4249" t="s">
        <v>358</v>
      </c>
      <c r="AD4249" t="s">
        <v>482</v>
      </c>
      <c r="AF4249" t="s">
        <v>517</v>
      </c>
      <c r="AG4249" t="s">
        <v>517</v>
      </c>
      <c r="AH4249" t="s">
        <v>517</v>
      </c>
      <c r="AI4249" t="s">
        <v>517</v>
      </c>
      <c r="AJ4249" t="s">
        <v>517</v>
      </c>
    </row>
    <row r="4250" spans="1:36" x14ac:dyDescent="0.25">
      <c r="A4250" s="13" t="s">
        <v>23604</v>
      </c>
      <c r="B4250" s="1">
        <v>42904</v>
      </c>
      <c r="C4250" s="2">
        <v>0.10640046296296296</v>
      </c>
      <c r="D4250" t="s">
        <v>23605</v>
      </c>
      <c r="E4250" t="s">
        <v>22</v>
      </c>
      <c r="F4250" t="s">
        <v>23606</v>
      </c>
      <c r="G4250" s="14" t="s">
        <v>23607</v>
      </c>
      <c r="H4250" s="14" t="s">
        <v>23608</v>
      </c>
      <c r="I4250" t="s">
        <v>23</v>
      </c>
      <c r="K4250">
        <v>6</v>
      </c>
      <c r="L4250">
        <v>18</v>
      </c>
      <c r="M4250">
        <v>2</v>
      </c>
      <c r="N4250">
        <v>1</v>
      </c>
      <c r="O4250" t="s">
        <v>23603</v>
      </c>
      <c r="P4250" t="s">
        <v>517</v>
      </c>
      <c r="Q4250" t="s">
        <v>517</v>
      </c>
      <c r="R4250" t="s">
        <v>517</v>
      </c>
      <c r="S4250" t="s">
        <v>517</v>
      </c>
      <c r="T4250" t="s">
        <v>517</v>
      </c>
      <c r="U4250" t="s">
        <v>517</v>
      </c>
      <c r="V4250" t="s">
        <v>517</v>
      </c>
      <c r="W4250" t="s">
        <v>526</v>
      </c>
      <c r="X4250" t="s">
        <v>527</v>
      </c>
      <c r="Y4250" t="s">
        <v>5670</v>
      </c>
      <c r="Z4250" s="1">
        <v>31656</v>
      </c>
      <c r="AA4250" t="s">
        <v>529</v>
      </c>
      <c r="AB4250">
        <v>30</v>
      </c>
      <c r="AC4250" t="s">
        <v>358</v>
      </c>
      <c r="AD4250" t="s">
        <v>496</v>
      </c>
      <c r="AF4250" t="s">
        <v>517</v>
      </c>
      <c r="AG4250" t="s">
        <v>517</v>
      </c>
      <c r="AH4250" t="s">
        <v>517</v>
      </c>
      <c r="AI4250" t="s">
        <v>517</v>
      </c>
      <c r="AJ4250" t="s">
        <v>517</v>
      </c>
    </row>
    <row r="4251" spans="1:36" x14ac:dyDescent="0.25">
      <c r="A4251" s="13" t="s">
        <v>23610</v>
      </c>
      <c r="B4251" s="1">
        <v>42904</v>
      </c>
      <c r="C4251" s="2">
        <v>0.14103009259259258</v>
      </c>
      <c r="D4251" t="s">
        <v>23611</v>
      </c>
      <c r="E4251" t="s">
        <v>22</v>
      </c>
      <c r="F4251" t="s">
        <v>23612</v>
      </c>
      <c r="G4251" t="s">
        <v>23613</v>
      </c>
      <c r="H4251" t="s">
        <v>23614</v>
      </c>
      <c r="I4251" t="s">
        <v>23</v>
      </c>
      <c r="K4251">
        <v>6</v>
      </c>
      <c r="L4251">
        <v>18</v>
      </c>
      <c r="M4251">
        <v>3</v>
      </c>
      <c r="N4251">
        <v>1</v>
      </c>
      <c r="O4251" t="s">
        <v>23609</v>
      </c>
      <c r="P4251" t="s">
        <v>517</v>
      </c>
      <c r="Q4251" t="s">
        <v>517</v>
      </c>
      <c r="R4251" t="s">
        <v>517</v>
      </c>
      <c r="S4251" t="s">
        <v>517</v>
      </c>
      <c r="T4251" t="s">
        <v>517</v>
      </c>
      <c r="U4251" t="s">
        <v>517</v>
      </c>
      <c r="V4251" t="s">
        <v>517</v>
      </c>
      <c r="W4251" t="s">
        <v>589</v>
      </c>
      <c r="X4251" t="s">
        <v>590</v>
      </c>
      <c r="Y4251" t="s">
        <v>23615</v>
      </c>
      <c r="Z4251">
        <v>33288</v>
      </c>
      <c r="AA4251" t="s">
        <v>4392</v>
      </c>
      <c r="AB4251">
        <v>26</v>
      </c>
      <c r="AC4251" t="s">
        <v>358</v>
      </c>
      <c r="AD4251" t="s">
        <v>500</v>
      </c>
      <c r="AF4251" t="s">
        <v>8253</v>
      </c>
      <c r="AG4251" t="s">
        <v>517</v>
      </c>
      <c r="AH4251" t="s">
        <v>517</v>
      </c>
      <c r="AI4251" t="s">
        <v>517</v>
      </c>
      <c r="AJ4251" t="s">
        <v>517</v>
      </c>
    </row>
    <row r="4252" spans="1:36" x14ac:dyDescent="0.25">
      <c r="A4252" s="13" t="s">
        <v>23617</v>
      </c>
      <c r="B4252" s="1">
        <v>42904</v>
      </c>
      <c r="C4252" s="2">
        <v>0.14524305555555556</v>
      </c>
      <c r="D4252" t="s">
        <v>23618</v>
      </c>
      <c r="E4252" t="s">
        <v>22</v>
      </c>
      <c r="F4252" t="s">
        <v>23619</v>
      </c>
      <c r="G4252" s="14" t="s">
        <v>23620</v>
      </c>
      <c r="H4252" s="14" t="s">
        <v>23621</v>
      </c>
      <c r="I4252" t="s">
        <v>23</v>
      </c>
      <c r="K4252">
        <v>6</v>
      </c>
      <c r="L4252">
        <v>18</v>
      </c>
      <c r="M4252">
        <v>3</v>
      </c>
      <c r="N4252">
        <v>1</v>
      </c>
      <c r="O4252" t="s">
        <v>23616</v>
      </c>
      <c r="P4252" t="s">
        <v>517</v>
      </c>
      <c r="Q4252" t="s">
        <v>517</v>
      </c>
      <c r="R4252" t="s">
        <v>517</v>
      </c>
      <c r="S4252" t="s">
        <v>517</v>
      </c>
      <c r="T4252" t="s">
        <v>517</v>
      </c>
      <c r="U4252" t="s">
        <v>517</v>
      </c>
      <c r="V4252" t="s">
        <v>517</v>
      </c>
      <c r="W4252" t="s">
        <v>589</v>
      </c>
      <c r="X4252" t="s">
        <v>590</v>
      </c>
      <c r="Y4252" t="s">
        <v>23622</v>
      </c>
      <c r="Z4252" s="1">
        <v>29181</v>
      </c>
      <c r="AA4252" t="s">
        <v>4701</v>
      </c>
      <c r="AB4252">
        <v>37</v>
      </c>
      <c r="AC4252" t="s">
        <v>358</v>
      </c>
      <c r="AD4252" t="s">
        <v>497</v>
      </c>
      <c r="AF4252" t="s">
        <v>517</v>
      </c>
      <c r="AG4252" t="s">
        <v>517</v>
      </c>
      <c r="AH4252" t="s">
        <v>517</v>
      </c>
      <c r="AI4252" t="s">
        <v>517</v>
      </c>
      <c r="AJ4252" t="s">
        <v>517</v>
      </c>
    </row>
    <row r="4253" spans="1:36" x14ac:dyDescent="0.25">
      <c r="A4253" s="13" t="s">
        <v>23624</v>
      </c>
      <c r="B4253" s="1">
        <v>42904</v>
      </c>
      <c r="C4253" s="2">
        <v>0.32968749999999997</v>
      </c>
      <c r="D4253" t="s">
        <v>23625</v>
      </c>
      <c r="E4253" t="s">
        <v>22</v>
      </c>
      <c r="F4253" t="s">
        <v>23626</v>
      </c>
      <c r="G4253" s="14" t="s">
        <v>23627</v>
      </c>
      <c r="H4253" s="14" t="s">
        <v>23628</v>
      </c>
      <c r="I4253" t="s">
        <v>23</v>
      </c>
      <c r="K4253">
        <v>6</v>
      </c>
      <c r="L4253">
        <v>18</v>
      </c>
      <c r="M4253">
        <v>7</v>
      </c>
      <c r="N4253">
        <v>1</v>
      </c>
      <c r="O4253" t="s">
        <v>23623</v>
      </c>
      <c r="P4253" t="s">
        <v>517</v>
      </c>
      <c r="Q4253" t="s">
        <v>517</v>
      </c>
      <c r="R4253" t="s">
        <v>517</v>
      </c>
      <c r="S4253" t="s">
        <v>517</v>
      </c>
      <c r="T4253" t="s">
        <v>517</v>
      </c>
      <c r="U4253" t="s">
        <v>517</v>
      </c>
      <c r="V4253" t="s">
        <v>517</v>
      </c>
      <c r="W4253" t="s">
        <v>589</v>
      </c>
      <c r="X4253" t="s">
        <v>590</v>
      </c>
      <c r="Y4253" t="s">
        <v>23629</v>
      </c>
      <c r="Z4253" s="1">
        <v>32701</v>
      </c>
      <c r="AA4253" t="s">
        <v>23630</v>
      </c>
      <c r="AB4253">
        <v>27</v>
      </c>
      <c r="AC4253" t="s">
        <v>357</v>
      </c>
      <c r="AD4253" t="s">
        <v>487</v>
      </c>
      <c r="AF4253" t="s">
        <v>517</v>
      </c>
      <c r="AG4253" t="s">
        <v>517</v>
      </c>
      <c r="AH4253" t="s">
        <v>517</v>
      </c>
      <c r="AI4253" t="s">
        <v>517</v>
      </c>
      <c r="AJ4253" t="s">
        <v>517</v>
      </c>
    </row>
    <row r="4254" spans="1:36" x14ac:dyDescent="0.25">
      <c r="A4254" s="13" t="s">
        <v>23632</v>
      </c>
      <c r="B4254" s="1">
        <v>42904</v>
      </c>
      <c r="C4254" s="2">
        <v>0.40184027777777781</v>
      </c>
      <c r="D4254" t="s">
        <v>23633</v>
      </c>
      <c r="E4254" t="s">
        <v>22</v>
      </c>
      <c r="F4254" t="s">
        <v>23634</v>
      </c>
      <c r="G4254" s="14" t="s">
        <v>23635</v>
      </c>
      <c r="H4254" s="14" t="s">
        <v>23636</v>
      </c>
      <c r="I4254" t="s">
        <v>23</v>
      </c>
      <c r="K4254">
        <v>6</v>
      </c>
      <c r="L4254">
        <v>18</v>
      </c>
      <c r="M4254">
        <v>9</v>
      </c>
      <c r="N4254">
        <v>1</v>
      </c>
      <c r="O4254" t="s">
        <v>23631</v>
      </c>
      <c r="P4254" t="s">
        <v>517</v>
      </c>
      <c r="Q4254" t="s">
        <v>517</v>
      </c>
      <c r="R4254" t="s">
        <v>517</v>
      </c>
      <c r="S4254" t="s">
        <v>517</v>
      </c>
      <c r="T4254" t="s">
        <v>517</v>
      </c>
      <c r="U4254" t="s">
        <v>517</v>
      </c>
      <c r="V4254" t="s">
        <v>517</v>
      </c>
      <c r="W4254" t="s">
        <v>589</v>
      </c>
      <c r="X4254" t="s">
        <v>590</v>
      </c>
      <c r="Y4254" t="s">
        <v>15515</v>
      </c>
      <c r="Z4254" s="1">
        <v>35431</v>
      </c>
      <c r="AA4254" t="s">
        <v>23637</v>
      </c>
      <c r="AB4254">
        <v>20</v>
      </c>
      <c r="AC4254" t="s">
        <v>358</v>
      </c>
      <c r="AD4254" t="s">
        <v>498</v>
      </c>
      <c r="AF4254" t="s">
        <v>8254</v>
      </c>
      <c r="AG4254" t="s">
        <v>517</v>
      </c>
      <c r="AH4254" t="s">
        <v>517</v>
      </c>
      <c r="AI4254" t="s">
        <v>517</v>
      </c>
      <c r="AJ4254" t="s">
        <v>517</v>
      </c>
    </row>
    <row r="4255" spans="1:36" x14ac:dyDescent="0.25">
      <c r="A4255" s="13" t="s">
        <v>23639</v>
      </c>
      <c r="B4255" s="1">
        <v>42904</v>
      </c>
      <c r="C4255" s="2">
        <v>0.4259027777777778</v>
      </c>
      <c r="D4255" t="s">
        <v>23640</v>
      </c>
      <c r="E4255" t="s">
        <v>22</v>
      </c>
      <c r="F4255" t="s">
        <v>23641</v>
      </c>
      <c r="G4255" s="14" t="s">
        <v>23642</v>
      </c>
      <c r="H4255" s="14" t="s">
        <v>23643</v>
      </c>
      <c r="I4255" t="s">
        <v>23</v>
      </c>
      <c r="K4255">
        <v>6</v>
      </c>
      <c r="L4255">
        <v>18</v>
      </c>
      <c r="M4255">
        <v>10</v>
      </c>
      <c r="N4255">
        <v>1</v>
      </c>
      <c r="O4255" t="s">
        <v>23638</v>
      </c>
      <c r="P4255" t="s">
        <v>517</v>
      </c>
      <c r="Q4255" t="s">
        <v>517</v>
      </c>
      <c r="R4255" t="s">
        <v>517</v>
      </c>
      <c r="S4255" t="s">
        <v>517</v>
      </c>
      <c r="T4255" t="s">
        <v>517</v>
      </c>
      <c r="U4255" t="s">
        <v>517</v>
      </c>
      <c r="V4255" t="s">
        <v>517</v>
      </c>
      <c r="W4255" t="s">
        <v>526</v>
      </c>
      <c r="X4255" t="s">
        <v>527</v>
      </c>
      <c r="Y4255" t="s">
        <v>18704</v>
      </c>
      <c r="Z4255" s="1">
        <v>29060</v>
      </c>
      <c r="AA4255" t="s">
        <v>23644</v>
      </c>
      <c r="AB4255">
        <v>37</v>
      </c>
      <c r="AC4255" t="s">
        <v>357</v>
      </c>
      <c r="AD4255" t="s">
        <v>482</v>
      </c>
      <c r="AF4255" t="s">
        <v>517</v>
      </c>
      <c r="AG4255" t="s">
        <v>517</v>
      </c>
      <c r="AH4255" t="s">
        <v>517</v>
      </c>
      <c r="AI4255" t="s">
        <v>517</v>
      </c>
      <c r="AJ4255" t="s">
        <v>517</v>
      </c>
    </row>
    <row r="4256" spans="1:36" x14ac:dyDescent="0.25">
      <c r="A4256" s="13" t="s">
        <v>23646</v>
      </c>
      <c r="B4256" s="1">
        <v>42904</v>
      </c>
      <c r="C4256" s="2">
        <v>0.43383101851851852</v>
      </c>
      <c r="D4256" t="s">
        <v>23647</v>
      </c>
      <c r="E4256" t="s">
        <v>542</v>
      </c>
      <c r="F4256" t="s">
        <v>23648</v>
      </c>
      <c r="G4256" s="14" t="s">
        <v>23649</v>
      </c>
      <c r="H4256" s="14" t="s">
        <v>23650</v>
      </c>
      <c r="I4256" t="s">
        <v>23</v>
      </c>
      <c r="K4256">
        <v>6</v>
      </c>
      <c r="L4256">
        <v>18</v>
      </c>
      <c r="M4256">
        <v>10</v>
      </c>
      <c r="N4256">
        <v>1</v>
      </c>
      <c r="O4256" t="s">
        <v>23645</v>
      </c>
      <c r="P4256" t="s">
        <v>517</v>
      </c>
      <c r="Q4256" t="s">
        <v>517</v>
      </c>
      <c r="R4256" t="s">
        <v>517</v>
      </c>
      <c r="S4256" t="s">
        <v>517</v>
      </c>
      <c r="T4256" t="s">
        <v>517</v>
      </c>
      <c r="U4256" t="s">
        <v>517</v>
      </c>
      <c r="V4256" t="s">
        <v>517</v>
      </c>
      <c r="W4256" t="s">
        <v>589</v>
      </c>
      <c r="X4256" t="s">
        <v>590</v>
      </c>
      <c r="Y4256" t="s">
        <v>517</v>
      </c>
      <c r="Z4256" s="1" t="s">
        <v>517</v>
      </c>
      <c r="AA4256" t="s">
        <v>8514</v>
      </c>
      <c r="AB4256" t="s">
        <v>517</v>
      </c>
      <c r="AC4256" t="s">
        <v>358</v>
      </c>
      <c r="AD4256" t="s">
        <v>517</v>
      </c>
      <c r="AF4256" t="s">
        <v>517</v>
      </c>
      <c r="AG4256" t="s">
        <v>517</v>
      </c>
      <c r="AH4256" t="s">
        <v>517</v>
      </c>
      <c r="AI4256" t="s">
        <v>517</v>
      </c>
      <c r="AJ4256" t="s">
        <v>517</v>
      </c>
    </row>
    <row r="4257" spans="1:36" x14ac:dyDescent="0.25">
      <c r="A4257" s="13" t="s">
        <v>23651</v>
      </c>
      <c r="B4257" s="1">
        <v>42904</v>
      </c>
      <c r="C4257" s="2">
        <v>0.43745370370370368</v>
      </c>
      <c r="D4257" t="s">
        <v>23652</v>
      </c>
      <c r="E4257" t="s">
        <v>22</v>
      </c>
      <c r="F4257" t="s">
        <v>23653</v>
      </c>
      <c r="G4257" s="14" t="s">
        <v>22763</v>
      </c>
      <c r="H4257" s="14" t="s">
        <v>23654</v>
      </c>
      <c r="I4257" t="s">
        <v>23</v>
      </c>
      <c r="K4257">
        <v>6</v>
      </c>
      <c r="L4257">
        <v>18</v>
      </c>
      <c r="M4257">
        <v>10</v>
      </c>
      <c r="N4257">
        <v>1</v>
      </c>
      <c r="O4257" t="s">
        <v>22759</v>
      </c>
      <c r="P4257" t="s">
        <v>517</v>
      </c>
      <c r="Q4257" t="s">
        <v>517</v>
      </c>
      <c r="R4257" t="s">
        <v>517</v>
      </c>
      <c r="S4257" t="s">
        <v>517</v>
      </c>
      <c r="T4257" t="s">
        <v>517</v>
      </c>
      <c r="U4257" t="s">
        <v>517</v>
      </c>
      <c r="V4257" t="s">
        <v>517</v>
      </c>
      <c r="W4257" t="s">
        <v>858</v>
      </c>
      <c r="X4257" t="s">
        <v>850</v>
      </c>
      <c r="Y4257" t="s">
        <v>22765</v>
      </c>
      <c r="Z4257" s="1">
        <v>31810</v>
      </c>
      <c r="AA4257" t="s">
        <v>2215</v>
      </c>
      <c r="AB4257">
        <v>30</v>
      </c>
      <c r="AC4257" t="s">
        <v>358</v>
      </c>
      <c r="AD4257" t="s">
        <v>507</v>
      </c>
      <c r="AF4257" t="s">
        <v>517</v>
      </c>
      <c r="AG4257" t="s">
        <v>517</v>
      </c>
      <c r="AH4257" t="s">
        <v>517</v>
      </c>
      <c r="AI4257" t="s">
        <v>517</v>
      </c>
      <c r="AJ4257" t="s">
        <v>517</v>
      </c>
    </row>
    <row r="4258" spans="1:36" x14ac:dyDescent="0.25">
      <c r="A4258" s="13" t="s">
        <v>23656</v>
      </c>
      <c r="B4258" s="1">
        <v>42904</v>
      </c>
      <c r="C4258" s="2">
        <v>0.44168981481481479</v>
      </c>
      <c r="D4258" t="s">
        <v>23657</v>
      </c>
      <c r="E4258" t="s">
        <v>293</v>
      </c>
      <c r="F4258" t="s">
        <v>23658</v>
      </c>
      <c r="G4258" s="14" t="s">
        <v>23659</v>
      </c>
      <c r="H4258" s="14" t="s">
        <v>23660</v>
      </c>
      <c r="I4258" t="s">
        <v>23</v>
      </c>
      <c r="K4258">
        <v>6</v>
      </c>
      <c r="L4258">
        <v>18</v>
      </c>
      <c r="M4258">
        <v>10</v>
      </c>
      <c r="N4258">
        <v>1</v>
      </c>
      <c r="O4258" t="s">
        <v>23655</v>
      </c>
      <c r="P4258" t="s">
        <v>517</v>
      </c>
      <c r="Q4258" t="s">
        <v>517</v>
      </c>
      <c r="R4258" t="s">
        <v>517</v>
      </c>
      <c r="S4258" t="s">
        <v>517</v>
      </c>
      <c r="T4258" t="s">
        <v>517</v>
      </c>
      <c r="U4258" t="s">
        <v>517</v>
      </c>
      <c r="V4258" t="s">
        <v>517</v>
      </c>
      <c r="W4258" t="s">
        <v>589</v>
      </c>
      <c r="X4258" t="s">
        <v>590</v>
      </c>
      <c r="Y4258" t="s">
        <v>517</v>
      </c>
      <c r="Z4258" s="1" t="s">
        <v>517</v>
      </c>
      <c r="AA4258" t="s">
        <v>471</v>
      </c>
      <c r="AB4258" t="s">
        <v>517</v>
      </c>
      <c r="AC4258" t="s">
        <v>358</v>
      </c>
      <c r="AD4258" t="s">
        <v>517</v>
      </c>
      <c r="AF4258" t="s">
        <v>517</v>
      </c>
      <c r="AG4258" t="s">
        <v>517</v>
      </c>
      <c r="AH4258" t="s">
        <v>517</v>
      </c>
      <c r="AI4258" t="s">
        <v>517</v>
      </c>
      <c r="AJ4258" t="s">
        <v>517</v>
      </c>
    </row>
    <row r="4259" spans="1:36" x14ac:dyDescent="0.25">
      <c r="A4259" s="13" t="s">
        <v>23662</v>
      </c>
      <c r="B4259" s="1">
        <v>42904</v>
      </c>
      <c r="C4259" s="2">
        <v>0.45596064814814818</v>
      </c>
      <c r="D4259" t="s">
        <v>23663</v>
      </c>
      <c r="E4259" t="s">
        <v>22</v>
      </c>
      <c r="F4259" t="s">
        <v>23664</v>
      </c>
      <c r="G4259" s="14" t="s">
        <v>23665</v>
      </c>
      <c r="H4259" s="14" t="s">
        <v>23666</v>
      </c>
      <c r="I4259" t="s">
        <v>25</v>
      </c>
      <c r="K4259">
        <v>6</v>
      </c>
      <c r="L4259">
        <v>18</v>
      </c>
      <c r="M4259">
        <v>10</v>
      </c>
      <c r="N4259">
        <v>1</v>
      </c>
      <c r="O4259" t="s">
        <v>23661</v>
      </c>
      <c r="P4259" t="s">
        <v>517</v>
      </c>
      <c r="Q4259" t="s">
        <v>517</v>
      </c>
      <c r="R4259" t="s">
        <v>517</v>
      </c>
      <c r="S4259" t="s">
        <v>517</v>
      </c>
      <c r="T4259" t="s">
        <v>517</v>
      </c>
      <c r="U4259" t="s">
        <v>517</v>
      </c>
      <c r="V4259" t="s">
        <v>517</v>
      </c>
      <c r="W4259" t="s">
        <v>722</v>
      </c>
      <c r="X4259" t="s">
        <v>590</v>
      </c>
      <c r="Y4259" t="s">
        <v>23667</v>
      </c>
      <c r="Z4259" s="1">
        <v>20477</v>
      </c>
      <c r="AA4259" t="s">
        <v>529</v>
      </c>
      <c r="AB4259">
        <v>61</v>
      </c>
      <c r="AC4259" t="s">
        <v>358</v>
      </c>
      <c r="AD4259" t="s">
        <v>482</v>
      </c>
      <c r="AF4259" t="s">
        <v>8295</v>
      </c>
      <c r="AG4259" t="s">
        <v>517</v>
      </c>
      <c r="AH4259" t="s">
        <v>8296</v>
      </c>
      <c r="AI4259" t="s">
        <v>517</v>
      </c>
      <c r="AJ4259" t="s">
        <v>517</v>
      </c>
    </row>
    <row r="4260" spans="1:36" x14ac:dyDescent="0.25">
      <c r="A4260" s="13" t="s">
        <v>23668</v>
      </c>
      <c r="B4260" s="1">
        <v>42904</v>
      </c>
      <c r="C4260" s="2">
        <v>0.45763888888888887</v>
      </c>
      <c r="D4260" t="s">
        <v>23669</v>
      </c>
      <c r="E4260" t="s">
        <v>22</v>
      </c>
      <c r="F4260" t="s">
        <v>23670</v>
      </c>
      <c r="G4260" s="14" t="s">
        <v>23671</v>
      </c>
      <c r="H4260" s="14" t="s">
        <v>23672</v>
      </c>
      <c r="I4260" t="s">
        <v>21</v>
      </c>
      <c r="K4260">
        <v>6</v>
      </c>
      <c r="L4260">
        <v>18</v>
      </c>
      <c r="M4260">
        <v>10</v>
      </c>
      <c r="N4260">
        <v>1</v>
      </c>
      <c r="O4260" t="s">
        <v>517</v>
      </c>
      <c r="P4260" t="s">
        <v>517</v>
      </c>
      <c r="Q4260" t="s">
        <v>517</v>
      </c>
      <c r="R4260" t="s">
        <v>517</v>
      </c>
      <c r="S4260" t="s">
        <v>517</v>
      </c>
      <c r="T4260" t="s">
        <v>517</v>
      </c>
      <c r="U4260" t="s">
        <v>517</v>
      </c>
      <c r="V4260" t="s">
        <v>517</v>
      </c>
      <c r="W4260" t="s">
        <v>517</v>
      </c>
      <c r="X4260" t="s">
        <v>517</v>
      </c>
      <c r="Y4260" t="s">
        <v>23673</v>
      </c>
      <c r="Z4260" s="1">
        <v>20600</v>
      </c>
      <c r="AA4260" t="s">
        <v>5015</v>
      </c>
      <c r="AB4260">
        <v>61</v>
      </c>
      <c r="AC4260" t="s">
        <v>358</v>
      </c>
      <c r="AD4260" t="s">
        <v>492</v>
      </c>
      <c r="AF4260" t="s">
        <v>8259</v>
      </c>
      <c r="AG4260" t="s">
        <v>8304</v>
      </c>
      <c r="AH4260" t="s">
        <v>517</v>
      </c>
      <c r="AI4260" t="s">
        <v>517</v>
      </c>
      <c r="AJ4260" t="s">
        <v>517</v>
      </c>
    </row>
    <row r="4261" spans="1:36" x14ac:dyDescent="0.25">
      <c r="A4261" s="13" t="s">
        <v>23675</v>
      </c>
      <c r="B4261" s="1">
        <v>42904</v>
      </c>
      <c r="C4261" s="2">
        <v>0.48976851851851855</v>
      </c>
      <c r="D4261" t="s">
        <v>23676</v>
      </c>
      <c r="E4261" t="s">
        <v>116</v>
      </c>
      <c r="F4261" t="s">
        <v>23677</v>
      </c>
      <c r="G4261" s="14" t="s">
        <v>23678</v>
      </c>
      <c r="H4261" s="14" t="s">
        <v>23679</v>
      </c>
      <c r="I4261" t="s">
        <v>23</v>
      </c>
      <c r="K4261">
        <v>6</v>
      </c>
      <c r="L4261">
        <v>18</v>
      </c>
      <c r="M4261">
        <v>11</v>
      </c>
      <c r="N4261">
        <v>1</v>
      </c>
      <c r="O4261" t="s">
        <v>23674</v>
      </c>
      <c r="P4261" t="s">
        <v>517</v>
      </c>
      <c r="Q4261" t="s">
        <v>517</v>
      </c>
      <c r="R4261" t="s">
        <v>517</v>
      </c>
      <c r="S4261" t="s">
        <v>517</v>
      </c>
      <c r="T4261" t="s">
        <v>517</v>
      </c>
      <c r="U4261" t="s">
        <v>517</v>
      </c>
      <c r="V4261" t="s">
        <v>517</v>
      </c>
      <c r="W4261" t="s">
        <v>854</v>
      </c>
      <c r="X4261" t="s">
        <v>849</v>
      </c>
      <c r="Y4261" t="s">
        <v>517</v>
      </c>
      <c r="Z4261" s="1" t="s">
        <v>517</v>
      </c>
      <c r="AA4261" t="s">
        <v>23680</v>
      </c>
      <c r="AB4261" t="s">
        <v>517</v>
      </c>
      <c r="AC4261" t="s">
        <v>358</v>
      </c>
      <c r="AD4261" t="s">
        <v>517</v>
      </c>
      <c r="AF4261" t="s">
        <v>517</v>
      </c>
      <c r="AG4261" t="s">
        <v>517</v>
      </c>
      <c r="AH4261" t="s">
        <v>517</v>
      </c>
      <c r="AI4261" t="s">
        <v>517</v>
      </c>
      <c r="AJ4261" t="s">
        <v>517</v>
      </c>
    </row>
    <row r="4262" spans="1:36" x14ac:dyDescent="0.25">
      <c r="A4262" s="13" t="s">
        <v>23682</v>
      </c>
      <c r="B4262" s="1">
        <v>42904</v>
      </c>
      <c r="C4262" s="2">
        <v>0.49666666666666665</v>
      </c>
      <c r="D4262" t="s">
        <v>3752</v>
      </c>
      <c r="E4262" t="s">
        <v>22</v>
      </c>
      <c r="F4262" t="s">
        <v>23683</v>
      </c>
      <c r="G4262" t="s">
        <v>23684</v>
      </c>
      <c r="H4262" t="s">
        <v>23685</v>
      </c>
      <c r="I4262" t="s">
        <v>23</v>
      </c>
      <c r="K4262">
        <v>6</v>
      </c>
      <c r="L4262">
        <v>18</v>
      </c>
      <c r="M4262">
        <v>11</v>
      </c>
      <c r="N4262">
        <v>1</v>
      </c>
      <c r="O4262" t="s">
        <v>23681</v>
      </c>
      <c r="P4262" t="s">
        <v>517</v>
      </c>
      <c r="Q4262" t="s">
        <v>517</v>
      </c>
      <c r="R4262" t="s">
        <v>517</v>
      </c>
      <c r="S4262" t="s">
        <v>517</v>
      </c>
      <c r="T4262" t="s">
        <v>517</v>
      </c>
      <c r="U4262" t="s">
        <v>517</v>
      </c>
      <c r="V4262" t="s">
        <v>517</v>
      </c>
      <c r="W4262" t="s">
        <v>589</v>
      </c>
      <c r="X4262" t="s">
        <v>590</v>
      </c>
      <c r="Y4262" t="s">
        <v>23686</v>
      </c>
      <c r="Z4262">
        <v>36183</v>
      </c>
      <c r="AA4262" t="s">
        <v>659</v>
      </c>
      <c r="AB4262">
        <v>18</v>
      </c>
      <c r="AC4262" t="s">
        <v>358</v>
      </c>
      <c r="AD4262" t="s">
        <v>509</v>
      </c>
      <c r="AF4262" t="s">
        <v>517</v>
      </c>
      <c r="AG4262" t="s">
        <v>517</v>
      </c>
      <c r="AH4262" t="s">
        <v>517</v>
      </c>
      <c r="AI4262" t="s">
        <v>517</v>
      </c>
      <c r="AJ4262" t="s">
        <v>517</v>
      </c>
    </row>
    <row r="4263" spans="1:36" x14ac:dyDescent="0.25">
      <c r="A4263" s="13" t="s">
        <v>23687</v>
      </c>
      <c r="B4263" s="1">
        <v>42904</v>
      </c>
      <c r="C4263" s="2">
        <v>0.49814814814814817</v>
      </c>
      <c r="D4263" t="s">
        <v>17703</v>
      </c>
      <c r="E4263" t="s">
        <v>22</v>
      </c>
      <c r="F4263" t="s">
        <v>17704</v>
      </c>
      <c r="G4263" s="14" t="s">
        <v>17705</v>
      </c>
      <c r="H4263" s="14" t="s">
        <v>17706</v>
      </c>
      <c r="I4263" t="s">
        <v>21</v>
      </c>
      <c r="K4263">
        <v>6</v>
      </c>
      <c r="L4263">
        <v>18</v>
      </c>
      <c r="M4263">
        <v>11</v>
      </c>
      <c r="N4263">
        <v>1</v>
      </c>
      <c r="O4263" t="s">
        <v>517</v>
      </c>
      <c r="P4263" t="s">
        <v>517</v>
      </c>
      <c r="Q4263" t="s">
        <v>517</v>
      </c>
      <c r="R4263" t="s">
        <v>517</v>
      </c>
      <c r="S4263" t="s">
        <v>517</v>
      </c>
      <c r="T4263" t="s">
        <v>517</v>
      </c>
      <c r="U4263" t="s">
        <v>517</v>
      </c>
      <c r="V4263" t="s">
        <v>517</v>
      </c>
      <c r="W4263" t="s">
        <v>517</v>
      </c>
      <c r="X4263" t="s">
        <v>517</v>
      </c>
      <c r="Y4263" t="s">
        <v>17707</v>
      </c>
      <c r="Z4263" s="1">
        <v>32278</v>
      </c>
      <c r="AA4263" t="s">
        <v>478</v>
      </c>
      <c r="AB4263">
        <v>29</v>
      </c>
      <c r="AC4263" t="s">
        <v>358</v>
      </c>
      <c r="AD4263" t="s">
        <v>482</v>
      </c>
      <c r="AF4263" t="s">
        <v>517</v>
      </c>
      <c r="AG4263" t="s">
        <v>517</v>
      </c>
      <c r="AH4263" t="s">
        <v>517</v>
      </c>
      <c r="AI4263" t="s">
        <v>517</v>
      </c>
      <c r="AJ4263" t="s">
        <v>517</v>
      </c>
    </row>
    <row r="4264" spans="1:36" x14ac:dyDescent="0.25">
      <c r="A4264" s="13" t="s">
        <v>23689</v>
      </c>
      <c r="B4264" s="1">
        <v>42904</v>
      </c>
      <c r="C4264" s="2">
        <v>0.50039351851851854</v>
      </c>
      <c r="D4264" t="s">
        <v>22127</v>
      </c>
      <c r="E4264" t="s">
        <v>22</v>
      </c>
      <c r="F4264" t="s">
        <v>23690</v>
      </c>
      <c r="G4264" s="14" t="s">
        <v>22129</v>
      </c>
      <c r="H4264" s="14" t="s">
        <v>23691</v>
      </c>
      <c r="I4264" t="s">
        <v>23</v>
      </c>
      <c r="K4264">
        <v>6</v>
      </c>
      <c r="L4264">
        <v>18</v>
      </c>
      <c r="M4264">
        <v>12</v>
      </c>
      <c r="N4264">
        <v>1</v>
      </c>
      <c r="O4264" t="s">
        <v>23688</v>
      </c>
      <c r="P4264" t="s">
        <v>517</v>
      </c>
      <c r="Q4264" t="s">
        <v>517</v>
      </c>
      <c r="R4264" t="s">
        <v>517</v>
      </c>
      <c r="S4264" t="s">
        <v>517</v>
      </c>
      <c r="T4264" t="s">
        <v>517</v>
      </c>
      <c r="U4264" t="s">
        <v>517</v>
      </c>
      <c r="V4264" t="s">
        <v>517</v>
      </c>
      <c r="W4264" t="s">
        <v>589</v>
      </c>
      <c r="X4264" t="s">
        <v>1238</v>
      </c>
      <c r="Y4264" t="s">
        <v>22131</v>
      </c>
      <c r="Z4264" s="1">
        <v>20723</v>
      </c>
      <c r="AA4264" t="s">
        <v>9720</v>
      </c>
      <c r="AB4264">
        <v>60</v>
      </c>
      <c r="AC4264" t="s">
        <v>358</v>
      </c>
      <c r="AD4264" t="s">
        <v>482</v>
      </c>
      <c r="AF4264" t="s">
        <v>8304</v>
      </c>
      <c r="AG4264" t="s">
        <v>8259</v>
      </c>
      <c r="AH4264" t="s">
        <v>517</v>
      </c>
      <c r="AI4264" t="s">
        <v>517</v>
      </c>
      <c r="AJ4264" t="s">
        <v>517</v>
      </c>
    </row>
    <row r="4265" spans="1:36" x14ac:dyDescent="0.25">
      <c r="A4265" s="13" t="s">
        <v>23692</v>
      </c>
      <c r="B4265" s="1">
        <v>42904</v>
      </c>
      <c r="C4265" s="2">
        <v>0.54526620370370371</v>
      </c>
      <c r="D4265" t="s">
        <v>23558</v>
      </c>
      <c r="E4265" t="s">
        <v>22</v>
      </c>
      <c r="F4265" t="s">
        <v>23559</v>
      </c>
      <c r="G4265" t="s">
        <v>23563</v>
      </c>
      <c r="H4265" t="s">
        <v>23561</v>
      </c>
      <c r="I4265" t="s">
        <v>23</v>
      </c>
      <c r="K4265">
        <v>6</v>
      </c>
      <c r="L4265">
        <v>18</v>
      </c>
      <c r="M4265">
        <v>13</v>
      </c>
      <c r="N4265">
        <v>1</v>
      </c>
      <c r="O4265" t="s">
        <v>23556</v>
      </c>
      <c r="P4265" t="s">
        <v>517</v>
      </c>
      <c r="Q4265" t="s">
        <v>517</v>
      </c>
      <c r="R4265" t="s">
        <v>517</v>
      </c>
      <c r="S4265" t="s">
        <v>517</v>
      </c>
      <c r="T4265" t="s">
        <v>517</v>
      </c>
      <c r="U4265" t="s">
        <v>517</v>
      </c>
      <c r="V4265" t="s">
        <v>517</v>
      </c>
      <c r="W4265" t="s">
        <v>589</v>
      </c>
      <c r="X4265" t="s">
        <v>845</v>
      </c>
      <c r="Y4265" t="s">
        <v>23564</v>
      </c>
      <c r="Z4265">
        <v>28103</v>
      </c>
      <c r="AA4265" t="s">
        <v>546</v>
      </c>
      <c r="AB4265">
        <v>40</v>
      </c>
      <c r="AC4265" t="s">
        <v>358</v>
      </c>
      <c r="AD4265" t="s">
        <v>482</v>
      </c>
      <c r="AF4265" t="s">
        <v>517</v>
      </c>
      <c r="AG4265" t="s">
        <v>517</v>
      </c>
      <c r="AH4265" t="s">
        <v>517</v>
      </c>
      <c r="AI4265" t="s">
        <v>517</v>
      </c>
      <c r="AJ4265" t="s">
        <v>517</v>
      </c>
    </row>
    <row r="4266" spans="1:36" x14ac:dyDescent="0.25">
      <c r="A4266" s="13" t="s">
        <v>23694</v>
      </c>
      <c r="B4266" s="1">
        <v>42904</v>
      </c>
      <c r="C4266" s="2">
        <v>0.54707175925925922</v>
      </c>
      <c r="D4266" t="s">
        <v>23695</v>
      </c>
      <c r="E4266" t="s">
        <v>22</v>
      </c>
      <c r="F4266" t="s">
        <v>23696</v>
      </c>
      <c r="G4266" t="s">
        <v>23697</v>
      </c>
      <c r="H4266" t="s">
        <v>23698</v>
      </c>
      <c r="I4266" t="s">
        <v>23</v>
      </c>
      <c r="K4266">
        <v>6</v>
      </c>
      <c r="L4266">
        <v>18</v>
      </c>
      <c r="M4266">
        <v>13</v>
      </c>
      <c r="N4266">
        <v>1</v>
      </c>
      <c r="O4266" t="s">
        <v>23693</v>
      </c>
      <c r="P4266" t="s">
        <v>517</v>
      </c>
      <c r="Q4266" t="s">
        <v>517</v>
      </c>
      <c r="R4266" t="s">
        <v>517</v>
      </c>
      <c r="S4266" t="s">
        <v>517</v>
      </c>
      <c r="T4266" t="s">
        <v>517</v>
      </c>
      <c r="U4266" t="s">
        <v>517</v>
      </c>
      <c r="V4266" t="s">
        <v>517</v>
      </c>
      <c r="W4266" t="s">
        <v>1217</v>
      </c>
      <c r="X4266" t="s">
        <v>590</v>
      </c>
      <c r="Y4266" t="s">
        <v>19128</v>
      </c>
      <c r="Z4266">
        <v>29967</v>
      </c>
      <c r="AA4266" t="s">
        <v>529</v>
      </c>
      <c r="AB4266">
        <v>35</v>
      </c>
      <c r="AC4266" t="s">
        <v>358</v>
      </c>
      <c r="AD4266" t="s">
        <v>495</v>
      </c>
      <c r="AF4266" t="s">
        <v>517</v>
      </c>
      <c r="AG4266" t="s">
        <v>517</v>
      </c>
      <c r="AH4266" t="s">
        <v>517</v>
      </c>
      <c r="AI4266" t="s">
        <v>517</v>
      </c>
      <c r="AJ4266" t="s">
        <v>517</v>
      </c>
    </row>
    <row r="4267" spans="1:36" x14ac:dyDescent="0.25">
      <c r="A4267" s="13" t="s">
        <v>23700</v>
      </c>
      <c r="B4267" s="1">
        <v>42904</v>
      </c>
      <c r="C4267" s="2">
        <v>0.55028935185185179</v>
      </c>
      <c r="D4267" t="s">
        <v>23701</v>
      </c>
      <c r="E4267" t="s">
        <v>22</v>
      </c>
      <c r="F4267" t="s">
        <v>23702</v>
      </c>
      <c r="G4267" s="14" t="s">
        <v>23703</v>
      </c>
      <c r="H4267" s="14" t="s">
        <v>23704</v>
      </c>
      <c r="I4267" t="s">
        <v>23</v>
      </c>
      <c r="K4267">
        <v>6</v>
      </c>
      <c r="L4267">
        <v>18</v>
      </c>
      <c r="M4267">
        <v>13</v>
      </c>
      <c r="N4267">
        <v>1</v>
      </c>
      <c r="O4267" t="s">
        <v>23699</v>
      </c>
      <c r="P4267" t="s">
        <v>517</v>
      </c>
      <c r="Q4267" t="s">
        <v>517</v>
      </c>
      <c r="R4267" t="s">
        <v>517</v>
      </c>
      <c r="S4267" t="s">
        <v>517</v>
      </c>
      <c r="T4267" t="s">
        <v>517</v>
      </c>
      <c r="U4267" t="s">
        <v>517</v>
      </c>
      <c r="V4267" t="s">
        <v>517</v>
      </c>
      <c r="W4267" t="s">
        <v>589</v>
      </c>
      <c r="X4267" t="s">
        <v>590</v>
      </c>
      <c r="Y4267" t="s">
        <v>23705</v>
      </c>
      <c r="Z4267" s="1">
        <v>35282</v>
      </c>
      <c r="AA4267" t="s">
        <v>519</v>
      </c>
      <c r="AB4267">
        <v>20</v>
      </c>
      <c r="AC4267" t="s">
        <v>358</v>
      </c>
      <c r="AD4267" t="s">
        <v>488</v>
      </c>
      <c r="AF4267" t="s">
        <v>517</v>
      </c>
      <c r="AG4267" t="s">
        <v>517</v>
      </c>
      <c r="AH4267" t="s">
        <v>517</v>
      </c>
      <c r="AI4267" t="s">
        <v>517</v>
      </c>
      <c r="AJ4267" t="s">
        <v>517</v>
      </c>
    </row>
    <row r="4268" spans="1:36" x14ac:dyDescent="0.25">
      <c r="A4268" s="13" t="s">
        <v>23707</v>
      </c>
      <c r="B4268" s="1">
        <v>42904</v>
      </c>
      <c r="C4268" s="2">
        <v>0.55391203703703706</v>
      </c>
      <c r="D4268" t="s">
        <v>23708</v>
      </c>
      <c r="E4268" t="s">
        <v>22</v>
      </c>
      <c r="F4268" t="s">
        <v>20753</v>
      </c>
      <c r="G4268" s="14" t="s">
        <v>20754</v>
      </c>
      <c r="H4268" s="14" t="s">
        <v>23709</v>
      </c>
      <c r="I4268" t="s">
        <v>23</v>
      </c>
      <c r="K4268">
        <v>6</v>
      </c>
      <c r="L4268">
        <v>18</v>
      </c>
      <c r="M4268">
        <v>13</v>
      </c>
      <c r="N4268">
        <v>1</v>
      </c>
      <c r="O4268" t="s">
        <v>23706</v>
      </c>
      <c r="P4268" t="s">
        <v>517</v>
      </c>
      <c r="Q4268" t="s">
        <v>517</v>
      </c>
      <c r="R4268" t="s">
        <v>517</v>
      </c>
      <c r="S4268" t="s">
        <v>517</v>
      </c>
      <c r="T4268" t="s">
        <v>517</v>
      </c>
      <c r="U4268" t="s">
        <v>517</v>
      </c>
      <c r="V4268" t="s">
        <v>517</v>
      </c>
      <c r="W4268" t="s">
        <v>1699</v>
      </c>
      <c r="X4268" t="s">
        <v>477</v>
      </c>
      <c r="Y4268" t="s">
        <v>20756</v>
      </c>
      <c r="Z4268" s="1">
        <v>16619</v>
      </c>
      <c r="AA4268" t="s">
        <v>2349</v>
      </c>
      <c r="AB4268">
        <v>72</v>
      </c>
      <c r="AC4268" t="s">
        <v>358</v>
      </c>
      <c r="AD4268" t="s">
        <v>482</v>
      </c>
      <c r="AF4268" t="s">
        <v>517</v>
      </c>
      <c r="AG4268" t="s">
        <v>517</v>
      </c>
      <c r="AH4268" t="s">
        <v>517</v>
      </c>
      <c r="AI4268" t="s">
        <v>517</v>
      </c>
      <c r="AJ4268" t="s">
        <v>517</v>
      </c>
    </row>
    <row r="4269" spans="1:36" x14ac:dyDescent="0.25">
      <c r="A4269" s="13" t="s">
        <v>23711</v>
      </c>
      <c r="B4269" s="1">
        <v>42904</v>
      </c>
      <c r="C4269" s="2">
        <v>0.56135416666666671</v>
      </c>
      <c r="D4269" t="s">
        <v>23712</v>
      </c>
      <c r="E4269" t="s">
        <v>22</v>
      </c>
      <c r="F4269" t="s">
        <v>23713</v>
      </c>
      <c r="G4269" s="14" t="s">
        <v>23714</v>
      </c>
      <c r="H4269" s="14" t="s">
        <v>23715</v>
      </c>
      <c r="I4269" t="s">
        <v>23</v>
      </c>
      <c r="K4269">
        <v>6</v>
      </c>
      <c r="L4269">
        <v>18</v>
      </c>
      <c r="M4269">
        <v>13</v>
      </c>
      <c r="N4269">
        <v>1</v>
      </c>
      <c r="O4269" t="s">
        <v>23710</v>
      </c>
      <c r="P4269" t="s">
        <v>517</v>
      </c>
      <c r="Q4269" t="s">
        <v>517</v>
      </c>
      <c r="R4269" t="s">
        <v>517</v>
      </c>
      <c r="S4269" t="s">
        <v>517</v>
      </c>
      <c r="T4269" t="s">
        <v>517</v>
      </c>
      <c r="U4269" t="s">
        <v>517</v>
      </c>
      <c r="V4269" t="s">
        <v>517</v>
      </c>
      <c r="W4269" t="s">
        <v>476</v>
      </c>
      <c r="X4269" t="s">
        <v>846</v>
      </c>
      <c r="Y4269" t="s">
        <v>23716</v>
      </c>
      <c r="Z4269" s="1">
        <v>32915</v>
      </c>
      <c r="AA4269" t="s">
        <v>19494</v>
      </c>
      <c r="AB4269">
        <v>27</v>
      </c>
      <c r="AC4269" t="s">
        <v>358</v>
      </c>
      <c r="AD4269" t="s">
        <v>500</v>
      </c>
      <c r="AF4269" t="s">
        <v>517</v>
      </c>
      <c r="AG4269" t="s">
        <v>517</v>
      </c>
      <c r="AH4269" t="s">
        <v>517</v>
      </c>
      <c r="AI4269" t="s">
        <v>517</v>
      </c>
      <c r="AJ4269" t="s">
        <v>517</v>
      </c>
    </row>
    <row r="4270" spans="1:36" x14ac:dyDescent="0.25">
      <c r="A4270" s="13" t="s">
        <v>23718</v>
      </c>
      <c r="B4270" s="1">
        <v>42904</v>
      </c>
      <c r="C4270" s="2">
        <v>0.57084490740740745</v>
      </c>
      <c r="D4270" t="s">
        <v>23719</v>
      </c>
      <c r="E4270" t="s">
        <v>22</v>
      </c>
      <c r="F4270" t="s">
        <v>23720</v>
      </c>
      <c r="G4270" s="14" t="s">
        <v>23721</v>
      </c>
      <c r="H4270" s="14" t="s">
        <v>23722</v>
      </c>
      <c r="I4270" t="s">
        <v>23</v>
      </c>
      <c r="K4270">
        <v>6</v>
      </c>
      <c r="L4270">
        <v>18</v>
      </c>
      <c r="M4270">
        <v>13</v>
      </c>
      <c r="N4270">
        <v>1</v>
      </c>
      <c r="O4270" t="s">
        <v>23717</v>
      </c>
      <c r="P4270" t="s">
        <v>517</v>
      </c>
      <c r="Q4270" t="s">
        <v>517</v>
      </c>
      <c r="R4270" t="s">
        <v>517</v>
      </c>
      <c r="S4270" t="s">
        <v>517</v>
      </c>
      <c r="T4270" t="s">
        <v>517</v>
      </c>
      <c r="U4270" t="s">
        <v>517</v>
      </c>
      <c r="V4270" t="s">
        <v>517</v>
      </c>
      <c r="W4270" t="s">
        <v>526</v>
      </c>
      <c r="X4270" t="s">
        <v>527</v>
      </c>
      <c r="Y4270" t="s">
        <v>517</v>
      </c>
      <c r="Z4270" s="1" t="s">
        <v>517</v>
      </c>
      <c r="AA4270" t="s">
        <v>11187</v>
      </c>
      <c r="AB4270" t="s">
        <v>517</v>
      </c>
      <c r="AC4270" t="s">
        <v>358</v>
      </c>
      <c r="AD4270" t="s">
        <v>517</v>
      </c>
      <c r="AF4270" t="s">
        <v>517</v>
      </c>
      <c r="AG4270" t="s">
        <v>517</v>
      </c>
      <c r="AH4270" t="s">
        <v>517</v>
      </c>
      <c r="AI4270" t="s">
        <v>517</v>
      </c>
      <c r="AJ4270" t="s">
        <v>517</v>
      </c>
    </row>
    <row r="4271" spans="1:36" x14ac:dyDescent="0.25">
      <c r="A4271" s="13" t="s">
        <v>23723</v>
      </c>
      <c r="B4271" s="1">
        <v>42904</v>
      </c>
      <c r="C4271" s="2">
        <v>0.57745370370370364</v>
      </c>
      <c r="D4271" t="s">
        <v>23724</v>
      </c>
      <c r="E4271" t="s">
        <v>22</v>
      </c>
      <c r="F4271" t="s">
        <v>23725</v>
      </c>
      <c r="G4271" s="14" t="s">
        <v>23726</v>
      </c>
      <c r="H4271" s="14" t="s">
        <v>23727</v>
      </c>
      <c r="I4271" t="s">
        <v>21</v>
      </c>
      <c r="K4271">
        <v>6</v>
      </c>
      <c r="L4271">
        <v>18</v>
      </c>
      <c r="M4271">
        <v>13</v>
      </c>
      <c r="N4271">
        <v>1</v>
      </c>
      <c r="O4271" t="s">
        <v>517</v>
      </c>
      <c r="P4271" t="s">
        <v>517</v>
      </c>
      <c r="Q4271" t="s">
        <v>517</v>
      </c>
      <c r="R4271" t="s">
        <v>517</v>
      </c>
      <c r="S4271" t="s">
        <v>517</v>
      </c>
      <c r="T4271" t="s">
        <v>517</v>
      </c>
      <c r="U4271" t="s">
        <v>517</v>
      </c>
      <c r="V4271" t="s">
        <v>517</v>
      </c>
      <c r="W4271" t="s">
        <v>517</v>
      </c>
      <c r="X4271" t="s">
        <v>517</v>
      </c>
      <c r="Y4271" t="s">
        <v>23728</v>
      </c>
      <c r="Z4271" s="1">
        <v>27288</v>
      </c>
      <c r="AA4271" t="s">
        <v>1519</v>
      </c>
      <c r="AB4271">
        <v>42</v>
      </c>
      <c r="AC4271" t="s">
        <v>358</v>
      </c>
      <c r="AD4271" t="s">
        <v>486</v>
      </c>
      <c r="AF4271" t="s">
        <v>8296</v>
      </c>
      <c r="AG4271" t="s">
        <v>517</v>
      </c>
      <c r="AH4271" t="s">
        <v>517</v>
      </c>
      <c r="AI4271" t="s">
        <v>517</v>
      </c>
      <c r="AJ4271" t="s">
        <v>517</v>
      </c>
    </row>
    <row r="4272" spans="1:36" x14ac:dyDescent="0.25">
      <c r="A4272" s="13" t="s">
        <v>23729</v>
      </c>
      <c r="B4272" s="1">
        <v>42904</v>
      </c>
      <c r="C4272" s="2">
        <v>0.57982638888888893</v>
      </c>
      <c r="D4272" t="s">
        <v>15027</v>
      </c>
      <c r="E4272" t="s">
        <v>22</v>
      </c>
      <c r="F4272" t="s">
        <v>2182</v>
      </c>
      <c r="G4272" s="14" t="s">
        <v>2183</v>
      </c>
      <c r="H4272" s="14" t="s">
        <v>15028</v>
      </c>
      <c r="I4272" t="s">
        <v>25</v>
      </c>
      <c r="K4272">
        <v>6</v>
      </c>
      <c r="L4272">
        <v>18</v>
      </c>
      <c r="M4272">
        <v>13</v>
      </c>
      <c r="N4272">
        <v>1</v>
      </c>
      <c r="O4272" t="s">
        <v>517</v>
      </c>
      <c r="P4272" t="s">
        <v>517</v>
      </c>
      <c r="Q4272" t="s">
        <v>517</v>
      </c>
      <c r="R4272" t="s">
        <v>517</v>
      </c>
      <c r="S4272" t="s">
        <v>517</v>
      </c>
      <c r="T4272" t="s">
        <v>517</v>
      </c>
      <c r="U4272" t="s">
        <v>517</v>
      </c>
      <c r="V4272" t="s">
        <v>517</v>
      </c>
      <c r="W4272" t="s">
        <v>517</v>
      </c>
      <c r="X4272" t="s">
        <v>517</v>
      </c>
      <c r="Y4272" t="s">
        <v>2185</v>
      </c>
      <c r="Z4272" s="1">
        <v>31603</v>
      </c>
      <c r="AA4272" t="s">
        <v>519</v>
      </c>
      <c r="AB4272">
        <v>30</v>
      </c>
      <c r="AC4272" t="s">
        <v>358</v>
      </c>
      <c r="AD4272" t="s">
        <v>490</v>
      </c>
      <c r="AF4272" t="s">
        <v>8270</v>
      </c>
      <c r="AG4272" t="s">
        <v>8259</v>
      </c>
      <c r="AH4272" t="s">
        <v>8283</v>
      </c>
      <c r="AI4272" t="s">
        <v>8303</v>
      </c>
      <c r="AJ4272" t="s">
        <v>8295</v>
      </c>
    </row>
    <row r="4273" spans="1:36" x14ac:dyDescent="0.25">
      <c r="A4273" s="13" t="s">
        <v>23731</v>
      </c>
      <c r="B4273" s="1">
        <v>42904</v>
      </c>
      <c r="C4273" s="2">
        <v>0.5900347222222222</v>
      </c>
      <c r="D4273" t="s">
        <v>23732</v>
      </c>
      <c r="E4273" t="s">
        <v>22</v>
      </c>
      <c r="F4273" t="s">
        <v>23733</v>
      </c>
      <c r="G4273" s="14" t="s">
        <v>23734</v>
      </c>
      <c r="H4273" s="14" t="s">
        <v>23735</v>
      </c>
      <c r="I4273" t="s">
        <v>23</v>
      </c>
      <c r="K4273">
        <v>6</v>
      </c>
      <c r="L4273">
        <v>18</v>
      </c>
      <c r="M4273">
        <v>14</v>
      </c>
      <c r="N4273">
        <v>1</v>
      </c>
      <c r="O4273" t="s">
        <v>23730</v>
      </c>
      <c r="P4273" t="s">
        <v>517</v>
      </c>
      <c r="Q4273" t="s">
        <v>517</v>
      </c>
      <c r="R4273" t="s">
        <v>517</v>
      </c>
      <c r="S4273" t="s">
        <v>517</v>
      </c>
      <c r="T4273" t="s">
        <v>517</v>
      </c>
      <c r="U4273" t="s">
        <v>517</v>
      </c>
      <c r="V4273" t="s">
        <v>517</v>
      </c>
      <c r="W4273" t="s">
        <v>589</v>
      </c>
      <c r="X4273" t="s">
        <v>590</v>
      </c>
      <c r="Y4273" t="s">
        <v>23736</v>
      </c>
      <c r="Z4273" s="1">
        <v>28304</v>
      </c>
      <c r="AA4273" t="s">
        <v>529</v>
      </c>
      <c r="AB4273">
        <v>40</v>
      </c>
      <c r="AC4273" t="s">
        <v>358</v>
      </c>
      <c r="AD4273" t="s">
        <v>491</v>
      </c>
      <c r="AF4273" t="s">
        <v>8295</v>
      </c>
      <c r="AG4273" t="s">
        <v>517</v>
      </c>
      <c r="AH4273" t="s">
        <v>8253</v>
      </c>
      <c r="AI4273" t="s">
        <v>517</v>
      </c>
      <c r="AJ4273" t="s">
        <v>517</v>
      </c>
    </row>
    <row r="4274" spans="1:36" x14ac:dyDescent="0.25">
      <c r="A4274" s="13" t="s">
        <v>23737</v>
      </c>
      <c r="B4274" s="1">
        <v>42904</v>
      </c>
      <c r="C4274" s="2">
        <v>0.59578703703703706</v>
      </c>
      <c r="D4274" t="s">
        <v>23313</v>
      </c>
      <c r="E4274" t="s">
        <v>22</v>
      </c>
      <c r="F4274" t="s">
        <v>23435</v>
      </c>
      <c r="G4274" t="s">
        <v>23315</v>
      </c>
      <c r="H4274" t="s">
        <v>23316</v>
      </c>
      <c r="I4274" t="s">
        <v>23</v>
      </c>
      <c r="K4274">
        <v>6</v>
      </c>
      <c r="L4274">
        <v>18</v>
      </c>
      <c r="M4274">
        <v>14</v>
      </c>
      <c r="N4274">
        <v>1</v>
      </c>
      <c r="O4274" t="s">
        <v>23433</v>
      </c>
      <c r="P4274" t="s">
        <v>517</v>
      </c>
      <c r="Q4274" t="s">
        <v>517</v>
      </c>
      <c r="R4274" t="s">
        <v>517</v>
      </c>
      <c r="S4274" t="s">
        <v>517</v>
      </c>
      <c r="T4274" t="s">
        <v>517</v>
      </c>
      <c r="U4274" t="s">
        <v>517</v>
      </c>
      <c r="V4274" t="s">
        <v>517</v>
      </c>
      <c r="W4274" t="s">
        <v>589</v>
      </c>
      <c r="X4274" t="s">
        <v>590</v>
      </c>
      <c r="Y4274" t="s">
        <v>23317</v>
      </c>
      <c r="Z4274">
        <v>32186</v>
      </c>
      <c r="AA4274" t="s">
        <v>23318</v>
      </c>
      <c r="AB4274">
        <v>29</v>
      </c>
      <c r="AC4274" t="s">
        <v>357</v>
      </c>
      <c r="AD4274" t="s">
        <v>487</v>
      </c>
      <c r="AF4274" t="s">
        <v>517</v>
      </c>
      <c r="AG4274" t="s">
        <v>517</v>
      </c>
      <c r="AH4274" t="s">
        <v>517</v>
      </c>
      <c r="AI4274" t="s">
        <v>517</v>
      </c>
      <c r="AJ4274" t="s">
        <v>517</v>
      </c>
    </row>
    <row r="4275" spans="1:36" x14ac:dyDescent="0.25">
      <c r="A4275" s="13" t="s">
        <v>23738</v>
      </c>
      <c r="B4275" s="1">
        <v>42904</v>
      </c>
      <c r="C4275" s="2">
        <v>0.60901620370370368</v>
      </c>
      <c r="D4275" t="s">
        <v>23739</v>
      </c>
      <c r="E4275" t="s">
        <v>22</v>
      </c>
      <c r="F4275" t="s">
        <v>23740</v>
      </c>
      <c r="G4275" s="14" t="s">
        <v>23741</v>
      </c>
      <c r="H4275" s="14" t="s">
        <v>23742</v>
      </c>
      <c r="I4275" t="s">
        <v>21</v>
      </c>
      <c r="K4275">
        <v>6</v>
      </c>
      <c r="L4275">
        <v>18</v>
      </c>
      <c r="M4275">
        <v>14</v>
      </c>
      <c r="N4275">
        <v>1</v>
      </c>
      <c r="O4275" t="s">
        <v>517</v>
      </c>
      <c r="P4275" t="s">
        <v>517</v>
      </c>
      <c r="Q4275" t="s">
        <v>517</v>
      </c>
      <c r="R4275" t="s">
        <v>517</v>
      </c>
      <c r="S4275" t="s">
        <v>517</v>
      </c>
      <c r="T4275" t="s">
        <v>517</v>
      </c>
      <c r="U4275" t="s">
        <v>517</v>
      </c>
      <c r="V4275" t="s">
        <v>517</v>
      </c>
      <c r="W4275" t="s">
        <v>517</v>
      </c>
      <c r="X4275" t="s">
        <v>517</v>
      </c>
      <c r="Y4275" t="s">
        <v>8430</v>
      </c>
      <c r="Z4275" s="1">
        <v>32509</v>
      </c>
      <c r="AA4275" t="s">
        <v>23743</v>
      </c>
      <c r="AB4275">
        <v>28</v>
      </c>
      <c r="AC4275" t="s">
        <v>358</v>
      </c>
      <c r="AD4275" t="s">
        <v>482</v>
      </c>
      <c r="AF4275" t="s">
        <v>8263</v>
      </c>
      <c r="AG4275" t="s">
        <v>8305</v>
      </c>
      <c r="AH4275" t="s">
        <v>517</v>
      </c>
      <c r="AI4275" t="s">
        <v>517</v>
      </c>
      <c r="AJ4275" t="s">
        <v>517</v>
      </c>
    </row>
    <row r="4276" spans="1:36" x14ac:dyDescent="0.25">
      <c r="A4276" s="13" t="s">
        <v>23744</v>
      </c>
      <c r="B4276" s="1">
        <v>42904</v>
      </c>
      <c r="C4276" s="2">
        <v>0.62581018518518516</v>
      </c>
      <c r="D4276" t="s">
        <v>23745</v>
      </c>
      <c r="E4276" t="s">
        <v>22</v>
      </c>
      <c r="F4276" t="s">
        <v>23746</v>
      </c>
      <c r="G4276" s="14" t="s">
        <v>23747</v>
      </c>
      <c r="H4276" s="14" t="s">
        <v>23748</v>
      </c>
      <c r="I4276" t="s">
        <v>24</v>
      </c>
      <c r="K4276">
        <v>6</v>
      </c>
      <c r="L4276">
        <v>18</v>
      </c>
      <c r="M4276">
        <v>15</v>
      </c>
      <c r="N4276">
        <v>1</v>
      </c>
      <c r="O4276" t="s">
        <v>517</v>
      </c>
      <c r="P4276" t="s">
        <v>517</v>
      </c>
      <c r="Q4276" t="s">
        <v>517</v>
      </c>
      <c r="R4276" t="s">
        <v>517</v>
      </c>
      <c r="S4276" t="s">
        <v>517</v>
      </c>
      <c r="T4276" t="s">
        <v>517</v>
      </c>
      <c r="U4276" t="s">
        <v>517</v>
      </c>
      <c r="V4276" t="s">
        <v>517</v>
      </c>
      <c r="W4276" t="s">
        <v>517</v>
      </c>
      <c r="X4276" t="s">
        <v>517</v>
      </c>
      <c r="Y4276" t="s">
        <v>23749</v>
      </c>
      <c r="Z4276" s="1">
        <v>33521</v>
      </c>
      <c r="AA4276" t="s">
        <v>529</v>
      </c>
      <c r="AB4276">
        <v>25</v>
      </c>
      <c r="AC4276" t="s">
        <v>358</v>
      </c>
      <c r="AD4276" t="s">
        <v>495</v>
      </c>
      <c r="AF4276" t="s">
        <v>8296</v>
      </c>
      <c r="AG4276" t="s">
        <v>8295</v>
      </c>
      <c r="AH4276" t="s">
        <v>517</v>
      </c>
      <c r="AI4276" t="s">
        <v>517</v>
      </c>
      <c r="AJ4276" t="s">
        <v>517</v>
      </c>
    </row>
    <row r="4277" spans="1:36" x14ac:dyDescent="0.25">
      <c r="A4277" s="13" t="s">
        <v>23751</v>
      </c>
      <c r="B4277" s="1">
        <v>42904</v>
      </c>
      <c r="C4277" s="2">
        <v>0.6424305555555555</v>
      </c>
      <c r="D4277" t="s">
        <v>23752</v>
      </c>
      <c r="E4277" t="s">
        <v>22</v>
      </c>
      <c r="F4277" t="s">
        <v>23753</v>
      </c>
      <c r="G4277" s="14" t="s">
        <v>23754</v>
      </c>
      <c r="H4277" s="14" t="s">
        <v>23755</v>
      </c>
      <c r="I4277" t="s">
        <v>23</v>
      </c>
      <c r="K4277">
        <v>6</v>
      </c>
      <c r="L4277">
        <v>18</v>
      </c>
      <c r="M4277">
        <v>15</v>
      </c>
      <c r="N4277">
        <v>1</v>
      </c>
      <c r="O4277" t="s">
        <v>23750</v>
      </c>
      <c r="P4277" t="s">
        <v>517</v>
      </c>
      <c r="Q4277" t="s">
        <v>517</v>
      </c>
      <c r="R4277" t="s">
        <v>517</v>
      </c>
      <c r="S4277" t="s">
        <v>517</v>
      </c>
      <c r="T4277" t="s">
        <v>517</v>
      </c>
      <c r="U4277" t="s">
        <v>517</v>
      </c>
      <c r="V4277" t="s">
        <v>517</v>
      </c>
      <c r="W4277" t="s">
        <v>476</v>
      </c>
      <c r="X4277" t="s">
        <v>3611</v>
      </c>
      <c r="Y4277" t="s">
        <v>23756</v>
      </c>
      <c r="Z4277" s="1">
        <v>34613</v>
      </c>
      <c r="AA4277" t="s">
        <v>529</v>
      </c>
      <c r="AB4277">
        <v>22</v>
      </c>
      <c r="AC4277" t="s">
        <v>358</v>
      </c>
      <c r="AD4277" t="s">
        <v>492</v>
      </c>
      <c r="AF4277" t="s">
        <v>8260</v>
      </c>
      <c r="AG4277" t="s">
        <v>517</v>
      </c>
      <c r="AH4277" t="s">
        <v>517</v>
      </c>
      <c r="AI4277" t="s">
        <v>517</v>
      </c>
      <c r="AJ4277" t="s">
        <v>517</v>
      </c>
    </row>
    <row r="4278" spans="1:36" x14ac:dyDescent="0.25">
      <c r="A4278" s="13" t="s">
        <v>23757</v>
      </c>
      <c r="B4278" s="1">
        <v>42904</v>
      </c>
      <c r="C4278" s="2">
        <v>0.64315972222222217</v>
      </c>
      <c r="D4278" t="s">
        <v>23758</v>
      </c>
      <c r="E4278" t="s">
        <v>22</v>
      </c>
      <c r="F4278" t="s">
        <v>23759</v>
      </c>
      <c r="G4278" s="14" t="s">
        <v>23760</v>
      </c>
      <c r="H4278" s="14" t="s">
        <v>23761</v>
      </c>
      <c r="I4278" t="s">
        <v>21</v>
      </c>
      <c r="K4278">
        <v>6</v>
      </c>
      <c r="L4278">
        <v>18</v>
      </c>
      <c r="M4278">
        <v>15</v>
      </c>
      <c r="N4278">
        <v>1</v>
      </c>
      <c r="O4278" t="s">
        <v>517</v>
      </c>
      <c r="P4278" t="s">
        <v>517</v>
      </c>
      <c r="Q4278" t="s">
        <v>517</v>
      </c>
      <c r="R4278" t="s">
        <v>517</v>
      </c>
      <c r="S4278" t="s">
        <v>517</v>
      </c>
      <c r="T4278" t="s">
        <v>517</v>
      </c>
      <c r="U4278" t="s">
        <v>517</v>
      </c>
      <c r="V4278" t="s">
        <v>517</v>
      </c>
      <c r="W4278" t="s">
        <v>517</v>
      </c>
      <c r="X4278" t="s">
        <v>517</v>
      </c>
      <c r="Y4278" t="s">
        <v>23762</v>
      </c>
      <c r="Z4278" s="1">
        <v>28645</v>
      </c>
      <c r="AA4278" t="s">
        <v>2215</v>
      </c>
      <c r="AB4278">
        <v>39</v>
      </c>
      <c r="AC4278" t="s">
        <v>358</v>
      </c>
      <c r="AD4278" t="s">
        <v>498</v>
      </c>
      <c r="AF4278">
        <v>16789</v>
      </c>
      <c r="AG4278" t="s">
        <v>8266</v>
      </c>
      <c r="AH4278" t="s">
        <v>8304</v>
      </c>
      <c r="AI4278" t="s">
        <v>517</v>
      </c>
      <c r="AJ4278" t="s">
        <v>517</v>
      </c>
    </row>
    <row r="4279" spans="1:36" x14ac:dyDescent="0.25">
      <c r="A4279" s="13" t="s">
        <v>23763</v>
      </c>
      <c r="B4279" s="1">
        <v>42904</v>
      </c>
      <c r="C4279" s="2">
        <v>0.64587962962962964</v>
      </c>
      <c r="D4279" t="s">
        <v>23764</v>
      </c>
      <c r="E4279" t="s">
        <v>22</v>
      </c>
      <c r="F4279" t="s">
        <v>23765</v>
      </c>
      <c r="G4279" s="14" t="s">
        <v>23766</v>
      </c>
      <c r="H4279" s="14" t="s">
        <v>23767</v>
      </c>
      <c r="I4279" t="s">
        <v>26</v>
      </c>
      <c r="K4279">
        <v>6</v>
      </c>
      <c r="L4279">
        <v>18</v>
      </c>
      <c r="M4279">
        <v>15</v>
      </c>
      <c r="N4279">
        <v>1</v>
      </c>
      <c r="O4279" t="s">
        <v>517</v>
      </c>
      <c r="P4279" t="s">
        <v>517</v>
      </c>
      <c r="Q4279" t="s">
        <v>517</v>
      </c>
      <c r="R4279" t="s">
        <v>517</v>
      </c>
      <c r="S4279" t="s">
        <v>517</v>
      </c>
      <c r="T4279" t="s">
        <v>517</v>
      </c>
      <c r="U4279" t="s">
        <v>517</v>
      </c>
      <c r="V4279" t="s">
        <v>517</v>
      </c>
      <c r="W4279" t="s">
        <v>517</v>
      </c>
      <c r="X4279" t="s">
        <v>517</v>
      </c>
      <c r="Y4279" t="s">
        <v>23768</v>
      </c>
      <c r="Z4279" s="1">
        <v>34133</v>
      </c>
      <c r="AA4279" t="s">
        <v>1147</v>
      </c>
      <c r="AB4279">
        <v>24</v>
      </c>
      <c r="AC4279" t="s">
        <v>357</v>
      </c>
      <c r="AD4279" t="s">
        <v>492</v>
      </c>
      <c r="AF4279" t="s">
        <v>8259</v>
      </c>
      <c r="AG4279" t="s">
        <v>517</v>
      </c>
      <c r="AH4279" t="s">
        <v>517</v>
      </c>
      <c r="AI4279" t="s">
        <v>517</v>
      </c>
      <c r="AJ4279" t="s">
        <v>517</v>
      </c>
    </row>
    <row r="4280" spans="1:36" x14ac:dyDescent="0.25">
      <c r="A4280" s="13" t="s">
        <v>23769</v>
      </c>
      <c r="B4280" s="1">
        <v>42904</v>
      </c>
      <c r="C4280" s="2">
        <v>0.65542824074074069</v>
      </c>
      <c r="D4280" t="s">
        <v>725</v>
      </c>
      <c r="E4280" t="s">
        <v>22</v>
      </c>
      <c r="F4280" t="s">
        <v>23770</v>
      </c>
      <c r="G4280" s="14" t="s">
        <v>23771</v>
      </c>
      <c r="H4280" s="14" t="s">
        <v>23772</v>
      </c>
      <c r="I4280" t="s">
        <v>26</v>
      </c>
      <c r="K4280">
        <v>6</v>
      </c>
      <c r="L4280">
        <v>18</v>
      </c>
      <c r="M4280">
        <v>15</v>
      </c>
      <c r="N4280">
        <v>1</v>
      </c>
      <c r="O4280" t="s">
        <v>517</v>
      </c>
      <c r="P4280" t="s">
        <v>517</v>
      </c>
      <c r="Q4280" t="s">
        <v>517</v>
      </c>
      <c r="R4280" t="s">
        <v>517</v>
      </c>
      <c r="S4280" t="s">
        <v>517</v>
      </c>
      <c r="T4280" t="s">
        <v>517</v>
      </c>
      <c r="U4280" t="s">
        <v>517</v>
      </c>
      <c r="V4280" t="s">
        <v>517</v>
      </c>
      <c r="W4280" t="s">
        <v>517</v>
      </c>
      <c r="X4280" t="s">
        <v>517</v>
      </c>
      <c r="Y4280" t="s">
        <v>23773</v>
      </c>
      <c r="Z4280" s="1">
        <v>20618</v>
      </c>
      <c r="AA4280" t="s">
        <v>529</v>
      </c>
      <c r="AB4280">
        <v>61</v>
      </c>
      <c r="AC4280" t="s">
        <v>358</v>
      </c>
      <c r="AD4280" t="s">
        <v>496</v>
      </c>
      <c r="AF4280" t="s">
        <v>517</v>
      </c>
      <c r="AG4280" t="s">
        <v>517</v>
      </c>
      <c r="AH4280" t="s">
        <v>517</v>
      </c>
      <c r="AI4280" t="s">
        <v>517</v>
      </c>
      <c r="AJ4280" t="s">
        <v>517</v>
      </c>
    </row>
    <row r="4281" spans="1:36" x14ac:dyDescent="0.25">
      <c r="A4281" s="13" t="s">
        <v>23775</v>
      </c>
      <c r="B4281" s="1">
        <v>42904</v>
      </c>
      <c r="C4281" s="2">
        <v>0.65658564814814813</v>
      </c>
      <c r="D4281" t="s">
        <v>23776</v>
      </c>
      <c r="E4281" t="s">
        <v>116</v>
      </c>
      <c r="F4281" t="s">
        <v>23777</v>
      </c>
      <c r="G4281" s="14" t="s">
        <v>23778</v>
      </c>
      <c r="H4281" s="14" t="s">
        <v>23779</v>
      </c>
      <c r="I4281" t="s">
        <v>23</v>
      </c>
      <c r="K4281">
        <v>6</v>
      </c>
      <c r="L4281">
        <v>18</v>
      </c>
      <c r="M4281">
        <v>15</v>
      </c>
      <c r="N4281">
        <v>1</v>
      </c>
      <c r="O4281" t="s">
        <v>23774</v>
      </c>
      <c r="P4281" t="s">
        <v>517</v>
      </c>
      <c r="Q4281" t="s">
        <v>517</v>
      </c>
      <c r="R4281" t="s">
        <v>517</v>
      </c>
      <c r="S4281" t="s">
        <v>517</v>
      </c>
      <c r="T4281" t="s">
        <v>517</v>
      </c>
      <c r="U4281" t="s">
        <v>517</v>
      </c>
      <c r="V4281" t="s">
        <v>517</v>
      </c>
      <c r="W4281" t="s">
        <v>589</v>
      </c>
      <c r="X4281" t="s">
        <v>849</v>
      </c>
      <c r="Y4281" t="s">
        <v>517</v>
      </c>
      <c r="Z4281" s="1" t="s">
        <v>517</v>
      </c>
      <c r="AA4281" t="s">
        <v>556</v>
      </c>
      <c r="AB4281" t="s">
        <v>517</v>
      </c>
      <c r="AC4281" t="s">
        <v>358</v>
      </c>
      <c r="AD4281" t="s">
        <v>517</v>
      </c>
      <c r="AF4281" t="s">
        <v>517</v>
      </c>
      <c r="AG4281" t="s">
        <v>517</v>
      </c>
      <c r="AH4281" t="s">
        <v>517</v>
      </c>
      <c r="AI4281" t="s">
        <v>517</v>
      </c>
      <c r="AJ4281" t="s">
        <v>517</v>
      </c>
    </row>
    <row r="4282" spans="1:36" x14ac:dyDescent="0.25">
      <c r="A4282" s="13" t="s">
        <v>23780</v>
      </c>
      <c r="B4282" s="1">
        <v>42904</v>
      </c>
      <c r="C4282" s="2">
        <v>0.66143518518518518</v>
      </c>
      <c r="D4282" t="s">
        <v>23781</v>
      </c>
      <c r="E4282" t="s">
        <v>22</v>
      </c>
      <c r="F4282" t="s">
        <v>23782</v>
      </c>
      <c r="G4282" s="14" t="s">
        <v>23783</v>
      </c>
      <c r="H4282" s="14" t="s">
        <v>23784</v>
      </c>
      <c r="I4282" t="s">
        <v>21</v>
      </c>
      <c r="K4282">
        <v>6</v>
      </c>
      <c r="L4282">
        <v>18</v>
      </c>
      <c r="M4282">
        <v>15</v>
      </c>
      <c r="N4282">
        <v>1</v>
      </c>
      <c r="O4282" t="s">
        <v>517</v>
      </c>
      <c r="P4282" t="s">
        <v>517</v>
      </c>
      <c r="Q4282" t="s">
        <v>517</v>
      </c>
      <c r="R4282" t="s">
        <v>517</v>
      </c>
      <c r="S4282" t="s">
        <v>517</v>
      </c>
      <c r="T4282" t="s">
        <v>517</v>
      </c>
      <c r="U4282" t="s">
        <v>517</v>
      </c>
      <c r="V4282" t="s">
        <v>517</v>
      </c>
      <c r="W4282" t="s">
        <v>517</v>
      </c>
      <c r="X4282" t="s">
        <v>517</v>
      </c>
      <c r="Y4282" t="s">
        <v>23785</v>
      </c>
      <c r="Z4282" s="1">
        <v>33138</v>
      </c>
      <c r="AA4282" t="s">
        <v>546</v>
      </c>
      <c r="AB4282">
        <v>26</v>
      </c>
      <c r="AC4282" t="s">
        <v>358</v>
      </c>
      <c r="AD4282" t="s">
        <v>488</v>
      </c>
      <c r="AF4282" t="s">
        <v>8313</v>
      </c>
      <c r="AG4282" t="s">
        <v>8295</v>
      </c>
      <c r="AH4282" t="s">
        <v>517</v>
      </c>
      <c r="AI4282" t="s">
        <v>517</v>
      </c>
      <c r="AJ4282" t="s">
        <v>517</v>
      </c>
    </row>
    <row r="4283" spans="1:36" x14ac:dyDescent="0.25">
      <c r="A4283" s="13" t="s">
        <v>23787</v>
      </c>
      <c r="B4283" s="1">
        <v>42904</v>
      </c>
      <c r="C4283" s="2">
        <v>0.68603009259259251</v>
      </c>
      <c r="D4283" t="s">
        <v>23788</v>
      </c>
      <c r="E4283" t="s">
        <v>293</v>
      </c>
      <c r="F4283" t="s">
        <v>23789</v>
      </c>
      <c r="G4283" s="14" t="s">
        <v>23790</v>
      </c>
      <c r="H4283" s="14" t="s">
        <v>23791</v>
      </c>
      <c r="I4283" t="s">
        <v>23</v>
      </c>
      <c r="K4283">
        <v>6</v>
      </c>
      <c r="L4283">
        <v>18</v>
      </c>
      <c r="M4283">
        <v>16</v>
      </c>
      <c r="N4283">
        <v>1</v>
      </c>
      <c r="O4283" t="s">
        <v>23786</v>
      </c>
      <c r="P4283" t="s">
        <v>517</v>
      </c>
      <c r="Q4283" t="s">
        <v>517</v>
      </c>
      <c r="R4283" t="s">
        <v>517</v>
      </c>
      <c r="S4283" t="s">
        <v>517</v>
      </c>
      <c r="T4283" t="s">
        <v>517</v>
      </c>
      <c r="U4283" t="s">
        <v>517</v>
      </c>
      <c r="V4283" t="s">
        <v>517</v>
      </c>
      <c r="W4283" t="s">
        <v>589</v>
      </c>
      <c r="X4283" t="s">
        <v>590</v>
      </c>
      <c r="Y4283" t="s">
        <v>517</v>
      </c>
      <c r="Z4283" s="1" t="s">
        <v>517</v>
      </c>
      <c r="AA4283" t="s">
        <v>23792</v>
      </c>
      <c r="AB4283" t="s">
        <v>517</v>
      </c>
      <c r="AC4283" t="s">
        <v>358</v>
      </c>
      <c r="AD4283" t="s">
        <v>517</v>
      </c>
      <c r="AF4283" t="s">
        <v>517</v>
      </c>
      <c r="AG4283" t="s">
        <v>517</v>
      </c>
      <c r="AH4283" t="s">
        <v>517</v>
      </c>
      <c r="AI4283" t="s">
        <v>517</v>
      </c>
      <c r="AJ4283" t="s">
        <v>517</v>
      </c>
    </row>
    <row r="4284" spans="1:36" x14ac:dyDescent="0.25">
      <c r="A4284" s="13" t="s">
        <v>23793</v>
      </c>
      <c r="B4284" s="1">
        <v>42904</v>
      </c>
      <c r="C4284" s="2">
        <v>0.70717592592592593</v>
      </c>
      <c r="D4284" t="s">
        <v>3752</v>
      </c>
      <c r="E4284" t="s">
        <v>22</v>
      </c>
      <c r="F4284" t="s">
        <v>22678</v>
      </c>
      <c r="G4284" s="14" t="s">
        <v>22679</v>
      </c>
      <c r="H4284" s="14" t="s">
        <v>22680</v>
      </c>
      <c r="I4284" t="s">
        <v>23</v>
      </c>
      <c r="K4284">
        <v>6</v>
      </c>
      <c r="L4284">
        <v>18</v>
      </c>
      <c r="M4284">
        <v>16</v>
      </c>
      <c r="N4284">
        <v>1</v>
      </c>
      <c r="O4284" t="s">
        <v>22676</v>
      </c>
      <c r="P4284" t="s">
        <v>517</v>
      </c>
      <c r="Q4284" t="s">
        <v>517</v>
      </c>
      <c r="R4284" t="s">
        <v>517</v>
      </c>
      <c r="S4284" t="s">
        <v>517</v>
      </c>
      <c r="T4284" t="s">
        <v>517</v>
      </c>
      <c r="U4284" t="s">
        <v>517</v>
      </c>
      <c r="V4284" t="s">
        <v>517</v>
      </c>
      <c r="W4284" t="s">
        <v>526</v>
      </c>
      <c r="X4284" t="s">
        <v>527</v>
      </c>
      <c r="Y4284" t="s">
        <v>22681</v>
      </c>
      <c r="Z4284" s="1">
        <v>26860</v>
      </c>
      <c r="AA4284" t="s">
        <v>659</v>
      </c>
      <c r="AB4284">
        <v>43</v>
      </c>
      <c r="AC4284" t="s">
        <v>358</v>
      </c>
      <c r="AD4284" t="s">
        <v>500</v>
      </c>
      <c r="AF4284" t="s">
        <v>8313</v>
      </c>
      <c r="AG4284" t="s">
        <v>517</v>
      </c>
      <c r="AH4284" t="s">
        <v>517</v>
      </c>
      <c r="AI4284" t="s">
        <v>517</v>
      </c>
      <c r="AJ4284" t="s">
        <v>517</v>
      </c>
    </row>
    <row r="4285" spans="1:36" x14ac:dyDescent="0.25">
      <c r="A4285" s="13" t="s">
        <v>23795</v>
      </c>
      <c r="B4285" s="1">
        <v>42904</v>
      </c>
      <c r="C4285" s="2">
        <v>0.71821759259259255</v>
      </c>
      <c r="D4285" t="s">
        <v>23796</v>
      </c>
      <c r="E4285" t="s">
        <v>22</v>
      </c>
      <c r="F4285" t="s">
        <v>23797</v>
      </c>
      <c r="G4285" s="14" t="s">
        <v>23798</v>
      </c>
      <c r="H4285" s="14" t="s">
        <v>23799</v>
      </c>
      <c r="I4285" t="s">
        <v>23</v>
      </c>
      <c r="K4285">
        <v>6</v>
      </c>
      <c r="L4285">
        <v>18</v>
      </c>
      <c r="M4285">
        <v>17</v>
      </c>
      <c r="N4285">
        <v>1</v>
      </c>
      <c r="O4285" t="s">
        <v>23794</v>
      </c>
      <c r="P4285" t="s">
        <v>517</v>
      </c>
      <c r="Q4285" t="s">
        <v>517</v>
      </c>
      <c r="R4285" t="s">
        <v>517</v>
      </c>
      <c r="S4285" t="s">
        <v>517</v>
      </c>
      <c r="T4285" t="s">
        <v>517</v>
      </c>
      <c r="U4285" t="s">
        <v>517</v>
      </c>
      <c r="V4285" t="s">
        <v>517</v>
      </c>
      <c r="W4285" t="s">
        <v>589</v>
      </c>
      <c r="X4285" t="s">
        <v>590</v>
      </c>
      <c r="Y4285" t="s">
        <v>23800</v>
      </c>
      <c r="Z4285" s="1">
        <v>23085</v>
      </c>
      <c r="AA4285" t="s">
        <v>3700</v>
      </c>
      <c r="AB4285">
        <v>54</v>
      </c>
      <c r="AC4285" t="s">
        <v>358</v>
      </c>
      <c r="AD4285" t="s">
        <v>495</v>
      </c>
      <c r="AF4285" t="s">
        <v>8295</v>
      </c>
      <c r="AG4285" t="s">
        <v>517</v>
      </c>
      <c r="AH4285" t="s">
        <v>8313</v>
      </c>
      <c r="AI4285" t="s">
        <v>517</v>
      </c>
      <c r="AJ4285" t="s">
        <v>517</v>
      </c>
    </row>
    <row r="4286" spans="1:36" x14ac:dyDescent="0.25">
      <c r="A4286" s="13" t="s">
        <v>23801</v>
      </c>
      <c r="B4286" s="1">
        <v>42904</v>
      </c>
      <c r="C4286" s="2">
        <v>0.77288194444444447</v>
      </c>
      <c r="D4286" t="s">
        <v>23802</v>
      </c>
      <c r="E4286" t="s">
        <v>22</v>
      </c>
      <c r="F4286" t="s">
        <v>23803</v>
      </c>
      <c r="G4286" s="14" t="s">
        <v>23804</v>
      </c>
      <c r="H4286" s="14" t="s">
        <v>23805</v>
      </c>
      <c r="I4286" t="s">
        <v>24</v>
      </c>
      <c r="K4286">
        <v>6</v>
      </c>
      <c r="L4286">
        <v>18</v>
      </c>
      <c r="M4286">
        <v>18</v>
      </c>
      <c r="N4286">
        <v>1</v>
      </c>
      <c r="O4286" t="s">
        <v>517</v>
      </c>
      <c r="P4286" t="s">
        <v>517</v>
      </c>
      <c r="Q4286" t="s">
        <v>517</v>
      </c>
      <c r="R4286" t="s">
        <v>517</v>
      </c>
      <c r="S4286" t="s">
        <v>517</v>
      </c>
      <c r="T4286" t="s">
        <v>517</v>
      </c>
      <c r="U4286" t="s">
        <v>517</v>
      </c>
      <c r="V4286" t="s">
        <v>517</v>
      </c>
      <c r="W4286" t="s">
        <v>517</v>
      </c>
      <c r="X4286" t="s">
        <v>517</v>
      </c>
      <c r="Y4286" t="s">
        <v>23806</v>
      </c>
      <c r="Z4286" s="1">
        <v>34951</v>
      </c>
      <c r="AA4286" t="s">
        <v>3146</v>
      </c>
      <c r="AB4286">
        <v>21</v>
      </c>
      <c r="AC4286" t="s">
        <v>358</v>
      </c>
      <c r="AD4286" t="s">
        <v>487</v>
      </c>
      <c r="AF4286" t="s">
        <v>8283</v>
      </c>
      <c r="AG4286" t="s">
        <v>8259</v>
      </c>
      <c r="AH4286" t="s">
        <v>517</v>
      </c>
      <c r="AI4286" t="s">
        <v>517</v>
      </c>
      <c r="AJ4286" t="s">
        <v>517</v>
      </c>
    </row>
    <row r="4287" spans="1:36" x14ac:dyDescent="0.25">
      <c r="A4287" s="13" t="s">
        <v>23807</v>
      </c>
      <c r="B4287" s="1">
        <v>42904</v>
      </c>
      <c r="C4287" s="2">
        <v>0.78209490740740739</v>
      </c>
      <c r="D4287" t="s">
        <v>23808</v>
      </c>
      <c r="E4287" t="s">
        <v>22</v>
      </c>
      <c r="F4287" t="s">
        <v>23809</v>
      </c>
      <c r="G4287" s="14" t="s">
        <v>23810</v>
      </c>
      <c r="H4287" s="14" t="s">
        <v>23811</v>
      </c>
      <c r="I4287" t="s">
        <v>21</v>
      </c>
      <c r="K4287">
        <v>6</v>
      </c>
      <c r="L4287">
        <v>18</v>
      </c>
      <c r="M4287">
        <v>18</v>
      </c>
      <c r="N4287">
        <v>1</v>
      </c>
      <c r="O4287" t="s">
        <v>517</v>
      </c>
      <c r="P4287" t="s">
        <v>517</v>
      </c>
      <c r="Q4287" t="s">
        <v>517</v>
      </c>
      <c r="R4287" t="s">
        <v>517</v>
      </c>
      <c r="S4287" t="s">
        <v>517</v>
      </c>
      <c r="T4287" t="s">
        <v>517</v>
      </c>
      <c r="U4287" t="s">
        <v>517</v>
      </c>
      <c r="V4287" t="s">
        <v>517</v>
      </c>
      <c r="W4287" t="s">
        <v>517</v>
      </c>
      <c r="X4287" t="s">
        <v>517</v>
      </c>
      <c r="Y4287" t="s">
        <v>23812</v>
      </c>
      <c r="Z4287" s="1">
        <v>30469</v>
      </c>
      <c r="AA4287" t="s">
        <v>4500</v>
      </c>
      <c r="AB4287">
        <v>34</v>
      </c>
      <c r="AC4287" t="s">
        <v>358</v>
      </c>
      <c r="AD4287" t="s">
        <v>492</v>
      </c>
      <c r="AF4287" t="s">
        <v>8259</v>
      </c>
      <c r="AG4287" t="s">
        <v>8296</v>
      </c>
      <c r="AH4287" t="s">
        <v>8304</v>
      </c>
      <c r="AI4287" t="s">
        <v>8270</v>
      </c>
      <c r="AJ4287" t="s">
        <v>8313</v>
      </c>
    </row>
    <row r="4288" spans="1:36" x14ac:dyDescent="0.25">
      <c r="A4288" s="13" t="s">
        <v>23813</v>
      </c>
      <c r="B4288" s="1">
        <v>42904</v>
      </c>
      <c r="C4288" s="2">
        <v>0.80130787037037043</v>
      </c>
      <c r="D4288" t="s">
        <v>23301</v>
      </c>
      <c r="E4288" t="s">
        <v>542</v>
      </c>
      <c r="F4288" t="s">
        <v>23302</v>
      </c>
      <c r="G4288" s="14" t="s">
        <v>23303</v>
      </c>
      <c r="H4288" s="14" t="s">
        <v>23304</v>
      </c>
      <c r="I4288" t="s">
        <v>21</v>
      </c>
      <c r="K4288">
        <v>6</v>
      </c>
      <c r="L4288">
        <v>18</v>
      </c>
      <c r="M4288">
        <v>19</v>
      </c>
      <c r="N4288">
        <v>1</v>
      </c>
      <c r="O4288" t="s">
        <v>23299</v>
      </c>
      <c r="P4288" t="s">
        <v>517</v>
      </c>
      <c r="Q4288" t="s">
        <v>517</v>
      </c>
      <c r="R4288" t="s">
        <v>517</v>
      </c>
      <c r="S4288" t="s">
        <v>517</v>
      </c>
      <c r="T4288" t="s">
        <v>517</v>
      </c>
      <c r="U4288" t="s">
        <v>517</v>
      </c>
      <c r="V4288" t="s">
        <v>517</v>
      </c>
      <c r="W4288" t="s">
        <v>589</v>
      </c>
      <c r="X4288" t="s">
        <v>1238</v>
      </c>
      <c r="Y4288" t="s">
        <v>517</v>
      </c>
      <c r="Z4288" s="1" t="s">
        <v>517</v>
      </c>
      <c r="AA4288" t="s">
        <v>8067</v>
      </c>
      <c r="AB4288" t="s">
        <v>517</v>
      </c>
      <c r="AC4288" t="s">
        <v>358</v>
      </c>
      <c r="AD4288" t="s">
        <v>517</v>
      </c>
      <c r="AF4288" t="s">
        <v>8282</v>
      </c>
      <c r="AG4288" t="s">
        <v>8305</v>
      </c>
      <c r="AH4288" t="s">
        <v>8313</v>
      </c>
      <c r="AI4288" t="s">
        <v>517</v>
      </c>
      <c r="AJ4288" t="s">
        <v>517</v>
      </c>
    </row>
    <row r="4289" spans="1:36" x14ac:dyDescent="0.25">
      <c r="A4289" s="13" t="s">
        <v>23815</v>
      </c>
      <c r="B4289" s="1">
        <v>42904</v>
      </c>
      <c r="C4289" s="2">
        <v>0.81406250000000002</v>
      </c>
      <c r="D4289" t="s">
        <v>23816</v>
      </c>
      <c r="E4289" t="s">
        <v>116</v>
      </c>
      <c r="F4289" t="s">
        <v>23817</v>
      </c>
      <c r="G4289" s="14" t="s">
        <v>23818</v>
      </c>
      <c r="H4289" s="14" t="s">
        <v>23819</v>
      </c>
      <c r="I4289" t="s">
        <v>23</v>
      </c>
      <c r="K4289">
        <v>6</v>
      </c>
      <c r="L4289">
        <v>18</v>
      </c>
      <c r="M4289">
        <v>19</v>
      </c>
      <c r="N4289">
        <v>1</v>
      </c>
      <c r="O4289" t="s">
        <v>23814</v>
      </c>
      <c r="P4289" t="s">
        <v>517</v>
      </c>
      <c r="Q4289" t="s">
        <v>517</v>
      </c>
      <c r="R4289" t="s">
        <v>517</v>
      </c>
      <c r="S4289" t="s">
        <v>517</v>
      </c>
      <c r="T4289" t="s">
        <v>517</v>
      </c>
      <c r="U4289" t="s">
        <v>517</v>
      </c>
      <c r="V4289" t="s">
        <v>517</v>
      </c>
      <c r="W4289" t="s">
        <v>589</v>
      </c>
      <c r="X4289" t="s">
        <v>849</v>
      </c>
      <c r="Y4289" t="s">
        <v>517</v>
      </c>
      <c r="Z4289" s="1" t="s">
        <v>517</v>
      </c>
      <c r="AA4289" t="s">
        <v>23387</v>
      </c>
      <c r="AB4289" t="s">
        <v>517</v>
      </c>
      <c r="AC4289" t="s">
        <v>358</v>
      </c>
      <c r="AD4289" t="s">
        <v>517</v>
      </c>
      <c r="AF4289" t="s">
        <v>8313</v>
      </c>
      <c r="AG4289" t="s">
        <v>8254</v>
      </c>
      <c r="AH4289" t="s">
        <v>517</v>
      </c>
      <c r="AI4289" t="s">
        <v>517</v>
      </c>
      <c r="AJ4289" t="s">
        <v>517</v>
      </c>
    </row>
    <row r="4290" spans="1:36" x14ac:dyDescent="0.25">
      <c r="A4290" s="13" t="s">
        <v>23821</v>
      </c>
      <c r="B4290" s="1">
        <v>42904</v>
      </c>
      <c r="C4290" s="2">
        <v>0.84202546296296299</v>
      </c>
      <c r="D4290" t="s">
        <v>23822</v>
      </c>
      <c r="E4290" t="s">
        <v>15244</v>
      </c>
      <c r="F4290" t="s">
        <v>23823</v>
      </c>
      <c r="G4290" t="s">
        <v>23820</v>
      </c>
      <c r="H4290" t="s">
        <v>23824</v>
      </c>
      <c r="I4290" t="s">
        <v>23</v>
      </c>
      <c r="K4290">
        <v>6</v>
      </c>
      <c r="L4290">
        <v>18</v>
      </c>
      <c r="M4290">
        <v>20</v>
      </c>
      <c r="N4290">
        <v>1</v>
      </c>
      <c r="O4290" t="s">
        <v>23820</v>
      </c>
      <c r="P4290" t="s">
        <v>23820</v>
      </c>
      <c r="Q4290" t="s">
        <v>517</v>
      </c>
      <c r="R4290" t="s">
        <v>517</v>
      </c>
      <c r="S4290" t="s">
        <v>517</v>
      </c>
      <c r="T4290" t="s">
        <v>517</v>
      </c>
      <c r="U4290" t="s">
        <v>517</v>
      </c>
      <c r="V4290" t="s">
        <v>517</v>
      </c>
      <c r="W4290" t="s">
        <v>589</v>
      </c>
      <c r="X4290" t="s">
        <v>590</v>
      </c>
      <c r="Y4290" t="s">
        <v>517</v>
      </c>
      <c r="Z4290" t="s">
        <v>517</v>
      </c>
      <c r="AA4290" t="s">
        <v>23825</v>
      </c>
      <c r="AB4290" t="s">
        <v>517</v>
      </c>
      <c r="AC4290" t="s">
        <v>357</v>
      </c>
      <c r="AD4290" t="s">
        <v>517</v>
      </c>
      <c r="AF4290" t="s">
        <v>517</v>
      </c>
      <c r="AG4290" t="s">
        <v>517</v>
      </c>
      <c r="AH4290" t="s">
        <v>517</v>
      </c>
      <c r="AI4290" t="s">
        <v>517</v>
      </c>
      <c r="AJ4290" t="s">
        <v>517</v>
      </c>
    </row>
    <row r="4291" spans="1:36" x14ac:dyDescent="0.25">
      <c r="A4291" s="13" t="s">
        <v>23826</v>
      </c>
      <c r="B4291" s="1">
        <v>42904</v>
      </c>
      <c r="C4291" s="2">
        <v>0.85704861111111119</v>
      </c>
      <c r="D4291" t="s">
        <v>23827</v>
      </c>
      <c r="E4291" t="s">
        <v>22</v>
      </c>
      <c r="F4291" t="s">
        <v>23828</v>
      </c>
      <c r="G4291" s="14" t="s">
        <v>23829</v>
      </c>
      <c r="H4291" s="14" t="s">
        <v>23830</v>
      </c>
      <c r="I4291" t="s">
        <v>24</v>
      </c>
      <c r="K4291">
        <v>6</v>
      </c>
      <c r="L4291">
        <v>18</v>
      </c>
      <c r="M4291">
        <v>20</v>
      </c>
      <c r="N4291">
        <v>1</v>
      </c>
      <c r="O4291" t="s">
        <v>517</v>
      </c>
      <c r="P4291" t="s">
        <v>517</v>
      </c>
      <c r="Q4291" t="s">
        <v>517</v>
      </c>
      <c r="R4291" t="s">
        <v>517</v>
      </c>
      <c r="S4291" t="s">
        <v>517</v>
      </c>
      <c r="T4291" t="s">
        <v>517</v>
      </c>
      <c r="U4291" t="s">
        <v>517</v>
      </c>
      <c r="V4291" t="s">
        <v>517</v>
      </c>
      <c r="W4291" t="s">
        <v>517</v>
      </c>
      <c r="X4291" t="s">
        <v>517</v>
      </c>
      <c r="Y4291" t="s">
        <v>23831</v>
      </c>
      <c r="Z4291" s="1">
        <v>31179</v>
      </c>
      <c r="AA4291" t="s">
        <v>23832</v>
      </c>
      <c r="AB4291">
        <v>32</v>
      </c>
      <c r="AC4291" t="s">
        <v>357</v>
      </c>
      <c r="AD4291" t="s">
        <v>483</v>
      </c>
      <c r="AF4291" t="s">
        <v>8304</v>
      </c>
      <c r="AG4291" t="s">
        <v>8313</v>
      </c>
      <c r="AH4291" t="s">
        <v>517</v>
      </c>
      <c r="AI4291" t="s">
        <v>517</v>
      </c>
      <c r="AJ4291" t="s">
        <v>517</v>
      </c>
    </row>
    <row r="4292" spans="1:36" x14ac:dyDescent="0.25">
      <c r="A4292" s="13" t="s">
        <v>23834</v>
      </c>
      <c r="B4292" s="1">
        <v>42904</v>
      </c>
      <c r="C4292" s="2">
        <v>0.89474537037037039</v>
      </c>
      <c r="D4292" t="s">
        <v>23835</v>
      </c>
      <c r="E4292" t="s">
        <v>22</v>
      </c>
      <c r="F4292" t="s">
        <v>23836</v>
      </c>
      <c r="G4292" s="14" t="s">
        <v>23837</v>
      </c>
      <c r="H4292" s="14" t="s">
        <v>23838</v>
      </c>
      <c r="I4292" t="s">
        <v>23</v>
      </c>
      <c r="K4292">
        <v>6</v>
      </c>
      <c r="L4292">
        <v>18</v>
      </c>
      <c r="M4292">
        <v>21</v>
      </c>
      <c r="N4292">
        <v>1</v>
      </c>
      <c r="O4292" t="s">
        <v>23833</v>
      </c>
      <c r="P4292" t="s">
        <v>517</v>
      </c>
      <c r="Q4292" t="s">
        <v>517</v>
      </c>
      <c r="R4292" t="s">
        <v>517</v>
      </c>
      <c r="S4292" t="s">
        <v>517</v>
      </c>
      <c r="T4292" t="s">
        <v>517</v>
      </c>
      <c r="U4292" t="s">
        <v>517</v>
      </c>
      <c r="V4292" t="s">
        <v>517</v>
      </c>
      <c r="W4292" t="s">
        <v>589</v>
      </c>
      <c r="X4292" t="s">
        <v>590</v>
      </c>
      <c r="Y4292" t="s">
        <v>23839</v>
      </c>
      <c r="Z4292" s="1">
        <v>29622</v>
      </c>
      <c r="AA4292" t="s">
        <v>7862</v>
      </c>
      <c r="AB4292">
        <v>36</v>
      </c>
      <c r="AC4292" t="s">
        <v>357</v>
      </c>
      <c r="AD4292" t="s">
        <v>509</v>
      </c>
      <c r="AF4292" t="s">
        <v>517</v>
      </c>
      <c r="AG4292" t="s">
        <v>517</v>
      </c>
      <c r="AH4292" t="s">
        <v>517</v>
      </c>
      <c r="AI4292" t="s">
        <v>517</v>
      </c>
      <c r="AJ4292" t="s">
        <v>517</v>
      </c>
    </row>
    <row r="4293" spans="1:36" x14ac:dyDescent="0.25">
      <c r="A4293" s="13" t="s">
        <v>23840</v>
      </c>
      <c r="B4293" s="1">
        <v>42904</v>
      </c>
      <c r="C4293" s="2">
        <v>0.90312500000000007</v>
      </c>
      <c r="D4293" t="s">
        <v>23841</v>
      </c>
      <c r="E4293" t="s">
        <v>22</v>
      </c>
      <c r="F4293" t="s">
        <v>23842</v>
      </c>
      <c r="G4293" s="14" t="s">
        <v>23843</v>
      </c>
      <c r="H4293" s="14" t="s">
        <v>23844</v>
      </c>
      <c r="I4293" t="s">
        <v>24</v>
      </c>
      <c r="K4293">
        <v>6</v>
      </c>
      <c r="L4293">
        <v>18</v>
      </c>
      <c r="M4293">
        <v>21</v>
      </c>
      <c r="N4293">
        <v>1</v>
      </c>
      <c r="O4293" t="s">
        <v>517</v>
      </c>
      <c r="P4293" t="s">
        <v>517</v>
      </c>
      <c r="Q4293" t="s">
        <v>517</v>
      </c>
      <c r="R4293" t="s">
        <v>517</v>
      </c>
      <c r="S4293" t="s">
        <v>517</v>
      </c>
      <c r="T4293" t="s">
        <v>517</v>
      </c>
      <c r="U4293" t="s">
        <v>517</v>
      </c>
      <c r="V4293" t="s">
        <v>517</v>
      </c>
      <c r="W4293" t="s">
        <v>517</v>
      </c>
      <c r="X4293" t="s">
        <v>517</v>
      </c>
      <c r="Y4293" t="s">
        <v>23845</v>
      </c>
      <c r="Z4293" s="1">
        <v>27946</v>
      </c>
      <c r="AA4293" t="s">
        <v>23846</v>
      </c>
      <c r="AB4293">
        <v>40</v>
      </c>
      <c r="AC4293" t="s">
        <v>358</v>
      </c>
      <c r="AD4293" t="s">
        <v>501</v>
      </c>
      <c r="AF4293" t="s">
        <v>8304</v>
      </c>
      <c r="AG4293" t="s">
        <v>8295</v>
      </c>
      <c r="AH4293" t="s">
        <v>517</v>
      </c>
      <c r="AI4293" t="s">
        <v>517</v>
      </c>
      <c r="AJ4293" t="s">
        <v>517</v>
      </c>
    </row>
    <row r="4294" spans="1:36" x14ac:dyDescent="0.25">
      <c r="A4294" s="13" t="s">
        <v>23847</v>
      </c>
      <c r="B4294" s="1">
        <v>42904</v>
      </c>
      <c r="C4294" s="2">
        <v>0.92388888888888887</v>
      </c>
      <c r="D4294" t="s">
        <v>23848</v>
      </c>
      <c r="E4294" t="s">
        <v>22</v>
      </c>
      <c r="F4294" t="s">
        <v>23849</v>
      </c>
      <c r="G4294" s="14" t="s">
        <v>23850</v>
      </c>
      <c r="H4294" s="14" t="s">
        <v>23851</v>
      </c>
      <c r="I4294" t="s">
        <v>23</v>
      </c>
      <c r="K4294">
        <v>6</v>
      </c>
      <c r="L4294">
        <v>18</v>
      </c>
      <c r="M4294">
        <v>22</v>
      </c>
      <c r="N4294">
        <v>1</v>
      </c>
      <c r="O4294" t="s">
        <v>517</v>
      </c>
      <c r="P4294" t="s">
        <v>517</v>
      </c>
      <c r="Q4294" t="s">
        <v>517</v>
      </c>
      <c r="R4294" t="s">
        <v>517</v>
      </c>
      <c r="S4294" t="s">
        <v>517</v>
      </c>
      <c r="T4294" t="s">
        <v>517</v>
      </c>
      <c r="U4294" t="s">
        <v>517</v>
      </c>
      <c r="V4294" t="s">
        <v>517</v>
      </c>
      <c r="W4294" t="s">
        <v>517</v>
      </c>
      <c r="X4294" t="s">
        <v>517</v>
      </c>
      <c r="Y4294" t="s">
        <v>16229</v>
      </c>
      <c r="Z4294" s="1">
        <v>30950</v>
      </c>
      <c r="AA4294" t="s">
        <v>529</v>
      </c>
      <c r="AB4294">
        <v>32</v>
      </c>
      <c r="AC4294" t="s">
        <v>358</v>
      </c>
      <c r="AD4294" t="s">
        <v>496</v>
      </c>
      <c r="AF4294" t="s">
        <v>8295</v>
      </c>
      <c r="AG4294" t="s">
        <v>8263</v>
      </c>
      <c r="AH4294" t="s">
        <v>8308</v>
      </c>
      <c r="AI4294" t="s">
        <v>517</v>
      </c>
      <c r="AJ4294" t="s">
        <v>517</v>
      </c>
    </row>
    <row r="4295" spans="1:36" x14ac:dyDescent="0.25">
      <c r="A4295" s="13" t="s">
        <v>23852</v>
      </c>
      <c r="B4295" s="1">
        <v>42904</v>
      </c>
      <c r="C4295" s="2">
        <v>0.93079861111111117</v>
      </c>
      <c r="D4295" t="s">
        <v>23853</v>
      </c>
      <c r="E4295" t="s">
        <v>22</v>
      </c>
      <c r="F4295" t="s">
        <v>20168</v>
      </c>
      <c r="G4295" s="14" t="s">
        <v>23854</v>
      </c>
      <c r="H4295" s="14" t="s">
        <v>20169</v>
      </c>
      <c r="I4295" t="s">
        <v>23</v>
      </c>
      <c r="K4295">
        <v>6</v>
      </c>
      <c r="L4295">
        <v>18</v>
      </c>
      <c r="M4295">
        <v>22</v>
      </c>
      <c r="N4295">
        <v>1</v>
      </c>
      <c r="O4295" t="s">
        <v>20165</v>
      </c>
      <c r="P4295" t="s">
        <v>517</v>
      </c>
      <c r="Q4295" t="s">
        <v>517</v>
      </c>
      <c r="R4295" t="s">
        <v>517</v>
      </c>
      <c r="S4295" t="s">
        <v>517</v>
      </c>
      <c r="T4295" t="s">
        <v>517</v>
      </c>
      <c r="U4295" t="s">
        <v>517</v>
      </c>
      <c r="V4295" t="s">
        <v>517</v>
      </c>
      <c r="W4295" t="s">
        <v>526</v>
      </c>
      <c r="X4295" t="s">
        <v>527</v>
      </c>
      <c r="Y4295" t="s">
        <v>517</v>
      </c>
      <c r="Z4295" s="1" t="s">
        <v>517</v>
      </c>
      <c r="AA4295" t="s">
        <v>13278</v>
      </c>
      <c r="AB4295" t="s">
        <v>517</v>
      </c>
      <c r="AC4295" t="s">
        <v>358</v>
      </c>
      <c r="AD4295" t="s">
        <v>517</v>
      </c>
      <c r="AF4295" t="s">
        <v>517</v>
      </c>
      <c r="AG4295" t="s">
        <v>517</v>
      </c>
      <c r="AH4295" t="s">
        <v>517</v>
      </c>
      <c r="AI4295" t="s">
        <v>517</v>
      </c>
      <c r="AJ4295" t="s">
        <v>517</v>
      </c>
    </row>
    <row r="4296" spans="1:36" x14ac:dyDescent="0.25">
      <c r="A4296" s="13" t="s">
        <v>23855</v>
      </c>
      <c r="B4296" s="1">
        <v>42904</v>
      </c>
      <c r="C4296" s="2">
        <v>0.93087962962962967</v>
      </c>
      <c r="D4296" t="s">
        <v>21460</v>
      </c>
      <c r="E4296" t="s">
        <v>22</v>
      </c>
      <c r="F4296" t="s">
        <v>21461</v>
      </c>
      <c r="G4296" s="14" t="s">
        <v>21462</v>
      </c>
      <c r="H4296" s="14" t="s">
        <v>21463</v>
      </c>
      <c r="I4296" t="s">
        <v>25</v>
      </c>
      <c r="K4296">
        <v>6</v>
      </c>
      <c r="L4296">
        <v>18</v>
      </c>
      <c r="M4296">
        <v>22</v>
      </c>
      <c r="N4296">
        <v>1</v>
      </c>
      <c r="O4296" t="s">
        <v>21458</v>
      </c>
      <c r="P4296" t="s">
        <v>517</v>
      </c>
      <c r="Q4296" t="s">
        <v>517</v>
      </c>
      <c r="R4296" t="s">
        <v>517</v>
      </c>
      <c r="S4296" t="s">
        <v>517</v>
      </c>
      <c r="T4296" t="s">
        <v>517</v>
      </c>
      <c r="U4296" t="s">
        <v>517</v>
      </c>
      <c r="V4296" t="s">
        <v>517</v>
      </c>
      <c r="W4296" t="s">
        <v>537</v>
      </c>
      <c r="X4296" t="s">
        <v>21464</v>
      </c>
      <c r="Y4296" t="s">
        <v>5790</v>
      </c>
      <c r="Z4296" s="1">
        <v>32024</v>
      </c>
      <c r="AA4296" t="s">
        <v>1064</v>
      </c>
      <c r="AB4296">
        <v>29</v>
      </c>
      <c r="AC4296" t="s">
        <v>358</v>
      </c>
      <c r="AD4296" t="s">
        <v>484</v>
      </c>
      <c r="AF4296" t="s">
        <v>8260</v>
      </c>
      <c r="AG4296" t="s">
        <v>8305</v>
      </c>
      <c r="AH4296" t="s">
        <v>8263</v>
      </c>
      <c r="AI4296" t="s">
        <v>517</v>
      </c>
      <c r="AJ4296" t="s">
        <v>517</v>
      </c>
    </row>
    <row r="4297" spans="1:36" x14ac:dyDescent="0.25">
      <c r="A4297" s="13" t="s">
        <v>23856</v>
      </c>
      <c r="B4297" s="1">
        <v>42904</v>
      </c>
      <c r="C4297" s="2">
        <v>0.94756944444444446</v>
      </c>
      <c r="D4297" t="s">
        <v>23582</v>
      </c>
      <c r="E4297" t="s">
        <v>22</v>
      </c>
      <c r="F4297" t="s">
        <v>23331</v>
      </c>
      <c r="G4297" s="14" t="s">
        <v>23332</v>
      </c>
      <c r="H4297" s="14" t="s">
        <v>23333</v>
      </c>
      <c r="I4297" t="s">
        <v>23</v>
      </c>
      <c r="K4297">
        <v>6</v>
      </c>
      <c r="L4297">
        <v>18</v>
      </c>
      <c r="M4297">
        <v>22</v>
      </c>
      <c r="N4297">
        <v>1</v>
      </c>
      <c r="O4297" t="s">
        <v>23325</v>
      </c>
      <c r="P4297" t="s">
        <v>23326</v>
      </c>
      <c r="Q4297" t="s">
        <v>23327</v>
      </c>
      <c r="R4297" t="s">
        <v>23328</v>
      </c>
      <c r="S4297" t="s">
        <v>517</v>
      </c>
      <c r="T4297" t="s">
        <v>517</v>
      </c>
      <c r="U4297" t="s">
        <v>517</v>
      </c>
      <c r="V4297" t="s">
        <v>517</v>
      </c>
      <c r="W4297" t="s">
        <v>621</v>
      </c>
      <c r="X4297" t="s">
        <v>622</v>
      </c>
      <c r="Y4297" t="s">
        <v>23334</v>
      </c>
      <c r="Z4297" s="1">
        <v>32733</v>
      </c>
      <c r="AA4297" t="s">
        <v>23335</v>
      </c>
      <c r="AB4297">
        <v>27</v>
      </c>
      <c r="AC4297" t="s">
        <v>357</v>
      </c>
      <c r="AD4297" t="s">
        <v>488</v>
      </c>
      <c r="AF4297" t="s">
        <v>8260</v>
      </c>
      <c r="AG4297" t="s">
        <v>517</v>
      </c>
      <c r="AH4297" t="s">
        <v>517</v>
      </c>
      <c r="AI4297" t="s">
        <v>517</v>
      </c>
      <c r="AJ4297" t="s">
        <v>517</v>
      </c>
    </row>
    <row r="4298" spans="1:36" x14ac:dyDescent="0.25">
      <c r="A4298" s="13" t="s">
        <v>23857</v>
      </c>
      <c r="B4298" s="1">
        <v>42904</v>
      </c>
      <c r="C4298" s="2">
        <v>0.95589120370370362</v>
      </c>
      <c r="D4298" t="s">
        <v>23858</v>
      </c>
      <c r="E4298" t="s">
        <v>22</v>
      </c>
      <c r="F4298" t="s">
        <v>23859</v>
      </c>
      <c r="G4298" s="14" t="s">
        <v>23860</v>
      </c>
      <c r="H4298" s="14" t="s">
        <v>23861</v>
      </c>
      <c r="I4298" t="s">
        <v>23</v>
      </c>
      <c r="K4298">
        <v>6</v>
      </c>
      <c r="L4298">
        <v>18</v>
      </c>
      <c r="M4298">
        <v>22</v>
      </c>
      <c r="N4298">
        <v>1</v>
      </c>
      <c r="O4298" t="s">
        <v>517</v>
      </c>
      <c r="P4298" t="s">
        <v>517</v>
      </c>
      <c r="Q4298" t="s">
        <v>517</v>
      </c>
      <c r="R4298" t="s">
        <v>517</v>
      </c>
      <c r="S4298" t="s">
        <v>517</v>
      </c>
      <c r="T4298" t="s">
        <v>517</v>
      </c>
      <c r="U4298" t="s">
        <v>517</v>
      </c>
      <c r="V4298" t="s">
        <v>517</v>
      </c>
      <c r="W4298" t="s">
        <v>517</v>
      </c>
      <c r="X4298" t="s">
        <v>517</v>
      </c>
      <c r="Y4298" t="s">
        <v>2031</v>
      </c>
      <c r="Z4298" s="1">
        <v>34335</v>
      </c>
      <c r="AA4298" t="s">
        <v>23862</v>
      </c>
      <c r="AB4298">
        <v>23</v>
      </c>
      <c r="AC4298" t="s">
        <v>357</v>
      </c>
      <c r="AD4298" t="s">
        <v>495</v>
      </c>
      <c r="AF4298" t="s">
        <v>517</v>
      </c>
      <c r="AG4298" t="s">
        <v>517</v>
      </c>
      <c r="AH4298" t="s">
        <v>517</v>
      </c>
      <c r="AI4298" t="s">
        <v>517</v>
      </c>
      <c r="AJ4298" t="s">
        <v>517</v>
      </c>
    </row>
    <row r="4299" spans="1:36" x14ac:dyDescent="0.25">
      <c r="A4299" s="13" t="s">
        <v>23864</v>
      </c>
      <c r="B4299" s="1">
        <v>42904</v>
      </c>
      <c r="C4299" s="2">
        <v>0.97804398148148142</v>
      </c>
      <c r="D4299" t="s">
        <v>23865</v>
      </c>
      <c r="E4299" t="s">
        <v>22</v>
      </c>
      <c r="F4299" t="s">
        <v>23866</v>
      </c>
      <c r="G4299" t="s">
        <v>23867</v>
      </c>
      <c r="H4299" t="s">
        <v>23868</v>
      </c>
      <c r="I4299" t="s">
        <v>23</v>
      </c>
      <c r="K4299">
        <v>6</v>
      </c>
      <c r="L4299">
        <v>18</v>
      </c>
      <c r="M4299">
        <v>23</v>
      </c>
      <c r="N4299">
        <v>1</v>
      </c>
      <c r="O4299" t="s">
        <v>23863</v>
      </c>
      <c r="P4299" t="s">
        <v>517</v>
      </c>
      <c r="Q4299" t="s">
        <v>517</v>
      </c>
      <c r="R4299" t="s">
        <v>517</v>
      </c>
      <c r="S4299" t="s">
        <v>517</v>
      </c>
      <c r="T4299" t="s">
        <v>517</v>
      </c>
      <c r="U4299" t="s">
        <v>517</v>
      </c>
      <c r="V4299" t="s">
        <v>517</v>
      </c>
      <c r="W4299" t="s">
        <v>526</v>
      </c>
      <c r="X4299" t="s">
        <v>527</v>
      </c>
      <c r="Y4299" t="s">
        <v>21542</v>
      </c>
      <c r="Z4299">
        <v>35281</v>
      </c>
      <c r="AA4299" t="s">
        <v>4958</v>
      </c>
      <c r="AB4299">
        <v>20</v>
      </c>
      <c r="AC4299" t="s">
        <v>358</v>
      </c>
      <c r="AD4299" t="s">
        <v>487</v>
      </c>
      <c r="AF4299" t="s">
        <v>517</v>
      </c>
      <c r="AG4299" t="s">
        <v>517</v>
      </c>
      <c r="AH4299" t="s">
        <v>517</v>
      </c>
      <c r="AI4299" t="s">
        <v>517</v>
      </c>
      <c r="AJ4299" t="s">
        <v>517</v>
      </c>
    </row>
    <row r="4300" spans="1:36" x14ac:dyDescent="0.25">
      <c r="A4300" s="13" t="s">
        <v>23869</v>
      </c>
      <c r="B4300" s="1">
        <v>42905</v>
      </c>
      <c r="C4300" s="2">
        <v>1.9594907407407405E-2</v>
      </c>
      <c r="D4300" t="s">
        <v>22785</v>
      </c>
      <c r="E4300" t="s">
        <v>22</v>
      </c>
      <c r="F4300" t="s">
        <v>22786</v>
      </c>
      <c r="G4300" s="14" t="s">
        <v>22787</v>
      </c>
      <c r="H4300" s="14" t="s">
        <v>22788</v>
      </c>
      <c r="I4300" t="s">
        <v>23</v>
      </c>
      <c r="K4300">
        <v>6</v>
      </c>
      <c r="L4300">
        <v>19</v>
      </c>
      <c r="M4300">
        <v>0</v>
      </c>
      <c r="N4300">
        <v>2</v>
      </c>
      <c r="O4300" t="s">
        <v>22783</v>
      </c>
      <c r="P4300" t="s">
        <v>517</v>
      </c>
      <c r="Q4300" t="s">
        <v>517</v>
      </c>
      <c r="R4300" t="s">
        <v>517</v>
      </c>
      <c r="S4300" t="s">
        <v>517</v>
      </c>
      <c r="T4300" t="s">
        <v>517</v>
      </c>
      <c r="U4300" t="s">
        <v>517</v>
      </c>
      <c r="V4300" t="s">
        <v>517</v>
      </c>
      <c r="W4300" t="s">
        <v>854</v>
      </c>
      <c r="X4300" t="s">
        <v>849</v>
      </c>
      <c r="Y4300" t="s">
        <v>22789</v>
      </c>
      <c r="Z4300" s="1">
        <v>27594</v>
      </c>
      <c r="AA4300" t="s">
        <v>22790</v>
      </c>
      <c r="AB4300">
        <v>41</v>
      </c>
      <c r="AC4300" t="s">
        <v>357</v>
      </c>
      <c r="AD4300" t="s">
        <v>482</v>
      </c>
      <c r="AF4300" t="s">
        <v>517</v>
      </c>
      <c r="AG4300" t="s">
        <v>517</v>
      </c>
      <c r="AH4300" t="s">
        <v>517</v>
      </c>
      <c r="AI4300" t="s">
        <v>517</v>
      </c>
      <c r="AJ4300" t="s">
        <v>517</v>
      </c>
    </row>
    <row r="4301" spans="1:36" x14ac:dyDescent="0.25">
      <c r="A4301" s="13" t="s">
        <v>23870</v>
      </c>
      <c r="B4301" s="1">
        <v>42905</v>
      </c>
      <c r="C4301" s="2">
        <v>3.2129629629629626E-2</v>
      </c>
      <c r="D4301" t="s">
        <v>23871</v>
      </c>
      <c r="E4301" t="s">
        <v>22</v>
      </c>
      <c r="F4301" t="s">
        <v>23872</v>
      </c>
      <c r="G4301" s="14" t="s">
        <v>23873</v>
      </c>
      <c r="H4301" s="14" t="s">
        <v>23874</v>
      </c>
      <c r="I4301" t="s">
        <v>25</v>
      </c>
      <c r="K4301">
        <v>6</v>
      </c>
      <c r="L4301">
        <v>19</v>
      </c>
      <c r="M4301">
        <v>0</v>
      </c>
      <c r="N4301">
        <v>2</v>
      </c>
      <c r="O4301" t="s">
        <v>517</v>
      </c>
      <c r="P4301" t="s">
        <v>517</v>
      </c>
      <c r="Q4301" t="s">
        <v>517</v>
      </c>
      <c r="R4301" t="s">
        <v>517</v>
      </c>
      <c r="S4301" t="s">
        <v>517</v>
      </c>
      <c r="T4301" t="s">
        <v>517</v>
      </c>
      <c r="U4301" t="s">
        <v>517</v>
      </c>
      <c r="V4301" t="s">
        <v>517</v>
      </c>
      <c r="W4301" t="s">
        <v>517</v>
      </c>
      <c r="X4301" t="s">
        <v>517</v>
      </c>
      <c r="Y4301" t="s">
        <v>23875</v>
      </c>
      <c r="Z4301" s="1">
        <v>35336</v>
      </c>
      <c r="AA4301" t="s">
        <v>8190</v>
      </c>
      <c r="AB4301">
        <v>20</v>
      </c>
      <c r="AC4301" t="s">
        <v>358</v>
      </c>
      <c r="AD4301" t="s">
        <v>488</v>
      </c>
      <c r="AF4301" t="s">
        <v>8304</v>
      </c>
      <c r="AG4301" t="s">
        <v>517</v>
      </c>
      <c r="AH4301" t="s">
        <v>517</v>
      </c>
      <c r="AI4301" t="s">
        <v>517</v>
      </c>
      <c r="AJ4301" t="s">
        <v>517</v>
      </c>
    </row>
    <row r="4302" spans="1:36" x14ac:dyDescent="0.25">
      <c r="A4302" s="13" t="s">
        <v>23877</v>
      </c>
      <c r="B4302" s="1">
        <v>42905</v>
      </c>
      <c r="C4302" s="2">
        <v>3.622685185185185E-2</v>
      </c>
      <c r="D4302" t="s">
        <v>9023</v>
      </c>
      <c r="E4302" t="s">
        <v>22</v>
      </c>
      <c r="F4302" t="s">
        <v>23878</v>
      </c>
      <c r="G4302" s="14" t="s">
        <v>23879</v>
      </c>
      <c r="H4302" s="14" t="s">
        <v>23880</v>
      </c>
      <c r="I4302" t="s">
        <v>21</v>
      </c>
      <c r="K4302">
        <v>6</v>
      </c>
      <c r="L4302">
        <v>19</v>
      </c>
      <c r="M4302">
        <v>0</v>
      </c>
      <c r="N4302">
        <v>2</v>
      </c>
      <c r="O4302" t="s">
        <v>23876</v>
      </c>
      <c r="P4302" t="s">
        <v>517</v>
      </c>
      <c r="Q4302" t="s">
        <v>517</v>
      </c>
      <c r="R4302" t="s">
        <v>517</v>
      </c>
      <c r="S4302" t="s">
        <v>517</v>
      </c>
      <c r="T4302" t="s">
        <v>517</v>
      </c>
      <c r="U4302" t="s">
        <v>517</v>
      </c>
      <c r="V4302" t="s">
        <v>517</v>
      </c>
      <c r="W4302" t="s">
        <v>3180</v>
      </c>
      <c r="X4302" t="s">
        <v>580</v>
      </c>
      <c r="Y4302" t="s">
        <v>16881</v>
      </c>
      <c r="Z4302" s="1">
        <v>31746</v>
      </c>
      <c r="AA4302" t="s">
        <v>478</v>
      </c>
      <c r="AB4302">
        <v>30</v>
      </c>
      <c r="AC4302" t="s">
        <v>358</v>
      </c>
      <c r="AD4302" t="s">
        <v>488</v>
      </c>
      <c r="AF4302" t="s">
        <v>8295</v>
      </c>
      <c r="AG4302" t="s">
        <v>517</v>
      </c>
      <c r="AH4302" t="s">
        <v>517</v>
      </c>
      <c r="AI4302" t="s">
        <v>517</v>
      </c>
      <c r="AJ4302" t="s">
        <v>517</v>
      </c>
    </row>
    <row r="4303" spans="1:36" x14ac:dyDescent="0.25">
      <c r="A4303" s="13" t="s">
        <v>23881</v>
      </c>
      <c r="B4303" s="1">
        <v>42905</v>
      </c>
      <c r="C4303" s="2">
        <v>4.0949074074074075E-2</v>
      </c>
      <c r="D4303" t="s">
        <v>14491</v>
      </c>
      <c r="E4303" t="s">
        <v>22</v>
      </c>
      <c r="F4303" t="s">
        <v>14492</v>
      </c>
      <c r="G4303" s="14" t="s">
        <v>14493</v>
      </c>
      <c r="H4303" s="14" t="s">
        <v>14494</v>
      </c>
      <c r="I4303" t="s">
        <v>21</v>
      </c>
      <c r="K4303">
        <v>6</v>
      </c>
      <c r="L4303">
        <v>19</v>
      </c>
      <c r="M4303">
        <v>0</v>
      </c>
      <c r="N4303">
        <v>2</v>
      </c>
      <c r="O4303" t="s">
        <v>517</v>
      </c>
      <c r="P4303" t="s">
        <v>517</v>
      </c>
      <c r="Q4303" t="s">
        <v>517</v>
      </c>
      <c r="R4303" t="s">
        <v>517</v>
      </c>
      <c r="S4303" t="s">
        <v>517</v>
      </c>
      <c r="T4303" t="s">
        <v>517</v>
      </c>
      <c r="U4303" t="s">
        <v>517</v>
      </c>
      <c r="V4303" t="s">
        <v>517</v>
      </c>
      <c r="W4303" t="s">
        <v>517</v>
      </c>
      <c r="X4303" t="s">
        <v>517</v>
      </c>
      <c r="Y4303" t="s">
        <v>14495</v>
      </c>
      <c r="Z4303" s="1">
        <v>26497</v>
      </c>
      <c r="AA4303" t="s">
        <v>14496</v>
      </c>
      <c r="AB4303">
        <v>44</v>
      </c>
      <c r="AC4303" t="s">
        <v>358</v>
      </c>
      <c r="AD4303" t="s">
        <v>493</v>
      </c>
      <c r="AF4303" t="s">
        <v>8304</v>
      </c>
      <c r="AG4303" t="s">
        <v>8259</v>
      </c>
      <c r="AH4303" t="s">
        <v>517</v>
      </c>
      <c r="AI4303" t="s">
        <v>517</v>
      </c>
      <c r="AJ4303" t="s">
        <v>517</v>
      </c>
    </row>
    <row r="4304" spans="1:36" x14ac:dyDescent="0.25">
      <c r="A4304" s="13" t="s">
        <v>23882</v>
      </c>
      <c r="B4304" s="1">
        <v>42905</v>
      </c>
      <c r="C4304" s="2">
        <v>6.6111111111111107E-2</v>
      </c>
      <c r="D4304" t="s">
        <v>23883</v>
      </c>
      <c r="E4304" t="s">
        <v>22</v>
      </c>
      <c r="F4304" t="s">
        <v>23884</v>
      </c>
      <c r="G4304" t="s">
        <v>23885</v>
      </c>
      <c r="H4304" t="s">
        <v>23886</v>
      </c>
      <c r="I4304" t="s">
        <v>21</v>
      </c>
      <c r="K4304">
        <v>6</v>
      </c>
      <c r="L4304">
        <v>19</v>
      </c>
      <c r="M4304">
        <v>1</v>
      </c>
      <c r="N4304">
        <v>2</v>
      </c>
      <c r="O4304" t="s">
        <v>517</v>
      </c>
      <c r="P4304" t="s">
        <v>517</v>
      </c>
      <c r="Q4304" t="s">
        <v>517</v>
      </c>
      <c r="R4304" t="s">
        <v>517</v>
      </c>
      <c r="S4304" t="s">
        <v>517</v>
      </c>
      <c r="T4304" t="s">
        <v>517</v>
      </c>
      <c r="U4304" t="s">
        <v>517</v>
      </c>
      <c r="V4304" t="s">
        <v>517</v>
      </c>
      <c r="W4304" t="s">
        <v>517</v>
      </c>
      <c r="X4304" t="s">
        <v>517</v>
      </c>
      <c r="Y4304" t="s">
        <v>23887</v>
      </c>
      <c r="Z4304">
        <v>30999</v>
      </c>
      <c r="AA4304" t="s">
        <v>478</v>
      </c>
      <c r="AB4304">
        <v>32</v>
      </c>
      <c r="AC4304" t="s">
        <v>358</v>
      </c>
      <c r="AD4304" t="s">
        <v>492</v>
      </c>
      <c r="AF4304" t="s">
        <v>8307</v>
      </c>
      <c r="AG4304" t="s">
        <v>8263</v>
      </c>
      <c r="AH4304" t="s">
        <v>8304</v>
      </c>
      <c r="AI4304" t="s">
        <v>517</v>
      </c>
      <c r="AJ4304" t="s">
        <v>517</v>
      </c>
    </row>
    <row r="4305" spans="1:36" x14ac:dyDescent="0.25">
      <c r="A4305" s="13" t="s">
        <v>23889</v>
      </c>
      <c r="B4305" s="1">
        <v>42905</v>
      </c>
      <c r="C4305" s="2">
        <v>0.1097337962962963</v>
      </c>
      <c r="D4305" t="s">
        <v>23890</v>
      </c>
      <c r="E4305" t="s">
        <v>22</v>
      </c>
      <c r="F4305" t="s">
        <v>23891</v>
      </c>
      <c r="G4305" s="14" t="s">
        <v>23892</v>
      </c>
      <c r="H4305" s="14" t="s">
        <v>23893</v>
      </c>
      <c r="I4305" t="s">
        <v>23</v>
      </c>
      <c r="K4305">
        <v>6</v>
      </c>
      <c r="L4305">
        <v>19</v>
      </c>
      <c r="M4305">
        <v>2</v>
      </c>
      <c r="N4305">
        <v>2</v>
      </c>
      <c r="O4305" t="s">
        <v>23888</v>
      </c>
      <c r="P4305" t="s">
        <v>517</v>
      </c>
      <c r="Q4305" t="s">
        <v>517</v>
      </c>
      <c r="R4305" t="s">
        <v>517</v>
      </c>
      <c r="S4305" t="s">
        <v>517</v>
      </c>
      <c r="T4305" t="s">
        <v>517</v>
      </c>
      <c r="U4305" t="s">
        <v>517</v>
      </c>
      <c r="V4305" t="s">
        <v>517</v>
      </c>
      <c r="W4305" t="s">
        <v>589</v>
      </c>
      <c r="X4305" t="s">
        <v>590</v>
      </c>
      <c r="Y4305" t="s">
        <v>22032</v>
      </c>
      <c r="Z4305" s="1">
        <v>29068</v>
      </c>
      <c r="AA4305" t="s">
        <v>23894</v>
      </c>
      <c r="AB4305">
        <v>37</v>
      </c>
      <c r="AC4305" t="s">
        <v>357</v>
      </c>
      <c r="AD4305" t="s">
        <v>482</v>
      </c>
      <c r="AF4305" t="s">
        <v>517</v>
      </c>
      <c r="AG4305" t="s">
        <v>517</v>
      </c>
      <c r="AH4305" t="s">
        <v>517</v>
      </c>
      <c r="AI4305" t="s">
        <v>517</v>
      </c>
      <c r="AJ4305" t="s">
        <v>517</v>
      </c>
    </row>
    <row r="4306" spans="1:36" x14ac:dyDescent="0.25">
      <c r="A4306" s="13" t="s">
        <v>23896</v>
      </c>
      <c r="B4306" s="1">
        <v>42905</v>
      </c>
      <c r="C4306" s="2">
        <v>0.13788194444444443</v>
      </c>
      <c r="D4306" t="s">
        <v>23897</v>
      </c>
      <c r="E4306" t="s">
        <v>22</v>
      </c>
      <c r="F4306" t="s">
        <v>23898</v>
      </c>
      <c r="G4306" s="14" t="s">
        <v>23899</v>
      </c>
      <c r="H4306" s="14" t="s">
        <v>23900</v>
      </c>
      <c r="I4306" t="s">
        <v>23</v>
      </c>
      <c r="K4306">
        <v>6</v>
      </c>
      <c r="L4306">
        <v>19</v>
      </c>
      <c r="M4306">
        <v>3</v>
      </c>
      <c r="N4306">
        <v>2</v>
      </c>
      <c r="O4306" t="s">
        <v>23895</v>
      </c>
      <c r="P4306" t="s">
        <v>517</v>
      </c>
      <c r="Q4306" t="s">
        <v>517</v>
      </c>
      <c r="R4306" t="s">
        <v>517</v>
      </c>
      <c r="S4306" t="s">
        <v>517</v>
      </c>
      <c r="T4306" t="s">
        <v>517</v>
      </c>
      <c r="U4306" t="s">
        <v>517</v>
      </c>
      <c r="V4306" t="s">
        <v>517</v>
      </c>
      <c r="W4306" t="s">
        <v>672</v>
      </c>
      <c r="X4306" t="s">
        <v>622</v>
      </c>
      <c r="Y4306" t="s">
        <v>23901</v>
      </c>
      <c r="Z4306" s="1">
        <v>20459</v>
      </c>
      <c r="AA4306" t="s">
        <v>8067</v>
      </c>
      <c r="AB4306">
        <v>61</v>
      </c>
      <c r="AC4306" t="s">
        <v>358</v>
      </c>
      <c r="AD4306" t="s">
        <v>482</v>
      </c>
      <c r="AF4306" t="s">
        <v>517</v>
      </c>
      <c r="AG4306" t="s">
        <v>517</v>
      </c>
      <c r="AH4306" t="s">
        <v>517</v>
      </c>
      <c r="AI4306" t="s">
        <v>517</v>
      </c>
      <c r="AJ4306" t="s">
        <v>517</v>
      </c>
    </row>
    <row r="4307" spans="1:36" x14ac:dyDescent="0.25">
      <c r="A4307" s="13" t="s">
        <v>23902</v>
      </c>
      <c r="B4307" s="1">
        <v>42905</v>
      </c>
      <c r="C4307" s="2">
        <v>0.1398263888888889</v>
      </c>
      <c r="D4307" t="s">
        <v>23903</v>
      </c>
      <c r="E4307" t="s">
        <v>22</v>
      </c>
      <c r="F4307" t="s">
        <v>23612</v>
      </c>
      <c r="G4307" s="14" t="s">
        <v>23613</v>
      </c>
      <c r="H4307" s="14" t="s">
        <v>23904</v>
      </c>
      <c r="I4307" t="s">
        <v>23</v>
      </c>
      <c r="K4307">
        <v>6</v>
      </c>
      <c r="L4307">
        <v>19</v>
      </c>
      <c r="M4307">
        <v>3</v>
      </c>
      <c r="N4307">
        <v>2</v>
      </c>
      <c r="O4307" t="s">
        <v>23609</v>
      </c>
      <c r="P4307" t="s">
        <v>517</v>
      </c>
      <c r="Q4307" t="s">
        <v>517</v>
      </c>
      <c r="R4307" t="s">
        <v>517</v>
      </c>
      <c r="S4307" t="s">
        <v>517</v>
      </c>
      <c r="T4307" t="s">
        <v>517</v>
      </c>
      <c r="U4307" t="s">
        <v>517</v>
      </c>
      <c r="V4307" t="s">
        <v>517</v>
      </c>
      <c r="W4307" t="s">
        <v>589</v>
      </c>
      <c r="X4307" t="s">
        <v>590</v>
      </c>
      <c r="Y4307" t="s">
        <v>23615</v>
      </c>
      <c r="Z4307" s="1">
        <v>33288</v>
      </c>
      <c r="AA4307" t="s">
        <v>478</v>
      </c>
      <c r="AB4307">
        <v>26</v>
      </c>
      <c r="AC4307" t="s">
        <v>358</v>
      </c>
      <c r="AD4307" t="s">
        <v>500</v>
      </c>
      <c r="AF4307" t="s">
        <v>517</v>
      </c>
      <c r="AG4307" t="s">
        <v>517</v>
      </c>
      <c r="AH4307" t="s">
        <v>517</v>
      </c>
      <c r="AI4307" t="s">
        <v>517</v>
      </c>
      <c r="AJ4307" t="s">
        <v>517</v>
      </c>
    </row>
    <row r="4308" spans="1:36" x14ac:dyDescent="0.25">
      <c r="A4308" s="13" t="s">
        <v>23906</v>
      </c>
      <c r="B4308" s="1">
        <v>42905</v>
      </c>
      <c r="C4308" s="2">
        <v>0.25925925925925924</v>
      </c>
      <c r="D4308" t="s">
        <v>23907</v>
      </c>
      <c r="E4308" t="s">
        <v>22</v>
      </c>
      <c r="F4308" t="s">
        <v>23908</v>
      </c>
      <c r="G4308" s="14" t="s">
        <v>23909</v>
      </c>
      <c r="H4308" s="14" t="s">
        <v>23910</v>
      </c>
      <c r="I4308" t="s">
        <v>23</v>
      </c>
      <c r="K4308">
        <v>6</v>
      </c>
      <c r="L4308">
        <v>19</v>
      </c>
      <c r="M4308">
        <v>6</v>
      </c>
      <c r="N4308">
        <v>2</v>
      </c>
      <c r="O4308" t="s">
        <v>23905</v>
      </c>
      <c r="P4308" t="s">
        <v>517</v>
      </c>
      <c r="Q4308" t="s">
        <v>517</v>
      </c>
      <c r="R4308" t="s">
        <v>517</v>
      </c>
      <c r="S4308" t="s">
        <v>517</v>
      </c>
      <c r="T4308" t="s">
        <v>517</v>
      </c>
      <c r="U4308" t="s">
        <v>517</v>
      </c>
      <c r="V4308" t="s">
        <v>517</v>
      </c>
      <c r="W4308" t="s">
        <v>476</v>
      </c>
      <c r="X4308" t="s">
        <v>477</v>
      </c>
      <c r="Y4308" t="s">
        <v>23911</v>
      </c>
      <c r="Z4308" s="1">
        <v>26115</v>
      </c>
      <c r="AA4308" t="s">
        <v>23907</v>
      </c>
      <c r="AB4308">
        <v>46</v>
      </c>
      <c r="AC4308" t="s">
        <v>358</v>
      </c>
      <c r="AD4308" t="s">
        <v>482</v>
      </c>
      <c r="AF4308" t="s">
        <v>8260</v>
      </c>
      <c r="AG4308" t="s">
        <v>8295</v>
      </c>
      <c r="AH4308" t="s">
        <v>8306</v>
      </c>
      <c r="AI4308" t="s">
        <v>517</v>
      </c>
      <c r="AJ4308" t="s">
        <v>517</v>
      </c>
    </row>
    <row r="4309" spans="1:36" x14ac:dyDescent="0.25">
      <c r="A4309" s="13" t="s">
        <v>23912</v>
      </c>
      <c r="B4309" s="1">
        <v>42905</v>
      </c>
      <c r="C4309" s="2">
        <v>0.26755787037037038</v>
      </c>
      <c r="D4309" t="s">
        <v>23913</v>
      </c>
      <c r="E4309" t="s">
        <v>22</v>
      </c>
      <c r="F4309" t="s">
        <v>23914</v>
      </c>
      <c r="G4309" s="14" t="s">
        <v>23915</v>
      </c>
      <c r="H4309" s="14" t="s">
        <v>23916</v>
      </c>
      <c r="I4309" t="s">
        <v>21</v>
      </c>
      <c r="K4309">
        <v>6</v>
      </c>
      <c r="L4309">
        <v>19</v>
      </c>
      <c r="M4309">
        <v>6</v>
      </c>
      <c r="N4309">
        <v>2</v>
      </c>
      <c r="O4309" t="s">
        <v>517</v>
      </c>
      <c r="P4309" t="s">
        <v>517</v>
      </c>
      <c r="Q4309" t="s">
        <v>517</v>
      </c>
      <c r="R4309" t="s">
        <v>517</v>
      </c>
      <c r="S4309" t="s">
        <v>517</v>
      </c>
      <c r="T4309" t="s">
        <v>517</v>
      </c>
      <c r="U4309" t="s">
        <v>517</v>
      </c>
      <c r="V4309" t="s">
        <v>517</v>
      </c>
      <c r="W4309" t="s">
        <v>517</v>
      </c>
      <c r="X4309" t="s">
        <v>517</v>
      </c>
      <c r="Y4309" t="s">
        <v>12936</v>
      </c>
      <c r="Z4309" s="1">
        <v>31437</v>
      </c>
      <c r="AA4309" t="s">
        <v>529</v>
      </c>
      <c r="AB4309">
        <v>31</v>
      </c>
      <c r="AC4309" t="s">
        <v>358</v>
      </c>
      <c r="AD4309" t="s">
        <v>496</v>
      </c>
      <c r="AF4309" t="s">
        <v>8263</v>
      </c>
      <c r="AG4309" t="s">
        <v>8295</v>
      </c>
      <c r="AH4309" t="s">
        <v>517</v>
      </c>
      <c r="AI4309" t="s">
        <v>8313</v>
      </c>
      <c r="AJ4309" t="s">
        <v>8259</v>
      </c>
    </row>
    <row r="4310" spans="1:36" x14ac:dyDescent="0.25">
      <c r="A4310" s="13" t="s">
        <v>23917</v>
      </c>
      <c r="B4310" s="1">
        <v>42905</v>
      </c>
      <c r="C4310" s="2">
        <v>0.3140162037037037</v>
      </c>
      <c r="D4310" t="s">
        <v>18615</v>
      </c>
      <c r="E4310" t="s">
        <v>22</v>
      </c>
      <c r="F4310" t="s">
        <v>18616</v>
      </c>
      <c r="G4310" s="14" t="s">
        <v>18617</v>
      </c>
      <c r="H4310" s="14" t="s">
        <v>18618</v>
      </c>
      <c r="I4310" t="s">
        <v>23</v>
      </c>
      <c r="K4310">
        <v>6</v>
      </c>
      <c r="L4310">
        <v>19</v>
      </c>
      <c r="M4310">
        <v>7</v>
      </c>
      <c r="N4310">
        <v>2</v>
      </c>
      <c r="O4310" t="s">
        <v>18613</v>
      </c>
      <c r="P4310" t="s">
        <v>517</v>
      </c>
      <c r="Q4310" t="s">
        <v>517</v>
      </c>
      <c r="R4310" t="s">
        <v>517</v>
      </c>
      <c r="S4310" t="s">
        <v>517</v>
      </c>
      <c r="T4310" t="s">
        <v>517</v>
      </c>
      <c r="U4310" t="s">
        <v>517</v>
      </c>
      <c r="V4310" t="s">
        <v>517</v>
      </c>
      <c r="W4310" t="s">
        <v>1737</v>
      </c>
      <c r="X4310" t="s">
        <v>527</v>
      </c>
      <c r="Y4310" t="s">
        <v>9192</v>
      </c>
      <c r="Z4310" s="1">
        <v>23677</v>
      </c>
      <c r="AA4310" t="s">
        <v>3553</v>
      </c>
      <c r="AB4310">
        <v>52</v>
      </c>
      <c r="AC4310" t="s">
        <v>358</v>
      </c>
      <c r="AD4310" t="s">
        <v>489</v>
      </c>
      <c r="AF4310" t="s">
        <v>517</v>
      </c>
      <c r="AG4310" t="s">
        <v>517</v>
      </c>
      <c r="AH4310" t="s">
        <v>517</v>
      </c>
      <c r="AI4310" t="s">
        <v>517</v>
      </c>
      <c r="AJ4310" t="s">
        <v>517</v>
      </c>
    </row>
    <row r="4311" spans="1:36" x14ac:dyDescent="0.25">
      <c r="A4311" s="13" t="s">
        <v>23919</v>
      </c>
      <c r="B4311" s="1">
        <v>42905</v>
      </c>
      <c r="C4311" s="2">
        <v>0.38091435185185185</v>
      </c>
      <c r="D4311" t="s">
        <v>23920</v>
      </c>
      <c r="E4311" t="s">
        <v>22</v>
      </c>
      <c r="F4311" t="s">
        <v>23921</v>
      </c>
      <c r="G4311" s="14" t="s">
        <v>23922</v>
      </c>
      <c r="H4311" s="14" t="s">
        <v>23923</v>
      </c>
      <c r="I4311" t="s">
        <v>23</v>
      </c>
      <c r="K4311">
        <v>6</v>
      </c>
      <c r="L4311">
        <v>19</v>
      </c>
      <c r="M4311">
        <v>9</v>
      </c>
      <c r="N4311">
        <v>2</v>
      </c>
      <c r="O4311" t="s">
        <v>23918</v>
      </c>
      <c r="P4311" t="s">
        <v>517</v>
      </c>
      <c r="Q4311" t="s">
        <v>517</v>
      </c>
      <c r="R4311" t="s">
        <v>517</v>
      </c>
      <c r="S4311" t="s">
        <v>517</v>
      </c>
      <c r="T4311" t="s">
        <v>517</v>
      </c>
      <c r="U4311" t="s">
        <v>517</v>
      </c>
      <c r="V4311" t="s">
        <v>517</v>
      </c>
      <c r="W4311" t="s">
        <v>526</v>
      </c>
      <c r="X4311" t="s">
        <v>527</v>
      </c>
      <c r="Y4311" t="s">
        <v>23924</v>
      </c>
      <c r="Z4311" s="1">
        <v>33613</v>
      </c>
      <c r="AA4311" t="s">
        <v>694</v>
      </c>
      <c r="AB4311">
        <v>25</v>
      </c>
      <c r="AC4311" t="s">
        <v>358</v>
      </c>
      <c r="AD4311" t="s">
        <v>483</v>
      </c>
      <c r="AF4311" t="s">
        <v>517</v>
      </c>
      <c r="AG4311" t="s">
        <v>517</v>
      </c>
      <c r="AH4311" t="s">
        <v>517</v>
      </c>
      <c r="AI4311" t="s">
        <v>517</v>
      </c>
      <c r="AJ4311" t="s">
        <v>517</v>
      </c>
    </row>
    <row r="4312" spans="1:36" x14ac:dyDescent="0.25">
      <c r="A4312" s="13" t="s">
        <v>23925</v>
      </c>
      <c r="B4312" s="1">
        <v>42905</v>
      </c>
      <c r="C4312" s="2">
        <v>0.38444444444444442</v>
      </c>
      <c r="D4312" t="s">
        <v>23281</v>
      </c>
      <c r="E4312" t="s">
        <v>22</v>
      </c>
      <c r="F4312" t="s">
        <v>23282</v>
      </c>
      <c r="G4312" s="14" t="s">
        <v>23283</v>
      </c>
      <c r="H4312" s="14" t="s">
        <v>23284</v>
      </c>
      <c r="I4312" t="s">
        <v>21</v>
      </c>
      <c r="K4312">
        <v>6</v>
      </c>
      <c r="L4312">
        <v>19</v>
      </c>
      <c r="M4312">
        <v>9</v>
      </c>
      <c r="N4312">
        <v>2</v>
      </c>
      <c r="O4312" t="s">
        <v>517</v>
      </c>
      <c r="P4312" t="s">
        <v>517</v>
      </c>
      <c r="Q4312" t="s">
        <v>517</v>
      </c>
      <c r="R4312" t="s">
        <v>517</v>
      </c>
      <c r="S4312" t="s">
        <v>517</v>
      </c>
      <c r="T4312" t="s">
        <v>517</v>
      </c>
      <c r="U4312" t="s">
        <v>517</v>
      </c>
      <c r="V4312" t="s">
        <v>517</v>
      </c>
      <c r="W4312" t="s">
        <v>517</v>
      </c>
      <c r="X4312" t="s">
        <v>517</v>
      </c>
      <c r="Y4312" t="s">
        <v>13443</v>
      </c>
      <c r="Z4312" s="1">
        <v>31686</v>
      </c>
      <c r="AA4312" t="s">
        <v>23285</v>
      </c>
      <c r="AB4312">
        <v>30</v>
      </c>
      <c r="AC4312" t="s">
        <v>358</v>
      </c>
      <c r="AD4312" t="s">
        <v>500</v>
      </c>
      <c r="AF4312" t="s">
        <v>8313</v>
      </c>
      <c r="AG4312" t="s">
        <v>8307</v>
      </c>
      <c r="AH4312" t="s">
        <v>8263</v>
      </c>
      <c r="AI4312" t="s">
        <v>8295</v>
      </c>
      <c r="AJ4312" t="s">
        <v>517</v>
      </c>
    </row>
    <row r="4313" spans="1:36" x14ac:dyDescent="0.25">
      <c r="A4313" s="13" t="s">
        <v>23926</v>
      </c>
      <c r="B4313" s="1">
        <v>42905</v>
      </c>
      <c r="C4313" s="2">
        <v>0.43273148148148149</v>
      </c>
      <c r="D4313" t="s">
        <v>23927</v>
      </c>
      <c r="E4313" t="s">
        <v>22</v>
      </c>
      <c r="F4313" t="s">
        <v>23928</v>
      </c>
      <c r="G4313" s="14" t="s">
        <v>23929</v>
      </c>
      <c r="H4313" s="14" t="s">
        <v>23930</v>
      </c>
      <c r="I4313" t="s">
        <v>26</v>
      </c>
      <c r="K4313">
        <v>6</v>
      </c>
      <c r="L4313">
        <v>19</v>
      </c>
      <c r="M4313">
        <v>10</v>
      </c>
      <c r="N4313">
        <v>2</v>
      </c>
      <c r="O4313" t="s">
        <v>517</v>
      </c>
      <c r="P4313" t="s">
        <v>517</v>
      </c>
      <c r="Q4313" t="s">
        <v>517</v>
      </c>
      <c r="R4313" t="s">
        <v>517</v>
      </c>
      <c r="S4313" t="s">
        <v>517</v>
      </c>
      <c r="T4313" t="s">
        <v>517</v>
      </c>
      <c r="U4313" t="s">
        <v>517</v>
      </c>
      <c r="V4313" t="s">
        <v>517</v>
      </c>
      <c r="W4313" t="s">
        <v>517</v>
      </c>
      <c r="X4313" t="s">
        <v>517</v>
      </c>
      <c r="Y4313" t="s">
        <v>23931</v>
      </c>
      <c r="Z4313" s="1">
        <v>34554</v>
      </c>
      <c r="AA4313" t="s">
        <v>23932</v>
      </c>
      <c r="AB4313">
        <v>22</v>
      </c>
      <c r="AC4313" t="s">
        <v>358</v>
      </c>
      <c r="AD4313" t="s">
        <v>501</v>
      </c>
      <c r="AF4313" t="s">
        <v>8259</v>
      </c>
      <c r="AG4313" t="s">
        <v>517</v>
      </c>
      <c r="AH4313" t="s">
        <v>517</v>
      </c>
      <c r="AI4313" t="s">
        <v>517</v>
      </c>
      <c r="AJ4313" t="s">
        <v>517</v>
      </c>
    </row>
    <row r="4314" spans="1:36" x14ac:dyDescent="0.25">
      <c r="A4314" s="13" t="s">
        <v>23933</v>
      </c>
      <c r="B4314" s="1">
        <v>42905</v>
      </c>
      <c r="C4314" s="2">
        <v>0.43592592592592588</v>
      </c>
      <c r="D4314" t="s">
        <v>23934</v>
      </c>
      <c r="E4314" t="s">
        <v>22</v>
      </c>
      <c r="F4314" t="s">
        <v>23935</v>
      </c>
      <c r="G4314" s="14" t="s">
        <v>23936</v>
      </c>
      <c r="H4314" s="14" t="s">
        <v>23937</v>
      </c>
      <c r="I4314" t="s">
        <v>21</v>
      </c>
      <c r="K4314">
        <v>6</v>
      </c>
      <c r="L4314">
        <v>19</v>
      </c>
      <c r="M4314">
        <v>10</v>
      </c>
      <c r="N4314">
        <v>2</v>
      </c>
      <c r="O4314" t="s">
        <v>517</v>
      </c>
      <c r="P4314" t="s">
        <v>517</v>
      </c>
      <c r="Q4314" t="s">
        <v>517</v>
      </c>
      <c r="R4314" t="s">
        <v>517</v>
      </c>
      <c r="S4314" t="s">
        <v>517</v>
      </c>
      <c r="T4314" t="s">
        <v>517</v>
      </c>
      <c r="U4314" t="s">
        <v>517</v>
      </c>
      <c r="V4314" t="s">
        <v>517</v>
      </c>
      <c r="W4314" t="s">
        <v>517</v>
      </c>
      <c r="X4314" t="s">
        <v>517</v>
      </c>
      <c r="Y4314" t="s">
        <v>23938</v>
      </c>
      <c r="Z4314" s="1">
        <v>16547</v>
      </c>
      <c r="AA4314" t="s">
        <v>19699</v>
      </c>
      <c r="AB4314">
        <v>72</v>
      </c>
      <c r="AC4314" t="s">
        <v>357</v>
      </c>
      <c r="AD4314" t="s">
        <v>487</v>
      </c>
      <c r="AF4314" t="s">
        <v>8273</v>
      </c>
      <c r="AG4314" t="s">
        <v>8307</v>
      </c>
      <c r="AH4314" t="s">
        <v>8259</v>
      </c>
      <c r="AI4314" t="s">
        <v>517</v>
      </c>
      <c r="AJ4314" t="s">
        <v>517</v>
      </c>
    </row>
    <row r="4315" spans="1:36" x14ac:dyDescent="0.25">
      <c r="A4315" s="13" t="s">
        <v>23940</v>
      </c>
      <c r="B4315" s="1">
        <v>42905</v>
      </c>
      <c r="C4315" s="2">
        <v>0.44429398148148147</v>
      </c>
      <c r="D4315" t="s">
        <v>11404</v>
      </c>
      <c r="E4315" t="s">
        <v>22</v>
      </c>
      <c r="F4315" t="s">
        <v>23941</v>
      </c>
      <c r="G4315" s="14" t="s">
        <v>23942</v>
      </c>
      <c r="H4315" s="14" t="s">
        <v>23943</v>
      </c>
      <c r="I4315" t="s">
        <v>23</v>
      </c>
      <c r="K4315">
        <v>6</v>
      </c>
      <c r="L4315">
        <v>19</v>
      </c>
      <c r="M4315">
        <v>10</v>
      </c>
      <c r="N4315">
        <v>2</v>
      </c>
      <c r="O4315" t="s">
        <v>23939</v>
      </c>
      <c r="P4315" t="s">
        <v>517</v>
      </c>
      <c r="Q4315" t="s">
        <v>517</v>
      </c>
      <c r="R4315" t="s">
        <v>517</v>
      </c>
      <c r="S4315" t="s">
        <v>517</v>
      </c>
      <c r="T4315" t="s">
        <v>517</v>
      </c>
      <c r="U4315" t="s">
        <v>517</v>
      </c>
      <c r="V4315" t="s">
        <v>517</v>
      </c>
      <c r="W4315" t="s">
        <v>589</v>
      </c>
      <c r="X4315" t="s">
        <v>849</v>
      </c>
      <c r="Y4315" t="s">
        <v>23462</v>
      </c>
      <c r="Z4315" s="1">
        <v>30039</v>
      </c>
      <c r="AA4315" t="s">
        <v>11409</v>
      </c>
      <c r="AB4315">
        <v>35</v>
      </c>
      <c r="AC4315" t="s">
        <v>358</v>
      </c>
      <c r="AD4315" t="s">
        <v>483</v>
      </c>
      <c r="AF4315" t="s">
        <v>517</v>
      </c>
      <c r="AG4315" t="s">
        <v>517</v>
      </c>
      <c r="AH4315" t="s">
        <v>517</v>
      </c>
      <c r="AI4315" t="s">
        <v>517</v>
      </c>
      <c r="AJ4315" t="s">
        <v>517</v>
      </c>
    </row>
    <row r="4316" spans="1:36" x14ac:dyDescent="0.25">
      <c r="A4316" s="13" t="s">
        <v>23944</v>
      </c>
      <c r="B4316" s="1">
        <v>42905</v>
      </c>
      <c r="C4316" s="2">
        <v>0.44858796296296299</v>
      </c>
      <c r="D4316" t="s">
        <v>23558</v>
      </c>
      <c r="E4316" t="s">
        <v>22</v>
      </c>
      <c r="F4316" t="s">
        <v>23559</v>
      </c>
      <c r="G4316" s="14" t="s">
        <v>23563</v>
      </c>
      <c r="H4316" s="14" t="s">
        <v>23561</v>
      </c>
      <c r="I4316" t="s">
        <v>23</v>
      </c>
      <c r="K4316">
        <v>6</v>
      </c>
      <c r="L4316">
        <v>19</v>
      </c>
      <c r="M4316">
        <v>10</v>
      </c>
      <c r="N4316">
        <v>2</v>
      </c>
      <c r="O4316" t="s">
        <v>23556</v>
      </c>
      <c r="P4316" t="s">
        <v>517</v>
      </c>
      <c r="Q4316" t="s">
        <v>517</v>
      </c>
      <c r="R4316" t="s">
        <v>517</v>
      </c>
      <c r="S4316" t="s">
        <v>517</v>
      </c>
      <c r="T4316" t="s">
        <v>517</v>
      </c>
      <c r="U4316" t="s">
        <v>517</v>
      </c>
      <c r="V4316" t="s">
        <v>517</v>
      </c>
      <c r="W4316" t="s">
        <v>589</v>
      </c>
      <c r="X4316" t="s">
        <v>845</v>
      </c>
      <c r="Y4316" t="s">
        <v>23564</v>
      </c>
      <c r="Z4316" s="1">
        <v>28103</v>
      </c>
      <c r="AA4316" t="s">
        <v>546</v>
      </c>
      <c r="AB4316">
        <v>40</v>
      </c>
      <c r="AC4316" t="s">
        <v>358</v>
      </c>
      <c r="AD4316" t="s">
        <v>482</v>
      </c>
      <c r="AF4316" t="s">
        <v>517</v>
      </c>
      <c r="AG4316" t="s">
        <v>517</v>
      </c>
      <c r="AH4316" t="s">
        <v>517</v>
      </c>
      <c r="AI4316" t="s">
        <v>517</v>
      </c>
      <c r="AJ4316" t="s">
        <v>517</v>
      </c>
    </row>
    <row r="4317" spans="1:36" x14ac:dyDescent="0.25">
      <c r="A4317" s="13" t="s">
        <v>23946</v>
      </c>
      <c r="B4317" s="1">
        <v>42905</v>
      </c>
      <c r="C4317" s="2">
        <v>0.46153935185185185</v>
      </c>
      <c r="D4317" t="s">
        <v>23947</v>
      </c>
      <c r="E4317" t="s">
        <v>22</v>
      </c>
      <c r="F4317" t="s">
        <v>23948</v>
      </c>
      <c r="G4317" t="s">
        <v>23949</v>
      </c>
      <c r="H4317" t="s">
        <v>23950</v>
      </c>
      <c r="I4317" t="s">
        <v>23</v>
      </c>
      <c r="K4317">
        <v>6</v>
      </c>
      <c r="L4317">
        <v>19</v>
      </c>
      <c r="M4317">
        <v>11</v>
      </c>
      <c r="N4317">
        <v>2</v>
      </c>
      <c r="O4317" t="s">
        <v>23945</v>
      </c>
      <c r="P4317" t="s">
        <v>517</v>
      </c>
      <c r="Q4317" t="s">
        <v>517</v>
      </c>
      <c r="R4317" t="s">
        <v>517</v>
      </c>
      <c r="S4317" t="s">
        <v>517</v>
      </c>
      <c r="T4317" t="s">
        <v>517</v>
      </c>
      <c r="U4317" t="s">
        <v>517</v>
      </c>
      <c r="V4317" t="s">
        <v>517</v>
      </c>
      <c r="W4317" t="s">
        <v>589</v>
      </c>
      <c r="X4317" t="s">
        <v>590</v>
      </c>
      <c r="Y4317" t="s">
        <v>581</v>
      </c>
      <c r="Z4317">
        <v>31999</v>
      </c>
      <c r="AA4317" t="s">
        <v>23951</v>
      </c>
      <c r="AB4317">
        <v>29</v>
      </c>
      <c r="AC4317" t="s">
        <v>357</v>
      </c>
      <c r="AD4317" t="s">
        <v>490</v>
      </c>
      <c r="AF4317" t="s">
        <v>517</v>
      </c>
      <c r="AG4317" t="s">
        <v>517</v>
      </c>
      <c r="AH4317" t="s">
        <v>517</v>
      </c>
      <c r="AI4317" t="s">
        <v>517</v>
      </c>
      <c r="AJ4317" t="s">
        <v>517</v>
      </c>
    </row>
    <row r="4318" spans="1:36" x14ac:dyDescent="0.25">
      <c r="A4318" s="13" t="s">
        <v>23952</v>
      </c>
      <c r="B4318" s="1">
        <v>42905</v>
      </c>
      <c r="C4318" s="2">
        <v>0.46501157407407406</v>
      </c>
      <c r="D4318" t="s">
        <v>23816</v>
      </c>
      <c r="E4318" t="s">
        <v>116</v>
      </c>
      <c r="F4318" t="s">
        <v>23817</v>
      </c>
      <c r="G4318" s="14" t="s">
        <v>23818</v>
      </c>
      <c r="H4318" s="14" t="s">
        <v>23953</v>
      </c>
      <c r="I4318" t="s">
        <v>23</v>
      </c>
      <c r="K4318">
        <v>6</v>
      </c>
      <c r="L4318">
        <v>19</v>
      </c>
      <c r="M4318">
        <v>11</v>
      </c>
      <c r="N4318">
        <v>2</v>
      </c>
      <c r="O4318" t="s">
        <v>23814</v>
      </c>
      <c r="P4318" t="s">
        <v>517</v>
      </c>
      <c r="Q4318" t="s">
        <v>517</v>
      </c>
      <c r="R4318" t="s">
        <v>517</v>
      </c>
      <c r="S4318" t="s">
        <v>517</v>
      </c>
      <c r="T4318" t="s">
        <v>517</v>
      </c>
      <c r="U4318" t="s">
        <v>517</v>
      </c>
      <c r="V4318" t="s">
        <v>517</v>
      </c>
      <c r="W4318" t="s">
        <v>589</v>
      </c>
      <c r="X4318" t="s">
        <v>849</v>
      </c>
      <c r="Y4318" t="s">
        <v>517</v>
      </c>
      <c r="Z4318" s="1" t="s">
        <v>517</v>
      </c>
      <c r="AA4318" t="s">
        <v>23387</v>
      </c>
      <c r="AB4318" t="s">
        <v>517</v>
      </c>
      <c r="AC4318" t="s">
        <v>358</v>
      </c>
      <c r="AD4318" t="s">
        <v>517</v>
      </c>
      <c r="AF4318" t="s">
        <v>8282</v>
      </c>
      <c r="AG4318" t="s">
        <v>8313</v>
      </c>
      <c r="AH4318" t="s">
        <v>517</v>
      </c>
      <c r="AI4318" t="s">
        <v>517</v>
      </c>
      <c r="AJ4318" t="s">
        <v>517</v>
      </c>
    </row>
    <row r="4319" spans="1:36" x14ac:dyDescent="0.25">
      <c r="A4319" s="13" t="s">
        <v>23954</v>
      </c>
      <c r="B4319" s="1">
        <v>42905</v>
      </c>
      <c r="C4319" s="2">
        <v>0.46979166666666666</v>
      </c>
      <c r="D4319" t="s">
        <v>20268</v>
      </c>
      <c r="E4319" t="s">
        <v>22</v>
      </c>
      <c r="F4319" t="s">
        <v>20269</v>
      </c>
      <c r="G4319" s="14" t="s">
        <v>20882</v>
      </c>
      <c r="H4319" s="14" t="s">
        <v>20883</v>
      </c>
      <c r="I4319" t="s">
        <v>23</v>
      </c>
      <c r="K4319">
        <v>6</v>
      </c>
      <c r="L4319">
        <v>19</v>
      </c>
      <c r="M4319">
        <v>11</v>
      </c>
      <c r="N4319">
        <v>2</v>
      </c>
      <c r="O4319" t="s">
        <v>22982</v>
      </c>
      <c r="P4319" t="s">
        <v>517</v>
      </c>
      <c r="Q4319" t="s">
        <v>517</v>
      </c>
      <c r="R4319" t="s">
        <v>517</v>
      </c>
      <c r="S4319" t="s">
        <v>517</v>
      </c>
      <c r="T4319" t="s">
        <v>517</v>
      </c>
      <c r="U4319" t="s">
        <v>517</v>
      </c>
      <c r="V4319" t="s">
        <v>517</v>
      </c>
      <c r="W4319" t="s">
        <v>621</v>
      </c>
      <c r="X4319" t="s">
        <v>622</v>
      </c>
      <c r="Y4319" t="s">
        <v>20884</v>
      </c>
      <c r="Z4319" s="1">
        <v>26596</v>
      </c>
      <c r="AA4319" t="s">
        <v>20272</v>
      </c>
      <c r="AB4319">
        <v>44</v>
      </c>
      <c r="AC4319" t="s">
        <v>358</v>
      </c>
      <c r="AD4319" t="s">
        <v>485</v>
      </c>
      <c r="AF4319" t="s">
        <v>517</v>
      </c>
      <c r="AG4319" t="s">
        <v>517</v>
      </c>
      <c r="AH4319" t="s">
        <v>517</v>
      </c>
      <c r="AI4319" t="s">
        <v>517</v>
      </c>
      <c r="AJ4319" t="s">
        <v>517</v>
      </c>
    </row>
    <row r="4320" spans="1:36" x14ac:dyDescent="0.25">
      <c r="A4320" s="13" t="s">
        <v>23955</v>
      </c>
      <c r="B4320" s="1">
        <v>42905</v>
      </c>
      <c r="C4320" s="2">
        <v>0.47162037037037036</v>
      </c>
      <c r="D4320" t="s">
        <v>20275</v>
      </c>
      <c r="E4320" t="s">
        <v>22</v>
      </c>
      <c r="F4320" t="s">
        <v>20276</v>
      </c>
      <c r="G4320" s="14" t="s">
        <v>20277</v>
      </c>
      <c r="H4320" s="14" t="s">
        <v>20278</v>
      </c>
      <c r="I4320" t="s">
        <v>21</v>
      </c>
      <c r="K4320">
        <v>6</v>
      </c>
      <c r="L4320">
        <v>19</v>
      </c>
      <c r="M4320">
        <v>11</v>
      </c>
      <c r="N4320">
        <v>2</v>
      </c>
      <c r="O4320" t="s">
        <v>20273</v>
      </c>
      <c r="P4320" t="s">
        <v>517</v>
      </c>
      <c r="Q4320" t="s">
        <v>517</v>
      </c>
      <c r="R4320" t="s">
        <v>517</v>
      </c>
      <c r="S4320" t="s">
        <v>517</v>
      </c>
      <c r="T4320" t="s">
        <v>517</v>
      </c>
      <c r="U4320" t="s">
        <v>517</v>
      </c>
      <c r="V4320" t="s">
        <v>517</v>
      </c>
      <c r="W4320" t="s">
        <v>537</v>
      </c>
      <c r="X4320" t="s">
        <v>849</v>
      </c>
      <c r="Y4320" t="s">
        <v>517</v>
      </c>
      <c r="Z4320" s="1" t="s">
        <v>517</v>
      </c>
      <c r="AA4320" t="s">
        <v>546</v>
      </c>
      <c r="AB4320" t="s">
        <v>517</v>
      </c>
      <c r="AC4320" t="s">
        <v>358</v>
      </c>
      <c r="AD4320" t="s">
        <v>517</v>
      </c>
      <c r="AF4320" t="s">
        <v>8260</v>
      </c>
      <c r="AG4320" t="s">
        <v>8313</v>
      </c>
      <c r="AH4320" t="s">
        <v>8307</v>
      </c>
      <c r="AI4320" t="s">
        <v>8253</v>
      </c>
      <c r="AJ4320" t="s">
        <v>517</v>
      </c>
    </row>
    <row r="4321" spans="1:36" x14ac:dyDescent="0.25">
      <c r="A4321" s="13" t="s">
        <v>23957</v>
      </c>
      <c r="B4321" s="1">
        <v>42905</v>
      </c>
      <c r="C4321" s="2">
        <v>0.48645833333333338</v>
      </c>
      <c r="D4321" t="s">
        <v>23958</v>
      </c>
      <c r="E4321" t="s">
        <v>22</v>
      </c>
      <c r="F4321" t="s">
        <v>23959</v>
      </c>
      <c r="G4321" t="s">
        <v>23960</v>
      </c>
      <c r="H4321" t="s">
        <v>23961</v>
      </c>
      <c r="I4321" t="s">
        <v>23</v>
      </c>
      <c r="K4321">
        <v>6</v>
      </c>
      <c r="L4321">
        <v>19</v>
      </c>
      <c r="M4321">
        <v>11</v>
      </c>
      <c r="N4321">
        <v>2</v>
      </c>
      <c r="O4321" t="s">
        <v>23956</v>
      </c>
      <c r="P4321" t="s">
        <v>517</v>
      </c>
      <c r="Q4321" t="s">
        <v>517</v>
      </c>
      <c r="R4321" t="s">
        <v>517</v>
      </c>
      <c r="S4321" t="s">
        <v>517</v>
      </c>
      <c r="T4321" t="s">
        <v>517</v>
      </c>
      <c r="U4321" t="s">
        <v>517</v>
      </c>
      <c r="V4321" t="s">
        <v>517</v>
      </c>
      <c r="W4321" t="s">
        <v>1737</v>
      </c>
      <c r="X4321" t="s">
        <v>527</v>
      </c>
      <c r="Y4321" t="s">
        <v>517</v>
      </c>
      <c r="Z4321" t="s">
        <v>517</v>
      </c>
      <c r="AA4321" t="s">
        <v>529</v>
      </c>
      <c r="AB4321" t="s">
        <v>517</v>
      </c>
      <c r="AC4321" t="s">
        <v>358</v>
      </c>
      <c r="AD4321" t="s">
        <v>517</v>
      </c>
      <c r="AF4321" t="s">
        <v>8313</v>
      </c>
      <c r="AG4321" t="s">
        <v>517</v>
      </c>
      <c r="AH4321" t="s">
        <v>517</v>
      </c>
      <c r="AI4321" t="s">
        <v>517</v>
      </c>
      <c r="AJ4321" t="s">
        <v>517</v>
      </c>
    </row>
    <row r="4322" spans="1:36" x14ac:dyDescent="0.25">
      <c r="A4322" s="13" t="s">
        <v>23962</v>
      </c>
      <c r="B4322" s="1">
        <v>42905</v>
      </c>
      <c r="C4322" s="2">
        <v>0.4924884259259259</v>
      </c>
      <c r="D4322" t="s">
        <v>13343</v>
      </c>
      <c r="E4322" t="s">
        <v>22</v>
      </c>
      <c r="F4322" t="s">
        <v>23963</v>
      </c>
      <c r="G4322" s="14" t="s">
        <v>23964</v>
      </c>
      <c r="H4322" s="14" t="s">
        <v>23965</v>
      </c>
      <c r="I4322" t="s">
        <v>24</v>
      </c>
      <c r="K4322">
        <v>6</v>
      </c>
      <c r="L4322">
        <v>19</v>
      </c>
      <c r="M4322">
        <v>11</v>
      </c>
      <c r="N4322">
        <v>2</v>
      </c>
      <c r="O4322" t="s">
        <v>517</v>
      </c>
      <c r="P4322" t="s">
        <v>517</v>
      </c>
      <c r="Q4322" t="s">
        <v>517</v>
      </c>
      <c r="R4322" t="s">
        <v>517</v>
      </c>
      <c r="S4322" t="s">
        <v>517</v>
      </c>
      <c r="T4322" t="s">
        <v>517</v>
      </c>
      <c r="U4322" t="s">
        <v>517</v>
      </c>
      <c r="V4322" t="s">
        <v>517</v>
      </c>
      <c r="W4322" t="s">
        <v>517</v>
      </c>
      <c r="X4322" t="s">
        <v>517</v>
      </c>
      <c r="Y4322" t="s">
        <v>517</v>
      </c>
      <c r="Z4322" s="1" t="s">
        <v>517</v>
      </c>
      <c r="AA4322" t="s">
        <v>546</v>
      </c>
      <c r="AB4322" t="s">
        <v>517</v>
      </c>
      <c r="AC4322" t="s">
        <v>358</v>
      </c>
      <c r="AD4322" t="s">
        <v>517</v>
      </c>
      <c r="AF4322" t="s">
        <v>517</v>
      </c>
      <c r="AG4322" t="s">
        <v>517</v>
      </c>
      <c r="AH4322" t="s">
        <v>517</v>
      </c>
      <c r="AI4322" t="s">
        <v>517</v>
      </c>
      <c r="AJ4322" t="s">
        <v>517</v>
      </c>
    </row>
    <row r="4323" spans="1:36" x14ac:dyDescent="0.25">
      <c r="A4323" s="13" t="s">
        <v>23971</v>
      </c>
      <c r="B4323" s="1">
        <v>42905</v>
      </c>
      <c r="C4323" s="2">
        <v>0.53254629629629624</v>
      </c>
      <c r="D4323" t="s">
        <v>23972</v>
      </c>
      <c r="E4323" t="s">
        <v>22</v>
      </c>
      <c r="F4323" t="s">
        <v>23973</v>
      </c>
      <c r="G4323" s="14" t="s">
        <v>23974</v>
      </c>
      <c r="H4323" s="14" t="s">
        <v>23975</v>
      </c>
      <c r="I4323" t="s">
        <v>21</v>
      </c>
      <c r="K4323">
        <v>6</v>
      </c>
      <c r="L4323">
        <v>19</v>
      </c>
      <c r="M4323">
        <v>12</v>
      </c>
      <c r="N4323">
        <v>2</v>
      </c>
      <c r="O4323" t="s">
        <v>23966</v>
      </c>
      <c r="P4323" t="s">
        <v>23967</v>
      </c>
      <c r="Q4323" t="s">
        <v>23968</v>
      </c>
      <c r="R4323" t="s">
        <v>23969</v>
      </c>
      <c r="S4323" t="s">
        <v>23970</v>
      </c>
      <c r="T4323" t="s">
        <v>517</v>
      </c>
      <c r="U4323" t="s">
        <v>517</v>
      </c>
      <c r="V4323" t="s">
        <v>517</v>
      </c>
      <c r="W4323" t="s">
        <v>589</v>
      </c>
      <c r="X4323" t="s">
        <v>590</v>
      </c>
      <c r="Y4323" t="s">
        <v>517</v>
      </c>
      <c r="Z4323" s="1" t="s">
        <v>517</v>
      </c>
      <c r="AA4323" t="s">
        <v>23976</v>
      </c>
      <c r="AB4323" t="s">
        <v>517</v>
      </c>
      <c r="AC4323" t="s">
        <v>357</v>
      </c>
      <c r="AD4323" t="s">
        <v>517</v>
      </c>
      <c r="AF4323" t="s">
        <v>8313</v>
      </c>
      <c r="AG4323" t="s">
        <v>517</v>
      </c>
      <c r="AH4323" t="s">
        <v>517</v>
      </c>
      <c r="AI4323" t="s">
        <v>517</v>
      </c>
      <c r="AJ4323" t="s">
        <v>517</v>
      </c>
    </row>
    <row r="4324" spans="1:36" x14ac:dyDescent="0.25">
      <c r="A4324" s="13" t="s">
        <v>23977</v>
      </c>
      <c r="B4324" s="1">
        <v>42905</v>
      </c>
      <c r="C4324" s="2">
        <v>0.5432407407407408</v>
      </c>
      <c r="D4324" t="s">
        <v>23978</v>
      </c>
      <c r="E4324" t="s">
        <v>22</v>
      </c>
      <c r="F4324" t="s">
        <v>23979</v>
      </c>
      <c r="G4324" s="14" t="s">
        <v>23980</v>
      </c>
      <c r="H4324" s="14" t="s">
        <v>23981</v>
      </c>
      <c r="I4324" t="s">
        <v>21</v>
      </c>
      <c r="K4324">
        <v>6</v>
      </c>
      <c r="L4324">
        <v>19</v>
      </c>
      <c r="M4324">
        <v>13</v>
      </c>
      <c r="N4324">
        <v>2</v>
      </c>
      <c r="O4324" t="s">
        <v>517</v>
      </c>
      <c r="P4324" t="s">
        <v>517</v>
      </c>
      <c r="Q4324" t="s">
        <v>517</v>
      </c>
      <c r="R4324" t="s">
        <v>517</v>
      </c>
      <c r="S4324" t="s">
        <v>517</v>
      </c>
      <c r="T4324" t="s">
        <v>517</v>
      </c>
      <c r="U4324" t="s">
        <v>517</v>
      </c>
      <c r="V4324" t="s">
        <v>517</v>
      </c>
      <c r="W4324" t="s">
        <v>517</v>
      </c>
      <c r="X4324" t="s">
        <v>517</v>
      </c>
      <c r="Y4324" t="s">
        <v>22501</v>
      </c>
      <c r="Z4324" s="1">
        <v>21651</v>
      </c>
      <c r="AA4324" t="s">
        <v>8981</v>
      </c>
      <c r="AB4324">
        <v>58</v>
      </c>
      <c r="AC4324" t="s">
        <v>357</v>
      </c>
      <c r="AD4324" t="s">
        <v>487</v>
      </c>
      <c r="AF4324" t="s">
        <v>8296</v>
      </c>
      <c r="AG4324" t="s">
        <v>8273</v>
      </c>
      <c r="AH4324" t="s">
        <v>8259</v>
      </c>
      <c r="AI4324" t="s">
        <v>517</v>
      </c>
      <c r="AJ4324" t="s">
        <v>517</v>
      </c>
    </row>
    <row r="4325" spans="1:36" x14ac:dyDescent="0.25">
      <c r="A4325" s="13" t="s">
        <v>23982</v>
      </c>
      <c r="B4325" s="1">
        <v>42905</v>
      </c>
      <c r="C4325" s="2">
        <v>0.54442129629629632</v>
      </c>
      <c r="D4325" t="s">
        <v>23983</v>
      </c>
      <c r="E4325" t="s">
        <v>22</v>
      </c>
      <c r="F4325" t="s">
        <v>23984</v>
      </c>
      <c r="G4325" t="s">
        <v>23985</v>
      </c>
      <c r="H4325" t="s">
        <v>23986</v>
      </c>
      <c r="I4325" t="s">
        <v>21</v>
      </c>
      <c r="K4325">
        <v>6</v>
      </c>
      <c r="L4325">
        <v>19</v>
      </c>
      <c r="M4325">
        <v>13</v>
      </c>
      <c r="N4325">
        <v>2</v>
      </c>
      <c r="O4325" t="s">
        <v>517</v>
      </c>
      <c r="P4325" t="s">
        <v>517</v>
      </c>
      <c r="Q4325" t="s">
        <v>517</v>
      </c>
      <c r="R4325" t="s">
        <v>517</v>
      </c>
      <c r="S4325" t="s">
        <v>517</v>
      </c>
      <c r="T4325" t="s">
        <v>517</v>
      </c>
      <c r="U4325" t="s">
        <v>517</v>
      </c>
      <c r="V4325" t="s">
        <v>517</v>
      </c>
      <c r="W4325" t="s">
        <v>517</v>
      </c>
      <c r="X4325" t="s">
        <v>517</v>
      </c>
      <c r="Y4325" t="s">
        <v>23987</v>
      </c>
      <c r="Z4325">
        <v>30337</v>
      </c>
      <c r="AA4325" t="s">
        <v>546</v>
      </c>
      <c r="AB4325">
        <v>34</v>
      </c>
      <c r="AC4325" t="s">
        <v>358</v>
      </c>
      <c r="AD4325" t="s">
        <v>482</v>
      </c>
      <c r="AF4325" t="s">
        <v>517</v>
      </c>
      <c r="AG4325" t="s">
        <v>517</v>
      </c>
      <c r="AH4325" t="s">
        <v>517</v>
      </c>
      <c r="AI4325" t="s">
        <v>517</v>
      </c>
      <c r="AJ4325" t="s">
        <v>517</v>
      </c>
    </row>
    <row r="4326" spans="1:36" x14ac:dyDescent="0.25">
      <c r="A4326" s="13" t="s">
        <v>23989</v>
      </c>
      <c r="B4326" s="1">
        <v>42905</v>
      </c>
      <c r="C4326" s="2">
        <v>0.55471064814814819</v>
      </c>
      <c r="D4326" t="s">
        <v>19029</v>
      </c>
      <c r="E4326" t="s">
        <v>22</v>
      </c>
      <c r="F4326" t="s">
        <v>23990</v>
      </c>
      <c r="G4326" s="14" t="s">
        <v>23991</v>
      </c>
      <c r="H4326" s="14" t="s">
        <v>23992</v>
      </c>
      <c r="I4326" t="s">
        <v>23</v>
      </c>
      <c r="K4326">
        <v>6</v>
      </c>
      <c r="L4326">
        <v>19</v>
      </c>
      <c r="M4326">
        <v>13</v>
      </c>
      <c r="N4326">
        <v>2</v>
      </c>
      <c r="O4326" t="s">
        <v>23988</v>
      </c>
      <c r="P4326" t="s">
        <v>517</v>
      </c>
      <c r="Q4326" t="s">
        <v>517</v>
      </c>
      <c r="R4326" t="s">
        <v>517</v>
      </c>
      <c r="S4326" t="s">
        <v>517</v>
      </c>
      <c r="T4326" t="s">
        <v>517</v>
      </c>
      <c r="U4326" t="s">
        <v>517</v>
      </c>
      <c r="V4326" t="s">
        <v>517</v>
      </c>
      <c r="W4326" t="s">
        <v>589</v>
      </c>
      <c r="X4326" t="s">
        <v>590</v>
      </c>
      <c r="Y4326" t="s">
        <v>729</v>
      </c>
      <c r="Z4326" s="1">
        <v>31321</v>
      </c>
      <c r="AA4326" t="s">
        <v>529</v>
      </c>
      <c r="AB4326">
        <v>31</v>
      </c>
      <c r="AC4326" t="s">
        <v>358</v>
      </c>
      <c r="AD4326" t="s">
        <v>488</v>
      </c>
      <c r="AF4326" t="s">
        <v>8295</v>
      </c>
      <c r="AG4326" t="s">
        <v>8260</v>
      </c>
      <c r="AH4326" t="s">
        <v>8306</v>
      </c>
      <c r="AI4326" t="s">
        <v>517</v>
      </c>
      <c r="AJ4326" t="s">
        <v>517</v>
      </c>
    </row>
    <row r="4327" spans="1:36" x14ac:dyDescent="0.25">
      <c r="A4327" s="13" t="s">
        <v>23993</v>
      </c>
      <c r="B4327" s="1">
        <v>42905</v>
      </c>
      <c r="C4327" s="2">
        <v>0.56445601851851845</v>
      </c>
      <c r="D4327" t="s">
        <v>23994</v>
      </c>
      <c r="E4327" t="s">
        <v>22</v>
      </c>
      <c r="F4327" t="s">
        <v>23995</v>
      </c>
      <c r="G4327" s="14" t="s">
        <v>23996</v>
      </c>
      <c r="H4327" s="14" t="s">
        <v>23997</v>
      </c>
      <c r="I4327" t="s">
        <v>21</v>
      </c>
      <c r="K4327">
        <v>6</v>
      </c>
      <c r="L4327">
        <v>19</v>
      </c>
      <c r="M4327">
        <v>13</v>
      </c>
      <c r="N4327">
        <v>2</v>
      </c>
      <c r="O4327" t="s">
        <v>517</v>
      </c>
      <c r="P4327" t="s">
        <v>517</v>
      </c>
      <c r="Q4327" t="s">
        <v>517</v>
      </c>
      <c r="R4327" t="s">
        <v>517</v>
      </c>
      <c r="S4327" t="s">
        <v>517</v>
      </c>
      <c r="T4327" t="s">
        <v>517</v>
      </c>
      <c r="U4327" t="s">
        <v>517</v>
      </c>
      <c r="V4327" t="s">
        <v>517</v>
      </c>
      <c r="W4327" t="s">
        <v>517</v>
      </c>
      <c r="X4327" t="s">
        <v>517</v>
      </c>
      <c r="Y4327" t="s">
        <v>729</v>
      </c>
      <c r="Z4327" s="1">
        <v>31321</v>
      </c>
      <c r="AA4327" t="s">
        <v>23994</v>
      </c>
      <c r="AB4327">
        <v>31</v>
      </c>
      <c r="AC4327" t="s">
        <v>358</v>
      </c>
      <c r="AD4327" t="s">
        <v>501</v>
      </c>
      <c r="AF4327" t="s">
        <v>8313</v>
      </c>
      <c r="AG4327" t="s">
        <v>517</v>
      </c>
      <c r="AH4327" t="s">
        <v>517</v>
      </c>
      <c r="AI4327" t="s">
        <v>517</v>
      </c>
      <c r="AJ4327" t="s">
        <v>517</v>
      </c>
    </row>
    <row r="4328" spans="1:36" x14ac:dyDescent="0.25">
      <c r="A4328" s="13" t="s">
        <v>23999</v>
      </c>
      <c r="B4328" s="1">
        <v>42905</v>
      </c>
      <c r="C4328" s="2">
        <v>0.56450231481481483</v>
      </c>
      <c r="D4328" t="s">
        <v>24000</v>
      </c>
      <c r="E4328" t="s">
        <v>22</v>
      </c>
      <c r="F4328" t="s">
        <v>24001</v>
      </c>
      <c r="G4328" s="14" t="s">
        <v>24002</v>
      </c>
      <c r="H4328" s="14" t="s">
        <v>24003</v>
      </c>
      <c r="I4328" t="s">
        <v>21</v>
      </c>
      <c r="K4328">
        <v>6</v>
      </c>
      <c r="L4328">
        <v>19</v>
      </c>
      <c r="M4328">
        <v>13</v>
      </c>
      <c r="N4328">
        <v>2</v>
      </c>
      <c r="O4328" t="s">
        <v>23998</v>
      </c>
      <c r="P4328" t="s">
        <v>517</v>
      </c>
      <c r="Q4328" t="s">
        <v>517</v>
      </c>
      <c r="R4328" t="s">
        <v>517</v>
      </c>
      <c r="S4328" t="s">
        <v>517</v>
      </c>
      <c r="T4328" t="s">
        <v>517</v>
      </c>
      <c r="U4328" t="s">
        <v>517</v>
      </c>
      <c r="V4328" t="s">
        <v>517</v>
      </c>
      <c r="W4328" t="s">
        <v>589</v>
      </c>
      <c r="X4328" t="s">
        <v>590</v>
      </c>
      <c r="Y4328" t="s">
        <v>24004</v>
      </c>
      <c r="Z4328" s="1">
        <v>23050</v>
      </c>
      <c r="AA4328" t="s">
        <v>4266</v>
      </c>
      <c r="AB4328">
        <v>54</v>
      </c>
      <c r="AC4328" t="s">
        <v>357</v>
      </c>
      <c r="AD4328" t="s">
        <v>488</v>
      </c>
      <c r="AF4328" t="s">
        <v>8313</v>
      </c>
      <c r="AG4328" t="s">
        <v>8301</v>
      </c>
      <c r="AH4328" t="s">
        <v>8305</v>
      </c>
      <c r="AI4328" t="s">
        <v>8282</v>
      </c>
      <c r="AJ4328" t="s">
        <v>517</v>
      </c>
    </row>
    <row r="4329" spans="1:36" x14ac:dyDescent="0.25">
      <c r="A4329" s="13" t="s">
        <v>24005</v>
      </c>
      <c r="B4329" s="1">
        <v>42905</v>
      </c>
      <c r="C4329" s="2">
        <v>0.56653935185185189</v>
      </c>
      <c r="D4329" t="s">
        <v>24006</v>
      </c>
      <c r="E4329" t="s">
        <v>22</v>
      </c>
      <c r="F4329" t="s">
        <v>22201</v>
      </c>
      <c r="G4329" s="14" t="s">
        <v>22202</v>
      </c>
      <c r="H4329" s="14" t="s">
        <v>22203</v>
      </c>
      <c r="I4329" t="s">
        <v>21</v>
      </c>
      <c r="K4329">
        <v>6</v>
      </c>
      <c r="L4329">
        <v>19</v>
      </c>
      <c r="M4329">
        <v>13</v>
      </c>
      <c r="N4329">
        <v>2</v>
      </c>
      <c r="O4329" t="s">
        <v>517</v>
      </c>
      <c r="P4329" t="s">
        <v>517</v>
      </c>
      <c r="Q4329" t="s">
        <v>517</v>
      </c>
      <c r="R4329" t="s">
        <v>517</v>
      </c>
      <c r="S4329" t="s">
        <v>517</v>
      </c>
      <c r="T4329" t="s">
        <v>517</v>
      </c>
      <c r="U4329" t="s">
        <v>517</v>
      </c>
      <c r="V4329" t="s">
        <v>517</v>
      </c>
      <c r="W4329" t="s">
        <v>517</v>
      </c>
      <c r="X4329" t="s">
        <v>517</v>
      </c>
      <c r="Y4329" t="s">
        <v>16887</v>
      </c>
      <c r="Z4329" s="1">
        <v>29103</v>
      </c>
      <c r="AA4329" t="s">
        <v>872</v>
      </c>
      <c r="AB4329">
        <v>37</v>
      </c>
      <c r="AC4329" t="s">
        <v>358</v>
      </c>
      <c r="AD4329" t="s">
        <v>493</v>
      </c>
      <c r="AF4329" t="s">
        <v>8259</v>
      </c>
      <c r="AG4329" t="s">
        <v>8313</v>
      </c>
      <c r="AH4329" t="s">
        <v>517</v>
      </c>
      <c r="AI4329" t="s">
        <v>517</v>
      </c>
      <c r="AJ4329" t="s">
        <v>517</v>
      </c>
    </row>
    <row r="4330" spans="1:36" x14ac:dyDescent="0.25">
      <c r="A4330" s="13" t="s">
        <v>24007</v>
      </c>
      <c r="B4330" s="1">
        <v>42905</v>
      </c>
      <c r="C4330" s="2">
        <v>0.56888888888888889</v>
      </c>
      <c r="D4330" t="s">
        <v>24008</v>
      </c>
      <c r="E4330" t="s">
        <v>22</v>
      </c>
      <c r="F4330" t="s">
        <v>24009</v>
      </c>
      <c r="G4330" s="14" t="s">
        <v>24010</v>
      </c>
      <c r="H4330" s="14" t="s">
        <v>24011</v>
      </c>
      <c r="I4330" t="s">
        <v>21</v>
      </c>
      <c r="K4330">
        <v>6</v>
      </c>
      <c r="L4330">
        <v>19</v>
      </c>
      <c r="M4330">
        <v>13</v>
      </c>
      <c r="N4330">
        <v>2</v>
      </c>
      <c r="O4330" t="s">
        <v>517</v>
      </c>
      <c r="P4330" t="s">
        <v>517</v>
      </c>
      <c r="Q4330" t="s">
        <v>517</v>
      </c>
      <c r="R4330" t="s">
        <v>517</v>
      </c>
      <c r="S4330" t="s">
        <v>517</v>
      </c>
      <c r="T4330" t="s">
        <v>517</v>
      </c>
      <c r="U4330" t="s">
        <v>517</v>
      </c>
      <c r="V4330" t="s">
        <v>517</v>
      </c>
      <c r="W4330" t="s">
        <v>517</v>
      </c>
      <c r="X4330" t="s">
        <v>517</v>
      </c>
      <c r="Y4330" t="s">
        <v>517</v>
      </c>
      <c r="Z4330" s="1" t="s">
        <v>517</v>
      </c>
      <c r="AA4330" t="s">
        <v>7833</v>
      </c>
      <c r="AB4330" t="s">
        <v>517</v>
      </c>
      <c r="AC4330" t="s">
        <v>357</v>
      </c>
      <c r="AD4330" t="s">
        <v>517</v>
      </c>
      <c r="AF4330" t="s">
        <v>8307</v>
      </c>
      <c r="AG4330" t="s">
        <v>517</v>
      </c>
      <c r="AH4330" t="s">
        <v>517</v>
      </c>
      <c r="AI4330" t="s">
        <v>517</v>
      </c>
      <c r="AJ4330" t="s">
        <v>517</v>
      </c>
    </row>
    <row r="4331" spans="1:36" x14ac:dyDescent="0.25">
      <c r="A4331" s="13" t="s">
        <v>24013</v>
      </c>
      <c r="B4331" s="1">
        <v>42905</v>
      </c>
      <c r="C4331" s="2">
        <v>0.57039351851851849</v>
      </c>
      <c r="D4331" t="s">
        <v>24014</v>
      </c>
      <c r="E4331" t="s">
        <v>22</v>
      </c>
      <c r="F4331" t="s">
        <v>24015</v>
      </c>
      <c r="G4331" t="s">
        <v>24016</v>
      </c>
      <c r="H4331" t="s">
        <v>24017</v>
      </c>
      <c r="I4331" t="s">
        <v>23</v>
      </c>
      <c r="K4331">
        <v>6</v>
      </c>
      <c r="L4331">
        <v>19</v>
      </c>
      <c r="M4331">
        <v>13</v>
      </c>
      <c r="N4331">
        <v>2</v>
      </c>
      <c r="O4331" t="s">
        <v>24012</v>
      </c>
      <c r="P4331" t="s">
        <v>517</v>
      </c>
      <c r="Q4331" t="s">
        <v>517</v>
      </c>
      <c r="R4331" t="s">
        <v>517</v>
      </c>
      <c r="S4331" t="s">
        <v>517</v>
      </c>
      <c r="T4331" t="s">
        <v>517</v>
      </c>
      <c r="U4331" t="s">
        <v>517</v>
      </c>
      <c r="V4331" t="s">
        <v>517</v>
      </c>
      <c r="W4331" t="s">
        <v>621</v>
      </c>
      <c r="X4331" t="s">
        <v>622</v>
      </c>
      <c r="Y4331" t="s">
        <v>3513</v>
      </c>
      <c r="Z4331">
        <v>33434</v>
      </c>
      <c r="AA4331" t="s">
        <v>529</v>
      </c>
      <c r="AB4331">
        <v>25</v>
      </c>
      <c r="AC4331" t="s">
        <v>358</v>
      </c>
      <c r="AD4331" t="s">
        <v>484</v>
      </c>
      <c r="AF4331" t="s">
        <v>517</v>
      </c>
      <c r="AG4331" t="s">
        <v>517</v>
      </c>
      <c r="AH4331" t="s">
        <v>517</v>
      </c>
      <c r="AI4331" t="s">
        <v>517</v>
      </c>
      <c r="AJ4331" t="s">
        <v>517</v>
      </c>
    </row>
    <row r="4332" spans="1:36" x14ac:dyDescent="0.25">
      <c r="A4332" s="13" t="s">
        <v>24018</v>
      </c>
      <c r="B4332" s="1">
        <v>42905</v>
      </c>
      <c r="C4332" s="2">
        <v>0.57917824074074076</v>
      </c>
      <c r="D4332" t="s">
        <v>24019</v>
      </c>
      <c r="E4332" t="s">
        <v>22</v>
      </c>
      <c r="F4332" t="s">
        <v>24020</v>
      </c>
      <c r="G4332" s="14" t="s">
        <v>24021</v>
      </c>
      <c r="H4332" s="14" t="s">
        <v>24022</v>
      </c>
      <c r="I4332" t="s">
        <v>23</v>
      </c>
      <c r="K4332">
        <v>6</v>
      </c>
      <c r="L4332">
        <v>19</v>
      </c>
      <c r="M4332">
        <v>13</v>
      </c>
      <c r="N4332">
        <v>2</v>
      </c>
      <c r="O4332" t="s">
        <v>23895</v>
      </c>
      <c r="P4332" t="s">
        <v>517</v>
      </c>
      <c r="Q4332" t="s">
        <v>517</v>
      </c>
      <c r="R4332" t="s">
        <v>517</v>
      </c>
      <c r="S4332" t="s">
        <v>517</v>
      </c>
      <c r="T4332" t="s">
        <v>517</v>
      </c>
      <c r="U4332" t="s">
        <v>517</v>
      </c>
      <c r="V4332" t="s">
        <v>517</v>
      </c>
      <c r="W4332" t="s">
        <v>672</v>
      </c>
      <c r="X4332" t="s">
        <v>622</v>
      </c>
      <c r="Y4332" t="s">
        <v>24023</v>
      </c>
      <c r="Z4332" s="1">
        <v>34227</v>
      </c>
      <c r="AA4332" t="s">
        <v>1064</v>
      </c>
      <c r="AB4332">
        <v>23</v>
      </c>
      <c r="AC4332" t="s">
        <v>358</v>
      </c>
      <c r="AD4332" t="s">
        <v>482</v>
      </c>
      <c r="AF4332" t="s">
        <v>517</v>
      </c>
      <c r="AG4332" t="s">
        <v>517</v>
      </c>
      <c r="AH4332" t="s">
        <v>517</v>
      </c>
      <c r="AI4332" t="s">
        <v>517</v>
      </c>
      <c r="AJ4332" t="s">
        <v>517</v>
      </c>
    </row>
    <row r="4333" spans="1:36" x14ac:dyDescent="0.25">
      <c r="A4333" s="13" t="s">
        <v>24025</v>
      </c>
      <c r="B4333" s="1">
        <v>42905</v>
      </c>
      <c r="C4333" s="2">
        <v>0.58103009259259253</v>
      </c>
      <c r="D4333" t="s">
        <v>24026</v>
      </c>
      <c r="E4333" t="s">
        <v>22</v>
      </c>
      <c r="F4333" t="s">
        <v>24027</v>
      </c>
      <c r="G4333" s="14" t="s">
        <v>24028</v>
      </c>
      <c r="H4333" s="14" t="s">
        <v>24029</v>
      </c>
      <c r="I4333" t="s">
        <v>23</v>
      </c>
      <c r="K4333">
        <v>6</v>
      </c>
      <c r="L4333">
        <v>19</v>
      </c>
      <c r="M4333">
        <v>13</v>
      </c>
      <c r="N4333">
        <v>2</v>
      </c>
      <c r="O4333" t="s">
        <v>24024</v>
      </c>
      <c r="P4333" t="s">
        <v>517</v>
      </c>
      <c r="Q4333" t="s">
        <v>517</v>
      </c>
      <c r="R4333" t="s">
        <v>517</v>
      </c>
      <c r="S4333" t="s">
        <v>517</v>
      </c>
      <c r="T4333" t="s">
        <v>517</v>
      </c>
      <c r="U4333" t="s">
        <v>517</v>
      </c>
      <c r="V4333" t="s">
        <v>517</v>
      </c>
      <c r="W4333" t="s">
        <v>589</v>
      </c>
      <c r="X4333" t="s">
        <v>590</v>
      </c>
      <c r="Y4333" t="s">
        <v>24030</v>
      </c>
      <c r="Z4333" s="1">
        <v>32193</v>
      </c>
      <c r="AA4333" t="s">
        <v>20344</v>
      </c>
      <c r="AB4333">
        <v>29</v>
      </c>
      <c r="AC4333" t="s">
        <v>358</v>
      </c>
      <c r="AD4333" t="s">
        <v>492</v>
      </c>
      <c r="AF4333" t="s">
        <v>517</v>
      </c>
      <c r="AG4333" t="s">
        <v>517</v>
      </c>
      <c r="AH4333" t="s">
        <v>517</v>
      </c>
      <c r="AI4333" t="s">
        <v>517</v>
      </c>
      <c r="AJ4333" t="s">
        <v>517</v>
      </c>
    </row>
    <row r="4334" spans="1:36" x14ac:dyDescent="0.25">
      <c r="A4334" s="13" t="s">
        <v>24032</v>
      </c>
      <c r="B4334" s="1">
        <v>42905</v>
      </c>
      <c r="C4334" s="2">
        <v>0.58252314814814821</v>
      </c>
      <c r="D4334" t="s">
        <v>24033</v>
      </c>
      <c r="E4334" t="s">
        <v>22</v>
      </c>
      <c r="F4334" t="s">
        <v>12737</v>
      </c>
      <c r="G4334" s="14" t="s">
        <v>12738</v>
      </c>
      <c r="H4334" s="14" t="s">
        <v>24034</v>
      </c>
      <c r="I4334" t="s">
        <v>23</v>
      </c>
      <c r="K4334">
        <v>6</v>
      </c>
      <c r="L4334">
        <v>19</v>
      </c>
      <c r="M4334">
        <v>13</v>
      </c>
      <c r="N4334">
        <v>2</v>
      </c>
      <c r="O4334" t="s">
        <v>24031</v>
      </c>
      <c r="P4334" t="s">
        <v>517</v>
      </c>
      <c r="Q4334" t="s">
        <v>517</v>
      </c>
      <c r="R4334" t="s">
        <v>517</v>
      </c>
      <c r="S4334" t="s">
        <v>517</v>
      </c>
      <c r="T4334" t="s">
        <v>517</v>
      </c>
      <c r="U4334" t="s">
        <v>517</v>
      </c>
      <c r="V4334" t="s">
        <v>517</v>
      </c>
      <c r="W4334" t="s">
        <v>858</v>
      </c>
      <c r="X4334" t="s">
        <v>850</v>
      </c>
      <c r="Y4334" t="s">
        <v>12740</v>
      </c>
      <c r="Z4334" s="1">
        <v>28448</v>
      </c>
      <c r="AA4334" t="s">
        <v>624</v>
      </c>
      <c r="AB4334">
        <v>39</v>
      </c>
      <c r="AC4334" t="s">
        <v>358</v>
      </c>
      <c r="AD4334" t="s">
        <v>488</v>
      </c>
      <c r="AF4334" t="s">
        <v>517</v>
      </c>
      <c r="AG4334" t="s">
        <v>517</v>
      </c>
      <c r="AH4334" t="s">
        <v>517</v>
      </c>
      <c r="AI4334" t="s">
        <v>517</v>
      </c>
      <c r="AJ4334" t="s">
        <v>517</v>
      </c>
    </row>
    <row r="4335" spans="1:36" x14ac:dyDescent="0.25">
      <c r="A4335" s="13" t="s">
        <v>24036</v>
      </c>
      <c r="B4335" s="1">
        <v>42905</v>
      </c>
      <c r="C4335" s="2">
        <v>0.58383101851851849</v>
      </c>
      <c r="D4335" t="s">
        <v>24037</v>
      </c>
      <c r="E4335" t="s">
        <v>22</v>
      </c>
      <c r="F4335" t="s">
        <v>24038</v>
      </c>
      <c r="G4335" s="14" t="s">
        <v>24039</v>
      </c>
      <c r="H4335" s="14" t="s">
        <v>24040</v>
      </c>
      <c r="I4335" t="s">
        <v>23</v>
      </c>
      <c r="K4335">
        <v>6</v>
      </c>
      <c r="L4335">
        <v>19</v>
      </c>
      <c r="M4335">
        <v>14</v>
      </c>
      <c r="N4335">
        <v>2</v>
      </c>
      <c r="O4335" t="s">
        <v>24035</v>
      </c>
      <c r="P4335" t="s">
        <v>517</v>
      </c>
      <c r="Q4335" t="s">
        <v>517</v>
      </c>
      <c r="R4335" t="s">
        <v>517</v>
      </c>
      <c r="S4335" t="s">
        <v>517</v>
      </c>
      <c r="T4335" t="s">
        <v>517</v>
      </c>
      <c r="U4335" t="s">
        <v>517</v>
      </c>
      <c r="V4335" t="s">
        <v>517</v>
      </c>
      <c r="W4335" t="s">
        <v>589</v>
      </c>
      <c r="X4335" t="s">
        <v>590</v>
      </c>
      <c r="Y4335" t="s">
        <v>517</v>
      </c>
      <c r="Z4335" s="1" t="s">
        <v>517</v>
      </c>
      <c r="AA4335" t="s">
        <v>519</v>
      </c>
      <c r="AB4335" t="s">
        <v>517</v>
      </c>
      <c r="AC4335" t="s">
        <v>358</v>
      </c>
      <c r="AD4335" t="s">
        <v>517</v>
      </c>
      <c r="AF4335" t="s">
        <v>517</v>
      </c>
      <c r="AG4335" t="s">
        <v>517</v>
      </c>
      <c r="AH4335" t="s">
        <v>517</v>
      </c>
      <c r="AI4335" t="s">
        <v>517</v>
      </c>
      <c r="AJ4335" t="s">
        <v>517</v>
      </c>
    </row>
    <row r="4336" spans="1:36" x14ac:dyDescent="0.25">
      <c r="A4336" s="13" t="s">
        <v>24041</v>
      </c>
      <c r="B4336" s="1">
        <v>42905</v>
      </c>
      <c r="C4336" s="2">
        <v>0.58575231481481482</v>
      </c>
      <c r="D4336" t="s">
        <v>24042</v>
      </c>
      <c r="E4336" t="s">
        <v>22</v>
      </c>
      <c r="F4336" t="s">
        <v>24043</v>
      </c>
      <c r="G4336" s="14" t="s">
        <v>24044</v>
      </c>
      <c r="H4336" s="14" t="s">
        <v>24045</v>
      </c>
      <c r="I4336" t="s">
        <v>21</v>
      </c>
      <c r="K4336">
        <v>6</v>
      </c>
      <c r="L4336">
        <v>19</v>
      </c>
      <c r="M4336">
        <v>14</v>
      </c>
      <c r="N4336">
        <v>2</v>
      </c>
      <c r="O4336" t="s">
        <v>517</v>
      </c>
      <c r="P4336" t="s">
        <v>517</v>
      </c>
      <c r="Q4336" t="s">
        <v>517</v>
      </c>
      <c r="R4336" t="s">
        <v>517</v>
      </c>
      <c r="S4336" t="s">
        <v>517</v>
      </c>
      <c r="T4336" t="s">
        <v>517</v>
      </c>
      <c r="U4336" t="s">
        <v>517</v>
      </c>
      <c r="V4336" t="s">
        <v>517</v>
      </c>
      <c r="W4336" t="s">
        <v>517</v>
      </c>
      <c r="X4336" t="s">
        <v>517</v>
      </c>
      <c r="Y4336" t="s">
        <v>24046</v>
      </c>
      <c r="Z4336" s="1">
        <v>24174</v>
      </c>
      <c r="AA4336" t="s">
        <v>471</v>
      </c>
      <c r="AB4336">
        <v>51</v>
      </c>
      <c r="AC4336" t="s">
        <v>358</v>
      </c>
      <c r="AD4336" t="s">
        <v>498</v>
      </c>
      <c r="AF4336" t="s">
        <v>8304</v>
      </c>
      <c r="AG4336" t="s">
        <v>8254</v>
      </c>
      <c r="AH4336" t="s">
        <v>8261</v>
      </c>
      <c r="AI4336" t="s">
        <v>8296</v>
      </c>
      <c r="AJ4336" t="s">
        <v>8263</v>
      </c>
    </row>
    <row r="4337" spans="1:36" x14ac:dyDescent="0.25">
      <c r="A4337" s="13" t="s">
        <v>24048</v>
      </c>
      <c r="B4337" s="1">
        <v>42905</v>
      </c>
      <c r="C4337" s="2">
        <v>0.59091435185185182</v>
      </c>
      <c r="D4337" t="s">
        <v>24049</v>
      </c>
      <c r="E4337" t="s">
        <v>22</v>
      </c>
      <c r="F4337" t="s">
        <v>24050</v>
      </c>
      <c r="G4337" s="14" t="s">
        <v>24051</v>
      </c>
      <c r="H4337" s="14" t="s">
        <v>24052</v>
      </c>
      <c r="I4337" t="s">
        <v>21</v>
      </c>
      <c r="K4337">
        <v>6</v>
      </c>
      <c r="L4337">
        <v>19</v>
      </c>
      <c r="M4337">
        <v>14</v>
      </c>
      <c r="N4337">
        <v>2</v>
      </c>
      <c r="O4337" t="s">
        <v>24047</v>
      </c>
      <c r="P4337" t="s">
        <v>517</v>
      </c>
      <c r="Q4337" t="s">
        <v>517</v>
      </c>
      <c r="R4337" t="s">
        <v>517</v>
      </c>
      <c r="S4337" t="s">
        <v>517</v>
      </c>
      <c r="T4337" t="s">
        <v>517</v>
      </c>
      <c r="U4337" t="s">
        <v>517</v>
      </c>
      <c r="V4337" t="s">
        <v>517</v>
      </c>
      <c r="W4337" t="s">
        <v>537</v>
      </c>
      <c r="X4337" t="s">
        <v>590</v>
      </c>
      <c r="Y4337" t="s">
        <v>14248</v>
      </c>
      <c r="Z4337" s="1">
        <v>29172</v>
      </c>
      <c r="AA4337" t="s">
        <v>5230</v>
      </c>
      <c r="AB4337">
        <v>37</v>
      </c>
      <c r="AC4337" t="s">
        <v>358</v>
      </c>
      <c r="AD4337" t="s">
        <v>498</v>
      </c>
      <c r="AF4337" t="s">
        <v>8306</v>
      </c>
      <c r="AG4337" t="s">
        <v>8304</v>
      </c>
      <c r="AH4337" t="s">
        <v>8282</v>
      </c>
      <c r="AI4337" t="s">
        <v>517</v>
      </c>
      <c r="AJ4337" t="s">
        <v>517</v>
      </c>
    </row>
    <row r="4338" spans="1:36" x14ac:dyDescent="0.25">
      <c r="A4338" s="13" t="s">
        <v>24053</v>
      </c>
      <c r="B4338" s="1">
        <v>42905</v>
      </c>
      <c r="C4338" s="2">
        <v>0.59204861111111107</v>
      </c>
      <c r="D4338" t="s">
        <v>24026</v>
      </c>
      <c r="E4338" t="s">
        <v>22</v>
      </c>
      <c r="F4338" t="s">
        <v>24027</v>
      </c>
      <c r="G4338" s="14" t="s">
        <v>24028</v>
      </c>
      <c r="H4338" s="14" t="s">
        <v>24029</v>
      </c>
      <c r="I4338" t="s">
        <v>21</v>
      </c>
      <c r="K4338">
        <v>6</v>
      </c>
      <c r="L4338">
        <v>19</v>
      </c>
      <c r="M4338">
        <v>14</v>
      </c>
      <c r="N4338">
        <v>2</v>
      </c>
      <c r="O4338" t="s">
        <v>24024</v>
      </c>
      <c r="P4338" t="s">
        <v>517</v>
      </c>
      <c r="Q4338" t="s">
        <v>517</v>
      </c>
      <c r="R4338" t="s">
        <v>517</v>
      </c>
      <c r="S4338" t="s">
        <v>517</v>
      </c>
      <c r="T4338" t="s">
        <v>517</v>
      </c>
      <c r="U4338" t="s">
        <v>517</v>
      </c>
      <c r="V4338" t="s">
        <v>517</v>
      </c>
      <c r="W4338" t="s">
        <v>589</v>
      </c>
      <c r="X4338" t="s">
        <v>590</v>
      </c>
      <c r="Y4338" t="s">
        <v>24030</v>
      </c>
      <c r="Z4338" s="1">
        <v>32193</v>
      </c>
      <c r="AA4338" t="s">
        <v>20344</v>
      </c>
      <c r="AB4338">
        <v>29</v>
      </c>
      <c r="AC4338" t="s">
        <v>358</v>
      </c>
      <c r="AD4338" t="s">
        <v>492</v>
      </c>
      <c r="AF4338" t="s">
        <v>517</v>
      </c>
      <c r="AG4338" t="s">
        <v>517</v>
      </c>
      <c r="AH4338" t="s">
        <v>517</v>
      </c>
      <c r="AI4338" t="s">
        <v>517</v>
      </c>
      <c r="AJ4338" t="s">
        <v>517</v>
      </c>
    </row>
    <row r="4339" spans="1:36" x14ac:dyDescent="0.25">
      <c r="A4339" s="13" t="s">
        <v>24054</v>
      </c>
      <c r="B4339" s="1">
        <v>42905</v>
      </c>
      <c r="C4339" s="2">
        <v>0.60704861111111108</v>
      </c>
      <c r="D4339" t="s">
        <v>24055</v>
      </c>
      <c r="E4339" t="s">
        <v>22</v>
      </c>
      <c r="F4339" t="s">
        <v>24056</v>
      </c>
      <c r="G4339" s="14" t="s">
        <v>24057</v>
      </c>
      <c r="H4339" s="14" t="s">
        <v>24058</v>
      </c>
      <c r="I4339" t="s">
        <v>21</v>
      </c>
      <c r="K4339">
        <v>6</v>
      </c>
      <c r="L4339">
        <v>19</v>
      </c>
      <c r="M4339">
        <v>14</v>
      </c>
      <c r="N4339">
        <v>2</v>
      </c>
      <c r="O4339" t="s">
        <v>517</v>
      </c>
      <c r="P4339" t="s">
        <v>517</v>
      </c>
      <c r="Q4339" t="s">
        <v>517</v>
      </c>
      <c r="R4339" t="s">
        <v>517</v>
      </c>
      <c r="S4339" t="s">
        <v>517</v>
      </c>
      <c r="T4339" t="s">
        <v>517</v>
      </c>
      <c r="U4339" t="s">
        <v>517</v>
      </c>
      <c r="V4339" t="s">
        <v>517</v>
      </c>
      <c r="W4339" t="s">
        <v>517</v>
      </c>
      <c r="X4339" t="s">
        <v>517</v>
      </c>
      <c r="Y4339" t="s">
        <v>24059</v>
      </c>
      <c r="Z4339" s="1">
        <v>31194</v>
      </c>
      <c r="AA4339" t="s">
        <v>529</v>
      </c>
      <c r="AB4339">
        <v>32</v>
      </c>
      <c r="AC4339" t="s">
        <v>358</v>
      </c>
      <c r="AD4339" t="s">
        <v>509</v>
      </c>
      <c r="AF4339" t="s">
        <v>8263</v>
      </c>
      <c r="AG4339" t="s">
        <v>517</v>
      </c>
      <c r="AH4339" t="s">
        <v>517</v>
      </c>
      <c r="AI4339" t="s">
        <v>517</v>
      </c>
      <c r="AJ4339" t="s">
        <v>517</v>
      </c>
    </row>
    <row r="4340" spans="1:36" x14ac:dyDescent="0.25">
      <c r="A4340" s="13" t="s">
        <v>24060</v>
      </c>
      <c r="B4340" s="1">
        <v>42905</v>
      </c>
      <c r="C4340" s="2">
        <v>0.61975694444444451</v>
      </c>
      <c r="D4340" t="s">
        <v>24061</v>
      </c>
      <c r="E4340" t="s">
        <v>22</v>
      </c>
      <c r="F4340" t="s">
        <v>24062</v>
      </c>
      <c r="G4340" s="14" t="s">
        <v>24063</v>
      </c>
      <c r="H4340" s="14" t="s">
        <v>24064</v>
      </c>
      <c r="I4340" t="s">
        <v>21</v>
      </c>
      <c r="K4340">
        <v>6</v>
      </c>
      <c r="L4340">
        <v>19</v>
      </c>
      <c r="M4340">
        <v>14</v>
      </c>
      <c r="N4340">
        <v>2</v>
      </c>
      <c r="O4340" t="s">
        <v>517</v>
      </c>
      <c r="P4340" t="s">
        <v>517</v>
      </c>
      <c r="Q4340" t="s">
        <v>517</v>
      </c>
      <c r="R4340" t="s">
        <v>517</v>
      </c>
      <c r="S4340" t="s">
        <v>517</v>
      </c>
      <c r="T4340" t="s">
        <v>517</v>
      </c>
      <c r="U4340" t="s">
        <v>517</v>
      </c>
      <c r="V4340" t="s">
        <v>517</v>
      </c>
      <c r="W4340" t="s">
        <v>517</v>
      </c>
      <c r="X4340" t="s">
        <v>517</v>
      </c>
      <c r="Y4340" t="s">
        <v>24065</v>
      </c>
      <c r="Z4340" s="1">
        <v>35647</v>
      </c>
      <c r="AA4340" t="s">
        <v>614</v>
      </c>
      <c r="AB4340">
        <v>19</v>
      </c>
      <c r="AC4340" t="s">
        <v>358</v>
      </c>
      <c r="AD4340" t="s">
        <v>483</v>
      </c>
      <c r="AF4340" t="s">
        <v>8259</v>
      </c>
      <c r="AG4340" t="s">
        <v>517</v>
      </c>
      <c r="AH4340" t="s">
        <v>517</v>
      </c>
      <c r="AI4340" t="s">
        <v>517</v>
      </c>
      <c r="AJ4340" t="s">
        <v>517</v>
      </c>
    </row>
    <row r="4341" spans="1:36" x14ac:dyDescent="0.25">
      <c r="A4341" s="13" t="s">
        <v>24067</v>
      </c>
      <c r="B4341" s="1">
        <v>42905</v>
      </c>
      <c r="C4341" s="2">
        <v>0.62076388888888889</v>
      </c>
      <c r="D4341" t="s">
        <v>24068</v>
      </c>
      <c r="E4341" t="s">
        <v>22</v>
      </c>
      <c r="F4341" t="s">
        <v>24069</v>
      </c>
      <c r="G4341" s="14" t="s">
        <v>24070</v>
      </c>
      <c r="H4341" s="14" t="s">
        <v>24071</v>
      </c>
      <c r="I4341" t="s">
        <v>23</v>
      </c>
      <c r="K4341">
        <v>6</v>
      </c>
      <c r="L4341">
        <v>19</v>
      </c>
      <c r="M4341">
        <v>14</v>
      </c>
      <c r="N4341">
        <v>2</v>
      </c>
      <c r="O4341" t="s">
        <v>24066</v>
      </c>
      <c r="P4341" t="s">
        <v>517</v>
      </c>
      <c r="Q4341" t="s">
        <v>517</v>
      </c>
      <c r="R4341" t="s">
        <v>517</v>
      </c>
      <c r="S4341" t="s">
        <v>517</v>
      </c>
      <c r="T4341" t="s">
        <v>517</v>
      </c>
      <c r="U4341" t="s">
        <v>517</v>
      </c>
      <c r="V4341" t="s">
        <v>517</v>
      </c>
      <c r="W4341" t="s">
        <v>589</v>
      </c>
      <c r="X4341" t="s">
        <v>849</v>
      </c>
      <c r="Y4341" t="s">
        <v>24072</v>
      </c>
      <c r="Z4341" s="1">
        <v>29214</v>
      </c>
      <c r="AA4341" t="s">
        <v>4059</v>
      </c>
      <c r="AB4341">
        <v>37</v>
      </c>
      <c r="AC4341" t="s">
        <v>357</v>
      </c>
      <c r="AD4341" t="s">
        <v>487</v>
      </c>
      <c r="AF4341" t="s">
        <v>517</v>
      </c>
      <c r="AG4341" t="s">
        <v>517</v>
      </c>
      <c r="AH4341" t="s">
        <v>517</v>
      </c>
      <c r="AI4341" t="s">
        <v>517</v>
      </c>
      <c r="AJ4341" t="s">
        <v>517</v>
      </c>
    </row>
    <row r="4342" spans="1:36" x14ac:dyDescent="0.25">
      <c r="A4342" s="13" t="s">
        <v>24073</v>
      </c>
      <c r="B4342" s="1">
        <v>42905</v>
      </c>
      <c r="C4342" s="2">
        <v>0.6492013888888889</v>
      </c>
      <c r="D4342" t="s">
        <v>24074</v>
      </c>
      <c r="E4342" t="s">
        <v>22</v>
      </c>
      <c r="F4342" t="s">
        <v>24075</v>
      </c>
      <c r="G4342" s="14" t="s">
        <v>24076</v>
      </c>
      <c r="H4342" s="14" t="s">
        <v>24077</v>
      </c>
      <c r="I4342" t="s">
        <v>21</v>
      </c>
      <c r="K4342">
        <v>6</v>
      </c>
      <c r="L4342">
        <v>19</v>
      </c>
      <c r="M4342">
        <v>15</v>
      </c>
      <c r="N4342">
        <v>2</v>
      </c>
      <c r="O4342" t="s">
        <v>517</v>
      </c>
      <c r="P4342" t="s">
        <v>517</v>
      </c>
      <c r="Q4342" t="s">
        <v>517</v>
      </c>
      <c r="R4342" t="s">
        <v>517</v>
      </c>
      <c r="S4342" t="s">
        <v>517</v>
      </c>
      <c r="T4342" t="s">
        <v>517</v>
      </c>
      <c r="U4342" t="s">
        <v>517</v>
      </c>
      <c r="V4342" t="s">
        <v>517</v>
      </c>
      <c r="W4342" t="s">
        <v>517</v>
      </c>
      <c r="X4342" t="s">
        <v>517</v>
      </c>
      <c r="Y4342" t="s">
        <v>24078</v>
      </c>
      <c r="Z4342" s="1">
        <v>24553</v>
      </c>
      <c r="AA4342" t="s">
        <v>15861</v>
      </c>
      <c r="AB4342">
        <v>50</v>
      </c>
      <c r="AC4342" t="s">
        <v>358</v>
      </c>
      <c r="AD4342" t="s">
        <v>487</v>
      </c>
      <c r="AF4342" t="s">
        <v>8263</v>
      </c>
      <c r="AG4342" t="s">
        <v>8295</v>
      </c>
      <c r="AH4342" t="s">
        <v>517</v>
      </c>
      <c r="AI4342" t="s">
        <v>8296</v>
      </c>
      <c r="AJ4342" t="s">
        <v>8273</v>
      </c>
    </row>
    <row r="4343" spans="1:36" x14ac:dyDescent="0.25">
      <c r="A4343" s="13" t="s">
        <v>24081</v>
      </c>
      <c r="B4343" s="1">
        <v>42905</v>
      </c>
      <c r="C4343" s="2">
        <v>0.68203703703703711</v>
      </c>
      <c r="D4343" t="s">
        <v>24082</v>
      </c>
      <c r="E4343" t="s">
        <v>22</v>
      </c>
      <c r="F4343" t="s">
        <v>24083</v>
      </c>
      <c r="G4343" t="s">
        <v>24084</v>
      </c>
      <c r="H4343" t="s">
        <v>24085</v>
      </c>
      <c r="I4343" t="s">
        <v>23</v>
      </c>
      <c r="K4343">
        <v>6</v>
      </c>
      <c r="L4343">
        <v>19</v>
      </c>
      <c r="M4343">
        <v>16</v>
      </c>
      <c r="N4343">
        <v>2</v>
      </c>
      <c r="O4343" t="s">
        <v>24079</v>
      </c>
      <c r="P4343" t="s">
        <v>24080</v>
      </c>
      <c r="Q4343" t="s">
        <v>517</v>
      </c>
      <c r="R4343" t="s">
        <v>517</v>
      </c>
      <c r="S4343" t="s">
        <v>517</v>
      </c>
      <c r="T4343" t="s">
        <v>517</v>
      </c>
      <c r="U4343" t="s">
        <v>517</v>
      </c>
      <c r="V4343" t="s">
        <v>517</v>
      </c>
      <c r="W4343" t="s">
        <v>537</v>
      </c>
      <c r="X4343" t="s">
        <v>590</v>
      </c>
      <c r="Y4343" t="s">
        <v>15509</v>
      </c>
      <c r="Z4343">
        <v>34101</v>
      </c>
      <c r="AA4343" t="s">
        <v>24082</v>
      </c>
      <c r="AB4343">
        <v>24</v>
      </c>
      <c r="AC4343" t="s">
        <v>358</v>
      </c>
      <c r="AD4343" t="s">
        <v>487</v>
      </c>
      <c r="AF4343" t="s">
        <v>517</v>
      </c>
      <c r="AG4343" t="s">
        <v>517</v>
      </c>
      <c r="AH4343" t="s">
        <v>517</v>
      </c>
      <c r="AI4343" t="s">
        <v>517</v>
      </c>
      <c r="AJ4343" t="s">
        <v>517</v>
      </c>
    </row>
    <row r="4344" spans="1:36" x14ac:dyDescent="0.25">
      <c r="A4344" s="13" t="s">
        <v>24087</v>
      </c>
      <c r="B4344" s="1">
        <v>42905</v>
      </c>
      <c r="C4344" s="2">
        <v>0.68472222222222223</v>
      </c>
      <c r="D4344" t="s">
        <v>3020</v>
      </c>
      <c r="E4344" t="s">
        <v>22</v>
      </c>
      <c r="F4344" t="s">
        <v>24088</v>
      </c>
      <c r="G4344" s="14" t="s">
        <v>24089</v>
      </c>
      <c r="H4344" s="14" t="s">
        <v>24090</v>
      </c>
      <c r="I4344" t="s">
        <v>23</v>
      </c>
      <c r="K4344">
        <v>6</v>
      </c>
      <c r="L4344">
        <v>19</v>
      </c>
      <c r="M4344">
        <v>16</v>
      </c>
      <c r="N4344">
        <v>2</v>
      </c>
      <c r="O4344" t="s">
        <v>24086</v>
      </c>
      <c r="P4344" t="s">
        <v>517</v>
      </c>
      <c r="Q4344" t="s">
        <v>517</v>
      </c>
      <c r="R4344" t="s">
        <v>517</v>
      </c>
      <c r="S4344" t="s">
        <v>517</v>
      </c>
      <c r="T4344" t="s">
        <v>517</v>
      </c>
      <c r="U4344" t="s">
        <v>517</v>
      </c>
      <c r="V4344" t="s">
        <v>517</v>
      </c>
      <c r="W4344" t="s">
        <v>589</v>
      </c>
      <c r="X4344" t="s">
        <v>849</v>
      </c>
      <c r="Y4344" t="s">
        <v>24091</v>
      </c>
      <c r="Z4344" s="1">
        <v>30733</v>
      </c>
      <c r="AA4344" t="s">
        <v>529</v>
      </c>
      <c r="AB4344">
        <v>33</v>
      </c>
      <c r="AC4344" t="s">
        <v>358</v>
      </c>
      <c r="AD4344" t="s">
        <v>488</v>
      </c>
      <c r="AF4344" t="s">
        <v>517</v>
      </c>
      <c r="AG4344" t="s">
        <v>517</v>
      </c>
      <c r="AH4344" t="s">
        <v>517</v>
      </c>
      <c r="AI4344" t="s">
        <v>517</v>
      </c>
      <c r="AJ4344" t="s">
        <v>517</v>
      </c>
    </row>
    <row r="4345" spans="1:36" x14ac:dyDescent="0.25">
      <c r="A4345" s="13" t="s">
        <v>24093</v>
      </c>
      <c r="B4345" s="1">
        <v>42905</v>
      </c>
      <c r="C4345" s="2">
        <v>0.73018518518518516</v>
      </c>
      <c r="D4345" t="s">
        <v>24094</v>
      </c>
      <c r="E4345" t="s">
        <v>22</v>
      </c>
      <c r="F4345" t="s">
        <v>24095</v>
      </c>
      <c r="G4345" s="14" t="s">
        <v>24096</v>
      </c>
      <c r="H4345" s="14" t="s">
        <v>24097</v>
      </c>
      <c r="I4345" t="s">
        <v>23</v>
      </c>
      <c r="K4345">
        <v>6</v>
      </c>
      <c r="L4345">
        <v>19</v>
      </c>
      <c r="M4345">
        <v>17</v>
      </c>
      <c r="N4345">
        <v>2</v>
      </c>
      <c r="O4345" t="s">
        <v>24092</v>
      </c>
      <c r="P4345" t="s">
        <v>517</v>
      </c>
      <c r="Q4345" t="s">
        <v>517</v>
      </c>
      <c r="R4345" t="s">
        <v>517</v>
      </c>
      <c r="S4345" t="s">
        <v>517</v>
      </c>
      <c r="T4345" t="s">
        <v>517</v>
      </c>
      <c r="U4345" t="s">
        <v>517</v>
      </c>
      <c r="V4345" t="s">
        <v>517</v>
      </c>
      <c r="W4345" t="s">
        <v>589</v>
      </c>
      <c r="X4345" t="s">
        <v>590</v>
      </c>
      <c r="Y4345" t="s">
        <v>24098</v>
      </c>
      <c r="Z4345" s="1">
        <v>34780</v>
      </c>
      <c r="AA4345" t="s">
        <v>1888</v>
      </c>
      <c r="AB4345">
        <v>22</v>
      </c>
      <c r="AC4345" t="s">
        <v>357</v>
      </c>
      <c r="AD4345" t="s">
        <v>500</v>
      </c>
      <c r="AF4345" t="s">
        <v>8295</v>
      </c>
      <c r="AG4345" t="s">
        <v>517</v>
      </c>
      <c r="AH4345" t="s">
        <v>517</v>
      </c>
      <c r="AI4345" t="s">
        <v>517</v>
      </c>
      <c r="AJ4345" t="s">
        <v>517</v>
      </c>
    </row>
    <row r="4346" spans="1:36" x14ac:dyDescent="0.25">
      <c r="A4346" s="13" t="s">
        <v>24099</v>
      </c>
      <c r="B4346" s="1">
        <v>42905</v>
      </c>
      <c r="C4346" s="2">
        <v>0.74219907407407415</v>
      </c>
      <c r="D4346" t="s">
        <v>24100</v>
      </c>
      <c r="E4346" t="s">
        <v>610</v>
      </c>
      <c r="F4346" t="s">
        <v>24101</v>
      </c>
      <c r="G4346" s="14" t="s">
        <v>24102</v>
      </c>
      <c r="H4346" s="14" t="s">
        <v>24103</v>
      </c>
      <c r="I4346" t="s">
        <v>23</v>
      </c>
      <c r="K4346">
        <v>6</v>
      </c>
      <c r="L4346">
        <v>19</v>
      </c>
      <c r="M4346">
        <v>17</v>
      </c>
      <c r="N4346">
        <v>2</v>
      </c>
      <c r="O4346" t="s">
        <v>517</v>
      </c>
      <c r="P4346" t="s">
        <v>517</v>
      </c>
      <c r="Q4346" t="s">
        <v>517</v>
      </c>
      <c r="R4346" t="s">
        <v>517</v>
      </c>
      <c r="S4346" t="s">
        <v>517</v>
      </c>
      <c r="T4346" t="s">
        <v>517</v>
      </c>
      <c r="U4346" t="s">
        <v>517</v>
      </c>
      <c r="V4346" t="s">
        <v>517</v>
      </c>
      <c r="W4346" t="s">
        <v>517</v>
      </c>
      <c r="X4346" t="s">
        <v>517</v>
      </c>
      <c r="Y4346" t="s">
        <v>517</v>
      </c>
      <c r="Z4346" s="1" t="s">
        <v>517</v>
      </c>
      <c r="AA4346" t="s">
        <v>24104</v>
      </c>
      <c r="AB4346" t="s">
        <v>517</v>
      </c>
      <c r="AC4346" t="s">
        <v>358</v>
      </c>
      <c r="AD4346" t="s">
        <v>517</v>
      </c>
      <c r="AF4346" t="s">
        <v>517</v>
      </c>
      <c r="AG4346" t="s">
        <v>517</v>
      </c>
      <c r="AH4346" t="s">
        <v>517</v>
      </c>
      <c r="AI4346" t="s">
        <v>517</v>
      </c>
      <c r="AJ4346" t="s">
        <v>517</v>
      </c>
    </row>
    <row r="4347" spans="1:36" x14ac:dyDescent="0.25">
      <c r="A4347" s="13" t="s">
        <v>24105</v>
      </c>
      <c r="B4347" s="1">
        <v>42905</v>
      </c>
      <c r="C4347" s="2">
        <v>0.75910879629629635</v>
      </c>
      <c r="D4347" t="s">
        <v>24106</v>
      </c>
      <c r="E4347" t="s">
        <v>22</v>
      </c>
      <c r="F4347" t="s">
        <v>24107</v>
      </c>
      <c r="G4347" s="14" t="s">
        <v>24108</v>
      </c>
      <c r="H4347" s="14" t="s">
        <v>24109</v>
      </c>
      <c r="I4347" t="s">
        <v>23</v>
      </c>
      <c r="K4347">
        <v>6</v>
      </c>
      <c r="L4347">
        <v>19</v>
      </c>
      <c r="M4347">
        <v>18</v>
      </c>
      <c r="N4347">
        <v>2</v>
      </c>
      <c r="O4347" t="s">
        <v>517</v>
      </c>
      <c r="P4347" t="s">
        <v>517</v>
      </c>
      <c r="Q4347" t="s">
        <v>517</v>
      </c>
      <c r="R4347" t="s">
        <v>517</v>
      </c>
      <c r="S4347" t="s">
        <v>517</v>
      </c>
      <c r="T4347" t="s">
        <v>517</v>
      </c>
      <c r="U4347" t="s">
        <v>517</v>
      </c>
      <c r="V4347" t="s">
        <v>517</v>
      </c>
      <c r="W4347" t="s">
        <v>517</v>
      </c>
      <c r="X4347" t="s">
        <v>517</v>
      </c>
      <c r="Y4347" t="s">
        <v>24110</v>
      </c>
      <c r="Z4347" s="1">
        <v>30396</v>
      </c>
      <c r="AA4347" t="s">
        <v>600</v>
      </c>
      <c r="AB4347">
        <v>34</v>
      </c>
      <c r="AC4347" t="s">
        <v>358</v>
      </c>
      <c r="AD4347" t="s">
        <v>491</v>
      </c>
      <c r="AF4347" t="s">
        <v>517</v>
      </c>
      <c r="AG4347" t="s">
        <v>517</v>
      </c>
      <c r="AH4347" t="s">
        <v>517</v>
      </c>
      <c r="AI4347" t="s">
        <v>517</v>
      </c>
      <c r="AJ4347" t="s">
        <v>517</v>
      </c>
    </row>
    <row r="4348" spans="1:36" x14ac:dyDescent="0.25">
      <c r="A4348" s="13" t="s">
        <v>24111</v>
      </c>
      <c r="B4348" s="1">
        <v>42905</v>
      </c>
      <c r="C4348" s="2">
        <v>0.76033564814814814</v>
      </c>
      <c r="D4348" t="s">
        <v>24112</v>
      </c>
      <c r="E4348" t="s">
        <v>22</v>
      </c>
      <c r="F4348" t="s">
        <v>24113</v>
      </c>
      <c r="G4348" s="14" t="s">
        <v>24114</v>
      </c>
      <c r="H4348" s="14" t="s">
        <v>24115</v>
      </c>
      <c r="I4348" t="s">
        <v>21</v>
      </c>
      <c r="K4348">
        <v>6</v>
      </c>
      <c r="L4348">
        <v>19</v>
      </c>
      <c r="M4348">
        <v>18</v>
      </c>
      <c r="N4348">
        <v>2</v>
      </c>
      <c r="O4348" t="s">
        <v>517</v>
      </c>
      <c r="P4348" t="s">
        <v>517</v>
      </c>
      <c r="Q4348" t="s">
        <v>517</v>
      </c>
      <c r="R4348" t="s">
        <v>517</v>
      </c>
      <c r="S4348" t="s">
        <v>517</v>
      </c>
      <c r="T4348" t="s">
        <v>517</v>
      </c>
      <c r="U4348" t="s">
        <v>517</v>
      </c>
      <c r="V4348" t="s">
        <v>517</v>
      </c>
      <c r="W4348" t="s">
        <v>517</v>
      </c>
      <c r="X4348" t="s">
        <v>517</v>
      </c>
      <c r="Y4348" t="s">
        <v>24116</v>
      </c>
      <c r="Z4348" s="1">
        <v>33340</v>
      </c>
      <c r="AA4348" t="s">
        <v>1064</v>
      </c>
      <c r="AB4348">
        <v>26</v>
      </c>
      <c r="AC4348" t="s">
        <v>358</v>
      </c>
      <c r="AD4348" t="s">
        <v>495</v>
      </c>
      <c r="AF4348" t="s">
        <v>517</v>
      </c>
      <c r="AG4348" t="s">
        <v>517</v>
      </c>
      <c r="AH4348" t="s">
        <v>517</v>
      </c>
      <c r="AI4348" t="s">
        <v>517</v>
      </c>
      <c r="AJ4348" t="s">
        <v>517</v>
      </c>
    </row>
    <row r="4349" spans="1:36" x14ac:dyDescent="0.25">
      <c r="A4349" s="13" t="s">
        <v>24117</v>
      </c>
      <c r="B4349" s="1">
        <v>42905</v>
      </c>
      <c r="C4349" s="2">
        <v>0.78434027777777782</v>
      </c>
      <c r="D4349" t="s">
        <v>24118</v>
      </c>
      <c r="E4349" t="s">
        <v>22</v>
      </c>
      <c r="F4349" t="s">
        <v>24119</v>
      </c>
      <c r="G4349" t="s">
        <v>24120</v>
      </c>
      <c r="H4349" t="s">
        <v>24121</v>
      </c>
      <c r="I4349" t="s">
        <v>24</v>
      </c>
      <c r="K4349">
        <v>6</v>
      </c>
      <c r="L4349">
        <v>19</v>
      </c>
      <c r="M4349">
        <v>18</v>
      </c>
      <c r="N4349">
        <v>2</v>
      </c>
      <c r="O4349" t="s">
        <v>517</v>
      </c>
      <c r="P4349" t="s">
        <v>517</v>
      </c>
      <c r="Q4349" t="s">
        <v>517</v>
      </c>
      <c r="R4349" t="s">
        <v>517</v>
      </c>
      <c r="S4349" t="s">
        <v>517</v>
      </c>
      <c r="T4349" t="s">
        <v>517</v>
      </c>
      <c r="U4349" t="s">
        <v>517</v>
      </c>
      <c r="V4349" t="s">
        <v>517</v>
      </c>
      <c r="W4349" t="s">
        <v>517</v>
      </c>
      <c r="X4349" t="s">
        <v>517</v>
      </c>
      <c r="Y4349" t="s">
        <v>24122</v>
      </c>
      <c r="Z4349">
        <v>15669</v>
      </c>
      <c r="AA4349" t="s">
        <v>24123</v>
      </c>
      <c r="AB4349">
        <v>74</v>
      </c>
      <c r="AC4349" t="s">
        <v>358</v>
      </c>
      <c r="AD4349" t="s">
        <v>483</v>
      </c>
      <c r="AF4349" t="s">
        <v>8304</v>
      </c>
      <c r="AG4349" t="s">
        <v>8266</v>
      </c>
      <c r="AH4349" t="s">
        <v>517</v>
      </c>
      <c r="AI4349" t="s">
        <v>517</v>
      </c>
      <c r="AJ4349" t="s">
        <v>517</v>
      </c>
    </row>
    <row r="4350" spans="1:36" x14ac:dyDescent="0.25">
      <c r="A4350" s="13" t="s">
        <v>24125</v>
      </c>
      <c r="B4350" s="1">
        <v>42905</v>
      </c>
      <c r="C4350" s="2">
        <v>0.82773148148148146</v>
      </c>
      <c r="D4350" t="s">
        <v>24126</v>
      </c>
      <c r="E4350" t="s">
        <v>116</v>
      </c>
      <c r="F4350" t="s">
        <v>24127</v>
      </c>
      <c r="G4350" s="14" t="s">
        <v>24128</v>
      </c>
      <c r="H4350" s="14" t="s">
        <v>24129</v>
      </c>
      <c r="I4350" t="s">
        <v>23</v>
      </c>
      <c r="K4350">
        <v>6</v>
      </c>
      <c r="L4350">
        <v>19</v>
      </c>
      <c r="M4350">
        <v>19</v>
      </c>
      <c r="N4350">
        <v>2</v>
      </c>
      <c r="O4350" t="s">
        <v>24124</v>
      </c>
      <c r="P4350" t="s">
        <v>517</v>
      </c>
      <c r="Q4350" t="s">
        <v>517</v>
      </c>
      <c r="R4350" t="s">
        <v>517</v>
      </c>
      <c r="S4350" t="s">
        <v>517</v>
      </c>
      <c r="T4350" t="s">
        <v>517</v>
      </c>
      <c r="U4350" t="s">
        <v>517</v>
      </c>
      <c r="V4350" t="s">
        <v>517</v>
      </c>
      <c r="W4350" t="s">
        <v>589</v>
      </c>
      <c r="X4350" t="s">
        <v>849</v>
      </c>
      <c r="Y4350" t="s">
        <v>24130</v>
      </c>
      <c r="Z4350" s="1">
        <v>29204</v>
      </c>
      <c r="AA4350" t="s">
        <v>21372</v>
      </c>
      <c r="AB4350">
        <v>37</v>
      </c>
      <c r="AC4350" t="s">
        <v>358</v>
      </c>
      <c r="AD4350" t="s">
        <v>490</v>
      </c>
      <c r="AF4350" t="s">
        <v>8260</v>
      </c>
      <c r="AG4350" t="s">
        <v>517</v>
      </c>
      <c r="AH4350" t="s">
        <v>517</v>
      </c>
      <c r="AI4350" t="s">
        <v>517</v>
      </c>
      <c r="AJ4350" t="s">
        <v>517</v>
      </c>
    </row>
    <row r="4351" spans="1:36" x14ac:dyDescent="0.25">
      <c r="A4351" s="13" t="s">
        <v>24131</v>
      </c>
      <c r="B4351" s="1">
        <v>42905</v>
      </c>
      <c r="C4351" s="2">
        <v>0.84495370370370371</v>
      </c>
      <c r="D4351" t="s">
        <v>24132</v>
      </c>
      <c r="E4351" t="s">
        <v>22</v>
      </c>
      <c r="F4351" t="s">
        <v>24133</v>
      </c>
      <c r="G4351" s="14" t="s">
        <v>24134</v>
      </c>
      <c r="H4351" s="14" t="s">
        <v>24135</v>
      </c>
      <c r="I4351" t="s">
        <v>24</v>
      </c>
      <c r="K4351">
        <v>6</v>
      </c>
      <c r="L4351">
        <v>19</v>
      </c>
      <c r="M4351">
        <v>20</v>
      </c>
      <c r="N4351">
        <v>2</v>
      </c>
      <c r="O4351" t="s">
        <v>517</v>
      </c>
      <c r="P4351" t="s">
        <v>517</v>
      </c>
      <c r="Q4351" t="s">
        <v>517</v>
      </c>
      <c r="R4351" t="s">
        <v>517</v>
      </c>
      <c r="S4351" t="s">
        <v>517</v>
      </c>
      <c r="T4351" t="s">
        <v>517</v>
      </c>
      <c r="U4351" t="s">
        <v>517</v>
      </c>
      <c r="V4351" t="s">
        <v>517</v>
      </c>
      <c r="W4351" t="s">
        <v>517</v>
      </c>
      <c r="X4351" t="s">
        <v>517</v>
      </c>
      <c r="Y4351" t="s">
        <v>22592</v>
      </c>
      <c r="Z4351" s="1">
        <v>9807</v>
      </c>
      <c r="AA4351" t="s">
        <v>743</v>
      </c>
      <c r="AB4351">
        <v>90</v>
      </c>
      <c r="AC4351" t="s">
        <v>358</v>
      </c>
      <c r="AD4351" t="s">
        <v>517</v>
      </c>
      <c r="AF4351" t="s">
        <v>517</v>
      </c>
      <c r="AG4351" t="s">
        <v>517</v>
      </c>
      <c r="AH4351" t="s">
        <v>517</v>
      </c>
      <c r="AI4351" t="s">
        <v>517</v>
      </c>
      <c r="AJ4351" t="s">
        <v>517</v>
      </c>
    </row>
    <row r="4352" spans="1:36" x14ac:dyDescent="0.25">
      <c r="A4352" s="13" t="s">
        <v>24136</v>
      </c>
      <c r="B4352" s="1">
        <v>42905</v>
      </c>
      <c r="C4352" s="2">
        <v>0.88362268518518527</v>
      </c>
      <c r="D4352" t="s">
        <v>24137</v>
      </c>
      <c r="E4352" t="s">
        <v>22</v>
      </c>
      <c r="F4352" t="s">
        <v>24138</v>
      </c>
      <c r="G4352" s="14" t="s">
        <v>24139</v>
      </c>
      <c r="H4352" s="14" t="s">
        <v>24140</v>
      </c>
      <c r="I4352" t="s">
        <v>21</v>
      </c>
      <c r="K4352">
        <v>6</v>
      </c>
      <c r="L4352">
        <v>19</v>
      </c>
      <c r="M4352">
        <v>21</v>
      </c>
      <c r="N4352">
        <v>2</v>
      </c>
      <c r="O4352" t="s">
        <v>517</v>
      </c>
      <c r="P4352" t="s">
        <v>517</v>
      </c>
      <c r="Q4352" t="s">
        <v>517</v>
      </c>
      <c r="R4352" t="s">
        <v>517</v>
      </c>
      <c r="S4352" t="s">
        <v>517</v>
      </c>
      <c r="T4352" t="s">
        <v>517</v>
      </c>
      <c r="U4352" t="s">
        <v>517</v>
      </c>
      <c r="V4352" t="s">
        <v>517</v>
      </c>
      <c r="W4352" t="s">
        <v>517</v>
      </c>
      <c r="X4352" t="s">
        <v>517</v>
      </c>
      <c r="Y4352" t="s">
        <v>891</v>
      </c>
      <c r="Z4352" s="1">
        <v>31376</v>
      </c>
      <c r="AA4352" t="s">
        <v>6851</v>
      </c>
      <c r="AB4352">
        <v>31</v>
      </c>
      <c r="AC4352" t="s">
        <v>358</v>
      </c>
      <c r="AD4352" t="s">
        <v>487</v>
      </c>
      <c r="AF4352" t="s">
        <v>8313</v>
      </c>
      <c r="AG4352" t="s">
        <v>8259</v>
      </c>
      <c r="AH4352" t="s">
        <v>517</v>
      </c>
      <c r="AI4352" t="s">
        <v>517</v>
      </c>
      <c r="AJ4352" t="s">
        <v>517</v>
      </c>
    </row>
    <row r="4353" spans="1:36" x14ac:dyDescent="0.25">
      <c r="A4353" s="13" t="s">
        <v>24142</v>
      </c>
      <c r="B4353" s="1">
        <v>42905</v>
      </c>
      <c r="C4353" s="2">
        <v>0.88782407407407404</v>
      </c>
      <c r="D4353" t="s">
        <v>24143</v>
      </c>
      <c r="E4353" t="s">
        <v>22</v>
      </c>
      <c r="F4353" t="s">
        <v>24144</v>
      </c>
      <c r="G4353" s="14" t="s">
        <v>24145</v>
      </c>
      <c r="H4353" s="14" t="s">
        <v>24146</v>
      </c>
      <c r="I4353" t="s">
        <v>23</v>
      </c>
      <c r="K4353">
        <v>6</v>
      </c>
      <c r="L4353">
        <v>19</v>
      </c>
      <c r="M4353">
        <v>21</v>
      </c>
      <c r="N4353">
        <v>2</v>
      </c>
      <c r="O4353" t="s">
        <v>24141</v>
      </c>
      <c r="P4353" t="s">
        <v>517</v>
      </c>
      <c r="Q4353" t="s">
        <v>517</v>
      </c>
      <c r="R4353" t="s">
        <v>517</v>
      </c>
      <c r="S4353" t="s">
        <v>517</v>
      </c>
      <c r="T4353" t="s">
        <v>517</v>
      </c>
      <c r="U4353" t="s">
        <v>517</v>
      </c>
      <c r="V4353" t="s">
        <v>517</v>
      </c>
      <c r="W4353" t="s">
        <v>22838</v>
      </c>
      <c r="X4353" t="s">
        <v>859</v>
      </c>
      <c r="Y4353" t="s">
        <v>24147</v>
      </c>
      <c r="Z4353" s="1">
        <v>30560</v>
      </c>
      <c r="AA4353" t="s">
        <v>24148</v>
      </c>
      <c r="AB4353">
        <v>33</v>
      </c>
      <c r="AC4353" t="s">
        <v>358</v>
      </c>
      <c r="AD4353" t="s">
        <v>496</v>
      </c>
      <c r="AF4353" t="s">
        <v>8260</v>
      </c>
      <c r="AG4353" t="s">
        <v>8306</v>
      </c>
      <c r="AH4353" t="s">
        <v>517</v>
      </c>
      <c r="AI4353" t="s">
        <v>517</v>
      </c>
      <c r="AJ4353" t="s">
        <v>517</v>
      </c>
    </row>
    <row r="4354" spans="1:36" x14ac:dyDescent="0.25">
      <c r="A4354" s="13" t="s">
        <v>24149</v>
      </c>
      <c r="B4354" s="1">
        <v>42905</v>
      </c>
      <c r="C4354" s="2">
        <v>0.89447916666666671</v>
      </c>
      <c r="D4354" t="s">
        <v>15541</v>
      </c>
      <c r="E4354" t="s">
        <v>22</v>
      </c>
      <c r="F4354" t="s">
        <v>15542</v>
      </c>
      <c r="G4354" s="14" t="s">
        <v>22047</v>
      </c>
      <c r="H4354" s="14" t="s">
        <v>22048</v>
      </c>
      <c r="I4354" t="s">
        <v>23</v>
      </c>
      <c r="K4354">
        <v>6</v>
      </c>
      <c r="L4354">
        <v>19</v>
      </c>
      <c r="M4354">
        <v>21</v>
      </c>
      <c r="N4354">
        <v>2</v>
      </c>
      <c r="O4354" t="s">
        <v>22045</v>
      </c>
      <c r="P4354" t="s">
        <v>517</v>
      </c>
      <c r="Q4354" t="s">
        <v>517</v>
      </c>
      <c r="R4354" t="s">
        <v>517</v>
      </c>
      <c r="S4354" t="s">
        <v>517</v>
      </c>
      <c r="T4354" t="s">
        <v>517</v>
      </c>
      <c r="U4354" t="s">
        <v>517</v>
      </c>
      <c r="V4354" t="s">
        <v>517</v>
      </c>
      <c r="W4354" t="s">
        <v>526</v>
      </c>
      <c r="X4354" t="s">
        <v>527</v>
      </c>
      <c r="Y4354" t="s">
        <v>22049</v>
      </c>
      <c r="Z4354" s="1">
        <v>28470</v>
      </c>
      <c r="AA4354" t="s">
        <v>15544</v>
      </c>
      <c r="AB4354">
        <v>39</v>
      </c>
      <c r="AC4354" t="s">
        <v>358</v>
      </c>
      <c r="AD4354" t="s">
        <v>482</v>
      </c>
      <c r="AF4354" t="s">
        <v>8313</v>
      </c>
      <c r="AG4354" t="s">
        <v>517</v>
      </c>
      <c r="AH4354" t="s">
        <v>517</v>
      </c>
      <c r="AI4354" t="s">
        <v>517</v>
      </c>
      <c r="AJ4354" t="s">
        <v>517</v>
      </c>
    </row>
    <row r="4355" spans="1:36" x14ac:dyDescent="0.25">
      <c r="A4355" s="13" t="s">
        <v>24150</v>
      </c>
      <c r="B4355" s="1">
        <v>42905</v>
      </c>
      <c r="C4355" s="2">
        <v>0.90096064814814814</v>
      </c>
      <c r="D4355" t="s">
        <v>24151</v>
      </c>
      <c r="E4355" t="s">
        <v>22</v>
      </c>
      <c r="F4355" t="s">
        <v>24152</v>
      </c>
      <c r="G4355" s="14" t="s">
        <v>24153</v>
      </c>
      <c r="H4355" s="14" t="s">
        <v>24154</v>
      </c>
      <c r="I4355" t="s">
        <v>21</v>
      </c>
      <c r="K4355">
        <v>6</v>
      </c>
      <c r="L4355">
        <v>19</v>
      </c>
      <c r="M4355">
        <v>21</v>
      </c>
      <c r="N4355">
        <v>2</v>
      </c>
      <c r="O4355" t="s">
        <v>517</v>
      </c>
      <c r="P4355" t="s">
        <v>517</v>
      </c>
      <c r="Q4355" t="s">
        <v>517</v>
      </c>
      <c r="R4355" t="s">
        <v>517</v>
      </c>
      <c r="S4355" t="s">
        <v>517</v>
      </c>
      <c r="T4355" t="s">
        <v>517</v>
      </c>
      <c r="U4355" t="s">
        <v>517</v>
      </c>
      <c r="V4355" t="s">
        <v>517</v>
      </c>
      <c r="W4355" t="s">
        <v>517</v>
      </c>
      <c r="X4355" t="s">
        <v>517</v>
      </c>
      <c r="Y4355" t="s">
        <v>24155</v>
      </c>
      <c r="Z4355" s="1">
        <v>32114</v>
      </c>
      <c r="AA4355" t="s">
        <v>834</v>
      </c>
      <c r="AB4355">
        <v>29</v>
      </c>
      <c r="AC4355" t="s">
        <v>358</v>
      </c>
      <c r="AD4355" t="s">
        <v>497</v>
      </c>
      <c r="AF4355" t="s">
        <v>8295</v>
      </c>
      <c r="AG4355" t="s">
        <v>8254</v>
      </c>
      <c r="AH4355" t="s">
        <v>517</v>
      </c>
      <c r="AI4355" t="s">
        <v>517</v>
      </c>
      <c r="AJ4355" t="s">
        <v>517</v>
      </c>
    </row>
    <row r="4356" spans="1:36" x14ac:dyDescent="0.25">
      <c r="A4356" s="13" t="s">
        <v>24157</v>
      </c>
      <c r="B4356" s="1">
        <v>42905</v>
      </c>
      <c r="C4356" s="2">
        <v>0.93313657407407413</v>
      </c>
      <c r="D4356" t="s">
        <v>24158</v>
      </c>
      <c r="E4356" t="s">
        <v>116</v>
      </c>
      <c r="F4356" t="s">
        <v>24159</v>
      </c>
      <c r="G4356" s="14" t="s">
        <v>24160</v>
      </c>
      <c r="H4356" s="14" t="s">
        <v>24161</v>
      </c>
      <c r="I4356" t="s">
        <v>23</v>
      </c>
      <c r="K4356">
        <v>6</v>
      </c>
      <c r="L4356">
        <v>19</v>
      </c>
      <c r="M4356">
        <v>22</v>
      </c>
      <c r="N4356">
        <v>2</v>
      </c>
      <c r="O4356" t="s">
        <v>24156</v>
      </c>
      <c r="P4356" t="s">
        <v>517</v>
      </c>
      <c r="Q4356" t="s">
        <v>517</v>
      </c>
      <c r="R4356" t="s">
        <v>517</v>
      </c>
      <c r="S4356" t="s">
        <v>517</v>
      </c>
      <c r="T4356" t="s">
        <v>517</v>
      </c>
      <c r="U4356" t="s">
        <v>517</v>
      </c>
      <c r="V4356" t="s">
        <v>517</v>
      </c>
      <c r="W4356" t="s">
        <v>589</v>
      </c>
      <c r="X4356" t="s">
        <v>849</v>
      </c>
      <c r="Y4356" t="s">
        <v>517</v>
      </c>
      <c r="Z4356" s="1" t="s">
        <v>517</v>
      </c>
      <c r="AA4356" t="s">
        <v>7779</v>
      </c>
      <c r="AB4356" t="s">
        <v>517</v>
      </c>
      <c r="AC4356" t="s">
        <v>358</v>
      </c>
      <c r="AD4356" t="s">
        <v>517</v>
      </c>
      <c r="AF4356" t="s">
        <v>517</v>
      </c>
      <c r="AG4356" t="s">
        <v>517</v>
      </c>
      <c r="AH4356" t="s">
        <v>517</v>
      </c>
      <c r="AI4356" t="s">
        <v>517</v>
      </c>
      <c r="AJ4356" t="s">
        <v>517</v>
      </c>
    </row>
    <row r="4357" spans="1:36" x14ac:dyDescent="0.25">
      <c r="A4357" s="13" t="s">
        <v>24162</v>
      </c>
      <c r="B4357" s="1">
        <v>42905</v>
      </c>
      <c r="C4357" s="2">
        <v>0.93949074074074079</v>
      </c>
      <c r="D4357" t="s">
        <v>19063</v>
      </c>
      <c r="E4357" t="s">
        <v>22</v>
      </c>
      <c r="F4357" t="s">
        <v>19064</v>
      </c>
      <c r="G4357" s="14" t="s">
        <v>19065</v>
      </c>
      <c r="H4357" s="14" t="s">
        <v>24163</v>
      </c>
      <c r="I4357" t="s">
        <v>23</v>
      </c>
      <c r="K4357">
        <v>6</v>
      </c>
      <c r="L4357">
        <v>19</v>
      </c>
      <c r="M4357">
        <v>22</v>
      </c>
      <c r="N4357">
        <v>2</v>
      </c>
      <c r="O4357" t="s">
        <v>19061</v>
      </c>
      <c r="P4357" t="s">
        <v>517</v>
      </c>
      <c r="Q4357" t="s">
        <v>517</v>
      </c>
      <c r="R4357" t="s">
        <v>517</v>
      </c>
      <c r="S4357" t="s">
        <v>517</v>
      </c>
      <c r="T4357" t="s">
        <v>517</v>
      </c>
      <c r="U4357" t="s">
        <v>517</v>
      </c>
      <c r="V4357" t="s">
        <v>517</v>
      </c>
      <c r="W4357" t="s">
        <v>589</v>
      </c>
      <c r="X4357" t="s">
        <v>1238</v>
      </c>
      <c r="Y4357" t="s">
        <v>19067</v>
      </c>
      <c r="Z4357" s="1">
        <v>28533</v>
      </c>
      <c r="AA4357" t="s">
        <v>529</v>
      </c>
      <c r="AB4357">
        <v>39</v>
      </c>
      <c r="AC4357" t="s">
        <v>358</v>
      </c>
      <c r="AD4357" t="s">
        <v>491</v>
      </c>
      <c r="AF4357" t="s">
        <v>517</v>
      </c>
      <c r="AG4357" t="s">
        <v>517</v>
      </c>
      <c r="AH4357" t="s">
        <v>517</v>
      </c>
      <c r="AI4357" t="s">
        <v>517</v>
      </c>
      <c r="AJ4357" t="s">
        <v>517</v>
      </c>
    </row>
    <row r="4358" spans="1:36" x14ac:dyDescent="0.25">
      <c r="A4358" s="13" t="s">
        <v>24164</v>
      </c>
      <c r="B4358" s="1">
        <v>42905</v>
      </c>
      <c r="C4358" s="2">
        <v>0.94818287037037041</v>
      </c>
      <c r="D4358" t="s">
        <v>24165</v>
      </c>
      <c r="E4358" t="s">
        <v>22</v>
      </c>
      <c r="F4358" t="s">
        <v>24166</v>
      </c>
      <c r="G4358" s="14" t="s">
        <v>24167</v>
      </c>
      <c r="H4358" s="14" t="s">
        <v>24168</v>
      </c>
      <c r="I4358" t="s">
        <v>25</v>
      </c>
      <c r="K4358">
        <v>6</v>
      </c>
      <c r="L4358">
        <v>19</v>
      </c>
      <c r="M4358">
        <v>22</v>
      </c>
      <c r="N4358">
        <v>2</v>
      </c>
      <c r="O4358" t="s">
        <v>517</v>
      </c>
      <c r="P4358" t="s">
        <v>517</v>
      </c>
      <c r="Q4358" t="s">
        <v>517</v>
      </c>
      <c r="R4358" t="s">
        <v>517</v>
      </c>
      <c r="S4358" t="s">
        <v>517</v>
      </c>
      <c r="T4358" t="s">
        <v>517</v>
      </c>
      <c r="U4358" t="s">
        <v>517</v>
      </c>
      <c r="V4358" t="s">
        <v>517</v>
      </c>
      <c r="W4358" t="s">
        <v>517</v>
      </c>
      <c r="X4358" t="s">
        <v>517</v>
      </c>
      <c r="Y4358" t="s">
        <v>24169</v>
      </c>
      <c r="Z4358" s="1">
        <v>30538</v>
      </c>
      <c r="AA4358" t="s">
        <v>2695</v>
      </c>
      <c r="AB4358">
        <v>33</v>
      </c>
      <c r="AC4358" t="s">
        <v>358</v>
      </c>
      <c r="AD4358" t="s">
        <v>497</v>
      </c>
      <c r="AF4358" t="s">
        <v>8259</v>
      </c>
      <c r="AG4358" t="s">
        <v>517</v>
      </c>
      <c r="AH4358" t="s">
        <v>517</v>
      </c>
      <c r="AI4358" t="s">
        <v>517</v>
      </c>
      <c r="AJ4358" t="s">
        <v>517</v>
      </c>
    </row>
    <row r="4359" spans="1:36" x14ac:dyDescent="0.25">
      <c r="A4359" s="13" t="s">
        <v>24170</v>
      </c>
      <c r="B4359" s="1">
        <v>42905</v>
      </c>
      <c r="C4359" s="2">
        <v>0.96258101851851852</v>
      </c>
      <c r="D4359" t="s">
        <v>24171</v>
      </c>
      <c r="E4359" t="s">
        <v>22</v>
      </c>
      <c r="F4359" t="s">
        <v>24172</v>
      </c>
      <c r="G4359" s="14" t="s">
        <v>24173</v>
      </c>
      <c r="H4359" s="14" t="s">
        <v>24174</v>
      </c>
      <c r="I4359" t="s">
        <v>21</v>
      </c>
      <c r="K4359">
        <v>6</v>
      </c>
      <c r="L4359">
        <v>19</v>
      </c>
      <c r="M4359">
        <v>23</v>
      </c>
      <c r="N4359">
        <v>2</v>
      </c>
      <c r="O4359" t="s">
        <v>517</v>
      </c>
      <c r="P4359" t="s">
        <v>517</v>
      </c>
      <c r="Q4359" t="s">
        <v>517</v>
      </c>
      <c r="R4359" t="s">
        <v>517</v>
      </c>
      <c r="S4359" t="s">
        <v>517</v>
      </c>
      <c r="T4359" t="s">
        <v>517</v>
      </c>
      <c r="U4359" t="s">
        <v>517</v>
      </c>
      <c r="V4359" t="s">
        <v>517</v>
      </c>
      <c r="W4359" t="s">
        <v>517</v>
      </c>
      <c r="X4359" t="s">
        <v>517</v>
      </c>
      <c r="Y4359" t="s">
        <v>24175</v>
      </c>
      <c r="Z4359" s="1">
        <v>30226</v>
      </c>
      <c r="AA4359" t="s">
        <v>5230</v>
      </c>
      <c r="AB4359">
        <v>34</v>
      </c>
      <c r="AC4359" t="s">
        <v>358</v>
      </c>
      <c r="AD4359" t="s">
        <v>502</v>
      </c>
      <c r="AF4359" t="s">
        <v>8282</v>
      </c>
      <c r="AG4359" t="s">
        <v>517</v>
      </c>
      <c r="AH4359" t="s">
        <v>517</v>
      </c>
      <c r="AI4359" t="s">
        <v>517</v>
      </c>
      <c r="AJ4359" t="s">
        <v>517</v>
      </c>
    </row>
    <row r="4360" spans="1:36" x14ac:dyDescent="0.25">
      <c r="A4360" s="13" t="s">
        <v>24176</v>
      </c>
      <c r="B4360" s="1">
        <v>42905</v>
      </c>
      <c r="C4360" s="2">
        <v>0.9671643518518519</v>
      </c>
      <c r="D4360" t="s">
        <v>1910</v>
      </c>
      <c r="E4360" t="s">
        <v>22</v>
      </c>
      <c r="F4360" t="s">
        <v>2260</v>
      </c>
      <c r="G4360" s="14" t="s">
        <v>2261</v>
      </c>
      <c r="H4360" s="14" t="s">
        <v>2262</v>
      </c>
      <c r="I4360" t="s">
        <v>21</v>
      </c>
      <c r="K4360">
        <v>6</v>
      </c>
      <c r="L4360">
        <v>19</v>
      </c>
      <c r="M4360">
        <v>23</v>
      </c>
      <c r="N4360">
        <v>2</v>
      </c>
      <c r="O4360" t="s">
        <v>517</v>
      </c>
      <c r="P4360" t="s">
        <v>517</v>
      </c>
      <c r="Q4360" t="s">
        <v>517</v>
      </c>
      <c r="R4360" t="s">
        <v>517</v>
      </c>
      <c r="S4360" t="s">
        <v>517</v>
      </c>
      <c r="T4360" t="s">
        <v>517</v>
      </c>
      <c r="U4360" t="s">
        <v>517</v>
      </c>
      <c r="V4360" t="s">
        <v>517</v>
      </c>
      <c r="W4360" t="s">
        <v>517</v>
      </c>
      <c r="X4360" t="s">
        <v>517</v>
      </c>
      <c r="Y4360" t="s">
        <v>2263</v>
      </c>
      <c r="Z4360" s="1">
        <v>32051</v>
      </c>
      <c r="AA4360" t="s">
        <v>1910</v>
      </c>
      <c r="AB4360">
        <v>29</v>
      </c>
      <c r="AC4360" t="s">
        <v>358</v>
      </c>
      <c r="AD4360" t="s">
        <v>509</v>
      </c>
      <c r="AF4360">
        <v>16789</v>
      </c>
      <c r="AG4360" t="s">
        <v>8304</v>
      </c>
      <c r="AH4360" t="s">
        <v>8260</v>
      </c>
      <c r="AI4360" t="s">
        <v>8254</v>
      </c>
      <c r="AJ4360" t="s">
        <v>8313</v>
      </c>
    </row>
    <row r="4361" spans="1:36" x14ac:dyDescent="0.25">
      <c r="A4361" s="13" t="s">
        <v>24179</v>
      </c>
      <c r="B4361" s="1">
        <v>42905</v>
      </c>
      <c r="C4361" s="2">
        <v>0.99710648148148151</v>
      </c>
      <c r="D4361" t="s">
        <v>24180</v>
      </c>
      <c r="E4361" t="s">
        <v>22</v>
      </c>
      <c r="F4361" t="s">
        <v>24181</v>
      </c>
      <c r="G4361" s="14" t="s">
        <v>24182</v>
      </c>
      <c r="H4361" s="14" t="s">
        <v>24183</v>
      </c>
      <c r="I4361" t="s">
        <v>23</v>
      </c>
      <c r="K4361">
        <v>6</v>
      </c>
      <c r="L4361">
        <v>19</v>
      </c>
      <c r="M4361">
        <v>23</v>
      </c>
      <c r="N4361">
        <v>2</v>
      </c>
      <c r="O4361" t="s">
        <v>24178</v>
      </c>
      <c r="P4361" t="s">
        <v>24177</v>
      </c>
      <c r="Q4361" t="s">
        <v>517</v>
      </c>
      <c r="R4361" t="s">
        <v>517</v>
      </c>
      <c r="S4361" t="s">
        <v>517</v>
      </c>
      <c r="T4361" t="s">
        <v>517</v>
      </c>
      <c r="U4361" t="s">
        <v>517</v>
      </c>
      <c r="V4361" t="s">
        <v>517</v>
      </c>
      <c r="W4361" t="s">
        <v>24184</v>
      </c>
      <c r="X4361" t="s">
        <v>841</v>
      </c>
      <c r="Y4361" t="s">
        <v>9941</v>
      </c>
      <c r="Z4361" s="1">
        <v>23439</v>
      </c>
      <c r="AA4361" t="s">
        <v>1358</v>
      </c>
      <c r="AB4361">
        <v>53</v>
      </c>
      <c r="AC4361" t="s">
        <v>358</v>
      </c>
      <c r="AD4361" t="s">
        <v>488</v>
      </c>
      <c r="AF4361" t="s">
        <v>8313</v>
      </c>
      <c r="AG4361" t="s">
        <v>517</v>
      </c>
      <c r="AH4361" t="s">
        <v>517</v>
      </c>
      <c r="AI4361" t="s">
        <v>517</v>
      </c>
      <c r="AJ4361" t="s">
        <v>517</v>
      </c>
    </row>
    <row r="4362" spans="1:36" x14ac:dyDescent="0.25">
      <c r="A4362" s="13" t="s">
        <v>24185</v>
      </c>
      <c r="B4362" s="1">
        <v>42906</v>
      </c>
      <c r="C4362" s="2">
        <v>7.4537037037037028E-3</v>
      </c>
      <c r="D4362" t="s">
        <v>24186</v>
      </c>
      <c r="E4362" t="s">
        <v>22</v>
      </c>
      <c r="F4362" t="s">
        <v>24187</v>
      </c>
      <c r="G4362" s="14" t="s">
        <v>24188</v>
      </c>
      <c r="H4362" s="14" t="s">
        <v>24189</v>
      </c>
      <c r="I4362" t="s">
        <v>21</v>
      </c>
      <c r="K4362">
        <v>6</v>
      </c>
      <c r="L4362">
        <v>20</v>
      </c>
      <c r="M4362">
        <v>0</v>
      </c>
      <c r="N4362">
        <v>3</v>
      </c>
      <c r="O4362" t="s">
        <v>517</v>
      </c>
      <c r="P4362" t="s">
        <v>517</v>
      </c>
      <c r="Q4362" t="s">
        <v>517</v>
      </c>
      <c r="R4362" t="s">
        <v>517</v>
      </c>
      <c r="S4362" t="s">
        <v>517</v>
      </c>
      <c r="T4362" t="s">
        <v>517</v>
      </c>
      <c r="U4362" t="s">
        <v>517</v>
      </c>
      <c r="V4362" t="s">
        <v>517</v>
      </c>
      <c r="W4362" t="s">
        <v>517</v>
      </c>
      <c r="X4362" t="s">
        <v>517</v>
      </c>
      <c r="Y4362" t="s">
        <v>24190</v>
      </c>
      <c r="Z4362" s="1">
        <v>19578</v>
      </c>
      <c r="AA4362" t="s">
        <v>22917</v>
      </c>
      <c r="AB4362">
        <v>63</v>
      </c>
      <c r="AC4362" t="s">
        <v>358</v>
      </c>
      <c r="AD4362" t="s">
        <v>489</v>
      </c>
      <c r="AF4362" t="s">
        <v>517</v>
      </c>
      <c r="AG4362" t="s">
        <v>517</v>
      </c>
      <c r="AH4362" t="s">
        <v>517</v>
      </c>
      <c r="AI4362" t="s">
        <v>517</v>
      </c>
      <c r="AJ4362" t="s">
        <v>517</v>
      </c>
    </row>
    <row r="4363" spans="1:36" x14ac:dyDescent="0.25">
      <c r="A4363" s="13" t="s">
        <v>24191</v>
      </c>
      <c r="B4363" s="1">
        <v>42906</v>
      </c>
      <c r="C4363" s="2">
        <v>4.8298611111111112E-2</v>
      </c>
      <c r="D4363" t="s">
        <v>22746</v>
      </c>
      <c r="E4363" t="s">
        <v>22</v>
      </c>
      <c r="F4363" t="s">
        <v>22747</v>
      </c>
      <c r="G4363" s="14" t="s">
        <v>22748</v>
      </c>
      <c r="H4363" s="14" t="s">
        <v>22749</v>
      </c>
      <c r="I4363" t="s">
        <v>23</v>
      </c>
      <c r="K4363">
        <v>6</v>
      </c>
      <c r="L4363">
        <v>20</v>
      </c>
      <c r="M4363">
        <v>1</v>
      </c>
      <c r="N4363">
        <v>3</v>
      </c>
      <c r="O4363" t="s">
        <v>22744</v>
      </c>
      <c r="P4363" t="s">
        <v>517</v>
      </c>
      <c r="Q4363" t="s">
        <v>517</v>
      </c>
      <c r="R4363" t="s">
        <v>517</v>
      </c>
      <c r="S4363" t="s">
        <v>517</v>
      </c>
      <c r="T4363" t="s">
        <v>517</v>
      </c>
      <c r="U4363" t="s">
        <v>517</v>
      </c>
      <c r="V4363" t="s">
        <v>517</v>
      </c>
      <c r="W4363" t="s">
        <v>526</v>
      </c>
      <c r="X4363" t="s">
        <v>527</v>
      </c>
      <c r="Y4363" t="s">
        <v>6680</v>
      </c>
      <c r="Z4363" s="1">
        <v>34409</v>
      </c>
      <c r="AA4363" t="s">
        <v>1064</v>
      </c>
      <c r="AB4363">
        <v>23</v>
      </c>
      <c r="AC4363" t="s">
        <v>358</v>
      </c>
      <c r="AD4363" t="s">
        <v>507</v>
      </c>
      <c r="AF4363" t="s">
        <v>517</v>
      </c>
      <c r="AG4363" t="s">
        <v>517</v>
      </c>
      <c r="AH4363" t="s">
        <v>517</v>
      </c>
      <c r="AI4363" t="s">
        <v>517</v>
      </c>
      <c r="AJ4363" t="s">
        <v>517</v>
      </c>
    </row>
    <row r="4364" spans="1:36" x14ac:dyDescent="0.25">
      <c r="A4364" s="13" t="s">
        <v>24193</v>
      </c>
      <c r="B4364" s="1">
        <v>42906</v>
      </c>
      <c r="C4364" s="2">
        <v>0.10652777777777778</v>
      </c>
      <c r="D4364" t="s">
        <v>24194</v>
      </c>
      <c r="E4364" t="s">
        <v>22</v>
      </c>
      <c r="F4364" t="s">
        <v>24195</v>
      </c>
      <c r="G4364" s="14" t="s">
        <v>24196</v>
      </c>
      <c r="H4364" s="14" t="s">
        <v>24197</v>
      </c>
      <c r="I4364" t="s">
        <v>21</v>
      </c>
      <c r="K4364">
        <v>6</v>
      </c>
      <c r="L4364">
        <v>20</v>
      </c>
      <c r="M4364">
        <v>2</v>
      </c>
      <c r="N4364">
        <v>3</v>
      </c>
      <c r="O4364" t="s">
        <v>24192</v>
      </c>
      <c r="P4364" t="s">
        <v>517</v>
      </c>
      <c r="Q4364" t="s">
        <v>517</v>
      </c>
      <c r="R4364" t="s">
        <v>517</v>
      </c>
      <c r="S4364" t="s">
        <v>517</v>
      </c>
      <c r="T4364" t="s">
        <v>517</v>
      </c>
      <c r="U4364" t="s">
        <v>517</v>
      </c>
      <c r="V4364" t="s">
        <v>517</v>
      </c>
      <c r="W4364" t="s">
        <v>858</v>
      </c>
      <c r="X4364" t="s">
        <v>554</v>
      </c>
      <c r="Y4364" t="s">
        <v>517</v>
      </c>
      <c r="Z4364" s="1" t="s">
        <v>517</v>
      </c>
      <c r="AA4364" t="s">
        <v>834</v>
      </c>
      <c r="AB4364" t="s">
        <v>517</v>
      </c>
      <c r="AC4364" t="s">
        <v>358</v>
      </c>
      <c r="AD4364" t="s">
        <v>517</v>
      </c>
      <c r="AF4364" t="s">
        <v>517</v>
      </c>
      <c r="AG4364" t="s">
        <v>517</v>
      </c>
      <c r="AH4364" t="s">
        <v>517</v>
      </c>
      <c r="AI4364" t="s">
        <v>517</v>
      </c>
      <c r="AJ4364" t="s">
        <v>517</v>
      </c>
    </row>
    <row r="4365" spans="1:36" x14ac:dyDescent="0.25">
      <c r="A4365" s="13" t="s">
        <v>24199</v>
      </c>
      <c r="B4365" s="1">
        <v>42906</v>
      </c>
      <c r="C4365" s="2">
        <v>0.11693287037037037</v>
      </c>
      <c r="D4365" t="s">
        <v>24200</v>
      </c>
      <c r="E4365" t="s">
        <v>22</v>
      </c>
      <c r="F4365" t="s">
        <v>24201</v>
      </c>
      <c r="G4365" s="14" t="s">
        <v>24202</v>
      </c>
      <c r="H4365" s="14" t="s">
        <v>24203</v>
      </c>
      <c r="I4365" t="s">
        <v>23</v>
      </c>
      <c r="K4365">
        <v>6</v>
      </c>
      <c r="L4365">
        <v>20</v>
      </c>
      <c r="M4365">
        <v>2</v>
      </c>
      <c r="N4365">
        <v>3</v>
      </c>
      <c r="O4365" t="s">
        <v>24198</v>
      </c>
      <c r="P4365" t="s">
        <v>517</v>
      </c>
      <c r="Q4365" t="s">
        <v>517</v>
      </c>
      <c r="R4365" t="s">
        <v>517</v>
      </c>
      <c r="S4365" t="s">
        <v>517</v>
      </c>
      <c r="T4365" t="s">
        <v>517</v>
      </c>
      <c r="U4365" t="s">
        <v>517</v>
      </c>
      <c r="V4365" t="s">
        <v>517</v>
      </c>
      <c r="W4365" t="s">
        <v>589</v>
      </c>
      <c r="X4365" t="s">
        <v>590</v>
      </c>
      <c r="Y4365" t="s">
        <v>517</v>
      </c>
      <c r="Z4365" s="1" t="s">
        <v>517</v>
      </c>
      <c r="AA4365" t="s">
        <v>5648</v>
      </c>
      <c r="AB4365" t="s">
        <v>517</v>
      </c>
      <c r="AC4365" t="s">
        <v>358</v>
      </c>
      <c r="AD4365" t="s">
        <v>517</v>
      </c>
      <c r="AF4365" t="s">
        <v>517</v>
      </c>
      <c r="AG4365" t="s">
        <v>517</v>
      </c>
      <c r="AH4365" t="s">
        <v>517</v>
      </c>
      <c r="AI4365" t="s">
        <v>517</v>
      </c>
      <c r="AJ4365" t="s">
        <v>517</v>
      </c>
    </row>
    <row r="4366" spans="1:36" x14ac:dyDescent="0.25">
      <c r="A4366" s="13" t="s">
        <v>24204</v>
      </c>
      <c r="B4366" s="1">
        <v>42906</v>
      </c>
      <c r="C4366" s="2">
        <v>0.12466435185185186</v>
      </c>
      <c r="D4366" t="s">
        <v>20579</v>
      </c>
      <c r="E4366" t="s">
        <v>22</v>
      </c>
      <c r="F4366" t="s">
        <v>20580</v>
      </c>
      <c r="G4366" s="14" t="s">
        <v>20581</v>
      </c>
      <c r="H4366" s="14" t="s">
        <v>20582</v>
      </c>
      <c r="I4366" t="s">
        <v>26</v>
      </c>
      <c r="K4366">
        <v>6</v>
      </c>
      <c r="L4366">
        <v>20</v>
      </c>
      <c r="M4366">
        <v>2</v>
      </c>
      <c r="N4366">
        <v>3</v>
      </c>
      <c r="O4366" t="s">
        <v>517</v>
      </c>
      <c r="P4366" t="s">
        <v>517</v>
      </c>
      <c r="Q4366" t="s">
        <v>517</v>
      </c>
      <c r="R4366" t="s">
        <v>517</v>
      </c>
      <c r="S4366" t="s">
        <v>517</v>
      </c>
      <c r="T4366" t="s">
        <v>517</v>
      </c>
      <c r="U4366" t="s">
        <v>517</v>
      </c>
      <c r="V4366" t="s">
        <v>517</v>
      </c>
      <c r="W4366" t="s">
        <v>517</v>
      </c>
      <c r="X4366" t="s">
        <v>517</v>
      </c>
      <c r="Y4366" t="s">
        <v>20583</v>
      </c>
      <c r="Z4366" s="1">
        <v>35468</v>
      </c>
      <c r="AA4366" t="s">
        <v>20584</v>
      </c>
      <c r="AB4366">
        <v>20</v>
      </c>
      <c r="AC4366" t="s">
        <v>358</v>
      </c>
      <c r="AD4366" t="s">
        <v>482</v>
      </c>
      <c r="AF4366" t="s">
        <v>8259</v>
      </c>
      <c r="AG4366" t="s">
        <v>517</v>
      </c>
      <c r="AH4366" t="s">
        <v>517</v>
      </c>
      <c r="AI4366" t="s">
        <v>517</v>
      </c>
      <c r="AJ4366" t="s">
        <v>517</v>
      </c>
    </row>
    <row r="4367" spans="1:36" x14ac:dyDescent="0.25">
      <c r="A4367" s="13" t="s">
        <v>24205</v>
      </c>
      <c r="B4367" s="1">
        <v>42906</v>
      </c>
      <c r="C4367" s="2">
        <v>0.13196759259259258</v>
      </c>
      <c r="D4367" t="s">
        <v>24206</v>
      </c>
      <c r="E4367" t="s">
        <v>22</v>
      </c>
      <c r="F4367" t="s">
        <v>24207</v>
      </c>
      <c r="G4367" s="14" t="s">
        <v>24208</v>
      </c>
      <c r="H4367" s="14" t="s">
        <v>24209</v>
      </c>
      <c r="I4367" t="s">
        <v>24</v>
      </c>
      <c r="K4367">
        <v>6</v>
      </c>
      <c r="L4367">
        <v>20</v>
      </c>
      <c r="M4367">
        <v>3</v>
      </c>
      <c r="N4367">
        <v>3</v>
      </c>
      <c r="O4367" t="s">
        <v>517</v>
      </c>
      <c r="P4367" t="s">
        <v>517</v>
      </c>
      <c r="Q4367" t="s">
        <v>517</v>
      </c>
      <c r="R4367" t="s">
        <v>517</v>
      </c>
      <c r="S4367" t="s">
        <v>517</v>
      </c>
      <c r="T4367" t="s">
        <v>517</v>
      </c>
      <c r="U4367" t="s">
        <v>517</v>
      </c>
      <c r="V4367" t="s">
        <v>517</v>
      </c>
      <c r="W4367" t="s">
        <v>517</v>
      </c>
      <c r="X4367" t="s">
        <v>517</v>
      </c>
      <c r="Y4367" t="s">
        <v>24210</v>
      </c>
      <c r="Z4367" s="1">
        <v>20666</v>
      </c>
      <c r="AA4367" t="s">
        <v>4132</v>
      </c>
      <c r="AB4367">
        <v>60</v>
      </c>
      <c r="AC4367" t="s">
        <v>358</v>
      </c>
      <c r="AD4367" t="s">
        <v>491</v>
      </c>
      <c r="AF4367" t="s">
        <v>8259</v>
      </c>
      <c r="AG4367" t="s">
        <v>517</v>
      </c>
      <c r="AH4367" t="s">
        <v>517</v>
      </c>
      <c r="AI4367" t="s">
        <v>517</v>
      </c>
      <c r="AJ4367" t="s">
        <v>517</v>
      </c>
    </row>
    <row r="4368" spans="1:36" x14ac:dyDescent="0.25">
      <c r="A4368" s="13" t="s">
        <v>24211</v>
      </c>
      <c r="B4368" s="1">
        <v>42906</v>
      </c>
      <c r="C4368" s="2">
        <v>0.37005787037037036</v>
      </c>
      <c r="D4368" t="s">
        <v>22792</v>
      </c>
      <c r="E4368" t="s">
        <v>22</v>
      </c>
      <c r="F4368" t="s">
        <v>22796</v>
      </c>
      <c r="G4368" s="14" t="s">
        <v>22797</v>
      </c>
      <c r="H4368" s="14" t="s">
        <v>24212</v>
      </c>
      <c r="I4368" t="s">
        <v>23</v>
      </c>
      <c r="K4368">
        <v>6</v>
      </c>
      <c r="L4368">
        <v>20</v>
      </c>
      <c r="M4368">
        <v>8</v>
      </c>
      <c r="N4368">
        <v>3</v>
      </c>
      <c r="O4368" t="s">
        <v>22793</v>
      </c>
      <c r="P4368" t="s">
        <v>517</v>
      </c>
      <c r="Q4368" t="s">
        <v>517</v>
      </c>
      <c r="R4368" t="s">
        <v>517</v>
      </c>
      <c r="S4368" t="s">
        <v>517</v>
      </c>
      <c r="T4368" t="s">
        <v>517</v>
      </c>
      <c r="U4368" t="s">
        <v>517</v>
      </c>
      <c r="V4368" t="s">
        <v>517</v>
      </c>
      <c r="W4368" t="s">
        <v>589</v>
      </c>
      <c r="X4368" t="s">
        <v>2535</v>
      </c>
      <c r="Y4368" t="s">
        <v>8101</v>
      </c>
      <c r="Z4368" s="1">
        <v>28787</v>
      </c>
      <c r="AA4368" t="s">
        <v>4321</v>
      </c>
      <c r="AB4368">
        <v>38</v>
      </c>
      <c r="AC4368" t="s">
        <v>358</v>
      </c>
      <c r="AD4368" t="s">
        <v>484</v>
      </c>
      <c r="AF4368" t="s">
        <v>517</v>
      </c>
      <c r="AG4368" t="s">
        <v>517</v>
      </c>
      <c r="AH4368" t="s">
        <v>517</v>
      </c>
      <c r="AI4368" t="s">
        <v>517</v>
      </c>
      <c r="AJ4368" t="s">
        <v>517</v>
      </c>
    </row>
    <row r="4369" spans="1:36" x14ac:dyDescent="0.25">
      <c r="A4369" s="13" t="s">
        <v>24214</v>
      </c>
      <c r="B4369" s="1">
        <v>42906</v>
      </c>
      <c r="C4369" s="2">
        <v>0.38876157407407402</v>
      </c>
      <c r="D4369" t="s">
        <v>1378</v>
      </c>
      <c r="E4369" t="s">
        <v>22</v>
      </c>
      <c r="F4369" t="s">
        <v>24215</v>
      </c>
      <c r="G4369" s="14" t="s">
        <v>24216</v>
      </c>
      <c r="H4369" s="14" t="s">
        <v>24217</v>
      </c>
      <c r="I4369" t="s">
        <v>23</v>
      </c>
      <c r="K4369">
        <v>6</v>
      </c>
      <c r="L4369">
        <v>20</v>
      </c>
      <c r="M4369">
        <v>9</v>
      </c>
      <c r="N4369">
        <v>3</v>
      </c>
      <c r="O4369" t="s">
        <v>24213</v>
      </c>
      <c r="P4369" t="s">
        <v>517</v>
      </c>
      <c r="Q4369" t="s">
        <v>517</v>
      </c>
      <c r="R4369" t="s">
        <v>517</v>
      </c>
      <c r="S4369" t="s">
        <v>517</v>
      </c>
      <c r="T4369" t="s">
        <v>517</v>
      </c>
      <c r="U4369" t="s">
        <v>517</v>
      </c>
      <c r="V4369" t="s">
        <v>517</v>
      </c>
      <c r="W4369" t="s">
        <v>537</v>
      </c>
      <c r="X4369" t="s">
        <v>527</v>
      </c>
      <c r="Y4369" t="s">
        <v>24218</v>
      </c>
      <c r="Z4369" s="1">
        <v>32740</v>
      </c>
      <c r="AA4369" t="s">
        <v>1378</v>
      </c>
      <c r="AB4369">
        <v>27</v>
      </c>
      <c r="AC4369" t="s">
        <v>358</v>
      </c>
      <c r="AD4369" t="s">
        <v>482</v>
      </c>
      <c r="AF4369" t="s">
        <v>517</v>
      </c>
      <c r="AG4369" t="s">
        <v>517</v>
      </c>
      <c r="AH4369" t="s">
        <v>517</v>
      </c>
      <c r="AI4369" t="s">
        <v>517</v>
      </c>
      <c r="AJ4369" t="s">
        <v>517</v>
      </c>
    </row>
    <row r="4370" spans="1:36" x14ac:dyDescent="0.25">
      <c r="A4370" s="13" t="s">
        <v>24220</v>
      </c>
      <c r="B4370" s="1">
        <v>42906</v>
      </c>
      <c r="C4370" s="2">
        <v>0.38928240740740744</v>
      </c>
      <c r="D4370" t="s">
        <v>24221</v>
      </c>
      <c r="E4370" t="s">
        <v>542</v>
      </c>
      <c r="F4370" t="s">
        <v>24222</v>
      </c>
      <c r="G4370" s="14" t="s">
        <v>24223</v>
      </c>
      <c r="H4370" s="14" t="s">
        <v>24224</v>
      </c>
      <c r="I4370" t="s">
        <v>23</v>
      </c>
      <c r="K4370">
        <v>6</v>
      </c>
      <c r="L4370">
        <v>20</v>
      </c>
      <c r="M4370">
        <v>9</v>
      </c>
      <c r="N4370">
        <v>3</v>
      </c>
      <c r="O4370" t="s">
        <v>24219</v>
      </c>
      <c r="P4370" t="s">
        <v>517</v>
      </c>
      <c r="Q4370" t="s">
        <v>517</v>
      </c>
      <c r="R4370" t="s">
        <v>517</v>
      </c>
      <c r="S4370" t="s">
        <v>517</v>
      </c>
      <c r="T4370" t="s">
        <v>517</v>
      </c>
      <c r="U4370" t="s">
        <v>517</v>
      </c>
      <c r="V4370" t="s">
        <v>517</v>
      </c>
      <c r="W4370" t="s">
        <v>589</v>
      </c>
      <c r="X4370" t="s">
        <v>590</v>
      </c>
      <c r="Y4370" t="s">
        <v>517</v>
      </c>
      <c r="Z4370" s="1" t="s">
        <v>517</v>
      </c>
      <c r="AA4370" t="s">
        <v>2738</v>
      </c>
      <c r="AB4370" t="s">
        <v>517</v>
      </c>
      <c r="AC4370" t="s">
        <v>358</v>
      </c>
      <c r="AD4370" t="s">
        <v>517</v>
      </c>
      <c r="AF4370" t="s">
        <v>517</v>
      </c>
      <c r="AG4370" t="s">
        <v>517</v>
      </c>
      <c r="AH4370" t="s">
        <v>517</v>
      </c>
      <c r="AI4370" t="s">
        <v>517</v>
      </c>
      <c r="AJ4370" t="s">
        <v>517</v>
      </c>
    </row>
    <row r="4371" spans="1:36" x14ac:dyDescent="0.25">
      <c r="A4371" s="13" t="s">
        <v>24225</v>
      </c>
      <c r="B4371" s="1">
        <v>42906</v>
      </c>
      <c r="C4371" s="2">
        <v>0.40865740740740741</v>
      </c>
      <c r="D4371" t="s">
        <v>24221</v>
      </c>
      <c r="E4371" t="s">
        <v>542</v>
      </c>
      <c r="F4371" t="s">
        <v>24222</v>
      </c>
      <c r="G4371" s="14" t="s">
        <v>24223</v>
      </c>
      <c r="H4371" s="14" t="s">
        <v>24226</v>
      </c>
      <c r="I4371" t="s">
        <v>21</v>
      </c>
      <c r="K4371">
        <v>6</v>
      </c>
      <c r="L4371">
        <v>20</v>
      </c>
      <c r="M4371">
        <v>9</v>
      </c>
      <c r="N4371">
        <v>3</v>
      </c>
      <c r="O4371" t="s">
        <v>24219</v>
      </c>
      <c r="P4371" t="s">
        <v>517</v>
      </c>
      <c r="Q4371" t="s">
        <v>517</v>
      </c>
      <c r="R4371" t="s">
        <v>517</v>
      </c>
      <c r="S4371" t="s">
        <v>517</v>
      </c>
      <c r="T4371" t="s">
        <v>517</v>
      </c>
      <c r="U4371" t="s">
        <v>517</v>
      </c>
      <c r="V4371" t="s">
        <v>517</v>
      </c>
      <c r="W4371" t="s">
        <v>589</v>
      </c>
      <c r="X4371" t="s">
        <v>590</v>
      </c>
      <c r="Y4371" t="s">
        <v>517</v>
      </c>
      <c r="Z4371" s="1" t="s">
        <v>517</v>
      </c>
      <c r="AA4371" t="s">
        <v>2738</v>
      </c>
      <c r="AB4371" t="s">
        <v>517</v>
      </c>
      <c r="AC4371" t="s">
        <v>358</v>
      </c>
      <c r="AD4371" t="s">
        <v>517</v>
      </c>
      <c r="AF4371" t="s">
        <v>8306</v>
      </c>
      <c r="AG4371" t="s">
        <v>8295</v>
      </c>
      <c r="AH4371" t="s">
        <v>517</v>
      </c>
      <c r="AI4371" t="s">
        <v>8263</v>
      </c>
      <c r="AJ4371" t="s">
        <v>517</v>
      </c>
    </row>
    <row r="4372" spans="1:36" x14ac:dyDescent="0.25">
      <c r="A4372" s="13" t="s">
        <v>24228</v>
      </c>
      <c r="B4372" s="1">
        <v>42906</v>
      </c>
      <c r="C4372" s="2">
        <v>0.43900462962962966</v>
      </c>
      <c r="D4372" t="s">
        <v>24229</v>
      </c>
      <c r="E4372" t="s">
        <v>116</v>
      </c>
      <c r="F4372" t="s">
        <v>24230</v>
      </c>
      <c r="G4372" s="14" t="s">
        <v>24231</v>
      </c>
      <c r="H4372" s="14" t="s">
        <v>24232</v>
      </c>
      <c r="I4372" t="s">
        <v>23</v>
      </c>
      <c r="K4372">
        <v>6</v>
      </c>
      <c r="L4372">
        <v>20</v>
      </c>
      <c r="M4372">
        <v>10</v>
      </c>
      <c r="N4372">
        <v>3</v>
      </c>
      <c r="O4372" t="s">
        <v>24227</v>
      </c>
      <c r="P4372" t="s">
        <v>517</v>
      </c>
      <c r="Q4372" t="s">
        <v>517</v>
      </c>
      <c r="R4372" t="s">
        <v>517</v>
      </c>
      <c r="S4372" t="s">
        <v>517</v>
      </c>
      <c r="T4372" t="s">
        <v>517</v>
      </c>
      <c r="U4372" t="s">
        <v>517</v>
      </c>
      <c r="V4372" t="s">
        <v>517</v>
      </c>
      <c r="W4372" t="s">
        <v>589</v>
      </c>
      <c r="X4372" t="s">
        <v>590</v>
      </c>
      <c r="Y4372" t="s">
        <v>517</v>
      </c>
      <c r="Z4372" s="1" t="s">
        <v>517</v>
      </c>
      <c r="AA4372" t="s">
        <v>4688</v>
      </c>
      <c r="AB4372" t="s">
        <v>517</v>
      </c>
      <c r="AC4372" t="s">
        <v>358</v>
      </c>
      <c r="AD4372" t="s">
        <v>517</v>
      </c>
      <c r="AF4372" t="s">
        <v>8260</v>
      </c>
      <c r="AG4372" t="s">
        <v>8254</v>
      </c>
      <c r="AH4372" t="s">
        <v>8295</v>
      </c>
      <c r="AI4372" t="s">
        <v>517</v>
      </c>
      <c r="AJ4372" t="s">
        <v>8266</v>
      </c>
    </row>
    <row r="4373" spans="1:36" x14ac:dyDescent="0.25">
      <c r="A4373" s="13" t="s">
        <v>24233</v>
      </c>
      <c r="B4373" s="1">
        <v>42906</v>
      </c>
      <c r="C4373" s="2">
        <v>0.44284722222222223</v>
      </c>
      <c r="D4373" t="s">
        <v>24229</v>
      </c>
      <c r="E4373" t="s">
        <v>22</v>
      </c>
      <c r="F4373" t="s">
        <v>24230</v>
      </c>
      <c r="G4373" s="14" t="s">
        <v>24231</v>
      </c>
      <c r="H4373" s="14" t="s">
        <v>24232</v>
      </c>
      <c r="I4373" t="s">
        <v>21</v>
      </c>
      <c r="K4373">
        <v>6</v>
      </c>
      <c r="L4373">
        <v>20</v>
      </c>
      <c r="M4373">
        <v>10</v>
      </c>
      <c r="N4373">
        <v>3</v>
      </c>
      <c r="O4373" t="s">
        <v>24227</v>
      </c>
      <c r="P4373" t="s">
        <v>517</v>
      </c>
      <c r="Q4373" t="s">
        <v>517</v>
      </c>
      <c r="R4373" t="s">
        <v>517</v>
      </c>
      <c r="S4373" t="s">
        <v>517</v>
      </c>
      <c r="T4373" t="s">
        <v>517</v>
      </c>
      <c r="U4373" t="s">
        <v>517</v>
      </c>
      <c r="V4373" t="s">
        <v>517</v>
      </c>
      <c r="W4373" t="s">
        <v>589</v>
      </c>
      <c r="X4373" t="s">
        <v>590</v>
      </c>
      <c r="Y4373" t="s">
        <v>517</v>
      </c>
      <c r="Z4373" s="1" t="s">
        <v>517</v>
      </c>
      <c r="AA4373" t="s">
        <v>4688</v>
      </c>
      <c r="AB4373" t="s">
        <v>517</v>
      </c>
      <c r="AC4373" t="s">
        <v>358</v>
      </c>
      <c r="AD4373" t="s">
        <v>517</v>
      </c>
      <c r="AF4373" t="s">
        <v>8260</v>
      </c>
      <c r="AG4373" t="s">
        <v>8254</v>
      </c>
      <c r="AH4373" t="s">
        <v>8295</v>
      </c>
      <c r="AI4373" t="s">
        <v>517</v>
      </c>
      <c r="AJ4373" t="s">
        <v>8266</v>
      </c>
    </row>
    <row r="4374" spans="1:36" x14ac:dyDescent="0.25">
      <c r="A4374" s="13" t="s">
        <v>24234</v>
      </c>
      <c r="B4374" s="1">
        <v>42906</v>
      </c>
      <c r="C4374" s="2">
        <v>0.44449074074074074</v>
      </c>
      <c r="D4374" t="s">
        <v>24229</v>
      </c>
      <c r="E4374" t="s">
        <v>22</v>
      </c>
      <c r="F4374" t="s">
        <v>24230</v>
      </c>
      <c r="G4374" t="s">
        <v>24231</v>
      </c>
      <c r="H4374" t="s">
        <v>24232</v>
      </c>
      <c r="I4374" t="s">
        <v>25</v>
      </c>
      <c r="K4374">
        <v>6</v>
      </c>
      <c r="L4374">
        <v>20</v>
      </c>
      <c r="M4374">
        <v>10</v>
      </c>
      <c r="N4374">
        <v>3</v>
      </c>
      <c r="O4374" t="s">
        <v>24227</v>
      </c>
      <c r="P4374" t="s">
        <v>517</v>
      </c>
      <c r="Q4374" t="s">
        <v>517</v>
      </c>
      <c r="R4374" t="s">
        <v>517</v>
      </c>
      <c r="S4374" t="s">
        <v>517</v>
      </c>
      <c r="T4374" t="s">
        <v>517</v>
      </c>
      <c r="U4374" t="s">
        <v>517</v>
      </c>
      <c r="V4374" t="s">
        <v>517</v>
      </c>
      <c r="W4374" t="s">
        <v>589</v>
      </c>
      <c r="X4374" t="s">
        <v>590</v>
      </c>
      <c r="Y4374" t="s">
        <v>517</v>
      </c>
      <c r="Z4374" t="s">
        <v>517</v>
      </c>
      <c r="AA4374" t="s">
        <v>4688</v>
      </c>
      <c r="AB4374" t="s">
        <v>517</v>
      </c>
      <c r="AC4374" t="s">
        <v>358</v>
      </c>
      <c r="AD4374" t="s">
        <v>517</v>
      </c>
      <c r="AF4374" t="s">
        <v>8260</v>
      </c>
      <c r="AG4374" t="s">
        <v>8254</v>
      </c>
      <c r="AH4374" t="s">
        <v>8295</v>
      </c>
      <c r="AI4374" t="s">
        <v>517</v>
      </c>
      <c r="AJ4374" t="s">
        <v>8266</v>
      </c>
    </row>
    <row r="4375" spans="1:36" x14ac:dyDescent="0.25">
      <c r="A4375" s="13" t="s">
        <v>24236</v>
      </c>
      <c r="B4375" s="1">
        <v>42906</v>
      </c>
      <c r="C4375" s="2">
        <v>0.45315972222222217</v>
      </c>
      <c r="D4375" t="s">
        <v>24237</v>
      </c>
      <c r="E4375" t="s">
        <v>22</v>
      </c>
      <c r="F4375" t="s">
        <v>24238</v>
      </c>
      <c r="G4375" s="14" t="s">
        <v>24239</v>
      </c>
      <c r="H4375" s="14" t="s">
        <v>24240</v>
      </c>
      <c r="I4375" t="s">
        <v>23</v>
      </c>
      <c r="K4375">
        <v>6</v>
      </c>
      <c r="L4375">
        <v>20</v>
      </c>
      <c r="M4375">
        <v>10</v>
      </c>
      <c r="N4375">
        <v>3</v>
      </c>
      <c r="O4375" t="s">
        <v>24235</v>
      </c>
      <c r="P4375" t="s">
        <v>517</v>
      </c>
      <c r="Q4375" t="s">
        <v>517</v>
      </c>
      <c r="R4375" t="s">
        <v>517</v>
      </c>
      <c r="S4375" t="s">
        <v>517</v>
      </c>
      <c r="T4375" t="s">
        <v>517</v>
      </c>
      <c r="U4375" t="s">
        <v>517</v>
      </c>
      <c r="V4375" t="s">
        <v>517</v>
      </c>
      <c r="W4375" t="s">
        <v>476</v>
      </c>
      <c r="X4375" t="s">
        <v>477</v>
      </c>
      <c r="Y4375" t="s">
        <v>24241</v>
      </c>
      <c r="Z4375" s="1">
        <v>30479</v>
      </c>
      <c r="AA4375" t="s">
        <v>4307</v>
      </c>
      <c r="AB4375">
        <v>34</v>
      </c>
      <c r="AC4375" t="s">
        <v>357</v>
      </c>
      <c r="AD4375" t="s">
        <v>482</v>
      </c>
      <c r="AF4375" t="s">
        <v>517</v>
      </c>
      <c r="AG4375" t="s">
        <v>517</v>
      </c>
      <c r="AH4375" t="s">
        <v>517</v>
      </c>
      <c r="AI4375" t="s">
        <v>517</v>
      </c>
      <c r="AJ4375" t="s">
        <v>517</v>
      </c>
    </row>
    <row r="4376" spans="1:36" x14ac:dyDescent="0.25">
      <c r="A4376" s="13" t="s">
        <v>24243</v>
      </c>
      <c r="B4376" s="1">
        <v>42906</v>
      </c>
      <c r="C4376" s="2">
        <v>0.45908564814814817</v>
      </c>
      <c r="D4376" t="s">
        <v>24244</v>
      </c>
      <c r="E4376" t="s">
        <v>116</v>
      </c>
      <c r="F4376" t="s">
        <v>24245</v>
      </c>
      <c r="G4376" s="14" t="s">
        <v>24246</v>
      </c>
      <c r="H4376" s="14" t="s">
        <v>24247</v>
      </c>
      <c r="I4376" t="s">
        <v>23</v>
      </c>
      <c r="K4376">
        <v>6</v>
      </c>
      <c r="L4376">
        <v>20</v>
      </c>
      <c r="M4376">
        <v>11</v>
      </c>
      <c r="N4376">
        <v>3</v>
      </c>
      <c r="O4376" t="s">
        <v>24242</v>
      </c>
      <c r="P4376" t="s">
        <v>517</v>
      </c>
      <c r="Q4376" t="s">
        <v>517</v>
      </c>
      <c r="R4376" t="s">
        <v>517</v>
      </c>
      <c r="S4376" t="s">
        <v>517</v>
      </c>
      <c r="T4376" t="s">
        <v>517</v>
      </c>
      <c r="U4376" t="s">
        <v>517</v>
      </c>
      <c r="V4376" t="s">
        <v>517</v>
      </c>
      <c r="W4376" t="s">
        <v>589</v>
      </c>
      <c r="X4376" t="s">
        <v>590</v>
      </c>
      <c r="Y4376" t="s">
        <v>24248</v>
      </c>
      <c r="Z4376" s="1">
        <v>23721</v>
      </c>
      <c r="AA4376" t="s">
        <v>946</v>
      </c>
      <c r="AB4376">
        <v>52</v>
      </c>
      <c r="AC4376" t="s">
        <v>358</v>
      </c>
      <c r="AD4376" t="s">
        <v>492</v>
      </c>
      <c r="AF4376" t="s">
        <v>517</v>
      </c>
      <c r="AG4376" t="s">
        <v>517</v>
      </c>
      <c r="AH4376" t="s">
        <v>517</v>
      </c>
      <c r="AI4376" t="s">
        <v>517</v>
      </c>
      <c r="AJ4376" t="s">
        <v>517</v>
      </c>
    </row>
    <row r="4377" spans="1:36" x14ac:dyDescent="0.25">
      <c r="A4377" s="13" t="s">
        <v>24250</v>
      </c>
      <c r="B4377" s="1">
        <v>42906</v>
      </c>
      <c r="C4377" s="2">
        <v>0.4820949074074074</v>
      </c>
      <c r="D4377" t="s">
        <v>24251</v>
      </c>
      <c r="E4377" t="s">
        <v>22</v>
      </c>
      <c r="F4377" t="s">
        <v>24252</v>
      </c>
      <c r="G4377" s="14" t="s">
        <v>24253</v>
      </c>
      <c r="H4377" s="14" t="s">
        <v>24254</v>
      </c>
      <c r="I4377" t="s">
        <v>23</v>
      </c>
      <c r="K4377">
        <v>6</v>
      </c>
      <c r="L4377">
        <v>20</v>
      </c>
      <c r="M4377">
        <v>11</v>
      </c>
      <c r="N4377">
        <v>3</v>
      </c>
      <c r="O4377" t="s">
        <v>24249</v>
      </c>
      <c r="P4377" t="s">
        <v>517</v>
      </c>
      <c r="Q4377" t="s">
        <v>517</v>
      </c>
      <c r="R4377" t="s">
        <v>517</v>
      </c>
      <c r="S4377" t="s">
        <v>517</v>
      </c>
      <c r="T4377" t="s">
        <v>517</v>
      </c>
      <c r="U4377" t="s">
        <v>517</v>
      </c>
      <c r="V4377" t="s">
        <v>517</v>
      </c>
      <c r="W4377" t="s">
        <v>589</v>
      </c>
      <c r="X4377" t="s">
        <v>590</v>
      </c>
      <c r="Y4377" t="s">
        <v>24255</v>
      </c>
      <c r="Z4377" s="1">
        <v>33455</v>
      </c>
      <c r="AA4377" t="s">
        <v>529</v>
      </c>
      <c r="AB4377">
        <v>25</v>
      </c>
      <c r="AC4377" t="s">
        <v>358</v>
      </c>
      <c r="AD4377" t="s">
        <v>489</v>
      </c>
      <c r="AF4377" t="s">
        <v>8253</v>
      </c>
      <c r="AG4377" t="s">
        <v>8313</v>
      </c>
      <c r="AH4377" t="s">
        <v>517</v>
      </c>
      <c r="AI4377" t="s">
        <v>517</v>
      </c>
      <c r="AJ4377" t="s">
        <v>517</v>
      </c>
    </row>
    <row r="4378" spans="1:36" x14ac:dyDescent="0.25">
      <c r="A4378" s="13" t="s">
        <v>24257</v>
      </c>
      <c r="B4378" s="1">
        <v>42906</v>
      </c>
      <c r="C4378" s="2">
        <v>0.4853703703703704</v>
      </c>
      <c r="D4378" t="s">
        <v>24258</v>
      </c>
      <c r="E4378" t="s">
        <v>22</v>
      </c>
      <c r="F4378" t="s">
        <v>24259</v>
      </c>
      <c r="G4378" s="14" t="s">
        <v>24260</v>
      </c>
      <c r="H4378" s="14" t="s">
        <v>24261</v>
      </c>
      <c r="I4378" t="s">
        <v>23</v>
      </c>
      <c r="K4378">
        <v>6</v>
      </c>
      <c r="L4378">
        <v>20</v>
      </c>
      <c r="M4378">
        <v>11</v>
      </c>
      <c r="N4378">
        <v>3</v>
      </c>
      <c r="O4378" t="s">
        <v>24256</v>
      </c>
      <c r="P4378" t="s">
        <v>517</v>
      </c>
      <c r="Q4378" t="s">
        <v>517</v>
      </c>
      <c r="R4378" t="s">
        <v>517</v>
      </c>
      <c r="S4378" t="s">
        <v>517</v>
      </c>
      <c r="T4378" t="s">
        <v>517</v>
      </c>
      <c r="U4378" t="s">
        <v>517</v>
      </c>
      <c r="V4378" t="s">
        <v>517</v>
      </c>
      <c r="W4378" t="s">
        <v>3570</v>
      </c>
      <c r="X4378" t="s">
        <v>477</v>
      </c>
      <c r="Y4378" t="s">
        <v>24262</v>
      </c>
      <c r="Z4378" s="1">
        <v>27519</v>
      </c>
      <c r="AA4378" t="s">
        <v>24263</v>
      </c>
      <c r="AB4378">
        <v>42</v>
      </c>
      <c r="AC4378" t="s">
        <v>358</v>
      </c>
      <c r="AD4378" t="s">
        <v>482</v>
      </c>
      <c r="AF4378" t="s">
        <v>517</v>
      </c>
      <c r="AG4378" t="s">
        <v>517</v>
      </c>
      <c r="AH4378" t="s">
        <v>517</v>
      </c>
      <c r="AI4378" t="s">
        <v>517</v>
      </c>
      <c r="AJ4378" t="s">
        <v>517</v>
      </c>
    </row>
    <row r="4379" spans="1:36" x14ac:dyDescent="0.25">
      <c r="A4379" s="13" t="s">
        <v>24264</v>
      </c>
      <c r="B4379" s="1">
        <v>42906</v>
      </c>
      <c r="C4379" s="2">
        <v>0.48700231481481482</v>
      </c>
      <c r="D4379" t="s">
        <v>24265</v>
      </c>
      <c r="E4379" t="s">
        <v>542</v>
      </c>
      <c r="F4379" t="s">
        <v>24266</v>
      </c>
      <c r="G4379" s="14" t="s">
        <v>24267</v>
      </c>
      <c r="H4379" s="14" t="s">
        <v>23650</v>
      </c>
      <c r="I4379" t="s">
        <v>23</v>
      </c>
      <c r="K4379">
        <v>6</v>
      </c>
      <c r="L4379">
        <v>20</v>
      </c>
      <c r="M4379">
        <v>11</v>
      </c>
      <c r="N4379">
        <v>3</v>
      </c>
      <c r="O4379" t="s">
        <v>23645</v>
      </c>
      <c r="P4379" t="s">
        <v>517</v>
      </c>
      <c r="Q4379" t="s">
        <v>517</v>
      </c>
      <c r="R4379" t="s">
        <v>517</v>
      </c>
      <c r="S4379" t="s">
        <v>517</v>
      </c>
      <c r="T4379" t="s">
        <v>517</v>
      </c>
      <c r="U4379" t="s">
        <v>517</v>
      </c>
      <c r="V4379" t="s">
        <v>517</v>
      </c>
      <c r="W4379" t="s">
        <v>589</v>
      </c>
      <c r="X4379" t="s">
        <v>590</v>
      </c>
      <c r="Y4379" t="s">
        <v>517</v>
      </c>
      <c r="Z4379" s="1" t="s">
        <v>517</v>
      </c>
      <c r="AA4379" t="s">
        <v>8514</v>
      </c>
      <c r="AB4379" t="s">
        <v>517</v>
      </c>
      <c r="AC4379" t="s">
        <v>358</v>
      </c>
      <c r="AD4379" t="s">
        <v>517</v>
      </c>
      <c r="AF4379" t="s">
        <v>517</v>
      </c>
      <c r="AG4379" t="s">
        <v>517</v>
      </c>
      <c r="AH4379" t="s">
        <v>517</v>
      </c>
      <c r="AI4379" t="s">
        <v>517</v>
      </c>
      <c r="AJ4379" t="s">
        <v>517</v>
      </c>
    </row>
    <row r="4380" spans="1:36" x14ac:dyDescent="0.25">
      <c r="A4380" s="13" t="s">
        <v>24268</v>
      </c>
      <c r="B4380" s="1">
        <v>42906</v>
      </c>
      <c r="C4380" s="2">
        <v>0.49202546296296296</v>
      </c>
      <c r="D4380" t="s">
        <v>24269</v>
      </c>
      <c r="E4380" t="s">
        <v>22</v>
      </c>
      <c r="F4380" t="s">
        <v>24270</v>
      </c>
      <c r="G4380" s="14" t="s">
        <v>24271</v>
      </c>
      <c r="H4380" s="14" t="s">
        <v>24272</v>
      </c>
      <c r="I4380" t="s">
        <v>21</v>
      </c>
      <c r="K4380">
        <v>6</v>
      </c>
      <c r="L4380">
        <v>20</v>
      </c>
      <c r="M4380">
        <v>11</v>
      </c>
      <c r="N4380">
        <v>3</v>
      </c>
      <c r="O4380" t="s">
        <v>517</v>
      </c>
      <c r="P4380" t="s">
        <v>517</v>
      </c>
      <c r="Q4380" t="s">
        <v>517</v>
      </c>
      <c r="R4380" t="s">
        <v>517</v>
      </c>
      <c r="S4380" t="s">
        <v>517</v>
      </c>
      <c r="T4380" t="s">
        <v>517</v>
      </c>
      <c r="U4380" t="s">
        <v>517</v>
      </c>
      <c r="V4380" t="s">
        <v>517</v>
      </c>
      <c r="W4380" t="s">
        <v>517</v>
      </c>
      <c r="X4380" t="s">
        <v>517</v>
      </c>
      <c r="Y4380" t="s">
        <v>24273</v>
      </c>
      <c r="Z4380" s="1">
        <v>33797</v>
      </c>
      <c r="AA4380" t="s">
        <v>529</v>
      </c>
      <c r="AB4380">
        <v>24</v>
      </c>
      <c r="AC4380" t="s">
        <v>358</v>
      </c>
      <c r="AD4380" t="s">
        <v>497</v>
      </c>
      <c r="AF4380" t="s">
        <v>517</v>
      </c>
      <c r="AG4380" t="s">
        <v>517</v>
      </c>
      <c r="AH4380" t="s">
        <v>517</v>
      </c>
      <c r="AI4380" t="s">
        <v>517</v>
      </c>
      <c r="AJ4380" t="s">
        <v>517</v>
      </c>
    </row>
    <row r="4381" spans="1:36" x14ac:dyDescent="0.25">
      <c r="A4381" s="13" t="s">
        <v>24275</v>
      </c>
      <c r="B4381" s="1">
        <v>42906</v>
      </c>
      <c r="C4381" s="2">
        <v>0.49332175925925931</v>
      </c>
      <c r="D4381" t="s">
        <v>24276</v>
      </c>
      <c r="E4381" t="s">
        <v>22</v>
      </c>
      <c r="F4381" t="s">
        <v>24277</v>
      </c>
      <c r="G4381" s="14" t="s">
        <v>24278</v>
      </c>
      <c r="H4381" s="14" t="s">
        <v>24279</v>
      </c>
      <c r="I4381" t="s">
        <v>23</v>
      </c>
      <c r="K4381">
        <v>6</v>
      </c>
      <c r="L4381">
        <v>20</v>
      </c>
      <c r="M4381">
        <v>11</v>
      </c>
      <c r="N4381">
        <v>3</v>
      </c>
      <c r="O4381" t="s">
        <v>24274</v>
      </c>
      <c r="P4381" t="s">
        <v>517</v>
      </c>
      <c r="Q4381" t="s">
        <v>517</v>
      </c>
      <c r="R4381" t="s">
        <v>517</v>
      </c>
      <c r="S4381" t="s">
        <v>517</v>
      </c>
      <c r="T4381" t="s">
        <v>517</v>
      </c>
      <c r="U4381" t="s">
        <v>517</v>
      </c>
      <c r="V4381" t="s">
        <v>517</v>
      </c>
      <c r="W4381" t="s">
        <v>537</v>
      </c>
      <c r="X4381" t="s">
        <v>590</v>
      </c>
      <c r="Y4381" t="s">
        <v>24280</v>
      </c>
      <c r="Z4381" s="1">
        <v>29580</v>
      </c>
      <c r="AA4381" t="s">
        <v>9720</v>
      </c>
      <c r="AB4381">
        <v>36</v>
      </c>
      <c r="AC4381" t="s">
        <v>358</v>
      </c>
      <c r="AD4381" t="s">
        <v>490</v>
      </c>
      <c r="AF4381" t="s">
        <v>517</v>
      </c>
      <c r="AG4381" t="s">
        <v>517</v>
      </c>
      <c r="AH4381" t="s">
        <v>517</v>
      </c>
      <c r="AI4381" t="s">
        <v>517</v>
      </c>
      <c r="AJ4381" t="s">
        <v>517</v>
      </c>
    </row>
    <row r="4382" spans="1:36" x14ac:dyDescent="0.25">
      <c r="A4382" s="13" t="s">
        <v>24281</v>
      </c>
      <c r="B4382" s="1">
        <v>42906</v>
      </c>
      <c r="C4382" s="2">
        <v>0.50666666666666671</v>
      </c>
      <c r="D4382" t="s">
        <v>20275</v>
      </c>
      <c r="E4382" t="s">
        <v>22</v>
      </c>
      <c r="F4382" t="s">
        <v>20276</v>
      </c>
      <c r="G4382" s="14" t="s">
        <v>20277</v>
      </c>
      <c r="H4382" s="14" t="s">
        <v>20278</v>
      </c>
      <c r="I4382" t="s">
        <v>23</v>
      </c>
      <c r="K4382">
        <v>6</v>
      </c>
      <c r="L4382">
        <v>20</v>
      </c>
      <c r="M4382">
        <v>12</v>
      </c>
      <c r="N4382">
        <v>3</v>
      </c>
      <c r="O4382" t="s">
        <v>20273</v>
      </c>
      <c r="P4382" t="s">
        <v>517</v>
      </c>
      <c r="Q4382" t="s">
        <v>517</v>
      </c>
      <c r="R4382" t="s">
        <v>517</v>
      </c>
      <c r="S4382" t="s">
        <v>517</v>
      </c>
      <c r="T4382" t="s">
        <v>517</v>
      </c>
      <c r="U4382" t="s">
        <v>517</v>
      </c>
      <c r="V4382" t="s">
        <v>517</v>
      </c>
      <c r="W4382" t="s">
        <v>537</v>
      </c>
      <c r="X4382" t="s">
        <v>849</v>
      </c>
      <c r="Y4382" t="s">
        <v>517</v>
      </c>
      <c r="Z4382" s="1" t="s">
        <v>517</v>
      </c>
      <c r="AA4382" t="s">
        <v>546</v>
      </c>
      <c r="AB4382" t="s">
        <v>517</v>
      </c>
      <c r="AC4382" t="s">
        <v>358</v>
      </c>
      <c r="AD4382" t="s">
        <v>517</v>
      </c>
      <c r="AF4382" t="s">
        <v>8260</v>
      </c>
      <c r="AG4382" t="s">
        <v>8313</v>
      </c>
      <c r="AH4382" t="s">
        <v>8253</v>
      </c>
      <c r="AI4382" t="s">
        <v>8254</v>
      </c>
      <c r="AJ4382" t="s">
        <v>517</v>
      </c>
    </row>
    <row r="4383" spans="1:36" x14ac:dyDescent="0.25">
      <c r="A4383" s="13" t="s">
        <v>24283</v>
      </c>
      <c r="B4383" s="1">
        <v>42906</v>
      </c>
      <c r="C4383" s="2">
        <v>0.51263888888888887</v>
      </c>
      <c r="D4383" t="s">
        <v>24284</v>
      </c>
      <c r="E4383" t="s">
        <v>22</v>
      </c>
      <c r="F4383" t="s">
        <v>24285</v>
      </c>
      <c r="G4383" s="14" t="s">
        <v>24286</v>
      </c>
      <c r="H4383" s="14" t="s">
        <v>24287</v>
      </c>
      <c r="I4383" t="s">
        <v>23</v>
      </c>
      <c r="K4383">
        <v>6</v>
      </c>
      <c r="L4383">
        <v>20</v>
      </c>
      <c r="M4383">
        <v>12</v>
      </c>
      <c r="N4383">
        <v>3</v>
      </c>
      <c r="O4383" t="s">
        <v>24282</v>
      </c>
      <c r="P4383" t="s">
        <v>517</v>
      </c>
      <c r="Q4383" t="s">
        <v>517</v>
      </c>
      <c r="R4383" t="s">
        <v>517</v>
      </c>
      <c r="S4383" t="s">
        <v>517</v>
      </c>
      <c r="T4383" t="s">
        <v>517</v>
      </c>
      <c r="U4383" t="s">
        <v>517</v>
      </c>
      <c r="V4383" t="s">
        <v>517</v>
      </c>
      <c r="W4383" t="s">
        <v>589</v>
      </c>
      <c r="X4383" t="s">
        <v>590</v>
      </c>
      <c r="Y4383" t="s">
        <v>517</v>
      </c>
      <c r="Z4383" s="1" t="s">
        <v>517</v>
      </c>
      <c r="AA4383" t="s">
        <v>478</v>
      </c>
      <c r="AB4383" t="s">
        <v>517</v>
      </c>
      <c r="AC4383" t="s">
        <v>358</v>
      </c>
      <c r="AD4383" t="s">
        <v>517</v>
      </c>
      <c r="AF4383" t="s">
        <v>517</v>
      </c>
      <c r="AG4383" t="s">
        <v>517</v>
      </c>
      <c r="AH4383" t="s">
        <v>517</v>
      </c>
      <c r="AI4383" t="s">
        <v>517</v>
      </c>
      <c r="AJ4383" t="s">
        <v>517</v>
      </c>
    </row>
    <row r="4384" spans="1:36" x14ac:dyDescent="0.25">
      <c r="A4384" s="13" t="s">
        <v>24288</v>
      </c>
      <c r="B4384" s="1">
        <v>42906</v>
      </c>
      <c r="C4384" s="2">
        <v>0.51400462962962956</v>
      </c>
      <c r="D4384" t="s">
        <v>24289</v>
      </c>
      <c r="E4384" t="s">
        <v>22</v>
      </c>
      <c r="F4384" t="s">
        <v>24290</v>
      </c>
      <c r="G4384" s="14" t="s">
        <v>24291</v>
      </c>
      <c r="H4384" s="14" t="s">
        <v>24292</v>
      </c>
      <c r="I4384" t="s">
        <v>25</v>
      </c>
      <c r="K4384">
        <v>6</v>
      </c>
      <c r="L4384">
        <v>20</v>
      </c>
      <c r="M4384">
        <v>12</v>
      </c>
      <c r="N4384">
        <v>3</v>
      </c>
      <c r="O4384" t="s">
        <v>517</v>
      </c>
      <c r="P4384" t="s">
        <v>517</v>
      </c>
      <c r="Q4384" t="s">
        <v>517</v>
      </c>
      <c r="R4384" t="s">
        <v>517</v>
      </c>
      <c r="S4384" t="s">
        <v>517</v>
      </c>
      <c r="T4384" t="s">
        <v>517</v>
      </c>
      <c r="U4384" t="s">
        <v>517</v>
      </c>
      <c r="V4384" t="s">
        <v>517</v>
      </c>
      <c r="W4384" t="s">
        <v>517</v>
      </c>
      <c r="X4384" t="s">
        <v>517</v>
      </c>
      <c r="Y4384" t="s">
        <v>24293</v>
      </c>
      <c r="Z4384" s="1">
        <v>32693</v>
      </c>
      <c r="AA4384" t="s">
        <v>1064</v>
      </c>
      <c r="AB4384">
        <v>27</v>
      </c>
      <c r="AC4384" t="s">
        <v>358</v>
      </c>
      <c r="AD4384" t="s">
        <v>491</v>
      </c>
      <c r="AF4384" t="s">
        <v>8259</v>
      </c>
      <c r="AG4384" t="s">
        <v>8270</v>
      </c>
      <c r="AH4384" t="s">
        <v>517</v>
      </c>
      <c r="AI4384" t="s">
        <v>517</v>
      </c>
      <c r="AJ4384" t="s">
        <v>517</v>
      </c>
    </row>
    <row r="4385" spans="1:36" x14ac:dyDescent="0.25">
      <c r="A4385" s="13" t="s">
        <v>24295</v>
      </c>
      <c r="B4385" s="1">
        <v>42906</v>
      </c>
      <c r="C4385" s="2">
        <v>0.52388888888888896</v>
      </c>
      <c r="D4385" t="s">
        <v>24296</v>
      </c>
      <c r="E4385" t="s">
        <v>22</v>
      </c>
      <c r="F4385" t="s">
        <v>24297</v>
      </c>
      <c r="G4385" s="14" t="s">
        <v>24298</v>
      </c>
      <c r="H4385" s="14" t="s">
        <v>24299</v>
      </c>
      <c r="I4385" t="s">
        <v>23</v>
      </c>
      <c r="K4385">
        <v>6</v>
      </c>
      <c r="L4385">
        <v>20</v>
      </c>
      <c r="M4385">
        <v>12</v>
      </c>
      <c r="N4385">
        <v>3</v>
      </c>
      <c r="O4385" t="s">
        <v>24294</v>
      </c>
      <c r="P4385" t="s">
        <v>517</v>
      </c>
      <c r="Q4385" t="s">
        <v>517</v>
      </c>
      <c r="R4385" t="s">
        <v>517</v>
      </c>
      <c r="S4385" t="s">
        <v>517</v>
      </c>
      <c r="T4385" t="s">
        <v>517</v>
      </c>
      <c r="U4385" t="s">
        <v>517</v>
      </c>
      <c r="V4385" t="s">
        <v>517</v>
      </c>
      <c r="W4385" t="s">
        <v>589</v>
      </c>
      <c r="X4385" t="s">
        <v>590</v>
      </c>
      <c r="Y4385" t="s">
        <v>20325</v>
      </c>
      <c r="Z4385" s="1">
        <v>26787</v>
      </c>
      <c r="AA4385" t="s">
        <v>24300</v>
      </c>
      <c r="AB4385">
        <v>44</v>
      </c>
      <c r="AC4385" t="s">
        <v>358</v>
      </c>
      <c r="AD4385" t="s">
        <v>489</v>
      </c>
      <c r="AF4385" t="s">
        <v>517</v>
      </c>
      <c r="AG4385" t="s">
        <v>517</v>
      </c>
      <c r="AH4385" t="s">
        <v>517</v>
      </c>
      <c r="AI4385" t="s">
        <v>517</v>
      </c>
      <c r="AJ4385" t="s">
        <v>517</v>
      </c>
    </row>
    <row r="4386" spans="1:36" x14ac:dyDescent="0.25">
      <c r="A4386" s="13" t="s">
        <v>24302</v>
      </c>
      <c r="B4386" s="1">
        <v>42906</v>
      </c>
      <c r="C4386" s="2">
        <v>0.52521990740740743</v>
      </c>
      <c r="D4386" t="s">
        <v>24303</v>
      </c>
      <c r="E4386" t="s">
        <v>22</v>
      </c>
      <c r="F4386" t="s">
        <v>24304</v>
      </c>
      <c r="G4386" s="14" t="s">
        <v>24305</v>
      </c>
      <c r="H4386" s="14" t="s">
        <v>24306</v>
      </c>
      <c r="I4386" t="s">
        <v>23</v>
      </c>
      <c r="K4386">
        <v>6</v>
      </c>
      <c r="L4386">
        <v>20</v>
      </c>
      <c r="M4386">
        <v>12</v>
      </c>
      <c r="N4386">
        <v>3</v>
      </c>
      <c r="O4386" t="s">
        <v>24301</v>
      </c>
      <c r="P4386" t="s">
        <v>517</v>
      </c>
      <c r="Q4386" t="s">
        <v>517</v>
      </c>
      <c r="R4386" t="s">
        <v>517</v>
      </c>
      <c r="S4386" t="s">
        <v>517</v>
      </c>
      <c r="T4386" t="s">
        <v>517</v>
      </c>
      <c r="U4386" t="s">
        <v>517</v>
      </c>
      <c r="V4386" t="s">
        <v>517</v>
      </c>
      <c r="W4386" t="s">
        <v>672</v>
      </c>
      <c r="X4386" t="s">
        <v>622</v>
      </c>
      <c r="Y4386" t="s">
        <v>24307</v>
      </c>
      <c r="Z4386" s="1">
        <v>26557</v>
      </c>
      <c r="AA4386" t="s">
        <v>19233</v>
      </c>
      <c r="AB4386">
        <v>44</v>
      </c>
      <c r="AC4386" t="s">
        <v>358</v>
      </c>
      <c r="AD4386" t="s">
        <v>483</v>
      </c>
      <c r="AF4386" t="s">
        <v>517</v>
      </c>
      <c r="AG4386" t="s">
        <v>517</v>
      </c>
      <c r="AH4386" t="s">
        <v>517</v>
      </c>
      <c r="AI4386" t="s">
        <v>517</v>
      </c>
      <c r="AJ4386" t="s">
        <v>517</v>
      </c>
    </row>
    <row r="4387" spans="1:36" x14ac:dyDescent="0.25">
      <c r="A4387" s="13" t="s">
        <v>24308</v>
      </c>
      <c r="B4387" s="1">
        <v>42906</v>
      </c>
      <c r="C4387" s="2">
        <v>0.53228009259259257</v>
      </c>
      <c r="D4387" t="s">
        <v>24309</v>
      </c>
      <c r="E4387" t="s">
        <v>116</v>
      </c>
      <c r="F4387" t="s">
        <v>24310</v>
      </c>
      <c r="G4387" s="14" t="s">
        <v>24311</v>
      </c>
      <c r="H4387" s="14" t="s">
        <v>24312</v>
      </c>
      <c r="I4387" t="s">
        <v>24</v>
      </c>
      <c r="K4387">
        <v>6</v>
      </c>
      <c r="L4387">
        <v>20</v>
      </c>
      <c r="M4387">
        <v>12</v>
      </c>
      <c r="N4387">
        <v>3</v>
      </c>
      <c r="O4387" t="s">
        <v>517</v>
      </c>
      <c r="P4387" t="s">
        <v>517</v>
      </c>
      <c r="Q4387" t="s">
        <v>517</v>
      </c>
      <c r="R4387" t="s">
        <v>517</v>
      </c>
      <c r="S4387" t="s">
        <v>517</v>
      </c>
      <c r="T4387" t="s">
        <v>517</v>
      </c>
      <c r="U4387" t="s">
        <v>517</v>
      </c>
      <c r="V4387" t="s">
        <v>517</v>
      </c>
      <c r="W4387" t="s">
        <v>517</v>
      </c>
      <c r="X4387" t="s">
        <v>517</v>
      </c>
      <c r="Y4387" t="s">
        <v>24313</v>
      </c>
      <c r="Z4387" s="1" t="s">
        <v>517</v>
      </c>
      <c r="AA4387" t="s">
        <v>24309</v>
      </c>
      <c r="AB4387" t="s">
        <v>517</v>
      </c>
      <c r="AC4387" t="s">
        <v>358</v>
      </c>
      <c r="AD4387" t="s">
        <v>517</v>
      </c>
      <c r="AF4387" t="s">
        <v>8306</v>
      </c>
      <c r="AG4387" t="s">
        <v>517</v>
      </c>
      <c r="AH4387" t="s">
        <v>517</v>
      </c>
      <c r="AI4387" t="s">
        <v>517</v>
      </c>
      <c r="AJ4387" t="s">
        <v>517</v>
      </c>
    </row>
    <row r="4388" spans="1:36" x14ac:dyDescent="0.25">
      <c r="A4388" s="13" t="s">
        <v>24314</v>
      </c>
      <c r="B4388" s="1">
        <v>42906</v>
      </c>
      <c r="C4388" s="2">
        <v>0.53678240740740735</v>
      </c>
      <c r="D4388" t="s">
        <v>24006</v>
      </c>
      <c r="E4388" t="s">
        <v>22</v>
      </c>
      <c r="F4388" t="s">
        <v>22201</v>
      </c>
      <c r="G4388" s="14" t="s">
        <v>22202</v>
      </c>
      <c r="H4388" s="14" t="s">
        <v>22203</v>
      </c>
      <c r="I4388" t="s">
        <v>21</v>
      </c>
      <c r="K4388">
        <v>6</v>
      </c>
      <c r="L4388">
        <v>20</v>
      </c>
      <c r="M4388">
        <v>12</v>
      </c>
      <c r="N4388">
        <v>3</v>
      </c>
      <c r="O4388" t="s">
        <v>517</v>
      </c>
      <c r="P4388" t="s">
        <v>517</v>
      </c>
      <c r="Q4388" t="s">
        <v>517</v>
      </c>
      <c r="R4388" t="s">
        <v>517</v>
      </c>
      <c r="S4388" t="s">
        <v>517</v>
      </c>
      <c r="T4388" t="s">
        <v>517</v>
      </c>
      <c r="U4388" t="s">
        <v>517</v>
      </c>
      <c r="V4388" t="s">
        <v>517</v>
      </c>
      <c r="W4388" t="s">
        <v>517</v>
      </c>
      <c r="X4388" t="s">
        <v>517</v>
      </c>
      <c r="Y4388" t="s">
        <v>16887</v>
      </c>
      <c r="Z4388" s="1">
        <v>29103</v>
      </c>
      <c r="AA4388" t="s">
        <v>872</v>
      </c>
      <c r="AB4388">
        <v>37</v>
      </c>
      <c r="AC4388" t="s">
        <v>358</v>
      </c>
      <c r="AD4388" t="s">
        <v>493</v>
      </c>
      <c r="AF4388" t="s">
        <v>8313</v>
      </c>
      <c r="AG4388" t="s">
        <v>517</v>
      </c>
      <c r="AH4388" t="s">
        <v>517</v>
      </c>
      <c r="AI4388" t="s">
        <v>517</v>
      </c>
      <c r="AJ4388" t="s">
        <v>517</v>
      </c>
    </row>
    <row r="4389" spans="1:36" x14ac:dyDescent="0.25">
      <c r="A4389" s="13" t="s">
        <v>24316</v>
      </c>
      <c r="B4389" s="1">
        <v>42906</v>
      </c>
      <c r="C4389" s="2">
        <v>0.53800925925925924</v>
      </c>
      <c r="D4389" t="s">
        <v>24317</v>
      </c>
      <c r="E4389" t="s">
        <v>116</v>
      </c>
      <c r="F4389" t="s">
        <v>24318</v>
      </c>
      <c r="G4389" s="14" t="s">
        <v>24319</v>
      </c>
      <c r="H4389" s="14" t="s">
        <v>24320</v>
      </c>
      <c r="I4389" t="s">
        <v>23</v>
      </c>
      <c r="K4389">
        <v>6</v>
      </c>
      <c r="L4389">
        <v>20</v>
      </c>
      <c r="M4389">
        <v>12</v>
      </c>
      <c r="N4389">
        <v>3</v>
      </c>
      <c r="O4389" t="s">
        <v>24315</v>
      </c>
      <c r="P4389" t="s">
        <v>517</v>
      </c>
      <c r="Q4389" t="s">
        <v>517</v>
      </c>
      <c r="R4389" t="s">
        <v>517</v>
      </c>
      <c r="S4389" t="s">
        <v>517</v>
      </c>
      <c r="T4389" t="s">
        <v>517</v>
      </c>
      <c r="U4389" t="s">
        <v>517</v>
      </c>
      <c r="V4389" t="s">
        <v>517</v>
      </c>
      <c r="W4389" t="s">
        <v>589</v>
      </c>
      <c r="X4389" t="s">
        <v>849</v>
      </c>
      <c r="Y4389" t="s">
        <v>24321</v>
      </c>
      <c r="Z4389" s="1">
        <v>29632</v>
      </c>
      <c r="AA4389" t="s">
        <v>24322</v>
      </c>
      <c r="AB4389">
        <v>36</v>
      </c>
      <c r="AC4389" t="s">
        <v>358</v>
      </c>
      <c r="AD4389" t="s">
        <v>488</v>
      </c>
      <c r="AF4389" t="s">
        <v>517</v>
      </c>
      <c r="AG4389" t="s">
        <v>517</v>
      </c>
      <c r="AH4389" t="s">
        <v>517</v>
      </c>
      <c r="AI4389" t="s">
        <v>517</v>
      </c>
      <c r="AJ4389" t="s">
        <v>517</v>
      </c>
    </row>
    <row r="4390" spans="1:36" x14ac:dyDescent="0.25">
      <c r="A4390" s="13" t="s">
        <v>24324</v>
      </c>
      <c r="B4390" s="1">
        <v>42906</v>
      </c>
      <c r="C4390" s="2">
        <v>0.54678240740740736</v>
      </c>
      <c r="D4390" t="s">
        <v>24171</v>
      </c>
      <c r="E4390" t="s">
        <v>22</v>
      </c>
      <c r="F4390" t="s">
        <v>24172</v>
      </c>
      <c r="G4390" s="14" t="s">
        <v>24173</v>
      </c>
      <c r="H4390" s="14" t="s">
        <v>24325</v>
      </c>
      <c r="I4390" t="s">
        <v>21</v>
      </c>
      <c r="K4390">
        <v>6</v>
      </c>
      <c r="L4390">
        <v>20</v>
      </c>
      <c r="M4390">
        <v>13</v>
      </c>
      <c r="N4390">
        <v>3</v>
      </c>
      <c r="O4390" t="s">
        <v>24323</v>
      </c>
      <c r="P4390" t="s">
        <v>517</v>
      </c>
      <c r="Q4390" t="s">
        <v>517</v>
      </c>
      <c r="R4390" t="s">
        <v>517</v>
      </c>
      <c r="S4390" t="s">
        <v>517</v>
      </c>
      <c r="T4390" t="s">
        <v>517</v>
      </c>
      <c r="U4390" t="s">
        <v>517</v>
      </c>
      <c r="V4390" t="s">
        <v>517</v>
      </c>
      <c r="W4390" t="s">
        <v>589</v>
      </c>
      <c r="X4390" t="s">
        <v>590</v>
      </c>
      <c r="Y4390" t="s">
        <v>24175</v>
      </c>
      <c r="Z4390" s="1">
        <v>30226</v>
      </c>
      <c r="AA4390" t="s">
        <v>5230</v>
      </c>
      <c r="AB4390">
        <v>34</v>
      </c>
      <c r="AC4390" t="s">
        <v>358</v>
      </c>
      <c r="AD4390" t="s">
        <v>502</v>
      </c>
      <c r="AF4390" t="s">
        <v>8282</v>
      </c>
      <c r="AG4390" t="s">
        <v>517</v>
      </c>
      <c r="AH4390" t="s">
        <v>517</v>
      </c>
      <c r="AI4390" t="s">
        <v>517</v>
      </c>
      <c r="AJ4390" t="s">
        <v>517</v>
      </c>
    </row>
    <row r="4391" spans="1:36" x14ac:dyDescent="0.25">
      <c r="A4391" s="13" t="s">
        <v>24326</v>
      </c>
      <c r="B4391" s="1">
        <v>42906</v>
      </c>
      <c r="C4391" s="2">
        <v>0.55645833333333339</v>
      </c>
      <c r="D4391" t="s">
        <v>24327</v>
      </c>
      <c r="E4391" t="s">
        <v>22</v>
      </c>
      <c r="F4391" t="s">
        <v>24328</v>
      </c>
      <c r="G4391" s="14" t="s">
        <v>24329</v>
      </c>
      <c r="H4391" s="14" t="s">
        <v>24330</v>
      </c>
      <c r="I4391" t="s">
        <v>21</v>
      </c>
      <c r="K4391">
        <v>6</v>
      </c>
      <c r="L4391">
        <v>20</v>
      </c>
      <c r="M4391">
        <v>13</v>
      </c>
      <c r="N4391">
        <v>3</v>
      </c>
      <c r="O4391" t="s">
        <v>517</v>
      </c>
      <c r="P4391" t="s">
        <v>517</v>
      </c>
      <c r="Q4391" t="s">
        <v>517</v>
      </c>
      <c r="R4391" t="s">
        <v>517</v>
      </c>
      <c r="S4391" t="s">
        <v>517</v>
      </c>
      <c r="T4391" t="s">
        <v>517</v>
      </c>
      <c r="U4391" t="s">
        <v>517</v>
      </c>
      <c r="V4391" t="s">
        <v>517</v>
      </c>
      <c r="W4391" t="s">
        <v>517</v>
      </c>
      <c r="X4391" t="s">
        <v>517</v>
      </c>
      <c r="Y4391" t="s">
        <v>24331</v>
      </c>
      <c r="Z4391" s="1">
        <v>32136</v>
      </c>
      <c r="AA4391" t="s">
        <v>471</v>
      </c>
      <c r="AB4391">
        <v>29</v>
      </c>
      <c r="AC4391" t="s">
        <v>358</v>
      </c>
      <c r="AD4391" t="s">
        <v>494</v>
      </c>
      <c r="AF4391" t="s">
        <v>517</v>
      </c>
      <c r="AG4391" t="s">
        <v>517</v>
      </c>
      <c r="AH4391" t="s">
        <v>517</v>
      </c>
      <c r="AI4391" t="s">
        <v>517</v>
      </c>
      <c r="AJ4391" t="s">
        <v>517</v>
      </c>
    </row>
    <row r="4392" spans="1:36" x14ac:dyDescent="0.25">
      <c r="A4392" s="13" t="s">
        <v>24333</v>
      </c>
      <c r="B4392" s="1">
        <v>42906</v>
      </c>
      <c r="C4392" s="2">
        <v>0.56060185185185185</v>
      </c>
      <c r="D4392" t="s">
        <v>24334</v>
      </c>
      <c r="E4392" t="s">
        <v>22</v>
      </c>
      <c r="F4392" t="s">
        <v>24335</v>
      </c>
      <c r="G4392" s="14" t="s">
        <v>24336</v>
      </c>
      <c r="H4392" s="14" t="s">
        <v>24337</v>
      </c>
      <c r="I4392" t="s">
        <v>23</v>
      </c>
      <c r="K4392">
        <v>6</v>
      </c>
      <c r="L4392">
        <v>20</v>
      </c>
      <c r="M4392">
        <v>13</v>
      </c>
      <c r="N4392">
        <v>3</v>
      </c>
      <c r="O4392" t="s">
        <v>24332</v>
      </c>
      <c r="P4392" t="s">
        <v>517</v>
      </c>
      <c r="Q4392" t="s">
        <v>517</v>
      </c>
      <c r="R4392" t="s">
        <v>517</v>
      </c>
      <c r="S4392" t="s">
        <v>517</v>
      </c>
      <c r="T4392" t="s">
        <v>517</v>
      </c>
      <c r="U4392" t="s">
        <v>517</v>
      </c>
      <c r="V4392" t="s">
        <v>517</v>
      </c>
      <c r="W4392" t="s">
        <v>5894</v>
      </c>
      <c r="X4392" t="s">
        <v>1062</v>
      </c>
      <c r="Y4392" t="s">
        <v>517</v>
      </c>
      <c r="Z4392" s="1" t="s">
        <v>517</v>
      </c>
      <c r="AA4392" t="s">
        <v>24338</v>
      </c>
      <c r="AB4392" t="s">
        <v>517</v>
      </c>
      <c r="AC4392" t="s">
        <v>358</v>
      </c>
      <c r="AD4392" t="s">
        <v>517</v>
      </c>
      <c r="AF4392" t="s">
        <v>8253</v>
      </c>
      <c r="AG4392" t="s">
        <v>517</v>
      </c>
      <c r="AH4392" t="s">
        <v>517</v>
      </c>
      <c r="AI4392" t="s">
        <v>517</v>
      </c>
      <c r="AJ4392" t="s">
        <v>517</v>
      </c>
    </row>
    <row r="4393" spans="1:36" x14ac:dyDescent="0.25">
      <c r="A4393" s="13" t="s">
        <v>24340</v>
      </c>
      <c r="B4393" s="1">
        <v>42906</v>
      </c>
      <c r="C4393" s="2">
        <v>0.56366898148148148</v>
      </c>
      <c r="D4393" t="s">
        <v>24341</v>
      </c>
      <c r="E4393" t="s">
        <v>22</v>
      </c>
      <c r="F4393" t="s">
        <v>24342</v>
      </c>
      <c r="G4393" s="14" t="s">
        <v>24343</v>
      </c>
      <c r="H4393" s="14" t="s">
        <v>24344</v>
      </c>
      <c r="I4393" t="s">
        <v>23</v>
      </c>
      <c r="K4393">
        <v>6</v>
      </c>
      <c r="L4393">
        <v>20</v>
      </c>
      <c r="M4393">
        <v>13</v>
      </c>
      <c r="N4393">
        <v>3</v>
      </c>
      <c r="O4393" t="s">
        <v>24339</v>
      </c>
      <c r="P4393" t="s">
        <v>517</v>
      </c>
      <c r="Q4393" t="s">
        <v>517</v>
      </c>
      <c r="R4393" t="s">
        <v>517</v>
      </c>
      <c r="S4393" t="s">
        <v>517</v>
      </c>
      <c r="T4393" t="s">
        <v>517</v>
      </c>
      <c r="U4393" t="s">
        <v>517</v>
      </c>
      <c r="V4393" t="s">
        <v>517</v>
      </c>
      <c r="W4393" t="s">
        <v>476</v>
      </c>
      <c r="X4393" t="s">
        <v>590</v>
      </c>
      <c r="Y4393" t="s">
        <v>24345</v>
      </c>
      <c r="Z4393" s="1">
        <v>24063</v>
      </c>
      <c r="AA4393" t="s">
        <v>909</v>
      </c>
      <c r="AB4393">
        <v>51</v>
      </c>
      <c r="AC4393" t="s">
        <v>357</v>
      </c>
      <c r="AD4393" t="s">
        <v>493</v>
      </c>
      <c r="AF4393" t="s">
        <v>8260</v>
      </c>
      <c r="AG4393" t="s">
        <v>517</v>
      </c>
      <c r="AH4393" t="s">
        <v>517</v>
      </c>
      <c r="AI4393" t="s">
        <v>517</v>
      </c>
      <c r="AJ4393" t="s">
        <v>517</v>
      </c>
    </row>
    <row r="4394" spans="1:36" x14ac:dyDescent="0.25">
      <c r="A4394" s="13" t="s">
        <v>24347</v>
      </c>
      <c r="B4394" s="1">
        <v>42906</v>
      </c>
      <c r="C4394" s="2">
        <v>0.56585648148148149</v>
      </c>
      <c r="D4394" t="s">
        <v>24348</v>
      </c>
      <c r="E4394" t="s">
        <v>22</v>
      </c>
      <c r="F4394" t="s">
        <v>24349</v>
      </c>
      <c r="G4394" s="14" t="s">
        <v>24350</v>
      </c>
      <c r="H4394" s="14" t="s">
        <v>24351</v>
      </c>
      <c r="I4394" t="s">
        <v>23</v>
      </c>
      <c r="K4394">
        <v>6</v>
      </c>
      <c r="L4394">
        <v>20</v>
      </c>
      <c r="M4394">
        <v>13</v>
      </c>
      <c r="N4394">
        <v>3</v>
      </c>
      <c r="O4394" t="s">
        <v>24346</v>
      </c>
      <c r="P4394" t="s">
        <v>517</v>
      </c>
      <c r="Q4394" t="s">
        <v>517</v>
      </c>
      <c r="R4394" t="s">
        <v>517</v>
      </c>
      <c r="S4394" t="s">
        <v>517</v>
      </c>
      <c r="T4394" t="s">
        <v>517</v>
      </c>
      <c r="U4394" t="s">
        <v>517</v>
      </c>
      <c r="V4394" t="s">
        <v>517</v>
      </c>
      <c r="W4394" t="s">
        <v>589</v>
      </c>
      <c r="X4394" t="s">
        <v>590</v>
      </c>
      <c r="Y4394" t="s">
        <v>24352</v>
      </c>
      <c r="Z4394" s="1">
        <v>29143</v>
      </c>
      <c r="AA4394" t="s">
        <v>2032</v>
      </c>
      <c r="AB4394">
        <v>37</v>
      </c>
      <c r="AC4394" t="s">
        <v>357</v>
      </c>
      <c r="AD4394" t="s">
        <v>485</v>
      </c>
      <c r="AF4394" t="s">
        <v>517</v>
      </c>
      <c r="AG4394" t="s">
        <v>517</v>
      </c>
      <c r="AH4394" t="s">
        <v>517</v>
      </c>
      <c r="AI4394" t="s">
        <v>517</v>
      </c>
      <c r="AJ4394" t="s">
        <v>517</v>
      </c>
    </row>
    <row r="4395" spans="1:36" x14ac:dyDescent="0.25">
      <c r="A4395" s="13" t="s">
        <v>24354</v>
      </c>
      <c r="B4395" s="1">
        <v>42906</v>
      </c>
      <c r="C4395" s="2">
        <v>0.56903935185185184</v>
      </c>
      <c r="D4395" t="s">
        <v>24355</v>
      </c>
      <c r="E4395" t="s">
        <v>22</v>
      </c>
      <c r="F4395" t="s">
        <v>24356</v>
      </c>
      <c r="G4395" s="14" t="s">
        <v>24357</v>
      </c>
      <c r="H4395" s="14" t="s">
        <v>24358</v>
      </c>
      <c r="I4395" t="s">
        <v>23</v>
      </c>
      <c r="K4395">
        <v>6</v>
      </c>
      <c r="L4395">
        <v>20</v>
      </c>
      <c r="M4395">
        <v>13</v>
      </c>
      <c r="N4395">
        <v>3</v>
      </c>
      <c r="O4395" t="s">
        <v>24353</v>
      </c>
      <c r="P4395" t="s">
        <v>517</v>
      </c>
      <c r="Q4395" t="s">
        <v>517</v>
      </c>
      <c r="R4395" t="s">
        <v>517</v>
      </c>
      <c r="S4395" t="s">
        <v>517</v>
      </c>
      <c r="T4395" t="s">
        <v>517</v>
      </c>
      <c r="U4395" t="s">
        <v>517</v>
      </c>
      <c r="V4395" t="s">
        <v>517</v>
      </c>
      <c r="W4395" t="s">
        <v>589</v>
      </c>
      <c r="X4395" t="s">
        <v>590</v>
      </c>
      <c r="Y4395" t="s">
        <v>24359</v>
      </c>
      <c r="Z4395" s="1">
        <v>20486</v>
      </c>
      <c r="AA4395" t="s">
        <v>7779</v>
      </c>
      <c r="AB4395">
        <v>61</v>
      </c>
      <c r="AC4395" t="s">
        <v>358</v>
      </c>
      <c r="AD4395" t="s">
        <v>487</v>
      </c>
      <c r="AF4395" t="s">
        <v>517</v>
      </c>
      <c r="AG4395" t="s">
        <v>517</v>
      </c>
      <c r="AH4395" t="s">
        <v>517</v>
      </c>
      <c r="AI4395" t="s">
        <v>517</v>
      </c>
      <c r="AJ4395" t="s">
        <v>517</v>
      </c>
    </row>
    <row r="4396" spans="1:36" x14ac:dyDescent="0.25">
      <c r="A4396" s="13" t="s">
        <v>24360</v>
      </c>
      <c r="B4396" s="1">
        <v>42906</v>
      </c>
      <c r="C4396" s="2">
        <v>0.58675925925925931</v>
      </c>
      <c r="D4396" t="s">
        <v>21684</v>
      </c>
      <c r="E4396" t="s">
        <v>22</v>
      </c>
      <c r="F4396" t="s">
        <v>21685</v>
      </c>
      <c r="G4396" s="14" t="s">
        <v>14860</v>
      </c>
      <c r="H4396" s="14" t="s">
        <v>14861</v>
      </c>
      <c r="I4396" t="s">
        <v>26</v>
      </c>
      <c r="K4396">
        <v>6</v>
      </c>
      <c r="L4396">
        <v>20</v>
      </c>
      <c r="M4396">
        <v>14</v>
      </c>
      <c r="N4396">
        <v>3</v>
      </c>
      <c r="O4396" t="s">
        <v>517</v>
      </c>
      <c r="P4396" t="s">
        <v>517</v>
      </c>
      <c r="Q4396" t="s">
        <v>517</v>
      </c>
      <c r="R4396" t="s">
        <v>517</v>
      </c>
      <c r="S4396" t="s">
        <v>517</v>
      </c>
      <c r="T4396" t="s">
        <v>517</v>
      </c>
      <c r="U4396" t="s">
        <v>517</v>
      </c>
      <c r="V4396" t="s">
        <v>517</v>
      </c>
      <c r="W4396" t="s">
        <v>517</v>
      </c>
      <c r="X4396" t="s">
        <v>517</v>
      </c>
      <c r="Y4396" t="s">
        <v>2131</v>
      </c>
      <c r="Z4396" s="1">
        <v>35751</v>
      </c>
      <c r="AA4396" t="s">
        <v>529</v>
      </c>
      <c r="AB4396">
        <v>19</v>
      </c>
      <c r="AC4396" t="s">
        <v>358</v>
      </c>
      <c r="AD4396" t="s">
        <v>489</v>
      </c>
      <c r="AF4396" t="s">
        <v>8259</v>
      </c>
      <c r="AG4396" t="s">
        <v>517</v>
      </c>
      <c r="AH4396" t="s">
        <v>517</v>
      </c>
      <c r="AI4396" t="s">
        <v>517</v>
      </c>
      <c r="AJ4396" t="s">
        <v>517</v>
      </c>
    </row>
    <row r="4397" spans="1:36" x14ac:dyDescent="0.25">
      <c r="A4397" s="13" t="s">
        <v>24362</v>
      </c>
      <c r="B4397" s="1">
        <v>42906</v>
      </c>
      <c r="C4397" s="2">
        <v>0.57460648148148141</v>
      </c>
      <c r="D4397" t="s">
        <v>24363</v>
      </c>
      <c r="E4397" t="s">
        <v>22</v>
      </c>
      <c r="F4397" t="s">
        <v>24364</v>
      </c>
      <c r="G4397" s="14" t="s">
        <v>24365</v>
      </c>
      <c r="H4397" s="14" t="s">
        <v>24366</v>
      </c>
      <c r="I4397" t="s">
        <v>23</v>
      </c>
      <c r="K4397">
        <v>6</v>
      </c>
      <c r="L4397">
        <v>20</v>
      </c>
      <c r="M4397">
        <v>13</v>
      </c>
      <c r="N4397">
        <v>3</v>
      </c>
      <c r="O4397" t="s">
        <v>24361</v>
      </c>
      <c r="P4397" t="s">
        <v>517</v>
      </c>
      <c r="Q4397" t="s">
        <v>517</v>
      </c>
      <c r="R4397" t="s">
        <v>517</v>
      </c>
      <c r="S4397" t="s">
        <v>517</v>
      </c>
      <c r="T4397" t="s">
        <v>517</v>
      </c>
      <c r="U4397" t="s">
        <v>517</v>
      </c>
      <c r="V4397" t="s">
        <v>517</v>
      </c>
      <c r="W4397" t="s">
        <v>589</v>
      </c>
      <c r="X4397" t="s">
        <v>590</v>
      </c>
      <c r="Y4397" t="s">
        <v>24367</v>
      </c>
      <c r="Z4397" s="1">
        <v>24118</v>
      </c>
      <c r="AA4397" t="s">
        <v>24368</v>
      </c>
      <c r="AB4397">
        <v>51</v>
      </c>
      <c r="AC4397" t="s">
        <v>358</v>
      </c>
      <c r="AD4397" t="s">
        <v>496</v>
      </c>
      <c r="AF4397" t="s">
        <v>517</v>
      </c>
      <c r="AG4397" t="s">
        <v>517</v>
      </c>
      <c r="AH4397" t="s">
        <v>517</v>
      </c>
      <c r="AI4397" t="s">
        <v>517</v>
      </c>
      <c r="AJ4397" t="s">
        <v>517</v>
      </c>
    </row>
    <row r="4398" spans="1:36" x14ac:dyDescent="0.25">
      <c r="A4398" s="13" t="s">
        <v>24370</v>
      </c>
      <c r="B4398" s="1">
        <v>42906</v>
      </c>
      <c r="C4398" s="2">
        <v>0.59208333333333341</v>
      </c>
      <c r="D4398" t="s">
        <v>24371</v>
      </c>
      <c r="E4398" t="s">
        <v>22</v>
      </c>
      <c r="F4398" t="s">
        <v>24372</v>
      </c>
      <c r="G4398" s="14" t="s">
        <v>24373</v>
      </c>
      <c r="H4398" s="14" t="s">
        <v>24374</v>
      </c>
      <c r="I4398" t="s">
        <v>23</v>
      </c>
      <c r="K4398">
        <v>6</v>
      </c>
      <c r="L4398">
        <v>20</v>
      </c>
      <c r="M4398">
        <v>14</v>
      </c>
      <c r="N4398">
        <v>3</v>
      </c>
      <c r="O4398" t="s">
        <v>24369</v>
      </c>
      <c r="P4398" t="s">
        <v>517</v>
      </c>
      <c r="Q4398" t="s">
        <v>517</v>
      </c>
      <c r="R4398" t="s">
        <v>517</v>
      </c>
      <c r="S4398" t="s">
        <v>517</v>
      </c>
      <c r="T4398" t="s">
        <v>517</v>
      </c>
      <c r="U4398" t="s">
        <v>517</v>
      </c>
      <c r="V4398" t="s">
        <v>517</v>
      </c>
      <c r="W4398" t="s">
        <v>537</v>
      </c>
      <c r="X4398" t="s">
        <v>590</v>
      </c>
      <c r="Y4398" t="s">
        <v>24375</v>
      </c>
      <c r="Z4398" s="1">
        <v>31658</v>
      </c>
      <c r="AA4398" t="s">
        <v>24371</v>
      </c>
      <c r="AB4398">
        <v>30</v>
      </c>
      <c r="AC4398" t="s">
        <v>358</v>
      </c>
      <c r="AD4398" t="s">
        <v>487</v>
      </c>
      <c r="AF4398" t="s">
        <v>517</v>
      </c>
      <c r="AG4398" t="s">
        <v>517</v>
      </c>
      <c r="AH4398" t="s">
        <v>517</v>
      </c>
      <c r="AI4398" t="s">
        <v>517</v>
      </c>
      <c r="AJ4398" t="s">
        <v>517</v>
      </c>
    </row>
    <row r="4399" spans="1:36" x14ac:dyDescent="0.25">
      <c r="A4399" s="13" t="s">
        <v>24377</v>
      </c>
      <c r="B4399" s="1">
        <v>42906</v>
      </c>
      <c r="C4399" s="2">
        <v>0.59422453703703704</v>
      </c>
      <c r="D4399" t="s">
        <v>2034</v>
      </c>
      <c r="E4399" t="s">
        <v>22</v>
      </c>
      <c r="F4399" t="s">
        <v>24378</v>
      </c>
      <c r="G4399" s="14" t="s">
        <v>24379</v>
      </c>
      <c r="H4399" s="14" t="s">
        <v>24380</v>
      </c>
      <c r="I4399" t="s">
        <v>23</v>
      </c>
      <c r="K4399">
        <v>6</v>
      </c>
      <c r="L4399">
        <v>20</v>
      </c>
      <c r="M4399">
        <v>14</v>
      </c>
      <c r="N4399">
        <v>3</v>
      </c>
      <c r="O4399" t="s">
        <v>24376</v>
      </c>
      <c r="P4399" t="s">
        <v>517</v>
      </c>
      <c r="Q4399" t="s">
        <v>517</v>
      </c>
      <c r="R4399" t="s">
        <v>517</v>
      </c>
      <c r="S4399" t="s">
        <v>517</v>
      </c>
      <c r="T4399" t="s">
        <v>517</v>
      </c>
      <c r="U4399" t="s">
        <v>517</v>
      </c>
      <c r="V4399" t="s">
        <v>517</v>
      </c>
      <c r="W4399" t="s">
        <v>1247</v>
      </c>
      <c r="X4399" t="s">
        <v>845</v>
      </c>
      <c r="Y4399" t="s">
        <v>24381</v>
      </c>
      <c r="Z4399" s="1">
        <v>31944</v>
      </c>
      <c r="AA4399" t="s">
        <v>529</v>
      </c>
      <c r="AB4399">
        <v>30</v>
      </c>
      <c r="AC4399" t="s">
        <v>358</v>
      </c>
      <c r="AD4399" t="s">
        <v>482</v>
      </c>
      <c r="AF4399" t="s">
        <v>517</v>
      </c>
      <c r="AG4399" t="s">
        <v>517</v>
      </c>
      <c r="AH4399" t="s">
        <v>517</v>
      </c>
      <c r="AI4399" t="s">
        <v>517</v>
      </c>
      <c r="AJ4399" t="s">
        <v>517</v>
      </c>
    </row>
    <row r="4400" spans="1:36" x14ac:dyDescent="0.25">
      <c r="A4400" s="13" t="s">
        <v>24382</v>
      </c>
      <c r="B4400" s="1">
        <v>42906</v>
      </c>
      <c r="C4400" s="2">
        <v>0.60372685185185182</v>
      </c>
      <c r="D4400" t="s">
        <v>24383</v>
      </c>
      <c r="E4400" t="s">
        <v>22</v>
      </c>
      <c r="F4400" t="s">
        <v>24384</v>
      </c>
      <c r="G4400" s="14" t="s">
        <v>24385</v>
      </c>
      <c r="H4400" s="14" t="s">
        <v>24386</v>
      </c>
      <c r="I4400" t="s">
        <v>25</v>
      </c>
      <c r="K4400">
        <v>6</v>
      </c>
      <c r="L4400">
        <v>20</v>
      </c>
      <c r="M4400">
        <v>14</v>
      </c>
      <c r="N4400">
        <v>3</v>
      </c>
      <c r="O4400" t="s">
        <v>517</v>
      </c>
      <c r="P4400" t="s">
        <v>517</v>
      </c>
      <c r="Q4400" t="s">
        <v>517</v>
      </c>
      <c r="R4400" t="s">
        <v>517</v>
      </c>
      <c r="S4400" t="s">
        <v>517</v>
      </c>
      <c r="T4400" t="s">
        <v>517</v>
      </c>
      <c r="U4400" t="s">
        <v>517</v>
      </c>
      <c r="V4400" t="s">
        <v>517</v>
      </c>
      <c r="W4400" t="s">
        <v>517</v>
      </c>
      <c r="X4400" t="s">
        <v>517</v>
      </c>
      <c r="Y4400" t="s">
        <v>24387</v>
      </c>
      <c r="Z4400" s="1">
        <v>31920</v>
      </c>
      <c r="AA4400" t="s">
        <v>1055</v>
      </c>
      <c r="AB4400">
        <v>30</v>
      </c>
      <c r="AC4400" t="s">
        <v>358</v>
      </c>
      <c r="AD4400" t="s">
        <v>496</v>
      </c>
      <c r="AF4400" t="s">
        <v>517</v>
      </c>
      <c r="AG4400" t="s">
        <v>517</v>
      </c>
      <c r="AH4400" t="s">
        <v>517</v>
      </c>
      <c r="AI4400" t="s">
        <v>517</v>
      </c>
      <c r="AJ4400" t="s">
        <v>517</v>
      </c>
    </row>
    <row r="4401" spans="1:36" x14ac:dyDescent="0.25">
      <c r="A4401" s="13" t="s">
        <v>24389</v>
      </c>
      <c r="B4401" s="1">
        <v>42906</v>
      </c>
      <c r="C4401" s="2">
        <v>0.60784722222222221</v>
      </c>
      <c r="D4401" t="s">
        <v>24390</v>
      </c>
      <c r="E4401" t="s">
        <v>13837</v>
      </c>
      <c r="F4401" t="s">
        <v>24391</v>
      </c>
      <c r="G4401" s="14" t="s">
        <v>24392</v>
      </c>
      <c r="H4401" s="14" t="s">
        <v>24393</v>
      </c>
      <c r="I4401" t="s">
        <v>23</v>
      </c>
      <c r="K4401">
        <v>6</v>
      </c>
      <c r="L4401">
        <v>20</v>
      </c>
      <c r="M4401">
        <v>14</v>
      </c>
      <c r="N4401">
        <v>3</v>
      </c>
      <c r="O4401" t="s">
        <v>24388</v>
      </c>
      <c r="P4401" t="s">
        <v>517</v>
      </c>
      <c r="Q4401" t="s">
        <v>517</v>
      </c>
      <c r="R4401" t="s">
        <v>517</v>
      </c>
      <c r="S4401" t="s">
        <v>517</v>
      </c>
      <c r="T4401" t="s">
        <v>517</v>
      </c>
      <c r="U4401" t="s">
        <v>517</v>
      </c>
      <c r="V4401" t="s">
        <v>517</v>
      </c>
      <c r="W4401" t="s">
        <v>589</v>
      </c>
      <c r="X4401" t="s">
        <v>590</v>
      </c>
      <c r="Y4401" t="s">
        <v>517</v>
      </c>
      <c r="Z4401" s="1" t="s">
        <v>517</v>
      </c>
      <c r="AA4401" t="s">
        <v>24394</v>
      </c>
      <c r="AB4401" t="s">
        <v>517</v>
      </c>
      <c r="AC4401" t="s">
        <v>358</v>
      </c>
      <c r="AD4401" t="s">
        <v>517</v>
      </c>
      <c r="AF4401" t="s">
        <v>517</v>
      </c>
      <c r="AG4401" t="s">
        <v>517</v>
      </c>
      <c r="AH4401" t="s">
        <v>517</v>
      </c>
      <c r="AI4401" t="s">
        <v>517</v>
      </c>
      <c r="AJ4401" t="s">
        <v>517</v>
      </c>
    </row>
    <row r="4402" spans="1:36" x14ac:dyDescent="0.25">
      <c r="A4402" s="13" t="s">
        <v>24395</v>
      </c>
      <c r="B4402" s="1">
        <v>42906</v>
      </c>
      <c r="C4402" s="2">
        <v>0.61148148148148151</v>
      </c>
      <c r="D4402" t="s">
        <v>24396</v>
      </c>
      <c r="E4402" t="s">
        <v>22</v>
      </c>
      <c r="F4402" t="s">
        <v>24397</v>
      </c>
      <c r="G4402" s="14" t="s">
        <v>24398</v>
      </c>
      <c r="H4402" s="14" t="s">
        <v>24399</v>
      </c>
      <c r="I4402" t="s">
        <v>21</v>
      </c>
      <c r="K4402">
        <v>6</v>
      </c>
      <c r="L4402">
        <v>20</v>
      </c>
      <c r="M4402">
        <v>14</v>
      </c>
      <c r="N4402">
        <v>3</v>
      </c>
      <c r="O4402" t="s">
        <v>517</v>
      </c>
      <c r="P4402" t="s">
        <v>517</v>
      </c>
      <c r="Q4402" t="s">
        <v>517</v>
      </c>
      <c r="R4402" t="s">
        <v>517</v>
      </c>
      <c r="S4402" t="s">
        <v>517</v>
      </c>
      <c r="T4402" t="s">
        <v>517</v>
      </c>
      <c r="U4402" t="s">
        <v>517</v>
      </c>
      <c r="V4402" t="s">
        <v>517</v>
      </c>
      <c r="W4402" t="s">
        <v>517</v>
      </c>
      <c r="X4402" t="s">
        <v>517</v>
      </c>
      <c r="Y4402" t="s">
        <v>24400</v>
      </c>
      <c r="Z4402" s="1">
        <v>33572</v>
      </c>
      <c r="AA4402" t="s">
        <v>478</v>
      </c>
      <c r="AB4402">
        <v>25</v>
      </c>
      <c r="AC4402" t="s">
        <v>358</v>
      </c>
      <c r="AD4402" t="s">
        <v>500</v>
      </c>
      <c r="AF4402" t="s">
        <v>8304</v>
      </c>
      <c r="AG4402" t="s">
        <v>8266</v>
      </c>
      <c r="AH4402" t="s">
        <v>8259</v>
      </c>
      <c r="AI4402" t="s">
        <v>517</v>
      </c>
      <c r="AJ4402" t="s">
        <v>517</v>
      </c>
    </row>
    <row r="4403" spans="1:36" x14ac:dyDescent="0.25">
      <c r="A4403" s="13" t="s">
        <v>24401</v>
      </c>
      <c r="B4403" s="1">
        <v>42906</v>
      </c>
      <c r="C4403" s="2">
        <v>0.61319444444444449</v>
      </c>
      <c r="D4403" t="s">
        <v>20579</v>
      </c>
      <c r="E4403" t="s">
        <v>22</v>
      </c>
      <c r="F4403" t="s">
        <v>20580</v>
      </c>
      <c r="G4403" s="14" t="s">
        <v>20581</v>
      </c>
      <c r="H4403" s="14" t="s">
        <v>20582</v>
      </c>
      <c r="I4403" t="s">
        <v>21</v>
      </c>
      <c r="K4403">
        <v>6</v>
      </c>
      <c r="L4403">
        <v>20</v>
      </c>
      <c r="M4403">
        <v>14</v>
      </c>
      <c r="N4403">
        <v>3</v>
      </c>
      <c r="O4403" t="s">
        <v>517</v>
      </c>
      <c r="P4403" t="s">
        <v>517</v>
      </c>
      <c r="Q4403" t="s">
        <v>517</v>
      </c>
      <c r="R4403" t="s">
        <v>517</v>
      </c>
      <c r="S4403" t="s">
        <v>517</v>
      </c>
      <c r="T4403" t="s">
        <v>517</v>
      </c>
      <c r="U4403" t="s">
        <v>517</v>
      </c>
      <c r="V4403" t="s">
        <v>517</v>
      </c>
      <c r="W4403" t="s">
        <v>517</v>
      </c>
      <c r="X4403" t="s">
        <v>517</v>
      </c>
      <c r="Y4403" t="s">
        <v>20583</v>
      </c>
      <c r="Z4403" s="1">
        <v>35468</v>
      </c>
      <c r="AA4403" t="s">
        <v>20584</v>
      </c>
      <c r="AB4403">
        <v>20</v>
      </c>
      <c r="AC4403" t="s">
        <v>358</v>
      </c>
      <c r="AD4403" t="s">
        <v>482</v>
      </c>
      <c r="AF4403" t="s">
        <v>8259</v>
      </c>
      <c r="AG4403" t="s">
        <v>8304</v>
      </c>
      <c r="AH4403" t="s">
        <v>517</v>
      </c>
      <c r="AI4403" t="s">
        <v>517</v>
      </c>
      <c r="AJ4403" t="s">
        <v>517</v>
      </c>
    </row>
    <row r="4404" spans="1:36" x14ac:dyDescent="0.25">
      <c r="A4404" s="13" t="s">
        <v>24402</v>
      </c>
      <c r="B4404" s="1">
        <v>42906</v>
      </c>
      <c r="C4404" s="2">
        <v>0.62930555555555556</v>
      </c>
      <c r="D4404" t="s">
        <v>24403</v>
      </c>
      <c r="E4404" t="s">
        <v>22</v>
      </c>
      <c r="F4404" t="s">
        <v>24404</v>
      </c>
      <c r="G4404" s="14" t="s">
        <v>24405</v>
      </c>
      <c r="H4404" s="14" t="s">
        <v>24406</v>
      </c>
      <c r="I4404" t="s">
        <v>24</v>
      </c>
      <c r="K4404">
        <v>6</v>
      </c>
      <c r="L4404">
        <v>20</v>
      </c>
      <c r="M4404">
        <v>15</v>
      </c>
      <c r="N4404">
        <v>3</v>
      </c>
      <c r="O4404" t="s">
        <v>517</v>
      </c>
      <c r="P4404" t="s">
        <v>517</v>
      </c>
      <c r="Q4404" t="s">
        <v>517</v>
      </c>
      <c r="R4404" t="s">
        <v>517</v>
      </c>
      <c r="S4404" t="s">
        <v>517</v>
      </c>
      <c r="T4404" t="s">
        <v>517</v>
      </c>
      <c r="U4404" t="s">
        <v>517</v>
      </c>
      <c r="V4404" t="s">
        <v>517</v>
      </c>
      <c r="W4404" t="s">
        <v>517</v>
      </c>
      <c r="X4404" t="s">
        <v>517</v>
      </c>
      <c r="Y4404" t="s">
        <v>517</v>
      </c>
      <c r="Z4404" s="1" t="s">
        <v>517</v>
      </c>
      <c r="AA4404" t="s">
        <v>1684</v>
      </c>
      <c r="AB4404" t="s">
        <v>517</v>
      </c>
      <c r="AC4404" t="s">
        <v>358</v>
      </c>
      <c r="AD4404" t="s">
        <v>517</v>
      </c>
      <c r="AF4404" t="s">
        <v>517</v>
      </c>
      <c r="AG4404" t="s">
        <v>517</v>
      </c>
      <c r="AH4404" t="s">
        <v>517</v>
      </c>
      <c r="AI4404" t="s">
        <v>517</v>
      </c>
      <c r="AJ4404" t="s">
        <v>517</v>
      </c>
    </row>
    <row r="4405" spans="1:36" x14ac:dyDescent="0.25">
      <c r="A4405" s="13" t="s">
        <v>24407</v>
      </c>
      <c r="B4405" s="1">
        <v>42906</v>
      </c>
      <c r="C4405" s="2">
        <v>0.64378472222222227</v>
      </c>
      <c r="D4405" t="s">
        <v>24408</v>
      </c>
      <c r="E4405" t="s">
        <v>22</v>
      </c>
      <c r="F4405" t="s">
        <v>24181</v>
      </c>
      <c r="G4405" s="14" t="s">
        <v>24182</v>
      </c>
      <c r="H4405" s="14" t="s">
        <v>24183</v>
      </c>
      <c r="I4405" t="s">
        <v>23</v>
      </c>
      <c r="K4405">
        <v>6</v>
      </c>
      <c r="L4405">
        <v>20</v>
      </c>
      <c r="M4405">
        <v>15</v>
      </c>
      <c r="N4405">
        <v>3</v>
      </c>
      <c r="O4405" t="s">
        <v>24177</v>
      </c>
      <c r="P4405" t="s">
        <v>517</v>
      </c>
      <c r="Q4405" t="s">
        <v>517</v>
      </c>
      <c r="R4405" t="s">
        <v>517</v>
      </c>
      <c r="S4405" t="s">
        <v>517</v>
      </c>
      <c r="T4405" t="s">
        <v>517</v>
      </c>
      <c r="U4405" t="s">
        <v>517</v>
      </c>
      <c r="V4405" t="s">
        <v>517</v>
      </c>
      <c r="W4405" t="s">
        <v>537</v>
      </c>
      <c r="X4405" t="s">
        <v>848</v>
      </c>
      <c r="Y4405" t="s">
        <v>9941</v>
      </c>
      <c r="Z4405" s="1">
        <v>23439</v>
      </c>
      <c r="AA4405" t="s">
        <v>1885</v>
      </c>
      <c r="AB4405">
        <v>53</v>
      </c>
      <c r="AC4405" t="s">
        <v>358</v>
      </c>
      <c r="AD4405" t="s">
        <v>488</v>
      </c>
      <c r="AF4405" t="s">
        <v>517</v>
      </c>
      <c r="AG4405" t="s">
        <v>517</v>
      </c>
      <c r="AH4405" t="s">
        <v>517</v>
      </c>
      <c r="AI4405" t="s">
        <v>517</v>
      </c>
      <c r="AJ4405" t="s">
        <v>517</v>
      </c>
    </row>
    <row r="4406" spans="1:36" x14ac:dyDescent="0.25">
      <c r="A4406" s="13" t="s">
        <v>24409</v>
      </c>
      <c r="B4406" s="1">
        <v>42906</v>
      </c>
      <c r="C4406" s="2">
        <v>0.64528935185185188</v>
      </c>
      <c r="D4406" t="s">
        <v>24410</v>
      </c>
      <c r="E4406" t="s">
        <v>22</v>
      </c>
      <c r="F4406" t="s">
        <v>24411</v>
      </c>
      <c r="G4406" s="14" t="s">
        <v>24412</v>
      </c>
      <c r="H4406" s="14" t="s">
        <v>24413</v>
      </c>
      <c r="I4406" t="s">
        <v>23</v>
      </c>
      <c r="K4406">
        <v>6</v>
      </c>
      <c r="L4406">
        <v>20</v>
      </c>
      <c r="M4406">
        <v>15</v>
      </c>
      <c r="N4406">
        <v>3</v>
      </c>
      <c r="O4406" t="s">
        <v>517</v>
      </c>
      <c r="P4406" t="s">
        <v>517</v>
      </c>
      <c r="Q4406" t="s">
        <v>517</v>
      </c>
      <c r="R4406" t="s">
        <v>517</v>
      </c>
      <c r="S4406" t="s">
        <v>517</v>
      </c>
      <c r="T4406" t="s">
        <v>517</v>
      </c>
      <c r="U4406" t="s">
        <v>517</v>
      </c>
      <c r="V4406" t="s">
        <v>517</v>
      </c>
      <c r="W4406" t="s">
        <v>517</v>
      </c>
      <c r="X4406" t="s">
        <v>517</v>
      </c>
      <c r="Y4406" t="s">
        <v>24414</v>
      </c>
      <c r="Z4406" s="1">
        <v>26728</v>
      </c>
      <c r="AA4406" t="s">
        <v>8950</v>
      </c>
      <c r="AB4406">
        <v>44</v>
      </c>
      <c r="AC4406" t="s">
        <v>357</v>
      </c>
      <c r="AD4406" t="s">
        <v>487</v>
      </c>
      <c r="AF4406" t="s">
        <v>517</v>
      </c>
      <c r="AG4406" t="s">
        <v>517</v>
      </c>
      <c r="AH4406" t="s">
        <v>517</v>
      </c>
      <c r="AI4406" t="s">
        <v>517</v>
      </c>
      <c r="AJ4406" t="s">
        <v>517</v>
      </c>
    </row>
    <row r="4407" spans="1:36" x14ac:dyDescent="0.25">
      <c r="A4407" s="13" t="s">
        <v>24416</v>
      </c>
      <c r="B4407" s="1">
        <v>42906</v>
      </c>
      <c r="C4407" s="2">
        <v>0.65170138888888884</v>
      </c>
      <c r="D4407" t="s">
        <v>24417</v>
      </c>
      <c r="E4407" t="s">
        <v>22</v>
      </c>
      <c r="F4407" t="s">
        <v>24418</v>
      </c>
      <c r="G4407" s="14" t="s">
        <v>24419</v>
      </c>
      <c r="H4407" s="14" t="s">
        <v>24420</v>
      </c>
      <c r="I4407" t="s">
        <v>23</v>
      </c>
      <c r="K4407">
        <v>6</v>
      </c>
      <c r="L4407">
        <v>20</v>
      </c>
      <c r="M4407">
        <v>15</v>
      </c>
      <c r="N4407">
        <v>3</v>
      </c>
      <c r="O4407" t="s">
        <v>24415</v>
      </c>
      <c r="P4407" t="s">
        <v>517</v>
      </c>
      <c r="Q4407" t="s">
        <v>517</v>
      </c>
      <c r="R4407" t="s">
        <v>517</v>
      </c>
      <c r="S4407" t="s">
        <v>517</v>
      </c>
      <c r="T4407" t="s">
        <v>517</v>
      </c>
      <c r="U4407" t="s">
        <v>517</v>
      </c>
      <c r="V4407" t="s">
        <v>517</v>
      </c>
      <c r="W4407" t="s">
        <v>476</v>
      </c>
      <c r="X4407" t="s">
        <v>477</v>
      </c>
      <c r="Y4407" t="s">
        <v>24421</v>
      </c>
      <c r="Z4407" s="1">
        <v>29006</v>
      </c>
      <c r="AA4407" t="s">
        <v>2370</v>
      </c>
      <c r="AB4407">
        <v>38</v>
      </c>
      <c r="AC4407" t="s">
        <v>358</v>
      </c>
      <c r="AD4407" t="s">
        <v>483</v>
      </c>
      <c r="AF4407" t="s">
        <v>517</v>
      </c>
      <c r="AG4407" t="s">
        <v>517</v>
      </c>
      <c r="AH4407" t="s">
        <v>517</v>
      </c>
      <c r="AI4407" t="s">
        <v>517</v>
      </c>
      <c r="AJ4407" t="s">
        <v>517</v>
      </c>
    </row>
    <row r="4408" spans="1:36" x14ac:dyDescent="0.25">
      <c r="A4408" s="13" t="s">
        <v>24422</v>
      </c>
      <c r="B4408" s="1">
        <v>42906</v>
      </c>
      <c r="C4408" s="2">
        <v>0.6532175925925926</v>
      </c>
      <c r="D4408" t="s">
        <v>3020</v>
      </c>
      <c r="E4408" t="s">
        <v>116</v>
      </c>
      <c r="F4408" t="s">
        <v>24088</v>
      </c>
      <c r="G4408" s="14" t="s">
        <v>24089</v>
      </c>
      <c r="H4408" s="14" t="s">
        <v>24090</v>
      </c>
      <c r="I4408" t="s">
        <v>23</v>
      </c>
      <c r="K4408">
        <v>6</v>
      </c>
      <c r="L4408">
        <v>20</v>
      </c>
      <c r="M4408">
        <v>15</v>
      </c>
      <c r="N4408">
        <v>3</v>
      </c>
      <c r="O4408" t="s">
        <v>24086</v>
      </c>
      <c r="P4408" t="s">
        <v>517</v>
      </c>
      <c r="Q4408" t="s">
        <v>517</v>
      </c>
      <c r="R4408" t="s">
        <v>517</v>
      </c>
      <c r="S4408" t="s">
        <v>517</v>
      </c>
      <c r="T4408" t="s">
        <v>517</v>
      </c>
      <c r="U4408" t="s">
        <v>517</v>
      </c>
      <c r="V4408" t="s">
        <v>517</v>
      </c>
      <c r="W4408" t="s">
        <v>589</v>
      </c>
      <c r="X4408" t="s">
        <v>849</v>
      </c>
      <c r="Y4408" t="s">
        <v>24091</v>
      </c>
      <c r="Z4408" s="1">
        <v>30733</v>
      </c>
      <c r="AA4408" t="s">
        <v>529</v>
      </c>
      <c r="AB4408">
        <v>33</v>
      </c>
      <c r="AC4408" t="s">
        <v>358</v>
      </c>
      <c r="AD4408" t="s">
        <v>488</v>
      </c>
      <c r="AF4408" t="s">
        <v>8306</v>
      </c>
      <c r="AG4408" t="s">
        <v>517</v>
      </c>
      <c r="AH4408" t="s">
        <v>517</v>
      </c>
      <c r="AI4408" t="s">
        <v>517</v>
      </c>
      <c r="AJ4408" t="s">
        <v>517</v>
      </c>
    </row>
    <row r="4409" spans="1:36" x14ac:dyDescent="0.25">
      <c r="A4409" s="13" t="s">
        <v>24424</v>
      </c>
      <c r="B4409" s="1">
        <v>42906</v>
      </c>
      <c r="C4409" s="2">
        <v>0.69045138888888891</v>
      </c>
      <c r="D4409" t="s">
        <v>24425</v>
      </c>
      <c r="E4409" t="s">
        <v>22</v>
      </c>
      <c r="F4409" t="s">
        <v>24426</v>
      </c>
      <c r="G4409" s="14" t="s">
        <v>24427</v>
      </c>
      <c r="H4409" s="14" t="s">
        <v>24428</v>
      </c>
      <c r="I4409" t="s">
        <v>23</v>
      </c>
      <c r="K4409">
        <v>6</v>
      </c>
      <c r="L4409">
        <v>20</v>
      </c>
      <c r="M4409">
        <v>16</v>
      </c>
      <c r="N4409">
        <v>3</v>
      </c>
      <c r="O4409" t="s">
        <v>24423</v>
      </c>
      <c r="P4409" t="s">
        <v>517</v>
      </c>
      <c r="Q4409" t="s">
        <v>517</v>
      </c>
      <c r="R4409" t="s">
        <v>517</v>
      </c>
      <c r="S4409" t="s">
        <v>517</v>
      </c>
      <c r="T4409" t="s">
        <v>517</v>
      </c>
      <c r="U4409" t="s">
        <v>517</v>
      </c>
      <c r="V4409" t="s">
        <v>517</v>
      </c>
      <c r="W4409" t="s">
        <v>589</v>
      </c>
      <c r="X4409" t="s">
        <v>8816</v>
      </c>
      <c r="Y4409" t="s">
        <v>3897</v>
      </c>
      <c r="Z4409" s="1">
        <v>31858</v>
      </c>
      <c r="AA4409" t="s">
        <v>24429</v>
      </c>
      <c r="AB4409">
        <v>30</v>
      </c>
      <c r="AC4409" t="s">
        <v>358</v>
      </c>
      <c r="AD4409" t="s">
        <v>489</v>
      </c>
      <c r="AF4409" t="s">
        <v>517</v>
      </c>
      <c r="AG4409" t="s">
        <v>517</v>
      </c>
      <c r="AH4409" t="s">
        <v>517</v>
      </c>
      <c r="AI4409" t="s">
        <v>517</v>
      </c>
      <c r="AJ4409" t="s">
        <v>517</v>
      </c>
    </row>
    <row r="4410" spans="1:36" x14ac:dyDescent="0.25">
      <c r="A4410" s="13" t="s">
        <v>24431</v>
      </c>
      <c r="B4410" s="1">
        <v>42906</v>
      </c>
      <c r="C4410" s="2">
        <v>0.6912152777777778</v>
      </c>
      <c r="D4410" t="s">
        <v>24432</v>
      </c>
      <c r="E4410" t="s">
        <v>116</v>
      </c>
      <c r="F4410" t="s">
        <v>24433</v>
      </c>
      <c r="G4410" s="14" t="s">
        <v>24434</v>
      </c>
      <c r="H4410" s="14" t="s">
        <v>24435</v>
      </c>
      <c r="I4410" t="s">
        <v>23</v>
      </c>
      <c r="K4410">
        <v>6</v>
      </c>
      <c r="L4410">
        <v>20</v>
      </c>
      <c r="M4410">
        <v>16</v>
      </c>
      <c r="N4410">
        <v>3</v>
      </c>
      <c r="O4410" t="s">
        <v>24430</v>
      </c>
      <c r="P4410" t="s">
        <v>517</v>
      </c>
      <c r="Q4410" t="s">
        <v>517</v>
      </c>
      <c r="R4410" t="s">
        <v>517</v>
      </c>
      <c r="S4410" t="s">
        <v>517</v>
      </c>
      <c r="T4410" t="s">
        <v>517</v>
      </c>
      <c r="U4410" t="s">
        <v>517</v>
      </c>
      <c r="V4410" t="s">
        <v>517</v>
      </c>
      <c r="W4410" t="s">
        <v>854</v>
      </c>
      <c r="X4410" t="s">
        <v>849</v>
      </c>
      <c r="Y4410" t="s">
        <v>517</v>
      </c>
      <c r="Z4410" s="1" t="s">
        <v>517</v>
      </c>
      <c r="AA4410" t="s">
        <v>546</v>
      </c>
      <c r="AB4410" t="s">
        <v>517</v>
      </c>
      <c r="AC4410" t="s">
        <v>358</v>
      </c>
      <c r="AD4410" t="s">
        <v>517</v>
      </c>
      <c r="AF4410" t="s">
        <v>8282</v>
      </c>
      <c r="AG4410" t="s">
        <v>517</v>
      </c>
      <c r="AH4410" t="s">
        <v>517</v>
      </c>
      <c r="AI4410" t="s">
        <v>517</v>
      </c>
      <c r="AJ4410" t="s">
        <v>517</v>
      </c>
    </row>
    <row r="4411" spans="1:36" x14ac:dyDescent="0.25">
      <c r="A4411" s="13" t="s">
        <v>24436</v>
      </c>
      <c r="B4411" s="1">
        <v>42906</v>
      </c>
      <c r="C4411" s="2">
        <v>0.69163194444444442</v>
      </c>
      <c r="D4411" t="s">
        <v>23281</v>
      </c>
      <c r="E4411" t="s">
        <v>22</v>
      </c>
      <c r="F4411" t="s">
        <v>23282</v>
      </c>
      <c r="G4411" s="14" t="s">
        <v>23283</v>
      </c>
      <c r="H4411" s="14" t="s">
        <v>23284</v>
      </c>
      <c r="I4411" t="s">
        <v>25</v>
      </c>
      <c r="K4411">
        <v>6</v>
      </c>
      <c r="L4411">
        <v>20</v>
      </c>
      <c r="M4411">
        <v>16</v>
      </c>
      <c r="N4411">
        <v>3</v>
      </c>
      <c r="O4411" t="s">
        <v>517</v>
      </c>
      <c r="P4411" t="s">
        <v>517</v>
      </c>
      <c r="Q4411" t="s">
        <v>517</v>
      </c>
      <c r="R4411" t="s">
        <v>517</v>
      </c>
      <c r="S4411" t="s">
        <v>517</v>
      </c>
      <c r="T4411" t="s">
        <v>517</v>
      </c>
      <c r="U4411" t="s">
        <v>517</v>
      </c>
      <c r="V4411" t="s">
        <v>517</v>
      </c>
      <c r="W4411" t="s">
        <v>517</v>
      </c>
      <c r="X4411" t="s">
        <v>517</v>
      </c>
      <c r="Y4411" t="s">
        <v>13443</v>
      </c>
      <c r="Z4411" s="1">
        <v>31686</v>
      </c>
      <c r="AA4411" t="s">
        <v>23285</v>
      </c>
      <c r="AB4411">
        <v>30</v>
      </c>
      <c r="AC4411" t="s">
        <v>358</v>
      </c>
      <c r="AD4411" t="s">
        <v>500</v>
      </c>
      <c r="AF4411" t="s">
        <v>8307</v>
      </c>
      <c r="AG4411" t="s">
        <v>8313</v>
      </c>
      <c r="AH4411" t="s">
        <v>517</v>
      </c>
      <c r="AI4411" t="s">
        <v>517</v>
      </c>
      <c r="AJ4411" t="s">
        <v>517</v>
      </c>
    </row>
    <row r="4412" spans="1:36" x14ac:dyDescent="0.25">
      <c r="A4412" s="13" t="s">
        <v>24438</v>
      </c>
      <c r="B4412" s="1">
        <v>42906</v>
      </c>
      <c r="C4412" s="2">
        <v>0.69510416666666675</v>
      </c>
      <c r="D4412" t="s">
        <v>24439</v>
      </c>
      <c r="E4412" t="s">
        <v>22</v>
      </c>
      <c r="F4412" t="s">
        <v>24440</v>
      </c>
      <c r="G4412" s="14" t="s">
        <v>24441</v>
      </c>
      <c r="H4412" s="14" t="s">
        <v>24442</v>
      </c>
      <c r="I4412" t="s">
        <v>23</v>
      </c>
      <c r="K4412">
        <v>6</v>
      </c>
      <c r="L4412">
        <v>20</v>
      </c>
      <c r="M4412">
        <v>16</v>
      </c>
      <c r="N4412">
        <v>3</v>
      </c>
      <c r="O4412" t="s">
        <v>24437</v>
      </c>
      <c r="P4412" t="s">
        <v>517</v>
      </c>
      <c r="Q4412" t="s">
        <v>517</v>
      </c>
      <c r="R4412" t="s">
        <v>517</v>
      </c>
      <c r="S4412" t="s">
        <v>517</v>
      </c>
      <c r="T4412" t="s">
        <v>517</v>
      </c>
      <c r="U4412" t="s">
        <v>517</v>
      </c>
      <c r="V4412" t="s">
        <v>517</v>
      </c>
      <c r="W4412" t="s">
        <v>589</v>
      </c>
      <c r="X4412" t="s">
        <v>849</v>
      </c>
      <c r="Y4412" t="s">
        <v>20834</v>
      </c>
      <c r="Z4412" s="1">
        <v>34216</v>
      </c>
      <c r="AA4412" t="s">
        <v>546</v>
      </c>
      <c r="AB4412">
        <v>23</v>
      </c>
      <c r="AC4412" t="s">
        <v>358</v>
      </c>
      <c r="AD4412" t="s">
        <v>496</v>
      </c>
      <c r="AF4412" t="s">
        <v>517</v>
      </c>
      <c r="AG4412" t="s">
        <v>517</v>
      </c>
      <c r="AH4412" t="s">
        <v>517</v>
      </c>
      <c r="AI4412" t="s">
        <v>517</v>
      </c>
      <c r="AJ4412" t="s">
        <v>517</v>
      </c>
    </row>
    <row r="4413" spans="1:36" x14ac:dyDescent="0.25">
      <c r="A4413" s="13" t="s">
        <v>24444</v>
      </c>
      <c r="B4413" s="1">
        <v>42906</v>
      </c>
      <c r="C4413" s="2">
        <v>0.74506944444444445</v>
      </c>
      <c r="D4413" t="s">
        <v>24445</v>
      </c>
      <c r="E4413" t="s">
        <v>22</v>
      </c>
      <c r="F4413" t="s">
        <v>24446</v>
      </c>
      <c r="G4413" s="14" t="s">
        <v>24447</v>
      </c>
      <c r="H4413" s="14" t="s">
        <v>24448</v>
      </c>
      <c r="I4413" t="s">
        <v>23</v>
      </c>
      <c r="K4413">
        <v>6</v>
      </c>
      <c r="L4413">
        <v>20</v>
      </c>
      <c r="M4413">
        <v>17</v>
      </c>
      <c r="N4413">
        <v>3</v>
      </c>
      <c r="O4413" t="s">
        <v>24443</v>
      </c>
      <c r="P4413" t="s">
        <v>517</v>
      </c>
      <c r="Q4413" t="s">
        <v>517</v>
      </c>
      <c r="R4413" t="s">
        <v>517</v>
      </c>
      <c r="S4413" t="s">
        <v>517</v>
      </c>
      <c r="T4413" t="s">
        <v>517</v>
      </c>
      <c r="U4413" t="s">
        <v>517</v>
      </c>
      <c r="V4413" t="s">
        <v>517</v>
      </c>
      <c r="W4413" t="s">
        <v>621</v>
      </c>
      <c r="X4413" t="s">
        <v>622</v>
      </c>
      <c r="Y4413" t="s">
        <v>24449</v>
      </c>
      <c r="Z4413" s="1">
        <v>32255</v>
      </c>
      <c r="AA4413" t="s">
        <v>1542</v>
      </c>
      <c r="AB4413">
        <v>29</v>
      </c>
      <c r="AC4413" t="s">
        <v>358</v>
      </c>
      <c r="AD4413" t="s">
        <v>491</v>
      </c>
      <c r="AF4413" t="s">
        <v>517</v>
      </c>
      <c r="AG4413" t="s">
        <v>517</v>
      </c>
      <c r="AH4413" t="s">
        <v>517</v>
      </c>
      <c r="AI4413" t="s">
        <v>517</v>
      </c>
      <c r="AJ4413" t="s">
        <v>517</v>
      </c>
    </row>
    <row r="4414" spans="1:36" x14ac:dyDescent="0.25">
      <c r="A4414" s="13" t="s">
        <v>24450</v>
      </c>
      <c r="B4414" s="1">
        <v>42906</v>
      </c>
      <c r="C4414" s="2">
        <v>0.75643518518518515</v>
      </c>
      <c r="D4414" t="s">
        <v>24451</v>
      </c>
      <c r="E4414" t="s">
        <v>22</v>
      </c>
      <c r="F4414" t="s">
        <v>24452</v>
      </c>
      <c r="G4414" s="14" t="s">
        <v>24453</v>
      </c>
      <c r="H4414" s="14" t="s">
        <v>24454</v>
      </c>
      <c r="I4414" t="s">
        <v>21</v>
      </c>
      <c r="K4414">
        <v>6</v>
      </c>
      <c r="L4414">
        <v>20</v>
      </c>
      <c r="M4414">
        <v>18</v>
      </c>
      <c r="N4414">
        <v>3</v>
      </c>
      <c r="O4414" t="s">
        <v>517</v>
      </c>
      <c r="P4414" t="s">
        <v>517</v>
      </c>
      <c r="Q4414" t="s">
        <v>517</v>
      </c>
      <c r="R4414" t="s">
        <v>517</v>
      </c>
      <c r="S4414" t="s">
        <v>517</v>
      </c>
      <c r="T4414" t="s">
        <v>517</v>
      </c>
      <c r="U4414" t="s">
        <v>517</v>
      </c>
      <c r="V4414" t="s">
        <v>517</v>
      </c>
      <c r="W4414" t="s">
        <v>517</v>
      </c>
      <c r="X4414" t="s">
        <v>517</v>
      </c>
      <c r="Y4414" t="s">
        <v>24455</v>
      </c>
      <c r="Z4414" s="1">
        <v>33383</v>
      </c>
      <c r="AA4414" t="s">
        <v>6447</v>
      </c>
      <c r="AB4414">
        <v>26</v>
      </c>
      <c r="AC4414" t="s">
        <v>357</v>
      </c>
      <c r="AD4414" t="s">
        <v>486</v>
      </c>
      <c r="AF4414" t="s">
        <v>8259</v>
      </c>
      <c r="AG4414" t="s">
        <v>517</v>
      </c>
      <c r="AH4414" t="s">
        <v>517</v>
      </c>
      <c r="AI4414" t="s">
        <v>517</v>
      </c>
      <c r="AJ4414" t="s">
        <v>517</v>
      </c>
    </row>
    <row r="4415" spans="1:36" x14ac:dyDescent="0.25">
      <c r="A4415" s="13" t="s">
        <v>24456</v>
      </c>
      <c r="B4415" s="1">
        <v>42906</v>
      </c>
      <c r="C4415" s="2">
        <v>0.77520833333333339</v>
      </c>
      <c r="D4415" t="s">
        <v>24457</v>
      </c>
      <c r="E4415" t="s">
        <v>22</v>
      </c>
      <c r="F4415" t="s">
        <v>24458</v>
      </c>
      <c r="G4415" s="14" t="s">
        <v>24459</v>
      </c>
      <c r="H4415" s="14" t="s">
        <v>24460</v>
      </c>
      <c r="I4415" t="s">
        <v>24</v>
      </c>
      <c r="K4415">
        <v>6</v>
      </c>
      <c r="L4415">
        <v>20</v>
      </c>
      <c r="M4415">
        <v>18</v>
      </c>
      <c r="N4415">
        <v>3</v>
      </c>
      <c r="O4415" t="s">
        <v>517</v>
      </c>
      <c r="P4415" t="s">
        <v>517</v>
      </c>
      <c r="Q4415" t="s">
        <v>517</v>
      </c>
      <c r="R4415" t="s">
        <v>517</v>
      </c>
      <c r="S4415" t="s">
        <v>517</v>
      </c>
      <c r="T4415" t="s">
        <v>517</v>
      </c>
      <c r="U4415" t="s">
        <v>517</v>
      </c>
      <c r="V4415" t="s">
        <v>517</v>
      </c>
      <c r="W4415" t="s">
        <v>517</v>
      </c>
      <c r="X4415" t="s">
        <v>517</v>
      </c>
      <c r="Y4415" t="s">
        <v>24461</v>
      </c>
      <c r="Z4415" s="1">
        <v>28447</v>
      </c>
      <c r="AA4415" t="s">
        <v>1164</v>
      </c>
      <c r="AB4415">
        <v>39</v>
      </c>
      <c r="AC4415" t="s">
        <v>357</v>
      </c>
      <c r="AD4415" t="s">
        <v>483</v>
      </c>
      <c r="AF4415">
        <v>16789</v>
      </c>
      <c r="AG4415" t="s">
        <v>8313</v>
      </c>
      <c r="AH4415" t="s">
        <v>517</v>
      </c>
      <c r="AI4415" t="s">
        <v>517</v>
      </c>
      <c r="AJ4415" t="s">
        <v>517</v>
      </c>
    </row>
    <row r="4416" spans="1:36" x14ac:dyDescent="0.25">
      <c r="A4416" s="13" t="s">
        <v>24462</v>
      </c>
      <c r="B4416" s="1">
        <v>42906</v>
      </c>
      <c r="C4416" s="2">
        <v>0.77537037037037038</v>
      </c>
      <c r="D4416" t="s">
        <v>24463</v>
      </c>
      <c r="E4416" t="s">
        <v>22</v>
      </c>
      <c r="F4416" t="s">
        <v>24464</v>
      </c>
      <c r="G4416" s="14" t="s">
        <v>24465</v>
      </c>
      <c r="H4416" s="14" t="s">
        <v>24466</v>
      </c>
      <c r="I4416" t="s">
        <v>21</v>
      </c>
      <c r="K4416">
        <v>6</v>
      </c>
      <c r="L4416">
        <v>20</v>
      </c>
      <c r="M4416">
        <v>18</v>
      </c>
      <c r="N4416">
        <v>3</v>
      </c>
      <c r="O4416" t="s">
        <v>517</v>
      </c>
      <c r="P4416" t="s">
        <v>517</v>
      </c>
      <c r="Q4416" t="s">
        <v>517</v>
      </c>
      <c r="R4416" t="s">
        <v>517</v>
      </c>
      <c r="S4416" t="s">
        <v>517</v>
      </c>
      <c r="T4416" t="s">
        <v>517</v>
      </c>
      <c r="U4416" t="s">
        <v>517</v>
      </c>
      <c r="V4416" t="s">
        <v>517</v>
      </c>
      <c r="W4416" t="s">
        <v>517</v>
      </c>
      <c r="X4416" t="s">
        <v>517</v>
      </c>
      <c r="Y4416" t="s">
        <v>24467</v>
      </c>
      <c r="Z4416" s="1">
        <v>31503</v>
      </c>
      <c r="AA4416" t="s">
        <v>529</v>
      </c>
      <c r="AB4416">
        <v>31</v>
      </c>
      <c r="AC4416" t="s">
        <v>358</v>
      </c>
      <c r="AD4416" t="s">
        <v>488</v>
      </c>
      <c r="AF4416" t="s">
        <v>8259</v>
      </c>
      <c r="AG4416" t="s">
        <v>517</v>
      </c>
      <c r="AH4416" t="s">
        <v>517</v>
      </c>
      <c r="AI4416" t="s">
        <v>517</v>
      </c>
      <c r="AJ4416" t="s">
        <v>517</v>
      </c>
    </row>
    <row r="4417" spans="1:36" x14ac:dyDescent="0.25">
      <c r="A4417" s="13" t="s">
        <v>24468</v>
      </c>
      <c r="B4417" s="1">
        <v>42906</v>
      </c>
      <c r="C4417" s="2">
        <v>0.85140046296296301</v>
      </c>
      <c r="D4417" t="s">
        <v>23848</v>
      </c>
      <c r="E4417" t="s">
        <v>22</v>
      </c>
      <c r="F4417" t="s">
        <v>23849</v>
      </c>
      <c r="G4417" s="14" t="s">
        <v>23850</v>
      </c>
      <c r="H4417" s="14" t="s">
        <v>23851</v>
      </c>
      <c r="I4417" t="s">
        <v>23</v>
      </c>
      <c r="K4417">
        <v>6</v>
      </c>
      <c r="L4417">
        <v>20</v>
      </c>
      <c r="M4417">
        <v>20</v>
      </c>
      <c r="N4417">
        <v>3</v>
      </c>
      <c r="O4417" t="s">
        <v>517</v>
      </c>
      <c r="P4417" t="s">
        <v>517</v>
      </c>
      <c r="Q4417" t="s">
        <v>517</v>
      </c>
      <c r="R4417" t="s">
        <v>517</v>
      </c>
      <c r="S4417" t="s">
        <v>517</v>
      </c>
      <c r="T4417" t="s">
        <v>517</v>
      </c>
      <c r="U4417" t="s">
        <v>517</v>
      </c>
      <c r="V4417" t="s">
        <v>517</v>
      </c>
      <c r="W4417" t="s">
        <v>517</v>
      </c>
      <c r="X4417" t="s">
        <v>517</v>
      </c>
      <c r="Y4417" t="s">
        <v>16229</v>
      </c>
      <c r="Z4417" s="1">
        <v>30950</v>
      </c>
      <c r="AA4417" t="s">
        <v>529</v>
      </c>
      <c r="AB4417">
        <v>32</v>
      </c>
      <c r="AC4417" t="s">
        <v>358</v>
      </c>
      <c r="AD4417" t="s">
        <v>496</v>
      </c>
      <c r="AF4417" t="s">
        <v>8313</v>
      </c>
      <c r="AG4417" t="s">
        <v>517</v>
      </c>
      <c r="AH4417" t="s">
        <v>517</v>
      </c>
      <c r="AI4417" t="s">
        <v>517</v>
      </c>
      <c r="AJ4417" t="s">
        <v>517</v>
      </c>
    </row>
    <row r="4418" spans="1:36" x14ac:dyDescent="0.25">
      <c r="A4418" s="13" t="s">
        <v>24469</v>
      </c>
      <c r="B4418" s="1">
        <v>42906</v>
      </c>
      <c r="C4418" s="2">
        <v>0.97343750000000007</v>
      </c>
      <c r="D4418" t="s">
        <v>24470</v>
      </c>
      <c r="E4418" t="s">
        <v>22</v>
      </c>
      <c r="F4418" t="s">
        <v>24471</v>
      </c>
      <c r="G4418" t="s">
        <v>23879</v>
      </c>
      <c r="H4418" t="s">
        <v>24472</v>
      </c>
      <c r="I4418" t="s">
        <v>23</v>
      </c>
      <c r="K4418">
        <v>6</v>
      </c>
      <c r="L4418">
        <v>20</v>
      </c>
      <c r="M4418">
        <v>23</v>
      </c>
      <c r="N4418">
        <v>3</v>
      </c>
      <c r="O4418" t="s">
        <v>23876</v>
      </c>
      <c r="P4418" t="s">
        <v>517</v>
      </c>
      <c r="Q4418" t="s">
        <v>517</v>
      </c>
      <c r="R4418" t="s">
        <v>517</v>
      </c>
      <c r="S4418" t="s">
        <v>517</v>
      </c>
      <c r="T4418" t="s">
        <v>517</v>
      </c>
      <c r="U4418" t="s">
        <v>517</v>
      </c>
      <c r="V4418" t="s">
        <v>517</v>
      </c>
      <c r="W4418" t="s">
        <v>3180</v>
      </c>
      <c r="X4418" t="s">
        <v>580</v>
      </c>
      <c r="Y4418" t="s">
        <v>16881</v>
      </c>
      <c r="Z4418">
        <v>31746</v>
      </c>
      <c r="AA4418" t="s">
        <v>478</v>
      </c>
      <c r="AB4418">
        <v>30</v>
      </c>
      <c r="AC4418" t="s">
        <v>358</v>
      </c>
      <c r="AD4418" t="s">
        <v>488</v>
      </c>
      <c r="AF4418" t="s">
        <v>8313</v>
      </c>
      <c r="AG4418" t="s">
        <v>517</v>
      </c>
      <c r="AH4418" t="s">
        <v>517</v>
      </c>
      <c r="AI4418" t="s">
        <v>517</v>
      </c>
      <c r="AJ4418" t="s">
        <v>517</v>
      </c>
    </row>
    <row r="4419" spans="1:36" x14ac:dyDescent="0.25">
      <c r="A4419" s="13" t="s">
        <v>24473</v>
      </c>
      <c r="B4419" s="1">
        <v>42906</v>
      </c>
      <c r="C4419" s="2">
        <v>0.92565972222222215</v>
      </c>
      <c r="D4419" t="s">
        <v>24451</v>
      </c>
      <c r="E4419" t="s">
        <v>22</v>
      </c>
      <c r="F4419" t="s">
        <v>24452</v>
      </c>
      <c r="G4419" s="14" t="s">
        <v>24453</v>
      </c>
      <c r="H4419" s="14" t="s">
        <v>24454</v>
      </c>
      <c r="I4419" t="s">
        <v>25</v>
      </c>
      <c r="K4419">
        <v>6</v>
      </c>
      <c r="L4419">
        <v>20</v>
      </c>
      <c r="M4419">
        <v>22</v>
      </c>
      <c r="N4419">
        <v>3</v>
      </c>
      <c r="O4419" t="s">
        <v>517</v>
      </c>
      <c r="P4419" t="s">
        <v>517</v>
      </c>
      <c r="Q4419" t="s">
        <v>517</v>
      </c>
      <c r="R4419" t="s">
        <v>517</v>
      </c>
      <c r="S4419" t="s">
        <v>517</v>
      </c>
      <c r="T4419" t="s">
        <v>517</v>
      </c>
      <c r="U4419" t="s">
        <v>517</v>
      </c>
      <c r="V4419" t="s">
        <v>517</v>
      </c>
      <c r="W4419" t="s">
        <v>517</v>
      </c>
      <c r="X4419" t="s">
        <v>517</v>
      </c>
      <c r="Y4419" t="s">
        <v>24455</v>
      </c>
      <c r="Z4419" s="1">
        <v>33383</v>
      </c>
      <c r="AA4419" t="s">
        <v>6447</v>
      </c>
      <c r="AB4419">
        <v>26</v>
      </c>
      <c r="AC4419" t="s">
        <v>357</v>
      </c>
      <c r="AD4419" t="s">
        <v>486</v>
      </c>
      <c r="AF4419" t="s">
        <v>8259</v>
      </c>
      <c r="AG4419" t="s">
        <v>8307</v>
      </c>
      <c r="AH4419" t="s">
        <v>8313</v>
      </c>
      <c r="AI4419" t="s">
        <v>517</v>
      </c>
      <c r="AJ4419" t="s">
        <v>517</v>
      </c>
    </row>
    <row r="4420" spans="1:36" x14ac:dyDescent="0.25">
      <c r="A4420" s="13" t="s">
        <v>24474</v>
      </c>
      <c r="B4420" s="1">
        <v>42907</v>
      </c>
      <c r="C4420" s="2">
        <v>5.5011574074074067E-2</v>
      </c>
      <c r="D4420" t="s">
        <v>143</v>
      </c>
      <c r="E4420" t="s">
        <v>22</v>
      </c>
      <c r="F4420" t="s">
        <v>24475</v>
      </c>
      <c r="G4420" s="14" t="s">
        <v>24476</v>
      </c>
      <c r="H4420" s="14" t="s">
        <v>24477</v>
      </c>
      <c r="I4420" t="s">
        <v>23</v>
      </c>
      <c r="K4420">
        <v>6</v>
      </c>
      <c r="L4420">
        <v>21</v>
      </c>
      <c r="M4420">
        <v>1</v>
      </c>
      <c r="N4420">
        <v>4</v>
      </c>
      <c r="O4420" t="s">
        <v>517</v>
      </c>
      <c r="P4420" t="s">
        <v>517</v>
      </c>
      <c r="Q4420" t="s">
        <v>517</v>
      </c>
      <c r="R4420" t="s">
        <v>517</v>
      </c>
      <c r="S4420" t="s">
        <v>517</v>
      </c>
      <c r="T4420" t="s">
        <v>517</v>
      </c>
      <c r="U4420" t="s">
        <v>517</v>
      </c>
      <c r="V4420" t="s">
        <v>517</v>
      </c>
      <c r="W4420" t="s">
        <v>517</v>
      </c>
      <c r="X4420" t="s">
        <v>517</v>
      </c>
      <c r="Y4420" t="s">
        <v>24478</v>
      </c>
      <c r="Z4420" s="1">
        <v>28843</v>
      </c>
      <c r="AA4420" t="s">
        <v>143</v>
      </c>
      <c r="AB4420">
        <v>38</v>
      </c>
      <c r="AC4420" t="s">
        <v>358</v>
      </c>
      <c r="AD4420" t="s">
        <v>482</v>
      </c>
      <c r="AF4420" t="s">
        <v>517</v>
      </c>
      <c r="AG4420" t="s">
        <v>517</v>
      </c>
      <c r="AH4420" t="s">
        <v>517</v>
      </c>
      <c r="AI4420" t="s">
        <v>517</v>
      </c>
      <c r="AJ4420" t="s">
        <v>517</v>
      </c>
    </row>
    <row r="4421" spans="1:36" x14ac:dyDescent="0.25">
      <c r="A4421" s="13" t="s">
        <v>24479</v>
      </c>
      <c r="B4421" s="1">
        <v>42907</v>
      </c>
      <c r="C4421" s="2">
        <v>0.12288194444444445</v>
      </c>
      <c r="D4421" t="s">
        <v>24480</v>
      </c>
      <c r="E4421" t="s">
        <v>22</v>
      </c>
      <c r="F4421" t="s">
        <v>24481</v>
      </c>
      <c r="G4421" s="14" t="s">
        <v>24482</v>
      </c>
      <c r="H4421" s="14" t="s">
        <v>24483</v>
      </c>
      <c r="I4421" t="s">
        <v>21</v>
      </c>
      <c r="K4421">
        <v>6</v>
      </c>
      <c r="L4421">
        <v>21</v>
      </c>
      <c r="M4421">
        <v>2</v>
      </c>
      <c r="N4421">
        <v>4</v>
      </c>
      <c r="O4421" t="s">
        <v>517</v>
      </c>
      <c r="P4421" t="s">
        <v>517</v>
      </c>
      <c r="Q4421" t="s">
        <v>517</v>
      </c>
      <c r="R4421" t="s">
        <v>517</v>
      </c>
      <c r="S4421" t="s">
        <v>517</v>
      </c>
      <c r="T4421" t="s">
        <v>517</v>
      </c>
      <c r="U4421" t="s">
        <v>517</v>
      </c>
      <c r="V4421" t="s">
        <v>517</v>
      </c>
      <c r="W4421" t="s">
        <v>517</v>
      </c>
      <c r="X4421" t="s">
        <v>517</v>
      </c>
      <c r="Y4421" t="s">
        <v>24484</v>
      </c>
      <c r="Z4421" s="1">
        <v>34221</v>
      </c>
      <c r="AA4421" t="s">
        <v>529</v>
      </c>
      <c r="AB4421">
        <v>23</v>
      </c>
      <c r="AC4421" t="s">
        <v>358</v>
      </c>
      <c r="AD4421" t="s">
        <v>482</v>
      </c>
      <c r="AF4421" t="s">
        <v>8266</v>
      </c>
      <c r="AG4421" t="s">
        <v>517</v>
      </c>
      <c r="AH4421" t="s">
        <v>517</v>
      </c>
      <c r="AI4421" t="s">
        <v>517</v>
      </c>
      <c r="AJ4421" t="s">
        <v>517</v>
      </c>
    </row>
    <row r="4422" spans="1:36" x14ac:dyDescent="0.25">
      <c r="A4422" s="13" t="s">
        <v>24485</v>
      </c>
      <c r="B4422" s="1">
        <v>42907</v>
      </c>
      <c r="C4422" s="2">
        <v>0.16024305555555554</v>
      </c>
      <c r="D4422" t="s">
        <v>24486</v>
      </c>
      <c r="E4422" t="s">
        <v>22</v>
      </c>
      <c r="F4422" t="s">
        <v>24487</v>
      </c>
      <c r="G4422" s="14" t="s">
        <v>24488</v>
      </c>
      <c r="H4422" s="14" t="s">
        <v>24489</v>
      </c>
      <c r="I4422" t="s">
        <v>24</v>
      </c>
      <c r="K4422">
        <v>6</v>
      </c>
      <c r="L4422">
        <v>21</v>
      </c>
      <c r="M4422">
        <v>3</v>
      </c>
      <c r="N4422">
        <v>4</v>
      </c>
      <c r="O4422" t="s">
        <v>517</v>
      </c>
      <c r="P4422" t="s">
        <v>517</v>
      </c>
      <c r="Q4422" t="s">
        <v>517</v>
      </c>
      <c r="R4422" t="s">
        <v>517</v>
      </c>
      <c r="S4422" t="s">
        <v>517</v>
      </c>
      <c r="T4422" t="s">
        <v>517</v>
      </c>
      <c r="U4422" t="s">
        <v>517</v>
      </c>
      <c r="V4422" t="s">
        <v>517</v>
      </c>
      <c r="W4422" t="s">
        <v>517</v>
      </c>
      <c r="X4422" t="s">
        <v>517</v>
      </c>
      <c r="Y4422" t="s">
        <v>13497</v>
      </c>
      <c r="Z4422" s="1">
        <v>32203</v>
      </c>
      <c r="AA4422" t="s">
        <v>478</v>
      </c>
      <c r="AB4422">
        <v>29</v>
      </c>
      <c r="AC4422" t="s">
        <v>358</v>
      </c>
      <c r="AD4422" t="s">
        <v>498</v>
      </c>
      <c r="AF4422" t="s">
        <v>8313</v>
      </c>
      <c r="AG4422" t="s">
        <v>8273</v>
      </c>
      <c r="AH4422" t="s">
        <v>8270</v>
      </c>
      <c r="AI4422" t="s">
        <v>517</v>
      </c>
      <c r="AJ4422" t="s">
        <v>517</v>
      </c>
    </row>
    <row r="4423" spans="1:36" x14ac:dyDescent="0.25">
      <c r="A4423" s="13" t="s">
        <v>24491</v>
      </c>
      <c r="B4423" s="1">
        <v>42907</v>
      </c>
      <c r="C4423" s="2">
        <v>0.16041666666666668</v>
      </c>
      <c r="D4423" t="s">
        <v>24492</v>
      </c>
      <c r="E4423" t="s">
        <v>22</v>
      </c>
      <c r="F4423" t="s">
        <v>24493</v>
      </c>
      <c r="G4423" s="14" t="s">
        <v>24494</v>
      </c>
      <c r="H4423" s="14" t="s">
        <v>24495</v>
      </c>
      <c r="I4423" t="s">
        <v>23</v>
      </c>
      <c r="K4423">
        <v>6</v>
      </c>
      <c r="L4423">
        <v>21</v>
      </c>
      <c r="M4423">
        <v>3</v>
      </c>
      <c r="N4423">
        <v>4</v>
      </c>
      <c r="O4423" t="s">
        <v>24490</v>
      </c>
      <c r="P4423" t="s">
        <v>517</v>
      </c>
      <c r="Q4423" t="s">
        <v>517</v>
      </c>
      <c r="R4423" t="s">
        <v>517</v>
      </c>
      <c r="S4423" t="s">
        <v>517</v>
      </c>
      <c r="T4423" t="s">
        <v>517</v>
      </c>
      <c r="U4423" t="s">
        <v>517</v>
      </c>
      <c r="V4423" t="s">
        <v>517</v>
      </c>
      <c r="W4423" t="s">
        <v>589</v>
      </c>
      <c r="X4423" t="s">
        <v>590</v>
      </c>
      <c r="Y4423" t="s">
        <v>24496</v>
      </c>
      <c r="Z4423" s="1">
        <v>29111</v>
      </c>
      <c r="AA4423" t="s">
        <v>21446</v>
      </c>
      <c r="AB4423">
        <v>37</v>
      </c>
      <c r="AC4423" t="s">
        <v>357</v>
      </c>
      <c r="AD4423" t="s">
        <v>486</v>
      </c>
      <c r="AF4423" t="s">
        <v>517</v>
      </c>
      <c r="AG4423" t="s">
        <v>517</v>
      </c>
      <c r="AH4423" t="s">
        <v>517</v>
      </c>
      <c r="AI4423" t="s">
        <v>517</v>
      </c>
      <c r="AJ4423" t="s">
        <v>517</v>
      </c>
    </row>
    <row r="4424" spans="1:36" x14ac:dyDescent="0.25">
      <c r="A4424" s="13" t="s">
        <v>24497</v>
      </c>
      <c r="B4424" s="1">
        <v>42907</v>
      </c>
      <c r="C4424" s="2">
        <v>0.19064814814814815</v>
      </c>
      <c r="D4424" t="s">
        <v>24498</v>
      </c>
      <c r="E4424" t="s">
        <v>22</v>
      </c>
      <c r="F4424" t="s">
        <v>24499</v>
      </c>
      <c r="G4424" s="14" t="s">
        <v>24500</v>
      </c>
      <c r="H4424" s="14" t="s">
        <v>24501</v>
      </c>
      <c r="I4424" t="s">
        <v>26</v>
      </c>
      <c r="K4424">
        <v>6</v>
      </c>
      <c r="L4424">
        <v>21</v>
      </c>
      <c r="M4424">
        <v>4</v>
      </c>
      <c r="N4424">
        <v>4</v>
      </c>
      <c r="O4424" t="s">
        <v>517</v>
      </c>
      <c r="P4424" t="s">
        <v>517</v>
      </c>
      <c r="Q4424" t="s">
        <v>517</v>
      </c>
      <c r="R4424" t="s">
        <v>517</v>
      </c>
      <c r="S4424" t="s">
        <v>517</v>
      </c>
      <c r="T4424" t="s">
        <v>517</v>
      </c>
      <c r="U4424" t="s">
        <v>517</v>
      </c>
      <c r="V4424" t="s">
        <v>517</v>
      </c>
      <c r="W4424" t="s">
        <v>517</v>
      </c>
      <c r="X4424" t="s">
        <v>517</v>
      </c>
      <c r="Y4424" t="s">
        <v>517</v>
      </c>
      <c r="Z4424" s="1" t="s">
        <v>517</v>
      </c>
      <c r="AA4424" t="s">
        <v>11077</v>
      </c>
      <c r="AB4424" t="s">
        <v>517</v>
      </c>
      <c r="AC4424" t="s">
        <v>357</v>
      </c>
      <c r="AD4424" t="s">
        <v>517</v>
      </c>
      <c r="AF4424" t="s">
        <v>8304</v>
      </c>
      <c r="AG4424" t="s">
        <v>8259</v>
      </c>
      <c r="AH4424" t="s">
        <v>517</v>
      </c>
      <c r="AI4424" t="s">
        <v>517</v>
      </c>
      <c r="AJ4424" t="s">
        <v>517</v>
      </c>
    </row>
    <row r="4425" spans="1:36" x14ac:dyDescent="0.25">
      <c r="A4425" s="13" t="s">
        <v>24503</v>
      </c>
      <c r="B4425" s="1">
        <v>42907</v>
      </c>
      <c r="C4425" s="2">
        <v>0.33753472222222225</v>
      </c>
      <c r="D4425" t="s">
        <v>24504</v>
      </c>
      <c r="E4425" t="s">
        <v>22</v>
      </c>
      <c r="F4425" t="s">
        <v>24505</v>
      </c>
      <c r="G4425" s="14" t="s">
        <v>24506</v>
      </c>
      <c r="H4425" s="14" t="s">
        <v>24507</v>
      </c>
      <c r="I4425" t="s">
        <v>23</v>
      </c>
      <c r="K4425">
        <v>6</v>
      </c>
      <c r="L4425">
        <v>21</v>
      </c>
      <c r="M4425">
        <v>8</v>
      </c>
      <c r="N4425">
        <v>4</v>
      </c>
      <c r="O4425" t="s">
        <v>24502</v>
      </c>
      <c r="P4425" t="s">
        <v>517</v>
      </c>
      <c r="Q4425" t="s">
        <v>517</v>
      </c>
      <c r="R4425" t="s">
        <v>517</v>
      </c>
      <c r="S4425" t="s">
        <v>517</v>
      </c>
      <c r="T4425" t="s">
        <v>517</v>
      </c>
      <c r="U4425" t="s">
        <v>517</v>
      </c>
      <c r="V4425" t="s">
        <v>517</v>
      </c>
      <c r="W4425" t="s">
        <v>1779</v>
      </c>
      <c r="X4425" t="s">
        <v>1062</v>
      </c>
      <c r="Y4425" t="s">
        <v>24508</v>
      </c>
      <c r="Z4425" s="1">
        <v>34652</v>
      </c>
      <c r="AA4425" t="s">
        <v>614</v>
      </c>
      <c r="AB4425">
        <v>22</v>
      </c>
      <c r="AC4425" t="s">
        <v>358</v>
      </c>
      <c r="AD4425" t="s">
        <v>482</v>
      </c>
      <c r="AF4425" t="s">
        <v>517</v>
      </c>
      <c r="AG4425" t="s">
        <v>517</v>
      </c>
      <c r="AH4425" t="s">
        <v>517</v>
      </c>
      <c r="AI4425" t="s">
        <v>517</v>
      </c>
      <c r="AJ4425" t="s">
        <v>517</v>
      </c>
    </row>
    <row r="4426" spans="1:36" x14ac:dyDescent="0.25">
      <c r="A4426" s="13" t="s">
        <v>24510</v>
      </c>
      <c r="B4426" s="1">
        <v>42907</v>
      </c>
      <c r="C4426" s="2">
        <v>0.34160879629629631</v>
      </c>
      <c r="D4426" t="s">
        <v>24511</v>
      </c>
      <c r="E4426" t="s">
        <v>22</v>
      </c>
      <c r="F4426" t="s">
        <v>24512</v>
      </c>
      <c r="G4426" s="14" t="s">
        <v>24513</v>
      </c>
      <c r="H4426" s="14" t="s">
        <v>24514</v>
      </c>
      <c r="I4426" t="s">
        <v>23</v>
      </c>
      <c r="K4426">
        <v>6</v>
      </c>
      <c r="L4426">
        <v>21</v>
      </c>
      <c r="M4426">
        <v>8</v>
      </c>
      <c r="N4426">
        <v>4</v>
      </c>
      <c r="O4426" t="s">
        <v>24509</v>
      </c>
      <c r="P4426" t="s">
        <v>517</v>
      </c>
      <c r="Q4426" t="s">
        <v>517</v>
      </c>
      <c r="R4426" t="s">
        <v>517</v>
      </c>
      <c r="S4426" t="s">
        <v>517</v>
      </c>
      <c r="T4426" t="s">
        <v>517</v>
      </c>
      <c r="U4426" t="s">
        <v>517</v>
      </c>
      <c r="V4426" t="s">
        <v>517</v>
      </c>
      <c r="W4426" t="s">
        <v>589</v>
      </c>
      <c r="X4426" t="s">
        <v>20309</v>
      </c>
      <c r="Y4426" t="s">
        <v>24515</v>
      </c>
      <c r="Z4426" s="1">
        <v>30400</v>
      </c>
      <c r="AA4426" t="s">
        <v>24516</v>
      </c>
      <c r="AB4426">
        <v>34</v>
      </c>
      <c r="AC4426" t="s">
        <v>358</v>
      </c>
      <c r="AD4426" t="s">
        <v>482</v>
      </c>
      <c r="AF4426" t="s">
        <v>517</v>
      </c>
      <c r="AG4426" t="s">
        <v>517</v>
      </c>
      <c r="AH4426" t="s">
        <v>517</v>
      </c>
      <c r="AI4426" t="s">
        <v>517</v>
      </c>
      <c r="AJ4426" t="s">
        <v>517</v>
      </c>
    </row>
    <row r="4427" spans="1:36" x14ac:dyDescent="0.25">
      <c r="A4427" s="13" t="s">
        <v>24518</v>
      </c>
      <c r="B4427" s="1">
        <v>42907</v>
      </c>
      <c r="C4427" s="2">
        <v>0.35893518518518519</v>
      </c>
      <c r="D4427" t="s">
        <v>24519</v>
      </c>
      <c r="E4427" t="s">
        <v>22</v>
      </c>
      <c r="F4427" t="s">
        <v>24520</v>
      </c>
      <c r="G4427" s="14" t="s">
        <v>24521</v>
      </c>
      <c r="H4427" s="14" t="s">
        <v>24522</v>
      </c>
      <c r="I4427" t="s">
        <v>23</v>
      </c>
      <c r="K4427">
        <v>6</v>
      </c>
      <c r="L4427">
        <v>21</v>
      </c>
      <c r="M4427">
        <v>8</v>
      </c>
      <c r="N4427">
        <v>4</v>
      </c>
      <c r="O4427" t="s">
        <v>24517</v>
      </c>
      <c r="P4427" t="s">
        <v>517</v>
      </c>
      <c r="Q4427" t="s">
        <v>517</v>
      </c>
      <c r="R4427" t="s">
        <v>517</v>
      </c>
      <c r="S4427" t="s">
        <v>517</v>
      </c>
      <c r="T4427" t="s">
        <v>517</v>
      </c>
      <c r="U4427" t="s">
        <v>517</v>
      </c>
      <c r="V4427" t="s">
        <v>517</v>
      </c>
      <c r="W4427" t="s">
        <v>2420</v>
      </c>
      <c r="X4427" t="s">
        <v>1780</v>
      </c>
      <c r="Y4427" t="s">
        <v>24523</v>
      </c>
      <c r="Z4427" s="1">
        <v>31714</v>
      </c>
      <c r="AA4427" t="s">
        <v>24524</v>
      </c>
      <c r="AB4427">
        <v>30</v>
      </c>
      <c r="AC4427" t="s">
        <v>358</v>
      </c>
      <c r="AD4427" t="s">
        <v>495</v>
      </c>
      <c r="AF4427" t="s">
        <v>517</v>
      </c>
      <c r="AG4427" t="s">
        <v>517</v>
      </c>
      <c r="AH4427" t="s">
        <v>517</v>
      </c>
      <c r="AI4427" t="s">
        <v>517</v>
      </c>
      <c r="AJ4427" t="s">
        <v>517</v>
      </c>
    </row>
    <row r="4428" spans="1:36" x14ac:dyDescent="0.25">
      <c r="A4428" s="13" t="s">
        <v>24525</v>
      </c>
      <c r="B4428" s="1">
        <v>42907</v>
      </c>
      <c r="C4428" s="2">
        <v>0.38604166666666667</v>
      </c>
      <c r="D4428" t="s">
        <v>24526</v>
      </c>
      <c r="E4428" t="s">
        <v>542</v>
      </c>
      <c r="F4428" t="s">
        <v>24527</v>
      </c>
      <c r="G4428" s="14" t="s">
        <v>24528</v>
      </c>
      <c r="H4428" s="14" t="s">
        <v>24529</v>
      </c>
      <c r="I4428" t="s">
        <v>23</v>
      </c>
      <c r="K4428">
        <v>6</v>
      </c>
      <c r="L4428">
        <v>21</v>
      </c>
      <c r="M4428">
        <v>9</v>
      </c>
      <c r="N4428">
        <v>4</v>
      </c>
      <c r="O4428" t="s">
        <v>517</v>
      </c>
      <c r="P4428" t="s">
        <v>517</v>
      </c>
      <c r="Q4428" t="s">
        <v>517</v>
      </c>
      <c r="R4428" t="s">
        <v>517</v>
      </c>
      <c r="S4428" t="s">
        <v>517</v>
      </c>
      <c r="T4428" t="s">
        <v>517</v>
      </c>
      <c r="U4428" t="s">
        <v>517</v>
      </c>
      <c r="V4428" t="s">
        <v>517</v>
      </c>
      <c r="W4428" t="s">
        <v>517</v>
      </c>
      <c r="X4428" t="s">
        <v>517</v>
      </c>
      <c r="Y4428" t="s">
        <v>517</v>
      </c>
      <c r="Z4428" s="1" t="s">
        <v>517</v>
      </c>
      <c r="AA4428" t="s">
        <v>16315</v>
      </c>
      <c r="AB4428" t="s">
        <v>517</v>
      </c>
      <c r="AC4428" t="s">
        <v>358</v>
      </c>
      <c r="AD4428" t="s">
        <v>517</v>
      </c>
      <c r="AF4428" t="s">
        <v>517</v>
      </c>
      <c r="AG4428" t="s">
        <v>517</v>
      </c>
      <c r="AH4428" t="s">
        <v>517</v>
      </c>
      <c r="AI4428" t="s">
        <v>517</v>
      </c>
      <c r="AJ4428" t="s">
        <v>517</v>
      </c>
    </row>
    <row r="4429" spans="1:36" x14ac:dyDescent="0.25">
      <c r="A4429" s="13" t="s">
        <v>24531</v>
      </c>
      <c r="B4429" s="1">
        <v>42907</v>
      </c>
      <c r="C4429" s="2">
        <v>0.40481481481481479</v>
      </c>
      <c r="D4429" t="s">
        <v>24532</v>
      </c>
      <c r="E4429" t="s">
        <v>22</v>
      </c>
      <c r="F4429" t="s">
        <v>24533</v>
      </c>
      <c r="G4429" s="14" t="s">
        <v>24534</v>
      </c>
      <c r="H4429" s="14" t="s">
        <v>24535</v>
      </c>
      <c r="I4429" t="s">
        <v>23</v>
      </c>
      <c r="K4429">
        <v>6</v>
      </c>
      <c r="L4429">
        <v>21</v>
      </c>
      <c r="M4429">
        <v>9</v>
      </c>
      <c r="N4429">
        <v>4</v>
      </c>
      <c r="O4429" t="s">
        <v>24530</v>
      </c>
      <c r="P4429" t="s">
        <v>517</v>
      </c>
      <c r="Q4429" t="s">
        <v>517</v>
      </c>
      <c r="R4429" t="s">
        <v>517</v>
      </c>
      <c r="S4429" t="s">
        <v>517</v>
      </c>
      <c r="T4429" t="s">
        <v>517</v>
      </c>
      <c r="U4429" t="s">
        <v>517</v>
      </c>
      <c r="V4429" t="s">
        <v>517</v>
      </c>
      <c r="W4429" t="s">
        <v>12850</v>
      </c>
      <c r="X4429" t="s">
        <v>527</v>
      </c>
      <c r="Y4429" t="s">
        <v>24536</v>
      </c>
      <c r="Z4429" s="1">
        <v>30250</v>
      </c>
      <c r="AA4429" t="s">
        <v>24537</v>
      </c>
      <c r="AB4429">
        <v>34</v>
      </c>
      <c r="AC4429" t="s">
        <v>358</v>
      </c>
      <c r="AD4429" t="s">
        <v>497</v>
      </c>
      <c r="AF4429" t="s">
        <v>517</v>
      </c>
      <c r="AG4429" t="s">
        <v>517</v>
      </c>
      <c r="AH4429" t="s">
        <v>517</v>
      </c>
      <c r="AI4429" t="s">
        <v>517</v>
      </c>
      <c r="AJ4429" t="s">
        <v>517</v>
      </c>
    </row>
    <row r="4430" spans="1:36" x14ac:dyDescent="0.25">
      <c r="A4430" s="13" t="s">
        <v>24539</v>
      </c>
      <c r="B4430" s="1">
        <v>42907</v>
      </c>
      <c r="C4430" s="2">
        <v>0.41282407407407407</v>
      </c>
      <c r="D4430" t="s">
        <v>24540</v>
      </c>
      <c r="E4430" t="s">
        <v>22</v>
      </c>
      <c r="F4430" t="s">
        <v>24541</v>
      </c>
      <c r="G4430" s="14" t="s">
        <v>24542</v>
      </c>
      <c r="H4430" s="14" t="s">
        <v>24543</v>
      </c>
      <c r="I4430" t="s">
        <v>23</v>
      </c>
      <c r="K4430">
        <v>6</v>
      </c>
      <c r="L4430">
        <v>21</v>
      </c>
      <c r="M4430">
        <v>9</v>
      </c>
      <c r="N4430">
        <v>4</v>
      </c>
      <c r="O4430" t="s">
        <v>24538</v>
      </c>
      <c r="P4430" t="s">
        <v>517</v>
      </c>
      <c r="Q4430" t="s">
        <v>517</v>
      </c>
      <c r="R4430" t="s">
        <v>517</v>
      </c>
      <c r="S4430" t="s">
        <v>517</v>
      </c>
      <c r="T4430" t="s">
        <v>517</v>
      </c>
      <c r="U4430" t="s">
        <v>517</v>
      </c>
      <c r="V4430" t="s">
        <v>517</v>
      </c>
      <c r="W4430" t="s">
        <v>589</v>
      </c>
      <c r="X4430" t="s">
        <v>590</v>
      </c>
      <c r="Y4430" t="s">
        <v>517</v>
      </c>
      <c r="Z4430" s="1" t="s">
        <v>517</v>
      </c>
      <c r="AA4430" t="s">
        <v>24540</v>
      </c>
      <c r="AB4430" t="s">
        <v>517</v>
      </c>
      <c r="AC4430" t="s">
        <v>358</v>
      </c>
      <c r="AD4430" t="s">
        <v>517</v>
      </c>
      <c r="AF4430" t="s">
        <v>8304</v>
      </c>
      <c r="AG4430" t="s">
        <v>8313</v>
      </c>
      <c r="AH4430" t="s">
        <v>517</v>
      </c>
      <c r="AI4430" t="s">
        <v>517</v>
      </c>
      <c r="AJ4430" t="s">
        <v>517</v>
      </c>
    </row>
    <row r="4431" spans="1:36" x14ac:dyDescent="0.25">
      <c r="A4431" s="13" t="s">
        <v>24544</v>
      </c>
      <c r="B4431" s="1">
        <v>42907</v>
      </c>
      <c r="C4431" s="2">
        <v>0.4158101851851852</v>
      </c>
      <c r="D4431" t="s">
        <v>24545</v>
      </c>
      <c r="E4431" t="s">
        <v>22</v>
      </c>
      <c r="F4431" t="s">
        <v>24546</v>
      </c>
      <c r="G4431" s="14" t="s">
        <v>24547</v>
      </c>
      <c r="H4431" s="14" t="s">
        <v>24548</v>
      </c>
      <c r="I4431" t="s">
        <v>26</v>
      </c>
      <c r="K4431">
        <v>6</v>
      </c>
      <c r="L4431">
        <v>21</v>
      </c>
      <c r="M4431">
        <v>9</v>
      </c>
      <c r="N4431">
        <v>4</v>
      </c>
      <c r="O4431" t="s">
        <v>517</v>
      </c>
      <c r="P4431" t="s">
        <v>517</v>
      </c>
      <c r="Q4431" t="s">
        <v>517</v>
      </c>
      <c r="R4431" t="s">
        <v>517</v>
      </c>
      <c r="S4431" t="s">
        <v>517</v>
      </c>
      <c r="T4431" t="s">
        <v>517</v>
      </c>
      <c r="U4431" t="s">
        <v>517</v>
      </c>
      <c r="V4431" t="s">
        <v>517</v>
      </c>
      <c r="W4431" t="s">
        <v>517</v>
      </c>
      <c r="X4431" t="s">
        <v>517</v>
      </c>
      <c r="Y4431" t="s">
        <v>24549</v>
      </c>
      <c r="Z4431" s="1">
        <v>20053</v>
      </c>
      <c r="AA4431" t="s">
        <v>24550</v>
      </c>
      <c r="AB4431">
        <v>62</v>
      </c>
      <c r="AC4431" t="s">
        <v>358</v>
      </c>
      <c r="AD4431" t="s">
        <v>501</v>
      </c>
      <c r="AF4431" t="s">
        <v>517</v>
      </c>
      <c r="AG4431" t="s">
        <v>517</v>
      </c>
      <c r="AH4431" t="s">
        <v>517</v>
      </c>
      <c r="AI4431" t="s">
        <v>517</v>
      </c>
      <c r="AJ4431" t="s">
        <v>517</v>
      </c>
    </row>
    <row r="4432" spans="1:36" x14ac:dyDescent="0.25">
      <c r="A4432" s="13" t="s">
        <v>24552</v>
      </c>
      <c r="B4432" s="1">
        <v>42907</v>
      </c>
      <c r="C4432" s="2">
        <v>0.4265856481481482</v>
      </c>
      <c r="D4432" t="s">
        <v>24553</v>
      </c>
      <c r="E4432" t="s">
        <v>22</v>
      </c>
      <c r="F4432" t="s">
        <v>24554</v>
      </c>
      <c r="G4432" s="14" t="s">
        <v>24555</v>
      </c>
      <c r="H4432" s="14" t="s">
        <v>24556</v>
      </c>
      <c r="I4432" t="s">
        <v>23</v>
      </c>
      <c r="K4432">
        <v>6</v>
      </c>
      <c r="L4432">
        <v>21</v>
      </c>
      <c r="M4432">
        <v>10</v>
      </c>
      <c r="N4432">
        <v>4</v>
      </c>
      <c r="O4432" t="s">
        <v>24551</v>
      </c>
      <c r="P4432" t="s">
        <v>517</v>
      </c>
      <c r="Q4432" t="s">
        <v>517</v>
      </c>
      <c r="R4432" t="s">
        <v>517</v>
      </c>
      <c r="S4432" t="s">
        <v>517</v>
      </c>
      <c r="T4432" t="s">
        <v>517</v>
      </c>
      <c r="U4432" t="s">
        <v>517</v>
      </c>
      <c r="V4432" t="s">
        <v>517</v>
      </c>
      <c r="W4432" t="s">
        <v>589</v>
      </c>
      <c r="X4432" t="s">
        <v>590</v>
      </c>
      <c r="Y4432" t="s">
        <v>24557</v>
      </c>
      <c r="Z4432" s="1">
        <v>30530</v>
      </c>
      <c r="AA4432" t="s">
        <v>9064</v>
      </c>
      <c r="AB4432">
        <v>33</v>
      </c>
      <c r="AC4432" t="s">
        <v>357</v>
      </c>
      <c r="AD4432" t="s">
        <v>483</v>
      </c>
      <c r="AF4432" t="s">
        <v>517</v>
      </c>
      <c r="AG4432" t="s">
        <v>517</v>
      </c>
      <c r="AH4432" t="s">
        <v>517</v>
      </c>
      <c r="AI4432" t="s">
        <v>517</v>
      </c>
      <c r="AJ4432" t="s">
        <v>517</v>
      </c>
    </row>
    <row r="4433" spans="1:36" x14ac:dyDescent="0.25">
      <c r="A4433" s="13" t="s">
        <v>24559</v>
      </c>
      <c r="B4433" s="1">
        <v>42907</v>
      </c>
      <c r="C4433" s="2">
        <v>0.43245370370370373</v>
      </c>
      <c r="D4433" t="s">
        <v>24560</v>
      </c>
      <c r="E4433" t="s">
        <v>542</v>
      </c>
      <c r="F4433" t="s">
        <v>24561</v>
      </c>
      <c r="G4433" s="14" t="s">
        <v>24562</v>
      </c>
      <c r="H4433" s="14" t="s">
        <v>24563</v>
      </c>
      <c r="I4433" t="s">
        <v>23</v>
      </c>
      <c r="K4433">
        <v>6</v>
      </c>
      <c r="L4433">
        <v>21</v>
      </c>
      <c r="M4433">
        <v>10</v>
      </c>
      <c r="N4433">
        <v>4</v>
      </c>
      <c r="O4433" t="s">
        <v>24558</v>
      </c>
      <c r="P4433" t="s">
        <v>517</v>
      </c>
      <c r="Q4433" t="s">
        <v>517</v>
      </c>
      <c r="R4433" t="s">
        <v>517</v>
      </c>
      <c r="S4433" t="s">
        <v>517</v>
      </c>
      <c r="T4433" t="s">
        <v>517</v>
      </c>
      <c r="U4433" t="s">
        <v>517</v>
      </c>
      <c r="V4433" t="s">
        <v>517</v>
      </c>
      <c r="W4433" t="s">
        <v>589</v>
      </c>
      <c r="X4433" t="s">
        <v>590</v>
      </c>
      <c r="Y4433" t="s">
        <v>517</v>
      </c>
      <c r="Z4433" s="1" t="s">
        <v>517</v>
      </c>
      <c r="AA4433" t="s">
        <v>1888</v>
      </c>
      <c r="AB4433" t="s">
        <v>517</v>
      </c>
      <c r="AC4433" t="s">
        <v>777</v>
      </c>
      <c r="AD4433" t="s">
        <v>517</v>
      </c>
      <c r="AF4433" t="s">
        <v>517</v>
      </c>
      <c r="AG4433" t="s">
        <v>517</v>
      </c>
      <c r="AH4433" t="s">
        <v>517</v>
      </c>
      <c r="AI4433" t="s">
        <v>517</v>
      </c>
      <c r="AJ4433" t="s">
        <v>517</v>
      </c>
    </row>
    <row r="4434" spans="1:36" x14ac:dyDescent="0.25">
      <c r="A4434" s="13" t="s">
        <v>24565</v>
      </c>
      <c r="B4434" s="1">
        <v>42907</v>
      </c>
      <c r="C4434" s="2">
        <v>0.43329861111111106</v>
      </c>
      <c r="D4434" t="s">
        <v>24566</v>
      </c>
      <c r="E4434" t="s">
        <v>116</v>
      </c>
      <c r="F4434" t="s">
        <v>24567</v>
      </c>
      <c r="G4434" s="14" t="s">
        <v>24568</v>
      </c>
      <c r="H4434" s="14" t="s">
        <v>24569</v>
      </c>
      <c r="I4434" t="s">
        <v>23</v>
      </c>
      <c r="K4434">
        <v>6</v>
      </c>
      <c r="L4434">
        <v>21</v>
      </c>
      <c r="M4434">
        <v>10</v>
      </c>
      <c r="N4434">
        <v>4</v>
      </c>
      <c r="O4434" t="s">
        <v>24564</v>
      </c>
      <c r="P4434" t="s">
        <v>517</v>
      </c>
      <c r="Q4434" t="s">
        <v>517</v>
      </c>
      <c r="R4434" t="s">
        <v>517</v>
      </c>
      <c r="S4434" t="s">
        <v>517</v>
      </c>
      <c r="T4434" t="s">
        <v>517</v>
      </c>
      <c r="U4434" t="s">
        <v>517</v>
      </c>
      <c r="V4434" t="s">
        <v>517</v>
      </c>
      <c r="W4434" t="s">
        <v>589</v>
      </c>
      <c r="X4434" t="s">
        <v>590</v>
      </c>
      <c r="Y4434" t="s">
        <v>1106</v>
      </c>
      <c r="Z4434" s="1">
        <v>31830</v>
      </c>
      <c r="AA4434" t="s">
        <v>2695</v>
      </c>
      <c r="AB4434">
        <v>30</v>
      </c>
      <c r="AC4434" t="s">
        <v>358</v>
      </c>
      <c r="AD4434" t="s">
        <v>497</v>
      </c>
      <c r="AF4434" t="s">
        <v>517</v>
      </c>
      <c r="AG4434" t="s">
        <v>517</v>
      </c>
      <c r="AH4434" t="s">
        <v>517</v>
      </c>
      <c r="AI4434" t="s">
        <v>517</v>
      </c>
      <c r="AJ4434" t="s">
        <v>517</v>
      </c>
    </row>
    <row r="4435" spans="1:36" x14ac:dyDescent="0.25">
      <c r="A4435" s="13" t="s">
        <v>24571</v>
      </c>
      <c r="B4435" s="1">
        <v>42907</v>
      </c>
      <c r="C4435" s="2">
        <v>0.43568287037037035</v>
      </c>
      <c r="D4435" t="s">
        <v>24572</v>
      </c>
      <c r="E4435" t="s">
        <v>22</v>
      </c>
      <c r="F4435" t="s">
        <v>24573</v>
      </c>
      <c r="G4435" s="14" t="s">
        <v>24574</v>
      </c>
      <c r="H4435" s="14" t="s">
        <v>24575</v>
      </c>
      <c r="I4435" t="s">
        <v>23</v>
      </c>
      <c r="K4435">
        <v>6</v>
      </c>
      <c r="L4435">
        <v>21</v>
      </c>
      <c r="M4435">
        <v>10</v>
      </c>
      <c r="N4435">
        <v>4</v>
      </c>
      <c r="O4435" t="s">
        <v>24570</v>
      </c>
      <c r="P4435" t="s">
        <v>517</v>
      </c>
      <c r="Q4435" t="s">
        <v>517</v>
      </c>
      <c r="R4435" t="s">
        <v>517</v>
      </c>
      <c r="S4435" t="s">
        <v>517</v>
      </c>
      <c r="T4435" t="s">
        <v>517</v>
      </c>
      <c r="U4435" t="s">
        <v>517</v>
      </c>
      <c r="V4435" t="s">
        <v>517</v>
      </c>
      <c r="W4435" t="s">
        <v>621</v>
      </c>
      <c r="X4435" t="s">
        <v>842</v>
      </c>
      <c r="Y4435" t="s">
        <v>8790</v>
      </c>
      <c r="Z4435" s="1">
        <v>31396</v>
      </c>
      <c r="AA4435" t="s">
        <v>24576</v>
      </c>
      <c r="AB4435">
        <v>31</v>
      </c>
      <c r="AC4435" t="s">
        <v>358</v>
      </c>
      <c r="AD4435" t="s">
        <v>509</v>
      </c>
      <c r="AF4435" t="s">
        <v>517</v>
      </c>
      <c r="AG4435" t="s">
        <v>517</v>
      </c>
      <c r="AH4435" t="s">
        <v>517</v>
      </c>
      <c r="AI4435" t="s">
        <v>517</v>
      </c>
      <c r="AJ4435" t="s">
        <v>517</v>
      </c>
    </row>
    <row r="4436" spans="1:36" x14ac:dyDescent="0.25">
      <c r="A4436" s="13" t="s">
        <v>24578</v>
      </c>
      <c r="B4436" s="1">
        <v>42907</v>
      </c>
      <c r="C4436" s="2">
        <v>0.45479166666666665</v>
      </c>
      <c r="D4436" t="s">
        <v>24579</v>
      </c>
      <c r="E4436" t="s">
        <v>293</v>
      </c>
      <c r="F4436" t="s">
        <v>24580</v>
      </c>
      <c r="G4436" s="14" t="s">
        <v>24581</v>
      </c>
      <c r="H4436" s="14" t="s">
        <v>24582</v>
      </c>
      <c r="I4436" t="s">
        <v>23</v>
      </c>
      <c r="K4436">
        <v>6</v>
      </c>
      <c r="L4436">
        <v>21</v>
      </c>
      <c r="M4436">
        <v>10</v>
      </c>
      <c r="N4436">
        <v>4</v>
      </c>
      <c r="O4436" t="s">
        <v>24577</v>
      </c>
      <c r="P4436" t="s">
        <v>517</v>
      </c>
      <c r="Q4436" t="s">
        <v>517</v>
      </c>
      <c r="R4436" t="s">
        <v>517</v>
      </c>
      <c r="S4436" t="s">
        <v>517</v>
      </c>
      <c r="T4436" t="s">
        <v>517</v>
      </c>
      <c r="U4436" t="s">
        <v>517</v>
      </c>
      <c r="V4436" t="s">
        <v>517</v>
      </c>
      <c r="W4436" t="s">
        <v>589</v>
      </c>
      <c r="X4436" t="s">
        <v>590</v>
      </c>
      <c r="Y4436" t="s">
        <v>517</v>
      </c>
      <c r="Z4436" s="1" t="s">
        <v>517</v>
      </c>
      <c r="AA4436" t="s">
        <v>2314</v>
      </c>
      <c r="AB4436" t="s">
        <v>517</v>
      </c>
      <c r="AC4436" t="s">
        <v>358</v>
      </c>
      <c r="AD4436" t="s">
        <v>517</v>
      </c>
      <c r="AF4436" t="s">
        <v>517</v>
      </c>
      <c r="AG4436" t="s">
        <v>517</v>
      </c>
      <c r="AH4436" t="s">
        <v>517</v>
      </c>
      <c r="AI4436" t="s">
        <v>517</v>
      </c>
      <c r="AJ4436" t="s">
        <v>517</v>
      </c>
    </row>
    <row r="4437" spans="1:36" x14ac:dyDescent="0.25">
      <c r="A4437" s="13" t="s">
        <v>24583</v>
      </c>
      <c r="B4437" s="1">
        <v>42907</v>
      </c>
      <c r="C4437" s="2">
        <v>0.45734953703703707</v>
      </c>
      <c r="D4437" t="s">
        <v>24584</v>
      </c>
      <c r="E4437" t="s">
        <v>22</v>
      </c>
      <c r="F4437" t="s">
        <v>24585</v>
      </c>
      <c r="G4437" s="14" t="s">
        <v>24586</v>
      </c>
      <c r="H4437" s="14" t="s">
        <v>24587</v>
      </c>
      <c r="I4437" t="s">
        <v>25</v>
      </c>
      <c r="K4437">
        <v>6</v>
      </c>
      <c r="L4437">
        <v>21</v>
      </c>
      <c r="M4437">
        <v>10</v>
      </c>
      <c r="N4437">
        <v>4</v>
      </c>
      <c r="O4437" t="s">
        <v>517</v>
      </c>
      <c r="P4437" t="s">
        <v>517</v>
      </c>
      <c r="Q4437" t="s">
        <v>517</v>
      </c>
      <c r="R4437" t="s">
        <v>517</v>
      </c>
      <c r="S4437" t="s">
        <v>517</v>
      </c>
      <c r="T4437" t="s">
        <v>517</v>
      </c>
      <c r="U4437" t="s">
        <v>517</v>
      </c>
      <c r="V4437" t="s">
        <v>517</v>
      </c>
      <c r="W4437" t="s">
        <v>517</v>
      </c>
      <c r="X4437" t="s">
        <v>517</v>
      </c>
      <c r="Y4437" t="s">
        <v>24588</v>
      </c>
      <c r="Z4437" s="1">
        <v>32634</v>
      </c>
      <c r="AA4437" t="s">
        <v>1654</v>
      </c>
      <c r="AB4437">
        <v>28</v>
      </c>
      <c r="AC4437" t="s">
        <v>358</v>
      </c>
      <c r="AD4437" t="s">
        <v>493</v>
      </c>
      <c r="AF4437" t="s">
        <v>8259</v>
      </c>
      <c r="AG4437" t="s">
        <v>8313</v>
      </c>
      <c r="AH4437" t="s">
        <v>517</v>
      </c>
      <c r="AI4437" t="s">
        <v>517</v>
      </c>
      <c r="AJ4437" t="s">
        <v>517</v>
      </c>
    </row>
    <row r="4438" spans="1:36" x14ac:dyDescent="0.25">
      <c r="A4438" s="13" t="s">
        <v>24590</v>
      </c>
      <c r="B4438" s="1">
        <v>42907</v>
      </c>
      <c r="C4438" s="2">
        <v>0.4755671296296296</v>
      </c>
      <c r="D4438" t="s">
        <v>24591</v>
      </c>
      <c r="E4438" t="s">
        <v>22</v>
      </c>
      <c r="F4438" t="s">
        <v>24592</v>
      </c>
      <c r="G4438" s="14" t="s">
        <v>24593</v>
      </c>
      <c r="H4438" s="14" t="s">
        <v>24594</v>
      </c>
      <c r="I4438" t="s">
        <v>23</v>
      </c>
      <c r="K4438">
        <v>6</v>
      </c>
      <c r="L4438">
        <v>21</v>
      </c>
      <c r="M4438">
        <v>11</v>
      </c>
      <c r="N4438">
        <v>4</v>
      </c>
      <c r="O4438" t="s">
        <v>24589</v>
      </c>
      <c r="P4438" t="s">
        <v>517</v>
      </c>
      <c r="Q4438" t="s">
        <v>517</v>
      </c>
      <c r="R4438" t="s">
        <v>517</v>
      </c>
      <c r="S4438" t="s">
        <v>517</v>
      </c>
      <c r="T4438" t="s">
        <v>517</v>
      </c>
      <c r="U4438" t="s">
        <v>517</v>
      </c>
      <c r="V4438" t="s">
        <v>517</v>
      </c>
      <c r="W4438" t="s">
        <v>589</v>
      </c>
      <c r="X4438" t="s">
        <v>590</v>
      </c>
      <c r="Y4438" t="s">
        <v>19541</v>
      </c>
      <c r="Z4438" s="1">
        <v>31763</v>
      </c>
      <c r="AA4438" t="s">
        <v>529</v>
      </c>
      <c r="AB4438">
        <v>30</v>
      </c>
      <c r="AC4438" t="s">
        <v>358</v>
      </c>
      <c r="AD4438" t="s">
        <v>482</v>
      </c>
      <c r="AF4438" t="s">
        <v>8266</v>
      </c>
      <c r="AG4438" t="s">
        <v>8304</v>
      </c>
      <c r="AH4438" t="s">
        <v>8305</v>
      </c>
      <c r="AI4438" t="s">
        <v>8295</v>
      </c>
      <c r="AJ4438" t="s">
        <v>517</v>
      </c>
    </row>
    <row r="4439" spans="1:36" x14ac:dyDescent="0.25">
      <c r="A4439" s="13" t="s">
        <v>24596</v>
      </c>
      <c r="B4439" s="1">
        <v>42907</v>
      </c>
      <c r="C4439" s="2">
        <v>0.47670138888888891</v>
      </c>
      <c r="D4439" t="s">
        <v>24597</v>
      </c>
      <c r="E4439" t="s">
        <v>22</v>
      </c>
      <c r="F4439" t="s">
        <v>24598</v>
      </c>
      <c r="G4439" s="14" t="s">
        <v>24599</v>
      </c>
      <c r="H4439" s="14" t="s">
        <v>24600</v>
      </c>
      <c r="I4439" t="s">
        <v>23</v>
      </c>
      <c r="K4439">
        <v>6</v>
      </c>
      <c r="L4439">
        <v>21</v>
      </c>
      <c r="M4439">
        <v>11</v>
      </c>
      <c r="N4439">
        <v>4</v>
      </c>
      <c r="O4439" t="s">
        <v>24595</v>
      </c>
      <c r="P4439" t="s">
        <v>517</v>
      </c>
      <c r="Q4439" t="s">
        <v>517</v>
      </c>
      <c r="R4439" t="s">
        <v>517</v>
      </c>
      <c r="S4439" t="s">
        <v>517</v>
      </c>
      <c r="T4439" t="s">
        <v>517</v>
      </c>
      <c r="U4439" t="s">
        <v>517</v>
      </c>
      <c r="V4439" t="s">
        <v>517</v>
      </c>
      <c r="W4439" t="s">
        <v>589</v>
      </c>
      <c r="X4439" t="s">
        <v>590</v>
      </c>
      <c r="Y4439" t="s">
        <v>12474</v>
      </c>
      <c r="Z4439" s="1">
        <v>31287</v>
      </c>
      <c r="AA4439" t="s">
        <v>529</v>
      </c>
      <c r="AB4439">
        <v>31</v>
      </c>
      <c r="AC4439" t="s">
        <v>358</v>
      </c>
      <c r="AD4439" t="s">
        <v>488</v>
      </c>
      <c r="AF4439" t="s">
        <v>517</v>
      </c>
      <c r="AG4439" t="s">
        <v>517</v>
      </c>
      <c r="AH4439" t="s">
        <v>517</v>
      </c>
      <c r="AI4439" t="s">
        <v>517</v>
      </c>
      <c r="AJ4439" t="s">
        <v>517</v>
      </c>
    </row>
    <row r="4440" spans="1:36" x14ac:dyDescent="0.25">
      <c r="A4440" s="13" t="s">
        <v>24602</v>
      </c>
      <c r="B4440" s="1">
        <v>42907</v>
      </c>
      <c r="C4440" s="2">
        <v>0.47843750000000002</v>
      </c>
      <c r="D4440" t="s">
        <v>24603</v>
      </c>
      <c r="E4440" t="s">
        <v>22</v>
      </c>
      <c r="F4440" t="s">
        <v>24604</v>
      </c>
      <c r="G4440" s="14" t="s">
        <v>24605</v>
      </c>
      <c r="H4440" s="14" t="s">
        <v>24606</v>
      </c>
      <c r="I4440" t="s">
        <v>21</v>
      </c>
      <c r="K4440">
        <v>6</v>
      </c>
      <c r="L4440">
        <v>21</v>
      </c>
      <c r="M4440">
        <v>11</v>
      </c>
      <c r="N4440">
        <v>4</v>
      </c>
      <c r="O4440" t="s">
        <v>24601</v>
      </c>
      <c r="P4440" t="s">
        <v>517</v>
      </c>
      <c r="Q4440" t="s">
        <v>517</v>
      </c>
      <c r="R4440" t="s">
        <v>517</v>
      </c>
      <c r="S4440" t="s">
        <v>517</v>
      </c>
      <c r="T4440" t="s">
        <v>517</v>
      </c>
      <c r="U4440" t="s">
        <v>517</v>
      </c>
      <c r="V4440" t="s">
        <v>517</v>
      </c>
      <c r="W4440" t="s">
        <v>589</v>
      </c>
      <c r="X4440" t="s">
        <v>590</v>
      </c>
      <c r="Y4440" t="s">
        <v>24607</v>
      </c>
      <c r="Z4440" s="1">
        <v>29879</v>
      </c>
      <c r="AA4440" t="s">
        <v>14242</v>
      </c>
      <c r="AB4440">
        <v>35</v>
      </c>
      <c r="AC4440" t="s">
        <v>357</v>
      </c>
      <c r="AD4440" t="s">
        <v>482</v>
      </c>
      <c r="AF4440" t="s">
        <v>517</v>
      </c>
      <c r="AG4440" t="s">
        <v>517</v>
      </c>
      <c r="AH4440" t="s">
        <v>517</v>
      </c>
      <c r="AI4440" t="s">
        <v>517</v>
      </c>
      <c r="AJ4440" t="s">
        <v>517</v>
      </c>
    </row>
    <row r="4441" spans="1:36" x14ac:dyDescent="0.25">
      <c r="A4441" s="13" t="s">
        <v>24608</v>
      </c>
      <c r="B4441" s="1">
        <v>42907</v>
      </c>
      <c r="C4441" s="2">
        <v>0.48230324074074077</v>
      </c>
      <c r="D4441" t="s">
        <v>24609</v>
      </c>
      <c r="E4441" t="s">
        <v>22</v>
      </c>
      <c r="F4441" t="s">
        <v>24610</v>
      </c>
      <c r="G4441" s="14" t="s">
        <v>24611</v>
      </c>
      <c r="H4441" s="14" t="s">
        <v>24612</v>
      </c>
      <c r="I4441" t="s">
        <v>26</v>
      </c>
      <c r="K4441">
        <v>6</v>
      </c>
      <c r="L4441">
        <v>21</v>
      </c>
      <c r="M4441">
        <v>11</v>
      </c>
      <c r="N4441">
        <v>4</v>
      </c>
      <c r="O4441" t="s">
        <v>517</v>
      </c>
      <c r="P4441" t="s">
        <v>517</v>
      </c>
      <c r="Q4441" t="s">
        <v>517</v>
      </c>
      <c r="R4441" t="s">
        <v>517</v>
      </c>
      <c r="S4441" t="s">
        <v>517</v>
      </c>
      <c r="T4441" t="s">
        <v>517</v>
      </c>
      <c r="U4441" t="s">
        <v>517</v>
      </c>
      <c r="V4441" t="s">
        <v>517</v>
      </c>
      <c r="W4441" t="s">
        <v>517</v>
      </c>
      <c r="X4441" t="s">
        <v>517</v>
      </c>
      <c r="Y4441" t="s">
        <v>24613</v>
      </c>
      <c r="Z4441" s="1">
        <v>31277</v>
      </c>
      <c r="AA4441" t="s">
        <v>674</v>
      </c>
      <c r="AB4441">
        <v>31</v>
      </c>
      <c r="AC4441" t="s">
        <v>358</v>
      </c>
      <c r="AD4441" t="s">
        <v>493</v>
      </c>
      <c r="AF4441" t="s">
        <v>517</v>
      </c>
      <c r="AG4441" t="s">
        <v>517</v>
      </c>
      <c r="AH4441" t="s">
        <v>517</v>
      </c>
      <c r="AI4441" t="s">
        <v>517</v>
      </c>
      <c r="AJ4441" t="s">
        <v>517</v>
      </c>
    </row>
    <row r="4442" spans="1:36" x14ac:dyDescent="0.25">
      <c r="A4442" s="13" t="s">
        <v>24615</v>
      </c>
      <c r="B4442" s="1">
        <v>42907</v>
      </c>
      <c r="C4442" s="2">
        <v>0.49282407407407408</v>
      </c>
      <c r="D4442" t="s">
        <v>24616</v>
      </c>
      <c r="E4442" t="s">
        <v>22</v>
      </c>
      <c r="F4442" t="s">
        <v>24617</v>
      </c>
      <c r="G4442" s="14" t="s">
        <v>24618</v>
      </c>
      <c r="H4442" s="14" t="s">
        <v>24619</v>
      </c>
      <c r="I4442" t="s">
        <v>23</v>
      </c>
      <c r="K4442">
        <v>6</v>
      </c>
      <c r="L4442">
        <v>21</v>
      </c>
      <c r="M4442">
        <v>11</v>
      </c>
      <c r="N4442">
        <v>4</v>
      </c>
      <c r="O4442" t="s">
        <v>24614</v>
      </c>
      <c r="P4442" t="s">
        <v>517</v>
      </c>
      <c r="Q4442" t="s">
        <v>517</v>
      </c>
      <c r="R4442" t="s">
        <v>517</v>
      </c>
      <c r="S4442" t="s">
        <v>517</v>
      </c>
      <c r="T4442" t="s">
        <v>517</v>
      </c>
      <c r="U4442" t="s">
        <v>517</v>
      </c>
      <c r="V4442" t="s">
        <v>517</v>
      </c>
      <c r="W4442" t="s">
        <v>589</v>
      </c>
      <c r="X4442" t="s">
        <v>590</v>
      </c>
      <c r="Y4442" t="s">
        <v>24620</v>
      </c>
      <c r="Z4442" s="1">
        <v>26581</v>
      </c>
      <c r="AA4442" t="s">
        <v>4239</v>
      </c>
      <c r="AB4442">
        <v>44</v>
      </c>
      <c r="AC4442" t="s">
        <v>358</v>
      </c>
      <c r="AD4442" t="s">
        <v>482</v>
      </c>
      <c r="AF4442" t="s">
        <v>517</v>
      </c>
      <c r="AG4442" t="s">
        <v>517</v>
      </c>
      <c r="AH4442" t="s">
        <v>517</v>
      </c>
      <c r="AI4442" t="s">
        <v>517</v>
      </c>
      <c r="AJ4442" t="s">
        <v>517</v>
      </c>
    </row>
    <row r="4443" spans="1:36" x14ac:dyDescent="0.25">
      <c r="A4443" s="13" t="s">
        <v>24622</v>
      </c>
      <c r="B4443" s="1">
        <v>42907</v>
      </c>
      <c r="C4443" s="2">
        <v>0.49416666666666664</v>
      </c>
      <c r="D4443" t="s">
        <v>24623</v>
      </c>
      <c r="E4443" t="s">
        <v>22</v>
      </c>
      <c r="F4443" t="s">
        <v>24624</v>
      </c>
      <c r="G4443" s="14" t="s">
        <v>24625</v>
      </c>
      <c r="H4443" s="14" t="s">
        <v>24626</v>
      </c>
      <c r="I4443" t="s">
        <v>23</v>
      </c>
      <c r="K4443">
        <v>6</v>
      </c>
      <c r="L4443">
        <v>21</v>
      </c>
      <c r="M4443">
        <v>11</v>
      </c>
      <c r="N4443">
        <v>4</v>
      </c>
      <c r="O4443" t="s">
        <v>24621</v>
      </c>
      <c r="P4443" t="s">
        <v>517</v>
      </c>
      <c r="Q4443" t="s">
        <v>517</v>
      </c>
      <c r="R4443" t="s">
        <v>517</v>
      </c>
      <c r="S4443" t="s">
        <v>517</v>
      </c>
      <c r="T4443" t="s">
        <v>517</v>
      </c>
      <c r="U4443" t="s">
        <v>517</v>
      </c>
      <c r="V4443" t="s">
        <v>517</v>
      </c>
      <c r="W4443" t="s">
        <v>526</v>
      </c>
      <c r="X4443" t="s">
        <v>527</v>
      </c>
      <c r="Y4443" t="s">
        <v>517</v>
      </c>
      <c r="Z4443" s="1" t="s">
        <v>517</v>
      </c>
      <c r="AA4443" t="s">
        <v>24627</v>
      </c>
      <c r="AB4443" t="s">
        <v>517</v>
      </c>
      <c r="AC4443" t="s">
        <v>358</v>
      </c>
      <c r="AD4443" t="s">
        <v>517</v>
      </c>
      <c r="AF4443" t="s">
        <v>517</v>
      </c>
      <c r="AG4443" t="s">
        <v>517</v>
      </c>
      <c r="AH4443" t="s">
        <v>517</v>
      </c>
      <c r="AI4443" t="s">
        <v>517</v>
      </c>
      <c r="AJ4443" t="s">
        <v>517</v>
      </c>
    </row>
    <row r="4444" spans="1:36" x14ac:dyDescent="0.25">
      <c r="A4444" s="13" t="s">
        <v>24629</v>
      </c>
      <c r="B4444" s="1">
        <v>42907</v>
      </c>
      <c r="C4444" s="2">
        <v>0.49486111111111114</v>
      </c>
      <c r="D4444" t="s">
        <v>24630</v>
      </c>
      <c r="E4444" t="s">
        <v>22</v>
      </c>
      <c r="F4444" t="s">
        <v>24631</v>
      </c>
      <c r="G4444" s="14" t="s">
        <v>24632</v>
      </c>
      <c r="H4444" s="14" t="s">
        <v>24633</v>
      </c>
      <c r="I4444" t="s">
        <v>23</v>
      </c>
      <c r="K4444">
        <v>6</v>
      </c>
      <c r="L4444">
        <v>21</v>
      </c>
      <c r="M4444">
        <v>11</v>
      </c>
      <c r="N4444">
        <v>4</v>
      </c>
      <c r="O4444" t="s">
        <v>24628</v>
      </c>
      <c r="P4444" t="s">
        <v>517</v>
      </c>
      <c r="Q4444" t="s">
        <v>517</v>
      </c>
      <c r="R4444" t="s">
        <v>517</v>
      </c>
      <c r="S4444" t="s">
        <v>517</v>
      </c>
      <c r="T4444" t="s">
        <v>517</v>
      </c>
      <c r="U4444" t="s">
        <v>517</v>
      </c>
      <c r="V4444" t="s">
        <v>517</v>
      </c>
      <c r="W4444" t="s">
        <v>722</v>
      </c>
      <c r="X4444" t="s">
        <v>590</v>
      </c>
      <c r="Y4444" t="s">
        <v>24634</v>
      </c>
      <c r="Z4444" s="1">
        <v>25055</v>
      </c>
      <c r="AA4444" t="s">
        <v>24635</v>
      </c>
      <c r="AB4444">
        <v>48</v>
      </c>
      <c r="AC4444" t="s">
        <v>358</v>
      </c>
      <c r="AD4444" t="s">
        <v>498</v>
      </c>
      <c r="AF4444" t="s">
        <v>517</v>
      </c>
      <c r="AG4444" t="s">
        <v>517</v>
      </c>
      <c r="AH4444" t="s">
        <v>517</v>
      </c>
      <c r="AI4444" t="s">
        <v>517</v>
      </c>
      <c r="AJ4444" t="s">
        <v>517</v>
      </c>
    </row>
    <row r="4445" spans="1:36" x14ac:dyDescent="0.25">
      <c r="A4445" s="13" t="s">
        <v>24637</v>
      </c>
      <c r="B4445" s="1">
        <v>42907</v>
      </c>
      <c r="C4445" s="2">
        <v>0.51282407407407404</v>
      </c>
      <c r="D4445" t="s">
        <v>24638</v>
      </c>
      <c r="E4445" t="s">
        <v>22</v>
      </c>
      <c r="F4445" t="s">
        <v>24639</v>
      </c>
      <c r="G4445" s="14" t="s">
        <v>24640</v>
      </c>
      <c r="H4445" s="14" t="s">
        <v>24641</v>
      </c>
      <c r="I4445" t="s">
        <v>23</v>
      </c>
      <c r="K4445">
        <v>6</v>
      </c>
      <c r="L4445">
        <v>21</v>
      </c>
      <c r="M4445">
        <v>12</v>
      </c>
      <c r="N4445">
        <v>4</v>
      </c>
      <c r="O4445" t="s">
        <v>24636</v>
      </c>
      <c r="P4445" t="s">
        <v>517</v>
      </c>
      <c r="Q4445" t="s">
        <v>517</v>
      </c>
      <c r="R4445" t="s">
        <v>517</v>
      </c>
      <c r="S4445" t="s">
        <v>517</v>
      </c>
      <c r="T4445" t="s">
        <v>517</v>
      </c>
      <c r="U4445" t="s">
        <v>517</v>
      </c>
      <c r="V4445" t="s">
        <v>517</v>
      </c>
      <c r="W4445" t="s">
        <v>589</v>
      </c>
      <c r="X4445" t="s">
        <v>590</v>
      </c>
      <c r="Y4445" t="s">
        <v>24642</v>
      </c>
      <c r="Z4445" s="1">
        <v>34693</v>
      </c>
      <c r="AA4445" t="s">
        <v>7792</v>
      </c>
      <c r="AB4445">
        <v>22</v>
      </c>
      <c r="AC4445" t="s">
        <v>357</v>
      </c>
      <c r="AD4445" t="s">
        <v>500</v>
      </c>
      <c r="AF4445" t="s">
        <v>517</v>
      </c>
      <c r="AG4445" t="s">
        <v>517</v>
      </c>
      <c r="AH4445" t="s">
        <v>517</v>
      </c>
      <c r="AI4445" t="s">
        <v>517</v>
      </c>
      <c r="AJ4445" t="s">
        <v>517</v>
      </c>
    </row>
    <row r="4446" spans="1:36" x14ac:dyDescent="0.25">
      <c r="A4446" s="13" t="s">
        <v>24643</v>
      </c>
      <c r="B4446" s="1">
        <v>42907</v>
      </c>
      <c r="C4446" s="2">
        <v>0.53396990740740746</v>
      </c>
      <c r="D4446" t="s">
        <v>24106</v>
      </c>
      <c r="E4446" t="s">
        <v>22</v>
      </c>
      <c r="F4446" t="s">
        <v>24644</v>
      </c>
      <c r="G4446" s="14" t="s">
        <v>24108</v>
      </c>
      <c r="H4446" s="14" t="s">
        <v>24109</v>
      </c>
      <c r="I4446" t="s">
        <v>23</v>
      </c>
      <c r="K4446">
        <v>6</v>
      </c>
      <c r="L4446">
        <v>21</v>
      </c>
      <c r="M4446">
        <v>12</v>
      </c>
      <c r="N4446">
        <v>4</v>
      </c>
      <c r="O4446" t="s">
        <v>517</v>
      </c>
      <c r="P4446" t="s">
        <v>517</v>
      </c>
      <c r="Q4446" t="s">
        <v>517</v>
      </c>
      <c r="R4446" t="s">
        <v>517</v>
      </c>
      <c r="S4446" t="s">
        <v>517</v>
      </c>
      <c r="T4446" t="s">
        <v>517</v>
      </c>
      <c r="U4446" t="s">
        <v>517</v>
      </c>
      <c r="V4446" t="s">
        <v>517</v>
      </c>
      <c r="W4446" t="s">
        <v>517</v>
      </c>
      <c r="X4446" t="s">
        <v>517</v>
      </c>
      <c r="Y4446" t="s">
        <v>24110</v>
      </c>
      <c r="Z4446" s="1">
        <v>30396</v>
      </c>
      <c r="AA4446" t="s">
        <v>600</v>
      </c>
      <c r="AB4446">
        <v>34</v>
      </c>
      <c r="AC4446" t="s">
        <v>358</v>
      </c>
      <c r="AD4446" t="s">
        <v>491</v>
      </c>
      <c r="AF4446" t="s">
        <v>8307</v>
      </c>
      <c r="AG4446" t="s">
        <v>517</v>
      </c>
      <c r="AH4446" t="s">
        <v>517</v>
      </c>
      <c r="AI4446" t="s">
        <v>517</v>
      </c>
      <c r="AJ4446" t="s">
        <v>517</v>
      </c>
    </row>
    <row r="4447" spans="1:36" x14ac:dyDescent="0.25">
      <c r="A4447" s="13" t="s">
        <v>24645</v>
      </c>
      <c r="B4447" s="1">
        <v>42907</v>
      </c>
      <c r="C4447" s="2">
        <v>0.55056712962962961</v>
      </c>
      <c r="D4447" t="s">
        <v>24646</v>
      </c>
      <c r="E4447" t="s">
        <v>22</v>
      </c>
      <c r="F4447" t="s">
        <v>24647</v>
      </c>
      <c r="G4447" s="14" t="s">
        <v>24648</v>
      </c>
      <c r="H4447" s="14" t="s">
        <v>24649</v>
      </c>
      <c r="I4447" t="s">
        <v>23</v>
      </c>
      <c r="K4447">
        <v>6</v>
      </c>
      <c r="L4447">
        <v>21</v>
      </c>
      <c r="M4447">
        <v>13</v>
      </c>
      <c r="N4447">
        <v>4</v>
      </c>
      <c r="O4447" t="s">
        <v>517</v>
      </c>
      <c r="P4447" t="s">
        <v>517</v>
      </c>
      <c r="Q4447" t="s">
        <v>517</v>
      </c>
      <c r="R4447" t="s">
        <v>517</v>
      </c>
      <c r="S4447" t="s">
        <v>517</v>
      </c>
      <c r="T4447" t="s">
        <v>517</v>
      </c>
      <c r="U4447" t="s">
        <v>517</v>
      </c>
      <c r="V4447" t="s">
        <v>517</v>
      </c>
      <c r="W4447" t="s">
        <v>517</v>
      </c>
      <c r="X4447" t="s">
        <v>517</v>
      </c>
      <c r="Y4447" t="s">
        <v>24650</v>
      </c>
      <c r="Z4447" s="1">
        <v>33472</v>
      </c>
      <c r="AA4447" t="s">
        <v>5485</v>
      </c>
      <c r="AB4447">
        <v>25</v>
      </c>
      <c r="AC4447" t="s">
        <v>357</v>
      </c>
      <c r="AD4447" t="s">
        <v>482</v>
      </c>
      <c r="AF4447" t="s">
        <v>517</v>
      </c>
      <c r="AG4447" t="s">
        <v>517</v>
      </c>
      <c r="AH4447" t="s">
        <v>517</v>
      </c>
      <c r="AI4447" t="s">
        <v>517</v>
      </c>
      <c r="AJ4447" t="s">
        <v>517</v>
      </c>
    </row>
    <row r="4448" spans="1:36" x14ac:dyDescent="0.25">
      <c r="A4448" s="13" t="s">
        <v>24652</v>
      </c>
      <c r="B4448" s="1">
        <v>42907</v>
      </c>
      <c r="C4448" s="2">
        <v>0.55398148148148152</v>
      </c>
      <c r="D4448" t="s">
        <v>24653</v>
      </c>
      <c r="E4448" t="s">
        <v>22</v>
      </c>
      <c r="F4448" t="s">
        <v>24654</v>
      </c>
      <c r="G4448" s="14" t="s">
        <v>24655</v>
      </c>
      <c r="H4448" s="14" t="s">
        <v>24656</v>
      </c>
      <c r="I4448" t="s">
        <v>23</v>
      </c>
      <c r="K4448">
        <v>6</v>
      </c>
      <c r="L4448">
        <v>21</v>
      </c>
      <c r="M4448">
        <v>13</v>
      </c>
      <c r="N4448">
        <v>4</v>
      </c>
      <c r="O4448" t="s">
        <v>24651</v>
      </c>
      <c r="P4448" t="s">
        <v>517</v>
      </c>
      <c r="Q4448" t="s">
        <v>517</v>
      </c>
      <c r="R4448" t="s">
        <v>517</v>
      </c>
      <c r="S4448" t="s">
        <v>517</v>
      </c>
      <c r="T4448" t="s">
        <v>517</v>
      </c>
      <c r="U4448" t="s">
        <v>517</v>
      </c>
      <c r="V4448" t="s">
        <v>517</v>
      </c>
      <c r="W4448" t="s">
        <v>589</v>
      </c>
      <c r="X4448" t="s">
        <v>849</v>
      </c>
      <c r="Y4448" t="s">
        <v>15809</v>
      </c>
      <c r="Z4448" s="1">
        <v>30749</v>
      </c>
      <c r="AA4448" t="s">
        <v>24657</v>
      </c>
      <c r="AB4448">
        <v>33</v>
      </c>
      <c r="AC4448" t="s">
        <v>358</v>
      </c>
      <c r="AD4448" t="s">
        <v>489</v>
      </c>
      <c r="AF4448" t="s">
        <v>517</v>
      </c>
      <c r="AG4448" t="s">
        <v>517</v>
      </c>
      <c r="AH4448" t="s">
        <v>517</v>
      </c>
      <c r="AI4448" t="s">
        <v>517</v>
      </c>
      <c r="AJ4448" t="s">
        <v>517</v>
      </c>
    </row>
    <row r="4449" spans="1:36" x14ac:dyDescent="0.25">
      <c r="A4449" s="13" t="s">
        <v>24660</v>
      </c>
      <c r="B4449" s="1">
        <v>42907</v>
      </c>
      <c r="C4449" s="2">
        <v>0.56937499999999996</v>
      </c>
      <c r="D4449" t="s">
        <v>24661</v>
      </c>
      <c r="E4449" t="s">
        <v>22</v>
      </c>
      <c r="F4449" t="s">
        <v>24662</v>
      </c>
      <c r="G4449" t="s">
        <v>24663</v>
      </c>
      <c r="H4449" t="s">
        <v>24664</v>
      </c>
      <c r="I4449" t="s">
        <v>23</v>
      </c>
      <c r="K4449">
        <v>6</v>
      </c>
      <c r="L4449">
        <v>21</v>
      </c>
      <c r="M4449">
        <v>13</v>
      </c>
      <c r="N4449">
        <v>4</v>
      </c>
      <c r="O4449" t="s">
        <v>24659</v>
      </c>
      <c r="P4449" t="s">
        <v>517</v>
      </c>
      <c r="Q4449" t="s">
        <v>517</v>
      </c>
      <c r="R4449" t="s">
        <v>517</v>
      </c>
      <c r="S4449" t="s">
        <v>517</v>
      </c>
      <c r="T4449" t="s">
        <v>517</v>
      </c>
      <c r="U4449" t="s">
        <v>517</v>
      </c>
      <c r="V4449" t="s">
        <v>517</v>
      </c>
      <c r="W4449" t="s">
        <v>860</v>
      </c>
      <c r="X4449" t="s">
        <v>848</v>
      </c>
      <c r="Y4449" t="s">
        <v>517</v>
      </c>
      <c r="Z4449" t="s">
        <v>517</v>
      </c>
      <c r="AA4449" t="s">
        <v>8067</v>
      </c>
      <c r="AB4449" t="s">
        <v>517</v>
      </c>
      <c r="AC4449" t="s">
        <v>358</v>
      </c>
      <c r="AD4449" t="s">
        <v>517</v>
      </c>
      <c r="AF4449" t="s">
        <v>517</v>
      </c>
      <c r="AG4449" t="s">
        <v>517</v>
      </c>
      <c r="AH4449" t="s">
        <v>517</v>
      </c>
      <c r="AI4449" t="s">
        <v>517</v>
      </c>
      <c r="AJ4449" t="s">
        <v>517</v>
      </c>
    </row>
    <row r="4450" spans="1:36" x14ac:dyDescent="0.25">
      <c r="A4450" s="13" t="s">
        <v>24665</v>
      </c>
      <c r="B4450" s="1">
        <v>42907</v>
      </c>
      <c r="C4450" s="2">
        <v>0.57523148148148151</v>
      </c>
      <c r="D4450" t="s">
        <v>24666</v>
      </c>
      <c r="E4450" t="s">
        <v>22</v>
      </c>
      <c r="F4450" t="s">
        <v>24667</v>
      </c>
      <c r="G4450" s="14" t="s">
        <v>24668</v>
      </c>
      <c r="H4450" s="14" t="s">
        <v>24669</v>
      </c>
      <c r="I4450" t="s">
        <v>25</v>
      </c>
      <c r="K4450">
        <v>6</v>
      </c>
      <c r="L4450">
        <v>21</v>
      </c>
      <c r="M4450">
        <v>13</v>
      </c>
      <c r="N4450">
        <v>4</v>
      </c>
      <c r="O4450" t="s">
        <v>517</v>
      </c>
      <c r="P4450" t="s">
        <v>517</v>
      </c>
      <c r="Q4450" t="s">
        <v>517</v>
      </c>
      <c r="R4450" t="s">
        <v>517</v>
      </c>
      <c r="S4450" t="s">
        <v>517</v>
      </c>
      <c r="T4450" t="s">
        <v>517</v>
      </c>
      <c r="U4450" t="s">
        <v>517</v>
      </c>
      <c r="V4450" t="s">
        <v>517</v>
      </c>
      <c r="W4450" t="s">
        <v>517</v>
      </c>
      <c r="X4450" t="s">
        <v>517</v>
      </c>
      <c r="Y4450" t="s">
        <v>24670</v>
      </c>
      <c r="Z4450" s="1">
        <v>25881</v>
      </c>
      <c r="AA4450" t="s">
        <v>1009</v>
      </c>
      <c r="AB4450">
        <v>46</v>
      </c>
      <c r="AC4450" t="s">
        <v>357</v>
      </c>
      <c r="AD4450" t="s">
        <v>486</v>
      </c>
      <c r="AF4450" t="s">
        <v>8313</v>
      </c>
      <c r="AG4450" t="s">
        <v>517</v>
      </c>
      <c r="AH4450" t="s">
        <v>517</v>
      </c>
      <c r="AI4450" t="s">
        <v>517</v>
      </c>
      <c r="AJ4450" t="s">
        <v>517</v>
      </c>
    </row>
    <row r="4451" spans="1:36" x14ac:dyDescent="0.25">
      <c r="A4451" s="13" t="s">
        <v>24672</v>
      </c>
      <c r="B4451" s="1">
        <v>42907</v>
      </c>
      <c r="C4451" s="2">
        <v>0.57799768518518524</v>
      </c>
      <c r="D4451" t="s">
        <v>24673</v>
      </c>
      <c r="E4451" t="s">
        <v>22</v>
      </c>
      <c r="F4451" t="s">
        <v>24674</v>
      </c>
      <c r="G4451" s="14" t="s">
        <v>24675</v>
      </c>
      <c r="H4451" s="14" t="s">
        <v>24676</v>
      </c>
      <c r="I4451" t="s">
        <v>23</v>
      </c>
      <c r="K4451">
        <v>6</v>
      </c>
      <c r="L4451">
        <v>21</v>
      </c>
      <c r="M4451">
        <v>13</v>
      </c>
      <c r="N4451">
        <v>4</v>
      </c>
      <c r="O4451" t="s">
        <v>24671</v>
      </c>
      <c r="P4451" t="s">
        <v>517</v>
      </c>
      <c r="Q4451" t="s">
        <v>517</v>
      </c>
      <c r="R4451" t="s">
        <v>517</v>
      </c>
      <c r="S4451" t="s">
        <v>517</v>
      </c>
      <c r="T4451" t="s">
        <v>517</v>
      </c>
      <c r="U4451" t="s">
        <v>517</v>
      </c>
      <c r="V4451" t="s">
        <v>517</v>
      </c>
      <c r="W4451" t="s">
        <v>537</v>
      </c>
      <c r="X4451" t="s">
        <v>848</v>
      </c>
      <c r="Y4451" t="s">
        <v>24677</v>
      </c>
      <c r="Z4451" s="1">
        <v>32275</v>
      </c>
      <c r="AA4451" t="s">
        <v>3369</v>
      </c>
      <c r="AB4451">
        <v>29</v>
      </c>
      <c r="AC4451" t="s">
        <v>358</v>
      </c>
      <c r="AD4451" t="s">
        <v>482</v>
      </c>
      <c r="AF4451" t="s">
        <v>517</v>
      </c>
      <c r="AG4451" t="s">
        <v>517</v>
      </c>
      <c r="AH4451" t="s">
        <v>517</v>
      </c>
      <c r="AI4451" t="s">
        <v>517</v>
      </c>
      <c r="AJ4451" t="s">
        <v>517</v>
      </c>
    </row>
    <row r="4452" spans="1:36" x14ac:dyDescent="0.25">
      <c r="A4452" s="13" t="s">
        <v>24678</v>
      </c>
      <c r="B4452" s="1">
        <v>42907</v>
      </c>
      <c r="C4452" s="2">
        <v>0.57872685185185191</v>
      </c>
      <c r="D4452" t="s">
        <v>24679</v>
      </c>
      <c r="E4452" t="s">
        <v>22</v>
      </c>
      <c r="F4452" t="s">
        <v>24680</v>
      </c>
      <c r="G4452" s="14" t="s">
        <v>24681</v>
      </c>
      <c r="H4452" s="14" t="s">
        <v>24682</v>
      </c>
      <c r="I4452" t="s">
        <v>21</v>
      </c>
      <c r="K4452">
        <v>6</v>
      </c>
      <c r="L4452">
        <v>21</v>
      </c>
      <c r="M4452">
        <v>13</v>
      </c>
      <c r="N4452">
        <v>4</v>
      </c>
      <c r="O4452" t="s">
        <v>517</v>
      </c>
      <c r="P4452" t="s">
        <v>517</v>
      </c>
      <c r="Q4452" t="s">
        <v>517</v>
      </c>
      <c r="R4452" t="s">
        <v>517</v>
      </c>
      <c r="S4452" t="s">
        <v>517</v>
      </c>
      <c r="T4452" t="s">
        <v>517</v>
      </c>
      <c r="U4452" t="s">
        <v>517</v>
      </c>
      <c r="V4452" t="s">
        <v>517</v>
      </c>
      <c r="W4452" t="s">
        <v>517</v>
      </c>
      <c r="X4452" t="s">
        <v>517</v>
      </c>
      <c r="Y4452" t="s">
        <v>517</v>
      </c>
      <c r="Z4452" s="1" t="s">
        <v>517</v>
      </c>
      <c r="AA4452" t="s">
        <v>4872</v>
      </c>
      <c r="AB4452" t="s">
        <v>517</v>
      </c>
      <c r="AC4452" t="s">
        <v>357</v>
      </c>
      <c r="AD4452" t="s">
        <v>517</v>
      </c>
      <c r="AF4452" t="s">
        <v>8261</v>
      </c>
      <c r="AG4452" t="s">
        <v>8258</v>
      </c>
      <c r="AH4452" t="s">
        <v>8295</v>
      </c>
      <c r="AI4452" t="s">
        <v>517</v>
      </c>
      <c r="AJ4452" t="s">
        <v>517</v>
      </c>
    </row>
    <row r="4453" spans="1:36" x14ac:dyDescent="0.25">
      <c r="A4453" s="13" t="s">
        <v>24683</v>
      </c>
      <c r="B4453" s="1">
        <v>42907</v>
      </c>
      <c r="C4453" s="2">
        <v>0.60180555555555559</v>
      </c>
      <c r="D4453" t="s">
        <v>24684</v>
      </c>
      <c r="E4453" t="s">
        <v>22</v>
      </c>
      <c r="F4453" t="s">
        <v>24685</v>
      </c>
      <c r="G4453" s="14" t="s">
        <v>24686</v>
      </c>
      <c r="H4453" s="14" t="s">
        <v>24687</v>
      </c>
      <c r="I4453" t="s">
        <v>21</v>
      </c>
      <c r="K4453">
        <v>6</v>
      </c>
      <c r="L4453">
        <v>21</v>
      </c>
      <c r="M4453">
        <v>14</v>
      </c>
      <c r="N4453">
        <v>4</v>
      </c>
      <c r="O4453" t="s">
        <v>517</v>
      </c>
      <c r="P4453" t="s">
        <v>517</v>
      </c>
      <c r="Q4453" t="s">
        <v>517</v>
      </c>
      <c r="R4453" t="s">
        <v>517</v>
      </c>
      <c r="S4453" t="s">
        <v>517</v>
      </c>
      <c r="T4453" t="s">
        <v>517</v>
      </c>
      <c r="U4453" t="s">
        <v>517</v>
      </c>
      <c r="V4453" t="s">
        <v>517</v>
      </c>
      <c r="W4453" t="s">
        <v>517</v>
      </c>
      <c r="X4453" t="s">
        <v>517</v>
      </c>
      <c r="Y4453" t="s">
        <v>11844</v>
      </c>
      <c r="Z4453" s="1">
        <v>32690</v>
      </c>
      <c r="AA4453" t="s">
        <v>1489</v>
      </c>
      <c r="AB4453">
        <v>28</v>
      </c>
      <c r="AC4453" t="s">
        <v>358</v>
      </c>
      <c r="AD4453" t="s">
        <v>488</v>
      </c>
      <c r="AF4453" t="s">
        <v>8263</v>
      </c>
      <c r="AG4453" t="s">
        <v>517</v>
      </c>
      <c r="AH4453" t="s">
        <v>517</v>
      </c>
      <c r="AI4453" t="s">
        <v>517</v>
      </c>
      <c r="AJ4453" t="s">
        <v>517</v>
      </c>
    </row>
    <row r="4454" spans="1:36" x14ac:dyDescent="0.25">
      <c r="A4454" s="13" t="s">
        <v>24689</v>
      </c>
      <c r="B4454" s="1">
        <v>42907</v>
      </c>
      <c r="C4454" s="2">
        <v>0.60876157407407405</v>
      </c>
      <c r="D4454" t="s">
        <v>7962</v>
      </c>
      <c r="E4454" t="s">
        <v>22</v>
      </c>
      <c r="F4454" t="s">
        <v>7963</v>
      </c>
      <c r="G4454" s="14" t="s">
        <v>7964</v>
      </c>
      <c r="H4454" s="14" t="s">
        <v>7965</v>
      </c>
      <c r="I4454" t="s">
        <v>23</v>
      </c>
      <c r="K4454">
        <v>6</v>
      </c>
      <c r="L4454">
        <v>21</v>
      </c>
      <c r="M4454">
        <v>14</v>
      </c>
      <c r="N4454">
        <v>4</v>
      </c>
      <c r="O4454" t="s">
        <v>24688</v>
      </c>
      <c r="P4454" t="s">
        <v>517</v>
      </c>
      <c r="Q4454" t="s">
        <v>517</v>
      </c>
      <c r="R4454" t="s">
        <v>517</v>
      </c>
      <c r="S4454" t="s">
        <v>517</v>
      </c>
      <c r="T4454" t="s">
        <v>517</v>
      </c>
      <c r="U4454" t="s">
        <v>517</v>
      </c>
      <c r="V4454" t="s">
        <v>517</v>
      </c>
      <c r="W4454" t="s">
        <v>589</v>
      </c>
      <c r="X4454" t="s">
        <v>590</v>
      </c>
      <c r="Y4454" t="s">
        <v>517</v>
      </c>
      <c r="Z4454" s="1" t="s">
        <v>517</v>
      </c>
      <c r="AA4454" t="s">
        <v>546</v>
      </c>
      <c r="AB4454" t="s">
        <v>517</v>
      </c>
      <c r="AC4454" t="s">
        <v>358</v>
      </c>
      <c r="AD4454" t="s">
        <v>517</v>
      </c>
      <c r="AF4454" t="s">
        <v>8260</v>
      </c>
      <c r="AG4454" t="s">
        <v>517</v>
      </c>
      <c r="AH4454" t="s">
        <v>517</v>
      </c>
      <c r="AI4454" t="s">
        <v>517</v>
      </c>
      <c r="AJ4454" t="s">
        <v>517</v>
      </c>
    </row>
    <row r="4455" spans="1:36" x14ac:dyDescent="0.25">
      <c r="A4455" s="13" t="s">
        <v>24690</v>
      </c>
      <c r="B4455" s="1">
        <v>42907</v>
      </c>
      <c r="C4455" s="2">
        <v>0.61221064814814818</v>
      </c>
      <c r="D4455" t="s">
        <v>19029</v>
      </c>
      <c r="E4455" t="s">
        <v>22</v>
      </c>
      <c r="F4455" t="s">
        <v>24691</v>
      </c>
      <c r="G4455" s="14" t="s">
        <v>24692</v>
      </c>
      <c r="H4455" s="14" t="s">
        <v>24693</v>
      </c>
      <c r="I4455" t="s">
        <v>21</v>
      </c>
      <c r="K4455">
        <v>6</v>
      </c>
      <c r="L4455">
        <v>21</v>
      </c>
      <c r="M4455">
        <v>14</v>
      </c>
      <c r="N4455">
        <v>4</v>
      </c>
      <c r="O4455" t="s">
        <v>517</v>
      </c>
      <c r="P4455" t="s">
        <v>517</v>
      </c>
      <c r="Q4455" t="s">
        <v>517</v>
      </c>
      <c r="R4455" t="s">
        <v>517</v>
      </c>
      <c r="S4455" t="s">
        <v>517</v>
      </c>
      <c r="T4455" t="s">
        <v>517</v>
      </c>
      <c r="U4455" t="s">
        <v>517</v>
      </c>
      <c r="V4455" t="s">
        <v>517</v>
      </c>
      <c r="W4455" t="s">
        <v>517</v>
      </c>
      <c r="X4455" t="s">
        <v>517</v>
      </c>
      <c r="Y4455" t="s">
        <v>517</v>
      </c>
      <c r="Z4455" s="1" t="s">
        <v>517</v>
      </c>
      <c r="AA4455" t="s">
        <v>529</v>
      </c>
      <c r="AB4455" t="s">
        <v>517</v>
      </c>
      <c r="AC4455" t="s">
        <v>358</v>
      </c>
      <c r="AD4455" t="s">
        <v>517</v>
      </c>
      <c r="AF4455" t="s">
        <v>8259</v>
      </c>
      <c r="AG4455" t="s">
        <v>8306</v>
      </c>
      <c r="AH4455" t="s">
        <v>8313</v>
      </c>
      <c r="AI4455" t="s">
        <v>517</v>
      </c>
      <c r="AJ4455" t="s">
        <v>517</v>
      </c>
    </row>
    <row r="4456" spans="1:36" x14ac:dyDescent="0.25">
      <c r="A4456" s="13" t="s">
        <v>24695</v>
      </c>
      <c r="B4456" s="1">
        <v>42907</v>
      </c>
      <c r="C4456" s="2">
        <v>0.62733796296296296</v>
      </c>
      <c r="D4456" t="s">
        <v>24696</v>
      </c>
      <c r="E4456" t="s">
        <v>116</v>
      </c>
      <c r="F4456" t="s">
        <v>24697</v>
      </c>
      <c r="G4456" s="14" t="s">
        <v>24698</v>
      </c>
      <c r="H4456" s="14" t="s">
        <v>24699</v>
      </c>
      <c r="I4456" t="s">
        <v>25</v>
      </c>
      <c r="K4456">
        <v>6</v>
      </c>
      <c r="L4456">
        <v>21</v>
      </c>
      <c r="M4456">
        <v>15</v>
      </c>
      <c r="N4456">
        <v>4</v>
      </c>
      <c r="O4456" t="s">
        <v>24694</v>
      </c>
      <c r="P4456" t="s">
        <v>517</v>
      </c>
      <c r="Q4456" t="s">
        <v>517</v>
      </c>
      <c r="R4456" t="s">
        <v>517</v>
      </c>
      <c r="S4456" t="s">
        <v>517</v>
      </c>
      <c r="T4456" t="s">
        <v>517</v>
      </c>
      <c r="U4456" t="s">
        <v>517</v>
      </c>
      <c r="V4456" t="s">
        <v>517</v>
      </c>
      <c r="W4456" t="s">
        <v>537</v>
      </c>
      <c r="X4456" t="s">
        <v>849</v>
      </c>
      <c r="Y4456" t="s">
        <v>517</v>
      </c>
      <c r="Z4456" s="1" t="s">
        <v>517</v>
      </c>
      <c r="AA4456" t="s">
        <v>24700</v>
      </c>
      <c r="AB4456" t="s">
        <v>517</v>
      </c>
      <c r="AC4456" t="s">
        <v>358</v>
      </c>
      <c r="AD4456" t="s">
        <v>517</v>
      </c>
      <c r="AF4456" t="s">
        <v>8313</v>
      </c>
      <c r="AG4456" t="s">
        <v>8266</v>
      </c>
      <c r="AH4456" t="s">
        <v>8253</v>
      </c>
      <c r="AI4456" t="s">
        <v>517</v>
      </c>
      <c r="AJ4456" t="s">
        <v>517</v>
      </c>
    </row>
    <row r="4457" spans="1:36" x14ac:dyDescent="0.25">
      <c r="A4457" s="13" t="s">
        <v>24701</v>
      </c>
      <c r="B4457" s="1">
        <v>42907</v>
      </c>
      <c r="C4457" s="2">
        <v>0.62746527777777772</v>
      </c>
      <c r="D4457" t="s">
        <v>24702</v>
      </c>
      <c r="E4457" t="s">
        <v>22</v>
      </c>
      <c r="F4457" t="s">
        <v>24703</v>
      </c>
      <c r="G4457" s="14" t="s">
        <v>24704</v>
      </c>
      <c r="H4457" s="14" t="s">
        <v>24705</v>
      </c>
      <c r="I4457" t="s">
        <v>21</v>
      </c>
      <c r="K4457">
        <v>6</v>
      </c>
      <c r="L4457">
        <v>21</v>
      </c>
      <c r="M4457">
        <v>15</v>
      </c>
      <c r="N4457">
        <v>4</v>
      </c>
      <c r="O4457" t="s">
        <v>517</v>
      </c>
      <c r="P4457" t="s">
        <v>517</v>
      </c>
      <c r="Q4457" t="s">
        <v>517</v>
      </c>
      <c r="R4457" t="s">
        <v>517</v>
      </c>
      <c r="S4457" t="s">
        <v>517</v>
      </c>
      <c r="T4457" t="s">
        <v>517</v>
      </c>
      <c r="U4457" t="s">
        <v>517</v>
      </c>
      <c r="V4457" t="s">
        <v>517</v>
      </c>
      <c r="W4457" t="s">
        <v>517</v>
      </c>
      <c r="X4457" t="s">
        <v>517</v>
      </c>
      <c r="Y4457" t="s">
        <v>21029</v>
      </c>
      <c r="Z4457" s="1">
        <v>28749</v>
      </c>
      <c r="AA4457" t="s">
        <v>1308</v>
      </c>
      <c r="AB4457">
        <v>38</v>
      </c>
      <c r="AC4457" t="s">
        <v>358</v>
      </c>
      <c r="AD4457" t="s">
        <v>487</v>
      </c>
      <c r="AF4457" t="s">
        <v>517</v>
      </c>
      <c r="AG4457" t="s">
        <v>517</v>
      </c>
      <c r="AH4457" t="s">
        <v>517</v>
      </c>
      <c r="AI4457" t="s">
        <v>517</v>
      </c>
      <c r="AJ4457" t="s">
        <v>517</v>
      </c>
    </row>
    <row r="4458" spans="1:36" x14ac:dyDescent="0.25">
      <c r="A4458" s="13" t="s">
        <v>24706</v>
      </c>
      <c r="B4458" s="1">
        <v>42907</v>
      </c>
      <c r="C4458" s="2">
        <v>0.62969907407407411</v>
      </c>
      <c r="D4458" t="s">
        <v>24327</v>
      </c>
      <c r="E4458" t="s">
        <v>22</v>
      </c>
      <c r="F4458" t="s">
        <v>24328</v>
      </c>
      <c r="G4458" s="14" t="s">
        <v>24329</v>
      </c>
      <c r="H4458" s="14" t="s">
        <v>24330</v>
      </c>
      <c r="I4458" t="s">
        <v>21</v>
      </c>
      <c r="K4458">
        <v>6</v>
      </c>
      <c r="L4458">
        <v>21</v>
      </c>
      <c r="M4458">
        <v>15</v>
      </c>
      <c r="N4458">
        <v>4</v>
      </c>
      <c r="O4458" t="s">
        <v>517</v>
      </c>
      <c r="P4458" t="s">
        <v>517</v>
      </c>
      <c r="Q4458" t="s">
        <v>517</v>
      </c>
      <c r="R4458" t="s">
        <v>517</v>
      </c>
      <c r="S4458" t="s">
        <v>517</v>
      </c>
      <c r="T4458" t="s">
        <v>517</v>
      </c>
      <c r="U4458" t="s">
        <v>517</v>
      </c>
      <c r="V4458" t="s">
        <v>517</v>
      </c>
      <c r="W4458" t="s">
        <v>517</v>
      </c>
      <c r="X4458" t="s">
        <v>517</v>
      </c>
      <c r="Y4458" t="s">
        <v>24331</v>
      </c>
      <c r="Z4458" s="1">
        <v>32136</v>
      </c>
      <c r="AA4458" t="s">
        <v>471</v>
      </c>
      <c r="AB4458">
        <v>29</v>
      </c>
      <c r="AC4458" t="s">
        <v>358</v>
      </c>
      <c r="AD4458" t="s">
        <v>494</v>
      </c>
      <c r="AF4458" t="s">
        <v>517</v>
      </c>
      <c r="AG4458" t="s">
        <v>8295</v>
      </c>
      <c r="AH4458" t="s">
        <v>517</v>
      </c>
      <c r="AI4458" t="s">
        <v>517</v>
      </c>
      <c r="AJ4458" t="s">
        <v>517</v>
      </c>
    </row>
    <row r="4459" spans="1:36" x14ac:dyDescent="0.25">
      <c r="A4459" s="13" t="s">
        <v>24707</v>
      </c>
      <c r="B4459" s="1">
        <v>42907</v>
      </c>
      <c r="C4459" s="2">
        <v>0.63090277777777781</v>
      </c>
      <c r="D4459" t="s">
        <v>24106</v>
      </c>
      <c r="E4459" t="s">
        <v>22</v>
      </c>
      <c r="F4459" t="s">
        <v>24644</v>
      </c>
      <c r="G4459" s="14" t="s">
        <v>24108</v>
      </c>
      <c r="H4459" s="14" t="s">
        <v>24109</v>
      </c>
      <c r="I4459" t="s">
        <v>21</v>
      </c>
      <c r="K4459">
        <v>6</v>
      </c>
      <c r="L4459">
        <v>21</v>
      </c>
      <c r="M4459">
        <v>15</v>
      </c>
      <c r="N4459">
        <v>4</v>
      </c>
      <c r="O4459" t="s">
        <v>24658</v>
      </c>
      <c r="P4459" t="s">
        <v>517</v>
      </c>
      <c r="Q4459" t="s">
        <v>517</v>
      </c>
      <c r="R4459" t="s">
        <v>517</v>
      </c>
      <c r="S4459" t="s">
        <v>517</v>
      </c>
      <c r="T4459" t="s">
        <v>517</v>
      </c>
      <c r="U4459" t="s">
        <v>517</v>
      </c>
      <c r="V4459" t="s">
        <v>517</v>
      </c>
      <c r="W4459" t="s">
        <v>589</v>
      </c>
      <c r="X4459" t="s">
        <v>590</v>
      </c>
      <c r="Y4459" t="s">
        <v>24110</v>
      </c>
      <c r="Z4459" s="1">
        <v>30396</v>
      </c>
      <c r="AA4459" t="s">
        <v>600</v>
      </c>
      <c r="AB4459">
        <v>34</v>
      </c>
      <c r="AC4459" t="s">
        <v>358</v>
      </c>
      <c r="AD4459" t="s">
        <v>491</v>
      </c>
      <c r="AF4459" t="s">
        <v>8282</v>
      </c>
      <c r="AG4459" t="s">
        <v>517</v>
      </c>
      <c r="AH4459" t="s">
        <v>517</v>
      </c>
      <c r="AI4459" t="s">
        <v>517</v>
      </c>
      <c r="AJ4459" t="s">
        <v>517</v>
      </c>
    </row>
    <row r="4460" spans="1:36" x14ac:dyDescent="0.25">
      <c r="A4460" s="13" t="s">
        <v>24709</v>
      </c>
      <c r="B4460" s="1">
        <v>42907</v>
      </c>
      <c r="C4460" s="2">
        <v>0.63738425925925923</v>
      </c>
      <c r="D4460" t="s">
        <v>24710</v>
      </c>
      <c r="E4460" t="s">
        <v>22</v>
      </c>
      <c r="F4460" t="s">
        <v>24711</v>
      </c>
      <c r="G4460" s="14" t="s">
        <v>24712</v>
      </c>
      <c r="H4460" s="14" t="s">
        <v>24713</v>
      </c>
      <c r="I4460" t="s">
        <v>23</v>
      </c>
      <c r="K4460">
        <v>6</v>
      </c>
      <c r="L4460">
        <v>21</v>
      </c>
      <c r="M4460">
        <v>15</v>
      </c>
      <c r="N4460">
        <v>4</v>
      </c>
      <c r="O4460" t="s">
        <v>24708</v>
      </c>
      <c r="P4460" t="s">
        <v>517</v>
      </c>
      <c r="Q4460" t="s">
        <v>517</v>
      </c>
      <c r="R4460" t="s">
        <v>517</v>
      </c>
      <c r="S4460" t="s">
        <v>517</v>
      </c>
      <c r="T4460" t="s">
        <v>517</v>
      </c>
      <c r="U4460" t="s">
        <v>517</v>
      </c>
      <c r="V4460" t="s">
        <v>517</v>
      </c>
      <c r="W4460" t="s">
        <v>589</v>
      </c>
      <c r="X4460" t="s">
        <v>590</v>
      </c>
      <c r="Y4460" t="s">
        <v>24714</v>
      </c>
      <c r="Z4460" s="1">
        <v>31330</v>
      </c>
      <c r="AA4460" t="s">
        <v>478</v>
      </c>
      <c r="AB4460">
        <v>31</v>
      </c>
      <c r="AC4460" t="s">
        <v>358</v>
      </c>
      <c r="AD4460" t="s">
        <v>487</v>
      </c>
      <c r="AF4460" t="s">
        <v>8253</v>
      </c>
      <c r="AG4460" t="s">
        <v>517</v>
      </c>
      <c r="AH4460" t="s">
        <v>517</v>
      </c>
      <c r="AI4460" t="s">
        <v>517</v>
      </c>
      <c r="AJ4460" t="s">
        <v>517</v>
      </c>
    </row>
    <row r="4461" spans="1:36" x14ac:dyDescent="0.25">
      <c r="A4461" s="13" t="s">
        <v>24715</v>
      </c>
      <c r="B4461" s="1">
        <v>42907</v>
      </c>
      <c r="C4461" s="2">
        <v>0.65214120370370365</v>
      </c>
      <c r="D4461" t="s">
        <v>24716</v>
      </c>
      <c r="E4461" t="s">
        <v>22</v>
      </c>
      <c r="F4461" t="s">
        <v>24717</v>
      </c>
      <c r="G4461" s="14" t="s">
        <v>24718</v>
      </c>
      <c r="H4461" s="14" t="s">
        <v>24719</v>
      </c>
      <c r="I4461" t="s">
        <v>21</v>
      </c>
      <c r="K4461">
        <v>6</v>
      </c>
      <c r="L4461">
        <v>21</v>
      </c>
      <c r="M4461">
        <v>15</v>
      </c>
      <c r="N4461">
        <v>4</v>
      </c>
      <c r="O4461" t="s">
        <v>517</v>
      </c>
      <c r="P4461" t="s">
        <v>517</v>
      </c>
      <c r="Q4461" t="s">
        <v>517</v>
      </c>
      <c r="R4461" t="s">
        <v>517</v>
      </c>
      <c r="S4461" t="s">
        <v>517</v>
      </c>
      <c r="T4461" t="s">
        <v>517</v>
      </c>
      <c r="U4461" t="s">
        <v>517</v>
      </c>
      <c r="V4461" t="s">
        <v>517</v>
      </c>
      <c r="W4461" t="s">
        <v>517</v>
      </c>
      <c r="X4461" t="s">
        <v>517</v>
      </c>
      <c r="Y4461" t="s">
        <v>12767</v>
      </c>
      <c r="Z4461" s="1">
        <v>29361</v>
      </c>
      <c r="AA4461" t="s">
        <v>810</v>
      </c>
      <c r="AB4461">
        <v>37</v>
      </c>
      <c r="AC4461" t="s">
        <v>358</v>
      </c>
      <c r="AD4461" t="s">
        <v>509</v>
      </c>
      <c r="AF4461" t="s">
        <v>8295</v>
      </c>
      <c r="AG4461" t="s">
        <v>517</v>
      </c>
      <c r="AH4461" t="s">
        <v>8253</v>
      </c>
      <c r="AI4461" t="s">
        <v>8304</v>
      </c>
      <c r="AJ4461" t="s">
        <v>8306</v>
      </c>
    </row>
    <row r="4462" spans="1:36" x14ac:dyDescent="0.25">
      <c r="A4462" s="13" t="s">
        <v>24721</v>
      </c>
      <c r="B4462" s="1">
        <v>42907</v>
      </c>
      <c r="C4462" s="2">
        <v>0.65483796296296293</v>
      </c>
      <c r="D4462" t="s">
        <v>24722</v>
      </c>
      <c r="E4462" t="s">
        <v>22</v>
      </c>
      <c r="F4462" t="s">
        <v>24723</v>
      </c>
      <c r="G4462" s="14" t="s">
        <v>24724</v>
      </c>
      <c r="H4462" s="14" t="s">
        <v>24725</v>
      </c>
      <c r="I4462" t="s">
        <v>23</v>
      </c>
      <c r="K4462">
        <v>6</v>
      </c>
      <c r="L4462">
        <v>21</v>
      </c>
      <c r="M4462">
        <v>15</v>
      </c>
      <c r="N4462">
        <v>4</v>
      </c>
      <c r="O4462" t="s">
        <v>24720</v>
      </c>
      <c r="P4462" t="s">
        <v>517</v>
      </c>
      <c r="Q4462" t="s">
        <v>517</v>
      </c>
      <c r="R4462" t="s">
        <v>517</v>
      </c>
      <c r="S4462" t="s">
        <v>517</v>
      </c>
      <c r="T4462" t="s">
        <v>517</v>
      </c>
      <c r="U4462" t="s">
        <v>517</v>
      </c>
      <c r="V4462" t="s">
        <v>517</v>
      </c>
      <c r="W4462" t="s">
        <v>3180</v>
      </c>
      <c r="X4462" t="s">
        <v>580</v>
      </c>
      <c r="Y4462" t="s">
        <v>24726</v>
      </c>
      <c r="Z4462" s="1">
        <v>31122</v>
      </c>
      <c r="AA4462" t="s">
        <v>24727</v>
      </c>
      <c r="AB4462">
        <v>32</v>
      </c>
      <c r="AC4462" t="s">
        <v>357</v>
      </c>
      <c r="AD4462" t="s">
        <v>489</v>
      </c>
      <c r="AF4462" t="s">
        <v>517</v>
      </c>
      <c r="AG4462" t="s">
        <v>517</v>
      </c>
      <c r="AH4462" t="s">
        <v>517</v>
      </c>
      <c r="AI4462" t="s">
        <v>517</v>
      </c>
      <c r="AJ4462" t="s">
        <v>517</v>
      </c>
    </row>
    <row r="4463" spans="1:36" x14ac:dyDescent="0.25">
      <c r="A4463" s="13" t="s">
        <v>24729</v>
      </c>
      <c r="B4463" s="1">
        <v>42907</v>
      </c>
      <c r="C4463" s="2">
        <v>0.66601851851851845</v>
      </c>
      <c r="D4463" t="s">
        <v>7703</v>
      </c>
      <c r="E4463" t="s">
        <v>542</v>
      </c>
      <c r="F4463" t="s">
        <v>24730</v>
      </c>
      <c r="G4463" s="14" t="s">
        <v>24731</v>
      </c>
      <c r="H4463" s="14" t="s">
        <v>24732</v>
      </c>
      <c r="I4463" t="s">
        <v>23</v>
      </c>
      <c r="K4463">
        <v>6</v>
      </c>
      <c r="L4463">
        <v>21</v>
      </c>
      <c r="M4463">
        <v>15</v>
      </c>
      <c r="N4463">
        <v>4</v>
      </c>
      <c r="O4463" t="s">
        <v>24728</v>
      </c>
      <c r="P4463" t="s">
        <v>517</v>
      </c>
      <c r="Q4463" t="s">
        <v>517</v>
      </c>
      <c r="R4463" t="s">
        <v>517</v>
      </c>
      <c r="S4463" t="s">
        <v>517</v>
      </c>
      <c r="T4463" t="s">
        <v>517</v>
      </c>
      <c r="U4463" t="s">
        <v>517</v>
      </c>
      <c r="V4463" t="s">
        <v>517</v>
      </c>
      <c r="W4463" t="s">
        <v>589</v>
      </c>
      <c r="X4463" t="s">
        <v>1238</v>
      </c>
      <c r="Y4463" t="s">
        <v>517</v>
      </c>
      <c r="Z4463" s="1" t="s">
        <v>517</v>
      </c>
      <c r="AA4463" t="s">
        <v>7703</v>
      </c>
      <c r="AB4463" t="s">
        <v>517</v>
      </c>
      <c r="AC4463" t="s">
        <v>358</v>
      </c>
      <c r="AD4463" t="s">
        <v>517</v>
      </c>
      <c r="AF4463" t="s">
        <v>8295</v>
      </c>
      <c r="AG4463" t="s">
        <v>517</v>
      </c>
      <c r="AH4463" t="s">
        <v>517</v>
      </c>
      <c r="AI4463" t="s">
        <v>517</v>
      </c>
      <c r="AJ4463" t="s">
        <v>517</v>
      </c>
    </row>
    <row r="4464" spans="1:36" x14ac:dyDescent="0.25">
      <c r="A4464" s="13" t="s">
        <v>24734</v>
      </c>
      <c r="B4464" s="1">
        <v>42907</v>
      </c>
      <c r="C4464" s="2">
        <v>0.68657407407407411</v>
      </c>
      <c r="D4464" t="s">
        <v>24735</v>
      </c>
      <c r="E4464" t="s">
        <v>22</v>
      </c>
      <c r="F4464" t="s">
        <v>24736</v>
      </c>
      <c r="G4464" s="14" t="s">
        <v>24737</v>
      </c>
      <c r="H4464" s="14" t="s">
        <v>24738</v>
      </c>
      <c r="I4464" t="s">
        <v>21</v>
      </c>
      <c r="K4464">
        <v>6</v>
      </c>
      <c r="L4464">
        <v>21</v>
      </c>
      <c r="M4464">
        <v>16</v>
      </c>
      <c r="N4464">
        <v>4</v>
      </c>
      <c r="O4464" t="s">
        <v>24733</v>
      </c>
      <c r="P4464" t="s">
        <v>517</v>
      </c>
      <c r="Q4464" t="s">
        <v>517</v>
      </c>
      <c r="R4464" t="s">
        <v>517</v>
      </c>
      <c r="S4464" t="s">
        <v>517</v>
      </c>
      <c r="T4464" t="s">
        <v>517</v>
      </c>
      <c r="U4464" t="s">
        <v>517</v>
      </c>
      <c r="V4464" t="s">
        <v>517</v>
      </c>
      <c r="W4464" t="s">
        <v>3229</v>
      </c>
      <c r="X4464" t="s">
        <v>846</v>
      </c>
      <c r="Y4464" t="s">
        <v>1772</v>
      </c>
      <c r="Z4464" s="1">
        <v>31413</v>
      </c>
      <c r="AA4464" t="s">
        <v>24739</v>
      </c>
      <c r="AB4464">
        <v>31</v>
      </c>
      <c r="AC4464" t="s">
        <v>357</v>
      </c>
      <c r="AD4464" t="s">
        <v>494</v>
      </c>
      <c r="AF4464" t="s">
        <v>8307</v>
      </c>
      <c r="AG4464" t="s">
        <v>517</v>
      </c>
      <c r="AH4464" t="s">
        <v>517</v>
      </c>
      <c r="AI4464" t="s">
        <v>517</v>
      </c>
      <c r="AJ4464" t="s">
        <v>517</v>
      </c>
    </row>
    <row r="4465" spans="1:36" x14ac:dyDescent="0.25">
      <c r="A4465" s="13" t="s">
        <v>24741</v>
      </c>
      <c r="B4465" s="1">
        <v>42907</v>
      </c>
      <c r="C4465" s="2">
        <v>0.69445601851851846</v>
      </c>
      <c r="D4465" t="s">
        <v>24742</v>
      </c>
      <c r="E4465" t="s">
        <v>22</v>
      </c>
      <c r="F4465" t="s">
        <v>24743</v>
      </c>
      <c r="G4465" s="14" t="s">
        <v>24744</v>
      </c>
      <c r="H4465" s="14" t="s">
        <v>24745</v>
      </c>
      <c r="I4465" t="s">
        <v>23</v>
      </c>
      <c r="K4465">
        <v>6</v>
      </c>
      <c r="L4465">
        <v>21</v>
      </c>
      <c r="M4465">
        <v>16</v>
      </c>
      <c r="N4465">
        <v>4</v>
      </c>
      <c r="O4465" t="s">
        <v>24740</v>
      </c>
      <c r="P4465" t="s">
        <v>517</v>
      </c>
      <c r="Q4465" t="s">
        <v>517</v>
      </c>
      <c r="R4465" t="s">
        <v>517</v>
      </c>
      <c r="S4465" t="s">
        <v>517</v>
      </c>
      <c r="T4465" t="s">
        <v>517</v>
      </c>
      <c r="U4465" t="s">
        <v>517</v>
      </c>
      <c r="V4465" t="s">
        <v>517</v>
      </c>
      <c r="W4465" t="s">
        <v>858</v>
      </c>
      <c r="X4465" t="s">
        <v>850</v>
      </c>
      <c r="Y4465" t="s">
        <v>24746</v>
      </c>
      <c r="Z4465" s="1">
        <v>30554</v>
      </c>
      <c r="AA4465" t="s">
        <v>24747</v>
      </c>
      <c r="AB4465">
        <v>33</v>
      </c>
      <c r="AC4465" t="s">
        <v>358</v>
      </c>
      <c r="AD4465" t="s">
        <v>493</v>
      </c>
      <c r="AF4465" t="s">
        <v>517</v>
      </c>
      <c r="AG4465" t="s">
        <v>517</v>
      </c>
      <c r="AH4465" t="s">
        <v>517</v>
      </c>
      <c r="AI4465" t="s">
        <v>517</v>
      </c>
      <c r="AJ4465" t="s">
        <v>517</v>
      </c>
    </row>
    <row r="4466" spans="1:36" x14ac:dyDescent="0.25">
      <c r="A4466" s="13" t="s">
        <v>24748</v>
      </c>
      <c r="B4466" s="1">
        <v>42907</v>
      </c>
      <c r="C4466" s="2">
        <v>0.69891203703703697</v>
      </c>
      <c r="D4466" t="s">
        <v>23220</v>
      </c>
      <c r="E4466" t="s">
        <v>22</v>
      </c>
      <c r="F4466" t="s">
        <v>23221</v>
      </c>
      <c r="G4466" s="14" t="s">
        <v>21027</v>
      </c>
      <c r="H4466" s="14" t="s">
        <v>22427</v>
      </c>
      <c r="I4466" t="s">
        <v>23</v>
      </c>
      <c r="K4466">
        <v>6</v>
      </c>
      <c r="L4466">
        <v>21</v>
      </c>
      <c r="M4466">
        <v>16</v>
      </c>
      <c r="N4466">
        <v>4</v>
      </c>
      <c r="O4466" t="s">
        <v>21023</v>
      </c>
      <c r="P4466" t="s">
        <v>517</v>
      </c>
      <c r="Q4466" t="s">
        <v>517</v>
      </c>
      <c r="R4466" t="s">
        <v>517</v>
      </c>
      <c r="S4466" t="s">
        <v>517</v>
      </c>
      <c r="T4466" t="s">
        <v>517</v>
      </c>
      <c r="U4466" t="s">
        <v>517</v>
      </c>
      <c r="V4466" t="s">
        <v>517</v>
      </c>
      <c r="W4466" t="s">
        <v>589</v>
      </c>
      <c r="X4466" t="s">
        <v>590</v>
      </c>
      <c r="Y4466" t="s">
        <v>21029</v>
      </c>
      <c r="Z4466" s="1">
        <v>28749</v>
      </c>
      <c r="AA4466" t="s">
        <v>840</v>
      </c>
      <c r="AB4466">
        <v>38</v>
      </c>
      <c r="AC4466" t="s">
        <v>358</v>
      </c>
      <c r="AD4466" t="s">
        <v>495</v>
      </c>
      <c r="AF4466" t="s">
        <v>517</v>
      </c>
      <c r="AG4466" t="s">
        <v>517</v>
      </c>
      <c r="AH4466" t="s">
        <v>517</v>
      </c>
      <c r="AI4466" t="s">
        <v>517</v>
      </c>
      <c r="AJ4466" t="s">
        <v>517</v>
      </c>
    </row>
    <row r="4467" spans="1:36" x14ac:dyDescent="0.25">
      <c r="A4467" s="13" t="s">
        <v>24749</v>
      </c>
      <c r="B4467" s="1">
        <v>42907</v>
      </c>
      <c r="C4467" s="2">
        <v>0.74329861111111117</v>
      </c>
      <c r="D4467" t="s">
        <v>24750</v>
      </c>
      <c r="E4467" t="s">
        <v>22</v>
      </c>
      <c r="F4467" t="s">
        <v>24751</v>
      </c>
      <c r="G4467" s="14" t="s">
        <v>24752</v>
      </c>
      <c r="H4467" s="14" t="s">
        <v>24752</v>
      </c>
      <c r="I4467" t="s">
        <v>21</v>
      </c>
      <c r="K4467">
        <v>6</v>
      </c>
      <c r="L4467">
        <v>21</v>
      </c>
      <c r="M4467">
        <v>17</v>
      </c>
      <c r="N4467">
        <v>4</v>
      </c>
      <c r="O4467" t="s">
        <v>517</v>
      </c>
      <c r="P4467" t="s">
        <v>517</v>
      </c>
      <c r="Q4467" t="s">
        <v>517</v>
      </c>
      <c r="R4467" t="s">
        <v>517</v>
      </c>
      <c r="S4467" t="s">
        <v>517</v>
      </c>
      <c r="T4467" t="s">
        <v>517</v>
      </c>
      <c r="U4467" t="s">
        <v>517</v>
      </c>
      <c r="V4467" t="s">
        <v>517</v>
      </c>
      <c r="W4467" t="s">
        <v>517</v>
      </c>
      <c r="X4467" t="s">
        <v>517</v>
      </c>
      <c r="Y4467" t="s">
        <v>517</v>
      </c>
      <c r="Z4467" s="1" t="s">
        <v>517</v>
      </c>
      <c r="AA4467" t="s">
        <v>24753</v>
      </c>
      <c r="AB4467" t="s">
        <v>517</v>
      </c>
      <c r="AC4467" t="s">
        <v>357</v>
      </c>
      <c r="AD4467" t="s">
        <v>517</v>
      </c>
      <c r="AF4467" t="s">
        <v>8258</v>
      </c>
      <c r="AG4467" t="s">
        <v>8259</v>
      </c>
      <c r="AH4467" t="s">
        <v>517</v>
      </c>
      <c r="AI4467" t="s">
        <v>517</v>
      </c>
      <c r="AJ4467" t="s">
        <v>517</v>
      </c>
    </row>
    <row r="4468" spans="1:36" x14ac:dyDescent="0.25">
      <c r="A4468" s="13" t="s">
        <v>24755</v>
      </c>
      <c r="B4468" s="1">
        <v>42907</v>
      </c>
      <c r="C4468" s="2">
        <v>0.77059027777777767</v>
      </c>
      <c r="D4468" t="s">
        <v>24756</v>
      </c>
      <c r="E4468" t="s">
        <v>22</v>
      </c>
      <c r="F4468" t="s">
        <v>24757</v>
      </c>
      <c r="G4468" s="14" t="s">
        <v>24758</v>
      </c>
      <c r="H4468" s="14" t="s">
        <v>24759</v>
      </c>
      <c r="I4468" t="s">
        <v>23</v>
      </c>
      <c r="K4468">
        <v>6</v>
      </c>
      <c r="L4468">
        <v>21</v>
      </c>
      <c r="M4468">
        <v>18</v>
      </c>
      <c r="N4468">
        <v>4</v>
      </c>
      <c r="O4468" t="s">
        <v>24754</v>
      </c>
      <c r="P4468" t="s">
        <v>517</v>
      </c>
      <c r="Q4468" t="s">
        <v>517</v>
      </c>
      <c r="R4468" t="s">
        <v>517</v>
      </c>
      <c r="S4468" t="s">
        <v>517</v>
      </c>
      <c r="T4468" t="s">
        <v>517</v>
      </c>
      <c r="U4468" t="s">
        <v>517</v>
      </c>
      <c r="V4468" t="s">
        <v>517</v>
      </c>
      <c r="W4468" t="s">
        <v>1025</v>
      </c>
      <c r="X4468" t="s">
        <v>527</v>
      </c>
      <c r="Y4468" t="s">
        <v>517</v>
      </c>
      <c r="Z4468" s="1" t="s">
        <v>517</v>
      </c>
      <c r="AA4468" t="s">
        <v>565</v>
      </c>
      <c r="AB4468" t="s">
        <v>517</v>
      </c>
      <c r="AC4468" t="s">
        <v>358</v>
      </c>
      <c r="AD4468" t="s">
        <v>517</v>
      </c>
      <c r="AF4468" t="s">
        <v>517</v>
      </c>
      <c r="AG4468" t="s">
        <v>517</v>
      </c>
      <c r="AH4468" t="s">
        <v>517</v>
      </c>
      <c r="AI4468" t="s">
        <v>517</v>
      </c>
      <c r="AJ4468" t="s">
        <v>517</v>
      </c>
    </row>
    <row r="4469" spans="1:36" x14ac:dyDescent="0.25">
      <c r="A4469" s="13" t="s">
        <v>24761</v>
      </c>
      <c r="B4469" s="1">
        <v>42907</v>
      </c>
      <c r="C4469" s="2">
        <v>0.78134259259259264</v>
      </c>
      <c r="D4469" t="s">
        <v>24760</v>
      </c>
      <c r="E4469" t="s">
        <v>22</v>
      </c>
      <c r="F4469" t="s">
        <v>24762</v>
      </c>
      <c r="G4469" s="14" t="s">
        <v>24763</v>
      </c>
      <c r="H4469" s="14" t="s">
        <v>24764</v>
      </c>
      <c r="I4469" t="s">
        <v>21</v>
      </c>
      <c r="K4469">
        <v>6</v>
      </c>
      <c r="L4469">
        <v>21</v>
      </c>
      <c r="M4469">
        <v>18</v>
      </c>
      <c r="N4469">
        <v>4</v>
      </c>
      <c r="O4469" t="s">
        <v>517</v>
      </c>
      <c r="P4469" t="s">
        <v>517</v>
      </c>
      <c r="Q4469" t="s">
        <v>517</v>
      </c>
      <c r="R4469" t="s">
        <v>517</v>
      </c>
      <c r="S4469" t="s">
        <v>517</v>
      </c>
      <c r="T4469" t="s">
        <v>517</v>
      </c>
      <c r="U4469" t="s">
        <v>517</v>
      </c>
      <c r="V4469" t="s">
        <v>517</v>
      </c>
      <c r="W4469" t="s">
        <v>517</v>
      </c>
      <c r="X4469" t="s">
        <v>517</v>
      </c>
      <c r="Y4469" t="s">
        <v>24765</v>
      </c>
      <c r="Z4469" s="1">
        <v>29685</v>
      </c>
      <c r="AA4469" t="s">
        <v>14078</v>
      </c>
      <c r="AB4469">
        <v>36</v>
      </c>
      <c r="AC4469" t="s">
        <v>358</v>
      </c>
      <c r="AD4469" t="s">
        <v>490</v>
      </c>
      <c r="AF4469" t="s">
        <v>8296</v>
      </c>
      <c r="AG4469" t="s">
        <v>8261</v>
      </c>
      <c r="AH4469" t="s">
        <v>8263</v>
      </c>
      <c r="AI4469" t="s">
        <v>8295</v>
      </c>
      <c r="AJ4469" t="s">
        <v>517</v>
      </c>
    </row>
    <row r="4470" spans="1:36" x14ac:dyDescent="0.25">
      <c r="A4470" s="13" t="s">
        <v>24766</v>
      </c>
      <c r="B4470" s="1">
        <v>42907</v>
      </c>
      <c r="C4470" s="2">
        <v>0.80098379629629635</v>
      </c>
      <c r="D4470" t="s">
        <v>23848</v>
      </c>
      <c r="E4470" t="s">
        <v>22</v>
      </c>
      <c r="F4470" t="s">
        <v>23849</v>
      </c>
      <c r="G4470" s="14" t="s">
        <v>23850</v>
      </c>
      <c r="H4470" s="14" t="s">
        <v>23851</v>
      </c>
      <c r="I4470" t="s">
        <v>21</v>
      </c>
      <c r="K4470">
        <v>6</v>
      </c>
      <c r="L4470">
        <v>21</v>
      </c>
      <c r="M4470">
        <v>19</v>
      </c>
      <c r="N4470">
        <v>4</v>
      </c>
      <c r="O4470" t="s">
        <v>517</v>
      </c>
      <c r="P4470" t="s">
        <v>517</v>
      </c>
      <c r="Q4470" t="s">
        <v>517</v>
      </c>
      <c r="R4470" t="s">
        <v>517</v>
      </c>
      <c r="S4470" t="s">
        <v>517</v>
      </c>
      <c r="T4470" t="s">
        <v>517</v>
      </c>
      <c r="U4470" t="s">
        <v>517</v>
      </c>
      <c r="V4470" t="s">
        <v>517</v>
      </c>
      <c r="W4470" t="s">
        <v>517</v>
      </c>
      <c r="X4470" t="s">
        <v>517</v>
      </c>
      <c r="Y4470" t="s">
        <v>16229</v>
      </c>
      <c r="Z4470" s="1">
        <v>30950</v>
      </c>
      <c r="AA4470" t="s">
        <v>529</v>
      </c>
      <c r="AB4470">
        <v>32</v>
      </c>
      <c r="AC4470" t="s">
        <v>358</v>
      </c>
      <c r="AD4470" t="s">
        <v>496</v>
      </c>
      <c r="AF4470" t="s">
        <v>8304</v>
      </c>
      <c r="AG4470" t="s">
        <v>8307</v>
      </c>
      <c r="AH4470" t="s">
        <v>8254</v>
      </c>
      <c r="AI4470" t="s">
        <v>517</v>
      </c>
      <c r="AJ4470" t="s">
        <v>517</v>
      </c>
    </row>
    <row r="4471" spans="1:36" x14ac:dyDescent="0.25">
      <c r="A4471" s="13" t="s">
        <v>24768</v>
      </c>
      <c r="B4471" s="1">
        <v>42907</v>
      </c>
      <c r="C4471" s="2">
        <v>0.85886574074074085</v>
      </c>
      <c r="D4471" t="s">
        <v>24769</v>
      </c>
      <c r="E4471" t="s">
        <v>542</v>
      </c>
      <c r="F4471" t="s">
        <v>24527</v>
      </c>
      <c r="G4471" s="14" t="s">
        <v>24528</v>
      </c>
      <c r="H4471" s="14" t="s">
        <v>24529</v>
      </c>
      <c r="I4471" t="s">
        <v>23</v>
      </c>
      <c r="K4471">
        <v>6</v>
      </c>
      <c r="L4471">
        <v>21</v>
      </c>
      <c r="M4471">
        <v>20</v>
      </c>
      <c r="N4471">
        <v>4</v>
      </c>
      <c r="O4471" t="s">
        <v>24767</v>
      </c>
      <c r="P4471" t="s">
        <v>517</v>
      </c>
      <c r="Q4471" t="s">
        <v>517</v>
      </c>
      <c r="R4471" t="s">
        <v>517</v>
      </c>
      <c r="S4471" t="s">
        <v>517</v>
      </c>
      <c r="T4471" t="s">
        <v>517</v>
      </c>
      <c r="U4471" t="s">
        <v>517</v>
      </c>
      <c r="V4471" t="s">
        <v>517</v>
      </c>
      <c r="W4471" t="s">
        <v>589</v>
      </c>
      <c r="X4471" t="s">
        <v>590</v>
      </c>
      <c r="Y4471" t="s">
        <v>517</v>
      </c>
      <c r="Z4471" s="1" t="s">
        <v>517</v>
      </c>
      <c r="AA4471" t="s">
        <v>24769</v>
      </c>
      <c r="AB4471" t="s">
        <v>517</v>
      </c>
      <c r="AC4471" t="s">
        <v>358</v>
      </c>
      <c r="AD4471" t="s">
        <v>517</v>
      </c>
      <c r="AF4471" t="s">
        <v>517</v>
      </c>
      <c r="AG4471" t="s">
        <v>517</v>
      </c>
      <c r="AH4471" t="s">
        <v>517</v>
      </c>
      <c r="AI4471" t="s">
        <v>517</v>
      </c>
      <c r="AJ4471" t="s">
        <v>517</v>
      </c>
    </row>
    <row r="4472" spans="1:36" x14ac:dyDescent="0.25">
      <c r="A4472" s="13" t="s">
        <v>24770</v>
      </c>
      <c r="B4472" s="1">
        <v>42907</v>
      </c>
      <c r="C4472" s="2">
        <v>0.86226851851851849</v>
      </c>
      <c r="D4472" t="s">
        <v>24771</v>
      </c>
      <c r="E4472" t="s">
        <v>22</v>
      </c>
      <c r="F4472" t="s">
        <v>24772</v>
      </c>
      <c r="G4472" s="14" t="s">
        <v>24773</v>
      </c>
      <c r="H4472" s="14" t="s">
        <v>24774</v>
      </c>
      <c r="I4472" t="s">
        <v>24</v>
      </c>
      <c r="K4472">
        <v>6</v>
      </c>
      <c r="L4472">
        <v>21</v>
      </c>
      <c r="M4472">
        <v>20</v>
      </c>
      <c r="N4472">
        <v>4</v>
      </c>
      <c r="O4472" t="s">
        <v>517</v>
      </c>
      <c r="P4472" t="s">
        <v>517</v>
      </c>
      <c r="Q4472" t="s">
        <v>517</v>
      </c>
      <c r="R4472" t="s">
        <v>517</v>
      </c>
      <c r="S4472" t="s">
        <v>517</v>
      </c>
      <c r="T4472" t="s">
        <v>517</v>
      </c>
      <c r="U4472" t="s">
        <v>517</v>
      </c>
      <c r="V4472" t="s">
        <v>517</v>
      </c>
      <c r="W4472" t="s">
        <v>517</v>
      </c>
      <c r="X4472" t="s">
        <v>517</v>
      </c>
      <c r="Y4472" t="s">
        <v>24775</v>
      </c>
      <c r="Z4472" s="1">
        <v>28820</v>
      </c>
      <c r="AA4472" t="s">
        <v>519</v>
      </c>
      <c r="AB4472">
        <v>38</v>
      </c>
      <c r="AC4472" t="s">
        <v>358</v>
      </c>
      <c r="AD4472" t="s">
        <v>482</v>
      </c>
      <c r="AF4472" t="s">
        <v>8295</v>
      </c>
      <c r="AG4472" t="s">
        <v>517</v>
      </c>
      <c r="AH4472" t="s">
        <v>517</v>
      </c>
      <c r="AI4472" t="s">
        <v>517</v>
      </c>
      <c r="AJ4472" t="s">
        <v>517</v>
      </c>
    </row>
    <row r="4473" spans="1:36" x14ac:dyDescent="0.25">
      <c r="A4473" s="13" t="s">
        <v>24777</v>
      </c>
      <c r="B4473" s="1">
        <v>42907</v>
      </c>
      <c r="C4473" s="2">
        <v>0.89325231481481471</v>
      </c>
      <c r="D4473" t="s">
        <v>24778</v>
      </c>
      <c r="E4473" t="s">
        <v>22</v>
      </c>
      <c r="F4473" t="s">
        <v>24779</v>
      </c>
      <c r="G4473" t="s">
        <v>24780</v>
      </c>
      <c r="H4473" t="s">
        <v>24781</v>
      </c>
      <c r="I4473" t="s">
        <v>23</v>
      </c>
      <c r="K4473">
        <v>6</v>
      </c>
      <c r="L4473">
        <v>21</v>
      </c>
      <c r="M4473">
        <v>21</v>
      </c>
      <c r="N4473">
        <v>4</v>
      </c>
      <c r="O4473" t="s">
        <v>24776</v>
      </c>
      <c r="P4473" t="s">
        <v>517</v>
      </c>
      <c r="Q4473" t="s">
        <v>517</v>
      </c>
      <c r="R4473" t="s">
        <v>517</v>
      </c>
      <c r="S4473" t="s">
        <v>517</v>
      </c>
      <c r="T4473" t="s">
        <v>517</v>
      </c>
      <c r="U4473" t="s">
        <v>517</v>
      </c>
      <c r="V4473" t="s">
        <v>517</v>
      </c>
      <c r="W4473" t="s">
        <v>537</v>
      </c>
      <c r="X4473" t="s">
        <v>590</v>
      </c>
      <c r="Y4473" t="s">
        <v>5670</v>
      </c>
      <c r="Z4473">
        <v>31656</v>
      </c>
      <c r="AA4473" t="s">
        <v>9561</v>
      </c>
      <c r="AB4473">
        <v>30</v>
      </c>
      <c r="AC4473" t="s">
        <v>358</v>
      </c>
      <c r="AD4473" t="s">
        <v>491</v>
      </c>
      <c r="AF4473" t="s">
        <v>8306</v>
      </c>
      <c r="AG4473" t="s">
        <v>517</v>
      </c>
      <c r="AH4473" t="s">
        <v>517</v>
      </c>
      <c r="AI4473" t="s">
        <v>517</v>
      </c>
      <c r="AJ4473" t="s">
        <v>517</v>
      </c>
    </row>
    <row r="4474" spans="1:36" x14ac:dyDescent="0.25">
      <c r="A4474" s="13" t="s">
        <v>24783</v>
      </c>
      <c r="B4474" s="1">
        <v>42907</v>
      </c>
      <c r="C4474" s="2">
        <v>0.90702546296296294</v>
      </c>
      <c r="D4474" t="s">
        <v>24784</v>
      </c>
      <c r="E4474" t="s">
        <v>4243</v>
      </c>
      <c r="F4474" t="s">
        <v>24785</v>
      </c>
      <c r="G4474" s="14" t="s">
        <v>24786</v>
      </c>
      <c r="H4474" s="14" t="s">
        <v>24787</v>
      </c>
      <c r="I4474" t="s">
        <v>21</v>
      </c>
      <c r="K4474">
        <v>6</v>
      </c>
      <c r="L4474">
        <v>21</v>
      </c>
      <c r="M4474">
        <v>21</v>
      </c>
      <c r="N4474">
        <v>4</v>
      </c>
      <c r="O4474" t="s">
        <v>24782</v>
      </c>
      <c r="P4474" t="s">
        <v>517</v>
      </c>
      <c r="Q4474" t="s">
        <v>517</v>
      </c>
      <c r="R4474" t="s">
        <v>517</v>
      </c>
      <c r="S4474" t="s">
        <v>517</v>
      </c>
      <c r="T4474" t="s">
        <v>517</v>
      </c>
      <c r="U4474" t="s">
        <v>517</v>
      </c>
      <c r="V4474" t="s">
        <v>517</v>
      </c>
      <c r="W4474" t="s">
        <v>589</v>
      </c>
      <c r="X4474" t="s">
        <v>2535</v>
      </c>
      <c r="Y4474" t="s">
        <v>24788</v>
      </c>
      <c r="Z4474" s="1">
        <v>26935</v>
      </c>
      <c r="AA4474" t="s">
        <v>529</v>
      </c>
      <c r="AB4474">
        <v>43</v>
      </c>
      <c r="AC4474" t="s">
        <v>358</v>
      </c>
      <c r="AD4474" t="s">
        <v>509</v>
      </c>
      <c r="AF4474" t="s">
        <v>8305</v>
      </c>
      <c r="AG4474" t="s">
        <v>517</v>
      </c>
      <c r="AH4474" t="s">
        <v>517</v>
      </c>
      <c r="AI4474" t="s">
        <v>517</v>
      </c>
      <c r="AJ4474" t="s">
        <v>517</v>
      </c>
    </row>
    <row r="4475" spans="1:36" x14ac:dyDescent="0.25">
      <c r="A4475" s="13" t="s">
        <v>24790</v>
      </c>
      <c r="B4475" s="1">
        <v>42907</v>
      </c>
      <c r="C4475" s="2">
        <v>0.99475694444444451</v>
      </c>
      <c r="D4475" t="s">
        <v>24791</v>
      </c>
      <c r="E4475" t="s">
        <v>22</v>
      </c>
      <c r="F4475" t="s">
        <v>24792</v>
      </c>
      <c r="G4475" s="14" t="s">
        <v>24793</v>
      </c>
      <c r="H4475" s="14" t="s">
        <v>24794</v>
      </c>
      <c r="I4475" t="s">
        <v>23</v>
      </c>
      <c r="K4475">
        <v>6</v>
      </c>
      <c r="L4475">
        <v>21</v>
      </c>
      <c r="M4475">
        <v>23</v>
      </c>
      <c r="N4475">
        <v>4</v>
      </c>
      <c r="O4475" t="s">
        <v>24789</v>
      </c>
      <c r="P4475" t="s">
        <v>517</v>
      </c>
      <c r="Q4475" t="s">
        <v>517</v>
      </c>
      <c r="R4475" t="s">
        <v>517</v>
      </c>
      <c r="S4475" t="s">
        <v>517</v>
      </c>
      <c r="T4475" t="s">
        <v>517</v>
      </c>
      <c r="U4475" t="s">
        <v>517</v>
      </c>
      <c r="V4475" t="s">
        <v>517</v>
      </c>
      <c r="W4475" t="s">
        <v>526</v>
      </c>
      <c r="X4475" t="s">
        <v>527</v>
      </c>
      <c r="Y4475" t="s">
        <v>517</v>
      </c>
      <c r="Z4475" s="1" t="s">
        <v>517</v>
      </c>
      <c r="AA4475" t="s">
        <v>24795</v>
      </c>
      <c r="AB4475" t="s">
        <v>517</v>
      </c>
      <c r="AC4475" t="s">
        <v>358</v>
      </c>
      <c r="AD4475" t="s">
        <v>517</v>
      </c>
      <c r="AF4475" t="s">
        <v>517</v>
      </c>
      <c r="AG4475" t="s">
        <v>517</v>
      </c>
      <c r="AH4475" t="s">
        <v>517</v>
      </c>
      <c r="AI4475" t="s">
        <v>517</v>
      </c>
      <c r="AJ4475" t="s">
        <v>517</v>
      </c>
    </row>
    <row r="4476" spans="1:36" x14ac:dyDescent="0.25">
      <c r="A4476" s="13" t="s">
        <v>24797</v>
      </c>
      <c r="B4476" s="1">
        <v>42908</v>
      </c>
      <c r="C4476" s="2">
        <v>5.7719907407407407E-2</v>
      </c>
      <c r="D4476" t="s">
        <v>24798</v>
      </c>
      <c r="E4476" t="s">
        <v>22</v>
      </c>
      <c r="F4476" t="s">
        <v>24799</v>
      </c>
      <c r="G4476" s="14" t="s">
        <v>24800</v>
      </c>
      <c r="H4476" s="14" t="s">
        <v>24801</v>
      </c>
      <c r="I4476" t="s">
        <v>23</v>
      </c>
      <c r="K4476">
        <v>6</v>
      </c>
      <c r="L4476">
        <v>22</v>
      </c>
      <c r="M4476">
        <v>1</v>
      </c>
      <c r="N4476">
        <v>5</v>
      </c>
      <c r="O4476" t="s">
        <v>24796</v>
      </c>
      <c r="P4476" t="s">
        <v>517</v>
      </c>
      <c r="Q4476" t="s">
        <v>517</v>
      </c>
      <c r="R4476" t="s">
        <v>517</v>
      </c>
      <c r="S4476" t="s">
        <v>517</v>
      </c>
      <c r="T4476" t="s">
        <v>517</v>
      </c>
      <c r="U4476" t="s">
        <v>517</v>
      </c>
      <c r="V4476" t="s">
        <v>517</v>
      </c>
      <c r="W4476" t="s">
        <v>589</v>
      </c>
      <c r="X4476" t="s">
        <v>590</v>
      </c>
      <c r="Y4476" t="s">
        <v>24802</v>
      </c>
      <c r="Z4476" s="1">
        <v>31428</v>
      </c>
      <c r="AA4476" t="s">
        <v>546</v>
      </c>
      <c r="AB4476">
        <v>31</v>
      </c>
      <c r="AC4476" t="s">
        <v>358</v>
      </c>
      <c r="AD4476" t="s">
        <v>487</v>
      </c>
      <c r="AF4476" t="s">
        <v>517</v>
      </c>
      <c r="AG4476" t="s">
        <v>517</v>
      </c>
      <c r="AH4476" t="s">
        <v>517</v>
      </c>
      <c r="AI4476" t="s">
        <v>517</v>
      </c>
      <c r="AJ4476" t="s">
        <v>517</v>
      </c>
    </row>
    <row r="4477" spans="1:36" x14ac:dyDescent="0.25">
      <c r="A4477" s="13" t="s">
        <v>24803</v>
      </c>
      <c r="B4477" s="1">
        <v>42908</v>
      </c>
      <c r="C4477" s="2">
        <v>0.10461805555555555</v>
      </c>
      <c r="D4477" t="s">
        <v>24804</v>
      </c>
      <c r="E4477" t="s">
        <v>22</v>
      </c>
      <c r="F4477" t="s">
        <v>24805</v>
      </c>
      <c r="G4477" s="14" t="s">
        <v>24806</v>
      </c>
      <c r="H4477" s="14" t="s">
        <v>24807</v>
      </c>
      <c r="I4477" t="s">
        <v>21</v>
      </c>
      <c r="K4477">
        <v>6</v>
      </c>
      <c r="L4477">
        <v>22</v>
      </c>
      <c r="M4477">
        <v>2</v>
      </c>
      <c r="N4477">
        <v>5</v>
      </c>
      <c r="O4477" t="s">
        <v>517</v>
      </c>
      <c r="P4477" t="s">
        <v>517</v>
      </c>
      <c r="Q4477" t="s">
        <v>517</v>
      </c>
      <c r="R4477" t="s">
        <v>517</v>
      </c>
      <c r="S4477" t="s">
        <v>517</v>
      </c>
      <c r="T4477" t="s">
        <v>517</v>
      </c>
      <c r="U4477" t="s">
        <v>517</v>
      </c>
      <c r="V4477" t="s">
        <v>517</v>
      </c>
      <c r="W4477" t="s">
        <v>517</v>
      </c>
      <c r="X4477" t="s">
        <v>517</v>
      </c>
      <c r="Y4477" t="s">
        <v>24808</v>
      </c>
      <c r="Z4477" s="1">
        <v>30662</v>
      </c>
      <c r="AA4477" t="s">
        <v>582</v>
      </c>
      <c r="AB4477">
        <v>33</v>
      </c>
      <c r="AC4477" t="s">
        <v>358</v>
      </c>
      <c r="AD4477" t="s">
        <v>501</v>
      </c>
      <c r="AF4477" t="s">
        <v>8261</v>
      </c>
      <c r="AG4477" t="s">
        <v>8295</v>
      </c>
      <c r="AH4477" t="s">
        <v>517</v>
      </c>
      <c r="AI4477" t="s">
        <v>517</v>
      </c>
      <c r="AJ4477" t="s">
        <v>517</v>
      </c>
    </row>
    <row r="4478" spans="1:36" x14ac:dyDescent="0.25">
      <c r="A4478" s="13" t="s">
        <v>24809</v>
      </c>
      <c r="B4478" s="1">
        <v>42908</v>
      </c>
      <c r="C4478" s="2">
        <v>0.35930555555555554</v>
      </c>
      <c r="D4478" t="s">
        <v>23124</v>
      </c>
      <c r="E4478" t="s">
        <v>22</v>
      </c>
      <c r="F4478" t="s">
        <v>23125</v>
      </c>
      <c r="G4478" s="14" t="s">
        <v>23126</v>
      </c>
      <c r="H4478" s="14" t="s">
        <v>23127</v>
      </c>
      <c r="I4478" t="s">
        <v>23</v>
      </c>
      <c r="K4478">
        <v>6</v>
      </c>
      <c r="L4478">
        <v>22</v>
      </c>
      <c r="M4478">
        <v>8</v>
      </c>
      <c r="N4478">
        <v>5</v>
      </c>
      <c r="O4478" t="s">
        <v>23122</v>
      </c>
      <c r="P4478" t="s">
        <v>517</v>
      </c>
      <c r="Q4478" t="s">
        <v>517</v>
      </c>
      <c r="R4478" t="s">
        <v>517</v>
      </c>
      <c r="S4478" t="s">
        <v>517</v>
      </c>
      <c r="T4478" t="s">
        <v>517</v>
      </c>
      <c r="U4478" t="s">
        <v>517</v>
      </c>
      <c r="V4478" t="s">
        <v>517</v>
      </c>
      <c r="W4478" t="s">
        <v>476</v>
      </c>
      <c r="X4478" t="s">
        <v>477</v>
      </c>
      <c r="Y4478" t="s">
        <v>23128</v>
      </c>
      <c r="Z4478" s="1">
        <v>37063</v>
      </c>
      <c r="AA4478" t="s">
        <v>23124</v>
      </c>
      <c r="AB4478">
        <v>16</v>
      </c>
      <c r="AC4478" t="s">
        <v>358</v>
      </c>
      <c r="AD4478" t="s">
        <v>498</v>
      </c>
      <c r="AF4478" t="s">
        <v>517</v>
      </c>
      <c r="AG4478" t="s">
        <v>517</v>
      </c>
      <c r="AH4478" t="s">
        <v>517</v>
      </c>
      <c r="AI4478" t="s">
        <v>517</v>
      </c>
      <c r="AJ4478" t="s">
        <v>517</v>
      </c>
    </row>
    <row r="4479" spans="1:36" x14ac:dyDescent="0.25">
      <c r="A4479" s="13" t="s">
        <v>24811</v>
      </c>
      <c r="B4479" s="1">
        <v>42908</v>
      </c>
      <c r="C4479" s="2">
        <v>0.37561342592592589</v>
      </c>
      <c r="D4479" t="s">
        <v>24812</v>
      </c>
      <c r="E4479" t="s">
        <v>22</v>
      </c>
      <c r="F4479" t="s">
        <v>24813</v>
      </c>
      <c r="G4479" s="14" t="s">
        <v>24814</v>
      </c>
      <c r="H4479" s="14" t="s">
        <v>24815</v>
      </c>
      <c r="I4479" t="s">
        <v>23</v>
      </c>
      <c r="K4479">
        <v>6</v>
      </c>
      <c r="L4479">
        <v>22</v>
      </c>
      <c r="M4479">
        <v>9</v>
      </c>
      <c r="N4479">
        <v>5</v>
      </c>
      <c r="O4479" t="s">
        <v>24810</v>
      </c>
      <c r="P4479" t="s">
        <v>517</v>
      </c>
      <c r="Q4479" t="s">
        <v>517</v>
      </c>
      <c r="R4479" t="s">
        <v>517</v>
      </c>
      <c r="S4479" t="s">
        <v>517</v>
      </c>
      <c r="T4479" t="s">
        <v>517</v>
      </c>
      <c r="U4479" t="s">
        <v>517</v>
      </c>
      <c r="V4479" t="s">
        <v>517</v>
      </c>
      <c r="W4479" t="s">
        <v>1217</v>
      </c>
      <c r="X4479" t="s">
        <v>15247</v>
      </c>
      <c r="Y4479" t="s">
        <v>8590</v>
      </c>
      <c r="Z4479" s="1">
        <v>29567</v>
      </c>
      <c r="AA4479" t="s">
        <v>1684</v>
      </c>
      <c r="AB4479">
        <v>36</v>
      </c>
      <c r="AC4479" t="s">
        <v>358</v>
      </c>
      <c r="AD4479" t="s">
        <v>483</v>
      </c>
      <c r="AF4479" t="s">
        <v>517</v>
      </c>
      <c r="AG4479" t="s">
        <v>517</v>
      </c>
      <c r="AH4479" t="s">
        <v>517</v>
      </c>
      <c r="AI4479" t="s">
        <v>517</v>
      </c>
      <c r="AJ4479" t="s">
        <v>517</v>
      </c>
    </row>
    <row r="4480" spans="1:36" x14ac:dyDescent="0.25">
      <c r="A4480" s="13" t="s">
        <v>24816</v>
      </c>
      <c r="B4480" s="1">
        <v>42908</v>
      </c>
      <c r="C4480" s="2">
        <v>0.388125</v>
      </c>
      <c r="D4480" t="s">
        <v>24817</v>
      </c>
      <c r="E4480" t="s">
        <v>22</v>
      </c>
      <c r="F4480" t="s">
        <v>24818</v>
      </c>
      <c r="G4480" s="14" t="s">
        <v>24819</v>
      </c>
      <c r="H4480" s="14" t="s">
        <v>24820</v>
      </c>
      <c r="I4480" t="s">
        <v>21</v>
      </c>
      <c r="K4480">
        <v>6</v>
      </c>
      <c r="L4480">
        <v>22</v>
      </c>
      <c r="M4480">
        <v>9</v>
      </c>
      <c r="N4480">
        <v>5</v>
      </c>
      <c r="O4480" t="s">
        <v>517</v>
      </c>
      <c r="P4480" t="s">
        <v>517</v>
      </c>
      <c r="Q4480" t="s">
        <v>517</v>
      </c>
      <c r="R4480" t="s">
        <v>517</v>
      </c>
      <c r="S4480" t="s">
        <v>517</v>
      </c>
      <c r="T4480" t="s">
        <v>517</v>
      </c>
      <c r="U4480" t="s">
        <v>517</v>
      </c>
      <c r="V4480" t="s">
        <v>517</v>
      </c>
      <c r="W4480" t="s">
        <v>517</v>
      </c>
      <c r="X4480" t="s">
        <v>517</v>
      </c>
      <c r="Y4480" t="s">
        <v>24821</v>
      </c>
      <c r="Z4480" s="1">
        <v>29935</v>
      </c>
      <c r="AA4480" t="s">
        <v>24822</v>
      </c>
      <c r="AB4480">
        <v>35</v>
      </c>
      <c r="AC4480" t="s">
        <v>357</v>
      </c>
      <c r="AD4480" t="s">
        <v>482</v>
      </c>
      <c r="AF4480" t="s">
        <v>8282</v>
      </c>
      <c r="AG4480" t="s">
        <v>8266</v>
      </c>
      <c r="AH4480" t="s">
        <v>517</v>
      </c>
      <c r="AI4480" t="s">
        <v>517</v>
      </c>
      <c r="AJ4480" t="s">
        <v>517</v>
      </c>
    </row>
    <row r="4481" spans="1:36" x14ac:dyDescent="0.25">
      <c r="A4481" s="13" t="s">
        <v>24823</v>
      </c>
      <c r="B4481" s="1">
        <v>42908</v>
      </c>
      <c r="C4481" s="2">
        <v>0.41712962962962963</v>
      </c>
      <c r="D4481" t="s">
        <v>24824</v>
      </c>
      <c r="E4481" t="s">
        <v>542</v>
      </c>
      <c r="F4481" t="s">
        <v>24222</v>
      </c>
      <c r="G4481" s="14" t="s">
        <v>24223</v>
      </c>
      <c r="H4481" s="14" t="s">
        <v>24224</v>
      </c>
      <c r="I4481" t="s">
        <v>21</v>
      </c>
      <c r="K4481">
        <v>6</v>
      </c>
      <c r="L4481">
        <v>22</v>
      </c>
      <c r="M4481">
        <v>10</v>
      </c>
      <c r="N4481">
        <v>5</v>
      </c>
      <c r="O4481" t="s">
        <v>24219</v>
      </c>
      <c r="P4481" t="s">
        <v>517</v>
      </c>
      <c r="Q4481" t="s">
        <v>517</v>
      </c>
      <c r="R4481" t="s">
        <v>517</v>
      </c>
      <c r="S4481" t="s">
        <v>517</v>
      </c>
      <c r="T4481" t="s">
        <v>517</v>
      </c>
      <c r="U4481" t="s">
        <v>517</v>
      </c>
      <c r="V4481" t="s">
        <v>517</v>
      </c>
      <c r="W4481" t="s">
        <v>589</v>
      </c>
      <c r="X4481" t="s">
        <v>590</v>
      </c>
      <c r="Y4481" t="s">
        <v>517</v>
      </c>
      <c r="Z4481" s="1" t="s">
        <v>517</v>
      </c>
      <c r="AA4481" t="s">
        <v>11459</v>
      </c>
      <c r="AB4481" t="s">
        <v>517</v>
      </c>
      <c r="AC4481" t="s">
        <v>358</v>
      </c>
      <c r="AD4481" t="s">
        <v>517</v>
      </c>
      <c r="AF4481" t="s">
        <v>517</v>
      </c>
      <c r="AG4481" t="s">
        <v>517</v>
      </c>
      <c r="AH4481" t="s">
        <v>517</v>
      </c>
      <c r="AI4481" t="s">
        <v>517</v>
      </c>
      <c r="AJ4481" t="s">
        <v>517</v>
      </c>
    </row>
    <row r="4482" spans="1:36" x14ac:dyDescent="0.25">
      <c r="A4482" s="13" t="s">
        <v>24825</v>
      </c>
      <c r="B4482" s="1">
        <v>42908</v>
      </c>
      <c r="C4482" s="2">
        <v>0.42024305555555558</v>
      </c>
      <c r="D4482" t="s">
        <v>24824</v>
      </c>
      <c r="E4482" t="s">
        <v>542</v>
      </c>
      <c r="F4482" t="s">
        <v>24222</v>
      </c>
      <c r="G4482" s="14" t="s">
        <v>24223</v>
      </c>
      <c r="H4482" s="14" t="s">
        <v>24224</v>
      </c>
      <c r="I4482" t="s">
        <v>23</v>
      </c>
      <c r="K4482">
        <v>6</v>
      </c>
      <c r="L4482">
        <v>22</v>
      </c>
      <c r="M4482">
        <v>10</v>
      </c>
      <c r="N4482">
        <v>5</v>
      </c>
      <c r="O4482" t="s">
        <v>24219</v>
      </c>
      <c r="P4482" t="s">
        <v>517</v>
      </c>
      <c r="Q4482" t="s">
        <v>517</v>
      </c>
      <c r="R4482" t="s">
        <v>517</v>
      </c>
      <c r="S4482" t="s">
        <v>517</v>
      </c>
      <c r="T4482" t="s">
        <v>517</v>
      </c>
      <c r="U4482" t="s">
        <v>517</v>
      </c>
      <c r="V4482" t="s">
        <v>517</v>
      </c>
      <c r="W4482" t="s">
        <v>589</v>
      </c>
      <c r="X4482" t="s">
        <v>590</v>
      </c>
      <c r="Y4482" t="s">
        <v>517</v>
      </c>
      <c r="Z4482" s="1" t="s">
        <v>517</v>
      </c>
      <c r="AA4482" t="s">
        <v>11459</v>
      </c>
      <c r="AB4482" t="s">
        <v>517</v>
      </c>
      <c r="AC4482" t="s">
        <v>358</v>
      </c>
      <c r="AD4482" t="s">
        <v>517</v>
      </c>
      <c r="AF4482" t="s">
        <v>517</v>
      </c>
      <c r="AG4482" t="s">
        <v>517</v>
      </c>
      <c r="AH4482" t="s">
        <v>517</v>
      </c>
      <c r="AI4482" t="s">
        <v>517</v>
      </c>
      <c r="AJ4482" t="s">
        <v>517</v>
      </c>
    </row>
    <row r="4483" spans="1:36" x14ac:dyDescent="0.25">
      <c r="A4483" s="13" t="s">
        <v>24826</v>
      </c>
      <c r="B4483" s="1">
        <v>42908</v>
      </c>
      <c r="C4483" s="2">
        <v>0.42444444444444446</v>
      </c>
      <c r="D4483" t="s">
        <v>24827</v>
      </c>
      <c r="E4483" t="s">
        <v>542</v>
      </c>
      <c r="F4483" t="s">
        <v>24222</v>
      </c>
      <c r="G4483" s="14" t="s">
        <v>24223</v>
      </c>
      <c r="H4483" s="14" t="s">
        <v>24224</v>
      </c>
      <c r="I4483" t="s">
        <v>21</v>
      </c>
      <c r="K4483">
        <v>6</v>
      </c>
      <c r="L4483">
        <v>22</v>
      </c>
      <c r="M4483">
        <v>10</v>
      </c>
      <c r="N4483">
        <v>5</v>
      </c>
      <c r="O4483" t="s">
        <v>24219</v>
      </c>
      <c r="P4483" t="s">
        <v>517</v>
      </c>
      <c r="Q4483" t="s">
        <v>517</v>
      </c>
      <c r="R4483" t="s">
        <v>517</v>
      </c>
      <c r="S4483" t="s">
        <v>517</v>
      </c>
      <c r="T4483" t="s">
        <v>517</v>
      </c>
      <c r="U4483" t="s">
        <v>517</v>
      </c>
      <c r="V4483" t="s">
        <v>517</v>
      </c>
      <c r="W4483" t="s">
        <v>589</v>
      </c>
      <c r="X4483" t="s">
        <v>590</v>
      </c>
      <c r="Y4483" t="s">
        <v>517</v>
      </c>
      <c r="Z4483" s="1" t="s">
        <v>517</v>
      </c>
      <c r="AA4483" t="s">
        <v>529</v>
      </c>
      <c r="AB4483" t="s">
        <v>517</v>
      </c>
      <c r="AC4483" t="s">
        <v>358</v>
      </c>
      <c r="AD4483" t="s">
        <v>517</v>
      </c>
      <c r="AF4483" t="s">
        <v>8295</v>
      </c>
      <c r="AG4483" t="s">
        <v>517</v>
      </c>
      <c r="AH4483" t="s">
        <v>517</v>
      </c>
      <c r="AI4483" t="s">
        <v>517</v>
      </c>
      <c r="AJ4483" t="s">
        <v>517</v>
      </c>
    </row>
    <row r="4484" spans="1:36" x14ac:dyDescent="0.25">
      <c r="A4484" s="13" t="s">
        <v>24828</v>
      </c>
      <c r="B4484" s="1">
        <v>42908</v>
      </c>
      <c r="C4484" s="2">
        <v>0.43207175925925928</v>
      </c>
      <c r="D4484" t="s">
        <v>24511</v>
      </c>
      <c r="E4484" t="s">
        <v>22</v>
      </c>
      <c r="F4484" t="s">
        <v>24512</v>
      </c>
      <c r="G4484" s="14" t="s">
        <v>24513</v>
      </c>
      <c r="H4484" s="14" t="s">
        <v>24514</v>
      </c>
      <c r="I4484" t="s">
        <v>23</v>
      </c>
      <c r="K4484">
        <v>6</v>
      </c>
      <c r="L4484">
        <v>22</v>
      </c>
      <c r="M4484">
        <v>10</v>
      </c>
      <c r="N4484">
        <v>5</v>
      </c>
      <c r="O4484" t="s">
        <v>24509</v>
      </c>
      <c r="P4484" t="s">
        <v>517</v>
      </c>
      <c r="Q4484" t="s">
        <v>517</v>
      </c>
      <c r="R4484" t="s">
        <v>517</v>
      </c>
      <c r="S4484" t="s">
        <v>517</v>
      </c>
      <c r="T4484" t="s">
        <v>517</v>
      </c>
      <c r="U4484" t="s">
        <v>517</v>
      </c>
      <c r="V4484" t="s">
        <v>517</v>
      </c>
      <c r="W4484" t="s">
        <v>589</v>
      </c>
      <c r="X4484" t="s">
        <v>20309</v>
      </c>
      <c r="Y4484" t="s">
        <v>24515</v>
      </c>
      <c r="Z4484" s="1">
        <v>30400</v>
      </c>
      <c r="AA4484" t="s">
        <v>24516</v>
      </c>
      <c r="AB4484">
        <v>34</v>
      </c>
      <c r="AC4484" t="s">
        <v>358</v>
      </c>
      <c r="AD4484" t="s">
        <v>482</v>
      </c>
      <c r="AF4484" t="s">
        <v>517</v>
      </c>
      <c r="AG4484" t="s">
        <v>517</v>
      </c>
      <c r="AH4484" t="s">
        <v>517</v>
      </c>
      <c r="AI4484" t="s">
        <v>517</v>
      </c>
      <c r="AJ4484" t="s">
        <v>517</v>
      </c>
    </row>
    <row r="4485" spans="1:36" x14ac:dyDescent="0.25">
      <c r="A4485" s="13" t="s">
        <v>24831</v>
      </c>
      <c r="B4485" s="1">
        <v>42908</v>
      </c>
      <c r="C4485" s="2">
        <v>0.43694444444444441</v>
      </c>
      <c r="D4485" t="s">
        <v>24832</v>
      </c>
      <c r="E4485" t="s">
        <v>22</v>
      </c>
      <c r="F4485" t="s">
        <v>24833</v>
      </c>
      <c r="G4485" s="14" t="s">
        <v>24834</v>
      </c>
      <c r="H4485" s="14" t="s">
        <v>24835</v>
      </c>
      <c r="I4485" t="s">
        <v>23</v>
      </c>
      <c r="K4485">
        <v>6</v>
      </c>
      <c r="L4485">
        <v>22</v>
      </c>
      <c r="M4485">
        <v>10</v>
      </c>
      <c r="N4485">
        <v>5</v>
      </c>
      <c r="O4485" t="s">
        <v>24830</v>
      </c>
      <c r="P4485" t="s">
        <v>24829</v>
      </c>
      <c r="Q4485" t="s">
        <v>517</v>
      </c>
      <c r="R4485" t="s">
        <v>517</v>
      </c>
      <c r="S4485" t="s">
        <v>517</v>
      </c>
      <c r="T4485" t="s">
        <v>517</v>
      </c>
      <c r="U4485" t="s">
        <v>517</v>
      </c>
      <c r="V4485" t="s">
        <v>517</v>
      </c>
      <c r="W4485" t="s">
        <v>6315</v>
      </c>
      <c r="X4485" t="s">
        <v>554</v>
      </c>
      <c r="Y4485" t="s">
        <v>24836</v>
      </c>
      <c r="Z4485" s="1">
        <v>29970</v>
      </c>
      <c r="AA4485" t="s">
        <v>24837</v>
      </c>
      <c r="AB4485">
        <v>35</v>
      </c>
      <c r="AC4485" t="s">
        <v>358</v>
      </c>
      <c r="AD4485" t="s">
        <v>483</v>
      </c>
      <c r="AF4485" t="s">
        <v>8254</v>
      </c>
      <c r="AG4485" t="s">
        <v>517</v>
      </c>
      <c r="AH4485" t="s">
        <v>517</v>
      </c>
      <c r="AI4485" t="s">
        <v>517</v>
      </c>
      <c r="AJ4485" t="s">
        <v>517</v>
      </c>
    </row>
    <row r="4486" spans="1:36" x14ac:dyDescent="0.25">
      <c r="A4486" s="13" t="s">
        <v>24839</v>
      </c>
      <c r="B4486" s="1">
        <v>42908</v>
      </c>
      <c r="C4486" s="2">
        <v>0.44392361111111112</v>
      </c>
      <c r="D4486" t="s">
        <v>24840</v>
      </c>
      <c r="E4486" t="s">
        <v>22</v>
      </c>
      <c r="F4486" t="s">
        <v>24841</v>
      </c>
      <c r="G4486" s="14" t="s">
        <v>24842</v>
      </c>
      <c r="H4486" s="14" t="s">
        <v>24843</v>
      </c>
      <c r="I4486" t="s">
        <v>23</v>
      </c>
      <c r="K4486">
        <v>6</v>
      </c>
      <c r="L4486">
        <v>22</v>
      </c>
      <c r="M4486">
        <v>10</v>
      </c>
      <c r="N4486">
        <v>5</v>
      </c>
      <c r="O4486" t="s">
        <v>24838</v>
      </c>
      <c r="P4486" t="s">
        <v>517</v>
      </c>
      <c r="Q4486" t="s">
        <v>517</v>
      </c>
      <c r="R4486" t="s">
        <v>517</v>
      </c>
      <c r="S4486" t="s">
        <v>517</v>
      </c>
      <c r="T4486" t="s">
        <v>517</v>
      </c>
      <c r="U4486" t="s">
        <v>517</v>
      </c>
      <c r="V4486" t="s">
        <v>517</v>
      </c>
      <c r="W4486" t="s">
        <v>862</v>
      </c>
      <c r="X4486" t="s">
        <v>622</v>
      </c>
      <c r="Y4486" t="s">
        <v>6446</v>
      </c>
      <c r="Z4486" s="1">
        <v>34608</v>
      </c>
      <c r="AA4486" t="s">
        <v>24844</v>
      </c>
      <c r="AB4486">
        <v>22</v>
      </c>
      <c r="AC4486" t="s">
        <v>358</v>
      </c>
      <c r="AD4486" t="s">
        <v>495</v>
      </c>
      <c r="AF4486" t="s">
        <v>517</v>
      </c>
      <c r="AG4486" t="s">
        <v>517</v>
      </c>
      <c r="AH4486" t="s">
        <v>517</v>
      </c>
      <c r="AI4486" t="s">
        <v>517</v>
      </c>
      <c r="AJ4486" t="s">
        <v>517</v>
      </c>
    </row>
    <row r="4487" spans="1:36" x14ac:dyDescent="0.25">
      <c r="A4487" s="13" t="s">
        <v>24845</v>
      </c>
      <c r="B4487" s="1">
        <v>42908</v>
      </c>
      <c r="C4487" s="2">
        <v>0.44693287037037038</v>
      </c>
      <c r="D4487" t="s">
        <v>24846</v>
      </c>
      <c r="E4487" t="s">
        <v>22</v>
      </c>
      <c r="F4487" t="s">
        <v>24847</v>
      </c>
      <c r="G4487" s="14" t="s">
        <v>24848</v>
      </c>
      <c r="H4487" s="14" t="s">
        <v>24849</v>
      </c>
      <c r="I4487" t="s">
        <v>21</v>
      </c>
      <c r="K4487">
        <v>6</v>
      </c>
      <c r="L4487">
        <v>22</v>
      </c>
      <c r="M4487">
        <v>10</v>
      </c>
      <c r="N4487">
        <v>5</v>
      </c>
      <c r="O4487" t="s">
        <v>517</v>
      </c>
      <c r="P4487" t="s">
        <v>517</v>
      </c>
      <c r="Q4487" t="s">
        <v>517</v>
      </c>
      <c r="R4487" t="s">
        <v>517</v>
      </c>
      <c r="S4487" t="s">
        <v>517</v>
      </c>
      <c r="T4487" t="s">
        <v>517</v>
      </c>
      <c r="U4487" t="s">
        <v>517</v>
      </c>
      <c r="V4487" t="s">
        <v>517</v>
      </c>
      <c r="W4487" t="s">
        <v>517</v>
      </c>
      <c r="X4487" t="s">
        <v>517</v>
      </c>
      <c r="Y4487" t="s">
        <v>24850</v>
      </c>
      <c r="Z4487" s="1">
        <v>18803</v>
      </c>
      <c r="AA4487" t="s">
        <v>24851</v>
      </c>
      <c r="AB4487">
        <v>66</v>
      </c>
      <c r="AC4487" t="s">
        <v>357</v>
      </c>
      <c r="AD4487" t="s">
        <v>488</v>
      </c>
      <c r="AF4487" t="s">
        <v>8308</v>
      </c>
      <c r="AG4487" t="s">
        <v>8295</v>
      </c>
      <c r="AH4487" t="s">
        <v>8261</v>
      </c>
      <c r="AI4487" t="s">
        <v>8296</v>
      </c>
      <c r="AJ4487" t="s">
        <v>517</v>
      </c>
    </row>
    <row r="4488" spans="1:36" x14ac:dyDescent="0.25">
      <c r="A4488" s="13" t="s">
        <v>24853</v>
      </c>
      <c r="B4488" s="1">
        <v>42908</v>
      </c>
      <c r="C4488" s="2">
        <v>0.46738425925925925</v>
      </c>
      <c r="D4488" t="s">
        <v>24854</v>
      </c>
      <c r="E4488" t="s">
        <v>22</v>
      </c>
      <c r="F4488" t="s">
        <v>24855</v>
      </c>
      <c r="G4488" s="14" t="s">
        <v>24856</v>
      </c>
      <c r="H4488" s="14" t="s">
        <v>24857</v>
      </c>
      <c r="I4488" t="s">
        <v>23</v>
      </c>
      <c r="K4488">
        <v>6</v>
      </c>
      <c r="L4488">
        <v>22</v>
      </c>
      <c r="M4488">
        <v>11</v>
      </c>
      <c r="N4488">
        <v>5</v>
      </c>
      <c r="O4488" t="s">
        <v>24852</v>
      </c>
      <c r="P4488" t="s">
        <v>517</v>
      </c>
      <c r="Q4488" t="s">
        <v>517</v>
      </c>
      <c r="R4488" t="s">
        <v>517</v>
      </c>
      <c r="S4488" t="s">
        <v>517</v>
      </c>
      <c r="T4488" t="s">
        <v>517</v>
      </c>
      <c r="U4488" t="s">
        <v>517</v>
      </c>
      <c r="V4488" t="s">
        <v>517</v>
      </c>
      <c r="W4488" t="s">
        <v>589</v>
      </c>
      <c r="X4488" t="s">
        <v>590</v>
      </c>
      <c r="Y4488" t="s">
        <v>10304</v>
      </c>
      <c r="Z4488" s="1">
        <v>32648</v>
      </c>
      <c r="AA4488" t="s">
        <v>3334</v>
      </c>
      <c r="AB4488">
        <v>28</v>
      </c>
      <c r="AC4488" t="s">
        <v>357</v>
      </c>
      <c r="AD4488" t="s">
        <v>482</v>
      </c>
      <c r="AF4488" t="s">
        <v>517</v>
      </c>
      <c r="AG4488" t="s">
        <v>517</v>
      </c>
      <c r="AH4488" t="s">
        <v>517</v>
      </c>
      <c r="AI4488" t="s">
        <v>517</v>
      </c>
      <c r="AJ4488" t="s">
        <v>517</v>
      </c>
    </row>
    <row r="4489" spans="1:36" x14ac:dyDescent="0.25">
      <c r="A4489" s="13" t="s">
        <v>24859</v>
      </c>
      <c r="B4489" s="1">
        <v>42908</v>
      </c>
      <c r="C4489" s="2">
        <v>0.47031249999999997</v>
      </c>
      <c r="D4489" t="s">
        <v>24860</v>
      </c>
      <c r="E4489" t="s">
        <v>22</v>
      </c>
      <c r="F4489" t="s">
        <v>24861</v>
      </c>
      <c r="G4489" s="14" t="s">
        <v>24862</v>
      </c>
      <c r="H4489" s="14" t="s">
        <v>24863</v>
      </c>
      <c r="I4489" t="s">
        <v>23</v>
      </c>
      <c r="K4489">
        <v>6</v>
      </c>
      <c r="L4489">
        <v>22</v>
      </c>
      <c r="M4489">
        <v>11</v>
      </c>
      <c r="N4489">
        <v>5</v>
      </c>
      <c r="O4489" t="s">
        <v>24858</v>
      </c>
      <c r="P4489" t="s">
        <v>517</v>
      </c>
      <c r="Q4489" t="s">
        <v>517</v>
      </c>
      <c r="R4489" t="s">
        <v>517</v>
      </c>
      <c r="S4489" t="s">
        <v>517</v>
      </c>
      <c r="T4489" t="s">
        <v>517</v>
      </c>
      <c r="U4489" t="s">
        <v>517</v>
      </c>
      <c r="V4489" t="s">
        <v>517</v>
      </c>
      <c r="W4489" t="s">
        <v>589</v>
      </c>
      <c r="X4489" t="s">
        <v>590</v>
      </c>
      <c r="Y4489" t="s">
        <v>24864</v>
      </c>
      <c r="Z4489" s="1">
        <v>35699</v>
      </c>
      <c r="AA4489" t="s">
        <v>24865</v>
      </c>
      <c r="AB4489">
        <v>19</v>
      </c>
      <c r="AC4489" t="s">
        <v>357</v>
      </c>
      <c r="AD4489" t="s">
        <v>482</v>
      </c>
      <c r="AF4489" t="s">
        <v>517</v>
      </c>
      <c r="AG4489" t="s">
        <v>517</v>
      </c>
      <c r="AH4489" t="s">
        <v>517</v>
      </c>
      <c r="AI4489" t="s">
        <v>517</v>
      </c>
      <c r="AJ4489" t="s">
        <v>517</v>
      </c>
    </row>
    <row r="4490" spans="1:36" x14ac:dyDescent="0.25">
      <c r="A4490" s="13" t="s">
        <v>24866</v>
      </c>
      <c r="B4490" s="1">
        <v>42908</v>
      </c>
      <c r="C4490" s="2">
        <v>0.50721064814814809</v>
      </c>
      <c r="D4490" t="s">
        <v>24867</v>
      </c>
      <c r="E4490" t="s">
        <v>22</v>
      </c>
      <c r="F4490" t="s">
        <v>24868</v>
      </c>
      <c r="G4490" s="14" t="s">
        <v>24869</v>
      </c>
      <c r="H4490" s="14" t="s">
        <v>24870</v>
      </c>
      <c r="I4490" t="s">
        <v>25</v>
      </c>
      <c r="K4490">
        <v>6</v>
      </c>
      <c r="L4490">
        <v>22</v>
      </c>
      <c r="M4490">
        <v>12</v>
      </c>
      <c r="N4490">
        <v>5</v>
      </c>
      <c r="O4490" t="s">
        <v>517</v>
      </c>
      <c r="P4490" t="s">
        <v>517</v>
      </c>
      <c r="Q4490" t="s">
        <v>517</v>
      </c>
      <c r="R4490" t="s">
        <v>517</v>
      </c>
      <c r="S4490" t="s">
        <v>517</v>
      </c>
      <c r="T4490" t="s">
        <v>517</v>
      </c>
      <c r="U4490" t="s">
        <v>517</v>
      </c>
      <c r="V4490" t="s">
        <v>517</v>
      </c>
      <c r="W4490" t="s">
        <v>517</v>
      </c>
      <c r="X4490" t="s">
        <v>517</v>
      </c>
      <c r="Y4490" t="s">
        <v>24871</v>
      </c>
      <c r="Z4490" s="1">
        <v>33756</v>
      </c>
      <c r="AA4490" t="s">
        <v>546</v>
      </c>
      <c r="AB4490">
        <v>25</v>
      </c>
      <c r="AC4490" t="s">
        <v>358</v>
      </c>
      <c r="AD4490" t="s">
        <v>495</v>
      </c>
      <c r="AF4490" t="s">
        <v>517</v>
      </c>
      <c r="AG4490" t="s">
        <v>517</v>
      </c>
      <c r="AH4490" t="s">
        <v>517</v>
      </c>
      <c r="AI4490" t="s">
        <v>517</v>
      </c>
      <c r="AJ4490" t="s">
        <v>517</v>
      </c>
    </row>
    <row r="4491" spans="1:36" x14ac:dyDescent="0.25">
      <c r="A4491" s="13" t="s">
        <v>24872</v>
      </c>
      <c r="B4491" s="1">
        <v>42908</v>
      </c>
      <c r="C4491" s="2">
        <v>0.52194444444444443</v>
      </c>
      <c r="D4491" t="s">
        <v>24540</v>
      </c>
      <c r="E4491" t="s">
        <v>22</v>
      </c>
      <c r="F4491" t="s">
        <v>24541</v>
      </c>
      <c r="G4491" s="14" t="s">
        <v>24873</v>
      </c>
      <c r="H4491" s="14" t="s">
        <v>24874</v>
      </c>
      <c r="I4491" t="s">
        <v>23</v>
      </c>
      <c r="K4491">
        <v>6</v>
      </c>
      <c r="L4491">
        <v>22</v>
      </c>
      <c r="M4491">
        <v>12</v>
      </c>
      <c r="N4491">
        <v>5</v>
      </c>
      <c r="O4491" t="s">
        <v>24538</v>
      </c>
      <c r="P4491" t="s">
        <v>517</v>
      </c>
      <c r="Q4491" t="s">
        <v>517</v>
      </c>
      <c r="R4491" t="s">
        <v>517</v>
      </c>
      <c r="S4491" t="s">
        <v>517</v>
      </c>
      <c r="T4491" t="s">
        <v>517</v>
      </c>
      <c r="U4491" t="s">
        <v>517</v>
      </c>
      <c r="V4491" t="s">
        <v>517</v>
      </c>
      <c r="W4491" t="s">
        <v>589</v>
      </c>
      <c r="X4491" t="s">
        <v>590</v>
      </c>
      <c r="Y4491" t="s">
        <v>517</v>
      </c>
      <c r="Z4491" s="1" t="s">
        <v>517</v>
      </c>
      <c r="AA4491" t="s">
        <v>24540</v>
      </c>
      <c r="AB4491" t="s">
        <v>517</v>
      </c>
      <c r="AC4491" t="s">
        <v>358</v>
      </c>
      <c r="AD4491" t="s">
        <v>517</v>
      </c>
      <c r="AF4491" t="s">
        <v>8304</v>
      </c>
      <c r="AG4491" t="s">
        <v>8295</v>
      </c>
      <c r="AH4491" t="s">
        <v>517</v>
      </c>
      <c r="AI4491" t="s">
        <v>517</v>
      </c>
      <c r="AJ4491" t="s">
        <v>517</v>
      </c>
    </row>
    <row r="4492" spans="1:36" x14ac:dyDescent="0.25">
      <c r="A4492" s="13" t="s">
        <v>24876</v>
      </c>
      <c r="B4492" s="1">
        <v>42908</v>
      </c>
      <c r="C4492" s="2">
        <v>0.54638888888888892</v>
      </c>
      <c r="D4492" t="s">
        <v>24877</v>
      </c>
      <c r="E4492" t="s">
        <v>1282</v>
      </c>
      <c r="F4492" t="s">
        <v>24878</v>
      </c>
      <c r="G4492" s="14" t="s">
        <v>24879</v>
      </c>
      <c r="H4492" s="14" t="s">
        <v>24880</v>
      </c>
      <c r="I4492" t="s">
        <v>23</v>
      </c>
      <c r="K4492">
        <v>6</v>
      </c>
      <c r="L4492">
        <v>22</v>
      </c>
      <c r="M4492">
        <v>13</v>
      </c>
      <c r="N4492">
        <v>5</v>
      </c>
      <c r="O4492" t="s">
        <v>24875</v>
      </c>
      <c r="P4492" t="s">
        <v>517</v>
      </c>
      <c r="Q4492" t="s">
        <v>517</v>
      </c>
      <c r="R4492" t="s">
        <v>517</v>
      </c>
      <c r="S4492" t="s">
        <v>517</v>
      </c>
      <c r="T4492" t="s">
        <v>517</v>
      </c>
      <c r="U4492" t="s">
        <v>517</v>
      </c>
      <c r="V4492" t="s">
        <v>517</v>
      </c>
      <c r="W4492" t="s">
        <v>589</v>
      </c>
      <c r="X4492" t="s">
        <v>590</v>
      </c>
      <c r="Y4492" t="s">
        <v>24881</v>
      </c>
      <c r="Z4492" s="1">
        <v>26358</v>
      </c>
      <c r="AA4492" t="s">
        <v>5691</v>
      </c>
      <c r="AB4492">
        <v>45</v>
      </c>
      <c r="AC4492" t="s">
        <v>358</v>
      </c>
      <c r="AD4492" t="s">
        <v>482</v>
      </c>
      <c r="AF4492" t="s">
        <v>517</v>
      </c>
      <c r="AG4492" t="s">
        <v>517</v>
      </c>
      <c r="AH4492" t="s">
        <v>517</v>
      </c>
      <c r="AI4492" t="s">
        <v>517</v>
      </c>
      <c r="AJ4492" t="s">
        <v>517</v>
      </c>
    </row>
    <row r="4493" spans="1:36" x14ac:dyDescent="0.25">
      <c r="A4493" s="13" t="s">
        <v>24883</v>
      </c>
      <c r="B4493" s="1">
        <v>42908</v>
      </c>
      <c r="C4493" s="2">
        <v>0.54998842592592589</v>
      </c>
      <c r="D4493" t="s">
        <v>24884</v>
      </c>
      <c r="E4493" t="s">
        <v>22</v>
      </c>
      <c r="F4493" t="s">
        <v>24885</v>
      </c>
      <c r="G4493" s="14" t="s">
        <v>24886</v>
      </c>
      <c r="H4493" s="14" t="s">
        <v>24887</v>
      </c>
      <c r="I4493" t="s">
        <v>23</v>
      </c>
      <c r="K4493">
        <v>6</v>
      </c>
      <c r="L4493">
        <v>22</v>
      </c>
      <c r="M4493">
        <v>13</v>
      </c>
      <c r="N4493">
        <v>5</v>
      </c>
      <c r="O4493" t="s">
        <v>24882</v>
      </c>
      <c r="P4493" t="s">
        <v>517</v>
      </c>
      <c r="Q4493" t="s">
        <v>517</v>
      </c>
      <c r="R4493" t="s">
        <v>517</v>
      </c>
      <c r="S4493" t="s">
        <v>517</v>
      </c>
      <c r="T4493" t="s">
        <v>517</v>
      </c>
      <c r="U4493" t="s">
        <v>517</v>
      </c>
      <c r="V4493" t="s">
        <v>517</v>
      </c>
      <c r="W4493" t="s">
        <v>589</v>
      </c>
      <c r="X4493" t="s">
        <v>590</v>
      </c>
      <c r="Y4493" t="s">
        <v>24888</v>
      </c>
      <c r="Z4493" s="1">
        <v>31310</v>
      </c>
      <c r="AA4493" t="s">
        <v>4321</v>
      </c>
      <c r="AB4493">
        <v>31</v>
      </c>
      <c r="AC4493" t="s">
        <v>358</v>
      </c>
      <c r="AD4493" t="s">
        <v>493</v>
      </c>
      <c r="AF4493" t="s">
        <v>517</v>
      </c>
      <c r="AG4493" t="s">
        <v>517</v>
      </c>
      <c r="AH4493" t="s">
        <v>517</v>
      </c>
      <c r="AI4493" t="s">
        <v>517</v>
      </c>
      <c r="AJ4493" t="s">
        <v>517</v>
      </c>
    </row>
    <row r="4494" spans="1:36" x14ac:dyDescent="0.25">
      <c r="A4494" s="13" t="s">
        <v>24889</v>
      </c>
      <c r="B4494" s="1">
        <v>42908</v>
      </c>
      <c r="C4494" s="2">
        <v>0.55827546296296293</v>
      </c>
      <c r="D4494" t="s">
        <v>24890</v>
      </c>
      <c r="E4494" t="s">
        <v>22</v>
      </c>
      <c r="F4494" t="s">
        <v>24891</v>
      </c>
      <c r="G4494" s="14" t="s">
        <v>24892</v>
      </c>
      <c r="H4494" s="14" t="s">
        <v>24893</v>
      </c>
      <c r="I4494" t="s">
        <v>21</v>
      </c>
      <c r="K4494">
        <v>6</v>
      </c>
      <c r="L4494">
        <v>22</v>
      </c>
      <c r="M4494">
        <v>13</v>
      </c>
      <c r="N4494">
        <v>5</v>
      </c>
      <c r="O4494" t="s">
        <v>517</v>
      </c>
      <c r="P4494" t="s">
        <v>517</v>
      </c>
      <c r="Q4494" t="s">
        <v>517</v>
      </c>
      <c r="R4494" t="s">
        <v>517</v>
      </c>
      <c r="S4494" t="s">
        <v>517</v>
      </c>
      <c r="T4494" t="s">
        <v>517</v>
      </c>
      <c r="U4494" t="s">
        <v>517</v>
      </c>
      <c r="V4494" t="s">
        <v>517</v>
      </c>
      <c r="W4494" t="s">
        <v>517</v>
      </c>
      <c r="X4494" t="s">
        <v>517</v>
      </c>
      <c r="Y4494" t="s">
        <v>24894</v>
      </c>
      <c r="Z4494" s="1">
        <v>27500</v>
      </c>
      <c r="AA4494" t="s">
        <v>529</v>
      </c>
      <c r="AB4494">
        <v>42</v>
      </c>
      <c r="AC4494" t="s">
        <v>358</v>
      </c>
      <c r="AD4494" t="s">
        <v>483</v>
      </c>
      <c r="AF4494" t="s">
        <v>8263</v>
      </c>
      <c r="AG4494" t="s">
        <v>8295</v>
      </c>
      <c r="AH4494" t="s">
        <v>8313</v>
      </c>
      <c r="AI4494" t="s">
        <v>517</v>
      </c>
      <c r="AJ4494" t="s">
        <v>517</v>
      </c>
    </row>
    <row r="4495" spans="1:36" x14ac:dyDescent="0.25">
      <c r="A4495" s="13" t="s">
        <v>24895</v>
      </c>
      <c r="B4495" s="1">
        <v>42908</v>
      </c>
      <c r="C4495" s="2">
        <v>0.5771412037037037</v>
      </c>
      <c r="D4495" t="s">
        <v>24896</v>
      </c>
      <c r="E4495" t="s">
        <v>22</v>
      </c>
      <c r="F4495" t="s">
        <v>24897</v>
      </c>
      <c r="G4495" s="14" t="s">
        <v>24898</v>
      </c>
      <c r="H4495" s="14" t="s">
        <v>24899</v>
      </c>
      <c r="I4495" t="s">
        <v>24</v>
      </c>
      <c r="K4495">
        <v>6</v>
      </c>
      <c r="L4495">
        <v>22</v>
      </c>
      <c r="M4495">
        <v>13</v>
      </c>
      <c r="N4495">
        <v>5</v>
      </c>
      <c r="O4495" t="s">
        <v>517</v>
      </c>
      <c r="P4495" t="s">
        <v>517</v>
      </c>
      <c r="Q4495" t="s">
        <v>517</v>
      </c>
      <c r="R4495" t="s">
        <v>517</v>
      </c>
      <c r="S4495" t="s">
        <v>517</v>
      </c>
      <c r="T4495" t="s">
        <v>517</v>
      </c>
      <c r="U4495" t="s">
        <v>517</v>
      </c>
      <c r="V4495" t="s">
        <v>517</v>
      </c>
      <c r="W4495" t="s">
        <v>517</v>
      </c>
      <c r="X4495" t="s">
        <v>517</v>
      </c>
      <c r="Y4495" t="s">
        <v>24900</v>
      </c>
      <c r="Z4495" s="1">
        <v>35780</v>
      </c>
      <c r="AA4495" t="s">
        <v>1885</v>
      </c>
      <c r="AB4495">
        <v>19</v>
      </c>
      <c r="AC4495" t="s">
        <v>358</v>
      </c>
      <c r="AD4495" t="s">
        <v>488</v>
      </c>
      <c r="AF4495" t="s">
        <v>517</v>
      </c>
      <c r="AG4495" t="s">
        <v>517</v>
      </c>
      <c r="AH4495" t="s">
        <v>517</v>
      </c>
      <c r="AI4495" t="s">
        <v>517</v>
      </c>
      <c r="AJ4495" t="s">
        <v>517</v>
      </c>
    </row>
    <row r="4496" spans="1:36" x14ac:dyDescent="0.25">
      <c r="A4496" s="13" t="s">
        <v>24902</v>
      </c>
      <c r="B4496" s="1">
        <v>42908</v>
      </c>
      <c r="C4496" s="2">
        <v>0.58347222222222228</v>
      </c>
      <c r="D4496" t="s">
        <v>18673</v>
      </c>
      <c r="E4496" t="s">
        <v>22</v>
      </c>
      <c r="F4496" t="s">
        <v>18674</v>
      </c>
      <c r="G4496" s="14" t="s">
        <v>18675</v>
      </c>
      <c r="H4496" s="14" t="s">
        <v>18676</v>
      </c>
      <c r="I4496" t="s">
        <v>23</v>
      </c>
      <c r="K4496">
        <v>6</v>
      </c>
      <c r="L4496">
        <v>22</v>
      </c>
      <c r="M4496">
        <v>14</v>
      </c>
      <c r="N4496">
        <v>5</v>
      </c>
      <c r="O4496" t="s">
        <v>24901</v>
      </c>
      <c r="P4496" t="s">
        <v>517</v>
      </c>
      <c r="Q4496" t="s">
        <v>517</v>
      </c>
      <c r="R4496" t="s">
        <v>517</v>
      </c>
      <c r="S4496" t="s">
        <v>517</v>
      </c>
      <c r="T4496" t="s">
        <v>517</v>
      </c>
      <c r="U4496" t="s">
        <v>517</v>
      </c>
      <c r="V4496" t="s">
        <v>517</v>
      </c>
      <c r="W4496" t="s">
        <v>589</v>
      </c>
      <c r="X4496" t="s">
        <v>590</v>
      </c>
      <c r="Y4496" t="s">
        <v>18677</v>
      </c>
      <c r="Z4496" s="1">
        <v>18704</v>
      </c>
      <c r="AA4496" t="s">
        <v>18678</v>
      </c>
      <c r="AB4496">
        <v>66</v>
      </c>
      <c r="AC4496" t="s">
        <v>358</v>
      </c>
      <c r="AD4496" t="s">
        <v>493</v>
      </c>
      <c r="AF4496" t="s">
        <v>8295</v>
      </c>
      <c r="AG4496" t="s">
        <v>517</v>
      </c>
      <c r="AH4496" t="s">
        <v>8253</v>
      </c>
      <c r="AI4496" t="s">
        <v>8313</v>
      </c>
      <c r="AJ4496" t="s">
        <v>517</v>
      </c>
    </row>
    <row r="4497" spans="1:36" x14ac:dyDescent="0.25">
      <c r="A4497" s="13" t="s">
        <v>24903</v>
      </c>
      <c r="B4497" s="1">
        <v>42908</v>
      </c>
      <c r="C4497" s="2">
        <v>0.58759259259259256</v>
      </c>
      <c r="D4497" t="s">
        <v>24904</v>
      </c>
      <c r="E4497" t="s">
        <v>22</v>
      </c>
      <c r="F4497" t="s">
        <v>24905</v>
      </c>
      <c r="G4497" s="14" t="s">
        <v>24906</v>
      </c>
      <c r="H4497" s="14" t="s">
        <v>24907</v>
      </c>
      <c r="I4497" t="s">
        <v>21</v>
      </c>
      <c r="K4497">
        <v>6</v>
      </c>
      <c r="L4497">
        <v>22</v>
      </c>
      <c r="M4497">
        <v>14</v>
      </c>
      <c r="N4497">
        <v>5</v>
      </c>
      <c r="O4497" t="s">
        <v>517</v>
      </c>
      <c r="P4497" t="s">
        <v>517</v>
      </c>
      <c r="Q4497" t="s">
        <v>517</v>
      </c>
      <c r="R4497" t="s">
        <v>517</v>
      </c>
      <c r="S4497" t="s">
        <v>517</v>
      </c>
      <c r="T4497" t="s">
        <v>517</v>
      </c>
      <c r="U4497" t="s">
        <v>517</v>
      </c>
      <c r="V4497" t="s">
        <v>517</v>
      </c>
      <c r="W4497" t="s">
        <v>517</v>
      </c>
      <c r="X4497" t="s">
        <v>517</v>
      </c>
      <c r="Y4497" t="s">
        <v>24908</v>
      </c>
      <c r="Z4497" s="1">
        <v>33391</v>
      </c>
      <c r="AA4497" t="s">
        <v>546</v>
      </c>
      <c r="AB4497">
        <v>26</v>
      </c>
      <c r="AC4497" t="s">
        <v>358</v>
      </c>
      <c r="AD4497" t="s">
        <v>496</v>
      </c>
      <c r="AF4497" t="s">
        <v>8295</v>
      </c>
      <c r="AG4497" t="s">
        <v>8266</v>
      </c>
      <c r="AH4497" t="s">
        <v>8263</v>
      </c>
      <c r="AI4497" t="s">
        <v>517</v>
      </c>
      <c r="AJ4497" t="s">
        <v>517</v>
      </c>
    </row>
    <row r="4498" spans="1:36" x14ac:dyDescent="0.25">
      <c r="A4498" s="13" t="s">
        <v>24909</v>
      </c>
      <c r="B4498" s="1">
        <v>42908</v>
      </c>
      <c r="C4498" s="2">
        <v>0.59081018518518513</v>
      </c>
      <c r="D4498" t="s">
        <v>18673</v>
      </c>
      <c r="E4498" t="s">
        <v>22</v>
      </c>
      <c r="F4498" t="s">
        <v>18674</v>
      </c>
      <c r="G4498" s="14" t="s">
        <v>18675</v>
      </c>
      <c r="H4498" s="14" t="s">
        <v>18676</v>
      </c>
      <c r="I4498" t="s">
        <v>21</v>
      </c>
      <c r="K4498">
        <v>6</v>
      </c>
      <c r="L4498">
        <v>22</v>
      </c>
      <c r="M4498">
        <v>14</v>
      </c>
      <c r="N4498">
        <v>5</v>
      </c>
      <c r="O4498" t="s">
        <v>517</v>
      </c>
      <c r="P4498" t="s">
        <v>517</v>
      </c>
      <c r="Q4498" t="s">
        <v>517</v>
      </c>
      <c r="R4498" t="s">
        <v>517</v>
      </c>
      <c r="S4498" t="s">
        <v>517</v>
      </c>
      <c r="T4498" t="s">
        <v>517</v>
      </c>
      <c r="U4498" t="s">
        <v>517</v>
      </c>
      <c r="V4498" t="s">
        <v>517</v>
      </c>
      <c r="W4498" t="s">
        <v>517</v>
      </c>
      <c r="X4498" t="s">
        <v>517</v>
      </c>
      <c r="Y4498" t="s">
        <v>18677</v>
      </c>
      <c r="Z4498" s="1">
        <v>18704</v>
      </c>
      <c r="AA4498" t="s">
        <v>18678</v>
      </c>
      <c r="AB4498">
        <v>66</v>
      </c>
      <c r="AC4498" t="s">
        <v>358</v>
      </c>
      <c r="AD4498" t="s">
        <v>493</v>
      </c>
      <c r="AF4498" t="s">
        <v>8295</v>
      </c>
      <c r="AG4498" t="s">
        <v>517</v>
      </c>
      <c r="AH4498" t="s">
        <v>8313</v>
      </c>
      <c r="AI4498" t="s">
        <v>8253</v>
      </c>
      <c r="AJ4498" t="s">
        <v>517</v>
      </c>
    </row>
    <row r="4499" spans="1:36" x14ac:dyDescent="0.25">
      <c r="A4499" s="13" t="s">
        <v>24910</v>
      </c>
      <c r="B4499" s="1">
        <v>42908</v>
      </c>
      <c r="C4499" s="2">
        <v>0.59408564814814813</v>
      </c>
      <c r="D4499" t="s">
        <v>24911</v>
      </c>
      <c r="E4499" t="s">
        <v>22</v>
      </c>
      <c r="F4499" t="s">
        <v>24912</v>
      </c>
      <c r="G4499" s="14" t="s">
        <v>24913</v>
      </c>
      <c r="H4499" s="14" t="s">
        <v>24914</v>
      </c>
      <c r="I4499" t="s">
        <v>21</v>
      </c>
      <c r="K4499">
        <v>6</v>
      </c>
      <c r="L4499">
        <v>22</v>
      </c>
      <c r="M4499">
        <v>14</v>
      </c>
      <c r="N4499">
        <v>5</v>
      </c>
      <c r="O4499" t="s">
        <v>517</v>
      </c>
      <c r="P4499" t="s">
        <v>517</v>
      </c>
      <c r="Q4499" t="s">
        <v>517</v>
      </c>
      <c r="R4499" t="s">
        <v>517</v>
      </c>
      <c r="S4499" t="s">
        <v>517</v>
      </c>
      <c r="T4499" t="s">
        <v>517</v>
      </c>
      <c r="U4499" t="s">
        <v>517</v>
      </c>
      <c r="V4499" t="s">
        <v>517</v>
      </c>
      <c r="W4499" t="s">
        <v>517</v>
      </c>
      <c r="X4499" t="s">
        <v>517</v>
      </c>
      <c r="Y4499" t="s">
        <v>24915</v>
      </c>
      <c r="Z4499" s="1">
        <v>30689</v>
      </c>
      <c r="AA4499" t="s">
        <v>529</v>
      </c>
      <c r="AB4499">
        <v>33</v>
      </c>
      <c r="AC4499" t="s">
        <v>358</v>
      </c>
      <c r="AD4499" t="s">
        <v>483</v>
      </c>
      <c r="AF4499" t="s">
        <v>8263</v>
      </c>
      <c r="AG4499" t="s">
        <v>8261</v>
      </c>
      <c r="AH4499" t="s">
        <v>8307</v>
      </c>
      <c r="AI4499" t="s">
        <v>8304</v>
      </c>
      <c r="AJ4499" t="s">
        <v>8264</v>
      </c>
    </row>
    <row r="4500" spans="1:36" x14ac:dyDescent="0.25">
      <c r="A4500" s="13" t="s">
        <v>24916</v>
      </c>
      <c r="B4500" s="1">
        <v>42908</v>
      </c>
      <c r="C4500" s="2">
        <v>0.59629629629629632</v>
      </c>
      <c r="D4500" t="s">
        <v>24917</v>
      </c>
      <c r="E4500" t="s">
        <v>22</v>
      </c>
      <c r="F4500" t="s">
        <v>24918</v>
      </c>
      <c r="G4500" s="14" t="s">
        <v>24919</v>
      </c>
      <c r="H4500" s="14" t="s">
        <v>24920</v>
      </c>
      <c r="I4500" t="s">
        <v>25</v>
      </c>
      <c r="K4500">
        <v>6</v>
      </c>
      <c r="L4500">
        <v>22</v>
      </c>
      <c r="M4500">
        <v>14</v>
      </c>
      <c r="N4500">
        <v>5</v>
      </c>
      <c r="O4500" t="s">
        <v>517</v>
      </c>
      <c r="P4500" t="s">
        <v>517</v>
      </c>
      <c r="Q4500" t="s">
        <v>517</v>
      </c>
      <c r="R4500" t="s">
        <v>517</v>
      </c>
      <c r="S4500" t="s">
        <v>517</v>
      </c>
      <c r="T4500" t="s">
        <v>517</v>
      </c>
      <c r="U4500" t="s">
        <v>517</v>
      </c>
      <c r="V4500" t="s">
        <v>517</v>
      </c>
      <c r="W4500" t="s">
        <v>517</v>
      </c>
      <c r="X4500" t="s">
        <v>517</v>
      </c>
      <c r="Y4500" t="s">
        <v>24921</v>
      </c>
      <c r="Z4500" s="1">
        <v>28933</v>
      </c>
      <c r="AA4500" t="s">
        <v>1885</v>
      </c>
      <c r="AB4500">
        <v>38</v>
      </c>
      <c r="AC4500" t="s">
        <v>358</v>
      </c>
      <c r="AD4500" t="s">
        <v>482</v>
      </c>
      <c r="AF4500" t="s">
        <v>8263</v>
      </c>
      <c r="AG4500" t="s">
        <v>8270</v>
      </c>
      <c r="AH4500" t="s">
        <v>517</v>
      </c>
      <c r="AI4500" t="s">
        <v>517</v>
      </c>
      <c r="AJ4500" t="s">
        <v>517</v>
      </c>
    </row>
    <row r="4501" spans="1:36" x14ac:dyDescent="0.25">
      <c r="A4501" s="13" t="s">
        <v>24922</v>
      </c>
      <c r="B4501" s="1">
        <v>42908</v>
      </c>
      <c r="C4501" s="2">
        <v>0.61185185185185187</v>
      </c>
      <c r="D4501" t="s">
        <v>24106</v>
      </c>
      <c r="E4501" t="s">
        <v>22</v>
      </c>
      <c r="F4501" t="s">
        <v>24644</v>
      </c>
      <c r="G4501" s="14" t="s">
        <v>24108</v>
      </c>
      <c r="H4501" s="14" t="s">
        <v>24109</v>
      </c>
      <c r="I4501" t="s">
        <v>23</v>
      </c>
      <c r="K4501">
        <v>6</v>
      </c>
      <c r="L4501">
        <v>22</v>
      </c>
      <c r="M4501">
        <v>14</v>
      </c>
      <c r="N4501">
        <v>5</v>
      </c>
      <c r="O4501" t="s">
        <v>24658</v>
      </c>
      <c r="P4501" t="s">
        <v>517</v>
      </c>
      <c r="Q4501" t="s">
        <v>517</v>
      </c>
      <c r="R4501" t="s">
        <v>517</v>
      </c>
      <c r="S4501" t="s">
        <v>517</v>
      </c>
      <c r="T4501" t="s">
        <v>517</v>
      </c>
      <c r="U4501" t="s">
        <v>517</v>
      </c>
      <c r="V4501" t="s">
        <v>517</v>
      </c>
      <c r="W4501" t="s">
        <v>589</v>
      </c>
      <c r="X4501" t="s">
        <v>590</v>
      </c>
      <c r="Y4501" t="s">
        <v>24110</v>
      </c>
      <c r="Z4501" s="1">
        <v>30396</v>
      </c>
      <c r="AA4501" t="s">
        <v>600</v>
      </c>
      <c r="AB4501">
        <v>34</v>
      </c>
      <c r="AC4501" t="s">
        <v>358</v>
      </c>
      <c r="AD4501" t="s">
        <v>491</v>
      </c>
      <c r="AF4501" t="s">
        <v>517</v>
      </c>
      <c r="AG4501" t="s">
        <v>517</v>
      </c>
      <c r="AH4501" t="s">
        <v>517</v>
      </c>
      <c r="AI4501" t="s">
        <v>517</v>
      </c>
      <c r="AJ4501" t="s">
        <v>517</v>
      </c>
    </row>
    <row r="4502" spans="1:36" x14ac:dyDescent="0.25">
      <c r="A4502" s="13" t="s">
        <v>24923</v>
      </c>
      <c r="B4502" s="1">
        <v>42908</v>
      </c>
      <c r="C4502" s="2">
        <v>0.61255787037037035</v>
      </c>
      <c r="D4502" t="s">
        <v>24924</v>
      </c>
      <c r="E4502" t="s">
        <v>22</v>
      </c>
      <c r="F4502" t="s">
        <v>24925</v>
      </c>
      <c r="G4502" s="14" t="s">
        <v>24926</v>
      </c>
      <c r="H4502" s="14" t="s">
        <v>24927</v>
      </c>
      <c r="I4502" t="s">
        <v>21</v>
      </c>
      <c r="K4502">
        <v>6</v>
      </c>
      <c r="L4502">
        <v>22</v>
      </c>
      <c r="M4502">
        <v>14</v>
      </c>
      <c r="N4502">
        <v>5</v>
      </c>
      <c r="O4502" t="s">
        <v>517</v>
      </c>
      <c r="P4502" t="s">
        <v>517</v>
      </c>
      <c r="Q4502" t="s">
        <v>517</v>
      </c>
      <c r="R4502" t="s">
        <v>517</v>
      </c>
      <c r="S4502" t="s">
        <v>517</v>
      </c>
      <c r="T4502" t="s">
        <v>517</v>
      </c>
      <c r="U4502" t="s">
        <v>517</v>
      </c>
      <c r="V4502" t="s">
        <v>517</v>
      </c>
      <c r="W4502" t="s">
        <v>517</v>
      </c>
      <c r="X4502" t="s">
        <v>517</v>
      </c>
      <c r="Y4502" t="s">
        <v>24928</v>
      </c>
      <c r="Z4502" s="1">
        <v>33064</v>
      </c>
      <c r="AA4502" t="s">
        <v>5988</v>
      </c>
      <c r="AB4502">
        <v>26</v>
      </c>
      <c r="AC4502" t="s">
        <v>358</v>
      </c>
      <c r="AD4502" t="s">
        <v>501</v>
      </c>
      <c r="AF4502" t="s">
        <v>8295</v>
      </c>
      <c r="AG4502" t="s">
        <v>517</v>
      </c>
      <c r="AH4502" t="s">
        <v>517</v>
      </c>
      <c r="AI4502" t="s">
        <v>517</v>
      </c>
      <c r="AJ4502" t="s">
        <v>517</v>
      </c>
    </row>
    <row r="4503" spans="1:36" x14ac:dyDescent="0.25">
      <c r="A4503" s="13" t="s">
        <v>24931</v>
      </c>
      <c r="B4503" s="1">
        <v>42908</v>
      </c>
      <c r="C4503" s="2">
        <v>0.61638888888888888</v>
      </c>
      <c r="D4503" t="s">
        <v>24932</v>
      </c>
      <c r="E4503" t="s">
        <v>1282</v>
      </c>
      <c r="F4503" t="s">
        <v>24933</v>
      </c>
      <c r="G4503" s="14" t="s">
        <v>24934</v>
      </c>
      <c r="H4503" s="14" t="s">
        <v>24935</v>
      </c>
      <c r="I4503" t="s">
        <v>23</v>
      </c>
      <c r="K4503">
        <v>6</v>
      </c>
      <c r="L4503">
        <v>22</v>
      </c>
      <c r="M4503">
        <v>14</v>
      </c>
      <c r="N4503">
        <v>5</v>
      </c>
      <c r="O4503" t="s">
        <v>24929</v>
      </c>
      <c r="P4503" t="s">
        <v>24930</v>
      </c>
      <c r="Q4503" t="s">
        <v>517</v>
      </c>
      <c r="R4503" t="s">
        <v>517</v>
      </c>
      <c r="S4503" t="s">
        <v>517</v>
      </c>
      <c r="T4503" t="s">
        <v>517</v>
      </c>
      <c r="U4503" t="s">
        <v>517</v>
      </c>
      <c r="V4503" t="s">
        <v>517</v>
      </c>
      <c r="W4503" t="s">
        <v>1737</v>
      </c>
      <c r="X4503" t="s">
        <v>527</v>
      </c>
      <c r="Y4503" t="s">
        <v>517</v>
      </c>
      <c r="Z4503" s="1" t="s">
        <v>517</v>
      </c>
      <c r="AA4503" t="s">
        <v>1684</v>
      </c>
      <c r="AB4503" t="s">
        <v>517</v>
      </c>
      <c r="AC4503" t="s">
        <v>358</v>
      </c>
      <c r="AD4503" t="s">
        <v>517</v>
      </c>
      <c r="AF4503" t="s">
        <v>8313</v>
      </c>
      <c r="AG4503" t="s">
        <v>517</v>
      </c>
      <c r="AH4503" t="s">
        <v>517</v>
      </c>
      <c r="AI4503" t="s">
        <v>517</v>
      </c>
      <c r="AJ4503" t="s">
        <v>517</v>
      </c>
    </row>
    <row r="4504" spans="1:36" x14ac:dyDescent="0.25">
      <c r="A4504" s="13" t="s">
        <v>24936</v>
      </c>
      <c r="B4504" s="1">
        <v>42908</v>
      </c>
      <c r="C4504" s="2">
        <v>0.62224537037037042</v>
      </c>
      <c r="D4504" t="s">
        <v>24937</v>
      </c>
      <c r="E4504" t="s">
        <v>22</v>
      </c>
      <c r="F4504" t="s">
        <v>24938</v>
      </c>
      <c r="G4504" s="14" t="s">
        <v>24939</v>
      </c>
      <c r="H4504" s="14" t="s">
        <v>24940</v>
      </c>
      <c r="I4504" t="s">
        <v>21</v>
      </c>
      <c r="K4504">
        <v>6</v>
      </c>
      <c r="L4504">
        <v>22</v>
      </c>
      <c r="M4504">
        <v>14</v>
      </c>
      <c r="N4504">
        <v>5</v>
      </c>
      <c r="O4504" t="s">
        <v>517</v>
      </c>
      <c r="P4504" t="s">
        <v>517</v>
      </c>
      <c r="Q4504" t="s">
        <v>517</v>
      </c>
      <c r="R4504" t="s">
        <v>517</v>
      </c>
      <c r="S4504" t="s">
        <v>517</v>
      </c>
      <c r="T4504" t="s">
        <v>517</v>
      </c>
      <c r="U4504" t="s">
        <v>517</v>
      </c>
      <c r="V4504" t="s">
        <v>517</v>
      </c>
      <c r="W4504" t="s">
        <v>517</v>
      </c>
      <c r="X4504" t="s">
        <v>517</v>
      </c>
      <c r="Y4504" t="s">
        <v>24941</v>
      </c>
      <c r="Z4504" s="1">
        <v>34987</v>
      </c>
      <c r="AA4504" t="s">
        <v>529</v>
      </c>
      <c r="AB4504">
        <v>21</v>
      </c>
      <c r="AC4504" t="s">
        <v>358</v>
      </c>
      <c r="AD4504" t="s">
        <v>482</v>
      </c>
      <c r="AF4504" t="s">
        <v>8295</v>
      </c>
      <c r="AG4504" t="s">
        <v>8264</v>
      </c>
      <c r="AH4504" t="s">
        <v>8263</v>
      </c>
      <c r="AI4504" t="s">
        <v>517</v>
      </c>
      <c r="AJ4504" t="s">
        <v>8307</v>
      </c>
    </row>
    <row r="4505" spans="1:36" x14ac:dyDescent="0.25">
      <c r="A4505" s="13" t="s">
        <v>24943</v>
      </c>
      <c r="B4505" s="1">
        <v>42908</v>
      </c>
      <c r="C4505" s="2">
        <v>0.62912037037037039</v>
      </c>
      <c r="D4505" t="s">
        <v>24944</v>
      </c>
      <c r="E4505" t="s">
        <v>22</v>
      </c>
      <c r="F4505" t="s">
        <v>24945</v>
      </c>
      <c r="G4505" s="14" t="s">
        <v>24946</v>
      </c>
      <c r="H4505" s="14" t="s">
        <v>24947</v>
      </c>
      <c r="I4505" t="s">
        <v>23</v>
      </c>
      <c r="K4505">
        <v>6</v>
      </c>
      <c r="L4505">
        <v>22</v>
      </c>
      <c r="M4505">
        <v>15</v>
      </c>
      <c r="N4505">
        <v>5</v>
      </c>
      <c r="O4505" t="s">
        <v>24942</v>
      </c>
      <c r="P4505" t="s">
        <v>517</v>
      </c>
      <c r="Q4505" t="s">
        <v>517</v>
      </c>
      <c r="R4505" t="s">
        <v>517</v>
      </c>
      <c r="S4505" t="s">
        <v>517</v>
      </c>
      <c r="T4505" t="s">
        <v>517</v>
      </c>
      <c r="U4505" t="s">
        <v>517</v>
      </c>
      <c r="V4505" t="s">
        <v>517</v>
      </c>
      <c r="W4505" t="s">
        <v>925</v>
      </c>
      <c r="X4505" t="s">
        <v>554</v>
      </c>
      <c r="Y4505" t="s">
        <v>517</v>
      </c>
      <c r="Z4505" s="1" t="s">
        <v>517</v>
      </c>
      <c r="AA4505" t="s">
        <v>3731</v>
      </c>
      <c r="AB4505" t="s">
        <v>517</v>
      </c>
      <c r="AC4505" t="s">
        <v>357</v>
      </c>
      <c r="AD4505" t="s">
        <v>517</v>
      </c>
      <c r="AF4505" t="s">
        <v>517</v>
      </c>
      <c r="AG4505" t="s">
        <v>517</v>
      </c>
      <c r="AH4505" t="s">
        <v>517</v>
      </c>
      <c r="AI4505" t="s">
        <v>517</v>
      </c>
      <c r="AJ4505" t="s">
        <v>517</v>
      </c>
    </row>
    <row r="4506" spans="1:36" x14ac:dyDescent="0.25">
      <c r="A4506" s="13" t="s">
        <v>24949</v>
      </c>
      <c r="B4506" s="1">
        <v>42908</v>
      </c>
      <c r="C4506" s="2">
        <v>0.66061342592592587</v>
      </c>
      <c r="D4506" t="s">
        <v>24950</v>
      </c>
      <c r="E4506" t="s">
        <v>22</v>
      </c>
      <c r="F4506" t="s">
        <v>24951</v>
      </c>
      <c r="G4506" s="14" t="s">
        <v>24952</v>
      </c>
      <c r="H4506" s="14" t="s">
        <v>24953</v>
      </c>
      <c r="I4506" t="s">
        <v>23</v>
      </c>
      <c r="K4506">
        <v>6</v>
      </c>
      <c r="L4506">
        <v>22</v>
      </c>
      <c r="M4506">
        <v>15</v>
      </c>
      <c r="N4506">
        <v>5</v>
      </c>
      <c r="O4506" t="s">
        <v>24948</v>
      </c>
      <c r="P4506" t="s">
        <v>517</v>
      </c>
      <c r="Q4506" t="s">
        <v>517</v>
      </c>
      <c r="R4506" t="s">
        <v>517</v>
      </c>
      <c r="S4506" t="s">
        <v>517</v>
      </c>
      <c r="T4506" t="s">
        <v>517</v>
      </c>
      <c r="U4506" t="s">
        <v>517</v>
      </c>
      <c r="V4506" t="s">
        <v>517</v>
      </c>
      <c r="W4506" t="s">
        <v>852</v>
      </c>
      <c r="X4506" t="s">
        <v>846</v>
      </c>
      <c r="Y4506" t="s">
        <v>8021</v>
      </c>
      <c r="Z4506" s="1">
        <v>32363</v>
      </c>
      <c r="AA4506" t="s">
        <v>1018</v>
      </c>
      <c r="AB4506">
        <v>28</v>
      </c>
      <c r="AC4506" t="s">
        <v>357</v>
      </c>
      <c r="AD4506" t="s">
        <v>497</v>
      </c>
      <c r="AF4506" t="s">
        <v>8254</v>
      </c>
      <c r="AG4506" t="s">
        <v>517</v>
      </c>
      <c r="AH4506" t="s">
        <v>517</v>
      </c>
      <c r="AI4506" t="s">
        <v>517</v>
      </c>
      <c r="AJ4506" t="s">
        <v>517</v>
      </c>
    </row>
    <row r="4507" spans="1:36" x14ac:dyDescent="0.25">
      <c r="A4507" s="13" t="s">
        <v>24954</v>
      </c>
      <c r="B4507" s="1">
        <v>42908</v>
      </c>
      <c r="C4507" s="2">
        <v>0.66374999999999995</v>
      </c>
      <c r="D4507" t="s">
        <v>24955</v>
      </c>
      <c r="E4507" t="s">
        <v>22</v>
      </c>
      <c r="F4507" t="s">
        <v>24956</v>
      </c>
      <c r="G4507" s="14" t="s">
        <v>24957</v>
      </c>
      <c r="H4507" s="14" t="s">
        <v>24958</v>
      </c>
      <c r="I4507" t="s">
        <v>23</v>
      </c>
      <c r="K4507">
        <v>6</v>
      </c>
      <c r="L4507">
        <v>22</v>
      </c>
      <c r="M4507">
        <v>15</v>
      </c>
      <c r="N4507">
        <v>5</v>
      </c>
      <c r="O4507" t="s">
        <v>517</v>
      </c>
      <c r="P4507" t="s">
        <v>517</v>
      </c>
      <c r="Q4507" t="s">
        <v>517</v>
      </c>
      <c r="R4507" t="s">
        <v>517</v>
      </c>
      <c r="S4507" t="s">
        <v>517</v>
      </c>
      <c r="T4507" t="s">
        <v>517</v>
      </c>
      <c r="U4507" t="s">
        <v>517</v>
      </c>
      <c r="V4507" t="s">
        <v>517</v>
      </c>
      <c r="W4507" t="s">
        <v>517</v>
      </c>
      <c r="X4507" t="s">
        <v>517</v>
      </c>
      <c r="Y4507" t="s">
        <v>24959</v>
      </c>
      <c r="Z4507" s="1">
        <v>33365</v>
      </c>
      <c r="AA4507" t="s">
        <v>519</v>
      </c>
      <c r="AB4507">
        <v>26</v>
      </c>
      <c r="AC4507" t="s">
        <v>358</v>
      </c>
      <c r="AD4507" t="s">
        <v>494</v>
      </c>
      <c r="AF4507" t="s">
        <v>517</v>
      </c>
      <c r="AG4507" t="s">
        <v>517</v>
      </c>
      <c r="AH4507" t="s">
        <v>517</v>
      </c>
      <c r="AI4507" t="s">
        <v>517</v>
      </c>
      <c r="AJ4507" t="s">
        <v>517</v>
      </c>
    </row>
    <row r="4508" spans="1:36" x14ac:dyDescent="0.25">
      <c r="A4508" s="13" t="s">
        <v>24961</v>
      </c>
      <c r="B4508" s="1">
        <v>42908</v>
      </c>
      <c r="C4508" s="2">
        <v>0.7537962962962963</v>
      </c>
      <c r="D4508" t="s">
        <v>24962</v>
      </c>
      <c r="E4508" t="s">
        <v>22</v>
      </c>
      <c r="F4508" t="s">
        <v>24963</v>
      </c>
      <c r="G4508" s="14" t="s">
        <v>24964</v>
      </c>
      <c r="H4508" s="14" t="s">
        <v>24965</v>
      </c>
      <c r="I4508" t="s">
        <v>23</v>
      </c>
      <c r="K4508">
        <v>6</v>
      </c>
      <c r="L4508">
        <v>22</v>
      </c>
      <c r="M4508">
        <v>18</v>
      </c>
      <c r="N4508">
        <v>5</v>
      </c>
      <c r="O4508" t="s">
        <v>24960</v>
      </c>
      <c r="P4508" t="s">
        <v>517</v>
      </c>
      <c r="Q4508" t="s">
        <v>517</v>
      </c>
      <c r="R4508" t="s">
        <v>517</v>
      </c>
      <c r="S4508" t="s">
        <v>517</v>
      </c>
      <c r="T4508" t="s">
        <v>517</v>
      </c>
      <c r="U4508" t="s">
        <v>517</v>
      </c>
      <c r="V4508" t="s">
        <v>517</v>
      </c>
      <c r="W4508" t="s">
        <v>589</v>
      </c>
      <c r="X4508" t="s">
        <v>590</v>
      </c>
      <c r="Y4508" t="s">
        <v>24966</v>
      </c>
      <c r="Z4508" s="1">
        <v>25030</v>
      </c>
      <c r="AA4508" t="s">
        <v>6331</v>
      </c>
      <c r="AB4508">
        <v>48</v>
      </c>
      <c r="AC4508" t="s">
        <v>358</v>
      </c>
      <c r="AD4508" t="s">
        <v>492</v>
      </c>
      <c r="AF4508" t="s">
        <v>517</v>
      </c>
      <c r="AG4508" t="s">
        <v>517</v>
      </c>
      <c r="AH4508" t="s">
        <v>517</v>
      </c>
      <c r="AI4508" t="s">
        <v>517</v>
      </c>
      <c r="AJ4508" t="s">
        <v>517</v>
      </c>
    </row>
    <row r="4509" spans="1:36" x14ac:dyDescent="0.25">
      <c r="A4509" s="13" t="s">
        <v>24968</v>
      </c>
      <c r="B4509" s="1">
        <v>42908</v>
      </c>
      <c r="C4509" s="2">
        <v>0.75986111111111121</v>
      </c>
      <c r="D4509" t="s">
        <v>24969</v>
      </c>
      <c r="E4509" t="s">
        <v>22</v>
      </c>
      <c r="F4509" t="s">
        <v>24970</v>
      </c>
      <c r="G4509" s="14" t="s">
        <v>24971</v>
      </c>
      <c r="H4509" s="14" t="s">
        <v>24972</v>
      </c>
      <c r="I4509" t="s">
        <v>23</v>
      </c>
      <c r="K4509">
        <v>6</v>
      </c>
      <c r="L4509">
        <v>22</v>
      </c>
      <c r="M4509">
        <v>18</v>
      </c>
      <c r="N4509">
        <v>5</v>
      </c>
      <c r="O4509" t="s">
        <v>24967</v>
      </c>
      <c r="P4509" t="s">
        <v>517</v>
      </c>
      <c r="Q4509" t="s">
        <v>517</v>
      </c>
      <c r="R4509" t="s">
        <v>517</v>
      </c>
      <c r="S4509" t="s">
        <v>517</v>
      </c>
      <c r="T4509" t="s">
        <v>517</v>
      </c>
      <c r="U4509" t="s">
        <v>517</v>
      </c>
      <c r="V4509" t="s">
        <v>517</v>
      </c>
      <c r="W4509" t="s">
        <v>621</v>
      </c>
      <c r="X4509" t="s">
        <v>622</v>
      </c>
      <c r="Y4509" t="s">
        <v>24973</v>
      </c>
      <c r="Z4509" s="1">
        <v>24886</v>
      </c>
      <c r="AA4509" t="s">
        <v>529</v>
      </c>
      <c r="AB4509">
        <v>49</v>
      </c>
      <c r="AC4509" t="s">
        <v>358</v>
      </c>
      <c r="AD4509" t="s">
        <v>496</v>
      </c>
      <c r="AF4509" t="s">
        <v>517</v>
      </c>
      <c r="AG4509" t="s">
        <v>517</v>
      </c>
      <c r="AH4509" t="s">
        <v>517</v>
      </c>
      <c r="AI4509" t="s">
        <v>517</v>
      </c>
      <c r="AJ4509" t="s">
        <v>517</v>
      </c>
    </row>
    <row r="4510" spans="1:36" x14ac:dyDescent="0.25">
      <c r="A4510" s="13" t="s">
        <v>24975</v>
      </c>
      <c r="B4510" s="1">
        <v>42908</v>
      </c>
      <c r="C4510" s="2">
        <v>0.77744212962962955</v>
      </c>
      <c r="D4510" t="s">
        <v>24976</v>
      </c>
      <c r="E4510" t="s">
        <v>22</v>
      </c>
      <c r="F4510" t="s">
        <v>24977</v>
      </c>
      <c r="G4510" s="14" t="s">
        <v>24978</v>
      </c>
      <c r="H4510" s="14" t="s">
        <v>24979</v>
      </c>
      <c r="I4510" t="s">
        <v>23</v>
      </c>
      <c r="K4510">
        <v>6</v>
      </c>
      <c r="L4510">
        <v>22</v>
      </c>
      <c r="M4510">
        <v>18</v>
      </c>
      <c r="N4510">
        <v>5</v>
      </c>
      <c r="O4510" t="s">
        <v>24974</v>
      </c>
      <c r="P4510" t="s">
        <v>517</v>
      </c>
      <c r="Q4510" t="s">
        <v>517</v>
      </c>
      <c r="R4510" t="s">
        <v>517</v>
      </c>
      <c r="S4510" t="s">
        <v>517</v>
      </c>
      <c r="T4510" t="s">
        <v>517</v>
      </c>
      <c r="U4510" t="s">
        <v>517</v>
      </c>
      <c r="V4510" t="s">
        <v>517</v>
      </c>
      <c r="W4510" t="s">
        <v>589</v>
      </c>
      <c r="X4510" t="s">
        <v>590</v>
      </c>
      <c r="Y4510" t="s">
        <v>24980</v>
      </c>
      <c r="Z4510" s="1">
        <v>2979</v>
      </c>
      <c r="AA4510" t="s">
        <v>24981</v>
      </c>
      <c r="AB4510">
        <v>109</v>
      </c>
      <c r="AC4510" t="s">
        <v>357</v>
      </c>
      <c r="AD4510" t="s">
        <v>482</v>
      </c>
      <c r="AF4510" t="s">
        <v>517</v>
      </c>
      <c r="AG4510" t="s">
        <v>517</v>
      </c>
      <c r="AH4510" t="s">
        <v>517</v>
      </c>
      <c r="AI4510" t="s">
        <v>517</v>
      </c>
      <c r="AJ4510" t="s">
        <v>517</v>
      </c>
    </row>
    <row r="4511" spans="1:36" x14ac:dyDescent="0.25">
      <c r="A4511" s="13" t="s">
        <v>24983</v>
      </c>
      <c r="B4511" s="1">
        <v>42908</v>
      </c>
      <c r="C4511" s="2">
        <v>0.85422453703703705</v>
      </c>
      <c r="D4511" t="s">
        <v>24984</v>
      </c>
      <c r="E4511" t="s">
        <v>11889</v>
      </c>
      <c r="F4511" t="s">
        <v>24985</v>
      </c>
      <c r="G4511" s="14" t="s">
        <v>24986</v>
      </c>
      <c r="H4511" s="14" t="s">
        <v>24987</v>
      </c>
      <c r="I4511" t="s">
        <v>21</v>
      </c>
      <c r="K4511">
        <v>6</v>
      </c>
      <c r="L4511">
        <v>22</v>
      </c>
      <c r="M4511">
        <v>20</v>
      </c>
      <c r="N4511">
        <v>5</v>
      </c>
      <c r="O4511" t="s">
        <v>24982</v>
      </c>
      <c r="P4511" t="s">
        <v>517</v>
      </c>
      <c r="Q4511" t="s">
        <v>517</v>
      </c>
      <c r="R4511" t="s">
        <v>517</v>
      </c>
      <c r="S4511" t="s">
        <v>517</v>
      </c>
      <c r="T4511" t="s">
        <v>517</v>
      </c>
      <c r="U4511" t="s">
        <v>517</v>
      </c>
      <c r="V4511" t="s">
        <v>517</v>
      </c>
      <c r="W4511" t="s">
        <v>589</v>
      </c>
      <c r="X4511" t="s">
        <v>590</v>
      </c>
      <c r="Y4511" t="s">
        <v>517</v>
      </c>
      <c r="Z4511" s="1" t="s">
        <v>517</v>
      </c>
      <c r="AA4511" t="s">
        <v>6524</v>
      </c>
      <c r="AB4511" t="s">
        <v>517</v>
      </c>
      <c r="AC4511" t="s">
        <v>777</v>
      </c>
      <c r="AD4511" t="s">
        <v>517</v>
      </c>
      <c r="AF4511" t="s">
        <v>517</v>
      </c>
      <c r="AG4511" t="s">
        <v>517</v>
      </c>
      <c r="AH4511" t="s">
        <v>517</v>
      </c>
      <c r="AI4511" t="s">
        <v>517</v>
      </c>
      <c r="AJ4511" t="s">
        <v>517</v>
      </c>
    </row>
    <row r="4512" spans="1:36" x14ac:dyDescent="0.25">
      <c r="A4512" s="13" t="s">
        <v>24988</v>
      </c>
      <c r="B4512" s="1">
        <v>42908</v>
      </c>
      <c r="C4512" s="2">
        <v>0.88395833333333329</v>
      </c>
      <c r="D4512" t="s">
        <v>24989</v>
      </c>
      <c r="E4512" t="s">
        <v>22</v>
      </c>
      <c r="F4512" t="s">
        <v>24990</v>
      </c>
      <c r="G4512" s="14" t="s">
        <v>24991</v>
      </c>
      <c r="H4512" s="14" t="s">
        <v>24992</v>
      </c>
      <c r="I4512" t="s">
        <v>21</v>
      </c>
      <c r="K4512">
        <v>6</v>
      </c>
      <c r="L4512">
        <v>22</v>
      </c>
      <c r="M4512">
        <v>21</v>
      </c>
      <c r="N4512">
        <v>5</v>
      </c>
      <c r="O4512" t="s">
        <v>517</v>
      </c>
      <c r="P4512" t="s">
        <v>517</v>
      </c>
      <c r="Q4512" t="s">
        <v>517</v>
      </c>
      <c r="R4512" t="s">
        <v>517</v>
      </c>
      <c r="S4512" t="s">
        <v>517</v>
      </c>
      <c r="T4512" t="s">
        <v>517</v>
      </c>
      <c r="U4512" t="s">
        <v>517</v>
      </c>
      <c r="V4512" t="s">
        <v>517</v>
      </c>
      <c r="W4512" t="s">
        <v>517</v>
      </c>
      <c r="X4512" t="s">
        <v>517</v>
      </c>
      <c r="Y4512" t="s">
        <v>517</v>
      </c>
      <c r="Z4512" s="1" t="s">
        <v>517</v>
      </c>
      <c r="AA4512" t="s">
        <v>1055</v>
      </c>
      <c r="AB4512" t="s">
        <v>517</v>
      </c>
      <c r="AC4512" t="s">
        <v>358</v>
      </c>
      <c r="AD4512" t="s">
        <v>517</v>
      </c>
      <c r="AF4512" t="s">
        <v>8259</v>
      </c>
      <c r="AG4512" t="s">
        <v>517</v>
      </c>
      <c r="AH4512" t="s">
        <v>517</v>
      </c>
      <c r="AI4512" t="s">
        <v>517</v>
      </c>
      <c r="AJ4512" t="s">
        <v>517</v>
      </c>
    </row>
    <row r="4513" spans="1:36" x14ac:dyDescent="0.25">
      <c r="A4513" s="13" t="s">
        <v>24994</v>
      </c>
      <c r="B4513" s="1">
        <v>42909</v>
      </c>
      <c r="C4513" s="2">
        <v>1.6273148148148148E-2</v>
      </c>
      <c r="D4513" t="s">
        <v>24995</v>
      </c>
      <c r="E4513" t="s">
        <v>610</v>
      </c>
      <c r="F4513" t="s">
        <v>24996</v>
      </c>
      <c r="G4513" s="14" t="s">
        <v>24997</v>
      </c>
      <c r="H4513" s="14" t="s">
        <v>24998</v>
      </c>
      <c r="I4513" t="s">
        <v>23</v>
      </c>
      <c r="K4513">
        <v>6</v>
      </c>
      <c r="L4513">
        <v>23</v>
      </c>
      <c r="M4513">
        <v>0</v>
      </c>
      <c r="N4513">
        <v>6</v>
      </c>
      <c r="O4513" t="s">
        <v>24993</v>
      </c>
      <c r="P4513" t="s">
        <v>517</v>
      </c>
      <c r="Q4513" t="s">
        <v>517</v>
      </c>
      <c r="R4513" t="s">
        <v>517</v>
      </c>
      <c r="S4513" t="s">
        <v>517</v>
      </c>
      <c r="T4513" t="s">
        <v>517</v>
      </c>
      <c r="U4513" t="s">
        <v>517</v>
      </c>
      <c r="V4513" t="s">
        <v>517</v>
      </c>
      <c r="W4513" t="s">
        <v>589</v>
      </c>
      <c r="X4513" t="s">
        <v>590</v>
      </c>
      <c r="Y4513" t="s">
        <v>517</v>
      </c>
      <c r="Z4513" s="1" t="s">
        <v>517</v>
      </c>
      <c r="AA4513" t="s">
        <v>23477</v>
      </c>
      <c r="AB4513" t="s">
        <v>517</v>
      </c>
      <c r="AC4513" t="s">
        <v>358</v>
      </c>
      <c r="AD4513" t="s">
        <v>517</v>
      </c>
      <c r="AF4513" t="s">
        <v>517</v>
      </c>
      <c r="AG4513" t="s">
        <v>517</v>
      </c>
      <c r="AH4513" t="s">
        <v>517</v>
      </c>
      <c r="AI4513" t="s">
        <v>517</v>
      </c>
      <c r="AJ4513" t="s">
        <v>517</v>
      </c>
    </row>
    <row r="4514" spans="1:36" x14ac:dyDescent="0.25">
      <c r="A4514" s="13" t="s">
        <v>25000</v>
      </c>
      <c r="B4514" s="1">
        <v>42909</v>
      </c>
      <c r="C4514" s="2">
        <v>4.5069444444444447E-2</v>
      </c>
      <c r="D4514" t="s">
        <v>25001</v>
      </c>
      <c r="E4514" t="s">
        <v>22</v>
      </c>
      <c r="F4514" t="s">
        <v>25002</v>
      </c>
      <c r="G4514" t="s">
        <v>25003</v>
      </c>
      <c r="H4514" t="s">
        <v>25004</v>
      </c>
      <c r="I4514" t="s">
        <v>23</v>
      </c>
      <c r="K4514">
        <v>6</v>
      </c>
      <c r="L4514">
        <v>23</v>
      </c>
      <c r="M4514">
        <v>1</v>
      </c>
      <c r="N4514">
        <v>6</v>
      </c>
      <c r="O4514" t="s">
        <v>24999</v>
      </c>
      <c r="P4514" t="s">
        <v>517</v>
      </c>
      <c r="Q4514" t="s">
        <v>517</v>
      </c>
      <c r="R4514" t="s">
        <v>517</v>
      </c>
      <c r="S4514" t="s">
        <v>517</v>
      </c>
      <c r="T4514" t="s">
        <v>517</v>
      </c>
      <c r="U4514" t="s">
        <v>517</v>
      </c>
      <c r="V4514" t="s">
        <v>517</v>
      </c>
      <c r="W4514" t="s">
        <v>526</v>
      </c>
      <c r="X4514" t="s">
        <v>527</v>
      </c>
      <c r="Y4514" t="s">
        <v>25005</v>
      </c>
      <c r="Z4514">
        <v>31390</v>
      </c>
      <c r="AA4514" t="s">
        <v>694</v>
      </c>
      <c r="AB4514">
        <v>31</v>
      </c>
      <c r="AC4514" t="s">
        <v>358</v>
      </c>
      <c r="AD4514" t="s">
        <v>482</v>
      </c>
      <c r="AF4514" t="s">
        <v>517</v>
      </c>
      <c r="AG4514" t="s">
        <v>517</v>
      </c>
      <c r="AH4514" t="s">
        <v>517</v>
      </c>
      <c r="AI4514" t="s">
        <v>517</v>
      </c>
      <c r="AJ4514" t="s">
        <v>517</v>
      </c>
    </row>
    <row r="4515" spans="1:36" x14ac:dyDescent="0.25">
      <c r="A4515" s="13" t="s">
        <v>25006</v>
      </c>
      <c r="B4515" s="1">
        <v>42909</v>
      </c>
      <c r="C4515" s="2">
        <v>0.25285879629629632</v>
      </c>
      <c r="D4515" t="s">
        <v>24498</v>
      </c>
      <c r="E4515" t="s">
        <v>22</v>
      </c>
      <c r="F4515" t="s">
        <v>24499</v>
      </c>
      <c r="G4515" s="14" t="s">
        <v>24500</v>
      </c>
      <c r="H4515" s="14" t="s">
        <v>24501</v>
      </c>
      <c r="I4515" t="s">
        <v>26</v>
      </c>
      <c r="K4515">
        <v>6</v>
      </c>
      <c r="L4515">
        <v>23</v>
      </c>
      <c r="M4515">
        <v>6</v>
      </c>
      <c r="N4515">
        <v>6</v>
      </c>
      <c r="O4515" t="s">
        <v>517</v>
      </c>
      <c r="P4515" t="s">
        <v>517</v>
      </c>
      <c r="Q4515" t="s">
        <v>517</v>
      </c>
      <c r="R4515" t="s">
        <v>517</v>
      </c>
      <c r="S4515" t="s">
        <v>517</v>
      </c>
      <c r="T4515" t="s">
        <v>517</v>
      </c>
      <c r="U4515" t="s">
        <v>517</v>
      </c>
      <c r="V4515" t="s">
        <v>517</v>
      </c>
      <c r="W4515" t="s">
        <v>517</v>
      </c>
      <c r="X4515" t="s">
        <v>517</v>
      </c>
      <c r="Y4515" t="s">
        <v>517</v>
      </c>
      <c r="Z4515" s="1" t="s">
        <v>517</v>
      </c>
      <c r="AA4515" t="s">
        <v>11077</v>
      </c>
      <c r="AB4515" t="s">
        <v>517</v>
      </c>
      <c r="AC4515" t="s">
        <v>357</v>
      </c>
      <c r="AD4515" t="s">
        <v>517</v>
      </c>
      <c r="AF4515" t="s">
        <v>8259</v>
      </c>
      <c r="AG4515" t="s">
        <v>8307</v>
      </c>
      <c r="AH4515" t="s">
        <v>8306</v>
      </c>
      <c r="AI4515" t="s">
        <v>8313</v>
      </c>
      <c r="AJ4515" t="s">
        <v>517</v>
      </c>
    </row>
    <row r="4516" spans="1:36" x14ac:dyDescent="0.25">
      <c r="A4516" s="13" t="s">
        <v>25007</v>
      </c>
      <c r="B4516" s="1">
        <v>42909</v>
      </c>
      <c r="C4516" s="2">
        <v>0.3799305555555556</v>
      </c>
      <c r="D4516" t="s">
        <v>24976</v>
      </c>
      <c r="E4516" t="s">
        <v>22</v>
      </c>
      <c r="F4516" t="s">
        <v>24977</v>
      </c>
      <c r="G4516" s="14" t="s">
        <v>25008</v>
      </c>
      <c r="H4516" s="14" t="s">
        <v>24979</v>
      </c>
      <c r="I4516" t="s">
        <v>23</v>
      </c>
      <c r="K4516">
        <v>6</v>
      </c>
      <c r="L4516">
        <v>23</v>
      </c>
      <c r="M4516">
        <v>9</v>
      </c>
      <c r="N4516">
        <v>6</v>
      </c>
      <c r="O4516" t="s">
        <v>24974</v>
      </c>
      <c r="P4516" t="s">
        <v>517</v>
      </c>
      <c r="Q4516" t="s">
        <v>517</v>
      </c>
      <c r="R4516" t="s">
        <v>517</v>
      </c>
      <c r="S4516" t="s">
        <v>517</v>
      </c>
      <c r="T4516" t="s">
        <v>517</v>
      </c>
      <c r="U4516" t="s">
        <v>517</v>
      </c>
      <c r="V4516" t="s">
        <v>517</v>
      </c>
      <c r="W4516" t="s">
        <v>589</v>
      </c>
      <c r="X4516" t="s">
        <v>590</v>
      </c>
      <c r="Y4516" t="s">
        <v>25009</v>
      </c>
      <c r="Z4516" s="1">
        <v>35852</v>
      </c>
      <c r="AA4516" t="s">
        <v>24981</v>
      </c>
      <c r="AB4516">
        <v>19</v>
      </c>
      <c r="AC4516" t="s">
        <v>357</v>
      </c>
      <c r="AD4516" t="s">
        <v>482</v>
      </c>
      <c r="AF4516" t="s">
        <v>517</v>
      </c>
      <c r="AG4516" t="s">
        <v>517</v>
      </c>
      <c r="AH4516" t="s">
        <v>517</v>
      </c>
      <c r="AI4516" t="s">
        <v>517</v>
      </c>
      <c r="AJ4516" t="s">
        <v>517</v>
      </c>
    </row>
    <row r="4517" spans="1:36" x14ac:dyDescent="0.25">
      <c r="A4517" s="13" t="s">
        <v>25010</v>
      </c>
      <c r="B4517" s="1">
        <v>42909</v>
      </c>
      <c r="C4517" s="2">
        <v>0.48190972222222223</v>
      </c>
      <c r="D4517" t="s">
        <v>25011</v>
      </c>
      <c r="E4517" t="s">
        <v>2525</v>
      </c>
      <c r="F4517" t="s">
        <v>25012</v>
      </c>
      <c r="G4517" s="14" t="s">
        <v>25013</v>
      </c>
      <c r="H4517" s="14" t="s">
        <v>25014</v>
      </c>
      <c r="I4517" t="s">
        <v>24</v>
      </c>
      <c r="K4517">
        <v>6</v>
      </c>
      <c r="L4517">
        <v>23</v>
      </c>
      <c r="M4517">
        <v>11</v>
      </c>
      <c r="N4517">
        <v>6</v>
      </c>
      <c r="O4517" t="s">
        <v>517</v>
      </c>
      <c r="P4517" t="s">
        <v>517</v>
      </c>
      <c r="Q4517" t="s">
        <v>517</v>
      </c>
      <c r="R4517" t="s">
        <v>517</v>
      </c>
      <c r="S4517" t="s">
        <v>517</v>
      </c>
      <c r="T4517" t="s">
        <v>517</v>
      </c>
      <c r="U4517" t="s">
        <v>517</v>
      </c>
      <c r="V4517" t="s">
        <v>517</v>
      </c>
      <c r="W4517" t="s">
        <v>517</v>
      </c>
      <c r="X4517" t="s">
        <v>517</v>
      </c>
      <c r="Y4517" t="s">
        <v>517</v>
      </c>
      <c r="Z4517" s="1" t="s">
        <v>517</v>
      </c>
      <c r="AA4517" t="s">
        <v>25015</v>
      </c>
      <c r="AB4517" t="s">
        <v>517</v>
      </c>
      <c r="AC4517" t="s">
        <v>358</v>
      </c>
      <c r="AD4517" t="s">
        <v>517</v>
      </c>
      <c r="AF4517" t="s">
        <v>517</v>
      </c>
      <c r="AG4517" t="s">
        <v>517</v>
      </c>
      <c r="AH4517" t="s">
        <v>517</v>
      </c>
      <c r="AI4517" t="s">
        <v>517</v>
      </c>
      <c r="AJ4517" t="s">
        <v>517</v>
      </c>
    </row>
    <row r="4518" spans="1:36" x14ac:dyDescent="0.25">
      <c r="A4518" s="13" t="s">
        <v>25016</v>
      </c>
      <c r="B4518" s="1">
        <v>42909</v>
      </c>
      <c r="C4518" s="2">
        <v>0.51894675925925926</v>
      </c>
      <c r="D4518" t="s">
        <v>25017</v>
      </c>
      <c r="E4518" t="s">
        <v>22</v>
      </c>
      <c r="F4518" t="s">
        <v>25018</v>
      </c>
      <c r="G4518" s="14" t="s">
        <v>25019</v>
      </c>
      <c r="H4518" s="14" t="s">
        <v>25020</v>
      </c>
      <c r="I4518" t="s">
        <v>25</v>
      </c>
      <c r="K4518">
        <v>6</v>
      </c>
      <c r="L4518">
        <v>23</v>
      </c>
      <c r="M4518">
        <v>12</v>
      </c>
      <c r="N4518">
        <v>6</v>
      </c>
      <c r="O4518" t="s">
        <v>517</v>
      </c>
      <c r="P4518" t="s">
        <v>517</v>
      </c>
      <c r="Q4518" t="s">
        <v>517</v>
      </c>
      <c r="R4518" t="s">
        <v>517</v>
      </c>
      <c r="S4518" t="s">
        <v>517</v>
      </c>
      <c r="T4518" t="s">
        <v>517</v>
      </c>
      <c r="U4518" t="s">
        <v>517</v>
      </c>
      <c r="V4518" t="s">
        <v>517</v>
      </c>
      <c r="W4518" t="s">
        <v>517</v>
      </c>
      <c r="X4518" t="s">
        <v>517</v>
      </c>
      <c r="Y4518" t="s">
        <v>25021</v>
      </c>
      <c r="Z4518" s="1">
        <v>739</v>
      </c>
      <c r="AA4518" t="s">
        <v>546</v>
      </c>
      <c r="AB4518">
        <v>115</v>
      </c>
      <c r="AC4518" t="s">
        <v>358</v>
      </c>
      <c r="AD4518" t="s">
        <v>517</v>
      </c>
      <c r="AF4518" t="s">
        <v>8259</v>
      </c>
      <c r="AG4518" t="s">
        <v>517</v>
      </c>
      <c r="AH4518" t="s">
        <v>517</v>
      </c>
      <c r="AI4518" t="s">
        <v>517</v>
      </c>
      <c r="AJ4518" t="s">
        <v>517</v>
      </c>
    </row>
    <row r="4519" spans="1:36" x14ac:dyDescent="0.25">
      <c r="A4519" s="13" t="s">
        <v>25023</v>
      </c>
      <c r="B4519" s="1">
        <v>42909</v>
      </c>
      <c r="C4519" s="2">
        <v>0.63050925925925927</v>
      </c>
      <c r="D4519" t="s">
        <v>25024</v>
      </c>
      <c r="E4519" t="s">
        <v>22</v>
      </c>
      <c r="F4519" t="s">
        <v>25025</v>
      </c>
      <c r="G4519" s="14" t="s">
        <v>25026</v>
      </c>
      <c r="H4519" s="14" t="s">
        <v>25027</v>
      </c>
      <c r="I4519" t="s">
        <v>23</v>
      </c>
      <c r="K4519">
        <v>6</v>
      </c>
      <c r="L4519">
        <v>23</v>
      </c>
      <c r="M4519">
        <v>15</v>
      </c>
      <c r="N4519">
        <v>6</v>
      </c>
      <c r="O4519" t="s">
        <v>25022</v>
      </c>
      <c r="P4519" t="s">
        <v>517</v>
      </c>
      <c r="Q4519" t="s">
        <v>517</v>
      </c>
      <c r="R4519" t="s">
        <v>517</v>
      </c>
      <c r="S4519" t="s">
        <v>517</v>
      </c>
      <c r="T4519" t="s">
        <v>517</v>
      </c>
      <c r="U4519" t="s">
        <v>517</v>
      </c>
      <c r="V4519" t="s">
        <v>517</v>
      </c>
      <c r="W4519" t="s">
        <v>589</v>
      </c>
      <c r="X4519" t="s">
        <v>849</v>
      </c>
      <c r="Y4519" t="s">
        <v>25028</v>
      </c>
      <c r="Z4519" s="1">
        <v>28881</v>
      </c>
      <c r="AA4519" t="s">
        <v>25024</v>
      </c>
      <c r="AB4519">
        <v>38</v>
      </c>
      <c r="AC4519" t="s">
        <v>358</v>
      </c>
      <c r="AD4519" t="s">
        <v>509</v>
      </c>
      <c r="AF4519" t="s">
        <v>517</v>
      </c>
      <c r="AG4519" t="s">
        <v>517</v>
      </c>
      <c r="AH4519" t="s">
        <v>517</v>
      </c>
      <c r="AI4519" t="s">
        <v>517</v>
      </c>
      <c r="AJ4519" t="s">
        <v>517</v>
      </c>
    </row>
    <row r="4520" spans="1:36" x14ac:dyDescent="0.25">
      <c r="A4520" s="13" t="s">
        <v>25030</v>
      </c>
      <c r="B4520" s="1">
        <v>42909</v>
      </c>
      <c r="C4520" s="2">
        <v>0.70467592592592598</v>
      </c>
      <c r="D4520" t="s">
        <v>25031</v>
      </c>
      <c r="E4520" t="s">
        <v>22</v>
      </c>
      <c r="F4520" t="s">
        <v>25032</v>
      </c>
      <c r="G4520" s="14" t="s">
        <v>25033</v>
      </c>
      <c r="H4520" s="14" t="s">
        <v>25034</v>
      </c>
      <c r="I4520" t="s">
        <v>23</v>
      </c>
      <c r="K4520">
        <v>6</v>
      </c>
      <c r="L4520">
        <v>23</v>
      </c>
      <c r="M4520">
        <v>16</v>
      </c>
      <c r="N4520">
        <v>6</v>
      </c>
      <c r="O4520" t="s">
        <v>25029</v>
      </c>
      <c r="P4520" t="s">
        <v>517</v>
      </c>
      <c r="Q4520" t="s">
        <v>517</v>
      </c>
      <c r="R4520" t="s">
        <v>517</v>
      </c>
      <c r="S4520" t="s">
        <v>517</v>
      </c>
      <c r="T4520" t="s">
        <v>517</v>
      </c>
      <c r="U4520" t="s">
        <v>517</v>
      </c>
      <c r="V4520" t="s">
        <v>517</v>
      </c>
      <c r="W4520" t="s">
        <v>589</v>
      </c>
      <c r="X4520" t="s">
        <v>849</v>
      </c>
      <c r="Y4520" t="s">
        <v>14489</v>
      </c>
      <c r="Z4520" s="1">
        <v>33530</v>
      </c>
      <c r="AA4520" t="s">
        <v>3163</v>
      </c>
      <c r="AB4520">
        <v>25</v>
      </c>
      <c r="AC4520" t="s">
        <v>358</v>
      </c>
      <c r="AD4520" t="s">
        <v>489</v>
      </c>
      <c r="AF4520" t="s">
        <v>517</v>
      </c>
      <c r="AG4520" t="s">
        <v>517</v>
      </c>
      <c r="AH4520" t="s">
        <v>517</v>
      </c>
      <c r="AI4520" t="s">
        <v>517</v>
      </c>
      <c r="AJ4520" t="s">
        <v>517</v>
      </c>
    </row>
    <row r="4521" spans="1:36" x14ac:dyDescent="0.25">
      <c r="A4521" s="13" t="s">
        <v>25037</v>
      </c>
      <c r="B4521" s="1">
        <v>42909</v>
      </c>
      <c r="C4521" s="2">
        <v>0.71046296296296296</v>
      </c>
      <c r="D4521" t="s">
        <v>25038</v>
      </c>
      <c r="E4521" t="s">
        <v>22</v>
      </c>
      <c r="F4521" t="s">
        <v>25039</v>
      </c>
      <c r="G4521" s="14" t="s">
        <v>25040</v>
      </c>
      <c r="H4521" s="14" t="s">
        <v>25041</v>
      </c>
      <c r="I4521" t="s">
        <v>23</v>
      </c>
      <c r="K4521">
        <v>6</v>
      </c>
      <c r="L4521">
        <v>23</v>
      </c>
      <c r="M4521">
        <v>17</v>
      </c>
      <c r="N4521">
        <v>6</v>
      </c>
      <c r="O4521" t="s">
        <v>25036</v>
      </c>
      <c r="P4521" t="s">
        <v>25035</v>
      </c>
      <c r="Q4521" t="s">
        <v>517</v>
      </c>
      <c r="R4521" t="s">
        <v>517</v>
      </c>
      <c r="S4521" t="s">
        <v>517</v>
      </c>
      <c r="T4521" t="s">
        <v>517</v>
      </c>
      <c r="U4521" t="s">
        <v>517</v>
      </c>
      <c r="V4521" t="s">
        <v>517</v>
      </c>
      <c r="W4521" t="s">
        <v>589</v>
      </c>
      <c r="X4521" t="s">
        <v>590</v>
      </c>
      <c r="Y4521" t="s">
        <v>25042</v>
      </c>
      <c r="Z4521" s="1">
        <v>31522</v>
      </c>
      <c r="AA4521" t="s">
        <v>5548</v>
      </c>
      <c r="AB4521">
        <v>31</v>
      </c>
      <c r="AC4521" t="s">
        <v>357</v>
      </c>
      <c r="AD4521" t="s">
        <v>483</v>
      </c>
      <c r="AF4521" t="s">
        <v>517</v>
      </c>
      <c r="AG4521" t="s">
        <v>517</v>
      </c>
      <c r="AH4521" t="s">
        <v>517</v>
      </c>
      <c r="AI4521" t="s">
        <v>517</v>
      </c>
      <c r="AJ4521" t="s">
        <v>517</v>
      </c>
    </row>
    <row r="4522" spans="1:36" x14ac:dyDescent="0.25">
      <c r="A4522" s="13" t="s">
        <v>25044</v>
      </c>
      <c r="B4522" s="1">
        <v>42909</v>
      </c>
      <c r="C4522" s="2">
        <v>0.77680555555555564</v>
      </c>
      <c r="D4522" t="s">
        <v>25045</v>
      </c>
      <c r="E4522" t="s">
        <v>22</v>
      </c>
      <c r="F4522" t="s">
        <v>25046</v>
      </c>
      <c r="G4522" s="14" t="s">
        <v>25047</v>
      </c>
      <c r="H4522" s="14" t="s">
        <v>25048</v>
      </c>
      <c r="I4522" t="s">
        <v>23</v>
      </c>
      <c r="K4522">
        <v>6</v>
      </c>
      <c r="L4522">
        <v>23</v>
      </c>
      <c r="M4522">
        <v>18</v>
      </c>
      <c r="N4522">
        <v>6</v>
      </c>
      <c r="O4522" t="s">
        <v>25043</v>
      </c>
      <c r="P4522" t="s">
        <v>517</v>
      </c>
      <c r="Q4522" t="s">
        <v>517</v>
      </c>
      <c r="R4522" t="s">
        <v>517</v>
      </c>
      <c r="S4522" t="s">
        <v>517</v>
      </c>
      <c r="T4522" t="s">
        <v>517</v>
      </c>
      <c r="U4522" t="s">
        <v>517</v>
      </c>
      <c r="V4522" t="s">
        <v>517</v>
      </c>
      <c r="W4522" t="s">
        <v>526</v>
      </c>
      <c r="X4522" t="s">
        <v>527</v>
      </c>
      <c r="Y4522" t="s">
        <v>517</v>
      </c>
      <c r="Z4522" s="1" t="s">
        <v>517</v>
      </c>
      <c r="AA4522" t="s">
        <v>1055</v>
      </c>
      <c r="AB4522" t="s">
        <v>517</v>
      </c>
      <c r="AC4522" t="s">
        <v>358</v>
      </c>
      <c r="AD4522" t="s">
        <v>517</v>
      </c>
      <c r="AF4522" t="s">
        <v>517</v>
      </c>
      <c r="AG4522" t="s">
        <v>517</v>
      </c>
      <c r="AH4522" t="s">
        <v>517</v>
      </c>
      <c r="AI4522" t="s">
        <v>517</v>
      </c>
      <c r="AJ4522" t="s">
        <v>517</v>
      </c>
    </row>
    <row r="4523" spans="1:36" x14ac:dyDescent="0.25">
      <c r="A4523" s="13" t="s">
        <v>25050</v>
      </c>
      <c r="B4523" s="1">
        <v>42909</v>
      </c>
      <c r="C4523" s="2">
        <v>0.96197916666666661</v>
      </c>
      <c r="D4523" t="s">
        <v>25051</v>
      </c>
      <c r="E4523" t="s">
        <v>116</v>
      </c>
      <c r="F4523" t="s">
        <v>25052</v>
      </c>
      <c r="G4523" s="14" t="s">
        <v>25053</v>
      </c>
      <c r="H4523" s="14" t="s">
        <v>25054</v>
      </c>
      <c r="I4523" t="s">
        <v>23</v>
      </c>
      <c r="K4523">
        <v>6</v>
      </c>
      <c r="L4523">
        <v>23</v>
      </c>
      <c r="M4523">
        <v>23</v>
      </c>
      <c r="N4523">
        <v>6</v>
      </c>
      <c r="O4523" t="s">
        <v>25049</v>
      </c>
      <c r="P4523" t="s">
        <v>517</v>
      </c>
      <c r="Q4523" t="s">
        <v>517</v>
      </c>
      <c r="R4523" t="s">
        <v>517</v>
      </c>
      <c r="S4523" t="s">
        <v>517</v>
      </c>
      <c r="T4523" t="s">
        <v>517</v>
      </c>
      <c r="U4523" t="s">
        <v>517</v>
      </c>
      <c r="V4523" t="s">
        <v>517</v>
      </c>
      <c r="W4523" t="s">
        <v>589</v>
      </c>
      <c r="X4523" t="s">
        <v>849</v>
      </c>
      <c r="Y4523" t="s">
        <v>12663</v>
      </c>
      <c r="Z4523" s="1">
        <v>26170</v>
      </c>
      <c r="AA4523" t="s">
        <v>25055</v>
      </c>
      <c r="AB4523">
        <v>45</v>
      </c>
      <c r="AC4523" t="s">
        <v>358</v>
      </c>
      <c r="AD4523" t="s">
        <v>499</v>
      </c>
      <c r="AF4523" t="s">
        <v>8295</v>
      </c>
      <c r="AG4523" t="s">
        <v>8282</v>
      </c>
      <c r="AH4523" t="s">
        <v>8313</v>
      </c>
      <c r="AI4523" t="s">
        <v>8306</v>
      </c>
      <c r="AJ4523" t="s">
        <v>517</v>
      </c>
    </row>
    <row r="4524" spans="1:36" x14ac:dyDescent="0.25">
      <c r="A4524" s="13" t="s">
        <v>25057</v>
      </c>
      <c r="B4524" s="1">
        <v>42910</v>
      </c>
      <c r="C4524" s="2">
        <v>4.4664351851851851E-2</v>
      </c>
      <c r="D4524" t="s">
        <v>25058</v>
      </c>
      <c r="E4524" t="s">
        <v>22</v>
      </c>
      <c r="F4524" t="s">
        <v>25059</v>
      </c>
      <c r="G4524" s="14" t="s">
        <v>25060</v>
      </c>
      <c r="H4524" s="14" t="s">
        <v>25061</v>
      </c>
      <c r="I4524" t="s">
        <v>21</v>
      </c>
      <c r="K4524">
        <v>6</v>
      </c>
      <c r="L4524">
        <v>24</v>
      </c>
      <c r="M4524">
        <v>1</v>
      </c>
      <c r="N4524">
        <v>7</v>
      </c>
      <c r="O4524" t="s">
        <v>25056</v>
      </c>
      <c r="P4524" t="s">
        <v>517</v>
      </c>
      <c r="Q4524" t="s">
        <v>517</v>
      </c>
      <c r="R4524" t="s">
        <v>517</v>
      </c>
      <c r="S4524" t="s">
        <v>517</v>
      </c>
      <c r="T4524" t="s">
        <v>517</v>
      </c>
      <c r="U4524" t="s">
        <v>517</v>
      </c>
      <c r="V4524" t="s">
        <v>517</v>
      </c>
      <c r="W4524" t="s">
        <v>1217</v>
      </c>
      <c r="X4524" t="s">
        <v>590</v>
      </c>
      <c r="Y4524" t="s">
        <v>25062</v>
      </c>
      <c r="Z4524" s="1">
        <v>23410</v>
      </c>
      <c r="AA4524" t="s">
        <v>10008</v>
      </c>
      <c r="AB4524">
        <v>53</v>
      </c>
      <c r="AC4524" t="s">
        <v>358</v>
      </c>
      <c r="AD4524" t="s">
        <v>482</v>
      </c>
      <c r="AF4524" t="s">
        <v>8253</v>
      </c>
      <c r="AG4524" t="s">
        <v>517</v>
      </c>
      <c r="AH4524" t="s">
        <v>517</v>
      </c>
      <c r="AI4524" t="s">
        <v>517</v>
      </c>
      <c r="AJ4524" t="s">
        <v>517</v>
      </c>
    </row>
    <row r="4525" spans="1:36" x14ac:dyDescent="0.25">
      <c r="A4525" s="13" t="s">
        <v>25064</v>
      </c>
      <c r="B4525" s="1">
        <v>42910</v>
      </c>
      <c r="C4525" s="2">
        <v>5.935185185185185E-2</v>
      </c>
      <c r="D4525" t="s">
        <v>25065</v>
      </c>
      <c r="E4525" t="s">
        <v>22</v>
      </c>
      <c r="F4525" t="s">
        <v>25066</v>
      </c>
      <c r="G4525" s="14" t="s">
        <v>25067</v>
      </c>
      <c r="H4525" s="14" t="s">
        <v>25068</v>
      </c>
      <c r="I4525" t="s">
        <v>23</v>
      </c>
      <c r="K4525">
        <v>6</v>
      </c>
      <c r="L4525">
        <v>24</v>
      </c>
      <c r="M4525">
        <v>1</v>
      </c>
      <c r="N4525">
        <v>7</v>
      </c>
      <c r="O4525" t="s">
        <v>25063</v>
      </c>
      <c r="P4525" t="s">
        <v>517</v>
      </c>
      <c r="Q4525" t="s">
        <v>517</v>
      </c>
      <c r="R4525" t="s">
        <v>517</v>
      </c>
      <c r="S4525" t="s">
        <v>517</v>
      </c>
      <c r="T4525" t="s">
        <v>517</v>
      </c>
      <c r="U4525" t="s">
        <v>517</v>
      </c>
      <c r="V4525" t="s">
        <v>517</v>
      </c>
      <c r="W4525" t="s">
        <v>537</v>
      </c>
      <c r="X4525" t="s">
        <v>590</v>
      </c>
      <c r="Y4525" t="s">
        <v>25069</v>
      </c>
      <c r="Z4525" s="1">
        <v>29451</v>
      </c>
      <c r="AA4525" t="s">
        <v>572</v>
      </c>
      <c r="AB4525">
        <v>36</v>
      </c>
      <c r="AC4525" t="s">
        <v>358</v>
      </c>
      <c r="AD4525" t="s">
        <v>495</v>
      </c>
      <c r="AF4525" t="s">
        <v>517</v>
      </c>
      <c r="AG4525" t="s">
        <v>517</v>
      </c>
      <c r="AH4525" t="s">
        <v>517</v>
      </c>
      <c r="AI4525" t="s">
        <v>517</v>
      </c>
      <c r="AJ4525" t="s">
        <v>517</v>
      </c>
    </row>
    <row r="4526" spans="1:36" x14ac:dyDescent="0.25">
      <c r="A4526" s="13" t="s">
        <v>25070</v>
      </c>
      <c r="B4526" s="1">
        <v>42910</v>
      </c>
      <c r="C4526" s="2">
        <v>0.42025462962962962</v>
      </c>
      <c r="D4526" t="s">
        <v>25071</v>
      </c>
      <c r="E4526" t="s">
        <v>22</v>
      </c>
      <c r="F4526" t="s">
        <v>24977</v>
      </c>
      <c r="G4526" s="14" t="s">
        <v>25008</v>
      </c>
      <c r="H4526" s="14" t="s">
        <v>24979</v>
      </c>
      <c r="I4526" t="s">
        <v>23</v>
      </c>
      <c r="K4526">
        <v>6</v>
      </c>
      <c r="L4526">
        <v>24</v>
      </c>
      <c r="M4526">
        <v>10</v>
      </c>
      <c r="N4526">
        <v>7</v>
      </c>
      <c r="O4526" t="s">
        <v>517</v>
      </c>
      <c r="P4526" t="s">
        <v>517</v>
      </c>
      <c r="Q4526" t="s">
        <v>517</v>
      </c>
      <c r="R4526" t="s">
        <v>517</v>
      </c>
      <c r="S4526" t="s">
        <v>517</v>
      </c>
      <c r="T4526" t="s">
        <v>517</v>
      </c>
      <c r="U4526" t="s">
        <v>517</v>
      </c>
      <c r="V4526" t="s">
        <v>517</v>
      </c>
      <c r="W4526" t="s">
        <v>517</v>
      </c>
      <c r="X4526" t="s">
        <v>517</v>
      </c>
      <c r="Y4526" t="s">
        <v>25009</v>
      </c>
      <c r="Z4526" s="1">
        <v>35852</v>
      </c>
      <c r="AA4526" t="s">
        <v>25072</v>
      </c>
      <c r="AB4526">
        <v>19</v>
      </c>
      <c r="AC4526" t="s">
        <v>357</v>
      </c>
      <c r="AD4526" t="s">
        <v>482</v>
      </c>
      <c r="AF4526" t="s">
        <v>517</v>
      </c>
      <c r="AG4526" t="s">
        <v>517</v>
      </c>
      <c r="AH4526" t="s">
        <v>517</v>
      </c>
      <c r="AI4526" t="s">
        <v>517</v>
      </c>
      <c r="AJ4526" t="s">
        <v>517</v>
      </c>
    </row>
    <row r="4527" spans="1:36" x14ac:dyDescent="0.25">
      <c r="A4527" s="13" t="s">
        <v>25073</v>
      </c>
      <c r="B4527" s="1">
        <v>42910</v>
      </c>
      <c r="C4527" s="2">
        <v>0.45798611111111115</v>
      </c>
      <c r="D4527" t="s">
        <v>20313</v>
      </c>
      <c r="E4527" t="s">
        <v>22</v>
      </c>
      <c r="F4527" t="s">
        <v>20314</v>
      </c>
      <c r="G4527" s="14" t="s">
        <v>20315</v>
      </c>
      <c r="H4527" s="14" t="s">
        <v>20316</v>
      </c>
      <c r="I4527" t="s">
        <v>21</v>
      </c>
      <c r="K4527">
        <v>6</v>
      </c>
      <c r="L4527">
        <v>24</v>
      </c>
      <c r="M4527">
        <v>10</v>
      </c>
      <c r="N4527">
        <v>7</v>
      </c>
      <c r="O4527" t="s">
        <v>20311</v>
      </c>
      <c r="P4527" t="s">
        <v>517</v>
      </c>
      <c r="Q4527" t="s">
        <v>517</v>
      </c>
      <c r="R4527" t="s">
        <v>517</v>
      </c>
      <c r="S4527" t="s">
        <v>517</v>
      </c>
      <c r="T4527" t="s">
        <v>517</v>
      </c>
      <c r="U4527" t="s">
        <v>517</v>
      </c>
      <c r="V4527" t="s">
        <v>517</v>
      </c>
      <c r="W4527" t="s">
        <v>526</v>
      </c>
      <c r="X4527" t="s">
        <v>527</v>
      </c>
      <c r="Y4527" t="s">
        <v>20317</v>
      </c>
      <c r="Z4527" s="1">
        <v>35308</v>
      </c>
      <c r="AA4527" t="s">
        <v>20318</v>
      </c>
      <c r="AB4527">
        <v>20</v>
      </c>
      <c r="AC4527" t="s">
        <v>357</v>
      </c>
      <c r="AD4527" t="s">
        <v>488</v>
      </c>
      <c r="AF4527" t="s">
        <v>517</v>
      </c>
      <c r="AG4527" t="s">
        <v>517</v>
      </c>
      <c r="AH4527" t="s">
        <v>517</v>
      </c>
      <c r="AI4527" t="s">
        <v>517</v>
      </c>
      <c r="AJ4527" t="s">
        <v>517</v>
      </c>
    </row>
    <row r="4528" spans="1:36" x14ac:dyDescent="0.25">
      <c r="A4528" s="13" t="s">
        <v>25074</v>
      </c>
      <c r="B4528" s="1">
        <v>42910</v>
      </c>
      <c r="C4528" s="2">
        <v>0.50561342592592595</v>
      </c>
      <c r="D4528" t="s">
        <v>24269</v>
      </c>
      <c r="E4528" t="s">
        <v>22</v>
      </c>
      <c r="F4528" t="s">
        <v>24270</v>
      </c>
      <c r="G4528" s="14" t="s">
        <v>24271</v>
      </c>
      <c r="H4528" s="14" t="s">
        <v>25075</v>
      </c>
      <c r="I4528" t="s">
        <v>21</v>
      </c>
      <c r="K4528">
        <v>6</v>
      </c>
      <c r="L4528">
        <v>24</v>
      </c>
      <c r="M4528">
        <v>12</v>
      </c>
      <c r="N4528">
        <v>7</v>
      </c>
      <c r="O4528" t="s">
        <v>517</v>
      </c>
      <c r="P4528" t="s">
        <v>517</v>
      </c>
      <c r="Q4528" t="s">
        <v>517</v>
      </c>
      <c r="R4528" t="s">
        <v>517</v>
      </c>
      <c r="S4528" t="s">
        <v>517</v>
      </c>
      <c r="T4528" t="s">
        <v>517</v>
      </c>
      <c r="U4528" t="s">
        <v>517</v>
      </c>
      <c r="V4528" t="s">
        <v>517</v>
      </c>
      <c r="W4528" t="s">
        <v>517</v>
      </c>
      <c r="X4528" t="s">
        <v>517</v>
      </c>
      <c r="Y4528" t="s">
        <v>24273</v>
      </c>
      <c r="Z4528" s="1">
        <v>33797</v>
      </c>
      <c r="AA4528" t="s">
        <v>529</v>
      </c>
      <c r="AB4528">
        <v>24</v>
      </c>
      <c r="AC4528" t="s">
        <v>358</v>
      </c>
      <c r="AD4528" t="s">
        <v>497</v>
      </c>
      <c r="AF4528" t="s">
        <v>8253</v>
      </c>
      <c r="AG4528" t="s">
        <v>517</v>
      </c>
      <c r="AH4528" t="s">
        <v>517</v>
      </c>
      <c r="AI4528" t="s">
        <v>517</v>
      </c>
      <c r="AJ4528" t="s">
        <v>517</v>
      </c>
    </row>
    <row r="4529" spans="1:36" x14ac:dyDescent="0.25">
      <c r="A4529" s="13" t="s">
        <v>25077</v>
      </c>
      <c r="B4529" s="1">
        <v>42910</v>
      </c>
      <c r="C4529" s="2">
        <v>0.51563657407407404</v>
      </c>
      <c r="D4529" t="s">
        <v>25078</v>
      </c>
      <c r="E4529" t="s">
        <v>22</v>
      </c>
      <c r="F4529" t="s">
        <v>25079</v>
      </c>
      <c r="G4529" s="14" t="s">
        <v>25080</v>
      </c>
      <c r="H4529" s="14" t="s">
        <v>25081</v>
      </c>
      <c r="I4529" t="s">
        <v>23</v>
      </c>
      <c r="K4529">
        <v>6</v>
      </c>
      <c r="L4529">
        <v>24</v>
      </c>
      <c r="M4529">
        <v>12</v>
      </c>
      <c r="N4529">
        <v>7</v>
      </c>
      <c r="O4529" t="s">
        <v>25076</v>
      </c>
      <c r="P4529" t="s">
        <v>517</v>
      </c>
      <c r="Q4529" t="s">
        <v>517</v>
      </c>
      <c r="R4529" t="s">
        <v>517</v>
      </c>
      <c r="S4529" t="s">
        <v>517</v>
      </c>
      <c r="T4529" t="s">
        <v>517</v>
      </c>
      <c r="U4529" t="s">
        <v>517</v>
      </c>
      <c r="V4529" t="s">
        <v>517</v>
      </c>
      <c r="W4529" t="s">
        <v>722</v>
      </c>
      <c r="X4529" t="s">
        <v>590</v>
      </c>
      <c r="Y4529" t="s">
        <v>25082</v>
      </c>
      <c r="Z4529" s="1">
        <v>24072</v>
      </c>
      <c r="AA4529" t="s">
        <v>2648</v>
      </c>
      <c r="AB4529">
        <v>51</v>
      </c>
      <c r="AC4529" t="s">
        <v>358</v>
      </c>
      <c r="AD4529" t="s">
        <v>492</v>
      </c>
      <c r="AF4529" t="s">
        <v>517</v>
      </c>
      <c r="AG4529" t="s">
        <v>517</v>
      </c>
      <c r="AH4529" t="s">
        <v>517</v>
      </c>
      <c r="AI4529" t="s">
        <v>517</v>
      </c>
      <c r="AJ4529" t="s">
        <v>517</v>
      </c>
    </row>
    <row r="4530" spans="1:36" x14ac:dyDescent="0.25">
      <c r="A4530" s="13" t="s">
        <v>25084</v>
      </c>
      <c r="B4530" s="1">
        <v>42910</v>
      </c>
      <c r="C4530" s="2">
        <v>0.57326388888888891</v>
      </c>
      <c r="D4530" t="s">
        <v>25085</v>
      </c>
      <c r="E4530" t="s">
        <v>22</v>
      </c>
      <c r="F4530" t="s">
        <v>25086</v>
      </c>
      <c r="G4530" s="14" t="s">
        <v>25087</v>
      </c>
      <c r="H4530" s="14" t="s">
        <v>25088</v>
      </c>
      <c r="I4530" t="s">
        <v>23</v>
      </c>
      <c r="K4530">
        <v>6</v>
      </c>
      <c r="L4530">
        <v>24</v>
      </c>
      <c r="M4530">
        <v>13</v>
      </c>
      <c r="N4530">
        <v>7</v>
      </c>
      <c r="O4530" t="s">
        <v>25083</v>
      </c>
      <c r="P4530" t="s">
        <v>517</v>
      </c>
      <c r="Q4530" t="s">
        <v>517</v>
      </c>
      <c r="R4530" t="s">
        <v>517</v>
      </c>
      <c r="S4530" t="s">
        <v>517</v>
      </c>
      <c r="T4530" t="s">
        <v>517</v>
      </c>
      <c r="U4530" t="s">
        <v>517</v>
      </c>
      <c r="V4530" t="s">
        <v>517</v>
      </c>
      <c r="W4530" t="s">
        <v>537</v>
      </c>
      <c r="X4530" t="s">
        <v>590</v>
      </c>
      <c r="Y4530" t="s">
        <v>25089</v>
      </c>
      <c r="Z4530" s="1">
        <v>29660</v>
      </c>
      <c r="AA4530" t="s">
        <v>11614</v>
      </c>
      <c r="AB4530">
        <v>36</v>
      </c>
      <c r="AC4530" t="s">
        <v>357</v>
      </c>
      <c r="AD4530" t="s">
        <v>483</v>
      </c>
      <c r="AF4530" t="s">
        <v>8295</v>
      </c>
      <c r="AG4530" t="s">
        <v>8253</v>
      </c>
      <c r="AH4530" t="s">
        <v>517</v>
      </c>
      <c r="AI4530" t="s">
        <v>517</v>
      </c>
      <c r="AJ4530" t="s">
        <v>517</v>
      </c>
    </row>
    <row r="4531" spans="1:36" x14ac:dyDescent="0.25">
      <c r="A4531" s="13" t="s">
        <v>25091</v>
      </c>
      <c r="B4531" s="1">
        <v>42910</v>
      </c>
      <c r="C4531" s="2">
        <v>0.7301157407407407</v>
      </c>
      <c r="D4531" t="s">
        <v>25092</v>
      </c>
      <c r="E4531" t="s">
        <v>22</v>
      </c>
      <c r="F4531" t="s">
        <v>25093</v>
      </c>
      <c r="G4531" s="14" t="s">
        <v>25094</v>
      </c>
      <c r="H4531" s="14" t="s">
        <v>25095</v>
      </c>
      <c r="I4531" t="s">
        <v>21</v>
      </c>
      <c r="K4531">
        <v>6</v>
      </c>
      <c r="L4531">
        <v>24</v>
      </c>
      <c r="M4531">
        <v>17</v>
      </c>
      <c r="N4531">
        <v>7</v>
      </c>
      <c r="O4531" t="s">
        <v>25090</v>
      </c>
      <c r="P4531" t="s">
        <v>517</v>
      </c>
      <c r="Q4531" t="s">
        <v>517</v>
      </c>
      <c r="R4531" t="s">
        <v>517</v>
      </c>
      <c r="S4531" t="s">
        <v>517</v>
      </c>
      <c r="T4531" t="s">
        <v>517</v>
      </c>
      <c r="U4531" t="s">
        <v>517</v>
      </c>
      <c r="V4531" t="s">
        <v>517</v>
      </c>
      <c r="W4531" t="s">
        <v>537</v>
      </c>
      <c r="X4531" t="s">
        <v>527</v>
      </c>
      <c r="Y4531" t="s">
        <v>517</v>
      </c>
      <c r="Z4531" s="1" t="s">
        <v>517</v>
      </c>
      <c r="AA4531" t="s">
        <v>25096</v>
      </c>
      <c r="AB4531" t="s">
        <v>517</v>
      </c>
      <c r="AC4531" t="s">
        <v>358</v>
      </c>
      <c r="AD4531" t="s">
        <v>517</v>
      </c>
      <c r="AF4531" t="s">
        <v>8253</v>
      </c>
      <c r="AG4531" t="s">
        <v>8313</v>
      </c>
      <c r="AH4531" t="s">
        <v>517</v>
      </c>
      <c r="AI4531" t="s">
        <v>517</v>
      </c>
      <c r="AJ4531" t="s">
        <v>517</v>
      </c>
    </row>
    <row r="4532" spans="1:36" x14ac:dyDescent="0.25">
      <c r="A4532" s="13" t="s">
        <v>25098</v>
      </c>
      <c r="B4532" s="1">
        <v>42910</v>
      </c>
      <c r="C4532" s="2">
        <v>0.82291666666666663</v>
      </c>
      <c r="D4532" t="s">
        <v>25099</v>
      </c>
      <c r="E4532" t="s">
        <v>22</v>
      </c>
      <c r="F4532" t="s">
        <v>25097</v>
      </c>
      <c r="G4532" s="14" t="s">
        <v>25100</v>
      </c>
      <c r="H4532" s="14" t="s">
        <v>25101</v>
      </c>
      <c r="I4532" t="s">
        <v>21</v>
      </c>
      <c r="K4532">
        <v>6</v>
      </c>
      <c r="L4532">
        <v>24</v>
      </c>
      <c r="M4532">
        <v>19</v>
      </c>
      <c r="N4532">
        <v>7</v>
      </c>
      <c r="O4532" t="s">
        <v>517</v>
      </c>
      <c r="P4532" t="s">
        <v>517</v>
      </c>
      <c r="Q4532" t="s">
        <v>517</v>
      </c>
      <c r="R4532" t="s">
        <v>517</v>
      </c>
      <c r="S4532" t="s">
        <v>517</v>
      </c>
      <c r="T4532" t="s">
        <v>517</v>
      </c>
      <c r="U4532" t="s">
        <v>517</v>
      </c>
      <c r="V4532" t="s">
        <v>517</v>
      </c>
      <c r="W4532" t="s">
        <v>517</v>
      </c>
      <c r="X4532" t="s">
        <v>517</v>
      </c>
      <c r="Y4532" t="s">
        <v>25102</v>
      </c>
      <c r="Z4532" s="1">
        <v>29802</v>
      </c>
      <c r="AA4532" t="s">
        <v>25103</v>
      </c>
      <c r="AB4532">
        <v>35</v>
      </c>
      <c r="AC4532" t="s">
        <v>358</v>
      </c>
      <c r="AD4532" t="s">
        <v>497</v>
      </c>
      <c r="AF4532" t="s">
        <v>8259</v>
      </c>
      <c r="AG4532" t="s">
        <v>517</v>
      </c>
      <c r="AH4532" t="s">
        <v>517</v>
      </c>
      <c r="AI4532" t="s">
        <v>517</v>
      </c>
      <c r="AJ4532" t="s">
        <v>517</v>
      </c>
    </row>
    <row r="4533" spans="1:36" x14ac:dyDescent="0.25">
      <c r="A4533" s="13" t="s">
        <v>25104</v>
      </c>
      <c r="B4533" s="1">
        <v>42911</v>
      </c>
      <c r="C4533" s="2">
        <v>0.29692129629629632</v>
      </c>
      <c r="D4533" t="s">
        <v>25105</v>
      </c>
      <c r="E4533" t="s">
        <v>22</v>
      </c>
      <c r="F4533" t="s">
        <v>25106</v>
      </c>
      <c r="G4533" s="14" t="s">
        <v>25107</v>
      </c>
      <c r="H4533" s="14" t="s">
        <v>25108</v>
      </c>
      <c r="I4533" t="s">
        <v>23</v>
      </c>
      <c r="K4533">
        <v>6</v>
      </c>
      <c r="L4533">
        <v>25</v>
      </c>
      <c r="M4533">
        <v>7</v>
      </c>
      <c r="N4533">
        <v>1</v>
      </c>
      <c r="O4533" t="s">
        <v>517</v>
      </c>
      <c r="P4533" t="s">
        <v>517</v>
      </c>
      <c r="Q4533" t="s">
        <v>517</v>
      </c>
      <c r="R4533" t="s">
        <v>517</v>
      </c>
      <c r="S4533" t="s">
        <v>517</v>
      </c>
      <c r="T4533" t="s">
        <v>517</v>
      </c>
      <c r="U4533" t="s">
        <v>517</v>
      </c>
      <c r="V4533" t="s">
        <v>517</v>
      </c>
      <c r="W4533" t="s">
        <v>517</v>
      </c>
      <c r="X4533" t="s">
        <v>517</v>
      </c>
      <c r="Y4533" t="s">
        <v>25109</v>
      </c>
      <c r="Z4533" s="1">
        <v>35466</v>
      </c>
      <c r="AA4533" t="s">
        <v>1542</v>
      </c>
      <c r="AB4533">
        <v>20</v>
      </c>
      <c r="AC4533" t="s">
        <v>358</v>
      </c>
      <c r="AD4533" t="s">
        <v>482</v>
      </c>
      <c r="AF4533" t="s">
        <v>517</v>
      </c>
      <c r="AG4533" t="s">
        <v>517</v>
      </c>
      <c r="AH4533" t="s">
        <v>517</v>
      </c>
      <c r="AI4533" t="s">
        <v>517</v>
      </c>
      <c r="AJ4533" t="s">
        <v>517</v>
      </c>
    </row>
    <row r="4534" spans="1:36" x14ac:dyDescent="0.25">
      <c r="A4534" s="13" t="s">
        <v>25110</v>
      </c>
      <c r="B4534" s="1">
        <v>42911</v>
      </c>
      <c r="C4534" s="2">
        <v>6.2141203703703705E-2</v>
      </c>
      <c r="D4534" t="s">
        <v>25111</v>
      </c>
      <c r="E4534" t="s">
        <v>22</v>
      </c>
      <c r="F4534" t="s">
        <v>25112</v>
      </c>
      <c r="G4534" s="14" t="s">
        <v>25113</v>
      </c>
      <c r="H4534" s="14" t="s">
        <v>25114</v>
      </c>
      <c r="I4534" t="s">
        <v>21</v>
      </c>
      <c r="K4534">
        <v>6</v>
      </c>
      <c r="L4534">
        <v>25</v>
      </c>
      <c r="M4534">
        <v>1</v>
      </c>
      <c r="N4534">
        <v>1</v>
      </c>
      <c r="O4534" t="s">
        <v>517</v>
      </c>
      <c r="P4534" t="s">
        <v>517</v>
      </c>
      <c r="Q4534" t="s">
        <v>517</v>
      </c>
      <c r="R4534" t="s">
        <v>517</v>
      </c>
      <c r="S4534" t="s">
        <v>517</v>
      </c>
      <c r="T4534" t="s">
        <v>517</v>
      </c>
      <c r="U4534" t="s">
        <v>517</v>
      </c>
      <c r="V4534" t="s">
        <v>517</v>
      </c>
      <c r="W4534" t="s">
        <v>517</v>
      </c>
      <c r="X4534" t="s">
        <v>517</v>
      </c>
      <c r="Y4534" t="s">
        <v>9671</v>
      </c>
      <c r="Z4534" s="1">
        <v>33298</v>
      </c>
      <c r="AA4534" t="s">
        <v>840</v>
      </c>
      <c r="AB4534">
        <v>26</v>
      </c>
      <c r="AC4534" t="s">
        <v>358</v>
      </c>
      <c r="AD4534" t="s">
        <v>483</v>
      </c>
      <c r="AF4534" t="s">
        <v>8263</v>
      </c>
      <c r="AG4534" t="s">
        <v>517</v>
      </c>
      <c r="AH4534" t="s">
        <v>517</v>
      </c>
      <c r="AI4534" t="s">
        <v>517</v>
      </c>
      <c r="AJ4534" t="s">
        <v>517</v>
      </c>
    </row>
    <row r="4535" spans="1:36" x14ac:dyDescent="0.25">
      <c r="A4535" s="13" t="s">
        <v>25115</v>
      </c>
      <c r="B4535" s="1">
        <v>42911</v>
      </c>
      <c r="C4535" s="2">
        <v>0.4001851851851852</v>
      </c>
      <c r="D4535" t="s">
        <v>25116</v>
      </c>
      <c r="E4535" t="s">
        <v>22</v>
      </c>
      <c r="F4535" t="s">
        <v>25117</v>
      </c>
      <c r="G4535" s="14" t="s">
        <v>25118</v>
      </c>
      <c r="H4535" s="14" t="s">
        <v>25119</v>
      </c>
      <c r="I4535" t="s">
        <v>24</v>
      </c>
      <c r="K4535">
        <v>6</v>
      </c>
      <c r="L4535">
        <v>25</v>
      </c>
      <c r="M4535">
        <v>9</v>
      </c>
      <c r="N4535">
        <v>1</v>
      </c>
      <c r="O4535" t="s">
        <v>517</v>
      </c>
      <c r="P4535" t="s">
        <v>517</v>
      </c>
      <c r="Q4535" t="s">
        <v>517</v>
      </c>
      <c r="R4535" t="s">
        <v>517</v>
      </c>
      <c r="S4535" t="s">
        <v>517</v>
      </c>
      <c r="T4535" t="s">
        <v>517</v>
      </c>
      <c r="U4535" t="s">
        <v>517</v>
      </c>
      <c r="V4535" t="s">
        <v>517</v>
      </c>
      <c r="W4535" t="s">
        <v>517</v>
      </c>
      <c r="X4535" t="s">
        <v>517</v>
      </c>
      <c r="Y4535" t="s">
        <v>20325</v>
      </c>
      <c r="Z4535" s="1">
        <v>26787</v>
      </c>
      <c r="AA4535" t="s">
        <v>7779</v>
      </c>
      <c r="AB4535">
        <v>44</v>
      </c>
      <c r="AC4535" t="s">
        <v>358</v>
      </c>
      <c r="AD4535" t="s">
        <v>485</v>
      </c>
      <c r="AF4535" t="s">
        <v>8295</v>
      </c>
      <c r="AG4535" t="s">
        <v>8313</v>
      </c>
      <c r="AH4535" t="s">
        <v>8296</v>
      </c>
      <c r="AI4535" t="s">
        <v>517</v>
      </c>
      <c r="AJ4535" t="s">
        <v>517</v>
      </c>
    </row>
    <row r="4536" spans="1:36" x14ac:dyDescent="0.25">
      <c r="A4536" s="13" t="s">
        <v>25120</v>
      </c>
      <c r="B4536" s="1">
        <v>42911</v>
      </c>
      <c r="C4536" s="2">
        <v>0.53285879629629629</v>
      </c>
      <c r="D4536" t="s">
        <v>25121</v>
      </c>
      <c r="E4536" t="s">
        <v>22</v>
      </c>
      <c r="F4536" t="s">
        <v>25122</v>
      </c>
      <c r="G4536" s="14" t="s">
        <v>25123</v>
      </c>
      <c r="H4536" s="14" t="s">
        <v>25124</v>
      </c>
      <c r="I4536" t="s">
        <v>24</v>
      </c>
      <c r="K4536">
        <v>6</v>
      </c>
      <c r="L4536">
        <v>25</v>
      </c>
      <c r="M4536">
        <v>12</v>
      </c>
      <c r="N4536">
        <v>1</v>
      </c>
      <c r="O4536" t="s">
        <v>517</v>
      </c>
      <c r="P4536" t="s">
        <v>517</v>
      </c>
      <c r="Q4536" t="s">
        <v>517</v>
      </c>
      <c r="R4536" t="s">
        <v>517</v>
      </c>
      <c r="S4536" t="s">
        <v>517</v>
      </c>
      <c r="T4536" t="s">
        <v>517</v>
      </c>
      <c r="U4536" t="s">
        <v>517</v>
      </c>
      <c r="V4536" t="s">
        <v>517</v>
      </c>
      <c r="W4536" t="s">
        <v>517</v>
      </c>
      <c r="X4536" t="s">
        <v>517</v>
      </c>
      <c r="Y4536" t="s">
        <v>517</v>
      </c>
      <c r="Z4536" s="1" t="s">
        <v>517</v>
      </c>
      <c r="AA4536" t="s">
        <v>25121</v>
      </c>
      <c r="AB4536" t="s">
        <v>517</v>
      </c>
      <c r="AC4536" t="s">
        <v>358</v>
      </c>
      <c r="AD4536" t="s">
        <v>517</v>
      </c>
      <c r="AF4536" t="s">
        <v>8313</v>
      </c>
      <c r="AG4536" t="s">
        <v>517</v>
      </c>
      <c r="AH4536" t="s">
        <v>517</v>
      </c>
      <c r="AI4536" t="s">
        <v>517</v>
      </c>
      <c r="AJ4536" t="s">
        <v>517</v>
      </c>
    </row>
    <row r="4537" spans="1:36" x14ac:dyDescent="0.25">
      <c r="A4537" s="13" t="s">
        <v>25126</v>
      </c>
      <c r="B4537" s="1">
        <v>42911</v>
      </c>
      <c r="C4537" s="2">
        <v>0.60131944444444441</v>
      </c>
      <c r="D4537" t="s">
        <v>25127</v>
      </c>
      <c r="E4537" t="s">
        <v>22</v>
      </c>
      <c r="F4537" t="s">
        <v>25128</v>
      </c>
      <c r="G4537" s="14" t="s">
        <v>25129</v>
      </c>
      <c r="H4537" s="14" t="s">
        <v>25130</v>
      </c>
      <c r="I4537" t="s">
        <v>23</v>
      </c>
      <c r="K4537">
        <v>6</v>
      </c>
      <c r="L4537">
        <v>25</v>
      </c>
      <c r="M4537">
        <v>14</v>
      </c>
      <c r="N4537">
        <v>1</v>
      </c>
      <c r="O4537" t="s">
        <v>25125</v>
      </c>
      <c r="P4537" t="s">
        <v>517</v>
      </c>
      <c r="Q4537" t="s">
        <v>517</v>
      </c>
      <c r="R4537" t="s">
        <v>517</v>
      </c>
      <c r="S4537" t="s">
        <v>517</v>
      </c>
      <c r="T4537" t="s">
        <v>517</v>
      </c>
      <c r="U4537" t="s">
        <v>517</v>
      </c>
      <c r="V4537" t="s">
        <v>517</v>
      </c>
      <c r="W4537" t="s">
        <v>589</v>
      </c>
      <c r="X4537" t="s">
        <v>590</v>
      </c>
      <c r="Y4537" t="s">
        <v>25131</v>
      </c>
      <c r="Z4537" s="1">
        <v>32030</v>
      </c>
      <c r="AA4537" t="s">
        <v>478</v>
      </c>
      <c r="AB4537">
        <v>29</v>
      </c>
      <c r="AC4537" t="s">
        <v>358</v>
      </c>
      <c r="AD4537" t="s">
        <v>489</v>
      </c>
      <c r="AF4537" t="s">
        <v>8260</v>
      </c>
      <c r="AG4537" t="s">
        <v>8306</v>
      </c>
      <c r="AH4537" t="s">
        <v>8304</v>
      </c>
      <c r="AI4537" t="s">
        <v>517</v>
      </c>
      <c r="AJ4537" t="s">
        <v>517</v>
      </c>
    </row>
    <row r="4538" spans="1:36" x14ac:dyDescent="0.25">
      <c r="A4538" s="13" t="s">
        <v>25132</v>
      </c>
      <c r="B4538" s="1">
        <v>42911</v>
      </c>
      <c r="C4538" s="2">
        <v>0.65490740740740738</v>
      </c>
      <c r="D4538" t="s">
        <v>25133</v>
      </c>
      <c r="E4538" t="s">
        <v>22</v>
      </c>
      <c r="F4538" t="s">
        <v>25134</v>
      </c>
      <c r="G4538" s="14" t="s">
        <v>25135</v>
      </c>
      <c r="H4538" s="14" t="s">
        <v>25136</v>
      </c>
      <c r="I4538" t="s">
        <v>25</v>
      </c>
      <c r="K4538">
        <v>6</v>
      </c>
      <c r="L4538">
        <v>25</v>
      </c>
      <c r="M4538">
        <v>15</v>
      </c>
      <c r="N4538">
        <v>1</v>
      </c>
      <c r="O4538" t="s">
        <v>517</v>
      </c>
      <c r="P4538" t="s">
        <v>517</v>
      </c>
      <c r="Q4538" t="s">
        <v>517</v>
      </c>
      <c r="R4538" t="s">
        <v>517</v>
      </c>
      <c r="S4538" t="s">
        <v>517</v>
      </c>
      <c r="T4538" t="s">
        <v>517</v>
      </c>
      <c r="U4538" t="s">
        <v>517</v>
      </c>
      <c r="V4538" t="s">
        <v>517</v>
      </c>
      <c r="W4538" t="s">
        <v>517</v>
      </c>
      <c r="X4538" t="s">
        <v>517</v>
      </c>
      <c r="Y4538" t="s">
        <v>25137</v>
      </c>
      <c r="Z4538" s="1">
        <v>26920</v>
      </c>
      <c r="AA4538" t="s">
        <v>529</v>
      </c>
      <c r="AB4538">
        <v>43</v>
      </c>
      <c r="AC4538" t="s">
        <v>358</v>
      </c>
      <c r="AD4538" t="s">
        <v>490</v>
      </c>
      <c r="AF4538" t="s">
        <v>8253</v>
      </c>
      <c r="AG4538" t="s">
        <v>8282</v>
      </c>
      <c r="AH4538" t="s">
        <v>8254</v>
      </c>
      <c r="AI4538" t="s">
        <v>8313</v>
      </c>
      <c r="AJ4538" t="s">
        <v>517</v>
      </c>
    </row>
    <row r="4539" spans="1:36" x14ac:dyDescent="0.25">
      <c r="A4539" s="13" t="s">
        <v>25138</v>
      </c>
      <c r="B4539" s="1">
        <v>42911</v>
      </c>
      <c r="C4539" s="2">
        <v>0.89136574074074071</v>
      </c>
      <c r="D4539" t="s">
        <v>25139</v>
      </c>
      <c r="E4539" t="s">
        <v>22</v>
      </c>
      <c r="F4539" t="s">
        <v>25140</v>
      </c>
      <c r="G4539" s="14" t="s">
        <v>25141</v>
      </c>
      <c r="H4539" s="14" t="s">
        <v>25142</v>
      </c>
      <c r="I4539" t="s">
        <v>21</v>
      </c>
      <c r="K4539">
        <v>6</v>
      </c>
      <c r="L4539">
        <v>25</v>
      </c>
      <c r="M4539">
        <v>21</v>
      </c>
      <c r="N4539">
        <v>1</v>
      </c>
      <c r="O4539" t="s">
        <v>517</v>
      </c>
      <c r="P4539" t="s">
        <v>517</v>
      </c>
      <c r="Q4539" t="s">
        <v>517</v>
      </c>
      <c r="R4539" t="s">
        <v>517</v>
      </c>
      <c r="S4539" t="s">
        <v>517</v>
      </c>
      <c r="T4539" t="s">
        <v>517</v>
      </c>
      <c r="U4539" t="s">
        <v>517</v>
      </c>
      <c r="V4539" t="s">
        <v>517</v>
      </c>
      <c r="W4539" t="s">
        <v>517</v>
      </c>
      <c r="X4539" t="s">
        <v>517</v>
      </c>
      <c r="Y4539" t="s">
        <v>517</v>
      </c>
      <c r="Z4539" s="1" t="s">
        <v>517</v>
      </c>
      <c r="AA4539" t="s">
        <v>478</v>
      </c>
      <c r="AB4539" t="s">
        <v>517</v>
      </c>
      <c r="AC4539" t="s">
        <v>358</v>
      </c>
      <c r="AD4539" t="s">
        <v>517</v>
      </c>
      <c r="AF4539" t="s">
        <v>8313</v>
      </c>
      <c r="AG4539" t="s">
        <v>8304</v>
      </c>
      <c r="AH4539" t="s">
        <v>8307</v>
      </c>
      <c r="AI4539" t="s">
        <v>8260</v>
      </c>
      <c r="AJ4539" t="s">
        <v>8254</v>
      </c>
    </row>
    <row r="4540" spans="1:36" x14ac:dyDescent="0.25">
      <c r="A4540" s="13" t="s">
        <v>25143</v>
      </c>
      <c r="B4540" s="1">
        <v>42911</v>
      </c>
      <c r="C4540" s="2">
        <v>0.90012731481481489</v>
      </c>
      <c r="D4540" t="s">
        <v>25144</v>
      </c>
      <c r="E4540" t="s">
        <v>22</v>
      </c>
      <c r="F4540" t="s">
        <v>25145</v>
      </c>
      <c r="G4540" s="14" t="s">
        <v>25146</v>
      </c>
      <c r="H4540" s="14" t="s">
        <v>25147</v>
      </c>
      <c r="I4540" t="s">
        <v>26</v>
      </c>
      <c r="K4540">
        <v>6</v>
      </c>
      <c r="L4540">
        <v>25</v>
      </c>
      <c r="M4540">
        <v>21</v>
      </c>
      <c r="N4540">
        <v>1</v>
      </c>
      <c r="O4540" t="s">
        <v>517</v>
      </c>
      <c r="P4540" t="s">
        <v>517</v>
      </c>
      <c r="Q4540" t="s">
        <v>517</v>
      </c>
      <c r="R4540" t="s">
        <v>517</v>
      </c>
      <c r="S4540" t="s">
        <v>517</v>
      </c>
      <c r="T4540" t="s">
        <v>517</v>
      </c>
      <c r="U4540" t="s">
        <v>517</v>
      </c>
      <c r="V4540" t="s">
        <v>517</v>
      </c>
      <c r="W4540" t="s">
        <v>517</v>
      </c>
      <c r="X4540" t="s">
        <v>517</v>
      </c>
      <c r="Y4540" t="s">
        <v>25148</v>
      </c>
      <c r="Z4540" s="1">
        <v>24907</v>
      </c>
      <c r="AA4540" t="s">
        <v>1308</v>
      </c>
      <c r="AB4540">
        <v>49</v>
      </c>
      <c r="AC4540" t="s">
        <v>358</v>
      </c>
      <c r="AD4540" t="s">
        <v>482</v>
      </c>
      <c r="AF4540" t="s">
        <v>8270</v>
      </c>
      <c r="AG4540" t="s">
        <v>517</v>
      </c>
      <c r="AH4540" t="s">
        <v>517</v>
      </c>
      <c r="AI4540" t="s">
        <v>517</v>
      </c>
      <c r="AJ4540" t="s">
        <v>517</v>
      </c>
    </row>
    <row r="4541" spans="1:36" x14ac:dyDescent="0.25">
      <c r="A4541" s="13" t="s">
        <v>25149</v>
      </c>
      <c r="B4541" s="1">
        <v>42911</v>
      </c>
      <c r="C4541" s="2">
        <v>0.98667824074074073</v>
      </c>
      <c r="D4541" t="s">
        <v>25150</v>
      </c>
      <c r="E4541" t="s">
        <v>22</v>
      </c>
      <c r="F4541" t="s">
        <v>19271</v>
      </c>
      <c r="G4541" s="14" t="s">
        <v>19272</v>
      </c>
      <c r="H4541" s="14" t="s">
        <v>19273</v>
      </c>
      <c r="I4541" t="s">
        <v>21</v>
      </c>
      <c r="K4541">
        <v>6</v>
      </c>
      <c r="L4541">
        <v>25</v>
      </c>
      <c r="M4541">
        <v>23</v>
      </c>
      <c r="N4541">
        <v>1</v>
      </c>
      <c r="O4541" t="s">
        <v>517</v>
      </c>
      <c r="P4541" t="s">
        <v>517</v>
      </c>
      <c r="Q4541" t="s">
        <v>517</v>
      </c>
      <c r="R4541" t="s">
        <v>517</v>
      </c>
      <c r="S4541" t="s">
        <v>517</v>
      </c>
      <c r="T4541" t="s">
        <v>517</v>
      </c>
      <c r="U4541" t="s">
        <v>517</v>
      </c>
      <c r="V4541" t="s">
        <v>517</v>
      </c>
      <c r="W4541" t="s">
        <v>517</v>
      </c>
      <c r="X4541" t="s">
        <v>517</v>
      </c>
      <c r="Y4541" t="s">
        <v>8021</v>
      </c>
      <c r="Z4541" s="1">
        <v>32363</v>
      </c>
      <c r="AA4541" t="s">
        <v>546</v>
      </c>
      <c r="AB4541">
        <v>28</v>
      </c>
      <c r="AC4541" t="s">
        <v>358</v>
      </c>
      <c r="AD4541" t="s">
        <v>491</v>
      </c>
      <c r="AF4541" t="s">
        <v>8307</v>
      </c>
      <c r="AG4541" t="s">
        <v>8304</v>
      </c>
      <c r="AH4541" t="s">
        <v>8263</v>
      </c>
      <c r="AI4541" t="s">
        <v>8295</v>
      </c>
      <c r="AJ4541" t="s">
        <v>517</v>
      </c>
    </row>
    <row r="4542" spans="1:36" x14ac:dyDescent="0.25">
      <c r="A4542" s="13" t="s">
        <v>25152</v>
      </c>
      <c r="B4542" s="1">
        <v>42912</v>
      </c>
      <c r="C4542" s="2">
        <v>0.38489583333333338</v>
      </c>
      <c r="D4542" t="s">
        <v>25153</v>
      </c>
      <c r="E4542" t="s">
        <v>22</v>
      </c>
      <c r="F4542" t="s">
        <v>25154</v>
      </c>
      <c r="G4542" s="14" t="s">
        <v>25155</v>
      </c>
      <c r="H4542" s="14" t="s">
        <v>25156</v>
      </c>
      <c r="I4542" t="s">
        <v>23</v>
      </c>
      <c r="K4542">
        <v>6</v>
      </c>
      <c r="L4542">
        <v>26</v>
      </c>
      <c r="M4542">
        <v>9</v>
      </c>
      <c r="N4542">
        <v>2</v>
      </c>
      <c r="O4542" t="s">
        <v>25151</v>
      </c>
      <c r="P4542" t="s">
        <v>517</v>
      </c>
      <c r="Q4542" t="s">
        <v>517</v>
      </c>
      <c r="R4542" t="s">
        <v>517</v>
      </c>
      <c r="S4542" t="s">
        <v>517</v>
      </c>
      <c r="T4542" t="s">
        <v>517</v>
      </c>
      <c r="U4542" t="s">
        <v>517</v>
      </c>
      <c r="V4542" t="s">
        <v>517</v>
      </c>
      <c r="W4542" t="s">
        <v>1247</v>
      </c>
      <c r="X4542" t="s">
        <v>845</v>
      </c>
      <c r="Y4542" t="s">
        <v>517</v>
      </c>
      <c r="Z4542" s="1" t="s">
        <v>517</v>
      </c>
      <c r="AA4542" t="s">
        <v>565</v>
      </c>
      <c r="AB4542" t="s">
        <v>517</v>
      </c>
      <c r="AC4542" t="s">
        <v>358</v>
      </c>
      <c r="AD4542" t="s">
        <v>517</v>
      </c>
      <c r="AF4542" t="s">
        <v>8306</v>
      </c>
      <c r="AG4542" t="s">
        <v>8260</v>
      </c>
      <c r="AH4542" t="s">
        <v>8254</v>
      </c>
      <c r="AI4542" t="s">
        <v>517</v>
      </c>
      <c r="AJ4542" t="s">
        <v>517</v>
      </c>
    </row>
    <row r="4543" spans="1:36" x14ac:dyDescent="0.25">
      <c r="A4543" s="13" t="s">
        <v>25157</v>
      </c>
      <c r="B4543" s="1">
        <v>42912</v>
      </c>
      <c r="C4543" s="2">
        <v>0.53252314814814816</v>
      </c>
      <c r="D4543" t="s">
        <v>25158</v>
      </c>
      <c r="E4543" t="s">
        <v>22</v>
      </c>
      <c r="F4543" t="s">
        <v>25159</v>
      </c>
      <c r="G4543" s="14" t="s">
        <v>25160</v>
      </c>
      <c r="H4543" s="14" t="s">
        <v>25161</v>
      </c>
      <c r="I4543" t="s">
        <v>21</v>
      </c>
      <c r="K4543">
        <v>6</v>
      </c>
      <c r="L4543">
        <v>26</v>
      </c>
      <c r="M4543">
        <v>12</v>
      </c>
      <c r="N4543">
        <v>2</v>
      </c>
      <c r="O4543" t="s">
        <v>517</v>
      </c>
      <c r="P4543" t="s">
        <v>517</v>
      </c>
      <c r="Q4543" t="s">
        <v>517</v>
      </c>
      <c r="R4543" t="s">
        <v>517</v>
      </c>
      <c r="S4543" t="s">
        <v>517</v>
      </c>
      <c r="T4543" t="s">
        <v>517</v>
      </c>
      <c r="U4543" t="s">
        <v>517</v>
      </c>
      <c r="V4543" t="s">
        <v>517</v>
      </c>
      <c r="W4543" t="s">
        <v>517</v>
      </c>
      <c r="X4543" t="s">
        <v>517</v>
      </c>
      <c r="Y4543" t="s">
        <v>25162</v>
      </c>
      <c r="Z4543" s="1">
        <v>26545</v>
      </c>
      <c r="AA4543" t="s">
        <v>11501</v>
      </c>
      <c r="AB4543">
        <v>44</v>
      </c>
      <c r="AC4543" t="s">
        <v>358</v>
      </c>
      <c r="AD4543" t="s">
        <v>500</v>
      </c>
      <c r="AF4543" t="s">
        <v>8259</v>
      </c>
      <c r="AG4543" t="s">
        <v>517</v>
      </c>
      <c r="AH4543" t="s">
        <v>8270</v>
      </c>
      <c r="AI4543" t="s">
        <v>517</v>
      </c>
      <c r="AJ4543" t="s">
        <v>517</v>
      </c>
    </row>
    <row r="4544" spans="1:36" x14ac:dyDescent="0.25">
      <c r="A4544" s="13" t="s">
        <v>25163</v>
      </c>
      <c r="B4544" s="1">
        <v>42912</v>
      </c>
      <c r="C4544" s="2">
        <v>0.5447453703703703</v>
      </c>
      <c r="D4544" t="s">
        <v>25164</v>
      </c>
      <c r="E4544" t="s">
        <v>22</v>
      </c>
      <c r="F4544" t="s">
        <v>25165</v>
      </c>
      <c r="G4544" s="14" t="s">
        <v>25166</v>
      </c>
      <c r="H4544" s="14" t="s">
        <v>25167</v>
      </c>
      <c r="I4544" t="s">
        <v>21</v>
      </c>
      <c r="K4544">
        <v>6</v>
      </c>
      <c r="L4544">
        <v>26</v>
      </c>
      <c r="M4544">
        <v>13</v>
      </c>
      <c r="N4544">
        <v>2</v>
      </c>
      <c r="O4544" t="s">
        <v>517</v>
      </c>
      <c r="P4544" t="s">
        <v>517</v>
      </c>
      <c r="Q4544" t="s">
        <v>517</v>
      </c>
      <c r="R4544" t="s">
        <v>517</v>
      </c>
      <c r="S4544" t="s">
        <v>517</v>
      </c>
      <c r="T4544" t="s">
        <v>517</v>
      </c>
      <c r="U4544" t="s">
        <v>517</v>
      </c>
      <c r="V4544" t="s">
        <v>517</v>
      </c>
      <c r="W4544" t="s">
        <v>517</v>
      </c>
      <c r="X4544" t="s">
        <v>517</v>
      </c>
      <c r="Y4544" t="s">
        <v>25168</v>
      </c>
      <c r="Z4544" s="1">
        <v>30739</v>
      </c>
      <c r="AA4544" t="s">
        <v>1702</v>
      </c>
      <c r="AB4544">
        <v>33</v>
      </c>
      <c r="AC4544" t="s">
        <v>358</v>
      </c>
      <c r="AD4544" t="s">
        <v>501</v>
      </c>
      <c r="AF4544" t="s">
        <v>8298</v>
      </c>
      <c r="AG4544" t="s">
        <v>517</v>
      </c>
      <c r="AH4544" t="s">
        <v>8261</v>
      </c>
      <c r="AI4544" t="s">
        <v>8273</v>
      </c>
      <c r="AJ4544" t="s">
        <v>8296</v>
      </c>
    </row>
    <row r="4545" spans="1:36" x14ac:dyDescent="0.25">
      <c r="A4545" s="13" t="s">
        <v>25170</v>
      </c>
      <c r="B4545" s="1">
        <v>42912</v>
      </c>
      <c r="C4545" s="2">
        <v>0.60645833333333332</v>
      </c>
      <c r="D4545" t="s">
        <v>25171</v>
      </c>
      <c r="E4545" t="s">
        <v>116</v>
      </c>
      <c r="F4545" t="s">
        <v>25172</v>
      </c>
      <c r="G4545" s="14" t="s">
        <v>25173</v>
      </c>
      <c r="H4545" s="14" t="s">
        <v>25174</v>
      </c>
      <c r="I4545" t="s">
        <v>23</v>
      </c>
      <c r="K4545">
        <v>6</v>
      </c>
      <c r="L4545">
        <v>26</v>
      </c>
      <c r="M4545">
        <v>14</v>
      </c>
      <c r="N4545">
        <v>2</v>
      </c>
      <c r="O4545" t="s">
        <v>25169</v>
      </c>
      <c r="P4545" t="s">
        <v>517</v>
      </c>
      <c r="Q4545" t="s">
        <v>517</v>
      </c>
      <c r="R4545" t="s">
        <v>517</v>
      </c>
      <c r="S4545" t="s">
        <v>517</v>
      </c>
      <c r="T4545" t="s">
        <v>517</v>
      </c>
      <c r="U4545" t="s">
        <v>517</v>
      </c>
      <c r="V4545" t="s">
        <v>517</v>
      </c>
      <c r="W4545" t="s">
        <v>537</v>
      </c>
      <c r="X4545" t="s">
        <v>849</v>
      </c>
      <c r="Y4545" t="s">
        <v>517</v>
      </c>
      <c r="Z4545" s="1" t="s">
        <v>517</v>
      </c>
      <c r="AA4545" t="s">
        <v>1366</v>
      </c>
      <c r="AB4545" t="s">
        <v>517</v>
      </c>
      <c r="AC4545" t="s">
        <v>358</v>
      </c>
      <c r="AD4545" t="s">
        <v>517</v>
      </c>
      <c r="AF4545" t="s">
        <v>517</v>
      </c>
      <c r="AG4545" t="s">
        <v>517</v>
      </c>
      <c r="AH4545" t="s">
        <v>517</v>
      </c>
      <c r="AI4545" t="s">
        <v>517</v>
      </c>
      <c r="AJ4545" t="s">
        <v>517</v>
      </c>
    </row>
    <row r="4546" spans="1:36" x14ac:dyDescent="0.25">
      <c r="A4546" s="13" t="s">
        <v>25175</v>
      </c>
      <c r="B4546" s="1">
        <v>42912</v>
      </c>
      <c r="C4546" s="2">
        <v>0.93467592592592597</v>
      </c>
      <c r="D4546" t="s">
        <v>25176</v>
      </c>
      <c r="E4546" t="s">
        <v>22</v>
      </c>
      <c r="F4546" t="s">
        <v>25177</v>
      </c>
      <c r="G4546" s="14" t="s">
        <v>25178</v>
      </c>
      <c r="H4546" s="14" t="s">
        <v>25179</v>
      </c>
      <c r="I4546" t="s">
        <v>25</v>
      </c>
      <c r="K4546">
        <v>6</v>
      </c>
      <c r="L4546">
        <v>26</v>
      </c>
      <c r="M4546">
        <v>22</v>
      </c>
      <c r="N4546">
        <v>2</v>
      </c>
      <c r="O4546" t="s">
        <v>517</v>
      </c>
      <c r="P4546" t="s">
        <v>517</v>
      </c>
      <c r="Q4546" t="s">
        <v>517</v>
      </c>
      <c r="R4546" t="s">
        <v>517</v>
      </c>
      <c r="S4546" t="s">
        <v>517</v>
      </c>
      <c r="T4546" t="s">
        <v>517</v>
      </c>
      <c r="U4546" t="s">
        <v>517</v>
      </c>
      <c r="V4546" t="s">
        <v>517</v>
      </c>
      <c r="W4546" t="s">
        <v>517</v>
      </c>
      <c r="X4546" t="s">
        <v>517</v>
      </c>
      <c r="Y4546" t="s">
        <v>21895</v>
      </c>
      <c r="Z4546" s="1">
        <v>32642</v>
      </c>
      <c r="AA4546" t="s">
        <v>529</v>
      </c>
      <c r="AB4546">
        <v>28</v>
      </c>
      <c r="AC4546" t="s">
        <v>358</v>
      </c>
      <c r="AD4546" t="s">
        <v>495</v>
      </c>
      <c r="AF4546" t="s">
        <v>8313</v>
      </c>
      <c r="AG4546" t="s">
        <v>517</v>
      </c>
      <c r="AH4546" t="s">
        <v>517</v>
      </c>
      <c r="AI4546" t="s">
        <v>517</v>
      </c>
      <c r="AJ4546" t="s">
        <v>517</v>
      </c>
    </row>
    <row r="4547" spans="1:36" x14ac:dyDescent="0.25">
      <c r="A4547" s="13" t="s">
        <v>25181</v>
      </c>
      <c r="B4547" s="1">
        <v>42913</v>
      </c>
      <c r="C4547" s="2">
        <v>0.1277662037037037</v>
      </c>
      <c r="D4547" t="s">
        <v>25182</v>
      </c>
      <c r="E4547" t="s">
        <v>22</v>
      </c>
      <c r="F4547" t="s">
        <v>25183</v>
      </c>
      <c r="G4547" s="14" t="s">
        <v>25184</v>
      </c>
      <c r="H4547" s="14" t="s">
        <v>25185</v>
      </c>
      <c r="I4547" t="s">
        <v>23</v>
      </c>
      <c r="K4547">
        <v>6</v>
      </c>
      <c r="L4547">
        <v>27</v>
      </c>
      <c r="M4547">
        <v>3</v>
      </c>
      <c r="N4547">
        <v>3</v>
      </c>
      <c r="O4547" t="s">
        <v>25180</v>
      </c>
      <c r="P4547" t="s">
        <v>517</v>
      </c>
      <c r="Q4547" t="s">
        <v>517</v>
      </c>
      <c r="R4547" t="s">
        <v>517</v>
      </c>
      <c r="S4547" t="s">
        <v>517</v>
      </c>
      <c r="T4547" t="s">
        <v>517</v>
      </c>
      <c r="U4547" t="s">
        <v>517</v>
      </c>
      <c r="V4547" t="s">
        <v>517</v>
      </c>
      <c r="W4547" t="s">
        <v>537</v>
      </c>
      <c r="X4547" t="s">
        <v>590</v>
      </c>
      <c r="Y4547" t="s">
        <v>25186</v>
      </c>
      <c r="Z4547" s="1">
        <v>31827</v>
      </c>
      <c r="AA4547" t="s">
        <v>674</v>
      </c>
      <c r="AB4547">
        <v>30</v>
      </c>
      <c r="AC4547" t="s">
        <v>358</v>
      </c>
      <c r="AD4547" t="s">
        <v>488</v>
      </c>
      <c r="AF4547" t="s">
        <v>8306</v>
      </c>
      <c r="AG4547" t="s">
        <v>8313</v>
      </c>
      <c r="AH4547" t="s">
        <v>517</v>
      </c>
      <c r="AI4547" t="s">
        <v>517</v>
      </c>
      <c r="AJ4547" t="s">
        <v>517</v>
      </c>
    </row>
    <row r="4548" spans="1:36" x14ac:dyDescent="0.25">
      <c r="A4548" s="13" t="s">
        <v>25187</v>
      </c>
      <c r="B4548" s="1">
        <v>42913</v>
      </c>
      <c r="C4548" s="2">
        <v>0.34854166666666669</v>
      </c>
      <c r="D4548" t="s">
        <v>24532</v>
      </c>
      <c r="E4548" t="s">
        <v>22</v>
      </c>
      <c r="F4548" t="s">
        <v>24533</v>
      </c>
      <c r="G4548" s="14" t="s">
        <v>24534</v>
      </c>
      <c r="H4548" s="14" t="s">
        <v>24535</v>
      </c>
      <c r="I4548" t="s">
        <v>23</v>
      </c>
      <c r="K4548">
        <v>6</v>
      </c>
      <c r="L4548">
        <v>27</v>
      </c>
      <c r="M4548">
        <v>8</v>
      </c>
      <c r="N4548">
        <v>3</v>
      </c>
      <c r="O4548" t="s">
        <v>24530</v>
      </c>
      <c r="P4548" t="s">
        <v>517</v>
      </c>
      <c r="Q4548" t="s">
        <v>517</v>
      </c>
      <c r="R4548" t="s">
        <v>517</v>
      </c>
      <c r="S4548" t="s">
        <v>517</v>
      </c>
      <c r="T4548" t="s">
        <v>517</v>
      </c>
      <c r="U4548" t="s">
        <v>517</v>
      </c>
      <c r="V4548" t="s">
        <v>517</v>
      </c>
      <c r="W4548" t="s">
        <v>12850</v>
      </c>
      <c r="X4548" t="s">
        <v>527</v>
      </c>
      <c r="Y4548" t="s">
        <v>24536</v>
      </c>
      <c r="Z4548" s="1">
        <v>30250</v>
      </c>
      <c r="AA4548" t="s">
        <v>24537</v>
      </c>
      <c r="AB4548">
        <v>34</v>
      </c>
      <c r="AC4548" t="s">
        <v>358</v>
      </c>
      <c r="AD4548" t="s">
        <v>497</v>
      </c>
      <c r="AF4548" t="s">
        <v>517</v>
      </c>
      <c r="AG4548" t="s">
        <v>517</v>
      </c>
      <c r="AH4548" t="s">
        <v>517</v>
      </c>
      <c r="AI4548" t="s">
        <v>517</v>
      </c>
      <c r="AJ4548" t="s">
        <v>517</v>
      </c>
    </row>
    <row r="4549" spans="1:36" x14ac:dyDescent="0.25">
      <c r="A4549" s="13" t="s">
        <v>25188</v>
      </c>
      <c r="B4549" s="1">
        <v>42913</v>
      </c>
      <c r="C4549" s="2">
        <v>0.36778935185185185</v>
      </c>
      <c r="D4549" t="s">
        <v>24840</v>
      </c>
      <c r="E4549" t="s">
        <v>22</v>
      </c>
      <c r="F4549" t="s">
        <v>24841</v>
      </c>
      <c r="G4549" s="14" t="s">
        <v>24842</v>
      </c>
      <c r="H4549" s="14" t="s">
        <v>24843</v>
      </c>
      <c r="I4549" t="s">
        <v>23</v>
      </c>
      <c r="K4549">
        <v>6</v>
      </c>
      <c r="L4549">
        <v>27</v>
      </c>
      <c r="M4549">
        <v>8</v>
      </c>
      <c r="N4549">
        <v>3</v>
      </c>
      <c r="O4549" t="s">
        <v>24838</v>
      </c>
      <c r="P4549" t="s">
        <v>517</v>
      </c>
      <c r="Q4549" t="s">
        <v>517</v>
      </c>
      <c r="R4549" t="s">
        <v>517</v>
      </c>
      <c r="S4549" t="s">
        <v>517</v>
      </c>
      <c r="T4549" t="s">
        <v>517</v>
      </c>
      <c r="U4549" t="s">
        <v>517</v>
      </c>
      <c r="V4549" t="s">
        <v>517</v>
      </c>
      <c r="W4549" t="s">
        <v>862</v>
      </c>
      <c r="X4549" t="s">
        <v>622</v>
      </c>
      <c r="Y4549" t="s">
        <v>6446</v>
      </c>
      <c r="Z4549" s="1">
        <v>34608</v>
      </c>
      <c r="AA4549" t="s">
        <v>24844</v>
      </c>
      <c r="AB4549">
        <v>22</v>
      </c>
      <c r="AC4549" t="s">
        <v>358</v>
      </c>
      <c r="AD4549" t="s">
        <v>495</v>
      </c>
      <c r="AF4549" t="s">
        <v>517</v>
      </c>
      <c r="AG4549" t="s">
        <v>517</v>
      </c>
      <c r="AH4549" t="s">
        <v>517</v>
      </c>
      <c r="AI4549" t="s">
        <v>517</v>
      </c>
      <c r="AJ4549" t="s">
        <v>517</v>
      </c>
    </row>
    <row r="4550" spans="1:36" x14ac:dyDescent="0.25">
      <c r="A4550" s="13" t="s">
        <v>25190</v>
      </c>
      <c r="B4550" s="1">
        <v>42913</v>
      </c>
      <c r="C4550" s="2">
        <v>0.44590277777777776</v>
      </c>
      <c r="D4550" t="s">
        <v>25191</v>
      </c>
      <c r="E4550" t="s">
        <v>22</v>
      </c>
      <c r="F4550" t="s">
        <v>25192</v>
      </c>
      <c r="G4550" s="14" t="s">
        <v>25193</v>
      </c>
      <c r="H4550" s="14" t="s">
        <v>25194</v>
      </c>
      <c r="I4550" t="s">
        <v>23</v>
      </c>
      <c r="K4550">
        <v>6</v>
      </c>
      <c r="L4550">
        <v>27</v>
      </c>
      <c r="M4550">
        <v>10</v>
      </c>
      <c r="N4550">
        <v>3</v>
      </c>
      <c r="O4550" t="s">
        <v>25189</v>
      </c>
      <c r="P4550" t="s">
        <v>517</v>
      </c>
      <c r="Q4550" t="s">
        <v>517</v>
      </c>
      <c r="R4550" t="s">
        <v>517</v>
      </c>
      <c r="S4550" t="s">
        <v>517</v>
      </c>
      <c r="T4550" t="s">
        <v>517</v>
      </c>
      <c r="U4550" t="s">
        <v>517</v>
      </c>
      <c r="V4550" t="s">
        <v>517</v>
      </c>
      <c r="W4550" t="s">
        <v>526</v>
      </c>
      <c r="X4550" t="s">
        <v>527</v>
      </c>
      <c r="Y4550" t="s">
        <v>6316</v>
      </c>
      <c r="Z4550" s="1">
        <v>30356</v>
      </c>
      <c r="AA4550" t="s">
        <v>1684</v>
      </c>
      <c r="AB4550">
        <v>34</v>
      </c>
      <c r="AC4550" t="s">
        <v>358</v>
      </c>
      <c r="AD4550" t="s">
        <v>482</v>
      </c>
      <c r="AF4550" t="s">
        <v>517</v>
      </c>
      <c r="AG4550" t="s">
        <v>517</v>
      </c>
      <c r="AH4550" t="s">
        <v>517</v>
      </c>
      <c r="AI4550" t="s">
        <v>517</v>
      </c>
      <c r="AJ4550" t="s">
        <v>517</v>
      </c>
    </row>
    <row r="4551" spans="1:36" x14ac:dyDescent="0.25">
      <c r="A4551" s="13" t="s">
        <v>25196</v>
      </c>
      <c r="B4551" s="1">
        <v>42913</v>
      </c>
      <c r="C4551" s="2">
        <v>0.44778935185185187</v>
      </c>
      <c r="D4551" t="s">
        <v>25197</v>
      </c>
      <c r="E4551" t="s">
        <v>22</v>
      </c>
      <c r="F4551" t="s">
        <v>25198</v>
      </c>
      <c r="G4551" s="14" t="s">
        <v>25199</v>
      </c>
      <c r="H4551" s="14" t="s">
        <v>25200</v>
      </c>
      <c r="I4551" t="s">
        <v>23</v>
      </c>
      <c r="K4551">
        <v>6</v>
      </c>
      <c r="L4551">
        <v>27</v>
      </c>
      <c r="M4551">
        <v>10</v>
      </c>
      <c r="N4551">
        <v>3</v>
      </c>
      <c r="O4551" t="s">
        <v>25195</v>
      </c>
      <c r="P4551" t="s">
        <v>517</v>
      </c>
      <c r="Q4551" t="s">
        <v>517</v>
      </c>
      <c r="R4551" t="s">
        <v>517</v>
      </c>
      <c r="S4551" t="s">
        <v>517</v>
      </c>
      <c r="T4551" t="s">
        <v>517</v>
      </c>
      <c r="U4551" t="s">
        <v>517</v>
      </c>
      <c r="V4551" t="s">
        <v>517</v>
      </c>
      <c r="W4551" t="s">
        <v>861</v>
      </c>
      <c r="X4551" t="s">
        <v>842</v>
      </c>
      <c r="Y4551" t="s">
        <v>25201</v>
      </c>
      <c r="Z4551" s="1">
        <v>24821</v>
      </c>
      <c r="AA4551" t="s">
        <v>25202</v>
      </c>
      <c r="AB4551">
        <v>49</v>
      </c>
      <c r="AC4551" t="s">
        <v>358</v>
      </c>
      <c r="AD4551" t="s">
        <v>499</v>
      </c>
      <c r="AF4551" t="s">
        <v>517</v>
      </c>
      <c r="AG4551" t="s">
        <v>517</v>
      </c>
      <c r="AH4551" t="s">
        <v>517</v>
      </c>
      <c r="AI4551" t="s">
        <v>517</v>
      </c>
      <c r="AJ4551" t="s">
        <v>517</v>
      </c>
    </row>
    <row r="4552" spans="1:36" x14ac:dyDescent="0.25">
      <c r="A4552" s="13" t="s">
        <v>25204</v>
      </c>
      <c r="B4552" s="1">
        <v>42913</v>
      </c>
      <c r="C4552" s="2">
        <v>0.46583333333333332</v>
      </c>
      <c r="D4552" t="s">
        <v>25205</v>
      </c>
      <c r="E4552" t="s">
        <v>22</v>
      </c>
      <c r="F4552" t="s">
        <v>25206</v>
      </c>
      <c r="G4552" s="14" t="s">
        <v>25207</v>
      </c>
      <c r="H4552" s="14" t="s">
        <v>25208</v>
      </c>
      <c r="I4552" t="s">
        <v>23</v>
      </c>
      <c r="K4552">
        <v>6</v>
      </c>
      <c r="L4552">
        <v>27</v>
      </c>
      <c r="M4552">
        <v>11</v>
      </c>
      <c r="N4552">
        <v>3</v>
      </c>
      <c r="O4552" t="s">
        <v>25203</v>
      </c>
      <c r="P4552" t="s">
        <v>517</v>
      </c>
      <c r="Q4552" t="s">
        <v>517</v>
      </c>
      <c r="R4552" t="s">
        <v>517</v>
      </c>
      <c r="S4552" t="s">
        <v>517</v>
      </c>
      <c r="T4552" t="s">
        <v>517</v>
      </c>
      <c r="U4552" t="s">
        <v>517</v>
      </c>
      <c r="V4552" t="s">
        <v>517</v>
      </c>
      <c r="W4552" t="s">
        <v>589</v>
      </c>
      <c r="X4552" t="s">
        <v>590</v>
      </c>
      <c r="Y4552" t="s">
        <v>25209</v>
      </c>
      <c r="Z4552" s="1">
        <v>29807</v>
      </c>
      <c r="AA4552" t="s">
        <v>3369</v>
      </c>
      <c r="AB4552">
        <v>35</v>
      </c>
      <c r="AC4552" t="s">
        <v>357</v>
      </c>
      <c r="AD4552" t="s">
        <v>482</v>
      </c>
      <c r="AF4552" t="s">
        <v>517</v>
      </c>
      <c r="AG4552" t="s">
        <v>517</v>
      </c>
      <c r="AH4552" t="s">
        <v>517</v>
      </c>
      <c r="AI4552" t="s">
        <v>517</v>
      </c>
      <c r="AJ4552" t="s">
        <v>517</v>
      </c>
    </row>
    <row r="4553" spans="1:36" x14ac:dyDescent="0.25">
      <c r="A4553" s="13" t="s">
        <v>25210</v>
      </c>
      <c r="B4553" s="1">
        <v>42913</v>
      </c>
      <c r="C4553" s="2">
        <v>0.50435185185185183</v>
      </c>
      <c r="D4553" t="s">
        <v>25211</v>
      </c>
      <c r="E4553" t="s">
        <v>22</v>
      </c>
      <c r="F4553" t="s">
        <v>25212</v>
      </c>
      <c r="G4553" s="14" t="s">
        <v>25213</v>
      </c>
      <c r="H4553" s="14" t="s">
        <v>25214</v>
      </c>
      <c r="I4553" t="s">
        <v>24</v>
      </c>
      <c r="K4553">
        <v>6</v>
      </c>
      <c r="L4553">
        <v>27</v>
      </c>
      <c r="M4553">
        <v>12</v>
      </c>
      <c r="N4553">
        <v>3</v>
      </c>
      <c r="O4553" t="s">
        <v>517</v>
      </c>
      <c r="P4553" t="s">
        <v>517</v>
      </c>
      <c r="Q4553" t="s">
        <v>517</v>
      </c>
      <c r="R4553" t="s">
        <v>517</v>
      </c>
      <c r="S4553" t="s">
        <v>517</v>
      </c>
      <c r="T4553" t="s">
        <v>517</v>
      </c>
      <c r="U4553" t="s">
        <v>517</v>
      </c>
      <c r="V4553" t="s">
        <v>517</v>
      </c>
      <c r="W4553" t="s">
        <v>517</v>
      </c>
      <c r="X4553" t="s">
        <v>517</v>
      </c>
      <c r="Y4553" t="s">
        <v>7070</v>
      </c>
      <c r="Z4553" s="1">
        <v>30012</v>
      </c>
      <c r="AA4553" t="s">
        <v>978</v>
      </c>
      <c r="AB4553">
        <v>35</v>
      </c>
      <c r="AC4553" t="s">
        <v>358</v>
      </c>
      <c r="AD4553" t="s">
        <v>482</v>
      </c>
      <c r="AF4553" t="s">
        <v>8270</v>
      </c>
      <c r="AG4553" t="s">
        <v>517</v>
      </c>
      <c r="AH4553" t="s">
        <v>517</v>
      </c>
      <c r="AI4553" t="s">
        <v>517</v>
      </c>
      <c r="AJ4553" t="s">
        <v>517</v>
      </c>
    </row>
    <row r="4554" spans="1:36" x14ac:dyDescent="0.25">
      <c r="A4554" s="13" t="s">
        <v>25215</v>
      </c>
      <c r="B4554" s="1">
        <v>42913</v>
      </c>
      <c r="C4554" s="2">
        <v>0.5528819444444445</v>
      </c>
      <c r="D4554" t="s">
        <v>25216</v>
      </c>
      <c r="E4554" t="s">
        <v>22</v>
      </c>
      <c r="F4554" t="s">
        <v>25217</v>
      </c>
      <c r="G4554" s="14" t="s">
        <v>25218</v>
      </c>
      <c r="H4554" s="14" t="s">
        <v>25219</v>
      </c>
      <c r="I4554" t="s">
        <v>25</v>
      </c>
      <c r="K4554">
        <v>6</v>
      </c>
      <c r="L4554">
        <v>27</v>
      </c>
      <c r="M4554">
        <v>13</v>
      </c>
      <c r="N4554">
        <v>3</v>
      </c>
      <c r="O4554" t="s">
        <v>517</v>
      </c>
      <c r="P4554" t="s">
        <v>517</v>
      </c>
      <c r="Q4554" t="s">
        <v>517</v>
      </c>
      <c r="R4554" t="s">
        <v>517</v>
      </c>
      <c r="S4554" t="s">
        <v>517</v>
      </c>
      <c r="T4554" t="s">
        <v>517</v>
      </c>
      <c r="U4554" t="s">
        <v>517</v>
      </c>
      <c r="V4554" t="s">
        <v>517</v>
      </c>
      <c r="W4554" t="s">
        <v>517</v>
      </c>
      <c r="X4554" t="s">
        <v>517</v>
      </c>
      <c r="Y4554" t="s">
        <v>25220</v>
      </c>
      <c r="Z4554" s="1">
        <v>32401</v>
      </c>
      <c r="AA4554" t="s">
        <v>11463</v>
      </c>
      <c r="AB4554">
        <v>28</v>
      </c>
      <c r="AC4554" t="s">
        <v>358</v>
      </c>
      <c r="AD4554" t="s">
        <v>492</v>
      </c>
      <c r="AF4554" t="s">
        <v>8313</v>
      </c>
      <c r="AG4554" t="s">
        <v>517</v>
      </c>
      <c r="AH4554" t="s">
        <v>517</v>
      </c>
      <c r="AI4554" t="s">
        <v>517</v>
      </c>
      <c r="AJ4554" t="s">
        <v>517</v>
      </c>
    </row>
    <row r="4555" spans="1:36" x14ac:dyDescent="0.25">
      <c r="A4555" s="13" t="s">
        <v>25221</v>
      </c>
      <c r="B4555" s="1">
        <v>42913</v>
      </c>
      <c r="C4555" s="2">
        <v>0.59881944444444446</v>
      </c>
      <c r="D4555" t="s">
        <v>24014</v>
      </c>
      <c r="E4555" t="s">
        <v>22</v>
      </c>
      <c r="F4555" t="s">
        <v>24015</v>
      </c>
      <c r="G4555" s="14" t="s">
        <v>24016</v>
      </c>
      <c r="H4555" s="14" t="s">
        <v>24017</v>
      </c>
      <c r="I4555" t="s">
        <v>21</v>
      </c>
      <c r="K4555">
        <v>6</v>
      </c>
      <c r="L4555">
        <v>27</v>
      </c>
      <c r="M4555">
        <v>14</v>
      </c>
      <c r="N4555">
        <v>3</v>
      </c>
      <c r="O4555" t="s">
        <v>24012</v>
      </c>
      <c r="P4555" t="s">
        <v>517</v>
      </c>
      <c r="Q4555" t="s">
        <v>517</v>
      </c>
      <c r="R4555" t="s">
        <v>517</v>
      </c>
      <c r="S4555" t="s">
        <v>517</v>
      </c>
      <c r="T4555" t="s">
        <v>517</v>
      </c>
      <c r="U4555" t="s">
        <v>517</v>
      </c>
      <c r="V4555" t="s">
        <v>517</v>
      </c>
      <c r="W4555" t="s">
        <v>621</v>
      </c>
      <c r="X4555" t="s">
        <v>622</v>
      </c>
      <c r="Y4555" t="s">
        <v>3513</v>
      </c>
      <c r="Z4555" s="1">
        <v>33434</v>
      </c>
      <c r="AA4555" t="s">
        <v>529</v>
      </c>
      <c r="AB4555">
        <v>25</v>
      </c>
      <c r="AC4555" t="s">
        <v>358</v>
      </c>
      <c r="AD4555" t="s">
        <v>484</v>
      </c>
      <c r="AF4555" t="s">
        <v>8295</v>
      </c>
      <c r="AG4555" t="s">
        <v>517</v>
      </c>
      <c r="AH4555" t="s">
        <v>517</v>
      </c>
      <c r="AI4555" t="s">
        <v>517</v>
      </c>
      <c r="AJ4555" t="s">
        <v>517</v>
      </c>
    </row>
    <row r="4556" spans="1:36" x14ac:dyDescent="0.25">
      <c r="A4556" s="13" t="s">
        <v>25222</v>
      </c>
      <c r="B4556" s="1">
        <v>42913</v>
      </c>
      <c r="C4556" s="2">
        <v>0.65465277777777775</v>
      </c>
      <c r="D4556" t="s">
        <v>25223</v>
      </c>
      <c r="E4556" t="s">
        <v>22</v>
      </c>
      <c r="F4556" t="s">
        <v>25224</v>
      </c>
      <c r="G4556" s="14" t="s">
        <v>25225</v>
      </c>
      <c r="H4556" s="14" t="s">
        <v>25226</v>
      </c>
      <c r="I4556" t="s">
        <v>25</v>
      </c>
      <c r="K4556">
        <v>6</v>
      </c>
      <c r="L4556">
        <v>27</v>
      </c>
      <c r="M4556">
        <v>15</v>
      </c>
      <c r="N4556">
        <v>3</v>
      </c>
      <c r="O4556" t="s">
        <v>517</v>
      </c>
      <c r="P4556" t="s">
        <v>517</v>
      </c>
      <c r="Q4556" t="s">
        <v>517</v>
      </c>
      <c r="R4556" t="s">
        <v>517</v>
      </c>
      <c r="S4556" t="s">
        <v>517</v>
      </c>
      <c r="T4556" t="s">
        <v>517</v>
      </c>
      <c r="U4556" t="s">
        <v>517</v>
      </c>
      <c r="V4556" t="s">
        <v>517</v>
      </c>
      <c r="W4556" t="s">
        <v>517</v>
      </c>
      <c r="X4556" t="s">
        <v>517</v>
      </c>
      <c r="Y4556" t="s">
        <v>25227</v>
      </c>
      <c r="Z4556" s="1">
        <v>33845</v>
      </c>
      <c r="AA4556" t="s">
        <v>1542</v>
      </c>
      <c r="AB4556">
        <v>24</v>
      </c>
      <c r="AC4556" t="s">
        <v>358</v>
      </c>
      <c r="AD4556" t="s">
        <v>504</v>
      </c>
      <c r="AF4556" t="s">
        <v>517</v>
      </c>
      <c r="AG4556" t="s">
        <v>517</v>
      </c>
      <c r="AH4556" t="s">
        <v>517</v>
      </c>
      <c r="AI4556" t="s">
        <v>517</v>
      </c>
      <c r="AJ4556" t="s">
        <v>517</v>
      </c>
    </row>
    <row r="4557" spans="1:36" x14ac:dyDescent="0.25">
      <c r="A4557" s="13" t="s">
        <v>25228</v>
      </c>
      <c r="B4557" s="1">
        <v>42913</v>
      </c>
      <c r="C4557" s="2">
        <v>0.66787037037037045</v>
      </c>
      <c r="D4557" t="s">
        <v>25229</v>
      </c>
      <c r="E4557" t="s">
        <v>116</v>
      </c>
      <c r="F4557" t="s">
        <v>25230</v>
      </c>
      <c r="G4557" s="14" t="s">
        <v>25231</v>
      </c>
      <c r="H4557" s="14" t="s">
        <v>25232</v>
      </c>
      <c r="I4557" t="s">
        <v>24</v>
      </c>
      <c r="K4557">
        <v>6</v>
      </c>
      <c r="L4557">
        <v>27</v>
      </c>
      <c r="M4557">
        <v>16</v>
      </c>
      <c r="N4557">
        <v>3</v>
      </c>
      <c r="O4557" t="s">
        <v>517</v>
      </c>
      <c r="P4557" t="s">
        <v>517</v>
      </c>
      <c r="Q4557" t="s">
        <v>517</v>
      </c>
      <c r="R4557" t="s">
        <v>517</v>
      </c>
      <c r="S4557" t="s">
        <v>517</v>
      </c>
      <c r="T4557" t="s">
        <v>517</v>
      </c>
      <c r="U4557" t="s">
        <v>517</v>
      </c>
      <c r="V4557" t="s">
        <v>517</v>
      </c>
      <c r="W4557" t="s">
        <v>517</v>
      </c>
      <c r="X4557" t="s">
        <v>517</v>
      </c>
      <c r="Y4557" t="s">
        <v>517</v>
      </c>
      <c r="Z4557" s="1" t="s">
        <v>517</v>
      </c>
      <c r="AA4557" t="s">
        <v>529</v>
      </c>
      <c r="AB4557" t="s">
        <v>517</v>
      </c>
      <c r="AC4557" t="s">
        <v>358</v>
      </c>
      <c r="AD4557" t="s">
        <v>517</v>
      </c>
      <c r="AF4557" t="s">
        <v>517</v>
      </c>
      <c r="AG4557" t="s">
        <v>517</v>
      </c>
      <c r="AH4557" t="s">
        <v>517</v>
      </c>
      <c r="AI4557" t="s">
        <v>517</v>
      </c>
      <c r="AJ4557" t="s">
        <v>517</v>
      </c>
    </row>
    <row r="4558" spans="1:36" x14ac:dyDescent="0.25">
      <c r="A4558" s="13" t="s">
        <v>25234</v>
      </c>
      <c r="B4558" s="1">
        <v>42913</v>
      </c>
      <c r="C4558" s="2">
        <v>0.71621527777777771</v>
      </c>
      <c r="D4558" t="s">
        <v>25235</v>
      </c>
      <c r="E4558" t="s">
        <v>22</v>
      </c>
      <c r="F4558" t="s">
        <v>25236</v>
      </c>
      <c r="G4558" s="14" t="s">
        <v>25237</v>
      </c>
      <c r="H4558" s="14" t="s">
        <v>25238</v>
      </c>
      <c r="I4558" t="s">
        <v>23</v>
      </c>
      <c r="K4558">
        <v>6</v>
      </c>
      <c r="L4558">
        <v>27</v>
      </c>
      <c r="M4558">
        <v>17</v>
      </c>
      <c r="N4558">
        <v>3</v>
      </c>
      <c r="O4558" t="s">
        <v>25233</v>
      </c>
      <c r="P4558" t="s">
        <v>517</v>
      </c>
      <c r="Q4558" t="s">
        <v>517</v>
      </c>
      <c r="R4558" t="s">
        <v>517</v>
      </c>
      <c r="S4558" t="s">
        <v>517</v>
      </c>
      <c r="T4558" t="s">
        <v>517</v>
      </c>
      <c r="U4558" t="s">
        <v>517</v>
      </c>
      <c r="V4558" t="s">
        <v>517</v>
      </c>
      <c r="W4558" t="s">
        <v>589</v>
      </c>
      <c r="X4558" t="s">
        <v>590</v>
      </c>
      <c r="Y4558" t="s">
        <v>4018</v>
      </c>
      <c r="Z4558" s="1">
        <v>34759</v>
      </c>
      <c r="AA4558" t="s">
        <v>11436</v>
      </c>
      <c r="AB4558">
        <v>22</v>
      </c>
      <c r="AC4558" t="s">
        <v>357</v>
      </c>
      <c r="AD4558" t="s">
        <v>495</v>
      </c>
      <c r="AF4558" t="s">
        <v>517</v>
      </c>
      <c r="AG4558" t="s">
        <v>517</v>
      </c>
      <c r="AH4558" t="s">
        <v>517</v>
      </c>
      <c r="AI4558" t="s">
        <v>517</v>
      </c>
      <c r="AJ4558" t="s">
        <v>517</v>
      </c>
    </row>
    <row r="4559" spans="1:36" x14ac:dyDescent="0.25">
      <c r="A4559" s="13" t="s">
        <v>25240</v>
      </c>
      <c r="B4559" s="1">
        <v>42913</v>
      </c>
      <c r="C4559" s="2">
        <v>0.75526620370370379</v>
      </c>
      <c r="D4559" t="s">
        <v>25058</v>
      </c>
      <c r="E4559" t="s">
        <v>22</v>
      </c>
      <c r="F4559" t="s">
        <v>25059</v>
      </c>
      <c r="G4559" s="14" t="s">
        <v>25060</v>
      </c>
      <c r="H4559" s="14" t="s">
        <v>25241</v>
      </c>
      <c r="I4559" t="s">
        <v>21</v>
      </c>
      <c r="K4559">
        <v>6</v>
      </c>
      <c r="L4559">
        <v>27</v>
      </c>
      <c r="M4559">
        <v>18</v>
      </c>
      <c r="N4559">
        <v>3</v>
      </c>
      <c r="O4559" t="s">
        <v>25239</v>
      </c>
      <c r="P4559" t="s">
        <v>517</v>
      </c>
      <c r="Q4559" t="s">
        <v>517</v>
      </c>
      <c r="R4559" t="s">
        <v>517</v>
      </c>
      <c r="S4559" t="s">
        <v>517</v>
      </c>
      <c r="T4559" t="s">
        <v>517</v>
      </c>
      <c r="U4559" t="s">
        <v>517</v>
      </c>
      <c r="V4559" t="s">
        <v>517</v>
      </c>
      <c r="W4559" t="s">
        <v>1217</v>
      </c>
      <c r="X4559" t="s">
        <v>590</v>
      </c>
      <c r="Y4559" t="s">
        <v>25062</v>
      </c>
      <c r="Z4559" s="1">
        <v>23410</v>
      </c>
      <c r="AA4559" t="s">
        <v>10008</v>
      </c>
      <c r="AB4559">
        <v>53</v>
      </c>
      <c r="AC4559" t="s">
        <v>358</v>
      </c>
      <c r="AD4559" t="s">
        <v>482</v>
      </c>
      <c r="AF4559" t="s">
        <v>8253</v>
      </c>
      <c r="AG4559" t="s">
        <v>517</v>
      </c>
      <c r="AH4559" t="s">
        <v>517</v>
      </c>
      <c r="AI4559" t="s">
        <v>517</v>
      </c>
      <c r="AJ4559" t="s">
        <v>517</v>
      </c>
    </row>
    <row r="4560" spans="1:36" x14ac:dyDescent="0.25">
      <c r="A4560" s="13" t="s">
        <v>25242</v>
      </c>
      <c r="B4560" s="1">
        <v>42913</v>
      </c>
      <c r="C4560" s="2">
        <v>0.80026620370370372</v>
      </c>
      <c r="D4560" t="s">
        <v>2259</v>
      </c>
      <c r="E4560" t="s">
        <v>22</v>
      </c>
      <c r="F4560" t="s">
        <v>2260</v>
      </c>
      <c r="G4560" s="14" t="s">
        <v>25243</v>
      </c>
      <c r="H4560" s="14" t="s">
        <v>2262</v>
      </c>
      <c r="I4560" t="s">
        <v>23</v>
      </c>
      <c r="K4560">
        <v>6</v>
      </c>
      <c r="L4560">
        <v>27</v>
      </c>
      <c r="M4560">
        <v>19</v>
      </c>
      <c r="N4560">
        <v>3</v>
      </c>
      <c r="O4560" t="s">
        <v>517</v>
      </c>
      <c r="P4560" t="s">
        <v>517</v>
      </c>
      <c r="Q4560" t="s">
        <v>517</v>
      </c>
      <c r="R4560" t="s">
        <v>517</v>
      </c>
      <c r="S4560" t="s">
        <v>517</v>
      </c>
      <c r="T4560" t="s">
        <v>517</v>
      </c>
      <c r="U4560" t="s">
        <v>517</v>
      </c>
      <c r="V4560" t="s">
        <v>517</v>
      </c>
      <c r="W4560" t="s">
        <v>517</v>
      </c>
      <c r="X4560" t="s">
        <v>517</v>
      </c>
      <c r="Y4560" t="s">
        <v>517</v>
      </c>
      <c r="Z4560" s="1" t="s">
        <v>517</v>
      </c>
      <c r="AA4560" t="s">
        <v>529</v>
      </c>
      <c r="AB4560" t="s">
        <v>517</v>
      </c>
      <c r="AC4560" t="s">
        <v>358</v>
      </c>
      <c r="AD4560" t="s">
        <v>517</v>
      </c>
      <c r="AF4560" t="s">
        <v>8313</v>
      </c>
      <c r="AG4560" t="s">
        <v>517</v>
      </c>
      <c r="AH4560" t="s">
        <v>517</v>
      </c>
      <c r="AI4560" t="s">
        <v>517</v>
      </c>
      <c r="AJ4560" t="s">
        <v>517</v>
      </c>
    </row>
    <row r="4561" spans="1:36" x14ac:dyDescent="0.25">
      <c r="A4561" s="13" t="s">
        <v>25245</v>
      </c>
      <c r="B4561" s="1">
        <v>42913</v>
      </c>
      <c r="C4561" s="2">
        <v>0.89018518518518519</v>
      </c>
      <c r="D4561" t="s">
        <v>25244</v>
      </c>
      <c r="E4561" t="s">
        <v>22</v>
      </c>
      <c r="F4561" t="s">
        <v>25246</v>
      </c>
      <c r="G4561" s="14" t="s">
        <v>25247</v>
      </c>
      <c r="H4561" s="14" t="s">
        <v>25248</v>
      </c>
      <c r="I4561" t="s">
        <v>21</v>
      </c>
      <c r="K4561">
        <v>6</v>
      </c>
      <c r="L4561">
        <v>27</v>
      </c>
      <c r="M4561">
        <v>21</v>
      </c>
      <c r="N4561">
        <v>3</v>
      </c>
      <c r="O4561" t="s">
        <v>517</v>
      </c>
      <c r="P4561" t="s">
        <v>517</v>
      </c>
      <c r="Q4561" t="s">
        <v>517</v>
      </c>
      <c r="R4561" t="s">
        <v>517</v>
      </c>
      <c r="S4561" t="s">
        <v>517</v>
      </c>
      <c r="T4561" t="s">
        <v>517</v>
      </c>
      <c r="U4561" t="s">
        <v>517</v>
      </c>
      <c r="V4561" t="s">
        <v>517</v>
      </c>
      <c r="W4561" t="s">
        <v>517</v>
      </c>
      <c r="X4561" t="s">
        <v>517</v>
      </c>
      <c r="Y4561" t="s">
        <v>735</v>
      </c>
      <c r="Z4561" s="1">
        <v>32234</v>
      </c>
      <c r="AA4561" t="s">
        <v>519</v>
      </c>
      <c r="AB4561">
        <v>29</v>
      </c>
      <c r="AC4561" t="s">
        <v>358</v>
      </c>
      <c r="AD4561" t="s">
        <v>493</v>
      </c>
      <c r="AF4561" t="s">
        <v>8307</v>
      </c>
      <c r="AG4561" t="s">
        <v>8263</v>
      </c>
      <c r="AH4561" t="s">
        <v>517</v>
      </c>
      <c r="AI4561" t="s">
        <v>517</v>
      </c>
      <c r="AJ4561" t="s">
        <v>517</v>
      </c>
    </row>
    <row r="4562" spans="1:36" x14ac:dyDescent="0.25">
      <c r="A4562" s="13" t="s">
        <v>25249</v>
      </c>
      <c r="B4562" s="1">
        <v>42913</v>
      </c>
      <c r="C4562" s="2">
        <v>0.93229166666666663</v>
      </c>
      <c r="D4562" t="s">
        <v>25250</v>
      </c>
      <c r="E4562" t="s">
        <v>22</v>
      </c>
      <c r="F4562" t="s">
        <v>25251</v>
      </c>
      <c r="G4562" s="14" t="s">
        <v>25252</v>
      </c>
      <c r="H4562" s="14" t="s">
        <v>25253</v>
      </c>
      <c r="I4562" t="s">
        <v>21</v>
      </c>
      <c r="K4562">
        <v>6</v>
      </c>
      <c r="L4562">
        <v>27</v>
      </c>
      <c r="M4562">
        <v>22</v>
      </c>
      <c r="N4562">
        <v>3</v>
      </c>
      <c r="O4562" t="s">
        <v>517</v>
      </c>
      <c r="P4562" t="s">
        <v>517</v>
      </c>
      <c r="Q4562" t="s">
        <v>517</v>
      </c>
      <c r="R4562" t="s">
        <v>517</v>
      </c>
      <c r="S4562" t="s">
        <v>517</v>
      </c>
      <c r="T4562" t="s">
        <v>517</v>
      </c>
      <c r="U4562" t="s">
        <v>517</v>
      </c>
      <c r="V4562" t="s">
        <v>517</v>
      </c>
      <c r="W4562" t="s">
        <v>517</v>
      </c>
      <c r="X4562" t="s">
        <v>517</v>
      </c>
      <c r="Y4562" t="s">
        <v>517</v>
      </c>
      <c r="Z4562" s="1" t="s">
        <v>517</v>
      </c>
      <c r="AA4562" t="s">
        <v>659</v>
      </c>
      <c r="AB4562" t="s">
        <v>517</v>
      </c>
      <c r="AC4562" t="s">
        <v>358</v>
      </c>
      <c r="AD4562" t="s">
        <v>517</v>
      </c>
      <c r="AF4562" t="s">
        <v>8296</v>
      </c>
      <c r="AG4562" t="s">
        <v>8261</v>
      </c>
      <c r="AH4562" t="s">
        <v>8295</v>
      </c>
      <c r="AI4562" t="s">
        <v>517</v>
      </c>
      <c r="AJ4562" t="s">
        <v>517</v>
      </c>
    </row>
    <row r="4563" spans="1:36" x14ac:dyDescent="0.25">
      <c r="A4563" s="13" t="s">
        <v>25254</v>
      </c>
      <c r="B4563" s="1">
        <v>42914</v>
      </c>
      <c r="C4563" s="2">
        <v>3.5949074074074071E-2</v>
      </c>
      <c r="D4563" t="s">
        <v>25255</v>
      </c>
      <c r="E4563" t="s">
        <v>22</v>
      </c>
      <c r="F4563" t="s">
        <v>24181</v>
      </c>
      <c r="G4563" s="14" t="s">
        <v>24182</v>
      </c>
      <c r="H4563" s="14" t="s">
        <v>25256</v>
      </c>
      <c r="I4563" t="s">
        <v>23</v>
      </c>
      <c r="K4563">
        <v>6</v>
      </c>
      <c r="L4563">
        <v>28</v>
      </c>
      <c r="M4563">
        <v>0</v>
      </c>
      <c r="N4563">
        <v>4</v>
      </c>
      <c r="O4563" t="s">
        <v>24177</v>
      </c>
      <c r="P4563" t="s">
        <v>517</v>
      </c>
      <c r="Q4563" t="s">
        <v>517</v>
      </c>
      <c r="R4563" t="s">
        <v>517</v>
      </c>
      <c r="S4563" t="s">
        <v>517</v>
      </c>
      <c r="T4563" t="s">
        <v>517</v>
      </c>
      <c r="U4563" t="s">
        <v>517</v>
      </c>
      <c r="V4563" t="s">
        <v>517</v>
      </c>
      <c r="W4563" t="s">
        <v>537</v>
      </c>
      <c r="X4563" t="s">
        <v>848</v>
      </c>
      <c r="Y4563" t="s">
        <v>9941</v>
      </c>
      <c r="Z4563" s="1">
        <v>23439</v>
      </c>
      <c r="AA4563" t="s">
        <v>25257</v>
      </c>
      <c r="AB4563">
        <v>53</v>
      </c>
      <c r="AC4563" t="s">
        <v>358</v>
      </c>
      <c r="AD4563" t="s">
        <v>488</v>
      </c>
      <c r="AF4563" t="s">
        <v>517</v>
      </c>
      <c r="AG4563" t="s">
        <v>517</v>
      </c>
      <c r="AH4563" t="s">
        <v>517</v>
      </c>
      <c r="AI4563" t="s">
        <v>517</v>
      </c>
      <c r="AJ4563" t="s">
        <v>517</v>
      </c>
    </row>
    <row r="4564" spans="1:36" x14ac:dyDescent="0.25">
      <c r="A4564" s="13" t="s">
        <v>25258</v>
      </c>
      <c r="B4564" s="1">
        <v>42914</v>
      </c>
      <c r="C4564" s="2">
        <v>0.17960648148148148</v>
      </c>
      <c r="D4564" t="s">
        <v>25171</v>
      </c>
      <c r="E4564" t="s">
        <v>116</v>
      </c>
      <c r="F4564" t="s">
        <v>25172</v>
      </c>
      <c r="G4564" t="s">
        <v>25173</v>
      </c>
      <c r="H4564" t="s">
        <v>25259</v>
      </c>
      <c r="I4564" t="s">
        <v>21</v>
      </c>
      <c r="K4564">
        <v>6</v>
      </c>
      <c r="L4564">
        <v>28</v>
      </c>
      <c r="M4564">
        <v>4</v>
      </c>
      <c r="N4564">
        <v>4</v>
      </c>
      <c r="O4564" t="s">
        <v>25169</v>
      </c>
      <c r="P4564" t="s">
        <v>517</v>
      </c>
      <c r="Q4564" t="s">
        <v>517</v>
      </c>
      <c r="R4564" t="s">
        <v>517</v>
      </c>
      <c r="S4564" t="s">
        <v>517</v>
      </c>
      <c r="T4564" t="s">
        <v>517</v>
      </c>
      <c r="U4564" t="s">
        <v>517</v>
      </c>
      <c r="V4564" t="s">
        <v>517</v>
      </c>
      <c r="W4564" t="s">
        <v>537</v>
      </c>
      <c r="X4564" t="s">
        <v>849</v>
      </c>
      <c r="Y4564" t="s">
        <v>517</v>
      </c>
      <c r="Z4564" t="s">
        <v>517</v>
      </c>
      <c r="AA4564" t="s">
        <v>1366</v>
      </c>
      <c r="AB4564" t="s">
        <v>517</v>
      </c>
      <c r="AC4564" t="s">
        <v>358</v>
      </c>
      <c r="AD4564" t="s">
        <v>517</v>
      </c>
      <c r="AF4564" t="s">
        <v>8313</v>
      </c>
      <c r="AG4564" t="s">
        <v>517</v>
      </c>
      <c r="AH4564" t="s">
        <v>517</v>
      </c>
      <c r="AI4564" t="s">
        <v>517</v>
      </c>
      <c r="AJ4564" t="s">
        <v>517</v>
      </c>
    </row>
    <row r="4565" spans="1:36" x14ac:dyDescent="0.25">
      <c r="A4565" s="13" t="s">
        <v>25260</v>
      </c>
      <c r="B4565" s="1">
        <v>42914</v>
      </c>
      <c r="C4565" s="2">
        <v>0.21054398148148148</v>
      </c>
      <c r="D4565" t="s">
        <v>24014</v>
      </c>
      <c r="E4565" t="s">
        <v>22</v>
      </c>
      <c r="F4565" t="s">
        <v>24015</v>
      </c>
      <c r="G4565" s="14" t="s">
        <v>24016</v>
      </c>
      <c r="H4565" s="14" t="s">
        <v>25261</v>
      </c>
      <c r="I4565" t="s">
        <v>23</v>
      </c>
      <c r="K4565">
        <v>6</v>
      </c>
      <c r="L4565">
        <v>28</v>
      </c>
      <c r="M4565">
        <v>5</v>
      </c>
      <c r="N4565">
        <v>4</v>
      </c>
      <c r="O4565" t="s">
        <v>24012</v>
      </c>
      <c r="P4565" t="s">
        <v>517</v>
      </c>
      <c r="Q4565" t="s">
        <v>517</v>
      </c>
      <c r="R4565" t="s">
        <v>517</v>
      </c>
      <c r="S4565" t="s">
        <v>517</v>
      </c>
      <c r="T4565" t="s">
        <v>517</v>
      </c>
      <c r="U4565" t="s">
        <v>517</v>
      </c>
      <c r="V4565" t="s">
        <v>517</v>
      </c>
      <c r="W4565" t="s">
        <v>621</v>
      </c>
      <c r="X4565" t="s">
        <v>622</v>
      </c>
      <c r="Y4565" t="s">
        <v>3513</v>
      </c>
      <c r="Z4565" s="1">
        <v>33434</v>
      </c>
      <c r="AA4565" t="s">
        <v>529</v>
      </c>
      <c r="AB4565">
        <v>25</v>
      </c>
      <c r="AC4565" t="s">
        <v>358</v>
      </c>
      <c r="AD4565" t="s">
        <v>484</v>
      </c>
      <c r="AF4565" t="s">
        <v>517</v>
      </c>
      <c r="AG4565" t="s">
        <v>517</v>
      </c>
      <c r="AH4565" t="s">
        <v>517</v>
      </c>
      <c r="AI4565" t="s">
        <v>517</v>
      </c>
      <c r="AJ4565" t="s">
        <v>517</v>
      </c>
    </row>
    <row r="4566" spans="1:36" x14ac:dyDescent="0.25">
      <c r="A4566" s="13" t="s">
        <v>25263</v>
      </c>
      <c r="B4566" s="1">
        <v>42914</v>
      </c>
      <c r="C4566" s="2">
        <v>0.27903935185185186</v>
      </c>
      <c r="D4566" t="s">
        <v>25264</v>
      </c>
      <c r="E4566" t="s">
        <v>22</v>
      </c>
      <c r="F4566" t="s">
        <v>25265</v>
      </c>
      <c r="G4566" s="14" t="s">
        <v>25266</v>
      </c>
      <c r="H4566" s="14" t="s">
        <v>25267</v>
      </c>
      <c r="I4566" t="s">
        <v>23</v>
      </c>
      <c r="K4566">
        <v>6</v>
      </c>
      <c r="L4566">
        <v>28</v>
      </c>
      <c r="M4566">
        <v>6</v>
      </c>
      <c r="N4566">
        <v>4</v>
      </c>
      <c r="O4566" t="s">
        <v>25262</v>
      </c>
      <c r="P4566" t="s">
        <v>517</v>
      </c>
      <c r="Q4566" t="s">
        <v>517</v>
      </c>
      <c r="R4566" t="s">
        <v>517</v>
      </c>
      <c r="S4566" t="s">
        <v>517</v>
      </c>
      <c r="T4566" t="s">
        <v>517</v>
      </c>
      <c r="U4566" t="s">
        <v>517</v>
      </c>
      <c r="V4566" t="s">
        <v>517</v>
      </c>
      <c r="W4566" t="s">
        <v>589</v>
      </c>
      <c r="X4566" t="s">
        <v>590</v>
      </c>
      <c r="Y4566" t="s">
        <v>25268</v>
      </c>
      <c r="Z4566" s="1">
        <v>33295</v>
      </c>
      <c r="AA4566" t="s">
        <v>2867</v>
      </c>
      <c r="AB4566">
        <v>26</v>
      </c>
      <c r="AC4566" t="s">
        <v>358</v>
      </c>
      <c r="AD4566" t="s">
        <v>487</v>
      </c>
      <c r="AF4566" t="s">
        <v>8260</v>
      </c>
      <c r="AG4566" t="s">
        <v>8313</v>
      </c>
      <c r="AH4566" t="s">
        <v>517</v>
      </c>
      <c r="AI4566" t="s">
        <v>517</v>
      </c>
      <c r="AJ4566" t="s">
        <v>517</v>
      </c>
    </row>
    <row r="4567" spans="1:36" x14ac:dyDescent="0.25">
      <c r="A4567" s="13" t="s">
        <v>25269</v>
      </c>
      <c r="B4567" s="1">
        <v>42914</v>
      </c>
      <c r="C4567" s="2">
        <v>0.29478009259259258</v>
      </c>
      <c r="D4567" t="s">
        <v>24673</v>
      </c>
      <c r="E4567" t="s">
        <v>22</v>
      </c>
      <c r="F4567" t="s">
        <v>24674</v>
      </c>
      <c r="G4567" s="14" t="s">
        <v>24675</v>
      </c>
      <c r="H4567" s="14" t="s">
        <v>25270</v>
      </c>
      <c r="I4567" t="s">
        <v>23</v>
      </c>
      <c r="K4567">
        <v>6</v>
      </c>
      <c r="L4567">
        <v>28</v>
      </c>
      <c r="M4567">
        <v>7</v>
      </c>
      <c r="N4567">
        <v>4</v>
      </c>
      <c r="O4567" t="s">
        <v>24671</v>
      </c>
      <c r="P4567" t="s">
        <v>517</v>
      </c>
      <c r="Q4567" t="s">
        <v>517</v>
      </c>
      <c r="R4567" t="s">
        <v>517</v>
      </c>
      <c r="S4567" t="s">
        <v>517</v>
      </c>
      <c r="T4567" t="s">
        <v>517</v>
      </c>
      <c r="U4567" t="s">
        <v>517</v>
      </c>
      <c r="V4567" t="s">
        <v>517</v>
      </c>
      <c r="W4567" t="s">
        <v>537</v>
      </c>
      <c r="X4567" t="s">
        <v>848</v>
      </c>
      <c r="Y4567" t="s">
        <v>24677</v>
      </c>
      <c r="Z4567" s="1">
        <v>32275</v>
      </c>
      <c r="AA4567" t="s">
        <v>3369</v>
      </c>
      <c r="AB4567">
        <v>29</v>
      </c>
      <c r="AC4567" t="s">
        <v>358</v>
      </c>
      <c r="AD4567" t="s">
        <v>482</v>
      </c>
      <c r="AF4567" t="s">
        <v>517</v>
      </c>
      <c r="AG4567" t="s">
        <v>517</v>
      </c>
      <c r="AH4567" t="s">
        <v>517</v>
      </c>
      <c r="AI4567" t="s">
        <v>517</v>
      </c>
      <c r="AJ4567" t="s">
        <v>517</v>
      </c>
    </row>
    <row r="4568" spans="1:36" x14ac:dyDescent="0.25">
      <c r="A4568" s="13" t="s">
        <v>25271</v>
      </c>
      <c r="B4568" s="1">
        <v>42914</v>
      </c>
      <c r="C4568" s="2">
        <v>0.3119675925925926</v>
      </c>
      <c r="D4568" t="s">
        <v>1378</v>
      </c>
      <c r="E4568" t="s">
        <v>22</v>
      </c>
      <c r="F4568" t="s">
        <v>25272</v>
      </c>
      <c r="G4568" s="14" t="s">
        <v>25273</v>
      </c>
      <c r="H4568" s="14" t="s">
        <v>25274</v>
      </c>
      <c r="I4568" t="s">
        <v>24</v>
      </c>
      <c r="K4568">
        <v>6</v>
      </c>
      <c r="L4568">
        <v>28</v>
      </c>
      <c r="M4568">
        <v>7</v>
      </c>
      <c r="N4568">
        <v>4</v>
      </c>
      <c r="O4568" t="s">
        <v>517</v>
      </c>
      <c r="P4568" t="s">
        <v>517</v>
      </c>
      <c r="Q4568" t="s">
        <v>517</v>
      </c>
      <c r="R4568" t="s">
        <v>517</v>
      </c>
      <c r="S4568" t="s">
        <v>517</v>
      </c>
      <c r="T4568" t="s">
        <v>517</v>
      </c>
      <c r="U4568" t="s">
        <v>517</v>
      </c>
      <c r="V4568" t="s">
        <v>517</v>
      </c>
      <c r="W4568" t="s">
        <v>517</v>
      </c>
      <c r="X4568" t="s">
        <v>517</v>
      </c>
      <c r="Y4568" t="s">
        <v>517</v>
      </c>
      <c r="Z4568" s="1" t="s">
        <v>517</v>
      </c>
      <c r="AA4568" t="s">
        <v>1378</v>
      </c>
      <c r="AB4568" t="s">
        <v>517</v>
      </c>
      <c r="AC4568" t="s">
        <v>358</v>
      </c>
      <c r="AD4568" t="s">
        <v>517</v>
      </c>
      <c r="AF4568" t="s">
        <v>8304</v>
      </c>
      <c r="AG4568" t="s">
        <v>8313</v>
      </c>
      <c r="AH4568" t="s">
        <v>517</v>
      </c>
      <c r="AI4568" t="s">
        <v>517</v>
      </c>
      <c r="AJ4568" t="s">
        <v>517</v>
      </c>
    </row>
    <row r="4569" spans="1:36" x14ac:dyDescent="0.25">
      <c r="A4569" s="13" t="s">
        <v>25276</v>
      </c>
      <c r="B4569" s="1">
        <v>42914</v>
      </c>
      <c r="C4569" s="2">
        <v>0.43045138888888884</v>
      </c>
      <c r="D4569" t="s">
        <v>25277</v>
      </c>
      <c r="E4569" t="s">
        <v>22</v>
      </c>
      <c r="F4569" t="s">
        <v>25278</v>
      </c>
      <c r="G4569" s="14" t="s">
        <v>25279</v>
      </c>
      <c r="H4569" s="14" t="s">
        <v>25280</v>
      </c>
      <c r="I4569" t="s">
        <v>23</v>
      </c>
      <c r="K4569">
        <v>6</v>
      </c>
      <c r="L4569">
        <v>28</v>
      </c>
      <c r="M4569">
        <v>10</v>
      </c>
      <c r="N4569">
        <v>4</v>
      </c>
      <c r="O4569" t="s">
        <v>25275</v>
      </c>
      <c r="P4569" t="s">
        <v>517</v>
      </c>
      <c r="Q4569" t="s">
        <v>517</v>
      </c>
      <c r="R4569" t="s">
        <v>517</v>
      </c>
      <c r="S4569" t="s">
        <v>517</v>
      </c>
      <c r="T4569" t="s">
        <v>517</v>
      </c>
      <c r="U4569" t="s">
        <v>517</v>
      </c>
      <c r="V4569" t="s">
        <v>517</v>
      </c>
      <c r="W4569" t="s">
        <v>476</v>
      </c>
      <c r="X4569" t="s">
        <v>3611</v>
      </c>
      <c r="Y4569" t="s">
        <v>25281</v>
      </c>
      <c r="Z4569" s="1">
        <v>33980</v>
      </c>
      <c r="AA4569" t="s">
        <v>529</v>
      </c>
      <c r="AB4569">
        <v>24</v>
      </c>
      <c r="AC4569" t="s">
        <v>358</v>
      </c>
      <c r="AD4569" t="s">
        <v>482</v>
      </c>
      <c r="AF4569" t="s">
        <v>517</v>
      </c>
      <c r="AG4569" t="s">
        <v>517</v>
      </c>
      <c r="AH4569" t="s">
        <v>517</v>
      </c>
      <c r="AI4569" t="s">
        <v>517</v>
      </c>
      <c r="AJ4569" t="s">
        <v>517</v>
      </c>
    </row>
    <row r="4570" spans="1:36" x14ac:dyDescent="0.25">
      <c r="A4570" s="13" t="s">
        <v>25282</v>
      </c>
      <c r="B4570" s="1">
        <v>42914</v>
      </c>
      <c r="C4570" s="2">
        <v>0.46378472222222222</v>
      </c>
      <c r="D4570" t="s">
        <v>25283</v>
      </c>
      <c r="E4570" t="s">
        <v>22</v>
      </c>
      <c r="F4570" t="s">
        <v>10058</v>
      </c>
      <c r="G4570" s="14" t="s">
        <v>25284</v>
      </c>
      <c r="H4570" s="14" t="s">
        <v>19043</v>
      </c>
      <c r="I4570" t="s">
        <v>23</v>
      </c>
      <c r="K4570">
        <v>6</v>
      </c>
      <c r="L4570">
        <v>28</v>
      </c>
      <c r="M4570">
        <v>11</v>
      </c>
      <c r="N4570">
        <v>4</v>
      </c>
      <c r="O4570" t="s">
        <v>19040</v>
      </c>
      <c r="P4570" t="s">
        <v>517</v>
      </c>
      <c r="Q4570" t="s">
        <v>517</v>
      </c>
      <c r="R4570" t="s">
        <v>517</v>
      </c>
      <c r="S4570" t="s">
        <v>517</v>
      </c>
      <c r="T4570" t="s">
        <v>517</v>
      </c>
      <c r="U4570" t="s">
        <v>517</v>
      </c>
      <c r="V4570" t="s">
        <v>517</v>
      </c>
      <c r="W4570" t="s">
        <v>526</v>
      </c>
      <c r="X4570" t="s">
        <v>527</v>
      </c>
      <c r="Y4570" t="s">
        <v>25285</v>
      </c>
      <c r="Z4570" s="1">
        <v>35111</v>
      </c>
      <c r="AA4570" t="s">
        <v>5691</v>
      </c>
      <c r="AB4570">
        <v>21</v>
      </c>
      <c r="AC4570" t="s">
        <v>358</v>
      </c>
      <c r="AD4570" t="s">
        <v>491</v>
      </c>
      <c r="AF4570" t="s">
        <v>517</v>
      </c>
      <c r="AG4570" t="s">
        <v>517</v>
      </c>
      <c r="AH4570" t="s">
        <v>517</v>
      </c>
      <c r="AI4570" t="s">
        <v>517</v>
      </c>
      <c r="AJ4570" t="s">
        <v>517</v>
      </c>
    </row>
    <row r="4571" spans="1:36" x14ac:dyDescent="0.25">
      <c r="A4571" s="13" t="s">
        <v>25287</v>
      </c>
      <c r="B4571" s="1">
        <v>42914</v>
      </c>
      <c r="C4571" s="2">
        <v>0.47001157407407407</v>
      </c>
      <c r="D4571" t="s">
        <v>25288</v>
      </c>
      <c r="E4571" t="s">
        <v>5507</v>
      </c>
      <c r="F4571" t="s">
        <v>25289</v>
      </c>
      <c r="G4571" s="14" t="s">
        <v>25290</v>
      </c>
      <c r="H4571" s="14" t="s">
        <v>25291</v>
      </c>
      <c r="I4571" t="s">
        <v>23</v>
      </c>
      <c r="K4571">
        <v>6</v>
      </c>
      <c r="L4571">
        <v>28</v>
      </c>
      <c r="M4571">
        <v>11</v>
      </c>
      <c r="N4571">
        <v>4</v>
      </c>
      <c r="O4571" t="s">
        <v>25286</v>
      </c>
      <c r="P4571" t="s">
        <v>517</v>
      </c>
      <c r="Q4571" t="s">
        <v>517</v>
      </c>
      <c r="R4571" t="s">
        <v>517</v>
      </c>
      <c r="S4571" t="s">
        <v>517</v>
      </c>
      <c r="T4571" t="s">
        <v>517</v>
      </c>
      <c r="U4571" t="s">
        <v>517</v>
      </c>
      <c r="V4571" t="s">
        <v>517</v>
      </c>
      <c r="W4571" t="s">
        <v>1217</v>
      </c>
      <c r="X4571" t="s">
        <v>1487</v>
      </c>
      <c r="Y4571" t="s">
        <v>517</v>
      </c>
      <c r="Z4571" s="1" t="s">
        <v>517</v>
      </c>
      <c r="AA4571" t="s">
        <v>25292</v>
      </c>
      <c r="AB4571" t="s">
        <v>517</v>
      </c>
      <c r="AC4571" t="s">
        <v>357</v>
      </c>
      <c r="AD4571" t="s">
        <v>517</v>
      </c>
      <c r="AF4571" t="s">
        <v>517</v>
      </c>
      <c r="AG4571" t="s">
        <v>517</v>
      </c>
      <c r="AH4571" t="s">
        <v>517</v>
      </c>
      <c r="AI4571" t="s">
        <v>517</v>
      </c>
      <c r="AJ4571" t="s">
        <v>517</v>
      </c>
    </row>
    <row r="4572" spans="1:36" x14ac:dyDescent="0.25">
      <c r="A4572" s="13" t="s">
        <v>25293</v>
      </c>
      <c r="B4572" s="1">
        <v>42914</v>
      </c>
      <c r="C4572" s="2">
        <v>0.47416666666666668</v>
      </c>
      <c r="D4572" t="s">
        <v>25294</v>
      </c>
      <c r="E4572" t="s">
        <v>22</v>
      </c>
      <c r="F4572" t="s">
        <v>25295</v>
      </c>
      <c r="G4572" t="s">
        <v>25296</v>
      </c>
      <c r="H4572" t="s">
        <v>25297</v>
      </c>
      <c r="I4572" t="s">
        <v>24</v>
      </c>
      <c r="K4572">
        <v>6</v>
      </c>
      <c r="L4572">
        <v>28</v>
      </c>
      <c r="M4572">
        <v>11</v>
      </c>
      <c r="N4572">
        <v>4</v>
      </c>
      <c r="O4572" t="s">
        <v>517</v>
      </c>
      <c r="P4572" t="s">
        <v>517</v>
      </c>
      <c r="Q4572" t="s">
        <v>517</v>
      </c>
      <c r="R4572" t="s">
        <v>517</v>
      </c>
      <c r="S4572" t="s">
        <v>517</v>
      </c>
      <c r="T4572" t="s">
        <v>517</v>
      </c>
      <c r="U4572" t="s">
        <v>517</v>
      </c>
      <c r="V4572" t="s">
        <v>517</v>
      </c>
      <c r="W4572" t="s">
        <v>517</v>
      </c>
      <c r="X4572" t="s">
        <v>517</v>
      </c>
      <c r="Y4572" t="s">
        <v>25298</v>
      </c>
      <c r="Z4572">
        <v>35493</v>
      </c>
      <c r="AA4572" t="s">
        <v>478</v>
      </c>
      <c r="AB4572">
        <v>20</v>
      </c>
      <c r="AC4572" t="s">
        <v>358</v>
      </c>
      <c r="AD4572" t="s">
        <v>499</v>
      </c>
      <c r="AF4572" t="s">
        <v>517</v>
      </c>
      <c r="AG4572" t="s">
        <v>517</v>
      </c>
      <c r="AH4572" t="s">
        <v>517</v>
      </c>
      <c r="AI4572" t="s">
        <v>517</v>
      </c>
      <c r="AJ4572" t="s">
        <v>517</v>
      </c>
    </row>
    <row r="4573" spans="1:36" x14ac:dyDescent="0.25">
      <c r="A4573" s="13" t="s">
        <v>25299</v>
      </c>
      <c r="B4573" s="1">
        <v>42914</v>
      </c>
      <c r="C4573" s="2">
        <v>0.47527777777777774</v>
      </c>
      <c r="D4573" t="s">
        <v>25300</v>
      </c>
      <c r="E4573" t="s">
        <v>22</v>
      </c>
      <c r="F4573" t="s">
        <v>25301</v>
      </c>
      <c r="G4573" s="14" t="s">
        <v>25302</v>
      </c>
      <c r="H4573" s="14" t="s">
        <v>25303</v>
      </c>
      <c r="I4573" t="s">
        <v>21</v>
      </c>
      <c r="K4573">
        <v>6</v>
      </c>
      <c r="L4573">
        <v>28</v>
      </c>
      <c r="M4573">
        <v>11</v>
      </c>
      <c r="N4573">
        <v>4</v>
      </c>
      <c r="O4573" t="s">
        <v>517</v>
      </c>
      <c r="P4573" t="s">
        <v>517</v>
      </c>
      <c r="Q4573" t="s">
        <v>517</v>
      </c>
      <c r="R4573" t="s">
        <v>517</v>
      </c>
      <c r="S4573" t="s">
        <v>517</v>
      </c>
      <c r="T4573" t="s">
        <v>517</v>
      </c>
      <c r="U4573" t="s">
        <v>517</v>
      </c>
      <c r="V4573" t="s">
        <v>517</v>
      </c>
      <c r="W4573" t="s">
        <v>517</v>
      </c>
      <c r="X4573" t="s">
        <v>517</v>
      </c>
      <c r="Y4573" t="s">
        <v>25304</v>
      </c>
      <c r="Z4573" s="1">
        <v>33634</v>
      </c>
      <c r="AA4573" t="s">
        <v>659</v>
      </c>
      <c r="AB4573">
        <v>25</v>
      </c>
      <c r="AC4573" t="s">
        <v>358</v>
      </c>
      <c r="AD4573" t="s">
        <v>483</v>
      </c>
      <c r="AF4573" t="s">
        <v>8263</v>
      </c>
      <c r="AG4573" t="s">
        <v>8282</v>
      </c>
      <c r="AH4573" t="s">
        <v>8266</v>
      </c>
      <c r="AI4573" t="s">
        <v>517</v>
      </c>
      <c r="AJ4573" t="s">
        <v>517</v>
      </c>
    </row>
    <row r="4574" spans="1:36" x14ac:dyDescent="0.25">
      <c r="A4574" s="13" t="s">
        <v>25305</v>
      </c>
      <c r="B4574" s="1">
        <v>42914</v>
      </c>
      <c r="C4574" s="2">
        <v>0.47810185185185183</v>
      </c>
      <c r="D4574" t="s">
        <v>25306</v>
      </c>
      <c r="E4574" t="s">
        <v>22</v>
      </c>
      <c r="F4574" t="s">
        <v>1453</v>
      </c>
      <c r="G4574" s="14" t="s">
        <v>1454</v>
      </c>
      <c r="H4574" s="14" t="s">
        <v>1455</v>
      </c>
      <c r="I4574" t="s">
        <v>21</v>
      </c>
      <c r="K4574">
        <v>6</v>
      </c>
      <c r="L4574">
        <v>28</v>
      </c>
      <c r="M4574">
        <v>11</v>
      </c>
      <c r="N4574">
        <v>4</v>
      </c>
      <c r="O4574" t="s">
        <v>517</v>
      </c>
      <c r="P4574" t="s">
        <v>517</v>
      </c>
      <c r="Q4574" t="s">
        <v>517</v>
      </c>
      <c r="R4574" t="s">
        <v>517</v>
      </c>
      <c r="S4574" t="s">
        <v>517</v>
      </c>
      <c r="T4574" t="s">
        <v>517</v>
      </c>
      <c r="U4574" t="s">
        <v>517</v>
      </c>
      <c r="V4574" t="s">
        <v>517</v>
      </c>
      <c r="W4574" t="s">
        <v>517</v>
      </c>
      <c r="X4574" t="s">
        <v>517</v>
      </c>
      <c r="Y4574" t="s">
        <v>1456</v>
      </c>
      <c r="Z4574" s="1">
        <v>32668</v>
      </c>
      <c r="AA4574" t="s">
        <v>2314</v>
      </c>
      <c r="AB4574">
        <v>28</v>
      </c>
      <c r="AC4574" t="s">
        <v>358</v>
      </c>
      <c r="AD4574" t="s">
        <v>482</v>
      </c>
      <c r="AF4574" t="s">
        <v>8304</v>
      </c>
      <c r="AG4574" t="s">
        <v>8266</v>
      </c>
      <c r="AH4574" t="s">
        <v>8263</v>
      </c>
      <c r="AI4574" t="s">
        <v>517</v>
      </c>
      <c r="AJ4574" t="s">
        <v>517</v>
      </c>
    </row>
    <row r="4575" spans="1:36" x14ac:dyDescent="0.25">
      <c r="A4575" s="13" t="s">
        <v>25307</v>
      </c>
      <c r="B4575" s="1">
        <v>42914</v>
      </c>
      <c r="C4575" s="2">
        <v>0.51276620370370374</v>
      </c>
      <c r="D4575" t="s">
        <v>25308</v>
      </c>
      <c r="E4575" t="s">
        <v>22</v>
      </c>
      <c r="F4575" t="s">
        <v>25309</v>
      </c>
      <c r="G4575" s="14" t="s">
        <v>25310</v>
      </c>
      <c r="H4575" s="14" t="s">
        <v>25311</v>
      </c>
      <c r="I4575" t="s">
        <v>24</v>
      </c>
      <c r="K4575">
        <v>6</v>
      </c>
      <c r="L4575">
        <v>28</v>
      </c>
      <c r="M4575">
        <v>12</v>
      </c>
      <c r="N4575">
        <v>4</v>
      </c>
      <c r="O4575" t="s">
        <v>517</v>
      </c>
      <c r="P4575" t="s">
        <v>517</v>
      </c>
      <c r="Q4575" t="s">
        <v>517</v>
      </c>
      <c r="R4575" t="s">
        <v>517</v>
      </c>
      <c r="S4575" t="s">
        <v>517</v>
      </c>
      <c r="T4575" t="s">
        <v>517</v>
      </c>
      <c r="U4575" t="s">
        <v>517</v>
      </c>
      <c r="V4575" t="s">
        <v>517</v>
      </c>
      <c r="W4575" t="s">
        <v>517</v>
      </c>
      <c r="X4575" t="s">
        <v>517</v>
      </c>
      <c r="Y4575" t="s">
        <v>25312</v>
      </c>
      <c r="Z4575" s="1">
        <v>23039</v>
      </c>
      <c r="AA4575" t="s">
        <v>2314</v>
      </c>
      <c r="AB4575">
        <v>54</v>
      </c>
      <c r="AC4575" t="s">
        <v>358</v>
      </c>
      <c r="AD4575" t="s">
        <v>482</v>
      </c>
      <c r="AF4575" t="s">
        <v>8295</v>
      </c>
      <c r="AG4575" t="s">
        <v>517</v>
      </c>
      <c r="AH4575" t="s">
        <v>8313</v>
      </c>
      <c r="AI4575" t="s">
        <v>8270</v>
      </c>
      <c r="AJ4575" t="s">
        <v>517</v>
      </c>
    </row>
    <row r="4576" spans="1:36" x14ac:dyDescent="0.25">
      <c r="A4576" s="13" t="s">
        <v>25313</v>
      </c>
      <c r="B4576" s="1">
        <v>42914</v>
      </c>
      <c r="C4576" s="2">
        <v>0.52174768518518522</v>
      </c>
      <c r="D4576" t="s">
        <v>25314</v>
      </c>
      <c r="E4576" t="s">
        <v>3662</v>
      </c>
      <c r="F4576" t="s">
        <v>25315</v>
      </c>
      <c r="G4576" s="14" t="s">
        <v>25316</v>
      </c>
      <c r="H4576" s="14" t="s">
        <v>25317</v>
      </c>
      <c r="I4576" t="s">
        <v>24</v>
      </c>
      <c r="K4576">
        <v>6</v>
      </c>
      <c r="L4576">
        <v>28</v>
      </c>
      <c r="M4576">
        <v>12</v>
      </c>
      <c r="N4576">
        <v>4</v>
      </c>
      <c r="O4576" t="s">
        <v>517</v>
      </c>
      <c r="P4576" t="s">
        <v>517</v>
      </c>
      <c r="Q4576" t="s">
        <v>517</v>
      </c>
      <c r="R4576" t="s">
        <v>517</v>
      </c>
      <c r="S4576" t="s">
        <v>517</v>
      </c>
      <c r="T4576" t="s">
        <v>517</v>
      </c>
      <c r="U4576" t="s">
        <v>517</v>
      </c>
      <c r="V4576" t="s">
        <v>517</v>
      </c>
      <c r="W4576" t="s">
        <v>517</v>
      </c>
      <c r="X4576" t="s">
        <v>517</v>
      </c>
      <c r="Y4576" t="s">
        <v>517</v>
      </c>
      <c r="Z4576" s="1" t="s">
        <v>517</v>
      </c>
      <c r="AA4576" t="s">
        <v>25314</v>
      </c>
      <c r="AB4576" t="s">
        <v>517</v>
      </c>
      <c r="AC4576" t="s">
        <v>358</v>
      </c>
      <c r="AD4576" t="s">
        <v>517</v>
      </c>
      <c r="AF4576" t="s">
        <v>8313</v>
      </c>
      <c r="AG4576" t="s">
        <v>8295</v>
      </c>
      <c r="AH4576" t="s">
        <v>8282</v>
      </c>
      <c r="AI4576" t="s">
        <v>517</v>
      </c>
      <c r="AJ4576" t="s">
        <v>517</v>
      </c>
    </row>
    <row r="4577" spans="1:36" x14ac:dyDescent="0.25">
      <c r="A4577" s="13" t="s">
        <v>25318</v>
      </c>
      <c r="B4577" s="1">
        <v>42914</v>
      </c>
      <c r="C4577" s="2">
        <v>0.52813657407407411</v>
      </c>
      <c r="D4577" t="s">
        <v>25319</v>
      </c>
      <c r="E4577" t="s">
        <v>22</v>
      </c>
      <c r="F4577" t="s">
        <v>25320</v>
      </c>
      <c r="G4577" s="14" t="s">
        <v>25321</v>
      </c>
      <c r="H4577" s="14" t="s">
        <v>25322</v>
      </c>
      <c r="I4577" t="s">
        <v>24</v>
      </c>
      <c r="K4577">
        <v>6</v>
      </c>
      <c r="L4577">
        <v>28</v>
      </c>
      <c r="M4577">
        <v>12</v>
      </c>
      <c r="N4577">
        <v>4</v>
      </c>
      <c r="O4577" t="s">
        <v>517</v>
      </c>
      <c r="P4577" t="s">
        <v>517</v>
      </c>
      <c r="Q4577" t="s">
        <v>517</v>
      </c>
      <c r="R4577" t="s">
        <v>517</v>
      </c>
      <c r="S4577" t="s">
        <v>517</v>
      </c>
      <c r="T4577" t="s">
        <v>517</v>
      </c>
      <c r="U4577" t="s">
        <v>517</v>
      </c>
      <c r="V4577" t="s">
        <v>517</v>
      </c>
      <c r="W4577" t="s">
        <v>517</v>
      </c>
      <c r="X4577" t="s">
        <v>517</v>
      </c>
      <c r="Y4577" t="s">
        <v>25323</v>
      </c>
      <c r="Z4577" s="1">
        <v>20209</v>
      </c>
      <c r="AA4577" t="s">
        <v>9742</v>
      </c>
      <c r="AB4577">
        <v>62</v>
      </c>
      <c r="AC4577" t="s">
        <v>357</v>
      </c>
      <c r="AD4577" t="s">
        <v>502</v>
      </c>
      <c r="AF4577" t="s">
        <v>8313</v>
      </c>
      <c r="AG4577" t="s">
        <v>517</v>
      </c>
      <c r="AH4577" t="s">
        <v>517</v>
      </c>
      <c r="AI4577" t="s">
        <v>517</v>
      </c>
      <c r="AJ4577" t="s">
        <v>517</v>
      </c>
    </row>
    <row r="4578" spans="1:36" x14ac:dyDescent="0.25">
      <c r="A4578" s="13" t="s">
        <v>25325</v>
      </c>
      <c r="B4578" s="1">
        <v>42914</v>
      </c>
      <c r="C4578" s="2">
        <v>0.5388425925925926</v>
      </c>
      <c r="D4578" t="s">
        <v>25326</v>
      </c>
      <c r="E4578" t="s">
        <v>22</v>
      </c>
      <c r="F4578" t="s">
        <v>25327</v>
      </c>
      <c r="G4578" s="14" t="s">
        <v>25328</v>
      </c>
      <c r="H4578" s="14" t="s">
        <v>25329</v>
      </c>
      <c r="I4578" t="s">
        <v>23</v>
      </c>
      <c r="K4578">
        <v>6</v>
      </c>
      <c r="L4578">
        <v>28</v>
      </c>
      <c r="M4578">
        <v>12</v>
      </c>
      <c r="N4578">
        <v>4</v>
      </c>
      <c r="O4578" t="s">
        <v>25324</v>
      </c>
      <c r="P4578" t="s">
        <v>517</v>
      </c>
      <c r="Q4578" t="s">
        <v>517</v>
      </c>
      <c r="R4578" t="s">
        <v>517</v>
      </c>
      <c r="S4578" t="s">
        <v>517</v>
      </c>
      <c r="T4578" t="s">
        <v>517</v>
      </c>
      <c r="U4578" t="s">
        <v>517</v>
      </c>
      <c r="V4578" t="s">
        <v>517</v>
      </c>
      <c r="W4578" t="s">
        <v>589</v>
      </c>
      <c r="X4578" t="s">
        <v>590</v>
      </c>
      <c r="Y4578" t="s">
        <v>25330</v>
      </c>
      <c r="Z4578" s="1">
        <v>28534</v>
      </c>
      <c r="AA4578" t="s">
        <v>1542</v>
      </c>
      <c r="AB4578">
        <v>39</v>
      </c>
      <c r="AC4578" t="s">
        <v>358</v>
      </c>
      <c r="AD4578" t="s">
        <v>482</v>
      </c>
      <c r="AF4578" t="s">
        <v>517</v>
      </c>
      <c r="AG4578" t="s">
        <v>517</v>
      </c>
      <c r="AH4578" t="s">
        <v>517</v>
      </c>
      <c r="AI4578" t="s">
        <v>517</v>
      </c>
      <c r="AJ4578" t="s">
        <v>517</v>
      </c>
    </row>
    <row r="4579" spans="1:36" x14ac:dyDescent="0.25">
      <c r="A4579" s="13" t="s">
        <v>25331</v>
      </c>
      <c r="B4579" s="1">
        <v>42914</v>
      </c>
      <c r="C4579" s="2">
        <v>0.57765046296296296</v>
      </c>
      <c r="D4579" t="s">
        <v>25332</v>
      </c>
      <c r="E4579" t="s">
        <v>22</v>
      </c>
      <c r="F4579" t="s">
        <v>25333</v>
      </c>
      <c r="G4579" s="14" t="s">
        <v>25334</v>
      </c>
      <c r="H4579" s="14" t="s">
        <v>25335</v>
      </c>
      <c r="I4579" t="s">
        <v>21</v>
      </c>
      <c r="K4579">
        <v>6</v>
      </c>
      <c r="L4579">
        <v>28</v>
      </c>
      <c r="M4579">
        <v>13</v>
      </c>
      <c r="N4579">
        <v>4</v>
      </c>
      <c r="O4579" t="s">
        <v>517</v>
      </c>
      <c r="P4579" t="s">
        <v>517</v>
      </c>
      <c r="Q4579" t="s">
        <v>517</v>
      </c>
      <c r="R4579" t="s">
        <v>517</v>
      </c>
      <c r="S4579" t="s">
        <v>517</v>
      </c>
      <c r="T4579" t="s">
        <v>517</v>
      </c>
      <c r="U4579" t="s">
        <v>517</v>
      </c>
      <c r="V4579" t="s">
        <v>517</v>
      </c>
      <c r="W4579" t="s">
        <v>517</v>
      </c>
      <c r="X4579" t="s">
        <v>517</v>
      </c>
      <c r="Y4579" t="s">
        <v>25336</v>
      </c>
      <c r="Z4579" s="1">
        <v>28500</v>
      </c>
      <c r="AA4579" t="s">
        <v>1702</v>
      </c>
      <c r="AB4579">
        <v>39</v>
      </c>
      <c r="AC4579" t="s">
        <v>358</v>
      </c>
      <c r="AD4579" t="s">
        <v>495</v>
      </c>
      <c r="AF4579" t="s">
        <v>8273</v>
      </c>
      <c r="AG4579" t="s">
        <v>8263</v>
      </c>
      <c r="AH4579" t="s">
        <v>8296</v>
      </c>
      <c r="AI4579" t="s">
        <v>8295</v>
      </c>
      <c r="AJ4579" t="s">
        <v>517</v>
      </c>
    </row>
    <row r="4580" spans="1:36" x14ac:dyDescent="0.25">
      <c r="A4580" s="13" t="s">
        <v>25338</v>
      </c>
      <c r="B4580" s="1">
        <v>42914</v>
      </c>
      <c r="C4580" s="2">
        <v>0.5820833333333334</v>
      </c>
      <c r="D4580" t="s">
        <v>25339</v>
      </c>
      <c r="E4580" t="s">
        <v>22</v>
      </c>
      <c r="F4580" t="s">
        <v>25340</v>
      </c>
      <c r="G4580" s="14" t="s">
        <v>25341</v>
      </c>
      <c r="H4580" s="14" t="s">
        <v>25342</v>
      </c>
      <c r="I4580" t="s">
        <v>23</v>
      </c>
      <c r="K4580">
        <v>6</v>
      </c>
      <c r="L4580">
        <v>28</v>
      </c>
      <c r="M4580">
        <v>13</v>
      </c>
      <c r="N4580">
        <v>4</v>
      </c>
      <c r="O4580" t="s">
        <v>25337</v>
      </c>
      <c r="P4580" t="s">
        <v>517</v>
      </c>
      <c r="Q4580" t="s">
        <v>517</v>
      </c>
      <c r="R4580" t="s">
        <v>517</v>
      </c>
      <c r="S4580" t="s">
        <v>517</v>
      </c>
      <c r="T4580" t="s">
        <v>517</v>
      </c>
      <c r="U4580" t="s">
        <v>517</v>
      </c>
      <c r="V4580" t="s">
        <v>517</v>
      </c>
      <c r="W4580" t="s">
        <v>852</v>
      </c>
      <c r="X4580" t="s">
        <v>1839</v>
      </c>
      <c r="Y4580" t="s">
        <v>25343</v>
      </c>
      <c r="Z4580" s="1">
        <v>34301</v>
      </c>
      <c r="AA4580" t="s">
        <v>10677</v>
      </c>
      <c r="AB4580">
        <v>23</v>
      </c>
      <c r="AC4580" t="s">
        <v>357</v>
      </c>
      <c r="AD4580" t="s">
        <v>493</v>
      </c>
      <c r="AF4580" t="s">
        <v>517</v>
      </c>
      <c r="AG4580" t="s">
        <v>517</v>
      </c>
      <c r="AH4580" t="s">
        <v>517</v>
      </c>
      <c r="AI4580" t="s">
        <v>517</v>
      </c>
      <c r="AJ4580" t="s">
        <v>517</v>
      </c>
    </row>
    <row r="4581" spans="1:36" x14ac:dyDescent="0.25">
      <c r="A4581" s="13" t="s">
        <v>25344</v>
      </c>
      <c r="B4581" s="1">
        <v>42914</v>
      </c>
      <c r="C4581" s="2">
        <v>0.59483796296296299</v>
      </c>
      <c r="D4581" t="s">
        <v>25345</v>
      </c>
      <c r="E4581" t="s">
        <v>22</v>
      </c>
      <c r="F4581" t="s">
        <v>25346</v>
      </c>
      <c r="G4581" s="14" t="s">
        <v>25347</v>
      </c>
      <c r="H4581" s="14" t="s">
        <v>25348</v>
      </c>
      <c r="I4581" t="s">
        <v>23</v>
      </c>
      <c r="K4581">
        <v>6</v>
      </c>
      <c r="L4581">
        <v>28</v>
      </c>
      <c r="M4581">
        <v>14</v>
      </c>
      <c r="N4581">
        <v>4</v>
      </c>
      <c r="O4581" t="s">
        <v>517</v>
      </c>
      <c r="P4581" t="s">
        <v>517</v>
      </c>
      <c r="Q4581" t="s">
        <v>517</v>
      </c>
      <c r="R4581" t="s">
        <v>517</v>
      </c>
      <c r="S4581" t="s">
        <v>517</v>
      </c>
      <c r="T4581" t="s">
        <v>517</v>
      </c>
      <c r="U4581" t="s">
        <v>517</v>
      </c>
      <c r="V4581" t="s">
        <v>517</v>
      </c>
      <c r="W4581" t="s">
        <v>517</v>
      </c>
      <c r="X4581" t="s">
        <v>517</v>
      </c>
      <c r="Y4581" t="s">
        <v>25349</v>
      </c>
      <c r="Z4581" s="1">
        <v>31271</v>
      </c>
      <c r="AA4581" t="s">
        <v>546</v>
      </c>
      <c r="AB4581">
        <v>31</v>
      </c>
      <c r="AC4581" t="s">
        <v>358</v>
      </c>
      <c r="AD4581" t="s">
        <v>491</v>
      </c>
      <c r="AF4581" t="s">
        <v>517</v>
      </c>
      <c r="AG4581" t="s">
        <v>517</v>
      </c>
      <c r="AH4581" t="s">
        <v>517</v>
      </c>
      <c r="AI4581" t="s">
        <v>517</v>
      </c>
      <c r="AJ4581" t="s">
        <v>517</v>
      </c>
    </row>
    <row r="4582" spans="1:36" x14ac:dyDescent="0.25">
      <c r="A4582" s="13" t="s">
        <v>25351</v>
      </c>
      <c r="B4582" s="1">
        <v>42914</v>
      </c>
      <c r="C4582" s="2">
        <v>0.5988310185185185</v>
      </c>
      <c r="D4582" t="s">
        <v>25352</v>
      </c>
      <c r="E4582" t="s">
        <v>22</v>
      </c>
      <c r="F4582" t="s">
        <v>25353</v>
      </c>
      <c r="G4582" t="s">
        <v>25347</v>
      </c>
      <c r="H4582" t="s">
        <v>25354</v>
      </c>
      <c r="I4582" t="s">
        <v>23</v>
      </c>
      <c r="K4582">
        <v>6</v>
      </c>
      <c r="L4582">
        <v>28</v>
      </c>
      <c r="M4582">
        <v>14</v>
      </c>
      <c r="N4582">
        <v>4</v>
      </c>
      <c r="O4582" t="s">
        <v>25350</v>
      </c>
      <c r="P4582" t="s">
        <v>517</v>
      </c>
      <c r="Q4582" t="s">
        <v>517</v>
      </c>
      <c r="R4582" t="s">
        <v>517</v>
      </c>
      <c r="S4582" t="s">
        <v>517</v>
      </c>
      <c r="T4582" t="s">
        <v>517</v>
      </c>
      <c r="U4582" t="s">
        <v>517</v>
      </c>
      <c r="V4582" t="s">
        <v>517</v>
      </c>
      <c r="W4582" t="s">
        <v>589</v>
      </c>
      <c r="X4582" t="s">
        <v>590</v>
      </c>
      <c r="Y4582" t="s">
        <v>25349</v>
      </c>
      <c r="Z4582">
        <v>31271</v>
      </c>
      <c r="AA4582" t="s">
        <v>546</v>
      </c>
      <c r="AB4582">
        <v>31</v>
      </c>
      <c r="AC4582" t="s">
        <v>358</v>
      </c>
      <c r="AD4582" t="s">
        <v>491</v>
      </c>
      <c r="AF4582" t="s">
        <v>517</v>
      </c>
      <c r="AG4582" t="s">
        <v>517</v>
      </c>
      <c r="AH4582" t="s">
        <v>517</v>
      </c>
      <c r="AI4582" t="s">
        <v>517</v>
      </c>
      <c r="AJ4582" t="s">
        <v>517</v>
      </c>
    </row>
    <row r="4583" spans="1:36" x14ac:dyDescent="0.25">
      <c r="A4583" s="13" t="s">
        <v>25356</v>
      </c>
      <c r="B4583" s="1">
        <v>42914</v>
      </c>
      <c r="C4583" s="2">
        <v>0.63521990740740741</v>
      </c>
      <c r="D4583" t="s">
        <v>25357</v>
      </c>
      <c r="E4583" t="s">
        <v>22</v>
      </c>
      <c r="F4583" t="s">
        <v>25358</v>
      </c>
      <c r="G4583" s="14" t="s">
        <v>25359</v>
      </c>
      <c r="H4583" s="14" t="s">
        <v>25360</v>
      </c>
      <c r="I4583" t="s">
        <v>21</v>
      </c>
      <c r="K4583">
        <v>6</v>
      </c>
      <c r="L4583">
        <v>28</v>
      </c>
      <c r="M4583">
        <v>15</v>
      </c>
      <c r="N4583">
        <v>4</v>
      </c>
      <c r="O4583" t="s">
        <v>25355</v>
      </c>
      <c r="P4583" t="s">
        <v>517</v>
      </c>
      <c r="Q4583" t="s">
        <v>517</v>
      </c>
      <c r="R4583" t="s">
        <v>517</v>
      </c>
      <c r="S4583" t="s">
        <v>517</v>
      </c>
      <c r="T4583" t="s">
        <v>517</v>
      </c>
      <c r="U4583" t="s">
        <v>517</v>
      </c>
      <c r="V4583" t="s">
        <v>517</v>
      </c>
      <c r="W4583" t="s">
        <v>589</v>
      </c>
      <c r="X4583" t="s">
        <v>590</v>
      </c>
      <c r="Y4583" t="s">
        <v>25361</v>
      </c>
      <c r="Z4583" s="1">
        <v>28348</v>
      </c>
      <c r="AA4583" t="s">
        <v>478</v>
      </c>
      <c r="AB4583">
        <v>39</v>
      </c>
      <c r="AC4583" t="s">
        <v>358</v>
      </c>
      <c r="AD4583" t="s">
        <v>495</v>
      </c>
      <c r="AF4583" t="s">
        <v>517</v>
      </c>
      <c r="AG4583" t="s">
        <v>517</v>
      </c>
      <c r="AH4583" t="s">
        <v>517</v>
      </c>
      <c r="AI4583" t="s">
        <v>517</v>
      </c>
      <c r="AJ4583" t="s">
        <v>517</v>
      </c>
    </row>
    <row r="4584" spans="1:36" x14ac:dyDescent="0.25">
      <c r="A4584" s="13" t="s">
        <v>25362</v>
      </c>
      <c r="B4584" s="1">
        <v>42914</v>
      </c>
      <c r="C4584" s="2">
        <v>0.65195601851851859</v>
      </c>
      <c r="D4584" t="s">
        <v>25363</v>
      </c>
      <c r="E4584" t="s">
        <v>22</v>
      </c>
      <c r="F4584" t="s">
        <v>25364</v>
      </c>
      <c r="G4584" s="14" t="s">
        <v>25365</v>
      </c>
      <c r="H4584" s="14" t="s">
        <v>25366</v>
      </c>
      <c r="I4584" t="s">
        <v>23</v>
      </c>
      <c r="K4584">
        <v>6</v>
      </c>
      <c r="L4584">
        <v>28</v>
      </c>
      <c r="M4584">
        <v>15</v>
      </c>
      <c r="N4584">
        <v>4</v>
      </c>
      <c r="O4584" t="s">
        <v>517</v>
      </c>
      <c r="P4584" t="s">
        <v>517</v>
      </c>
      <c r="Q4584" t="s">
        <v>517</v>
      </c>
      <c r="R4584" t="s">
        <v>517</v>
      </c>
      <c r="S4584" t="s">
        <v>517</v>
      </c>
      <c r="T4584" t="s">
        <v>517</v>
      </c>
      <c r="U4584" t="s">
        <v>517</v>
      </c>
      <c r="V4584" t="s">
        <v>517</v>
      </c>
      <c r="W4584" t="s">
        <v>517</v>
      </c>
      <c r="X4584" t="s">
        <v>517</v>
      </c>
      <c r="Y4584" t="s">
        <v>2263</v>
      </c>
      <c r="Z4584" s="1">
        <v>32051</v>
      </c>
      <c r="AA4584" t="s">
        <v>25367</v>
      </c>
      <c r="AB4584">
        <v>29</v>
      </c>
      <c r="AC4584" t="s">
        <v>357</v>
      </c>
      <c r="AD4584" t="s">
        <v>483</v>
      </c>
      <c r="AF4584" t="s">
        <v>8306</v>
      </c>
      <c r="AG4584" t="s">
        <v>8253</v>
      </c>
      <c r="AH4584" t="s">
        <v>517</v>
      </c>
      <c r="AI4584" t="s">
        <v>517</v>
      </c>
      <c r="AJ4584" t="s">
        <v>517</v>
      </c>
    </row>
    <row r="4585" spans="1:36" x14ac:dyDescent="0.25">
      <c r="A4585" s="13" t="s">
        <v>25370</v>
      </c>
      <c r="B4585" s="1">
        <v>42914</v>
      </c>
      <c r="C4585" s="2">
        <v>0.68148148148148147</v>
      </c>
      <c r="D4585" t="s">
        <v>25368</v>
      </c>
      <c r="E4585" t="s">
        <v>22</v>
      </c>
      <c r="F4585" t="s">
        <v>19840</v>
      </c>
      <c r="G4585" s="14" t="s">
        <v>19841</v>
      </c>
      <c r="H4585" s="14" t="s">
        <v>25371</v>
      </c>
      <c r="I4585" t="s">
        <v>21</v>
      </c>
      <c r="K4585">
        <v>6</v>
      </c>
      <c r="L4585">
        <v>28</v>
      </c>
      <c r="M4585">
        <v>16</v>
      </c>
      <c r="N4585">
        <v>4</v>
      </c>
      <c r="O4585" t="s">
        <v>25369</v>
      </c>
      <c r="P4585" t="s">
        <v>517</v>
      </c>
      <c r="Q4585" t="s">
        <v>517</v>
      </c>
      <c r="R4585" t="s">
        <v>517</v>
      </c>
      <c r="S4585" t="s">
        <v>517</v>
      </c>
      <c r="T4585" t="s">
        <v>517</v>
      </c>
      <c r="U4585" t="s">
        <v>517</v>
      </c>
      <c r="V4585" t="s">
        <v>517</v>
      </c>
      <c r="W4585" t="s">
        <v>852</v>
      </c>
      <c r="X4585" t="s">
        <v>846</v>
      </c>
      <c r="Y4585" t="s">
        <v>12710</v>
      </c>
      <c r="Z4585" s="1">
        <v>26697</v>
      </c>
      <c r="AA4585" t="s">
        <v>834</v>
      </c>
      <c r="AB4585">
        <v>44</v>
      </c>
      <c r="AC4585" t="s">
        <v>358</v>
      </c>
      <c r="AD4585" t="s">
        <v>482</v>
      </c>
      <c r="AF4585" t="s">
        <v>517</v>
      </c>
      <c r="AG4585" t="s">
        <v>517</v>
      </c>
      <c r="AH4585" t="s">
        <v>517</v>
      </c>
      <c r="AI4585" t="s">
        <v>517</v>
      </c>
      <c r="AJ4585" t="s">
        <v>517</v>
      </c>
    </row>
    <row r="4586" spans="1:36" x14ac:dyDescent="0.25">
      <c r="A4586" s="13" t="s">
        <v>25372</v>
      </c>
      <c r="B4586" s="1">
        <v>42914</v>
      </c>
      <c r="C4586" s="2">
        <v>0.71730324074074081</v>
      </c>
      <c r="D4586" t="s">
        <v>25127</v>
      </c>
      <c r="E4586" t="s">
        <v>22</v>
      </c>
      <c r="F4586" t="s">
        <v>25128</v>
      </c>
      <c r="G4586" s="14" t="s">
        <v>25129</v>
      </c>
      <c r="H4586" s="14" t="s">
        <v>25130</v>
      </c>
      <c r="I4586" t="s">
        <v>23</v>
      </c>
      <c r="K4586">
        <v>6</v>
      </c>
      <c r="L4586">
        <v>28</v>
      </c>
      <c r="M4586">
        <v>17</v>
      </c>
      <c r="N4586">
        <v>4</v>
      </c>
      <c r="O4586" t="s">
        <v>25125</v>
      </c>
      <c r="P4586" t="s">
        <v>517</v>
      </c>
      <c r="Q4586" t="s">
        <v>517</v>
      </c>
      <c r="R4586" t="s">
        <v>517</v>
      </c>
      <c r="S4586" t="s">
        <v>517</v>
      </c>
      <c r="T4586" t="s">
        <v>517</v>
      </c>
      <c r="U4586" t="s">
        <v>517</v>
      </c>
      <c r="V4586" t="s">
        <v>517</v>
      </c>
      <c r="W4586" t="s">
        <v>589</v>
      </c>
      <c r="X4586" t="s">
        <v>590</v>
      </c>
      <c r="Y4586" t="s">
        <v>25131</v>
      </c>
      <c r="Z4586" s="1">
        <v>32030</v>
      </c>
      <c r="AA4586" t="s">
        <v>478</v>
      </c>
      <c r="AB4586">
        <v>29</v>
      </c>
      <c r="AC4586" t="s">
        <v>358</v>
      </c>
      <c r="AD4586" t="s">
        <v>489</v>
      </c>
      <c r="AF4586" t="s">
        <v>8306</v>
      </c>
      <c r="AG4586" t="s">
        <v>8263</v>
      </c>
      <c r="AH4586" t="s">
        <v>517</v>
      </c>
      <c r="AI4586" t="s">
        <v>517</v>
      </c>
      <c r="AJ4586" t="s">
        <v>517</v>
      </c>
    </row>
    <row r="4587" spans="1:36" x14ac:dyDescent="0.25">
      <c r="A4587" s="13" t="s">
        <v>25373</v>
      </c>
      <c r="B4587" s="1">
        <v>42914</v>
      </c>
      <c r="C4587" s="2">
        <v>0.77384259259259258</v>
      </c>
      <c r="D4587" t="s">
        <v>23085</v>
      </c>
      <c r="E4587" t="s">
        <v>22</v>
      </c>
      <c r="F4587" t="s">
        <v>23086</v>
      </c>
      <c r="G4587" s="14" t="s">
        <v>23087</v>
      </c>
      <c r="H4587" s="14" t="s">
        <v>23088</v>
      </c>
      <c r="I4587" t="s">
        <v>26</v>
      </c>
      <c r="K4587">
        <v>6</v>
      </c>
      <c r="L4587">
        <v>28</v>
      </c>
      <c r="M4587">
        <v>18</v>
      </c>
      <c r="N4587">
        <v>4</v>
      </c>
      <c r="O4587" t="s">
        <v>517</v>
      </c>
      <c r="P4587" t="s">
        <v>517</v>
      </c>
      <c r="Q4587" t="s">
        <v>517</v>
      </c>
      <c r="R4587" t="s">
        <v>517</v>
      </c>
      <c r="S4587" t="s">
        <v>517</v>
      </c>
      <c r="T4587" t="s">
        <v>517</v>
      </c>
      <c r="U4587" t="s">
        <v>517</v>
      </c>
      <c r="V4587" t="s">
        <v>517</v>
      </c>
      <c r="W4587" t="s">
        <v>517</v>
      </c>
      <c r="X4587" t="s">
        <v>517</v>
      </c>
      <c r="Y4587" t="s">
        <v>23089</v>
      </c>
      <c r="Z4587" s="1">
        <v>34879</v>
      </c>
      <c r="AA4587" t="s">
        <v>8190</v>
      </c>
      <c r="AB4587">
        <v>22</v>
      </c>
      <c r="AC4587" t="s">
        <v>358</v>
      </c>
      <c r="AD4587" t="s">
        <v>495</v>
      </c>
      <c r="AF4587" t="s">
        <v>8259</v>
      </c>
      <c r="AG4587" t="s">
        <v>517</v>
      </c>
      <c r="AH4587" t="s">
        <v>517</v>
      </c>
      <c r="AI4587" t="s">
        <v>517</v>
      </c>
      <c r="AJ4587" t="s">
        <v>517</v>
      </c>
    </row>
    <row r="4588" spans="1:36" x14ac:dyDescent="0.25">
      <c r="A4588" s="13" t="s">
        <v>25374</v>
      </c>
      <c r="B4588" s="1">
        <v>42914</v>
      </c>
      <c r="C4588" s="2">
        <v>0.80547453703703698</v>
      </c>
      <c r="D4588" t="s">
        <v>25375</v>
      </c>
      <c r="E4588" t="s">
        <v>22</v>
      </c>
      <c r="F4588" t="s">
        <v>25376</v>
      </c>
      <c r="G4588" s="14" t="s">
        <v>25377</v>
      </c>
      <c r="H4588" s="14" t="s">
        <v>25378</v>
      </c>
      <c r="I4588" t="s">
        <v>25</v>
      </c>
      <c r="K4588">
        <v>6</v>
      </c>
      <c r="L4588">
        <v>28</v>
      </c>
      <c r="M4588">
        <v>19</v>
      </c>
      <c r="N4588">
        <v>4</v>
      </c>
      <c r="O4588" t="s">
        <v>517</v>
      </c>
      <c r="P4588" t="s">
        <v>517</v>
      </c>
      <c r="Q4588" t="s">
        <v>517</v>
      </c>
      <c r="R4588" t="s">
        <v>517</v>
      </c>
      <c r="S4588" t="s">
        <v>517</v>
      </c>
      <c r="T4588" t="s">
        <v>517</v>
      </c>
      <c r="U4588" t="s">
        <v>517</v>
      </c>
      <c r="V4588" t="s">
        <v>517</v>
      </c>
      <c r="W4588" t="s">
        <v>517</v>
      </c>
      <c r="X4588" t="s">
        <v>517</v>
      </c>
      <c r="Y4588" t="s">
        <v>25379</v>
      </c>
      <c r="Z4588" s="1">
        <v>28352</v>
      </c>
      <c r="AA4588" t="s">
        <v>25375</v>
      </c>
      <c r="AB4588">
        <v>39</v>
      </c>
      <c r="AC4588" t="s">
        <v>358</v>
      </c>
      <c r="AD4588" t="s">
        <v>490</v>
      </c>
      <c r="AF4588" t="s">
        <v>517</v>
      </c>
      <c r="AG4588" t="s">
        <v>517</v>
      </c>
      <c r="AH4588" t="s">
        <v>517</v>
      </c>
      <c r="AI4588" t="s">
        <v>517</v>
      </c>
      <c r="AJ4588" t="s">
        <v>517</v>
      </c>
    </row>
    <row r="4589" spans="1:36" x14ac:dyDescent="0.25">
      <c r="A4589" s="13" t="s">
        <v>25380</v>
      </c>
      <c r="B4589" s="1">
        <v>42914</v>
      </c>
      <c r="C4589" s="2">
        <v>0.82920138888888895</v>
      </c>
      <c r="D4589" t="s">
        <v>25381</v>
      </c>
      <c r="E4589" t="s">
        <v>22</v>
      </c>
      <c r="F4589" t="s">
        <v>25382</v>
      </c>
      <c r="G4589" s="14" t="s">
        <v>25383</v>
      </c>
      <c r="H4589" s="14" t="s">
        <v>25384</v>
      </c>
      <c r="I4589" t="s">
        <v>24</v>
      </c>
      <c r="K4589">
        <v>6</v>
      </c>
      <c r="L4589">
        <v>28</v>
      </c>
      <c r="M4589">
        <v>19</v>
      </c>
      <c r="N4589">
        <v>4</v>
      </c>
      <c r="O4589" t="s">
        <v>517</v>
      </c>
      <c r="P4589" t="s">
        <v>517</v>
      </c>
      <c r="Q4589" t="s">
        <v>517</v>
      </c>
      <c r="R4589" t="s">
        <v>517</v>
      </c>
      <c r="S4589" t="s">
        <v>517</v>
      </c>
      <c r="T4589" t="s">
        <v>517</v>
      </c>
      <c r="U4589" t="s">
        <v>517</v>
      </c>
      <c r="V4589" t="s">
        <v>517</v>
      </c>
      <c r="W4589" t="s">
        <v>517</v>
      </c>
      <c r="X4589" t="s">
        <v>517</v>
      </c>
      <c r="Y4589" t="s">
        <v>25385</v>
      </c>
      <c r="Z4589" s="1">
        <v>20063</v>
      </c>
      <c r="AA4589" t="s">
        <v>872</v>
      </c>
      <c r="AB4589">
        <v>62</v>
      </c>
      <c r="AC4589" t="s">
        <v>358</v>
      </c>
      <c r="AD4589" t="s">
        <v>499</v>
      </c>
      <c r="AF4589" t="s">
        <v>8296</v>
      </c>
      <c r="AG4589" t="s">
        <v>8273</v>
      </c>
      <c r="AH4589" t="s">
        <v>8259</v>
      </c>
      <c r="AI4589" t="s">
        <v>8307</v>
      </c>
      <c r="AJ4589" t="s">
        <v>517</v>
      </c>
    </row>
    <row r="4590" spans="1:36" x14ac:dyDescent="0.25">
      <c r="A4590" s="13" t="s">
        <v>25386</v>
      </c>
      <c r="B4590" s="1">
        <v>42914</v>
      </c>
      <c r="C4590" s="2">
        <v>0.82987268518518509</v>
      </c>
      <c r="D4590" t="s">
        <v>23848</v>
      </c>
      <c r="E4590" t="s">
        <v>22</v>
      </c>
      <c r="F4590" t="s">
        <v>23849</v>
      </c>
      <c r="G4590" s="14" t="s">
        <v>23850</v>
      </c>
      <c r="H4590" s="14" t="s">
        <v>23851</v>
      </c>
      <c r="I4590" t="s">
        <v>23</v>
      </c>
      <c r="K4590">
        <v>6</v>
      </c>
      <c r="L4590">
        <v>28</v>
      </c>
      <c r="M4590">
        <v>19</v>
      </c>
      <c r="N4590">
        <v>4</v>
      </c>
      <c r="O4590" t="s">
        <v>517</v>
      </c>
      <c r="P4590" t="s">
        <v>517</v>
      </c>
      <c r="Q4590" t="s">
        <v>517</v>
      </c>
      <c r="R4590" t="s">
        <v>517</v>
      </c>
      <c r="S4590" t="s">
        <v>517</v>
      </c>
      <c r="T4590" t="s">
        <v>517</v>
      </c>
      <c r="U4590" t="s">
        <v>517</v>
      </c>
      <c r="V4590" t="s">
        <v>517</v>
      </c>
      <c r="W4590" t="s">
        <v>517</v>
      </c>
      <c r="X4590" t="s">
        <v>517</v>
      </c>
      <c r="Y4590" t="s">
        <v>16229</v>
      </c>
      <c r="Z4590" s="1">
        <v>30950</v>
      </c>
      <c r="AA4590" t="s">
        <v>529</v>
      </c>
      <c r="AB4590">
        <v>32</v>
      </c>
      <c r="AC4590" t="s">
        <v>358</v>
      </c>
      <c r="AD4590" t="s">
        <v>496</v>
      </c>
      <c r="AF4590" t="s">
        <v>517</v>
      </c>
      <c r="AG4590" t="s">
        <v>517</v>
      </c>
      <c r="AH4590" t="s">
        <v>517</v>
      </c>
      <c r="AI4590" t="s">
        <v>517</v>
      </c>
      <c r="AJ4590" t="s">
        <v>517</v>
      </c>
    </row>
    <row r="4591" spans="1:36" x14ac:dyDescent="0.25">
      <c r="A4591" s="13" t="s">
        <v>25387</v>
      </c>
      <c r="B4591" s="1">
        <v>42914</v>
      </c>
      <c r="C4591" s="2">
        <v>0.83373842592592595</v>
      </c>
      <c r="D4591" t="s">
        <v>23848</v>
      </c>
      <c r="E4591" t="s">
        <v>22</v>
      </c>
      <c r="F4591" t="s">
        <v>23849</v>
      </c>
      <c r="G4591" s="14" t="s">
        <v>23850</v>
      </c>
      <c r="H4591" s="14" t="s">
        <v>23851</v>
      </c>
      <c r="I4591" t="s">
        <v>21</v>
      </c>
      <c r="K4591">
        <v>6</v>
      </c>
      <c r="L4591">
        <v>28</v>
      </c>
      <c r="M4591">
        <v>20</v>
      </c>
      <c r="N4591">
        <v>4</v>
      </c>
      <c r="O4591" t="s">
        <v>517</v>
      </c>
      <c r="P4591" t="s">
        <v>517</v>
      </c>
      <c r="Q4591" t="s">
        <v>517</v>
      </c>
      <c r="R4591" t="s">
        <v>517</v>
      </c>
      <c r="S4591" t="s">
        <v>517</v>
      </c>
      <c r="T4591" t="s">
        <v>517</v>
      </c>
      <c r="U4591" t="s">
        <v>517</v>
      </c>
      <c r="V4591" t="s">
        <v>517</v>
      </c>
      <c r="W4591" t="s">
        <v>517</v>
      </c>
      <c r="X4591" t="s">
        <v>517</v>
      </c>
      <c r="Y4591" t="s">
        <v>16229</v>
      </c>
      <c r="Z4591" s="1">
        <v>30950</v>
      </c>
      <c r="AA4591" t="s">
        <v>529</v>
      </c>
      <c r="AB4591">
        <v>32</v>
      </c>
      <c r="AC4591" t="s">
        <v>358</v>
      </c>
      <c r="AD4591" t="s">
        <v>496</v>
      </c>
      <c r="AF4591" t="s">
        <v>8304</v>
      </c>
      <c r="AG4591" t="s">
        <v>8254</v>
      </c>
      <c r="AH4591" t="s">
        <v>517</v>
      </c>
      <c r="AI4591" t="s">
        <v>517</v>
      </c>
      <c r="AJ4591" t="s">
        <v>517</v>
      </c>
    </row>
    <row r="4592" spans="1:36" x14ac:dyDescent="0.25">
      <c r="A4592" s="13" t="s">
        <v>25389</v>
      </c>
      <c r="B4592" s="1">
        <v>42914</v>
      </c>
      <c r="C4592" s="2">
        <v>0.87695601851851857</v>
      </c>
      <c r="D4592" t="s">
        <v>25390</v>
      </c>
      <c r="E4592" t="s">
        <v>22</v>
      </c>
      <c r="F4592" t="s">
        <v>25391</v>
      </c>
      <c r="G4592" t="s">
        <v>25392</v>
      </c>
      <c r="H4592" t="s">
        <v>25393</v>
      </c>
      <c r="I4592" t="s">
        <v>23</v>
      </c>
      <c r="K4592">
        <v>6</v>
      </c>
      <c r="L4592">
        <v>28</v>
      </c>
      <c r="M4592">
        <v>21</v>
      </c>
      <c r="N4592">
        <v>4</v>
      </c>
      <c r="O4592" t="s">
        <v>25388</v>
      </c>
      <c r="P4592" t="s">
        <v>517</v>
      </c>
      <c r="Q4592" t="s">
        <v>517</v>
      </c>
      <c r="R4592" t="s">
        <v>517</v>
      </c>
      <c r="S4592" t="s">
        <v>517</v>
      </c>
      <c r="T4592" t="s">
        <v>517</v>
      </c>
      <c r="U4592" t="s">
        <v>517</v>
      </c>
      <c r="V4592" t="s">
        <v>517</v>
      </c>
      <c r="W4592" t="s">
        <v>672</v>
      </c>
      <c r="X4592" t="s">
        <v>477</v>
      </c>
      <c r="Y4592" t="s">
        <v>14632</v>
      </c>
      <c r="Z4592">
        <v>32890</v>
      </c>
      <c r="AA4592" t="s">
        <v>1542</v>
      </c>
      <c r="AB4592">
        <v>27</v>
      </c>
      <c r="AC4592" t="s">
        <v>358</v>
      </c>
      <c r="AD4592" t="s">
        <v>488</v>
      </c>
      <c r="AF4592" t="s">
        <v>517</v>
      </c>
      <c r="AG4592" t="s">
        <v>517</v>
      </c>
      <c r="AH4592" t="s">
        <v>517</v>
      </c>
      <c r="AI4592" t="s">
        <v>517</v>
      </c>
      <c r="AJ4592" t="s">
        <v>517</v>
      </c>
    </row>
    <row r="4593" spans="1:36" x14ac:dyDescent="0.25">
      <c r="A4593" s="13" t="s">
        <v>25394</v>
      </c>
      <c r="B4593" s="1">
        <v>42914</v>
      </c>
      <c r="C4593" s="2">
        <v>0.91105324074074068</v>
      </c>
      <c r="D4593" t="s">
        <v>24840</v>
      </c>
      <c r="E4593" t="s">
        <v>22</v>
      </c>
      <c r="F4593" t="s">
        <v>24841</v>
      </c>
      <c r="G4593" s="14" t="s">
        <v>24842</v>
      </c>
      <c r="H4593" s="14" t="s">
        <v>24843</v>
      </c>
      <c r="I4593" t="s">
        <v>25</v>
      </c>
      <c r="K4593">
        <v>6</v>
      </c>
      <c r="L4593">
        <v>28</v>
      </c>
      <c r="M4593">
        <v>21</v>
      </c>
      <c r="N4593">
        <v>4</v>
      </c>
      <c r="O4593" t="s">
        <v>24838</v>
      </c>
      <c r="P4593" t="s">
        <v>517</v>
      </c>
      <c r="Q4593" t="s">
        <v>517</v>
      </c>
      <c r="R4593" t="s">
        <v>517</v>
      </c>
      <c r="S4593" t="s">
        <v>517</v>
      </c>
      <c r="T4593" t="s">
        <v>517</v>
      </c>
      <c r="U4593" t="s">
        <v>517</v>
      </c>
      <c r="V4593" t="s">
        <v>517</v>
      </c>
      <c r="W4593" t="s">
        <v>862</v>
      </c>
      <c r="X4593" t="s">
        <v>622</v>
      </c>
      <c r="Y4593" t="s">
        <v>6446</v>
      </c>
      <c r="Z4593" s="1">
        <v>34608</v>
      </c>
      <c r="AA4593" t="s">
        <v>24844</v>
      </c>
      <c r="AB4593">
        <v>22</v>
      </c>
      <c r="AC4593" t="s">
        <v>358</v>
      </c>
      <c r="AD4593" t="s">
        <v>495</v>
      </c>
      <c r="AF4593" t="s">
        <v>517</v>
      </c>
      <c r="AG4593" t="s">
        <v>517</v>
      </c>
      <c r="AH4593" t="s">
        <v>517</v>
      </c>
      <c r="AI4593" t="s">
        <v>517</v>
      </c>
      <c r="AJ4593" t="s">
        <v>517</v>
      </c>
    </row>
    <row r="4594" spans="1:36" x14ac:dyDescent="0.25">
      <c r="A4594" s="13" t="s">
        <v>25396</v>
      </c>
      <c r="B4594" s="1">
        <v>42914</v>
      </c>
      <c r="C4594" s="2">
        <v>0.91209490740740751</v>
      </c>
      <c r="D4594" t="s">
        <v>25397</v>
      </c>
      <c r="E4594" t="s">
        <v>22</v>
      </c>
      <c r="F4594" t="s">
        <v>25398</v>
      </c>
      <c r="G4594" s="14" t="s">
        <v>25399</v>
      </c>
      <c r="H4594" s="14" t="s">
        <v>25400</v>
      </c>
      <c r="I4594" t="s">
        <v>23</v>
      </c>
      <c r="K4594">
        <v>6</v>
      </c>
      <c r="L4594">
        <v>28</v>
      </c>
      <c r="M4594">
        <v>21</v>
      </c>
      <c r="N4594">
        <v>4</v>
      </c>
      <c r="O4594" t="s">
        <v>25395</v>
      </c>
      <c r="P4594" t="s">
        <v>517</v>
      </c>
      <c r="Q4594" t="s">
        <v>517</v>
      </c>
      <c r="R4594" t="s">
        <v>517</v>
      </c>
      <c r="S4594" t="s">
        <v>517</v>
      </c>
      <c r="T4594" t="s">
        <v>517</v>
      </c>
      <c r="U4594" t="s">
        <v>517</v>
      </c>
      <c r="V4594" t="s">
        <v>517</v>
      </c>
      <c r="W4594" t="s">
        <v>621</v>
      </c>
      <c r="X4594" t="s">
        <v>622</v>
      </c>
      <c r="Y4594" t="s">
        <v>25401</v>
      </c>
      <c r="Z4594" s="1">
        <v>32747</v>
      </c>
      <c r="AA4594" t="s">
        <v>25402</v>
      </c>
      <c r="AB4594">
        <v>27</v>
      </c>
      <c r="AC4594" t="s">
        <v>358</v>
      </c>
      <c r="AD4594" t="s">
        <v>483</v>
      </c>
      <c r="AF4594" t="s">
        <v>517</v>
      </c>
      <c r="AG4594" t="s">
        <v>517</v>
      </c>
      <c r="AH4594" t="s">
        <v>517</v>
      </c>
      <c r="AI4594" t="s">
        <v>517</v>
      </c>
      <c r="AJ4594" t="s">
        <v>517</v>
      </c>
    </row>
    <row r="4595" spans="1:36" x14ac:dyDescent="0.25">
      <c r="A4595" s="13" t="s">
        <v>25404</v>
      </c>
      <c r="B4595" s="1">
        <v>42915</v>
      </c>
      <c r="C4595" s="2">
        <v>6.655092592592593E-2</v>
      </c>
      <c r="D4595" t="s">
        <v>25405</v>
      </c>
      <c r="E4595" t="s">
        <v>22</v>
      </c>
      <c r="F4595" t="s">
        <v>25406</v>
      </c>
      <c r="G4595" s="14" t="s">
        <v>25407</v>
      </c>
      <c r="H4595" s="14" t="s">
        <v>25408</v>
      </c>
      <c r="I4595" t="s">
        <v>23</v>
      </c>
      <c r="K4595">
        <v>6</v>
      </c>
      <c r="L4595">
        <v>29</v>
      </c>
      <c r="M4595">
        <v>1</v>
      </c>
      <c r="N4595">
        <v>5</v>
      </c>
      <c r="O4595" t="s">
        <v>25403</v>
      </c>
      <c r="P4595" t="s">
        <v>517</v>
      </c>
      <c r="Q4595" t="s">
        <v>517</v>
      </c>
      <c r="R4595" t="s">
        <v>517</v>
      </c>
      <c r="S4595" t="s">
        <v>517</v>
      </c>
      <c r="T4595" t="s">
        <v>517</v>
      </c>
      <c r="U4595" t="s">
        <v>517</v>
      </c>
      <c r="V4595" t="s">
        <v>517</v>
      </c>
      <c r="W4595" t="s">
        <v>861</v>
      </c>
      <c r="X4595" t="s">
        <v>842</v>
      </c>
      <c r="Y4595" t="s">
        <v>25409</v>
      </c>
      <c r="Z4595" s="1">
        <v>29554</v>
      </c>
      <c r="AA4595" t="s">
        <v>25405</v>
      </c>
      <c r="AB4595">
        <v>36</v>
      </c>
      <c r="AC4595" t="s">
        <v>358</v>
      </c>
      <c r="AD4595" t="s">
        <v>500</v>
      </c>
      <c r="AF4595" t="s">
        <v>517</v>
      </c>
      <c r="AG4595" t="s">
        <v>517</v>
      </c>
      <c r="AH4595" t="s">
        <v>517</v>
      </c>
      <c r="AI4595" t="s">
        <v>517</v>
      </c>
      <c r="AJ4595" t="s">
        <v>517</v>
      </c>
    </row>
    <row r="4596" spans="1:36" x14ac:dyDescent="0.25">
      <c r="A4596" s="13" t="s">
        <v>25410</v>
      </c>
      <c r="B4596" s="1">
        <v>42915</v>
      </c>
      <c r="C4596" s="2">
        <v>0.11114583333333333</v>
      </c>
      <c r="D4596" t="s">
        <v>25255</v>
      </c>
      <c r="E4596" t="s">
        <v>22</v>
      </c>
      <c r="F4596" t="s">
        <v>24181</v>
      </c>
      <c r="G4596" s="14" t="s">
        <v>24182</v>
      </c>
      <c r="H4596" s="14" t="s">
        <v>25256</v>
      </c>
      <c r="I4596" t="s">
        <v>23</v>
      </c>
      <c r="K4596">
        <v>6</v>
      </c>
      <c r="L4596">
        <v>29</v>
      </c>
      <c r="M4596">
        <v>2</v>
      </c>
      <c r="N4596">
        <v>5</v>
      </c>
      <c r="O4596" t="s">
        <v>24177</v>
      </c>
      <c r="P4596" t="s">
        <v>517</v>
      </c>
      <c r="Q4596" t="s">
        <v>517</v>
      </c>
      <c r="R4596" t="s">
        <v>517</v>
      </c>
      <c r="S4596" t="s">
        <v>517</v>
      </c>
      <c r="T4596" t="s">
        <v>517</v>
      </c>
      <c r="U4596" t="s">
        <v>517</v>
      </c>
      <c r="V4596" t="s">
        <v>517</v>
      </c>
      <c r="W4596" t="s">
        <v>537</v>
      </c>
      <c r="X4596" t="s">
        <v>848</v>
      </c>
      <c r="Y4596" t="s">
        <v>9941</v>
      </c>
      <c r="Z4596" s="1">
        <v>23439</v>
      </c>
      <c r="AA4596" t="s">
        <v>25257</v>
      </c>
      <c r="AB4596">
        <v>53</v>
      </c>
      <c r="AC4596" t="s">
        <v>358</v>
      </c>
      <c r="AD4596" t="s">
        <v>488</v>
      </c>
      <c r="AF4596" t="s">
        <v>8254</v>
      </c>
      <c r="AG4596" t="s">
        <v>8313</v>
      </c>
      <c r="AH4596" t="s">
        <v>517</v>
      </c>
      <c r="AI4596" t="s">
        <v>517</v>
      </c>
      <c r="AJ4596" t="s">
        <v>517</v>
      </c>
    </row>
    <row r="4597" spans="1:36" x14ac:dyDescent="0.25">
      <c r="A4597" s="13" t="s">
        <v>25412</v>
      </c>
      <c r="B4597" s="1">
        <v>42915</v>
      </c>
      <c r="C4597" s="2">
        <v>0.30459490740740741</v>
      </c>
      <c r="D4597" t="s">
        <v>25413</v>
      </c>
      <c r="E4597" t="s">
        <v>542</v>
      </c>
      <c r="F4597" t="s">
        <v>25414</v>
      </c>
      <c r="G4597" s="14" t="s">
        <v>25415</v>
      </c>
      <c r="H4597" s="14" t="s">
        <v>25416</v>
      </c>
      <c r="I4597" t="s">
        <v>23</v>
      </c>
      <c r="K4597">
        <v>6</v>
      </c>
      <c r="L4597">
        <v>29</v>
      </c>
      <c r="M4597">
        <v>7</v>
      </c>
      <c r="N4597">
        <v>5</v>
      </c>
      <c r="O4597" t="s">
        <v>25411</v>
      </c>
      <c r="P4597" t="s">
        <v>517</v>
      </c>
      <c r="Q4597" t="s">
        <v>517</v>
      </c>
      <c r="R4597" t="s">
        <v>517</v>
      </c>
      <c r="S4597" t="s">
        <v>517</v>
      </c>
      <c r="T4597" t="s">
        <v>517</v>
      </c>
      <c r="U4597" t="s">
        <v>517</v>
      </c>
      <c r="V4597" t="s">
        <v>517</v>
      </c>
      <c r="W4597" t="s">
        <v>589</v>
      </c>
      <c r="X4597" t="s">
        <v>590</v>
      </c>
      <c r="Y4597" t="s">
        <v>517</v>
      </c>
      <c r="Z4597" s="1" t="s">
        <v>517</v>
      </c>
      <c r="AA4597" t="s">
        <v>529</v>
      </c>
      <c r="AB4597" t="s">
        <v>517</v>
      </c>
      <c r="AC4597" t="s">
        <v>358</v>
      </c>
      <c r="AD4597" t="s">
        <v>517</v>
      </c>
      <c r="AF4597" t="s">
        <v>517</v>
      </c>
      <c r="AG4597" t="s">
        <v>517</v>
      </c>
      <c r="AH4597" t="s">
        <v>517</v>
      </c>
      <c r="AI4597" t="s">
        <v>517</v>
      </c>
      <c r="AJ4597" t="s">
        <v>517</v>
      </c>
    </row>
    <row r="4598" spans="1:36" x14ac:dyDescent="0.25">
      <c r="A4598" s="13" t="s">
        <v>25417</v>
      </c>
      <c r="B4598" s="1">
        <v>42915</v>
      </c>
      <c r="C4598" s="2">
        <v>0.31599537037037034</v>
      </c>
      <c r="D4598" t="s">
        <v>25418</v>
      </c>
      <c r="E4598" t="s">
        <v>22</v>
      </c>
      <c r="F4598" t="s">
        <v>25419</v>
      </c>
      <c r="G4598" s="14" t="s">
        <v>25420</v>
      </c>
      <c r="H4598" s="14" t="s">
        <v>25421</v>
      </c>
      <c r="I4598" t="s">
        <v>24</v>
      </c>
      <c r="K4598">
        <v>6</v>
      </c>
      <c r="L4598">
        <v>29</v>
      </c>
      <c r="M4598">
        <v>7</v>
      </c>
      <c r="N4598">
        <v>5</v>
      </c>
      <c r="O4598" t="s">
        <v>517</v>
      </c>
      <c r="P4598" t="s">
        <v>517</v>
      </c>
      <c r="Q4598" t="s">
        <v>517</v>
      </c>
      <c r="R4598" t="s">
        <v>517</v>
      </c>
      <c r="S4598" t="s">
        <v>517</v>
      </c>
      <c r="T4598" t="s">
        <v>517</v>
      </c>
      <c r="U4598" t="s">
        <v>517</v>
      </c>
      <c r="V4598" t="s">
        <v>517</v>
      </c>
      <c r="W4598" t="s">
        <v>517</v>
      </c>
      <c r="X4598" t="s">
        <v>517</v>
      </c>
      <c r="Y4598" t="s">
        <v>4224</v>
      </c>
      <c r="Z4598" s="1">
        <v>33817</v>
      </c>
      <c r="AA4598" t="s">
        <v>3163</v>
      </c>
      <c r="AB4598">
        <v>24</v>
      </c>
      <c r="AC4598" t="s">
        <v>358</v>
      </c>
      <c r="AD4598" t="s">
        <v>493</v>
      </c>
      <c r="AF4598" t="s">
        <v>8313</v>
      </c>
      <c r="AG4598" t="s">
        <v>517</v>
      </c>
      <c r="AH4598" t="s">
        <v>517</v>
      </c>
      <c r="AI4598" t="s">
        <v>517</v>
      </c>
      <c r="AJ4598" t="s">
        <v>517</v>
      </c>
    </row>
    <row r="4599" spans="1:36" x14ac:dyDescent="0.25">
      <c r="A4599" s="13" t="s">
        <v>25422</v>
      </c>
      <c r="B4599" s="1">
        <v>42915</v>
      </c>
      <c r="C4599" s="2">
        <v>0.50155092592592598</v>
      </c>
      <c r="D4599" t="s">
        <v>25423</v>
      </c>
      <c r="E4599" t="s">
        <v>22</v>
      </c>
      <c r="F4599" t="s">
        <v>25424</v>
      </c>
      <c r="G4599" s="14" t="s">
        <v>25425</v>
      </c>
      <c r="H4599" s="14" t="s">
        <v>25425</v>
      </c>
      <c r="I4599" t="s">
        <v>24</v>
      </c>
      <c r="K4599">
        <v>6</v>
      </c>
      <c r="L4599">
        <v>29</v>
      </c>
      <c r="M4599">
        <v>12</v>
      </c>
      <c r="N4599">
        <v>5</v>
      </c>
      <c r="O4599" t="s">
        <v>517</v>
      </c>
      <c r="P4599" t="s">
        <v>517</v>
      </c>
      <c r="Q4599" t="s">
        <v>517</v>
      </c>
      <c r="R4599" t="s">
        <v>517</v>
      </c>
      <c r="S4599" t="s">
        <v>517</v>
      </c>
      <c r="T4599" t="s">
        <v>517</v>
      </c>
      <c r="U4599" t="s">
        <v>517</v>
      </c>
      <c r="V4599" t="s">
        <v>517</v>
      </c>
      <c r="W4599" t="s">
        <v>517</v>
      </c>
      <c r="X4599" t="s">
        <v>517</v>
      </c>
      <c r="Y4599" t="s">
        <v>517</v>
      </c>
      <c r="Z4599" s="1" t="s">
        <v>517</v>
      </c>
      <c r="AA4599" t="s">
        <v>25426</v>
      </c>
      <c r="AB4599" t="s">
        <v>517</v>
      </c>
      <c r="AC4599" t="s">
        <v>357</v>
      </c>
      <c r="AD4599" t="s">
        <v>517</v>
      </c>
      <c r="AF4599" t="s">
        <v>517</v>
      </c>
      <c r="AG4599" t="s">
        <v>517</v>
      </c>
      <c r="AH4599" t="s">
        <v>517</v>
      </c>
      <c r="AI4599" t="s">
        <v>517</v>
      </c>
      <c r="AJ4599" t="s">
        <v>517</v>
      </c>
    </row>
    <row r="4600" spans="1:36" x14ac:dyDescent="0.25">
      <c r="A4600" s="13" t="s">
        <v>25428</v>
      </c>
      <c r="B4600" s="1">
        <v>42915</v>
      </c>
      <c r="C4600" s="2">
        <v>0.52701388888888889</v>
      </c>
      <c r="D4600" t="s">
        <v>25429</v>
      </c>
      <c r="E4600" t="s">
        <v>542</v>
      </c>
      <c r="F4600" t="s">
        <v>25430</v>
      </c>
      <c r="G4600" s="14" t="s">
        <v>25431</v>
      </c>
      <c r="H4600" s="14" t="s">
        <v>25432</v>
      </c>
      <c r="I4600" t="s">
        <v>23</v>
      </c>
      <c r="K4600">
        <v>6</v>
      </c>
      <c r="L4600">
        <v>29</v>
      </c>
      <c r="M4600">
        <v>12</v>
      </c>
      <c r="N4600">
        <v>5</v>
      </c>
      <c r="O4600" t="s">
        <v>25427</v>
      </c>
      <c r="P4600" t="s">
        <v>517</v>
      </c>
      <c r="Q4600" t="s">
        <v>517</v>
      </c>
      <c r="R4600" t="s">
        <v>517</v>
      </c>
      <c r="S4600" t="s">
        <v>517</v>
      </c>
      <c r="T4600" t="s">
        <v>517</v>
      </c>
      <c r="U4600" t="s">
        <v>517</v>
      </c>
      <c r="V4600" t="s">
        <v>517</v>
      </c>
      <c r="W4600" t="s">
        <v>1217</v>
      </c>
      <c r="X4600" t="s">
        <v>1238</v>
      </c>
      <c r="Y4600" t="s">
        <v>517</v>
      </c>
      <c r="Z4600" s="1" t="s">
        <v>517</v>
      </c>
      <c r="AA4600" t="s">
        <v>2695</v>
      </c>
      <c r="AB4600" t="s">
        <v>517</v>
      </c>
      <c r="AC4600" t="s">
        <v>358</v>
      </c>
      <c r="AD4600" t="s">
        <v>517</v>
      </c>
      <c r="AF4600" t="s">
        <v>8313</v>
      </c>
      <c r="AG4600" t="s">
        <v>517</v>
      </c>
      <c r="AH4600" t="s">
        <v>517</v>
      </c>
      <c r="AI4600" t="s">
        <v>517</v>
      </c>
      <c r="AJ4600" t="s">
        <v>517</v>
      </c>
    </row>
    <row r="4601" spans="1:36" x14ac:dyDescent="0.25">
      <c r="A4601" s="13" t="s">
        <v>25433</v>
      </c>
      <c r="B4601" s="1">
        <v>42915</v>
      </c>
      <c r="C4601" s="2">
        <v>0.61314814814814811</v>
      </c>
      <c r="D4601" t="s">
        <v>25434</v>
      </c>
      <c r="E4601" t="s">
        <v>542</v>
      </c>
      <c r="F4601" t="s">
        <v>25435</v>
      </c>
      <c r="G4601" s="14" t="s">
        <v>25436</v>
      </c>
      <c r="H4601" s="14" t="s">
        <v>25437</v>
      </c>
      <c r="I4601" t="s">
        <v>23</v>
      </c>
      <c r="K4601">
        <v>6</v>
      </c>
      <c r="L4601">
        <v>29</v>
      </c>
      <c r="M4601">
        <v>14</v>
      </c>
      <c r="N4601">
        <v>5</v>
      </c>
      <c r="O4601" t="s">
        <v>517</v>
      </c>
      <c r="P4601" t="s">
        <v>517</v>
      </c>
      <c r="Q4601" t="s">
        <v>517</v>
      </c>
      <c r="R4601" t="s">
        <v>517</v>
      </c>
      <c r="S4601" t="s">
        <v>517</v>
      </c>
      <c r="T4601" t="s">
        <v>517</v>
      </c>
      <c r="U4601" t="s">
        <v>517</v>
      </c>
      <c r="V4601" t="s">
        <v>517</v>
      </c>
      <c r="W4601" t="s">
        <v>517</v>
      </c>
      <c r="X4601" t="s">
        <v>517</v>
      </c>
      <c r="Y4601" t="s">
        <v>517</v>
      </c>
      <c r="Z4601" s="1" t="s">
        <v>517</v>
      </c>
      <c r="AA4601" t="s">
        <v>478</v>
      </c>
      <c r="AB4601" t="s">
        <v>517</v>
      </c>
      <c r="AC4601" t="s">
        <v>358</v>
      </c>
      <c r="AD4601" t="s">
        <v>517</v>
      </c>
      <c r="AF4601" t="s">
        <v>517</v>
      </c>
      <c r="AG4601" t="s">
        <v>517</v>
      </c>
      <c r="AH4601" t="s">
        <v>517</v>
      </c>
      <c r="AI4601" t="s">
        <v>517</v>
      </c>
      <c r="AJ4601" t="s">
        <v>517</v>
      </c>
    </row>
    <row r="4602" spans="1:36" x14ac:dyDescent="0.25">
      <c r="A4602" s="13" t="s">
        <v>25438</v>
      </c>
      <c r="B4602" s="1">
        <v>42915</v>
      </c>
      <c r="C4602" s="2">
        <v>0.64770833333333333</v>
      </c>
      <c r="D4602" t="s">
        <v>25439</v>
      </c>
      <c r="E4602" t="s">
        <v>22</v>
      </c>
      <c r="F4602" t="s">
        <v>25440</v>
      </c>
      <c r="G4602" s="14" t="s">
        <v>25441</v>
      </c>
      <c r="H4602" s="14" t="s">
        <v>25442</v>
      </c>
      <c r="I4602" t="s">
        <v>21</v>
      </c>
      <c r="K4602">
        <v>6</v>
      </c>
      <c r="L4602">
        <v>29</v>
      </c>
      <c r="M4602">
        <v>15</v>
      </c>
      <c r="N4602">
        <v>5</v>
      </c>
      <c r="O4602" t="s">
        <v>517</v>
      </c>
      <c r="P4602" t="s">
        <v>517</v>
      </c>
      <c r="Q4602" t="s">
        <v>517</v>
      </c>
      <c r="R4602" t="s">
        <v>517</v>
      </c>
      <c r="S4602" t="s">
        <v>517</v>
      </c>
      <c r="T4602" t="s">
        <v>517</v>
      </c>
      <c r="U4602" t="s">
        <v>517</v>
      </c>
      <c r="V4602" t="s">
        <v>517</v>
      </c>
      <c r="W4602" t="s">
        <v>517</v>
      </c>
      <c r="X4602" t="s">
        <v>517</v>
      </c>
      <c r="Y4602" t="s">
        <v>17714</v>
      </c>
      <c r="Z4602" s="1">
        <v>32112</v>
      </c>
      <c r="AA4602" t="s">
        <v>519</v>
      </c>
      <c r="AB4602">
        <v>29</v>
      </c>
      <c r="AC4602" t="s">
        <v>358</v>
      </c>
      <c r="AD4602" t="s">
        <v>492</v>
      </c>
      <c r="AF4602" t="s">
        <v>8313</v>
      </c>
      <c r="AG4602" t="s">
        <v>8263</v>
      </c>
      <c r="AH4602" t="s">
        <v>8295</v>
      </c>
      <c r="AI4602" t="s">
        <v>8307</v>
      </c>
      <c r="AJ4602" t="s">
        <v>517</v>
      </c>
    </row>
    <row r="4603" spans="1:36" x14ac:dyDescent="0.25">
      <c r="A4603" s="13" t="s">
        <v>25443</v>
      </c>
      <c r="B4603" s="1">
        <v>42915</v>
      </c>
      <c r="C4603" s="2">
        <v>0.71098379629629627</v>
      </c>
      <c r="D4603" t="s">
        <v>25444</v>
      </c>
      <c r="E4603" t="s">
        <v>22</v>
      </c>
      <c r="F4603" t="s">
        <v>25445</v>
      </c>
      <c r="G4603" s="14" t="s">
        <v>25446</v>
      </c>
      <c r="H4603" s="14" t="s">
        <v>25447</v>
      </c>
      <c r="I4603" t="s">
        <v>24</v>
      </c>
      <c r="K4603">
        <v>6</v>
      </c>
      <c r="L4603">
        <v>29</v>
      </c>
      <c r="M4603">
        <v>17</v>
      </c>
      <c r="N4603">
        <v>5</v>
      </c>
      <c r="O4603" t="s">
        <v>517</v>
      </c>
      <c r="P4603" t="s">
        <v>517</v>
      </c>
      <c r="Q4603" t="s">
        <v>517</v>
      </c>
      <c r="R4603" t="s">
        <v>517</v>
      </c>
      <c r="S4603" t="s">
        <v>517</v>
      </c>
      <c r="T4603" t="s">
        <v>517</v>
      </c>
      <c r="U4603" t="s">
        <v>517</v>
      </c>
      <c r="V4603" t="s">
        <v>517</v>
      </c>
      <c r="W4603" t="s">
        <v>517</v>
      </c>
      <c r="X4603" t="s">
        <v>517</v>
      </c>
      <c r="Y4603" t="s">
        <v>25448</v>
      </c>
      <c r="Z4603" s="1">
        <v>34130</v>
      </c>
      <c r="AA4603" t="s">
        <v>471</v>
      </c>
      <c r="AB4603">
        <v>24</v>
      </c>
      <c r="AC4603" t="s">
        <v>358</v>
      </c>
      <c r="AD4603" t="s">
        <v>488</v>
      </c>
      <c r="AF4603" t="s">
        <v>8282</v>
      </c>
      <c r="AG4603" t="s">
        <v>8304</v>
      </c>
      <c r="AH4603" t="s">
        <v>517</v>
      </c>
      <c r="AI4603" t="s">
        <v>517</v>
      </c>
      <c r="AJ4603" t="s">
        <v>517</v>
      </c>
    </row>
    <row r="4604" spans="1:36" x14ac:dyDescent="0.25">
      <c r="A4604" s="13" t="s">
        <v>25449</v>
      </c>
      <c r="B4604" s="1">
        <v>42915</v>
      </c>
      <c r="C4604" s="2">
        <v>0.77866898148148145</v>
      </c>
      <c r="D4604" t="s">
        <v>25450</v>
      </c>
      <c r="E4604" t="s">
        <v>22</v>
      </c>
      <c r="F4604" t="s">
        <v>25451</v>
      </c>
      <c r="G4604" s="14" t="s">
        <v>25452</v>
      </c>
      <c r="H4604" s="14" t="s">
        <v>25453</v>
      </c>
      <c r="I4604" t="s">
        <v>23</v>
      </c>
      <c r="K4604">
        <v>6</v>
      </c>
      <c r="L4604">
        <v>29</v>
      </c>
      <c r="M4604">
        <v>18</v>
      </c>
      <c r="N4604">
        <v>5</v>
      </c>
      <c r="O4604" t="s">
        <v>517</v>
      </c>
      <c r="P4604" t="s">
        <v>517</v>
      </c>
      <c r="Q4604" t="s">
        <v>517</v>
      </c>
      <c r="R4604" t="s">
        <v>517</v>
      </c>
      <c r="S4604" t="s">
        <v>517</v>
      </c>
      <c r="T4604" t="s">
        <v>517</v>
      </c>
      <c r="U4604" t="s">
        <v>517</v>
      </c>
      <c r="V4604" t="s">
        <v>517</v>
      </c>
      <c r="W4604" t="s">
        <v>517</v>
      </c>
      <c r="X4604" t="s">
        <v>517</v>
      </c>
      <c r="Y4604" t="s">
        <v>25454</v>
      </c>
      <c r="Z4604" s="1">
        <v>31681</v>
      </c>
      <c r="AA4604" t="s">
        <v>9618</v>
      </c>
      <c r="AB4604">
        <v>30</v>
      </c>
      <c r="AC4604" t="s">
        <v>357</v>
      </c>
      <c r="AD4604" t="s">
        <v>484</v>
      </c>
      <c r="AF4604" t="s">
        <v>517</v>
      </c>
      <c r="AG4604" t="s">
        <v>517</v>
      </c>
      <c r="AH4604" t="s">
        <v>517</v>
      </c>
      <c r="AI4604" t="s">
        <v>517</v>
      </c>
      <c r="AJ4604" t="s">
        <v>517</v>
      </c>
    </row>
    <row r="4605" spans="1:36" x14ac:dyDescent="0.25">
      <c r="A4605" s="13" t="s">
        <v>25456</v>
      </c>
      <c r="B4605" s="1">
        <v>42915</v>
      </c>
      <c r="C4605" s="2">
        <v>0.9827662037037036</v>
      </c>
      <c r="D4605" t="s">
        <v>25457</v>
      </c>
      <c r="E4605" t="s">
        <v>22</v>
      </c>
      <c r="F4605" t="s">
        <v>23392</v>
      </c>
      <c r="G4605" t="s">
        <v>23393</v>
      </c>
      <c r="H4605" t="s">
        <v>25458</v>
      </c>
      <c r="I4605" t="s">
        <v>23</v>
      </c>
      <c r="K4605">
        <v>6</v>
      </c>
      <c r="L4605">
        <v>29</v>
      </c>
      <c r="M4605">
        <v>23</v>
      </c>
      <c r="N4605">
        <v>5</v>
      </c>
      <c r="O4605" t="s">
        <v>25455</v>
      </c>
      <c r="P4605" t="s">
        <v>517</v>
      </c>
      <c r="Q4605" t="s">
        <v>517</v>
      </c>
      <c r="R4605" t="s">
        <v>517</v>
      </c>
      <c r="S4605" t="s">
        <v>517</v>
      </c>
      <c r="T4605" t="s">
        <v>517</v>
      </c>
      <c r="U4605" t="s">
        <v>517</v>
      </c>
      <c r="V4605" t="s">
        <v>517</v>
      </c>
      <c r="W4605" t="s">
        <v>1939</v>
      </c>
      <c r="X4605" t="s">
        <v>554</v>
      </c>
      <c r="Y4605" t="s">
        <v>23395</v>
      </c>
      <c r="Z4605">
        <v>34794</v>
      </c>
      <c r="AA4605" t="s">
        <v>25459</v>
      </c>
      <c r="AB4605">
        <v>22</v>
      </c>
      <c r="AC4605" t="s">
        <v>358</v>
      </c>
      <c r="AD4605" t="s">
        <v>499</v>
      </c>
      <c r="AF4605" t="s">
        <v>517</v>
      </c>
      <c r="AG4605" t="s">
        <v>517</v>
      </c>
      <c r="AH4605" t="s">
        <v>517</v>
      </c>
      <c r="AI4605" t="s">
        <v>517</v>
      </c>
      <c r="AJ4605" t="s">
        <v>517</v>
      </c>
    </row>
    <row r="4606" spans="1:36" x14ac:dyDescent="0.25">
      <c r="A4606" s="13" t="s">
        <v>25460</v>
      </c>
      <c r="B4606" s="1">
        <v>42916</v>
      </c>
      <c r="C4606" s="2">
        <v>5.226851851851852E-2</v>
      </c>
      <c r="D4606" t="s">
        <v>25461</v>
      </c>
      <c r="E4606" t="s">
        <v>22</v>
      </c>
      <c r="F4606" t="s">
        <v>25462</v>
      </c>
      <c r="G4606" s="14" t="s">
        <v>25463</v>
      </c>
      <c r="H4606" s="14" t="s">
        <v>25464</v>
      </c>
      <c r="I4606" t="s">
        <v>21</v>
      </c>
      <c r="K4606">
        <v>6</v>
      </c>
      <c r="L4606">
        <v>30</v>
      </c>
      <c r="M4606">
        <v>1</v>
      </c>
      <c r="N4606">
        <v>6</v>
      </c>
      <c r="O4606" t="s">
        <v>517</v>
      </c>
      <c r="P4606" t="s">
        <v>517</v>
      </c>
      <c r="Q4606" t="s">
        <v>517</v>
      </c>
      <c r="R4606" t="s">
        <v>517</v>
      </c>
      <c r="S4606" t="s">
        <v>517</v>
      </c>
      <c r="T4606" t="s">
        <v>517</v>
      </c>
      <c r="U4606" t="s">
        <v>517</v>
      </c>
      <c r="V4606" t="s">
        <v>517</v>
      </c>
      <c r="W4606" t="s">
        <v>517</v>
      </c>
      <c r="X4606" t="s">
        <v>517</v>
      </c>
      <c r="Y4606" t="s">
        <v>25465</v>
      </c>
      <c r="Z4606" s="1">
        <v>32524</v>
      </c>
      <c r="AA4606" t="s">
        <v>25466</v>
      </c>
      <c r="AB4606">
        <v>28</v>
      </c>
      <c r="AC4606" t="s">
        <v>358</v>
      </c>
      <c r="AD4606" t="s">
        <v>482</v>
      </c>
      <c r="AF4606" t="s">
        <v>8259</v>
      </c>
      <c r="AG4606" t="s">
        <v>517</v>
      </c>
      <c r="AH4606" t="s">
        <v>517</v>
      </c>
      <c r="AI4606" t="s">
        <v>517</v>
      </c>
      <c r="AJ4606" t="s">
        <v>517</v>
      </c>
    </row>
    <row r="4607" spans="1:36" x14ac:dyDescent="0.25">
      <c r="A4607" s="13" t="s">
        <v>25468</v>
      </c>
      <c r="B4607" s="1">
        <v>42916</v>
      </c>
      <c r="C4607" s="2">
        <v>0.40515046296296298</v>
      </c>
      <c r="D4607" t="s">
        <v>25469</v>
      </c>
      <c r="E4607" t="s">
        <v>13837</v>
      </c>
      <c r="F4607" t="s">
        <v>25470</v>
      </c>
      <c r="G4607" s="14" t="s">
        <v>25471</v>
      </c>
      <c r="H4607" s="14" t="s">
        <v>25472</v>
      </c>
      <c r="I4607" t="s">
        <v>23</v>
      </c>
      <c r="K4607">
        <v>6</v>
      </c>
      <c r="L4607">
        <v>30</v>
      </c>
      <c r="M4607">
        <v>9</v>
      </c>
      <c r="N4607">
        <v>6</v>
      </c>
      <c r="O4607" t="s">
        <v>25467</v>
      </c>
      <c r="P4607" t="s">
        <v>517</v>
      </c>
      <c r="Q4607" t="s">
        <v>517</v>
      </c>
      <c r="R4607" t="s">
        <v>517</v>
      </c>
      <c r="S4607" t="s">
        <v>517</v>
      </c>
      <c r="T4607" t="s">
        <v>517</v>
      </c>
      <c r="U4607" t="s">
        <v>517</v>
      </c>
      <c r="V4607" t="s">
        <v>517</v>
      </c>
      <c r="W4607" t="s">
        <v>589</v>
      </c>
      <c r="X4607" t="s">
        <v>590</v>
      </c>
      <c r="Y4607" t="s">
        <v>517</v>
      </c>
      <c r="Z4607" s="1" t="s">
        <v>517</v>
      </c>
      <c r="AA4607" t="s">
        <v>1489</v>
      </c>
      <c r="AB4607" t="s">
        <v>517</v>
      </c>
      <c r="AC4607" t="s">
        <v>358</v>
      </c>
      <c r="AD4607" t="s">
        <v>517</v>
      </c>
      <c r="AF4607" t="s">
        <v>517</v>
      </c>
      <c r="AG4607" t="s">
        <v>517</v>
      </c>
      <c r="AH4607" t="s">
        <v>517</v>
      </c>
      <c r="AI4607" t="s">
        <v>517</v>
      </c>
      <c r="AJ4607" t="s">
        <v>517</v>
      </c>
    </row>
    <row r="4608" spans="1:36" x14ac:dyDescent="0.25">
      <c r="A4608" s="13" t="s">
        <v>25474</v>
      </c>
      <c r="B4608" s="1">
        <v>42916</v>
      </c>
      <c r="C4608" s="2">
        <v>0.46107638888888891</v>
      </c>
      <c r="D4608" t="s">
        <v>25475</v>
      </c>
      <c r="E4608" t="s">
        <v>22</v>
      </c>
      <c r="F4608" t="s">
        <v>25476</v>
      </c>
      <c r="G4608" s="14" t="s">
        <v>25477</v>
      </c>
      <c r="H4608" s="14" t="s">
        <v>25478</v>
      </c>
      <c r="I4608" t="s">
        <v>23</v>
      </c>
      <c r="K4608">
        <v>6</v>
      </c>
      <c r="L4608">
        <v>30</v>
      </c>
      <c r="M4608">
        <v>11</v>
      </c>
      <c r="N4608">
        <v>6</v>
      </c>
      <c r="O4608" t="s">
        <v>25473</v>
      </c>
      <c r="P4608" t="s">
        <v>517</v>
      </c>
      <c r="Q4608" t="s">
        <v>517</v>
      </c>
      <c r="R4608" t="s">
        <v>517</v>
      </c>
      <c r="S4608" t="s">
        <v>517</v>
      </c>
      <c r="T4608" t="s">
        <v>517</v>
      </c>
      <c r="U4608" t="s">
        <v>517</v>
      </c>
      <c r="V4608" t="s">
        <v>517</v>
      </c>
      <c r="W4608" t="s">
        <v>526</v>
      </c>
      <c r="X4608" t="s">
        <v>527</v>
      </c>
      <c r="Y4608" t="s">
        <v>517</v>
      </c>
      <c r="Z4608" s="1" t="s">
        <v>517</v>
      </c>
      <c r="AA4608" t="s">
        <v>1489</v>
      </c>
      <c r="AB4608" t="s">
        <v>517</v>
      </c>
      <c r="AC4608" t="s">
        <v>358</v>
      </c>
      <c r="AD4608" t="s">
        <v>517</v>
      </c>
      <c r="AF4608" t="s">
        <v>517</v>
      </c>
      <c r="AG4608" t="s">
        <v>517</v>
      </c>
      <c r="AH4608" t="s">
        <v>517</v>
      </c>
      <c r="AI4608" t="s">
        <v>517</v>
      </c>
      <c r="AJ4608" t="s">
        <v>517</v>
      </c>
    </row>
    <row r="4609" spans="1:36" x14ac:dyDescent="0.25">
      <c r="A4609" s="13" t="s">
        <v>25479</v>
      </c>
      <c r="B4609" s="1">
        <v>42916</v>
      </c>
      <c r="C4609" s="2">
        <v>0.67827546296296293</v>
      </c>
      <c r="D4609" t="s">
        <v>25480</v>
      </c>
      <c r="E4609" t="s">
        <v>22</v>
      </c>
      <c r="F4609" t="s">
        <v>25481</v>
      </c>
      <c r="G4609" s="14" t="s">
        <v>25482</v>
      </c>
      <c r="H4609" s="14" t="s">
        <v>25483</v>
      </c>
      <c r="I4609" t="s">
        <v>21</v>
      </c>
      <c r="K4609">
        <v>6</v>
      </c>
      <c r="L4609">
        <v>30</v>
      </c>
      <c r="M4609">
        <v>16</v>
      </c>
      <c r="N4609">
        <v>6</v>
      </c>
      <c r="O4609" t="s">
        <v>517</v>
      </c>
      <c r="P4609" t="s">
        <v>517</v>
      </c>
      <c r="Q4609" t="s">
        <v>517</v>
      </c>
      <c r="R4609" t="s">
        <v>517</v>
      </c>
      <c r="S4609" t="s">
        <v>517</v>
      </c>
      <c r="T4609" t="s">
        <v>517</v>
      </c>
      <c r="U4609" t="s">
        <v>517</v>
      </c>
      <c r="V4609" t="s">
        <v>517</v>
      </c>
      <c r="W4609" t="s">
        <v>517</v>
      </c>
      <c r="X4609" t="s">
        <v>517</v>
      </c>
      <c r="Y4609" t="s">
        <v>25484</v>
      </c>
      <c r="Z4609" s="1">
        <v>32237</v>
      </c>
      <c r="AA4609" t="s">
        <v>529</v>
      </c>
      <c r="AB4609">
        <v>29</v>
      </c>
      <c r="AC4609" t="s">
        <v>358</v>
      </c>
      <c r="AD4609" t="s">
        <v>507</v>
      </c>
      <c r="AF4609" t="s">
        <v>8261</v>
      </c>
      <c r="AG4609" t="s">
        <v>8259</v>
      </c>
      <c r="AH4609" t="s">
        <v>517</v>
      </c>
      <c r="AI4609" t="s">
        <v>517</v>
      </c>
      <c r="AJ4609" t="s">
        <v>517</v>
      </c>
    </row>
    <row r="4610" spans="1:36" x14ac:dyDescent="0.25">
      <c r="A4610" s="13" t="s">
        <v>25485</v>
      </c>
      <c r="B4610" s="1">
        <v>42916</v>
      </c>
      <c r="C4610" s="2">
        <v>0.72927083333333342</v>
      </c>
      <c r="D4610" t="s">
        <v>25486</v>
      </c>
      <c r="E4610" t="s">
        <v>22</v>
      </c>
      <c r="F4610" t="s">
        <v>25487</v>
      </c>
      <c r="G4610" s="14" t="s">
        <v>25488</v>
      </c>
      <c r="H4610" s="14" t="s">
        <v>25489</v>
      </c>
      <c r="I4610" t="s">
        <v>24</v>
      </c>
      <c r="K4610">
        <v>6</v>
      </c>
      <c r="L4610">
        <v>30</v>
      </c>
      <c r="M4610">
        <v>17</v>
      </c>
      <c r="N4610">
        <v>6</v>
      </c>
      <c r="O4610" t="s">
        <v>517</v>
      </c>
      <c r="P4610" t="s">
        <v>517</v>
      </c>
      <c r="Q4610" t="s">
        <v>517</v>
      </c>
      <c r="R4610" t="s">
        <v>517</v>
      </c>
      <c r="S4610" t="s">
        <v>517</v>
      </c>
      <c r="T4610" t="s">
        <v>517</v>
      </c>
      <c r="U4610" t="s">
        <v>517</v>
      </c>
      <c r="V4610" t="s">
        <v>517</v>
      </c>
      <c r="W4610" t="s">
        <v>517</v>
      </c>
      <c r="X4610" t="s">
        <v>517</v>
      </c>
      <c r="Y4610" t="s">
        <v>25490</v>
      </c>
      <c r="Z4610" s="1">
        <v>33457</v>
      </c>
      <c r="AA4610" t="s">
        <v>6837</v>
      </c>
      <c r="AB4610">
        <v>25</v>
      </c>
      <c r="AC4610" t="s">
        <v>358</v>
      </c>
      <c r="AD4610" t="s">
        <v>500</v>
      </c>
      <c r="AF4610" t="s">
        <v>517</v>
      </c>
      <c r="AG4610" t="s">
        <v>517</v>
      </c>
      <c r="AH4610" t="s">
        <v>517</v>
      </c>
      <c r="AI4610" t="s">
        <v>517</v>
      </c>
      <c r="AJ4610" t="s">
        <v>517</v>
      </c>
    </row>
    <row r="4611" spans="1:36" x14ac:dyDescent="0.25">
      <c r="A4611" s="13" t="s">
        <v>25491</v>
      </c>
      <c r="B4611" s="1">
        <v>42916</v>
      </c>
      <c r="C4611" s="2">
        <v>0.73061342592592593</v>
      </c>
      <c r="D4611" t="s">
        <v>25492</v>
      </c>
      <c r="E4611" t="s">
        <v>22</v>
      </c>
      <c r="F4611" t="s">
        <v>25493</v>
      </c>
      <c r="G4611" s="14" t="s">
        <v>25494</v>
      </c>
      <c r="H4611" s="14" t="s">
        <v>25495</v>
      </c>
      <c r="I4611" t="s">
        <v>24</v>
      </c>
      <c r="K4611">
        <v>6</v>
      </c>
      <c r="L4611">
        <v>30</v>
      </c>
      <c r="M4611">
        <v>17</v>
      </c>
      <c r="N4611">
        <v>6</v>
      </c>
      <c r="O4611" t="s">
        <v>517</v>
      </c>
      <c r="P4611" t="s">
        <v>517</v>
      </c>
      <c r="Q4611" t="s">
        <v>517</v>
      </c>
      <c r="R4611" t="s">
        <v>517</v>
      </c>
      <c r="S4611" t="s">
        <v>517</v>
      </c>
      <c r="T4611" t="s">
        <v>517</v>
      </c>
      <c r="U4611" t="s">
        <v>517</v>
      </c>
      <c r="V4611" t="s">
        <v>517</v>
      </c>
      <c r="W4611" t="s">
        <v>517</v>
      </c>
      <c r="X4611" t="s">
        <v>517</v>
      </c>
      <c r="Y4611" t="s">
        <v>25496</v>
      </c>
      <c r="Z4611" s="1">
        <v>8377</v>
      </c>
      <c r="AA4611" t="s">
        <v>529</v>
      </c>
      <c r="AB4611">
        <v>94</v>
      </c>
      <c r="AC4611" t="s">
        <v>358</v>
      </c>
      <c r="AD4611" t="s">
        <v>486</v>
      </c>
      <c r="AF4611" t="s">
        <v>8270</v>
      </c>
      <c r="AG4611" t="s">
        <v>517</v>
      </c>
      <c r="AH4611" t="s">
        <v>517</v>
      </c>
      <c r="AI4611" t="s">
        <v>517</v>
      </c>
      <c r="AJ4611" t="s">
        <v>517</v>
      </c>
    </row>
    <row r="4612" spans="1:36" x14ac:dyDescent="0.25">
      <c r="A4612" s="13" t="s">
        <v>25497</v>
      </c>
      <c r="B4612" s="1">
        <v>42916</v>
      </c>
      <c r="C4612" s="2">
        <v>0.77766203703703696</v>
      </c>
      <c r="D4612" t="s">
        <v>25498</v>
      </c>
      <c r="E4612" t="s">
        <v>22</v>
      </c>
      <c r="F4612" t="s">
        <v>25499</v>
      </c>
      <c r="G4612" s="14" t="s">
        <v>25500</v>
      </c>
      <c r="H4612" s="14" t="s">
        <v>25501</v>
      </c>
      <c r="I4612" t="s">
        <v>26</v>
      </c>
      <c r="K4612">
        <v>6</v>
      </c>
      <c r="L4612">
        <v>30</v>
      </c>
      <c r="M4612">
        <v>18</v>
      </c>
      <c r="N4612">
        <v>6</v>
      </c>
      <c r="O4612" t="s">
        <v>517</v>
      </c>
      <c r="P4612" t="s">
        <v>517</v>
      </c>
      <c r="Q4612" t="s">
        <v>517</v>
      </c>
      <c r="R4612" t="s">
        <v>517</v>
      </c>
      <c r="S4612" t="s">
        <v>517</v>
      </c>
      <c r="T4612" t="s">
        <v>517</v>
      </c>
      <c r="U4612" t="s">
        <v>517</v>
      </c>
      <c r="V4612" t="s">
        <v>517</v>
      </c>
      <c r="W4612" t="s">
        <v>517</v>
      </c>
      <c r="X4612" t="s">
        <v>517</v>
      </c>
      <c r="Y4612" t="s">
        <v>8713</v>
      </c>
      <c r="Z4612" s="1">
        <v>34425</v>
      </c>
      <c r="AA4612" t="s">
        <v>546</v>
      </c>
      <c r="AB4612">
        <v>23</v>
      </c>
      <c r="AC4612" t="s">
        <v>358</v>
      </c>
      <c r="AD4612" t="s">
        <v>488</v>
      </c>
      <c r="AF4612" t="s">
        <v>8259</v>
      </c>
      <c r="AG4612" t="s">
        <v>517</v>
      </c>
      <c r="AH4612" t="s">
        <v>517</v>
      </c>
      <c r="AI4612" t="s">
        <v>517</v>
      </c>
      <c r="AJ4612" t="s">
        <v>517</v>
      </c>
    </row>
    <row r="4613" spans="1:36" x14ac:dyDescent="0.25">
      <c r="A4613" s="13" t="s">
        <v>25502</v>
      </c>
      <c r="B4613" s="1">
        <v>42916</v>
      </c>
      <c r="C4613" s="2">
        <v>0.86247685185185186</v>
      </c>
      <c r="D4613" t="s">
        <v>18836</v>
      </c>
      <c r="E4613" t="s">
        <v>22</v>
      </c>
      <c r="F4613" t="s">
        <v>18837</v>
      </c>
      <c r="G4613" s="14" t="s">
        <v>18838</v>
      </c>
      <c r="H4613" s="14" t="s">
        <v>25503</v>
      </c>
      <c r="I4613" t="s">
        <v>21</v>
      </c>
      <c r="K4613">
        <v>6</v>
      </c>
      <c r="L4613">
        <v>30</v>
      </c>
      <c r="M4613">
        <v>20</v>
      </c>
      <c r="N4613">
        <v>6</v>
      </c>
      <c r="O4613" t="s">
        <v>18834</v>
      </c>
      <c r="P4613" t="s">
        <v>517</v>
      </c>
      <c r="Q4613" t="s">
        <v>517</v>
      </c>
      <c r="R4613" t="s">
        <v>517</v>
      </c>
      <c r="S4613" t="s">
        <v>517</v>
      </c>
      <c r="T4613" t="s">
        <v>517</v>
      </c>
      <c r="U4613" t="s">
        <v>517</v>
      </c>
      <c r="V4613" t="s">
        <v>517</v>
      </c>
      <c r="W4613" t="s">
        <v>537</v>
      </c>
      <c r="X4613" t="s">
        <v>590</v>
      </c>
      <c r="Y4613" t="s">
        <v>18840</v>
      </c>
      <c r="Z4613" s="1">
        <v>22655</v>
      </c>
      <c r="AA4613" t="s">
        <v>4632</v>
      </c>
      <c r="AB4613">
        <v>55</v>
      </c>
      <c r="AC4613" t="s">
        <v>358</v>
      </c>
      <c r="AD4613" t="s">
        <v>482</v>
      </c>
      <c r="AF4613" t="s">
        <v>8304</v>
      </c>
      <c r="AG4613" t="s">
        <v>8266</v>
      </c>
      <c r="AH4613" t="s">
        <v>8295</v>
      </c>
      <c r="AI4613" t="s">
        <v>8307</v>
      </c>
      <c r="AJ4613" t="s">
        <v>8305</v>
      </c>
    </row>
    <row r="4614" spans="1:36" x14ac:dyDescent="0.25">
      <c r="A4614" s="13" t="s">
        <v>25504</v>
      </c>
      <c r="B4614" s="1">
        <v>42916</v>
      </c>
      <c r="C4614" s="2">
        <v>0.87214120370370374</v>
      </c>
      <c r="D4614" t="s">
        <v>20690</v>
      </c>
      <c r="E4614" t="s">
        <v>22</v>
      </c>
      <c r="F4614" t="s">
        <v>22416</v>
      </c>
      <c r="G4614" s="14" t="s">
        <v>20692</v>
      </c>
      <c r="H4614" s="14" t="s">
        <v>20693</v>
      </c>
      <c r="I4614" t="s">
        <v>24</v>
      </c>
      <c r="K4614">
        <v>6</v>
      </c>
      <c r="L4614">
        <v>30</v>
      </c>
      <c r="M4614">
        <v>20</v>
      </c>
      <c r="N4614">
        <v>6</v>
      </c>
      <c r="O4614" t="s">
        <v>517</v>
      </c>
      <c r="P4614" t="s">
        <v>517</v>
      </c>
      <c r="Q4614" t="s">
        <v>517</v>
      </c>
      <c r="R4614" t="s">
        <v>517</v>
      </c>
      <c r="S4614" t="s">
        <v>517</v>
      </c>
      <c r="T4614" t="s">
        <v>517</v>
      </c>
      <c r="U4614" t="s">
        <v>517</v>
      </c>
      <c r="V4614" t="s">
        <v>517</v>
      </c>
      <c r="W4614" t="s">
        <v>517</v>
      </c>
      <c r="X4614" t="s">
        <v>517</v>
      </c>
      <c r="Y4614" t="s">
        <v>20694</v>
      </c>
      <c r="Z4614" s="1">
        <v>28522</v>
      </c>
      <c r="AA4614" t="s">
        <v>1048</v>
      </c>
      <c r="AB4614">
        <v>39</v>
      </c>
      <c r="AC4614" t="s">
        <v>358</v>
      </c>
      <c r="AD4614" t="s">
        <v>500</v>
      </c>
      <c r="AF4614" t="s">
        <v>8313</v>
      </c>
      <c r="AG4614" t="s">
        <v>517</v>
      </c>
      <c r="AH4614" t="s">
        <v>517</v>
      </c>
      <c r="AI4614" t="s">
        <v>517</v>
      </c>
      <c r="AJ4614" t="s">
        <v>517</v>
      </c>
    </row>
    <row r="4615" spans="1:36" x14ac:dyDescent="0.25">
      <c r="A4615" s="13" t="s">
        <v>25505</v>
      </c>
      <c r="B4615" s="1">
        <v>42916</v>
      </c>
      <c r="C4615" s="2">
        <v>0.87503472222222223</v>
      </c>
      <c r="D4615" t="s">
        <v>23124</v>
      </c>
      <c r="E4615" t="s">
        <v>22</v>
      </c>
      <c r="F4615" t="s">
        <v>23125</v>
      </c>
      <c r="G4615" t="s">
        <v>23126</v>
      </c>
      <c r="H4615" t="s">
        <v>23127</v>
      </c>
      <c r="I4615" t="s">
        <v>23</v>
      </c>
      <c r="K4615">
        <v>6</v>
      </c>
      <c r="L4615">
        <v>30</v>
      </c>
      <c r="M4615">
        <v>21</v>
      </c>
      <c r="N4615">
        <v>6</v>
      </c>
      <c r="O4615" t="s">
        <v>23122</v>
      </c>
      <c r="P4615" t="s">
        <v>517</v>
      </c>
      <c r="Q4615" t="s">
        <v>517</v>
      </c>
      <c r="R4615" t="s">
        <v>517</v>
      </c>
      <c r="S4615" t="s">
        <v>517</v>
      </c>
      <c r="T4615" t="s">
        <v>517</v>
      </c>
      <c r="U4615" t="s">
        <v>517</v>
      </c>
      <c r="V4615" t="s">
        <v>517</v>
      </c>
      <c r="W4615" t="s">
        <v>476</v>
      </c>
      <c r="X4615" t="s">
        <v>477</v>
      </c>
      <c r="Y4615" t="s">
        <v>23128</v>
      </c>
      <c r="Z4615">
        <v>37063</v>
      </c>
      <c r="AA4615" t="s">
        <v>23124</v>
      </c>
      <c r="AB4615">
        <v>16</v>
      </c>
      <c r="AC4615" t="s">
        <v>358</v>
      </c>
      <c r="AD4615" t="s">
        <v>498</v>
      </c>
      <c r="AF4615" t="s">
        <v>517</v>
      </c>
      <c r="AG4615" t="s">
        <v>517</v>
      </c>
      <c r="AH4615" t="s">
        <v>517</v>
      </c>
      <c r="AI4615" t="s">
        <v>517</v>
      </c>
      <c r="AJ4615" t="s">
        <v>517</v>
      </c>
    </row>
    <row r="4616" spans="1:36" x14ac:dyDescent="0.25">
      <c r="A4616" s="13" t="s">
        <v>25507</v>
      </c>
      <c r="B4616" s="1">
        <v>42916</v>
      </c>
      <c r="C4616" s="2">
        <v>0.9994791666666667</v>
      </c>
      <c r="D4616" t="s">
        <v>25508</v>
      </c>
      <c r="E4616" t="s">
        <v>1282</v>
      </c>
      <c r="F4616" t="s">
        <v>25509</v>
      </c>
      <c r="G4616" s="14" t="s">
        <v>25510</v>
      </c>
      <c r="H4616" s="14" t="s">
        <v>25511</v>
      </c>
      <c r="I4616" t="s">
        <v>23</v>
      </c>
      <c r="K4616">
        <v>6</v>
      </c>
      <c r="L4616">
        <v>30</v>
      </c>
      <c r="M4616">
        <v>23</v>
      </c>
      <c r="N4616">
        <v>6</v>
      </c>
      <c r="O4616" t="s">
        <v>25506</v>
      </c>
      <c r="P4616" t="s">
        <v>517</v>
      </c>
      <c r="Q4616" t="s">
        <v>517</v>
      </c>
      <c r="R4616" t="s">
        <v>517</v>
      </c>
      <c r="S4616" t="s">
        <v>517</v>
      </c>
      <c r="T4616" t="s">
        <v>517</v>
      </c>
      <c r="U4616" t="s">
        <v>517</v>
      </c>
      <c r="V4616" t="s">
        <v>517</v>
      </c>
      <c r="W4616" t="s">
        <v>1025</v>
      </c>
      <c r="X4616" t="s">
        <v>527</v>
      </c>
      <c r="Y4616" t="s">
        <v>517</v>
      </c>
      <c r="Z4616" s="1" t="s">
        <v>517</v>
      </c>
      <c r="AA4616" t="s">
        <v>25512</v>
      </c>
      <c r="AB4616" t="s">
        <v>517</v>
      </c>
      <c r="AC4616" t="s">
        <v>358</v>
      </c>
      <c r="AD4616" t="s">
        <v>517</v>
      </c>
      <c r="AF4616" t="s">
        <v>8306</v>
      </c>
      <c r="AG4616" t="s">
        <v>8260</v>
      </c>
      <c r="AH4616" t="s">
        <v>517</v>
      </c>
      <c r="AI4616" t="s">
        <v>517</v>
      </c>
      <c r="AJ4616" t="s">
        <v>517</v>
      </c>
    </row>
    <row r="4617" spans="1:36" x14ac:dyDescent="0.25">
      <c r="A4617" s="13" t="s">
        <v>25514</v>
      </c>
      <c r="B4617" s="1">
        <v>42917</v>
      </c>
      <c r="C4617" s="2">
        <v>1.3553240740740741E-2</v>
      </c>
      <c r="D4617" t="s">
        <v>25515</v>
      </c>
      <c r="E4617" t="s">
        <v>22</v>
      </c>
      <c r="F4617" t="s">
        <v>25516</v>
      </c>
      <c r="G4617" s="14" t="s">
        <v>25517</v>
      </c>
      <c r="H4617" s="14" t="s">
        <v>25518</v>
      </c>
      <c r="I4617" t="s">
        <v>23</v>
      </c>
      <c r="K4617">
        <v>7</v>
      </c>
      <c r="L4617">
        <v>1</v>
      </c>
      <c r="M4617">
        <v>0</v>
      </c>
      <c r="N4617">
        <v>7</v>
      </c>
      <c r="O4617" t="s">
        <v>25513</v>
      </c>
      <c r="P4617" t="s">
        <v>517</v>
      </c>
      <c r="Q4617" t="s">
        <v>517</v>
      </c>
      <c r="R4617" t="s">
        <v>517</v>
      </c>
      <c r="S4617" t="s">
        <v>517</v>
      </c>
      <c r="T4617" t="s">
        <v>517</v>
      </c>
      <c r="U4617" t="s">
        <v>517</v>
      </c>
      <c r="V4617" t="s">
        <v>517</v>
      </c>
      <c r="W4617" t="s">
        <v>589</v>
      </c>
      <c r="X4617" t="s">
        <v>590</v>
      </c>
      <c r="Y4617" t="s">
        <v>1894</v>
      </c>
      <c r="Z4617" s="1">
        <v>28827</v>
      </c>
      <c r="AA4617" t="s">
        <v>1684</v>
      </c>
      <c r="AB4617">
        <v>38</v>
      </c>
      <c r="AC4617" t="s">
        <v>358</v>
      </c>
      <c r="AD4617" t="s">
        <v>499</v>
      </c>
      <c r="AF4617" t="s">
        <v>517</v>
      </c>
      <c r="AG4617" t="s">
        <v>517</v>
      </c>
      <c r="AH4617" t="s">
        <v>517</v>
      </c>
      <c r="AI4617" t="s">
        <v>517</v>
      </c>
      <c r="AJ4617" t="s">
        <v>517</v>
      </c>
    </row>
    <row r="4618" spans="1:36" x14ac:dyDescent="0.25">
      <c r="A4618" s="13" t="s">
        <v>25519</v>
      </c>
      <c r="B4618" s="1">
        <v>42917</v>
      </c>
      <c r="C4618" s="2">
        <v>0.10314814814814816</v>
      </c>
      <c r="D4618" t="s">
        <v>25520</v>
      </c>
      <c r="E4618" t="s">
        <v>22</v>
      </c>
      <c r="F4618" t="s">
        <v>25521</v>
      </c>
      <c r="G4618" s="14" t="s">
        <v>25522</v>
      </c>
      <c r="H4618" s="14" t="s">
        <v>25523</v>
      </c>
      <c r="I4618" t="s">
        <v>24</v>
      </c>
      <c r="K4618">
        <v>7</v>
      </c>
      <c r="L4618">
        <v>1</v>
      </c>
      <c r="M4618">
        <v>2</v>
      </c>
      <c r="N4618">
        <v>7</v>
      </c>
      <c r="O4618" t="s">
        <v>517</v>
      </c>
      <c r="P4618" t="s">
        <v>517</v>
      </c>
      <c r="Q4618" t="s">
        <v>517</v>
      </c>
      <c r="R4618" t="s">
        <v>517</v>
      </c>
      <c r="S4618" t="s">
        <v>517</v>
      </c>
      <c r="T4618" t="s">
        <v>517</v>
      </c>
      <c r="U4618" t="s">
        <v>517</v>
      </c>
      <c r="V4618" t="s">
        <v>517</v>
      </c>
      <c r="W4618" t="s">
        <v>517</v>
      </c>
      <c r="X4618" t="s">
        <v>517</v>
      </c>
      <c r="Y4618" t="s">
        <v>517</v>
      </c>
      <c r="Z4618" s="1" t="s">
        <v>517</v>
      </c>
      <c r="AA4618" t="s">
        <v>25520</v>
      </c>
      <c r="AB4618" t="s">
        <v>517</v>
      </c>
      <c r="AC4618" t="s">
        <v>357</v>
      </c>
      <c r="AD4618" t="s">
        <v>517</v>
      </c>
      <c r="AF4618" t="s">
        <v>517</v>
      </c>
      <c r="AG4618" t="s">
        <v>517</v>
      </c>
      <c r="AH4618" t="s">
        <v>517</v>
      </c>
      <c r="AI4618" t="s">
        <v>517</v>
      </c>
      <c r="AJ4618" t="s">
        <v>517</v>
      </c>
    </row>
    <row r="4619" spans="1:36" x14ac:dyDescent="0.25">
      <c r="A4619" s="13" t="s">
        <v>25525</v>
      </c>
      <c r="B4619" s="1">
        <v>42917</v>
      </c>
      <c r="C4619" s="2">
        <v>0.11149305555555555</v>
      </c>
      <c r="D4619" t="s">
        <v>25526</v>
      </c>
      <c r="E4619" t="s">
        <v>22</v>
      </c>
      <c r="F4619" t="s">
        <v>25527</v>
      </c>
      <c r="G4619" s="14" t="s">
        <v>25528</v>
      </c>
      <c r="H4619" s="14" t="s">
        <v>25529</v>
      </c>
      <c r="I4619" t="s">
        <v>23</v>
      </c>
      <c r="K4619">
        <v>7</v>
      </c>
      <c r="L4619">
        <v>1</v>
      </c>
      <c r="M4619">
        <v>2</v>
      </c>
      <c r="N4619">
        <v>7</v>
      </c>
      <c r="O4619" t="s">
        <v>25524</v>
      </c>
      <c r="P4619" t="s">
        <v>517</v>
      </c>
      <c r="Q4619" t="s">
        <v>517</v>
      </c>
      <c r="R4619" t="s">
        <v>517</v>
      </c>
      <c r="S4619" t="s">
        <v>517</v>
      </c>
      <c r="T4619" t="s">
        <v>517</v>
      </c>
      <c r="U4619" t="s">
        <v>517</v>
      </c>
      <c r="V4619" t="s">
        <v>517</v>
      </c>
      <c r="W4619" t="s">
        <v>476</v>
      </c>
      <c r="X4619" t="s">
        <v>1016</v>
      </c>
      <c r="Y4619" t="s">
        <v>517</v>
      </c>
      <c r="Z4619" s="1" t="s">
        <v>517</v>
      </c>
      <c r="AA4619" t="s">
        <v>25530</v>
      </c>
      <c r="AB4619" t="s">
        <v>517</v>
      </c>
      <c r="AC4619" t="s">
        <v>358</v>
      </c>
      <c r="AD4619" t="s">
        <v>517</v>
      </c>
      <c r="AF4619" t="s">
        <v>517</v>
      </c>
      <c r="AG4619" t="s">
        <v>517</v>
      </c>
      <c r="AH4619" t="s">
        <v>517</v>
      </c>
      <c r="AI4619" t="s">
        <v>517</v>
      </c>
      <c r="AJ4619" t="s">
        <v>517</v>
      </c>
    </row>
    <row r="4620" spans="1:36" x14ac:dyDescent="0.25">
      <c r="A4620" s="13" t="s">
        <v>25531</v>
      </c>
      <c r="B4620" s="1">
        <v>42917</v>
      </c>
      <c r="C4620" s="2">
        <v>0.15697916666666667</v>
      </c>
      <c r="D4620" t="s">
        <v>25532</v>
      </c>
      <c r="E4620" t="s">
        <v>22</v>
      </c>
      <c r="F4620" t="s">
        <v>21737</v>
      </c>
      <c r="G4620" s="14" t="s">
        <v>21738</v>
      </c>
      <c r="H4620" s="14" t="s">
        <v>21739</v>
      </c>
      <c r="I4620" t="s">
        <v>21</v>
      </c>
      <c r="K4620">
        <v>7</v>
      </c>
      <c r="L4620">
        <v>1</v>
      </c>
      <c r="M4620">
        <v>3</v>
      </c>
      <c r="N4620">
        <v>7</v>
      </c>
      <c r="O4620" t="s">
        <v>21734</v>
      </c>
      <c r="P4620" t="s">
        <v>517</v>
      </c>
      <c r="Q4620" t="s">
        <v>517</v>
      </c>
      <c r="R4620" t="s">
        <v>517</v>
      </c>
      <c r="S4620" t="s">
        <v>517</v>
      </c>
      <c r="T4620" t="s">
        <v>517</v>
      </c>
      <c r="U4620" t="s">
        <v>517</v>
      </c>
      <c r="V4620" t="s">
        <v>517</v>
      </c>
      <c r="W4620" t="s">
        <v>537</v>
      </c>
      <c r="X4620" t="s">
        <v>527</v>
      </c>
      <c r="Y4620" t="s">
        <v>1248</v>
      </c>
      <c r="Z4620" s="1">
        <v>30827</v>
      </c>
      <c r="AA4620" t="s">
        <v>3369</v>
      </c>
      <c r="AB4620">
        <v>33</v>
      </c>
      <c r="AC4620" t="s">
        <v>358</v>
      </c>
      <c r="AD4620" t="s">
        <v>490</v>
      </c>
      <c r="AF4620" t="s">
        <v>8260</v>
      </c>
      <c r="AG4620" t="s">
        <v>517</v>
      </c>
      <c r="AH4620" t="s">
        <v>517</v>
      </c>
      <c r="AI4620" t="s">
        <v>517</v>
      </c>
      <c r="AJ4620" t="s">
        <v>517</v>
      </c>
    </row>
    <row r="4621" spans="1:36" x14ac:dyDescent="0.25">
      <c r="A4621" s="13" t="s">
        <v>25533</v>
      </c>
      <c r="B4621" s="1">
        <v>42917</v>
      </c>
      <c r="C4621" s="2">
        <v>0.44960648148148147</v>
      </c>
      <c r="D4621" t="s">
        <v>25534</v>
      </c>
      <c r="E4621" t="s">
        <v>22</v>
      </c>
      <c r="F4621" t="s">
        <v>24446</v>
      </c>
      <c r="G4621" s="14" t="s">
        <v>24447</v>
      </c>
      <c r="H4621" s="14" t="s">
        <v>24448</v>
      </c>
      <c r="I4621" t="s">
        <v>23</v>
      </c>
      <c r="K4621">
        <v>7</v>
      </c>
      <c r="L4621">
        <v>1</v>
      </c>
      <c r="M4621">
        <v>10</v>
      </c>
      <c r="N4621">
        <v>7</v>
      </c>
      <c r="O4621" t="s">
        <v>24443</v>
      </c>
      <c r="P4621" t="s">
        <v>517</v>
      </c>
      <c r="Q4621" t="s">
        <v>517</v>
      </c>
      <c r="R4621" t="s">
        <v>517</v>
      </c>
      <c r="S4621" t="s">
        <v>517</v>
      </c>
      <c r="T4621" t="s">
        <v>517</v>
      </c>
      <c r="U4621" t="s">
        <v>517</v>
      </c>
      <c r="V4621" t="s">
        <v>517</v>
      </c>
      <c r="W4621" t="s">
        <v>621</v>
      </c>
      <c r="X4621" t="s">
        <v>622</v>
      </c>
      <c r="Y4621" t="s">
        <v>24449</v>
      </c>
      <c r="Z4621" s="1">
        <v>32255</v>
      </c>
      <c r="AA4621" t="s">
        <v>519</v>
      </c>
      <c r="AB4621">
        <v>29</v>
      </c>
      <c r="AC4621" t="s">
        <v>358</v>
      </c>
      <c r="AD4621" t="s">
        <v>491</v>
      </c>
      <c r="AF4621" t="s">
        <v>517</v>
      </c>
      <c r="AG4621" t="s">
        <v>517</v>
      </c>
      <c r="AH4621" t="s">
        <v>517</v>
      </c>
      <c r="AI4621" t="s">
        <v>517</v>
      </c>
      <c r="AJ4621" t="s">
        <v>517</v>
      </c>
    </row>
    <row r="4622" spans="1:36" x14ac:dyDescent="0.25">
      <c r="A4622" s="13" t="s">
        <v>25535</v>
      </c>
      <c r="B4622" s="1">
        <v>42917</v>
      </c>
      <c r="C4622" s="2">
        <v>0.53</v>
      </c>
      <c r="D4622" t="s">
        <v>25536</v>
      </c>
      <c r="E4622" t="s">
        <v>458</v>
      </c>
      <c r="F4622" t="s">
        <v>25537</v>
      </c>
      <c r="G4622" s="14" t="s">
        <v>25538</v>
      </c>
      <c r="H4622" s="14" t="s">
        <v>25539</v>
      </c>
      <c r="I4622" t="s">
        <v>23</v>
      </c>
      <c r="K4622">
        <v>7</v>
      </c>
      <c r="L4622">
        <v>1</v>
      </c>
      <c r="M4622">
        <v>12</v>
      </c>
      <c r="N4622">
        <v>7</v>
      </c>
      <c r="O4622" t="s">
        <v>517</v>
      </c>
      <c r="P4622" t="s">
        <v>517</v>
      </c>
      <c r="Q4622" t="s">
        <v>517</v>
      </c>
      <c r="R4622" t="s">
        <v>517</v>
      </c>
      <c r="S4622" t="s">
        <v>517</v>
      </c>
      <c r="T4622" t="s">
        <v>517</v>
      </c>
      <c r="U4622" t="s">
        <v>517</v>
      </c>
      <c r="V4622" t="s">
        <v>517</v>
      </c>
      <c r="W4622" t="s">
        <v>517</v>
      </c>
      <c r="X4622" t="s">
        <v>517</v>
      </c>
      <c r="Y4622" t="s">
        <v>25540</v>
      </c>
      <c r="Z4622" s="1">
        <v>29051</v>
      </c>
      <c r="AA4622" t="s">
        <v>25541</v>
      </c>
      <c r="AB4622">
        <v>37</v>
      </c>
      <c r="AC4622" t="s">
        <v>358</v>
      </c>
      <c r="AD4622" t="s">
        <v>489</v>
      </c>
      <c r="AF4622" t="s">
        <v>517</v>
      </c>
      <c r="AG4622" t="s">
        <v>517</v>
      </c>
      <c r="AH4622" t="s">
        <v>517</v>
      </c>
      <c r="AI4622" t="s">
        <v>517</v>
      </c>
      <c r="AJ4622" t="s">
        <v>517</v>
      </c>
    </row>
    <row r="4623" spans="1:36" x14ac:dyDescent="0.25">
      <c r="A4623" s="13" t="s">
        <v>25543</v>
      </c>
      <c r="B4623" s="1">
        <v>42917</v>
      </c>
      <c r="C4623" s="2">
        <v>0.54545138888888889</v>
      </c>
      <c r="D4623" t="s">
        <v>25544</v>
      </c>
      <c r="E4623" t="s">
        <v>22</v>
      </c>
      <c r="F4623" t="s">
        <v>25545</v>
      </c>
      <c r="G4623" s="14" t="s">
        <v>25546</v>
      </c>
      <c r="H4623" s="14" t="s">
        <v>25547</v>
      </c>
      <c r="I4623" t="s">
        <v>23</v>
      </c>
      <c r="K4623">
        <v>7</v>
      </c>
      <c r="L4623">
        <v>1</v>
      </c>
      <c r="M4623">
        <v>13</v>
      </c>
      <c r="N4623">
        <v>7</v>
      </c>
      <c r="O4623" t="s">
        <v>25542</v>
      </c>
      <c r="P4623" t="s">
        <v>517</v>
      </c>
      <c r="Q4623" t="s">
        <v>517</v>
      </c>
      <c r="R4623" t="s">
        <v>517</v>
      </c>
      <c r="S4623" t="s">
        <v>517</v>
      </c>
      <c r="T4623" t="s">
        <v>517</v>
      </c>
      <c r="U4623" t="s">
        <v>517</v>
      </c>
      <c r="V4623" t="s">
        <v>517</v>
      </c>
      <c r="W4623" t="s">
        <v>621</v>
      </c>
      <c r="X4623" t="s">
        <v>622</v>
      </c>
      <c r="Y4623" t="s">
        <v>25548</v>
      </c>
      <c r="Z4623" s="1">
        <v>28996</v>
      </c>
      <c r="AA4623" t="s">
        <v>471</v>
      </c>
      <c r="AB4623">
        <v>38</v>
      </c>
      <c r="AC4623" t="s">
        <v>358</v>
      </c>
      <c r="AD4623" t="s">
        <v>482</v>
      </c>
      <c r="AF4623" t="s">
        <v>517</v>
      </c>
      <c r="AG4623" t="s">
        <v>517</v>
      </c>
      <c r="AH4623" t="s">
        <v>517</v>
      </c>
      <c r="AI4623" t="s">
        <v>517</v>
      </c>
      <c r="AJ4623" t="s">
        <v>517</v>
      </c>
    </row>
    <row r="4624" spans="1:36" x14ac:dyDescent="0.25">
      <c r="A4624" s="13" t="s">
        <v>25550</v>
      </c>
      <c r="B4624" s="1">
        <v>42917</v>
      </c>
      <c r="C4624" s="2">
        <v>0.55489583333333337</v>
      </c>
      <c r="D4624" t="s">
        <v>25549</v>
      </c>
      <c r="E4624" t="s">
        <v>25551</v>
      </c>
      <c r="F4624" t="s">
        <v>25552</v>
      </c>
      <c r="G4624" s="14" t="s">
        <v>25553</v>
      </c>
      <c r="H4624" s="14" t="s">
        <v>25554</v>
      </c>
      <c r="I4624" t="s">
        <v>23</v>
      </c>
      <c r="K4624">
        <v>7</v>
      </c>
      <c r="L4624">
        <v>1</v>
      </c>
      <c r="M4624">
        <v>13</v>
      </c>
      <c r="N4624">
        <v>7</v>
      </c>
      <c r="O4624" t="s">
        <v>25549</v>
      </c>
      <c r="P4624" t="s">
        <v>517</v>
      </c>
      <c r="Q4624" t="s">
        <v>517</v>
      </c>
      <c r="R4624" t="s">
        <v>517</v>
      </c>
      <c r="S4624" t="s">
        <v>517</v>
      </c>
      <c r="T4624" t="s">
        <v>517</v>
      </c>
      <c r="U4624" t="s">
        <v>517</v>
      </c>
      <c r="V4624" t="s">
        <v>517</v>
      </c>
      <c r="W4624" t="s">
        <v>859</v>
      </c>
      <c r="X4624" t="s">
        <v>20309</v>
      </c>
      <c r="Y4624" t="s">
        <v>517</v>
      </c>
      <c r="Z4624" s="1" t="s">
        <v>517</v>
      </c>
      <c r="AA4624" t="s">
        <v>25549</v>
      </c>
      <c r="AB4624" t="s">
        <v>517</v>
      </c>
      <c r="AC4624" t="s">
        <v>777</v>
      </c>
      <c r="AD4624" t="s">
        <v>517</v>
      </c>
      <c r="AF4624" t="s">
        <v>517</v>
      </c>
      <c r="AG4624" t="s">
        <v>517</v>
      </c>
      <c r="AH4624" t="s">
        <v>517</v>
      </c>
      <c r="AI4624" t="s">
        <v>517</v>
      </c>
      <c r="AJ4624" t="s">
        <v>517</v>
      </c>
    </row>
    <row r="4625" spans="1:36" x14ac:dyDescent="0.25">
      <c r="A4625" s="13" t="s">
        <v>25556</v>
      </c>
      <c r="B4625" s="1">
        <v>42917</v>
      </c>
      <c r="C4625" s="2">
        <v>0.55616898148148153</v>
      </c>
      <c r="D4625" t="s">
        <v>25557</v>
      </c>
      <c r="E4625" t="s">
        <v>1282</v>
      </c>
      <c r="F4625" t="s">
        <v>25558</v>
      </c>
      <c r="G4625" s="14" t="s">
        <v>25559</v>
      </c>
      <c r="H4625" s="14" t="s">
        <v>25560</v>
      </c>
      <c r="I4625" t="s">
        <v>25</v>
      </c>
      <c r="K4625">
        <v>7</v>
      </c>
      <c r="L4625">
        <v>1</v>
      </c>
      <c r="M4625">
        <v>13</v>
      </c>
      <c r="N4625">
        <v>7</v>
      </c>
      <c r="O4625" t="s">
        <v>25555</v>
      </c>
      <c r="P4625" t="s">
        <v>517</v>
      </c>
      <c r="Q4625" t="s">
        <v>517</v>
      </c>
      <c r="R4625" t="s">
        <v>517</v>
      </c>
      <c r="S4625" t="s">
        <v>517</v>
      </c>
      <c r="T4625" t="s">
        <v>517</v>
      </c>
      <c r="U4625" t="s">
        <v>517</v>
      </c>
      <c r="V4625" t="s">
        <v>517</v>
      </c>
      <c r="W4625" t="s">
        <v>12850</v>
      </c>
      <c r="X4625" t="s">
        <v>527</v>
      </c>
      <c r="Y4625" t="s">
        <v>517</v>
      </c>
      <c r="Z4625" s="1" t="s">
        <v>517</v>
      </c>
      <c r="AA4625" t="s">
        <v>25561</v>
      </c>
      <c r="AB4625" t="s">
        <v>517</v>
      </c>
      <c r="AC4625" t="s">
        <v>357</v>
      </c>
      <c r="AD4625" t="s">
        <v>517</v>
      </c>
      <c r="AF4625" t="s">
        <v>517</v>
      </c>
      <c r="AG4625" t="s">
        <v>517</v>
      </c>
      <c r="AH4625" t="s">
        <v>517</v>
      </c>
      <c r="AI4625" t="s">
        <v>517</v>
      </c>
      <c r="AJ4625" t="s">
        <v>517</v>
      </c>
    </row>
    <row r="4626" spans="1:36" x14ac:dyDescent="0.25">
      <c r="A4626" s="13" t="s">
        <v>25563</v>
      </c>
      <c r="B4626" s="1">
        <v>42917</v>
      </c>
      <c r="C4626" s="2">
        <v>0.58938657407407413</v>
      </c>
      <c r="D4626" t="s">
        <v>25564</v>
      </c>
      <c r="E4626" t="s">
        <v>22</v>
      </c>
      <c r="F4626" t="s">
        <v>25565</v>
      </c>
      <c r="G4626" s="14" t="s">
        <v>25566</v>
      </c>
      <c r="H4626" s="14" t="s">
        <v>25567</v>
      </c>
      <c r="I4626" t="s">
        <v>23</v>
      </c>
      <c r="K4626">
        <v>7</v>
      </c>
      <c r="L4626">
        <v>1</v>
      </c>
      <c r="M4626">
        <v>14</v>
      </c>
      <c r="N4626">
        <v>7</v>
      </c>
      <c r="O4626" t="s">
        <v>25562</v>
      </c>
      <c r="P4626" t="s">
        <v>517</v>
      </c>
      <c r="Q4626" t="s">
        <v>517</v>
      </c>
      <c r="R4626" t="s">
        <v>517</v>
      </c>
      <c r="S4626" t="s">
        <v>517</v>
      </c>
      <c r="T4626" t="s">
        <v>517</v>
      </c>
      <c r="U4626" t="s">
        <v>517</v>
      </c>
      <c r="V4626" t="s">
        <v>517</v>
      </c>
      <c r="W4626" t="s">
        <v>4946</v>
      </c>
      <c r="X4626" t="s">
        <v>554</v>
      </c>
      <c r="Y4626" t="s">
        <v>3306</v>
      </c>
      <c r="Z4626" s="1">
        <v>31781</v>
      </c>
      <c r="AA4626" t="s">
        <v>2648</v>
      </c>
      <c r="AB4626">
        <v>30</v>
      </c>
      <c r="AC4626" t="s">
        <v>358</v>
      </c>
      <c r="AD4626" t="s">
        <v>495</v>
      </c>
      <c r="AF4626" t="s">
        <v>8313</v>
      </c>
      <c r="AG4626" t="s">
        <v>517</v>
      </c>
      <c r="AH4626" t="s">
        <v>517</v>
      </c>
      <c r="AI4626" t="s">
        <v>517</v>
      </c>
      <c r="AJ4626" t="s">
        <v>517</v>
      </c>
    </row>
    <row r="4627" spans="1:36" x14ac:dyDescent="0.25">
      <c r="A4627" s="13" t="s">
        <v>25568</v>
      </c>
      <c r="B4627" s="1">
        <v>42917</v>
      </c>
      <c r="C4627" s="2">
        <v>0.59988425925925926</v>
      </c>
      <c r="D4627" t="s">
        <v>25569</v>
      </c>
      <c r="E4627" t="s">
        <v>22</v>
      </c>
      <c r="F4627" t="s">
        <v>25570</v>
      </c>
      <c r="G4627" s="14" t="s">
        <v>25571</v>
      </c>
      <c r="H4627" s="14" t="s">
        <v>25572</v>
      </c>
      <c r="I4627" t="s">
        <v>25</v>
      </c>
      <c r="K4627">
        <v>7</v>
      </c>
      <c r="L4627">
        <v>1</v>
      </c>
      <c r="M4627">
        <v>14</v>
      </c>
      <c r="N4627">
        <v>7</v>
      </c>
      <c r="O4627" t="s">
        <v>517</v>
      </c>
      <c r="P4627" t="s">
        <v>517</v>
      </c>
      <c r="Q4627" t="s">
        <v>517</v>
      </c>
      <c r="R4627" t="s">
        <v>517</v>
      </c>
      <c r="S4627" t="s">
        <v>517</v>
      </c>
      <c r="T4627" t="s">
        <v>517</v>
      </c>
      <c r="U4627" t="s">
        <v>517</v>
      </c>
      <c r="V4627" t="s">
        <v>517</v>
      </c>
      <c r="W4627" t="s">
        <v>517</v>
      </c>
      <c r="X4627" t="s">
        <v>517</v>
      </c>
      <c r="Y4627" t="s">
        <v>23831</v>
      </c>
      <c r="Z4627" s="1">
        <v>31179</v>
      </c>
      <c r="AA4627" t="s">
        <v>1764</v>
      </c>
      <c r="AB4627">
        <v>32</v>
      </c>
      <c r="AC4627" t="s">
        <v>357</v>
      </c>
      <c r="AD4627" t="s">
        <v>482</v>
      </c>
      <c r="AF4627" t="s">
        <v>8313</v>
      </c>
      <c r="AG4627" t="s">
        <v>8295</v>
      </c>
      <c r="AH4627" t="s">
        <v>8270</v>
      </c>
      <c r="AI4627" t="s">
        <v>8296</v>
      </c>
      <c r="AJ4627" t="s">
        <v>517</v>
      </c>
    </row>
    <row r="4628" spans="1:36" x14ac:dyDescent="0.25">
      <c r="A4628" s="13" t="s">
        <v>25573</v>
      </c>
      <c r="B4628" s="1">
        <v>42917</v>
      </c>
      <c r="C4628" s="2">
        <v>0.61903935185185188</v>
      </c>
      <c r="D4628" t="s">
        <v>25574</v>
      </c>
      <c r="E4628" t="s">
        <v>22</v>
      </c>
      <c r="F4628" t="s">
        <v>25575</v>
      </c>
      <c r="G4628" s="14" t="s">
        <v>25576</v>
      </c>
      <c r="H4628" s="14" t="s">
        <v>25577</v>
      </c>
      <c r="I4628" t="s">
        <v>24</v>
      </c>
      <c r="K4628">
        <v>7</v>
      </c>
      <c r="L4628">
        <v>1</v>
      </c>
      <c r="M4628">
        <v>14</v>
      </c>
      <c r="N4628">
        <v>7</v>
      </c>
      <c r="O4628" t="s">
        <v>517</v>
      </c>
      <c r="P4628" t="s">
        <v>517</v>
      </c>
      <c r="Q4628" t="s">
        <v>517</v>
      </c>
      <c r="R4628" t="s">
        <v>517</v>
      </c>
      <c r="S4628" t="s">
        <v>517</v>
      </c>
      <c r="T4628" t="s">
        <v>517</v>
      </c>
      <c r="U4628" t="s">
        <v>517</v>
      </c>
      <c r="V4628" t="s">
        <v>517</v>
      </c>
      <c r="W4628" t="s">
        <v>517</v>
      </c>
      <c r="X4628" t="s">
        <v>517</v>
      </c>
      <c r="Y4628" t="s">
        <v>517</v>
      </c>
      <c r="Z4628" s="1" t="s">
        <v>517</v>
      </c>
      <c r="AA4628" t="s">
        <v>529</v>
      </c>
      <c r="AB4628" t="s">
        <v>517</v>
      </c>
      <c r="AC4628" t="s">
        <v>358</v>
      </c>
      <c r="AD4628" t="s">
        <v>517</v>
      </c>
      <c r="AF4628" t="s">
        <v>8313</v>
      </c>
      <c r="AG4628" t="s">
        <v>8270</v>
      </c>
      <c r="AH4628" t="s">
        <v>517</v>
      </c>
      <c r="AI4628" t="s">
        <v>517</v>
      </c>
      <c r="AJ4628" t="s">
        <v>517</v>
      </c>
    </row>
    <row r="4629" spans="1:36" x14ac:dyDescent="0.25">
      <c r="A4629" s="13" t="s">
        <v>25578</v>
      </c>
      <c r="B4629" s="1">
        <v>42917</v>
      </c>
      <c r="C4629" s="2">
        <v>0.64293981481481477</v>
      </c>
      <c r="D4629" t="s">
        <v>25579</v>
      </c>
      <c r="E4629" t="s">
        <v>22</v>
      </c>
      <c r="F4629" t="s">
        <v>25580</v>
      </c>
      <c r="G4629" t="s">
        <v>25581</v>
      </c>
      <c r="H4629" t="s">
        <v>25580</v>
      </c>
      <c r="I4629" t="s">
        <v>24</v>
      </c>
      <c r="K4629">
        <v>7</v>
      </c>
      <c r="L4629">
        <v>1</v>
      </c>
      <c r="M4629">
        <v>15</v>
      </c>
      <c r="N4629">
        <v>7</v>
      </c>
      <c r="O4629" t="s">
        <v>517</v>
      </c>
      <c r="P4629" t="s">
        <v>517</v>
      </c>
      <c r="Q4629" t="s">
        <v>517</v>
      </c>
      <c r="R4629" t="s">
        <v>517</v>
      </c>
      <c r="S4629" t="s">
        <v>517</v>
      </c>
      <c r="T4629" t="s">
        <v>517</v>
      </c>
      <c r="U4629" t="s">
        <v>517</v>
      </c>
      <c r="V4629" t="s">
        <v>517</v>
      </c>
      <c r="W4629" t="s">
        <v>517</v>
      </c>
      <c r="X4629" t="s">
        <v>517</v>
      </c>
      <c r="Y4629" t="s">
        <v>25582</v>
      </c>
      <c r="Z4629">
        <v>22352</v>
      </c>
      <c r="AA4629" t="s">
        <v>546</v>
      </c>
      <c r="AB4629">
        <v>56</v>
      </c>
      <c r="AC4629" t="s">
        <v>358</v>
      </c>
      <c r="AD4629" t="s">
        <v>487</v>
      </c>
      <c r="AF4629" t="s">
        <v>517</v>
      </c>
      <c r="AG4629" t="s">
        <v>517</v>
      </c>
      <c r="AH4629" t="s">
        <v>517</v>
      </c>
      <c r="AI4629" t="s">
        <v>517</v>
      </c>
      <c r="AJ4629" t="s">
        <v>517</v>
      </c>
    </row>
    <row r="4630" spans="1:36" x14ac:dyDescent="0.25">
      <c r="A4630" s="13" t="s">
        <v>25583</v>
      </c>
      <c r="B4630" s="1">
        <v>42917</v>
      </c>
      <c r="C4630" s="2">
        <v>0.69532407407407415</v>
      </c>
      <c r="D4630" t="s">
        <v>25584</v>
      </c>
      <c r="E4630" t="s">
        <v>22</v>
      </c>
      <c r="F4630" t="s">
        <v>25585</v>
      </c>
      <c r="G4630" s="14" t="s">
        <v>25586</v>
      </c>
      <c r="H4630" s="14" t="s">
        <v>25586</v>
      </c>
      <c r="I4630" t="s">
        <v>26</v>
      </c>
      <c r="K4630">
        <v>7</v>
      </c>
      <c r="L4630">
        <v>1</v>
      </c>
      <c r="M4630">
        <v>16</v>
      </c>
      <c r="N4630">
        <v>7</v>
      </c>
      <c r="O4630" t="s">
        <v>517</v>
      </c>
      <c r="P4630" t="s">
        <v>517</v>
      </c>
      <c r="Q4630" t="s">
        <v>517</v>
      </c>
      <c r="R4630" t="s">
        <v>517</v>
      </c>
      <c r="S4630" t="s">
        <v>517</v>
      </c>
      <c r="T4630" t="s">
        <v>517</v>
      </c>
      <c r="U4630" t="s">
        <v>517</v>
      </c>
      <c r="V4630" t="s">
        <v>517</v>
      </c>
      <c r="W4630" t="s">
        <v>517</v>
      </c>
      <c r="X4630" t="s">
        <v>517</v>
      </c>
      <c r="Y4630" t="s">
        <v>517</v>
      </c>
      <c r="Z4630" s="1" t="s">
        <v>517</v>
      </c>
      <c r="AA4630" t="s">
        <v>25587</v>
      </c>
      <c r="AB4630" t="s">
        <v>517</v>
      </c>
      <c r="AC4630" t="s">
        <v>358</v>
      </c>
      <c r="AD4630" t="s">
        <v>517</v>
      </c>
      <c r="AF4630" t="s">
        <v>8259</v>
      </c>
      <c r="AG4630" t="s">
        <v>517</v>
      </c>
      <c r="AH4630" t="s">
        <v>517</v>
      </c>
      <c r="AI4630" t="s">
        <v>517</v>
      </c>
      <c r="AJ4630" t="s">
        <v>517</v>
      </c>
    </row>
    <row r="4631" spans="1:36" x14ac:dyDescent="0.25">
      <c r="A4631" s="13" t="s">
        <v>25588</v>
      </c>
      <c r="B4631" s="1">
        <v>42917</v>
      </c>
      <c r="C4631" s="2">
        <v>0.71399305555555559</v>
      </c>
      <c r="D4631" t="s">
        <v>20742</v>
      </c>
      <c r="E4631" t="s">
        <v>22</v>
      </c>
      <c r="F4631" t="s">
        <v>20743</v>
      </c>
      <c r="G4631" s="14" t="s">
        <v>20744</v>
      </c>
      <c r="H4631" s="14" t="s">
        <v>20745</v>
      </c>
      <c r="I4631" t="s">
        <v>21</v>
      </c>
      <c r="K4631">
        <v>7</v>
      </c>
      <c r="L4631">
        <v>1</v>
      </c>
      <c r="M4631">
        <v>17</v>
      </c>
      <c r="N4631">
        <v>7</v>
      </c>
      <c r="O4631" t="s">
        <v>517</v>
      </c>
      <c r="P4631" t="s">
        <v>517</v>
      </c>
      <c r="Q4631" t="s">
        <v>517</v>
      </c>
      <c r="R4631" t="s">
        <v>517</v>
      </c>
      <c r="S4631" t="s">
        <v>517</v>
      </c>
      <c r="T4631" t="s">
        <v>517</v>
      </c>
      <c r="U4631" t="s">
        <v>517</v>
      </c>
      <c r="V4631" t="s">
        <v>517</v>
      </c>
      <c r="W4631" t="s">
        <v>517</v>
      </c>
      <c r="X4631" t="s">
        <v>517</v>
      </c>
      <c r="Y4631" t="s">
        <v>20746</v>
      </c>
      <c r="Z4631" s="1">
        <v>30357</v>
      </c>
      <c r="AA4631" t="s">
        <v>872</v>
      </c>
      <c r="AB4631">
        <v>34</v>
      </c>
      <c r="AC4631" t="s">
        <v>358</v>
      </c>
      <c r="AD4631" t="s">
        <v>498</v>
      </c>
      <c r="AF4631" t="s">
        <v>8273</v>
      </c>
      <c r="AG4631" t="s">
        <v>8296</v>
      </c>
      <c r="AH4631" t="s">
        <v>8263</v>
      </c>
      <c r="AI4631" t="s">
        <v>8295</v>
      </c>
      <c r="AJ4631" t="s">
        <v>517</v>
      </c>
    </row>
    <row r="4632" spans="1:36" x14ac:dyDescent="0.25">
      <c r="A4632" s="13" t="s">
        <v>25589</v>
      </c>
      <c r="B4632" s="1">
        <v>42917</v>
      </c>
      <c r="C4632" s="2">
        <v>0.75862268518518527</v>
      </c>
      <c r="D4632" t="s">
        <v>22665</v>
      </c>
      <c r="E4632" t="s">
        <v>22</v>
      </c>
      <c r="F4632" t="s">
        <v>25590</v>
      </c>
      <c r="G4632" s="14" t="s">
        <v>22667</v>
      </c>
      <c r="H4632" s="14" t="s">
        <v>25591</v>
      </c>
      <c r="I4632" t="s">
        <v>21</v>
      </c>
      <c r="K4632">
        <v>7</v>
      </c>
      <c r="L4632">
        <v>1</v>
      </c>
      <c r="M4632">
        <v>18</v>
      </c>
      <c r="N4632">
        <v>7</v>
      </c>
      <c r="O4632" t="s">
        <v>517</v>
      </c>
      <c r="P4632" t="s">
        <v>517</v>
      </c>
      <c r="Q4632" t="s">
        <v>517</v>
      </c>
      <c r="R4632" t="s">
        <v>517</v>
      </c>
      <c r="S4632" t="s">
        <v>517</v>
      </c>
      <c r="T4632" t="s">
        <v>517</v>
      </c>
      <c r="U4632" t="s">
        <v>517</v>
      </c>
      <c r="V4632" t="s">
        <v>517</v>
      </c>
      <c r="W4632" t="s">
        <v>517</v>
      </c>
      <c r="X4632" t="s">
        <v>517</v>
      </c>
      <c r="Y4632" t="s">
        <v>22669</v>
      </c>
      <c r="Z4632" s="1">
        <v>36823</v>
      </c>
      <c r="AA4632" t="s">
        <v>11614</v>
      </c>
      <c r="AB4632">
        <v>16</v>
      </c>
      <c r="AC4632" t="s">
        <v>357</v>
      </c>
      <c r="AD4632" t="s">
        <v>501</v>
      </c>
      <c r="AF4632" t="s">
        <v>8253</v>
      </c>
      <c r="AG4632" t="s">
        <v>8254</v>
      </c>
      <c r="AH4632" t="s">
        <v>8313</v>
      </c>
      <c r="AI4632" t="s">
        <v>517</v>
      </c>
      <c r="AJ4632" t="s">
        <v>517</v>
      </c>
    </row>
    <row r="4633" spans="1:36" x14ac:dyDescent="0.25">
      <c r="A4633" s="13" t="s">
        <v>25592</v>
      </c>
      <c r="B4633" s="1">
        <v>42917</v>
      </c>
      <c r="C4633" s="2">
        <v>0.99512731481481476</v>
      </c>
      <c r="D4633" t="s">
        <v>25593</v>
      </c>
      <c r="E4633" t="s">
        <v>5317</v>
      </c>
      <c r="F4633" t="s">
        <v>25594</v>
      </c>
      <c r="G4633" t="s">
        <v>25595</v>
      </c>
      <c r="H4633" t="s">
        <v>25596</v>
      </c>
      <c r="I4633" t="s">
        <v>24</v>
      </c>
      <c r="K4633">
        <v>7</v>
      </c>
      <c r="L4633">
        <v>1</v>
      </c>
      <c r="M4633">
        <v>23</v>
      </c>
      <c r="N4633">
        <v>7</v>
      </c>
      <c r="O4633" t="s">
        <v>517</v>
      </c>
      <c r="P4633" t="s">
        <v>517</v>
      </c>
      <c r="Q4633" t="s">
        <v>517</v>
      </c>
      <c r="R4633" t="s">
        <v>517</v>
      </c>
      <c r="S4633" t="s">
        <v>517</v>
      </c>
      <c r="T4633" t="s">
        <v>517</v>
      </c>
      <c r="U4633" t="s">
        <v>517</v>
      </c>
      <c r="V4633" t="s">
        <v>517</v>
      </c>
      <c r="W4633" t="s">
        <v>517</v>
      </c>
      <c r="X4633" t="s">
        <v>517</v>
      </c>
      <c r="Y4633" t="s">
        <v>517</v>
      </c>
      <c r="Z4633" t="s">
        <v>517</v>
      </c>
      <c r="AA4633" t="s">
        <v>25597</v>
      </c>
      <c r="AB4633" t="s">
        <v>517</v>
      </c>
      <c r="AC4633" t="s">
        <v>358</v>
      </c>
      <c r="AD4633" t="s">
        <v>517</v>
      </c>
      <c r="AF4633" t="s">
        <v>517</v>
      </c>
      <c r="AG4633" t="s">
        <v>517</v>
      </c>
      <c r="AH4633" t="s">
        <v>517</v>
      </c>
      <c r="AI4633" t="s">
        <v>517</v>
      </c>
      <c r="AJ4633" t="s">
        <v>517</v>
      </c>
    </row>
    <row r="4634" spans="1:36" x14ac:dyDescent="0.25">
      <c r="A4634" s="13" t="s">
        <v>25598</v>
      </c>
      <c r="B4634" s="1">
        <v>42919</v>
      </c>
      <c r="C4634" s="2">
        <v>0.46431712962962962</v>
      </c>
      <c r="D4634" t="s">
        <v>25599</v>
      </c>
      <c r="E4634" t="s">
        <v>22</v>
      </c>
      <c r="F4634" t="s">
        <v>25600</v>
      </c>
      <c r="G4634" s="14" t="s">
        <v>25601</v>
      </c>
      <c r="H4634" s="14" t="s">
        <v>25602</v>
      </c>
      <c r="I4634" t="s">
        <v>21</v>
      </c>
      <c r="K4634">
        <v>7</v>
      </c>
      <c r="L4634">
        <v>3</v>
      </c>
      <c r="M4634">
        <v>11</v>
      </c>
      <c r="N4634">
        <v>2</v>
      </c>
      <c r="O4634" t="s">
        <v>517</v>
      </c>
      <c r="P4634" t="s">
        <v>517</v>
      </c>
      <c r="Q4634" t="s">
        <v>517</v>
      </c>
      <c r="R4634" t="s">
        <v>517</v>
      </c>
      <c r="S4634" t="s">
        <v>517</v>
      </c>
      <c r="T4634" t="s">
        <v>517</v>
      </c>
      <c r="U4634" t="s">
        <v>517</v>
      </c>
      <c r="V4634" t="s">
        <v>517</v>
      </c>
      <c r="W4634" t="s">
        <v>517</v>
      </c>
      <c r="X4634" t="s">
        <v>517</v>
      </c>
      <c r="Y4634" t="s">
        <v>25603</v>
      </c>
      <c r="Z4634" s="1">
        <v>30713</v>
      </c>
      <c r="AA4634" t="s">
        <v>25604</v>
      </c>
      <c r="AB4634">
        <v>33</v>
      </c>
      <c r="AC4634" t="s">
        <v>358</v>
      </c>
      <c r="AD4634" t="s">
        <v>488</v>
      </c>
      <c r="AF4634" t="s">
        <v>8263</v>
      </c>
      <c r="AG4634" t="s">
        <v>8295</v>
      </c>
      <c r="AH4634" t="s">
        <v>517</v>
      </c>
      <c r="AI4634" t="s">
        <v>8307</v>
      </c>
      <c r="AJ4634" t="s">
        <v>517</v>
      </c>
    </row>
    <row r="4635" spans="1:36" x14ac:dyDescent="0.25">
      <c r="A4635" s="13" t="s">
        <v>25606</v>
      </c>
      <c r="B4635" s="1">
        <v>42919</v>
      </c>
      <c r="C4635" s="2">
        <v>0.45072916666666668</v>
      </c>
      <c r="D4635" t="s">
        <v>25607</v>
      </c>
      <c r="E4635" t="s">
        <v>22</v>
      </c>
      <c r="F4635" t="s">
        <v>25608</v>
      </c>
      <c r="G4635" s="14" t="s">
        <v>25609</v>
      </c>
      <c r="H4635" s="14" t="s">
        <v>25610</v>
      </c>
      <c r="I4635" t="s">
        <v>23</v>
      </c>
      <c r="K4635">
        <v>7</v>
      </c>
      <c r="L4635">
        <v>3</v>
      </c>
      <c r="M4635">
        <v>10</v>
      </c>
      <c r="N4635">
        <v>2</v>
      </c>
      <c r="O4635" t="s">
        <v>25605</v>
      </c>
      <c r="P4635" t="s">
        <v>517</v>
      </c>
      <c r="Q4635" t="s">
        <v>517</v>
      </c>
      <c r="R4635" t="s">
        <v>517</v>
      </c>
      <c r="S4635" t="s">
        <v>517</v>
      </c>
      <c r="T4635" t="s">
        <v>517</v>
      </c>
      <c r="U4635" t="s">
        <v>517</v>
      </c>
      <c r="V4635" t="s">
        <v>517</v>
      </c>
      <c r="W4635" t="s">
        <v>1779</v>
      </c>
      <c r="X4635" t="s">
        <v>1780</v>
      </c>
      <c r="Y4635" t="s">
        <v>10090</v>
      </c>
      <c r="Z4635" s="1">
        <v>32331</v>
      </c>
      <c r="AA4635" t="s">
        <v>546</v>
      </c>
      <c r="AB4635">
        <v>28</v>
      </c>
      <c r="AC4635" t="s">
        <v>358</v>
      </c>
      <c r="AD4635" t="s">
        <v>495</v>
      </c>
      <c r="AF4635" t="s">
        <v>517</v>
      </c>
      <c r="AG4635" t="s">
        <v>517</v>
      </c>
      <c r="AH4635" t="s">
        <v>517</v>
      </c>
      <c r="AI4635" t="s">
        <v>517</v>
      </c>
      <c r="AJ4635" t="s">
        <v>517</v>
      </c>
    </row>
    <row r="4636" spans="1:36" x14ac:dyDescent="0.25">
      <c r="A4636" s="13" t="s">
        <v>25612</v>
      </c>
      <c r="B4636" s="1">
        <v>42919</v>
      </c>
      <c r="C4636" s="2">
        <v>0.44277777777777777</v>
      </c>
      <c r="D4636" t="s">
        <v>25613</v>
      </c>
      <c r="E4636" t="s">
        <v>22</v>
      </c>
      <c r="F4636" t="s">
        <v>25614</v>
      </c>
      <c r="G4636" s="14" t="s">
        <v>25615</v>
      </c>
      <c r="H4636" s="14" t="s">
        <v>25616</v>
      </c>
      <c r="I4636" t="s">
        <v>25</v>
      </c>
      <c r="K4636">
        <v>7</v>
      </c>
      <c r="L4636">
        <v>3</v>
      </c>
      <c r="M4636">
        <v>10</v>
      </c>
      <c r="N4636">
        <v>2</v>
      </c>
      <c r="O4636" t="s">
        <v>25611</v>
      </c>
      <c r="P4636" t="s">
        <v>517</v>
      </c>
      <c r="Q4636" t="s">
        <v>517</v>
      </c>
      <c r="R4636" t="s">
        <v>517</v>
      </c>
      <c r="S4636" t="s">
        <v>517</v>
      </c>
      <c r="T4636" t="s">
        <v>517</v>
      </c>
      <c r="U4636" t="s">
        <v>517</v>
      </c>
      <c r="V4636" t="s">
        <v>517</v>
      </c>
      <c r="W4636" t="s">
        <v>857</v>
      </c>
      <c r="X4636" t="s">
        <v>622</v>
      </c>
      <c r="Y4636" t="s">
        <v>517</v>
      </c>
      <c r="Z4636" s="1" t="s">
        <v>517</v>
      </c>
      <c r="AA4636" t="s">
        <v>25613</v>
      </c>
      <c r="AB4636" t="s">
        <v>517</v>
      </c>
      <c r="AC4636" t="s">
        <v>357</v>
      </c>
      <c r="AD4636" t="s">
        <v>517</v>
      </c>
      <c r="AF4636" t="s">
        <v>517</v>
      </c>
      <c r="AG4636" t="s">
        <v>517</v>
      </c>
      <c r="AH4636" t="s">
        <v>517</v>
      </c>
      <c r="AI4636" t="s">
        <v>517</v>
      </c>
      <c r="AJ4636" t="s">
        <v>517</v>
      </c>
    </row>
    <row r="4637" spans="1:36" x14ac:dyDescent="0.25">
      <c r="A4637" s="13" t="s">
        <v>25618</v>
      </c>
      <c r="B4637" s="1">
        <v>42919</v>
      </c>
      <c r="C4637" s="2">
        <v>0.43440972222222224</v>
      </c>
      <c r="D4637" t="s">
        <v>25619</v>
      </c>
      <c r="E4637" t="s">
        <v>22</v>
      </c>
      <c r="F4637" t="s">
        <v>25620</v>
      </c>
      <c r="G4637" s="14" t="s">
        <v>25621</v>
      </c>
      <c r="H4637" s="14" t="s">
        <v>25622</v>
      </c>
      <c r="I4637" t="s">
        <v>23</v>
      </c>
      <c r="K4637">
        <v>7</v>
      </c>
      <c r="L4637">
        <v>3</v>
      </c>
      <c r="M4637">
        <v>10</v>
      </c>
      <c r="N4637">
        <v>2</v>
      </c>
      <c r="O4637" t="s">
        <v>25617</v>
      </c>
      <c r="P4637" t="s">
        <v>517</v>
      </c>
      <c r="Q4637" t="s">
        <v>517</v>
      </c>
      <c r="R4637" t="s">
        <v>517</v>
      </c>
      <c r="S4637" t="s">
        <v>517</v>
      </c>
      <c r="T4637" t="s">
        <v>517</v>
      </c>
      <c r="U4637" t="s">
        <v>517</v>
      </c>
      <c r="V4637" t="s">
        <v>517</v>
      </c>
      <c r="W4637" t="s">
        <v>589</v>
      </c>
      <c r="X4637" t="s">
        <v>590</v>
      </c>
      <c r="Y4637" t="s">
        <v>3659</v>
      </c>
      <c r="Z4637" s="1">
        <v>31520</v>
      </c>
      <c r="AA4637" t="s">
        <v>11511</v>
      </c>
      <c r="AB4637">
        <v>31</v>
      </c>
      <c r="AC4637" t="s">
        <v>357</v>
      </c>
      <c r="AD4637" t="s">
        <v>483</v>
      </c>
      <c r="AF4637" t="s">
        <v>8253</v>
      </c>
      <c r="AG4637" t="s">
        <v>517</v>
      </c>
      <c r="AH4637" t="s">
        <v>517</v>
      </c>
      <c r="AI4637" t="s">
        <v>517</v>
      </c>
      <c r="AJ4637" t="s">
        <v>517</v>
      </c>
    </row>
    <row r="4638" spans="1:36" x14ac:dyDescent="0.25">
      <c r="A4638" s="13" t="s">
        <v>25624</v>
      </c>
      <c r="B4638" s="1">
        <v>42919</v>
      </c>
      <c r="C4638" s="2">
        <v>0.38694444444444448</v>
      </c>
      <c r="D4638" t="s">
        <v>15788</v>
      </c>
      <c r="E4638" t="s">
        <v>22</v>
      </c>
      <c r="F4638" t="s">
        <v>15789</v>
      </c>
      <c r="G4638" s="14" t="s">
        <v>15790</v>
      </c>
      <c r="H4638" s="14" t="s">
        <v>25625</v>
      </c>
      <c r="I4638" t="s">
        <v>23</v>
      </c>
      <c r="K4638">
        <v>7</v>
      </c>
      <c r="L4638">
        <v>3</v>
      </c>
      <c r="M4638">
        <v>9</v>
      </c>
      <c r="N4638">
        <v>2</v>
      </c>
      <c r="O4638" t="s">
        <v>25623</v>
      </c>
      <c r="P4638" t="s">
        <v>517</v>
      </c>
      <c r="Q4638" t="s">
        <v>517</v>
      </c>
      <c r="R4638" t="s">
        <v>517</v>
      </c>
      <c r="S4638" t="s">
        <v>517</v>
      </c>
      <c r="T4638" t="s">
        <v>517</v>
      </c>
      <c r="U4638" t="s">
        <v>517</v>
      </c>
      <c r="V4638" t="s">
        <v>517</v>
      </c>
      <c r="W4638" t="s">
        <v>537</v>
      </c>
      <c r="X4638" t="s">
        <v>590</v>
      </c>
      <c r="Y4638" t="s">
        <v>12162</v>
      </c>
      <c r="Z4638" s="1">
        <v>31318</v>
      </c>
      <c r="AA4638" t="s">
        <v>6254</v>
      </c>
      <c r="AB4638">
        <v>31</v>
      </c>
      <c r="AC4638" t="s">
        <v>357</v>
      </c>
      <c r="AD4638" t="s">
        <v>487</v>
      </c>
      <c r="AF4638" t="s">
        <v>8253</v>
      </c>
      <c r="AG4638" t="s">
        <v>8306</v>
      </c>
      <c r="AH4638" t="s">
        <v>8313</v>
      </c>
      <c r="AI4638" t="s">
        <v>517</v>
      </c>
      <c r="AJ4638" t="s">
        <v>517</v>
      </c>
    </row>
    <row r="4639" spans="1:36" x14ac:dyDescent="0.25">
      <c r="A4639" s="13" t="s">
        <v>25626</v>
      </c>
      <c r="B4639" s="1">
        <v>42919</v>
      </c>
      <c r="C4639" s="2">
        <v>0.28908564814814813</v>
      </c>
      <c r="D4639" t="s">
        <v>25627</v>
      </c>
      <c r="E4639" t="s">
        <v>22</v>
      </c>
      <c r="F4639" t="s">
        <v>25628</v>
      </c>
      <c r="G4639" s="14" t="s">
        <v>25629</v>
      </c>
      <c r="H4639" s="14" t="s">
        <v>25630</v>
      </c>
      <c r="I4639" t="s">
        <v>24</v>
      </c>
      <c r="K4639">
        <v>7</v>
      </c>
      <c r="L4639">
        <v>3</v>
      </c>
      <c r="M4639">
        <v>6</v>
      </c>
      <c r="N4639">
        <v>2</v>
      </c>
      <c r="O4639" t="s">
        <v>517</v>
      </c>
      <c r="P4639" t="s">
        <v>517</v>
      </c>
      <c r="Q4639" t="s">
        <v>517</v>
      </c>
      <c r="R4639" t="s">
        <v>517</v>
      </c>
      <c r="S4639" t="s">
        <v>517</v>
      </c>
      <c r="T4639" t="s">
        <v>517</v>
      </c>
      <c r="U4639" t="s">
        <v>517</v>
      </c>
      <c r="V4639" t="s">
        <v>517</v>
      </c>
      <c r="W4639" t="s">
        <v>517</v>
      </c>
      <c r="X4639" t="s">
        <v>517</v>
      </c>
      <c r="Y4639" t="s">
        <v>25631</v>
      </c>
      <c r="Z4639" s="1">
        <v>33717</v>
      </c>
      <c r="AA4639" t="s">
        <v>25627</v>
      </c>
      <c r="AB4639">
        <v>25</v>
      </c>
      <c r="AC4639" t="s">
        <v>358</v>
      </c>
      <c r="AD4639" t="s">
        <v>493</v>
      </c>
      <c r="AF4639" t="s">
        <v>8313</v>
      </c>
      <c r="AG4639" t="s">
        <v>8259</v>
      </c>
      <c r="AH4639" t="s">
        <v>517</v>
      </c>
      <c r="AI4639" t="s">
        <v>517</v>
      </c>
      <c r="AJ4639" t="s">
        <v>517</v>
      </c>
    </row>
    <row r="4640" spans="1:36" x14ac:dyDescent="0.25">
      <c r="A4640" s="13" t="s">
        <v>25632</v>
      </c>
      <c r="B4640" s="1">
        <v>42919</v>
      </c>
      <c r="C4640" s="2">
        <v>0.26498842592592592</v>
      </c>
      <c r="D4640" t="s">
        <v>25633</v>
      </c>
      <c r="E4640" t="s">
        <v>22</v>
      </c>
      <c r="F4640" t="s">
        <v>25634</v>
      </c>
      <c r="G4640" s="14" t="s">
        <v>25635</v>
      </c>
      <c r="H4640" s="14" t="s">
        <v>25636</v>
      </c>
      <c r="I4640" t="s">
        <v>23</v>
      </c>
      <c r="K4640">
        <v>7</v>
      </c>
      <c r="L4640">
        <v>3</v>
      </c>
      <c r="M4640">
        <v>6</v>
      </c>
      <c r="N4640">
        <v>2</v>
      </c>
      <c r="O4640" t="s">
        <v>517</v>
      </c>
      <c r="P4640" t="s">
        <v>517</v>
      </c>
      <c r="Q4640" t="s">
        <v>517</v>
      </c>
      <c r="R4640" t="s">
        <v>517</v>
      </c>
      <c r="S4640" t="s">
        <v>517</v>
      </c>
      <c r="T4640" t="s">
        <v>517</v>
      </c>
      <c r="U4640" t="s">
        <v>517</v>
      </c>
      <c r="V4640" t="s">
        <v>517</v>
      </c>
      <c r="W4640" t="s">
        <v>517</v>
      </c>
      <c r="X4640" t="s">
        <v>517</v>
      </c>
      <c r="Y4640" t="s">
        <v>3062</v>
      </c>
      <c r="Z4640" s="1">
        <v>32473</v>
      </c>
      <c r="AA4640" t="s">
        <v>8190</v>
      </c>
      <c r="AB4640">
        <v>28</v>
      </c>
      <c r="AC4640" t="s">
        <v>358</v>
      </c>
      <c r="AD4640" t="s">
        <v>482</v>
      </c>
      <c r="AF4640" t="s">
        <v>8313</v>
      </c>
      <c r="AG4640" t="s">
        <v>517</v>
      </c>
      <c r="AH4640" t="s">
        <v>517</v>
      </c>
      <c r="AI4640" t="s">
        <v>517</v>
      </c>
      <c r="AJ4640" t="s">
        <v>517</v>
      </c>
    </row>
    <row r="4641" spans="1:36" x14ac:dyDescent="0.25">
      <c r="A4641" s="13" t="s">
        <v>25638</v>
      </c>
      <c r="B4641" s="1">
        <v>42919</v>
      </c>
      <c r="C4641" s="2">
        <v>0.2635763888888889</v>
      </c>
      <c r="D4641" t="s">
        <v>25639</v>
      </c>
      <c r="E4641" t="s">
        <v>22</v>
      </c>
      <c r="F4641" t="s">
        <v>25640</v>
      </c>
      <c r="G4641" s="14" t="s">
        <v>25641</v>
      </c>
      <c r="H4641" s="14" t="s">
        <v>25642</v>
      </c>
      <c r="I4641" t="s">
        <v>23</v>
      </c>
      <c r="K4641">
        <v>7</v>
      </c>
      <c r="L4641">
        <v>3</v>
      </c>
      <c r="M4641">
        <v>6</v>
      </c>
      <c r="N4641">
        <v>2</v>
      </c>
      <c r="O4641" t="s">
        <v>25637</v>
      </c>
      <c r="P4641" t="s">
        <v>517</v>
      </c>
      <c r="Q4641" t="s">
        <v>517</v>
      </c>
      <c r="R4641" t="s">
        <v>517</v>
      </c>
      <c r="S4641" t="s">
        <v>517</v>
      </c>
      <c r="T4641" t="s">
        <v>517</v>
      </c>
      <c r="U4641" t="s">
        <v>517</v>
      </c>
      <c r="V4641" t="s">
        <v>517</v>
      </c>
      <c r="W4641" t="s">
        <v>1217</v>
      </c>
      <c r="X4641" t="s">
        <v>852</v>
      </c>
      <c r="Y4641" t="s">
        <v>517</v>
      </c>
      <c r="Z4641" s="1" t="s">
        <v>517</v>
      </c>
      <c r="AA4641" t="s">
        <v>4500</v>
      </c>
      <c r="AB4641" t="s">
        <v>517</v>
      </c>
      <c r="AC4641" t="s">
        <v>358</v>
      </c>
      <c r="AD4641" t="s">
        <v>517</v>
      </c>
      <c r="AF4641" t="s">
        <v>517</v>
      </c>
      <c r="AG4641" t="s">
        <v>517</v>
      </c>
      <c r="AH4641" t="s">
        <v>517</v>
      </c>
      <c r="AI4641" t="s">
        <v>517</v>
      </c>
      <c r="AJ4641" t="s">
        <v>517</v>
      </c>
    </row>
    <row r="4642" spans="1:36" x14ac:dyDescent="0.25">
      <c r="A4642" s="13" t="s">
        <v>25643</v>
      </c>
      <c r="B4642" s="1">
        <v>42919</v>
      </c>
      <c r="C4642" s="2">
        <v>8.1354166666666672E-2</v>
      </c>
      <c r="D4642" t="s">
        <v>25644</v>
      </c>
      <c r="E4642" t="s">
        <v>22</v>
      </c>
      <c r="F4642" t="s">
        <v>25645</v>
      </c>
      <c r="G4642" s="14" t="s">
        <v>25646</v>
      </c>
      <c r="H4642" s="14" t="s">
        <v>25647</v>
      </c>
      <c r="I4642" t="s">
        <v>26</v>
      </c>
      <c r="K4642">
        <v>7</v>
      </c>
      <c r="L4642">
        <v>3</v>
      </c>
      <c r="M4642">
        <v>1</v>
      </c>
      <c r="N4642">
        <v>2</v>
      </c>
      <c r="O4642" t="s">
        <v>517</v>
      </c>
      <c r="P4642" t="s">
        <v>517</v>
      </c>
      <c r="Q4642" t="s">
        <v>517</v>
      </c>
      <c r="R4642" t="s">
        <v>517</v>
      </c>
      <c r="S4642" t="s">
        <v>517</v>
      </c>
      <c r="T4642" t="s">
        <v>517</v>
      </c>
      <c r="U4642" t="s">
        <v>517</v>
      </c>
      <c r="V4642" t="s">
        <v>517</v>
      </c>
      <c r="W4642" t="s">
        <v>517</v>
      </c>
      <c r="X4642" t="s">
        <v>517</v>
      </c>
      <c r="Y4642" t="s">
        <v>6261</v>
      </c>
      <c r="Z4642" s="1">
        <v>31754</v>
      </c>
      <c r="AA4642" t="s">
        <v>743</v>
      </c>
      <c r="AB4642">
        <v>30</v>
      </c>
      <c r="AC4642" t="s">
        <v>358</v>
      </c>
      <c r="AD4642" t="s">
        <v>495</v>
      </c>
      <c r="AF4642" t="s">
        <v>517</v>
      </c>
      <c r="AG4642" t="s">
        <v>517</v>
      </c>
      <c r="AH4642" t="s">
        <v>517</v>
      </c>
      <c r="AI4642" t="s">
        <v>517</v>
      </c>
      <c r="AJ4642" t="s">
        <v>517</v>
      </c>
    </row>
    <row r="4643" spans="1:36" x14ac:dyDescent="0.25">
      <c r="A4643" s="13" t="s">
        <v>25648</v>
      </c>
      <c r="B4643" s="1">
        <v>42919</v>
      </c>
      <c r="C4643" s="2">
        <v>3.5173611111111107E-2</v>
      </c>
      <c r="D4643" t="s">
        <v>25649</v>
      </c>
      <c r="E4643" t="s">
        <v>22</v>
      </c>
      <c r="F4643" t="s">
        <v>25650</v>
      </c>
      <c r="G4643" s="14" t="s">
        <v>25651</v>
      </c>
      <c r="H4643" s="14" t="s">
        <v>25652</v>
      </c>
      <c r="I4643" t="s">
        <v>24</v>
      </c>
      <c r="K4643">
        <v>7</v>
      </c>
      <c r="L4643">
        <v>3</v>
      </c>
      <c r="M4643">
        <v>0</v>
      </c>
      <c r="N4643">
        <v>2</v>
      </c>
      <c r="O4643" t="s">
        <v>517</v>
      </c>
      <c r="P4643" t="s">
        <v>517</v>
      </c>
      <c r="Q4643" t="s">
        <v>517</v>
      </c>
      <c r="R4643" t="s">
        <v>517</v>
      </c>
      <c r="S4643" t="s">
        <v>517</v>
      </c>
      <c r="T4643" t="s">
        <v>517</v>
      </c>
      <c r="U4643" t="s">
        <v>517</v>
      </c>
      <c r="V4643" t="s">
        <v>517</v>
      </c>
      <c r="W4643" t="s">
        <v>517</v>
      </c>
      <c r="X4643" t="s">
        <v>517</v>
      </c>
      <c r="Y4643" t="s">
        <v>25653</v>
      </c>
      <c r="Z4643" s="1">
        <v>35025</v>
      </c>
      <c r="AA4643" t="s">
        <v>13731</v>
      </c>
      <c r="AB4643">
        <v>21</v>
      </c>
      <c r="AC4643" t="s">
        <v>358</v>
      </c>
      <c r="AD4643" t="s">
        <v>501</v>
      </c>
      <c r="AF4643" t="s">
        <v>8270</v>
      </c>
      <c r="AG4643" t="s">
        <v>8259</v>
      </c>
      <c r="AH4643" t="s">
        <v>517</v>
      </c>
      <c r="AI4643" t="s">
        <v>517</v>
      </c>
      <c r="AJ4643" t="s">
        <v>517</v>
      </c>
    </row>
    <row r="4644" spans="1:36" x14ac:dyDescent="0.25">
      <c r="A4644" s="13" t="s">
        <v>25654</v>
      </c>
      <c r="B4644" s="1">
        <v>42918</v>
      </c>
      <c r="C4644" s="2">
        <v>0.95535879629629628</v>
      </c>
      <c r="D4644" t="s">
        <v>25655</v>
      </c>
      <c r="E4644" t="s">
        <v>22</v>
      </c>
      <c r="F4644" t="s">
        <v>21941</v>
      </c>
      <c r="G4644" s="14" t="s">
        <v>25656</v>
      </c>
      <c r="H4644" s="14" t="s">
        <v>21943</v>
      </c>
      <c r="I4644" t="s">
        <v>24</v>
      </c>
      <c r="K4644">
        <v>7</v>
      </c>
      <c r="L4644">
        <v>2</v>
      </c>
      <c r="M4644">
        <v>22</v>
      </c>
      <c r="N4644">
        <v>1</v>
      </c>
      <c r="O4644" t="s">
        <v>517</v>
      </c>
      <c r="P4644" t="s">
        <v>517</v>
      </c>
      <c r="Q4644" t="s">
        <v>517</v>
      </c>
      <c r="R4644" t="s">
        <v>517</v>
      </c>
      <c r="S4644" t="s">
        <v>517</v>
      </c>
      <c r="T4644" t="s">
        <v>517</v>
      </c>
      <c r="U4644" t="s">
        <v>517</v>
      </c>
      <c r="V4644" t="s">
        <v>517</v>
      </c>
      <c r="W4644" t="s">
        <v>517</v>
      </c>
      <c r="X4644" t="s">
        <v>517</v>
      </c>
      <c r="Y4644" t="s">
        <v>25657</v>
      </c>
      <c r="Z4644" s="1">
        <v>30340</v>
      </c>
      <c r="AA4644" t="s">
        <v>743</v>
      </c>
      <c r="AB4644">
        <v>34</v>
      </c>
      <c r="AC4644" t="s">
        <v>358</v>
      </c>
      <c r="AD4644" t="s">
        <v>495</v>
      </c>
      <c r="AF4644" t="s">
        <v>8295</v>
      </c>
      <c r="AG4644" t="s">
        <v>517</v>
      </c>
      <c r="AH4644" t="s">
        <v>517</v>
      </c>
      <c r="AI4644" t="s">
        <v>517</v>
      </c>
      <c r="AJ4644" t="s">
        <v>517</v>
      </c>
    </row>
    <row r="4645" spans="1:36" x14ac:dyDescent="0.25">
      <c r="A4645" s="13" t="s">
        <v>25659</v>
      </c>
      <c r="B4645" s="1">
        <v>42918</v>
      </c>
      <c r="C4645" s="2">
        <v>0.94564814814814813</v>
      </c>
      <c r="D4645" t="s">
        <v>25660</v>
      </c>
      <c r="E4645" t="s">
        <v>22</v>
      </c>
      <c r="F4645" t="s">
        <v>25661</v>
      </c>
      <c r="G4645" s="14" t="s">
        <v>25662</v>
      </c>
      <c r="H4645" s="14" t="s">
        <v>25663</v>
      </c>
      <c r="I4645" t="s">
        <v>23</v>
      </c>
      <c r="K4645">
        <v>7</v>
      </c>
      <c r="L4645">
        <v>2</v>
      </c>
      <c r="M4645">
        <v>22</v>
      </c>
      <c r="N4645">
        <v>1</v>
      </c>
      <c r="O4645" t="s">
        <v>25658</v>
      </c>
      <c r="P4645" t="s">
        <v>517</v>
      </c>
      <c r="Q4645" t="s">
        <v>517</v>
      </c>
      <c r="R4645" t="s">
        <v>517</v>
      </c>
      <c r="S4645" t="s">
        <v>517</v>
      </c>
      <c r="T4645" t="s">
        <v>517</v>
      </c>
      <c r="U4645" t="s">
        <v>517</v>
      </c>
      <c r="V4645" t="s">
        <v>517</v>
      </c>
      <c r="W4645" t="s">
        <v>589</v>
      </c>
      <c r="X4645" t="s">
        <v>590</v>
      </c>
      <c r="Y4645" t="s">
        <v>25664</v>
      </c>
      <c r="Z4645" s="1">
        <v>30612</v>
      </c>
      <c r="AA4645" t="s">
        <v>1422</v>
      </c>
      <c r="AB4645">
        <v>33</v>
      </c>
      <c r="AC4645" t="s">
        <v>358</v>
      </c>
      <c r="AD4645" t="s">
        <v>495</v>
      </c>
      <c r="AF4645" t="s">
        <v>517</v>
      </c>
      <c r="AG4645" t="s">
        <v>517</v>
      </c>
      <c r="AH4645" t="s">
        <v>517</v>
      </c>
      <c r="AI4645" t="s">
        <v>517</v>
      </c>
      <c r="AJ4645" t="s">
        <v>517</v>
      </c>
    </row>
    <row r="4646" spans="1:36" x14ac:dyDescent="0.25">
      <c r="A4646" s="13" t="s">
        <v>25666</v>
      </c>
      <c r="B4646" s="1">
        <v>42918</v>
      </c>
      <c r="C4646" s="2">
        <v>0.91241898148148148</v>
      </c>
      <c r="D4646" t="s">
        <v>25667</v>
      </c>
      <c r="E4646" t="s">
        <v>22</v>
      </c>
      <c r="F4646" t="s">
        <v>25668</v>
      </c>
      <c r="G4646" s="14" t="s">
        <v>25669</v>
      </c>
      <c r="H4646" s="14" t="s">
        <v>25670</v>
      </c>
      <c r="I4646" t="s">
        <v>23</v>
      </c>
      <c r="K4646">
        <v>7</v>
      </c>
      <c r="L4646">
        <v>2</v>
      </c>
      <c r="M4646">
        <v>21</v>
      </c>
      <c r="N4646">
        <v>1</v>
      </c>
      <c r="O4646" t="s">
        <v>25665</v>
      </c>
      <c r="P4646" t="s">
        <v>517</v>
      </c>
      <c r="Q4646" t="s">
        <v>517</v>
      </c>
      <c r="R4646" t="s">
        <v>517</v>
      </c>
      <c r="S4646" t="s">
        <v>517</v>
      </c>
      <c r="T4646" t="s">
        <v>517</v>
      </c>
      <c r="U4646" t="s">
        <v>517</v>
      </c>
      <c r="V4646" t="s">
        <v>517</v>
      </c>
      <c r="W4646" t="s">
        <v>526</v>
      </c>
      <c r="X4646" t="s">
        <v>527</v>
      </c>
      <c r="Y4646" t="s">
        <v>517</v>
      </c>
      <c r="Z4646" s="1" t="s">
        <v>517</v>
      </c>
      <c r="AA4646" t="s">
        <v>659</v>
      </c>
      <c r="AB4646" t="s">
        <v>517</v>
      </c>
      <c r="AC4646" t="s">
        <v>358</v>
      </c>
      <c r="AD4646" t="s">
        <v>517</v>
      </c>
      <c r="AF4646" t="s">
        <v>8259</v>
      </c>
      <c r="AG4646" t="s">
        <v>8260</v>
      </c>
      <c r="AH4646" t="s">
        <v>517</v>
      </c>
      <c r="AI4646" t="s">
        <v>517</v>
      </c>
      <c r="AJ4646" t="s">
        <v>517</v>
      </c>
    </row>
    <row r="4647" spans="1:36" x14ac:dyDescent="0.25">
      <c r="A4647" s="13" t="s">
        <v>25671</v>
      </c>
      <c r="B4647" s="1">
        <v>42918</v>
      </c>
      <c r="C4647" s="2">
        <v>0.85760416666666661</v>
      </c>
      <c r="D4647" t="s">
        <v>25672</v>
      </c>
      <c r="E4647" t="s">
        <v>22</v>
      </c>
      <c r="F4647" t="s">
        <v>16042</v>
      </c>
      <c r="G4647" s="14" t="s">
        <v>16043</v>
      </c>
      <c r="H4647" s="14" t="s">
        <v>16044</v>
      </c>
      <c r="I4647" t="s">
        <v>24</v>
      </c>
      <c r="K4647">
        <v>7</v>
      </c>
      <c r="L4647">
        <v>2</v>
      </c>
      <c r="M4647">
        <v>20</v>
      </c>
      <c r="N4647">
        <v>1</v>
      </c>
      <c r="O4647" t="s">
        <v>517</v>
      </c>
      <c r="P4647" t="s">
        <v>517</v>
      </c>
      <c r="Q4647" t="s">
        <v>517</v>
      </c>
      <c r="R4647" t="s">
        <v>517</v>
      </c>
      <c r="S4647" t="s">
        <v>517</v>
      </c>
      <c r="T4647" t="s">
        <v>517</v>
      </c>
      <c r="U4647" t="s">
        <v>517</v>
      </c>
      <c r="V4647" t="s">
        <v>517</v>
      </c>
      <c r="W4647" t="s">
        <v>517</v>
      </c>
      <c r="X4647" t="s">
        <v>517</v>
      </c>
      <c r="Y4647" t="s">
        <v>517</v>
      </c>
      <c r="Z4647" s="1" t="s">
        <v>517</v>
      </c>
      <c r="AA4647" t="s">
        <v>3163</v>
      </c>
      <c r="AB4647" t="s">
        <v>517</v>
      </c>
      <c r="AC4647" t="s">
        <v>358</v>
      </c>
      <c r="AD4647" t="s">
        <v>517</v>
      </c>
      <c r="AF4647" t="s">
        <v>8313</v>
      </c>
      <c r="AG4647" t="s">
        <v>517</v>
      </c>
      <c r="AH4647" t="s">
        <v>517</v>
      </c>
      <c r="AI4647" t="s">
        <v>517</v>
      </c>
      <c r="AJ4647" t="s">
        <v>517</v>
      </c>
    </row>
    <row r="4648" spans="1:36" x14ac:dyDescent="0.25">
      <c r="A4648" s="13" t="s">
        <v>25674</v>
      </c>
      <c r="B4648" s="1">
        <v>42918</v>
      </c>
      <c r="C4648" s="2">
        <v>0.85466435185185186</v>
      </c>
      <c r="D4648" t="s">
        <v>25675</v>
      </c>
      <c r="E4648" t="s">
        <v>116</v>
      </c>
      <c r="F4648" t="s">
        <v>25676</v>
      </c>
      <c r="G4648" s="14" t="s">
        <v>25677</v>
      </c>
      <c r="H4648" s="14" t="s">
        <v>25678</v>
      </c>
      <c r="I4648" t="s">
        <v>23</v>
      </c>
      <c r="K4648">
        <v>7</v>
      </c>
      <c r="L4648">
        <v>2</v>
      </c>
      <c r="M4648">
        <v>20</v>
      </c>
      <c r="N4648">
        <v>1</v>
      </c>
      <c r="O4648" t="s">
        <v>25673</v>
      </c>
      <c r="P4648" t="s">
        <v>517</v>
      </c>
      <c r="Q4648" t="s">
        <v>517</v>
      </c>
      <c r="R4648" t="s">
        <v>517</v>
      </c>
      <c r="S4648" t="s">
        <v>517</v>
      </c>
      <c r="T4648" t="s">
        <v>517</v>
      </c>
      <c r="U4648" t="s">
        <v>517</v>
      </c>
      <c r="V4648" t="s">
        <v>517</v>
      </c>
      <c r="W4648" t="s">
        <v>589</v>
      </c>
      <c r="X4648" t="s">
        <v>590</v>
      </c>
      <c r="Y4648" t="s">
        <v>517</v>
      </c>
      <c r="Z4648" s="1" t="s">
        <v>517</v>
      </c>
      <c r="AA4648" t="s">
        <v>478</v>
      </c>
      <c r="AB4648" t="s">
        <v>517</v>
      </c>
      <c r="AC4648" t="s">
        <v>358</v>
      </c>
      <c r="AD4648" t="s">
        <v>517</v>
      </c>
      <c r="AF4648" t="s">
        <v>517</v>
      </c>
      <c r="AG4648" t="s">
        <v>517</v>
      </c>
      <c r="AH4648" t="s">
        <v>517</v>
      </c>
      <c r="AI4648" t="s">
        <v>517</v>
      </c>
      <c r="AJ4648" t="s">
        <v>517</v>
      </c>
    </row>
    <row r="4649" spans="1:36" x14ac:dyDescent="0.25">
      <c r="A4649" s="13" t="s">
        <v>25679</v>
      </c>
      <c r="B4649" s="1">
        <v>42918</v>
      </c>
      <c r="C4649" s="2">
        <v>0.85141203703703694</v>
      </c>
      <c r="D4649" t="s">
        <v>18615</v>
      </c>
      <c r="E4649" t="s">
        <v>22</v>
      </c>
      <c r="F4649" t="s">
        <v>18616</v>
      </c>
      <c r="G4649" s="14" t="s">
        <v>18617</v>
      </c>
      <c r="H4649" s="14" t="s">
        <v>18618</v>
      </c>
      <c r="I4649" t="s">
        <v>21</v>
      </c>
      <c r="K4649">
        <v>7</v>
      </c>
      <c r="L4649">
        <v>2</v>
      </c>
      <c r="M4649">
        <v>20</v>
      </c>
      <c r="N4649">
        <v>1</v>
      </c>
      <c r="O4649" t="s">
        <v>18613</v>
      </c>
      <c r="P4649" t="s">
        <v>18613</v>
      </c>
      <c r="Q4649" t="s">
        <v>517</v>
      </c>
      <c r="R4649" t="s">
        <v>517</v>
      </c>
      <c r="S4649" t="s">
        <v>517</v>
      </c>
      <c r="T4649" t="s">
        <v>517</v>
      </c>
      <c r="U4649" t="s">
        <v>517</v>
      </c>
      <c r="V4649" t="s">
        <v>517</v>
      </c>
      <c r="W4649" t="s">
        <v>1737</v>
      </c>
      <c r="X4649" t="s">
        <v>527</v>
      </c>
      <c r="Y4649" t="s">
        <v>9192</v>
      </c>
      <c r="Z4649" s="1">
        <v>23677</v>
      </c>
      <c r="AA4649" t="s">
        <v>3553</v>
      </c>
      <c r="AB4649">
        <v>52</v>
      </c>
      <c r="AC4649" t="s">
        <v>358</v>
      </c>
      <c r="AD4649" t="s">
        <v>489</v>
      </c>
      <c r="AF4649" t="s">
        <v>517</v>
      </c>
      <c r="AG4649" t="s">
        <v>517</v>
      </c>
      <c r="AH4649" t="s">
        <v>517</v>
      </c>
      <c r="AI4649" t="s">
        <v>517</v>
      </c>
      <c r="AJ4649" t="s">
        <v>517</v>
      </c>
    </row>
    <row r="4650" spans="1:36" x14ac:dyDescent="0.25">
      <c r="A4650" s="13" t="s">
        <v>25680</v>
      </c>
      <c r="B4650" s="1">
        <v>42918</v>
      </c>
      <c r="C4650" s="2">
        <v>0.84958333333333336</v>
      </c>
      <c r="D4650" t="s">
        <v>24408</v>
      </c>
      <c r="E4650" t="s">
        <v>22</v>
      </c>
      <c r="F4650" t="s">
        <v>24181</v>
      </c>
      <c r="G4650" s="14" t="s">
        <v>24182</v>
      </c>
      <c r="H4650" s="14" t="s">
        <v>25256</v>
      </c>
      <c r="I4650" t="s">
        <v>23</v>
      </c>
      <c r="K4650">
        <v>7</v>
      </c>
      <c r="L4650">
        <v>2</v>
      </c>
      <c r="M4650">
        <v>20</v>
      </c>
      <c r="N4650">
        <v>1</v>
      </c>
      <c r="O4650" t="s">
        <v>24178</v>
      </c>
      <c r="P4650" t="s">
        <v>517</v>
      </c>
      <c r="Q4650" t="s">
        <v>517</v>
      </c>
      <c r="R4650" t="s">
        <v>517</v>
      </c>
      <c r="S4650" t="s">
        <v>517</v>
      </c>
      <c r="T4650" t="s">
        <v>517</v>
      </c>
      <c r="U4650" t="s">
        <v>517</v>
      </c>
      <c r="V4650" t="s">
        <v>517</v>
      </c>
      <c r="W4650" t="s">
        <v>24184</v>
      </c>
      <c r="X4650" t="s">
        <v>841</v>
      </c>
      <c r="Y4650" t="s">
        <v>9941</v>
      </c>
      <c r="Z4650" s="1">
        <v>23439</v>
      </c>
      <c r="AA4650" t="s">
        <v>1885</v>
      </c>
      <c r="AB4650">
        <v>53</v>
      </c>
      <c r="AC4650" t="s">
        <v>358</v>
      </c>
      <c r="AD4650" t="s">
        <v>488</v>
      </c>
      <c r="AF4650" t="s">
        <v>8254</v>
      </c>
      <c r="AG4650" t="s">
        <v>8265</v>
      </c>
      <c r="AH4650" t="s">
        <v>517</v>
      </c>
      <c r="AI4650" t="s">
        <v>517</v>
      </c>
      <c r="AJ4650" t="s">
        <v>517</v>
      </c>
    </row>
    <row r="4651" spans="1:36" x14ac:dyDescent="0.25">
      <c r="A4651" s="13" t="s">
        <v>25681</v>
      </c>
      <c r="B4651" s="1">
        <v>42918</v>
      </c>
      <c r="C4651" s="2">
        <v>0.84591435185185182</v>
      </c>
      <c r="D4651" t="s">
        <v>25255</v>
      </c>
      <c r="E4651" t="s">
        <v>22</v>
      </c>
      <c r="F4651" t="s">
        <v>24181</v>
      </c>
      <c r="G4651" s="14" t="s">
        <v>24182</v>
      </c>
      <c r="H4651" s="14" t="s">
        <v>25256</v>
      </c>
      <c r="I4651" t="s">
        <v>21</v>
      </c>
      <c r="K4651">
        <v>7</v>
      </c>
      <c r="L4651">
        <v>2</v>
      </c>
      <c r="M4651">
        <v>20</v>
      </c>
      <c r="N4651">
        <v>1</v>
      </c>
      <c r="O4651" t="s">
        <v>24177</v>
      </c>
      <c r="P4651" t="s">
        <v>517</v>
      </c>
      <c r="Q4651" t="s">
        <v>517</v>
      </c>
      <c r="R4651" t="s">
        <v>517</v>
      </c>
      <c r="S4651" t="s">
        <v>517</v>
      </c>
      <c r="T4651" t="s">
        <v>517</v>
      </c>
      <c r="U4651" t="s">
        <v>517</v>
      </c>
      <c r="V4651" t="s">
        <v>517</v>
      </c>
      <c r="W4651" t="s">
        <v>537</v>
      </c>
      <c r="X4651" t="s">
        <v>848</v>
      </c>
      <c r="Y4651" t="s">
        <v>9941</v>
      </c>
      <c r="Z4651" s="1">
        <v>23439</v>
      </c>
      <c r="AA4651" t="s">
        <v>25257</v>
      </c>
      <c r="AB4651">
        <v>53</v>
      </c>
      <c r="AC4651" t="s">
        <v>358</v>
      </c>
      <c r="AD4651" t="s">
        <v>488</v>
      </c>
      <c r="AF4651" t="s">
        <v>8254</v>
      </c>
      <c r="AG4651" t="s">
        <v>8253</v>
      </c>
      <c r="AH4651" t="s">
        <v>517</v>
      </c>
      <c r="AI4651" t="s">
        <v>517</v>
      </c>
      <c r="AJ4651" t="s">
        <v>517</v>
      </c>
    </row>
    <row r="4652" spans="1:36" x14ac:dyDescent="0.25">
      <c r="A4652" s="13" t="s">
        <v>25682</v>
      </c>
      <c r="B4652" s="1">
        <v>42918</v>
      </c>
      <c r="C4652" s="2">
        <v>0.83579861111111109</v>
      </c>
      <c r="D4652" t="s">
        <v>23025</v>
      </c>
      <c r="E4652" t="s">
        <v>22</v>
      </c>
      <c r="F4652" t="s">
        <v>23026</v>
      </c>
      <c r="G4652" s="14" t="s">
        <v>23027</v>
      </c>
      <c r="H4652" s="14" t="s">
        <v>25683</v>
      </c>
      <c r="I4652" t="s">
        <v>21</v>
      </c>
      <c r="K4652">
        <v>7</v>
      </c>
      <c r="L4652">
        <v>2</v>
      </c>
      <c r="M4652">
        <v>20</v>
      </c>
      <c r="N4652">
        <v>1</v>
      </c>
      <c r="O4652" t="s">
        <v>517</v>
      </c>
      <c r="P4652" t="s">
        <v>517</v>
      </c>
      <c r="Q4652" t="s">
        <v>517</v>
      </c>
      <c r="R4652" t="s">
        <v>517</v>
      </c>
      <c r="S4652" t="s">
        <v>517</v>
      </c>
      <c r="T4652" t="s">
        <v>517</v>
      </c>
      <c r="U4652" t="s">
        <v>517</v>
      </c>
      <c r="V4652" t="s">
        <v>517</v>
      </c>
      <c r="W4652" t="s">
        <v>517</v>
      </c>
      <c r="X4652" t="s">
        <v>517</v>
      </c>
      <c r="Y4652" t="s">
        <v>23029</v>
      </c>
      <c r="Z4652" s="1">
        <v>30215</v>
      </c>
      <c r="AA4652" t="s">
        <v>9742</v>
      </c>
      <c r="AB4652">
        <v>34</v>
      </c>
      <c r="AC4652" t="s">
        <v>357</v>
      </c>
      <c r="AD4652" t="s">
        <v>499</v>
      </c>
      <c r="AF4652" t="s">
        <v>8303</v>
      </c>
      <c r="AG4652" t="s">
        <v>8253</v>
      </c>
      <c r="AH4652" t="s">
        <v>8263</v>
      </c>
      <c r="AI4652" t="s">
        <v>517</v>
      </c>
      <c r="AJ4652" t="s">
        <v>517</v>
      </c>
    </row>
    <row r="4653" spans="1:36" x14ac:dyDescent="0.25">
      <c r="A4653" s="13" t="s">
        <v>25685</v>
      </c>
      <c r="B4653" s="1">
        <v>42918</v>
      </c>
      <c r="C4653" s="2">
        <v>0.83024305555555555</v>
      </c>
      <c r="D4653" t="s">
        <v>23025</v>
      </c>
      <c r="E4653" t="s">
        <v>22</v>
      </c>
      <c r="F4653" t="s">
        <v>23026</v>
      </c>
      <c r="G4653" s="14" t="s">
        <v>23027</v>
      </c>
      <c r="H4653" s="14" t="s">
        <v>25683</v>
      </c>
      <c r="I4653" t="s">
        <v>23</v>
      </c>
      <c r="K4653">
        <v>7</v>
      </c>
      <c r="L4653">
        <v>2</v>
      </c>
      <c r="M4653">
        <v>19</v>
      </c>
      <c r="N4653">
        <v>1</v>
      </c>
      <c r="O4653" t="s">
        <v>25684</v>
      </c>
      <c r="P4653" t="s">
        <v>517</v>
      </c>
      <c r="Q4653" t="s">
        <v>517</v>
      </c>
      <c r="R4653" t="s">
        <v>517</v>
      </c>
      <c r="S4653" t="s">
        <v>517</v>
      </c>
      <c r="T4653" t="s">
        <v>517</v>
      </c>
      <c r="U4653" t="s">
        <v>517</v>
      </c>
      <c r="V4653" t="s">
        <v>517</v>
      </c>
      <c r="W4653" t="s">
        <v>1217</v>
      </c>
      <c r="X4653" t="s">
        <v>590</v>
      </c>
      <c r="Y4653" t="s">
        <v>23029</v>
      </c>
      <c r="Z4653" s="1">
        <v>30215</v>
      </c>
      <c r="AA4653" t="s">
        <v>9742</v>
      </c>
      <c r="AB4653">
        <v>34</v>
      </c>
      <c r="AC4653" t="s">
        <v>357</v>
      </c>
      <c r="AD4653" t="s">
        <v>499</v>
      </c>
      <c r="AF4653" t="s">
        <v>517</v>
      </c>
      <c r="AG4653" t="s">
        <v>517</v>
      </c>
      <c r="AH4653" t="s">
        <v>517</v>
      </c>
      <c r="AI4653" t="s">
        <v>517</v>
      </c>
      <c r="AJ4653" t="s">
        <v>517</v>
      </c>
    </row>
    <row r="4654" spans="1:36" x14ac:dyDescent="0.25">
      <c r="A4654" s="13" t="s">
        <v>25686</v>
      </c>
      <c r="B4654" s="1">
        <v>42918</v>
      </c>
      <c r="C4654" s="2">
        <v>0.82392361111111112</v>
      </c>
      <c r="D4654" t="s">
        <v>25687</v>
      </c>
      <c r="E4654" t="s">
        <v>22</v>
      </c>
      <c r="F4654" t="s">
        <v>25688</v>
      </c>
      <c r="G4654" s="14" t="s">
        <v>25689</v>
      </c>
      <c r="H4654" s="14" t="s">
        <v>25690</v>
      </c>
      <c r="I4654" t="s">
        <v>21</v>
      </c>
      <c r="K4654">
        <v>7</v>
      </c>
      <c r="L4654">
        <v>2</v>
      </c>
      <c r="M4654">
        <v>19</v>
      </c>
      <c r="N4654">
        <v>1</v>
      </c>
      <c r="O4654" t="s">
        <v>517</v>
      </c>
      <c r="P4654" t="s">
        <v>517</v>
      </c>
      <c r="Q4654" t="s">
        <v>517</v>
      </c>
      <c r="R4654" t="s">
        <v>517</v>
      </c>
      <c r="S4654" t="s">
        <v>517</v>
      </c>
      <c r="T4654" t="s">
        <v>517</v>
      </c>
      <c r="U4654" t="s">
        <v>517</v>
      </c>
      <c r="V4654" t="s">
        <v>517</v>
      </c>
      <c r="W4654" t="s">
        <v>517</v>
      </c>
      <c r="X4654" t="s">
        <v>517</v>
      </c>
      <c r="Y4654" t="s">
        <v>25691</v>
      </c>
      <c r="Z4654" s="1">
        <v>34079</v>
      </c>
      <c r="AA4654" t="s">
        <v>529</v>
      </c>
      <c r="AB4654">
        <v>24</v>
      </c>
      <c r="AC4654" t="s">
        <v>358</v>
      </c>
      <c r="AD4654" t="s">
        <v>493</v>
      </c>
      <c r="AF4654" t="s">
        <v>8264</v>
      </c>
      <c r="AG4654" t="s">
        <v>8263</v>
      </c>
      <c r="AH4654" t="s">
        <v>8295</v>
      </c>
      <c r="AI4654" t="s">
        <v>517</v>
      </c>
      <c r="AJ4654" t="s">
        <v>517</v>
      </c>
    </row>
    <row r="4655" spans="1:36" x14ac:dyDescent="0.25">
      <c r="A4655" s="13" t="s">
        <v>25692</v>
      </c>
      <c r="B4655" s="1">
        <v>42918</v>
      </c>
      <c r="C4655" s="2">
        <v>0.77306712962962953</v>
      </c>
      <c r="D4655" t="s">
        <v>24840</v>
      </c>
      <c r="E4655" t="s">
        <v>22</v>
      </c>
      <c r="F4655" t="s">
        <v>24841</v>
      </c>
      <c r="G4655" s="14" t="s">
        <v>24842</v>
      </c>
      <c r="H4655" s="14" t="s">
        <v>24843</v>
      </c>
      <c r="I4655" t="s">
        <v>23</v>
      </c>
      <c r="K4655">
        <v>7</v>
      </c>
      <c r="L4655">
        <v>2</v>
      </c>
      <c r="M4655">
        <v>18</v>
      </c>
      <c r="N4655">
        <v>1</v>
      </c>
      <c r="O4655" t="s">
        <v>24838</v>
      </c>
      <c r="P4655" t="s">
        <v>517</v>
      </c>
      <c r="Q4655" t="s">
        <v>517</v>
      </c>
      <c r="R4655" t="s">
        <v>517</v>
      </c>
      <c r="S4655" t="s">
        <v>517</v>
      </c>
      <c r="T4655" t="s">
        <v>517</v>
      </c>
      <c r="U4655" t="s">
        <v>517</v>
      </c>
      <c r="V4655" t="s">
        <v>517</v>
      </c>
      <c r="W4655" t="s">
        <v>862</v>
      </c>
      <c r="X4655" t="s">
        <v>622</v>
      </c>
      <c r="Y4655" t="s">
        <v>6446</v>
      </c>
      <c r="Z4655" s="1">
        <v>34608</v>
      </c>
      <c r="AA4655" t="s">
        <v>24844</v>
      </c>
      <c r="AB4655">
        <v>22</v>
      </c>
      <c r="AC4655" t="s">
        <v>358</v>
      </c>
      <c r="AD4655" t="s">
        <v>495</v>
      </c>
      <c r="AF4655" t="s">
        <v>517</v>
      </c>
      <c r="AG4655" t="s">
        <v>517</v>
      </c>
      <c r="AH4655" t="s">
        <v>517</v>
      </c>
      <c r="AI4655" t="s">
        <v>517</v>
      </c>
      <c r="AJ4655" t="s">
        <v>517</v>
      </c>
    </row>
    <row r="4656" spans="1:36" x14ac:dyDescent="0.25">
      <c r="A4656" s="13" t="s">
        <v>25693</v>
      </c>
      <c r="B4656" s="1">
        <v>42918</v>
      </c>
      <c r="C4656" s="2">
        <v>0.76710648148148142</v>
      </c>
      <c r="D4656" t="s">
        <v>25694</v>
      </c>
      <c r="E4656" t="s">
        <v>22</v>
      </c>
      <c r="F4656" t="s">
        <v>25695</v>
      </c>
      <c r="G4656" s="14" t="s">
        <v>25696</v>
      </c>
      <c r="H4656" s="14" t="s">
        <v>25697</v>
      </c>
      <c r="I4656" t="s">
        <v>23</v>
      </c>
      <c r="K4656">
        <v>7</v>
      </c>
      <c r="L4656">
        <v>2</v>
      </c>
      <c r="M4656">
        <v>18</v>
      </c>
      <c r="N4656">
        <v>1</v>
      </c>
      <c r="O4656" t="s">
        <v>517</v>
      </c>
      <c r="P4656" t="s">
        <v>517</v>
      </c>
      <c r="Q4656" t="s">
        <v>517</v>
      </c>
      <c r="R4656" t="s">
        <v>517</v>
      </c>
      <c r="S4656" t="s">
        <v>517</v>
      </c>
      <c r="T4656" t="s">
        <v>517</v>
      </c>
      <c r="U4656" t="s">
        <v>517</v>
      </c>
      <c r="V4656" t="s">
        <v>517</v>
      </c>
      <c r="W4656" t="s">
        <v>517</v>
      </c>
      <c r="X4656" t="s">
        <v>517</v>
      </c>
      <c r="Y4656" t="s">
        <v>25698</v>
      </c>
      <c r="Z4656" s="1">
        <v>34253</v>
      </c>
      <c r="AA4656" t="s">
        <v>1064</v>
      </c>
      <c r="AB4656">
        <v>23</v>
      </c>
      <c r="AC4656" t="s">
        <v>358</v>
      </c>
      <c r="AD4656" t="s">
        <v>492</v>
      </c>
      <c r="AF4656" t="s">
        <v>517</v>
      </c>
      <c r="AG4656" t="s">
        <v>517</v>
      </c>
      <c r="AH4656" t="s">
        <v>517</v>
      </c>
      <c r="AI4656" t="s">
        <v>517</v>
      </c>
      <c r="AJ4656" t="s">
        <v>517</v>
      </c>
    </row>
    <row r="4657" spans="1:36" x14ac:dyDescent="0.25">
      <c r="A4657" s="13" t="s">
        <v>25700</v>
      </c>
      <c r="B4657" s="1">
        <v>42918</v>
      </c>
      <c r="C4657" s="2">
        <v>0.71250000000000002</v>
      </c>
      <c r="D4657" t="s">
        <v>25701</v>
      </c>
      <c r="E4657" t="s">
        <v>22</v>
      </c>
      <c r="F4657" t="s">
        <v>25702</v>
      </c>
      <c r="G4657" s="14" t="s">
        <v>25703</v>
      </c>
      <c r="H4657" s="14" t="s">
        <v>25704</v>
      </c>
      <c r="I4657" t="s">
        <v>23</v>
      </c>
      <c r="K4657">
        <v>7</v>
      </c>
      <c r="L4657">
        <v>2</v>
      </c>
      <c r="M4657">
        <v>17</v>
      </c>
      <c r="N4657">
        <v>1</v>
      </c>
      <c r="O4657" t="s">
        <v>25699</v>
      </c>
      <c r="P4657" t="s">
        <v>517</v>
      </c>
      <c r="Q4657" t="s">
        <v>517</v>
      </c>
      <c r="R4657" t="s">
        <v>517</v>
      </c>
      <c r="S4657" t="s">
        <v>517</v>
      </c>
      <c r="T4657" t="s">
        <v>517</v>
      </c>
      <c r="U4657" t="s">
        <v>517</v>
      </c>
      <c r="V4657" t="s">
        <v>517</v>
      </c>
      <c r="W4657" t="s">
        <v>1247</v>
      </c>
      <c r="X4657" t="s">
        <v>845</v>
      </c>
      <c r="Y4657" t="s">
        <v>8927</v>
      </c>
      <c r="Z4657" s="1">
        <v>28214</v>
      </c>
      <c r="AA4657" t="s">
        <v>3369</v>
      </c>
      <c r="AB4657">
        <v>40</v>
      </c>
      <c r="AC4657" t="s">
        <v>358</v>
      </c>
      <c r="AD4657" t="s">
        <v>489</v>
      </c>
      <c r="AF4657" t="s">
        <v>517</v>
      </c>
      <c r="AG4657" t="s">
        <v>517</v>
      </c>
      <c r="AH4657" t="s">
        <v>517</v>
      </c>
      <c r="AI4657" t="s">
        <v>517</v>
      </c>
      <c r="AJ4657" t="s">
        <v>517</v>
      </c>
    </row>
    <row r="4658" spans="1:36" x14ac:dyDescent="0.25">
      <c r="A4658" s="13" t="s">
        <v>25706</v>
      </c>
      <c r="B4658" s="1">
        <v>42918</v>
      </c>
      <c r="C4658" s="2">
        <v>0.63751157407407411</v>
      </c>
      <c r="D4658" t="s">
        <v>25707</v>
      </c>
      <c r="E4658" t="s">
        <v>22</v>
      </c>
      <c r="F4658" t="s">
        <v>25708</v>
      </c>
      <c r="G4658" s="14" t="s">
        <v>25709</v>
      </c>
      <c r="H4658" s="14" t="s">
        <v>25710</v>
      </c>
      <c r="I4658" t="s">
        <v>23</v>
      </c>
      <c r="K4658">
        <v>7</v>
      </c>
      <c r="L4658">
        <v>2</v>
      </c>
      <c r="M4658">
        <v>15</v>
      </c>
      <c r="N4658">
        <v>1</v>
      </c>
      <c r="O4658" t="s">
        <v>25705</v>
      </c>
      <c r="P4658" t="s">
        <v>517</v>
      </c>
      <c r="Q4658" t="s">
        <v>517</v>
      </c>
      <c r="R4658" t="s">
        <v>517</v>
      </c>
      <c r="S4658" t="s">
        <v>517</v>
      </c>
      <c r="T4658" t="s">
        <v>517</v>
      </c>
      <c r="U4658" t="s">
        <v>517</v>
      </c>
      <c r="V4658" t="s">
        <v>517</v>
      </c>
      <c r="W4658" t="s">
        <v>589</v>
      </c>
      <c r="X4658" t="s">
        <v>590</v>
      </c>
      <c r="Y4658" t="s">
        <v>14640</v>
      </c>
      <c r="Z4658" s="1">
        <v>30803</v>
      </c>
      <c r="AA4658" t="s">
        <v>1804</v>
      </c>
      <c r="AB4658">
        <v>33</v>
      </c>
      <c r="AC4658" t="s">
        <v>358</v>
      </c>
      <c r="AD4658" t="s">
        <v>487</v>
      </c>
      <c r="AF4658" t="s">
        <v>517</v>
      </c>
      <c r="AG4658" t="s">
        <v>517</v>
      </c>
      <c r="AH4658" t="s">
        <v>517</v>
      </c>
      <c r="AI4658" t="s">
        <v>517</v>
      </c>
      <c r="AJ4658" t="s">
        <v>517</v>
      </c>
    </row>
    <row r="4659" spans="1:36" x14ac:dyDescent="0.25">
      <c r="A4659" s="13" t="s">
        <v>25711</v>
      </c>
      <c r="B4659" s="1">
        <v>42918</v>
      </c>
      <c r="C4659" s="2">
        <v>0.61574074074074081</v>
      </c>
      <c r="D4659" t="s">
        <v>25712</v>
      </c>
      <c r="E4659" t="s">
        <v>22</v>
      </c>
      <c r="F4659" t="s">
        <v>25713</v>
      </c>
      <c r="G4659" s="14" t="s">
        <v>25714</v>
      </c>
      <c r="H4659" s="14" t="s">
        <v>25715</v>
      </c>
      <c r="I4659" t="s">
        <v>25</v>
      </c>
      <c r="K4659">
        <v>7</v>
      </c>
      <c r="L4659">
        <v>2</v>
      </c>
      <c r="M4659">
        <v>14</v>
      </c>
      <c r="N4659">
        <v>1</v>
      </c>
      <c r="O4659" t="s">
        <v>517</v>
      </c>
      <c r="P4659" t="s">
        <v>517</v>
      </c>
      <c r="Q4659" t="s">
        <v>517</v>
      </c>
      <c r="R4659" t="s">
        <v>517</v>
      </c>
      <c r="S4659" t="s">
        <v>517</v>
      </c>
      <c r="T4659" t="s">
        <v>517</v>
      </c>
      <c r="U4659" t="s">
        <v>517</v>
      </c>
      <c r="V4659" t="s">
        <v>517</v>
      </c>
      <c r="W4659" t="s">
        <v>517</v>
      </c>
      <c r="X4659" t="s">
        <v>517</v>
      </c>
      <c r="Y4659" t="s">
        <v>14898</v>
      </c>
      <c r="Z4659" s="1">
        <v>31459</v>
      </c>
      <c r="AA4659" t="s">
        <v>16363</v>
      </c>
      <c r="AB4659">
        <v>31</v>
      </c>
      <c r="AC4659" t="s">
        <v>358</v>
      </c>
      <c r="AD4659" t="s">
        <v>498</v>
      </c>
      <c r="AF4659" t="s">
        <v>517</v>
      </c>
      <c r="AG4659" t="s">
        <v>517</v>
      </c>
      <c r="AH4659" t="s">
        <v>517</v>
      </c>
      <c r="AI4659" t="s">
        <v>517</v>
      </c>
      <c r="AJ4659" t="s">
        <v>517</v>
      </c>
    </row>
    <row r="4660" spans="1:36" x14ac:dyDescent="0.25">
      <c r="A4660" s="13" t="s">
        <v>25717</v>
      </c>
      <c r="B4660" s="1">
        <v>42918</v>
      </c>
      <c r="C4660" s="2">
        <v>0.61533564814814812</v>
      </c>
      <c r="D4660" t="s">
        <v>25718</v>
      </c>
      <c r="E4660" t="s">
        <v>22</v>
      </c>
      <c r="F4660" t="s">
        <v>25719</v>
      </c>
      <c r="G4660" s="14" t="s">
        <v>25720</v>
      </c>
      <c r="H4660" s="14" t="s">
        <v>25721</v>
      </c>
      <c r="I4660" t="s">
        <v>23</v>
      </c>
      <c r="K4660">
        <v>7</v>
      </c>
      <c r="L4660">
        <v>2</v>
      </c>
      <c r="M4660">
        <v>14</v>
      </c>
      <c r="N4660">
        <v>1</v>
      </c>
      <c r="O4660" t="s">
        <v>25716</v>
      </c>
      <c r="P4660" t="s">
        <v>517</v>
      </c>
      <c r="Q4660" t="s">
        <v>517</v>
      </c>
      <c r="R4660" t="s">
        <v>517</v>
      </c>
      <c r="S4660" t="s">
        <v>517</v>
      </c>
      <c r="T4660" t="s">
        <v>517</v>
      </c>
      <c r="U4660" t="s">
        <v>517</v>
      </c>
      <c r="V4660" t="s">
        <v>517</v>
      </c>
      <c r="W4660" t="s">
        <v>4146</v>
      </c>
      <c r="X4660" t="s">
        <v>527</v>
      </c>
      <c r="Y4660" t="s">
        <v>3685</v>
      </c>
      <c r="Z4660" s="1">
        <v>36027</v>
      </c>
      <c r="AA4660" t="s">
        <v>25722</v>
      </c>
      <c r="AB4660">
        <v>18</v>
      </c>
      <c r="AC4660" t="s">
        <v>358</v>
      </c>
      <c r="AD4660" t="s">
        <v>487</v>
      </c>
      <c r="AF4660" t="s">
        <v>517</v>
      </c>
      <c r="AG4660" t="s">
        <v>517</v>
      </c>
      <c r="AH4660" t="s">
        <v>517</v>
      </c>
      <c r="AI4660" t="s">
        <v>517</v>
      </c>
      <c r="AJ4660" t="s">
        <v>517</v>
      </c>
    </row>
    <row r="4661" spans="1:36" x14ac:dyDescent="0.25">
      <c r="A4661" s="13" t="s">
        <v>25724</v>
      </c>
      <c r="B4661" s="1">
        <v>42918</v>
      </c>
      <c r="C4661" s="2">
        <v>0.60987268518518511</v>
      </c>
      <c r="D4661" t="s">
        <v>25725</v>
      </c>
      <c r="E4661" t="s">
        <v>116</v>
      </c>
      <c r="F4661" t="s">
        <v>25726</v>
      </c>
      <c r="G4661" s="14" t="s">
        <v>25727</v>
      </c>
      <c r="H4661" s="14" t="s">
        <v>25728</v>
      </c>
      <c r="I4661" t="s">
        <v>23</v>
      </c>
      <c r="K4661">
        <v>7</v>
      </c>
      <c r="L4661">
        <v>2</v>
      </c>
      <c r="M4661">
        <v>14</v>
      </c>
      <c r="N4661">
        <v>1</v>
      </c>
      <c r="O4661" t="s">
        <v>25723</v>
      </c>
      <c r="P4661" t="s">
        <v>517</v>
      </c>
      <c r="Q4661" t="s">
        <v>517</v>
      </c>
      <c r="R4661" t="s">
        <v>517</v>
      </c>
      <c r="S4661" t="s">
        <v>517</v>
      </c>
      <c r="T4661" t="s">
        <v>517</v>
      </c>
      <c r="U4661" t="s">
        <v>517</v>
      </c>
      <c r="V4661" t="s">
        <v>517</v>
      </c>
      <c r="W4661" t="s">
        <v>4806</v>
      </c>
      <c r="X4661" t="s">
        <v>590</v>
      </c>
      <c r="Y4661" t="s">
        <v>517</v>
      </c>
      <c r="Z4661" s="1" t="s">
        <v>517</v>
      </c>
      <c r="AA4661" t="s">
        <v>529</v>
      </c>
      <c r="AB4661" t="s">
        <v>517</v>
      </c>
      <c r="AC4661" t="s">
        <v>358</v>
      </c>
      <c r="AD4661" t="s">
        <v>517</v>
      </c>
      <c r="AF4661" t="s">
        <v>517</v>
      </c>
      <c r="AG4661" t="s">
        <v>517</v>
      </c>
      <c r="AH4661" t="s">
        <v>517</v>
      </c>
      <c r="AI4661" t="s">
        <v>517</v>
      </c>
      <c r="AJ4661" t="s">
        <v>517</v>
      </c>
    </row>
    <row r="4662" spans="1:36" x14ac:dyDescent="0.25">
      <c r="A4662" s="13" t="s">
        <v>25729</v>
      </c>
      <c r="B4662" s="1">
        <v>42918</v>
      </c>
      <c r="C4662" s="2">
        <v>0.60714120370370372</v>
      </c>
      <c r="D4662" t="s">
        <v>25730</v>
      </c>
      <c r="E4662" t="s">
        <v>22</v>
      </c>
      <c r="F4662" t="s">
        <v>25731</v>
      </c>
      <c r="G4662" s="14" t="s">
        <v>25732</v>
      </c>
      <c r="H4662" s="14" t="s">
        <v>25733</v>
      </c>
      <c r="I4662" t="s">
        <v>26</v>
      </c>
      <c r="K4662">
        <v>7</v>
      </c>
      <c r="L4662">
        <v>2</v>
      </c>
      <c r="M4662">
        <v>14</v>
      </c>
      <c r="N4662">
        <v>1</v>
      </c>
      <c r="O4662" t="s">
        <v>517</v>
      </c>
      <c r="P4662" t="s">
        <v>517</v>
      </c>
      <c r="Q4662" t="s">
        <v>517</v>
      </c>
      <c r="R4662" t="s">
        <v>517</v>
      </c>
      <c r="S4662" t="s">
        <v>517</v>
      </c>
      <c r="T4662" t="s">
        <v>517</v>
      </c>
      <c r="U4662" t="s">
        <v>517</v>
      </c>
      <c r="V4662" t="s">
        <v>517</v>
      </c>
      <c r="W4662" t="s">
        <v>517</v>
      </c>
      <c r="X4662" t="s">
        <v>517</v>
      </c>
      <c r="Y4662" t="s">
        <v>25734</v>
      </c>
      <c r="Z4662" s="1">
        <v>23510</v>
      </c>
      <c r="AA4662" t="s">
        <v>2077</v>
      </c>
      <c r="AB4662">
        <v>53</v>
      </c>
      <c r="AC4662" t="s">
        <v>357</v>
      </c>
      <c r="AD4662" t="s">
        <v>483</v>
      </c>
      <c r="AF4662" t="s">
        <v>8295</v>
      </c>
      <c r="AG4662" t="s">
        <v>8266</v>
      </c>
      <c r="AH4662" t="s">
        <v>8313</v>
      </c>
      <c r="AI4662" t="s">
        <v>517</v>
      </c>
      <c r="AJ4662" t="s">
        <v>517</v>
      </c>
    </row>
    <row r="4663" spans="1:36" x14ac:dyDescent="0.25">
      <c r="A4663" s="13" t="s">
        <v>25735</v>
      </c>
      <c r="B4663" s="1">
        <v>42918</v>
      </c>
      <c r="C4663" s="2">
        <v>0.58770833333333339</v>
      </c>
      <c r="D4663" t="s">
        <v>25736</v>
      </c>
      <c r="E4663" t="s">
        <v>22</v>
      </c>
      <c r="F4663" t="s">
        <v>25737</v>
      </c>
      <c r="G4663" s="14" t="s">
        <v>25738</v>
      </c>
      <c r="H4663" s="14" t="s">
        <v>25739</v>
      </c>
      <c r="I4663" t="s">
        <v>24</v>
      </c>
      <c r="K4663">
        <v>7</v>
      </c>
      <c r="L4663">
        <v>2</v>
      </c>
      <c r="M4663">
        <v>14</v>
      </c>
      <c r="N4663">
        <v>1</v>
      </c>
      <c r="O4663" t="s">
        <v>517</v>
      </c>
      <c r="P4663" t="s">
        <v>517</v>
      </c>
      <c r="Q4663" t="s">
        <v>517</v>
      </c>
      <c r="R4663" t="s">
        <v>517</v>
      </c>
      <c r="S4663" t="s">
        <v>517</v>
      </c>
      <c r="T4663" t="s">
        <v>517</v>
      </c>
      <c r="U4663" t="s">
        <v>517</v>
      </c>
      <c r="V4663" t="s">
        <v>517</v>
      </c>
      <c r="W4663" t="s">
        <v>517</v>
      </c>
      <c r="X4663" t="s">
        <v>517</v>
      </c>
      <c r="Y4663" t="s">
        <v>517</v>
      </c>
      <c r="Z4663" s="1" t="s">
        <v>517</v>
      </c>
      <c r="AA4663" t="s">
        <v>840</v>
      </c>
      <c r="AB4663" t="s">
        <v>517</v>
      </c>
      <c r="AC4663" t="s">
        <v>358</v>
      </c>
      <c r="AD4663" t="s">
        <v>517</v>
      </c>
      <c r="AF4663" t="s">
        <v>8313</v>
      </c>
      <c r="AG4663" t="s">
        <v>517</v>
      </c>
      <c r="AH4663" t="s">
        <v>517</v>
      </c>
      <c r="AI4663" t="s">
        <v>517</v>
      </c>
      <c r="AJ4663" t="s">
        <v>517</v>
      </c>
    </row>
    <row r="4664" spans="1:36" x14ac:dyDescent="0.25">
      <c r="A4664" s="13" t="s">
        <v>25741</v>
      </c>
      <c r="B4664" s="1">
        <v>42918</v>
      </c>
      <c r="C4664" s="2">
        <v>0.58271990740740742</v>
      </c>
      <c r="D4664" t="s">
        <v>25742</v>
      </c>
      <c r="E4664" t="s">
        <v>22</v>
      </c>
      <c r="F4664" t="s">
        <v>25743</v>
      </c>
      <c r="G4664" s="14" t="s">
        <v>25744</v>
      </c>
      <c r="H4664" s="14" t="s">
        <v>25745</v>
      </c>
      <c r="I4664" t="s">
        <v>23</v>
      </c>
      <c r="K4664">
        <v>7</v>
      </c>
      <c r="L4664">
        <v>2</v>
      </c>
      <c r="M4664">
        <v>13</v>
      </c>
      <c r="N4664">
        <v>1</v>
      </c>
      <c r="O4664" t="s">
        <v>25740</v>
      </c>
      <c r="P4664" t="s">
        <v>517</v>
      </c>
      <c r="Q4664" t="s">
        <v>517</v>
      </c>
      <c r="R4664" t="s">
        <v>517</v>
      </c>
      <c r="S4664" t="s">
        <v>517</v>
      </c>
      <c r="T4664" t="s">
        <v>517</v>
      </c>
      <c r="U4664" t="s">
        <v>517</v>
      </c>
      <c r="V4664" t="s">
        <v>517</v>
      </c>
      <c r="W4664" t="s">
        <v>853</v>
      </c>
      <c r="X4664" t="s">
        <v>527</v>
      </c>
      <c r="Y4664" t="s">
        <v>25746</v>
      </c>
      <c r="Z4664" s="1">
        <v>33387</v>
      </c>
      <c r="AA4664" t="s">
        <v>25747</v>
      </c>
      <c r="AB4664">
        <v>26</v>
      </c>
      <c r="AC4664" t="s">
        <v>358</v>
      </c>
      <c r="AD4664" t="s">
        <v>509</v>
      </c>
      <c r="AF4664" t="s">
        <v>517</v>
      </c>
      <c r="AG4664" t="s">
        <v>517</v>
      </c>
      <c r="AH4664" t="s">
        <v>517</v>
      </c>
      <c r="AI4664" t="s">
        <v>517</v>
      </c>
      <c r="AJ4664" t="s">
        <v>517</v>
      </c>
    </row>
    <row r="4665" spans="1:36" x14ac:dyDescent="0.25">
      <c r="A4665" s="13" t="s">
        <v>25749</v>
      </c>
      <c r="B4665" s="1">
        <v>42918</v>
      </c>
      <c r="C4665" s="2">
        <v>0.57974537037037044</v>
      </c>
      <c r="D4665" t="s">
        <v>25750</v>
      </c>
      <c r="E4665" t="s">
        <v>22</v>
      </c>
      <c r="F4665" t="s">
        <v>25751</v>
      </c>
      <c r="G4665" s="14" t="s">
        <v>25752</v>
      </c>
      <c r="H4665" s="14" t="s">
        <v>25753</v>
      </c>
      <c r="I4665" t="s">
        <v>23</v>
      </c>
      <c r="K4665">
        <v>7</v>
      </c>
      <c r="L4665">
        <v>2</v>
      </c>
      <c r="M4665">
        <v>13</v>
      </c>
      <c r="N4665">
        <v>1</v>
      </c>
      <c r="O4665" t="s">
        <v>25748</v>
      </c>
      <c r="P4665" t="s">
        <v>517</v>
      </c>
      <c r="Q4665" t="s">
        <v>517</v>
      </c>
      <c r="R4665" t="s">
        <v>517</v>
      </c>
      <c r="S4665" t="s">
        <v>517</v>
      </c>
      <c r="T4665" t="s">
        <v>517</v>
      </c>
      <c r="U4665" t="s">
        <v>517</v>
      </c>
      <c r="V4665" t="s">
        <v>517</v>
      </c>
      <c r="W4665" t="s">
        <v>589</v>
      </c>
      <c r="X4665" t="s">
        <v>590</v>
      </c>
      <c r="Y4665" t="s">
        <v>25754</v>
      </c>
      <c r="Z4665" s="1">
        <v>32581</v>
      </c>
      <c r="AA4665" t="s">
        <v>1519</v>
      </c>
      <c r="AB4665">
        <v>28</v>
      </c>
      <c r="AC4665" t="s">
        <v>358</v>
      </c>
      <c r="AD4665" t="s">
        <v>489</v>
      </c>
      <c r="AF4665" t="s">
        <v>8253</v>
      </c>
      <c r="AG4665" t="s">
        <v>517</v>
      </c>
      <c r="AH4665" t="s">
        <v>517</v>
      </c>
      <c r="AI4665" t="s">
        <v>517</v>
      </c>
      <c r="AJ4665" t="s">
        <v>517</v>
      </c>
    </row>
    <row r="4666" spans="1:36" x14ac:dyDescent="0.25">
      <c r="A4666" s="13" t="s">
        <v>25756</v>
      </c>
      <c r="B4666" s="1">
        <v>42918</v>
      </c>
      <c r="C4666" s="2">
        <v>0.56885416666666666</v>
      </c>
      <c r="D4666" t="s">
        <v>25757</v>
      </c>
      <c r="E4666" t="s">
        <v>22</v>
      </c>
      <c r="F4666" t="s">
        <v>25758</v>
      </c>
      <c r="G4666" s="14" t="s">
        <v>25759</v>
      </c>
      <c r="H4666" s="14" t="s">
        <v>25760</v>
      </c>
      <c r="I4666" t="s">
        <v>21</v>
      </c>
      <c r="K4666">
        <v>7</v>
      </c>
      <c r="L4666">
        <v>2</v>
      </c>
      <c r="M4666">
        <v>13</v>
      </c>
      <c r="N4666">
        <v>1</v>
      </c>
      <c r="O4666" t="s">
        <v>25755</v>
      </c>
      <c r="P4666" t="s">
        <v>517</v>
      </c>
      <c r="Q4666" t="s">
        <v>517</v>
      </c>
      <c r="R4666" t="s">
        <v>517</v>
      </c>
      <c r="S4666" t="s">
        <v>517</v>
      </c>
      <c r="T4666" t="s">
        <v>517</v>
      </c>
      <c r="U4666" t="s">
        <v>517</v>
      </c>
      <c r="V4666" t="s">
        <v>517</v>
      </c>
      <c r="W4666" t="s">
        <v>1217</v>
      </c>
      <c r="X4666" t="s">
        <v>1877</v>
      </c>
      <c r="Y4666" t="s">
        <v>25761</v>
      </c>
      <c r="Z4666" s="1">
        <v>32068</v>
      </c>
      <c r="AA4666" t="s">
        <v>8145</v>
      </c>
      <c r="AB4666">
        <v>29</v>
      </c>
      <c r="AC4666" t="s">
        <v>358</v>
      </c>
      <c r="AD4666" t="s">
        <v>501</v>
      </c>
      <c r="AF4666" t="s">
        <v>8313</v>
      </c>
      <c r="AG4666" t="s">
        <v>8282</v>
      </c>
      <c r="AH4666" t="s">
        <v>8266</v>
      </c>
      <c r="AI4666" t="s">
        <v>8295</v>
      </c>
      <c r="AJ4666" t="s">
        <v>517</v>
      </c>
    </row>
    <row r="4667" spans="1:36" x14ac:dyDescent="0.25">
      <c r="A4667" s="13" t="s">
        <v>25763</v>
      </c>
      <c r="B4667" s="1">
        <v>42918</v>
      </c>
      <c r="C4667" s="2">
        <v>0.54678240740740736</v>
      </c>
      <c r="D4667" t="s">
        <v>25764</v>
      </c>
      <c r="E4667" t="s">
        <v>22</v>
      </c>
      <c r="F4667" t="s">
        <v>25765</v>
      </c>
      <c r="G4667" s="14" t="s">
        <v>25766</v>
      </c>
      <c r="H4667" s="14" t="s">
        <v>25767</v>
      </c>
      <c r="I4667" t="s">
        <v>23</v>
      </c>
      <c r="K4667">
        <v>7</v>
      </c>
      <c r="L4667">
        <v>2</v>
      </c>
      <c r="M4667">
        <v>13</v>
      </c>
      <c r="N4667">
        <v>1</v>
      </c>
      <c r="O4667" t="s">
        <v>25762</v>
      </c>
      <c r="P4667" t="s">
        <v>517</v>
      </c>
      <c r="Q4667" t="s">
        <v>517</v>
      </c>
      <c r="R4667" t="s">
        <v>517</v>
      </c>
      <c r="S4667" t="s">
        <v>517</v>
      </c>
      <c r="T4667" t="s">
        <v>517</v>
      </c>
      <c r="U4667" t="s">
        <v>517</v>
      </c>
      <c r="V4667" t="s">
        <v>517</v>
      </c>
      <c r="W4667" t="s">
        <v>589</v>
      </c>
      <c r="X4667" t="s">
        <v>590</v>
      </c>
      <c r="Y4667" t="s">
        <v>1106</v>
      </c>
      <c r="Z4667" s="1">
        <v>31830</v>
      </c>
      <c r="AA4667" t="s">
        <v>529</v>
      </c>
      <c r="AB4667">
        <v>30</v>
      </c>
      <c r="AC4667" t="s">
        <v>358</v>
      </c>
      <c r="AD4667" t="s">
        <v>509</v>
      </c>
      <c r="AF4667" t="s">
        <v>517</v>
      </c>
      <c r="AG4667" t="s">
        <v>517</v>
      </c>
      <c r="AH4667" t="s">
        <v>517</v>
      </c>
      <c r="AI4667" t="s">
        <v>517</v>
      </c>
      <c r="AJ4667" t="s">
        <v>517</v>
      </c>
    </row>
    <row r="4668" spans="1:36" x14ac:dyDescent="0.25">
      <c r="A4668" s="13" t="s">
        <v>25768</v>
      </c>
      <c r="B4668" s="1">
        <v>42918</v>
      </c>
      <c r="C4668" s="2">
        <v>0.5393634259259259</v>
      </c>
      <c r="D4668" t="s">
        <v>25769</v>
      </c>
      <c r="E4668" t="s">
        <v>22</v>
      </c>
      <c r="F4668" t="s">
        <v>25770</v>
      </c>
      <c r="G4668" s="14" t="s">
        <v>25771</v>
      </c>
      <c r="H4668" s="14" t="s">
        <v>25772</v>
      </c>
      <c r="I4668" t="s">
        <v>24</v>
      </c>
      <c r="K4668">
        <v>7</v>
      </c>
      <c r="L4668">
        <v>2</v>
      </c>
      <c r="M4668">
        <v>12</v>
      </c>
      <c r="N4668">
        <v>1</v>
      </c>
      <c r="O4668" t="s">
        <v>517</v>
      </c>
      <c r="P4668" t="s">
        <v>517</v>
      </c>
      <c r="Q4668" t="s">
        <v>517</v>
      </c>
      <c r="R4668" t="s">
        <v>517</v>
      </c>
      <c r="S4668" t="s">
        <v>517</v>
      </c>
      <c r="T4668" t="s">
        <v>517</v>
      </c>
      <c r="U4668" t="s">
        <v>517</v>
      </c>
      <c r="V4668" t="s">
        <v>517</v>
      </c>
      <c r="W4668" t="s">
        <v>517</v>
      </c>
      <c r="X4668" t="s">
        <v>517</v>
      </c>
      <c r="Y4668" t="s">
        <v>25773</v>
      </c>
      <c r="Z4668" s="1">
        <v>30572</v>
      </c>
      <c r="AA4668" t="s">
        <v>546</v>
      </c>
      <c r="AB4668">
        <v>33</v>
      </c>
      <c r="AC4668" t="s">
        <v>358</v>
      </c>
      <c r="AD4668" t="s">
        <v>496</v>
      </c>
      <c r="AF4668" t="s">
        <v>8270</v>
      </c>
      <c r="AG4668" t="s">
        <v>8259</v>
      </c>
      <c r="AH4668" t="s">
        <v>517</v>
      </c>
      <c r="AI4668" t="s">
        <v>517</v>
      </c>
      <c r="AJ4668" t="s">
        <v>517</v>
      </c>
    </row>
    <row r="4669" spans="1:36" x14ac:dyDescent="0.25">
      <c r="A4669" s="13" t="s">
        <v>25774</v>
      </c>
      <c r="B4669" s="1">
        <v>42918</v>
      </c>
      <c r="C4669" s="2">
        <v>0.53918981481481476</v>
      </c>
      <c r="D4669" t="s">
        <v>23124</v>
      </c>
      <c r="E4669" t="s">
        <v>22</v>
      </c>
      <c r="F4669" t="s">
        <v>23125</v>
      </c>
      <c r="G4669" s="14" t="s">
        <v>23126</v>
      </c>
      <c r="H4669" s="14" t="s">
        <v>23127</v>
      </c>
      <c r="I4669" t="s">
        <v>23</v>
      </c>
      <c r="K4669">
        <v>7</v>
      </c>
      <c r="L4669">
        <v>2</v>
      </c>
      <c r="M4669">
        <v>12</v>
      </c>
      <c r="N4669">
        <v>1</v>
      </c>
      <c r="O4669" t="s">
        <v>23122</v>
      </c>
      <c r="P4669" t="s">
        <v>517</v>
      </c>
      <c r="Q4669" t="s">
        <v>517</v>
      </c>
      <c r="R4669" t="s">
        <v>517</v>
      </c>
      <c r="S4669" t="s">
        <v>517</v>
      </c>
      <c r="T4669" t="s">
        <v>517</v>
      </c>
      <c r="U4669" t="s">
        <v>517</v>
      </c>
      <c r="V4669" t="s">
        <v>517</v>
      </c>
      <c r="W4669" t="s">
        <v>476</v>
      </c>
      <c r="X4669" t="s">
        <v>477</v>
      </c>
      <c r="Y4669" t="s">
        <v>23128</v>
      </c>
      <c r="Z4669" s="1">
        <v>37063</v>
      </c>
      <c r="AA4669" t="s">
        <v>23124</v>
      </c>
      <c r="AB4669">
        <v>16</v>
      </c>
      <c r="AC4669" t="s">
        <v>358</v>
      </c>
      <c r="AD4669" t="s">
        <v>498</v>
      </c>
      <c r="AF4669" t="s">
        <v>517</v>
      </c>
      <c r="AG4669" t="s">
        <v>517</v>
      </c>
      <c r="AH4669" t="s">
        <v>517</v>
      </c>
      <c r="AI4669" t="s">
        <v>517</v>
      </c>
      <c r="AJ4669" t="s">
        <v>517</v>
      </c>
    </row>
    <row r="4670" spans="1:36" x14ac:dyDescent="0.25">
      <c r="A4670" s="13" t="s">
        <v>25776</v>
      </c>
      <c r="B4670" s="1">
        <v>42918</v>
      </c>
      <c r="C4670" s="2">
        <v>0.52075231481481488</v>
      </c>
      <c r="D4670" t="s">
        <v>25777</v>
      </c>
      <c r="E4670" t="s">
        <v>1282</v>
      </c>
      <c r="F4670" t="s">
        <v>25778</v>
      </c>
      <c r="G4670" s="14" t="s">
        <v>25779</v>
      </c>
      <c r="H4670" s="14" t="s">
        <v>25780</v>
      </c>
      <c r="I4670" t="s">
        <v>23</v>
      </c>
      <c r="K4670">
        <v>7</v>
      </c>
      <c r="L4670">
        <v>2</v>
      </c>
      <c r="M4670">
        <v>12</v>
      </c>
      <c r="N4670">
        <v>1</v>
      </c>
      <c r="O4670" t="s">
        <v>25775</v>
      </c>
      <c r="P4670" t="s">
        <v>517</v>
      </c>
      <c r="Q4670" t="s">
        <v>517</v>
      </c>
      <c r="R4670" t="s">
        <v>517</v>
      </c>
      <c r="S4670" t="s">
        <v>517</v>
      </c>
      <c r="T4670" t="s">
        <v>517</v>
      </c>
      <c r="U4670" t="s">
        <v>517</v>
      </c>
      <c r="V4670" t="s">
        <v>517</v>
      </c>
      <c r="W4670" t="s">
        <v>857</v>
      </c>
      <c r="X4670" t="s">
        <v>527</v>
      </c>
      <c r="Y4670" t="s">
        <v>517</v>
      </c>
      <c r="Z4670" s="1" t="s">
        <v>517</v>
      </c>
      <c r="AA4670" t="s">
        <v>529</v>
      </c>
      <c r="AB4670" t="s">
        <v>517</v>
      </c>
      <c r="AC4670" t="s">
        <v>358</v>
      </c>
      <c r="AD4670" t="s">
        <v>517</v>
      </c>
      <c r="AF4670" t="s">
        <v>8313</v>
      </c>
      <c r="AG4670" t="s">
        <v>8266</v>
      </c>
      <c r="AH4670" t="s">
        <v>8306</v>
      </c>
      <c r="AI4670" t="s">
        <v>517</v>
      </c>
      <c r="AJ4670" t="s">
        <v>517</v>
      </c>
    </row>
    <row r="4671" spans="1:36" x14ac:dyDescent="0.25">
      <c r="A4671" s="13" t="s">
        <v>25781</v>
      </c>
      <c r="B4671" s="1">
        <v>42918</v>
      </c>
      <c r="C4671" s="2">
        <v>0.51135416666666667</v>
      </c>
      <c r="D4671" t="s">
        <v>25782</v>
      </c>
      <c r="E4671" t="s">
        <v>22</v>
      </c>
      <c r="F4671" t="s">
        <v>25783</v>
      </c>
      <c r="G4671" s="14" t="s">
        <v>25784</v>
      </c>
      <c r="H4671" s="14" t="s">
        <v>25785</v>
      </c>
      <c r="I4671" t="s">
        <v>23</v>
      </c>
      <c r="K4671">
        <v>7</v>
      </c>
      <c r="L4671">
        <v>2</v>
      </c>
      <c r="M4671">
        <v>12</v>
      </c>
      <c r="N4671">
        <v>1</v>
      </c>
      <c r="O4671" t="s">
        <v>517</v>
      </c>
      <c r="P4671" t="s">
        <v>517</v>
      </c>
      <c r="Q4671" t="s">
        <v>517</v>
      </c>
      <c r="R4671" t="s">
        <v>517</v>
      </c>
      <c r="S4671" t="s">
        <v>517</v>
      </c>
      <c r="T4671" t="s">
        <v>517</v>
      </c>
      <c r="U4671" t="s">
        <v>517</v>
      </c>
      <c r="V4671" t="s">
        <v>517</v>
      </c>
      <c r="W4671" t="s">
        <v>517</v>
      </c>
      <c r="X4671" t="s">
        <v>517</v>
      </c>
      <c r="Y4671" t="s">
        <v>25786</v>
      </c>
      <c r="Z4671" s="1">
        <v>32800</v>
      </c>
      <c r="AA4671" t="s">
        <v>694</v>
      </c>
      <c r="AB4671">
        <v>27</v>
      </c>
      <c r="AC4671" t="s">
        <v>358</v>
      </c>
      <c r="AD4671" t="s">
        <v>482</v>
      </c>
      <c r="AF4671" t="s">
        <v>8282</v>
      </c>
      <c r="AG4671" t="s">
        <v>517</v>
      </c>
      <c r="AH4671" t="s">
        <v>517</v>
      </c>
      <c r="AI4671" t="s">
        <v>517</v>
      </c>
      <c r="AJ4671" t="s">
        <v>517</v>
      </c>
    </row>
    <row r="4672" spans="1:36" x14ac:dyDescent="0.25">
      <c r="A4672" s="13" t="s">
        <v>25788</v>
      </c>
      <c r="B4672" s="1">
        <v>42918</v>
      </c>
      <c r="C4672" s="2">
        <v>0.51060185185185192</v>
      </c>
      <c r="D4672" t="s">
        <v>25789</v>
      </c>
      <c r="E4672" t="s">
        <v>293</v>
      </c>
      <c r="F4672" t="s">
        <v>25790</v>
      </c>
      <c r="G4672" s="14" t="s">
        <v>25791</v>
      </c>
      <c r="H4672" s="14" t="s">
        <v>25792</v>
      </c>
      <c r="I4672" t="s">
        <v>23</v>
      </c>
      <c r="K4672">
        <v>7</v>
      </c>
      <c r="L4672">
        <v>2</v>
      </c>
      <c r="M4672">
        <v>12</v>
      </c>
      <c r="N4672">
        <v>1</v>
      </c>
      <c r="O4672" t="s">
        <v>25787</v>
      </c>
      <c r="P4672" t="s">
        <v>517</v>
      </c>
      <c r="Q4672" t="s">
        <v>517</v>
      </c>
      <c r="R4672" t="s">
        <v>517</v>
      </c>
      <c r="S4672" t="s">
        <v>517</v>
      </c>
      <c r="T4672" t="s">
        <v>517</v>
      </c>
      <c r="U4672" t="s">
        <v>517</v>
      </c>
      <c r="V4672" t="s">
        <v>517</v>
      </c>
      <c r="W4672" t="s">
        <v>589</v>
      </c>
      <c r="X4672" t="s">
        <v>590</v>
      </c>
      <c r="Y4672" t="s">
        <v>517</v>
      </c>
      <c r="Z4672" s="1" t="s">
        <v>517</v>
      </c>
      <c r="AA4672" t="s">
        <v>25789</v>
      </c>
      <c r="AB4672" t="s">
        <v>517</v>
      </c>
      <c r="AC4672" t="s">
        <v>358</v>
      </c>
      <c r="AD4672" t="s">
        <v>517</v>
      </c>
      <c r="AF4672" t="s">
        <v>517</v>
      </c>
      <c r="AG4672" t="s">
        <v>517</v>
      </c>
      <c r="AH4672" t="s">
        <v>517</v>
      </c>
      <c r="AI4672" t="s">
        <v>517</v>
      </c>
      <c r="AJ4672" t="s">
        <v>517</v>
      </c>
    </row>
    <row r="4673" spans="1:36" x14ac:dyDescent="0.25">
      <c r="A4673" s="13" t="s">
        <v>25794</v>
      </c>
      <c r="B4673" s="1">
        <v>42918</v>
      </c>
      <c r="C4673" s="2">
        <v>0.49934027777777779</v>
      </c>
      <c r="D4673" t="s">
        <v>23883</v>
      </c>
      <c r="E4673" t="s">
        <v>22</v>
      </c>
      <c r="F4673" t="s">
        <v>23884</v>
      </c>
      <c r="G4673" s="14" t="s">
        <v>25795</v>
      </c>
      <c r="H4673" s="14" t="s">
        <v>23886</v>
      </c>
      <c r="I4673" t="s">
        <v>21</v>
      </c>
      <c r="K4673">
        <v>7</v>
      </c>
      <c r="L4673">
        <v>2</v>
      </c>
      <c r="M4673">
        <v>11</v>
      </c>
      <c r="N4673">
        <v>1</v>
      </c>
      <c r="O4673" t="s">
        <v>25793</v>
      </c>
      <c r="P4673" t="s">
        <v>517</v>
      </c>
      <c r="Q4673" t="s">
        <v>517</v>
      </c>
      <c r="R4673" t="s">
        <v>517</v>
      </c>
      <c r="S4673" t="s">
        <v>517</v>
      </c>
      <c r="T4673" t="s">
        <v>517</v>
      </c>
      <c r="U4673" t="s">
        <v>517</v>
      </c>
      <c r="V4673" t="s">
        <v>517</v>
      </c>
      <c r="W4673" t="s">
        <v>25796</v>
      </c>
      <c r="X4673" t="s">
        <v>846</v>
      </c>
      <c r="Y4673" t="s">
        <v>517</v>
      </c>
      <c r="Z4673" s="1" t="s">
        <v>517</v>
      </c>
      <c r="AA4673" t="s">
        <v>478</v>
      </c>
      <c r="AB4673" t="s">
        <v>517</v>
      </c>
      <c r="AC4673" t="s">
        <v>358</v>
      </c>
      <c r="AD4673" t="s">
        <v>517</v>
      </c>
      <c r="AF4673" t="s">
        <v>8254</v>
      </c>
      <c r="AG4673" t="s">
        <v>8301</v>
      </c>
      <c r="AH4673" t="s">
        <v>8307</v>
      </c>
      <c r="AI4673" t="s">
        <v>517</v>
      </c>
      <c r="AJ4673" t="s">
        <v>517</v>
      </c>
    </row>
    <row r="4674" spans="1:36" x14ac:dyDescent="0.25">
      <c r="A4674" s="13" t="s">
        <v>25797</v>
      </c>
      <c r="B4674" s="1">
        <v>42918</v>
      </c>
      <c r="C4674" s="2">
        <v>0.46533564814814815</v>
      </c>
      <c r="D4674" t="s">
        <v>25001</v>
      </c>
      <c r="E4674" t="s">
        <v>22</v>
      </c>
      <c r="F4674" t="s">
        <v>25002</v>
      </c>
      <c r="G4674" s="14" t="s">
        <v>25003</v>
      </c>
      <c r="H4674" s="14" t="s">
        <v>25004</v>
      </c>
      <c r="I4674" t="s">
        <v>23</v>
      </c>
      <c r="K4674">
        <v>7</v>
      </c>
      <c r="L4674">
        <v>2</v>
      </c>
      <c r="M4674">
        <v>11</v>
      </c>
      <c r="N4674">
        <v>1</v>
      </c>
      <c r="O4674" t="s">
        <v>24999</v>
      </c>
      <c r="P4674" t="s">
        <v>517</v>
      </c>
      <c r="Q4674" t="s">
        <v>517</v>
      </c>
      <c r="R4674" t="s">
        <v>517</v>
      </c>
      <c r="S4674" t="s">
        <v>517</v>
      </c>
      <c r="T4674" t="s">
        <v>517</v>
      </c>
      <c r="U4674" t="s">
        <v>517</v>
      </c>
      <c r="V4674" t="s">
        <v>517</v>
      </c>
      <c r="W4674" t="s">
        <v>526</v>
      </c>
      <c r="X4674" t="s">
        <v>527</v>
      </c>
      <c r="Y4674" t="s">
        <v>25005</v>
      </c>
      <c r="Z4674" s="1">
        <v>31390</v>
      </c>
      <c r="AA4674" t="s">
        <v>694</v>
      </c>
      <c r="AB4674">
        <v>31</v>
      </c>
      <c r="AC4674" t="s">
        <v>358</v>
      </c>
      <c r="AD4674" t="s">
        <v>482</v>
      </c>
      <c r="AF4674" t="s">
        <v>517</v>
      </c>
      <c r="AG4674" t="s">
        <v>517</v>
      </c>
      <c r="AH4674" t="s">
        <v>517</v>
      </c>
      <c r="AI4674" t="s">
        <v>517</v>
      </c>
      <c r="AJ4674" t="s">
        <v>517</v>
      </c>
    </row>
    <row r="4675" spans="1:36" x14ac:dyDescent="0.25">
      <c r="A4675" s="13" t="s">
        <v>25798</v>
      </c>
      <c r="B4675" s="1">
        <v>42918</v>
      </c>
      <c r="C4675" s="2">
        <v>0.46421296296296299</v>
      </c>
      <c r="D4675" t="s">
        <v>310</v>
      </c>
      <c r="E4675" t="s">
        <v>22</v>
      </c>
      <c r="F4675" t="s">
        <v>311</v>
      </c>
      <c r="G4675" s="14" t="s">
        <v>25799</v>
      </c>
      <c r="H4675" s="14" t="s">
        <v>25800</v>
      </c>
      <c r="I4675" t="s">
        <v>21</v>
      </c>
      <c r="K4675">
        <v>7</v>
      </c>
      <c r="L4675">
        <v>2</v>
      </c>
      <c r="M4675">
        <v>11</v>
      </c>
      <c r="N4675">
        <v>1</v>
      </c>
      <c r="O4675" t="s">
        <v>517</v>
      </c>
      <c r="P4675" t="s">
        <v>517</v>
      </c>
      <c r="Q4675" t="s">
        <v>517</v>
      </c>
      <c r="R4675" t="s">
        <v>517</v>
      </c>
      <c r="S4675" t="s">
        <v>517</v>
      </c>
      <c r="T4675" t="s">
        <v>517</v>
      </c>
      <c r="U4675" t="s">
        <v>517</v>
      </c>
      <c r="V4675" t="s">
        <v>517</v>
      </c>
      <c r="W4675" t="s">
        <v>517</v>
      </c>
      <c r="X4675" t="s">
        <v>517</v>
      </c>
      <c r="Y4675" t="s">
        <v>11485</v>
      </c>
      <c r="Z4675" s="1">
        <v>28935</v>
      </c>
      <c r="AA4675" t="s">
        <v>529</v>
      </c>
      <c r="AB4675">
        <v>38</v>
      </c>
      <c r="AC4675" t="s">
        <v>358</v>
      </c>
      <c r="AD4675" t="s">
        <v>493</v>
      </c>
      <c r="AF4675" t="s">
        <v>8263</v>
      </c>
      <c r="AG4675" t="s">
        <v>8295</v>
      </c>
      <c r="AH4675" t="s">
        <v>517</v>
      </c>
      <c r="AI4675" t="s">
        <v>517</v>
      </c>
      <c r="AJ4675" t="s">
        <v>517</v>
      </c>
    </row>
    <row r="4676" spans="1:36" x14ac:dyDescent="0.25">
      <c r="A4676" s="13" t="s">
        <v>25802</v>
      </c>
      <c r="B4676" s="1">
        <v>42918</v>
      </c>
      <c r="C4676" s="2">
        <v>0.4123263888888889</v>
      </c>
      <c r="D4676" t="s">
        <v>1910</v>
      </c>
      <c r="E4676" t="s">
        <v>22</v>
      </c>
      <c r="F4676" t="s">
        <v>25803</v>
      </c>
      <c r="G4676" s="14" t="s">
        <v>25804</v>
      </c>
      <c r="H4676" s="14" t="s">
        <v>25805</v>
      </c>
      <c r="I4676" t="s">
        <v>23</v>
      </c>
      <c r="K4676">
        <v>7</v>
      </c>
      <c r="L4676">
        <v>2</v>
      </c>
      <c r="M4676">
        <v>9</v>
      </c>
      <c r="N4676">
        <v>1</v>
      </c>
      <c r="O4676" t="s">
        <v>25801</v>
      </c>
      <c r="P4676" t="s">
        <v>517</v>
      </c>
      <c r="Q4676" t="s">
        <v>517</v>
      </c>
      <c r="R4676" t="s">
        <v>517</v>
      </c>
      <c r="S4676" t="s">
        <v>517</v>
      </c>
      <c r="T4676" t="s">
        <v>517</v>
      </c>
      <c r="U4676" t="s">
        <v>517</v>
      </c>
      <c r="V4676" t="s">
        <v>517</v>
      </c>
      <c r="W4676" t="s">
        <v>526</v>
      </c>
      <c r="X4676" t="s">
        <v>1016</v>
      </c>
      <c r="Y4676" t="s">
        <v>25806</v>
      </c>
      <c r="Z4676" s="1">
        <v>30527</v>
      </c>
      <c r="AA4676" t="s">
        <v>1910</v>
      </c>
      <c r="AB4676">
        <v>33</v>
      </c>
      <c r="AC4676" t="s">
        <v>358</v>
      </c>
      <c r="AD4676" t="s">
        <v>488</v>
      </c>
      <c r="AF4676" t="s">
        <v>8253</v>
      </c>
      <c r="AG4676" t="s">
        <v>517</v>
      </c>
      <c r="AH4676" t="s">
        <v>517</v>
      </c>
      <c r="AI4676" t="s">
        <v>517</v>
      </c>
      <c r="AJ4676" t="s">
        <v>517</v>
      </c>
    </row>
    <row r="4677" spans="1:36" x14ac:dyDescent="0.25">
      <c r="A4677" s="13" t="s">
        <v>25808</v>
      </c>
      <c r="B4677" s="1">
        <v>42918</v>
      </c>
      <c r="C4677" s="2">
        <v>0.36472222222222223</v>
      </c>
      <c r="D4677" t="s">
        <v>25809</v>
      </c>
      <c r="E4677" t="s">
        <v>22</v>
      </c>
      <c r="F4677" t="s">
        <v>25810</v>
      </c>
      <c r="G4677" s="14" t="s">
        <v>25811</v>
      </c>
      <c r="H4677" s="14" t="s">
        <v>25812</v>
      </c>
      <c r="I4677" t="s">
        <v>23</v>
      </c>
      <c r="K4677">
        <v>7</v>
      </c>
      <c r="L4677">
        <v>2</v>
      </c>
      <c r="M4677">
        <v>8</v>
      </c>
      <c r="N4677">
        <v>1</v>
      </c>
      <c r="O4677" t="s">
        <v>25807</v>
      </c>
      <c r="P4677" t="s">
        <v>517</v>
      </c>
      <c r="Q4677" t="s">
        <v>517</v>
      </c>
      <c r="R4677" t="s">
        <v>517</v>
      </c>
      <c r="S4677" t="s">
        <v>517</v>
      </c>
      <c r="T4677" t="s">
        <v>517</v>
      </c>
      <c r="U4677" t="s">
        <v>517</v>
      </c>
      <c r="V4677" t="s">
        <v>517</v>
      </c>
      <c r="W4677" t="s">
        <v>1016</v>
      </c>
      <c r="X4677" t="s">
        <v>554</v>
      </c>
      <c r="Y4677" t="s">
        <v>25813</v>
      </c>
      <c r="Z4677" s="1">
        <v>29397</v>
      </c>
      <c r="AA4677" t="s">
        <v>5608</v>
      </c>
      <c r="AB4677">
        <v>37</v>
      </c>
      <c r="AC4677" t="s">
        <v>358</v>
      </c>
      <c r="AD4677" t="s">
        <v>500</v>
      </c>
      <c r="AF4677" t="s">
        <v>8253</v>
      </c>
      <c r="AG4677" t="s">
        <v>517</v>
      </c>
      <c r="AH4677" t="s">
        <v>517</v>
      </c>
      <c r="AI4677" t="s">
        <v>517</v>
      </c>
      <c r="AJ4677" t="s">
        <v>517</v>
      </c>
    </row>
    <row r="4678" spans="1:36" x14ac:dyDescent="0.25">
      <c r="A4678" s="13" t="s">
        <v>25814</v>
      </c>
      <c r="B4678" s="1">
        <v>42918</v>
      </c>
      <c r="C4678" s="2">
        <v>0.23626157407407408</v>
      </c>
      <c r="D4678" t="s">
        <v>25205</v>
      </c>
      <c r="E4678" t="s">
        <v>22</v>
      </c>
      <c r="F4678" t="s">
        <v>25206</v>
      </c>
      <c r="G4678" s="14" t="s">
        <v>25207</v>
      </c>
      <c r="H4678" s="14" t="s">
        <v>25208</v>
      </c>
      <c r="I4678" t="s">
        <v>23</v>
      </c>
      <c r="K4678">
        <v>7</v>
      </c>
      <c r="L4678">
        <v>2</v>
      </c>
      <c r="M4678">
        <v>5</v>
      </c>
      <c r="N4678">
        <v>1</v>
      </c>
      <c r="O4678" t="s">
        <v>25203</v>
      </c>
      <c r="P4678" t="s">
        <v>517</v>
      </c>
      <c r="Q4678" t="s">
        <v>517</v>
      </c>
      <c r="R4678" t="s">
        <v>517</v>
      </c>
      <c r="S4678" t="s">
        <v>517</v>
      </c>
      <c r="T4678" t="s">
        <v>517</v>
      </c>
      <c r="U4678" t="s">
        <v>517</v>
      </c>
      <c r="V4678" t="s">
        <v>517</v>
      </c>
      <c r="W4678" t="s">
        <v>589</v>
      </c>
      <c r="X4678" t="s">
        <v>590</v>
      </c>
      <c r="Y4678" t="s">
        <v>25209</v>
      </c>
      <c r="Z4678" s="1">
        <v>29807</v>
      </c>
      <c r="AA4678" t="s">
        <v>3369</v>
      </c>
      <c r="AB4678">
        <v>35</v>
      </c>
      <c r="AC4678" t="s">
        <v>357</v>
      </c>
      <c r="AD4678" t="s">
        <v>482</v>
      </c>
      <c r="AF4678" t="s">
        <v>517</v>
      </c>
      <c r="AG4678" t="s">
        <v>517</v>
      </c>
      <c r="AH4678" t="s">
        <v>517</v>
      </c>
      <c r="AI4678" t="s">
        <v>517</v>
      </c>
      <c r="AJ4678" t="s">
        <v>517</v>
      </c>
    </row>
    <row r="4679" spans="1:36" x14ac:dyDescent="0.25">
      <c r="A4679" s="13" t="s">
        <v>25815</v>
      </c>
      <c r="B4679" s="1">
        <v>42918</v>
      </c>
      <c r="C4679" s="2">
        <v>5.3888888888888896E-2</v>
      </c>
      <c r="D4679" t="s">
        <v>25816</v>
      </c>
      <c r="E4679" t="s">
        <v>22</v>
      </c>
      <c r="F4679" t="s">
        <v>25817</v>
      </c>
      <c r="G4679" t="s">
        <v>25818</v>
      </c>
      <c r="H4679" t="s">
        <v>25819</v>
      </c>
      <c r="I4679" t="s">
        <v>23</v>
      </c>
      <c r="K4679">
        <v>7</v>
      </c>
      <c r="L4679">
        <v>2</v>
      </c>
      <c r="M4679">
        <v>1</v>
      </c>
      <c r="N4679">
        <v>1</v>
      </c>
      <c r="O4679" t="s">
        <v>517</v>
      </c>
      <c r="P4679" t="s">
        <v>517</v>
      </c>
      <c r="Q4679" t="s">
        <v>517</v>
      </c>
      <c r="R4679" t="s">
        <v>517</v>
      </c>
      <c r="S4679" t="s">
        <v>517</v>
      </c>
      <c r="T4679" t="s">
        <v>517</v>
      </c>
      <c r="U4679" t="s">
        <v>517</v>
      </c>
      <c r="V4679" t="s">
        <v>517</v>
      </c>
      <c r="W4679" t="s">
        <v>517</v>
      </c>
      <c r="X4679" t="s">
        <v>517</v>
      </c>
      <c r="Y4679" t="s">
        <v>25820</v>
      </c>
      <c r="Z4679">
        <v>26999</v>
      </c>
      <c r="AA4679" t="s">
        <v>1554</v>
      </c>
      <c r="AB4679">
        <v>43</v>
      </c>
      <c r="AC4679" t="s">
        <v>358</v>
      </c>
      <c r="AD4679" t="s">
        <v>488</v>
      </c>
      <c r="AF4679" t="s">
        <v>517</v>
      </c>
      <c r="AG4679" t="s">
        <v>517</v>
      </c>
      <c r="AH4679" t="s">
        <v>517</v>
      </c>
      <c r="AI4679" t="s">
        <v>517</v>
      </c>
      <c r="AJ4679" t="s">
        <v>517</v>
      </c>
    </row>
    <row r="4680" spans="1:36" x14ac:dyDescent="0.25">
      <c r="A4680" s="13" t="s">
        <v>25822</v>
      </c>
      <c r="B4680" s="1">
        <v>42918</v>
      </c>
      <c r="C4680" s="2">
        <v>4.024305555555556E-2</v>
      </c>
      <c r="D4680" t="s">
        <v>25823</v>
      </c>
      <c r="E4680" t="s">
        <v>22</v>
      </c>
      <c r="F4680" t="s">
        <v>25824</v>
      </c>
      <c r="G4680" s="14" t="s">
        <v>25825</v>
      </c>
      <c r="H4680" s="14" t="s">
        <v>25826</v>
      </c>
      <c r="I4680" t="s">
        <v>23</v>
      </c>
      <c r="K4680">
        <v>7</v>
      </c>
      <c r="L4680">
        <v>2</v>
      </c>
      <c r="M4680">
        <v>0</v>
      </c>
      <c r="N4680">
        <v>1</v>
      </c>
      <c r="O4680" t="s">
        <v>25821</v>
      </c>
      <c r="P4680" t="s">
        <v>517</v>
      </c>
      <c r="Q4680" t="s">
        <v>517</v>
      </c>
      <c r="R4680" t="s">
        <v>517</v>
      </c>
      <c r="S4680" t="s">
        <v>517</v>
      </c>
      <c r="T4680" t="s">
        <v>517</v>
      </c>
      <c r="U4680" t="s">
        <v>517</v>
      </c>
      <c r="V4680" t="s">
        <v>517</v>
      </c>
      <c r="W4680" t="s">
        <v>537</v>
      </c>
      <c r="X4680" t="s">
        <v>527</v>
      </c>
      <c r="Y4680" t="s">
        <v>517</v>
      </c>
      <c r="Z4680" s="1" t="s">
        <v>517</v>
      </c>
      <c r="AA4680" t="s">
        <v>25827</v>
      </c>
      <c r="AB4680" t="s">
        <v>517</v>
      </c>
      <c r="AC4680" t="s">
        <v>358</v>
      </c>
      <c r="AD4680" t="s">
        <v>517</v>
      </c>
      <c r="AF4680" t="s">
        <v>517</v>
      </c>
      <c r="AG4680" t="s">
        <v>517</v>
      </c>
      <c r="AH4680" t="s">
        <v>517</v>
      </c>
      <c r="AI4680" t="s">
        <v>517</v>
      </c>
      <c r="AJ4680" t="s">
        <v>517</v>
      </c>
    </row>
    <row r="4681" spans="1:36" x14ac:dyDescent="0.25">
      <c r="A4681" s="13" t="s">
        <v>25829</v>
      </c>
      <c r="B4681" s="1">
        <v>42919</v>
      </c>
      <c r="C4681" s="2">
        <v>0.57950231481481485</v>
      </c>
      <c r="D4681" t="s">
        <v>25830</v>
      </c>
      <c r="E4681" t="s">
        <v>22</v>
      </c>
      <c r="F4681" t="s">
        <v>25831</v>
      </c>
      <c r="G4681" s="14" t="s">
        <v>25832</v>
      </c>
      <c r="H4681" s="14" t="s">
        <v>25833</v>
      </c>
      <c r="I4681" t="s">
        <v>23</v>
      </c>
      <c r="K4681">
        <v>7</v>
      </c>
      <c r="L4681">
        <v>3</v>
      </c>
      <c r="M4681">
        <v>13</v>
      </c>
      <c r="N4681">
        <v>2</v>
      </c>
      <c r="O4681" t="s">
        <v>25828</v>
      </c>
      <c r="P4681" t="s">
        <v>517</v>
      </c>
      <c r="Q4681" t="s">
        <v>517</v>
      </c>
      <c r="R4681" t="s">
        <v>517</v>
      </c>
      <c r="S4681" t="s">
        <v>517</v>
      </c>
      <c r="T4681" t="s">
        <v>517</v>
      </c>
      <c r="U4681" t="s">
        <v>517</v>
      </c>
      <c r="V4681" t="s">
        <v>517</v>
      </c>
      <c r="W4681" t="s">
        <v>589</v>
      </c>
      <c r="X4681" t="s">
        <v>590</v>
      </c>
      <c r="Y4681" t="s">
        <v>25834</v>
      </c>
      <c r="Z4681" s="1">
        <v>29290</v>
      </c>
      <c r="AA4681" t="s">
        <v>834</v>
      </c>
      <c r="AB4681">
        <v>37</v>
      </c>
      <c r="AC4681" t="s">
        <v>358</v>
      </c>
      <c r="AD4681" t="s">
        <v>482</v>
      </c>
      <c r="AF4681" t="s">
        <v>517</v>
      </c>
      <c r="AG4681" t="s">
        <v>517</v>
      </c>
      <c r="AH4681" t="s">
        <v>517</v>
      </c>
      <c r="AI4681" t="s">
        <v>517</v>
      </c>
      <c r="AJ4681" t="s">
        <v>517</v>
      </c>
    </row>
    <row r="4682" spans="1:36" x14ac:dyDescent="0.25">
      <c r="A4682" s="13" t="s">
        <v>25837</v>
      </c>
      <c r="B4682" s="1">
        <v>42919</v>
      </c>
      <c r="C4682" s="2">
        <v>0.56379629629629624</v>
      </c>
      <c r="D4682" t="s">
        <v>25838</v>
      </c>
      <c r="E4682" t="s">
        <v>22</v>
      </c>
      <c r="F4682" t="s">
        <v>25839</v>
      </c>
      <c r="G4682" s="14" t="s">
        <v>6131</v>
      </c>
      <c r="H4682" s="14" t="s">
        <v>25840</v>
      </c>
      <c r="I4682" t="s">
        <v>23</v>
      </c>
      <c r="K4682">
        <v>7</v>
      </c>
      <c r="L4682">
        <v>3</v>
      </c>
      <c r="M4682">
        <v>13</v>
      </c>
      <c r="N4682">
        <v>2</v>
      </c>
      <c r="O4682" t="s">
        <v>25835</v>
      </c>
      <c r="P4682" t="s">
        <v>25836</v>
      </c>
      <c r="Q4682" t="s">
        <v>517</v>
      </c>
      <c r="R4682" t="s">
        <v>517</v>
      </c>
      <c r="S4682" t="s">
        <v>517</v>
      </c>
      <c r="T4682" t="s">
        <v>517</v>
      </c>
      <c r="U4682" t="s">
        <v>517</v>
      </c>
      <c r="V4682" t="s">
        <v>517</v>
      </c>
      <c r="W4682" t="s">
        <v>476</v>
      </c>
      <c r="X4682" t="s">
        <v>477</v>
      </c>
      <c r="Y4682" t="s">
        <v>6133</v>
      </c>
      <c r="Z4682" s="1">
        <v>30520</v>
      </c>
      <c r="AA4682" t="s">
        <v>6134</v>
      </c>
      <c r="AB4682">
        <v>33</v>
      </c>
      <c r="AC4682" t="s">
        <v>358</v>
      </c>
      <c r="AD4682" t="s">
        <v>483</v>
      </c>
      <c r="AF4682" t="s">
        <v>517</v>
      </c>
      <c r="AG4682" t="s">
        <v>517</v>
      </c>
      <c r="AH4682" t="s">
        <v>517</v>
      </c>
      <c r="AI4682" t="s">
        <v>517</v>
      </c>
      <c r="AJ4682" t="s">
        <v>517</v>
      </c>
    </row>
    <row r="4683" spans="1:36" x14ac:dyDescent="0.25">
      <c r="A4683" s="13" t="s">
        <v>25842</v>
      </c>
      <c r="B4683" s="1">
        <v>42919</v>
      </c>
      <c r="C4683" s="2">
        <v>0.55442129629629633</v>
      </c>
      <c r="D4683" t="s">
        <v>25843</v>
      </c>
      <c r="E4683" t="s">
        <v>22</v>
      </c>
      <c r="F4683" t="s">
        <v>25844</v>
      </c>
      <c r="G4683" s="14" t="s">
        <v>25845</v>
      </c>
      <c r="H4683" s="14" t="s">
        <v>25846</v>
      </c>
      <c r="I4683" t="s">
        <v>23</v>
      </c>
      <c r="K4683">
        <v>7</v>
      </c>
      <c r="L4683">
        <v>3</v>
      </c>
      <c r="M4683">
        <v>13</v>
      </c>
      <c r="N4683">
        <v>2</v>
      </c>
      <c r="O4683" t="s">
        <v>25841</v>
      </c>
      <c r="P4683" t="s">
        <v>517</v>
      </c>
      <c r="Q4683" t="s">
        <v>517</v>
      </c>
      <c r="R4683" t="s">
        <v>517</v>
      </c>
      <c r="S4683" t="s">
        <v>517</v>
      </c>
      <c r="T4683" t="s">
        <v>517</v>
      </c>
      <c r="U4683" t="s">
        <v>517</v>
      </c>
      <c r="V4683" t="s">
        <v>517</v>
      </c>
      <c r="W4683" t="s">
        <v>22838</v>
      </c>
      <c r="X4683" t="s">
        <v>1162</v>
      </c>
      <c r="Y4683" t="s">
        <v>517</v>
      </c>
      <c r="Z4683" s="1" t="s">
        <v>517</v>
      </c>
      <c r="AA4683" t="s">
        <v>11641</v>
      </c>
      <c r="AB4683" t="s">
        <v>517</v>
      </c>
      <c r="AC4683" t="s">
        <v>358</v>
      </c>
      <c r="AD4683" t="s">
        <v>517</v>
      </c>
      <c r="AF4683" t="s">
        <v>517</v>
      </c>
      <c r="AG4683" t="s">
        <v>517</v>
      </c>
      <c r="AH4683" t="s">
        <v>517</v>
      </c>
      <c r="AI4683" t="s">
        <v>517</v>
      </c>
      <c r="AJ4683" t="s">
        <v>517</v>
      </c>
    </row>
    <row r="4684" spans="1:36" x14ac:dyDescent="0.25">
      <c r="A4684" s="13" t="s">
        <v>25847</v>
      </c>
      <c r="B4684" s="1">
        <v>42919</v>
      </c>
      <c r="C4684" s="2">
        <v>0.52484953703703707</v>
      </c>
      <c r="D4684" t="s">
        <v>25848</v>
      </c>
      <c r="E4684" t="s">
        <v>22</v>
      </c>
      <c r="F4684" t="s">
        <v>25849</v>
      </c>
      <c r="G4684" s="14" t="s">
        <v>25850</v>
      </c>
      <c r="H4684" s="14" t="s">
        <v>25851</v>
      </c>
      <c r="I4684" t="s">
        <v>21</v>
      </c>
      <c r="K4684">
        <v>7</v>
      </c>
      <c r="L4684">
        <v>3</v>
      </c>
      <c r="M4684">
        <v>12</v>
      </c>
      <c r="N4684">
        <v>2</v>
      </c>
      <c r="O4684" t="s">
        <v>517</v>
      </c>
      <c r="P4684" t="s">
        <v>517</v>
      </c>
      <c r="Q4684" t="s">
        <v>517</v>
      </c>
      <c r="R4684" t="s">
        <v>517</v>
      </c>
      <c r="S4684" t="s">
        <v>517</v>
      </c>
      <c r="T4684" t="s">
        <v>517</v>
      </c>
      <c r="U4684" t="s">
        <v>517</v>
      </c>
      <c r="V4684" t="s">
        <v>517</v>
      </c>
      <c r="W4684" t="s">
        <v>517</v>
      </c>
      <c r="X4684" t="s">
        <v>517</v>
      </c>
      <c r="Y4684" t="s">
        <v>18203</v>
      </c>
      <c r="Z4684" s="1">
        <v>33739</v>
      </c>
      <c r="AA4684" t="s">
        <v>7981</v>
      </c>
      <c r="AB4684">
        <v>25</v>
      </c>
      <c r="AC4684" t="s">
        <v>358</v>
      </c>
      <c r="AD4684" t="s">
        <v>492</v>
      </c>
      <c r="AF4684" t="s">
        <v>8263</v>
      </c>
      <c r="AG4684" t="s">
        <v>8295</v>
      </c>
      <c r="AH4684" t="s">
        <v>517</v>
      </c>
      <c r="AI4684" t="s">
        <v>8307</v>
      </c>
      <c r="AJ4684" t="s">
        <v>517</v>
      </c>
    </row>
    <row r="4685" spans="1:36" x14ac:dyDescent="0.25">
      <c r="A4685" s="13" t="s">
        <v>25852</v>
      </c>
      <c r="B4685" s="1">
        <v>42919</v>
      </c>
      <c r="C4685" s="2">
        <v>0.51185185185185189</v>
      </c>
      <c r="D4685" t="s">
        <v>25853</v>
      </c>
      <c r="E4685" t="s">
        <v>22</v>
      </c>
      <c r="F4685" t="s">
        <v>25854</v>
      </c>
      <c r="G4685" s="14" t="s">
        <v>25855</v>
      </c>
      <c r="H4685" s="14" t="s">
        <v>25856</v>
      </c>
      <c r="I4685" t="s">
        <v>21</v>
      </c>
      <c r="K4685">
        <v>7</v>
      </c>
      <c r="L4685">
        <v>3</v>
      </c>
      <c r="M4685">
        <v>12</v>
      </c>
      <c r="N4685">
        <v>2</v>
      </c>
      <c r="O4685" t="s">
        <v>517</v>
      </c>
      <c r="P4685" t="s">
        <v>517</v>
      </c>
      <c r="Q4685" t="s">
        <v>517</v>
      </c>
      <c r="R4685" t="s">
        <v>517</v>
      </c>
      <c r="S4685" t="s">
        <v>517</v>
      </c>
      <c r="T4685" t="s">
        <v>517</v>
      </c>
      <c r="U4685" t="s">
        <v>517</v>
      </c>
      <c r="V4685" t="s">
        <v>517</v>
      </c>
      <c r="W4685" t="s">
        <v>517</v>
      </c>
      <c r="X4685" t="s">
        <v>517</v>
      </c>
      <c r="Y4685" t="s">
        <v>25857</v>
      </c>
      <c r="Z4685" s="1">
        <v>30087</v>
      </c>
      <c r="AA4685" t="s">
        <v>14111</v>
      </c>
      <c r="AB4685">
        <v>35</v>
      </c>
      <c r="AC4685" t="s">
        <v>358</v>
      </c>
      <c r="AD4685" t="s">
        <v>500</v>
      </c>
      <c r="AF4685" t="s">
        <v>8266</v>
      </c>
      <c r="AG4685" t="s">
        <v>8295</v>
      </c>
      <c r="AH4685" t="s">
        <v>517</v>
      </c>
      <c r="AI4685" t="s">
        <v>517</v>
      </c>
      <c r="AJ4685" t="s">
        <v>517</v>
      </c>
    </row>
    <row r="4686" spans="1:36" x14ac:dyDescent="0.25">
      <c r="A4686" s="13" t="s">
        <v>25859</v>
      </c>
      <c r="B4686" s="1">
        <v>42919</v>
      </c>
      <c r="C4686" s="2">
        <v>0.58325231481481488</v>
      </c>
      <c r="D4686" t="s">
        <v>25860</v>
      </c>
      <c r="E4686" t="s">
        <v>116</v>
      </c>
      <c r="F4686" t="s">
        <v>25861</v>
      </c>
      <c r="G4686" s="14" t="s">
        <v>25862</v>
      </c>
      <c r="H4686" s="14" t="s">
        <v>25863</v>
      </c>
      <c r="I4686" t="s">
        <v>23</v>
      </c>
      <c r="K4686">
        <v>7</v>
      </c>
      <c r="L4686">
        <v>3</v>
      </c>
      <c r="M4686">
        <v>13</v>
      </c>
      <c r="N4686">
        <v>2</v>
      </c>
      <c r="O4686" t="s">
        <v>25858</v>
      </c>
      <c r="P4686" t="s">
        <v>517</v>
      </c>
      <c r="Q4686" t="s">
        <v>517</v>
      </c>
      <c r="R4686" t="s">
        <v>517</v>
      </c>
      <c r="S4686" t="s">
        <v>517</v>
      </c>
      <c r="T4686" t="s">
        <v>517</v>
      </c>
      <c r="U4686" t="s">
        <v>517</v>
      </c>
      <c r="V4686" t="s">
        <v>517</v>
      </c>
      <c r="W4686" t="s">
        <v>537</v>
      </c>
      <c r="X4686" t="s">
        <v>849</v>
      </c>
      <c r="Y4686" t="s">
        <v>517</v>
      </c>
      <c r="Z4686" s="1" t="s">
        <v>517</v>
      </c>
      <c r="AA4686" t="s">
        <v>546</v>
      </c>
      <c r="AB4686" t="s">
        <v>517</v>
      </c>
      <c r="AC4686" t="s">
        <v>358</v>
      </c>
      <c r="AD4686" t="s">
        <v>517</v>
      </c>
      <c r="AF4686" t="s">
        <v>517</v>
      </c>
      <c r="AG4686" t="s">
        <v>517</v>
      </c>
      <c r="AH4686" t="s">
        <v>517</v>
      </c>
      <c r="AI4686" t="s">
        <v>517</v>
      </c>
      <c r="AJ4686" t="s">
        <v>517</v>
      </c>
    </row>
    <row r="4687" spans="1:36" x14ac:dyDescent="0.25">
      <c r="A4687" s="13" t="s">
        <v>25865</v>
      </c>
      <c r="B4687" s="1">
        <v>42919</v>
      </c>
      <c r="C4687" s="2">
        <v>0.59128472222222228</v>
      </c>
      <c r="D4687" t="s">
        <v>25864</v>
      </c>
      <c r="E4687" t="s">
        <v>22</v>
      </c>
      <c r="F4687" t="s">
        <v>25866</v>
      </c>
      <c r="G4687" s="14" t="s">
        <v>25867</v>
      </c>
      <c r="H4687" s="14" t="s">
        <v>25868</v>
      </c>
      <c r="I4687" t="s">
        <v>21</v>
      </c>
      <c r="K4687">
        <v>7</v>
      </c>
      <c r="L4687">
        <v>3</v>
      </c>
      <c r="M4687">
        <v>14</v>
      </c>
      <c r="N4687">
        <v>2</v>
      </c>
      <c r="O4687" t="s">
        <v>517</v>
      </c>
      <c r="P4687" t="s">
        <v>517</v>
      </c>
      <c r="Q4687" t="s">
        <v>517</v>
      </c>
      <c r="R4687" t="s">
        <v>517</v>
      </c>
      <c r="S4687" t="s">
        <v>517</v>
      </c>
      <c r="T4687" t="s">
        <v>517</v>
      </c>
      <c r="U4687" t="s">
        <v>517</v>
      </c>
      <c r="V4687" t="s">
        <v>517</v>
      </c>
      <c r="W4687" t="s">
        <v>517</v>
      </c>
      <c r="X4687" t="s">
        <v>517</v>
      </c>
      <c r="Y4687" t="s">
        <v>24190</v>
      </c>
      <c r="Z4687" s="1">
        <v>19578</v>
      </c>
      <c r="AA4687" t="s">
        <v>25869</v>
      </c>
      <c r="AB4687">
        <v>63</v>
      </c>
      <c r="AC4687" t="s">
        <v>358</v>
      </c>
      <c r="AD4687" t="s">
        <v>495</v>
      </c>
      <c r="AF4687" t="s">
        <v>8255</v>
      </c>
      <c r="AG4687" t="s">
        <v>8258</v>
      </c>
      <c r="AH4687" t="s">
        <v>8263</v>
      </c>
      <c r="AI4687" t="s">
        <v>517</v>
      </c>
      <c r="AJ4687" t="s">
        <v>8295</v>
      </c>
    </row>
    <row r="4688" spans="1:36" x14ac:dyDescent="0.25">
      <c r="A4688" s="13" t="s">
        <v>25871</v>
      </c>
      <c r="B4688" s="1">
        <v>42922</v>
      </c>
      <c r="C4688" s="2">
        <v>0.50065972222222221</v>
      </c>
      <c r="D4688" t="s">
        <v>25872</v>
      </c>
      <c r="E4688" t="s">
        <v>22</v>
      </c>
      <c r="F4688" t="s">
        <v>25873</v>
      </c>
      <c r="G4688" s="14" t="s">
        <v>25874</v>
      </c>
      <c r="H4688" s="14" t="s">
        <v>25875</v>
      </c>
      <c r="I4688" t="s">
        <v>23</v>
      </c>
      <c r="K4688">
        <v>7</v>
      </c>
      <c r="L4688">
        <v>6</v>
      </c>
      <c r="M4688">
        <v>12</v>
      </c>
      <c r="N4688">
        <v>5</v>
      </c>
      <c r="O4688" t="s">
        <v>25870</v>
      </c>
      <c r="P4688" t="s">
        <v>517</v>
      </c>
      <c r="Q4688" t="s">
        <v>517</v>
      </c>
      <c r="R4688" t="s">
        <v>517</v>
      </c>
      <c r="S4688" t="s">
        <v>517</v>
      </c>
      <c r="T4688" t="s">
        <v>517</v>
      </c>
      <c r="U4688" t="s">
        <v>517</v>
      </c>
      <c r="V4688" t="s">
        <v>517</v>
      </c>
      <c r="W4688" t="s">
        <v>589</v>
      </c>
      <c r="X4688" t="s">
        <v>590</v>
      </c>
      <c r="Y4688" t="s">
        <v>25876</v>
      </c>
      <c r="Z4688" s="1">
        <v>33916</v>
      </c>
      <c r="AA4688" t="s">
        <v>529</v>
      </c>
      <c r="AB4688">
        <v>24</v>
      </c>
      <c r="AC4688" t="s">
        <v>358</v>
      </c>
      <c r="AD4688" t="s">
        <v>490</v>
      </c>
      <c r="AF4688" t="s">
        <v>517</v>
      </c>
      <c r="AG4688" t="s">
        <v>517</v>
      </c>
      <c r="AH4688" t="s">
        <v>517</v>
      </c>
      <c r="AI4688" t="s">
        <v>517</v>
      </c>
      <c r="AJ4688" t="s">
        <v>517</v>
      </c>
    </row>
    <row r="4689" spans="1:36" x14ac:dyDescent="0.25">
      <c r="A4689" s="13" t="s">
        <v>25878</v>
      </c>
      <c r="B4689" s="1">
        <v>42922</v>
      </c>
      <c r="C4689" s="2">
        <v>0.48221064814814812</v>
      </c>
      <c r="D4689" t="s">
        <v>25879</v>
      </c>
      <c r="E4689" t="s">
        <v>22</v>
      </c>
      <c r="F4689" t="s">
        <v>25880</v>
      </c>
      <c r="G4689" t="s">
        <v>25881</v>
      </c>
      <c r="H4689" t="s">
        <v>8993</v>
      </c>
      <c r="I4689" t="s">
        <v>23</v>
      </c>
      <c r="K4689">
        <v>7</v>
      </c>
      <c r="L4689">
        <v>6</v>
      </c>
      <c r="M4689">
        <v>11</v>
      </c>
      <c r="N4689">
        <v>5</v>
      </c>
      <c r="O4689" t="s">
        <v>25877</v>
      </c>
      <c r="P4689" t="s">
        <v>517</v>
      </c>
      <c r="Q4689" t="s">
        <v>517</v>
      </c>
      <c r="R4689" t="s">
        <v>517</v>
      </c>
      <c r="S4689" t="s">
        <v>517</v>
      </c>
      <c r="T4689" t="s">
        <v>517</v>
      </c>
      <c r="U4689" t="s">
        <v>517</v>
      </c>
      <c r="V4689" t="s">
        <v>517</v>
      </c>
      <c r="W4689" t="s">
        <v>476</v>
      </c>
      <c r="X4689" t="s">
        <v>846</v>
      </c>
      <c r="Y4689" t="s">
        <v>517</v>
      </c>
      <c r="Z4689" t="s">
        <v>517</v>
      </c>
      <c r="AA4689" t="s">
        <v>519</v>
      </c>
      <c r="AB4689" t="s">
        <v>517</v>
      </c>
      <c r="AC4689" t="s">
        <v>358</v>
      </c>
      <c r="AD4689" t="s">
        <v>517</v>
      </c>
      <c r="AF4689" t="s">
        <v>517</v>
      </c>
      <c r="AG4689" t="s">
        <v>517</v>
      </c>
      <c r="AH4689" t="s">
        <v>517</v>
      </c>
      <c r="AI4689" t="s">
        <v>517</v>
      </c>
      <c r="AJ4689" t="s">
        <v>517</v>
      </c>
    </row>
    <row r="4690" spans="1:36" x14ac:dyDescent="0.25">
      <c r="A4690" s="13" t="s">
        <v>25883</v>
      </c>
      <c r="B4690" s="1">
        <v>42922</v>
      </c>
      <c r="C4690" s="2">
        <v>0.47072916666666664</v>
      </c>
      <c r="D4690" t="s">
        <v>25884</v>
      </c>
      <c r="E4690" t="s">
        <v>542</v>
      </c>
      <c r="F4690" t="s">
        <v>25885</v>
      </c>
      <c r="G4690" s="14" t="s">
        <v>25886</v>
      </c>
      <c r="H4690" s="14" t="s">
        <v>25887</v>
      </c>
      <c r="I4690" t="s">
        <v>23</v>
      </c>
      <c r="K4690">
        <v>7</v>
      </c>
      <c r="L4690">
        <v>6</v>
      </c>
      <c r="M4690">
        <v>11</v>
      </c>
      <c r="N4690">
        <v>5</v>
      </c>
      <c r="O4690" t="s">
        <v>25882</v>
      </c>
      <c r="P4690" t="s">
        <v>517</v>
      </c>
      <c r="Q4690" t="s">
        <v>517</v>
      </c>
      <c r="R4690" t="s">
        <v>517</v>
      </c>
      <c r="S4690" t="s">
        <v>517</v>
      </c>
      <c r="T4690" t="s">
        <v>517</v>
      </c>
      <c r="U4690" t="s">
        <v>517</v>
      </c>
      <c r="V4690" t="s">
        <v>517</v>
      </c>
      <c r="W4690" t="s">
        <v>589</v>
      </c>
      <c r="X4690" t="s">
        <v>590</v>
      </c>
      <c r="Y4690" t="s">
        <v>517</v>
      </c>
      <c r="Z4690" s="1" t="s">
        <v>517</v>
      </c>
      <c r="AA4690" t="s">
        <v>5548</v>
      </c>
      <c r="AB4690" t="s">
        <v>517</v>
      </c>
      <c r="AC4690" t="s">
        <v>357</v>
      </c>
      <c r="AD4690" t="s">
        <v>517</v>
      </c>
      <c r="AF4690" t="s">
        <v>517</v>
      </c>
      <c r="AG4690" t="s">
        <v>517</v>
      </c>
      <c r="AH4690" t="s">
        <v>517</v>
      </c>
      <c r="AI4690" t="s">
        <v>517</v>
      </c>
      <c r="AJ4690" t="s">
        <v>517</v>
      </c>
    </row>
    <row r="4691" spans="1:36" x14ac:dyDescent="0.25">
      <c r="A4691" s="13" t="s">
        <v>25889</v>
      </c>
      <c r="B4691" s="1">
        <v>42922</v>
      </c>
      <c r="C4691" s="2">
        <v>0.46939814814814818</v>
      </c>
      <c r="D4691" t="s">
        <v>25890</v>
      </c>
      <c r="E4691" t="s">
        <v>22</v>
      </c>
      <c r="F4691" t="s">
        <v>25891</v>
      </c>
      <c r="G4691" s="14" t="s">
        <v>25892</v>
      </c>
      <c r="H4691" s="14" t="s">
        <v>25893</v>
      </c>
      <c r="I4691" t="s">
        <v>23</v>
      </c>
      <c r="K4691">
        <v>7</v>
      </c>
      <c r="L4691">
        <v>6</v>
      </c>
      <c r="M4691">
        <v>11</v>
      </c>
      <c r="N4691">
        <v>5</v>
      </c>
      <c r="O4691" t="s">
        <v>25888</v>
      </c>
      <c r="P4691" t="s">
        <v>517</v>
      </c>
      <c r="Q4691" t="s">
        <v>517</v>
      </c>
      <c r="R4691" t="s">
        <v>517</v>
      </c>
      <c r="S4691" t="s">
        <v>517</v>
      </c>
      <c r="T4691" t="s">
        <v>517</v>
      </c>
      <c r="U4691" t="s">
        <v>517</v>
      </c>
      <c r="V4691" t="s">
        <v>517</v>
      </c>
      <c r="W4691" t="s">
        <v>476</v>
      </c>
      <c r="X4691" t="s">
        <v>590</v>
      </c>
      <c r="Y4691" t="s">
        <v>25894</v>
      </c>
      <c r="Z4691" s="1">
        <v>23321</v>
      </c>
      <c r="AA4691" t="s">
        <v>25895</v>
      </c>
      <c r="AB4691">
        <v>53</v>
      </c>
      <c r="AC4691" t="s">
        <v>358</v>
      </c>
      <c r="AD4691" t="s">
        <v>483</v>
      </c>
      <c r="AF4691" t="s">
        <v>517</v>
      </c>
      <c r="AG4691" t="s">
        <v>517</v>
      </c>
      <c r="AH4691" t="s">
        <v>517</v>
      </c>
      <c r="AI4691" t="s">
        <v>517</v>
      </c>
      <c r="AJ4691" t="s">
        <v>517</v>
      </c>
    </row>
    <row r="4692" spans="1:36" x14ac:dyDescent="0.25">
      <c r="A4692" s="13" t="s">
        <v>25897</v>
      </c>
      <c r="B4692" s="1">
        <v>42922</v>
      </c>
      <c r="C4692" s="2">
        <v>0.45379629629629631</v>
      </c>
      <c r="D4692" t="s">
        <v>25898</v>
      </c>
      <c r="E4692" t="s">
        <v>22</v>
      </c>
      <c r="F4692" t="s">
        <v>25899</v>
      </c>
      <c r="G4692" s="14" t="s">
        <v>25900</v>
      </c>
      <c r="H4692" s="14" t="s">
        <v>25901</v>
      </c>
      <c r="I4692" t="s">
        <v>23</v>
      </c>
      <c r="K4692">
        <v>7</v>
      </c>
      <c r="L4692">
        <v>6</v>
      </c>
      <c r="M4692">
        <v>10</v>
      </c>
      <c r="N4692">
        <v>5</v>
      </c>
      <c r="O4692" t="s">
        <v>25896</v>
      </c>
      <c r="P4692" t="s">
        <v>517</v>
      </c>
      <c r="Q4692" t="s">
        <v>517</v>
      </c>
      <c r="R4692" t="s">
        <v>517</v>
      </c>
      <c r="S4692" t="s">
        <v>517</v>
      </c>
      <c r="T4692" t="s">
        <v>517</v>
      </c>
      <c r="U4692" t="s">
        <v>517</v>
      </c>
      <c r="V4692" t="s">
        <v>517</v>
      </c>
      <c r="W4692" t="s">
        <v>476</v>
      </c>
      <c r="X4692" t="s">
        <v>846</v>
      </c>
      <c r="Y4692" t="s">
        <v>10943</v>
      </c>
      <c r="Z4692" s="1">
        <v>33848</v>
      </c>
      <c r="AA4692" t="s">
        <v>478</v>
      </c>
      <c r="AB4692">
        <v>24</v>
      </c>
      <c r="AC4692" t="s">
        <v>358</v>
      </c>
      <c r="AD4692" t="s">
        <v>488</v>
      </c>
      <c r="AF4692" t="s">
        <v>517</v>
      </c>
      <c r="AG4692" t="s">
        <v>517</v>
      </c>
      <c r="AH4692" t="s">
        <v>517</v>
      </c>
      <c r="AI4692" t="s">
        <v>517</v>
      </c>
      <c r="AJ4692" t="s">
        <v>517</v>
      </c>
    </row>
    <row r="4693" spans="1:36" x14ac:dyDescent="0.25">
      <c r="A4693" s="13" t="s">
        <v>25903</v>
      </c>
      <c r="B4693" s="1">
        <v>42922</v>
      </c>
      <c r="C4693" s="2">
        <v>0.44013888888888886</v>
      </c>
      <c r="D4693" t="s">
        <v>25904</v>
      </c>
      <c r="E4693" t="s">
        <v>22</v>
      </c>
      <c r="F4693" t="s">
        <v>25905</v>
      </c>
      <c r="G4693" s="14" t="s">
        <v>25906</v>
      </c>
      <c r="H4693" s="14" t="s">
        <v>25907</v>
      </c>
      <c r="I4693" t="s">
        <v>23</v>
      </c>
      <c r="K4693">
        <v>7</v>
      </c>
      <c r="L4693">
        <v>6</v>
      </c>
      <c r="M4693">
        <v>10</v>
      </c>
      <c r="N4693">
        <v>5</v>
      </c>
      <c r="O4693" t="s">
        <v>25902</v>
      </c>
      <c r="P4693" t="s">
        <v>517</v>
      </c>
      <c r="Q4693" t="s">
        <v>517</v>
      </c>
      <c r="R4693" t="s">
        <v>517</v>
      </c>
      <c r="S4693" t="s">
        <v>517</v>
      </c>
      <c r="T4693" t="s">
        <v>517</v>
      </c>
      <c r="U4693" t="s">
        <v>517</v>
      </c>
      <c r="V4693" t="s">
        <v>517</v>
      </c>
      <c r="W4693" t="s">
        <v>672</v>
      </c>
      <c r="X4693" t="s">
        <v>477</v>
      </c>
      <c r="Y4693" t="s">
        <v>1772</v>
      </c>
      <c r="Z4693" s="1">
        <v>31413</v>
      </c>
      <c r="AA4693" t="s">
        <v>546</v>
      </c>
      <c r="AB4693">
        <v>31</v>
      </c>
      <c r="AC4693" t="s">
        <v>358</v>
      </c>
      <c r="AD4693" t="s">
        <v>486</v>
      </c>
      <c r="AF4693" t="s">
        <v>8306</v>
      </c>
      <c r="AG4693" t="s">
        <v>517</v>
      </c>
      <c r="AH4693" t="s">
        <v>517</v>
      </c>
      <c r="AI4693" t="s">
        <v>517</v>
      </c>
      <c r="AJ4693" t="s">
        <v>517</v>
      </c>
    </row>
    <row r="4694" spans="1:36" x14ac:dyDescent="0.25">
      <c r="A4694" s="13" t="s">
        <v>25911</v>
      </c>
      <c r="B4694" s="1">
        <v>42922</v>
      </c>
      <c r="C4694" s="2">
        <v>0.43701388888888887</v>
      </c>
      <c r="D4694" t="s">
        <v>20268</v>
      </c>
      <c r="E4694" t="s">
        <v>22</v>
      </c>
      <c r="F4694" t="s">
        <v>20269</v>
      </c>
      <c r="G4694" s="14" t="s">
        <v>20882</v>
      </c>
      <c r="H4694" s="14" t="s">
        <v>20883</v>
      </c>
      <c r="I4694" t="s">
        <v>23</v>
      </c>
      <c r="K4694">
        <v>7</v>
      </c>
      <c r="L4694">
        <v>6</v>
      </c>
      <c r="M4694">
        <v>10</v>
      </c>
      <c r="N4694">
        <v>5</v>
      </c>
      <c r="O4694" t="s">
        <v>25910</v>
      </c>
      <c r="P4694" t="s">
        <v>25908</v>
      </c>
      <c r="Q4694" t="s">
        <v>22982</v>
      </c>
      <c r="R4694" t="s">
        <v>25909</v>
      </c>
      <c r="S4694" t="s">
        <v>517</v>
      </c>
      <c r="T4694" t="s">
        <v>517</v>
      </c>
      <c r="U4694" t="s">
        <v>517</v>
      </c>
      <c r="V4694" t="s">
        <v>517</v>
      </c>
      <c r="W4694" t="s">
        <v>476</v>
      </c>
      <c r="X4694" t="s">
        <v>477</v>
      </c>
      <c r="Y4694" t="s">
        <v>20884</v>
      </c>
      <c r="Z4694" s="1">
        <v>26596</v>
      </c>
      <c r="AA4694" t="s">
        <v>20272</v>
      </c>
      <c r="AB4694">
        <v>44</v>
      </c>
      <c r="AC4694" t="s">
        <v>358</v>
      </c>
      <c r="AD4694" t="s">
        <v>485</v>
      </c>
      <c r="AF4694" t="s">
        <v>517</v>
      </c>
      <c r="AG4694" t="s">
        <v>517</v>
      </c>
      <c r="AH4694" t="s">
        <v>517</v>
      </c>
      <c r="AI4694" t="s">
        <v>517</v>
      </c>
      <c r="AJ4694" t="s">
        <v>517</v>
      </c>
    </row>
    <row r="4695" spans="1:36" x14ac:dyDescent="0.25">
      <c r="A4695" s="13" t="s">
        <v>25912</v>
      </c>
      <c r="B4695" s="1">
        <v>42922</v>
      </c>
      <c r="C4695" s="2">
        <v>0.37637731481481485</v>
      </c>
      <c r="D4695" t="s">
        <v>25913</v>
      </c>
      <c r="E4695" t="s">
        <v>22</v>
      </c>
      <c r="F4695" t="s">
        <v>25914</v>
      </c>
      <c r="G4695" s="14" t="s">
        <v>25915</v>
      </c>
      <c r="H4695" s="14" t="s">
        <v>25916</v>
      </c>
      <c r="I4695" t="s">
        <v>21</v>
      </c>
      <c r="K4695">
        <v>7</v>
      </c>
      <c r="L4695">
        <v>6</v>
      </c>
      <c r="M4695">
        <v>9</v>
      </c>
      <c r="N4695">
        <v>5</v>
      </c>
      <c r="O4695" t="s">
        <v>517</v>
      </c>
      <c r="P4695" t="s">
        <v>517</v>
      </c>
      <c r="Q4695" t="s">
        <v>517</v>
      </c>
      <c r="R4695" t="s">
        <v>517</v>
      </c>
      <c r="S4695" t="s">
        <v>517</v>
      </c>
      <c r="T4695" t="s">
        <v>517</v>
      </c>
      <c r="U4695" t="s">
        <v>517</v>
      </c>
      <c r="V4695" t="s">
        <v>517</v>
      </c>
      <c r="W4695" t="s">
        <v>517</v>
      </c>
      <c r="X4695" t="s">
        <v>517</v>
      </c>
      <c r="Y4695" t="s">
        <v>15943</v>
      </c>
      <c r="Z4695" s="1">
        <v>31350</v>
      </c>
      <c r="AA4695" t="s">
        <v>4688</v>
      </c>
      <c r="AB4695">
        <v>31</v>
      </c>
      <c r="AC4695" t="s">
        <v>358</v>
      </c>
      <c r="AD4695" t="s">
        <v>499</v>
      </c>
      <c r="AF4695" t="s">
        <v>8307</v>
      </c>
      <c r="AG4695" t="s">
        <v>517</v>
      </c>
      <c r="AH4695" t="s">
        <v>517</v>
      </c>
      <c r="AI4695" t="s">
        <v>517</v>
      </c>
      <c r="AJ4695" t="s">
        <v>517</v>
      </c>
    </row>
    <row r="4696" spans="1:36" x14ac:dyDescent="0.25">
      <c r="A4696" s="13" t="s">
        <v>25918</v>
      </c>
      <c r="B4696" s="1">
        <v>42922</v>
      </c>
      <c r="C4696" s="2">
        <v>0.32047453703703704</v>
      </c>
      <c r="D4696" t="s">
        <v>8901</v>
      </c>
      <c r="E4696" t="s">
        <v>22</v>
      </c>
      <c r="F4696" t="s">
        <v>8902</v>
      </c>
      <c r="G4696" s="14" t="s">
        <v>8903</v>
      </c>
      <c r="H4696" s="14" t="s">
        <v>8904</v>
      </c>
      <c r="I4696" t="s">
        <v>21</v>
      </c>
      <c r="K4696">
        <v>7</v>
      </c>
      <c r="L4696">
        <v>6</v>
      </c>
      <c r="M4696">
        <v>7</v>
      </c>
      <c r="N4696">
        <v>5</v>
      </c>
      <c r="O4696" t="s">
        <v>25917</v>
      </c>
      <c r="P4696" t="s">
        <v>517</v>
      </c>
      <c r="Q4696" t="s">
        <v>517</v>
      </c>
      <c r="R4696" t="s">
        <v>517</v>
      </c>
      <c r="S4696" t="s">
        <v>517</v>
      </c>
      <c r="T4696" t="s">
        <v>517</v>
      </c>
      <c r="U4696" t="s">
        <v>517</v>
      </c>
      <c r="V4696" t="s">
        <v>517</v>
      </c>
      <c r="W4696" t="s">
        <v>589</v>
      </c>
      <c r="X4696" t="s">
        <v>590</v>
      </c>
      <c r="Y4696" t="s">
        <v>8905</v>
      </c>
      <c r="Z4696" s="1">
        <v>29322</v>
      </c>
      <c r="AA4696" t="s">
        <v>6859</v>
      </c>
      <c r="AB4696">
        <v>37</v>
      </c>
      <c r="AC4696" t="s">
        <v>358</v>
      </c>
      <c r="AD4696" t="s">
        <v>482</v>
      </c>
      <c r="AF4696" t="s">
        <v>8253</v>
      </c>
      <c r="AG4696" t="s">
        <v>8282</v>
      </c>
      <c r="AH4696" t="s">
        <v>8260</v>
      </c>
      <c r="AI4696" t="s">
        <v>517</v>
      </c>
      <c r="AJ4696" t="s">
        <v>517</v>
      </c>
    </row>
    <row r="4697" spans="1:36" x14ac:dyDescent="0.25">
      <c r="A4697" s="13" t="s">
        <v>25919</v>
      </c>
      <c r="B4697" s="1">
        <v>42922</v>
      </c>
      <c r="C4697" s="2">
        <v>0.1918634259259259</v>
      </c>
      <c r="D4697" t="s">
        <v>20748</v>
      </c>
      <c r="E4697" t="s">
        <v>22</v>
      </c>
      <c r="F4697" t="s">
        <v>20749</v>
      </c>
      <c r="G4697" s="14" t="s">
        <v>19667</v>
      </c>
      <c r="H4697" s="14" t="s">
        <v>19668</v>
      </c>
      <c r="I4697" t="s">
        <v>23</v>
      </c>
      <c r="K4697">
        <v>7</v>
      </c>
      <c r="L4697">
        <v>6</v>
      </c>
      <c r="M4697">
        <v>4</v>
      </c>
      <c r="N4697">
        <v>5</v>
      </c>
      <c r="O4697" t="s">
        <v>19663</v>
      </c>
      <c r="P4697" t="s">
        <v>517</v>
      </c>
      <c r="Q4697" t="s">
        <v>517</v>
      </c>
      <c r="R4697" t="s">
        <v>517</v>
      </c>
      <c r="S4697" t="s">
        <v>517</v>
      </c>
      <c r="T4697" t="s">
        <v>517</v>
      </c>
      <c r="U4697" t="s">
        <v>517</v>
      </c>
      <c r="V4697" t="s">
        <v>517</v>
      </c>
      <c r="W4697" t="s">
        <v>526</v>
      </c>
      <c r="X4697" t="s">
        <v>527</v>
      </c>
      <c r="Y4697" t="s">
        <v>11490</v>
      </c>
      <c r="Z4697" s="1">
        <v>35564</v>
      </c>
      <c r="AA4697" t="s">
        <v>1140</v>
      </c>
      <c r="AB4697">
        <v>20</v>
      </c>
      <c r="AC4697" t="s">
        <v>358</v>
      </c>
      <c r="AD4697" t="s">
        <v>486</v>
      </c>
      <c r="AF4697" t="s">
        <v>8253</v>
      </c>
      <c r="AG4697" t="s">
        <v>517</v>
      </c>
      <c r="AH4697" t="s">
        <v>517</v>
      </c>
      <c r="AI4697" t="s">
        <v>517</v>
      </c>
      <c r="AJ4697" t="s">
        <v>517</v>
      </c>
    </row>
    <row r="4698" spans="1:36" x14ac:dyDescent="0.25">
      <c r="A4698" s="13" t="s">
        <v>25920</v>
      </c>
      <c r="B4698" s="1">
        <v>42922</v>
      </c>
      <c r="C4698" s="2">
        <v>0.15312499999999998</v>
      </c>
      <c r="D4698" t="s">
        <v>25921</v>
      </c>
      <c r="E4698" t="s">
        <v>22</v>
      </c>
      <c r="F4698" t="s">
        <v>25922</v>
      </c>
      <c r="G4698" s="14" t="s">
        <v>25923</v>
      </c>
      <c r="H4698" s="14" t="s">
        <v>25924</v>
      </c>
      <c r="I4698" t="s">
        <v>25</v>
      </c>
      <c r="K4698">
        <v>7</v>
      </c>
      <c r="L4698">
        <v>6</v>
      </c>
      <c r="M4698">
        <v>3</v>
      </c>
      <c r="N4698">
        <v>5</v>
      </c>
      <c r="O4698" t="s">
        <v>517</v>
      </c>
      <c r="P4698" t="s">
        <v>517</v>
      </c>
      <c r="Q4698" t="s">
        <v>517</v>
      </c>
      <c r="R4698" t="s">
        <v>517</v>
      </c>
      <c r="S4698" t="s">
        <v>517</v>
      </c>
      <c r="T4698" t="s">
        <v>517</v>
      </c>
      <c r="U4698" t="s">
        <v>517</v>
      </c>
      <c r="V4698" t="s">
        <v>517</v>
      </c>
      <c r="W4698" t="s">
        <v>517</v>
      </c>
      <c r="X4698" t="s">
        <v>517</v>
      </c>
      <c r="Y4698" t="s">
        <v>517</v>
      </c>
      <c r="Z4698" s="1" t="s">
        <v>517</v>
      </c>
      <c r="AA4698" t="s">
        <v>478</v>
      </c>
      <c r="AB4698" t="s">
        <v>517</v>
      </c>
      <c r="AC4698" t="s">
        <v>358</v>
      </c>
      <c r="AD4698" t="s">
        <v>517</v>
      </c>
      <c r="AF4698" t="s">
        <v>8313</v>
      </c>
      <c r="AG4698" t="s">
        <v>517</v>
      </c>
      <c r="AH4698" t="s">
        <v>517</v>
      </c>
      <c r="AI4698" t="s">
        <v>517</v>
      </c>
      <c r="AJ4698" t="s">
        <v>517</v>
      </c>
    </row>
    <row r="4699" spans="1:36" x14ac:dyDescent="0.25">
      <c r="A4699" s="13" t="s">
        <v>25926</v>
      </c>
      <c r="B4699" s="1">
        <v>42922</v>
      </c>
      <c r="C4699" s="2">
        <v>0.12861111111111112</v>
      </c>
      <c r="D4699" t="s">
        <v>25927</v>
      </c>
      <c r="E4699" t="s">
        <v>22</v>
      </c>
      <c r="F4699" t="s">
        <v>25928</v>
      </c>
      <c r="G4699" s="14" t="s">
        <v>25929</v>
      </c>
      <c r="H4699" s="14" t="s">
        <v>25930</v>
      </c>
      <c r="I4699" t="s">
        <v>23</v>
      </c>
      <c r="K4699">
        <v>7</v>
      </c>
      <c r="L4699">
        <v>6</v>
      </c>
      <c r="M4699">
        <v>3</v>
      </c>
      <c r="N4699">
        <v>5</v>
      </c>
      <c r="O4699" t="s">
        <v>25925</v>
      </c>
      <c r="P4699" t="s">
        <v>517</v>
      </c>
      <c r="Q4699" t="s">
        <v>517</v>
      </c>
      <c r="R4699" t="s">
        <v>517</v>
      </c>
      <c r="S4699" t="s">
        <v>517</v>
      </c>
      <c r="T4699" t="s">
        <v>517</v>
      </c>
      <c r="U4699" t="s">
        <v>517</v>
      </c>
      <c r="V4699" t="s">
        <v>517</v>
      </c>
      <c r="W4699" t="s">
        <v>862</v>
      </c>
      <c r="X4699" t="s">
        <v>622</v>
      </c>
      <c r="Y4699" t="s">
        <v>25931</v>
      </c>
      <c r="Z4699" s="1">
        <v>36798</v>
      </c>
      <c r="AA4699" t="s">
        <v>1684</v>
      </c>
      <c r="AB4699">
        <v>16</v>
      </c>
      <c r="AC4699" t="s">
        <v>358</v>
      </c>
      <c r="AD4699" t="s">
        <v>491</v>
      </c>
      <c r="AF4699" t="s">
        <v>8306</v>
      </c>
      <c r="AG4699" t="s">
        <v>8260</v>
      </c>
      <c r="AH4699" t="s">
        <v>517</v>
      </c>
      <c r="AI4699" t="s">
        <v>517</v>
      </c>
      <c r="AJ4699" t="s">
        <v>517</v>
      </c>
    </row>
    <row r="4700" spans="1:36" x14ac:dyDescent="0.25">
      <c r="A4700" s="13" t="s">
        <v>25933</v>
      </c>
      <c r="B4700" s="1">
        <v>42922</v>
      </c>
      <c r="C4700" s="2">
        <v>8.3877314814814807E-2</v>
      </c>
      <c r="D4700" t="s">
        <v>6961</v>
      </c>
      <c r="E4700" t="s">
        <v>22</v>
      </c>
      <c r="F4700" t="s">
        <v>6962</v>
      </c>
      <c r="G4700" s="14" t="s">
        <v>6963</v>
      </c>
      <c r="H4700" s="14" t="s">
        <v>25934</v>
      </c>
      <c r="I4700" t="s">
        <v>23</v>
      </c>
      <c r="K4700">
        <v>7</v>
      </c>
      <c r="L4700">
        <v>6</v>
      </c>
      <c r="M4700">
        <v>2</v>
      </c>
      <c r="N4700">
        <v>5</v>
      </c>
      <c r="O4700" t="s">
        <v>25932</v>
      </c>
      <c r="P4700" t="s">
        <v>517</v>
      </c>
      <c r="Q4700" t="s">
        <v>517</v>
      </c>
      <c r="R4700" t="s">
        <v>517</v>
      </c>
      <c r="S4700" t="s">
        <v>517</v>
      </c>
      <c r="T4700" t="s">
        <v>517</v>
      </c>
      <c r="U4700" t="s">
        <v>517</v>
      </c>
      <c r="V4700" t="s">
        <v>517</v>
      </c>
      <c r="W4700" t="s">
        <v>589</v>
      </c>
      <c r="X4700" t="s">
        <v>590</v>
      </c>
      <c r="Y4700" t="s">
        <v>6965</v>
      </c>
      <c r="Z4700" s="1">
        <v>33390</v>
      </c>
      <c r="AA4700" t="s">
        <v>546</v>
      </c>
      <c r="AB4700">
        <v>26</v>
      </c>
      <c r="AC4700" t="s">
        <v>358</v>
      </c>
      <c r="AD4700" t="s">
        <v>482</v>
      </c>
      <c r="AF4700" t="s">
        <v>8313</v>
      </c>
      <c r="AG4700" t="s">
        <v>8282</v>
      </c>
      <c r="AH4700" t="s">
        <v>8260</v>
      </c>
      <c r="AI4700" t="s">
        <v>8306</v>
      </c>
      <c r="AJ4700" t="s">
        <v>517</v>
      </c>
    </row>
    <row r="4701" spans="1:36" x14ac:dyDescent="0.25">
      <c r="A4701" s="13" t="s">
        <v>25936</v>
      </c>
      <c r="B4701" s="1">
        <v>42922</v>
      </c>
      <c r="C4701" s="2">
        <v>7.7627314814814816E-2</v>
      </c>
      <c r="D4701" t="s">
        <v>25937</v>
      </c>
      <c r="E4701" t="s">
        <v>22</v>
      </c>
      <c r="F4701" t="s">
        <v>25938</v>
      </c>
      <c r="G4701" s="14" t="s">
        <v>25939</v>
      </c>
      <c r="H4701" s="14" t="s">
        <v>25940</v>
      </c>
      <c r="I4701" t="s">
        <v>23</v>
      </c>
      <c r="K4701">
        <v>7</v>
      </c>
      <c r="L4701">
        <v>6</v>
      </c>
      <c r="M4701">
        <v>1</v>
      </c>
      <c r="N4701">
        <v>5</v>
      </c>
      <c r="O4701" t="s">
        <v>25935</v>
      </c>
      <c r="P4701" t="s">
        <v>517</v>
      </c>
      <c r="Q4701" t="s">
        <v>517</v>
      </c>
      <c r="R4701" t="s">
        <v>517</v>
      </c>
      <c r="S4701" t="s">
        <v>517</v>
      </c>
      <c r="T4701" t="s">
        <v>517</v>
      </c>
      <c r="U4701" t="s">
        <v>517</v>
      </c>
      <c r="V4701" t="s">
        <v>517</v>
      </c>
      <c r="W4701" t="s">
        <v>589</v>
      </c>
      <c r="X4701" t="s">
        <v>590</v>
      </c>
      <c r="Y4701" t="s">
        <v>25941</v>
      </c>
      <c r="Z4701" s="1">
        <v>34051</v>
      </c>
      <c r="AA4701" t="s">
        <v>9429</v>
      </c>
      <c r="AB4701">
        <v>24</v>
      </c>
      <c r="AC4701" t="s">
        <v>357</v>
      </c>
      <c r="AD4701" t="s">
        <v>491</v>
      </c>
      <c r="AF4701" t="s">
        <v>517</v>
      </c>
      <c r="AG4701" t="s">
        <v>517</v>
      </c>
      <c r="AH4701" t="s">
        <v>517</v>
      </c>
      <c r="AI4701" t="s">
        <v>517</v>
      </c>
      <c r="AJ4701" t="s">
        <v>517</v>
      </c>
    </row>
    <row r="4702" spans="1:36" x14ac:dyDescent="0.25">
      <c r="A4702" s="13" t="s">
        <v>25944</v>
      </c>
      <c r="B4702" s="1">
        <v>42922</v>
      </c>
      <c r="C4702" s="2">
        <v>3.363425925925926E-2</v>
      </c>
      <c r="D4702" t="s">
        <v>25945</v>
      </c>
      <c r="E4702" t="s">
        <v>22</v>
      </c>
      <c r="F4702" t="s">
        <v>25590</v>
      </c>
      <c r="G4702" s="14" t="s">
        <v>25946</v>
      </c>
      <c r="H4702" s="14" t="s">
        <v>25947</v>
      </c>
      <c r="I4702" t="s">
        <v>21</v>
      </c>
      <c r="K4702">
        <v>7</v>
      </c>
      <c r="L4702">
        <v>6</v>
      </c>
      <c r="M4702">
        <v>0</v>
      </c>
      <c r="N4702">
        <v>5</v>
      </c>
      <c r="O4702" t="s">
        <v>25942</v>
      </c>
      <c r="P4702" t="s">
        <v>25943</v>
      </c>
      <c r="Q4702" t="s">
        <v>517</v>
      </c>
      <c r="R4702" t="s">
        <v>517</v>
      </c>
      <c r="S4702" t="s">
        <v>517</v>
      </c>
      <c r="T4702" t="s">
        <v>517</v>
      </c>
      <c r="U4702" t="s">
        <v>517</v>
      </c>
      <c r="V4702" t="s">
        <v>517</v>
      </c>
      <c r="W4702" t="s">
        <v>1217</v>
      </c>
      <c r="X4702" t="s">
        <v>590</v>
      </c>
      <c r="Y4702" t="s">
        <v>25948</v>
      </c>
      <c r="Z4702" s="1">
        <v>28064</v>
      </c>
      <c r="AA4702" t="s">
        <v>25949</v>
      </c>
      <c r="AB4702">
        <v>40</v>
      </c>
      <c r="AC4702" t="s">
        <v>357</v>
      </c>
      <c r="AD4702" t="s">
        <v>501</v>
      </c>
      <c r="AF4702" t="s">
        <v>8295</v>
      </c>
      <c r="AG4702" t="s">
        <v>517</v>
      </c>
      <c r="AH4702" t="s">
        <v>8313</v>
      </c>
      <c r="AI4702" t="s">
        <v>517</v>
      </c>
      <c r="AJ4702" t="s">
        <v>517</v>
      </c>
    </row>
    <row r="4703" spans="1:36" x14ac:dyDescent="0.25">
      <c r="A4703" s="13" t="s">
        <v>25951</v>
      </c>
      <c r="B4703" s="1">
        <v>42922</v>
      </c>
      <c r="C4703" s="2">
        <v>2.8391203703703707E-2</v>
      </c>
      <c r="D4703" t="s">
        <v>25952</v>
      </c>
      <c r="E4703" t="s">
        <v>22</v>
      </c>
      <c r="F4703" t="s">
        <v>25953</v>
      </c>
      <c r="G4703" s="14" t="s">
        <v>25954</v>
      </c>
      <c r="H4703" s="14" t="s">
        <v>25955</v>
      </c>
      <c r="I4703" t="s">
        <v>25</v>
      </c>
      <c r="K4703">
        <v>7</v>
      </c>
      <c r="L4703">
        <v>6</v>
      </c>
      <c r="M4703">
        <v>0</v>
      </c>
      <c r="N4703">
        <v>5</v>
      </c>
      <c r="O4703" t="s">
        <v>25950</v>
      </c>
      <c r="P4703" t="s">
        <v>517</v>
      </c>
      <c r="Q4703" t="s">
        <v>517</v>
      </c>
      <c r="R4703" t="s">
        <v>517</v>
      </c>
      <c r="S4703" t="s">
        <v>517</v>
      </c>
      <c r="T4703" t="s">
        <v>517</v>
      </c>
      <c r="U4703" t="s">
        <v>517</v>
      </c>
      <c r="V4703" t="s">
        <v>517</v>
      </c>
      <c r="W4703" t="s">
        <v>537</v>
      </c>
      <c r="X4703" t="s">
        <v>8816</v>
      </c>
      <c r="Y4703" t="s">
        <v>25956</v>
      </c>
      <c r="Z4703" s="1">
        <v>33747</v>
      </c>
      <c r="AA4703" t="s">
        <v>546</v>
      </c>
      <c r="AB4703">
        <v>25</v>
      </c>
      <c r="AC4703" t="s">
        <v>358</v>
      </c>
      <c r="AD4703" t="s">
        <v>496</v>
      </c>
      <c r="AF4703" t="s">
        <v>517</v>
      </c>
      <c r="AG4703" t="s">
        <v>517</v>
      </c>
      <c r="AH4703" t="s">
        <v>517</v>
      </c>
      <c r="AI4703" t="s">
        <v>517</v>
      </c>
      <c r="AJ4703" t="s">
        <v>517</v>
      </c>
    </row>
    <row r="4704" spans="1:36" x14ac:dyDescent="0.25">
      <c r="A4704" s="13" t="s">
        <v>25958</v>
      </c>
      <c r="B4704" s="1">
        <v>42922</v>
      </c>
      <c r="C4704" s="2">
        <v>2.3379629629629629E-2</v>
      </c>
      <c r="D4704" t="s">
        <v>25952</v>
      </c>
      <c r="E4704" t="s">
        <v>22</v>
      </c>
      <c r="F4704" t="s">
        <v>25953</v>
      </c>
      <c r="G4704" s="14" t="s">
        <v>25954</v>
      </c>
      <c r="H4704" s="14" t="s">
        <v>25959</v>
      </c>
      <c r="I4704" t="s">
        <v>23</v>
      </c>
      <c r="K4704">
        <v>7</v>
      </c>
      <c r="L4704">
        <v>6</v>
      </c>
      <c r="M4704">
        <v>0</v>
      </c>
      <c r="N4704">
        <v>5</v>
      </c>
      <c r="O4704" t="s">
        <v>25957</v>
      </c>
      <c r="P4704" t="s">
        <v>517</v>
      </c>
      <c r="Q4704" t="s">
        <v>517</v>
      </c>
      <c r="R4704" t="s">
        <v>517</v>
      </c>
      <c r="S4704" t="s">
        <v>517</v>
      </c>
      <c r="T4704" t="s">
        <v>517</v>
      </c>
      <c r="U4704" t="s">
        <v>517</v>
      </c>
      <c r="V4704" t="s">
        <v>517</v>
      </c>
      <c r="W4704" t="s">
        <v>1217</v>
      </c>
      <c r="X4704" t="s">
        <v>8816</v>
      </c>
      <c r="Y4704" t="s">
        <v>25956</v>
      </c>
      <c r="Z4704" s="1">
        <v>33747</v>
      </c>
      <c r="AA4704" t="s">
        <v>546</v>
      </c>
      <c r="AB4704">
        <v>25</v>
      </c>
      <c r="AC4704" t="s">
        <v>358</v>
      </c>
      <c r="AD4704" t="s">
        <v>496</v>
      </c>
      <c r="AF4704" t="s">
        <v>517</v>
      </c>
      <c r="AG4704" t="s">
        <v>517</v>
      </c>
      <c r="AH4704" t="s">
        <v>517</v>
      </c>
      <c r="AI4704" t="s">
        <v>517</v>
      </c>
      <c r="AJ4704" t="s">
        <v>517</v>
      </c>
    </row>
    <row r="4705" spans="1:36" x14ac:dyDescent="0.25">
      <c r="A4705" s="13" t="s">
        <v>25960</v>
      </c>
      <c r="B4705" s="1">
        <v>42921</v>
      </c>
      <c r="C4705" s="2">
        <v>0.97239583333333324</v>
      </c>
      <c r="D4705" t="s">
        <v>25913</v>
      </c>
      <c r="E4705" t="s">
        <v>22</v>
      </c>
      <c r="F4705" t="s">
        <v>25914</v>
      </c>
      <c r="G4705" s="14" t="s">
        <v>25915</v>
      </c>
      <c r="H4705" s="14" t="s">
        <v>25916</v>
      </c>
      <c r="I4705" t="s">
        <v>21</v>
      </c>
      <c r="K4705">
        <v>7</v>
      </c>
      <c r="L4705">
        <v>5</v>
      </c>
      <c r="M4705">
        <v>23</v>
      </c>
      <c r="N4705">
        <v>4</v>
      </c>
      <c r="O4705" t="s">
        <v>517</v>
      </c>
      <c r="P4705" t="s">
        <v>517</v>
      </c>
      <c r="Q4705" t="s">
        <v>517</v>
      </c>
      <c r="R4705" t="s">
        <v>517</v>
      </c>
      <c r="S4705" t="s">
        <v>517</v>
      </c>
      <c r="T4705" t="s">
        <v>517</v>
      </c>
      <c r="U4705" t="s">
        <v>517</v>
      </c>
      <c r="V4705" t="s">
        <v>517</v>
      </c>
      <c r="W4705" t="s">
        <v>517</v>
      </c>
      <c r="X4705" t="s">
        <v>517</v>
      </c>
      <c r="Y4705" t="s">
        <v>15943</v>
      </c>
      <c r="Z4705" s="1">
        <v>31350</v>
      </c>
      <c r="AA4705" t="s">
        <v>4688</v>
      </c>
      <c r="AB4705">
        <v>31</v>
      </c>
      <c r="AC4705" t="s">
        <v>358</v>
      </c>
      <c r="AD4705" t="s">
        <v>499</v>
      </c>
      <c r="AF4705" t="s">
        <v>8307</v>
      </c>
      <c r="AG4705" t="s">
        <v>517</v>
      </c>
      <c r="AH4705" t="s">
        <v>517</v>
      </c>
      <c r="AI4705" t="s">
        <v>517</v>
      </c>
      <c r="AJ4705" t="s">
        <v>517</v>
      </c>
    </row>
    <row r="4706" spans="1:36" x14ac:dyDescent="0.25">
      <c r="A4706" s="13" t="s">
        <v>25961</v>
      </c>
      <c r="B4706" s="1">
        <v>42921</v>
      </c>
      <c r="C4706" s="2">
        <v>0.9576041666666667</v>
      </c>
      <c r="D4706" t="s">
        <v>24006</v>
      </c>
      <c r="E4706" t="s">
        <v>22</v>
      </c>
      <c r="F4706" t="s">
        <v>22201</v>
      </c>
      <c r="G4706" t="s">
        <v>22202</v>
      </c>
      <c r="H4706" t="s">
        <v>22203</v>
      </c>
      <c r="I4706" t="s">
        <v>21</v>
      </c>
      <c r="K4706">
        <v>7</v>
      </c>
      <c r="L4706">
        <v>5</v>
      </c>
      <c r="M4706">
        <v>22</v>
      </c>
      <c r="N4706">
        <v>4</v>
      </c>
      <c r="O4706" t="s">
        <v>517</v>
      </c>
      <c r="P4706" t="s">
        <v>517</v>
      </c>
      <c r="Q4706" t="s">
        <v>517</v>
      </c>
      <c r="R4706" t="s">
        <v>517</v>
      </c>
      <c r="S4706" t="s">
        <v>517</v>
      </c>
      <c r="T4706" t="s">
        <v>517</v>
      </c>
      <c r="U4706" t="s">
        <v>517</v>
      </c>
      <c r="V4706" t="s">
        <v>517</v>
      </c>
      <c r="W4706" t="s">
        <v>517</v>
      </c>
      <c r="X4706" t="s">
        <v>517</v>
      </c>
      <c r="Y4706" t="s">
        <v>16887</v>
      </c>
      <c r="Z4706">
        <v>29103</v>
      </c>
      <c r="AA4706" t="s">
        <v>872</v>
      </c>
      <c r="AB4706">
        <v>37</v>
      </c>
      <c r="AC4706" t="s">
        <v>358</v>
      </c>
      <c r="AD4706" t="s">
        <v>493</v>
      </c>
      <c r="AF4706" t="s">
        <v>8313</v>
      </c>
      <c r="AG4706" t="s">
        <v>517</v>
      </c>
      <c r="AH4706" t="s">
        <v>517</v>
      </c>
      <c r="AI4706" t="s">
        <v>517</v>
      </c>
      <c r="AJ4706" t="s">
        <v>517</v>
      </c>
    </row>
    <row r="4707" spans="1:36" x14ac:dyDescent="0.25">
      <c r="A4707" s="13" t="s">
        <v>25964</v>
      </c>
      <c r="B4707" s="1">
        <v>42921</v>
      </c>
      <c r="C4707" s="2">
        <v>0.8552777777777778</v>
      </c>
      <c r="D4707" t="s">
        <v>25963</v>
      </c>
      <c r="E4707" t="s">
        <v>22</v>
      </c>
      <c r="F4707" t="s">
        <v>25965</v>
      </c>
      <c r="G4707" s="14" t="s">
        <v>25966</v>
      </c>
      <c r="H4707" s="14" t="s">
        <v>25967</v>
      </c>
      <c r="I4707" t="s">
        <v>21</v>
      </c>
      <c r="K4707">
        <v>7</v>
      </c>
      <c r="L4707">
        <v>5</v>
      </c>
      <c r="M4707">
        <v>20</v>
      </c>
      <c r="N4707">
        <v>4</v>
      </c>
      <c r="O4707" t="s">
        <v>25962</v>
      </c>
      <c r="P4707" t="s">
        <v>517</v>
      </c>
      <c r="Q4707" t="s">
        <v>517</v>
      </c>
      <c r="R4707" t="s">
        <v>517</v>
      </c>
      <c r="S4707" t="s">
        <v>517</v>
      </c>
      <c r="T4707" t="s">
        <v>517</v>
      </c>
      <c r="U4707" t="s">
        <v>517</v>
      </c>
      <c r="V4707" t="s">
        <v>517</v>
      </c>
      <c r="W4707" t="s">
        <v>11742</v>
      </c>
      <c r="X4707" t="s">
        <v>554</v>
      </c>
      <c r="Y4707" t="s">
        <v>25968</v>
      </c>
      <c r="Z4707" s="1">
        <v>22630</v>
      </c>
      <c r="AA4707" t="s">
        <v>11634</v>
      </c>
      <c r="AB4707">
        <v>55</v>
      </c>
      <c r="AC4707" t="s">
        <v>357</v>
      </c>
      <c r="AD4707" t="s">
        <v>509</v>
      </c>
      <c r="AF4707" t="s">
        <v>8313</v>
      </c>
      <c r="AG4707" t="s">
        <v>8304</v>
      </c>
      <c r="AH4707" t="s">
        <v>517</v>
      </c>
      <c r="AI4707" t="s">
        <v>517</v>
      </c>
      <c r="AJ4707" t="s">
        <v>517</v>
      </c>
    </row>
    <row r="4708" spans="1:36" x14ac:dyDescent="0.25">
      <c r="A4708" s="13" t="s">
        <v>25970</v>
      </c>
      <c r="B4708" s="1">
        <v>42921</v>
      </c>
      <c r="C4708" s="2">
        <v>0.84592592592592597</v>
      </c>
      <c r="D4708" t="s">
        <v>25971</v>
      </c>
      <c r="E4708" t="s">
        <v>22</v>
      </c>
      <c r="F4708" t="s">
        <v>25972</v>
      </c>
      <c r="G4708" s="14" t="s">
        <v>25973</v>
      </c>
      <c r="H4708" s="14" t="s">
        <v>25974</v>
      </c>
      <c r="I4708" t="s">
        <v>23</v>
      </c>
      <c r="K4708">
        <v>7</v>
      </c>
      <c r="L4708">
        <v>5</v>
      </c>
      <c r="M4708">
        <v>20</v>
      </c>
      <c r="N4708">
        <v>4</v>
      </c>
      <c r="O4708" t="s">
        <v>25969</v>
      </c>
      <c r="P4708" t="s">
        <v>517</v>
      </c>
      <c r="Q4708" t="s">
        <v>517</v>
      </c>
      <c r="R4708" t="s">
        <v>517</v>
      </c>
      <c r="S4708" t="s">
        <v>517</v>
      </c>
      <c r="T4708" t="s">
        <v>517</v>
      </c>
      <c r="U4708" t="s">
        <v>517</v>
      </c>
      <c r="V4708" t="s">
        <v>517</v>
      </c>
      <c r="W4708" t="s">
        <v>537</v>
      </c>
      <c r="X4708" t="s">
        <v>4555</v>
      </c>
      <c r="Y4708" t="s">
        <v>25975</v>
      </c>
      <c r="Z4708" s="1">
        <v>33856</v>
      </c>
      <c r="AA4708" t="s">
        <v>25976</v>
      </c>
      <c r="AB4708">
        <v>24</v>
      </c>
      <c r="AC4708" t="s">
        <v>358</v>
      </c>
      <c r="AD4708" t="s">
        <v>497</v>
      </c>
      <c r="AF4708" t="s">
        <v>8260</v>
      </c>
      <c r="AG4708" t="s">
        <v>517</v>
      </c>
      <c r="AH4708" t="s">
        <v>517</v>
      </c>
      <c r="AI4708" t="s">
        <v>517</v>
      </c>
      <c r="AJ4708" t="s">
        <v>517</v>
      </c>
    </row>
    <row r="4709" spans="1:36" x14ac:dyDescent="0.25">
      <c r="A4709" s="13" t="s">
        <v>25978</v>
      </c>
      <c r="B4709" s="1">
        <v>42921</v>
      </c>
      <c r="C4709" s="2">
        <v>0.81995370370370368</v>
      </c>
      <c r="D4709" t="s">
        <v>18354</v>
      </c>
      <c r="E4709" t="s">
        <v>22</v>
      </c>
      <c r="F4709" t="s">
        <v>18355</v>
      </c>
      <c r="G4709" s="14" t="s">
        <v>18356</v>
      </c>
      <c r="H4709" s="14" t="s">
        <v>18357</v>
      </c>
      <c r="I4709" t="s">
        <v>23</v>
      </c>
      <c r="K4709">
        <v>7</v>
      </c>
      <c r="L4709">
        <v>5</v>
      </c>
      <c r="M4709">
        <v>19</v>
      </c>
      <c r="N4709">
        <v>4</v>
      </c>
      <c r="O4709" t="s">
        <v>25977</v>
      </c>
      <c r="P4709" t="s">
        <v>517</v>
      </c>
      <c r="Q4709" t="s">
        <v>517</v>
      </c>
      <c r="R4709" t="s">
        <v>517</v>
      </c>
      <c r="S4709" t="s">
        <v>517</v>
      </c>
      <c r="T4709" t="s">
        <v>517</v>
      </c>
      <c r="U4709" t="s">
        <v>517</v>
      </c>
      <c r="V4709" t="s">
        <v>517</v>
      </c>
      <c r="W4709" t="s">
        <v>526</v>
      </c>
      <c r="X4709" t="s">
        <v>527</v>
      </c>
      <c r="Y4709" t="s">
        <v>18358</v>
      </c>
      <c r="Z4709" s="1">
        <v>35093</v>
      </c>
      <c r="AA4709" t="s">
        <v>546</v>
      </c>
      <c r="AB4709">
        <v>21</v>
      </c>
      <c r="AC4709" t="s">
        <v>358</v>
      </c>
      <c r="AD4709" t="s">
        <v>495</v>
      </c>
      <c r="AF4709" t="s">
        <v>8313</v>
      </c>
      <c r="AG4709" t="s">
        <v>517</v>
      </c>
      <c r="AH4709" t="s">
        <v>517</v>
      </c>
      <c r="AI4709" t="s">
        <v>517</v>
      </c>
      <c r="AJ4709" t="s">
        <v>517</v>
      </c>
    </row>
    <row r="4710" spans="1:36" x14ac:dyDescent="0.25">
      <c r="A4710" s="13" t="s">
        <v>25979</v>
      </c>
      <c r="B4710" s="1">
        <v>42921</v>
      </c>
      <c r="C4710" s="2">
        <v>0.71359953703703705</v>
      </c>
      <c r="D4710" t="s">
        <v>25980</v>
      </c>
      <c r="E4710" t="s">
        <v>22</v>
      </c>
      <c r="F4710" t="s">
        <v>25981</v>
      </c>
      <c r="G4710" s="14" t="s">
        <v>25982</v>
      </c>
      <c r="H4710" s="14" t="s">
        <v>25983</v>
      </c>
      <c r="I4710" t="s">
        <v>23</v>
      </c>
      <c r="K4710">
        <v>7</v>
      </c>
      <c r="L4710">
        <v>5</v>
      </c>
      <c r="M4710">
        <v>17</v>
      </c>
      <c r="N4710">
        <v>4</v>
      </c>
      <c r="O4710" t="s">
        <v>517</v>
      </c>
      <c r="P4710" t="s">
        <v>517</v>
      </c>
      <c r="Q4710" t="s">
        <v>517</v>
      </c>
      <c r="R4710" t="s">
        <v>517</v>
      </c>
      <c r="S4710" t="s">
        <v>517</v>
      </c>
      <c r="T4710" t="s">
        <v>517</v>
      </c>
      <c r="U4710" t="s">
        <v>517</v>
      </c>
      <c r="V4710" t="s">
        <v>517</v>
      </c>
      <c r="W4710" t="s">
        <v>517</v>
      </c>
      <c r="X4710" t="s">
        <v>517</v>
      </c>
      <c r="Y4710" t="s">
        <v>517</v>
      </c>
      <c r="Z4710" s="1" t="s">
        <v>517</v>
      </c>
      <c r="AA4710" t="s">
        <v>3163</v>
      </c>
      <c r="AB4710" t="s">
        <v>517</v>
      </c>
      <c r="AC4710" t="s">
        <v>358</v>
      </c>
      <c r="AD4710" t="s">
        <v>517</v>
      </c>
      <c r="AF4710" t="s">
        <v>8308</v>
      </c>
      <c r="AG4710" t="s">
        <v>8305</v>
      </c>
      <c r="AH4710" t="s">
        <v>517</v>
      </c>
      <c r="AI4710" t="s">
        <v>517</v>
      </c>
      <c r="AJ4710" t="s">
        <v>517</v>
      </c>
    </row>
    <row r="4711" spans="1:36" x14ac:dyDescent="0.25">
      <c r="A4711" s="13" t="s">
        <v>25984</v>
      </c>
      <c r="B4711" s="1">
        <v>42921</v>
      </c>
      <c r="C4711" s="2">
        <v>0.69510416666666675</v>
      </c>
      <c r="D4711" t="s">
        <v>25985</v>
      </c>
      <c r="E4711" t="s">
        <v>22</v>
      </c>
      <c r="F4711" t="s">
        <v>25986</v>
      </c>
      <c r="G4711" s="14" t="s">
        <v>25987</v>
      </c>
      <c r="H4711" s="14" t="s">
        <v>25988</v>
      </c>
      <c r="I4711" t="s">
        <v>25</v>
      </c>
      <c r="K4711">
        <v>7</v>
      </c>
      <c r="L4711">
        <v>5</v>
      </c>
      <c r="M4711">
        <v>16</v>
      </c>
      <c r="N4711">
        <v>4</v>
      </c>
      <c r="O4711" t="s">
        <v>517</v>
      </c>
      <c r="P4711" t="s">
        <v>517</v>
      </c>
      <c r="Q4711" t="s">
        <v>517</v>
      </c>
      <c r="R4711" t="s">
        <v>517</v>
      </c>
      <c r="S4711" t="s">
        <v>517</v>
      </c>
      <c r="T4711" t="s">
        <v>517</v>
      </c>
      <c r="U4711" t="s">
        <v>517</v>
      </c>
      <c r="V4711" t="s">
        <v>517</v>
      </c>
      <c r="W4711" t="s">
        <v>517</v>
      </c>
      <c r="X4711" t="s">
        <v>517</v>
      </c>
      <c r="Y4711" t="s">
        <v>517</v>
      </c>
      <c r="Z4711" s="1" t="s">
        <v>517</v>
      </c>
      <c r="AA4711" t="s">
        <v>478</v>
      </c>
      <c r="AB4711" t="s">
        <v>517</v>
      </c>
      <c r="AC4711" t="s">
        <v>358</v>
      </c>
      <c r="AD4711" t="s">
        <v>517</v>
      </c>
      <c r="AF4711" t="s">
        <v>8295</v>
      </c>
      <c r="AG4711" t="s">
        <v>517</v>
      </c>
      <c r="AH4711" t="s">
        <v>8263</v>
      </c>
      <c r="AI4711" t="s">
        <v>8261</v>
      </c>
      <c r="AJ4711">
        <v>16789</v>
      </c>
    </row>
    <row r="4712" spans="1:36" x14ac:dyDescent="0.25">
      <c r="A4712" s="13" t="s">
        <v>25990</v>
      </c>
      <c r="B4712" s="1">
        <v>42921</v>
      </c>
      <c r="C4712" s="2">
        <v>0.67923611111111104</v>
      </c>
      <c r="D4712" t="s">
        <v>25991</v>
      </c>
      <c r="E4712" t="s">
        <v>22</v>
      </c>
      <c r="F4712" t="s">
        <v>25992</v>
      </c>
      <c r="G4712" t="s">
        <v>25993</v>
      </c>
      <c r="H4712" t="s">
        <v>25994</v>
      </c>
      <c r="I4712" t="s">
        <v>24</v>
      </c>
      <c r="K4712">
        <v>7</v>
      </c>
      <c r="L4712">
        <v>5</v>
      </c>
      <c r="M4712">
        <v>16</v>
      </c>
      <c r="N4712">
        <v>4</v>
      </c>
      <c r="O4712" t="s">
        <v>25989</v>
      </c>
      <c r="P4712" t="s">
        <v>517</v>
      </c>
      <c r="Q4712" t="s">
        <v>517</v>
      </c>
      <c r="R4712" t="s">
        <v>517</v>
      </c>
      <c r="S4712" t="s">
        <v>517</v>
      </c>
      <c r="T4712" t="s">
        <v>517</v>
      </c>
      <c r="U4712" t="s">
        <v>517</v>
      </c>
      <c r="V4712" t="s">
        <v>517</v>
      </c>
      <c r="W4712" t="s">
        <v>722</v>
      </c>
      <c r="X4712" t="s">
        <v>590</v>
      </c>
      <c r="Y4712" t="s">
        <v>25995</v>
      </c>
      <c r="Z4712">
        <v>28060</v>
      </c>
      <c r="AA4712" t="s">
        <v>810</v>
      </c>
      <c r="AB4712">
        <v>40</v>
      </c>
      <c r="AC4712" t="s">
        <v>358</v>
      </c>
      <c r="AD4712" t="s">
        <v>483</v>
      </c>
      <c r="AF4712" t="s">
        <v>517</v>
      </c>
      <c r="AG4712" t="s">
        <v>517</v>
      </c>
      <c r="AH4712" t="s">
        <v>517</v>
      </c>
      <c r="AI4712" t="s">
        <v>517</v>
      </c>
      <c r="AJ4712" t="s">
        <v>517</v>
      </c>
    </row>
    <row r="4713" spans="1:36" x14ac:dyDescent="0.25">
      <c r="A4713" s="13" t="s">
        <v>25996</v>
      </c>
      <c r="B4713" s="1">
        <v>42921</v>
      </c>
      <c r="C4713" s="2">
        <v>0.66541666666666666</v>
      </c>
      <c r="D4713" t="s">
        <v>25997</v>
      </c>
      <c r="E4713" t="s">
        <v>22</v>
      </c>
      <c r="F4713" t="s">
        <v>6130</v>
      </c>
      <c r="G4713" s="14" t="s">
        <v>6131</v>
      </c>
      <c r="H4713" s="14" t="s">
        <v>6132</v>
      </c>
      <c r="I4713" t="s">
        <v>21</v>
      </c>
      <c r="K4713">
        <v>7</v>
      </c>
      <c r="L4713">
        <v>5</v>
      </c>
      <c r="M4713">
        <v>15</v>
      </c>
      <c r="N4713">
        <v>4</v>
      </c>
      <c r="O4713" t="s">
        <v>25836</v>
      </c>
      <c r="P4713" t="s">
        <v>25835</v>
      </c>
      <c r="Q4713" t="s">
        <v>517</v>
      </c>
      <c r="R4713" t="s">
        <v>517</v>
      </c>
      <c r="S4713" t="s">
        <v>517</v>
      </c>
      <c r="T4713" t="s">
        <v>517</v>
      </c>
      <c r="U4713" t="s">
        <v>517</v>
      </c>
      <c r="V4713" t="s">
        <v>517</v>
      </c>
      <c r="W4713" t="s">
        <v>672</v>
      </c>
      <c r="X4713" t="s">
        <v>477</v>
      </c>
      <c r="Y4713" t="s">
        <v>6133</v>
      </c>
      <c r="Z4713" s="1">
        <v>30520</v>
      </c>
      <c r="AA4713" t="s">
        <v>6134</v>
      </c>
      <c r="AB4713">
        <v>33</v>
      </c>
      <c r="AC4713" t="s">
        <v>358</v>
      </c>
      <c r="AD4713" t="s">
        <v>483</v>
      </c>
      <c r="AF4713" t="s">
        <v>517</v>
      </c>
      <c r="AG4713" t="s">
        <v>517</v>
      </c>
      <c r="AH4713" t="s">
        <v>517</v>
      </c>
      <c r="AI4713" t="s">
        <v>517</v>
      </c>
      <c r="AJ4713" t="s">
        <v>517</v>
      </c>
    </row>
    <row r="4714" spans="1:36" x14ac:dyDescent="0.25">
      <c r="A4714" s="13" t="s">
        <v>25999</v>
      </c>
      <c r="B4714" s="1">
        <v>42921</v>
      </c>
      <c r="C4714" s="2">
        <v>0.64879629629629632</v>
      </c>
      <c r="D4714" t="s">
        <v>26000</v>
      </c>
      <c r="E4714" t="s">
        <v>22</v>
      </c>
      <c r="F4714" t="s">
        <v>22476</v>
      </c>
      <c r="G4714" s="14" t="s">
        <v>22477</v>
      </c>
      <c r="H4714" s="14" t="s">
        <v>22478</v>
      </c>
      <c r="I4714" t="s">
        <v>23</v>
      </c>
      <c r="K4714">
        <v>7</v>
      </c>
      <c r="L4714">
        <v>5</v>
      </c>
      <c r="M4714">
        <v>15</v>
      </c>
      <c r="N4714">
        <v>4</v>
      </c>
      <c r="O4714" t="s">
        <v>25998</v>
      </c>
      <c r="P4714" t="s">
        <v>517</v>
      </c>
      <c r="Q4714" t="s">
        <v>517</v>
      </c>
      <c r="R4714" t="s">
        <v>517</v>
      </c>
      <c r="S4714" t="s">
        <v>517</v>
      </c>
      <c r="T4714" t="s">
        <v>517</v>
      </c>
      <c r="U4714" t="s">
        <v>517</v>
      </c>
      <c r="V4714" t="s">
        <v>517</v>
      </c>
      <c r="W4714" t="s">
        <v>589</v>
      </c>
      <c r="X4714" t="s">
        <v>10785</v>
      </c>
      <c r="Y4714" t="s">
        <v>22479</v>
      </c>
      <c r="Z4714" s="1">
        <v>31415</v>
      </c>
      <c r="AA4714" t="s">
        <v>14482</v>
      </c>
      <c r="AB4714">
        <v>31</v>
      </c>
      <c r="AC4714" t="s">
        <v>358</v>
      </c>
      <c r="AD4714" t="s">
        <v>482</v>
      </c>
      <c r="AF4714" t="s">
        <v>517</v>
      </c>
      <c r="AG4714" t="s">
        <v>517</v>
      </c>
      <c r="AH4714" t="s">
        <v>517</v>
      </c>
      <c r="AI4714" t="s">
        <v>517</v>
      </c>
      <c r="AJ4714" t="s">
        <v>517</v>
      </c>
    </row>
    <row r="4715" spans="1:36" x14ac:dyDescent="0.25">
      <c r="A4715" s="13" t="s">
        <v>26002</v>
      </c>
      <c r="B4715" s="1">
        <v>42921</v>
      </c>
      <c r="C4715" s="2">
        <v>0.6317476851851852</v>
      </c>
      <c r="D4715" t="s">
        <v>26003</v>
      </c>
      <c r="E4715" t="s">
        <v>22</v>
      </c>
      <c r="F4715" t="s">
        <v>26004</v>
      </c>
      <c r="G4715" s="14" t="s">
        <v>26005</v>
      </c>
      <c r="H4715" s="14" t="s">
        <v>26006</v>
      </c>
      <c r="I4715" t="s">
        <v>23</v>
      </c>
      <c r="K4715">
        <v>7</v>
      </c>
      <c r="L4715">
        <v>5</v>
      </c>
      <c r="M4715">
        <v>15</v>
      </c>
      <c r="N4715">
        <v>4</v>
      </c>
      <c r="O4715" t="s">
        <v>26001</v>
      </c>
      <c r="P4715" t="s">
        <v>517</v>
      </c>
      <c r="Q4715" t="s">
        <v>517</v>
      </c>
      <c r="R4715" t="s">
        <v>517</v>
      </c>
      <c r="S4715" t="s">
        <v>517</v>
      </c>
      <c r="T4715" t="s">
        <v>517</v>
      </c>
      <c r="U4715" t="s">
        <v>517</v>
      </c>
      <c r="V4715" t="s">
        <v>517</v>
      </c>
      <c r="W4715" t="s">
        <v>857</v>
      </c>
      <c r="X4715" t="s">
        <v>1016</v>
      </c>
      <c r="Y4715" t="s">
        <v>26007</v>
      </c>
      <c r="Z4715" s="1">
        <v>22254</v>
      </c>
      <c r="AA4715" t="s">
        <v>529</v>
      </c>
      <c r="AB4715">
        <v>56</v>
      </c>
      <c r="AC4715" t="s">
        <v>358</v>
      </c>
      <c r="AD4715" t="s">
        <v>483</v>
      </c>
      <c r="AF4715" t="s">
        <v>517</v>
      </c>
      <c r="AG4715" t="s">
        <v>517</v>
      </c>
      <c r="AH4715" t="s">
        <v>517</v>
      </c>
      <c r="AI4715" t="s">
        <v>517</v>
      </c>
      <c r="AJ4715" t="s">
        <v>517</v>
      </c>
    </row>
    <row r="4716" spans="1:36" x14ac:dyDescent="0.25">
      <c r="A4716" s="13" t="s">
        <v>26009</v>
      </c>
      <c r="B4716" s="1">
        <v>42921</v>
      </c>
      <c r="C4716" s="2">
        <v>0.58818287037037031</v>
      </c>
      <c r="D4716" t="s">
        <v>26010</v>
      </c>
      <c r="E4716" t="s">
        <v>22</v>
      </c>
      <c r="F4716" t="s">
        <v>26011</v>
      </c>
      <c r="G4716" s="14" t="s">
        <v>26012</v>
      </c>
      <c r="H4716" s="14" t="s">
        <v>26013</v>
      </c>
      <c r="I4716" t="s">
        <v>23</v>
      </c>
      <c r="K4716">
        <v>7</v>
      </c>
      <c r="L4716">
        <v>5</v>
      </c>
      <c r="M4716">
        <v>14</v>
      </c>
      <c r="N4716">
        <v>4</v>
      </c>
      <c r="O4716" t="s">
        <v>26008</v>
      </c>
      <c r="P4716" t="s">
        <v>517</v>
      </c>
      <c r="Q4716" t="s">
        <v>517</v>
      </c>
      <c r="R4716" t="s">
        <v>517</v>
      </c>
      <c r="S4716" t="s">
        <v>517</v>
      </c>
      <c r="T4716" t="s">
        <v>517</v>
      </c>
      <c r="U4716" t="s">
        <v>517</v>
      </c>
      <c r="V4716" t="s">
        <v>517</v>
      </c>
      <c r="W4716" t="s">
        <v>621</v>
      </c>
      <c r="X4716" t="s">
        <v>622</v>
      </c>
      <c r="Y4716" t="s">
        <v>26014</v>
      </c>
      <c r="Z4716" s="1">
        <v>35347</v>
      </c>
      <c r="AA4716" t="s">
        <v>529</v>
      </c>
      <c r="AB4716">
        <v>20</v>
      </c>
      <c r="AC4716" t="s">
        <v>358</v>
      </c>
      <c r="AD4716" t="s">
        <v>487</v>
      </c>
      <c r="AF4716" t="s">
        <v>517</v>
      </c>
      <c r="AG4716" t="s">
        <v>517</v>
      </c>
      <c r="AH4716" t="s">
        <v>517</v>
      </c>
      <c r="AI4716" t="s">
        <v>517</v>
      </c>
      <c r="AJ4716" t="s">
        <v>517</v>
      </c>
    </row>
    <row r="4717" spans="1:36" x14ac:dyDescent="0.25">
      <c r="A4717" s="13" t="s">
        <v>26015</v>
      </c>
      <c r="B4717" s="1">
        <v>42921</v>
      </c>
      <c r="C4717" s="2">
        <v>0.58240740740740737</v>
      </c>
      <c r="D4717" t="s">
        <v>26016</v>
      </c>
      <c r="E4717" t="s">
        <v>22</v>
      </c>
      <c r="F4717" t="s">
        <v>26017</v>
      </c>
      <c r="G4717" s="14" t="s">
        <v>26018</v>
      </c>
      <c r="H4717" s="14" t="s">
        <v>26019</v>
      </c>
      <c r="I4717" t="s">
        <v>21</v>
      </c>
      <c r="K4717">
        <v>7</v>
      </c>
      <c r="L4717">
        <v>5</v>
      </c>
      <c r="M4717">
        <v>13</v>
      </c>
      <c r="N4717">
        <v>4</v>
      </c>
      <c r="O4717" t="s">
        <v>517</v>
      </c>
      <c r="P4717" t="s">
        <v>517</v>
      </c>
      <c r="Q4717" t="s">
        <v>517</v>
      </c>
      <c r="R4717" t="s">
        <v>517</v>
      </c>
      <c r="S4717" t="s">
        <v>517</v>
      </c>
      <c r="T4717" t="s">
        <v>517</v>
      </c>
      <c r="U4717" t="s">
        <v>517</v>
      </c>
      <c r="V4717" t="s">
        <v>517</v>
      </c>
      <c r="W4717" t="s">
        <v>517</v>
      </c>
      <c r="X4717" t="s">
        <v>517</v>
      </c>
      <c r="Y4717" t="s">
        <v>26020</v>
      </c>
      <c r="Z4717" s="1">
        <v>31406</v>
      </c>
      <c r="AA4717" t="s">
        <v>478</v>
      </c>
      <c r="AB4717">
        <v>31</v>
      </c>
      <c r="AC4717" t="s">
        <v>358</v>
      </c>
      <c r="AD4717" t="s">
        <v>489</v>
      </c>
      <c r="AF4717" t="s">
        <v>8258</v>
      </c>
      <c r="AG4717" t="s">
        <v>8295</v>
      </c>
      <c r="AH4717" t="s">
        <v>517</v>
      </c>
      <c r="AI4717" t="s">
        <v>8313</v>
      </c>
      <c r="AJ4717" t="s">
        <v>517</v>
      </c>
    </row>
    <row r="4718" spans="1:36" x14ac:dyDescent="0.25">
      <c r="A4718" s="13" t="s">
        <v>26021</v>
      </c>
      <c r="B4718" s="1">
        <v>42921</v>
      </c>
      <c r="C4718" s="2">
        <v>0.57122685185185185</v>
      </c>
      <c r="D4718" t="s">
        <v>26022</v>
      </c>
      <c r="E4718" t="s">
        <v>22</v>
      </c>
      <c r="F4718" t="s">
        <v>26023</v>
      </c>
      <c r="G4718" s="14" t="s">
        <v>26024</v>
      </c>
      <c r="H4718" s="14" t="s">
        <v>26025</v>
      </c>
      <c r="I4718" t="s">
        <v>25</v>
      </c>
      <c r="K4718">
        <v>7</v>
      </c>
      <c r="L4718">
        <v>5</v>
      </c>
      <c r="M4718">
        <v>13</v>
      </c>
      <c r="N4718">
        <v>4</v>
      </c>
      <c r="O4718" t="s">
        <v>517</v>
      </c>
      <c r="P4718" t="s">
        <v>517</v>
      </c>
      <c r="Q4718" t="s">
        <v>517</v>
      </c>
      <c r="R4718" t="s">
        <v>517</v>
      </c>
      <c r="S4718" t="s">
        <v>517</v>
      </c>
      <c r="T4718" t="s">
        <v>517</v>
      </c>
      <c r="U4718" t="s">
        <v>517</v>
      </c>
      <c r="V4718" t="s">
        <v>517</v>
      </c>
      <c r="W4718" t="s">
        <v>517</v>
      </c>
      <c r="X4718" t="s">
        <v>517</v>
      </c>
      <c r="Y4718" t="s">
        <v>18941</v>
      </c>
      <c r="Z4718" s="1">
        <v>32704</v>
      </c>
      <c r="AA4718" t="s">
        <v>659</v>
      </c>
      <c r="AB4718">
        <v>27</v>
      </c>
      <c r="AC4718" t="s">
        <v>358</v>
      </c>
      <c r="AD4718" t="s">
        <v>500</v>
      </c>
      <c r="AF4718" t="s">
        <v>8313</v>
      </c>
      <c r="AG4718" t="s">
        <v>8266</v>
      </c>
      <c r="AH4718" t="s">
        <v>517</v>
      </c>
      <c r="AI4718" t="s">
        <v>517</v>
      </c>
      <c r="AJ4718" t="s">
        <v>517</v>
      </c>
    </row>
    <row r="4719" spans="1:36" x14ac:dyDescent="0.25">
      <c r="A4719" s="13" t="s">
        <v>26026</v>
      </c>
      <c r="B4719" s="1">
        <v>42921</v>
      </c>
      <c r="C4719" s="2">
        <v>0.56374999999999997</v>
      </c>
      <c r="D4719" t="s">
        <v>4976</v>
      </c>
      <c r="E4719" t="s">
        <v>22</v>
      </c>
      <c r="F4719" t="s">
        <v>26027</v>
      </c>
      <c r="G4719" s="14" t="s">
        <v>26028</v>
      </c>
      <c r="H4719" s="14" t="s">
        <v>26029</v>
      </c>
      <c r="I4719" t="s">
        <v>24</v>
      </c>
      <c r="K4719">
        <v>7</v>
      </c>
      <c r="L4719">
        <v>5</v>
      </c>
      <c r="M4719">
        <v>13</v>
      </c>
      <c r="N4719">
        <v>4</v>
      </c>
      <c r="O4719" t="s">
        <v>517</v>
      </c>
      <c r="P4719" t="s">
        <v>517</v>
      </c>
      <c r="Q4719" t="s">
        <v>517</v>
      </c>
      <c r="R4719" t="s">
        <v>517</v>
      </c>
      <c r="S4719" t="s">
        <v>517</v>
      </c>
      <c r="T4719" t="s">
        <v>517</v>
      </c>
      <c r="U4719" t="s">
        <v>517</v>
      </c>
      <c r="V4719" t="s">
        <v>517</v>
      </c>
      <c r="W4719" t="s">
        <v>517</v>
      </c>
      <c r="X4719" t="s">
        <v>517</v>
      </c>
      <c r="Y4719" t="s">
        <v>517</v>
      </c>
      <c r="Z4719" s="1" t="s">
        <v>517</v>
      </c>
      <c r="AA4719" t="s">
        <v>4976</v>
      </c>
      <c r="AB4719" t="s">
        <v>517</v>
      </c>
      <c r="AC4719" t="s">
        <v>358</v>
      </c>
      <c r="AD4719" t="s">
        <v>517</v>
      </c>
      <c r="AF4719" t="s">
        <v>8304</v>
      </c>
      <c r="AG4719" t="s">
        <v>517</v>
      </c>
      <c r="AH4719" t="s">
        <v>517</v>
      </c>
      <c r="AI4719" t="s">
        <v>517</v>
      </c>
      <c r="AJ4719" t="s">
        <v>517</v>
      </c>
    </row>
    <row r="4720" spans="1:36" x14ac:dyDescent="0.25">
      <c r="A4720" s="13" t="s">
        <v>26030</v>
      </c>
      <c r="B4720" s="1">
        <v>42921</v>
      </c>
      <c r="C4720" s="2">
        <v>0.54381944444444441</v>
      </c>
      <c r="D4720" t="s">
        <v>26031</v>
      </c>
      <c r="E4720" t="s">
        <v>22</v>
      </c>
      <c r="F4720" t="s">
        <v>26032</v>
      </c>
      <c r="G4720" s="14" t="s">
        <v>26033</v>
      </c>
      <c r="H4720" s="14" t="s">
        <v>26034</v>
      </c>
      <c r="I4720" t="s">
        <v>24</v>
      </c>
      <c r="K4720">
        <v>7</v>
      </c>
      <c r="L4720">
        <v>5</v>
      </c>
      <c r="M4720">
        <v>13</v>
      </c>
      <c r="N4720">
        <v>4</v>
      </c>
      <c r="O4720" t="s">
        <v>517</v>
      </c>
      <c r="P4720" t="s">
        <v>517</v>
      </c>
      <c r="Q4720" t="s">
        <v>517</v>
      </c>
      <c r="R4720" t="s">
        <v>517</v>
      </c>
      <c r="S4720" t="s">
        <v>517</v>
      </c>
      <c r="T4720" t="s">
        <v>517</v>
      </c>
      <c r="U4720" t="s">
        <v>517</v>
      </c>
      <c r="V4720" t="s">
        <v>517</v>
      </c>
      <c r="W4720" t="s">
        <v>517</v>
      </c>
      <c r="X4720" t="s">
        <v>517</v>
      </c>
      <c r="Y4720" t="s">
        <v>26035</v>
      </c>
      <c r="Z4720" s="1">
        <v>27441</v>
      </c>
      <c r="AA4720" t="s">
        <v>582</v>
      </c>
      <c r="AB4720">
        <v>42</v>
      </c>
      <c r="AC4720" t="s">
        <v>358</v>
      </c>
      <c r="AD4720" t="s">
        <v>497</v>
      </c>
      <c r="AF4720" t="s">
        <v>8304</v>
      </c>
      <c r="AG4720" t="s">
        <v>8295</v>
      </c>
      <c r="AH4720" t="s">
        <v>517</v>
      </c>
      <c r="AI4720" t="s">
        <v>517</v>
      </c>
      <c r="AJ4720" t="s">
        <v>8263</v>
      </c>
    </row>
    <row r="4721" spans="1:36" x14ac:dyDescent="0.25">
      <c r="A4721" s="13" t="s">
        <v>26036</v>
      </c>
      <c r="B4721" s="1">
        <v>42921</v>
      </c>
      <c r="C4721" s="2">
        <v>0.54071759259259256</v>
      </c>
      <c r="D4721" t="s">
        <v>26037</v>
      </c>
      <c r="E4721" t="s">
        <v>22</v>
      </c>
      <c r="F4721" t="s">
        <v>26038</v>
      </c>
      <c r="G4721" s="14" t="s">
        <v>26039</v>
      </c>
      <c r="H4721" s="14" t="s">
        <v>26040</v>
      </c>
      <c r="I4721" t="s">
        <v>21</v>
      </c>
      <c r="K4721">
        <v>7</v>
      </c>
      <c r="L4721">
        <v>5</v>
      </c>
      <c r="M4721">
        <v>12</v>
      </c>
      <c r="N4721">
        <v>4</v>
      </c>
      <c r="O4721" t="s">
        <v>517</v>
      </c>
      <c r="P4721" t="s">
        <v>517</v>
      </c>
      <c r="Q4721" t="s">
        <v>517</v>
      </c>
      <c r="R4721" t="s">
        <v>517</v>
      </c>
      <c r="S4721" t="s">
        <v>517</v>
      </c>
      <c r="T4721" t="s">
        <v>517</v>
      </c>
      <c r="U4721" t="s">
        <v>517</v>
      </c>
      <c r="V4721" t="s">
        <v>517</v>
      </c>
      <c r="W4721" t="s">
        <v>517</v>
      </c>
      <c r="X4721" t="s">
        <v>517</v>
      </c>
      <c r="Y4721" t="s">
        <v>26041</v>
      </c>
      <c r="Z4721" s="1">
        <v>33446</v>
      </c>
      <c r="AA4721" t="s">
        <v>20734</v>
      </c>
      <c r="AB4721">
        <v>25</v>
      </c>
      <c r="AC4721" t="s">
        <v>358</v>
      </c>
      <c r="AD4721" t="s">
        <v>491</v>
      </c>
      <c r="AF4721" t="s">
        <v>8295</v>
      </c>
      <c r="AG4721" t="s">
        <v>517</v>
      </c>
      <c r="AH4721" t="s">
        <v>8296</v>
      </c>
      <c r="AI4721" t="s">
        <v>8263</v>
      </c>
      <c r="AJ4721" t="s">
        <v>8264</v>
      </c>
    </row>
    <row r="4722" spans="1:36" x14ac:dyDescent="0.25">
      <c r="A4722" s="13" t="s">
        <v>26043</v>
      </c>
      <c r="B4722" s="1">
        <v>42921</v>
      </c>
      <c r="C4722" s="2">
        <v>0.54067129629629629</v>
      </c>
      <c r="D4722" t="s">
        <v>26044</v>
      </c>
      <c r="E4722" t="s">
        <v>22</v>
      </c>
      <c r="F4722" t="s">
        <v>26045</v>
      </c>
      <c r="G4722" s="14" t="s">
        <v>26046</v>
      </c>
      <c r="H4722" s="14" t="s">
        <v>26047</v>
      </c>
      <c r="I4722" t="s">
        <v>23</v>
      </c>
      <c r="K4722">
        <v>7</v>
      </c>
      <c r="L4722">
        <v>5</v>
      </c>
      <c r="M4722">
        <v>12</v>
      </c>
      <c r="N4722">
        <v>4</v>
      </c>
      <c r="O4722" t="s">
        <v>26042</v>
      </c>
      <c r="P4722" t="s">
        <v>517</v>
      </c>
      <c r="Q4722" t="s">
        <v>517</v>
      </c>
      <c r="R4722" t="s">
        <v>517</v>
      </c>
      <c r="S4722" t="s">
        <v>517</v>
      </c>
      <c r="T4722" t="s">
        <v>517</v>
      </c>
      <c r="U4722" t="s">
        <v>517</v>
      </c>
      <c r="V4722" t="s">
        <v>517</v>
      </c>
      <c r="W4722" t="s">
        <v>537</v>
      </c>
      <c r="X4722" t="s">
        <v>590</v>
      </c>
      <c r="Y4722" t="s">
        <v>517</v>
      </c>
      <c r="Z4722" s="1" t="s">
        <v>517</v>
      </c>
      <c r="AA4722" t="s">
        <v>26048</v>
      </c>
      <c r="AB4722" t="s">
        <v>517</v>
      </c>
      <c r="AC4722" t="s">
        <v>358</v>
      </c>
      <c r="AD4722" t="s">
        <v>517</v>
      </c>
      <c r="AF4722" t="s">
        <v>8295</v>
      </c>
      <c r="AG4722" t="s">
        <v>517</v>
      </c>
      <c r="AH4722" t="s">
        <v>517</v>
      </c>
      <c r="AI4722" t="s">
        <v>517</v>
      </c>
      <c r="AJ4722" t="s">
        <v>517</v>
      </c>
    </row>
    <row r="4723" spans="1:36" x14ac:dyDescent="0.25">
      <c r="A4723" s="13" t="s">
        <v>26049</v>
      </c>
      <c r="B4723" s="1">
        <v>42921</v>
      </c>
      <c r="C4723" s="2">
        <v>0.5400462962962963</v>
      </c>
      <c r="D4723" t="s">
        <v>26050</v>
      </c>
      <c r="E4723" t="s">
        <v>22</v>
      </c>
      <c r="F4723" t="s">
        <v>26051</v>
      </c>
      <c r="G4723" s="14" t="s">
        <v>26052</v>
      </c>
      <c r="H4723" s="14" t="s">
        <v>26053</v>
      </c>
      <c r="I4723" t="s">
        <v>21</v>
      </c>
      <c r="K4723">
        <v>7</v>
      </c>
      <c r="L4723">
        <v>5</v>
      </c>
      <c r="M4723">
        <v>12</v>
      </c>
      <c r="N4723">
        <v>4</v>
      </c>
      <c r="O4723" t="s">
        <v>517</v>
      </c>
      <c r="P4723" t="s">
        <v>517</v>
      </c>
      <c r="Q4723" t="s">
        <v>517</v>
      </c>
      <c r="R4723" t="s">
        <v>517</v>
      </c>
      <c r="S4723" t="s">
        <v>517</v>
      </c>
      <c r="T4723" t="s">
        <v>517</v>
      </c>
      <c r="U4723" t="s">
        <v>517</v>
      </c>
      <c r="V4723" t="s">
        <v>517</v>
      </c>
      <c r="W4723" t="s">
        <v>517</v>
      </c>
      <c r="X4723" t="s">
        <v>517</v>
      </c>
      <c r="Y4723" t="s">
        <v>26054</v>
      </c>
      <c r="Z4723" s="1">
        <v>22518</v>
      </c>
      <c r="AA4723" t="s">
        <v>3849</v>
      </c>
      <c r="AB4723">
        <v>55</v>
      </c>
      <c r="AC4723" t="s">
        <v>358</v>
      </c>
      <c r="AD4723" t="s">
        <v>482</v>
      </c>
      <c r="AF4723" t="s">
        <v>8306</v>
      </c>
      <c r="AG4723" t="s">
        <v>8313</v>
      </c>
      <c r="AH4723" t="s">
        <v>517</v>
      </c>
      <c r="AI4723" t="s">
        <v>517</v>
      </c>
      <c r="AJ4723" t="s">
        <v>517</v>
      </c>
    </row>
    <row r="4724" spans="1:36" x14ac:dyDescent="0.25">
      <c r="A4724" s="13" t="s">
        <v>26056</v>
      </c>
      <c r="B4724" s="1">
        <v>42921</v>
      </c>
      <c r="C4724" s="2">
        <v>0.5134953703703703</v>
      </c>
      <c r="D4724" t="s">
        <v>26055</v>
      </c>
      <c r="E4724" t="s">
        <v>22</v>
      </c>
      <c r="F4724" t="s">
        <v>26057</v>
      </c>
      <c r="G4724" t="s">
        <v>26058</v>
      </c>
      <c r="H4724" t="s">
        <v>26059</v>
      </c>
      <c r="I4724" t="s">
        <v>21</v>
      </c>
      <c r="K4724">
        <v>7</v>
      </c>
      <c r="L4724">
        <v>5</v>
      </c>
      <c r="M4724">
        <v>12</v>
      </c>
      <c r="N4724">
        <v>4</v>
      </c>
      <c r="O4724" t="s">
        <v>517</v>
      </c>
      <c r="P4724" t="s">
        <v>517</v>
      </c>
      <c r="Q4724" t="s">
        <v>517</v>
      </c>
      <c r="R4724" t="s">
        <v>517</v>
      </c>
      <c r="S4724" t="s">
        <v>517</v>
      </c>
      <c r="T4724" t="s">
        <v>517</v>
      </c>
      <c r="U4724" t="s">
        <v>517</v>
      </c>
      <c r="V4724" t="s">
        <v>517</v>
      </c>
      <c r="W4724" t="s">
        <v>517</v>
      </c>
      <c r="X4724" t="s">
        <v>517</v>
      </c>
      <c r="Y4724" t="s">
        <v>10895</v>
      </c>
      <c r="Z4724">
        <v>34054</v>
      </c>
      <c r="AA4724" t="s">
        <v>529</v>
      </c>
      <c r="AB4724">
        <v>24</v>
      </c>
      <c r="AC4724" t="s">
        <v>358</v>
      </c>
      <c r="AD4724" t="s">
        <v>493</v>
      </c>
      <c r="AF4724" t="s">
        <v>8266</v>
      </c>
      <c r="AG4724" t="s">
        <v>8295</v>
      </c>
      <c r="AH4724" t="s">
        <v>8263</v>
      </c>
      <c r="AI4724" t="s">
        <v>517</v>
      </c>
      <c r="AJ4724" t="s">
        <v>517</v>
      </c>
    </row>
    <row r="4725" spans="1:36" x14ac:dyDescent="0.25">
      <c r="A4725" s="13" t="s">
        <v>26060</v>
      </c>
      <c r="B4725" s="1">
        <v>42921</v>
      </c>
      <c r="C4725" s="2">
        <v>0.49995370370370368</v>
      </c>
      <c r="D4725" t="s">
        <v>6211</v>
      </c>
      <c r="E4725" t="s">
        <v>22</v>
      </c>
      <c r="F4725" t="s">
        <v>26061</v>
      </c>
      <c r="G4725" t="s">
        <v>26062</v>
      </c>
      <c r="H4725" t="s">
        <v>26063</v>
      </c>
      <c r="I4725" t="s">
        <v>23</v>
      </c>
      <c r="K4725">
        <v>7</v>
      </c>
      <c r="L4725">
        <v>5</v>
      </c>
      <c r="M4725">
        <v>11</v>
      </c>
      <c r="N4725">
        <v>4</v>
      </c>
      <c r="O4725" t="s">
        <v>517</v>
      </c>
      <c r="P4725" t="s">
        <v>517</v>
      </c>
      <c r="Q4725" t="s">
        <v>517</v>
      </c>
      <c r="R4725" t="s">
        <v>517</v>
      </c>
      <c r="S4725" t="s">
        <v>517</v>
      </c>
      <c r="T4725" t="s">
        <v>517</v>
      </c>
      <c r="U4725" t="s">
        <v>517</v>
      </c>
      <c r="V4725" t="s">
        <v>517</v>
      </c>
      <c r="W4725" t="s">
        <v>517</v>
      </c>
      <c r="X4725" t="s">
        <v>517</v>
      </c>
      <c r="Y4725" t="s">
        <v>8430</v>
      </c>
      <c r="Z4725">
        <v>32509</v>
      </c>
      <c r="AA4725" t="s">
        <v>6211</v>
      </c>
      <c r="AB4725">
        <v>28</v>
      </c>
      <c r="AC4725" t="s">
        <v>358</v>
      </c>
      <c r="AD4725" t="s">
        <v>492</v>
      </c>
      <c r="AF4725" t="s">
        <v>517</v>
      </c>
      <c r="AG4725" t="s">
        <v>517</v>
      </c>
      <c r="AH4725" t="s">
        <v>517</v>
      </c>
      <c r="AI4725" t="s">
        <v>517</v>
      </c>
      <c r="AJ4725" t="s">
        <v>517</v>
      </c>
    </row>
    <row r="4726" spans="1:36" x14ac:dyDescent="0.25">
      <c r="A4726" s="13" t="s">
        <v>26064</v>
      </c>
      <c r="B4726" s="1">
        <v>42921</v>
      </c>
      <c r="C4726" s="2">
        <v>0.49582175925925925</v>
      </c>
      <c r="D4726" t="s">
        <v>26065</v>
      </c>
      <c r="E4726" t="s">
        <v>22</v>
      </c>
      <c r="F4726" t="s">
        <v>26066</v>
      </c>
      <c r="G4726" s="14" t="s">
        <v>26067</v>
      </c>
      <c r="H4726" s="14" t="s">
        <v>26068</v>
      </c>
      <c r="I4726" t="s">
        <v>24</v>
      </c>
      <c r="K4726">
        <v>7</v>
      </c>
      <c r="L4726">
        <v>5</v>
      </c>
      <c r="M4726">
        <v>11</v>
      </c>
      <c r="N4726">
        <v>4</v>
      </c>
      <c r="O4726" t="s">
        <v>517</v>
      </c>
      <c r="P4726" t="s">
        <v>517</v>
      </c>
      <c r="Q4726" t="s">
        <v>517</v>
      </c>
      <c r="R4726" t="s">
        <v>517</v>
      </c>
      <c r="S4726" t="s">
        <v>517</v>
      </c>
      <c r="T4726" t="s">
        <v>517</v>
      </c>
      <c r="U4726" t="s">
        <v>517</v>
      </c>
      <c r="V4726" t="s">
        <v>517</v>
      </c>
      <c r="W4726" t="s">
        <v>517</v>
      </c>
      <c r="X4726" t="s">
        <v>517</v>
      </c>
      <c r="Y4726" t="s">
        <v>26069</v>
      </c>
      <c r="Z4726" s="1">
        <v>32639</v>
      </c>
      <c r="AA4726" t="s">
        <v>5279</v>
      </c>
      <c r="AB4726">
        <v>28</v>
      </c>
      <c r="AC4726" t="s">
        <v>357</v>
      </c>
      <c r="AD4726" t="s">
        <v>483</v>
      </c>
      <c r="AF4726" t="s">
        <v>517</v>
      </c>
      <c r="AG4726" t="s">
        <v>517</v>
      </c>
      <c r="AH4726" t="s">
        <v>517</v>
      </c>
      <c r="AI4726" t="s">
        <v>517</v>
      </c>
      <c r="AJ4726" t="s">
        <v>517</v>
      </c>
    </row>
    <row r="4727" spans="1:36" x14ac:dyDescent="0.25">
      <c r="A4727" s="13" t="s">
        <v>26070</v>
      </c>
      <c r="B4727" s="1">
        <v>42921</v>
      </c>
      <c r="C4727" s="2">
        <v>0.49162037037037037</v>
      </c>
      <c r="D4727" t="s">
        <v>26071</v>
      </c>
      <c r="E4727" t="s">
        <v>22</v>
      </c>
      <c r="F4727" t="s">
        <v>26072</v>
      </c>
      <c r="G4727" s="14" t="s">
        <v>26073</v>
      </c>
      <c r="H4727" s="14" t="s">
        <v>26074</v>
      </c>
      <c r="I4727" t="s">
        <v>25</v>
      </c>
      <c r="K4727">
        <v>7</v>
      </c>
      <c r="L4727">
        <v>5</v>
      </c>
      <c r="M4727">
        <v>11</v>
      </c>
      <c r="N4727">
        <v>4</v>
      </c>
      <c r="O4727" t="s">
        <v>517</v>
      </c>
      <c r="P4727" t="s">
        <v>517</v>
      </c>
      <c r="Q4727" t="s">
        <v>517</v>
      </c>
      <c r="R4727" t="s">
        <v>517</v>
      </c>
      <c r="S4727" t="s">
        <v>517</v>
      </c>
      <c r="T4727" t="s">
        <v>517</v>
      </c>
      <c r="U4727" t="s">
        <v>517</v>
      </c>
      <c r="V4727" t="s">
        <v>517</v>
      </c>
      <c r="W4727" t="s">
        <v>517</v>
      </c>
      <c r="X4727" t="s">
        <v>517</v>
      </c>
      <c r="Y4727" t="s">
        <v>517</v>
      </c>
      <c r="Z4727" s="1" t="s">
        <v>517</v>
      </c>
      <c r="AA4727" t="s">
        <v>674</v>
      </c>
      <c r="AB4727" t="s">
        <v>517</v>
      </c>
      <c r="AC4727" t="s">
        <v>358</v>
      </c>
      <c r="AD4727" t="s">
        <v>517</v>
      </c>
      <c r="AF4727" t="s">
        <v>517</v>
      </c>
      <c r="AG4727" t="s">
        <v>517</v>
      </c>
      <c r="AH4727" t="s">
        <v>517</v>
      </c>
      <c r="AI4727" t="s">
        <v>517</v>
      </c>
      <c r="AJ4727" t="s">
        <v>517</v>
      </c>
    </row>
    <row r="4728" spans="1:36" x14ac:dyDescent="0.25">
      <c r="A4728" s="13" t="s">
        <v>26075</v>
      </c>
      <c r="B4728" s="1">
        <v>42921</v>
      </c>
      <c r="C4728" s="2">
        <v>0.46482638888888889</v>
      </c>
      <c r="D4728" t="s">
        <v>26076</v>
      </c>
      <c r="E4728" t="s">
        <v>22</v>
      </c>
      <c r="F4728" t="s">
        <v>26077</v>
      </c>
      <c r="G4728" s="14" t="s">
        <v>26078</v>
      </c>
      <c r="H4728" s="14" t="s">
        <v>26079</v>
      </c>
      <c r="I4728" t="s">
        <v>24</v>
      </c>
      <c r="K4728">
        <v>7</v>
      </c>
      <c r="L4728">
        <v>5</v>
      </c>
      <c r="M4728">
        <v>11</v>
      </c>
      <c r="N4728">
        <v>4</v>
      </c>
      <c r="O4728" t="s">
        <v>517</v>
      </c>
      <c r="P4728" t="s">
        <v>517</v>
      </c>
      <c r="Q4728" t="s">
        <v>517</v>
      </c>
      <c r="R4728" t="s">
        <v>517</v>
      </c>
      <c r="S4728" t="s">
        <v>517</v>
      </c>
      <c r="T4728" t="s">
        <v>517</v>
      </c>
      <c r="U4728" t="s">
        <v>517</v>
      </c>
      <c r="V4728" t="s">
        <v>517</v>
      </c>
      <c r="W4728" t="s">
        <v>517</v>
      </c>
      <c r="X4728" t="s">
        <v>517</v>
      </c>
      <c r="Y4728" t="s">
        <v>26080</v>
      </c>
      <c r="Z4728" s="1">
        <v>36892</v>
      </c>
      <c r="AA4728" t="s">
        <v>26076</v>
      </c>
      <c r="AB4728">
        <v>16</v>
      </c>
      <c r="AC4728" t="s">
        <v>358</v>
      </c>
      <c r="AD4728" t="s">
        <v>495</v>
      </c>
      <c r="AF4728" t="s">
        <v>8295</v>
      </c>
      <c r="AG4728" t="s">
        <v>517</v>
      </c>
      <c r="AH4728" t="s">
        <v>517</v>
      </c>
      <c r="AI4728" t="s">
        <v>517</v>
      </c>
      <c r="AJ4728" t="s">
        <v>517</v>
      </c>
    </row>
    <row r="4729" spans="1:36" x14ac:dyDescent="0.25">
      <c r="A4729" s="13" t="s">
        <v>26082</v>
      </c>
      <c r="B4729" s="1">
        <v>42921</v>
      </c>
      <c r="C4729" s="2">
        <v>0.46284722222222219</v>
      </c>
      <c r="D4729" t="s">
        <v>26083</v>
      </c>
      <c r="E4729" t="s">
        <v>22</v>
      </c>
      <c r="F4729" t="s">
        <v>26084</v>
      </c>
      <c r="G4729" s="14" t="s">
        <v>26085</v>
      </c>
      <c r="H4729" s="14" t="s">
        <v>26086</v>
      </c>
      <c r="I4729" t="s">
        <v>23</v>
      </c>
      <c r="K4729">
        <v>7</v>
      </c>
      <c r="L4729">
        <v>5</v>
      </c>
      <c r="M4729">
        <v>11</v>
      </c>
      <c r="N4729">
        <v>4</v>
      </c>
      <c r="O4729" t="s">
        <v>26081</v>
      </c>
      <c r="P4729" t="s">
        <v>517</v>
      </c>
      <c r="Q4729" t="s">
        <v>517</v>
      </c>
      <c r="R4729" t="s">
        <v>517</v>
      </c>
      <c r="S4729" t="s">
        <v>517</v>
      </c>
      <c r="T4729" t="s">
        <v>517</v>
      </c>
      <c r="U4729" t="s">
        <v>517</v>
      </c>
      <c r="V4729" t="s">
        <v>517</v>
      </c>
      <c r="W4729" t="s">
        <v>858</v>
      </c>
      <c r="X4729" t="s">
        <v>850</v>
      </c>
      <c r="Y4729" t="s">
        <v>4616</v>
      </c>
      <c r="Z4729" s="1">
        <v>29587</v>
      </c>
      <c r="AA4729" t="s">
        <v>23387</v>
      </c>
      <c r="AB4729">
        <v>36</v>
      </c>
      <c r="AC4729" t="s">
        <v>358</v>
      </c>
      <c r="AD4729" t="s">
        <v>482</v>
      </c>
      <c r="AF4729" t="s">
        <v>517</v>
      </c>
      <c r="AG4729" t="s">
        <v>517</v>
      </c>
      <c r="AH4729" t="s">
        <v>517</v>
      </c>
      <c r="AI4729" t="s">
        <v>517</v>
      </c>
      <c r="AJ4729" t="s">
        <v>517</v>
      </c>
    </row>
    <row r="4730" spans="1:36" x14ac:dyDescent="0.25">
      <c r="A4730" s="13" t="s">
        <v>26088</v>
      </c>
      <c r="B4730" s="1">
        <v>42921</v>
      </c>
      <c r="C4730" s="2">
        <v>0.44755787037037037</v>
      </c>
      <c r="D4730" t="s">
        <v>26089</v>
      </c>
      <c r="E4730" t="s">
        <v>22</v>
      </c>
      <c r="F4730" t="s">
        <v>26090</v>
      </c>
      <c r="G4730" s="14" t="s">
        <v>26091</v>
      </c>
      <c r="H4730" s="14" t="s">
        <v>26092</v>
      </c>
      <c r="I4730" t="s">
        <v>23</v>
      </c>
      <c r="K4730">
        <v>7</v>
      </c>
      <c r="L4730">
        <v>5</v>
      </c>
      <c r="M4730">
        <v>10</v>
      </c>
      <c r="N4730">
        <v>4</v>
      </c>
      <c r="O4730" t="s">
        <v>26087</v>
      </c>
      <c r="P4730" t="s">
        <v>517</v>
      </c>
      <c r="Q4730" t="s">
        <v>517</v>
      </c>
      <c r="R4730" t="s">
        <v>517</v>
      </c>
      <c r="S4730" t="s">
        <v>517</v>
      </c>
      <c r="T4730" t="s">
        <v>517</v>
      </c>
      <c r="U4730" t="s">
        <v>517</v>
      </c>
      <c r="V4730" t="s">
        <v>517</v>
      </c>
      <c r="W4730" t="s">
        <v>9455</v>
      </c>
      <c r="X4730" t="s">
        <v>477</v>
      </c>
      <c r="Y4730" t="s">
        <v>21084</v>
      </c>
      <c r="Z4730" s="1">
        <v>33178</v>
      </c>
      <c r="AA4730" t="s">
        <v>26093</v>
      </c>
      <c r="AB4730">
        <v>26</v>
      </c>
      <c r="AC4730" t="s">
        <v>358</v>
      </c>
      <c r="AD4730" t="s">
        <v>482</v>
      </c>
      <c r="AF4730" t="s">
        <v>517</v>
      </c>
      <c r="AG4730" t="s">
        <v>517</v>
      </c>
      <c r="AH4730" t="s">
        <v>517</v>
      </c>
      <c r="AI4730" t="s">
        <v>517</v>
      </c>
      <c r="AJ4730" t="s">
        <v>517</v>
      </c>
    </row>
    <row r="4731" spans="1:36" x14ac:dyDescent="0.25">
      <c r="A4731" s="13" t="s">
        <v>26094</v>
      </c>
      <c r="B4731" s="1">
        <v>42921</v>
      </c>
      <c r="C4731" s="2">
        <v>0.41650462962962959</v>
      </c>
      <c r="D4731" t="s">
        <v>26095</v>
      </c>
      <c r="E4731" t="s">
        <v>22</v>
      </c>
      <c r="F4731" t="s">
        <v>26096</v>
      </c>
      <c r="G4731" s="14" t="s">
        <v>26097</v>
      </c>
      <c r="H4731" s="14" t="s">
        <v>26098</v>
      </c>
      <c r="I4731" t="s">
        <v>23</v>
      </c>
      <c r="K4731">
        <v>7</v>
      </c>
      <c r="L4731">
        <v>5</v>
      </c>
      <c r="M4731">
        <v>9</v>
      </c>
      <c r="N4731">
        <v>4</v>
      </c>
      <c r="O4731" t="s">
        <v>517</v>
      </c>
      <c r="P4731" t="s">
        <v>517</v>
      </c>
      <c r="Q4731" t="s">
        <v>517</v>
      </c>
      <c r="R4731" t="s">
        <v>517</v>
      </c>
      <c r="S4731" t="s">
        <v>517</v>
      </c>
      <c r="T4731" t="s">
        <v>517</v>
      </c>
      <c r="U4731" t="s">
        <v>517</v>
      </c>
      <c r="V4731" t="s">
        <v>517</v>
      </c>
      <c r="W4731" t="s">
        <v>517</v>
      </c>
      <c r="X4731" t="s">
        <v>517</v>
      </c>
      <c r="Y4731" t="s">
        <v>26099</v>
      </c>
      <c r="Z4731" s="1">
        <v>29979</v>
      </c>
      <c r="AA4731" t="s">
        <v>4500</v>
      </c>
      <c r="AB4731">
        <v>35</v>
      </c>
      <c r="AC4731" t="s">
        <v>358</v>
      </c>
      <c r="AD4731" t="s">
        <v>509</v>
      </c>
      <c r="AF4731" t="s">
        <v>517</v>
      </c>
      <c r="AG4731" t="s">
        <v>517</v>
      </c>
      <c r="AH4731" t="s">
        <v>517</v>
      </c>
      <c r="AI4731" t="s">
        <v>517</v>
      </c>
      <c r="AJ4731" t="s">
        <v>517</v>
      </c>
    </row>
    <row r="4732" spans="1:36" x14ac:dyDescent="0.25">
      <c r="A4732" s="13" t="s">
        <v>26101</v>
      </c>
      <c r="B4732" s="1">
        <v>42921</v>
      </c>
      <c r="C4732" s="2">
        <v>0.41273148148148148</v>
      </c>
      <c r="D4732" t="s">
        <v>26102</v>
      </c>
      <c r="E4732" t="s">
        <v>22</v>
      </c>
      <c r="F4732" t="s">
        <v>26103</v>
      </c>
      <c r="G4732" s="14" t="s">
        <v>26104</v>
      </c>
      <c r="H4732" s="14" t="s">
        <v>26105</v>
      </c>
      <c r="I4732" t="s">
        <v>23</v>
      </c>
      <c r="K4732">
        <v>7</v>
      </c>
      <c r="L4732">
        <v>5</v>
      </c>
      <c r="M4732">
        <v>9</v>
      </c>
      <c r="N4732">
        <v>4</v>
      </c>
      <c r="O4732" t="s">
        <v>26100</v>
      </c>
      <c r="P4732" t="s">
        <v>517</v>
      </c>
      <c r="Q4732" t="s">
        <v>517</v>
      </c>
      <c r="R4732" t="s">
        <v>517</v>
      </c>
      <c r="S4732" t="s">
        <v>517</v>
      </c>
      <c r="T4732" t="s">
        <v>517</v>
      </c>
      <c r="U4732" t="s">
        <v>517</v>
      </c>
      <c r="V4732" t="s">
        <v>517</v>
      </c>
      <c r="W4732" t="s">
        <v>589</v>
      </c>
      <c r="X4732" t="s">
        <v>590</v>
      </c>
      <c r="Y4732" t="s">
        <v>26106</v>
      </c>
      <c r="Z4732" s="1">
        <v>22886</v>
      </c>
      <c r="AA4732" t="s">
        <v>26107</v>
      </c>
      <c r="AB4732">
        <v>54</v>
      </c>
      <c r="AC4732" t="s">
        <v>358</v>
      </c>
      <c r="AD4732" t="s">
        <v>482</v>
      </c>
      <c r="AF4732" t="s">
        <v>8266</v>
      </c>
      <c r="AG4732" t="s">
        <v>517</v>
      </c>
      <c r="AH4732" t="s">
        <v>517</v>
      </c>
      <c r="AI4732" t="s">
        <v>517</v>
      </c>
      <c r="AJ4732" t="s">
        <v>517</v>
      </c>
    </row>
    <row r="4733" spans="1:36" x14ac:dyDescent="0.25">
      <c r="A4733" s="13" t="s">
        <v>26109</v>
      </c>
      <c r="B4733" s="1">
        <v>42921</v>
      </c>
      <c r="C4733" s="2">
        <v>0.41046296296296297</v>
      </c>
      <c r="D4733" t="s">
        <v>26110</v>
      </c>
      <c r="E4733" t="s">
        <v>22</v>
      </c>
      <c r="F4733" t="s">
        <v>26111</v>
      </c>
      <c r="G4733" s="14" t="s">
        <v>26112</v>
      </c>
      <c r="H4733" s="14" t="s">
        <v>26113</v>
      </c>
      <c r="I4733" t="s">
        <v>23</v>
      </c>
      <c r="K4733">
        <v>7</v>
      </c>
      <c r="L4733">
        <v>5</v>
      </c>
      <c r="M4733">
        <v>9</v>
      </c>
      <c r="N4733">
        <v>4</v>
      </c>
      <c r="O4733" t="s">
        <v>26108</v>
      </c>
      <c r="P4733" t="s">
        <v>517</v>
      </c>
      <c r="Q4733" t="s">
        <v>517</v>
      </c>
      <c r="R4733" t="s">
        <v>517</v>
      </c>
      <c r="S4733" t="s">
        <v>517</v>
      </c>
      <c r="T4733" t="s">
        <v>517</v>
      </c>
      <c r="U4733" t="s">
        <v>517</v>
      </c>
      <c r="V4733" t="s">
        <v>517</v>
      </c>
      <c r="W4733" t="s">
        <v>476</v>
      </c>
      <c r="X4733" t="s">
        <v>477</v>
      </c>
      <c r="Y4733" t="s">
        <v>26114</v>
      </c>
      <c r="Z4733" s="1">
        <v>31130</v>
      </c>
      <c r="AA4733" t="s">
        <v>1064</v>
      </c>
      <c r="AB4733">
        <v>32</v>
      </c>
      <c r="AC4733" t="s">
        <v>358</v>
      </c>
      <c r="AD4733" t="s">
        <v>482</v>
      </c>
      <c r="AF4733" t="s">
        <v>8313</v>
      </c>
      <c r="AG4733" t="s">
        <v>517</v>
      </c>
      <c r="AH4733" t="s">
        <v>517</v>
      </c>
      <c r="AI4733" t="s">
        <v>517</v>
      </c>
      <c r="AJ4733" t="s">
        <v>517</v>
      </c>
    </row>
    <row r="4734" spans="1:36" x14ac:dyDescent="0.25">
      <c r="A4734" s="13" t="s">
        <v>26115</v>
      </c>
      <c r="B4734" s="1">
        <v>42921</v>
      </c>
      <c r="C4734" s="2">
        <v>0.39817129629629627</v>
      </c>
      <c r="D4734" t="s">
        <v>26116</v>
      </c>
      <c r="E4734" t="s">
        <v>22</v>
      </c>
      <c r="F4734" t="s">
        <v>26117</v>
      </c>
      <c r="G4734" s="14" t="s">
        <v>26118</v>
      </c>
      <c r="H4734" s="14" t="s">
        <v>26119</v>
      </c>
      <c r="I4734" t="s">
        <v>24</v>
      </c>
      <c r="K4734">
        <v>7</v>
      </c>
      <c r="L4734">
        <v>5</v>
      </c>
      <c r="M4734">
        <v>9</v>
      </c>
      <c r="N4734">
        <v>4</v>
      </c>
      <c r="O4734" t="s">
        <v>517</v>
      </c>
      <c r="P4734" t="s">
        <v>517</v>
      </c>
      <c r="Q4734" t="s">
        <v>517</v>
      </c>
      <c r="R4734" t="s">
        <v>517</v>
      </c>
      <c r="S4734" t="s">
        <v>517</v>
      </c>
      <c r="T4734" t="s">
        <v>517</v>
      </c>
      <c r="U4734" t="s">
        <v>517</v>
      </c>
      <c r="V4734" t="s">
        <v>517</v>
      </c>
      <c r="W4734" t="s">
        <v>517</v>
      </c>
      <c r="X4734" t="s">
        <v>517</v>
      </c>
      <c r="Y4734" t="s">
        <v>517</v>
      </c>
      <c r="Z4734" s="1" t="s">
        <v>517</v>
      </c>
      <c r="AA4734" t="s">
        <v>529</v>
      </c>
      <c r="AB4734" t="s">
        <v>517</v>
      </c>
      <c r="AC4734" t="s">
        <v>358</v>
      </c>
      <c r="AD4734" t="s">
        <v>517</v>
      </c>
      <c r="AF4734" t="s">
        <v>8313</v>
      </c>
      <c r="AG4734" t="s">
        <v>517</v>
      </c>
      <c r="AH4734" t="s">
        <v>517</v>
      </c>
      <c r="AI4734" t="s">
        <v>517</v>
      </c>
      <c r="AJ4734" t="s">
        <v>517</v>
      </c>
    </row>
    <row r="4735" spans="1:36" x14ac:dyDescent="0.25">
      <c r="A4735" s="13" t="s">
        <v>26121</v>
      </c>
      <c r="B4735" s="1">
        <v>42921</v>
      </c>
      <c r="C4735" s="2">
        <v>0.34314814814814815</v>
      </c>
      <c r="D4735" t="s">
        <v>26122</v>
      </c>
      <c r="E4735" t="s">
        <v>22</v>
      </c>
      <c r="F4735" t="s">
        <v>26123</v>
      </c>
      <c r="G4735" s="14" t="s">
        <v>26124</v>
      </c>
      <c r="H4735" s="14" t="s">
        <v>26125</v>
      </c>
      <c r="I4735" t="s">
        <v>23</v>
      </c>
      <c r="K4735">
        <v>7</v>
      </c>
      <c r="L4735">
        <v>5</v>
      </c>
      <c r="M4735">
        <v>8</v>
      </c>
      <c r="N4735">
        <v>4</v>
      </c>
      <c r="O4735" t="s">
        <v>26120</v>
      </c>
      <c r="P4735" t="s">
        <v>517</v>
      </c>
      <c r="Q4735" t="s">
        <v>517</v>
      </c>
      <c r="R4735" t="s">
        <v>517</v>
      </c>
      <c r="S4735" t="s">
        <v>517</v>
      </c>
      <c r="T4735" t="s">
        <v>517</v>
      </c>
      <c r="U4735" t="s">
        <v>517</v>
      </c>
      <c r="V4735" t="s">
        <v>517</v>
      </c>
      <c r="W4735" t="s">
        <v>537</v>
      </c>
      <c r="X4735" t="s">
        <v>849</v>
      </c>
      <c r="Y4735" t="s">
        <v>26126</v>
      </c>
      <c r="Z4735" s="1">
        <v>30898</v>
      </c>
      <c r="AA4735" t="s">
        <v>5648</v>
      </c>
      <c r="AB4735">
        <v>32</v>
      </c>
      <c r="AC4735" t="s">
        <v>358</v>
      </c>
      <c r="AD4735" t="s">
        <v>491</v>
      </c>
      <c r="AF4735" t="s">
        <v>8263</v>
      </c>
      <c r="AG4735" t="s">
        <v>8253</v>
      </c>
      <c r="AH4735" t="s">
        <v>517</v>
      </c>
      <c r="AI4735" t="s">
        <v>517</v>
      </c>
      <c r="AJ4735" t="s">
        <v>517</v>
      </c>
    </row>
    <row r="4736" spans="1:36" x14ac:dyDescent="0.25">
      <c r="A4736" s="13" t="s">
        <v>26128</v>
      </c>
      <c r="B4736" s="1">
        <v>42921</v>
      </c>
      <c r="C4736" s="2">
        <v>0.31877314814814817</v>
      </c>
      <c r="D4736" t="s">
        <v>26129</v>
      </c>
      <c r="E4736" t="s">
        <v>22</v>
      </c>
      <c r="F4736" t="s">
        <v>26130</v>
      </c>
      <c r="G4736" s="14" t="s">
        <v>26131</v>
      </c>
      <c r="H4736" s="14" t="s">
        <v>26132</v>
      </c>
      <c r="I4736" t="s">
        <v>23</v>
      </c>
      <c r="K4736">
        <v>7</v>
      </c>
      <c r="L4736">
        <v>5</v>
      </c>
      <c r="M4736">
        <v>7</v>
      </c>
      <c r="N4736">
        <v>4</v>
      </c>
      <c r="O4736" t="s">
        <v>26127</v>
      </c>
      <c r="P4736" t="s">
        <v>517</v>
      </c>
      <c r="Q4736" t="s">
        <v>517</v>
      </c>
      <c r="R4736" t="s">
        <v>517</v>
      </c>
      <c r="S4736" t="s">
        <v>517</v>
      </c>
      <c r="T4736" t="s">
        <v>517</v>
      </c>
      <c r="U4736" t="s">
        <v>517</v>
      </c>
      <c r="V4736" t="s">
        <v>517</v>
      </c>
      <c r="W4736" t="s">
        <v>589</v>
      </c>
      <c r="X4736" t="s">
        <v>590</v>
      </c>
      <c r="Y4736" t="s">
        <v>3215</v>
      </c>
      <c r="Z4736" s="1">
        <v>34820</v>
      </c>
      <c r="AA4736" t="s">
        <v>26133</v>
      </c>
      <c r="AB4736">
        <v>22</v>
      </c>
      <c r="AC4736" t="s">
        <v>358</v>
      </c>
      <c r="AD4736" t="s">
        <v>495</v>
      </c>
      <c r="AF4736" t="s">
        <v>8295</v>
      </c>
      <c r="AG4736" t="s">
        <v>8254</v>
      </c>
      <c r="AH4736" t="s">
        <v>8253</v>
      </c>
      <c r="AI4736" t="s">
        <v>517</v>
      </c>
      <c r="AJ4736" t="s">
        <v>517</v>
      </c>
    </row>
    <row r="4737" spans="1:36" x14ac:dyDescent="0.25">
      <c r="A4737" s="13" t="s">
        <v>26134</v>
      </c>
      <c r="B4737" s="1">
        <v>42921</v>
      </c>
      <c r="C4737" s="2">
        <v>0.31836805555555553</v>
      </c>
      <c r="D4737" t="s">
        <v>26135</v>
      </c>
      <c r="E4737" t="s">
        <v>22</v>
      </c>
      <c r="F4737" t="s">
        <v>26136</v>
      </c>
      <c r="G4737" s="14" t="s">
        <v>26137</v>
      </c>
      <c r="H4737" s="14" t="s">
        <v>26138</v>
      </c>
      <c r="I4737" t="s">
        <v>21</v>
      </c>
      <c r="K4737">
        <v>7</v>
      </c>
      <c r="L4737">
        <v>5</v>
      </c>
      <c r="M4737">
        <v>7</v>
      </c>
      <c r="N4737">
        <v>4</v>
      </c>
      <c r="O4737" t="s">
        <v>517</v>
      </c>
      <c r="P4737" t="s">
        <v>517</v>
      </c>
      <c r="Q4737" t="s">
        <v>517</v>
      </c>
      <c r="R4737" t="s">
        <v>517</v>
      </c>
      <c r="S4737" t="s">
        <v>517</v>
      </c>
      <c r="T4737" t="s">
        <v>517</v>
      </c>
      <c r="U4737" t="s">
        <v>517</v>
      </c>
      <c r="V4737" t="s">
        <v>517</v>
      </c>
      <c r="W4737" t="s">
        <v>517</v>
      </c>
      <c r="X4737" t="s">
        <v>517</v>
      </c>
      <c r="Y4737" t="s">
        <v>517</v>
      </c>
      <c r="Z4737" s="1" t="s">
        <v>517</v>
      </c>
      <c r="AA4737" t="s">
        <v>3369</v>
      </c>
      <c r="AB4737" t="s">
        <v>517</v>
      </c>
      <c r="AC4737" t="s">
        <v>358</v>
      </c>
      <c r="AD4737" t="s">
        <v>517</v>
      </c>
      <c r="AF4737" t="s">
        <v>8313</v>
      </c>
      <c r="AG4737" t="s">
        <v>8296</v>
      </c>
      <c r="AH4737" t="s">
        <v>517</v>
      </c>
      <c r="AI4737" t="s">
        <v>517</v>
      </c>
      <c r="AJ4737" t="s">
        <v>517</v>
      </c>
    </row>
    <row r="4738" spans="1:36" x14ac:dyDescent="0.25">
      <c r="A4738" s="13" t="s">
        <v>26140</v>
      </c>
      <c r="B4738" s="1">
        <v>42921</v>
      </c>
      <c r="C4738" s="2">
        <v>9.9722222222222226E-2</v>
      </c>
      <c r="D4738" t="s">
        <v>26141</v>
      </c>
      <c r="E4738" t="s">
        <v>22</v>
      </c>
      <c r="F4738" t="s">
        <v>26142</v>
      </c>
      <c r="G4738" s="14" t="s">
        <v>26143</v>
      </c>
      <c r="H4738" s="14" t="s">
        <v>26144</v>
      </c>
      <c r="I4738" t="s">
        <v>21</v>
      </c>
      <c r="K4738">
        <v>7</v>
      </c>
      <c r="L4738">
        <v>5</v>
      </c>
      <c r="M4738">
        <v>2</v>
      </c>
      <c r="N4738">
        <v>4</v>
      </c>
      <c r="O4738" t="s">
        <v>26139</v>
      </c>
      <c r="P4738" t="s">
        <v>517</v>
      </c>
      <c r="Q4738" t="s">
        <v>517</v>
      </c>
      <c r="R4738" t="s">
        <v>517</v>
      </c>
      <c r="S4738" t="s">
        <v>517</v>
      </c>
      <c r="T4738" t="s">
        <v>517</v>
      </c>
      <c r="U4738" t="s">
        <v>517</v>
      </c>
      <c r="V4738" t="s">
        <v>517</v>
      </c>
      <c r="W4738" t="s">
        <v>537</v>
      </c>
      <c r="X4738" t="s">
        <v>849</v>
      </c>
      <c r="Y4738" t="s">
        <v>517</v>
      </c>
      <c r="Z4738" s="1" t="s">
        <v>517</v>
      </c>
      <c r="AA4738" t="s">
        <v>20344</v>
      </c>
      <c r="AB4738" t="s">
        <v>517</v>
      </c>
      <c r="AC4738" t="s">
        <v>358</v>
      </c>
      <c r="AD4738" t="s">
        <v>517</v>
      </c>
      <c r="AF4738" t="s">
        <v>517</v>
      </c>
      <c r="AG4738" t="s">
        <v>517</v>
      </c>
      <c r="AH4738" t="s">
        <v>517</v>
      </c>
      <c r="AI4738" t="s">
        <v>517</v>
      </c>
      <c r="AJ4738" t="s">
        <v>517</v>
      </c>
    </row>
    <row r="4739" spans="1:36" x14ac:dyDescent="0.25">
      <c r="A4739" s="13" t="s">
        <v>26145</v>
      </c>
      <c r="B4739" s="1">
        <v>42921</v>
      </c>
      <c r="C4739" s="2">
        <v>2.3912037037037034E-2</v>
      </c>
      <c r="D4739" t="s">
        <v>26146</v>
      </c>
      <c r="E4739" t="s">
        <v>22</v>
      </c>
      <c r="F4739" t="s">
        <v>26147</v>
      </c>
      <c r="G4739" s="14" t="s">
        <v>26148</v>
      </c>
      <c r="H4739" s="14" t="s">
        <v>26149</v>
      </c>
      <c r="I4739" t="s">
        <v>21</v>
      </c>
      <c r="K4739">
        <v>7</v>
      </c>
      <c r="L4739">
        <v>5</v>
      </c>
      <c r="M4739">
        <v>0</v>
      </c>
      <c r="N4739">
        <v>4</v>
      </c>
      <c r="O4739" t="s">
        <v>517</v>
      </c>
      <c r="P4739" t="s">
        <v>517</v>
      </c>
      <c r="Q4739" t="s">
        <v>517</v>
      </c>
      <c r="R4739" t="s">
        <v>517</v>
      </c>
      <c r="S4739" t="s">
        <v>517</v>
      </c>
      <c r="T4739" t="s">
        <v>517</v>
      </c>
      <c r="U4739" t="s">
        <v>517</v>
      </c>
      <c r="V4739" t="s">
        <v>517</v>
      </c>
      <c r="W4739" t="s">
        <v>517</v>
      </c>
      <c r="X4739" t="s">
        <v>517</v>
      </c>
      <c r="Y4739" t="s">
        <v>26150</v>
      </c>
      <c r="Z4739" s="1">
        <v>26092</v>
      </c>
      <c r="AA4739" t="s">
        <v>529</v>
      </c>
      <c r="AB4739">
        <v>46</v>
      </c>
      <c r="AC4739" t="s">
        <v>358</v>
      </c>
      <c r="AD4739" t="s">
        <v>487</v>
      </c>
      <c r="AF4739" t="s">
        <v>8313</v>
      </c>
      <c r="AG4739" t="s">
        <v>8295</v>
      </c>
      <c r="AH4739" t="s">
        <v>517</v>
      </c>
      <c r="AI4739" t="s">
        <v>517</v>
      </c>
      <c r="AJ4739" t="s">
        <v>517</v>
      </c>
    </row>
    <row r="4740" spans="1:36" x14ac:dyDescent="0.25">
      <c r="A4740" s="13" t="s">
        <v>26151</v>
      </c>
      <c r="B4740" s="1">
        <v>42921</v>
      </c>
      <c r="C4740" s="2">
        <v>7.5231481481481471E-4</v>
      </c>
      <c r="D4740" t="s">
        <v>26152</v>
      </c>
      <c r="E4740" t="s">
        <v>22</v>
      </c>
      <c r="F4740" t="s">
        <v>26153</v>
      </c>
      <c r="G4740" s="14" t="s">
        <v>26154</v>
      </c>
      <c r="H4740" s="14" t="s">
        <v>26155</v>
      </c>
      <c r="I4740" t="s">
        <v>25</v>
      </c>
      <c r="K4740">
        <v>7</v>
      </c>
      <c r="L4740">
        <v>5</v>
      </c>
      <c r="M4740">
        <v>0</v>
      </c>
      <c r="N4740">
        <v>4</v>
      </c>
      <c r="O4740" t="s">
        <v>517</v>
      </c>
      <c r="P4740" t="s">
        <v>517</v>
      </c>
      <c r="Q4740" t="s">
        <v>517</v>
      </c>
      <c r="R4740" t="s">
        <v>517</v>
      </c>
      <c r="S4740" t="s">
        <v>517</v>
      </c>
      <c r="T4740" t="s">
        <v>517</v>
      </c>
      <c r="U4740" t="s">
        <v>517</v>
      </c>
      <c r="V4740" t="s">
        <v>517</v>
      </c>
      <c r="W4740" t="s">
        <v>517</v>
      </c>
      <c r="X4740" t="s">
        <v>517</v>
      </c>
      <c r="Y4740" t="s">
        <v>26156</v>
      </c>
      <c r="Z4740" s="1">
        <v>34147</v>
      </c>
      <c r="AA4740" t="s">
        <v>8145</v>
      </c>
      <c r="AB4740">
        <v>24</v>
      </c>
      <c r="AC4740" t="s">
        <v>358</v>
      </c>
      <c r="AD4740" t="s">
        <v>482</v>
      </c>
      <c r="AF4740" t="s">
        <v>8270</v>
      </c>
      <c r="AG4740" t="s">
        <v>517</v>
      </c>
      <c r="AH4740" t="s">
        <v>517</v>
      </c>
      <c r="AI4740" t="s">
        <v>517</v>
      </c>
      <c r="AJ4740" t="s">
        <v>517</v>
      </c>
    </row>
    <row r="4741" spans="1:36" x14ac:dyDescent="0.25">
      <c r="A4741" s="13" t="s">
        <v>26158</v>
      </c>
      <c r="B4741" s="1">
        <v>42920</v>
      </c>
      <c r="C4741" s="2">
        <v>0.95878472222222222</v>
      </c>
      <c r="D4741" t="s">
        <v>26159</v>
      </c>
      <c r="E4741" t="s">
        <v>22</v>
      </c>
      <c r="F4741" t="s">
        <v>26160</v>
      </c>
      <c r="G4741" s="14" t="s">
        <v>26161</v>
      </c>
      <c r="H4741" s="14" t="s">
        <v>26162</v>
      </c>
      <c r="I4741" t="s">
        <v>21</v>
      </c>
      <c r="K4741">
        <v>7</v>
      </c>
      <c r="L4741">
        <v>4</v>
      </c>
      <c r="M4741">
        <v>23</v>
      </c>
      <c r="N4741">
        <v>3</v>
      </c>
      <c r="O4741" t="s">
        <v>26157</v>
      </c>
      <c r="P4741" t="s">
        <v>517</v>
      </c>
      <c r="Q4741" t="s">
        <v>517</v>
      </c>
      <c r="R4741" t="s">
        <v>517</v>
      </c>
      <c r="S4741" t="s">
        <v>517</v>
      </c>
      <c r="T4741" t="s">
        <v>517</v>
      </c>
      <c r="U4741" t="s">
        <v>517</v>
      </c>
      <c r="V4741" t="s">
        <v>517</v>
      </c>
      <c r="W4741" t="s">
        <v>4604</v>
      </c>
      <c r="X4741" t="s">
        <v>26163</v>
      </c>
      <c r="Y4741" t="s">
        <v>26164</v>
      </c>
      <c r="Z4741" s="1">
        <v>30981</v>
      </c>
      <c r="AA4741" t="s">
        <v>1542</v>
      </c>
      <c r="AB4741">
        <v>32</v>
      </c>
      <c r="AC4741" t="s">
        <v>358</v>
      </c>
      <c r="AD4741" t="s">
        <v>482</v>
      </c>
      <c r="AF4741" t="s">
        <v>517</v>
      </c>
      <c r="AG4741" t="s">
        <v>517</v>
      </c>
      <c r="AH4741" t="s">
        <v>517</v>
      </c>
      <c r="AI4741" t="s">
        <v>517</v>
      </c>
      <c r="AJ4741" t="s">
        <v>517</v>
      </c>
    </row>
    <row r="4742" spans="1:36" x14ac:dyDescent="0.25">
      <c r="A4742" s="13" t="s">
        <v>26166</v>
      </c>
      <c r="B4742" s="1">
        <v>42920</v>
      </c>
      <c r="C4742" s="2">
        <v>0.94890046296296304</v>
      </c>
      <c r="D4742" t="s">
        <v>26167</v>
      </c>
      <c r="E4742" t="s">
        <v>22</v>
      </c>
      <c r="F4742" t="s">
        <v>26168</v>
      </c>
      <c r="G4742" s="14" t="s">
        <v>26169</v>
      </c>
      <c r="H4742" s="14" t="s">
        <v>26170</v>
      </c>
      <c r="I4742" t="s">
        <v>23</v>
      </c>
      <c r="K4742">
        <v>7</v>
      </c>
      <c r="L4742">
        <v>4</v>
      </c>
      <c r="M4742">
        <v>22</v>
      </c>
      <c r="N4742">
        <v>3</v>
      </c>
      <c r="O4742" t="s">
        <v>26165</v>
      </c>
      <c r="P4742" t="s">
        <v>517</v>
      </c>
      <c r="Q4742" t="s">
        <v>517</v>
      </c>
      <c r="R4742" t="s">
        <v>517</v>
      </c>
      <c r="S4742" t="s">
        <v>517</v>
      </c>
      <c r="T4742" t="s">
        <v>517</v>
      </c>
      <c r="U4742" t="s">
        <v>517</v>
      </c>
      <c r="V4742" t="s">
        <v>517</v>
      </c>
      <c r="W4742" t="s">
        <v>589</v>
      </c>
      <c r="X4742" t="s">
        <v>590</v>
      </c>
      <c r="Y4742" t="s">
        <v>22704</v>
      </c>
      <c r="Z4742" s="1">
        <v>30805</v>
      </c>
      <c r="AA4742" t="s">
        <v>26167</v>
      </c>
      <c r="AB4742">
        <v>33</v>
      </c>
      <c r="AC4742" t="s">
        <v>358</v>
      </c>
      <c r="AD4742" t="s">
        <v>509</v>
      </c>
      <c r="AF4742" t="s">
        <v>8306</v>
      </c>
      <c r="AG4742" t="s">
        <v>8260</v>
      </c>
      <c r="AH4742" t="s">
        <v>517</v>
      </c>
      <c r="AI4742" t="s">
        <v>517</v>
      </c>
      <c r="AJ4742" t="s">
        <v>517</v>
      </c>
    </row>
    <row r="4743" spans="1:36" x14ac:dyDescent="0.25">
      <c r="A4743" s="13" t="s">
        <v>26174</v>
      </c>
      <c r="B4743" s="1">
        <v>42920</v>
      </c>
      <c r="C4743" s="2">
        <v>0.94631944444444438</v>
      </c>
      <c r="D4743" t="s">
        <v>26175</v>
      </c>
      <c r="E4743" t="s">
        <v>22</v>
      </c>
      <c r="F4743" t="s">
        <v>26176</v>
      </c>
      <c r="G4743" s="14" t="s">
        <v>26177</v>
      </c>
      <c r="H4743" s="14" t="s">
        <v>26178</v>
      </c>
      <c r="I4743" t="s">
        <v>23</v>
      </c>
      <c r="K4743">
        <v>7</v>
      </c>
      <c r="L4743">
        <v>4</v>
      </c>
      <c r="M4743">
        <v>22</v>
      </c>
      <c r="N4743">
        <v>3</v>
      </c>
      <c r="O4743" t="s">
        <v>26173</v>
      </c>
      <c r="P4743" t="s">
        <v>26171</v>
      </c>
      <c r="Q4743" t="s">
        <v>26172</v>
      </c>
      <c r="R4743" t="s">
        <v>517</v>
      </c>
      <c r="S4743" t="s">
        <v>517</v>
      </c>
      <c r="T4743" t="s">
        <v>517</v>
      </c>
      <c r="U4743" t="s">
        <v>517</v>
      </c>
      <c r="V4743" t="s">
        <v>517</v>
      </c>
      <c r="W4743" t="s">
        <v>621</v>
      </c>
      <c r="X4743" t="s">
        <v>622</v>
      </c>
      <c r="Y4743" t="s">
        <v>26179</v>
      </c>
      <c r="Z4743" s="1">
        <v>34123</v>
      </c>
      <c r="AA4743" t="s">
        <v>529</v>
      </c>
      <c r="AB4743">
        <v>24</v>
      </c>
      <c r="AC4743" t="s">
        <v>358</v>
      </c>
      <c r="AD4743" t="s">
        <v>491</v>
      </c>
      <c r="AF4743" t="s">
        <v>517</v>
      </c>
      <c r="AG4743" t="s">
        <v>517</v>
      </c>
      <c r="AH4743" t="s">
        <v>517</v>
      </c>
      <c r="AI4743" t="s">
        <v>517</v>
      </c>
      <c r="AJ4743" t="s">
        <v>517</v>
      </c>
    </row>
    <row r="4744" spans="1:36" x14ac:dyDescent="0.25">
      <c r="A4744" s="13" t="s">
        <v>26181</v>
      </c>
      <c r="B4744" s="1">
        <v>42920</v>
      </c>
      <c r="C4744" s="2">
        <v>0.93664351851851846</v>
      </c>
      <c r="D4744" t="s">
        <v>26182</v>
      </c>
      <c r="E4744" t="s">
        <v>22</v>
      </c>
      <c r="F4744" t="s">
        <v>26183</v>
      </c>
      <c r="G4744" s="14" t="s">
        <v>26184</v>
      </c>
      <c r="H4744" s="14" t="s">
        <v>26185</v>
      </c>
      <c r="I4744" t="s">
        <v>23</v>
      </c>
      <c r="K4744">
        <v>7</v>
      </c>
      <c r="L4744">
        <v>4</v>
      </c>
      <c r="M4744">
        <v>22</v>
      </c>
      <c r="N4744">
        <v>3</v>
      </c>
      <c r="O4744" t="s">
        <v>26180</v>
      </c>
      <c r="P4744" t="s">
        <v>517</v>
      </c>
      <c r="Q4744" t="s">
        <v>517</v>
      </c>
      <c r="R4744" t="s">
        <v>517</v>
      </c>
      <c r="S4744" t="s">
        <v>517</v>
      </c>
      <c r="T4744" t="s">
        <v>517</v>
      </c>
      <c r="U4744" t="s">
        <v>517</v>
      </c>
      <c r="V4744" t="s">
        <v>517</v>
      </c>
      <c r="W4744" t="s">
        <v>1217</v>
      </c>
      <c r="X4744" t="s">
        <v>8816</v>
      </c>
      <c r="Y4744" t="s">
        <v>517</v>
      </c>
      <c r="Z4744" s="1" t="s">
        <v>517</v>
      </c>
      <c r="AA4744" t="s">
        <v>529</v>
      </c>
      <c r="AB4744" t="s">
        <v>517</v>
      </c>
      <c r="AC4744" t="s">
        <v>358</v>
      </c>
      <c r="AD4744" t="s">
        <v>517</v>
      </c>
      <c r="AF4744" t="s">
        <v>517</v>
      </c>
      <c r="AG4744" t="s">
        <v>517</v>
      </c>
      <c r="AH4744" t="s">
        <v>517</v>
      </c>
      <c r="AI4744" t="s">
        <v>517</v>
      </c>
      <c r="AJ4744" t="s">
        <v>517</v>
      </c>
    </row>
    <row r="4745" spans="1:36" x14ac:dyDescent="0.25">
      <c r="A4745" s="13" t="s">
        <v>26187</v>
      </c>
      <c r="B4745" s="1">
        <v>42920</v>
      </c>
      <c r="C4745" s="2">
        <v>0.92822916666666666</v>
      </c>
      <c r="D4745" t="s">
        <v>26188</v>
      </c>
      <c r="E4745" t="s">
        <v>610</v>
      </c>
      <c r="F4745" t="s">
        <v>24996</v>
      </c>
      <c r="G4745" t="s">
        <v>26189</v>
      </c>
      <c r="H4745" t="s">
        <v>26190</v>
      </c>
      <c r="I4745" t="s">
        <v>21</v>
      </c>
      <c r="K4745">
        <v>7</v>
      </c>
      <c r="L4745">
        <v>4</v>
      </c>
      <c r="M4745">
        <v>22</v>
      </c>
      <c r="N4745">
        <v>3</v>
      </c>
      <c r="O4745" t="s">
        <v>26186</v>
      </c>
      <c r="P4745" t="s">
        <v>517</v>
      </c>
      <c r="Q4745" t="s">
        <v>517</v>
      </c>
      <c r="R4745" t="s">
        <v>517</v>
      </c>
      <c r="S4745" t="s">
        <v>517</v>
      </c>
      <c r="T4745" t="s">
        <v>517</v>
      </c>
      <c r="U4745" t="s">
        <v>517</v>
      </c>
      <c r="V4745" t="s">
        <v>517</v>
      </c>
      <c r="W4745" t="s">
        <v>589</v>
      </c>
      <c r="X4745" t="s">
        <v>590</v>
      </c>
      <c r="Y4745" t="s">
        <v>517</v>
      </c>
      <c r="Z4745" t="s">
        <v>517</v>
      </c>
      <c r="AA4745" t="s">
        <v>26191</v>
      </c>
      <c r="AB4745" t="s">
        <v>517</v>
      </c>
      <c r="AC4745" t="s">
        <v>358</v>
      </c>
      <c r="AD4745" t="s">
        <v>517</v>
      </c>
      <c r="AF4745" t="s">
        <v>8263</v>
      </c>
      <c r="AG4745" t="s">
        <v>8266</v>
      </c>
      <c r="AH4745" t="s">
        <v>8313</v>
      </c>
      <c r="AI4745" t="s">
        <v>517</v>
      </c>
      <c r="AJ4745" t="s">
        <v>517</v>
      </c>
    </row>
    <row r="4746" spans="1:36" x14ac:dyDescent="0.25">
      <c r="A4746" s="13" t="s">
        <v>26192</v>
      </c>
      <c r="B4746" s="1">
        <v>42920</v>
      </c>
      <c r="C4746" s="2">
        <v>0.92803240740740733</v>
      </c>
      <c r="D4746" t="s">
        <v>1250</v>
      </c>
      <c r="E4746" t="s">
        <v>22</v>
      </c>
      <c r="F4746" t="s">
        <v>26193</v>
      </c>
      <c r="G4746" s="14" t="s">
        <v>26194</v>
      </c>
      <c r="H4746" s="14" t="s">
        <v>26195</v>
      </c>
      <c r="I4746" t="s">
        <v>25</v>
      </c>
      <c r="K4746">
        <v>7</v>
      </c>
      <c r="L4746">
        <v>4</v>
      </c>
      <c r="M4746">
        <v>22</v>
      </c>
      <c r="N4746">
        <v>3</v>
      </c>
      <c r="O4746" t="s">
        <v>517</v>
      </c>
      <c r="P4746" t="s">
        <v>517</v>
      </c>
      <c r="Q4746" t="s">
        <v>517</v>
      </c>
      <c r="R4746" t="s">
        <v>517</v>
      </c>
      <c r="S4746" t="s">
        <v>517</v>
      </c>
      <c r="T4746" t="s">
        <v>517</v>
      </c>
      <c r="U4746" t="s">
        <v>517</v>
      </c>
      <c r="V4746" t="s">
        <v>517</v>
      </c>
      <c r="W4746" t="s">
        <v>517</v>
      </c>
      <c r="X4746" t="s">
        <v>517</v>
      </c>
      <c r="Y4746" t="s">
        <v>517</v>
      </c>
      <c r="Z4746" s="1" t="s">
        <v>517</v>
      </c>
      <c r="AA4746" t="s">
        <v>529</v>
      </c>
      <c r="AB4746" t="s">
        <v>517</v>
      </c>
      <c r="AC4746" t="s">
        <v>358</v>
      </c>
      <c r="AD4746" t="s">
        <v>517</v>
      </c>
      <c r="AF4746" t="s">
        <v>8313</v>
      </c>
      <c r="AG4746" t="s">
        <v>517</v>
      </c>
      <c r="AH4746" t="s">
        <v>517</v>
      </c>
      <c r="AI4746" t="s">
        <v>517</v>
      </c>
      <c r="AJ4746" t="s">
        <v>517</v>
      </c>
    </row>
    <row r="4747" spans="1:36" x14ac:dyDescent="0.25">
      <c r="A4747" s="13" t="s">
        <v>26196</v>
      </c>
      <c r="B4747" s="1">
        <v>42920</v>
      </c>
      <c r="C4747" s="2">
        <v>0.91179398148148139</v>
      </c>
      <c r="D4747" t="s">
        <v>26197</v>
      </c>
      <c r="E4747" t="s">
        <v>22</v>
      </c>
      <c r="F4747" t="s">
        <v>22614</v>
      </c>
      <c r="G4747" s="14" t="s">
        <v>26198</v>
      </c>
      <c r="H4747" s="14" t="s">
        <v>22616</v>
      </c>
      <c r="I4747" t="s">
        <v>21</v>
      </c>
      <c r="K4747">
        <v>7</v>
      </c>
      <c r="L4747">
        <v>4</v>
      </c>
      <c r="M4747">
        <v>21</v>
      </c>
      <c r="N4747">
        <v>3</v>
      </c>
      <c r="O4747" t="s">
        <v>22611</v>
      </c>
      <c r="P4747" t="s">
        <v>517</v>
      </c>
      <c r="Q4747" t="s">
        <v>517</v>
      </c>
      <c r="R4747" t="s">
        <v>517</v>
      </c>
      <c r="S4747" t="s">
        <v>517</v>
      </c>
      <c r="T4747" t="s">
        <v>517</v>
      </c>
      <c r="U4747" t="s">
        <v>517</v>
      </c>
      <c r="V4747" t="s">
        <v>517</v>
      </c>
      <c r="W4747" t="s">
        <v>672</v>
      </c>
      <c r="X4747" t="s">
        <v>477</v>
      </c>
      <c r="Y4747" t="s">
        <v>517</v>
      </c>
      <c r="Z4747" s="1" t="s">
        <v>517</v>
      </c>
      <c r="AA4747" t="s">
        <v>2314</v>
      </c>
      <c r="AB4747" t="s">
        <v>517</v>
      </c>
      <c r="AC4747" t="s">
        <v>358</v>
      </c>
      <c r="AD4747" t="s">
        <v>517</v>
      </c>
      <c r="AF4747" t="s">
        <v>8313</v>
      </c>
      <c r="AG4747" t="s">
        <v>8307</v>
      </c>
      <c r="AH4747" t="s">
        <v>517</v>
      </c>
      <c r="AI4747" t="s">
        <v>517</v>
      </c>
      <c r="AJ4747" t="s">
        <v>517</v>
      </c>
    </row>
    <row r="4748" spans="1:36" x14ac:dyDescent="0.25">
      <c r="A4748" s="13" t="s">
        <v>26200</v>
      </c>
      <c r="B4748" s="1">
        <v>42920</v>
      </c>
      <c r="C4748" s="2">
        <v>0.8553587962962963</v>
      </c>
      <c r="D4748" t="s">
        <v>26201</v>
      </c>
      <c r="E4748" t="s">
        <v>22</v>
      </c>
      <c r="F4748" t="s">
        <v>26202</v>
      </c>
      <c r="G4748" t="s">
        <v>26203</v>
      </c>
      <c r="H4748" t="s">
        <v>26204</v>
      </c>
      <c r="I4748" t="s">
        <v>23</v>
      </c>
      <c r="K4748">
        <v>7</v>
      </c>
      <c r="L4748">
        <v>4</v>
      </c>
      <c r="M4748">
        <v>20</v>
      </c>
      <c r="N4748">
        <v>3</v>
      </c>
      <c r="O4748" t="s">
        <v>26199</v>
      </c>
      <c r="P4748" t="s">
        <v>517</v>
      </c>
      <c r="Q4748" t="s">
        <v>517</v>
      </c>
      <c r="R4748" t="s">
        <v>517</v>
      </c>
      <c r="S4748" t="s">
        <v>517</v>
      </c>
      <c r="T4748" t="s">
        <v>517</v>
      </c>
      <c r="U4748" t="s">
        <v>517</v>
      </c>
      <c r="V4748" t="s">
        <v>517</v>
      </c>
      <c r="W4748" t="s">
        <v>589</v>
      </c>
      <c r="X4748" t="s">
        <v>590</v>
      </c>
      <c r="Y4748" t="s">
        <v>26205</v>
      </c>
      <c r="Z4748">
        <v>28619</v>
      </c>
      <c r="AA4748" t="s">
        <v>529</v>
      </c>
      <c r="AB4748">
        <v>39</v>
      </c>
      <c r="AC4748" t="s">
        <v>358</v>
      </c>
      <c r="AD4748" t="s">
        <v>482</v>
      </c>
      <c r="AF4748" t="s">
        <v>517</v>
      </c>
      <c r="AG4748" t="s">
        <v>517</v>
      </c>
      <c r="AH4748" t="s">
        <v>517</v>
      </c>
      <c r="AI4748" t="s">
        <v>517</v>
      </c>
      <c r="AJ4748" t="s">
        <v>517</v>
      </c>
    </row>
    <row r="4749" spans="1:36" x14ac:dyDescent="0.25">
      <c r="A4749" s="13" t="s">
        <v>26206</v>
      </c>
      <c r="B4749" s="1">
        <v>42920</v>
      </c>
      <c r="C4749" s="2">
        <v>0.83364583333333331</v>
      </c>
      <c r="D4749" t="s">
        <v>26207</v>
      </c>
      <c r="E4749" t="s">
        <v>22</v>
      </c>
      <c r="F4749" t="s">
        <v>22207</v>
      </c>
      <c r="G4749" s="14" t="s">
        <v>22208</v>
      </c>
      <c r="H4749" s="14" t="s">
        <v>26208</v>
      </c>
      <c r="I4749" t="s">
        <v>23</v>
      </c>
      <c r="K4749">
        <v>7</v>
      </c>
      <c r="L4749">
        <v>4</v>
      </c>
      <c r="M4749">
        <v>20</v>
      </c>
      <c r="N4749">
        <v>3</v>
      </c>
      <c r="O4749" t="s">
        <v>22204</v>
      </c>
      <c r="P4749" t="s">
        <v>517</v>
      </c>
      <c r="Q4749" t="s">
        <v>517</v>
      </c>
      <c r="R4749" t="s">
        <v>517</v>
      </c>
      <c r="S4749" t="s">
        <v>517</v>
      </c>
      <c r="T4749" t="s">
        <v>517</v>
      </c>
      <c r="U4749" t="s">
        <v>517</v>
      </c>
      <c r="V4749" t="s">
        <v>517</v>
      </c>
      <c r="W4749" t="s">
        <v>9455</v>
      </c>
      <c r="X4749" t="s">
        <v>477</v>
      </c>
      <c r="Y4749" t="s">
        <v>6557</v>
      </c>
      <c r="Z4749" s="1">
        <v>35775</v>
      </c>
      <c r="AA4749" t="s">
        <v>3578</v>
      </c>
      <c r="AB4749">
        <v>19</v>
      </c>
      <c r="AC4749" t="s">
        <v>358</v>
      </c>
      <c r="AD4749" t="s">
        <v>495</v>
      </c>
      <c r="AF4749" t="s">
        <v>517</v>
      </c>
      <c r="AG4749" t="s">
        <v>517</v>
      </c>
      <c r="AH4749" t="s">
        <v>517</v>
      </c>
      <c r="AI4749" t="s">
        <v>517</v>
      </c>
      <c r="AJ4749" t="s">
        <v>517</v>
      </c>
    </row>
    <row r="4750" spans="1:36" x14ac:dyDescent="0.25">
      <c r="A4750" s="13" t="s">
        <v>26209</v>
      </c>
      <c r="B4750" s="1">
        <v>42920</v>
      </c>
      <c r="C4750" s="2">
        <v>0.82326388888888891</v>
      </c>
      <c r="D4750" t="s">
        <v>26135</v>
      </c>
      <c r="E4750" t="s">
        <v>22</v>
      </c>
      <c r="F4750" t="s">
        <v>26136</v>
      </c>
      <c r="G4750" s="14" t="s">
        <v>26137</v>
      </c>
      <c r="H4750" s="14" t="s">
        <v>26138</v>
      </c>
      <c r="I4750" t="s">
        <v>21</v>
      </c>
      <c r="K4750">
        <v>7</v>
      </c>
      <c r="L4750">
        <v>4</v>
      </c>
      <c r="M4750">
        <v>19</v>
      </c>
      <c r="N4750">
        <v>3</v>
      </c>
      <c r="O4750" t="s">
        <v>517</v>
      </c>
      <c r="P4750" t="s">
        <v>517</v>
      </c>
      <c r="Q4750" t="s">
        <v>517</v>
      </c>
      <c r="R4750" t="s">
        <v>517</v>
      </c>
      <c r="S4750" t="s">
        <v>517</v>
      </c>
      <c r="T4750" t="s">
        <v>517</v>
      </c>
      <c r="U4750" t="s">
        <v>517</v>
      </c>
      <c r="V4750" t="s">
        <v>517</v>
      </c>
      <c r="W4750" t="s">
        <v>517</v>
      </c>
      <c r="X4750" t="s">
        <v>517</v>
      </c>
      <c r="Y4750" t="s">
        <v>517</v>
      </c>
      <c r="Z4750" s="1" t="s">
        <v>517</v>
      </c>
      <c r="AA4750" t="s">
        <v>3369</v>
      </c>
      <c r="AB4750" t="s">
        <v>517</v>
      </c>
      <c r="AC4750" t="s">
        <v>358</v>
      </c>
      <c r="AD4750" t="s">
        <v>517</v>
      </c>
      <c r="AF4750" t="s">
        <v>8263</v>
      </c>
      <c r="AG4750" t="s">
        <v>517</v>
      </c>
      <c r="AH4750" t="s">
        <v>517</v>
      </c>
      <c r="AI4750" t="s">
        <v>517</v>
      </c>
      <c r="AJ4750" t="s">
        <v>517</v>
      </c>
    </row>
    <row r="4751" spans="1:36" x14ac:dyDescent="0.25">
      <c r="A4751" s="13" t="s">
        <v>26210</v>
      </c>
      <c r="B4751" s="1">
        <v>42920</v>
      </c>
      <c r="C4751" s="2">
        <v>0.78247685185185178</v>
      </c>
      <c r="D4751" t="s">
        <v>26211</v>
      </c>
      <c r="E4751" t="s">
        <v>22</v>
      </c>
      <c r="F4751" t="s">
        <v>26212</v>
      </c>
      <c r="G4751" s="14" t="s">
        <v>26213</v>
      </c>
      <c r="H4751" s="14" t="s">
        <v>26214</v>
      </c>
      <c r="I4751" t="s">
        <v>24</v>
      </c>
      <c r="K4751">
        <v>7</v>
      </c>
      <c r="L4751">
        <v>4</v>
      </c>
      <c r="M4751">
        <v>18</v>
      </c>
      <c r="N4751">
        <v>3</v>
      </c>
      <c r="O4751" t="s">
        <v>517</v>
      </c>
      <c r="P4751" t="s">
        <v>517</v>
      </c>
      <c r="Q4751" t="s">
        <v>517</v>
      </c>
      <c r="R4751" t="s">
        <v>517</v>
      </c>
      <c r="S4751" t="s">
        <v>517</v>
      </c>
      <c r="T4751" t="s">
        <v>517</v>
      </c>
      <c r="U4751" t="s">
        <v>517</v>
      </c>
      <c r="V4751" t="s">
        <v>517</v>
      </c>
      <c r="W4751" t="s">
        <v>517</v>
      </c>
      <c r="X4751" t="s">
        <v>517</v>
      </c>
      <c r="Y4751" t="s">
        <v>14715</v>
      </c>
      <c r="Z4751" s="1">
        <v>32264</v>
      </c>
      <c r="AA4751" t="s">
        <v>529</v>
      </c>
      <c r="AB4751">
        <v>29</v>
      </c>
      <c r="AC4751" t="s">
        <v>358</v>
      </c>
      <c r="AD4751" t="s">
        <v>491</v>
      </c>
      <c r="AF4751" t="s">
        <v>8259</v>
      </c>
      <c r="AG4751" t="s">
        <v>8304</v>
      </c>
      <c r="AH4751" t="s">
        <v>517</v>
      </c>
      <c r="AI4751" t="s">
        <v>517</v>
      </c>
      <c r="AJ4751" t="s">
        <v>517</v>
      </c>
    </row>
    <row r="4752" spans="1:36" x14ac:dyDescent="0.25">
      <c r="A4752" s="13" t="s">
        <v>26216</v>
      </c>
      <c r="B4752" s="1">
        <v>42920</v>
      </c>
      <c r="C4752" s="2">
        <v>0.67675925925925917</v>
      </c>
      <c r="D4752" t="s">
        <v>26217</v>
      </c>
      <c r="E4752" t="s">
        <v>22</v>
      </c>
      <c r="F4752" t="s">
        <v>25640</v>
      </c>
      <c r="G4752" s="14" t="s">
        <v>25641</v>
      </c>
      <c r="H4752" s="14" t="s">
        <v>25642</v>
      </c>
      <c r="I4752" t="s">
        <v>23</v>
      </c>
      <c r="K4752">
        <v>7</v>
      </c>
      <c r="L4752">
        <v>4</v>
      </c>
      <c r="M4752">
        <v>16</v>
      </c>
      <c r="N4752">
        <v>3</v>
      </c>
      <c r="O4752" t="s">
        <v>26215</v>
      </c>
      <c r="P4752" t="s">
        <v>517</v>
      </c>
      <c r="Q4752" t="s">
        <v>517</v>
      </c>
      <c r="R4752" t="s">
        <v>517</v>
      </c>
      <c r="S4752" t="s">
        <v>517</v>
      </c>
      <c r="T4752" t="s">
        <v>517</v>
      </c>
      <c r="U4752" t="s">
        <v>517</v>
      </c>
      <c r="V4752" t="s">
        <v>517</v>
      </c>
      <c r="W4752" t="s">
        <v>1217</v>
      </c>
      <c r="X4752" t="s">
        <v>590</v>
      </c>
      <c r="Y4752" t="s">
        <v>517</v>
      </c>
      <c r="Z4752" s="1" t="s">
        <v>517</v>
      </c>
      <c r="AA4752" t="s">
        <v>4500</v>
      </c>
      <c r="AB4752" t="s">
        <v>517</v>
      </c>
      <c r="AC4752" t="s">
        <v>358</v>
      </c>
      <c r="AD4752" t="s">
        <v>517</v>
      </c>
      <c r="AF4752" t="s">
        <v>8295</v>
      </c>
      <c r="AG4752" t="s">
        <v>517</v>
      </c>
      <c r="AH4752" t="s">
        <v>8313</v>
      </c>
      <c r="AI4752" t="s">
        <v>517</v>
      </c>
      <c r="AJ4752" t="s">
        <v>517</v>
      </c>
    </row>
    <row r="4753" spans="1:36" x14ac:dyDescent="0.25">
      <c r="A4753" s="13" t="s">
        <v>26219</v>
      </c>
      <c r="B4753" s="1">
        <v>42920</v>
      </c>
      <c r="C4753" s="2">
        <v>0.60738425925925921</v>
      </c>
      <c r="D4753" t="s">
        <v>26220</v>
      </c>
      <c r="E4753" t="s">
        <v>22</v>
      </c>
      <c r="F4753" t="s">
        <v>26221</v>
      </c>
      <c r="G4753" s="14" t="s">
        <v>26222</v>
      </c>
      <c r="H4753" s="14" t="s">
        <v>26223</v>
      </c>
      <c r="I4753" t="s">
        <v>23</v>
      </c>
      <c r="K4753">
        <v>7</v>
      </c>
      <c r="L4753">
        <v>4</v>
      </c>
      <c r="M4753">
        <v>14</v>
      </c>
      <c r="N4753">
        <v>3</v>
      </c>
      <c r="O4753" t="s">
        <v>26218</v>
      </c>
      <c r="P4753" t="s">
        <v>517</v>
      </c>
      <c r="Q4753" t="s">
        <v>517</v>
      </c>
      <c r="R4753" t="s">
        <v>517</v>
      </c>
      <c r="S4753" t="s">
        <v>517</v>
      </c>
      <c r="T4753" t="s">
        <v>517</v>
      </c>
      <c r="U4753" t="s">
        <v>517</v>
      </c>
      <c r="V4753" t="s">
        <v>517</v>
      </c>
      <c r="W4753" t="s">
        <v>2958</v>
      </c>
      <c r="X4753" t="s">
        <v>554</v>
      </c>
      <c r="Y4753" t="s">
        <v>517</v>
      </c>
      <c r="Z4753" s="1" t="s">
        <v>517</v>
      </c>
      <c r="AA4753" t="s">
        <v>26224</v>
      </c>
      <c r="AB4753" t="s">
        <v>517</v>
      </c>
      <c r="AC4753" t="s">
        <v>357</v>
      </c>
      <c r="AD4753" t="s">
        <v>517</v>
      </c>
      <c r="AF4753" t="s">
        <v>517</v>
      </c>
      <c r="AG4753" t="s">
        <v>517</v>
      </c>
      <c r="AH4753" t="s">
        <v>517</v>
      </c>
      <c r="AI4753" t="s">
        <v>517</v>
      </c>
      <c r="AJ4753" t="s">
        <v>517</v>
      </c>
    </row>
    <row r="4754" spans="1:36" x14ac:dyDescent="0.25">
      <c r="A4754" s="13" t="s">
        <v>26225</v>
      </c>
      <c r="B4754" s="1">
        <v>42920</v>
      </c>
      <c r="C4754" s="2">
        <v>0.60640046296296302</v>
      </c>
      <c r="D4754" t="s">
        <v>26226</v>
      </c>
      <c r="E4754" t="s">
        <v>22</v>
      </c>
      <c r="F4754" t="s">
        <v>26227</v>
      </c>
      <c r="G4754" s="14" t="s">
        <v>26228</v>
      </c>
      <c r="H4754" s="14" t="s">
        <v>26229</v>
      </c>
      <c r="I4754" t="s">
        <v>24</v>
      </c>
      <c r="K4754">
        <v>7</v>
      </c>
      <c r="L4754">
        <v>4</v>
      </c>
      <c r="M4754">
        <v>14</v>
      </c>
      <c r="N4754">
        <v>3</v>
      </c>
      <c r="O4754" t="s">
        <v>517</v>
      </c>
      <c r="P4754" t="s">
        <v>517</v>
      </c>
      <c r="Q4754" t="s">
        <v>517</v>
      </c>
      <c r="R4754" t="s">
        <v>517</v>
      </c>
      <c r="S4754" t="s">
        <v>517</v>
      </c>
      <c r="T4754" t="s">
        <v>517</v>
      </c>
      <c r="U4754" t="s">
        <v>517</v>
      </c>
      <c r="V4754" t="s">
        <v>517</v>
      </c>
      <c r="W4754" t="s">
        <v>517</v>
      </c>
      <c r="X4754" t="s">
        <v>517</v>
      </c>
      <c r="Y4754" t="s">
        <v>26230</v>
      </c>
      <c r="Z4754" s="1">
        <v>31917</v>
      </c>
      <c r="AA4754" t="s">
        <v>26231</v>
      </c>
      <c r="AB4754">
        <v>30</v>
      </c>
      <c r="AC4754" t="s">
        <v>358</v>
      </c>
      <c r="AD4754" t="s">
        <v>492</v>
      </c>
      <c r="AF4754" t="s">
        <v>8259</v>
      </c>
      <c r="AG4754" t="s">
        <v>8296</v>
      </c>
      <c r="AH4754" t="s">
        <v>517</v>
      </c>
      <c r="AI4754" t="s">
        <v>517</v>
      </c>
      <c r="AJ4754" t="s">
        <v>517</v>
      </c>
    </row>
    <row r="4755" spans="1:36" x14ac:dyDescent="0.25">
      <c r="A4755" s="13" t="s">
        <v>26232</v>
      </c>
      <c r="B4755" s="1">
        <v>42920</v>
      </c>
      <c r="C4755" s="2">
        <v>0.60245370370370377</v>
      </c>
      <c r="D4755" t="s">
        <v>26233</v>
      </c>
      <c r="E4755" t="s">
        <v>22</v>
      </c>
      <c r="F4755" t="s">
        <v>26234</v>
      </c>
      <c r="G4755" s="14" t="s">
        <v>26235</v>
      </c>
      <c r="H4755" s="14" t="s">
        <v>26236</v>
      </c>
      <c r="I4755" t="s">
        <v>21</v>
      </c>
      <c r="K4755">
        <v>7</v>
      </c>
      <c r="L4755">
        <v>4</v>
      </c>
      <c r="M4755">
        <v>14</v>
      </c>
      <c r="N4755">
        <v>3</v>
      </c>
      <c r="O4755" t="s">
        <v>517</v>
      </c>
      <c r="P4755" t="s">
        <v>517</v>
      </c>
      <c r="Q4755" t="s">
        <v>517</v>
      </c>
      <c r="R4755" t="s">
        <v>517</v>
      </c>
      <c r="S4755" t="s">
        <v>517</v>
      </c>
      <c r="T4755" t="s">
        <v>517</v>
      </c>
      <c r="U4755" t="s">
        <v>517</v>
      </c>
      <c r="V4755" t="s">
        <v>517</v>
      </c>
      <c r="W4755" t="s">
        <v>517</v>
      </c>
      <c r="X4755" t="s">
        <v>517</v>
      </c>
      <c r="Y4755" t="s">
        <v>26237</v>
      </c>
      <c r="Z4755" s="1">
        <v>27436</v>
      </c>
      <c r="AA4755" t="s">
        <v>529</v>
      </c>
      <c r="AB4755">
        <v>42</v>
      </c>
      <c r="AC4755" t="s">
        <v>358</v>
      </c>
      <c r="AD4755" t="s">
        <v>495</v>
      </c>
      <c r="AF4755" t="s">
        <v>8304</v>
      </c>
      <c r="AG4755" t="s">
        <v>8263</v>
      </c>
      <c r="AH4755" t="s">
        <v>8261</v>
      </c>
      <c r="AI4755" t="s">
        <v>517</v>
      </c>
      <c r="AJ4755" t="s">
        <v>517</v>
      </c>
    </row>
    <row r="4756" spans="1:36" x14ac:dyDescent="0.25">
      <c r="A4756" s="13" t="s">
        <v>26239</v>
      </c>
      <c r="B4756" s="1">
        <v>42920</v>
      </c>
      <c r="C4756" s="2">
        <v>0.5959606481481482</v>
      </c>
      <c r="D4756" t="s">
        <v>26240</v>
      </c>
      <c r="E4756" t="s">
        <v>22</v>
      </c>
      <c r="F4756" t="s">
        <v>26241</v>
      </c>
      <c r="G4756" s="14" t="s">
        <v>26242</v>
      </c>
      <c r="H4756" s="14" t="s">
        <v>26243</v>
      </c>
      <c r="I4756" t="s">
        <v>23</v>
      </c>
      <c r="K4756">
        <v>7</v>
      </c>
      <c r="L4756">
        <v>4</v>
      </c>
      <c r="M4756">
        <v>14</v>
      </c>
      <c r="N4756">
        <v>3</v>
      </c>
      <c r="O4756" t="s">
        <v>26238</v>
      </c>
      <c r="P4756" t="s">
        <v>517</v>
      </c>
      <c r="Q4756" t="s">
        <v>517</v>
      </c>
      <c r="R4756" t="s">
        <v>517</v>
      </c>
      <c r="S4756" t="s">
        <v>517</v>
      </c>
      <c r="T4756" t="s">
        <v>517</v>
      </c>
      <c r="U4756" t="s">
        <v>517</v>
      </c>
      <c r="V4756" t="s">
        <v>517</v>
      </c>
      <c r="W4756" t="s">
        <v>526</v>
      </c>
      <c r="X4756" t="s">
        <v>527</v>
      </c>
      <c r="Y4756" t="s">
        <v>26244</v>
      </c>
      <c r="Z4756" s="1">
        <v>22396</v>
      </c>
      <c r="AA4756" t="s">
        <v>26048</v>
      </c>
      <c r="AB4756">
        <v>56</v>
      </c>
      <c r="AC4756" t="s">
        <v>358</v>
      </c>
      <c r="AD4756" t="s">
        <v>482</v>
      </c>
      <c r="AF4756" t="s">
        <v>517</v>
      </c>
      <c r="AG4756" t="s">
        <v>517</v>
      </c>
      <c r="AH4756" t="s">
        <v>517</v>
      </c>
      <c r="AI4756" t="s">
        <v>517</v>
      </c>
      <c r="AJ4756" t="s">
        <v>517</v>
      </c>
    </row>
    <row r="4757" spans="1:36" x14ac:dyDescent="0.25">
      <c r="A4757" s="13" t="s">
        <v>26246</v>
      </c>
      <c r="B4757" s="1">
        <v>42920</v>
      </c>
      <c r="C4757" s="2">
        <v>0.56665509259259261</v>
      </c>
      <c r="D4757" t="s">
        <v>26247</v>
      </c>
      <c r="E4757" t="s">
        <v>22</v>
      </c>
      <c r="F4757" t="s">
        <v>26248</v>
      </c>
      <c r="G4757" s="14" t="s">
        <v>26249</v>
      </c>
      <c r="H4757" s="14" t="s">
        <v>26250</v>
      </c>
      <c r="I4757" t="s">
        <v>23</v>
      </c>
      <c r="K4757">
        <v>7</v>
      </c>
      <c r="L4757">
        <v>4</v>
      </c>
      <c r="M4757">
        <v>13</v>
      </c>
      <c r="N4757">
        <v>3</v>
      </c>
      <c r="O4757" t="s">
        <v>26245</v>
      </c>
      <c r="P4757" t="s">
        <v>517</v>
      </c>
      <c r="Q4757" t="s">
        <v>517</v>
      </c>
      <c r="R4757" t="s">
        <v>517</v>
      </c>
      <c r="S4757" t="s">
        <v>517</v>
      </c>
      <c r="T4757" t="s">
        <v>517</v>
      </c>
      <c r="U4757" t="s">
        <v>517</v>
      </c>
      <c r="V4757" t="s">
        <v>517</v>
      </c>
      <c r="W4757" t="s">
        <v>861</v>
      </c>
      <c r="X4757" t="s">
        <v>842</v>
      </c>
      <c r="Y4757" t="s">
        <v>26251</v>
      </c>
      <c r="Z4757" s="1">
        <v>32391</v>
      </c>
      <c r="AA4757" t="s">
        <v>1542</v>
      </c>
      <c r="AB4757">
        <v>28</v>
      </c>
      <c r="AC4757" t="s">
        <v>358</v>
      </c>
      <c r="AD4757" t="s">
        <v>491</v>
      </c>
      <c r="AF4757" t="s">
        <v>517</v>
      </c>
      <c r="AG4757" t="s">
        <v>517</v>
      </c>
      <c r="AH4757" t="s">
        <v>517</v>
      </c>
      <c r="AI4757" t="s">
        <v>517</v>
      </c>
      <c r="AJ4757" t="s">
        <v>517</v>
      </c>
    </row>
    <row r="4758" spans="1:36" x14ac:dyDescent="0.25">
      <c r="A4758" s="13" t="s">
        <v>26252</v>
      </c>
      <c r="B4758" s="1">
        <v>42920</v>
      </c>
      <c r="C4758" s="2">
        <v>0.55702546296296296</v>
      </c>
      <c r="D4758" t="s">
        <v>26253</v>
      </c>
      <c r="E4758" t="s">
        <v>22</v>
      </c>
      <c r="F4758" t="s">
        <v>26254</v>
      </c>
      <c r="G4758" s="14" t="s">
        <v>26255</v>
      </c>
      <c r="H4758" s="14" t="s">
        <v>26256</v>
      </c>
      <c r="I4758" t="s">
        <v>25</v>
      </c>
      <c r="K4758">
        <v>7</v>
      </c>
      <c r="L4758">
        <v>4</v>
      </c>
      <c r="M4758">
        <v>13</v>
      </c>
      <c r="N4758">
        <v>3</v>
      </c>
      <c r="O4758" t="s">
        <v>517</v>
      </c>
      <c r="P4758" t="s">
        <v>517</v>
      </c>
      <c r="Q4758" t="s">
        <v>517</v>
      </c>
      <c r="R4758" t="s">
        <v>517</v>
      </c>
      <c r="S4758" t="s">
        <v>517</v>
      </c>
      <c r="T4758" t="s">
        <v>517</v>
      </c>
      <c r="U4758" t="s">
        <v>517</v>
      </c>
      <c r="V4758" t="s">
        <v>517</v>
      </c>
      <c r="W4758" t="s">
        <v>517</v>
      </c>
      <c r="X4758" t="s">
        <v>517</v>
      </c>
      <c r="Y4758" t="s">
        <v>26257</v>
      </c>
      <c r="Z4758" s="1">
        <v>36597</v>
      </c>
      <c r="AA4758" t="s">
        <v>26258</v>
      </c>
      <c r="AB4758">
        <v>17</v>
      </c>
      <c r="AC4758" t="s">
        <v>358</v>
      </c>
      <c r="AD4758" t="s">
        <v>493</v>
      </c>
      <c r="AF4758" t="s">
        <v>8259</v>
      </c>
      <c r="AG4758" t="s">
        <v>517</v>
      </c>
      <c r="AH4758" t="s">
        <v>517</v>
      </c>
      <c r="AI4758" t="s">
        <v>517</v>
      </c>
      <c r="AJ4758" t="s">
        <v>517</v>
      </c>
    </row>
    <row r="4759" spans="1:36" x14ac:dyDescent="0.25">
      <c r="A4759" s="13" t="s">
        <v>26261</v>
      </c>
      <c r="B4759" s="1">
        <v>42920</v>
      </c>
      <c r="C4759" s="2">
        <v>0.55031249999999998</v>
      </c>
      <c r="D4759" t="s">
        <v>26262</v>
      </c>
      <c r="E4759" t="s">
        <v>22</v>
      </c>
      <c r="F4759" t="s">
        <v>20934</v>
      </c>
      <c r="G4759" s="14" t="s">
        <v>20935</v>
      </c>
      <c r="H4759" s="14" t="s">
        <v>26263</v>
      </c>
      <c r="I4759" t="s">
        <v>23</v>
      </c>
      <c r="K4759">
        <v>7</v>
      </c>
      <c r="L4759">
        <v>4</v>
      </c>
      <c r="M4759">
        <v>13</v>
      </c>
      <c r="N4759">
        <v>3</v>
      </c>
      <c r="O4759" t="s">
        <v>26259</v>
      </c>
      <c r="P4759" t="s">
        <v>26260</v>
      </c>
      <c r="Q4759" t="s">
        <v>517</v>
      </c>
      <c r="R4759" t="s">
        <v>517</v>
      </c>
      <c r="S4759" t="s">
        <v>517</v>
      </c>
      <c r="T4759" t="s">
        <v>517</v>
      </c>
      <c r="U4759" t="s">
        <v>517</v>
      </c>
      <c r="V4759" t="s">
        <v>517</v>
      </c>
      <c r="W4759" t="s">
        <v>1699</v>
      </c>
      <c r="X4759" t="s">
        <v>1700</v>
      </c>
      <c r="Y4759" t="s">
        <v>20937</v>
      </c>
      <c r="Z4759" s="1">
        <v>31364</v>
      </c>
      <c r="AA4759" t="s">
        <v>12290</v>
      </c>
      <c r="AB4759">
        <v>31</v>
      </c>
      <c r="AC4759" t="s">
        <v>358</v>
      </c>
      <c r="AD4759" t="s">
        <v>482</v>
      </c>
      <c r="AF4759" t="s">
        <v>517</v>
      </c>
      <c r="AG4759" t="s">
        <v>517</v>
      </c>
      <c r="AH4759" t="s">
        <v>517</v>
      </c>
      <c r="AI4759" t="s">
        <v>517</v>
      </c>
      <c r="AJ4759" t="s">
        <v>517</v>
      </c>
    </row>
    <row r="4760" spans="1:36" x14ac:dyDescent="0.25">
      <c r="A4760" s="13" t="s">
        <v>26264</v>
      </c>
      <c r="B4760" s="1">
        <v>42920</v>
      </c>
      <c r="C4760" s="2">
        <v>0.54666666666666663</v>
      </c>
      <c r="D4760" t="s">
        <v>26265</v>
      </c>
      <c r="E4760" t="s">
        <v>22</v>
      </c>
      <c r="F4760" t="s">
        <v>26266</v>
      </c>
      <c r="G4760" s="14" t="s">
        <v>26267</v>
      </c>
      <c r="H4760" s="14" t="s">
        <v>26268</v>
      </c>
      <c r="I4760" t="s">
        <v>25</v>
      </c>
      <c r="K4760">
        <v>7</v>
      </c>
      <c r="L4760">
        <v>4</v>
      </c>
      <c r="M4760">
        <v>13</v>
      </c>
      <c r="N4760">
        <v>3</v>
      </c>
      <c r="O4760" t="s">
        <v>517</v>
      </c>
      <c r="P4760" t="s">
        <v>517</v>
      </c>
      <c r="Q4760" t="s">
        <v>517</v>
      </c>
      <c r="R4760" t="s">
        <v>517</v>
      </c>
      <c r="S4760" t="s">
        <v>517</v>
      </c>
      <c r="T4760" t="s">
        <v>517</v>
      </c>
      <c r="U4760" t="s">
        <v>517</v>
      </c>
      <c r="V4760" t="s">
        <v>517</v>
      </c>
      <c r="W4760" t="s">
        <v>517</v>
      </c>
      <c r="X4760" t="s">
        <v>517</v>
      </c>
      <c r="Y4760" t="s">
        <v>18751</v>
      </c>
      <c r="Z4760" s="1">
        <v>30293</v>
      </c>
      <c r="AA4760" t="s">
        <v>872</v>
      </c>
      <c r="AB4760">
        <v>34</v>
      </c>
      <c r="AC4760" t="s">
        <v>358</v>
      </c>
      <c r="AD4760" t="s">
        <v>495</v>
      </c>
      <c r="AF4760" t="s">
        <v>8295</v>
      </c>
      <c r="AG4760" t="s">
        <v>517</v>
      </c>
      <c r="AH4760" t="s">
        <v>8263</v>
      </c>
      <c r="AI4760" t="s">
        <v>8296</v>
      </c>
      <c r="AJ4760" t="s">
        <v>8304</v>
      </c>
    </row>
    <row r="4761" spans="1:36" x14ac:dyDescent="0.25">
      <c r="A4761" s="13" t="s">
        <v>26269</v>
      </c>
      <c r="B4761" s="1">
        <v>42920</v>
      </c>
      <c r="C4761" s="2">
        <v>0.54201388888888891</v>
      </c>
      <c r="D4761" t="s">
        <v>26270</v>
      </c>
      <c r="E4761" t="s">
        <v>22</v>
      </c>
      <c r="F4761" t="s">
        <v>26271</v>
      </c>
      <c r="G4761" s="14" t="s">
        <v>26272</v>
      </c>
      <c r="H4761" s="14" t="s">
        <v>26273</v>
      </c>
      <c r="I4761" t="s">
        <v>24</v>
      </c>
      <c r="K4761">
        <v>7</v>
      </c>
      <c r="L4761">
        <v>4</v>
      </c>
      <c r="M4761">
        <v>13</v>
      </c>
      <c r="N4761">
        <v>3</v>
      </c>
      <c r="O4761" t="s">
        <v>517</v>
      </c>
      <c r="P4761" t="s">
        <v>517</v>
      </c>
      <c r="Q4761" t="s">
        <v>517</v>
      </c>
      <c r="R4761" t="s">
        <v>517</v>
      </c>
      <c r="S4761" t="s">
        <v>517</v>
      </c>
      <c r="T4761" t="s">
        <v>517</v>
      </c>
      <c r="U4761" t="s">
        <v>517</v>
      </c>
      <c r="V4761" t="s">
        <v>517</v>
      </c>
      <c r="W4761" t="s">
        <v>517</v>
      </c>
      <c r="X4761" t="s">
        <v>517</v>
      </c>
      <c r="Y4761" t="s">
        <v>26274</v>
      </c>
      <c r="Z4761" s="1">
        <v>22248</v>
      </c>
      <c r="AA4761" t="s">
        <v>582</v>
      </c>
      <c r="AB4761">
        <v>56</v>
      </c>
      <c r="AC4761" t="s">
        <v>358</v>
      </c>
      <c r="AD4761" t="s">
        <v>502</v>
      </c>
      <c r="AF4761" t="s">
        <v>8266</v>
      </c>
      <c r="AG4761" t="s">
        <v>517</v>
      </c>
      <c r="AH4761" t="s">
        <v>517</v>
      </c>
      <c r="AI4761" t="s">
        <v>517</v>
      </c>
      <c r="AJ4761" t="s">
        <v>517</v>
      </c>
    </row>
    <row r="4762" spans="1:36" x14ac:dyDescent="0.25">
      <c r="A4762" s="13" t="s">
        <v>26275</v>
      </c>
      <c r="B4762" s="1">
        <v>42920</v>
      </c>
      <c r="C4762" s="2">
        <v>0.52864583333333337</v>
      </c>
      <c r="D4762" t="s">
        <v>26276</v>
      </c>
      <c r="E4762" t="s">
        <v>22</v>
      </c>
      <c r="F4762" t="s">
        <v>26277</v>
      </c>
      <c r="G4762" s="14" t="s">
        <v>26278</v>
      </c>
      <c r="H4762" s="14" t="s">
        <v>26279</v>
      </c>
      <c r="I4762" t="s">
        <v>21</v>
      </c>
      <c r="K4762">
        <v>7</v>
      </c>
      <c r="L4762">
        <v>4</v>
      </c>
      <c r="M4762">
        <v>12</v>
      </c>
      <c r="N4762">
        <v>3</v>
      </c>
      <c r="O4762" t="s">
        <v>517</v>
      </c>
      <c r="P4762" t="s">
        <v>517</v>
      </c>
      <c r="Q4762" t="s">
        <v>517</v>
      </c>
      <c r="R4762" t="s">
        <v>517</v>
      </c>
      <c r="S4762" t="s">
        <v>517</v>
      </c>
      <c r="T4762" t="s">
        <v>517</v>
      </c>
      <c r="U4762" t="s">
        <v>517</v>
      </c>
      <c r="V4762" t="s">
        <v>517</v>
      </c>
      <c r="W4762" t="s">
        <v>517</v>
      </c>
      <c r="X4762" t="s">
        <v>517</v>
      </c>
      <c r="Y4762" t="s">
        <v>8493</v>
      </c>
      <c r="Z4762" s="1">
        <v>32679</v>
      </c>
      <c r="AA4762" t="s">
        <v>11187</v>
      </c>
      <c r="AB4762">
        <v>28</v>
      </c>
      <c r="AC4762" t="s">
        <v>358</v>
      </c>
      <c r="AD4762" t="s">
        <v>499</v>
      </c>
      <c r="AF4762" t="s">
        <v>8307</v>
      </c>
      <c r="AG4762" t="s">
        <v>8264</v>
      </c>
      <c r="AH4762" t="s">
        <v>517</v>
      </c>
      <c r="AI4762" t="s">
        <v>517</v>
      </c>
      <c r="AJ4762" t="s">
        <v>517</v>
      </c>
    </row>
    <row r="4763" spans="1:36" x14ac:dyDescent="0.25">
      <c r="A4763" s="13" t="s">
        <v>26281</v>
      </c>
      <c r="B4763" s="1">
        <v>42920</v>
      </c>
      <c r="C4763" s="2">
        <v>0.52515046296296297</v>
      </c>
      <c r="D4763" t="s">
        <v>26282</v>
      </c>
      <c r="E4763" t="s">
        <v>22</v>
      </c>
      <c r="F4763" t="s">
        <v>26283</v>
      </c>
      <c r="G4763" s="14" t="s">
        <v>26284</v>
      </c>
      <c r="H4763" s="14" t="s">
        <v>26285</v>
      </c>
      <c r="I4763" t="s">
        <v>23</v>
      </c>
      <c r="K4763">
        <v>7</v>
      </c>
      <c r="L4763">
        <v>4</v>
      </c>
      <c r="M4763">
        <v>12</v>
      </c>
      <c r="N4763">
        <v>3</v>
      </c>
      <c r="O4763" t="s">
        <v>26280</v>
      </c>
      <c r="P4763" t="s">
        <v>517</v>
      </c>
      <c r="Q4763" t="s">
        <v>517</v>
      </c>
      <c r="R4763" t="s">
        <v>517</v>
      </c>
      <c r="S4763" t="s">
        <v>517</v>
      </c>
      <c r="T4763" t="s">
        <v>517</v>
      </c>
      <c r="U4763" t="s">
        <v>517</v>
      </c>
      <c r="V4763" t="s">
        <v>517</v>
      </c>
      <c r="W4763" t="s">
        <v>589</v>
      </c>
      <c r="X4763" t="s">
        <v>590</v>
      </c>
      <c r="Y4763" t="s">
        <v>26286</v>
      </c>
      <c r="Z4763" s="1">
        <v>20556</v>
      </c>
      <c r="AA4763" t="s">
        <v>529</v>
      </c>
      <c r="AB4763">
        <v>61</v>
      </c>
      <c r="AC4763" t="s">
        <v>358</v>
      </c>
      <c r="AD4763" t="s">
        <v>482</v>
      </c>
      <c r="AF4763" t="s">
        <v>517</v>
      </c>
      <c r="AG4763" t="s">
        <v>517</v>
      </c>
      <c r="AH4763" t="s">
        <v>517</v>
      </c>
      <c r="AI4763" t="s">
        <v>517</v>
      </c>
      <c r="AJ4763" t="s">
        <v>517</v>
      </c>
    </row>
    <row r="4764" spans="1:36" x14ac:dyDescent="0.25">
      <c r="A4764" s="13" t="s">
        <v>26288</v>
      </c>
      <c r="B4764" s="1">
        <v>42920</v>
      </c>
      <c r="C4764" s="2">
        <v>0.51579861111111114</v>
      </c>
      <c r="D4764" t="s">
        <v>26289</v>
      </c>
      <c r="E4764" t="s">
        <v>22</v>
      </c>
      <c r="F4764" t="s">
        <v>26290</v>
      </c>
      <c r="G4764" s="14" t="s">
        <v>26291</v>
      </c>
      <c r="H4764" s="14" t="s">
        <v>26292</v>
      </c>
      <c r="I4764" t="s">
        <v>23</v>
      </c>
      <c r="K4764">
        <v>7</v>
      </c>
      <c r="L4764">
        <v>4</v>
      </c>
      <c r="M4764">
        <v>12</v>
      </c>
      <c r="N4764">
        <v>3</v>
      </c>
      <c r="O4764" t="s">
        <v>26287</v>
      </c>
      <c r="P4764" t="s">
        <v>517</v>
      </c>
      <c r="Q4764" t="s">
        <v>517</v>
      </c>
      <c r="R4764" t="s">
        <v>517</v>
      </c>
      <c r="S4764" t="s">
        <v>517</v>
      </c>
      <c r="T4764" t="s">
        <v>517</v>
      </c>
      <c r="U4764" t="s">
        <v>517</v>
      </c>
      <c r="V4764" t="s">
        <v>517</v>
      </c>
      <c r="W4764" t="s">
        <v>579</v>
      </c>
      <c r="X4764" t="s">
        <v>580</v>
      </c>
      <c r="Y4764" t="s">
        <v>26293</v>
      </c>
      <c r="Z4764" s="1">
        <v>18042</v>
      </c>
      <c r="AA4764" t="s">
        <v>565</v>
      </c>
      <c r="AB4764">
        <v>68</v>
      </c>
      <c r="AC4764" t="s">
        <v>358</v>
      </c>
      <c r="AD4764" t="s">
        <v>482</v>
      </c>
      <c r="AF4764" t="s">
        <v>517</v>
      </c>
      <c r="AG4764" t="s">
        <v>517</v>
      </c>
      <c r="AH4764" t="s">
        <v>517</v>
      </c>
      <c r="AI4764" t="s">
        <v>517</v>
      </c>
      <c r="AJ4764" t="s">
        <v>517</v>
      </c>
    </row>
    <row r="4765" spans="1:36" x14ac:dyDescent="0.25">
      <c r="A4765" s="13" t="s">
        <v>26295</v>
      </c>
      <c r="B4765" s="1">
        <v>42920</v>
      </c>
      <c r="C4765" s="2">
        <v>0.49971064814814814</v>
      </c>
      <c r="D4765" t="s">
        <v>26296</v>
      </c>
      <c r="E4765" t="s">
        <v>22</v>
      </c>
      <c r="F4765" t="s">
        <v>26297</v>
      </c>
      <c r="G4765" s="14" t="s">
        <v>26298</v>
      </c>
      <c r="H4765" s="14" t="s">
        <v>26299</v>
      </c>
      <c r="I4765" t="s">
        <v>21</v>
      </c>
      <c r="K4765">
        <v>7</v>
      </c>
      <c r="L4765">
        <v>4</v>
      </c>
      <c r="M4765">
        <v>11</v>
      </c>
      <c r="N4765">
        <v>3</v>
      </c>
      <c r="O4765" t="s">
        <v>26294</v>
      </c>
      <c r="P4765" t="s">
        <v>517</v>
      </c>
      <c r="Q4765" t="s">
        <v>517</v>
      </c>
      <c r="R4765" t="s">
        <v>517</v>
      </c>
      <c r="S4765" t="s">
        <v>517</v>
      </c>
      <c r="T4765" t="s">
        <v>517</v>
      </c>
      <c r="U4765" t="s">
        <v>517</v>
      </c>
      <c r="V4765" t="s">
        <v>517</v>
      </c>
      <c r="W4765" t="s">
        <v>537</v>
      </c>
      <c r="X4765" t="s">
        <v>26300</v>
      </c>
      <c r="Y4765" t="s">
        <v>19778</v>
      </c>
      <c r="Z4765" s="1">
        <v>33013</v>
      </c>
      <c r="AA4765" t="s">
        <v>546</v>
      </c>
      <c r="AB4765">
        <v>27</v>
      </c>
      <c r="AC4765" t="s">
        <v>358</v>
      </c>
      <c r="AD4765" t="s">
        <v>483</v>
      </c>
      <c r="AF4765" t="s">
        <v>517</v>
      </c>
      <c r="AG4765" t="s">
        <v>517</v>
      </c>
      <c r="AH4765" t="s">
        <v>517</v>
      </c>
      <c r="AI4765" t="s">
        <v>517</v>
      </c>
      <c r="AJ4765" t="s">
        <v>517</v>
      </c>
    </row>
    <row r="4766" spans="1:36" x14ac:dyDescent="0.25">
      <c r="A4766" s="13" t="s">
        <v>26309</v>
      </c>
      <c r="B4766" s="1">
        <v>42920</v>
      </c>
      <c r="C4766" s="2">
        <v>0.49892361111111111</v>
      </c>
      <c r="D4766" t="s">
        <v>26310</v>
      </c>
      <c r="E4766" t="s">
        <v>22</v>
      </c>
      <c r="F4766" t="s">
        <v>26311</v>
      </c>
      <c r="G4766" s="14" t="s">
        <v>26312</v>
      </c>
      <c r="H4766" s="14" t="s">
        <v>26313</v>
      </c>
      <c r="I4766" t="s">
        <v>23</v>
      </c>
      <c r="K4766">
        <v>7</v>
      </c>
      <c r="L4766">
        <v>4</v>
      </c>
      <c r="M4766">
        <v>11</v>
      </c>
      <c r="N4766">
        <v>3</v>
      </c>
      <c r="O4766" t="s">
        <v>26301</v>
      </c>
      <c r="P4766" t="s">
        <v>26302</v>
      </c>
      <c r="Q4766" t="s">
        <v>26303</v>
      </c>
      <c r="R4766" t="s">
        <v>26304</v>
      </c>
      <c r="S4766" t="s">
        <v>26305</v>
      </c>
      <c r="T4766" t="s">
        <v>26306</v>
      </c>
      <c r="U4766" t="s">
        <v>26307</v>
      </c>
      <c r="V4766" t="s">
        <v>26308</v>
      </c>
      <c r="W4766" t="s">
        <v>672</v>
      </c>
      <c r="X4766" t="s">
        <v>477</v>
      </c>
      <c r="Y4766" t="s">
        <v>26314</v>
      </c>
      <c r="Z4766" s="1">
        <v>30051</v>
      </c>
      <c r="AA4766" t="s">
        <v>5548</v>
      </c>
      <c r="AB4766">
        <v>35</v>
      </c>
      <c r="AC4766" t="s">
        <v>357</v>
      </c>
      <c r="AD4766" t="s">
        <v>495</v>
      </c>
      <c r="AF4766" t="s">
        <v>517</v>
      </c>
      <c r="AG4766" t="s">
        <v>517</v>
      </c>
      <c r="AH4766" t="s">
        <v>517</v>
      </c>
      <c r="AI4766" t="s">
        <v>517</v>
      </c>
      <c r="AJ4766" t="s">
        <v>517</v>
      </c>
    </row>
    <row r="4767" spans="1:36" x14ac:dyDescent="0.25">
      <c r="A4767" s="13" t="s">
        <v>26315</v>
      </c>
      <c r="B4767" s="1">
        <v>42920</v>
      </c>
      <c r="C4767" s="2">
        <v>0.4954513888888889</v>
      </c>
      <c r="D4767" t="s">
        <v>13343</v>
      </c>
      <c r="E4767" t="s">
        <v>22</v>
      </c>
      <c r="F4767" t="s">
        <v>23963</v>
      </c>
      <c r="G4767" s="14" t="s">
        <v>23964</v>
      </c>
      <c r="H4767" s="14" t="s">
        <v>23965</v>
      </c>
      <c r="I4767" t="s">
        <v>26</v>
      </c>
      <c r="K4767">
        <v>7</v>
      </c>
      <c r="L4767">
        <v>4</v>
      </c>
      <c r="M4767">
        <v>11</v>
      </c>
      <c r="N4767">
        <v>3</v>
      </c>
      <c r="O4767" t="s">
        <v>517</v>
      </c>
      <c r="P4767" t="s">
        <v>517</v>
      </c>
      <c r="Q4767" t="s">
        <v>517</v>
      </c>
      <c r="R4767" t="s">
        <v>517</v>
      </c>
      <c r="S4767" t="s">
        <v>517</v>
      </c>
      <c r="T4767" t="s">
        <v>517</v>
      </c>
      <c r="U4767" t="s">
        <v>517</v>
      </c>
      <c r="V4767" t="s">
        <v>517</v>
      </c>
      <c r="W4767" t="s">
        <v>517</v>
      </c>
      <c r="X4767" t="s">
        <v>517</v>
      </c>
      <c r="Y4767" t="s">
        <v>517</v>
      </c>
      <c r="Z4767" s="1" t="s">
        <v>517</v>
      </c>
      <c r="AA4767" t="s">
        <v>546</v>
      </c>
      <c r="AB4767" t="s">
        <v>517</v>
      </c>
      <c r="AC4767" t="s">
        <v>358</v>
      </c>
      <c r="AD4767" t="s">
        <v>517</v>
      </c>
      <c r="AF4767" t="s">
        <v>517</v>
      </c>
      <c r="AG4767" t="s">
        <v>517</v>
      </c>
      <c r="AH4767" t="s">
        <v>517</v>
      </c>
      <c r="AI4767" t="s">
        <v>517</v>
      </c>
      <c r="AJ4767" t="s">
        <v>517</v>
      </c>
    </row>
    <row r="4768" spans="1:36" x14ac:dyDescent="0.25">
      <c r="A4768" s="13" t="s">
        <v>26316</v>
      </c>
      <c r="B4768" s="1">
        <v>42920</v>
      </c>
      <c r="C4768" s="2">
        <v>0.46418981481481486</v>
      </c>
      <c r="D4768" t="s">
        <v>26317</v>
      </c>
      <c r="E4768" t="s">
        <v>22</v>
      </c>
      <c r="F4768" t="s">
        <v>26318</v>
      </c>
      <c r="G4768" s="14" t="s">
        <v>26319</v>
      </c>
      <c r="H4768" s="14" t="s">
        <v>26320</v>
      </c>
      <c r="I4768" t="s">
        <v>21</v>
      </c>
      <c r="K4768">
        <v>7</v>
      </c>
      <c r="L4768">
        <v>4</v>
      </c>
      <c r="M4768">
        <v>11</v>
      </c>
      <c r="N4768">
        <v>3</v>
      </c>
      <c r="O4768" t="s">
        <v>517</v>
      </c>
      <c r="P4768" t="s">
        <v>517</v>
      </c>
      <c r="Q4768" t="s">
        <v>517</v>
      </c>
      <c r="R4768" t="s">
        <v>517</v>
      </c>
      <c r="S4768" t="s">
        <v>517</v>
      </c>
      <c r="T4768" t="s">
        <v>517</v>
      </c>
      <c r="U4768" t="s">
        <v>517</v>
      </c>
      <c r="V4768" t="s">
        <v>517</v>
      </c>
      <c r="W4768" t="s">
        <v>517</v>
      </c>
      <c r="X4768" t="s">
        <v>517</v>
      </c>
      <c r="Y4768" t="s">
        <v>8530</v>
      </c>
      <c r="Z4768" s="1">
        <v>28961</v>
      </c>
      <c r="AA4768" t="s">
        <v>1504</v>
      </c>
      <c r="AB4768">
        <v>38</v>
      </c>
      <c r="AC4768" t="s">
        <v>358</v>
      </c>
      <c r="AD4768" t="s">
        <v>482</v>
      </c>
      <c r="AF4768" t="s">
        <v>8263</v>
      </c>
      <c r="AG4768" t="s">
        <v>8307</v>
      </c>
      <c r="AH4768" t="s">
        <v>517</v>
      </c>
      <c r="AI4768" t="s">
        <v>517</v>
      </c>
      <c r="AJ4768" t="s">
        <v>517</v>
      </c>
    </row>
    <row r="4769" spans="1:36" x14ac:dyDescent="0.25">
      <c r="A4769" s="13" t="s">
        <v>26322</v>
      </c>
      <c r="B4769" s="1">
        <v>42920</v>
      </c>
      <c r="C4769" s="2">
        <v>0.46081018518518518</v>
      </c>
      <c r="D4769" t="s">
        <v>26323</v>
      </c>
      <c r="E4769" t="s">
        <v>116</v>
      </c>
      <c r="F4769" t="s">
        <v>26324</v>
      </c>
      <c r="G4769" s="14" t="s">
        <v>26325</v>
      </c>
      <c r="H4769" s="14" t="s">
        <v>26326</v>
      </c>
      <c r="I4769" t="s">
        <v>23</v>
      </c>
      <c r="K4769">
        <v>7</v>
      </c>
      <c r="L4769">
        <v>4</v>
      </c>
      <c r="M4769">
        <v>11</v>
      </c>
      <c r="N4769">
        <v>3</v>
      </c>
      <c r="O4769" t="s">
        <v>26321</v>
      </c>
      <c r="P4769" t="s">
        <v>517</v>
      </c>
      <c r="Q4769" t="s">
        <v>517</v>
      </c>
      <c r="R4769" t="s">
        <v>517</v>
      </c>
      <c r="S4769" t="s">
        <v>517</v>
      </c>
      <c r="T4769" t="s">
        <v>517</v>
      </c>
      <c r="U4769" t="s">
        <v>517</v>
      </c>
      <c r="V4769" t="s">
        <v>517</v>
      </c>
      <c r="W4769" t="s">
        <v>589</v>
      </c>
      <c r="X4769" t="s">
        <v>849</v>
      </c>
      <c r="Y4769" t="s">
        <v>26327</v>
      </c>
      <c r="Z4769" s="1">
        <v>31976</v>
      </c>
      <c r="AA4769" t="s">
        <v>5300</v>
      </c>
      <c r="AB4769">
        <v>29</v>
      </c>
      <c r="AC4769" t="s">
        <v>358</v>
      </c>
      <c r="AD4769" t="s">
        <v>491</v>
      </c>
      <c r="AF4769" t="s">
        <v>8254</v>
      </c>
      <c r="AG4769" t="s">
        <v>517</v>
      </c>
      <c r="AH4769" t="s">
        <v>517</v>
      </c>
      <c r="AI4769" t="s">
        <v>517</v>
      </c>
      <c r="AJ4769" t="s">
        <v>517</v>
      </c>
    </row>
    <row r="4770" spans="1:36" x14ac:dyDescent="0.25">
      <c r="A4770" s="13" t="s">
        <v>26329</v>
      </c>
      <c r="B4770" s="1">
        <v>42920</v>
      </c>
      <c r="C4770" s="2">
        <v>0.4601041666666667</v>
      </c>
      <c r="D4770" t="s">
        <v>26330</v>
      </c>
      <c r="E4770" t="s">
        <v>22</v>
      </c>
      <c r="F4770" t="s">
        <v>26331</v>
      </c>
      <c r="G4770" s="14" t="s">
        <v>26332</v>
      </c>
      <c r="H4770" s="14" t="s">
        <v>26333</v>
      </c>
      <c r="I4770" t="s">
        <v>23</v>
      </c>
      <c r="K4770">
        <v>7</v>
      </c>
      <c r="L4770">
        <v>4</v>
      </c>
      <c r="M4770">
        <v>11</v>
      </c>
      <c r="N4770">
        <v>3</v>
      </c>
      <c r="O4770" t="s">
        <v>26328</v>
      </c>
      <c r="P4770" t="s">
        <v>517</v>
      </c>
      <c r="Q4770" t="s">
        <v>517</v>
      </c>
      <c r="R4770" t="s">
        <v>517</v>
      </c>
      <c r="S4770" t="s">
        <v>517</v>
      </c>
      <c r="T4770" t="s">
        <v>517</v>
      </c>
      <c r="U4770" t="s">
        <v>517</v>
      </c>
      <c r="V4770" t="s">
        <v>517</v>
      </c>
      <c r="W4770" t="s">
        <v>12850</v>
      </c>
      <c r="X4770" t="s">
        <v>527</v>
      </c>
      <c r="Y4770" t="s">
        <v>517</v>
      </c>
      <c r="Z4770" s="1" t="s">
        <v>517</v>
      </c>
      <c r="AA4770" t="s">
        <v>22645</v>
      </c>
      <c r="AB4770" t="s">
        <v>517</v>
      </c>
      <c r="AC4770" t="s">
        <v>358</v>
      </c>
      <c r="AD4770" t="s">
        <v>517</v>
      </c>
      <c r="AF4770" t="s">
        <v>517</v>
      </c>
      <c r="AG4770" t="s">
        <v>517</v>
      </c>
      <c r="AH4770" t="s">
        <v>517</v>
      </c>
      <c r="AI4770" t="s">
        <v>517</v>
      </c>
      <c r="AJ4770" t="s">
        <v>517</v>
      </c>
    </row>
    <row r="4771" spans="1:36" x14ac:dyDescent="0.25">
      <c r="A4771" s="13" t="s">
        <v>26334</v>
      </c>
      <c r="B4771" s="1">
        <v>42920</v>
      </c>
      <c r="C4771" s="2">
        <v>0.45670138888888889</v>
      </c>
      <c r="D4771" t="s">
        <v>26335</v>
      </c>
      <c r="E4771" t="s">
        <v>542</v>
      </c>
      <c r="F4771" t="s">
        <v>26336</v>
      </c>
      <c r="G4771" s="14" t="s">
        <v>26337</v>
      </c>
      <c r="H4771" s="14" t="s">
        <v>26338</v>
      </c>
      <c r="I4771" t="s">
        <v>24</v>
      </c>
      <c r="K4771">
        <v>7</v>
      </c>
      <c r="L4771">
        <v>4</v>
      </c>
      <c r="M4771">
        <v>10</v>
      </c>
      <c r="N4771">
        <v>3</v>
      </c>
      <c r="O4771" t="s">
        <v>517</v>
      </c>
      <c r="P4771" t="s">
        <v>517</v>
      </c>
      <c r="Q4771" t="s">
        <v>517</v>
      </c>
      <c r="R4771" t="s">
        <v>517</v>
      </c>
      <c r="S4771" t="s">
        <v>517</v>
      </c>
      <c r="T4771" t="s">
        <v>517</v>
      </c>
      <c r="U4771" t="s">
        <v>517</v>
      </c>
      <c r="V4771" t="s">
        <v>517</v>
      </c>
      <c r="W4771" t="s">
        <v>517</v>
      </c>
      <c r="X4771" t="s">
        <v>517</v>
      </c>
      <c r="Y4771" t="s">
        <v>517</v>
      </c>
      <c r="Z4771" s="1" t="s">
        <v>517</v>
      </c>
      <c r="AA4771" t="s">
        <v>1064</v>
      </c>
      <c r="AB4771" t="s">
        <v>517</v>
      </c>
      <c r="AC4771" t="s">
        <v>358</v>
      </c>
      <c r="AD4771" t="s">
        <v>517</v>
      </c>
      <c r="AF4771" t="s">
        <v>8270</v>
      </c>
      <c r="AG4771" t="s">
        <v>8304</v>
      </c>
      <c r="AH4771" t="s">
        <v>8313</v>
      </c>
      <c r="AI4771" t="s">
        <v>517</v>
      </c>
      <c r="AJ4771" t="s">
        <v>517</v>
      </c>
    </row>
    <row r="4772" spans="1:36" x14ac:dyDescent="0.25">
      <c r="A4772" s="13" t="s">
        <v>26340</v>
      </c>
      <c r="B4772" s="1">
        <v>42920</v>
      </c>
      <c r="C4772" s="2">
        <v>0.45305555555555554</v>
      </c>
      <c r="D4772" t="s">
        <v>26102</v>
      </c>
      <c r="E4772" t="s">
        <v>22</v>
      </c>
      <c r="F4772" t="s">
        <v>26103</v>
      </c>
      <c r="G4772" s="14" t="s">
        <v>26104</v>
      </c>
      <c r="H4772" s="14" t="s">
        <v>26341</v>
      </c>
      <c r="I4772" t="s">
        <v>23</v>
      </c>
      <c r="K4772">
        <v>7</v>
      </c>
      <c r="L4772">
        <v>4</v>
      </c>
      <c r="M4772">
        <v>10</v>
      </c>
      <c r="N4772">
        <v>3</v>
      </c>
      <c r="O4772" t="s">
        <v>26339</v>
      </c>
      <c r="P4772" t="s">
        <v>517</v>
      </c>
      <c r="Q4772" t="s">
        <v>517</v>
      </c>
      <c r="R4772" t="s">
        <v>517</v>
      </c>
      <c r="S4772" t="s">
        <v>517</v>
      </c>
      <c r="T4772" t="s">
        <v>517</v>
      </c>
      <c r="U4772" t="s">
        <v>517</v>
      </c>
      <c r="V4772" t="s">
        <v>517</v>
      </c>
      <c r="W4772" t="s">
        <v>537</v>
      </c>
      <c r="X4772" t="s">
        <v>2068</v>
      </c>
      <c r="Y4772" t="s">
        <v>26106</v>
      </c>
      <c r="Z4772" s="1">
        <v>22886</v>
      </c>
      <c r="AA4772" t="s">
        <v>26107</v>
      </c>
      <c r="AB4772">
        <v>54</v>
      </c>
      <c r="AC4772" t="s">
        <v>358</v>
      </c>
      <c r="AD4772" t="s">
        <v>482</v>
      </c>
      <c r="AF4772" t="s">
        <v>517</v>
      </c>
      <c r="AG4772" t="s">
        <v>517</v>
      </c>
      <c r="AH4772" t="s">
        <v>517</v>
      </c>
      <c r="AI4772" t="s">
        <v>517</v>
      </c>
      <c r="AJ4772" t="s">
        <v>517</v>
      </c>
    </row>
    <row r="4773" spans="1:36" x14ac:dyDescent="0.25">
      <c r="A4773" s="13" t="s">
        <v>26342</v>
      </c>
      <c r="B4773" s="1">
        <v>42920</v>
      </c>
      <c r="C4773" s="2">
        <v>0.42942129629629627</v>
      </c>
      <c r="D4773" t="s">
        <v>23177</v>
      </c>
      <c r="E4773" t="s">
        <v>22</v>
      </c>
      <c r="F4773" t="s">
        <v>23125</v>
      </c>
      <c r="G4773" t="s">
        <v>23126</v>
      </c>
      <c r="H4773" t="s">
        <v>23127</v>
      </c>
      <c r="I4773" t="s">
        <v>23</v>
      </c>
      <c r="K4773">
        <v>7</v>
      </c>
      <c r="L4773">
        <v>4</v>
      </c>
      <c r="M4773">
        <v>10</v>
      </c>
      <c r="N4773">
        <v>3</v>
      </c>
      <c r="O4773" t="s">
        <v>23122</v>
      </c>
      <c r="P4773" t="s">
        <v>517</v>
      </c>
      <c r="Q4773" t="s">
        <v>517</v>
      </c>
      <c r="R4773" t="s">
        <v>517</v>
      </c>
      <c r="S4773" t="s">
        <v>517</v>
      </c>
      <c r="T4773" t="s">
        <v>517</v>
      </c>
      <c r="U4773" t="s">
        <v>517</v>
      </c>
      <c r="V4773" t="s">
        <v>517</v>
      </c>
      <c r="W4773" t="s">
        <v>476</v>
      </c>
      <c r="X4773" t="s">
        <v>477</v>
      </c>
      <c r="Y4773" t="s">
        <v>23128</v>
      </c>
      <c r="Z4773">
        <v>37063</v>
      </c>
      <c r="AA4773" t="s">
        <v>694</v>
      </c>
      <c r="AB4773">
        <v>16</v>
      </c>
      <c r="AC4773" t="s">
        <v>358</v>
      </c>
      <c r="AD4773" t="s">
        <v>498</v>
      </c>
      <c r="AF4773" t="s">
        <v>8265</v>
      </c>
      <c r="AG4773" t="s">
        <v>517</v>
      </c>
      <c r="AH4773" t="s">
        <v>517</v>
      </c>
      <c r="AI4773" t="s">
        <v>517</v>
      </c>
      <c r="AJ4773" t="s">
        <v>517</v>
      </c>
    </row>
    <row r="4774" spans="1:36" x14ac:dyDescent="0.25">
      <c r="A4774" s="13" t="s">
        <v>26344</v>
      </c>
      <c r="B4774" s="1">
        <v>42920</v>
      </c>
      <c r="C4774" s="2">
        <v>0.42429398148148145</v>
      </c>
      <c r="D4774" t="s">
        <v>26345</v>
      </c>
      <c r="E4774" t="s">
        <v>22</v>
      </c>
      <c r="F4774" t="s">
        <v>26346</v>
      </c>
      <c r="G4774" s="14" t="s">
        <v>26347</v>
      </c>
      <c r="H4774" s="14" t="s">
        <v>26348</v>
      </c>
      <c r="I4774" t="s">
        <v>23</v>
      </c>
      <c r="K4774">
        <v>7</v>
      </c>
      <c r="L4774">
        <v>4</v>
      </c>
      <c r="M4774">
        <v>10</v>
      </c>
      <c r="N4774">
        <v>3</v>
      </c>
      <c r="O4774" t="s">
        <v>26343</v>
      </c>
      <c r="P4774" t="s">
        <v>517</v>
      </c>
      <c r="Q4774" t="s">
        <v>517</v>
      </c>
      <c r="R4774" t="s">
        <v>517</v>
      </c>
      <c r="S4774" t="s">
        <v>517</v>
      </c>
      <c r="T4774" t="s">
        <v>517</v>
      </c>
      <c r="U4774" t="s">
        <v>517</v>
      </c>
      <c r="V4774" t="s">
        <v>517</v>
      </c>
      <c r="W4774" t="s">
        <v>476</v>
      </c>
      <c r="X4774" t="s">
        <v>846</v>
      </c>
      <c r="Y4774" t="s">
        <v>26349</v>
      </c>
      <c r="Z4774" s="1">
        <v>30745</v>
      </c>
      <c r="AA4774" t="s">
        <v>7689</v>
      </c>
      <c r="AB4774">
        <v>33</v>
      </c>
      <c r="AC4774" t="s">
        <v>357</v>
      </c>
      <c r="AD4774" t="s">
        <v>483</v>
      </c>
      <c r="AF4774" t="s">
        <v>8305</v>
      </c>
      <c r="AG4774" t="s">
        <v>8313</v>
      </c>
      <c r="AH4774" t="s">
        <v>517</v>
      </c>
      <c r="AI4774" t="s">
        <v>517</v>
      </c>
      <c r="AJ4774" t="s">
        <v>517</v>
      </c>
    </row>
    <row r="4775" spans="1:36" x14ac:dyDescent="0.25">
      <c r="A4775" s="13" t="s">
        <v>26350</v>
      </c>
      <c r="B4775" s="1">
        <v>42920</v>
      </c>
      <c r="C4775" s="2">
        <v>0.41938657407407409</v>
      </c>
      <c r="D4775" t="s">
        <v>26351</v>
      </c>
      <c r="E4775" t="s">
        <v>22</v>
      </c>
      <c r="F4775" t="s">
        <v>26352</v>
      </c>
      <c r="G4775" s="14" t="s">
        <v>26353</v>
      </c>
      <c r="H4775" s="14" t="s">
        <v>26354</v>
      </c>
      <c r="I4775" t="s">
        <v>21</v>
      </c>
      <c r="K4775">
        <v>7</v>
      </c>
      <c r="L4775">
        <v>4</v>
      </c>
      <c r="M4775">
        <v>10</v>
      </c>
      <c r="N4775">
        <v>3</v>
      </c>
      <c r="O4775" t="s">
        <v>517</v>
      </c>
      <c r="P4775" t="s">
        <v>517</v>
      </c>
      <c r="Q4775" t="s">
        <v>517</v>
      </c>
      <c r="R4775" t="s">
        <v>517</v>
      </c>
      <c r="S4775" t="s">
        <v>517</v>
      </c>
      <c r="T4775" t="s">
        <v>517</v>
      </c>
      <c r="U4775" t="s">
        <v>517</v>
      </c>
      <c r="V4775" t="s">
        <v>517</v>
      </c>
      <c r="W4775" t="s">
        <v>517</v>
      </c>
      <c r="X4775" t="s">
        <v>517</v>
      </c>
      <c r="Y4775" t="s">
        <v>26355</v>
      </c>
      <c r="Z4775" s="1">
        <v>34496</v>
      </c>
      <c r="AA4775" t="s">
        <v>26356</v>
      </c>
      <c r="AB4775">
        <v>23</v>
      </c>
      <c r="AC4775" t="s">
        <v>357</v>
      </c>
      <c r="AD4775" t="s">
        <v>482</v>
      </c>
      <c r="AF4775" t="s">
        <v>8259</v>
      </c>
      <c r="AG4775" t="s">
        <v>8295</v>
      </c>
      <c r="AH4775" t="s">
        <v>517</v>
      </c>
      <c r="AI4775" t="s">
        <v>517</v>
      </c>
      <c r="AJ4775" t="s">
        <v>517</v>
      </c>
    </row>
    <row r="4776" spans="1:36" x14ac:dyDescent="0.25">
      <c r="A4776" s="13" t="s">
        <v>26358</v>
      </c>
      <c r="B4776" s="1">
        <v>42920</v>
      </c>
      <c r="C4776" s="2">
        <v>0.4178587962962963</v>
      </c>
      <c r="D4776" t="s">
        <v>26359</v>
      </c>
      <c r="E4776" t="s">
        <v>22</v>
      </c>
      <c r="F4776" t="s">
        <v>26360</v>
      </c>
      <c r="G4776" s="14" t="s">
        <v>26361</v>
      </c>
      <c r="H4776" s="14" t="s">
        <v>26362</v>
      </c>
      <c r="I4776" t="s">
        <v>23</v>
      </c>
      <c r="K4776">
        <v>7</v>
      </c>
      <c r="L4776">
        <v>4</v>
      </c>
      <c r="M4776">
        <v>10</v>
      </c>
      <c r="N4776">
        <v>3</v>
      </c>
      <c r="O4776" t="s">
        <v>26357</v>
      </c>
      <c r="P4776" t="s">
        <v>517</v>
      </c>
      <c r="Q4776" t="s">
        <v>517</v>
      </c>
      <c r="R4776" t="s">
        <v>517</v>
      </c>
      <c r="S4776" t="s">
        <v>517</v>
      </c>
      <c r="T4776" t="s">
        <v>517</v>
      </c>
      <c r="U4776" t="s">
        <v>517</v>
      </c>
      <c r="V4776" t="s">
        <v>517</v>
      </c>
      <c r="W4776" t="s">
        <v>858</v>
      </c>
      <c r="X4776" t="s">
        <v>850</v>
      </c>
      <c r="Y4776" t="s">
        <v>26363</v>
      </c>
      <c r="Z4776" s="1">
        <v>32703</v>
      </c>
      <c r="AA4776" t="s">
        <v>659</v>
      </c>
      <c r="AB4776">
        <v>27</v>
      </c>
      <c r="AC4776" t="s">
        <v>358</v>
      </c>
      <c r="AD4776" t="s">
        <v>509</v>
      </c>
      <c r="AF4776" t="s">
        <v>8254</v>
      </c>
      <c r="AG4776" t="s">
        <v>517</v>
      </c>
      <c r="AH4776" t="s">
        <v>517</v>
      </c>
      <c r="AI4776" t="s">
        <v>517</v>
      </c>
      <c r="AJ4776" t="s">
        <v>517</v>
      </c>
    </row>
    <row r="4777" spans="1:36" x14ac:dyDescent="0.25">
      <c r="A4777" s="13" t="s">
        <v>26364</v>
      </c>
      <c r="B4777" s="1">
        <v>42920</v>
      </c>
      <c r="C4777" s="2">
        <v>0.41508101851851853</v>
      </c>
      <c r="D4777" t="s">
        <v>26351</v>
      </c>
      <c r="E4777" t="s">
        <v>22</v>
      </c>
      <c r="F4777" t="s">
        <v>26352</v>
      </c>
      <c r="G4777" s="14" t="s">
        <v>26353</v>
      </c>
      <c r="H4777" s="14" t="s">
        <v>26354</v>
      </c>
      <c r="I4777" t="s">
        <v>25</v>
      </c>
      <c r="K4777">
        <v>7</v>
      </c>
      <c r="L4777">
        <v>4</v>
      </c>
      <c r="M4777">
        <v>9</v>
      </c>
      <c r="N4777">
        <v>3</v>
      </c>
      <c r="O4777" t="s">
        <v>517</v>
      </c>
      <c r="P4777" t="s">
        <v>517</v>
      </c>
      <c r="Q4777" t="s">
        <v>517</v>
      </c>
      <c r="R4777" t="s">
        <v>517</v>
      </c>
      <c r="S4777" t="s">
        <v>517</v>
      </c>
      <c r="T4777" t="s">
        <v>517</v>
      </c>
      <c r="U4777" t="s">
        <v>517</v>
      </c>
      <c r="V4777" t="s">
        <v>517</v>
      </c>
      <c r="W4777" t="s">
        <v>517</v>
      </c>
      <c r="X4777" t="s">
        <v>517</v>
      </c>
      <c r="Y4777" t="s">
        <v>26355</v>
      </c>
      <c r="Z4777" s="1">
        <v>34496</v>
      </c>
      <c r="AA4777" t="s">
        <v>26356</v>
      </c>
      <c r="AB4777">
        <v>23</v>
      </c>
      <c r="AC4777" t="s">
        <v>357</v>
      </c>
      <c r="AD4777" t="s">
        <v>482</v>
      </c>
      <c r="AF4777" t="s">
        <v>8259</v>
      </c>
      <c r="AG4777" t="s">
        <v>517</v>
      </c>
      <c r="AH4777" t="s">
        <v>517</v>
      </c>
      <c r="AI4777" t="s">
        <v>517</v>
      </c>
      <c r="AJ4777" t="s">
        <v>517</v>
      </c>
    </row>
    <row r="4778" spans="1:36" x14ac:dyDescent="0.25">
      <c r="A4778" s="13" t="s">
        <v>26366</v>
      </c>
      <c r="B4778" s="1">
        <v>42920</v>
      </c>
      <c r="C4778" s="2">
        <v>0.41160879629629626</v>
      </c>
      <c r="D4778" t="s">
        <v>26367</v>
      </c>
      <c r="E4778" t="s">
        <v>22</v>
      </c>
      <c r="F4778" t="s">
        <v>26368</v>
      </c>
      <c r="G4778" s="14" t="s">
        <v>26369</v>
      </c>
      <c r="H4778" s="14" t="s">
        <v>26370</v>
      </c>
      <c r="I4778" t="s">
        <v>23</v>
      </c>
      <c r="K4778">
        <v>7</v>
      </c>
      <c r="L4778">
        <v>4</v>
      </c>
      <c r="M4778">
        <v>9</v>
      </c>
      <c r="N4778">
        <v>3</v>
      </c>
      <c r="O4778" t="s">
        <v>26365</v>
      </c>
      <c r="P4778" t="s">
        <v>517</v>
      </c>
      <c r="Q4778" t="s">
        <v>517</v>
      </c>
      <c r="R4778" t="s">
        <v>517</v>
      </c>
      <c r="S4778" t="s">
        <v>517</v>
      </c>
      <c r="T4778" t="s">
        <v>517</v>
      </c>
      <c r="U4778" t="s">
        <v>517</v>
      </c>
      <c r="V4778" t="s">
        <v>517</v>
      </c>
      <c r="W4778" t="s">
        <v>11742</v>
      </c>
      <c r="X4778" t="s">
        <v>3110</v>
      </c>
      <c r="Y4778" t="s">
        <v>26371</v>
      </c>
      <c r="Z4778" s="1">
        <v>26383</v>
      </c>
      <c r="AA4778" t="s">
        <v>26372</v>
      </c>
      <c r="AB4778">
        <v>45</v>
      </c>
      <c r="AC4778" t="s">
        <v>358</v>
      </c>
      <c r="AD4778" t="s">
        <v>495</v>
      </c>
      <c r="AF4778" t="s">
        <v>517</v>
      </c>
      <c r="AG4778" t="s">
        <v>517</v>
      </c>
      <c r="AH4778" t="s">
        <v>517</v>
      </c>
      <c r="AI4778" t="s">
        <v>517</v>
      </c>
      <c r="AJ4778" t="s">
        <v>517</v>
      </c>
    </row>
    <row r="4779" spans="1:36" x14ac:dyDescent="0.25">
      <c r="A4779" s="13" t="s">
        <v>26374</v>
      </c>
      <c r="B4779" s="1">
        <v>42920</v>
      </c>
      <c r="C4779" s="2">
        <v>0.39105324074074077</v>
      </c>
      <c r="D4779" t="s">
        <v>26375</v>
      </c>
      <c r="E4779" t="s">
        <v>1282</v>
      </c>
      <c r="F4779" t="s">
        <v>26376</v>
      </c>
      <c r="G4779" s="14" t="s">
        <v>26377</v>
      </c>
      <c r="H4779" s="14" t="s">
        <v>26378</v>
      </c>
      <c r="I4779" t="s">
        <v>23</v>
      </c>
      <c r="K4779">
        <v>7</v>
      </c>
      <c r="L4779">
        <v>4</v>
      </c>
      <c r="M4779">
        <v>9</v>
      </c>
      <c r="N4779">
        <v>3</v>
      </c>
      <c r="O4779" t="s">
        <v>26373</v>
      </c>
      <c r="P4779" t="s">
        <v>517</v>
      </c>
      <c r="Q4779" t="s">
        <v>517</v>
      </c>
      <c r="R4779" t="s">
        <v>517</v>
      </c>
      <c r="S4779" t="s">
        <v>517</v>
      </c>
      <c r="T4779" t="s">
        <v>517</v>
      </c>
      <c r="U4779" t="s">
        <v>517</v>
      </c>
      <c r="V4779" t="s">
        <v>517</v>
      </c>
      <c r="W4779" t="s">
        <v>537</v>
      </c>
      <c r="X4779" t="s">
        <v>527</v>
      </c>
      <c r="Y4779" t="s">
        <v>517</v>
      </c>
      <c r="Z4779" s="1" t="s">
        <v>517</v>
      </c>
      <c r="AA4779" t="s">
        <v>26375</v>
      </c>
      <c r="AB4779" t="s">
        <v>517</v>
      </c>
      <c r="AC4779" t="s">
        <v>358</v>
      </c>
      <c r="AD4779" t="s">
        <v>517</v>
      </c>
      <c r="AF4779" t="s">
        <v>8313</v>
      </c>
      <c r="AG4779" t="s">
        <v>8253</v>
      </c>
      <c r="AH4779" t="s">
        <v>517</v>
      </c>
      <c r="AI4779" t="s">
        <v>517</v>
      </c>
      <c r="AJ4779" t="s">
        <v>517</v>
      </c>
    </row>
    <row r="4780" spans="1:36" x14ac:dyDescent="0.25">
      <c r="A4780" s="13" t="s">
        <v>26379</v>
      </c>
      <c r="B4780" s="1">
        <v>42920</v>
      </c>
      <c r="C4780" s="2">
        <v>0.38209490740740742</v>
      </c>
      <c r="D4780" t="s">
        <v>26380</v>
      </c>
      <c r="E4780" t="s">
        <v>22</v>
      </c>
      <c r="F4780" t="s">
        <v>26381</v>
      </c>
      <c r="G4780" s="14" t="s">
        <v>26382</v>
      </c>
      <c r="H4780" s="14" t="s">
        <v>26383</v>
      </c>
      <c r="I4780" t="s">
        <v>24</v>
      </c>
      <c r="K4780">
        <v>7</v>
      </c>
      <c r="L4780">
        <v>4</v>
      </c>
      <c r="M4780">
        <v>9</v>
      </c>
      <c r="N4780">
        <v>3</v>
      </c>
      <c r="O4780" t="s">
        <v>517</v>
      </c>
      <c r="P4780" t="s">
        <v>517</v>
      </c>
      <c r="Q4780" t="s">
        <v>517</v>
      </c>
      <c r="R4780" t="s">
        <v>517</v>
      </c>
      <c r="S4780" t="s">
        <v>517</v>
      </c>
      <c r="T4780" t="s">
        <v>517</v>
      </c>
      <c r="U4780" t="s">
        <v>517</v>
      </c>
      <c r="V4780" t="s">
        <v>517</v>
      </c>
      <c r="W4780" t="s">
        <v>517</v>
      </c>
      <c r="X4780" t="s">
        <v>517</v>
      </c>
      <c r="Y4780" t="s">
        <v>26384</v>
      </c>
      <c r="Z4780" s="1">
        <v>19957</v>
      </c>
      <c r="AA4780" t="s">
        <v>26385</v>
      </c>
      <c r="AB4780">
        <v>62</v>
      </c>
      <c r="AC4780" t="s">
        <v>357</v>
      </c>
      <c r="AD4780" t="s">
        <v>482</v>
      </c>
      <c r="AF4780" t="s">
        <v>8295</v>
      </c>
      <c r="AG4780" t="s">
        <v>517</v>
      </c>
      <c r="AH4780" t="s">
        <v>8270</v>
      </c>
      <c r="AI4780" t="s">
        <v>517</v>
      </c>
      <c r="AJ4780" t="s">
        <v>517</v>
      </c>
    </row>
    <row r="4781" spans="1:36" x14ac:dyDescent="0.25">
      <c r="A4781" s="13" t="s">
        <v>26386</v>
      </c>
      <c r="B4781" s="1">
        <v>42920</v>
      </c>
      <c r="C4781" s="2">
        <v>0.19729166666666667</v>
      </c>
      <c r="D4781" t="s">
        <v>26387</v>
      </c>
      <c r="E4781" t="s">
        <v>22</v>
      </c>
      <c r="F4781" t="s">
        <v>26388</v>
      </c>
      <c r="G4781" s="14" t="s">
        <v>26389</v>
      </c>
      <c r="H4781" s="14" t="s">
        <v>26390</v>
      </c>
      <c r="I4781" t="s">
        <v>21</v>
      </c>
      <c r="K4781">
        <v>7</v>
      </c>
      <c r="L4781">
        <v>4</v>
      </c>
      <c r="M4781">
        <v>4</v>
      </c>
      <c r="N4781">
        <v>3</v>
      </c>
      <c r="O4781" t="s">
        <v>517</v>
      </c>
      <c r="P4781" t="s">
        <v>517</v>
      </c>
      <c r="Q4781" t="s">
        <v>517</v>
      </c>
      <c r="R4781" t="s">
        <v>517</v>
      </c>
      <c r="S4781" t="s">
        <v>517</v>
      </c>
      <c r="T4781" t="s">
        <v>517</v>
      </c>
      <c r="U4781" t="s">
        <v>517</v>
      </c>
      <c r="V4781" t="s">
        <v>517</v>
      </c>
      <c r="W4781" t="s">
        <v>517</v>
      </c>
      <c r="X4781" t="s">
        <v>517</v>
      </c>
      <c r="Y4781" t="s">
        <v>26391</v>
      </c>
      <c r="Z4781" s="1">
        <v>27460</v>
      </c>
      <c r="AA4781" t="s">
        <v>11196</v>
      </c>
      <c r="AB4781">
        <v>42</v>
      </c>
      <c r="AC4781" t="s">
        <v>357</v>
      </c>
      <c r="AD4781" t="s">
        <v>482</v>
      </c>
      <c r="AF4781" t="s">
        <v>8273</v>
      </c>
      <c r="AG4781" t="s">
        <v>8259</v>
      </c>
      <c r="AH4781" t="s">
        <v>517</v>
      </c>
      <c r="AI4781" t="s">
        <v>517</v>
      </c>
      <c r="AJ4781" t="s">
        <v>517</v>
      </c>
    </row>
    <row r="4782" spans="1:36" x14ac:dyDescent="0.25">
      <c r="A4782" s="13" t="s">
        <v>26392</v>
      </c>
      <c r="B4782" s="1">
        <v>42920</v>
      </c>
      <c r="C4782" s="2">
        <v>1.1909722222222223E-2</v>
      </c>
      <c r="D4782" t="s">
        <v>25283</v>
      </c>
      <c r="E4782" t="s">
        <v>22</v>
      </c>
      <c r="F4782" t="s">
        <v>10058</v>
      </c>
      <c r="G4782" s="14" t="s">
        <v>25284</v>
      </c>
      <c r="H4782" s="14" t="s">
        <v>19043</v>
      </c>
      <c r="I4782" t="s">
        <v>23</v>
      </c>
      <c r="K4782">
        <v>7</v>
      </c>
      <c r="L4782">
        <v>4</v>
      </c>
      <c r="M4782">
        <v>0</v>
      </c>
      <c r="N4782">
        <v>3</v>
      </c>
      <c r="O4782" t="s">
        <v>25286</v>
      </c>
      <c r="P4782" t="s">
        <v>517</v>
      </c>
      <c r="Q4782" t="s">
        <v>517</v>
      </c>
      <c r="R4782" t="s">
        <v>517</v>
      </c>
      <c r="S4782" t="s">
        <v>517</v>
      </c>
      <c r="T4782" t="s">
        <v>517</v>
      </c>
      <c r="U4782" t="s">
        <v>517</v>
      </c>
      <c r="V4782" t="s">
        <v>517</v>
      </c>
      <c r="W4782" t="s">
        <v>1217</v>
      </c>
      <c r="X4782" t="s">
        <v>1487</v>
      </c>
      <c r="Y4782" t="s">
        <v>25285</v>
      </c>
      <c r="Z4782" s="1">
        <v>35111</v>
      </c>
      <c r="AA4782" t="s">
        <v>5691</v>
      </c>
      <c r="AB4782">
        <v>21</v>
      </c>
      <c r="AC4782" t="s">
        <v>358</v>
      </c>
      <c r="AD4782" t="s">
        <v>491</v>
      </c>
      <c r="AF4782" t="s">
        <v>517</v>
      </c>
      <c r="AG4782" t="s">
        <v>517</v>
      </c>
      <c r="AH4782" t="s">
        <v>517</v>
      </c>
      <c r="AI4782" t="s">
        <v>517</v>
      </c>
      <c r="AJ4782" t="s">
        <v>517</v>
      </c>
    </row>
    <row r="4783" spans="1:36" x14ac:dyDescent="0.25">
      <c r="A4783" s="13" t="s">
        <v>26394</v>
      </c>
      <c r="B4783" s="1">
        <v>42919</v>
      </c>
      <c r="C4783" s="2">
        <v>0.89856481481481476</v>
      </c>
      <c r="D4783" t="s">
        <v>26395</v>
      </c>
      <c r="E4783" t="s">
        <v>22</v>
      </c>
      <c r="F4783" t="s">
        <v>26396</v>
      </c>
      <c r="G4783" s="14" t="s">
        <v>26397</v>
      </c>
      <c r="H4783" s="14" t="s">
        <v>26398</v>
      </c>
      <c r="I4783" t="s">
        <v>23</v>
      </c>
      <c r="K4783">
        <v>7</v>
      </c>
      <c r="L4783">
        <v>3</v>
      </c>
      <c r="M4783">
        <v>21</v>
      </c>
      <c r="N4783">
        <v>2</v>
      </c>
      <c r="O4783" t="s">
        <v>26393</v>
      </c>
      <c r="P4783" t="s">
        <v>517</v>
      </c>
      <c r="Q4783" t="s">
        <v>517</v>
      </c>
      <c r="R4783" t="s">
        <v>517</v>
      </c>
      <c r="S4783" t="s">
        <v>517</v>
      </c>
      <c r="T4783" t="s">
        <v>517</v>
      </c>
      <c r="U4783" t="s">
        <v>517</v>
      </c>
      <c r="V4783" t="s">
        <v>517</v>
      </c>
      <c r="W4783" t="s">
        <v>2958</v>
      </c>
      <c r="X4783" t="s">
        <v>849</v>
      </c>
      <c r="Y4783" t="s">
        <v>26399</v>
      </c>
      <c r="Z4783" s="1">
        <v>23036</v>
      </c>
      <c r="AA4783" t="s">
        <v>1048</v>
      </c>
      <c r="AB4783">
        <v>54</v>
      </c>
      <c r="AC4783" t="s">
        <v>358</v>
      </c>
      <c r="AD4783" t="s">
        <v>482</v>
      </c>
      <c r="AF4783" t="s">
        <v>8313</v>
      </c>
      <c r="AG4783" t="s">
        <v>517</v>
      </c>
      <c r="AH4783" t="s">
        <v>517</v>
      </c>
      <c r="AI4783" t="s">
        <v>517</v>
      </c>
      <c r="AJ4783" t="s">
        <v>517</v>
      </c>
    </row>
    <row r="4784" spans="1:36" x14ac:dyDescent="0.25">
      <c r="A4784" s="13" t="s">
        <v>26401</v>
      </c>
      <c r="B4784" s="1">
        <v>42919</v>
      </c>
      <c r="C4784" s="2">
        <v>0.83482638888888883</v>
      </c>
      <c r="D4784" t="s">
        <v>26402</v>
      </c>
      <c r="E4784" t="s">
        <v>22</v>
      </c>
      <c r="F4784" t="s">
        <v>26403</v>
      </c>
      <c r="G4784" t="s">
        <v>26404</v>
      </c>
      <c r="H4784" t="s">
        <v>26405</v>
      </c>
      <c r="I4784" t="s">
        <v>23</v>
      </c>
      <c r="K4784">
        <v>7</v>
      </c>
      <c r="L4784">
        <v>3</v>
      </c>
      <c r="M4784">
        <v>20</v>
      </c>
      <c r="N4784">
        <v>2</v>
      </c>
      <c r="O4784" t="s">
        <v>26400</v>
      </c>
      <c r="P4784" t="s">
        <v>517</v>
      </c>
      <c r="Q4784" t="s">
        <v>517</v>
      </c>
      <c r="R4784" t="s">
        <v>517</v>
      </c>
      <c r="S4784" t="s">
        <v>517</v>
      </c>
      <c r="T4784" t="s">
        <v>517</v>
      </c>
      <c r="U4784" t="s">
        <v>517</v>
      </c>
      <c r="V4784" t="s">
        <v>517</v>
      </c>
      <c r="W4784" t="s">
        <v>722</v>
      </c>
      <c r="X4784" t="s">
        <v>590</v>
      </c>
      <c r="Y4784" t="s">
        <v>26406</v>
      </c>
      <c r="Z4784">
        <v>31037</v>
      </c>
      <c r="AA4784" t="s">
        <v>26407</v>
      </c>
      <c r="AB4784">
        <v>32</v>
      </c>
      <c r="AC4784" t="s">
        <v>358</v>
      </c>
      <c r="AD4784" t="s">
        <v>488</v>
      </c>
      <c r="AF4784" t="s">
        <v>8304</v>
      </c>
      <c r="AG4784" t="s">
        <v>517</v>
      </c>
      <c r="AH4784" t="s">
        <v>517</v>
      </c>
      <c r="AI4784" t="s">
        <v>517</v>
      </c>
      <c r="AJ4784" t="s">
        <v>517</v>
      </c>
    </row>
    <row r="4785" spans="1:36" x14ac:dyDescent="0.25">
      <c r="A4785" s="13" t="s">
        <v>26408</v>
      </c>
      <c r="B4785" s="1">
        <v>42919</v>
      </c>
      <c r="C4785" s="2">
        <v>0.78662037037037036</v>
      </c>
      <c r="D4785" t="s">
        <v>25508</v>
      </c>
      <c r="E4785" t="s">
        <v>1282</v>
      </c>
      <c r="F4785" t="s">
        <v>25509</v>
      </c>
      <c r="G4785" s="14" t="s">
        <v>26409</v>
      </c>
      <c r="H4785" s="14" t="s">
        <v>26410</v>
      </c>
      <c r="I4785" t="s">
        <v>21</v>
      </c>
      <c r="K4785">
        <v>7</v>
      </c>
      <c r="L4785">
        <v>3</v>
      </c>
      <c r="M4785">
        <v>18</v>
      </c>
      <c r="N4785">
        <v>2</v>
      </c>
      <c r="O4785" t="s">
        <v>25506</v>
      </c>
      <c r="P4785" t="s">
        <v>517</v>
      </c>
      <c r="Q4785" t="s">
        <v>517</v>
      </c>
      <c r="R4785" t="s">
        <v>517</v>
      </c>
      <c r="S4785" t="s">
        <v>517</v>
      </c>
      <c r="T4785" t="s">
        <v>517</v>
      </c>
      <c r="U4785" t="s">
        <v>517</v>
      </c>
      <c r="V4785" t="s">
        <v>517</v>
      </c>
      <c r="W4785" t="s">
        <v>1025</v>
      </c>
      <c r="X4785" t="s">
        <v>527</v>
      </c>
      <c r="Y4785" t="s">
        <v>517</v>
      </c>
      <c r="Z4785" s="1" t="s">
        <v>517</v>
      </c>
      <c r="AA4785" t="s">
        <v>25512</v>
      </c>
      <c r="AB4785" t="s">
        <v>517</v>
      </c>
      <c r="AC4785" t="s">
        <v>358</v>
      </c>
      <c r="AD4785" t="s">
        <v>517</v>
      </c>
      <c r="AF4785" t="s">
        <v>8260</v>
      </c>
      <c r="AG4785" t="s">
        <v>8265</v>
      </c>
      <c r="AH4785" t="s">
        <v>8254</v>
      </c>
      <c r="AI4785" t="s">
        <v>8306</v>
      </c>
      <c r="AJ4785" t="s">
        <v>517</v>
      </c>
    </row>
    <row r="4786" spans="1:36" x14ac:dyDescent="0.25">
      <c r="A4786" s="13" t="s">
        <v>26412</v>
      </c>
      <c r="B4786" s="1">
        <v>42919</v>
      </c>
      <c r="C4786" s="2">
        <v>0.75574074074074071</v>
      </c>
      <c r="D4786" t="s">
        <v>26413</v>
      </c>
      <c r="E4786" t="s">
        <v>22</v>
      </c>
      <c r="F4786" t="s">
        <v>26414</v>
      </c>
      <c r="G4786" s="14" t="s">
        <v>26415</v>
      </c>
      <c r="H4786" s="14" t="s">
        <v>26416</v>
      </c>
      <c r="I4786" t="s">
        <v>23</v>
      </c>
      <c r="K4786">
        <v>7</v>
      </c>
      <c r="L4786">
        <v>3</v>
      </c>
      <c r="M4786">
        <v>18</v>
      </c>
      <c r="N4786">
        <v>2</v>
      </c>
      <c r="O4786" t="s">
        <v>26411</v>
      </c>
      <c r="P4786" t="s">
        <v>517</v>
      </c>
      <c r="Q4786" t="s">
        <v>517</v>
      </c>
      <c r="R4786" t="s">
        <v>517</v>
      </c>
      <c r="S4786" t="s">
        <v>517</v>
      </c>
      <c r="T4786" t="s">
        <v>517</v>
      </c>
      <c r="U4786" t="s">
        <v>517</v>
      </c>
      <c r="V4786" t="s">
        <v>517</v>
      </c>
      <c r="W4786" t="s">
        <v>621</v>
      </c>
      <c r="X4786" t="s">
        <v>622</v>
      </c>
      <c r="Y4786" t="s">
        <v>26417</v>
      </c>
      <c r="Z4786" s="1">
        <v>31955</v>
      </c>
      <c r="AA4786" t="s">
        <v>872</v>
      </c>
      <c r="AB4786">
        <v>30</v>
      </c>
      <c r="AC4786" t="s">
        <v>357</v>
      </c>
      <c r="AD4786" t="s">
        <v>501</v>
      </c>
      <c r="AF4786" t="s">
        <v>517</v>
      </c>
      <c r="AG4786" t="s">
        <v>517</v>
      </c>
      <c r="AH4786" t="s">
        <v>517</v>
      </c>
      <c r="AI4786" t="s">
        <v>517</v>
      </c>
      <c r="AJ4786" t="s">
        <v>517</v>
      </c>
    </row>
    <row r="4787" spans="1:36" x14ac:dyDescent="0.25">
      <c r="A4787" s="13" t="s">
        <v>26418</v>
      </c>
      <c r="B4787" s="1">
        <v>42919</v>
      </c>
      <c r="C4787" s="2">
        <v>0.74652777777777779</v>
      </c>
      <c r="D4787" t="s">
        <v>26419</v>
      </c>
      <c r="E4787" t="s">
        <v>22</v>
      </c>
      <c r="F4787" t="s">
        <v>26420</v>
      </c>
      <c r="G4787" s="14" t="s">
        <v>26421</v>
      </c>
      <c r="H4787" s="14" t="s">
        <v>26422</v>
      </c>
      <c r="I4787" t="s">
        <v>24</v>
      </c>
      <c r="K4787">
        <v>7</v>
      </c>
      <c r="L4787">
        <v>3</v>
      </c>
      <c r="M4787">
        <v>17</v>
      </c>
      <c r="N4787">
        <v>2</v>
      </c>
      <c r="O4787" t="s">
        <v>517</v>
      </c>
      <c r="P4787" t="s">
        <v>517</v>
      </c>
      <c r="Q4787" t="s">
        <v>517</v>
      </c>
      <c r="R4787" t="s">
        <v>517</v>
      </c>
      <c r="S4787" t="s">
        <v>517</v>
      </c>
      <c r="T4787" t="s">
        <v>517</v>
      </c>
      <c r="U4787" t="s">
        <v>517</v>
      </c>
      <c r="V4787" t="s">
        <v>517</v>
      </c>
      <c r="W4787" t="s">
        <v>517</v>
      </c>
      <c r="X4787" t="s">
        <v>517</v>
      </c>
      <c r="Y4787" t="s">
        <v>20482</v>
      </c>
      <c r="Z4787" s="1">
        <v>33117</v>
      </c>
      <c r="AA4787" t="s">
        <v>26423</v>
      </c>
      <c r="AB4787">
        <v>26</v>
      </c>
      <c r="AC4787" t="s">
        <v>358</v>
      </c>
      <c r="AD4787" t="s">
        <v>501</v>
      </c>
      <c r="AF4787" t="s">
        <v>517</v>
      </c>
      <c r="AG4787" t="s">
        <v>517</v>
      </c>
      <c r="AH4787" t="s">
        <v>517</v>
      </c>
      <c r="AI4787" t="s">
        <v>517</v>
      </c>
      <c r="AJ4787" t="s">
        <v>517</v>
      </c>
    </row>
    <row r="4788" spans="1:36" x14ac:dyDescent="0.25">
      <c r="A4788" s="13" t="s">
        <v>26424</v>
      </c>
      <c r="B4788" s="1">
        <v>42919</v>
      </c>
      <c r="C4788" s="2">
        <v>0.74587962962962961</v>
      </c>
      <c r="D4788" t="s">
        <v>26425</v>
      </c>
      <c r="E4788" t="s">
        <v>22</v>
      </c>
      <c r="F4788" t="s">
        <v>22551</v>
      </c>
      <c r="G4788" s="14" t="s">
        <v>26426</v>
      </c>
      <c r="H4788" s="14" t="s">
        <v>26427</v>
      </c>
      <c r="I4788" t="s">
        <v>21</v>
      </c>
      <c r="K4788">
        <v>7</v>
      </c>
      <c r="L4788">
        <v>3</v>
      </c>
      <c r="M4788">
        <v>17</v>
      </c>
      <c r="N4788">
        <v>2</v>
      </c>
      <c r="O4788" t="s">
        <v>22548</v>
      </c>
      <c r="P4788" t="s">
        <v>517</v>
      </c>
      <c r="Q4788" t="s">
        <v>517</v>
      </c>
      <c r="R4788" t="s">
        <v>517</v>
      </c>
      <c r="S4788" t="s">
        <v>517</v>
      </c>
      <c r="T4788" t="s">
        <v>517</v>
      </c>
      <c r="U4788" t="s">
        <v>517</v>
      </c>
      <c r="V4788" t="s">
        <v>517</v>
      </c>
      <c r="W4788" t="s">
        <v>537</v>
      </c>
      <c r="X4788" t="s">
        <v>590</v>
      </c>
      <c r="Y4788" t="s">
        <v>26428</v>
      </c>
      <c r="Z4788" s="1">
        <v>27158</v>
      </c>
      <c r="AA4788" t="s">
        <v>26429</v>
      </c>
      <c r="AB4788">
        <v>43</v>
      </c>
      <c r="AC4788" t="s">
        <v>357</v>
      </c>
      <c r="AD4788" t="s">
        <v>486</v>
      </c>
      <c r="AF4788" t="s">
        <v>8266</v>
      </c>
      <c r="AG4788" t="s">
        <v>8260</v>
      </c>
      <c r="AH4788" t="s">
        <v>517</v>
      </c>
      <c r="AI4788" t="s">
        <v>517</v>
      </c>
      <c r="AJ4788" t="s">
        <v>517</v>
      </c>
    </row>
    <row r="4789" spans="1:36" x14ac:dyDescent="0.25">
      <c r="A4789" s="13" t="s">
        <v>26430</v>
      </c>
      <c r="B4789" s="1">
        <v>42919</v>
      </c>
      <c r="C4789" s="2">
        <v>0.74408564814814815</v>
      </c>
      <c r="D4789" t="s">
        <v>26431</v>
      </c>
      <c r="E4789" t="s">
        <v>116</v>
      </c>
      <c r="F4789" t="s">
        <v>26432</v>
      </c>
      <c r="G4789" s="14" t="s">
        <v>26433</v>
      </c>
      <c r="H4789" s="14" t="s">
        <v>26434</v>
      </c>
      <c r="I4789" t="s">
        <v>21</v>
      </c>
      <c r="K4789">
        <v>7</v>
      </c>
      <c r="L4789">
        <v>3</v>
      </c>
      <c r="M4789">
        <v>17</v>
      </c>
      <c r="N4789">
        <v>2</v>
      </c>
      <c r="O4789" t="s">
        <v>517</v>
      </c>
      <c r="P4789" t="s">
        <v>517</v>
      </c>
      <c r="Q4789" t="s">
        <v>517</v>
      </c>
      <c r="R4789" t="s">
        <v>517</v>
      </c>
      <c r="S4789" t="s">
        <v>517</v>
      </c>
      <c r="T4789" t="s">
        <v>517</v>
      </c>
      <c r="U4789" t="s">
        <v>517</v>
      </c>
      <c r="V4789" t="s">
        <v>517</v>
      </c>
      <c r="W4789" t="s">
        <v>517</v>
      </c>
      <c r="X4789" t="s">
        <v>517</v>
      </c>
      <c r="Y4789" t="s">
        <v>517</v>
      </c>
      <c r="Z4789" s="1" t="s">
        <v>517</v>
      </c>
      <c r="AA4789" t="s">
        <v>659</v>
      </c>
      <c r="AB4789" t="s">
        <v>517</v>
      </c>
      <c r="AC4789" t="s">
        <v>358</v>
      </c>
      <c r="AD4789" t="s">
        <v>517</v>
      </c>
      <c r="AF4789" t="s">
        <v>517</v>
      </c>
      <c r="AG4789" t="s">
        <v>517</v>
      </c>
      <c r="AH4789" t="s">
        <v>517</v>
      </c>
      <c r="AI4789" t="s">
        <v>517</v>
      </c>
      <c r="AJ4789" t="s">
        <v>517</v>
      </c>
    </row>
    <row r="4790" spans="1:36" x14ac:dyDescent="0.25">
      <c r="A4790" s="13" t="s">
        <v>26436</v>
      </c>
      <c r="B4790" s="1">
        <v>42919</v>
      </c>
      <c r="C4790" s="2">
        <v>0.72173611111111102</v>
      </c>
      <c r="D4790" t="s">
        <v>26437</v>
      </c>
      <c r="E4790" t="s">
        <v>13837</v>
      </c>
      <c r="F4790" t="s">
        <v>26438</v>
      </c>
      <c r="G4790" t="s">
        <v>26439</v>
      </c>
      <c r="H4790" t="s">
        <v>26440</v>
      </c>
      <c r="I4790" t="s">
        <v>23</v>
      </c>
      <c r="K4790">
        <v>7</v>
      </c>
      <c r="L4790">
        <v>3</v>
      </c>
      <c r="M4790">
        <v>17</v>
      </c>
      <c r="N4790">
        <v>2</v>
      </c>
      <c r="O4790" t="s">
        <v>26435</v>
      </c>
      <c r="P4790" t="s">
        <v>517</v>
      </c>
      <c r="Q4790" t="s">
        <v>517</v>
      </c>
      <c r="R4790" t="s">
        <v>517</v>
      </c>
      <c r="S4790" t="s">
        <v>517</v>
      </c>
      <c r="T4790" t="s">
        <v>517</v>
      </c>
      <c r="U4790" t="s">
        <v>517</v>
      </c>
      <c r="V4790" t="s">
        <v>517</v>
      </c>
      <c r="W4790" t="s">
        <v>537</v>
      </c>
      <c r="X4790" t="s">
        <v>590</v>
      </c>
      <c r="Y4790" t="s">
        <v>517</v>
      </c>
      <c r="Z4790" t="s">
        <v>517</v>
      </c>
      <c r="AA4790" t="s">
        <v>26441</v>
      </c>
      <c r="AB4790" t="s">
        <v>517</v>
      </c>
      <c r="AC4790" t="s">
        <v>777</v>
      </c>
      <c r="AD4790" t="s">
        <v>517</v>
      </c>
      <c r="AF4790" t="s">
        <v>517</v>
      </c>
      <c r="AG4790" t="s">
        <v>517</v>
      </c>
      <c r="AH4790" t="s">
        <v>517</v>
      </c>
      <c r="AI4790" t="s">
        <v>517</v>
      </c>
      <c r="AJ4790" t="s">
        <v>517</v>
      </c>
    </row>
    <row r="4791" spans="1:36" x14ac:dyDescent="0.25">
      <c r="A4791" s="13" t="s">
        <v>26443</v>
      </c>
      <c r="B4791" s="1">
        <v>42919</v>
      </c>
      <c r="C4791" s="2">
        <v>0.70780092592592592</v>
      </c>
      <c r="D4791" t="s">
        <v>26444</v>
      </c>
      <c r="E4791" t="s">
        <v>22</v>
      </c>
      <c r="F4791" t="s">
        <v>26445</v>
      </c>
      <c r="G4791" s="14" t="s">
        <v>26446</v>
      </c>
      <c r="H4791" s="14" t="s">
        <v>26447</v>
      </c>
      <c r="I4791" t="s">
        <v>23</v>
      </c>
      <c r="K4791">
        <v>7</v>
      </c>
      <c r="L4791">
        <v>3</v>
      </c>
      <c r="M4791">
        <v>16</v>
      </c>
      <c r="N4791">
        <v>2</v>
      </c>
      <c r="O4791" t="s">
        <v>26442</v>
      </c>
      <c r="P4791" t="s">
        <v>517</v>
      </c>
      <c r="Q4791" t="s">
        <v>517</v>
      </c>
      <c r="R4791" t="s">
        <v>517</v>
      </c>
      <c r="S4791" t="s">
        <v>517</v>
      </c>
      <c r="T4791" t="s">
        <v>517</v>
      </c>
      <c r="U4791" t="s">
        <v>517</v>
      </c>
      <c r="V4791" t="s">
        <v>517</v>
      </c>
      <c r="W4791" t="s">
        <v>621</v>
      </c>
      <c r="X4791" t="s">
        <v>622</v>
      </c>
      <c r="Y4791" t="s">
        <v>26448</v>
      </c>
      <c r="Z4791" s="1">
        <v>33958</v>
      </c>
      <c r="AA4791" t="s">
        <v>4919</v>
      </c>
      <c r="AB4791">
        <v>24</v>
      </c>
      <c r="AC4791" t="s">
        <v>357</v>
      </c>
      <c r="AD4791" t="s">
        <v>489</v>
      </c>
      <c r="AF4791" t="s">
        <v>8260</v>
      </c>
      <c r="AG4791" t="s">
        <v>517</v>
      </c>
      <c r="AH4791" t="s">
        <v>517</v>
      </c>
      <c r="AI4791" t="s">
        <v>517</v>
      </c>
      <c r="AJ4791" t="s">
        <v>517</v>
      </c>
    </row>
    <row r="4792" spans="1:36" x14ac:dyDescent="0.25">
      <c r="A4792" s="13" t="s">
        <v>26449</v>
      </c>
      <c r="B4792" s="1">
        <v>42919</v>
      </c>
      <c r="C4792" s="2">
        <v>0.67489583333333336</v>
      </c>
      <c r="D4792" t="s">
        <v>26450</v>
      </c>
      <c r="E4792" t="s">
        <v>22</v>
      </c>
      <c r="F4792" t="s">
        <v>26142</v>
      </c>
      <c r="G4792" s="14" t="s">
        <v>26143</v>
      </c>
      <c r="H4792" s="14" t="s">
        <v>26144</v>
      </c>
      <c r="I4792" t="s">
        <v>23</v>
      </c>
      <c r="K4792">
        <v>7</v>
      </c>
      <c r="L4792">
        <v>3</v>
      </c>
      <c r="M4792">
        <v>16</v>
      </c>
      <c r="N4792">
        <v>2</v>
      </c>
      <c r="O4792" t="s">
        <v>26139</v>
      </c>
      <c r="P4792" t="s">
        <v>517</v>
      </c>
      <c r="Q4792" t="s">
        <v>517</v>
      </c>
      <c r="R4792" t="s">
        <v>517</v>
      </c>
      <c r="S4792" t="s">
        <v>517</v>
      </c>
      <c r="T4792" t="s">
        <v>517</v>
      </c>
      <c r="U4792" t="s">
        <v>517</v>
      </c>
      <c r="V4792" t="s">
        <v>517</v>
      </c>
      <c r="W4792" t="s">
        <v>537</v>
      </c>
      <c r="X4792" t="s">
        <v>849</v>
      </c>
      <c r="Y4792" t="s">
        <v>517</v>
      </c>
      <c r="Z4792" s="1" t="s">
        <v>517</v>
      </c>
      <c r="AA4792" t="s">
        <v>20344</v>
      </c>
      <c r="AB4792" t="s">
        <v>517</v>
      </c>
      <c r="AC4792" t="s">
        <v>358</v>
      </c>
      <c r="AD4792" t="s">
        <v>517</v>
      </c>
      <c r="AF4792" t="s">
        <v>8260</v>
      </c>
      <c r="AG4792" t="s">
        <v>517</v>
      </c>
      <c r="AH4792" t="s">
        <v>517</v>
      </c>
      <c r="AI4792" t="s">
        <v>517</v>
      </c>
      <c r="AJ4792" t="s">
        <v>517</v>
      </c>
    </row>
    <row r="4793" spans="1:36" x14ac:dyDescent="0.25">
      <c r="A4793" s="13" t="s">
        <v>26452</v>
      </c>
      <c r="B4793" s="1">
        <v>42919</v>
      </c>
      <c r="C4793" s="2">
        <v>0.67290509259259268</v>
      </c>
      <c r="D4793" t="s">
        <v>26453</v>
      </c>
      <c r="E4793" t="s">
        <v>22</v>
      </c>
      <c r="F4793" t="s">
        <v>26454</v>
      </c>
      <c r="G4793" s="14" t="s">
        <v>26455</v>
      </c>
      <c r="H4793" s="14" t="s">
        <v>26456</v>
      </c>
      <c r="I4793" t="s">
        <v>23</v>
      </c>
      <c r="K4793">
        <v>7</v>
      </c>
      <c r="L4793">
        <v>3</v>
      </c>
      <c r="M4793">
        <v>16</v>
      </c>
      <c r="N4793">
        <v>2</v>
      </c>
      <c r="O4793" t="s">
        <v>26451</v>
      </c>
      <c r="P4793" t="s">
        <v>26451</v>
      </c>
      <c r="Q4793" t="s">
        <v>517</v>
      </c>
      <c r="R4793" t="s">
        <v>517</v>
      </c>
      <c r="S4793" t="s">
        <v>517</v>
      </c>
      <c r="T4793" t="s">
        <v>517</v>
      </c>
      <c r="U4793" t="s">
        <v>517</v>
      </c>
      <c r="V4793" t="s">
        <v>517</v>
      </c>
      <c r="W4793" t="s">
        <v>858</v>
      </c>
      <c r="X4793" t="s">
        <v>850</v>
      </c>
      <c r="Y4793" t="s">
        <v>26457</v>
      </c>
      <c r="Z4793" s="1">
        <v>33804</v>
      </c>
      <c r="AA4793" t="s">
        <v>26458</v>
      </c>
      <c r="AB4793">
        <v>24</v>
      </c>
      <c r="AC4793" t="s">
        <v>357</v>
      </c>
      <c r="AD4793" t="s">
        <v>487</v>
      </c>
      <c r="AF4793" t="s">
        <v>517</v>
      </c>
      <c r="AG4793" t="s">
        <v>517</v>
      </c>
      <c r="AH4793" t="s">
        <v>517</v>
      </c>
      <c r="AI4793" t="s">
        <v>517</v>
      </c>
      <c r="AJ4793" t="s">
        <v>517</v>
      </c>
    </row>
    <row r="4794" spans="1:36" x14ac:dyDescent="0.25">
      <c r="A4794" s="13" t="s">
        <v>26460</v>
      </c>
      <c r="B4794" s="1">
        <v>42919</v>
      </c>
      <c r="C4794" s="2">
        <v>0.65564814814814809</v>
      </c>
      <c r="D4794" t="s">
        <v>821</v>
      </c>
      <c r="E4794" t="s">
        <v>116</v>
      </c>
      <c r="F4794" t="s">
        <v>26461</v>
      </c>
      <c r="G4794" s="14" t="s">
        <v>26462</v>
      </c>
      <c r="H4794" s="14" t="s">
        <v>26463</v>
      </c>
      <c r="I4794" t="s">
        <v>23</v>
      </c>
      <c r="K4794">
        <v>7</v>
      </c>
      <c r="L4794">
        <v>3</v>
      </c>
      <c r="M4794">
        <v>15</v>
      </c>
      <c r="N4794">
        <v>2</v>
      </c>
      <c r="O4794" t="s">
        <v>26459</v>
      </c>
      <c r="P4794" t="s">
        <v>517</v>
      </c>
      <c r="Q4794" t="s">
        <v>517</v>
      </c>
      <c r="R4794" t="s">
        <v>517</v>
      </c>
      <c r="S4794" t="s">
        <v>517</v>
      </c>
      <c r="T4794" t="s">
        <v>517</v>
      </c>
      <c r="U4794" t="s">
        <v>517</v>
      </c>
      <c r="V4794" t="s">
        <v>517</v>
      </c>
      <c r="W4794" t="s">
        <v>589</v>
      </c>
      <c r="X4794" t="s">
        <v>849</v>
      </c>
      <c r="Y4794" t="s">
        <v>26464</v>
      </c>
      <c r="Z4794" s="1">
        <v>29606</v>
      </c>
      <c r="AA4794" t="s">
        <v>529</v>
      </c>
      <c r="AB4794">
        <v>36</v>
      </c>
      <c r="AC4794" t="s">
        <v>358</v>
      </c>
      <c r="AD4794" t="s">
        <v>488</v>
      </c>
      <c r="AF4794" t="s">
        <v>517</v>
      </c>
      <c r="AG4794" t="s">
        <v>517</v>
      </c>
      <c r="AH4794" t="s">
        <v>517</v>
      </c>
      <c r="AI4794" t="s">
        <v>517</v>
      </c>
      <c r="AJ4794" t="s">
        <v>517</v>
      </c>
    </row>
    <row r="4795" spans="1:36" x14ac:dyDescent="0.25">
      <c r="A4795" s="13" t="s">
        <v>26465</v>
      </c>
      <c r="B4795" s="1">
        <v>42919</v>
      </c>
      <c r="C4795" s="2">
        <v>0.64866898148148155</v>
      </c>
      <c r="D4795" t="s">
        <v>26466</v>
      </c>
      <c r="E4795" t="s">
        <v>22</v>
      </c>
      <c r="F4795" t="s">
        <v>26467</v>
      </c>
      <c r="G4795" s="14" t="s">
        <v>26468</v>
      </c>
      <c r="H4795" s="14" t="s">
        <v>26469</v>
      </c>
      <c r="I4795" t="s">
        <v>24</v>
      </c>
      <c r="K4795">
        <v>7</v>
      </c>
      <c r="L4795">
        <v>3</v>
      </c>
      <c r="M4795">
        <v>15</v>
      </c>
      <c r="N4795">
        <v>2</v>
      </c>
      <c r="O4795" t="s">
        <v>517</v>
      </c>
      <c r="P4795" t="s">
        <v>517</v>
      </c>
      <c r="Q4795" t="s">
        <v>517</v>
      </c>
      <c r="R4795" t="s">
        <v>517</v>
      </c>
      <c r="S4795" t="s">
        <v>517</v>
      </c>
      <c r="T4795" t="s">
        <v>517</v>
      </c>
      <c r="U4795" t="s">
        <v>517</v>
      </c>
      <c r="V4795" t="s">
        <v>517</v>
      </c>
      <c r="W4795" t="s">
        <v>517</v>
      </c>
      <c r="X4795" t="s">
        <v>517</v>
      </c>
      <c r="Y4795" t="s">
        <v>517</v>
      </c>
      <c r="Z4795" s="1" t="s">
        <v>517</v>
      </c>
      <c r="AA4795" t="s">
        <v>26470</v>
      </c>
      <c r="AB4795" t="s">
        <v>517</v>
      </c>
      <c r="AC4795" t="s">
        <v>777</v>
      </c>
      <c r="AD4795" t="s">
        <v>517</v>
      </c>
      <c r="AF4795" t="s">
        <v>517</v>
      </c>
      <c r="AG4795" t="s">
        <v>517</v>
      </c>
      <c r="AH4795" t="s">
        <v>517</v>
      </c>
      <c r="AI4795" t="s">
        <v>517</v>
      </c>
      <c r="AJ4795" t="s">
        <v>517</v>
      </c>
    </row>
    <row r="4796" spans="1:36" x14ac:dyDescent="0.25">
      <c r="A4796" s="13" t="s">
        <v>26471</v>
      </c>
      <c r="B4796" s="1">
        <v>42919</v>
      </c>
      <c r="C4796" s="2">
        <v>0.64799768518518519</v>
      </c>
      <c r="D4796" t="s">
        <v>23124</v>
      </c>
      <c r="E4796" t="s">
        <v>22</v>
      </c>
      <c r="F4796" t="s">
        <v>23125</v>
      </c>
      <c r="G4796" s="14" t="s">
        <v>23126</v>
      </c>
      <c r="H4796" s="14" t="s">
        <v>23127</v>
      </c>
      <c r="I4796" t="s">
        <v>23</v>
      </c>
      <c r="K4796">
        <v>7</v>
      </c>
      <c r="L4796">
        <v>3</v>
      </c>
      <c r="M4796">
        <v>15</v>
      </c>
      <c r="N4796">
        <v>2</v>
      </c>
      <c r="O4796" t="s">
        <v>23122</v>
      </c>
      <c r="P4796" t="s">
        <v>517</v>
      </c>
      <c r="Q4796" t="s">
        <v>517</v>
      </c>
      <c r="R4796" t="s">
        <v>517</v>
      </c>
      <c r="S4796" t="s">
        <v>517</v>
      </c>
      <c r="T4796" t="s">
        <v>517</v>
      </c>
      <c r="U4796" t="s">
        <v>517</v>
      </c>
      <c r="V4796" t="s">
        <v>517</v>
      </c>
      <c r="W4796" t="s">
        <v>476</v>
      </c>
      <c r="X4796" t="s">
        <v>477</v>
      </c>
      <c r="Y4796" t="s">
        <v>23128</v>
      </c>
      <c r="Z4796" s="1">
        <v>37063</v>
      </c>
      <c r="AA4796" t="s">
        <v>23124</v>
      </c>
      <c r="AB4796">
        <v>16</v>
      </c>
      <c r="AC4796" t="s">
        <v>358</v>
      </c>
      <c r="AD4796" t="s">
        <v>498</v>
      </c>
      <c r="AF4796" t="s">
        <v>8265</v>
      </c>
      <c r="AG4796" t="s">
        <v>517</v>
      </c>
      <c r="AH4796" t="s">
        <v>517</v>
      </c>
      <c r="AI4796" t="s">
        <v>517</v>
      </c>
      <c r="AJ4796" t="s">
        <v>517</v>
      </c>
    </row>
    <row r="4797" spans="1:36" x14ac:dyDescent="0.25">
      <c r="A4797" s="13" t="s">
        <v>26473</v>
      </c>
      <c r="B4797" s="1">
        <v>42919</v>
      </c>
      <c r="C4797" s="2">
        <v>0.62553240740740745</v>
      </c>
      <c r="D4797" t="s">
        <v>26474</v>
      </c>
      <c r="E4797" t="s">
        <v>22</v>
      </c>
      <c r="F4797" t="s">
        <v>26475</v>
      </c>
      <c r="G4797" s="14" t="s">
        <v>26476</v>
      </c>
      <c r="H4797" s="14" t="s">
        <v>26477</v>
      </c>
      <c r="I4797" t="s">
        <v>23</v>
      </c>
      <c r="K4797">
        <v>7</v>
      </c>
      <c r="L4797">
        <v>3</v>
      </c>
      <c r="M4797">
        <v>15</v>
      </c>
      <c r="N4797">
        <v>2</v>
      </c>
      <c r="O4797" t="s">
        <v>26472</v>
      </c>
      <c r="P4797" t="s">
        <v>517</v>
      </c>
      <c r="Q4797" t="s">
        <v>517</v>
      </c>
      <c r="R4797" t="s">
        <v>517</v>
      </c>
      <c r="S4797" t="s">
        <v>517</v>
      </c>
      <c r="T4797" t="s">
        <v>517</v>
      </c>
      <c r="U4797" t="s">
        <v>517</v>
      </c>
      <c r="V4797" t="s">
        <v>517</v>
      </c>
      <c r="W4797" t="s">
        <v>537</v>
      </c>
      <c r="X4797" t="s">
        <v>590</v>
      </c>
      <c r="Y4797" t="s">
        <v>2031</v>
      </c>
      <c r="Z4797" s="1">
        <v>34335</v>
      </c>
      <c r="AA4797" t="s">
        <v>26478</v>
      </c>
      <c r="AB4797">
        <v>23</v>
      </c>
      <c r="AC4797" t="s">
        <v>358</v>
      </c>
      <c r="AD4797" t="s">
        <v>498</v>
      </c>
      <c r="AF4797" t="s">
        <v>517</v>
      </c>
      <c r="AG4797" t="s">
        <v>517</v>
      </c>
      <c r="AH4797" t="s">
        <v>517</v>
      </c>
      <c r="AI4797" t="s">
        <v>517</v>
      </c>
      <c r="AJ4797" t="s">
        <v>517</v>
      </c>
    </row>
    <row r="4798" spans="1:36" x14ac:dyDescent="0.25">
      <c r="A4798" s="13" t="s">
        <v>26479</v>
      </c>
      <c r="B4798" s="1">
        <v>42919</v>
      </c>
      <c r="C4798" s="2">
        <v>0.61645833333333333</v>
      </c>
      <c r="D4798" t="s">
        <v>21873</v>
      </c>
      <c r="E4798" t="s">
        <v>22</v>
      </c>
      <c r="F4798" t="s">
        <v>21874</v>
      </c>
      <c r="G4798" s="14" t="s">
        <v>21875</v>
      </c>
      <c r="H4798" s="14" t="s">
        <v>26480</v>
      </c>
      <c r="I4798" t="s">
        <v>21</v>
      </c>
      <c r="K4798">
        <v>7</v>
      </c>
      <c r="L4798">
        <v>3</v>
      </c>
      <c r="M4798">
        <v>14</v>
      </c>
      <c r="N4798">
        <v>2</v>
      </c>
      <c r="O4798" t="s">
        <v>517</v>
      </c>
      <c r="P4798" t="s">
        <v>517</v>
      </c>
      <c r="Q4798" t="s">
        <v>517</v>
      </c>
      <c r="R4798" t="s">
        <v>517</v>
      </c>
      <c r="S4798" t="s">
        <v>517</v>
      </c>
      <c r="T4798" t="s">
        <v>517</v>
      </c>
      <c r="U4798" t="s">
        <v>517</v>
      </c>
      <c r="V4798" t="s">
        <v>517</v>
      </c>
      <c r="W4798" t="s">
        <v>517</v>
      </c>
      <c r="X4798" t="s">
        <v>517</v>
      </c>
      <c r="Y4798" t="s">
        <v>21877</v>
      </c>
      <c r="Z4798" s="1">
        <v>36581</v>
      </c>
      <c r="AA4798" t="s">
        <v>529</v>
      </c>
      <c r="AB4798">
        <v>17</v>
      </c>
      <c r="AC4798" t="s">
        <v>358</v>
      </c>
      <c r="AD4798" t="s">
        <v>497</v>
      </c>
      <c r="AF4798" t="s">
        <v>8259</v>
      </c>
      <c r="AG4798" t="s">
        <v>517</v>
      </c>
      <c r="AH4798" t="s">
        <v>517</v>
      </c>
      <c r="AI4798" t="s">
        <v>517</v>
      </c>
      <c r="AJ4798" t="s">
        <v>517</v>
      </c>
    </row>
    <row r="4799" spans="1:36" x14ac:dyDescent="0.25">
      <c r="A4799" s="13" t="s">
        <v>26481</v>
      </c>
      <c r="B4799" s="1">
        <v>42919</v>
      </c>
      <c r="C4799" s="2">
        <v>0.61127314814814815</v>
      </c>
      <c r="D4799" t="s">
        <v>26482</v>
      </c>
      <c r="E4799" t="s">
        <v>22</v>
      </c>
      <c r="F4799" t="s">
        <v>26483</v>
      </c>
      <c r="G4799" s="14" t="s">
        <v>26484</v>
      </c>
      <c r="H4799" s="14" t="s">
        <v>26485</v>
      </c>
      <c r="I4799" t="s">
        <v>24</v>
      </c>
      <c r="K4799">
        <v>7</v>
      </c>
      <c r="L4799">
        <v>3</v>
      </c>
      <c r="M4799">
        <v>14</v>
      </c>
      <c r="N4799">
        <v>2</v>
      </c>
      <c r="O4799" t="s">
        <v>517</v>
      </c>
      <c r="P4799" t="s">
        <v>517</v>
      </c>
      <c r="Q4799" t="s">
        <v>517</v>
      </c>
      <c r="R4799" t="s">
        <v>517</v>
      </c>
      <c r="S4799" t="s">
        <v>517</v>
      </c>
      <c r="T4799" t="s">
        <v>517</v>
      </c>
      <c r="U4799" t="s">
        <v>517</v>
      </c>
      <c r="V4799" t="s">
        <v>517</v>
      </c>
      <c r="W4799" t="s">
        <v>517</v>
      </c>
      <c r="X4799" t="s">
        <v>517</v>
      </c>
      <c r="Y4799" t="s">
        <v>517</v>
      </c>
      <c r="Z4799" s="1" t="s">
        <v>517</v>
      </c>
      <c r="AA4799" t="s">
        <v>529</v>
      </c>
      <c r="AB4799" t="s">
        <v>517</v>
      </c>
      <c r="AC4799" t="s">
        <v>358</v>
      </c>
      <c r="AD4799" t="s">
        <v>517</v>
      </c>
      <c r="AF4799" t="s">
        <v>8295</v>
      </c>
      <c r="AG4799" t="s">
        <v>517</v>
      </c>
      <c r="AH4799" t="s">
        <v>8282</v>
      </c>
      <c r="AI4799" t="s">
        <v>517</v>
      </c>
      <c r="AJ4799" t="s">
        <v>517</v>
      </c>
    </row>
    <row r="4800" spans="1:36" x14ac:dyDescent="0.25">
      <c r="A4800" s="13" t="s">
        <v>26487</v>
      </c>
      <c r="B4800" s="1">
        <v>42919</v>
      </c>
      <c r="C4800" s="2">
        <v>0.6073263888888889</v>
      </c>
      <c r="D4800" t="s">
        <v>26488</v>
      </c>
      <c r="E4800" t="s">
        <v>22</v>
      </c>
      <c r="F4800" t="s">
        <v>26489</v>
      </c>
      <c r="G4800" s="14" t="s">
        <v>26490</v>
      </c>
      <c r="H4800" s="14" t="s">
        <v>26491</v>
      </c>
      <c r="I4800" t="s">
        <v>23</v>
      </c>
      <c r="K4800">
        <v>7</v>
      </c>
      <c r="L4800">
        <v>3</v>
      </c>
      <c r="M4800">
        <v>14</v>
      </c>
      <c r="N4800">
        <v>2</v>
      </c>
      <c r="O4800" t="s">
        <v>26486</v>
      </c>
      <c r="P4800" t="s">
        <v>517</v>
      </c>
      <c r="Q4800" t="s">
        <v>517</v>
      </c>
      <c r="R4800" t="s">
        <v>517</v>
      </c>
      <c r="S4800" t="s">
        <v>517</v>
      </c>
      <c r="T4800" t="s">
        <v>517</v>
      </c>
      <c r="U4800" t="s">
        <v>517</v>
      </c>
      <c r="V4800" t="s">
        <v>517</v>
      </c>
      <c r="W4800" t="s">
        <v>476</v>
      </c>
      <c r="X4800" t="s">
        <v>477</v>
      </c>
      <c r="Y4800" t="s">
        <v>26492</v>
      </c>
      <c r="Z4800" s="1">
        <v>32540</v>
      </c>
      <c r="AA4800" t="s">
        <v>529</v>
      </c>
      <c r="AB4800">
        <v>28</v>
      </c>
      <c r="AC4800" t="s">
        <v>358</v>
      </c>
      <c r="AD4800" t="s">
        <v>487</v>
      </c>
      <c r="AF4800" t="s">
        <v>517</v>
      </c>
      <c r="AG4800" t="s">
        <v>517</v>
      </c>
      <c r="AH4800" t="s">
        <v>517</v>
      </c>
      <c r="AI4800" t="s">
        <v>517</v>
      </c>
      <c r="AJ4800" t="s">
        <v>517</v>
      </c>
    </row>
    <row r="4801" spans="1:36" x14ac:dyDescent="0.25">
      <c r="A4801" s="13" t="s">
        <v>26493</v>
      </c>
      <c r="B4801" s="1">
        <v>42919</v>
      </c>
      <c r="C4801" s="2">
        <v>0.60281249999999997</v>
      </c>
      <c r="D4801" t="s">
        <v>24006</v>
      </c>
      <c r="E4801" t="s">
        <v>22</v>
      </c>
      <c r="F4801" t="s">
        <v>22201</v>
      </c>
      <c r="G4801" s="14" t="s">
        <v>22202</v>
      </c>
      <c r="H4801" s="14" t="s">
        <v>22203</v>
      </c>
      <c r="I4801" t="s">
        <v>21</v>
      </c>
      <c r="K4801">
        <v>7</v>
      </c>
      <c r="L4801">
        <v>3</v>
      </c>
      <c r="M4801">
        <v>14</v>
      </c>
      <c r="N4801">
        <v>2</v>
      </c>
      <c r="O4801" t="s">
        <v>517</v>
      </c>
      <c r="P4801" t="s">
        <v>517</v>
      </c>
      <c r="Q4801" t="s">
        <v>517</v>
      </c>
      <c r="R4801" t="s">
        <v>517</v>
      </c>
      <c r="S4801" t="s">
        <v>517</v>
      </c>
      <c r="T4801" t="s">
        <v>517</v>
      </c>
      <c r="U4801" t="s">
        <v>517</v>
      </c>
      <c r="V4801" t="s">
        <v>517</v>
      </c>
      <c r="W4801" t="s">
        <v>517</v>
      </c>
      <c r="X4801" t="s">
        <v>517</v>
      </c>
      <c r="Y4801" t="s">
        <v>16887</v>
      </c>
      <c r="Z4801" s="1">
        <v>29103</v>
      </c>
      <c r="AA4801" t="s">
        <v>872</v>
      </c>
      <c r="AB4801">
        <v>37</v>
      </c>
      <c r="AC4801" t="s">
        <v>358</v>
      </c>
      <c r="AD4801" t="s">
        <v>493</v>
      </c>
      <c r="AF4801" t="s">
        <v>8295</v>
      </c>
      <c r="AG4801" t="s">
        <v>8304</v>
      </c>
      <c r="AH4801" t="s">
        <v>8263</v>
      </c>
      <c r="AI4801" t="s">
        <v>517</v>
      </c>
      <c r="AJ4801" t="s">
        <v>517</v>
      </c>
    </row>
    <row r="4802" spans="1:36" x14ac:dyDescent="0.25">
      <c r="A4802" s="13" t="s">
        <v>26495</v>
      </c>
      <c r="B4802" s="1">
        <v>42919</v>
      </c>
      <c r="C4802" s="2">
        <v>0.59412037037037035</v>
      </c>
      <c r="D4802" t="s">
        <v>26496</v>
      </c>
      <c r="E4802" t="s">
        <v>22</v>
      </c>
      <c r="F4802" t="s">
        <v>26497</v>
      </c>
      <c r="G4802" t="s">
        <v>26498</v>
      </c>
      <c r="H4802" t="s">
        <v>26499</v>
      </c>
      <c r="I4802" t="s">
        <v>23</v>
      </c>
      <c r="K4802">
        <v>7</v>
      </c>
      <c r="L4802">
        <v>3</v>
      </c>
      <c r="M4802">
        <v>14</v>
      </c>
      <c r="N4802">
        <v>2</v>
      </c>
      <c r="O4802" t="s">
        <v>26494</v>
      </c>
      <c r="P4802" t="s">
        <v>517</v>
      </c>
      <c r="Q4802" t="s">
        <v>517</v>
      </c>
      <c r="R4802" t="s">
        <v>517</v>
      </c>
      <c r="S4802" t="s">
        <v>517</v>
      </c>
      <c r="T4802" t="s">
        <v>517</v>
      </c>
      <c r="U4802" t="s">
        <v>517</v>
      </c>
      <c r="V4802" t="s">
        <v>517</v>
      </c>
      <c r="W4802" t="s">
        <v>860</v>
      </c>
      <c r="X4802" t="s">
        <v>845</v>
      </c>
      <c r="Y4802" t="s">
        <v>26500</v>
      </c>
      <c r="Z4802">
        <v>25042</v>
      </c>
      <c r="AA4802" t="s">
        <v>4842</v>
      </c>
      <c r="AB4802">
        <v>48</v>
      </c>
      <c r="AC4802" t="s">
        <v>358</v>
      </c>
      <c r="AD4802" t="s">
        <v>495</v>
      </c>
      <c r="AF4802" t="s">
        <v>517</v>
      </c>
      <c r="AG4802" t="s">
        <v>517</v>
      </c>
      <c r="AH4802" t="s">
        <v>517</v>
      </c>
      <c r="AI4802" t="s">
        <v>517</v>
      </c>
      <c r="AJ4802" t="s">
        <v>517</v>
      </c>
    </row>
    <row r="4803" spans="1:36" x14ac:dyDescent="0.25">
      <c r="A4803" s="13" t="s">
        <v>26502</v>
      </c>
      <c r="B4803" s="1">
        <v>42922</v>
      </c>
      <c r="C4803" s="2">
        <v>0.53024305555555562</v>
      </c>
      <c r="D4803" t="s">
        <v>26503</v>
      </c>
      <c r="E4803" t="s">
        <v>22</v>
      </c>
      <c r="F4803" t="s">
        <v>26504</v>
      </c>
      <c r="G4803" s="14" t="s">
        <v>26505</v>
      </c>
      <c r="H4803" s="14" t="s">
        <v>26506</v>
      </c>
      <c r="I4803" t="s">
        <v>23</v>
      </c>
      <c r="K4803">
        <v>7</v>
      </c>
      <c r="L4803">
        <v>6</v>
      </c>
      <c r="M4803">
        <v>12</v>
      </c>
      <c r="N4803">
        <v>5</v>
      </c>
      <c r="O4803" t="s">
        <v>26501</v>
      </c>
      <c r="P4803" t="s">
        <v>517</v>
      </c>
      <c r="Q4803" t="s">
        <v>517</v>
      </c>
      <c r="R4803" t="s">
        <v>517</v>
      </c>
      <c r="S4803" t="s">
        <v>517</v>
      </c>
      <c r="T4803" t="s">
        <v>517</v>
      </c>
      <c r="U4803" t="s">
        <v>517</v>
      </c>
      <c r="V4803" t="s">
        <v>517</v>
      </c>
      <c r="W4803" t="s">
        <v>589</v>
      </c>
      <c r="X4803" t="s">
        <v>590</v>
      </c>
      <c r="Y4803" t="s">
        <v>26507</v>
      </c>
      <c r="Z4803" s="1">
        <v>31404</v>
      </c>
      <c r="AA4803" t="s">
        <v>6426</v>
      </c>
      <c r="AB4803">
        <v>31</v>
      </c>
      <c r="AC4803" t="s">
        <v>358</v>
      </c>
      <c r="AD4803" t="s">
        <v>482</v>
      </c>
      <c r="AF4803" t="s">
        <v>8295</v>
      </c>
      <c r="AG4803" t="s">
        <v>8306</v>
      </c>
      <c r="AH4803" t="s">
        <v>517</v>
      </c>
      <c r="AI4803" t="s">
        <v>8260</v>
      </c>
      <c r="AJ4803" t="s">
        <v>8282</v>
      </c>
    </row>
    <row r="4804" spans="1:36" x14ac:dyDescent="0.25">
      <c r="A4804" s="13" t="s">
        <v>26509</v>
      </c>
      <c r="B4804" s="1">
        <v>42922</v>
      </c>
      <c r="C4804" s="2">
        <v>0.50968749999999996</v>
      </c>
      <c r="D4804" t="s">
        <v>26510</v>
      </c>
      <c r="E4804" t="s">
        <v>22</v>
      </c>
      <c r="F4804" t="s">
        <v>26511</v>
      </c>
      <c r="G4804" s="14" t="s">
        <v>26512</v>
      </c>
      <c r="H4804" s="14" t="s">
        <v>26513</v>
      </c>
      <c r="I4804" t="s">
        <v>23</v>
      </c>
      <c r="K4804">
        <v>7</v>
      </c>
      <c r="L4804">
        <v>6</v>
      </c>
      <c r="M4804">
        <v>12</v>
      </c>
      <c r="N4804">
        <v>5</v>
      </c>
      <c r="O4804" t="s">
        <v>26508</v>
      </c>
      <c r="P4804" t="s">
        <v>517</v>
      </c>
      <c r="Q4804" t="s">
        <v>517</v>
      </c>
      <c r="R4804" t="s">
        <v>517</v>
      </c>
      <c r="S4804" t="s">
        <v>517</v>
      </c>
      <c r="T4804" t="s">
        <v>517</v>
      </c>
      <c r="U4804" t="s">
        <v>517</v>
      </c>
      <c r="V4804" t="s">
        <v>517</v>
      </c>
      <c r="W4804" t="s">
        <v>672</v>
      </c>
      <c r="X4804" t="s">
        <v>580</v>
      </c>
      <c r="Y4804" t="s">
        <v>26514</v>
      </c>
      <c r="Z4804" s="1">
        <v>30366</v>
      </c>
      <c r="AA4804" t="s">
        <v>582</v>
      </c>
      <c r="AB4804">
        <v>34</v>
      </c>
      <c r="AC4804" t="s">
        <v>358</v>
      </c>
      <c r="AD4804" t="s">
        <v>509</v>
      </c>
      <c r="AF4804" t="s">
        <v>517</v>
      </c>
      <c r="AG4804" t="s">
        <v>517</v>
      </c>
      <c r="AH4804" t="s">
        <v>517</v>
      </c>
      <c r="AI4804" t="s">
        <v>517</v>
      </c>
      <c r="AJ4804" t="s">
        <v>517</v>
      </c>
    </row>
    <row r="4805" spans="1:36" x14ac:dyDescent="0.25">
      <c r="A4805" s="13" t="s">
        <v>26515</v>
      </c>
      <c r="B4805" s="1">
        <v>42922</v>
      </c>
      <c r="C4805" s="2">
        <v>0.53318287037037038</v>
      </c>
      <c r="D4805" t="s">
        <v>26516</v>
      </c>
      <c r="E4805" t="s">
        <v>22</v>
      </c>
      <c r="F4805" t="s">
        <v>26517</v>
      </c>
      <c r="G4805" s="14" t="s">
        <v>26518</v>
      </c>
      <c r="H4805" s="14" t="s">
        <v>26519</v>
      </c>
      <c r="I4805" t="s">
        <v>24</v>
      </c>
      <c r="K4805">
        <v>7</v>
      </c>
      <c r="L4805">
        <v>6</v>
      </c>
      <c r="M4805">
        <v>12</v>
      </c>
      <c r="N4805">
        <v>5</v>
      </c>
      <c r="O4805" t="s">
        <v>517</v>
      </c>
      <c r="P4805" t="s">
        <v>517</v>
      </c>
      <c r="Q4805" t="s">
        <v>517</v>
      </c>
      <c r="R4805" t="s">
        <v>517</v>
      </c>
      <c r="S4805" t="s">
        <v>517</v>
      </c>
      <c r="T4805" t="s">
        <v>517</v>
      </c>
      <c r="U4805" t="s">
        <v>517</v>
      </c>
      <c r="V4805" t="s">
        <v>517</v>
      </c>
      <c r="W4805" t="s">
        <v>517</v>
      </c>
      <c r="X4805" t="s">
        <v>517</v>
      </c>
      <c r="Y4805" t="s">
        <v>19614</v>
      </c>
      <c r="Z4805" s="1">
        <v>29941</v>
      </c>
      <c r="AA4805" t="s">
        <v>10677</v>
      </c>
      <c r="AB4805">
        <v>35</v>
      </c>
      <c r="AC4805" t="s">
        <v>357</v>
      </c>
      <c r="AD4805" t="s">
        <v>491</v>
      </c>
      <c r="AF4805" t="s">
        <v>8313</v>
      </c>
      <c r="AG4805" t="s">
        <v>517</v>
      </c>
      <c r="AH4805" t="s">
        <v>517</v>
      </c>
      <c r="AI4805" t="s">
        <v>517</v>
      </c>
      <c r="AJ4805" t="s">
        <v>517</v>
      </c>
    </row>
    <row r="4806" spans="1:36" x14ac:dyDescent="0.25">
      <c r="A4806" s="13" t="s">
        <v>26520</v>
      </c>
      <c r="B4806" s="1">
        <v>42922</v>
      </c>
      <c r="C4806" s="2">
        <v>0.53962962962962957</v>
      </c>
      <c r="D4806" t="s">
        <v>24006</v>
      </c>
      <c r="E4806" t="s">
        <v>22</v>
      </c>
      <c r="F4806" t="s">
        <v>22201</v>
      </c>
      <c r="G4806" s="14" t="s">
        <v>22202</v>
      </c>
      <c r="H4806" s="14" t="s">
        <v>22203</v>
      </c>
      <c r="I4806" t="s">
        <v>21</v>
      </c>
      <c r="K4806">
        <v>7</v>
      </c>
      <c r="L4806">
        <v>6</v>
      </c>
      <c r="M4806">
        <v>12</v>
      </c>
      <c r="N4806">
        <v>5</v>
      </c>
      <c r="O4806" t="s">
        <v>517</v>
      </c>
      <c r="P4806" t="s">
        <v>517</v>
      </c>
      <c r="Q4806" t="s">
        <v>517</v>
      </c>
      <c r="R4806" t="s">
        <v>517</v>
      </c>
      <c r="S4806" t="s">
        <v>517</v>
      </c>
      <c r="T4806" t="s">
        <v>517</v>
      </c>
      <c r="U4806" t="s">
        <v>517</v>
      </c>
      <c r="V4806" t="s">
        <v>517</v>
      </c>
      <c r="W4806" t="s">
        <v>517</v>
      </c>
      <c r="X4806" t="s">
        <v>517</v>
      </c>
      <c r="Y4806" t="s">
        <v>16887</v>
      </c>
      <c r="Z4806" s="1">
        <v>29103</v>
      </c>
      <c r="AA4806" t="s">
        <v>872</v>
      </c>
      <c r="AB4806">
        <v>37</v>
      </c>
      <c r="AC4806" t="s">
        <v>358</v>
      </c>
      <c r="AD4806" t="s">
        <v>493</v>
      </c>
      <c r="AF4806" t="s">
        <v>8313</v>
      </c>
      <c r="AG4806" t="s">
        <v>517</v>
      </c>
      <c r="AH4806" t="s">
        <v>517</v>
      </c>
      <c r="AI4806" t="s">
        <v>517</v>
      </c>
      <c r="AJ4806" t="s">
        <v>517</v>
      </c>
    </row>
    <row r="4807" spans="1:36" x14ac:dyDescent="0.25">
      <c r="A4807" s="13" t="s">
        <v>26529</v>
      </c>
      <c r="B4807" s="1">
        <v>42922</v>
      </c>
      <c r="C4807" s="2">
        <v>0.54435185185185186</v>
      </c>
      <c r="D4807" t="s">
        <v>26530</v>
      </c>
      <c r="E4807" t="s">
        <v>22</v>
      </c>
      <c r="F4807" t="s">
        <v>26531</v>
      </c>
      <c r="G4807" t="s">
        <v>26532</v>
      </c>
      <c r="H4807" t="s">
        <v>26533</v>
      </c>
      <c r="I4807" t="s">
        <v>21</v>
      </c>
      <c r="K4807">
        <v>7</v>
      </c>
      <c r="L4807">
        <v>6</v>
      </c>
      <c r="M4807">
        <v>13</v>
      </c>
      <c r="N4807">
        <v>5</v>
      </c>
      <c r="O4807" t="s">
        <v>26521</v>
      </c>
      <c r="P4807" t="s">
        <v>26522</v>
      </c>
      <c r="Q4807" t="s">
        <v>26523</v>
      </c>
      <c r="R4807" t="s">
        <v>26524</v>
      </c>
      <c r="S4807" t="s">
        <v>26525</v>
      </c>
      <c r="T4807" t="s">
        <v>26526</v>
      </c>
      <c r="U4807" t="s">
        <v>26527</v>
      </c>
      <c r="V4807" t="s">
        <v>26528</v>
      </c>
      <c r="W4807" t="s">
        <v>861</v>
      </c>
      <c r="X4807" t="s">
        <v>842</v>
      </c>
      <c r="Y4807" t="s">
        <v>17172</v>
      </c>
      <c r="Z4807">
        <v>30256</v>
      </c>
      <c r="AA4807" t="s">
        <v>2370</v>
      </c>
      <c r="AB4807">
        <v>34</v>
      </c>
      <c r="AC4807" t="s">
        <v>358</v>
      </c>
      <c r="AD4807" t="s">
        <v>482</v>
      </c>
      <c r="AF4807" t="s">
        <v>8254</v>
      </c>
      <c r="AG4807" t="s">
        <v>517</v>
      </c>
      <c r="AH4807" t="s">
        <v>517</v>
      </c>
      <c r="AI4807" t="s">
        <v>517</v>
      </c>
      <c r="AJ4807" t="s">
        <v>517</v>
      </c>
    </row>
    <row r="4808" spans="1:36" x14ac:dyDescent="0.25">
      <c r="A4808" s="13" t="s">
        <v>26534</v>
      </c>
      <c r="B4808" s="1">
        <v>42922</v>
      </c>
      <c r="C4808" s="2">
        <v>0.5549074074074074</v>
      </c>
      <c r="D4808" t="s">
        <v>10235</v>
      </c>
      <c r="E4808" t="s">
        <v>22</v>
      </c>
      <c r="F4808" t="s">
        <v>26297</v>
      </c>
      <c r="G4808" s="14" t="s">
        <v>26298</v>
      </c>
      <c r="H4808" s="14" t="s">
        <v>26299</v>
      </c>
      <c r="I4808" t="s">
        <v>21</v>
      </c>
      <c r="K4808">
        <v>7</v>
      </c>
      <c r="L4808">
        <v>6</v>
      </c>
      <c r="M4808">
        <v>13</v>
      </c>
      <c r="N4808">
        <v>5</v>
      </c>
      <c r="O4808" t="s">
        <v>26294</v>
      </c>
      <c r="P4808" t="s">
        <v>517</v>
      </c>
      <c r="Q4808" t="s">
        <v>517</v>
      </c>
      <c r="R4808" t="s">
        <v>517</v>
      </c>
      <c r="S4808" t="s">
        <v>517</v>
      </c>
      <c r="T4808" t="s">
        <v>517</v>
      </c>
      <c r="U4808" t="s">
        <v>517</v>
      </c>
      <c r="V4808" t="s">
        <v>517</v>
      </c>
      <c r="W4808" t="s">
        <v>537</v>
      </c>
      <c r="X4808" t="s">
        <v>26300</v>
      </c>
      <c r="Y4808" t="s">
        <v>19778</v>
      </c>
      <c r="Z4808" s="1">
        <v>33013</v>
      </c>
      <c r="AA4808" t="s">
        <v>546</v>
      </c>
      <c r="AB4808">
        <v>27</v>
      </c>
      <c r="AC4808" t="s">
        <v>358</v>
      </c>
      <c r="AD4808" t="s">
        <v>483</v>
      </c>
      <c r="AF4808" t="s">
        <v>517</v>
      </c>
      <c r="AG4808" t="s">
        <v>517</v>
      </c>
      <c r="AH4808" t="s">
        <v>517</v>
      </c>
      <c r="AI4808" t="s">
        <v>517</v>
      </c>
      <c r="AJ4808" t="s">
        <v>517</v>
      </c>
    </row>
    <row r="4809" spans="1:36" x14ac:dyDescent="0.25">
      <c r="A4809" s="13" t="s">
        <v>26535</v>
      </c>
      <c r="B4809" s="1">
        <v>42922</v>
      </c>
      <c r="C4809" s="2">
        <v>0.56333333333333335</v>
      </c>
      <c r="D4809" t="s">
        <v>26536</v>
      </c>
      <c r="E4809" t="s">
        <v>22</v>
      </c>
      <c r="F4809" t="s">
        <v>26537</v>
      </c>
      <c r="G4809" s="14" t="s">
        <v>26538</v>
      </c>
      <c r="H4809" s="14" t="s">
        <v>26539</v>
      </c>
      <c r="I4809" t="s">
        <v>21</v>
      </c>
      <c r="K4809">
        <v>7</v>
      </c>
      <c r="L4809">
        <v>6</v>
      </c>
      <c r="M4809">
        <v>13</v>
      </c>
      <c r="N4809">
        <v>5</v>
      </c>
      <c r="O4809" t="s">
        <v>517</v>
      </c>
      <c r="P4809" t="s">
        <v>517</v>
      </c>
      <c r="Q4809" t="s">
        <v>517</v>
      </c>
      <c r="R4809" t="s">
        <v>517</v>
      </c>
      <c r="S4809" t="s">
        <v>517</v>
      </c>
      <c r="T4809" t="s">
        <v>517</v>
      </c>
      <c r="U4809" t="s">
        <v>517</v>
      </c>
      <c r="V4809" t="s">
        <v>517</v>
      </c>
      <c r="W4809" t="s">
        <v>517</v>
      </c>
      <c r="X4809" t="s">
        <v>517</v>
      </c>
      <c r="Y4809" t="s">
        <v>26540</v>
      </c>
      <c r="Z4809" s="1">
        <v>20906</v>
      </c>
      <c r="AA4809" t="s">
        <v>5015</v>
      </c>
      <c r="AB4809">
        <v>60</v>
      </c>
      <c r="AC4809" t="s">
        <v>358</v>
      </c>
      <c r="AD4809" t="s">
        <v>500</v>
      </c>
      <c r="AF4809" t="s">
        <v>8313</v>
      </c>
      <c r="AG4809" t="s">
        <v>8259</v>
      </c>
      <c r="AH4809" t="s">
        <v>8304</v>
      </c>
      <c r="AI4809" t="s">
        <v>517</v>
      </c>
      <c r="AJ4809" t="s">
        <v>517</v>
      </c>
    </row>
    <row r="4810" spans="1:36" x14ac:dyDescent="0.25">
      <c r="A4810" s="13" t="s">
        <v>26542</v>
      </c>
      <c r="B4810" s="1">
        <v>42924</v>
      </c>
      <c r="C4810" s="2">
        <v>0.84811342592592587</v>
      </c>
      <c r="D4810" t="s">
        <v>26543</v>
      </c>
      <c r="E4810" t="s">
        <v>22</v>
      </c>
      <c r="F4810" t="s">
        <v>26544</v>
      </c>
      <c r="G4810" s="14" t="s">
        <v>26545</v>
      </c>
      <c r="H4810" s="14" t="s">
        <v>26546</v>
      </c>
      <c r="I4810" t="s">
        <v>23</v>
      </c>
      <c r="K4810">
        <v>7</v>
      </c>
      <c r="L4810">
        <v>8</v>
      </c>
      <c r="M4810">
        <v>20</v>
      </c>
      <c r="N4810">
        <v>7</v>
      </c>
      <c r="O4810" t="s">
        <v>26541</v>
      </c>
      <c r="P4810" t="s">
        <v>517</v>
      </c>
      <c r="Q4810" t="s">
        <v>517</v>
      </c>
      <c r="R4810" t="s">
        <v>517</v>
      </c>
      <c r="S4810" t="s">
        <v>517</v>
      </c>
      <c r="T4810" t="s">
        <v>517</v>
      </c>
      <c r="U4810" t="s">
        <v>517</v>
      </c>
      <c r="V4810" t="s">
        <v>517</v>
      </c>
      <c r="W4810" t="s">
        <v>589</v>
      </c>
      <c r="X4810" t="s">
        <v>590</v>
      </c>
      <c r="Y4810" t="s">
        <v>26547</v>
      </c>
      <c r="Z4810" s="1">
        <v>22934</v>
      </c>
      <c r="AA4810" t="s">
        <v>26548</v>
      </c>
      <c r="AB4810">
        <v>54</v>
      </c>
      <c r="AC4810" t="s">
        <v>358</v>
      </c>
      <c r="AD4810" t="s">
        <v>482</v>
      </c>
      <c r="AF4810" t="s">
        <v>517</v>
      </c>
      <c r="AG4810" t="s">
        <v>517</v>
      </c>
      <c r="AH4810" t="s">
        <v>517</v>
      </c>
      <c r="AI4810" t="s">
        <v>517</v>
      </c>
      <c r="AJ4810" t="s">
        <v>517</v>
      </c>
    </row>
    <row r="4811" spans="1:36" x14ac:dyDescent="0.25">
      <c r="A4811" s="13" t="s">
        <v>26550</v>
      </c>
      <c r="B4811" s="1">
        <v>42924</v>
      </c>
      <c r="C4811" s="2">
        <v>0.8444328703703704</v>
      </c>
      <c r="D4811" t="s">
        <v>26551</v>
      </c>
      <c r="E4811" t="s">
        <v>22</v>
      </c>
      <c r="F4811" t="s">
        <v>26552</v>
      </c>
      <c r="G4811" s="14" t="s">
        <v>26553</v>
      </c>
      <c r="H4811" s="14" t="s">
        <v>26554</v>
      </c>
      <c r="I4811" t="s">
        <v>23</v>
      </c>
      <c r="K4811">
        <v>7</v>
      </c>
      <c r="L4811">
        <v>8</v>
      </c>
      <c r="M4811">
        <v>20</v>
      </c>
      <c r="N4811">
        <v>7</v>
      </c>
      <c r="O4811" t="s">
        <v>26549</v>
      </c>
      <c r="P4811" t="s">
        <v>517</v>
      </c>
      <c r="Q4811" t="s">
        <v>517</v>
      </c>
      <c r="R4811" t="s">
        <v>517</v>
      </c>
      <c r="S4811" t="s">
        <v>517</v>
      </c>
      <c r="T4811" t="s">
        <v>517</v>
      </c>
      <c r="U4811" t="s">
        <v>517</v>
      </c>
      <c r="V4811" t="s">
        <v>517</v>
      </c>
      <c r="W4811" t="s">
        <v>3570</v>
      </c>
      <c r="X4811" t="s">
        <v>477</v>
      </c>
      <c r="Y4811" t="s">
        <v>26555</v>
      </c>
      <c r="Z4811" s="1">
        <v>32939</v>
      </c>
      <c r="AA4811" t="s">
        <v>1542</v>
      </c>
      <c r="AB4811">
        <v>27</v>
      </c>
      <c r="AC4811" t="s">
        <v>358</v>
      </c>
      <c r="AD4811" t="s">
        <v>487</v>
      </c>
      <c r="AF4811" t="s">
        <v>517</v>
      </c>
      <c r="AG4811" t="s">
        <v>517</v>
      </c>
      <c r="AH4811" t="s">
        <v>517</v>
      </c>
      <c r="AI4811" t="s">
        <v>517</v>
      </c>
      <c r="AJ4811" t="s">
        <v>517</v>
      </c>
    </row>
    <row r="4812" spans="1:36" x14ac:dyDescent="0.25">
      <c r="A4812" s="13" t="s">
        <v>26557</v>
      </c>
      <c r="B4812" s="1">
        <v>42924</v>
      </c>
      <c r="C4812" s="2">
        <v>0.82501157407407411</v>
      </c>
      <c r="D4812" t="s">
        <v>26558</v>
      </c>
      <c r="E4812" t="s">
        <v>22</v>
      </c>
      <c r="F4812" t="s">
        <v>26559</v>
      </c>
      <c r="G4812" s="14" t="s">
        <v>26560</v>
      </c>
      <c r="H4812" s="14" t="s">
        <v>26561</v>
      </c>
      <c r="I4812" t="s">
        <v>21</v>
      </c>
      <c r="K4812">
        <v>7</v>
      </c>
      <c r="L4812">
        <v>8</v>
      </c>
      <c r="M4812">
        <v>19</v>
      </c>
      <c r="N4812">
        <v>7</v>
      </c>
      <c r="O4812" t="s">
        <v>26556</v>
      </c>
      <c r="P4812" t="s">
        <v>517</v>
      </c>
      <c r="Q4812" t="s">
        <v>517</v>
      </c>
      <c r="R4812" t="s">
        <v>517</v>
      </c>
      <c r="S4812" t="s">
        <v>517</v>
      </c>
      <c r="T4812" t="s">
        <v>517</v>
      </c>
      <c r="U4812" t="s">
        <v>517</v>
      </c>
      <c r="V4812" t="s">
        <v>517</v>
      </c>
      <c r="W4812" t="s">
        <v>589</v>
      </c>
      <c r="X4812" t="s">
        <v>590</v>
      </c>
      <c r="Y4812" t="s">
        <v>26327</v>
      </c>
      <c r="Z4812" s="1">
        <v>31976</v>
      </c>
      <c r="AA4812" t="s">
        <v>2215</v>
      </c>
      <c r="AB4812">
        <v>29</v>
      </c>
      <c r="AC4812" t="s">
        <v>358</v>
      </c>
      <c r="AD4812" t="s">
        <v>487</v>
      </c>
      <c r="AF4812" t="s">
        <v>8282</v>
      </c>
      <c r="AG4812" t="s">
        <v>517</v>
      </c>
      <c r="AH4812" t="s">
        <v>517</v>
      </c>
      <c r="AI4812" t="s">
        <v>517</v>
      </c>
      <c r="AJ4812" t="s">
        <v>517</v>
      </c>
    </row>
    <row r="4813" spans="1:36" x14ac:dyDescent="0.25">
      <c r="A4813" s="13" t="s">
        <v>26563</v>
      </c>
      <c r="B4813" s="1">
        <v>42924</v>
      </c>
      <c r="C4813" s="2">
        <v>0.81700231481481478</v>
      </c>
      <c r="D4813" t="s">
        <v>26564</v>
      </c>
      <c r="E4813" t="s">
        <v>22</v>
      </c>
      <c r="F4813" t="s">
        <v>26565</v>
      </c>
      <c r="G4813" s="14" t="s">
        <v>26566</v>
      </c>
      <c r="H4813" s="14" t="s">
        <v>26567</v>
      </c>
      <c r="I4813" t="s">
        <v>23</v>
      </c>
      <c r="K4813">
        <v>7</v>
      </c>
      <c r="L4813">
        <v>8</v>
      </c>
      <c r="M4813">
        <v>19</v>
      </c>
      <c r="N4813">
        <v>7</v>
      </c>
      <c r="O4813" t="s">
        <v>26562</v>
      </c>
      <c r="P4813" t="s">
        <v>517</v>
      </c>
      <c r="Q4813" t="s">
        <v>517</v>
      </c>
      <c r="R4813" t="s">
        <v>517</v>
      </c>
      <c r="S4813" t="s">
        <v>517</v>
      </c>
      <c r="T4813" t="s">
        <v>517</v>
      </c>
      <c r="U4813" t="s">
        <v>517</v>
      </c>
      <c r="V4813" t="s">
        <v>517</v>
      </c>
      <c r="W4813" t="s">
        <v>4219</v>
      </c>
      <c r="X4813" t="s">
        <v>622</v>
      </c>
      <c r="Y4813" t="s">
        <v>26568</v>
      </c>
      <c r="Z4813" s="1">
        <v>32519</v>
      </c>
      <c r="AA4813" t="s">
        <v>478</v>
      </c>
      <c r="AB4813">
        <v>28</v>
      </c>
      <c r="AC4813" t="s">
        <v>358</v>
      </c>
      <c r="AD4813" t="s">
        <v>483</v>
      </c>
      <c r="AF4813" t="s">
        <v>517</v>
      </c>
      <c r="AG4813" t="s">
        <v>517</v>
      </c>
      <c r="AH4813" t="s">
        <v>517</v>
      </c>
      <c r="AI4813" t="s">
        <v>517</v>
      </c>
      <c r="AJ4813" t="s">
        <v>517</v>
      </c>
    </row>
    <row r="4814" spans="1:36" x14ac:dyDescent="0.25">
      <c r="A4814" s="13" t="s">
        <v>26570</v>
      </c>
      <c r="B4814" s="1">
        <v>42924</v>
      </c>
      <c r="C4814" s="2">
        <v>0.75120370370370371</v>
      </c>
      <c r="D4814" t="s">
        <v>26571</v>
      </c>
      <c r="E4814" t="s">
        <v>22</v>
      </c>
      <c r="F4814" t="s">
        <v>26572</v>
      </c>
      <c r="G4814" s="14" t="s">
        <v>26573</v>
      </c>
      <c r="H4814" s="14" t="s">
        <v>26574</v>
      </c>
      <c r="I4814" t="s">
        <v>23</v>
      </c>
      <c r="K4814">
        <v>7</v>
      </c>
      <c r="L4814">
        <v>8</v>
      </c>
      <c r="M4814">
        <v>18</v>
      </c>
      <c r="N4814">
        <v>7</v>
      </c>
      <c r="O4814" t="s">
        <v>26569</v>
      </c>
      <c r="P4814" t="s">
        <v>517</v>
      </c>
      <c r="Q4814" t="s">
        <v>517</v>
      </c>
      <c r="R4814" t="s">
        <v>517</v>
      </c>
      <c r="S4814" t="s">
        <v>517</v>
      </c>
      <c r="T4814" t="s">
        <v>517</v>
      </c>
      <c r="U4814" t="s">
        <v>517</v>
      </c>
      <c r="V4814" t="s">
        <v>517</v>
      </c>
      <c r="W4814" t="s">
        <v>476</v>
      </c>
      <c r="X4814" t="s">
        <v>846</v>
      </c>
      <c r="Y4814" t="s">
        <v>26575</v>
      </c>
      <c r="Z4814" s="1">
        <v>36247</v>
      </c>
      <c r="AA4814" t="s">
        <v>1684</v>
      </c>
      <c r="AB4814">
        <v>18</v>
      </c>
      <c r="AC4814" t="s">
        <v>358</v>
      </c>
      <c r="AD4814" t="s">
        <v>491</v>
      </c>
      <c r="AF4814" t="s">
        <v>517</v>
      </c>
      <c r="AG4814" t="s">
        <v>517</v>
      </c>
      <c r="AH4814" t="s">
        <v>517</v>
      </c>
      <c r="AI4814" t="s">
        <v>517</v>
      </c>
      <c r="AJ4814" t="s">
        <v>517</v>
      </c>
    </row>
    <row r="4815" spans="1:36" x14ac:dyDescent="0.25">
      <c r="A4815" s="13" t="s">
        <v>26576</v>
      </c>
      <c r="B4815" s="1">
        <v>42924</v>
      </c>
      <c r="C4815" s="2">
        <v>0.71881944444444434</v>
      </c>
      <c r="D4815" t="s">
        <v>10983</v>
      </c>
      <c r="E4815" t="s">
        <v>22</v>
      </c>
      <c r="F4815" t="s">
        <v>5688</v>
      </c>
      <c r="G4815" s="14" t="s">
        <v>26577</v>
      </c>
      <c r="H4815" s="14" t="s">
        <v>18809</v>
      </c>
      <c r="I4815" t="s">
        <v>23</v>
      </c>
      <c r="K4815">
        <v>7</v>
      </c>
      <c r="L4815">
        <v>8</v>
      </c>
      <c r="M4815">
        <v>17</v>
      </c>
      <c r="N4815">
        <v>7</v>
      </c>
      <c r="O4815" t="s">
        <v>517</v>
      </c>
      <c r="P4815" t="s">
        <v>517</v>
      </c>
      <c r="Q4815" t="s">
        <v>517</v>
      </c>
      <c r="R4815" t="s">
        <v>517</v>
      </c>
      <c r="S4815" t="s">
        <v>517</v>
      </c>
      <c r="T4815" t="s">
        <v>517</v>
      </c>
      <c r="U4815" t="s">
        <v>517</v>
      </c>
      <c r="V4815" t="s">
        <v>517</v>
      </c>
      <c r="W4815" t="s">
        <v>517</v>
      </c>
      <c r="X4815" t="s">
        <v>517</v>
      </c>
      <c r="Y4815" t="s">
        <v>517</v>
      </c>
      <c r="Z4815" s="1" t="s">
        <v>517</v>
      </c>
      <c r="AA4815" t="s">
        <v>529</v>
      </c>
      <c r="AB4815" t="s">
        <v>517</v>
      </c>
      <c r="AC4815" t="s">
        <v>358</v>
      </c>
      <c r="AD4815" t="s">
        <v>517</v>
      </c>
      <c r="AF4815" t="s">
        <v>8313</v>
      </c>
      <c r="AG4815" t="s">
        <v>517</v>
      </c>
      <c r="AH4815" t="s">
        <v>517</v>
      </c>
      <c r="AI4815" t="s">
        <v>517</v>
      </c>
      <c r="AJ4815" t="s">
        <v>517</v>
      </c>
    </row>
    <row r="4816" spans="1:36" x14ac:dyDescent="0.25">
      <c r="A4816" s="13" t="s">
        <v>26578</v>
      </c>
      <c r="B4816" s="1">
        <v>42924</v>
      </c>
      <c r="C4816" s="2">
        <v>0.62131944444444442</v>
      </c>
      <c r="D4816" t="s">
        <v>23808</v>
      </c>
      <c r="E4816" t="s">
        <v>22</v>
      </c>
      <c r="F4816" t="s">
        <v>23809</v>
      </c>
      <c r="G4816" s="14" t="s">
        <v>23810</v>
      </c>
      <c r="H4816" s="14" t="s">
        <v>23811</v>
      </c>
      <c r="I4816" t="s">
        <v>25</v>
      </c>
      <c r="K4816">
        <v>7</v>
      </c>
      <c r="L4816">
        <v>8</v>
      </c>
      <c r="M4816">
        <v>14</v>
      </c>
      <c r="N4816">
        <v>7</v>
      </c>
      <c r="O4816" t="s">
        <v>517</v>
      </c>
      <c r="P4816" t="s">
        <v>517</v>
      </c>
      <c r="Q4816" t="s">
        <v>517</v>
      </c>
      <c r="R4816" t="s">
        <v>517</v>
      </c>
      <c r="S4816" t="s">
        <v>517</v>
      </c>
      <c r="T4816" t="s">
        <v>517</v>
      </c>
      <c r="U4816" t="s">
        <v>517</v>
      </c>
      <c r="V4816" t="s">
        <v>517</v>
      </c>
      <c r="W4816" t="s">
        <v>517</v>
      </c>
      <c r="X4816" t="s">
        <v>517</v>
      </c>
      <c r="Y4816" t="s">
        <v>23812</v>
      </c>
      <c r="Z4816" s="1">
        <v>30469</v>
      </c>
      <c r="AA4816" t="s">
        <v>4500</v>
      </c>
      <c r="AB4816">
        <v>34</v>
      </c>
      <c r="AC4816" t="s">
        <v>358</v>
      </c>
      <c r="AD4816" t="s">
        <v>492</v>
      </c>
      <c r="AF4816" t="s">
        <v>8296</v>
      </c>
      <c r="AG4816" t="s">
        <v>8259</v>
      </c>
      <c r="AH4816" t="s">
        <v>8313</v>
      </c>
      <c r="AI4816" t="s">
        <v>517</v>
      </c>
      <c r="AJ4816" t="s">
        <v>517</v>
      </c>
    </row>
    <row r="4817" spans="1:36" x14ac:dyDescent="0.25">
      <c r="A4817" s="13" t="s">
        <v>26579</v>
      </c>
      <c r="B4817" s="1">
        <v>42924</v>
      </c>
      <c r="C4817" s="2">
        <v>0.53006944444444437</v>
      </c>
      <c r="D4817" t="s">
        <v>26580</v>
      </c>
      <c r="E4817" t="s">
        <v>22</v>
      </c>
      <c r="F4817" t="s">
        <v>26581</v>
      </c>
      <c r="G4817" s="14" t="s">
        <v>26582</v>
      </c>
      <c r="H4817" s="14" t="s">
        <v>26583</v>
      </c>
      <c r="I4817" t="s">
        <v>21</v>
      </c>
      <c r="K4817">
        <v>7</v>
      </c>
      <c r="L4817">
        <v>8</v>
      </c>
      <c r="M4817">
        <v>12</v>
      </c>
      <c r="N4817">
        <v>7</v>
      </c>
      <c r="O4817" t="s">
        <v>517</v>
      </c>
      <c r="P4817" t="s">
        <v>517</v>
      </c>
      <c r="Q4817" t="s">
        <v>517</v>
      </c>
      <c r="R4817" t="s">
        <v>517</v>
      </c>
      <c r="S4817" t="s">
        <v>517</v>
      </c>
      <c r="T4817" t="s">
        <v>517</v>
      </c>
      <c r="U4817" t="s">
        <v>517</v>
      </c>
      <c r="V4817" t="s">
        <v>517</v>
      </c>
      <c r="W4817" t="s">
        <v>517</v>
      </c>
      <c r="X4817" t="s">
        <v>517</v>
      </c>
      <c r="Y4817" t="s">
        <v>26584</v>
      </c>
      <c r="Z4817" s="1">
        <v>21820</v>
      </c>
      <c r="AA4817" t="s">
        <v>546</v>
      </c>
      <c r="AB4817">
        <v>57</v>
      </c>
      <c r="AC4817" t="s">
        <v>358</v>
      </c>
      <c r="AD4817" t="s">
        <v>517</v>
      </c>
      <c r="AF4817" t="s">
        <v>8266</v>
      </c>
      <c r="AG4817" t="s">
        <v>517</v>
      </c>
      <c r="AH4817" t="s">
        <v>517</v>
      </c>
      <c r="AI4817" t="s">
        <v>517</v>
      </c>
      <c r="AJ4817" t="s">
        <v>517</v>
      </c>
    </row>
    <row r="4818" spans="1:36" x14ac:dyDescent="0.25">
      <c r="A4818" s="13" t="s">
        <v>26585</v>
      </c>
      <c r="B4818" s="1">
        <v>42924</v>
      </c>
      <c r="C4818" s="2">
        <v>0.46881944444444446</v>
      </c>
      <c r="D4818" t="s">
        <v>26586</v>
      </c>
      <c r="E4818" t="s">
        <v>22</v>
      </c>
      <c r="F4818" t="s">
        <v>26475</v>
      </c>
      <c r="G4818" s="14" t="s">
        <v>26587</v>
      </c>
      <c r="H4818" s="14" t="s">
        <v>26477</v>
      </c>
      <c r="I4818" t="s">
        <v>23</v>
      </c>
      <c r="K4818">
        <v>7</v>
      </c>
      <c r="L4818">
        <v>8</v>
      </c>
      <c r="M4818">
        <v>11</v>
      </c>
      <c r="N4818">
        <v>7</v>
      </c>
      <c r="O4818" t="s">
        <v>26472</v>
      </c>
      <c r="P4818" t="s">
        <v>517</v>
      </c>
      <c r="Q4818" t="s">
        <v>517</v>
      </c>
      <c r="R4818" t="s">
        <v>517</v>
      </c>
      <c r="S4818" t="s">
        <v>517</v>
      </c>
      <c r="T4818" t="s">
        <v>517</v>
      </c>
      <c r="U4818" t="s">
        <v>517</v>
      </c>
      <c r="V4818" t="s">
        <v>517</v>
      </c>
      <c r="W4818" t="s">
        <v>537</v>
      </c>
      <c r="X4818" t="s">
        <v>590</v>
      </c>
      <c r="Y4818" t="s">
        <v>26588</v>
      </c>
      <c r="Z4818" s="1" t="s">
        <v>517</v>
      </c>
      <c r="AA4818" t="s">
        <v>26478</v>
      </c>
      <c r="AB4818" t="s">
        <v>517</v>
      </c>
      <c r="AC4818" t="s">
        <v>358</v>
      </c>
      <c r="AD4818" t="s">
        <v>498</v>
      </c>
      <c r="AF4818" t="s">
        <v>517</v>
      </c>
      <c r="AG4818" t="s">
        <v>517</v>
      </c>
      <c r="AH4818" t="s">
        <v>517</v>
      </c>
      <c r="AI4818" t="s">
        <v>517</v>
      </c>
      <c r="AJ4818" t="s">
        <v>517</v>
      </c>
    </row>
    <row r="4819" spans="1:36" x14ac:dyDescent="0.25">
      <c r="A4819" s="13" t="s">
        <v>26590</v>
      </c>
      <c r="B4819" s="1">
        <v>42924</v>
      </c>
      <c r="C4819" s="2">
        <v>0.45855324074074072</v>
      </c>
      <c r="D4819" t="s">
        <v>26591</v>
      </c>
      <c r="E4819" t="s">
        <v>22</v>
      </c>
      <c r="F4819" t="s">
        <v>26592</v>
      </c>
      <c r="G4819" s="14" t="s">
        <v>26593</v>
      </c>
      <c r="H4819" s="14" t="s">
        <v>26594</v>
      </c>
      <c r="I4819" t="s">
        <v>21</v>
      </c>
      <c r="K4819">
        <v>7</v>
      </c>
      <c r="L4819">
        <v>8</v>
      </c>
      <c r="M4819">
        <v>11</v>
      </c>
      <c r="N4819">
        <v>7</v>
      </c>
      <c r="O4819" t="s">
        <v>26589</v>
      </c>
      <c r="P4819" t="s">
        <v>517</v>
      </c>
      <c r="Q4819" t="s">
        <v>517</v>
      </c>
      <c r="R4819" t="s">
        <v>517</v>
      </c>
      <c r="S4819" t="s">
        <v>517</v>
      </c>
      <c r="T4819" t="s">
        <v>517</v>
      </c>
      <c r="U4819" t="s">
        <v>517</v>
      </c>
      <c r="V4819" t="s">
        <v>517</v>
      </c>
      <c r="W4819" t="s">
        <v>9186</v>
      </c>
      <c r="X4819" t="s">
        <v>554</v>
      </c>
      <c r="Y4819" t="s">
        <v>26595</v>
      </c>
      <c r="Z4819" s="1">
        <v>28922</v>
      </c>
      <c r="AA4819" t="s">
        <v>1804</v>
      </c>
      <c r="AB4819">
        <v>38</v>
      </c>
      <c r="AC4819" t="s">
        <v>358</v>
      </c>
      <c r="AD4819" t="s">
        <v>501</v>
      </c>
      <c r="AF4819" t="s">
        <v>8295</v>
      </c>
      <c r="AG4819" t="s">
        <v>517</v>
      </c>
      <c r="AH4819" t="s">
        <v>8253</v>
      </c>
      <c r="AI4819" t="s">
        <v>517</v>
      </c>
      <c r="AJ4819" t="s">
        <v>517</v>
      </c>
    </row>
    <row r="4820" spans="1:36" x14ac:dyDescent="0.25">
      <c r="A4820" s="13" t="s">
        <v>26596</v>
      </c>
      <c r="B4820" s="1">
        <v>42924</v>
      </c>
      <c r="C4820" s="2">
        <v>0.44143518518518521</v>
      </c>
      <c r="D4820" t="s">
        <v>24840</v>
      </c>
      <c r="E4820" t="s">
        <v>22</v>
      </c>
      <c r="F4820" t="s">
        <v>24841</v>
      </c>
      <c r="G4820" s="14" t="s">
        <v>24842</v>
      </c>
      <c r="H4820" s="14" t="s">
        <v>24843</v>
      </c>
      <c r="I4820" t="s">
        <v>23</v>
      </c>
      <c r="K4820">
        <v>7</v>
      </c>
      <c r="L4820">
        <v>8</v>
      </c>
      <c r="M4820">
        <v>10</v>
      </c>
      <c r="N4820">
        <v>7</v>
      </c>
      <c r="O4820" t="s">
        <v>24838</v>
      </c>
      <c r="P4820" t="s">
        <v>517</v>
      </c>
      <c r="Q4820" t="s">
        <v>517</v>
      </c>
      <c r="R4820" t="s">
        <v>517</v>
      </c>
      <c r="S4820" t="s">
        <v>517</v>
      </c>
      <c r="T4820" t="s">
        <v>517</v>
      </c>
      <c r="U4820" t="s">
        <v>517</v>
      </c>
      <c r="V4820" t="s">
        <v>517</v>
      </c>
      <c r="W4820" t="s">
        <v>862</v>
      </c>
      <c r="X4820" t="s">
        <v>622</v>
      </c>
      <c r="Y4820" t="s">
        <v>6446</v>
      </c>
      <c r="Z4820" s="1">
        <v>34608</v>
      </c>
      <c r="AA4820" t="s">
        <v>24844</v>
      </c>
      <c r="AB4820">
        <v>22</v>
      </c>
      <c r="AC4820" t="s">
        <v>358</v>
      </c>
      <c r="AD4820" t="s">
        <v>495</v>
      </c>
      <c r="AF4820" t="s">
        <v>517</v>
      </c>
      <c r="AG4820" t="s">
        <v>517</v>
      </c>
      <c r="AH4820" t="s">
        <v>517</v>
      </c>
      <c r="AI4820" t="s">
        <v>517</v>
      </c>
      <c r="AJ4820" t="s">
        <v>517</v>
      </c>
    </row>
    <row r="4821" spans="1:36" x14ac:dyDescent="0.25">
      <c r="A4821" s="13" t="s">
        <v>26597</v>
      </c>
      <c r="B4821" s="1">
        <v>42924</v>
      </c>
      <c r="C4821" s="2">
        <v>0.43283564814814812</v>
      </c>
      <c r="D4821" t="s">
        <v>26598</v>
      </c>
      <c r="E4821" t="s">
        <v>22</v>
      </c>
      <c r="F4821" t="s">
        <v>26599</v>
      </c>
      <c r="G4821" s="14" t="s">
        <v>26600</v>
      </c>
      <c r="H4821" s="14" t="s">
        <v>26601</v>
      </c>
      <c r="I4821" t="s">
        <v>24</v>
      </c>
      <c r="K4821">
        <v>7</v>
      </c>
      <c r="L4821">
        <v>8</v>
      </c>
      <c r="M4821">
        <v>10</v>
      </c>
      <c r="N4821">
        <v>7</v>
      </c>
      <c r="O4821" t="s">
        <v>517</v>
      </c>
      <c r="P4821" t="s">
        <v>517</v>
      </c>
      <c r="Q4821" t="s">
        <v>517</v>
      </c>
      <c r="R4821" t="s">
        <v>517</v>
      </c>
      <c r="S4821" t="s">
        <v>517</v>
      </c>
      <c r="T4821" t="s">
        <v>517</v>
      </c>
      <c r="U4821" t="s">
        <v>517</v>
      </c>
      <c r="V4821" t="s">
        <v>517</v>
      </c>
      <c r="W4821" t="s">
        <v>517</v>
      </c>
      <c r="X4821" t="s">
        <v>517</v>
      </c>
      <c r="Y4821" t="s">
        <v>26602</v>
      </c>
      <c r="Z4821" s="1">
        <v>33300</v>
      </c>
      <c r="AA4821" t="s">
        <v>529</v>
      </c>
      <c r="AB4821">
        <v>26</v>
      </c>
      <c r="AC4821" t="s">
        <v>358</v>
      </c>
      <c r="AD4821" t="s">
        <v>489</v>
      </c>
      <c r="AF4821" t="s">
        <v>8313</v>
      </c>
      <c r="AG4821" t="s">
        <v>517</v>
      </c>
      <c r="AH4821" t="s">
        <v>517</v>
      </c>
      <c r="AI4821" t="s">
        <v>517</v>
      </c>
      <c r="AJ4821" t="s">
        <v>517</v>
      </c>
    </row>
    <row r="4822" spans="1:36" x14ac:dyDescent="0.25">
      <c r="A4822" s="13" t="s">
        <v>26604</v>
      </c>
      <c r="B4822" s="1">
        <v>42924</v>
      </c>
      <c r="C4822" s="2">
        <v>0.30008101851851848</v>
      </c>
      <c r="D4822" t="s">
        <v>26605</v>
      </c>
      <c r="E4822" t="s">
        <v>22</v>
      </c>
      <c r="F4822" t="s">
        <v>26606</v>
      </c>
      <c r="G4822" s="14" t="s">
        <v>26607</v>
      </c>
      <c r="H4822" s="14" t="s">
        <v>26608</v>
      </c>
      <c r="I4822" t="s">
        <v>23</v>
      </c>
      <c r="K4822">
        <v>7</v>
      </c>
      <c r="L4822">
        <v>8</v>
      </c>
      <c r="M4822">
        <v>7</v>
      </c>
      <c r="N4822">
        <v>7</v>
      </c>
      <c r="O4822" t="s">
        <v>26603</v>
      </c>
      <c r="P4822" t="s">
        <v>517</v>
      </c>
      <c r="Q4822" t="s">
        <v>517</v>
      </c>
      <c r="R4822" t="s">
        <v>517</v>
      </c>
      <c r="S4822" t="s">
        <v>517</v>
      </c>
      <c r="T4822" t="s">
        <v>517</v>
      </c>
      <c r="U4822" t="s">
        <v>517</v>
      </c>
      <c r="V4822" t="s">
        <v>517</v>
      </c>
      <c r="W4822" t="s">
        <v>579</v>
      </c>
      <c r="X4822" t="s">
        <v>477</v>
      </c>
      <c r="Y4822" t="s">
        <v>7785</v>
      </c>
      <c r="Z4822" s="1">
        <v>34098</v>
      </c>
      <c r="AA4822" t="s">
        <v>22290</v>
      </c>
      <c r="AB4822">
        <v>24</v>
      </c>
      <c r="AC4822" t="s">
        <v>357</v>
      </c>
      <c r="AD4822" t="s">
        <v>484</v>
      </c>
      <c r="AF4822" t="s">
        <v>517</v>
      </c>
      <c r="AG4822" t="s">
        <v>517</v>
      </c>
      <c r="AH4822" t="s">
        <v>517</v>
      </c>
      <c r="AI4822" t="s">
        <v>517</v>
      </c>
      <c r="AJ4822" t="s">
        <v>517</v>
      </c>
    </row>
    <row r="4823" spans="1:36" x14ac:dyDescent="0.25">
      <c r="A4823" s="13" t="s">
        <v>26609</v>
      </c>
      <c r="B4823" s="1">
        <v>42924</v>
      </c>
      <c r="C4823" s="2">
        <v>0.17718750000000003</v>
      </c>
      <c r="D4823" t="s">
        <v>24006</v>
      </c>
      <c r="E4823" t="s">
        <v>22</v>
      </c>
      <c r="F4823" t="s">
        <v>22201</v>
      </c>
      <c r="G4823" s="14" t="s">
        <v>22202</v>
      </c>
      <c r="H4823" s="14" t="s">
        <v>22203</v>
      </c>
      <c r="I4823" t="s">
        <v>21</v>
      </c>
      <c r="K4823">
        <v>7</v>
      </c>
      <c r="L4823">
        <v>8</v>
      </c>
      <c r="M4823">
        <v>4</v>
      </c>
      <c r="N4823">
        <v>7</v>
      </c>
      <c r="O4823" t="s">
        <v>517</v>
      </c>
      <c r="P4823" t="s">
        <v>517</v>
      </c>
      <c r="Q4823" t="s">
        <v>517</v>
      </c>
      <c r="R4823" t="s">
        <v>517</v>
      </c>
      <c r="S4823" t="s">
        <v>517</v>
      </c>
      <c r="T4823" t="s">
        <v>517</v>
      </c>
      <c r="U4823" t="s">
        <v>517</v>
      </c>
      <c r="V4823" t="s">
        <v>517</v>
      </c>
      <c r="W4823" t="s">
        <v>517</v>
      </c>
      <c r="X4823" t="s">
        <v>517</v>
      </c>
      <c r="Y4823" t="s">
        <v>16887</v>
      </c>
      <c r="Z4823" s="1">
        <v>29103</v>
      </c>
      <c r="AA4823" t="s">
        <v>872</v>
      </c>
      <c r="AB4823">
        <v>37</v>
      </c>
      <c r="AC4823" t="s">
        <v>358</v>
      </c>
      <c r="AD4823" t="s">
        <v>493</v>
      </c>
      <c r="AF4823" t="s">
        <v>8313</v>
      </c>
      <c r="AG4823" t="s">
        <v>517</v>
      </c>
      <c r="AH4823" t="s">
        <v>517</v>
      </c>
      <c r="AI4823" t="s">
        <v>517</v>
      </c>
      <c r="AJ4823" t="s">
        <v>517</v>
      </c>
    </row>
    <row r="4824" spans="1:36" x14ac:dyDescent="0.25">
      <c r="A4824" s="13" t="s">
        <v>26610</v>
      </c>
      <c r="B4824" s="1">
        <v>42924</v>
      </c>
      <c r="C4824" s="2">
        <v>0.13273148148148148</v>
      </c>
      <c r="D4824" t="s">
        <v>26611</v>
      </c>
      <c r="E4824" t="s">
        <v>22</v>
      </c>
      <c r="F4824" t="s">
        <v>26612</v>
      </c>
      <c r="G4824" s="14" t="s">
        <v>26613</v>
      </c>
      <c r="H4824" s="14" t="s">
        <v>26614</v>
      </c>
      <c r="I4824" t="s">
        <v>25</v>
      </c>
      <c r="K4824">
        <v>7</v>
      </c>
      <c r="L4824">
        <v>8</v>
      </c>
      <c r="M4824">
        <v>3</v>
      </c>
      <c r="N4824">
        <v>7</v>
      </c>
      <c r="O4824" t="s">
        <v>517</v>
      </c>
      <c r="P4824" t="s">
        <v>517</v>
      </c>
      <c r="Q4824" t="s">
        <v>517</v>
      </c>
      <c r="R4824" t="s">
        <v>517</v>
      </c>
      <c r="S4824" t="s">
        <v>517</v>
      </c>
      <c r="T4824" t="s">
        <v>517</v>
      </c>
      <c r="U4824" t="s">
        <v>517</v>
      </c>
      <c r="V4824" t="s">
        <v>517</v>
      </c>
      <c r="W4824" t="s">
        <v>517</v>
      </c>
      <c r="X4824" t="s">
        <v>517</v>
      </c>
      <c r="Y4824" t="s">
        <v>26615</v>
      </c>
      <c r="Z4824" s="1">
        <v>30297</v>
      </c>
      <c r="AA4824" t="s">
        <v>4059</v>
      </c>
      <c r="AB4824">
        <v>34</v>
      </c>
      <c r="AC4824" t="s">
        <v>357</v>
      </c>
      <c r="AD4824" t="s">
        <v>482</v>
      </c>
      <c r="AF4824" t="s">
        <v>517</v>
      </c>
      <c r="AG4824" t="s">
        <v>517</v>
      </c>
      <c r="AH4824" t="s">
        <v>517</v>
      </c>
      <c r="AI4824" t="s">
        <v>517</v>
      </c>
      <c r="AJ4824" t="s">
        <v>517</v>
      </c>
    </row>
    <row r="4825" spans="1:36" x14ac:dyDescent="0.25">
      <c r="A4825" s="13" t="s">
        <v>26616</v>
      </c>
      <c r="B4825" s="1">
        <v>42924</v>
      </c>
      <c r="C4825" s="2">
        <v>9.9166666666666667E-2</v>
      </c>
      <c r="D4825" t="s">
        <v>21748</v>
      </c>
      <c r="E4825" t="s">
        <v>22</v>
      </c>
      <c r="F4825" t="s">
        <v>26617</v>
      </c>
      <c r="G4825" s="14" t="s">
        <v>26618</v>
      </c>
      <c r="H4825" s="14" t="s">
        <v>26619</v>
      </c>
      <c r="I4825" t="s">
        <v>23</v>
      </c>
      <c r="K4825">
        <v>7</v>
      </c>
      <c r="L4825">
        <v>8</v>
      </c>
      <c r="M4825">
        <v>2</v>
      </c>
      <c r="N4825">
        <v>7</v>
      </c>
      <c r="O4825" t="s">
        <v>517</v>
      </c>
      <c r="P4825" t="s">
        <v>517</v>
      </c>
      <c r="Q4825" t="s">
        <v>517</v>
      </c>
      <c r="R4825" t="s">
        <v>517</v>
      </c>
      <c r="S4825" t="s">
        <v>517</v>
      </c>
      <c r="T4825" t="s">
        <v>517</v>
      </c>
      <c r="U4825" t="s">
        <v>517</v>
      </c>
      <c r="V4825" t="s">
        <v>517</v>
      </c>
      <c r="W4825" t="s">
        <v>517</v>
      </c>
      <c r="X4825" t="s">
        <v>517</v>
      </c>
      <c r="Y4825" t="s">
        <v>26620</v>
      </c>
      <c r="Z4825" s="1">
        <v>37528</v>
      </c>
      <c r="AA4825" t="s">
        <v>529</v>
      </c>
      <c r="AB4825">
        <v>14</v>
      </c>
      <c r="AC4825" t="s">
        <v>358</v>
      </c>
      <c r="AD4825" t="s">
        <v>482</v>
      </c>
      <c r="AF4825" t="s">
        <v>8295</v>
      </c>
      <c r="AG4825" t="s">
        <v>8313</v>
      </c>
      <c r="AH4825" t="s">
        <v>517</v>
      </c>
      <c r="AI4825" t="s">
        <v>517</v>
      </c>
      <c r="AJ4825" t="s">
        <v>517</v>
      </c>
    </row>
    <row r="4826" spans="1:36" x14ac:dyDescent="0.25">
      <c r="A4826" s="13" t="s">
        <v>26621</v>
      </c>
      <c r="B4826" s="1">
        <v>42924</v>
      </c>
      <c r="C4826" s="2">
        <v>9.8750000000000004E-2</v>
      </c>
      <c r="D4826" t="s">
        <v>26622</v>
      </c>
      <c r="E4826" t="s">
        <v>22</v>
      </c>
      <c r="F4826" t="s">
        <v>26623</v>
      </c>
      <c r="G4826" s="14" t="s">
        <v>26624</v>
      </c>
      <c r="H4826" s="14" t="s">
        <v>26625</v>
      </c>
      <c r="I4826" t="s">
        <v>25</v>
      </c>
      <c r="K4826">
        <v>7</v>
      </c>
      <c r="L4826">
        <v>8</v>
      </c>
      <c r="M4826">
        <v>2</v>
      </c>
      <c r="N4826">
        <v>7</v>
      </c>
      <c r="O4826" t="s">
        <v>517</v>
      </c>
      <c r="P4826" t="s">
        <v>517</v>
      </c>
      <c r="Q4826" t="s">
        <v>517</v>
      </c>
      <c r="R4826" t="s">
        <v>517</v>
      </c>
      <c r="S4826" t="s">
        <v>517</v>
      </c>
      <c r="T4826" t="s">
        <v>517</v>
      </c>
      <c r="U4826" t="s">
        <v>517</v>
      </c>
      <c r="V4826" t="s">
        <v>517</v>
      </c>
      <c r="W4826" t="s">
        <v>517</v>
      </c>
      <c r="X4826" t="s">
        <v>517</v>
      </c>
      <c r="Y4826" t="s">
        <v>517</v>
      </c>
      <c r="Z4826" s="1" t="s">
        <v>517</v>
      </c>
      <c r="AA4826" t="s">
        <v>546</v>
      </c>
      <c r="AB4826" t="s">
        <v>517</v>
      </c>
      <c r="AC4826" t="s">
        <v>358</v>
      </c>
      <c r="AD4826" t="s">
        <v>517</v>
      </c>
      <c r="AF4826" t="s">
        <v>8270</v>
      </c>
      <c r="AG4826" t="s">
        <v>8296</v>
      </c>
      <c r="AH4826" t="s">
        <v>517</v>
      </c>
      <c r="AI4826" t="s">
        <v>517</v>
      </c>
      <c r="AJ4826" t="s">
        <v>517</v>
      </c>
    </row>
    <row r="4827" spans="1:36" x14ac:dyDescent="0.25">
      <c r="A4827" s="13" t="s">
        <v>26627</v>
      </c>
      <c r="B4827" s="1">
        <v>42924</v>
      </c>
      <c r="C4827" s="2">
        <v>5.9363425925925924E-2</v>
      </c>
      <c r="D4827" t="s">
        <v>26628</v>
      </c>
      <c r="E4827" t="s">
        <v>22</v>
      </c>
      <c r="F4827" t="s">
        <v>26629</v>
      </c>
      <c r="G4827" t="s">
        <v>26630</v>
      </c>
      <c r="H4827" t="s">
        <v>26631</v>
      </c>
      <c r="I4827" t="s">
        <v>23</v>
      </c>
      <c r="K4827">
        <v>7</v>
      </c>
      <c r="L4827">
        <v>8</v>
      </c>
      <c r="M4827">
        <v>1</v>
      </c>
      <c r="N4827">
        <v>7</v>
      </c>
      <c r="O4827" t="s">
        <v>26626</v>
      </c>
      <c r="P4827" t="s">
        <v>517</v>
      </c>
      <c r="Q4827" t="s">
        <v>517</v>
      </c>
      <c r="R4827" t="s">
        <v>517</v>
      </c>
      <c r="S4827" t="s">
        <v>517</v>
      </c>
      <c r="T4827" t="s">
        <v>517</v>
      </c>
      <c r="U4827" t="s">
        <v>517</v>
      </c>
      <c r="V4827" t="s">
        <v>517</v>
      </c>
      <c r="W4827" t="s">
        <v>476</v>
      </c>
      <c r="X4827" t="s">
        <v>477</v>
      </c>
      <c r="Y4827" t="s">
        <v>26632</v>
      </c>
      <c r="Z4827">
        <v>26993</v>
      </c>
      <c r="AA4827" t="s">
        <v>2584</v>
      </c>
      <c r="AB4827">
        <v>43</v>
      </c>
      <c r="AC4827" t="s">
        <v>358</v>
      </c>
      <c r="AD4827" t="s">
        <v>495</v>
      </c>
      <c r="AF4827" t="s">
        <v>517</v>
      </c>
      <c r="AG4827" t="s">
        <v>517</v>
      </c>
      <c r="AH4827" t="s">
        <v>517</v>
      </c>
      <c r="AI4827" t="s">
        <v>517</v>
      </c>
      <c r="AJ4827" t="s">
        <v>517</v>
      </c>
    </row>
    <row r="4828" spans="1:36" x14ac:dyDescent="0.25">
      <c r="A4828" s="13" t="s">
        <v>26633</v>
      </c>
      <c r="B4828" s="1">
        <v>42924</v>
      </c>
      <c r="C4828" s="2">
        <v>1.5023148148148148E-2</v>
      </c>
      <c r="D4828" t="s">
        <v>26634</v>
      </c>
      <c r="E4828" t="s">
        <v>22</v>
      </c>
      <c r="F4828" t="s">
        <v>26635</v>
      </c>
      <c r="G4828" s="14" t="s">
        <v>26636</v>
      </c>
      <c r="H4828" s="14" t="s">
        <v>26637</v>
      </c>
      <c r="I4828" t="s">
        <v>21</v>
      </c>
      <c r="K4828">
        <v>7</v>
      </c>
      <c r="L4828">
        <v>8</v>
      </c>
      <c r="M4828">
        <v>0</v>
      </c>
      <c r="N4828">
        <v>7</v>
      </c>
      <c r="O4828" t="s">
        <v>517</v>
      </c>
      <c r="P4828" t="s">
        <v>517</v>
      </c>
      <c r="Q4828" t="s">
        <v>517</v>
      </c>
      <c r="R4828" t="s">
        <v>517</v>
      </c>
      <c r="S4828" t="s">
        <v>517</v>
      </c>
      <c r="T4828" t="s">
        <v>517</v>
      </c>
      <c r="U4828" t="s">
        <v>517</v>
      </c>
      <c r="V4828" t="s">
        <v>517</v>
      </c>
      <c r="W4828" t="s">
        <v>517</v>
      </c>
      <c r="X4828" t="s">
        <v>517</v>
      </c>
      <c r="Y4828" t="s">
        <v>9671</v>
      </c>
      <c r="Z4828" s="1">
        <v>33298</v>
      </c>
      <c r="AA4828" t="s">
        <v>4239</v>
      </c>
      <c r="AB4828">
        <v>26</v>
      </c>
      <c r="AC4828" t="s">
        <v>358</v>
      </c>
      <c r="AD4828" t="s">
        <v>488</v>
      </c>
      <c r="AF4828" t="s">
        <v>8296</v>
      </c>
      <c r="AG4828" t="s">
        <v>8313</v>
      </c>
      <c r="AH4828" t="s">
        <v>8253</v>
      </c>
      <c r="AI4828" t="s">
        <v>517</v>
      </c>
      <c r="AJ4828" t="s">
        <v>517</v>
      </c>
    </row>
    <row r="4829" spans="1:36" x14ac:dyDescent="0.25">
      <c r="A4829" s="13" t="s">
        <v>26639</v>
      </c>
      <c r="B4829" s="1">
        <v>42924</v>
      </c>
      <c r="C4829" s="2">
        <v>4.8495370370370368E-3</v>
      </c>
      <c r="D4829" t="s">
        <v>26640</v>
      </c>
      <c r="E4829" t="s">
        <v>22</v>
      </c>
      <c r="F4829" t="s">
        <v>26641</v>
      </c>
      <c r="G4829" s="14" t="s">
        <v>26642</v>
      </c>
      <c r="H4829" s="14" t="s">
        <v>26643</v>
      </c>
      <c r="I4829" t="s">
        <v>23</v>
      </c>
      <c r="K4829">
        <v>7</v>
      </c>
      <c r="L4829">
        <v>8</v>
      </c>
      <c r="M4829">
        <v>0</v>
      </c>
      <c r="N4829">
        <v>7</v>
      </c>
      <c r="O4829" t="s">
        <v>26638</v>
      </c>
      <c r="P4829" t="s">
        <v>517</v>
      </c>
      <c r="Q4829" t="s">
        <v>517</v>
      </c>
      <c r="R4829" t="s">
        <v>517</v>
      </c>
      <c r="S4829" t="s">
        <v>517</v>
      </c>
      <c r="T4829" t="s">
        <v>517</v>
      </c>
      <c r="U4829" t="s">
        <v>517</v>
      </c>
      <c r="V4829" t="s">
        <v>517</v>
      </c>
      <c r="W4829" t="s">
        <v>537</v>
      </c>
      <c r="X4829" t="s">
        <v>1487</v>
      </c>
      <c r="Y4829" t="s">
        <v>517</v>
      </c>
      <c r="Z4829" s="1" t="s">
        <v>517</v>
      </c>
      <c r="AA4829" t="s">
        <v>26644</v>
      </c>
      <c r="AB4829" t="s">
        <v>517</v>
      </c>
      <c r="AC4829" t="s">
        <v>358</v>
      </c>
      <c r="AD4829" t="s">
        <v>517</v>
      </c>
      <c r="AF4829" t="s">
        <v>517</v>
      </c>
      <c r="AG4829" t="s">
        <v>517</v>
      </c>
      <c r="AH4829" t="s">
        <v>517</v>
      </c>
      <c r="AI4829" t="s">
        <v>517</v>
      </c>
      <c r="AJ4829" t="s">
        <v>517</v>
      </c>
    </row>
    <row r="4830" spans="1:36" x14ac:dyDescent="0.25">
      <c r="A4830" s="13" t="s">
        <v>26645</v>
      </c>
      <c r="B4830" s="1">
        <v>42923</v>
      </c>
      <c r="C4830" s="2">
        <v>0.94761574074074073</v>
      </c>
      <c r="D4830" t="s">
        <v>26646</v>
      </c>
      <c r="E4830" t="s">
        <v>22</v>
      </c>
      <c r="F4830" t="s">
        <v>26647</v>
      </c>
      <c r="G4830" s="14" t="s">
        <v>26648</v>
      </c>
      <c r="H4830" s="14" t="s">
        <v>26649</v>
      </c>
      <c r="I4830" t="s">
        <v>21</v>
      </c>
      <c r="K4830">
        <v>7</v>
      </c>
      <c r="L4830">
        <v>7</v>
      </c>
      <c r="M4830">
        <v>22</v>
      </c>
      <c r="N4830">
        <v>6</v>
      </c>
      <c r="O4830" t="s">
        <v>517</v>
      </c>
      <c r="P4830" t="s">
        <v>517</v>
      </c>
      <c r="Q4830" t="s">
        <v>517</v>
      </c>
      <c r="R4830" t="s">
        <v>517</v>
      </c>
      <c r="S4830" t="s">
        <v>517</v>
      </c>
      <c r="T4830" t="s">
        <v>517</v>
      </c>
      <c r="U4830" t="s">
        <v>517</v>
      </c>
      <c r="V4830" t="s">
        <v>517</v>
      </c>
      <c r="W4830" t="s">
        <v>517</v>
      </c>
      <c r="X4830" t="s">
        <v>517</v>
      </c>
      <c r="Y4830" t="s">
        <v>977</v>
      </c>
      <c r="Z4830" s="1">
        <v>31382</v>
      </c>
      <c r="AA4830" t="s">
        <v>1231</v>
      </c>
      <c r="AB4830">
        <v>31</v>
      </c>
      <c r="AC4830" t="s">
        <v>358</v>
      </c>
      <c r="AD4830" t="s">
        <v>483</v>
      </c>
      <c r="AF4830" t="s">
        <v>8295</v>
      </c>
      <c r="AG4830" t="s">
        <v>8261</v>
      </c>
      <c r="AH4830" t="s">
        <v>8263</v>
      </c>
      <c r="AI4830" t="s">
        <v>517</v>
      </c>
      <c r="AJ4830" t="s">
        <v>517</v>
      </c>
    </row>
    <row r="4831" spans="1:36" x14ac:dyDescent="0.25">
      <c r="A4831" s="13" t="s">
        <v>26650</v>
      </c>
      <c r="B4831" s="1">
        <v>42923</v>
      </c>
      <c r="C4831" s="2">
        <v>0.93935185185185188</v>
      </c>
      <c r="D4831" t="s">
        <v>25508</v>
      </c>
      <c r="E4831" t="s">
        <v>22</v>
      </c>
      <c r="F4831" t="s">
        <v>25509</v>
      </c>
      <c r="G4831" s="14" t="s">
        <v>26409</v>
      </c>
      <c r="H4831" s="14" t="s">
        <v>25511</v>
      </c>
      <c r="I4831" t="s">
        <v>26</v>
      </c>
      <c r="K4831">
        <v>7</v>
      </c>
      <c r="L4831">
        <v>7</v>
      </c>
      <c r="M4831">
        <v>22</v>
      </c>
      <c r="N4831">
        <v>6</v>
      </c>
      <c r="O4831" t="s">
        <v>25506</v>
      </c>
      <c r="P4831" t="s">
        <v>517</v>
      </c>
      <c r="Q4831" t="s">
        <v>517</v>
      </c>
      <c r="R4831" t="s">
        <v>517</v>
      </c>
      <c r="S4831" t="s">
        <v>517</v>
      </c>
      <c r="T4831" t="s">
        <v>517</v>
      </c>
      <c r="U4831" t="s">
        <v>517</v>
      </c>
      <c r="V4831" t="s">
        <v>517</v>
      </c>
      <c r="W4831" t="s">
        <v>1025</v>
      </c>
      <c r="X4831" t="s">
        <v>527</v>
      </c>
      <c r="Y4831" t="s">
        <v>517</v>
      </c>
      <c r="Z4831" s="1" t="s">
        <v>517</v>
      </c>
      <c r="AA4831" t="s">
        <v>25512</v>
      </c>
      <c r="AB4831" t="s">
        <v>517</v>
      </c>
      <c r="AC4831" t="s">
        <v>358</v>
      </c>
      <c r="AD4831" t="s">
        <v>517</v>
      </c>
      <c r="AF4831" t="s">
        <v>8260</v>
      </c>
      <c r="AG4831" t="s">
        <v>8313</v>
      </c>
      <c r="AH4831" t="s">
        <v>8254</v>
      </c>
      <c r="AI4831" t="s">
        <v>517</v>
      </c>
      <c r="AJ4831" t="s">
        <v>517</v>
      </c>
    </row>
    <row r="4832" spans="1:36" x14ac:dyDescent="0.25">
      <c r="A4832" s="13" t="s">
        <v>26651</v>
      </c>
      <c r="B4832" s="1">
        <v>42923</v>
      </c>
      <c r="C4832" s="2">
        <v>0.60990740740740745</v>
      </c>
      <c r="D4832" t="s">
        <v>26652</v>
      </c>
      <c r="E4832" t="s">
        <v>22</v>
      </c>
      <c r="F4832" t="s">
        <v>26653</v>
      </c>
      <c r="G4832" s="14" t="s">
        <v>26654</v>
      </c>
      <c r="H4832" s="14" t="s">
        <v>26655</v>
      </c>
      <c r="I4832" t="s">
        <v>26</v>
      </c>
      <c r="K4832">
        <v>7</v>
      </c>
      <c r="L4832">
        <v>7</v>
      </c>
      <c r="M4832">
        <v>14</v>
      </c>
      <c r="N4832">
        <v>6</v>
      </c>
      <c r="O4832" t="s">
        <v>517</v>
      </c>
      <c r="P4832" t="s">
        <v>517</v>
      </c>
      <c r="Q4832" t="s">
        <v>517</v>
      </c>
      <c r="R4832" t="s">
        <v>517</v>
      </c>
      <c r="S4832" t="s">
        <v>517</v>
      </c>
      <c r="T4832" t="s">
        <v>517</v>
      </c>
      <c r="U4832" t="s">
        <v>517</v>
      </c>
      <c r="V4832" t="s">
        <v>517</v>
      </c>
      <c r="W4832" t="s">
        <v>517</v>
      </c>
      <c r="X4832" t="s">
        <v>517</v>
      </c>
      <c r="Y4832" t="s">
        <v>26656</v>
      </c>
      <c r="Z4832" s="1">
        <v>33329</v>
      </c>
      <c r="AA4832" t="s">
        <v>572</v>
      </c>
      <c r="AB4832">
        <v>26</v>
      </c>
      <c r="AC4832" t="s">
        <v>358</v>
      </c>
      <c r="AD4832" t="s">
        <v>483</v>
      </c>
      <c r="AF4832" t="s">
        <v>8295</v>
      </c>
      <c r="AG4832" t="s">
        <v>517</v>
      </c>
      <c r="AH4832" t="s">
        <v>517</v>
      </c>
      <c r="AI4832" t="s">
        <v>517</v>
      </c>
      <c r="AJ4832" t="s">
        <v>517</v>
      </c>
    </row>
    <row r="4833" spans="1:36" x14ac:dyDescent="0.25">
      <c r="A4833" s="13" t="s">
        <v>26658</v>
      </c>
      <c r="B4833" s="1">
        <v>42923</v>
      </c>
      <c r="C4833" s="2">
        <v>0.59297453703703706</v>
      </c>
      <c r="D4833" t="s">
        <v>26659</v>
      </c>
      <c r="E4833" t="s">
        <v>22</v>
      </c>
      <c r="F4833" t="s">
        <v>26660</v>
      </c>
      <c r="G4833" s="14" t="s">
        <v>26661</v>
      </c>
      <c r="H4833" s="14" t="s">
        <v>26662</v>
      </c>
      <c r="I4833" t="s">
        <v>23</v>
      </c>
      <c r="K4833">
        <v>7</v>
      </c>
      <c r="L4833">
        <v>7</v>
      </c>
      <c r="M4833">
        <v>14</v>
      </c>
      <c r="N4833">
        <v>6</v>
      </c>
      <c r="O4833" t="s">
        <v>26657</v>
      </c>
      <c r="P4833" t="s">
        <v>517</v>
      </c>
      <c r="Q4833" t="s">
        <v>517</v>
      </c>
      <c r="R4833" t="s">
        <v>517</v>
      </c>
      <c r="S4833" t="s">
        <v>517</v>
      </c>
      <c r="T4833" t="s">
        <v>517</v>
      </c>
      <c r="U4833" t="s">
        <v>517</v>
      </c>
      <c r="V4833" t="s">
        <v>517</v>
      </c>
      <c r="W4833" t="s">
        <v>476</v>
      </c>
      <c r="X4833" t="s">
        <v>846</v>
      </c>
      <c r="Y4833" t="s">
        <v>26663</v>
      </c>
      <c r="Z4833" s="1">
        <v>25201</v>
      </c>
      <c r="AA4833" t="s">
        <v>529</v>
      </c>
      <c r="AB4833">
        <v>48</v>
      </c>
      <c r="AC4833" t="s">
        <v>358</v>
      </c>
      <c r="AD4833" t="s">
        <v>495</v>
      </c>
      <c r="AF4833" t="s">
        <v>517</v>
      </c>
      <c r="AG4833" t="s">
        <v>517</v>
      </c>
      <c r="AH4833" t="s">
        <v>517</v>
      </c>
      <c r="AI4833" t="s">
        <v>517</v>
      </c>
      <c r="AJ4833" t="s">
        <v>517</v>
      </c>
    </row>
    <row r="4834" spans="1:36" x14ac:dyDescent="0.25">
      <c r="A4834" s="13" t="s">
        <v>26665</v>
      </c>
      <c r="B4834" s="1">
        <v>42923</v>
      </c>
      <c r="C4834" s="2">
        <v>0.54568287037037033</v>
      </c>
      <c r="D4834" t="s">
        <v>26666</v>
      </c>
      <c r="E4834" t="s">
        <v>22</v>
      </c>
      <c r="F4834" t="s">
        <v>26667</v>
      </c>
      <c r="G4834" s="14" t="s">
        <v>26668</v>
      </c>
      <c r="H4834" s="14" t="s">
        <v>26669</v>
      </c>
      <c r="I4834" t="s">
        <v>23</v>
      </c>
      <c r="K4834">
        <v>7</v>
      </c>
      <c r="L4834">
        <v>7</v>
      </c>
      <c r="M4834">
        <v>13</v>
      </c>
      <c r="N4834">
        <v>6</v>
      </c>
      <c r="O4834" t="s">
        <v>26664</v>
      </c>
      <c r="P4834" t="s">
        <v>517</v>
      </c>
      <c r="Q4834" t="s">
        <v>517</v>
      </c>
      <c r="R4834" t="s">
        <v>517</v>
      </c>
      <c r="S4834" t="s">
        <v>517</v>
      </c>
      <c r="T4834" t="s">
        <v>517</v>
      </c>
      <c r="U4834" t="s">
        <v>517</v>
      </c>
      <c r="V4834" t="s">
        <v>517</v>
      </c>
      <c r="W4834" t="s">
        <v>526</v>
      </c>
      <c r="X4834" t="s">
        <v>527</v>
      </c>
      <c r="Y4834" t="s">
        <v>26670</v>
      </c>
      <c r="Z4834" s="1">
        <v>34132</v>
      </c>
      <c r="AA4834" t="s">
        <v>26671</v>
      </c>
      <c r="AB4834">
        <v>24</v>
      </c>
      <c r="AC4834" t="s">
        <v>358</v>
      </c>
      <c r="AD4834" t="s">
        <v>482</v>
      </c>
      <c r="AF4834" t="s">
        <v>517</v>
      </c>
      <c r="AG4834" t="s">
        <v>517</v>
      </c>
      <c r="AH4834" t="s">
        <v>517</v>
      </c>
      <c r="AI4834" t="s">
        <v>517</v>
      </c>
      <c r="AJ4834" t="s">
        <v>517</v>
      </c>
    </row>
    <row r="4835" spans="1:36" x14ac:dyDescent="0.25">
      <c r="A4835" s="13" t="s">
        <v>26672</v>
      </c>
      <c r="B4835" s="1">
        <v>42923</v>
      </c>
      <c r="C4835" s="2">
        <v>0.51096064814814812</v>
      </c>
      <c r="D4835" t="s">
        <v>26673</v>
      </c>
      <c r="E4835" t="s">
        <v>1282</v>
      </c>
      <c r="F4835" t="s">
        <v>25778</v>
      </c>
      <c r="G4835" s="14" t="s">
        <v>25779</v>
      </c>
      <c r="H4835" s="14" t="s">
        <v>26674</v>
      </c>
      <c r="I4835" t="s">
        <v>21</v>
      </c>
      <c r="K4835">
        <v>7</v>
      </c>
      <c r="L4835">
        <v>7</v>
      </c>
      <c r="M4835">
        <v>12</v>
      </c>
      <c r="N4835">
        <v>6</v>
      </c>
      <c r="O4835" t="s">
        <v>25775</v>
      </c>
      <c r="P4835" t="s">
        <v>517</v>
      </c>
      <c r="Q4835" t="s">
        <v>517</v>
      </c>
      <c r="R4835" t="s">
        <v>517</v>
      </c>
      <c r="S4835" t="s">
        <v>517</v>
      </c>
      <c r="T4835" t="s">
        <v>517</v>
      </c>
      <c r="U4835" t="s">
        <v>517</v>
      </c>
      <c r="V4835" t="s">
        <v>517</v>
      </c>
      <c r="W4835" t="s">
        <v>857</v>
      </c>
      <c r="X4835" t="s">
        <v>527</v>
      </c>
      <c r="Y4835" t="s">
        <v>517</v>
      </c>
      <c r="Z4835" s="1" t="s">
        <v>517</v>
      </c>
      <c r="AA4835" t="s">
        <v>26675</v>
      </c>
      <c r="AB4835" t="s">
        <v>517</v>
      </c>
      <c r="AC4835" t="s">
        <v>358</v>
      </c>
      <c r="AD4835" t="s">
        <v>517</v>
      </c>
      <c r="AF4835" t="s">
        <v>8306</v>
      </c>
      <c r="AG4835" t="s">
        <v>8260</v>
      </c>
      <c r="AH4835" t="s">
        <v>517</v>
      </c>
      <c r="AI4835" t="s">
        <v>517</v>
      </c>
      <c r="AJ4835" t="s">
        <v>517</v>
      </c>
    </row>
    <row r="4836" spans="1:36" x14ac:dyDescent="0.25">
      <c r="A4836" s="13" t="s">
        <v>26676</v>
      </c>
      <c r="B4836" s="1">
        <v>42923</v>
      </c>
      <c r="C4836" s="2">
        <v>0.5102430555555556</v>
      </c>
      <c r="D4836" t="s">
        <v>26673</v>
      </c>
      <c r="E4836" t="s">
        <v>1282</v>
      </c>
      <c r="F4836" t="s">
        <v>25778</v>
      </c>
      <c r="G4836" s="14" t="s">
        <v>25779</v>
      </c>
      <c r="H4836" s="14" t="s">
        <v>26674</v>
      </c>
      <c r="I4836" t="s">
        <v>23</v>
      </c>
      <c r="K4836">
        <v>7</v>
      </c>
      <c r="L4836">
        <v>7</v>
      </c>
      <c r="M4836">
        <v>12</v>
      </c>
      <c r="N4836">
        <v>6</v>
      </c>
      <c r="O4836" t="s">
        <v>25775</v>
      </c>
      <c r="P4836" t="s">
        <v>517</v>
      </c>
      <c r="Q4836" t="s">
        <v>517</v>
      </c>
      <c r="R4836" t="s">
        <v>517</v>
      </c>
      <c r="S4836" t="s">
        <v>517</v>
      </c>
      <c r="T4836" t="s">
        <v>517</v>
      </c>
      <c r="U4836" t="s">
        <v>517</v>
      </c>
      <c r="V4836" t="s">
        <v>517</v>
      </c>
      <c r="W4836" t="s">
        <v>857</v>
      </c>
      <c r="X4836" t="s">
        <v>527</v>
      </c>
      <c r="Y4836" t="s">
        <v>517</v>
      </c>
      <c r="Z4836" s="1" t="s">
        <v>517</v>
      </c>
      <c r="AA4836" t="s">
        <v>26675</v>
      </c>
      <c r="AB4836" t="s">
        <v>517</v>
      </c>
      <c r="AC4836" t="s">
        <v>358</v>
      </c>
      <c r="AD4836" t="s">
        <v>517</v>
      </c>
      <c r="AF4836" t="s">
        <v>8306</v>
      </c>
      <c r="AG4836" t="s">
        <v>8260</v>
      </c>
      <c r="AH4836" t="s">
        <v>517</v>
      </c>
      <c r="AI4836" t="s">
        <v>517</v>
      </c>
      <c r="AJ4836" t="s">
        <v>517</v>
      </c>
    </row>
    <row r="4837" spans="1:36" x14ac:dyDescent="0.25">
      <c r="A4837" s="13" t="s">
        <v>26677</v>
      </c>
      <c r="B4837" s="1">
        <v>42923</v>
      </c>
      <c r="C4837" s="2">
        <v>0.45177083333333329</v>
      </c>
      <c r="D4837" t="s">
        <v>26678</v>
      </c>
      <c r="E4837" t="s">
        <v>22</v>
      </c>
      <c r="F4837" t="s">
        <v>26679</v>
      </c>
      <c r="G4837" s="14" t="s">
        <v>26680</v>
      </c>
      <c r="H4837" s="14" t="s">
        <v>26681</v>
      </c>
      <c r="I4837" t="s">
        <v>23</v>
      </c>
      <c r="K4837">
        <v>7</v>
      </c>
      <c r="L4837">
        <v>7</v>
      </c>
      <c r="M4837">
        <v>10</v>
      </c>
      <c r="N4837">
        <v>6</v>
      </c>
      <c r="O4837" t="s">
        <v>517</v>
      </c>
      <c r="P4837" t="s">
        <v>517</v>
      </c>
      <c r="Q4837" t="s">
        <v>517</v>
      </c>
      <c r="R4837" t="s">
        <v>517</v>
      </c>
      <c r="S4837" t="s">
        <v>517</v>
      </c>
      <c r="T4837" t="s">
        <v>517</v>
      </c>
      <c r="U4837" t="s">
        <v>517</v>
      </c>
      <c r="V4837" t="s">
        <v>517</v>
      </c>
      <c r="W4837" t="s">
        <v>517</v>
      </c>
      <c r="X4837" t="s">
        <v>517</v>
      </c>
      <c r="Y4837" t="s">
        <v>8235</v>
      </c>
      <c r="Z4837" s="1">
        <v>36015</v>
      </c>
      <c r="AA4837" t="s">
        <v>659</v>
      </c>
      <c r="AB4837">
        <v>18</v>
      </c>
      <c r="AC4837" t="s">
        <v>358</v>
      </c>
      <c r="AD4837" t="s">
        <v>490</v>
      </c>
      <c r="AF4837" t="s">
        <v>517</v>
      </c>
      <c r="AG4837" t="s">
        <v>517</v>
      </c>
      <c r="AH4837" t="s">
        <v>517</v>
      </c>
      <c r="AI4837" t="s">
        <v>517</v>
      </c>
      <c r="AJ4837" t="s">
        <v>517</v>
      </c>
    </row>
    <row r="4838" spans="1:36" x14ac:dyDescent="0.25">
      <c r="A4838" s="13" t="s">
        <v>26682</v>
      </c>
      <c r="B4838" s="1">
        <v>42923</v>
      </c>
      <c r="C4838" s="2">
        <v>0.44035879629629626</v>
      </c>
      <c r="D4838" t="s">
        <v>23883</v>
      </c>
      <c r="E4838" t="s">
        <v>22</v>
      </c>
      <c r="F4838" t="s">
        <v>23884</v>
      </c>
      <c r="G4838" s="14" t="s">
        <v>25795</v>
      </c>
      <c r="H4838" s="14" t="s">
        <v>23886</v>
      </c>
      <c r="I4838" t="s">
        <v>21</v>
      </c>
      <c r="K4838">
        <v>7</v>
      </c>
      <c r="L4838">
        <v>7</v>
      </c>
      <c r="M4838">
        <v>10</v>
      </c>
      <c r="N4838">
        <v>6</v>
      </c>
      <c r="O4838" t="s">
        <v>25793</v>
      </c>
      <c r="P4838" t="s">
        <v>517</v>
      </c>
      <c r="Q4838" t="s">
        <v>517</v>
      </c>
      <c r="R4838" t="s">
        <v>517</v>
      </c>
      <c r="S4838" t="s">
        <v>517</v>
      </c>
      <c r="T4838" t="s">
        <v>517</v>
      </c>
      <c r="U4838" t="s">
        <v>517</v>
      </c>
      <c r="V4838" t="s">
        <v>517</v>
      </c>
      <c r="W4838" t="s">
        <v>25796</v>
      </c>
      <c r="X4838" t="s">
        <v>846</v>
      </c>
      <c r="Y4838" t="s">
        <v>517</v>
      </c>
      <c r="Z4838" s="1" t="s">
        <v>517</v>
      </c>
      <c r="AA4838" t="s">
        <v>478</v>
      </c>
      <c r="AB4838" t="s">
        <v>517</v>
      </c>
      <c r="AC4838" t="s">
        <v>358</v>
      </c>
      <c r="AD4838" t="s">
        <v>517</v>
      </c>
      <c r="AF4838" t="s">
        <v>8307</v>
      </c>
      <c r="AG4838" t="s">
        <v>8303</v>
      </c>
      <c r="AH4838" t="s">
        <v>8313</v>
      </c>
      <c r="AI4838" t="s">
        <v>8263</v>
      </c>
      <c r="AJ4838" t="s">
        <v>517</v>
      </c>
    </row>
    <row r="4839" spans="1:36" x14ac:dyDescent="0.25">
      <c r="A4839" s="13" t="s">
        <v>26684</v>
      </c>
      <c r="B4839" s="1">
        <v>42923</v>
      </c>
      <c r="C4839" s="2">
        <v>0.41263888888888894</v>
      </c>
      <c r="D4839" t="s">
        <v>26685</v>
      </c>
      <c r="E4839" t="s">
        <v>22</v>
      </c>
      <c r="F4839" t="s">
        <v>26686</v>
      </c>
      <c r="G4839" s="14" t="s">
        <v>26687</v>
      </c>
      <c r="H4839" s="14" t="s">
        <v>26688</v>
      </c>
      <c r="I4839" t="s">
        <v>23</v>
      </c>
      <c r="K4839">
        <v>7</v>
      </c>
      <c r="L4839">
        <v>7</v>
      </c>
      <c r="M4839">
        <v>9</v>
      </c>
      <c r="N4839">
        <v>6</v>
      </c>
      <c r="O4839" t="s">
        <v>26683</v>
      </c>
      <c r="P4839" t="s">
        <v>517</v>
      </c>
      <c r="Q4839" t="s">
        <v>517</v>
      </c>
      <c r="R4839" t="s">
        <v>517</v>
      </c>
      <c r="S4839" t="s">
        <v>517</v>
      </c>
      <c r="T4839" t="s">
        <v>517</v>
      </c>
      <c r="U4839" t="s">
        <v>517</v>
      </c>
      <c r="V4839" t="s">
        <v>517</v>
      </c>
      <c r="W4839" t="s">
        <v>858</v>
      </c>
      <c r="X4839" t="s">
        <v>850</v>
      </c>
      <c r="Y4839" t="s">
        <v>26689</v>
      </c>
      <c r="Z4839" s="1">
        <v>33955</v>
      </c>
      <c r="AA4839" t="s">
        <v>26690</v>
      </c>
      <c r="AB4839">
        <v>24</v>
      </c>
      <c r="AC4839" t="s">
        <v>357</v>
      </c>
      <c r="AD4839" t="s">
        <v>487</v>
      </c>
      <c r="AF4839" t="s">
        <v>517</v>
      </c>
      <c r="AG4839" t="s">
        <v>517</v>
      </c>
      <c r="AH4839" t="s">
        <v>517</v>
      </c>
      <c r="AI4839" t="s">
        <v>517</v>
      </c>
      <c r="AJ4839" t="s">
        <v>517</v>
      </c>
    </row>
    <row r="4840" spans="1:36" x14ac:dyDescent="0.25">
      <c r="A4840" s="13" t="s">
        <v>26692</v>
      </c>
      <c r="B4840" s="1">
        <v>42923</v>
      </c>
      <c r="C4840" s="2">
        <v>0.40584490740740736</v>
      </c>
      <c r="D4840" t="s">
        <v>26693</v>
      </c>
      <c r="E4840" t="s">
        <v>22</v>
      </c>
      <c r="F4840" t="s">
        <v>26694</v>
      </c>
      <c r="G4840" s="14" t="s">
        <v>26695</v>
      </c>
      <c r="H4840" s="14" t="s">
        <v>26696</v>
      </c>
      <c r="I4840" t="s">
        <v>21</v>
      </c>
      <c r="K4840">
        <v>7</v>
      </c>
      <c r="L4840">
        <v>7</v>
      </c>
      <c r="M4840">
        <v>9</v>
      </c>
      <c r="N4840">
        <v>6</v>
      </c>
      <c r="O4840" t="s">
        <v>26691</v>
      </c>
      <c r="P4840" t="s">
        <v>517</v>
      </c>
      <c r="Q4840" t="s">
        <v>517</v>
      </c>
      <c r="R4840" t="s">
        <v>517</v>
      </c>
      <c r="S4840" t="s">
        <v>517</v>
      </c>
      <c r="T4840" t="s">
        <v>517</v>
      </c>
      <c r="U4840" t="s">
        <v>517</v>
      </c>
      <c r="V4840" t="s">
        <v>517</v>
      </c>
      <c r="W4840" t="s">
        <v>9455</v>
      </c>
      <c r="X4840" t="s">
        <v>841</v>
      </c>
      <c r="Y4840" t="s">
        <v>517</v>
      </c>
      <c r="Z4840" s="1" t="s">
        <v>517</v>
      </c>
      <c r="AA4840" t="s">
        <v>26697</v>
      </c>
      <c r="AB4840" t="s">
        <v>517</v>
      </c>
      <c r="AC4840" t="s">
        <v>358</v>
      </c>
      <c r="AD4840" t="s">
        <v>517</v>
      </c>
      <c r="AF4840" t="s">
        <v>517</v>
      </c>
      <c r="AG4840" t="s">
        <v>517</v>
      </c>
      <c r="AH4840" t="s">
        <v>517</v>
      </c>
      <c r="AI4840" t="s">
        <v>517</v>
      </c>
      <c r="AJ4840" t="s">
        <v>517</v>
      </c>
    </row>
    <row r="4841" spans="1:36" x14ac:dyDescent="0.25">
      <c r="A4841" s="13" t="s">
        <v>26699</v>
      </c>
      <c r="B4841" s="1">
        <v>42923</v>
      </c>
      <c r="C4841" s="2">
        <v>0.35092592592592592</v>
      </c>
      <c r="D4841" t="s">
        <v>26700</v>
      </c>
      <c r="E4841" t="s">
        <v>22</v>
      </c>
      <c r="F4841" t="s">
        <v>26701</v>
      </c>
      <c r="G4841" s="14" t="s">
        <v>26702</v>
      </c>
      <c r="H4841" s="14" t="s">
        <v>26703</v>
      </c>
      <c r="I4841" t="s">
        <v>23</v>
      </c>
      <c r="K4841">
        <v>7</v>
      </c>
      <c r="L4841">
        <v>7</v>
      </c>
      <c r="M4841">
        <v>8</v>
      </c>
      <c r="N4841">
        <v>6</v>
      </c>
      <c r="O4841" t="s">
        <v>26698</v>
      </c>
      <c r="P4841" t="s">
        <v>517</v>
      </c>
      <c r="Q4841" t="s">
        <v>517</v>
      </c>
      <c r="R4841" t="s">
        <v>517</v>
      </c>
      <c r="S4841" t="s">
        <v>517</v>
      </c>
      <c r="T4841" t="s">
        <v>517</v>
      </c>
      <c r="U4841" t="s">
        <v>517</v>
      </c>
      <c r="V4841" t="s">
        <v>517</v>
      </c>
      <c r="W4841" t="s">
        <v>537</v>
      </c>
      <c r="X4841" t="s">
        <v>1700</v>
      </c>
      <c r="Y4841" t="s">
        <v>26704</v>
      </c>
      <c r="Z4841" s="1">
        <v>34533</v>
      </c>
      <c r="AA4841" t="s">
        <v>1903</v>
      </c>
      <c r="AB4841">
        <v>22</v>
      </c>
      <c r="AC4841" t="s">
        <v>358</v>
      </c>
      <c r="AD4841" t="s">
        <v>483</v>
      </c>
      <c r="AF4841" t="s">
        <v>517</v>
      </c>
      <c r="AG4841" t="s">
        <v>517</v>
      </c>
      <c r="AH4841" t="s">
        <v>517</v>
      </c>
      <c r="AI4841" t="s">
        <v>517</v>
      </c>
      <c r="AJ4841" t="s">
        <v>517</v>
      </c>
    </row>
    <row r="4842" spans="1:36" x14ac:dyDescent="0.25">
      <c r="A4842" s="13" t="s">
        <v>26705</v>
      </c>
      <c r="B4842" s="1">
        <v>42923</v>
      </c>
      <c r="C4842" s="2">
        <v>0.28740740740740739</v>
      </c>
      <c r="D4842" t="s">
        <v>25283</v>
      </c>
      <c r="E4842" t="s">
        <v>22</v>
      </c>
      <c r="F4842" t="s">
        <v>10058</v>
      </c>
      <c r="G4842" s="14" t="s">
        <v>26706</v>
      </c>
      <c r="H4842" s="14" t="s">
        <v>19043</v>
      </c>
      <c r="I4842" t="s">
        <v>23</v>
      </c>
      <c r="K4842">
        <v>7</v>
      </c>
      <c r="L4842">
        <v>7</v>
      </c>
      <c r="M4842">
        <v>6</v>
      </c>
      <c r="N4842">
        <v>6</v>
      </c>
      <c r="O4842" t="s">
        <v>25286</v>
      </c>
      <c r="P4842" t="s">
        <v>517</v>
      </c>
      <c r="Q4842" t="s">
        <v>517</v>
      </c>
      <c r="R4842" t="s">
        <v>517</v>
      </c>
      <c r="S4842" t="s">
        <v>517</v>
      </c>
      <c r="T4842" t="s">
        <v>517</v>
      </c>
      <c r="U4842" t="s">
        <v>517</v>
      </c>
      <c r="V4842" t="s">
        <v>517</v>
      </c>
      <c r="W4842" t="s">
        <v>1217</v>
      </c>
      <c r="X4842" t="s">
        <v>1487</v>
      </c>
      <c r="Y4842" t="s">
        <v>517</v>
      </c>
      <c r="Z4842" s="1" t="s">
        <v>517</v>
      </c>
      <c r="AA4842" t="s">
        <v>5691</v>
      </c>
      <c r="AB4842" t="s">
        <v>517</v>
      </c>
      <c r="AC4842" t="s">
        <v>358</v>
      </c>
      <c r="AD4842" t="s">
        <v>517</v>
      </c>
      <c r="AF4842" t="s">
        <v>517</v>
      </c>
      <c r="AG4842" t="s">
        <v>517</v>
      </c>
      <c r="AH4842" t="s">
        <v>517</v>
      </c>
      <c r="AI4842" t="s">
        <v>517</v>
      </c>
      <c r="AJ4842" t="s">
        <v>517</v>
      </c>
    </row>
    <row r="4843" spans="1:36" x14ac:dyDescent="0.25">
      <c r="A4843" s="13" t="s">
        <v>26707</v>
      </c>
      <c r="B4843" s="1">
        <v>42923</v>
      </c>
      <c r="C4843" s="2">
        <v>0.11228009259259258</v>
      </c>
      <c r="D4843" t="s">
        <v>26708</v>
      </c>
      <c r="E4843" t="s">
        <v>22</v>
      </c>
      <c r="F4843" t="s">
        <v>26709</v>
      </c>
      <c r="G4843" t="s">
        <v>26710</v>
      </c>
      <c r="H4843" t="s">
        <v>26711</v>
      </c>
      <c r="I4843" t="s">
        <v>25</v>
      </c>
      <c r="K4843">
        <v>7</v>
      </c>
      <c r="L4843">
        <v>7</v>
      </c>
      <c r="M4843">
        <v>2</v>
      </c>
      <c r="N4843">
        <v>6</v>
      </c>
      <c r="O4843" t="s">
        <v>517</v>
      </c>
      <c r="P4843" t="s">
        <v>517</v>
      </c>
      <c r="Q4843" t="s">
        <v>517</v>
      </c>
      <c r="R4843" t="s">
        <v>517</v>
      </c>
      <c r="S4843" t="s">
        <v>517</v>
      </c>
      <c r="T4843" t="s">
        <v>517</v>
      </c>
      <c r="U4843" t="s">
        <v>517</v>
      </c>
      <c r="V4843" t="s">
        <v>517</v>
      </c>
      <c r="W4843" t="s">
        <v>517</v>
      </c>
      <c r="X4843" t="s">
        <v>517</v>
      </c>
      <c r="Y4843" t="s">
        <v>26712</v>
      </c>
      <c r="Z4843">
        <v>31675</v>
      </c>
      <c r="AA4843" t="s">
        <v>14111</v>
      </c>
      <c r="AB4843">
        <v>30</v>
      </c>
      <c r="AC4843" t="s">
        <v>358</v>
      </c>
      <c r="AD4843" t="s">
        <v>488</v>
      </c>
      <c r="AF4843" t="s">
        <v>8259</v>
      </c>
      <c r="AG4843" t="s">
        <v>8313</v>
      </c>
      <c r="AH4843" t="s">
        <v>517</v>
      </c>
      <c r="AI4843" t="s">
        <v>517</v>
      </c>
      <c r="AJ4843" t="s">
        <v>517</v>
      </c>
    </row>
    <row r="4844" spans="1:36" x14ac:dyDescent="0.25">
      <c r="A4844" s="13" t="s">
        <v>26713</v>
      </c>
      <c r="B4844" s="1">
        <v>42923</v>
      </c>
      <c r="C4844" s="2">
        <v>0.10297453703703703</v>
      </c>
      <c r="D4844" t="s">
        <v>26714</v>
      </c>
      <c r="E4844" t="s">
        <v>22</v>
      </c>
      <c r="F4844" t="s">
        <v>26715</v>
      </c>
      <c r="G4844" s="14" t="s">
        <v>26716</v>
      </c>
      <c r="H4844" s="14" t="s">
        <v>26717</v>
      </c>
      <c r="I4844" t="s">
        <v>21</v>
      </c>
      <c r="K4844">
        <v>7</v>
      </c>
      <c r="L4844">
        <v>7</v>
      </c>
      <c r="M4844">
        <v>2</v>
      </c>
      <c r="N4844">
        <v>6</v>
      </c>
      <c r="O4844" t="s">
        <v>517</v>
      </c>
      <c r="P4844" t="s">
        <v>517</v>
      </c>
      <c r="Q4844" t="s">
        <v>517</v>
      </c>
      <c r="R4844" t="s">
        <v>517</v>
      </c>
      <c r="S4844" t="s">
        <v>517</v>
      </c>
      <c r="T4844" t="s">
        <v>517</v>
      </c>
      <c r="U4844" t="s">
        <v>517</v>
      </c>
      <c r="V4844" t="s">
        <v>517</v>
      </c>
      <c r="W4844" t="s">
        <v>517</v>
      </c>
      <c r="X4844" t="s">
        <v>517</v>
      </c>
      <c r="Y4844" t="s">
        <v>26718</v>
      </c>
      <c r="Z4844" s="1">
        <v>32354</v>
      </c>
      <c r="AA4844" t="s">
        <v>26719</v>
      </c>
      <c r="AB4844">
        <v>28</v>
      </c>
      <c r="AC4844" t="s">
        <v>358</v>
      </c>
      <c r="AD4844" t="s">
        <v>500</v>
      </c>
      <c r="AF4844" t="s">
        <v>517</v>
      </c>
      <c r="AG4844" t="s">
        <v>517</v>
      </c>
      <c r="AH4844" t="s">
        <v>517</v>
      </c>
      <c r="AI4844" t="s">
        <v>517</v>
      </c>
      <c r="AJ4844" t="s">
        <v>517</v>
      </c>
    </row>
    <row r="4845" spans="1:36" x14ac:dyDescent="0.25">
      <c r="A4845" s="13" t="s">
        <v>26720</v>
      </c>
      <c r="B4845" s="1">
        <v>42923</v>
      </c>
      <c r="C4845" s="2">
        <v>8.7858796296296296E-2</v>
      </c>
      <c r="D4845" t="s">
        <v>26721</v>
      </c>
      <c r="E4845" t="s">
        <v>22</v>
      </c>
      <c r="F4845" t="s">
        <v>26722</v>
      </c>
      <c r="G4845" s="14" t="s">
        <v>26723</v>
      </c>
      <c r="H4845" s="14" t="s">
        <v>26724</v>
      </c>
      <c r="I4845" t="s">
        <v>21</v>
      </c>
      <c r="K4845">
        <v>7</v>
      </c>
      <c r="L4845">
        <v>7</v>
      </c>
      <c r="M4845">
        <v>2</v>
      </c>
      <c r="N4845">
        <v>6</v>
      </c>
      <c r="O4845" t="s">
        <v>517</v>
      </c>
      <c r="P4845" t="s">
        <v>517</v>
      </c>
      <c r="Q4845" t="s">
        <v>517</v>
      </c>
      <c r="R4845" t="s">
        <v>517</v>
      </c>
      <c r="S4845" t="s">
        <v>517</v>
      </c>
      <c r="T4845" t="s">
        <v>517</v>
      </c>
      <c r="U4845" t="s">
        <v>517</v>
      </c>
      <c r="V4845" t="s">
        <v>517</v>
      </c>
      <c r="W4845" t="s">
        <v>517</v>
      </c>
      <c r="X4845" t="s">
        <v>517</v>
      </c>
      <c r="Y4845" t="s">
        <v>26725</v>
      </c>
      <c r="Z4845" s="1">
        <v>30425</v>
      </c>
      <c r="AA4845" t="s">
        <v>674</v>
      </c>
      <c r="AB4845">
        <v>34</v>
      </c>
      <c r="AC4845" t="s">
        <v>358</v>
      </c>
      <c r="AD4845" t="s">
        <v>482</v>
      </c>
      <c r="AF4845" t="s">
        <v>8295</v>
      </c>
      <c r="AG4845" t="s">
        <v>8304</v>
      </c>
      <c r="AH4845" t="s">
        <v>517</v>
      </c>
      <c r="AI4845" t="s">
        <v>8270</v>
      </c>
      <c r="AJ4845" t="s">
        <v>8264</v>
      </c>
    </row>
    <row r="4846" spans="1:36" x14ac:dyDescent="0.25">
      <c r="A4846" s="13" t="s">
        <v>26726</v>
      </c>
      <c r="B4846" s="1">
        <v>42922</v>
      </c>
      <c r="C4846" s="2">
        <v>0.8774074074074073</v>
      </c>
      <c r="D4846" t="s">
        <v>26387</v>
      </c>
      <c r="E4846" t="s">
        <v>22</v>
      </c>
      <c r="F4846" t="s">
        <v>26727</v>
      </c>
      <c r="G4846" s="14" t="s">
        <v>26728</v>
      </c>
      <c r="H4846" s="14" t="s">
        <v>26729</v>
      </c>
      <c r="I4846" t="s">
        <v>21</v>
      </c>
      <c r="K4846">
        <v>7</v>
      </c>
      <c r="L4846">
        <v>6</v>
      </c>
      <c r="M4846">
        <v>21</v>
      </c>
      <c r="N4846">
        <v>5</v>
      </c>
      <c r="O4846" t="s">
        <v>517</v>
      </c>
      <c r="P4846" t="s">
        <v>517</v>
      </c>
      <c r="Q4846" t="s">
        <v>517</v>
      </c>
      <c r="R4846" t="s">
        <v>517</v>
      </c>
      <c r="S4846" t="s">
        <v>517</v>
      </c>
      <c r="T4846" t="s">
        <v>517</v>
      </c>
      <c r="U4846" t="s">
        <v>517</v>
      </c>
      <c r="V4846" t="s">
        <v>517</v>
      </c>
      <c r="W4846" t="s">
        <v>517</v>
      </c>
      <c r="X4846" t="s">
        <v>517</v>
      </c>
      <c r="Y4846" t="s">
        <v>26730</v>
      </c>
      <c r="Z4846" s="1">
        <v>27460</v>
      </c>
      <c r="AA4846" t="s">
        <v>11196</v>
      </c>
      <c r="AB4846">
        <v>42</v>
      </c>
      <c r="AC4846" t="s">
        <v>357</v>
      </c>
      <c r="AD4846" t="s">
        <v>482</v>
      </c>
      <c r="AF4846" t="s">
        <v>8259</v>
      </c>
      <c r="AG4846" t="s">
        <v>8273</v>
      </c>
      <c r="AH4846" t="s">
        <v>517</v>
      </c>
      <c r="AI4846" t="s">
        <v>517</v>
      </c>
      <c r="AJ4846" t="s">
        <v>517</v>
      </c>
    </row>
    <row r="4847" spans="1:36" x14ac:dyDescent="0.25">
      <c r="A4847" s="13" t="s">
        <v>26732</v>
      </c>
      <c r="B4847" s="1">
        <v>42922</v>
      </c>
      <c r="C4847" s="2">
        <v>0.82737268518518514</v>
      </c>
      <c r="D4847" t="s">
        <v>26733</v>
      </c>
      <c r="E4847" t="s">
        <v>22</v>
      </c>
      <c r="F4847" t="s">
        <v>26734</v>
      </c>
      <c r="G4847" s="14" t="s">
        <v>26735</v>
      </c>
      <c r="H4847" s="14" t="s">
        <v>26736</v>
      </c>
      <c r="I4847" t="s">
        <v>23</v>
      </c>
      <c r="K4847">
        <v>7</v>
      </c>
      <c r="L4847">
        <v>6</v>
      </c>
      <c r="M4847">
        <v>19</v>
      </c>
      <c r="N4847">
        <v>5</v>
      </c>
      <c r="O4847" t="s">
        <v>26731</v>
      </c>
      <c r="P4847" t="s">
        <v>517</v>
      </c>
      <c r="Q4847" t="s">
        <v>517</v>
      </c>
      <c r="R4847" t="s">
        <v>517</v>
      </c>
      <c r="S4847" t="s">
        <v>517</v>
      </c>
      <c r="T4847" t="s">
        <v>517</v>
      </c>
      <c r="U4847" t="s">
        <v>517</v>
      </c>
      <c r="V4847" t="s">
        <v>517</v>
      </c>
      <c r="W4847" t="s">
        <v>589</v>
      </c>
      <c r="X4847" t="s">
        <v>590</v>
      </c>
      <c r="Y4847" t="s">
        <v>517</v>
      </c>
      <c r="Z4847" s="1" t="s">
        <v>517</v>
      </c>
      <c r="AA4847" t="s">
        <v>26733</v>
      </c>
      <c r="AB4847" t="s">
        <v>517</v>
      </c>
      <c r="AC4847" t="s">
        <v>358</v>
      </c>
      <c r="AD4847" t="s">
        <v>517</v>
      </c>
      <c r="AF4847" t="s">
        <v>517</v>
      </c>
      <c r="AG4847" t="s">
        <v>517</v>
      </c>
      <c r="AH4847" t="s">
        <v>517</v>
      </c>
      <c r="AI4847" t="s">
        <v>517</v>
      </c>
      <c r="AJ4847" t="s">
        <v>517</v>
      </c>
    </row>
    <row r="4848" spans="1:36" x14ac:dyDescent="0.25">
      <c r="A4848" s="13" t="s">
        <v>26737</v>
      </c>
      <c r="B4848" s="1">
        <v>42922</v>
      </c>
      <c r="C4848" s="2">
        <v>0.80087962962962955</v>
      </c>
      <c r="D4848" t="s">
        <v>26738</v>
      </c>
      <c r="E4848" t="s">
        <v>22</v>
      </c>
      <c r="F4848" t="s">
        <v>26739</v>
      </c>
      <c r="G4848" s="14" t="s">
        <v>26740</v>
      </c>
      <c r="H4848" s="14" t="s">
        <v>26741</v>
      </c>
      <c r="I4848" t="s">
        <v>24</v>
      </c>
      <c r="K4848">
        <v>7</v>
      </c>
      <c r="L4848">
        <v>6</v>
      </c>
      <c r="M4848">
        <v>19</v>
      </c>
      <c r="N4848">
        <v>5</v>
      </c>
      <c r="O4848" t="s">
        <v>517</v>
      </c>
      <c r="P4848" t="s">
        <v>517</v>
      </c>
      <c r="Q4848" t="s">
        <v>517</v>
      </c>
      <c r="R4848" t="s">
        <v>517</v>
      </c>
      <c r="S4848" t="s">
        <v>517</v>
      </c>
      <c r="T4848" t="s">
        <v>517</v>
      </c>
      <c r="U4848" t="s">
        <v>517</v>
      </c>
      <c r="V4848" t="s">
        <v>517</v>
      </c>
      <c r="W4848" t="s">
        <v>517</v>
      </c>
      <c r="X4848" t="s">
        <v>517</v>
      </c>
      <c r="Y4848" t="s">
        <v>517</v>
      </c>
      <c r="Z4848" s="1" t="s">
        <v>517</v>
      </c>
      <c r="AA4848" t="s">
        <v>6859</v>
      </c>
      <c r="AB4848" t="s">
        <v>517</v>
      </c>
      <c r="AC4848" t="s">
        <v>358</v>
      </c>
      <c r="AD4848" t="s">
        <v>517</v>
      </c>
      <c r="AF4848" t="s">
        <v>8313</v>
      </c>
      <c r="AG4848" t="s">
        <v>517</v>
      </c>
      <c r="AH4848" t="s">
        <v>517</v>
      </c>
      <c r="AI4848" t="s">
        <v>517</v>
      </c>
      <c r="AJ4848" t="s">
        <v>517</v>
      </c>
    </row>
    <row r="4849" spans="1:36" x14ac:dyDescent="0.25">
      <c r="A4849" s="13" t="s">
        <v>26743</v>
      </c>
      <c r="B4849" s="1">
        <v>42922</v>
      </c>
      <c r="C4849" s="2">
        <v>0.75850694444444444</v>
      </c>
      <c r="D4849" t="s">
        <v>26744</v>
      </c>
      <c r="E4849" t="s">
        <v>1312</v>
      </c>
      <c r="F4849" t="s">
        <v>26745</v>
      </c>
      <c r="G4849" s="14" t="s">
        <v>26746</v>
      </c>
      <c r="H4849" s="14" t="s">
        <v>26747</v>
      </c>
      <c r="I4849" t="s">
        <v>23</v>
      </c>
      <c r="K4849">
        <v>7</v>
      </c>
      <c r="L4849">
        <v>6</v>
      </c>
      <c r="M4849">
        <v>18</v>
      </c>
      <c r="N4849">
        <v>5</v>
      </c>
      <c r="O4849" t="s">
        <v>26742</v>
      </c>
      <c r="P4849" t="s">
        <v>517</v>
      </c>
      <c r="Q4849" t="s">
        <v>517</v>
      </c>
      <c r="R4849" t="s">
        <v>517</v>
      </c>
      <c r="S4849" t="s">
        <v>517</v>
      </c>
      <c r="T4849" t="s">
        <v>517</v>
      </c>
      <c r="U4849" t="s">
        <v>517</v>
      </c>
      <c r="V4849" t="s">
        <v>517</v>
      </c>
      <c r="W4849" t="s">
        <v>537</v>
      </c>
      <c r="X4849" t="s">
        <v>590</v>
      </c>
      <c r="Y4849" t="s">
        <v>517</v>
      </c>
      <c r="Z4849" s="1" t="s">
        <v>517</v>
      </c>
      <c r="AA4849" t="s">
        <v>3200</v>
      </c>
      <c r="AB4849" t="s">
        <v>517</v>
      </c>
      <c r="AC4849" t="s">
        <v>777</v>
      </c>
      <c r="AD4849" t="s">
        <v>517</v>
      </c>
      <c r="AF4849" t="s">
        <v>517</v>
      </c>
      <c r="AG4849" t="s">
        <v>517</v>
      </c>
      <c r="AH4849" t="s">
        <v>517</v>
      </c>
      <c r="AI4849" t="s">
        <v>517</v>
      </c>
      <c r="AJ4849" t="s">
        <v>517</v>
      </c>
    </row>
    <row r="4850" spans="1:36" x14ac:dyDescent="0.25">
      <c r="A4850" s="13" t="s">
        <v>26748</v>
      </c>
      <c r="B4850" s="1">
        <v>42922</v>
      </c>
      <c r="C4850" s="2">
        <v>0.70310185185185192</v>
      </c>
      <c r="D4850" t="s">
        <v>26749</v>
      </c>
      <c r="E4850" t="s">
        <v>22</v>
      </c>
      <c r="F4850" t="s">
        <v>26750</v>
      </c>
      <c r="G4850" s="14" t="s">
        <v>26751</v>
      </c>
      <c r="H4850" s="14" t="s">
        <v>26752</v>
      </c>
      <c r="I4850" t="s">
        <v>21</v>
      </c>
      <c r="K4850">
        <v>7</v>
      </c>
      <c r="L4850">
        <v>6</v>
      </c>
      <c r="M4850">
        <v>16</v>
      </c>
      <c r="N4850">
        <v>5</v>
      </c>
      <c r="O4850" t="s">
        <v>517</v>
      </c>
      <c r="P4850" t="s">
        <v>517</v>
      </c>
      <c r="Q4850" t="s">
        <v>517</v>
      </c>
      <c r="R4850" t="s">
        <v>517</v>
      </c>
      <c r="S4850" t="s">
        <v>517</v>
      </c>
      <c r="T4850" t="s">
        <v>517</v>
      </c>
      <c r="U4850" t="s">
        <v>517</v>
      </c>
      <c r="V4850" t="s">
        <v>517</v>
      </c>
      <c r="W4850" t="s">
        <v>517</v>
      </c>
      <c r="X4850" t="s">
        <v>517</v>
      </c>
      <c r="Y4850" t="s">
        <v>26753</v>
      </c>
      <c r="Z4850" s="1">
        <v>31107</v>
      </c>
      <c r="AA4850" t="s">
        <v>26754</v>
      </c>
      <c r="AB4850">
        <v>32</v>
      </c>
      <c r="AC4850" t="s">
        <v>358</v>
      </c>
      <c r="AD4850" t="s">
        <v>492</v>
      </c>
      <c r="AF4850" t="s">
        <v>8305</v>
      </c>
      <c r="AG4850" t="s">
        <v>8295</v>
      </c>
      <c r="AH4850" t="s">
        <v>517</v>
      </c>
      <c r="AI4850" t="s">
        <v>8307</v>
      </c>
      <c r="AJ4850" t="s">
        <v>517</v>
      </c>
    </row>
    <row r="4851" spans="1:36" x14ac:dyDescent="0.25">
      <c r="A4851" s="13" t="s">
        <v>26755</v>
      </c>
      <c r="B4851" s="1">
        <v>42922</v>
      </c>
      <c r="C4851" s="2">
        <v>0.68233796296296301</v>
      </c>
      <c r="D4851" t="s">
        <v>21684</v>
      </c>
      <c r="E4851" t="s">
        <v>22</v>
      </c>
      <c r="F4851" t="s">
        <v>21685</v>
      </c>
      <c r="G4851" t="s">
        <v>14860</v>
      </c>
      <c r="H4851" t="s">
        <v>14861</v>
      </c>
      <c r="I4851" t="s">
        <v>26</v>
      </c>
      <c r="K4851">
        <v>7</v>
      </c>
      <c r="L4851">
        <v>6</v>
      </c>
      <c r="M4851">
        <v>16</v>
      </c>
      <c r="N4851">
        <v>5</v>
      </c>
      <c r="O4851" t="s">
        <v>517</v>
      </c>
      <c r="P4851" t="s">
        <v>517</v>
      </c>
      <c r="Q4851" t="s">
        <v>517</v>
      </c>
      <c r="R4851" t="s">
        <v>517</v>
      </c>
      <c r="S4851" t="s">
        <v>517</v>
      </c>
      <c r="T4851" t="s">
        <v>517</v>
      </c>
      <c r="U4851" t="s">
        <v>517</v>
      </c>
      <c r="V4851" t="s">
        <v>517</v>
      </c>
      <c r="W4851" t="s">
        <v>517</v>
      </c>
      <c r="X4851" t="s">
        <v>517</v>
      </c>
      <c r="Y4851" t="s">
        <v>2131</v>
      </c>
      <c r="Z4851">
        <v>35751</v>
      </c>
      <c r="AA4851" t="s">
        <v>529</v>
      </c>
      <c r="AB4851">
        <v>19</v>
      </c>
      <c r="AC4851" t="s">
        <v>358</v>
      </c>
      <c r="AD4851" t="s">
        <v>489</v>
      </c>
      <c r="AF4851" t="s">
        <v>8259</v>
      </c>
      <c r="AG4851" t="s">
        <v>517</v>
      </c>
      <c r="AH4851" t="s">
        <v>517</v>
      </c>
      <c r="AI4851" t="s">
        <v>517</v>
      </c>
      <c r="AJ4851" t="s">
        <v>517</v>
      </c>
    </row>
    <row r="4852" spans="1:36" x14ac:dyDescent="0.25">
      <c r="A4852" s="13" t="s">
        <v>26757</v>
      </c>
      <c r="B4852" s="1">
        <v>42922</v>
      </c>
      <c r="C4852" s="2">
        <v>0.63754629629629633</v>
      </c>
      <c r="D4852" t="s">
        <v>26758</v>
      </c>
      <c r="E4852" t="s">
        <v>22</v>
      </c>
      <c r="F4852" t="s">
        <v>26759</v>
      </c>
      <c r="G4852" s="14" t="s">
        <v>26760</v>
      </c>
      <c r="H4852" s="14" t="s">
        <v>26761</v>
      </c>
      <c r="I4852" t="s">
        <v>23</v>
      </c>
      <c r="K4852">
        <v>7</v>
      </c>
      <c r="L4852">
        <v>6</v>
      </c>
      <c r="M4852">
        <v>15</v>
      </c>
      <c r="N4852">
        <v>5</v>
      </c>
      <c r="O4852" t="s">
        <v>26756</v>
      </c>
      <c r="P4852" t="s">
        <v>517</v>
      </c>
      <c r="Q4852" t="s">
        <v>517</v>
      </c>
      <c r="R4852" t="s">
        <v>517</v>
      </c>
      <c r="S4852" t="s">
        <v>517</v>
      </c>
      <c r="T4852" t="s">
        <v>517</v>
      </c>
      <c r="U4852" t="s">
        <v>517</v>
      </c>
      <c r="V4852" t="s">
        <v>517</v>
      </c>
      <c r="W4852" t="s">
        <v>861</v>
      </c>
      <c r="X4852" t="s">
        <v>527</v>
      </c>
      <c r="Y4852" t="s">
        <v>517</v>
      </c>
      <c r="Z4852" s="1" t="s">
        <v>517</v>
      </c>
      <c r="AA4852" t="s">
        <v>478</v>
      </c>
      <c r="AB4852" t="s">
        <v>517</v>
      </c>
      <c r="AC4852" t="s">
        <v>358</v>
      </c>
      <c r="AD4852" t="s">
        <v>517</v>
      </c>
      <c r="AF4852" t="s">
        <v>517</v>
      </c>
      <c r="AG4852" t="s">
        <v>517</v>
      </c>
      <c r="AH4852" t="s">
        <v>517</v>
      </c>
      <c r="AI4852" t="s">
        <v>517</v>
      </c>
      <c r="AJ4852" t="s">
        <v>517</v>
      </c>
    </row>
    <row r="4853" spans="1:36" x14ac:dyDescent="0.25">
      <c r="A4853" s="13" t="s">
        <v>26762</v>
      </c>
      <c r="B4853" s="1">
        <v>42922</v>
      </c>
      <c r="C4853" s="2">
        <v>0.62149305555555556</v>
      </c>
      <c r="D4853" t="s">
        <v>26763</v>
      </c>
      <c r="E4853" t="s">
        <v>22</v>
      </c>
      <c r="F4853" t="s">
        <v>26764</v>
      </c>
      <c r="G4853" s="14" t="s">
        <v>26765</v>
      </c>
      <c r="H4853" s="14" t="s">
        <v>26766</v>
      </c>
      <c r="I4853" t="s">
        <v>21</v>
      </c>
      <c r="K4853">
        <v>7</v>
      </c>
      <c r="L4853">
        <v>6</v>
      </c>
      <c r="M4853">
        <v>14</v>
      </c>
      <c r="N4853">
        <v>5</v>
      </c>
      <c r="O4853" t="s">
        <v>517</v>
      </c>
      <c r="P4853" t="s">
        <v>517</v>
      </c>
      <c r="Q4853" t="s">
        <v>517</v>
      </c>
      <c r="R4853" t="s">
        <v>517</v>
      </c>
      <c r="S4853" t="s">
        <v>517</v>
      </c>
      <c r="T4853" t="s">
        <v>517</v>
      </c>
      <c r="U4853" t="s">
        <v>517</v>
      </c>
      <c r="V4853" t="s">
        <v>517</v>
      </c>
      <c r="W4853" t="s">
        <v>517</v>
      </c>
      <c r="X4853" t="s">
        <v>517</v>
      </c>
      <c r="Y4853" t="s">
        <v>517</v>
      </c>
      <c r="Z4853" s="1" t="s">
        <v>517</v>
      </c>
      <c r="AA4853" t="s">
        <v>529</v>
      </c>
      <c r="AB4853" t="s">
        <v>517</v>
      </c>
      <c r="AC4853" t="s">
        <v>358</v>
      </c>
      <c r="AD4853" t="s">
        <v>517</v>
      </c>
      <c r="AF4853" t="s">
        <v>8313</v>
      </c>
      <c r="AG4853" t="s">
        <v>517</v>
      </c>
      <c r="AH4853" t="s">
        <v>8270</v>
      </c>
      <c r="AI4853" t="s">
        <v>8256</v>
      </c>
      <c r="AJ4853" t="s">
        <v>8295</v>
      </c>
    </row>
    <row r="4854" spans="1:36" x14ac:dyDescent="0.25">
      <c r="A4854" s="13" t="s">
        <v>26767</v>
      </c>
      <c r="B4854" s="1">
        <v>42922</v>
      </c>
      <c r="C4854" s="2">
        <v>0.60858796296296302</v>
      </c>
      <c r="D4854" t="s">
        <v>26037</v>
      </c>
      <c r="E4854" t="s">
        <v>22</v>
      </c>
      <c r="F4854" t="s">
        <v>26038</v>
      </c>
      <c r="G4854" s="14" t="s">
        <v>26039</v>
      </c>
      <c r="H4854" s="14" t="s">
        <v>26768</v>
      </c>
      <c r="I4854" t="s">
        <v>21</v>
      </c>
      <c r="K4854">
        <v>7</v>
      </c>
      <c r="L4854">
        <v>6</v>
      </c>
      <c r="M4854">
        <v>14</v>
      </c>
      <c r="N4854">
        <v>5</v>
      </c>
      <c r="O4854" t="s">
        <v>517</v>
      </c>
      <c r="P4854" t="s">
        <v>517</v>
      </c>
      <c r="Q4854" t="s">
        <v>517</v>
      </c>
      <c r="R4854" t="s">
        <v>517</v>
      </c>
      <c r="S4854" t="s">
        <v>517</v>
      </c>
      <c r="T4854" t="s">
        <v>517</v>
      </c>
      <c r="U4854" t="s">
        <v>517</v>
      </c>
      <c r="V4854" t="s">
        <v>517</v>
      </c>
      <c r="W4854" t="s">
        <v>517</v>
      </c>
      <c r="X4854" t="s">
        <v>517</v>
      </c>
      <c r="Y4854" t="s">
        <v>26041</v>
      </c>
      <c r="Z4854" s="1">
        <v>33446</v>
      </c>
      <c r="AA4854" t="s">
        <v>20734</v>
      </c>
      <c r="AB4854">
        <v>25</v>
      </c>
      <c r="AC4854" t="s">
        <v>358</v>
      </c>
      <c r="AD4854" t="s">
        <v>491</v>
      </c>
      <c r="AF4854" t="s">
        <v>8295</v>
      </c>
      <c r="AG4854" t="s">
        <v>517</v>
      </c>
      <c r="AH4854" t="s">
        <v>8263</v>
      </c>
      <c r="AI4854" t="s">
        <v>8254</v>
      </c>
      <c r="AJ4854" t="s">
        <v>8307</v>
      </c>
    </row>
    <row r="4855" spans="1:36" x14ac:dyDescent="0.25">
      <c r="A4855" s="13" t="s">
        <v>26769</v>
      </c>
      <c r="B4855" s="1">
        <v>42922</v>
      </c>
      <c r="C4855" s="2">
        <v>0.59837962962962965</v>
      </c>
      <c r="D4855" t="s">
        <v>26770</v>
      </c>
      <c r="E4855" t="s">
        <v>22</v>
      </c>
      <c r="F4855" t="s">
        <v>26771</v>
      </c>
      <c r="G4855" s="14" t="s">
        <v>26772</v>
      </c>
      <c r="H4855" s="14" t="s">
        <v>26773</v>
      </c>
      <c r="I4855" t="s">
        <v>21</v>
      </c>
      <c r="K4855">
        <v>7</v>
      </c>
      <c r="L4855">
        <v>6</v>
      </c>
      <c r="M4855">
        <v>14</v>
      </c>
      <c r="N4855">
        <v>5</v>
      </c>
      <c r="O4855" t="s">
        <v>517</v>
      </c>
      <c r="P4855" t="s">
        <v>517</v>
      </c>
      <c r="Q4855" t="s">
        <v>517</v>
      </c>
      <c r="R4855" t="s">
        <v>517</v>
      </c>
      <c r="S4855" t="s">
        <v>517</v>
      </c>
      <c r="T4855" t="s">
        <v>517</v>
      </c>
      <c r="U4855" t="s">
        <v>517</v>
      </c>
      <c r="V4855" t="s">
        <v>517</v>
      </c>
      <c r="W4855" t="s">
        <v>517</v>
      </c>
      <c r="X4855" t="s">
        <v>517</v>
      </c>
      <c r="Y4855" t="s">
        <v>26774</v>
      </c>
      <c r="Z4855" s="1">
        <v>33504</v>
      </c>
      <c r="AA4855" t="s">
        <v>22567</v>
      </c>
      <c r="AB4855">
        <v>25</v>
      </c>
      <c r="AC4855" t="s">
        <v>358</v>
      </c>
      <c r="AD4855" t="s">
        <v>482</v>
      </c>
      <c r="AF4855" t="s">
        <v>517</v>
      </c>
      <c r="AG4855" t="s">
        <v>517</v>
      </c>
      <c r="AH4855" t="s">
        <v>517</v>
      </c>
      <c r="AI4855" t="s">
        <v>517</v>
      </c>
      <c r="AJ4855" t="s">
        <v>517</v>
      </c>
    </row>
    <row r="4856" spans="1:36" x14ac:dyDescent="0.25">
      <c r="A4856" s="13" t="s">
        <v>26775</v>
      </c>
      <c r="B4856" s="1">
        <v>42922</v>
      </c>
      <c r="C4856" s="2">
        <v>0.59233796296296293</v>
      </c>
      <c r="D4856" t="s">
        <v>26776</v>
      </c>
      <c r="E4856" t="s">
        <v>22</v>
      </c>
      <c r="F4856" t="s">
        <v>26777</v>
      </c>
      <c r="G4856" s="14" t="s">
        <v>26778</v>
      </c>
      <c r="H4856" s="14" t="s">
        <v>26779</v>
      </c>
      <c r="I4856" t="s">
        <v>26</v>
      </c>
      <c r="K4856">
        <v>7</v>
      </c>
      <c r="L4856">
        <v>6</v>
      </c>
      <c r="M4856">
        <v>14</v>
      </c>
      <c r="N4856">
        <v>5</v>
      </c>
      <c r="O4856" t="s">
        <v>517</v>
      </c>
      <c r="P4856" t="s">
        <v>517</v>
      </c>
      <c r="Q4856" t="s">
        <v>517</v>
      </c>
      <c r="R4856" t="s">
        <v>517</v>
      </c>
      <c r="S4856" t="s">
        <v>517</v>
      </c>
      <c r="T4856" t="s">
        <v>517</v>
      </c>
      <c r="U4856" t="s">
        <v>517</v>
      </c>
      <c r="V4856" t="s">
        <v>517</v>
      </c>
      <c r="W4856" t="s">
        <v>517</v>
      </c>
      <c r="X4856" t="s">
        <v>517</v>
      </c>
      <c r="Y4856" t="s">
        <v>26780</v>
      </c>
      <c r="Z4856" s="1">
        <v>32883</v>
      </c>
      <c r="AA4856" t="s">
        <v>26781</v>
      </c>
      <c r="AB4856">
        <v>27</v>
      </c>
      <c r="AC4856" t="s">
        <v>358</v>
      </c>
      <c r="AD4856" t="s">
        <v>502</v>
      </c>
      <c r="AF4856" t="s">
        <v>8259</v>
      </c>
      <c r="AG4856" t="s">
        <v>517</v>
      </c>
      <c r="AH4856" t="s">
        <v>517</v>
      </c>
      <c r="AI4856" t="s">
        <v>517</v>
      </c>
      <c r="AJ4856" t="s">
        <v>517</v>
      </c>
    </row>
    <row r="4857" spans="1:36" x14ac:dyDescent="0.25">
      <c r="A4857" s="13" t="s">
        <v>26788</v>
      </c>
      <c r="B4857" s="1">
        <v>42922</v>
      </c>
      <c r="C4857" s="2">
        <v>0.59146990740740735</v>
      </c>
      <c r="D4857" t="s">
        <v>26789</v>
      </c>
      <c r="E4857" t="s">
        <v>22</v>
      </c>
      <c r="F4857" t="s">
        <v>26790</v>
      </c>
      <c r="G4857" s="14" t="s">
        <v>26791</v>
      </c>
      <c r="H4857" s="14" t="s">
        <v>26792</v>
      </c>
      <c r="I4857" t="s">
        <v>21</v>
      </c>
      <c r="K4857">
        <v>7</v>
      </c>
      <c r="L4857">
        <v>6</v>
      </c>
      <c r="M4857">
        <v>14</v>
      </c>
      <c r="N4857">
        <v>5</v>
      </c>
      <c r="O4857" t="s">
        <v>26787</v>
      </c>
      <c r="P4857" t="s">
        <v>26782</v>
      </c>
      <c r="Q4857" t="s">
        <v>26783</v>
      </c>
      <c r="R4857" t="s">
        <v>26784</v>
      </c>
      <c r="S4857" t="s">
        <v>26785</v>
      </c>
      <c r="T4857" t="s">
        <v>26786</v>
      </c>
      <c r="U4857" t="s">
        <v>517</v>
      </c>
      <c r="V4857" t="s">
        <v>517</v>
      </c>
      <c r="W4857" t="s">
        <v>589</v>
      </c>
      <c r="X4857" t="s">
        <v>590</v>
      </c>
      <c r="Y4857" t="s">
        <v>5987</v>
      </c>
      <c r="Z4857" s="1">
        <v>30755</v>
      </c>
      <c r="AA4857" t="s">
        <v>26789</v>
      </c>
      <c r="AB4857">
        <v>33</v>
      </c>
      <c r="AC4857" t="s">
        <v>357</v>
      </c>
      <c r="AD4857" t="s">
        <v>500</v>
      </c>
      <c r="AF4857" t="s">
        <v>517</v>
      </c>
      <c r="AG4857" t="s">
        <v>517</v>
      </c>
      <c r="AH4857" t="s">
        <v>517</v>
      </c>
      <c r="AI4857" t="s">
        <v>517</v>
      </c>
      <c r="AJ4857" t="s">
        <v>517</v>
      </c>
    </row>
    <row r="4858" spans="1:36" x14ac:dyDescent="0.25">
      <c r="A4858" s="13" t="s">
        <v>26793</v>
      </c>
      <c r="B4858" s="1">
        <v>42922</v>
      </c>
      <c r="C4858" s="2">
        <v>0.57781249999999995</v>
      </c>
      <c r="D4858" t="s">
        <v>26794</v>
      </c>
      <c r="E4858" t="s">
        <v>22</v>
      </c>
      <c r="F4858" t="s">
        <v>26795</v>
      </c>
      <c r="G4858" s="14" t="s">
        <v>26796</v>
      </c>
      <c r="H4858" s="14" t="s">
        <v>26797</v>
      </c>
      <c r="I4858" t="s">
        <v>21</v>
      </c>
      <c r="K4858">
        <v>7</v>
      </c>
      <c r="L4858">
        <v>6</v>
      </c>
      <c r="M4858">
        <v>13</v>
      </c>
      <c r="N4858">
        <v>5</v>
      </c>
      <c r="O4858" t="s">
        <v>517</v>
      </c>
      <c r="P4858" t="s">
        <v>517</v>
      </c>
      <c r="Q4858" t="s">
        <v>517</v>
      </c>
      <c r="R4858" t="s">
        <v>517</v>
      </c>
      <c r="S4858" t="s">
        <v>517</v>
      </c>
      <c r="T4858" t="s">
        <v>517</v>
      </c>
      <c r="U4858" t="s">
        <v>517</v>
      </c>
      <c r="V4858" t="s">
        <v>517</v>
      </c>
      <c r="W4858" t="s">
        <v>517</v>
      </c>
      <c r="X4858" t="s">
        <v>517</v>
      </c>
      <c r="Y4858" t="s">
        <v>26798</v>
      </c>
      <c r="Z4858" s="1">
        <v>20885</v>
      </c>
      <c r="AA4858" t="s">
        <v>10690</v>
      </c>
      <c r="AB4858">
        <v>60</v>
      </c>
      <c r="AC4858" t="s">
        <v>357</v>
      </c>
      <c r="AD4858" t="s">
        <v>496</v>
      </c>
      <c r="AF4858" t="s">
        <v>8295</v>
      </c>
      <c r="AG4858" t="s">
        <v>517</v>
      </c>
      <c r="AH4858" t="s">
        <v>8273</v>
      </c>
      <c r="AI4858" t="s">
        <v>8313</v>
      </c>
      <c r="AJ4858" t="s">
        <v>517</v>
      </c>
    </row>
    <row r="4859" spans="1:36" x14ac:dyDescent="0.25">
      <c r="A4859" s="13" t="s">
        <v>26799</v>
      </c>
      <c r="B4859" s="1">
        <v>42922</v>
      </c>
      <c r="C4859" s="2">
        <v>0.5741087962962963</v>
      </c>
      <c r="D4859" t="s">
        <v>26800</v>
      </c>
      <c r="E4859" t="s">
        <v>22</v>
      </c>
      <c r="F4859" t="s">
        <v>26801</v>
      </c>
      <c r="G4859" s="14" t="s">
        <v>26802</v>
      </c>
      <c r="H4859" s="14" t="s">
        <v>26803</v>
      </c>
      <c r="I4859" t="s">
        <v>23</v>
      </c>
      <c r="K4859">
        <v>7</v>
      </c>
      <c r="L4859">
        <v>6</v>
      </c>
      <c r="M4859">
        <v>13</v>
      </c>
      <c r="N4859">
        <v>5</v>
      </c>
      <c r="O4859" t="s">
        <v>517</v>
      </c>
      <c r="P4859" t="s">
        <v>517</v>
      </c>
      <c r="Q4859" t="s">
        <v>517</v>
      </c>
      <c r="R4859" t="s">
        <v>517</v>
      </c>
      <c r="S4859" t="s">
        <v>517</v>
      </c>
      <c r="T4859" t="s">
        <v>517</v>
      </c>
      <c r="U4859" t="s">
        <v>517</v>
      </c>
      <c r="V4859" t="s">
        <v>517</v>
      </c>
      <c r="W4859" t="s">
        <v>517</v>
      </c>
      <c r="X4859" t="s">
        <v>517</v>
      </c>
      <c r="Y4859" t="s">
        <v>26804</v>
      </c>
      <c r="Z4859" s="1">
        <v>29688</v>
      </c>
      <c r="AA4859" t="s">
        <v>529</v>
      </c>
      <c r="AB4859">
        <v>36</v>
      </c>
      <c r="AC4859" t="s">
        <v>358</v>
      </c>
      <c r="AD4859" t="s">
        <v>483</v>
      </c>
      <c r="AF4859" t="s">
        <v>8260</v>
      </c>
      <c r="AG4859" t="s">
        <v>8313</v>
      </c>
      <c r="AH4859" t="s">
        <v>517</v>
      </c>
      <c r="AI4859" t="s">
        <v>517</v>
      </c>
      <c r="AJ4859" t="s">
        <v>517</v>
      </c>
    </row>
    <row r="4860" spans="1:36" x14ac:dyDescent="0.25">
      <c r="A4860" s="13" t="s">
        <v>26805</v>
      </c>
      <c r="B4860" s="1">
        <v>42922</v>
      </c>
      <c r="C4860" s="2">
        <v>0.57043981481481476</v>
      </c>
      <c r="D4860" t="s">
        <v>26794</v>
      </c>
      <c r="E4860" t="s">
        <v>22</v>
      </c>
      <c r="F4860" t="s">
        <v>26795</v>
      </c>
      <c r="G4860" s="14" t="s">
        <v>26796</v>
      </c>
      <c r="H4860" s="14" t="s">
        <v>26797</v>
      </c>
      <c r="I4860" t="s">
        <v>25</v>
      </c>
      <c r="K4860">
        <v>7</v>
      </c>
      <c r="L4860">
        <v>6</v>
      </c>
      <c r="M4860">
        <v>13</v>
      </c>
      <c r="N4860">
        <v>5</v>
      </c>
      <c r="O4860" t="s">
        <v>517</v>
      </c>
      <c r="P4860" t="s">
        <v>517</v>
      </c>
      <c r="Q4860" t="s">
        <v>517</v>
      </c>
      <c r="R4860" t="s">
        <v>517</v>
      </c>
      <c r="S4860" t="s">
        <v>517</v>
      </c>
      <c r="T4860" t="s">
        <v>517</v>
      </c>
      <c r="U4860" t="s">
        <v>517</v>
      </c>
      <c r="V4860" t="s">
        <v>517</v>
      </c>
      <c r="W4860" t="s">
        <v>517</v>
      </c>
      <c r="X4860" t="s">
        <v>517</v>
      </c>
      <c r="Y4860" t="s">
        <v>26798</v>
      </c>
      <c r="Z4860" s="1">
        <v>20885</v>
      </c>
      <c r="AA4860" t="s">
        <v>10690</v>
      </c>
      <c r="AB4860">
        <v>60</v>
      </c>
      <c r="AC4860" t="s">
        <v>357</v>
      </c>
      <c r="AD4860" t="s">
        <v>496</v>
      </c>
      <c r="AF4860" t="s">
        <v>8295</v>
      </c>
      <c r="AG4860" t="s">
        <v>517</v>
      </c>
      <c r="AH4860" t="s">
        <v>8273</v>
      </c>
      <c r="AI4860" t="s">
        <v>8313</v>
      </c>
      <c r="AJ4860" t="s">
        <v>517</v>
      </c>
    </row>
    <row r="4861" spans="1:36" x14ac:dyDescent="0.25">
      <c r="A4861" s="13" t="s">
        <v>26806</v>
      </c>
      <c r="B4861" s="1">
        <v>42925</v>
      </c>
      <c r="C4861" s="2">
        <v>0.45171296296296298</v>
      </c>
      <c r="D4861" t="s">
        <v>26807</v>
      </c>
      <c r="E4861" t="s">
        <v>22</v>
      </c>
      <c r="F4861" t="s">
        <v>26808</v>
      </c>
      <c r="G4861" s="14" t="s">
        <v>26809</v>
      </c>
      <c r="H4861" s="14" t="s">
        <v>26810</v>
      </c>
      <c r="I4861" t="s">
        <v>23</v>
      </c>
      <c r="K4861">
        <v>7</v>
      </c>
      <c r="L4861">
        <v>9</v>
      </c>
      <c r="M4861">
        <v>10</v>
      </c>
      <c r="N4861">
        <v>1</v>
      </c>
      <c r="O4861" t="s">
        <v>517</v>
      </c>
      <c r="P4861" t="s">
        <v>517</v>
      </c>
      <c r="Q4861" t="s">
        <v>517</v>
      </c>
      <c r="R4861" t="s">
        <v>517</v>
      </c>
      <c r="S4861" t="s">
        <v>517</v>
      </c>
      <c r="T4861" t="s">
        <v>517</v>
      </c>
      <c r="U4861" t="s">
        <v>517</v>
      </c>
      <c r="V4861" t="s">
        <v>517</v>
      </c>
      <c r="W4861" t="s">
        <v>517</v>
      </c>
      <c r="X4861" t="s">
        <v>517</v>
      </c>
      <c r="Y4861" t="s">
        <v>517</v>
      </c>
      <c r="Z4861" s="1" t="s">
        <v>517</v>
      </c>
      <c r="AA4861" t="s">
        <v>4500</v>
      </c>
      <c r="AB4861" t="s">
        <v>517</v>
      </c>
      <c r="AC4861" t="s">
        <v>358</v>
      </c>
      <c r="AD4861" t="s">
        <v>517</v>
      </c>
      <c r="AF4861" t="s">
        <v>8253</v>
      </c>
      <c r="AG4861" t="s">
        <v>517</v>
      </c>
      <c r="AH4861" t="s">
        <v>517</v>
      </c>
      <c r="AI4861" t="s">
        <v>517</v>
      </c>
      <c r="AJ4861" t="s">
        <v>517</v>
      </c>
    </row>
    <row r="4862" spans="1:36" x14ac:dyDescent="0.25">
      <c r="A4862" s="13" t="s">
        <v>26811</v>
      </c>
      <c r="B4862" s="1">
        <v>42925</v>
      </c>
      <c r="C4862" s="2">
        <v>0.43621527777777774</v>
      </c>
      <c r="D4862" t="s">
        <v>26247</v>
      </c>
      <c r="E4862" t="s">
        <v>22</v>
      </c>
      <c r="F4862" t="s">
        <v>26248</v>
      </c>
      <c r="G4862" s="14" t="s">
        <v>26249</v>
      </c>
      <c r="H4862" s="14" t="s">
        <v>26250</v>
      </c>
      <c r="I4862" t="s">
        <v>21</v>
      </c>
      <c r="K4862">
        <v>7</v>
      </c>
      <c r="L4862">
        <v>9</v>
      </c>
      <c r="M4862">
        <v>10</v>
      </c>
      <c r="N4862">
        <v>1</v>
      </c>
      <c r="O4862" t="s">
        <v>26245</v>
      </c>
      <c r="P4862" t="s">
        <v>517</v>
      </c>
      <c r="Q4862" t="s">
        <v>517</v>
      </c>
      <c r="R4862" t="s">
        <v>517</v>
      </c>
      <c r="S4862" t="s">
        <v>517</v>
      </c>
      <c r="T4862" t="s">
        <v>517</v>
      </c>
      <c r="U4862" t="s">
        <v>517</v>
      </c>
      <c r="V4862" t="s">
        <v>517</v>
      </c>
      <c r="W4862" t="s">
        <v>861</v>
      </c>
      <c r="X4862" t="s">
        <v>842</v>
      </c>
      <c r="Y4862" t="s">
        <v>26251</v>
      </c>
      <c r="Z4862" s="1">
        <v>32391</v>
      </c>
      <c r="AA4862" t="s">
        <v>1542</v>
      </c>
      <c r="AB4862">
        <v>28</v>
      </c>
      <c r="AC4862" t="s">
        <v>358</v>
      </c>
      <c r="AD4862" t="s">
        <v>491</v>
      </c>
      <c r="AF4862" t="s">
        <v>8263</v>
      </c>
      <c r="AG4862" t="s">
        <v>517</v>
      </c>
      <c r="AH4862" t="s">
        <v>517</v>
      </c>
      <c r="AI4862" t="s">
        <v>517</v>
      </c>
      <c r="AJ4862" t="s">
        <v>517</v>
      </c>
    </row>
    <row r="4863" spans="1:36" x14ac:dyDescent="0.25">
      <c r="A4863" s="13" t="s">
        <v>26812</v>
      </c>
      <c r="B4863" s="1">
        <v>42925</v>
      </c>
      <c r="C4863" s="2">
        <v>0.42344907407407412</v>
      </c>
      <c r="D4863" t="s">
        <v>26813</v>
      </c>
      <c r="E4863" t="s">
        <v>22</v>
      </c>
      <c r="F4863" t="s">
        <v>26814</v>
      </c>
      <c r="G4863" s="14" t="s">
        <v>26815</v>
      </c>
      <c r="H4863" s="14" t="s">
        <v>26816</v>
      </c>
      <c r="I4863" t="s">
        <v>25</v>
      </c>
      <c r="K4863">
        <v>7</v>
      </c>
      <c r="L4863">
        <v>9</v>
      </c>
      <c r="M4863">
        <v>10</v>
      </c>
      <c r="N4863">
        <v>1</v>
      </c>
      <c r="O4863" t="s">
        <v>517</v>
      </c>
      <c r="P4863" t="s">
        <v>517</v>
      </c>
      <c r="Q4863" t="s">
        <v>517</v>
      </c>
      <c r="R4863" t="s">
        <v>517</v>
      </c>
      <c r="S4863" t="s">
        <v>517</v>
      </c>
      <c r="T4863" t="s">
        <v>517</v>
      </c>
      <c r="U4863" t="s">
        <v>517</v>
      </c>
      <c r="V4863" t="s">
        <v>517</v>
      </c>
      <c r="W4863" t="s">
        <v>517</v>
      </c>
      <c r="X4863" t="s">
        <v>517</v>
      </c>
      <c r="Y4863" t="s">
        <v>26817</v>
      </c>
      <c r="Z4863" s="1">
        <v>36620</v>
      </c>
      <c r="AA4863" t="s">
        <v>546</v>
      </c>
      <c r="AB4863">
        <v>17</v>
      </c>
      <c r="AC4863" t="s">
        <v>358</v>
      </c>
      <c r="AD4863" t="s">
        <v>489</v>
      </c>
      <c r="AF4863" t="s">
        <v>8270</v>
      </c>
      <c r="AG4863" t="s">
        <v>8259</v>
      </c>
      <c r="AH4863" t="s">
        <v>517</v>
      </c>
      <c r="AI4863" t="s">
        <v>517</v>
      </c>
      <c r="AJ4863" t="s">
        <v>517</v>
      </c>
    </row>
    <row r="4864" spans="1:36" x14ac:dyDescent="0.25">
      <c r="A4864" s="13" t="s">
        <v>26818</v>
      </c>
      <c r="B4864" s="1">
        <v>42925</v>
      </c>
      <c r="C4864" s="2">
        <v>0.37739583333333332</v>
      </c>
      <c r="D4864" t="s">
        <v>26819</v>
      </c>
      <c r="E4864" t="s">
        <v>22</v>
      </c>
      <c r="F4864" t="s">
        <v>26820</v>
      </c>
      <c r="G4864" s="14" t="s">
        <v>26821</v>
      </c>
      <c r="H4864" s="14" t="s">
        <v>26822</v>
      </c>
      <c r="I4864" t="s">
        <v>23</v>
      </c>
      <c r="K4864">
        <v>7</v>
      </c>
      <c r="L4864">
        <v>9</v>
      </c>
      <c r="M4864">
        <v>9</v>
      </c>
      <c r="N4864">
        <v>1</v>
      </c>
      <c r="O4864" t="s">
        <v>517</v>
      </c>
      <c r="P4864" t="s">
        <v>517</v>
      </c>
      <c r="Q4864" t="s">
        <v>517</v>
      </c>
      <c r="R4864" t="s">
        <v>517</v>
      </c>
      <c r="S4864" t="s">
        <v>517</v>
      </c>
      <c r="T4864" t="s">
        <v>517</v>
      </c>
      <c r="U4864" t="s">
        <v>517</v>
      </c>
      <c r="V4864" t="s">
        <v>517</v>
      </c>
      <c r="W4864" t="s">
        <v>517</v>
      </c>
      <c r="X4864" t="s">
        <v>517</v>
      </c>
      <c r="Y4864" t="s">
        <v>24147</v>
      </c>
      <c r="Z4864" s="1">
        <v>30560</v>
      </c>
      <c r="AA4864" t="s">
        <v>1064</v>
      </c>
      <c r="AB4864">
        <v>33</v>
      </c>
      <c r="AC4864" t="s">
        <v>358</v>
      </c>
      <c r="AD4864" t="s">
        <v>482</v>
      </c>
      <c r="AF4864" t="s">
        <v>8259</v>
      </c>
      <c r="AG4864" t="s">
        <v>517</v>
      </c>
      <c r="AH4864" t="s">
        <v>517</v>
      </c>
      <c r="AI4864" t="s">
        <v>517</v>
      </c>
      <c r="AJ4864" t="s">
        <v>517</v>
      </c>
    </row>
    <row r="4865" spans="1:36" x14ac:dyDescent="0.25">
      <c r="A4865" s="13" t="s">
        <v>26823</v>
      </c>
      <c r="B4865" s="1">
        <v>42925</v>
      </c>
      <c r="C4865" s="2">
        <v>7.9178240740740743E-2</v>
      </c>
      <c r="D4865" t="s">
        <v>26824</v>
      </c>
      <c r="E4865" t="s">
        <v>22</v>
      </c>
      <c r="F4865" t="s">
        <v>26825</v>
      </c>
      <c r="G4865" s="14" t="s">
        <v>26826</v>
      </c>
      <c r="H4865" s="14" t="s">
        <v>26827</v>
      </c>
      <c r="I4865" t="s">
        <v>25</v>
      </c>
      <c r="K4865">
        <v>7</v>
      </c>
      <c r="L4865">
        <v>9</v>
      </c>
      <c r="M4865">
        <v>1</v>
      </c>
      <c r="N4865">
        <v>1</v>
      </c>
      <c r="O4865" t="s">
        <v>517</v>
      </c>
      <c r="P4865" t="s">
        <v>517</v>
      </c>
      <c r="Q4865" t="s">
        <v>517</v>
      </c>
      <c r="R4865" t="s">
        <v>517</v>
      </c>
      <c r="S4865" t="s">
        <v>517</v>
      </c>
      <c r="T4865" t="s">
        <v>517</v>
      </c>
      <c r="U4865" t="s">
        <v>517</v>
      </c>
      <c r="V4865" t="s">
        <v>517</v>
      </c>
      <c r="W4865" t="s">
        <v>517</v>
      </c>
      <c r="X4865" t="s">
        <v>517</v>
      </c>
      <c r="Y4865" t="s">
        <v>26828</v>
      </c>
      <c r="Z4865" s="1">
        <v>30953</v>
      </c>
      <c r="AA4865" t="s">
        <v>26824</v>
      </c>
      <c r="AB4865">
        <v>32</v>
      </c>
      <c r="AC4865" t="s">
        <v>358</v>
      </c>
      <c r="AD4865" t="s">
        <v>495</v>
      </c>
      <c r="AF4865" t="s">
        <v>517</v>
      </c>
      <c r="AG4865" t="s">
        <v>517</v>
      </c>
      <c r="AH4865" t="s">
        <v>517</v>
      </c>
      <c r="AI4865" t="s">
        <v>517</v>
      </c>
      <c r="AJ4865" t="s">
        <v>517</v>
      </c>
    </row>
    <row r="4866" spans="1:36" x14ac:dyDescent="0.25">
      <c r="A4866" s="13" t="s">
        <v>26830</v>
      </c>
      <c r="B4866" s="1">
        <v>42925</v>
      </c>
      <c r="C4866" s="2">
        <v>4.2094907407407407E-2</v>
      </c>
      <c r="D4866" t="s">
        <v>26831</v>
      </c>
      <c r="E4866" t="s">
        <v>22</v>
      </c>
      <c r="F4866" t="s">
        <v>26832</v>
      </c>
      <c r="G4866" s="14" t="s">
        <v>26833</v>
      </c>
      <c r="H4866" s="14" t="s">
        <v>26834</v>
      </c>
      <c r="I4866" t="s">
        <v>23</v>
      </c>
      <c r="K4866">
        <v>7</v>
      </c>
      <c r="L4866">
        <v>9</v>
      </c>
      <c r="M4866">
        <v>1</v>
      </c>
      <c r="N4866">
        <v>1</v>
      </c>
      <c r="O4866" t="s">
        <v>26829</v>
      </c>
      <c r="P4866" t="s">
        <v>517</v>
      </c>
      <c r="Q4866" t="s">
        <v>517</v>
      </c>
      <c r="R4866" t="s">
        <v>517</v>
      </c>
      <c r="S4866" t="s">
        <v>517</v>
      </c>
      <c r="T4866" t="s">
        <v>517</v>
      </c>
      <c r="U4866" t="s">
        <v>517</v>
      </c>
      <c r="V4866" t="s">
        <v>517</v>
      </c>
      <c r="W4866" t="s">
        <v>526</v>
      </c>
      <c r="X4866" t="s">
        <v>527</v>
      </c>
      <c r="Y4866" t="s">
        <v>26835</v>
      </c>
      <c r="Z4866" s="1">
        <v>32439</v>
      </c>
      <c r="AA4866" t="s">
        <v>8190</v>
      </c>
      <c r="AB4866">
        <v>28</v>
      </c>
      <c r="AC4866" t="s">
        <v>358</v>
      </c>
      <c r="AD4866" t="s">
        <v>494</v>
      </c>
      <c r="AF4866" t="s">
        <v>517</v>
      </c>
      <c r="AG4866" t="s">
        <v>517</v>
      </c>
      <c r="AH4866" t="s">
        <v>517</v>
      </c>
      <c r="AI4866" t="s">
        <v>517</v>
      </c>
      <c r="AJ4866" t="s">
        <v>517</v>
      </c>
    </row>
    <row r="4867" spans="1:36" x14ac:dyDescent="0.25">
      <c r="A4867" s="13" t="s">
        <v>26837</v>
      </c>
      <c r="B4867" s="1">
        <v>42925</v>
      </c>
      <c r="C4867" s="2">
        <v>3.7627314814814815E-2</v>
      </c>
      <c r="D4867" t="s">
        <v>26838</v>
      </c>
      <c r="E4867" t="s">
        <v>22</v>
      </c>
      <c r="F4867" t="s">
        <v>26839</v>
      </c>
      <c r="G4867" s="14" t="s">
        <v>26840</v>
      </c>
      <c r="H4867" s="14" t="s">
        <v>26841</v>
      </c>
      <c r="I4867" t="s">
        <v>23</v>
      </c>
      <c r="K4867">
        <v>7</v>
      </c>
      <c r="L4867">
        <v>9</v>
      </c>
      <c r="M4867">
        <v>0</v>
      </c>
      <c r="N4867">
        <v>1</v>
      </c>
      <c r="O4867" t="s">
        <v>26836</v>
      </c>
      <c r="P4867" t="s">
        <v>517</v>
      </c>
      <c r="Q4867" t="s">
        <v>517</v>
      </c>
      <c r="R4867" t="s">
        <v>517</v>
      </c>
      <c r="S4867" t="s">
        <v>517</v>
      </c>
      <c r="T4867" t="s">
        <v>517</v>
      </c>
      <c r="U4867" t="s">
        <v>517</v>
      </c>
      <c r="V4867" t="s">
        <v>517</v>
      </c>
      <c r="W4867" t="s">
        <v>537</v>
      </c>
      <c r="X4867" t="s">
        <v>527</v>
      </c>
      <c r="Y4867" t="s">
        <v>15601</v>
      </c>
      <c r="Z4867" s="1">
        <v>34968</v>
      </c>
      <c r="AA4867" t="s">
        <v>26842</v>
      </c>
      <c r="AB4867">
        <v>21</v>
      </c>
      <c r="AC4867" t="s">
        <v>358</v>
      </c>
      <c r="AD4867" t="s">
        <v>489</v>
      </c>
      <c r="AF4867" t="s">
        <v>8313</v>
      </c>
      <c r="AG4867" t="s">
        <v>517</v>
      </c>
      <c r="AH4867" t="s">
        <v>517</v>
      </c>
      <c r="AI4867" t="s">
        <v>517</v>
      </c>
      <c r="AJ4867" t="s">
        <v>517</v>
      </c>
    </row>
    <row r="4868" spans="1:36" x14ac:dyDescent="0.25">
      <c r="A4868" s="13" t="s">
        <v>26844</v>
      </c>
      <c r="B4868" s="1">
        <v>42925</v>
      </c>
      <c r="C4868" s="2">
        <v>0.53886574074074078</v>
      </c>
      <c r="D4868" t="s">
        <v>26845</v>
      </c>
      <c r="E4868" t="s">
        <v>22</v>
      </c>
      <c r="F4868" t="s">
        <v>26846</v>
      </c>
      <c r="G4868" s="14" t="s">
        <v>26847</v>
      </c>
      <c r="H4868" s="14" t="s">
        <v>26848</v>
      </c>
      <c r="I4868" t="s">
        <v>23</v>
      </c>
      <c r="K4868">
        <v>7</v>
      </c>
      <c r="L4868">
        <v>9</v>
      </c>
      <c r="M4868">
        <v>12</v>
      </c>
      <c r="N4868">
        <v>1</v>
      </c>
      <c r="O4868" t="s">
        <v>26843</v>
      </c>
      <c r="P4868" t="s">
        <v>517</v>
      </c>
      <c r="Q4868" t="s">
        <v>517</v>
      </c>
      <c r="R4868" t="s">
        <v>517</v>
      </c>
      <c r="S4868" t="s">
        <v>517</v>
      </c>
      <c r="T4868" t="s">
        <v>517</v>
      </c>
      <c r="U4868" t="s">
        <v>517</v>
      </c>
      <c r="V4868" t="s">
        <v>517</v>
      </c>
      <c r="W4868" t="s">
        <v>672</v>
      </c>
      <c r="X4868" t="s">
        <v>477</v>
      </c>
      <c r="Y4868" t="s">
        <v>26849</v>
      </c>
      <c r="Z4868" s="1">
        <v>32046</v>
      </c>
      <c r="AA4868" t="s">
        <v>529</v>
      </c>
      <c r="AB4868">
        <v>29</v>
      </c>
      <c r="AC4868" t="s">
        <v>358</v>
      </c>
      <c r="AD4868" t="s">
        <v>489</v>
      </c>
      <c r="AF4868" t="s">
        <v>517</v>
      </c>
      <c r="AG4868" t="s">
        <v>517</v>
      </c>
      <c r="AH4868" t="s">
        <v>517</v>
      </c>
      <c r="AI4868" t="s">
        <v>517</v>
      </c>
      <c r="AJ4868" t="s">
        <v>517</v>
      </c>
    </row>
    <row r="4869" spans="1:36" x14ac:dyDescent="0.25">
      <c r="A4869" s="13" t="s">
        <v>26850</v>
      </c>
      <c r="B4869" s="1">
        <v>42925</v>
      </c>
      <c r="C4869" s="2">
        <v>0.5317708333333333</v>
      </c>
      <c r="D4869" t="s">
        <v>26851</v>
      </c>
      <c r="E4869" t="s">
        <v>22</v>
      </c>
      <c r="F4869" t="s">
        <v>26852</v>
      </c>
      <c r="G4869" s="14" t="s">
        <v>26853</v>
      </c>
      <c r="H4869" s="14" t="s">
        <v>26854</v>
      </c>
      <c r="I4869" t="s">
        <v>21</v>
      </c>
      <c r="K4869">
        <v>7</v>
      </c>
      <c r="L4869">
        <v>9</v>
      </c>
      <c r="M4869">
        <v>12</v>
      </c>
      <c r="N4869">
        <v>1</v>
      </c>
      <c r="O4869" t="s">
        <v>517</v>
      </c>
      <c r="P4869" t="s">
        <v>517</v>
      </c>
      <c r="Q4869" t="s">
        <v>517</v>
      </c>
      <c r="R4869" t="s">
        <v>517</v>
      </c>
      <c r="S4869" t="s">
        <v>517</v>
      </c>
      <c r="T4869" t="s">
        <v>517</v>
      </c>
      <c r="U4869" t="s">
        <v>517</v>
      </c>
      <c r="V4869" t="s">
        <v>517</v>
      </c>
      <c r="W4869" t="s">
        <v>517</v>
      </c>
      <c r="X4869" t="s">
        <v>517</v>
      </c>
      <c r="Y4869" t="s">
        <v>16265</v>
      </c>
      <c r="Z4869" s="1">
        <v>32504</v>
      </c>
      <c r="AA4869" t="s">
        <v>478</v>
      </c>
      <c r="AB4869">
        <v>28</v>
      </c>
      <c r="AC4869" t="s">
        <v>358</v>
      </c>
      <c r="AD4869" t="s">
        <v>496</v>
      </c>
      <c r="AF4869" t="s">
        <v>517</v>
      </c>
      <c r="AG4869" t="s">
        <v>517</v>
      </c>
      <c r="AH4869" t="s">
        <v>517</v>
      </c>
      <c r="AI4869" t="s">
        <v>517</v>
      </c>
      <c r="AJ4869" t="s">
        <v>517</v>
      </c>
    </row>
    <row r="4870" spans="1:36" x14ac:dyDescent="0.25">
      <c r="A4870" s="13" t="s">
        <v>26856</v>
      </c>
      <c r="B4870" s="1">
        <v>42925</v>
      </c>
      <c r="C4870" s="2">
        <v>0.52192129629629636</v>
      </c>
      <c r="D4870" t="s">
        <v>26857</v>
      </c>
      <c r="E4870" t="s">
        <v>22</v>
      </c>
      <c r="F4870" t="s">
        <v>26858</v>
      </c>
      <c r="G4870" s="14" t="s">
        <v>26859</v>
      </c>
      <c r="H4870" s="14" t="s">
        <v>26860</v>
      </c>
      <c r="I4870" t="s">
        <v>23</v>
      </c>
      <c r="K4870">
        <v>7</v>
      </c>
      <c r="L4870">
        <v>9</v>
      </c>
      <c r="M4870">
        <v>12</v>
      </c>
      <c r="N4870">
        <v>1</v>
      </c>
      <c r="O4870" t="s">
        <v>26855</v>
      </c>
      <c r="P4870" t="s">
        <v>517</v>
      </c>
      <c r="Q4870" t="s">
        <v>517</v>
      </c>
      <c r="R4870" t="s">
        <v>517</v>
      </c>
      <c r="S4870" t="s">
        <v>517</v>
      </c>
      <c r="T4870" t="s">
        <v>517</v>
      </c>
      <c r="U4870" t="s">
        <v>517</v>
      </c>
      <c r="V4870" t="s">
        <v>517</v>
      </c>
      <c r="W4870" t="s">
        <v>589</v>
      </c>
      <c r="X4870" t="s">
        <v>590</v>
      </c>
      <c r="Y4870" t="s">
        <v>3943</v>
      </c>
      <c r="Z4870" s="1">
        <v>27308</v>
      </c>
      <c r="AA4870" t="s">
        <v>3514</v>
      </c>
      <c r="AB4870">
        <v>42</v>
      </c>
      <c r="AC4870" t="s">
        <v>358</v>
      </c>
      <c r="AD4870" t="s">
        <v>482</v>
      </c>
      <c r="AF4870" t="s">
        <v>8305</v>
      </c>
      <c r="AG4870" t="s">
        <v>8253</v>
      </c>
      <c r="AH4870" t="s">
        <v>517</v>
      </c>
      <c r="AI4870" t="s">
        <v>8282</v>
      </c>
      <c r="AJ4870" t="s">
        <v>8313</v>
      </c>
    </row>
    <row r="4871" spans="1:36" x14ac:dyDescent="0.25">
      <c r="A4871" s="13" t="s">
        <v>26861</v>
      </c>
      <c r="B4871" s="1">
        <v>42925</v>
      </c>
      <c r="C4871" s="2">
        <v>0.51785879629629628</v>
      </c>
      <c r="D4871" t="s">
        <v>23640</v>
      </c>
      <c r="E4871" t="s">
        <v>22</v>
      </c>
      <c r="F4871" t="s">
        <v>23641</v>
      </c>
      <c r="G4871" s="14" t="s">
        <v>23642</v>
      </c>
      <c r="H4871" s="14" t="s">
        <v>26862</v>
      </c>
      <c r="I4871" t="s">
        <v>21</v>
      </c>
      <c r="K4871">
        <v>7</v>
      </c>
      <c r="L4871">
        <v>9</v>
      </c>
      <c r="M4871">
        <v>12</v>
      </c>
      <c r="N4871">
        <v>1</v>
      </c>
      <c r="O4871" t="s">
        <v>517</v>
      </c>
      <c r="P4871" t="s">
        <v>517</v>
      </c>
      <c r="Q4871" t="s">
        <v>517</v>
      </c>
      <c r="R4871" t="s">
        <v>517</v>
      </c>
      <c r="S4871" t="s">
        <v>517</v>
      </c>
      <c r="T4871" t="s">
        <v>517</v>
      </c>
      <c r="U4871" t="s">
        <v>517</v>
      </c>
      <c r="V4871" t="s">
        <v>517</v>
      </c>
      <c r="W4871" t="s">
        <v>517</v>
      </c>
      <c r="X4871" t="s">
        <v>517</v>
      </c>
      <c r="Y4871" t="s">
        <v>18704</v>
      </c>
      <c r="Z4871" s="1">
        <v>29060</v>
      </c>
      <c r="AA4871" t="s">
        <v>23644</v>
      </c>
      <c r="AB4871">
        <v>37</v>
      </c>
      <c r="AC4871" t="s">
        <v>357</v>
      </c>
      <c r="AD4871" t="s">
        <v>482</v>
      </c>
      <c r="AF4871" t="s">
        <v>8307</v>
      </c>
      <c r="AG4871" t="s">
        <v>517</v>
      </c>
      <c r="AH4871" t="s">
        <v>517</v>
      </c>
      <c r="AI4871" t="s">
        <v>517</v>
      </c>
      <c r="AJ4871" t="s">
        <v>517</v>
      </c>
    </row>
    <row r="4872" spans="1:36" x14ac:dyDescent="0.25">
      <c r="A4872" s="13" t="s">
        <v>26863</v>
      </c>
      <c r="B4872" s="1">
        <v>42925</v>
      </c>
      <c r="C4872" s="2">
        <v>0.5128125</v>
      </c>
      <c r="D4872" t="s">
        <v>8426</v>
      </c>
      <c r="E4872" t="s">
        <v>22</v>
      </c>
      <c r="F4872" t="s">
        <v>26864</v>
      </c>
      <c r="G4872" s="14" t="s">
        <v>26865</v>
      </c>
      <c r="H4872" s="14" t="s">
        <v>26866</v>
      </c>
      <c r="I4872" t="s">
        <v>23</v>
      </c>
      <c r="K4872">
        <v>7</v>
      </c>
      <c r="L4872">
        <v>9</v>
      </c>
      <c r="M4872">
        <v>12</v>
      </c>
      <c r="N4872">
        <v>1</v>
      </c>
      <c r="O4872" t="s">
        <v>517</v>
      </c>
      <c r="P4872" t="s">
        <v>517</v>
      </c>
      <c r="Q4872" t="s">
        <v>517</v>
      </c>
      <c r="R4872" t="s">
        <v>517</v>
      </c>
      <c r="S4872" t="s">
        <v>517</v>
      </c>
      <c r="T4872" t="s">
        <v>517</v>
      </c>
      <c r="U4872" t="s">
        <v>517</v>
      </c>
      <c r="V4872" t="s">
        <v>517</v>
      </c>
      <c r="W4872" t="s">
        <v>517</v>
      </c>
      <c r="X4872" t="s">
        <v>517</v>
      </c>
      <c r="Y4872" t="s">
        <v>26867</v>
      </c>
      <c r="Z4872" s="1">
        <v>30502</v>
      </c>
      <c r="AA4872" t="s">
        <v>8426</v>
      </c>
      <c r="AB4872">
        <v>34</v>
      </c>
      <c r="AC4872" t="s">
        <v>358</v>
      </c>
      <c r="AD4872" t="s">
        <v>498</v>
      </c>
      <c r="AF4872" t="s">
        <v>517</v>
      </c>
      <c r="AG4872" t="s">
        <v>517</v>
      </c>
      <c r="AH4872" t="s">
        <v>517</v>
      </c>
      <c r="AI4872" t="s">
        <v>517</v>
      </c>
      <c r="AJ4872" t="s">
        <v>517</v>
      </c>
    </row>
    <row r="4873" spans="1:36" x14ac:dyDescent="0.25">
      <c r="A4873" s="13" t="s">
        <v>26869</v>
      </c>
      <c r="B4873" s="1">
        <v>42925</v>
      </c>
      <c r="C4873" s="2">
        <v>0.50413194444444442</v>
      </c>
      <c r="D4873" t="s">
        <v>26870</v>
      </c>
      <c r="E4873" t="s">
        <v>22</v>
      </c>
      <c r="F4873" t="s">
        <v>26871</v>
      </c>
      <c r="G4873" s="14" t="s">
        <v>26872</v>
      </c>
      <c r="H4873" s="14" t="s">
        <v>26873</v>
      </c>
      <c r="I4873" t="s">
        <v>23</v>
      </c>
      <c r="K4873">
        <v>7</v>
      </c>
      <c r="L4873">
        <v>9</v>
      </c>
      <c r="M4873">
        <v>12</v>
      </c>
      <c r="N4873">
        <v>1</v>
      </c>
      <c r="O4873" t="s">
        <v>26868</v>
      </c>
      <c r="P4873" t="s">
        <v>517</v>
      </c>
      <c r="Q4873" t="s">
        <v>517</v>
      </c>
      <c r="R4873" t="s">
        <v>517</v>
      </c>
      <c r="S4873" t="s">
        <v>517</v>
      </c>
      <c r="T4873" t="s">
        <v>517</v>
      </c>
      <c r="U4873" t="s">
        <v>517</v>
      </c>
      <c r="V4873" t="s">
        <v>517</v>
      </c>
      <c r="W4873" t="s">
        <v>526</v>
      </c>
      <c r="X4873" t="s">
        <v>527</v>
      </c>
      <c r="Y4873" t="s">
        <v>24098</v>
      </c>
      <c r="Z4873" s="1">
        <v>34780</v>
      </c>
      <c r="AA4873" t="s">
        <v>9463</v>
      </c>
      <c r="AB4873">
        <v>22</v>
      </c>
      <c r="AC4873" t="s">
        <v>358</v>
      </c>
      <c r="AD4873" t="s">
        <v>482</v>
      </c>
      <c r="AF4873" t="s">
        <v>517</v>
      </c>
      <c r="AG4873" t="s">
        <v>517</v>
      </c>
      <c r="AH4873" t="s">
        <v>517</v>
      </c>
      <c r="AI4873" t="s">
        <v>517</v>
      </c>
      <c r="AJ4873" t="s">
        <v>517</v>
      </c>
    </row>
    <row r="4874" spans="1:36" x14ac:dyDescent="0.25">
      <c r="A4874" s="13" t="s">
        <v>26875</v>
      </c>
      <c r="B4874" s="1">
        <v>42925</v>
      </c>
      <c r="C4874" s="2">
        <v>0.50240740740740741</v>
      </c>
      <c r="D4874" t="s">
        <v>26876</v>
      </c>
      <c r="E4874" t="s">
        <v>116</v>
      </c>
      <c r="F4874" t="s">
        <v>26877</v>
      </c>
      <c r="G4874" s="14" t="s">
        <v>26878</v>
      </c>
      <c r="H4874" s="14" t="s">
        <v>26879</v>
      </c>
      <c r="I4874" t="s">
        <v>23</v>
      </c>
      <c r="K4874">
        <v>7</v>
      </c>
      <c r="L4874">
        <v>9</v>
      </c>
      <c r="M4874">
        <v>12</v>
      </c>
      <c r="N4874">
        <v>1</v>
      </c>
      <c r="O4874" t="s">
        <v>26874</v>
      </c>
      <c r="P4874" t="s">
        <v>517</v>
      </c>
      <c r="Q4874" t="s">
        <v>517</v>
      </c>
      <c r="R4874" t="s">
        <v>517</v>
      </c>
      <c r="S4874" t="s">
        <v>517</v>
      </c>
      <c r="T4874" t="s">
        <v>517</v>
      </c>
      <c r="U4874" t="s">
        <v>517</v>
      </c>
      <c r="V4874" t="s">
        <v>517</v>
      </c>
      <c r="W4874" t="s">
        <v>589</v>
      </c>
      <c r="X4874" t="s">
        <v>849</v>
      </c>
      <c r="Y4874" t="s">
        <v>517</v>
      </c>
      <c r="Z4874" s="1" t="s">
        <v>517</v>
      </c>
      <c r="AA4874" t="s">
        <v>529</v>
      </c>
      <c r="AB4874" t="s">
        <v>517</v>
      </c>
      <c r="AC4874" t="s">
        <v>358</v>
      </c>
      <c r="AD4874" t="s">
        <v>517</v>
      </c>
      <c r="AF4874" t="s">
        <v>517</v>
      </c>
      <c r="AG4874" t="s">
        <v>517</v>
      </c>
      <c r="AH4874" t="s">
        <v>517</v>
      </c>
      <c r="AI4874" t="s">
        <v>517</v>
      </c>
      <c r="AJ4874" t="s">
        <v>517</v>
      </c>
    </row>
    <row r="4875" spans="1:36" x14ac:dyDescent="0.25">
      <c r="A4875" s="13" t="s">
        <v>26880</v>
      </c>
      <c r="B4875" s="1">
        <v>42925</v>
      </c>
      <c r="C4875" s="2">
        <v>0.49693287037037037</v>
      </c>
      <c r="D4875" t="s">
        <v>26881</v>
      </c>
      <c r="E4875" t="s">
        <v>22</v>
      </c>
      <c r="F4875" t="s">
        <v>26882</v>
      </c>
      <c r="G4875" s="14" t="s">
        <v>26883</v>
      </c>
      <c r="H4875" s="14" t="s">
        <v>26884</v>
      </c>
      <c r="I4875" t="s">
        <v>25</v>
      </c>
      <c r="K4875">
        <v>7</v>
      </c>
      <c r="L4875">
        <v>9</v>
      </c>
      <c r="M4875">
        <v>11</v>
      </c>
      <c r="N4875">
        <v>1</v>
      </c>
      <c r="O4875" t="s">
        <v>517</v>
      </c>
      <c r="P4875" t="s">
        <v>517</v>
      </c>
      <c r="Q4875" t="s">
        <v>517</v>
      </c>
      <c r="R4875" t="s">
        <v>517</v>
      </c>
      <c r="S4875" t="s">
        <v>517</v>
      </c>
      <c r="T4875" t="s">
        <v>517</v>
      </c>
      <c r="U4875" t="s">
        <v>517</v>
      </c>
      <c r="V4875" t="s">
        <v>517</v>
      </c>
      <c r="W4875" t="s">
        <v>517</v>
      </c>
      <c r="X4875" t="s">
        <v>517</v>
      </c>
      <c r="Y4875" t="s">
        <v>26885</v>
      </c>
      <c r="Z4875" s="1">
        <v>28183</v>
      </c>
      <c r="AA4875" t="s">
        <v>3175</v>
      </c>
      <c r="AB4875">
        <v>40</v>
      </c>
      <c r="AC4875" t="s">
        <v>358</v>
      </c>
      <c r="AD4875" t="s">
        <v>482</v>
      </c>
      <c r="AF4875" t="s">
        <v>517</v>
      </c>
      <c r="AG4875" t="s">
        <v>517</v>
      </c>
      <c r="AH4875" t="s">
        <v>517</v>
      </c>
      <c r="AI4875" t="s">
        <v>517</v>
      </c>
      <c r="AJ4875" t="s">
        <v>517</v>
      </c>
    </row>
    <row r="4876" spans="1:36" x14ac:dyDescent="0.25">
      <c r="A4876" s="13" t="s">
        <v>26887</v>
      </c>
      <c r="B4876" s="1">
        <v>42925</v>
      </c>
      <c r="C4876" s="2">
        <v>0.49164351851851856</v>
      </c>
      <c r="D4876" t="s">
        <v>26888</v>
      </c>
      <c r="E4876" t="s">
        <v>22</v>
      </c>
      <c r="F4876" t="s">
        <v>26889</v>
      </c>
      <c r="G4876" s="14" t="s">
        <v>26890</v>
      </c>
      <c r="H4876" s="14" t="s">
        <v>26891</v>
      </c>
      <c r="I4876" t="s">
        <v>23</v>
      </c>
      <c r="K4876">
        <v>7</v>
      </c>
      <c r="L4876">
        <v>9</v>
      </c>
      <c r="M4876">
        <v>11</v>
      </c>
      <c r="N4876">
        <v>1</v>
      </c>
      <c r="O4876" t="s">
        <v>26886</v>
      </c>
      <c r="P4876" t="s">
        <v>517</v>
      </c>
      <c r="Q4876" t="s">
        <v>517</v>
      </c>
      <c r="R4876" t="s">
        <v>517</v>
      </c>
      <c r="S4876" t="s">
        <v>517</v>
      </c>
      <c r="T4876" t="s">
        <v>517</v>
      </c>
      <c r="U4876" t="s">
        <v>517</v>
      </c>
      <c r="V4876" t="s">
        <v>517</v>
      </c>
      <c r="W4876" t="s">
        <v>852</v>
      </c>
      <c r="X4876" t="s">
        <v>1839</v>
      </c>
      <c r="Y4876" t="s">
        <v>26892</v>
      </c>
      <c r="Z4876" s="1">
        <v>33836</v>
      </c>
      <c r="AA4876" t="s">
        <v>26888</v>
      </c>
      <c r="AB4876">
        <v>24</v>
      </c>
      <c r="AC4876" t="s">
        <v>357</v>
      </c>
      <c r="AD4876" t="s">
        <v>482</v>
      </c>
      <c r="AF4876" t="s">
        <v>517</v>
      </c>
      <c r="AG4876" t="s">
        <v>517</v>
      </c>
      <c r="AH4876" t="s">
        <v>517</v>
      </c>
      <c r="AI4876" t="s">
        <v>517</v>
      </c>
      <c r="AJ4876" t="s">
        <v>517</v>
      </c>
    </row>
    <row r="4877" spans="1:36" x14ac:dyDescent="0.25">
      <c r="A4877" s="13" t="s">
        <v>26894</v>
      </c>
      <c r="B4877" s="1">
        <v>42925</v>
      </c>
      <c r="C4877" s="2">
        <v>0.62487268518518524</v>
      </c>
      <c r="D4877" t="s">
        <v>26895</v>
      </c>
      <c r="E4877" t="s">
        <v>22</v>
      </c>
      <c r="F4877" t="s">
        <v>26896</v>
      </c>
      <c r="G4877" s="14" t="s">
        <v>26897</v>
      </c>
      <c r="H4877" s="14" t="s">
        <v>26898</v>
      </c>
      <c r="I4877" t="s">
        <v>23</v>
      </c>
      <c r="K4877">
        <v>7</v>
      </c>
      <c r="L4877">
        <v>9</v>
      </c>
      <c r="M4877">
        <v>14</v>
      </c>
      <c r="N4877">
        <v>1</v>
      </c>
      <c r="O4877" t="s">
        <v>26893</v>
      </c>
      <c r="P4877" t="s">
        <v>517</v>
      </c>
      <c r="Q4877" t="s">
        <v>517</v>
      </c>
      <c r="R4877" t="s">
        <v>517</v>
      </c>
      <c r="S4877" t="s">
        <v>517</v>
      </c>
      <c r="T4877" t="s">
        <v>517</v>
      </c>
      <c r="U4877" t="s">
        <v>517</v>
      </c>
      <c r="V4877" t="s">
        <v>517</v>
      </c>
      <c r="W4877" t="s">
        <v>589</v>
      </c>
      <c r="X4877" t="s">
        <v>590</v>
      </c>
      <c r="Y4877" t="s">
        <v>26899</v>
      </c>
      <c r="Z4877" s="1">
        <v>22716</v>
      </c>
      <c r="AA4877" t="s">
        <v>5182</v>
      </c>
      <c r="AB4877">
        <v>55</v>
      </c>
      <c r="AC4877" t="s">
        <v>358</v>
      </c>
      <c r="AD4877" t="s">
        <v>487</v>
      </c>
      <c r="AF4877" t="s">
        <v>517</v>
      </c>
      <c r="AG4877" t="s">
        <v>517</v>
      </c>
      <c r="AH4877" t="s">
        <v>517</v>
      </c>
      <c r="AI4877" t="s">
        <v>517</v>
      </c>
      <c r="AJ4877" t="s">
        <v>517</v>
      </c>
    </row>
    <row r="4878" spans="1:36" x14ac:dyDescent="0.25">
      <c r="A4878" s="13" t="s">
        <v>26900</v>
      </c>
      <c r="B4878" s="1">
        <v>42925</v>
      </c>
      <c r="C4878" s="2">
        <v>0.6239351851851852</v>
      </c>
      <c r="D4878" t="s">
        <v>26901</v>
      </c>
      <c r="E4878" t="s">
        <v>22</v>
      </c>
      <c r="F4878" t="s">
        <v>26902</v>
      </c>
      <c r="G4878" s="14" t="s">
        <v>26903</v>
      </c>
      <c r="H4878" s="14" t="s">
        <v>26904</v>
      </c>
      <c r="I4878" t="s">
        <v>24</v>
      </c>
      <c r="K4878">
        <v>7</v>
      </c>
      <c r="L4878">
        <v>9</v>
      </c>
      <c r="M4878">
        <v>14</v>
      </c>
      <c r="N4878">
        <v>1</v>
      </c>
      <c r="O4878" t="s">
        <v>517</v>
      </c>
      <c r="P4878" t="s">
        <v>517</v>
      </c>
      <c r="Q4878" t="s">
        <v>517</v>
      </c>
      <c r="R4878" t="s">
        <v>517</v>
      </c>
      <c r="S4878" t="s">
        <v>517</v>
      </c>
      <c r="T4878" t="s">
        <v>517</v>
      </c>
      <c r="U4878" t="s">
        <v>517</v>
      </c>
      <c r="V4878" t="s">
        <v>517</v>
      </c>
      <c r="W4878" t="s">
        <v>517</v>
      </c>
      <c r="X4878" t="s">
        <v>517</v>
      </c>
      <c r="Y4878" t="s">
        <v>26905</v>
      </c>
      <c r="Z4878" s="1">
        <v>35205</v>
      </c>
      <c r="AA4878" t="s">
        <v>23470</v>
      </c>
      <c r="AB4878">
        <v>21</v>
      </c>
      <c r="AC4878" t="s">
        <v>357</v>
      </c>
      <c r="AD4878" t="s">
        <v>490</v>
      </c>
      <c r="AF4878" t="s">
        <v>8258</v>
      </c>
      <c r="AG4878" t="s">
        <v>8270</v>
      </c>
      <c r="AH4878" t="s">
        <v>517</v>
      </c>
      <c r="AI4878" t="s">
        <v>517</v>
      </c>
      <c r="AJ4878" t="s">
        <v>517</v>
      </c>
    </row>
    <row r="4879" spans="1:36" x14ac:dyDescent="0.25">
      <c r="A4879" s="13" t="s">
        <v>26906</v>
      </c>
      <c r="B4879" s="1">
        <v>42925</v>
      </c>
      <c r="C4879" s="2">
        <v>0.6017824074074074</v>
      </c>
      <c r="D4879" t="s">
        <v>26110</v>
      </c>
      <c r="E4879" t="s">
        <v>22</v>
      </c>
      <c r="F4879" t="s">
        <v>26907</v>
      </c>
      <c r="G4879" s="14" t="s">
        <v>26112</v>
      </c>
      <c r="H4879" s="14" t="s">
        <v>26113</v>
      </c>
      <c r="I4879" t="s">
        <v>21</v>
      </c>
      <c r="K4879">
        <v>7</v>
      </c>
      <c r="L4879">
        <v>9</v>
      </c>
      <c r="M4879">
        <v>14</v>
      </c>
      <c r="N4879">
        <v>1</v>
      </c>
      <c r="O4879" t="s">
        <v>26108</v>
      </c>
      <c r="P4879" t="s">
        <v>517</v>
      </c>
      <c r="Q4879" t="s">
        <v>517</v>
      </c>
      <c r="R4879" t="s">
        <v>517</v>
      </c>
      <c r="S4879" t="s">
        <v>517</v>
      </c>
      <c r="T4879" t="s">
        <v>517</v>
      </c>
      <c r="U4879" t="s">
        <v>517</v>
      </c>
      <c r="V4879" t="s">
        <v>517</v>
      </c>
      <c r="W4879" t="s">
        <v>476</v>
      </c>
      <c r="X4879" t="s">
        <v>477</v>
      </c>
      <c r="Y4879" t="s">
        <v>26114</v>
      </c>
      <c r="Z4879" s="1">
        <v>31130</v>
      </c>
      <c r="AA4879" t="s">
        <v>1064</v>
      </c>
      <c r="AB4879">
        <v>32</v>
      </c>
      <c r="AC4879" t="s">
        <v>358</v>
      </c>
      <c r="AD4879" t="s">
        <v>482</v>
      </c>
      <c r="AF4879" t="s">
        <v>8253</v>
      </c>
      <c r="AG4879" t="s">
        <v>8304</v>
      </c>
      <c r="AH4879" t="s">
        <v>8263</v>
      </c>
      <c r="AI4879" t="s">
        <v>517</v>
      </c>
      <c r="AJ4879" t="s">
        <v>517</v>
      </c>
    </row>
    <row r="4880" spans="1:36" x14ac:dyDescent="0.25">
      <c r="A4880" s="13" t="s">
        <v>26909</v>
      </c>
      <c r="B4880" s="1">
        <v>42925</v>
      </c>
      <c r="C4880" s="2">
        <v>0.59248842592592588</v>
      </c>
      <c r="D4880" t="s">
        <v>26910</v>
      </c>
      <c r="E4880" t="s">
        <v>22</v>
      </c>
      <c r="F4880" t="s">
        <v>26911</v>
      </c>
      <c r="G4880" s="14" t="s">
        <v>26912</v>
      </c>
      <c r="H4880" s="14" t="s">
        <v>26913</v>
      </c>
      <c r="I4880" t="s">
        <v>23</v>
      </c>
      <c r="K4880">
        <v>7</v>
      </c>
      <c r="L4880">
        <v>9</v>
      </c>
      <c r="M4880">
        <v>14</v>
      </c>
      <c r="N4880">
        <v>1</v>
      </c>
      <c r="O4880" t="s">
        <v>26908</v>
      </c>
      <c r="P4880" t="s">
        <v>517</v>
      </c>
      <c r="Q4880" t="s">
        <v>517</v>
      </c>
      <c r="R4880" t="s">
        <v>517</v>
      </c>
      <c r="S4880" t="s">
        <v>517</v>
      </c>
      <c r="T4880" t="s">
        <v>517</v>
      </c>
      <c r="U4880" t="s">
        <v>517</v>
      </c>
      <c r="V4880" t="s">
        <v>517</v>
      </c>
      <c r="W4880" t="s">
        <v>589</v>
      </c>
      <c r="X4880" t="s">
        <v>590</v>
      </c>
      <c r="Y4880" t="s">
        <v>26914</v>
      </c>
      <c r="Z4880" s="1">
        <v>31887</v>
      </c>
      <c r="AA4880" t="s">
        <v>26915</v>
      </c>
      <c r="AB4880">
        <v>30</v>
      </c>
      <c r="AC4880" t="s">
        <v>358</v>
      </c>
      <c r="AD4880" t="s">
        <v>498</v>
      </c>
      <c r="AF4880" t="s">
        <v>517</v>
      </c>
      <c r="AG4880" t="s">
        <v>517</v>
      </c>
      <c r="AH4880" t="s">
        <v>517</v>
      </c>
      <c r="AI4880" t="s">
        <v>517</v>
      </c>
      <c r="AJ4880" t="s">
        <v>517</v>
      </c>
    </row>
    <row r="4881" spans="1:36" x14ac:dyDescent="0.25">
      <c r="A4881" s="13" t="s">
        <v>26916</v>
      </c>
      <c r="B4881" s="1">
        <v>42925</v>
      </c>
      <c r="C4881" s="2">
        <v>0.55797453703703703</v>
      </c>
      <c r="D4881" t="s">
        <v>26917</v>
      </c>
      <c r="E4881" t="s">
        <v>22</v>
      </c>
      <c r="F4881" t="s">
        <v>26918</v>
      </c>
      <c r="G4881" t="s">
        <v>26919</v>
      </c>
      <c r="H4881" t="s">
        <v>26920</v>
      </c>
      <c r="I4881" t="s">
        <v>21</v>
      </c>
      <c r="K4881">
        <v>7</v>
      </c>
      <c r="L4881">
        <v>9</v>
      </c>
      <c r="M4881">
        <v>13</v>
      </c>
      <c r="N4881">
        <v>1</v>
      </c>
      <c r="O4881" t="s">
        <v>517</v>
      </c>
      <c r="P4881" t="s">
        <v>517</v>
      </c>
      <c r="Q4881" t="s">
        <v>517</v>
      </c>
      <c r="R4881" t="s">
        <v>517</v>
      </c>
      <c r="S4881" t="s">
        <v>517</v>
      </c>
      <c r="T4881" t="s">
        <v>517</v>
      </c>
      <c r="U4881" t="s">
        <v>517</v>
      </c>
      <c r="V4881" t="s">
        <v>517</v>
      </c>
      <c r="W4881" t="s">
        <v>517</v>
      </c>
      <c r="X4881" t="s">
        <v>517</v>
      </c>
      <c r="Y4881" t="s">
        <v>18964</v>
      </c>
      <c r="Z4881">
        <v>29927</v>
      </c>
      <c r="AA4881" t="s">
        <v>519</v>
      </c>
      <c r="AB4881">
        <v>35</v>
      </c>
      <c r="AC4881" t="s">
        <v>358</v>
      </c>
      <c r="AD4881" t="s">
        <v>493</v>
      </c>
      <c r="AF4881" t="s">
        <v>8261</v>
      </c>
      <c r="AG4881" t="s">
        <v>8263</v>
      </c>
      <c r="AH4881" t="s">
        <v>8273</v>
      </c>
      <c r="AI4881" t="s">
        <v>8296</v>
      </c>
      <c r="AJ4881" t="s">
        <v>8295</v>
      </c>
    </row>
    <row r="4882" spans="1:36" x14ac:dyDescent="0.25">
      <c r="A4882" s="13" t="s">
        <v>26921</v>
      </c>
      <c r="B4882" s="1">
        <v>42926</v>
      </c>
      <c r="C4882" s="2">
        <v>0.37262731481481487</v>
      </c>
      <c r="D4882" t="s">
        <v>26922</v>
      </c>
      <c r="E4882" t="s">
        <v>293</v>
      </c>
      <c r="F4882" t="s">
        <v>26923</v>
      </c>
      <c r="G4882" s="14" t="s">
        <v>26924</v>
      </c>
      <c r="H4882" s="14" t="s">
        <v>26925</v>
      </c>
      <c r="I4882" t="s">
        <v>21</v>
      </c>
      <c r="K4882">
        <v>7</v>
      </c>
      <c r="L4882">
        <v>10</v>
      </c>
      <c r="M4882">
        <v>8</v>
      </c>
      <c r="N4882">
        <v>2</v>
      </c>
      <c r="O4882" t="s">
        <v>517</v>
      </c>
      <c r="P4882" t="s">
        <v>517</v>
      </c>
      <c r="Q4882" t="s">
        <v>517</v>
      </c>
      <c r="R4882" t="s">
        <v>517</v>
      </c>
      <c r="S4882" t="s">
        <v>517</v>
      </c>
      <c r="T4882" t="s">
        <v>517</v>
      </c>
      <c r="U4882" t="s">
        <v>517</v>
      </c>
      <c r="V4882" t="s">
        <v>517</v>
      </c>
      <c r="W4882" t="s">
        <v>517</v>
      </c>
      <c r="X4882" t="s">
        <v>517</v>
      </c>
      <c r="Y4882" t="s">
        <v>26926</v>
      </c>
      <c r="Z4882" s="1">
        <v>27124</v>
      </c>
      <c r="AA4882" t="s">
        <v>20726</v>
      </c>
      <c r="AB4882">
        <v>43</v>
      </c>
      <c r="AC4882" t="s">
        <v>358</v>
      </c>
      <c r="AD4882" t="s">
        <v>500</v>
      </c>
      <c r="AF4882" t="s">
        <v>8263</v>
      </c>
      <c r="AG4882" t="s">
        <v>8295</v>
      </c>
      <c r="AH4882" t="s">
        <v>517</v>
      </c>
      <c r="AI4882" t="s">
        <v>8270</v>
      </c>
      <c r="AJ4882" t="s">
        <v>8307</v>
      </c>
    </row>
    <row r="4883" spans="1:36" x14ac:dyDescent="0.25">
      <c r="A4883" s="13" t="s">
        <v>26928</v>
      </c>
      <c r="B4883" s="1">
        <v>42926</v>
      </c>
      <c r="C4883" s="2">
        <v>0.26723379629629629</v>
      </c>
      <c r="D4883" t="s">
        <v>26929</v>
      </c>
      <c r="E4883" t="s">
        <v>22</v>
      </c>
      <c r="F4883" t="s">
        <v>10750</v>
      </c>
      <c r="G4883" s="14" t="s">
        <v>10751</v>
      </c>
      <c r="H4883" s="14" t="s">
        <v>10752</v>
      </c>
      <c r="I4883" t="s">
        <v>23</v>
      </c>
      <c r="K4883">
        <v>7</v>
      </c>
      <c r="L4883">
        <v>10</v>
      </c>
      <c r="M4883">
        <v>6</v>
      </c>
      <c r="N4883">
        <v>2</v>
      </c>
      <c r="O4883" t="s">
        <v>26927</v>
      </c>
      <c r="P4883" t="s">
        <v>517</v>
      </c>
      <c r="Q4883" t="s">
        <v>517</v>
      </c>
      <c r="R4883" t="s">
        <v>517</v>
      </c>
      <c r="S4883" t="s">
        <v>517</v>
      </c>
      <c r="T4883" t="s">
        <v>517</v>
      </c>
      <c r="U4883" t="s">
        <v>517</v>
      </c>
      <c r="V4883" t="s">
        <v>517</v>
      </c>
      <c r="W4883" t="s">
        <v>476</v>
      </c>
      <c r="X4883" t="s">
        <v>846</v>
      </c>
      <c r="Y4883" t="s">
        <v>10753</v>
      </c>
      <c r="Z4883" s="1">
        <v>32105</v>
      </c>
      <c r="AA4883" t="s">
        <v>26930</v>
      </c>
      <c r="AB4883">
        <v>29</v>
      </c>
      <c r="AC4883" t="s">
        <v>358</v>
      </c>
      <c r="AD4883" t="s">
        <v>495</v>
      </c>
      <c r="AF4883" t="s">
        <v>8260</v>
      </c>
      <c r="AG4883" t="s">
        <v>8306</v>
      </c>
      <c r="AH4883" t="s">
        <v>517</v>
      </c>
      <c r="AI4883" t="s">
        <v>517</v>
      </c>
      <c r="AJ4883" t="s">
        <v>517</v>
      </c>
    </row>
    <row r="4884" spans="1:36" x14ac:dyDescent="0.25">
      <c r="A4884" s="13" t="s">
        <v>26931</v>
      </c>
      <c r="B4884" s="1">
        <v>42926</v>
      </c>
      <c r="C4884" s="2">
        <v>0.26231481481481483</v>
      </c>
      <c r="D4884" t="s">
        <v>24840</v>
      </c>
      <c r="E4884" t="s">
        <v>22</v>
      </c>
      <c r="F4884" t="s">
        <v>24841</v>
      </c>
      <c r="G4884" s="14" t="s">
        <v>24842</v>
      </c>
      <c r="H4884" s="14" t="s">
        <v>24843</v>
      </c>
      <c r="I4884" t="s">
        <v>23</v>
      </c>
      <c r="K4884">
        <v>7</v>
      </c>
      <c r="L4884">
        <v>10</v>
      </c>
      <c r="M4884">
        <v>6</v>
      </c>
      <c r="N4884">
        <v>2</v>
      </c>
      <c r="O4884" t="s">
        <v>24838</v>
      </c>
      <c r="P4884" t="s">
        <v>517</v>
      </c>
      <c r="Q4884" t="s">
        <v>517</v>
      </c>
      <c r="R4884" t="s">
        <v>517</v>
      </c>
      <c r="S4884" t="s">
        <v>517</v>
      </c>
      <c r="T4884" t="s">
        <v>517</v>
      </c>
      <c r="U4884" t="s">
        <v>517</v>
      </c>
      <c r="V4884" t="s">
        <v>517</v>
      </c>
      <c r="W4884" t="s">
        <v>862</v>
      </c>
      <c r="X4884" t="s">
        <v>622</v>
      </c>
      <c r="Y4884" t="s">
        <v>6446</v>
      </c>
      <c r="Z4884" s="1">
        <v>34608</v>
      </c>
      <c r="AA4884" t="s">
        <v>24844</v>
      </c>
      <c r="AB4884">
        <v>22</v>
      </c>
      <c r="AC4884" t="s">
        <v>358</v>
      </c>
      <c r="AD4884" t="s">
        <v>495</v>
      </c>
      <c r="AF4884" t="s">
        <v>517</v>
      </c>
      <c r="AG4884" t="s">
        <v>517</v>
      </c>
      <c r="AH4884" t="s">
        <v>517</v>
      </c>
      <c r="AI4884" t="s">
        <v>517</v>
      </c>
      <c r="AJ4884" t="s">
        <v>517</v>
      </c>
    </row>
    <row r="4885" spans="1:36" x14ac:dyDescent="0.25">
      <c r="A4885" s="13" t="s">
        <v>26932</v>
      </c>
      <c r="B4885" s="1">
        <v>42926</v>
      </c>
      <c r="C4885" s="2">
        <v>0.22315972222222222</v>
      </c>
      <c r="D4885" t="s">
        <v>6961</v>
      </c>
      <c r="E4885" t="s">
        <v>22</v>
      </c>
      <c r="F4885" t="s">
        <v>6962</v>
      </c>
      <c r="G4885" s="14" t="s">
        <v>6963</v>
      </c>
      <c r="H4885" s="14" t="s">
        <v>26933</v>
      </c>
      <c r="I4885" t="s">
        <v>23</v>
      </c>
      <c r="K4885">
        <v>7</v>
      </c>
      <c r="L4885">
        <v>10</v>
      </c>
      <c r="M4885">
        <v>5</v>
      </c>
      <c r="N4885">
        <v>2</v>
      </c>
      <c r="O4885" t="s">
        <v>25932</v>
      </c>
      <c r="P4885" t="s">
        <v>517</v>
      </c>
      <c r="Q4885" t="s">
        <v>517</v>
      </c>
      <c r="R4885" t="s">
        <v>517</v>
      </c>
      <c r="S4885" t="s">
        <v>517</v>
      </c>
      <c r="T4885" t="s">
        <v>517</v>
      </c>
      <c r="U4885" t="s">
        <v>517</v>
      </c>
      <c r="V4885" t="s">
        <v>517</v>
      </c>
      <c r="W4885" t="s">
        <v>589</v>
      </c>
      <c r="X4885" t="s">
        <v>590</v>
      </c>
      <c r="Y4885" t="s">
        <v>6965</v>
      </c>
      <c r="Z4885" s="1">
        <v>33390</v>
      </c>
      <c r="AA4885" t="s">
        <v>546</v>
      </c>
      <c r="AB4885">
        <v>26</v>
      </c>
      <c r="AC4885" t="s">
        <v>358</v>
      </c>
      <c r="AD4885" t="s">
        <v>482</v>
      </c>
      <c r="AF4885" t="s">
        <v>8260</v>
      </c>
      <c r="AG4885" t="s">
        <v>517</v>
      </c>
      <c r="AH4885" t="s">
        <v>517</v>
      </c>
      <c r="AI4885" t="s">
        <v>517</v>
      </c>
      <c r="AJ4885" t="s">
        <v>517</v>
      </c>
    </row>
    <row r="4886" spans="1:36" x14ac:dyDescent="0.25">
      <c r="A4886" s="13" t="s">
        <v>26934</v>
      </c>
      <c r="B4886" s="1">
        <v>42926</v>
      </c>
      <c r="C4886" s="2">
        <v>0.13738425925925926</v>
      </c>
      <c r="D4886" t="s">
        <v>26935</v>
      </c>
      <c r="E4886" t="s">
        <v>22</v>
      </c>
      <c r="F4886" t="s">
        <v>26936</v>
      </c>
      <c r="G4886" s="14" t="s">
        <v>26937</v>
      </c>
      <c r="H4886" s="14" t="s">
        <v>26938</v>
      </c>
      <c r="I4886" t="s">
        <v>23</v>
      </c>
      <c r="K4886">
        <v>7</v>
      </c>
      <c r="L4886">
        <v>10</v>
      </c>
      <c r="M4886">
        <v>3</v>
      </c>
      <c r="N4886">
        <v>2</v>
      </c>
      <c r="O4886" t="s">
        <v>517</v>
      </c>
      <c r="P4886" t="s">
        <v>517</v>
      </c>
      <c r="Q4886" t="s">
        <v>517</v>
      </c>
      <c r="R4886" t="s">
        <v>517</v>
      </c>
      <c r="S4886" t="s">
        <v>517</v>
      </c>
      <c r="T4886" t="s">
        <v>517</v>
      </c>
      <c r="U4886" t="s">
        <v>517</v>
      </c>
      <c r="V4886" t="s">
        <v>517</v>
      </c>
      <c r="W4886" t="s">
        <v>517</v>
      </c>
      <c r="X4886" t="s">
        <v>517</v>
      </c>
      <c r="Y4886" t="s">
        <v>26939</v>
      </c>
      <c r="Z4886" s="1">
        <v>37031</v>
      </c>
      <c r="AA4886" t="s">
        <v>529</v>
      </c>
      <c r="AB4886">
        <v>16</v>
      </c>
      <c r="AC4886" t="s">
        <v>358</v>
      </c>
      <c r="AD4886" t="s">
        <v>491</v>
      </c>
      <c r="AF4886" t="s">
        <v>517</v>
      </c>
      <c r="AG4886" t="s">
        <v>517</v>
      </c>
      <c r="AH4886" t="s">
        <v>517</v>
      </c>
      <c r="AI4886" t="s">
        <v>517</v>
      </c>
      <c r="AJ4886" t="s">
        <v>517</v>
      </c>
    </row>
    <row r="4887" spans="1:36" x14ac:dyDescent="0.25">
      <c r="A4887" s="13" t="s">
        <v>26941</v>
      </c>
      <c r="B4887" s="1">
        <v>42926</v>
      </c>
      <c r="C4887" s="2">
        <v>0.12123842592592593</v>
      </c>
      <c r="D4887" t="s">
        <v>26942</v>
      </c>
      <c r="E4887" t="s">
        <v>22</v>
      </c>
      <c r="F4887" t="s">
        <v>19746</v>
      </c>
      <c r="G4887" s="14" t="s">
        <v>19747</v>
      </c>
      <c r="H4887" s="14" t="s">
        <v>21898</v>
      </c>
      <c r="I4887" t="s">
        <v>21</v>
      </c>
      <c r="K4887">
        <v>7</v>
      </c>
      <c r="L4887">
        <v>10</v>
      </c>
      <c r="M4887">
        <v>2</v>
      </c>
      <c r="N4887">
        <v>2</v>
      </c>
      <c r="O4887" t="s">
        <v>26940</v>
      </c>
      <c r="P4887" t="s">
        <v>19743</v>
      </c>
      <c r="Q4887" t="s">
        <v>517</v>
      </c>
      <c r="R4887" t="s">
        <v>517</v>
      </c>
      <c r="S4887" t="s">
        <v>517</v>
      </c>
      <c r="T4887" t="s">
        <v>517</v>
      </c>
      <c r="U4887" t="s">
        <v>517</v>
      </c>
      <c r="V4887" t="s">
        <v>517</v>
      </c>
      <c r="W4887" t="s">
        <v>858</v>
      </c>
      <c r="X4887" t="s">
        <v>850</v>
      </c>
      <c r="Y4887" t="s">
        <v>19749</v>
      </c>
      <c r="Z4887" s="1">
        <v>26207</v>
      </c>
      <c r="AA4887" t="s">
        <v>529</v>
      </c>
      <c r="AB4887">
        <v>45</v>
      </c>
      <c r="AC4887" t="s">
        <v>358</v>
      </c>
      <c r="AD4887" t="s">
        <v>482</v>
      </c>
      <c r="AF4887" t="s">
        <v>8304</v>
      </c>
      <c r="AG4887" t="s">
        <v>8254</v>
      </c>
      <c r="AH4887" t="s">
        <v>517</v>
      </c>
      <c r="AI4887" t="s">
        <v>517</v>
      </c>
      <c r="AJ4887" t="s">
        <v>517</v>
      </c>
    </row>
    <row r="4888" spans="1:36" x14ac:dyDescent="0.25">
      <c r="A4888" s="13" t="s">
        <v>26943</v>
      </c>
      <c r="B4888" s="1">
        <v>42926</v>
      </c>
      <c r="C4888" s="2">
        <v>0.11483796296296296</v>
      </c>
      <c r="D4888" t="s">
        <v>26942</v>
      </c>
      <c r="E4888" t="s">
        <v>22</v>
      </c>
      <c r="F4888" t="s">
        <v>19746</v>
      </c>
      <c r="G4888" s="14" t="s">
        <v>19747</v>
      </c>
      <c r="H4888" s="14" t="s">
        <v>21898</v>
      </c>
      <c r="I4888" t="s">
        <v>23</v>
      </c>
      <c r="K4888">
        <v>7</v>
      </c>
      <c r="L4888">
        <v>10</v>
      </c>
      <c r="M4888">
        <v>2</v>
      </c>
      <c r="N4888">
        <v>2</v>
      </c>
      <c r="O4888" t="s">
        <v>19743</v>
      </c>
      <c r="P4888" t="s">
        <v>517</v>
      </c>
      <c r="Q4888" t="s">
        <v>517</v>
      </c>
      <c r="R4888" t="s">
        <v>517</v>
      </c>
      <c r="S4888" t="s">
        <v>517</v>
      </c>
      <c r="T4888" t="s">
        <v>517</v>
      </c>
      <c r="U4888" t="s">
        <v>517</v>
      </c>
      <c r="V4888" t="s">
        <v>517</v>
      </c>
      <c r="W4888" t="s">
        <v>621</v>
      </c>
      <c r="X4888" t="s">
        <v>622</v>
      </c>
      <c r="Y4888" t="s">
        <v>19749</v>
      </c>
      <c r="Z4888" s="1">
        <v>26207</v>
      </c>
      <c r="AA4888" t="s">
        <v>529</v>
      </c>
      <c r="AB4888">
        <v>45</v>
      </c>
      <c r="AC4888" t="s">
        <v>358</v>
      </c>
      <c r="AD4888" t="s">
        <v>482</v>
      </c>
      <c r="AF4888" t="s">
        <v>517</v>
      </c>
      <c r="AG4888" t="s">
        <v>517</v>
      </c>
      <c r="AH4888" t="s">
        <v>517</v>
      </c>
      <c r="AI4888" t="s">
        <v>517</v>
      </c>
      <c r="AJ4888" t="s">
        <v>517</v>
      </c>
    </row>
    <row r="4889" spans="1:36" x14ac:dyDescent="0.25">
      <c r="A4889" s="13" t="s">
        <v>26944</v>
      </c>
      <c r="B4889" s="1">
        <v>42926</v>
      </c>
      <c r="C4889" s="2">
        <v>8.369212962962963E-2</v>
      </c>
      <c r="D4889" t="s">
        <v>26945</v>
      </c>
      <c r="E4889" t="s">
        <v>22</v>
      </c>
      <c r="F4889" t="s">
        <v>26946</v>
      </c>
      <c r="G4889" t="s">
        <v>26947</v>
      </c>
      <c r="H4889" t="s">
        <v>26948</v>
      </c>
      <c r="I4889" t="s">
        <v>21</v>
      </c>
      <c r="K4889">
        <v>7</v>
      </c>
      <c r="L4889">
        <v>10</v>
      </c>
      <c r="M4889">
        <v>2</v>
      </c>
      <c r="N4889">
        <v>2</v>
      </c>
      <c r="O4889" t="s">
        <v>517</v>
      </c>
      <c r="P4889" t="s">
        <v>517</v>
      </c>
      <c r="Q4889" t="s">
        <v>517</v>
      </c>
      <c r="R4889" t="s">
        <v>517</v>
      </c>
      <c r="S4889" t="s">
        <v>517</v>
      </c>
      <c r="T4889" t="s">
        <v>517</v>
      </c>
      <c r="U4889" t="s">
        <v>517</v>
      </c>
      <c r="V4889" t="s">
        <v>517</v>
      </c>
      <c r="W4889" t="s">
        <v>517</v>
      </c>
      <c r="X4889" t="s">
        <v>517</v>
      </c>
      <c r="Y4889" t="s">
        <v>517</v>
      </c>
      <c r="Z4889" t="s">
        <v>517</v>
      </c>
      <c r="AA4889" t="s">
        <v>674</v>
      </c>
      <c r="AB4889" t="s">
        <v>517</v>
      </c>
      <c r="AC4889" t="s">
        <v>358</v>
      </c>
      <c r="AD4889" t="s">
        <v>517</v>
      </c>
      <c r="AF4889" t="s">
        <v>8263</v>
      </c>
      <c r="AG4889" t="s">
        <v>8295</v>
      </c>
      <c r="AH4889" t="s">
        <v>8296</v>
      </c>
      <c r="AI4889" t="s">
        <v>8307</v>
      </c>
      <c r="AJ4889" t="s">
        <v>517</v>
      </c>
    </row>
    <row r="4890" spans="1:36" x14ac:dyDescent="0.25">
      <c r="A4890" s="13" t="s">
        <v>26949</v>
      </c>
      <c r="B4890" s="1">
        <v>42926</v>
      </c>
      <c r="C4890" s="2">
        <v>3.6412037037037034E-2</v>
      </c>
      <c r="D4890" t="s">
        <v>26950</v>
      </c>
      <c r="E4890" t="s">
        <v>22</v>
      </c>
      <c r="F4890" t="s">
        <v>26951</v>
      </c>
      <c r="G4890" t="s">
        <v>26952</v>
      </c>
      <c r="H4890" t="s">
        <v>26953</v>
      </c>
      <c r="I4890" t="s">
        <v>21</v>
      </c>
      <c r="K4890">
        <v>7</v>
      </c>
      <c r="L4890">
        <v>10</v>
      </c>
      <c r="M4890">
        <v>0</v>
      </c>
      <c r="N4890">
        <v>2</v>
      </c>
      <c r="O4890" t="s">
        <v>517</v>
      </c>
      <c r="P4890" t="s">
        <v>517</v>
      </c>
      <c r="Q4890" t="s">
        <v>517</v>
      </c>
      <c r="R4890" t="s">
        <v>517</v>
      </c>
      <c r="S4890" t="s">
        <v>517</v>
      </c>
      <c r="T4890" t="s">
        <v>517</v>
      </c>
      <c r="U4890" t="s">
        <v>517</v>
      </c>
      <c r="V4890" t="s">
        <v>517</v>
      </c>
      <c r="W4890" t="s">
        <v>517</v>
      </c>
      <c r="X4890" t="s">
        <v>517</v>
      </c>
      <c r="Y4890" t="s">
        <v>26954</v>
      </c>
      <c r="Z4890">
        <v>31808</v>
      </c>
      <c r="AA4890" t="s">
        <v>6447</v>
      </c>
      <c r="AB4890">
        <v>30</v>
      </c>
      <c r="AC4890" t="s">
        <v>357</v>
      </c>
      <c r="AD4890" t="s">
        <v>487</v>
      </c>
      <c r="AF4890" t="s">
        <v>8261</v>
      </c>
      <c r="AG4890" t="s">
        <v>8295</v>
      </c>
      <c r="AH4890" t="s">
        <v>517</v>
      </c>
      <c r="AI4890" t="s">
        <v>8263</v>
      </c>
      <c r="AJ4890" t="s">
        <v>8307</v>
      </c>
    </row>
    <row r="4891" spans="1:36" x14ac:dyDescent="0.25">
      <c r="A4891" s="13" t="s">
        <v>26956</v>
      </c>
      <c r="B4891" s="1">
        <v>42925</v>
      </c>
      <c r="C4891" s="2">
        <v>0.97685185185185175</v>
      </c>
      <c r="D4891" t="s">
        <v>26957</v>
      </c>
      <c r="E4891" t="s">
        <v>22</v>
      </c>
      <c r="F4891" t="s">
        <v>26958</v>
      </c>
      <c r="G4891" s="14" t="s">
        <v>26959</v>
      </c>
      <c r="H4891" s="14" t="s">
        <v>26960</v>
      </c>
      <c r="I4891" t="s">
        <v>23</v>
      </c>
      <c r="K4891">
        <v>7</v>
      </c>
      <c r="L4891">
        <v>9</v>
      </c>
      <c r="M4891">
        <v>23</v>
      </c>
      <c r="N4891">
        <v>1</v>
      </c>
      <c r="O4891" t="s">
        <v>26955</v>
      </c>
      <c r="P4891" t="s">
        <v>517</v>
      </c>
      <c r="Q4891" t="s">
        <v>517</v>
      </c>
      <c r="R4891" t="s">
        <v>517</v>
      </c>
      <c r="S4891" t="s">
        <v>517</v>
      </c>
      <c r="T4891" t="s">
        <v>517</v>
      </c>
      <c r="U4891" t="s">
        <v>517</v>
      </c>
      <c r="V4891" t="s">
        <v>517</v>
      </c>
      <c r="W4891" t="s">
        <v>10420</v>
      </c>
      <c r="X4891" t="s">
        <v>554</v>
      </c>
      <c r="Y4891" t="s">
        <v>26961</v>
      </c>
      <c r="Z4891" s="1">
        <v>19067</v>
      </c>
      <c r="AA4891" t="s">
        <v>4392</v>
      </c>
      <c r="AB4891">
        <v>65</v>
      </c>
      <c r="AC4891" t="s">
        <v>358</v>
      </c>
      <c r="AD4891" t="s">
        <v>499</v>
      </c>
      <c r="AF4891" t="s">
        <v>517</v>
      </c>
      <c r="AG4891" t="s">
        <v>517</v>
      </c>
      <c r="AH4891" t="s">
        <v>517</v>
      </c>
      <c r="AI4891" t="s">
        <v>517</v>
      </c>
      <c r="AJ4891" t="s">
        <v>517</v>
      </c>
    </row>
    <row r="4892" spans="1:36" x14ac:dyDescent="0.25">
      <c r="A4892" s="13" t="s">
        <v>26962</v>
      </c>
      <c r="B4892" s="1">
        <v>42925</v>
      </c>
      <c r="C4892" s="2">
        <v>0.91826388888888888</v>
      </c>
      <c r="D4892" t="s">
        <v>26963</v>
      </c>
      <c r="E4892" t="s">
        <v>22</v>
      </c>
      <c r="F4892" t="s">
        <v>26964</v>
      </c>
      <c r="G4892" s="14" t="s">
        <v>26965</v>
      </c>
      <c r="H4892" s="14" t="s">
        <v>26966</v>
      </c>
      <c r="I4892" t="s">
        <v>21</v>
      </c>
      <c r="K4892">
        <v>7</v>
      </c>
      <c r="L4892">
        <v>9</v>
      </c>
      <c r="M4892">
        <v>22</v>
      </c>
      <c r="N4892">
        <v>1</v>
      </c>
      <c r="O4892" t="s">
        <v>517</v>
      </c>
      <c r="P4892" t="s">
        <v>517</v>
      </c>
      <c r="Q4892" t="s">
        <v>517</v>
      </c>
      <c r="R4892" t="s">
        <v>517</v>
      </c>
      <c r="S4892" t="s">
        <v>517</v>
      </c>
      <c r="T4892" t="s">
        <v>517</v>
      </c>
      <c r="U4892" t="s">
        <v>517</v>
      </c>
      <c r="V4892" t="s">
        <v>517</v>
      </c>
      <c r="W4892" t="s">
        <v>517</v>
      </c>
      <c r="X4892" t="s">
        <v>517</v>
      </c>
      <c r="Y4892" t="s">
        <v>26967</v>
      </c>
      <c r="Z4892" s="1">
        <v>20214</v>
      </c>
      <c r="AA4892" t="s">
        <v>26968</v>
      </c>
      <c r="AB4892">
        <v>62</v>
      </c>
      <c r="AC4892" t="s">
        <v>358</v>
      </c>
      <c r="AD4892" t="s">
        <v>492</v>
      </c>
      <c r="AF4892" t="s">
        <v>517</v>
      </c>
      <c r="AG4892" t="s">
        <v>517</v>
      </c>
      <c r="AH4892" t="s">
        <v>517</v>
      </c>
      <c r="AI4892" t="s">
        <v>517</v>
      </c>
      <c r="AJ4892" t="s">
        <v>517</v>
      </c>
    </row>
    <row r="4893" spans="1:36" x14ac:dyDescent="0.25">
      <c r="A4893" s="13" t="s">
        <v>26970</v>
      </c>
      <c r="B4893" s="1">
        <v>42925</v>
      </c>
      <c r="C4893" s="2">
        <v>0.90976851851851848</v>
      </c>
      <c r="D4893" t="s">
        <v>21748</v>
      </c>
      <c r="E4893" t="s">
        <v>22</v>
      </c>
      <c r="F4893" t="s">
        <v>26617</v>
      </c>
      <c r="G4893" s="14" t="s">
        <v>26618</v>
      </c>
      <c r="H4893" s="14" t="s">
        <v>26619</v>
      </c>
      <c r="I4893" t="s">
        <v>23</v>
      </c>
      <c r="K4893">
        <v>7</v>
      </c>
      <c r="L4893">
        <v>9</v>
      </c>
      <c r="M4893">
        <v>21</v>
      </c>
      <c r="N4893">
        <v>1</v>
      </c>
      <c r="O4893" t="s">
        <v>26969</v>
      </c>
      <c r="P4893" t="s">
        <v>517</v>
      </c>
      <c r="Q4893" t="s">
        <v>517</v>
      </c>
      <c r="R4893" t="s">
        <v>517</v>
      </c>
      <c r="S4893" t="s">
        <v>517</v>
      </c>
      <c r="T4893" t="s">
        <v>517</v>
      </c>
      <c r="U4893" t="s">
        <v>517</v>
      </c>
      <c r="V4893" t="s">
        <v>517</v>
      </c>
      <c r="W4893" t="s">
        <v>842</v>
      </c>
      <c r="X4893" t="s">
        <v>20172</v>
      </c>
      <c r="Y4893" t="s">
        <v>26620</v>
      </c>
      <c r="Z4893" s="1">
        <v>37528</v>
      </c>
      <c r="AA4893" t="s">
        <v>529</v>
      </c>
      <c r="AB4893">
        <v>14</v>
      </c>
      <c r="AC4893" t="s">
        <v>358</v>
      </c>
      <c r="AD4893" t="s">
        <v>482</v>
      </c>
      <c r="AF4893" t="s">
        <v>8313</v>
      </c>
      <c r="AG4893" t="s">
        <v>8295</v>
      </c>
      <c r="AH4893" t="s">
        <v>517</v>
      </c>
      <c r="AI4893" t="s">
        <v>517</v>
      </c>
      <c r="AJ4893" t="s">
        <v>517</v>
      </c>
    </row>
    <row r="4894" spans="1:36" x14ac:dyDescent="0.25">
      <c r="A4894" s="13" t="s">
        <v>26971</v>
      </c>
      <c r="B4894" s="1">
        <v>42925</v>
      </c>
      <c r="C4894" s="2">
        <v>0.87538194444444439</v>
      </c>
      <c r="D4894" t="s">
        <v>26972</v>
      </c>
      <c r="E4894" t="s">
        <v>22</v>
      </c>
      <c r="F4894" t="s">
        <v>26973</v>
      </c>
      <c r="G4894" s="14" t="s">
        <v>26974</v>
      </c>
      <c r="H4894" s="14" t="s">
        <v>26975</v>
      </c>
      <c r="I4894" t="s">
        <v>24</v>
      </c>
      <c r="K4894">
        <v>7</v>
      </c>
      <c r="L4894">
        <v>9</v>
      </c>
      <c r="M4894">
        <v>21</v>
      </c>
      <c r="N4894">
        <v>1</v>
      </c>
      <c r="O4894" t="s">
        <v>517</v>
      </c>
      <c r="P4894" t="s">
        <v>517</v>
      </c>
      <c r="Q4894" t="s">
        <v>517</v>
      </c>
      <c r="R4894" t="s">
        <v>517</v>
      </c>
      <c r="S4894" t="s">
        <v>517</v>
      </c>
      <c r="T4894" t="s">
        <v>517</v>
      </c>
      <c r="U4894" t="s">
        <v>517</v>
      </c>
      <c r="V4894" t="s">
        <v>517</v>
      </c>
      <c r="W4894" t="s">
        <v>517</v>
      </c>
      <c r="X4894" t="s">
        <v>517</v>
      </c>
      <c r="Y4894" t="s">
        <v>517</v>
      </c>
      <c r="Z4894" s="1" t="s">
        <v>517</v>
      </c>
      <c r="AA4894" t="s">
        <v>2695</v>
      </c>
      <c r="AB4894" t="s">
        <v>517</v>
      </c>
      <c r="AC4894" t="s">
        <v>358</v>
      </c>
      <c r="AD4894" t="s">
        <v>517</v>
      </c>
      <c r="AF4894" t="s">
        <v>517</v>
      </c>
      <c r="AG4894" t="s">
        <v>517</v>
      </c>
      <c r="AH4894" t="s">
        <v>517</v>
      </c>
      <c r="AI4894" t="s">
        <v>517</v>
      </c>
      <c r="AJ4894" t="s">
        <v>517</v>
      </c>
    </row>
    <row r="4895" spans="1:36" x14ac:dyDescent="0.25">
      <c r="A4895" s="13" t="s">
        <v>26977</v>
      </c>
      <c r="B4895" s="1">
        <v>42925</v>
      </c>
      <c r="C4895" s="2">
        <v>0.83121527777777782</v>
      </c>
      <c r="D4895" t="s">
        <v>26978</v>
      </c>
      <c r="E4895" t="s">
        <v>22</v>
      </c>
      <c r="F4895" t="s">
        <v>26979</v>
      </c>
      <c r="G4895" s="14" t="s">
        <v>26980</v>
      </c>
      <c r="H4895" s="14" t="s">
        <v>26981</v>
      </c>
      <c r="I4895" t="s">
        <v>23</v>
      </c>
      <c r="K4895">
        <v>7</v>
      </c>
      <c r="L4895">
        <v>9</v>
      </c>
      <c r="M4895">
        <v>19</v>
      </c>
      <c r="N4895">
        <v>1</v>
      </c>
      <c r="O4895" t="s">
        <v>26976</v>
      </c>
      <c r="P4895" t="s">
        <v>517</v>
      </c>
      <c r="Q4895" t="s">
        <v>517</v>
      </c>
      <c r="R4895" t="s">
        <v>517</v>
      </c>
      <c r="S4895" t="s">
        <v>517</v>
      </c>
      <c r="T4895" t="s">
        <v>517</v>
      </c>
      <c r="U4895" t="s">
        <v>517</v>
      </c>
      <c r="V4895" t="s">
        <v>517</v>
      </c>
      <c r="W4895" t="s">
        <v>25796</v>
      </c>
      <c r="X4895" t="s">
        <v>26982</v>
      </c>
      <c r="Y4895" t="s">
        <v>26983</v>
      </c>
      <c r="Z4895" s="1">
        <v>30353</v>
      </c>
      <c r="AA4895" t="s">
        <v>26984</v>
      </c>
      <c r="AB4895">
        <v>34</v>
      </c>
      <c r="AC4895" t="s">
        <v>358</v>
      </c>
      <c r="AD4895" t="s">
        <v>487</v>
      </c>
      <c r="AF4895" t="s">
        <v>8260</v>
      </c>
      <c r="AG4895" t="s">
        <v>517</v>
      </c>
      <c r="AH4895" t="s">
        <v>517</v>
      </c>
      <c r="AI4895" t="s">
        <v>517</v>
      </c>
      <c r="AJ4895" t="s">
        <v>517</v>
      </c>
    </row>
    <row r="4896" spans="1:36" x14ac:dyDescent="0.25">
      <c r="A4896" s="13" t="s">
        <v>26986</v>
      </c>
      <c r="B4896" s="1">
        <v>42925</v>
      </c>
      <c r="C4896" s="2">
        <v>0.83009259259259249</v>
      </c>
      <c r="D4896" t="s">
        <v>26987</v>
      </c>
      <c r="E4896" t="s">
        <v>22</v>
      </c>
      <c r="F4896" t="s">
        <v>26988</v>
      </c>
      <c r="G4896" s="14" t="s">
        <v>26989</v>
      </c>
      <c r="H4896" s="14" t="s">
        <v>26990</v>
      </c>
      <c r="I4896" t="s">
        <v>23</v>
      </c>
      <c r="K4896">
        <v>7</v>
      </c>
      <c r="L4896">
        <v>9</v>
      </c>
      <c r="M4896">
        <v>19</v>
      </c>
      <c r="N4896">
        <v>1</v>
      </c>
      <c r="O4896" t="s">
        <v>26985</v>
      </c>
      <c r="P4896" t="s">
        <v>517</v>
      </c>
      <c r="Q4896" t="s">
        <v>517</v>
      </c>
      <c r="R4896" t="s">
        <v>517</v>
      </c>
      <c r="S4896" t="s">
        <v>517</v>
      </c>
      <c r="T4896" t="s">
        <v>517</v>
      </c>
      <c r="U4896" t="s">
        <v>517</v>
      </c>
      <c r="V4896" t="s">
        <v>517</v>
      </c>
      <c r="W4896" t="s">
        <v>1217</v>
      </c>
      <c r="X4896" t="s">
        <v>590</v>
      </c>
      <c r="Y4896" t="s">
        <v>9814</v>
      </c>
      <c r="Z4896" s="1">
        <v>34970</v>
      </c>
      <c r="AA4896" t="s">
        <v>519</v>
      </c>
      <c r="AB4896">
        <v>21</v>
      </c>
      <c r="AC4896" t="s">
        <v>358</v>
      </c>
      <c r="AD4896" t="s">
        <v>509</v>
      </c>
      <c r="AF4896" t="s">
        <v>517</v>
      </c>
      <c r="AG4896" t="s">
        <v>517</v>
      </c>
      <c r="AH4896" t="s">
        <v>517</v>
      </c>
      <c r="AI4896" t="s">
        <v>517</v>
      </c>
      <c r="AJ4896" t="s">
        <v>517</v>
      </c>
    </row>
    <row r="4897" spans="1:36" x14ac:dyDescent="0.25">
      <c r="A4897" s="13" t="s">
        <v>26991</v>
      </c>
      <c r="B4897" s="1">
        <v>42925</v>
      </c>
      <c r="C4897" s="2">
        <v>0.81478009259259254</v>
      </c>
      <c r="D4897" t="s">
        <v>26992</v>
      </c>
      <c r="E4897" t="s">
        <v>1282</v>
      </c>
      <c r="F4897" t="s">
        <v>26993</v>
      </c>
      <c r="G4897" t="s">
        <v>26409</v>
      </c>
      <c r="H4897" t="s">
        <v>26410</v>
      </c>
      <c r="I4897" t="s">
        <v>26</v>
      </c>
      <c r="K4897">
        <v>7</v>
      </c>
      <c r="L4897">
        <v>9</v>
      </c>
      <c r="M4897">
        <v>19</v>
      </c>
      <c r="N4897">
        <v>1</v>
      </c>
      <c r="O4897" t="s">
        <v>517</v>
      </c>
      <c r="P4897" t="s">
        <v>517</v>
      </c>
      <c r="Q4897" t="s">
        <v>517</v>
      </c>
      <c r="R4897" t="s">
        <v>517</v>
      </c>
      <c r="S4897" t="s">
        <v>517</v>
      </c>
      <c r="T4897" t="s">
        <v>517</v>
      </c>
      <c r="U4897" t="s">
        <v>517</v>
      </c>
      <c r="V4897" t="s">
        <v>517</v>
      </c>
      <c r="W4897" t="s">
        <v>517</v>
      </c>
      <c r="X4897" t="s">
        <v>517</v>
      </c>
      <c r="Y4897" t="s">
        <v>517</v>
      </c>
      <c r="Z4897" t="s">
        <v>517</v>
      </c>
      <c r="AA4897" t="s">
        <v>26994</v>
      </c>
      <c r="AB4897" t="s">
        <v>517</v>
      </c>
      <c r="AC4897" t="s">
        <v>777</v>
      </c>
      <c r="AD4897" t="s">
        <v>517</v>
      </c>
      <c r="AF4897" t="s">
        <v>8308</v>
      </c>
      <c r="AG4897" t="s">
        <v>517</v>
      </c>
      <c r="AH4897" t="s">
        <v>517</v>
      </c>
      <c r="AI4897" t="s">
        <v>517</v>
      </c>
      <c r="AJ4897" t="s">
        <v>517</v>
      </c>
    </row>
    <row r="4898" spans="1:36" x14ac:dyDescent="0.25">
      <c r="A4898" s="13" t="s">
        <v>26996</v>
      </c>
      <c r="B4898" s="1">
        <v>42925</v>
      </c>
      <c r="C4898" s="2">
        <v>0.80748842592592596</v>
      </c>
      <c r="D4898" t="s">
        <v>26997</v>
      </c>
      <c r="E4898" t="s">
        <v>22</v>
      </c>
      <c r="F4898" t="s">
        <v>26998</v>
      </c>
      <c r="G4898" s="14" t="s">
        <v>26999</v>
      </c>
      <c r="H4898" s="14" t="s">
        <v>27000</v>
      </c>
      <c r="I4898" t="s">
        <v>23</v>
      </c>
      <c r="K4898">
        <v>7</v>
      </c>
      <c r="L4898">
        <v>9</v>
      </c>
      <c r="M4898">
        <v>19</v>
      </c>
      <c r="N4898">
        <v>1</v>
      </c>
      <c r="O4898" t="s">
        <v>26995</v>
      </c>
      <c r="P4898" t="s">
        <v>517</v>
      </c>
      <c r="Q4898" t="s">
        <v>517</v>
      </c>
      <c r="R4898" t="s">
        <v>517</v>
      </c>
      <c r="S4898" t="s">
        <v>517</v>
      </c>
      <c r="T4898" t="s">
        <v>517</v>
      </c>
      <c r="U4898" t="s">
        <v>517</v>
      </c>
      <c r="V4898" t="s">
        <v>517</v>
      </c>
      <c r="W4898" t="s">
        <v>526</v>
      </c>
      <c r="X4898" t="s">
        <v>527</v>
      </c>
      <c r="Y4898" t="s">
        <v>27001</v>
      </c>
      <c r="Z4898" s="1">
        <v>31246</v>
      </c>
      <c r="AA4898" t="s">
        <v>519</v>
      </c>
      <c r="AB4898">
        <v>31</v>
      </c>
      <c r="AC4898" t="s">
        <v>358</v>
      </c>
      <c r="AD4898" t="s">
        <v>509</v>
      </c>
      <c r="AF4898" t="s">
        <v>8295</v>
      </c>
      <c r="AG4898" t="s">
        <v>517</v>
      </c>
      <c r="AH4898" t="s">
        <v>517</v>
      </c>
      <c r="AI4898" t="s">
        <v>517</v>
      </c>
      <c r="AJ4898" t="s">
        <v>517</v>
      </c>
    </row>
    <row r="4899" spans="1:36" x14ac:dyDescent="0.25">
      <c r="A4899" s="13" t="s">
        <v>27002</v>
      </c>
      <c r="B4899" s="1">
        <v>42925</v>
      </c>
      <c r="C4899" s="2">
        <v>0.79420138888888892</v>
      </c>
      <c r="D4899" t="s">
        <v>27003</v>
      </c>
      <c r="E4899" t="s">
        <v>22</v>
      </c>
      <c r="F4899" t="s">
        <v>27004</v>
      </c>
      <c r="G4899" s="14" t="s">
        <v>27005</v>
      </c>
      <c r="H4899" s="14" t="s">
        <v>27006</v>
      </c>
      <c r="I4899" t="s">
        <v>21</v>
      </c>
      <c r="K4899">
        <v>7</v>
      </c>
      <c r="L4899">
        <v>9</v>
      </c>
      <c r="M4899">
        <v>19</v>
      </c>
      <c r="N4899">
        <v>1</v>
      </c>
      <c r="O4899" t="s">
        <v>517</v>
      </c>
      <c r="P4899" t="s">
        <v>517</v>
      </c>
      <c r="Q4899" t="s">
        <v>517</v>
      </c>
      <c r="R4899" t="s">
        <v>517</v>
      </c>
      <c r="S4899" t="s">
        <v>517</v>
      </c>
      <c r="T4899" t="s">
        <v>517</v>
      </c>
      <c r="U4899" t="s">
        <v>517</v>
      </c>
      <c r="V4899" t="s">
        <v>517</v>
      </c>
      <c r="W4899" t="s">
        <v>517</v>
      </c>
      <c r="X4899" t="s">
        <v>517</v>
      </c>
      <c r="Y4899" t="s">
        <v>27007</v>
      </c>
      <c r="Z4899" s="1">
        <v>21907</v>
      </c>
      <c r="AA4899" t="s">
        <v>909</v>
      </c>
      <c r="AB4899">
        <v>57</v>
      </c>
      <c r="AC4899" t="s">
        <v>357</v>
      </c>
      <c r="AD4899" t="s">
        <v>485</v>
      </c>
      <c r="AF4899" t="s">
        <v>517</v>
      </c>
      <c r="AG4899" t="s">
        <v>517</v>
      </c>
      <c r="AH4899" t="s">
        <v>517</v>
      </c>
      <c r="AI4899" t="s">
        <v>517</v>
      </c>
      <c r="AJ4899" t="s">
        <v>517</v>
      </c>
    </row>
    <row r="4900" spans="1:36" x14ac:dyDescent="0.25">
      <c r="A4900" s="13" t="s">
        <v>27008</v>
      </c>
      <c r="B4900" s="1">
        <v>42925</v>
      </c>
      <c r="C4900" s="2">
        <v>0.7933217592592593</v>
      </c>
      <c r="D4900" t="s">
        <v>27009</v>
      </c>
      <c r="E4900" t="s">
        <v>22</v>
      </c>
      <c r="F4900" t="s">
        <v>27010</v>
      </c>
      <c r="G4900" s="14" t="s">
        <v>27011</v>
      </c>
      <c r="H4900" s="14" t="s">
        <v>27012</v>
      </c>
      <c r="I4900" t="s">
        <v>24</v>
      </c>
      <c r="K4900">
        <v>7</v>
      </c>
      <c r="L4900">
        <v>9</v>
      </c>
      <c r="M4900">
        <v>19</v>
      </c>
      <c r="N4900">
        <v>1</v>
      </c>
      <c r="O4900" t="s">
        <v>517</v>
      </c>
      <c r="P4900" t="s">
        <v>517</v>
      </c>
      <c r="Q4900" t="s">
        <v>517</v>
      </c>
      <c r="R4900" t="s">
        <v>517</v>
      </c>
      <c r="S4900" t="s">
        <v>517</v>
      </c>
      <c r="T4900" t="s">
        <v>517</v>
      </c>
      <c r="U4900" t="s">
        <v>517</v>
      </c>
      <c r="V4900" t="s">
        <v>517</v>
      </c>
      <c r="W4900" t="s">
        <v>517</v>
      </c>
      <c r="X4900" t="s">
        <v>517</v>
      </c>
      <c r="Y4900" t="s">
        <v>27013</v>
      </c>
      <c r="Z4900" s="1">
        <v>24046</v>
      </c>
      <c r="AA4900" t="s">
        <v>27014</v>
      </c>
      <c r="AB4900">
        <v>51</v>
      </c>
      <c r="AC4900" t="s">
        <v>358</v>
      </c>
      <c r="AD4900" t="s">
        <v>490</v>
      </c>
      <c r="AF4900" t="s">
        <v>8313</v>
      </c>
      <c r="AG4900" t="s">
        <v>517</v>
      </c>
      <c r="AH4900" t="s">
        <v>517</v>
      </c>
      <c r="AI4900" t="s">
        <v>517</v>
      </c>
      <c r="AJ4900" t="s">
        <v>517</v>
      </c>
    </row>
    <row r="4901" spans="1:36" x14ac:dyDescent="0.25">
      <c r="A4901" s="13" t="s">
        <v>27016</v>
      </c>
      <c r="B4901" s="1">
        <v>42925</v>
      </c>
      <c r="C4901" s="2">
        <v>0.70491898148148147</v>
      </c>
      <c r="D4901" t="s">
        <v>27017</v>
      </c>
      <c r="E4901" t="s">
        <v>458</v>
      </c>
      <c r="F4901" t="s">
        <v>27018</v>
      </c>
      <c r="G4901" s="14" t="s">
        <v>27019</v>
      </c>
      <c r="H4901" s="14" t="s">
        <v>27020</v>
      </c>
      <c r="I4901" t="s">
        <v>23</v>
      </c>
      <c r="K4901">
        <v>7</v>
      </c>
      <c r="L4901">
        <v>9</v>
      </c>
      <c r="M4901">
        <v>16</v>
      </c>
      <c r="N4901">
        <v>1</v>
      </c>
      <c r="O4901" t="s">
        <v>27015</v>
      </c>
      <c r="P4901" t="s">
        <v>517</v>
      </c>
      <c r="Q4901" t="s">
        <v>517</v>
      </c>
      <c r="R4901" t="s">
        <v>517</v>
      </c>
      <c r="S4901" t="s">
        <v>517</v>
      </c>
      <c r="T4901" t="s">
        <v>517</v>
      </c>
      <c r="U4901" t="s">
        <v>517</v>
      </c>
      <c r="V4901" t="s">
        <v>517</v>
      </c>
      <c r="W4901" t="s">
        <v>589</v>
      </c>
      <c r="X4901" t="s">
        <v>590</v>
      </c>
      <c r="Y4901" t="s">
        <v>517</v>
      </c>
      <c r="Z4901" s="1" t="s">
        <v>517</v>
      </c>
      <c r="AA4901" t="s">
        <v>1048</v>
      </c>
      <c r="AB4901" t="s">
        <v>517</v>
      </c>
      <c r="AC4901" t="s">
        <v>358</v>
      </c>
      <c r="AD4901" t="s">
        <v>517</v>
      </c>
      <c r="AF4901" t="s">
        <v>517</v>
      </c>
      <c r="AG4901" t="s">
        <v>517</v>
      </c>
      <c r="AH4901" t="s">
        <v>517</v>
      </c>
      <c r="AI4901" t="s">
        <v>517</v>
      </c>
      <c r="AJ4901" t="s">
        <v>517</v>
      </c>
    </row>
    <row r="4902" spans="1:36" x14ac:dyDescent="0.25">
      <c r="A4902" s="13" t="s">
        <v>27021</v>
      </c>
      <c r="B4902" s="1">
        <v>42925</v>
      </c>
      <c r="C4902" s="2">
        <v>0.6754282407407407</v>
      </c>
      <c r="D4902" t="s">
        <v>27022</v>
      </c>
      <c r="E4902" t="s">
        <v>22</v>
      </c>
      <c r="F4902" t="s">
        <v>27023</v>
      </c>
      <c r="G4902" s="14" t="s">
        <v>27024</v>
      </c>
      <c r="H4902" s="14" t="s">
        <v>27025</v>
      </c>
      <c r="I4902" t="s">
        <v>21</v>
      </c>
      <c r="K4902">
        <v>7</v>
      </c>
      <c r="L4902">
        <v>9</v>
      </c>
      <c r="M4902">
        <v>16</v>
      </c>
      <c r="N4902">
        <v>1</v>
      </c>
      <c r="O4902" t="s">
        <v>517</v>
      </c>
      <c r="P4902" t="s">
        <v>517</v>
      </c>
      <c r="Q4902" t="s">
        <v>517</v>
      </c>
      <c r="R4902" t="s">
        <v>517</v>
      </c>
      <c r="S4902" t="s">
        <v>517</v>
      </c>
      <c r="T4902" t="s">
        <v>517</v>
      </c>
      <c r="U4902" t="s">
        <v>517</v>
      </c>
      <c r="V4902" t="s">
        <v>517</v>
      </c>
      <c r="W4902" t="s">
        <v>517</v>
      </c>
      <c r="X4902" t="s">
        <v>517</v>
      </c>
      <c r="Y4902" t="s">
        <v>27026</v>
      </c>
      <c r="Z4902" s="1">
        <v>34286</v>
      </c>
      <c r="AA4902" t="s">
        <v>2032</v>
      </c>
      <c r="AB4902">
        <v>23</v>
      </c>
      <c r="AC4902" t="s">
        <v>357</v>
      </c>
      <c r="AD4902" t="s">
        <v>509</v>
      </c>
      <c r="AF4902" t="s">
        <v>8259</v>
      </c>
      <c r="AG4902" t="s">
        <v>517</v>
      </c>
      <c r="AH4902" t="s">
        <v>517</v>
      </c>
      <c r="AI4902" t="s">
        <v>517</v>
      </c>
      <c r="AJ4902" t="s">
        <v>517</v>
      </c>
    </row>
    <row r="4903" spans="1:36" x14ac:dyDescent="0.25">
      <c r="A4903" s="13" t="s">
        <v>27028</v>
      </c>
      <c r="B4903" s="1">
        <v>42925</v>
      </c>
      <c r="C4903" s="2">
        <v>0.66189814814814818</v>
      </c>
      <c r="D4903" t="s">
        <v>27029</v>
      </c>
      <c r="E4903" t="s">
        <v>22</v>
      </c>
      <c r="F4903" t="s">
        <v>27030</v>
      </c>
      <c r="G4903" s="14" t="s">
        <v>27031</v>
      </c>
      <c r="H4903" s="14" t="s">
        <v>27032</v>
      </c>
      <c r="I4903" t="s">
        <v>21</v>
      </c>
      <c r="K4903">
        <v>7</v>
      </c>
      <c r="L4903">
        <v>9</v>
      </c>
      <c r="M4903">
        <v>15</v>
      </c>
      <c r="N4903">
        <v>1</v>
      </c>
      <c r="O4903" t="s">
        <v>27027</v>
      </c>
      <c r="P4903" t="s">
        <v>517</v>
      </c>
      <c r="Q4903" t="s">
        <v>517</v>
      </c>
      <c r="R4903" t="s">
        <v>517</v>
      </c>
      <c r="S4903" t="s">
        <v>517</v>
      </c>
      <c r="T4903" t="s">
        <v>517</v>
      </c>
      <c r="U4903" t="s">
        <v>517</v>
      </c>
      <c r="V4903" t="s">
        <v>517</v>
      </c>
      <c r="W4903" t="s">
        <v>537</v>
      </c>
      <c r="X4903" t="s">
        <v>13144</v>
      </c>
      <c r="Y4903" t="s">
        <v>517</v>
      </c>
      <c r="Z4903" s="1" t="s">
        <v>517</v>
      </c>
      <c r="AA4903" t="s">
        <v>27033</v>
      </c>
      <c r="AB4903" t="s">
        <v>517</v>
      </c>
      <c r="AC4903" t="s">
        <v>358</v>
      </c>
      <c r="AD4903" t="s">
        <v>517</v>
      </c>
      <c r="AF4903" t="s">
        <v>8253</v>
      </c>
      <c r="AG4903" t="s">
        <v>517</v>
      </c>
      <c r="AH4903" t="s">
        <v>517</v>
      </c>
      <c r="AI4903" t="s">
        <v>517</v>
      </c>
      <c r="AJ4903" t="s">
        <v>517</v>
      </c>
    </row>
    <row r="4904" spans="1:36" x14ac:dyDescent="0.25">
      <c r="A4904" s="13" t="s">
        <v>27035</v>
      </c>
      <c r="B4904" s="1">
        <v>42925</v>
      </c>
      <c r="C4904" s="2">
        <v>0.65993055555555558</v>
      </c>
      <c r="D4904" t="s">
        <v>27036</v>
      </c>
      <c r="E4904" t="s">
        <v>22</v>
      </c>
      <c r="F4904" t="s">
        <v>27037</v>
      </c>
      <c r="G4904" s="14" t="s">
        <v>27038</v>
      </c>
      <c r="H4904" s="14" t="s">
        <v>27039</v>
      </c>
      <c r="I4904" t="s">
        <v>23</v>
      </c>
      <c r="K4904">
        <v>7</v>
      </c>
      <c r="L4904">
        <v>9</v>
      </c>
      <c r="M4904">
        <v>15</v>
      </c>
      <c r="N4904">
        <v>1</v>
      </c>
      <c r="O4904" t="s">
        <v>27034</v>
      </c>
      <c r="P4904" t="s">
        <v>517</v>
      </c>
      <c r="Q4904" t="s">
        <v>517</v>
      </c>
      <c r="R4904" t="s">
        <v>517</v>
      </c>
      <c r="S4904" t="s">
        <v>517</v>
      </c>
      <c r="T4904" t="s">
        <v>517</v>
      </c>
      <c r="U4904" t="s">
        <v>517</v>
      </c>
      <c r="V4904" t="s">
        <v>517</v>
      </c>
      <c r="W4904" t="s">
        <v>589</v>
      </c>
      <c r="X4904" t="s">
        <v>590</v>
      </c>
      <c r="Y4904" t="s">
        <v>517</v>
      </c>
      <c r="Z4904" s="1" t="s">
        <v>517</v>
      </c>
      <c r="AA4904" t="s">
        <v>1684</v>
      </c>
      <c r="AB4904" t="s">
        <v>517</v>
      </c>
      <c r="AC4904" t="s">
        <v>358</v>
      </c>
      <c r="AD4904" t="s">
        <v>517</v>
      </c>
      <c r="AF4904" t="s">
        <v>517</v>
      </c>
      <c r="AG4904" t="s">
        <v>517</v>
      </c>
      <c r="AH4904" t="s">
        <v>517</v>
      </c>
      <c r="AI4904" t="s">
        <v>517</v>
      </c>
      <c r="AJ4904" t="s">
        <v>517</v>
      </c>
    </row>
    <row r="4905" spans="1:36" x14ac:dyDescent="0.25">
      <c r="A4905" s="13" t="s">
        <v>27040</v>
      </c>
      <c r="B4905" s="1">
        <v>42925</v>
      </c>
      <c r="C4905" s="2">
        <v>0.65672453703703704</v>
      </c>
      <c r="D4905" t="s">
        <v>27041</v>
      </c>
      <c r="E4905" t="s">
        <v>22</v>
      </c>
      <c r="F4905" t="s">
        <v>27042</v>
      </c>
      <c r="G4905" t="s">
        <v>27043</v>
      </c>
      <c r="H4905" t="s">
        <v>27044</v>
      </c>
      <c r="I4905" t="s">
        <v>24</v>
      </c>
      <c r="K4905">
        <v>7</v>
      </c>
      <c r="L4905">
        <v>9</v>
      </c>
      <c r="M4905">
        <v>15</v>
      </c>
      <c r="N4905">
        <v>1</v>
      </c>
      <c r="O4905" t="s">
        <v>517</v>
      </c>
      <c r="P4905" t="s">
        <v>517</v>
      </c>
      <c r="Q4905" t="s">
        <v>517</v>
      </c>
      <c r="R4905" t="s">
        <v>517</v>
      </c>
      <c r="S4905" t="s">
        <v>517</v>
      </c>
      <c r="T4905" t="s">
        <v>517</v>
      </c>
      <c r="U4905" t="s">
        <v>517</v>
      </c>
      <c r="V4905" t="s">
        <v>517</v>
      </c>
      <c r="W4905" t="s">
        <v>517</v>
      </c>
      <c r="X4905" t="s">
        <v>517</v>
      </c>
      <c r="Y4905" t="s">
        <v>517</v>
      </c>
      <c r="Z4905" t="s">
        <v>517</v>
      </c>
      <c r="AA4905" t="s">
        <v>1684</v>
      </c>
      <c r="AB4905" t="s">
        <v>517</v>
      </c>
      <c r="AC4905" t="s">
        <v>358</v>
      </c>
      <c r="AD4905" t="s">
        <v>517</v>
      </c>
      <c r="AF4905" t="s">
        <v>8295</v>
      </c>
      <c r="AG4905" t="s">
        <v>517</v>
      </c>
      <c r="AH4905" t="s">
        <v>8308</v>
      </c>
      <c r="AI4905" t="s">
        <v>8313</v>
      </c>
      <c r="AJ4905" t="s">
        <v>517</v>
      </c>
    </row>
    <row r="4906" spans="1:36" x14ac:dyDescent="0.25">
      <c r="A4906" s="13" t="s">
        <v>27045</v>
      </c>
      <c r="B4906" s="1">
        <v>42925</v>
      </c>
      <c r="C4906" s="2">
        <v>0.65653935185185186</v>
      </c>
      <c r="D4906" t="s">
        <v>27029</v>
      </c>
      <c r="E4906" t="s">
        <v>22</v>
      </c>
      <c r="F4906" t="s">
        <v>27030</v>
      </c>
      <c r="G4906" s="14" t="s">
        <v>27031</v>
      </c>
      <c r="H4906" s="14" t="s">
        <v>27032</v>
      </c>
      <c r="I4906" t="s">
        <v>23</v>
      </c>
      <c r="K4906">
        <v>7</v>
      </c>
      <c r="L4906">
        <v>9</v>
      </c>
      <c r="M4906">
        <v>15</v>
      </c>
      <c r="N4906">
        <v>1</v>
      </c>
      <c r="O4906" t="s">
        <v>27027</v>
      </c>
      <c r="P4906" t="s">
        <v>517</v>
      </c>
      <c r="Q4906" t="s">
        <v>517</v>
      </c>
      <c r="R4906" t="s">
        <v>517</v>
      </c>
      <c r="S4906" t="s">
        <v>517</v>
      </c>
      <c r="T4906" t="s">
        <v>517</v>
      </c>
      <c r="U4906" t="s">
        <v>517</v>
      </c>
      <c r="V4906" t="s">
        <v>517</v>
      </c>
      <c r="W4906" t="s">
        <v>537</v>
      </c>
      <c r="X4906" t="s">
        <v>13144</v>
      </c>
      <c r="Y4906" t="s">
        <v>517</v>
      </c>
      <c r="Z4906" s="1" t="s">
        <v>517</v>
      </c>
      <c r="AA4906" t="s">
        <v>27033</v>
      </c>
      <c r="AB4906" t="s">
        <v>517</v>
      </c>
      <c r="AC4906" t="s">
        <v>358</v>
      </c>
      <c r="AD4906" t="s">
        <v>517</v>
      </c>
      <c r="AF4906" t="s">
        <v>517</v>
      </c>
      <c r="AG4906" t="s">
        <v>517</v>
      </c>
      <c r="AH4906" t="s">
        <v>517</v>
      </c>
      <c r="AI4906" t="s">
        <v>517</v>
      </c>
      <c r="AJ4906" t="s">
        <v>517</v>
      </c>
    </row>
    <row r="4907" spans="1:36" x14ac:dyDescent="0.25">
      <c r="A4907" s="13" t="s">
        <v>27046</v>
      </c>
      <c r="B4907" s="1">
        <v>42925</v>
      </c>
      <c r="C4907" s="2">
        <v>0.63150462962962961</v>
      </c>
      <c r="D4907" t="s">
        <v>23652</v>
      </c>
      <c r="E4907" t="s">
        <v>22</v>
      </c>
      <c r="F4907" t="s">
        <v>23653</v>
      </c>
      <c r="G4907" s="14" t="s">
        <v>22763</v>
      </c>
      <c r="H4907" s="14" t="s">
        <v>23654</v>
      </c>
      <c r="I4907" t="s">
        <v>23</v>
      </c>
      <c r="K4907">
        <v>7</v>
      </c>
      <c r="L4907">
        <v>9</v>
      </c>
      <c r="M4907">
        <v>15</v>
      </c>
      <c r="N4907">
        <v>1</v>
      </c>
      <c r="O4907" t="s">
        <v>22759</v>
      </c>
      <c r="P4907" t="s">
        <v>517</v>
      </c>
      <c r="Q4907" t="s">
        <v>517</v>
      </c>
      <c r="R4907" t="s">
        <v>517</v>
      </c>
      <c r="S4907" t="s">
        <v>517</v>
      </c>
      <c r="T4907" t="s">
        <v>517</v>
      </c>
      <c r="U4907" t="s">
        <v>517</v>
      </c>
      <c r="V4907" t="s">
        <v>517</v>
      </c>
      <c r="W4907" t="s">
        <v>858</v>
      </c>
      <c r="X4907" t="s">
        <v>850</v>
      </c>
      <c r="Y4907" t="s">
        <v>22765</v>
      </c>
      <c r="Z4907" s="1">
        <v>31810</v>
      </c>
      <c r="AA4907" t="s">
        <v>2215</v>
      </c>
      <c r="AB4907">
        <v>30</v>
      </c>
      <c r="AC4907" t="s">
        <v>358</v>
      </c>
      <c r="AD4907" t="s">
        <v>507</v>
      </c>
      <c r="AF4907" t="s">
        <v>517</v>
      </c>
      <c r="AG4907" t="s">
        <v>517</v>
      </c>
      <c r="AH4907" t="s">
        <v>517</v>
      </c>
      <c r="AI4907" t="s">
        <v>517</v>
      </c>
      <c r="AJ4907" t="s">
        <v>517</v>
      </c>
    </row>
    <row r="4908" spans="1:36" x14ac:dyDescent="0.25">
      <c r="A4908" s="13" t="s">
        <v>27048</v>
      </c>
      <c r="B4908" s="1">
        <v>42926</v>
      </c>
      <c r="C4908" s="2">
        <v>0.41237268518518522</v>
      </c>
      <c r="D4908" t="s">
        <v>27049</v>
      </c>
      <c r="E4908" t="s">
        <v>22</v>
      </c>
      <c r="F4908" t="s">
        <v>27050</v>
      </c>
      <c r="G4908" s="14" t="s">
        <v>27051</v>
      </c>
      <c r="H4908" s="14" t="s">
        <v>27052</v>
      </c>
      <c r="I4908" t="s">
        <v>23</v>
      </c>
      <c r="K4908">
        <v>7</v>
      </c>
      <c r="L4908">
        <v>10</v>
      </c>
      <c r="M4908">
        <v>9</v>
      </c>
      <c r="N4908">
        <v>2</v>
      </c>
      <c r="O4908" t="s">
        <v>27047</v>
      </c>
      <c r="P4908" t="s">
        <v>517</v>
      </c>
      <c r="Q4908" t="s">
        <v>517</v>
      </c>
      <c r="R4908" t="s">
        <v>517</v>
      </c>
      <c r="S4908" t="s">
        <v>517</v>
      </c>
      <c r="T4908" t="s">
        <v>517</v>
      </c>
      <c r="U4908" t="s">
        <v>517</v>
      </c>
      <c r="V4908" t="s">
        <v>517</v>
      </c>
      <c r="W4908" t="s">
        <v>861</v>
      </c>
      <c r="X4908" t="s">
        <v>842</v>
      </c>
      <c r="Y4908" t="s">
        <v>16795</v>
      </c>
      <c r="Z4908" s="1">
        <v>33741</v>
      </c>
      <c r="AA4908" t="s">
        <v>7771</v>
      </c>
      <c r="AB4908">
        <v>25</v>
      </c>
      <c r="AC4908" t="s">
        <v>357</v>
      </c>
      <c r="AD4908" t="s">
        <v>482</v>
      </c>
      <c r="AF4908" t="s">
        <v>517</v>
      </c>
      <c r="AG4908" t="s">
        <v>517</v>
      </c>
      <c r="AH4908" t="s">
        <v>517</v>
      </c>
      <c r="AI4908" t="s">
        <v>517</v>
      </c>
      <c r="AJ4908" t="s">
        <v>517</v>
      </c>
    </row>
    <row r="4909" spans="1:36" x14ac:dyDescent="0.25">
      <c r="A4909" s="13" t="s">
        <v>27054</v>
      </c>
      <c r="B4909" s="1">
        <v>42926</v>
      </c>
      <c r="C4909" s="2">
        <v>0.44496527777777778</v>
      </c>
      <c r="D4909" t="s">
        <v>27055</v>
      </c>
      <c r="E4909" t="s">
        <v>293</v>
      </c>
      <c r="F4909" t="s">
        <v>27056</v>
      </c>
      <c r="G4909" s="14" t="s">
        <v>27057</v>
      </c>
      <c r="H4909" s="14" t="s">
        <v>27058</v>
      </c>
      <c r="I4909" t="s">
        <v>23</v>
      </c>
      <c r="K4909">
        <v>7</v>
      </c>
      <c r="L4909">
        <v>10</v>
      </c>
      <c r="M4909">
        <v>10</v>
      </c>
      <c r="N4909">
        <v>2</v>
      </c>
      <c r="O4909" t="s">
        <v>27053</v>
      </c>
      <c r="P4909" t="s">
        <v>517</v>
      </c>
      <c r="Q4909" t="s">
        <v>517</v>
      </c>
      <c r="R4909" t="s">
        <v>517</v>
      </c>
      <c r="S4909" t="s">
        <v>517</v>
      </c>
      <c r="T4909" t="s">
        <v>517</v>
      </c>
      <c r="U4909" t="s">
        <v>517</v>
      </c>
      <c r="V4909" t="s">
        <v>517</v>
      </c>
      <c r="W4909" t="s">
        <v>589</v>
      </c>
      <c r="X4909" t="s">
        <v>590</v>
      </c>
      <c r="Y4909" t="s">
        <v>517</v>
      </c>
      <c r="Z4909" s="1" t="s">
        <v>517</v>
      </c>
      <c r="AA4909" t="s">
        <v>3468</v>
      </c>
      <c r="AB4909" t="s">
        <v>517</v>
      </c>
      <c r="AC4909" t="s">
        <v>358</v>
      </c>
      <c r="AD4909" t="s">
        <v>517</v>
      </c>
      <c r="AF4909" t="s">
        <v>517</v>
      </c>
      <c r="AG4909" t="s">
        <v>517</v>
      </c>
      <c r="AH4909" t="s">
        <v>517</v>
      </c>
      <c r="AI4909" t="s">
        <v>517</v>
      </c>
      <c r="AJ4909" t="s">
        <v>517</v>
      </c>
    </row>
    <row r="4910" spans="1:36" x14ac:dyDescent="0.25">
      <c r="A4910" s="13" t="s">
        <v>27060</v>
      </c>
      <c r="B4910" s="1">
        <v>42926</v>
      </c>
      <c r="C4910" s="2">
        <v>0.45629629629629626</v>
      </c>
      <c r="D4910" t="s">
        <v>27061</v>
      </c>
      <c r="E4910" t="s">
        <v>22</v>
      </c>
      <c r="F4910" t="s">
        <v>27062</v>
      </c>
      <c r="G4910" t="s">
        <v>27063</v>
      </c>
      <c r="H4910" t="s">
        <v>27064</v>
      </c>
      <c r="I4910" t="s">
        <v>23</v>
      </c>
      <c r="K4910">
        <v>7</v>
      </c>
      <c r="L4910">
        <v>10</v>
      </c>
      <c r="M4910">
        <v>10</v>
      </c>
      <c r="N4910">
        <v>2</v>
      </c>
      <c r="O4910" t="s">
        <v>27059</v>
      </c>
      <c r="P4910" t="s">
        <v>517</v>
      </c>
      <c r="Q4910" t="s">
        <v>517</v>
      </c>
      <c r="R4910" t="s">
        <v>517</v>
      </c>
      <c r="S4910" t="s">
        <v>517</v>
      </c>
      <c r="T4910" t="s">
        <v>517</v>
      </c>
      <c r="U4910" t="s">
        <v>517</v>
      </c>
      <c r="V4910" t="s">
        <v>517</v>
      </c>
      <c r="W4910" t="s">
        <v>8721</v>
      </c>
      <c r="X4910" t="s">
        <v>722</v>
      </c>
      <c r="Y4910" t="s">
        <v>517</v>
      </c>
      <c r="Z4910" t="s">
        <v>517</v>
      </c>
      <c r="AA4910" t="s">
        <v>3731</v>
      </c>
      <c r="AB4910" t="s">
        <v>517</v>
      </c>
      <c r="AC4910" t="s">
        <v>357</v>
      </c>
      <c r="AD4910" t="s">
        <v>517</v>
      </c>
      <c r="AF4910" t="s">
        <v>8254</v>
      </c>
      <c r="AG4910" t="s">
        <v>517</v>
      </c>
      <c r="AH4910" t="s">
        <v>517</v>
      </c>
      <c r="AI4910" t="s">
        <v>517</v>
      </c>
      <c r="AJ4910" t="s">
        <v>517</v>
      </c>
    </row>
    <row r="4911" spans="1:36" x14ac:dyDescent="0.25">
      <c r="A4911" s="13" t="s">
        <v>27066</v>
      </c>
      <c r="B4911" s="1">
        <v>42926</v>
      </c>
      <c r="C4911" s="2">
        <v>0.44831018518518517</v>
      </c>
      <c r="D4911" t="s">
        <v>27067</v>
      </c>
      <c r="E4911" t="s">
        <v>22</v>
      </c>
      <c r="F4911" t="s">
        <v>27068</v>
      </c>
      <c r="G4911" s="14" t="s">
        <v>27069</v>
      </c>
      <c r="H4911" s="14" t="s">
        <v>27070</v>
      </c>
      <c r="I4911" t="s">
        <v>23</v>
      </c>
      <c r="K4911">
        <v>7</v>
      </c>
      <c r="L4911">
        <v>10</v>
      </c>
      <c r="M4911">
        <v>10</v>
      </c>
      <c r="N4911">
        <v>2</v>
      </c>
      <c r="O4911" t="s">
        <v>27065</v>
      </c>
      <c r="P4911" t="s">
        <v>517</v>
      </c>
      <c r="Q4911" t="s">
        <v>517</v>
      </c>
      <c r="R4911" t="s">
        <v>517</v>
      </c>
      <c r="S4911" t="s">
        <v>517</v>
      </c>
      <c r="T4911" t="s">
        <v>517</v>
      </c>
      <c r="U4911" t="s">
        <v>517</v>
      </c>
      <c r="V4911" t="s">
        <v>517</v>
      </c>
      <c r="W4911" t="s">
        <v>526</v>
      </c>
      <c r="X4911" t="s">
        <v>527</v>
      </c>
      <c r="Y4911" t="s">
        <v>27071</v>
      </c>
      <c r="Z4911" s="1">
        <v>34476</v>
      </c>
      <c r="AA4911" t="s">
        <v>27072</v>
      </c>
      <c r="AB4911">
        <v>23</v>
      </c>
      <c r="AC4911" t="s">
        <v>357</v>
      </c>
      <c r="AD4911" t="s">
        <v>501</v>
      </c>
      <c r="AF4911" t="s">
        <v>517</v>
      </c>
      <c r="AG4911" t="s">
        <v>517</v>
      </c>
      <c r="AH4911" t="s">
        <v>517</v>
      </c>
      <c r="AI4911" t="s">
        <v>517</v>
      </c>
      <c r="AJ4911" t="s">
        <v>517</v>
      </c>
    </row>
    <row r="4912" spans="1:36" x14ac:dyDescent="0.25">
      <c r="A4912" s="13" t="s">
        <v>27074</v>
      </c>
      <c r="B4912" s="1">
        <v>42926</v>
      </c>
      <c r="C4912" s="2">
        <v>0.50637731481481485</v>
      </c>
      <c r="D4912" t="s">
        <v>27075</v>
      </c>
      <c r="E4912" t="s">
        <v>22</v>
      </c>
      <c r="F4912" t="s">
        <v>27076</v>
      </c>
      <c r="G4912" s="14" t="s">
        <v>27077</v>
      </c>
      <c r="H4912" s="14" t="s">
        <v>27078</v>
      </c>
      <c r="I4912" t="s">
        <v>23</v>
      </c>
      <c r="K4912">
        <v>7</v>
      </c>
      <c r="L4912">
        <v>10</v>
      </c>
      <c r="M4912">
        <v>12</v>
      </c>
      <c r="N4912">
        <v>2</v>
      </c>
      <c r="O4912" t="s">
        <v>27073</v>
      </c>
      <c r="P4912" t="s">
        <v>517</v>
      </c>
      <c r="Q4912" t="s">
        <v>517</v>
      </c>
      <c r="R4912" t="s">
        <v>517</v>
      </c>
      <c r="S4912" t="s">
        <v>517</v>
      </c>
      <c r="T4912" t="s">
        <v>517</v>
      </c>
      <c r="U4912" t="s">
        <v>517</v>
      </c>
      <c r="V4912" t="s">
        <v>517</v>
      </c>
      <c r="W4912" t="s">
        <v>621</v>
      </c>
      <c r="X4912" t="s">
        <v>622</v>
      </c>
      <c r="Y4912" t="s">
        <v>517</v>
      </c>
      <c r="Z4912" s="1" t="s">
        <v>517</v>
      </c>
      <c r="AA4912" t="s">
        <v>478</v>
      </c>
      <c r="AB4912" t="s">
        <v>517</v>
      </c>
      <c r="AC4912" t="s">
        <v>358</v>
      </c>
      <c r="AD4912" t="s">
        <v>517</v>
      </c>
      <c r="AF4912" t="s">
        <v>517</v>
      </c>
      <c r="AG4912" t="s">
        <v>517</v>
      </c>
      <c r="AH4912" t="s">
        <v>517</v>
      </c>
      <c r="AI4912" t="s">
        <v>517</v>
      </c>
      <c r="AJ4912" t="s">
        <v>517</v>
      </c>
    </row>
    <row r="4913" spans="1:36" x14ac:dyDescent="0.25">
      <c r="A4913" s="13" t="s">
        <v>27079</v>
      </c>
      <c r="B4913" s="1">
        <v>42926</v>
      </c>
      <c r="C4913" s="2">
        <v>0.49818287037037035</v>
      </c>
      <c r="D4913" t="s">
        <v>22881</v>
      </c>
      <c r="E4913" t="s">
        <v>22</v>
      </c>
      <c r="F4913" t="s">
        <v>22882</v>
      </c>
      <c r="G4913" s="14" t="s">
        <v>22883</v>
      </c>
      <c r="H4913" s="14" t="s">
        <v>22884</v>
      </c>
      <c r="I4913" t="s">
        <v>21</v>
      </c>
      <c r="K4913">
        <v>7</v>
      </c>
      <c r="L4913">
        <v>10</v>
      </c>
      <c r="M4913">
        <v>11</v>
      </c>
      <c r="N4913">
        <v>2</v>
      </c>
      <c r="O4913" t="s">
        <v>22879</v>
      </c>
      <c r="P4913" t="s">
        <v>517</v>
      </c>
      <c r="Q4913" t="s">
        <v>517</v>
      </c>
      <c r="R4913" t="s">
        <v>517</v>
      </c>
      <c r="S4913" t="s">
        <v>517</v>
      </c>
      <c r="T4913" t="s">
        <v>517</v>
      </c>
      <c r="U4913" t="s">
        <v>517</v>
      </c>
      <c r="V4913" t="s">
        <v>517</v>
      </c>
      <c r="W4913" t="s">
        <v>589</v>
      </c>
      <c r="X4913" t="s">
        <v>590</v>
      </c>
      <c r="Y4913" t="s">
        <v>14342</v>
      </c>
      <c r="Z4913" s="1">
        <v>28773</v>
      </c>
      <c r="AA4913" t="s">
        <v>1048</v>
      </c>
      <c r="AB4913">
        <v>38</v>
      </c>
      <c r="AC4913" t="s">
        <v>358</v>
      </c>
      <c r="AD4913" t="s">
        <v>489</v>
      </c>
      <c r="AF4913" t="s">
        <v>8313</v>
      </c>
      <c r="AG4913" t="s">
        <v>8307</v>
      </c>
      <c r="AH4913" t="s">
        <v>517</v>
      </c>
      <c r="AI4913" t="s">
        <v>517</v>
      </c>
      <c r="AJ4913" t="s">
        <v>517</v>
      </c>
    </row>
    <row r="4914" spans="1:36" x14ac:dyDescent="0.25">
      <c r="A4914" s="13" t="s">
        <v>27080</v>
      </c>
      <c r="B4914" s="1">
        <v>42926</v>
      </c>
      <c r="C4914" s="2">
        <v>0.53100694444444441</v>
      </c>
      <c r="D4914" t="s">
        <v>27081</v>
      </c>
      <c r="E4914" t="s">
        <v>22</v>
      </c>
      <c r="F4914" t="s">
        <v>27082</v>
      </c>
      <c r="G4914" s="14" t="s">
        <v>27083</v>
      </c>
      <c r="H4914" s="14" t="s">
        <v>27084</v>
      </c>
      <c r="I4914" t="s">
        <v>21</v>
      </c>
      <c r="K4914">
        <v>7</v>
      </c>
      <c r="L4914">
        <v>10</v>
      </c>
      <c r="M4914">
        <v>12</v>
      </c>
      <c r="N4914">
        <v>2</v>
      </c>
      <c r="O4914" t="s">
        <v>517</v>
      </c>
      <c r="P4914" t="s">
        <v>517</v>
      </c>
      <c r="Q4914" t="s">
        <v>517</v>
      </c>
      <c r="R4914" t="s">
        <v>517</v>
      </c>
      <c r="S4914" t="s">
        <v>517</v>
      </c>
      <c r="T4914" t="s">
        <v>517</v>
      </c>
      <c r="U4914" t="s">
        <v>517</v>
      </c>
      <c r="V4914" t="s">
        <v>517</v>
      </c>
      <c r="W4914" t="s">
        <v>517</v>
      </c>
      <c r="X4914" t="s">
        <v>517</v>
      </c>
      <c r="Y4914" t="s">
        <v>8468</v>
      </c>
      <c r="Z4914" s="1">
        <v>29560</v>
      </c>
      <c r="AA4914" t="s">
        <v>9463</v>
      </c>
      <c r="AB4914">
        <v>36</v>
      </c>
      <c r="AC4914" t="s">
        <v>358</v>
      </c>
      <c r="AD4914" t="s">
        <v>482</v>
      </c>
      <c r="AF4914" t="s">
        <v>8295</v>
      </c>
      <c r="AG4914" t="s">
        <v>8263</v>
      </c>
      <c r="AH4914" t="s">
        <v>8307</v>
      </c>
      <c r="AI4914" t="s">
        <v>8264</v>
      </c>
      <c r="AJ4914" t="s">
        <v>8305</v>
      </c>
    </row>
    <row r="4915" spans="1:36" x14ac:dyDescent="0.25">
      <c r="A4915" s="13" t="s">
        <v>27086</v>
      </c>
      <c r="B4915" s="1">
        <v>42926</v>
      </c>
      <c r="C4915" s="2">
        <v>0.55950231481481483</v>
      </c>
      <c r="D4915" t="s">
        <v>27087</v>
      </c>
      <c r="E4915" t="s">
        <v>22</v>
      </c>
      <c r="F4915" t="s">
        <v>27088</v>
      </c>
      <c r="G4915" s="14" t="s">
        <v>27089</v>
      </c>
      <c r="H4915" s="14" t="s">
        <v>27090</v>
      </c>
      <c r="I4915" t="s">
        <v>23</v>
      </c>
      <c r="K4915">
        <v>7</v>
      </c>
      <c r="L4915">
        <v>10</v>
      </c>
      <c r="M4915">
        <v>13</v>
      </c>
      <c r="N4915">
        <v>2</v>
      </c>
      <c r="O4915" t="s">
        <v>27085</v>
      </c>
      <c r="P4915" t="s">
        <v>517</v>
      </c>
      <c r="Q4915" t="s">
        <v>517</v>
      </c>
      <c r="R4915" t="s">
        <v>517</v>
      </c>
      <c r="S4915" t="s">
        <v>517</v>
      </c>
      <c r="T4915" t="s">
        <v>517</v>
      </c>
      <c r="U4915" t="s">
        <v>517</v>
      </c>
      <c r="V4915" t="s">
        <v>517</v>
      </c>
      <c r="W4915" t="s">
        <v>672</v>
      </c>
      <c r="X4915" t="s">
        <v>477</v>
      </c>
      <c r="Y4915" t="s">
        <v>27091</v>
      </c>
      <c r="Z4915" s="1">
        <v>27787</v>
      </c>
      <c r="AA4915" t="s">
        <v>22781</v>
      </c>
      <c r="AB4915">
        <v>41</v>
      </c>
      <c r="AC4915" t="s">
        <v>358</v>
      </c>
      <c r="AD4915" t="s">
        <v>483</v>
      </c>
      <c r="AF4915" t="s">
        <v>517</v>
      </c>
      <c r="AG4915" t="s">
        <v>517</v>
      </c>
      <c r="AH4915" t="s">
        <v>517</v>
      </c>
      <c r="AI4915" t="s">
        <v>517</v>
      </c>
      <c r="AJ4915" t="s">
        <v>517</v>
      </c>
    </row>
    <row r="4916" spans="1:36" x14ac:dyDescent="0.25">
      <c r="A4916" s="13" t="s">
        <v>27092</v>
      </c>
      <c r="B4916" s="1">
        <v>42926</v>
      </c>
      <c r="C4916" s="2">
        <v>0.56141203703703701</v>
      </c>
      <c r="D4916" t="s">
        <v>27093</v>
      </c>
      <c r="E4916" t="s">
        <v>22</v>
      </c>
      <c r="F4916" t="s">
        <v>27094</v>
      </c>
      <c r="G4916" s="14" t="s">
        <v>27095</v>
      </c>
      <c r="H4916" s="14" t="s">
        <v>27096</v>
      </c>
      <c r="I4916" t="s">
        <v>26</v>
      </c>
      <c r="K4916">
        <v>7</v>
      </c>
      <c r="L4916">
        <v>10</v>
      </c>
      <c r="M4916">
        <v>13</v>
      </c>
      <c r="N4916">
        <v>2</v>
      </c>
      <c r="O4916" t="s">
        <v>517</v>
      </c>
      <c r="P4916" t="s">
        <v>517</v>
      </c>
      <c r="Q4916" t="s">
        <v>517</v>
      </c>
      <c r="R4916" t="s">
        <v>517</v>
      </c>
      <c r="S4916" t="s">
        <v>517</v>
      </c>
      <c r="T4916" t="s">
        <v>517</v>
      </c>
      <c r="U4916" t="s">
        <v>517</v>
      </c>
      <c r="V4916" t="s">
        <v>517</v>
      </c>
      <c r="W4916" t="s">
        <v>517</v>
      </c>
      <c r="X4916" t="s">
        <v>517</v>
      </c>
      <c r="Y4916" t="s">
        <v>517</v>
      </c>
      <c r="Z4916" s="1" t="s">
        <v>517</v>
      </c>
      <c r="AA4916" t="s">
        <v>27093</v>
      </c>
      <c r="AB4916" t="s">
        <v>517</v>
      </c>
      <c r="AC4916" t="s">
        <v>358</v>
      </c>
      <c r="AD4916" t="s">
        <v>517</v>
      </c>
      <c r="AF4916" t="s">
        <v>8259</v>
      </c>
      <c r="AG4916" t="s">
        <v>517</v>
      </c>
      <c r="AH4916" t="s">
        <v>517</v>
      </c>
      <c r="AI4916" t="s">
        <v>517</v>
      </c>
      <c r="AJ4916" t="s">
        <v>517</v>
      </c>
    </row>
    <row r="4917" spans="1:36" x14ac:dyDescent="0.25">
      <c r="A4917" s="13" t="s">
        <v>27097</v>
      </c>
      <c r="B4917" s="1">
        <v>42926</v>
      </c>
      <c r="C4917" s="2">
        <v>0.58128472222222227</v>
      </c>
      <c r="D4917" t="s">
        <v>27098</v>
      </c>
      <c r="E4917" t="s">
        <v>22</v>
      </c>
      <c r="F4917" t="s">
        <v>27099</v>
      </c>
      <c r="G4917" s="14" t="s">
        <v>27100</v>
      </c>
      <c r="H4917" s="14" t="s">
        <v>27101</v>
      </c>
      <c r="I4917" t="s">
        <v>21</v>
      </c>
      <c r="K4917">
        <v>7</v>
      </c>
      <c r="L4917">
        <v>10</v>
      </c>
      <c r="M4917">
        <v>13</v>
      </c>
      <c r="N4917">
        <v>2</v>
      </c>
      <c r="O4917" t="s">
        <v>517</v>
      </c>
      <c r="P4917" t="s">
        <v>517</v>
      </c>
      <c r="Q4917" t="s">
        <v>517</v>
      </c>
      <c r="R4917" t="s">
        <v>517</v>
      </c>
      <c r="S4917" t="s">
        <v>517</v>
      </c>
      <c r="T4917" t="s">
        <v>517</v>
      </c>
      <c r="U4917" t="s">
        <v>517</v>
      </c>
      <c r="V4917" t="s">
        <v>517</v>
      </c>
      <c r="W4917" t="s">
        <v>517</v>
      </c>
      <c r="X4917" t="s">
        <v>517</v>
      </c>
      <c r="Y4917" t="s">
        <v>27102</v>
      </c>
      <c r="Z4917" s="1">
        <v>30876</v>
      </c>
      <c r="AA4917" t="s">
        <v>529</v>
      </c>
      <c r="AB4917">
        <v>32</v>
      </c>
      <c r="AC4917" t="s">
        <v>358</v>
      </c>
      <c r="AD4917" t="s">
        <v>498</v>
      </c>
      <c r="AF4917" t="s">
        <v>8263</v>
      </c>
      <c r="AG4917" t="s">
        <v>8295</v>
      </c>
      <c r="AH4917" t="s">
        <v>517</v>
      </c>
      <c r="AI4917" t="s">
        <v>8261</v>
      </c>
      <c r="AJ4917" t="s">
        <v>517</v>
      </c>
    </row>
    <row r="4918" spans="1:36" x14ac:dyDescent="0.25">
      <c r="A4918" s="13" t="s">
        <v>27103</v>
      </c>
      <c r="B4918" s="1">
        <v>42926</v>
      </c>
      <c r="C4918" s="2">
        <v>0.58736111111111111</v>
      </c>
      <c r="D4918" t="s">
        <v>27104</v>
      </c>
      <c r="E4918" t="s">
        <v>22</v>
      </c>
      <c r="F4918" t="s">
        <v>27105</v>
      </c>
      <c r="G4918" s="14" t="s">
        <v>27106</v>
      </c>
      <c r="H4918" s="14" t="s">
        <v>27107</v>
      </c>
      <c r="I4918" t="s">
        <v>21</v>
      </c>
      <c r="K4918">
        <v>7</v>
      </c>
      <c r="L4918">
        <v>10</v>
      </c>
      <c r="M4918">
        <v>14</v>
      </c>
      <c r="N4918">
        <v>2</v>
      </c>
      <c r="O4918" t="s">
        <v>517</v>
      </c>
      <c r="P4918" t="s">
        <v>517</v>
      </c>
      <c r="Q4918" t="s">
        <v>517</v>
      </c>
      <c r="R4918" t="s">
        <v>517</v>
      </c>
      <c r="S4918" t="s">
        <v>517</v>
      </c>
      <c r="T4918" t="s">
        <v>517</v>
      </c>
      <c r="U4918" t="s">
        <v>517</v>
      </c>
      <c r="V4918" t="s">
        <v>517</v>
      </c>
      <c r="W4918" t="s">
        <v>517</v>
      </c>
      <c r="X4918" t="s">
        <v>517</v>
      </c>
      <c r="Y4918" t="s">
        <v>517</v>
      </c>
      <c r="Z4918" s="1" t="s">
        <v>517</v>
      </c>
      <c r="AA4918" t="s">
        <v>27108</v>
      </c>
      <c r="AB4918" t="s">
        <v>517</v>
      </c>
      <c r="AC4918" t="s">
        <v>358</v>
      </c>
      <c r="AD4918" t="s">
        <v>517</v>
      </c>
      <c r="AF4918" t="s">
        <v>8295</v>
      </c>
      <c r="AG4918" t="s">
        <v>517</v>
      </c>
      <c r="AH4918" t="s">
        <v>517</v>
      </c>
      <c r="AI4918" t="s">
        <v>517</v>
      </c>
      <c r="AJ4918" t="s">
        <v>517</v>
      </c>
    </row>
    <row r="4919" spans="1:36" x14ac:dyDescent="0.25">
      <c r="A4919" s="13" t="s">
        <v>27109</v>
      </c>
      <c r="B4919" s="1">
        <v>42926</v>
      </c>
      <c r="C4919" s="2">
        <v>0.58877314814814818</v>
      </c>
      <c r="D4919" t="s">
        <v>27110</v>
      </c>
      <c r="E4919" t="s">
        <v>22</v>
      </c>
      <c r="F4919" t="s">
        <v>27111</v>
      </c>
      <c r="G4919" s="14" t="s">
        <v>27112</v>
      </c>
      <c r="H4919" s="14" t="s">
        <v>27113</v>
      </c>
      <c r="I4919" t="s">
        <v>21</v>
      </c>
      <c r="K4919">
        <v>7</v>
      </c>
      <c r="L4919">
        <v>10</v>
      </c>
      <c r="M4919">
        <v>14</v>
      </c>
      <c r="N4919">
        <v>2</v>
      </c>
      <c r="O4919" t="s">
        <v>517</v>
      </c>
      <c r="P4919" t="s">
        <v>517</v>
      </c>
      <c r="Q4919" t="s">
        <v>517</v>
      </c>
      <c r="R4919" t="s">
        <v>517</v>
      </c>
      <c r="S4919" t="s">
        <v>517</v>
      </c>
      <c r="T4919" t="s">
        <v>517</v>
      </c>
      <c r="U4919" t="s">
        <v>517</v>
      </c>
      <c r="V4919" t="s">
        <v>517</v>
      </c>
      <c r="W4919" t="s">
        <v>517</v>
      </c>
      <c r="X4919" t="s">
        <v>517</v>
      </c>
      <c r="Y4919" t="s">
        <v>27114</v>
      </c>
      <c r="Z4919" s="1">
        <v>35217</v>
      </c>
      <c r="AA4919" t="s">
        <v>3468</v>
      </c>
      <c r="AB4919">
        <v>21</v>
      </c>
      <c r="AC4919" t="s">
        <v>358</v>
      </c>
      <c r="AD4919" t="s">
        <v>483</v>
      </c>
      <c r="AF4919" t="s">
        <v>8263</v>
      </c>
      <c r="AG4919" t="s">
        <v>517</v>
      </c>
      <c r="AH4919" t="s">
        <v>517</v>
      </c>
      <c r="AI4919" t="s">
        <v>517</v>
      </c>
      <c r="AJ4919" t="s">
        <v>517</v>
      </c>
    </row>
    <row r="4920" spans="1:36" x14ac:dyDescent="0.25">
      <c r="A4920" s="13" t="s">
        <v>27116</v>
      </c>
      <c r="B4920" s="1">
        <v>42926</v>
      </c>
      <c r="C4920" s="2">
        <v>0.59180555555555558</v>
      </c>
      <c r="D4920" t="s">
        <v>27117</v>
      </c>
      <c r="E4920" t="s">
        <v>22</v>
      </c>
      <c r="F4920" t="s">
        <v>27118</v>
      </c>
      <c r="G4920" s="14" t="s">
        <v>27119</v>
      </c>
      <c r="H4920" s="14" t="s">
        <v>27120</v>
      </c>
      <c r="I4920" t="s">
        <v>23</v>
      </c>
      <c r="K4920">
        <v>7</v>
      </c>
      <c r="L4920">
        <v>10</v>
      </c>
      <c r="M4920">
        <v>14</v>
      </c>
      <c r="N4920">
        <v>2</v>
      </c>
      <c r="O4920" t="s">
        <v>27115</v>
      </c>
      <c r="P4920" t="s">
        <v>517</v>
      </c>
      <c r="Q4920" t="s">
        <v>517</v>
      </c>
      <c r="R4920" t="s">
        <v>517</v>
      </c>
      <c r="S4920" t="s">
        <v>517</v>
      </c>
      <c r="T4920" t="s">
        <v>517</v>
      </c>
      <c r="U4920" t="s">
        <v>517</v>
      </c>
      <c r="V4920" t="s">
        <v>517</v>
      </c>
      <c r="W4920" t="s">
        <v>12169</v>
      </c>
      <c r="X4920" t="s">
        <v>622</v>
      </c>
      <c r="Y4920" t="s">
        <v>24241</v>
      </c>
      <c r="Z4920" s="1">
        <v>30479</v>
      </c>
      <c r="AA4920" t="s">
        <v>572</v>
      </c>
      <c r="AB4920">
        <v>34</v>
      </c>
      <c r="AC4920" t="s">
        <v>357</v>
      </c>
      <c r="AD4920" t="s">
        <v>499</v>
      </c>
      <c r="AF4920" t="s">
        <v>517</v>
      </c>
      <c r="AG4920" t="s">
        <v>517</v>
      </c>
      <c r="AH4920" t="s">
        <v>517</v>
      </c>
      <c r="AI4920" t="s">
        <v>517</v>
      </c>
      <c r="AJ4920" t="s">
        <v>517</v>
      </c>
    </row>
    <row r="4921" spans="1:36" x14ac:dyDescent="0.25">
      <c r="A4921" s="13" t="s">
        <v>27121</v>
      </c>
      <c r="B4921" s="1">
        <v>42927</v>
      </c>
      <c r="C4921" s="2">
        <v>0.49449074074074079</v>
      </c>
      <c r="D4921" t="s">
        <v>27122</v>
      </c>
      <c r="E4921" t="s">
        <v>22</v>
      </c>
      <c r="F4921" t="s">
        <v>27123</v>
      </c>
      <c r="G4921" s="14" t="s">
        <v>27124</v>
      </c>
      <c r="H4921" s="14" t="s">
        <v>27125</v>
      </c>
      <c r="I4921" t="s">
        <v>25</v>
      </c>
      <c r="K4921">
        <v>7</v>
      </c>
      <c r="L4921">
        <v>11</v>
      </c>
      <c r="M4921">
        <v>11</v>
      </c>
      <c r="N4921">
        <v>3</v>
      </c>
      <c r="O4921" t="s">
        <v>517</v>
      </c>
      <c r="P4921" t="s">
        <v>517</v>
      </c>
      <c r="Q4921" t="s">
        <v>517</v>
      </c>
      <c r="R4921" t="s">
        <v>517</v>
      </c>
      <c r="S4921" t="s">
        <v>517</v>
      </c>
      <c r="T4921" t="s">
        <v>517</v>
      </c>
      <c r="U4921" t="s">
        <v>517</v>
      </c>
      <c r="V4921" t="s">
        <v>517</v>
      </c>
      <c r="W4921" t="s">
        <v>517</v>
      </c>
      <c r="X4921" t="s">
        <v>517</v>
      </c>
      <c r="Y4921" t="s">
        <v>27126</v>
      </c>
      <c r="Z4921" s="1">
        <v>33864</v>
      </c>
      <c r="AA4921" t="s">
        <v>1568</v>
      </c>
      <c r="AB4921">
        <v>24</v>
      </c>
      <c r="AC4921" t="s">
        <v>358</v>
      </c>
      <c r="AD4921" t="s">
        <v>491</v>
      </c>
      <c r="AF4921" t="s">
        <v>517</v>
      </c>
      <c r="AG4921" t="s">
        <v>517</v>
      </c>
      <c r="AH4921" t="s">
        <v>517</v>
      </c>
      <c r="AI4921" t="s">
        <v>517</v>
      </c>
      <c r="AJ4921" t="s">
        <v>517</v>
      </c>
    </row>
    <row r="4922" spans="1:36" x14ac:dyDescent="0.25">
      <c r="A4922" s="13" t="s">
        <v>27127</v>
      </c>
      <c r="B4922" s="1">
        <v>42927</v>
      </c>
      <c r="C4922" s="2">
        <v>0.47606481481481483</v>
      </c>
      <c r="D4922" t="s">
        <v>23640</v>
      </c>
      <c r="E4922" t="s">
        <v>22</v>
      </c>
      <c r="F4922" t="s">
        <v>23641</v>
      </c>
      <c r="G4922" s="14" t="s">
        <v>23642</v>
      </c>
      <c r="H4922" s="14" t="s">
        <v>26862</v>
      </c>
      <c r="I4922" t="s">
        <v>21</v>
      </c>
      <c r="K4922">
        <v>7</v>
      </c>
      <c r="L4922">
        <v>11</v>
      </c>
      <c r="M4922">
        <v>11</v>
      </c>
      <c r="N4922">
        <v>3</v>
      </c>
      <c r="O4922" t="s">
        <v>23638</v>
      </c>
      <c r="P4922" t="s">
        <v>517</v>
      </c>
      <c r="Q4922" t="s">
        <v>517</v>
      </c>
      <c r="R4922" t="s">
        <v>517</v>
      </c>
      <c r="S4922" t="s">
        <v>517</v>
      </c>
      <c r="T4922" t="s">
        <v>517</v>
      </c>
      <c r="U4922" t="s">
        <v>517</v>
      </c>
      <c r="V4922" t="s">
        <v>517</v>
      </c>
      <c r="W4922" t="s">
        <v>526</v>
      </c>
      <c r="X4922" t="s">
        <v>527</v>
      </c>
      <c r="Y4922" t="s">
        <v>18704</v>
      </c>
      <c r="Z4922" s="1">
        <v>29060</v>
      </c>
      <c r="AA4922" t="s">
        <v>23644</v>
      </c>
      <c r="AB4922">
        <v>37</v>
      </c>
      <c r="AC4922" t="s">
        <v>357</v>
      </c>
      <c r="AD4922" t="s">
        <v>482</v>
      </c>
      <c r="AF4922" t="s">
        <v>8307</v>
      </c>
      <c r="AG4922" t="s">
        <v>517</v>
      </c>
      <c r="AH4922" t="s">
        <v>517</v>
      </c>
      <c r="AI4922" t="s">
        <v>517</v>
      </c>
      <c r="AJ4922" t="s">
        <v>517</v>
      </c>
    </row>
    <row r="4923" spans="1:36" x14ac:dyDescent="0.25">
      <c r="A4923" s="13" t="s">
        <v>27128</v>
      </c>
      <c r="B4923" s="1">
        <v>42927</v>
      </c>
      <c r="C4923" s="2">
        <v>0.47317129629629634</v>
      </c>
      <c r="D4923" t="s">
        <v>27129</v>
      </c>
      <c r="E4923" t="s">
        <v>22</v>
      </c>
      <c r="F4923" t="s">
        <v>27130</v>
      </c>
      <c r="G4923" s="14" t="s">
        <v>27131</v>
      </c>
      <c r="H4923" s="14" t="s">
        <v>27132</v>
      </c>
      <c r="I4923" t="s">
        <v>23</v>
      </c>
      <c r="K4923">
        <v>7</v>
      </c>
      <c r="L4923">
        <v>11</v>
      </c>
      <c r="M4923">
        <v>11</v>
      </c>
      <c r="N4923">
        <v>3</v>
      </c>
      <c r="O4923" t="s">
        <v>517</v>
      </c>
      <c r="P4923" t="s">
        <v>517</v>
      </c>
      <c r="Q4923" t="s">
        <v>517</v>
      </c>
      <c r="R4923" t="s">
        <v>517</v>
      </c>
      <c r="S4923" t="s">
        <v>517</v>
      </c>
      <c r="T4923" t="s">
        <v>517</v>
      </c>
      <c r="U4923" t="s">
        <v>517</v>
      </c>
      <c r="V4923" t="s">
        <v>517</v>
      </c>
      <c r="W4923" t="s">
        <v>517</v>
      </c>
      <c r="X4923" t="s">
        <v>517</v>
      </c>
      <c r="Y4923" t="s">
        <v>21156</v>
      </c>
      <c r="Z4923" s="1">
        <v>30654</v>
      </c>
      <c r="AA4923" t="s">
        <v>27129</v>
      </c>
      <c r="AB4923">
        <v>33</v>
      </c>
      <c r="AC4923" t="s">
        <v>357</v>
      </c>
      <c r="AD4923" t="s">
        <v>509</v>
      </c>
      <c r="AF4923" t="s">
        <v>517</v>
      </c>
      <c r="AG4923" t="s">
        <v>517</v>
      </c>
      <c r="AH4923" t="s">
        <v>517</v>
      </c>
      <c r="AI4923" t="s">
        <v>517</v>
      </c>
      <c r="AJ4923" t="s">
        <v>517</v>
      </c>
    </row>
    <row r="4924" spans="1:36" x14ac:dyDescent="0.25">
      <c r="A4924" s="13" t="s">
        <v>27133</v>
      </c>
      <c r="B4924" s="1">
        <v>42927</v>
      </c>
      <c r="C4924" s="2">
        <v>0.44277777777777777</v>
      </c>
      <c r="D4924" t="s">
        <v>27134</v>
      </c>
      <c r="E4924" t="s">
        <v>22</v>
      </c>
      <c r="F4924" t="s">
        <v>27135</v>
      </c>
      <c r="G4924" s="14" t="s">
        <v>27136</v>
      </c>
      <c r="H4924" s="14" t="s">
        <v>27137</v>
      </c>
      <c r="I4924" t="s">
        <v>24</v>
      </c>
      <c r="K4924">
        <v>7</v>
      </c>
      <c r="L4924">
        <v>11</v>
      </c>
      <c r="M4924">
        <v>10</v>
      </c>
      <c r="N4924">
        <v>3</v>
      </c>
      <c r="O4924" t="s">
        <v>517</v>
      </c>
      <c r="P4924" t="s">
        <v>517</v>
      </c>
      <c r="Q4924" t="s">
        <v>517</v>
      </c>
      <c r="R4924" t="s">
        <v>517</v>
      </c>
      <c r="S4924" t="s">
        <v>517</v>
      </c>
      <c r="T4924" t="s">
        <v>517</v>
      </c>
      <c r="U4924" t="s">
        <v>517</v>
      </c>
      <c r="V4924" t="s">
        <v>517</v>
      </c>
      <c r="W4924" t="s">
        <v>517</v>
      </c>
      <c r="X4924" t="s">
        <v>517</v>
      </c>
      <c r="Y4924" t="s">
        <v>27138</v>
      </c>
      <c r="Z4924" s="1">
        <v>30240</v>
      </c>
      <c r="AA4924" t="s">
        <v>572</v>
      </c>
      <c r="AB4924">
        <v>34</v>
      </c>
      <c r="AC4924" t="s">
        <v>358</v>
      </c>
      <c r="AD4924" t="s">
        <v>482</v>
      </c>
      <c r="AF4924" t="s">
        <v>8304</v>
      </c>
      <c r="AG4924" t="s">
        <v>8295</v>
      </c>
      <c r="AH4924" t="s">
        <v>517</v>
      </c>
      <c r="AI4924" t="s">
        <v>517</v>
      </c>
      <c r="AJ4924" t="s">
        <v>517</v>
      </c>
    </row>
    <row r="4925" spans="1:36" x14ac:dyDescent="0.25">
      <c r="A4925" s="13" t="s">
        <v>27140</v>
      </c>
      <c r="B4925" s="1">
        <v>42927</v>
      </c>
      <c r="C4925" s="2">
        <v>0.43594907407407407</v>
      </c>
      <c r="D4925" t="s">
        <v>27141</v>
      </c>
      <c r="E4925" t="s">
        <v>542</v>
      </c>
      <c r="F4925" t="s">
        <v>27142</v>
      </c>
      <c r="G4925" s="14" t="s">
        <v>27143</v>
      </c>
      <c r="H4925" s="14" t="s">
        <v>27144</v>
      </c>
      <c r="I4925" t="s">
        <v>23</v>
      </c>
      <c r="K4925">
        <v>7</v>
      </c>
      <c r="L4925">
        <v>11</v>
      </c>
      <c r="M4925">
        <v>10</v>
      </c>
      <c r="N4925">
        <v>3</v>
      </c>
      <c r="O4925" t="s">
        <v>27139</v>
      </c>
      <c r="P4925" t="s">
        <v>517</v>
      </c>
      <c r="Q4925" t="s">
        <v>517</v>
      </c>
      <c r="R4925" t="s">
        <v>517</v>
      </c>
      <c r="S4925" t="s">
        <v>517</v>
      </c>
      <c r="T4925" t="s">
        <v>517</v>
      </c>
      <c r="U4925" t="s">
        <v>517</v>
      </c>
      <c r="V4925" t="s">
        <v>517</v>
      </c>
      <c r="W4925" t="s">
        <v>589</v>
      </c>
      <c r="X4925" t="s">
        <v>590</v>
      </c>
      <c r="Y4925" t="s">
        <v>517</v>
      </c>
      <c r="Z4925" s="1" t="s">
        <v>517</v>
      </c>
      <c r="AA4925" t="s">
        <v>4632</v>
      </c>
      <c r="AB4925" t="s">
        <v>517</v>
      </c>
      <c r="AC4925" t="s">
        <v>358</v>
      </c>
      <c r="AD4925" t="s">
        <v>517</v>
      </c>
      <c r="AF4925" t="s">
        <v>8306</v>
      </c>
      <c r="AG4925" t="s">
        <v>8295</v>
      </c>
      <c r="AH4925" t="s">
        <v>517</v>
      </c>
      <c r="AI4925" t="s">
        <v>8260</v>
      </c>
      <c r="AJ4925" t="s">
        <v>8297</v>
      </c>
    </row>
    <row r="4926" spans="1:36" x14ac:dyDescent="0.25">
      <c r="A4926" s="13" t="s">
        <v>27145</v>
      </c>
      <c r="B4926" s="1">
        <v>42927</v>
      </c>
      <c r="C4926" s="2">
        <v>0.43376157407407406</v>
      </c>
      <c r="D4926" t="s">
        <v>20268</v>
      </c>
      <c r="E4926" t="s">
        <v>22</v>
      </c>
      <c r="F4926" t="s">
        <v>20269</v>
      </c>
      <c r="G4926" s="14" t="s">
        <v>20882</v>
      </c>
      <c r="H4926" s="14" t="s">
        <v>20883</v>
      </c>
      <c r="I4926" t="s">
        <v>21</v>
      </c>
      <c r="K4926">
        <v>7</v>
      </c>
      <c r="L4926">
        <v>11</v>
      </c>
      <c r="M4926">
        <v>10</v>
      </c>
      <c r="N4926">
        <v>3</v>
      </c>
      <c r="O4926" t="s">
        <v>25908</v>
      </c>
      <c r="P4926" t="s">
        <v>517</v>
      </c>
      <c r="Q4926" t="s">
        <v>517</v>
      </c>
      <c r="R4926" t="s">
        <v>517</v>
      </c>
      <c r="S4926" t="s">
        <v>517</v>
      </c>
      <c r="T4926" t="s">
        <v>517</v>
      </c>
      <c r="U4926" t="s">
        <v>517</v>
      </c>
      <c r="V4926" t="s">
        <v>517</v>
      </c>
      <c r="W4926" t="s">
        <v>621</v>
      </c>
      <c r="X4926" t="s">
        <v>622</v>
      </c>
      <c r="Y4926" t="s">
        <v>20884</v>
      </c>
      <c r="Z4926" s="1">
        <v>26596</v>
      </c>
      <c r="AA4926" t="s">
        <v>20272</v>
      </c>
      <c r="AB4926">
        <v>44</v>
      </c>
      <c r="AC4926" t="s">
        <v>358</v>
      </c>
      <c r="AD4926" t="s">
        <v>485</v>
      </c>
      <c r="AF4926" t="s">
        <v>517</v>
      </c>
      <c r="AG4926" t="s">
        <v>517</v>
      </c>
      <c r="AH4926" t="s">
        <v>517</v>
      </c>
      <c r="AI4926" t="s">
        <v>517</v>
      </c>
      <c r="AJ4926" t="s">
        <v>517</v>
      </c>
    </row>
    <row r="4927" spans="1:36" x14ac:dyDescent="0.25">
      <c r="A4927" s="13" t="s">
        <v>27146</v>
      </c>
      <c r="B4927" s="1">
        <v>42927</v>
      </c>
      <c r="C4927" s="2">
        <v>0.42281250000000004</v>
      </c>
      <c r="D4927" t="s">
        <v>27147</v>
      </c>
      <c r="E4927" t="s">
        <v>22</v>
      </c>
      <c r="F4927" t="s">
        <v>27148</v>
      </c>
      <c r="G4927" t="s">
        <v>27149</v>
      </c>
      <c r="H4927" t="s">
        <v>27150</v>
      </c>
      <c r="I4927" t="s">
        <v>23</v>
      </c>
      <c r="K4927">
        <v>7</v>
      </c>
      <c r="L4927">
        <v>11</v>
      </c>
      <c r="M4927">
        <v>10</v>
      </c>
      <c r="N4927">
        <v>3</v>
      </c>
      <c r="O4927" t="s">
        <v>517</v>
      </c>
      <c r="P4927" t="s">
        <v>517</v>
      </c>
      <c r="Q4927" t="s">
        <v>517</v>
      </c>
      <c r="R4927" t="s">
        <v>517</v>
      </c>
      <c r="S4927" t="s">
        <v>517</v>
      </c>
      <c r="T4927" t="s">
        <v>517</v>
      </c>
      <c r="U4927" t="s">
        <v>517</v>
      </c>
      <c r="V4927" t="s">
        <v>517</v>
      </c>
      <c r="W4927" t="s">
        <v>517</v>
      </c>
      <c r="X4927" t="s">
        <v>517</v>
      </c>
      <c r="Y4927" t="s">
        <v>12460</v>
      </c>
      <c r="Z4927">
        <v>32036</v>
      </c>
      <c r="AA4927" t="s">
        <v>529</v>
      </c>
      <c r="AB4927">
        <v>29</v>
      </c>
      <c r="AC4927" t="s">
        <v>358</v>
      </c>
      <c r="AD4927" t="s">
        <v>483</v>
      </c>
      <c r="AF4927" t="s">
        <v>517</v>
      </c>
      <c r="AG4927" t="s">
        <v>517</v>
      </c>
      <c r="AH4927" t="s">
        <v>517</v>
      </c>
      <c r="AI4927" t="s">
        <v>517</v>
      </c>
      <c r="AJ4927" t="s">
        <v>517</v>
      </c>
    </row>
    <row r="4928" spans="1:36" x14ac:dyDescent="0.25">
      <c r="A4928" s="13" t="s">
        <v>27151</v>
      </c>
      <c r="B4928" s="1">
        <v>42927</v>
      </c>
      <c r="C4928" s="2">
        <v>0.4189930555555556</v>
      </c>
      <c r="D4928" t="s">
        <v>26922</v>
      </c>
      <c r="E4928" t="s">
        <v>293</v>
      </c>
      <c r="F4928" t="s">
        <v>27152</v>
      </c>
      <c r="G4928" s="14" t="s">
        <v>26924</v>
      </c>
      <c r="H4928" s="14" t="s">
        <v>26925</v>
      </c>
      <c r="I4928" t="s">
        <v>21</v>
      </c>
      <c r="K4928">
        <v>7</v>
      </c>
      <c r="L4928">
        <v>11</v>
      </c>
      <c r="M4928">
        <v>10</v>
      </c>
      <c r="N4928">
        <v>3</v>
      </c>
      <c r="O4928" t="s">
        <v>517</v>
      </c>
      <c r="P4928" t="s">
        <v>517</v>
      </c>
      <c r="Q4928" t="s">
        <v>517</v>
      </c>
      <c r="R4928" t="s">
        <v>517</v>
      </c>
      <c r="S4928" t="s">
        <v>517</v>
      </c>
      <c r="T4928" t="s">
        <v>517</v>
      </c>
      <c r="U4928" t="s">
        <v>517</v>
      </c>
      <c r="V4928" t="s">
        <v>517</v>
      </c>
      <c r="W4928" t="s">
        <v>517</v>
      </c>
      <c r="X4928" t="s">
        <v>517</v>
      </c>
      <c r="Y4928" t="s">
        <v>26926</v>
      </c>
      <c r="Z4928" s="1">
        <v>27124</v>
      </c>
      <c r="AA4928" t="s">
        <v>20726</v>
      </c>
      <c r="AB4928">
        <v>43</v>
      </c>
      <c r="AC4928" t="s">
        <v>358</v>
      </c>
      <c r="AD4928" t="s">
        <v>500</v>
      </c>
      <c r="AF4928" t="s">
        <v>8263</v>
      </c>
      <c r="AG4928" t="s">
        <v>8295</v>
      </c>
      <c r="AH4928" t="s">
        <v>517</v>
      </c>
      <c r="AI4928" t="s">
        <v>8270</v>
      </c>
      <c r="AJ4928" t="s">
        <v>8307</v>
      </c>
    </row>
    <row r="4929" spans="1:36" x14ac:dyDescent="0.25">
      <c r="A4929" s="13" t="s">
        <v>27153</v>
      </c>
      <c r="B4929" s="1">
        <v>42927</v>
      </c>
      <c r="C4929" s="2">
        <v>0.41155092592592596</v>
      </c>
      <c r="D4929" t="s">
        <v>27049</v>
      </c>
      <c r="E4929" t="s">
        <v>22</v>
      </c>
      <c r="F4929" t="s">
        <v>27050</v>
      </c>
      <c r="G4929" s="14" t="s">
        <v>27051</v>
      </c>
      <c r="H4929" s="14" t="s">
        <v>27052</v>
      </c>
      <c r="I4929" t="s">
        <v>23</v>
      </c>
      <c r="K4929">
        <v>7</v>
      </c>
      <c r="L4929">
        <v>11</v>
      </c>
      <c r="M4929">
        <v>9</v>
      </c>
      <c r="N4929">
        <v>3</v>
      </c>
      <c r="O4929" t="s">
        <v>27047</v>
      </c>
      <c r="P4929" t="s">
        <v>517</v>
      </c>
      <c r="Q4929" t="s">
        <v>517</v>
      </c>
      <c r="R4929" t="s">
        <v>517</v>
      </c>
      <c r="S4929" t="s">
        <v>517</v>
      </c>
      <c r="T4929" t="s">
        <v>517</v>
      </c>
      <c r="U4929" t="s">
        <v>517</v>
      </c>
      <c r="V4929" t="s">
        <v>517</v>
      </c>
      <c r="W4929" t="s">
        <v>861</v>
      </c>
      <c r="X4929" t="s">
        <v>842</v>
      </c>
      <c r="Y4929" t="s">
        <v>16795</v>
      </c>
      <c r="Z4929" s="1">
        <v>33741</v>
      </c>
      <c r="AA4929" t="s">
        <v>7771</v>
      </c>
      <c r="AB4929">
        <v>25</v>
      </c>
      <c r="AC4929" t="s">
        <v>357</v>
      </c>
      <c r="AD4929" t="s">
        <v>482</v>
      </c>
      <c r="AF4929" t="s">
        <v>517</v>
      </c>
      <c r="AG4929" t="s">
        <v>517</v>
      </c>
      <c r="AH4929" t="s">
        <v>517</v>
      </c>
      <c r="AI4929" t="s">
        <v>517</v>
      </c>
      <c r="AJ4929" t="s">
        <v>517</v>
      </c>
    </row>
    <row r="4930" spans="1:36" x14ac:dyDescent="0.25">
      <c r="A4930" s="13" t="s">
        <v>27155</v>
      </c>
      <c r="B4930" s="1">
        <v>42927</v>
      </c>
      <c r="C4930" s="2">
        <v>0.41005787037037034</v>
      </c>
      <c r="D4930" t="s">
        <v>27156</v>
      </c>
      <c r="E4930" t="s">
        <v>22</v>
      </c>
      <c r="F4930" t="s">
        <v>27157</v>
      </c>
      <c r="G4930" s="14" t="s">
        <v>27158</v>
      </c>
      <c r="H4930" s="14" t="s">
        <v>27159</v>
      </c>
      <c r="I4930" t="s">
        <v>23</v>
      </c>
      <c r="K4930">
        <v>7</v>
      </c>
      <c r="L4930">
        <v>11</v>
      </c>
      <c r="M4930">
        <v>9</v>
      </c>
      <c r="N4930">
        <v>3</v>
      </c>
      <c r="O4930" t="s">
        <v>27154</v>
      </c>
      <c r="P4930" t="s">
        <v>517</v>
      </c>
      <c r="Q4930" t="s">
        <v>517</v>
      </c>
      <c r="R4930" t="s">
        <v>517</v>
      </c>
      <c r="S4930" t="s">
        <v>517</v>
      </c>
      <c r="T4930" t="s">
        <v>517</v>
      </c>
      <c r="U4930" t="s">
        <v>517</v>
      </c>
      <c r="V4930" t="s">
        <v>517</v>
      </c>
      <c r="W4930" t="s">
        <v>12878</v>
      </c>
      <c r="X4930" t="s">
        <v>846</v>
      </c>
      <c r="Y4930" t="s">
        <v>27160</v>
      </c>
      <c r="Z4930" s="1">
        <v>28647</v>
      </c>
      <c r="AA4930" t="s">
        <v>529</v>
      </c>
      <c r="AB4930">
        <v>39</v>
      </c>
      <c r="AC4930" t="s">
        <v>358</v>
      </c>
      <c r="AD4930" t="s">
        <v>482</v>
      </c>
      <c r="AF4930" t="s">
        <v>8313</v>
      </c>
      <c r="AG4930" t="s">
        <v>517</v>
      </c>
      <c r="AH4930" t="s">
        <v>517</v>
      </c>
      <c r="AI4930" t="s">
        <v>517</v>
      </c>
      <c r="AJ4930" t="s">
        <v>517</v>
      </c>
    </row>
    <row r="4931" spans="1:36" x14ac:dyDescent="0.25">
      <c r="A4931" s="13" t="s">
        <v>27161</v>
      </c>
      <c r="B4931" s="1">
        <v>42927</v>
      </c>
      <c r="C4931" s="2">
        <v>0.4067708333333333</v>
      </c>
      <c r="D4931" t="s">
        <v>27162</v>
      </c>
      <c r="E4931" t="s">
        <v>22</v>
      </c>
      <c r="F4931" t="s">
        <v>27163</v>
      </c>
      <c r="G4931" s="14" t="s">
        <v>27164</v>
      </c>
      <c r="H4931" s="14" t="s">
        <v>27165</v>
      </c>
      <c r="I4931" t="s">
        <v>24</v>
      </c>
      <c r="K4931">
        <v>7</v>
      </c>
      <c r="L4931">
        <v>11</v>
      </c>
      <c r="M4931">
        <v>9</v>
      </c>
      <c r="N4931">
        <v>3</v>
      </c>
      <c r="O4931" t="s">
        <v>517</v>
      </c>
      <c r="P4931" t="s">
        <v>517</v>
      </c>
      <c r="Q4931" t="s">
        <v>517</v>
      </c>
      <c r="R4931" t="s">
        <v>517</v>
      </c>
      <c r="S4931" t="s">
        <v>517</v>
      </c>
      <c r="T4931" t="s">
        <v>517</v>
      </c>
      <c r="U4931" t="s">
        <v>517</v>
      </c>
      <c r="V4931" t="s">
        <v>517</v>
      </c>
      <c r="W4931" t="s">
        <v>517</v>
      </c>
      <c r="X4931" t="s">
        <v>517</v>
      </c>
      <c r="Y4931" t="s">
        <v>27166</v>
      </c>
      <c r="Z4931" s="1">
        <v>34014</v>
      </c>
      <c r="AA4931" t="s">
        <v>529</v>
      </c>
      <c r="AB4931">
        <v>24</v>
      </c>
      <c r="AC4931" t="s">
        <v>358</v>
      </c>
      <c r="AD4931" t="s">
        <v>509</v>
      </c>
      <c r="AF4931" t="s">
        <v>8295</v>
      </c>
      <c r="AG4931" t="s">
        <v>8313</v>
      </c>
      <c r="AH4931" t="s">
        <v>517</v>
      </c>
      <c r="AI4931" t="s">
        <v>517</v>
      </c>
      <c r="AJ4931" t="s">
        <v>517</v>
      </c>
    </row>
    <row r="4932" spans="1:36" x14ac:dyDescent="0.25">
      <c r="A4932" s="13" t="s">
        <v>27167</v>
      </c>
      <c r="B4932" s="1">
        <v>42927</v>
      </c>
      <c r="C4932" s="2">
        <v>0.35702546296296295</v>
      </c>
      <c r="D4932" t="s">
        <v>26247</v>
      </c>
      <c r="E4932" t="s">
        <v>22</v>
      </c>
      <c r="F4932" t="s">
        <v>26248</v>
      </c>
      <c r="G4932" s="14" t="s">
        <v>26249</v>
      </c>
      <c r="H4932" s="14" t="s">
        <v>27168</v>
      </c>
      <c r="I4932" t="s">
        <v>24</v>
      </c>
      <c r="K4932">
        <v>7</v>
      </c>
      <c r="L4932">
        <v>11</v>
      </c>
      <c r="M4932">
        <v>8</v>
      </c>
      <c r="N4932">
        <v>3</v>
      </c>
      <c r="O4932" t="s">
        <v>26245</v>
      </c>
      <c r="P4932" t="s">
        <v>517</v>
      </c>
      <c r="Q4932" t="s">
        <v>517</v>
      </c>
      <c r="R4932" t="s">
        <v>517</v>
      </c>
      <c r="S4932" t="s">
        <v>517</v>
      </c>
      <c r="T4932" t="s">
        <v>517</v>
      </c>
      <c r="U4932" t="s">
        <v>517</v>
      </c>
      <c r="V4932" t="s">
        <v>517</v>
      </c>
      <c r="W4932" t="s">
        <v>861</v>
      </c>
      <c r="X4932" t="s">
        <v>842</v>
      </c>
      <c r="Y4932" t="s">
        <v>26251</v>
      </c>
      <c r="Z4932" s="1">
        <v>32391</v>
      </c>
      <c r="AA4932" t="s">
        <v>1542</v>
      </c>
      <c r="AB4932">
        <v>28</v>
      </c>
      <c r="AC4932" t="s">
        <v>358</v>
      </c>
      <c r="AD4932" t="s">
        <v>491</v>
      </c>
      <c r="AF4932" t="s">
        <v>517</v>
      </c>
      <c r="AG4932" t="s">
        <v>517</v>
      </c>
      <c r="AH4932" t="s">
        <v>517</v>
      </c>
      <c r="AI4932" t="s">
        <v>517</v>
      </c>
      <c r="AJ4932" t="s">
        <v>517</v>
      </c>
    </row>
    <row r="4933" spans="1:36" x14ac:dyDescent="0.25">
      <c r="A4933" s="13" t="s">
        <v>27170</v>
      </c>
      <c r="B4933" s="1">
        <v>42927</v>
      </c>
      <c r="C4933" s="2">
        <v>0.29856481481481484</v>
      </c>
      <c r="D4933" t="s">
        <v>25534</v>
      </c>
      <c r="E4933" t="s">
        <v>22</v>
      </c>
      <c r="F4933" t="s">
        <v>24446</v>
      </c>
      <c r="G4933" s="14" t="s">
        <v>24447</v>
      </c>
      <c r="H4933" s="14" t="s">
        <v>24448</v>
      </c>
      <c r="I4933" t="s">
        <v>21</v>
      </c>
      <c r="K4933">
        <v>7</v>
      </c>
      <c r="L4933">
        <v>11</v>
      </c>
      <c r="M4933">
        <v>7</v>
      </c>
      <c r="N4933">
        <v>3</v>
      </c>
      <c r="O4933" t="s">
        <v>24443</v>
      </c>
      <c r="P4933" t="s">
        <v>27169</v>
      </c>
      <c r="Q4933" t="s">
        <v>517</v>
      </c>
      <c r="R4933" t="s">
        <v>517</v>
      </c>
      <c r="S4933" t="s">
        <v>517</v>
      </c>
      <c r="T4933" t="s">
        <v>517</v>
      </c>
      <c r="U4933" t="s">
        <v>517</v>
      </c>
      <c r="V4933" t="s">
        <v>517</v>
      </c>
      <c r="W4933" t="s">
        <v>621</v>
      </c>
      <c r="X4933" t="s">
        <v>622</v>
      </c>
      <c r="Y4933" t="s">
        <v>24449</v>
      </c>
      <c r="Z4933" s="1">
        <v>32255</v>
      </c>
      <c r="AA4933" t="s">
        <v>519</v>
      </c>
      <c r="AB4933">
        <v>29</v>
      </c>
      <c r="AC4933" t="s">
        <v>358</v>
      </c>
      <c r="AD4933" t="s">
        <v>491</v>
      </c>
      <c r="AF4933" t="s">
        <v>8254</v>
      </c>
      <c r="AG4933" t="s">
        <v>8307</v>
      </c>
      <c r="AH4933" t="s">
        <v>517</v>
      </c>
      <c r="AI4933" t="s">
        <v>517</v>
      </c>
      <c r="AJ4933" t="s">
        <v>517</v>
      </c>
    </row>
    <row r="4934" spans="1:36" x14ac:dyDescent="0.25">
      <c r="A4934" s="13" t="s">
        <v>27171</v>
      </c>
      <c r="B4934" s="1">
        <v>42927</v>
      </c>
      <c r="C4934" s="2">
        <v>0.29462962962962963</v>
      </c>
      <c r="D4934" t="s">
        <v>25534</v>
      </c>
      <c r="E4934" t="s">
        <v>22</v>
      </c>
      <c r="F4934" t="s">
        <v>24446</v>
      </c>
      <c r="G4934" s="14" t="s">
        <v>24447</v>
      </c>
      <c r="H4934" s="14" t="s">
        <v>24448</v>
      </c>
      <c r="I4934" t="s">
        <v>23</v>
      </c>
      <c r="K4934">
        <v>7</v>
      </c>
      <c r="L4934">
        <v>11</v>
      </c>
      <c r="M4934">
        <v>7</v>
      </c>
      <c r="N4934">
        <v>3</v>
      </c>
      <c r="O4934" t="s">
        <v>24443</v>
      </c>
      <c r="P4934" t="s">
        <v>27169</v>
      </c>
      <c r="Q4934" t="s">
        <v>517</v>
      </c>
      <c r="R4934" t="s">
        <v>517</v>
      </c>
      <c r="S4934" t="s">
        <v>517</v>
      </c>
      <c r="T4934" t="s">
        <v>517</v>
      </c>
      <c r="U4934" t="s">
        <v>517</v>
      </c>
      <c r="V4934" t="s">
        <v>517</v>
      </c>
      <c r="W4934" t="s">
        <v>621</v>
      </c>
      <c r="X4934" t="s">
        <v>622</v>
      </c>
      <c r="Y4934" t="s">
        <v>24449</v>
      </c>
      <c r="Z4934" s="1">
        <v>32255</v>
      </c>
      <c r="AA4934" t="s">
        <v>519</v>
      </c>
      <c r="AB4934">
        <v>29</v>
      </c>
      <c r="AC4934" t="s">
        <v>358</v>
      </c>
      <c r="AD4934" t="s">
        <v>491</v>
      </c>
      <c r="AF4934" t="s">
        <v>517</v>
      </c>
      <c r="AG4934" t="s">
        <v>517</v>
      </c>
      <c r="AH4934" t="s">
        <v>517</v>
      </c>
      <c r="AI4934" t="s">
        <v>517</v>
      </c>
      <c r="AJ4934" t="s">
        <v>517</v>
      </c>
    </row>
    <row r="4935" spans="1:36" x14ac:dyDescent="0.25">
      <c r="A4935" s="13" t="s">
        <v>27173</v>
      </c>
      <c r="B4935" s="1">
        <v>42927</v>
      </c>
      <c r="C4935" s="2">
        <v>0.24552083333333333</v>
      </c>
      <c r="D4935" t="s">
        <v>27174</v>
      </c>
      <c r="E4935" t="s">
        <v>22</v>
      </c>
      <c r="F4935" t="s">
        <v>27175</v>
      </c>
      <c r="G4935" s="14" t="s">
        <v>27176</v>
      </c>
      <c r="H4935" s="14" t="s">
        <v>27177</v>
      </c>
      <c r="I4935" t="s">
        <v>23</v>
      </c>
      <c r="K4935">
        <v>7</v>
      </c>
      <c r="L4935">
        <v>11</v>
      </c>
      <c r="M4935">
        <v>5</v>
      </c>
      <c r="N4935">
        <v>3</v>
      </c>
      <c r="O4935" t="s">
        <v>27172</v>
      </c>
      <c r="P4935" t="s">
        <v>517</v>
      </c>
      <c r="Q4935" t="s">
        <v>517</v>
      </c>
      <c r="R4935" t="s">
        <v>517</v>
      </c>
      <c r="S4935" t="s">
        <v>517</v>
      </c>
      <c r="T4935" t="s">
        <v>517</v>
      </c>
      <c r="U4935" t="s">
        <v>517</v>
      </c>
      <c r="V4935" t="s">
        <v>517</v>
      </c>
      <c r="W4935" t="s">
        <v>852</v>
      </c>
      <c r="X4935" t="s">
        <v>527</v>
      </c>
      <c r="Y4935" t="s">
        <v>27178</v>
      </c>
      <c r="Z4935" s="1">
        <v>31210</v>
      </c>
      <c r="AA4935" t="s">
        <v>6352</v>
      </c>
      <c r="AB4935">
        <v>32</v>
      </c>
      <c r="AC4935" t="s">
        <v>358</v>
      </c>
      <c r="AD4935" t="s">
        <v>498</v>
      </c>
      <c r="AF4935" t="s">
        <v>8313</v>
      </c>
      <c r="AG4935" t="s">
        <v>517</v>
      </c>
      <c r="AH4935" t="s">
        <v>517</v>
      </c>
      <c r="AI4935" t="s">
        <v>517</v>
      </c>
      <c r="AJ4935" t="s">
        <v>517</v>
      </c>
    </row>
    <row r="4936" spans="1:36" x14ac:dyDescent="0.25">
      <c r="A4936" s="13" t="s">
        <v>27180</v>
      </c>
      <c r="B4936" s="1">
        <v>42927</v>
      </c>
      <c r="C4936" s="2">
        <v>0.22613425925925926</v>
      </c>
      <c r="D4936" t="s">
        <v>27181</v>
      </c>
      <c r="E4936" t="s">
        <v>22</v>
      </c>
      <c r="F4936" t="s">
        <v>27182</v>
      </c>
      <c r="G4936" s="14" t="s">
        <v>27183</v>
      </c>
      <c r="H4936" s="14" t="s">
        <v>27184</v>
      </c>
      <c r="I4936" t="s">
        <v>23</v>
      </c>
      <c r="K4936">
        <v>7</v>
      </c>
      <c r="L4936">
        <v>11</v>
      </c>
      <c r="M4936">
        <v>5</v>
      </c>
      <c r="N4936">
        <v>3</v>
      </c>
      <c r="O4936" t="s">
        <v>27179</v>
      </c>
      <c r="P4936" t="s">
        <v>517</v>
      </c>
      <c r="Q4936" t="s">
        <v>517</v>
      </c>
      <c r="R4936" t="s">
        <v>517</v>
      </c>
      <c r="S4936" t="s">
        <v>517</v>
      </c>
      <c r="T4936" t="s">
        <v>517</v>
      </c>
      <c r="U4936" t="s">
        <v>517</v>
      </c>
      <c r="V4936" t="s">
        <v>517</v>
      </c>
      <c r="W4936" t="s">
        <v>1025</v>
      </c>
      <c r="X4936" t="s">
        <v>527</v>
      </c>
      <c r="Y4936" t="s">
        <v>12681</v>
      </c>
      <c r="Z4936" s="1">
        <v>29666</v>
      </c>
      <c r="AA4936" t="s">
        <v>529</v>
      </c>
      <c r="AB4936">
        <v>36</v>
      </c>
      <c r="AC4936" t="s">
        <v>358</v>
      </c>
      <c r="AD4936" t="s">
        <v>502</v>
      </c>
      <c r="AF4936" t="s">
        <v>517</v>
      </c>
      <c r="AG4936" t="s">
        <v>517</v>
      </c>
      <c r="AH4936" t="s">
        <v>517</v>
      </c>
      <c r="AI4936" t="s">
        <v>517</v>
      </c>
      <c r="AJ4936" t="s">
        <v>517</v>
      </c>
    </row>
    <row r="4937" spans="1:36" x14ac:dyDescent="0.25">
      <c r="A4937" s="13" t="s">
        <v>27185</v>
      </c>
      <c r="B4937" s="1">
        <v>42927</v>
      </c>
      <c r="C4937" s="2">
        <v>3.2569444444444443E-2</v>
      </c>
      <c r="D4937" t="s">
        <v>25255</v>
      </c>
      <c r="E4937" t="s">
        <v>22</v>
      </c>
      <c r="F4937" t="s">
        <v>24181</v>
      </c>
      <c r="G4937" t="s">
        <v>24182</v>
      </c>
      <c r="H4937" t="s">
        <v>25256</v>
      </c>
      <c r="I4937" t="s">
        <v>21</v>
      </c>
      <c r="K4937">
        <v>7</v>
      </c>
      <c r="L4937">
        <v>11</v>
      </c>
      <c r="M4937">
        <v>0</v>
      </c>
      <c r="N4937">
        <v>3</v>
      </c>
      <c r="O4937" t="s">
        <v>24177</v>
      </c>
      <c r="P4937" t="s">
        <v>24178</v>
      </c>
      <c r="Q4937" t="s">
        <v>517</v>
      </c>
      <c r="R4937" t="s">
        <v>517</v>
      </c>
      <c r="S4937" t="s">
        <v>517</v>
      </c>
      <c r="T4937" t="s">
        <v>517</v>
      </c>
      <c r="U4937" t="s">
        <v>517</v>
      </c>
      <c r="V4937" t="s">
        <v>517</v>
      </c>
      <c r="W4937" t="s">
        <v>537</v>
      </c>
      <c r="X4937" t="s">
        <v>848</v>
      </c>
      <c r="Y4937" t="s">
        <v>9941</v>
      </c>
      <c r="Z4937">
        <v>23439</v>
      </c>
      <c r="AA4937" t="s">
        <v>25257</v>
      </c>
      <c r="AB4937">
        <v>53</v>
      </c>
      <c r="AC4937" t="s">
        <v>358</v>
      </c>
      <c r="AD4937" t="s">
        <v>488</v>
      </c>
      <c r="AF4937" t="s">
        <v>8254</v>
      </c>
      <c r="AG4937" t="s">
        <v>8295</v>
      </c>
      <c r="AH4937" t="s">
        <v>8261</v>
      </c>
      <c r="AI4937" t="s">
        <v>8313</v>
      </c>
      <c r="AJ4937" t="s">
        <v>8266</v>
      </c>
    </row>
    <row r="4938" spans="1:36" x14ac:dyDescent="0.25">
      <c r="A4938" s="13" t="s">
        <v>27187</v>
      </c>
      <c r="B4938" s="1">
        <v>42927</v>
      </c>
      <c r="C4938" s="2">
        <v>2.8067129629629626E-2</v>
      </c>
      <c r="D4938" t="s">
        <v>27188</v>
      </c>
      <c r="E4938" t="s">
        <v>22</v>
      </c>
      <c r="F4938" t="s">
        <v>27189</v>
      </c>
      <c r="G4938" s="14" t="s">
        <v>27190</v>
      </c>
      <c r="H4938" s="14" t="s">
        <v>27191</v>
      </c>
      <c r="I4938" t="s">
        <v>21</v>
      </c>
      <c r="K4938">
        <v>7</v>
      </c>
      <c r="L4938">
        <v>11</v>
      </c>
      <c r="M4938">
        <v>0</v>
      </c>
      <c r="N4938">
        <v>3</v>
      </c>
      <c r="O4938" t="s">
        <v>27186</v>
      </c>
      <c r="P4938" t="s">
        <v>517</v>
      </c>
      <c r="Q4938" t="s">
        <v>517</v>
      </c>
      <c r="R4938" t="s">
        <v>517</v>
      </c>
      <c r="S4938" t="s">
        <v>517</v>
      </c>
      <c r="T4938" t="s">
        <v>517</v>
      </c>
      <c r="U4938" t="s">
        <v>517</v>
      </c>
      <c r="V4938" t="s">
        <v>517</v>
      </c>
      <c r="W4938" t="s">
        <v>589</v>
      </c>
      <c r="X4938" t="s">
        <v>590</v>
      </c>
      <c r="Y4938" t="s">
        <v>27192</v>
      </c>
      <c r="Z4938" s="1">
        <v>35231</v>
      </c>
      <c r="AA4938" t="s">
        <v>13480</v>
      </c>
      <c r="AB4938">
        <v>21</v>
      </c>
      <c r="AC4938" t="s">
        <v>357</v>
      </c>
      <c r="AD4938" t="s">
        <v>495</v>
      </c>
      <c r="AF4938" t="s">
        <v>517</v>
      </c>
      <c r="AG4938" t="s">
        <v>517</v>
      </c>
      <c r="AH4938" t="s">
        <v>517</v>
      </c>
      <c r="AI4938" t="s">
        <v>517</v>
      </c>
      <c r="AJ4938" t="s">
        <v>517</v>
      </c>
    </row>
    <row r="4939" spans="1:36" x14ac:dyDescent="0.25">
      <c r="A4939" s="13" t="s">
        <v>27193</v>
      </c>
      <c r="B4939" s="1">
        <v>42926</v>
      </c>
      <c r="C4939" s="2">
        <v>0.97864583333333333</v>
      </c>
      <c r="D4939" t="s">
        <v>27194</v>
      </c>
      <c r="E4939" t="s">
        <v>22</v>
      </c>
      <c r="F4939" t="s">
        <v>27195</v>
      </c>
      <c r="G4939" t="s">
        <v>27196</v>
      </c>
      <c r="H4939" t="s">
        <v>27197</v>
      </c>
      <c r="I4939" t="s">
        <v>25</v>
      </c>
      <c r="K4939">
        <v>7</v>
      </c>
      <c r="L4939">
        <v>10</v>
      </c>
      <c r="M4939">
        <v>23</v>
      </c>
      <c r="N4939">
        <v>2</v>
      </c>
      <c r="O4939" t="s">
        <v>517</v>
      </c>
      <c r="P4939" t="s">
        <v>517</v>
      </c>
      <c r="Q4939" t="s">
        <v>517</v>
      </c>
      <c r="R4939" t="s">
        <v>517</v>
      </c>
      <c r="S4939" t="s">
        <v>517</v>
      </c>
      <c r="T4939" t="s">
        <v>517</v>
      </c>
      <c r="U4939" t="s">
        <v>517</v>
      </c>
      <c r="V4939" t="s">
        <v>517</v>
      </c>
      <c r="W4939" t="s">
        <v>517</v>
      </c>
      <c r="X4939" t="s">
        <v>517</v>
      </c>
      <c r="Y4939" t="s">
        <v>27198</v>
      </c>
      <c r="Z4939">
        <v>29793</v>
      </c>
      <c r="AA4939" t="s">
        <v>1519</v>
      </c>
      <c r="AB4939">
        <v>35</v>
      </c>
      <c r="AC4939" t="s">
        <v>358</v>
      </c>
      <c r="AD4939" t="s">
        <v>490</v>
      </c>
      <c r="AF4939" t="s">
        <v>8304</v>
      </c>
      <c r="AG4939" t="s">
        <v>8266</v>
      </c>
      <c r="AH4939" t="s">
        <v>8295</v>
      </c>
      <c r="AI4939" t="s">
        <v>8264</v>
      </c>
      <c r="AJ4939" t="s">
        <v>517</v>
      </c>
    </row>
    <row r="4940" spans="1:36" x14ac:dyDescent="0.25">
      <c r="A4940" s="13" t="s">
        <v>27199</v>
      </c>
      <c r="B4940" s="1">
        <v>42926</v>
      </c>
      <c r="C4940" s="2">
        <v>0.90585648148148146</v>
      </c>
      <c r="D4940" t="s">
        <v>27200</v>
      </c>
      <c r="E4940" t="s">
        <v>22</v>
      </c>
      <c r="F4940" t="s">
        <v>27201</v>
      </c>
      <c r="G4940" s="14" t="s">
        <v>27202</v>
      </c>
      <c r="H4940" s="14" t="s">
        <v>27203</v>
      </c>
      <c r="I4940" t="s">
        <v>21</v>
      </c>
      <c r="K4940">
        <v>7</v>
      </c>
      <c r="L4940">
        <v>10</v>
      </c>
      <c r="M4940">
        <v>21</v>
      </c>
      <c r="N4940">
        <v>2</v>
      </c>
      <c r="O4940" t="s">
        <v>517</v>
      </c>
      <c r="P4940" t="s">
        <v>517</v>
      </c>
      <c r="Q4940" t="s">
        <v>517</v>
      </c>
      <c r="R4940" t="s">
        <v>517</v>
      </c>
      <c r="S4940" t="s">
        <v>517</v>
      </c>
      <c r="T4940" t="s">
        <v>517</v>
      </c>
      <c r="U4940" t="s">
        <v>517</v>
      </c>
      <c r="V4940" t="s">
        <v>517</v>
      </c>
      <c r="W4940" t="s">
        <v>517</v>
      </c>
      <c r="X4940" t="s">
        <v>517</v>
      </c>
      <c r="Y4940" t="s">
        <v>517</v>
      </c>
      <c r="Z4940" s="1" t="s">
        <v>517</v>
      </c>
      <c r="AA4940" t="s">
        <v>1702</v>
      </c>
      <c r="AB4940" t="s">
        <v>517</v>
      </c>
      <c r="AC4940" t="s">
        <v>358</v>
      </c>
      <c r="AD4940" t="s">
        <v>517</v>
      </c>
      <c r="AF4940" t="s">
        <v>8273</v>
      </c>
      <c r="AG4940" t="s">
        <v>8263</v>
      </c>
      <c r="AH4940" t="s">
        <v>8296</v>
      </c>
      <c r="AI4940" t="s">
        <v>8295</v>
      </c>
      <c r="AJ4940" t="s">
        <v>517</v>
      </c>
    </row>
    <row r="4941" spans="1:36" x14ac:dyDescent="0.25">
      <c r="A4941" s="13" t="s">
        <v>27205</v>
      </c>
      <c r="B4941" s="1">
        <v>42926</v>
      </c>
      <c r="C4941" s="2">
        <v>0.88709490740740737</v>
      </c>
      <c r="D4941" t="s">
        <v>27206</v>
      </c>
      <c r="E4941" t="s">
        <v>22</v>
      </c>
      <c r="F4941" t="s">
        <v>27207</v>
      </c>
      <c r="G4941" s="14" t="s">
        <v>27208</v>
      </c>
      <c r="H4941" s="14" t="s">
        <v>27209</v>
      </c>
      <c r="I4941" t="s">
        <v>23</v>
      </c>
      <c r="K4941">
        <v>7</v>
      </c>
      <c r="L4941">
        <v>10</v>
      </c>
      <c r="M4941">
        <v>21</v>
      </c>
      <c r="N4941">
        <v>2</v>
      </c>
      <c r="O4941" t="s">
        <v>27204</v>
      </c>
      <c r="P4941" t="s">
        <v>517</v>
      </c>
      <c r="Q4941" t="s">
        <v>517</v>
      </c>
      <c r="R4941" t="s">
        <v>517</v>
      </c>
      <c r="S4941" t="s">
        <v>517</v>
      </c>
      <c r="T4941" t="s">
        <v>517</v>
      </c>
      <c r="U4941" t="s">
        <v>517</v>
      </c>
      <c r="V4941" t="s">
        <v>517</v>
      </c>
      <c r="W4941" t="s">
        <v>477</v>
      </c>
      <c r="X4941" t="s">
        <v>3611</v>
      </c>
      <c r="Y4941" t="s">
        <v>517</v>
      </c>
      <c r="Z4941" s="1" t="s">
        <v>517</v>
      </c>
      <c r="AA4941" t="s">
        <v>529</v>
      </c>
      <c r="AB4941" t="s">
        <v>517</v>
      </c>
      <c r="AC4941" t="s">
        <v>358</v>
      </c>
      <c r="AD4941" t="s">
        <v>517</v>
      </c>
      <c r="AF4941" t="s">
        <v>8313</v>
      </c>
      <c r="AG4941" t="s">
        <v>517</v>
      </c>
      <c r="AH4941" t="s">
        <v>517</v>
      </c>
      <c r="AI4941" t="s">
        <v>517</v>
      </c>
      <c r="AJ4941" t="s">
        <v>517</v>
      </c>
    </row>
    <row r="4942" spans="1:36" x14ac:dyDescent="0.25">
      <c r="A4942" s="13" t="s">
        <v>27211</v>
      </c>
      <c r="B4942" s="1">
        <v>42926</v>
      </c>
      <c r="C4942" s="2">
        <v>0.81864583333333341</v>
      </c>
      <c r="D4942" t="s">
        <v>27212</v>
      </c>
      <c r="E4942" t="s">
        <v>22</v>
      </c>
      <c r="F4942" t="s">
        <v>27213</v>
      </c>
      <c r="G4942" s="14" t="s">
        <v>27214</v>
      </c>
      <c r="H4942" s="14" t="s">
        <v>27215</v>
      </c>
      <c r="I4942" t="s">
        <v>23</v>
      </c>
      <c r="K4942">
        <v>7</v>
      </c>
      <c r="L4942">
        <v>10</v>
      </c>
      <c r="M4942">
        <v>19</v>
      </c>
      <c r="N4942">
        <v>2</v>
      </c>
      <c r="O4942" t="s">
        <v>27210</v>
      </c>
      <c r="P4942" t="s">
        <v>517</v>
      </c>
      <c r="Q4942" t="s">
        <v>517</v>
      </c>
      <c r="R4942" t="s">
        <v>517</v>
      </c>
      <c r="S4942" t="s">
        <v>517</v>
      </c>
      <c r="T4942" t="s">
        <v>517</v>
      </c>
      <c r="U4942" t="s">
        <v>517</v>
      </c>
      <c r="V4942" t="s">
        <v>517</v>
      </c>
      <c r="W4942" t="s">
        <v>1839</v>
      </c>
      <c r="X4942" t="s">
        <v>527</v>
      </c>
      <c r="Y4942" t="s">
        <v>517</v>
      </c>
      <c r="Z4942" s="1" t="s">
        <v>517</v>
      </c>
      <c r="AA4942" t="s">
        <v>27216</v>
      </c>
      <c r="AB4942" t="s">
        <v>517</v>
      </c>
      <c r="AC4942" t="s">
        <v>357</v>
      </c>
      <c r="AD4942" t="s">
        <v>517</v>
      </c>
      <c r="AF4942" t="s">
        <v>517</v>
      </c>
      <c r="AG4942" t="s">
        <v>517</v>
      </c>
      <c r="AH4942" t="s">
        <v>517</v>
      </c>
      <c r="AI4942" t="s">
        <v>517</v>
      </c>
      <c r="AJ4942" t="s">
        <v>517</v>
      </c>
    </row>
    <row r="4943" spans="1:36" x14ac:dyDescent="0.25">
      <c r="A4943" s="13" t="s">
        <v>27217</v>
      </c>
      <c r="B4943" s="1">
        <v>42926</v>
      </c>
      <c r="C4943" s="2">
        <v>0.79695601851851849</v>
      </c>
      <c r="D4943" t="s">
        <v>27218</v>
      </c>
      <c r="E4943" t="s">
        <v>22</v>
      </c>
      <c r="F4943" t="s">
        <v>27219</v>
      </c>
      <c r="G4943" s="14" t="s">
        <v>27220</v>
      </c>
      <c r="H4943" s="14" t="s">
        <v>27221</v>
      </c>
      <c r="I4943" t="s">
        <v>23</v>
      </c>
      <c r="K4943">
        <v>7</v>
      </c>
      <c r="L4943">
        <v>10</v>
      </c>
      <c r="M4943">
        <v>19</v>
      </c>
      <c r="N4943">
        <v>2</v>
      </c>
      <c r="O4943" t="s">
        <v>517</v>
      </c>
      <c r="P4943" t="s">
        <v>517</v>
      </c>
      <c r="Q4943" t="s">
        <v>517</v>
      </c>
      <c r="R4943" t="s">
        <v>517</v>
      </c>
      <c r="S4943" t="s">
        <v>517</v>
      </c>
      <c r="T4943" t="s">
        <v>517</v>
      </c>
      <c r="U4943" t="s">
        <v>517</v>
      </c>
      <c r="V4943" t="s">
        <v>517</v>
      </c>
      <c r="W4943" t="s">
        <v>517</v>
      </c>
      <c r="X4943" t="s">
        <v>517</v>
      </c>
      <c r="Y4943" t="s">
        <v>10362</v>
      </c>
      <c r="Z4943" s="1">
        <v>33998</v>
      </c>
      <c r="AA4943" t="s">
        <v>694</v>
      </c>
      <c r="AB4943">
        <v>24</v>
      </c>
      <c r="AC4943" t="s">
        <v>358</v>
      </c>
      <c r="AD4943" t="s">
        <v>489</v>
      </c>
      <c r="AF4943" t="s">
        <v>8260</v>
      </c>
      <c r="AG4943" t="s">
        <v>8304</v>
      </c>
      <c r="AH4943" t="s">
        <v>8306</v>
      </c>
      <c r="AI4943" t="s">
        <v>8313</v>
      </c>
      <c r="AJ4943" t="s">
        <v>517</v>
      </c>
    </row>
    <row r="4944" spans="1:36" x14ac:dyDescent="0.25">
      <c r="A4944" s="13" t="s">
        <v>27222</v>
      </c>
      <c r="B4944" s="1">
        <v>42926</v>
      </c>
      <c r="C4944" s="2">
        <v>0.78945601851851854</v>
      </c>
      <c r="D4944" t="s">
        <v>26530</v>
      </c>
      <c r="E4944" t="s">
        <v>22</v>
      </c>
      <c r="F4944" t="s">
        <v>26531</v>
      </c>
      <c r="G4944" s="14" t="s">
        <v>26532</v>
      </c>
      <c r="H4944" s="14" t="s">
        <v>27223</v>
      </c>
      <c r="I4944" t="s">
        <v>21</v>
      </c>
      <c r="K4944">
        <v>7</v>
      </c>
      <c r="L4944">
        <v>10</v>
      </c>
      <c r="M4944">
        <v>18</v>
      </c>
      <c r="N4944">
        <v>2</v>
      </c>
      <c r="O4944" t="s">
        <v>26521</v>
      </c>
      <c r="P4944" t="s">
        <v>26522</v>
      </c>
      <c r="Q4944" t="s">
        <v>26523</v>
      </c>
      <c r="R4944" t="s">
        <v>26524</v>
      </c>
      <c r="S4944" t="s">
        <v>26525</v>
      </c>
      <c r="T4944" t="s">
        <v>26526</v>
      </c>
      <c r="U4944" t="s">
        <v>26527</v>
      </c>
      <c r="V4944" t="s">
        <v>26528</v>
      </c>
      <c r="W4944" t="s">
        <v>861</v>
      </c>
      <c r="X4944" t="s">
        <v>842</v>
      </c>
      <c r="Y4944" t="s">
        <v>17172</v>
      </c>
      <c r="Z4944" s="1">
        <v>30256</v>
      </c>
      <c r="AA4944" t="s">
        <v>2370</v>
      </c>
      <c r="AB4944">
        <v>34</v>
      </c>
      <c r="AC4944" t="s">
        <v>358</v>
      </c>
      <c r="AD4944" t="s">
        <v>482</v>
      </c>
      <c r="AF4944" t="s">
        <v>8307</v>
      </c>
      <c r="AG4944" t="s">
        <v>8254</v>
      </c>
      <c r="AH4944" t="s">
        <v>517</v>
      </c>
      <c r="AI4944" t="s">
        <v>517</v>
      </c>
      <c r="AJ4944" t="s">
        <v>517</v>
      </c>
    </row>
    <row r="4945" spans="1:36" x14ac:dyDescent="0.25">
      <c r="A4945" s="13" t="s">
        <v>27224</v>
      </c>
      <c r="B4945" s="1">
        <v>42926</v>
      </c>
      <c r="C4945" s="2">
        <v>0.76796296296296296</v>
      </c>
      <c r="D4945" t="s">
        <v>27225</v>
      </c>
      <c r="E4945" t="s">
        <v>22</v>
      </c>
      <c r="F4945" t="s">
        <v>27226</v>
      </c>
      <c r="G4945" s="14" t="s">
        <v>27227</v>
      </c>
      <c r="H4945" s="14" t="s">
        <v>27228</v>
      </c>
      <c r="I4945" t="s">
        <v>21</v>
      </c>
      <c r="K4945">
        <v>7</v>
      </c>
      <c r="L4945">
        <v>10</v>
      </c>
      <c r="M4945">
        <v>18</v>
      </c>
      <c r="N4945">
        <v>2</v>
      </c>
      <c r="O4945" t="s">
        <v>517</v>
      </c>
      <c r="P4945" t="s">
        <v>517</v>
      </c>
      <c r="Q4945" t="s">
        <v>517</v>
      </c>
      <c r="R4945" t="s">
        <v>517</v>
      </c>
      <c r="S4945" t="s">
        <v>517</v>
      </c>
      <c r="T4945" t="s">
        <v>517</v>
      </c>
      <c r="U4945" t="s">
        <v>517</v>
      </c>
      <c r="V4945" t="s">
        <v>517</v>
      </c>
      <c r="W4945" t="s">
        <v>517</v>
      </c>
      <c r="X4945" t="s">
        <v>517</v>
      </c>
      <c r="Y4945" t="s">
        <v>517</v>
      </c>
      <c r="Z4945" s="1" t="s">
        <v>517</v>
      </c>
      <c r="AA4945" t="s">
        <v>1888</v>
      </c>
      <c r="AB4945" t="s">
        <v>517</v>
      </c>
      <c r="AC4945" t="s">
        <v>777</v>
      </c>
      <c r="AD4945" t="s">
        <v>517</v>
      </c>
      <c r="AF4945" t="s">
        <v>8295</v>
      </c>
      <c r="AG4945" t="s">
        <v>517</v>
      </c>
      <c r="AH4945" t="s">
        <v>517</v>
      </c>
      <c r="AI4945" t="s">
        <v>517</v>
      </c>
      <c r="AJ4945" t="s">
        <v>517</v>
      </c>
    </row>
    <row r="4946" spans="1:36" x14ac:dyDescent="0.25">
      <c r="A4946" s="13" t="s">
        <v>27229</v>
      </c>
      <c r="B4946" s="1">
        <v>42926</v>
      </c>
      <c r="C4946" s="2">
        <v>0.75619212962962967</v>
      </c>
      <c r="D4946" t="s">
        <v>27230</v>
      </c>
      <c r="E4946" t="s">
        <v>22</v>
      </c>
      <c r="F4946" t="s">
        <v>27231</v>
      </c>
      <c r="G4946" t="s">
        <v>27232</v>
      </c>
      <c r="H4946" t="s">
        <v>27233</v>
      </c>
      <c r="I4946" t="s">
        <v>21</v>
      </c>
      <c r="K4946">
        <v>7</v>
      </c>
      <c r="L4946">
        <v>10</v>
      </c>
      <c r="M4946">
        <v>18</v>
      </c>
      <c r="N4946">
        <v>2</v>
      </c>
      <c r="O4946" t="s">
        <v>517</v>
      </c>
      <c r="P4946" t="s">
        <v>517</v>
      </c>
      <c r="Q4946" t="s">
        <v>517</v>
      </c>
      <c r="R4946" t="s">
        <v>517</v>
      </c>
      <c r="S4946" t="s">
        <v>517</v>
      </c>
      <c r="T4946" t="s">
        <v>517</v>
      </c>
      <c r="U4946" t="s">
        <v>517</v>
      </c>
      <c r="V4946" t="s">
        <v>517</v>
      </c>
      <c r="W4946" t="s">
        <v>517</v>
      </c>
      <c r="X4946" t="s">
        <v>517</v>
      </c>
      <c r="Y4946" t="s">
        <v>27234</v>
      </c>
      <c r="Z4946">
        <v>26518</v>
      </c>
      <c r="AA4946" t="s">
        <v>519</v>
      </c>
      <c r="AB4946">
        <v>44</v>
      </c>
      <c r="AC4946" t="s">
        <v>358</v>
      </c>
      <c r="AD4946" t="s">
        <v>491</v>
      </c>
      <c r="AF4946" t="s">
        <v>8295</v>
      </c>
      <c r="AG4946" t="s">
        <v>517</v>
      </c>
      <c r="AH4946" t="s">
        <v>8266</v>
      </c>
      <c r="AI4946" t="s">
        <v>517</v>
      </c>
      <c r="AJ4946" t="s">
        <v>517</v>
      </c>
    </row>
    <row r="4947" spans="1:36" x14ac:dyDescent="0.25">
      <c r="A4947" s="13" t="s">
        <v>27235</v>
      </c>
      <c r="B4947" s="1">
        <v>42926</v>
      </c>
      <c r="C4947" s="2">
        <v>0.71307870370370363</v>
      </c>
      <c r="D4947" t="s">
        <v>27236</v>
      </c>
      <c r="E4947" t="s">
        <v>22</v>
      </c>
      <c r="F4947" t="s">
        <v>27237</v>
      </c>
      <c r="G4947" s="14" t="s">
        <v>27238</v>
      </c>
      <c r="H4947" s="14" t="s">
        <v>27239</v>
      </c>
      <c r="I4947" t="s">
        <v>24</v>
      </c>
      <c r="K4947">
        <v>7</v>
      </c>
      <c r="L4947">
        <v>10</v>
      </c>
      <c r="M4947">
        <v>17</v>
      </c>
      <c r="N4947">
        <v>2</v>
      </c>
      <c r="O4947" t="s">
        <v>517</v>
      </c>
      <c r="P4947" t="s">
        <v>517</v>
      </c>
      <c r="Q4947" t="s">
        <v>517</v>
      </c>
      <c r="R4947" t="s">
        <v>517</v>
      </c>
      <c r="S4947" t="s">
        <v>517</v>
      </c>
      <c r="T4947" t="s">
        <v>517</v>
      </c>
      <c r="U4947" t="s">
        <v>517</v>
      </c>
      <c r="V4947" t="s">
        <v>517</v>
      </c>
      <c r="W4947" t="s">
        <v>517</v>
      </c>
      <c r="X4947" t="s">
        <v>517</v>
      </c>
      <c r="Y4947" t="s">
        <v>22479</v>
      </c>
      <c r="Z4947" s="1">
        <v>31415</v>
      </c>
      <c r="AA4947" t="s">
        <v>546</v>
      </c>
      <c r="AB4947">
        <v>31</v>
      </c>
      <c r="AC4947" t="s">
        <v>358</v>
      </c>
      <c r="AD4947" t="s">
        <v>482</v>
      </c>
      <c r="AF4947" t="s">
        <v>8304</v>
      </c>
      <c r="AG4947" t="s">
        <v>517</v>
      </c>
      <c r="AH4947" t="s">
        <v>517</v>
      </c>
      <c r="AI4947" t="s">
        <v>517</v>
      </c>
      <c r="AJ4947" t="s">
        <v>517</v>
      </c>
    </row>
    <row r="4948" spans="1:36" x14ac:dyDescent="0.25">
      <c r="A4948" s="13" t="s">
        <v>27240</v>
      </c>
      <c r="B4948" s="1">
        <v>42926</v>
      </c>
      <c r="C4948" s="2">
        <v>0.68346064814814822</v>
      </c>
      <c r="D4948" t="s">
        <v>27241</v>
      </c>
      <c r="E4948" t="s">
        <v>22</v>
      </c>
      <c r="F4948" t="s">
        <v>27242</v>
      </c>
      <c r="G4948" t="s">
        <v>20456</v>
      </c>
      <c r="H4948" t="s">
        <v>27243</v>
      </c>
      <c r="I4948" t="s">
        <v>24</v>
      </c>
      <c r="K4948">
        <v>7</v>
      </c>
      <c r="L4948">
        <v>10</v>
      </c>
      <c r="M4948">
        <v>16</v>
      </c>
      <c r="N4948">
        <v>2</v>
      </c>
      <c r="O4948" t="s">
        <v>517</v>
      </c>
      <c r="P4948" t="s">
        <v>517</v>
      </c>
      <c r="Q4948" t="s">
        <v>517</v>
      </c>
      <c r="R4948" t="s">
        <v>517</v>
      </c>
      <c r="S4948" t="s">
        <v>517</v>
      </c>
      <c r="T4948" t="s">
        <v>517</v>
      </c>
      <c r="U4948" t="s">
        <v>517</v>
      </c>
      <c r="V4948" t="s">
        <v>517</v>
      </c>
      <c r="W4948" t="s">
        <v>517</v>
      </c>
      <c r="X4948" t="s">
        <v>517</v>
      </c>
      <c r="Y4948" t="s">
        <v>517</v>
      </c>
      <c r="Z4948" t="s">
        <v>517</v>
      </c>
      <c r="AA4948" t="s">
        <v>27241</v>
      </c>
      <c r="AB4948" t="s">
        <v>517</v>
      </c>
      <c r="AC4948" t="s">
        <v>358</v>
      </c>
      <c r="AD4948" t="s">
        <v>517</v>
      </c>
      <c r="AF4948" t="s">
        <v>8259</v>
      </c>
      <c r="AG4948" t="s">
        <v>8313</v>
      </c>
      <c r="AH4948" t="s">
        <v>517</v>
      </c>
      <c r="AI4948" t="s">
        <v>517</v>
      </c>
      <c r="AJ4948" t="s">
        <v>517</v>
      </c>
    </row>
    <row r="4949" spans="1:36" x14ac:dyDescent="0.25">
      <c r="A4949" s="13" t="s">
        <v>27244</v>
      </c>
      <c r="B4949" s="1">
        <v>42926</v>
      </c>
      <c r="C4949" s="2">
        <v>0.65392361111111108</v>
      </c>
      <c r="D4949" t="s">
        <v>20313</v>
      </c>
      <c r="E4949" t="s">
        <v>22</v>
      </c>
      <c r="F4949" t="s">
        <v>20314</v>
      </c>
      <c r="G4949" s="14" t="s">
        <v>20315</v>
      </c>
      <c r="H4949" s="14" t="s">
        <v>20316</v>
      </c>
      <c r="I4949" t="s">
        <v>21</v>
      </c>
      <c r="K4949">
        <v>7</v>
      </c>
      <c r="L4949">
        <v>10</v>
      </c>
      <c r="M4949">
        <v>15</v>
      </c>
      <c r="N4949">
        <v>2</v>
      </c>
      <c r="O4949" t="s">
        <v>20311</v>
      </c>
      <c r="P4949" t="s">
        <v>20311</v>
      </c>
      <c r="Q4949" t="s">
        <v>517</v>
      </c>
      <c r="R4949" t="s">
        <v>517</v>
      </c>
      <c r="S4949" t="s">
        <v>517</v>
      </c>
      <c r="T4949" t="s">
        <v>517</v>
      </c>
      <c r="U4949" t="s">
        <v>517</v>
      </c>
      <c r="V4949" t="s">
        <v>517</v>
      </c>
      <c r="W4949" t="s">
        <v>526</v>
      </c>
      <c r="X4949" t="s">
        <v>527</v>
      </c>
      <c r="Y4949" t="s">
        <v>20317</v>
      </c>
      <c r="Z4949" s="1">
        <v>35308</v>
      </c>
      <c r="AA4949" t="s">
        <v>20318</v>
      </c>
      <c r="AB4949">
        <v>20</v>
      </c>
      <c r="AC4949" t="s">
        <v>357</v>
      </c>
      <c r="AD4949" t="s">
        <v>488</v>
      </c>
      <c r="AF4949" t="s">
        <v>8295</v>
      </c>
      <c r="AG4949" t="s">
        <v>517</v>
      </c>
      <c r="AH4949" t="s">
        <v>8313</v>
      </c>
      <c r="AI4949" t="s">
        <v>517</v>
      </c>
      <c r="AJ4949" t="s">
        <v>517</v>
      </c>
    </row>
    <row r="4950" spans="1:36" x14ac:dyDescent="0.25">
      <c r="A4950" s="13" t="s">
        <v>27246</v>
      </c>
      <c r="B4950" s="1">
        <v>42926</v>
      </c>
      <c r="C4950" s="2">
        <v>0.63744212962962965</v>
      </c>
      <c r="D4950" t="s">
        <v>27247</v>
      </c>
      <c r="E4950" t="s">
        <v>22</v>
      </c>
      <c r="F4950" t="s">
        <v>27248</v>
      </c>
      <c r="G4950" s="14" t="s">
        <v>27249</v>
      </c>
      <c r="H4950" s="14" t="s">
        <v>27250</v>
      </c>
      <c r="I4950" t="s">
        <v>23</v>
      </c>
      <c r="K4950">
        <v>7</v>
      </c>
      <c r="L4950">
        <v>10</v>
      </c>
      <c r="M4950">
        <v>15</v>
      </c>
      <c r="N4950">
        <v>2</v>
      </c>
      <c r="O4950" t="s">
        <v>27245</v>
      </c>
      <c r="P4950" t="s">
        <v>517</v>
      </c>
      <c r="Q4950" t="s">
        <v>517</v>
      </c>
      <c r="R4950" t="s">
        <v>517</v>
      </c>
      <c r="S4950" t="s">
        <v>517</v>
      </c>
      <c r="T4950" t="s">
        <v>517</v>
      </c>
      <c r="U4950" t="s">
        <v>517</v>
      </c>
      <c r="V4950" t="s">
        <v>517</v>
      </c>
      <c r="W4950" t="s">
        <v>853</v>
      </c>
      <c r="X4950" t="s">
        <v>527</v>
      </c>
      <c r="Y4950" t="s">
        <v>27251</v>
      </c>
      <c r="Z4950" s="1">
        <v>36240</v>
      </c>
      <c r="AA4950" t="s">
        <v>27252</v>
      </c>
      <c r="AB4950">
        <v>18</v>
      </c>
      <c r="AC4950" t="s">
        <v>358</v>
      </c>
      <c r="AD4950" t="s">
        <v>486</v>
      </c>
      <c r="AF4950" t="s">
        <v>517</v>
      </c>
      <c r="AG4950" t="s">
        <v>517</v>
      </c>
      <c r="AH4950" t="s">
        <v>517</v>
      </c>
      <c r="AI4950" t="s">
        <v>517</v>
      </c>
      <c r="AJ4950" t="s">
        <v>517</v>
      </c>
    </row>
    <row r="4951" spans="1:36" x14ac:dyDescent="0.25">
      <c r="A4951" s="13" t="s">
        <v>27254</v>
      </c>
      <c r="B4951" s="1">
        <v>42927</v>
      </c>
      <c r="C4951" s="2">
        <v>0.52357638888888891</v>
      </c>
      <c r="D4951" t="s">
        <v>27255</v>
      </c>
      <c r="E4951" t="s">
        <v>22</v>
      </c>
      <c r="F4951" t="s">
        <v>27256</v>
      </c>
      <c r="G4951" t="s">
        <v>27257</v>
      </c>
      <c r="H4951" t="s">
        <v>27258</v>
      </c>
      <c r="I4951" t="s">
        <v>23</v>
      </c>
      <c r="K4951">
        <v>7</v>
      </c>
      <c r="L4951">
        <v>11</v>
      </c>
      <c r="M4951">
        <v>12</v>
      </c>
      <c r="N4951">
        <v>3</v>
      </c>
      <c r="O4951" t="s">
        <v>27253</v>
      </c>
      <c r="P4951" t="s">
        <v>517</v>
      </c>
      <c r="Q4951" t="s">
        <v>517</v>
      </c>
      <c r="R4951" t="s">
        <v>517</v>
      </c>
      <c r="S4951" t="s">
        <v>517</v>
      </c>
      <c r="T4951" t="s">
        <v>517</v>
      </c>
      <c r="U4951" t="s">
        <v>517</v>
      </c>
      <c r="V4951" t="s">
        <v>517</v>
      </c>
      <c r="W4951" t="s">
        <v>621</v>
      </c>
      <c r="X4951" t="s">
        <v>622</v>
      </c>
      <c r="Y4951" t="s">
        <v>27259</v>
      </c>
      <c r="Z4951">
        <v>25589</v>
      </c>
      <c r="AA4951" t="s">
        <v>6859</v>
      </c>
      <c r="AB4951">
        <v>47</v>
      </c>
      <c r="AC4951" t="s">
        <v>358</v>
      </c>
      <c r="AD4951" t="s">
        <v>495</v>
      </c>
      <c r="AF4951" t="s">
        <v>517</v>
      </c>
      <c r="AG4951" t="s">
        <v>517</v>
      </c>
      <c r="AH4951" t="s">
        <v>517</v>
      </c>
      <c r="AI4951" t="s">
        <v>517</v>
      </c>
      <c r="AJ4951" t="s">
        <v>517</v>
      </c>
    </row>
    <row r="4952" spans="1:36" x14ac:dyDescent="0.25">
      <c r="A4952" s="13" t="s">
        <v>27260</v>
      </c>
      <c r="B4952" s="1">
        <v>42928</v>
      </c>
      <c r="C4952" s="2">
        <v>0.36891203703703707</v>
      </c>
      <c r="D4952" t="s">
        <v>23640</v>
      </c>
      <c r="E4952" t="s">
        <v>22</v>
      </c>
      <c r="F4952" t="s">
        <v>23641</v>
      </c>
      <c r="G4952" s="14" t="s">
        <v>23642</v>
      </c>
      <c r="H4952" s="14" t="s">
        <v>26862</v>
      </c>
      <c r="I4952" t="s">
        <v>21</v>
      </c>
      <c r="K4952">
        <v>7</v>
      </c>
      <c r="L4952">
        <v>12</v>
      </c>
      <c r="M4952">
        <v>8</v>
      </c>
      <c r="N4952">
        <v>4</v>
      </c>
      <c r="O4952" t="s">
        <v>23638</v>
      </c>
      <c r="P4952" t="s">
        <v>517</v>
      </c>
      <c r="Q4952" t="s">
        <v>517</v>
      </c>
      <c r="R4952" t="s">
        <v>517</v>
      </c>
      <c r="S4952" t="s">
        <v>517</v>
      </c>
      <c r="T4952" t="s">
        <v>517</v>
      </c>
      <c r="U4952" t="s">
        <v>517</v>
      </c>
      <c r="V4952" t="s">
        <v>517</v>
      </c>
      <c r="W4952" t="s">
        <v>526</v>
      </c>
      <c r="X4952" t="s">
        <v>527</v>
      </c>
      <c r="Y4952" t="s">
        <v>18704</v>
      </c>
      <c r="Z4952" s="1">
        <v>29060</v>
      </c>
      <c r="AA4952" t="s">
        <v>23644</v>
      </c>
      <c r="AB4952">
        <v>37</v>
      </c>
      <c r="AC4952" t="s">
        <v>357</v>
      </c>
      <c r="AD4952" t="s">
        <v>482</v>
      </c>
      <c r="AF4952" t="s">
        <v>8307</v>
      </c>
      <c r="AG4952" t="s">
        <v>517</v>
      </c>
      <c r="AH4952" t="s">
        <v>517</v>
      </c>
      <c r="AI4952" t="s">
        <v>517</v>
      </c>
      <c r="AJ4952" t="s">
        <v>517</v>
      </c>
    </row>
    <row r="4953" spans="1:36" x14ac:dyDescent="0.25">
      <c r="A4953" s="13" t="s">
        <v>27261</v>
      </c>
      <c r="B4953" s="1">
        <v>42928</v>
      </c>
      <c r="C4953" s="2">
        <v>0.28028935185185183</v>
      </c>
      <c r="D4953" t="s">
        <v>27262</v>
      </c>
      <c r="E4953" t="s">
        <v>22</v>
      </c>
      <c r="F4953" t="s">
        <v>27263</v>
      </c>
      <c r="G4953" s="14" t="s">
        <v>10059</v>
      </c>
      <c r="H4953" s="14" t="s">
        <v>10061</v>
      </c>
      <c r="I4953" t="s">
        <v>23</v>
      </c>
      <c r="K4953">
        <v>7</v>
      </c>
      <c r="L4953">
        <v>12</v>
      </c>
      <c r="M4953">
        <v>6</v>
      </c>
      <c r="N4953">
        <v>4</v>
      </c>
      <c r="O4953" t="s">
        <v>19040</v>
      </c>
      <c r="P4953" t="s">
        <v>517</v>
      </c>
      <c r="Q4953" t="s">
        <v>517</v>
      </c>
      <c r="R4953" t="s">
        <v>517</v>
      </c>
      <c r="S4953" t="s">
        <v>517</v>
      </c>
      <c r="T4953" t="s">
        <v>517</v>
      </c>
      <c r="U4953" t="s">
        <v>517</v>
      </c>
      <c r="V4953" t="s">
        <v>517</v>
      </c>
      <c r="W4953" t="s">
        <v>526</v>
      </c>
      <c r="X4953" t="s">
        <v>527</v>
      </c>
      <c r="Y4953" t="s">
        <v>517</v>
      </c>
      <c r="Z4953" s="1" t="s">
        <v>517</v>
      </c>
      <c r="AA4953" t="s">
        <v>5691</v>
      </c>
      <c r="AB4953" t="s">
        <v>517</v>
      </c>
      <c r="AC4953" t="s">
        <v>358</v>
      </c>
      <c r="AD4953" t="s">
        <v>517</v>
      </c>
      <c r="AF4953" t="s">
        <v>517</v>
      </c>
      <c r="AG4953" t="s">
        <v>517</v>
      </c>
      <c r="AH4953" t="s">
        <v>517</v>
      </c>
      <c r="AI4953" t="s">
        <v>517</v>
      </c>
      <c r="AJ4953" t="s">
        <v>517</v>
      </c>
    </row>
    <row r="4954" spans="1:36" x14ac:dyDescent="0.25">
      <c r="A4954" s="13" t="s">
        <v>27264</v>
      </c>
      <c r="B4954" s="1">
        <v>42928</v>
      </c>
      <c r="C4954" s="2">
        <v>0.16515046296296296</v>
      </c>
      <c r="D4954" t="s">
        <v>27265</v>
      </c>
      <c r="E4954" t="s">
        <v>22</v>
      </c>
      <c r="F4954" t="s">
        <v>27266</v>
      </c>
      <c r="G4954" s="14" t="s">
        <v>27267</v>
      </c>
      <c r="H4954" s="14" t="s">
        <v>27268</v>
      </c>
      <c r="I4954" t="s">
        <v>25</v>
      </c>
      <c r="K4954">
        <v>7</v>
      </c>
      <c r="L4954">
        <v>12</v>
      </c>
      <c r="M4954">
        <v>3</v>
      </c>
      <c r="N4954">
        <v>4</v>
      </c>
      <c r="O4954" t="s">
        <v>517</v>
      </c>
      <c r="P4954" t="s">
        <v>517</v>
      </c>
      <c r="Q4954" t="s">
        <v>517</v>
      </c>
      <c r="R4954" t="s">
        <v>517</v>
      </c>
      <c r="S4954" t="s">
        <v>517</v>
      </c>
      <c r="T4954" t="s">
        <v>517</v>
      </c>
      <c r="U4954" t="s">
        <v>517</v>
      </c>
      <c r="V4954" t="s">
        <v>517</v>
      </c>
      <c r="W4954" t="s">
        <v>517</v>
      </c>
      <c r="X4954" t="s">
        <v>517</v>
      </c>
      <c r="Y4954" t="s">
        <v>27269</v>
      </c>
      <c r="Z4954" s="1">
        <v>32100</v>
      </c>
      <c r="AA4954" t="s">
        <v>872</v>
      </c>
      <c r="AB4954">
        <v>29</v>
      </c>
      <c r="AC4954" t="s">
        <v>358</v>
      </c>
      <c r="AD4954" t="s">
        <v>483</v>
      </c>
      <c r="AF4954" t="s">
        <v>8296</v>
      </c>
      <c r="AG4954" t="s">
        <v>8313</v>
      </c>
      <c r="AH4954" t="s">
        <v>517</v>
      </c>
      <c r="AI4954" t="s">
        <v>517</v>
      </c>
      <c r="AJ4954" t="s">
        <v>517</v>
      </c>
    </row>
    <row r="4955" spans="1:36" x14ac:dyDescent="0.25">
      <c r="A4955" s="13" t="s">
        <v>27271</v>
      </c>
      <c r="B4955" s="1">
        <v>42928</v>
      </c>
      <c r="C4955" s="2">
        <v>7.452546296296296E-2</v>
      </c>
      <c r="D4955" t="s">
        <v>27272</v>
      </c>
      <c r="E4955" t="s">
        <v>101</v>
      </c>
      <c r="F4955" t="s">
        <v>27273</v>
      </c>
      <c r="G4955" s="14" t="s">
        <v>27274</v>
      </c>
      <c r="H4955" s="14" t="s">
        <v>27275</v>
      </c>
      <c r="I4955" t="s">
        <v>23</v>
      </c>
      <c r="K4955">
        <v>7</v>
      </c>
      <c r="L4955">
        <v>12</v>
      </c>
      <c r="M4955">
        <v>1</v>
      </c>
      <c r="N4955">
        <v>4</v>
      </c>
      <c r="O4955" t="s">
        <v>27270</v>
      </c>
      <c r="P4955" t="s">
        <v>517</v>
      </c>
      <c r="Q4955" t="s">
        <v>517</v>
      </c>
      <c r="R4955" t="s">
        <v>517</v>
      </c>
      <c r="S4955" t="s">
        <v>517</v>
      </c>
      <c r="T4955" t="s">
        <v>517</v>
      </c>
      <c r="U4955" t="s">
        <v>517</v>
      </c>
      <c r="V4955" t="s">
        <v>517</v>
      </c>
      <c r="W4955" t="s">
        <v>589</v>
      </c>
      <c r="X4955" t="s">
        <v>590</v>
      </c>
      <c r="Y4955" t="s">
        <v>517</v>
      </c>
      <c r="Z4955" s="1" t="s">
        <v>517</v>
      </c>
      <c r="AA4955" t="s">
        <v>23211</v>
      </c>
      <c r="AB4955" t="s">
        <v>517</v>
      </c>
      <c r="AC4955" t="s">
        <v>357</v>
      </c>
      <c r="AD4955" t="s">
        <v>517</v>
      </c>
      <c r="AF4955" t="s">
        <v>8313</v>
      </c>
      <c r="AG4955" t="s">
        <v>517</v>
      </c>
      <c r="AH4955" t="s">
        <v>517</v>
      </c>
      <c r="AI4955" t="s">
        <v>517</v>
      </c>
      <c r="AJ4955" t="s">
        <v>517</v>
      </c>
    </row>
    <row r="4956" spans="1:36" x14ac:dyDescent="0.25">
      <c r="A4956" s="13" t="s">
        <v>27276</v>
      </c>
      <c r="B4956" s="1">
        <v>42928</v>
      </c>
      <c r="C4956" s="2">
        <v>4.5196759259259256E-2</v>
      </c>
      <c r="D4956" t="s">
        <v>17484</v>
      </c>
      <c r="E4956" t="s">
        <v>22</v>
      </c>
      <c r="F4956" t="s">
        <v>17485</v>
      </c>
      <c r="G4956" s="14" t="s">
        <v>17486</v>
      </c>
      <c r="H4956" s="14" t="s">
        <v>27277</v>
      </c>
      <c r="I4956" t="s">
        <v>21</v>
      </c>
      <c r="K4956">
        <v>7</v>
      </c>
      <c r="L4956">
        <v>12</v>
      </c>
      <c r="M4956">
        <v>1</v>
      </c>
      <c r="N4956">
        <v>4</v>
      </c>
      <c r="O4956" t="s">
        <v>517</v>
      </c>
      <c r="P4956" t="s">
        <v>517</v>
      </c>
      <c r="Q4956" t="s">
        <v>517</v>
      </c>
      <c r="R4956" t="s">
        <v>517</v>
      </c>
      <c r="S4956" t="s">
        <v>517</v>
      </c>
      <c r="T4956" t="s">
        <v>517</v>
      </c>
      <c r="U4956" t="s">
        <v>517</v>
      </c>
      <c r="V4956" t="s">
        <v>517</v>
      </c>
      <c r="W4956" t="s">
        <v>517</v>
      </c>
      <c r="X4956" t="s">
        <v>517</v>
      </c>
      <c r="Y4956" t="s">
        <v>17488</v>
      </c>
      <c r="Z4956" s="1">
        <v>31084</v>
      </c>
      <c r="AA4956" t="s">
        <v>1959</v>
      </c>
      <c r="AB4956">
        <v>32</v>
      </c>
      <c r="AC4956" t="s">
        <v>358</v>
      </c>
      <c r="AD4956" t="s">
        <v>491</v>
      </c>
      <c r="AF4956" t="s">
        <v>8313</v>
      </c>
      <c r="AG4956" t="s">
        <v>8270</v>
      </c>
      <c r="AH4956" t="s">
        <v>8263</v>
      </c>
      <c r="AI4956" t="s">
        <v>8273</v>
      </c>
      <c r="AJ4956" t="s">
        <v>517</v>
      </c>
    </row>
    <row r="4957" spans="1:36" x14ac:dyDescent="0.25">
      <c r="A4957" s="13" t="s">
        <v>27278</v>
      </c>
      <c r="B4957" s="1">
        <v>42928</v>
      </c>
      <c r="C4957" s="2">
        <v>2.5011574074074075E-2</v>
      </c>
      <c r="D4957" t="s">
        <v>27279</v>
      </c>
      <c r="E4957" t="s">
        <v>22</v>
      </c>
      <c r="F4957" t="s">
        <v>27280</v>
      </c>
      <c r="G4957" s="14" t="s">
        <v>27281</v>
      </c>
      <c r="H4957" s="14" t="s">
        <v>27282</v>
      </c>
      <c r="I4957" t="s">
        <v>21</v>
      </c>
      <c r="K4957">
        <v>7</v>
      </c>
      <c r="L4957">
        <v>12</v>
      </c>
      <c r="M4957">
        <v>0</v>
      </c>
      <c r="N4957">
        <v>4</v>
      </c>
      <c r="O4957" t="s">
        <v>517</v>
      </c>
      <c r="P4957" t="s">
        <v>517</v>
      </c>
      <c r="Q4957" t="s">
        <v>517</v>
      </c>
      <c r="R4957" t="s">
        <v>517</v>
      </c>
      <c r="S4957" t="s">
        <v>517</v>
      </c>
      <c r="T4957" t="s">
        <v>517</v>
      </c>
      <c r="U4957" t="s">
        <v>517</v>
      </c>
      <c r="V4957" t="s">
        <v>517</v>
      </c>
      <c r="W4957" t="s">
        <v>517</v>
      </c>
      <c r="X4957" t="s">
        <v>517</v>
      </c>
      <c r="Y4957" t="s">
        <v>517</v>
      </c>
      <c r="Z4957" s="1" t="s">
        <v>517</v>
      </c>
      <c r="AA4957" t="s">
        <v>14654</v>
      </c>
      <c r="AB4957" t="s">
        <v>517</v>
      </c>
      <c r="AC4957" t="s">
        <v>777</v>
      </c>
      <c r="AD4957" t="s">
        <v>517</v>
      </c>
      <c r="AF4957" t="s">
        <v>8307</v>
      </c>
      <c r="AG4957">
        <v>16789</v>
      </c>
      <c r="AH4957" t="s">
        <v>8263</v>
      </c>
      <c r="AI4957" t="s">
        <v>8261</v>
      </c>
      <c r="AJ4957" t="s">
        <v>8270</v>
      </c>
    </row>
    <row r="4958" spans="1:36" x14ac:dyDescent="0.25">
      <c r="A4958" s="13" t="s">
        <v>27283</v>
      </c>
      <c r="B4958" s="1">
        <v>42927</v>
      </c>
      <c r="C4958" s="2">
        <v>0.98579861111111111</v>
      </c>
      <c r="D4958" t="s">
        <v>27284</v>
      </c>
      <c r="E4958" t="s">
        <v>22</v>
      </c>
      <c r="F4958" t="s">
        <v>27285</v>
      </c>
      <c r="G4958" s="14" t="s">
        <v>27286</v>
      </c>
      <c r="H4958" s="14" t="s">
        <v>27287</v>
      </c>
      <c r="I4958" t="s">
        <v>21</v>
      </c>
      <c r="K4958">
        <v>7</v>
      </c>
      <c r="L4958">
        <v>11</v>
      </c>
      <c r="M4958">
        <v>23</v>
      </c>
      <c r="N4958">
        <v>3</v>
      </c>
      <c r="O4958" t="s">
        <v>517</v>
      </c>
      <c r="P4958" t="s">
        <v>517</v>
      </c>
      <c r="Q4958" t="s">
        <v>517</v>
      </c>
      <c r="R4958" t="s">
        <v>517</v>
      </c>
      <c r="S4958" t="s">
        <v>517</v>
      </c>
      <c r="T4958" t="s">
        <v>517</v>
      </c>
      <c r="U4958" t="s">
        <v>517</v>
      </c>
      <c r="V4958" t="s">
        <v>517</v>
      </c>
      <c r="W4958" t="s">
        <v>517</v>
      </c>
      <c r="X4958" t="s">
        <v>517</v>
      </c>
      <c r="Y4958" t="s">
        <v>27288</v>
      </c>
      <c r="Z4958" s="1">
        <v>26511</v>
      </c>
      <c r="AA4958" t="s">
        <v>4632</v>
      </c>
      <c r="AB4958">
        <v>44</v>
      </c>
      <c r="AC4958" t="s">
        <v>358</v>
      </c>
      <c r="AD4958" t="s">
        <v>490</v>
      </c>
      <c r="AF4958" t="s">
        <v>8295</v>
      </c>
      <c r="AG4958" t="s">
        <v>517</v>
      </c>
      <c r="AH4958" t="s">
        <v>8266</v>
      </c>
      <c r="AI4958" t="s">
        <v>8313</v>
      </c>
      <c r="AJ4958" t="s">
        <v>8253</v>
      </c>
    </row>
    <row r="4959" spans="1:36" x14ac:dyDescent="0.25">
      <c r="A4959" s="13" t="s">
        <v>27290</v>
      </c>
      <c r="B4959" s="1">
        <v>42927</v>
      </c>
      <c r="C4959" s="2">
        <v>0.97510416666666666</v>
      </c>
      <c r="D4959" t="s">
        <v>27291</v>
      </c>
      <c r="E4959" t="s">
        <v>22</v>
      </c>
      <c r="F4959" t="s">
        <v>27292</v>
      </c>
      <c r="G4959" s="14" t="s">
        <v>27293</v>
      </c>
      <c r="H4959" s="14" t="s">
        <v>27294</v>
      </c>
      <c r="I4959" t="s">
        <v>23</v>
      </c>
      <c r="K4959">
        <v>7</v>
      </c>
      <c r="L4959">
        <v>11</v>
      </c>
      <c r="M4959">
        <v>23</v>
      </c>
      <c r="N4959">
        <v>3</v>
      </c>
      <c r="O4959" t="s">
        <v>27289</v>
      </c>
      <c r="P4959" t="s">
        <v>517</v>
      </c>
      <c r="Q4959" t="s">
        <v>517</v>
      </c>
      <c r="R4959" t="s">
        <v>517</v>
      </c>
      <c r="S4959" t="s">
        <v>517</v>
      </c>
      <c r="T4959" t="s">
        <v>517</v>
      </c>
      <c r="U4959" t="s">
        <v>517</v>
      </c>
      <c r="V4959" t="s">
        <v>517</v>
      </c>
      <c r="W4959" t="s">
        <v>589</v>
      </c>
      <c r="X4959" t="s">
        <v>590</v>
      </c>
      <c r="Y4959" t="s">
        <v>14472</v>
      </c>
      <c r="Z4959" s="1">
        <v>32852</v>
      </c>
      <c r="AA4959" t="s">
        <v>546</v>
      </c>
      <c r="AB4959">
        <v>27</v>
      </c>
      <c r="AC4959" t="s">
        <v>358</v>
      </c>
      <c r="AD4959" t="s">
        <v>489</v>
      </c>
      <c r="AF4959" t="s">
        <v>517</v>
      </c>
      <c r="AG4959" t="s">
        <v>517</v>
      </c>
      <c r="AH4959" t="s">
        <v>517</v>
      </c>
      <c r="AI4959" t="s">
        <v>517</v>
      </c>
      <c r="AJ4959" t="s">
        <v>517</v>
      </c>
    </row>
    <row r="4960" spans="1:36" x14ac:dyDescent="0.25">
      <c r="A4960" s="13" t="s">
        <v>27295</v>
      </c>
      <c r="B4960" s="1">
        <v>42927</v>
      </c>
      <c r="C4960" s="2">
        <v>0.93847222222222226</v>
      </c>
      <c r="D4960" t="s">
        <v>27296</v>
      </c>
      <c r="E4960" t="s">
        <v>22</v>
      </c>
      <c r="F4960" t="s">
        <v>27297</v>
      </c>
      <c r="G4960" s="14" t="s">
        <v>27298</v>
      </c>
      <c r="H4960" s="14" t="s">
        <v>27299</v>
      </c>
      <c r="I4960" t="s">
        <v>21</v>
      </c>
      <c r="K4960">
        <v>7</v>
      </c>
      <c r="L4960">
        <v>11</v>
      </c>
      <c r="M4960">
        <v>22</v>
      </c>
      <c r="N4960">
        <v>3</v>
      </c>
      <c r="O4960" t="s">
        <v>517</v>
      </c>
      <c r="P4960" t="s">
        <v>517</v>
      </c>
      <c r="Q4960" t="s">
        <v>517</v>
      </c>
      <c r="R4960" t="s">
        <v>517</v>
      </c>
      <c r="S4960" t="s">
        <v>517</v>
      </c>
      <c r="T4960" t="s">
        <v>517</v>
      </c>
      <c r="U4960" t="s">
        <v>517</v>
      </c>
      <c r="V4960" t="s">
        <v>517</v>
      </c>
      <c r="W4960" t="s">
        <v>517</v>
      </c>
      <c r="X4960" t="s">
        <v>517</v>
      </c>
      <c r="Y4960" t="s">
        <v>27300</v>
      </c>
      <c r="Z4960" s="1">
        <v>23337</v>
      </c>
      <c r="AA4960" t="s">
        <v>10951</v>
      </c>
      <c r="AB4960">
        <v>53</v>
      </c>
      <c r="AC4960" t="s">
        <v>357</v>
      </c>
      <c r="AD4960" t="s">
        <v>492</v>
      </c>
      <c r="AF4960" t="s">
        <v>8273</v>
      </c>
      <c r="AG4960" t="s">
        <v>8263</v>
      </c>
      <c r="AH4960" t="s">
        <v>8256</v>
      </c>
      <c r="AI4960" t="s">
        <v>517</v>
      </c>
      <c r="AJ4960" t="s">
        <v>8295</v>
      </c>
    </row>
    <row r="4961" spans="1:36" x14ac:dyDescent="0.25">
      <c r="A4961" s="13" t="s">
        <v>27301</v>
      </c>
      <c r="B4961" s="1">
        <v>42927</v>
      </c>
      <c r="C4961" s="2">
        <v>0.93504629629629632</v>
      </c>
      <c r="D4961" t="s">
        <v>27302</v>
      </c>
      <c r="E4961" t="s">
        <v>22</v>
      </c>
      <c r="F4961" t="s">
        <v>11767</v>
      </c>
      <c r="G4961" t="s">
        <v>11768</v>
      </c>
      <c r="H4961" t="s">
        <v>27303</v>
      </c>
      <c r="I4961" t="s">
        <v>21</v>
      </c>
      <c r="K4961">
        <v>7</v>
      </c>
      <c r="L4961">
        <v>11</v>
      </c>
      <c r="M4961">
        <v>22</v>
      </c>
      <c r="N4961">
        <v>3</v>
      </c>
      <c r="O4961" t="s">
        <v>517</v>
      </c>
      <c r="P4961" t="s">
        <v>517</v>
      </c>
      <c r="Q4961" t="s">
        <v>517</v>
      </c>
      <c r="R4961" t="s">
        <v>517</v>
      </c>
      <c r="S4961" t="s">
        <v>517</v>
      </c>
      <c r="T4961" t="s">
        <v>517</v>
      </c>
      <c r="U4961" t="s">
        <v>517</v>
      </c>
      <c r="V4961" t="s">
        <v>517</v>
      </c>
      <c r="W4961" t="s">
        <v>517</v>
      </c>
      <c r="X4961" t="s">
        <v>517</v>
      </c>
      <c r="Y4961" t="s">
        <v>517</v>
      </c>
      <c r="Z4961" t="s">
        <v>517</v>
      </c>
      <c r="AA4961" t="s">
        <v>27304</v>
      </c>
      <c r="AB4961" t="s">
        <v>517</v>
      </c>
      <c r="AC4961" t="s">
        <v>358</v>
      </c>
      <c r="AD4961" t="s">
        <v>517</v>
      </c>
      <c r="AF4961" t="s">
        <v>8264</v>
      </c>
      <c r="AG4961" t="s">
        <v>517</v>
      </c>
      <c r="AH4961" t="s">
        <v>8263</v>
      </c>
      <c r="AI4961" t="s">
        <v>8295</v>
      </c>
      <c r="AJ4961" t="s">
        <v>517</v>
      </c>
    </row>
    <row r="4962" spans="1:36" x14ac:dyDescent="0.25">
      <c r="A4962" s="13" t="s">
        <v>27305</v>
      </c>
      <c r="B4962" s="1">
        <v>42927</v>
      </c>
      <c r="C4962" s="2">
        <v>0.89210648148148142</v>
      </c>
      <c r="D4962" t="s">
        <v>26425</v>
      </c>
      <c r="E4962" t="s">
        <v>22</v>
      </c>
      <c r="F4962" t="s">
        <v>22551</v>
      </c>
      <c r="G4962" t="s">
        <v>26426</v>
      </c>
      <c r="H4962" t="s">
        <v>26427</v>
      </c>
      <c r="I4962" t="s">
        <v>21</v>
      </c>
      <c r="K4962">
        <v>7</v>
      </c>
      <c r="L4962">
        <v>11</v>
      </c>
      <c r="M4962">
        <v>21</v>
      </c>
      <c r="N4962">
        <v>3</v>
      </c>
      <c r="O4962" t="s">
        <v>22548</v>
      </c>
      <c r="P4962" t="s">
        <v>517</v>
      </c>
      <c r="Q4962" t="s">
        <v>517</v>
      </c>
      <c r="R4962" t="s">
        <v>517</v>
      </c>
      <c r="S4962" t="s">
        <v>517</v>
      </c>
      <c r="T4962" t="s">
        <v>517</v>
      </c>
      <c r="U4962" t="s">
        <v>517</v>
      </c>
      <c r="V4962" t="s">
        <v>517</v>
      </c>
      <c r="W4962" t="s">
        <v>537</v>
      </c>
      <c r="X4962" t="s">
        <v>590</v>
      </c>
      <c r="Y4962" t="s">
        <v>26428</v>
      </c>
      <c r="Z4962">
        <v>27158</v>
      </c>
      <c r="AA4962" t="s">
        <v>26429</v>
      </c>
      <c r="AB4962">
        <v>43</v>
      </c>
      <c r="AC4962" t="s">
        <v>357</v>
      </c>
      <c r="AD4962" t="s">
        <v>486</v>
      </c>
      <c r="AF4962" t="s">
        <v>8253</v>
      </c>
      <c r="AG4962" t="s">
        <v>517</v>
      </c>
      <c r="AH4962" t="s">
        <v>517</v>
      </c>
      <c r="AI4962" t="s">
        <v>517</v>
      </c>
      <c r="AJ4962" t="s">
        <v>517</v>
      </c>
    </row>
    <row r="4963" spans="1:36" x14ac:dyDescent="0.25">
      <c r="A4963" s="13" t="s">
        <v>27306</v>
      </c>
      <c r="B4963" s="1">
        <v>42927</v>
      </c>
      <c r="C4963" s="2">
        <v>0.88138888888888889</v>
      </c>
      <c r="D4963" t="s">
        <v>27307</v>
      </c>
      <c r="E4963" t="s">
        <v>1282</v>
      </c>
      <c r="F4963" t="s">
        <v>26993</v>
      </c>
      <c r="G4963" s="14" t="s">
        <v>26409</v>
      </c>
      <c r="H4963" s="14" t="s">
        <v>26410</v>
      </c>
      <c r="I4963" t="s">
        <v>25</v>
      </c>
      <c r="K4963">
        <v>7</v>
      </c>
      <c r="L4963">
        <v>11</v>
      </c>
      <c r="M4963">
        <v>21</v>
      </c>
      <c r="N4963">
        <v>3</v>
      </c>
      <c r="O4963" t="s">
        <v>517</v>
      </c>
      <c r="P4963" t="s">
        <v>517</v>
      </c>
      <c r="Q4963" t="s">
        <v>517</v>
      </c>
      <c r="R4963" t="s">
        <v>517</v>
      </c>
      <c r="S4963" t="s">
        <v>517</v>
      </c>
      <c r="T4963" t="s">
        <v>517</v>
      </c>
      <c r="U4963" t="s">
        <v>517</v>
      </c>
      <c r="V4963" t="s">
        <v>517</v>
      </c>
      <c r="W4963" t="s">
        <v>517</v>
      </c>
      <c r="X4963" t="s">
        <v>517</v>
      </c>
      <c r="Y4963" t="s">
        <v>517</v>
      </c>
      <c r="Z4963" s="1" t="s">
        <v>517</v>
      </c>
      <c r="AA4963" t="s">
        <v>25512</v>
      </c>
      <c r="AB4963" t="s">
        <v>517</v>
      </c>
      <c r="AC4963" t="s">
        <v>358</v>
      </c>
      <c r="AD4963" t="s">
        <v>517</v>
      </c>
      <c r="AF4963" t="s">
        <v>8253</v>
      </c>
      <c r="AG4963" t="s">
        <v>8260</v>
      </c>
      <c r="AH4963" t="s">
        <v>8304</v>
      </c>
      <c r="AI4963" t="s">
        <v>517</v>
      </c>
      <c r="AJ4963" t="s">
        <v>517</v>
      </c>
    </row>
    <row r="4964" spans="1:36" x14ac:dyDescent="0.25">
      <c r="A4964" s="13" t="s">
        <v>27308</v>
      </c>
      <c r="B4964" s="1">
        <v>42927</v>
      </c>
      <c r="C4964" s="2">
        <v>0.82840277777777782</v>
      </c>
      <c r="D4964" t="s">
        <v>23848</v>
      </c>
      <c r="E4964" t="s">
        <v>22</v>
      </c>
      <c r="F4964" t="s">
        <v>23849</v>
      </c>
      <c r="G4964" s="14" t="s">
        <v>23850</v>
      </c>
      <c r="H4964" s="14" t="s">
        <v>23851</v>
      </c>
      <c r="I4964" t="s">
        <v>25</v>
      </c>
      <c r="K4964">
        <v>7</v>
      </c>
      <c r="L4964">
        <v>11</v>
      </c>
      <c r="M4964">
        <v>19</v>
      </c>
      <c r="N4964">
        <v>3</v>
      </c>
      <c r="O4964" t="s">
        <v>517</v>
      </c>
      <c r="P4964" t="s">
        <v>517</v>
      </c>
      <c r="Q4964" t="s">
        <v>517</v>
      </c>
      <c r="R4964" t="s">
        <v>517</v>
      </c>
      <c r="S4964" t="s">
        <v>517</v>
      </c>
      <c r="T4964" t="s">
        <v>517</v>
      </c>
      <c r="U4964" t="s">
        <v>517</v>
      </c>
      <c r="V4964" t="s">
        <v>517</v>
      </c>
      <c r="W4964" t="s">
        <v>517</v>
      </c>
      <c r="X4964" t="s">
        <v>517</v>
      </c>
      <c r="Y4964" t="s">
        <v>16229</v>
      </c>
      <c r="Z4964" s="1">
        <v>30950</v>
      </c>
      <c r="AA4964" t="s">
        <v>529</v>
      </c>
      <c r="AB4964">
        <v>32</v>
      </c>
      <c r="AC4964" t="s">
        <v>358</v>
      </c>
      <c r="AD4964" t="s">
        <v>496</v>
      </c>
      <c r="AF4964" t="s">
        <v>8313</v>
      </c>
      <c r="AG4964" t="s">
        <v>517</v>
      </c>
      <c r="AH4964" t="s">
        <v>517</v>
      </c>
      <c r="AI4964" t="s">
        <v>517</v>
      </c>
      <c r="AJ4964" t="s">
        <v>517</v>
      </c>
    </row>
    <row r="4965" spans="1:36" x14ac:dyDescent="0.25">
      <c r="A4965" s="13" t="s">
        <v>27309</v>
      </c>
      <c r="B4965" s="1">
        <v>42927</v>
      </c>
      <c r="C4965" s="2">
        <v>0.82791666666666675</v>
      </c>
      <c r="D4965" t="s">
        <v>23848</v>
      </c>
      <c r="E4965" t="s">
        <v>22</v>
      </c>
      <c r="F4965" t="s">
        <v>23849</v>
      </c>
      <c r="G4965" s="14" t="s">
        <v>23850</v>
      </c>
      <c r="H4965" s="14" t="s">
        <v>23851</v>
      </c>
      <c r="I4965" t="s">
        <v>21</v>
      </c>
      <c r="K4965">
        <v>7</v>
      </c>
      <c r="L4965">
        <v>11</v>
      </c>
      <c r="M4965">
        <v>19</v>
      </c>
      <c r="N4965">
        <v>3</v>
      </c>
      <c r="O4965" t="s">
        <v>517</v>
      </c>
      <c r="P4965" t="s">
        <v>517</v>
      </c>
      <c r="Q4965" t="s">
        <v>517</v>
      </c>
      <c r="R4965" t="s">
        <v>517</v>
      </c>
      <c r="S4965" t="s">
        <v>517</v>
      </c>
      <c r="T4965" t="s">
        <v>517</v>
      </c>
      <c r="U4965" t="s">
        <v>517</v>
      </c>
      <c r="V4965" t="s">
        <v>517</v>
      </c>
      <c r="W4965" t="s">
        <v>517</v>
      </c>
      <c r="X4965" t="s">
        <v>517</v>
      </c>
      <c r="Y4965" t="s">
        <v>16229</v>
      </c>
      <c r="Z4965" s="1">
        <v>30950</v>
      </c>
      <c r="AA4965" t="s">
        <v>529</v>
      </c>
      <c r="AB4965">
        <v>32</v>
      </c>
      <c r="AC4965" t="s">
        <v>358</v>
      </c>
      <c r="AD4965" t="s">
        <v>496</v>
      </c>
      <c r="AF4965" t="s">
        <v>8313</v>
      </c>
      <c r="AG4965" t="s">
        <v>517</v>
      </c>
      <c r="AH4965" t="s">
        <v>517</v>
      </c>
      <c r="AI4965" t="s">
        <v>517</v>
      </c>
      <c r="AJ4965" t="s">
        <v>517</v>
      </c>
    </row>
    <row r="4966" spans="1:36" x14ac:dyDescent="0.25">
      <c r="A4966" s="13" t="s">
        <v>27310</v>
      </c>
      <c r="B4966" s="1">
        <v>42927</v>
      </c>
      <c r="C4966" s="2">
        <v>0.82708333333333339</v>
      </c>
      <c r="D4966" t="s">
        <v>23848</v>
      </c>
      <c r="E4966" t="s">
        <v>22</v>
      </c>
      <c r="F4966" t="s">
        <v>23849</v>
      </c>
      <c r="G4966" s="14" t="s">
        <v>23850</v>
      </c>
      <c r="H4966" s="14" t="s">
        <v>23851</v>
      </c>
      <c r="I4966" t="s">
        <v>24</v>
      </c>
      <c r="K4966">
        <v>7</v>
      </c>
      <c r="L4966">
        <v>11</v>
      </c>
      <c r="M4966">
        <v>19</v>
      </c>
      <c r="N4966">
        <v>3</v>
      </c>
      <c r="O4966" t="s">
        <v>517</v>
      </c>
      <c r="P4966" t="s">
        <v>517</v>
      </c>
      <c r="Q4966" t="s">
        <v>517</v>
      </c>
      <c r="R4966" t="s">
        <v>517</v>
      </c>
      <c r="S4966" t="s">
        <v>517</v>
      </c>
      <c r="T4966" t="s">
        <v>517</v>
      </c>
      <c r="U4966" t="s">
        <v>517</v>
      </c>
      <c r="V4966" t="s">
        <v>517</v>
      </c>
      <c r="W4966" t="s">
        <v>517</v>
      </c>
      <c r="X4966" t="s">
        <v>517</v>
      </c>
      <c r="Y4966" t="s">
        <v>16229</v>
      </c>
      <c r="Z4966" s="1">
        <v>30950</v>
      </c>
      <c r="AA4966" t="s">
        <v>529</v>
      </c>
      <c r="AB4966">
        <v>32</v>
      </c>
      <c r="AC4966" t="s">
        <v>358</v>
      </c>
      <c r="AD4966" t="s">
        <v>496</v>
      </c>
      <c r="AF4966" t="s">
        <v>8313</v>
      </c>
      <c r="AG4966" t="s">
        <v>517</v>
      </c>
      <c r="AH4966" t="s">
        <v>517</v>
      </c>
      <c r="AI4966" t="s">
        <v>517</v>
      </c>
      <c r="AJ4966" t="s">
        <v>517</v>
      </c>
    </row>
    <row r="4967" spans="1:36" x14ac:dyDescent="0.25">
      <c r="A4967" s="13" t="s">
        <v>27311</v>
      </c>
      <c r="B4967" s="1">
        <v>42927</v>
      </c>
      <c r="C4967" s="2">
        <v>0.82660879629629624</v>
      </c>
      <c r="D4967" t="s">
        <v>23848</v>
      </c>
      <c r="E4967" t="s">
        <v>22</v>
      </c>
      <c r="F4967" t="s">
        <v>23849</v>
      </c>
      <c r="G4967" s="14" t="s">
        <v>23850</v>
      </c>
      <c r="H4967" s="14" t="s">
        <v>23851</v>
      </c>
      <c r="I4967" t="s">
        <v>23</v>
      </c>
      <c r="K4967">
        <v>7</v>
      </c>
      <c r="L4967">
        <v>11</v>
      </c>
      <c r="M4967">
        <v>19</v>
      </c>
      <c r="N4967">
        <v>3</v>
      </c>
      <c r="O4967" t="s">
        <v>517</v>
      </c>
      <c r="P4967" t="s">
        <v>517</v>
      </c>
      <c r="Q4967" t="s">
        <v>517</v>
      </c>
      <c r="R4967" t="s">
        <v>517</v>
      </c>
      <c r="S4967" t="s">
        <v>517</v>
      </c>
      <c r="T4967" t="s">
        <v>517</v>
      </c>
      <c r="U4967" t="s">
        <v>517</v>
      </c>
      <c r="V4967" t="s">
        <v>517</v>
      </c>
      <c r="W4967" t="s">
        <v>517</v>
      </c>
      <c r="X4967" t="s">
        <v>517</v>
      </c>
      <c r="Y4967" t="s">
        <v>16229</v>
      </c>
      <c r="Z4967" s="1">
        <v>30950</v>
      </c>
      <c r="AA4967" t="s">
        <v>529</v>
      </c>
      <c r="AB4967">
        <v>32</v>
      </c>
      <c r="AC4967" t="s">
        <v>358</v>
      </c>
      <c r="AD4967" t="s">
        <v>496</v>
      </c>
      <c r="AF4967" t="s">
        <v>8313</v>
      </c>
      <c r="AG4967" t="s">
        <v>517</v>
      </c>
      <c r="AH4967" t="s">
        <v>517</v>
      </c>
      <c r="AI4967" t="s">
        <v>517</v>
      </c>
      <c r="AJ4967" t="s">
        <v>517</v>
      </c>
    </row>
    <row r="4968" spans="1:36" x14ac:dyDescent="0.25">
      <c r="A4968" s="13" t="s">
        <v>27313</v>
      </c>
      <c r="B4968" s="1">
        <v>42927</v>
      </c>
      <c r="C4968" s="2">
        <v>0.81907407407407407</v>
      </c>
      <c r="D4968" t="s">
        <v>15417</v>
      </c>
      <c r="E4968" t="s">
        <v>22</v>
      </c>
      <c r="F4968" t="s">
        <v>27314</v>
      </c>
      <c r="G4968" t="s">
        <v>27315</v>
      </c>
      <c r="H4968" t="s">
        <v>27316</v>
      </c>
      <c r="I4968" t="s">
        <v>23</v>
      </c>
      <c r="K4968">
        <v>7</v>
      </c>
      <c r="L4968">
        <v>11</v>
      </c>
      <c r="M4968">
        <v>19</v>
      </c>
      <c r="N4968">
        <v>3</v>
      </c>
      <c r="O4968" t="s">
        <v>27312</v>
      </c>
      <c r="P4968" t="s">
        <v>517</v>
      </c>
      <c r="Q4968" t="s">
        <v>517</v>
      </c>
      <c r="R4968" t="s">
        <v>517</v>
      </c>
      <c r="S4968" t="s">
        <v>517</v>
      </c>
      <c r="T4968" t="s">
        <v>517</v>
      </c>
      <c r="U4968" t="s">
        <v>517</v>
      </c>
      <c r="V4968" t="s">
        <v>517</v>
      </c>
      <c r="W4968" t="s">
        <v>526</v>
      </c>
      <c r="X4968" t="s">
        <v>527</v>
      </c>
      <c r="Y4968" t="s">
        <v>3068</v>
      </c>
      <c r="Z4968">
        <v>34243</v>
      </c>
      <c r="AA4968" t="s">
        <v>15417</v>
      </c>
      <c r="AB4968">
        <v>23</v>
      </c>
      <c r="AC4968" t="s">
        <v>358</v>
      </c>
      <c r="AD4968" t="s">
        <v>494</v>
      </c>
      <c r="AF4968" t="s">
        <v>8260</v>
      </c>
      <c r="AG4968" t="s">
        <v>517</v>
      </c>
      <c r="AH4968" t="s">
        <v>517</v>
      </c>
      <c r="AI4968" t="s">
        <v>517</v>
      </c>
      <c r="AJ4968" t="s">
        <v>517</v>
      </c>
    </row>
    <row r="4969" spans="1:36" x14ac:dyDescent="0.25">
      <c r="A4969" s="13" t="s">
        <v>27317</v>
      </c>
      <c r="B4969" s="1">
        <v>42927</v>
      </c>
      <c r="C4969" s="2">
        <v>0.80725694444444451</v>
      </c>
      <c r="D4969" t="s">
        <v>27318</v>
      </c>
      <c r="E4969" t="s">
        <v>22</v>
      </c>
      <c r="F4969" t="s">
        <v>27319</v>
      </c>
      <c r="G4969" s="14" t="s">
        <v>27320</v>
      </c>
      <c r="H4969" s="14" t="s">
        <v>27321</v>
      </c>
      <c r="I4969" t="s">
        <v>24</v>
      </c>
      <c r="K4969">
        <v>7</v>
      </c>
      <c r="L4969">
        <v>11</v>
      </c>
      <c r="M4969">
        <v>19</v>
      </c>
      <c r="N4969">
        <v>3</v>
      </c>
      <c r="O4969" t="s">
        <v>517</v>
      </c>
      <c r="P4969" t="s">
        <v>517</v>
      </c>
      <c r="Q4969" t="s">
        <v>517</v>
      </c>
      <c r="R4969" t="s">
        <v>517</v>
      </c>
      <c r="S4969" t="s">
        <v>517</v>
      </c>
      <c r="T4969" t="s">
        <v>517</v>
      </c>
      <c r="U4969" t="s">
        <v>517</v>
      </c>
      <c r="V4969" t="s">
        <v>517</v>
      </c>
      <c r="W4969" t="s">
        <v>517</v>
      </c>
      <c r="X4969" t="s">
        <v>517</v>
      </c>
      <c r="Y4969" t="s">
        <v>27322</v>
      </c>
      <c r="Z4969" s="1">
        <v>34597</v>
      </c>
      <c r="AA4969" t="s">
        <v>27323</v>
      </c>
      <c r="AB4969">
        <v>22</v>
      </c>
      <c r="AC4969" t="s">
        <v>358</v>
      </c>
      <c r="AD4969" t="s">
        <v>482</v>
      </c>
      <c r="AF4969" t="s">
        <v>8259</v>
      </c>
      <c r="AG4969" t="s">
        <v>517</v>
      </c>
      <c r="AH4969" t="s">
        <v>517</v>
      </c>
      <c r="AI4969" t="s">
        <v>517</v>
      </c>
      <c r="AJ4969" t="s">
        <v>517</v>
      </c>
    </row>
    <row r="4970" spans="1:36" x14ac:dyDescent="0.25">
      <c r="A4970" s="13" t="s">
        <v>27325</v>
      </c>
      <c r="B4970" s="1">
        <v>42927</v>
      </c>
      <c r="C4970" s="2">
        <v>0.75938657407407406</v>
      </c>
      <c r="D4970" t="s">
        <v>3919</v>
      </c>
      <c r="E4970" t="s">
        <v>101</v>
      </c>
      <c r="F4970" t="s">
        <v>27326</v>
      </c>
      <c r="G4970" s="14" t="s">
        <v>27327</v>
      </c>
      <c r="H4970" s="14" t="s">
        <v>27328</v>
      </c>
      <c r="I4970" t="s">
        <v>23</v>
      </c>
      <c r="K4970">
        <v>7</v>
      </c>
      <c r="L4970">
        <v>11</v>
      </c>
      <c r="M4970">
        <v>18</v>
      </c>
      <c r="N4970">
        <v>3</v>
      </c>
      <c r="O4970" t="s">
        <v>27324</v>
      </c>
      <c r="P4970" t="s">
        <v>517</v>
      </c>
      <c r="Q4970" t="s">
        <v>517</v>
      </c>
      <c r="R4970" t="s">
        <v>517</v>
      </c>
      <c r="S4970" t="s">
        <v>517</v>
      </c>
      <c r="T4970" t="s">
        <v>517</v>
      </c>
      <c r="U4970" t="s">
        <v>517</v>
      </c>
      <c r="V4970" t="s">
        <v>517</v>
      </c>
      <c r="W4970" t="s">
        <v>1016</v>
      </c>
      <c r="X4970" t="s">
        <v>554</v>
      </c>
      <c r="Y4970" t="s">
        <v>517</v>
      </c>
      <c r="Z4970" s="1" t="s">
        <v>517</v>
      </c>
      <c r="AA4970" t="s">
        <v>3919</v>
      </c>
      <c r="AB4970" t="s">
        <v>517</v>
      </c>
      <c r="AC4970" t="s">
        <v>358</v>
      </c>
      <c r="AD4970" t="s">
        <v>517</v>
      </c>
      <c r="AF4970" t="s">
        <v>517</v>
      </c>
      <c r="AG4970" t="s">
        <v>517</v>
      </c>
      <c r="AH4970" t="s">
        <v>517</v>
      </c>
      <c r="AI4970" t="s">
        <v>517</v>
      </c>
      <c r="AJ4970" t="s">
        <v>517</v>
      </c>
    </row>
    <row r="4971" spans="1:36" x14ac:dyDescent="0.25">
      <c r="A4971" s="13" t="s">
        <v>27330</v>
      </c>
      <c r="B4971" s="1">
        <v>42927</v>
      </c>
      <c r="C4971" s="2">
        <v>0.73219907407407403</v>
      </c>
      <c r="D4971" t="s">
        <v>27331</v>
      </c>
      <c r="E4971" t="s">
        <v>22</v>
      </c>
      <c r="F4971" t="s">
        <v>27332</v>
      </c>
      <c r="G4971" s="14" t="s">
        <v>27333</v>
      </c>
      <c r="H4971" s="14" t="s">
        <v>27334</v>
      </c>
      <c r="I4971" t="s">
        <v>23</v>
      </c>
      <c r="K4971">
        <v>7</v>
      </c>
      <c r="L4971">
        <v>11</v>
      </c>
      <c r="M4971">
        <v>17</v>
      </c>
      <c r="N4971">
        <v>3</v>
      </c>
      <c r="O4971" t="s">
        <v>27329</v>
      </c>
      <c r="P4971" t="s">
        <v>517</v>
      </c>
      <c r="Q4971" t="s">
        <v>517</v>
      </c>
      <c r="R4971" t="s">
        <v>517</v>
      </c>
      <c r="S4971" t="s">
        <v>517</v>
      </c>
      <c r="T4971" t="s">
        <v>517</v>
      </c>
      <c r="U4971" t="s">
        <v>517</v>
      </c>
      <c r="V4971" t="s">
        <v>517</v>
      </c>
      <c r="W4971" t="s">
        <v>856</v>
      </c>
      <c r="X4971" t="s">
        <v>579</v>
      </c>
      <c r="Y4971" t="s">
        <v>27335</v>
      </c>
      <c r="Z4971" s="1">
        <v>27165</v>
      </c>
      <c r="AA4971" t="s">
        <v>529</v>
      </c>
      <c r="AB4971">
        <v>43</v>
      </c>
      <c r="AC4971" t="s">
        <v>358</v>
      </c>
      <c r="AD4971" t="s">
        <v>490</v>
      </c>
      <c r="AF4971" t="s">
        <v>517</v>
      </c>
      <c r="AG4971" t="s">
        <v>517</v>
      </c>
      <c r="AH4971" t="s">
        <v>517</v>
      </c>
      <c r="AI4971" t="s">
        <v>517</v>
      </c>
      <c r="AJ4971" t="s">
        <v>517</v>
      </c>
    </row>
    <row r="4972" spans="1:36" x14ac:dyDescent="0.25">
      <c r="A4972" s="13" t="s">
        <v>27337</v>
      </c>
      <c r="B4972" s="1">
        <v>42927</v>
      </c>
      <c r="C4972" s="2">
        <v>0.66156249999999994</v>
      </c>
      <c r="D4972" t="s">
        <v>27338</v>
      </c>
      <c r="E4972" t="s">
        <v>22</v>
      </c>
      <c r="F4972" t="s">
        <v>27339</v>
      </c>
      <c r="G4972" s="14" t="s">
        <v>27340</v>
      </c>
      <c r="H4972" s="14" t="s">
        <v>27341</v>
      </c>
      <c r="I4972" t="s">
        <v>23</v>
      </c>
      <c r="K4972">
        <v>7</v>
      </c>
      <c r="L4972">
        <v>11</v>
      </c>
      <c r="M4972">
        <v>15</v>
      </c>
      <c r="N4972">
        <v>3</v>
      </c>
      <c r="O4972" t="s">
        <v>27336</v>
      </c>
      <c r="P4972" t="s">
        <v>517</v>
      </c>
      <c r="Q4972" t="s">
        <v>517</v>
      </c>
      <c r="R4972" t="s">
        <v>517</v>
      </c>
      <c r="S4972" t="s">
        <v>517</v>
      </c>
      <c r="T4972" t="s">
        <v>517</v>
      </c>
      <c r="U4972" t="s">
        <v>517</v>
      </c>
      <c r="V4972" t="s">
        <v>517</v>
      </c>
      <c r="W4972" t="s">
        <v>6315</v>
      </c>
      <c r="X4972" t="s">
        <v>554</v>
      </c>
      <c r="Y4972" t="s">
        <v>27342</v>
      </c>
      <c r="Z4972" s="1">
        <v>23642</v>
      </c>
      <c r="AA4972" t="s">
        <v>714</v>
      </c>
      <c r="AB4972">
        <v>52</v>
      </c>
      <c r="AC4972" t="s">
        <v>357</v>
      </c>
      <c r="AD4972" t="s">
        <v>482</v>
      </c>
      <c r="AF4972" t="s">
        <v>517</v>
      </c>
      <c r="AG4972" t="s">
        <v>517</v>
      </c>
      <c r="AH4972" t="s">
        <v>517</v>
      </c>
      <c r="AI4972" t="s">
        <v>517</v>
      </c>
      <c r="AJ4972" t="s">
        <v>517</v>
      </c>
    </row>
    <row r="4973" spans="1:36" x14ac:dyDescent="0.25">
      <c r="A4973" s="13" t="s">
        <v>27344</v>
      </c>
      <c r="B4973" s="1">
        <v>42927</v>
      </c>
      <c r="C4973" s="2">
        <v>0.61003472222222221</v>
      </c>
      <c r="D4973" t="s">
        <v>27345</v>
      </c>
      <c r="E4973" t="s">
        <v>22</v>
      </c>
      <c r="F4973" t="s">
        <v>27346</v>
      </c>
      <c r="G4973" t="s">
        <v>27347</v>
      </c>
      <c r="H4973" t="s">
        <v>27348</v>
      </c>
      <c r="I4973" t="s">
        <v>23</v>
      </c>
      <c r="K4973">
        <v>7</v>
      </c>
      <c r="L4973">
        <v>11</v>
      </c>
      <c r="M4973">
        <v>14</v>
      </c>
      <c r="N4973">
        <v>3</v>
      </c>
      <c r="O4973" t="s">
        <v>27343</v>
      </c>
      <c r="P4973" t="s">
        <v>517</v>
      </c>
      <c r="Q4973" t="s">
        <v>517</v>
      </c>
      <c r="R4973" t="s">
        <v>517</v>
      </c>
      <c r="S4973" t="s">
        <v>517</v>
      </c>
      <c r="T4973" t="s">
        <v>517</v>
      </c>
      <c r="U4973" t="s">
        <v>517</v>
      </c>
      <c r="V4973" t="s">
        <v>517</v>
      </c>
      <c r="W4973" t="s">
        <v>476</v>
      </c>
      <c r="X4973" t="s">
        <v>477</v>
      </c>
      <c r="Y4973" t="s">
        <v>2928</v>
      </c>
      <c r="Z4973">
        <v>28529</v>
      </c>
      <c r="AA4973" t="s">
        <v>17297</v>
      </c>
      <c r="AB4973">
        <v>39</v>
      </c>
      <c r="AC4973" t="s">
        <v>358</v>
      </c>
      <c r="AD4973" t="s">
        <v>482</v>
      </c>
      <c r="AF4973" t="s">
        <v>517</v>
      </c>
      <c r="AG4973" t="s">
        <v>517</v>
      </c>
      <c r="AH4973" t="s">
        <v>517</v>
      </c>
      <c r="AI4973" t="s">
        <v>517</v>
      </c>
      <c r="AJ4973" t="s">
        <v>517</v>
      </c>
    </row>
    <row r="4974" spans="1:36" x14ac:dyDescent="0.25">
      <c r="A4974" s="13" t="s">
        <v>27349</v>
      </c>
      <c r="B4974" s="1">
        <v>42927</v>
      </c>
      <c r="C4974" s="2">
        <v>0.59578703703703706</v>
      </c>
      <c r="D4974" t="s">
        <v>27350</v>
      </c>
      <c r="E4974" t="s">
        <v>22</v>
      </c>
      <c r="F4974" t="s">
        <v>22564</v>
      </c>
      <c r="G4974" s="14" t="s">
        <v>22565</v>
      </c>
      <c r="H4974" s="14" t="s">
        <v>22566</v>
      </c>
      <c r="I4974" t="s">
        <v>21</v>
      </c>
      <c r="K4974">
        <v>7</v>
      </c>
      <c r="L4974">
        <v>11</v>
      </c>
      <c r="M4974">
        <v>14</v>
      </c>
      <c r="N4974">
        <v>3</v>
      </c>
      <c r="O4974" t="s">
        <v>22561</v>
      </c>
      <c r="P4974" t="s">
        <v>517</v>
      </c>
      <c r="Q4974" t="s">
        <v>517</v>
      </c>
      <c r="R4974" t="s">
        <v>517</v>
      </c>
      <c r="S4974" t="s">
        <v>517</v>
      </c>
      <c r="T4974" t="s">
        <v>517</v>
      </c>
      <c r="U4974" t="s">
        <v>517</v>
      </c>
      <c r="V4974" t="s">
        <v>517</v>
      </c>
      <c r="W4974" t="s">
        <v>579</v>
      </c>
      <c r="X4974" t="s">
        <v>477</v>
      </c>
      <c r="Y4974" t="s">
        <v>5037</v>
      </c>
      <c r="Z4974" s="1">
        <v>30834</v>
      </c>
      <c r="AA4974" t="s">
        <v>22567</v>
      </c>
      <c r="AB4974">
        <v>33</v>
      </c>
      <c r="AC4974" t="s">
        <v>358</v>
      </c>
      <c r="AD4974" t="s">
        <v>487</v>
      </c>
      <c r="AF4974" t="s">
        <v>517</v>
      </c>
      <c r="AG4974" t="s">
        <v>517</v>
      </c>
      <c r="AH4974" t="s">
        <v>517</v>
      </c>
      <c r="AI4974" t="s">
        <v>517</v>
      </c>
      <c r="AJ4974" t="s">
        <v>517</v>
      </c>
    </row>
    <row r="4975" spans="1:36" x14ac:dyDescent="0.25">
      <c r="A4975" s="13" t="s">
        <v>27351</v>
      </c>
      <c r="B4975" s="1">
        <v>42927</v>
      </c>
      <c r="C4975" s="2">
        <v>0.5916203703703703</v>
      </c>
      <c r="D4975" t="s">
        <v>27352</v>
      </c>
      <c r="E4975" t="s">
        <v>22</v>
      </c>
      <c r="F4975" t="s">
        <v>27353</v>
      </c>
      <c r="G4975" s="14" t="s">
        <v>27354</v>
      </c>
      <c r="H4975" s="14" t="s">
        <v>27355</v>
      </c>
      <c r="I4975" t="s">
        <v>21</v>
      </c>
      <c r="K4975">
        <v>7</v>
      </c>
      <c r="L4975">
        <v>11</v>
      </c>
      <c r="M4975">
        <v>14</v>
      </c>
      <c r="N4975">
        <v>3</v>
      </c>
      <c r="O4975" t="s">
        <v>517</v>
      </c>
      <c r="P4975" t="s">
        <v>517</v>
      </c>
      <c r="Q4975" t="s">
        <v>517</v>
      </c>
      <c r="R4975" t="s">
        <v>517</v>
      </c>
      <c r="S4975" t="s">
        <v>517</v>
      </c>
      <c r="T4975" t="s">
        <v>517</v>
      </c>
      <c r="U4975" t="s">
        <v>517</v>
      </c>
      <c r="V4975" t="s">
        <v>517</v>
      </c>
      <c r="W4975" t="s">
        <v>517</v>
      </c>
      <c r="X4975" t="s">
        <v>517</v>
      </c>
      <c r="Y4975" t="s">
        <v>27356</v>
      </c>
      <c r="Z4975" s="1">
        <v>32937</v>
      </c>
      <c r="AA4975" t="s">
        <v>659</v>
      </c>
      <c r="AB4975">
        <v>27</v>
      </c>
      <c r="AC4975" t="s">
        <v>358</v>
      </c>
      <c r="AD4975" t="s">
        <v>498</v>
      </c>
      <c r="AF4975" t="s">
        <v>8263</v>
      </c>
      <c r="AG4975" t="s">
        <v>8304</v>
      </c>
      <c r="AH4975" t="s">
        <v>8295</v>
      </c>
      <c r="AI4975" t="s">
        <v>517</v>
      </c>
      <c r="AJ4975" t="s">
        <v>8307</v>
      </c>
    </row>
    <row r="4976" spans="1:36" x14ac:dyDescent="0.25">
      <c r="A4976" s="13" t="s">
        <v>27358</v>
      </c>
      <c r="B4976" s="1">
        <v>42927</v>
      </c>
      <c r="C4976" s="2">
        <v>0.58847222222222217</v>
      </c>
      <c r="D4976" t="s">
        <v>27359</v>
      </c>
      <c r="E4976" t="s">
        <v>4432</v>
      </c>
      <c r="F4976" t="s">
        <v>27360</v>
      </c>
      <c r="G4976" s="14" t="s">
        <v>27361</v>
      </c>
      <c r="H4976" s="14" t="s">
        <v>27362</v>
      </c>
      <c r="I4976" t="s">
        <v>23</v>
      </c>
      <c r="K4976">
        <v>7</v>
      </c>
      <c r="L4976">
        <v>11</v>
      </c>
      <c r="M4976">
        <v>14</v>
      </c>
      <c r="N4976">
        <v>3</v>
      </c>
      <c r="O4976" t="s">
        <v>27357</v>
      </c>
      <c r="P4976" t="s">
        <v>517</v>
      </c>
      <c r="Q4976" t="s">
        <v>517</v>
      </c>
      <c r="R4976" t="s">
        <v>517</v>
      </c>
      <c r="S4976" t="s">
        <v>517</v>
      </c>
      <c r="T4976" t="s">
        <v>517</v>
      </c>
      <c r="U4976" t="s">
        <v>517</v>
      </c>
      <c r="V4976" t="s">
        <v>517</v>
      </c>
      <c r="W4976" t="s">
        <v>858</v>
      </c>
      <c r="X4976" t="s">
        <v>850</v>
      </c>
      <c r="Y4976" t="s">
        <v>27363</v>
      </c>
      <c r="Z4976" s="1">
        <v>26810</v>
      </c>
      <c r="AA4976" t="s">
        <v>27364</v>
      </c>
      <c r="AB4976">
        <v>44</v>
      </c>
      <c r="AC4976" t="s">
        <v>358</v>
      </c>
      <c r="AD4976" t="s">
        <v>500</v>
      </c>
      <c r="AF4976" t="s">
        <v>517</v>
      </c>
      <c r="AG4976" t="s">
        <v>517</v>
      </c>
      <c r="AH4976" t="s">
        <v>517</v>
      </c>
      <c r="AI4976" t="s">
        <v>517</v>
      </c>
      <c r="AJ4976" t="s">
        <v>517</v>
      </c>
    </row>
    <row r="4977" spans="1:36" x14ac:dyDescent="0.25">
      <c r="A4977" s="13" t="s">
        <v>27365</v>
      </c>
      <c r="B4977" s="1">
        <v>42927</v>
      </c>
      <c r="C4977" s="2">
        <v>0.52965277777777775</v>
      </c>
      <c r="D4977" t="s">
        <v>27366</v>
      </c>
      <c r="E4977" t="s">
        <v>22</v>
      </c>
      <c r="F4977" t="s">
        <v>27367</v>
      </c>
      <c r="G4977" s="14" t="s">
        <v>27368</v>
      </c>
      <c r="H4977" s="14" t="s">
        <v>27369</v>
      </c>
      <c r="I4977" t="s">
        <v>21</v>
      </c>
      <c r="K4977">
        <v>7</v>
      </c>
      <c r="L4977">
        <v>11</v>
      </c>
      <c r="M4977">
        <v>12</v>
      </c>
      <c r="N4977">
        <v>3</v>
      </c>
      <c r="O4977" t="s">
        <v>517</v>
      </c>
      <c r="P4977" t="s">
        <v>517</v>
      </c>
      <c r="Q4977" t="s">
        <v>517</v>
      </c>
      <c r="R4977" t="s">
        <v>517</v>
      </c>
      <c r="S4977" t="s">
        <v>517</v>
      </c>
      <c r="T4977" t="s">
        <v>517</v>
      </c>
      <c r="U4977" t="s">
        <v>517</v>
      </c>
      <c r="V4977" t="s">
        <v>517</v>
      </c>
      <c r="W4977" t="s">
        <v>517</v>
      </c>
      <c r="X4977" t="s">
        <v>517</v>
      </c>
      <c r="Y4977" t="s">
        <v>27370</v>
      </c>
      <c r="Z4977" s="1">
        <v>34574</v>
      </c>
      <c r="AA4977" t="s">
        <v>529</v>
      </c>
      <c r="AB4977">
        <v>22</v>
      </c>
      <c r="AC4977" t="s">
        <v>358</v>
      </c>
      <c r="AD4977" t="s">
        <v>482</v>
      </c>
      <c r="AF4977" t="s">
        <v>8259</v>
      </c>
      <c r="AG4977" t="s">
        <v>517</v>
      </c>
      <c r="AH4977" t="s">
        <v>517</v>
      </c>
      <c r="AI4977" t="s">
        <v>517</v>
      </c>
      <c r="AJ4977" t="s">
        <v>517</v>
      </c>
    </row>
    <row r="4978" spans="1:36" x14ac:dyDescent="0.25">
      <c r="A4978" s="13" t="s">
        <v>27371</v>
      </c>
      <c r="B4978" s="1">
        <v>42928</v>
      </c>
      <c r="C4978" s="2">
        <v>0.44987268518518514</v>
      </c>
      <c r="D4978" t="s">
        <v>27372</v>
      </c>
      <c r="E4978" t="s">
        <v>22</v>
      </c>
      <c r="F4978" t="s">
        <v>27373</v>
      </c>
      <c r="G4978" s="14" t="s">
        <v>27374</v>
      </c>
      <c r="H4978" s="14" t="s">
        <v>27375</v>
      </c>
      <c r="I4978" t="s">
        <v>21</v>
      </c>
      <c r="K4978">
        <v>7</v>
      </c>
      <c r="L4978">
        <v>12</v>
      </c>
      <c r="M4978">
        <v>10</v>
      </c>
      <c r="N4978">
        <v>4</v>
      </c>
      <c r="O4978" t="s">
        <v>517</v>
      </c>
      <c r="P4978" t="s">
        <v>517</v>
      </c>
      <c r="Q4978" t="s">
        <v>517</v>
      </c>
      <c r="R4978" t="s">
        <v>517</v>
      </c>
      <c r="S4978" t="s">
        <v>517</v>
      </c>
      <c r="T4978" t="s">
        <v>517</v>
      </c>
      <c r="U4978" t="s">
        <v>517</v>
      </c>
      <c r="V4978" t="s">
        <v>517</v>
      </c>
      <c r="W4978" t="s">
        <v>517</v>
      </c>
      <c r="X4978" t="s">
        <v>517</v>
      </c>
      <c r="Y4978" t="s">
        <v>27376</v>
      </c>
      <c r="Z4978" s="1">
        <v>24548</v>
      </c>
      <c r="AA4978" t="s">
        <v>2695</v>
      </c>
      <c r="AB4978">
        <v>50</v>
      </c>
      <c r="AC4978" t="s">
        <v>358</v>
      </c>
      <c r="AD4978" t="s">
        <v>497</v>
      </c>
      <c r="AF4978" t="s">
        <v>8296</v>
      </c>
      <c r="AG4978" t="s">
        <v>8261</v>
      </c>
      <c r="AH4978" t="s">
        <v>8297</v>
      </c>
      <c r="AI4978" t="s">
        <v>8295</v>
      </c>
      <c r="AJ4978" t="s">
        <v>517</v>
      </c>
    </row>
    <row r="4979" spans="1:36" x14ac:dyDescent="0.25">
      <c r="A4979" s="13" t="s">
        <v>27377</v>
      </c>
      <c r="B4979" s="1">
        <v>42928</v>
      </c>
      <c r="C4979" s="2">
        <v>0.43840277777777775</v>
      </c>
      <c r="D4979" t="s">
        <v>27378</v>
      </c>
      <c r="E4979" t="s">
        <v>22</v>
      </c>
      <c r="F4979" t="s">
        <v>6130</v>
      </c>
      <c r="G4979" s="14" t="s">
        <v>6131</v>
      </c>
      <c r="H4979" s="14" t="s">
        <v>25840</v>
      </c>
      <c r="I4979" t="s">
        <v>23</v>
      </c>
      <c r="K4979">
        <v>7</v>
      </c>
      <c r="L4979">
        <v>12</v>
      </c>
      <c r="M4979">
        <v>10</v>
      </c>
      <c r="N4979">
        <v>4</v>
      </c>
      <c r="O4979" t="s">
        <v>25836</v>
      </c>
      <c r="P4979" t="s">
        <v>25835</v>
      </c>
      <c r="Q4979" t="s">
        <v>517</v>
      </c>
      <c r="R4979" t="s">
        <v>517</v>
      </c>
      <c r="S4979" t="s">
        <v>517</v>
      </c>
      <c r="T4979" t="s">
        <v>517</v>
      </c>
      <c r="U4979" t="s">
        <v>517</v>
      </c>
      <c r="V4979" t="s">
        <v>517</v>
      </c>
      <c r="W4979" t="s">
        <v>672</v>
      </c>
      <c r="X4979" t="s">
        <v>477</v>
      </c>
      <c r="Y4979" t="s">
        <v>6133</v>
      </c>
      <c r="Z4979" s="1">
        <v>30520</v>
      </c>
      <c r="AA4979" t="s">
        <v>27379</v>
      </c>
      <c r="AB4979">
        <v>33</v>
      </c>
      <c r="AC4979" t="s">
        <v>358</v>
      </c>
      <c r="AD4979" t="s">
        <v>483</v>
      </c>
      <c r="AF4979" t="s">
        <v>517</v>
      </c>
      <c r="AG4979" t="s">
        <v>517</v>
      </c>
      <c r="AH4979" t="s">
        <v>517</v>
      </c>
      <c r="AI4979" t="s">
        <v>517</v>
      </c>
      <c r="AJ4979" t="s">
        <v>517</v>
      </c>
    </row>
    <row r="4980" spans="1:36" x14ac:dyDescent="0.25">
      <c r="A4980" s="13" t="s">
        <v>27381</v>
      </c>
      <c r="B4980" s="1">
        <v>42928</v>
      </c>
      <c r="C4980" s="2">
        <v>0.43777777777777777</v>
      </c>
      <c r="D4980" t="s">
        <v>27382</v>
      </c>
      <c r="E4980" t="s">
        <v>22</v>
      </c>
      <c r="F4980" t="s">
        <v>27383</v>
      </c>
      <c r="G4980" s="14" t="s">
        <v>27384</v>
      </c>
      <c r="H4980" s="14" t="s">
        <v>27385</v>
      </c>
      <c r="I4980" t="s">
        <v>23</v>
      </c>
      <c r="K4980">
        <v>7</v>
      </c>
      <c r="L4980">
        <v>12</v>
      </c>
      <c r="M4980">
        <v>10</v>
      </c>
      <c r="N4980">
        <v>4</v>
      </c>
      <c r="O4980" t="s">
        <v>27380</v>
      </c>
      <c r="P4980" t="s">
        <v>517</v>
      </c>
      <c r="Q4980" t="s">
        <v>517</v>
      </c>
      <c r="R4980" t="s">
        <v>517</v>
      </c>
      <c r="S4980" t="s">
        <v>517</v>
      </c>
      <c r="T4980" t="s">
        <v>517</v>
      </c>
      <c r="U4980" t="s">
        <v>517</v>
      </c>
      <c r="V4980" t="s">
        <v>517</v>
      </c>
      <c r="W4980" t="s">
        <v>1217</v>
      </c>
      <c r="X4980" t="s">
        <v>1238</v>
      </c>
      <c r="Y4980" t="s">
        <v>517</v>
      </c>
      <c r="Z4980" s="1" t="s">
        <v>517</v>
      </c>
      <c r="AA4980" t="s">
        <v>529</v>
      </c>
      <c r="AB4980" t="s">
        <v>517</v>
      </c>
      <c r="AC4980" t="s">
        <v>358</v>
      </c>
      <c r="AD4980" t="s">
        <v>517</v>
      </c>
      <c r="AF4980" t="s">
        <v>517</v>
      </c>
      <c r="AG4980" t="s">
        <v>517</v>
      </c>
      <c r="AH4980" t="s">
        <v>517</v>
      </c>
      <c r="AI4980" t="s">
        <v>517</v>
      </c>
      <c r="AJ4980" t="s">
        <v>517</v>
      </c>
    </row>
    <row r="4981" spans="1:36" x14ac:dyDescent="0.25">
      <c r="A4981" s="13" t="s">
        <v>27386</v>
      </c>
      <c r="B4981" s="1">
        <v>42928</v>
      </c>
      <c r="C4981" s="2">
        <v>0.43549768518518522</v>
      </c>
      <c r="D4981" t="s">
        <v>27387</v>
      </c>
      <c r="E4981" t="s">
        <v>22</v>
      </c>
      <c r="F4981" t="s">
        <v>27388</v>
      </c>
      <c r="G4981" t="s">
        <v>27389</v>
      </c>
      <c r="H4981" t="s">
        <v>27390</v>
      </c>
      <c r="I4981" t="s">
        <v>21</v>
      </c>
      <c r="K4981">
        <v>7</v>
      </c>
      <c r="L4981">
        <v>12</v>
      </c>
      <c r="M4981">
        <v>10</v>
      </c>
      <c r="N4981">
        <v>4</v>
      </c>
      <c r="O4981" t="s">
        <v>517</v>
      </c>
      <c r="P4981" t="s">
        <v>517</v>
      </c>
      <c r="Q4981" t="s">
        <v>517</v>
      </c>
      <c r="R4981" t="s">
        <v>517</v>
      </c>
      <c r="S4981" t="s">
        <v>517</v>
      </c>
      <c r="T4981" t="s">
        <v>517</v>
      </c>
      <c r="U4981" t="s">
        <v>517</v>
      </c>
      <c r="V4981" t="s">
        <v>517</v>
      </c>
      <c r="W4981" t="s">
        <v>517</v>
      </c>
      <c r="X4981" t="s">
        <v>517</v>
      </c>
      <c r="Y4981" t="s">
        <v>27391</v>
      </c>
      <c r="Z4981">
        <v>32175</v>
      </c>
      <c r="AA4981" t="s">
        <v>529</v>
      </c>
      <c r="AB4981">
        <v>29</v>
      </c>
      <c r="AC4981" t="s">
        <v>358</v>
      </c>
      <c r="AD4981" t="s">
        <v>488</v>
      </c>
      <c r="AF4981" t="s">
        <v>517</v>
      </c>
      <c r="AG4981" t="s">
        <v>517</v>
      </c>
      <c r="AH4981" t="s">
        <v>517</v>
      </c>
      <c r="AI4981" t="s">
        <v>517</v>
      </c>
      <c r="AJ4981" t="s">
        <v>517</v>
      </c>
    </row>
    <row r="4982" spans="1:36" x14ac:dyDescent="0.25">
      <c r="A4982" s="13" t="s">
        <v>27392</v>
      </c>
      <c r="B4982" s="1">
        <v>42928</v>
      </c>
      <c r="C4982" s="2">
        <v>0.43484953703703705</v>
      </c>
      <c r="D4982" t="s">
        <v>27393</v>
      </c>
      <c r="E4982" t="s">
        <v>22</v>
      </c>
      <c r="F4982" t="s">
        <v>27394</v>
      </c>
      <c r="G4982" s="14" t="s">
        <v>27395</v>
      </c>
      <c r="H4982" s="14" t="s">
        <v>27396</v>
      </c>
      <c r="I4982" t="s">
        <v>21</v>
      </c>
      <c r="K4982">
        <v>7</v>
      </c>
      <c r="L4982">
        <v>12</v>
      </c>
      <c r="M4982">
        <v>10</v>
      </c>
      <c r="N4982">
        <v>4</v>
      </c>
      <c r="O4982" t="s">
        <v>517</v>
      </c>
      <c r="P4982" t="s">
        <v>517</v>
      </c>
      <c r="Q4982" t="s">
        <v>517</v>
      </c>
      <c r="R4982" t="s">
        <v>517</v>
      </c>
      <c r="S4982" t="s">
        <v>517</v>
      </c>
      <c r="T4982" t="s">
        <v>517</v>
      </c>
      <c r="U4982" t="s">
        <v>517</v>
      </c>
      <c r="V4982" t="s">
        <v>517</v>
      </c>
      <c r="W4982" t="s">
        <v>517</v>
      </c>
      <c r="X4982" t="s">
        <v>517</v>
      </c>
      <c r="Y4982" t="s">
        <v>517</v>
      </c>
      <c r="Z4982" s="1" t="s">
        <v>517</v>
      </c>
      <c r="AA4982" t="s">
        <v>572</v>
      </c>
      <c r="AB4982" t="s">
        <v>517</v>
      </c>
      <c r="AC4982" t="s">
        <v>358</v>
      </c>
      <c r="AD4982" t="s">
        <v>517</v>
      </c>
      <c r="AF4982" t="s">
        <v>8295</v>
      </c>
      <c r="AG4982" t="s">
        <v>8270</v>
      </c>
      <c r="AH4982" t="s">
        <v>8263</v>
      </c>
      <c r="AI4982" t="s">
        <v>8313</v>
      </c>
      <c r="AJ4982" t="s">
        <v>517</v>
      </c>
    </row>
    <row r="4983" spans="1:36" x14ac:dyDescent="0.25">
      <c r="A4983" s="13" t="s">
        <v>27398</v>
      </c>
      <c r="B4983" s="1">
        <v>42928</v>
      </c>
      <c r="C4983" s="2">
        <v>0.42755787037037035</v>
      </c>
      <c r="D4983" t="s">
        <v>27378</v>
      </c>
      <c r="E4983" t="s">
        <v>22</v>
      </c>
      <c r="F4983" t="s">
        <v>25839</v>
      </c>
      <c r="G4983" s="14" t="s">
        <v>6131</v>
      </c>
      <c r="H4983" s="14" t="s">
        <v>25840</v>
      </c>
      <c r="I4983" t="s">
        <v>21</v>
      </c>
      <c r="K4983">
        <v>7</v>
      </c>
      <c r="L4983">
        <v>12</v>
      </c>
      <c r="M4983">
        <v>10</v>
      </c>
      <c r="N4983">
        <v>4</v>
      </c>
      <c r="O4983" t="s">
        <v>27397</v>
      </c>
      <c r="P4983" t="s">
        <v>25835</v>
      </c>
      <c r="Q4983" t="s">
        <v>517</v>
      </c>
      <c r="R4983" t="s">
        <v>517</v>
      </c>
      <c r="S4983" t="s">
        <v>517</v>
      </c>
      <c r="T4983" t="s">
        <v>517</v>
      </c>
      <c r="U4983" t="s">
        <v>517</v>
      </c>
      <c r="V4983" t="s">
        <v>517</v>
      </c>
      <c r="W4983" t="s">
        <v>672</v>
      </c>
      <c r="X4983" t="s">
        <v>477</v>
      </c>
      <c r="Y4983" t="s">
        <v>6133</v>
      </c>
      <c r="Z4983" s="1">
        <v>30520</v>
      </c>
      <c r="AA4983" t="s">
        <v>27379</v>
      </c>
      <c r="AB4983">
        <v>33</v>
      </c>
      <c r="AC4983" t="s">
        <v>358</v>
      </c>
      <c r="AD4983" t="s">
        <v>483</v>
      </c>
      <c r="AF4983" t="s">
        <v>8306</v>
      </c>
      <c r="AG4983" t="s">
        <v>8260</v>
      </c>
      <c r="AH4983" t="s">
        <v>517</v>
      </c>
      <c r="AI4983" t="s">
        <v>517</v>
      </c>
      <c r="AJ4983" t="s">
        <v>517</v>
      </c>
    </row>
    <row r="4984" spans="1:36" x14ac:dyDescent="0.25">
      <c r="A4984" s="13" t="s">
        <v>27399</v>
      </c>
      <c r="B4984" s="1">
        <v>42928</v>
      </c>
      <c r="C4984" s="2">
        <v>0.41506944444444444</v>
      </c>
      <c r="D4984" t="s">
        <v>27400</v>
      </c>
      <c r="E4984" t="s">
        <v>22</v>
      </c>
      <c r="F4984" t="s">
        <v>27401</v>
      </c>
      <c r="G4984" s="14" t="s">
        <v>27402</v>
      </c>
      <c r="H4984" s="14" t="s">
        <v>27403</v>
      </c>
      <c r="I4984" t="s">
        <v>25</v>
      </c>
      <c r="K4984">
        <v>7</v>
      </c>
      <c r="L4984">
        <v>12</v>
      </c>
      <c r="M4984">
        <v>9</v>
      </c>
      <c r="N4984">
        <v>4</v>
      </c>
      <c r="O4984" t="s">
        <v>517</v>
      </c>
      <c r="P4984" t="s">
        <v>517</v>
      </c>
      <c r="Q4984" t="s">
        <v>517</v>
      </c>
      <c r="R4984" t="s">
        <v>517</v>
      </c>
      <c r="S4984" t="s">
        <v>517</v>
      </c>
      <c r="T4984" t="s">
        <v>517</v>
      </c>
      <c r="U4984" t="s">
        <v>517</v>
      </c>
      <c r="V4984" t="s">
        <v>517</v>
      </c>
      <c r="W4984" t="s">
        <v>517</v>
      </c>
      <c r="X4984" t="s">
        <v>517</v>
      </c>
      <c r="Y4984" t="s">
        <v>12276</v>
      </c>
      <c r="Z4984" s="1">
        <v>35147</v>
      </c>
      <c r="AA4984" t="s">
        <v>27404</v>
      </c>
      <c r="AB4984">
        <v>21</v>
      </c>
      <c r="AC4984" t="s">
        <v>358</v>
      </c>
      <c r="AD4984" t="s">
        <v>497</v>
      </c>
      <c r="AF4984" t="s">
        <v>8306</v>
      </c>
      <c r="AG4984" t="s">
        <v>8259</v>
      </c>
      <c r="AH4984" t="s">
        <v>8313</v>
      </c>
      <c r="AI4984" t="s">
        <v>517</v>
      </c>
      <c r="AJ4984" t="s">
        <v>517</v>
      </c>
    </row>
    <row r="4985" spans="1:36" x14ac:dyDescent="0.25">
      <c r="A4985" s="13" t="s">
        <v>27405</v>
      </c>
      <c r="B4985" s="1">
        <v>42938</v>
      </c>
      <c r="C4985" s="2">
        <v>0.9067708333333333</v>
      </c>
      <c r="D4985" t="s">
        <v>27406</v>
      </c>
      <c r="E4985" t="s">
        <v>22</v>
      </c>
      <c r="F4985" t="s">
        <v>27407</v>
      </c>
      <c r="G4985" s="14" t="s">
        <v>27408</v>
      </c>
      <c r="H4985" s="14" t="s">
        <v>27409</v>
      </c>
      <c r="I4985" t="s">
        <v>24</v>
      </c>
      <c r="K4985">
        <v>7</v>
      </c>
      <c r="L4985">
        <v>22</v>
      </c>
      <c r="M4985">
        <v>21</v>
      </c>
      <c r="N4985">
        <v>7</v>
      </c>
      <c r="O4985" t="s">
        <v>517</v>
      </c>
      <c r="P4985" t="s">
        <v>517</v>
      </c>
      <c r="Q4985" t="s">
        <v>517</v>
      </c>
      <c r="R4985" t="s">
        <v>517</v>
      </c>
      <c r="S4985" t="s">
        <v>517</v>
      </c>
      <c r="T4985" t="s">
        <v>517</v>
      </c>
      <c r="U4985" t="s">
        <v>517</v>
      </c>
      <c r="V4985" t="s">
        <v>517</v>
      </c>
      <c r="W4985" t="s">
        <v>517</v>
      </c>
      <c r="X4985" t="s">
        <v>517</v>
      </c>
      <c r="Y4985" t="s">
        <v>27410</v>
      </c>
      <c r="Z4985" s="1">
        <v>19674</v>
      </c>
      <c r="AA4985" t="s">
        <v>529</v>
      </c>
      <c r="AB4985">
        <v>63</v>
      </c>
      <c r="AC4985" t="s">
        <v>358</v>
      </c>
      <c r="AD4985" t="s">
        <v>493</v>
      </c>
      <c r="AF4985" t="s">
        <v>8305</v>
      </c>
      <c r="AG4985" t="s">
        <v>517</v>
      </c>
      <c r="AH4985" t="s">
        <v>517</v>
      </c>
      <c r="AI4985" t="s">
        <v>517</v>
      </c>
      <c r="AJ4985" t="s">
        <v>517</v>
      </c>
    </row>
    <row r="4986" spans="1:36" x14ac:dyDescent="0.25">
      <c r="A4986" s="13" t="s">
        <v>27412</v>
      </c>
      <c r="B4986" s="1">
        <v>42938</v>
      </c>
      <c r="C4986" s="2">
        <v>0.88425925925925919</v>
      </c>
      <c r="D4986" t="s">
        <v>27413</v>
      </c>
      <c r="E4986" t="s">
        <v>22</v>
      </c>
      <c r="F4986" t="s">
        <v>27414</v>
      </c>
      <c r="G4986" s="14" t="s">
        <v>27415</v>
      </c>
      <c r="H4986" s="14" t="s">
        <v>27416</v>
      </c>
      <c r="I4986" t="s">
        <v>23</v>
      </c>
      <c r="K4986">
        <v>7</v>
      </c>
      <c r="L4986">
        <v>22</v>
      </c>
      <c r="M4986">
        <v>21</v>
      </c>
      <c r="N4986">
        <v>7</v>
      </c>
      <c r="O4986" t="s">
        <v>27411</v>
      </c>
      <c r="P4986" t="s">
        <v>517</v>
      </c>
      <c r="Q4986" t="s">
        <v>517</v>
      </c>
      <c r="R4986" t="s">
        <v>517</v>
      </c>
      <c r="S4986" t="s">
        <v>517</v>
      </c>
      <c r="T4986" t="s">
        <v>517</v>
      </c>
      <c r="U4986" t="s">
        <v>517</v>
      </c>
      <c r="V4986" t="s">
        <v>517</v>
      </c>
      <c r="W4986" t="s">
        <v>476</v>
      </c>
      <c r="X4986" t="s">
        <v>477</v>
      </c>
      <c r="Y4986" t="s">
        <v>517</v>
      </c>
      <c r="Z4986" s="1" t="s">
        <v>517</v>
      </c>
      <c r="AA4986" t="s">
        <v>5691</v>
      </c>
      <c r="AB4986" t="s">
        <v>517</v>
      </c>
      <c r="AC4986" t="s">
        <v>358</v>
      </c>
      <c r="AD4986" t="s">
        <v>517</v>
      </c>
      <c r="AF4986" t="s">
        <v>517</v>
      </c>
      <c r="AG4986" t="s">
        <v>517</v>
      </c>
      <c r="AH4986" t="s">
        <v>517</v>
      </c>
      <c r="AI4986" t="s">
        <v>517</v>
      </c>
      <c r="AJ4986" t="s">
        <v>517</v>
      </c>
    </row>
    <row r="4987" spans="1:36" x14ac:dyDescent="0.25">
      <c r="A4987" s="13" t="s">
        <v>27418</v>
      </c>
      <c r="B4987" s="1">
        <v>42938</v>
      </c>
      <c r="C4987" s="2">
        <v>0.73695601851851855</v>
      </c>
      <c r="D4987" t="s">
        <v>27419</v>
      </c>
      <c r="E4987" t="s">
        <v>22</v>
      </c>
      <c r="F4987" t="s">
        <v>27420</v>
      </c>
      <c r="G4987" s="14" t="s">
        <v>27421</v>
      </c>
      <c r="H4987" s="14" t="s">
        <v>27422</v>
      </c>
      <c r="I4987" t="s">
        <v>23</v>
      </c>
      <c r="K4987">
        <v>7</v>
      </c>
      <c r="L4987">
        <v>22</v>
      </c>
      <c r="M4987">
        <v>17</v>
      </c>
      <c r="N4987">
        <v>7</v>
      </c>
      <c r="O4987" t="s">
        <v>27417</v>
      </c>
      <c r="P4987" t="s">
        <v>517</v>
      </c>
      <c r="Q4987" t="s">
        <v>517</v>
      </c>
      <c r="R4987" t="s">
        <v>517</v>
      </c>
      <c r="S4987" t="s">
        <v>517</v>
      </c>
      <c r="T4987" t="s">
        <v>517</v>
      </c>
      <c r="U4987" t="s">
        <v>517</v>
      </c>
      <c r="V4987" t="s">
        <v>517</v>
      </c>
      <c r="W4987" t="s">
        <v>672</v>
      </c>
      <c r="X4987" t="s">
        <v>477</v>
      </c>
      <c r="Y4987" t="s">
        <v>25220</v>
      </c>
      <c r="Z4987" s="1">
        <v>32401</v>
      </c>
      <c r="AA4987" t="s">
        <v>5691</v>
      </c>
      <c r="AB4987">
        <v>28</v>
      </c>
      <c r="AC4987" t="s">
        <v>358</v>
      </c>
      <c r="AD4987" t="s">
        <v>487</v>
      </c>
      <c r="AF4987" t="s">
        <v>517</v>
      </c>
      <c r="AG4987" t="s">
        <v>517</v>
      </c>
      <c r="AH4987" t="s">
        <v>517</v>
      </c>
      <c r="AI4987" t="s">
        <v>517</v>
      </c>
      <c r="AJ4987" t="s">
        <v>517</v>
      </c>
    </row>
    <row r="4988" spans="1:36" x14ac:dyDescent="0.25">
      <c r="A4988" s="13" t="s">
        <v>27424</v>
      </c>
      <c r="B4988" s="1">
        <v>42938</v>
      </c>
      <c r="C4988" s="2">
        <v>0.62113425925925925</v>
      </c>
      <c r="D4988" t="s">
        <v>27425</v>
      </c>
      <c r="E4988" t="s">
        <v>22</v>
      </c>
      <c r="F4988" t="s">
        <v>27426</v>
      </c>
      <c r="G4988" s="14" t="s">
        <v>27427</v>
      </c>
      <c r="H4988" s="14" t="s">
        <v>27428</v>
      </c>
      <c r="I4988" t="s">
        <v>23</v>
      </c>
      <c r="K4988">
        <v>7</v>
      </c>
      <c r="L4988">
        <v>22</v>
      </c>
      <c r="M4988">
        <v>14</v>
      </c>
      <c r="N4988">
        <v>7</v>
      </c>
      <c r="O4988" t="s">
        <v>27423</v>
      </c>
      <c r="P4988" t="s">
        <v>517</v>
      </c>
      <c r="Q4988" t="s">
        <v>517</v>
      </c>
      <c r="R4988" t="s">
        <v>517</v>
      </c>
      <c r="S4988" t="s">
        <v>517</v>
      </c>
      <c r="T4988" t="s">
        <v>517</v>
      </c>
      <c r="U4988" t="s">
        <v>517</v>
      </c>
      <c r="V4988" t="s">
        <v>517</v>
      </c>
      <c r="W4988" t="s">
        <v>537</v>
      </c>
      <c r="X4988" t="s">
        <v>590</v>
      </c>
      <c r="Y4988" t="s">
        <v>27429</v>
      </c>
      <c r="Z4988" s="1">
        <v>31557</v>
      </c>
      <c r="AA4988" t="s">
        <v>546</v>
      </c>
      <c r="AB4988">
        <v>31</v>
      </c>
      <c r="AC4988" t="s">
        <v>358</v>
      </c>
      <c r="AD4988" t="s">
        <v>482</v>
      </c>
      <c r="AF4988" t="s">
        <v>517</v>
      </c>
      <c r="AG4988" t="s">
        <v>517</v>
      </c>
      <c r="AH4988" t="s">
        <v>517</v>
      </c>
      <c r="AI4988" t="s">
        <v>517</v>
      </c>
      <c r="AJ4988" t="s">
        <v>517</v>
      </c>
    </row>
    <row r="4989" spans="1:36" x14ac:dyDescent="0.25">
      <c r="A4989" s="13" t="s">
        <v>27430</v>
      </c>
      <c r="B4989" s="1">
        <v>42938</v>
      </c>
      <c r="C4989" s="2">
        <v>0.61030092592592589</v>
      </c>
      <c r="D4989" t="s">
        <v>27431</v>
      </c>
      <c r="E4989" t="s">
        <v>22</v>
      </c>
      <c r="F4989" t="s">
        <v>27432</v>
      </c>
      <c r="G4989" s="14" t="s">
        <v>27433</v>
      </c>
      <c r="H4989" s="14" t="s">
        <v>27434</v>
      </c>
      <c r="I4989" t="s">
        <v>24</v>
      </c>
      <c r="K4989">
        <v>7</v>
      </c>
      <c r="L4989">
        <v>22</v>
      </c>
      <c r="M4989">
        <v>14</v>
      </c>
      <c r="N4989">
        <v>7</v>
      </c>
      <c r="O4989" t="s">
        <v>517</v>
      </c>
      <c r="P4989" t="s">
        <v>517</v>
      </c>
      <c r="Q4989" t="s">
        <v>517</v>
      </c>
      <c r="R4989" t="s">
        <v>517</v>
      </c>
      <c r="S4989" t="s">
        <v>517</v>
      </c>
      <c r="T4989" t="s">
        <v>517</v>
      </c>
      <c r="U4989" t="s">
        <v>517</v>
      </c>
      <c r="V4989" t="s">
        <v>517</v>
      </c>
      <c r="W4989" t="s">
        <v>517</v>
      </c>
      <c r="X4989" t="s">
        <v>517</v>
      </c>
      <c r="Y4989" t="s">
        <v>27435</v>
      </c>
      <c r="Z4989" s="1">
        <v>35222</v>
      </c>
      <c r="AA4989" t="s">
        <v>1684</v>
      </c>
      <c r="AB4989">
        <v>21</v>
      </c>
      <c r="AC4989" t="s">
        <v>358</v>
      </c>
      <c r="AD4989" t="s">
        <v>487</v>
      </c>
      <c r="AF4989" t="s">
        <v>517</v>
      </c>
      <c r="AG4989" t="s">
        <v>517</v>
      </c>
      <c r="AH4989" t="s">
        <v>517</v>
      </c>
      <c r="AI4989" t="s">
        <v>517</v>
      </c>
      <c r="AJ4989" t="s">
        <v>517</v>
      </c>
    </row>
    <row r="4990" spans="1:36" x14ac:dyDescent="0.25">
      <c r="A4990" s="13" t="s">
        <v>27437</v>
      </c>
      <c r="B4990" s="1">
        <v>42938</v>
      </c>
      <c r="C4990" s="2">
        <v>0.5195833333333334</v>
      </c>
      <c r="D4990" t="s">
        <v>27438</v>
      </c>
      <c r="E4990" t="s">
        <v>22</v>
      </c>
      <c r="F4990" t="s">
        <v>27439</v>
      </c>
      <c r="G4990" s="14" t="s">
        <v>27440</v>
      </c>
      <c r="H4990" s="14" t="s">
        <v>27441</v>
      </c>
      <c r="I4990" t="s">
        <v>23</v>
      </c>
      <c r="K4990">
        <v>7</v>
      </c>
      <c r="L4990">
        <v>22</v>
      </c>
      <c r="M4990">
        <v>12</v>
      </c>
      <c r="N4990">
        <v>7</v>
      </c>
      <c r="O4990" t="s">
        <v>27436</v>
      </c>
      <c r="P4990" t="s">
        <v>517</v>
      </c>
      <c r="Q4990" t="s">
        <v>517</v>
      </c>
      <c r="R4990" t="s">
        <v>517</v>
      </c>
      <c r="S4990" t="s">
        <v>517</v>
      </c>
      <c r="T4990" t="s">
        <v>517</v>
      </c>
      <c r="U4990" t="s">
        <v>517</v>
      </c>
      <c r="V4990" t="s">
        <v>517</v>
      </c>
      <c r="W4990" t="s">
        <v>589</v>
      </c>
      <c r="X4990" t="s">
        <v>590</v>
      </c>
      <c r="Y4990" t="s">
        <v>27442</v>
      </c>
      <c r="Z4990" s="1">
        <v>25348</v>
      </c>
      <c r="AA4990" t="s">
        <v>1422</v>
      </c>
      <c r="AB4990">
        <v>48</v>
      </c>
      <c r="AC4990" t="s">
        <v>358</v>
      </c>
      <c r="AD4990" t="s">
        <v>501</v>
      </c>
      <c r="AF4990" t="s">
        <v>517</v>
      </c>
      <c r="AG4990" t="s">
        <v>517</v>
      </c>
      <c r="AH4990" t="s">
        <v>517</v>
      </c>
      <c r="AI4990" t="s">
        <v>517</v>
      </c>
      <c r="AJ4990" t="s">
        <v>517</v>
      </c>
    </row>
    <row r="4991" spans="1:36" x14ac:dyDescent="0.25">
      <c r="A4991" s="13" t="s">
        <v>27443</v>
      </c>
      <c r="B4991" s="1">
        <v>42938</v>
      </c>
      <c r="C4991" s="2">
        <v>0.4927199074074074</v>
      </c>
      <c r="D4991" t="s">
        <v>27444</v>
      </c>
      <c r="E4991" t="s">
        <v>1282</v>
      </c>
      <c r="F4991" t="s">
        <v>26993</v>
      </c>
      <c r="G4991" s="14" t="s">
        <v>26409</v>
      </c>
      <c r="H4991" s="14" t="s">
        <v>25511</v>
      </c>
      <c r="I4991" t="s">
        <v>21</v>
      </c>
      <c r="K4991">
        <v>7</v>
      </c>
      <c r="L4991">
        <v>22</v>
      </c>
      <c r="M4991">
        <v>11</v>
      </c>
      <c r="N4991">
        <v>7</v>
      </c>
      <c r="O4991" t="s">
        <v>25506</v>
      </c>
      <c r="P4991" t="s">
        <v>517</v>
      </c>
      <c r="Q4991" t="s">
        <v>517</v>
      </c>
      <c r="R4991" t="s">
        <v>517</v>
      </c>
      <c r="S4991" t="s">
        <v>517</v>
      </c>
      <c r="T4991" t="s">
        <v>517</v>
      </c>
      <c r="U4991" t="s">
        <v>517</v>
      </c>
      <c r="V4991" t="s">
        <v>517</v>
      </c>
      <c r="W4991" t="s">
        <v>1025</v>
      </c>
      <c r="X4991" t="s">
        <v>527</v>
      </c>
      <c r="Y4991" t="s">
        <v>517</v>
      </c>
      <c r="Z4991" s="1" t="s">
        <v>517</v>
      </c>
      <c r="AA4991" t="s">
        <v>25512</v>
      </c>
      <c r="AB4991" t="s">
        <v>517</v>
      </c>
      <c r="AC4991" t="s">
        <v>358</v>
      </c>
      <c r="AD4991" t="s">
        <v>517</v>
      </c>
      <c r="AF4991" t="s">
        <v>517</v>
      </c>
      <c r="AG4991" t="s">
        <v>517</v>
      </c>
      <c r="AH4991" t="s">
        <v>517</v>
      </c>
      <c r="AI4991" t="s">
        <v>517</v>
      </c>
      <c r="AJ4991" t="s">
        <v>517</v>
      </c>
    </row>
    <row r="4992" spans="1:36" x14ac:dyDescent="0.25">
      <c r="A4992" s="13" t="s">
        <v>27446</v>
      </c>
      <c r="B4992" s="1">
        <v>42938</v>
      </c>
      <c r="C4992" s="2">
        <v>0.46017361111111116</v>
      </c>
      <c r="D4992" t="s">
        <v>27445</v>
      </c>
      <c r="E4992" t="s">
        <v>22</v>
      </c>
      <c r="F4992" t="s">
        <v>27447</v>
      </c>
      <c r="G4992" s="14" t="s">
        <v>27448</v>
      </c>
      <c r="H4992" s="14" t="s">
        <v>27449</v>
      </c>
      <c r="I4992" t="s">
        <v>23</v>
      </c>
      <c r="K4992">
        <v>7</v>
      </c>
      <c r="L4992">
        <v>22</v>
      </c>
      <c r="M4992">
        <v>11</v>
      </c>
      <c r="N4992">
        <v>7</v>
      </c>
      <c r="O4992" t="s">
        <v>517</v>
      </c>
      <c r="P4992" t="s">
        <v>517</v>
      </c>
      <c r="Q4992" t="s">
        <v>517</v>
      </c>
      <c r="R4992" t="s">
        <v>517</v>
      </c>
      <c r="S4992" t="s">
        <v>517</v>
      </c>
      <c r="T4992" t="s">
        <v>517</v>
      </c>
      <c r="U4992" t="s">
        <v>517</v>
      </c>
      <c r="V4992" t="s">
        <v>517</v>
      </c>
      <c r="W4992" t="s">
        <v>517</v>
      </c>
      <c r="X4992" t="s">
        <v>517</v>
      </c>
      <c r="Y4992" t="s">
        <v>27450</v>
      </c>
      <c r="Z4992" s="1">
        <v>27359</v>
      </c>
      <c r="AA4992" t="s">
        <v>529</v>
      </c>
      <c r="AB4992">
        <v>42</v>
      </c>
      <c r="AC4992" t="s">
        <v>358</v>
      </c>
      <c r="AD4992" t="s">
        <v>491</v>
      </c>
      <c r="AF4992" t="s">
        <v>8266</v>
      </c>
      <c r="AG4992" t="s">
        <v>8295</v>
      </c>
      <c r="AH4992" t="s">
        <v>517</v>
      </c>
      <c r="AI4992" t="s">
        <v>8313</v>
      </c>
      <c r="AJ4992" t="s">
        <v>517</v>
      </c>
    </row>
    <row r="4993" spans="1:36" x14ac:dyDescent="0.25">
      <c r="A4993" s="13" t="s">
        <v>27453</v>
      </c>
      <c r="B4993" s="1">
        <v>42938</v>
      </c>
      <c r="C4993" s="2">
        <v>0.4357523148148148</v>
      </c>
      <c r="D4993" t="s">
        <v>27451</v>
      </c>
      <c r="E4993" t="s">
        <v>22</v>
      </c>
      <c r="F4993" t="s">
        <v>27454</v>
      </c>
      <c r="G4993" s="14" t="s">
        <v>27455</v>
      </c>
      <c r="H4993" s="14" t="s">
        <v>27456</v>
      </c>
      <c r="I4993" t="s">
        <v>21</v>
      </c>
      <c r="K4993">
        <v>7</v>
      </c>
      <c r="L4993">
        <v>22</v>
      </c>
      <c r="M4993">
        <v>10</v>
      </c>
      <c r="N4993">
        <v>7</v>
      </c>
      <c r="O4993" t="s">
        <v>27452</v>
      </c>
      <c r="P4993" t="s">
        <v>27452</v>
      </c>
      <c r="Q4993" t="s">
        <v>517</v>
      </c>
      <c r="R4993" t="s">
        <v>517</v>
      </c>
      <c r="S4993" t="s">
        <v>517</v>
      </c>
      <c r="T4993" t="s">
        <v>517</v>
      </c>
      <c r="U4993" t="s">
        <v>517</v>
      </c>
      <c r="V4993" t="s">
        <v>517</v>
      </c>
      <c r="W4993" t="s">
        <v>1217</v>
      </c>
      <c r="X4993" t="s">
        <v>590</v>
      </c>
      <c r="Y4993" t="s">
        <v>4556</v>
      </c>
      <c r="Z4993" s="1">
        <v>22282</v>
      </c>
      <c r="AA4993" t="s">
        <v>27457</v>
      </c>
      <c r="AB4993">
        <v>56</v>
      </c>
      <c r="AC4993" t="s">
        <v>358</v>
      </c>
      <c r="AD4993" t="s">
        <v>501</v>
      </c>
      <c r="AF4993" t="s">
        <v>8258</v>
      </c>
      <c r="AG4993" t="s">
        <v>517</v>
      </c>
      <c r="AH4993" t="s">
        <v>517</v>
      </c>
      <c r="AI4993" t="s">
        <v>8253</v>
      </c>
      <c r="AJ4993" t="s">
        <v>8263</v>
      </c>
    </row>
    <row r="4994" spans="1:36" x14ac:dyDescent="0.25">
      <c r="A4994" s="13" t="s">
        <v>27458</v>
      </c>
      <c r="B4994" s="1">
        <v>42938</v>
      </c>
      <c r="C4994" s="2">
        <v>0.43474537037037037</v>
      </c>
      <c r="D4994" t="s">
        <v>27451</v>
      </c>
      <c r="E4994" t="s">
        <v>22</v>
      </c>
      <c r="F4994" t="s">
        <v>27454</v>
      </c>
      <c r="G4994" s="14" t="s">
        <v>27455</v>
      </c>
      <c r="H4994" s="14" t="s">
        <v>27456</v>
      </c>
      <c r="I4994" t="s">
        <v>23</v>
      </c>
      <c r="K4994">
        <v>7</v>
      </c>
      <c r="L4994">
        <v>22</v>
      </c>
      <c r="M4994">
        <v>10</v>
      </c>
      <c r="N4994">
        <v>7</v>
      </c>
      <c r="O4994" t="s">
        <v>27452</v>
      </c>
      <c r="P4994" t="s">
        <v>27452</v>
      </c>
      <c r="Q4994" t="s">
        <v>517</v>
      </c>
      <c r="R4994" t="s">
        <v>517</v>
      </c>
      <c r="S4994" t="s">
        <v>517</v>
      </c>
      <c r="T4994" t="s">
        <v>517</v>
      </c>
      <c r="U4994" t="s">
        <v>517</v>
      </c>
      <c r="V4994" t="s">
        <v>517</v>
      </c>
      <c r="W4994" t="s">
        <v>1217</v>
      </c>
      <c r="X4994" t="s">
        <v>590</v>
      </c>
      <c r="Y4994" t="s">
        <v>4556</v>
      </c>
      <c r="Z4994" s="1">
        <v>22282</v>
      </c>
      <c r="AA4994" t="s">
        <v>27457</v>
      </c>
      <c r="AB4994">
        <v>56</v>
      </c>
      <c r="AC4994" t="s">
        <v>358</v>
      </c>
      <c r="AD4994" t="s">
        <v>501</v>
      </c>
      <c r="AF4994" t="s">
        <v>8258</v>
      </c>
      <c r="AG4994" t="s">
        <v>517</v>
      </c>
      <c r="AH4994" t="s">
        <v>517</v>
      </c>
      <c r="AI4994" t="s">
        <v>8253</v>
      </c>
      <c r="AJ4994" t="s">
        <v>8263</v>
      </c>
    </row>
    <row r="4995" spans="1:36" x14ac:dyDescent="0.25">
      <c r="A4995" s="13" t="s">
        <v>27460</v>
      </c>
      <c r="B4995" s="1">
        <v>42938</v>
      </c>
      <c r="C4995" s="2">
        <v>0.35032407407407407</v>
      </c>
      <c r="D4995" t="s">
        <v>27461</v>
      </c>
      <c r="E4995" t="s">
        <v>542</v>
      </c>
      <c r="F4995" t="s">
        <v>27462</v>
      </c>
      <c r="G4995" s="14" t="s">
        <v>27463</v>
      </c>
      <c r="H4995" s="14" t="s">
        <v>27464</v>
      </c>
      <c r="I4995" t="s">
        <v>23</v>
      </c>
      <c r="K4995">
        <v>7</v>
      </c>
      <c r="L4995">
        <v>22</v>
      </c>
      <c r="M4995">
        <v>8</v>
      </c>
      <c r="N4995">
        <v>7</v>
      </c>
      <c r="O4995" t="s">
        <v>27459</v>
      </c>
      <c r="P4995" t="s">
        <v>517</v>
      </c>
      <c r="Q4995" t="s">
        <v>517</v>
      </c>
      <c r="R4995" t="s">
        <v>517</v>
      </c>
      <c r="S4995" t="s">
        <v>517</v>
      </c>
      <c r="T4995" t="s">
        <v>517</v>
      </c>
      <c r="U4995" t="s">
        <v>517</v>
      </c>
      <c r="V4995" t="s">
        <v>517</v>
      </c>
      <c r="W4995" t="s">
        <v>589</v>
      </c>
      <c r="X4995" t="s">
        <v>590</v>
      </c>
      <c r="Y4995" t="s">
        <v>517</v>
      </c>
      <c r="Z4995" s="1" t="s">
        <v>517</v>
      </c>
      <c r="AA4995" t="s">
        <v>13190</v>
      </c>
      <c r="AB4995" t="s">
        <v>517</v>
      </c>
      <c r="AC4995" t="s">
        <v>358</v>
      </c>
      <c r="AD4995" t="s">
        <v>517</v>
      </c>
      <c r="AF4995" t="s">
        <v>8295</v>
      </c>
      <c r="AG4995" t="s">
        <v>8282</v>
      </c>
      <c r="AH4995" t="s">
        <v>517</v>
      </c>
      <c r="AI4995" t="s">
        <v>517</v>
      </c>
      <c r="AJ4995" t="s">
        <v>517</v>
      </c>
    </row>
    <row r="4996" spans="1:36" x14ac:dyDescent="0.25">
      <c r="A4996" s="13" t="s">
        <v>27466</v>
      </c>
      <c r="B4996" s="1">
        <v>42938</v>
      </c>
      <c r="C4996" s="2">
        <v>0.34127314814814813</v>
      </c>
      <c r="D4996" t="s">
        <v>27467</v>
      </c>
      <c r="E4996" t="s">
        <v>22</v>
      </c>
      <c r="F4996" t="s">
        <v>27468</v>
      </c>
      <c r="G4996" s="14" t="s">
        <v>27469</v>
      </c>
      <c r="H4996" s="14" t="s">
        <v>27470</v>
      </c>
      <c r="I4996" t="s">
        <v>23</v>
      </c>
      <c r="K4996">
        <v>7</v>
      </c>
      <c r="L4996">
        <v>22</v>
      </c>
      <c r="M4996">
        <v>8</v>
      </c>
      <c r="N4996">
        <v>7</v>
      </c>
      <c r="O4996" t="s">
        <v>27465</v>
      </c>
      <c r="P4996" t="s">
        <v>517</v>
      </c>
      <c r="Q4996" t="s">
        <v>517</v>
      </c>
      <c r="R4996" t="s">
        <v>517</v>
      </c>
      <c r="S4996" t="s">
        <v>517</v>
      </c>
      <c r="T4996" t="s">
        <v>517</v>
      </c>
      <c r="U4996" t="s">
        <v>517</v>
      </c>
      <c r="V4996" t="s">
        <v>517</v>
      </c>
      <c r="W4996" t="s">
        <v>526</v>
      </c>
      <c r="X4996" t="s">
        <v>527</v>
      </c>
      <c r="Y4996" t="s">
        <v>2914</v>
      </c>
      <c r="Z4996" s="1">
        <v>33426</v>
      </c>
      <c r="AA4996" t="s">
        <v>519</v>
      </c>
      <c r="AB4996">
        <v>26</v>
      </c>
      <c r="AC4996" t="s">
        <v>358</v>
      </c>
      <c r="AD4996" t="s">
        <v>488</v>
      </c>
      <c r="AF4996" t="s">
        <v>517</v>
      </c>
      <c r="AG4996" t="s">
        <v>517</v>
      </c>
      <c r="AH4996" t="s">
        <v>517</v>
      </c>
      <c r="AI4996" t="s">
        <v>517</v>
      </c>
      <c r="AJ4996" t="s">
        <v>517</v>
      </c>
    </row>
    <row r="4997" spans="1:36" x14ac:dyDescent="0.25">
      <c r="A4997" s="13" t="s">
        <v>27472</v>
      </c>
      <c r="B4997" s="1">
        <v>42938</v>
      </c>
      <c r="C4997" s="2">
        <v>0.3231134259259259</v>
      </c>
      <c r="D4997" t="s">
        <v>27473</v>
      </c>
      <c r="E4997" t="s">
        <v>22</v>
      </c>
      <c r="F4997" t="s">
        <v>27474</v>
      </c>
      <c r="G4997" s="14" t="s">
        <v>27475</v>
      </c>
      <c r="H4997" s="14" t="s">
        <v>27476</v>
      </c>
      <c r="I4997" t="s">
        <v>23</v>
      </c>
      <c r="K4997">
        <v>7</v>
      </c>
      <c r="L4997">
        <v>22</v>
      </c>
      <c r="M4997">
        <v>7</v>
      </c>
      <c r="N4997">
        <v>7</v>
      </c>
      <c r="O4997" t="s">
        <v>27471</v>
      </c>
      <c r="P4997" t="s">
        <v>517</v>
      </c>
      <c r="Q4997" t="s">
        <v>517</v>
      </c>
      <c r="R4997" t="s">
        <v>517</v>
      </c>
      <c r="S4997" t="s">
        <v>517</v>
      </c>
      <c r="T4997" t="s">
        <v>517</v>
      </c>
      <c r="U4997" t="s">
        <v>517</v>
      </c>
      <c r="V4997" t="s">
        <v>517</v>
      </c>
      <c r="W4997" t="s">
        <v>672</v>
      </c>
      <c r="X4997" t="s">
        <v>477</v>
      </c>
      <c r="Y4997" t="s">
        <v>27477</v>
      </c>
      <c r="Z4997" s="1">
        <v>35883</v>
      </c>
      <c r="AA4997" t="s">
        <v>471</v>
      </c>
      <c r="AB4997">
        <v>19</v>
      </c>
      <c r="AC4997" t="s">
        <v>358</v>
      </c>
      <c r="AD4997" t="s">
        <v>483</v>
      </c>
      <c r="AF4997" t="s">
        <v>8260</v>
      </c>
      <c r="AG4997" t="s">
        <v>517</v>
      </c>
      <c r="AH4997" t="s">
        <v>517</v>
      </c>
      <c r="AI4997" t="s">
        <v>517</v>
      </c>
      <c r="AJ4997" t="s">
        <v>517</v>
      </c>
    </row>
    <row r="4998" spans="1:36" x14ac:dyDescent="0.25">
      <c r="A4998" s="13" t="s">
        <v>27479</v>
      </c>
      <c r="B4998" s="1">
        <v>42938</v>
      </c>
      <c r="C4998" s="2">
        <v>8.1400462962962966E-2</v>
      </c>
      <c r="D4998" t="s">
        <v>27480</v>
      </c>
      <c r="E4998" t="s">
        <v>2242</v>
      </c>
      <c r="F4998" t="s">
        <v>27481</v>
      </c>
      <c r="G4998" s="14" t="s">
        <v>27482</v>
      </c>
      <c r="H4998" s="14" t="s">
        <v>27483</v>
      </c>
      <c r="I4998" t="s">
        <v>21</v>
      </c>
      <c r="K4998">
        <v>7</v>
      </c>
      <c r="L4998">
        <v>22</v>
      </c>
      <c r="M4998">
        <v>1</v>
      </c>
      <c r="N4998">
        <v>7</v>
      </c>
      <c r="O4998" t="s">
        <v>27478</v>
      </c>
      <c r="P4998" t="s">
        <v>517</v>
      </c>
      <c r="Q4998" t="s">
        <v>517</v>
      </c>
      <c r="R4998" t="s">
        <v>517</v>
      </c>
      <c r="S4998" t="s">
        <v>517</v>
      </c>
      <c r="T4998" t="s">
        <v>517</v>
      </c>
      <c r="U4998" t="s">
        <v>517</v>
      </c>
      <c r="V4998" t="s">
        <v>517</v>
      </c>
      <c r="W4998" t="s">
        <v>537</v>
      </c>
      <c r="X4998" t="s">
        <v>848</v>
      </c>
      <c r="Y4998" t="s">
        <v>517</v>
      </c>
      <c r="Z4998" s="1" t="s">
        <v>517</v>
      </c>
      <c r="AA4998" t="s">
        <v>27484</v>
      </c>
      <c r="AB4998" t="s">
        <v>517</v>
      </c>
      <c r="AC4998" t="s">
        <v>777</v>
      </c>
      <c r="AD4998" t="s">
        <v>517</v>
      </c>
      <c r="AF4998" t="s">
        <v>517</v>
      </c>
      <c r="AG4998" t="s">
        <v>517</v>
      </c>
      <c r="AH4998" t="s">
        <v>517</v>
      </c>
      <c r="AI4998" t="s">
        <v>517</v>
      </c>
      <c r="AJ4998" t="s">
        <v>517</v>
      </c>
    </row>
    <row r="4999" spans="1:36" x14ac:dyDescent="0.25">
      <c r="A4999" t="s">
        <v>27486</v>
      </c>
      <c r="B4999">
        <v>42938</v>
      </c>
      <c r="C4999">
        <v>3.9444444444444442E-2</v>
      </c>
      <c r="D4999" t="s">
        <v>27487</v>
      </c>
      <c r="E4999" t="s">
        <v>22</v>
      </c>
      <c r="F4999" t="s">
        <v>27488</v>
      </c>
      <c r="G4999" t="s">
        <v>27489</v>
      </c>
      <c r="H4999" t="s">
        <v>27490</v>
      </c>
      <c r="I4999" t="s">
        <v>23</v>
      </c>
      <c r="K4999">
        <v>7</v>
      </c>
      <c r="L4999">
        <v>22</v>
      </c>
      <c r="M4999">
        <v>0</v>
      </c>
      <c r="N4999">
        <v>7</v>
      </c>
      <c r="O4999" t="s">
        <v>27485</v>
      </c>
      <c r="P4999" t="s">
        <v>517</v>
      </c>
      <c r="Q4999" t="s">
        <v>517</v>
      </c>
      <c r="R4999" t="s">
        <v>517</v>
      </c>
      <c r="S4999" t="s">
        <v>517</v>
      </c>
      <c r="T4999" t="s">
        <v>517</v>
      </c>
      <c r="U4999" t="s">
        <v>517</v>
      </c>
      <c r="V4999" t="s">
        <v>517</v>
      </c>
      <c r="W4999" t="s">
        <v>526</v>
      </c>
      <c r="X4999" t="s">
        <v>527</v>
      </c>
      <c r="Y4999" t="s">
        <v>27491</v>
      </c>
      <c r="Z4999">
        <v>32494</v>
      </c>
      <c r="AA4999" t="s">
        <v>565</v>
      </c>
      <c r="AB4999">
        <v>28</v>
      </c>
      <c r="AC4999" t="s">
        <v>358</v>
      </c>
      <c r="AD4999" t="s">
        <v>482</v>
      </c>
      <c r="AF4999" t="s">
        <v>8313</v>
      </c>
      <c r="AG4999" t="s">
        <v>517</v>
      </c>
      <c r="AH4999" t="s">
        <v>517</v>
      </c>
      <c r="AI4999" t="s">
        <v>517</v>
      </c>
      <c r="AJ4999" t="s">
        <v>517</v>
      </c>
    </row>
    <row r="5000" spans="1:36" x14ac:dyDescent="0.25">
      <c r="A5000" s="13" t="s">
        <v>27493</v>
      </c>
      <c r="B5000" s="1">
        <v>42937</v>
      </c>
      <c r="C5000" s="2">
        <v>0.9721643518518519</v>
      </c>
      <c r="D5000" t="s">
        <v>27494</v>
      </c>
      <c r="E5000" t="s">
        <v>22</v>
      </c>
      <c r="F5000" t="s">
        <v>27495</v>
      </c>
      <c r="G5000" s="14" t="s">
        <v>27496</v>
      </c>
      <c r="H5000" s="14" t="s">
        <v>27497</v>
      </c>
      <c r="I5000" t="s">
        <v>23</v>
      </c>
      <c r="K5000">
        <v>7</v>
      </c>
      <c r="L5000">
        <v>21</v>
      </c>
      <c r="M5000">
        <v>23</v>
      </c>
      <c r="N5000">
        <v>6</v>
      </c>
      <c r="O5000" t="s">
        <v>27492</v>
      </c>
      <c r="P5000" t="s">
        <v>517</v>
      </c>
      <c r="Q5000" t="s">
        <v>517</v>
      </c>
      <c r="R5000" t="s">
        <v>517</v>
      </c>
      <c r="S5000" t="s">
        <v>517</v>
      </c>
      <c r="T5000" t="s">
        <v>517</v>
      </c>
      <c r="U5000" t="s">
        <v>517</v>
      </c>
      <c r="V5000" t="s">
        <v>517</v>
      </c>
      <c r="W5000" t="s">
        <v>537</v>
      </c>
      <c r="X5000" t="s">
        <v>26300</v>
      </c>
      <c r="Y5000" t="s">
        <v>27498</v>
      </c>
      <c r="Z5000" s="1">
        <v>35056</v>
      </c>
      <c r="AA5000" t="s">
        <v>4872</v>
      </c>
      <c r="AB5000">
        <v>21</v>
      </c>
      <c r="AC5000" t="s">
        <v>357</v>
      </c>
      <c r="AD5000" t="s">
        <v>489</v>
      </c>
      <c r="AF5000" t="s">
        <v>517</v>
      </c>
      <c r="AG5000" t="s">
        <v>517</v>
      </c>
      <c r="AH5000" t="s">
        <v>517</v>
      </c>
      <c r="AI5000" t="s">
        <v>517</v>
      </c>
      <c r="AJ5000" t="s">
        <v>517</v>
      </c>
    </row>
    <row r="5001" spans="1:36" x14ac:dyDescent="0.25">
      <c r="A5001" s="13" t="s">
        <v>27500</v>
      </c>
      <c r="B5001" s="1">
        <v>42937</v>
      </c>
      <c r="C5001" s="2">
        <v>0.849675925925926</v>
      </c>
      <c r="D5001" t="s">
        <v>27501</v>
      </c>
      <c r="E5001" t="s">
        <v>22</v>
      </c>
      <c r="F5001" t="s">
        <v>27502</v>
      </c>
      <c r="G5001" s="14" t="s">
        <v>27503</v>
      </c>
      <c r="H5001" s="14" t="s">
        <v>27504</v>
      </c>
      <c r="I5001" t="s">
        <v>23</v>
      </c>
      <c r="K5001">
        <v>7</v>
      </c>
      <c r="L5001">
        <v>21</v>
      </c>
      <c r="M5001">
        <v>20</v>
      </c>
      <c r="N5001">
        <v>6</v>
      </c>
      <c r="O5001" t="s">
        <v>27499</v>
      </c>
      <c r="P5001" t="s">
        <v>517</v>
      </c>
      <c r="Q5001" t="s">
        <v>517</v>
      </c>
      <c r="R5001" t="s">
        <v>517</v>
      </c>
      <c r="S5001" t="s">
        <v>517</v>
      </c>
      <c r="T5001" t="s">
        <v>517</v>
      </c>
      <c r="U5001" t="s">
        <v>517</v>
      </c>
      <c r="V5001" t="s">
        <v>517</v>
      </c>
      <c r="W5001" t="s">
        <v>858</v>
      </c>
      <c r="X5001" t="s">
        <v>850</v>
      </c>
      <c r="Y5001" t="s">
        <v>27505</v>
      </c>
      <c r="Z5001" s="1">
        <v>33798</v>
      </c>
      <c r="AA5001" t="s">
        <v>529</v>
      </c>
      <c r="AB5001">
        <v>25</v>
      </c>
      <c r="AC5001" t="s">
        <v>358</v>
      </c>
      <c r="AD5001" t="s">
        <v>491</v>
      </c>
      <c r="AF5001" t="s">
        <v>517</v>
      </c>
      <c r="AG5001" t="s">
        <v>517</v>
      </c>
      <c r="AH5001" t="s">
        <v>517</v>
      </c>
      <c r="AI5001" t="s">
        <v>517</v>
      </c>
      <c r="AJ5001" t="s">
        <v>517</v>
      </c>
    </row>
    <row r="5002" spans="1:36" x14ac:dyDescent="0.25">
      <c r="A5002" s="13" t="s">
        <v>27507</v>
      </c>
      <c r="B5002" s="1">
        <v>42937</v>
      </c>
      <c r="C5002" s="2">
        <v>0.83901620370370367</v>
      </c>
      <c r="D5002" t="s">
        <v>27508</v>
      </c>
      <c r="E5002" t="s">
        <v>22</v>
      </c>
      <c r="F5002" t="s">
        <v>27509</v>
      </c>
      <c r="G5002" s="14" t="s">
        <v>27510</v>
      </c>
      <c r="H5002" s="14" t="s">
        <v>27511</v>
      </c>
      <c r="I5002" t="s">
        <v>23</v>
      </c>
      <c r="K5002">
        <v>7</v>
      </c>
      <c r="L5002">
        <v>21</v>
      </c>
      <c r="M5002">
        <v>20</v>
      </c>
      <c r="N5002">
        <v>6</v>
      </c>
      <c r="O5002" t="s">
        <v>27506</v>
      </c>
      <c r="P5002" t="s">
        <v>517</v>
      </c>
      <c r="Q5002" t="s">
        <v>517</v>
      </c>
      <c r="R5002" t="s">
        <v>517</v>
      </c>
      <c r="S5002" t="s">
        <v>517</v>
      </c>
      <c r="T5002" t="s">
        <v>517</v>
      </c>
      <c r="U5002" t="s">
        <v>517</v>
      </c>
      <c r="V5002" t="s">
        <v>517</v>
      </c>
      <c r="W5002" t="s">
        <v>858</v>
      </c>
      <c r="X5002" t="s">
        <v>850</v>
      </c>
      <c r="Y5002" t="s">
        <v>964</v>
      </c>
      <c r="Z5002" s="1">
        <v>24969</v>
      </c>
      <c r="AA5002" t="s">
        <v>478</v>
      </c>
      <c r="AB5002">
        <v>49</v>
      </c>
      <c r="AC5002" t="s">
        <v>358</v>
      </c>
      <c r="AD5002" t="s">
        <v>482</v>
      </c>
      <c r="AF5002" t="s">
        <v>517</v>
      </c>
      <c r="AG5002" t="s">
        <v>517</v>
      </c>
      <c r="AH5002" t="s">
        <v>517</v>
      </c>
      <c r="AI5002" t="s">
        <v>517</v>
      </c>
      <c r="AJ5002" t="s">
        <v>517</v>
      </c>
    </row>
    <row r="5003" spans="1:36" x14ac:dyDescent="0.25">
      <c r="A5003" s="13" t="s">
        <v>27512</v>
      </c>
      <c r="B5003" s="1">
        <v>42937</v>
      </c>
      <c r="C5003" s="2">
        <v>0.71583333333333332</v>
      </c>
      <c r="D5003" t="s">
        <v>27513</v>
      </c>
      <c r="E5003" t="s">
        <v>542</v>
      </c>
      <c r="F5003" t="s">
        <v>27514</v>
      </c>
      <c r="G5003" s="14" t="s">
        <v>10247</v>
      </c>
      <c r="H5003" s="14" t="s">
        <v>27515</v>
      </c>
      <c r="I5003" t="s">
        <v>24</v>
      </c>
      <c r="K5003">
        <v>7</v>
      </c>
      <c r="L5003">
        <v>21</v>
      </c>
      <c r="M5003">
        <v>17</v>
      </c>
      <c r="N5003">
        <v>6</v>
      </c>
      <c r="O5003" t="s">
        <v>517</v>
      </c>
      <c r="P5003" t="s">
        <v>517</v>
      </c>
      <c r="Q5003" t="s">
        <v>517</v>
      </c>
      <c r="R5003" t="s">
        <v>517</v>
      </c>
      <c r="S5003" t="s">
        <v>517</v>
      </c>
      <c r="T5003" t="s">
        <v>517</v>
      </c>
      <c r="U5003" t="s">
        <v>517</v>
      </c>
      <c r="V5003" t="s">
        <v>517</v>
      </c>
      <c r="W5003" t="s">
        <v>517</v>
      </c>
      <c r="X5003" t="s">
        <v>517</v>
      </c>
      <c r="Y5003" t="s">
        <v>10249</v>
      </c>
      <c r="Z5003" s="1" t="s">
        <v>517</v>
      </c>
      <c r="AA5003" t="s">
        <v>1231</v>
      </c>
      <c r="AB5003" t="s">
        <v>517</v>
      </c>
      <c r="AC5003" t="s">
        <v>357</v>
      </c>
      <c r="AD5003" t="s">
        <v>517</v>
      </c>
      <c r="AF5003" t="s">
        <v>8313</v>
      </c>
      <c r="AG5003" t="s">
        <v>8305</v>
      </c>
      <c r="AH5003" t="s">
        <v>517</v>
      </c>
      <c r="AI5003" t="s">
        <v>517</v>
      </c>
      <c r="AJ5003" t="s">
        <v>517</v>
      </c>
    </row>
    <row r="5004" spans="1:36" x14ac:dyDescent="0.25">
      <c r="A5004" s="13" t="s">
        <v>27517</v>
      </c>
      <c r="B5004" s="1">
        <v>42937</v>
      </c>
      <c r="C5004" s="2">
        <v>0.56835648148148155</v>
      </c>
      <c r="D5004" t="s">
        <v>5499</v>
      </c>
      <c r="E5004" t="s">
        <v>22</v>
      </c>
      <c r="F5004" t="s">
        <v>5500</v>
      </c>
      <c r="G5004" s="14" t="s">
        <v>5501</v>
      </c>
      <c r="H5004" s="14" t="s">
        <v>27518</v>
      </c>
      <c r="I5004" t="s">
        <v>23</v>
      </c>
      <c r="K5004">
        <v>7</v>
      </c>
      <c r="L5004">
        <v>21</v>
      </c>
      <c r="M5004">
        <v>13</v>
      </c>
      <c r="N5004">
        <v>6</v>
      </c>
      <c r="O5004" t="s">
        <v>27516</v>
      </c>
      <c r="P5004" t="s">
        <v>517</v>
      </c>
      <c r="Q5004" t="s">
        <v>517</v>
      </c>
      <c r="R5004" t="s">
        <v>517</v>
      </c>
      <c r="S5004" t="s">
        <v>517</v>
      </c>
      <c r="T5004" t="s">
        <v>517</v>
      </c>
      <c r="U5004" t="s">
        <v>517</v>
      </c>
      <c r="V5004" t="s">
        <v>517</v>
      </c>
      <c r="W5004" t="s">
        <v>476</v>
      </c>
      <c r="X5004" t="s">
        <v>1016</v>
      </c>
      <c r="Y5004" t="s">
        <v>5503</v>
      </c>
      <c r="Z5004" s="1">
        <v>32427</v>
      </c>
      <c r="AA5004" t="s">
        <v>990</v>
      </c>
      <c r="AB5004">
        <v>28</v>
      </c>
      <c r="AC5004" t="s">
        <v>358</v>
      </c>
      <c r="AD5004" t="s">
        <v>496</v>
      </c>
      <c r="AF5004" t="s">
        <v>8260</v>
      </c>
      <c r="AG5004" t="s">
        <v>8313</v>
      </c>
      <c r="AH5004" t="s">
        <v>8304</v>
      </c>
      <c r="AI5004" t="s">
        <v>517</v>
      </c>
      <c r="AJ5004" t="s">
        <v>517</v>
      </c>
    </row>
    <row r="5005" spans="1:36" x14ac:dyDescent="0.25">
      <c r="A5005" s="13" t="s">
        <v>27520</v>
      </c>
      <c r="B5005" s="1">
        <v>42936</v>
      </c>
      <c r="C5005" s="2">
        <v>0.92201388888888891</v>
      </c>
      <c r="D5005" t="s">
        <v>27521</v>
      </c>
      <c r="E5005" t="s">
        <v>22</v>
      </c>
      <c r="F5005" t="s">
        <v>27522</v>
      </c>
      <c r="G5005" s="14" t="s">
        <v>27523</v>
      </c>
      <c r="H5005" s="14" t="s">
        <v>27524</v>
      </c>
      <c r="I5005" t="s">
        <v>23</v>
      </c>
      <c r="K5005">
        <v>7</v>
      </c>
      <c r="L5005">
        <v>20</v>
      </c>
      <c r="M5005">
        <v>22</v>
      </c>
      <c r="N5005">
        <v>5</v>
      </c>
      <c r="O5005" t="s">
        <v>27519</v>
      </c>
      <c r="P5005" t="s">
        <v>517</v>
      </c>
      <c r="Q5005" t="s">
        <v>517</v>
      </c>
      <c r="R5005" t="s">
        <v>517</v>
      </c>
      <c r="S5005" t="s">
        <v>517</v>
      </c>
      <c r="T5005" t="s">
        <v>517</v>
      </c>
      <c r="U5005" t="s">
        <v>517</v>
      </c>
      <c r="V5005" t="s">
        <v>517</v>
      </c>
      <c r="W5005" t="s">
        <v>621</v>
      </c>
      <c r="X5005" t="s">
        <v>622</v>
      </c>
      <c r="Y5005" t="s">
        <v>27525</v>
      </c>
      <c r="Z5005" s="1">
        <v>28818</v>
      </c>
      <c r="AA5005" t="s">
        <v>834</v>
      </c>
      <c r="AB5005">
        <v>38</v>
      </c>
      <c r="AC5005" t="s">
        <v>358</v>
      </c>
      <c r="AD5005" t="s">
        <v>482</v>
      </c>
      <c r="AF5005" t="s">
        <v>517</v>
      </c>
      <c r="AG5005" t="s">
        <v>517</v>
      </c>
      <c r="AH5005" t="s">
        <v>517</v>
      </c>
      <c r="AI5005" t="s">
        <v>517</v>
      </c>
      <c r="AJ5005" t="s">
        <v>517</v>
      </c>
    </row>
    <row r="5006" spans="1:36" x14ac:dyDescent="0.25">
      <c r="A5006" s="13" t="s">
        <v>27526</v>
      </c>
      <c r="B5006" s="1">
        <v>42936</v>
      </c>
      <c r="C5006" s="2">
        <v>0.85236111111111112</v>
      </c>
      <c r="D5006" t="s">
        <v>27527</v>
      </c>
      <c r="E5006" t="s">
        <v>22</v>
      </c>
      <c r="F5006" t="s">
        <v>27528</v>
      </c>
      <c r="G5006" s="14" t="s">
        <v>27529</v>
      </c>
      <c r="H5006" s="14" t="s">
        <v>27530</v>
      </c>
      <c r="I5006" t="s">
        <v>24</v>
      </c>
      <c r="K5006">
        <v>7</v>
      </c>
      <c r="L5006">
        <v>20</v>
      </c>
      <c r="M5006">
        <v>20</v>
      </c>
      <c r="N5006">
        <v>5</v>
      </c>
      <c r="O5006" t="s">
        <v>517</v>
      </c>
      <c r="P5006" t="s">
        <v>517</v>
      </c>
      <c r="Q5006" t="s">
        <v>517</v>
      </c>
      <c r="R5006" t="s">
        <v>517</v>
      </c>
      <c r="S5006" t="s">
        <v>517</v>
      </c>
      <c r="T5006" t="s">
        <v>517</v>
      </c>
      <c r="U5006" t="s">
        <v>517</v>
      </c>
      <c r="V5006" t="s">
        <v>517</v>
      </c>
      <c r="W5006" t="s">
        <v>517</v>
      </c>
      <c r="X5006" t="s">
        <v>517</v>
      </c>
      <c r="Y5006" t="s">
        <v>10943</v>
      </c>
      <c r="Z5006" s="1">
        <v>33848</v>
      </c>
      <c r="AA5006" t="s">
        <v>529</v>
      </c>
      <c r="AB5006">
        <v>24</v>
      </c>
      <c r="AC5006" t="s">
        <v>358</v>
      </c>
      <c r="AD5006" t="s">
        <v>487</v>
      </c>
      <c r="AF5006" t="s">
        <v>8259</v>
      </c>
      <c r="AG5006" t="s">
        <v>517</v>
      </c>
      <c r="AH5006" t="s">
        <v>517</v>
      </c>
      <c r="AI5006" t="s">
        <v>517</v>
      </c>
      <c r="AJ5006" t="s">
        <v>517</v>
      </c>
    </row>
    <row r="5007" spans="1:36" x14ac:dyDescent="0.25">
      <c r="A5007" s="13" t="s">
        <v>27532</v>
      </c>
      <c r="B5007" s="1">
        <v>42936</v>
      </c>
      <c r="C5007" s="2">
        <v>0.82483796296296286</v>
      </c>
      <c r="D5007" t="s">
        <v>27533</v>
      </c>
      <c r="E5007" t="s">
        <v>22</v>
      </c>
      <c r="F5007" t="s">
        <v>27534</v>
      </c>
      <c r="G5007" s="14" t="s">
        <v>27535</v>
      </c>
      <c r="H5007" s="14" t="s">
        <v>27536</v>
      </c>
      <c r="I5007" t="s">
        <v>25</v>
      </c>
      <c r="K5007">
        <v>7</v>
      </c>
      <c r="L5007">
        <v>20</v>
      </c>
      <c r="M5007">
        <v>19</v>
      </c>
      <c r="N5007">
        <v>5</v>
      </c>
      <c r="O5007" t="s">
        <v>27531</v>
      </c>
      <c r="P5007" t="s">
        <v>517</v>
      </c>
      <c r="Q5007" t="s">
        <v>517</v>
      </c>
      <c r="R5007" t="s">
        <v>517</v>
      </c>
      <c r="S5007" t="s">
        <v>517</v>
      </c>
      <c r="T5007" t="s">
        <v>517</v>
      </c>
      <c r="U5007" t="s">
        <v>517</v>
      </c>
      <c r="V5007" t="s">
        <v>517</v>
      </c>
      <c r="W5007" t="s">
        <v>1025</v>
      </c>
      <c r="X5007" t="s">
        <v>527</v>
      </c>
      <c r="Y5007" t="s">
        <v>27537</v>
      </c>
      <c r="Z5007" s="1">
        <v>30195</v>
      </c>
      <c r="AA5007" t="s">
        <v>529</v>
      </c>
      <c r="AB5007">
        <v>34</v>
      </c>
      <c r="AC5007" t="s">
        <v>358</v>
      </c>
      <c r="AD5007" t="s">
        <v>483</v>
      </c>
      <c r="AF5007" t="s">
        <v>517</v>
      </c>
      <c r="AG5007" t="s">
        <v>517</v>
      </c>
      <c r="AH5007" t="s">
        <v>517</v>
      </c>
      <c r="AI5007" t="s">
        <v>517</v>
      </c>
      <c r="AJ5007" t="s">
        <v>517</v>
      </c>
    </row>
    <row r="5008" spans="1:36" x14ac:dyDescent="0.25">
      <c r="A5008" s="13" t="s">
        <v>27538</v>
      </c>
      <c r="B5008" s="1">
        <v>42936</v>
      </c>
      <c r="C5008" s="2">
        <v>0.81916666666666671</v>
      </c>
      <c r="D5008" t="s">
        <v>27533</v>
      </c>
      <c r="E5008" t="s">
        <v>22</v>
      </c>
      <c r="F5008" t="s">
        <v>27534</v>
      </c>
      <c r="G5008" s="14" t="s">
        <v>27535</v>
      </c>
      <c r="H5008" s="14" t="s">
        <v>27536</v>
      </c>
      <c r="I5008" t="s">
        <v>21</v>
      </c>
      <c r="K5008">
        <v>7</v>
      </c>
      <c r="L5008">
        <v>20</v>
      </c>
      <c r="M5008">
        <v>19</v>
      </c>
      <c r="N5008">
        <v>5</v>
      </c>
      <c r="O5008" t="s">
        <v>27531</v>
      </c>
      <c r="P5008" t="s">
        <v>517</v>
      </c>
      <c r="Q5008" t="s">
        <v>517</v>
      </c>
      <c r="R5008" t="s">
        <v>517</v>
      </c>
      <c r="S5008" t="s">
        <v>517</v>
      </c>
      <c r="T5008" t="s">
        <v>517</v>
      </c>
      <c r="U5008" t="s">
        <v>517</v>
      </c>
      <c r="V5008" t="s">
        <v>517</v>
      </c>
      <c r="W5008" t="s">
        <v>1025</v>
      </c>
      <c r="X5008" t="s">
        <v>527</v>
      </c>
      <c r="Y5008" t="s">
        <v>27537</v>
      </c>
      <c r="Z5008" s="1">
        <v>30195</v>
      </c>
      <c r="AA5008" t="s">
        <v>529</v>
      </c>
      <c r="AB5008">
        <v>34</v>
      </c>
      <c r="AC5008" t="s">
        <v>358</v>
      </c>
      <c r="AD5008" t="s">
        <v>483</v>
      </c>
      <c r="AF5008" t="s">
        <v>517</v>
      </c>
      <c r="AG5008" t="s">
        <v>517</v>
      </c>
      <c r="AH5008" t="s">
        <v>517</v>
      </c>
      <c r="AI5008" t="s">
        <v>517</v>
      </c>
      <c r="AJ5008" t="s">
        <v>517</v>
      </c>
    </row>
    <row r="5009" spans="1:36" x14ac:dyDescent="0.25">
      <c r="A5009" s="13" t="s">
        <v>27539</v>
      </c>
      <c r="B5009" s="1">
        <v>42936</v>
      </c>
      <c r="C5009" s="2">
        <v>0.77697916666666667</v>
      </c>
      <c r="D5009" t="s">
        <v>27540</v>
      </c>
      <c r="E5009" t="s">
        <v>22</v>
      </c>
      <c r="F5009" t="s">
        <v>27541</v>
      </c>
      <c r="G5009" s="14" t="s">
        <v>27542</v>
      </c>
      <c r="H5009" s="14" t="s">
        <v>27543</v>
      </c>
      <c r="I5009" t="s">
        <v>25</v>
      </c>
      <c r="K5009">
        <v>7</v>
      </c>
      <c r="L5009">
        <v>20</v>
      </c>
      <c r="M5009">
        <v>18</v>
      </c>
      <c r="N5009">
        <v>5</v>
      </c>
      <c r="O5009" t="s">
        <v>517</v>
      </c>
      <c r="P5009" t="s">
        <v>517</v>
      </c>
      <c r="Q5009" t="s">
        <v>517</v>
      </c>
      <c r="R5009" t="s">
        <v>517</v>
      </c>
      <c r="S5009" t="s">
        <v>517</v>
      </c>
      <c r="T5009" t="s">
        <v>517</v>
      </c>
      <c r="U5009" t="s">
        <v>517</v>
      </c>
      <c r="V5009" t="s">
        <v>517</v>
      </c>
      <c r="W5009" t="s">
        <v>517</v>
      </c>
      <c r="X5009" t="s">
        <v>517</v>
      </c>
      <c r="Y5009" t="s">
        <v>27544</v>
      </c>
      <c r="Z5009" s="1">
        <v>36354</v>
      </c>
      <c r="AA5009" t="s">
        <v>546</v>
      </c>
      <c r="AB5009">
        <v>18</v>
      </c>
      <c r="AC5009" t="s">
        <v>358</v>
      </c>
      <c r="AD5009" t="s">
        <v>490</v>
      </c>
      <c r="AF5009" t="s">
        <v>8259</v>
      </c>
      <c r="AG5009" t="s">
        <v>517</v>
      </c>
      <c r="AH5009" t="s">
        <v>517</v>
      </c>
      <c r="AI5009" t="s">
        <v>517</v>
      </c>
      <c r="AJ5009" t="s">
        <v>517</v>
      </c>
    </row>
    <row r="5010" spans="1:36" x14ac:dyDescent="0.25">
      <c r="A5010" s="13" t="s">
        <v>27545</v>
      </c>
      <c r="B5010" s="1">
        <v>42936</v>
      </c>
      <c r="C5010" s="2">
        <v>0.77415509259259263</v>
      </c>
      <c r="D5010" t="s">
        <v>15040</v>
      </c>
      <c r="E5010" t="s">
        <v>22</v>
      </c>
      <c r="F5010" t="s">
        <v>15041</v>
      </c>
      <c r="G5010" s="14" t="s">
        <v>27546</v>
      </c>
      <c r="H5010" s="14" t="s">
        <v>15043</v>
      </c>
      <c r="I5010" t="s">
        <v>24</v>
      </c>
      <c r="K5010">
        <v>7</v>
      </c>
      <c r="L5010">
        <v>20</v>
      </c>
      <c r="M5010">
        <v>18</v>
      </c>
      <c r="N5010">
        <v>5</v>
      </c>
      <c r="O5010" t="s">
        <v>517</v>
      </c>
      <c r="P5010" t="s">
        <v>517</v>
      </c>
      <c r="Q5010" t="s">
        <v>517</v>
      </c>
      <c r="R5010" t="s">
        <v>517</v>
      </c>
      <c r="S5010" t="s">
        <v>517</v>
      </c>
      <c r="T5010" t="s">
        <v>517</v>
      </c>
      <c r="U5010" t="s">
        <v>517</v>
      </c>
      <c r="V5010" t="s">
        <v>517</v>
      </c>
      <c r="W5010" t="s">
        <v>517</v>
      </c>
      <c r="X5010" t="s">
        <v>517</v>
      </c>
      <c r="Y5010" t="s">
        <v>10710</v>
      </c>
      <c r="Z5010" s="1">
        <v>31048</v>
      </c>
      <c r="AA5010" t="s">
        <v>4919</v>
      </c>
      <c r="AB5010">
        <v>32</v>
      </c>
      <c r="AC5010" t="s">
        <v>357</v>
      </c>
      <c r="AD5010" t="s">
        <v>482</v>
      </c>
      <c r="AF5010" t="s">
        <v>8270</v>
      </c>
      <c r="AG5010" t="s">
        <v>8313</v>
      </c>
      <c r="AH5010" t="s">
        <v>517</v>
      </c>
      <c r="AI5010" t="s">
        <v>517</v>
      </c>
      <c r="AJ5010" t="s">
        <v>517</v>
      </c>
    </row>
    <row r="5011" spans="1:36" x14ac:dyDescent="0.25">
      <c r="A5011" s="13" t="s">
        <v>27548</v>
      </c>
      <c r="B5011" s="1">
        <v>42936</v>
      </c>
      <c r="C5011" s="2">
        <v>0.72709490740740745</v>
      </c>
      <c r="D5011" t="s">
        <v>27549</v>
      </c>
      <c r="E5011" t="s">
        <v>22</v>
      </c>
      <c r="F5011" t="s">
        <v>27550</v>
      </c>
      <c r="G5011" s="14" t="s">
        <v>27551</v>
      </c>
      <c r="H5011" s="14" t="s">
        <v>27552</v>
      </c>
      <c r="I5011" t="s">
        <v>23</v>
      </c>
      <c r="K5011">
        <v>7</v>
      </c>
      <c r="L5011">
        <v>20</v>
      </c>
      <c r="M5011">
        <v>17</v>
      </c>
      <c r="N5011">
        <v>5</v>
      </c>
      <c r="O5011" t="s">
        <v>27547</v>
      </c>
      <c r="P5011" t="s">
        <v>517</v>
      </c>
      <c r="Q5011" t="s">
        <v>517</v>
      </c>
      <c r="R5011" t="s">
        <v>517</v>
      </c>
      <c r="S5011" t="s">
        <v>517</v>
      </c>
      <c r="T5011" t="s">
        <v>517</v>
      </c>
      <c r="U5011" t="s">
        <v>517</v>
      </c>
      <c r="V5011" t="s">
        <v>517</v>
      </c>
      <c r="W5011" t="s">
        <v>27553</v>
      </c>
      <c r="X5011" t="s">
        <v>590</v>
      </c>
      <c r="Y5011" t="s">
        <v>27554</v>
      </c>
      <c r="Z5011" s="1">
        <v>30329</v>
      </c>
      <c r="AA5011" t="s">
        <v>27555</v>
      </c>
      <c r="AB5011">
        <v>34</v>
      </c>
      <c r="AC5011" t="s">
        <v>358</v>
      </c>
      <c r="AD5011" t="s">
        <v>491</v>
      </c>
      <c r="AF5011" t="s">
        <v>517</v>
      </c>
      <c r="AG5011" t="s">
        <v>517</v>
      </c>
      <c r="AH5011" t="s">
        <v>517</v>
      </c>
      <c r="AI5011" t="s">
        <v>517</v>
      </c>
      <c r="AJ5011" t="s">
        <v>517</v>
      </c>
    </row>
    <row r="5012" spans="1:36" x14ac:dyDescent="0.25">
      <c r="A5012" s="13" t="s">
        <v>27556</v>
      </c>
      <c r="B5012" s="1">
        <v>42936</v>
      </c>
      <c r="C5012" s="2">
        <v>0.72668981481481476</v>
      </c>
      <c r="D5012" t="s">
        <v>27557</v>
      </c>
      <c r="E5012" t="s">
        <v>22</v>
      </c>
      <c r="F5012" t="s">
        <v>27558</v>
      </c>
      <c r="G5012" s="14" t="s">
        <v>27559</v>
      </c>
      <c r="H5012" s="14" t="s">
        <v>27560</v>
      </c>
      <c r="I5012" t="s">
        <v>24</v>
      </c>
      <c r="K5012">
        <v>7</v>
      </c>
      <c r="L5012">
        <v>20</v>
      </c>
      <c r="M5012">
        <v>17</v>
      </c>
      <c r="N5012">
        <v>5</v>
      </c>
      <c r="O5012" t="s">
        <v>517</v>
      </c>
      <c r="P5012" t="s">
        <v>517</v>
      </c>
      <c r="Q5012" t="s">
        <v>517</v>
      </c>
      <c r="R5012" t="s">
        <v>517</v>
      </c>
      <c r="S5012" t="s">
        <v>517</v>
      </c>
      <c r="T5012" t="s">
        <v>517</v>
      </c>
      <c r="U5012" t="s">
        <v>517</v>
      </c>
      <c r="V5012" t="s">
        <v>517</v>
      </c>
      <c r="W5012" t="s">
        <v>517</v>
      </c>
      <c r="X5012" t="s">
        <v>517</v>
      </c>
      <c r="Y5012" t="s">
        <v>27561</v>
      </c>
      <c r="Z5012" s="1">
        <v>33166</v>
      </c>
      <c r="AA5012" t="s">
        <v>546</v>
      </c>
      <c r="AB5012">
        <v>26</v>
      </c>
      <c r="AC5012" t="s">
        <v>358</v>
      </c>
      <c r="AD5012" t="s">
        <v>487</v>
      </c>
      <c r="AF5012" t="s">
        <v>8270</v>
      </c>
      <c r="AG5012" t="s">
        <v>517</v>
      </c>
      <c r="AH5012" t="s">
        <v>517</v>
      </c>
      <c r="AI5012" t="s">
        <v>517</v>
      </c>
      <c r="AJ5012" t="s">
        <v>517</v>
      </c>
    </row>
    <row r="5013" spans="1:36" x14ac:dyDescent="0.25">
      <c r="A5013" s="13" t="s">
        <v>27562</v>
      </c>
      <c r="B5013" s="1">
        <v>42936</v>
      </c>
      <c r="C5013" s="2">
        <v>0.71841435185185187</v>
      </c>
      <c r="D5013" t="s">
        <v>27494</v>
      </c>
      <c r="E5013" t="s">
        <v>22</v>
      </c>
      <c r="F5013" t="s">
        <v>27495</v>
      </c>
      <c r="G5013" s="14" t="s">
        <v>27496</v>
      </c>
      <c r="H5013" s="14" t="s">
        <v>27497</v>
      </c>
      <c r="I5013" t="s">
        <v>23</v>
      </c>
      <c r="K5013">
        <v>7</v>
      </c>
      <c r="L5013">
        <v>20</v>
      </c>
      <c r="M5013">
        <v>17</v>
      </c>
      <c r="N5013">
        <v>5</v>
      </c>
      <c r="O5013" t="s">
        <v>27492</v>
      </c>
      <c r="P5013" t="s">
        <v>517</v>
      </c>
      <c r="Q5013" t="s">
        <v>517</v>
      </c>
      <c r="R5013" t="s">
        <v>517</v>
      </c>
      <c r="S5013" t="s">
        <v>517</v>
      </c>
      <c r="T5013" t="s">
        <v>517</v>
      </c>
      <c r="U5013" t="s">
        <v>517</v>
      </c>
      <c r="V5013" t="s">
        <v>517</v>
      </c>
      <c r="W5013" t="s">
        <v>537</v>
      </c>
      <c r="X5013" t="s">
        <v>26300</v>
      </c>
      <c r="Y5013" t="s">
        <v>27498</v>
      </c>
      <c r="Z5013" s="1">
        <v>35056</v>
      </c>
      <c r="AA5013" t="s">
        <v>4872</v>
      </c>
      <c r="AB5013">
        <v>21</v>
      </c>
      <c r="AC5013" t="s">
        <v>357</v>
      </c>
      <c r="AD5013" t="s">
        <v>489</v>
      </c>
      <c r="AF5013" t="s">
        <v>517</v>
      </c>
      <c r="AG5013" t="s">
        <v>517</v>
      </c>
      <c r="AH5013" t="s">
        <v>517</v>
      </c>
      <c r="AI5013" t="s">
        <v>517</v>
      </c>
      <c r="AJ5013" t="s">
        <v>517</v>
      </c>
    </row>
    <row r="5014" spans="1:36" x14ac:dyDescent="0.25">
      <c r="A5014" s="13" t="s">
        <v>27563</v>
      </c>
      <c r="B5014" s="1">
        <v>42936</v>
      </c>
      <c r="C5014" s="2">
        <v>0.70459490740740749</v>
      </c>
      <c r="D5014" t="s">
        <v>27564</v>
      </c>
      <c r="E5014" t="s">
        <v>22</v>
      </c>
      <c r="F5014" t="s">
        <v>27565</v>
      </c>
      <c r="G5014" s="14" t="s">
        <v>27566</v>
      </c>
      <c r="H5014" s="14" t="s">
        <v>27567</v>
      </c>
      <c r="I5014" t="s">
        <v>23</v>
      </c>
      <c r="K5014">
        <v>7</v>
      </c>
      <c r="L5014">
        <v>20</v>
      </c>
      <c r="M5014">
        <v>16</v>
      </c>
      <c r="N5014">
        <v>5</v>
      </c>
      <c r="O5014" t="s">
        <v>517</v>
      </c>
      <c r="P5014" t="s">
        <v>517</v>
      </c>
      <c r="Q5014" t="s">
        <v>517</v>
      </c>
      <c r="R5014" t="s">
        <v>517</v>
      </c>
      <c r="S5014" t="s">
        <v>517</v>
      </c>
      <c r="T5014" t="s">
        <v>517</v>
      </c>
      <c r="U5014" t="s">
        <v>517</v>
      </c>
      <c r="V5014" t="s">
        <v>517</v>
      </c>
      <c r="W5014" t="s">
        <v>517</v>
      </c>
      <c r="X5014" t="s">
        <v>517</v>
      </c>
      <c r="Y5014" t="s">
        <v>27568</v>
      </c>
      <c r="Z5014" s="1">
        <v>24934</v>
      </c>
      <c r="AA5014" t="s">
        <v>11634</v>
      </c>
      <c r="AB5014">
        <v>49</v>
      </c>
      <c r="AC5014" t="s">
        <v>357</v>
      </c>
      <c r="AD5014" t="s">
        <v>495</v>
      </c>
      <c r="AF5014" t="s">
        <v>517</v>
      </c>
      <c r="AG5014" t="s">
        <v>517</v>
      </c>
      <c r="AH5014" t="s">
        <v>517</v>
      </c>
      <c r="AI5014" t="s">
        <v>517</v>
      </c>
      <c r="AJ5014" t="s">
        <v>517</v>
      </c>
    </row>
    <row r="5015" spans="1:36" x14ac:dyDescent="0.25">
      <c r="A5015" s="13" t="s">
        <v>27570</v>
      </c>
      <c r="B5015" s="1">
        <v>42936</v>
      </c>
      <c r="C5015" s="2">
        <v>0.70177083333333334</v>
      </c>
      <c r="D5015" t="s">
        <v>27571</v>
      </c>
      <c r="E5015" t="s">
        <v>22</v>
      </c>
      <c r="F5015" t="s">
        <v>27572</v>
      </c>
      <c r="G5015" s="14" t="s">
        <v>27573</v>
      </c>
      <c r="H5015" s="14" t="s">
        <v>27574</v>
      </c>
      <c r="I5015" t="s">
        <v>24</v>
      </c>
      <c r="K5015">
        <v>7</v>
      </c>
      <c r="L5015">
        <v>20</v>
      </c>
      <c r="M5015">
        <v>16</v>
      </c>
      <c r="N5015">
        <v>5</v>
      </c>
      <c r="O5015" t="s">
        <v>27569</v>
      </c>
      <c r="P5015" t="s">
        <v>517</v>
      </c>
      <c r="Q5015" t="s">
        <v>517</v>
      </c>
      <c r="R5015" t="s">
        <v>517</v>
      </c>
      <c r="S5015" t="s">
        <v>517</v>
      </c>
      <c r="T5015" t="s">
        <v>517</v>
      </c>
      <c r="U5015" t="s">
        <v>517</v>
      </c>
      <c r="V5015" t="s">
        <v>517</v>
      </c>
      <c r="W5015" t="s">
        <v>1247</v>
      </c>
      <c r="X5015" t="s">
        <v>845</v>
      </c>
      <c r="Y5015" t="s">
        <v>27575</v>
      </c>
      <c r="Z5015" s="1">
        <v>32936</v>
      </c>
      <c r="AA5015" t="s">
        <v>529</v>
      </c>
      <c r="AB5015">
        <v>27</v>
      </c>
      <c r="AC5015" t="s">
        <v>358</v>
      </c>
      <c r="AD5015" t="s">
        <v>482</v>
      </c>
      <c r="AF5015" t="s">
        <v>517</v>
      </c>
      <c r="AG5015" t="s">
        <v>517</v>
      </c>
      <c r="AH5015" t="s">
        <v>517</v>
      </c>
      <c r="AI5015" t="s">
        <v>517</v>
      </c>
      <c r="AJ5015" t="s">
        <v>517</v>
      </c>
    </row>
    <row r="5016" spans="1:36" x14ac:dyDescent="0.25">
      <c r="A5016" s="13" t="s">
        <v>27576</v>
      </c>
      <c r="B5016" s="1">
        <v>42936</v>
      </c>
      <c r="C5016" s="2">
        <v>0.69026620370370362</v>
      </c>
      <c r="D5016" t="s">
        <v>27577</v>
      </c>
      <c r="E5016" t="s">
        <v>1282</v>
      </c>
      <c r="F5016" t="s">
        <v>26993</v>
      </c>
      <c r="G5016" s="14" t="s">
        <v>26409</v>
      </c>
      <c r="H5016" s="14" t="s">
        <v>25511</v>
      </c>
      <c r="I5016" t="s">
        <v>21</v>
      </c>
      <c r="K5016">
        <v>7</v>
      </c>
      <c r="L5016">
        <v>20</v>
      </c>
      <c r="M5016">
        <v>16</v>
      </c>
      <c r="N5016">
        <v>5</v>
      </c>
      <c r="O5016" t="s">
        <v>25506</v>
      </c>
      <c r="P5016" t="s">
        <v>517</v>
      </c>
      <c r="Q5016" t="s">
        <v>517</v>
      </c>
      <c r="R5016" t="s">
        <v>517</v>
      </c>
      <c r="S5016" t="s">
        <v>517</v>
      </c>
      <c r="T5016" t="s">
        <v>517</v>
      </c>
      <c r="U5016" t="s">
        <v>517</v>
      </c>
      <c r="V5016" t="s">
        <v>517</v>
      </c>
      <c r="W5016" t="s">
        <v>1025</v>
      </c>
      <c r="X5016" t="s">
        <v>527</v>
      </c>
      <c r="Y5016" t="s">
        <v>517</v>
      </c>
      <c r="Z5016" s="1" t="s">
        <v>517</v>
      </c>
      <c r="AA5016" t="s">
        <v>25512</v>
      </c>
      <c r="AB5016" t="s">
        <v>517</v>
      </c>
      <c r="AC5016" t="s">
        <v>358</v>
      </c>
      <c r="AD5016" t="s">
        <v>517</v>
      </c>
      <c r="AF5016" t="s">
        <v>8254</v>
      </c>
      <c r="AG5016" t="s">
        <v>8260</v>
      </c>
      <c r="AH5016" t="s">
        <v>517</v>
      </c>
      <c r="AI5016" t="s">
        <v>517</v>
      </c>
      <c r="AJ5016" t="s">
        <v>517</v>
      </c>
    </row>
    <row r="5017" spans="1:36" x14ac:dyDescent="0.25">
      <c r="A5017" s="13" t="s">
        <v>27579</v>
      </c>
      <c r="B5017" s="1">
        <v>42936</v>
      </c>
      <c r="C5017" s="2">
        <v>0.68230324074074078</v>
      </c>
      <c r="D5017" t="s">
        <v>27580</v>
      </c>
      <c r="E5017" t="s">
        <v>22</v>
      </c>
      <c r="F5017" t="s">
        <v>27581</v>
      </c>
      <c r="G5017" s="14" t="s">
        <v>27582</v>
      </c>
      <c r="H5017" s="14" t="s">
        <v>27583</v>
      </c>
      <c r="I5017" t="s">
        <v>23</v>
      </c>
      <c r="K5017">
        <v>7</v>
      </c>
      <c r="L5017">
        <v>20</v>
      </c>
      <c r="M5017">
        <v>16</v>
      </c>
      <c r="N5017">
        <v>5</v>
      </c>
      <c r="O5017" t="s">
        <v>27578</v>
      </c>
      <c r="P5017" t="s">
        <v>517</v>
      </c>
      <c r="Q5017" t="s">
        <v>517</v>
      </c>
      <c r="R5017" t="s">
        <v>517</v>
      </c>
      <c r="S5017" t="s">
        <v>517</v>
      </c>
      <c r="T5017" t="s">
        <v>517</v>
      </c>
      <c r="U5017" t="s">
        <v>517</v>
      </c>
      <c r="V5017" t="s">
        <v>517</v>
      </c>
      <c r="W5017" t="s">
        <v>476</v>
      </c>
      <c r="X5017" t="s">
        <v>846</v>
      </c>
      <c r="Y5017" t="s">
        <v>517</v>
      </c>
      <c r="Z5017" s="1" t="s">
        <v>517</v>
      </c>
      <c r="AA5017" t="s">
        <v>1542</v>
      </c>
      <c r="AB5017" t="s">
        <v>517</v>
      </c>
      <c r="AC5017" t="s">
        <v>358</v>
      </c>
      <c r="AD5017" t="s">
        <v>517</v>
      </c>
      <c r="AF5017" t="s">
        <v>517</v>
      </c>
      <c r="AG5017" t="s">
        <v>517</v>
      </c>
      <c r="AH5017" t="s">
        <v>517</v>
      </c>
      <c r="AI5017" t="s">
        <v>517</v>
      </c>
      <c r="AJ5017" t="s">
        <v>517</v>
      </c>
    </row>
    <row r="5018" spans="1:36" x14ac:dyDescent="0.25">
      <c r="A5018" s="13" t="s">
        <v>27585</v>
      </c>
      <c r="B5018" s="1">
        <v>42936</v>
      </c>
      <c r="C5018" s="2">
        <v>0.65069444444444446</v>
      </c>
      <c r="D5018" t="s">
        <v>27586</v>
      </c>
      <c r="E5018" t="s">
        <v>22</v>
      </c>
      <c r="F5018" t="s">
        <v>27587</v>
      </c>
      <c r="G5018" s="14" t="s">
        <v>27588</v>
      </c>
      <c r="H5018" s="14" t="s">
        <v>27589</v>
      </c>
      <c r="I5018" t="s">
        <v>21</v>
      </c>
      <c r="K5018">
        <v>7</v>
      </c>
      <c r="L5018">
        <v>20</v>
      </c>
      <c r="M5018">
        <v>15</v>
      </c>
      <c r="N5018">
        <v>5</v>
      </c>
      <c r="O5018" t="s">
        <v>27584</v>
      </c>
      <c r="P5018" t="s">
        <v>517</v>
      </c>
      <c r="Q5018" t="s">
        <v>517</v>
      </c>
      <c r="R5018" t="s">
        <v>517</v>
      </c>
      <c r="S5018" t="s">
        <v>517</v>
      </c>
      <c r="T5018" t="s">
        <v>517</v>
      </c>
      <c r="U5018" t="s">
        <v>517</v>
      </c>
      <c r="V5018" t="s">
        <v>517</v>
      </c>
      <c r="W5018" t="s">
        <v>12850</v>
      </c>
      <c r="X5018" t="s">
        <v>527</v>
      </c>
      <c r="Y5018" t="s">
        <v>12183</v>
      </c>
      <c r="Z5018" s="1">
        <v>32190</v>
      </c>
      <c r="AA5018" t="s">
        <v>27590</v>
      </c>
      <c r="AB5018">
        <v>29</v>
      </c>
      <c r="AC5018" t="s">
        <v>358</v>
      </c>
      <c r="AD5018" t="s">
        <v>487</v>
      </c>
      <c r="AF5018" t="s">
        <v>8253</v>
      </c>
      <c r="AG5018" t="s">
        <v>517</v>
      </c>
      <c r="AH5018" t="s">
        <v>517</v>
      </c>
      <c r="AI5018" t="s">
        <v>517</v>
      </c>
      <c r="AJ5018" t="s">
        <v>517</v>
      </c>
    </row>
    <row r="5019" spans="1:36" x14ac:dyDescent="0.25">
      <c r="A5019" s="13" t="s">
        <v>27591</v>
      </c>
      <c r="B5019" s="1">
        <v>42936</v>
      </c>
      <c r="C5019" s="2">
        <v>0.64712962962962961</v>
      </c>
      <c r="D5019" t="s">
        <v>27592</v>
      </c>
      <c r="E5019" t="s">
        <v>22</v>
      </c>
      <c r="F5019" t="s">
        <v>27593</v>
      </c>
      <c r="G5019" s="14" t="s">
        <v>27594</v>
      </c>
      <c r="H5019" s="14" t="s">
        <v>27595</v>
      </c>
      <c r="I5019" t="s">
        <v>23</v>
      </c>
      <c r="K5019">
        <v>7</v>
      </c>
      <c r="L5019">
        <v>20</v>
      </c>
      <c r="M5019">
        <v>15</v>
      </c>
      <c r="N5019">
        <v>5</v>
      </c>
      <c r="O5019" t="s">
        <v>517</v>
      </c>
      <c r="P5019" t="s">
        <v>517</v>
      </c>
      <c r="Q5019" t="s">
        <v>517</v>
      </c>
      <c r="R5019" t="s">
        <v>517</v>
      </c>
      <c r="S5019" t="s">
        <v>517</v>
      </c>
      <c r="T5019" t="s">
        <v>517</v>
      </c>
      <c r="U5019" t="s">
        <v>517</v>
      </c>
      <c r="V5019" t="s">
        <v>517</v>
      </c>
      <c r="W5019" t="s">
        <v>517</v>
      </c>
      <c r="X5019" t="s">
        <v>517</v>
      </c>
      <c r="Y5019" t="s">
        <v>11504</v>
      </c>
      <c r="Z5019" s="1">
        <v>32429</v>
      </c>
      <c r="AA5019" t="s">
        <v>1231</v>
      </c>
      <c r="AB5019">
        <v>28</v>
      </c>
      <c r="AC5019" t="s">
        <v>358</v>
      </c>
      <c r="AD5019" t="s">
        <v>498</v>
      </c>
      <c r="AF5019" t="s">
        <v>8260</v>
      </c>
      <c r="AG5019" t="s">
        <v>8253</v>
      </c>
      <c r="AH5019" t="s">
        <v>8295</v>
      </c>
      <c r="AI5019" t="s">
        <v>517</v>
      </c>
      <c r="AJ5019" t="s">
        <v>517</v>
      </c>
    </row>
    <row r="5020" spans="1:36" x14ac:dyDescent="0.25">
      <c r="A5020" s="13" t="s">
        <v>27596</v>
      </c>
      <c r="B5020" s="1">
        <v>42936</v>
      </c>
      <c r="C5020" s="2">
        <v>0.61469907407407409</v>
      </c>
      <c r="D5020" t="s">
        <v>27597</v>
      </c>
      <c r="E5020" t="s">
        <v>22</v>
      </c>
      <c r="F5020" t="s">
        <v>27598</v>
      </c>
      <c r="G5020" s="14" t="s">
        <v>27599</v>
      </c>
      <c r="H5020" s="14" t="s">
        <v>27600</v>
      </c>
      <c r="I5020" t="s">
        <v>21</v>
      </c>
      <c r="K5020">
        <v>7</v>
      </c>
      <c r="L5020">
        <v>20</v>
      </c>
      <c r="M5020">
        <v>14</v>
      </c>
      <c r="N5020">
        <v>5</v>
      </c>
      <c r="O5020" t="s">
        <v>517</v>
      </c>
      <c r="P5020" t="s">
        <v>517</v>
      </c>
      <c r="Q5020" t="s">
        <v>517</v>
      </c>
      <c r="R5020" t="s">
        <v>517</v>
      </c>
      <c r="S5020" t="s">
        <v>517</v>
      </c>
      <c r="T5020" t="s">
        <v>517</v>
      </c>
      <c r="U5020" t="s">
        <v>517</v>
      </c>
      <c r="V5020" t="s">
        <v>517</v>
      </c>
      <c r="W5020" t="s">
        <v>517</v>
      </c>
      <c r="X5020" t="s">
        <v>517</v>
      </c>
      <c r="Y5020" t="s">
        <v>27601</v>
      </c>
      <c r="Z5020" s="1">
        <v>32813</v>
      </c>
      <c r="AA5020" t="s">
        <v>11475</v>
      </c>
      <c r="AB5020">
        <v>27</v>
      </c>
      <c r="AC5020" t="s">
        <v>357</v>
      </c>
      <c r="AD5020" t="s">
        <v>487</v>
      </c>
      <c r="AF5020" t="s">
        <v>8282</v>
      </c>
      <c r="AG5020" t="s">
        <v>8313</v>
      </c>
      <c r="AH5020" t="s">
        <v>8307</v>
      </c>
      <c r="AI5020" t="s">
        <v>517</v>
      </c>
      <c r="AJ5020" t="s">
        <v>517</v>
      </c>
    </row>
    <row r="5021" spans="1:36" x14ac:dyDescent="0.25">
      <c r="A5021" s="13" t="s">
        <v>27602</v>
      </c>
      <c r="B5021" s="1">
        <v>42936</v>
      </c>
      <c r="C5021" s="2">
        <v>0.49925925925925929</v>
      </c>
      <c r="D5021" t="s">
        <v>27603</v>
      </c>
      <c r="E5021" t="s">
        <v>22</v>
      </c>
      <c r="F5021" t="s">
        <v>27604</v>
      </c>
      <c r="G5021" s="14" t="s">
        <v>27605</v>
      </c>
      <c r="H5021" s="14" t="s">
        <v>27606</v>
      </c>
      <c r="I5021" t="s">
        <v>21</v>
      </c>
      <c r="K5021">
        <v>7</v>
      </c>
      <c r="L5021">
        <v>20</v>
      </c>
      <c r="M5021">
        <v>11</v>
      </c>
      <c r="N5021">
        <v>5</v>
      </c>
      <c r="O5021" t="s">
        <v>517</v>
      </c>
      <c r="P5021" t="s">
        <v>517</v>
      </c>
      <c r="Q5021" t="s">
        <v>517</v>
      </c>
      <c r="R5021" t="s">
        <v>517</v>
      </c>
      <c r="S5021" t="s">
        <v>517</v>
      </c>
      <c r="T5021" t="s">
        <v>517</v>
      </c>
      <c r="U5021" t="s">
        <v>517</v>
      </c>
      <c r="V5021" t="s">
        <v>517</v>
      </c>
      <c r="W5021" t="s">
        <v>517</v>
      </c>
      <c r="X5021" t="s">
        <v>517</v>
      </c>
      <c r="Y5021" t="s">
        <v>27607</v>
      </c>
      <c r="Z5021" s="1">
        <v>6770</v>
      </c>
      <c r="AA5021" t="s">
        <v>9463</v>
      </c>
      <c r="AB5021">
        <v>99</v>
      </c>
      <c r="AC5021" t="s">
        <v>358</v>
      </c>
      <c r="AD5021" t="s">
        <v>483</v>
      </c>
      <c r="AF5021" t="s">
        <v>8270</v>
      </c>
      <c r="AG5021" t="s">
        <v>8307</v>
      </c>
      <c r="AH5021" t="s">
        <v>8313</v>
      </c>
      <c r="AI5021" t="s">
        <v>517</v>
      </c>
      <c r="AJ5021" t="s">
        <v>517</v>
      </c>
    </row>
    <row r="5022" spans="1:36" x14ac:dyDescent="0.25">
      <c r="A5022" s="13" t="s">
        <v>27609</v>
      </c>
      <c r="B5022" s="1">
        <v>42936</v>
      </c>
      <c r="C5022" s="2">
        <v>0.49704861111111115</v>
      </c>
      <c r="D5022" t="s">
        <v>27610</v>
      </c>
      <c r="E5022" t="s">
        <v>116</v>
      </c>
      <c r="F5022" t="s">
        <v>27611</v>
      </c>
      <c r="G5022" s="14" t="s">
        <v>27612</v>
      </c>
      <c r="H5022" s="14" t="s">
        <v>27613</v>
      </c>
      <c r="I5022" t="s">
        <v>23</v>
      </c>
      <c r="K5022">
        <v>7</v>
      </c>
      <c r="L5022">
        <v>20</v>
      </c>
      <c r="M5022">
        <v>11</v>
      </c>
      <c r="N5022">
        <v>5</v>
      </c>
      <c r="O5022" t="s">
        <v>27608</v>
      </c>
      <c r="P5022" t="s">
        <v>517</v>
      </c>
      <c r="Q5022" t="s">
        <v>517</v>
      </c>
      <c r="R5022" t="s">
        <v>517</v>
      </c>
      <c r="S5022" t="s">
        <v>517</v>
      </c>
      <c r="T5022" t="s">
        <v>517</v>
      </c>
      <c r="U5022" t="s">
        <v>517</v>
      </c>
      <c r="V5022" t="s">
        <v>517</v>
      </c>
      <c r="W5022" t="s">
        <v>589</v>
      </c>
      <c r="X5022" t="s">
        <v>849</v>
      </c>
      <c r="Y5022" t="s">
        <v>517</v>
      </c>
      <c r="Z5022" s="1" t="s">
        <v>517</v>
      </c>
      <c r="AA5022" t="s">
        <v>471</v>
      </c>
      <c r="AB5022" t="s">
        <v>517</v>
      </c>
      <c r="AC5022" t="s">
        <v>358</v>
      </c>
      <c r="AD5022" t="s">
        <v>517</v>
      </c>
      <c r="AF5022" t="s">
        <v>517</v>
      </c>
      <c r="AG5022" t="s">
        <v>517</v>
      </c>
      <c r="AH5022" t="s">
        <v>517</v>
      </c>
      <c r="AI5022" t="s">
        <v>517</v>
      </c>
      <c r="AJ5022" t="s">
        <v>517</v>
      </c>
    </row>
    <row r="5023" spans="1:36" x14ac:dyDescent="0.25">
      <c r="A5023" s="13" t="s">
        <v>27614</v>
      </c>
      <c r="B5023" s="1">
        <v>42936</v>
      </c>
      <c r="C5023" s="2">
        <v>0.47635416666666663</v>
      </c>
      <c r="D5023" t="s">
        <v>26351</v>
      </c>
      <c r="E5023" t="s">
        <v>22</v>
      </c>
      <c r="F5023" t="s">
        <v>27615</v>
      </c>
      <c r="G5023" s="14" t="s">
        <v>26353</v>
      </c>
      <c r="H5023" s="14" t="s">
        <v>27616</v>
      </c>
      <c r="I5023" t="s">
        <v>21</v>
      </c>
      <c r="K5023">
        <v>7</v>
      </c>
      <c r="L5023">
        <v>20</v>
      </c>
      <c r="M5023">
        <v>11</v>
      </c>
      <c r="N5023">
        <v>5</v>
      </c>
      <c r="O5023" t="s">
        <v>517</v>
      </c>
      <c r="P5023" t="s">
        <v>517</v>
      </c>
      <c r="Q5023" t="s">
        <v>517</v>
      </c>
      <c r="R5023" t="s">
        <v>517</v>
      </c>
      <c r="S5023" t="s">
        <v>517</v>
      </c>
      <c r="T5023" t="s">
        <v>517</v>
      </c>
      <c r="U5023" t="s">
        <v>517</v>
      </c>
      <c r="V5023" t="s">
        <v>517</v>
      </c>
      <c r="W5023" t="s">
        <v>517</v>
      </c>
      <c r="X5023" t="s">
        <v>517</v>
      </c>
      <c r="Y5023" t="s">
        <v>26355</v>
      </c>
      <c r="Z5023" s="1">
        <v>34496</v>
      </c>
      <c r="AA5023" t="s">
        <v>26356</v>
      </c>
      <c r="AB5023">
        <v>23</v>
      </c>
      <c r="AC5023" t="s">
        <v>357</v>
      </c>
      <c r="AD5023" t="s">
        <v>482</v>
      </c>
      <c r="AF5023" t="s">
        <v>8259</v>
      </c>
      <c r="AG5023" t="s">
        <v>517</v>
      </c>
      <c r="AH5023" t="s">
        <v>517</v>
      </c>
      <c r="AI5023" t="s">
        <v>517</v>
      </c>
      <c r="AJ5023" t="s">
        <v>517</v>
      </c>
    </row>
    <row r="5024" spans="1:36" x14ac:dyDescent="0.25">
      <c r="A5024" t="s">
        <v>27617</v>
      </c>
      <c r="B5024">
        <v>42936</v>
      </c>
      <c r="C5024">
        <v>0.44778935185185187</v>
      </c>
      <c r="D5024" t="s">
        <v>27618</v>
      </c>
      <c r="E5024" t="s">
        <v>22</v>
      </c>
      <c r="F5024" t="s">
        <v>27619</v>
      </c>
      <c r="G5024" t="s">
        <v>27620</v>
      </c>
      <c r="H5024" t="s">
        <v>27621</v>
      </c>
      <c r="I5024" t="s">
        <v>24</v>
      </c>
      <c r="K5024">
        <v>7</v>
      </c>
      <c r="L5024">
        <v>20</v>
      </c>
      <c r="M5024">
        <v>10</v>
      </c>
      <c r="N5024">
        <v>5</v>
      </c>
      <c r="O5024" t="s">
        <v>517</v>
      </c>
      <c r="P5024" t="s">
        <v>517</v>
      </c>
      <c r="Q5024" t="s">
        <v>517</v>
      </c>
      <c r="R5024" t="s">
        <v>517</v>
      </c>
      <c r="S5024" t="s">
        <v>517</v>
      </c>
      <c r="T5024" t="s">
        <v>517</v>
      </c>
      <c r="U5024" t="s">
        <v>517</v>
      </c>
      <c r="V5024" t="s">
        <v>517</v>
      </c>
      <c r="W5024" t="s">
        <v>517</v>
      </c>
      <c r="X5024" t="s">
        <v>517</v>
      </c>
      <c r="Y5024" t="s">
        <v>517</v>
      </c>
      <c r="Z5024" t="s">
        <v>517</v>
      </c>
      <c r="AA5024" t="s">
        <v>529</v>
      </c>
      <c r="AB5024" t="s">
        <v>517</v>
      </c>
      <c r="AC5024" t="s">
        <v>358</v>
      </c>
      <c r="AD5024" t="s">
        <v>517</v>
      </c>
      <c r="AF5024" t="s">
        <v>517</v>
      </c>
      <c r="AG5024" t="s">
        <v>517</v>
      </c>
      <c r="AH5024" t="s">
        <v>517</v>
      </c>
      <c r="AI5024" t="s">
        <v>517</v>
      </c>
      <c r="AJ5024" t="s">
        <v>517</v>
      </c>
    </row>
    <row r="5025" spans="1:36" x14ac:dyDescent="0.25">
      <c r="A5025" s="13" t="s">
        <v>27624</v>
      </c>
      <c r="B5025" s="1">
        <v>42936</v>
      </c>
      <c r="C5025" s="2">
        <v>0.43326388888888889</v>
      </c>
      <c r="D5025" t="s">
        <v>27625</v>
      </c>
      <c r="E5025" t="s">
        <v>22</v>
      </c>
      <c r="F5025" t="s">
        <v>27626</v>
      </c>
      <c r="G5025" s="14" t="s">
        <v>27627</v>
      </c>
      <c r="H5025" s="14" t="s">
        <v>27628</v>
      </c>
      <c r="I5025" t="s">
        <v>23</v>
      </c>
      <c r="K5025">
        <v>7</v>
      </c>
      <c r="L5025">
        <v>20</v>
      </c>
      <c r="M5025">
        <v>10</v>
      </c>
      <c r="N5025">
        <v>5</v>
      </c>
      <c r="O5025" t="s">
        <v>27622</v>
      </c>
      <c r="P5025" t="s">
        <v>27623</v>
      </c>
      <c r="Q5025" t="s">
        <v>517</v>
      </c>
      <c r="R5025" t="s">
        <v>517</v>
      </c>
      <c r="S5025" t="s">
        <v>517</v>
      </c>
      <c r="T5025" t="s">
        <v>517</v>
      </c>
      <c r="U5025" t="s">
        <v>517</v>
      </c>
      <c r="V5025" t="s">
        <v>517</v>
      </c>
      <c r="W5025" t="s">
        <v>589</v>
      </c>
      <c r="X5025" t="s">
        <v>590</v>
      </c>
      <c r="Y5025" t="s">
        <v>27629</v>
      </c>
      <c r="Z5025" s="1">
        <v>33407</v>
      </c>
      <c r="AA5025" t="s">
        <v>27630</v>
      </c>
      <c r="AB5025">
        <v>26</v>
      </c>
      <c r="AC5025" t="s">
        <v>358</v>
      </c>
      <c r="AD5025" t="s">
        <v>482</v>
      </c>
      <c r="AF5025" t="s">
        <v>517</v>
      </c>
      <c r="AG5025" t="s">
        <v>517</v>
      </c>
      <c r="AH5025" t="s">
        <v>517</v>
      </c>
      <c r="AI5025" t="s">
        <v>517</v>
      </c>
      <c r="AJ5025" t="s">
        <v>517</v>
      </c>
    </row>
    <row r="5026" spans="1:36" x14ac:dyDescent="0.25">
      <c r="A5026" t="s">
        <v>27632</v>
      </c>
      <c r="B5026">
        <v>42936</v>
      </c>
      <c r="C5026">
        <v>0.3819791666666667</v>
      </c>
      <c r="D5026" t="s">
        <v>27633</v>
      </c>
      <c r="E5026" t="s">
        <v>22</v>
      </c>
      <c r="F5026" t="s">
        <v>27634</v>
      </c>
      <c r="G5026" t="s">
        <v>27635</v>
      </c>
      <c r="H5026" t="s">
        <v>27636</v>
      </c>
      <c r="I5026" t="s">
        <v>23</v>
      </c>
      <c r="K5026">
        <v>7</v>
      </c>
      <c r="L5026">
        <v>20</v>
      </c>
      <c r="M5026">
        <v>9</v>
      </c>
      <c r="N5026">
        <v>5</v>
      </c>
      <c r="O5026" t="s">
        <v>27631</v>
      </c>
      <c r="P5026" t="s">
        <v>517</v>
      </c>
      <c r="Q5026" t="s">
        <v>517</v>
      </c>
      <c r="R5026" t="s">
        <v>517</v>
      </c>
      <c r="S5026" t="s">
        <v>517</v>
      </c>
      <c r="T5026" t="s">
        <v>517</v>
      </c>
      <c r="U5026" t="s">
        <v>517</v>
      </c>
      <c r="V5026" t="s">
        <v>517</v>
      </c>
      <c r="W5026" t="s">
        <v>589</v>
      </c>
      <c r="X5026" t="s">
        <v>590</v>
      </c>
      <c r="Y5026" t="s">
        <v>27637</v>
      </c>
      <c r="Z5026">
        <v>24762</v>
      </c>
      <c r="AA5026" t="s">
        <v>674</v>
      </c>
      <c r="AB5026">
        <v>49</v>
      </c>
      <c r="AC5026" t="s">
        <v>358</v>
      </c>
      <c r="AD5026" t="s">
        <v>491</v>
      </c>
      <c r="AF5026" t="s">
        <v>8306</v>
      </c>
      <c r="AG5026" t="s">
        <v>517</v>
      </c>
      <c r="AH5026" t="s">
        <v>517</v>
      </c>
      <c r="AI5026" t="s">
        <v>517</v>
      </c>
      <c r="AJ5026" t="s">
        <v>517</v>
      </c>
    </row>
    <row r="5027" spans="1:36" x14ac:dyDescent="0.25">
      <c r="A5027" s="13" t="s">
        <v>27639</v>
      </c>
      <c r="B5027" s="1">
        <v>42936</v>
      </c>
      <c r="C5027" s="2">
        <v>0.35711805555555554</v>
      </c>
      <c r="D5027" t="s">
        <v>27640</v>
      </c>
      <c r="E5027" t="s">
        <v>22</v>
      </c>
      <c r="F5027" t="s">
        <v>27641</v>
      </c>
      <c r="G5027" s="14" t="s">
        <v>27642</v>
      </c>
      <c r="H5027" s="14" t="s">
        <v>27643</v>
      </c>
      <c r="I5027" t="s">
        <v>23</v>
      </c>
      <c r="K5027">
        <v>7</v>
      </c>
      <c r="L5027">
        <v>20</v>
      </c>
      <c r="M5027">
        <v>8</v>
      </c>
      <c r="N5027">
        <v>5</v>
      </c>
      <c r="O5027" t="s">
        <v>27638</v>
      </c>
      <c r="P5027" t="s">
        <v>517</v>
      </c>
      <c r="Q5027" t="s">
        <v>517</v>
      </c>
      <c r="R5027" t="s">
        <v>517</v>
      </c>
      <c r="S5027" t="s">
        <v>517</v>
      </c>
      <c r="T5027" t="s">
        <v>517</v>
      </c>
      <c r="U5027" t="s">
        <v>517</v>
      </c>
      <c r="V5027" t="s">
        <v>517</v>
      </c>
      <c r="W5027" t="s">
        <v>537</v>
      </c>
      <c r="X5027" t="s">
        <v>590</v>
      </c>
      <c r="Y5027" t="s">
        <v>27644</v>
      </c>
      <c r="Z5027" s="1">
        <v>31420</v>
      </c>
      <c r="AA5027" t="s">
        <v>478</v>
      </c>
      <c r="AB5027">
        <v>31</v>
      </c>
      <c r="AC5027" t="s">
        <v>358</v>
      </c>
      <c r="AD5027" t="s">
        <v>492</v>
      </c>
      <c r="AF5027" t="s">
        <v>8306</v>
      </c>
      <c r="AG5027" t="s">
        <v>517</v>
      </c>
      <c r="AH5027" t="s">
        <v>517</v>
      </c>
      <c r="AI5027" t="s">
        <v>517</v>
      </c>
      <c r="AJ5027" t="s">
        <v>517</v>
      </c>
    </row>
    <row r="5028" spans="1:36" x14ac:dyDescent="0.25">
      <c r="A5028" s="13" t="s">
        <v>27646</v>
      </c>
      <c r="B5028" s="1">
        <v>42936</v>
      </c>
      <c r="C5028" s="2">
        <v>0.11320601851851853</v>
      </c>
      <c r="D5028" t="s">
        <v>27647</v>
      </c>
      <c r="E5028" t="s">
        <v>22</v>
      </c>
      <c r="F5028" t="s">
        <v>27648</v>
      </c>
      <c r="G5028" s="14" t="s">
        <v>27649</v>
      </c>
      <c r="H5028" s="14" t="s">
        <v>27650</v>
      </c>
      <c r="I5028" t="s">
        <v>23</v>
      </c>
      <c r="K5028">
        <v>7</v>
      </c>
      <c r="L5028">
        <v>20</v>
      </c>
      <c r="M5028">
        <v>2</v>
      </c>
      <c r="N5028">
        <v>5</v>
      </c>
      <c r="O5028" t="s">
        <v>27645</v>
      </c>
      <c r="P5028" t="s">
        <v>517</v>
      </c>
      <c r="Q5028" t="s">
        <v>517</v>
      </c>
      <c r="R5028" t="s">
        <v>517</v>
      </c>
      <c r="S5028" t="s">
        <v>517</v>
      </c>
      <c r="T5028" t="s">
        <v>517</v>
      </c>
      <c r="U5028" t="s">
        <v>517</v>
      </c>
      <c r="V5028" t="s">
        <v>517</v>
      </c>
      <c r="W5028" t="s">
        <v>589</v>
      </c>
      <c r="X5028" t="s">
        <v>27651</v>
      </c>
      <c r="Y5028" t="s">
        <v>27652</v>
      </c>
      <c r="Z5028" s="1">
        <v>35084</v>
      </c>
      <c r="AA5028" t="s">
        <v>471</v>
      </c>
      <c r="AB5028">
        <v>21</v>
      </c>
      <c r="AC5028" t="s">
        <v>358</v>
      </c>
      <c r="AD5028" t="s">
        <v>482</v>
      </c>
      <c r="AF5028" t="s">
        <v>517</v>
      </c>
      <c r="AG5028" t="s">
        <v>517</v>
      </c>
      <c r="AH5028" t="s">
        <v>517</v>
      </c>
      <c r="AI5028" t="s">
        <v>517</v>
      </c>
      <c r="AJ5028" t="s">
        <v>517</v>
      </c>
    </row>
    <row r="5029" spans="1:36" x14ac:dyDescent="0.25">
      <c r="A5029" s="13" t="s">
        <v>27654</v>
      </c>
      <c r="B5029" s="1">
        <v>42935</v>
      </c>
      <c r="C5029" s="2">
        <v>0.97127314814814814</v>
      </c>
      <c r="D5029" t="s">
        <v>27655</v>
      </c>
      <c r="E5029" t="s">
        <v>22</v>
      </c>
      <c r="F5029" t="s">
        <v>27656</v>
      </c>
      <c r="G5029" s="14" t="s">
        <v>27657</v>
      </c>
      <c r="H5029" s="14" t="s">
        <v>27658</v>
      </c>
      <c r="I5029" t="s">
        <v>23</v>
      </c>
      <c r="K5029">
        <v>7</v>
      </c>
      <c r="L5029">
        <v>19</v>
      </c>
      <c r="M5029">
        <v>23</v>
      </c>
      <c r="N5029">
        <v>4</v>
      </c>
      <c r="O5029" t="s">
        <v>27653</v>
      </c>
      <c r="P5029" t="s">
        <v>517</v>
      </c>
      <c r="Q5029" t="s">
        <v>517</v>
      </c>
      <c r="R5029" t="s">
        <v>517</v>
      </c>
      <c r="S5029" t="s">
        <v>517</v>
      </c>
      <c r="T5029" t="s">
        <v>517</v>
      </c>
      <c r="U5029" t="s">
        <v>517</v>
      </c>
      <c r="V5029" t="s">
        <v>517</v>
      </c>
      <c r="W5029" t="s">
        <v>526</v>
      </c>
      <c r="X5029" t="s">
        <v>527</v>
      </c>
      <c r="Y5029" t="s">
        <v>27659</v>
      </c>
      <c r="Z5029" s="1">
        <v>34988</v>
      </c>
      <c r="AA5029" t="s">
        <v>3369</v>
      </c>
      <c r="AB5029">
        <v>21</v>
      </c>
      <c r="AC5029" t="s">
        <v>358</v>
      </c>
      <c r="AD5029" t="s">
        <v>496</v>
      </c>
      <c r="AF5029" t="s">
        <v>517</v>
      </c>
      <c r="AG5029" t="s">
        <v>517</v>
      </c>
      <c r="AH5029" t="s">
        <v>517</v>
      </c>
      <c r="AI5029" t="s">
        <v>517</v>
      </c>
      <c r="AJ5029" t="s">
        <v>517</v>
      </c>
    </row>
    <row r="5030" spans="1:36" x14ac:dyDescent="0.25">
      <c r="A5030" s="13" t="s">
        <v>27660</v>
      </c>
      <c r="B5030" s="1">
        <v>42935</v>
      </c>
      <c r="C5030" s="2">
        <v>0.96342592592592602</v>
      </c>
      <c r="D5030" t="s">
        <v>143</v>
      </c>
      <c r="E5030" t="s">
        <v>22</v>
      </c>
      <c r="F5030" t="s">
        <v>25803</v>
      </c>
      <c r="G5030" s="14" t="s">
        <v>25804</v>
      </c>
      <c r="H5030" s="14" t="s">
        <v>25805</v>
      </c>
      <c r="I5030" t="s">
        <v>21</v>
      </c>
      <c r="K5030">
        <v>7</v>
      </c>
      <c r="L5030">
        <v>19</v>
      </c>
      <c r="M5030">
        <v>23</v>
      </c>
      <c r="N5030">
        <v>4</v>
      </c>
      <c r="O5030" t="s">
        <v>25801</v>
      </c>
      <c r="P5030" t="s">
        <v>517</v>
      </c>
      <c r="Q5030" t="s">
        <v>517</v>
      </c>
      <c r="R5030" t="s">
        <v>517</v>
      </c>
      <c r="S5030" t="s">
        <v>517</v>
      </c>
      <c r="T5030" t="s">
        <v>517</v>
      </c>
      <c r="U5030" t="s">
        <v>517</v>
      </c>
      <c r="V5030" t="s">
        <v>517</v>
      </c>
      <c r="W5030" t="s">
        <v>526</v>
      </c>
      <c r="X5030" t="s">
        <v>1016</v>
      </c>
      <c r="Y5030" t="s">
        <v>25806</v>
      </c>
      <c r="Z5030" s="1">
        <v>30527</v>
      </c>
      <c r="AA5030" t="s">
        <v>143</v>
      </c>
      <c r="AB5030">
        <v>33</v>
      </c>
      <c r="AC5030" t="s">
        <v>358</v>
      </c>
      <c r="AD5030" t="s">
        <v>488</v>
      </c>
      <c r="AF5030" t="s">
        <v>8260</v>
      </c>
      <c r="AG5030" t="s">
        <v>8304</v>
      </c>
      <c r="AH5030" t="s">
        <v>8254</v>
      </c>
      <c r="AI5030" t="s">
        <v>8253</v>
      </c>
      <c r="AJ5030" t="s">
        <v>8307</v>
      </c>
    </row>
    <row r="5031" spans="1:36" x14ac:dyDescent="0.25">
      <c r="A5031" s="13" t="s">
        <v>27661</v>
      </c>
      <c r="B5031" s="1">
        <v>42935</v>
      </c>
      <c r="C5031" s="2">
        <v>0.94612268518518527</v>
      </c>
      <c r="D5031" t="s">
        <v>27597</v>
      </c>
      <c r="E5031" t="s">
        <v>22</v>
      </c>
      <c r="F5031" t="s">
        <v>27598</v>
      </c>
      <c r="G5031" s="14" t="s">
        <v>27599</v>
      </c>
      <c r="H5031" s="14" t="s">
        <v>27662</v>
      </c>
      <c r="I5031" t="s">
        <v>21</v>
      </c>
      <c r="K5031">
        <v>7</v>
      </c>
      <c r="L5031">
        <v>19</v>
      </c>
      <c r="M5031">
        <v>22</v>
      </c>
      <c r="N5031">
        <v>4</v>
      </c>
      <c r="O5031" t="s">
        <v>517</v>
      </c>
      <c r="P5031" t="s">
        <v>517</v>
      </c>
      <c r="Q5031" t="s">
        <v>517</v>
      </c>
      <c r="R5031" t="s">
        <v>517</v>
      </c>
      <c r="S5031" t="s">
        <v>517</v>
      </c>
      <c r="T5031" t="s">
        <v>517</v>
      </c>
      <c r="U5031" t="s">
        <v>517</v>
      </c>
      <c r="V5031" t="s">
        <v>517</v>
      </c>
      <c r="W5031" t="s">
        <v>517</v>
      </c>
      <c r="X5031" t="s">
        <v>517</v>
      </c>
      <c r="Y5031" t="s">
        <v>27601</v>
      </c>
      <c r="Z5031" s="1">
        <v>32813</v>
      </c>
      <c r="AA5031" t="s">
        <v>11475</v>
      </c>
      <c r="AB5031">
        <v>27</v>
      </c>
      <c r="AC5031" t="s">
        <v>357</v>
      </c>
      <c r="AD5031" t="s">
        <v>487</v>
      </c>
      <c r="AF5031" t="s">
        <v>8282</v>
      </c>
      <c r="AG5031" t="s">
        <v>8313</v>
      </c>
      <c r="AH5031" t="s">
        <v>517</v>
      </c>
      <c r="AI5031" t="s">
        <v>517</v>
      </c>
      <c r="AJ5031" t="s">
        <v>517</v>
      </c>
    </row>
    <row r="5032" spans="1:36" x14ac:dyDescent="0.25">
      <c r="A5032" s="13" t="s">
        <v>27663</v>
      </c>
      <c r="B5032" s="1">
        <v>42935</v>
      </c>
      <c r="C5032" s="2">
        <v>0.93628472222222225</v>
      </c>
      <c r="D5032" t="s">
        <v>27664</v>
      </c>
      <c r="E5032" t="s">
        <v>22</v>
      </c>
      <c r="F5032" t="s">
        <v>27665</v>
      </c>
      <c r="G5032" s="14" t="s">
        <v>27666</v>
      </c>
      <c r="H5032" s="14" t="s">
        <v>27667</v>
      </c>
      <c r="I5032" t="s">
        <v>25</v>
      </c>
      <c r="K5032">
        <v>7</v>
      </c>
      <c r="L5032">
        <v>19</v>
      </c>
      <c r="M5032">
        <v>22</v>
      </c>
      <c r="N5032">
        <v>4</v>
      </c>
      <c r="O5032" t="s">
        <v>517</v>
      </c>
      <c r="P5032" t="s">
        <v>517</v>
      </c>
      <c r="Q5032" t="s">
        <v>517</v>
      </c>
      <c r="R5032" t="s">
        <v>517</v>
      </c>
      <c r="S5032" t="s">
        <v>517</v>
      </c>
      <c r="T5032" t="s">
        <v>517</v>
      </c>
      <c r="U5032" t="s">
        <v>517</v>
      </c>
      <c r="V5032" t="s">
        <v>517</v>
      </c>
      <c r="W5032" t="s">
        <v>517</v>
      </c>
      <c r="X5032" t="s">
        <v>517</v>
      </c>
      <c r="Y5032" t="s">
        <v>27668</v>
      </c>
      <c r="Z5032" s="1">
        <v>24891</v>
      </c>
      <c r="AA5032" t="s">
        <v>5359</v>
      </c>
      <c r="AB5032">
        <v>49</v>
      </c>
      <c r="AC5032" t="s">
        <v>358</v>
      </c>
      <c r="AD5032" t="s">
        <v>488</v>
      </c>
      <c r="AF5032" t="s">
        <v>8263</v>
      </c>
      <c r="AG5032" t="s">
        <v>8313</v>
      </c>
      <c r="AH5032" t="s">
        <v>8307</v>
      </c>
      <c r="AI5032" t="s">
        <v>8295</v>
      </c>
      <c r="AJ5032" t="s">
        <v>517</v>
      </c>
    </row>
    <row r="5033" spans="1:36" x14ac:dyDescent="0.25">
      <c r="A5033" s="13" t="s">
        <v>27670</v>
      </c>
      <c r="B5033" s="1">
        <v>42935</v>
      </c>
      <c r="C5033" s="2">
        <v>0.89008101851851851</v>
      </c>
      <c r="D5033" t="s">
        <v>27671</v>
      </c>
      <c r="E5033" t="s">
        <v>2525</v>
      </c>
      <c r="F5033" t="s">
        <v>27672</v>
      </c>
      <c r="G5033" s="14" t="s">
        <v>27673</v>
      </c>
      <c r="H5033" s="14" t="s">
        <v>27674</v>
      </c>
      <c r="I5033" t="s">
        <v>21</v>
      </c>
      <c r="K5033">
        <v>7</v>
      </c>
      <c r="L5033">
        <v>19</v>
      </c>
      <c r="M5033">
        <v>21</v>
      </c>
      <c r="N5033">
        <v>4</v>
      </c>
      <c r="O5033" t="s">
        <v>27669</v>
      </c>
      <c r="P5033" t="s">
        <v>517</v>
      </c>
      <c r="Q5033" t="s">
        <v>517</v>
      </c>
      <c r="R5033" t="s">
        <v>517</v>
      </c>
      <c r="S5033" t="s">
        <v>517</v>
      </c>
      <c r="T5033" t="s">
        <v>517</v>
      </c>
      <c r="U5033" t="s">
        <v>517</v>
      </c>
      <c r="V5033" t="s">
        <v>517</v>
      </c>
      <c r="W5033" t="s">
        <v>3180</v>
      </c>
      <c r="X5033" t="s">
        <v>580</v>
      </c>
      <c r="Y5033" t="s">
        <v>517</v>
      </c>
      <c r="Z5033" s="1" t="s">
        <v>517</v>
      </c>
      <c r="AA5033" t="s">
        <v>18774</v>
      </c>
      <c r="AB5033" t="s">
        <v>517</v>
      </c>
      <c r="AC5033" t="s">
        <v>357</v>
      </c>
      <c r="AD5033" t="s">
        <v>517</v>
      </c>
      <c r="AF5033" t="s">
        <v>8313</v>
      </c>
      <c r="AG5033" t="s">
        <v>8308</v>
      </c>
      <c r="AH5033" t="s">
        <v>517</v>
      </c>
      <c r="AI5033" t="s">
        <v>517</v>
      </c>
      <c r="AJ5033" t="s">
        <v>517</v>
      </c>
    </row>
    <row r="5034" spans="1:36" x14ac:dyDescent="0.25">
      <c r="A5034" s="13" t="s">
        <v>27676</v>
      </c>
      <c r="B5034" s="1">
        <v>42935</v>
      </c>
      <c r="C5034" s="2">
        <v>0.88508101851851861</v>
      </c>
      <c r="D5034" t="s">
        <v>25872</v>
      </c>
      <c r="E5034" t="s">
        <v>22</v>
      </c>
      <c r="F5034" t="s">
        <v>25873</v>
      </c>
      <c r="G5034" s="14" t="s">
        <v>25874</v>
      </c>
      <c r="H5034" s="14" t="s">
        <v>27677</v>
      </c>
      <c r="I5034" t="s">
        <v>23</v>
      </c>
      <c r="K5034">
        <v>7</v>
      </c>
      <c r="L5034">
        <v>19</v>
      </c>
      <c r="M5034">
        <v>21</v>
      </c>
      <c r="N5034">
        <v>4</v>
      </c>
      <c r="O5034" t="s">
        <v>27675</v>
      </c>
      <c r="P5034" t="s">
        <v>517</v>
      </c>
      <c r="Q5034" t="s">
        <v>517</v>
      </c>
      <c r="R5034" t="s">
        <v>517</v>
      </c>
      <c r="S5034" t="s">
        <v>517</v>
      </c>
      <c r="T5034" t="s">
        <v>517</v>
      </c>
      <c r="U5034" t="s">
        <v>517</v>
      </c>
      <c r="V5034" t="s">
        <v>517</v>
      </c>
      <c r="W5034" t="s">
        <v>589</v>
      </c>
      <c r="X5034" t="s">
        <v>590</v>
      </c>
      <c r="Y5034" t="s">
        <v>25876</v>
      </c>
      <c r="Z5034" s="1">
        <v>33916</v>
      </c>
      <c r="AA5034" t="s">
        <v>529</v>
      </c>
      <c r="AB5034">
        <v>24</v>
      </c>
      <c r="AC5034" t="s">
        <v>358</v>
      </c>
      <c r="AD5034" t="s">
        <v>490</v>
      </c>
      <c r="AF5034" t="s">
        <v>517</v>
      </c>
      <c r="AG5034" t="s">
        <v>517</v>
      </c>
      <c r="AH5034" t="s">
        <v>517</v>
      </c>
      <c r="AI5034" t="s">
        <v>517</v>
      </c>
      <c r="AJ5034" t="s">
        <v>517</v>
      </c>
    </row>
    <row r="5035" spans="1:36" x14ac:dyDescent="0.25">
      <c r="A5035" s="13" t="s">
        <v>27678</v>
      </c>
      <c r="B5035" s="1">
        <v>42935</v>
      </c>
      <c r="C5035" s="2">
        <v>0.84043981481481478</v>
      </c>
      <c r="D5035" t="s">
        <v>27494</v>
      </c>
      <c r="E5035" t="s">
        <v>22</v>
      </c>
      <c r="F5035" t="s">
        <v>27495</v>
      </c>
      <c r="G5035" s="14" t="s">
        <v>27496</v>
      </c>
      <c r="H5035" s="14" t="s">
        <v>27497</v>
      </c>
      <c r="I5035" t="s">
        <v>23</v>
      </c>
      <c r="K5035">
        <v>7</v>
      </c>
      <c r="L5035">
        <v>19</v>
      </c>
      <c r="M5035">
        <v>20</v>
      </c>
      <c r="N5035">
        <v>4</v>
      </c>
      <c r="O5035" t="s">
        <v>27492</v>
      </c>
      <c r="P5035" t="s">
        <v>517</v>
      </c>
      <c r="Q5035" t="s">
        <v>517</v>
      </c>
      <c r="R5035" t="s">
        <v>517</v>
      </c>
      <c r="S5035" t="s">
        <v>517</v>
      </c>
      <c r="T5035" t="s">
        <v>517</v>
      </c>
      <c r="U5035" t="s">
        <v>517</v>
      </c>
      <c r="V5035" t="s">
        <v>517</v>
      </c>
      <c r="W5035" t="s">
        <v>537</v>
      </c>
      <c r="X5035" t="s">
        <v>26300</v>
      </c>
      <c r="Y5035" t="s">
        <v>27498</v>
      </c>
      <c r="Z5035" s="1">
        <v>35056</v>
      </c>
      <c r="AA5035" t="s">
        <v>4872</v>
      </c>
      <c r="AB5035">
        <v>21</v>
      </c>
      <c r="AC5035" t="s">
        <v>357</v>
      </c>
      <c r="AD5035" t="s">
        <v>489</v>
      </c>
      <c r="AF5035" t="s">
        <v>517</v>
      </c>
      <c r="AG5035" t="s">
        <v>517</v>
      </c>
      <c r="AH5035" t="s">
        <v>517</v>
      </c>
      <c r="AI5035" t="s">
        <v>517</v>
      </c>
      <c r="AJ5035" t="s">
        <v>517</v>
      </c>
    </row>
    <row r="5036" spans="1:36" x14ac:dyDescent="0.25">
      <c r="A5036" s="13" t="s">
        <v>27679</v>
      </c>
      <c r="B5036" s="1">
        <v>42935</v>
      </c>
      <c r="C5036" s="2">
        <v>0.8112152777777778</v>
      </c>
      <c r="D5036" t="s">
        <v>27680</v>
      </c>
      <c r="E5036" t="s">
        <v>22</v>
      </c>
      <c r="F5036" t="s">
        <v>27681</v>
      </c>
      <c r="G5036" s="14" t="s">
        <v>17878</v>
      </c>
      <c r="H5036" s="14" t="s">
        <v>17879</v>
      </c>
      <c r="I5036" t="s">
        <v>21</v>
      </c>
      <c r="K5036">
        <v>7</v>
      </c>
      <c r="L5036">
        <v>19</v>
      </c>
      <c r="M5036">
        <v>19</v>
      </c>
      <c r="N5036">
        <v>4</v>
      </c>
      <c r="O5036" t="s">
        <v>517</v>
      </c>
      <c r="P5036" t="s">
        <v>517</v>
      </c>
      <c r="Q5036" t="s">
        <v>517</v>
      </c>
      <c r="R5036" t="s">
        <v>517</v>
      </c>
      <c r="S5036" t="s">
        <v>517</v>
      </c>
      <c r="T5036" t="s">
        <v>517</v>
      </c>
      <c r="U5036" t="s">
        <v>517</v>
      </c>
      <c r="V5036" t="s">
        <v>517</v>
      </c>
      <c r="W5036" t="s">
        <v>517</v>
      </c>
      <c r="X5036" t="s">
        <v>517</v>
      </c>
      <c r="Y5036" t="s">
        <v>17880</v>
      </c>
      <c r="Z5036" s="1">
        <v>31577</v>
      </c>
      <c r="AA5036" t="s">
        <v>478</v>
      </c>
      <c r="AB5036">
        <v>31</v>
      </c>
      <c r="AC5036" t="s">
        <v>358</v>
      </c>
      <c r="AD5036" t="s">
        <v>483</v>
      </c>
      <c r="AF5036" t="s">
        <v>8266</v>
      </c>
      <c r="AG5036" t="s">
        <v>8307</v>
      </c>
      <c r="AH5036" t="s">
        <v>8253</v>
      </c>
      <c r="AI5036" t="s">
        <v>517</v>
      </c>
      <c r="AJ5036" t="s">
        <v>517</v>
      </c>
    </row>
    <row r="5037" spans="1:36" x14ac:dyDescent="0.25">
      <c r="A5037" s="13" t="s">
        <v>27682</v>
      </c>
      <c r="B5037" s="1">
        <v>42935</v>
      </c>
      <c r="C5037" s="2">
        <v>0.79598379629629623</v>
      </c>
      <c r="D5037" t="s">
        <v>27683</v>
      </c>
      <c r="E5037" t="s">
        <v>22</v>
      </c>
      <c r="F5037" t="s">
        <v>27684</v>
      </c>
      <c r="G5037" s="14" t="s">
        <v>27685</v>
      </c>
      <c r="H5037" s="14" t="s">
        <v>27686</v>
      </c>
      <c r="I5037" t="s">
        <v>21</v>
      </c>
      <c r="K5037">
        <v>7</v>
      </c>
      <c r="L5037">
        <v>19</v>
      </c>
      <c r="M5037">
        <v>19</v>
      </c>
      <c r="N5037">
        <v>4</v>
      </c>
      <c r="O5037" t="s">
        <v>517</v>
      </c>
      <c r="P5037" t="s">
        <v>517</v>
      </c>
      <c r="Q5037" t="s">
        <v>517</v>
      </c>
      <c r="R5037" t="s">
        <v>517</v>
      </c>
      <c r="S5037" t="s">
        <v>517</v>
      </c>
      <c r="T5037" t="s">
        <v>517</v>
      </c>
      <c r="U5037" t="s">
        <v>517</v>
      </c>
      <c r="V5037" t="s">
        <v>517</v>
      </c>
      <c r="W5037" t="s">
        <v>517</v>
      </c>
      <c r="X5037" t="s">
        <v>517</v>
      </c>
      <c r="Y5037" t="s">
        <v>27687</v>
      </c>
      <c r="Z5037" s="1">
        <v>27734</v>
      </c>
      <c r="AA5037" t="s">
        <v>5608</v>
      </c>
      <c r="AB5037">
        <v>41</v>
      </c>
      <c r="AC5037" t="s">
        <v>358</v>
      </c>
      <c r="AD5037" t="s">
        <v>482</v>
      </c>
      <c r="AF5037" t="s">
        <v>8263</v>
      </c>
      <c r="AG5037" t="s">
        <v>8261</v>
      </c>
      <c r="AH5037" t="s">
        <v>8270</v>
      </c>
      <c r="AI5037" t="s">
        <v>8295</v>
      </c>
      <c r="AJ5037" t="s">
        <v>517</v>
      </c>
    </row>
    <row r="5038" spans="1:36" x14ac:dyDescent="0.25">
      <c r="A5038" s="13" t="s">
        <v>27689</v>
      </c>
      <c r="B5038" s="1">
        <v>42935</v>
      </c>
      <c r="C5038" s="2">
        <v>0.69612268518518527</v>
      </c>
      <c r="D5038" t="s">
        <v>27690</v>
      </c>
      <c r="E5038" t="s">
        <v>22</v>
      </c>
      <c r="F5038" t="s">
        <v>27691</v>
      </c>
      <c r="G5038" s="14" t="s">
        <v>27692</v>
      </c>
      <c r="H5038" s="14" t="s">
        <v>27693</v>
      </c>
      <c r="I5038" t="s">
        <v>23</v>
      </c>
      <c r="K5038">
        <v>7</v>
      </c>
      <c r="L5038">
        <v>19</v>
      </c>
      <c r="M5038">
        <v>16</v>
      </c>
      <c r="N5038">
        <v>4</v>
      </c>
      <c r="O5038" t="s">
        <v>27688</v>
      </c>
      <c r="P5038" t="s">
        <v>517</v>
      </c>
      <c r="Q5038" t="s">
        <v>517</v>
      </c>
      <c r="R5038" t="s">
        <v>517</v>
      </c>
      <c r="S5038" t="s">
        <v>517</v>
      </c>
      <c r="T5038" t="s">
        <v>517</v>
      </c>
      <c r="U5038" t="s">
        <v>517</v>
      </c>
      <c r="V5038" t="s">
        <v>517</v>
      </c>
      <c r="W5038" t="s">
        <v>537</v>
      </c>
      <c r="X5038" t="s">
        <v>590</v>
      </c>
      <c r="Y5038" t="s">
        <v>517</v>
      </c>
      <c r="Z5038" s="1" t="s">
        <v>517</v>
      </c>
      <c r="AA5038" t="s">
        <v>529</v>
      </c>
      <c r="AB5038" t="s">
        <v>517</v>
      </c>
      <c r="AC5038" t="s">
        <v>358</v>
      </c>
      <c r="AD5038" t="s">
        <v>517</v>
      </c>
      <c r="AF5038" t="s">
        <v>517</v>
      </c>
      <c r="AG5038" t="s">
        <v>517</v>
      </c>
      <c r="AH5038" t="s">
        <v>517</v>
      </c>
      <c r="AI5038" t="s">
        <v>517</v>
      </c>
      <c r="AJ5038" t="s">
        <v>517</v>
      </c>
    </row>
    <row r="5039" spans="1:36" x14ac:dyDescent="0.25">
      <c r="A5039" s="13" t="s">
        <v>27695</v>
      </c>
      <c r="B5039" s="1">
        <v>42935</v>
      </c>
      <c r="C5039" s="2">
        <v>0.66943287037037036</v>
      </c>
      <c r="D5039" t="s">
        <v>27696</v>
      </c>
      <c r="E5039" t="s">
        <v>22</v>
      </c>
      <c r="F5039" t="s">
        <v>27697</v>
      </c>
      <c r="G5039" s="14" t="s">
        <v>27698</v>
      </c>
      <c r="H5039" s="14" t="s">
        <v>27699</v>
      </c>
      <c r="I5039" t="s">
        <v>23</v>
      </c>
      <c r="K5039">
        <v>7</v>
      </c>
      <c r="L5039">
        <v>19</v>
      </c>
      <c r="M5039">
        <v>16</v>
      </c>
      <c r="N5039">
        <v>4</v>
      </c>
      <c r="O5039" t="s">
        <v>27694</v>
      </c>
      <c r="P5039" t="s">
        <v>517</v>
      </c>
      <c r="Q5039" t="s">
        <v>517</v>
      </c>
      <c r="R5039" t="s">
        <v>517</v>
      </c>
      <c r="S5039" t="s">
        <v>517</v>
      </c>
      <c r="T5039" t="s">
        <v>517</v>
      </c>
      <c r="U5039" t="s">
        <v>517</v>
      </c>
      <c r="V5039" t="s">
        <v>517</v>
      </c>
      <c r="W5039" t="s">
        <v>589</v>
      </c>
      <c r="X5039" t="s">
        <v>1238</v>
      </c>
      <c r="Y5039" t="s">
        <v>27700</v>
      </c>
      <c r="Z5039" s="1">
        <v>20141</v>
      </c>
      <c r="AA5039" t="s">
        <v>1182</v>
      </c>
      <c r="AB5039">
        <v>62</v>
      </c>
      <c r="AC5039" t="s">
        <v>358</v>
      </c>
      <c r="AD5039" t="s">
        <v>486</v>
      </c>
      <c r="AF5039" t="s">
        <v>517</v>
      </c>
      <c r="AG5039" t="s">
        <v>517</v>
      </c>
      <c r="AH5039" t="s">
        <v>517</v>
      </c>
      <c r="AI5039" t="s">
        <v>517</v>
      </c>
      <c r="AJ5039" t="s">
        <v>517</v>
      </c>
    </row>
    <row r="5040" spans="1:36" x14ac:dyDescent="0.25">
      <c r="A5040" s="13" t="s">
        <v>27702</v>
      </c>
      <c r="B5040" s="1">
        <v>42935</v>
      </c>
      <c r="C5040" s="2">
        <v>0.66398148148148151</v>
      </c>
      <c r="D5040" t="s">
        <v>27703</v>
      </c>
      <c r="E5040" t="s">
        <v>22</v>
      </c>
      <c r="F5040" t="s">
        <v>27704</v>
      </c>
      <c r="G5040" s="14" t="s">
        <v>27705</v>
      </c>
      <c r="H5040" s="14" t="s">
        <v>27706</v>
      </c>
      <c r="I5040" t="s">
        <v>23</v>
      </c>
      <c r="K5040">
        <v>7</v>
      </c>
      <c r="L5040">
        <v>19</v>
      </c>
      <c r="M5040">
        <v>15</v>
      </c>
      <c r="N5040">
        <v>4</v>
      </c>
      <c r="O5040" t="s">
        <v>27701</v>
      </c>
      <c r="P5040" t="s">
        <v>517</v>
      </c>
      <c r="Q5040" t="s">
        <v>517</v>
      </c>
      <c r="R5040" t="s">
        <v>517</v>
      </c>
      <c r="S5040" t="s">
        <v>517</v>
      </c>
      <c r="T5040" t="s">
        <v>517</v>
      </c>
      <c r="U5040" t="s">
        <v>517</v>
      </c>
      <c r="V5040" t="s">
        <v>517</v>
      </c>
      <c r="W5040" t="s">
        <v>589</v>
      </c>
      <c r="X5040" t="s">
        <v>590</v>
      </c>
      <c r="Y5040" t="s">
        <v>27707</v>
      </c>
      <c r="Z5040" s="1">
        <v>32173</v>
      </c>
      <c r="AA5040" t="s">
        <v>1064</v>
      </c>
      <c r="AB5040">
        <v>29</v>
      </c>
      <c r="AC5040" t="s">
        <v>358</v>
      </c>
      <c r="AD5040" t="s">
        <v>487</v>
      </c>
      <c r="AF5040" t="s">
        <v>8282</v>
      </c>
      <c r="AG5040" t="s">
        <v>517</v>
      </c>
      <c r="AH5040" t="s">
        <v>517</v>
      </c>
      <c r="AI5040" t="s">
        <v>517</v>
      </c>
      <c r="AJ5040" t="s">
        <v>517</v>
      </c>
    </row>
    <row r="5041" spans="1:36" x14ac:dyDescent="0.25">
      <c r="A5041" s="13" t="s">
        <v>27709</v>
      </c>
      <c r="B5041" s="1">
        <v>42935</v>
      </c>
      <c r="C5041" s="2">
        <v>0.65795138888888893</v>
      </c>
      <c r="D5041" t="s">
        <v>27710</v>
      </c>
      <c r="E5041" t="s">
        <v>22</v>
      </c>
      <c r="F5041" t="s">
        <v>27711</v>
      </c>
      <c r="G5041" s="14" t="s">
        <v>27712</v>
      </c>
      <c r="H5041" s="14" t="s">
        <v>27713</v>
      </c>
      <c r="I5041" t="s">
        <v>21</v>
      </c>
      <c r="K5041">
        <v>7</v>
      </c>
      <c r="L5041">
        <v>19</v>
      </c>
      <c r="M5041">
        <v>15</v>
      </c>
      <c r="N5041">
        <v>4</v>
      </c>
      <c r="O5041" t="s">
        <v>27708</v>
      </c>
      <c r="P5041" t="s">
        <v>517</v>
      </c>
      <c r="Q5041" t="s">
        <v>517</v>
      </c>
      <c r="R5041" t="s">
        <v>517</v>
      </c>
      <c r="S5041" t="s">
        <v>517</v>
      </c>
      <c r="T5041" t="s">
        <v>517</v>
      </c>
      <c r="U5041" t="s">
        <v>517</v>
      </c>
      <c r="V5041" t="s">
        <v>517</v>
      </c>
      <c r="W5041" t="s">
        <v>526</v>
      </c>
      <c r="X5041" t="s">
        <v>527</v>
      </c>
      <c r="Y5041" t="s">
        <v>25454</v>
      </c>
      <c r="Z5041" s="1">
        <v>31681</v>
      </c>
      <c r="AA5041" t="s">
        <v>10393</v>
      </c>
      <c r="AB5041">
        <v>30</v>
      </c>
      <c r="AC5041" t="s">
        <v>358</v>
      </c>
      <c r="AD5041" t="s">
        <v>483</v>
      </c>
      <c r="AF5041" t="s">
        <v>8254</v>
      </c>
      <c r="AG5041" t="s">
        <v>517</v>
      </c>
      <c r="AH5041" t="s">
        <v>517</v>
      </c>
      <c r="AI5041" t="s">
        <v>517</v>
      </c>
      <c r="AJ5041" t="s">
        <v>517</v>
      </c>
    </row>
    <row r="5042" spans="1:36" x14ac:dyDescent="0.25">
      <c r="A5042" s="13" t="s">
        <v>27715</v>
      </c>
      <c r="B5042" s="1">
        <v>42935</v>
      </c>
      <c r="C5042" s="2">
        <v>0.63936342592592588</v>
      </c>
      <c r="D5042" t="s">
        <v>27716</v>
      </c>
      <c r="E5042" t="s">
        <v>22</v>
      </c>
      <c r="F5042" t="s">
        <v>27717</v>
      </c>
      <c r="G5042" s="14" t="s">
        <v>27718</v>
      </c>
      <c r="H5042" s="14" t="s">
        <v>27719</v>
      </c>
      <c r="I5042" t="s">
        <v>23</v>
      </c>
      <c r="K5042">
        <v>7</v>
      </c>
      <c r="L5042">
        <v>19</v>
      </c>
      <c r="M5042">
        <v>15</v>
      </c>
      <c r="N5042">
        <v>4</v>
      </c>
      <c r="O5042" t="s">
        <v>27714</v>
      </c>
      <c r="P5042" t="s">
        <v>517</v>
      </c>
      <c r="Q5042" t="s">
        <v>517</v>
      </c>
      <c r="R5042" t="s">
        <v>517</v>
      </c>
      <c r="S5042" t="s">
        <v>517</v>
      </c>
      <c r="T5042" t="s">
        <v>517</v>
      </c>
      <c r="U5042" t="s">
        <v>517</v>
      </c>
      <c r="V5042" t="s">
        <v>517</v>
      </c>
      <c r="W5042" t="s">
        <v>858</v>
      </c>
      <c r="X5042" t="s">
        <v>850</v>
      </c>
      <c r="Y5042" t="s">
        <v>27720</v>
      </c>
      <c r="Z5042" s="1">
        <v>28807</v>
      </c>
      <c r="AA5042" t="s">
        <v>478</v>
      </c>
      <c r="AB5042">
        <v>38</v>
      </c>
      <c r="AC5042" t="s">
        <v>358</v>
      </c>
      <c r="AD5042" t="s">
        <v>482</v>
      </c>
      <c r="AF5042" t="s">
        <v>517</v>
      </c>
      <c r="AG5042" t="s">
        <v>517</v>
      </c>
      <c r="AH5042" t="s">
        <v>517</v>
      </c>
      <c r="AI5042" t="s">
        <v>517</v>
      </c>
      <c r="AJ5042" t="s">
        <v>517</v>
      </c>
    </row>
    <row r="5043" spans="1:36" x14ac:dyDescent="0.25">
      <c r="A5043" s="13" t="s">
        <v>27721</v>
      </c>
      <c r="B5043" s="1">
        <v>42935</v>
      </c>
      <c r="C5043" s="2">
        <v>0.63692129629629635</v>
      </c>
      <c r="D5043" t="s">
        <v>27603</v>
      </c>
      <c r="E5043" t="s">
        <v>22</v>
      </c>
      <c r="F5043" t="s">
        <v>27604</v>
      </c>
      <c r="G5043" s="14" t="s">
        <v>27722</v>
      </c>
      <c r="H5043" s="14" t="s">
        <v>27606</v>
      </c>
      <c r="I5043" t="s">
        <v>21</v>
      </c>
      <c r="K5043">
        <v>7</v>
      </c>
      <c r="L5043">
        <v>19</v>
      </c>
      <c r="M5043">
        <v>15</v>
      </c>
      <c r="N5043">
        <v>4</v>
      </c>
      <c r="O5043" t="s">
        <v>517</v>
      </c>
      <c r="P5043" t="s">
        <v>517</v>
      </c>
      <c r="Q5043" t="s">
        <v>517</v>
      </c>
      <c r="R5043" t="s">
        <v>517</v>
      </c>
      <c r="S5043" t="s">
        <v>517</v>
      </c>
      <c r="T5043" t="s">
        <v>517</v>
      </c>
      <c r="U5043" t="s">
        <v>517</v>
      </c>
      <c r="V5043" t="s">
        <v>517</v>
      </c>
      <c r="W5043" t="s">
        <v>517</v>
      </c>
      <c r="X5043" t="s">
        <v>517</v>
      </c>
      <c r="Y5043" t="s">
        <v>27723</v>
      </c>
      <c r="Z5043" s="1">
        <v>27532</v>
      </c>
      <c r="AA5043" t="s">
        <v>9463</v>
      </c>
      <c r="AB5043">
        <v>42</v>
      </c>
      <c r="AC5043" t="s">
        <v>358</v>
      </c>
      <c r="AD5043" t="s">
        <v>483</v>
      </c>
      <c r="AF5043" t="s">
        <v>8283</v>
      </c>
      <c r="AG5043" t="s">
        <v>517</v>
      </c>
      <c r="AH5043" t="s">
        <v>8304</v>
      </c>
      <c r="AI5043" t="s">
        <v>8295</v>
      </c>
      <c r="AJ5043" t="s">
        <v>8313</v>
      </c>
    </row>
    <row r="5044" spans="1:36" x14ac:dyDescent="0.25">
      <c r="A5044" s="13" t="s">
        <v>27725</v>
      </c>
      <c r="B5044" s="1">
        <v>42935</v>
      </c>
      <c r="C5044" s="2">
        <v>0.63679398148148147</v>
      </c>
      <c r="D5044" t="s">
        <v>27726</v>
      </c>
      <c r="E5044" t="s">
        <v>22</v>
      </c>
      <c r="F5044" t="s">
        <v>27727</v>
      </c>
      <c r="G5044" s="14" t="s">
        <v>27728</v>
      </c>
      <c r="H5044" s="14" t="s">
        <v>27729</v>
      </c>
      <c r="I5044" t="s">
        <v>23</v>
      </c>
      <c r="K5044">
        <v>7</v>
      </c>
      <c r="L5044">
        <v>19</v>
      </c>
      <c r="M5044">
        <v>15</v>
      </c>
      <c r="N5044">
        <v>4</v>
      </c>
      <c r="O5044" t="s">
        <v>27724</v>
      </c>
      <c r="P5044" t="s">
        <v>517</v>
      </c>
      <c r="Q5044" t="s">
        <v>517</v>
      </c>
      <c r="R5044" t="s">
        <v>517</v>
      </c>
      <c r="S5044" t="s">
        <v>517</v>
      </c>
      <c r="T5044" t="s">
        <v>517</v>
      </c>
      <c r="U5044" t="s">
        <v>517</v>
      </c>
      <c r="V5044" t="s">
        <v>517</v>
      </c>
      <c r="W5044" t="s">
        <v>1737</v>
      </c>
      <c r="X5044" t="s">
        <v>1780</v>
      </c>
      <c r="Y5044" t="s">
        <v>27730</v>
      </c>
      <c r="Z5044" s="1">
        <v>27619</v>
      </c>
      <c r="AA5044" t="s">
        <v>529</v>
      </c>
      <c r="AB5044">
        <v>41</v>
      </c>
      <c r="AC5044" t="s">
        <v>358</v>
      </c>
      <c r="AD5044" t="s">
        <v>489</v>
      </c>
      <c r="AF5044" t="s">
        <v>517</v>
      </c>
      <c r="AG5044" t="s">
        <v>517</v>
      </c>
      <c r="AH5044" t="s">
        <v>517</v>
      </c>
      <c r="AI5044" t="s">
        <v>517</v>
      </c>
      <c r="AJ5044" t="s">
        <v>517</v>
      </c>
    </row>
    <row r="5045" spans="1:36" x14ac:dyDescent="0.25">
      <c r="A5045" s="13" t="s">
        <v>27731</v>
      </c>
      <c r="B5045" s="1">
        <v>42935</v>
      </c>
      <c r="C5045" s="2">
        <v>0.62043981481481481</v>
      </c>
      <c r="D5045" t="s">
        <v>27732</v>
      </c>
      <c r="E5045" t="s">
        <v>22</v>
      </c>
      <c r="F5045" t="s">
        <v>27733</v>
      </c>
      <c r="G5045" s="14" t="s">
        <v>27734</v>
      </c>
      <c r="H5045" s="14" t="s">
        <v>27735</v>
      </c>
      <c r="I5045" t="s">
        <v>21</v>
      </c>
      <c r="K5045">
        <v>7</v>
      </c>
      <c r="L5045">
        <v>19</v>
      </c>
      <c r="M5045">
        <v>14</v>
      </c>
      <c r="N5045">
        <v>4</v>
      </c>
      <c r="O5045" t="s">
        <v>517</v>
      </c>
      <c r="P5045" t="s">
        <v>517</v>
      </c>
      <c r="Q5045" t="s">
        <v>517</v>
      </c>
      <c r="R5045" t="s">
        <v>517</v>
      </c>
      <c r="S5045" t="s">
        <v>517</v>
      </c>
      <c r="T5045" t="s">
        <v>517</v>
      </c>
      <c r="U5045" t="s">
        <v>517</v>
      </c>
      <c r="V5045" t="s">
        <v>517</v>
      </c>
      <c r="W5045" t="s">
        <v>517</v>
      </c>
      <c r="X5045" t="s">
        <v>517</v>
      </c>
      <c r="Y5045" t="s">
        <v>5278</v>
      </c>
      <c r="Z5045" s="1">
        <v>30462</v>
      </c>
      <c r="AA5045" t="s">
        <v>4500</v>
      </c>
      <c r="AB5045">
        <v>34</v>
      </c>
      <c r="AC5045" t="s">
        <v>358</v>
      </c>
      <c r="AD5045" t="s">
        <v>495</v>
      </c>
      <c r="AF5045" t="s">
        <v>8296</v>
      </c>
      <c r="AG5045" t="s">
        <v>8295</v>
      </c>
      <c r="AH5045" t="s">
        <v>517</v>
      </c>
      <c r="AI5045" t="s">
        <v>8263</v>
      </c>
      <c r="AJ5045" t="s">
        <v>517</v>
      </c>
    </row>
    <row r="5046" spans="1:36" x14ac:dyDescent="0.25">
      <c r="A5046" s="13" t="s">
        <v>27737</v>
      </c>
      <c r="B5046" s="1">
        <v>42935</v>
      </c>
      <c r="C5046" s="2">
        <v>0.62015046296296295</v>
      </c>
      <c r="D5046" t="s">
        <v>27738</v>
      </c>
      <c r="E5046" t="s">
        <v>22</v>
      </c>
      <c r="F5046" t="s">
        <v>27739</v>
      </c>
      <c r="G5046" s="14" t="s">
        <v>27740</v>
      </c>
      <c r="H5046" s="14" t="s">
        <v>27741</v>
      </c>
      <c r="I5046" t="s">
        <v>23</v>
      </c>
      <c r="K5046">
        <v>7</v>
      </c>
      <c r="L5046">
        <v>19</v>
      </c>
      <c r="M5046">
        <v>14</v>
      </c>
      <c r="N5046">
        <v>4</v>
      </c>
      <c r="O5046" t="s">
        <v>27736</v>
      </c>
      <c r="P5046" t="s">
        <v>517</v>
      </c>
      <c r="Q5046" t="s">
        <v>517</v>
      </c>
      <c r="R5046" t="s">
        <v>517</v>
      </c>
      <c r="S5046" t="s">
        <v>517</v>
      </c>
      <c r="T5046" t="s">
        <v>517</v>
      </c>
      <c r="U5046" t="s">
        <v>517</v>
      </c>
      <c r="V5046" t="s">
        <v>517</v>
      </c>
      <c r="W5046" t="s">
        <v>1025</v>
      </c>
      <c r="X5046" t="s">
        <v>527</v>
      </c>
      <c r="Y5046" t="s">
        <v>27742</v>
      </c>
      <c r="Z5046" s="1">
        <v>24671</v>
      </c>
      <c r="AA5046" t="s">
        <v>471</v>
      </c>
      <c r="AB5046">
        <v>50</v>
      </c>
      <c r="AC5046" t="s">
        <v>358</v>
      </c>
      <c r="AD5046" t="s">
        <v>495</v>
      </c>
      <c r="AF5046" t="s">
        <v>8253</v>
      </c>
      <c r="AG5046" t="s">
        <v>8265</v>
      </c>
      <c r="AH5046" t="s">
        <v>517</v>
      </c>
      <c r="AI5046" t="s">
        <v>517</v>
      </c>
      <c r="AJ5046" t="s">
        <v>517</v>
      </c>
    </row>
    <row r="5047" spans="1:36" x14ac:dyDescent="0.25">
      <c r="A5047" s="13" t="s">
        <v>27744</v>
      </c>
      <c r="B5047" s="1">
        <v>42935</v>
      </c>
      <c r="C5047" s="2">
        <v>0.61853009259259262</v>
      </c>
      <c r="D5047" t="s">
        <v>27745</v>
      </c>
      <c r="E5047" t="s">
        <v>22</v>
      </c>
      <c r="F5047" t="s">
        <v>27746</v>
      </c>
      <c r="G5047" s="14" t="s">
        <v>27747</v>
      </c>
      <c r="H5047" s="14" t="s">
        <v>27748</v>
      </c>
      <c r="I5047" t="s">
        <v>21</v>
      </c>
      <c r="K5047">
        <v>7</v>
      </c>
      <c r="L5047">
        <v>19</v>
      </c>
      <c r="M5047">
        <v>14</v>
      </c>
      <c r="N5047">
        <v>4</v>
      </c>
      <c r="O5047" t="s">
        <v>27743</v>
      </c>
      <c r="P5047" t="s">
        <v>517</v>
      </c>
      <c r="Q5047" t="s">
        <v>517</v>
      </c>
      <c r="R5047" t="s">
        <v>517</v>
      </c>
      <c r="S5047" t="s">
        <v>517</v>
      </c>
      <c r="T5047" t="s">
        <v>517</v>
      </c>
      <c r="U5047" t="s">
        <v>517</v>
      </c>
      <c r="V5047" t="s">
        <v>517</v>
      </c>
      <c r="W5047" t="s">
        <v>1217</v>
      </c>
      <c r="X5047" t="s">
        <v>590</v>
      </c>
      <c r="Y5047" t="s">
        <v>27749</v>
      </c>
      <c r="Z5047" s="1">
        <v>32594</v>
      </c>
      <c r="AA5047" t="s">
        <v>26842</v>
      </c>
      <c r="AB5047">
        <v>28</v>
      </c>
      <c r="AC5047" t="s">
        <v>358</v>
      </c>
      <c r="AD5047" t="s">
        <v>483</v>
      </c>
      <c r="AF5047" t="s">
        <v>8253</v>
      </c>
      <c r="AG5047" t="s">
        <v>8313</v>
      </c>
      <c r="AH5047" t="s">
        <v>517</v>
      </c>
      <c r="AI5047" t="s">
        <v>517</v>
      </c>
      <c r="AJ5047" t="s">
        <v>517</v>
      </c>
    </row>
    <row r="5048" spans="1:36" x14ac:dyDescent="0.25">
      <c r="A5048" s="13" t="s">
        <v>27750</v>
      </c>
      <c r="B5048" s="1">
        <v>42935</v>
      </c>
      <c r="C5048" s="2">
        <v>0.60657407407407404</v>
      </c>
      <c r="D5048" t="s">
        <v>27751</v>
      </c>
      <c r="E5048" t="s">
        <v>22</v>
      </c>
      <c r="F5048" t="s">
        <v>27752</v>
      </c>
      <c r="G5048" s="14" t="s">
        <v>27753</v>
      </c>
      <c r="H5048" s="14" t="s">
        <v>27754</v>
      </c>
      <c r="I5048" t="s">
        <v>24</v>
      </c>
      <c r="K5048">
        <v>7</v>
      </c>
      <c r="L5048">
        <v>19</v>
      </c>
      <c r="M5048">
        <v>14</v>
      </c>
      <c r="N5048">
        <v>4</v>
      </c>
      <c r="O5048" t="s">
        <v>517</v>
      </c>
      <c r="P5048" t="s">
        <v>517</v>
      </c>
      <c r="Q5048" t="s">
        <v>517</v>
      </c>
      <c r="R5048" t="s">
        <v>517</v>
      </c>
      <c r="S5048" t="s">
        <v>517</v>
      </c>
      <c r="T5048" t="s">
        <v>517</v>
      </c>
      <c r="U5048" t="s">
        <v>517</v>
      </c>
      <c r="V5048" t="s">
        <v>517</v>
      </c>
      <c r="W5048" t="s">
        <v>517</v>
      </c>
      <c r="X5048" t="s">
        <v>517</v>
      </c>
      <c r="Y5048" t="s">
        <v>27755</v>
      </c>
      <c r="Z5048" s="1">
        <v>32752</v>
      </c>
      <c r="AA5048" t="s">
        <v>27756</v>
      </c>
      <c r="AB5048">
        <v>27</v>
      </c>
      <c r="AC5048" t="s">
        <v>358</v>
      </c>
      <c r="AD5048" t="s">
        <v>495</v>
      </c>
      <c r="AF5048" t="s">
        <v>8270</v>
      </c>
      <c r="AG5048" t="s">
        <v>517</v>
      </c>
      <c r="AH5048" t="s">
        <v>517</v>
      </c>
      <c r="AI5048" t="s">
        <v>517</v>
      </c>
      <c r="AJ5048" t="s">
        <v>517</v>
      </c>
    </row>
    <row r="5049" spans="1:36" x14ac:dyDescent="0.25">
      <c r="A5049" s="13" t="s">
        <v>27758</v>
      </c>
      <c r="B5049" s="1">
        <v>42935</v>
      </c>
      <c r="C5049" s="2">
        <v>0.57981481481481478</v>
      </c>
      <c r="D5049" t="s">
        <v>27759</v>
      </c>
      <c r="E5049" t="s">
        <v>22</v>
      </c>
      <c r="F5049" t="s">
        <v>27760</v>
      </c>
      <c r="G5049" s="14" t="s">
        <v>27761</v>
      </c>
      <c r="H5049" s="14" t="s">
        <v>27762</v>
      </c>
      <c r="I5049" t="s">
        <v>23</v>
      </c>
      <c r="K5049">
        <v>7</v>
      </c>
      <c r="L5049">
        <v>19</v>
      </c>
      <c r="M5049">
        <v>13</v>
      </c>
      <c r="N5049">
        <v>4</v>
      </c>
      <c r="O5049" t="s">
        <v>27757</v>
      </c>
      <c r="P5049" t="s">
        <v>517</v>
      </c>
      <c r="Q5049" t="s">
        <v>517</v>
      </c>
      <c r="R5049" t="s">
        <v>517</v>
      </c>
      <c r="S5049" t="s">
        <v>517</v>
      </c>
      <c r="T5049" t="s">
        <v>517</v>
      </c>
      <c r="U5049" t="s">
        <v>517</v>
      </c>
      <c r="V5049" t="s">
        <v>517</v>
      </c>
      <c r="W5049" t="s">
        <v>476</v>
      </c>
      <c r="X5049" t="s">
        <v>846</v>
      </c>
      <c r="Y5049" t="s">
        <v>27763</v>
      </c>
      <c r="Z5049" s="1">
        <v>27610</v>
      </c>
      <c r="AA5049" t="s">
        <v>15762</v>
      </c>
      <c r="AB5049">
        <v>41</v>
      </c>
      <c r="AC5049" t="s">
        <v>358</v>
      </c>
      <c r="AD5049" t="s">
        <v>484</v>
      </c>
      <c r="AF5049" t="s">
        <v>8254</v>
      </c>
      <c r="AG5049" t="s">
        <v>8313</v>
      </c>
      <c r="AH5049" t="s">
        <v>517</v>
      </c>
      <c r="AI5049" t="s">
        <v>517</v>
      </c>
      <c r="AJ5049" t="s">
        <v>517</v>
      </c>
    </row>
    <row r="5050" spans="1:36" x14ac:dyDescent="0.25">
      <c r="A5050" s="13" t="s">
        <v>27765</v>
      </c>
      <c r="B5050" s="1">
        <v>42935</v>
      </c>
      <c r="C5050" s="2">
        <v>0.55935185185185188</v>
      </c>
      <c r="D5050" t="s">
        <v>27766</v>
      </c>
      <c r="E5050" t="s">
        <v>22</v>
      </c>
      <c r="F5050" t="s">
        <v>27767</v>
      </c>
      <c r="G5050" s="14" t="s">
        <v>27768</v>
      </c>
      <c r="H5050" s="14" t="s">
        <v>27769</v>
      </c>
      <c r="I5050" t="s">
        <v>23</v>
      </c>
      <c r="K5050">
        <v>7</v>
      </c>
      <c r="L5050">
        <v>19</v>
      </c>
      <c r="M5050">
        <v>13</v>
      </c>
      <c r="N5050">
        <v>4</v>
      </c>
      <c r="O5050" t="s">
        <v>27764</v>
      </c>
      <c r="P5050" t="s">
        <v>517</v>
      </c>
      <c r="Q5050" t="s">
        <v>517</v>
      </c>
      <c r="R5050" t="s">
        <v>517</v>
      </c>
      <c r="S5050" t="s">
        <v>517</v>
      </c>
      <c r="T5050" t="s">
        <v>517</v>
      </c>
      <c r="U5050" t="s">
        <v>517</v>
      </c>
      <c r="V5050" t="s">
        <v>517</v>
      </c>
      <c r="W5050" t="s">
        <v>1699</v>
      </c>
      <c r="X5050" t="s">
        <v>1700</v>
      </c>
      <c r="Y5050" t="s">
        <v>517</v>
      </c>
      <c r="Z5050" s="1" t="s">
        <v>517</v>
      </c>
      <c r="AA5050" t="s">
        <v>26048</v>
      </c>
      <c r="AB5050" t="s">
        <v>517</v>
      </c>
      <c r="AC5050" t="s">
        <v>358</v>
      </c>
      <c r="AD5050" t="s">
        <v>517</v>
      </c>
      <c r="AF5050" t="s">
        <v>517</v>
      </c>
      <c r="AG5050" t="s">
        <v>517</v>
      </c>
      <c r="AH5050" t="s">
        <v>517</v>
      </c>
      <c r="AI5050" t="s">
        <v>517</v>
      </c>
      <c r="AJ5050" t="s">
        <v>517</v>
      </c>
    </row>
    <row r="5051" spans="1:36" x14ac:dyDescent="0.25">
      <c r="A5051" s="13" t="s">
        <v>27770</v>
      </c>
      <c r="B5051" s="1">
        <v>42935</v>
      </c>
      <c r="C5051" s="2">
        <v>0.55322916666666666</v>
      </c>
      <c r="D5051" t="s">
        <v>27771</v>
      </c>
      <c r="E5051" t="s">
        <v>22</v>
      </c>
      <c r="F5051" t="s">
        <v>27772</v>
      </c>
      <c r="G5051" s="14" t="s">
        <v>27773</v>
      </c>
      <c r="H5051" s="14" t="s">
        <v>27774</v>
      </c>
      <c r="I5051" t="s">
        <v>21</v>
      </c>
      <c r="K5051">
        <v>7</v>
      </c>
      <c r="L5051">
        <v>19</v>
      </c>
      <c r="M5051">
        <v>13</v>
      </c>
      <c r="N5051">
        <v>4</v>
      </c>
      <c r="O5051" t="s">
        <v>517</v>
      </c>
      <c r="P5051" t="s">
        <v>517</v>
      </c>
      <c r="Q5051" t="s">
        <v>517</v>
      </c>
      <c r="R5051" t="s">
        <v>517</v>
      </c>
      <c r="S5051" t="s">
        <v>517</v>
      </c>
      <c r="T5051" t="s">
        <v>517</v>
      </c>
      <c r="U5051" t="s">
        <v>517</v>
      </c>
      <c r="V5051" t="s">
        <v>517</v>
      </c>
      <c r="W5051" t="s">
        <v>517</v>
      </c>
      <c r="X5051" t="s">
        <v>517</v>
      </c>
      <c r="Y5051" t="s">
        <v>27775</v>
      </c>
      <c r="Z5051" s="1" t="s">
        <v>517</v>
      </c>
      <c r="AA5051" t="s">
        <v>11641</v>
      </c>
      <c r="AB5051" t="s">
        <v>517</v>
      </c>
      <c r="AC5051" t="s">
        <v>357</v>
      </c>
      <c r="AD5051" t="s">
        <v>517</v>
      </c>
      <c r="AF5051" t="s">
        <v>8260</v>
      </c>
      <c r="AG5051" t="s">
        <v>517</v>
      </c>
      <c r="AH5051" t="s">
        <v>517</v>
      </c>
      <c r="AI5051" t="s">
        <v>517</v>
      </c>
      <c r="AJ5051" t="s">
        <v>517</v>
      </c>
    </row>
    <row r="5052" spans="1:36" x14ac:dyDescent="0.25">
      <c r="A5052" s="13" t="s">
        <v>27776</v>
      </c>
      <c r="B5052" s="1">
        <v>42935</v>
      </c>
      <c r="C5052" s="2">
        <v>0.54959490740740746</v>
      </c>
      <c r="D5052" t="s">
        <v>27777</v>
      </c>
      <c r="E5052" t="s">
        <v>22</v>
      </c>
      <c r="F5052" t="s">
        <v>27778</v>
      </c>
      <c r="G5052" s="14" t="s">
        <v>27779</v>
      </c>
      <c r="H5052" s="14" t="s">
        <v>27780</v>
      </c>
      <c r="I5052" t="s">
        <v>24</v>
      </c>
      <c r="K5052">
        <v>7</v>
      </c>
      <c r="L5052">
        <v>19</v>
      </c>
      <c r="M5052">
        <v>13</v>
      </c>
      <c r="N5052">
        <v>4</v>
      </c>
      <c r="O5052" t="s">
        <v>517</v>
      </c>
      <c r="P5052" t="s">
        <v>517</v>
      </c>
      <c r="Q5052" t="s">
        <v>517</v>
      </c>
      <c r="R5052" t="s">
        <v>517</v>
      </c>
      <c r="S5052" t="s">
        <v>517</v>
      </c>
      <c r="T5052" t="s">
        <v>517</v>
      </c>
      <c r="U5052" t="s">
        <v>517</v>
      </c>
      <c r="V5052" t="s">
        <v>517</v>
      </c>
      <c r="W5052" t="s">
        <v>517</v>
      </c>
      <c r="X5052" t="s">
        <v>517</v>
      </c>
      <c r="Y5052" t="s">
        <v>27781</v>
      </c>
      <c r="Z5052" s="1">
        <v>23731</v>
      </c>
      <c r="AA5052" t="s">
        <v>546</v>
      </c>
      <c r="AB5052">
        <v>52</v>
      </c>
      <c r="AC5052" t="s">
        <v>358</v>
      </c>
      <c r="AD5052" t="s">
        <v>498</v>
      </c>
      <c r="AF5052" t="s">
        <v>8259</v>
      </c>
      <c r="AG5052" t="s">
        <v>517</v>
      </c>
      <c r="AH5052" t="s">
        <v>517</v>
      </c>
      <c r="AI5052" t="s">
        <v>517</v>
      </c>
      <c r="AJ5052" t="s">
        <v>517</v>
      </c>
    </row>
    <row r="5053" spans="1:36" x14ac:dyDescent="0.25">
      <c r="A5053" s="13" t="s">
        <v>27783</v>
      </c>
      <c r="B5053" s="1">
        <v>42935</v>
      </c>
      <c r="C5053" s="2">
        <v>0.53414351851851849</v>
      </c>
      <c r="D5053" t="s">
        <v>27784</v>
      </c>
      <c r="E5053" t="s">
        <v>22</v>
      </c>
      <c r="F5053" t="s">
        <v>27785</v>
      </c>
      <c r="G5053" s="14" t="s">
        <v>27786</v>
      </c>
      <c r="H5053" s="14" t="s">
        <v>27787</v>
      </c>
      <c r="I5053" t="s">
        <v>23</v>
      </c>
      <c r="K5053">
        <v>7</v>
      </c>
      <c r="L5053">
        <v>19</v>
      </c>
      <c r="M5053">
        <v>12</v>
      </c>
      <c r="N5053">
        <v>4</v>
      </c>
      <c r="O5053" t="s">
        <v>27782</v>
      </c>
      <c r="P5053" t="s">
        <v>517</v>
      </c>
      <c r="Q5053" t="s">
        <v>517</v>
      </c>
      <c r="R5053" t="s">
        <v>517</v>
      </c>
      <c r="S5053" t="s">
        <v>517</v>
      </c>
      <c r="T5053" t="s">
        <v>517</v>
      </c>
      <c r="U5053" t="s">
        <v>517</v>
      </c>
      <c r="V5053" t="s">
        <v>517</v>
      </c>
      <c r="W5053" t="s">
        <v>589</v>
      </c>
      <c r="X5053" t="s">
        <v>590</v>
      </c>
      <c r="Y5053" t="s">
        <v>27788</v>
      </c>
      <c r="Z5053" s="1">
        <v>26111</v>
      </c>
      <c r="AA5053" t="s">
        <v>27789</v>
      </c>
      <c r="AB5053">
        <v>46</v>
      </c>
      <c r="AC5053" t="s">
        <v>358</v>
      </c>
      <c r="AD5053" t="s">
        <v>482</v>
      </c>
      <c r="AF5053" t="s">
        <v>517</v>
      </c>
      <c r="AG5053" t="s">
        <v>517</v>
      </c>
      <c r="AH5053" t="s">
        <v>517</v>
      </c>
      <c r="AI5053" t="s">
        <v>517</v>
      </c>
      <c r="AJ5053" t="s">
        <v>517</v>
      </c>
    </row>
    <row r="5054" spans="1:36" x14ac:dyDescent="0.25">
      <c r="A5054" s="13" t="s">
        <v>27792</v>
      </c>
      <c r="B5054" s="1">
        <v>42935</v>
      </c>
      <c r="C5054" s="2">
        <v>0.5183564814814815</v>
      </c>
      <c r="D5054" t="s">
        <v>27793</v>
      </c>
      <c r="E5054" t="s">
        <v>22</v>
      </c>
      <c r="F5054" t="s">
        <v>27794</v>
      </c>
      <c r="G5054" s="14" t="s">
        <v>27795</v>
      </c>
      <c r="H5054" s="14" t="s">
        <v>27796</v>
      </c>
      <c r="I5054" t="s">
        <v>23</v>
      </c>
      <c r="K5054">
        <v>7</v>
      </c>
      <c r="L5054">
        <v>19</v>
      </c>
      <c r="M5054">
        <v>12</v>
      </c>
      <c r="N5054">
        <v>4</v>
      </c>
      <c r="O5054" t="s">
        <v>27791</v>
      </c>
      <c r="P5054" t="s">
        <v>27790</v>
      </c>
      <c r="Q5054" t="s">
        <v>517</v>
      </c>
      <c r="R5054" t="s">
        <v>517</v>
      </c>
      <c r="S5054" t="s">
        <v>517</v>
      </c>
      <c r="T5054" t="s">
        <v>517</v>
      </c>
      <c r="U5054" t="s">
        <v>517</v>
      </c>
      <c r="V5054" t="s">
        <v>517</v>
      </c>
      <c r="W5054" t="s">
        <v>621</v>
      </c>
      <c r="X5054" t="s">
        <v>622</v>
      </c>
      <c r="Y5054" t="s">
        <v>517</v>
      </c>
      <c r="Z5054" s="1" t="s">
        <v>517</v>
      </c>
      <c r="AA5054" t="s">
        <v>27797</v>
      </c>
      <c r="AB5054" t="s">
        <v>517</v>
      </c>
      <c r="AC5054" t="s">
        <v>777</v>
      </c>
      <c r="AD5054" t="s">
        <v>517</v>
      </c>
      <c r="AF5054" t="s">
        <v>517</v>
      </c>
      <c r="AG5054" t="s">
        <v>517</v>
      </c>
      <c r="AH5054" t="s">
        <v>517</v>
      </c>
      <c r="AI5054" t="s">
        <v>517</v>
      </c>
      <c r="AJ5054" t="s">
        <v>517</v>
      </c>
    </row>
    <row r="5055" spans="1:36" x14ac:dyDescent="0.25">
      <c r="A5055" s="13" t="s">
        <v>27798</v>
      </c>
      <c r="B5055" s="1">
        <v>42935</v>
      </c>
      <c r="C5055" s="2">
        <v>0.49623842592592587</v>
      </c>
      <c r="D5055" t="s">
        <v>27799</v>
      </c>
      <c r="E5055" t="s">
        <v>22</v>
      </c>
      <c r="F5055" t="s">
        <v>27800</v>
      </c>
      <c r="G5055" s="14" t="s">
        <v>11612</v>
      </c>
      <c r="H5055" s="14" t="s">
        <v>11613</v>
      </c>
      <c r="I5055" t="s">
        <v>21</v>
      </c>
      <c r="K5055">
        <v>7</v>
      </c>
      <c r="L5055">
        <v>19</v>
      </c>
      <c r="M5055">
        <v>11</v>
      </c>
      <c r="N5055">
        <v>4</v>
      </c>
      <c r="O5055" t="s">
        <v>517</v>
      </c>
      <c r="P5055" t="s">
        <v>517</v>
      </c>
      <c r="Q5055" t="s">
        <v>517</v>
      </c>
      <c r="R5055" t="s">
        <v>517</v>
      </c>
      <c r="S5055" t="s">
        <v>517</v>
      </c>
      <c r="T5055" t="s">
        <v>517</v>
      </c>
      <c r="U5055" t="s">
        <v>517</v>
      </c>
      <c r="V5055" t="s">
        <v>517</v>
      </c>
      <c r="W5055" t="s">
        <v>517</v>
      </c>
      <c r="X5055" t="s">
        <v>517</v>
      </c>
      <c r="Y5055" t="s">
        <v>11486</v>
      </c>
      <c r="Z5055" s="1">
        <v>34144</v>
      </c>
      <c r="AA5055" t="s">
        <v>23832</v>
      </c>
      <c r="AB5055">
        <v>24</v>
      </c>
      <c r="AC5055" t="s">
        <v>357</v>
      </c>
      <c r="AD5055" t="s">
        <v>487</v>
      </c>
      <c r="AF5055" t="s">
        <v>8264</v>
      </c>
      <c r="AG5055" t="s">
        <v>8307</v>
      </c>
      <c r="AH5055" t="s">
        <v>517</v>
      </c>
      <c r="AI5055" t="s">
        <v>517</v>
      </c>
      <c r="AJ5055" t="s">
        <v>517</v>
      </c>
    </row>
    <row r="5056" spans="1:36" x14ac:dyDescent="0.25">
      <c r="A5056" s="13" t="s">
        <v>27801</v>
      </c>
      <c r="B5056" s="1">
        <v>42935</v>
      </c>
      <c r="C5056" s="2">
        <v>0.48207175925925921</v>
      </c>
      <c r="D5056" t="s">
        <v>27802</v>
      </c>
      <c r="E5056" t="s">
        <v>22</v>
      </c>
      <c r="F5056" t="s">
        <v>27803</v>
      </c>
      <c r="G5056" s="14" t="s">
        <v>27804</v>
      </c>
      <c r="H5056" s="14" t="s">
        <v>27805</v>
      </c>
      <c r="I5056" t="s">
        <v>23</v>
      </c>
      <c r="K5056">
        <v>7</v>
      </c>
      <c r="L5056">
        <v>19</v>
      </c>
      <c r="M5056">
        <v>11</v>
      </c>
      <c r="N5056">
        <v>4</v>
      </c>
      <c r="O5056" t="s">
        <v>517</v>
      </c>
      <c r="P5056" t="s">
        <v>517</v>
      </c>
      <c r="Q5056" t="s">
        <v>517</v>
      </c>
      <c r="R5056" t="s">
        <v>517</v>
      </c>
      <c r="S5056" t="s">
        <v>517</v>
      </c>
      <c r="T5056" t="s">
        <v>517</v>
      </c>
      <c r="U5056" t="s">
        <v>517</v>
      </c>
      <c r="V5056" t="s">
        <v>517</v>
      </c>
      <c r="W5056" t="s">
        <v>517</v>
      </c>
      <c r="X5056" t="s">
        <v>517</v>
      </c>
      <c r="Y5056" t="s">
        <v>27806</v>
      </c>
      <c r="Z5056" s="1">
        <v>33554</v>
      </c>
      <c r="AA5056" t="s">
        <v>2795</v>
      </c>
      <c r="AB5056">
        <v>25</v>
      </c>
      <c r="AC5056" t="s">
        <v>358</v>
      </c>
      <c r="AD5056" t="s">
        <v>482</v>
      </c>
      <c r="AF5056" t="s">
        <v>8260</v>
      </c>
      <c r="AG5056" t="s">
        <v>517</v>
      </c>
      <c r="AH5056" t="s">
        <v>517</v>
      </c>
      <c r="AI5056" t="s">
        <v>517</v>
      </c>
      <c r="AJ5056" t="s">
        <v>517</v>
      </c>
    </row>
    <row r="5057" spans="1:36" x14ac:dyDescent="0.25">
      <c r="A5057" s="13" t="s">
        <v>27808</v>
      </c>
      <c r="B5057" s="1">
        <v>42935</v>
      </c>
      <c r="C5057" s="2">
        <v>0.47740740740740745</v>
      </c>
      <c r="D5057" t="s">
        <v>27809</v>
      </c>
      <c r="E5057" t="s">
        <v>22</v>
      </c>
      <c r="F5057" t="s">
        <v>27810</v>
      </c>
      <c r="G5057" s="14" t="s">
        <v>27811</v>
      </c>
      <c r="H5057" s="14" t="s">
        <v>27812</v>
      </c>
      <c r="I5057" t="s">
        <v>23</v>
      </c>
      <c r="K5057">
        <v>7</v>
      </c>
      <c r="L5057">
        <v>19</v>
      </c>
      <c r="M5057">
        <v>11</v>
      </c>
      <c r="N5057">
        <v>4</v>
      </c>
      <c r="O5057" t="s">
        <v>27807</v>
      </c>
      <c r="P5057" t="s">
        <v>517</v>
      </c>
      <c r="Q5057" t="s">
        <v>517</v>
      </c>
      <c r="R5057" t="s">
        <v>517</v>
      </c>
      <c r="S5057" t="s">
        <v>517</v>
      </c>
      <c r="T5057" t="s">
        <v>517</v>
      </c>
      <c r="U5057" t="s">
        <v>517</v>
      </c>
      <c r="V5057" t="s">
        <v>517</v>
      </c>
      <c r="W5057" t="s">
        <v>598</v>
      </c>
      <c r="X5057" t="s">
        <v>477</v>
      </c>
      <c r="Y5057" t="s">
        <v>27813</v>
      </c>
      <c r="Z5057" s="1">
        <v>32761</v>
      </c>
      <c r="AA5057" t="s">
        <v>27809</v>
      </c>
      <c r="AB5057">
        <v>27</v>
      </c>
      <c r="AC5057" t="s">
        <v>358</v>
      </c>
      <c r="AD5057" t="s">
        <v>495</v>
      </c>
      <c r="AF5057" t="s">
        <v>517</v>
      </c>
      <c r="AG5057" t="s">
        <v>517</v>
      </c>
      <c r="AH5057" t="s">
        <v>517</v>
      </c>
      <c r="AI5057" t="s">
        <v>517</v>
      </c>
      <c r="AJ5057" t="s">
        <v>517</v>
      </c>
    </row>
    <row r="5058" spans="1:36" x14ac:dyDescent="0.25">
      <c r="A5058" s="13" t="s">
        <v>27815</v>
      </c>
      <c r="B5058" s="1">
        <v>42935</v>
      </c>
      <c r="C5058" s="2">
        <v>0.47288194444444448</v>
      </c>
      <c r="D5058" t="s">
        <v>27816</v>
      </c>
      <c r="E5058" t="s">
        <v>22</v>
      </c>
      <c r="F5058" t="s">
        <v>27817</v>
      </c>
      <c r="G5058" s="14" t="s">
        <v>27818</v>
      </c>
      <c r="H5058" s="14" t="s">
        <v>27819</v>
      </c>
      <c r="I5058" t="s">
        <v>23</v>
      </c>
      <c r="K5058">
        <v>7</v>
      </c>
      <c r="L5058">
        <v>19</v>
      </c>
      <c r="M5058">
        <v>11</v>
      </c>
      <c r="N5058">
        <v>4</v>
      </c>
      <c r="O5058" t="s">
        <v>27814</v>
      </c>
      <c r="P5058" t="s">
        <v>517</v>
      </c>
      <c r="Q5058" t="s">
        <v>517</v>
      </c>
      <c r="R5058" t="s">
        <v>517</v>
      </c>
      <c r="S5058" t="s">
        <v>517</v>
      </c>
      <c r="T5058" t="s">
        <v>517</v>
      </c>
      <c r="U5058" t="s">
        <v>517</v>
      </c>
      <c r="V5058" t="s">
        <v>517</v>
      </c>
      <c r="W5058" t="s">
        <v>3570</v>
      </c>
      <c r="X5058" t="s">
        <v>527</v>
      </c>
      <c r="Y5058" t="s">
        <v>27820</v>
      </c>
      <c r="Z5058" s="1">
        <v>26898</v>
      </c>
      <c r="AA5058" t="s">
        <v>556</v>
      </c>
      <c r="AB5058">
        <v>43</v>
      </c>
      <c r="AC5058" t="s">
        <v>358</v>
      </c>
      <c r="AD5058" t="s">
        <v>483</v>
      </c>
      <c r="AF5058" t="s">
        <v>517</v>
      </c>
      <c r="AG5058" t="s">
        <v>517</v>
      </c>
      <c r="AH5058" t="s">
        <v>517</v>
      </c>
      <c r="AI5058" t="s">
        <v>517</v>
      </c>
      <c r="AJ5058" t="s">
        <v>517</v>
      </c>
    </row>
    <row r="5059" spans="1:36" x14ac:dyDescent="0.25">
      <c r="A5059" s="13" t="s">
        <v>27823</v>
      </c>
      <c r="B5059" s="1">
        <v>42935</v>
      </c>
      <c r="C5059" s="2">
        <v>0.47121527777777777</v>
      </c>
      <c r="D5059" t="s">
        <v>27824</v>
      </c>
      <c r="E5059" t="s">
        <v>22</v>
      </c>
      <c r="F5059" t="s">
        <v>27825</v>
      </c>
      <c r="G5059" s="14" t="s">
        <v>27826</v>
      </c>
      <c r="H5059" s="14" t="s">
        <v>27827</v>
      </c>
      <c r="I5059" t="s">
        <v>23</v>
      </c>
      <c r="K5059">
        <v>7</v>
      </c>
      <c r="L5059">
        <v>19</v>
      </c>
      <c r="M5059">
        <v>11</v>
      </c>
      <c r="N5059">
        <v>4</v>
      </c>
      <c r="O5059" t="s">
        <v>27821</v>
      </c>
      <c r="P5059" t="s">
        <v>27822</v>
      </c>
      <c r="Q5059" t="s">
        <v>517</v>
      </c>
      <c r="R5059" t="s">
        <v>517</v>
      </c>
      <c r="S5059" t="s">
        <v>517</v>
      </c>
      <c r="T5059" t="s">
        <v>517</v>
      </c>
      <c r="U5059" t="s">
        <v>517</v>
      </c>
      <c r="V5059" t="s">
        <v>517</v>
      </c>
      <c r="W5059" t="s">
        <v>27553</v>
      </c>
      <c r="X5059" t="s">
        <v>590</v>
      </c>
      <c r="Y5059" t="s">
        <v>27828</v>
      </c>
      <c r="Z5059" s="1">
        <v>23676</v>
      </c>
      <c r="AA5059" t="s">
        <v>3592</v>
      </c>
      <c r="AB5059">
        <v>52</v>
      </c>
      <c r="AC5059" t="s">
        <v>358</v>
      </c>
      <c r="AD5059" t="s">
        <v>492</v>
      </c>
      <c r="AF5059" t="s">
        <v>517</v>
      </c>
      <c r="AG5059" t="s">
        <v>517</v>
      </c>
      <c r="AH5059" t="s">
        <v>517</v>
      </c>
      <c r="AI5059" t="s">
        <v>517</v>
      </c>
      <c r="AJ5059" t="s">
        <v>517</v>
      </c>
    </row>
    <row r="5060" spans="1:36" x14ac:dyDescent="0.25">
      <c r="A5060" s="13" t="s">
        <v>27830</v>
      </c>
      <c r="B5060" s="1">
        <v>42935</v>
      </c>
      <c r="C5060" s="2">
        <v>0.45891203703703703</v>
      </c>
      <c r="D5060" t="s">
        <v>27831</v>
      </c>
      <c r="E5060" t="s">
        <v>4662</v>
      </c>
      <c r="F5060" t="s">
        <v>27832</v>
      </c>
      <c r="G5060" s="14" t="s">
        <v>27833</v>
      </c>
      <c r="H5060" s="14" t="s">
        <v>27834</v>
      </c>
      <c r="I5060" t="s">
        <v>24</v>
      </c>
      <c r="K5060">
        <v>7</v>
      </c>
      <c r="L5060">
        <v>19</v>
      </c>
      <c r="M5060">
        <v>11</v>
      </c>
      <c r="N5060">
        <v>4</v>
      </c>
      <c r="O5060" t="s">
        <v>27829</v>
      </c>
      <c r="P5060" t="s">
        <v>517</v>
      </c>
      <c r="Q5060" t="s">
        <v>517</v>
      </c>
      <c r="R5060" t="s">
        <v>517</v>
      </c>
      <c r="S5060" t="s">
        <v>517</v>
      </c>
      <c r="T5060" t="s">
        <v>517</v>
      </c>
      <c r="U5060" t="s">
        <v>517</v>
      </c>
      <c r="V5060" t="s">
        <v>517</v>
      </c>
      <c r="W5060" t="s">
        <v>1699</v>
      </c>
      <c r="X5060" t="s">
        <v>863</v>
      </c>
      <c r="Y5060" t="s">
        <v>517</v>
      </c>
      <c r="Z5060" s="1" t="s">
        <v>517</v>
      </c>
      <c r="AA5060" t="s">
        <v>27835</v>
      </c>
      <c r="AB5060" t="s">
        <v>517</v>
      </c>
      <c r="AC5060" t="s">
        <v>357</v>
      </c>
      <c r="AD5060" t="s">
        <v>517</v>
      </c>
      <c r="AF5060" t="s">
        <v>517</v>
      </c>
      <c r="AG5060" t="s">
        <v>517</v>
      </c>
      <c r="AH5060" t="s">
        <v>517</v>
      </c>
      <c r="AI5060" t="s">
        <v>517</v>
      </c>
      <c r="AJ5060" t="s">
        <v>517</v>
      </c>
    </row>
    <row r="5061" spans="1:36" x14ac:dyDescent="0.25">
      <c r="A5061" s="13" t="s">
        <v>27836</v>
      </c>
      <c r="B5061" s="1">
        <v>42935</v>
      </c>
      <c r="C5061" s="2">
        <v>0.45758101851851851</v>
      </c>
      <c r="D5061" t="s">
        <v>27837</v>
      </c>
      <c r="E5061" t="s">
        <v>22</v>
      </c>
      <c r="F5061" t="s">
        <v>27838</v>
      </c>
      <c r="G5061" s="14" t="s">
        <v>27839</v>
      </c>
      <c r="H5061" s="14" t="s">
        <v>27840</v>
      </c>
      <c r="I5061" t="s">
        <v>24</v>
      </c>
      <c r="K5061">
        <v>7</v>
      </c>
      <c r="L5061">
        <v>19</v>
      </c>
      <c r="M5061">
        <v>10</v>
      </c>
      <c r="N5061">
        <v>4</v>
      </c>
      <c r="O5061" t="s">
        <v>517</v>
      </c>
      <c r="P5061" t="s">
        <v>517</v>
      </c>
      <c r="Q5061" t="s">
        <v>517</v>
      </c>
      <c r="R5061" t="s">
        <v>517</v>
      </c>
      <c r="S5061" t="s">
        <v>517</v>
      </c>
      <c r="T5061" t="s">
        <v>517</v>
      </c>
      <c r="U5061" t="s">
        <v>517</v>
      </c>
      <c r="V5061" t="s">
        <v>517</v>
      </c>
      <c r="W5061" t="s">
        <v>517</v>
      </c>
      <c r="X5061" t="s">
        <v>517</v>
      </c>
      <c r="Y5061" t="s">
        <v>27841</v>
      </c>
      <c r="Z5061" s="1">
        <v>26233</v>
      </c>
      <c r="AA5061" t="s">
        <v>2314</v>
      </c>
      <c r="AB5061">
        <v>45</v>
      </c>
      <c r="AC5061" t="s">
        <v>358</v>
      </c>
      <c r="AD5061" t="s">
        <v>495</v>
      </c>
      <c r="AF5061" t="s">
        <v>8313</v>
      </c>
      <c r="AG5061" t="s">
        <v>517</v>
      </c>
      <c r="AH5061" t="s">
        <v>517</v>
      </c>
      <c r="AI5061" t="s">
        <v>517</v>
      </c>
      <c r="AJ5061" t="s">
        <v>517</v>
      </c>
    </row>
    <row r="5062" spans="1:36" x14ac:dyDescent="0.25">
      <c r="A5062" s="13" t="s">
        <v>27843</v>
      </c>
      <c r="B5062" s="1">
        <v>42935</v>
      </c>
      <c r="C5062" s="2">
        <v>0.42480324074074072</v>
      </c>
      <c r="D5062" t="s">
        <v>27844</v>
      </c>
      <c r="E5062" t="s">
        <v>22</v>
      </c>
      <c r="F5062" t="s">
        <v>27845</v>
      </c>
      <c r="G5062" s="14" t="s">
        <v>27846</v>
      </c>
      <c r="H5062" s="14" t="s">
        <v>27847</v>
      </c>
      <c r="I5062" t="s">
        <v>21</v>
      </c>
      <c r="K5062">
        <v>7</v>
      </c>
      <c r="L5062">
        <v>19</v>
      </c>
      <c r="M5062">
        <v>10</v>
      </c>
      <c r="N5062">
        <v>4</v>
      </c>
      <c r="O5062" t="s">
        <v>27842</v>
      </c>
      <c r="P5062" t="s">
        <v>517</v>
      </c>
      <c r="Q5062" t="s">
        <v>517</v>
      </c>
      <c r="R5062" t="s">
        <v>517</v>
      </c>
      <c r="S5062" t="s">
        <v>517</v>
      </c>
      <c r="T5062" t="s">
        <v>517</v>
      </c>
      <c r="U5062" t="s">
        <v>517</v>
      </c>
      <c r="V5062" t="s">
        <v>517</v>
      </c>
      <c r="W5062" t="s">
        <v>537</v>
      </c>
      <c r="X5062" t="s">
        <v>590</v>
      </c>
      <c r="Y5062" t="s">
        <v>517</v>
      </c>
      <c r="Z5062" s="1" t="s">
        <v>517</v>
      </c>
      <c r="AA5062" t="s">
        <v>10517</v>
      </c>
      <c r="AB5062" t="s">
        <v>517</v>
      </c>
      <c r="AC5062" t="s">
        <v>358</v>
      </c>
      <c r="AD5062" t="s">
        <v>517</v>
      </c>
      <c r="AF5062" t="s">
        <v>8254</v>
      </c>
      <c r="AG5062" t="s">
        <v>517</v>
      </c>
      <c r="AH5062" t="s">
        <v>517</v>
      </c>
      <c r="AI5062" t="s">
        <v>517</v>
      </c>
      <c r="AJ5062" t="s">
        <v>517</v>
      </c>
    </row>
    <row r="5063" spans="1:36" x14ac:dyDescent="0.25">
      <c r="A5063" s="13" t="s">
        <v>27848</v>
      </c>
      <c r="B5063" s="1">
        <v>42935</v>
      </c>
      <c r="C5063" s="2">
        <v>0.41924768518518518</v>
      </c>
      <c r="D5063" t="s">
        <v>27849</v>
      </c>
      <c r="E5063" t="s">
        <v>22</v>
      </c>
      <c r="F5063" t="s">
        <v>27850</v>
      </c>
      <c r="G5063" s="14" t="s">
        <v>27851</v>
      </c>
      <c r="H5063" s="14" t="s">
        <v>27852</v>
      </c>
      <c r="I5063" t="s">
        <v>21</v>
      </c>
      <c r="K5063">
        <v>7</v>
      </c>
      <c r="L5063">
        <v>19</v>
      </c>
      <c r="M5063">
        <v>10</v>
      </c>
      <c r="N5063">
        <v>4</v>
      </c>
      <c r="O5063" t="s">
        <v>517</v>
      </c>
      <c r="P5063" t="s">
        <v>517</v>
      </c>
      <c r="Q5063" t="s">
        <v>517</v>
      </c>
      <c r="R5063" t="s">
        <v>517</v>
      </c>
      <c r="S5063" t="s">
        <v>517</v>
      </c>
      <c r="T5063" t="s">
        <v>517</v>
      </c>
      <c r="U5063" t="s">
        <v>517</v>
      </c>
      <c r="V5063" t="s">
        <v>517</v>
      </c>
      <c r="W5063" t="s">
        <v>517</v>
      </c>
      <c r="X5063" t="s">
        <v>517</v>
      </c>
      <c r="Y5063" t="s">
        <v>517</v>
      </c>
      <c r="Z5063" s="1" t="s">
        <v>517</v>
      </c>
      <c r="AA5063" t="s">
        <v>8078</v>
      </c>
      <c r="AB5063" t="s">
        <v>517</v>
      </c>
      <c r="AC5063" t="s">
        <v>357</v>
      </c>
      <c r="AD5063" t="s">
        <v>517</v>
      </c>
      <c r="AF5063" t="s">
        <v>8295</v>
      </c>
      <c r="AG5063" t="s">
        <v>517</v>
      </c>
      <c r="AH5063" t="s">
        <v>8264</v>
      </c>
      <c r="AI5063" t="s">
        <v>8263</v>
      </c>
      <c r="AJ5063" t="s">
        <v>8296</v>
      </c>
    </row>
    <row r="5064" spans="1:36" x14ac:dyDescent="0.25">
      <c r="A5064" s="13" t="s">
        <v>27853</v>
      </c>
      <c r="B5064" s="1">
        <v>42935</v>
      </c>
      <c r="C5064" s="2">
        <v>0.41255787037037034</v>
      </c>
      <c r="D5064" t="s">
        <v>27854</v>
      </c>
      <c r="E5064" t="s">
        <v>22</v>
      </c>
      <c r="F5064" t="s">
        <v>27855</v>
      </c>
      <c r="G5064" s="14" t="s">
        <v>27856</v>
      </c>
      <c r="H5064" s="14" t="s">
        <v>27857</v>
      </c>
      <c r="I5064" t="s">
        <v>25</v>
      </c>
      <c r="K5064">
        <v>7</v>
      </c>
      <c r="L5064">
        <v>19</v>
      </c>
      <c r="M5064">
        <v>9</v>
      </c>
      <c r="N5064">
        <v>4</v>
      </c>
      <c r="O5064" t="s">
        <v>517</v>
      </c>
      <c r="P5064" t="s">
        <v>517</v>
      </c>
      <c r="Q5064" t="s">
        <v>517</v>
      </c>
      <c r="R5064" t="s">
        <v>517</v>
      </c>
      <c r="S5064" t="s">
        <v>517</v>
      </c>
      <c r="T5064" t="s">
        <v>517</v>
      </c>
      <c r="U5064" t="s">
        <v>517</v>
      </c>
      <c r="V5064" t="s">
        <v>517</v>
      </c>
      <c r="W5064" t="s">
        <v>517</v>
      </c>
      <c r="X5064" t="s">
        <v>517</v>
      </c>
      <c r="Y5064" t="s">
        <v>27858</v>
      </c>
      <c r="Z5064" s="1">
        <v>31787</v>
      </c>
      <c r="AA5064" t="s">
        <v>674</v>
      </c>
      <c r="AB5064">
        <v>30</v>
      </c>
      <c r="AC5064" t="s">
        <v>358</v>
      </c>
      <c r="AD5064" t="s">
        <v>497</v>
      </c>
      <c r="AF5064" t="s">
        <v>8259</v>
      </c>
      <c r="AG5064" t="s">
        <v>8295</v>
      </c>
      <c r="AH5064" t="s">
        <v>517</v>
      </c>
      <c r="AI5064" t="s">
        <v>517</v>
      </c>
      <c r="AJ5064" t="s">
        <v>517</v>
      </c>
    </row>
    <row r="5065" spans="1:36" x14ac:dyDescent="0.25">
      <c r="A5065" s="13" t="s">
        <v>27860</v>
      </c>
      <c r="B5065" s="1">
        <v>42935</v>
      </c>
      <c r="C5065" s="2">
        <v>0.32315972222222222</v>
      </c>
      <c r="D5065" t="s">
        <v>27861</v>
      </c>
      <c r="E5065" t="s">
        <v>22</v>
      </c>
      <c r="F5065" t="s">
        <v>27862</v>
      </c>
      <c r="G5065" s="14" t="s">
        <v>27863</v>
      </c>
      <c r="H5065" s="14" t="s">
        <v>27864</v>
      </c>
      <c r="I5065" t="s">
        <v>23</v>
      </c>
      <c r="K5065">
        <v>7</v>
      </c>
      <c r="L5065">
        <v>19</v>
      </c>
      <c r="M5065">
        <v>7</v>
      </c>
      <c r="N5065">
        <v>4</v>
      </c>
      <c r="O5065" t="s">
        <v>27859</v>
      </c>
      <c r="P5065" t="s">
        <v>517</v>
      </c>
      <c r="Q5065" t="s">
        <v>517</v>
      </c>
      <c r="R5065" t="s">
        <v>517</v>
      </c>
      <c r="S5065" t="s">
        <v>517</v>
      </c>
      <c r="T5065" t="s">
        <v>517</v>
      </c>
      <c r="U5065" t="s">
        <v>517</v>
      </c>
      <c r="V5065" t="s">
        <v>517</v>
      </c>
      <c r="W5065" t="s">
        <v>589</v>
      </c>
      <c r="X5065" t="s">
        <v>1238</v>
      </c>
      <c r="Y5065" t="s">
        <v>27865</v>
      </c>
      <c r="Z5065" s="1">
        <v>30413</v>
      </c>
      <c r="AA5065" t="s">
        <v>9129</v>
      </c>
      <c r="AB5065">
        <v>34</v>
      </c>
      <c r="AC5065" t="s">
        <v>358</v>
      </c>
      <c r="AD5065" t="s">
        <v>492</v>
      </c>
      <c r="AF5065" t="s">
        <v>8266</v>
      </c>
      <c r="AG5065" t="s">
        <v>8304</v>
      </c>
      <c r="AH5065" t="s">
        <v>8313</v>
      </c>
      <c r="AI5065" t="s">
        <v>517</v>
      </c>
      <c r="AJ5065" t="s">
        <v>517</v>
      </c>
    </row>
    <row r="5066" spans="1:36" x14ac:dyDescent="0.25">
      <c r="A5066" s="13" t="s">
        <v>27866</v>
      </c>
      <c r="B5066" s="1">
        <v>42935</v>
      </c>
      <c r="C5066" s="2">
        <v>0.22237268518518519</v>
      </c>
      <c r="D5066" t="s">
        <v>26197</v>
      </c>
      <c r="E5066" t="s">
        <v>22</v>
      </c>
      <c r="F5066" t="s">
        <v>22614</v>
      </c>
      <c r="G5066" s="14" t="s">
        <v>22615</v>
      </c>
      <c r="H5066" s="14" t="s">
        <v>22616</v>
      </c>
      <c r="I5066" t="s">
        <v>21</v>
      </c>
      <c r="K5066">
        <v>7</v>
      </c>
      <c r="L5066">
        <v>19</v>
      </c>
      <c r="M5066">
        <v>5</v>
      </c>
      <c r="N5066">
        <v>4</v>
      </c>
      <c r="O5066" t="s">
        <v>22611</v>
      </c>
      <c r="P5066" t="s">
        <v>517</v>
      </c>
      <c r="Q5066" t="s">
        <v>517</v>
      </c>
      <c r="R5066" t="s">
        <v>517</v>
      </c>
      <c r="S5066" t="s">
        <v>517</v>
      </c>
      <c r="T5066" t="s">
        <v>517</v>
      </c>
      <c r="U5066" t="s">
        <v>517</v>
      </c>
      <c r="V5066" t="s">
        <v>517</v>
      </c>
      <c r="W5066" t="s">
        <v>672</v>
      </c>
      <c r="X5066" t="s">
        <v>477</v>
      </c>
      <c r="Y5066" t="s">
        <v>22617</v>
      </c>
      <c r="Z5066" s="1">
        <v>28043</v>
      </c>
      <c r="AA5066" t="s">
        <v>2314</v>
      </c>
      <c r="AB5066">
        <v>40</v>
      </c>
      <c r="AC5066" t="s">
        <v>358</v>
      </c>
      <c r="AD5066" t="s">
        <v>497</v>
      </c>
      <c r="AF5066" t="s">
        <v>8313</v>
      </c>
      <c r="AG5066" t="s">
        <v>517</v>
      </c>
      <c r="AH5066" t="s">
        <v>517</v>
      </c>
      <c r="AI5066" t="s">
        <v>517</v>
      </c>
      <c r="AJ5066" t="s">
        <v>517</v>
      </c>
    </row>
    <row r="5067" spans="1:36" x14ac:dyDescent="0.25">
      <c r="A5067" s="13" t="s">
        <v>27868</v>
      </c>
      <c r="B5067" s="1">
        <v>42935</v>
      </c>
      <c r="C5067" s="2">
        <v>7.4548611111111107E-2</v>
      </c>
      <c r="D5067" t="s">
        <v>27869</v>
      </c>
      <c r="E5067" t="s">
        <v>22</v>
      </c>
      <c r="F5067" t="s">
        <v>27870</v>
      </c>
      <c r="G5067" s="14" t="s">
        <v>27871</v>
      </c>
      <c r="H5067" s="14" t="s">
        <v>27872</v>
      </c>
      <c r="I5067" t="s">
        <v>23</v>
      </c>
      <c r="K5067">
        <v>7</v>
      </c>
      <c r="L5067">
        <v>19</v>
      </c>
      <c r="M5067">
        <v>1</v>
      </c>
      <c r="N5067">
        <v>4</v>
      </c>
      <c r="O5067" t="s">
        <v>27867</v>
      </c>
      <c r="P5067" t="s">
        <v>517</v>
      </c>
      <c r="Q5067" t="s">
        <v>517</v>
      </c>
      <c r="R5067" t="s">
        <v>517</v>
      </c>
      <c r="S5067" t="s">
        <v>517</v>
      </c>
      <c r="T5067" t="s">
        <v>517</v>
      </c>
      <c r="U5067" t="s">
        <v>517</v>
      </c>
      <c r="V5067" t="s">
        <v>517</v>
      </c>
      <c r="W5067" t="s">
        <v>6315</v>
      </c>
      <c r="X5067" t="s">
        <v>554</v>
      </c>
      <c r="Y5067" t="s">
        <v>27873</v>
      </c>
      <c r="Z5067" s="1">
        <v>32256</v>
      </c>
      <c r="AA5067" t="s">
        <v>4632</v>
      </c>
      <c r="AB5067">
        <v>29</v>
      </c>
      <c r="AC5067" t="s">
        <v>358</v>
      </c>
      <c r="AD5067" t="s">
        <v>484</v>
      </c>
      <c r="AF5067" t="s">
        <v>8260</v>
      </c>
      <c r="AG5067" t="s">
        <v>8266</v>
      </c>
      <c r="AH5067" t="s">
        <v>8295</v>
      </c>
      <c r="AI5067" t="s">
        <v>517</v>
      </c>
      <c r="AJ5067" t="s">
        <v>8313</v>
      </c>
    </row>
    <row r="5068" spans="1:36" x14ac:dyDescent="0.25">
      <c r="A5068" s="13" t="s">
        <v>27875</v>
      </c>
      <c r="B5068" s="1">
        <v>42934</v>
      </c>
      <c r="C5068" s="2">
        <v>0.96353009259259259</v>
      </c>
      <c r="D5068" t="s">
        <v>8586</v>
      </c>
      <c r="E5068" t="s">
        <v>22</v>
      </c>
      <c r="F5068" t="s">
        <v>27876</v>
      </c>
      <c r="G5068" s="14" t="s">
        <v>27877</v>
      </c>
      <c r="H5068" s="14" t="s">
        <v>27878</v>
      </c>
      <c r="I5068" t="s">
        <v>23</v>
      </c>
      <c r="K5068">
        <v>7</v>
      </c>
      <c r="L5068">
        <v>18</v>
      </c>
      <c r="M5068">
        <v>23</v>
      </c>
      <c r="N5068">
        <v>3</v>
      </c>
      <c r="O5068" t="s">
        <v>27874</v>
      </c>
      <c r="P5068" t="s">
        <v>517</v>
      </c>
      <c r="Q5068" t="s">
        <v>517</v>
      </c>
      <c r="R5068" t="s">
        <v>517</v>
      </c>
      <c r="S5068" t="s">
        <v>517</v>
      </c>
      <c r="T5068" t="s">
        <v>517</v>
      </c>
      <c r="U5068" t="s">
        <v>517</v>
      </c>
      <c r="V5068" t="s">
        <v>517</v>
      </c>
      <c r="W5068" t="s">
        <v>621</v>
      </c>
      <c r="X5068" t="s">
        <v>622</v>
      </c>
      <c r="Y5068" t="s">
        <v>27879</v>
      </c>
      <c r="Z5068" s="1">
        <v>25720</v>
      </c>
      <c r="AA5068" t="s">
        <v>529</v>
      </c>
      <c r="AB5068">
        <v>47</v>
      </c>
      <c r="AC5068" t="s">
        <v>358</v>
      </c>
      <c r="AD5068" t="s">
        <v>492</v>
      </c>
      <c r="AF5068" t="s">
        <v>8260</v>
      </c>
      <c r="AG5068" t="s">
        <v>8313</v>
      </c>
      <c r="AH5068" t="s">
        <v>517</v>
      </c>
      <c r="AI5068" t="s">
        <v>517</v>
      </c>
      <c r="AJ5068" t="s">
        <v>517</v>
      </c>
    </row>
    <row r="5069" spans="1:36" x14ac:dyDescent="0.25">
      <c r="A5069" s="13" t="s">
        <v>27880</v>
      </c>
      <c r="B5069" s="1">
        <v>42934</v>
      </c>
      <c r="C5069" s="2">
        <v>0.95212962962962966</v>
      </c>
      <c r="D5069" t="s">
        <v>27881</v>
      </c>
      <c r="E5069" t="s">
        <v>22</v>
      </c>
      <c r="F5069" t="s">
        <v>27882</v>
      </c>
      <c r="G5069" s="14" t="s">
        <v>27883</v>
      </c>
      <c r="H5069" s="14" t="s">
        <v>27884</v>
      </c>
      <c r="I5069" t="s">
        <v>23</v>
      </c>
      <c r="K5069">
        <v>7</v>
      </c>
      <c r="L5069">
        <v>18</v>
      </c>
      <c r="M5069">
        <v>22</v>
      </c>
      <c r="N5069">
        <v>3</v>
      </c>
      <c r="O5069" t="s">
        <v>517</v>
      </c>
      <c r="P5069" t="s">
        <v>517</v>
      </c>
      <c r="Q5069" t="s">
        <v>517</v>
      </c>
      <c r="R5069" t="s">
        <v>517</v>
      </c>
      <c r="S5069" t="s">
        <v>517</v>
      </c>
      <c r="T5069" t="s">
        <v>517</v>
      </c>
      <c r="U5069" t="s">
        <v>517</v>
      </c>
      <c r="V5069" t="s">
        <v>517</v>
      </c>
      <c r="W5069" t="s">
        <v>517</v>
      </c>
      <c r="X5069" t="s">
        <v>517</v>
      </c>
      <c r="Y5069" t="s">
        <v>9697</v>
      </c>
      <c r="Z5069" s="1">
        <v>34090</v>
      </c>
      <c r="AA5069" t="s">
        <v>546</v>
      </c>
      <c r="AB5069">
        <v>24</v>
      </c>
      <c r="AC5069" t="s">
        <v>358</v>
      </c>
      <c r="AD5069" t="s">
        <v>495</v>
      </c>
      <c r="AF5069" t="s">
        <v>517</v>
      </c>
      <c r="AG5069" t="s">
        <v>517</v>
      </c>
      <c r="AH5069" t="s">
        <v>517</v>
      </c>
      <c r="AI5069" t="s">
        <v>517</v>
      </c>
      <c r="AJ5069" t="s">
        <v>517</v>
      </c>
    </row>
    <row r="5070" spans="1:36" x14ac:dyDescent="0.25">
      <c r="A5070" s="13" t="s">
        <v>27885</v>
      </c>
      <c r="B5070" s="1">
        <v>42934</v>
      </c>
      <c r="C5070" s="2">
        <v>0.91606481481481483</v>
      </c>
      <c r="D5070" t="s">
        <v>27886</v>
      </c>
      <c r="E5070" t="s">
        <v>22</v>
      </c>
      <c r="F5070" t="s">
        <v>27887</v>
      </c>
      <c r="G5070" s="14" t="s">
        <v>27888</v>
      </c>
      <c r="H5070" s="14" t="s">
        <v>27889</v>
      </c>
      <c r="I5070" t="s">
        <v>24</v>
      </c>
      <c r="K5070">
        <v>7</v>
      </c>
      <c r="L5070">
        <v>18</v>
      </c>
      <c r="M5070">
        <v>21</v>
      </c>
      <c r="N5070">
        <v>3</v>
      </c>
      <c r="O5070" t="s">
        <v>517</v>
      </c>
      <c r="P5070" t="s">
        <v>517</v>
      </c>
      <c r="Q5070" t="s">
        <v>517</v>
      </c>
      <c r="R5070" t="s">
        <v>517</v>
      </c>
      <c r="S5070" t="s">
        <v>517</v>
      </c>
      <c r="T5070" t="s">
        <v>517</v>
      </c>
      <c r="U5070" t="s">
        <v>517</v>
      </c>
      <c r="V5070" t="s">
        <v>517</v>
      </c>
      <c r="W5070" t="s">
        <v>517</v>
      </c>
      <c r="X5070" t="s">
        <v>517</v>
      </c>
      <c r="Y5070" t="s">
        <v>1488</v>
      </c>
      <c r="Z5070" s="1">
        <v>32994</v>
      </c>
      <c r="AA5070" t="s">
        <v>7771</v>
      </c>
      <c r="AB5070">
        <v>27</v>
      </c>
      <c r="AC5070" t="s">
        <v>357</v>
      </c>
      <c r="AD5070" t="s">
        <v>487</v>
      </c>
      <c r="AF5070" t="s">
        <v>517</v>
      </c>
      <c r="AG5070" t="s">
        <v>517</v>
      </c>
      <c r="AH5070" t="s">
        <v>517</v>
      </c>
      <c r="AI5070" t="s">
        <v>517</v>
      </c>
      <c r="AJ5070" t="s">
        <v>517</v>
      </c>
    </row>
    <row r="5071" spans="1:36" x14ac:dyDescent="0.25">
      <c r="A5071" s="13" t="s">
        <v>27890</v>
      </c>
      <c r="B5071" s="1">
        <v>42934</v>
      </c>
      <c r="C5071" s="2">
        <v>0.82379629629629625</v>
      </c>
      <c r="D5071" t="s">
        <v>27891</v>
      </c>
      <c r="E5071" t="s">
        <v>22</v>
      </c>
      <c r="F5071" t="s">
        <v>27892</v>
      </c>
      <c r="G5071" s="14" t="s">
        <v>27893</v>
      </c>
      <c r="H5071" s="14" t="s">
        <v>27894</v>
      </c>
      <c r="I5071" t="s">
        <v>21</v>
      </c>
      <c r="K5071">
        <v>7</v>
      </c>
      <c r="L5071">
        <v>18</v>
      </c>
      <c r="M5071">
        <v>19</v>
      </c>
      <c r="N5071">
        <v>3</v>
      </c>
      <c r="O5071" t="s">
        <v>517</v>
      </c>
      <c r="P5071" t="s">
        <v>517</v>
      </c>
      <c r="Q5071" t="s">
        <v>517</v>
      </c>
      <c r="R5071" t="s">
        <v>517</v>
      </c>
      <c r="S5071" t="s">
        <v>517</v>
      </c>
      <c r="T5071" t="s">
        <v>517</v>
      </c>
      <c r="U5071" t="s">
        <v>517</v>
      </c>
      <c r="V5071" t="s">
        <v>517</v>
      </c>
      <c r="W5071" t="s">
        <v>517</v>
      </c>
      <c r="X5071" t="s">
        <v>517</v>
      </c>
      <c r="Y5071" t="s">
        <v>27895</v>
      </c>
      <c r="Z5071" s="1">
        <v>32776</v>
      </c>
      <c r="AA5071" t="s">
        <v>13686</v>
      </c>
      <c r="AB5071">
        <v>27</v>
      </c>
      <c r="AC5071" t="s">
        <v>358</v>
      </c>
      <c r="AD5071" t="s">
        <v>493</v>
      </c>
      <c r="AF5071" t="s">
        <v>8307</v>
      </c>
      <c r="AG5071" t="s">
        <v>8263</v>
      </c>
      <c r="AH5071" t="s">
        <v>8256</v>
      </c>
      <c r="AI5071" t="s">
        <v>8295</v>
      </c>
      <c r="AJ5071" t="s">
        <v>517</v>
      </c>
    </row>
    <row r="5072" spans="1:36" x14ac:dyDescent="0.25">
      <c r="A5072" s="13" t="s">
        <v>27897</v>
      </c>
      <c r="B5072" s="1">
        <v>42934</v>
      </c>
      <c r="C5072" s="2">
        <v>0.79520833333333341</v>
      </c>
      <c r="D5072" t="s">
        <v>27898</v>
      </c>
      <c r="E5072" t="s">
        <v>22</v>
      </c>
      <c r="F5072" t="s">
        <v>27899</v>
      </c>
      <c r="G5072" s="14" t="s">
        <v>27900</v>
      </c>
      <c r="H5072" s="14" t="s">
        <v>27901</v>
      </c>
      <c r="I5072" t="s">
        <v>23</v>
      </c>
      <c r="K5072">
        <v>7</v>
      </c>
      <c r="L5072">
        <v>18</v>
      </c>
      <c r="M5072">
        <v>19</v>
      </c>
      <c r="N5072">
        <v>3</v>
      </c>
      <c r="O5072" t="s">
        <v>27896</v>
      </c>
      <c r="P5072" t="s">
        <v>517</v>
      </c>
      <c r="Q5072" t="s">
        <v>517</v>
      </c>
      <c r="R5072" t="s">
        <v>517</v>
      </c>
      <c r="S5072" t="s">
        <v>517</v>
      </c>
      <c r="T5072" t="s">
        <v>517</v>
      </c>
      <c r="U5072" t="s">
        <v>517</v>
      </c>
      <c r="V5072" t="s">
        <v>517</v>
      </c>
      <c r="W5072" t="s">
        <v>1247</v>
      </c>
      <c r="X5072" t="s">
        <v>845</v>
      </c>
      <c r="Y5072" t="s">
        <v>12460</v>
      </c>
      <c r="Z5072" s="1">
        <v>32036</v>
      </c>
      <c r="AA5072" t="s">
        <v>529</v>
      </c>
      <c r="AB5072">
        <v>29</v>
      </c>
      <c r="AC5072" t="s">
        <v>358</v>
      </c>
      <c r="AD5072" t="s">
        <v>492</v>
      </c>
      <c r="AF5072" t="s">
        <v>517</v>
      </c>
      <c r="AG5072" t="s">
        <v>517</v>
      </c>
      <c r="AH5072" t="s">
        <v>517</v>
      </c>
      <c r="AI5072" t="s">
        <v>517</v>
      </c>
      <c r="AJ5072" t="s">
        <v>517</v>
      </c>
    </row>
    <row r="5073" spans="1:36" x14ac:dyDescent="0.25">
      <c r="A5073" s="13" t="s">
        <v>27902</v>
      </c>
      <c r="B5073" s="1">
        <v>42934</v>
      </c>
      <c r="C5073" s="2">
        <v>0.77452546296296287</v>
      </c>
      <c r="D5073" t="s">
        <v>27903</v>
      </c>
      <c r="E5073" t="s">
        <v>22</v>
      </c>
      <c r="F5073" t="s">
        <v>27904</v>
      </c>
      <c r="G5073" s="14" t="s">
        <v>27905</v>
      </c>
      <c r="H5073" s="14" t="s">
        <v>27906</v>
      </c>
      <c r="I5073" t="s">
        <v>26</v>
      </c>
      <c r="K5073">
        <v>7</v>
      </c>
      <c r="L5073">
        <v>18</v>
      </c>
      <c r="M5073">
        <v>18</v>
      </c>
      <c r="N5073">
        <v>3</v>
      </c>
      <c r="O5073" t="s">
        <v>517</v>
      </c>
      <c r="P5073" t="s">
        <v>517</v>
      </c>
      <c r="Q5073" t="s">
        <v>517</v>
      </c>
      <c r="R5073" t="s">
        <v>517</v>
      </c>
      <c r="S5073" t="s">
        <v>517</v>
      </c>
      <c r="T5073" t="s">
        <v>517</v>
      </c>
      <c r="U5073" t="s">
        <v>517</v>
      </c>
      <c r="V5073" t="s">
        <v>517</v>
      </c>
      <c r="W5073" t="s">
        <v>517</v>
      </c>
      <c r="X5073" t="s">
        <v>517</v>
      </c>
      <c r="Y5073" t="s">
        <v>27907</v>
      </c>
      <c r="Z5073" s="1">
        <v>31533</v>
      </c>
      <c r="AA5073" t="s">
        <v>546</v>
      </c>
      <c r="AB5073">
        <v>31</v>
      </c>
      <c r="AC5073" t="s">
        <v>358</v>
      </c>
      <c r="AD5073" t="s">
        <v>483</v>
      </c>
      <c r="AF5073" t="s">
        <v>517</v>
      </c>
      <c r="AG5073" t="s">
        <v>517</v>
      </c>
      <c r="AH5073" t="s">
        <v>517</v>
      </c>
      <c r="AI5073" t="s">
        <v>517</v>
      </c>
      <c r="AJ5073" t="s">
        <v>517</v>
      </c>
    </row>
    <row r="5074" spans="1:36" x14ac:dyDescent="0.25">
      <c r="A5074" s="13" t="s">
        <v>27909</v>
      </c>
      <c r="B5074" s="1">
        <v>42934</v>
      </c>
      <c r="C5074" s="2">
        <v>0.75575231481481486</v>
      </c>
      <c r="D5074" t="s">
        <v>27910</v>
      </c>
      <c r="E5074" t="s">
        <v>22</v>
      </c>
      <c r="F5074" t="s">
        <v>27911</v>
      </c>
      <c r="G5074" s="14" t="s">
        <v>27912</v>
      </c>
      <c r="H5074" s="14" t="s">
        <v>27913</v>
      </c>
      <c r="I5074" t="s">
        <v>23</v>
      </c>
      <c r="K5074">
        <v>7</v>
      </c>
      <c r="L5074">
        <v>18</v>
      </c>
      <c r="M5074">
        <v>18</v>
      </c>
      <c r="N5074">
        <v>3</v>
      </c>
      <c r="O5074" t="s">
        <v>27908</v>
      </c>
      <c r="P5074" t="s">
        <v>517</v>
      </c>
      <c r="Q5074" t="s">
        <v>517</v>
      </c>
      <c r="R5074" t="s">
        <v>517</v>
      </c>
      <c r="S5074" t="s">
        <v>517</v>
      </c>
      <c r="T5074" t="s">
        <v>517</v>
      </c>
      <c r="U5074" t="s">
        <v>517</v>
      </c>
      <c r="V5074" t="s">
        <v>517</v>
      </c>
      <c r="W5074" t="s">
        <v>589</v>
      </c>
      <c r="X5074" t="s">
        <v>590</v>
      </c>
      <c r="Y5074" t="s">
        <v>27914</v>
      </c>
      <c r="Z5074" s="1">
        <v>25090</v>
      </c>
      <c r="AA5074" t="s">
        <v>529</v>
      </c>
      <c r="AB5074">
        <v>48</v>
      </c>
      <c r="AC5074" t="s">
        <v>358</v>
      </c>
      <c r="AD5074" t="s">
        <v>502</v>
      </c>
      <c r="AF5074" t="s">
        <v>517</v>
      </c>
      <c r="AG5074" t="s">
        <v>517</v>
      </c>
      <c r="AH5074" t="s">
        <v>517</v>
      </c>
      <c r="AI5074" t="s">
        <v>517</v>
      </c>
      <c r="AJ5074" t="s">
        <v>517</v>
      </c>
    </row>
    <row r="5075" spans="1:36" x14ac:dyDescent="0.25">
      <c r="A5075" s="13" t="s">
        <v>27916</v>
      </c>
      <c r="B5075" s="1">
        <v>42934</v>
      </c>
      <c r="C5075" s="2">
        <v>0.694849537037037</v>
      </c>
      <c r="D5075" t="s">
        <v>27917</v>
      </c>
      <c r="E5075" t="s">
        <v>22</v>
      </c>
      <c r="F5075" t="s">
        <v>27918</v>
      </c>
      <c r="G5075" s="14" t="s">
        <v>27919</v>
      </c>
      <c r="H5075" s="14" t="s">
        <v>27920</v>
      </c>
      <c r="I5075" t="s">
        <v>23</v>
      </c>
      <c r="K5075">
        <v>7</v>
      </c>
      <c r="L5075">
        <v>18</v>
      </c>
      <c r="M5075">
        <v>16</v>
      </c>
      <c r="N5075">
        <v>3</v>
      </c>
      <c r="O5075" t="s">
        <v>27915</v>
      </c>
      <c r="P5075" t="s">
        <v>517</v>
      </c>
      <c r="Q5075" t="s">
        <v>517</v>
      </c>
      <c r="R5075" t="s">
        <v>517</v>
      </c>
      <c r="S5075" t="s">
        <v>517</v>
      </c>
      <c r="T5075" t="s">
        <v>517</v>
      </c>
      <c r="U5075" t="s">
        <v>517</v>
      </c>
      <c r="V5075" t="s">
        <v>517</v>
      </c>
      <c r="W5075" t="s">
        <v>526</v>
      </c>
      <c r="X5075" t="s">
        <v>527</v>
      </c>
      <c r="Y5075" t="s">
        <v>27921</v>
      </c>
      <c r="Z5075" s="1">
        <v>36781</v>
      </c>
      <c r="AA5075" t="s">
        <v>478</v>
      </c>
      <c r="AB5075">
        <v>16</v>
      </c>
      <c r="AC5075" t="s">
        <v>358</v>
      </c>
      <c r="AD5075" t="s">
        <v>493</v>
      </c>
      <c r="AF5075" t="s">
        <v>517</v>
      </c>
      <c r="AG5075" t="s">
        <v>517</v>
      </c>
      <c r="AH5075" t="s">
        <v>517</v>
      </c>
      <c r="AI5075" t="s">
        <v>517</v>
      </c>
      <c r="AJ5075" t="s">
        <v>517</v>
      </c>
    </row>
    <row r="5076" spans="1:36" x14ac:dyDescent="0.25">
      <c r="A5076" s="13" t="s">
        <v>27922</v>
      </c>
      <c r="B5076" s="1">
        <v>42934</v>
      </c>
      <c r="C5076" s="2">
        <v>0.67964120370370373</v>
      </c>
      <c r="D5076" t="s">
        <v>26659</v>
      </c>
      <c r="E5076" t="s">
        <v>22</v>
      </c>
      <c r="F5076" t="s">
        <v>26660</v>
      </c>
      <c r="G5076" s="14" t="s">
        <v>26661</v>
      </c>
      <c r="H5076" s="14" t="s">
        <v>26662</v>
      </c>
      <c r="I5076" t="s">
        <v>23</v>
      </c>
      <c r="K5076">
        <v>7</v>
      </c>
      <c r="L5076">
        <v>18</v>
      </c>
      <c r="M5076">
        <v>16</v>
      </c>
      <c r="N5076">
        <v>3</v>
      </c>
      <c r="O5076" t="s">
        <v>26657</v>
      </c>
      <c r="P5076" t="s">
        <v>517</v>
      </c>
      <c r="Q5076" t="s">
        <v>517</v>
      </c>
      <c r="R5076" t="s">
        <v>517</v>
      </c>
      <c r="S5076" t="s">
        <v>517</v>
      </c>
      <c r="T5076" t="s">
        <v>517</v>
      </c>
      <c r="U5076" t="s">
        <v>517</v>
      </c>
      <c r="V5076" t="s">
        <v>517</v>
      </c>
      <c r="W5076" t="s">
        <v>476</v>
      </c>
      <c r="X5076" t="s">
        <v>846</v>
      </c>
      <c r="Y5076" t="s">
        <v>26663</v>
      </c>
      <c r="Z5076" s="1">
        <v>25201</v>
      </c>
      <c r="AA5076" t="s">
        <v>529</v>
      </c>
      <c r="AB5076">
        <v>48</v>
      </c>
      <c r="AC5076" t="s">
        <v>358</v>
      </c>
      <c r="AD5076" t="s">
        <v>495</v>
      </c>
      <c r="AF5076" t="s">
        <v>8266</v>
      </c>
      <c r="AG5076" t="s">
        <v>517</v>
      </c>
      <c r="AH5076" t="s">
        <v>517</v>
      </c>
      <c r="AI5076" t="s">
        <v>517</v>
      </c>
      <c r="AJ5076" t="s">
        <v>517</v>
      </c>
    </row>
    <row r="5077" spans="1:36" x14ac:dyDescent="0.25">
      <c r="A5077" s="13" t="s">
        <v>27923</v>
      </c>
      <c r="B5077" s="1">
        <v>42934</v>
      </c>
      <c r="C5077" s="2">
        <v>0.67950231481481482</v>
      </c>
      <c r="D5077" t="s">
        <v>27924</v>
      </c>
      <c r="E5077" t="s">
        <v>22</v>
      </c>
      <c r="F5077" t="s">
        <v>27925</v>
      </c>
      <c r="G5077" s="14" t="s">
        <v>27926</v>
      </c>
      <c r="H5077" s="14" t="s">
        <v>27927</v>
      </c>
      <c r="I5077" t="s">
        <v>21</v>
      </c>
      <c r="K5077">
        <v>7</v>
      </c>
      <c r="L5077">
        <v>18</v>
      </c>
      <c r="M5077">
        <v>16</v>
      </c>
      <c r="N5077">
        <v>3</v>
      </c>
      <c r="O5077" t="s">
        <v>517</v>
      </c>
      <c r="P5077" t="s">
        <v>517</v>
      </c>
      <c r="Q5077" t="s">
        <v>517</v>
      </c>
      <c r="R5077" t="s">
        <v>517</v>
      </c>
      <c r="S5077" t="s">
        <v>517</v>
      </c>
      <c r="T5077" t="s">
        <v>517</v>
      </c>
      <c r="U5077" t="s">
        <v>517</v>
      </c>
      <c r="V5077" t="s">
        <v>517</v>
      </c>
      <c r="W5077" t="s">
        <v>517</v>
      </c>
      <c r="X5077" t="s">
        <v>517</v>
      </c>
      <c r="Y5077" t="s">
        <v>27928</v>
      </c>
      <c r="Z5077" s="1">
        <v>32857</v>
      </c>
      <c r="AA5077" t="s">
        <v>694</v>
      </c>
      <c r="AB5077">
        <v>27</v>
      </c>
      <c r="AC5077" t="s">
        <v>358</v>
      </c>
      <c r="AD5077" t="s">
        <v>483</v>
      </c>
      <c r="AF5077" t="s">
        <v>8259</v>
      </c>
      <c r="AG5077" t="s">
        <v>517</v>
      </c>
      <c r="AH5077" t="s">
        <v>517</v>
      </c>
      <c r="AI5077" t="s">
        <v>517</v>
      </c>
      <c r="AJ5077" t="s">
        <v>517</v>
      </c>
    </row>
    <row r="5078" spans="1:36" x14ac:dyDescent="0.25">
      <c r="A5078" s="13" t="s">
        <v>27929</v>
      </c>
      <c r="B5078" s="1">
        <v>42934</v>
      </c>
      <c r="C5078" s="2">
        <v>0.66939814814814813</v>
      </c>
      <c r="D5078" t="s">
        <v>27930</v>
      </c>
      <c r="E5078" t="s">
        <v>22</v>
      </c>
      <c r="F5078" t="s">
        <v>27931</v>
      </c>
      <c r="G5078" s="14" t="s">
        <v>27932</v>
      </c>
      <c r="H5078" s="14" t="s">
        <v>27933</v>
      </c>
      <c r="I5078" t="s">
        <v>23</v>
      </c>
      <c r="K5078">
        <v>7</v>
      </c>
      <c r="L5078">
        <v>18</v>
      </c>
      <c r="M5078">
        <v>16</v>
      </c>
      <c r="N5078">
        <v>3</v>
      </c>
      <c r="O5078" t="s">
        <v>517</v>
      </c>
      <c r="P5078" t="s">
        <v>517</v>
      </c>
      <c r="Q5078" t="s">
        <v>517</v>
      </c>
      <c r="R5078" t="s">
        <v>517</v>
      </c>
      <c r="S5078" t="s">
        <v>517</v>
      </c>
      <c r="T5078" t="s">
        <v>517</v>
      </c>
      <c r="U5078" t="s">
        <v>517</v>
      </c>
      <c r="V5078" t="s">
        <v>517</v>
      </c>
      <c r="W5078" t="s">
        <v>517</v>
      </c>
      <c r="X5078" t="s">
        <v>517</v>
      </c>
      <c r="Y5078" t="s">
        <v>27934</v>
      </c>
      <c r="Z5078" s="1">
        <v>24263</v>
      </c>
      <c r="AA5078" t="s">
        <v>471</v>
      </c>
      <c r="AB5078">
        <v>51</v>
      </c>
      <c r="AC5078" t="s">
        <v>358</v>
      </c>
      <c r="AD5078" t="s">
        <v>489</v>
      </c>
      <c r="AF5078" t="s">
        <v>517</v>
      </c>
      <c r="AG5078" t="s">
        <v>517</v>
      </c>
      <c r="AH5078" t="s">
        <v>517</v>
      </c>
      <c r="AI5078" t="s">
        <v>517</v>
      </c>
      <c r="AJ5078" t="s">
        <v>517</v>
      </c>
    </row>
    <row r="5079" spans="1:36" x14ac:dyDescent="0.25">
      <c r="A5079" s="13" t="s">
        <v>27935</v>
      </c>
      <c r="B5079" s="1">
        <v>42934</v>
      </c>
      <c r="C5079" s="2">
        <v>0.65292824074074074</v>
      </c>
      <c r="D5079" t="s">
        <v>27936</v>
      </c>
      <c r="E5079" t="s">
        <v>22</v>
      </c>
      <c r="F5079" t="s">
        <v>27937</v>
      </c>
      <c r="G5079" s="14" t="s">
        <v>27938</v>
      </c>
      <c r="H5079" s="14" t="s">
        <v>27939</v>
      </c>
      <c r="I5079" t="s">
        <v>23</v>
      </c>
      <c r="K5079">
        <v>7</v>
      </c>
      <c r="L5079">
        <v>18</v>
      </c>
      <c r="M5079">
        <v>15</v>
      </c>
      <c r="N5079">
        <v>3</v>
      </c>
      <c r="O5079" t="s">
        <v>517</v>
      </c>
      <c r="P5079" t="s">
        <v>517</v>
      </c>
      <c r="Q5079" t="s">
        <v>517</v>
      </c>
      <c r="R5079" t="s">
        <v>517</v>
      </c>
      <c r="S5079" t="s">
        <v>517</v>
      </c>
      <c r="T5079" t="s">
        <v>517</v>
      </c>
      <c r="U5079" t="s">
        <v>517</v>
      </c>
      <c r="V5079" t="s">
        <v>517</v>
      </c>
      <c r="W5079" t="s">
        <v>517</v>
      </c>
      <c r="X5079" t="s">
        <v>517</v>
      </c>
      <c r="Y5079" t="s">
        <v>27940</v>
      </c>
      <c r="Z5079" s="1">
        <v>30508</v>
      </c>
      <c r="AA5079" t="s">
        <v>2673</v>
      </c>
      <c r="AB5079">
        <v>34</v>
      </c>
      <c r="AC5079" t="s">
        <v>358</v>
      </c>
      <c r="AD5079" t="s">
        <v>482</v>
      </c>
      <c r="AF5079" t="s">
        <v>517</v>
      </c>
      <c r="AG5079" t="s">
        <v>517</v>
      </c>
      <c r="AH5079" t="s">
        <v>517</v>
      </c>
      <c r="AI5079" t="s">
        <v>517</v>
      </c>
      <c r="AJ5079" t="s">
        <v>517</v>
      </c>
    </row>
    <row r="5080" spans="1:36" x14ac:dyDescent="0.25">
      <c r="A5080" s="13" t="s">
        <v>27941</v>
      </c>
      <c r="B5080" s="1">
        <v>42934</v>
      </c>
      <c r="C5080" s="2">
        <v>0.62486111111111109</v>
      </c>
      <c r="D5080" t="s">
        <v>27861</v>
      </c>
      <c r="E5080" t="s">
        <v>22</v>
      </c>
      <c r="F5080" t="s">
        <v>27862</v>
      </c>
      <c r="G5080" s="14" t="s">
        <v>27863</v>
      </c>
      <c r="H5080" s="14" t="s">
        <v>27864</v>
      </c>
      <c r="I5080" t="s">
        <v>23</v>
      </c>
      <c r="K5080">
        <v>7</v>
      </c>
      <c r="L5080">
        <v>18</v>
      </c>
      <c r="M5080">
        <v>14</v>
      </c>
      <c r="N5080">
        <v>3</v>
      </c>
      <c r="O5080" t="s">
        <v>27859</v>
      </c>
      <c r="P5080" t="s">
        <v>517</v>
      </c>
      <c r="Q5080" t="s">
        <v>517</v>
      </c>
      <c r="R5080" t="s">
        <v>517</v>
      </c>
      <c r="S5080" t="s">
        <v>517</v>
      </c>
      <c r="T5080" t="s">
        <v>517</v>
      </c>
      <c r="U5080" t="s">
        <v>517</v>
      </c>
      <c r="V5080" t="s">
        <v>517</v>
      </c>
      <c r="W5080" t="s">
        <v>589</v>
      </c>
      <c r="X5080" t="s">
        <v>1238</v>
      </c>
      <c r="Y5080" t="s">
        <v>27865</v>
      </c>
      <c r="Z5080" s="1">
        <v>30413</v>
      </c>
      <c r="AA5080" t="s">
        <v>9129</v>
      </c>
      <c r="AB5080">
        <v>34</v>
      </c>
      <c r="AC5080" t="s">
        <v>358</v>
      </c>
      <c r="AD5080" t="s">
        <v>492</v>
      </c>
      <c r="AF5080" t="s">
        <v>8266</v>
      </c>
      <c r="AG5080" t="s">
        <v>8304</v>
      </c>
      <c r="AH5080" t="s">
        <v>517</v>
      </c>
      <c r="AI5080" t="s">
        <v>517</v>
      </c>
      <c r="AJ5080" t="s">
        <v>517</v>
      </c>
    </row>
    <row r="5081" spans="1:36" x14ac:dyDescent="0.25">
      <c r="A5081" s="13" t="s">
        <v>27942</v>
      </c>
      <c r="B5081" s="1">
        <v>42934</v>
      </c>
      <c r="C5081" s="2">
        <v>0.62460648148148146</v>
      </c>
      <c r="D5081" t="s">
        <v>25508</v>
      </c>
      <c r="E5081" t="s">
        <v>1282</v>
      </c>
      <c r="F5081" t="s">
        <v>26993</v>
      </c>
      <c r="G5081" s="14" t="s">
        <v>25510</v>
      </c>
      <c r="H5081" s="14" t="s">
        <v>26410</v>
      </c>
      <c r="I5081" t="s">
        <v>21</v>
      </c>
      <c r="K5081">
        <v>7</v>
      </c>
      <c r="L5081">
        <v>18</v>
      </c>
      <c r="M5081">
        <v>14</v>
      </c>
      <c r="N5081">
        <v>3</v>
      </c>
      <c r="O5081" t="s">
        <v>25506</v>
      </c>
      <c r="P5081" t="s">
        <v>517</v>
      </c>
      <c r="Q5081" t="s">
        <v>517</v>
      </c>
      <c r="R5081" t="s">
        <v>517</v>
      </c>
      <c r="S5081" t="s">
        <v>517</v>
      </c>
      <c r="T5081" t="s">
        <v>517</v>
      </c>
      <c r="U5081" t="s">
        <v>517</v>
      </c>
      <c r="V5081" t="s">
        <v>517</v>
      </c>
      <c r="W5081" t="s">
        <v>1025</v>
      </c>
      <c r="X5081" t="s">
        <v>527</v>
      </c>
      <c r="Y5081" t="s">
        <v>517</v>
      </c>
      <c r="Z5081" s="1" t="s">
        <v>517</v>
      </c>
      <c r="AA5081" t="s">
        <v>25512</v>
      </c>
      <c r="AB5081" t="s">
        <v>517</v>
      </c>
      <c r="AC5081" t="s">
        <v>358</v>
      </c>
      <c r="AD5081" t="s">
        <v>517</v>
      </c>
      <c r="AF5081" t="s">
        <v>8306</v>
      </c>
      <c r="AG5081" t="s">
        <v>8253</v>
      </c>
      <c r="AH5081" t="s">
        <v>8260</v>
      </c>
      <c r="AI5081" t="s">
        <v>517</v>
      </c>
      <c r="AJ5081" t="s">
        <v>517</v>
      </c>
    </row>
    <row r="5082" spans="1:36" x14ac:dyDescent="0.25">
      <c r="A5082" s="13" t="s">
        <v>27943</v>
      </c>
      <c r="B5082" s="1">
        <v>42934</v>
      </c>
      <c r="C5082" s="2">
        <v>0.62019675925925932</v>
      </c>
      <c r="D5082" t="s">
        <v>27944</v>
      </c>
      <c r="E5082" t="s">
        <v>22</v>
      </c>
      <c r="F5082" t="s">
        <v>27945</v>
      </c>
      <c r="G5082" s="14" t="s">
        <v>27946</v>
      </c>
      <c r="H5082" s="14" t="s">
        <v>27947</v>
      </c>
      <c r="I5082" t="s">
        <v>26</v>
      </c>
      <c r="K5082">
        <v>7</v>
      </c>
      <c r="L5082">
        <v>18</v>
      </c>
      <c r="M5082">
        <v>14</v>
      </c>
      <c r="N5082">
        <v>3</v>
      </c>
      <c r="O5082" t="s">
        <v>517</v>
      </c>
      <c r="P5082" t="s">
        <v>517</v>
      </c>
      <c r="Q5082" t="s">
        <v>517</v>
      </c>
      <c r="R5082" t="s">
        <v>517</v>
      </c>
      <c r="S5082" t="s">
        <v>517</v>
      </c>
      <c r="T5082" t="s">
        <v>517</v>
      </c>
      <c r="U5082" t="s">
        <v>517</v>
      </c>
      <c r="V5082" t="s">
        <v>517</v>
      </c>
      <c r="W5082" t="s">
        <v>517</v>
      </c>
      <c r="X5082" t="s">
        <v>517</v>
      </c>
      <c r="Y5082" t="s">
        <v>517</v>
      </c>
      <c r="Z5082" s="1" t="s">
        <v>517</v>
      </c>
      <c r="AA5082" t="s">
        <v>3369</v>
      </c>
      <c r="AB5082" t="s">
        <v>517</v>
      </c>
      <c r="AC5082" t="s">
        <v>358</v>
      </c>
      <c r="AD5082" t="s">
        <v>517</v>
      </c>
      <c r="AF5082" t="s">
        <v>8313</v>
      </c>
      <c r="AG5082" t="s">
        <v>517</v>
      </c>
      <c r="AH5082" t="s">
        <v>517</v>
      </c>
      <c r="AI5082" t="s">
        <v>517</v>
      </c>
      <c r="AJ5082" t="s">
        <v>517</v>
      </c>
    </row>
    <row r="5083" spans="1:36" x14ac:dyDescent="0.25">
      <c r="A5083" s="13" t="s">
        <v>27948</v>
      </c>
      <c r="B5083" s="1">
        <v>42934</v>
      </c>
      <c r="C5083" s="2">
        <v>0.59762731481481479</v>
      </c>
      <c r="D5083" t="s">
        <v>27949</v>
      </c>
      <c r="E5083" t="s">
        <v>22</v>
      </c>
      <c r="F5083" t="s">
        <v>27950</v>
      </c>
      <c r="G5083" s="14" t="s">
        <v>27951</v>
      </c>
      <c r="H5083" s="14" t="s">
        <v>27952</v>
      </c>
      <c r="I5083" t="s">
        <v>21</v>
      </c>
      <c r="K5083">
        <v>7</v>
      </c>
      <c r="L5083">
        <v>18</v>
      </c>
      <c r="M5083">
        <v>14</v>
      </c>
      <c r="N5083">
        <v>3</v>
      </c>
      <c r="O5083" t="s">
        <v>517</v>
      </c>
      <c r="P5083" t="s">
        <v>517</v>
      </c>
      <c r="Q5083" t="s">
        <v>517</v>
      </c>
      <c r="R5083" t="s">
        <v>517</v>
      </c>
      <c r="S5083" t="s">
        <v>517</v>
      </c>
      <c r="T5083" t="s">
        <v>517</v>
      </c>
      <c r="U5083" t="s">
        <v>517</v>
      </c>
      <c r="V5083" t="s">
        <v>517</v>
      </c>
      <c r="W5083" t="s">
        <v>517</v>
      </c>
      <c r="X5083" t="s">
        <v>517</v>
      </c>
      <c r="Y5083" t="s">
        <v>23360</v>
      </c>
      <c r="Z5083" s="1">
        <v>33111</v>
      </c>
      <c r="AA5083" t="s">
        <v>478</v>
      </c>
      <c r="AB5083">
        <v>26</v>
      </c>
      <c r="AC5083" t="s">
        <v>358</v>
      </c>
      <c r="AD5083" t="s">
        <v>482</v>
      </c>
      <c r="AF5083" t="s">
        <v>8296</v>
      </c>
      <c r="AG5083" t="s">
        <v>8297</v>
      </c>
      <c r="AH5083" t="s">
        <v>8295</v>
      </c>
      <c r="AI5083" t="s">
        <v>517</v>
      </c>
      <c r="AJ5083" t="s">
        <v>517</v>
      </c>
    </row>
    <row r="5084" spans="1:36" x14ac:dyDescent="0.25">
      <c r="A5084" s="13" t="s">
        <v>27954</v>
      </c>
      <c r="B5084" s="1">
        <v>42934</v>
      </c>
      <c r="C5084" s="2">
        <v>0.58936342592592594</v>
      </c>
      <c r="D5084" t="s">
        <v>27955</v>
      </c>
      <c r="E5084" t="s">
        <v>116</v>
      </c>
      <c r="F5084" t="s">
        <v>27956</v>
      </c>
      <c r="G5084" s="14" t="s">
        <v>27957</v>
      </c>
      <c r="H5084" s="14" t="s">
        <v>27958</v>
      </c>
      <c r="I5084" t="s">
        <v>23</v>
      </c>
      <c r="K5084">
        <v>7</v>
      </c>
      <c r="L5084">
        <v>18</v>
      </c>
      <c r="M5084">
        <v>14</v>
      </c>
      <c r="N5084">
        <v>3</v>
      </c>
      <c r="O5084" t="s">
        <v>27953</v>
      </c>
      <c r="P5084" t="s">
        <v>517</v>
      </c>
      <c r="Q5084" t="s">
        <v>517</v>
      </c>
      <c r="R5084" t="s">
        <v>517</v>
      </c>
      <c r="S5084" t="s">
        <v>517</v>
      </c>
      <c r="T5084" t="s">
        <v>517</v>
      </c>
      <c r="U5084" t="s">
        <v>517</v>
      </c>
      <c r="V5084" t="s">
        <v>517</v>
      </c>
      <c r="W5084" t="s">
        <v>589</v>
      </c>
      <c r="X5084" t="s">
        <v>849</v>
      </c>
      <c r="Y5084" t="s">
        <v>517</v>
      </c>
      <c r="Z5084" s="1" t="s">
        <v>517</v>
      </c>
      <c r="AA5084" t="s">
        <v>529</v>
      </c>
      <c r="AB5084" t="s">
        <v>517</v>
      </c>
      <c r="AC5084" t="s">
        <v>358</v>
      </c>
      <c r="AD5084" t="s">
        <v>517</v>
      </c>
      <c r="AF5084" t="s">
        <v>517</v>
      </c>
      <c r="AG5084" t="s">
        <v>517</v>
      </c>
      <c r="AH5084" t="s">
        <v>517</v>
      </c>
      <c r="AI5084" t="s">
        <v>517</v>
      </c>
      <c r="AJ5084" t="s">
        <v>517</v>
      </c>
    </row>
    <row r="5085" spans="1:36" x14ac:dyDescent="0.25">
      <c r="A5085" s="13" t="s">
        <v>27959</v>
      </c>
      <c r="B5085" s="1">
        <v>42934</v>
      </c>
      <c r="C5085" s="2">
        <v>0.58723379629629624</v>
      </c>
      <c r="D5085" t="s">
        <v>27960</v>
      </c>
      <c r="E5085" t="s">
        <v>22</v>
      </c>
      <c r="F5085" t="s">
        <v>27961</v>
      </c>
      <c r="G5085" s="14" t="s">
        <v>27962</v>
      </c>
      <c r="H5085" s="14" t="s">
        <v>27963</v>
      </c>
      <c r="I5085" t="s">
        <v>25</v>
      </c>
      <c r="K5085">
        <v>7</v>
      </c>
      <c r="L5085">
        <v>18</v>
      </c>
      <c r="M5085">
        <v>14</v>
      </c>
      <c r="N5085">
        <v>3</v>
      </c>
      <c r="O5085" t="s">
        <v>517</v>
      </c>
      <c r="P5085" t="s">
        <v>517</v>
      </c>
      <c r="Q5085" t="s">
        <v>517</v>
      </c>
      <c r="R5085" t="s">
        <v>517</v>
      </c>
      <c r="S5085" t="s">
        <v>517</v>
      </c>
      <c r="T5085" t="s">
        <v>517</v>
      </c>
      <c r="U5085" t="s">
        <v>517</v>
      </c>
      <c r="V5085" t="s">
        <v>517</v>
      </c>
      <c r="W5085" t="s">
        <v>517</v>
      </c>
      <c r="X5085" t="s">
        <v>517</v>
      </c>
      <c r="Y5085" t="s">
        <v>27964</v>
      </c>
      <c r="Z5085" s="1">
        <v>30720</v>
      </c>
      <c r="AA5085" t="s">
        <v>2384</v>
      </c>
      <c r="AB5085">
        <v>33</v>
      </c>
      <c r="AC5085" t="s">
        <v>357</v>
      </c>
      <c r="AD5085" t="s">
        <v>487</v>
      </c>
      <c r="AF5085" t="s">
        <v>517</v>
      </c>
      <c r="AG5085" t="s">
        <v>517</v>
      </c>
      <c r="AH5085" t="s">
        <v>517</v>
      </c>
      <c r="AI5085" t="s">
        <v>517</v>
      </c>
      <c r="AJ5085" t="s">
        <v>517</v>
      </c>
    </row>
    <row r="5086" spans="1:36" x14ac:dyDescent="0.25">
      <c r="A5086" s="13" t="s">
        <v>27966</v>
      </c>
      <c r="B5086" s="1">
        <v>42934</v>
      </c>
      <c r="C5086" s="2">
        <v>0.56571759259259258</v>
      </c>
      <c r="D5086" t="s">
        <v>27967</v>
      </c>
      <c r="E5086" t="s">
        <v>22</v>
      </c>
      <c r="F5086" t="s">
        <v>27968</v>
      </c>
      <c r="G5086" s="14" t="s">
        <v>27969</v>
      </c>
      <c r="H5086" s="14" t="s">
        <v>27970</v>
      </c>
      <c r="I5086" t="s">
        <v>23</v>
      </c>
      <c r="K5086">
        <v>7</v>
      </c>
      <c r="L5086">
        <v>18</v>
      </c>
      <c r="M5086">
        <v>13</v>
      </c>
      <c r="N5086">
        <v>3</v>
      </c>
      <c r="O5086" t="s">
        <v>27965</v>
      </c>
      <c r="P5086" t="s">
        <v>517</v>
      </c>
      <c r="Q5086" t="s">
        <v>517</v>
      </c>
      <c r="R5086" t="s">
        <v>517</v>
      </c>
      <c r="S5086" t="s">
        <v>517</v>
      </c>
      <c r="T5086" t="s">
        <v>517</v>
      </c>
      <c r="U5086" t="s">
        <v>517</v>
      </c>
      <c r="V5086" t="s">
        <v>517</v>
      </c>
      <c r="W5086" t="s">
        <v>589</v>
      </c>
      <c r="X5086" t="s">
        <v>590</v>
      </c>
      <c r="Y5086" t="s">
        <v>517</v>
      </c>
      <c r="Z5086" s="1" t="s">
        <v>517</v>
      </c>
      <c r="AA5086" t="s">
        <v>27967</v>
      </c>
      <c r="AB5086" t="s">
        <v>517</v>
      </c>
      <c r="AC5086" t="s">
        <v>358</v>
      </c>
      <c r="AD5086" t="s">
        <v>517</v>
      </c>
      <c r="AF5086" t="s">
        <v>517</v>
      </c>
      <c r="AG5086" t="s">
        <v>517</v>
      </c>
      <c r="AH5086" t="s">
        <v>517</v>
      </c>
      <c r="AI5086" t="s">
        <v>517</v>
      </c>
      <c r="AJ5086" t="s">
        <v>517</v>
      </c>
    </row>
    <row r="5087" spans="1:36" x14ac:dyDescent="0.25">
      <c r="A5087" s="13" t="s">
        <v>27971</v>
      </c>
      <c r="B5087" s="1">
        <v>42934</v>
      </c>
      <c r="C5087" s="2">
        <v>0.56541666666666668</v>
      </c>
      <c r="D5087" t="s">
        <v>27972</v>
      </c>
      <c r="E5087" t="s">
        <v>22</v>
      </c>
      <c r="F5087" t="s">
        <v>27973</v>
      </c>
      <c r="G5087" s="14" t="s">
        <v>27974</v>
      </c>
      <c r="H5087" s="14" t="s">
        <v>27975</v>
      </c>
      <c r="I5087" t="s">
        <v>24</v>
      </c>
      <c r="K5087">
        <v>7</v>
      </c>
      <c r="L5087">
        <v>18</v>
      </c>
      <c r="M5087">
        <v>13</v>
      </c>
      <c r="N5087">
        <v>3</v>
      </c>
      <c r="O5087" t="s">
        <v>517</v>
      </c>
      <c r="P5087" t="s">
        <v>517</v>
      </c>
      <c r="Q5087" t="s">
        <v>517</v>
      </c>
      <c r="R5087" t="s">
        <v>517</v>
      </c>
      <c r="S5087" t="s">
        <v>517</v>
      </c>
      <c r="T5087" t="s">
        <v>517</v>
      </c>
      <c r="U5087" t="s">
        <v>517</v>
      </c>
      <c r="V5087" t="s">
        <v>517</v>
      </c>
      <c r="W5087" t="s">
        <v>517</v>
      </c>
      <c r="X5087" t="s">
        <v>517</v>
      </c>
      <c r="Y5087" t="s">
        <v>27976</v>
      </c>
      <c r="Z5087" s="1">
        <v>32909</v>
      </c>
      <c r="AA5087" t="s">
        <v>1489</v>
      </c>
      <c r="AB5087">
        <v>27</v>
      </c>
      <c r="AC5087" t="s">
        <v>358</v>
      </c>
      <c r="AD5087" t="s">
        <v>483</v>
      </c>
      <c r="AF5087" t="s">
        <v>517</v>
      </c>
      <c r="AG5087" t="s">
        <v>517</v>
      </c>
      <c r="AH5087" t="s">
        <v>517</v>
      </c>
      <c r="AI5087" t="s">
        <v>517</v>
      </c>
      <c r="AJ5087" t="s">
        <v>517</v>
      </c>
    </row>
    <row r="5088" spans="1:36" x14ac:dyDescent="0.25">
      <c r="A5088" t="s">
        <v>27978</v>
      </c>
      <c r="B5088">
        <v>42934</v>
      </c>
      <c r="C5088">
        <v>0.54530092592592594</v>
      </c>
      <c r="D5088" t="s">
        <v>27979</v>
      </c>
      <c r="E5088" t="s">
        <v>22</v>
      </c>
      <c r="F5088" t="s">
        <v>27980</v>
      </c>
      <c r="G5088" t="s">
        <v>27981</v>
      </c>
      <c r="H5088" t="s">
        <v>27982</v>
      </c>
      <c r="I5088" t="s">
        <v>23</v>
      </c>
      <c r="K5088">
        <v>7</v>
      </c>
      <c r="L5088">
        <v>18</v>
      </c>
      <c r="M5088">
        <v>13</v>
      </c>
      <c r="N5088">
        <v>3</v>
      </c>
      <c r="O5088" t="s">
        <v>27977</v>
      </c>
      <c r="P5088" t="s">
        <v>517</v>
      </c>
      <c r="Q5088" t="s">
        <v>517</v>
      </c>
      <c r="R5088" t="s">
        <v>517</v>
      </c>
      <c r="S5088" t="s">
        <v>517</v>
      </c>
      <c r="T5088" t="s">
        <v>517</v>
      </c>
      <c r="U5088" t="s">
        <v>517</v>
      </c>
      <c r="V5088" t="s">
        <v>517</v>
      </c>
      <c r="W5088" t="s">
        <v>621</v>
      </c>
      <c r="X5088" t="s">
        <v>622</v>
      </c>
      <c r="Y5088" t="s">
        <v>10710</v>
      </c>
      <c r="Z5088">
        <v>31048</v>
      </c>
      <c r="AA5088" t="s">
        <v>519</v>
      </c>
      <c r="AB5088">
        <v>32</v>
      </c>
      <c r="AC5088" t="s">
        <v>358</v>
      </c>
      <c r="AD5088" t="s">
        <v>482</v>
      </c>
      <c r="AF5088" t="s">
        <v>517</v>
      </c>
      <c r="AG5088" t="s">
        <v>517</v>
      </c>
      <c r="AH5088" t="s">
        <v>517</v>
      </c>
      <c r="AI5088" t="s">
        <v>517</v>
      </c>
      <c r="AJ5088" t="s">
        <v>517</v>
      </c>
    </row>
    <row r="5089" spans="1:36" x14ac:dyDescent="0.25">
      <c r="A5089" s="13" t="s">
        <v>27983</v>
      </c>
      <c r="B5089" s="1">
        <v>42934</v>
      </c>
      <c r="C5089" s="2">
        <v>0.53902777777777777</v>
      </c>
      <c r="D5089" t="s">
        <v>27984</v>
      </c>
      <c r="E5089" t="s">
        <v>22</v>
      </c>
      <c r="F5089" t="s">
        <v>27985</v>
      </c>
      <c r="G5089" s="14" t="s">
        <v>27986</v>
      </c>
      <c r="H5089" s="14" t="s">
        <v>27987</v>
      </c>
      <c r="I5089" t="s">
        <v>23</v>
      </c>
      <c r="K5089">
        <v>7</v>
      </c>
      <c r="L5089">
        <v>18</v>
      </c>
      <c r="M5089">
        <v>12</v>
      </c>
      <c r="N5089">
        <v>3</v>
      </c>
      <c r="O5089" t="s">
        <v>517</v>
      </c>
      <c r="P5089" t="s">
        <v>517</v>
      </c>
      <c r="Q5089" t="s">
        <v>517</v>
      </c>
      <c r="R5089" t="s">
        <v>517</v>
      </c>
      <c r="S5089" t="s">
        <v>517</v>
      </c>
      <c r="T5089" t="s">
        <v>517</v>
      </c>
      <c r="U5089" t="s">
        <v>517</v>
      </c>
      <c r="V5089" t="s">
        <v>517</v>
      </c>
      <c r="W5089" t="s">
        <v>517</v>
      </c>
      <c r="X5089" t="s">
        <v>517</v>
      </c>
      <c r="Y5089" t="s">
        <v>517</v>
      </c>
      <c r="Z5089" s="1" t="s">
        <v>517</v>
      </c>
      <c r="AA5089" t="s">
        <v>14654</v>
      </c>
      <c r="AB5089" t="s">
        <v>517</v>
      </c>
      <c r="AC5089" t="s">
        <v>777</v>
      </c>
      <c r="AD5089" t="s">
        <v>517</v>
      </c>
      <c r="AF5089" t="s">
        <v>8295</v>
      </c>
      <c r="AG5089" t="s">
        <v>517</v>
      </c>
      <c r="AH5089" t="s">
        <v>517</v>
      </c>
      <c r="AI5089" t="s">
        <v>517</v>
      </c>
      <c r="AJ5089" t="s">
        <v>517</v>
      </c>
    </row>
    <row r="5090" spans="1:36" x14ac:dyDescent="0.25">
      <c r="A5090" s="13" t="s">
        <v>27988</v>
      </c>
      <c r="B5090" s="1">
        <v>42934</v>
      </c>
      <c r="C5090" s="2">
        <v>0.51506944444444447</v>
      </c>
      <c r="D5090" t="s">
        <v>26247</v>
      </c>
      <c r="E5090" t="s">
        <v>22</v>
      </c>
      <c r="F5090" t="s">
        <v>26248</v>
      </c>
      <c r="G5090" s="14" t="s">
        <v>26249</v>
      </c>
      <c r="H5090" s="14" t="s">
        <v>26250</v>
      </c>
      <c r="I5090" t="s">
        <v>21</v>
      </c>
      <c r="K5090">
        <v>7</v>
      </c>
      <c r="L5090">
        <v>18</v>
      </c>
      <c r="M5090">
        <v>12</v>
      </c>
      <c r="N5090">
        <v>3</v>
      </c>
      <c r="O5090" t="s">
        <v>26245</v>
      </c>
      <c r="P5090" t="s">
        <v>517</v>
      </c>
      <c r="Q5090" t="s">
        <v>517</v>
      </c>
      <c r="R5090" t="s">
        <v>517</v>
      </c>
      <c r="S5090" t="s">
        <v>517</v>
      </c>
      <c r="T5090" t="s">
        <v>517</v>
      </c>
      <c r="U5090" t="s">
        <v>517</v>
      </c>
      <c r="V5090" t="s">
        <v>517</v>
      </c>
      <c r="W5090" t="s">
        <v>861</v>
      </c>
      <c r="X5090" t="s">
        <v>842</v>
      </c>
      <c r="Y5090" t="s">
        <v>26251</v>
      </c>
      <c r="Z5090" s="1">
        <v>32391</v>
      </c>
      <c r="AA5090" t="s">
        <v>1542</v>
      </c>
      <c r="AB5090">
        <v>28</v>
      </c>
      <c r="AC5090" t="s">
        <v>358</v>
      </c>
      <c r="AD5090" t="s">
        <v>491</v>
      </c>
      <c r="AF5090" t="s">
        <v>8307</v>
      </c>
      <c r="AG5090" t="s">
        <v>517</v>
      </c>
      <c r="AH5090" t="s">
        <v>517</v>
      </c>
      <c r="AI5090" t="s">
        <v>517</v>
      </c>
      <c r="AJ5090" t="s">
        <v>517</v>
      </c>
    </row>
    <row r="5091" spans="1:36" x14ac:dyDescent="0.25">
      <c r="A5091" s="13" t="s">
        <v>27989</v>
      </c>
      <c r="B5091" s="1">
        <v>42934</v>
      </c>
      <c r="C5091" s="2">
        <v>0.4883912037037037</v>
      </c>
      <c r="D5091" t="s">
        <v>27990</v>
      </c>
      <c r="E5091" t="s">
        <v>4243</v>
      </c>
      <c r="F5091" t="s">
        <v>27991</v>
      </c>
      <c r="G5091" s="14" t="s">
        <v>27992</v>
      </c>
      <c r="H5091" s="14" t="s">
        <v>27993</v>
      </c>
      <c r="I5091" t="s">
        <v>25</v>
      </c>
      <c r="K5091">
        <v>7</v>
      </c>
      <c r="L5091">
        <v>18</v>
      </c>
      <c r="M5091">
        <v>11</v>
      </c>
      <c r="N5091">
        <v>3</v>
      </c>
      <c r="O5091" t="s">
        <v>517</v>
      </c>
      <c r="P5091" t="s">
        <v>517</v>
      </c>
      <c r="Q5091" t="s">
        <v>517</v>
      </c>
      <c r="R5091" t="s">
        <v>517</v>
      </c>
      <c r="S5091" t="s">
        <v>517</v>
      </c>
      <c r="T5091" t="s">
        <v>517</v>
      </c>
      <c r="U5091" t="s">
        <v>517</v>
      </c>
      <c r="V5091" t="s">
        <v>517</v>
      </c>
      <c r="W5091" t="s">
        <v>517</v>
      </c>
      <c r="X5091" t="s">
        <v>517</v>
      </c>
      <c r="Y5091" t="s">
        <v>27994</v>
      </c>
      <c r="Z5091" s="1">
        <v>27622</v>
      </c>
      <c r="AA5091" t="s">
        <v>4500</v>
      </c>
      <c r="AB5091">
        <v>41</v>
      </c>
      <c r="AC5091" t="s">
        <v>358</v>
      </c>
      <c r="AD5091" t="s">
        <v>487</v>
      </c>
      <c r="AF5091" t="s">
        <v>8313</v>
      </c>
      <c r="AG5091" t="s">
        <v>517</v>
      </c>
      <c r="AH5091" t="s">
        <v>517</v>
      </c>
      <c r="AI5091" t="s">
        <v>517</v>
      </c>
      <c r="AJ5091" t="s">
        <v>517</v>
      </c>
    </row>
    <row r="5092" spans="1:36" x14ac:dyDescent="0.25">
      <c r="A5092" s="13" t="s">
        <v>27996</v>
      </c>
      <c r="B5092" s="1">
        <v>42934</v>
      </c>
      <c r="C5092" s="2">
        <v>0.45550925925925928</v>
      </c>
      <c r="D5092" t="s">
        <v>27997</v>
      </c>
      <c r="E5092" t="s">
        <v>22</v>
      </c>
      <c r="F5092" t="s">
        <v>27998</v>
      </c>
      <c r="G5092" s="14" t="s">
        <v>27999</v>
      </c>
      <c r="H5092" s="14" t="s">
        <v>28000</v>
      </c>
      <c r="I5092" t="s">
        <v>23</v>
      </c>
      <c r="K5092">
        <v>7</v>
      </c>
      <c r="L5092">
        <v>18</v>
      </c>
      <c r="M5092">
        <v>10</v>
      </c>
      <c r="N5092">
        <v>3</v>
      </c>
      <c r="O5092" t="s">
        <v>27995</v>
      </c>
      <c r="P5092" t="s">
        <v>517</v>
      </c>
      <c r="Q5092" t="s">
        <v>517</v>
      </c>
      <c r="R5092" t="s">
        <v>517</v>
      </c>
      <c r="S5092" t="s">
        <v>517</v>
      </c>
      <c r="T5092" t="s">
        <v>517</v>
      </c>
      <c r="U5092" t="s">
        <v>517</v>
      </c>
      <c r="V5092" t="s">
        <v>517</v>
      </c>
      <c r="W5092" t="s">
        <v>589</v>
      </c>
      <c r="X5092" t="s">
        <v>590</v>
      </c>
      <c r="Y5092" t="s">
        <v>28001</v>
      </c>
      <c r="Z5092" s="1">
        <v>20443</v>
      </c>
      <c r="AA5092" t="s">
        <v>28002</v>
      </c>
      <c r="AB5092">
        <v>61</v>
      </c>
      <c r="AC5092" t="s">
        <v>358</v>
      </c>
      <c r="AD5092" t="s">
        <v>482</v>
      </c>
      <c r="AF5092" t="s">
        <v>8260</v>
      </c>
      <c r="AG5092" t="s">
        <v>8295</v>
      </c>
      <c r="AH5092" t="s">
        <v>517</v>
      </c>
      <c r="AI5092" t="s">
        <v>8282</v>
      </c>
      <c r="AJ5092" t="s">
        <v>517</v>
      </c>
    </row>
    <row r="5093" spans="1:36" x14ac:dyDescent="0.25">
      <c r="A5093" s="13" t="s">
        <v>28003</v>
      </c>
      <c r="B5093" s="1">
        <v>42934</v>
      </c>
      <c r="C5093" s="2">
        <v>0.42457175925925927</v>
      </c>
      <c r="D5093" t="s">
        <v>28004</v>
      </c>
      <c r="E5093" t="s">
        <v>22</v>
      </c>
      <c r="F5093" t="s">
        <v>28005</v>
      </c>
      <c r="G5093" s="14" t="s">
        <v>28006</v>
      </c>
      <c r="H5093" s="14" t="s">
        <v>28007</v>
      </c>
      <c r="I5093" t="s">
        <v>24</v>
      </c>
      <c r="K5093">
        <v>7</v>
      </c>
      <c r="L5093">
        <v>18</v>
      </c>
      <c r="M5093">
        <v>10</v>
      </c>
      <c r="N5093">
        <v>3</v>
      </c>
      <c r="O5093" t="s">
        <v>517</v>
      </c>
      <c r="P5093" t="s">
        <v>517</v>
      </c>
      <c r="Q5093" t="s">
        <v>517</v>
      </c>
      <c r="R5093" t="s">
        <v>517</v>
      </c>
      <c r="S5093" t="s">
        <v>517</v>
      </c>
      <c r="T5093" t="s">
        <v>517</v>
      </c>
      <c r="U5093" t="s">
        <v>517</v>
      </c>
      <c r="V5093" t="s">
        <v>517</v>
      </c>
      <c r="W5093" t="s">
        <v>517</v>
      </c>
      <c r="X5093" t="s">
        <v>517</v>
      </c>
      <c r="Y5093" t="s">
        <v>28008</v>
      </c>
      <c r="Z5093" s="1">
        <v>26440</v>
      </c>
      <c r="AA5093" t="s">
        <v>4632</v>
      </c>
      <c r="AB5093">
        <v>45</v>
      </c>
      <c r="AC5093" t="s">
        <v>358</v>
      </c>
      <c r="AD5093" t="s">
        <v>505</v>
      </c>
      <c r="AF5093" t="s">
        <v>8313</v>
      </c>
      <c r="AG5093" t="s">
        <v>517</v>
      </c>
      <c r="AH5093" t="s">
        <v>517</v>
      </c>
      <c r="AI5093" t="s">
        <v>517</v>
      </c>
      <c r="AJ5093" t="s">
        <v>517</v>
      </c>
    </row>
    <row r="5094" spans="1:36" x14ac:dyDescent="0.25">
      <c r="A5094" s="13" t="s">
        <v>28010</v>
      </c>
      <c r="B5094" s="1">
        <v>42934</v>
      </c>
      <c r="C5094" s="2">
        <v>0.41668981481481482</v>
      </c>
      <c r="D5094" t="s">
        <v>28011</v>
      </c>
      <c r="E5094" t="s">
        <v>22</v>
      </c>
      <c r="F5094" t="s">
        <v>28012</v>
      </c>
      <c r="G5094" s="14" t="s">
        <v>17777</v>
      </c>
      <c r="H5094" s="14" t="s">
        <v>28013</v>
      </c>
      <c r="I5094" t="s">
        <v>23</v>
      </c>
      <c r="K5094">
        <v>7</v>
      </c>
      <c r="L5094">
        <v>18</v>
      </c>
      <c r="M5094">
        <v>10</v>
      </c>
      <c r="N5094">
        <v>3</v>
      </c>
      <c r="O5094" t="s">
        <v>28009</v>
      </c>
      <c r="P5094" t="s">
        <v>517</v>
      </c>
      <c r="Q5094" t="s">
        <v>517</v>
      </c>
      <c r="R5094" t="s">
        <v>517</v>
      </c>
      <c r="S5094" t="s">
        <v>517</v>
      </c>
      <c r="T5094" t="s">
        <v>517</v>
      </c>
      <c r="U5094" t="s">
        <v>517</v>
      </c>
      <c r="V5094" t="s">
        <v>517</v>
      </c>
      <c r="W5094" t="s">
        <v>672</v>
      </c>
      <c r="X5094" t="s">
        <v>477</v>
      </c>
      <c r="Y5094" t="s">
        <v>517</v>
      </c>
      <c r="Z5094" s="1" t="s">
        <v>517</v>
      </c>
      <c r="AA5094" t="s">
        <v>529</v>
      </c>
      <c r="AB5094" t="s">
        <v>517</v>
      </c>
      <c r="AC5094" t="s">
        <v>358</v>
      </c>
      <c r="AD5094" t="s">
        <v>517</v>
      </c>
      <c r="AF5094" t="s">
        <v>8313</v>
      </c>
      <c r="AG5094" t="s">
        <v>517</v>
      </c>
      <c r="AH5094" t="s">
        <v>517</v>
      </c>
      <c r="AI5094" t="s">
        <v>517</v>
      </c>
      <c r="AJ5094" t="s">
        <v>517</v>
      </c>
    </row>
    <row r="5095" spans="1:36" x14ac:dyDescent="0.25">
      <c r="A5095" s="13" t="s">
        <v>28014</v>
      </c>
      <c r="B5095" s="1">
        <v>42934</v>
      </c>
      <c r="C5095" s="2">
        <v>0.41105324074074073</v>
      </c>
      <c r="D5095" t="s">
        <v>28015</v>
      </c>
      <c r="E5095" t="s">
        <v>22</v>
      </c>
      <c r="F5095" t="s">
        <v>20269</v>
      </c>
      <c r="G5095" s="14" t="s">
        <v>20882</v>
      </c>
      <c r="H5095" s="14" t="s">
        <v>20883</v>
      </c>
      <c r="I5095" t="s">
        <v>21</v>
      </c>
      <c r="K5095">
        <v>7</v>
      </c>
      <c r="L5095">
        <v>18</v>
      </c>
      <c r="M5095">
        <v>9</v>
      </c>
      <c r="N5095">
        <v>3</v>
      </c>
      <c r="O5095" t="s">
        <v>22982</v>
      </c>
      <c r="P5095" t="s">
        <v>517</v>
      </c>
      <c r="Q5095" t="s">
        <v>517</v>
      </c>
      <c r="R5095" t="s">
        <v>517</v>
      </c>
      <c r="S5095" t="s">
        <v>517</v>
      </c>
      <c r="T5095" t="s">
        <v>517</v>
      </c>
      <c r="U5095" t="s">
        <v>517</v>
      </c>
      <c r="V5095" t="s">
        <v>517</v>
      </c>
      <c r="W5095" t="s">
        <v>621</v>
      </c>
      <c r="X5095" t="s">
        <v>622</v>
      </c>
      <c r="Y5095" t="s">
        <v>20884</v>
      </c>
      <c r="Z5095" s="1">
        <v>26596</v>
      </c>
      <c r="AA5095" t="s">
        <v>28016</v>
      </c>
      <c r="AB5095">
        <v>44</v>
      </c>
      <c r="AC5095" t="s">
        <v>358</v>
      </c>
      <c r="AD5095" t="s">
        <v>485</v>
      </c>
      <c r="AF5095" t="s">
        <v>8254</v>
      </c>
      <c r="AG5095" t="s">
        <v>517</v>
      </c>
      <c r="AH5095" t="s">
        <v>517</v>
      </c>
      <c r="AI5095" t="s">
        <v>517</v>
      </c>
      <c r="AJ5095" t="s">
        <v>517</v>
      </c>
    </row>
    <row r="5096" spans="1:36" x14ac:dyDescent="0.25">
      <c r="A5096" t="s">
        <v>28018</v>
      </c>
      <c r="B5096">
        <v>42934</v>
      </c>
      <c r="C5096">
        <v>0.36600694444444443</v>
      </c>
      <c r="D5096" t="s">
        <v>28019</v>
      </c>
      <c r="E5096" t="s">
        <v>22</v>
      </c>
      <c r="F5096" t="s">
        <v>28020</v>
      </c>
      <c r="G5096" t="s">
        <v>28021</v>
      </c>
      <c r="H5096" t="s">
        <v>28022</v>
      </c>
      <c r="I5096" t="s">
        <v>23</v>
      </c>
      <c r="K5096">
        <v>7</v>
      </c>
      <c r="L5096">
        <v>18</v>
      </c>
      <c r="M5096">
        <v>8</v>
      </c>
      <c r="N5096">
        <v>3</v>
      </c>
      <c r="O5096" t="s">
        <v>28017</v>
      </c>
      <c r="P5096" t="s">
        <v>517</v>
      </c>
      <c r="Q5096" t="s">
        <v>517</v>
      </c>
      <c r="R5096" t="s">
        <v>517</v>
      </c>
      <c r="S5096" t="s">
        <v>517</v>
      </c>
      <c r="T5096" t="s">
        <v>517</v>
      </c>
      <c r="U5096" t="s">
        <v>517</v>
      </c>
      <c r="V5096" t="s">
        <v>517</v>
      </c>
      <c r="W5096" t="s">
        <v>854</v>
      </c>
      <c r="X5096" t="s">
        <v>849</v>
      </c>
      <c r="Y5096" t="s">
        <v>517</v>
      </c>
      <c r="Z5096" t="s">
        <v>517</v>
      </c>
      <c r="AA5096" t="s">
        <v>28023</v>
      </c>
      <c r="AB5096" t="s">
        <v>517</v>
      </c>
      <c r="AC5096" t="s">
        <v>358</v>
      </c>
      <c r="AD5096" t="s">
        <v>517</v>
      </c>
      <c r="AF5096" t="s">
        <v>8253</v>
      </c>
      <c r="AG5096" t="s">
        <v>517</v>
      </c>
      <c r="AH5096" t="s">
        <v>517</v>
      </c>
      <c r="AI5096" t="s">
        <v>517</v>
      </c>
      <c r="AJ5096" t="s">
        <v>517</v>
      </c>
    </row>
    <row r="5097" spans="1:36" x14ac:dyDescent="0.25">
      <c r="A5097" s="13" t="s">
        <v>28026</v>
      </c>
      <c r="B5097" s="1">
        <v>42934</v>
      </c>
      <c r="C5097" s="2">
        <v>0.35637731481481483</v>
      </c>
      <c r="D5097" t="s">
        <v>28027</v>
      </c>
      <c r="E5097" t="s">
        <v>22</v>
      </c>
      <c r="F5097" t="s">
        <v>28028</v>
      </c>
      <c r="G5097" s="14" t="s">
        <v>28029</v>
      </c>
      <c r="H5097" s="14" t="s">
        <v>28030</v>
      </c>
      <c r="I5097" t="s">
        <v>23</v>
      </c>
      <c r="K5097">
        <v>7</v>
      </c>
      <c r="L5097">
        <v>18</v>
      </c>
      <c r="M5097">
        <v>8</v>
      </c>
      <c r="N5097">
        <v>3</v>
      </c>
      <c r="O5097" t="s">
        <v>28024</v>
      </c>
      <c r="P5097" t="s">
        <v>28025</v>
      </c>
      <c r="Q5097" t="s">
        <v>517</v>
      </c>
      <c r="R5097" t="s">
        <v>517</v>
      </c>
      <c r="S5097" t="s">
        <v>517</v>
      </c>
      <c r="T5097" t="s">
        <v>517</v>
      </c>
      <c r="U5097" t="s">
        <v>517</v>
      </c>
      <c r="V5097" t="s">
        <v>517</v>
      </c>
      <c r="W5097" t="s">
        <v>589</v>
      </c>
      <c r="X5097" t="s">
        <v>590</v>
      </c>
      <c r="Y5097" t="s">
        <v>28031</v>
      </c>
      <c r="Z5097" s="1">
        <v>31061</v>
      </c>
      <c r="AA5097" t="s">
        <v>546</v>
      </c>
      <c r="AB5097">
        <v>32</v>
      </c>
      <c r="AC5097" t="s">
        <v>358</v>
      </c>
      <c r="AD5097" t="s">
        <v>497</v>
      </c>
      <c r="AF5097" t="s">
        <v>8266</v>
      </c>
      <c r="AG5097" t="s">
        <v>8260</v>
      </c>
      <c r="AH5097" t="s">
        <v>8306</v>
      </c>
      <c r="AI5097" t="s">
        <v>8282</v>
      </c>
      <c r="AJ5097" t="s">
        <v>517</v>
      </c>
    </row>
    <row r="5098" spans="1:36" x14ac:dyDescent="0.25">
      <c r="A5098" s="13" t="s">
        <v>28033</v>
      </c>
      <c r="B5098" s="1">
        <v>42934</v>
      </c>
      <c r="C5098" s="2">
        <v>0.34987268518518522</v>
      </c>
      <c r="D5098" t="s">
        <v>28034</v>
      </c>
      <c r="E5098" t="s">
        <v>5769</v>
      </c>
      <c r="F5098" t="s">
        <v>28035</v>
      </c>
      <c r="G5098" s="14" t="s">
        <v>28036</v>
      </c>
      <c r="H5098" s="14" t="s">
        <v>28037</v>
      </c>
      <c r="I5098" t="s">
        <v>23</v>
      </c>
      <c r="K5098">
        <v>7</v>
      </c>
      <c r="L5098">
        <v>18</v>
      </c>
      <c r="M5098">
        <v>8</v>
      </c>
      <c r="N5098">
        <v>3</v>
      </c>
      <c r="O5098" t="s">
        <v>28032</v>
      </c>
      <c r="P5098" t="s">
        <v>517</v>
      </c>
      <c r="Q5098" t="s">
        <v>517</v>
      </c>
      <c r="R5098" t="s">
        <v>517</v>
      </c>
      <c r="S5098" t="s">
        <v>517</v>
      </c>
      <c r="T5098" t="s">
        <v>517</v>
      </c>
      <c r="U5098" t="s">
        <v>517</v>
      </c>
      <c r="V5098" t="s">
        <v>517</v>
      </c>
      <c r="W5098" t="s">
        <v>589</v>
      </c>
      <c r="X5098" t="s">
        <v>590</v>
      </c>
      <c r="Y5098" t="s">
        <v>517</v>
      </c>
      <c r="Z5098" s="1" t="s">
        <v>517</v>
      </c>
      <c r="AA5098" t="s">
        <v>546</v>
      </c>
      <c r="AB5098" t="s">
        <v>517</v>
      </c>
      <c r="AC5098" t="s">
        <v>358</v>
      </c>
      <c r="AD5098" t="s">
        <v>517</v>
      </c>
      <c r="AF5098" t="s">
        <v>8313</v>
      </c>
      <c r="AG5098" t="s">
        <v>8254</v>
      </c>
      <c r="AH5098" t="s">
        <v>517</v>
      </c>
      <c r="AI5098" t="s">
        <v>517</v>
      </c>
      <c r="AJ5098" t="s">
        <v>517</v>
      </c>
    </row>
    <row r="5099" spans="1:36" x14ac:dyDescent="0.25">
      <c r="A5099" s="13" t="s">
        <v>28038</v>
      </c>
      <c r="B5099" s="1">
        <v>42934</v>
      </c>
      <c r="C5099" s="2">
        <v>0.28226851851851853</v>
      </c>
      <c r="D5099" t="s">
        <v>28039</v>
      </c>
      <c r="E5099" t="s">
        <v>22</v>
      </c>
      <c r="F5099" t="s">
        <v>27248</v>
      </c>
      <c r="G5099" s="14" t="s">
        <v>27249</v>
      </c>
      <c r="H5099" s="14" t="s">
        <v>28040</v>
      </c>
      <c r="I5099" t="s">
        <v>23</v>
      </c>
      <c r="K5099">
        <v>7</v>
      </c>
      <c r="L5099">
        <v>18</v>
      </c>
      <c r="M5099">
        <v>6</v>
      </c>
      <c r="N5099">
        <v>3</v>
      </c>
      <c r="O5099" t="s">
        <v>27245</v>
      </c>
      <c r="P5099" t="s">
        <v>517</v>
      </c>
      <c r="Q5099" t="s">
        <v>517</v>
      </c>
      <c r="R5099" t="s">
        <v>517</v>
      </c>
      <c r="S5099" t="s">
        <v>517</v>
      </c>
      <c r="T5099" t="s">
        <v>517</v>
      </c>
      <c r="U5099" t="s">
        <v>517</v>
      </c>
      <c r="V5099" t="s">
        <v>517</v>
      </c>
      <c r="W5099" t="s">
        <v>853</v>
      </c>
      <c r="X5099" t="s">
        <v>527</v>
      </c>
      <c r="Y5099" t="s">
        <v>27251</v>
      </c>
      <c r="Z5099" s="1">
        <v>36240</v>
      </c>
      <c r="AA5099" t="s">
        <v>28041</v>
      </c>
      <c r="AB5099">
        <v>18</v>
      </c>
      <c r="AC5099" t="s">
        <v>358</v>
      </c>
      <c r="AD5099" t="s">
        <v>486</v>
      </c>
      <c r="AF5099" t="s">
        <v>517</v>
      </c>
      <c r="AG5099" t="s">
        <v>517</v>
      </c>
      <c r="AH5099" t="s">
        <v>517</v>
      </c>
      <c r="AI5099" t="s">
        <v>517</v>
      </c>
      <c r="AJ5099" t="s">
        <v>517</v>
      </c>
    </row>
    <row r="5100" spans="1:36" x14ac:dyDescent="0.25">
      <c r="A5100" s="13" t="s">
        <v>28042</v>
      </c>
      <c r="B5100" s="1">
        <v>42934</v>
      </c>
      <c r="C5100" s="2">
        <v>7.8993055555555566E-2</v>
      </c>
      <c r="D5100" t="s">
        <v>28043</v>
      </c>
      <c r="E5100" t="s">
        <v>22</v>
      </c>
      <c r="F5100" t="s">
        <v>28044</v>
      </c>
      <c r="G5100" s="14" t="s">
        <v>28045</v>
      </c>
      <c r="H5100" s="14" t="s">
        <v>28046</v>
      </c>
      <c r="I5100" t="s">
        <v>24</v>
      </c>
      <c r="K5100">
        <v>7</v>
      </c>
      <c r="L5100">
        <v>18</v>
      </c>
      <c r="M5100">
        <v>1</v>
      </c>
      <c r="N5100">
        <v>3</v>
      </c>
      <c r="O5100" t="s">
        <v>517</v>
      </c>
      <c r="P5100" t="s">
        <v>517</v>
      </c>
      <c r="Q5100" t="s">
        <v>517</v>
      </c>
      <c r="R5100" t="s">
        <v>517</v>
      </c>
      <c r="S5100" t="s">
        <v>517</v>
      </c>
      <c r="T5100" t="s">
        <v>517</v>
      </c>
      <c r="U5100" t="s">
        <v>517</v>
      </c>
      <c r="V5100" t="s">
        <v>517</v>
      </c>
      <c r="W5100" t="s">
        <v>517</v>
      </c>
      <c r="X5100" t="s">
        <v>517</v>
      </c>
      <c r="Y5100" t="s">
        <v>7642</v>
      </c>
      <c r="Z5100" s="1">
        <v>31365</v>
      </c>
      <c r="AA5100" t="s">
        <v>546</v>
      </c>
      <c r="AB5100">
        <v>31</v>
      </c>
      <c r="AC5100" t="s">
        <v>358</v>
      </c>
      <c r="AD5100" t="s">
        <v>500</v>
      </c>
      <c r="AF5100" t="s">
        <v>8313</v>
      </c>
      <c r="AG5100" t="s">
        <v>517</v>
      </c>
      <c r="AH5100" t="s">
        <v>517</v>
      </c>
      <c r="AI5100" t="s">
        <v>517</v>
      </c>
      <c r="AJ5100" t="s">
        <v>517</v>
      </c>
    </row>
    <row r="5101" spans="1:36" x14ac:dyDescent="0.25">
      <c r="A5101" s="13" t="s">
        <v>28048</v>
      </c>
      <c r="B5101" s="1">
        <v>42934</v>
      </c>
      <c r="C5101" s="2">
        <v>5.2812500000000005E-2</v>
      </c>
      <c r="D5101" t="s">
        <v>28049</v>
      </c>
      <c r="E5101" t="s">
        <v>22</v>
      </c>
      <c r="F5101" t="s">
        <v>28050</v>
      </c>
      <c r="G5101" s="14" t="s">
        <v>28051</v>
      </c>
      <c r="H5101" s="14" t="s">
        <v>28052</v>
      </c>
      <c r="I5101" t="s">
        <v>21</v>
      </c>
      <c r="K5101">
        <v>7</v>
      </c>
      <c r="L5101">
        <v>18</v>
      </c>
      <c r="M5101">
        <v>1</v>
      </c>
      <c r="N5101">
        <v>3</v>
      </c>
      <c r="O5101" t="s">
        <v>28047</v>
      </c>
      <c r="P5101" t="s">
        <v>517</v>
      </c>
      <c r="Q5101" t="s">
        <v>517</v>
      </c>
      <c r="R5101" t="s">
        <v>517</v>
      </c>
      <c r="S5101" t="s">
        <v>517</v>
      </c>
      <c r="T5101" t="s">
        <v>517</v>
      </c>
      <c r="U5101" t="s">
        <v>517</v>
      </c>
      <c r="V5101" t="s">
        <v>517</v>
      </c>
      <c r="W5101" t="s">
        <v>28053</v>
      </c>
      <c r="X5101" t="s">
        <v>554</v>
      </c>
      <c r="Y5101" t="s">
        <v>28054</v>
      </c>
      <c r="Z5101" s="1">
        <v>32881</v>
      </c>
      <c r="AA5101" t="s">
        <v>546</v>
      </c>
      <c r="AB5101">
        <v>27</v>
      </c>
      <c r="AC5101" t="s">
        <v>358</v>
      </c>
      <c r="AD5101" t="s">
        <v>485</v>
      </c>
      <c r="AF5101" t="s">
        <v>8258</v>
      </c>
      <c r="AG5101" t="s">
        <v>8295</v>
      </c>
      <c r="AH5101" t="s">
        <v>517</v>
      </c>
      <c r="AI5101" t="s">
        <v>8313</v>
      </c>
      <c r="AJ5101" t="s">
        <v>8305</v>
      </c>
    </row>
    <row r="5102" spans="1:36" x14ac:dyDescent="0.25">
      <c r="A5102" s="13" t="s">
        <v>28055</v>
      </c>
      <c r="B5102" s="1">
        <v>42934</v>
      </c>
      <c r="C5102" s="2">
        <v>2.7615740740740743E-2</v>
      </c>
      <c r="D5102" t="s">
        <v>28056</v>
      </c>
      <c r="E5102" t="s">
        <v>22</v>
      </c>
      <c r="F5102" t="s">
        <v>28057</v>
      </c>
      <c r="G5102" s="14" t="s">
        <v>28058</v>
      </c>
      <c r="H5102" s="14" t="s">
        <v>28059</v>
      </c>
      <c r="I5102" t="s">
        <v>21</v>
      </c>
      <c r="K5102">
        <v>7</v>
      </c>
      <c r="L5102">
        <v>18</v>
      </c>
      <c r="M5102">
        <v>0</v>
      </c>
      <c r="N5102">
        <v>3</v>
      </c>
      <c r="O5102" t="s">
        <v>517</v>
      </c>
      <c r="P5102" t="s">
        <v>517</v>
      </c>
      <c r="Q5102" t="s">
        <v>517</v>
      </c>
      <c r="R5102" t="s">
        <v>517</v>
      </c>
      <c r="S5102" t="s">
        <v>517</v>
      </c>
      <c r="T5102" t="s">
        <v>517</v>
      </c>
      <c r="U5102" t="s">
        <v>517</v>
      </c>
      <c r="V5102" t="s">
        <v>517</v>
      </c>
      <c r="W5102" t="s">
        <v>517</v>
      </c>
      <c r="X5102" t="s">
        <v>517</v>
      </c>
      <c r="Y5102" t="s">
        <v>23145</v>
      </c>
      <c r="Z5102" s="1">
        <v>20783</v>
      </c>
      <c r="AA5102" t="s">
        <v>7673</v>
      </c>
      <c r="AB5102">
        <v>60</v>
      </c>
      <c r="AC5102" t="s">
        <v>358</v>
      </c>
      <c r="AD5102" t="s">
        <v>492</v>
      </c>
      <c r="AF5102" t="s">
        <v>8306</v>
      </c>
      <c r="AG5102" t="s">
        <v>8266</v>
      </c>
      <c r="AH5102" t="s">
        <v>517</v>
      </c>
      <c r="AI5102" t="s">
        <v>8313</v>
      </c>
      <c r="AJ5102" t="s">
        <v>517</v>
      </c>
    </row>
    <row r="5103" spans="1:36" x14ac:dyDescent="0.25">
      <c r="A5103" s="13" t="s">
        <v>28061</v>
      </c>
      <c r="B5103" s="1">
        <v>42934</v>
      </c>
      <c r="C5103" s="2">
        <v>2.1990740740740741E-2</v>
      </c>
      <c r="D5103" t="s">
        <v>28062</v>
      </c>
      <c r="E5103" t="s">
        <v>22</v>
      </c>
      <c r="F5103" t="s">
        <v>28063</v>
      </c>
      <c r="G5103" s="14" t="s">
        <v>28064</v>
      </c>
      <c r="H5103" s="14" t="s">
        <v>28065</v>
      </c>
      <c r="I5103" t="s">
        <v>23</v>
      </c>
      <c r="K5103">
        <v>7</v>
      </c>
      <c r="L5103">
        <v>18</v>
      </c>
      <c r="M5103">
        <v>0</v>
      </c>
      <c r="N5103">
        <v>3</v>
      </c>
      <c r="O5103" t="s">
        <v>28060</v>
      </c>
      <c r="P5103" t="s">
        <v>517</v>
      </c>
      <c r="Q5103" t="s">
        <v>517</v>
      </c>
      <c r="R5103" t="s">
        <v>517</v>
      </c>
      <c r="S5103" t="s">
        <v>517</v>
      </c>
      <c r="T5103" t="s">
        <v>517</v>
      </c>
      <c r="U5103" t="s">
        <v>517</v>
      </c>
      <c r="V5103" t="s">
        <v>517</v>
      </c>
      <c r="W5103" t="s">
        <v>861</v>
      </c>
      <c r="X5103" t="s">
        <v>842</v>
      </c>
      <c r="Y5103" t="s">
        <v>12322</v>
      </c>
      <c r="Z5103" s="1">
        <v>33512</v>
      </c>
      <c r="AA5103" t="s">
        <v>674</v>
      </c>
      <c r="AB5103">
        <v>25</v>
      </c>
      <c r="AC5103" t="s">
        <v>358</v>
      </c>
      <c r="AD5103" t="s">
        <v>496</v>
      </c>
      <c r="AF5103" t="s">
        <v>517</v>
      </c>
      <c r="AG5103" t="s">
        <v>517</v>
      </c>
      <c r="AH5103" t="s">
        <v>517</v>
      </c>
      <c r="AI5103" t="s">
        <v>517</v>
      </c>
      <c r="AJ5103" t="s">
        <v>517</v>
      </c>
    </row>
    <row r="5104" spans="1:36" x14ac:dyDescent="0.25">
      <c r="A5104" s="13" t="s">
        <v>28067</v>
      </c>
      <c r="B5104" s="1">
        <v>42933</v>
      </c>
      <c r="C5104" s="2">
        <v>0.92924768518518519</v>
      </c>
      <c r="D5104" t="s">
        <v>28068</v>
      </c>
      <c r="E5104" t="s">
        <v>22</v>
      </c>
      <c r="F5104" t="s">
        <v>28069</v>
      </c>
      <c r="G5104" s="14" t="s">
        <v>28070</v>
      </c>
      <c r="H5104" s="14" t="s">
        <v>28071</v>
      </c>
      <c r="I5104" t="s">
        <v>23</v>
      </c>
      <c r="K5104">
        <v>7</v>
      </c>
      <c r="L5104">
        <v>17</v>
      </c>
      <c r="M5104">
        <v>22</v>
      </c>
      <c r="N5104">
        <v>2</v>
      </c>
      <c r="O5104" t="s">
        <v>28066</v>
      </c>
      <c r="P5104" t="s">
        <v>517</v>
      </c>
      <c r="Q5104" t="s">
        <v>517</v>
      </c>
      <c r="R5104" t="s">
        <v>517</v>
      </c>
      <c r="S5104" t="s">
        <v>517</v>
      </c>
      <c r="T5104" t="s">
        <v>517</v>
      </c>
      <c r="U5104" t="s">
        <v>517</v>
      </c>
      <c r="V5104" t="s">
        <v>517</v>
      </c>
      <c r="W5104" t="s">
        <v>526</v>
      </c>
      <c r="X5104" t="s">
        <v>527</v>
      </c>
      <c r="Y5104" t="s">
        <v>28072</v>
      </c>
      <c r="Z5104" s="1">
        <v>35527</v>
      </c>
      <c r="AA5104" t="s">
        <v>3369</v>
      </c>
      <c r="AB5104">
        <v>20</v>
      </c>
      <c r="AC5104" t="s">
        <v>358</v>
      </c>
      <c r="AD5104" t="s">
        <v>482</v>
      </c>
      <c r="AF5104" t="s">
        <v>517</v>
      </c>
      <c r="AG5104" t="s">
        <v>517</v>
      </c>
      <c r="AH5104" t="s">
        <v>517</v>
      </c>
      <c r="AI5104" t="s">
        <v>517</v>
      </c>
      <c r="AJ5104" t="s">
        <v>517</v>
      </c>
    </row>
    <row r="5105" spans="1:36" x14ac:dyDescent="0.25">
      <c r="A5105" s="13" t="s">
        <v>28074</v>
      </c>
      <c r="B5105" s="1">
        <v>42933</v>
      </c>
      <c r="C5105" s="2">
        <v>0.75793981481481476</v>
      </c>
      <c r="D5105" t="s">
        <v>28075</v>
      </c>
      <c r="E5105" t="s">
        <v>22</v>
      </c>
      <c r="F5105" t="s">
        <v>28076</v>
      </c>
      <c r="G5105" s="14" t="s">
        <v>28077</v>
      </c>
      <c r="H5105" s="14" t="s">
        <v>28078</v>
      </c>
      <c r="I5105" t="s">
        <v>21</v>
      </c>
      <c r="K5105">
        <v>7</v>
      </c>
      <c r="L5105">
        <v>17</v>
      </c>
      <c r="M5105">
        <v>18</v>
      </c>
      <c r="N5105">
        <v>2</v>
      </c>
      <c r="O5105" t="s">
        <v>28073</v>
      </c>
      <c r="P5105" t="s">
        <v>28073</v>
      </c>
      <c r="Q5105" t="s">
        <v>28073</v>
      </c>
      <c r="R5105" t="s">
        <v>517</v>
      </c>
      <c r="S5105" t="s">
        <v>517</v>
      </c>
      <c r="T5105" t="s">
        <v>517</v>
      </c>
      <c r="U5105" t="s">
        <v>517</v>
      </c>
      <c r="V5105" t="s">
        <v>517</v>
      </c>
      <c r="W5105" t="s">
        <v>621</v>
      </c>
      <c r="X5105" t="s">
        <v>622</v>
      </c>
      <c r="Y5105" t="s">
        <v>517</v>
      </c>
      <c r="Z5105" s="1" t="s">
        <v>517</v>
      </c>
      <c r="AA5105" t="s">
        <v>1450</v>
      </c>
      <c r="AB5105" t="s">
        <v>517</v>
      </c>
      <c r="AC5105" t="s">
        <v>358</v>
      </c>
      <c r="AD5105" t="s">
        <v>517</v>
      </c>
      <c r="AF5105" t="s">
        <v>8306</v>
      </c>
      <c r="AG5105">
        <v>16789</v>
      </c>
      <c r="AH5105" t="s">
        <v>517</v>
      </c>
      <c r="AI5105" t="s">
        <v>8305</v>
      </c>
      <c r="AJ5105" t="s">
        <v>8307</v>
      </c>
    </row>
    <row r="5106" spans="1:36" x14ac:dyDescent="0.25">
      <c r="A5106" s="13" t="s">
        <v>28079</v>
      </c>
      <c r="B5106" s="1">
        <v>42933</v>
      </c>
      <c r="C5106" s="2">
        <v>0.74410879629629623</v>
      </c>
      <c r="D5106" t="s">
        <v>28075</v>
      </c>
      <c r="E5106" t="s">
        <v>22</v>
      </c>
      <c r="F5106" t="s">
        <v>28076</v>
      </c>
      <c r="G5106" s="14" t="s">
        <v>28077</v>
      </c>
      <c r="H5106" s="14" t="s">
        <v>28078</v>
      </c>
      <c r="I5106" t="s">
        <v>23</v>
      </c>
      <c r="K5106">
        <v>7</v>
      </c>
      <c r="L5106">
        <v>17</v>
      </c>
      <c r="M5106">
        <v>17</v>
      </c>
      <c r="N5106">
        <v>2</v>
      </c>
      <c r="O5106" t="s">
        <v>28073</v>
      </c>
      <c r="P5106" t="s">
        <v>28073</v>
      </c>
      <c r="Q5106" t="s">
        <v>517</v>
      </c>
      <c r="R5106" t="s">
        <v>517</v>
      </c>
      <c r="S5106" t="s">
        <v>517</v>
      </c>
      <c r="T5106" t="s">
        <v>517</v>
      </c>
      <c r="U5106" t="s">
        <v>517</v>
      </c>
      <c r="V5106" t="s">
        <v>517</v>
      </c>
      <c r="W5106" t="s">
        <v>621</v>
      </c>
      <c r="X5106" t="s">
        <v>622</v>
      </c>
      <c r="Y5106" t="s">
        <v>517</v>
      </c>
      <c r="Z5106" s="1" t="s">
        <v>517</v>
      </c>
      <c r="AA5106" t="s">
        <v>1450</v>
      </c>
      <c r="AB5106" t="s">
        <v>517</v>
      </c>
      <c r="AC5106" t="s">
        <v>358</v>
      </c>
      <c r="AD5106" t="s">
        <v>517</v>
      </c>
      <c r="AF5106" t="s">
        <v>8306</v>
      </c>
      <c r="AG5106" t="s">
        <v>8307</v>
      </c>
      <c r="AH5106" t="s">
        <v>517</v>
      </c>
      <c r="AI5106" t="s">
        <v>517</v>
      </c>
      <c r="AJ5106" t="s">
        <v>517</v>
      </c>
    </row>
    <row r="5107" spans="1:36" x14ac:dyDescent="0.25">
      <c r="A5107" s="13" t="s">
        <v>28080</v>
      </c>
      <c r="B5107" s="1">
        <v>42933</v>
      </c>
      <c r="C5107" s="2">
        <v>0.73285879629629624</v>
      </c>
      <c r="D5107" t="s">
        <v>28081</v>
      </c>
      <c r="E5107" t="s">
        <v>22</v>
      </c>
      <c r="F5107" t="s">
        <v>28082</v>
      </c>
      <c r="G5107" s="14" t="s">
        <v>28083</v>
      </c>
      <c r="H5107" s="14" t="s">
        <v>28084</v>
      </c>
      <c r="I5107" t="s">
        <v>23</v>
      </c>
      <c r="K5107">
        <v>7</v>
      </c>
      <c r="L5107">
        <v>17</v>
      </c>
      <c r="M5107">
        <v>17</v>
      </c>
      <c r="N5107">
        <v>2</v>
      </c>
      <c r="O5107" t="s">
        <v>517</v>
      </c>
      <c r="P5107" t="s">
        <v>517</v>
      </c>
      <c r="Q5107" t="s">
        <v>517</v>
      </c>
      <c r="R5107" t="s">
        <v>517</v>
      </c>
      <c r="S5107" t="s">
        <v>517</v>
      </c>
      <c r="T5107" t="s">
        <v>517</v>
      </c>
      <c r="U5107" t="s">
        <v>517</v>
      </c>
      <c r="V5107" t="s">
        <v>517</v>
      </c>
      <c r="W5107" t="s">
        <v>517</v>
      </c>
      <c r="X5107" t="s">
        <v>517</v>
      </c>
      <c r="Y5107" t="s">
        <v>28085</v>
      </c>
      <c r="Z5107" s="1">
        <v>31590</v>
      </c>
      <c r="AA5107" t="s">
        <v>1048</v>
      </c>
      <c r="AB5107">
        <v>31</v>
      </c>
      <c r="AC5107" t="s">
        <v>358</v>
      </c>
      <c r="AD5107" t="s">
        <v>495</v>
      </c>
      <c r="AF5107" t="s">
        <v>8253</v>
      </c>
      <c r="AG5107" t="s">
        <v>8313</v>
      </c>
      <c r="AH5107" t="s">
        <v>517</v>
      </c>
      <c r="AI5107" t="s">
        <v>517</v>
      </c>
      <c r="AJ5107" t="s">
        <v>517</v>
      </c>
    </row>
    <row r="5108" spans="1:36" x14ac:dyDescent="0.25">
      <c r="A5108" s="13" t="s">
        <v>28086</v>
      </c>
      <c r="B5108" s="1">
        <v>42933</v>
      </c>
      <c r="C5108" s="2">
        <v>0.68182870370370363</v>
      </c>
      <c r="D5108" t="s">
        <v>28087</v>
      </c>
      <c r="E5108" t="s">
        <v>22</v>
      </c>
      <c r="F5108" t="s">
        <v>28088</v>
      </c>
      <c r="G5108" s="14" t="s">
        <v>28089</v>
      </c>
      <c r="H5108" s="14" t="s">
        <v>28090</v>
      </c>
      <c r="I5108" t="s">
        <v>23</v>
      </c>
      <c r="K5108">
        <v>7</v>
      </c>
      <c r="L5108">
        <v>17</v>
      </c>
      <c r="M5108">
        <v>16</v>
      </c>
      <c r="N5108">
        <v>2</v>
      </c>
      <c r="O5108" t="s">
        <v>517</v>
      </c>
      <c r="P5108" t="s">
        <v>517</v>
      </c>
      <c r="Q5108" t="s">
        <v>517</v>
      </c>
      <c r="R5108" t="s">
        <v>517</v>
      </c>
      <c r="S5108" t="s">
        <v>517</v>
      </c>
      <c r="T5108" t="s">
        <v>517</v>
      </c>
      <c r="U5108" t="s">
        <v>517</v>
      </c>
      <c r="V5108" t="s">
        <v>517</v>
      </c>
      <c r="W5108" t="s">
        <v>517</v>
      </c>
      <c r="X5108" t="s">
        <v>517</v>
      </c>
      <c r="Y5108" t="s">
        <v>28091</v>
      </c>
      <c r="Z5108" s="1">
        <v>33430</v>
      </c>
      <c r="AA5108" t="s">
        <v>529</v>
      </c>
      <c r="AB5108">
        <v>26</v>
      </c>
      <c r="AC5108" t="s">
        <v>358</v>
      </c>
      <c r="AD5108" t="s">
        <v>496</v>
      </c>
      <c r="AF5108" t="s">
        <v>8253</v>
      </c>
      <c r="AG5108" t="s">
        <v>517</v>
      </c>
      <c r="AH5108" t="s">
        <v>517</v>
      </c>
      <c r="AI5108" t="s">
        <v>517</v>
      </c>
      <c r="AJ5108" t="s">
        <v>517</v>
      </c>
    </row>
    <row r="5109" spans="1:36" x14ac:dyDescent="0.25">
      <c r="A5109" s="13" t="s">
        <v>28092</v>
      </c>
      <c r="B5109" s="1">
        <v>42933</v>
      </c>
      <c r="C5109" s="2">
        <v>0.65278935185185183</v>
      </c>
      <c r="D5109" t="s">
        <v>28093</v>
      </c>
      <c r="E5109" t="s">
        <v>22</v>
      </c>
      <c r="F5109" t="s">
        <v>28094</v>
      </c>
      <c r="G5109" s="14" t="s">
        <v>28095</v>
      </c>
      <c r="H5109" s="14" t="s">
        <v>28096</v>
      </c>
      <c r="I5109" t="s">
        <v>21</v>
      </c>
      <c r="K5109">
        <v>7</v>
      </c>
      <c r="L5109">
        <v>17</v>
      </c>
      <c r="M5109">
        <v>15</v>
      </c>
      <c r="N5109">
        <v>2</v>
      </c>
      <c r="O5109" t="s">
        <v>517</v>
      </c>
      <c r="P5109" t="s">
        <v>517</v>
      </c>
      <c r="Q5109" t="s">
        <v>517</v>
      </c>
      <c r="R5109" t="s">
        <v>517</v>
      </c>
      <c r="S5109" t="s">
        <v>517</v>
      </c>
      <c r="T5109" t="s">
        <v>517</v>
      </c>
      <c r="U5109" t="s">
        <v>517</v>
      </c>
      <c r="V5109" t="s">
        <v>517</v>
      </c>
      <c r="W5109" t="s">
        <v>517</v>
      </c>
      <c r="X5109" t="s">
        <v>517</v>
      </c>
      <c r="Y5109" t="s">
        <v>28097</v>
      </c>
      <c r="Z5109" s="1">
        <v>28473</v>
      </c>
      <c r="AA5109" t="s">
        <v>1231</v>
      </c>
      <c r="AB5109">
        <v>39</v>
      </c>
      <c r="AC5109" t="s">
        <v>358</v>
      </c>
      <c r="AD5109" t="s">
        <v>484</v>
      </c>
      <c r="AF5109" t="s">
        <v>517</v>
      </c>
      <c r="AG5109" t="s">
        <v>517</v>
      </c>
      <c r="AH5109" t="s">
        <v>517</v>
      </c>
      <c r="AI5109" t="s">
        <v>517</v>
      </c>
      <c r="AJ5109" t="s">
        <v>517</v>
      </c>
    </row>
    <row r="5110" spans="1:36" x14ac:dyDescent="0.25">
      <c r="A5110" s="13" t="s">
        <v>28099</v>
      </c>
      <c r="B5110" s="1">
        <v>42933</v>
      </c>
      <c r="C5110" s="2">
        <v>0.61593750000000003</v>
      </c>
      <c r="D5110" t="s">
        <v>28100</v>
      </c>
      <c r="E5110" t="s">
        <v>116</v>
      </c>
      <c r="F5110" t="s">
        <v>28101</v>
      </c>
      <c r="G5110" s="14" t="s">
        <v>28102</v>
      </c>
      <c r="H5110" s="14" t="s">
        <v>28103</v>
      </c>
      <c r="I5110" t="s">
        <v>23</v>
      </c>
      <c r="K5110">
        <v>7</v>
      </c>
      <c r="L5110">
        <v>17</v>
      </c>
      <c r="M5110">
        <v>14</v>
      </c>
      <c r="N5110">
        <v>2</v>
      </c>
      <c r="O5110" t="s">
        <v>28098</v>
      </c>
      <c r="P5110" t="s">
        <v>517</v>
      </c>
      <c r="Q5110" t="s">
        <v>517</v>
      </c>
      <c r="R5110" t="s">
        <v>517</v>
      </c>
      <c r="S5110" t="s">
        <v>517</v>
      </c>
      <c r="T5110" t="s">
        <v>517</v>
      </c>
      <c r="U5110" t="s">
        <v>517</v>
      </c>
      <c r="V5110" t="s">
        <v>517</v>
      </c>
      <c r="W5110" t="s">
        <v>589</v>
      </c>
      <c r="X5110" t="s">
        <v>849</v>
      </c>
      <c r="Y5110" t="s">
        <v>517</v>
      </c>
      <c r="Z5110" s="1" t="s">
        <v>517</v>
      </c>
      <c r="AA5110" t="s">
        <v>529</v>
      </c>
      <c r="AB5110" t="s">
        <v>517</v>
      </c>
      <c r="AC5110" t="s">
        <v>358</v>
      </c>
      <c r="AD5110" t="s">
        <v>517</v>
      </c>
      <c r="AF5110" t="s">
        <v>517</v>
      </c>
      <c r="AG5110" t="s">
        <v>517</v>
      </c>
      <c r="AH5110" t="s">
        <v>517</v>
      </c>
      <c r="AI5110" t="s">
        <v>517</v>
      </c>
      <c r="AJ5110" t="s">
        <v>517</v>
      </c>
    </row>
    <row r="5111" spans="1:36" x14ac:dyDescent="0.25">
      <c r="A5111" s="13" t="s">
        <v>28104</v>
      </c>
      <c r="B5111" s="1">
        <v>42933</v>
      </c>
      <c r="C5111" s="2">
        <v>0.6058217592592593</v>
      </c>
      <c r="D5111" t="s">
        <v>28105</v>
      </c>
      <c r="E5111" t="s">
        <v>22</v>
      </c>
      <c r="F5111" t="s">
        <v>28106</v>
      </c>
      <c r="G5111" s="14" t="s">
        <v>28107</v>
      </c>
      <c r="H5111" s="14" t="s">
        <v>28108</v>
      </c>
      <c r="I5111" t="s">
        <v>21</v>
      </c>
      <c r="K5111">
        <v>7</v>
      </c>
      <c r="L5111">
        <v>17</v>
      </c>
      <c r="M5111">
        <v>14</v>
      </c>
      <c r="N5111">
        <v>2</v>
      </c>
      <c r="O5111" t="s">
        <v>517</v>
      </c>
      <c r="P5111" t="s">
        <v>517</v>
      </c>
      <c r="Q5111" t="s">
        <v>517</v>
      </c>
      <c r="R5111" t="s">
        <v>517</v>
      </c>
      <c r="S5111" t="s">
        <v>517</v>
      </c>
      <c r="T5111" t="s">
        <v>517</v>
      </c>
      <c r="U5111" t="s">
        <v>517</v>
      </c>
      <c r="V5111" t="s">
        <v>517</v>
      </c>
      <c r="W5111" t="s">
        <v>517</v>
      </c>
      <c r="X5111" t="s">
        <v>517</v>
      </c>
      <c r="Y5111" t="s">
        <v>28109</v>
      </c>
      <c r="Z5111" s="1">
        <v>18832</v>
      </c>
      <c r="AA5111" t="s">
        <v>28110</v>
      </c>
      <c r="AB5111">
        <v>66</v>
      </c>
      <c r="AC5111" t="s">
        <v>357</v>
      </c>
      <c r="AD5111" t="s">
        <v>484</v>
      </c>
      <c r="AF5111" t="s">
        <v>8303</v>
      </c>
      <c r="AG5111" t="s">
        <v>8263</v>
      </c>
      <c r="AH5111" t="s">
        <v>517</v>
      </c>
      <c r="AI5111" t="s">
        <v>8295</v>
      </c>
      <c r="AJ5111" t="s">
        <v>517</v>
      </c>
    </row>
    <row r="5112" spans="1:36" x14ac:dyDescent="0.25">
      <c r="A5112" s="13" t="s">
        <v>28112</v>
      </c>
      <c r="B5112" s="1">
        <v>42933</v>
      </c>
      <c r="C5112" s="2">
        <v>0.59273148148148147</v>
      </c>
      <c r="D5112" t="s">
        <v>28113</v>
      </c>
      <c r="E5112" t="s">
        <v>22</v>
      </c>
      <c r="F5112" t="s">
        <v>28114</v>
      </c>
      <c r="G5112" s="14" t="s">
        <v>28115</v>
      </c>
      <c r="H5112" s="14" t="s">
        <v>28116</v>
      </c>
      <c r="I5112" t="s">
        <v>23</v>
      </c>
      <c r="K5112">
        <v>7</v>
      </c>
      <c r="L5112">
        <v>17</v>
      </c>
      <c r="M5112">
        <v>14</v>
      </c>
      <c r="N5112">
        <v>2</v>
      </c>
      <c r="O5112" t="s">
        <v>28111</v>
      </c>
      <c r="P5112" t="s">
        <v>517</v>
      </c>
      <c r="Q5112" t="s">
        <v>517</v>
      </c>
      <c r="R5112" t="s">
        <v>517</v>
      </c>
      <c r="S5112" t="s">
        <v>517</v>
      </c>
      <c r="T5112" t="s">
        <v>517</v>
      </c>
      <c r="U5112" t="s">
        <v>517</v>
      </c>
      <c r="V5112" t="s">
        <v>517</v>
      </c>
      <c r="W5112" t="s">
        <v>476</v>
      </c>
      <c r="X5112" t="s">
        <v>846</v>
      </c>
      <c r="Y5112" t="s">
        <v>13661</v>
      </c>
      <c r="Z5112" s="1">
        <v>32301</v>
      </c>
      <c r="AA5112" t="s">
        <v>784</v>
      </c>
      <c r="AB5112">
        <v>29</v>
      </c>
      <c r="AC5112" t="s">
        <v>357</v>
      </c>
      <c r="AD5112" t="s">
        <v>482</v>
      </c>
      <c r="AF5112" t="s">
        <v>517</v>
      </c>
      <c r="AG5112" t="s">
        <v>517</v>
      </c>
      <c r="AH5112" t="s">
        <v>517</v>
      </c>
      <c r="AI5112" t="s">
        <v>517</v>
      </c>
      <c r="AJ5112" t="s">
        <v>517</v>
      </c>
    </row>
    <row r="5113" spans="1:36" x14ac:dyDescent="0.25">
      <c r="A5113" s="13" t="s">
        <v>28117</v>
      </c>
      <c r="B5113" s="1">
        <v>42933</v>
      </c>
      <c r="C5113" s="2">
        <v>0.58561342592592591</v>
      </c>
      <c r="D5113" t="s">
        <v>28118</v>
      </c>
      <c r="E5113" t="s">
        <v>22</v>
      </c>
      <c r="F5113" t="s">
        <v>28119</v>
      </c>
      <c r="G5113" s="14" t="s">
        <v>28120</v>
      </c>
      <c r="H5113" s="14" t="s">
        <v>28121</v>
      </c>
      <c r="I5113" t="s">
        <v>25</v>
      </c>
      <c r="K5113">
        <v>7</v>
      </c>
      <c r="L5113">
        <v>17</v>
      </c>
      <c r="M5113">
        <v>14</v>
      </c>
      <c r="N5113">
        <v>2</v>
      </c>
      <c r="O5113" t="s">
        <v>517</v>
      </c>
      <c r="P5113" t="s">
        <v>517</v>
      </c>
      <c r="Q5113" t="s">
        <v>517</v>
      </c>
      <c r="R5113" t="s">
        <v>517</v>
      </c>
      <c r="S5113" t="s">
        <v>517</v>
      </c>
      <c r="T5113" t="s">
        <v>517</v>
      </c>
      <c r="U5113" t="s">
        <v>517</v>
      </c>
      <c r="V5113" t="s">
        <v>517</v>
      </c>
      <c r="W5113" t="s">
        <v>517</v>
      </c>
      <c r="X5113" t="s">
        <v>517</v>
      </c>
      <c r="Y5113" t="s">
        <v>28122</v>
      </c>
      <c r="Z5113" s="1">
        <v>25706</v>
      </c>
      <c r="AA5113" t="s">
        <v>2314</v>
      </c>
      <c r="AB5113">
        <v>47</v>
      </c>
      <c r="AC5113" t="s">
        <v>358</v>
      </c>
      <c r="AD5113" t="s">
        <v>488</v>
      </c>
      <c r="AF5113" t="s">
        <v>8296</v>
      </c>
      <c r="AG5113" t="s">
        <v>517</v>
      </c>
      <c r="AH5113" t="s">
        <v>517</v>
      </c>
      <c r="AI5113" t="s">
        <v>517</v>
      </c>
      <c r="AJ5113" t="s">
        <v>517</v>
      </c>
    </row>
    <row r="5114" spans="1:36" x14ac:dyDescent="0.25">
      <c r="A5114" s="13" t="s">
        <v>28123</v>
      </c>
      <c r="B5114" s="1">
        <v>42933</v>
      </c>
      <c r="C5114" s="2">
        <v>0.58322916666666669</v>
      </c>
      <c r="D5114" t="s">
        <v>28124</v>
      </c>
      <c r="E5114" t="s">
        <v>22</v>
      </c>
      <c r="F5114" t="s">
        <v>28119</v>
      </c>
      <c r="G5114" s="14" t="s">
        <v>28125</v>
      </c>
      <c r="H5114" s="14" t="s">
        <v>28126</v>
      </c>
      <c r="I5114" t="s">
        <v>25</v>
      </c>
      <c r="K5114">
        <v>7</v>
      </c>
      <c r="L5114">
        <v>17</v>
      </c>
      <c r="M5114">
        <v>13</v>
      </c>
      <c r="N5114">
        <v>2</v>
      </c>
      <c r="O5114" t="s">
        <v>517</v>
      </c>
      <c r="P5114" t="s">
        <v>517</v>
      </c>
      <c r="Q5114" t="s">
        <v>517</v>
      </c>
      <c r="R5114" t="s">
        <v>517</v>
      </c>
      <c r="S5114" t="s">
        <v>517</v>
      </c>
      <c r="T5114" t="s">
        <v>517</v>
      </c>
      <c r="U5114" t="s">
        <v>517</v>
      </c>
      <c r="V5114" t="s">
        <v>517</v>
      </c>
      <c r="W5114" t="s">
        <v>517</v>
      </c>
      <c r="X5114" t="s">
        <v>517</v>
      </c>
      <c r="Y5114" t="s">
        <v>28127</v>
      </c>
      <c r="Z5114" s="1">
        <v>28735</v>
      </c>
      <c r="AA5114" t="s">
        <v>784</v>
      </c>
      <c r="AB5114">
        <v>38</v>
      </c>
      <c r="AC5114" t="s">
        <v>357</v>
      </c>
      <c r="AD5114" t="s">
        <v>488</v>
      </c>
      <c r="AF5114" t="s">
        <v>8296</v>
      </c>
      <c r="AG5114" t="s">
        <v>517</v>
      </c>
      <c r="AH5114" t="s">
        <v>517</v>
      </c>
      <c r="AI5114" t="s">
        <v>517</v>
      </c>
      <c r="AJ5114" t="s">
        <v>517</v>
      </c>
    </row>
    <row r="5115" spans="1:36" x14ac:dyDescent="0.25">
      <c r="A5115" s="13" t="s">
        <v>28129</v>
      </c>
      <c r="B5115" s="1">
        <v>42933</v>
      </c>
      <c r="C5115" s="2">
        <v>0.57770833333333338</v>
      </c>
      <c r="D5115" t="s">
        <v>28130</v>
      </c>
      <c r="E5115" t="s">
        <v>22</v>
      </c>
      <c r="F5115" t="s">
        <v>28131</v>
      </c>
      <c r="G5115" s="14" t="s">
        <v>28132</v>
      </c>
      <c r="H5115" s="14" t="s">
        <v>28133</v>
      </c>
      <c r="I5115" t="s">
        <v>21</v>
      </c>
      <c r="K5115">
        <v>7</v>
      </c>
      <c r="L5115">
        <v>17</v>
      </c>
      <c r="M5115">
        <v>13</v>
      </c>
      <c r="N5115">
        <v>2</v>
      </c>
      <c r="O5115" t="s">
        <v>28128</v>
      </c>
      <c r="P5115" t="s">
        <v>517</v>
      </c>
      <c r="Q5115" t="s">
        <v>517</v>
      </c>
      <c r="R5115" t="s">
        <v>517</v>
      </c>
      <c r="S5115" t="s">
        <v>517</v>
      </c>
      <c r="T5115" t="s">
        <v>517</v>
      </c>
      <c r="U5115" t="s">
        <v>517</v>
      </c>
      <c r="V5115" t="s">
        <v>517</v>
      </c>
      <c r="W5115" t="s">
        <v>589</v>
      </c>
      <c r="X5115" t="s">
        <v>590</v>
      </c>
      <c r="Y5115" t="s">
        <v>28134</v>
      </c>
      <c r="Z5115" s="1">
        <v>20607</v>
      </c>
      <c r="AA5115" t="s">
        <v>28135</v>
      </c>
      <c r="AB5115">
        <v>61</v>
      </c>
      <c r="AC5115" t="s">
        <v>358</v>
      </c>
      <c r="AD5115" t="s">
        <v>495</v>
      </c>
      <c r="AF5115" t="s">
        <v>8313</v>
      </c>
      <c r="AG5115" t="s">
        <v>517</v>
      </c>
      <c r="AH5115" t="s">
        <v>517</v>
      </c>
      <c r="AI5115" t="s">
        <v>517</v>
      </c>
      <c r="AJ5115" t="s">
        <v>517</v>
      </c>
    </row>
    <row r="5116" spans="1:36" x14ac:dyDescent="0.25">
      <c r="A5116" s="13" t="s">
        <v>28137</v>
      </c>
      <c r="B5116" s="1">
        <v>42933</v>
      </c>
      <c r="C5116" s="2">
        <v>0.56740740740740747</v>
      </c>
      <c r="D5116" t="s">
        <v>28138</v>
      </c>
      <c r="E5116" t="s">
        <v>22</v>
      </c>
      <c r="F5116" t="s">
        <v>28139</v>
      </c>
      <c r="G5116" s="14" t="s">
        <v>28140</v>
      </c>
      <c r="H5116" s="14" t="s">
        <v>28141</v>
      </c>
      <c r="I5116" t="s">
        <v>23</v>
      </c>
      <c r="K5116">
        <v>7</v>
      </c>
      <c r="L5116">
        <v>17</v>
      </c>
      <c r="M5116">
        <v>13</v>
      </c>
      <c r="N5116">
        <v>2</v>
      </c>
      <c r="O5116" t="s">
        <v>28136</v>
      </c>
      <c r="P5116" t="s">
        <v>517</v>
      </c>
      <c r="Q5116" t="s">
        <v>517</v>
      </c>
      <c r="R5116" t="s">
        <v>517</v>
      </c>
      <c r="S5116" t="s">
        <v>517</v>
      </c>
      <c r="T5116" t="s">
        <v>517</v>
      </c>
      <c r="U5116" t="s">
        <v>517</v>
      </c>
      <c r="V5116" t="s">
        <v>517</v>
      </c>
      <c r="W5116" t="s">
        <v>589</v>
      </c>
      <c r="X5116" t="s">
        <v>590</v>
      </c>
      <c r="Y5116" t="s">
        <v>28142</v>
      </c>
      <c r="Z5116" s="1">
        <v>33219</v>
      </c>
      <c r="AA5116" t="s">
        <v>20835</v>
      </c>
      <c r="AB5116">
        <v>26</v>
      </c>
      <c r="AC5116" t="s">
        <v>357</v>
      </c>
      <c r="AD5116" t="s">
        <v>487</v>
      </c>
      <c r="AF5116" t="s">
        <v>517</v>
      </c>
      <c r="AG5116" t="s">
        <v>517</v>
      </c>
      <c r="AH5116" t="s">
        <v>517</v>
      </c>
      <c r="AI5116" t="s">
        <v>517</v>
      </c>
      <c r="AJ5116" t="s">
        <v>517</v>
      </c>
    </row>
    <row r="5117" spans="1:36" x14ac:dyDescent="0.25">
      <c r="A5117" s="13" t="s">
        <v>28144</v>
      </c>
      <c r="B5117" s="1">
        <v>42933</v>
      </c>
      <c r="C5117" s="2">
        <v>0.56653935185185189</v>
      </c>
      <c r="D5117" t="s">
        <v>28145</v>
      </c>
      <c r="E5117" t="s">
        <v>22</v>
      </c>
      <c r="F5117" t="s">
        <v>28146</v>
      </c>
      <c r="G5117" s="14" t="s">
        <v>28147</v>
      </c>
      <c r="H5117" s="14" t="s">
        <v>28148</v>
      </c>
      <c r="I5117" t="s">
        <v>23</v>
      </c>
      <c r="K5117">
        <v>7</v>
      </c>
      <c r="L5117">
        <v>17</v>
      </c>
      <c r="M5117">
        <v>13</v>
      </c>
      <c r="N5117">
        <v>2</v>
      </c>
      <c r="O5117" t="s">
        <v>28143</v>
      </c>
      <c r="P5117" t="s">
        <v>517</v>
      </c>
      <c r="Q5117" t="s">
        <v>517</v>
      </c>
      <c r="R5117" t="s">
        <v>517</v>
      </c>
      <c r="S5117" t="s">
        <v>517</v>
      </c>
      <c r="T5117" t="s">
        <v>517</v>
      </c>
      <c r="U5117" t="s">
        <v>517</v>
      </c>
      <c r="V5117" t="s">
        <v>517</v>
      </c>
      <c r="W5117" t="s">
        <v>537</v>
      </c>
      <c r="X5117" t="s">
        <v>590</v>
      </c>
      <c r="Y5117" t="s">
        <v>28149</v>
      </c>
      <c r="Z5117" s="1">
        <v>30742</v>
      </c>
      <c r="AA5117" t="s">
        <v>529</v>
      </c>
      <c r="AB5117">
        <v>33</v>
      </c>
      <c r="AC5117" t="s">
        <v>358</v>
      </c>
      <c r="AD5117" t="s">
        <v>500</v>
      </c>
      <c r="AF5117" t="s">
        <v>517</v>
      </c>
      <c r="AG5117" t="s">
        <v>517</v>
      </c>
      <c r="AH5117" t="s">
        <v>517</v>
      </c>
      <c r="AI5117" t="s">
        <v>517</v>
      </c>
      <c r="AJ5117" t="s">
        <v>517</v>
      </c>
    </row>
    <row r="5118" spans="1:36" x14ac:dyDescent="0.25">
      <c r="A5118" s="13" t="s">
        <v>28150</v>
      </c>
      <c r="B5118" s="1">
        <v>42933</v>
      </c>
      <c r="C5118" s="2">
        <v>0.56025462962962969</v>
      </c>
      <c r="D5118" t="s">
        <v>28151</v>
      </c>
      <c r="E5118" t="s">
        <v>22</v>
      </c>
      <c r="F5118" t="s">
        <v>28152</v>
      </c>
      <c r="G5118" s="14" t="s">
        <v>28153</v>
      </c>
      <c r="H5118" s="14" t="s">
        <v>28154</v>
      </c>
      <c r="I5118" t="s">
        <v>23</v>
      </c>
      <c r="K5118">
        <v>7</v>
      </c>
      <c r="L5118">
        <v>17</v>
      </c>
      <c r="M5118">
        <v>13</v>
      </c>
      <c r="N5118">
        <v>2</v>
      </c>
      <c r="O5118" t="s">
        <v>517</v>
      </c>
      <c r="P5118" t="s">
        <v>517</v>
      </c>
      <c r="Q5118" t="s">
        <v>517</v>
      </c>
      <c r="R5118" t="s">
        <v>517</v>
      </c>
      <c r="S5118" t="s">
        <v>517</v>
      </c>
      <c r="T5118" t="s">
        <v>517</v>
      </c>
      <c r="U5118" t="s">
        <v>517</v>
      </c>
      <c r="V5118" t="s">
        <v>517</v>
      </c>
      <c r="W5118" t="s">
        <v>517</v>
      </c>
      <c r="X5118" t="s">
        <v>517</v>
      </c>
      <c r="Y5118" t="s">
        <v>28155</v>
      </c>
      <c r="Z5118" s="1">
        <v>32765</v>
      </c>
      <c r="AA5118" t="s">
        <v>546</v>
      </c>
      <c r="AB5118">
        <v>27</v>
      </c>
      <c r="AC5118" t="s">
        <v>358</v>
      </c>
      <c r="AD5118" t="s">
        <v>482</v>
      </c>
      <c r="AF5118" t="s">
        <v>517</v>
      </c>
      <c r="AG5118" t="s">
        <v>517</v>
      </c>
      <c r="AH5118" t="s">
        <v>517</v>
      </c>
      <c r="AI5118" t="s">
        <v>517</v>
      </c>
      <c r="AJ5118" t="s">
        <v>517</v>
      </c>
    </row>
    <row r="5119" spans="1:36" x14ac:dyDescent="0.25">
      <c r="A5119" s="13" t="s">
        <v>28157</v>
      </c>
      <c r="B5119" s="1">
        <v>42933</v>
      </c>
      <c r="C5119" s="2">
        <v>0.5449074074074074</v>
      </c>
      <c r="D5119" t="s">
        <v>28158</v>
      </c>
      <c r="E5119" t="s">
        <v>22</v>
      </c>
      <c r="F5119" t="s">
        <v>28159</v>
      </c>
      <c r="G5119" s="14" t="s">
        <v>28160</v>
      </c>
      <c r="H5119" s="14" t="s">
        <v>28161</v>
      </c>
      <c r="I5119" t="s">
        <v>23</v>
      </c>
      <c r="K5119">
        <v>7</v>
      </c>
      <c r="L5119">
        <v>17</v>
      </c>
      <c r="M5119">
        <v>13</v>
      </c>
      <c r="N5119">
        <v>2</v>
      </c>
      <c r="O5119" t="s">
        <v>28156</v>
      </c>
      <c r="P5119" t="s">
        <v>517</v>
      </c>
      <c r="Q5119" t="s">
        <v>517</v>
      </c>
      <c r="R5119" t="s">
        <v>517</v>
      </c>
      <c r="S5119" t="s">
        <v>517</v>
      </c>
      <c r="T5119" t="s">
        <v>517</v>
      </c>
      <c r="U5119" t="s">
        <v>517</v>
      </c>
      <c r="V5119" t="s">
        <v>517</v>
      </c>
      <c r="W5119" t="s">
        <v>589</v>
      </c>
      <c r="X5119" t="s">
        <v>590</v>
      </c>
      <c r="Y5119" t="s">
        <v>14502</v>
      </c>
      <c r="Z5119" s="1">
        <v>30031</v>
      </c>
      <c r="AA5119" t="s">
        <v>28162</v>
      </c>
      <c r="AB5119">
        <v>35</v>
      </c>
      <c r="AC5119" t="s">
        <v>357</v>
      </c>
      <c r="AD5119" t="s">
        <v>488</v>
      </c>
      <c r="AF5119" t="s">
        <v>517</v>
      </c>
      <c r="AG5119" t="s">
        <v>517</v>
      </c>
      <c r="AH5119" t="s">
        <v>517</v>
      </c>
      <c r="AI5119" t="s">
        <v>517</v>
      </c>
      <c r="AJ5119" t="s">
        <v>517</v>
      </c>
    </row>
    <row r="5120" spans="1:36" x14ac:dyDescent="0.25">
      <c r="A5120" s="13" t="s">
        <v>28163</v>
      </c>
      <c r="B5120" s="1">
        <v>42933</v>
      </c>
      <c r="C5120" s="2">
        <v>0.50718750000000001</v>
      </c>
      <c r="D5120" t="s">
        <v>28164</v>
      </c>
      <c r="E5120" t="s">
        <v>22</v>
      </c>
      <c r="F5120" t="s">
        <v>28165</v>
      </c>
      <c r="G5120" s="14" t="s">
        <v>28166</v>
      </c>
      <c r="H5120" s="14" t="s">
        <v>28167</v>
      </c>
      <c r="I5120" t="s">
        <v>24</v>
      </c>
      <c r="K5120">
        <v>7</v>
      </c>
      <c r="L5120">
        <v>17</v>
      </c>
      <c r="M5120">
        <v>12</v>
      </c>
      <c r="N5120">
        <v>2</v>
      </c>
      <c r="O5120" t="s">
        <v>517</v>
      </c>
      <c r="P5120" t="s">
        <v>517</v>
      </c>
      <c r="Q5120" t="s">
        <v>517</v>
      </c>
      <c r="R5120" t="s">
        <v>517</v>
      </c>
      <c r="S5120" t="s">
        <v>517</v>
      </c>
      <c r="T5120" t="s">
        <v>517</v>
      </c>
      <c r="U5120" t="s">
        <v>517</v>
      </c>
      <c r="V5120" t="s">
        <v>517</v>
      </c>
      <c r="W5120" t="s">
        <v>517</v>
      </c>
      <c r="X5120" t="s">
        <v>517</v>
      </c>
      <c r="Y5120" t="s">
        <v>16507</v>
      </c>
      <c r="Z5120" s="1">
        <v>31360</v>
      </c>
      <c r="AA5120" t="s">
        <v>546</v>
      </c>
      <c r="AB5120">
        <v>31</v>
      </c>
      <c r="AC5120" t="s">
        <v>358</v>
      </c>
      <c r="AD5120" t="s">
        <v>482</v>
      </c>
      <c r="AF5120" t="s">
        <v>517</v>
      </c>
      <c r="AG5120" t="s">
        <v>517</v>
      </c>
      <c r="AH5120" t="s">
        <v>517</v>
      </c>
      <c r="AI5120" t="s">
        <v>517</v>
      </c>
      <c r="AJ5120" t="s">
        <v>517</v>
      </c>
    </row>
    <row r="5121" spans="1:36" x14ac:dyDescent="0.25">
      <c r="A5121" s="13" t="s">
        <v>28169</v>
      </c>
      <c r="B5121" s="1">
        <v>42933</v>
      </c>
      <c r="C5121" s="2">
        <v>0.48701388888888886</v>
      </c>
      <c r="D5121" t="s">
        <v>28170</v>
      </c>
      <c r="E5121" t="s">
        <v>22</v>
      </c>
      <c r="F5121" t="s">
        <v>28171</v>
      </c>
      <c r="G5121" s="14" t="s">
        <v>28172</v>
      </c>
      <c r="H5121" s="14" t="s">
        <v>28173</v>
      </c>
      <c r="I5121" t="s">
        <v>21</v>
      </c>
      <c r="K5121">
        <v>7</v>
      </c>
      <c r="L5121">
        <v>17</v>
      </c>
      <c r="M5121">
        <v>11</v>
      </c>
      <c r="N5121">
        <v>2</v>
      </c>
      <c r="O5121" t="s">
        <v>28168</v>
      </c>
      <c r="P5121" t="s">
        <v>517</v>
      </c>
      <c r="Q5121" t="s">
        <v>517</v>
      </c>
      <c r="R5121" t="s">
        <v>517</v>
      </c>
      <c r="S5121" t="s">
        <v>517</v>
      </c>
      <c r="T5121" t="s">
        <v>517</v>
      </c>
      <c r="U5121" t="s">
        <v>517</v>
      </c>
      <c r="V5121" t="s">
        <v>517</v>
      </c>
      <c r="W5121" t="s">
        <v>589</v>
      </c>
      <c r="X5121" t="s">
        <v>590</v>
      </c>
      <c r="Y5121" t="s">
        <v>517</v>
      </c>
      <c r="Z5121" s="1" t="s">
        <v>517</v>
      </c>
      <c r="AA5121" t="s">
        <v>6905</v>
      </c>
      <c r="AB5121" t="s">
        <v>517</v>
      </c>
      <c r="AC5121" t="s">
        <v>358</v>
      </c>
      <c r="AD5121" t="s">
        <v>517</v>
      </c>
      <c r="AF5121" t="s">
        <v>8282</v>
      </c>
      <c r="AG5121" t="s">
        <v>8295</v>
      </c>
      <c r="AH5121" t="s">
        <v>8263</v>
      </c>
      <c r="AI5121" t="s">
        <v>517</v>
      </c>
      <c r="AJ5121" t="s">
        <v>517</v>
      </c>
    </row>
    <row r="5122" spans="1:36" x14ac:dyDescent="0.25">
      <c r="A5122" s="13" t="s">
        <v>28174</v>
      </c>
      <c r="B5122" s="1">
        <v>42933</v>
      </c>
      <c r="C5122" s="2">
        <v>0.48671296296296296</v>
      </c>
      <c r="D5122" t="s">
        <v>28175</v>
      </c>
      <c r="E5122" t="s">
        <v>22</v>
      </c>
      <c r="F5122" t="s">
        <v>28176</v>
      </c>
      <c r="G5122" s="14" t="s">
        <v>28177</v>
      </c>
      <c r="H5122" s="14" t="s">
        <v>28178</v>
      </c>
      <c r="I5122" t="s">
        <v>21</v>
      </c>
      <c r="K5122">
        <v>7</v>
      </c>
      <c r="L5122">
        <v>17</v>
      </c>
      <c r="M5122">
        <v>11</v>
      </c>
      <c r="N5122">
        <v>2</v>
      </c>
      <c r="O5122" t="s">
        <v>517</v>
      </c>
      <c r="P5122" t="s">
        <v>517</v>
      </c>
      <c r="Q5122" t="s">
        <v>517</v>
      </c>
      <c r="R5122" t="s">
        <v>517</v>
      </c>
      <c r="S5122" t="s">
        <v>517</v>
      </c>
      <c r="T5122" t="s">
        <v>517</v>
      </c>
      <c r="U5122" t="s">
        <v>517</v>
      </c>
      <c r="V5122" t="s">
        <v>517</v>
      </c>
      <c r="W5122" t="s">
        <v>517</v>
      </c>
      <c r="X5122" t="s">
        <v>517</v>
      </c>
      <c r="Y5122" t="s">
        <v>6488</v>
      </c>
      <c r="Z5122" s="1">
        <v>31945</v>
      </c>
      <c r="AA5122" t="s">
        <v>546</v>
      </c>
      <c r="AB5122">
        <v>30</v>
      </c>
      <c r="AC5122" t="s">
        <v>358</v>
      </c>
      <c r="AD5122" t="s">
        <v>498</v>
      </c>
      <c r="AF5122" t="s">
        <v>8295</v>
      </c>
      <c r="AG5122" t="s">
        <v>8282</v>
      </c>
      <c r="AH5122" t="s">
        <v>517</v>
      </c>
      <c r="AI5122" t="s">
        <v>8307</v>
      </c>
      <c r="AJ5122" t="s">
        <v>517</v>
      </c>
    </row>
    <row r="5123" spans="1:36" x14ac:dyDescent="0.25">
      <c r="A5123" s="13" t="s">
        <v>28179</v>
      </c>
      <c r="B5123" s="1">
        <v>42933</v>
      </c>
      <c r="C5123" s="2">
        <v>0.46511574074074075</v>
      </c>
      <c r="D5123" t="s">
        <v>28180</v>
      </c>
      <c r="E5123" t="s">
        <v>22</v>
      </c>
      <c r="F5123" t="s">
        <v>28181</v>
      </c>
      <c r="G5123" s="14" t="s">
        <v>28182</v>
      </c>
      <c r="H5123" s="14" t="s">
        <v>28183</v>
      </c>
      <c r="I5123" t="s">
        <v>23</v>
      </c>
      <c r="K5123">
        <v>7</v>
      </c>
      <c r="L5123">
        <v>17</v>
      </c>
      <c r="M5123">
        <v>11</v>
      </c>
      <c r="N5123">
        <v>2</v>
      </c>
      <c r="O5123" t="s">
        <v>517</v>
      </c>
      <c r="P5123" t="s">
        <v>517</v>
      </c>
      <c r="Q5123" t="s">
        <v>517</v>
      </c>
      <c r="R5123" t="s">
        <v>517</v>
      </c>
      <c r="S5123" t="s">
        <v>517</v>
      </c>
      <c r="T5123" t="s">
        <v>517</v>
      </c>
      <c r="U5123" t="s">
        <v>517</v>
      </c>
      <c r="V5123" t="s">
        <v>517</v>
      </c>
      <c r="W5123" t="s">
        <v>517</v>
      </c>
      <c r="X5123" t="s">
        <v>517</v>
      </c>
      <c r="Y5123" t="s">
        <v>28184</v>
      </c>
      <c r="Z5123" s="1">
        <v>28008</v>
      </c>
      <c r="AA5123" t="s">
        <v>28185</v>
      </c>
      <c r="AB5123">
        <v>40</v>
      </c>
      <c r="AC5123" t="s">
        <v>357</v>
      </c>
      <c r="AD5123" t="s">
        <v>495</v>
      </c>
      <c r="AF5123" t="s">
        <v>517</v>
      </c>
      <c r="AG5123" t="s">
        <v>517</v>
      </c>
      <c r="AH5123" t="s">
        <v>517</v>
      </c>
      <c r="AI5123" t="s">
        <v>517</v>
      </c>
      <c r="AJ5123" t="s">
        <v>517</v>
      </c>
    </row>
    <row r="5124" spans="1:36" x14ac:dyDescent="0.25">
      <c r="A5124" s="13" t="s">
        <v>28186</v>
      </c>
      <c r="B5124" s="1">
        <v>42933</v>
      </c>
      <c r="C5124" s="2">
        <v>0.46141203703703698</v>
      </c>
      <c r="D5124" t="s">
        <v>28187</v>
      </c>
      <c r="E5124" t="s">
        <v>4432</v>
      </c>
      <c r="F5124" t="s">
        <v>27360</v>
      </c>
      <c r="G5124" s="14" t="s">
        <v>27361</v>
      </c>
      <c r="H5124" s="14" t="s">
        <v>28188</v>
      </c>
      <c r="I5124" t="s">
        <v>23</v>
      </c>
      <c r="K5124">
        <v>7</v>
      </c>
      <c r="L5124">
        <v>17</v>
      </c>
      <c r="M5124">
        <v>11</v>
      </c>
      <c r="N5124">
        <v>2</v>
      </c>
      <c r="O5124" t="s">
        <v>27357</v>
      </c>
      <c r="P5124" t="s">
        <v>517</v>
      </c>
      <c r="Q5124" t="s">
        <v>517</v>
      </c>
      <c r="R5124" t="s">
        <v>517</v>
      </c>
      <c r="S5124" t="s">
        <v>517</v>
      </c>
      <c r="T5124" t="s">
        <v>517</v>
      </c>
      <c r="U5124" t="s">
        <v>517</v>
      </c>
      <c r="V5124" t="s">
        <v>517</v>
      </c>
      <c r="W5124" t="s">
        <v>858</v>
      </c>
      <c r="X5124" t="s">
        <v>850</v>
      </c>
      <c r="Y5124" t="s">
        <v>27363</v>
      </c>
      <c r="Z5124" s="1">
        <v>26810</v>
      </c>
      <c r="AA5124" t="s">
        <v>2887</v>
      </c>
      <c r="AB5124">
        <v>44</v>
      </c>
      <c r="AC5124" t="s">
        <v>358</v>
      </c>
      <c r="AD5124" t="s">
        <v>500</v>
      </c>
      <c r="AF5124" t="s">
        <v>517</v>
      </c>
      <c r="AG5124" t="s">
        <v>517</v>
      </c>
      <c r="AH5124" t="s">
        <v>517</v>
      </c>
      <c r="AI5124" t="s">
        <v>517</v>
      </c>
      <c r="AJ5124" t="s">
        <v>517</v>
      </c>
    </row>
    <row r="5125" spans="1:36" x14ac:dyDescent="0.25">
      <c r="A5125" s="13" t="s">
        <v>28190</v>
      </c>
      <c r="B5125" s="1">
        <v>42933</v>
      </c>
      <c r="C5125" s="2">
        <v>0.44997685185185188</v>
      </c>
      <c r="D5125" t="s">
        <v>28191</v>
      </c>
      <c r="E5125" t="s">
        <v>22</v>
      </c>
      <c r="F5125" t="s">
        <v>28189</v>
      </c>
      <c r="G5125" s="14" t="s">
        <v>28192</v>
      </c>
      <c r="H5125" s="14" t="s">
        <v>28193</v>
      </c>
      <c r="I5125" t="s">
        <v>24</v>
      </c>
      <c r="K5125">
        <v>7</v>
      </c>
      <c r="L5125">
        <v>17</v>
      </c>
      <c r="M5125">
        <v>10</v>
      </c>
      <c r="N5125">
        <v>2</v>
      </c>
      <c r="O5125" t="s">
        <v>517</v>
      </c>
      <c r="P5125" t="s">
        <v>517</v>
      </c>
      <c r="Q5125" t="s">
        <v>517</v>
      </c>
      <c r="R5125" t="s">
        <v>517</v>
      </c>
      <c r="S5125" t="s">
        <v>517</v>
      </c>
      <c r="T5125" t="s">
        <v>517</v>
      </c>
      <c r="U5125" t="s">
        <v>517</v>
      </c>
      <c r="V5125" t="s">
        <v>517</v>
      </c>
      <c r="W5125" t="s">
        <v>517</v>
      </c>
      <c r="X5125" t="s">
        <v>517</v>
      </c>
      <c r="Y5125" t="s">
        <v>21658</v>
      </c>
      <c r="Z5125" s="1">
        <v>30279</v>
      </c>
      <c r="AA5125" t="s">
        <v>28194</v>
      </c>
      <c r="AB5125">
        <v>34</v>
      </c>
      <c r="AC5125" t="s">
        <v>357</v>
      </c>
      <c r="AD5125" t="s">
        <v>499</v>
      </c>
      <c r="AF5125" t="s">
        <v>517</v>
      </c>
      <c r="AG5125" t="s">
        <v>517</v>
      </c>
      <c r="AH5125" t="s">
        <v>517</v>
      </c>
      <c r="AI5125" t="s">
        <v>517</v>
      </c>
      <c r="AJ5125" t="s">
        <v>517</v>
      </c>
    </row>
    <row r="5126" spans="1:36" x14ac:dyDescent="0.25">
      <c r="A5126" s="13" t="s">
        <v>28195</v>
      </c>
      <c r="B5126" s="1">
        <v>42933</v>
      </c>
      <c r="C5126" s="2">
        <v>0.44619212962962962</v>
      </c>
      <c r="D5126" t="s">
        <v>28196</v>
      </c>
      <c r="E5126" t="s">
        <v>22</v>
      </c>
      <c r="F5126" t="s">
        <v>28197</v>
      </c>
      <c r="G5126" s="14" t="s">
        <v>28198</v>
      </c>
      <c r="H5126" s="14" t="s">
        <v>28199</v>
      </c>
      <c r="I5126" t="s">
        <v>21</v>
      </c>
      <c r="K5126">
        <v>7</v>
      </c>
      <c r="L5126">
        <v>17</v>
      </c>
      <c r="M5126">
        <v>10</v>
      </c>
      <c r="N5126">
        <v>2</v>
      </c>
      <c r="O5126" t="s">
        <v>517</v>
      </c>
      <c r="P5126" t="s">
        <v>517</v>
      </c>
      <c r="Q5126" t="s">
        <v>517</v>
      </c>
      <c r="R5126" t="s">
        <v>517</v>
      </c>
      <c r="S5126" t="s">
        <v>517</v>
      </c>
      <c r="T5126" t="s">
        <v>517</v>
      </c>
      <c r="U5126" t="s">
        <v>517</v>
      </c>
      <c r="V5126" t="s">
        <v>517</v>
      </c>
      <c r="W5126" t="s">
        <v>517</v>
      </c>
      <c r="X5126" t="s">
        <v>517</v>
      </c>
      <c r="Y5126" t="s">
        <v>28200</v>
      </c>
      <c r="Z5126" s="1">
        <v>35778</v>
      </c>
      <c r="AA5126" t="s">
        <v>519</v>
      </c>
      <c r="AB5126">
        <v>19</v>
      </c>
      <c r="AC5126" t="s">
        <v>358</v>
      </c>
      <c r="AD5126" t="s">
        <v>489</v>
      </c>
      <c r="AF5126" t="s">
        <v>8259</v>
      </c>
      <c r="AG5126" t="s">
        <v>517</v>
      </c>
      <c r="AH5126" t="s">
        <v>517</v>
      </c>
      <c r="AI5126" t="s">
        <v>517</v>
      </c>
      <c r="AJ5126" t="s">
        <v>517</v>
      </c>
    </row>
    <row r="5127" spans="1:36" x14ac:dyDescent="0.25">
      <c r="A5127" s="13" t="s">
        <v>28201</v>
      </c>
      <c r="B5127" s="1">
        <v>42933</v>
      </c>
      <c r="C5127" s="2">
        <v>0.44560185185185186</v>
      </c>
      <c r="D5127" t="s">
        <v>24269</v>
      </c>
      <c r="E5127" t="s">
        <v>22</v>
      </c>
      <c r="F5127" t="s">
        <v>24270</v>
      </c>
      <c r="G5127" s="14" t="s">
        <v>24271</v>
      </c>
      <c r="H5127" s="14" t="s">
        <v>28202</v>
      </c>
      <c r="I5127" t="s">
        <v>21</v>
      </c>
      <c r="K5127">
        <v>7</v>
      </c>
      <c r="L5127">
        <v>17</v>
      </c>
      <c r="M5127">
        <v>10</v>
      </c>
      <c r="N5127">
        <v>2</v>
      </c>
      <c r="O5127" t="s">
        <v>517</v>
      </c>
      <c r="P5127" t="s">
        <v>517</v>
      </c>
      <c r="Q5127" t="s">
        <v>517</v>
      </c>
      <c r="R5127" t="s">
        <v>517</v>
      </c>
      <c r="S5127" t="s">
        <v>517</v>
      </c>
      <c r="T5127" t="s">
        <v>517</v>
      </c>
      <c r="U5127" t="s">
        <v>517</v>
      </c>
      <c r="V5127" t="s">
        <v>517</v>
      </c>
      <c r="W5127" t="s">
        <v>517</v>
      </c>
      <c r="X5127" t="s">
        <v>517</v>
      </c>
      <c r="Y5127" t="s">
        <v>24273</v>
      </c>
      <c r="Z5127" s="1">
        <v>33797</v>
      </c>
      <c r="AA5127" t="s">
        <v>529</v>
      </c>
      <c r="AB5127">
        <v>25</v>
      </c>
      <c r="AC5127" t="s">
        <v>358</v>
      </c>
      <c r="AD5127" t="s">
        <v>497</v>
      </c>
      <c r="AF5127" t="s">
        <v>8307</v>
      </c>
      <c r="AG5127" t="s">
        <v>517</v>
      </c>
      <c r="AH5127" t="s">
        <v>517</v>
      </c>
      <c r="AI5127" t="s">
        <v>517</v>
      </c>
      <c r="AJ5127" t="s">
        <v>517</v>
      </c>
    </row>
    <row r="5128" spans="1:36" x14ac:dyDescent="0.25">
      <c r="A5128" s="13" t="s">
        <v>28204</v>
      </c>
      <c r="B5128" s="1">
        <v>42933</v>
      </c>
      <c r="C5128" s="2">
        <v>0.38593749999999999</v>
      </c>
      <c r="D5128" t="s">
        <v>28205</v>
      </c>
      <c r="E5128" t="s">
        <v>116</v>
      </c>
      <c r="F5128" t="s">
        <v>28206</v>
      </c>
      <c r="G5128" s="14" t="s">
        <v>28207</v>
      </c>
      <c r="H5128" s="14" t="s">
        <v>28208</v>
      </c>
      <c r="I5128" t="s">
        <v>23</v>
      </c>
      <c r="K5128">
        <v>7</v>
      </c>
      <c r="L5128">
        <v>17</v>
      </c>
      <c r="M5128">
        <v>9</v>
      </c>
      <c r="N5128">
        <v>2</v>
      </c>
      <c r="O5128" t="s">
        <v>28203</v>
      </c>
      <c r="P5128" t="s">
        <v>517</v>
      </c>
      <c r="Q5128" t="s">
        <v>517</v>
      </c>
      <c r="R5128" t="s">
        <v>517</v>
      </c>
      <c r="S5128" t="s">
        <v>517</v>
      </c>
      <c r="T5128" t="s">
        <v>517</v>
      </c>
      <c r="U5128" t="s">
        <v>517</v>
      </c>
      <c r="V5128" t="s">
        <v>517</v>
      </c>
      <c r="W5128" t="s">
        <v>537</v>
      </c>
      <c r="X5128" t="s">
        <v>590</v>
      </c>
      <c r="Y5128" t="s">
        <v>517</v>
      </c>
      <c r="Z5128" s="1" t="s">
        <v>517</v>
      </c>
      <c r="AA5128" t="s">
        <v>478</v>
      </c>
      <c r="AB5128" t="s">
        <v>517</v>
      </c>
      <c r="AC5128" t="s">
        <v>358</v>
      </c>
      <c r="AD5128" t="s">
        <v>517</v>
      </c>
      <c r="AF5128" t="s">
        <v>8253</v>
      </c>
      <c r="AG5128" t="s">
        <v>517</v>
      </c>
      <c r="AH5128" t="s">
        <v>517</v>
      </c>
      <c r="AI5128" t="s">
        <v>517</v>
      </c>
      <c r="AJ5128" t="s">
        <v>517</v>
      </c>
    </row>
    <row r="5129" spans="1:36" x14ac:dyDescent="0.25">
      <c r="A5129" s="13" t="s">
        <v>28210</v>
      </c>
      <c r="B5129" s="1">
        <v>42933</v>
      </c>
      <c r="C5129" s="2">
        <v>0.38431712962962966</v>
      </c>
      <c r="D5129" t="s">
        <v>10590</v>
      </c>
      <c r="E5129" t="s">
        <v>22</v>
      </c>
      <c r="F5129" t="s">
        <v>10591</v>
      </c>
      <c r="G5129" s="14" t="s">
        <v>10592</v>
      </c>
      <c r="H5129" s="14" t="s">
        <v>10593</v>
      </c>
      <c r="I5129" t="s">
        <v>23</v>
      </c>
      <c r="K5129">
        <v>7</v>
      </c>
      <c r="L5129">
        <v>17</v>
      </c>
      <c r="M5129">
        <v>9</v>
      </c>
      <c r="N5129">
        <v>2</v>
      </c>
      <c r="O5129" t="s">
        <v>28209</v>
      </c>
      <c r="P5129" t="s">
        <v>517</v>
      </c>
      <c r="Q5129" t="s">
        <v>517</v>
      </c>
      <c r="R5129" t="s">
        <v>517</v>
      </c>
      <c r="S5129" t="s">
        <v>517</v>
      </c>
      <c r="T5129" t="s">
        <v>517</v>
      </c>
      <c r="U5129" t="s">
        <v>517</v>
      </c>
      <c r="V5129" t="s">
        <v>517</v>
      </c>
      <c r="W5129" t="s">
        <v>537</v>
      </c>
      <c r="X5129" t="s">
        <v>849</v>
      </c>
      <c r="Y5129" t="s">
        <v>517</v>
      </c>
      <c r="Z5129" s="1" t="s">
        <v>517</v>
      </c>
      <c r="AA5129" t="s">
        <v>7673</v>
      </c>
      <c r="AB5129" t="s">
        <v>517</v>
      </c>
      <c r="AC5129" t="s">
        <v>358</v>
      </c>
      <c r="AD5129" t="s">
        <v>517</v>
      </c>
      <c r="AF5129" t="s">
        <v>517</v>
      </c>
      <c r="AG5129" t="s">
        <v>517</v>
      </c>
      <c r="AH5129" t="s">
        <v>517</v>
      </c>
      <c r="AI5129" t="s">
        <v>517</v>
      </c>
      <c r="AJ5129" t="s">
        <v>517</v>
      </c>
    </row>
    <row r="5130" spans="1:36" x14ac:dyDescent="0.25">
      <c r="A5130" s="13" t="s">
        <v>28211</v>
      </c>
      <c r="B5130" s="1">
        <v>42933</v>
      </c>
      <c r="C5130" s="2">
        <v>0.22664351851851852</v>
      </c>
      <c r="D5130" t="s">
        <v>27262</v>
      </c>
      <c r="E5130" t="s">
        <v>22</v>
      </c>
      <c r="F5130" t="s">
        <v>10058</v>
      </c>
      <c r="G5130" s="14" t="s">
        <v>10059</v>
      </c>
      <c r="H5130" s="14" t="s">
        <v>10061</v>
      </c>
      <c r="I5130" t="s">
        <v>23</v>
      </c>
      <c r="K5130">
        <v>7</v>
      </c>
      <c r="L5130">
        <v>17</v>
      </c>
      <c r="M5130">
        <v>5</v>
      </c>
      <c r="N5130">
        <v>2</v>
      </c>
      <c r="O5130" t="s">
        <v>19040</v>
      </c>
      <c r="P5130" t="s">
        <v>517</v>
      </c>
      <c r="Q5130" t="s">
        <v>517</v>
      </c>
      <c r="R5130" t="s">
        <v>517</v>
      </c>
      <c r="S5130" t="s">
        <v>517</v>
      </c>
      <c r="T5130" t="s">
        <v>517</v>
      </c>
      <c r="U5130" t="s">
        <v>517</v>
      </c>
      <c r="V5130" t="s">
        <v>517</v>
      </c>
      <c r="W5130" t="s">
        <v>526</v>
      </c>
      <c r="X5130" t="s">
        <v>527</v>
      </c>
      <c r="Y5130" t="s">
        <v>517</v>
      </c>
      <c r="Z5130" s="1" t="s">
        <v>517</v>
      </c>
      <c r="AA5130" t="s">
        <v>5691</v>
      </c>
      <c r="AB5130" t="s">
        <v>517</v>
      </c>
      <c r="AC5130" t="s">
        <v>358</v>
      </c>
      <c r="AD5130" t="s">
        <v>517</v>
      </c>
      <c r="AF5130" t="s">
        <v>517</v>
      </c>
      <c r="AG5130" t="s">
        <v>517</v>
      </c>
      <c r="AH5130" t="s">
        <v>517</v>
      </c>
      <c r="AI5130" t="s">
        <v>517</v>
      </c>
      <c r="AJ5130" t="s">
        <v>517</v>
      </c>
    </row>
    <row r="5131" spans="1:36" x14ac:dyDescent="0.25">
      <c r="A5131" s="13" t="s">
        <v>28212</v>
      </c>
      <c r="B5131" s="1">
        <v>42933</v>
      </c>
      <c r="C5131" s="2">
        <v>0.17765046296296297</v>
      </c>
      <c r="D5131" t="s">
        <v>28213</v>
      </c>
      <c r="E5131" t="s">
        <v>22</v>
      </c>
      <c r="F5131" t="s">
        <v>28214</v>
      </c>
      <c r="G5131" s="14" t="s">
        <v>28215</v>
      </c>
      <c r="H5131" s="14" t="s">
        <v>28216</v>
      </c>
      <c r="I5131" t="s">
        <v>24</v>
      </c>
      <c r="K5131">
        <v>7</v>
      </c>
      <c r="L5131">
        <v>17</v>
      </c>
      <c r="M5131">
        <v>4</v>
      </c>
      <c r="N5131">
        <v>2</v>
      </c>
      <c r="O5131" t="s">
        <v>517</v>
      </c>
      <c r="P5131" t="s">
        <v>517</v>
      </c>
      <c r="Q5131" t="s">
        <v>517</v>
      </c>
      <c r="R5131" t="s">
        <v>517</v>
      </c>
      <c r="S5131" t="s">
        <v>517</v>
      </c>
      <c r="T5131" t="s">
        <v>517</v>
      </c>
      <c r="U5131" t="s">
        <v>517</v>
      </c>
      <c r="V5131" t="s">
        <v>517</v>
      </c>
      <c r="W5131" t="s">
        <v>517</v>
      </c>
      <c r="X5131" t="s">
        <v>517</v>
      </c>
      <c r="Y5131" t="s">
        <v>517</v>
      </c>
      <c r="Z5131" s="1" t="s">
        <v>517</v>
      </c>
      <c r="AA5131" t="s">
        <v>582</v>
      </c>
      <c r="AB5131" t="s">
        <v>517</v>
      </c>
      <c r="AC5131" t="s">
        <v>358</v>
      </c>
      <c r="AD5131" t="s">
        <v>517</v>
      </c>
      <c r="AF5131" t="s">
        <v>8306</v>
      </c>
      <c r="AG5131" t="s">
        <v>517</v>
      </c>
      <c r="AH5131" t="s">
        <v>517</v>
      </c>
      <c r="AI5131" t="s">
        <v>517</v>
      </c>
      <c r="AJ5131" t="s">
        <v>517</v>
      </c>
    </row>
    <row r="5132" spans="1:36" x14ac:dyDescent="0.25">
      <c r="A5132" s="13" t="s">
        <v>28218</v>
      </c>
      <c r="B5132" s="1">
        <v>42933</v>
      </c>
      <c r="C5132" s="2">
        <v>0.12318287037037036</v>
      </c>
      <c r="D5132" t="s">
        <v>28219</v>
      </c>
      <c r="E5132" t="s">
        <v>22</v>
      </c>
      <c r="F5132" t="s">
        <v>28220</v>
      </c>
      <c r="G5132" s="14" t="s">
        <v>28221</v>
      </c>
      <c r="H5132" s="14" t="s">
        <v>28222</v>
      </c>
      <c r="I5132" t="s">
        <v>23</v>
      </c>
      <c r="K5132">
        <v>7</v>
      </c>
      <c r="L5132">
        <v>17</v>
      </c>
      <c r="M5132">
        <v>2</v>
      </c>
      <c r="N5132">
        <v>2</v>
      </c>
      <c r="O5132" t="s">
        <v>28217</v>
      </c>
      <c r="P5132" t="s">
        <v>517</v>
      </c>
      <c r="Q5132" t="s">
        <v>517</v>
      </c>
      <c r="R5132" t="s">
        <v>517</v>
      </c>
      <c r="S5132" t="s">
        <v>517</v>
      </c>
      <c r="T5132" t="s">
        <v>517</v>
      </c>
      <c r="U5132" t="s">
        <v>517</v>
      </c>
      <c r="V5132" t="s">
        <v>517</v>
      </c>
      <c r="W5132" t="s">
        <v>28223</v>
      </c>
      <c r="X5132" t="s">
        <v>3110</v>
      </c>
      <c r="Y5132" t="s">
        <v>28224</v>
      </c>
      <c r="Z5132" s="1">
        <v>31170</v>
      </c>
      <c r="AA5132" t="s">
        <v>478</v>
      </c>
      <c r="AB5132">
        <v>32</v>
      </c>
      <c r="AC5132" t="s">
        <v>358</v>
      </c>
      <c r="AD5132" t="s">
        <v>482</v>
      </c>
      <c r="AF5132" t="s">
        <v>8260</v>
      </c>
      <c r="AG5132" t="s">
        <v>8313</v>
      </c>
      <c r="AH5132" t="s">
        <v>517</v>
      </c>
      <c r="AI5132" t="s">
        <v>517</v>
      </c>
      <c r="AJ5132" t="s">
        <v>517</v>
      </c>
    </row>
    <row r="5133" spans="1:36" x14ac:dyDescent="0.25">
      <c r="A5133" s="13" t="s">
        <v>28226</v>
      </c>
      <c r="B5133" s="1">
        <v>42933</v>
      </c>
      <c r="C5133" s="2">
        <v>6.4837962962962958E-2</v>
      </c>
      <c r="D5133" t="s">
        <v>28227</v>
      </c>
      <c r="E5133" t="s">
        <v>22</v>
      </c>
      <c r="F5133" t="s">
        <v>28228</v>
      </c>
      <c r="G5133" s="14" t="s">
        <v>28229</v>
      </c>
      <c r="H5133" s="14" t="s">
        <v>28230</v>
      </c>
      <c r="I5133" t="s">
        <v>21</v>
      </c>
      <c r="K5133">
        <v>7</v>
      </c>
      <c r="L5133">
        <v>17</v>
      </c>
      <c r="M5133">
        <v>1</v>
      </c>
      <c r="N5133">
        <v>2</v>
      </c>
      <c r="O5133" t="s">
        <v>28225</v>
      </c>
      <c r="P5133" t="s">
        <v>517</v>
      </c>
      <c r="Q5133" t="s">
        <v>517</v>
      </c>
      <c r="R5133" t="s">
        <v>517</v>
      </c>
      <c r="S5133" t="s">
        <v>517</v>
      </c>
      <c r="T5133" t="s">
        <v>517</v>
      </c>
      <c r="U5133" t="s">
        <v>517</v>
      </c>
      <c r="V5133" t="s">
        <v>517</v>
      </c>
      <c r="W5133" t="s">
        <v>621</v>
      </c>
      <c r="X5133" t="s">
        <v>622</v>
      </c>
      <c r="Y5133" t="s">
        <v>28231</v>
      </c>
      <c r="Z5133" s="1">
        <v>22511</v>
      </c>
      <c r="AA5133" t="s">
        <v>743</v>
      </c>
      <c r="AB5133">
        <v>55</v>
      </c>
      <c r="AC5133" t="s">
        <v>358</v>
      </c>
      <c r="AD5133" t="s">
        <v>482</v>
      </c>
      <c r="AF5133" t="s">
        <v>8307</v>
      </c>
      <c r="AG5133" t="s">
        <v>8304</v>
      </c>
      <c r="AH5133" t="s">
        <v>8253</v>
      </c>
      <c r="AI5133" t="s">
        <v>517</v>
      </c>
      <c r="AJ5133" t="s">
        <v>517</v>
      </c>
    </row>
    <row r="5134" spans="1:36" x14ac:dyDescent="0.25">
      <c r="A5134" s="13" t="s">
        <v>28233</v>
      </c>
      <c r="B5134" s="1">
        <v>42933</v>
      </c>
      <c r="C5134" s="2">
        <v>1.982638888888889E-2</v>
      </c>
      <c r="D5134" t="s">
        <v>28234</v>
      </c>
      <c r="E5134" t="s">
        <v>22</v>
      </c>
      <c r="F5134" t="s">
        <v>28235</v>
      </c>
      <c r="G5134" s="14" t="s">
        <v>28236</v>
      </c>
      <c r="H5134" s="14" t="s">
        <v>28237</v>
      </c>
      <c r="I5134" t="s">
        <v>21</v>
      </c>
      <c r="K5134">
        <v>7</v>
      </c>
      <c r="L5134">
        <v>17</v>
      </c>
      <c r="M5134">
        <v>0</v>
      </c>
      <c r="N5134">
        <v>2</v>
      </c>
      <c r="O5134" t="s">
        <v>28232</v>
      </c>
      <c r="P5134" t="s">
        <v>517</v>
      </c>
      <c r="Q5134" t="s">
        <v>517</v>
      </c>
      <c r="R5134" t="s">
        <v>517</v>
      </c>
      <c r="S5134" t="s">
        <v>517</v>
      </c>
      <c r="T5134" t="s">
        <v>517</v>
      </c>
      <c r="U5134" t="s">
        <v>517</v>
      </c>
      <c r="V5134" t="s">
        <v>517</v>
      </c>
      <c r="W5134" t="s">
        <v>589</v>
      </c>
      <c r="X5134" t="s">
        <v>590</v>
      </c>
      <c r="Y5134" t="s">
        <v>28238</v>
      </c>
      <c r="Z5134" s="1">
        <v>26026</v>
      </c>
      <c r="AA5134" t="s">
        <v>16453</v>
      </c>
      <c r="AB5134">
        <v>46</v>
      </c>
      <c r="AC5134" t="s">
        <v>358</v>
      </c>
      <c r="AD5134" t="s">
        <v>493</v>
      </c>
      <c r="AF5134" t="s">
        <v>8254</v>
      </c>
      <c r="AG5134" t="s">
        <v>8253</v>
      </c>
      <c r="AH5134" t="s">
        <v>517</v>
      </c>
      <c r="AI5134" t="s">
        <v>517</v>
      </c>
      <c r="AJ5134" t="s">
        <v>517</v>
      </c>
    </row>
    <row r="5135" spans="1:36" x14ac:dyDescent="0.25">
      <c r="A5135" s="13" t="s">
        <v>28240</v>
      </c>
      <c r="B5135" s="1">
        <v>42932</v>
      </c>
      <c r="C5135" s="2">
        <v>0.96657407407407403</v>
      </c>
      <c r="D5135" t="s">
        <v>28241</v>
      </c>
      <c r="E5135" t="s">
        <v>22</v>
      </c>
      <c r="F5135" t="s">
        <v>28242</v>
      </c>
      <c r="G5135" s="14" t="s">
        <v>28243</v>
      </c>
      <c r="H5135" s="14" t="s">
        <v>28244</v>
      </c>
      <c r="I5135" t="s">
        <v>23</v>
      </c>
      <c r="K5135">
        <v>7</v>
      </c>
      <c r="L5135">
        <v>16</v>
      </c>
      <c r="M5135">
        <v>23</v>
      </c>
      <c r="N5135">
        <v>1</v>
      </c>
      <c r="O5135" t="s">
        <v>28239</v>
      </c>
      <c r="P5135" t="s">
        <v>517</v>
      </c>
      <c r="Q5135" t="s">
        <v>517</v>
      </c>
      <c r="R5135" t="s">
        <v>517</v>
      </c>
      <c r="S5135" t="s">
        <v>517</v>
      </c>
      <c r="T5135" t="s">
        <v>517</v>
      </c>
      <c r="U5135" t="s">
        <v>517</v>
      </c>
      <c r="V5135" t="s">
        <v>517</v>
      </c>
      <c r="W5135" t="s">
        <v>589</v>
      </c>
      <c r="X5135" t="s">
        <v>590</v>
      </c>
      <c r="Y5135" t="s">
        <v>28245</v>
      </c>
      <c r="Z5135" s="1">
        <v>29376</v>
      </c>
      <c r="AA5135" t="s">
        <v>674</v>
      </c>
      <c r="AB5135">
        <v>37</v>
      </c>
      <c r="AC5135" t="s">
        <v>358</v>
      </c>
      <c r="AD5135" t="s">
        <v>482</v>
      </c>
      <c r="AF5135" t="s">
        <v>517</v>
      </c>
      <c r="AG5135" t="s">
        <v>517</v>
      </c>
      <c r="AH5135" t="s">
        <v>517</v>
      </c>
      <c r="AI5135" t="s">
        <v>517</v>
      </c>
      <c r="AJ5135" t="s">
        <v>517</v>
      </c>
    </row>
    <row r="5136" spans="1:36" x14ac:dyDescent="0.25">
      <c r="A5136" s="13" t="s">
        <v>28247</v>
      </c>
      <c r="B5136" s="1">
        <v>42932</v>
      </c>
      <c r="C5136" s="2">
        <v>0.9116550925925927</v>
      </c>
      <c r="D5136" t="s">
        <v>28248</v>
      </c>
      <c r="E5136" t="s">
        <v>22</v>
      </c>
      <c r="F5136" t="s">
        <v>28249</v>
      </c>
      <c r="G5136" s="14" t="s">
        <v>28250</v>
      </c>
      <c r="H5136" s="14" t="s">
        <v>28251</v>
      </c>
      <c r="I5136" t="s">
        <v>23</v>
      </c>
      <c r="K5136">
        <v>7</v>
      </c>
      <c r="L5136">
        <v>16</v>
      </c>
      <c r="M5136">
        <v>21</v>
      </c>
      <c r="N5136">
        <v>1</v>
      </c>
      <c r="O5136" t="s">
        <v>28246</v>
      </c>
      <c r="P5136" t="s">
        <v>517</v>
      </c>
      <c r="Q5136" t="s">
        <v>517</v>
      </c>
      <c r="R5136" t="s">
        <v>517</v>
      </c>
      <c r="S5136" t="s">
        <v>517</v>
      </c>
      <c r="T5136" t="s">
        <v>517</v>
      </c>
      <c r="U5136" t="s">
        <v>517</v>
      </c>
      <c r="V5136" t="s">
        <v>517</v>
      </c>
      <c r="W5136" t="s">
        <v>861</v>
      </c>
      <c r="X5136" t="s">
        <v>842</v>
      </c>
      <c r="Y5136" t="s">
        <v>28252</v>
      </c>
      <c r="Z5136" s="1">
        <v>35653</v>
      </c>
      <c r="AA5136" t="s">
        <v>529</v>
      </c>
      <c r="AB5136">
        <v>19</v>
      </c>
      <c r="AC5136" t="s">
        <v>358</v>
      </c>
      <c r="AD5136" t="s">
        <v>492</v>
      </c>
      <c r="AF5136" t="s">
        <v>517</v>
      </c>
      <c r="AG5136" t="s">
        <v>517</v>
      </c>
      <c r="AH5136" t="s">
        <v>517</v>
      </c>
      <c r="AI5136" t="s">
        <v>517</v>
      </c>
      <c r="AJ5136" t="s">
        <v>517</v>
      </c>
    </row>
    <row r="5137" spans="1:36" x14ac:dyDescent="0.25">
      <c r="A5137" s="13" t="s">
        <v>28253</v>
      </c>
      <c r="B5137" s="1">
        <v>42932</v>
      </c>
      <c r="C5137" s="2">
        <v>0.90447916666666661</v>
      </c>
      <c r="D5137" t="s">
        <v>18836</v>
      </c>
      <c r="E5137" t="s">
        <v>22</v>
      </c>
      <c r="F5137" t="s">
        <v>18837</v>
      </c>
      <c r="G5137" s="14" t="s">
        <v>18838</v>
      </c>
      <c r="H5137" s="14" t="s">
        <v>18839</v>
      </c>
      <c r="I5137" t="s">
        <v>21</v>
      </c>
      <c r="K5137">
        <v>7</v>
      </c>
      <c r="L5137">
        <v>16</v>
      </c>
      <c r="M5137">
        <v>21</v>
      </c>
      <c r="N5137">
        <v>1</v>
      </c>
      <c r="O5137" t="s">
        <v>18834</v>
      </c>
      <c r="P5137" t="s">
        <v>517</v>
      </c>
      <c r="Q5137" t="s">
        <v>517</v>
      </c>
      <c r="R5137" t="s">
        <v>517</v>
      </c>
      <c r="S5137" t="s">
        <v>517</v>
      </c>
      <c r="T5137" t="s">
        <v>517</v>
      </c>
      <c r="U5137" t="s">
        <v>517</v>
      </c>
      <c r="V5137" t="s">
        <v>517</v>
      </c>
      <c r="W5137" t="s">
        <v>537</v>
      </c>
      <c r="X5137" t="s">
        <v>590</v>
      </c>
      <c r="Y5137" t="s">
        <v>18840</v>
      </c>
      <c r="Z5137" s="1">
        <v>22655</v>
      </c>
      <c r="AA5137" t="s">
        <v>4632</v>
      </c>
      <c r="AB5137">
        <v>55</v>
      </c>
      <c r="AC5137" t="s">
        <v>358</v>
      </c>
      <c r="AD5137" t="s">
        <v>482</v>
      </c>
      <c r="AF5137" t="s">
        <v>8295</v>
      </c>
      <c r="AG5137" t="s">
        <v>517</v>
      </c>
      <c r="AH5137" t="s">
        <v>8254</v>
      </c>
      <c r="AI5137" t="s">
        <v>8266</v>
      </c>
      <c r="AJ5137" t="s">
        <v>8313</v>
      </c>
    </row>
    <row r="5138" spans="1:36" x14ac:dyDescent="0.25">
      <c r="A5138" s="13" t="s">
        <v>28254</v>
      </c>
      <c r="B5138" s="1">
        <v>42932</v>
      </c>
      <c r="C5138" s="2">
        <v>0.8828125</v>
      </c>
      <c r="D5138" t="s">
        <v>3919</v>
      </c>
      <c r="E5138" t="s">
        <v>22</v>
      </c>
      <c r="F5138" t="s">
        <v>28255</v>
      </c>
      <c r="G5138" s="14" t="s">
        <v>28256</v>
      </c>
      <c r="H5138" s="14" t="s">
        <v>28257</v>
      </c>
      <c r="I5138" t="s">
        <v>24</v>
      </c>
      <c r="K5138">
        <v>7</v>
      </c>
      <c r="L5138">
        <v>16</v>
      </c>
      <c r="M5138">
        <v>21</v>
      </c>
      <c r="N5138">
        <v>1</v>
      </c>
      <c r="O5138" t="s">
        <v>517</v>
      </c>
      <c r="P5138" t="s">
        <v>517</v>
      </c>
      <c r="Q5138" t="s">
        <v>517</v>
      </c>
      <c r="R5138" t="s">
        <v>517</v>
      </c>
      <c r="S5138" t="s">
        <v>517</v>
      </c>
      <c r="T5138" t="s">
        <v>517</v>
      </c>
      <c r="U5138" t="s">
        <v>517</v>
      </c>
      <c r="V5138" t="s">
        <v>517</v>
      </c>
      <c r="W5138" t="s">
        <v>517</v>
      </c>
      <c r="X5138" t="s">
        <v>517</v>
      </c>
      <c r="Y5138" t="s">
        <v>517</v>
      </c>
      <c r="Z5138" s="1" t="s">
        <v>517</v>
      </c>
      <c r="AA5138" t="s">
        <v>3919</v>
      </c>
      <c r="AB5138" t="s">
        <v>517</v>
      </c>
      <c r="AC5138" t="s">
        <v>358</v>
      </c>
      <c r="AD5138" t="s">
        <v>517</v>
      </c>
      <c r="AF5138" t="s">
        <v>8313</v>
      </c>
      <c r="AG5138" t="s">
        <v>8282</v>
      </c>
      <c r="AH5138" t="s">
        <v>8304</v>
      </c>
      <c r="AI5138" t="s">
        <v>517</v>
      </c>
      <c r="AJ5138" t="s">
        <v>517</v>
      </c>
    </row>
    <row r="5139" spans="1:36" x14ac:dyDescent="0.25">
      <c r="A5139" s="13" t="s">
        <v>28259</v>
      </c>
      <c r="B5139" s="1">
        <v>42932</v>
      </c>
      <c r="C5139" s="2">
        <v>0.74467592592592602</v>
      </c>
      <c r="D5139" t="s">
        <v>28260</v>
      </c>
      <c r="E5139" t="s">
        <v>22</v>
      </c>
      <c r="F5139" t="s">
        <v>28261</v>
      </c>
      <c r="G5139" s="14" t="s">
        <v>28262</v>
      </c>
      <c r="H5139" s="14" t="s">
        <v>28263</v>
      </c>
      <c r="I5139" t="s">
        <v>21</v>
      </c>
      <c r="K5139">
        <v>7</v>
      </c>
      <c r="L5139">
        <v>16</v>
      </c>
      <c r="M5139">
        <v>17</v>
      </c>
      <c r="N5139">
        <v>1</v>
      </c>
      <c r="O5139" t="s">
        <v>28258</v>
      </c>
      <c r="P5139" t="s">
        <v>517</v>
      </c>
      <c r="Q5139" t="s">
        <v>517</v>
      </c>
      <c r="R5139" t="s">
        <v>517</v>
      </c>
      <c r="S5139" t="s">
        <v>517</v>
      </c>
      <c r="T5139" t="s">
        <v>517</v>
      </c>
      <c r="U5139" t="s">
        <v>517</v>
      </c>
      <c r="V5139" t="s">
        <v>517</v>
      </c>
      <c r="W5139" t="s">
        <v>589</v>
      </c>
      <c r="X5139" t="s">
        <v>590</v>
      </c>
      <c r="Y5139" t="s">
        <v>28264</v>
      </c>
      <c r="Z5139" s="1">
        <v>30691</v>
      </c>
      <c r="AA5139" t="s">
        <v>3731</v>
      </c>
      <c r="AB5139">
        <v>33</v>
      </c>
      <c r="AC5139" t="s">
        <v>357</v>
      </c>
      <c r="AD5139" t="s">
        <v>517</v>
      </c>
      <c r="AF5139" t="s">
        <v>8304</v>
      </c>
      <c r="AG5139" t="s">
        <v>517</v>
      </c>
      <c r="AH5139" t="s">
        <v>517</v>
      </c>
      <c r="AI5139" t="s">
        <v>517</v>
      </c>
      <c r="AJ5139" t="s">
        <v>517</v>
      </c>
    </row>
    <row r="5140" spans="1:36" x14ac:dyDescent="0.25">
      <c r="A5140" s="13" t="s">
        <v>28265</v>
      </c>
      <c r="B5140" s="1">
        <v>42932</v>
      </c>
      <c r="C5140" s="2">
        <v>0.74425925925925929</v>
      </c>
      <c r="D5140" t="s">
        <v>28266</v>
      </c>
      <c r="E5140" t="s">
        <v>22</v>
      </c>
      <c r="F5140" t="s">
        <v>27326</v>
      </c>
      <c r="G5140" s="14" t="s">
        <v>27327</v>
      </c>
      <c r="H5140" s="14" t="s">
        <v>28267</v>
      </c>
      <c r="I5140" t="s">
        <v>23</v>
      </c>
      <c r="K5140">
        <v>7</v>
      </c>
      <c r="L5140">
        <v>16</v>
      </c>
      <c r="M5140">
        <v>17</v>
      </c>
      <c r="N5140">
        <v>1</v>
      </c>
      <c r="O5140" t="s">
        <v>27324</v>
      </c>
      <c r="P5140" t="s">
        <v>517</v>
      </c>
      <c r="Q5140" t="s">
        <v>517</v>
      </c>
      <c r="R5140" t="s">
        <v>517</v>
      </c>
      <c r="S5140" t="s">
        <v>517</v>
      </c>
      <c r="T5140" t="s">
        <v>517</v>
      </c>
      <c r="U5140" t="s">
        <v>517</v>
      </c>
      <c r="V5140" t="s">
        <v>517</v>
      </c>
      <c r="W5140" t="s">
        <v>1016</v>
      </c>
      <c r="X5140" t="s">
        <v>554</v>
      </c>
      <c r="Y5140" t="s">
        <v>517</v>
      </c>
      <c r="Z5140" s="1" t="s">
        <v>517</v>
      </c>
      <c r="AA5140" t="s">
        <v>1542</v>
      </c>
      <c r="AB5140" t="s">
        <v>517</v>
      </c>
      <c r="AC5140" t="s">
        <v>358</v>
      </c>
      <c r="AD5140" t="s">
        <v>517</v>
      </c>
      <c r="AF5140" t="s">
        <v>517</v>
      </c>
      <c r="AG5140" t="s">
        <v>517</v>
      </c>
      <c r="AH5140" t="s">
        <v>517</v>
      </c>
      <c r="AI5140" t="s">
        <v>517</v>
      </c>
      <c r="AJ5140" t="s">
        <v>517</v>
      </c>
    </row>
    <row r="5141" spans="1:36" x14ac:dyDescent="0.25">
      <c r="A5141" s="13" t="s">
        <v>28269</v>
      </c>
      <c r="B5141" s="1">
        <v>42932</v>
      </c>
      <c r="C5141" s="2">
        <v>0.71333333333333337</v>
      </c>
      <c r="D5141" t="s">
        <v>28270</v>
      </c>
      <c r="E5141" t="s">
        <v>22</v>
      </c>
      <c r="F5141" t="s">
        <v>28271</v>
      </c>
      <c r="G5141" s="14" t="s">
        <v>28272</v>
      </c>
      <c r="H5141" s="14" t="s">
        <v>28273</v>
      </c>
      <c r="I5141" t="s">
        <v>23</v>
      </c>
      <c r="K5141">
        <v>7</v>
      </c>
      <c r="L5141">
        <v>16</v>
      </c>
      <c r="M5141">
        <v>17</v>
      </c>
      <c r="N5141">
        <v>1</v>
      </c>
      <c r="O5141" t="s">
        <v>28268</v>
      </c>
      <c r="P5141" t="s">
        <v>517</v>
      </c>
      <c r="Q5141" t="s">
        <v>517</v>
      </c>
      <c r="R5141" t="s">
        <v>517</v>
      </c>
      <c r="S5141" t="s">
        <v>517</v>
      </c>
      <c r="T5141" t="s">
        <v>517</v>
      </c>
      <c r="U5141" t="s">
        <v>517</v>
      </c>
      <c r="V5141" t="s">
        <v>517</v>
      </c>
      <c r="W5141" t="s">
        <v>1217</v>
      </c>
      <c r="X5141" t="s">
        <v>590</v>
      </c>
      <c r="Y5141" t="s">
        <v>517</v>
      </c>
      <c r="Z5141" s="1" t="s">
        <v>517</v>
      </c>
      <c r="AA5141" t="s">
        <v>1519</v>
      </c>
      <c r="AB5141" t="s">
        <v>517</v>
      </c>
      <c r="AC5141" t="s">
        <v>358</v>
      </c>
      <c r="AD5141" t="s">
        <v>517</v>
      </c>
      <c r="AF5141" t="s">
        <v>8308</v>
      </c>
      <c r="AG5141" t="s">
        <v>8304</v>
      </c>
      <c r="AH5141" t="s">
        <v>8253</v>
      </c>
      <c r="AI5141" t="s">
        <v>8254</v>
      </c>
      <c r="AJ5141" t="s">
        <v>517</v>
      </c>
    </row>
    <row r="5142" spans="1:36" x14ac:dyDescent="0.25">
      <c r="A5142" s="13" t="s">
        <v>28274</v>
      </c>
      <c r="B5142" s="1">
        <v>42932</v>
      </c>
      <c r="C5142" s="2">
        <v>0.66100694444444441</v>
      </c>
      <c r="D5142" t="s">
        <v>28275</v>
      </c>
      <c r="E5142" t="s">
        <v>22</v>
      </c>
      <c r="F5142" t="s">
        <v>28276</v>
      </c>
      <c r="G5142" s="14" t="s">
        <v>28277</v>
      </c>
      <c r="H5142" s="14" t="s">
        <v>28278</v>
      </c>
      <c r="I5142" t="s">
        <v>21</v>
      </c>
      <c r="K5142">
        <v>7</v>
      </c>
      <c r="L5142">
        <v>16</v>
      </c>
      <c r="M5142">
        <v>15</v>
      </c>
      <c r="N5142">
        <v>1</v>
      </c>
      <c r="O5142" t="s">
        <v>517</v>
      </c>
      <c r="P5142" t="s">
        <v>517</v>
      </c>
      <c r="Q5142" t="s">
        <v>517</v>
      </c>
      <c r="R5142" t="s">
        <v>517</v>
      </c>
      <c r="S5142" t="s">
        <v>517</v>
      </c>
      <c r="T5142" t="s">
        <v>517</v>
      </c>
      <c r="U5142" t="s">
        <v>517</v>
      </c>
      <c r="V5142" t="s">
        <v>517</v>
      </c>
      <c r="W5142" t="s">
        <v>517</v>
      </c>
      <c r="X5142" t="s">
        <v>517</v>
      </c>
      <c r="Y5142" t="s">
        <v>28279</v>
      </c>
      <c r="Z5142" s="1">
        <v>29729</v>
      </c>
      <c r="AA5142" t="s">
        <v>2484</v>
      </c>
      <c r="AB5142">
        <v>36</v>
      </c>
      <c r="AC5142" t="s">
        <v>358</v>
      </c>
      <c r="AD5142" t="s">
        <v>495</v>
      </c>
      <c r="AF5142" t="s">
        <v>8263</v>
      </c>
      <c r="AG5142" t="s">
        <v>8295</v>
      </c>
      <c r="AH5142" t="s">
        <v>517</v>
      </c>
      <c r="AI5142" t="s">
        <v>517</v>
      </c>
      <c r="AJ5142" t="s">
        <v>517</v>
      </c>
    </row>
    <row r="5143" spans="1:36" x14ac:dyDescent="0.25">
      <c r="A5143" s="13" t="s">
        <v>28281</v>
      </c>
      <c r="B5143" s="1">
        <v>42932</v>
      </c>
      <c r="C5143" s="2">
        <v>0.65478009259259262</v>
      </c>
      <c r="D5143" t="s">
        <v>28282</v>
      </c>
      <c r="E5143" t="s">
        <v>22</v>
      </c>
      <c r="F5143" t="s">
        <v>28283</v>
      </c>
      <c r="G5143" s="14" t="s">
        <v>28284</v>
      </c>
      <c r="H5143" s="14" t="s">
        <v>28285</v>
      </c>
      <c r="I5143" t="s">
        <v>23</v>
      </c>
      <c r="K5143">
        <v>7</v>
      </c>
      <c r="L5143">
        <v>16</v>
      </c>
      <c r="M5143">
        <v>15</v>
      </c>
      <c r="N5143">
        <v>1</v>
      </c>
      <c r="O5143" t="s">
        <v>28280</v>
      </c>
      <c r="P5143" t="s">
        <v>517</v>
      </c>
      <c r="Q5143" t="s">
        <v>517</v>
      </c>
      <c r="R5143" t="s">
        <v>517</v>
      </c>
      <c r="S5143" t="s">
        <v>517</v>
      </c>
      <c r="T5143" t="s">
        <v>517</v>
      </c>
      <c r="U5143" t="s">
        <v>517</v>
      </c>
      <c r="V5143" t="s">
        <v>517</v>
      </c>
      <c r="W5143" t="s">
        <v>537</v>
      </c>
      <c r="X5143" t="s">
        <v>527</v>
      </c>
      <c r="Y5143" t="s">
        <v>28286</v>
      </c>
      <c r="Z5143" s="1">
        <v>19022</v>
      </c>
      <c r="AA5143" t="s">
        <v>546</v>
      </c>
      <c r="AB5143">
        <v>65</v>
      </c>
      <c r="AC5143" t="s">
        <v>358</v>
      </c>
      <c r="AD5143" t="s">
        <v>483</v>
      </c>
      <c r="AF5143" t="s">
        <v>8260</v>
      </c>
      <c r="AG5143" t="s">
        <v>8253</v>
      </c>
      <c r="AH5143" t="s">
        <v>517</v>
      </c>
      <c r="AI5143" t="s">
        <v>517</v>
      </c>
      <c r="AJ5143" t="s">
        <v>517</v>
      </c>
    </row>
    <row r="5144" spans="1:36" x14ac:dyDescent="0.25">
      <c r="A5144" s="13" t="s">
        <v>28288</v>
      </c>
      <c r="B5144" s="1">
        <v>42932</v>
      </c>
      <c r="C5144" s="2">
        <v>0.64560185185185182</v>
      </c>
      <c r="D5144" t="s">
        <v>26838</v>
      </c>
      <c r="E5144" t="s">
        <v>22</v>
      </c>
      <c r="F5144" t="s">
        <v>26839</v>
      </c>
      <c r="G5144" s="14" t="s">
        <v>26840</v>
      </c>
      <c r="H5144" s="14" t="s">
        <v>26841</v>
      </c>
      <c r="I5144" t="s">
        <v>21</v>
      </c>
      <c r="K5144">
        <v>7</v>
      </c>
      <c r="L5144">
        <v>16</v>
      </c>
      <c r="M5144">
        <v>15</v>
      </c>
      <c r="N5144">
        <v>1</v>
      </c>
      <c r="O5144" t="s">
        <v>28287</v>
      </c>
      <c r="P5144" t="s">
        <v>517</v>
      </c>
      <c r="Q5144" t="s">
        <v>517</v>
      </c>
      <c r="R5144" t="s">
        <v>517</v>
      </c>
      <c r="S5144" t="s">
        <v>517</v>
      </c>
      <c r="T5144" t="s">
        <v>517</v>
      </c>
      <c r="U5144" t="s">
        <v>517</v>
      </c>
      <c r="V5144" t="s">
        <v>517</v>
      </c>
      <c r="W5144" t="s">
        <v>537</v>
      </c>
      <c r="X5144" t="s">
        <v>527</v>
      </c>
      <c r="Y5144" t="s">
        <v>15601</v>
      </c>
      <c r="Z5144" s="1">
        <v>34968</v>
      </c>
      <c r="AA5144" t="s">
        <v>26842</v>
      </c>
      <c r="AB5144">
        <v>21</v>
      </c>
      <c r="AC5144" t="s">
        <v>358</v>
      </c>
      <c r="AD5144" t="s">
        <v>489</v>
      </c>
      <c r="AF5144" t="s">
        <v>8253</v>
      </c>
      <c r="AG5144" t="s">
        <v>517</v>
      </c>
      <c r="AH5144" t="s">
        <v>517</v>
      </c>
      <c r="AI5144" t="s">
        <v>517</v>
      </c>
      <c r="AJ5144" t="s">
        <v>517</v>
      </c>
    </row>
    <row r="5145" spans="1:36" x14ac:dyDescent="0.25">
      <c r="A5145" s="13" t="s">
        <v>28290</v>
      </c>
      <c r="B5145" s="1">
        <v>42932</v>
      </c>
      <c r="C5145" s="2">
        <v>0.62857638888888889</v>
      </c>
      <c r="D5145" t="s">
        <v>28291</v>
      </c>
      <c r="E5145" t="s">
        <v>22</v>
      </c>
      <c r="F5145" t="s">
        <v>28292</v>
      </c>
      <c r="G5145" s="14" t="s">
        <v>28293</v>
      </c>
      <c r="H5145" s="14" t="s">
        <v>28294</v>
      </c>
      <c r="I5145" t="s">
        <v>21</v>
      </c>
      <c r="K5145">
        <v>7</v>
      </c>
      <c r="L5145">
        <v>16</v>
      </c>
      <c r="M5145">
        <v>15</v>
      </c>
      <c r="N5145">
        <v>1</v>
      </c>
      <c r="O5145" t="s">
        <v>28289</v>
      </c>
      <c r="P5145" t="s">
        <v>517</v>
      </c>
      <c r="Q5145" t="s">
        <v>517</v>
      </c>
      <c r="R5145" t="s">
        <v>517</v>
      </c>
      <c r="S5145" t="s">
        <v>517</v>
      </c>
      <c r="T5145" t="s">
        <v>517</v>
      </c>
      <c r="U5145" t="s">
        <v>517</v>
      </c>
      <c r="V5145" t="s">
        <v>517</v>
      </c>
      <c r="W5145" t="s">
        <v>852</v>
      </c>
      <c r="X5145" t="s">
        <v>1839</v>
      </c>
      <c r="Y5145" t="s">
        <v>517</v>
      </c>
      <c r="Z5145" s="1" t="s">
        <v>517</v>
      </c>
      <c r="AA5145" t="s">
        <v>529</v>
      </c>
      <c r="AB5145" t="s">
        <v>517</v>
      </c>
      <c r="AC5145" t="s">
        <v>358</v>
      </c>
      <c r="AD5145" t="s">
        <v>517</v>
      </c>
      <c r="AF5145" t="s">
        <v>8304</v>
      </c>
      <c r="AG5145" t="s">
        <v>517</v>
      </c>
      <c r="AH5145" t="s">
        <v>517</v>
      </c>
      <c r="AI5145" t="s">
        <v>517</v>
      </c>
      <c r="AJ5145" t="s">
        <v>517</v>
      </c>
    </row>
    <row r="5146" spans="1:36" x14ac:dyDescent="0.25">
      <c r="A5146" s="13" t="s">
        <v>28296</v>
      </c>
      <c r="B5146" s="1">
        <v>42932</v>
      </c>
      <c r="C5146" s="2">
        <v>0.60846064814814815</v>
      </c>
      <c r="D5146" t="s">
        <v>28297</v>
      </c>
      <c r="E5146" t="s">
        <v>22</v>
      </c>
      <c r="F5146" t="s">
        <v>28298</v>
      </c>
      <c r="G5146" s="14" t="s">
        <v>28299</v>
      </c>
      <c r="H5146" s="14" t="s">
        <v>28300</v>
      </c>
      <c r="I5146" t="s">
        <v>23</v>
      </c>
      <c r="K5146">
        <v>7</v>
      </c>
      <c r="L5146">
        <v>16</v>
      </c>
      <c r="M5146">
        <v>14</v>
      </c>
      <c r="N5146">
        <v>1</v>
      </c>
      <c r="O5146" t="s">
        <v>28295</v>
      </c>
      <c r="P5146" t="s">
        <v>517</v>
      </c>
      <c r="Q5146" t="s">
        <v>517</v>
      </c>
      <c r="R5146" t="s">
        <v>517</v>
      </c>
      <c r="S5146" t="s">
        <v>517</v>
      </c>
      <c r="T5146" t="s">
        <v>517</v>
      </c>
      <c r="U5146" t="s">
        <v>517</v>
      </c>
      <c r="V5146" t="s">
        <v>517</v>
      </c>
      <c r="W5146" t="s">
        <v>18274</v>
      </c>
      <c r="X5146" t="s">
        <v>554</v>
      </c>
      <c r="Y5146" t="s">
        <v>3659</v>
      </c>
      <c r="Z5146" s="1">
        <v>31520</v>
      </c>
      <c r="AA5146" t="s">
        <v>1504</v>
      </c>
      <c r="AB5146">
        <v>31</v>
      </c>
      <c r="AC5146" t="s">
        <v>358</v>
      </c>
      <c r="AD5146" t="s">
        <v>509</v>
      </c>
      <c r="AF5146" t="s">
        <v>517</v>
      </c>
      <c r="AG5146" t="s">
        <v>517</v>
      </c>
      <c r="AH5146" t="s">
        <v>517</v>
      </c>
      <c r="AI5146" t="s">
        <v>517</v>
      </c>
      <c r="AJ5146" t="s">
        <v>517</v>
      </c>
    </row>
    <row r="5147" spans="1:36" x14ac:dyDescent="0.25">
      <c r="A5147" s="13" t="s">
        <v>28301</v>
      </c>
      <c r="B5147" s="1">
        <v>42932</v>
      </c>
      <c r="C5147" s="2">
        <v>0.56606481481481474</v>
      </c>
      <c r="D5147" t="s">
        <v>28100</v>
      </c>
      <c r="E5147" t="s">
        <v>116</v>
      </c>
      <c r="F5147" t="s">
        <v>28101</v>
      </c>
      <c r="G5147" s="14" t="s">
        <v>28102</v>
      </c>
      <c r="H5147" s="14" t="s">
        <v>28103</v>
      </c>
      <c r="I5147" t="s">
        <v>23</v>
      </c>
      <c r="K5147">
        <v>7</v>
      </c>
      <c r="L5147">
        <v>16</v>
      </c>
      <c r="M5147">
        <v>13</v>
      </c>
      <c r="N5147">
        <v>1</v>
      </c>
      <c r="O5147" t="s">
        <v>28098</v>
      </c>
      <c r="P5147" t="s">
        <v>517</v>
      </c>
      <c r="Q5147" t="s">
        <v>517</v>
      </c>
      <c r="R5147" t="s">
        <v>517</v>
      </c>
      <c r="S5147" t="s">
        <v>517</v>
      </c>
      <c r="T5147" t="s">
        <v>517</v>
      </c>
      <c r="U5147" t="s">
        <v>517</v>
      </c>
      <c r="V5147" t="s">
        <v>517</v>
      </c>
      <c r="W5147" t="s">
        <v>589</v>
      </c>
      <c r="X5147" t="s">
        <v>849</v>
      </c>
      <c r="Y5147" t="s">
        <v>517</v>
      </c>
      <c r="Z5147" s="1" t="s">
        <v>517</v>
      </c>
      <c r="AA5147" t="s">
        <v>529</v>
      </c>
      <c r="AB5147" t="s">
        <v>517</v>
      </c>
      <c r="AC5147" t="s">
        <v>358</v>
      </c>
      <c r="AD5147" t="s">
        <v>517</v>
      </c>
      <c r="AF5147" t="s">
        <v>517</v>
      </c>
      <c r="AG5147" t="s">
        <v>517</v>
      </c>
      <c r="AH5147" t="s">
        <v>517</v>
      </c>
      <c r="AI5147" t="s">
        <v>517</v>
      </c>
      <c r="AJ5147" t="s">
        <v>517</v>
      </c>
    </row>
    <row r="5148" spans="1:36" x14ac:dyDescent="0.25">
      <c r="A5148" s="13" t="s">
        <v>28303</v>
      </c>
      <c r="B5148" s="1">
        <v>42932</v>
      </c>
      <c r="C5148" s="2">
        <v>0.56116898148148142</v>
      </c>
      <c r="D5148" t="s">
        <v>28304</v>
      </c>
      <c r="E5148" t="s">
        <v>22</v>
      </c>
      <c r="F5148" t="s">
        <v>28305</v>
      </c>
      <c r="G5148" s="14" t="s">
        <v>28306</v>
      </c>
      <c r="H5148" s="14" t="s">
        <v>28307</v>
      </c>
      <c r="I5148" t="s">
        <v>23</v>
      </c>
      <c r="K5148">
        <v>7</v>
      </c>
      <c r="L5148">
        <v>16</v>
      </c>
      <c r="M5148">
        <v>13</v>
      </c>
      <c r="N5148">
        <v>1</v>
      </c>
      <c r="O5148" t="s">
        <v>28302</v>
      </c>
      <c r="P5148" t="s">
        <v>517</v>
      </c>
      <c r="Q5148" t="s">
        <v>517</v>
      </c>
      <c r="R5148" t="s">
        <v>517</v>
      </c>
      <c r="S5148" t="s">
        <v>517</v>
      </c>
      <c r="T5148" t="s">
        <v>517</v>
      </c>
      <c r="U5148" t="s">
        <v>517</v>
      </c>
      <c r="V5148" t="s">
        <v>517</v>
      </c>
      <c r="W5148" t="s">
        <v>621</v>
      </c>
      <c r="X5148" t="s">
        <v>622</v>
      </c>
      <c r="Y5148" t="s">
        <v>3242</v>
      </c>
      <c r="Z5148" s="1">
        <v>30015</v>
      </c>
      <c r="AA5148" t="s">
        <v>600</v>
      </c>
      <c r="AB5148">
        <v>35</v>
      </c>
      <c r="AC5148" t="s">
        <v>358</v>
      </c>
      <c r="AD5148" t="s">
        <v>499</v>
      </c>
      <c r="AF5148" t="s">
        <v>8254</v>
      </c>
      <c r="AG5148" t="s">
        <v>8313</v>
      </c>
      <c r="AH5148" t="s">
        <v>517</v>
      </c>
      <c r="AI5148" t="s">
        <v>517</v>
      </c>
      <c r="AJ5148" t="s">
        <v>517</v>
      </c>
    </row>
    <row r="5149" spans="1:36" x14ac:dyDescent="0.25">
      <c r="A5149" s="13" t="s">
        <v>28308</v>
      </c>
      <c r="B5149" s="1">
        <v>42932</v>
      </c>
      <c r="C5149" s="2">
        <v>0.55629629629629629</v>
      </c>
      <c r="D5149" t="s">
        <v>27444</v>
      </c>
      <c r="E5149" t="s">
        <v>1282</v>
      </c>
      <c r="F5149" t="s">
        <v>26993</v>
      </c>
      <c r="G5149" s="14" t="s">
        <v>26409</v>
      </c>
      <c r="H5149" s="14" t="s">
        <v>25511</v>
      </c>
      <c r="I5149" t="s">
        <v>21</v>
      </c>
      <c r="K5149">
        <v>7</v>
      </c>
      <c r="L5149">
        <v>16</v>
      </c>
      <c r="M5149">
        <v>13</v>
      </c>
      <c r="N5149">
        <v>1</v>
      </c>
      <c r="O5149" t="s">
        <v>517</v>
      </c>
      <c r="P5149" t="s">
        <v>517</v>
      </c>
      <c r="Q5149" t="s">
        <v>517</v>
      </c>
      <c r="R5149" t="s">
        <v>517</v>
      </c>
      <c r="S5149" t="s">
        <v>517</v>
      </c>
      <c r="T5149" t="s">
        <v>517</v>
      </c>
      <c r="U5149" t="s">
        <v>517</v>
      </c>
      <c r="V5149" t="s">
        <v>517</v>
      </c>
      <c r="W5149" t="s">
        <v>517</v>
      </c>
      <c r="X5149" t="s">
        <v>517</v>
      </c>
      <c r="Y5149" t="s">
        <v>517</v>
      </c>
      <c r="Z5149" s="1" t="s">
        <v>517</v>
      </c>
      <c r="AA5149" t="s">
        <v>25512</v>
      </c>
      <c r="AB5149" t="s">
        <v>517</v>
      </c>
      <c r="AC5149" t="s">
        <v>358</v>
      </c>
      <c r="AD5149" t="s">
        <v>517</v>
      </c>
      <c r="AF5149" t="s">
        <v>8254</v>
      </c>
      <c r="AG5149" t="s">
        <v>517</v>
      </c>
      <c r="AH5149" t="s">
        <v>517</v>
      </c>
      <c r="AI5149" t="s">
        <v>517</v>
      </c>
      <c r="AJ5149" t="s">
        <v>517</v>
      </c>
    </row>
    <row r="5150" spans="1:36" x14ac:dyDescent="0.25">
      <c r="A5150" s="13" t="s">
        <v>28309</v>
      </c>
      <c r="B5150" s="1">
        <v>42932</v>
      </c>
      <c r="C5150" s="2">
        <v>0.55548611111111112</v>
      </c>
      <c r="D5150" t="s">
        <v>28310</v>
      </c>
      <c r="E5150" t="s">
        <v>22</v>
      </c>
      <c r="F5150" t="s">
        <v>28311</v>
      </c>
      <c r="G5150" s="14" t="s">
        <v>28312</v>
      </c>
      <c r="H5150" s="14" t="s">
        <v>28313</v>
      </c>
      <c r="I5150" t="s">
        <v>23</v>
      </c>
      <c r="K5150">
        <v>7</v>
      </c>
      <c r="L5150">
        <v>16</v>
      </c>
      <c r="M5150">
        <v>13</v>
      </c>
      <c r="N5150">
        <v>1</v>
      </c>
      <c r="O5150" t="s">
        <v>517</v>
      </c>
      <c r="P5150" t="s">
        <v>517</v>
      </c>
      <c r="Q5150" t="s">
        <v>517</v>
      </c>
      <c r="R5150" t="s">
        <v>517</v>
      </c>
      <c r="S5150" t="s">
        <v>517</v>
      </c>
      <c r="T5150" t="s">
        <v>517</v>
      </c>
      <c r="U5150" t="s">
        <v>517</v>
      </c>
      <c r="V5150" t="s">
        <v>517</v>
      </c>
      <c r="W5150" t="s">
        <v>517</v>
      </c>
      <c r="X5150" t="s">
        <v>517</v>
      </c>
      <c r="Y5150" t="s">
        <v>27391</v>
      </c>
      <c r="Z5150" s="1">
        <v>32175</v>
      </c>
      <c r="AA5150" t="s">
        <v>3386</v>
      </c>
      <c r="AB5150">
        <v>29</v>
      </c>
      <c r="AC5150" t="s">
        <v>358</v>
      </c>
      <c r="AD5150" t="s">
        <v>482</v>
      </c>
      <c r="AF5150" t="s">
        <v>517</v>
      </c>
      <c r="AG5150" t="s">
        <v>517</v>
      </c>
      <c r="AH5150" t="s">
        <v>517</v>
      </c>
      <c r="AI5150" t="s">
        <v>517</v>
      </c>
      <c r="AJ5150" t="s">
        <v>517</v>
      </c>
    </row>
    <row r="5151" spans="1:36" x14ac:dyDescent="0.25">
      <c r="A5151" s="13" t="s">
        <v>28315</v>
      </c>
      <c r="B5151" s="1">
        <v>42932</v>
      </c>
      <c r="C5151" s="2">
        <v>0.51673611111111117</v>
      </c>
      <c r="D5151" t="s">
        <v>28316</v>
      </c>
      <c r="E5151" t="s">
        <v>22</v>
      </c>
      <c r="F5151" t="s">
        <v>28317</v>
      </c>
      <c r="G5151" s="14" t="s">
        <v>28318</v>
      </c>
      <c r="H5151" s="14" t="s">
        <v>28319</v>
      </c>
      <c r="I5151" t="s">
        <v>21</v>
      </c>
      <c r="K5151">
        <v>7</v>
      </c>
      <c r="L5151">
        <v>16</v>
      </c>
      <c r="M5151">
        <v>12</v>
      </c>
      <c r="N5151">
        <v>1</v>
      </c>
      <c r="O5151" t="s">
        <v>28314</v>
      </c>
      <c r="P5151" t="s">
        <v>517</v>
      </c>
      <c r="Q5151" t="s">
        <v>517</v>
      </c>
      <c r="R5151" t="s">
        <v>517</v>
      </c>
      <c r="S5151" t="s">
        <v>517</v>
      </c>
      <c r="T5151" t="s">
        <v>517</v>
      </c>
      <c r="U5151" t="s">
        <v>517</v>
      </c>
      <c r="V5151" t="s">
        <v>517</v>
      </c>
      <c r="W5151" t="s">
        <v>589</v>
      </c>
      <c r="X5151" t="s">
        <v>590</v>
      </c>
      <c r="Y5151" t="s">
        <v>28320</v>
      </c>
      <c r="Z5151" s="1">
        <v>33791</v>
      </c>
      <c r="AA5151" t="s">
        <v>28321</v>
      </c>
      <c r="AB5151">
        <v>25</v>
      </c>
      <c r="AC5151" t="s">
        <v>357</v>
      </c>
      <c r="AD5151" t="s">
        <v>482</v>
      </c>
      <c r="AF5151" t="s">
        <v>517</v>
      </c>
      <c r="AG5151" t="s">
        <v>517</v>
      </c>
      <c r="AH5151" t="s">
        <v>517</v>
      </c>
      <c r="AI5151" t="s">
        <v>517</v>
      </c>
      <c r="AJ5151" t="s">
        <v>517</v>
      </c>
    </row>
    <row r="5152" spans="1:36" x14ac:dyDescent="0.25">
      <c r="A5152" s="13" t="s">
        <v>28322</v>
      </c>
      <c r="B5152" s="1">
        <v>42932</v>
      </c>
      <c r="C5152" s="2">
        <v>0.51531249999999995</v>
      </c>
      <c r="D5152" t="s">
        <v>4095</v>
      </c>
      <c r="E5152" t="s">
        <v>22</v>
      </c>
      <c r="F5152" t="s">
        <v>3858</v>
      </c>
      <c r="G5152" s="14" t="s">
        <v>3859</v>
      </c>
      <c r="H5152" s="14" t="s">
        <v>3860</v>
      </c>
      <c r="I5152" t="s">
        <v>23</v>
      </c>
      <c r="K5152">
        <v>7</v>
      </c>
      <c r="L5152">
        <v>16</v>
      </c>
      <c r="M5152">
        <v>12</v>
      </c>
      <c r="N5152">
        <v>1</v>
      </c>
      <c r="O5152" t="s">
        <v>19025</v>
      </c>
      <c r="P5152" t="s">
        <v>517</v>
      </c>
      <c r="Q5152" t="s">
        <v>517</v>
      </c>
      <c r="R5152" t="s">
        <v>517</v>
      </c>
      <c r="S5152" t="s">
        <v>517</v>
      </c>
      <c r="T5152" t="s">
        <v>517</v>
      </c>
      <c r="U5152" t="s">
        <v>517</v>
      </c>
      <c r="V5152" t="s">
        <v>517</v>
      </c>
      <c r="W5152" t="s">
        <v>476</v>
      </c>
      <c r="X5152" t="s">
        <v>477</v>
      </c>
      <c r="Y5152" t="s">
        <v>3861</v>
      </c>
      <c r="Z5152" s="1">
        <v>32206</v>
      </c>
      <c r="AA5152" t="s">
        <v>1064</v>
      </c>
      <c r="AB5152">
        <v>29</v>
      </c>
      <c r="AC5152" t="s">
        <v>358</v>
      </c>
      <c r="AD5152" t="s">
        <v>485</v>
      </c>
      <c r="AF5152" t="s">
        <v>8258</v>
      </c>
      <c r="AG5152" t="s">
        <v>517</v>
      </c>
      <c r="AH5152" t="s">
        <v>517</v>
      </c>
      <c r="AI5152" t="s">
        <v>517</v>
      </c>
      <c r="AJ5152" t="s">
        <v>517</v>
      </c>
    </row>
    <row r="5153" spans="1:36" x14ac:dyDescent="0.25">
      <c r="A5153" s="13" t="s">
        <v>28324</v>
      </c>
      <c r="B5153" s="1">
        <v>42932</v>
      </c>
      <c r="C5153" s="2">
        <v>0.50796296296296295</v>
      </c>
      <c r="D5153" t="s">
        <v>28325</v>
      </c>
      <c r="E5153" t="s">
        <v>22</v>
      </c>
      <c r="F5153" t="s">
        <v>28326</v>
      </c>
      <c r="G5153" s="14" t="s">
        <v>28327</v>
      </c>
      <c r="H5153" s="14" t="s">
        <v>28328</v>
      </c>
      <c r="I5153" t="s">
        <v>23</v>
      </c>
      <c r="K5153">
        <v>7</v>
      </c>
      <c r="L5153">
        <v>16</v>
      </c>
      <c r="M5153">
        <v>12</v>
      </c>
      <c r="N5153">
        <v>1</v>
      </c>
      <c r="O5153" t="s">
        <v>28323</v>
      </c>
      <c r="P5153" t="s">
        <v>517</v>
      </c>
      <c r="Q5153" t="s">
        <v>517</v>
      </c>
      <c r="R5153" t="s">
        <v>517</v>
      </c>
      <c r="S5153" t="s">
        <v>517</v>
      </c>
      <c r="T5153" t="s">
        <v>517</v>
      </c>
      <c r="U5153" t="s">
        <v>517</v>
      </c>
      <c r="V5153" t="s">
        <v>517</v>
      </c>
      <c r="W5153" t="s">
        <v>589</v>
      </c>
      <c r="X5153" t="s">
        <v>3208</v>
      </c>
      <c r="Y5153" t="s">
        <v>28329</v>
      </c>
      <c r="Z5153" s="1">
        <v>26904</v>
      </c>
      <c r="AA5153" t="s">
        <v>3175</v>
      </c>
      <c r="AB5153">
        <v>43</v>
      </c>
      <c r="AC5153" t="s">
        <v>358</v>
      </c>
      <c r="AD5153" t="s">
        <v>495</v>
      </c>
      <c r="AF5153" t="s">
        <v>517</v>
      </c>
      <c r="AG5153" t="s">
        <v>517</v>
      </c>
      <c r="AH5153" t="s">
        <v>517</v>
      </c>
      <c r="AI5153" t="s">
        <v>517</v>
      </c>
      <c r="AJ5153" t="s">
        <v>517</v>
      </c>
    </row>
    <row r="5154" spans="1:36" x14ac:dyDescent="0.25">
      <c r="A5154" s="13" t="s">
        <v>28330</v>
      </c>
      <c r="B5154" s="1">
        <v>42932</v>
      </c>
      <c r="C5154" s="2">
        <v>0.49881944444444443</v>
      </c>
      <c r="D5154" t="s">
        <v>28331</v>
      </c>
      <c r="E5154" t="s">
        <v>22</v>
      </c>
      <c r="F5154" t="s">
        <v>28332</v>
      </c>
      <c r="G5154" s="14" t="s">
        <v>28333</v>
      </c>
      <c r="H5154" s="14" t="s">
        <v>28334</v>
      </c>
      <c r="I5154" t="s">
        <v>23</v>
      </c>
      <c r="K5154">
        <v>7</v>
      </c>
      <c r="L5154">
        <v>16</v>
      </c>
      <c r="M5154">
        <v>11</v>
      </c>
      <c r="N5154">
        <v>1</v>
      </c>
      <c r="O5154" t="s">
        <v>517</v>
      </c>
      <c r="P5154" t="s">
        <v>517</v>
      </c>
      <c r="Q5154" t="s">
        <v>517</v>
      </c>
      <c r="R5154" t="s">
        <v>517</v>
      </c>
      <c r="S5154" t="s">
        <v>517</v>
      </c>
      <c r="T5154" t="s">
        <v>517</v>
      </c>
      <c r="U5154" t="s">
        <v>517</v>
      </c>
      <c r="V5154" t="s">
        <v>517</v>
      </c>
      <c r="W5154" t="s">
        <v>517</v>
      </c>
      <c r="X5154" t="s">
        <v>517</v>
      </c>
      <c r="Y5154" t="s">
        <v>28335</v>
      </c>
      <c r="Z5154" s="1">
        <v>22628</v>
      </c>
      <c r="AA5154" t="s">
        <v>28336</v>
      </c>
      <c r="AB5154">
        <v>55</v>
      </c>
      <c r="AC5154" t="s">
        <v>357</v>
      </c>
      <c r="AD5154" t="s">
        <v>517</v>
      </c>
      <c r="AF5154" t="s">
        <v>517</v>
      </c>
      <c r="AG5154" t="s">
        <v>517</v>
      </c>
      <c r="AH5154" t="s">
        <v>517</v>
      </c>
      <c r="AI5154" t="s">
        <v>517</v>
      </c>
      <c r="AJ5154" t="s">
        <v>517</v>
      </c>
    </row>
    <row r="5155" spans="1:36" x14ac:dyDescent="0.25">
      <c r="A5155" s="13" t="s">
        <v>28337</v>
      </c>
      <c r="B5155" s="1">
        <v>42932</v>
      </c>
      <c r="C5155" s="2">
        <v>0.47674768518518523</v>
      </c>
      <c r="D5155" t="s">
        <v>28338</v>
      </c>
      <c r="E5155" t="s">
        <v>22</v>
      </c>
      <c r="F5155" t="s">
        <v>28339</v>
      </c>
      <c r="G5155" s="14" t="s">
        <v>28340</v>
      </c>
      <c r="H5155" s="14" t="s">
        <v>28341</v>
      </c>
      <c r="I5155" t="s">
        <v>25</v>
      </c>
      <c r="K5155">
        <v>7</v>
      </c>
      <c r="L5155">
        <v>16</v>
      </c>
      <c r="M5155">
        <v>11</v>
      </c>
      <c r="N5155">
        <v>1</v>
      </c>
      <c r="O5155" t="s">
        <v>517</v>
      </c>
      <c r="P5155" t="s">
        <v>517</v>
      </c>
      <c r="Q5155" t="s">
        <v>517</v>
      </c>
      <c r="R5155" t="s">
        <v>517</v>
      </c>
      <c r="S5155" t="s">
        <v>517</v>
      </c>
      <c r="T5155" t="s">
        <v>517</v>
      </c>
      <c r="U5155" t="s">
        <v>517</v>
      </c>
      <c r="V5155" t="s">
        <v>517</v>
      </c>
      <c r="W5155" t="s">
        <v>517</v>
      </c>
      <c r="X5155" t="s">
        <v>517</v>
      </c>
      <c r="Y5155" t="s">
        <v>16202</v>
      </c>
      <c r="Z5155" s="1">
        <v>33203</v>
      </c>
      <c r="AA5155" t="s">
        <v>28342</v>
      </c>
      <c r="AB5155">
        <v>26</v>
      </c>
      <c r="AC5155" t="s">
        <v>358</v>
      </c>
      <c r="AD5155" t="s">
        <v>507</v>
      </c>
      <c r="AF5155" t="s">
        <v>517</v>
      </c>
      <c r="AG5155" t="s">
        <v>517</v>
      </c>
      <c r="AH5155" t="s">
        <v>517</v>
      </c>
      <c r="AI5155" t="s">
        <v>517</v>
      </c>
      <c r="AJ5155" t="s">
        <v>517</v>
      </c>
    </row>
    <row r="5156" spans="1:36" x14ac:dyDescent="0.25">
      <c r="A5156" s="13" t="s">
        <v>28343</v>
      </c>
      <c r="B5156" s="1">
        <v>42932</v>
      </c>
      <c r="C5156" s="2">
        <v>0.47557870370370375</v>
      </c>
      <c r="D5156" t="s">
        <v>26110</v>
      </c>
      <c r="E5156" t="s">
        <v>22</v>
      </c>
      <c r="F5156" t="s">
        <v>26907</v>
      </c>
      <c r="G5156" s="14" t="s">
        <v>26112</v>
      </c>
      <c r="H5156" s="14" t="s">
        <v>26113</v>
      </c>
      <c r="I5156" t="s">
        <v>23</v>
      </c>
      <c r="K5156">
        <v>7</v>
      </c>
      <c r="L5156">
        <v>16</v>
      </c>
      <c r="M5156">
        <v>11</v>
      </c>
      <c r="N5156">
        <v>1</v>
      </c>
      <c r="O5156" t="s">
        <v>26108</v>
      </c>
      <c r="P5156" t="s">
        <v>517</v>
      </c>
      <c r="Q5156" t="s">
        <v>517</v>
      </c>
      <c r="R5156" t="s">
        <v>517</v>
      </c>
      <c r="S5156" t="s">
        <v>517</v>
      </c>
      <c r="T5156" t="s">
        <v>517</v>
      </c>
      <c r="U5156" t="s">
        <v>517</v>
      </c>
      <c r="V5156" t="s">
        <v>517</v>
      </c>
      <c r="W5156" t="s">
        <v>476</v>
      </c>
      <c r="X5156" t="s">
        <v>477</v>
      </c>
      <c r="Y5156" t="s">
        <v>26114</v>
      </c>
      <c r="Z5156" s="1">
        <v>31130</v>
      </c>
      <c r="AA5156" t="s">
        <v>1064</v>
      </c>
      <c r="AB5156">
        <v>32</v>
      </c>
      <c r="AC5156" t="s">
        <v>358</v>
      </c>
      <c r="AD5156" t="s">
        <v>482</v>
      </c>
      <c r="AF5156" t="s">
        <v>8313</v>
      </c>
      <c r="AG5156" t="s">
        <v>517</v>
      </c>
      <c r="AH5156" t="s">
        <v>517</v>
      </c>
      <c r="AI5156" t="s">
        <v>517</v>
      </c>
      <c r="AJ5156" t="s">
        <v>517</v>
      </c>
    </row>
    <row r="5157" spans="1:36" x14ac:dyDescent="0.25">
      <c r="A5157" s="13" t="s">
        <v>28345</v>
      </c>
      <c r="B5157" s="1">
        <v>42932</v>
      </c>
      <c r="C5157" s="2">
        <v>0.44826388888888885</v>
      </c>
      <c r="D5157" t="s">
        <v>28346</v>
      </c>
      <c r="E5157" t="s">
        <v>22</v>
      </c>
      <c r="F5157" t="s">
        <v>28347</v>
      </c>
      <c r="G5157" s="14" t="s">
        <v>28348</v>
      </c>
      <c r="H5157" s="14" t="s">
        <v>28349</v>
      </c>
      <c r="I5157" t="s">
        <v>23</v>
      </c>
      <c r="K5157">
        <v>7</v>
      </c>
      <c r="L5157">
        <v>16</v>
      </c>
      <c r="M5157">
        <v>10</v>
      </c>
      <c r="N5157">
        <v>1</v>
      </c>
      <c r="O5157" t="s">
        <v>28344</v>
      </c>
      <c r="P5157" t="s">
        <v>517</v>
      </c>
      <c r="Q5157" t="s">
        <v>517</v>
      </c>
      <c r="R5157" t="s">
        <v>517</v>
      </c>
      <c r="S5157" t="s">
        <v>517</v>
      </c>
      <c r="T5157" t="s">
        <v>517</v>
      </c>
      <c r="U5157" t="s">
        <v>517</v>
      </c>
      <c r="V5157" t="s">
        <v>517</v>
      </c>
      <c r="W5157" t="s">
        <v>526</v>
      </c>
      <c r="X5157" t="s">
        <v>527</v>
      </c>
      <c r="Y5157" t="s">
        <v>28350</v>
      </c>
      <c r="Z5157" s="1">
        <v>32023</v>
      </c>
      <c r="AA5157" t="s">
        <v>3221</v>
      </c>
      <c r="AB5157">
        <v>29</v>
      </c>
      <c r="AC5157" t="s">
        <v>358</v>
      </c>
      <c r="AD5157" t="s">
        <v>483</v>
      </c>
      <c r="AF5157" t="s">
        <v>517</v>
      </c>
      <c r="AG5157" t="s">
        <v>517</v>
      </c>
      <c r="AH5157" t="s">
        <v>517</v>
      </c>
      <c r="AI5157" t="s">
        <v>517</v>
      </c>
      <c r="AJ5157" t="s">
        <v>517</v>
      </c>
    </row>
    <row r="5158" spans="1:36" x14ac:dyDescent="0.25">
      <c r="A5158" s="13" t="s">
        <v>28351</v>
      </c>
      <c r="B5158" s="1">
        <v>42932</v>
      </c>
      <c r="C5158" s="2">
        <v>0.43484953703703705</v>
      </c>
      <c r="D5158" t="s">
        <v>28352</v>
      </c>
      <c r="E5158" t="s">
        <v>22</v>
      </c>
      <c r="F5158" t="s">
        <v>28353</v>
      </c>
      <c r="G5158" s="14" t="s">
        <v>28354</v>
      </c>
      <c r="H5158" s="14" t="s">
        <v>28355</v>
      </c>
      <c r="I5158" t="s">
        <v>24</v>
      </c>
      <c r="K5158">
        <v>7</v>
      </c>
      <c r="L5158">
        <v>16</v>
      </c>
      <c r="M5158">
        <v>10</v>
      </c>
      <c r="N5158">
        <v>1</v>
      </c>
      <c r="O5158" t="s">
        <v>517</v>
      </c>
      <c r="P5158" t="s">
        <v>517</v>
      </c>
      <c r="Q5158" t="s">
        <v>517</v>
      </c>
      <c r="R5158" t="s">
        <v>517</v>
      </c>
      <c r="S5158" t="s">
        <v>517</v>
      </c>
      <c r="T5158" t="s">
        <v>517</v>
      </c>
      <c r="U5158" t="s">
        <v>517</v>
      </c>
      <c r="V5158" t="s">
        <v>517</v>
      </c>
      <c r="W5158" t="s">
        <v>517</v>
      </c>
      <c r="X5158" t="s">
        <v>517</v>
      </c>
      <c r="Y5158" t="s">
        <v>28356</v>
      </c>
      <c r="Z5158" s="1">
        <v>19408</v>
      </c>
      <c r="AA5158" t="s">
        <v>6029</v>
      </c>
      <c r="AB5158">
        <v>64</v>
      </c>
      <c r="AC5158" t="s">
        <v>358</v>
      </c>
      <c r="AD5158" t="s">
        <v>491</v>
      </c>
      <c r="AF5158" t="s">
        <v>8259</v>
      </c>
      <c r="AG5158" t="s">
        <v>8313</v>
      </c>
      <c r="AH5158" t="s">
        <v>517</v>
      </c>
      <c r="AI5158" t="s">
        <v>517</v>
      </c>
      <c r="AJ5158" t="s">
        <v>517</v>
      </c>
    </row>
    <row r="5159" spans="1:36" x14ac:dyDescent="0.25">
      <c r="A5159" s="13" t="s">
        <v>28357</v>
      </c>
      <c r="B5159" s="1">
        <v>42932</v>
      </c>
      <c r="C5159" s="2">
        <v>0.4274074074074074</v>
      </c>
      <c r="D5159" t="s">
        <v>26247</v>
      </c>
      <c r="E5159" t="s">
        <v>22</v>
      </c>
      <c r="F5159" t="s">
        <v>26248</v>
      </c>
      <c r="G5159" s="14" t="s">
        <v>26249</v>
      </c>
      <c r="H5159" s="14" t="s">
        <v>26250</v>
      </c>
      <c r="I5159" t="s">
        <v>21</v>
      </c>
      <c r="K5159">
        <v>7</v>
      </c>
      <c r="L5159">
        <v>16</v>
      </c>
      <c r="M5159">
        <v>10</v>
      </c>
      <c r="N5159">
        <v>1</v>
      </c>
      <c r="O5159" t="s">
        <v>26245</v>
      </c>
      <c r="P5159" t="s">
        <v>517</v>
      </c>
      <c r="Q5159" t="s">
        <v>517</v>
      </c>
      <c r="R5159" t="s">
        <v>517</v>
      </c>
      <c r="S5159" t="s">
        <v>517</v>
      </c>
      <c r="T5159" t="s">
        <v>517</v>
      </c>
      <c r="U5159" t="s">
        <v>517</v>
      </c>
      <c r="V5159" t="s">
        <v>517</v>
      </c>
      <c r="W5159" t="s">
        <v>861</v>
      </c>
      <c r="X5159" t="s">
        <v>842</v>
      </c>
      <c r="Y5159" t="s">
        <v>26251</v>
      </c>
      <c r="Z5159" s="1">
        <v>32391</v>
      </c>
      <c r="AA5159" t="s">
        <v>1542</v>
      </c>
      <c r="AB5159">
        <v>28</v>
      </c>
      <c r="AC5159" t="s">
        <v>358</v>
      </c>
      <c r="AD5159" t="s">
        <v>491</v>
      </c>
      <c r="AF5159" t="s">
        <v>517</v>
      </c>
      <c r="AG5159" t="s">
        <v>517</v>
      </c>
      <c r="AH5159" t="s">
        <v>517</v>
      </c>
      <c r="AI5159" t="s">
        <v>517</v>
      </c>
      <c r="AJ5159" t="s">
        <v>517</v>
      </c>
    </row>
    <row r="5160" spans="1:36" x14ac:dyDescent="0.25">
      <c r="A5160" s="13" t="s">
        <v>28358</v>
      </c>
      <c r="B5160" s="1">
        <v>42932</v>
      </c>
      <c r="C5160" s="2">
        <v>0.4192939814814815</v>
      </c>
      <c r="D5160" t="s">
        <v>28015</v>
      </c>
      <c r="E5160" t="s">
        <v>22</v>
      </c>
      <c r="F5160" t="s">
        <v>20269</v>
      </c>
      <c r="G5160" s="14" t="s">
        <v>20882</v>
      </c>
      <c r="H5160" s="14" t="s">
        <v>20883</v>
      </c>
      <c r="I5160" t="s">
        <v>21</v>
      </c>
      <c r="K5160">
        <v>7</v>
      </c>
      <c r="L5160">
        <v>16</v>
      </c>
      <c r="M5160">
        <v>10</v>
      </c>
      <c r="N5160">
        <v>1</v>
      </c>
      <c r="O5160" t="s">
        <v>22982</v>
      </c>
      <c r="P5160" t="s">
        <v>517</v>
      </c>
      <c r="Q5160" t="s">
        <v>517</v>
      </c>
      <c r="R5160" t="s">
        <v>517</v>
      </c>
      <c r="S5160" t="s">
        <v>517</v>
      </c>
      <c r="T5160" t="s">
        <v>517</v>
      </c>
      <c r="U5160" t="s">
        <v>517</v>
      </c>
      <c r="V5160" t="s">
        <v>517</v>
      </c>
      <c r="W5160" t="s">
        <v>621</v>
      </c>
      <c r="X5160" t="s">
        <v>622</v>
      </c>
      <c r="Y5160" t="s">
        <v>20884</v>
      </c>
      <c r="Z5160" s="1">
        <v>26596</v>
      </c>
      <c r="AA5160" t="s">
        <v>28016</v>
      </c>
      <c r="AB5160">
        <v>44</v>
      </c>
      <c r="AC5160" t="s">
        <v>358</v>
      </c>
      <c r="AD5160" t="s">
        <v>485</v>
      </c>
      <c r="AF5160" t="s">
        <v>517</v>
      </c>
      <c r="AG5160" t="s">
        <v>517</v>
      </c>
      <c r="AH5160" t="s">
        <v>517</v>
      </c>
      <c r="AI5160" t="s">
        <v>517</v>
      </c>
      <c r="AJ5160" t="s">
        <v>517</v>
      </c>
    </row>
    <row r="5161" spans="1:36" x14ac:dyDescent="0.25">
      <c r="A5161" s="13" t="s">
        <v>28359</v>
      </c>
      <c r="B5161" s="1">
        <v>42932</v>
      </c>
      <c r="C5161" s="2">
        <v>0.41554398148148147</v>
      </c>
      <c r="D5161" t="s">
        <v>28360</v>
      </c>
      <c r="E5161" t="s">
        <v>22</v>
      </c>
      <c r="F5161" t="s">
        <v>28361</v>
      </c>
      <c r="G5161" s="14" t="s">
        <v>28362</v>
      </c>
      <c r="H5161" s="14" t="s">
        <v>28363</v>
      </c>
      <c r="I5161" t="s">
        <v>25</v>
      </c>
      <c r="K5161">
        <v>7</v>
      </c>
      <c r="L5161">
        <v>16</v>
      </c>
      <c r="M5161">
        <v>9</v>
      </c>
      <c r="N5161">
        <v>1</v>
      </c>
      <c r="O5161" t="s">
        <v>517</v>
      </c>
      <c r="P5161" t="s">
        <v>517</v>
      </c>
      <c r="Q5161" t="s">
        <v>517</v>
      </c>
      <c r="R5161" t="s">
        <v>517</v>
      </c>
      <c r="S5161" t="s">
        <v>517</v>
      </c>
      <c r="T5161" t="s">
        <v>517</v>
      </c>
      <c r="U5161" t="s">
        <v>517</v>
      </c>
      <c r="V5161" t="s">
        <v>517</v>
      </c>
      <c r="W5161" t="s">
        <v>517</v>
      </c>
      <c r="X5161" t="s">
        <v>517</v>
      </c>
      <c r="Y5161" t="s">
        <v>28364</v>
      </c>
      <c r="Z5161" s="1">
        <v>36526</v>
      </c>
      <c r="AA5161" t="s">
        <v>529</v>
      </c>
      <c r="AB5161">
        <v>17</v>
      </c>
      <c r="AC5161" t="s">
        <v>358</v>
      </c>
      <c r="AD5161" t="s">
        <v>487</v>
      </c>
      <c r="AF5161" t="s">
        <v>8295</v>
      </c>
      <c r="AG5161" t="s">
        <v>517</v>
      </c>
      <c r="AH5161" t="s">
        <v>517</v>
      </c>
      <c r="AI5161" t="s">
        <v>517</v>
      </c>
      <c r="AJ5161" t="s">
        <v>517</v>
      </c>
    </row>
    <row r="5162" spans="1:36" x14ac:dyDescent="0.25">
      <c r="A5162" t="s">
        <v>28365</v>
      </c>
      <c r="B5162">
        <v>42932</v>
      </c>
      <c r="C5162">
        <v>0.40581018518518519</v>
      </c>
      <c r="D5162" t="s">
        <v>28366</v>
      </c>
      <c r="E5162" t="s">
        <v>22</v>
      </c>
      <c r="F5162" t="s">
        <v>28367</v>
      </c>
      <c r="G5162" t="s">
        <v>28368</v>
      </c>
      <c r="H5162" t="s">
        <v>28369</v>
      </c>
      <c r="I5162" t="s">
        <v>24</v>
      </c>
      <c r="K5162">
        <v>7</v>
      </c>
      <c r="L5162">
        <v>16</v>
      </c>
      <c r="M5162">
        <v>9</v>
      </c>
      <c r="N5162">
        <v>1</v>
      </c>
      <c r="O5162" t="s">
        <v>517</v>
      </c>
      <c r="P5162" t="s">
        <v>517</v>
      </c>
      <c r="Q5162" t="s">
        <v>517</v>
      </c>
      <c r="R5162" t="s">
        <v>517</v>
      </c>
      <c r="S5162" t="s">
        <v>517</v>
      </c>
      <c r="T5162" t="s">
        <v>517</v>
      </c>
      <c r="U5162" t="s">
        <v>517</v>
      </c>
      <c r="V5162" t="s">
        <v>517</v>
      </c>
      <c r="W5162" t="s">
        <v>517</v>
      </c>
      <c r="X5162" t="s">
        <v>517</v>
      </c>
      <c r="Y5162" t="s">
        <v>4287</v>
      </c>
      <c r="Z5162">
        <v>32575</v>
      </c>
      <c r="AA5162" t="s">
        <v>6779</v>
      </c>
      <c r="AB5162">
        <v>28</v>
      </c>
      <c r="AC5162" t="s">
        <v>357</v>
      </c>
      <c r="AD5162" t="s">
        <v>488</v>
      </c>
      <c r="AF5162" t="s">
        <v>8295</v>
      </c>
      <c r="AG5162" t="s">
        <v>517</v>
      </c>
      <c r="AH5162" t="s">
        <v>517</v>
      </c>
      <c r="AI5162" t="s">
        <v>517</v>
      </c>
      <c r="AJ5162" t="s">
        <v>517</v>
      </c>
    </row>
    <row r="5163" spans="1:36" x14ac:dyDescent="0.25">
      <c r="A5163" s="13" t="s">
        <v>28371</v>
      </c>
      <c r="B5163" s="1">
        <v>42932</v>
      </c>
      <c r="C5163" s="2">
        <v>0.40391203703703704</v>
      </c>
      <c r="D5163" t="s">
        <v>22530</v>
      </c>
      <c r="E5163" t="s">
        <v>22</v>
      </c>
      <c r="F5163" t="s">
        <v>20494</v>
      </c>
      <c r="G5163" s="14" t="s">
        <v>20495</v>
      </c>
      <c r="H5163" s="14" t="s">
        <v>28372</v>
      </c>
      <c r="I5163" t="s">
        <v>23</v>
      </c>
      <c r="K5163">
        <v>7</v>
      </c>
      <c r="L5163">
        <v>16</v>
      </c>
      <c r="M5163">
        <v>9</v>
      </c>
      <c r="N5163">
        <v>1</v>
      </c>
      <c r="O5163" t="s">
        <v>20491</v>
      </c>
      <c r="P5163" t="s">
        <v>28370</v>
      </c>
      <c r="Q5163" t="s">
        <v>517</v>
      </c>
      <c r="R5163" t="s">
        <v>517</v>
      </c>
      <c r="S5163" t="s">
        <v>517</v>
      </c>
      <c r="T5163" t="s">
        <v>517</v>
      </c>
      <c r="U5163" t="s">
        <v>517</v>
      </c>
      <c r="V5163" t="s">
        <v>517</v>
      </c>
      <c r="W5163" t="s">
        <v>3229</v>
      </c>
      <c r="X5163" t="s">
        <v>622</v>
      </c>
      <c r="Y5163" t="s">
        <v>20497</v>
      </c>
      <c r="Z5163" s="1">
        <v>32892</v>
      </c>
      <c r="AA5163" t="s">
        <v>9035</v>
      </c>
      <c r="AB5163">
        <v>27</v>
      </c>
      <c r="AC5163" t="s">
        <v>358</v>
      </c>
      <c r="AD5163" t="s">
        <v>483</v>
      </c>
      <c r="AF5163" t="s">
        <v>8266</v>
      </c>
      <c r="AG5163" t="s">
        <v>8260</v>
      </c>
      <c r="AH5163" t="s">
        <v>8313</v>
      </c>
      <c r="AI5163" t="s">
        <v>517</v>
      </c>
      <c r="AJ5163" t="s">
        <v>517</v>
      </c>
    </row>
    <row r="5164" spans="1:36" x14ac:dyDescent="0.25">
      <c r="A5164" s="13" t="s">
        <v>28374</v>
      </c>
      <c r="B5164" s="1">
        <v>42932</v>
      </c>
      <c r="C5164" s="2">
        <v>0.38296296296296295</v>
      </c>
      <c r="D5164" t="s">
        <v>28375</v>
      </c>
      <c r="E5164" t="s">
        <v>18369</v>
      </c>
      <c r="F5164" t="s">
        <v>28376</v>
      </c>
      <c r="G5164" s="14" t="s">
        <v>28377</v>
      </c>
      <c r="H5164" s="14" t="s">
        <v>28378</v>
      </c>
      <c r="I5164" t="s">
        <v>23</v>
      </c>
      <c r="K5164">
        <v>7</v>
      </c>
      <c r="L5164">
        <v>16</v>
      </c>
      <c r="M5164">
        <v>9</v>
      </c>
      <c r="N5164">
        <v>1</v>
      </c>
      <c r="O5164" t="s">
        <v>28373</v>
      </c>
      <c r="P5164" t="s">
        <v>517</v>
      </c>
      <c r="Q5164" t="s">
        <v>517</v>
      </c>
      <c r="R5164" t="s">
        <v>517</v>
      </c>
      <c r="S5164" t="s">
        <v>517</v>
      </c>
      <c r="T5164" t="s">
        <v>517</v>
      </c>
      <c r="U5164" t="s">
        <v>517</v>
      </c>
      <c r="V5164" t="s">
        <v>517</v>
      </c>
      <c r="W5164" t="s">
        <v>852</v>
      </c>
      <c r="X5164" t="s">
        <v>846</v>
      </c>
      <c r="Y5164" t="s">
        <v>28379</v>
      </c>
      <c r="Z5164" s="1">
        <v>28931</v>
      </c>
      <c r="AA5164" t="s">
        <v>978</v>
      </c>
      <c r="AB5164">
        <v>38</v>
      </c>
      <c r="AC5164" t="s">
        <v>358</v>
      </c>
      <c r="AD5164" t="s">
        <v>482</v>
      </c>
      <c r="AF5164" t="s">
        <v>8260</v>
      </c>
      <c r="AG5164" t="s">
        <v>8304</v>
      </c>
      <c r="AH5164" t="s">
        <v>8307</v>
      </c>
      <c r="AI5164" t="s">
        <v>8253</v>
      </c>
      <c r="AJ5164" t="s">
        <v>517</v>
      </c>
    </row>
    <row r="5165" spans="1:36" x14ac:dyDescent="0.25">
      <c r="A5165" s="13" t="s">
        <v>28380</v>
      </c>
      <c r="B5165" s="1">
        <v>42932</v>
      </c>
      <c r="C5165" s="2">
        <v>0.23072916666666665</v>
      </c>
      <c r="D5165" t="s">
        <v>28049</v>
      </c>
      <c r="E5165" t="s">
        <v>22</v>
      </c>
      <c r="F5165" t="s">
        <v>28050</v>
      </c>
      <c r="G5165" s="14" t="s">
        <v>28051</v>
      </c>
      <c r="H5165" s="14" t="s">
        <v>28052</v>
      </c>
      <c r="I5165" t="s">
        <v>23</v>
      </c>
      <c r="K5165">
        <v>7</v>
      </c>
      <c r="L5165">
        <v>16</v>
      </c>
      <c r="M5165">
        <v>5</v>
      </c>
      <c r="N5165">
        <v>1</v>
      </c>
      <c r="O5165" t="s">
        <v>28047</v>
      </c>
      <c r="P5165" t="s">
        <v>517</v>
      </c>
      <c r="Q5165" t="s">
        <v>517</v>
      </c>
      <c r="R5165" t="s">
        <v>517</v>
      </c>
      <c r="S5165" t="s">
        <v>517</v>
      </c>
      <c r="T5165" t="s">
        <v>517</v>
      </c>
      <c r="U5165" t="s">
        <v>517</v>
      </c>
      <c r="V5165" t="s">
        <v>517</v>
      </c>
      <c r="W5165" t="s">
        <v>28053</v>
      </c>
      <c r="X5165" t="s">
        <v>554</v>
      </c>
      <c r="Y5165" t="s">
        <v>28054</v>
      </c>
      <c r="Z5165" s="1">
        <v>32881</v>
      </c>
      <c r="AA5165" t="s">
        <v>546</v>
      </c>
      <c r="AB5165">
        <v>27</v>
      </c>
      <c r="AC5165" t="s">
        <v>358</v>
      </c>
      <c r="AD5165" t="s">
        <v>485</v>
      </c>
      <c r="AF5165" t="s">
        <v>517</v>
      </c>
      <c r="AG5165" t="s">
        <v>517</v>
      </c>
      <c r="AH5165" t="s">
        <v>517</v>
      </c>
      <c r="AI5165" t="s">
        <v>517</v>
      </c>
      <c r="AJ5165" t="s">
        <v>517</v>
      </c>
    </row>
    <row r="5166" spans="1:36" x14ac:dyDescent="0.25">
      <c r="A5166" s="13" t="s">
        <v>28382</v>
      </c>
      <c r="B5166" s="1">
        <v>42932</v>
      </c>
      <c r="C5166" s="2">
        <v>0.11744212962962963</v>
      </c>
      <c r="D5166" t="s">
        <v>25607</v>
      </c>
      <c r="E5166" t="s">
        <v>22</v>
      </c>
      <c r="F5166" t="s">
        <v>25608</v>
      </c>
      <c r="G5166" s="14" t="s">
        <v>25609</v>
      </c>
      <c r="H5166" s="14" t="s">
        <v>28383</v>
      </c>
      <c r="I5166" t="s">
        <v>23</v>
      </c>
      <c r="K5166">
        <v>7</v>
      </c>
      <c r="L5166">
        <v>16</v>
      </c>
      <c r="M5166">
        <v>2</v>
      </c>
      <c r="N5166">
        <v>1</v>
      </c>
      <c r="O5166" t="s">
        <v>28381</v>
      </c>
      <c r="P5166" t="s">
        <v>517</v>
      </c>
      <c r="Q5166" t="s">
        <v>517</v>
      </c>
      <c r="R5166" t="s">
        <v>517</v>
      </c>
      <c r="S5166" t="s">
        <v>517</v>
      </c>
      <c r="T5166" t="s">
        <v>517</v>
      </c>
      <c r="U5166" t="s">
        <v>517</v>
      </c>
      <c r="V5166" t="s">
        <v>517</v>
      </c>
      <c r="W5166" t="s">
        <v>1779</v>
      </c>
      <c r="X5166" t="s">
        <v>1780</v>
      </c>
      <c r="Y5166" t="s">
        <v>10090</v>
      </c>
      <c r="Z5166" s="1">
        <v>32331</v>
      </c>
      <c r="AA5166" t="s">
        <v>546</v>
      </c>
      <c r="AB5166">
        <v>29</v>
      </c>
      <c r="AC5166" t="s">
        <v>358</v>
      </c>
      <c r="AD5166" t="s">
        <v>495</v>
      </c>
      <c r="AF5166" t="s">
        <v>517</v>
      </c>
      <c r="AG5166" t="s">
        <v>517</v>
      </c>
      <c r="AH5166" t="s">
        <v>517</v>
      </c>
      <c r="AI5166" t="s">
        <v>517</v>
      </c>
      <c r="AJ5166" t="s">
        <v>517</v>
      </c>
    </row>
    <row r="5167" spans="1:36" x14ac:dyDescent="0.25">
      <c r="A5167" s="13" t="s">
        <v>28385</v>
      </c>
      <c r="B5167" s="1">
        <v>42932</v>
      </c>
      <c r="C5167" s="2">
        <v>2.1261574074074075E-2</v>
      </c>
      <c r="D5167" t="s">
        <v>26586</v>
      </c>
      <c r="E5167" t="s">
        <v>22</v>
      </c>
      <c r="F5167" t="s">
        <v>26475</v>
      </c>
      <c r="G5167" s="14" t="s">
        <v>26587</v>
      </c>
      <c r="H5167" s="14" t="s">
        <v>26477</v>
      </c>
      <c r="I5167" t="s">
        <v>23</v>
      </c>
      <c r="K5167">
        <v>7</v>
      </c>
      <c r="L5167">
        <v>16</v>
      </c>
      <c r="M5167">
        <v>0</v>
      </c>
      <c r="N5167">
        <v>1</v>
      </c>
      <c r="O5167" t="s">
        <v>28384</v>
      </c>
      <c r="P5167" t="s">
        <v>517</v>
      </c>
      <c r="Q5167" t="s">
        <v>517</v>
      </c>
      <c r="R5167" t="s">
        <v>517</v>
      </c>
      <c r="S5167" t="s">
        <v>517</v>
      </c>
      <c r="T5167" t="s">
        <v>517</v>
      </c>
      <c r="U5167" t="s">
        <v>517</v>
      </c>
      <c r="V5167" t="s">
        <v>517</v>
      </c>
      <c r="W5167" t="s">
        <v>1217</v>
      </c>
      <c r="X5167" t="s">
        <v>590</v>
      </c>
      <c r="Y5167" t="s">
        <v>26588</v>
      </c>
      <c r="Z5167" s="1" t="s">
        <v>517</v>
      </c>
      <c r="AA5167" t="s">
        <v>26478</v>
      </c>
      <c r="AB5167" t="s">
        <v>517</v>
      </c>
      <c r="AC5167" t="s">
        <v>358</v>
      </c>
      <c r="AD5167" t="s">
        <v>498</v>
      </c>
      <c r="AF5167" t="s">
        <v>517</v>
      </c>
      <c r="AG5167" t="s">
        <v>517</v>
      </c>
      <c r="AH5167" t="s">
        <v>517</v>
      </c>
      <c r="AI5167" t="s">
        <v>517</v>
      </c>
      <c r="AJ5167" t="s">
        <v>517</v>
      </c>
    </row>
    <row r="5168" spans="1:36" x14ac:dyDescent="0.25">
      <c r="A5168" s="13" t="s">
        <v>28386</v>
      </c>
      <c r="B5168" s="1">
        <v>42931</v>
      </c>
      <c r="C5168" s="2">
        <v>0.97790509259259262</v>
      </c>
      <c r="D5168" t="s">
        <v>28387</v>
      </c>
      <c r="E5168" t="s">
        <v>22</v>
      </c>
      <c r="F5168" t="s">
        <v>28388</v>
      </c>
      <c r="G5168" s="14" t="s">
        <v>28389</v>
      </c>
      <c r="H5168" s="14" t="s">
        <v>28390</v>
      </c>
      <c r="I5168" t="s">
        <v>23</v>
      </c>
      <c r="K5168">
        <v>7</v>
      </c>
      <c r="L5168">
        <v>15</v>
      </c>
      <c r="M5168">
        <v>23</v>
      </c>
      <c r="N5168">
        <v>7</v>
      </c>
      <c r="O5168" t="s">
        <v>517</v>
      </c>
      <c r="P5168" t="s">
        <v>517</v>
      </c>
      <c r="Q5168" t="s">
        <v>517</v>
      </c>
      <c r="R5168" t="s">
        <v>517</v>
      </c>
      <c r="S5168" t="s">
        <v>517</v>
      </c>
      <c r="T5168" t="s">
        <v>517</v>
      </c>
      <c r="U5168" t="s">
        <v>517</v>
      </c>
      <c r="V5168" t="s">
        <v>517</v>
      </c>
      <c r="W5168" t="s">
        <v>517</v>
      </c>
      <c r="X5168" t="s">
        <v>517</v>
      </c>
      <c r="Y5168" t="s">
        <v>28391</v>
      </c>
      <c r="Z5168" s="1">
        <v>35958</v>
      </c>
      <c r="AA5168" t="s">
        <v>546</v>
      </c>
      <c r="AB5168">
        <v>19</v>
      </c>
      <c r="AC5168" t="s">
        <v>358</v>
      </c>
      <c r="AD5168" t="s">
        <v>500</v>
      </c>
      <c r="AF5168" t="s">
        <v>517</v>
      </c>
      <c r="AG5168" t="s">
        <v>517</v>
      </c>
      <c r="AH5168" t="s">
        <v>517</v>
      </c>
      <c r="AI5168" t="s">
        <v>517</v>
      </c>
      <c r="AJ5168" t="s">
        <v>517</v>
      </c>
    </row>
    <row r="5169" spans="1:36" x14ac:dyDescent="0.25">
      <c r="A5169" t="s">
        <v>28392</v>
      </c>
      <c r="B5169">
        <v>42931</v>
      </c>
      <c r="C5169">
        <v>0.92199074074074072</v>
      </c>
      <c r="D5169" t="s">
        <v>28393</v>
      </c>
      <c r="E5169" t="s">
        <v>22</v>
      </c>
      <c r="F5169" t="s">
        <v>28394</v>
      </c>
      <c r="G5169" t="s">
        <v>28395</v>
      </c>
      <c r="H5169" t="s">
        <v>28396</v>
      </c>
      <c r="I5169" t="s">
        <v>26</v>
      </c>
      <c r="K5169">
        <v>7</v>
      </c>
      <c r="L5169">
        <v>15</v>
      </c>
      <c r="M5169">
        <v>22</v>
      </c>
      <c r="N5169">
        <v>7</v>
      </c>
      <c r="O5169" t="s">
        <v>517</v>
      </c>
      <c r="P5169" t="s">
        <v>517</v>
      </c>
      <c r="Q5169" t="s">
        <v>517</v>
      </c>
      <c r="R5169" t="s">
        <v>517</v>
      </c>
      <c r="S5169" t="s">
        <v>517</v>
      </c>
      <c r="T5169" t="s">
        <v>517</v>
      </c>
      <c r="U5169" t="s">
        <v>517</v>
      </c>
      <c r="V5169" t="s">
        <v>517</v>
      </c>
      <c r="W5169" t="s">
        <v>517</v>
      </c>
      <c r="X5169" t="s">
        <v>517</v>
      </c>
      <c r="Y5169" t="s">
        <v>28397</v>
      </c>
      <c r="Z5169">
        <v>31090</v>
      </c>
      <c r="AA5169" t="s">
        <v>6134</v>
      </c>
      <c r="AB5169">
        <v>32</v>
      </c>
      <c r="AC5169" t="s">
        <v>358</v>
      </c>
      <c r="AD5169" t="s">
        <v>499</v>
      </c>
      <c r="AF5169" t="s">
        <v>8260</v>
      </c>
      <c r="AG5169" t="s">
        <v>8313</v>
      </c>
      <c r="AH5169" t="s">
        <v>8303</v>
      </c>
      <c r="AI5169" t="s">
        <v>8295</v>
      </c>
      <c r="AJ5169" t="s">
        <v>517</v>
      </c>
    </row>
    <row r="5170" spans="1:36" x14ac:dyDescent="0.25">
      <c r="A5170" s="13" t="s">
        <v>28399</v>
      </c>
      <c r="B5170" s="1">
        <v>42931</v>
      </c>
      <c r="C5170" s="2">
        <v>0.73516203703703698</v>
      </c>
      <c r="D5170" t="s">
        <v>18505</v>
      </c>
      <c r="E5170" t="s">
        <v>22</v>
      </c>
      <c r="F5170" t="s">
        <v>18506</v>
      </c>
      <c r="G5170" s="14" t="s">
        <v>18507</v>
      </c>
      <c r="H5170" s="14" t="s">
        <v>18508</v>
      </c>
      <c r="I5170" t="s">
        <v>23</v>
      </c>
      <c r="K5170">
        <v>7</v>
      </c>
      <c r="L5170">
        <v>15</v>
      </c>
      <c r="M5170">
        <v>17</v>
      </c>
      <c r="N5170">
        <v>7</v>
      </c>
      <c r="O5170" t="s">
        <v>28398</v>
      </c>
      <c r="P5170" t="s">
        <v>517</v>
      </c>
      <c r="Q5170" t="s">
        <v>517</v>
      </c>
      <c r="R5170" t="s">
        <v>517</v>
      </c>
      <c r="S5170" t="s">
        <v>517</v>
      </c>
      <c r="T5170" t="s">
        <v>517</v>
      </c>
      <c r="U5170" t="s">
        <v>517</v>
      </c>
      <c r="V5170" t="s">
        <v>517</v>
      </c>
      <c r="W5170" t="s">
        <v>861</v>
      </c>
      <c r="X5170" t="s">
        <v>842</v>
      </c>
      <c r="Y5170" t="s">
        <v>18509</v>
      </c>
      <c r="Z5170" s="1">
        <v>30826</v>
      </c>
      <c r="AA5170" t="s">
        <v>3146</v>
      </c>
      <c r="AB5170">
        <v>33</v>
      </c>
      <c r="AC5170" t="s">
        <v>358</v>
      </c>
      <c r="AD5170" t="s">
        <v>482</v>
      </c>
      <c r="AF5170" t="s">
        <v>517</v>
      </c>
      <c r="AG5170" t="s">
        <v>517</v>
      </c>
      <c r="AH5170" t="s">
        <v>517</v>
      </c>
      <c r="AI5170" t="s">
        <v>517</v>
      </c>
      <c r="AJ5170" t="s">
        <v>517</v>
      </c>
    </row>
    <row r="5171" spans="1:36" x14ac:dyDescent="0.25">
      <c r="A5171" s="13" t="s">
        <v>28401</v>
      </c>
      <c r="B5171" s="1">
        <v>42931</v>
      </c>
      <c r="C5171" s="2">
        <v>0.70293981481481482</v>
      </c>
      <c r="D5171" t="s">
        <v>28402</v>
      </c>
      <c r="E5171" t="s">
        <v>22</v>
      </c>
      <c r="F5171" t="s">
        <v>28403</v>
      </c>
      <c r="G5171" s="14" t="s">
        <v>28404</v>
      </c>
      <c r="H5171" s="14" t="s">
        <v>28405</v>
      </c>
      <c r="I5171" t="s">
        <v>23</v>
      </c>
      <c r="K5171">
        <v>7</v>
      </c>
      <c r="L5171">
        <v>15</v>
      </c>
      <c r="M5171">
        <v>16</v>
      </c>
      <c r="N5171">
        <v>7</v>
      </c>
      <c r="O5171" t="s">
        <v>28400</v>
      </c>
      <c r="P5171" t="s">
        <v>517</v>
      </c>
      <c r="Q5171" t="s">
        <v>517</v>
      </c>
      <c r="R5171" t="s">
        <v>517</v>
      </c>
      <c r="S5171" t="s">
        <v>517</v>
      </c>
      <c r="T5171" t="s">
        <v>517</v>
      </c>
      <c r="U5171" t="s">
        <v>517</v>
      </c>
      <c r="V5171" t="s">
        <v>517</v>
      </c>
      <c r="W5171" t="s">
        <v>476</v>
      </c>
      <c r="X5171" t="s">
        <v>1016</v>
      </c>
      <c r="Y5171" t="s">
        <v>6082</v>
      </c>
      <c r="Z5171" s="1">
        <v>35195</v>
      </c>
      <c r="AA5171" t="s">
        <v>11641</v>
      </c>
      <c r="AB5171">
        <v>21</v>
      </c>
      <c r="AC5171" t="s">
        <v>358</v>
      </c>
      <c r="AD5171" t="s">
        <v>509</v>
      </c>
      <c r="AF5171" t="s">
        <v>517</v>
      </c>
      <c r="AG5171" t="s">
        <v>517</v>
      </c>
      <c r="AH5171" t="s">
        <v>517</v>
      </c>
      <c r="AI5171" t="s">
        <v>517</v>
      </c>
      <c r="AJ5171" t="s">
        <v>517</v>
      </c>
    </row>
    <row r="5172" spans="1:36" x14ac:dyDescent="0.25">
      <c r="A5172" s="13" t="s">
        <v>28406</v>
      </c>
      <c r="B5172" s="1">
        <v>42931</v>
      </c>
      <c r="C5172" s="2">
        <v>0.64333333333333331</v>
      </c>
      <c r="D5172" t="s">
        <v>27247</v>
      </c>
      <c r="E5172" t="s">
        <v>22</v>
      </c>
      <c r="F5172" t="s">
        <v>27248</v>
      </c>
      <c r="G5172" s="14" t="s">
        <v>27249</v>
      </c>
      <c r="H5172" s="14" t="s">
        <v>27250</v>
      </c>
      <c r="I5172" t="s">
        <v>23</v>
      </c>
      <c r="K5172">
        <v>7</v>
      </c>
      <c r="L5172">
        <v>15</v>
      </c>
      <c r="M5172">
        <v>15</v>
      </c>
      <c r="N5172">
        <v>7</v>
      </c>
      <c r="O5172" t="s">
        <v>27245</v>
      </c>
      <c r="P5172" t="s">
        <v>517</v>
      </c>
      <c r="Q5172" t="s">
        <v>517</v>
      </c>
      <c r="R5172" t="s">
        <v>517</v>
      </c>
      <c r="S5172" t="s">
        <v>517</v>
      </c>
      <c r="T5172" t="s">
        <v>517</v>
      </c>
      <c r="U5172" t="s">
        <v>517</v>
      </c>
      <c r="V5172" t="s">
        <v>517</v>
      </c>
      <c r="W5172" t="s">
        <v>853</v>
      </c>
      <c r="X5172" t="s">
        <v>527</v>
      </c>
      <c r="Y5172" t="s">
        <v>27251</v>
      </c>
      <c r="Z5172" s="1">
        <v>36240</v>
      </c>
      <c r="AA5172" t="s">
        <v>27252</v>
      </c>
      <c r="AB5172">
        <v>18</v>
      </c>
      <c r="AC5172" t="s">
        <v>358</v>
      </c>
      <c r="AD5172" t="s">
        <v>486</v>
      </c>
      <c r="AF5172" t="s">
        <v>517</v>
      </c>
      <c r="AG5172" t="s">
        <v>517</v>
      </c>
      <c r="AH5172" t="s">
        <v>517</v>
      </c>
      <c r="AI5172" t="s">
        <v>517</v>
      </c>
      <c r="AJ5172" t="s">
        <v>517</v>
      </c>
    </row>
    <row r="5173" spans="1:36" x14ac:dyDescent="0.25">
      <c r="A5173" s="13" t="s">
        <v>28407</v>
      </c>
      <c r="B5173" s="1">
        <v>42931</v>
      </c>
      <c r="C5173" s="2">
        <v>0.56078703703703703</v>
      </c>
      <c r="D5173" t="s">
        <v>28408</v>
      </c>
      <c r="E5173" t="s">
        <v>22</v>
      </c>
      <c r="F5173" t="s">
        <v>28409</v>
      </c>
      <c r="G5173" s="14" t="s">
        <v>28410</v>
      </c>
      <c r="H5173" s="14" t="s">
        <v>28411</v>
      </c>
      <c r="I5173" t="s">
        <v>21</v>
      </c>
      <c r="K5173">
        <v>7</v>
      </c>
      <c r="L5173">
        <v>15</v>
      </c>
      <c r="M5173">
        <v>13</v>
      </c>
      <c r="N5173">
        <v>7</v>
      </c>
      <c r="O5173" t="s">
        <v>517</v>
      </c>
      <c r="P5173" t="s">
        <v>517</v>
      </c>
      <c r="Q5173" t="s">
        <v>517</v>
      </c>
      <c r="R5173" t="s">
        <v>517</v>
      </c>
      <c r="S5173" t="s">
        <v>517</v>
      </c>
      <c r="T5173" t="s">
        <v>517</v>
      </c>
      <c r="U5173" t="s">
        <v>517</v>
      </c>
      <c r="V5173" t="s">
        <v>517</v>
      </c>
      <c r="W5173" t="s">
        <v>517</v>
      </c>
      <c r="X5173" t="s">
        <v>517</v>
      </c>
      <c r="Y5173" t="s">
        <v>28412</v>
      </c>
      <c r="Z5173" s="1">
        <v>20713</v>
      </c>
      <c r="AA5173" t="s">
        <v>28413</v>
      </c>
      <c r="AB5173">
        <v>60</v>
      </c>
      <c r="AC5173" t="s">
        <v>357</v>
      </c>
      <c r="AD5173" t="s">
        <v>502</v>
      </c>
      <c r="AF5173" t="s">
        <v>8273</v>
      </c>
      <c r="AG5173" t="s">
        <v>8296</v>
      </c>
      <c r="AH5173" t="s">
        <v>517</v>
      </c>
      <c r="AI5173" t="s">
        <v>517</v>
      </c>
      <c r="AJ5173" t="s">
        <v>517</v>
      </c>
    </row>
    <row r="5174" spans="1:36" x14ac:dyDescent="0.25">
      <c r="A5174" s="13" t="s">
        <v>28414</v>
      </c>
      <c r="B5174" s="1">
        <v>42931</v>
      </c>
      <c r="C5174" s="2">
        <v>0.54748842592592595</v>
      </c>
      <c r="D5174" t="s">
        <v>28415</v>
      </c>
      <c r="E5174" t="s">
        <v>22</v>
      </c>
      <c r="F5174" t="s">
        <v>28416</v>
      </c>
      <c r="G5174" s="14" t="s">
        <v>28417</v>
      </c>
      <c r="H5174" s="14" t="s">
        <v>28418</v>
      </c>
      <c r="I5174" t="s">
        <v>21</v>
      </c>
      <c r="K5174">
        <v>7</v>
      </c>
      <c r="L5174">
        <v>15</v>
      </c>
      <c r="M5174">
        <v>13</v>
      </c>
      <c r="N5174">
        <v>7</v>
      </c>
      <c r="O5174" t="s">
        <v>517</v>
      </c>
      <c r="P5174" t="s">
        <v>517</v>
      </c>
      <c r="Q5174" t="s">
        <v>517</v>
      </c>
      <c r="R5174" t="s">
        <v>517</v>
      </c>
      <c r="S5174" t="s">
        <v>517</v>
      </c>
      <c r="T5174" t="s">
        <v>517</v>
      </c>
      <c r="U5174" t="s">
        <v>517</v>
      </c>
      <c r="V5174" t="s">
        <v>517</v>
      </c>
      <c r="W5174" t="s">
        <v>517</v>
      </c>
      <c r="X5174" t="s">
        <v>517</v>
      </c>
      <c r="Y5174" t="s">
        <v>9042</v>
      </c>
      <c r="Z5174" s="1">
        <v>32582</v>
      </c>
      <c r="AA5174" t="s">
        <v>3146</v>
      </c>
      <c r="AB5174">
        <v>28</v>
      </c>
      <c r="AC5174" t="s">
        <v>358</v>
      </c>
      <c r="AD5174" t="s">
        <v>482</v>
      </c>
      <c r="AF5174" t="s">
        <v>8295</v>
      </c>
      <c r="AG5174" t="s">
        <v>517</v>
      </c>
      <c r="AH5174" t="s">
        <v>8307</v>
      </c>
      <c r="AI5174" t="s">
        <v>8263</v>
      </c>
      <c r="AJ5174" t="s">
        <v>517</v>
      </c>
    </row>
    <row r="5175" spans="1:36" x14ac:dyDescent="0.25">
      <c r="A5175" s="13" t="s">
        <v>28419</v>
      </c>
      <c r="B5175" s="1">
        <v>42931</v>
      </c>
      <c r="C5175" s="2">
        <v>0.51906249999999998</v>
      </c>
      <c r="D5175" t="s">
        <v>28420</v>
      </c>
      <c r="E5175" t="s">
        <v>22</v>
      </c>
      <c r="F5175" t="s">
        <v>28421</v>
      </c>
      <c r="G5175" s="14" t="s">
        <v>28422</v>
      </c>
      <c r="H5175" s="14" t="s">
        <v>28423</v>
      </c>
      <c r="I5175" t="s">
        <v>25</v>
      </c>
      <c r="K5175">
        <v>7</v>
      </c>
      <c r="L5175">
        <v>15</v>
      </c>
      <c r="M5175">
        <v>12</v>
      </c>
      <c r="N5175">
        <v>7</v>
      </c>
      <c r="O5175" t="s">
        <v>517</v>
      </c>
      <c r="P5175" t="s">
        <v>517</v>
      </c>
      <c r="Q5175" t="s">
        <v>517</v>
      </c>
      <c r="R5175" t="s">
        <v>517</v>
      </c>
      <c r="S5175" t="s">
        <v>517</v>
      </c>
      <c r="T5175" t="s">
        <v>517</v>
      </c>
      <c r="U5175" t="s">
        <v>517</v>
      </c>
      <c r="V5175" t="s">
        <v>517</v>
      </c>
      <c r="W5175" t="s">
        <v>517</v>
      </c>
      <c r="X5175" t="s">
        <v>517</v>
      </c>
      <c r="Y5175" t="s">
        <v>11787</v>
      </c>
      <c r="Z5175" s="1">
        <v>33670</v>
      </c>
      <c r="AA5175" t="s">
        <v>28424</v>
      </c>
      <c r="AB5175">
        <v>25</v>
      </c>
      <c r="AC5175" t="s">
        <v>358</v>
      </c>
      <c r="AD5175" t="s">
        <v>495</v>
      </c>
      <c r="AF5175" t="s">
        <v>8295</v>
      </c>
      <c r="AG5175" t="s">
        <v>517</v>
      </c>
      <c r="AH5175" t="s">
        <v>8270</v>
      </c>
      <c r="AI5175" t="s">
        <v>517</v>
      </c>
      <c r="AJ5175" t="s">
        <v>517</v>
      </c>
    </row>
    <row r="5176" spans="1:36" x14ac:dyDescent="0.25">
      <c r="A5176" s="13" t="s">
        <v>28425</v>
      </c>
      <c r="B5176" s="1">
        <v>42931</v>
      </c>
      <c r="C5176" s="2">
        <v>0.510625</v>
      </c>
      <c r="D5176" t="s">
        <v>28426</v>
      </c>
      <c r="E5176" t="s">
        <v>22</v>
      </c>
      <c r="F5176" t="s">
        <v>28427</v>
      </c>
      <c r="G5176" s="14" t="s">
        <v>28428</v>
      </c>
      <c r="H5176" s="14" t="s">
        <v>28429</v>
      </c>
      <c r="I5176" t="s">
        <v>26</v>
      </c>
      <c r="K5176">
        <v>7</v>
      </c>
      <c r="L5176">
        <v>15</v>
      </c>
      <c r="M5176">
        <v>12</v>
      </c>
      <c r="N5176">
        <v>7</v>
      </c>
      <c r="O5176" t="s">
        <v>517</v>
      </c>
      <c r="P5176" t="s">
        <v>517</v>
      </c>
      <c r="Q5176" t="s">
        <v>517</v>
      </c>
      <c r="R5176" t="s">
        <v>517</v>
      </c>
      <c r="S5176" t="s">
        <v>517</v>
      </c>
      <c r="T5176" t="s">
        <v>517</v>
      </c>
      <c r="U5176" t="s">
        <v>517</v>
      </c>
      <c r="V5176" t="s">
        <v>517</v>
      </c>
      <c r="W5176" t="s">
        <v>517</v>
      </c>
      <c r="X5176" t="s">
        <v>517</v>
      </c>
      <c r="Y5176" t="s">
        <v>28430</v>
      </c>
      <c r="Z5176" s="1">
        <v>30071</v>
      </c>
      <c r="AA5176" t="s">
        <v>5548</v>
      </c>
      <c r="AB5176">
        <v>35</v>
      </c>
      <c r="AC5176" t="s">
        <v>357</v>
      </c>
      <c r="AD5176" t="s">
        <v>509</v>
      </c>
      <c r="AF5176" t="s">
        <v>8295</v>
      </c>
      <c r="AG5176" t="s">
        <v>8283</v>
      </c>
      <c r="AH5176" t="s">
        <v>517</v>
      </c>
      <c r="AI5176" t="s">
        <v>517</v>
      </c>
      <c r="AJ5176" t="s">
        <v>517</v>
      </c>
    </row>
    <row r="5177" spans="1:36" x14ac:dyDescent="0.25">
      <c r="A5177" s="13" t="s">
        <v>28431</v>
      </c>
      <c r="B5177" s="1">
        <v>42931</v>
      </c>
      <c r="C5177" s="2">
        <v>0.48949074074074073</v>
      </c>
      <c r="D5177" t="s">
        <v>27949</v>
      </c>
      <c r="E5177" t="s">
        <v>22</v>
      </c>
      <c r="F5177" t="s">
        <v>27950</v>
      </c>
      <c r="G5177" s="14" t="s">
        <v>27951</v>
      </c>
      <c r="H5177" s="14" t="s">
        <v>27952</v>
      </c>
      <c r="I5177" t="s">
        <v>21</v>
      </c>
      <c r="K5177">
        <v>7</v>
      </c>
      <c r="L5177">
        <v>15</v>
      </c>
      <c r="M5177">
        <v>11</v>
      </c>
      <c r="N5177">
        <v>7</v>
      </c>
      <c r="O5177" t="s">
        <v>517</v>
      </c>
      <c r="P5177" t="s">
        <v>517</v>
      </c>
      <c r="Q5177" t="s">
        <v>517</v>
      </c>
      <c r="R5177" t="s">
        <v>517</v>
      </c>
      <c r="S5177" t="s">
        <v>517</v>
      </c>
      <c r="T5177" t="s">
        <v>517</v>
      </c>
      <c r="U5177" t="s">
        <v>517</v>
      </c>
      <c r="V5177" t="s">
        <v>517</v>
      </c>
      <c r="W5177" t="s">
        <v>517</v>
      </c>
      <c r="X5177" t="s">
        <v>517</v>
      </c>
      <c r="Y5177" t="s">
        <v>23360</v>
      </c>
      <c r="Z5177" s="1">
        <v>33111</v>
      </c>
      <c r="AA5177" t="s">
        <v>478</v>
      </c>
      <c r="AB5177">
        <v>26</v>
      </c>
      <c r="AC5177" t="s">
        <v>358</v>
      </c>
      <c r="AD5177" t="s">
        <v>482</v>
      </c>
      <c r="AF5177" t="s">
        <v>8270</v>
      </c>
      <c r="AG5177" t="s">
        <v>8295</v>
      </c>
      <c r="AH5177" t="s">
        <v>8297</v>
      </c>
      <c r="AI5177" t="s">
        <v>8263</v>
      </c>
      <c r="AJ5177" t="s">
        <v>517</v>
      </c>
    </row>
    <row r="5178" spans="1:36" x14ac:dyDescent="0.25">
      <c r="A5178" s="13" t="s">
        <v>28432</v>
      </c>
      <c r="B5178" s="1">
        <v>42931</v>
      </c>
      <c r="C5178" s="2">
        <v>0.48851851851851852</v>
      </c>
      <c r="D5178" t="s">
        <v>27949</v>
      </c>
      <c r="E5178" t="s">
        <v>22</v>
      </c>
      <c r="F5178" t="s">
        <v>27950</v>
      </c>
      <c r="G5178" s="14" t="s">
        <v>27951</v>
      </c>
      <c r="H5178" s="14" t="s">
        <v>27952</v>
      </c>
      <c r="I5178" t="s">
        <v>26</v>
      </c>
      <c r="K5178">
        <v>7</v>
      </c>
      <c r="L5178">
        <v>15</v>
      </c>
      <c r="M5178">
        <v>11</v>
      </c>
      <c r="N5178">
        <v>7</v>
      </c>
      <c r="O5178" t="s">
        <v>517</v>
      </c>
      <c r="P5178" t="s">
        <v>517</v>
      </c>
      <c r="Q5178" t="s">
        <v>517</v>
      </c>
      <c r="R5178" t="s">
        <v>517</v>
      </c>
      <c r="S5178" t="s">
        <v>517</v>
      </c>
      <c r="T5178" t="s">
        <v>517</v>
      </c>
      <c r="U5178" t="s">
        <v>517</v>
      </c>
      <c r="V5178" t="s">
        <v>517</v>
      </c>
      <c r="W5178" t="s">
        <v>517</v>
      </c>
      <c r="X5178" t="s">
        <v>517</v>
      </c>
      <c r="Y5178" t="s">
        <v>23360</v>
      </c>
      <c r="Z5178" s="1">
        <v>33111</v>
      </c>
      <c r="AA5178" t="s">
        <v>478</v>
      </c>
      <c r="AB5178">
        <v>26</v>
      </c>
      <c r="AC5178" t="s">
        <v>358</v>
      </c>
      <c r="AD5178" t="s">
        <v>482</v>
      </c>
      <c r="AF5178" t="s">
        <v>8270</v>
      </c>
      <c r="AG5178" t="s">
        <v>8295</v>
      </c>
      <c r="AH5178" t="s">
        <v>8297</v>
      </c>
      <c r="AI5178" t="s">
        <v>8263</v>
      </c>
      <c r="AJ5178" t="s">
        <v>517</v>
      </c>
    </row>
    <row r="5179" spans="1:36" x14ac:dyDescent="0.25">
      <c r="A5179" s="13" t="s">
        <v>28434</v>
      </c>
      <c r="B5179" s="1">
        <v>42931</v>
      </c>
      <c r="C5179" s="2">
        <v>0.46054398148148151</v>
      </c>
      <c r="D5179" t="s">
        <v>28435</v>
      </c>
      <c r="E5179" t="s">
        <v>22</v>
      </c>
      <c r="F5179" t="s">
        <v>28436</v>
      </c>
      <c r="G5179" s="14" t="s">
        <v>28437</v>
      </c>
      <c r="H5179" s="14" t="s">
        <v>28438</v>
      </c>
      <c r="I5179" t="s">
        <v>23</v>
      </c>
      <c r="K5179">
        <v>7</v>
      </c>
      <c r="L5179">
        <v>15</v>
      </c>
      <c r="M5179">
        <v>11</v>
      </c>
      <c r="N5179">
        <v>7</v>
      </c>
      <c r="O5179" t="s">
        <v>28433</v>
      </c>
      <c r="P5179" t="s">
        <v>517</v>
      </c>
      <c r="Q5179" t="s">
        <v>517</v>
      </c>
      <c r="R5179" t="s">
        <v>517</v>
      </c>
      <c r="S5179" t="s">
        <v>517</v>
      </c>
      <c r="T5179" t="s">
        <v>517</v>
      </c>
      <c r="U5179" t="s">
        <v>517</v>
      </c>
      <c r="V5179" t="s">
        <v>517</v>
      </c>
      <c r="W5179" t="s">
        <v>526</v>
      </c>
      <c r="X5179" t="s">
        <v>527</v>
      </c>
      <c r="Y5179" t="s">
        <v>28439</v>
      </c>
      <c r="Z5179" s="1">
        <v>35427</v>
      </c>
      <c r="AA5179" t="s">
        <v>10586</v>
      </c>
      <c r="AB5179">
        <v>20</v>
      </c>
      <c r="AC5179" t="s">
        <v>358</v>
      </c>
      <c r="AD5179" t="s">
        <v>509</v>
      </c>
      <c r="AF5179" t="s">
        <v>8295</v>
      </c>
      <c r="AG5179" t="s">
        <v>517</v>
      </c>
      <c r="AH5179" t="s">
        <v>517</v>
      </c>
      <c r="AI5179" t="s">
        <v>517</v>
      </c>
      <c r="AJ5179" t="s">
        <v>517</v>
      </c>
    </row>
    <row r="5180" spans="1:36" x14ac:dyDescent="0.25">
      <c r="A5180" s="13" t="s">
        <v>28441</v>
      </c>
      <c r="B5180" s="1">
        <v>42931</v>
      </c>
      <c r="C5180" s="2">
        <v>0.44295138888888891</v>
      </c>
      <c r="D5180" t="s">
        <v>28442</v>
      </c>
      <c r="E5180" t="s">
        <v>22</v>
      </c>
      <c r="F5180" t="s">
        <v>3526</v>
      </c>
      <c r="G5180" s="14" t="s">
        <v>3527</v>
      </c>
      <c r="H5180" s="14" t="s">
        <v>28443</v>
      </c>
      <c r="I5180" t="s">
        <v>21</v>
      </c>
      <c r="K5180">
        <v>7</v>
      </c>
      <c r="L5180">
        <v>15</v>
      </c>
      <c r="M5180">
        <v>10</v>
      </c>
      <c r="N5180">
        <v>7</v>
      </c>
      <c r="O5180" t="s">
        <v>28440</v>
      </c>
      <c r="P5180" t="s">
        <v>517</v>
      </c>
      <c r="Q5180" t="s">
        <v>517</v>
      </c>
      <c r="R5180" t="s">
        <v>517</v>
      </c>
      <c r="S5180" t="s">
        <v>517</v>
      </c>
      <c r="T5180" t="s">
        <v>517</v>
      </c>
      <c r="U5180" t="s">
        <v>517</v>
      </c>
      <c r="V5180" t="s">
        <v>517</v>
      </c>
      <c r="W5180" t="s">
        <v>589</v>
      </c>
      <c r="X5180" t="s">
        <v>590</v>
      </c>
      <c r="Y5180" t="s">
        <v>3529</v>
      </c>
      <c r="Z5180" s="1">
        <v>29256</v>
      </c>
      <c r="AA5180" t="s">
        <v>1273</v>
      </c>
      <c r="AB5180">
        <v>37</v>
      </c>
      <c r="AC5180" t="s">
        <v>358</v>
      </c>
      <c r="AD5180" t="s">
        <v>482</v>
      </c>
      <c r="AF5180" t="s">
        <v>8253</v>
      </c>
      <c r="AG5180" t="s">
        <v>8306</v>
      </c>
      <c r="AH5180" t="s">
        <v>517</v>
      </c>
      <c r="AI5180" t="s">
        <v>517</v>
      </c>
      <c r="AJ5180" t="s">
        <v>517</v>
      </c>
    </row>
    <row r="5181" spans="1:36" x14ac:dyDescent="0.25">
      <c r="A5181" s="13" t="s">
        <v>28444</v>
      </c>
      <c r="B5181" s="1">
        <v>42931</v>
      </c>
      <c r="C5181" s="2">
        <v>0.4115625</v>
      </c>
      <c r="D5181" t="s">
        <v>28445</v>
      </c>
      <c r="E5181" t="s">
        <v>22</v>
      </c>
      <c r="F5181" t="s">
        <v>28446</v>
      </c>
      <c r="G5181" s="14" t="s">
        <v>28447</v>
      </c>
      <c r="H5181" s="14" t="s">
        <v>28448</v>
      </c>
      <c r="I5181" t="s">
        <v>21</v>
      </c>
      <c r="K5181">
        <v>7</v>
      </c>
      <c r="L5181">
        <v>15</v>
      </c>
      <c r="M5181">
        <v>9</v>
      </c>
      <c r="N5181">
        <v>7</v>
      </c>
      <c r="O5181" t="s">
        <v>517</v>
      </c>
      <c r="P5181" t="s">
        <v>517</v>
      </c>
      <c r="Q5181" t="s">
        <v>517</v>
      </c>
      <c r="R5181" t="s">
        <v>517</v>
      </c>
      <c r="S5181" t="s">
        <v>517</v>
      </c>
      <c r="T5181" t="s">
        <v>517</v>
      </c>
      <c r="U5181" t="s">
        <v>517</v>
      </c>
      <c r="V5181" t="s">
        <v>517</v>
      </c>
      <c r="W5181" t="s">
        <v>517</v>
      </c>
      <c r="X5181" t="s">
        <v>517</v>
      </c>
      <c r="Y5181" t="s">
        <v>28449</v>
      </c>
      <c r="Z5181" s="1">
        <v>31647</v>
      </c>
      <c r="AA5181" t="s">
        <v>478</v>
      </c>
      <c r="AB5181">
        <v>30</v>
      </c>
      <c r="AC5181" t="s">
        <v>358</v>
      </c>
      <c r="AD5181" t="s">
        <v>483</v>
      </c>
      <c r="AF5181" t="s">
        <v>8307</v>
      </c>
      <c r="AG5181" t="s">
        <v>8304</v>
      </c>
      <c r="AH5181" t="s">
        <v>517</v>
      </c>
      <c r="AI5181" t="s">
        <v>517</v>
      </c>
      <c r="AJ5181" t="s">
        <v>517</v>
      </c>
    </row>
    <row r="5182" spans="1:36" x14ac:dyDescent="0.25">
      <c r="A5182" s="13" t="s">
        <v>28450</v>
      </c>
      <c r="B5182" s="1">
        <v>42931</v>
      </c>
      <c r="C5182" s="2">
        <v>0.31456018518518519</v>
      </c>
      <c r="D5182" t="s">
        <v>28270</v>
      </c>
      <c r="E5182" t="s">
        <v>22</v>
      </c>
      <c r="F5182" t="s">
        <v>28271</v>
      </c>
      <c r="G5182" s="14" t="s">
        <v>28451</v>
      </c>
      <c r="H5182" s="14" t="s">
        <v>28273</v>
      </c>
      <c r="I5182" t="s">
        <v>21</v>
      </c>
      <c r="K5182">
        <v>7</v>
      </c>
      <c r="L5182">
        <v>15</v>
      </c>
      <c r="M5182">
        <v>7</v>
      </c>
      <c r="N5182">
        <v>7</v>
      </c>
      <c r="O5182" t="s">
        <v>28268</v>
      </c>
      <c r="P5182" t="s">
        <v>517</v>
      </c>
      <c r="Q5182" t="s">
        <v>517</v>
      </c>
      <c r="R5182" t="s">
        <v>517</v>
      </c>
      <c r="S5182" t="s">
        <v>517</v>
      </c>
      <c r="T5182" t="s">
        <v>517</v>
      </c>
      <c r="U5182" t="s">
        <v>517</v>
      </c>
      <c r="V5182" t="s">
        <v>517</v>
      </c>
      <c r="W5182" t="s">
        <v>1217</v>
      </c>
      <c r="X5182" t="s">
        <v>590</v>
      </c>
      <c r="Y5182" t="s">
        <v>25834</v>
      </c>
      <c r="Z5182" s="1">
        <v>29290</v>
      </c>
      <c r="AA5182" t="s">
        <v>1519</v>
      </c>
      <c r="AB5182">
        <v>37</v>
      </c>
      <c r="AC5182" t="s">
        <v>358</v>
      </c>
      <c r="AD5182" t="s">
        <v>483</v>
      </c>
      <c r="AF5182" t="s">
        <v>8304</v>
      </c>
      <c r="AG5182" t="s">
        <v>8253</v>
      </c>
      <c r="AH5182" t="s">
        <v>8254</v>
      </c>
      <c r="AI5182" t="s">
        <v>517</v>
      </c>
      <c r="AJ5182" t="s">
        <v>517</v>
      </c>
    </row>
    <row r="5183" spans="1:36" x14ac:dyDescent="0.25">
      <c r="A5183" t="s">
        <v>28452</v>
      </c>
      <c r="B5183">
        <v>42931</v>
      </c>
      <c r="C5183">
        <v>3.9467592592592596E-2</v>
      </c>
      <c r="D5183" t="s">
        <v>21748</v>
      </c>
      <c r="E5183" t="s">
        <v>22</v>
      </c>
      <c r="F5183" t="s">
        <v>26617</v>
      </c>
      <c r="G5183" t="s">
        <v>26618</v>
      </c>
      <c r="H5183" t="s">
        <v>26619</v>
      </c>
      <c r="I5183" t="s">
        <v>23</v>
      </c>
      <c r="K5183">
        <v>7</v>
      </c>
      <c r="L5183">
        <v>15</v>
      </c>
      <c r="M5183">
        <v>0</v>
      </c>
      <c r="N5183">
        <v>7</v>
      </c>
      <c r="O5183" t="s">
        <v>26969</v>
      </c>
      <c r="P5183" t="s">
        <v>517</v>
      </c>
      <c r="Q5183" t="s">
        <v>517</v>
      </c>
      <c r="R5183" t="s">
        <v>517</v>
      </c>
      <c r="S5183" t="s">
        <v>517</v>
      </c>
      <c r="T5183" t="s">
        <v>517</v>
      </c>
      <c r="U5183" t="s">
        <v>517</v>
      </c>
      <c r="V5183" t="s">
        <v>517</v>
      </c>
      <c r="W5183" t="s">
        <v>842</v>
      </c>
      <c r="X5183" t="s">
        <v>20172</v>
      </c>
      <c r="Y5183" t="s">
        <v>26620</v>
      </c>
      <c r="Z5183">
        <v>37528</v>
      </c>
      <c r="AA5183" t="s">
        <v>529</v>
      </c>
      <c r="AB5183">
        <v>14</v>
      </c>
      <c r="AC5183" t="s">
        <v>358</v>
      </c>
      <c r="AD5183" t="s">
        <v>482</v>
      </c>
      <c r="AF5183" t="s">
        <v>8313</v>
      </c>
      <c r="AG5183" t="s">
        <v>517</v>
      </c>
      <c r="AH5183" t="s">
        <v>517</v>
      </c>
      <c r="AI5183" t="s">
        <v>517</v>
      </c>
      <c r="AJ5183" t="s">
        <v>517</v>
      </c>
    </row>
    <row r="5184" spans="1:36" x14ac:dyDescent="0.25">
      <c r="A5184" s="13" t="s">
        <v>28453</v>
      </c>
      <c r="B5184" s="1">
        <v>42930</v>
      </c>
      <c r="C5184" s="2">
        <v>0.81534722222222233</v>
      </c>
      <c r="D5184" t="s">
        <v>27586</v>
      </c>
      <c r="E5184" t="s">
        <v>22</v>
      </c>
      <c r="F5184" t="s">
        <v>27587</v>
      </c>
      <c r="G5184" s="14" t="s">
        <v>27588</v>
      </c>
      <c r="H5184" s="14" t="s">
        <v>27589</v>
      </c>
      <c r="I5184" t="s">
        <v>23</v>
      </c>
      <c r="K5184">
        <v>7</v>
      </c>
      <c r="L5184">
        <v>14</v>
      </c>
      <c r="M5184">
        <v>19</v>
      </c>
      <c r="N5184">
        <v>6</v>
      </c>
      <c r="O5184" t="s">
        <v>27584</v>
      </c>
      <c r="P5184" t="s">
        <v>517</v>
      </c>
      <c r="Q5184" t="s">
        <v>517</v>
      </c>
      <c r="R5184" t="s">
        <v>517</v>
      </c>
      <c r="S5184" t="s">
        <v>517</v>
      </c>
      <c r="T5184" t="s">
        <v>517</v>
      </c>
      <c r="U5184" t="s">
        <v>517</v>
      </c>
      <c r="V5184" t="s">
        <v>517</v>
      </c>
      <c r="W5184" t="s">
        <v>12850</v>
      </c>
      <c r="X5184" t="s">
        <v>527</v>
      </c>
      <c r="Y5184" t="s">
        <v>12183</v>
      </c>
      <c r="Z5184" s="1">
        <v>32190</v>
      </c>
      <c r="AA5184" t="s">
        <v>27590</v>
      </c>
      <c r="AB5184">
        <v>29</v>
      </c>
      <c r="AC5184" t="s">
        <v>358</v>
      </c>
      <c r="AD5184" t="s">
        <v>487</v>
      </c>
      <c r="AF5184" t="s">
        <v>8253</v>
      </c>
      <c r="AG5184" t="s">
        <v>517</v>
      </c>
      <c r="AH5184" t="s">
        <v>517</v>
      </c>
      <c r="AI5184" t="s">
        <v>517</v>
      </c>
      <c r="AJ5184" t="s">
        <v>517</v>
      </c>
    </row>
    <row r="5185" spans="1:36" x14ac:dyDescent="0.25">
      <c r="A5185" s="13" t="s">
        <v>28455</v>
      </c>
      <c r="B5185" s="1">
        <v>42930</v>
      </c>
      <c r="C5185" s="2">
        <v>0.73579861111111111</v>
      </c>
      <c r="D5185" t="s">
        <v>28456</v>
      </c>
      <c r="E5185" t="s">
        <v>22</v>
      </c>
      <c r="F5185" t="s">
        <v>28457</v>
      </c>
      <c r="G5185" s="14" t="s">
        <v>28458</v>
      </c>
      <c r="H5185" s="14" t="s">
        <v>28459</v>
      </c>
      <c r="I5185" t="s">
        <v>23</v>
      </c>
      <c r="K5185">
        <v>7</v>
      </c>
      <c r="L5185">
        <v>14</v>
      </c>
      <c r="M5185">
        <v>17</v>
      </c>
      <c r="N5185">
        <v>6</v>
      </c>
      <c r="O5185" t="s">
        <v>28454</v>
      </c>
      <c r="P5185" t="s">
        <v>517</v>
      </c>
      <c r="Q5185" t="s">
        <v>517</v>
      </c>
      <c r="R5185" t="s">
        <v>517</v>
      </c>
      <c r="S5185" t="s">
        <v>517</v>
      </c>
      <c r="T5185" t="s">
        <v>517</v>
      </c>
      <c r="U5185" t="s">
        <v>517</v>
      </c>
      <c r="V5185" t="s">
        <v>517</v>
      </c>
      <c r="W5185" t="s">
        <v>537</v>
      </c>
      <c r="X5185" t="s">
        <v>3208</v>
      </c>
      <c r="Y5185" t="s">
        <v>28460</v>
      </c>
      <c r="Z5185" s="1">
        <v>28162</v>
      </c>
      <c r="AA5185" t="s">
        <v>3163</v>
      </c>
      <c r="AB5185">
        <v>40</v>
      </c>
      <c r="AC5185" t="s">
        <v>358</v>
      </c>
      <c r="AD5185" t="s">
        <v>495</v>
      </c>
      <c r="AF5185" t="s">
        <v>517</v>
      </c>
      <c r="AG5185" t="s">
        <v>517</v>
      </c>
      <c r="AH5185" t="s">
        <v>517</v>
      </c>
      <c r="AI5185" t="s">
        <v>517</v>
      </c>
      <c r="AJ5185" t="s">
        <v>517</v>
      </c>
    </row>
    <row r="5186" spans="1:36" x14ac:dyDescent="0.25">
      <c r="A5186" s="13" t="s">
        <v>28462</v>
      </c>
      <c r="B5186" s="1">
        <v>42930</v>
      </c>
      <c r="C5186" s="2">
        <v>0.62111111111111106</v>
      </c>
      <c r="D5186" t="s">
        <v>28463</v>
      </c>
      <c r="E5186" t="s">
        <v>22</v>
      </c>
      <c r="F5186" t="s">
        <v>28464</v>
      </c>
      <c r="G5186" s="14" t="s">
        <v>28465</v>
      </c>
      <c r="H5186" s="14" t="s">
        <v>28466</v>
      </c>
      <c r="I5186" t="s">
        <v>23</v>
      </c>
      <c r="K5186">
        <v>7</v>
      </c>
      <c r="L5186">
        <v>14</v>
      </c>
      <c r="M5186">
        <v>14</v>
      </c>
      <c r="N5186">
        <v>6</v>
      </c>
      <c r="O5186" t="s">
        <v>28461</v>
      </c>
      <c r="P5186" t="s">
        <v>517</v>
      </c>
      <c r="Q5186" t="s">
        <v>517</v>
      </c>
      <c r="R5186" t="s">
        <v>517</v>
      </c>
      <c r="S5186" t="s">
        <v>517</v>
      </c>
      <c r="T5186" t="s">
        <v>517</v>
      </c>
      <c r="U5186" t="s">
        <v>517</v>
      </c>
      <c r="V5186" t="s">
        <v>517</v>
      </c>
      <c r="W5186" t="s">
        <v>861</v>
      </c>
      <c r="X5186" t="s">
        <v>842</v>
      </c>
      <c r="Y5186" t="s">
        <v>517</v>
      </c>
      <c r="Z5186" s="1" t="s">
        <v>517</v>
      </c>
      <c r="AA5186" t="s">
        <v>529</v>
      </c>
      <c r="AB5186" t="s">
        <v>517</v>
      </c>
      <c r="AC5186" t="s">
        <v>358</v>
      </c>
      <c r="AD5186" t="s">
        <v>517</v>
      </c>
      <c r="AF5186" t="s">
        <v>517</v>
      </c>
      <c r="AG5186" t="s">
        <v>517</v>
      </c>
      <c r="AH5186" t="s">
        <v>517</v>
      </c>
      <c r="AI5186" t="s">
        <v>517</v>
      </c>
      <c r="AJ5186" t="s">
        <v>517</v>
      </c>
    </row>
    <row r="5187" spans="1:36" x14ac:dyDescent="0.25">
      <c r="A5187" s="13" t="s">
        <v>28468</v>
      </c>
      <c r="B5187" s="1">
        <v>42930</v>
      </c>
      <c r="C5187" s="2">
        <v>0.60583333333333333</v>
      </c>
      <c r="D5187" t="s">
        <v>28469</v>
      </c>
      <c r="E5187" t="s">
        <v>22</v>
      </c>
      <c r="F5187" t="s">
        <v>28470</v>
      </c>
      <c r="G5187" s="14" t="s">
        <v>28471</v>
      </c>
      <c r="H5187" s="14" t="s">
        <v>28472</v>
      </c>
      <c r="I5187" t="s">
        <v>23</v>
      </c>
      <c r="K5187">
        <v>7</v>
      </c>
      <c r="L5187">
        <v>14</v>
      </c>
      <c r="M5187">
        <v>14</v>
      </c>
      <c r="N5187">
        <v>6</v>
      </c>
      <c r="O5187" t="s">
        <v>28467</v>
      </c>
      <c r="P5187" t="s">
        <v>517</v>
      </c>
      <c r="Q5187" t="s">
        <v>517</v>
      </c>
      <c r="R5187" t="s">
        <v>517</v>
      </c>
      <c r="S5187" t="s">
        <v>517</v>
      </c>
      <c r="T5187" t="s">
        <v>517</v>
      </c>
      <c r="U5187" t="s">
        <v>517</v>
      </c>
      <c r="V5187" t="s">
        <v>517</v>
      </c>
      <c r="W5187" t="s">
        <v>589</v>
      </c>
      <c r="X5187" t="s">
        <v>590</v>
      </c>
      <c r="Y5187" t="s">
        <v>14521</v>
      </c>
      <c r="Z5187" s="1">
        <v>33451</v>
      </c>
      <c r="AA5187" t="s">
        <v>572</v>
      </c>
      <c r="AB5187">
        <v>25</v>
      </c>
      <c r="AC5187" t="s">
        <v>358</v>
      </c>
      <c r="AD5187" t="s">
        <v>487</v>
      </c>
      <c r="AF5187" t="s">
        <v>8308</v>
      </c>
      <c r="AG5187" t="s">
        <v>8260</v>
      </c>
      <c r="AH5187" t="s">
        <v>517</v>
      </c>
      <c r="AI5187" t="s">
        <v>8254</v>
      </c>
      <c r="AJ5187" t="s">
        <v>517</v>
      </c>
    </row>
    <row r="5188" spans="1:36" x14ac:dyDescent="0.25">
      <c r="A5188" s="13" t="s">
        <v>28473</v>
      </c>
      <c r="B5188" s="1">
        <v>42930</v>
      </c>
      <c r="C5188" s="2">
        <v>0.5917824074074074</v>
      </c>
      <c r="D5188" t="s">
        <v>28474</v>
      </c>
      <c r="E5188" t="s">
        <v>22</v>
      </c>
      <c r="F5188" t="s">
        <v>28119</v>
      </c>
      <c r="G5188" s="14" t="s">
        <v>28475</v>
      </c>
      <c r="H5188" s="14" t="s">
        <v>28476</v>
      </c>
      <c r="I5188" t="s">
        <v>25</v>
      </c>
      <c r="K5188">
        <v>7</v>
      </c>
      <c r="L5188">
        <v>14</v>
      </c>
      <c r="M5188">
        <v>14</v>
      </c>
      <c r="N5188">
        <v>6</v>
      </c>
      <c r="O5188" t="s">
        <v>517</v>
      </c>
      <c r="P5188" t="s">
        <v>517</v>
      </c>
      <c r="Q5188" t="s">
        <v>517</v>
      </c>
      <c r="R5188" t="s">
        <v>517</v>
      </c>
      <c r="S5188" t="s">
        <v>517</v>
      </c>
      <c r="T5188" t="s">
        <v>517</v>
      </c>
      <c r="U5188" t="s">
        <v>517</v>
      </c>
      <c r="V5188" t="s">
        <v>517</v>
      </c>
      <c r="W5188" t="s">
        <v>517</v>
      </c>
      <c r="X5188" t="s">
        <v>517</v>
      </c>
      <c r="Y5188" t="s">
        <v>517</v>
      </c>
      <c r="Z5188" s="1" t="s">
        <v>517</v>
      </c>
      <c r="AA5188" t="s">
        <v>13903</v>
      </c>
      <c r="AB5188" t="s">
        <v>517</v>
      </c>
      <c r="AC5188" t="s">
        <v>358</v>
      </c>
      <c r="AD5188" t="s">
        <v>517</v>
      </c>
      <c r="AF5188" t="s">
        <v>8296</v>
      </c>
      <c r="AG5188" t="s">
        <v>517</v>
      </c>
      <c r="AH5188" t="s">
        <v>517</v>
      </c>
      <c r="AI5188" t="s">
        <v>517</v>
      </c>
      <c r="AJ5188" t="s">
        <v>517</v>
      </c>
    </row>
    <row r="5189" spans="1:36" x14ac:dyDescent="0.25">
      <c r="A5189" s="13" t="s">
        <v>28477</v>
      </c>
      <c r="B5189" s="1">
        <v>42930</v>
      </c>
      <c r="C5189" s="2">
        <v>0.58951388888888889</v>
      </c>
      <c r="D5189" t="s">
        <v>28478</v>
      </c>
      <c r="E5189" t="s">
        <v>22</v>
      </c>
      <c r="F5189" t="s">
        <v>28119</v>
      </c>
      <c r="G5189" s="14" t="s">
        <v>28479</v>
      </c>
      <c r="H5189" s="14" t="s">
        <v>28480</v>
      </c>
      <c r="I5189" t="s">
        <v>25</v>
      </c>
      <c r="K5189">
        <v>7</v>
      </c>
      <c r="L5189">
        <v>14</v>
      </c>
      <c r="M5189">
        <v>14</v>
      </c>
      <c r="N5189">
        <v>6</v>
      </c>
      <c r="O5189" t="s">
        <v>517</v>
      </c>
      <c r="P5189" t="s">
        <v>517</v>
      </c>
      <c r="Q5189" t="s">
        <v>517</v>
      </c>
      <c r="R5189" t="s">
        <v>517</v>
      </c>
      <c r="S5189" t="s">
        <v>517</v>
      </c>
      <c r="T5189" t="s">
        <v>517</v>
      </c>
      <c r="U5189" t="s">
        <v>517</v>
      </c>
      <c r="V5189" t="s">
        <v>517</v>
      </c>
      <c r="W5189" t="s">
        <v>517</v>
      </c>
      <c r="X5189" t="s">
        <v>517</v>
      </c>
      <c r="Y5189" t="s">
        <v>28481</v>
      </c>
      <c r="Z5189" s="1">
        <v>26553</v>
      </c>
      <c r="AA5189" t="s">
        <v>1072</v>
      </c>
      <c r="AB5189">
        <v>44</v>
      </c>
      <c r="AC5189" t="s">
        <v>358</v>
      </c>
      <c r="AD5189" t="s">
        <v>488</v>
      </c>
      <c r="AF5189" t="s">
        <v>8296</v>
      </c>
      <c r="AG5189" t="s">
        <v>517</v>
      </c>
      <c r="AH5189" t="s">
        <v>517</v>
      </c>
      <c r="AI5189" t="s">
        <v>517</v>
      </c>
      <c r="AJ5189" t="s">
        <v>517</v>
      </c>
    </row>
    <row r="5190" spans="1:36" x14ac:dyDescent="0.25">
      <c r="A5190" s="13" t="s">
        <v>28482</v>
      </c>
      <c r="B5190" s="1">
        <v>42930</v>
      </c>
      <c r="C5190" s="2">
        <v>0.58679398148148143</v>
      </c>
      <c r="D5190" t="s">
        <v>28483</v>
      </c>
      <c r="E5190" t="s">
        <v>22</v>
      </c>
      <c r="F5190" t="s">
        <v>28119</v>
      </c>
      <c r="G5190" s="14" t="s">
        <v>28484</v>
      </c>
      <c r="H5190" s="14" t="s">
        <v>28485</v>
      </c>
      <c r="I5190" t="s">
        <v>25</v>
      </c>
      <c r="K5190">
        <v>7</v>
      </c>
      <c r="L5190">
        <v>14</v>
      </c>
      <c r="M5190">
        <v>14</v>
      </c>
      <c r="N5190">
        <v>6</v>
      </c>
      <c r="O5190" t="s">
        <v>517</v>
      </c>
      <c r="P5190" t="s">
        <v>517</v>
      </c>
      <c r="Q5190" t="s">
        <v>517</v>
      </c>
      <c r="R5190" t="s">
        <v>517</v>
      </c>
      <c r="S5190" t="s">
        <v>517</v>
      </c>
      <c r="T5190" t="s">
        <v>517</v>
      </c>
      <c r="U5190" t="s">
        <v>517</v>
      </c>
      <c r="V5190" t="s">
        <v>517</v>
      </c>
      <c r="W5190" t="s">
        <v>517</v>
      </c>
      <c r="X5190" t="s">
        <v>517</v>
      </c>
      <c r="Y5190" t="s">
        <v>28486</v>
      </c>
      <c r="Z5190" s="1">
        <v>24428</v>
      </c>
      <c r="AA5190" t="s">
        <v>3146</v>
      </c>
      <c r="AB5190">
        <v>50</v>
      </c>
      <c r="AC5190" t="s">
        <v>358</v>
      </c>
      <c r="AD5190" t="s">
        <v>488</v>
      </c>
      <c r="AF5190" t="s">
        <v>8296</v>
      </c>
      <c r="AG5190" t="s">
        <v>517</v>
      </c>
      <c r="AH5190" t="s">
        <v>517</v>
      </c>
      <c r="AI5190" t="s">
        <v>517</v>
      </c>
      <c r="AJ5190" t="s">
        <v>517</v>
      </c>
    </row>
    <row r="5191" spans="1:36" x14ac:dyDescent="0.25">
      <c r="A5191" s="13" t="s">
        <v>28488</v>
      </c>
      <c r="B5191" s="1">
        <v>42930</v>
      </c>
      <c r="C5191" s="2">
        <v>0.46834490740740736</v>
      </c>
      <c r="D5191" t="s">
        <v>28489</v>
      </c>
      <c r="E5191" t="s">
        <v>22</v>
      </c>
      <c r="F5191" t="s">
        <v>28490</v>
      </c>
      <c r="G5191" s="14" t="s">
        <v>28491</v>
      </c>
      <c r="H5191" s="14" t="s">
        <v>28492</v>
      </c>
      <c r="I5191" t="s">
        <v>23</v>
      </c>
      <c r="K5191">
        <v>7</v>
      </c>
      <c r="L5191">
        <v>14</v>
      </c>
      <c r="M5191">
        <v>11</v>
      </c>
      <c r="N5191">
        <v>6</v>
      </c>
      <c r="O5191" t="s">
        <v>28487</v>
      </c>
      <c r="P5191" t="s">
        <v>517</v>
      </c>
      <c r="Q5191" t="s">
        <v>517</v>
      </c>
      <c r="R5191" t="s">
        <v>517</v>
      </c>
      <c r="S5191" t="s">
        <v>517</v>
      </c>
      <c r="T5191" t="s">
        <v>517</v>
      </c>
      <c r="U5191" t="s">
        <v>517</v>
      </c>
      <c r="V5191" t="s">
        <v>517</v>
      </c>
      <c r="W5191" t="s">
        <v>537</v>
      </c>
      <c r="X5191" t="s">
        <v>1877</v>
      </c>
      <c r="Y5191" t="s">
        <v>21084</v>
      </c>
      <c r="Z5191" s="1">
        <v>33178</v>
      </c>
      <c r="AA5191" t="s">
        <v>8067</v>
      </c>
      <c r="AB5191">
        <v>26</v>
      </c>
      <c r="AC5191" t="s">
        <v>358</v>
      </c>
      <c r="AD5191" t="s">
        <v>495</v>
      </c>
      <c r="AF5191" t="s">
        <v>8306</v>
      </c>
      <c r="AG5191" t="s">
        <v>8260</v>
      </c>
      <c r="AH5191" t="s">
        <v>517</v>
      </c>
      <c r="AI5191" t="s">
        <v>517</v>
      </c>
      <c r="AJ5191" t="s">
        <v>517</v>
      </c>
    </row>
    <row r="5192" spans="1:36" x14ac:dyDescent="0.25">
      <c r="A5192" s="13" t="s">
        <v>28493</v>
      </c>
      <c r="B5192" s="1">
        <v>42930</v>
      </c>
      <c r="C5192" s="2">
        <v>0.42930555555555555</v>
      </c>
      <c r="D5192" t="s">
        <v>28075</v>
      </c>
      <c r="E5192" t="s">
        <v>22</v>
      </c>
      <c r="F5192" t="s">
        <v>28076</v>
      </c>
      <c r="G5192" s="14" t="s">
        <v>28077</v>
      </c>
      <c r="H5192" s="14" t="s">
        <v>28494</v>
      </c>
      <c r="I5192" t="s">
        <v>21</v>
      </c>
      <c r="K5192">
        <v>7</v>
      </c>
      <c r="L5192">
        <v>14</v>
      </c>
      <c r="M5192">
        <v>10</v>
      </c>
      <c r="N5192">
        <v>6</v>
      </c>
      <c r="O5192" t="s">
        <v>517</v>
      </c>
      <c r="P5192" t="s">
        <v>517</v>
      </c>
      <c r="Q5192" t="s">
        <v>517</v>
      </c>
      <c r="R5192" t="s">
        <v>517</v>
      </c>
      <c r="S5192" t="s">
        <v>517</v>
      </c>
      <c r="T5192" t="s">
        <v>517</v>
      </c>
      <c r="U5192" t="s">
        <v>517</v>
      </c>
      <c r="V5192" t="s">
        <v>517</v>
      </c>
      <c r="W5192" t="s">
        <v>517</v>
      </c>
      <c r="X5192" t="s">
        <v>517</v>
      </c>
      <c r="Y5192" t="s">
        <v>517</v>
      </c>
      <c r="Z5192" s="1" t="s">
        <v>517</v>
      </c>
      <c r="AA5192" t="s">
        <v>1450</v>
      </c>
      <c r="AB5192" t="s">
        <v>517</v>
      </c>
      <c r="AC5192" t="s">
        <v>358</v>
      </c>
      <c r="AD5192" t="s">
        <v>517</v>
      </c>
      <c r="AF5192" t="s">
        <v>8313</v>
      </c>
      <c r="AG5192" t="s">
        <v>517</v>
      </c>
      <c r="AH5192" t="s">
        <v>517</v>
      </c>
      <c r="AI5192" t="s">
        <v>517</v>
      </c>
      <c r="AJ5192" t="s">
        <v>517</v>
      </c>
    </row>
    <row r="5193" spans="1:36" x14ac:dyDescent="0.25">
      <c r="A5193" s="13" t="s">
        <v>28497</v>
      </c>
      <c r="B5193" s="1">
        <v>42930</v>
      </c>
      <c r="C5193" s="2">
        <v>0.40537037037037038</v>
      </c>
      <c r="D5193" t="s">
        <v>28498</v>
      </c>
      <c r="E5193" t="s">
        <v>22</v>
      </c>
      <c r="F5193" t="s">
        <v>28499</v>
      </c>
      <c r="G5193" s="14" t="s">
        <v>28500</v>
      </c>
      <c r="H5193" s="14" t="s">
        <v>28501</v>
      </c>
      <c r="I5193" t="s">
        <v>23</v>
      </c>
      <c r="K5193">
        <v>7</v>
      </c>
      <c r="L5193">
        <v>14</v>
      </c>
      <c r="M5193">
        <v>9</v>
      </c>
      <c r="N5193">
        <v>6</v>
      </c>
      <c r="O5193" t="s">
        <v>28495</v>
      </c>
      <c r="P5193" t="s">
        <v>28496</v>
      </c>
      <c r="Q5193" t="s">
        <v>517</v>
      </c>
      <c r="R5193" t="s">
        <v>517</v>
      </c>
      <c r="S5193" t="s">
        <v>517</v>
      </c>
      <c r="T5193" t="s">
        <v>517</v>
      </c>
      <c r="U5193" t="s">
        <v>517</v>
      </c>
      <c r="V5193" t="s">
        <v>517</v>
      </c>
      <c r="W5193" t="s">
        <v>621</v>
      </c>
      <c r="X5193" t="s">
        <v>622</v>
      </c>
      <c r="Y5193" t="s">
        <v>517</v>
      </c>
      <c r="Z5193" s="1" t="s">
        <v>517</v>
      </c>
      <c r="AA5193" t="s">
        <v>21134</v>
      </c>
      <c r="AB5193" t="s">
        <v>517</v>
      </c>
      <c r="AC5193" t="s">
        <v>357</v>
      </c>
      <c r="AD5193" t="s">
        <v>517</v>
      </c>
      <c r="AF5193" t="s">
        <v>8254</v>
      </c>
      <c r="AG5193" t="s">
        <v>517</v>
      </c>
      <c r="AH5193" t="s">
        <v>517</v>
      </c>
      <c r="AI5193" t="s">
        <v>517</v>
      </c>
      <c r="AJ5193" t="s">
        <v>517</v>
      </c>
    </row>
    <row r="5194" spans="1:36" x14ac:dyDescent="0.25">
      <c r="A5194" s="13" t="s">
        <v>28503</v>
      </c>
      <c r="B5194" s="1">
        <v>42930</v>
      </c>
      <c r="C5194" s="2">
        <v>0.39165509259259257</v>
      </c>
      <c r="D5194" t="s">
        <v>28504</v>
      </c>
      <c r="E5194" t="s">
        <v>5317</v>
      </c>
      <c r="F5194" t="s">
        <v>28505</v>
      </c>
      <c r="G5194" s="14" t="s">
        <v>28506</v>
      </c>
      <c r="H5194" s="14" t="s">
        <v>28507</v>
      </c>
      <c r="I5194" t="s">
        <v>21</v>
      </c>
      <c r="K5194">
        <v>7</v>
      </c>
      <c r="L5194">
        <v>14</v>
      </c>
      <c r="M5194">
        <v>9</v>
      </c>
      <c r="N5194">
        <v>6</v>
      </c>
      <c r="O5194" t="s">
        <v>28502</v>
      </c>
      <c r="P5194" t="s">
        <v>517</v>
      </c>
      <c r="Q5194" t="s">
        <v>517</v>
      </c>
      <c r="R5194" t="s">
        <v>517</v>
      </c>
      <c r="S5194" t="s">
        <v>517</v>
      </c>
      <c r="T5194" t="s">
        <v>517</v>
      </c>
      <c r="U5194" t="s">
        <v>517</v>
      </c>
      <c r="V5194" t="s">
        <v>517</v>
      </c>
      <c r="W5194" t="s">
        <v>672</v>
      </c>
      <c r="X5194" t="s">
        <v>722</v>
      </c>
      <c r="Y5194" t="s">
        <v>26926</v>
      </c>
      <c r="Z5194" s="1">
        <v>27124</v>
      </c>
      <c r="AA5194" t="s">
        <v>5450</v>
      </c>
      <c r="AB5194">
        <v>43</v>
      </c>
      <c r="AC5194" t="s">
        <v>358</v>
      </c>
      <c r="AD5194" t="s">
        <v>482</v>
      </c>
      <c r="AF5194" t="s">
        <v>517</v>
      </c>
      <c r="AG5194" t="s">
        <v>517</v>
      </c>
      <c r="AH5194" t="s">
        <v>517</v>
      </c>
      <c r="AI5194" t="s">
        <v>517</v>
      </c>
      <c r="AJ5194" t="s">
        <v>517</v>
      </c>
    </row>
    <row r="5195" spans="1:36" x14ac:dyDescent="0.25">
      <c r="A5195" s="13" t="s">
        <v>28508</v>
      </c>
      <c r="B5195" s="1">
        <v>42930</v>
      </c>
      <c r="C5195" s="2">
        <v>0.34509259259259256</v>
      </c>
      <c r="D5195" t="s">
        <v>4976</v>
      </c>
      <c r="E5195" t="s">
        <v>22</v>
      </c>
      <c r="F5195" t="s">
        <v>28509</v>
      </c>
      <c r="G5195" s="14" t="s">
        <v>28510</v>
      </c>
      <c r="H5195" s="14" t="s">
        <v>28511</v>
      </c>
      <c r="I5195" t="s">
        <v>24</v>
      </c>
      <c r="K5195">
        <v>7</v>
      </c>
      <c r="L5195">
        <v>14</v>
      </c>
      <c r="M5195">
        <v>8</v>
      </c>
      <c r="N5195">
        <v>6</v>
      </c>
      <c r="O5195" t="s">
        <v>517</v>
      </c>
      <c r="P5195" t="s">
        <v>517</v>
      </c>
      <c r="Q5195" t="s">
        <v>517</v>
      </c>
      <c r="R5195" t="s">
        <v>517</v>
      </c>
      <c r="S5195" t="s">
        <v>517</v>
      </c>
      <c r="T5195" t="s">
        <v>517</v>
      </c>
      <c r="U5195" t="s">
        <v>517</v>
      </c>
      <c r="V5195" t="s">
        <v>517</v>
      </c>
      <c r="W5195" t="s">
        <v>517</v>
      </c>
      <c r="X5195" t="s">
        <v>517</v>
      </c>
      <c r="Y5195" t="s">
        <v>27755</v>
      </c>
      <c r="Z5195" s="1">
        <v>32752</v>
      </c>
      <c r="AA5195" t="s">
        <v>4976</v>
      </c>
      <c r="AB5195">
        <v>27</v>
      </c>
      <c r="AC5195" t="s">
        <v>358</v>
      </c>
      <c r="AD5195" t="s">
        <v>488</v>
      </c>
      <c r="AF5195" t="s">
        <v>8260</v>
      </c>
      <c r="AG5195" t="s">
        <v>8313</v>
      </c>
      <c r="AH5195" t="s">
        <v>517</v>
      </c>
      <c r="AI5195" t="s">
        <v>517</v>
      </c>
      <c r="AJ5195" t="s">
        <v>517</v>
      </c>
    </row>
    <row r="5196" spans="1:36" x14ac:dyDescent="0.25">
      <c r="A5196" s="13" t="s">
        <v>28513</v>
      </c>
      <c r="B5196" s="1">
        <v>42930</v>
      </c>
      <c r="C5196" s="2">
        <v>0.30964120370370368</v>
      </c>
      <c r="D5196" t="s">
        <v>28514</v>
      </c>
      <c r="E5196" t="s">
        <v>22</v>
      </c>
      <c r="F5196" t="s">
        <v>16233</v>
      </c>
      <c r="G5196" s="14" t="s">
        <v>16234</v>
      </c>
      <c r="H5196" s="14" t="s">
        <v>16235</v>
      </c>
      <c r="I5196" t="s">
        <v>21</v>
      </c>
      <c r="K5196">
        <v>7</v>
      </c>
      <c r="L5196">
        <v>14</v>
      </c>
      <c r="M5196">
        <v>7</v>
      </c>
      <c r="N5196">
        <v>6</v>
      </c>
      <c r="O5196" t="s">
        <v>28512</v>
      </c>
      <c r="P5196" t="s">
        <v>517</v>
      </c>
      <c r="Q5196" t="s">
        <v>517</v>
      </c>
      <c r="R5196" t="s">
        <v>517</v>
      </c>
      <c r="S5196" t="s">
        <v>517</v>
      </c>
      <c r="T5196" t="s">
        <v>517</v>
      </c>
      <c r="U5196" t="s">
        <v>517</v>
      </c>
      <c r="V5196" t="s">
        <v>517</v>
      </c>
      <c r="W5196" t="s">
        <v>476</v>
      </c>
      <c r="X5196" t="s">
        <v>477</v>
      </c>
      <c r="Y5196" t="s">
        <v>16236</v>
      </c>
      <c r="Z5196" s="1">
        <v>27659</v>
      </c>
      <c r="AA5196" t="s">
        <v>28515</v>
      </c>
      <c r="AB5196">
        <v>41</v>
      </c>
      <c r="AC5196" t="s">
        <v>358</v>
      </c>
      <c r="AD5196" t="s">
        <v>487</v>
      </c>
      <c r="AF5196" t="s">
        <v>8307</v>
      </c>
      <c r="AG5196" t="s">
        <v>517</v>
      </c>
      <c r="AH5196" t="s">
        <v>517</v>
      </c>
      <c r="AI5196" t="s">
        <v>517</v>
      </c>
      <c r="AJ5196" t="s">
        <v>517</v>
      </c>
    </row>
    <row r="5197" spans="1:36" x14ac:dyDescent="0.25">
      <c r="A5197" s="13" t="s">
        <v>28516</v>
      </c>
      <c r="B5197" s="1">
        <v>42930</v>
      </c>
      <c r="C5197" s="2">
        <v>0.18688657407407408</v>
      </c>
      <c r="D5197" t="s">
        <v>26838</v>
      </c>
      <c r="E5197" t="s">
        <v>22</v>
      </c>
      <c r="F5197" t="s">
        <v>26839</v>
      </c>
      <c r="G5197" s="14" t="s">
        <v>26840</v>
      </c>
      <c r="H5197" s="14" t="s">
        <v>26841</v>
      </c>
      <c r="I5197" t="s">
        <v>23</v>
      </c>
      <c r="K5197">
        <v>7</v>
      </c>
      <c r="L5197">
        <v>14</v>
      </c>
      <c r="M5197">
        <v>4</v>
      </c>
      <c r="N5197">
        <v>6</v>
      </c>
      <c r="O5197" t="s">
        <v>28287</v>
      </c>
      <c r="P5197" t="s">
        <v>517</v>
      </c>
      <c r="Q5197" t="s">
        <v>517</v>
      </c>
      <c r="R5197" t="s">
        <v>517</v>
      </c>
      <c r="S5197" t="s">
        <v>517</v>
      </c>
      <c r="T5197" t="s">
        <v>517</v>
      </c>
      <c r="U5197" t="s">
        <v>517</v>
      </c>
      <c r="V5197" t="s">
        <v>517</v>
      </c>
      <c r="W5197" t="s">
        <v>537</v>
      </c>
      <c r="X5197" t="s">
        <v>527</v>
      </c>
      <c r="Y5197" t="s">
        <v>15601</v>
      </c>
      <c r="Z5197" s="1">
        <v>34968</v>
      </c>
      <c r="AA5197" t="s">
        <v>26842</v>
      </c>
      <c r="AB5197">
        <v>21</v>
      </c>
      <c r="AC5197" t="s">
        <v>358</v>
      </c>
      <c r="AD5197" t="s">
        <v>489</v>
      </c>
      <c r="AF5197" t="s">
        <v>8282</v>
      </c>
      <c r="AG5197" t="s">
        <v>8260</v>
      </c>
      <c r="AH5197" t="s">
        <v>517</v>
      </c>
      <c r="AI5197" t="s">
        <v>517</v>
      </c>
      <c r="AJ5197" t="s">
        <v>517</v>
      </c>
    </row>
    <row r="5198" spans="1:36" x14ac:dyDescent="0.25">
      <c r="A5198" s="13" t="s">
        <v>28517</v>
      </c>
      <c r="B5198" s="1">
        <v>42930</v>
      </c>
      <c r="C5198" s="2">
        <v>0.13791666666666666</v>
      </c>
      <c r="D5198" t="s">
        <v>28518</v>
      </c>
      <c r="E5198" t="s">
        <v>22</v>
      </c>
      <c r="F5198" t="s">
        <v>28519</v>
      </c>
      <c r="G5198" s="14" t="s">
        <v>28520</v>
      </c>
      <c r="H5198" s="14" t="s">
        <v>28521</v>
      </c>
      <c r="I5198" t="s">
        <v>25</v>
      </c>
      <c r="K5198">
        <v>7</v>
      </c>
      <c r="L5198">
        <v>14</v>
      </c>
      <c r="M5198">
        <v>3</v>
      </c>
      <c r="N5198">
        <v>6</v>
      </c>
      <c r="O5198" t="s">
        <v>517</v>
      </c>
      <c r="P5198" t="s">
        <v>517</v>
      </c>
      <c r="Q5198" t="s">
        <v>517</v>
      </c>
      <c r="R5198" t="s">
        <v>517</v>
      </c>
      <c r="S5198" t="s">
        <v>517</v>
      </c>
      <c r="T5198" t="s">
        <v>517</v>
      </c>
      <c r="U5198" t="s">
        <v>517</v>
      </c>
      <c r="V5198" t="s">
        <v>517</v>
      </c>
      <c r="W5198" t="s">
        <v>517</v>
      </c>
      <c r="X5198" t="s">
        <v>517</v>
      </c>
      <c r="Y5198" t="s">
        <v>2031</v>
      </c>
      <c r="Z5198" s="1">
        <v>34335</v>
      </c>
      <c r="AA5198" t="s">
        <v>1885</v>
      </c>
      <c r="AB5198">
        <v>23</v>
      </c>
      <c r="AC5198" t="s">
        <v>358</v>
      </c>
      <c r="AD5198" t="s">
        <v>493</v>
      </c>
      <c r="AF5198" t="s">
        <v>517</v>
      </c>
      <c r="AG5198" t="s">
        <v>517</v>
      </c>
      <c r="AH5198" t="s">
        <v>517</v>
      </c>
      <c r="AI5198" t="s">
        <v>517</v>
      </c>
      <c r="AJ5198" t="s">
        <v>517</v>
      </c>
    </row>
    <row r="5199" spans="1:36" x14ac:dyDescent="0.25">
      <c r="A5199" s="13" t="s">
        <v>28522</v>
      </c>
      <c r="B5199" s="1">
        <v>42929</v>
      </c>
      <c r="C5199" s="2">
        <v>0.9981712962962962</v>
      </c>
      <c r="D5199" t="s">
        <v>3961</v>
      </c>
      <c r="E5199" t="s">
        <v>22</v>
      </c>
      <c r="F5199" t="s">
        <v>28523</v>
      </c>
      <c r="G5199" s="14" t="s">
        <v>3137</v>
      </c>
      <c r="H5199" s="14" t="s">
        <v>28524</v>
      </c>
      <c r="I5199" t="s">
        <v>24</v>
      </c>
      <c r="K5199">
        <v>7</v>
      </c>
      <c r="L5199">
        <v>13</v>
      </c>
      <c r="M5199">
        <v>23</v>
      </c>
      <c r="N5199">
        <v>5</v>
      </c>
      <c r="O5199" t="s">
        <v>517</v>
      </c>
      <c r="P5199" t="s">
        <v>517</v>
      </c>
      <c r="Q5199" t="s">
        <v>517</v>
      </c>
      <c r="R5199" t="s">
        <v>517</v>
      </c>
      <c r="S5199" t="s">
        <v>517</v>
      </c>
      <c r="T5199" t="s">
        <v>517</v>
      </c>
      <c r="U5199" t="s">
        <v>517</v>
      </c>
      <c r="V5199" t="s">
        <v>517</v>
      </c>
      <c r="W5199" t="s">
        <v>517</v>
      </c>
      <c r="X5199" t="s">
        <v>517</v>
      </c>
      <c r="Y5199" t="s">
        <v>3139</v>
      </c>
      <c r="Z5199" s="1">
        <v>32032</v>
      </c>
      <c r="AA5199" t="s">
        <v>872</v>
      </c>
      <c r="AB5199">
        <v>29</v>
      </c>
      <c r="AC5199" t="s">
        <v>358</v>
      </c>
      <c r="AD5199" t="s">
        <v>495</v>
      </c>
      <c r="AF5199" t="s">
        <v>8313</v>
      </c>
      <c r="AG5199" t="s">
        <v>517</v>
      </c>
      <c r="AH5199" t="s">
        <v>517</v>
      </c>
      <c r="AI5199" t="s">
        <v>517</v>
      </c>
      <c r="AJ5199" t="s">
        <v>517</v>
      </c>
    </row>
    <row r="5200" spans="1:36" x14ac:dyDescent="0.25">
      <c r="A5200" s="13" t="s">
        <v>28525</v>
      </c>
      <c r="B5200" s="1">
        <v>42929</v>
      </c>
      <c r="C5200" s="2">
        <v>0.96149305555555553</v>
      </c>
      <c r="D5200" t="s">
        <v>21590</v>
      </c>
      <c r="E5200" t="s">
        <v>22</v>
      </c>
      <c r="F5200" t="s">
        <v>21591</v>
      </c>
      <c r="G5200" s="14" t="s">
        <v>28526</v>
      </c>
      <c r="H5200" s="14" t="s">
        <v>28527</v>
      </c>
      <c r="I5200" t="s">
        <v>25</v>
      </c>
      <c r="K5200">
        <v>7</v>
      </c>
      <c r="L5200">
        <v>13</v>
      </c>
      <c r="M5200">
        <v>23</v>
      </c>
      <c r="N5200">
        <v>5</v>
      </c>
      <c r="O5200" t="s">
        <v>517</v>
      </c>
      <c r="P5200" t="s">
        <v>517</v>
      </c>
      <c r="Q5200" t="s">
        <v>517</v>
      </c>
      <c r="R5200" t="s">
        <v>517</v>
      </c>
      <c r="S5200" t="s">
        <v>517</v>
      </c>
      <c r="T5200" t="s">
        <v>517</v>
      </c>
      <c r="U5200" t="s">
        <v>517</v>
      </c>
      <c r="V5200" t="s">
        <v>517</v>
      </c>
      <c r="W5200" t="s">
        <v>517</v>
      </c>
      <c r="X5200" t="s">
        <v>517</v>
      </c>
      <c r="Y5200" t="s">
        <v>517</v>
      </c>
      <c r="Z5200" s="1" t="s">
        <v>517</v>
      </c>
      <c r="AA5200" t="s">
        <v>21590</v>
      </c>
      <c r="AB5200" t="s">
        <v>517</v>
      </c>
      <c r="AC5200" t="s">
        <v>777</v>
      </c>
      <c r="AD5200" t="s">
        <v>517</v>
      </c>
      <c r="AF5200" t="s">
        <v>8306</v>
      </c>
      <c r="AG5200" t="s">
        <v>8303</v>
      </c>
      <c r="AH5200" t="s">
        <v>8260</v>
      </c>
      <c r="AI5200" t="s">
        <v>517</v>
      </c>
      <c r="AJ5200" t="s">
        <v>517</v>
      </c>
    </row>
    <row r="5201" spans="1:36" x14ac:dyDescent="0.25">
      <c r="A5201" s="13" t="s">
        <v>28528</v>
      </c>
      <c r="B5201" s="1">
        <v>42929</v>
      </c>
      <c r="C5201" s="2">
        <v>0.84917824074074078</v>
      </c>
      <c r="D5201" t="s">
        <v>28529</v>
      </c>
      <c r="E5201" t="s">
        <v>22</v>
      </c>
      <c r="F5201" t="s">
        <v>28530</v>
      </c>
      <c r="G5201" s="14" t="s">
        <v>28531</v>
      </c>
      <c r="H5201" s="14" t="s">
        <v>28532</v>
      </c>
      <c r="I5201" t="s">
        <v>24</v>
      </c>
      <c r="K5201">
        <v>7</v>
      </c>
      <c r="L5201">
        <v>13</v>
      </c>
      <c r="M5201">
        <v>20</v>
      </c>
      <c r="N5201">
        <v>5</v>
      </c>
      <c r="O5201" t="s">
        <v>517</v>
      </c>
      <c r="P5201" t="s">
        <v>517</v>
      </c>
      <c r="Q5201" t="s">
        <v>517</v>
      </c>
      <c r="R5201" t="s">
        <v>517</v>
      </c>
      <c r="S5201" t="s">
        <v>517</v>
      </c>
      <c r="T5201" t="s">
        <v>517</v>
      </c>
      <c r="U5201" t="s">
        <v>517</v>
      </c>
      <c r="V5201" t="s">
        <v>517</v>
      </c>
      <c r="W5201" t="s">
        <v>517</v>
      </c>
      <c r="X5201" t="s">
        <v>517</v>
      </c>
      <c r="Y5201" t="s">
        <v>28533</v>
      </c>
      <c r="Z5201" s="1">
        <v>27902</v>
      </c>
      <c r="AA5201" t="s">
        <v>3153</v>
      </c>
      <c r="AB5201">
        <v>41</v>
      </c>
      <c r="AC5201" t="s">
        <v>358</v>
      </c>
      <c r="AD5201" t="s">
        <v>501</v>
      </c>
      <c r="AF5201" t="s">
        <v>517</v>
      </c>
      <c r="AG5201" t="s">
        <v>517</v>
      </c>
      <c r="AH5201" t="s">
        <v>517</v>
      </c>
      <c r="AI5201" t="s">
        <v>517</v>
      </c>
      <c r="AJ5201" t="s">
        <v>517</v>
      </c>
    </row>
    <row r="5202" spans="1:36" x14ac:dyDescent="0.25">
      <c r="A5202" s="13" t="s">
        <v>28535</v>
      </c>
      <c r="B5202" s="1">
        <v>42929</v>
      </c>
      <c r="C5202" s="2">
        <v>0.82687499999999992</v>
      </c>
      <c r="D5202" t="s">
        <v>28536</v>
      </c>
      <c r="E5202" t="s">
        <v>1312</v>
      </c>
      <c r="F5202" t="s">
        <v>28537</v>
      </c>
      <c r="G5202" s="14" t="s">
        <v>28538</v>
      </c>
      <c r="H5202" s="14" t="s">
        <v>28539</v>
      </c>
      <c r="I5202" t="s">
        <v>21</v>
      </c>
      <c r="K5202">
        <v>7</v>
      </c>
      <c r="L5202">
        <v>13</v>
      </c>
      <c r="M5202">
        <v>19</v>
      </c>
      <c r="N5202">
        <v>5</v>
      </c>
      <c r="O5202" t="s">
        <v>28534</v>
      </c>
      <c r="P5202" t="s">
        <v>517</v>
      </c>
      <c r="Q5202" t="s">
        <v>517</v>
      </c>
      <c r="R5202" t="s">
        <v>517</v>
      </c>
      <c r="S5202" t="s">
        <v>517</v>
      </c>
      <c r="T5202" t="s">
        <v>517</v>
      </c>
      <c r="U5202" t="s">
        <v>517</v>
      </c>
      <c r="V5202" t="s">
        <v>517</v>
      </c>
      <c r="W5202" t="s">
        <v>589</v>
      </c>
      <c r="X5202" t="s">
        <v>590</v>
      </c>
      <c r="Y5202" t="s">
        <v>517</v>
      </c>
      <c r="Z5202" s="1" t="s">
        <v>517</v>
      </c>
      <c r="AA5202" t="s">
        <v>28540</v>
      </c>
      <c r="AB5202" t="s">
        <v>517</v>
      </c>
      <c r="AC5202" t="s">
        <v>357</v>
      </c>
      <c r="AD5202" t="s">
        <v>517</v>
      </c>
      <c r="AF5202" t="s">
        <v>8253</v>
      </c>
      <c r="AG5202" t="s">
        <v>8295</v>
      </c>
      <c r="AH5202" t="s">
        <v>517</v>
      </c>
      <c r="AI5202" t="s">
        <v>517</v>
      </c>
      <c r="AJ5202" t="s">
        <v>517</v>
      </c>
    </row>
    <row r="5203" spans="1:36" x14ac:dyDescent="0.25">
      <c r="A5203" s="13" t="s">
        <v>28541</v>
      </c>
      <c r="B5203" s="1">
        <v>42929</v>
      </c>
      <c r="C5203" s="2">
        <v>0.80222222222222228</v>
      </c>
      <c r="D5203" t="s">
        <v>28542</v>
      </c>
      <c r="E5203" t="s">
        <v>116</v>
      </c>
      <c r="F5203" t="s">
        <v>28543</v>
      </c>
      <c r="G5203" s="14" t="s">
        <v>28544</v>
      </c>
      <c r="H5203" s="14" t="s">
        <v>28545</v>
      </c>
      <c r="I5203" t="s">
        <v>24</v>
      </c>
      <c r="K5203">
        <v>7</v>
      </c>
      <c r="L5203">
        <v>13</v>
      </c>
      <c r="M5203">
        <v>19</v>
      </c>
      <c r="N5203">
        <v>5</v>
      </c>
      <c r="O5203" t="s">
        <v>517</v>
      </c>
      <c r="P5203" t="s">
        <v>517</v>
      </c>
      <c r="Q5203" t="s">
        <v>517</v>
      </c>
      <c r="R5203" t="s">
        <v>517</v>
      </c>
      <c r="S5203" t="s">
        <v>517</v>
      </c>
      <c r="T5203" t="s">
        <v>517</v>
      </c>
      <c r="U5203" t="s">
        <v>517</v>
      </c>
      <c r="V5203" t="s">
        <v>517</v>
      </c>
      <c r="W5203" t="s">
        <v>517</v>
      </c>
      <c r="X5203" t="s">
        <v>517</v>
      </c>
      <c r="Y5203" t="s">
        <v>517</v>
      </c>
      <c r="Z5203" s="1" t="s">
        <v>517</v>
      </c>
      <c r="AA5203" t="s">
        <v>28546</v>
      </c>
      <c r="AB5203" t="s">
        <v>517</v>
      </c>
      <c r="AC5203" t="s">
        <v>358</v>
      </c>
      <c r="AD5203" t="s">
        <v>517</v>
      </c>
      <c r="AF5203" t="s">
        <v>517</v>
      </c>
      <c r="AG5203" t="s">
        <v>517</v>
      </c>
      <c r="AH5203" t="s">
        <v>517</v>
      </c>
      <c r="AI5203" t="s">
        <v>517</v>
      </c>
      <c r="AJ5203" t="s">
        <v>517</v>
      </c>
    </row>
    <row r="5204" spans="1:36" x14ac:dyDescent="0.25">
      <c r="A5204" s="13" t="s">
        <v>28548</v>
      </c>
      <c r="B5204" s="1">
        <v>42929</v>
      </c>
      <c r="C5204" s="2">
        <v>0.71414351851851843</v>
      </c>
      <c r="D5204" t="s">
        <v>28549</v>
      </c>
      <c r="E5204" t="s">
        <v>22</v>
      </c>
      <c r="F5204" t="s">
        <v>28550</v>
      </c>
      <c r="G5204" s="14" t="s">
        <v>28551</v>
      </c>
      <c r="H5204" s="14" t="s">
        <v>28552</v>
      </c>
      <c r="I5204" t="s">
        <v>21</v>
      </c>
      <c r="K5204">
        <v>7</v>
      </c>
      <c r="L5204">
        <v>13</v>
      </c>
      <c r="M5204">
        <v>17</v>
      </c>
      <c r="N5204">
        <v>5</v>
      </c>
      <c r="O5204" t="s">
        <v>28547</v>
      </c>
      <c r="P5204" t="s">
        <v>517</v>
      </c>
      <c r="Q5204" t="s">
        <v>517</v>
      </c>
      <c r="R5204" t="s">
        <v>517</v>
      </c>
      <c r="S5204" t="s">
        <v>517</v>
      </c>
      <c r="T5204" t="s">
        <v>517</v>
      </c>
      <c r="U5204" t="s">
        <v>517</v>
      </c>
      <c r="V5204" t="s">
        <v>517</v>
      </c>
      <c r="W5204" t="s">
        <v>537</v>
      </c>
      <c r="X5204" t="s">
        <v>3404</v>
      </c>
      <c r="Y5204" t="s">
        <v>28553</v>
      </c>
      <c r="Z5204" s="1">
        <v>31313</v>
      </c>
      <c r="AA5204" t="s">
        <v>529</v>
      </c>
      <c r="AB5204">
        <v>31</v>
      </c>
      <c r="AC5204" t="s">
        <v>358</v>
      </c>
      <c r="AD5204" t="s">
        <v>487</v>
      </c>
      <c r="AF5204" t="s">
        <v>8254</v>
      </c>
      <c r="AG5204" t="s">
        <v>8313</v>
      </c>
      <c r="AH5204" t="s">
        <v>8260</v>
      </c>
      <c r="AI5204" t="s">
        <v>517</v>
      </c>
      <c r="AJ5204" t="s">
        <v>517</v>
      </c>
    </row>
    <row r="5205" spans="1:36" x14ac:dyDescent="0.25">
      <c r="A5205" s="13" t="s">
        <v>28554</v>
      </c>
      <c r="B5205" s="1">
        <v>42929</v>
      </c>
      <c r="C5205" s="2">
        <v>0.71207175925925925</v>
      </c>
      <c r="D5205" t="s">
        <v>28549</v>
      </c>
      <c r="E5205" t="s">
        <v>22</v>
      </c>
      <c r="F5205" t="s">
        <v>28550</v>
      </c>
      <c r="G5205" s="14" t="s">
        <v>28551</v>
      </c>
      <c r="H5205" s="14" t="s">
        <v>28555</v>
      </c>
      <c r="I5205" t="s">
        <v>23</v>
      </c>
      <c r="K5205">
        <v>7</v>
      </c>
      <c r="L5205">
        <v>13</v>
      </c>
      <c r="M5205">
        <v>17</v>
      </c>
      <c r="N5205">
        <v>5</v>
      </c>
      <c r="O5205" t="s">
        <v>28547</v>
      </c>
      <c r="P5205" t="s">
        <v>517</v>
      </c>
      <c r="Q5205" t="s">
        <v>517</v>
      </c>
      <c r="R5205" t="s">
        <v>517</v>
      </c>
      <c r="S5205" t="s">
        <v>517</v>
      </c>
      <c r="T5205" t="s">
        <v>517</v>
      </c>
      <c r="U5205" t="s">
        <v>517</v>
      </c>
      <c r="V5205" t="s">
        <v>517</v>
      </c>
      <c r="W5205" t="s">
        <v>537</v>
      </c>
      <c r="X5205" t="s">
        <v>3404</v>
      </c>
      <c r="Y5205" t="s">
        <v>28553</v>
      </c>
      <c r="Z5205" s="1">
        <v>31313</v>
      </c>
      <c r="AA5205" t="s">
        <v>529</v>
      </c>
      <c r="AB5205">
        <v>31</v>
      </c>
      <c r="AC5205" t="s">
        <v>358</v>
      </c>
      <c r="AD5205" t="s">
        <v>487</v>
      </c>
      <c r="AF5205" t="s">
        <v>8254</v>
      </c>
      <c r="AG5205" t="s">
        <v>8313</v>
      </c>
      <c r="AH5205" t="s">
        <v>8260</v>
      </c>
      <c r="AI5205" t="s">
        <v>517</v>
      </c>
      <c r="AJ5205" t="s">
        <v>517</v>
      </c>
    </row>
    <row r="5206" spans="1:36" x14ac:dyDescent="0.25">
      <c r="A5206" s="13" t="s">
        <v>28557</v>
      </c>
      <c r="B5206" s="1">
        <v>42929</v>
      </c>
      <c r="C5206" s="2">
        <v>0.68894675925925919</v>
      </c>
      <c r="D5206" t="s">
        <v>28558</v>
      </c>
      <c r="E5206" t="s">
        <v>22</v>
      </c>
      <c r="F5206" t="s">
        <v>28559</v>
      </c>
      <c r="G5206" s="14" t="s">
        <v>28560</v>
      </c>
      <c r="H5206" s="14" t="s">
        <v>28561</v>
      </c>
      <c r="I5206" t="s">
        <v>23</v>
      </c>
      <c r="K5206">
        <v>7</v>
      </c>
      <c r="L5206">
        <v>13</v>
      </c>
      <c r="M5206">
        <v>16</v>
      </c>
      <c r="N5206">
        <v>5</v>
      </c>
      <c r="O5206" t="s">
        <v>28556</v>
      </c>
      <c r="P5206" t="s">
        <v>517</v>
      </c>
      <c r="Q5206" t="s">
        <v>517</v>
      </c>
      <c r="R5206" t="s">
        <v>517</v>
      </c>
      <c r="S5206" t="s">
        <v>517</v>
      </c>
      <c r="T5206" t="s">
        <v>517</v>
      </c>
      <c r="U5206" t="s">
        <v>517</v>
      </c>
      <c r="V5206" t="s">
        <v>517</v>
      </c>
      <c r="W5206" t="s">
        <v>857</v>
      </c>
      <c r="X5206" t="s">
        <v>842</v>
      </c>
      <c r="Y5206" t="s">
        <v>28562</v>
      </c>
      <c r="Z5206" s="1">
        <v>19330</v>
      </c>
      <c r="AA5206" t="s">
        <v>28563</v>
      </c>
      <c r="AB5206">
        <v>64</v>
      </c>
      <c r="AC5206" t="s">
        <v>358</v>
      </c>
      <c r="AD5206" t="s">
        <v>495</v>
      </c>
      <c r="AF5206" t="s">
        <v>8305</v>
      </c>
      <c r="AG5206" t="s">
        <v>517</v>
      </c>
      <c r="AH5206" t="s">
        <v>517</v>
      </c>
      <c r="AI5206" t="s">
        <v>517</v>
      </c>
      <c r="AJ5206" t="s">
        <v>517</v>
      </c>
    </row>
    <row r="5207" spans="1:36" x14ac:dyDescent="0.25">
      <c r="A5207" s="13" t="s">
        <v>28564</v>
      </c>
      <c r="B5207" s="1">
        <v>42929</v>
      </c>
      <c r="C5207" s="2">
        <v>0.64799768518518519</v>
      </c>
      <c r="D5207" t="s">
        <v>27055</v>
      </c>
      <c r="E5207" t="s">
        <v>293</v>
      </c>
      <c r="F5207" t="s">
        <v>27056</v>
      </c>
      <c r="G5207" s="14" t="s">
        <v>27057</v>
      </c>
      <c r="H5207" s="14" t="s">
        <v>27058</v>
      </c>
      <c r="I5207" t="s">
        <v>23</v>
      </c>
      <c r="K5207">
        <v>7</v>
      </c>
      <c r="L5207">
        <v>13</v>
      </c>
      <c r="M5207">
        <v>15</v>
      </c>
      <c r="N5207">
        <v>5</v>
      </c>
      <c r="O5207" t="s">
        <v>27053</v>
      </c>
      <c r="P5207" t="s">
        <v>517</v>
      </c>
      <c r="Q5207" t="s">
        <v>517</v>
      </c>
      <c r="R5207" t="s">
        <v>517</v>
      </c>
      <c r="S5207" t="s">
        <v>517</v>
      </c>
      <c r="T5207" t="s">
        <v>517</v>
      </c>
      <c r="U5207" t="s">
        <v>517</v>
      </c>
      <c r="V5207" t="s">
        <v>517</v>
      </c>
      <c r="W5207" t="s">
        <v>589</v>
      </c>
      <c r="X5207" t="s">
        <v>590</v>
      </c>
      <c r="Y5207" t="s">
        <v>517</v>
      </c>
      <c r="Z5207" s="1" t="s">
        <v>517</v>
      </c>
      <c r="AA5207" t="s">
        <v>3468</v>
      </c>
      <c r="AB5207" t="s">
        <v>517</v>
      </c>
      <c r="AC5207" t="s">
        <v>358</v>
      </c>
      <c r="AD5207" t="s">
        <v>517</v>
      </c>
      <c r="AF5207" t="s">
        <v>8313</v>
      </c>
      <c r="AG5207" t="s">
        <v>517</v>
      </c>
      <c r="AH5207" t="s">
        <v>517</v>
      </c>
      <c r="AI5207" t="s">
        <v>517</v>
      </c>
      <c r="AJ5207" t="s">
        <v>517</v>
      </c>
    </row>
    <row r="5208" spans="1:36" x14ac:dyDescent="0.25">
      <c r="A5208" s="13" t="s">
        <v>28567</v>
      </c>
      <c r="B5208" s="1">
        <v>42929</v>
      </c>
      <c r="C5208" s="2">
        <v>0.64444444444444449</v>
      </c>
      <c r="D5208" t="s">
        <v>28568</v>
      </c>
      <c r="E5208" t="s">
        <v>22</v>
      </c>
      <c r="F5208" t="s">
        <v>28569</v>
      </c>
      <c r="G5208" s="14" t="s">
        <v>28570</v>
      </c>
      <c r="H5208" s="14" t="s">
        <v>28571</v>
      </c>
      <c r="I5208" t="s">
        <v>23</v>
      </c>
      <c r="K5208">
        <v>7</v>
      </c>
      <c r="L5208">
        <v>13</v>
      </c>
      <c r="M5208">
        <v>15</v>
      </c>
      <c r="N5208">
        <v>5</v>
      </c>
      <c r="O5208" t="s">
        <v>28565</v>
      </c>
      <c r="P5208" t="s">
        <v>28566</v>
      </c>
      <c r="Q5208" t="s">
        <v>517</v>
      </c>
      <c r="R5208" t="s">
        <v>517</v>
      </c>
      <c r="S5208" t="s">
        <v>517</v>
      </c>
      <c r="T5208" t="s">
        <v>517</v>
      </c>
      <c r="U5208" t="s">
        <v>517</v>
      </c>
      <c r="V5208" t="s">
        <v>517</v>
      </c>
      <c r="W5208" t="s">
        <v>2420</v>
      </c>
      <c r="X5208" t="s">
        <v>1780</v>
      </c>
      <c r="Y5208" t="s">
        <v>28572</v>
      </c>
      <c r="Z5208" s="1">
        <v>30260</v>
      </c>
      <c r="AA5208" t="s">
        <v>879</v>
      </c>
      <c r="AB5208">
        <v>34</v>
      </c>
      <c r="AC5208" t="s">
        <v>357</v>
      </c>
      <c r="AD5208" t="s">
        <v>487</v>
      </c>
      <c r="AF5208" t="s">
        <v>8258</v>
      </c>
      <c r="AG5208" t="s">
        <v>8295</v>
      </c>
      <c r="AH5208" t="s">
        <v>8307</v>
      </c>
      <c r="AI5208" t="s">
        <v>8305</v>
      </c>
      <c r="AJ5208" t="s">
        <v>8313</v>
      </c>
    </row>
    <row r="5209" spans="1:36" x14ac:dyDescent="0.25">
      <c r="A5209" s="13" t="s">
        <v>28574</v>
      </c>
      <c r="B5209" s="1">
        <v>42929</v>
      </c>
      <c r="C5209" s="2">
        <v>0.62335648148148148</v>
      </c>
      <c r="D5209" t="s">
        <v>28575</v>
      </c>
      <c r="E5209" t="s">
        <v>22</v>
      </c>
      <c r="F5209" t="s">
        <v>28576</v>
      </c>
      <c r="G5209" s="14" t="s">
        <v>28577</v>
      </c>
      <c r="H5209" s="14" t="s">
        <v>28578</v>
      </c>
      <c r="I5209" t="s">
        <v>23</v>
      </c>
      <c r="K5209">
        <v>7</v>
      </c>
      <c r="L5209">
        <v>13</v>
      </c>
      <c r="M5209">
        <v>14</v>
      </c>
      <c r="N5209">
        <v>5</v>
      </c>
      <c r="O5209" t="s">
        <v>28573</v>
      </c>
      <c r="P5209" t="s">
        <v>517</v>
      </c>
      <c r="Q5209" t="s">
        <v>517</v>
      </c>
      <c r="R5209" t="s">
        <v>517</v>
      </c>
      <c r="S5209" t="s">
        <v>517</v>
      </c>
      <c r="T5209" t="s">
        <v>517</v>
      </c>
      <c r="U5209" t="s">
        <v>517</v>
      </c>
      <c r="V5209" t="s">
        <v>517</v>
      </c>
      <c r="W5209" t="s">
        <v>3229</v>
      </c>
      <c r="X5209" t="s">
        <v>622</v>
      </c>
      <c r="Y5209" t="s">
        <v>26718</v>
      </c>
      <c r="Z5209" s="1">
        <v>32354</v>
      </c>
      <c r="AA5209" t="s">
        <v>1684</v>
      </c>
      <c r="AB5209">
        <v>28</v>
      </c>
      <c r="AC5209" t="s">
        <v>358</v>
      </c>
      <c r="AD5209" t="s">
        <v>492</v>
      </c>
      <c r="AF5209" t="s">
        <v>517</v>
      </c>
      <c r="AG5209" t="s">
        <v>517</v>
      </c>
      <c r="AH5209" t="s">
        <v>517</v>
      </c>
      <c r="AI5209" t="s">
        <v>517</v>
      </c>
      <c r="AJ5209" t="s">
        <v>517</v>
      </c>
    </row>
    <row r="5210" spans="1:36" x14ac:dyDescent="0.25">
      <c r="A5210" s="13" t="s">
        <v>28580</v>
      </c>
      <c r="B5210" s="1">
        <v>42929</v>
      </c>
      <c r="C5210" s="2">
        <v>0.6170254629629629</v>
      </c>
      <c r="D5210" t="s">
        <v>28581</v>
      </c>
      <c r="E5210" t="s">
        <v>22</v>
      </c>
      <c r="F5210" t="s">
        <v>28582</v>
      </c>
      <c r="G5210" s="14" t="s">
        <v>28583</v>
      </c>
      <c r="H5210" s="14" t="s">
        <v>28584</v>
      </c>
      <c r="I5210" t="s">
        <v>23</v>
      </c>
      <c r="K5210">
        <v>7</v>
      </c>
      <c r="L5210">
        <v>13</v>
      </c>
      <c r="M5210">
        <v>14</v>
      </c>
      <c r="N5210">
        <v>5</v>
      </c>
      <c r="O5210" t="s">
        <v>28579</v>
      </c>
      <c r="P5210" t="s">
        <v>517</v>
      </c>
      <c r="Q5210" t="s">
        <v>517</v>
      </c>
      <c r="R5210" t="s">
        <v>517</v>
      </c>
      <c r="S5210" t="s">
        <v>517</v>
      </c>
      <c r="T5210" t="s">
        <v>517</v>
      </c>
      <c r="U5210" t="s">
        <v>517</v>
      </c>
      <c r="V5210" t="s">
        <v>517</v>
      </c>
      <c r="W5210" t="s">
        <v>589</v>
      </c>
      <c r="X5210" t="s">
        <v>590</v>
      </c>
      <c r="Y5210" t="s">
        <v>517</v>
      </c>
      <c r="Z5210" s="1" t="s">
        <v>517</v>
      </c>
      <c r="AA5210" t="s">
        <v>1009</v>
      </c>
      <c r="AB5210" t="s">
        <v>517</v>
      </c>
      <c r="AC5210" t="s">
        <v>357</v>
      </c>
      <c r="AD5210" t="s">
        <v>517</v>
      </c>
      <c r="AF5210" t="s">
        <v>8253</v>
      </c>
      <c r="AG5210" t="s">
        <v>8313</v>
      </c>
      <c r="AH5210" t="s">
        <v>517</v>
      </c>
      <c r="AI5210" t="s">
        <v>517</v>
      </c>
      <c r="AJ5210" t="s">
        <v>517</v>
      </c>
    </row>
    <row r="5211" spans="1:36" x14ac:dyDescent="0.25">
      <c r="A5211" s="13" t="s">
        <v>28586</v>
      </c>
      <c r="B5211" s="1">
        <v>42929</v>
      </c>
      <c r="C5211" s="2">
        <v>0.6051967592592592</v>
      </c>
      <c r="D5211" t="s">
        <v>28587</v>
      </c>
      <c r="E5211" t="s">
        <v>22</v>
      </c>
      <c r="F5211" t="s">
        <v>28588</v>
      </c>
      <c r="G5211" s="14" t="s">
        <v>28589</v>
      </c>
      <c r="H5211" s="14" t="s">
        <v>28590</v>
      </c>
      <c r="I5211" t="s">
        <v>23</v>
      </c>
      <c r="K5211">
        <v>7</v>
      </c>
      <c r="L5211">
        <v>13</v>
      </c>
      <c r="M5211">
        <v>14</v>
      </c>
      <c r="N5211">
        <v>5</v>
      </c>
      <c r="O5211" t="s">
        <v>28585</v>
      </c>
      <c r="P5211" t="s">
        <v>517</v>
      </c>
      <c r="Q5211" t="s">
        <v>517</v>
      </c>
      <c r="R5211" t="s">
        <v>517</v>
      </c>
      <c r="S5211" t="s">
        <v>517</v>
      </c>
      <c r="T5211" t="s">
        <v>517</v>
      </c>
      <c r="U5211" t="s">
        <v>517</v>
      </c>
      <c r="V5211" t="s">
        <v>517</v>
      </c>
      <c r="W5211" t="s">
        <v>537</v>
      </c>
      <c r="X5211" t="s">
        <v>850</v>
      </c>
      <c r="Y5211" t="s">
        <v>28591</v>
      </c>
      <c r="Z5211" s="1">
        <v>25455</v>
      </c>
      <c r="AA5211" t="s">
        <v>2413</v>
      </c>
      <c r="AB5211">
        <v>47</v>
      </c>
      <c r="AC5211" t="s">
        <v>358</v>
      </c>
      <c r="AD5211" t="s">
        <v>482</v>
      </c>
      <c r="AF5211" t="s">
        <v>8295</v>
      </c>
      <c r="AG5211" t="s">
        <v>517</v>
      </c>
      <c r="AH5211" t="s">
        <v>517</v>
      </c>
      <c r="AI5211" t="s">
        <v>517</v>
      </c>
      <c r="AJ5211" t="s">
        <v>517</v>
      </c>
    </row>
    <row r="5212" spans="1:36" x14ac:dyDescent="0.25">
      <c r="A5212" s="13" t="s">
        <v>28592</v>
      </c>
      <c r="B5212" s="1">
        <v>42929</v>
      </c>
      <c r="C5212" s="2">
        <v>0.60251157407407407</v>
      </c>
      <c r="D5212" t="s">
        <v>24917</v>
      </c>
      <c r="E5212" t="s">
        <v>22</v>
      </c>
      <c r="F5212" t="s">
        <v>24918</v>
      </c>
      <c r="G5212" s="14" t="s">
        <v>24919</v>
      </c>
      <c r="H5212" s="14" t="s">
        <v>28593</v>
      </c>
      <c r="I5212" t="s">
        <v>25</v>
      </c>
      <c r="K5212">
        <v>7</v>
      </c>
      <c r="L5212">
        <v>13</v>
      </c>
      <c r="M5212">
        <v>14</v>
      </c>
      <c r="N5212">
        <v>5</v>
      </c>
      <c r="O5212" t="s">
        <v>517</v>
      </c>
      <c r="P5212" t="s">
        <v>517</v>
      </c>
      <c r="Q5212" t="s">
        <v>517</v>
      </c>
      <c r="R5212" t="s">
        <v>517</v>
      </c>
      <c r="S5212" t="s">
        <v>517</v>
      </c>
      <c r="T5212" t="s">
        <v>517</v>
      </c>
      <c r="U5212" t="s">
        <v>517</v>
      </c>
      <c r="V5212" t="s">
        <v>517</v>
      </c>
      <c r="W5212" t="s">
        <v>517</v>
      </c>
      <c r="X5212" t="s">
        <v>517</v>
      </c>
      <c r="Y5212" t="s">
        <v>24921</v>
      </c>
      <c r="Z5212" s="1">
        <v>28933</v>
      </c>
      <c r="AA5212" t="s">
        <v>1885</v>
      </c>
      <c r="AB5212">
        <v>38</v>
      </c>
      <c r="AC5212" t="s">
        <v>358</v>
      </c>
      <c r="AD5212" t="s">
        <v>482</v>
      </c>
      <c r="AF5212" t="s">
        <v>8273</v>
      </c>
      <c r="AG5212" t="s">
        <v>8303</v>
      </c>
      <c r="AH5212" t="s">
        <v>517</v>
      </c>
      <c r="AI5212" t="s">
        <v>517</v>
      </c>
      <c r="AJ5212" t="s">
        <v>517</v>
      </c>
    </row>
    <row r="5213" spans="1:36" x14ac:dyDescent="0.25">
      <c r="A5213" s="13" t="s">
        <v>28594</v>
      </c>
      <c r="B5213" s="1">
        <v>42929</v>
      </c>
      <c r="C5213" s="2">
        <v>0.58534722222222224</v>
      </c>
      <c r="D5213" t="s">
        <v>28595</v>
      </c>
      <c r="E5213" t="s">
        <v>22</v>
      </c>
      <c r="F5213" t="s">
        <v>28596</v>
      </c>
      <c r="G5213" s="14" t="s">
        <v>28597</v>
      </c>
      <c r="H5213" s="14" t="s">
        <v>28598</v>
      </c>
      <c r="I5213" t="s">
        <v>24</v>
      </c>
      <c r="K5213">
        <v>7</v>
      </c>
      <c r="L5213">
        <v>13</v>
      </c>
      <c r="M5213">
        <v>14</v>
      </c>
      <c r="N5213">
        <v>5</v>
      </c>
      <c r="O5213" t="s">
        <v>517</v>
      </c>
      <c r="P5213" t="s">
        <v>517</v>
      </c>
      <c r="Q5213" t="s">
        <v>517</v>
      </c>
      <c r="R5213" t="s">
        <v>517</v>
      </c>
      <c r="S5213" t="s">
        <v>517</v>
      </c>
      <c r="T5213" t="s">
        <v>517</v>
      </c>
      <c r="U5213" t="s">
        <v>517</v>
      </c>
      <c r="V5213" t="s">
        <v>517</v>
      </c>
      <c r="W5213" t="s">
        <v>517</v>
      </c>
      <c r="X5213" t="s">
        <v>517</v>
      </c>
      <c r="Y5213" t="s">
        <v>28599</v>
      </c>
      <c r="Z5213" s="1">
        <v>31033</v>
      </c>
      <c r="AA5213" t="s">
        <v>28600</v>
      </c>
      <c r="AB5213">
        <v>32</v>
      </c>
      <c r="AC5213" t="s">
        <v>357</v>
      </c>
      <c r="AD5213" t="s">
        <v>482</v>
      </c>
      <c r="AF5213" t="s">
        <v>8304</v>
      </c>
      <c r="AG5213" t="s">
        <v>517</v>
      </c>
      <c r="AH5213" t="s">
        <v>517</v>
      </c>
      <c r="AI5213" t="s">
        <v>517</v>
      </c>
      <c r="AJ5213" t="s">
        <v>517</v>
      </c>
    </row>
    <row r="5214" spans="1:36" x14ac:dyDescent="0.25">
      <c r="A5214" s="13" t="s">
        <v>28601</v>
      </c>
      <c r="B5214" s="1">
        <v>42929</v>
      </c>
      <c r="C5214" s="2">
        <v>0.57484953703703701</v>
      </c>
      <c r="D5214" t="s">
        <v>19404</v>
      </c>
      <c r="E5214" t="s">
        <v>22</v>
      </c>
      <c r="F5214" t="s">
        <v>19405</v>
      </c>
      <c r="G5214" s="14" t="s">
        <v>7352</v>
      </c>
      <c r="H5214" s="14" t="s">
        <v>28602</v>
      </c>
      <c r="I5214" t="s">
        <v>23</v>
      </c>
      <c r="K5214">
        <v>7</v>
      </c>
      <c r="L5214">
        <v>13</v>
      </c>
      <c r="M5214">
        <v>13</v>
      </c>
      <c r="N5214">
        <v>5</v>
      </c>
      <c r="O5214" t="s">
        <v>19402</v>
      </c>
      <c r="P5214" t="s">
        <v>517</v>
      </c>
      <c r="Q5214" t="s">
        <v>517</v>
      </c>
      <c r="R5214" t="s">
        <v>517</v>
      </c>
      <c r="S5214" t="s">
        <v>517</v>
      </c>
      <c r="T5214" t="s">
        <v>517</v>
      </c>
      <c r="U5214" t="s">
        <v>517</v>
      </c>
      <c r="V5214" t="s">
        <v>517</v>
      </c>
      <c r="W5214" t="s">
        <v>526</v>
      </c>
      <c r="X5214" t="s">
        <v>527</v>
      </c>
      <c r="Y5214" t="s">
        <v>3024</v>
      </c>
      <c r="Z5214" s="1">
        <v>35796</v>
      </c>
      <c r="AA5214" t="s">
        <v>556</v>
      </c>
      <c r="AB5214">
        <v>19</v>
      </c>
      <c r="AC5214" t="s">
        <v>358</v>
      </c>
      <c r="AD5214" t="s">
        <v>495</v>
      </c>
      <c r="AF5214" t="s">
        <v>517</v>
      </c>
      <c r="AG5214" t="s">
        <v>517</v>
      </c>
      <c r="AH5214" t="s">
        <v>517</v>
      </c>
      <c r="AI5214" t="s">
        <v>517</v>
      </c>
      <c r="AJ5214" t="s">
        <v>517</v>
      </c>
    </row>
    <row r="5215" spans="1:36" x14ac:dyDescent="0.25">
      <c r="A5215" s="13" t="s">
        <v>28603</v>
      </c>
      <c r="B5215" s="1">
        <v>42929</v>
      </c>
      <c r="C5215" s="2">
        <v>0.57011574074074078</v>
      </c>
      <c r="D5215" t="s">
        <v>26997</v>
      </c>
      <c r="E5215" t="s">
        <v>22</v>
      </c>
      <c r="F5215" t="s">
        <v>26998</v>
      </c>
      <c r="G5215" s="14" t="s">
        <v>26999</v>
      </c>
      <c r="H5215" s="14" t="s">
        <v>28604</v>
      </c>
      <c r="I5215" t="s">
        <v>23</v>
      </c>
      <c r="K5215">
        <v>7</v>
      </c>
      <c r="L5215">
        <v>13</v>
      </c>
      <c r="M5215">
        <v>13</v>
      </c>
      <c r="N5215">
        <v>5</v>
      </c>
      <c r="O5215" t="s">
        <v>26995</v>
      </c>
      <c r="P5215" t="s">
        <v>517</v>
      </c>
      <c r="Q5215" t="s">
        <v>517</v>
      </c>
      <c r="R5215" t="s">
        <v>517</v>
      </c>
      <c r="S5215" t="s">
        <v>517</v>
      </c>
      <c r="T5215" t="s">
        <v>517</v>
      </c>
      <c r="U5215" t="s">
        <v>517</v>
      </c>
      <c r="V5215" t="s">
        <v>517</v>
      </c>
      <c r="W5215" t="s">
        <v>526</v>
      </c>
      <c r="X5215" t="s">
        <v>527</v>
      </c>
      <c r="Y5215" t="s">
        <v>27001</v>
      </c>
      <c r="Z5215" s="1">
        <v>31246</v>
      </c>
      <c r="AA5215" t="s">
        <v>519</v>
      </c>
      <c r="AB5215">
        <v>32</v>
      </c>
      <c r="AC5215" t="s">
        <v>358</v>
      </c>
      <c r="AD5215" t="s">
        <v>509</v>
      </c>
      <c r="AF5215" t="s">
        <v>517</v>
      </c>
      <c r="AG5215" t="s">
        <v>517</v>
      </c>
      <c r="AH5215" t="s">
        <v>517</v>
      </c>
      <c r="AI5215" t="s">
        <v>517</v>
      </c>
      <c r="AJ5215" t="s">
        <v>517</v>
      </c>
    </row>
    <row r="5216" spans="1:36" x14ac:dyDescent="0.25">
      <c r="A5216" s="13" t="s">
        <v>28605</v>
      </c>
      <c r="B5216" s="1">
        <v>42929</v>
      </c>
      <c r="C5216" s="2">
        <v>0.5685648148148148</v>
      </c>
      <c r="D5216" t="s">
        <v>27049</v>
      </c>
      <c r="E5216" t="s">
        <v>22</v>
      </c>
      <c r="F5216" t="s">
        <v>27050</v>
      </c>
      <c r="G5216" s="14" t="s">
        <v>27051</v>
      </c>
      <c r="H5216" s="14" t="s">
        <v>27052</v>
      </c>
      <c r="I5216" t="s">
        <v>21</v>
      </c>
      <c r="K5216">
        <v>7</v>
      </c>
      <c r="L5216">
        <v>13</v>
      </c>
      <c r="M5216">
        <v>13</v>
      </c>
      <c r="N5216">
        <v>5</v>
      </c>
      <c r="O5216" t="s">
        <v>27047</v>
      </c>
      <c r="P5216" t="s">
        <v>517</v>
      </c>
      <c r="Q5216" t="s">
        <v>517</v>
      </c>
      <c r="R5216" t="s">
        <v>517</v>
      </c>
      <c r="S5216" t="s">
        <v>517</v>
      </c>
      <c r="T5216" t="s">
        <v>517</v>
      </c>
      <c r="U5216" t="s">
        <v>517</v>
      </c>
      <c r="V5216" t="s">
        <v>517</v>
      </c>
      <c r="W5216" t="s">
        <v>861</v>
      </c>
      <c r="X5216" t="s">
        <v>842</v>
      </c>
      <c r="Y5216" t="s">
        <v>16795</v>
      </c>
      <c r="Z5216" s="1">
        <v>33741</v>
      </c>
      <c r="AA5216" t="s">
        <v>7771</v>
      </c>
      <c r="AB5216">
        <v>25</v>
      </c>
      <c r="AC5216" t="s">
        <v>357</v>
      </c>
      <c r="AD5216" t="s">
        <v>482</v>
      </c>
      <c r="AF5216" t="s">
        <v>517</v>
      </c>
      <c r="AG5216" t="s">
        <v>517</v>
      </c>
      <c r="AH5216" t="s">
        <v>517</v>
      </c>
      <c r="AI5216" t="s">
        <v>517</v>
      </c>
      <c r="AJ5216" t="s">
        <v>517</v>
      </c>
    </row>
    <row r="5217" spans="1:36" x14ac:dyDescent="0.25">
      <c r="A5217" s="13" t="s">
        <v>28607</v>
      </c>
      <c r="B5217" s="1">
        <v>42929</v>
      </c>
      <c r="C5217" s="2">
        <v>0.56225694444444441</v>
      </c>
      <c r="D5217" t="s">
        <v>28608</v>
      </c>
      <c r="E5217" t="s">
        <v>22</v>
      </c>
      <c r="F5217" t="s">
        <v>28609</v>
      </c>
      <c r="G5217" s="14" t="s">
        <v>28610</v>
      </c>
      <c r="H5217" s="14" t="s">
        <v>28611</v>
      </c>
      <c r="I5217" t="s">
        <v>23</v>
      </c>
      <c r="K5217">
        <v>7</v>
      </c>
      <c r="L5217">
        <v>13</v>
      </c>
      <c r="M5217">
        <v>13</v>
      </c>
      <c r="N5217">
        <v>5</v>
      </c>
      <c r="O5217" t="s">
        <v>28606</v>
      </c>
      <c r="P5217" t="s">
        <v>517</v>
      </c>
      <c r="Q5217" t="s">
        <v>517</v>
      </c>
      <c r="R5217" t="s">
        <v>517</v>
      </c>
      <c r="S5217" t="s">
        <v>517</v>
      </c>
      <c r="T5217" t="s">
        <v>517</v>
      </c>
      <c r="U5217" t="s">
        <v>517</v>
      </c>
      <c r="V5217" t="s">
        <v>517</v>
      </c>
      <c r="W5217" t="s">
        <v>860</v>
      </c>
      <c r="X5217" t="s">
        <v>845</v>
      </c>
      <c r="Y5217" t="s">
        <v>7121</v>
      </c>
      <c r="Z5217" s="1">
        <v>36069</v>
      </c>
      <c r="AA5217" t="s">
        <v>546</v>
      </c>
      <c r="AB5217">
        <v>18</v>
      </c>
      <c r="AC5217" t="s">
        <v>358</v>
      </c>
      <c r="AD5217" t="s">
        <v>499</v>
      </c>
      <c r="AF5217" t="s">
        <v>8308</v>
      </c>
      <c r="AG5217" t="s">
        <v>8260</v>
      </c>
      <c r="AH5217" t="s">
        <v>517</v>
      </c>
      <c r="AI5217" t="s">
        <v>517</v>
      </c>
      <c r="AJ5217" t="s">
        <v>517</v>
      </c>
    </row>
    <row r="5218" spans="1:36" x14ac:dyDescent="0.25">
      <c r="A5218" s="13" t="s">
        <v>28613</v>
      </c>
      <c r="B5218" s="1">
        <v>42929</v>
      </c>
      <c r="C5218" s="2">
        <v>0.56076388888888895</v>
      </c>
      <c r="D5218" t="s">
        <v>28614</v>
      </c>
      <c r="E5218" t="s">
        <v>22</v>
      </c>
      <c r="F5218" t="s">
        <v>28615</v>
      </c>
      <c r="G5218" s="14" t="s">
        <v>28616</v>
      </c>
      <c r="H5218" s="14" t="s">
        <v>28617</v>
      </c>
      <c r="I5218" t="s">
        <v>21</v>
      </c>
      <c r="K5218">
        <v>7</v>
      </c>
      <c r="L5218">
        <v>13</v>
      </c>
      <c r="M5218">
        <v>13</v>
      </c>
      <c r="N5218">
        <v>5</v>
      </c>
      <c r="O5218" t="s">
        <v>28612</v>
      </c>
      <c r="P5218" t="s">
        <v>517</v>
      </c>
      <c r="Q5218" t="s">
        <v>517</v>
      </c>
      <c r="R5218" t="s">
        <v>517</v>
      </c>
      <c r="S5218" t="s">
        <v>517</v>
      </c>
      <c r="T5218" t="s">
        <v>517</v>
      </c>
      <c r="U5218" t="s">
        <v>517</v>
      </c>
      <c r="V5218" t="s">
        <v>517</v>
      </c>
      <c r="W5218" t="s">
        <v>526</v>
      </c>
      <c r="X5218" t="s">
        <v>527</v>
      </c>
      <c r="Y5218" t="s">
        <v>28618</v>
      </c>
      <c r="Z5218" s="1">
        <v>32263</v>
      </c>
      <c r="AA5218" t="s">
        <v>674</v>
      </c>
      <c r="AB5218">
        <v>29</v>
      </c>
      <c r="AC5218" t="s">
        <v>358</v>
      </c>
      <c r="AD5218" t="s">
        <v>489</v>
      </c>
      <c r="AF5218" t="s">
        <v>8304</v>
      </c>
      <c r="AG5218" t="s">
        <v>8254</v>
      </c>
      <c r="AH5218" t="s">
        <v>8305</v>
      </c>
      <c r="AI5218" t="s">
        <v>8263</v>
      </c>
      <c r="AJ5218" t="s">
        <v>517</v>
      </c>
    </row>
    <row r="5219" spans="1:36" x14ac:dyDescent="0.25">
      <c r="A5219" s="13" t="s">
        <v>28619</v>
      </c>
      <c r="B5219" s="1">
        <v>42929</v>
      </c>
      <c r="C5219" s="2">
        <v>0.54407407407407404</v>
      </c>
      <c r="D5219" t="s">
        <v>28620</v>
      </c>
      <c r="E5219" t="s">
        <v>22</v>
      </c>
      <c r="F5219" t="s">
        <v>28621</v>
      </c>
      <c r="G5219" s="14" t="s">
        <v>28622</v>
      </c>
      <c r="H5219" s="14" t="s">
        <v>28623</v>
      </c>
      <c r="I5219" t="s">
        <v>24</v>
      </c>
      <c r="K5219">
        <v>7</v>
      </c>
      <c r="L5219">
        <v>13</v>
      </c>
      <c r="M5219">
        <v>13</v>
      </c>
      <c r="N5219">
        <v>5</v>
      </c>
      <c r="O5219" t="s">
        <v>517</v>
      </c>
      <c r="P5219" t="s">
        <v>517</v>
      </c>
      <c r="Q5219" t="s">
        <v>517</v>
      </c>
      <c r="R5219" t="s">
        <v>517</v>
      </c>
      <c r="S5219" t="s">
        <v>517</v>
      </c>
      <c r="T5219" t="s">
        <v>517</v>
      </c>
      <c r="U5219" t="s">
        <v>517</v>
      </c>
      <c r="V5219" t="s">
        <v>517</v>
      </c>
      <c r="W5219" t="s">
        <v>517</v>
      </c>
      <c r="X5219" t="s">
        <v>517</v>
      </c>
      <c r="Y5219" t="s">
        <v>28624</v>
      </c>
      <c r="Z5219" s="1">
        <v>31368</v>
      </c>
      <c r="AA5219" t="s">
        <v>28625</v>
      </c>
      <c r="AB5219">
        <v>31</v>
      </c>
      <c r="AC5219" t="s">
        <v>357</v>
      </c>
      <c r="AD5219" t="s">
        <v>482</v>
      </c>
      <c r="AF5219" t="s">
        <v>8296</v>
      </c>
      <c r="AG5219" t="s">
        <v>517</v>
      </c>
      <c r="AH5219" t="s">
        <v>517</v>
      </c>
      <c r="AI5219" t="s">
        <v>517</v>
      </c>
      <c r="AJ5219" t="s">
        <v>517</v>
      </c>
    </row>
    <row r="5220" spans="1:36" x14ac:dyDescent="0.25">
      <c r="A5220" s="13" t="s">
        <v>28626</v>
      </c>
      <c r="B5220" s="1">
        <v>42929</v>
      </c>
      <c r="C5220" s="2">
        <v>0.53002314814814822</v>
      </c>
      <c r="D5220" t="s">
        <v>28627</v>
      </c>
      <c r="E5220" t="s">
        <v>22</v>
      </c>
      <c r="F5220" t="s">
        <v>28317</v>
      </c>
      <c r="G5220" s="14" t="s">
        <v>28318</v>
      </c>
      <c r="H5220" s="14" t="s">
        <v>28319</v>
      </c>
      <c r="I5220" t="s">
        <v>21</v>
      </c>
      <c r="K5220">
        <v>7</v>
      </c>
      <c r="L5220">
        <v>13</v>
      </c>
      <c r="M5220">
        <v>12</v>
      </c>
      <c r="N5220">
        <v>5</v>
      </c>
      <c r="O5220" t="s">
        <v>28314</v>
      </c>
      <c r="P5220" t="s">
        <v>517</v>
      </c>
      <c r="Q5220" t="s">
        <v>517</v>
      </c>
      <c r="R5220" t="s">
        <v>517</v>
      </c>
      <c r="S5220" t="s">
        <v>517</v>
      </c>
      <c r="T5220" t="s">
        <v>517</v>
      </c>
      <c r="U5220" t="s">
        <v>517</v>
      </c>
      <c r="V5220" t="s">
        <v>517</v>
      </c>
      <c r="W5220" t="s">
        <v>589</v>
      </c>
      <c r="X5220" t="s">
        <v>590</v>
      </c>
      <c r="Y5220" t="s">
        <v>28320</v>
      </c>
      <c r="Z5220" s="1">
        <v>33791</v>
      </c>
      <c r="AA5220" t="s">
        <v>28321</v>
      </c>
      <c r="AB5220">
        <v>25</v>
      </c>
      <c r="AC5220" t="s">
        <v>357</v>
      </c>
      <c r="AD5220" t="s">
        <v>482</v>
      </c>
      <c r="AF5220" t="s">
        <v>8295</v>
      </c>
      <c r="AG5220" t="s">
        <v>517</v>
      </c>
      <c r="AH5220" t="s">
        <v>517</v>
      </c>
      <c r="AI5220" t="s">
        <v>517</v>
      </c>
      <c r="AJ5220" t="s">
        <v>517</v>
      </c>
    </row>
    <row r="5221" spans="1:36" x14ac:dyDescent="0.25">
      <c r="A5221" s="13" t="s">
        <v>28629</v>
      </c>
      <c r="B5221" s="1">
        <v>42929</v>
      </c>
      <c r="C5221" s="2">
        <v>0.50331018518518522</v>
      </c>
      <c r="D5221" t="s">
        <v>28630</v>
      </c>
      <c r="E5221" t="s">
        <v>22</v>
      </c>
      <c r="F5221" t="s">
        <v>28631</v>
      </c>
      <c r="G5221" s="14" t="s">
        <v>28632</v>
      </c>
      <c r="H5221" s="14" t="s">
        <v>28633</v>
      </c>
      <c r="I5221" t="s">
        <v>25</v>
      </c>
      <c r="K5221">
        <v>7</v>
      </c>
      <c r="L5221">
        <v>13</v>
      </c>
      <c r="M5221">
        <v>12</v>
      </c>
      <c r="N5221">
        <v>5</v>
      </c>
      <c r="O5221" t="s">
        <v>28628</v>
      </c>
      <c r="P5221" t="s">
        <v>517</v>
      </c>
      <c r="Q5221" t="s">
        <v>517</v>
      </c>
      <c r="R5221" t="s">
        <v>517</v>
      </c>
      <c r="S5221" t="s">
        <v>517</v>
      </c>
      <c r="T5221" t="s">
        <v>517</v>
      </c>
      <c r="U5221" t="s">
        <v>517</v>
      </c>
      <c r="V5221" t="s">
        <v>517</v>
      </c>
      <c r="W5221" t="s">
        <v>672</v>
      </c>
      <c r="X5221" t="s">
        <v>477</v>
      </c>
      <c r="Y5221" t="s">
        <v>12541</v>
      </c>
      <c r="Z5221" s="1">
        <v>32349</v>
      </c>
      <c r="AA5221" t="s">
        <v>519</v>
      </c>
      <c r="AB5221">
        <v>28</v>
      </c>
      <c r="AC5221" t="s">
        <v>358</v>
      </c>
      <c r="AD5221" t="s">
        <v>483</v>
      </c>
      <c r="AF5221" t="s">
        <v>8307</v>
      </c>
      <c r="AG5221">
        <v>16789</v>
      </c>
      <c r="AH5221" t="s">
        <v>8304</v>
      </c>
      <c r="AI5221" t="s">
        <v>8266</v>
      </c>
      <c r="AJ5221" t="s">
        <v>8260</v>
      </c>
    </row>
    <row r="5222" spans="1:36" x14ac:dyDescent="0.25">
      <c r="A5222" s="13" t="s">
        <v>28634</v>
      </c>
      <c r="B5222" s="1">
        <v>42929</v>
      </c>
      <c r="C5222" s="2">
        <v>0.49354166666666671</v>
      </c>
      <c r="D5222" t="s">
        <v>28635</v>
      </c>
      <c r="E5222" t="s">
        <v>22</v>
      </c>
      <c r="F5222" t="s">
        <v>28636</v>
      </c>
      <c r="G5222" s="14" t="s">
        <v>28637</v>
      </c>
      <c r="H5222" s="14" t="s">
        <v>28638</v>
      </c>
      <c r="I5222" t="s">
        <v>25</v>
      </c>
      <c r="K5222">
        <v>7</v>
      </c>
      <c r="L5222">
        <v>13</v>
      </c>
      <c r="M5222">
        <v>11</v>
      </c>
      <c r="N5222">
        <v>5</v>
      </c>
      <c r="O5222" t="s">
        <v>517</v>
      </c>
      <c r="P5222" t="s">
        <v>517</v>
      </c>
      <c r="Q5222" t="s">
        <v>517</v>
      </c>
      <c r="R5222" t="s">
        <v>517</v>
      </c>
      <c r="S5222" t="s">
        <v>517</v>
      </c>
      <c r="T5222" t="s">
        <v>517</v>
      </c>
      <c r="U5222" t="s">
        <v>517</v>
      </c>
      <c r="V5222" t="s">
        <v>517</v>
      </c>
      <c r="W5222" t="s">
        <v>517</v>
      </c>
      <c r="X5222" t="s">
        <v>517</v>
      </c>
      <c r="Y5222" t="s">
        <v>9093</v>
      </c>
      <c r="Z5222" s="1">
        <v>34895</v>
      </c>
      <c r="AA5222" t="s">
        <v>28639</v>
      </c>
      <c r="AB5222">
        <v>22</v>
      </c>
      <c r="AC5222" t="s">
        <v>358</v>
      </c>
      <c r="AD5222" t="s">
        <v>493</v>
      </c>
      <c r="AF5222" t="s">
        <v>8259</v>
      </c>
      <c r="AG5222" t="s">
        <v>8304</v>
      </c>
      <c r="AH5222" t="s">
        <v>517</v>
      </c>
      <c r="AI5222" t="s">
        <v>517</v>
      </c>
      <c r="AJ5222" t="s">
        <v>517</v>
      </c>
    </row>
    <row r="5223" spans="1:36" x14ac:dyDescent="0.25">
      <c r="A5223" s="13" t="s">
        <v>28642</v>
      </c>
      <c r="B5223" s="1">
        <v>42929</v>
      </c>
      <c r="C5223" s="2">
        <v>0.47826388888888888</v>
      </c>
      <c r="D5223" t="s">
        <v>28643</v>
      </c>
      <c r="E5223" t="s">
        <v>22</v>
      </c>
      <c r="F5223" t="s">
        <v>28644</v>
      </c>
      <c r="G5223" s="14" t="s">
        <v>28645</v>
      </c>
      <c r="H5223" s="14" t="s">
        <v>28646</v>
      </c>
      <c r="I5223" t="s">
        <v>23</v>
      </c>
      <c r="K5223">
        <v>7</v>
      </c>
      <c r="L5223">
        <v>13</v>
      </c>
      <c r="M5223">
        <v>11</v>
      </c>
      <c r="N5223">
        <v>5</v>
      </c>
      <c r="O5223" t="s">
        <v>28641</v>
      </c>
      <c r="P5223" t="s">
        <v>28640</v>
      </c>
      <c r="Q5223" t="s">
        <v>517</v>
      </c>
      <c r="R5223" t="s">
        <v>517</v>
      </c>
      <c r="S5223" t="s">
        <v>517</v>
      </c>
      <c r="T5223" t="s">
        <v>517</v>
      </c>
      <c r="U5223" t="s">
        <v>517</v>
      </c>
      <c r="V5223" t="s">
        <v>517</v>
      </c>
      <c r="W5223" t="s">
        <v>3180</v>
      </c>
      <c r="X5223" t="s">
        <v>580</v>
      </c>
      <c r="Y5223" t="s">
        <v>28647</v>
      </c>
      <c r="Z5223" s="1">
        <v>30121</v>
      </c>
      <c r="AA5223" t="s">
        <v>24727</v>
      </c>
      <c r="AB5223">
        <v>35</v>
      </c>
      <c r="AC5223" t="s">
        <v>357</v>
      </c>
      <c r="AD5223" t="s">
        <v>482</v>
      </c>
      <c r="AF5223" t="s">
        <v>517</v>
      </c>
      <c r="AG5223" t="s">
        <v>517</v>
      </c>
      <c r="AH5223" t="s">
        <v>517</v>
      </c>
      <c r="AI5223" t="s">
        <v>517</v>
      </c>
      <c r="AJ5223" t="s">
        <v>517</v>
      </c>
    </row>
    <row r="5224" spans="1:36" x14ac:dyDescent="0.25">
      <c r="A5224" s="13" t="s">
        <v>28648</v>
      </c>
      <c r="B5224" s="1">
        <v>42929</v>
      </c>
      <c r="C5224" s="2">
        <v>0.47249999999999998</v>
      </c>
      <c r="D5224" t="s">
        <v>28649</v>
      </c>
      <c r="E5224" t="s">
        <v>22</v>
      </c>
      <c r="F5224" t="s">
        <v>28650</v>
      </c>
      <c r="G5224" s="14" t="s">
        <v>28651</v>
      </c>
      <c r="H5224" s="14" t="s">
        <v>28652</v>
      </c>
      <c r="I5224" t="s">
        <v>25</v>
      </c>
      <c r="K5224">
        <v>7</v>
      </c>
      <c r="L5224">
        <v>13</v>
      </c>
      <c r="M5224">
        <v>11</v>
      </c>
      <c r="N5224">
        <v>5</v>
      </c>
      <c r="O5224" t="s">
        <v>517</v>
      </c>
      <c r="P5224" t="s">
        <v>517</v>
      </c>
      <c r="Q5224" t="s">
        <v>517</v>
      </c>
      <c r="R5224" t="s">
        <v>517</v>
      </c>
      <c r="S5224" t="s">
        <v>517</v>
      </c>
      <c r="T5224" t="s">
        <v>517</v>
      </c>
      <c r="U5224" t="s">
        <v>517</v>
      </c>
      <c r="V5224" t="s">
        <v>517</v>
      </c>
      <c r="W5224" t="s">
        <v>517</v>
      </c>
      <c r="X5224" t="s">
        <v>517</v>
      </c>
      <c r="Y5224" t="s">
        <v>28653</v>
      </c>
      <c r="Z5224" s="1">
        <v>34565</v>
      </c>
      <c r="AA5224" t="s">
        <v>529</v>
      </c>
      <c r="AB5224">
        <v>22</v>
      </c>
      <c r="AC5224" t="s">
        <v>358</v>
      </c>
      <c r="AD5224" t="s">
        <v>492</v>
      </c>
      <c r="AF5224" t="s">
        <v>517</v>
      </c>
      <c r="AG5224" t="s">
        <v>517</v>
      </c>
      <c r="AH5224" t="s">
        <v>517</v>
      </c>
      <c r="AI5224" t="s">
        <v>517</v>
      </c>
      <c r="AJ5224" t="s">
        <v>517</v>
      </c>
    </row>
    <row r="5225" spans="1:36" x14ac:dyDescent="0.25">
      <c r="A5225" s="13" t="s">
        <v>28654</v>
      </c>
      <c r="B5225" s="1">
        <v>42929</v>
      </c>
      <c r="C5225" s="2">
        <v>0.43017361111111113</v>
      </c>
      <c r="D5225" t="s">
        <v>28655</v>
      </c>
      <c r="E5225" t="s">
        <v>22</v>
      </c>
      <c r="F5225" t="s">
        <v>28656</v>
      </c>
      <c r="G5225" s="14" t="s">
        <v>28657</v>
      </c>
      <c r="H5225" s="14" t="s">
        <v>28658</v>
      </c>
      <c r="I5225" t="s">
        <v>21</v>
      </c>
      <c r="K5225">
        <v>7</v>
      </c>
      <c r="L5225">
        <v>13</v>
      </c>
      <c r="M5225">
        <v>10</v>
      </c>
      <c r="N5225">
        <v>5</v>
      </c>
      <c r="O5225" t="s">
        <v>517</v>
      </c>
      <c r="P5225" t="s">
        <v>517</v>
      </c>
      <c r="Q5225" t="s">
        <v>517</v>
      </c>
      <c r="R5225" t="s">
        <v>517</v>
      </c>
      <c r="S5225" t="s">
        <v>517</v>
      </c>
      <c r="T5225" t="s">
        <v>517</v>
      </c>
      <c r="U5225" t="s">
        <v>517</v>
      </c>
      <c r="V5225" t="s">
        <v>517</v>
      </c>
      <c r="W5225" t="s">
        <v>517</v>
      </c>
      <c r="X5225" t="s">
        <v>517</v>
      </c>
      <c r="Y5225" t="s">
        <v>28659</v>
      </c>
      <c r="Z5225" s="1">
        <v>26609</v>
      </c>
      <c r="AA5225" t="s">
        <v>834</v>
      </c>
      <c r="AB5225">
        <v>44</v>
      </c>
      <c r="AC5225" t="s">
        <v>358</v>
      </c>
      <c r="AD5225" t="s">
        <v>487</v>
      </c>
      <c r="AF5225" t="s">
        <v>8304</v>
      </c>
      <c r="AG5225" t="s">
        <v>8264</v>
      </c>
      <c r="AH5225" t="s">
        <v>517</v>
      </c>
      <c r="AI5225" t="s">
        <v>517</v>
      </c>
      <c r="AJ5225" t="s">
        <v>517</v>
      </c>
    </row>
    <row r="5226" spans="1:36" x14ac:dyDescent="0.25">
      <c r="A5226" s="13" t="s">
        <v>28660</v>
      </c>
      <c r="B5226" s="1">
        <v>42929</v>
      </c>
      <c r="C5226" s="2">
        <v>0.41667824074074072</v>
      </c>
      <c r="D5226" t="s">
        <v>28661</v>
      </c>
      <c r="E5226" t="s">
        <v>22</v>
      </c>
      <c r="F5226" t="s">
        <v>28662</v>
      </c>
      <c r="G5226" s="14" t="s">
        <v>28663</v>
      </c>
      <c r="H5226" s="14" t="s">
        <v>28664</v>
      </c>
      <c r="I5226" t="s">
        <v>23</v>
      </c>
      <c r="K5226">
        <v>7</v>
      </c>
      <c r="L5226">
        <v>13</v>
      </c>
      <c r="M5226">
        <v>10</v>
      </c>
      <c r="N5226">
        <v>5</v>
      </c>
      <c r="O5226" t="s">
        <v>517</v>
      </c>
      <c r="P5226" t="s">
        <v>517</v>
      </c>
      <c r="Q5226" t="s">
        <v>517</v>
      </c>
      <c r="R5226" t="s">
        <v>517</v>
      </c>
      <c r="S5226" t="s">
        <v>517</v>
      </c>
      <c r="T5226" t="s">
        <v>517</v>
      </c>
      <c r="U5226" t="s">
        <v>517</v>
      </c>
      <c r="V5226" t="s">
        <v>517</v>
      </c>
      <c r="W5226" t="s">
        <v>517</v>
      </c>
      <c r="X5226" t="s">
        <v>517</v>
      </c>
      <c r="Y5226" t="s">
        <v>28665</v>
      </c>
      <c r="Z5226" s="1">
        <v>23594</v>
      </c>
      <c r="AA5226" t="s">
        <v>28666</v>
      </c>
      <c r="AB5226">
        <v>52</v>
      </c>
      <c r="AC5226" t="s">
        <v>358</v>
      </c>
      <c r="AD5226" t="s">
        <v>495</v>
      </c>
      <c r="AF5226" t="s">
        <v>517</v>
      </c>
      <c r="AG5226" t="s">
        <v>517</v>
      </c>
      <c r="AH5226" t="s">
        <v>517</v>
      </c>
      <c r="AI5226" t="s">
        <v>517</v>
      </c>
      <c r="AJ5226" t="s">
        <v>517</v>
      </c>
    </row>
    <row r="5227" spans="1:36" x14ac:dyDescent="0.25">
      <c r="A5227" t="s">
        <v>28667</v>
      </c>
      <c r="B5227">
        <v>42929</v>
      </c>
      <c r="C5227">
        <v>0.4052546296296296</v>
      </c>
      <c r="D5227" t="s">
        <v>28668</v>
      </c>
      <c r="E5227" t="s">
        <v>22</v>
      </c>
      <c r="F5227" t="s">
        <v>28669</v>
      </c>
      <c r="G5227" t="s">
        <v>28670</v>
      </c>
      <c r="H5227" t="s">
        <v>28671</v>
      </c>
      <c r="I5227" t="s">
        <v>21</v>
      </c>
      <c r="K5227">
        <v>7</v>
      </c>
      <c r="L5227">
        <v>13</v>
      </c>
      <c r="M5227">
        <v>9</v>
      </c>
      <c r="N5227">
        <v>5</v>
      </c>
      <c r="O5227" t="s">
        <v>517</v>
      </c>
      <c r="P5227" t="s">
        <v>517</v>
      </c>
      <c r="Q5227" t="s">
        <v>517</v>
      </c>
      <c r="R5227" t="s">
        <v>517</v>
      </c>
      <c r="S5227" t="s">
        <v>517</v>
      </c>
      <c r="T5227" t="s">
        <v>517</v>
      </c>
      <c r="U5227" t="s">
        <v>517</v>
      </c>
      <c r="V5227" t="s">
        <v>517</v>
      </c>
      <c r="W5227" t="s">
        <v>517</v>
      </c>
      <c r="X5227" t="s">
        <v>517</v>
      </c>
      <c r="Y5227" t="s">
        <v>28672</v>
      </c>
      <c r="Z5227">
        <v>28676</v>
      </c>
      <c r="AA5227" t="s">
        <v>4500</v>
      </c>
      <c r="AB5227">
        <v>39</v>
      </c>
      <c r="AC5227" t="s">
        <v>358</v>
      </c>
      <c r="AD5227" t="s">
        <v>482</v>
      </c>
      <c r="AF5227" t="s">
        <v>8308</v>
      </c>
      <c r="AG5227" t="s">
        <v>517</v>
      </c>
      <c r="AH5227" t="s">
        <v>517</v>
      </c>
      <c r="AI5227" t="s">
        <v>517</v>
      </c>
      <c r="AJ5227" t="s">
        <v>517</v>
      </c>
    </row>
    <row r="5228" spans="1:36" x14ac:dyDescent="0.25">
      <c r="A5228" s="13" t="s">
        <v>28673</v>
      </c>
      <c r="B5228" s="1">
        <v>42929</v>
      </c>
      <c r="C5228" s="2">
        <v>0.39241898148148152</v>
      </c>
      <c r="D5228" t="s">
        <v>28674</v>
      </c>
      <c r="E5228" t="s">
        <v>22</v>
      </c>
      <c r="F5228" t="s">
        <v>28569</v>
      </c>
      <c r="G5228" s="14" t="s">
        <v>28570</v>
      </c>
      <c r="H5228" s="14" t="s">
        <v>28571</v>
      </c>
      <c r="I5228" t="s">
        <v>21</v>
      </c>
      <c r="K5228">
        <v>7</v>
      </c>
      <c r="L5228">
        <v>13</v>
      </c>
      <c r="M5228">
        <v>9</v>
      </c>
      <c r="N5228">
        <v>5</v>
      </c>
      <c r="O5228" t="s">
        <v>28566</v>
      </c>
      <c r="P5228" t="s">
        <v>517</v>
      </c>
      <c r="Q5228" t="s">
        <v>517</v>
      </c>
      <c r="R5228" t="s">
        <v>517</v>
      </c>
      <c r="S5228" t="s">
        <v>517</v>
      </c>
      <c r="T5228" t="s">
        <v>517</v>
      </c>
      <c r="U5228" t="s">
        <v>517</v>
      </c>
      <c r="V5228" t="s">
        <v>517</v>
      </c>
      <c r="W5228" t="s">
        <v>6315</v>
      </c>
      <c r="X5228" t="s">
        <v>554</v>
      </c>
      <c r="Y5228" t="s">
        <v>28572</v>
      </c>
      <c r="Z5228" s="1">
        <v>30260</v>
      </c>
      <c r="AA5228" t="s">
        <v>879</v>
      </c>
      <c r="AB5228">
        <v>34</v>
      </c>
      <c r="AC5228" t="s">
        <v>357</v>
      </c>
      <c r="AD5228" t="s">
        <v>487</v>
      </c>
      <c r="AF5228" t="s">
        <v>517</v>
      </c>
      <c r="AG5228" t="s">
        <v>517</v>
      </c>
      <c r="AH5228" t="s">
        <v>517</v>
      </c>
      <c r="AI5228" t="s">
        <v>517</v>
      </c>
      <c r="AJ5228" t="s">
        <v>517</v>
      </c>
    </row>
    <row r="5229" spans="1:36" x14ac:dyDescent="0.25">
      <c r="A5229" s="13" t="s">
        <v>28676</v>
      </c>
      <c r="B5229" s="1">
        <v>42929</v>
      </c>
      <c r="C5229" s="2">
        <v>0.38166666666666665</v>
      </c>
      <c r="D5229" t="s">
        <v>28677</v>
      </c>
      <c r="E5229" t="s">
        <v>22</v>
      </c>
      <c r="F5229" t="s">
        <v>28569</v>
      </c>
      <c r="G5229" s="14" t="s">
        <v>28570</v>
      </c>
      <c r="H5229" s="14" t="s">
        <v>28571</v>
      </c>
      <c r="I5229" t="s">
        <v>23</v>
      </c>
      <c r="K5229">
        <v>7</v>
      </c>
      <c r="L5229">
        <v>13</v>
      </c>
      <c r="M5229">
        <v>9</v>
      </c>
      <c r="N5229">
        <v>5</v>
      </c>
      <c r="O5229" t="s">
        <v>28675</v>
      </c>
      <c r="P5229" t="s">
        <v>517</v>
      </c>
      <c r="Q5229" t="s">
        <v>517</v>
      </c>
      <c r="R5229" t="s">
        <v>517</v>
      </c>
      <c r="S5229" t="s">
        <v>517</v>
      </c>
      <c r="T5229" t="s">
        <v>517</v>
      </c>
      <c r="U5229" t="s">
        <v>517</v>
      </c>
      <c r="V5229" t="s">
        <v>517</v>
      </c>
      <c r="W5229" t="s">
        <v>6315</v>
      </c>
      <c r="X5229" t="s">
        <v>554</v>
      </c>
      <c r="Y5229" t="s">
        <v>28572</v>
      </c>
      <c r="Z5229" s="1">
        <v>30260</v>
      </c>
      <c r="AA5229" t="s">
        <v>8078</v>
      </c>
      <c r="AB5229">
        <v>34</v>
      </c>
      <c r="AC5229" t="s">
        <v>357</v>
      </c>
      <c r="AD5229" t="s">
        <v>487</v>
      </c>
      <c r="AF5229" t="s">
        <v>517</v>
      </c>
      <c r="AG5229" t="s">
        <v>517</v>
      </c>
      <c r="AH5229" t="s">
        <v>517</v>
      </c>
      <c r="AI5229" t="s">
        <v>517</v>
      </c>
      <c r="AJ5229" t="s">
        <v>517</v>
      </c>
    </row>
    <row r="5230" spans="1:36" x14ac:dyDescent="0.25">
      <c r="A5230" s="13" t="s">
        <v>28678</v>
      </c>
      <c r="B5230" s="1">
        <v>42929</v>
      </c>
      <c r="C5230" s="2">
        <v>0.20156250000000001</v>
      </c>
      <c r="D5230" t="s">
        <v>28679</v>
      </c>
      <c r="E5230" t="s">
        <v>1312</v>
      </c>
      <c r="F5230" t="s">
        <v>26745</v>
      </c>
      <c r="G5230" s="14" t="s">
        <v>26746</v>
      </c>
      <c r="H5230" s="14" t="s">
        <v>26747</v>
      </c>
      <c r="I5230" t="s">
        <v>23</v>
      </c>
      <c r="K5230">
        <v>7</v>
      </c>
      <c r="L5230">
        <v>13</v>
      </c>
      <c r="M5230">
        <v>4</v>
      </c>
      <c r="N5230">
        <v>5</v>
      </c>
      <c r="O5230" t="s">
        <v>26742</v>
      </c>
      <c r="P5230" t="s">
        <v>517</v>
      </c>
      <c r="Q5230" t="s">
        <v>517</v>
      </c>
      <c r="R5230" t="s">
        <v>517</v>
      </c>
      <c r="S5230" t="s">
        <v>517</v>
      </c>
      <c r="T5230" t="s">
        <v>517</v>
      </c>
      <c r="U5230" t="s">
        <v>517</v>
      </c>
      <c r="V5230" t="s">
        <v>517</v>
      </c>
      <c r="W5230" t="s">
        <v>537</v>
      </c>
      <c r="X5230" t="s">
        <v>590</v>
      </c>
      <c r="Y5230" t="s">
        <v>517</v>
      </c>
      <c r="Z5230" s="1" t="s">
        <v>517</v>
      </c>
      <c r="AA5230" t="s">
        <v>28679</v>
      </c>
      <c r="AB5230" t="s">
        <v>517</v>
      </c>
      <c r="AC5230" t="s">
        <v>358</v>
      </c>
      <c r="AD5230" t="s">
        <v>517</v>
      </c>
      <c r="AF5230" t="s">
        <v>8306</v>
      </c>
      <c r="AG5230" t="s">
        <v>517</v>
      </c>
      <c r="AH5230" t="s">
        <v>517</v>
      </c>
      <c r="AI5230" t="s">
        <v>517</v>
      </c>
      <c r="AJ5230" t="s">
        <v>517</v>
      </c>
    </row>
    <row r="5231" spans="1:36" x14ac:dyDescent="0.25">
      <c r="A5231" s="13" t="s">
        <v>28680</v>
      </c>
      <c r="B5231" s="1">
        <v>42929</v>
      </c>
      <c r="C5231" s="2">
        <v>4.2129629629629628E-2</v>
      </c>
      <c r="D5231" t="s">
        <v>28681</v>
      </c>
      <c r="E5231" t="s">
        <v>22</v>
      </c>
      <c r="F5231" t="s">
        <v>28682</v>
      </c>
      <c r="G5231" s="14" t="s">
        <v>28683</v>
      </c>
      <c r="H5231" s="14" t="s">
        <v>28684</v>
      </c>
      <c r="I5231" t="s">
        <v>21</v>
      </c>
      <c r="K5231">
        <v>7</v>
      </c>
      <c r="L5231">
        <v>13</v>
      </c>
      <c r="M5231">
        <v>1</v>
      </c>
      <c r="N5231">
        <v>5</v>
      </c>
      <c r="O5231" t="s">
        <v>517</v>
      </c>
      <c r="P5231" t="s">
        <v>517</v>
      </c>
      <c r="Q5231" t="s">
        <v>517</v>
      </c>
      <c r="R5231" t="s">
        <v>517</v>
      </c>
      <c r="S5231" t="s">
        <v>517</v>
      </c>
      <c r="T5231" t="s">
        <v>517</v>
      </c>
      <c r="U5231" t="s">
        <v>517</v>
      </c>
      <c r="V5231" t="s">
        <v>517</v>
      </c>
      <c r="W5231" t="s">
        <v>517</v>
      </c>
      <c r="X5231" t="s">
        <v>517</v>
      </c>
      <c r="Y5231" t="s">
        <v>517</v>
      </c>
      <c r="Z5231" s="1" t="s">
        <v>517</v>
      </c>
      <c r="AA5231" t="s">
        <v>28685</v>
      </c>
      <c r="AB5231" t="s">
        <v>517</v>
      </c>
      <c r="AC5231" t="s">
        <v>777</v>
      </c>
      <c r="AD5231" t="s">
        <v>517</v>
      </c>
      <c r="AF5231" t="s">
        <v>8295</v>
      </c>
      <c r="AG5231" t="s">
        <v>8263</v>
      </c>
      <c r="AH5231" t="s">
        <v>517</v>
      </c>
      <c r="AI5231" t="s">
        <v>517</v>
      </c>
      <c r="AJ5231" t="s">
        <v>517</v>
      </c>
    </row>
    <row r="5232" spans="1:36" x14ac:dyDescent="0.25">
      <c r="A5232" s="13" t="s">
        <v>28686</v>
      </c>
      <c r="B5232" s="1">
        <v>42928</v>
      </c>
      <c r="C5232" s="2">
        <v>0.9418171296296296</v>
      </c>
      <c r="D5232" t="s">
        <v>28687</v>
      </c>
      <c r="E5232" t="s">
        <v>22</v>
      </c>
      <c r="F5232" t="s">
        <v>28688</v>
      </c>
      <c r="G5232" s="14" t="s">
        <v>28689</v>
      </c>
      <c r="H5232" s="14" t="s">
        <v>28690</v>
      </c>
      <c r="I5232" t="s">
        <v>23</v>
      </c>
      <c r="K5232">
        <v>7</v>
      </c>
      <c r="L5232">
        <v>12</v>
      </c>
      <c r="M5232">
        <v>22</v>
      </c>
      <c r="N5232">
        <v>4</v>
      </c>
      <c r="O5232" t="s">
        <v>517</v>
      </c>
      <c r="P5232" t="s">
        <v>517</v>
      </c>
      <c r="Q5232" t="s">
        <v>517</v>
      </c>
      <c r="R5232" t="s">
        <v>517</v>
      </c>
      <c r="S5232" t="s">
        <v>517</v>
      </c>
      <c r="T5232" t="s">
        <v>517</v>
      </c>
      <c r="U5232" t="s">
        <v>517</v>
      </c>
      <c r="V5232" t="s">
        <v>517</v>
      </c>
      <c r="W5232" t="s">
        <v>517</v>
      </c>
      <c r="X5232" t="s">
        <v>517</v>
      </c>
      <c r="Y5232" t="s">
        <v>28691</v>
      </c>
      <c r="Z5232" s="1">
        <v>29475</v>
      </c>
      <c r="AA5232" t="s">
        <v>28692</v>
      </c>
      <c r="AB5232">
        <v>36</v>
      </c>
      <c r="AC5232" t="s">
        <v>358</v>
      </c>
      <c r="AD5232" t="s">
        <v>501</v>
      </c>
      <c r="AF5232" t="s">
        <v>8254</v>
      </c>
      <c r="AG5232" t="s">
        <v>517</v>
      </c>
      <c r="AH5232" t="s">
        <v>517</v>
      </c>
      <c r="AI5232" t="s">
        <v>517</v>
      </c>
      <c r="AJ5232" t="s">
        <v>517</v>
      </c>
    </row>
    <row r="5233" spans="1:36" x14ac:dyDescent="0.25">
      <c r="A5233" s="13" t="s">
        <v>28693</v>
      </c>
      <c r="B5233" s="1">
        <v>42928</v>
      </c>
      <c r="C5233" s="2">
        <v>0.84756944444444438</v>
      </c>
      <c r="D5233" t="s">
        <v>28694</v>
      </c>
      <c r="E5233" t="s">
        <v>22</v>
      </c>
      <c r="F5233" t="s">
        <v>28695</v>
      </c>
      <c r="G5233" s="14" t="s">
        <v>28696</v>
      </c>
      <c r="H5233" s="14" t="s">
        <v>28697</v>
      </c>
      <c r="I5233" t="s">
        <v>21</v>
      </c>
      <c r="K5233">
        <v>7</v>
      </c>
      <c r="L5233">
        <v>12</v>
      </c>
      <c r="M5233">
        <v>20</v>
      </c>
      <c r="N5233">
        <v>4</v>
      </c>
      <c r="O5233" t="s">
        <v>517</v>
      </c>
      <c r="P5233" t="s">
        <v>517</v>
      </c>
      <c r="Q5233" t="s">
        <v>517</v>
      </c>
      <c r="R5233" t="s">
        <v>517</v>
      </c>
      <c r="S5233" t="s">
        <v>517</v>
      </c>
      <c r="T5233" t="s">
        <v>517</v>
      </c>
      <c r="U5233" t="s">
        <v>517</v>
      </c>
      <c r="V5233" t="s">
        <v>517</v>
      </c>
      <c r="W5233" t="s">
        <v>517</v>
      </c>
      <c r="X5233" t="s">
        <v>517</v>
      </c>
      <c r="Y5233" t="s">
        <v>28698</v>
      </c>
      <c r="Z5233" s="1">
        <v>21270</v>
      </c>
      <c r="AA5233" t="s">
        <v>2438</v>
      </c>
      <c r="AB5233">
        <v>59</v>
      </c>
      <c r="AC5233" t="s">
        <v>358</v>
      </c>
      <c r="AD5233" t="s">
        <v>501</v>
      </c>
      <c r="AF5233" t="s">
        <v>8266</v>
      </c>
      <c r="AG5233" t="s">
        <v>8295</v>
      </c>
      <c r="AH5233" t="s">
        <v>8263</v>
      </c>
      <c r="AI5233" t="s">
        <v>517</v>
      </c>
      <c r="AJ5233" t="s">
        <v>517</v>
      </c>
    </row>
    <row r="5234" spans="1:36" x14ac:dyDescent="0.25">
      <c r="A5234" s="13" t="s">
        <v>28699</v>
      </c>
      <c r="B5234" s="1">
        <v>42928</v>
      </c>
      <c r="C5234" s="2">
        <v>0.84004629629629635</v>
      </c>
      <c r="D5234" t="s">
        <v>23848</v>
      </c>
      <c r="E5234" t="s">
        <v>22</v>
      </c>
      <c r="F5234" t="s">
        <v>23849</v>
      </c>
      <c r="G5234" s="14" t="s">
        <v>23850</v>
      </c>
      <c r="H5234" s="14" t="s">
        <v>23851</v>
      </c>
      <c r="I5234" t="s">
        <v>25</v>
      </c>
      <c r="K5234">
        <v>7</v>
      </c>
      <c r="L5234">
        <v>12</v>
      </c>
      <c r="M5234">
        <v>20</v>
      </c>
      <c r="N5234">
        <v>4</v>
      </c>
      <c r="O5234" t="s">
        <v>517</v>
      </c>
      <c r="P5234" t="s">
        <v>517</v>
      </c>
      <c r="Q5234" t="s">
        <v>517</v>
      </c>
      <c r="R5234" t="s">
        <v>517</v>
      </c>
      <c r="S5234" t="s">
        <v>517</v>
      </c>
      <c r="T5234" t="s">
        <v>517</v>
      </c>
      <c r="U5234" t="s">
        <v>517</v>
      </c>
      <c r="V5234" t="s">
        <v>517</v>
      </c>
      <c r="W5234" t="s">
        <v>517</v>
      </c>
      <c r="X5234" t="s">
        <v>517</v>
      </c>
      <c r="Y5234" t="s">
        <v>16229</v>
      </c>
      <c r="Z5234" s="1">
        <v>30950</v>
      </c>
      <c r="AA5234" t="s">
        <v>529</v>
      </c>
      <c r="AB5234">
        <v>32</v>
      </c>
      <c r="AC5234" t="s">
        <v>358</v>
      </c>
      <c r="AD5234" t="s">
        <v>496</v>
      </c>
      <c r="AF5234" t="s">
        <v>8304</v>
      </c>
      <c r="AG5234" t="s">
        <v>8254</v>
      </c>
      <c r="AH5234" t="s">
        <v>517</v>
      </c>
      <c r="AI5234" t="s">
        <v>517</v>
      </c>
      <c r="AJ5234" t="s">
        <v>517</v>
      </c>
    </row>
    <row r="5235" spans="1:36" x14ac:dyDescent="0.25">
      <c r="A5235" s="13" t="s">
        <v>28700</v>
      </c>
      <c r="B5235" s="1">
        <v>42928</v>
      </c>
      <c r="C5235" s="2">
        <v>0.82467592592592587</v>
      </c>
      <c r="D5235" t="s">
        <v>23848</v>
      </c>
      <c r="E5235" t="s">
        <v>22</v>
      </c>
      <c r="F5235" t="s">
        <v>23849</v>
      </c>
      <c r="G5235" s="14" t="s">
        <v>23850</v>
      </c>
      <c r="H5235" s="14" t="s">
        <v>23851</v>
      </c>
      <c r="I5235" t="s">
        <v>21</v>
      </c>
      <c r="K5235">
        <v>7</v>
      </c>
      <c r="L5235">
        <v>12</v>
      </c>
      <c r="M5235">
        <v>19</v>
      </c>
      <c r="N5235">
        <v>4</v>
      </c>
      <c r="O5235" t="s">
        <v>517</v>
      </c>
      <c r="P5235" t="s">
        <v>517</v>
      </c>
      <c r="Q5235" t="s">
        <v>517</v>
      </c>
      <c r="R5235" t="s">
        <v>517</v>
      </c>
      <c r="S5235" t="s">
        <v>517</v>
      </c>
      <c r="T5235" t="s">
        <v>517</v>
      </c>
      <c r="U5235" t="s">
        <v>517</v>
      </c>
      <c r="V5235" t="s">
        <v>517</v>
      </c>
      <c r="W5235" t="s">
        <v>517</v>
      </c>
      <c r="X5235" t="s">
        <v>517</v>
      </c>
      <c r="Y5235" t="s">
        <v>16229</v>
      </c>
      <c r="Z5235" s="1">
        <v>30950</v>
      </c>
      <c r="AA5235" t="s">
        <v>529</v>
      </c>
      <c r="AB5235">
        <v>32</v>
      </c>
      <c r="AC5235" t="s">
        <v>358</v>
      </c>
      <c r="AD5235" t="s">
        <v>496</v>
      </c>
      <c r="AF5235" t="s">
        <v>8304</v>
      </c>
      <c r="AG5235" t="s">
        <v>8254</v>
      </c>
      <c r="AH5235" t="s">
        <v>517</v>
      </c>
      <c r="AI5235" t="s">
        <v>517</v>
      </c>
      <c r="AJ5235" t="s">
        <v>517</v>
      </c>
    </row>
    <row r="5236" spans="1:36" x14ac:dyDescent="0.25">
      <c r="A5236" s="13" t="s">
        <v>28701</v>
      </c>
      <c r="B5236" s="1">
        <v>42928</v>
      </c>
      <c r="C5236" s="2">
        <v>0.81124999999999992</v>
      </c>
      <c r="D5236" t="s">
        <v>23848</v>
      </c>
      <c r="E5236" t="s">
        <v>22</v>
      </c>
      <c r="F5236" t="s">
        <v>23849</v>
      </c>
      <c r="G5236" s="14" t="s">
        <v>23850</v>
      </c>
      <c r="H5236" s="14" t="s">
        <v>23851</v>
      </c>
      <c r="I5236" t="s">
        <v>24</v>
      </c>
      <c r="K5236">
        <v>7</v>
      </c>
      <c r="L5236">
        <v>12</v>
      </c>
      <c r="M5236">
        <v>19</v>
      </c>
      <c r="N5236">
        <v>4</v>
      </c>
      <c r="O5236" t="s">
        <v>517</v>
      </c>
      <c r="P5236" t="s">
        <v>517</v>
      </c>
      <c r="Q5236" t="s">
        <v>517</v>
      </c>
      <c r="R5236" t="s">
        <v>517</v>
      </c>
      <c r="S5236" t="s">
        <v>517</v>
      </c>
      <c r="T5236" t="s">
        <v>517</v>
      </c>
      <c r="U5236" t="s">
        <v>517</v>
      </c>
      <c r="V5236" t="s">
        <v>517</v>
      </c>
      <c r="W5236" t="s">
        <v>517</v>
      </c>
      <c r="X5236" t="s">
        <v>517</v>
      </c>
      <c r="Y5236" t="s">
        <v>16229</v>
      </c>
      <c r="Z5236" s="1">
        <v>30950</v>
      </c>
      <c r="AA5236" t="s">
        <v>529</v>
      </c>
      <c r="AB5236">
        <v>32</v>
      </c>
      <c r="AC5236" t="s">
        <v>358</v>
      </c>
      <c r="AD5236" t="s">
        <v>496</v>
      </c>
      <c r="AF5236" t="s">
        <v>8304</v>
      </c>
      <c r="AG5236" t="s">
        <v>8254</v>
      </c>
      <c r="AH5236" t="s">
        <v>517</v>
      </c>
      <c r="AI5236" t="s">
        <v>517</v>
      </c>
      <c r="AJ5236" t="s">
        <v>517</v>
      </c>
    </row>
    <row r="5237" spans="1:36" x14ac:dyDescent="0.25">
      <c r="A5237" s="13" t="s">
        <v>28702</v>
      </c>
      <c r="B5237" s="1">
        <v>42928</v>
      </c>
      <c r="C5237" s="2">
        <v>0.80827546296296304</v>
      </c>
      <c r="D5237" t="s">
        <v>23848</v>
      </c>
      <c r="E5237" t="s">
        <v>22</v>
      </c>
      <c r="F5237" t="s">
        <v>23849</v>
      </c>
      <c r="G5237" s="14" t="s">
        <v>23850</v>
      </c>
      <c r="H5237" s="14" t="s">
        <v>23851</v>
      </c>
      <c r="I5237" t="s">
        <v>23</v>
      </c>
      <c r="K5237">
        <v>7</v>
      </c>
      <c r="L5237">
        <v>12</v>
      </c>
      <c r="M5237">
        <v>19</v>
      </c>
      <c r="N5237">
        <v>4</v>
      </c>
      <c r="O5237" t="s">
        <v>517</v>
      </c>
      <c r="P5237" t="s">
        <v>517</v>
      </c>
      <c r="Q5237" t="s">
        <v>517</v>
      </c>
      <c r="R5237" t="s">
        <v>517</v>
      </c>
      <c r="S5237" t="s">
        <v>517</v>
      </c>
      <c r="T5237" t="s">
        <v>517</v>
      </c>
      <c r="U5237" t="s">
        <v>517</v>
      </c>
      <c r="V5237" t="s">
        <v>517</v>
      </c>
      <c r="W5237" t="s">
        <v>517</v>
      </c>
      <c r="X5237" t="s">
        <v>517</v>
      </c>
      <c r="Y5237" t="s">
        <v>16229</v>
      </c>
      <c r="Z5237" s="1">
        <v>30950</v>
      </c>
      <c r="AA5237" t="s">
        <v>529</v>
      </c>
      <c r="AB5237">
        <v>32</v>
      </c>
      <c r="AC5237" t="s">
        <v>358</v>
      </c>
      <c r="AD5237" t="s">
        <v>496</v>
      </c>
      <c r="AF5237" t="s">
        <v>8304</v>
      </c>
      <c r="AG5237" t="s">
        <v>8254</v>
      </c>
      <c r="AH5237" t="s">
        <v>517</v>
      </c>
      <c r="AI5237" t="s">
        <v>517</v>
      </c>
      <c r="AJ5237" t="s">
        <v>517</v>
      </c>
    </row>
    <row r="5238" spans="1:36" x14ac:dyDescent="0.25">
      <c r="A5238" t="s">
        <v>28704</v>
      </c>
      <c r="B5238">
        <v>42928</v>
      </c>
      <c r="C5238">
        <v>0.77673611111111107</v>
      </c>
      <c r="D5238" t="s">
        <v>28705</v>
      </c>
      <c r="E5238" t="s">
        <v>101</v>
      </c>
      <c r="F5238" t="s">
        <v>28706</v>
      </c>
      <c r="G5238" t="s">
        <v>28707</v>
      </c>
      <c r="H5238" t="s">
        <v>28708</v>
      </c>
      <c r="I5238" t="s">
        <v>24</v>
      </c>
      <c r="K5238">
        <v>7</v>
      </c>
      <c r="L5238">
        <v>12</v>
      </c>
      <c r="M5238">
        <v>18</v>
      </c>
      <c r="N5238">
        <v>4</v>
      </c>
      <c r="O5238" t="s">
        <v>28703</v>
      </c>
      <c r="P5238" t="s">
        <v>517</v>
      </c>
      <c r="Q5238" t="s">
        <v>517</v>
      </c>
      <c r="R5238" t="s">
        <v>517</v>
      </c>
      <c r="S5238" t="s">
        <v>517</v>
      </c>
      <c r="T5238" t="s">
        <v>517</v>
      </c>
      <c r="U5238" t="s">
        <v>517</v>
      </c>
      <c r="V5238" t="s">
        <v>517</v>
      </c>
      <c r="W5238" t="s">
        <v>1016</v>
      </c>
      <c r="X5238" t="s">
        <v>554</v>
      </c>
      <c r="Y5238" t="s">
        <v>517</v>
      </c>
      <c r="Z5238" t="s">
        <v>517</v>
      </c>
      <c r="AA5238" t="s">
        <v>28705</v>
      </c>
      <c r="AB5238" t="s">
        <v>517</v>
      </c>
      <c r="AC5238" t="s">
        <v>357</v>
      </c>
      <c r="AD5238" t="s">
        <v>517</v>
      </c>
      <c r="AF5238" t="s">
        <v>8253</v>
      </c>
      <c r="AG5238" t="s">
        <v>517</v>
      </c>
      <c r="AH5238" t="s">
        <v>517</v>
      </c>
      <c r="AI5238" t="s">
        <v>517</v>
      </c>
      <c r="AJ5238" t="s">
        <v>517</v>
      </c>
    </row>
    <row r="5239" spans="1:36" x14ac:dyDescent="0.25">
      <c r="A5239" s="13" t="s">
        <v>28709</v>
      </c>
      <c r="B5239" s="1">
        <v>42928</v>
      </c>
      <c r="C5239" s="2">
        <v>0.76010416666666669</v>
      </c>
      <c r="D5239" t="s">
        <v>28710</v>
      </c>
      <c r="E5239" t="s">
        <v>22</v>
      </c>
      <c r="F5239" t="s">
        <v>28711</v>
      </c>
      <c r="G5239" s="14" t="s">
        <v>28712</v>
      </c>
      <c r="H5239" s="14" t="s">
        <v>28713</v>
      </c>
      <c r="I5239" t="s">
        <v>24</v>
      </c>
      <c r="K5239">
        <v>7</v>
      </c>
      <c r="L5239">
        <v>12</v>
      </c>
      <c r="M5239">
        <v>18</v>
      </c>
      <c r="N5239">
        <v>4</v>
      </c>
      <c r="O5239" t="s">
        <v>517</v>
      </c>
      <c r="P5239" t="s">
        <v>517</v>
      </c>
      <c r="Q5239" t="s">
        <v>517</v>
      </c>
      <c r="R5239" t="s">
        <v>517</v>
      </c>
      <c r="S5239" t="s">
        <v>517</v>
      </c>
      <c r="T5239" t="s">
        <v>517</v>
      </c>
      <c r="U5239" t="s">
        <v>517</v>
      </c>
      <c r="V5239" t="s">
        <v>517</v>
      </c>
      <c r="W5239" t="s">
        <v>517</v>
      </c>
      <c r="X5239" t="s">
        <v>517</v>
      </c>
      <c r="Y5239" t="s">
        <v>28714</v>
      </c>
      <c r="Z5239" s="1">
        <v>20423</v>
      </c>
      <c r="AA5239" t="s">
        <v>529</v>
      </c>
      <c r="AB5239">
        <v>61</v>
      </c>
      <c r="AC5239" t="s">
        <v>357</v>
      </c>
      <c r="AD5239" t="s">
        <v>491</v>
      </c>
      <c r="AF5239" t="s">
        <v>8313</v>
      </c>
      <c r="AG5239" t="s">
        <v>517</v>
      </c>
      <c r="AH5239" t="s">
        <v>517</v>
      </c>
      <c r="AI5239" t="s">
        <v>517</v>
      </c>
      <c r="AJ5239" t="s">
        <v>517</v>
      </c>
    </row>
    <row r="5240" spans="1:36" x14ac:dyDescent="0.25">
      <c r="A5240" s="13" t="s">
        <v>28715</v>
      </c>
      <c r="B5240" s="1">
        <v>42928</v>
      </c>
      <c r="C5240" s="2">
        <v>0.70609953703703709</v>
      </c>
      <c r="D5240" t="s">
        <v>28716</v>
      </c>
      <c r="E5240" t="s">
        <v>22</v>
      </c>
      <c r="F5240" t="s">
        <v>28717</v>
      </c>
      <c r="G5240" s="14" t="s">
        <v>28718</v>
      </c>
      <c r="H5240" s="14" t="s">
        <v>28719</v>
      </c>
      <c r="I5240" t="s">
        <v>26</v>
      </c>
      <c r="K5240">
        <v>7</v>
      </c>
      <c r="L5240">
        <v>12</v>
      </c>
      <c r="M5240">
        <v>16</v>
      </c>
      <c r="N5240">
        <v>4</v>
      </c>
      <c r="O5240" t="s">
        <v>517</v>
      </c>
      <c r="P5240" t="s">
        <v>517</v>
      </c>
      <c r="Q5240" t="s">
        <v>517</v>
      </c>
      <c r="R5240" t="s">
        <v>517</v>
      </c>
      <c r="S5240" t="s">
        <v>517</v>
      </c>
      <c r="T5240" t="s">
        <v>517</v>
      </c>
      <c r="U5240" t="s">
        <v>517</v>
      </c>
      <c r="V5240" t="s">
        <v>517</v>
      </c>
      <c r="W5240" t="s">
        <v>517</v>
      </c>
      <c r="X5240" t="s">
        <v>517</v>
      </c>
      <c r="Y5240" t="s">
        <v>517</v>
      </c>
      <c r="Z5240" s="1" t="s">
        <v>517</v>
      </c>
      <c r="AA5240" t="s">
        <v>3468</v>
      </c>
      <c r="AB5240" t="s">
        <v>517</v>
      </c>
      <c r="AC5240" t="s">
        <v>358</v>
      </c>
      <c r="AD5240" t="s">
        <v>517</v>
      </c>
      <c r="AF5240" t="s">
        <v>8295</v>
      </c>
      <c r="AG5240" t="s">
        <v>517</v>
      </c>
      <c r="AH5240" t="s">
        <v>517</v>
      </c>
      <c r="AI5240" t="s">
        <v>517</v>
      </c>
      <c r="AJ5240" t="s">
        <v>517</v>
      </c>
    </row>
    <row r="5241" spans="1:36" x14ac:dyDescent="0.25">
      <c r="A5241" s="13" t="s">
        <v>28721</v>
      </c>
      <c r="B5241" s="1">
        <v>42928</v>
      </c>
      <c r="C5241" s="2">
        <v>0.67540509259259263</v>
      </c>
      <c r="D5241" t="s">
        <v>28722</v>
      </c>
      <c r="E5241" t="s">
        <v>22</v>
      </c>
      <c r="F5241" t="s">
        <v>28723</v>
      </c>
      <c r="G5241" s="14" t="s">
        <v>28724</v>
      </c>
      <c r="H5241" s="14" t="s">
        <v>28725</v>
      </c>
      <c r="I5241" t="s">
        <v>24</v>
      </c>
      <c r="K5241">
        <v>7</v>
      </c>
      <c r="L5241">
        <v>12</v>
      </c>
      <c r="M5241">
        <v>16</v>
      </c>
      <c r="N5241">
        <v>4</v>
      </c>
      <c r="O5241" t="s">
        <v>28720</v>
      </c>
      <c r="P5241" t="s">
        <v>517</v>
      </c>
      <c r="Q5241" t="s">
        <v>517</v>
      </c>
      <c r="R5241" t="s">
        <v>517</v>
      </c>
      <c r="S5241" t="s">
        <v>517</v>
      </c>
      <c r="T5241" t="s">
        <v>517</v>
      </c>
      <c r="U5241" t="s">
        <v>517</v>
      </c>
      <c r="V5241" t="s">
        <v>517</v>
      </c>
      <c r="W5241" t="s">
        <v>537</v>
      </c>
      <c r="X5241" t="s">
        <v>590</v>
      </c>
      <c r="Y5241" t="s">
        <v>17539</v>
      </c>
      <c r="Z5241" s="1">
        <v>33314</v>
      </c>
      <c r="AA5241" t="s">
        <v>2695</v>
      </c>
      <c r="AB5241">
        <v>26</v>
      </c>
      <c r="AC5241" t="s">
        <v>358</v>
      </c>
      <c r="AD5241" t="s">
        <v>502</v>
      </c>
      <c r="AF5241" t="s">
        <v>8253</v>
      </c>
      <c r="AG5241" t="s">
        <v>8266</v>
      </c>
      <c r="AH5241" t="s">
        <v>517</v>
      </c>
      <c r="AI5241" t="s">
        <v>517</v>
      </c>
      <c r="AJ5241" t="s">
        <v>517</v>
      </c>
    </row>
    <row r="5242" spans="1:36" x14ac:dyDescent="0.25">
      <c r="A5242" s="13" t="s">
        <v>28726</v>
      </c>
      <c r="B5242" s="1">
        <v>42928</v>
      </c>
      <c r="C5242" s="2">
        <v>0.65076388888888892</v>
      </c>
      <c r="D5242" t="s">
        <v>27055</v>
      </c>
      <c r="E5242" t="s">
        <v>293</v>
      </c>
      <c r="F5242" t="s">
        <v>27056</v>
      </c>
      <c r="G5242" s="14" t="s">
        <v>27057</v>
      </c>
      <c r="H5242" s="14" t="s">
        <v>27058</v>
      </c>
      <c r="I5242" t="s">
        <v>26</v>
      </c>
      <c r="K5242">
        <v>7</v>
      </c>
      <c r="L5242">
        <v>12</v>
      </c>
      <c r="M5242">
        <v>15</v>
      </c>
      <c r="N5242">
        <v>4</v>
      </c>
      <c r="O5242" t="s">
        <v>27053</v>
      </c>
      <c r="P5242" t="s">
        <v>517</v>
      </c>
      <c r="Q5242" t="s">
        <v>517</v>
      </c>
      <c r="R5242" t="s">
        <v>517</v>
      </c>
      <c r="S5242" t="s">
        <v>517</v>
      </c>
      <c r="T5242" t="s">
        <v>517</v>
      </c>
      <c r="U5242" t="s">
        <v>517</v>
      </c>
      <c r="V5242" t="s">
        <v>517</v>
      </c>
      <c r="W5242" t="s">
        <v>589</v>
      </c>
      <c r="X5242" t="s">
        <v>590</v>
      </c>
      <c r="Y5242" t="s">
        <v>517</v>
      </c>
      <c r="Z5242" s="1" t="s">
        <v>517</v>
      </c>
      <c r="AA5242" t="s">
        <v>3468</v>
      </c>
      <c r="AB5242" t="s">
        <v>517</v>
      </c>
      <c r="AC5242" t="s">
        <v>358</v>
      </c>
      <c r="AD5242" t="s">
        <v>517</v>
      </c>
      <c r="AF5242" t="s">
        <v>8313</v>
      </c>
      <c r="AG5242" t="s">
        <v>517</v>
      </c>
      <c r="AH5242" t="s">
        <v>517</v>
      </c>
      <c r="AI5242" t="s">
        <v>517</v>
      </c>
      <c r="AJ5242" t="s">
        <v>517</v>
      </c>
    </row>
    <row r="5243" spans="1:36" x14ac:dyDescent="0.25">
      <c r="A5243" s="13" t="s">
        <v>28727</v>
      </c>
      <c r="B5243" s="1">
        <v>42928</v>
      </c>
      <c r="C5243" s="2">
        <v>0.64902777777777776</v>
      </c>
      <c r="D5243" t="s">
        <v>28728</v>
      </c>
      <c r="E5243" t="s">
        <v>22</v>
      </c>
      <c r="F5243" t="s">
        <v>28729</v>
      </c>
      <c r="G5243" s="14" t="s">
        <v>28730</v>
      </c>
      <c r="H5243" s="14" t="s">
        <v>28731</v>
      </c>
      <c r="I5243" t="s">
        <v>21</v>
      </c>
      <c r="K5243">
        <v>7</v>
      </c>
      <c r="L5243">
        <v>12</v>
      </c>
      <c r="M5243">
        <v>15</v>
      </c>
      <c r="N5243">
        <v>4</v>
      </c>
      <c r="O5243" t="s">
        <v>517</v>
      </c>
      <c r="P5243" t="s">
        <v>517</v>
      </c>
      <c r="Q5243" t="s">
        <v>517</v>
      </c>
      <c r="R5243" t="s">
        <v>517</v>
      </c>
      <c r="S5243" t="s">
        <v>517</v>
      </c>
      <c r="T5243" t="s">
        <v>517</v>
      </c>
      <c r="U5243" t="s">
        <v>517</v>
      </c>
      <c r="V5243" t="s">
        <v>517</v>
      </c>
      <c r="W5243" t="s">
        <v>517</v>
      </c>
      <c r="X5243" t="s">
        <v>517</v>
      </c>
      <c r="Y5243" t="s">
        <v>28732</v>
      </c>
      <c r="Z5243" s="1">
        <v>26533</v>
      </c>
      <c r="AA5243" t="s">
        <v>872</v>
      </c>
      <c r="AB5243">
        <v>44</v>
      </c>
      <c r="AC5243" t="s">
        <v>358</v>
      </c>
      <c r="AD5243" t="s">
        <v>482</v>
      </c>
      <c r="AF5243" t="s">
        <v>8253</v>
      </c>
      <c r="AG5243" t="s">
        <v>517</v>
      </c>
      <c r="AH5243" t="s">
        <v>517</v>
      </c>
      <c r="AI5243" t="s">
        <v>517</v>
      </c>
      <c r="AJ5243" t="s">
        <v>517</v>
      </c>
    </row>
    <row r="5244" spans="1:36" x14ac:dyDescent="0.25">
      <c r="A5244" s="13" t="s">
        <v>28734</v>
      </c>
      <c r="B5244" s="1">
        <v>42928</v>
      </c>
      <c r="C5244" s="2">
        <v>0.64755787037037038</v>
      </c>
      <c r="D5244" t="s">
        <v>28735</v>
      </c>
      <c r="E5244" t="s">
        <v>22</v>
      </c>
      <c r="F5244" t="s">
        <v>28736</v>
      </c>
      <c r="G5244" s="14" t="s">
        <v>28737</v>
      </c>
      <c r="H5244" s="14" t="s">
        <v>28738</v>
      </c>
      <c r="I5244" t="s">
        <v>23</v>
      </c>
      <c r="K5244">
        <v>7</v>
      </c>
      <c r="L5244">
        <v>12</v>
      </c>
      <c r="M5244">
        <v>15</v>
      </c>
      <c r="N5244">
        <v>4</v>
      </c>
      <c r="O5244" t="s">
        <v>28733</v>
      </c>
      <c r="P5244" t="s">
        <v>517</v>
      </c>
      <c r="Q5244" t="s">
        <v>517</v>
      </c>
      <c r="R5244" t="s">
        <v>517</v>
      </c>
      <c r="S5244" t="s">
        <v>517</v>
      </c>
      <c r="T5244" t="s">
        <v>517</v>
      </c>
      <c r="U5244" t="s">
        <v>517</v>
      </c>
      <c r="V5244" t="s">
        <v>517</v>
      </c>
      <c r="W5244" t="s">
        <v>589</v>
      </c>
      <c r="X5244" t="s">
        <v>590</v>
      </c>
      <c r="Y5244" t="s">
        <v>13383</v>
      </c>
      <c r="Z5244" s="1">
        <v>32049</v>
      </c>
      <c r="AA5244" t="s">
        <v>5477</v>
      </c>
      <c r="AB5244">
        <v>29</v>
      </c>
      <c r="AC5244" t="s">
        <v>357</v>
      </c>
      <c r="AD5244" t="s">
        <v>487</v>
      </c>
      <c r="AF5244" t="s">
        <v>517</v>
      </c>
      <c r="AG5244" t="s">
        <v>517</v>
      </c>
      <c r="AH5244" t="s">
        <v>517</v>
      </c>
      <c r="AI5244" t="s">
        <v>517</v>
      </c>
      <c r="AJ5244" t="s">
        <v>517</v>
      </c>
    </row>
    <row r="5245" spans="1:36" x14ac:dyDescent="0.25">
      <c r="A5245" s="13" t="s">
        <v>28739</v>
      </c>
      <c r="B5245" s="1">
        <v>42928</v>
      </c>
      <c r="C5245" s="2">
        <v>0.60524305555555558</v>
      </c>
      <c r="D5245" t="s">
        <v>28740</v>
      </c>
      <c r="E5245" t="s">
        <v>22</v>
      </c>
      <c r="F5245" t="s">
        <v>28741</v>
      </c>
      <c r="G5245" s="14" t="s">
        <v>28742</v>
      </c>
      <c r="H5245" s="14" t="s">
        <v>28743</v>
      </c>
      <c r="I5245" t="s">
        <v>21</v>
      </c>
      <c r="K5245">
        <v>7</v>
      </c>
      <c r="L5245">
        <v>12</v>
      </c>
      <c r="M5245">
        <v>14</v>
      </c>
      <c r="N5245">
        <v>4</v>
      </c>
      <c r="O5245" t="s">
        <v>517</v>
      </c>
      <c r="P5245" t="s">
        <v>517</v>
      </c>
      <c r="Q5245" t="s">
        <v>517</v>
      </c>
      <c r="R5245" t="s">
        <v>517</v>
      </c>
      <c r="S5245" t="s">
        <v>517</v>
      </c>
      <c r="T5245" t="s">
        <v>517</v>
      </c>
      <c r="U5245" t="s">
        <v>517</v>
      </c>
      <c r="V5245" t="s">
        <v>517</v>
      </c>
      <c r="W5245" t="s">
        <v>517</v>
      </c>
      <c r="X5245" t="s">
        <v>517</v>
      </c>
      <c r="Y5245" t="s">
        <v>28744</v>
      </c>
      <c r="Z5245" s="1">
        <v>23865</v>
      </c>
      <c r="AA5245" t="s">
        <v>471</v>
      </c>
      <c r="AB5245">
        <v>52</v>
      </c>
      <c r="AC5245" t="s">
        <v>358</v>
      </c>
      <c r="AD5245" t="s">
        <v>502</v>
      </c>
      <c r="AF5245" t="s">
        <v>8295</v>
      </c>
      <c r="AG5245" t="s">
        <v>517</v>
      </c>
      <c r="AH5245" t="s">
        <v>8266</v>
      </c>
      <c r="AI5245" t="s">
        <v>8270</v>
      </c>
      <c r="AJ5245" t="s">
        <v>517</v>
      </c>
    </row>
    <row r="5246" spans="1:36" x14ac:dyDescent="0.25">
      <c r="A5246" s="13" t="s">
        <v>28746</v>
      </c>
      <c r="B5246" s="1">
        <v>42928</v>
      </c>
      <c r="C5246" s="2">
        <v>0.5581828703703704</v>
      </c>
      <c r="D5246" t="s">
        <v>28747</v>
      </c>
      <c r="E5246" t="s">
        <v>22</v>
      </c>
      <c r="F5246" t="s">
        <v>28748</v>
      </c>
      <c r="G5246" s="14" t="s">
        <v>28749</v>
      </c>
      <c r="H5246" s="14" t="s">
        <v>28750</v>
      </c>
      <c r="I5246" t="s">
        <v>23</v>
      </c>
      <c r="K5246">
        <v>7</v>
      </c>
      <c r="L5246">
        <v>12</v>
      </c>
      <c r="M5246">
        <v>13</v>
      </c>
      <c r="N5246">
        <v>4</v>
      </c>
      <c r="O5246" t="s">
        <v>28745</v>
      </c>
      <c r="P5246" t="s">
        <v>517</v>
      </c>
      <c r="Q5246" t="s">
        <v>517</v>
      </c>
      <c r="R5246" t="s">
        <v>517</v>
      </c>
      <c r="S5246" t="s">
        <v>517</v>
      </c>
      <c r="T5246" t="s">
        <v>517</v>
      </c>
      <c r="U5246" t="s">
        <v>517</v>
      </c>
      <c r="V5246" t="s">
        <v>517</v>
      </c>
      <c r="W5246" t="s">
        <v>526</v>
      </c>
      <c r="X5246" t="s">
        <v>527</v>
      </c>
      <c r="Y5246" t="s">
        <v>630</v>
      </c>
      <c r="Z5246" s="1">
        <v>32369</v>
      </c>
      <c r="AA5246" t="s">
        <v>3578</v>
      </c>
      <c r="AB5246">
        <v>28</v>
      </c>
      <c r="AC5246" t="s">
        <v>358</v>
      </c>
      <c r="AD5246" t="s">
        <v>483</v>
      </c>
      <c r="AF5246" t="s">
        <v>517</v>
      </c>
      <c r="AG5246" t="s">
        <v>517</v>
      </c>
      <c r="AH5246" t="s">
        <v>517</v>
      </c>
      <c r="AI5246" t="s">
        <v>517</v>
      </c>
      <c r="AJ5246" t="s">
        <v>517</v>
      </c>
    </row>
    <row r="5247" spans="1:36" x14ac:dyDescent="0.25">
      <c r="A5247" s="13" t="s">
        <v>28752</v>
      </c>
      <c r="B5247" s="1">
        <v>42928</v>
      </c>
      <c r="C5247" s="2">
        <v>0.55738425925925927</v>
      </c>
      <c r="D5247" t="s">
        <v>28753</v>
      </c>
      <c r="E5247" t="s">
        <v>22</v>
      </c>
      <c r="F5247" t="s">
        <v>28754</v>
      </c>
      <c r="G5247" s="14" t="s">
        <v>28755</v>
      </c>
      <c r="H5247" s="14" t="s">
        <v>28756</v>
      </c>
      <c r="I5247" t="s">
        <v>23</v>
      </c>
      <c r="K5247">
        <v>7</v>
      </c>
      <c r="L5247">
        <v>12</v>
      </c>
      <c r="M5247">
        <v>13</v>
      </c>
      <c r="N5247">
        <v>4</v>
      </c>
      <c r="O5247" t="s">
        <v>28751</v>
      </c>
      <c r="P5247" t="s">
        <v>517</v>
      </c>
      <c r="Q5247" t="s">
        <v>517</v>
      </c>
      <c r="R5247" t="s">
        <v>517</v>
      </c>
      <c r="S5247" t="s">
        <v>517</v>
      </c>
      <c r="T5247" t="s">
        <v>517</v>
      </c>
      <c r="U5247" t="s">
        <v>517</v>
      </c>
      <c r="V5247" t="s">
        <v>517</v>
      </c>
      <c r="W5247" t="s">
        <v>589</v>
      </c>
      <c r="X5247" t="s">
        <v>590</v>
      </c>
      <c r="Y5247" t="s">
        <v>517</v>
      </c>
      <c r="Z5247" s="1" t="s">
        <v>517</v>
      </c>
      <c r="AA5247" t="s">
        <v>10848</v>
      </c>
      <c r="AB5247" t="s">
        <v>517</v>
      </c>
      <c r="AC5247" t="s">
        <v>358</v>
      </c>
      <c r="AD5247" t="s">
        <v>517</v>
      </c>
      <c r="AF5247" t="s">
        <v>517</v>
      </c>
      <c r="AG5247" t="s">
        <v>517</v>
      </c>
      <c r="AH5247" t="s">
        <v>517</v>
      </c>
      <c r="AI5247" t="s">
        <v>517</v>
      </c>
      <c r="AJ5247" t="s">
        <v>517</v>
      </c>
    </row>
    <row r="5248" spans="1:36" x14ac:dyDescent="0.25">
      <c r="A5248" s="13" t="s">
        <v>28758</v>
      </c>
      <c r="B5248" s="1">
        <v>42928</v>
      </c>
      <c r="C5248" s="2">
        <v>0.54906250000000001</v>
      </c>
      <c r="D5248" t="s">
        <v>28759</v>
      </c>
      <c r="E5248" t="s">
        <v>22</v>
      </c>
      <c r="F5248" t="s">
        <v>25899</v>
      </c>
      <c r="G5248" s="14" t="s">
        <v>25900</v>
      </c>
      <c r="H5248" s="14" t="s">
        <v>25901</v>
      </c>
      <c r="I5248" t="s">
        <v>23</v>
      </c>
      <c r="K5248">
        <v>7</v>
      </c>
      <c r="L5248">
        <v>12</v>
      </c>
      <c r="M5248">
        <v>13</v>
      </c>
      <c r="N5248">
        <v>4</v>
      </c>
      <c r="O5248" t="s">
        <v>28757</v>
      </c>
      <c r="P5248" t="s">
        <v>517</v>
      </c>
      <c r="Q5248" t="s">
        <v>517</v>
      </c>
      <c r="R5248" t="s">
        <v>517</v>
      </c>
      <c r="S5248" t="s">
        <v>517</v>
      </c>
      <c r="T5248" t="s">
        <v>517</v>
      </c>
      <c r="U5248" t="s">
        <v>517</v>
      </c>
      <c r="V5248" t="s">
        <v>517</v>
      </c>
      <c r="W5248" t="s">
        <v>476</v>
      </c>
      <c r="X5248" t="s">
        <v>846</v>
      </c>
      <c r="Y5248" t="s">
        <v>10943</v>
      </c>
      <c r="Z5248" s="1">
        <v>33848</v>
      </c>
      <c r="AA5248" t="s">
        <v>478</v>
      </c>
      <c r="AB5248">
        <v>24</v>
      </c>
      <c r="AC5248" t="s">
        <v>358</v>
      </c>
      <c r="AD5248" t="s">
        <v>488</v>
      </c>
      <c r="AF5248" t="s">
        <v>517</v>
      </c>
      <c r="AG5248" t="s">
        <v>517</v>
      </c>
      <c r="AH5248" t="s">
        <v>517</v>
      </c>
      <c r="AI5248" t="s">
        <v>517</v>
      </c>
      <c r="AJ5248" t="s">
        <v>517</v>
      </c>
    </row>
    <row r="5249" spans="1:36" x14ac:dyDescent="0.25">
      <c r="A5249" s="13" t="s">
        <v>28761</v>
      </c>
      <c r="B5249" s="1">
        <v>42928</v>
      </c>
      <c r="C5249" s="2">
        <v>0.54906250000000001</v>
      </c>
      <c r="D5249" t="s">
        <v>28762</v>
      </c>
      <c r="E5249" t="s">
        <v>22</v>
      </c>
      <c r="F5249" t="s">
        <v>28763</v>
      </c>
      <c r="G5249" s="14" t="s">
        <v>28764</v>
      </c>
      <c r="H5249" s="14" t="s">
        <v>28765</v>
      </c>
      <c r="I5249" t="s">
        <v>23</v>
      </c>
      <c r="K5249">
        <v>7</v>
      </c>
      <c r="L5249">
        <v>12</v>
      </c>
      <c r="M5249">
        <v>13</v>
      </c>
      <c r="N5249">
        <v>4</v>
      </c>
      <c r="O5249" t="s">
        <v>28760</v>
      </c>
      <c r="P5249" t="s">
        <v>517</v>
      </c>
      <c r="Q5249" t="s">
        <v>517</v>
      </c>
      <c r="R5249" t="s">
        <v>517</v>
      </c>
      <c r="S5249" t="s">
        <v>517</v>
      </c>
      <c r="T5249" t="s">
        <v>517</v>
      </c>
      <c r="U5249" t="s">
        <v>517</v>
      </c>
      <c r="V5249" t="s">
        <v>517</v>
      </c>
      <c r="W5249" t="s">
        <v>672</v>
      </c>
      <c r="X5249" t="s">
        <v>622</v>
      </c>
      <c r="Y5249" t="s">
        <v>28766</v>
      </c>
      <c r="Z5249" s="1">
        <v>31660</v>
      </c>
      <c r="AA5249" t="s">
        <v>529</v>
      </c>
      <c r="AB5249">
        <v>30</v>
      </c>
      <c r="AC5249" t="s">
        <v>358</v>
      </c>
      <c r="AD5249" t="s">
        <v>482</v>
      </c>
      <c r="AF5249" t="s">
        <v>8253</v>
      </c>
      <c r="AG5249" t="s">
        <v>517</v>
      </c>
      <c r="AH5249" t="s">
        <v>517</v>
      </c>
      <c r="AI5249" t="s">
        <v>517</v>
      </c>
      <c r="AJ5249" t="s">
        <v>517</v>
      </c>
    </row>
    <row r="5250" spans="1:36" x14ac:dyDescent="0.25">
      <c r="A5250" s="13" t="s">
        <v>28768</v>
      </c>
      <c r="B5250" s="1">
        <v>42928</v>
      </c>
      <c r="C5250" s="2">
        <v>0.53827546296296302</v>
      </c>
      <c r="D5250" t="s">
        <v>28767</v>
      </c>
      <c r="E5250" t="s">
        <v>22</v>
      </c>
      <c r="F5250" t="s">
        <v>28769</v>
      </c>
      <c r="G5250" s="14" t="s">
        <v>28770</v>
      </c>
      <c r="H5250" s="14" t="s">
        <v>28771</v>
      </c>
      <c r="I5250" t="s">
        <v>21</v>
      </c>
      <c r="K5250">
        <v>7</v>
      </c>
      <c r="L5250">
        <v>12</v>
      </c>
      <c r="M5250">
        <v>12</v>
      </c>
      <c r="N5250">
        <v>4</v>
      </c>
      <c r="O5250" t="s">
        <v>517</v>
      </c>
      <c r="P5250" t="s">
        <v>517</v>
      </c>
      <c r="Q5250" t="s">
        <v>517</v>
      </c>
      <c r="R5250" t="s">
        <v>517</v>
      </c>
      <c r="S5250" t="s">
        <v>517</v>
      </c>
      <c r="T5250" t="s">
        <v>517</v>
      </c>
      <c r="U5250" t="s">
        <v>517</v>
      </c>
      <c r="V5250" t="s">
        <v>517</v>
      </c>
      <c r="W5250" t="s">
        <v>517</v>
      </c>
      <c r="X5250" t="s">
        <v>517</v>
      </c>
      <c r="Y5250" t="s">
        <v>28772</v>
      </c>
      <c r="Z5250" s="1">
        <v>17381</v>
      </c>
      <c r="AA5250" t="s">
        <v>529</v>
      </c>
      <c r="AB5250">
        <v>69</v>
      </c>
      <c r="AC5250" t="s">
        <v>358</v>
      </c>
      <c r="AD5250" t="s">
        <v>501</v>
      </c>
      <c r="AF5250" t="s">
        <v>8303</v>
      </c>
      <c r="AG5250" t="s">
        <v>8263</v>
      </c>
      <c r="AH5250" t="s">
        <v>8296</v>
      </c>
      <c r="AI5250" t="s">
        <v>8258</v>
      </c>
      <c r="AJ5250" t="s">
        <v>8273</v>
      </c>
    </row>
    <row r="5251" spans="1:36" x14ac:dyDescent="0.25">
      <c r="A5251" s="13" t="s">
        <v>28774</v>
      </c>
      <c r="B5251" s="1">
        <v>42928</v>
      </c>
      <c r="C5251" s="2">
        <v>0.53407407407407403</v>
      </c>
      <c r="D5251" t="s">
        <v>24932</v>
      </c>
      <c r="E5251" t="s">
        <v>22</v>
      </c>
      <c r="F5251" t="s">
        <v>28775</v>
      </c>
      <c r="G5251" s="14" t="s">
        <v>28776</v>
      </c>
      <c r="H5251" s="14" t="s">
        <v>28777</v>
      </c>
      <c r="I5251" t="s">
        <v>23</v>
      </c>
      <c r="K5251">
        <v>7</v>
      </c>
      <c r="L5251">
        <v>12</v>
      </c>
      <c r="M5251">
        <v>12</v>
      </c>
      <c r="N5251">
        <v>4</v>
      </c>
      <c r="O5251" t="s">
        <v>28773</v>
      </c>
      <c r="P5251" t="s">
        <v>517</v>
      </c>
      <c r="Q5251" t="s">
        <v>517</v>
      </c>
      <c r="R5251" t="s">
        <v>517</v>
      </c>
      <c r="S5251" t="s">
        <v>517</v>
      </c>
      <c r="T5251" t="s">
        <v>517</v>
      </c>
      <c r="U5251" t="s">
        <v>517</v>
      </c>
      <c r="V5251" t="s">
        <v>517</v>
      </c>
      <c r="W5251" t="s">
        <v>863</v>
      </c>
      <c r="X5251" t="s">
        <v>554</v>
      </c>
      <c r="Y5251" t="s">
        <v>24607</v>
      </c>
      <c r="Z5251" s="1">
        <v>29879</v>
      </c>
      <c r="AA5251" t="s">
        <v>1684</v>
      </c>
      <c r="AB5251">
        <v>35</v>
      </c>
      <c r="AC5251" t="s">
        <v>358</v>
      </c>
      <c r="AD5251" t="s">
        <v>491</v>
      </c>
      <c r="AF5251" t="s">
        <v>517</v>
      </c>
      <c r="AG5251" t="s">
        <v>517</v>
      </c>
      <c r="AH5251" t="s">
        <v>517</v>
      </c>
      <c r="AI5251" t="s">
        <v>517</v>
      </c>
      <c r="AJ5251" t="s">
        <v>517</v>
      </c>
    </row>
    <row r="5252" spans="1:36" x14ac:dyDescent="0.25">
      <c r="A5252" t="s">
        <v>28779</v>
      </c>
      <c r="B5252">
        <v>42928</v>
      </c>
      <c r="C5252">
        <v>0.51151620370370365</v>
      </c>
      <c r="D5252" t="s">
        <v>28780</v>
      </c>
      <c r="E5252" t="s">
        <v>22</v>
      </c>
      <c r="F5252" t="s">
        <v>28781</v>
      </c>
      <c r="G5252" t="s">
        <v>28782</v>
      </c>
      <c r="H5252" t="s">
        <v>28783</v>
      </c>
      <c r="I5252" t="s">
        <v>23</v>
      </c>
      <c r="K5252">
        <v>7</v>
      </c>
      <c r="L5252">
        <v>12</v>
      </c>
      <c r="M5252">
        <v>12</v>
      </c>
      <c r="N5252">
        <v>4</v>
      </c>
      <c r="O5252" t="s">
        <v>28778</v>
      </c>
      <c r="P5252" t="s">
        <v>517</v>
      </c>
      <c r="Q5252" t="s">
        <v>517</v>
      </c>
      <c r="R5252" t="s">
        <v>517</v>
      </c>
      <c r="S5252" t="s">
        <v>517</v>
      </c>
      <c r="T5252" t="s">
        <v>517</v>
      </c>
      <c r="U5252" t="s">
        <v>517</v>
      </c>
      <c r="V5252" t="s">
        <v>517</v>
      </c>
      <c r="W5252" t="s">
        <v>1839</v>
      </c>
      <c r="X5252" t="s">
        <v>4555</v>
      </c>
      <c r="Y5252" t="s">
        <v>14405</v>
      </c>
      <c r="Z5252">
        <v>30955</v>
      </c>
      <c r="AA5252" t="s">
        <v>529</v>
      </c>
      <c r="AB5252">
        <v>32</v>
      </c>
      <c r="AC5252" t="s">
        <v>358</v>
      </c>
      <c r="AD5252" t="s">
        <v>491</v>
      </c>
      <c r="AF5252" t="s">
        <v>517</v>
      </c>
      <c r="AG5252" t="s">
        <v>517</v>
      </c>
      <c r="AH5252" t="s">
        <v>517</v>
      </c>
      <c r="AI5252" t="s">
        <v>517</v>
      </c>
      <c r="AJ5252" t="s">
        <v>517</v>
      </c>
    </row>
    <row r="5253" spans="1:36" x14ac:dyDescent="0.25">
      <c r="A5253" s="13" t="s">
        <v>28784</v>
      </c>
      <c r="B5253" s="1">
        <v>42928</v>
      </c>
      <c r="C5253" s="2">
        <v>0.47501157407407407</v>
      </c>
      <c r="D5253" t="s">
        <v>28785</v>
      </c>
      <c r="E5253" t="s">
        <v>22</v>
      </c>
      <c r="F5253" t="s">
        <v>28786</v>
      </c>
      <c r="G5253" s="14" t="s">
        <v>28787</v>
      </c>
      <c r="H5253" s="14" t="s">
        <v>28788</v>
      </c>
      <c r="I5253" t="s">
        <v>24</v>
      </c>
      <c r="K5253">
        <v>7</v>
      </c>
      <c r="L5253">
        <v>12</v>
      </c>
      <c r="M5253">
        <v>11</v>
      </c>
      <c r="N5253">
        <v>4</v>
      </c>
      <c r="O5253" t="s">
        <v>517</v>
      </c>
      <c r="P5253" t="s">
        <v>517</v>
      </c>
      <c r="Q5253" t="s">
        <v>517</v>
      </c>
      <c r="R5253" t="s">
        <v>517</v>
      </c>
      <c r="S5253" t="s">
        <v>517</v>
      </c>
      <c r="T5253" t="s">
        <v>517</v>
      </c>
      <c r="U5253" t="s">
        <v>517</v>
      </c>
      <c r="V5253" t="s">
        <v>517</v>
      </c>
      <c r="W5253" t="s">
        <v>517</v>
      </c>
      <c r="X5253" t="s">
        <v>517</v>
      </c>
      <c r="Y5253" t="s">
        <v>4413</v>
      </c>
      <c r="Z5253" s="1">
        <v>31518</v>
      </c>
      <c r="AA5253" t="s">
        <v>28789</v>
      </c>
      <c r="AB5253">
        <v>31</v>
      </c>
      <c r="AC5253" t="s">
        <v>357</v>
      </c>
      <c r="AD5253" t="s">
        <v>482</v>
      </c>
      <c r="AF5253" t="s">
        <v>517</v>
      </c>
      <c r="AG5253" t="s">
        <v>517</v>
      </c>
      <c r="AH5253" t="s">
        <v>517</v>
      </c>
      <c r="AI5253" t="s">
        <v>517</v>
      </c>
      <c r="AJ5253" t="s">
        <v>517</v>
      </c>
    </row>
    <row r="5254" spans="1:36" x14ac:dyDescent="0.25">
      <c r="A5254" t="s">
        <v>28790</v>
      </c>
      <c r="B5254">
        <v>42928</v>
      </c>
      <c r="C5254">
        <v>0.45640046296296299</v>
      </c>
      <c r="D5254" t="s">
        <v>28791</v>
      </c>
      <c r="E5254" t="s">
        <v>22</v>
      </c>
      <c r="F5254" t="s">
        <v>28792</v>
      </c>
      <c r="G5254" t="s">
        <v>28793</v>
      </c>
      <c r="H5254" t="s">
        <v>28794</v>
      </c>
      <c r="I5254" t="s">
        <v>25</v>
      </c>
      <c r="K5254">
        <v>7</v>
      </c>
      <c r="L5254">
        <v>12</v>
      </c>
      <c r="M5254">
        <v>10</v>
      </c>
      <c r="N5254">
        <v>4</v>
      </c>
      <c r="O5254" t="s">
        <v>517</v>
      </c>
      <c r="P5254" t="s">
        <v>517</v>
      </c>
      <c r="Q5254" t="s">
        <v>517</v>
      </c>
      <c r="R5254" t="s">
        <v>517</v>
      </c>
      <c r="S5254" t="s">
        <v>517</v>
      </c>
      <c r="T5254" t="s">
        <v>517</v>
      </c>
      <c r="U5254" t="s">
        <v>517</v>
      </c>
      <c r="V5254" t="s">
        <v>517</v>
      </c>
      <c r="W5254" t="s">
        <v>517</v>
      </c>
      <c r="X5254" t="s">
        <v>517</v>
      </c>
      <c r="Y5254" t="s">
        <v>28795</v>
      </c>
      <c r="Z5254">
        <v>26197</v>
      </c>
      <c r="AA5254" t="s">
        <v>28796</v>
      </c>
      <c r="AB5254">
        <v>45</v>
      </c>
      <c r="AC5254" t="s">
        <v>358</v>
      </c>
      <c r="AD5254" t="s">
        <v>488</v>
      </c>
      <c r="AF5254" t="s">
        <v>8296</v>
      </c>
      <c r="AG5254" t="s">
        <v>517</v>
      </c>
      <c r="AH5254" t="s">
        <v>517</v>
      </c>
      <c r="AI5254" t="s">
        <v>517</v>
      </c>
      <c r="AJ5254" t="s">
        <v>517</v>
      </c>
    </row>
    <row r="5255" spans="1:36" x14ac:dyDescent="0.25">
      <c r="A5255" s="13" t="s">
        <v>28798</v>
      </c>
      <c r="B5255" s="1">
        <v>42940</v>
      </c>
      <c r="C5255" s="2">
        <v>0.60123842592592591</v>
      </c>
      <c r="D5255" t="s">
        <v>28799</v>
      </c>
      <c r="E5255" t="s">
        <v>22</v>
      </c>
      <c r="F5255" t="s">
        <v>28800</v>
      </c>
      <c r="G5255" s="14" t="s">
        <v>28801</v>
      </c>
      <c r="H5255" s="14" t="s">
        <v>28802</v>
      </c>
      <c r="I5255" t="s">
        <v>23</v>
      </c>
      <c r="K5255">
        <v>7</v>
      </c>
      <c r="L5255">
        <v>24</v>
      </c>
      <c r="M5255">
        <v>14</v>
      </c>
      <c r="N5255">
        <v>2</v>
      </c>
      <c r="O5255" t="s">
        <v>28797</v>
      </c>
      <c r="P5255" t="s">
        <v>517</v>
      </c>
      <c r="Q5255" t="s">
        <v>517</v>
      </c>
      <c r="R5255" t="s">
        <v>517</v>
      </c>
      <c r="S5255" t="s">
        <v>517</v>
      </c>
      <c r="T5255" t="s">
        <v>517</v>
      </c>
      <c r="U5255" t="s">
        <v>517</v>
      </c>
      <c r="V5255" t="s">
        <v>517</v>
      </c>
      <c r="W5255" t="s">
        <v>621</v>
      </c>
      <c r="X5255" t="s">
        <v>842</v>
      </c>
      <c r="Y5255" t="s">
        <v>28803</v>
      </c>
      <c r="Z5255" s="1">
        <v>24913</v>
      </c>
      <c r="AA5255" t="s">
        <v>529</v>
      </c>
      <c r="AB5255">
        <v>49</v>
      </c>
      <c r="AC5255" t="s">
        <v>358</v>
      </c>
      <c r="AD5255" t="s">
        <v>487</v>
      </c>
      <c r="AF5255" t="s">
        <v>517</v>
      </c>
      <c r="AG5255" t="s">
        <v>517</v>
      </c>
      <c r="AH5255" t="s">
        <v>517</v>
      </c>
      <c r="AI5255" t="s">
        <v>517</v>
      </c>
      <c r="AJ5255" t="s">
        <v>517</v>
      </c>
    </row>
    <row r="5256" spans="1:36" x14ac:dyDescent="0.25">
      <c r="A5256" s="13" t="s">
        <v>28804</v>
      </c>
      <c r="B5256" s="1">
        <v>42940</v>
      </c>
      <c r="C5256" s="2">
        <v>0.60016203703703697</v>
      </c>
      <c r="D5256" t="s">
        <v>3702</v>
      </c>
      <c r="E5256" t="s">
        <v>22</v>
      </c>
      <c r="F5256" t="s">
        <v>26832</v>
      </c>
      <c r="G5256" s="14" t="s">
        <v>26833</v>
      </c>
      <c r="H5256" s="14" t="s">
        <v>26834</v>
      </c>
      <c r="I5256" t="s">
        <v>23</v>
      </c>
      <c r="K5256">
        <v>7</v>
      </c>
      <c r="L5256">
        <v>24</v>
      </c>
      <c r="M5256">
        <v>14</v>
      </c>
      <c r="N5256">
        <v>2</v>
      </c>
      <c r="O5256" t="s">
        <v>26829</v>
      </c>
      <c r="P5256" t="s">
        <v>517</v>
      </c>
      <c r="Q5256" t="s">
        <v>517</v>
      </c>
      <c r="R5256" t="s">
        <v>517</v>
      </c>
      <c r="S5256" t="s">
        <v>517</v>
      </c>
      <c r="T5256" t="s">
        <v>517</v>
      </c>
      <c r="U5256" t="s">
        <v>517</v>
      </c>
      <c r="V5256" t="s">
        <v>517</v>
      </c>
      <c r="W5256" t="s">
        <v>526</v>
      </c>
      <c r="X5256" t="s">
        <v>527</v>
      </c>
      <c r="Y5256" t="s">
        <v>26835</v>
      </c>
      <c r="Z5256" s="1">
        <v>32439</v>
      </c>
      <c r="AA5256" t="s">
        <v>3702</v>
      </c>
      <c r="AB5256">
        <v>28</v>
      </c>
      <c r="AC5256" t="s">
        <v>358</v>
      </c>
      <c r="AD5256" t="s">
        <v>494</v>
      </c>
      <c r="AF5256" t="s">
        <v>8260</v>
      </c>
      <c r="AG5256" t="s">
        <v>517</v>
      </c>
      <c r="AH5256" t="s">
        <v>517</v>
      </c>
      <c r="AI5256" t="s">
        <v>517</v>
      </c>
      <c r="AJ5256" t="s">
        <v>517</v>
      </c>
    </row>
    <row r="5257" spans="1:36" x14ac:dyDescent="0.25">
      <c r="A5257" t="s">
        <v>28805</v>
      </c>
      <c r="B5257">
        <v>42940</v>
      </c>
      <c r="C5257">
        <v>0.58880787037037041</v>
      </c>
      <c r="D5257" t="s">
        <v>28806</v>
      </c>
      <c r="E5257" t="s">
        <v>22</v>
      </c>
      <c r="F5257" t="s">
        <v>28807</v>
      </c>
      <c r="G5257" t="s">
        <v>28808</v>
      </c>
      <c r="H5257" t="s">
        <v>28809</v>
      </c>
      <c r="I5257" t="s">
        <v>21</v>
      </c>
      <c r="K5257">
        <v>7</v>
      </c>
      <c r="L5257">
        <v>24</v>
      </c>
      <c r="M5257">
        <v>14</v>
      </c>
      <c r="N5257">
        <v>2</v>
      </c>
      <c r="O5257" t="s">
        <v>517</v>
      </c>
      <c r="P5257" t="s">
        <v>517</v>
      </c>
      <c r="Q5257" t="s">
        <v>517</v>
      </c>
      <c r="R5257" t="s">
        <v>517</v>
      </c>
      <c r="S5257" t="s">
        <v>517</v>
      </c>
      <c r="T5257" t="s">
        <v>517</v>
      </c>
      <c r="U5257" t="s">
        <v>517</v>
      </c>
      <c r="V5257" t="s">
        <v>517</v>
      </c>
      <c r="W5257" t="s">
        <v>517</v>
      </c>
      <c r="X5257" t="s">
        <v>517</v>
      </c>
      <c r="Y5257" t="s">
        <v>28810</v>
      </c>
      <c r="Z5257">
        <v>24777</v>
      </c>
      <c r="AA5257" t="s">
        <v>5608</v>
      </c>
      <c r="AB5257">
        <v>49</v>
      </c>
      <c r="AC5257" t="s">
        <v>358</v>
      </c>
      <c r="AD5257" t="s">
        <v>483</v>
      </c>
      <c r="AF5257" t="s">
        <v>8295</v>
      </c>
      <c r="AG5257" t="s">
        <v>517</v>
      </c>
      <c r="AH5257" t="s">
        <v>517</v>
      </c>
      <c r="AI5257" t="s">
        <v>517</v>
      </c>
      <c r="AJ5257" t="s">
        <v>517</v>
      </c>
    </row>
    <row r="5258" spans="1:36" x14ac:dyDescent="0.25">
      <c r="A5258" s="13" t="s">
        <v>28811</v>
      </c>
      <c r="B5258" s="1">
        <v>42940</v>
      </c>
      <c r="C5258" s="2">
        <v>0.58701388888888884</v>
      </c>
      <c r="D5258" t="s">
        <v>28812</v>
      </c>
      <c r="E5258" t="s">
        <v>22</v>
      </c>
      <c r="F5258" t="s">
        <v>28813</v>
      </c>
      <c r="G5258" s="14" t="s">
        <v>28814</v>
      </c>
      <c r="H5258" s="14" t="s">
        <v>28815</v>
      </c>
      <c r="I5258" t="s">
        <v>23</v>
      </c>
      <c r="K5258">
        <v>7</v>
      </c>
      <c r="L5258">
        <v>24</v>
      </c>
      <c r="M5258">
        <v>14</v>
      </c>
      <c r="N5258">
        <v>2</v>
      </c>
      <c r="O5258" t="s">
        <v>517</v>
      </c>
      <c r="P5258" t="s">
        <v>517</v>
      </c>
      <c r="Q5258" t="s">
        <v>517</v>
      </c>
      <c r="R5258" t="s">
        <v>517</v>
      </c>
      <c r="S5258" t="s">
        <v>517</v>
      </c>
      <c r="T5258" t="s">
        <v>517</v>
      </c>
      <c r="U5258" t="s">
        <v>517</v>
      </c>
      <c r="V5258" t="s">
        <v>517</v>
      </c>
      <c r="W5258" t="s">
        <v>517</v>
      </c>
      <c r="X5258" t="s">
        <v>517</v>
      </c>
      <c r="Y5258" t="s">
        <v>28816</v>
      </c>
      <c r="Z5258" s="1">
        <v>32223</v>
      </c>
      <c r="AA5258" t="s">
        <v>546</v>
      </c>
      <c r="AB5258">
        <v>29</v>
      </c>
      <c r="AC5258" t="s">
        <v>358</v>
      </c>
      <c r="AD5258" t="s">
        <v>488</v>
      </c>
      <c r="AF5258" t="s">
        <v>517</v>
      </c>
      <c r="AG5258" t="s">
        <v>517</v>
      </c>
      <c r="AH5258" t="s">
        <v>517</v>
      </c>
      <c r="AI5258" t="s">
        <v>517</v>
      </c>
      <c r="AJ5258" t="s">
        <v>517</v>
      </c>
    </row>
    <row r="5259" spans="1:36" x14ac:dyDescent="0.25">
      <c r="A5259" s="13" t="s">
        <v>28817</v>
      </c>
      <c r="B5259" s="1">
        <v>42940</v>
      </c>
      <c r="C5259" s="2">
        <v>0.58606481481481476</v>
      </c>
      <c r="D5259" t="s">
        <v>28445</v>
      </c>
      <c r="E5259" t="s">
        <v>22</v>
      </c>
      <c r="F5259" t="s">
        <v>28818</v>
      </c>
      <c r="G5259" s="14" t="s">
        <v>28447</v>
      </c>
      <c r="H5259" s="14" t="s">
        <v>28819</v>
      </c>
      <c r="I5259" t="s">
        <v>21</v>
      </c>
      <c r="K5259">
        <v>7</v>
      </c>
      <c r="L5259">
        <v>24</v>
      </c>
      <c r="M5259">
        <v>14</v>
      </c>
      <c r="N5259">
        <v>2</v>
      </c>
      <c r="O5259" t="s">
        <v>517</v>
      </c>
      <c r="P5259" t="s">
        <v>517</v>
      </c>
      <c r="Q5259" t="s">
        <v>517</v>
      </c>
      <c r="R5259" t="s">
        <v>517</v>
      </c>
      <c r="S5259" t="s">
        <v>517</v>
      </c>
      <c r="T5259" t="s">
        <v>517</v>
      </c>
      <c r="U5259" t="s">
        <v>517</v>
      </c>
      <c r="V5259" t="s">
        <v>517</v>
      </c>
      <c r="W5259" t="s">
        <v>517</v>
      </c>
      <c r="X5259" t="s">
        <v>517</v>
      </c>
      <c r="Y5259" t="s">
        <v>28449</v>
      </c>
      <c r="Z5259" s="1">
        <v>31647</v>
      </c>
      <c r="AA5259" t="s">
        <v>478</v>
      </c>
      <c r="AB5259">
        <v>30</v>
      </c>
      <c r="AC5259" t="s">
        <v>358</v>
      </c>
      <c r="AD5259" t="s">
        <v>483</v>
      </c>
      <c r="AF5259" t="s">
        <v>8307</v>
      </c>
      <c r="AG5259" t="s">
        <v>517</v>
      </c>
      <c r="AH5259" t="s">
        <v>517</v>
      </c>
      <c r="AI5259" t="s">
        <v>517</v>
      </c>
      <c r="AJ5259" t="s">
        <v>517</v>
      </c>
    </row>
    <row r="5260" spans="1:36" x14ac:dyDescent="0.25">
      <c r="A5260" s="13" t="s">
        <v>28821</v>
      </c>
      <c r="B5260" s="1">
        <v>42940</v>
      </c>
      <c r="C5260" s="2">
        <v>0.56253472222222223</v>
      </c>
      <c r="D5260" t="s">
        <v>28822</v>
      </c>
      <c r="E5260" t="s">
        <v>9368</v>
      </c>
      <c r="F5260" t="s">
        <v>28823</v>
      </c>
      <c r="G5260" s="14" t="s">
        <v>28824</v>
      </c>
      <c r="H5260" s="14" t="s">
        <v>28825</v>
      </c>
      <c r="I5260" t="s">
        <v>23</v>
      </c>
      <c r="K5260">
        <v>7</v>
      </c>
      <c r="L5260">
        <v>24</v>
      </c>
      <c r="M5260">
        <v>13</v>
      </c>
      <c r="N5260">
        <v>2</v>
      </c>
      <c r="O5260" t="s">
        <v>28820</v>
      </c>
      <c r="P5260" t="s">
        <v>517</v>
      </c>
      <c r="Q5260" t="s">
        <v>517</v>
      </c>
      <c r="R5260" t="s">
        <v>517</v>
      </c>
      <c r="S5260" t="s">
        <v>517</v>
      </c>
      <c r="T5260" t="s">
        <v>517</v>
      </c>
      <c r="U5260" t="s">
        <v>517</v>
      </c>
      <c r="V5260" t="s">
        <v>517</v>
      </c>
      <c r="W5260" t="s">
        <v>589</v>
      </c>
      <c r="X5260" t="s">
        <v>590</v>
      </c>
      <c r="Y5260" t="s">
        <v>517</v>
      </c>
      <c r="Z5260" s="1" t="s">
        <v>517</v>
      </c>
      <c r="AA5260" t="s">
        <v>28826</v>
      </c>
      <c r="AB5260" t="s">
        <v>517</v>
      </c>
      <c r="AC5260" t="s">
        <v>357</v>
      </c>
      <c r="AD5260" t="s">
        <v>517</v>
      </c>
      <c r="AF5260" t="s">
        <v>8253</v>
      </c>
      <c r="AG5260" t="s">
        <v>8282</v>
      </c>
      <c r="AH5260" t="s">
        <v>8295</v>
      </c>
      <c r="AI5260" t="s">
        <v>517</v>
      </c>
      <c r="AJ5260" t="s">
        <v>8306</v>
      </c>
    </row>
    <row r="5261" spans="1:36" x14ac:dyDescent="0.25">
      <c r="A5261" s="13" t="s">
        <v>28828</v>
      </c>
      <c r="B5261" s="1">
        <v>42940</v>
      </c>
      <c r="C5261" s="2">
        <v>0.55510416666666662</v>
      </c>
      <c r="D5261" t="s">
        <v>28829</v>
      </c>
      <c r="E5261" t="s">
        <v>22</v>
      </c>
      <c r="F5261" t="s">
        <v>28830</v>
      </c>
      <c r="G5261" s="14" t="s">
        <v>28831</v>
      </c>
      <c r="H5261" s="14" t="s">
        <v>28832</v>
      </c>
      <c r="I5261" t="s">
        <v>23</v>
      </c>
      <c r="K5261">
        <v>7</v>
      </c>
      <c r="L5261">
        <v>24</v>
      </c>
      <c r="M5261">
        <v>13</v>
      </c>
      <c r="N5261">
        <v>2</v>
      </c>
      <c r="O5261" t="s">
        <v>28827</v>
      </c>
      <c r="P5261" t="s">
        <v>517</v>
      </c>
      <c r="Q5261" t="s">
        <v>517</v>
      </c>
      <c r="R5261" t="s">
        <v>517</v>
      </c>
      <c r="S5261" t="s">
        <v>517</v>
      </c>
      <c r="T5261" t="s">
        <v>517</v>
      </c>
      <c r="U5261" t="s">
        <v>517</v>
      </c>
      <c r="V5261" t="s">
        <v>517</v>
      </c>
      <c r="W5261" t="s">
        <v>589</v>
      </c>
      <c r="X5261" t="s">
        <v>590</v>
      </c>
      <c r="Y5261" t="s">
        <v>12864</v>
      </c>
      <c r="Z5261" s="1">
        <v>31213</v>
      </c>
      <c r="AA5261" t="s">
        <v>28833</v>
      </c>
      <c r="AB5261">
        <v>32</v>
      </c>
      <c r="AC5261" t="s">
        <v>357</v>
      </c>
      <c r="AD5261" t="s">
        <v>495</v>
      </c>
      <c r="AF5261" t="s">
        <v>517</v>
      </c>
      <c r="AG5261" t="s">
        <v>517</v>
      </c>
      <c r="AH5261" t="s">
        <v>517</v>
      </c>
      <c r="AI5261" t="s">
        <v>517</v>
      </c>
      <c r="AJ5261" t="s">
        <v>517</v>
      </c>
    </row>
    <row r="5262" spans="1:36" x14ac:dyDescent="0.25">
      <c r="A5262" s="13" t="s">
        <v>28836</v>
      </c>
      <c r="B5262" s="1">
        <v>42940</v>
      </c>
      <c r="C5262" s="2">
        <v>0.54873842592592592</v>
      </c>
      <c r="D5262" t="s">
        <v>28837</v>
      </c>
      <c r="E5262" t="s">
        <v>22</v>
      </c>
      <c r="F5262" t="s">
        <v>28838</v>
      </c>
      <c r="G5262" s="14" t="s">
        <v>28839</v>
      </c>
      <c r="H5262" s="14" t="s">
        <v>28840</v>
      </c>
      <c r="I5262" t="s">
        <v>23</v>
      </c>
      <c r="K5262">
        <v>7</v>
      </c>
      <c r="L5262">
        <v>24</v>
      </c>
      <c r="M5262">
        <v>13</v>
      </c>
      <c r="N5262">
        <v>2</v>
      </c>
      <c r="O5262" t="s">
        <v>28835</v>
      </c>
      <c r="P5262" t="s">
        <v>28834</v>
      </c>
      <c r="Q5262" t="s">
        <v>517</v>
      </c>
      <c r="R5262" t="s">
        <v>517</v>
      </c>
      <c r="S5262" t="s">
        <v>517</v>
      </c>
      <c r="T5262" t="s">
        <v>517</v>
      </c>
      <c r="U5262" t="s">
        <v>517</v>
      </c>
      <c r="V5262" t="s">
        <v>517</v>
      </c>
      <c r="W5262" t="s">
        <v>621</v>
      </c>
      <c r="X5262" t="s">
        <v>622</v>
      </c>
      <c r="Y5262" t="s">
        <v>5987</v>
      </c>
      <c r="Z5262" s="1">
        <v>30755</v>
      </c>
      <c r="AA5262" t="s">
        <v>28841</v>
      </c>
      <c r="AB5262">
        <v>33</v>
      </c>
      <c r="AC5262" t="s">
        <v>357</v>
      </c>
      <c r="AD5262" t="s">
        <v>509</v>
      </c>
      <c r="AF5262" t="s">
        <v>517</v>
      </c>
      <c r="AG5262" t="s">
        <v>517</v>
      </c>
      <c r="AH5262" t="s">
        <v>517</v>
      </c>
      <c r="AI5262" t="s">
        <v>517</v>
      </c>
      <c r="AJ5262" t="s">
        <v>517</v>
      </c>
    </row>
    <row r="5263" spans="1:36" x14ac:dyDescent="0.25">
      <c r="A5263" s="13" t="s">
        <v>28842</v>
      </c>
      <c r="B5263" s="1">
        <v>42940</v>
      </c>
      <c r="C5263" s="2">
        <v>0.54780092592592589</v>
      </c>
      <c r="D5263" t="s">
        <v>28843</v>
      </c>
      <c r="E5263" t="s">
        <v>22</v>
      </c>
      <c r="F5263" t="s">
        <v>25608</v>
      </c>
      <c r="G5263" s="14" t="s">
        <v>28844</v>
      </c>
      <c r="H5263" s="14" t="s">
        <v>25610</v>
      </c>
      <c r="I5263" t="s">
        <v>23</v>
      </c>
      <c r="K5263">
        <v>7</v>
      </c>
      <c r="L5263">
        <v>24</v>
      </c>
      <c r="M5263">
        <v>13</v>
      </c>
      <c r="N5263">
        <v>2</v>
      </c>
      <c r="O5263" t="s">
        <v>28381</v>
      </c>
      <c r="P5263" t="s">
        <v>517</v>
      </c>
      <c r="Q5263" t="s">
        <v>517</v>
      </c>
      <c r="R5263" t="s">
        <v>517</v>
      </c>
      <c r="S5263" t="s">
        <v>517</v>
      </c>
      <c r="T5263" t="s">
        <v>517</v>
      </c>
      <c r="U5263" t="s">
        <v>517</v>
      </c>
      <c r="V5263" t="s">
        <v>517</v>
      </c>
      <c r="W5263" t="s">
        <v>1779</v>
      </c>
      <c r="X5263" t="s">
        <v>1780</v>
      </c>
      <c r="Y5263" t="s">
        <v>10090</v>
      </c>
      <c r="Z5263" s="1">
        <v>32331</v>
      </c>
      <c r="AA5263" t="s">
        <v>546</v>
      </c>
      <c r="AB5263">
        <v>29</v>
      </c>
      <c r="AC5263" t="s">
        <v>357</v>
      </c>
      <c r="AD5263" t="s">
        <v>495</v>
      </c>
      <c r="AF5263" t="s">
        <v>517</v>
      </c>
      <c r="AG5263" t="s">
        <v>517</v>
      </c>
      <c r="AH5263" t="s">
        <v>517</v>
      </c>
      <c r="AI5263" t="s">
        <v>517</v>
      </c>
      <c r="AJ5263" t="s">
        <v>517</v>
      </c>
    </row>
    <row r="5264" spans="1:36" x14ac:dyDescent="0.25">
      <c r="A5264" s="13" t="s">
        <v>28845</v>
      </c>
      <c r="B5264" s="1">
        <v>42940</v>
      </c>
      <c r="C5264" s="2">
        <v>0.54481481481481475</v>
      </c>
      <c r="D5264" t="s">
        <v>28846</v>
      </c>
      <c r="E5264" t="s">
        <v>22</v>
      </c>
      <c r="F5264" t="s">
        <v>28847</v>
      </c>
      <c r="G5264" s="14" t="s">
        <v>28848</v>
      </c>
      <c r="H5264" s="14" t="s">
        <v>28849</v>
      </c>
      <c r="I5264" t="s">
        <v>25</v>
      </c>
      <c r="K5264">
        <v>7</v>
      </c>
      <c r="L5264">
        <v>24</v>
      </c>
      <c r="M5264">
        <v>13</v>
      </c>
      <c r="N5264">
        <v>2</v>
      </c>
      <c r="O5264" t="s">
        <v>517</v>
      </c>
      <c r="P5264" t="s">
        <v>517</v>
      </c>
      <c r="Q5264" t="s">
        <v>517</v>
      </c>
      <c r="R5264" t="s">
        <v>517</v>
      </c>
      <c r="S5264" t="s">
        <v>517</v>
      </c>
      <c r="T5264" t="s">
        <v>517</v>
      </c>
      <c r="U5264" t="s">
        <v>517</v>
      </c>
      <c r="V5264" t="s">
        <v>517</v>
      </c>
      <c r="W5264" t="s">
        <v>517</v>
      </c>
      <c r="X5264" t="s">
        <v>517</v>
      </c>
      <c r="Y5264" t="s">
        <v>28850</v>
      </c>
      <c r="Z5264" s="1">
        <v>27882</v>
      </c>
      <c r="AA5264" t="s">
        <v>28851</v>
      </c>
      <c r="AB5264">
        <v>41</v>
      </c>
      <c r="AC5264" t="s">
        <v>357</v>
      </c>
      <c r="AD5264" t="s">
        <v>502</v>
      </c>
      <c r="AF5264" t="s">
        <v>8295</v>
      </c>
      <c r="AG5264" t="s">
        <v>517</v>
      </c>
      <c r="AH5264" t="s">
        <v>8263</v>
      </c>
      <c r="AI5264" t="s">
        <v>517</v>
      </c>
      <c r="AJ5264" t="s">
        <v>517</v>
      </c>
    </row>
    <row r="5265" spans="1:36" x14ac:dyDescent="0.25">
      <c r="A5265" s="13" t="s">
        <v>28853</v>
      </c>
      <c r="B5265" s="1">
        <v>42940</v>
      </c>
      <c r="C5265" s="2">
        <v>0.54109953703703706</v>
      </c>
      <c r="D5265" t="s">
        <v>28854</v>
      </c>
      <c r="E5265" t="s">
        <v>22</v>
      </c>
      <c r="F5265" t="s">
        <v>28855</v>
      </c>
      <c r="G5265" s="14" t="s">
        <v>28856</v>
      </c>
      <c r="H5265" s="14" t="s">
        <v>28857</v>
      </c>
      <c r="I5265" t="s">
        <v>21</v>
      </c>
      <c r="K5265">
        <v>7</v>
      </c>
      <c r="L5265">
        <v>24</v>
      </c>
      <c r="M5265">
        <v>12</v>
      </c>
      <c r="N5265">
        <v>2</v>
      </c>
      <c r="O5265" t="s">
        <v>28852</v>
      </c>
      <c r="P5265" t="s">
        <v>517</v>
      </c>
      <c r="Q5265" t="s">
        <v>517</v>
      </c>
      <c r="R5265" t="s">
        <v>517</v>
      </c>
      <c r="S5265" t="s">
        <v>517</v>
      </c>
      <c r="T5265" t="s">
        <v>517</v>
      </c>
      <c r="U5265" t="s">
        <v>517</v>
      </c>
      <c r="V5265" t="s">
        <v>517</v>
      </c>
      <c r="W5265" t="s">
        <v>1247</v>
      </c>
      <c r="X5265" t="s">
        <v>590</v>
      </c>
      <c r="Y5265" t="s">
        <v>21261</v>
      </c>
      <c r="Z5265" s="1">
        <v>34856</v>
      </c>
      <c r="AA5265" t="s">
        <v>4288</v>
      </c>
      <c r="AB5265">
        <v>22</v>
      </c>
      <c r="AC5265" t="s">
        <v>358</v>
      </c>
      <c r="AD5265" t="s">
        <v>487</v>
      </c>
      <c r="AF5265" t="s">
        <v>8313</v>
      </c>
      <c r="AG5265" t="s">
        <v>8253</v>
      </c>
      <c r="AH5265" t="s">
        <v>8260</v>
      </c>
      <c r="AI5265" t="s">
        <v>517</v>
      </c>
      <c r="AJ5265" t="s">
        <v>517</v>
      </c>
    </row>
    <row r="5266" spans="1:36" x14ac:dyDescent="0.25">
      <c r="A5266" s="13" t="s">
        <v>28858</v>
      </c>
      <c r="B5266" s="1">
        <v>42940</v>
      </c>
      <c r="C5266" s="2">
        <v>0.51500000000000001</v>
      </c>
      <c r="D5266" t="s">
        <v>28753</v>
      </c>
      <c r="E5266" t="s">
        <v>22</v>
      </c>
      <c r="F5266" t="s">
        <v>28754</v>
      </c>
      <c r="G5266" s="14" t="s">
        <v>28755</v>
      </c>
      <c r="H5266" s="14" t="s">
        <v>28859</v>
      </c>
      <c r="I5266" t="s">
        <v>21</v>
      </c>
      <c r="K5266">
        <v>7</v>
      </c>
      <c r="L5266">
        <v>24</v>
      </c>
      <c r="M5266">
        <v>12</v>
      </c>
      <c r="N5266">
        <v>2</v>
      </c>
      <c r="O5266" t="s">
        <v>28751</v>
      </c>
      <c r="P5266" t="s">
        <v>517</v>
      </c>
      <c r="Q5266" t="s">
        <v>517</v>
      </c>
      <c r="R5266" t="s">
        <v>517</v>
      </c>
      <c r="S5266" t="s">
        <v>517</v>
      </c>
      <c r="T5266" t="s">
        <v>517</v>
      </c>
      <c r="U5266" t="s">
        <v>517</v>
      </c>
      <c r="V5266" t="s">
        <v>517</v>
      </c>
      <c r="W5266" t="s">
        <v>589</v>
      </c>
      <c r="X5266" t="s">
        <v>590</v>
      </c>
      <c r="Y5266" t="s">
        <v>517</v>
      </c>
      <c r="Z5266" s="1" t="s">
        <v>517</v>
      </c>
      <c r="AA5266" t="s">
        <v>10848</v>
      </c>
      <c r="AB5266" t="s">
        <v>517</v>
      </c>
      <c r="AC5266" t="s">
        <v>358</v>
      </c>
      <c r="AD5266" t="s">
        <v>517</v>
      </c>
      <c r="AF5266" t="s">
        <v>8306</v>
      </c>
      <c r="AG5266" t="s">
        <v>8253</v>
      </c>
      <c r="AH5266" t="s">
        <v>8313</v>
      </c>
      <c r="AI5266" t="s">
        <v>517</v>
      </c>
      <c r="AJ5266" t="s">
        <v>517</v>
      </c>
    </row>
    <row r="5267" spans="1:36" x14ac:dyDescent="0.25">
      <c r="A5267" s="13" t="s">
        <v>28861</v>
      </c>
      <c r="B5267" s="1">
        <v>42940</v>
      </c>
      <c r="C5267" s="2">
        <v>0.50980324074074079</v>
      </c>
      <c r="D5267" t="s">
        <v>28862</v>
      </c>
      <c r="E5267" t="s">
        <v>22</v>
      </c>
      <c r="F5267" t="s">
        <v>28863</v>
      </c>
      <c r="G5267" s="14" t="s">
        <v>28864</v>
      </c>
      <c r="H5267" s="14" t="s">
        <v>28864</v>
      </c>
      <c r="I5267" t="s">
        <v>23</v>
      </c>
      <c r="K5267">
        <v>7</v>
      </c>
      <c r="L5267">
        <v>24</v>
      </c>
      <c r="M5267">
        <v>12</v>
      </c>
      <c r="N5267">
        <v>2</v>
      </c>
      <c r="O5267" t="s">
        <v>28860</v>
      </c>
      <c r="P5267" t="s">
        <v>517</v>
      </c>
      <c r="Q5267" t="s">
        <v>517</v>
      </c>
      <c r="R5267" t="s">
        <v>517</v>
      </c>
      <c r="S5267" t="s">
        <v>517</v>
      </c>
      <c r="T5267" t="s">
        <v>517</v>
      </c>
      <c r="U5267" t="s">
        <v>517</v>
      </c>
      <c r="V5267" t="s">
        <v>517</v>
      </c>
      <c r="W5267" t="s">
        <v>589</v>
      </c>
      <c r="X5267" t="s">
        <v>590</v>
      </c>
      <c r="Y5267" t="s">
        <v>517</v>
      </c>
      <c r="Z5267" s="1" t="s">
        <v>517</v>
      </c>
      <c r="AA5267" t="s">
        <v>28862</v>
      </c>
      <c r="AB5267" t="s">
        <v>517</v>
      </c>
      <c r="AC5267" t="s">
        <v>358</v>
      </c>
      <c r="AD5267" t="s">
        <v>517</v>
      </c>
      <c r="AF5267" t="s">
        <v>517</v>
      </c>
      <c r="AG5267" t="s">
        <v>517</v>
      </c>
      <c r="AH5267" t="s">
        <v>517</v>
      </c>
      <c r="AI5267" t="s">
        <v>517</v>
      </c>
      <c r="AJ5267" t="s">
        <v>517</v>
      </c>
    </row>
    <row r="5268" spans="1:36" x14ac:dyDescent="0.25">
      <c r="A5268" s="13" t="s">
        <v>28865</v>
      </c>
      <c r="B5268" s="1">
        <v>42940</v>
      </c>
      <c r="C5268" s="2">
        <v>0.49729166666666669</v>
      </c>
      <c r="D5268" t="s">
        <v>15788</v>
      </c>
      <c r="E5268" t="s">
        <v>22</v>
      </c>
      <c r="F5268" t="s">
        <v>15789</v>
      </c>
      <c r="G5268" s="14" t="s">
        <v>15790</v>
      </c>
      <c r="H5268" s="14" t="s">
        <v>15791</v>
      </c>
      <c r="I5268" t="s">
        <v>23</v>
      </c>
      <c r="K5268">
        <v>7</v>
      </c>
      <c r="L5268">
        <v>24</v>
      </c>
      <c r="M5268">
        <v>11</v>
      </c>
      <c r="N5268">
        <v>2</v>
      </c>
      <c r="O5268" t="s">
        <v>25623</v>
      </c>
      <c r="P5268" t="s">
        <v>517</v>
      </c>
      <c r="Q5268" t="s">
        <v>517</v>
      </c>
      <c r="R5268" t="s">
        <v>517</v>
      </c>
      <c r="S5268" t="s">
        <v>517</v>
      </c>
      <c r="T5268" t="s">
        <v>517</v>
      </c>
      <c r="U5268" t="s">
        <v>517</v>
      </c>
      <c r="V5268" t="s">
        <v>517</v>
      </c>
      <c r="W5268" t="s">
        <v>537</v>
      </c>
      <c r="X5268" t="s">
        <v>590</v>
      </c>
      <c r="Y5268" t="s">
        <v>12162</v>
      </c>
      <c r="Z5268" s="1">
        <v>31318</v>
      </c>
      <c r="AA5268" t="s">
        <v>6254</v>
      </c>
      <c r="AB5268">
        <v>31</v>
      </c>
      <c r="AC5268" t="s">
        <v>357</v>
      </c>
      <c r="AD5268" t="s">
        <v>487</v>
      </c>
      <c r="AF5268" t="s">
        <v>8313</v>
      </c>
      <c r="AG5268" t="s">
        <v>517</v>
      </c>
      <c r="AH5268" t="s">
        <v>517</v>
      </c>
      <c r="AI5268" t="s">
        <v>517</v>
      </c>
      <c r="AJ5268" t="s">
        <v>517</v>
      </c>
    </row>
    <row r="5269" spans="1:36" x14ac:dyDescent="0.25">
      <c r="A5269" s="13" t="s">
        <v>28866</v>
      </c>
      <c r="B5269" s="1">
        <v>42940</v>
      </c>
      <c r="C5269" s="2">
        <v>0.49640046296296297</v>
      </c>
      <c r="D5269" t="s">
        <v>15788</v>
      </c>
      <c r="E5269" t="s">
        <v>22</v>
      </c>
      <c r="F5269" t="s">
        <v>15789</v>
      </c>
      <c r="G5269" s="14" t="s">
        <v>15790</v>
      </c>
      <c r="H5269" s="14" t="s">
        <v>25625</v>
      </c>
      <c r="I5269" t="s">
        <v>21</v>
      </c>
      <c r="K5269">
        <v>7</v>
      </c>
      <c r="L5269">
        <v>24</v>
      </c>
      <c r="M5269">
        <v>11</v>
      </c>
      <c r="N5269">
        <v>2</v>
      </c>
      <c r="O5269" t="s">
        <v>25623</v>
      </c>
      <c r="P5269" t="s">
        <v>517</v>
      </c>
      <c r="Q5269" t="s">
        <v>517</v>
      </c>
      <c r="R5269" t="s">
        <v>517</v>
      </c>
      <c r="S5269" t="s">
        <v>517</v>
      </c>
      <c r="T5269" t="s">
        <v>517</v>
      </c>
      <c r="U5269" t="s">
        <v>517</v>
      </c>
      <c r="V5269" t="s">
        <v>517</v>
      </c>
      <c r="W5269" t="s">
        <v>537</v>
      </c>
      <c r="X5269" t="s">
        <v>590</v>
      </c>
      <c r="Y5269" t="s">
        <v>12162</v>
      </c>
      <c r="Z5269" s="1">
        <v>31318</v>
      </c>
      <c r="AA5269" t="s">
        <v>6254</v>
      </c>
      <c r="AB5269">
        <v>31</v>
      </c>
      <c r="AC5269" t="s">
        <v>357</v>
      </c>
      <c r="AD5269" t="s">
        <v>487</v>
      </c>
      <c r="AF5269" t="s">
        <v>8313</v>
      </c>
      <c r="AG5269" t="s">
        <v>517</v>
      </c>
      <c r="AH5269" t="s">
        <v>517</v>
      </c>
      <c r="AI5269" t="s">
        <v>517</v>
      </c>
      <c r="AJ5269" t="s">
        <v>517</v>
      </c>
    </row>
    <row r="5270" spans="1:36" x14ac:dyDescent="0.25">
      <c r="A5270" s="13" t="s">
        <v>28868</v>
      </c>
      <c r="B5270" s="1">
        <v>42940</v>
      </c>
      <c r="C5270" s="2">
        <v>0.46488425925925925</v>
      </c>
      <c r="D5270" t="s">
        <v>8901</v>
      </c>
      <c r="E5270" t="s">
        <v>22</v>
      </c>
      <c r="F5270" t="s">
        <v>8902</v>
      </c>
      <c r="G5270" s="14" t="s">
        <v>8903</v>
      </c>
      <c r="H5270" s="14" t="s">
        <v>8904</v>
      </c>
      <c r="I5270" t="s">
        <v>21</v>
      </c>
      <c r="K5270">
        <v>7</v>
      </c>
      <c r="L5270">
        <v>24</v>
      </c>
      <c r="M5270">
        <v>11</v>
      </c>
      <c r="N5270">
        <v>2</v>
      </c>
      <c r="O5270" t="s">
        <v>28867</v>
      </c>
      <c r="P5270" t="s">
        <v>517</v>
      </c>
      <c r="Q5270" t="s">
        <v>517</v>
      </c>
      <c r="R5270" t="s">
        <v>517</v>
      </c>
      <c r="S5270" t="s">
        <v>517</v>
      </c>
      <c r="T5270" t="s">
        <v>517</v>
      </c>
      <c r="U5270" t="s">
        <v>517</v>
      </c>
      <c r="V5270" t="s">
        <v>517</v>
      </c>
      <c r="W5270" t="s">
        <v>589</v>
      </c>
      <c r="X5270" t="s">
        <v>590</v>
      </c>
      <c r="Y5270" t="s">
        <v>8905</v>
      </c>
      <c r="Z5270" s="1">
        <v>29322</v>
      </c>
      <c r="AA5270" t="s">
        <v>6859</v>
      </c>
      <c r="AB5270">
        <v>37</v>
      </c>
      <c r="AC5270" t="s">
        <v>358</v>
      </c>
      <c r="AD5270" t="s">
        <v>482</v>
      </c>
      <c r="AF5270" t="s">
        <v>8254</v>
      </c>
      <c r="AG5270" t="s">
        <v>8282</v>
      </c>
      <c r="AH5270" t="s">
        <v>517</v>
      </c>
      <c r="AI5270" t="s">
        <v>517</v>
      </c>
      <c r="AJ5270" t="s">
        <v>517</v>
      </c>
    </row>
    <row r="5271" spans="1:36" x14ac:dyDescent="0.25">
      <c r="A5271" s="13" t="s">
        <v>28869</v>
      </c>
      <c r="B5271" s="1">
        <v>42940</v>
      </c>
      <c r="C5271" s="2">
        <v>0.4487962962962963</v>
      </c>
      <c r="D5271" t="s">
        <v>28187</v>
      </c>
      <c r="E5271" t="s">
        <v>4432</v>
      </c>
      <c r="F5271" t="s">
        <v>27360</v>
      </c>
      <c r="G5271" s="14" t="s">
        <v>27361</v>
      </c>
      <c r="H5271" s="14" t="s">
        <v>28188</v>
      </c>
      <c r="I5271" t="s">
        <v>23</v>
      </c>
      <c r="K5271">
        <v>7</v>
      </c>
      <c r="L5271">
        <v>24</v>
      </c>
      <c r="M5271">
        <v>10</v>
      </c>
      <c r="N5271">
        <v>2</v>
      </c>
      <c r="O5271" t="s">
        <v>27357</v>
      </c>
      <c r="P5271" t="s">
        <v>517</v>
      </c>
      <c r="Q5271" t="s">
        <v>517</v>
      </c>
      <c r="R5271" t="s">
        <v>517</v>
      </c>
      <c r="S5271" t="s">
        <v>517</v>
      </c>
      <c r="T5271" t="s">
        <v>517</v>
      </c>
      <c r="U5271" t="s">
        <v>517</v>
      </c>
      <c r="V5271" t="s">
        <v>517</v>
      </c>
      <c r="W5271" t="s">
        <v>858</v>
      </c>
      <c r="X5271" t="s">
        <v>850</v>
      </c>
      <c r="Y5271" t="s">
        <v>27363</v>
      </c>
      <c r="Z5271" s="1">
        <v>26810</v>
      </c>
      <c r="AA5271" t="s">
        <v>2887</v>
      </c>
      <c r="AB5271">
        <v>44</v>
      </c>
      <c r="AC5271" t="s">
        <v>358</v>
      </c>
      <c r="AD5271" t="s">
        <v>500</v>
      </c>
      <c r="AF5271" t="s">
        <v>517</v>
      </c>
      <c r="AG5271" t="s">
        <v>517</v>
      </c>
      <c r="AH5271" t="s">
        <v>517</v>
      </c>
      <c r="AI5271" t="s">
        <v>517</v>
      </c>
      <c r="AJ5271" t="s">
        <v>517</v>
      </c>
    </row>
    <row r="5272" spans="1:36" x14ac:dyDescent="0.25">
      <c r="A5272" s="13" t="s">
        <v>28870</v>
      </c>
      <c r="B5272" s="1">
        <v>42940</v>
      </c>
      <c r="C5272" s="2">
        <v>0.44523148148148151</v>
      </c>
      <c r="D5272" t="s">
        <v>27603</v>
      </c>
      <c r="E5272" t="s">
        <v>22</v>
      </c>
      <c r="F5272" t="s">
        <v>27604</v>
      </c>
      <c r="G5272" s="14" t="s">
        <v>27722</v>
      </c>
      <c r="H5272" s="14" t="s">
        <v>27606</v>
      </c>
      <c r="I5272" t="s">
        <v>24</v>
      </c>
      <c r="K5272">
        <v>7</v>
      </c>
      <c r="L5272">
        <v>24</v>
      </c>
      <c r="M5272">
        <v>10</v>
      </c>
      <c r="N5272">
        <v>2</v>
      </c>
      <c r="O5272" t="s">
        <v>517</v>
      </c>
      <c r="P5272" t="s">
        <v>517</v>
      </c>
      <c r="Q5272" t="s">
        <v>517</v>
      </c>
      <c r="R5272" t="s">
        <v>517</v>
      </c>
      <c r="S5272" t="s">
        <v>517</v>
      </c>
      <c r="T5272" t="s">
        <v>517</v>
      </c>
      <c r="U5272" t="s">
        <v>517</v>
      </c>
      <c r="V5272" t="s">
        <v>517</v>
      </c>
      <c r="W5272" t="s">
        <v>517</v>
      </c>
      <c r="X5272" t="s">
        <v>517</v>
      </c>
      <c r="Y5272" t="s">
        <v>27723</v>
      </c>
      <c r="Z5272" s="1">
        <v>27532</v>
      </c>
      <c r="AA5272" t="s">
        <v>9463</v>
      </c>
      <c r="AB5272">
        <v>42</v>
      </c>
      <c r="AC5272" t="s">
        <v>358</v>
      </c>
      <c r="AD5272" t="s">
        <v>483</v>
      </c>
      <c r="AF5272" t="s">
        <v>8270</v>
      </c>
      <c r="AG5272" t="s">
        <v>8313</v>
      </c>
      <c r="AH5272" t="s">
        <v>517</v>
      </c>
      <c r="AI5272" t="s">
        <v>517</v>
      </c>
      <c r="AJ5272" t="s">
        <v>517</v>
      </c>
    </row>
    <row r="5273" spans="1:36" x14ac:dyDescent="0.25">
      <c r="A5273" s="13" t="s">
        <v>28873</v>
      </c>
      <c r="B5273" s="1">
        <v>42940</v>
      </c>
      <c r="C5273" s="2">
        <v>0.43781249999999999</v>
      </c>
      <c r="D5273" t="s">
        <v>28874</v>
      </c>
      <c r="E5273" t="s">
        <v>22</v>
      </c>
      <c r="F5273" t="s">
        <v>19416</v>
      </c>
      <c r="G5273" s="14" t="s">
        <v>19417</v>
      </c>
      <c r="H5273" s="14" t="s">
        <v>19418</v>
      </c>
      <c r="I5273" t="s">
        <v>23</v>
      </c>
      <c r="K5273">
        <v>7</v>
      </c>
      <c r="L5273">
        <v>24</v>
      </c>
      <c r="M5273">
        <v>10</v>
      </c>
      <c r="N5273">
        <v>2</v>
      </c>
      <c r="O5273" t="s">
        <v>28872</v>
      </c>
      <c r="P5273" t="s">
        <v>28871</v>
      </c>
      <c r="Q5273" t="s">
        <v>517</v>
      </c>
      <c r="R5273" t="s">
        <v>517</v>
      </c>
      <c r="S5273" t="s">
        <v>517</v>
      </c>
      <c r="T5273" t="s">
        <v>517</v>
      </c>
      <c r="U5273" t="s">
        <v>517</v>
      </c>
      <c r="V5273" t="s">
        <v>517</v>
      </c>
      <c r="W5273" t="s">
        <v>579</v>
      </c>
      <c r="X5273" t="s">
        <v>477</v>
      </c>
      <c r="Y5273" t="s">
        <v>19419</v>
      </c>
      <c r="Z5273" s="1">
        <v>28112</v>
      </c>
      <c r="AA5273" t="s">
        <v>1885</v>
      </c>
      <c r="AB5273">
        <v>40</v>
      </c>
      <c r="AC5273" t="s">
        <v>358</v>
      </c>
      <c r="AD5273" t="s">
        <v>482</v>
      </c>
      <c r="AF5273" t="s">
        <v>8313</v>
      </c>
      <c r="AG5273" t="s">
        <v>517</v>
      </c>
      <c r="AH5273" t="s">
        <v>517</v>
      </c>
      <c r="AI5273" t="s">
        <v>517</v>
      </c>
      <c r="AJ5273" t="s">
        <v>517</v>
      </c>
    </row>
    <row r="5274" spans="1:36" x14ac:dyDescent="0.25">
      <c r="A5274" s="13" t="s">
        <v>28876</v>
      </c>
      <c r="B5274" s="1">
        <v>42940</v>
      </c>
      <c r="C5274" s="2">
        <v>0.4334722222222222</v>
      </c>
      <c r="D5274" t="s">
        <v>28877</v>
      </c>
      <c r="E5274" t="s">
        <v>116</v>
      </c>
      <c r="F5274" t="s">
        <v>28878</v>
      </c>
      <c r="G5274" s="14" t="s">
        <v>28879</v>
      </c>
      <c r="H5274" s="14" t="s">
        <v>28880</v>
      </c>
      <c r="I5274" t="s">
        <v>21</v>
      </c>
      <c r="K5274">
        <v>7</v>
      </c>
      <c r="L5274">
        <v>24</v>
      </c>
      <c r="M5274">
        <v>10</v>
      </c>
      <c r="N5274">
        <v>2</v>
      </c>
      <c r="O5274" t="s">
        <v>28875</v>
      </c>
      <c r="P5274" t="s">
        <v>517</v>
      </c>
      <c r="Q5274" t="s">
        <v>517</v>
      </c>
      <c r="R5274" t="s">
        <v>517</v>
      </c>
      <c r="S5274" t="s">
        <v>517</v>
      </c>
      <c r="T5274" t="s">
        <v>517</v>
      </c>
      <c r="U5274" t="s">
        <v>517</v>
      </c>
      <c r="V5274" t="s">
        <v>517</v>
      </c>
      <c r="W5274" t="s">
        <v>537</v>
      </c>
      <c r="X5274" t="s">
        <v>590</v>
      </c>
      <c r="Y5274" t="s">
        <v>517</v>
      </c>
      <c r="Z5274" s="1" t="s">
        <v>517</v>
      </c>
      <c r="AA5274" t="s">
        <v>529</v>
      </c>
      <c r="AB5274" t="s">
        <v>517</v>
      </c>
      <c r="AC5274" t="s">
        <v>358</v>
      </c>
      <c r="AD5274" t="s">
        <v>517</v>
      </c>
      <c r="AF5274" t="s">
        <v>8254</v>
      </c>
      <c r="AG5274" t="s">
        <v>8295</v>
      </c>
      <c r="AH5274" t="s">
        <v>8307</v>
      </c>
      <c r="AI5274" t="s">
        <v>517</v>
      </c>
      <c r="AJ5274" t="s">
        <v>517</v>
      </c>
    </row>
    <row r="5275" spans="1:36" x14ac:dyDescent="0.25">
      <c r="A5275" s="13" t="s">
        <v>28882</v>
      </c>
      <c r="B5275" s="1">
        <v>42940</v>
      </c>
      <c r="C5275" s="2">
        <v>0.43084490740740744</v>
      </c>
      <c r="D5275" t="s">
        <v>28883</v>
      </c>
      <c r="E5275" t="s">
        <v>22</v>
      </c>
      <c r="F5275" t="s">
        <v>28884</v>
      </c>
      <c r="G5275" s="14" t="s">
        <v>28885</v>
      </c>
      <c r="H5275" s="14" t="s">
        <v>28886</v>
      </c>
      <c r="I5275" t="s">
        <v>23</v>
      </c>
      <c r="K5275">
        <v>7</v>
      </c>
      <c r="L5275">
        <v>24</v>
      </c>
      <c r="M5275">
        <v>10</v>
      </c>
      <c r="N5275">
        <v>2</v>
      </c>
      <c r="O5275" t="s">
        <v>28881</v>
      </c>
      <c r="P5275" t="s">
        <v>517</v>
      </c>
      <c r="Q5275" t="s">
        <v>517</v>
      </c>
      <c r="R5275" t="s">
        <v>517</v>
      </c>
      <c r="S5275" t="s">
        <v>517</v>
      </c>
      <c r="T5275" t="s">
        <v>517</v>
      </c>
      <c r="U5275" t="s">
        <v>517</v>
      </c>
      <c r="V5275" t="s">
        <v>517</v>
      </c>
      <c r="W5275" t="s">
        <v>526</v>
      </c>
      <c r="X5275" t="s">
        <v>527</v>
      </c>
      <c r="Y5275" t="s">
        <v>1351</v>
      </c>
      <c r="Z5275" s="1">
        <v>34318</v>
      </c>
      <c r="AA5275" t="s">
        <v>28887</v>
      </c>
      <c r="AB5275">
        <v>23</v>
      </c>
      <c r="AC5275" t="s">
        <v>358</v>
      </c>
      <c r="AD5275" t="s">
        <v>493</v>
      </c>
      <c r="AF5275" t="s">
        <v>517</v>
      </c>
      <c r="AG5275" t="s">
        <v>517</v>
      </c>
      <c r="AH5275" t="s">
        <v>517</v>
      </c>
      <c r="AI5275" t="s">
        <v>517</v>
      </c>
      <c r="AJ5275" t="s">
        <v>517</v>
      </c>
    </row>
    <row r="5276" spans="1:36" x14ac:dyDescent="0.25">
      <c r="A5276" s="13" t="s">
        <v>28888</v>
      </c>
      <c r="B5276" s="1">
        <v>42940</v>
      </c>
      <c r="C5276" s="2">
        <v>0.42792824074074076</v>
      </c>
      <c r="D5276" t="s">
        <v>26845</v>
      </c>
      <c r="E5276" t="s">
        <v>22</v>
      </c>
      <c r="F5276" t="s">
        <v>26846</v>
      </c>
      <c r="G5276" s="14" t="s">
        <v>26847</v>
      </c>
      <c r="H5276" s="14" t="s">
        <v>26848</v>
      </c>
      <c r="I5276" t="s">
        <v>23</v>
      </c>
      <c r="K5276">
        <v>7</v>
      </c>
      <c r="L5276">
        <v>24</v>
      </c>
      <c r="M5276">
        <v>10</v>
      </c>
      <c r="N5276">
        <v>2</v>
      </c>
      <c r="O5276" t="s">
        <v>26843</v>
      </c>
      <c r="P5276" t="s">
        <v>517</v>
      </c>
      <c r="Q5276" t="s">
        <v>517</v>
      </c>
      <c r="R5276" t="s">
        <v>517</v>
      </c>
      <c r="S5276" t="s">
        <v>517</v>
      </c>
      <c r="T5276" t="s">
        <v>517</v>
      </c>
      <c r="U5276" t="s">
        <v>517</v>
      </c>
      <c r="V5276" t="s">
        <v>517</v>
      </c>
      <c r="W5276" t="s">
        <v>672</v>
      </c>
      <c r="X5276" t="s">
        <v>477</v>
      </c>
      <c r="Y5276" t="s">
        <v>26849</v>
      </c>
      <c r="Z5276" s="1">
        <v>32046</v>
      </c>
      <c r="AA5276" t="s">
        <v>529</v>
      </c>
      <c r="AB5276">
        <v>29</v>
      </c>
      <c r="AC5276" t="s">
        <v>358</v>
      </c>
      <c r="AD5276" t="s">
        <v>489</v>
      </c>
      <c r="AF5276" t="s">
        <v>517</v>
      </c>
      <c r="AG5276" t="s">
        <v>517</v>
      </c>
      <c r="AH5276" t="s">
        <v>517</v>
      </c>
      <c r="AI5276" t="s">
        <v>517</v>
      </c>
      <c r="AJ5276" t="s">
        <v>517</v>
      </c>
    </row>
    <row r="5277" spans="1:36" x14ac:dyDescent="0.25">
      <c r="A5277" s="13" t="s">
        <v>28889</v>
      </c>
      <c r="B5277" s="1">
        <v>42940</v>
      </c>
      <c r="C5277" s="2">
        <v>0.30747685185185186</v>
      </c>
      <c r="D5277" t="s">
        <v>28890</v>
      </c>
      <c r="E5277" t="s">
        <v>22</v>
      </c>
      <c r="F5277" t="s">
        <v>28891</v>
      </c>
      <c r="G5277" s="14" t="s">
        <v>28892</v>
      </c>
      <c r="H5277" s="14" t="s">
        <v>28893</v>
      </c>
      <c r="I5277" t="s">
        <v>23</v>
      </c>
      <c r="K5277">
        <v>7</v>
      </c>
      <c r="L5277">
        <v>24</v>
      </c>
      <c r="M5277">
        <v>7</v>
      </c>
      <c r="N5277">
        <v>2</v>
      </c>
      <c r="O5277" t="s">
        <v>517</v>
      </c>
      <c r="P5277" t="s">
        <v>517</v>
      </c>
      <c r="Q5277" t="s">
        <v>517</v>
      </c>
      <c r="R5277" t="s">
        <v>517</v>
      </c>
      <c r="S5277" t="s">
        <v>517</v>
      </c>
      <c r="T5277" t="s">
        <v>517</v>
      </c>
      <c r="U5277" t="s">
        <v>517</v>
      </c>
      <c r="V5277" t="s">
        <v>517</v>
      </c>
      <c r="W5277" t="s">
        <v>517</v>
      </c>
      <c r="X5277" t="s">
        <v>517</v>
      </c>
      <c r="Y5277" t="s">
        <v>28894</v>
      </c>
      <c r="Z5277" s="1">
        <v>35921</v>
      </c>
      <c r="AA5277" t="s">
        <v>546</v>
      </c>
      <c r="AB5277">
        <v>19</v>
      </c>
      <c r="AC5277" t="s">
        <v>358</v>
      </c>
      <c r="AD5277" t="s">
        <v>483</v>
      </c>
      <c r="AF5277" t="s">
        <v>517</v>
      </c>
      <c r="AG5277" t="s">
        <v>517</v>
      </c>
      <c r="AH5277" t="s">
        <v>517</v>
      </c>
      <c r="AI5277" t="s">
        <v>517</v>
      </c>
      <c r="AJ5277" t="s">
        <v>517</v>
      </c>
    </row>
    <row r="5278" spans="1:36" x14ac:dyDescent="0.25">
      <c r="A5278" s="13" t="s">
        <v>28896</v>
      </c>
      <c r="B5278" s="1">
        <v>42940</v>
      </c>
      <c r="C5278" s="2">
        <v>0.29690972222222223</v>
      </c>
      <c r="D5278" t="s">
        <v>28897</v>
      </c>
      <c r="E5278" t="s">
        <v>22</v>
      </c>
      <c r="F5278" t="s">
        <v>28898</v>
      </c>
      <c r="G5278" s="14" t="s">
        <v>28899</v>
      </c>
      <c r="H5278" s="14" t="s">
        <v>28900</v>
      </c>
      <c r="I5278" t="s">
        <v>23</v>
      </c>
      <c r="K5278">
        <v>7</v>
      </c>
      <c r="L5278">
        <v>24</v>
      </c>
      <c r="M5278">
        <v>7</v>
      </c>
      <c r="N5278">
        <v>2</v>
      </c>
      <c r="O5278" t="s">
        <v>28895</v>
      </c>
      <c r="P5278" t="s">
        <v>517</v>
      </c>
      <c r="Q5278" t="s">
        <v>517</v>
      </c>
      <c r="R5278" t="s">
        <v>517</v>
      </c>
      <c r="S5278" t="s">
        <v>517</v>
      </c>
      <c r="T5278" t="s">
        <v>517</v>
      </c>
      <c r="U5278" t="s">
        <v>517</v>
      </c>
      <c r="V5278" t="s">
        <v>517</v>
      </c>
      <c r="W5278" t="s">
        <v>2974</v>
      </c>
      <c r="X5278" t="s">
        <v>580</v>
      </c>
      <c r="Y5278" t="s">
        <v>3068</v>
      </c>
      <c r="Z5278" s="1">
        <v>34243</v>
      </c>
      <c r="AA5278" t="s">
        <v>529</v>
      </c>
      <c r="AB5278">
        <v>23</v>
      </c>
      <c r="AC5278" t="s">
        <v>358</v>
      </c>
      <c r="AD5278" t="s">
        <v>482</v>
      </c>
      <c r="AF5278" t="s">
        <v>8306</v>
      </c>
      <c r="AG5278" t="s">
        <v>517</v>
      </c>
      <c r="AH5278" t="s">
        <v>517</v>
      </c>
      <c r="AI5278" t="s">
        <v>517</v>
      </c>
      <c r="AJ5278" t="s">
        <v>517</v>
      </c>
    </row>
    <row r="5279" spans="1:36" x14ac:dyDescent="0.25">
      <c r="A5279" t="s">
        <v>28901</v>
      </c>
      <c r="B5279">
        <v>42940</v>
      </c>
      <c r="C5279">
        <v>0.23362268518518517</v>
      </c>
      <c r="D5279" t="s">
        <v>28902</v>
      </c>
      <c r="E5279" t="s">
        <v>22</v>
      </c>
      <c r="F5279" t="s">
        <v>28903</v>
      </c>
      <c r="G5279" t="s">
        <v>28904</v>
      </c>
      <c r="H5279" t="s">
        <v>28905</v>
      </c>
      <c r="I5279" t="s">
        <v>21</v>
      </c>
      <c r="K5279">
        <v>7</v>
      </c>
      <c r="L5279">
        <v>24</v>
      </c>
      <c r="M5279">
        <v>5</v>
      </c>
      <c r="N5279">
        <v>2</v>
      </c>
      <c r="O5279" t="s">
        <v>517</v>
      </c>
      <c r="P5279" t="s">
        <v>517</v>
      </c>
      <c r="Q5279" t="s">
        <v>517</v>
      </c>
      <c r="R5279" t="s">
        <v>517</v>
      </c>
      <c r="S5279" t="s">
        <v>517</v>
      </c>
      <c r="T5279" t="s">
        <v>517</v>
      </c>
      <c r="U5279" t="s">
        <v>517</v>
      </c>
      <c r="V5279" t="s">
        <v>517</v>
      </c>
      <c r="W5279" t="s">
        <v>517</v>
      </c>
      <c r="X5279" t="s">
        <v>517</v>
      </c>
      <c r="Y5279" t="s">
        <v>16536</v>
      </c>
      <c r="Z5279">
        <v>30709</v>
      </c>
      <c r="AA5279" t="s">
        <v>546</v>
      </c>
      <c r="AB5279">
        <v>33</v>
      </c>
      <c r="AC5279" t="s">
        <v>358</v>
      </c>
      <c r="AD5279" t="s">
        <v>482</v>
      </c>
      <c r="AF5279" t="s">
        <v>8266</v>
      </c>
      <c r="AG5279" t="s">
        <v>517</v>
      </c>
      <c r="AH5279" t="s">
        <v>517</v>
      </c>
      <c r="AI5279" t="s">
        <v>517</v>
      </c>
      <c r="AJ5279" t="s">
        <v>517</v>
      </c>
    </row>
    <row r="5280" spans="1:36" x14ac:dyDescent="0.25">
      <c r="A5280" s="13" t="s">
        <v>28906</v>
      </c>
      <c r="B5280" s="1">
        <v>42940</v>
      </c>
      <c r="C5280" s="2">
        <v>0.1688425925925926</v>
      </c>
      <c r="D5280" t="s">
        <v>28907</v>
      </c>
      <c r="E5280" t="s">
        <v>22</v>
      </c>
      <c r="F5280" t="s">
        <v>28908</v>
      </c>
      <c r="G5280" s="14" t="s">
        <v>28909</v>
      </c>
      <c r="H5280" s="14" t="s">
        <v>28910</v>
      </c>
      <c r="I5280" t="s">
        <v>24</v>
      </c>
      <c r="K5280">
        <v>7</v>
      </c>
      <c r="L5280">
        <v>24</v>
      </c>
      <c r="M5280">
        <v>4</v>
      </c>
      <c r="N5280">
        <v>2</v>
      </c>
      <c r="O5280" t="s">
        <v>517</v>
      </c>
      <c r="P5280" t="s">
        <v>517</v>
      </c>
      <c r="Q5280" t="s">
        <v>517</v>
      </c>
      <c r="R5280" t="s">
        <v>517</v>
      </c>
      <c r="S5280" t="s">
        <v>517</v>
      </c>
      <c r="T5280" t="s">
        <v>517</v>
      </c>
      <c r="U5280" t="s">
        <v>517</v>
      </c>
      <c r="V5280" t="s">
        <v>517</v>
      </c>
      <c r="W5280" t="s">
        <v>517</v>
      </c>
      <c r="X5280" t="s">
        <v>517</v>
      </c>
      <c r="Y5280" t="s">
        <v>18650</v>
      </c>
      <c r="Z5280" s="1">
        <v>34265</v>
      </c>
      <c r="AA5280" t="s">
        <v>546</v>
      </c>
      <c r="AB5280">
        <v>23</v>
      </c>
      <c r="AC5280" t="s">
        <v>358</v>
      </c>
      <c r="AD5280" t="s">
        <v>482</v>
      </c>
      <c r="AF5280" t="s">
        <v>8259</v>
      </c>
      <c r="AG5280" t="s">
        <v>517</v>
      </c>
      <c r="AH5280" t="s">
        <v>517</v>
      </c>
      <c r="AI5280" t="s">
        <v>517</v>
      </c>
      <c r="AJ5280" t="s">
        <v>517</v>
      </c>
    </row>
    <row r="5281" spans="1:36" x14ac:dyDescent="0.25">
      <c r="A5281" s="13" t="s">
        <v>28912</v>
      </c>
      <c r="B5281" s="1">
        <v>42939</v>
      </c>
      <c r="C5281" s="2">
        <v>0.90903935185185192</v>
      </c>
      <c r="D5281" t="s">
        <v>28913</v>
      </c>
      <c r="E5281" t="s">
        <v>22</v>
      </c>
      <c r="F5281" t="s">
        <v>28914</v>
      </c>
      <c r="G5281" s="14" t="s">
        <v>28915</v>
      </c>
      <c r="H5281" s="14" t="s">
        <v>28916</v>
      </c>
      <c r="I5281" t="s">
        <v>23</v>
      </c>
      <c r="K5281">
        <v>7</v>
      </c>
      <c r="L5281">
        <v>23</v>
      </c>
      <c r="M5281">
        <v>21</v>
      </c>
      <c r="N5281">
        <v>1</v>
      </c>
      <c r="O5281" t="s">
        <v>28911</v>
      </c>
      <c r="P5281" t="s">
        <v>517</v>
      </c>
      <c r="Q5281" t="s">
        <v>517</v>
      </c>
      <c r="R5281" t="s">
        <v>517</v>
      </c>
      <c r="S5281" t="s">
        <v>517</v>
      </c>
      <c r="T5281" t="s">
        <v>517</v>
      </c>
      <c r="U5281" t="s">
        <v>517</v>
      </c>
      <c r="V5281" t="s">
        <v>517</v>
      </c>
      <c r="W5281" t="s">
        <v>476</v>
      </c>
      <c r="X5281" t="s">
        <v>477</v>
      </c>
      <c r="Y5281" t="s">
        <v>28917</v>
      </c>
      <c r="Z5281" s="1">
        <v>30225</v>
      </c>
      <c r="AA5281" t="s">
        <v>2370</v>
      </c>
      <c r="AB5281">
        <v>34</v>
      </c>
      <c r="AC5281" t="s">
        <v>358</v>
      </c>
      <c r="AD5281" t="s">
        <v>487</v>
      </c>
      <c r="AF5281" t="s">
        <v>517</v>
      </c>
      <c r="AG5281" t="s">
        <v>517</v>
      </c>
      <c r="AH5281" t="s">
        <v>517</v>
      </c>
      <c r="AI5281" t="s">
        <v>517</v>
      </c>
      <c r="AJ5281" t="s">
        <v>517</v>
      </c>
    </row>
    <row r="5282" spans="1:36" x14ac:dyDescent="0.25">
      <c r="A5282" s="13" t="s">
        <v>28918</v>
      </c>
      <c r="B5282" s="1">
        <v>42939</v>
      </c>
      <c r="C5282" s="2">
        <v>0.89547453703703705</v>
      </c>
      <c r="D5282" t="s">
        <v>28919</v>
      </c>
      <c r="E5282" t="s">
        <v>22</v>
      </c>
      <c r="F5282" t="s">
        <v>28920</v>
      </c>
      <c r="G5282" s="14" t="s">
        <v>28921</v>
      </c>
      <c r="H5282" s="14" t="s">
        <v>28922</v>
      </c>
      <c r="I5282" t="s">
        <v>23</v>
      </c>
      <c r="K5282">
        <v>7</v>
      </c>
      <c r="L5282">
        <v>23</v>
      </c>
      <c r="M5282">
        <v>21</v>
      </c>
      <c r="N5282">
        <v>1</v>
      </c>
      <c r="O5282" t="s">
        <v>517</v>
      </c>
      <c r="P5282" t="s">
        <v>517</v>
      </c>
      <c r="Q5282" t="s">
        <v>517</v>
      </c>
      <c r="R5282" t="s">
        <v>517</v>
      </c>
      <c r="S5282" t="s">
        <v>517</v>
      </c>
      <c r="T5282" t="s">
        <v>517</v>
      </c>
      <c r="U5282" t="s">
        <v>517</v>
      </c>
      <c r="V5282" t="s">
        <v>517</v>
      </c>
      <c r="W5282" t="s">
        <v>517</v>
      </c>
      <c r="X5282" t="s">
        <v>517</v>
      </c>
      <c r="Y5282" t="s">
        <v>28923</v>
      </c>
      <c r="Z5282" s="1">
        <v>24268</v>
      </c>
      <c r="AA5282" t="s">
        <v>582</v>
      </c>
      <c r="AB5282">
        <v>51</v>
      </c>
      <c r="AC5282" t="s">
        <v>358</v>
      </c>
      <c r="AD5282" t="s">
        <v>484</v>
      </c>
      <c r="AF5282" t="s">
        <v>517</v>
      </c>
      <c r="AG5282" t="s">
        <v>517</v>
      </c>
      <c r="AH5282" t="s">
        <v>517</v>
      </c>
      <c r="AI5282" t="s">
        <v>517</v>
      </c>
      <c r="AJ5282" t="s">
        <v>517</v>
      </c>
    </row>
    <row r="5283" spans="1:36" x14ac:dyDescent="0.25">
      <c r="A5283" s="13" t="s">
        <v>28924</v>
      </c>
      <c r="B5283" s="1">
        <v>42939</v>
      </c>
      <c r="C5283" s="2">
        <v>0.87907407407407412</v>
      </c>
      <c r="D5283" t="s">
        <v>28925</v>
      </c>
      <c r="E5283" t="s">
        <v>22</v>
      </c>
      <c r="F5283" t="s">
        <v>28926</v>
      </c>
      <c r="G5283" s="14" t="s">
        <v>28927</v>
      </c>
      <c r="H5283" s="14" t="s">
        <v>28928</v>
      </c>
      <c r="I5283" t="s">
        <v>24</v>
      </c>
      <c r="K5283">
        <v>7</v>
      </c>
      <c r="L5283">
        <v>23</v>
      </c>
      <c r="M5283">
        <v>21</v>
      </c>
      <c r="N5283">
        <v>1</v>
      </c>
      <c r="O5283" t="s">
        <v>517</v>
      </c>
      <c r="P5283" t="s">
        <v>517</v>
      </c>
      <c r="Q5283" t="s">
        <v>517</v>
      </c>
      <c r="R5283" t="s">
        <v>517</v>
      </c>
      <c r="S5283" t="s">
        <v>517</v>
      </c>
      <c r="T5283" t="s">
        <v>517</v>
      </c>
      <c r="U5283" t="s">
        <v>517</v>
      </c>
      <c r="V5283" t="s">
        <v>517</v>
      </c>
      <c r="W5283" t="s">
        <v>517</v>
      </c>
      <c r="X5283" t="s">
        <v>517</v>
      </c>
      <c r="Y5283" t="s">
        <v>517</v>
      </c>
      <c r="Z5283" s="1" t="s">
        <v>517</v>
      </c>
      <c r="AA5283" t="s">
        <v>2314</v>
      </c>
      <c r="AB5283" t="s">
        <v>517</v>
      </c>
      <c r="AC5283" t="s">
        <v>358</v>
      </c>
      <c r="AD5283" t="s">
        <v>517</v>
      </c>
      <c r="AF5283" t="s">
        <v>517</v>
      </c>
      <c r="AG5283" t="s">
        <v>517</v>
      </c>
      <c r="AH5283" t="s">
        <v>517</v>
      </c>
      <c r="AI5283" t="s">
        <v>517</v>
      </c>
      <c r="AJ5283" t="s">
        <v>517</v>
      </c>
    </row>
    <row r="5284" spans="1:36" x14ac:dyDescent="0.25">
      <c r="A5284" s="13" t="s">
        <v>28929</v>
      </c>
      <c r="B5284" s="1">
        <v>42939</v>
      </c>
      <c r="C5284" s="2">
        <v>0.82311342592592596</v>
      </c>
      <c r="D5284" t="s">
        <v>28187</v>
      </c>
      <c r="E5284" t="s">
        <v>4432</v>
      </c>
      <c r="F5284" t="s">
        <v>27360</v>
      </c>
      <c r="G5284" s="14" t="s">
        <v>27361</v>
      </c>
      <c r="H5284" s="14" t="s">
        <v>28188</v>
      </c>
      <c r="I5284" t="s">
        <v>23</v>
      </c>
      <c r="K5284">
        <v>7</v>
      </c>
      <c r="L5284">
        <v>23</v>
      </c>
      <c r="M5284">
        <v>19</v>
      </c>
      <c r="N5284">
        <v>1</v>
      </c>
      <c r="O5284" t="s">
        <v>27357</v>
      </c>
      <c r="P5284" t="s">
        <v>517</v>
      </c>
      <c r="Q5284" t="s">
        <v>517</v>
      </c>
      <c r="R5284" t="s">
        <v>517</v>
      </c>
      <c r="S5284" t="s">
        <v>517</v>
      </c>
      <c r="T5284" t="s">
        <v>517</v>
      </c>
      <c r="U5284" t="s">
        <v>517</v>
      </c>
      <c r="V5284" t="s">
        <v>517</v>
      </c>
      <c r="W5284" t="s">
        <v>858</v>
      </c>
      <c r="X5284" t="s">
        <v>850</v>
      </c>
      <c r="Y5284" t="s">
        <v>27363</v>
      </c>
      <c r="Z5284" s="1">
        <v>26810</v>
      </c>
      <c r="AA5284" t="s">
        <v>2887</v>
      </c>
      <c r="AB5284">
        <v>44</v>
      </c>
      <c r="AC5284" t="s">
        <v>358</v>
      </c>
      <c r="AD5284" t="s">
        <v>500</v>
      </c>
      <c r="AF5284" t="s">
        <v>517</v>
      </c>
      <c r="AG5284" t="s">
        <v>517</v>
      </c>
      <c r="AH5284" t="s">
        <v>517</v>
      </c>
      <c r="AI5284" t="s">
        <v>517</v>
      </c>
      <c r="AJ5284" t="s">
        <v>517</v>
      </c>
    </row>
    <row r="5285" spans="1:36" x14ac:dyDescent="0.25">
      <c r="A5285" s="13" t="s">
        <v>28931</v>
      </c>
      <c r="B5285" s="1">
        <v>42939</v>
      </c>
      <c r="C5285" s="2">
        <v>0.75375000000000003</v>
      </c>
      <c r="D5285" t="s">
        <v>28932</v>
      </c>
      <c r="E5285" t="s">
        <v>22</v>
      </c>
      <c r="F5285" t="s">
        <v>28933</v>
      </c>
      <c r="G5285" s="14" t="s">
        <v>28934</v>
      </c>
      <c r="H5285" s="14" t="s">
        <v>28935</v>
      </c>
      <c r="I5285" t="s">
        <v>23</v>
      </c>
      <c r="K5285">
        <v>7</v>
      </c>
      <c r="L5285">
        <v>23</v>
      </c>
      <c r="M5285">
        <v>18</v>
      </c>
      <c r="N5285">
        <v>1</v>
      </c>
      <c r="O5285" t="s">
        <v>28930</v>
      </c>
      <c r="P5285" t="s">
        <v>517</v>
      </c>
      <c r="Q5285" t="s">
        <v>517</v>
      </c>
      <c r="R5285" t="s">
        <v>517</v>
      </c>
      <c r="S5285" t="s">
        <v>517</v>
      </c>
      <c r="T5285" t="s">
        <v>517</v>
      </c>
      <c r="U5285" t="s">
        <v>517</v>
      </c>
      <c r="V5285" t="s">
        <v>517</v>
      </c>
      <c r="W5285" t="s">
        <v>589</v>
      </c>
      <c r="X5285" t="s">
        <v>590</v>
      </c>
      <c r="Y5285" t="s">
        <v>15421</v>
      </c>
      <c r="Z5285" s="1">
        <v>34700</v>
      </c>
      <c r="AA5285" t="s">
        <v>11187</v>
      </c>
      <c r="AB5285">
        <v>22</v>
      </c>
      <c r="AC5285" t="s">
        <v>358</v>
      </c>
      <c r="AD5285" t="s">
        <v>498</v>
      </c>
      <c r="AF5285" t="s">
        <v>517</v>
      </c>
      <c r="AG5285" t="s">
        <v>517</v>
      </c>
      <c r="AH5285" t="s">
        <v>517</v>
      </c>
      <c r="AI5285" t="s">
        <v>517</v>
      </c>
      <c r="AJ5285" t="s">
        <v>517</v>
      </c>
    </row>
    <row r="5286" spans="1:36" x14ac:dyDescent="0.25">
      <c r="A5286" s="13" t="s">
        <v>28937</v>
      </c>
      <c r="B5286" s="1">
        <v>42939</v>
      </c>
      <c r="C5286" s="2">
        <v>0.69056712962962974</v>
      </c>
      <c r="D5286" t="s">
        <v>28938</v>
      </c>
      <c r="E5286" t="s">
        <v>22</v>
      </c>
      <c r="F5286" t="s">
        <v>28939</v>
      </c>
      <c r="G5286" s="14" t="s">
        <v>28940</v>
      </c>
      <c r="H5286" s="14" t="s">
        <v>28941</v>
      </c>
      <c r="I5286" t="s">
        <v>23</v>
      </c>
      <c r="K5286">
        <v>7</v>
      </c>
      <c r="L5286">
        <v>23</v>
      </c>
      <c r="M5286">
        <v>16</v>
      </c>
      <c r="N5286">
        <v>1</v>
      </c>
      <c r="O5286" t="s">
        <v>28936</v>
      </c>
      <c r="P5286" t="s">
        <v>517</v>
      </c>
      <c r="Q5286" t="s">
        <v>517</v>
      </c>
      <c r="R5286" t="s">
        <v>517</v>
      </c>
      <c r="S5286" t="s">
        <v>517</v>
      </c>
      <c r="T5286" t="s">
        <v>517</v>
      </c>
      <c r="U5286" t="s">
        <v>517</v>
      </c>
      <c r="V5286" t="s">
        <v>517</v>
      </c>
      <c r="W5286" t="s">
        <v>1247</v>
      </c>
      <c r="X5286" t="s">
        <v>845</v>
      </c>
      <c r="Y5286" t="s">
        <v>28942</v>
      </c>
      <c r="Z5286" s="1">
        <v>25990</v>
      </c>
      <c r="AA5286" t="s">
        <v>28943</v>
      </c>
      <c r="AB5286">
        <v>46</v>
      </c>
      <c r="AC5286" t="s">
        <v>358</v>
      </c>
      <c r="AD5286" t="s">
        <v>509</v>
      </c>
      <c r="AF5286" t="s">
        <v>517</v>
      </c>
      <c r="AG5286" t="s">
        <v>517</v>
      </c>
      <c r="AH5286" t="s">
        <v>517</v>
      </c>
      <c r="AI5286" t="s">
        <v>517</v>
      </c>
      <c r="AJ5286" t="s">
        <v>517</v>
      </c>
    </row>
    <row r="5287" spans="1:36" x14ac:dyDescent="0.25">
      <c r="A5287" s="13" t="s">
        <v>28944</v>
      </c>
      <c r="B5287" s="1">
        <v>42939</v>
      </c>
      <c r="C5287" s="2">
        <v>0.61626157407407411</v>
      </c>
      <c r="D5287" t="s">
        <v>28945</v>
      </c>
      <c r="E5287" t="s">
        <v>22</v>
      </c>
      <c r="F5287" t="s">
        <v>28946</v>
      </c>
      <c r="G5287" s="14" t="s">
        <v>28947</v>
      </c>
      <c r="H5287" s="14" t="s">
        <v>28948</v>
      </c>
      <c r="I5287" t="s">
        <v>24</v>
      </c>
      <c r="K5287">
        <v>7</v>
      </c>
      <c r="L5287">
        <v>23</v>
      </c>
      <c r="M5287">
        <v>14</v>
      </c>
      <c r="N5287">
        <v>1</v>
      </c>
      <c r="O5287" t="s">
        <v>517</v>
      </c>
      <c r="P5287" t="s">
        <v>517</v>
      </c>
      <c r="Q5287" t="s">
        <v>517</v>
      </c>
      <c r="R5287" t="s">
        <v>517</v>
      </c>
      <c r="S5287" t="s">
        <v>517</v>
      </c>
      <c r="T5287" t="s">
        <v>517</v>
      </c>
      <c r="U5287" t="s">
        <v>517</v>
      </c>
      <c r="V5287" t="s">
        <v>517</v>
      </c>
      <c r="W5287" t="s">
        <v>517</v>
      </c>
      <c r="X5287" t="s">
        <v>517</v>
      </c>
      <c r="Y5287" t="s">
        <v>28949</v>
      </c>
      <c r="Z5287" s="1">
        <v>34190</v>
      </c>
      <c r="AA5287" t="s">
        <v>529</v>
      </c>
      <c r="AB5287">
        <v>23</v>
      </c>
      <c r="AC5287" t="s">
        <v>358</v>
      </c>
      <c r="AD5287" t="s">
        <v>482</v>
      </c>
      <c r="AF5287" t="s">
        <v>8270</v>
      </c>
      <c r="AG5287" t="s">
        <v>517</v>
      </c>
      <c r="AH5287" t="s">
        <v>517</v>
      </c>
      <c r="AI5287" t="s">
        <v>517</v>
      </c>
      <c r="AJ5287" t="s">
        <v>517</v>
      </c>
    </row>
    <row r="5288" spans="1:36" x14ac:dyDescent="0.25">
      <c r="A5288" s="13" t="s">
        <v>28950</v>
      </c>
      <c r="B5288" s="1">
        <v>42939</v>
      </c>
      <c r="C5288" s="2">
        <v>0.58583333333333332</v>
      </c>
      <c r="D5288" t="s">
        <v>1250</v>
      </c>
      <c r="E5288" t="s">
        <v>22</v>
      </c>
      <c r="F5288" t="s">
        <v>17013</v>
      </c>
      <c r="G5288" s="14" t="s">
        <v>17014</v>
      </c>
      <c r="H5288" s="14" t="s">
        <v>17015</v>
      </c>
      <c r="I5288" t="s">
        <v>25</v>
      </c>
      <c r="K5288">
        <v>7</v>
      </c>
      <c r="L5288">
        <v>23</v>
      </c>
      <c r="M5288">
        <v>14</v>
      </c>
      <c r="N5288">
        <v>1</v>
      </c>
      <c r="O5288" t="s">
        <v>517</v>
      </c>
      <c r="P5288" t="s">
        <v>517</v>
      </c>
      <c r="Q5288" t="s">
        <v>517</v>
      </c>
      <c r="R5288" t="s">
        <v>517</v>
      </c>
      <c r="S5288" t="s">
        <v>517</v>
      </c>
      <c r="T5288" t="s">
        <v>517</v>
      </c>
      <c r="U5288" t="s">
        <v>517</v>
      </c>
      <c r="V5288" t="s">
        <v>517</v>
      </c>
      <c r="W5288" t="s">
        <v>517</v>
      </c>
      <c r="X5288" t="s">
        <v>517</v>
      </c>
      <c r="Y5288" t="s">
        <v>17016</v>
      </c>
      <c r="Z5288" s="1">
        <v>29869</v>
      </c>
      <c r="AA5288" t="s">
        <v>529</v>
      </c>
      <c r="AB5288">
        <v>35</v>
      </c>
      <c r="AC5288" t="s">
        <v>358</v>
      </c>
      <c r="AD5288" t="s">
        <v>495</v>
      </c>
      <c r="AF5288" t="s">
        <v>8295</v>
      </c>
      <c r="AG5288" t="s">
        <v>517</v>
      </c>
      <c r="AH5288" t="s">
        <v>517</v>
      </c>
      <c r="AI5288" t="s">
        <v>517</v>
      </c>
      <c r="AJ5288" t="s">
        <v>517</v>
      </c>
    </row>
    <row r="5289" spans="1:36" x14ac:dyDescent="0.25">
      <c r="A5289" s="13" t="s">
        <v>28951</v>
      </c>
      <c r="B5289" s="1">
        <v>42939</v>
      </c>
      <c r="C5289" s="2">
        <v>0.57049768518518518</v>
      </c>
      <c r="D5289" t="s">
        <v>28952</v>
      </c>
      <c r="E5289" t="s">
        <v>22</v>
      </c>
      <c r="F5289" t="s">
        <v>28953</v>
      </c>
      <c r="G5289" s="14" t="s">
        <v>28954</v>
      </c>
      <c r="H5289" s="14" t="s">
        <v>28955</v>
      </c>
      <c r="I5289" t="s">
        <v>26</v>
      </c>
      <c r="K5289">
        <v>7</v>
      </c>
      <c r="L5289">
        <v>23</v>
      </c>
      <c r="M5289">
        <v>13</v>
      </c>
      <c r="N5289">
        <v>1</v>
      </c>
      <c r="O5289" t="s">
        <v>517</v>
      </c>
      <c r="P5289" t="s">
        <v>517</v>
      </c>
      <c r="Q5289" t="s">
        <v>517</v>
      </c>
      <c r="R5289" t="s">
        <v>517</v>
      </c>
      <c r="S5289" t="s">
        <v>517</v>
      </c>
      <c r="T5289" t="s">
        <v>517</v>
      </c>
      <c r="U5289" t="s">
        <v>517</v>
      </c>
      <c r="V5289" t="s">
        <v>517</v>
      </c>
      <c r="W5289" t="s">
        <v>517</v>
      </c>
      <c r="X5289" t="s">
        <v>517</v>
      </c>
      <c r="Y5289" t="s">
        <v>28956</v>
      </c>
      <c r="Z5289" s="1">
        <v>26536</v>
      </c>
      <c r="AA5289" t="s">
        <v>471</v>
      </c>
      <c r="AB5289">
        <v>44</v>
      </c>
      <c r="AC5289" t="s">
        <v>358</v>
      </c>
      <c r="AD5289" t="s">
        <v>491</v>
      </c>
      <c r="AF5289" t="s">
        <v>8270</v>
      </c>
      <c r="AG5289" t="s">
        <v>517</v>
      </c>
      <c r="AH5289" t="s">
        <v>517</v>
      </c>
      <c r="AI5289" t="s">
        <v>517</v>
      </c>
      <c r="AJ5289" t="s">
        <v>517</v>
      </c>
    </row>
    <row r="5290" spans="1:36" x14ac:dyDescent="0.25">
      <c r="A5290" s="13" t="s">
        <v>28957</v>
      </c>
      <c r="B5290" s="1">
        <v>42939</v>
      </c>
      <c r="C5290" s="2">
        <v>0.54063657407407406</v>
      </c>
      <c r="D5290" t="s">
        <v>28958</v>
      </c>
      <c r="E5290" t="s">
        <v>22</v>
      </c>
      <c r="F5290" t="s">
        <v>28959</v>
      </c>
      <c r="G5290" s="14" t="s">
        <v>28960</v>
      </c>
      <c r="H5290" s="14" t="s">
        <v>28961</v>
      </c>
      <c r="I5290" t="s">
        <v>24</v>
      </c>
      <c r="K5290">
        <v>7</v>
      </c>
      <c r="L5290">
        <v>23</v>
      </c>
      <c r="M5290">
        <v>12</v>
      </c>
      <c r="N5290">
        <v>1</v>
      </c>
      <c r="O5290" t="s">
        <v>517</v>
      </c>
      <c r="P5290" t="s">
        <v>517</v>
      </c>
      <c r="Q5290" t="s">
        <v>517</v>
      </c>
      <c r="R5290" t="s">
        <v>517</v>
      </c>
      <c r="S5290" t="s">
        <v>517</v>
      </c>
      <c r="T5290" t="s">
        <v>517</v>
      </c>
      <c r="U5290" t="s">
        <v>517</v>
      </c>
      <c r="V5290" t="s">
        <v>517</v>
      </c>
      <c r="W5290" t="s">
        <v>517</v>
      </c>
      <c r="X5290" t="s">
        <v>517</v>
      </c>
      <c r="Y5290" t="s">
        <v>28962</v>
      </c>
      <c r="Z5290" s="1">
        <v>30919</v>
      </c>
      <c r="AA5290" t="s">
        <v>28963</v>
      </c>
      <c r="AB5290">
        <v>32</v>
      </c>
      <c r="AC5290" t="s">
        <v>358</v>
      </c>
      <c r="AD5290" t="s">
        <v>489</v>
      </c>
      <c r="AF5290" t="s">
        <v>517</v>
      </c>
      <c r="AG5290" t="s">
        <v>517</v>
      </c>
      <c r="AH5290" t="s">
        <v>517</v>
      </c>
      <c r="AI5290" t="s">
        <v>517</v>
      </c>
      <c r="AJ5290" t="s">
        <v>517</v>
      </c>
    </row>
    <row r="5291" spans="1:36" x14ac:dyDescent="0.25">
      <c r="A5291" s="13" t="s">
        <v>28964</v>
      </c>
      <c r="B5291" s="1">
        <v>42939</v>
      </c>
      <c r="C5291" s="2">
        <v>0.42506944444444444</v>
      </c>
      <c r="D5291" t="s">
        <v>27610</v>
      </c>
      <c r="E5291" t="s">
        <v>116</v>
      </c>
      <c r="F5291" t="s">
        <v>27611</v>
      </c>
      <c r="G5291" s="14" t="s">
        <v>27612</v>
      </c>
      <c r="H5291" s="14" t="s">
        <v>27613</v>
      </c>
      <c r="I5291" t="s">
        <v>23</v>
      </c>
      <c r="K5291">
        <v>7</v>
      </c>
      <c r="L5291">
        <v>23</v>
      </c>
      <c r="M5291">
        <v>10</v>
      </c>
      <c r="N5291">
        <v>1</v>
      </c>
      <c r="O5291" t="s">
        <v>27608</v>
      </c>
      <c r="P5291" t="s">
        <v>517</v>
      </c>
      <c r="Q5291" t="s">
        <v>517</v>
      </c>
      <c r="R5291" t="s">
        <v>517</v>
      </c>
      <c r="S5291" t="s">
        <v>517</v>
      </c>
      <c r="T5291" t="s">
        <v>517</v>
      </c>
      <c r="U5291" t="s">
        <v>517</v>
      </c>
      <c r="V5291" t="s">
        <v>517</v>
      </c>
      <c r="W5291" t="s">
        <v>589</v>
      </c>
      <c r="X5291" t="s">
        <v>849</v>
      </c>
      <c r="Y5291" t="s">
        <v>517</v>
      </c>
      <c r="Z5291" s="1" t="s">
        <v>517</v>
      </c>
      <c r="AA5291" t="s">
        <v>471</v>
      </c>
      <c r="AB5291" t="s">
        <v>517</v>
      </c>
      <c r="AC5291" t="s">
        <v>358</v>
      </c>
      <c r="AD5291" t="s">
        <v>517</v>
      </c>
      <c r="AF5291" t="s">
        <v>517</v>
      </c>
      <c r="AG5291" t="s">
        <v>517</v>
      </c>
      <c r="AH5291" t="s">
        <v>517</v>
      </c>
      <c r="AI5291" t="s">
        <v>517</v>
      </c>
      <c r="AJ5291" t="s">
        <v>517</v>
      </c>
    </row>
    <row r="5292" spans="1:36" x14ac:dyDescent="0.25">
      <c r="A5292" s="13" t="s">
        <v>28966</v>
      </c>
      <c r="B5292" s="1">
        <v>42939</v>
      </c>
      <c r="C5292" s="2">
        <v>0.417025462962963</v>
      </c>
      <c r="D5292" t="s">
        <v>821</v>
      </c>
      <c r="E5292" t="s">
        <v>116</v>
      </c>
      <c r="F5292" t="s">
        <v>28967</v>
      </c>
      <c r="G5292" s="14" t="s">
        <v>28968</v>
      </c>
      <c r="H5292" s="14" t="s">
        <v>28969</v>
      </c>
      <c r="I5292" t="s">
        <v>23</v>
      </c>
      <c r="K5292">
        <v>7</v>
      </c>
      <c r="L5292">
        <v>23</v>
      </c>
      <c r="M5292">
        <v>10</v>
      </c>
      <c r="N5292">
        <v>1</v>
      </c>
      <c r="O5292" t="s">
        <v>28965</v>
      </c>
      <c r="P5292" t="s">
        <v>517</v>
      </c>
      <c r="Q5292" t="s">
        <v>517</v>
      </c>
      <c r="R5292" t="s">
        <v>517</v>
      </c>
      <c r="S5292" t="s">
        <v>517</v>
      </c>
      <c r="T5292" t="s">
        <v>517</v>
      </c>
      <c r="U5292" t="s">
        <v>517</v>
      </c>
      <c r="V5292" t="s">
        <v>517</v>
      </c>
      <c r="W5292" t="s">
        <v>589</v>
      </c>
      <c r="X5292" t="s">
        <v>849</v>
      </c>
      <c r="Y5292" t="s">
        <v>28970</v>
      </c>
      <c r="Z5292" s="1">
        <v>27218</v>
      </c>
      <c r="AA5292" t="s">
        <v>529</v>
      </c>
      <c r="AB5292">
        <v>43</v>
      </c>
      <c r="AC5292" t="s">
        <v>358</v>
      </c>
      <c r="AD5292" t="s">
        <v>498</v>
      </c>
      <c r="AF5292" t="s">
        <v>8260</v>
      </c>
      <c r="AG5292" t="s">
        <v>8313</v>
      </c>
      <c r="AH5292" t="s">
        <v>517</v>
      </c>
      <c r="AI5292" t="s">
        <v>517</v>
      </c>
      <c r="AJ5292" t="s">
        <v>517</v>
      </c>
    </row>
    <row r="5293" spans="1:36" x14ac:dyDescent="0.25">
      <c r="A5293" s="13" t="s">
        <v>28971</v>
      </c>
      <c r="B5293" s="1">
        <v>42941</v>
      </c>
      <c r="C5293" s="2">
        <v>0.55167824074074068</v>
      </c>
      <c r="D5293" t="s">
        <v>28972</v>
      </c>
      <c r="E5293" t="s">
        <v>22</v>
      </c>
      <c r="F5293" t="s">
        <v>28973</v>
      </c>
      <c r="G5293" s="14" t="s">
        <v>28974</v>
      </c>
      <c r="H5293" s="14" t="s">
        <v>28975</v>
      </c>
      <c r="I5293" t="s">
        <v>24</v>
      </c>
      <c r="K5293">
        <v>7</v>
      </c>
      <c r="L5293">
        <v>25</v>
      </c>
      <c r="M5293">
        <v>13</v>
      </c>
      <c r="N5293">
        <v>3</v>
      </c>
      <c r="O5293" t="s">
        <v>517</v>
      </c>
      <c r="P5293" t="s">
        <v>517</v>
      </c>
      <c r="Q5293" t="s">
        <v>517</v>
      </c>
      <c r="R5293" t="s">
        <v>517</v>
      </c>
      <c r="S5293" t="s">
        <v>517</v>
      </c>
      <c r="T5293" t="s">
        <v>517</v>
      </c>
      <c r="U5293" t="s">
        <v>517</v>
      </c>
      <c r="V5293" t="s">
        <v>517</v>
      </c>
      <c r="W5293" t="s">
        <v>517</v>
      </c>
      <c r="X5293" t="s">
        <v>517</v>
      </c>
      <c r="Y5293" t="s">
        <v>1344</v>
      </c>
      <c r="Z5293" s="1">
        <v>30926</v>
      </c>
      <c r="AA5293" t="s">
        <v>478</v>
      </c>
      <c r="AB5293">
        <v>32</v>
      </c>
      <c r="AC5293" t="s">
        <v>358</v>
      </c>
      <c r="AD5293" t="s">
        <v>487</v>
      </c>
      <c r="AF5293" t="s">
        <v>8270</v>
      </c>
      <c r="AG5293" t="s">
        <v>517</v>
      </c>
      <c r="AH5293" t="s">
        <v>517</v>
      </c>
      <c r="AI5293" t="s">
        <v>517</v>
      </c>
      <c r="AJ5293" t="s">
        <v>517</v>
      </c>
    </row>
    <row r="5294" spans="1:36" x14ac:dyDescent="0.25">
      <c r="A5294" s="13" t="s">
        <v>28976</v>
      </c>
      <c r="B5294" s="1">
        <v>42941</v>
      </c>
      <c r="C5294" s="2">
        <v>0.54710648148148155</v>
      </c>
      <c r="D5294" t="s">
        <v>27444</v>
      </c>
      <c r="E5294" t="s">
        <v>1282</v>
      </c>
      <c r="F5294" t="s">
        <v>26993</v>
      </c>
      <c r="G5294" s="14" t="s">
        <v>25510</v>
      </c>
      <c r="H5294" s="14" t="s">
        <v>25511</v>
      </c>
      <c r="I5294" t="s">
        <v>21</v>
      </c>
      <c r="K5294">
        <v>7</v>
      </c>
      <c r="L5294">
        <v>25</v>
      </c>
      <c r="M5294">
        <v>13</v>
      </c>
      <c r="N5294">
        <v>3</v>
      </c>
      <c r="O5294" t="s">
        <v>25506</v>
      </c>
      <c r="P5294" t="s">
        <v>517</v>
      </c>
      <c r="Q5294" t="s">
        <v>517</v>
      </c>
      <c r="R5294" t="s">
        <v>517</v>
      </c>
      <c r="S5294" t="s">
        <v>517</v>
      </c>
      <c r="T5294" t="s">
        <v>517</v>
      </c>
      <c r="U5294" t="s">
        <v>517</v>
      </c>
      <c r="V5294" t="s">
        <v>517</v>
      </c>
      <c r="W5294" t="s">
        <v>1025</v>
      </c>
      <c r="X5294" t="s">
        <v>527</v>
      </c>
      <c r="Y5294" t="s">
        <v>517</v>
      </c>
      <c r="Z5294" s="1" t="s">
        <v>517</v>
      </c>
      <c r="AA5294" t="s">
        <v>25512</v>
      </c>
      <c r="AB5294" t="s">
        <v>517</v>
      </c>
      <c r="AC5294" t="s">
        <v>358</v>
      </c>
      <c r="AD5294" t="s">
        <v>517</v>
      </c>
      <c r="AF5294" t="s">
        <v>8254</v>
      </c>
      <c r="AG5294" t="s">
        <v>517</v>
      </c>
      <c r="AH5294" t="s">
        <v>517</v>
      </c>
      <c r="AI5294" t="s">
        <v>517</v>
      </c>
      <c r="AJ5294" t="s">
        <v>517</v>
      </c>
    </row>
    <row r="5295" spans="1:36" x14ac:dyDescent="0.25">
      <c r="A5295" s="13" t="s">
        <v>28977</v>
      </c>
      <c r="B5295" s="1">
        <v>42941</v>
      </c>
      <c r="C5295" s="2">
        <v>0.54018518518518521</v>
      </c>
      <c r="D5295" t="s">
        <v>28978</v>
      </c>
      <c r="E5295" t="s">
        <v>542</v>
      </c>
      <c r="F5295" t="s">
        <v>28979</v>
      </c>
      <c r="G5295" s="14" t="s">
        <v>28980</v>
      </c>
      <c r="H5295" s="14" t="s">
        <v>28981</v>
      </c>
      <c r="I5295" t="s">
        <v>24</v>
      </c>
      <c r="K5295">
        <v>7</v>
      </c>
      <c r="L5295">
        <v>25</v>
      </c>
      <c r="M5295">
        <v>12</v>
      </c>
      <c r="N5295">
        <v>3</v>
      </c>
      <c r="O5295" t="s">
        <v>517</v>
      </c>
      <c r="P5295" t="s">
        <v>517</v>
      </c>
      <c r="Q5295" t="s">
        <v>517</v>
      </c>
      <c r="R5295" t="s">
        <v>517</v>
      </c>
      <c r="S5295" t="s">
        <v>517</v>
      </c>
      <c r="T5295" t="s">
        <v>517</v>
      </c>
      <c r="U5295" t="s">
        <v>517</v>
      </c>
      <c r="V5295" t="s">
        <v>517</v>
      </c>
      <c r="W5295" t="s">
        <v>517</v>
      </c>
      <c r="X5295" t="s">
        <v>517</v>
      </c>
      <c r="Y5295" t="s">
        <v>517</v>
      </c>
      <c r="Z5295" s="1" t="s">
        <v>517</v>
      </c>
      <c r="AA5295" t="s">
        <v>3146</v>
      </c>
      <c r="AB5295" t="s">
        <v>517</v>
      </c>
      <c r="AC5295" t="s">
        <v>358</v>
      </c>
      <c r="AD5295" t="s">
        <v>517</v>
      </c>
      <c r="AF5295" t="s">
        <v>8313</v>
      </c>
      <c r="AG5295" t="s">
        <v>517</v>
      </c>
      <c r="AH5295" t="s">
        <v>517</v>
      </c>
      <c r="AI5295" t="s">
        <v>517</v>
      </c>
      <c r="AJ5295" t="s">
        <v>517</v>
      </c>
    </row>
    <row r="5296" spans="1:36" x14ac:dyDescent="0.25">
      <c r="A5296" s="13" t="s">
        <v>28982</v>
      </c>
      <c r="B5296" s="1">
        <v>42941</v>
      </c>
      <c r="C5296" s="2">
        <v>0.51740740740740743</v>
      </c>
      <c r="D5296" t="s">
        <v>24269</v>
      </c>
      <c r="E5296" t="s">
        <v>22</v>
      </c>
      <c r="F5296" t="s">
        <v>24270</v>
      </c>
      <c r="G5296" s="14" t="s">
        <v>24271</v>
      </c>
      <c r="H5296" s="14" t="s">
        <v>25075</v>
      </c>
      <c r="I5296" t="s">
        <v>21</v>
      </c>
      <c r="K5296">
        <v>7</v>
      </c>
      <c r="L5296">
        <v>25</v>
      </c>
      <c r="M5296">
        <v>12</v>
      </c>
      <c r="N5296">
        <v>3</v>
      </c>
      <c r="O5296" t="s">
        <v>517</v>
      </c>
      <c r="P5296" t="s">
        <v>517</v>
      </c>
      <c r="Q5296" t="s">
        <v>517</v>
      </c>
      <c r="R5296" t="s">
        <v>517</v>
      </c>
      <c r="S5296" t="s">
        <v>517</v>
      </c>
      <c r="T5296" t="s">
        <v>517</v>
      </c>
      <c r="U5296" t="s">
        <v>517</v>
      </c>
      <c r="V5296" t="s">
        <v>517</v>
      </c>
      <c r="W5296" t="s">
        <v>517</v>
      </c>
      <c r="X5296" t="s">
        <v>517</v>
      </c>
      <c r="Y5296" t="s">
        <v>24273</v>
      </c>
      <c r="Z5296" s="1">
        <v>33797</v>
      </c>
      <c r="AA5296" t="s">
        <v>529</v>
      </c>
      <c r="AB5296">
        <v>25</v>
      </c>
      <c r="AC5296" t="s">
        <v>358</v>
      </c>
      <c r="AD5296" t="s">
        <v>497</v>
      </c>
      <c r="AF5296" t="s">
        <v>517</v>
      </c>
      <c r="AG5296" t="s">
        <v>517</v>
      </c>
      <c r="AH5296" t="s">
        <v>517</v>
      </c>
      <c r="AI5296" t="s">
        <v>517</v>
      </c>
      <c r="AJ5296" t="s">
        <v>517</v>
      </c>
    </row>
    <row r="5297" spans="1:36" x14ac:dyDescent="0.25">
      <c r="A5297" s="13" t="s">
        <v>28983</v>
      </c>
      <c r="B5297" s="1">
        <v>42941</v>
      </c>
      <c r="C5297" s="2">
        <v>0.51717592592592598</v>
      </c>
      <c r="D5297" t="s">
        <v>2145</v>
      </c>
      <c r="E5297" t="s">
        <v>22</v>
      </c>
      <c r="F5297" t="s">
        <v>28984</v>
      </c>
      <c r="G5297" s="14" t="s">
        <v>28985</v>
      </c>
      <c r="H5297" s="14" t="s">
        <v>28986</v>
      </c>
      <c r="I5297" t="s">
        <v>24</v>
      </c>
      <c r="K5297">
        <v>7</v>
      </c>
      <c r="L5297">
        <v>25</v>
      </c>
      <c r="M5297">
        <v>12</v>
      </c>
      <c r="N5297">
        <v>3</v>
      </c>
      <c r="O5297" t="s">
        <v>517</v>
      </c>
      <c r="P5297" t="s">
        <v>517</v>
      </c>
      <c r="Q5297" t="s">
        <v>517</v>
      </c>
      <c r="R5297" t="s">
        <v>517</v>
      </c>
      <c r="S5297" t="s">
        <v>517</v>
      </c>
      <c r="T5297" t="s">
        <v>517</v>
      </c>
      <c r="U5297" t="s">
        <v>517</v>
      </c>
      <c r="V5297" t="s">
        <v>517</v>
      </c>
      <c r="W5297" t="s">
        <v>517</v>
      </c>
      <c r="X5297" t="s">
        <v>517</v>
      </c>
      <c r="Y5297" t="s">
        <v>28987</v>
      </c>
      <c r="Z5297" s="1">
        <v>35674</v>
      </c>
      <c r="AA5297" t="s">
        <v>2145</v>
      </c>
      <c r="AB5297">
        <v>19</v>
      </c>
      <c r="AC5297" t="s">
        <v>358</v>
      </c>
      <c r="AD5297" t="s">
        <v>488</v>
      </c>
      <c r="AF5297" t="s">
        <v>8308</v>
      </c>
      <c r="AG5297" t="s">
        <v>517</v>
      </c>
      <c r="AH5297" t="s">
        <v>517</v>
      </c>
      <c r="AI5297" t="s">
        <v>517</v>
      </c>
      <c r="AJ5297" t="s">
        <v>517</v>
      </c>
    </row>
    <row r="5298" spans="1:36" x14ac:dyDescent="0.25">
      <c r="A5298" s="13" t="s">
        <v>28989</v>
      </c>
      <c r="B5298" s="1">
        <v>42941</v>
      </c>
      <c r="C5298" s="2">
        <v>0.50155092592592598</v>
      </c>
      <c r="D5298" t="s">
        <v>24403</v>
      </c>
      <c r="E5298" t="s">
        <v>22</v>
      </c>
      <c r="F5298" t="s">
        <v>24404</v>
      </c>
      <c r="G5298" s="14" t="s">
        <v>24405</v>
      </c>
      <c r="H5298" s="14" t="s">
        <v>24406</v>
      </c>
      <c r="I5298" t="s">
        <v>23</v>
      </c>
      <c r="K5298">
        <v>7</v>
      </c>
      <c r="L5298">
        <v>25</v>
      </c>
      <c r="M5298">
        <v>12</v>
      </c>
      <c r="N5298">
        <v>3</v>
      </c>
      <c r="O5298" t="s">
        <v>28988</v>
      </c>
      <c r="P5298" t="s">
        <v>28988</v>
      </c>
      <c r="Q5298" t="s">
        <v>517</v>
      </c>
      <c r="R5298" t="s">
        <v>517</v>
      </c>
      <c r="S5298" t="s">
        <v>517</v>
      </c>
      <c r="T5298" t="s">
        <v>517</v>
      </c>
      <c r="U5298" t="s">
        <v>517</v>
      </c>
      <c r="V5298" t="s">
        <v>517</v>
      </c>
      <c r="W5298" t="s">
        <v>13044</v>
      </c>
      <c r="X5298" t="s">
        <v>1062</v>
      </c>
      <c r="Y5298" t="s">
        <v>517</v>
      </c>
      <c r="Z5298" s="1" t="s">
        <v>517</v>
      </c>
      <c r="AA5298" t="s">
        <v>1684</v>
      </c>
      <c r="AB5298" t="s">
        <v>517</v>
      </c>
      <c r="AC5298" t="s">
        <v>358</v>
      </c>
      <c r="AD5298" t="s">
        <v>517</v>
      </c>
      <c r="AF5298" t="s">
        <v>517</v>
      </c>
      <c r="AG5298" t="s">
        <v>517</v>
      </c>
      <c r="AH5298" t="s">
        <v>517</v>
      </c>
      <c r="AI5298" t="s">
        <v>517</v>
      </c>
      <c r="AJ5298" t="s">
        <v>517</v>
      </c>
    </row>
    <row r="5299" spans="1:36" x14ac:dyDescent="0.25">
      <c r="A5299" s="13" t="s">
        <v>28991</v>
      </c>
      <c r="B5299" s="1">
        <v>42941</v>
      </c>
      <c r="C5299" s="2">
        <v>0.4957523148148148</v>
      </c>
      <c r="D5299" t="s">
        <v>28992</v>
      </c>
      <c r="E5299" t="s">
        <v>22</v>
      </c>
      <c r="F5299" t="s">
        <v>28993</v>
      </c>
      <c r="G5299" s="14" t="s">
        <v>28994</v>
      </c>
      <c r="H5299" s="14" t="s">
        <v>28995</v>
      </c>
      <c r="I5299" t="s">
        <v>23</v>
      </c>
      <c r="K5299">
        <v>7</v>
      </c>
      <c r="L5299">
        <v>25</v>
      </c>
      <c r="M5299">
        <v>11</v>
      </c>
      <c r="N5299">
        <v>3</v>
      </c>
      <c r="O5299" t="s">
        <v>28990</v>
      </c>
      <c r="P5299" t="s">
        <v>517</v>
      </c>
      <c r="Q5299" t="s">
        <v>517</v>
      </c>
      <c r="R5299" t="s">
        <v>517</v>
      </c>
      <c r="S5299" t="s">
        <v>517</v>
      </c>
      <c r="T5299" t="s">
        <v>517</v>
      </c>
      <c r="U5299" t="s">
        <v>517</v>
      </c>
      <c r="V5299" t="s">
        <v>517</v>
      </c>
      <c r="W5299" t="s">
        <v>526</v>
      </c>
      <c r="X5299" t="s">
        <v>527</v>
      </c>
      <c r="Y5299" t="s">
        <v>28996</v>
      </c>
      <c r="Z5299" s="1">
        <v>31513</v>
      </c>
      <c r="AA5299" t="s">
        <v>529</v>
      </c>
      <c r="AB5299">
        <v>31</v>
      </c>
      <c r="AC5299" t="s">
        <v>358</v>
      </c>
      <c r="AD5299" t="s">
        <v>482</v>
      </c>
      <c r="AF5299" t="s">
        <v>517</v>
      </c>
      <c r="AG5299" t="s">
        <v>517</v>
      </c>
      <c r="AH5299" t="s">
        <v>517</v>
      </c>
      <c r="AI5299" t="s">
        <v>517</v>
      </c>
      <c r="AJ5299" t="s">
        <v>517</v>
      </c>
    </row>
    <row r="5300" spans="1:36" x14ac:dyDescent="0.25">
      <c r="A5300" s="13" t="s">
        <v>28997</v>
      </c>
      <c r="B5300" s="1">
        <v>42941</v>
      </c>
      <c r="C5300" s="2">
        <v>0.49185185185185182</v>
      </c>
      <c r="D5300" t="s">
        <v>28998</v>
      </c>
      <c r="E5300" t="s">
        <v>22</v>
      </c>
      <c r="F5300" t="s">
        <v>28999</v>
      </c>
      <c r="G5300" s="14" t="s">
        <v>29000</v>
      </c>
      <c r="H5300" s="14" t="s">
        <v>29001</v>
      </c>
      <c r="I5300" t="s">
        <v>25</v>
      </c>
      <c r="K5300">
        <v>7</v>
      </c>
      <c r="L5300">
        <v>25</v>
      </c>
      <c r="M5300">
        <v>11</v>
      </c>
      <c r="N5300">
        <v>3</v>
      </c>
      <c r="O5300" t="s">
        <v>517</v>
      </c>
      <c r="P5300" t="s">
        <v>517</v>
      </c>
      <c r="Q5300" t="s">
        <v>517</v>
      </c>
      <c r="R5300" t="s">
        <v>517</v>
      </c>
      <c r="S5300" t="s">
        <v>517</v>
      </c>
      <c r="T5300" t="s">
        <v>517</v>
      </c>
      <c r="U5300" t="s">
        <v>517</v>
      </c>
      <c r="V5300" t="s">
        <v>517</v>
      </c>
      <c r="W5300" t="s">
        <v>517</v>
      </c>
      <c r="X5300" t="s">
        <v>517</v>
      </c>
      <c r="Y5300" t="s">
        <v>27391</v>
      </c>
      <c r="Z5300" s="1">
        <v>32175</v>
      </c>
      <c r="AA5300" t="s">
        <v>19581</v>
      </c>
      <c r="AB5300">
        <v>29</v>
      </c>
      <c r="AC5300" t="s">
        <v>358</v>
      </c>
      <c r="AD5300" t="s">
        <v>492</v>
      </c>
      <c r="AF5300" t="s">
        <v>8270</v>
      </c>
      <c r="AG5300" t="s">
        <v>517</v>
      </c>
      <c r="AH5300" t="s">
        <v>517</v>
      </c>
      <c r="AI5300" t="s">
        <v>517</v>
      </c>
      <c r="AJ5300" t="s">
        <v>517</v>
      </c>
    </row>
    <row r="5301" spans="1:36" x14ac:dyDescent="0.25">
      <c r="A5301" s="13" t="s">
        <v>29003</v>
      </c>
      <c r="B5301" s="1">
        <v>42941</v>
      </c>
      <c r="C5301" s="2">
        <v>0.47729166666666667</v>
      </c>
      <c r="D5301" t="s">
        <v>29004</v>
      </c>
      <c r="E5301" t="s">
        <v>18369</v>
      </c>
      <c r="F5301" t="s">
        <v>29005</v>
      </c>
      <c r="G5301" s="14" t="s">
        <v>29006</v>
      </c>
      <c r="H5301" s="14" t="s">
        <v>29007</v>
      </c>
      <c r="I5301" t="s">
        <v>23</v>
      </c>
      <c r="K5301">
        <v>7</v>
      </c>
      <c r="L5301">
        <v>25</v>
      </c>
      <c r="M5301">
        <v>11</v>
      </c>
      <c r="N5301">
        <v>3</v>
      </c>
      <c r="O5301" t="s">
        <v>29002</v>
      </c>
      <c r="P5301" t="s">
        <v>517</v>
      </c>
      <c r="Q5301" t="s">
        <v>517</v>
      </c>
      <c r="R5301" t="s">
        <v>517</v>
      </c>
      <c r="S5301" t="s">
        <v>517</v>
      </c>
      <c r="T5301" t="s">
        <v>517</v>
      </c>
      <c r="U5301" t="s">
        <v>517</v>
      </c>
      <c r="V5301" t="s">
        <v>517</v>
      </c>
      <c r="W5301" t="s">
        <v>1247</v>
      </c>
      <c r="X5301" t="s">
        <v>846</v>
      </c>
      <c r="Y5301" t="s">
        <v>517</v>
      </c>
      <c r="Z5301" s="1" t="s">
        <v>517</v>
      </c>
      <c r="AA5301" t="s">
        <v>13731</v>
      </c>
      <c r="AB5301" t="s">
        <v>517</v>
      </c>
      <c r="AC5301" t="s">
        <v>358</v>
      </c>
      <c r="AD5301" t="s">
        <v>517</v>
      </c>
      <c r="AF5301" t="s">
        <v>8266</v>
      </c>
      <c r="AG5301" t="s">
        <v>8253</v>
      </c>
      <c r="AH5301" t="s">
        <v>517</v>
      </c>
      <c r="AI5301" t="s">
        <v>517</v>
      </c>
      <c r="AJ5301" t="s">
        <v>517</v>
      </c>
    </row>
    <row r="5302" spans="1:36" x14ac:dyDescent="0.25">
      <c r="A5302" s="13" t="s">
        <v>29009</v>
      </c>
      <c r="B5302" s="1">
        <v>42941</v>
      </c>
      <c r="C5302" s="2">
        <v>0.47090277777777773</v>
      </c>
      <c r="D5302" t="s">
        <v>6211</v>
      </c>
      <c r="E5302" t="s">
        <v>22</v>
      </c>
      <c r="F5302" t="s">
        <v>29010</v>
      </c>
      <c r="G5302" s="14" t="s">
        <v>29011</v>
      </c>
      <c r="H5302" s="14" t="s">
        <v>29012</v>
      </c>
      <c r="I5302" t="s">
        <v>23</v>
      </c>
      <c r="K5302">
        <v>7</v>
      </c>
      <c r="L5302">
        <v>25</v>
      </c>
      <c r="M5302">
        <v>11</v>
      </c>
      <c r="N5302">
        <v>3</v>
      </c>
      <c r="O5302" t="s">
        <v>29008</v>
      </c>
      <c r="P5302" t="s">
        <v>517</v>
      </c>
      <c r="Q5302" t="s">
        <v>517</v>
      </c>
      <c r="R5302" t="s">
        <v>517</v>
      </c>
      <c r="S5302" t="s">
        <v>517</v>
      </c>
      <c r="T5302" t="s">
        <v>517</v>
      </c>
      <c r="U5302" t="s">
        <v>517</v>
      </c>
      <c r="V5302" t="s">
        <v>517</v>
      </c>
      <c r="W5302" t="s">
        <v>672</v>
      </c>
      <c r="X5302" t="s">
        <v>863</v>
      </c>
      <c r="Y5302" t="s">
        <v>29013</v>
      </c>
      <c r="Z5302" s="1">
        <v>35460</v>
      </c>
      <c r="AA5302" t="s">
        <v>6211</v>
      </c>
      <c r="AB5302">
        <v>20</v>
      </c>
      <c r="AC5302" t="s">
        <v>358</v>
      </c>
      <c r="AD5302" t="s">
        <v>483</v>
      </c>
      <c r="AF5302" t="s">
        <v>517</v>
      </c>
      <c r="AG5302" t="s">
        <v>517</v>
      </c>
      <c r="AH5302" t="s">
        <v>517</v>
      </c>
      <c r="AI5302" t="s">
        <v>517</v>
      </c>
      <c r="AJ5302" t="s">
        <v>517</v>
      </c>
    </row>
    <row r="5303" spans="1:36" x14ac:dyDescent="0.25">
      <c r="A5303" s="13" t="s">
        <v>29014</v>
      </c>
      <c r="B5303" s="1">
        <v>42941</v>
      </c>
      <c r="C5303" s="2">
        <v>0.46174768518518516</v>
      </c>
      <c r="D5303" t="s">
        <v>29015</v>
      </c>
      <c r="E5303" t="s">
        <v>22</v>
      </c>
      <c r="F5303" t="s">
        <v>26808</v>
      </c>
      <c r="G5303" s="14" t="s">
        <v>29016</v>
      </c>
      <c r="H5303" s="14" t="s">
        <v>26810</v>
      </c>
      <c r="I5303" t="s">
        <v>23</v>
      </c>
      <c r="K5303">
        <v>7</v>
      </c>
      <c r="L5303">
        <v>25</v>
      </c>
      <c r="M5303">
        <v>11</v>
      </c>
      <c r="N5303">
        <v>3</v>
      </c>
      <c r="O5303" t="s">
        <v>517</v>
      </c>
      <c r="P5303" t="s">
        <v>517</v>
      </c>
      <c r="Q5303" t="s">
        <v>517</v>
      </c>
      <c r="R5303" t="s">
        <v>517</v>
      </c>
      <c r="S5303" t="s">
        <v>517</v>
      </c>
      <c r="T5303" t="s">
        <v>517</v>
      </c>
      <c r="U5303" t="s">
        <v>517</v>
      </c>
      <c r="V5303" t="s">
        <v>517</v>
      </c>
      <c r="W5303" t="s">
        <v>517</v>
      </c>
      <c r="X5303" t="s">
        <v>517</v>
      </c>
      <c r="Y5303" t="s">
        <v>29017</v>
      </c>
      <c r="Z5303" s="1">
        <v>26506</v>
      </c>
      <c r="AA5303" t="s">
        <v>4500</v>
      </c>
      <c r="AB5303">
        <v>44</v>
      </c>
      <c r="AC5303" t="s">
        <v>358</v>
      </c>
      <c r="AD5303" t="s">
        <v>483</v>
      </c>
      <c r="AF5303" t="s">
        <v>517</v>
      </c>
      <c r="AG5303" t="s">
        <v>517</v>
      </c>
      <c r="AH5303" t="s">
        <v>517</v>
      </c>
      <c r="AI5303" t="s">
        <v>517</v>
      </c>
      <c r="AJ5303" t="s">
        <v>517</v>
      </c>
    </row>
    <row r="5304" spans="1:36" x14ac:dyDescent="0.25">
      <c r="A5304" s="13" t="s">
        <v>29018</v>
      </c>
      <c r="B5304" s="1">
        <v>42941</v>
      </c>
      <c r="C5304" s="2">
        <v>0.46017361111111116</v>
      </c>
      <c r="D5304" t="s">
        <v>29019</v>
      </c>
      <c r="E5304" t="s">
        <v>22</v>
      </c>
      <c r="F5304" t="s">
        <v>1678</v>
      </c>
      <c r="G5304" s="14" t="s">
        <v>1679</v>
      </c>
      <c r="H5304" s="14" t="s">
        <v>1680</v>
      </c>
      <c r="I5304" t="s">
        <v>21</v>
      </c>
      <c r="K5304">
        <v>7</v>
      </c>
      <c r="L5304">
        <v>25</v>
      </c>
      <c r="M5304">
        <v>11</v>
      </c>
      <c r="N5304">
        <v>3</v>
      </c>
      <c r="O5304" t="s">
        <v>517</v>
      </c>
      <c r="P5304" t="s">
        <v>517</v>
      </c>
      <c r="Q5304" t="s">
        <v>517</v>
      </c>
      <c r="R5304" t="s">
        <v>517</v>
      </c>
      <c r="S5304" t="s">
        <v>517</v>
      </c>
      <c r="T5304" t="s">
        <v>517</v>
      </c>
      <c r="U5304" t="s">
        <v>517</v>
      </c>
      <c r="V5304" t="s">
        <v>517</v>
      </c>
      <c r="W5304" t="s">
        <v>517</v>
      </c>
      <c r="X5304" t="s">
        <v>517</v>
      </c>
      <c r="Y5304" t="s">
        <v>1681</v>
      </c>
      <c r="Z5304" s="1">
        <v>33156</v>
      </c>
      <c r="AA5304" t="s">
        <v>546</v>
      </c>
      <c r="AB5304">
        <v>26</v>
      </c>
      <c r="AC5304" t="s">
        <v>358</v>
      </c>
      <c r="AD5304" t="s">
        <v>498</v>
      </c>
      <c r="AF5304" t="s">
        <v>8313</v>
      </c>
      <c r="AG5304" t="s">
        <v>517</v>
      </c>
      <c r="AH5304" t="s">
        <v>517</v>
      </c>
      <c r="AI5304" t="s">
        <v>517</v>
      </c>
      <c r="AJ5304" t="s">
        <v>517</v>
      </c>
    </row>
    <row r="5305" spans="1:36" x14ac:dyDescent="0.25">
      <c r="A5305" s="13" t="s">
        <v>29020</v>
      </c>
      <c r="B5305" s="1">
        <v>42941</v>
      </c>
      <c r="C5305" s="2">
        <v>0.45168981481481479</v>
      </c>
      <c r="D5305" t="s">
        <v>29021</v>
      </c>
      <c r="E5305" t="s">
        <v>22</v>
      </c>
      <c r="F5305" t="s">
        <v>29022</v>
      </c>
      <c r="G5305" s="14" t="s">
        <v>29023</v>
      </c>
      <c r="H5305" s="14" t="s">
        <v>29024</v>
      </c>
      <c r="I5305" t="s">
        <v>21</v>
      </c>
      <c r="K5305">
        <v>7</v>
      </c>
      <c r="L5305">
        <v>25</v>
      </c>
      <c r="M5305">
        <v>10</v>
      </c>
      <c r="N5305">
        <v>3</v>
      </c>
      <c r="O5305" t="s">
        <v>28268</v>
      </c>
      <c r="P5305" t="s">
        <v>517</v>
      </c>
      <c r="Q5305" t="s">
        <v>517</v>
      </c>
      <c r="R5305" t="s">
        <v>517</v>
      </c>
      <c r="S5305" t="s">
        <v>517</v>
      </c>
      <c r="T5305" t="s">
        <v>517</v>
      </c>
      <c r="U5305" t="s">
        <v>517</v>
      </c>
      <c r="V5305" t="s">
        <v>517</v>
      </c>
      <c r="W5305" t="s">
        <v>1217</v>
      </c>
      <c r="X5305" t="s">
        <v>590</v>
      </c>
      <c r="Y5305" t="s">
        <v>29025</v>
      </c>
      <c r="Z5305" s="1">
        <v>18873</v>
      </c>
      <c r="AA5305" t="s">
        <v>909</v>
      </c>
      <c r="AB5305">
        <v>65</v>
      </c>
      <c r="AC5305" t="s">
        <v>357</v>
      </c>
      <c r="AD5305" t="s">
        <v>483</v>
      </c>
      <c r="AF5305" t="s">
        <v>8260</v>
      </c>
      <c r="AG5305" t="s">
        <v>8295</v>
      </c>
      <c r="AH5305" t="s">
        <v>8304</v>
      </c>
      <c r="AI5305" t="s">
        <v>8253</v>
      </c>
      <c r="AJ5305" t="s">
        <v>8313</v>
      </c>
    </row>
    <row r="5306" spans="1:36" x14ac:dyDescent="0.25">
      <c r="A5306" s="13" t="s">
        <v>29027</v>
      </c>
      <c r="B5306" s="1">
        <v>42941</v>
      </c>
      <c r="C5306" s="2">
        <v>0.4362847222222222</v>
      </c>
      <c r="D5306" t="s">
        <v>29028</v>
      </c>
      <c r="E5306" t="s">
        <v>22</v>
      </c>
      <c r="F5306" t="s">
        <v>29029</v>
      </c>
      <c r="G5306" s="14" t="s">
        <v>29030</v>
      </c>
      <c r="H5306" s="14" t="s">
        <v>29031</v>
      </c>
      <c r="I5306" t="s">
        <v>21</v>
      </c>
      <c r="K5306">
        <v>7</v>
      </c>
      <c r="L5306">
        <v>25</v>
      </c>
      <c r="M5306">
        <v>10</v>
      </c>
      <c r="N5306">
        <v>3</v>
      </c>
      <c r="O5306" t="s">
        <v>29026</v>
      </c>
      <c r="P5306" t="s">
        <v>517</v>
      </c>
      <c r="Q5306" t="s">
        <v>517</v>
      </c>
      <c r="R5306" t="s">
        <v>517</v>
      </c>
      <c r="S5306" t="s">
        <v>517</v>
      </c>
      <c r="T5306" t="s">
        <v>517</v>
      </c>
      <c r="U5306" t="s">
        <v>517</v>
      </c>
      <c r="V5306" t="s">
        <v>517</v>
      </c>
      <c r="W5306" t="s">
        <v>526</v>
      </c>
      <c r="X5306" t="s">
        <v>527</v>
      </c>
      <c r="Y5306" t="s">
        <v>29032</v>
      </c>
      <c r="Z5306" s="1">
        <v>33636</v>
      </c>
      <c r="AA5306" t="s">
        <v>29033</v>
      </c>
      <c r="AB5306">
        <v>25</v>
      </c>
      <c r="AC5306" t="s">
        <v>358</v>
      </c>
      <c r="AD5306" t="s">
        <v>495</v>
      </c>
      <c r="AF5306" t="s">
        <v>8306</v>
      </c>
      <c r="AG5306" t="s">
        <v>8295</v>
      </c>
      <c r="AH5306" t="s">
        <v>8260</v>
      </c>
      <c r="AI5306">
        <v>16789</v>
      </c>
      <c r="AJ5306" t="s">
        <v>8263</v>
      </c>
    </row>
    <row r="5307" spans="1:36" x14ac:dyDescent="0.25">
      <c r="A5307" s="13" t="s">
        <v>29034</v>
      </c>
      <c r="B5307" s="1">
        <v>42941</v>
      </c>
      <c r="C5307" s="2">
        <v>0.43494212962962964</v>
      </c>
      <c r="D5307" t="s">
        <v>29028</v>
      </c>
      <c r="E5307" t="s">
        <v>22</v>
      </c>
      <c r="F5307" t="s">
        <v>29029</v>
      </c>
      <c r="G5307" s="14" t="s">
        <v>29030</v>
      </c>
      <c r="H5307" s="14" t="s">
        <v>29031</v>
      </c>
      <c r="I5307" t="s">
        <v>23</v>
      </c>
      <c r="K5307">
        <v>7</v>
      </c>
      <c r="L5307">
        <v>25</v>
      </c>
      <c r="M5307">
        <v>10</v>
      </c>
      <c r="N5307">
        <v>3</v>
      </c>
      <c r="O5307" t="s">
        <v>29026</v>
      </c>
      <c r="P5307" t="s">
        <v>517</v>
      </c>
      <c r="Q5307" t="s">
        <v>517</v>
      </c>
      <c r="R5307" t="s">
        <v>517</v>
      </c>
      <c r="S5307" t="s">
        <v>517</v>
      </c>
      <c r="T5307" t="s">
        <v>517</v>
      </c>
      <c r="U5307" t="s">
        <v>517</v>
      </c>
      <c r="V5307" t="s">
        <v>517</v>
      </c>
      <c r="W5307" t="s">
        <v>526</v>
      </c>
      <c r="X5307" t="s">
        <v>527</v>
      </c>
      <c r="Y5307" t="s">
        <v>29032</v>
      </c>
      <c r="Z5307" s="1">
        <v>33636</v>
      </c>
      <c r="AA5307" t="s">
        <v>29033</v>
      </c>
      <c r="AB5307">
        <v>25</v>
      </c>
      <c r="AC5307" t="s">
        <v>358</v>
      </c>
      <c r="AD5307" t="s">
        <v>495</v>
      </c>
      <c r="AF5307" t="s">
        <v>8306</v>
      </c>
      <c r="AG5307" t="s">
        <v>8295</v>
      </c>
      <c r="AH5307" t="s">
        <v>8260</v>
      </c>
      <c r="AI5307">
        <v>16789</v>
      </c>
      <c r="AJ5307" t="s">
        <v>8263</v>
      </c>
    </row>
    <row r="5308" spans="1:36" x14ac:dyDescent="0.25">
      <c r="A5308" s="13" t="s">
        <v>29038</v>
      </c>
      <c r="B5308" s="1">
        <v>42941</v>
      </c>
      <c r="C5308" s="2">
        <v>0.40446759259259263</v>
      </c>
      <c r="D5308" t="s">
        <v>29039</v>
      </c>
      <c r="E5308" t="s">
        <v>22</v>
      </c>
      <c r="F5308" t="s">
        <v>26801</v>
      </c>
      <c r="G5308" s="14" t="s">
        <v>26802</v>
      </c>
      <c r="H5308" s="14" t="s">
        <v>29040</v>
      </c>
      <c r="I5308" t="s">
        <v>23</v>
      </c>
      <c r="K5308">
        <v>7</v>
      </c>
      <c r="L5308">
        <v>25</v>
      </c>
      <c r="M5308">
        <v>9</v>
      </c>
      <c r="N5308">
        <v>3</v>
      </c>
      <c r="O5308" t="s">
        <v>29035</v>
      </c>
      <c r="P5308" t="s">
        <v>29036</v>
      </c>
      <c r="Q5308" t="s">
        <v>29037</v>
      </c>
      <c r="R5308" t="s">
        <v>517</v>
      </c>
      <c r="S5308" t="s">
        <v>517</v>
      </c>
      <c r="T5308" t="s">
        <v>517</v>
      </c>
      <c r="U5308" t="s">
        <v>517</v>
      </c>
      <c r="V5308" t="s">
        <v>517</v>
      </c>
      <c r="W5308" t="s">
        <v>861</v>
      </c>
      <c r="X5308" t="s">
        <v>842</v>
      </c>
      <c r="Y5308" t="s">
        <v>26804</v>
      </c>
      <c r="Z5308" s="1">
        <v>29688</v>
      </c>
      <c r="AA5308" t="s">
        <v>2738</v>
      </c>
      <c r="AB5308">
        <v>36</v>
      </c>
      <c r="AC5308" t="s">
        <v>358</v>
      </c>
      <c r="AD5308" t="s">
        <v>483</v>
      </c>
      <c r="AF5308" t="s">
        <v>8313</v>
      </c>
      <c r="AG5308" t="s">
        <v>517</v>
      </c>
      <c r="AH5308" t="s">
        <v>517</v>
      </c>
      <c r="AI5308" t="s">
        <v>517</v>
      </c>
      <c r="AJ5308" t="s">
        <v>517</v>
      </c>
    </row>
    <row r="5309" spans="1:36" x14ac:dyDescent="0.25">
      <c r="A5309" s="13" t="s">
        <v>29041</v>
      </c>
      <c r="B5309" s="1">
        <v>42941</v>
      </c>
      <c r="C5309" s="2">
        <v>0.27302083333333332</v>
      </c>
      <c r="D5309" t="s">
        <v>28270</v>
      </c>
      <c r="E5309" t="s">
        <v>22</v>
      </c>
      <c r="F5309" t="s">
        <v>28271</v>
      </c>
      <c r="G5309" s="14" t="s">
        <v>28451</v>
      </c>
      <c r="H5309" s="14" t="s">
        <v>29042</v>
      </c>
      <c r="I5309" t="s">
        <v>21</v>
      </c>
      <c r="K5309">
        <v>7</v>
      </c>
      <c r="L5309">
        <v>25</v>
      </c>
      <c r="M5309">
        <v>6</v>
      </c>
      <c r="N5309">
        <v>3</v>
      </c>
      <c r="O5309" t="s">
        <v>517</v>
      </c>
      <c r="P5309" t="s">
        <v>517</v>
      </c>
      <c r="Q5309" t="s">
        <v>517</v>
      </c>
      <c r="R5309" t="s">
        <v>517</v>
      </c>
      <c r="S5309" t="s">
        <v>517</v>
      </c>
      <c r="T5309" t="s">
        <v>517</v>
      </c>
      <c r="U5309" t="s">
        <v>517</v>
      </c>
      <c r="V5309" t="s">
        <v>517</v>
      </c>
      <c r="W5309" t="s">
        <v>517</v>
      </c>
      <c r="X5309" t="s">
        <v>517</v>
      </c>
      <c r="Y5309" t="s">
        <v>25834</v>
      </c>
      <c r="Z5309" s="1">
        <v>29290</v>
      </c>
      <c r="AA5309" t="s">
        <v>1519</v>
      </c>
      <c r="AB5309">
        <v>37</v>
      </c>
      <c r="AC5309" t="s">
        <v>358</v>
      </c>
      <c r="AD5309" t="s">
        <v>483</v>
      </c>
      <c r="AF5309" t="s">
        <v>8260</v>
      </c>
      <c r="AG5309" t="s">
        <v>8295</v>
      </c>
      <c r="AH5309" t="s">
        <v>8304</v>
      </c>
      <c r="AI5309" t="s">
        <v>8253</v>
      </c>
      <c r="AJ5309" t="s">
        <v>8313</v>
      </c>
    </row>
    <row r="5310" spans="1:36" x14ac:dyDescent="0.25">
      <c r="A5310" s="13" t="s">
        <v>29044</v>
      </c>
      <c r="B5310" s="1">
        <v>42941</v>
      </c>
      <c r="C5310" s="2">
        <v>9.6712962962962959E-2</v>
      </c>
      <c r="D5310" t="s">
        <v>29045</v>
      </c>
      <c r="E5310" t="s">
        <v>610</v>
      </c>
      <c r="F5310" t="s">
        <v>29046</v>
      </c>
      <c r="G5310" s="14" t="s">
        <v>29047</v>
      </c>
      <c r="H5310" s="14" t="s">
        <v>29048</v>
      </c>
      <c r="I5310" t="s">
        <v>23</v>
      </c>
      <c r="K5310">
        <v>7</v>
      </c>
      <c r="L5310">
        <v>25</v>
      </c>
      <c r="M5310">
        <v>2</v>
      </c>
      <c r="N5310">
        <v>3</v>
      </c>
      <c r="O5310" t="s">
        <v>29043</v>
      </c>
      <c r="P5310" t="s">
        <v>517</v>
      </c>
      <c r="Q5310" t="s">
        <v>517</v>
      </c>
      <c r="R5310" t="s">
        <v>517</v>
      </c>
      <c r="S5310" t="s">
        <v>517</v>
      </c>
      <c r="T5310" t="s">
        <v>517</v>
      </c>
      <c r="U5310" t="s">
        <v>517</v>
      </c>
      <c r="V5310" t="s">
        <v>517</v>
      </c>
      <c r="W5310" t="s">
        <v>589</v>
      </c>
      <c r="X5310" t="s">
        <v>2</v>
      </c>
      <c r="Y5310" t="s">
        <v>517</v>
      </c>
      <c r="Z5310" s="1" t="s">
        <v>517</v>
      </c>
      <c r="AA5310" t="s">
        <v>21372</v>
      </c>
      <c r="AB5310" t="s">
        <v>517</v>
      </c>
      <c r="AC5310" t="s">
        <v>358</v>
      </c>
      <c r="AD5310" t="s">
        <v>517</v>
      </c>
      <c r="AF5310" t="s">
        <v>8313</v>
      </c>
      <c r="AG5310" t="s">
        <v>517</v>
      </c>
      <c r="AH5310" t="s">
        <v>517</v>
      </c>
      <c r="AI5310" t="s">
        <v>517</v>
      </c>
      <c r="AJ5310" t="s">
        <v>517</v>
      </c>
    </row>
    <row r="5311" spans="1:36" x14ac:dyDescent="0.25">
      <c r="A5311" s="13" t="s">
        <v>29049</v>
      </c>
      <c r="B5311" s="1">
        <v>42941</v>
      </c>
      <c r="C5311" s="2">
        <v>7.3692129629629635E-2</v>
      </c>
      <c r="D5311" t="s">
        <v>29050</v>
      </c>
      <c r="E5311" t="s">
        <v>22</v>
      </c>
      <c r="F5311" t="s">
        <v>29051</v>
      </c>
      <c r="G5311" s="14" t="s">
        <v>29052</v>
      </c>
      <c r="H5311" s="14" t="s">
        <v>29053</v>
      </c>
      <c r="I5311" t="s">
        <v>25</v>
      </c>
      <c r="K5311">
        <v>7</v>
      </c>
      <c r="L5311">
        <v>25</v>
      </c>
      <c r="M5311">
        <v>1</v>
      </c>
      <c r="N5311">
        <v>3</v>
      </c>
      <c r="O5311" t="s">
        <v>517</v>
      </c>
      <c r="P5311" t="s">
        <v>517</v>
      </c>
      <c r="Q5311" t="s">
        <v>517</v>
      </c>
      <c r="R5311" t="s">
        <v>517</v>
      </c>
      <c r="S5311" t="s">
        <v>517</v>
      </c>
      <c r="T5311" t="s">
        <v>517</v>
      </c>
      <c r="U5311" t="s">
        <v>517</v>
      </c>
      <c r="V5311" t="s">
        <v>517</v>
      </c>
      <c r="W5311" t="s">
        <v>517</v>
      </c>
      <c r="X5311" t="s">
        <v>517</v>
      </c>
      <c r="Y5311" t="s">
        <v>29054</v>
      </c>
      <c r="Z5311" s="1">
        <v>26874</v>
      </c>
      <c r="AA5311" t="s">
        <v>29055</v>
      </c>
      <c r="AB5311">
        <v>43</v>
      </c>
      <c r="AC5311" t="s">
        <v>358</v>
      </c>
      <c r="AD5311" t="s">
        <v>496</v>
      </c>
      <c r="AF5311" t="s">
        <v>517</v>
      </c>
      <c r="AG5311" t="s">
        <v>517</v>
      </c>
      <c r="AH5311" t="s">
        <v>517</v>
      </c>
      <c r="AI5311" t="s">
        <v>517</v>
      </c>
      <c r="AJ5311" t="s">
        <v>517</v>
      </c>
    </row>
    <row r="5312" spans="1:36" x14ac:dyDescent="0.25">
      <c r="A5312" s="13" t="s">
        <v>29056</v>
      </c>
      <c r="B5312" s="1">
        <v>42940</v>
      </c>
      <c r="C5312" s="2">
        <v>0.98758101851851843</v>
      </c>
      <c r="D5312" t="s">
        <v>29057</v>
      </c>
      <c r="E5312" t="s">
        <v>22</v>
      </c>
      <c r="F5312" t="s">
        <v>29058</v>
      </c>
      <c r="G5312" s="14" t="s">
        <v>29059</v>
      </c>
      <c r="H5312" s="14" t="s">
        <v>29060</v>
      </c>
      <c r="I5312" t="s">
        <v>21</v>
      </c>
      <c r="K5312">
        <v>7</v>
      </c>
      <c r="L5312">
        <v>24</v>
      </c>
      <c r="M5312">
        <v>23</v>
      </c>
      <c r="N5312">
        <v>2</v>
      </c>
      <c r="O5312" t="s">
        <v>517</v>
      </c>
      <c r="P5312" t="s">
        <v>517</v>
      </c>
      <c r="Q5312" t="s">
        <v>517</v>
      </c>
      <c r="R5312" t="s">
        <v>517</v>
      </c>
      <c r="S5312" t="s">
        <v>517</v>
      </c>
      <c r="T5312" t="s">
        <v>517</v>
      </c>
      <c r="U5312" t="s">
        <v>517</v>
      </c>
      <c r="V5312" t="s">
        <v>517</v>
      </c>
      <c r="W5312" t="s">
        <v>517</v>
      </c>
      <c r="X5312" t="s">
        <v>517</v>
      </c>
      <c r="Y5312" t="s">
        <v>8803</v>
      </c>
      <c r="Z5312" s="1">
        <v>31123</v>
      </c>
      <c r="AA5312" t="s">
        <v>674</v>
      </c>
      <c r="AB5312">
        <v>32</v>
      </c>
      <c r="AC5312" t="s">
        <v>358</v>
      </c>
      <c r="AD5312" t="s">
        <v>501</v>
      </c>
      <c r="AF5312" t="s">
        <v>517</v>
      </c>
      <c r="AG5312" t="s">
        <v>517</v>
      </c>
      <c r="AH5312" t="s">
        <v>517</v>
      </c>
      <c r="AI5312" t="s">
        <v>517</v>
      </c>
      <c r="AJ5312" t="s">
        <v>517</v>
      </c>
    </row>
    <row r="5313" spans="1:36" x14ac:dyDescent="0.25">
      <c r="A5313" s="13" t="s">
        <v>29061</v>
      </c>
      <c r="B5313" s="1">
        <v>42940</v>
      </c>
      <c r="C5313" s="2">
        <v>0.97990740740740734</v>
      </c>
      <c r="D5313" t="s">
        <v>29062</v>
      </c>
      <c r="E5313" t="s">
        <v>22</v>
      </c>
      <c r="F5313" t="s">
        <v>29063</v>
      </c>
      <c r="G5313" s="14" t="s">
        <v>29064</v>
      </c>
      <c r="H5313" s="14" t="s">
        <v>29065</v>
      </c>
      <c r="I5313" t="s">
        <v>21</v>
      </c>
      <c r="K5313">
        <v>7</v>
      </c>
      <c r="L5313">
        <v>24</v>
      </c>
      <c r="M5313">
        <v>23</v>
      </c>
      <c r="N5313">
        <v>2</v>
      </c>
      <c r="O5313" t="s">
        <v>517</v>
      </c>
      <c r="P5313" t="s">
        <v>517</v>
      </c>
      <c r="Q5313" t="s">
        <v>517</v>
      </c>
      <c r="R5313" t="s">
        <v>517</v>
      </c>
      <c r="S5313" t="s">
        <v>517</v>
      </c>
      <c r="T5313" t="s">
        <v>517</v>
      </c>
      <c r="U5313" t="s">
        <v>517</v>
      </c>
      <c r="V5313" t="s">
        <v>517</v>
      </c>
      <c r="W5313" t="s">
        <v>517</v>
      </c>
      <c r="X5313" t="s">
        <v>517</v>
      </c>
      <c r="Y5313" t="s">
        <v>29066</v>
      </c>
      <c r="Z5313" s="1">
        <v>18963</v>
      </c>
      <c r="AA5313" t="s">
        <v>546</v>
      </c>
      <c r="AB5313">
        <v>65</v>
      </c>
      <c r="AC5313" t="s">
        <v>358</v>
      </c>
      <c r="AD5313" t="s">
        <v>484</v>
      </c>
      <c r="AF5313" t="s">
        <v>8261</v>
      </c>
      <c r="AG5313" t="s">
        <v>8263</v>
      </c>
      <c r="AH5313" t="s">
        <v>8295</v>
      </c>
      <c r="AI5313" t="s">
        <v>517</v>
      </c>
      <c r="AJ5313" t="s">
        <v>8270</v>
      </c>
    </row>
    <row r="5314" spans="1:36" x14ac:dyDescent="0.25">
      <c r="A5314" s="13" t="s">
        <v>29068</v>
      </c>
      <c r="B5314" s="1">
        <v>42940</v>
      </c>
      <c r="C5314" s="2">
        <v>0.96400462962962974</v>
      </c>
      <c r="D5314" t="s">
        <v>29069</v>
      </c>
      <c r="E5314" t="s">
        <v>22</v>
      </c>
      <c r="F5314" t="s">
        <v>29070</v>
      </c>
      <c r="G5314" s="14" t="s">
        <v>29071</v>
      </c>
      <c r="H5314" s="14" t="s">
        <v>29072</v>
      </c>
      <c r="I5314" t="s">
        <v>23</v>
      </c>
      <c r="K5314">
        <v>7</v>
      </c>
      <c r="L5314">
        <v>24</v>
      </c>
      <c r="M5314">
        <v>23</v>
      </c>
      <c r="N5314">
        <v>2</v>
      </c>
      <c r="O5314" t="s">
        <v>29067</v>
      </c>
      <c r="P5314" t="s">
        <v>517</v>
      </c>
      <c r="Q5314" t="s">
        <v>517</v>
      </c>
      <c r="R5314" t="s">
        <v>517</v>
      </c>
      <c r="S5314" t="s">
        <v>517</v>
      </c>
      <c r="T5314" t="s">
        <v>517</v>
      </c>
      <c r="U5314" t="s">
        <v>517</v>
      </c>
      <c r="V5314" t="s">
        <v>517</v>
      </c>
      <c r="W5314" t="s">
        <v>5921</v>
      </c>
      <c r="X5314" t="s">
        <v>554</v>
      </c>
      <c r="Y5314" t="s">
        <v>29073</v>
      </c>
      <c r="Z5314" s="1">
        <v>22407</v>
      </c>
      <c r="AA5314" t="s">
        <v>29074</v>
      </c>
      <c r="AB5314">
        <v>56</v>
      </c>
      <c r="AC5314" t="s">
        <v>358</v>
      </c>
      <c r="AD5314" t="s">
        <v>494</v>
      </c>
      <c r="AF5314" t="s">
        <v>517</v>
      </c>
      <c r="AG5314" t="s">
        <v>517</v>
      </c>
      <c r="AH5314" t="s">
        <v>517</v>
      </c>
      <c r="AI5314" t="s">
        <v>517</v>
      </c>
      <c r="AJ5314" t="s">
        <v>517</v>
      </c>
    </row>
    <row r="5315" spans="1:36" x14ac:dyDescent="0.25">
      <c r="A5315" s="13" t="s">
        <v>29076</v>
      </c>
      <c r="B5315" s="1">
        <v>42940</v>
      </c>
      <c r="C5315" s="2">
        <v>0.92773148148148143</v>
      </c>
      <c r="D5315" t="s">
        <v>29077</v>
      </c>
      <c r="E5315" t="s">
        <v>22</v>
      </c>
      <c r="F5315" t="s">
        <v>29078</v>
      </c>
      <c r="G5315" s="14" t="s">
        <v>29079</v>
      </c>
      <c r="H5315" s="14" t="s">
        <v>29080</v>
      </c>
      <c r="I5315" t="s">
        <v>23</v>
      </c>
      <c r="K5315">
        <v>7</v>
      </c>
      <c r="L5315">
        <v>24</v>
      </c>
      <c r="M5315">
        <v>22</v>
      </c>
      <c r="N5315">
        <v>2</v>
      </c>
      <c r="O5315" t="s">
        <v>29075</v>
      </c>
      <c r="P5315" t="s">
        <v>517</v>
      </c>
      <c r="Q5315" t="s">
        <v>517</v>
      </c>
      <c r="R5315" t="s">
        <v>517</v>
      </c>
      <c r="S5315" t="s">
        <v>517</v>
      </c>
      <c r="T5315" t="s">
        <v>517</v>
      </c>
      <c r="U5315" t="s">
        <v>517</v>
      </c>
      <c r="V5315" t="s">
        <v>517</v>
      </c>
      <c r="W5315" t="s">
        <v>863</v>
      </c>
      <c r="X5315" t="s">
        <v>554</v>
      </c>
      <c r="Y5315" t="s">
        <v>29081</v>
      </c>
      <c r="Z5315" s="1">
        <v>34187</v>
      </c>
      <c r="AA5315" t="s">
        <v>14242</v>
      </c>
      <c r="AB5315">
        <v>23</v>
      </c>
      <c r="AC5315" t="s">
        <v>357</v>
      </c>
      <c r="AD5315" t="s">
        <v>499</v>
      </c>
      <c r="AF5315" t="s">
        <v>517</v>
      </c>
      <c r="AG5315" t="s">
        <v>517</v>
      </c>
      <c r="AH5315" t="s">
        <v>517</v>
      </c>
      <c r="AI5315" t="s">
        <v>517</v>
      </c>
      <c r="AJ5315" t="s">
        <v>517</v>
      </c>
    </row>
    <row r="5316" spans="1:36" x14ac:dyDescent="0.25">
      <c r="A5316" s="13" t="s">
        <v>29082</v>
      </c>
      <c r="B5316" s="1">
        <v>42940</v>
      </c>
      <c r="C5316" s="2">
        <v>0.82877314814814806</v>
      </c>
      <c r="D5316" t="s">
        <v>29083</v>
      </c>
      <c r="E5316" t="s">
        <v>22</v>
      </c>
      <c r="F5316" t="s">
        <v>29084</v>
      </c>
      <c r="G5316" s="14" t="s">
        <v>29085</v>
      </c>
      <c r="H5316" s="14" t="s">
        <v>23127</v>
      </c>
      <c r="I5316" t="s">
        <v>23</v>
      </c>
      <c r="K5316">
        <v>7</v>
      </c>
      <c r="L5316">
        <v>24</v>
      </c>
      <c r="M5316">
        <v>19</v>
      </c>
      <c r="N5316">
        <v>2</v>
      </c>
      <c r="O5316" t="s">
        <v>517</v>
      </c>
      <c r="P5316" t="s">
        <v>517</v>
      </c>
      <c r="Q5316" t="s">
        <v>517</v>
      </c>
      <c r="R5316" t="s">
        <v>517</v>
      </c>
      <c r="S5316" t="s">
        <v>517</v>
      </c>
      <c r="T5316" t="s">
        <v>517</v>
      </c>
      <c r="U5316" t="s">
        <v>517</v>
      </c>
      <c r="V5316" t="s">
        <v>517</v>
      </c>
      <c r="W5316" t="s">
        <v>517</v>
      </c>
      <c r="X5316" t="s">
        <v>517</v>
      </c>
      <c r="Y5316" t="s">
        <v>23128</v>
      </c>
      <c r="Z5316" s="1">
        <v>37063</v>
      </c>
      <c r="AA5316" t="s">
        <v>694</v>
      </c>
      <c r="AB5316">
        <v>16</v>
      </c>
      <c r="AC5316" t="s">
        <v>358</v>
      </c>
      <c r="AD5316" t="s">
        <v>498</v>
      </c>
      <c r="AF5316" t="s">
        <v>8295</v>
      </c>
      <c r="AG5316" t="s">
        <v>517</v>
      </c>
      <c r="AH5316" t="s">
        <v>517</v>
      </c>
      <c r="AI5316" t="s">
        <v>517</v>
      </c>
      <c r="AJ5316" t="s">
        <v>517</v>
      </c>
    </row>
    <row r="5317" spans="1:36" x14ac:dyDescent="0.25">
      <c r="A5317" s="13" t="s">
        <v>29087</v>
      </c>
      <c r="B5317" s="1">
        <v>42940</v>
      </c>
      <c r="C5317" s="2">
        <v>0.81236111111111109</v>
      </c>
      <c r="D5317" t="s">
        <v>29088</v>
      </c>
      <c r="E5317" t="s">
        <v>22</v>
      </c>
      <c r="F5317" t="s">
        <v>29089</v>
      </c>
      <c r="G5317" s="14" t="s">
        <v>29090</v>
      </c>
      <c r="H5317" s="14" t="s">
        <v>29091</v>
      </c>
      <c r="I5317" t="s">
        <v>23</v>
      </c>
      <c r="K5317">
        <v>7</v>
      </c>
      <c r="L5317">
        <v>24</v>
      </c>
      <c r="M5317">
        <v>19</v>
      </c>
      <c r="N5317">
        <v>2</v>
      </c>
      <c r="O5317" t="s">
        <v>29086</v>
      </c>
      <c r="P5317" t="s">
        <v>517</v>
      </c>
      <c r="Q5317" t="s">
        <v>517</v>
      </c>
      <c r="R5317" t="s">
        <v>517</v>
      </c>
      <c r="S5317" t="s">
        <v>517</v>
      </c>
      <c r="T5317" t="s">
        <v>517</v>
      </c>
      <c r="U5317" t="s">
        <v>517</v>
      </c>
      <c r="V5317" t="s">
        <v>517</v>
      </c>
      <c r="W5317" t="s">
        <v>856</v>
      </c>
      <c r="X5317" t="s">
        <v>844</v>
      </c>
      <c r="Y5317" t="s">
        <v>29092</v>
      </c>
      <c r="Z5317" s="1">
        <v>29312</v>
      </c>
      <c r="AA5317" t="s">
        <v>1634</v>
      </c>
      <c r="AB5317">
        <v>37</v>
      </c>
      <c r="AC5317" t="s">
        <v>358</v>
      </c>
      <c r="AD5317" t="s">
        <v>498</v>
      </c>
      <c r="AF5317" t="s">
        <v>8253</v>
      </c>
      <c r="AG5317" t="s">
        <v>8313</v>
      </c>
      <c r="AH5317" t="s">
        <v>517</v>
      </c>
      <c r="AI5317" t="s">
        <v>517</v>
      </c>
      <c r="AJ5317" t="s">
        <v>517</v>
      </c>
    </row>
    <row r="5318" spans="1:36" x14ac:dyDescent="0.25">
      <c r="A5318" s="13" t="s">
        <v>29093</v>
      </c>
      <c r="B5318" s="1">
        <v>42940</v>
      </c>
      <c r="C5318" s="2">
        <v>0.80449074074074067</v>
      </c>
      <c r="D5318" t="s">
        <v>29094</v>
      </c>
      <c r="E5318" t="s">
        <v>22</v>
      </c>
      <c r="F5318" t="s">
        <v>29095</v>
      </c>
      <c r="G5318" s="14" t="s">
        <v>29096</v>
      </c>
      <c r="H5318" s="14" t="s">
        <v>29097</v>
      </c>
      <c r="I5318" t="s">
        <v>21</v>
      </c>
      <c r="K5318">
        <v>7</v>
      </c>
      <c r="L5318">
        <v>24</v>
      </c>
      <c r="M5318">
        <v>19</v>
      </c>
      <c r="N5318">
        <v>2</v>
      </c>
      <c r="O5318" t="s">
        <v>517</v>
      </c>
      <c r="P5318" t="s">
        <v>517</v>
      </c>
      <c r="Q5318" t="s">
        <v>517</v>
      </c>
      <c r="R5318" t="s">
        <v>517</v>
      </c>
      <c r="S5318" t="s">
        <v>517</v>
      </c>
      <c r="T5318" t="s">
        <v>517</v>
      </c>
      <c r="U5318" t="s">
        <v>517</v>
      </c>
      <c r="V5318" t="s">
        <v>517</v>
      </c>
      <c r="W5318" t="s">
        <v>517</v>
      </c>
      <c r="X5318" t="s">
        <v>517</v>
      </c>
      <c r="Y5318" t="s">
        <v>29098</v>
      </c>
      <c r="Z5318" s="1">
        <v>21186</v>
      </c>
      <c r="AA5318" t="s">
        <v>1489</v>
      </c>
      <c r="AB5318">
        <v>59</v>
      </c>
      <c r="AC5318" t="s">
        <v>358</v>
      </c>
      <c r="AD5318" t="s">
        <v>491</v>
      </c>
      <c r="AF5318" t="s">
        <v>8307</v>
      </c>
      <c r="AG5318" t="s">
        <v>8261</v>
      </c>
      <c r="AH5318" t="s">
        <v>8263</v>
      </c>
      <c r="AI5318" t="s">
        <v>8304</v>
      </c>
      <c r="AJ5318" t="s">
        <v>8302</v>
      </c>
    </row>
    <row r="5319" spans="1:36" x14ac:dyDescent="0.25">
      <c r="A5319" s="13" t="s">
        <v>29100</v>
      </c>
      <c r="B5319" s="1">
        <v>42940</v>
      </c>
      <c r="C5319" s="2">
        <v>0.78707175925925921</v>
      </c>
      <c r="D5319" t="s">
        <v>29101</v>
      </c>
      <c r="E5319" t="s">
        <v>22</v>
      </c>
      <c r="F5319" t="s">
        <v>29102</v>
      </c>
      <c r="G5319" s="14" t="s">
        <v>29103</v>
      </c>
      <c r="H5319" s="14" t="s">
        <v>29104</v>
      </c>
      <c r="I5319" t="s">
        <v>21</v>
      </c>
      <c r="K5319">
        <v>7</v>
      </c>
      <c r="L5319">
        <v>24</v>
      </c>
      <c r="M5319">
        <v>18</v>
      </c>
      <c r="N5319">
        <v>2</v>
      </c>
      <c r="O5319" t="s">
        <v>29099</v>
      </c>
      <c r="P5319" t="s">
        <v>517</v>
      </c>
      <c r="Q5319" t="s">
        <v>517</v>
      </c>
      <c r="R5319" t="s">
        <v>517</v>
      </c>
      <c r="S5319" t="s">
        <v>517</v>
      </c>
      <c r="T5319" t="s">
        <v>517</v>
      </c>
      <c r="U5319" t="s">
        <v>517</v>
      </c>
      <c r="V5319" t="s">
        <v>517</v>
      </c>
      <c r="W5319" t="s">
        <v>589</v>
      </c>
      <c r="X5319" t="s">
        <v>590</v>
      </c>
      <c r="Y5319" t="s">
        <v>19686</v>
      </c>
      <c r="Z5319" s="1">
        <v>32364</v>
      </c>
      <c r="AA5319" t="s">
        <v>9064</v>
      </c>
      <c r="AB5319">
        <v>28</v>
      </c>
      <c r="AC5319" t="s">
        <v>357</v>
      </c>
      <c r="AD5319" t="s">
        <v>487</v>
      </c>
      <c r="AF5319" t="s">
        <v>8253</v>
      </c>
      <c r="AG5319" t="s">
        <v>8282</v>
      </c>
      <c r="AH5319" t="s">
        <v>517</v>
      </c>
      <c r="AI5319" t="s">
        <v>517</v>
      </c>
      <c r="AJ5319" t="s">
        <v>517</v>
      </c>
    </row>
    <row r="5320" spans="1:36" x14ac:dyDescent="0.25">
      <c r="A5320" s="13" t="s">
        <v>29106</v>
      </c>
      <c r="B5320" s="1">
        <v>42940</v>
      </c>
      <c r="C5320" s="2">
        <v>0.78666666666666663</v>
      </c>
      <c r="D5320" t="s">
        <v>29107</v>
      </c>
      <c r="E5320" t="s">
        <v>22</v>
      </c>
      <c r="F5320" t="s">
        <v>29108</v>
      </c>
      <c r="G5320" s="14" t="s">
        <v>29109</v>
      </c>
      <c r="H5320" s="14" t="s">
        <v>29110</v>
      </c>
      <c r="I5320" t="s">
        <v>21</v>
      </c>
      <c r="K5320">
        <v>7</v>
      </c>
      <c r="L5320">
        <v>24</v>
      </c>
      <c r="M5320">
        <v>18</v>
      </c>
      <c r="N5320">
        <v>2</v>
      </c>
      <c r="O5320" t="s">
        <v>29105</v>
      </c>
      <c r="P5320" t="s">
        <v>517</v>
      </c>
      <c r="Q5320" t="s">
        <v>517</v>
      </c>
      <c r="R5320" t="s">
        <v>517</v>
      </c>
      <c r="S5320" t="s">
        <v>517</v>
      </c>
      <c r="T5320" t="s">
        <v>517</v>
      </c>
      <c r="U5320" t="s">
        <v>517</v>
      </c>
      <c r="V5320" t="s">
        <v>517</v>
      </c>
      <c r="W5320" t="s">
        <v>589</v>
      </c>
      <c r="X5320" t="s">
        <v>590</v>
      </c>
      <c r="Y5320" t="s">
        <v>29111</v>
      </c>
      <c r="Z5320" s="1">
        <v>35004</v>
      </c>
      <c r="AA5320" t="s">
        <v>810</v>
      </c>
      <c r="AB5320">
        <v>21</v>
      </c>
      <c r="AC5320" t="s">
        <v>358</v>
      </c>
      <c r="AD5320" t="s">
        <v>495</v>
      </c>
      <c r="AF5320" t="s">
        <v>8282</v>
      </c>
      <c r="AG5320" t="s">
        <v>8253</v>
      </c>
      <c r="AH5320" t="s">
        <v>517</v>
      </c>
      <c r="AI5320" t="s">
        <v>517</v>
      </c>
      <c r="AJ5320" t="s">
        <v>517</v>
      </c>
    </row>
    <row r="5321" spans="1:36" x14ac:dyDescent="0.25">
      <c r="A5321" s="13" t="s">
        <v>29113</v>
      </c>
      <c r="B5321" s="1">
        <v>42940</v>
      </c>
      <c r="C5321" s="2">
        <v>0.77954861111111118</v>
      </c>
      <c r="D5321" t="s">
        <v>29114</v>
      </c>
      <c r="E5321" t="s">
        <v>22</v>
      </c>
      <c r="F5321" t="s">
        <v>29115</v>
      </c>
      <c r="G5321" s="14" t="s">
        <v>29116</v>
      </c>
      <c r="H5321" s="14" t="s">
        <v>29117</v>
      </c>
      <c r="I5321" t="s">
        <v>23</v>
      </c>
      <c r="K5321">
        <v>7</v>
      </c>
      <c r="L5321">
        <v>24</v>
      </c>
      <c r="M5321">
        <v>18</v>
      </c>
      <c r="N5321">
        <v>2</v>
      </c>
      <c r="O5321" t="s">
        <v>29112</v>
      </c>
      <c r="P5321" t="s">
        <v>517</v>
      </c>
      <c r="Q5321" t="s">
        <v>517</v>
      </c>
      <c r="R5321" t="s">
        <v>517</v>
      </c>
      <c r="S5321" t="s">
        <v>517</v>
      </c>
      <c r="T5321" t="s">
        <v>517</v>
      </c>
      <c r="U5321" t="s">
        <v>517</v>
      </c>
      <c r="V5321" t="s">
        <v>517</v>
      </c>
      <c r="W5321" t="s">
        <v>476</v>
      </c>
      <c r="X5321" t="s">
        <v>846</v>
      </c>
      <c r="Y5321" t="s">
        <v>19354</v>
      </c>
      <c r="Z5321" s="1">
        <v>30361</v>
      </c>
      <c r="AA5321" t="s">
        <v>14111</v>
      </c>
      <c r="AB5321">
        <v>34</v>
      </c>
      <c r="AC5321" t="s">
        <v>358</v>
      </c>
      <c r="AD5321" t="s">
        <v>495</v>
      </c>
      <c r="AF5321" t="s">
        <v>517</v>
      </c>
      <c r="AG5321" t="s">
        <v>517</v>
      </c>
      <c r="AH5321" t="s">
        <v>517</v>
      </c>
      <c r="AI5321" t="s">
        <v>517</v>
      </c>
      <c r="AJ5321" t="s">
        <v>517</v>
      </c>
    </row>
    <row r="5322" spans="1:36" x14ac:dyDescent="0.25">
      <c r="A5322" s="13" t="s">
        <v>29118</v>
      </c>
      <c r="B5322" s="1">
        <v>42940</v>
      </c>
      <c r="C5322" s="2">
        <v>0.7505208333333333</v>
      </c>
      <c r="D5322" t="s">
        <v>29119</v>
      </c>
      <c r="E5322" t="s">
        <v>22</v>
      </c>
      <c r="F5322" t="s">
        <v>29120</v>
      </c>
      <c r="G5322" s="14" t="s">
        <v>29121</v>
      </c>
      <c r="H5322" s="14" t="s">
        <v>27203</v>
      </c>
      <c r="I5322" t="s">
        <v>21</v>
      </c>
      <c r="K5322">
        <v>7</v>
      </c>
      <c r="L5322">
        <v>24</v>
      </c>
      <c r="M5322">
        <v>18</v>
      </c>
      <c r="N5322">
        <v>2</v>
      </c>
      <c r="O5322" t="s">
        <v>517</v>
      </c>
      <c r="P5322" t="s">
        <v>517</v>
      </c>
      <c r="Q5322" t="s">
        <v>517</v>
      </c>
      <c r="R5322" t="s">
        <v>517</v>
      </c>
      <c r="S5322" t="s">
        <v>517</v>
      </c>
      <c r="T5322" t="s">
        <v>517</v>
      </c>
      <c r="U5322" t="s">
        <v>517</v>
      </c>
      <c r="V5322" t="s">
        <v>517</v>
      </c>
      <c r="W5322" t="s">
        <v>517</v>
      </c>
      <c r="X5322" t="s">
        <v>517</v>
      </c>
      <c r="Y5322" t="s">
        <v>517</v>
      </c>
      <c r="Z5322" s="1" t="s">
        <v>517</v>
      </c>
      <c r="AA5322" t="s">
        <v>9770</v>
      </c>
      <c r="AB5322" t="s">
        <v>517</v>
      </c>
      <c r="AC5322" t="s">
        <v>357</v>
      </c>
      <c r="AD5322" t="s">
        <v>517</v>
      </c>
      <c r="AF5322" t="s">
        <v>8263</v>
      </c>
      <c r="AG5322" t="s">
        <v>517</v>
      </c>
      <c r="AH5322" t="s">
        <v>517</v>
      </c>
      <c r="AI5322" t="s">
        <v>517</v>
      </c>
      <c r="AJ5322" t="s">
        <v>517</v>
      </c>
    </row>
    <row r="5323" spans="1:36" x14ac:dyDescent="0.25">
      <c r="A5323" s="13" t="s">
        <v>29122</v>
      </c>
      <c r="B5323" s="1">
        <v>42940</v>
      </c>
      <c r="C5323" s="2">
        <v>0.7455208333333333</v>
      </c>
      <c r="D5323" t="s">
        <v>29123</v>
      </c>
      <c r="E5323" t="s">
        <v>22</v>
      </c>
      <c r="F5323" t="s">
        <v>29124</v>
      </c>
      <c r="G5323" s="14" t="s">
        <v>29121</v>
      </c>
      <c r="H5323" s="14" t="s">
        <v>29125</v>
      </c>
      <c r="I5323" t="s">
        <v>21</v>
      </c>
      <c r="K5323">
        <v>7</v>
      </c>
      <c r="L5323">
        <v>24</v>
      </c>
      <c r="M5323">
        <v>17</v>
      </c>
      <c r="N5323">
        <v>2</v>
      </c>
      <c r="O5323" t="s">
        <v>517</v>
      </c>
      <c r="P5323" t="s">
        <v>517</v>
      </c>
      <c r="Q5323" t="s">
        <v>517</v>
      </c>
      <c r="R5323" t="s">
        <v>517</v>
      </c>
      <c r="S5323" t="s">
        <v>517</v>
      </c>
      <c r="T5323" t="s">
        <v>517</v>
      </c>
      <c r="U5323" t="s">
        <v>517</v>
      </c>
      <c r="V5323" t="s">
        <v>517</v>
      </c>
      <c r="W5323" t="s">
        <v>517</v>
      </c>
      <c r="X5323" t="s">
        <v>517</v>
      </c>
      <c r="Y5323" t="s">
        <v>517</v>
      </c>
      <c r="Z5323" s="1" t="s">
        <v>517</v>
      </c>
      <c r="AA5323" t="s">
        <v>8730</v>
      </c>
      <c r="AB5323" t="s">
        <v>517</v>
      </c>
      <c r="AC5323" t="s">
        <v>358</v>
      </c>
      <c r="AD5323" t="s">
        <v>517</v>
      </c>
      <c r="AF5323" t="s">
        <v>8273</v>
      </c>
      <c r="AG5323" t="s">
        <v>8307</v>
      </c>
      <c r="AH5323" t="s">
        <v>8264</v>
      </c>
      <c r="AI5323" t="s">
        <v>8263</v>
      </c>
      <c r="AJ5323" t="s">
        <v>8296</v>
      </c>
    </row>
    <row r="5324" spans="1:36" x14ac:dyDescent="0.25">
      <c r="A5324" s="13" t="s">
        <v>29126</v>
      </c>
      <c r="B5324" s="1">
        <v>42940</v>
      </c>
      <c r="C5324" s="2">
        <v>0.7377893518518519</v>
      </c>
      <c r="D5324" t="s">
        <v>29127</v>
      </c>
      <c r="E5324" t="s">
        <v>22</v>
      </c>
      <c r="F5324" t="s">
        <v>29124</v>
      </c>
      <c r="G5324" s="14" t="s">
        <v>29121</v>
      </c>
      <c r="H5324" s="14" t="s">
        <v>29128</v>
      </c>
      <c r="I5324" t="s">
        <v>25</v>
      </c>
      <c r="K5324">
        <v>7</v>
      </c>
      <c r="L5324">
        <v>24</v>
      </c>
      <c r="M5324">
        <v>17</v>
      </c>
      <c r="N5324">
        <v>2</v>
      </c>
      <c r="O5324" t="s">
        <v>517</v>
      </c>
      <c r="P5324" t="s">
        <v>517</v>
      </c>
      <c r="Q5324" t="s">
        <v>517</v>
      </c>
      <c r="R5324" t="s">
        <v>517</v>
      </c>
      <c r="S5324" t="s">
        <v>517</v>
      </c>
      <c r="T5324" t="s">
        <v>517</v>
      </c>
      <c r="U5324" t="s">
        <v>517</v>
      </c>
      <c r="V5324" t="s">
        <v>517</v>
      </c>
      <c r="W5324" t="s">
        <v>517</v>
      </c>
      <c r="X5324" t="s">
        <v>517</v>
      </c>
      <c r="Y5324" t="s">
        <v>517</v>
      </c>
      <c r="Z5324" s="1" t="s">
        <v>517</v>
      </c>
      <c r="AA5324" t="s">
        <v>529</v>
      </c>
      <c r="AB5324" t="s">
        <v>517</v>
      </c>
      <c r="AC5324" t="s">
        <v>358</v>
      </c>
      <c r="AD5324" t="s">
        <v>517</v>
      </c>
      <c r="AF5324" t="s">
        <v>8273</v>
      </c>
      <c r="AG5324" t="s">
        <v>8263</v>
      </c>
      <c r="AH5324" t="s">
        <v>8295</v>
      </c>
      <c r="AI5324" t="s">
        <v>8296</v>
      </c>
      <c r="AJ5324" t="s">
        <v>517</v>
      </c>
    </row>
    <row r="5325" spans="1:36" x14ac:dyDescent="0.25">
      <c r="A5325" s="13" t="s">
        <v>29129</v>
      </c>
      <c r="B5325" s="1">
        <v>42940</v>
      </c>
      <c r="C5325" s="2">
        <v>0.73033564814814822</v>
      </c>
      <c r="D5325" t="s">
        <v>26813</v>
      </c>
      <c r="E5325" t="s">
        <v>22</v>
      </c>
      <c r="F5325" t="s">
        <v>26814</v>
      </c>
      <c r="G5325" s="14" t="s">
        <v>29130</v>
      </c>
      <c r="H5325" s="14" t="s">
        <v>26816</v>
      </c>
      <c r="I5325" t="s">
        <v>25</v>
      </c>
      <c r="K5325">
        <v>7</v>
      </c>
      <c r="L5325">
        <v>24</v>
      </c>
      <c r="M5325">
        <v>17</v>
      </c>
      <c r="N5325">
        <v>2</v>
      </c>
      <c r="O5325" t="s">
        <v>517</v>
      </c>
      <c r="P5325" t="s">
        <v>517</v>
      </c>
      <c r="Q5325" t="s">
        <v>517</v>
      </c>
      <c r="R5325" t="s">
        <v>517</v>
      </c>
      <c r="S5325" t="s">
        <v>517</v>
      </c>
      <c r="T5325" t="s">
        <v>517</v>
      </c>
      <c r="U5325" t="s">
        <v>517</v>
      </c>
      <c r="V5325" t="s">
        <v>517</v>
      </c>
      <c r="W5325" t="s">
        <v>517</v>
      </c>
      <c r="X5325" t="s">
        <v>517</v>
      </c>
      <c r="Y5325" t="s">
        <v>517</v>
      </c>
      <c r="Z5325" s="1" t="s">
        <v>517</v>
      </c>
      <c r="AA5325" t="s">
        <v>546</v>
      </c>
      <c r="AB5325" t="s">
        <v>517</v>
      </c>
      <c r="AC5325" t="s">
        <v>358</v>
      </c>
      <c r="AD5325" t="s">
        <v>517</v>
      </c>
      <c r="AF5325" t="s">
        <v>8259</v>
      </c>
      <c r="AG5325" t="s">
        <v>517</v>
      </c>
      <c r="AH5325" t="s">
        <v>517</v>
      </c>
      <c r="AI5325" t="s">
        <v>517</v>
      </c>
      <c r="AJ5325" t="s">
        <v>517</v>
      </c>
    </row>
    <row r="5326" spans="1:36" x14ac:dyDescent="0.25">
      <c r="A5326" s="13" t="s">
        <v>29131</v>
      </c>
      <c r="B5326" s="1">
        <v>42940</v>
      </c>
      <c r="C5326" s="2">
        <v>0.69931712962962955</v>
      </c>
      <c r="D5326" t="s">
        <v>29132</v>
      </c>
      <c r="E5326" t="s">
        <v>22</v>
      </c>
      <c r="F5326" t="s">
        <v>29133</v>
      </c>
      <c r="G5326" s="14" t="s">
        <v>29134</v>
      </c>
      <c r="H5326" s="14" t="s">
        <v>29128</v>
      </c>
      <c r="I5326" t="s">
        <v>21</v>
      </c>
      <c r="K5326">
        <v>7</v>
      </c>
      <c r="L5326">
        <v>24</v>
      </c>
      <c r="M5326">
        <v>16</v>
      </c>
      <c r="N5326">
        <v>2</v>
      </c>
      <c r="O5326" t="s">
        <v>517</v>
      </c>
      <c r="P5326" t="s">
        <v>517</v>
      </c>
      <c r="Q5326" t="s">
        <v>517</v>
      </c>
      <c r="R5326" t="s">
        <v>517</v>
      </c>
      <c r="S5326" t="s">
        <v>517</v>
      </c>
      <c r="T5326" t="s">
        <v>517</v>
      </c>
      <c r="U5326" t="s">
        <v>517</v>
      </c>
      <c r="V5326" t="s">
        <v>517</v>
      </c>
      <c r="W5326" t="s">
        <v>517</v>
      </c>
      <c r="X5326" t="s">
        <v>517</v>
      </c>
      <c r="Y5326" t="s">
        <v>29135</v>
      </c>
      <c r="Z5326" s="1">
        <v>22817</v>
      </c>
      <c r="AA5326" t="s">
        <v>478</v>
      </c>
      <c r="AB5326">
        <v>55</v>
      </c>
      <c r="AC5326" t="s">
        <v>358</v>
      </c>
      <c r="AD5326" t="s">
        <v>485</v>
      </c>
      <c r="AF5326" t="s">
        <v>8273</v>
      </c>
      <c r="AG5326" t="s">
        <v>8263</v>
      </c>
      <c r="AH5326" t="s">
        <v>8295</v>
      </c>
      <c r="AI5326" t="s">
        <v>8296</v>
      </c>
      <c r="AJ5326" t="s">
        <v>517</v>
      </c>
    </row>
    <row r="5327" spans="1:36" x14ac:dyDescent="0.25">
      <c r="A5327" s="13" t="s">
        <v>29137</v>
      </c>
      <c r="B5327" s="1">
        <v>42940</v>
      </c>
      <c r="C5327" s="2">
        <v>0.67268518518518527</v>
      </c>
      <c r="D5327" t="s">
        <v>29138</v>
      </c>
      <c r="E5327" t="s">
        <v>22</v>
      </c>
      <c r="F5327" t="s">
        <v>29139</v>
      </c>
      <c r="G5327" s="14" t="s">
        <v>29140</v>
      </c>
      <c r="H5327" s="14" t="s">
        <v>29141</v>
      </c>
      <c r="I5327" t="s">
        <v>23</v>
      </c>
      <c r="K5327">
        <v>7</v>
      </c>
      <c r="L5327">
        <v>24</v>
      </c>
      <c r="M5327">
        <v>16</v>
      </c>
      <c r="N5327">
        <v>2</v>
      </c>
      <c r="O5327" t="s">
        <v>29136</v>
      </c>
      <c r="P5327" t="s">
        <v>517</v>
      </c>
      <c r="Q5327" t="s">
        <v>517</v>
      </c>
      <c r="R5327" t="s">
        <v>517</v>
      </c>
      <c r="S5327" t="s">
        <v>517</v>
      </c>
      <c r="T5327" t="s">
        <v>517</v>
      </c>
      <c r="U5327" t="s">
        <v>517</v>
      </c>
      <c r="V5327" t="s">
        <v>517</v>
      </c>
      <c r="W5327" t="s">
        <v>526</v>
      </c>
      <c r="X5327" t="s">
        <v>527</v>
      </c>
      <c r="Y5327" t="s">
        <v>517</v>
      </c>
      <c r="Z5327" s="1" t="s">
        <v>517</v>
      </c>
      <c r="AA5327" t="s">
        <v>29138</v>
      </c>
      <c r="AB5327" t="s">
        <v>517</v>
      </c>
      <c r="AC5327" t="s">
        <v>358</v>
      </c>
      <c r="AD5327" t="s">
        <v>517</v>
      </c>
      <c r="AF5327" t="s">
        <v>517</v>
      </c>
      <c r="AG5327" t="s">
        <v>517</v>
      </c>
      <c r="AH5327" t="s">
        <v>517</v>
      </c>
      <c r="AI5327" t="s">
        <v>517</v>
      </c>
      <c r="AJ5327" t="s">
        <v>517</v>
      </c>
    </row>
    <row r="5328" spans="1:36" x14ac:dyDescent="0.25">
      <c r="A5328" s="13" t="s">
        <v>29146</v>
      </c>
      <c r="B5328" s="1">
        <v>42940</v>
      </c>
      <c r="C5328" s="2">
        <v>0.6723958333333333</v>
      </c>
      <c r="D5328" t="s">
        <v>29147</v>
      </c>
      <c r="E5328" t="s">
        <v>22</v>
      </c>
      <c r="F5328" t="s">
        <v>29148</v>
      </c>
      <c r="G5328" s="14" t="s">
        <v>29149</v>
      </c>
      <c r="H5328" s="14" t="s">
        <v>29150</v>
      </c>
      <c r="I5328" t="s">
        <v>23</v>
      </c>
      <c r="K5328">
        <v>7</v>
      </c>
      <c r="L5328">
        <v>24</v>
      </c>
      <c r="M5328">
        <v>16</v>
      </c>
      <c r="N5328">
        <v>2</v>
      </c>
      <c r="O5328" t="s">
        <v>29142</v>
      </c>
      <c r="P5328" t="s">
        <v>29143</v>
      </c>
      <c r="Q5328" t="s">
        <v>29144</v>
      </c>
      <c r="R5328" t="s">
        <v>29145</v>
      </c>
      <c r="S5328" t="s">
        <v>517</v>
      </c>
      <c r="T5328" t="s">
        <v>517</v>
      </c>
      <c r="U5328" t="s">
        <v>517</v>
      </c>
      <c r="V5328" t="s">
        <v>517</v>
      </c>
      <c r="W5328" t="s">
        <v>621</v>
      </c>
      <c r="X5328" t="s">
        <v>622</v>
      </c>
      <c r="Y5328" t="s">
        <v>29151</v>
      </c>
      <c r="Z5328" s="1">
        <v>31138</v>
      </c>
      <c r="AA5328" t="s">
        <v>29152</v>
      </c>
      <c r="AB5328">
        <v>32</v>
      </c>
      <c r="AC5328" t="s">
        <v>358</v>
      </c>
      <c r="AD5328" t="s">
        <v>483</v>
      </c>
      <c r="AF5328" t="s">
        <v>517</v>
      </c>
      <c r="AG5328" t="s">
        <v>517</v>
      </c>
      <c r="AH5328" t="s">
        <v>517</v>
      </c>
      <c r="AI5328" t="s">
        <v>517</v>
      </c>
      <c r="AJ5328" t="s">
        <v>517</v>
      </c>
    </row>
    <row r="5329" spans="1:36" x14ac:dyDescent="0.25">
      <c r="A5329" s="13" t="s">
        <v>29153</v>
      </c>
      <c r="B5329" s="1">
        <v>42943</v>
      </c>
      <c r="C5329" s="2">
        <v>0.64973379629629624</v>
      </c>
      <c r="D5329" t="s">
        <v>29154</v>
      </c>
      <c r="E5329" t="s">
        <v>22</v>
      </c>
      <c r="F5329" t="s">
        <v>29155</v>
      </c>
      <c r="G5329" s="14" t="s">
        <v>29156</v>
      </c>
      <c r="H5329" s="14" t="s">
        <v>29157</v>
      </c>
      <c r="I5329" t="s">
        <v>24</v>
      </c>
      <c r="K5329">
        <v>7</v>
      </c>
      <c r="L5329">
        <v>27</v>
      </c>
      <c r="M5329">
        <v>15</v>
      </c>
      <c r="N5329">
        <v>5</v>
      </c>
      <c r="O5329" t="s">
        <v>517</v>
      </c>
      <c r="P5329" t="s">
        <v>517</v>
      </c>
      <c r="Q5329" t="s">
        <v>517</v>
      </c>
      <c r="R5329" t="s">
        <v>517</v>
      </c>
      <c r="S5329" t="s">
        <v>517</v>
      </c>
      <c r="T5329" t="s">
        <v>517</v>
      </c>
      <c r="U5329" t="s">
        <v>517</v>
      </c>
      <c r="V5329" t="s">
        <v>517</v>
      </c>
      <c r="W5329" t="s">
        <v>517</v>
      </c>
      <c r="X5329" t="s">
        <v>517</v>
      </c>
      <c r="Y5329" t="s">
        <v>20842</v>
      </c>
      <c r="Z5329" s="1">
        <v>33701</v>
      </c>
      <c r="AA5329" t="s">
        <v>5608</v>
      </c>
      <c r="AB5329">
        <v>25</v>
      </c>
      <c r="AC5329" t="s">
        <v>358</v>
      </c>
      <c r="AD5329" t="s">
        <v>482</v>
      </c>
      <c r="AF5329" t="s">
        <v>517</v>
      </c>
      <c r="AG5329" t="s">
        <v>517</v>
      </c>
      <c r="AH5329" t="s">
        <v>517</v>
      </c>
      <c r="AI5329" t="s">
        <v>517</v>
      </c>
      <c r="AJ5329" t="s">
        <v>517</v>
      </c>
    </row>
    <row r="5330" spans="1:36" x14ac:dyDescent="0.25">
      <c r="A5330" s="13" t="s">
        <v>29158</v>
      </c>
      <c r="B5330" s="1">
        <v>42943</v>
      </c>
      <c r="C5330" s="2">
        <v>0.593287037037037</v>
      </c>
      <c r="D5330" t="s">
        <v>29159</v>
      </c>
      <c r="E5330" t="s">
        <v>22</v>
      </c>
      <c r="F5330" t="s">
        <v>29160</v>
      </c>
      <c r="G5330" s="14" t="s">
        <v>29161</v>
      </c>
      <c r="H5330" s="14" t="s">
        <v>29162</v>
      </c>
      <c r="I5330" t="s">
        <v>24</v>
      </c>
      <c r="K5330">
        <v>7</v>
      </c>
      <c r="L5330">
        <v>27</v>
      </c>
      <c r="M5330">
        <v>14</v>
      </c>
      <c r="N5330">
        <v>5</v>
      </c>
      <c r="O5330" t="s">
        <v>517</v>
      </c>
      <c r="P5330" t="s">
        <v>517</v>
      </c>
      <c r="Q5330" t="s">
        <v>517</v>
      </c>
      <c r="R5330" t="s">
        <v>517</v>
      </c>
      <c r="S5330" t="s">
        <v>517</v>
      </c>
      <c r="T5330" t="s">
        <v>517</v>
      </c>
      <c r="U5330" t="s">
        <v>517</v>
      </c>
      <c r="V5330" t="s">
        <v>517</v>
      </c>
      <c r="W5330" t="s">
        <v>517</v>
      </c>
      <c r="X5330" t="s">
        <v>517</v>
      </c>
      <c r="Y5330" t="s">
        <v>15421</v>
      </c>
      <c r="Z5330" s="1">
        <v>34700</v>
      </c>
      <c r="AA5330" t="s">
        <v>529</v>
      </c>
      <c r="AB5330">
        <v>22</v>
      </c>
      <c r="AC5330" t="s">
        <v>358</v>
      </c>
      <c r="AD5330" t="s">
        <v>491</v>
      </c>
      <c r="AF5330" t="s">
        <v>8253</v>
      </c>
      <c r="AG5330" t="s">
        <v>517</v>
      </c>
      <c r="AH5330" t="s">
        <v>517</v>
      </c>
      <c r="AI5330" t="s">
        <v>517</v>
      </c>
      <c r="AJ5330" t="s">
        <v>517</v>
      </c>
    </row>
    <row r="5331" spans="1:36" x14ac:dyDescent="0.25">
      <c r="A5331" s="13" t="s">
        <v>29163</v>
      </c>
      <c r="B5331" s="1">
        <v>42943</v>
      </c>
      <c r="C5331" s="2">
        <v>0.59032407407407406</v>
      </c>
      <c r="D5331" t="s">
        <v>29164</v>
      </c>
      <c r="E5331" t="s">
        <v>116</v>
      </c>
      <c r="F5331" t="s">
        <v>29165</v>
      </c>
      <c r="G5331" s="14" t="s">
        <v>29166</v>
      </c>
      <c r="H5331" s="14" t="s">
        <v>29167</v>
      </c>
      <c r="I5331" t="s">
        <v>21</v>
      </c>
      <c r="K5331">
        <v>7</v>
      </c>
      <c r="L5331">
        <v>27</v>
      </c>
      <c r="M5331">
        <v>14</v>
      </c>
      <c r="N5331">
        <v>5</v>
      </c>
      <c r="O5331" t="s">
        <v>3389</v>
      </c>
      <c r="P5331" t="s">
        <v>517</v>
      </c>
      <c r="Q5331" t="s">
        <v>517</v>
      </c>
      <c r="R5331" t="s">
        <v>517</v>
      </c>
      <c r="S5331" t="s">
        <v>517</v>
      </c>
      <c r="T5331" t="s">
        <v>517</v>
      </c>
      <c r="U5331" t="s">
        <v>517</v>
      </c>
      <c r="V5331" t="s">
        <v>517</v>
      </c>
      <c r="W5331" t="s">
        <v>589</v>
      </c>
      <c r="X5331" t="s">
        <v>590</v>
      </c>
      <c r="Y5331" t="s">
        <v>517</v>
      </c>
      <c r="Z5331" s="1" t="s">
        <v>517</v>
      </c>
      <c r="AA5331" t="s">
        <v>546</v>
      </c>
      <c r="AB5331" t="s">
        <v>517</v>
      </c>
      <c r="AC5331" t="s">
        <v>358</v>
      </c>
      <c r="AD5331" t="s">
        <v>517</v>
      </c>
      <c r="AF5331" t="s">
        <v>8307</v>
      </c>
      <c r="AG5331" t="s">
        <v>8295</v>
      </c>
      <c r="AH5331" t="s">
        <v>8313</v>
      </c>
      <c r="AI5331" t="s">
        <v>517</v>
      </c>
      <c r="AJ5331" t="s">
        <v>517</v>
      </c>
    </row>
    <row r="5332" spans="1:36" x14ac:dyDescent="0.25">
      <c r="A5332" s="13" t="s">
        <v>29169</v>
      </c>
      <c r="B5332" s="1">
        <v>42943</v>
      </c>
      <c r="C5332" s="2">
        <v>0.5722800925925926</v>
      </c>
      <c r="D5332" t="s">
        <v>29170</v>
      </c>
      <c r="E5332" t="s">
        <v>22</v>
      </c>
      <c r="F5332" t="s">
        <v>29171</v>
      </c>
      <c r="G5332" s="14" t="s">
        <v>29172</v>
      </c>
      <c r="H5332" s="14" t="s">
        <v>29173</v>
      </c>
      <c r="I5332" t="s">
        <v>23</v>
      </c>
      <c r="K5332">
        <v>7</v>
      </c>
      <c r="L5332">
        <v>27</v>
      </c>
      <c r="M5332">
        <v>13</v>
      </c>
      <c r="N5332">
        <v>5</v>
      </c>
      <c r="O5332" t="s">
        <v>29168</v>
      </c>
      <c r="P5332" t="s">
        <v>517</v>
      </c>
      <c r="Q5332" t="s">
        <v>517</v>
      </c>
      <c r="R5332" t="s">
        <v>517</v>
      </c>
      <c r="S5332" t="s">
        <v>517</v>
      </c>
      <c r="T5332" t="s">
        <v>517</v>
      </c>
      <c r="U5332" t="s">
        <v>517</v>
      </c>
      <c r="V5332" t="s">
        <v>517</v>
      </c>
      <c r="W5332" t="s">
        <v>476</v>
      </c>
      <c r="X5332" t="s">
        <v>846</v>
      </c>
      <c r="Y5332" t="s">
        <v>8430</v>
      </c>
      <c r="Z5332" s="1">
        <v>32509</v>
      </c>
      <c r="AA5332" t="s">
        <v>4288</v>
      </c>
      <c r="AB5332">
        <v>28</v>
      </c>
      <c r="AC5332" t="s">
        <v>358</v>
      </c>
      <c r="AD5332" t="s">
        <v>483</v>
      </c>
      <c r="AF5332" t="s">
        <v>8313</v>
      </c>
      <c r="AG5332" t="s">
        <v>517</v>
      </c>
      <c r="AH5332" t="s">
        <v>517</v>
      </c>
      <c r="AI5332" t="s">
        <v>517</v>
      </c>
      <c r="AJ5332" t="s">
        <v>517</v>
      </c>
    </row>
    <row r="5333" spans="1:36" x14ac:dyDescent="0.25">
      <c r="A5333" s="13" t="s">
        <v>29174</v>
      </c>
      <c r="B5333" s="1">
        <v>42943</v>
      </c>
      <c r="C5333" s="2">
        <v>0.53766203703703697</v>
      </c>
      <c r="D5333" t="s">
        <v>29175</v>
      </c>
      <c r="E5333" t="s">
        <v>22</v>
      </c>
      <c r="F5333" t="s">
        <v>29176</v>
      </c>
      <c r="G5333" s="14" t="s">
        <v>29177</v>
      </c>
      <c r="H5333" s="14" t="s">
        <v>29178</v>
      </c>
      <c r="I5333" t="s">
        <v>21</v>
      </c>
      <c r="K5333">
        <v>7</v>
      </c>
      <c r="L5333">
        <v>27</v>
      </c>
      <c r="M5333">
        <v>12</v>
      </c>
      <c r="N5333">
        <v>5</v>
      </c>
      <c r="O5333" t="s">
        <v>517</v>
      </c>
      <c r="P5333" t="s">
        <v>517</v>
      </c>
      <c r="Q5333" t="s">
        <v>517</v>
      </c>
      <c r="R5333" t="s">
        <v>517</v>
      </c>
      <c r="S5333" t="s">
        <v>517</v>
      </c>
      <c r="T5333" t="s">
        <v>517</v>
      </c>
      <c r="U5333" t="s">
        <v>517</v>
      </c>
      <c r="V5333" t="s">
        <v>517</v>
      </c>
      <c r="W5333" t="s">
        <v>517</v>
      </c>
      <c r="X5333" t="s">
        <v>517</v>
      </c>
      <c r="Y5333" t="s">
        <v>29179</v>
      </c>
      <c r="Z5333" s="1">
        <v>25096</v>
      </c>
      <c r="AA5333" t="s">
        <v>4069</v>
      </c>
      <c r="AB5333">
        <v>48</v>
      </c>
      <c r="AC5333" t="s">
        <v>358</v>
      </c>
      <c r="AD5333" t="s">
        <v>483</v>
      </c>
      <c r="AF5333" t="s">
        <v>517</v>
      </c>
      <c r="AG5333" t="s">
        <v>517</v>
      </c>
      <c r="AH5333" t="s">
        <v>517</v>
      </c>
      <c r="AI5333" t="s">
        <v>517</v>
      </c>
      <c r="AJ5333" t="s">
        <v>517</v>
      </c>
    </row>
    <row r="5334" spans="1:36" x14ac:dyDescent="0.25">
      <c r="A5334" s="13" t="s">
        <v>29180</v>
      </c>
      <c r="B5334" s="1">
        <v>42943</v>
      </c>
      <c r="C5334" s="2">
        <v>0.5367939814814815</v>
      </c>
      <c r="D5334" t="s">
        <v>29028</v>
      </c>
      <c r="E5334" t="s">
        <v>22</v>
      </c>
      <c r="F5334" t="s">
        <v>29029</v>
      </c>
      <c r="G5334" s="14" t="s">
        <v>29030</v>
      </c>
      <c r="H5334" s="14" t="s">
        <v>29031</v>
      </c>
      <c r="I5334" t="s">
        <v>24</v>
      </c>
      <c r="K5334">
        <v>7</v>
      </c>
      <c r="L5334">
        <v>27</v>
      </c>
      <c r="M5334">
        <v>12</v>
      </c>
      <c r="N5334">
        <v>5</v>
      </c>
      <c r="O5334" t="s">
        <v>517</v>
      </c>
      <c r="P5334" t="s">
        <v>517</v>
      </c>
      <c r="Q5334" t="s">
        <v>517</v>
      </c>
      <c r="R5334" t="s">
        <v>517</v>
      </c>
      <c r="S5334" t="s">
        <v>517</v>
      </c>
      <c r="T5334" t="s">
        <v>517</v>
      </c>
      <c r="U5334" t="s">
        <v>517</v>
      </c>
      <c r="V5334" t="s">
        <v>517</v>
      </c>
      <c r="W5334" t="s">
        <v>517</v>
      </c>
      <c r="X5334" t="s">
        <v>517</v>
      </c>
      <c r="Y5334" t="s">
        <v>29032</v>
      </c>
      <c r="Z5334" s="1">
        <v>33636</v>
      </c>
      <c r="AA5334" t="s">
        <v>29033</v>
      </c>
      <c r="AB5334">
        <v>25</v>
      </c>
      <c r="AC5334" t="s">
        <v>358</v>
      </c>
      <c r="AD5334" t="s">
        <v>495</v>
      </c>
      <c r="AF5334" t="s">
        <v>8304</v>
      </c>
      <c r="AG5334" t="s">
        <v>8313</v>
      </c>
      <c r="AH5334" t="s">
        <v>517</v>
      </c>
      <c r="AI5334" t="s">
        <v>517</v>
      </c>
      <c r="AJ5334" t="s">
        <v>517</v>
      </c>
    </row>
    <row r="5335" spans="1:36" x14ac:dyDescent="0.25">
      <c r="A5335" s="13" t="s">
        <v>29182</v>
      </c>
      <c r="B5335" s="1">
        <v>42943</v>
      </c>
      <c r="C5335" s="2">
        <v>0.52175925925925926</v>
      </c>
      <c r="D5335" t="s">
        <v>29183</v>
      </c>
      <c r="E5335" t="s">
        <v>22</v>
      </c>
      <c r="F5335" t="s">
        <v>29184</v>
      </c>
      <c r="G5335" s="14" t="s">
        <v>29185</v>
      </c>
      <c r="H5335" s="14" t="s">
        <v>29186</v>
      </c>
      <c r="I5335" t="s">
        <v>23</v>
      </c>
      <c r="K5335">
        <v>7</v>
      </c>
      <c r="L5335">
        <v>27</v>
      </c>
      <c r="M5335">
        <v>12</v>
      </c>
      <c r="N5335">
        <v>5</v>
      </c>
      <c r="O5335" t="s">
        <v>29181</v>
      </c>
      <c r="P5335" t="s">
        <v>517</v>
      </c>
      <c r="Q5335" t="s">
        <v>517</v>
      </c>
      <c r="R5335" t="s">
        <v>517</v>
      </c>
      <c r="S5335" t="s">
        <v>517</v>
      </c>
      <c r="T5335" t="s">
        <v>517</v>
      </c>
      <c r="U5335" t="s">
        <v>517</v>
      </c>
      <c r="V5335" t="s">
        <v>517</v>
      </c>
      <c r="W5335" t="s">
        <v>526</v>
      </c>
      <c r="X5335" t="s">
        <v>527</v>
      </c>
      <c r="Y5335" t="s">
        <v>13994</v>
      </c>
      <c r="Z5335" s="1">
        <v>35510</v>
      </c>
      <c r="AA5335" t="s">
        <v>29187</v>
      </c>
      <c r="AB5335">
        <v>20</v>
      </c>
      <c r="AC5335" t="s">
        <v>358</v>
      </c>
      <c r="AD5335" t="s">
        <v>483</v>
      </c>
      <c r="AF5335" t="s">
        <v>517</v>
      </c>
      <c r="AG5335" t="s">
        <v>517</v>
      </c>
      <c r="AH5335" t="s">
        <v>517</v>
      </c>
      <c r="AI5335" t="s">
        <v>517</v>
      </c>
      <c r="AJ5335" t="s">
        <v>517</v>
      </c>
    </row>
    <row r="5336" spans="1:36" x14ac:dyDescent="0.25">
      <c r="A5336" s="13" t="s">
        <v>29188</v>
      </c>
      <c r="B5336" s="1">
        <v>42943</v>
      </c>
      <c r="C5336" s="2">
        <v>0.5012847222222222</v>
      </c>
      <c r="D5336" t="s">
        <v>25508</v>
      </c>
      <c r="E5336" t="s">
        <v>1282</v>
      </c>
      <c r="F5336" t="s">
        <v>26993</v>
      </c>
      <c r="G5336" s="14" t="s">
        <v>26409</v>
      </c>
      <c r="H5336" s="14" t="s">
        <v>25511</v>
      </c>
      <c r="I5336" t="s">
        <v>23</v>
      </c>
      <c r="K5336">
        <v>7</v>
      </c>
      <c r="L5336">
        <v>27</v>
      </c>
      <c r="M5336">
        <v>12</v>
      </c>
      <c r="N5336">
        <v>5</v>
      </c>
      <c r="O5336" t="s">
        <v>25506</v>
      </c>
      <c r="P5336" t="s">
        <v>517</v>
      </c>
      <c r="Q5336" t="s">
        <v>517</v>
      </c>
      <c r="R5336" t="s">
        <v>517</v>
      </c>
      <c r="S5336" t="s">
        <v>517</v>
      </c>
      <c r="T5336" t="s">
        <v>517</v>
      </c>
      <c r="U5336" t="s">
        <v>517</v>
      </c>
      <c r="V5336" t="s">
        <v>517</v>
      </c>
      <c r="W5336" t="s">
        <v>1025</v>
      </c>
      <c r="X5336" t="s">
        <v>527</v>
      </c>
      <c r="Y5336" t="s">
        <v>517</v>
      </c>
      <c r="Z5336" s="1" t="s">
        <v>517</v>
      </c>
      <c r="AA5336" t="s">
        <v>25512</v>
      </c>
      <c r="AB5336" t="s">
        <v>517</v>
      </c>
      <c r="AC5336" t="s">
        <v>358</v>
      </c>
      <c r="AD5336" t="s">
        <v>517</v>
      </c>
      <c r="AF5336" t="s">
        <v>8258</v>
      </c>
      <c r="AG5336" t="s">
        <v>8306</v>
      </c>
      <c r="AH5336" t="s">
        <v>517</v>
      </c>
      <c r="AI5336" t="s">
        <v>517</v>
      </c>
      <c r="AJ5336" t="s">
        <v>517</v>
      </c>
    </row>
    <row r="5337" spans="1:36" x14ac:dyDescent="0.25">
      <c r="A5337" s="13" t="s">
        <v>29190</v>
      </c>
      <c r="B5337" s="1">
        <v>42943</v>
      </c>
      <c r="C5337" s="2">
        <v>0.50070601851851848</v>
      </c>
      <c r="D5337" t="s">
        <v>29191</v>
      </c>
      <c r="E5337" t="s">
        <v>22</v>
      </c>
      <c r="F5337" t="s">
        <v>29192</v>
      </c>
      <c r="G5337" s="14" t="s">
        <v>29193</v>
      </c>
      <c r="H5337" s="14" t="s">
        <v>29194</v>
      </c>
      <c r="I5337" t="s">
        <v>25</v>
      </c>
      <c r="K5337">
        <v>7</v>
      </c>
      <c r="L5337">
        <v>27</v>
      </c>
      <c r="M5337">
        <v>12</v>
      </c>
      <c r="N5337">
        <v>5</v>
      </c>
      <c r="O5337" t="s">
        <v>29189</v>
      </c>
      <c r="P5337" t="s">
        <v>517</v>
      </c>
      <c r="Q5337" t="s">
        <v>517</v>
      </c>
      <c r="R5337" t="s">
        <v>517</v>
      </c>
      <c r="S5337" t="s">
        <v>517</v>
      </c>
      <c r="T5337" t="s">
        <v>517</v>
      </c>
      <c r="U5337" t="s">
        <v>517</v>
      </c>
      <c r="V5337" t="s">
        <v>517</v>
      </c>
      <c r="W5337" t="s">
        <v>589</v>
      </c>
      <c r="X5337" t="s">
        <v>849</v>
      </c>
      <c r="Y5337" t="s">
        <v>29195</v>
      </c>
      <c r="Z5337" s="1">
        <v>36114</v>
      </c>
      <c r="AA5337" t="s">
        <v>1009</v>
      </c>
      <c r="AB5337">
        <v>18</v>
      </c>
      <c r="AC5337" t="s">
        <v>357</v>
      </c>
      <c r="AD5337" t="s">
        <v>493</v>
      </c>
      <c r="AF5337" t="s">
        <v>517</v>
      </c>
      <c r="AG5337" t="s">
        <v>517</v>
      </c>
      <c r="AH5337" t="s">
        <v>517</v>
      </c>
      <c r="AI5337" t="s">
        <v>517</v>
      </c>
      <c r="AJ5337" t="s">
        <v>517</v>
      </c>
    </row>
    <row r="5338" spans="1:36" x14ac:dyDescent="0.25">
      <c r="A5338" s="13" t="s">
        <v>29197</v>
      </c>
      <c r="B5338" s="1">
        <v>42943</v>
      </c>
      <c r="C5338" s="2">
        <v>0.49599537037037034</v>
      </c>
      <c r="D5338" t="s">
        <v>29198</v>
      </c>
      <c r="E5338" t="s">
        <v>22</v>
      </c>
      <c r="F5338" t="s">
        <v>29199</v>
      </c>
      <c r="G5338" s="14" t="s">
        <v>29200</v>
      </c>
      <c r="H5338" s="14" t="s">
        <v>29201</v>
      </c>
      <c r="I5338" t="s">
        <v>23</v>
      </c>
      <c r="K5338">
        <v>7</v>
      </c>
      <c r="L5338">
        <v>27</v>
      </c>
      <c r="M5338">
        <v>11</v>
      </c>
      <c r="N5338">
        <v>5</v>
      </c>
      <c r="O5338" t="s">
        <v>29196</v>
      </c>
      <c r="P5338" t="s">
        <v>517</v>
      </c>
      <c r="Q5338" t="s">
        <v>517</v>
      </c>
      <c r="R5338" t="s">
        <v>517</v>
      </c>
      <c r="S5338" t="s">
        <v>517</v>
      </c>
      <c r="T5338" t="s">
        <v>517</v>
      </c>
      <c r="U5338" t="s">
        <v>517</v>
      </c>
      <c r="V5338" t="s">
        <v>517</v>
      </c>
      <c r="W5338" t="s">
        <v>537</v>
      </c>
      <c r="X5338" t="s">
        <v>527</v>
      </c>
      <c r="Y5338" t="s">
        <v>517</v>
      </c>
      <c r="Z5338" s="1" t="s">
        <v>517</v>
      </c>
      <c r="AA5338" t="s">
        <v>29202</v>
      </c>
      <c r="AB5338" t="s">
        <v>517</v>
      </c>
      <c r="AC5338" t="s">
        <v>358</v>
      </c>
      <c r="AD5338" t="s">
        <v>517</v>
      </c>
      <c r="AF5338" t="s">
        <v>517</v>
      </c>
      <c r="AG5338" t="s">
        <v>517</v>
      </c>
      <c r="AH5338" t="s">
        <v>517</v>
      </c>
      <c r="AI5338" t="s">
        <v>517</v>
      </c>
      <c r="AJ5338" t="s">
        <v>517</v>
      </c>
    </row>
    <row r="5339" spans="1:36" x14ac:dyDescent="0.25">
      <c r="A5339" s="13" t="s">
        <v>29204</v>
      </c>
      <c r="B5339" s="1">
        <v>42943</v>
      </c>
      <c r="C5339" s="2">
        <v>0.47335648148148146</v>
      </c>
      <c r="D5339" t="s">
        <v>29205</v>
      </c>
      <c r="E5339" t="s">
        <v>22</v>
      </c>
      <c r="F5339" t="s">
        <v>29206</v>
      </c>
      <c r="G5339" s="14" t="s">
        <v>29207</v>
      </c>
      <c r="H5339" s="14" t="s">
        <v>29208</v>
      </c>
      <c r="I5339" t="s">
        <v>23</v>
      </c>
      <c r="K5339">
        <v>7</v>
      </c>
      <c r="L5339">
        <v>27</v>
      </c>
      <c r="M5339">
        <v>11</v>
      </c>
      <c r="N5339">
        <v>5</v>
      </c>
      <c r="O5339" t="s">
        <v>29203</v>
      </c>
      <c r="P5339" t="s">
        <v>517</v>
      </c>
      <c r="Q5339" t="s">
        <v>517</v>
      </c>
      <c r="R5339" t="s">
        <v>517</v>
      </c>
      <c r="S5339" t="s">
        <v>517</v>
      </c>
      <c r="T5339" t="s">
        <v>517</v>
      </c>
      <c r="U5339" t="s">
        <v>517</v>
      </c>
      <c r="V5339" t="s">
        <v>517</v>
      </c>
      <c r="W5339" t="s">
        <v>537</v>
      </c>
      <c r="X5339" t="s">
        <v>563</v>
      </c>
      <c r="Y5339" t="s">
        <v>29209</v>
      </c>
      <c r="Z5339" s="1">
        <v>32123</v>
      </c>
      <c r="AA5339" t="s">
        <v>478</v>
      </c>
      <c r="AB5339">
        <v>29</v>
      </c>
      <c r="AC5339" t="s">
        <v>358</v>
      </c>
      <c r="AD5339" t="s">
        <v>489</v>
      </c>
      <c r="AF5339" t="s">
        <v>517</v>
      </c>
      <c r="AG5339" t="s">
        <v>517</v>
      </c>
      <c r="AH5339" t="s">
        <v>517</v>
      </c>
      <c r="AI5339" t="s">
        <v>517</v>
      </c>
      <c r="AJ5339" t="s">
        <v>517</v>
      </c>
    </row>
    <row r="5340" spans="1:36" x14ac:dyDescent="0.25">
      <c r="A5340" s="13" t="s">
        <v>29210</v>
      </c>
      <c r="B5340" s="1">
        <v>42943</v>
      </c>
      <c r="C5340" s="2">
        <v>0.46667824074074077</v>
      </c>
      <c r="D5340" t="s">
        <v>29211</v>
      </c>
      <c r="E5340" t="s">
        <v>116</v>
      </c>
      <c r="F5340" t="s">
        <v>29165</v>
      </c>
      <c r="G5340" s="14" t="s">
        <v>29166</v>
      </c>
      <c r="H5340" s="14" t="s">
        <v>29167</v>
      </c>
      <c r="I5340" t="s">
        <v>21</v>
      </c>
      <c r="K5340">
        <v>7</v>
      </c>
      <c r="L5340">
        <v>27</v>
      </c>
      <c r="M5340">
        <v>11</v>
      </c>
      <c r="N5340">
        <v>5</v>
      </c>
      <c r="O5340" t="s">
        <v>3389</v>
      </c>
      <c r="P5340" t="s">
        <v>517</v>
      </c>
      <c r="Q5340" t="s">
        <v>517</v>
      </c>
      <c r="R5340" t="s">
        <v>517</v>
      </c>
      <c r="S5340" t="s">
        <v>517</v>
      </c>
      <c r="T5340" t="s">
        <v>517</v>
      </c>
      <c r="U5340" t="s">
        <v>517</v>
      </c>
      <c r="V5340" t="s">
        <v>517</v>
      </c>
      <c r="W5340" t="s">
        <v>589</v>
      </c>
      <c r="X5340" t="s">
        <v>590</v>
      </c>
      <c r="Y5340" t="s">
        <v>517</v>
      </c>
      <c r="Z5340" s="1" t="s">
        <v>517</v>
      </c>
      <c r="AA5340" t="s">
        <v>546</v>
      </c>
      <c r="AB5340" t="s">
        <v>517</v>
      </c>
      <c r="AC5340" t="s">
        <v>358</v>
      </c>
      <c r="AD5340" t="s">
        <v>517</v>
      </c>
      <c r="AF5340" t="s">
        <v>8254</v>
      </c>
      <c r="AG5340" t="s">
        <v>8266</v>
      </c>
      <c r="AH5340" t="s">
        <v>517</v>
      </c>
      <c r="AI5340" t="s">
        <v>517</v>
      </c>
      <c r="AJ5340" t="s">
        <v>517</v>
      </c>
    </row>
    <row r="5341" spans="1:36" x14ac:dyDescent="0.25">
      <c r="A5341" s="13" t="s">
        <v>29212</v>
      </c>
      <c r="B5341" s="1">
        <v>42943</v>
      </c>
      <c r="C5341" s="2">
        <v>0.45656249999999998</v>
      </c>
      <c r="D5341" t="s">
        <v>29213</v>
      </c>
      <c r="E5341" t="s">
        <v>22</v>
      </c>
      <c r="F5341" t="s">
        <v>29214</v>
      </c>
      <c r="G5341" s="14" t="s">
        <v>29215</v>
      </c>
      <c r="H5341" s="14" t="s">
        <v>29216</v>
      </c>
      <c r="I5341" t="s">
        <v>21</v>
      </c>
      <c r="K5341">
        <v>7</v>
      </c>
      <c r="L5341">
        <v>27</v>
      </c>
      <c r="M5341">
        <v>10</v>
      </c>
      <c r="N5341">
        <v>5</v>
      </c>
      <c r="O5341" t="s">
        <v>517</v>
      </c>
      <c r="P5341" t="s">
        <v>517</v>
      </c>
      <c r="Q5341" t="s">
        <v>517</v>
      </c>
      <c r="R5341" t="s">
        <v>517</v>
      </c>
      <c r="S5341" t="s">
        <v>517</v>
      </c>
      <c r="T5341" t="s">
        <v>517</v>
      </c>
      <c r="U5341" t="s">
        <v>517</v>
      </c>
      <c r="V5341" t="s">
        <v>517</v>
      </c>
      <c r="W5341" t="s">
        <v>517</v>
      </c>
      <c r="X5341" t="s">
        <v>517</v>
      </c>
      <c r="Y5341" t="s">
        <v>29217</v>
      </c>
      <c r="Z5341" s="1">
        <v>31684</v>
      </c>
      <c r="AA5341" t="s">
        <v>1504</v>
      </c>
      <c r="AB5341">
        <v>30</v>
      </c>
      <c r="AC5341" t="s">
        <v>358</v>
      </c>
      <c r="AD5341" t="s">
        <v>496</v>
      </c>
      <c r="AF5341" t="s">
        <v>8263</v>
      </c>
      <c r="AG5341" t="s">
        <v>8295</v>
      </c>
      <c r="AH5341" t="s">
        <v>517</v>
      </c>
      <c r="AI5341" t="s">
        <v>517</v>
      </c>
      <c r="AJ5341" t="s">
        <v>517</v>
      </c>
    </row>
    <row r="5342" spans="1:36" x14ac:dyDescent="0.25">
      <c r="A5342" t="s">
        <v>29219</v>
      </c>
      <c r="B5342">
        <v>42943</v>
      </c>
      <c r="C5342">
        <v>0.45145833333333335</v>
      </c>
      <c r="D5342" t="s">
        <v>29220</v>
      </c>
      <c r="E5342" t="s">
        <v>22</v>
      </c>
      <c r="F5342" t="s">
        <v>29221</v>
      </c>
      <c r="G5342" t="s">
        <v>29222</v>
      </c>
      <c r="H5342" t="s">
        <v>29223</v>
      </c>
      <c r="I5342" t="s">
        <v>23</v>
      </c>
      <c r="K5342">
        <v>7</v>
      </c>
      <c r="L5342">
        <v>27</v>
      </c>
      <c r="M5342">
        <v>10</v>
      </c>
      <c r="N5342">
        <v>5</v>
      </c>
      <c r="O5342" t="s">
        <v>29218</v>
      </c>
      <c r="P5342" t="s">
        <v>517</v>
      </c>
      <c r="Q5342" t="s">
        <v>517</v>
      </c>
      <c r="R5342" t="s">
        <v>517</v>
      </c>
      <c r="S5342" t="s">
        <v>517</v>
      </c>
      <c r="T5342" t="s">
        <v>517</v>
      </c>
      <c r="U5342" t="s">
        <v>517</v>
      </c>
      <c r="V5342" t="s">
        <v>517</v>
      </c>
      <c r="W5342" t="s">
        <v>861</v>
      </c>
      <c r="X5342" t="s">
        <v>842</v>
      </c>
      <c r="Y5342" t="s">
        <v>29224</v>
      </c>
      <c r="Z5342">
        <v>32442</v>
      </c>
      <c r="AA5342" t="s">
        <v>17584</v>
      </c>
      <c r="AB5342">
        <v>28</v>
      </c>
      <c r="AC5342" t="s">
        <v>358</v>
      </c>
      <c r="AD5342" t="s">
        <v>496</v>
      </c>
      <c r="AF5342" t="s">
        <v>8260</v>
      </c>
      <c r="AG5342" t="s">
        <v>517</v>
      </c>
      <c r="AH5342" t="s">
        <v>517</v>
      </c>
      <c r="AI5342" t="s">
        <v>517</v>
      </c>
      <c r="AJ5342" t="s">
        <v>517</v>
      </c>
    </row>
    <row r="5343" spans="1:36" x14ac:dyDescent="0.25">
      <c r="A5343" s="13" t="s">
        <v>29227</v>
      </c>
      <c r="B5343" s="1">
        <v>42943</v>
      </c>
      <c r="C5343" s="2">
        <v>0.41909722222222223</v>
      </c>
      <c r="D5343" t="s">
        <v>29225</v>
      </c>
      <c r="E5343" t="s">
        <v>2525</v>
      </c>
      <c r="F5343" t="s">
        <v>29228</v>
      </c>
      <c r="G5343" s="14" t="s">
        <v>29229</v>
      </c>
      <c r="H5343" s="14" t="s">
        <v>29230</v>
      </c>
      <c r="I5343" t="s">
        <v>24</v>
      </c>
      <c r="K5343">
        <v>7</v>
      </c>
      <c r="L5343">
        <v>27</v>
      </c>
      <c r="M5343">
        <v>10</v>
      </c>
      <c r="N5343">
        <v>5</v>
      </c>
      <c r="O5343" t="s">
        <v>29226</v>
      </c>
      <c r="P5343" t="s">
        <v>517</v>
      </c>
      <c r="Q5343" t="s">
        <v>517</v>
      </c>
      <c r="R5343" t="s">
        <v>517</v>
      </c>
      <c r="S5343" t="s">
        <v>517</v>
      </c>
      <c r="T5343" t="s">
        <v>517</v>
      </c>
      <c r="U5343" t="s">
        <v>517</v>
      </c>
      <c r="V5343" t="s">
        <v>517</v>
      </c>
      <c r="W5343" t="s">
        <v>579</v>
      </c>
      <c r="X5343" t="s">
        <v>580</v>
      </c>
      <c r="Y5343" t="s">
        <v>517</v>
      </c>
      <c r="Z5343" s="1" t="s">
        <v>517</v>
      </c>
      <c r="AA5343" t="s">
        <v>29231</v>
      </c>
      <c r="AB5343" t="s">
        <v>517</v>
      </c>
      <c r="AC5343" t="s">
        <v>357</v>
      </c>
      <c r="AD5343" t="s">
        <v>517</v>
      </c>
      <c r="AF5343" t="s">
        <v>517</v>
      </c>
      <c r="AG5343" t="s">
        <v>517</v>
      </c>
      <c r="AH5343" t="s">
        <v>517</v>
      </c>
      <c r="AI5343" t="s">
        <v>517</v>
      </c>
      <c r="AJ5343" t="s">
        <v>517</v>
      </c>
    </row>
    <row r="5344" spans="1:36" x14ac:dyDescent="0.25">
      <c r="A5344" s="13" t="s">
        <v>29233</v>
      </c>
      <c r="B5344" s="1">
        <v>42943</v>
      </c>
      <c r="C5344" s="2">
        <v>0.36940972222222218</v>
      </c>
      <c r="D5344" t="s">
        <v>29234</v>
      </c>
      <c r="E5344" t="s">
        <v>22</v>
      </c>
      <c r="F5344" t="s">
        <v>29235</v>
      </c>
      <c r="G5344" s="14" t="s">
        <v>29236</v>
      </c>
      <c r="H5344" s="14" t="s">
        <v>29237</v>
      </c>
      <c r="I5344" t="s">
        <v>23</v>
      </c>
      <c r="K5344">
        <v>7</v>
      </c>
      <c r="L5344">
        <v>27</v>
      </c>
      <c r="M5344">
        <v>8</v>
      </c>
      <c r="N5344">
        <v>5</v>
      </c>
      <c r="O5344" t="s">
        <v>29232</v>
      </c>
      <c r="P5344" t="s">
        <v>517</v>
      </c>
      <c r="Q5344" t="s">
        <v>517</v>
      </c>
      <c r="R5344" t="s">
        <v>517</v>
      </c>
      <c r="S5344" t="s">
        <v>517</v>
      </c>
      <c r="T5344" t="s">
        <v>517</v>
      </c>
      <c r="U5344" t="s">
        <v>517</v>
      </c>
      <c r="V5344" t="s">
        <v>517</v>
      </c>
      <c r="W5344" t="s">
        <v>1016</v>
      </c>
      <c r="X5344" t="s">
        <v>554</v>
      </c>
      <c r="Y5344" t="s">
        <v>29238</v>
      </c>
      <c r="Z5344" s="1">
        <v>27697</v>
      </c>
      <c r="AA5344" t="s">
        <v>29239</v>
      </c>
      <c r="AB5344">
        <v>41</v>
      </c>
      <c r="AC5344" t="s">
        <v>358</v>
      </c>
      <c r="AD5344" t="s">
        <v>501</v>
      </c>
      <c r="AF5344" t="s">
        <v>517</v>
      </c>
      <c r="AG5344" t="s">
        <v>517</v>
      </c>
      <c r="AH5344" t="s">
        <v>517</v>
      </c>
      <c r="AI5344" t="s">
        <v>517</v>
      </c>
      <c r="AJ5344" t="s">
        <v>517</v>
      </c>
    </row>
    <row r="5345" spans="1:36" x14ac:dyDescent="0.25">
      <c r="A5345" t="s">
        <v>29241</v>
      </c>
      <c r="B5345">
        <v>42943</v>
      </c>
      <c r="C5345">
        <v>7.8043981481481492E-2</v>
      </c>
      <c r="D5345" t="s">
        <v>29242</v>
      </c>
      <c r="E5345" t="s">
        <v>22</v>
      </c>
      <c r="F5345" t="s">
        <v>29243</v>
      </c>
      <c r="G5345" t="s">
        <v>29244</v>
      </c>
      <c r="H5345" t="s">
        <v>29245</v>
      </c>
      <c r="I5345" t="s">
        <v>23</v>
      </c>
      <c r="K5345">
        <v>7</v>
      </c>
      <c r="L5345">
        <v>27</v>
      </c>
      <c r="M5345">
        <v>1</v>
      </c>
      <c r="N5345">
        <v>5</v>
      </c>
      <c r="O5345" t="s">
        <v>29240</v>
      </c>
      <c r="P5345" t="s">
        <v>517</v>
      </c>
      <c r="Q5345" t="s">
        <v>517</v>
      </c>
      <c r="R5345" t="s">
        <v>517</v>
      </c>
      <c r="S5345" t="s">
        <v>517</v>
      </c>
      <c r="T5345" t="s">
        <v>517</v>
      </c>
      <c r="U5345" t="s">
        <v>517</v>
      </c>
      <c r="V5345" t="s">
        <v>517</v>
      </c>
      <c r="W5345" t="s">
        <v>861</v>
      </c>
      <c r="X5345" t="s">
        <v>842</v>
      </c>
      <c r="Y5345" t="s">
        <v>13875</v>
      </c>
      <c r="Z5345">
        <v>27211</v>
      </c>
      <c r="AA5345" t="s">
        <v>1064</v>
      </c>
      <c r="AB5345">
        <v>43</v>
      </c>
      <c r="AC5345" t="s">
        <v>358</v>
      </c>
      <c r="AD5345" t="s">
        <v>482</v>
      </c>
      <c r="AF5345" t="s">
        <v>8260</v>
      </c>
      <c r="AG5345" t="s">
        <v>517</v>
      </c>
      <c r="AH5345" t="s">
        <v>517</v>
      </c>
      <c r="AI5345" t="s">
        <v>517</v>
      </c>
      <c r="AJ5345" t="s">
        <v>517</v>
      </c>
    </row>
    <row r="5346" spans="1:36" x14ac:dyDescent="0.25">
      <c r="A5346" s="13" t="s">
        <v>29246</v>
      </c>
      <c r="B5346" s="1">
        <v>42943</v>
      </c>
      <c r="C5346" s="2">
        <v>2.3321759259259261E-2</v>
      </c>
      <c r="D5346" t="s">
        <v>26247</v>
      </c>
      <c r="E5346" t="s">
        <v>22</v>
      </c>
      <c r="F5346" t="s">
        <v>29247</v>
      </c>
      <c r="G5346" s="14" t="s">
        <v>26249</v>
      </c>
      <c r="H5346" s="14" t="s">
        <v>26250</v>
      </c>
      <c r="I5346" t="s">
        <v>21</v>
      </c>
      <c r="K5346">
        <v>7</v>
      </c>
      <c r="L5346">
        <v>27</v>
      </c>
      <c r="M5346">
        <v>0</v>
      </c>
      <c r="N5346">
        <v>5</v>
      </c>
      <c r="O5346" t="s">
        <v>26245</v>
      </c>
      <c r="P5346" t="s">
        <v>517</v>
      </c>
      <c r="Q5346" t="s">
        <v>517</v>
      </c>
      <c r="R5346" t="s">
        <v>517</v>
      </c>
      <c r="S5346" t="s">
        <v>517</v>
      </c>
      <c r="T5346" t="s">
        <v>517</v>
      </c>
      <c r="U5346" t="s">
        <v>517</v>
      </c>
      <c r="V5346" t="s">
        <v>517</v>
      </c>
      <c r="W5346" t="s">
        <v>861</v>
      </c>
      <c r="X5346" t="s">
        <v>842</v>
      </c>
      <c r="Y5346" t="s">
        <v>26251</v>
      </c>
      <c r="Z5346" s="1">
        <v>32391</v>
      </c>
      <c r="AA5346" t="s">
        <v>1542</v>
      </c>
      <c r="AB5346">
        <v>28</v>
      </c>
      <c r="AC5346" t="s">
        <v>358</v>
      </c>
      <c r="AD5346" t="s">
        <v>491</v>
      </c>
      <c r="AF5346" t="s">
        <v>517</v>
      </c>
      <c r="AG5346" t="s">
        <v>517</v>
      </c>
      <c r="AH5346" t="s">
        <v>517</v>
      </c>
      <c r="AI5346" t="s">
        <v>517</v>
      </c>
      <c r="AJ5346" t="s">
        <v>517</v>
      </c>
    </row>
    <row r="5347" spans="1:36" x14ac:dyDescent="0.25">
      <c r="A5347" s="13" t="s">
        <v>29249</v>
      </c>
      <c r="B5347" s="1">
        <v>42943</v>
      </c>
      <c r="C5347" s="2">
        <v>3.472222222222222E-3</v>
      </c>
      <c r="D5347" t="s">
        <v>29250</v>
      </c>
      <c r="E5347" t="s">
        <v>22</v>
      </c>
      <c r="F5347" t="s">
        <v>29251</v>
      </c>
      <c r="G5347" s="14" t="s">
        <v>29252</v>
      </c>
      <c r="H5347" s="14" t="s">
        <v>29253</v>
      </c>
      <c r="I5347" t="s">
        <v>23</v>
      </c>
      <c r="K5347">
        <v>7</v>
      </c>
      <c r="L5347">
        <v>27</v>
      </c>
      <c r="M5347">
        <v>0</v>
      </c>
      <c r="N5347">
        <v>5</v>
      </c>
      <c r="O5347" t="s">
        <v>29248</v>
      </c>
      <c r="P5347" t="s">
        <v>517</v>
      </c>
      <c r="Q5347" t="s">
        <v>517</v>
      </c>
      <c r="R5347" t="s">
        <v>517</v>
      </c>
      <c r="S5347" t="s">
        <v>517</v>
      </c>
      <c r="T5347" t="s">
        <v>517</v>
      </c>
      <c r="U5347" t="s">
        <v>517</v>
      </c>
      <c r="V5347" t="s">
        <v>517</v>
      </c>
      <c r="W5347" t="s">
        <v>526</v>
      </c>
      <c r="X5347" t="s">
        <v>527</v>
      </c>
      <c r="Y5347" t="s">
        <v>29254</v>
      </c>
      <c r="Z5347" s="1">
        <v>36982</v>
      </c>
      <c r="AA5347" t="s">
        <v>1684</v>
      </c>
      <c r="AB5347">
        <v>16</v>
      </c>
      <c r="AC5347" t="s">
        <v>358</v>
      </c>
      <c r="AD5347" t="s">
        <v>482</v>
      </c>
      <c r="AF5347" t="s">
        <v>517</v>
      </c>
      <c r="AG5347" t="s">
        <v>517</v>
      </c>
      <c r="AH5347" t="s">
        <v>517</v>
      </c>
      <c r="AI5347" t="s">
        <v>517</v>
      </c>
      <c r="AJ5347" t="s">
        <v>517</v>
      </c>
    </row>
    <row r="5348" spans="1:36" x14ac:dyDescent="0.25">
      <c r="A5348" s="13" t="s">
        <v>29255</v>
      </c>
      <c r="B5348" s="1">
        <v>42943</v>
      </c>
      <c r="C5348" s="2">
        <v>2.4074074074074076E-3</v>
      </c>
      <c r="D5348" t="s">
        <v>29256</v>
      </c>
      <c r="E5348" t="s">
        <v>22</v>
      </c>
      <c r="F5348" t="s">
        <v>29257</v>
      </c>
      <c r="G5348" s="14" t="s">
        <v>29258</v>
      </c>
      <c r="H5348" s="14" t="s">
        <v>29259</v>
      </c>
      <c r="I5348" t="s">
        <v>21</v>
      </c>
      <c r="K5348">
        <v>7</v>
      </c>
      <c r="L5348">
        <v>27</v>
      </c>
      <c r="M5348">
        <v>0</v>
      </c>
      <c r="N5348">
        <v>5</v>
      </c>
      <c r="O5348" t="s">
        <v>517</v>
      </c>
      <c r="P5348" t="s">
        <v>517</v>
      </c>
      <c r="Q5348" t="s">
        <v>517</v>
      </c>
      <c r="R5348" t="s">
        <v>517</v>
      </c>
      <c r="S5348" t="s">
        <v>517</v>
      </c>
      <c r="T5348" t="s">
        <v>517</v>
      </c>
      <c r="U5348" t="s">
        <v>517</v>
      </c>
      <c r="V5348" t="s">
        <v>517</v>
      </c>
      <c r="W5348" t="s">
        <v>517</v>
      </c>
      <c r="X5348" t="s">
        <v>517</v>
      </c>
      <c r="Y5348" t="s">
        <v>29260</v>
      </c>
      <c r="Z5348" s="1">
        <v>16608</v>
      </c>
      <c r="AA5348" t="s">
        <v>1489</v>
      </c>
      <c r="AB5348">
        <v>72</v>
      </c>
      <c r="AC5348" t="s">
        <v>358</v>
      </c>
      <c r="AD5348" t="s">
        <v>492</v>
      </c>
      <c r="AF5348" t="s">
        <v>8263</v>
      </c>
      <c r="AG5348" t="s">
        <v>8295</v>
      </c>
      <c r="AH5348" t="s">
        <v>8313</v>
      </c>
      <c r="AI5348" t="s">
        <v>8256</v>
      </c>
      <c r="AJ5348" t="s">
        <v>8273</v>
      </c>
    </row>
    <row r="5349" spans="1:36" x14ac:dyDescent="0.25">
      <c r="A5349" t="s">
        <v>29261</v>
      </c>
      <c r="B5349">
        <v>42942</v>
      </c>
      <c r="C5349">
        <v>0.99758101851851855</v>
      </c>
      <c r="D5349" t="s">
        <v>29262</v>
      </c>
      <c r="E5349" t="s">
        <v>22</v>
      </c>
      <c r="F5349" t="s">
        <v>29263</v>
      </c>
      <c r="G5349" t="s">
        <v>29264</v>
      </c>
      <c r="H5349" t="s">
        <v>29265</v>
      </c>
      <c r="I5349" t="s">
        <v>21</v>
      </c>
      <c r="K5349">
        <v>7</v>
      </c>
      <c r="L5349">
        <v>26</v>
      </c>
      <c r="M5349">
        <v>23</v>
      </c>
      <c r="N5349">
        <v>4</v>
      </c>
      <c r="O5349" t="s">
        <v>517</v>
      </c>
      <c r="P5349" t="s">
        <v>517</v>
      </c>
      <c r="Q5349" t="s">
        <v>517</v>
      </c>
      <c r="R5349" t="s">
        <v>517</v>
      </c>
      <c r="S5349" t="s">
        <v>517</v>
      </c>
      <c r="T5349" t="s">
        <v>517</v>
      </c>
      <c r="U5349" t="s">
        <v>517</v>
      </c>
      <c r="V5349" t="s">
        <v>517</v>
      </c>
      <c r="W5349" t="s">
        <v>517</v>
      </c>
      <c r="X5349" t="s">
        <v>517</v>
      </c>
      <c r="Y5349" t="s">
        <v>13083</v>
      </c>
      <c r="Z5349">
        <v>32643</v>
      </c>
      <c r="AA5349" t="s">
        <v>529</v>
      </c>
      <c r="AB5349">
        <v>28</v>
      </c>
      <c r="AC5349" t="s">
        <v>358</v>
      </c>
      <c r="AD5349" t="s">
        <v>491</v>
      </c>
      <c r="AF5349" t="s">
        <v>8259</v>
      </c>
      <c r="AG5349" t="s">
        <v>517</v>
      </c>
      <c r="AH5349" t="s">
        <v>517</v>
      </c>
      <c r="AI5349" t="s">
        <v>517</v>
      </c>
      <c r="AJ5349" t="s">
        <v>517</v>
      </c>
    </row>
    <row r="5350" spans="1:36" x14ac:dyDescent="0.25">
      <c r="A5350" s="13" t="s">
        <v>29267</v>
      </c>
      <c r="B5350" s="1">
        <v>42942</v>
      </c>
      <c r="C5350" s="2">
        <v>0.98974537037037036</v>
      </c>
      <c r="D5350" t="s">
        <v>29268</v>
      </c>
      <c r="E5350" t="s">
        <v>22</v>
      </c>
      <c r="F5350" t="s">
        <v>29269</v>
      </c>
      <c r="G5350" s="14" t="s">
        <v>29270</v>
      </c>
      <c r="H5350" s="14" t="s">
        <v>29271</v>
      </c>
      <c r="I5350" t="s">
        <v>21</v>
      </c>
      <c r="K5350">
        <v>7</v>
      </c>
      <c r="L5350">
        <v>26</v>
      </c>
      <c r="M5350">
        <v>23</v>
      </c>
      <c r="N5350">
        <v>4</v>
      </c>
      <c r="O5350" t="s">
        <v>29266</v>
      </c>
      <c r="P5350" t="s">
        <v>517</v>
      </c>
      <c r="Q5350" t="s">
        <v>517</v>
      </c>
      <c r="R5350" t="s">
        <v>517</v>
      </c>
      <c r="S5350" t="s">
        <v>517</v>
      </c>
      <c r="T5350" t="s">
        <v>517</v>
      </c>
      <c r="U5350" t="s">
        <v>517</v>
      </c>
      <c r="V5350" t="s">
        <v>517</v>
      </c>
      <c r="W5350" t="s">
        <v>4219</v>
      </c>
      <c r="X5350" t="s">
        <v>527</v>
      </c>
      <c r="Y5350" t="s">
        <v>29272</v>
      </c>
      <c r="Z5350" s="1">
        <v>35693</v>
      </c>
      <c r="AA5350" t="s">
        <v>546</v>
      </c>
      <c r="AB5350">
        <v>19</v>
      </c>
      <c r="AC5350" t="s">
        <v>358</v>
      </c>
      <c r="AD5350" t="s">
        <v>491</v>
      </c>
      <c r="AF5350" t="s">
        <v>517</v>
      </c>
      <c r="AG5350" t="s">
        <v>8295</v>
      </c>
      <c r="AH5350" t="s">
        <v>517</v>
      </c>
      <c r="AI5350" t="s">
        <v>517</v>
      </c>
      <c r="AJ5350" t="s">
        <v>517</v>
      </c>
    </row>
    <row r="5351" spans="1:36" x14ac:dyDescent="0.25">
      <c r="A5351" s="13" t="s">
        <v>29274</v>
      </c>
      <c r="B5351" s="1">
        <v>42942</v>
      </c>
      <c r="C5351" s="2">
        <v>0.98744212962962974</v>
      </c>
      <c r="D5351" t="s">
        <v>29275</v>
      </c>
      <c r="E5351" t="s">
        <v>22</v>
      </c>
      <c r="F5351" t="s">
        <v>29276</v>
      </c>
      <c r="G5351" s="14" t="s">
        <v>29277</v>
      </c>
      <c r="H5351" s="14" t="s">
        <v>29278</v>
      </c>
      <c r="I5351" t="s">
        <v>23</v>
      </c>
      <c r="K5351">
        <v>7</v>
      </c>
      <c r="L5351">
        <v>26</v>
      </c>
      <c r="M5351">
        <v>23</v>
      </c>
      <c r="N5351">
        <v>4</v>
      </c>
      <c r="O5351" t="s">
        <v>29273</v>
      </c>
      <c r="P5351" t="s">
        <v>517</v>
      </c>
      <c r="Q5351" t="s">
        <v>517</v>
      </c>
      <c r="R5351" t="s">
        <v>517</v>
      </c>
      <c r="S5351" t="s">
        <v>517</v>
      </c>
      <c r="T5351" t="s">
        <v>517</v>
      </c>
      <c r="U5351" t="s">
        <v>517</v>
      </c>
      <c r="V5351" t="s">
        <v>517</v>
      </c>
      <c r="W5351" t="s">
        <v>579</v>
      </c>
      <c r="X5351" t="s">
        <v>477</v>
      </c>
      <c r="Y5351" t="s">
        <v>29279</v>
      </c>
      <c r="Z5351" s="1">
        <v>31373</v>
      </c>
      <c r="AA5351" t="s">
        <v>478</v>
      </c>
      <c r="AB5351">
        <v>31</v>
      </c>
      <c r="AC5351" t="s">
        <v>358</v>
      </c>
      <c r="AD5351" t="s">
        <v>483</v>
      </c>
      <c r="AF5351" t="s">
        <v>8295</v>
      </c>
      <c r="AG5351" t="s">
        <v>8313</v>
      </c>
      <c r="AH5351" t="s">
        <v>517</v>
      </c>
      <c r="AI5351" t="s">
        <v>517</v>
      </c>
      <c r="AJ5351" t="s">
        <v>517</v>
      </c>
    </row>
    <row r="5352" spans="1:36" x14ac:dyDescent="0.25">
      <c r="A5352" t="s">
        <v>29281</v>
      </c>
      <c r="B5352">
        <v>42942</v>
      </c>
      <c r="C5352">
        <v>0.96412037037037035</v>
      </c>
      <c r="D5352" t="s">
        <v>29282</v>
      </c>
      <c r="E5352" t="s">
        <v>22</v>
      </c>
      <c r="F5352" t="s">
        <v>29283</v>
      </c>
      <c r="G5352" t="s">
        <v>29284</v>
      </c>
      <c r="H5352" t="s">
        <v>29285</v>
      </c>
      <c r="I5352" t="s">
        <v>25</v>
      </c>
      <c r="K5352">
        <v>7</v>
      </c>
      <c r="L5352">
        <v>26</v>
      </c>
      <c r="M5352">
        <v>23</v>
      </c>
      <c r="N5352">
        <v>4</v>
      </c>
      <c r="O5352" t="s">
        <v>29280</v>
      </c>
      <c r="P5352" t="s">
        <v>517</v>
      </c>
      <c r="Q5352" t="s">
        <v>517</v>
      </c>
      <c r="R5352" t="s">
        <v>517</v>
      </c>
      <c r="S5352" t="s">
        <v>517</v>
      </c>
      <c r="T5352" t="s">
        <v>517</v>
      </c>
      <c r="U5352" t="s">
        <v>517</v>
      </c>
      <c r="V5352" t="s">
        <v>517</v>
      </c>
      <c r="W5352" t="s">
        <v>526</v>
      </c>
      <c r="X5352" t="s">
        <v>527</v>
      </c>
      <c r="Y5352" t="s">
        <v>29286</v>
      </c>
      <c r="Z5352">
        <v>31644</v>
      </c>
      <c r="AA5352" t="s">
        <v>565</v>
      </c>
      <c r="AB5352">
        <v>30</v>
      </c>
      <c r="AC5352" t="s">
        <v>358</v>
      </c>
      <c r="AD5352" t="s">
        <v>491</v>
      </c>
      <c r="AF5352" t="s">
        <v>517</v>
      </c>
      <c r="AG5352" t="s">
        <v>517</v>
      </c>
      <c r="AH5352" t="s">
        <v>517</v>
      </c>
      <c r="AI5352" t="s">
        <v>517</v>
      </c>
      <c r="AJ5352" t="s">
        <v>517</v>
      </c>
    </row>
    <row r="5353" spans="1:36" x14ac:dyDescent="0.25">
      <c r="A5353" s="13" t="s">
        <v>29287</v>
      </c>
      <c r="B5353" s="1">
        <v>42942</v>
      </c>
      <c r="C5353" s="2">
        <v>0.93695601851851851</v>
      </c>
      <c r="D5353" t="s">
        <v>29288</v>
      </c>
      <c r="E5353" t="s">
        <v>22</v>
      </c>
      <c r="F5353" t="s">
        <v>29289</v>
      </c>
      <c r="G5353" s="14" t="s">
        <v>29290</v>
      </c>
      <c r="H5353" s="14" t="s">
        <v>29291</v>
      </c>
      <c r="I5353" t="s">
        <v>23</v>
      </c>
      <c r="K5353">
        <v>7</v>
      </c>
      <c r="L5353">
        <v>26</v>
      </c>
      <c r="M5353">
        <v>22</v>
      </c>
      <c r="N5353">
        <v>4</v>
      </c>
      <c r="O5353" t="s">
        <v>517</v>
      </c>
      <c r="P5353" t="s">
        <v>517</v>
      </c>
      <c r="Q5353" t="s">
        <v>517</v>
      </c>
      <c r="R5353" t="s">
        <v>517</v>
      </c>
      <c r="S5353" t="s">
        <v>517</v>
      </c>
      <c r="T5353" t="s">
        <v>517</v>
      </c>
      <c r="U5353" t="s">
        <v>517</v>
      </c>
      <c r="V5353" t="s">
        <v>517</v>
      </c>
      <c r="W5353" t="s">
        <v>517</v>
      </c>
      <c r="X5353" t="s">
        <v>517</v>
      </c>
      <c r="Y5353" t="s">
        <v>29292</v>
      </c>
      <c r="Z5353" s="1">
        <v>34031</v>
      </c>
      <c r="AA5353" t="s">
        <v>810</v>
      </c>
      <c r="AB5353">
        <v>24</v>
      </c>
      <c r="AC5353" t="s">
        <v>358</v>
      </c>
      <c r="AD5353" t="s">
        <v>500</v>
      </c>
      <c r="AF5353" t="s">
        <v>517</v>
      </c>
      <c r="AG5353" t="s">
        <v>517</v>
      </c>
      <c r="AH5353" t="s">
        <v>517</v>
      </c>
      <c r="AI5353" t="s">
        <v>517</v>
      </c>
      <c r="AJ5353" t="s">
        <v>517</v>
      </c>
    </row>
    <row r="5354" spans="1:36" x14ac:dyDescent="0.25">
      <c r="A5354" s="13" t="s">
        <v>29293</v>
      </c>
      <c r="B5354" s="1">
        <v>42942</v>
      </c>
      <c r="C5354" s="2">
        <v>0.91005787037037045</v>
      </c>
      <c r="D5354" t="s">
        <v>27508</v>
      </c>
      <c r="E5354" t="s">
        <v>22</v>
      </c>
      <c r="F5354" t="s">
        <v>27509</v>
      </c>
      <c r="G5354" s="14" t="s">
        <v>27510</v>
      </c>
      <c r="H5354" s="14" t="s">
        <v>27511</v>
      </c>
      <c r="I5354" t="s">
        <v>23</v>
      </c>
      <c r="K5354">
        <v>7</v>
      </c>
      <c r="L5354">
        <v>26</v>
      </c>
      <c r="M5354">
        <v>21</v>
      </c>
      <c r="N5354">
        <v>4</v>
      </c>
      <c r="O5354" t="s">
        <v>27506</v>
      </c>
      <c r="P5354" t="s">
        <v>517</v>
      </c>
      <c r="Q5354" t="s">
        <v>517</v>
      </c>
      <c r="R5354" t="s">
        <v>517</v>
      </c>
      <c r="S5354" t="s">
        <v>517</v>
      </c>
      <c r="T5354" t="s">
        <v>517</v>
      </c>
      <c r="U5354" t="s">
        <v>517</v>
      </c>
      <c r="V5354" t="s">
        <v>517</v>
      </c>
      <c r="W5354" t="s">
        <v>858</v>
      </c>
      <c r="X5354" t="s">
        <v>850</v>
      </c>
      <c r="Y5354" t="s">
        <v>964</v>
      </c>
      <c r="Z5354" s="1">
        <v>24969</v>
      </c>
      <c r="AA5354" t="s">
        <v>478</v>
      </c>
      <c r="AB5354">
        <v>49</v>
      </c>
      <c r="AC5354" t="s">
        <v>358</v>
      </c>
      <c r="AD5354" t="s">
        <v>482</v>
      </c>
      <c r="AF5354" t="s">
        <v>517</v>
      </c>
      <c r="AG5354" t="s">
        <v>517</v>
      </c>
      <c r="AH5354" t="s">
        <v>517</v>
      </c>
      <c r="AI5354" t="s">
        <v>517</v>
      </c>
      <c r="AJ5354" t="s">
        <v>517</v>
      </c>
    </row>
    <row r="5355" spans="1:36" x14ac:dyDescent="0.25">
      <c r="A5355" s="13" t="s">
        <v>29294</v>
      </c>
      <c r="B5355" s="1">
        <v>42942</v>
      </c>
      <c r="C5355" s="2">
        <v>0.70934027777777775</v>
      </c>
      <c r="D5355" t="s">
        <v>29295</v>
      </c>
      <c r="E5355" t="s">
        <v>22</v>
      </c>
      <c r="F5355" t="s">
        <v>29296</v>
      </c>
      <c r="G5355" s="14" t="s">
        <v>29297</v>
      </c>
      <c r="H5355" s="14" t="s">
        <v>29298</v>
      </c>
      <c r="I5355" t="s">
        <v>25</v>
      </c>
      <c r="K5355">
        <v>7</v>
      </c>
      <c r="L5355">
        <v>26</v>
      </c>
      <c r="M5355">
        <v>17</v>
      </c>
      <c r="N5355">
        <v>4</v>
      </c>
      <c r="O5355" t="s">
        <v>517</v>
      </c>
      <c r="P5355" t="s">
        <v>517</v>
      </c>
      <c r="Q5355" t="s">
        <v>517</v>
      </c>
      <c r="R5355" t="s">
        <v>517</v>
      </c>
      <c r="S5355" t="s">
        <v>517</v>
      </c>
      <c r="T5355" t="s">
        <v>517</v>
      </c>
      <c r="U5355" t="s">
        <v>517</v>
      </c>
      <c r="V5355" t="s">
        <v>517</v>
      </c>
      <c r="W5355" t="s">
        <v>517</v>
      </c>
      <c r="X5355" t="s">
        <v>517</v>
      </c>
      <c r="Y5355" t="s">
        <v>27755</v>
      </c>
      <c r="Z5355" s="1">
        <v>32752</v>
      </c>
      <c r="AA5355" t="s">
        <v>1885</v>
      </c>
      <c r="AB5355">
        <v>27</v>
      </c>
      <c r="AC5355" t="s">
        <v>358</v>
      </c>
      <c r="AD5355" t="s">
        <v>488</v>
      </c>
      <c r="AF5355" t="s">
        <v>517</v>
      </c>
      <c r="AG5355" t="s">
        <v>517</v>
      </c>
      <c r="AH5355" t="s">
        <v>517</v>
      </c>
      <c r="AI5355" t="s">
        <v>517</v>
      </c>
      <c r="AJ5355" t="s">
        <v>517</v>
      </c>
    </row>
    <row r="5356" spans="1:36" x14ac:dyDescent="0.25">
      <c r="A5356" s="13" t="s">
        <v>29299</v>
      </c>
      <c r="B5356" s="1">
        <v>42942</v>
      </c>
      <c r="C5356" s="2">
        <v>0.70846064814814813</v>
      </c>
      <c r="D5356" t="s">
        <v>29300</v>
      </c>
      <c r="E5356" t="s">
        <v>22</v>
      </c>
      <c r="F5356" t="s">
        <v>29301</v>
      </c>
      <c r="G5356" s="14" t="s">
        <v>29302</v>
      </c>
      <c r="H5356" s="14" t="s">
        <v>29303</v>
      </c>
      <c r="I5356" t="s">
        <v>24</v>
      </c>
      <c r="K5356">
        <v>7</v>
      </c>
      <c r="L5356">
        <v>26</v>
      </c>
      <c r="M5356">
        <v>17</v>
      </c>
      <c r="N5356">
        <v>4</v>
      </c>
      <c r="O5356" t="s">
        <v>517</v>
      </c>
      <c r="P5356" t="s">
        <v>517</v>
      </c>
      <c r="Q5356" t="s">
        <v>517</v>
      </c>
      <c r="R5356" t="s">
        <v>517</v>
      </c>
      <c r="S5356" t="s">
        <v>517</v>
      </c>
      <c r="T5356" t="s">
        <v>517</v>
      </c>
      <c r="U5356" t="s">
        <v>517</v>
      </c>
      <c r="V5356" t="s">
        <v>517</v>
      </c>
      <c r="W5356" t="s">
        <v>517</v>
      </c>
      <c r="X5356" t="s">
        <v>517</v>
      </c>
      <c r="Y5356" t="s">
        <v>2831</v>
      </c>
      <c r="Z5356" s="1">
        <v>30969</v>
      </c>
      <c r="AA5356" t="s">
        <v>29300</v>
      </c>
      <c r="AB5356">
        <v>32</v>
      </c>
      <c r="AC5356" t="s">
        <v>357</v>
      </c>
      <c r="AD5356" t="s">
        <v>496</v>
      </c>
      <c r="AF5356" t="s">
        <v>8313</v>
      </c>
      <c r="AG5356" t="s">
        <v>517</v>
      </c>
      <c r="AH5356" t="s">
        <v>517</v>
      </c>
      <c r="AI5356" t="s">
        <v>517</v>
      </c>
      <c r="AJ5356" t="s">
        <v>517</v>
      </c>
    </row>
    <row r="5357" spans="1:36" x14ac:dyDescent="0.25">
      <c r="A5357" s="13" t="s">
        <v>29305</v>
      </c>
      <c r="B5357" s="1">
        <v>42942</v>
      </c>
      <c r="C5357" s="2">
        <v>0.69252314814814808</v>
      </c>
      <c r="D5357" t="s">
        <v>28011</v>
      </c>
      <c r="E5357" t="s">
        <v>22</v>
      </c>
      <c r="F5357" t="s">
        <v>29306</v>
      </c>
      <c r="G5357" s="14" t="s">
        <v>29307</v>
      </c>
      <c r="H5357" s="14" t="s">
        <v>28013</v>
      </c>
      <c r="I5357" t="s">
        <v>23</v>
      </c>
      <c r="K5357">
        <v>7</v>
      </c>
      <c r="L5357">
        <v>26</v>
      </c>
      <c r="M5357">
        <v>16</v>
      </c>
      <c r="N5357">
        <v>4</v>
      </c>
      <c r="O5357" t="s">
        <v>29304</v>
      </c>
      <c r="P5357" t="s">
        <v>28009</v>
      </c>
      <c r="Q5357" t="s">
        <v>517</v>
      </c>
      <c r="R5357" t="s">
        <v>517</v>
      </c>
      <c r="S5357" t="s">
        <v>517</v>
      </c>
      <c r="T5357" t="s">
        <v>517</v>
      </c>
      <c r="U5357" t="s">
        <v>517</v>
      </c>
      <c r="V5357" t="s">
        <v>517</v>
      </c>
      <c r="W5357" t="s">
        <v>857</v>
      </c>
      <c r="X5357" t="s">
        <v>845</v>
      </c>
      <c r="Y5357" t="s">
        <v>29308</v>
      </c>
      <c r="Z5357" s="1">
        <v>29884</v>
      </c>
      <c r="AA5357" t="s">
        <v>529</v>
      </c>
      <c r="AB5357">
        <v>35</v>
      </c>
      <c r="AC5357" t="s">
        <v>358</v>
      </c>
      <c r="AD5357" t="s">
        <v>482</v>
      </c>
      <c r="AF5357" t="s">
        <v>517</v>
      </c>
      <c r="AG5357" t="s">
        <v>517</v>
      </c>
      <c r="AH5357" t="s">
        <v>517</v>
      </c>
      <c r="AI5357" t="s">
        <v>517</v>
      </c>
      <c r="AJ5357" t="s">
        <v>517</v>
      </c>
    </row>
    <row r="5358" spans="1:36" x14ac:dyDescent="0.25">
      <c r="A5358" s="13" t="s">
        <v>29309</v>
      </c>
      <c r="B5358" s="1">
        <v>42942</v>
      </c>
      <c r="C5358" s="2">
        <v>0.65781250000000002</v>
      </c>
      <c r="D5358" t="s">
        <v>29310</v>
      </c>
      <c r="E5358" t="s">
        <v>22</v>
      </c>
      <c r="F5358" t="s">
        <v>17356</v>
      </c>
      <c r="G5358" s="14" t="s">
        <v>17357</v>
      </c>
      <c r="H5358" s="14" t="s">
        <v>29311</v>
      </c>
      <c r="I5358" t="s">
        <v>24</v>
      </c>
      <c r="K5358">
        <v>7</v>
      </c>
      <c r="L5358">
        <v>26</v>
      </c>
      <c r="M5358">
        <v>15</v>
      </c>
      <c r="N5358">
        <v>4</v>
      </c>
      <c r="O5358" t="s">
        <v>517</v>
      </c>
      <c r="P5358" t="s">
        <v>517</v>
      </c>
      <c r="Q5358" t="s">
        <v>517</v>
      </c>
      <c r="R5358" t="s">
        <v>517</v>
      </c>
      <c r="S5358" t="s">
        <v>517</v>
      </c>
      <c r="T5358" t="s">
        <v>517</v>
      </c>
      <c r="U5358" t="s">
        <v>517</v>
      </c>
      <c r="V5358" t="s">
        <v>517</v>
      </c>
      <c r="W5358" t="s">
        <v>517</v>
      </c>
      <c r="X5358" t="s">
        <v>517</v>
      </c>
      <c r="Y5358" t="s">
        <v>14958</v>
      </c>
      <c r="Z5358" s="1">
        <v>31585</v>
      </c>
      <c r="AA5358" t="s">
        <v>529</v>
      </c>
      <c r="AB5358">
        <v>31</v>
      </c>
      <c r="AC5358" t="s">
        <v>358</v>
      </c>
      <c r="AD5358" t="s">
        <v>483</v>
      </c>
      <c r="AF5358" t="s">
        <v>517</v>
      </c>
      <c r="AG5358" t="s">
        <v>517</v>
      </c>
      <c r="AH5358" t="s">
        <v>517</v>
      </c>
      <c r="AI5358" t="s">
        <v>517</v>
      </c>
      <c r="AJ5358" t="s">
        <v>517</v>
      </c>
    </row>
    <row r="5359" spans="1:36" x14ac:dyDescent="0.25">
      <c r="A5359" s="13" t="s">
        <v>29313</v>
      </c>
      <c r="B5359" s="1">
        <v>42942</v>
      </c>
      <c r="C5359" s="2">
        <v>0.65312500000000007</v>
      </c>
      <c r="D5359" t="s">
        <v>29314</v>
      </c>
      <c r="E5359" t="s">
        <v>22</v>
      </c>
      <c r="F5359" t="s">
        <v>29315</v>
      </c>
      <c r="G5359" s="14" t="s">
        <v>29316</v>
      </c>
      <c r="H5359" s="14" t="s">
        <v>29317</v>
      </c>
      <c r="I5359" t="s">
        <v>23</v>
      </c>
      <c r="K5359">
        <v>7</v>
      </c>
      <c r="L5359">
        <v>26</v>
      </c>
      <c r="M5359">
        <v>15</v>
      </c>
      <c r="N5359">
        <v>4</v>
      </c>
      <c r="O5359" t="s">
        <v>29312</v>
      </c>
      <c r="P5359" t="s">
        <v>517</v>
      </c>
      <c r="Q5359" t="s">
        <v>517</v>
      </c>
      <c r="R5359" t="s">
        <v>517</v>
      </c>
      <c r="S5359" t="s">
        <v>517</v>
      </c>
      <c r="T5359" t="s">
        <v>517</v>
      </c>
      <c r="U5359" t="s">
        <v>517</v>
      </c>
      <c r="V5359" t="s">
        <v>517</v>
      </c>
      <c r="W5359" t="s">
        <v>589</v>
      </c>
      <c r="X5359" t="s">
        <v>6114</v>
      </c>
      <c r="Y5359" t="s">
        <v>3152</v>
      </c>
      <c r="Z5359" s="1">
        <v>33878</v>
      </c>
      <c r="AA5359" t="s">
        <v>572</v>
      </c>
      <c r="AB5359">
        <v>24</v>
      </c>
      <c r="AC5359" t="s">
        <v>358</v>
      </c>
      <c r="AD5359" t="s">
        <v>488</v>
      </c>
      <c r="AF5359" t="s">
        <v>517</v>
      </c>
      <c r="AG5359" t="s">
        <v>517</v>
      </c>
      <c r="AH5359" t="s">
        <v>517</v>
      </c>
      <c r="AI5359" t="s">
        <v>517</v>
      </c>
      <c r="AJ5359" t="s">
        <v>517</v>
      </c>
    </row>
    <row r="5360" spans="1:36" x14ac:dyDescent="0.25">
      <c r="A5360" s="13" t="s">
        <v>29318</v>
      </c>
      <c r="B5360" s="1">
        <v>42942</v>
      </c>
      <c r="C5360" s="2">
        <v>0.64021990740740742</v>
      </c>
      <c r="D5360" t="s">
        <v>29319</v>
      </c>
      <c r="E5360" t="s">
        <v>22</v>
      </c>
      <c r="F5360" t="s">
        <v>29320</v>
      </c>
      <c r="G5360" s="14" t="s">
        <v>29321</v>
      </c>
      <c r="H5360" s="14" t="s">
        <v>29322</v>
      </c>
      <c r="I5360" t="s">
        <v>26</v>
      </c>
      <c r="K5360">
        <v>7</v>
      </c>
      <c r="L5360">
        <v>26</v>
      </c>
      <c r="M5360">
        <v>15</v>
      </c>
      <c r="N5360">
        <v>4</v>
      </c>
      <c r="O5360" t="s">
        <v>517</v>
      </c>
      <c r="P5360" t="s">
        <v>517</v>
      </c>
      <c r="Q5360" t="s">
        <v>517</v>
      </c>
      <c r="R5360" t="s">
        <v>517</v>
      </c>
      <c r="S5360" t="s">
        <v>517</v>
      </c>
      <c r="T5360" t="s">
        <v>517</v>
      </c>
      <c r="U5360" t="s">
        <v>517</v>
      </c>
      <c r="V5360" t="s">
        <v>517</v>
      </c>
      <c r="W5360" t="s">
        <v>517</v>
      </c>
      <c r="X5360" t="s">
        <v>517</v>
      </c>
      <c r="Y5360" t="s">
        <v>29323</v>
      </c>
      <c r="Z5360" s="1">
        <v>28455</v>
      </c>
      <c r="AA5360" t="s">
        <v>6447</v>
      </c>
      <c r="AB5360">
        <v>39</v>
      </c>
      <c r="AC5360" t="s">
        <v>357</v>
      </c>
      <c r="AD5360" t="s">
        <v>482</v>
      </c>
      <c r="AF5360" t="s">
        <v>8295</v>
      </c>
      <c r="AG5360" t="s">
        <v>8270</v>
      </c>
      <c r="AH5360" t="s">
        <v>517</v>
      </c>
      <c r="AI5360" t="s">
        <v>517</v>
      </c>
      <c r="AJ5360" t="s">
        <v>517</v>
      </c>
    </row>
    <row r="5361" spans="1:36" x14ac:dyDescent="0.25">
      <c r="A5361" s="13" t="s">
        <v>29325</v>
      </c>
      <c r="B5361" s="1">
        <v>42942</v>
      </c>
      <c r="C5361" s="2">
        <v>0.60204861111111108</v>
      </c>
      <c r="D5361" t="s">
        <v>29191</v>
      </c>
      <c r="E5361" t="s">
        <v>22</v>
      </c>
      <c r="F5361" t="s">
        <v>29192</v>
      </c>
      <c r="G5361" s="14" t="s">
        <v>29193</v>
      </c>
      <c r="H5361" s="14" t="s">
        <v>29194</v>
      </c>
      <c r="I5361" t="s">
        <v>25</v>
      </c>
      <c r="K5361">
        <v>7</v>
      </c>
      <c r="L5361">
        <v>26</v>
      </c>
      <c r="M5361">
        <v>14</v>
      </c>
      <c r="N5361">
        <v>4</v>
      </c>
      <c r="O5361" t="s">
        <v>29324</v>
      </c>
      <c r="P5361" t="s">
        <v>517</v>
      </c>
      <c r="Q5361" t="s">
        <v>517</v>
      </c>
      <c r="R5361" t="s">
        <v>517</v>
      </c>
      <c r="S5361" t="s">
        <v>517</v>
      </c>
      <c r="T5361" t="s">
        <v>517</v>
      </c>
      <c r="U5361" t="s">
        <v>517</v>
      </c>
      <c r="V5361" t="s">
        <v>517</v>
      </c>
      <c r="W5361" t="s">
        <v>589</v>
      </c>
      <c r="X5361" t="s">
        <v>849</v>
      </c>
      <c r="Y5361" t="s">
        <v>29195</v>
      </c>
      <c r="Z5361" s="1">
        <v>36114</v>
      </c>
      <c r="AA5361" t="s">
        <v>1009</v>
      </c>
      <c r="AB5361">
        <v>18</v>
      </c>
      <c r="AC5361" t="s">
        <v>357</v>
      </c>
      <c r="AD5361" t="s">
        <v>493</v>
      </c>
      <c r="AF5361" t="s">
        <v>517</v>
      </c>
      <c r="AG5361" t="s">
        <v>517</v>
      </c>
      <c r="AH5361" t="s">
        <v>517</v>
      </c>
      <c r="AI5361" t="s">
        <v>517</v>
      </c>
      <c r="AJ5361" t="s">
        <v>517</v>
      </c>
    </row>
    <row r="5362" spans="1:36" x14ac:dyDescent="0.25">
      <c r="A5362" s="13" t="s">
        <v>29327</v>
      </c>
      <c r="B5362" s="1">
        <v>42942</v>
      </c>
      <c r="C5362" s="2">
        <v>0.59932870370370372</v>
      </c>
      <c r="D5362" t="s">
        <v>29328</v>
      </c>
      <c r="E5362" t="s">
        <v>22</v>
      </c>
      <c r="F5362" t="s">
        <v>29329</v>
      </c>
      <c r="G5362" s="14" t="s">
        <v>29330</v>
      </c>
      <c r="H5362" s="14" t="s">
        <v>29331</v>
      </c>
      <c r="I5362" t="s">
        <v>23</v>
      </c>
      <c r="K5362">
        <v>7</v>
      </c>
      <c r="L5362">
        <v>26</v>
      </c>
      <c r="M5362">
        <v>14</v>
      </c>
      <c r="N5362">
        <v>4</v>
      </c>
      <c r="O5362" t="s">
        <v>29326</v>
      </c>
      <c r="P5362" t="s">
        <v>517</v>
      </c>
      <c r="Q5362" t="s">
        <v>517</v>
      </c>
      <c r="R5362" t="s">
        <v>517</v>
      </c>
      <c r="S5362" t="s">
        <v>517</v>
      </c>
      <c r="T5362" t="s">
        <v>517</v>
      </c>
      <c r="U5362" t="s">
        <v>517</v>
      </c>
      <c r="V5362" t="s">
        <v>517</v>
      </c>
      <c r="W5362" t="s">
        <v>1247</v>
      </c>
      <c r="X5362" t="s">
        <v>846</v>
      </c>
      <c r="Y5362" t="s">
        <v>29332</v>
      </c>
      <c r="Z5362" s="1">
        <v>28559</v>
      </c>
      <c r="AA5362" t="s">
        <v>1684</v>
      </c>
      <c r="AB5362">
        <v>39</v>
      </c>
      <c r="AC5362" t="s">
        <v>358</v>
      </c>
      <c r="AD5362" t="s">
        <v>492</v>
      </c>
      <c r="AF5362" t="s">
        <v>517</v>
      </c>
      <c r="AG5362" t="s">
        <v>517</v>
      </c>
      <c r="AH5362" t="s">
        <v>517</v>
      </c>
      <c r="AI5362" t="s">
        <v>517</v>
      </c>
      <c r="AJ5362" t="s">
        <v>517</v>
      </c>
    </row>
    <row r="5363" spans="1:36" x14ac:dyDescent="0.25">
      <c r="A5363" s="13" t="s">
        <v>29333</v>
      </c>
      <c r="B5363" s="1">
        <v>42942</v>
      </c>
      <c r="C5363" s="2">
        <v>0.59206018518518522</v>
      </c>
      <c r="D5363" t="s">
        <v>29334</v>
      </c>
      <c r="E5363" t="s">
        <v>22</v>
      </c>
      <c r="F5363" t="s">
        <v>29335</v>
      </c>
      <c r="G5363" s="14" t="s">
        <v>29336</v>
      </c>
      <c r="H5363" s="14" t="s">
        <v>29337</v>
      </c>
      <c r="I5363" t="s">
        <v>21</v>
      </c>
      <c r="K5363">
        <v>7</v>
      </c>
      <c r="L5363">
        <v>26</v>
      </c>
      <c r="M5363">
        <v>14</v>
      </c>
      <c r="N5363">
        <v>4</v>
      </c>
      <c r="O5363" t="s">
        <v>517</v>
      </c>
      <c r="P5363" t="s">
        <v>517</v>
      </c>
      <c r="Q5363" t="s">
        <v>517</v>
      </c>
      <c r="R5363" t="s">
        <v>517</v>
      </c>
      <c r="S5363" t="s">
        <v>517</v>
      </c>
      <c r="T5363" t="s">
        <v>517</v>
      </c>
      <c r="U5363" t="s">
        <v>517</v>
      </c>
      <c r="V5363" t="s">
        <v>517</v>
      </c>
      <c r="W5363" t="s">
        <v>517</v>
      </c>
      <c r="X5363" t="s">
        <v>517</v>
      </c>
      <c r="Y5363" t="s">
        <v>12170</v>
      </c>
      <c r="Z5363" s="1">
        <v>31419</v>
      </c>
      <c r="AA5363" t="s">
        <v>546</v>
      </c>
      <c r="AB5363">
        <v>31</v>
      </c>
      <c r="AC5363" t="s">
        <v>358</v>
      </c>
      <c r="AD5363" t="s">
        <v>482</v>
      </c>
      <c r="AF5363" t="s">
        <v>8263</v>
      </c>
      <c r="AG5363" t="s">
        <v>8295</v>
      </c>
      <c r="AH5363" t="s">
        <v>517</v>
      </c>
      <c r="AI5363" t="s">
        <v>517</v>
      </c>
      <c r="AJ5363" t="s">
        <v>517</v>
      </c>
    </row>
    <row r="5364" spans="1:36" x14ac:dyDescent="0.25">
      <c r="A5364" s="13" t="s">
        <v>29338</v>
      </c>
      <c r="B5364" s="1">
        <v>42942</v>
      </c>
      <c r="C5364" s="2">
        <v>0.59100694444444446</v>
      </c>
      <c r="D5364" t="s">
        <v>29339</v>
      </c>
      <c r="E5364" t="s">
        <v>22</v>
      </c>
      <c r="F5364" t="s">
        <v>29340</v>
      </c>
      <c r="G5364" s="14" t="s">
        <v>29341</v>
      </c>
      <c r="H5364" s="14" t="s">
        <v>29342</v>
      </c>
      <c r="I5364" t="s">
        <v>21</v>
      </c>
      <c r="K5364">
        <v>7</v>
      </c>
      <c r="L5364">
        <v>26</v>
      </c>
      <c r="M5364">
        <v>14</v>
      </c>
      <c r="N5364">
        <v>4</v>
      </c>
      <c r="O5364" t="s">
        <v>517</v>
      </c>
      <c r="P5364" t="s">
        <v>517</v>
      </c>
      <c r="Q5364" t="s">
        <v>517</v>
      </c>
      <c r="R5364" t="s">
        <v>517</v>
      </c>
      <c r="S5364" t="s">
        <v>517</v>
      </c>
      <c r="T5364" t="s">
        <v>517</v>
      </c>
      <c r="U5364" t="s">
        <v>517</v>
      </c>
      <c r="V5364" t="s">
        <v>517</v>
      </c>
      <c r="W5364" t="s">
        <v>517</v>
      </c>
      <c r="X5364" t="s">
        <v>517</v>
      </c>
      <c r="Y5364" t="s">
        <v>29343</v>
      </c>
      <c r="Z5364" s="1">
        <v>31482</v>
      </c>
      <c r="AA5364" t="s">
        <v>7771</v>
      </c>
      <c r="AB5364">
        <v>31</v>
      </c>
      <c r="AC5364" t="s">
        <v>357</v>
      </c>
      <c r="AD5364" t="s">
        <v>509</v>
      </c>
      <c r="AF5364" t="s">
        <v>8256</v>
      </c>
      <c r="AG5364" t="s">
        <v>8306</v>
      </c>
      <c r="AH5364" t="s">
        <v>8266</v>
      </c>
      <c r="AI5364" t="s">
        <v>8259</v>
      </c>
      <c r="AJ5364" t="s">
        <v>8296</v>
      </c>
    </row>
    <row r="5365" spans="1:36" x14ac:dyDescent="0.25">
      <c r="A5365" s="13" t="s">
        <v>29345</v>
      </c>
      <c r="B5365" s="1">
        <v>42942</v>
      </c>
      <c r="C5365" s="2">
        <v>0.56688657407407406</v>
      </c>
      <c r="D5365" t="s">
        <v>29346</v>
      </c>
      <c r="E5365" t="s">
        <v>22</v>
      </c>
      <c r="F5365" t="s">
        <v>29347</v>
      </c>
      <c r="G5365" s="14" t="s">
        <v>29348</v>
      </c>
      <c r="H5365" s="14" t="s">
        <v>29349</v>
      </c>
      <c r="I5365" t="s">
        <v>21</v>
      </c>
      <c r="K5365">
        <v>7</v>
      </c>
      <c r="L5365">
        <v>26</v>
      </c>
      <c r="M5365">
        <v>13</v>
      </c>
      <c r="N5365">
        <v>4</v>
      </c>
      <c r="O5365" t="s">
        <v>29344</v>
      </c>
      <c r="P5365" t="s">
        <v>517</v>
      </c>
      <c r="Q5365" t="s">
        <v>517</v>
      </c>
      <c r="R5365" t="s">
        <v>517</v>
      </c>
      <c r="S5365" t="s">
        <v>517</v>
      </c>
      <c r="T5365" t="s">
        <v>517</v>
      </c>
      <c r="U5365" t="s">
        <v>517</v>
      </c>
      <c r="V5365" t="s">
        <v>517</v>
      </c>
      <c r="W5365" t="s">
        <v>537</v>
      </c>
      <c r="X5365" t="s">
        <v>590</v>
      </c>
      <c r="Y5365" t="s">
        <v>29350</v>
      </c>
      <c r="Z5365" s="1">
        <v>27904</v>
      </c>
      <c r="AA5365" t="s">
        <v>529</v>
      </c>
      <c r="AB5365">
        <v>41</v>
      </c>
      <c r="AC5365" t="s">
        <v>358</v>
      </c>
      <c r="AD5365" t="s">
        <v>482</v>
      </c>
      <c r="AF5365" t="s">
        <v>8313</v>
      </c>
      <c r="AG5365" t="s">
        <v>517</v>
      </c>
      <c r="AH5365" t="s">
        <v>517</v>
      </c>
      <c r="AI5365" t="s">
        <v>517</v>
      </c>
      <c r="AJ5365" t="s">
        <v>517</v>
      </c>
    </row>
    <row r="5366" spans="1:36" x14ac:dyDescent="0.25">
      <c r="A5366" s="13" t="s">
        <v>29352</v>
      </c>
      <c r="B5366" s="1">
        <v>42942</v>
      </c>
      <c r="C5366" s="2">
        <v>0.56281250000000005</v>
      </c>
      <c r="D5366" t="s">
        <v>29353</v>
      </c>
      <c r="E5366" t="s">
        <v>22</v>
      </c>
      <c r="F5366" t="s">
        <v>29354</v>
      </c>
      <c r="G5366" s="14" t="s">
        <v>29355</v>
      </c>
      <c r="H5366" s="14" t="s">
        <v>29356</v>
      </c>
      <c r="I5366" t="s">
        <v>23</v>
      </c>
      <c r="K5366">
        <v>7</v>
      </c>
      <c r="L5366">
        <v>26</v>
      </c>
      <c r="M5366">
        <v>13</v>
      </c>
      <c r="N5366">
        <v>4</v>
      </c>
      <c r="O5366" t="s">
        <v>29351</v>
      </c>
      <c r="P5366" t="s">
        <v>517</v>
      </c>
      <c r="Q5366" t="s">
        <v>517</v>
      </c>
      <c r="R5366" t="s">
        <v>517</v>
      </c>
      <c r="S5366" t="s">
        <v>517</v>
      </c>
      <c r="T5366" t="s">
        <v>517</v>
      </c>
      <c r="U5366" t="s">
        <v>517</v>
      </c>
      <c r="V5366" t="s">
        <v>517</v>
      </c>
      <c r="W5366" t="s">
        <v>672</v>
      </c>
      <c r="X5366" t="s">
        <v>477</v>
      </c>
      <c r="Y5366" t="s">
        <v>9514</v>
      </c>
      <c r="Z5366" s="1">
        <v>35567</v>
      </c>
      <c r="AA5366" t="s">
        <v>3146</v>
      </c>
      <c r="AB5366">
        <v>20</v>
      </c>
      <c r="AC5366" t="s">
        <v>358</v>
      </c>
      <c r="AD5366" t="s">
        <v>482</v>
      </c>
      <c r="AF5366" t="s">
        <v>517</v>
      </c>
      <c r="AG5366" t="s">
        <v>517</v>
      </c>
      <c r="AH5366" t="s">
        <v>517</v>
      </c>
      <c r="AI5366" t="s">
        <v>517</v>
      </c>
      <c r="AJ5366" t="s">
        <v>517</v>
      </c>
    </row>
    <row r="5367" spans="1:36" x14ac:dyDescent="0.25">
      <c r="A5367" s="13" t="s">
        <v>29357</v>
      </c>
      <c r="B5367" s="1">
        <v>42942</v>
      </c>
      <c r="C5367" s="2">
        <v>0.56015046296296289</v>
      </c>
      <c r="D5367" t="s">
        <v>29358</v>
      </c>
      <c r="E5367" t="s">
        <v>22</v>
      </c>
      <c r="F5367" t="s">
        <v>28588</v>
      </c>
      <c r="G5367" s="14" t="s">
        <v>28589</v>
      </c>
      <c r="H5367" s="14" t="s">
        <v>28590</v>
      </c>
      <c r="I5367" t="s">
        <v>23</v>
      </c>
      <c r="K5367">
        <v>7</v>
      </c>
      <c r="L5367">
        <v>26</v>
      </c>
      <c r="M5367">
        <v>13</v>
      </c>
      <c r="N5367">
        <v>4</v>
      </c>
      <c r="O5367" t="s">
        <v>28585</v>
      </c>
      <c r="P5367" t="s">
        <v>517</v>
      </c>
      <c r="Q5367" t="s">
        <v>517</v>
      </c>
      <c r="R5367" t="s">
        <v>517</v>
      </c>
      <c r="S5367" t="s">
        <v>517</v>
      </c>
      <c r="T5367" t="s">
        <v>517</v>
      </c>
      <c r="U5367" t="s">
        <v>517</v>
      </c>
      <c r="V5367" t="s">
        <v>517</v>
      </c>
      <c r="W5367" t="s">
        <v>537</v>
      </c>
      <c r="X5367" t="s">
        <v>850</v>
      </c>
      <c r="Y5367" t="s">
        <v>28591</v>
      </c>
      <c r="Z5367" s="1">
        <v>25455</v>
      </c>
      <c r="AA5367" t="s">
        <v>2413</v>
      </c>
      <c r="AB5367">
        <v>47</v>
      </c>
      <c r="AC5367" t="s">
        <v>358</v>
      </c>
      <c r="AD5367" t="s">
        <v>482</v>
      </c>
      <c r="AF5367" t="s">
        <v>8313</v>
      </c>
      <c r="AG5367" t="s">
        <v>8263</v>
      </c>
      <c r="AH5367" t="s">
        <v>8295</v>
      </c>
      <c r="AI5367" t="s">
        <v>8282</v>
      </c>
      <c r="AJ5367" t="s">
        <v>517</v>
      </c>
    </row>
    <row r="5368" spans="1:36" x14ac:dyDescent="0.25">
      <c r="A5368" s="13" t="s">
        <v>29360</v>
      </c>
      <c r="B5368" s="1">
        <v>42942</v>
      </c>
      <c r="C5368" s="2">
        <v>0.55510416666666662</v>
      </c>
      <c r="D5368" t="s">
        <v>29361</v>
      </c>
      <c r="E5368" t="s">
        <v>22</v>
      </c>
      <c r="F5368" t="s">
        <v>29362</v>
      </c>
      <c r="G5368" s="14" t="s">
        <v>29363</v>
      </c>
      <c r="H5368" s="14" t="s">
        <v>29364</v>
      </c>
      <c r="I5368" t="s">
        <v>23</v>
      </c>
      <c r="K5368">
        <v>7</v>
      </c>
      <c r="L5368">
        <v>26</v>
      </c>
      <c r="M5368">
        <v>13</v>
      </c>
      <c r="N5368">
        <v>4</v>
      </c>
      <c r="O5368" t="s">
        <v>29359</v>
      </c>
      <c r="P5368" t="s">
        <v>517</v>
      </c>
      <c r="Q5368" t="s">
        <v>517</v>
      </c>
      <c r="R5368" t="s">
        <v>517</v>
      </c>
      <c r="S5368" t="s">
        <v>517</v>
      </c>
      <c r="T5368" t="s">
        <v>517</v>
      </c>
      <c r="U5368" t="s">
        <v>517</v>
      </c>
      <c r="V5368" t="s">
        <v>517</v>
      </c>
      <c r="W5368" t="s">
        <v>589</v>
      </c>
      <c r="X5368" t="s">
        <v>844</v>
      </c>
      <c r="Y5368" t="s">
        <v>4918</v>
      </c>
      <c r="Z5368" s="1">
        <v>32268</v>
      </c>
      <c r="AA5368" t="s">
        <v>29365</v>
      </c>
      <c r="AB5368">
        <v>29</v>
      </c>
      <c r="AC5368" t="s">
        <v>357</v>
      </c>
      <c r="AD5368" t="s">
        <v>495</v>
      </c>
      <c r="AF5368" t="s">
        <v>8313</v>
      </c>
      <c r="AG5368" t="s">
        <v>517</v>
      </c>
      <c r="AH5368" t="s">
        <v>517</v>
      </c>
      <c r="AI5368" t="s">
        <v>517</v>
      </c>
      <c r="AJ5368" t="s">
        <v>517</v>
      </c>
    </row>
    <row r="5369" spans="1:36" x14ac:dyDescent="0.25">
      <c r="A5369" t="s">
        <v>29366</v>
      </c>
      <c r="B5369">
        <v>42942</v>
      </c>
      <c r="C5369">
        <v>0.53322916666666664</v>
      </c>
      <c r="D5369" t="s">
        <v>29028</v>
      </c>
      <c r="E5369" t="s">
        <v>22</v>
      </c>
      <c r="F5369" t="s">
        <v>29029</v>
      </c>
      <c r="G5369" t="s">
        <v>29030</v>
      </c>
      <c r="H5369" t="s">
        <v>29031</v>
      </c>
      <c r="I5369" t="s">
        <v>21</v>
      </c>
      <c r="K5369">
        <v>7</v>
      </c>
      <c r="L5369">
        <v>26</v>
      </c>
      <c r="M5369">
        <v>12</v>
      </c>
      <c r="N5369">
        <v>4</v>
      </c>
      <c r="O5369" t="s">
        <v>517</v>
      </c>
      <c r="P5369" t="s">
        <v>517</v>
      </c>
      <c r="Q5369" t="s">
        <v>517</v>
      </c>
      <c r="R5369" t="s">
        <v>517</v>
      </c>
      <c r="S5369" t="s">
        <v>517</v>
      </c>
      <c r="T5369" t="s">
        <v>517</v>
      </c>
      <c r="U5369" t="s">
        <v>517</v>
      </c>
      <c r="V5369" t="s">
        <v>517</v>
      </c>
      <c r="W5369" t="s">
        <v>517</v>
      </c>
      <c r="X5369" t="s">
        <v>517</v>
      </c>
      <c r="Y5369" t="s">
        <v>29032</v>
      </c>
      <c r="Z5369">
        <v>33636</v>
      </c>
      <c r="AA5369" t="s">
        <v>29033</v>
      </c>
      <c r="AB5369">
        <v>25</v>
      </c>
      <c r="AC5369" t="s">
        <v>358</v>
      </c>
      <c r="AD5369" t="s">
        <v>495</v>
      </c>
      <c r="AF5369" t="s">
        <v>8263</v>
      </c>
      <c r="AG5369" t="s">
        <v>8295</v>
      </c>
      <c r="AH5369" t="s">
        <v>517</v>
      </c>
      <c r="AI5369" t="s">
        <v>517</v>
      </c>
      <c r="AJ5369" t="s">
        <v>517</v>
      </c>
    </row>
    <row r="5370" spans="1:36" x14ac:dyDescent="0.25">
      <c r="A5370" s="13" t="s">
        <v>29367</v>
      </c>
      <c r="B5370" s="1">
        <v>42942</v>
      </c>
      <c r="C5370" s="2">
        <v>0.52886574074074078</v>
      </c>
      <c r="D5370" t="s">
        <v>29368</v>
      </c>
      <c r="E5370" t="s">
        <v>22</v>
      </c>
      <c r="F5370" t="s">
        <v>29369</v>
      </c>
      <c r="G5370" s="14" t="s">
        <v>29370</v>
      </c>
      <c r="H5370" s="14" t="s">
        <v>29371</v>
      </c>
      <c r="I5370" t="s">
        <v>21</v>
      </c>
      <c r="K5370">
        <v>7</v>
      </c>
      <c r="L5370">
        <v>26</v>
      </c>
      <c r="M5370">
        <v>12</v>
      </c>
      <c r="N5370">
        <v>4</v>
      </c>
      <c r="O5370" t="s">
        <v>517</v>
      </c>
      <c r="P5370" t="s">
        <v>517</v>
      </c>
      <c r="Q5370" t="s">
        <v>517</v>
      </c>
      <c r="R5370" t="s">
        <v>517</v>
      </c>
      <c r="S5370" t="s">
        <v>517</v>
      </c>
      <c r="T5370" t="s">
        <v>517</v>
      </c>
      <c r="U5370" t="s">
        <v>517</v>
      </c>
      <c r="V5370" t="s">
        <v>517</v>
      </c>
      <c r="W5370" t="s">
        <v>517</v>
      </c>
      <c r="X5370" t="s">
        <v>517</v>
      </c>
      <c r="Y5370" t="s">
        <v>29372</v>
      </c>
      <c r="Z5370" s="1">
        <v>32399</v>
      </c>
      <c r="AA5370" t="s">
        <v>4231</v>
      </c>
      <c r="AB5370">
        <v>28</v>
      </c>
      <c r="AC5370" t="s">
        <v>358</v>
      </c>
      <c r="AD5370" t="s">
        <v>482</v>
      </c>
      <c r="AF5370" t="s">
        <v>8254</v>
      </c>
      <c r="AG5370" t="s">
        <v>8304</v>
      </c>
      <c r="AH5370" t="s">
        <v>8295</v>
      </c>
      <c r="AI5370" t="s">
        <v>517</v>
      </c>
      <c r="AJ5370" t="s">
        <v>517</v>
      </c>
    </row>
    <row r="5371" spans="1:36" x14ac:dyDescent="0.25">
      <c r="A5371" s="13" t="s">
        <v>29374</v>
      </c>
      <c r="B5371" s="1">
        <v>42942</v>
      </c>
      <c r="C5371" s="2">
        <v>0.50957175925925924</v>
      </c>
      <c r="D5371" t="s">
        <v>21320</v>
      </c>
      <c r="E5371" t="s">
        <v>22</v>
      </c>
      <c r="F5371" t="s">
        <v>29375</v>
      </c>
      <c r="G5371" s="14" t="s">
        <v>29376</v>
      </c>
      <c r="H5371" s="14" t="s">
        <v>29377</v>
      </c>
      <c r="I5371" t="s">
        <v>23</v>
      </c>
      <c r="K5371">
        <v>7</v>
      </c>
      <c r="L5371">
        <v>26</v>
      </c>
      <c r="M5371">
        <v>12</v>
      </c>
      <c r="N5371">
        <v>4</v>
      </c>
      <c r="O5371" t="s">
        <v>29373</v>
      </c>
      <c r="P5371" t="s">
        <v>517</v>
      </c>
      <c r="Q5371" t="s">
        <v>517</v>
      </c>
      <c r="R5371" t="s">
        <v>517</v>
      </c>
      <c r="S5371" t="s">
        <v>517</v>
      </c>
      <c r="T5371" t="s">
        <v>517</v>
      </c>
      <c r="U5371" t="s">
        <v>517</v>
      </c>
      <c r="V5371" t="s">
        <v>517</v>
      </c>
      <c r="W5371" t="s">
        <v>621</v>
      </c>
      <c r="X5371" t="s">
        <v>622</v>
      </c>
      <c r="Y5371" t="s">
        <v>1701</v>
      </c>
      <c r="Z5371" s="1">
        <v>27881</v>
      </c>
      <c r="AA5371" t="s">
        <v>529</v>
      </c>
      <c r="AB5371">
        <v>41</v>
      </c>
      <c r="AC5371" t="s">
        <v>358</v>
      </c>
      <c r="AD5371" t="s">
        <v>495</v>
      </c>
      <c r="AF5371" t="s">
        <v>8313</v>
      </c>
      <c r="AG5371" t="s">
        <v>517</v>
      </c>
      <c r="AH5371" t="s">
        <v>517</v>
      </c>
      <c r="AI5371" t="s">
        <v>517</v>
      </c>
      <c r="AJ5371" t="s">
        <v>517</v>
      </c>
    </row>
    <row r="5372" spans="1:36" x14ac:dyDescent="0.25">
      <c r="A5372" s="13" t="s">
        <v>29378</v>
      </c>
      <c r="B5372" s="1">
        <v>42942</v>
      </c>
      <c r="C5372" s="2">
        <v>0.50925925925925919</v>
      </c>
      <c r="D5372" t="s">
        <v>29379</v>
      </c>
      <c r="E5372" t="s">
        <v>22</v>
      </c>
      <c r="F5372" t="s">
        <v>27157</v>
      </c>
      <c r="G5372" s="14" t="s">
        <v>27158</v>
      </c>
      <c r="H5372" s="14" t="s">
        <v>29380</v>
      </c>
      <c r="I5372" t="s">
        <v>23</v>
      </c>
      <c r="K5372">
        <v>7</v>
      </c>
      <c r="L5372">
        <v>26</v>
      </c>
      <c r="M5372">
        <v>12</v>
      </c>
      <c r="N5372">
        <v>4</v>
      </c>
      <c r="O5372" t="s">
        <v>27154</v>
      </c>
      <c r="P5372" t="s">
        <v>517</v>
      </c>
      <c r="Q5372" t="s">
        <v>517</v>
      </c>
      <c r="R5372" t="s">
        <v>517</v>
      </c>
      <c r="S5372" t="s">
        <v>517</v>
      </c>
      <c r="T5372" t="s">
        <v>517</v>
      </c>
      <c r="U5372" t="s">
        <v>517</v>
      </c>
      <c r="V5372" t="s">
        <v>517</v>
      </c>
      <c r="W5372" t="s">
        <v>12878</v>
      </c>
      <c r="X5372" t="s">
        <v>846</v>
      </c>
      <c r="Y5372" t="s">
        <v>27160</v>
      </c>
      <c r="Z5372" s="1">
        <v>28647</v>
      </c>
      <c r="AA5372" t="s">
        <v>1684</v>
      </c>
      <c r="AB5372">
        <v>39</v>
      </c>
      <c r="AC5372" t="s">
        <v>358</v>
      </c>
      <c r="AD5372" t="s">
        <v>482</v>
      </c>
      <c r="AF5372" t="s">
        <v>517</v>
      </c>
      <c r="AG5372" t="s">
        <v>517</v>
      </c>
      <c r="AH5372" t="s">
        <v>517</v>
      </c>
      <c r="AI5372" t="s">
        <v>517</v>
      </c>
      <c r="AJ5372" t="s">
        <v>517</v>
      </c>
    </row>
    <row r="5373" spans="1:36" x14ac:dyDescent="0.25">
      <c r="A5373" s="13" t="s">
        <v>29381</v>
      </c>
      <c r="B5373" s="1">
        <v>42942</v>
      </c>
      <c r="C5373" s="2">
        <v>0.50770833333333332</v>
      </c>
      <c r="D5373" t="s">
        <v>29382</v>
      </c>
      <c r="E5373" t="s">
        <v>22</v>
      </c>
      <c r="F5373" t="s">
        <v>27619</v>
      </c>
      <c r="G5373" s="14" t="s">
        <v>27620</v>
      </c>
      <c r="H5373" s="14" t="s">
        <v>27621</v>
      </c>
      <c r="I5373" t="s">
        <v>24</v>
      </c>
      <c r="K5373">
        <v>7</v>
      </c>
      <c r="L5373">
        <v>26</v>
      </c>
      <c r="M5373">
        <v>12</v>
      </c>
      <c r="N5373">
        <v>4</v>
      </c>
      <c r="O5373" t="s">
        <v>517</v>
      </c>
      <c r="P5373" t="s">
        <v>517</v>
      </c>
      <c r="Q5373" t="s">
        <v>517</v>
      </c>
      <c r="R5373" t="s">
        <v>517</v>
      </c>
      <c r="S5373" t="s">
        <v>517</v>
      </c>
      <c r="T5373" t="s">
        <v>517</v>
      </c>
      <c r="U5373" t="s">
        <v>517</v>
      </c>
      <c r="V5373" t="s">
        <v>517</v>
      </c>
      <c r="W5373" t="s">
        <v>517</v>
      </c>
      <c r="X5373" t="s">
        <v>517</v>
      </c>
      <c r="Y5373" t="s">
        <v>517</v>
      </c>
      <c r="Z5373" s="1" t="s">
        <v>517</v>
      </c>
      <c r="AA5373" t="s">
        <v>529</v>
      </c>
      <c r="AB5373" t="s">
        <v>517</v>
      </c>
      <c r="AC5373" t="s">
        <v>358</v>
      </c>
      <c r="AD5373" t="s">
        <v>517</v>
      </c>
      <c r="AF5373" t="s">
        <v>8259</v>
      </c>
      <c r="AG5373" t="s">
        <v>517</v>
      </c>
      <c r="AH5373" t="s">
        <v>517</v>
      </c>
      <c r="AI5373" t="s">
        <v>517</v>
      </c>
      <c r="AJ5373" t="s">
        <v>517</v>
      </c>
    </row>
    <row r="5374" spans="1:36" x14ac:dyDescent="0.25">
      <c r="A5374" s="13" t="s">
        <v>29384</v>
      </c>
      <c r="B5374" s="1">
        <v>42942</v>
      </c>
      <c r="C5374" s="2">
        <v>0.49656250000000002</v>
      </c>
      <c r="D5374" t="s">
        <v>29385</v>
      </c>
      <c r="E5374" t="s">
        <v>22</v>
      </c>
      <c r="F5374" t="s">
        <v>29386</v>
      </c>
      <c r="G5374" s="14" t="s">
        <v>29387</v>
      </c>
      <c r="H5374" s="14" t="s">
        <v>29388</v>
      </c>
      <c r="I5374" t="s">
        <v>23</v>
      </c>
      <c r="K5374">
        <v>7</v>
      </c>
      <c r="L5374">
        <v>26</v>
      </c>
      <c r="M5374">
        <v>11</v>
      </c>
      <c r="N5374">
        <v>4</v>
      </c>
      <c r="O5374" t="s">
        <v>29383</v>
      </c>
      <c r="P5374" t="s">
        <v>517</v>
      </c>
      <c r="Q5374" t="s">
        <v>517</v>
      </c>
      <c r="R5374" t="s">
        <v>517</v>
      </c>
      <c r="S5374" t="s">
        <v>517</v>
      </c>
      <c r="T5374" t="s">
        <v>517</v>
      </c>
      <c r="U5374" t="s">
        <v>517</v>
      </c>
      <c r="V5374" t="s">
        <v>517</v>
      </c>
      <c r="W5374" t="s">
        <v>589</v>
      </c>
      <c r="X5374" t="s">
        <v>590</v>
      </c>
      <c r="Y5374" t="s">
        <v>517</v>
      </c>
      <c r="Z5374" s="1" t="s">
        <v>517</v>
      </c>
      <c r="AA5374" t="s">
        <v>1155</v>
      </c>
      <c r="AB5374" t="s">
        <v>517</v>
      </c>
      <c r="AC5374" t="s">
        <v>777</v>
      </c>
      <c r="AD5374" t="s">
        <v>517</v>
      </c>
      <c r="AF5374" t="s">
        <v>517</v>
      </c>
      <c r="AG5374" t="s">
        <v>517</v>
      </c>
      <c r="AH5374" t="s">
        <v>517</v>
      </c>
      <c r="AI5374" t="s">
        <v>517</v>
      </c>
      <c r="AJ5374" t="s">
        <v>517</v>
      </c>
    </row>
    <row r="5375" spans="1:36" x14ac:dyDescent="0.25">
      <c r="A5375" s="13" t="s">
        <v>29389</v>
      </c>
      <c r="B5375" s="1">
        <v>42942</v>
      </c>
      <c r="C5375" s="2">
        <v>0.49252314814814818</v>
      </c>
      <c r="D5375" t="s">
        <v>29390</v>
      </c>
      <c r="E5375" t="s">
        <v>22</v>
      </c>
      <c r="F5375" t="s">
        <v>29391</v>
      </c>
      <c r="G5375" s="14" t="s">
        <v>29392</v>
      </c>
      <c r="H5375" s="14" t="s">
        <v>29393</v>
      </c>
      <c r="I5375" t="s">
        <v>21</v>
      </c>
      <c r="K5375">
        <v>7</v>
      </c>
      <c r="L5375">
        <v>26</v>
      </c>
      <c r="M5375">
        <v>11</v>
      </c>
      <c r="N5375">
        <v>4</v>
      </c>
      <c r="O5375" t="s">
        <v>517</v>
      </c>
      <c r="P5375" t="s">
        <v>517</v>
      </c>
      <c r="Q5375" t="s">
        <v>517</v>
      </c>
      <c r="R5375" t="s">
        <v>517</v>
      </c>
      <c r="S5375" t="s">
        <v>517</v>
      </c>
      <c r="T5375" t="s">
        <v>517</v>
      </c>
      <c r="U5375" t="s">
        <v>517</v>
      </c>
      <c r="V5375" t="s">
        <v>517</v>
      </c>
      <c r="W5375" t="s">
        <v>517</v>
      </c>
      <c r="X5375" t="s">
        <v>517</v>
      </c>
      <c r="Y5375" t="s">
        <v>29394</v>
      </c>
      <c r="Z5375" s="1">
        <v>31800</v>
      </c>
      <c r="AA5375" t="s">
        <v>529</v>
      </c>
      <c r="AB5375">
        <v>30</v>
      </c>
      <c r="AC5375" t="s">
        <v>358</v>
      </c>
      <c r="AD5375" t="s">
        <v>495</v>
      </c>
      <c r="AF5375" t="s">
        <v>8295</v>
      </c>
      <c r="AG5375" t="s">
        <v>517</v>
      </c>
      <c r="AH5375" t="s">
        <v>517</v>
      </c>
      <c r="AI5375" t="s">
        <v>517</v>
      </c>
      <c r="AJ5375" t="s">
        <v>517</v>
      </c>
    </row>
    <row r="5376" spans="1:36" x14ac:dyDescent="0.25">
      <c r="A5376" s="13" t="s">
        <v>29396</v>
      </c>
      <c r="B5376" s="1">
        <v>42942</v>
      </c>
      <c r="C5376" s="2">
        <v>0.44369212962962962</v>
      </c>
      <c r="D5376" t="s">
        <v>29397</v>
      </c>
      <c r="E5376" t="s">
        <v>2525</v>
      </c>
      <c r="F5376" t="s">
        <v>29398</v>
      </c>
      <c r="G5376" s="14" t="s">
        <v>29399</v>
      </c>
      <c r="H5376" s="14" t="s">
        <v>29400</v>
      </c>
      <c r="I5376" t="s">
        <v>24</v>
      </c>
      <c r="K5376">
        <v>7</v>
      </c>
      <c r="L5376">
        <v>26</v>
      </c>
      <c r="M5376">
        <v>10</v>
      </c>
      <c r="N5376">
        <v>4</v>
      </c>
      <c r="O5376" t="s">
        <v>29395</v>
      </c>
      <c r="P5376" t="s">
        <v>29395</v>
      </c>
      <c r="Q5376" t="s">
        <v>517</v>
      </c>
      <c r="R5376" t="s">
        <v>517</v>
      </c>
      <c r="S5376" t="s">
        <v>517</v>
      </c>
      <c r="T5376" t="s">
        <v>517</v>
      </c>
      <c r="U5376" t="s">
        <v>517</v>
      </c>
      <c r="V5376" t="s">
        <v>517</v>
      </c>
      <c r="W5376" t="s">
        <v>860</v>
      </c>
      <c r="X5376" t="s">
        <v>580</v>
      </c>
      <c r="Y5376" t="s">
        <v>517</v>
      </c>
      <c r="Z5376" s="1" t="s">
        <v>517</v>
      </c>
      <c r="AA5376" t="s">
        <v>29401</v>
      </c>
      <c r="AB5376" t="s">
        <v>517</v>
      </c>
      <c r="AC5376" t="s">
        <v>358</v>
      </c>
      <c r="AD5376" t="s">
        <v>517</v>
      </c>
      <c r="AF5376" t="s">
        <v>8260</v>
      </c>
      <c r="AG5376" t="s">
        <v>517</v>
      </c>
      <c r="AH5376" t="s">
        <v>517</v>
      </c>
      <c r="AI5376" t="s">
        <v>517</v>
      </c>
      <c r="AJ5376" t="s">
        <v>517</v>
      </c>
    </row>
    <row r="5377" spans="1:36" x14ac:dyDescent="0.25">
      <c r="A5377" s="13" t="s">
        <v>29402</v>
      </c>
      <c r="B5377" s="1">
        <v>42942</v>
      </c>
      <c r="C5377" s="2">
        <v>0.43057870370370371</v>
      </c>
      <c r="D5377" t="s">
        <v>29403</v>
      </c>
      <c r="E5377" t="s">
        <v>22</v>
      </c>
      <c r="F5377" t="s">
        <v>29404</v>
      </c>
      <c r="G5377" s="14" t="s">
        <v>29405</v>
      </c>
      <c r="H5377" s="14" t="s">
        <v>29406</v>
      </c>
      <c r="I5377" t="s">
        <v>21</v>
      </c>
      <c r="K5377">
        <v>7</v>
      </c>
      <c r="L5377">
        <v>26</v>
      </c>
      <c r="M5377">
        <v>10</v>
      </c>
      <c r="N5377">
        <v>4</v>
      </c>
      <c r="O5377" t="s">
        <v>517</v>
      </c>
      <c r="P5377" t="s">
        <v>517</v>
      </c>
      <c r="Q5377" t="s">
        <v>517</v>
      </c>
      <c r="R5377" t="s">
        <v>517</v>
      </c>
      <c r="S5377" t="s">
        <v>517</v>
      </c>
      <c r="T5377" t="s">
        <v>517</v>
      </c>
      <c r="U5377" t="s">
        <v>517</v>
      </c>
      <c r="V5377" t="s">
        <v>517</v>
      </c>
      <c r="W5377" t="s">
        <v>517</v>
      </c>
      <c r="X5377" t="s">
        <v>517</v>
      </c>
      <c r="Y5377" t="s">
        <v>29407</v>
      </c>
      <c r="Z5377" s="1">
        <v>29672</v>
      </c>
      <c r="AA5377" t="s">
        <v>7869</v>
      </c>
      <c r="AB5377">
        <v>36</v>
      </c>
      <c r="AC5377" t="s">
        <v>357</v>
      </c>
      <c r="AD5377" t="s">
        <v>509</v>
      </c>
      <c r="AF5377" t="s">
        <v>517</v>
      </c>
      <c r="AG5377" t="s">
        <v>517</v>
      </c>
      <c r="AH5377" t="s">
        <v>517</v>
      </c>
      <c r="AI5377" t="s">
        <v>517</v>
      </c>
      <c r="AJ5377" t="s">
        <v>517</v>
      </c>
    </row>
    <row r="5378" spans="1:36" x14ac:dyDescent="0.25">
      <c r="A5378" s="13" t="s">
        <v>29408</v>
      </c>
      <c r="B5378" s="1">
        <v>42942</v>
      </c>
      <c r="C5378" s="2">
        <v>0.38327546296296294</v>
      </c>
      <c r="D5378" t="s">
        <v>29409</v>
      </c>
      <c r="E5378" t="s">
        <v>116</v>
      </c>
      <c r="F5378" t="s">
        <v>29410</v>
      </c>
      <c r="G5378" s="14" t="s">
        <v>29411</v>
      </c>
      <c r="H5378" s="14" t="s">
        <v>29412</v>
      </c>
      <c r="I5378" t="s">
        <v>25</v>
      </c>
      <c r="K5378">
        <v>7</v>
      </c>
      <c r="L5378">
        <v>26</v>
      </c>
      <c r="M5378">
        <v>9</v>
      </c>
      <c r="N5378">
        <v>4</v>
      </c>
      <c r="O5378" t="s">
        <v>517</v>
      </c>
      <c r="P5378" t="s">
        <v>517</v>
      </c>
      <c r="Q5378" t="s">
        <v>517</v>
      </c>
      <c r="R5378" t="s">
        <v>517</v>
      </c>
      <c r="S5378" t="s">
        <v>517</v>
      </c>
      <c r="T5378" t="s">
        <v>517</v>
      </c>
      <c r="U5378" t="s">
        <v>517</v>
      </c>
      <c r="V5378" t="s">
        <v>517</v>
      </c>
      <c r="W5378" t="s">
        <v>517</v>
      </c>
      <c r="X5378" t="s">
        <v>517</v>
      </c>
      <c r="Y5378" t="s">
        <v>10935</v>
      </c>
      <c r="Z5378" s="1">
        <v>33072</v>
      </c>
      <c r="AA5378" t="s">
        <v>1885</v>
      </c>
      <c r="AB5378">
        <v>27</v>
      </c>
      <c r="AC5378" t="s">
        <v>358</v>
      </c>
      <c r="AD5378" t="s">
        <v>497</v>
      </c>
      <c r="AF5378" t="s">
        <v>8313</v>
      </c>
      <c r="AG5378" t="s">
        <v>517</v>
      </c>
      <c r="AH5378" t="s">
        <v>517</v>
      </c>
      <c r="AI5378" t="s">
        <v>517</v>
      </c>
      <c r="AJ5378" t="s">
        <v>517</v>
      </c>
    </row>
    <row r="5379" spans="1:36" x14ac:dyDescent="0.25">
      <c r="A5379" s="13" t="s">
        <v>29416</v>
      </c>
      <c r="B5379" s="1">
        <v>42942</v>
      </c>
      <c r="C5379" s="2">
        <v>0.27750000000000002</v>
      </c>
      <c r="D5379" t="s">
        <v>29417</v>
      </c>
      <c r="E5379" t="s">
        <v>22</v>
      </c>
      <c r="F5379" t="s">
        <v>27088</v>
      </c>
      <c r="G5379" s="14" t="s">
        <v>29418</v>
      </c>
      <c r="H5379" s="14" t="s">
        <v>27090</v>
      </c>
      <c r="I5379" t="s">
        <v>23</v>
      </c>
      <c r="K5379">
        <v>7</v>
      </c>
      <c r="L5379">
        <v>26</v>
      </c>
      <c r="M5379">
        <v>6</v>
      </c>
      <c r="N5379">
        <v>4</v>
      </c>
      <c r="O5379" t="s">
        <v>29415</v>
      </c>
      <c r="P5379" t="s">
        <v>29413</v>
      </c>
      <c r="Q5379" t="s">
        <v>27085</v>
      </c>
      <c r="R5379" t="s">
        <v>29414</v>
      </c>
      <c r="S5379" t="s">
        <v>517</v>
      </c>
      <c r="T5379" t="s">
        <v>517</v>
      </c>
      <c r="U5379" t="s">
        <v>517</v>
      </c>
      <c r="V5379" t="s">
        <v>517</v>
      </c>
      <c r="W5379" t="s">
        <v>672</v>
      </c>
      <c r="X5379" t="s">
        <v>477</v>
      </c>
      <c r="Y5379" t="s">
        <v>517</v>
      </c>
      <c r="Z5379" s="1" t="s">
        <v>517</v>
      </c>
      <c r="AA5379" t="s">
        <v>810</v>
      </c>
      <c r="AB5379" t="s">
        <v>517</v>
      </c>
      <c r="AC5379" t="s">
        <v>358</v>
      </c>
      <c r="AD5379" t="s">
        <v>517</v>
      </c>
      <c r="AF5379" t="s">
        <v>517</v>
      </c>
      <c r="AG5379" t="s">
        <v>517</v>
      </c>
      <c r="AH5379" t="s">
        <v>517</v>
      </c>
      <c r="AI5379" t="s">
        <v>517</v>
      </c>
      <c r="AJ5379" t="s">
        <v>517</v>
      </c>
    </row>
    <row r="5380" spans="1:36" x14ac:dyDescent="0.25">
      <c r="A5380" s="13" t="s">
        <v>29420</v>
      </c>
      <c r="B5380" s="1">
        <v>42942</v>
      </c>
      <c r="C5380" s="2">
        <v>0.15136574074074075</v>
      </c>
      <c r="D5380" t="s">
        <v>29421</v>
      </c>
      <c r="E5380" t="s">
        <v>5507</v>
      </c>
      <c r="F5380" t="s">
        <v>29422</v>
      </c>
      <c r="G5380" s="14" t="s">
        <v>29423</v>
      </c>
      <c r="H5380" s="14" t="s">
        <v>29424</v>
      </c>
      <c r="I5380" t="s">
        <v>21</v>
      </c>
      <c r="K5380">
        <v>7</v>
      </c>
      <c r="L5380">
        <v>26</v>
      </c>
      <c r="M5380">
        <v>3</v>
      </c>
      <c r="N5380">
        <v>4</v>
      </c>
      <c r="O5380" t="s">
        <v>29419</v>
      </c>
      <c r="P5380" t="s">
        <v>517</v>
      </c>
      <c r="Q5380" t="s">
        <v>517</v>
      </c>
      <c r="R5380" t="s">
        <v>517</v>
      </c>
      <c r="S5380" t="s">
        <v>517</v>
      </c>
      <c r="T5380" t="s">
        <v>517</v>
      </c>
      <c r="U5380" t="s">
        <v>517</v>
      </c>
      <c r="V5380" t="s">
        <v>517</v>
      </c>
      <c r="W5380" t="s">
        <v>1217</v>
      </c>
      <c r="X5380" t="s">
        <v>1487</v>
      </c>
      <c r="Y5380" t="s">
        <v>517</v>
      </c>
      <c r="Z5380" s="1" t="s">
        <v>517</v>
      </c>
      <c r="AA5380" t="s">
        <v>2584</v>
      </c>
      <c r="AB5380" t="s">
        <v>517</v>
      </c>
      <c r="AC5380" t="s">
        <v>358</v>
      </c>
      <c r="AD5380" t="s">
        <v>517</v>
      </c>
      <c r="AF5380" t="s">
        <v>8254</v>
      </c>
      <c r="AG5380" t="s">
        <v>8307</v>
      </c>
      <c r="AH5380" t="s">
        <v>517</v>
      </c>
      <c r="AI5380" t="s">
        <v>517</v>
      </c>
      <c r="AJ5380" t="s">
        <v>517</v>
      </c>
    </row>
    <row r="5381" spans="1:36" x14ac:dyDescent="0.25">
      <c r="A5381" s="13" t="s">
        <v>29427</v>
      </c>
      <c r="B5381" s="1">
        <v>42942</v>
      </c>
      <c r="C5381" s="2">
        <v>7.6724537037037036E-2</v>
      </c>
      <c r="D5381" t="s">
        <v>29428</v>
      </c>
      <c r="E5381" t="s">
        <v>22</v>
      </c>
      <c r="F5381" t="s">
        <v>29429</v>
      </c>
      <c r="G5381" s="14" t="s">
        <v>29430</v>
      </c>
      <c r="H5381" s="14" t="s">
        <v>29431</v>
      </c>
      <c r="I5381" t="s">
        <v>21</v>
      </c>
      <c r="K5381">
        <v>7</v>
      </c>
      <c r="L5381">
        <v>26</v>
      </c>
      <c r="M5381">
        <v>1</v>
      </c>
      <c r="N5381">
        <v>4</v>
      </c>
      <c r="O5381" t="s">
        <v>29425</v>
      </c>
      <c r="P5381" t="s">
        <v>29426</v>
      </c>
      <c r="Q5381" t="s">
        <v>517</v>
      </c>
      <c r="R5381" t="s">
        <v>517</v>
      </c>
      <c r="S5381" t="s">
        <v>517</v>
      </c>
      <c r="T5381" t="s">
        <v>517</v>
      </c>
      <c r="U5381" t="s">
        <v>517</v>
      </c>
      <c r="V5381" t="s">
        <v>517</v>
      </c>
      <c r="W5381" t="s">
        <v>1737</v>
      </c>
      <c r="X5381" t="s">
        <v>554</v>
      </c>
      <c r="Y5381" t="s">
        <v>29432</v>
      </c>
      <c r="Z5381" s="1">
        <v>32138</v>
      </c>
      <c r="AA5381" t="s">
        <v>27072</v>
      </c>
      <c r="AB5381">
        <v>29</v>
      </c>
      <c r="AC5381" t="s">
        <v>357</v>
      </c>
      <c r="AD5381" t="s">
        <v>488</v>
      </c>
      <c r="AF5381" t="s">
        <v>8266</v>
      </c>
      <c r="AG5381" t="s">
        <v>517</v>
      </c>
      <c r="AH5381" t="s">
        <v>517</v>
      </c>
      <c r="AI5381" t="s">
        <v>517</v>
      </c>
      <c r="AJ5381" t="s">
        <v>517</v>
      </c>
    </row>
    <row r="5382" spans="1:36" x14ac:dyDescent="0.25">
      <c r="A5382" s="13" t="s">
        <v>29433</v>
      </c>
      <c r="B5382" s="1">
        <v>42942</v>
      </c>
      <c r="C5382" s="2">
        <v>3.712962962962963E-2</v>
      </c>
      <c r="D5382" t="s">
        <v>5344</v>
      </c>
      <c r="E5382" t="s">
        <v>22</v>
      </c>
      <c r="F5382" t="s">
        <v>29434</v>
      </c>
      <c r="G5382" s="14" t="s">
        <v>29435</v>
      </c>
      <c r="H5382" s="14" t="s">
        <v>29436</v>
      </c>
      <c r="I5382" t="s">
        <v>26</v>
      </c>
      <c r="K5382">
        <v>7</v>
      </c>
      <c r="L5382">
        <v>26</v>
      </c>
      <c r="M5382">
        <v>0</v>
      </c>
      <c r="N5382">
        <v>4</v>
      </c>
      <c r="O5382" t="s">
        <v>517</v>
      </c>
      <c r="P5382" t="s">
        <v>517</v>
      </c>
      <c r="Q5382" t="s">
        <v>517</v>
      </c>
      <c r="R5382" t="s">
        <v>517</v>
      </c>
      <c r="S5382" t="s">
        <v>517</v>
      </c>
      <c r="T5382" t="s">
        <v>517</v>
      </c>
      <c r="U5382" t="s">
        <v>517</v>
      </c>
      <c r="V5382" t="s">
        <v>517</v>
      </c>
      <c r="W5382" t="s">
        <v>517</v>
      </c>
      <c r="X5382" t="s">
        <v>517</v>
      </c>
      <c r="Y5382" t="s">
        <v>517</v>
      </c>
      <c r="Z5382" s="1" t="s">
        <v>517</v>
      </c>
      <c r="AA5382" t="s">
        <v>529</v>
      </c>
      <c r="AB5382" t="s">
        <v>517</v>
      </c>
      <c r="AC5382" t="s">
        <v>358</v>
      </c>
      <c r="AD5382" t="s">
        <v>517</v>
      </c>
      <c r="AF5382" t="s">
        <v>517</v>
      </c>
      <c r="AG5382" t="s">
        <v>517</v>
      </c>
      <c r="AH5382" t="s">
        <v>517</v>
      </c>
      <c r="AI5382" t="s">
        <v>517</v>
      </c>
      <c r="AJ5382" t="s">
        <v>517</v>
      </c>
    </row>
    <row r="5383" spans="1:36" x14ac:dyDescent="0.25">
      <c r="A5383" s="13" t="s">
        <v>29437</v>
      </c>
      <c r="B5383" s="1">
        <v>42941</v>
      </c>
      <c r="C5383" s="2">
        <v>0.9886342592592593</v>
      </c>
      <c r="D5383" t="s">
        <v>29438</v>
      </c>
      <c r="E5383" t="s">
        <v>22</v>
      </c>
      <c r="F5383" t="s">
        <v>13639</v>
      </c>
      <c r="G5383" s="14" t="s">
        <v>13640</v>
      </c>
      <c r="H5383" s="14" t="s">
        <v>29439</v>
      </c>
      <c r="I5383" t="s">
        <v>21</v>
      </c>
      <c r="K5383">
        <v>7</v>
      </c>
      <c r="L5383">
        <v>25</v>
      </c>
      <c r="M5383">
        <v>23</v>
      </c>
      <c r="N5383">
        <v>3</v>
      </c>
      <c r="O5383" t="s">
        <v>517</v>
      </c>
      <c r="P5383" t="s">
        <v>517</v>
      </c>
      <c r="Q5383" t="s">
        <v>517</v>
      </c>
      <c r="R5383" t="s">
        <v>517</v>
      </c>
      <c r="S5383" t="s">
        <v>517</v>
      </c>
      <c r="T5383" t="s">
        <v>517</v>
      </c>
      <c r="U5383" t="s">
        <v>517</v>
      </c>
      <c r="V5383" t="s">
        <v>517</v>
      </c>
      <c r="W5383" t="s">
        <v>517</v>
      </c>
      <c r="X5383" t="s">
        <v>517</v>
      </c>
      <c r="Y5383" t="s">
        <v>13642</v>
      </c>
      <c r="Z5383" s="1">
        <v>25750</v>
      </c>
      <c r="AA5383" t="s">
        <v>1519</v>
      </c>
      <c r="AB5383">
        <v>47</v>
      </c>
      <c r="AC5383" t="s">
        <v>358</v>
      </c>
      <c r="AD5383" t="s">
        <v>487</v>
      </c>
      <c r="AF5383" t="s">
        <v>8261</v>
      </c>
      <c r="AG5383" t="s">
        <v>8253</v>
      </c>
      <c r="AH5383" t="s">
        <v>8308</v>
      </c>
      <c r="AI5383" t="s">
        <v>8295</v>
      </c>
      <c r="AJ5383" t="s">
        <v>517</v>
      </c>
    </row>
    <row r="5384" spans="1:36" x14ac:dyDescent="0.25">
      <c r="A5384" t="s">
        <v>29440</v>
      </c>
      <c r="B5384">
        <v>42941</v>
      </c>
      <c r="C5384">
        <v>0.92585648148148147</v>
      </c>
      <c r="D5384" t="s">
        <v>29441</v>
      </c>
      <c r="E5384" t="s">
        <v>22</v>
      </c>
      <c r="F5384" t="s">
        <v>29442</v>
      </c>
      <c r="G5384" t="s">
        <v>29443</v>
      </c>
      <c r="H5384" t="s">
        <v>29444</v>
      </c>
      <c r="I5384" t="s">
        <v>21</v>
      </c>
      <c r="K5384">
        <v>7</v>
      </c>
      <c r="L5384">
        <v>25</v>
      </c>
      <c r="M5384">
        <v>22</v>
      </c>
      <c r="N5384">
        <v>3</v>
      </c>
      <c r="O5384" t="s">
        <v>517</v>
      </c>
      <c r="P5384" t="s">
        <v>517</v>
      </c>
      <c r="Q5384" t="s">
        <v>517</v>
      </c>
      <c r="R5384" t="s">
        <v>517</v>
      </c>
      <c r="S5384" t="s">
        <v>517</v>
      </c>
      <c r="T5384" t="s">
        <v>517</v>
      </c>
      <c r="U5384" t="s">
        <v>517</v>
      </c>
      <c r="V5384" t="s">
        <v>517</v>
      </c>
      <c r="W5384" t="s">
        <v>517</v>
      </c>
      <c r="X5384" t="s">
        <v>517</v>
      </c>
      <c r="Y5384" t="s">
        <v>517</v>
      </c>
      <c r="Z5384" t="s">
        <v>517</v>
      </c>
      <c r="AA5384" t="s">
        <v>10690</v>
      </c>
      <c r="AB5384" t="s">
        <v>517</v>
      </c>
      <c r="AC5384" t="s">
        <v>357</v>
      </c>
      <c r="AD5384" t="s">
        <v>517</v>
      </c>
      <c r="AF5384" t="s">
        <v>8263</v>
      </c>
      <c r="AG5384" t="s">
        <v>8295</v>
      </c>
      <c r="AH5384" t="s">
        <v>8307</v>
      </c>
      <c r="AI5384" t="s">
        <v>8261</v>
      </c>
      <c r="AJ5384" t="s">
        <v>517</v>
      </c>
    </row>
    <row r="5385" spans="1:36" x14ac:dyDescent="0.25">
      <c r="A5385" s="13" t="s">
        <v>29445</v>
      </c>
      <c r="B5385" s="1">
        <v>42941</v>
      </c>
      <c r="C5385" s="2">
        <v>0.90818287037037038</v>
      </c>
      <c r="D5385" t="s">
        <v>29094</v>
      </c>
      <c r="E5385" t="s">
        <v>22</v>
      </c>
      <c r="F5385" t="s">
        <v>29095</v>
      </c>
      <c r="G5385" s="14" t="s">
        <v>29096</v>
      </c>
      <c r="H5385" s="14" t="s">
        <v>29446</v>
      </c>
      <c r="I5385" t="s">
        <v>21</v>
      </c>
      <c r="K5385">
        <v>7</v>
      </c>
      <c r="L5385">
        <v>25</v>
      </c>
      <c r="M5385">
        <v>21</v>
      </c>
      <c r="N5385">
        <v>3</v>
      </c>
      <c r="O5385" t="s">
        <v>517</v>
      </c>
      <c r="P5385" t="s">
        <v>517</v>
      </c>
      <c r="Q5385" t="s">
        <v>517</v>
      </c>
      <c r="R5385" t="s">
        <v>517</v>
      </c>
      <c r="S5385" t="s">
        <v>517</v>
      </c>
      <c r="T5385" t="s">
        <v>517</v>
      </c>
      <c r="U5385" t="s">
        <v>517</v>
      </c>
      <c r="V5385" t="s">
        <v>517</v>
      </c>
      <c r="W5385" t="s">
        <v>517</v>
      </c>
      <c r="X5385" t="s">
        <v>517</v>
      </c>
      <c r="Y5385" t="s">
        <v>29098</v>
      </c>
      <c r="Z5385" s="1">
        <v>21186</v>
      </c>
      <c r="AA5385" t="s">
        <v>1489</v>
      </c>
      <c r="AB5385">
        <v>59</v>
      </c>
      <c r="AC5385" t="s">
        <v>358</v>
      </c>
      <c r="AD5385" t="s">
        <v>491</v>
      </c>
      <c r="AF5385" t="s">
        <v>8304</v>
      </c>
      <c r="AG5385" t="s">
        <v>8307</v>
      </c>
      <c r="AH5385" t="s">
        <v>8313</v>
      </c>
      <c r="AI5385" t="s">
        <v>8306</v>
      </c>
      <c r="AJ5385" t="s">
        <v>8295</v>
      </c>
    </row>
    <row r="5386" spans="1:36" x14ac:dyDescent="0.25">
      <c r="A5386" s="13" t="s">
        <v>29448</v>
      </c>
      <c r="B5386" s="1">
        <v>42941</v>
      </c>
      <c r="C5386" s="2">
        <v>0.86468750000000005</v>
      </c>
      <c r="D5386" t="s">
        <v>21320</v>
      </c>
      <c r="E5386" t="s">
        <v>22</v>
      </c>
      <c r="F5386" t="s">
        <v>29375</v>
      </c>
      <c r="G5386" s="14" t="s">
        <v>29376</v>
      </c>
      <c r="H5386" s="14" t="s">
        <v>29449</v>
      </c>
      <c r="I5386" t="s">
        <v>23</v>
      </c>
      <c r="K5386">
        <v>7</v>
      </c>
      <c r="L5386">
        <v>25</v>
      </c>
      <c r="M5386">
        <v>20</v>
      </c>
      <c r="N5386">
        <v>3</v>
      </c>
      <c r="O5386" t="s">
        <v>29447</v>
      </c>
      <c r="P5386" t="s">
        <v>517</v>
      </c>
      <c r="Q5386" t="s">
        <v>517</v>
      </c>
      <c r="R5386" t="s">
        <v>517</v>
      </c>
      <c r="S5386" t="s">
        <v>517</v>
      </c>
      <c r="T5386" t="s">
        <v>517</v>
      </c>
      <c r="U5386" t="s">
        <v>517</v>
      </c>
      <c r="V5386" t="s">
        <v>517</v>
      </c>
      <c r="W5386" t="s">
        <v>621</v>
      </c>
      <c r="X5386" t="s">
        <v>622</v>
      </c>
      <c r="Y5386" t="s">
        <v>1701</v>
      </c>
      <c r="Z5386" s="1">
        <v>27881</v>
      </c>
      <c r="AA5386" t="s">
        <v>529</v>
      </c>
      <c r="AB5386">
        <v>41</v>
      </c>
      <c r="AC5386" t="s">
        <v>358</v>
      </c>
      <c r="AD5386" t="s">
        <v>495</v>
      </c>
      <c r="AF5386" t="s">
        <v>517</v>
      </c>
      <c r="AG5386" t="s">
        <v>517</v>
      </c>
      <c r="AH5386" t="s">
        <v>517</v>
      </c>
      <c r="AI5386" t="s">
        <v>517</v>
      </c>
      <c r="AJ5386" t="s">
        <v>517</v>
      </c>
    </row>
    <row r="5387" spans="1:36" x14ac:dyDescent="0.25">
      <c r="A5387" s="13" t="s">
        <v>29450</v>
      </c>
      <c r="B5387" s="1">
        <v>42941</v>
      </c>
      <c r="C5387" s="2">
        <v>0.82670138888888889</v>
      </c>
      <c r="D5387" t="s">
        <v>29451</v>
      </c>
      <c r="E5387" t="s">
        <v>22</v>
      </c>
      <c r="F5387" t="s">
        <v>29452</v>
      </c>
      <c r="G5387" s="14" t="s">
        <v>29453</v>
      </c>
      <c r="H5387" s="14" t="s">
        <v>29454</v>
      </c>
      <c r="I5387" t="s">
        <v>21</v>
      </c>
      <c r="K5387">
        <v>7</v>
      </c>
      <c r="L5387">
        <v>25</v>
      </c>
      <c r="M5387">
        <v>19</v>
      </c>
      <c r="N5387">
        <v>3</v>
      </c>
      <c r="O5387" t="s">
        <v>517</v>
      </c>
      <c r="P5387" t="s">
        <v>517</v>
      </c>
      <c r="Q5387" t="s">
        <v>517</v>
      </c>
      <c r="R5387" t="s">
        <v>517</v>
      </c>
      <c r="S5387" t="s">
        <v>517</v>
      </c>
      <c r="T5387" t="s">
        <v>517</v>
      </c>
      <c r="U5387" t="s">
        <v>517</v>
      </c>
      <c r="V5387" t="s">
        <v>517</v>
      </c>
      <c r="W5387" t="s">
        <v>517</v>
      </c>
      <c r="X5387" t="s">
        <v>517</v>
      </c>
      <c r="Y5387" t="s">
        <v>29455</v>
      </c>
      <c r="Z5387" s="1">
        <v>28981</v>
      </c>
      <c r="AA5387" t="s">
        <v>529</v>
      </c>
      <c r="AB5387">
        <v>38</v>
      </c>
      <c r="AC5387" t="s">
        <v>358</v>
      </c>
      <c r="AD5387" t="s">
        <v>482</v>
      </c>
      <c r="AF5387" t="s">
        <v>8295</v>
      </c>
      <c r="AG5387" t="s">
        <v>517</v>
      </c>
      <c r="AH5387" t="s">
        <v>8273</v>
      </c>
      <c r="AI5387" t="s">
        <v>8296</v>
      </c>
      <c r="AJ5387" t="s">
        <v>517</v>
      </c>
    </row>
    <row r="5388" spans="1:36" x14ac:dyDescent="0.25">
      <c r="A5388" s="13" t="s">
        <v>29456</v>
      </c>
      <c r="B5388" s="1">
        <v>42941</v>
      </c>
      <c r="C5388" s="2">
        <v>0.81447916666666664</v>
      </c>
      <c r="D5388" t="s">
        <v>29457</v>
      </c>
      <c r="E5388" t="s">
        <v>22</v>
      </c>
      <c r="F5388" t="s">
        <v>29458</v>
      </c>
      <c r="G5388" s="14" t="s">
        <v>29459</v>
      </c>
      <c r="H5388" s="14" t="s">
        <v>29460</v>
      </c>
      <c r="I5388" t="s">
        <v>24</v>
      </c>
      <c r="K5388">
        <v>7</v>
      </c>
      <c r="L5388">
        <v>25</v>
      </c>
      <c r="M5388">
        <v>19</v>
      </c>
      <c r="N5388">
        <v>3</v>
      </c>
      <c r="O5388" t="s">
        <v>517</v>
      </c>
      <c r="P5388" t="s">
        <v>517</v>
      </c>
      <c r="Q5388" t="s">
        <v>517</v>
      </c>
      <c r="R5388" t="s">
        <v>517</v>
      </c>
      <c r="S5388" t="s">
        <v>517</v>
      </c>
      <c r="T5388" t="s">
        <v>517</v>
      </c>
      <c r="U5388" t="s">
        <v>517</v>
      </c>
      <c r="V5388" t="s">
        <v>517</v>
      </c>
      <c r="W5388" t="s">
        <v>517</v>
      </c>
      <c r="X5388" t="s">
        <v>517</v>
      </c>
      <c r="Y5388" t="s">
        <v>517</v>
      </c>
      <c r="Z5388" s="1" t="s">
        <v>517</v>
      </c>
      <c r="AA5388" t="s">
        <v>29461</v>
      </c>
      <c r="AB5388" t="s">
        <v>517</v>
      </c>
      <c r="AC5388" t="s">
        <v>358</v>
      </c>
      <c r="AD5388" t="s">
        <v>517</v>
      </c>
      <c r="AF5388" t="s">
        <v>8313</v>
      </c>
      <c r="AG5388" t="s">
        <v>8259</v>
      </c>
      <c r="AH5388" t="s">
        <v>517</v>
      </c>
      <c r="AI5388" t="s">
        <v>517</v>
      </c>
      <c r="AJ5388" t="s">
        <v>517</v>
      </c>
    </row>
    <row r="5389" spans="1:36" x14ac:dyDescent="0.25">
      <c r="A5389" s="13" t="s">
        <v>29464</v>
      </c>
      <c r="B5389" s="1">
        <v>42941</v>
      </c>
      <c r="C5389" s="2">
        <v>0.76886574074074077</v>
      </c>
      <c r="D5389" t="s">
        <v>29465</v>
      </c>
      <c r="E5389" t="s">
        <v>22</v>
      </c>
      <c r="F5389" t="s">
        <v>29466</v>
      </c>
      <c r="G5389" s="14" t="s">
        <v>29467</v>
      </c>
      <c r="H5389" s="14" t="s">
        <v>29468</v>
      </c>
      <c r="I5389" t="s">
        <v>21</v>
      </c>
      <c r="K5389">
        <v>7</v>
      </c>
      <c r="L5389">
        <v>25</v>
      </c>
      <c r="M5389">
        <v>18</v>
      </c>
      <c r="N5389">
        <v>3</v>
      </c>
      <c r="O5389" t="s">
        <v>29462</v>
      </c>
      <c r="P5389" t="s">
        <v>29463</v>
      </c>
      <c r="Q5389" t="s">
        <v>517</v>
      </c>
      <c r="R5389" t="s">
        <v>517</v>
      </c>
      <c r="S5389" t="s">
        <v>517</v>
      </c>
      <c r="T5389" t="s">
        <v>517</v>
      </c>
      <c r="U5389" t="s">
        <v>517</v>
      </c>
      <c r="V5389" t="s">
        <v>517</v>
      </c>
      <c r="W5389" t="s">
        <v>852</v>
      </c>
      <c r="X5389" t="s">
        <v>846</v>
      </c>
      <c r="Y5389" t="s">
        <v>29469</v>
      </c>
      <c r="Z5389" s="1">
        <v>27027</v>
      </c>
      <c r="AA5389" t="s">
        <v>29470</v>
      </c>
      <c r="AB5389">
        <v>43</v>
      </c>
      <c r="AC5389" t="s">
        <v>358</v>
      </c>
      <c r="AD5389" t="s">
        <v>482</v>
      </c>
      <c r="AF5389" t="s">
        <v>8307</v>
      </c>
      <c r="AG5389" t="s">
        <v>8313</v>
      </c>
      <c r="AH5389" t="s">
        <v>517</v>
      </c>
      <c r="AI5389" t="s">
        <v>517</v>
      </c>
      <c r="AJ5389" t="s">
        <v>517</v>
      </c>
    </row>
    <row r="5390" spans="1:36" x14ac:dyDescent="0.25">
      <c r="A5390" s="13" t="s">
        <v>29472</v>
      </c>
      <c r="B5390" s="1">
        <v>42941</v>
      </c>
      <c r="C5390" s="2">
        <v>0.72782407407407401</v>
      </c>
      <c r="D5390" t="s">
        <v>29473</v>
      </c>
      <c r="E5390" t="s">
        <v>116</v>
      </c>
      <c r="F5390" t="s">
        <v>29474</v>
      </c>
      <c r="G5390" s="14" t="s">
        <v>29475</v>
      </c>
      <c r="H5390" s="14" t="s">
        <v>29476</v>
      </c>
      <c r="I5390" t="s">
        <v>21</v>
      </c>
      <c r="K5390">
        <v>7</v>
      </c>
      <c r="L5390">
        <v>25</v>
      </c>
      <c r="M5390">
        <v>17</v>
      </c>
      <c r="N5390">
        <v>3</v>
      </c>
      <c r="O5390" t="s">
        <v>29471</v>
      </c>
      <c r="P5390" t="s">
        <v>517</v>
      </c>
      <c r="Q5390" t="s">
        <v>517</v>
      </c>
      <c r="R5390" t="s">
        <v>517</v>
      </c>
      <c r="S5390" t="s">
        <v>517</v>
      </c>
      <c r="T5390" t="s">
        <v>517</v>
      </c>
      <c r="U5390" t="s">
        <v>517</v>
      </c>
      <c r="V5390" t="s">
        <v>517</v>
      </c>
      <c r="W5390" t="s">
        <v>589</v>
      </c>
      <c r="X5390" t="s">
        <v>849</v>
      </c>
      <c r="Y5390" t="s">
        <v>517</v>
      </c>
      <c r="Z5390" s="1" t="s">
        <v>517</v>
      </c>
      <c r="AA5390" t="s">
        <v>2314</v>
      </c>
      <c r="AB5390" t="s">
        <v>517</v>
      </c>
      <c r="AC5390" t="s">
        <v>358</v>
      </c>
      <c r="AD5390" t="s">
        <v>517</v>
      </c>
      <c r="AF5390" t="s">
        <v>8305</v>
      </c>
      <c r="AG5390" t="s">
        <v>517</v>
      </c>
      <c r="AH5390" t="s">
        <v>517</v>
      </c>
      <c r="AI5390" t="s">
        <v>517</v>
      </c>
      <c r="AJ5390" t="s">
        <v>517</v>
      </c>
    </row>
    <row r="5391" spans="1:36" x14ac:dyDescent="0.25">
      <c r="A5391" t="s">
        <v>29477</v>
      </c>
      <c r="B5391">
        <v>42941</v>
      </c>
      <c r="C5391">
        <v>0.71944444444444444</v>
      </c>
      <c r="D5391" t="s">
        <v>29077</v>
      </c>
      <c r="E5391" t="s">
        <v>22</v>
      </c>
      <c r="F5391" t="s">
        <v>29078</v>
      </c>
      <c r="G5391" t="s">
        <v>29079</v>
      </c>
      <c r="H5391" t="s">
        <v>29080</v>
      </c>
      <c r="I5391" t="s">
        <v>23</v>
      </c>
      <c r="K5391">
        <v>7</v>
      </c>
      <c r="L5391">
        <v>25</v>
      </c>
      <c r="M5391">
        <v>17</v>
      </c>
      <c r="N5391">
        <v>3</v>
      </c>
      <c r="O5391" t="s">
        <v>29075</v>
      </c>
      <c r="P5391" t="s">
        <v>517</v>
      </c>
      <c r="Q5391" t="s">
        <v>517</v>
      </c>
      <c r="R5391" t="s">
        <v>517</v>
      </c>
      <c r="S5391" t="s">
        <v>517</v>
      </c>
      <c r="T5391" t="s">
        <v>517</v>
      </c>
      <c r="U5391" t="s">
        <v>517</v>
      </c>
      <c r="V5391" t="s">
        <v>517</v>
      </c>
      <c r="W5391" t="s">
        <v>863</v>
      </c>
      <c r="X5391" t="s">
        <v>554</v>
      </c>
      <c r="Y5391" t="s">
        <v>29081</v>
      </c>
      <c r="Z5391">
        <v>34187</v>
      </c>
      <c r="AA5391" t="s">
        <v>14242</v>
      </c>
      <c r="AB5391">
        <v>23</v>
      </c>
      <c r="AC5391" t="s">
        <v>357</v>
      </c>
      <c r="AD5391" t="s">
        <v>499</v>
      </c>
      <c r="AF5391" t="s">
        <v>517</v>
      </c>
      <c r="AG5391" t="s">
        <v>517</v>
      </c>
      <c r="AH5391" t="s">
        <v>517</v>
      </c>
      <c r="AI5391" t="s">
        <v>517</v>
      </c>
      <c r="AJ5391" t="s">
        <v>517</v>
      </c>
    </row>
    <row r="5392" spans="1:36" x14ac:dyDescent="0.25">
      <c r="A5392" s="13" t="s">
        <v>29480</v>
      </c>
      <c r="B5392" s="1">
        <v>42941</v>
      </c>
      <c r="C5392" s="2">
        <v>0.64908564814814818</v>
      </c>
      <c r="D5392" t="s">
        <v>29481</v>
      </c>
      <c r="E5392" t="s">
        <v>22</v>
      </c>
      <c r="F5392" t="s">
        <v>10750</v>
      </c>
      <c r="G5392" s="14" t="s">
        <v>10751</v>
      </c>
      <c r="H5392" s="14" t="s">
        <v>10752</v>
      </c>
      <c r="I5392" t="s">
        <v>21</v>
      </c>
      <c r="K5392">
        <v>7</v>
      </c>
      <c r="L5392">
        <v>25</v>
      </c>
      <c r="M5392">
        <v>15</v>
      </c>
      <c r="N5392">
        <v>3</v>
      </c>
      <c r="O5392" t="s">
        <v>29478</v>
      </c>
      <c r="P5392" t="s">
        <v>29479</v>
      </c>
      <c r="Q5392" t="s">
        <v>517</v>
      </c>
      <c r="R5392" t="s">
        <v>517</v>
      </c>
      <c r="S5392" t="s">
        <v>517</v>
      </c>
      <c r="T5392" t="s">
        <v>517</v>
      </c>
      <c r="U5392" t="s">
        <v>517</v>
      </c>
      <c r="V5392" t="s">
        <v>517</v>
      </c>
      <c r="W5392" t="s">
        <v>476</v>
      </c>
      <c r="X5392" t="s">
        <v>846</v>
      </c>
      <c r="Y5392" t="s">
        <v>10753</v>
      </c>
      <c r="Z5392" s="1">
        <v>32105</v>
      </c>
      <c r="AA5392" t="s">
        <v>529</v>
      </c>
      <c r="AB5392">
        <v>29</v>
      </c>
      <c r="AC5392" t="s">
        <v>358</v>
      </c>
      <c r="AD5392" t="s">
        <v>495</v>
      </c>
      <c r="AF5392" t="s">
        <v>8295</v>
      </c>
      <c r="AG5392" t="s">
        <v>8254</v>
      </c>
      <c r="AH5392" t="s">
        <v>517</v>
      </c>
      <c r="AI5392" t="s">
        <v>517</v>
      </c>
      <c r="AJ5392" t="s">
        <v>517</v>
      </c>
    </row>
    <row r="5393" spans="1:36" x14ac:dyDescent="0.25">
      <c r="A5393" s="13" t="s">
        <v>29482</v>
      </c>
      <c r="B5393" s="1">
        <v>42941</v>
      </c>
      <c r="C5393" s="2">
        <v>0.63824074074074078</v>
      </c>
      <c r="D5393" t="s">
        <v>29483</v>
      </c>
      <c r="E5393" t="s">
        <v>22</v>
      </c>
      <c r="F5393" t="s">
        <v>29484</v>
      </c>
      <c r="G5393" s="14" t="s">
        <v>29485</v>
      </c>
      <c r="H5393" s="14" t="s">
        <v>29486</v>
      </c>
      <c r="I5393" t="s">
        <v>23</v>
      </c>
      <c r="K5393">
        <v>7</v>
      </c>
      <c r="L5393">
        <v>25</v>
      </c>
      <c r="M5393">
        <v>15</v>
      </c>
      <c r="N5393">
        <v>3</v>
      </c>
      <c r="O5393" t="s">
        <v>517</v>
      </c>
      <c r="P5393" t="s">
        <v>517</v>
      </c>
      <c r="Q5393" t="s">
        <v>517</v>
      </c>
      <c r="R5393" t="s">
        <v>517</v>
      </c>
      <c r="S5393" t="s">
        <v>517</v>
      </c>
      <c r="T5393" t="s">
        <v>517</v>
      </c>
      <c r="U5393" t="s">
        <v>517</v>
      </c>
      <c r="V5393" t="s">
        <v>517</v>
      </c>
      <c r="W5393" t="s">
        <v>517</v>
      </c>
      <c r="X5393" t="s">
        <v>517</v>
      </c>
      <c r="Y5393" t="s">
        <v>6582</v>
      </c>
      <c r="Z5393" s="1">
        <v>31855</v>
      </c>
      <c r="AA5393" t="s">
        <v>529</v>
      </c>
      <c r="AB5393">
        <v>30</v>
      </c>
      <c r="AC5393" t="s">
        <v>358</v>
      </c>
      <c r="AD5393" t="s">
        <v>489</v>
      </c>
      <c r="AF5393" t="s">
        <v>517</v>
      </c>
      <c r="AG5393" t="s">
        <v>517</v>
      </c>
      <c r="AH5393" t="s">
        <v>517</v>
      </c>
      <c r="AI5393" t="s">
        <v>517</v>
      </c>
      <c r="AJ5393" t="s">
        <v>517</v>
      </c>
    </row>
    <row r="5394" spans="1:36" x14ac:dyDescent="0.25">
      <c r="A5394" s="13" t="s">
        <v>29487</v>
      </c>
      <c r="B5394" s="1">
        <v>42941</v>
      </c>
      <c r="C5394" s="2">
        <v>0.63692129629629635</v>
      </c>
      <c r="D5394" t="s">
        <v>29488</v>
      </c>
      <c r="E5394" t="s">
        <v>22</v>
      </c>
      <c r="F5394" t="s">
        <v>29489</v>
      </c>
      <c r="G5394" s="14" t="s">
        <v>29490</v>
      </c>
      <c r="H5394" s="14" t="s">
        <v>29491</v>
      </c>
      <c r="I5394" t="s">
        <v>21</v>
      </c>
      <c r="K5394">
        <v>7</v>
      </c>
      <c r="L5394">
        <v>25</v>
      </c>
      <c r="M5394">
        <v>15</v>
      </c>
      <c r="N5394">
        <v>3</v>
      </c>
      <c r="O5394" t="s">
        <v>517</v>
      </c>
      <c r="P5394" t="s">
        <v>517</v>
      </c>
      <c r="Q5394" t="s">
        <v>517</v>
      </c>
      <c r="R5394" t="s">
        <v>517</v>
      </c>
      <c r="S5394" t="s">
        <v>517</v>
      </c>
      <c r="T5394" t="s">
        <v>517</v>
      </c>
      <c r="U5394" t="s">
        <v>517</v>
      </c>
      <c r="V5394" t="s">
        <v>517</v>
      </c>
      <c r="W5394" t="s">
        <v>517</v>
      </c>
      <c r="X5394" t="s">
        <v>517</v>
      </c>
      <c r="Y5394" t="s">
        <v>22771</v>
      </c>
      <c r="Z5394" s="1">
        <v>31882</v>
      </c>
      <c r="AA5394" t="s">
        <v>8078</v>
      </c>
      <c r="AB5394">
        <v>30</v>
      </c>
      <c r="AC5394" t="s">
        <v>357</v>
      </c>
      <c r="AD5394" t="s">
        <v>489</v>
      </c>
      <c r="AF5394" t="s">
        <v>8266</v>
      </c>
      <c r="AG5394" t="s">
        <v>8295</v>
      </c>
      <c r="AH5394" t="s">
        <v>517</v>
      </c>
      <c r="AI5394" t="s">
        <v>8263</v>
      </c>
      <c r="AJ5394" t="s">
        <v>517</v>
      </c>
    </row>
    <row r="5395" spans="1:36" x14ac:dyDescent="0.25">
      <c r="A5395" s="13" t="s">
        <v>29493</v>
      </c>
      <c r="B5395" s="1">
        <v>42941</v>
      </c>
      <c r="C5395" s="2">
        <v>0.57618055555555558</v>
      </c>
      <c r="D5395" t="s">
        <v>29494</v>
      </c>
      <c r="E5395" t="s">
        <v>22</v>
      </c>
      <c r="F5395" t="s">
        <v>29495</v>
      </c>
      <c r="G5395" s="14" t="s">
        <v>29496</v>
      </c>
      <c r="H5395" s="14" t="s">
        <v>29497</v>
      </c>
      <c r="I5395" t="s">
        <v>23</v>
      </c>
      <c r="K5395">
        <v>7</v>
      </c>
      <c r="L5395">
        <v>25</v>
      </c>
      <c r="M5395">
        <v>13</v>
      </c>
      <c r="N5395">
        <v>3</v>
      </c>
      <c r="O5395" t="s">
        <v>29492</v>
      </c>
      <c r="P5395" t="s">
        <v>517</v>
      </c>
      <c r="Q5395" t="s">
        <v>517</v>
      </c>
      <c r="R5395" t="s">
        <v>517</v>
      </c>
      <c r="S5395" t="s">
        <v>517</v>
      </c>
      <c r="T5395" t="s">
        <v>517</v>
      </c>
      <c r="U5395" t="s">
        <v>517</v>
      </c>
      <c r="V5395" t="s">
        <v>517</v>
      </c>
      <c r="W5395" t="s">
        <v>589</v>
      </c>
      <c r="X5395" t="s">
        <v>590</v>
      </c>
      <c r="Y5395" t="s">
        <v>517</v>
      </c>
      <c r="Z5395" s="1" t="s">
        <v>517</v>
      </c>
      <c r="AA5395" t="s">
        <v>2731</v>
      </c>
      <c r="AB5395" t="s">
        <v>517</v>
      </c>
      <c r="AC5395" t="s">
        <v>358</v>
      </c>
      <c r="AD5395" t="s">
        <v>517</v>
      </c>
      <c r="AF5395" t="s">
        <v>8313</v>
      </c>
      <c r="AG5395" t="s">
        <v>8282</v>
      </c>
      <c r="AH5395" t="s">
        <v>8304</v>
      </c>
      <c r="AI5395" t="s">
        <v>8295</v>
      </c>
      <c r="AJ5395" t="s">
        <v>517</v>
      </c>
    </row>
    <row r="5396" spans="1:36" x14ac:dyDescent="0.25">
      <c r="A5396" s="13" t="s">
        <v>29499</v>
      </c>
      <c r="B5396" s="1">
        <v>42941</v>
      </c>
      <c r="C5396" s="2">
        <v>0.56269675925925922</v>
      </c>
      <c r="D5396" t="s">
        <v>29500</v>
      </c>
      <c r="E5396" t="s">
        <v>22</v>
      </c>
      <c r="F5396" t="s">
        <v>29501</v>
      </c>
      <c r="G5396" s="14" t="s">
        <v>29502</v>
      </c>
      <c r="H5396" s="14" t="s">
        <v>29503</v>
      </c>
      <c r="I5396" t="s">
        <v>21</v>
      </c>
      <c r="K5396">
        <v>7</v>
      </c>
      <c r="L5396">
        <v>25</v>
      </c>
      <c r="M5396">
        <v>13</v>
      </c>
      <c r="N5396">
        <v>3</v>
      </c>
      <c r="O5396" t="s">
        <v>29498</v>
      </c>
      <c r="P5396" t="s">
        <v>517</v>
      </c>
      <c r="Q5396" t="s">
        <v>517</v>
      </c>
      <c r="R5396" t="s">
        <v>517</v>
      </c>
      <c r="S5396" t="s">
        <v>517</v>
      </c>
      <c r="T5396" t="s">
        <v>517</v>
      </c>
      <c r="U5396" t="s">
        <v>517</v>
      </c>
      <c r="V5396" t="s">
        <v>517</v>
      </c>
      <c r="W5396" t="s">
        <v>775</v>
      </c>
      <c r="X5396" t="s">
        <v>590</v>
      </c>
      <c r="Y5396" t="s">
        <v>16881</v>
      </c>
      <c r="Z5396" s="1">
        <v>31746</v>
      </c>
      <c r="AA5396" t="s">
        <v>29504</v>
      </c>
      <c r="AB5396">
        <v>30</v>
      </c>
      <c r="AC5396" t="s">
        <v>358</v>
      </c>
      <c r="AD5396" t="s">
        <v>491</v>
      </c>
      <c r="AF5396" t="s">
        <v>8253</v>
      </c>
      <c r="AG5396" t="s">
        <v>8260</v>
      </c>
      <c r="AH5396" t="s">
        <v>517</v>
      </c>
      <c r="AI5396" t="s">
        <v>517</v>
      </c>
      <c r="AJ5396" t="s">
        <v>517</v>
      </c>
    </row>
    <row r="5397" spans="1:36" x14ac:dyDescent="0.25">
      <c r="A5397" s="13" t="s">
        <v>29505</v>
      </c>
      <c r="B5397" s="1">
        <v>42946</v>
      </c>
      <c r="C5397" s="2">
        <v>0.66409722222222223</v>
      </c>
      <c r="D5397" t="s">
        <v>29506</v>
      </c>
      <c r="E5397" t="s">
        <v>22</v>
      </c>
      <c r="F5397" t="s">
        <v>29507</v>
      </c>
      <c r="G5397" s="14" t="s">
        <v>29508</v>
      </c>
      <c r="H5397" s="14" t="s">
        <v>29509</v>
      </c>
      <c r="I5397" t="s">
        <v>23</v>
      </c>
      <c r="K5397">
        <v>7</v>
      </c>
      <c r="L5397">
        <v>30</v>
      </c>
      <c r="M5397">
        <v>15</v>
      </c>
      <c r="N5397">
        <v>1</v>
      </c>
      <c r="O5397" t="s">
        <v>517</v>
      </c>
      <c r="P5397" t="s">
        <v>517</v>
      </c>
      <c r="Q5397" t="s">
        <v>517</v>
      </c>
      <c r="R5397" t="s">
        <v>517</v>
      </c>
      <c r="S5397" t="s">
        <v>517</v>
      </c>
      <c r="T5397" t="s">
        <v>517</v>
      </c>
      <c r="U5397" t="s">
        <v>517</v>
      </c>
      <c r="V5397" t="s">
        <v>517</v>
      </c>
      <c r="W5397" t="s">
        <v>517</v>
      </c>
      <c r="X5397" t="s">
        <v>517</v>
      </c>
      <c r="Y5397" t="s">
        <v>29510</v>
      </c>
      <c r="Z5397" s="1">
        <v>31535</v>
      </c>
      <c r="AA5397" t="s">
        <v>1231</v>
      </c>
      <c r="AB5397">
        <v>31</v>
      </c>
      <c r="AC5397" t="s">
        <v>358</v>
      </c>
      <c r="AD5397" t="s">
        <v>491</v>
      </c>
      <c r="AF5397" t="s">
        <v>517</v>
      </c>
      <c r="AG5397" t="s">
        <v>517</v>
      </c>
      <c r="AH5397" t="s">
        <v>517</v>
      </c>
      <c r="AI5397" t="s">
        <v>517</v>
      </c>
      <c r="AJ5397" t="s">
        <v>517</v>
      </c>
    </row>
    <row r="5398" spans="1:36" x14ac:dyDescent="0.25">
      <c r="A5398" s="13" t="s">
        <v>29511</v>
      </c>
      <c r="B5398" s="1">
        <v>42946</v>
      </c>
      <c r="C5398" s="2">
        <v>0.66400462962962969</v>
      </c>
      <c r="D5398" t="s">
        <v>29512</v>
      </c>
      <c r="E5398" t="s">
        <v>116</v>
      </c>
      <c r="F5398" t="s">
        <v>29513</v>
      </c>
      <c r="G5398" s="14" t="s">
        <v>29514</v>
      </c>
      <c r="H5398" s="14" t="s">
        <v>29515</v>
      </c>
      <c r="I5398" t="s">
        <v>21</v>
      </c>
      <c r="K5398">
        <v>7</v>
      </c>
      <c r="L5398">
        <v>30</v>
      </c>
      <c r="M5398">
        <v>15</v>
      </c>
      <c r="N5398">
        <v>1</v>
      </c>
      <c r="O5398" t="s">
        <v>517</v>
      </c>
      <c r="P5398" t="s">
        <v>517</v>
      </c>
      <c r="Q5398" t="s">
        <v>517</v>
      </c>
      <c r="R5398" t="s">
        <v>517</v>
      </c>
      <c r="S5398" t="s">
        <v>517</v>
      </c>
      <c r="T5398" t="s">
        <v>517</v>
      </c>
      <c r="U5398" t="s">
        <v>517</v>
      </c>
      <c r="V5398" t="s">
        <v>517</v>
      </c>
      <c r="W5398" t="s">
        <v>517</v>
      </c>
      <c r="X5398" t="s">
        <v>517</v>
      </c>
      <c r="Y5398" t="s">
        <v>3545</v>
      </c>
      <c r="Z5398" s="1">
        <v>26315</v>
      </c>
      <c r="AA5398" t="s">
        <v>529</v>
      </c>
      <c r="AB5398">
        <v>45</v>
      </c>
      <c r="AC5398" t="s">
        <v>358</v>
      </c>
      <c r="AD5398" t="s">
        <v>498</v>
      </c>
      <c r="AF5398" t="s">
        <v>8313</v>
      </c>
      <c r="AG5398" t="s">
        <v>517</v>
      </c>
      <c r="AH5398" t="s">
        <v>517</v>
      </c>
      <c r="AI5398" t="s">
        <v>517</v>
      </c>
      <c r="AJ5398" t="s">
        <v>517</v>
      </c>
    </row>
    <row r="5399" spans="1:36" x14ac:dyDescent="0.25">
      <c r="A5399" s="13" t="s">
        <v>29517</v>
      </c>
      <c r="B5399" s="1">
        <v>42946</v>
      </c>
      <c r="C5399" s="2">
        <v>0.66047453703703707</v>
      </c>
      <c r="D5399" t="s">
        <v>29518</v>
      </c>
      <c r="E5399" t="s">
        <v>22</v>
      </c>
      <c r="F5399" t="s">
        <v>29519</v>
      </c>
      <c r="G5399" s="14" t="s">
        <v>29520</v>
      </c>
      <c r="H5399" s="14" t="s">
        <v>29521</v>
      </c>
      <c r="I5399" t="s">
        <v>23</v>
      </c>
      <c r="K5399">
        <v>7</v>
      </c>
      <c r="L5399">
        <v>30</v>
      </c>
      <c r="M5399">
        <v>15</v>
      </c>
      <c r="N5399">
        <v>1</v>
      </c>
      <c r="O5399" t="s">
        <v>29516</v>
      </c>
      <c r="P5399" t="s">
        <v>517</v>
      </c>
      <c r="Q5399" t="s">
        <v>517</v>
      </c>
      <c r="R5399" t="s">
        <v>517</v>
      </c>
      <c r="S5399" t="s">
        <v>517</v>
      </c>
      <c r="T5399" t="s">
        <v>517</v>
      </c>
      <c r="U5399" t="s">
        <v>517</v>
      </c>
      <c r="V5399" t="s">
        <v>517</v>
      </c>
      <c r="W5399" t="s">
        <v>1247</v>
      </c>
      <c r="X5399" t="s">
        <v>477</v>
      </c>
      <c r="Y5399" t="s">
        <v>29522</v>
      </c>
      <c r="Z5399" s="1">
        <v>29598</v>
      </c>
      <c r="AA5399" t="s">
        <v>29523</v>
      </c>
      <c r="AB5399">
        <v>36</v>
      </c>
      <c r="AC5399" t="s">
        <v>357</v>
      </c>
      <c r="AD5399" t="s">
        <v>482</v>
      </c>
      <c r="AF5399" t="s">
        <v>517</v>
      </c>
      <c r="AG5399" t="s">
        <v>517</v>
      </c>
      <c r="AH5399" t="s">
        <v>517</v>
      </c>
      <c r="AI5399" t="s">
        <v>517</v>
      </c>
      <c r="AJ5399" t="s">
        <v>517</v>
      </c>
    </row>
    <row r="5400" spans="1:36" x14ac:dyDescent="0.25">
      <c r="A5400" s="13" t="s">
        <v>29525</v>
      </c>
      <c r="B5400" s="1">
        <v>42946</v>
      </c>
      <c r="C5400" s="2">
        <v>0.61673611111111104</v>
      </c>
      <c r="D5400" t="s">
        <v>29526</v>
      </c>
      <c r="E5400" t="s">
        <v>22</v>
      </c>
      <c r="F5400" t="s">
        <v>29527</v>
      </c>
      <c r="G5400" s="14" t="s">
        <v>29528</v>
      </c>
      <c r="H5400" s="14" t="s">
        <v>29529</v>
      </c>
      <c r="I5400" t="s">
        <v>23</v>
      </c>
      <c r="K5400">
        <v>7</v>
      </c>
      <c r="L5400">
        <v>30</v>
      </c>
      <c r="M5400">
        <v>14</v>
      </c>
      <c r="N5400">
        <v>1</v>
      </c>
      <c r="O5400" t="s">
        <v>29524</v>
      </c>
      <c r="P5400" t="s">
        <v>517</v>
      </c>
      <c r="Q5400" t="s">
        <v>517</v>
      </c>
      <c r="R5400" t="s">
        <v>517</v>
      </c>
      <c r="S5400" t="s">
        <v>517</v>
      </c>
      <c r="T5400" t="s">
        <v>517</v>
      </c>
      <c r="U5400" t="s">
        <v>517</v>
      </c>
      <c r="V5400" t="s">
        <v>517</v>
      </c>
      <c r="W5400" t="s">
        <v>621</v>
      </c>
      <c r="X5400" t="s">
        <v>590</v>
      </c>
      <c r="Y5400" t="s">
        <v>29530</v>
      </c>
      <c r="Z5400" s="1">
        <v>20959</v>
      </c>
      <c r="AA5400" t="s">
        <v>529</v>
      </c>
      <c r="AB5400">
        <v>60</v>
      </c>
      <c r="AC5400" t="s">
        <v>358</v>
      </c>
      <c r="AD5400" t="s">
        <v>489</v>
      </c>
      <c r="AF5400" t="s">
        <v>517</v>
      </c>
      <c r="AG5400" t="s">
        <v>517</v>
      </c>
      <c r="AH5400" t="s">
        <v>517</v>
      </c>
      <c r="AI5400" t="s">
        <v>517</v>
      </c>
      <c r="AJ5400" t="s">
        <v>517</v>
      </c>
    </row>
    <row r="5401" spans="1:36" x14ac:dyDescent="0.25">
      <c r="A5401" s="13" t="s">
        <v>29531</v>
      </c>
      <c r="B5401" s="1">
        <v>42946</v>
      </c>
      <c r="C5401" s="2">
        <v>0.60600694444444447</v>
      </c>
      <c r="D5401" t="s">
        <v>29532</v>
      </c>
      <c r="E5401" t="s">
        <v>293</v>
      </c>
      <c r="F5401" t="s">
        <v>28863</v>
      </c>
      <c r="G5401" s="14" t="s">
        <v>29533</v>
      </c>
      <c r="H5401" s="14" t="s">
        <v>28864</v>
      </c>
      <c r="I5401" t="s">
        <v>23</v>
      </c>
      <c r="K5401">
        <v>7</v>
      </c>
      <c r="L5401">
        <v>30</v>
      </c>
      <c r="M5401">
        <v>14</v>
      </c>
      <c r="N5401">
        <v>1</v>
      </c>
      <c r="O5401" t="s">
        <v>28860</v>
      </c>
      <c r="P5401" t="s">
        <v>517</v>
      </c>
      <c r="Q5401" t="s">
        <v>517</v>
      </c>
      <c r="R5401" t="s">
        <v>517</v>
      </c>
      <c r="S5401" t="s">
        <v>517</v>
      </c>
      <c r="T5401" t="s">
        <v>517</v>
      </c>
      <c r="U5401" t="s">
        <v>517</v>
      </c>
      <c r="V5401" t="s">
        <v>517</v>
      </c>
      <c r="W5401" t="s">
        <v>589</v>
      </c>
      <c r="X5401" t="s">
        <v>590</v>
      </c>
      <c r="Y5401" t="s">
        <v>517</v>
      </c>
      <c r="Z5401" s="1" t="s">
        <v>517</v>
      </c>
      <c r="AA5401" t="s">
        <v>29532</v>
      </c>
      <c r="AB5401" t="s">
        <v>517</v>
      </c>
      <c r="AC5401" t="s">
        <v>358</v>
      </c>
      <c r="AD5401" t="s">
        <v>517</v>
      </c>
      <c r="AF5401" t="s">
        <v>517</v>
      </c>
      <c r="AG5401" t="s">
        <v>517</v>
      </c>
      <c r="AH5401" t="s">
        <v>517</v>
      </c>
      <c r="AI5401" t="s">
        <v>517</v>
      </c>
      <c r="AJ5401" t="s">
        <v>517</v>
      </c>
    </row>
    <row r="5402" spans="1:36" x14ac:dyDescent="0.25">
      <c r="A5402" s="13" t="s">
        <v>29534</v>
      </c>
      <c r="B5402" s="1">
        <v>42946</v>
      </c>
      <c r="C5402" s="2">
        <v>0.56724537037037037</v>
      </c>
      <c r="D5402" t="s">
        <v>29379</v>
      </c>
      <c r="E5402" t="s">
        <v>22</v>
      </c>
      <c r="F5402" t="s">
        <v>27157</v>
      </c>
      <c r="G5402" s="14" t="s">
        <v>27158</v>
      </c>
      <c r="H5402" s="14" t="s">
        <v>27159</v>
      </c>
      <c r="I5402" t="s">
        <v>23</v>
      </c>
      <c r="K5402">
        <v>7</v>
      </c>
      <c r="L5402">
        <v>30</v>
      </c>
      <c r="M5402">
        <v>13</v>
      </c>
      <c r="N5402">
        <v>1</v>
      </c>
      <c r="O5402" t="s">
        <v>27154</v>
      </c>
      <c r="P5402" t="s">
        <v>517</v>
      </c>
      <c r="Q5402" t="s">
        <v>517</v>
      </c>
      <c r="R5402" t="s">
        <v>517</v>
      </c>
      <c r="S5402" t="s">
        <v>517</v>
      </c>
      <c r="T5402" t="s">
        <v>517</v>
      </c>
      <c r="U5402" t="s">
        <v>517</v>
      </c>
      <c r="V5402" t="s">
        <v>517</v>
      </c>
      <c r="W5402" t="s">
        <v>12878</v>
      </c>
      <c r="X5402" t="s">
        <v>846</v>
      </c>
      <c r="Y5402" t="s">
        <v>27160</v>
      </c>
      <c r="Z5402" s="1">
        <v>28647</v>
      </c>
      <c r="AA5402" t="s">
        <v>1684</v>
      </c>
      <c r="AB5402">
        <v>39</v>
      </c>
      <c r="AC5402" t="s">
        <v>358</v>
      </c>
      <c r="AD5402" t="s">
        <v>482</v>
      </c>
      <c r="AF5402" t="s">
        <v>8313</v>
      </c>
      <c r="AG5402" t="s">
        <v>517</v>
      </c>
      <c r="AH5402" t="s">
        <v>517</v>
      </c>
      <c r="AI5402" t="s">
        <v>517</v>
      </c>
      <c r="AJ5402" t="s">
        <v>517</v>
      </c>
    </row>
    <row r="5403" spans="1:36" x14ac:dyDescent="0.25">
      <c r="A5403" s="13" t="s">
        <v>29535</v>
      </c>
      <c r="B5403" s="1">
        <v>42946</v>
      </c>
      <c r="C5403" s="2">
        <v>0.55141203703703701</v>
      </c>
      <c r="D5403" t="s">
        <v>29536</v>
      </c>
      <c r="E5403" t="s">
        <v>22</v>
      </c>
      <c r="F5403" t="s">
        <v>29537</v>
      </c>
      <c r="G5403" s="14" t="s">
        <v>29538</v>
      </c>
      <c r="H5403" s="14" t="s">
        <v>29539</v>
      </c>
      <c r="I5403" t="s">
        <v>21</v>
      </c>
      <c r="K5403">
        <v>7</v>
      </c>
      <c r="L5403">
        <v>30</v>
      </c>
      <c r="M5403">
        <v>13</v>
      </c>
      <c r="N5403">
        <v>1</v>
      </c>
      <c r="O5403" t="s">
        <v>517</v>
      </c>
      <c r="P5403" t="s">
        <v>517</v>
      </c>
      <c r="Q5403" t="s">
        <v>517</v>
      </c>
      <c r="R5403" t="s">
        <v>517</v>
      </c>
      <c r="S5403" t="s">
        <v>517</v>
      </c>
      <c r="T5403" t="s">
        <v>517</v>
      </c>
      <c r="U5403" t="s">
        <v>517</v>
      </c>
      <c r="V5403" t="s">
        <v>517</v>
      </c>
      <c r="W5403" t="s">
        <v>517</v>
      </c>
      <c r="X5403" t="s">
        <v>517</v>
      </c>
      <c r="Y5403" t="s">
        <v>24714</v>
      </c>
      <c r="Z5403" s="1">
        <v>31330</v>
      </c>
      <c r="AA5403" t="s">
        <v>546</v>
      </c>
      <c r="AB5403">
        <v>31</v>
      </c>
      <c r="AC5403" t="s">
        <v>358</v>
      </c>
      <c r="AD5403" t="s">
        <v>488</v>
      </c>
      <c r="AF5403" t="s">
        <v>8295</v>
      </c>
      <c r="AG5403" t="s">
        <v>8263</v>
      </c>
      <c r="AH5403" t="s">
        <v>8259</v>
      </c>
      <c r="AI5403" t="s">
        <v>8270</v>
      </c>
      <c r="AJ5403" t="s">
        <v>8261</v>
      </c>
    </row>
    <row r="5404" spans="1:36" x14ac:dyDescent="0.25">
      <c r="A5404" s="13" t="s">
        <v>29541</v>
      </c>
      <c r="B5404" s="1">
        <v>42946</v>
      </c>
      <c r="C5404" s="2">
        <v>0.5426157407407407</v>
      </c>
      <c r="D5404" t="s">
        <v>29542</v>
      </c>
      <c r="E5404" t="s">
        <v>22</v>
      </c>
      <c r="F5404" t="s">
        <v>29543</v>
      </c>
      <c r="G5404" s="14" t="s">
        <v>29544</v>
      </c>
      <c r="H5404" s="14" t="s">
        <v>29545</v>
      </c>
      <c r="I5404" t="s">
        <v>23</v>
      </c>
      <c r="K5404">
        <v>7</v>
      </c>
      <c r="L5404">
        <v>30</v>
      </c>
      <c r="M5404">
        <v>13</v>
      </c>
      <c r="N5404">
        <v>1</v>
      </c>
      <c r="O5404" t="s">
        <v>29540</v>
      </c>
      <c r="P5404" t="s">
        <v>517</v>
      </c>
      <c r="Q5404" t="s">
        <v>517</v>
      </c>
      <c r="R5404" t="s">
        <v>517</v>
      </c>
      <c r="S5404" t="s">
        <v>517</v>
      </c>
      <c r="T5404" t="s">
        <v>517</v>
      </c>
      <c r="U5404" t="s">
        <v>517</v>
      </c>
      <c r="V5404" t="s">
        <v>517</v>
      </c>
      <c r="W5404" t="s">
        <v>1737</v>
      </c>
      <c r="X5404" t="s">
        <v>527</v>
      </c>
      <c r="Y5404" t="s">
        <v>29546</v>
      </c>
      <c r="Z5404" s="1">
        <v>35744</v>
      </c>
      <c r="AA5404" t="s">
        <v>990</v>
      </c>
      <c r="AB5404">
        <v>19</v>
      </c>
      <c r="AC5404" t="s">
        <v>358</v>
      </c>
      <c r="AD5404" t="s">
        <v>498</v>
      </c>
      <c r="AF5404" t="s">
        <v>8313</v>
      </c>
      <c r="AG5404" t="s">
        <v>517</v>
      </c>
      <c r="AH5404" t="s">
        <v>517</v>
      </c>
      <c r="AI5404" t="s">
        <v>517</v>
      </c>
      <c r="AJ5404" t="s">
        <v>517</v>
      </c>
    </row>
    <row r="5405" spans="1:36" x14ac:dyDescent="0.25">
      <c r="A5405" s="13" t="s">
        <v>29548</v>
      </c>
      <c r="B5405" s="1">
        <v>42946</v>
      </c>
      <c r="C5405" s="2">
        <v>0.5389004629629629</v>
      </c>
      <c r="D5405" t="s">
        <v>29549</v>
      </c>
      <c r="E5405" t="s">
        <v>22</v>
      </c>
      <c r="F5405" t="s">
        <v>29550</v>
      </c>
      <c r="G5405" s="14" t="s">
        <v>29551</v>
      </c>
      <c r="H5405" s="14" t="s">
        <v>29552</v>
      </c>
      <c r="I5405" t="s">
        <v>23</v>
      </c>
      <c r="K5405">
        <v>7</v>
      </c>
      <c r="L5405">
        <v>30</v>
      </c>
      <c r="M5405">
        <v>12</v>
      </c>
      <c r="N5405">
        <v>1</v>
      </c>
      <c r="O5405" t="s">
        <v>29547</v>
      </c>
      <c r="P5405" t="s">
        <v>517</v>
      </c>
      <c r="Q5405" t="s">
        <v>517</v>
      </c>
      <c r="R5405" t="s">
        <v>517</v>
      </c>
      <c r="S5405" t="s">
        <v>517</v>
      </c>
      <c r="T5405" t="s">
        <v>517</v>
      </c>
      <c r="U5405" t="s">
        <v>517</v>
      </c>
      <c r="V5405" t="s">
        <v>517</v>
      </c>
      <c r="W5405" t="s">
        <v>856</v>
      </c>
      <c r="X5405" t="s">
        <v>844</v>
      </c>
      <c r="Y5405" t="s">
        <v>26780</v>
      </c>
      <c r="Z5405" s="1">
        <v>32883</v>
      </c>
      <c r="AA5405" t="s">
        <v>546</v>
      </c>
      <c r="AB5405">
        <v>27</v>
      </c>
      <c r="AC5405" t="s">
        <v>358</v>
      </c>
      <c r="AD5405" t="s">
        <v>496</v>
      </c>
      <c r="AF5405" t="s">
        <v>517</v>
      </c>
      <c r="AG5405" t="s">
        <v>517</v>
      </c>
      <c r="AH5405" t="s">
        <v>517</v>
      </c>
      <c r="AI5405" t="s">
        <v>517</v>
      </c>
      <c r="AJ5405" t="s">
        <v>517</v>
      </c>
    </row>
    <row r="5406" spans="1:36" x14ac:dyDescent="0.25">
      <c r="A5406" t="s">
        <v>29553</v>
      </c>
      <c r="B5406">
        <v>42946</v>
      </c>
      <c r="C5406">
        <v>0.51230324074074074</v>
      </c>
      <c r="D5406" t="s">
        <v>29549</v>
      </c>
      <c r="E5406" t="s">
        <v>22</v>
      </c>
      <c r="F5406" t="s">
        <v>29554</v>
      </c>
      <c r="G5406" t="s">
        <v>29551</v>
      </c>
      <c r="H5406" t="s">
        <v>29552</v>
      </c>
      <c r="I5406" t="s">
        <v>23</v>
      </c>
      <c r="K5406">
        <v>7</v>
      </c>
      <c r="L5406">
        <v>30</v>
      </c>
      <c r="M5406">
        <v>12</v>
      </c>
      <c r="N5406">
        <v>1</v>
      </c>
      <c r="O5406" t="s">
        <v>29547</v>
      </c>
      <c r="P5406" t="s">
        <v>517</v>
      </c>
      <c r="Q5406" t="s">
        <v>517</v>
      </c>
      <c r="R5406" t="s">
        <v>517</v>
      </c>
      <c r="S5406" t="s">
        <v>517</v>
      </c>
      <c r="T5406" t="s">
        <v>517</v>
      </c>
      <c r="U5406" t="s">
        <v>517</v>
      </c>
      <c r="V5406" t="s">
        <v>517</v>
      </c>
      <c r="W5406" t="s">
        <v>856</v>
      </c>
      <c r="X5406" t="s">
        <v>844</v>
      </c>
      <c r="Y5406" t="s">
        <v>26780</v>
      </c>
      <c r="Z5406">
        <v>32883</v>
      </c>
      <c r="AA5406" t="s">
        <v>546</v>
      </c>
      <c r="AB5406">
        <v>27</v>
      </c>
      <c r="AC5406" t="s">
        <v>358</v>
      </c>
      <c r="AD5406" t="s">
        <v>496</v>
      </c>
      <c r="AF5406" t="s">
        <v>517</v>
      </c>
      <c r="AG5406" t="s">
        <v>517</v>
      </c>
      <c r="AH5406" t="s">
        <v>517</v>
      </c>
      <c r="AI5406" t="s">
        <v>517</v>
      </c>
      <c r="AJ5406" t="s">
        <v>517</v>
      </c>
    </row>
    <row r="5407" spans="1:36" x14ac:dyDescent="0.25">
      <c r="A5407" s="13" t="s">
        <v>29555</v>
      </c>
      <c r="B5407" s="1">
        <v>42946</v>
      </c>
      <c r="C5407" s="2">
        <v>0.50741898148148146</v>
      </c>
      <c r="D5407" t="s">
        <v>29556</v>
      </c>
      <c r="E5407" t="s">
        <v>22</v>
      </c>
      <c r="F5407" t="s">
        <v>29557</v>
      </c>
      <c r="G5407" s="14" t="s">
        <v>29558</v>
      </c>
      <c r="H5407" s="14" t="s">
        <v>29559</v>
      </c>
      <c r="I5407" t="s">
        <v>21</v>
      </c>
      <c r="K5407">
        <v>7</v>
      </c>
      <c r="L5407">
        <v>30</v>
      </c>
      <c r="M5407">
        <v>12</v>
      </c>
      <c r="N5407">
        <v>1</v>
      </c>
      <c r="O5407" t="s">
        <v>517</v>
      </c>
      <c r="P5407" t="s">
        <v>517</v>
      </c>
      <c r="Q5407" t="s">
        <v>517</v>
      </c>
      <c r="R5407" t="s">
        <v>517</v>
      </c>
      <c r="S5407" t="s">
        <v>517</v>
      </c>
      <c r="T5407" t="s">
        <v>517</v>
      </c>
      <c r="U5407" t="s">
        <v>517</v>
      </c>
      <c r="V5407" t="s">
        <v>517</v>
      </c>
      <c r="W5407" t="s">
        <v>517</v>
      </c>
      <c r="X5407" t="s">
        <v>517</v>
      </c>
      <c r="Y5407" t="s">
        <v>517</v>
      </c>
      <c r="Z5407" s="1" t="s">
        <v>517</v>
      </c>
      <c r="AA5407" t="s">
        <v>29560</v>
      </c>
      <c r="AB5407" t="s">
        <v>517</v>
      </c>
      <c r="AC5407" t="s">
        <v>357</v>
      </c>
      <c r="AD5407" t="s">
        <v>517</v>
      </c>
      <c r="AF5407" t="s">
        <v>8295</v>
      </c>
      <c r="AG5407" t="s">
        <v>517</v>
      </c>
      <c r="AH5407" t="s">
        <v>517</v>
      </c>
      <c r="AI5407" t="s">
        <v>517</v>
      </c>
      <c r="AJ5407" t="s">
        <v>517</v>
      </c>
    </row>
    <row r="5408" spans="1:36" x14ac:dyDescent="0.25">
      <c r="A5408" s="13" t="s">
        <v>29561</v>
      </c>
      <c r="B5408" s="1">
        <v>42946</v>
      </c>
      <c r="C5408" s="2">
        <v>0.4989467592592593</v>
      </c>
      <c r="D5408" t="s">
        <v>29562</v>
      </c>
      <c r="E5408" t="s">
        <v>22</v>
      </c>
      <c r="F5408" t="s">
        <v>29563</v>
      </c>
      <c r="G5408" s="14" t="s">
        <v>29564</v>
      </c>
      <c r="H5408" s="14" t="s">
        <v>29565</v>
      </c>
      <c r="I5408" t="s">
        <v>21</v>
      </c>
      <c r="K5408">
        <v>7</v>
      </c>
      <c r="L5408">
        <v>30</v>
      </c>
      <c r="M5408">
        <v>11</v>
      </c>
      <c r="N5408">
        <v>1</v>
      </c>
      <c r="O5408" t="s">
        <v>517</v>
      </c>
      <c r="P5408" t="s">
        <v>517</v>
      </c>
      <c r="Q5408" t="s">
        <v>517</v>
      </c>
      <c r="R5408" t="s">
        <v>517</v>
      </c>
      <c r="S5408" t="s">
        <v>517</v>
      </c>
      <c r="T5408" t="s">
        <v>517</v>
      </c>
      <c r="U5408" t="s">
        <v>517</v>
      </c>
      <c r="V5408" t="s">
        <v>517</v>
      </c>
      <c r="W5408" t="s">
        <v>517</v>
      </c>
      <c r="X5408" t="s">
        <v>517</v>
      </c>
      <c r="Y5408" t="s">
        <v>29566</v>
      </c>
      <c r="Z5408" s="1">
        <v>31201</v>
      </c>
      <c r="AA5408" t="s">
        <v>27756</v>
      </c>
      <c r="AB5408">
        <v>32</v>
      </c>
      <c r="AC5408" t="s">
        <v>358</v>
      </c>
      <c r="AD5408" t="s">
        <v>501</v>
      </c>
      <c r="AF5408" t="s">
        <v>8263</v>
      </c>
      <c r="AG5408" t="s">
        <v>517</v>
      </c>
      <c r="AH5408" t="s">
        <v>517</v>
      </c>
      <c r="AI5408" t="s">
        <v>517</v>
      </c>
      <c r="AJ5408" t="s">
        <v>517</v>
      </c>
    </row>
    <row r="5409" spans="1:36" x14ac:dyDescent="0.25">
      <c r="A5409" s="13" t="s">
        <v>29567</v>
      </c>
      <c r="B5409" s="1">
        <v>42946</v>
      </c>
      <c r="C5409" s="2">
        <v>0.49151620370370369</v>
      </c>
      <c r="D5409" t="s">
        <v>21320</v>
      </c>
      <c r="E5409" t="s">
        <v>22</v>
      </c>
      <c r="F5409" t="s">
        <v>29375</v>
      </c>
      <c r="G5409" s="14" t="s">
        <v>29376</v>
      </c>
      <c r="H5409" s="14" t="s">
        <v>29377</v>
      </c>
      <c r="I5409" t="s">
        <v>23</v>
      </c>
      <c r="K5409">
        <v>7</v>
      </c>
      <c r="L5409">
        <v>30</v>
      </c>
      <c r="M5409">
        <v>11</v>
      </c>
      <c r="N5409">
        <v>1</v>
      </c>
      <c r="O5409" t="s">
        <v>29447</v>
      </c>
      <c r="P5409" t="s">
        <v>517</v>
      </c>
      <c r="Q5409" t="s">
        <v>517</v>
      </c>
      <c r="R5409" t="s">
        <v>517</v>
      </c>
      <c r="S5409" t="s">
        <v>517</v>
      </c>
      <c r="T5409" t="s">
        <v>517</v>
      </c>
      <c r="U5409" t="s">
        <v>517</v>
      </c>
      <c r="V5409" t="s">
        <v>517</v>
      </c>
      <c r="W5409" t="s">
        <v>621</v>
      </c>
      <c r="X5409" t="s">
        <v>622</v>
      </c>
      <c r="Y5409" t="s">
        <v>1701</v>
      </c>
      <c r="Z5409" s="1">
        <v>27881</v>
      </c>
      <c r="AA5409" t="s">
        <v>529</v>
      </c>
      <c r="AB5409">
        <v>41</v>
      </c>
      <c r="AC5409" t="s">
        <v>358</v>
      </c>
      <c r="AD5409" t="s">
        <v>495</v>
      </c>
      <c r="AF5409" t="s">
        <v>517</v>
      </c>
      <c r="AG5409" t="s">
        <v>517</v>
      </c>
      <c r="AH5409" t="s">
        <v>517</v>
      </c>
      <c r="AI5409" t="s">
        <v>517</v>
      </c>
      <c r="AJ5409" t="s">
        <v>517</v>
      </c>
    </row>
    <row r="5410" spans="1:36" x14ac:dyDescent="0.25">
      <c r="A5410" s="13" t="s">
        <v>29568</v>
      </c>
      <c r="B5410" s="1">
        <v>42946</v>
      </c>
      <c r="C5410" s="2">
        <v>0.47314814814814815</v>
      </c>
      <c r="D5410" t="s">
        <v>17355</v>
      </c>
      <c r="E5410" t="s">
        <v>22</v>
      </c>
      <c r="F5410" t="s">
        <v>17356</v>
      </c>
      <c r="G5410" s="14" t="s">
        <v>17357</v>
      </c>
      <c r="H5410" s="14" t="s">
        <v>29311</v>
      </c>
      <c r="I5410" t="s">
        <v>26</v>
      </c>
      <c r="K5410">
        <v>7</v>
      </c>
      <c r="L5410">
        <v>30</v>
      </c>
      <c r="M5410">
        <v>11</v>
      </c>
      <c r="N5410">
        <v>1</v>
      </c>
      <c r="O5410" t="s">
        <v>517</v>
      </c>
      <c r="P5410" t="s">
        <v>517</v>
      </c>
      <c r="Q5410" t="s">
        <v>517</v>
      </c>
      <c r="R5410" t="s">
        <v>517</v>
      </c>
      <c r="S5410" t="s">
        <v>517</v>
      </c>
      <c r="T5410" t="s">
        <v>517</v>
      </c>
      <c r="U5410" t="s">
        <v>517</v>
      </c>
      <c r="V5410" t="s">
        <v>517</v>
      </c>
      <c r="W5410" t="s">
        <v>517</v>
      </c>
      <c r="X5410" t="s">
        <v>517</v>
      </c>
      <c r="Y5410" t="s">
        <v>14958</v>
      </c>
      <c r="Z5410" s="1">
        <v>31585</v>
      </c>
      <c r="AA5410" t="s">
        <v>529</v>
      </c>
      <c r="AB5410">
        <v>31</v>
      </c>
      <c r="AC5410" t="s">
        <v>358</v>
      </c>
      <c r="AD5410" t="s">
        <v>483</v>
      </c>
      <c r="AF5410" t="s">
        <v>8313</v>
      </c>
      <c r="AG5410" t="s">
        <v>517</v>
      </c>
      <c r="AH5410" t="s">
        <v>517</v>
      </c>
      <c r="AI5410" t="s">
        <v>517</v>
      </c>
      <c r="AJ5410" t="s">
        <v>517</v>
      </c>
    </row>
    <row r="5411" spans="1:36" x14ac:dyDescent="0.25">
      <c r="A5411" s="13" t="s">
        <v>29569</v>
      </c>
      <c r="B5411" s="1">
        <v>42946</v>
      </c>
      <c r="C5411" s="2">
        <v>0.46017361111111116</v>
      </c>
      <c r="D5411" t="s">
        <v>27425</v>
      </c>
      <c r="E5411" t="s">
        <v>22</v>
      </c>
      <c r="F5411" t="s">
        <v>27426</v>
      </c>
      <c r="G5411" s="14" t="s">
        <v>27427</v>
      </c>
      <c r="H5411" s="14" t="s">
        <v>27428</v>
      </c>
      <c r="I5411" t="s">
        <v>21</v>
      </c>
      <c r="K5411">
        <v>7</v>
      </c>
      <c r="L5411">
        <v>30</v>
      </c>
      <c r="M5411">
        <v>11</v>
      </c>
      <c r="N5411">
        <v>1</v>
      </c>
      <c r="O5411" t="s">
        <v>27423</v>
      </c>
      <c r="P5411" t="s">
        <v>517</v>
      </c>
      <c r="Q5411" t="s">
        <v>517</v>
      </c>
      <c r="R5411" t="s">
        <v>517</v>
      </c>
      <c r="S5411" t="s">
        <v>517</v>
      </c>
      <c r="T5411" t="s">
        <v>517</v>
      </c>
      <c r="U5411" t="s">
        <v>517</v>
      </c>
      <c r="V5411" t="s">
        <v>517</v>
      </c>
      <c r="W5411" t="s">
        <v>537</v>
      </c>
      <c r="X5411" t="s">
        <v>590</v>
      </c>
      <c r="Y5411" t="s">
        <v>27429</v>
      </c>
      <c r="Z5411" s="1">
        <v>31557</v>
      </c>
      <c r="AA5411" t="s">
        <v>546</v>
      </c>
      <c r="AB5411">
        <v>31</v>
      </c>
      <c r="AC5411" t="s">
        <v>358</v>
      </c>
      <c r="AD5411" t="s">
        <v>482</v>
      </c>
      <c r="AF5411" t="s">
        <v>8254</v>
      </c>
      <c r="AG5411" t="s">
        <v>8253</v>
      </c>
      <c r="AH5411" t="s">
        <v>8261</v>
      </c>
      <c r="AI5411" t="s">
        <v>8263</v>
      </c>
      <c r="AJ5411" t="s">
        <v>517</v>
      </c>
    </row>
    <row r="5412" spans="1:36" x14ac:dyDescent="0.25">
      <c r="A5412" s="13" t="s">
        <v>29570</v>
      </c>
      <c r="B5412" s="1">
        <v>42946</v>
      </c>
      <c r="C5412" s="2">
        <v>0.43259259259259258</v>
      </c>
      <c r="D5412" t="s">
        <v>27508</v>
      </c>
      <c r="E5412" t="s">
        <v>22</v>
      </c>
      <c r="F5412" t="s">
        <v>27509</v>
      </c>
      <c r="G5412" s="14" t="s">
        <v>27510</v>
      </c>
      <c r="H5412" s="14" t="s">
        <v>27511</v>
      </c>
      <c r="I5412" t="s">
        <v>21</v>
      </c>
      <c r="K5412">
        <v>7</v>
      </c>
      <c r="L5412">
        <v>30</v>
      </c>
      <c r="M5412">
        <v>10</v>
      </c>
      <c r="N5412">
        <v>1</v>
      </c>
      <c r="O5412" t="s">
        <v>27506</v>
      </c>
      <c r="P5412" t="s">
        <v>517</v>
      </c>
      <c r="Q5412" t="s">
        <v>517</v>
      </c>
      <c r="R5412" t="s">
        <v>517</v>
      </c>
      <c r="S5412" t="s">
        <v>517</v>
      </c>
      <c r="T5412" t="s">
        <v>517</v>
      </c>
      <c r="U5412" t="s">
        <v>517</v>
      </c>
      <c r="V5412" t="s">
        <v>517</v>
      </c>
      <c r="W5412" t="s">
        <v>858</v>
      </c>
      <c r="X5412" t="s">
        <v>850</v>
      </c>
      <c r="Y5412" t="s">
        <v>964</v>
      </c>
      <c r="Z5412" s="1">
        <v>24969</v>
      </c>
      <c r="AA5412" t="s">
        <v>478</v>
      </c>
      <c r="AB5412">
        <v>49</v>
      </c>
      <c r="AC5412" t="s">
        <v>358</v>
      </c>
      <c r="AD5412" t="s">
        <v>482</v>
      </c>
      <c r="AF5412" t="s">
        <v>517</v>
      </c>
      <c r="AG5412" t="s">
        <v>517</v>
      </c>
      <c r="AH5412" t="s">
        <v>517</v>
      </c>
      <c r="AI5412" t="s">
        <v>517</v>
      </c>
      <c r="AJ5412" t="s">
        <v>517</v>
      </c>
    </row>
    <row r="5413" spans="1:36" x14ac:dyDescent="0.25">
      <c r="A5413" s="13" t="s">
        <v>29571</v>
      </c>
      <c r="B5413" s="1">
        <v>42946</v>
      </c>
      <c r="C5413" s="2">
        <v>0.43045138888888884</v>
      </c>
      <c r="D5413" t="s">
        <v>28011</v>
      </c>
      <c r="E5413" t="s">
        <v>22</v>
      </c>
      <c r="F5413" t="s">
        <v>29306</v>
      </c>
      <c r="G5413" s="14" t="s">
        <v>29307</v>
      </c>
      <c r="H5413" s="14" t="s">
        <v>28013</v>
      </c>
      <c r="I5413" t="s">
        <v>23</v>
      </c>
      <c r="K5413">
        <v>7</v>
      </c>
      <c r="L5413">
        <v>30</v>
      </c>
      <c r="M5413">
        <v>10</v>
      </c>
      <c r="N5413">
        <v>1</v>
      </c>
      <c r="O5413" t="s">
        <v>29304</v>
      </c>
      <c r="P5413" t="s">
        <v>28009</v>
      </c>
      <c r="Q5413" t="s">
        <v>517</v>
      </c>
      <c r="R5413" t="s">
        <v>517</v>
      </c>
      <c r="S5413" t="s">
        <v>517</v>
      </c>
      <c r="T5413" t="s">
        <v>517</v>
      </c>
      <c r="U5413" t="s">
        <v>517</v>
      </c>
      <c r="V5413" t="s">
        <v>517</v>
      </c>
      <c r="W5413" t="s">
        <v>857</v>
      </c>
      <c r="X5413" t="s">
        <v>845</v>
      </c>
      <c r="Y5413" t="s">
        <v>29308</v>
      </c>
      <c r="Z5413" s="1">
        <v>29884</v>
      </c>
      <c r="AA5413" t="s">
        <v>529</v>
      </c>
      <c r="AB5413">
        <v>35</v>
      </c>
      <c r="AC5413" t="s">
        <v>358</v>
      </c>
      <c r="AD5413" t="s">
        <v>482</v>
      </c>
      <c r="AF5413" t="s">
        <v>517</v>
      </c>
      <c r="AG5413" t="s">
        <v>517</v>
      </c>
      <c r="AH5413" t="s">
        <v>517</v>
      </c>
      <c r="AI5413" t="s">
        <v>517</v>
      </c>
      <c r="AJ5413" t="s">
        <v>517</v>
      </c>
    </row>
    <row r="5414" spans="1:36" x14ac:dyDescent="0.25">
      <c r="A5414" s="13" t="s">
        <v>29573</v>
      </c>
      <c r="B5414" s="1">
        <v>42946</v>
      </c>
      <c r="C5414" s="2">
        <v>0.42626157407407406</v>
      </c>
      <c r="D5414" t="s">
        <v>29574</v>
      </c>
      <c r="E5414" t="s">
        <v>22</v>
      </c>
      <c r="F5414" t="s">
        <v>29575</v>
      </c>
      <c r="G5414" s="14" t="s">
        <v>29576</v>
      </c>
      <c r="H5414" s="14" t="s">
        <v>29577</v>
      </c>
      <c r="I5414" t="s">
        <v>23</v>
      </c>
      <c r="K5414">
        <v>7</v>
      </c>
      <c r="L5414">
        <v>30</v>
      </c>
      <c r="M5414">
        <v>10</v>
      </c>
      <c r="N5414">
        <v>1</v>
      </c>
      <c r="O5414" t="s">
        <v>29572</v>
      </c>
      <c r="P5414" t="s">
        <v>517</v>
      </c>
      <c r="Q5414" t="s">
        <v>517</v>
      </c>
      <c r="R5414" t="s">
        <v>517</v>
      </c>
      <c r="S5414" t="s">
        <v>517</v>
      </c>
      <c r="T5414" t="s">
        <v>517</v>
      </c>
      <c r="U5414" t="s">
        <v>517</v>
      </c>
      <c r="V5414" t="s">
        <v>517</v>
      </c>
      <c r="W5414" t="s">
        <v>858</v>
      </c>
      <c r="X5414" t="s">
        <v>850</v>
      </c>
      <c r="Y5414" t="s">
        <v>29578</v>
      </c>
      <c r="Z5414" s="1">
        <v>32441</v>
      </c>
      <c r="AA5414" t="s">
        <v>7669</v>
      </c>
      <c r="AB5414">
        <v>28</v>
      </c>
      <c r="AC5414" t="s">
        <v>358</v>
      </c>
      <c r="AD5414" t="s">
        <v>482</v>
      </c>
      <c r="AF5414" t="s">
        <v>8260</v>
      </c>
      <c r="AG5414" t="s">
        <v>8305</v>
      </c>
      <c r="AH5414" t="s">
        <v>517</v>
      </c>
      <c r="AI5414" t="s">
        <v>517</v>
      </c>
      <c r="AJ5414" t="s">
        <v>517</v>
      </c>
    </row>
    <row r="5415" spans="1:36" x14ac:dyDescent="0.25">
      <c r="A5415" s="13" t="s">
        <v>29579</v>
      </c>
      <c r="B5415" s="1">
        <v>42946</v>
      </c>
      <c r="C5415" s="2">
        <v>0.41085648148148146</v>
      </c>
      <c r="D5415" t="s">
        <v>29580</v>
      </c>
      <c r="E5415" t="s">
        <v>22</v>
      </c>
      <c r="F5415" t="s">
        <v>29581</v>
      </c>
      <c r="G5415" s="14" t="s">
        <v>29582</v>
      </c>
      <c r="H5415" s="14" t="s">
        <v>29583</v>
      </c>
      <c r="I5415" t="s">
        <v>25</v>
      </c>
      <c r="K5415">
        <v>7</v>
      </c>
      <c r="L5415">
        <v>30</v>
      </c>
      <c r="M5415">
        <v>9</v>
      </c>
      <c r="N5415">
        <v>1</v>
      </c>
      <c r="O5415" t="s">
        <v>517</v>
      </c>
      <c r="P5415" t="s">
        <v>517</v>
      </c>
      <c r="Q5415" t="s">
        <v>517</v>
      </c>
      <c r="R5415" t="s">
        <v>517</v>
      </c>
      <c r="S5415" t="s">
        <v>517</v>
      </c>
      <c r="T5415" t="s">
        <v>517</v>
      </c>
      <c r="U5415" t="s">
        <v>517</v>
      </c>
      <c r="V5415" t="s">
        <v>517</v>
      </c>
      <c r="W5415" t="s">
        <v>517</v>
      </c>
      <c r="X5415" t="s">
        <v>517</v>
      </c>
      <c r="Y5415" t="s">
        <v>29584</v>
      </c>
      <c r="Z5415" s="1">
        <v>29789</v>
      </c>
      <c r="AA5415" t="s">
        <v>29585</v>
      </c>
      <c r="AB5415">
        <v>36</v>
      </c>
      <c r="AC5415" t="s">
        <v>358</v>
      </c>
      <c r="AD5415" t="s">
        <v>493</v>
      </c>
      <c r="AF5415" t="s">
        <v>8313</v>
      </c>
      <c r="AG5415" t="s">
        <v>8297</v>
      </c>
      <c r="AH5415" t="s">
        <v>8295</v>
      </c>
      <c r="AI5415" t="s">
        <v>517</v>
      </c>
      <c r="AJ5415" t="s">
        <v>8263</v>
      </c>
    </row>
    <row r="5416" spans="1:36" x14ac:dyDescent="0.25">
      <c r="A5416" s="13" t="s">
        <v>29587</v>
      </c>
      <c r="B5416" s="1">
        <v>42946</v>
      </c>
      <c r="C5416" s="2">
        <v>0.4001736111111111</v>
      </c>
      <c r="D5416" t="s">
        <v>29588</v>
      </c>
      <c r="E5416" t="s">
        <v>22</v>
      </c>
      <c r="F5416" t="s">
        <v>29589</v>
      </c>
      <c r="G5416" s="14" t="s">
        <v>29590</v>
      </c>
      <c r="H5416" s="14" t="s">
        <v>29591</v>
      </c>
      <c r="I5416" t="s">
        <v>21</v>
      </c>
      <c r="K5416">
        <v>7</v>
      </c>
      <c r="L5416">
        <v>30</v>
      </c>
      <c r="M5416">
        <v>9</v>
      </c>
      <c r="N5416">
        <v>1</v>
      </c>
      <c r="O5416" t="s">
        <v>29586</v>
      </c>
      <c r="P5416" t="s">
        <v>517</v>
      </c>
      <c r="Q5416" t="s">
        <v>517</v>
      </c>
      <c r="R5416" t="s">
        <v>517</v>
      </c>
      <c r="S5416" t="s">
        <v>517</v>
      </c>
      <c r="T5416" t="s">
        <v>517</v>
      </c>
      <c r="U5416" t="s">
        <v>517</v>
      </c>
      <c r="V5416" t="s">
        <v>517</v>
      </c>
      <c r="W5416" t="s">
        <v>589</v>
      </c>
      <c r="X5416" t="s">
        <v>849</v>
      </c>
      <c r="Y5416" t="s">
        <v>517</v>
      </c>
      <c r="Z5416" s="1" t="s">
        <v>517</v>
      </c>
      <c r="AA5416" t="s">
        <v>546</v>
      </c>
      <c r="AB5416" t="s">
        <v>517</v>
      </c>
      <c r="AC5416" t="s">
        <v>358</v>
      </c>
      <c r="AD5416" t="s">
        <v>517</v>
      </c>
      <c r="AF5416" t="s">
        <v>517</v>
      </c>
      <c r="AG5416" t="s">
        <v>517</v>
      </c>
      <c r="AH5416" t="s">
        <v>517</v>
      </c>
      <c r="AI5416" t="s">
        <v>517</v>
      </c>
      <c r="AJ5416" t="s">
        <v>517</v>
      </c>
    </row>
    <row r="5417" spans="1:36" x14ac:dyDescent="0.25">
      <c r="A5417" s="13" t="s">
        <v>29593</v>
      </c>
      <c r="B5417" s="1">
        <v>42946</v>
      </c>
      <c r="C5417" s="2">
        <v>0.39958333333333335</v>
      </c>
      <c r="D5417" t="s">
        <v>29594</v>
      </c>
      <c r="E5417" t="s">
        <v>22</v>
      </c>
      <c r="F5417" t="s">
        <v>29595</v>
      </c>
      <c r="G5417" s="14" t="s">
        <v>29596</v>
      </c>
      <c r="H5417" s="14" t="s">
        <v>29597</v>
      </c>
      <c r="I5417" t="s">
        <v>23</v>
      </c>
      <c r="K5417">
        <v>7</v>
      </c>
      <c r="L5417">
        <v>30</v>
      </c>
      <c r="M5417">
        <v>9</v>
      </c>
      <c r="N5417">
        <v>1</v>
      </c>
      <c r="O5417" t="s">
        <v>29592</v>
      </c>
      <c r="P5417" t="s">
        <v>517</v>
      </c>
      <c r="Q5417" t="s">
        <v>517</v>
      </c>
      <c r="R5417" t="s">
        <v>517</v>
      </c>
      <c r="S5417" t="s">
        <v>517</v>
      </c>
      <c r="T5417" t="s">
        <v>517</v>
      </c>
      <c r="U5417" t="s">
        <v>517</v>
      </c>
      <c r="V5417" t="s">
        <v>517</v>
      </c>
      <c r="W5417" t="s">
        <v>589</v>
      </c>
      <c r="X5417" t="s">
        <v>849</v>
      </c>
      <c r="Y5417" t="s">
        <v>29598</v>
      </c>
      <c r="Z5417" s="1">
        <v>32700</v>
      </c>
      <c r="AA5417" t="s">
        <v>6905</v>
      </c>
      <c r="AB5417">
        <v>28</v>
      </c>
      <c r="AC5417" t="s">
        <v>358</v>
      </c>
      <c r="AD5417" t="s">
        <v>495</v>
      </c>
      <c r="AF5417" t="s">
        <v>517</v>
      </c>
      <c r="AG5417" t="s">
        <v>517</v>
      </c>
      <c r="AH5417" t="s">
        <v>517</v>
      </c>
      <c r="AI5417" t="s">
        <v>517</v>
      </c>
      <c r="AJ5417" t="s">
        <v>517</v>
      </c>
    </row>
    <row r="5418" spans="1:36" x14ac:dyDescent="0.25">
      <c r="A5418" s="13" t="s">
        <v>29600</v>
      </c>
      <c r="B5418" s="1">
        <v>42946</v>
      </c>
      <c r="C5418" s="2">
        <v>0.37537037037037035</v>
      </c>
      <c r="D5418" t="s">
        <v>26586</v>
      </c>
      <c r="E5418" t="s">
        <v>22</v>
      </c>
      <c r="F5418" t="s">
        <v>26475</v>
      </c>
      <c r="G5418" s="14" t="s">
        <v>26476</v>
      </c>
      <c r="H5418" s="14" t="s">
        <v>26477</v>
      </c>
      <c r="I5418" t="s">
        <v>23</v>
      </c>
      <c r="K5418">
        <v>7</v>
      </c>
      <c r="L5418">
        <v>30</v>
      </c>
      <c r="M5418">
        <v>9</v>
      </c>
      <c r="N5418">
        <v>1</v>
      </c>
      <c r="O5418" t="s">
        <v>29599</v>
      </c>
      <c r="P5418" t="s">
        <v>517</v>
      </c>
      <c r="Q5418" t="s">
        <v>517</v>
      </c>
      <c r="R5418" t="s">
        <v>517</v>
      </c>
      <c r="S5418" t="s">
        <v>517</v>
      </c>
      <c r="T5418" t="s">
        <v>517</v>
      </c>
      <c r="U5418" t="s">
        <v>517</v>
      </c>
      <c r="V5418" t="s">
        <v>517</v>
      </c>
      <c r="W5418" t="s">
        <v>1217</v>
      </c>
      <c r="X5418" t="s">
        <v>590</v>
      </c>
      <c r="Y5418" t="s">
        <v>2031</v>
      </c>
      <c r="Z5418" s="1">
        <v>34335</v>
      </c>
      <c r="AA5418" t="s">
        <v>26478</v>
      </c>
      <c r="AB5418">
        <v>23</v>
      </c>
      <c r="AC5418" t="s">
        <v>358</v>
      </c>
      <c r="AD5418" t="s">
        <v>498</v>
      </c>
      <c r="AF5418" t="s">
        <v>517</v>
      </c>
      <c r="AG5418" t="s">
        <v>517</v>
      </c>
      <c r="AH5418" t="s">
        <v>517</v>
      </c>
      <c r="AI5418" t="s">
        <v>517</v>
      </c>
      <c r="AJ5418" t="s">
        <v>517</v>
      </c>
    </row>
    <row r="5419" spans="1:36" x14ac:dyDescent="0.25">
      <c r="A5419" s="13" t="s">
        <v>29601</v>
      </c>
      <c r="B5419" s="1">
        <v>42946</v>
      </c>
      <c r="C5419" s="2">
        <v>0.31059027777777776</v>
      </c>
      <c r="D5419" t="s">
        <v>29602</v>
      </c>
      <c r="E5419" t="s">
        <v>22</v>
      </c>
      <c r="F5419" t="s">
        <v>29603</v>
      </c>
      <c r="G5419" s="14" t="s">
        <v>29604</v>
      </c>
      <c r="H5419" s="14" t="s">
        <v>29605</v>
      </c>
      <c r="I5419" t="s">
        <v>25</v>
      </c>
      <c r="K5419">
        <v>7</v>
      </c>
      <c r="L5419">
        <v>30</v>
      </c>
      <c r="M5419">
        <v>7</v>
      </c>
      <c r="N5419">
        <v>1</v>
      </c>
      <c r="O5419" t="s">
        <v>517</v>
      </c>
      <c r="P5419" t="s">
        <v>517</v>
      </c>
      <c r="Q5419" t="s">
        <v>517</v>
      </c>
      <c r="R5419" t="s">
        <v>517</v>
      </c>
      <c r="S5419" t="s">
        <v>517</v>
      </c>
      <c r="T5419" t="s">
        <v>517</v>
      </c>
      <c r="U5419" t="s">
        <v>517</v>
      </c>
      <c r="V5419" t="s">
        <v>517</v>
      </c>
      <c r="W5419" t="s">
        <v>517</v>
      </c>
      <c r="X5419" t="s">
        <v>517</v>
      </c>
      <c r="Y5419" t="s">
        <v>3460</v>
      </c>
      <c r="Z5419" s="1">
        <v>33239</v>
      </c>
      <c r="AA5419" t="s">
        <v>694</v>
      </c>
      <c r="AB5419">
        <v>26</v>
      </c>
      <c r="AC5419" t="s">
        <v>358</v>
      </c>
      <c r="AD5419" t="s">
        <v>493</v>
      </c>
      <c r="AF5419" t="s">
        <v>8295</v>
      </c>
      <c r="AG5419" t="s">
        <v>517</v>
      </c>
      <c r="AH5419" t="s">
        <v>517</v>
      </c>
      <c r="AI5419" t="s">
        <v>517</v>
      </c>
      <c r="AJ5419" t="s">
        <v>517</v>
      </c>
    </row>
    <row r="5420" spans="1:36" x14ac:dyDescent="0.25">
      <c r="A5420" s="13" t="s">
        <v>29608</v>
      </c>
      <c r="B5420" s="1">
        <v>42946</v>
      </c>
      <c r="C5420" s="2">
        <v>5.0474537037037033E-2</v>
      </c>
      <c r="D5420" t="s">
        <v>29609</v>
      </c>
      <c r="E5420" t="s">
        <v>22</v>
      </c>
      <c r="F5420" t="s">
        <v>29610</v>
      </c>
      <c r="G5420" s="14" t="s">
        <v>29611</v>
      </c>
      <c r="H5420" s="14" t="s">
        <v>29612</v>
      </c>
      <c r="I5420" t="s">
        <v>23</v>
      </c>
      <c r="K5420">
        <v>7</v>
      </c>
      <c r="L5420">
        <v>30</v>
      </c>
      <c r="M5420">
        <v>1</v>
      </c>
      <c r="N5420">
        <v>1</v>
      </c>
      <c r="O5420" t="s">
        <v>29606</v>
      </c>
      <c r="P5420" t="s">
        <v>29607</v>
      </c>
      <c r="Q5420" t="s">
        <v>517</v>
      </c>
      <c r="R5420" t="s">
        <v>517</v>
      </c>
      <c r="S5420" t="s">
        <v>517</v>
      </c>
      <c r="T5420" t="s">
        <v>517</v>
      </c>
      <c r="U5420" t="s">
        <v>517</v>
      </c>
      <c r="V5420" t="s">
        <v>517</v>
      </c>
      <c r="W5420" t="s">
        <v>526</v>
      </c>
      <c r="X5420" t="s">
        <v>527</v>
      </c>
      <c r="Y5420" t="s">
        <v>23074</v>
      </c>
      <c r="Z5420" s="1">
        <v>33553</v>
      </c>
      <c r="AA5420" t="s">
        <v>529</v>
      </c>
      <c r="AB5420">
        <v>25</v>
      </c>
      <c r="AC5420" t="s">
        <v>358</v>
      </c>
      <c r="AD5420" t="s">
        <v>494</v>
      </c>
      <c r="AF5420" t="s">
        <v>8253</v>
      </c>
      <c r="AG5420" t="s">
        <v>8295</v>
      </c>
      <c r="AH5420" t="s">
        <v>8313</v>
      </c>
      <c r="AI5420" t="s">
        <v>517</v>
      </c>
      <c r="AJ5420" t="s">
        <v>517</v>
      </c>
    </row>
    <row r="5421" spans="1:36" x14ac:dyDescent="0.25">
      <c r="A5421" s="13" t="s">
        <v>29613</v>
      </c>
      <c r="B5421" s="1">
        <v>42945</v>
      </c>
      <c r="C5421" s="2">
        <v>0.994074074074074</v>
      </c>
      <c r="D5421" t="s">
        <v>29614</v>
      </c>
      <c r="E5421" t="s">
        <v>22</v>
      </c>
      <c r="F5421" t="s">
        <v>29615</v>
      </c>
      <c r="G5421" s="14" t="s">
        <v>29616</v>
      </c>
      <c r="H5421" s="14" t="s">
        <v>29617</v>
      </c>
      <c r="I5421" t="s">
        <v>21</v>
      </c>
      <c r="K5421">
        <v>7</v>
      </c>
      <c r="L5421">
        <v>29</v>
      </c>
      <c r="M5421">
        <v>23</v>
      </c>
      <c r="N5421">
        <v>7</v>
      </c>
      <c r="O5421" t="s">
        <v>517</v>
      </c>
      <c r="P5421" t="s">
        <v>517</v>
      </c>
      <c r="Q5421" t="s">
        <v>517</v>
      </c>
      <c r="R5421" t="s">
        <v>517</v>
      </c>
      <c r="S5421" t="s">
        <v>517</v>
      </c>
      <c r="T5421" t="s">
        <v>517</v>
      </c>
      <c r="U5421" t="s">
        <v>517</v>
      </c>
      <c r="V5421" t="s">
        <v>517</v>
      </c>
      <c r="W5421" t="s">
        <v>517</v>
      </c>
      <c r="X5421" t="s">
        <v>517</v>
      </c>
      <c r="Y5421" t="s">
        <v>19394</v>
      </c>
      <c r="Z5421" s="1">
        <v>26647</v>
      </c>
      <c r="AA5421" t="s">
        <v>1308</v>
      </c>
      <c r="AB5421">
        <v>44</v>
      </c>
      <c r="AC5421" t="s">
        <v>358</v>
      </c>
      <c r="AD5421" t="s">
        <v>482</v>
      </c>
      <c r="AF5421" t="s">
        <v>8295</v>
      </c>
      <c r="AG5421" t="s">
        <v>8263</v>
      </c>
      <c r="AH5421" t="s">
        <v>517</v>
      </c>
      <c r="AI5421" t="s">
        <v>8296</v>
      </c>
      <c r="AJ5421" t="s">
        <v>8307</v>
      </c>
    </row>
    <row r="5422" spans="1:36" x14ac:dyDescent="0.25">
      <c r="A5422" s="13" t="s">
        <v>29619</v>
      </c>
      <c r="B5422" s="1">
        <v>42945</v>
      </c>
      <c r="C5422" s="2">
        <v>0.92577546296296298</v>
      </c>
      <c r="D5422" t="s">
        <v>29620</v>
      </c>
      <c r="E5422" t="s">
        <v>22</v>
      </c>
      <c r="F5422" t="s">
        <v>29621</v>
      </c>
      <c r="G5422" s="14" t="s">
        <v>29622</v>
      </c>
      <c r="H5422" s="14" t="s">
        <v>29623</v>
      </c>
      <c r="I5422" t="s">
        <v>23</v>
      </c>
      <c r="K5422">
        <v>7</v>
      </c>
      <c r="L5422">
        <v>29</v>
      </c>
      <c r="M5422">
        <v>22</v>
      </c>
      <c r="N5422">
        <v>7</v>
      </c>
      <c r="O5422" t="s">
        <v>29618</v>
      </c>
      <c r="P5422" t="s">
        <v>517</v>
      </c>
      <c r="Q5422" t="s">
        <v>517</v>
      </c>
      <c r="R5422" t="s">
        <v>517</v>
      </c>
      <c r="S5422" t="s">
        <v>517</v>
      </c>
      <c r="T5422" t="s">
        <v>517</v>
      </c>
      <c r="U5422" t="s">
        <v>517</v>
      </c>
      <c r="V5422" t="s">
        <v>517</v>
      </c>
      <c r="W5422" t="s">
        <v>476</v>
      </c>
      <c r="X5422" t="s">
        <v>846</v>
      </c>
      <c r="Y5422" t="s">
        <v>5710</v>
      </c>
      <c r="Z5422" s="1">
        <v>30526</v>
      </c>
      <c r="AA5422" t="s">
        <v>529</v>
      </c>
      <c r="AB5422">
        <v>34</v>
      </c>
      <c r="AC5422" t="s">
        <v>358</v>
      </c>
      <c r="AD5422" t="s">
        <v>482</v>
      </c>
      <c r="AF5422" t="s">
        <v>517</v>
      </c>
      <c r="AG5422" t="s">
        <v>517</v>
      </c>
      <c r="AH5422" t="s">
        <v>517</v>
      </c>
      <c r="AI5422" t="s">
        <v>517</v>
      </c>
      <c r="AJ5422" t="s">
        <v>517</v>
      </c>
    </row>
    <row r="5423" spans="1:36" x14ac:dyDescent="0.25">
      <c r="A5423" s="13" t="s">
        <v>29624</v>
      </c>
      <c r="B5423" s="1">
        <v>42945</v>
      </c>
      <c r="C5423" s="2">
        <v>0.90127314814814818</v>
      </c>
      <c r="D5423" t="s">
        <v>29549</v>
      </c>
      <c r="E5423" t="s">
        <v>22</v>
      </c>
      <c r="F5423" t="s">
        <v>29625</v>
      </c>
      <c r="G5423" s="14" t="s">
        <v>29551</v>
      </c>
      <c r="H5423" s="14" t="s">
        <v>29626</v>
      </c>
      <c r="I5423" t="s">
        <v>23</v>
      </c>
      <c r="K5423">
        <v>7</v>
      </c>
      <c r="L5423">
        <v>29</v>
      </c>
      <c r="M5423">
        <v>21</v>
      </c>
      <c r="N5423">
        <v>7</v>
      </c>
      <c r="O5423" t="s">
        <v>517</v>
      </c>
      <c r="P5423" t="s">
        <v>517</v>
      </c>
      <c r="Q5423" t="s">
        <v>517</v>
      </c>
      <c r="R5423" t="s">
        <v>517</v>
      </c>
      <c r="S5423" t="s">
        <v>517</v>
      </c>
      <c r="T5423" t="s">
        <v>517</v>
      </c>
      <c r="U5423" t="s">
        <v>517</v>
      </c>
      <c r="V5423" t="s">
        <v>517</v>
      </c>
      <c r="W5423" t="s">
        <v>517</v>
      </c>
      <c r="X5423" t="s">
        <v>517</v>
      </c>
      <c r="Y5423" t="s">
        <v>26780</v>
      </c>
      <c r="Z5423" s="1">
        <v>32883</v>
      </c>
      <c r="AA5423" t="s">
        <v>546</v>
      </c>
      <c r="AB5423">
        <v>27</v>
      </c>
      <c r="AC5423" t="s">
        <v>358</v>
      </c>
      <c r="AD5423" t="s">
        <v>496</v>
      </c>
      <c r="AF5423" t="s">
        <v>517</v>
      </c>
      <c r="AG5423" t="s">
        <v>517</v>
      </c>
      <c r="AH5423" t="s">
        <v>517</v>
      </c>
      <c r="AI5423" t="s">
        <v>517</v>
      </c>
      <c r="AJ5423" t="s">
        <v>517</v>
      </c>
    </row>
    <row r="5424" spans="1:36" x14ac:dyDescent="0.25">
      <c r="A5424" s="13" t="s">
        <v>29628</v>
      </c>
      <c r="B5424" s="1">
        <v>42945</v>
      </c>
      <c r="C5424" s="2">
        <v>0.82405092592592588</v>
      </c>
      <c r="D5424" t="s">
        <v>29629</v>
      </c>
      <c r="E5424" t="s">
        <v>22</v>
      </c>
      <c r="F5424" t="s">
        <v>29630</v>
      </c>
      <c r="G5424" s="14" t="s">
        <v>29631</v>
      </c>
      <c r="H5424" s="14" t="s">
        <v>29632</v>
      </c>
      <c r="I5424" t="s">
        <v>23</v>
      </c>
      <c r="K5424">
        <v>7</v>
      </c>
      <c r="L5424">
        <v>29</v>
      </c>
      <c r="M5424">
        <v>19</v>
      </c>
      <c r="N5424">
        <v>7</v>
      </c>
      <c r="O5424" t="s">
        <v>29627</v>
      </c>
      <c r="P5424" t="s">
        <v>517</v>
      </c>
      <c r="Q5424" t="s">
        <v>517</v>
      </c>
      <c r="R5424" t="s">
        <v>517</v>
      </c>
      <c r="S5424" t="s">
        <v>517</v>
      </c>
      <c r="T5424" t="s">
        <v>517</v>
      </c>
      <c r="U5424" t="s">
        <v>517</v>
      </c>
      <c r="V5424" t="s">
        <v>517</v>
      </c>
      <c r="W5424" t="s">
        <v>621</v>
      </c>
      <c r="X5424" t="s">
        <v>622</v>
      </c>
      <c r="Y5424" t="s">
        <v>29633</v>
      </c>
      <c r="Z5424" s="1">
        <v>33471</v>
      </c>
      <c r="AA5424" t="s">
        <v>529</v>
      </c>
      <c r="AB5424">
        <v>25</v>
      </c>
      <c r="AC5424" t="s">
        <v>358</v>
      </c>
      <c r="AD5424" t="s">
        <v>487</v>
      </c>
      <c r="AF5424" t="s">
        <v>517</v>
      </c>
      <c r="AG5424" t="s">
        <v>517</v>
      </c>
      <c r="AH5424" t="s">
        <v>517</v>
      </c>
      <c r="AI5424" t="s">
        <v>517</v>
      </c>
      <c r="AJ5424" t="s">
        <v>517</v>
      </c>
    </row>
    <row r="5425" spans="1:36" x14ac:dyDescent="0.25">
      <c r="A5425" s="13" t="s">
        <v>29634</v>
      </c>
      <c r="B5425" s="1">
        <v>42945</v>
      </c>
      <c r="C5425" s="2">
        <v>0.73717592592592596</v>
      </c>
      <c r="D5425" t="s">
        <v>3667</v>
      </c>
      <c r="E5425" t="s">
        <v>116</v>
      </c>
      <c r="F5425" t="s">
        <v>29635</v>
      </c>
      <c r="G5425" s="14" t="s">
        <v>29636</v>
      </c>
      <c r="H5425" s="14" t="s">
        <v>29637</v>
      </c>
      <c r="I5425" t="s">
        <v>24</v>
      </c>
      <c r="K5425">
        <v>7</v>
      </c>
      <c r="L5425">
        <v>29</v>
      </c>
      <c r="M5425">
        <v>17</v>
      </c>
      <c r="N5425">
        <v>7</v>
      </c>
      <c r="O5425" t="s">
        <v>517</v>
      </c>
      <c r="P5425" t="s">
        <v>517</v>
      </c>
      <c r="Q5425" t="s">
        <v>517</v>
      </c>
      <c r="R5425" t="s">
        <v>517</v>
      </c>
      <c r="S5425" t="s">
        <v>517</v>
      </c>
      <c r="T5425" t="s">
        <v>517</v>
      </c>
      <c r="U5425" t="s">
        <v>517</v>
      </c>
      <c r="V5425" t="s">
        <v>517</v>
      </c>
      <c r="W5425" t="s">
        <v>517</v>
      </c>
      <c r="X5425" t="s">
        <v>517</v>
      </c>
      <c r="Y5425" t="s">
        <v>29638</v>
      </c>
      <c r="Z5425" s="1">
        <v>32993</v>
      </c>
      <c r="AA5425" t="s">
        <v>3667</v>
      </c>
      <c r="AB5425">
        <v>27</v>
      </c>
      <c r="AC5425" t="s">
        <v>358</v>
      </c>
      <c r="AD5425" t="s">
        <v>500</v>
      </c>
      <c r="AF5425" t="s">
        <v>8295</v>
      </c>
      <c r="AG5425" t="s">
        <v>517</v>
      </c>
      <c r="AH5425" t="s">
        <v>8259</v>
      </c>
      <c r="AI5425" t="s">
        <v>517</v>
      </c>
      <c r="AJ5425" t="s">
        <v>517</v>
      </c>
    </row>
    <row r="5426" spans="1:36" x14ac:dyDescent="0.25">
      <c r="A5426" s="13" t="s">
        <v>29641</v>
      </c>
      <c r="B5426" s="1">
        <v>42945</v>
      </c>
      <c r="C5426" s="2">
        <v>0.71842592592592591</v>
      </c>
      <c r="D5426" t="s">
        <v>29642</v>
      </c>
      <c r="E5426" t="s">
        <v>22</v>
      </c>
      <c r="F5426" t="s">
        <v>29643</v>
      </c>
      <c r="G5426" s="14" t="s">
        <v>29644</v>
      </c>
      <c r="H5426" s="14" t="s">
        <v>29645</v>
      </c>
      <c r="I5426" t="s">
        <v>23</v>
      </c>
      <c r="K5426">
        <v>7</v>
      </c>
      <c r="L5426">
        <v>29</v>
      </c>
      <c r="M5426">
        <v>17</v>
      </c>
      <c r="N5426">
        <v>7</v>
      </c>
      <c r="O5426" t="s">
        <v>29640</v>
      </c>
      <c r="P5426" t="s">
        <v>29639</v>
      </c>
      <c r="Q5426" t="s">
        <v>517</v>
      </c>
      <c r="R5426" t="s">
        <v>517</v>
      </c>
      <c r="S5426" t="s">
        <v>517</v>
      </c>
      <c r="T5426" t="s">
        <v>517</v>
      </c>
      <c r="U5426" t="s">
        <v>517</v>
      </c>
      <c r="V5426" t="s">
        <v>517</v>
      </c>
      <c r="W5426" t="s">
        <v>589</v>
      </c>
      <c r="X5426" t="s">
        <v>590</v>
      </c>
      <c r="Y5426" t="s">
        <v>517</v>
      </c>
      <c r="Z5426" s="1" t="s">
        <v>517</v>
      </c>
      <c r="AA5426" t="s">
        <v>4872</v>
      </c>
      <c r="AB5426" t="s">
        <v>517</v>
      </c>
      <c r="AC5426" t="s">
        <v>357</v>
      </c>
      <c r="AD5426" t="s">
        <v>517</v>
      </c>
      <c r="AF5426" t="s">
        <v>517</v>
      </c>
      <c r="AG5426" t="s">
        <v>517</v>
      </c>
      <c r="AH5426" t="s">
        <v>517</v>
      </c>
      <c r="AI5426" t="s">
        <v>517</v>
      </c>
      <c r="AJ5426" t="s">
        <v>517</v>
      </c>
    </row>
    <row r="5427" spans="1:36" x14ac:dyDescent="0.25">
      <c r="A5427" s="13" t="s">
        <v>29647</v>
      </c>
      <c r="B5427" s="1">
        <v>42945</v>
      </c>
      <c r="C5427" s="2">
        <v>0.69506944444444441</v>
      </c>
      <c r="D5427" t="s">
        <v>29648</v>
      </c>
      <c r="E5427" t="s">
        <v>22</v>
      </c>
      <c r="F5427" t="s">
        <v>29649</v>
      </c>
      <c r="G5427" s="14" t="s">
        <v>29650</v>
      </c>
      <c r="H5427" s="14" t="s">
        <v>29650</v>
      </c>
      <c r="I5427" t="s">
        <v>23</v>
      </c>
      <c r="K5427">
        <v>7</v>
      </c>
      <c r="L5427">
        <v>29</v>
      </c>
      <c r="M5427">
        <v>16</v>
      </c>
      <c r="N5427">
        <v>7</v>
      </c>
      <c r="O5427" t="s">
        <v>29646</v>
      </c>
      <c r="P5427" t="s">
        <v>517</v>
      </c>
      <c r="Q5427" t="s">
        <v>517</v>
      </c>
      <c r="R5427" t="s">
        <v>517</v>
      </c>
      <c r="S5427" t="s">
        <v>517</v>
      </c>
      <c r="T5427" t="s">
        <v>517</v>
      </c>
      <c r="U5427" t="s">
        <v>517</v>
      </c>
      <c r="V5427" t="s">
        <v>517</v>
      </c>
      <c r="W5427" t="s">
        <v>621</v>
      </c>
      <c r="X5427" t="s">
        <v>622</v>
      </c>
      <c r="Y5427" t="s">
        <v>517</v>
      </c>
      <c r="Z5427" s="1" t="s">
        <v>517</v>
      </c>
      <c r="AA5427" t="s">
        <v>29651</v>
      </c>
      <c r="AB5427" t="s">
        <v>517</v>
      </c>
      <c r="AC5427" t="s">
        <v>357</v>
      </c>
      <c r="AD5427" t="s">
        <v>517</v>
      </c>
      <c r="AF5427" t="s">
        <v>517</v>
      </c>
      <c r="AG5427" t="s">
        <v>517</v>
      </c>
      <c r="AH5427" t="s">
        <v>517</v>
      </c>
      <c r="AI5427" t="s">
        <v>517</v>
      </c>
      <c r="AJ5427" t="s">
        <v>517</v>
      </c>
    </row>
    <row r="5428" spans="1:36" x14ac:dyDescent="0.25">
      <c r="A5428" s="13" t="s">
        <v>29653</v>
      </c>
      <c r="B5428" s="1">
        <v>42945</v>
      </c>
      <c r="C5428" s="2">
        <v>0.65643518518518518</v>
      </c>
      <c r="D5428" t="s">
        <v>8535</v>
      </c>
      <c r="E5428" t="s">
        <v>22</v>
      </c>
      <c r="F5428" t="s">
        <v>29654</v>
      </c>
      <c r="G5428" s="14" t="s">
        <v>29655</v>
      </c>
      <c r="H5428" s="14" t="s">
        <v>29656</v>
      </c>
      <c r="I5428" t="s">
        <v>23</v>
      </c>
      <c r="K5428">
        <v>7</v>
      </c>
      <c r="L5428">
        <v>29</v>
      </c>
      <c r="M5428">
        <v>15</v>
      </c>
      <c r="N5428">
        <v>7</v>
      </c>
      <c r="O5428" t="s">
        <v>29652</v>
      </c>
      <c r="P5428" t="s">
        <v>517</v>
      </c>
      <c r="Q5428" t="s">
        <v>517</v>
      </c>
      <c r="R5428" t="s">
        <v>517</v>
      </c>
      <c r="S5428" t="s">
        <v>517</v>
      </c>
      <c r="T5428" t="s">
        <v>517</v>
      </c>
      <c r="U5428" t="s">
        <v>517</v>
      </c>
      <c r="V5428" t="s">
        <v>517</v>
      </c>
      <c r="W5428" t="s">
        <v>589</v>
      </c>
      <c r="X5428" t="s">
        <v>1238</v>
      </c>
      <c r="Y5428" t="s">
        <v>29657</v>
      </c>
      <c r="Z5428" s="1">
        <v>19063</v>
      </c>
      <c r="AA5428" t="s">
        <v>546</v>
      </c>
      <c r="AB5428">
        <v>65</v>
      </c>
      <c r="AC5428" t="s">
        <v>358</v>
      </c>
      <c r="AD5428" t="s">
        <v>498</v>
      </c>
      <c r="AF5428" t="s">
        <v>517</v>
      </c>
      <c r="AG5428" t="s">
        <v>517</v>
      </c>
      <c r="AH5428" t="s">
        <v>517</v>
      </c>
      <c r="AI5428" t="s">
        <v>517</v>
      </c>
      <c r="AJ5428" t="s">
        <v>517</v>
      </c>
    </row>
    <row r="5429" spans="1:36" x14ac:dyDescent="0.25">
      <c r="A5429" s="13" t="s">
        <v>29658</v>
      </c>
      <c r="B5429" s="1">
        <v>42945</v>
      </c>
      <c r="C5429" s="2">
        <v>0.65125</v>
      </c>
      <c r="D5429" t="s">
        <v>28897</v>
      </c>
      <c r="E5429" t="s">
        <v>22</v>
      </c>
      <c r="F5429" t="s">
        <v>28898</v>
      </c>
      <c r="G5429" s="14" t="s">
        <v>28899</v>
      </c>
      <c r="H5429" s="14" t="s">
        <v>28900</v>
      </c>
      <c r="I5429" t="s">
        <v>23</v>
      </c>
      <c r="K5429">
        <v>7</v>
      </c>
      <c r="L5429">
        <v>29</v>
      </c>
      <c r="M5429">
        <v>15</v>
      </c>
      <c r="N5429">
        <v>7</v>
      </c>
      <c r="O5429" t="s">
        <v>28895</v>
      </c>
      <c r="P5429" t="s">
        <v>517</v>
      </c>
      <c r="Q5429" t="s">
        <v>517</v>
      </c>
      <c r="R5429" t="s">
        <v>517</v>
      </c>
      <c r="S5429" t="s">
        <v>517</v>
      </c>
      <c r="T5429" t="s">
        <v>517</v>
      </c>
      <c r="U5429" t="s">
        <v>517</v>
      </c>
      <c r="V5429" t="s">
        <v>517</v>
      </c>
      <c r="W5429" t="s">
        <v>2974</v>
      </c>
      <c r="X5429" t="s">
        <v>580</v>
      </c>
      <c r="Y5429" t="s">
        <v>3068</v>
      </c>
      <c r="Z5429" s="1">
        <v>34243</v>
      </c>
      <c r="AA5429" t="s">
        <v>529</v>
      </c>
      <c r="AB5429">
        <v>23</v>
      </c>
      <c r="AC5429" t="s">
        <v>358</v>
      </c>
      <c r="AD5429" t="s">
        <v>482</v>
      </c>
      <c r="AF5429" t="s">
        <v>517</v>
      </c>
      <c r="AG5429" t="s">
        <v>517</v>
      </c>
      <c r="AH5429" t="s">
        <v>517</v>
      </c>
      <c r="AI5429" t="s">
        <v>517</v>
      </c>
      <c r="AJ5429" t="s">
        <v>517</v>
      </c>
    </row>
    <row r="5430" spans="1:36" x14ac:dyDescent="0.25">
      <c r="A5430" t="s">
        <v>29659</v>
      </c>
      <c r="B5430">
        <v>42945</v>
      </c>
      <c r="C5430">
        <v>0.648900462962963</v>
      </c>
      <c r="D5430" t="s">
        <v>29660</v>
      </c>
      <c r="E5430" t="s">
        <v>22</v>
      </c>
      <c r="F5430" t="s">
        <v>27439</v>
      </c>
      <c r="G5430" t="s">
        <v>27440</v>
      </c>
      <c r="H5430" t="s">
        <v>29661</v>
      </c>
      <c r="I5430" t="s">
        <v>21</v>
      </c>
      <c r="K5430">
        <v>7</v>
      </c>
      <c r="L5430">
        <v>29</v>
      </c>
      <c r="M5430">
        <v>15</v>
      </c>
      <c r="N5430">
        <v>7</v>
      </c>
      <c r="O5430" t="s">
        <v>27436</v>
      </c>
      <c r="P5430" t="s">
        <v>517</v>
      </c>
      <c r="Q5430" t="s">
        <v>517</v>
      </c>
      <c r="R5430" t="s">
        <v>517</v>
      </c>
      <c r="S5430" t="s">
        <v>517</v>
      </c>
      <c r="T5430" t="s">
        <v>517</v>
      </c>
      <c r="U5430" t="s">
        <v>517</v>
      </c>
      <c r="V5430" t="s">
        <v>517</v>
      </c>
      <c r="W5430" t="s">
        <v>589</v>
      </c>
      <c r="X5430" t="s">
        <v>590</v>
      </c>
      <c r="Y5430" t="s">
        <v>27442</v>
      </c>
      <c r="Z5430">
        <v>25348</v>
      </c>
      <c r="AA5430" t="s">
        <v>1422</v>
      </c>
      <c r="AB5430">
        <v>48</v>
      </c>
      <c r="AC5430" t="s">
        <v>358</v>
      </c>
      <c r="AD5430" t="s">
        <v>501</v>
      </c>
      <c r="AF5430" t="s">
        <v>8260</v>
      </c>
      <c r="AG5430" t="s">
        <v>517</v>
      </c>
      <c r="AH5430" t="s">
        <v>517</v>
      </c>
      <c r="AI5430" t="s">
        <v>517</v>
      </c>
      <c r="AJ5430" t="s">
        <v>517</v>
      </c>
    </row>
    <row r="5431" spans="1:36" x14ac:dyDescent="0.25">
      <c r="A5431" s="13" t="s">
        <v>29662</v>
      </c>
      <c r="B5431" s="1">
        <v>42945</v>
      </c>
      <c r="C5431" s="2">
        <v>0.58832175925925922</v>
      </c>
      <c r="D5431" t="s">
        <v>29663</v>
      </c>
      <c r="E5431" t="s">
        <v>22</v>
      </c>
      <c r="F5431" t="s">
        <v>29664</v>
      </c>
      <c r="G5431" s="14" t="s">
        <v>29665</v>
      </c>
      <c r="H5431" s="14" t="s">
        <v>29666</v>
      </c>
      <c r="I5431" t="s">
        <v>24</v>
      </c>
      <c r="K5431">
        <v>7</v>
      </c>
      <c r="L5431">
        <v>29</v>
      </c>
      <c r="M5431">
        <v>14</v>
      </c>
      <c r="N5431">
        <v>7</v>
      </c>
      <c r="O5431" t="s">
        <v>517</v>
      </c>
      <c r="P5431" t="s">
        <v>517</v>
      </c>
      <c r="Q5431" t="s">
        <v>517</v>
      </c>
      <c r="R5431" t="s">
        <v>517</v>
      </c>
      <c r="S5431" t="s">
        <v>517</v>
      </c>
      <c r="T5431" t="s">
        <v>517</v>
      </c>
      <c r="U5431" t="s">
        <v>517</v>
      </c>
      <c r="V5431" t="s">
        <v>517</v>
      </c>
      <c r="W5431" t="s">
        <v>517</v>
      </c>
      <c r="X5431" t="s">
        <v>517</v>
      </c>
      <c r="Y5431" t="s">
        <v>29667</v>
      </c>
      <c r="Z5431" s="1">
        <v>31881</v>
      </c>
      <c r="AA5431" t="s">
        <v>1895</v>
      </c>
      <c r="AB5431">
        <v>30</v>
      </c>
      <c r="AC5431" t="s">
        <v>357</v>
      </c>
      <c r="AD5431" t="s">
        <v>509</v>
      </c>
      <c r="AF5431" t="s">
        <v>517</v>
      </c>
      <c r="AG5431" t="s">
        <v>517</v>
      </c>
      <c r="AH5431" t="s">
        <v>517</v>
      </c>
      <c r="AI5431" t="s">
        <v>517</v>
      </c>
      <c r="AJ5431" t="s">
        <v>517</v>
      </c>
    </row>
    <row r="5432" spans="1:36" x14ac:dyDescent="0.25">
      <c r="A5432" s="13" t="s">
        <v>29669</v>
      </c>
      <c r="B5432" s="1">
        <v>42945</v>
      </c>
      <c r="C5432" s="2">
        <v>0.54890046296296291</v>
      </c>
      <c r="D5432" t="s">
        <v>29670</v>
      </c>
      <c r="E5432" t="s">
        <v>116</v>
      </c>
      <c r="F5432" t="s">
        <v>29671</v>
      </c>
      <c r="G5432" s="14" t="s">
        <v>29672</v>
      </c>
      <c r="H5432" s="14" t="s">
        <v>29673</v>
      </c>
      <c r="I5432" t="s">
        <v>24</v>
      </c>
      <c r="K5432">
        <v>7</v>
      </c>
      <c r="L5432">
        <v>29</v>
      </c>
      <c r="M5432">
        <v>13</v>
      </c>
      <c r="N5432">
        <v>7</v>
      </c>
      <c r="O5432" t="s">
        <v>29668</v>
      </c>
      <c r="P5432" t="s">
        <v>517</v>
      </c>
      <c r="Q5432" t="s">
        <v>517</v>
      </c>
      <c r="R5432" t="s">
        <v>517</v>
      </c>
      <c r="S5432" t="s">
        <v>517</v>
      </c>
      <c r="T5432" t="s">
        <v>517</v>
      </c>
      <c r="U5432" t="s">
        <v>517</v>
      </c>
      <c r="V5432" t="s">
        <v>517</v>
      </c>
      <c r="W5432" t="s">
        <v>589</v>
      </c>
      <c r="X5432" t="s">
        <v>590</v>
      </c>
      <c r="Y5432" t="s">
        <v>517</v>
      </c>
      <c r="Z5432" s="1" t="s">
        <v>517</v>
      </c>
      <c r="AA5432" t="s">
        <v>29670</v>
      </c>
      <c r="AB5432" t="s">
        <v>517</v>
      </c>
      <c r="AC5432" t="s">
        <v>358</v>
      </c>
      <c r="AD5432" t="s">
        <v>517</v>
      </c>
      <c r="AF5432" t="s">
        <v>517</v>
      </c>
      <c r="AG5432" t="s">
        <v>517</v>
      </c>
      <c r="AH5432" t="s">
        <v>517</v>
      </c>
      <c r="AI5432" t="s">
        <v>517</v>
      </c>
      <c r="AJ5432" t="s">
        <v>517</v>
      </c>
    </row>
    <row r="5433" spans="1:36" x14ac:dyDescent="0.25">
      <c r="A5433" s="13" t="s">
        <v>29674</v>
      </c>
      <c r="B5433" s="1">
        <v>42945</v>
      </c>
      <c r="C5433" s="2">
        <v>0.51317129629629632</v>
      </c>
      <c r="D5433" t="s">
        <v>29675</v>
      </c>
      <c r="E5433" t="s">
        <v>22</v>
      </c>
      <c r="F5433" t="s">
        <v>29676</v>
      </c>
      <c r="G5433" s="14" t="s">
        <v>29677</v>
      </c>
      <c r="H5433" s="14" t="s">
        <v>29678</v>
      </c>
      <c r="I5433" t="s">
        <v>24</v>
      </c>
      <c r="K5433">
        <v>7</v>
      </c>
      <c r="L5433">
        <v>29</v>
      </c>
      <c r="M5433">
        <v>12</v>
      </c>
      <c r="N5433">
        <v>7</v>
      </c>
      <c r="O5433" t="s">
        <v>517</v>
      </c>
      <c r="P5433" t="s">
        <v>517</v>
      </c>
      <c r="Q5433" t="s">
        <v>517</v>
      </c>
      <c r="R5433" t="s">
        <v>517</v>
      </c>
      <c r="S5433" t="s">
        <v>517</v>
      </c>
      <c r="T5433" t="s">
        <v>517</v>
      </c>
      <c r="U5433" t="s">
        <v>517</v>
      </c>
      <c r="V5433" t="s">
        <v>517</v>
      </c>
      <c r="W5433" t="s">
        <v>517</v>
      </c>
      <c r="X5433" t="s">
        <v>517</v>
      </c>
      <c r="Y5433" t="s">
        <v>29679</v>
      </c>
      <c r="Z5433" s="1">
        <v>36751</v>
      </c>
      <c r="AA5433" t="s">
        <v>29675</v>
      </c>
      <c r="AB5433">
        <v>16</v>
      </c>
      <c r="AC5433" t="s">
        <v>358</v>
      </c>
      <c r="AD5433" t="s">
        <v>495</v>
      </c>
      <c r="AF5433" t="s">
        <v>8313</v>
      </c>
      <c r="AG5433" t="s">
        <v>517</v>
      </c>
      <c r="AH5433" t="s">
        <v>517</v>
      </c>
      <c r="AI5433" t="s">
        <v>517</v>
      </c>
      <c r="AJ5433" t="s">
        <v>517</v>
      </c>
    </row>
    <row r="5434" spans="1:36" x14ac:dyDescent="0.25">
      <c r="A5434" s="13" t="s">
        <v>29681</v>
      </c>
      <c r="B5434" s="1">
        <v>42945</v>
      </c>
      <c r="C5434" s="2">
        <v>0.35250000000000004</v>
      </c>
      <c r="D5434" t="s">
        <v>29682</v>
      </c>
      <c r="E5434" t="s">
        <v>22</v>
      </c>
      <c r="F5434" t="s">
        <v>29683</v>
      </c>
      <c r="G5434" s="14" t="s">
        <v>29684</v>
      </c>
      <c r="H5434" s="14" t="s">
        <v>29685</v>
      </c>
      <c r="I5434" t="s">
        <v>23</v>
      </c>
      <c r="K5434">
        <v>7</v>
      </c>
      <c r="L5434">
        <v>29</v>
      </c>
      <c r="M5434">
        <v>8</v>
      </c>
      <c r="N5434">
        <v>7</v>
      </c>
      <c r="O5434" t="s">
        <v>29680</v>
      </c>
      <c r="P5434" t="s">
        <v>517</v>
      </c>
      <c r="Q5434" t="s">
        <v>517</v>
      </c>
      <c r="R5434" t="s">
        <v>517</v>
      </c>
      <c r="S5434" t="s">
        <v>517</v>
      </c>
      <c r="T5434" t="s">
        <v>517</v>
      </c>
      <c r="U5434" t="s">
        <v>517</v>
      </c>
      <c r="V5434" t="s">
        <v>517</v>
      </c>
      <c r="W5434" t="s">
        <v>621</v>
      </c>
      <c r="X5434" t="s">
        <v>622</v>
      </c>
      <c r="Y5434" t="s">
        <v>29686</v>
      </c>
      <c r="Z5434" s="1">
        <v>32947</v>
      </c>
      <c r="AA5434" t="s">
        <v>1519</v>
      </c>
      <c r="AB5434">
        <v>27</v>
      </c>
      <c r="AC5434" t="s">
        <v>358</v>
      </c>
      <c r="AD5434" t="s">
        <v>487</v>
      </c>
      <c r="AF5434" t="s">
        <v>8260</v>
      </c>
      <c r="AG5434" t="s">
        <v>8295</v>
      </c>
      <c r="AH5434" t="s">
        <v>517</v>
      </c>
      <c r="AI5434" t="s">
        <v>517</v>
      </c>
      <c r="AJ5434" t="s">
        <v>517</v>
      </c>
    </row>
    <row r="5435" spans="1:36" x14ac:dyDescent="0.25">
      <c r="A5435" s="13" t="s">
        <v>29688</v>
      </c>
      <c r="B5435" s="1">
        <v>42945</v>
      </c>
      <c r="C5435" s="2">
        <v>0.31820601851851854</v>
      </c>
      <c r="D5435" t="s">
        <v>29689</v>
      </c>
      <c r="E5435" t="s">
        <v>22</v>
      </c>
      <c r="F5435" t="s">
        <v>28569</v>
      </c>
      <c r="G5435" s="14" t="s">
        <v>28570</v>
      </c>
      <c r="H5435" s="14" t="s">
        <v>28571</v>
      </c>
      <c r="I5435" t="s">
        <v>21</v>
      </c>
      <c r="K5435">
        <v>7</v>
      </c>
      <c r="L5435">
        <v>29</v>
      </c>
      <c r="M5435">
        <v>7</v>
      </c>
      <c r="N5435">
        <v>7</v>
      </c>
      <c r="O5435" t="s">
        <v>29687</v>
      </c>
      <c r="P5435" t="s">
        <v>517</v>
      </c>
      <c r="Q5435" t="s">
        <v>517</v>
      </c>
      <c r="R5435" t="s">
        <v>517</v>
      </c>
      <c r="S5435" t="s">
        <v>517</v>
      </c>
      <c r="T5435" t="s">
        <v>517</v>
      </c>
      <c r="U5435" t="s">
        <v>517</v>
      </c>
      <c r="V5435" t="s">
        <v>517</v>
      </c>
      <c r="W5435" t="s">
        <v>6315</v>
      </c>
      <c r="X5435" t="s">
        <v>554</v>
      </c>
      <c r="Y5435" t="s">
        <v>28572</v>
      </c>
      <c r="Z5435" s="1">
        <v>30260</v>
      </c>
      <c r="AA5435" t="s">
        <v>879</v>
      </c>
      <c r="AB5435">
        <v>34</v>
      </c>
      <c r="AC5435" t="s">
        <v>357</v>
      </c>
      <c r="AD5435" t="s">
        <v>487</v>
      </c>
      <c r="AF5435" t="s">
        <v>8254</v>
      </c>
      <c r="AG5435" t="s">
        <v>8295</v>
      </c>
      <c r="AH5435" t="s">
        <v>517</v>
      </c>
      <c r="AI5435" t="s">
        <v>517</v>
      </c>
      <c r="AJ5435" t="s">
        <v>517</v>
      </c>
    </row>
    <row r="5436" spans="1:36" x14ac:dyDescent="0.25">
      <c r="A5436" s="13" t="s">
        <v>29691</v>
      </c>
      <c r="B5436" s="1">
        <v>42945</v>
      </c>
      <c r="C5436" s="2">
        <v>0.29582175925925924</v>
      </c>
      <c r="D5436" t="s">
        <v>29692</v>
      </c>
      <c r="E5436" t="s">
        <v>22</v>
      </c>
      <c r="F5436" t="s">
        <v>29693</v>
      </c>
      <c r="G5436" s="14" t="s">
        <v>29694</v>
      </c>
      <c r="H5436" s="14" t="s">
        <v>29695</v>
      </c>
      <c r="I5436" t="s">
        <v>21</v>
      </c>
      <c r="K5436">
        <v>7</v>
      </c>
      <c r="L5436">
        <v>29</v>
      </c>
      <c r="M5436">
        <v>7</v>
      </c>
      <c r="N5436">
        <v>7</v>
      </c>
      <c r="O5436" t="s">
        <v>29690</v>
      </c>
      <c r="P5436" t="s">
        <v>517</v>
      </c>
      <c r="Q5436" t="s">
        <v>517</v>
      </c>
      <c r="R5436" t="s">
        <v>517</v>
      </c>
      <c r="S5436" t="s">
        <v>517</v>
      </c>
      <c r="T5436" t="s">
        <v>517</v>
      </c>
      <c r="U5436" t="s">
        <v>517</v>
      </c>
      <c r="V5436" t="s">
        <v>517</v>
      </c>
      <c r="W5436" t="s">
        <v>1217</v>
      </c>
      <c r="X5436" t="s">
        <v>590</v>
      </c>
      <c r="Y5436" t="s">
        <v>29696</v>
      </c>
      <c r="Z5436" s="1">
        <v>32327</v>
      </c>
      <c r="AA5436" t="s">
        <v>4500</v>
      </c>
      <c r="AB5436">
        <v>29</v>
      </c>
      <c r="AC5436" t="s">
        <v>358</v>
      </c>
      <c r="AD5436" t="s">
        <v>496</v>
      </c>
      <c r="AF5436" t="s">
        <v>8295</v>
      </c>
      <c r="AG5436" t="s">
        <v>517</v>
      </c>
      <c r="AH5436" t="s">
        <v>8307</v>
      </c>
      <c r="AI5436" t="s">
        <v>8313</v>
      </c>
      <c r="AJ5436" t="s">
        <v>517</v>
      </c>
    </row>
    <row r="5437" spans="1:36" x14ac:dyDescent="0.25">
      <c r="A5437" s="13" t="s">
        <v>29697</v>
      </c>
      <c r="B5437" s="1">
        <v>42945</v>
      </c>
      <c r="C5437" s="2">
        <v>0.2646296296296296</v>
      </c>
      <c r="D5437" t="s">
        <v>29698</v>
      </c>
      <c r="E5437" t="s">
        <v>22</v>
      </c>
      <c r="F5437" t="s">
        <v>29699</v>
      </c>
      <c r="G5437" s="14" t="s">
        <v>29700</v>
      </c>
      <c r="H5437" s="14" t="s">
        <v>29701</v>
      </c>
      <c r="I5437" t="s">
        <v>24</v>
      </c>
      <c r="K5437">
        <v>7</v>
      </c>
      <c r="L5437">
        <v>29</v>
      </c>
      <c r="M5437">
        <v>6</v>
      </c>
      <c r="N5437">
        <v>7</v>
      </c>
      <c r="O5437" t="s">
        <v>517</v>
      </c>
      <c r="P5437" t="s">
        <v>517</v>
      </c>
      <c r="Q5437" t="s">
        <v>517</v>
      </c>
      <c r="R5437" t="s">
        <v>517</v>
      </c>
      <c r="S5437" t="s">
        <v>517</v>
      </c>
      <c r="T5437" t="s">
        <v>517</v>
      </c>
      <c r="U5437" t="s">
        <v>517</v>
      </c>
      <c r="V5437" t="s">
        <v>517</v>
      </c>
      <c r="W5437" t="s">
        <v>517</v>
      </c>
      <c r="X5437" t="s">
        <v>517</v>
      </c>
      <c r="Y5437" t="s">
        <v>29702</v>
      </c>
      <c r="Z5437" s="1">
        <v>35614</v>
      </c>
      <c r="AA5437" t="s">
        <v>29698</v>
      </c>
      <c r="AB5437">
        <v>20</v>
      </c>
      <c r="AC5437" t="s">
        <v>357</v>
      </c>
      <c r="AD5437" t="s">
        <v>483</v>
      </c>
      <c r="AF5437" t="s">
        <v>8259</v>
      </c>
      <c r="AG5437" t="s">
        <v>517</v>
      </c>
      <c r="AH5437" t="s">
        <v>517</v>
      </c>
      <c r="AI5437" t="s">
        <v>517</v>
      </c>
      <c r="AJ5437" t="s">
        <v>517</v>
      </c>
    </row>
    <row r="5438" spans="1:36" x14ac:dyDescent="0.25">
      <c r="A5438" s="13" t="s">
        <v>29703</v>
      </c>
      <c r="B5438" s="1">
        <v>42945</v>
      </c>
      <c r="C5438" s="2">
        <v>0.12746527777777777</v>
      </c>
      <c r="D5438" t="s">
        <v>29704</v>
      </c>
      <c r="E5438" t="s">
        <v>22</v>
      </c>
      <c r="F5438" t="s">
        <v>29705</v>
      </c>
      <c r="G5438" s="14" t="s">
        <v>29706</v>
      </c>
      <c r="H5438" s="14" t="s">
        <v>29707</v>
      </c>
      <c r="I5438" t="s">
        <v>21</v>
      </c>
      <c r="K5438">
        <v>7</v>
      </c>
      <c r="L5438">
        <v>29</v>
      </c>
      <c r="M5438">
        <v>3</v>
      </c>
      <c r="N5438">
        <v>7</v>
      </c>
      <c r="O5438" t="s">
        <v>517</v>
      </c>
      <c r="P5438" t="s">
        <v>517</v>
      </c>
      <c r="Q5438" t="s">
        <v>517</v>
      </c>
      <c r="R5438" t="s">
        <v>517</v>
      </c>
      <c r="S5438" t="s">
        <v>517</v>
      </c>
      <c r="T5438" t="s">
        <v>517</v>
      </c>
      <c r="U5438" t="s">
        <v>517</v>
      </c>
      <c r="V5438" t="s">
        <v>517</v>
      </c>
      <c r="W5438" t="s">
        <v>517</v>
      </c>
      <c r="X5438" t="s">
        <v>517</v>
      </c>
      <c r="Y5438" t="s">
        <v>517</v>
      </c>
      <c r="Z5438" s="1" t="s">
        <v>517</v>
      </c>
      <c r="AA5438" t="s">
        <v>1542</v>
      </c>
      <c r="AB5438" t="s">
        <v>517</v>
      </c>
      <c r="AC5438" t="s">
        <v>358</v>
      </c>
      <c r="AD5438" t="s">
        <v>517</v>
      </c>
      <c r="AF5438" t="s">
        <v>8313</v>
      </c>
      <c r="AG5438" t="s">
        <v>517</v>
      </c>
      <c r="AH5438" t="s">
        <v>517</v>
      </c>
      <c r="AI5438" t="s">
        <v>517</v>
      </c>
      <c r="AJ5438" t="s">
        <v>517</v>
      </c>
    </row>
    <row r="5439" spans="1:36" x14ac:dyDescent="0.25">
      <c r="A5439" s="13" t="s">
        <v>29709</v>
      </c>
      <c r="B5439" s="1">
        <v>42945</v>
      </c>
      <c r="C5439" s="2">
        <v>0.12320601851851852</v>
      </c>
      <c r="D5439" t="s">
        <v>29710</v>
      </c>
      <c r="E5439" t="s">
        <v>22</v>
      </c>
      <c r="F5439" t="s">
        <v>29711</v>
      </c>
      <c r="G5439" s="14" t="s">
        <v>29712</v>
      </c>
      <c r="H5439" s="14" t="s">
        <v>29713</v>
      </c>
      <c r="I5439" t="s">
        <v>23</v>
      </c>
      <c r="K5439">
        <v>7</v>
      </c>
      <c r="L5439">
        <v>29</v>
      </c>
      <c r="M5439">
        <v>2</v>
      </c>
      <c r="N5439">
        <v>7</v>
      </c>
      <c r="O5439" t="s">
        <v>29708</v>
      </c>
      <c r="P5439" t="s">
        <v>517</v>
      </c>
      <c r="Q5439" t="s">
        <v>517</v>
      </c>
      <c r="R5439" t="s">
        <v>517</v>
      </c>
      <c r="S5439" t="s">
        <v>517</v>
      </c>
      <c r="T5439" t="s">
        <v>517</v>
      </c>
      <c r="U5439" t="s">
        <v>517</v>
      </c>
      <c r="V5439" t="s">
        <v>517</v>
      </c>
      <c r="W5439" t="s">
        <v>854</v>
      </c>
      <c r="X5439" t="s">
        <v>849</v>
      </c>
      <c r="Y5439" t="s">
        <v>29714</v>
      </c>
      <c r="Z5439" s="1">
        <v>36457</v>
      </c>
      <c r="AA5439" t="s">
        <v>17907</v>
      </c>
      <c r="AB5439">
        <v>17</v>
      </c>
      <c r="AC5439" t="s">
        <v>357</v>
      </c>
      <c r="AD5439" t="s">
        <v>509</v>
      </c>
      <c r="AF5439" t="s">
        <v>517</v>
      </c>
      <c r="AG5439" t="s">
        <v>517</v>
      </c>
      <c r="AH5439" t="s">
        <v>517</v>
      </c>
      <c r="AI5439" t="s">
        <v>517</v>
      </c>
      <c r="AJ5439" t="s">
        <v>517</v>
      </c>
    </row>
    <row r="5440" spans="1:36" x14ac:dyDescent="0.25">
      <c r="A5440" s="13" t="s">
        <v>29716</v>
      </c>
      <c r="B5440" s="1">
        <v>42945</v>
      </c>
      <c r="C5440" s="2">
        <v>1.224537037037037E-2</v>
      </c>
      <c r="D5440" t="s">
        <v>29715</v>
      </c>
      <c r="E5440" t="s">
        <v>22</v>
      </c>
      <c r="F5440" t="s">
        <v>29717</v>
      </c>
      <c r="G5440" s="14" t="s">
        <v>29718</v>
      </c>
      <c r="H5440" s="14" t="s">
        <v>29719</v>
      </c>
      <c r="I5440" t="s">
        <v>24</v>
      </c>
      <c r="K5440">
        <v>7</v>
      </c>
      <c r="L5440">
        <v>29</v>
      </c>
      <c r="M5440">
        <v>0</v>
      </c>
      <c r="N5440">
        <v>7</v>
      </c>
      <c r="O5440" t="s">
        <v>517</v>
      </c>
      <c r="P5440" t="s">
        <v>517</v>
      </c>
      <c r="Q5440" t="s">
        <v>517</v>
      </c>
      <c r="R5440" t="s">
        <v>517</v>
      </c>
      <c r="S5440" t="s">
        <v>517</v>
      </c>
      <c r="T5440" t="s">
        <v>517</v>
      </c>
      <c r="U5440" t="s">
        <v>517</v>
      </c>
      <c r="V5440" t="s">
        <v>517</v>
      </c>
      <c r="W5440" t="s">
        <v>517</v>
      </c>
      <c r="X5440" t="s">
        <v>517</v>
      </c>
      <c r="Y5440" t="s">
        <v>517</v>
      </c>
      <c r="Z5440" s="1" t="s">
        <v>517</v>
      </c>
      <c r="AA5440" t="s">
        <v>3146</v>
      </c>
      <c r="AB5440" t="s">
        <v>517</v>
      </c>
      <c r="AC5440" t="s">
        <v>358</v>
      </c>
      <c r="AD5440" t="s">
        <v>517</v>
      </c>
      <c r="AF5440" t="s">
        <v>8304</v>
      </c>
      <c r="AG5440" t="s">
        <v>8306</v>
      </c>
      <c r="AH5440" t="s">
        <v>8313</v>
      </c>
      <c r="AI5440" t="s">
        <v>517</v>
      </c>
      <c r="AJ5440" t="s">
        <v>517</v>
      </c>
    </row>
    <row r="5441" spans="1:36" x14ac:dyDescent="0.25">
      <c r="A5441" s="13" t="s">
        <v>29720</v>
      </c>
      <c r="B5441" s="1">
        <v>42944</v>
      </c>
      <c r="C5441" s="2">
        <v>0.91969907407407403</v>
      </c>
      <c r="D5441" t="s">
        <v>29692</v>
      </c>
      <c r="E5441" t="s">
        <v>22</v>
      </c>
      <c r="F5441" t="s">
        <v>29693</v>
      </c>
      <c r="G5441" s="14" t="s">
        <v>29694</v>
      </c>
      <c r="H5441" s="14" t="s">
        <v>29695</v>
      </c>
      <c r="I5441" t="s">
        <v>21</v>
      </c>
      <c r="K5441">
        <v>7</v>
      </c>
      <c r="L5441">
        <v>28</v>
      </c>
      <c r="M5441">
        <v>22</v>
      </c>
      <c r="N5441">
        <v>6</v>
      </c>
      <c r="O5441" t="s">
        <v>29690</v>
      </c>
      <c r="P5441" t="s">
        <v>517</v>
      </c>
      <c r="Q5441" t="s">
        <v>517</v>
      </c>
      <c r="R5441" t="s">
        <v>517</v>
      </c>
      <c r="S5441" t="s">
        <v>517</v>
      </c>
      <c r="T5441" t="s">
        <v>517</v>
      </c>
      <c r="U5441" t="s">
        <v>517</v>
      </c>
      <c r="V5441" t="s">
        <v>517</v>
      </c>
      <c r="W5441" t="s">
        <v>1217</v>
      </c>
      <c r="X5441" t="s">
        <v>590</v>
      </c>
      <c r="Y5441" t="s">
        <v>29696</v>
      </c>
      <c r="Z5441" s="1">
        <v>32327</v>
      </c>
      <c r="AA5441" t="s">
        <v>4500</v>
      </c>
      <c r="AB5441">
        <v>29</v>
      </c>
      <c r="AC5441" t="s">
        <v>358</v>
      </c>
      <c r="AD5441" t="s">
        <v>496</v>
      </c>
      <c r="AF5441" t="s">
        <v>8295</v>
      </c>
      <c r="AG5441" t="s">
        <v>517</v>
      </c>
      <c r="AH5441" t="s">
        <v>8307</v>
      </c>
      <c r="AI5441" t="s">
        <v>8313</v>
      </c>
      <c r="AJ5441" t="s">
        <v>517</v>
      </c>
    </row>
    <row r="5442" spans="1:36" x14ac:dyDescent="0.25">
      <c r="A5442" t="s">
        <v>29722</v>
      </c>
      <c r="B5442">
        <v>42944</v>
      </c>
      <c r="C5442">
        <v>0.90317129629629633</v>
      </c>
      <c r="D5442" t="s">
        <v>29723</v>
      </c>
      <c r="E5442" t="s">
        <v>4403</v>
      </c>
      <c r="F5442" t="s">
        <v>29724</v>
      </c>
      <c r="G5442" t="s">
        <v>29725</v>
      </c>
      <c r="H5442" t="s">
        <v>29726</v>
      </c>
      <c r="I5442" t="s">
        <v>26</v>
      </c>
      <c r="K5442">
        <v>7</v>
      </c>
      <c r="L5442">
        <v>28</v>
      </c>
      <c r="M5442">
        <v>21</v>
      </c>
      <c r="N5442">
        <v>6</v>
      </c>
      <c r="O5442" t="s">
        <v>29721</v>
      </c>
      <c r="P5442" t="s">
        <v>517</v>
      </c>
      <c r="Q5442" t="s">
        <v>517</v>
      </c>
      <c r="R5442" t="s">
        <v>517</v>
      </c>
      <c r="S5442" t="s">
        <v>517</v>
      </c>
      <c r="T5442" t="s">
        <v>517</v>
      </c>
      <c r="U5442" t="s">
        <v>517</v>
      </c>
      <c r="V5442" t="s">
        <v>517</v>
      </c>
      <c r="W5442" t="s">
        <v>589</v>
      </c>
      <c r="X5442" t="s">
        <v>590</v>
      </c>
      <c r="Y5442" t="s">
        <v>29727</v>
      </c>
      <c r="Z5442" t="s">
        <v>517</v>
      </c>
      <c r="AA5442" t="s">
        <v>29723</v>
      </c>
      <c r="AB5442" t="s">
        <v>517</v>
      </c>
      <c r="AC5442" t="s">
        <v>357</v>
      </c>
      <c r="AD5442" t="s">
        <v>517</v>
      </c>
      <c r="AF5442" t="s">
        <v>8282</v>
      </c>
      <c r="AG5442" t="s">
        <v>8313</v>
      </c>
      <c r="AH5442" t="s">
        <v>517</v>
      </c>
      <c r="AI5442" t="s">
        <v>517</v>
      </c>
      <c r="AJ5442" t="s">
        <v>517</v>
      </c>
    </row>
    <row r="5443" spans="1:36" x14ac:dyDescent="0.25">
      <c r="A5443" s="13" t="s">
        <v>29729</v>
      </c>
      <c r="B5443" s="1">
        <v>42944</v>
      </c>
      <c r="C5443" s="2">
        <v>0.82673611111111101</v>
      </c>
      <c r="D5443" t="s">
        <v>29730</v>
      </c>
      <c r="E5443" t="s">
        <v>2525</v>
      </c>
      <c r="F5443" t="s">
        <v>29731</v>
      </c>
      <c r="G5443" s="14" t="s">
        <v>29732</v>
      </c>
      <c r="H5443" s="14" t="s">
        <v>29733</v>
      </c>
      <c r="I5443" t="s">
        <v>24</v>
      </c>
      <c r="K5443">
        <v>7</v>
      </c>
      <c r="L5443">
        <v>28</v>
      </c>
      <c r="M5443">
        <v>19</v>
      </c>
      <c r="N5443">
        <v>6</v>
      </c>
      <c r="O5443" t="s">
        <v>29728</v>
      </c>
      <c r="P5443" t="s">
        <v>517</v>
      </c>
      <c r="Q5443" t="s">
        <v>517</v>
      </c>
      <c r="R5443" t="s">
        <v>517</v>
      </c>
      <c r="S5443" t="s">
        <v>517</v>
      </c>
      <c r="T5443" t="s">
        <v>517</v>
      </c>
      <c r="U5443" t="s">
        <v>517</v>
      </c>
      <c r="V5443" t="s">
        <v>517</v>
      </c>
      <c r="W5443" t="s">
        <v>3180</v>
      </c>
      <c r="X5443" t="s">
        <v>580</v>
      </c>
      <c r="Y5443" t="s">
        <v>517</v>
      </c>
      <c r="Z5443" s="1" t="s">
        <v>517</v>
      </c>
      <c r="AA5443" t="s">
        <v>29734</v>
      </c>
      <c r="AB5443" t="s">
        <v>517</v>
      </c>
      <c r="AC5443" t="s">
        <v>358</v>
      </c>
      <c r="AD5443" t="s">
        <v>517</v>
      </c>
      <c r="AF5443" t="s">
        <v>517</v>
      </c>
      <c r="AG5443" t="s">
        <v>517</v>
      </c>
      <c r="AH5443" t="s">
        <v>517</v>
      </c>
      <c r="AI5443" t="s">
        <v>517</v>
      </c>
      <c r="AJ5443" t="s">
        <v>517</v>
      </c>
    </row>
    <row r="5444" spans="1:36" x14ac:dyDescent="0.25">
      <c r="A5444" s="13" t="s">
        <v>29735</v>
      </c>
      <c r="B5444" s="1">
        <v>42944</v>
      </c>
      <c r="C5444" s="2">
        <v>0.573125</v>
      </c>
      <c r="D5444" t="s">
        <v>29736</v>
      </c>
      <c r="E5444" t="s">
        <v>22</v>
      </c>
      <c r="F5444" t="s">
        <v>29737</v>
      </c>
      <c r="G5444" s="14" t="s">
        <v>29738</v>
      </c>
      <c r="H5444" s="14" t="s">
        <v>29739</v>
      </c>
      <c r="I5444" t="s">
        <v>26</v>
      </c>
      <c r="K5444">
        <v>7</v>
      </c>
      <c r="L5444">
        <v>28</v>
      </c>
      <c r="M5444">
        <v>13</v>
      </c>
      <c r="N5444">
        <v>6</v>
      </c>
      <c r="O5444" t="s">
        <v>517</v>
      </c>
      <c r="P5444" t="s">
        <v>517</v>
      </c>
      <c r="Q5444" t="s">
        <v>517</v>
      </c>
      <c r="R5444" t="s">
        <v>517</v>
      </c>
      <c r="S5444" t="s">
        <v>517</v>
      </c>
      <c r="T5444" t="s">
        <v>517</v>
      </c>
      <c r="U5444" t="s">
        <v>517</v>
      </c>
      <c r="V5444" t="s">
        <v>517</v>
      </c>
      <c r="W5444" t="s">
        <v>517</v>
      </c>
      <c r="X5444" t="s">
        <v>517</v>
      </c>
      <c r="Y5444" t="s">
        <v>29740</v>
      </c>
      <c r="Z5444" s="1">
        <v>26186</v>
      </c>
      <c r="AA5444" t="s">
        <v>1308</v>
      </c>
      <c r="AB5444">
        <v>45</v>
      </c>
      <c r="AC5444" t="s">
        <v>358</v>
      </c>
      <c r="AD5444" t="s">
        <v>482</v>
      </c>
      <c r="AF5444" t="s">
        <v>517</v>
      </c>
      <c r="AG5444" t="s">
        <v>517</v>
      </c>
      <c r="AH5444" t="s">
        <v>517</v>
      </c>
      <c r="AI5444" t="s">
        <v>517</v>
      </c>
      <c r="AJ5444" t="s">
        <v>517</v>
      </c>
    </row>
    <row r="5445" spans="1:36" x14ac:dyDescent="0.25">
      <c r="A5445" s="13" t="s">
        <v>29741</v>
      </c>
      <c r="B5445" s="1">
        <v>42944</v>
      </c>
      <c r="C5445" s="2">
        <v>0.46732638888888883</v>
      </c>
      <c r="D5445" t="s">
        <v>29742</v>
      </c>
      <c r="E5445" t="s">
        <v>22</v>
      </c>
      <c r="F5445" t="s">
        <v>29743</v>
      </c>
      <c r="G5445" s="14" t="s">
        <v>29744</v>
      </c>
      <c r="H5445" s="14" t="s">
        <v>29745</v>
      </c>
      <c r="I5445" t="s">
        <v>25</v>
      </c>
      <c r="K5445">
        <v>7</v>
      </c>
      <c r="L5445">
        <v>28</v>
      </c>
      <c r="M5445">
        <v>11</v>
      </c>
      <c r="N5445">
        <v>6</v>
      </c>
      <c r="O5445" t="s">
        <v>517</v>
      </c>
      <c r="P5445" t="s">
        <v>517</v>
      </c>
      <c r="Q5445" t="s">
        <v>517</v>
      </c>
      <c r="R5445" t="s">
        <v>517</v>
      </c>
      <c r="S5445" t="s">
        <v>517</v>
      </c>
      <c r="T5445" t="s">
        <v>517</v>
      </c>
      <c r="U5445" t="s">
        <v>517</v>
      </c>
      <c r="V5445" t="s">
        <v>517</v>
      </c>
      <c r="W5445" t="s">
        <v>517</v>
      </c>
      <c r="X5445" t="s">
        <v>517</v>
      </c>
      <c r="Y5445" t="s">
        <v>517</v>
      </c>
      <c r="Z5445" s="1" t="s">
        <v>517</v>
      </c>
      <c r="AA5445" t="s">
        <v>614</v>
      </c>
      <c r="AB5445" t="s">
        <v>517</v>
      </c>
      <c r="AC5445" t="s">
        <v>358</v>
      </c>
      <c r="AD5445" t="s">
        <v>517</v>
      </c>
      <c r="AF5445" t="s">
        <v>517</v>
      </c>
      <c r="AG5445" t="s">
        <v>517</v>
      </c>
      <c r="AH5445" t="s">
        <v>517</v>
      </c>
      <c r="AI5445" t="s">
        <v>517</v>
      </c>
      <c r="AJ5445" t="s">
        <v>517</v>
      </c>
    </row>
    <row r="5446" spans="1:36" x14ac:dyDescent="0.25">
      <c r="A5446" s="13" t="s">
        <v>29746</v>
      </c>
      <c r="B5446" s="1">
        <v>42944</v>
      </c>
      <c r="C5446" s="2">
        <v>0.45001157407407405</v>
      </c>
      <c r="D5446" t="s">
        <v>29747</v>
      </c>
      <c r="E5446" t="s">
        <v>22</v>
      </c>
      <c r="F5446" t="s">
        <v>26475</v>
      </c>
      <c r="G5446" s="14" t="s">
        <v>26476</v>
      </c>
      <c r="H5446" s="14" t="s">
        <v>26477</v>
      </c>
      <c r="I5446" t="s">
        <v>23</v>
      </c>
      <c r="K5446">
        <v>7</v>
      </c>
      <c r="L5446">
        <v>28</v>
      </c>
      <c r="M5446">
        <v>10</v>
      </c>
      <c r="N5446">
        <v>6</v>
      </c>
      <c r="O5446" t="s">
        <v>29599</v>
      </c>
      <c r="P5446" t="s">
        <v>517</v>
      </c>
      <c r="Q5446" t="s">
        <v>517</v>
      </c>
      <c r="R5446" t="s">
        <v>517</v>
      </c>
      <c r="S5446" t="s">
        <v>517</v>
      </c>
      <c r="T5446" t="s">
        <v>517</v>
      </c>
      <c r="U5446" t="s">
        <v>517</v>
      </c>
      <c r="V5446" t="s">
        <v>517</v>
      </c>
      <c r="W5446" t="s">
        <v>1217</v>
      </c>
      <c r="X5446" t="s">
        <v>590</v>
      </c>
      <c r="Y5446" t="s">
        <v>2031</v>
      </c>
      <c r="Z5446" s="1">
        <v>34335</v>
      </c>
      <c r="AA5446" t="s">
        <v>29748</v>
      </c>
      <c r="AB5446">
        <v>23</v>
      </c>
      <c r="AC5446" t="s">
        <v>358</v>
      </c>
      <c r="AD5446" t="s">
        <v>498</v>
      </c>
      <c r="AF5446" t="s">
        <v>517</v>
      </c>
      <c r="AG5446" t="s">
        <v>517</v>
      </c>
      <c r="AH5446" t="s">
        <v>517</v>
      </c>
      <c r="AI5446" t="s">
        <v>517</v>
      </c>
      <c r="AJ5446" t="s">
        <v>517</v>
      </c>
    </row>
    <row r="5447" spans="1:36" x14ac:dyDescent="0.25">
      <c r="A5447" s="13" t="s">
        <v>29749</v>
      </c>
      <c r="B5447" s="1">
        <v>42944</v>
      </c>
      <c r="C5447" s="2">
        <v>0.43262731481481481</v>
      </c>
      <c r="D5447" t="s">
        <v>29750</v>
      </c>
      <c r="E5447" t="s">
        <v>22</v>
      </c>
      <c r="F5447" t="s">
        <v>29751</v>
      </c>
      <c r="G5447" s="14" t="s">
        <v>29752</v>
      </c>
      <c r="H5447" s="14" t="s">
        <v>29753</v>
      </c>
      <c r="I5447" t="s">
        <v>25</v>
      </c>
      <c r="K5447">
        <v>7</v>
      </c>
      <c r="L5447">
        <v>28</v>
      </c>
      <c r="M5447">
        <v>10</v>
      </c>
      <c r="N5447">
        <v>6</v>
      </c>
      <c r="O5447" t="s">
        <v>517</v>
      </c>
      <c r="P5447" t="s">
        <v>517</v>
      </c>
      <c r="Q5447" t="s">
        <v>517</v>
      </c>
      <c r="R5447" t="s">
        <v>517</v>
      </c>
      <c r="S5447" t="s">
        <v>517</v>
      </c>
      <c r="T5447" t="s">
        <v>517</v>
      </c>
      <c r="U5447" t="s">
        <v>517</v>
      </c>
      <c r="V5447" t="s">
        <v>517</v>
      </c>
      <c r="W5447" t="s">
        <v>517</v>
      </c>
      <c r="X5447" t="s">
        <v>517</v>
      </c>
      <c r="Y5447" t="s">
        <v>25448</v>
      </c>
      <c r="Z5447" s="1">
        <v>34130</v>
      </c>
      <c r="AA5447" t="s">
        <v>546</v>
      </c>
      <c r="AB5447">
        <v>24</v>
      </c>
      <c r="AC5447" t="s">
        <v>358</v>
      </c>
      <c r="AD5447" t="s">
        <v>497</v>
      </c>
      <c r="AF5447" t="s">
        <v>8313</v>
      </c>
      <c r="AG5447" t="s">
        <v>517</v>
      </c>
      <c r="AH5447" t="s">
        <v>517</v>
      </c>
      <c r="AI5447" t="s">
        <v>517</v>
      </c>
      <c r="AJ5447" t="s">
        <v>517</v>
      </c>
    </row>
    <row r="5448" spans="1:36" x14ac:dyDescent="0.25">
      <c r="A5448" s="13" t="s">
        <v>29755</v>
      </c>
      <c r="B5448" s="1">
        <v>42944</v>
      </c>
      <c r="C5448" s="2">
        <v>0.10136574074074074</v>
      </c>
      <c r="D5448" t="s">
        <v>29756</v>
      </c>
      <c r="E5448" t="s">
        <v>22</v>
      </c>
      <c r="F5448" t="s">
        <v>29757</v>
      </c>
      <c r="G5448" s="14" t="s">
        <v>29758</v>
      </c>
      <c r="H5448" s="14" t="s">
        <v>29759</v>
      </c>
      <c r="I5448" t="s">
        <v>23</v>
      </c>
      <c r="K5448">
        <v>7</v>
      </c>
      <c r="L5448">
        <v>28</v>
      </c>
      <c r="M5448">
        <v>2</v>
      </c>
      <c r="N5448">
        <v>6</v>
      </c>
      <c r="O5448" t="s">
        <v>29754</v>
      </c>
      <c r="P5448" t="s">
        <v>517</v>
      </c>
      <c r="Q5448" t="s">
        <v>517</v>
      </c>
      <c r="R5448" t="s">
        <v>517</v>
      </c>
      <c r="S5448" t="s">
        <v>517</v>
      </c>
      <c r="T5448" t="s">
        <v>517</v>
      </c>
      <c r="U5448" t="s">
        <v>517</v>
      </c>
      <c r="V5448" t="s">
        <v>517</v>
      </c>
      <c r="W5448" t="s">
        <v>526</v>
      </c>
      <c r="X5448" t="s">
        <v>527</v>
      </c>
      <c r="Y5448" t="s">
        <v>14323</v>
      </c>
      <c r="Z5448" s="1">
        <v>33492</v>
      </c>
      <c r="AA5448" t="s">
        <v>810</v>
      </c>
      <c r="AB5448">
        <v>25</v>
      </c>
      <c r="AC5448" t="s">
        <v>358</v>
      </c>
      <c r="AD5448" t="s">
        <v>487</v>
      </c>
      <c r="AF5448" t="s">
        <v>8253</v>
      </c>
      <c r="AG5448" t="s">
        <v>517</v>
      </c>
      <c r="AH5448" t="s">
        <v>517</v>
      </c>
      <c r="AI5448" t="s">
        <v>517</v>
      </c>
      <c r="AJ5448" t="s">
        <v>517</v>
      </c>
    </row>
    <row r="5449" spans="1:36" x14ac:dyDescent="0.25">
      <c r="A5449" s="13" t="s">
        <v>29761</v>
      </c>
      <c r="B5449" s="1">
        <v>42944</v>
      </c>
      <c r="C5449" s="2">
        <v>7.4479166666666666E-2</v>
      </c>
      <c r="D5449" t="s">
        <v>1378</v>
      </c>
      <c r="E5449" t="s">
        <v>22</v>
      </c>
      <c r="F5449" t="s">
        <v>29762</v>
      </c>
      <c r="G5449" s="14" t="s">
        <v>29763</v>
      </c>
      <c r="H5449" s="14" t="s">
        <v>29764</v>
      </c>
      <c r="I5449" t="s">
        <v>23</v>
      </c>
      <c r="K5449">
        <v>7</v>
      </c>
      <c r="L5449">
        <v>28</v>
      </c>
      <c r="M5449">
        <v>1</v>
      </c>
      <c r="N5449">
        <v>6</v>
      </c>
      <c r="O5449" t="s">
        <v>29760</v>
      </c>
      <c r="P5449" t="s">
        <v>517</v>
      </c>
      <c r="Q5449" t="s">
        <v>517</v>
      </c>
      <c r="R5449" t="s">
        <v>517</v>
      </c>
      <c r="S5449" t="s">
        <v>517</v>
      </c>
      <c r="T5449" t="s">
        <v>517</v>
      </c>
      <c r="U5449" t="s">
        <v>517</v>
      </c>
      <c r="V5449" t="s">
        <v>517</v>
      </c>
      <c r="W5449" t="s">
        <v>526</v>
      </c>
      <c r="X5449" t="s">
        <v>527</v>
      </c>
      <c r="Y5449" t="s">
        <v>18698</v>
      </c>
      <c r="Z5449" s="1">
        <v>36058</v>
      </c>
      <c r="AA5449" t="s">
        <v>1378</v>
      </c>
      <c r="AB5449">
        <v>18</v>
      </c>
      <c r="AC5449" t="s">
        <v>358</v>
      </c>
      <c r="AD5449" t="s">
        <v>491</v>
      </c>
      <c r="AF5449" t="s">
        <v>517</v>
      </c>
      <c r="AG5449" t="s">
        <v>517</v>
      </c>
      <c r="AH5449" t="s">
        <v>517</v>
      </c>
      <c r="AI5449" t="s">
        <v>517</v>
      </c>
      <c r="AJ5449" t="s">
        <v>517</v>
      </c>
    </row>
    <row r="5450" spans="1:36" x14ac:dyDescent="0.25">
      <c r="A5450" s="13" t="s">
        <v>29766</v>
      </c>
      <c r="B5450" s="1">
        <v>42944</v>
      </c>
      <c r="C5450" s="2">
        <v>4.2824074074074075E-4</v>
      </c>
      <c r="D5450" t="s">
        <v>29767</v>
      </c>
      <c r="E5450" t="s">
        <v>22</v>
      </c>
      <c r="F5450" t="s">
        <v>29768</v>
      </c>
      <c r="G5450" s="14" t="s">
        <v>29769</v>
      </c>
      <c r="H5450" s="14" t="s">
        <v>29770</v>
      </c>
      <c r="I5450" t="s">
        <v>23</v>
      </c>
      <c r="K5450">
        <v>7</v>
      </c>
      <c r="L5450">
        <v>28</v>
      </c>
      <c r="M5450">
        <v>0</v>
      </c>
      <c r="N5450">
        <v>6</v>
      </c>
      <c r="O5450" t="s">
        <v>29765</v>
      </c>
      <c r="P5450" t="s">
        <v>517</v>
      </c>
      <c r="Q5450" t="s">
        <v>517</v>
      </c>
      <c r="R5450" t="s">
        <v>517</v>
      </c>
      <c r="S5450" t="s">
        <v>517</v>
      </c>
      <c r="T5450" t="s">
        <v>517</v>
      </c>
      <c r="U5450" t="s">
        <v>517</v>
      </c>
      <c r="V5450" t="s">
        <v>517</v>
      </c>
      <c r="W5450" t="s">
        <v>589</v>
      </c>
      <c r="X5450" t="s">
        <v>849</v>
      </c>
      <c r="Y5450" t="s">
        <v>29771</v>
      </c>
      <c r="Z5450" s="1">
        <v>28343</v>
      </c>
      <c r="AA5450" t="s">
        <v>29772</v>
      </c>
      <c r="AB5450">
        <v>39</v>
      </c>
      <c r="AC5450" t="s">
        <v>357</v>
      </c>
      <c r="AD5450" t="s">
        <v>509</v>
      </c>
      <c r="AF5450" t="s">
        <v>517</v>
      </c>
      <c r="AG5450" t="s">
        <v>517</v>
      </c>
      <c r="AH5450" t="s">
        <v>517</v>
      </c>
      <c r="AI5450" t="s">
        <v>517</v>
      </c>
      <c r="AJ5450" t="s">
        <v>517</v>
      </c>
    </row>
    <row r="5451" spans="1:36" x14ac:dyDescent="0.25">
      <c r="A5451" s="13" t="s">
        <v>29774</v>
      </c>
      <c r="B5451" s="1">
        <v>42943</v>
      </c>
      <c r="C5451" s="2">
        <v>0.93694444444444447</v>
      </c>
      <c r="D5451" t="s">
        <v>29775</v>
      </c>
      <c r="E5451" t="s">
        <v>22</v>
      </c>
      <c r="F5451" t="s">
        <v>29776</v>
      </c>
      <c r="G5451" s="14" t="s">
        <v>29777</v>
      </c>
      <c r="H5451" s="14" t="s">
        <v>29778</v>
      </c>
      <c r="I5451" t="s">
        <v>21</v>
      </c>
      <c r="K5451">
        <v>7</v>
      </c>
      <c r="L5451">
        <v>27</v>
      </c>
      <c r="M5451">
        <v>22</v>
      </c>
      <c r="N5451">
        <v>5</v>
      </c>
      <c r="O5451" t="s">
        <v>29773</v>
      </c>
      <c r="P5451" t="s">
        <v>517</v>
      </c>
      <c r="Q5451" t="s">
        <v>517</v>
      </c>
      <c r="R5451" t="s">
        <v>517</v>
      </c>
      <c r="S5451" t="s">
        <v>517</v>
      </c>
      <c r="T5451" t="s">
        <v>517</v>
      </c>
      <c r="U5451" t="s">
        <v>517</v>
      </c>
      <c r="V5451" t="s">
        <v>517</v>
      </c>
      <c r="W5451" t="s">
        <v>589</v>
      </c>
      <c r="X5451" t="s">
        <v>590</v>
      </c>
      <c r="Y5451" t="s">
        <v>13068</v>
      </c>
      <c r="Z5451" s="1">
        <v>30620</v>
      </c>
      <c r="AA5451" t="s">
        <v>1064</v>
      </c>
      <c r="AB5451">
        <v>33</v>
      </c>
      <c r="AC5451" t="s">
        <v>358</v>
      </c>
      <c r="AD5451" t="s">
        <v>484</v>
      </c>
      <c r="AF5451" t="s">
        <v>8304</v>
      </c>
      <c r="AG5451" t="s">
        <v>8313</v>
      </c>
      <c r="AH5451" t="s">
        <v>8254</v>
      </c>
      <c r="AI5451" t="s">
        <v>517</v>
      </c>
      <c r="AJ5451" t="s">
        <v>517</v>
      </c>
    </row>
    <row r="5452" spans="1:36" x14ac:dyDescent="0.25">
      <c r="A5452" s="13" t="s">
        <v>29780</v>
      </c>
      <c r="B5452" s="1">
        <v>42943</v>
      </c>
      <c r="C5452" s="2">
        <v>0.9275000000000001</v>
      </c>
      <c r="D5452" t="s">
        <v>29781</v>
      </c>
      <c r="E5452" t="s">
        <v>22</v>
      </c>
      <c r="F5452" t="s">
        <v>29782</v>
      </c>
      <c r="G5452" s="14" t="s">
        <v>29783</v>
      </c>
      <c r="H5452" s="14" t="s">
        <v>29784</v>
      </c>
      <c r="I5452" t="s">
        <v>23</v>
      </c>
      <c r="K5452">
        <v>7</v>
      </c>
      <c r="L5452">
        <v>27</v>
      </c>
      <c r="M5452">
        <v>22</v>
      </c>
      <c r="N5452">
        <v>5</v>
      </c>
      <c r="O5452" t="s">
        <v>29779</v>
      </c>
      <c r="P5452" t="s">
        <v>517</v>
      </c>
      <c r="Q5452" t="s">
        <v>517</v>
      </c>
      <c r="R5452" t="s">
        <v>517</v>
      </c>
      <c r="S5452" t="s">
        <v>517</v>
      </c>
      <c r="T5452" t="s">
        <v>517</v>
      </c>
      <c r="U5452" t="s">
        <v>517</v>
      </c>
      <c r="V5452" t="s">
        <v>517</v>
      </c>
      <c r="W5452" t="s">
        <v>3180</v>
      </c>
      <c r="X5452" t="s">
        <v>580</v>
      </c>
      <c r="Y5452" t="s">
        <v>29785</v>
      </c>
      <c r="Z5452" s="1">
        <v>20469</v>
      </c>
      <c r="AA5452" t="s">
        <v>4688</v>
      </c>
      <c r="AB5452">
        <v>61</v>
      </c>
      <c r="AC5452" t="s">
        <v>358</v>
      </c>
      <c r="AD5452" t="s">
        <v>494</v>
      </c>
      <c r="AF5452" t="s">
        <v>8253</v>
      </c>
      <c r="AG5452" t="s">
        <v>517</v>
      </c>
      <c r="AH5452" t="s">
        <v>517</v>
      </c>
      <c r="AI5452" t="s">
        <v>517</v>
      </c>
      <c r="AJ5452" t="s">
        <v>517</v>
      </c>
    </row>
    <row r="5453" spans="1:36" x14ac:dyDescent="0.25">
      <c r="A5453" s="13" t="s">
        <v>29788</v>
      </c>
      <c r="B5453" s="1">
        <v>42943</v>
      </c>
      <c r="C5453" s="2">
        <v>0.85417824074074078</v>
      </c>
      <c r="D5453" t="s">
        <v>29789</v>
      </c>
      <c r="E5453" t="s">
        <v>22</v>
      </c>
      <c r="F5453" t="s">
        <v>29790</v>
      </c>
      <c r="G5453" s="14" t="s">
        <v>29791</v>
      </c>
      <c r="H5453" s="14" t="s">
        <v>29792</v>
      </c>
      <c r="I5453" t="s">
        <v>23</v>
      </c>
      <c r="K5453">
        <v>7</v>
      </c>
      <c r="L5453">
        <v>27</v>
      </c>
      <c r="M5453">
        <v>20</v>
      </c>
      <c r="N5453">
        <v>5</v>
      </c>
      <c r="O5453" t="s">
        <v>29787</v>
      </c>
      <c r="P5453" t="s">
        <v>29786</v>
      </c>
      <c r="Q5453" t="s">
        <v>517</v>
      </c>
      <c r="R5453" t="s">
        <v>517</v>
      </c>
      <c r="S5453" t="s">
        <v>517</v>
      </c>
      <c r="T5453" t="s">
        <v>517</v>
      </c>
      <c r="U5453" t="s">
        <v>517</v>
      </c>
      <c r="V5453" t="s">
        <v>517</v>
      </c>
      <c r="W5453" t="s">
        <v>12878</v>
      </c>
      <c r="X5453" t="s">
        <v>850</v>
      </c>
      <c r="Y5453" t="s">
        <v>29793</v>
      </c>
      <c r="Z5453" s="1">
        <v>25700</v>
      </c>
      <c r="AA5453" t="s">
        <v>10951</v>
      </c>
      <c r="AB5453">
        <v>47</v>
      </c>
      <c r="AC5453" t="s">
        <v>357</v>
      </c>
      <c r="AD5453" t="s">
        <v>482</v>
      </c>
      <c r="AF5453" t="s">
        <v>517</v>
      </c>
      <c r="AG5453" t="s">
        <v>517</v>
      </c>
      <c r="AH5453" t="s">
        <v>517</v>
      </c>
      <c r="AI5453" t="s">
        <v>517</v>
      </c>
      <c r="AJ5453" t="s">
        <v>517</v>
      </c>
    </row>
    <row r="5454" spans="1:36" x14ac:dyDescent="0.25">
      <c r="A5454" s="13" t="s">
        <v>29794</v>
      </c>
      <c r="B5454" s="1">
        <v>42943</v>
      </c>
      <c r="C5454" s="2">
        <v>0.85003472222222232</v>
      </c>
      <c r="D5454" t="s">
        <v>29795</v>
      </c>
      <c r="E5454" t="s">
        <v>22</v>
      </c>
      <c r="F5454" t="s">
        <v>29796</v>
      </c>
      <c r="G5454" s="14" t="s">
        <v>29797</v>
      </c>
      <c r="H5454" s="14" t="s">
        <v>29798</v>
      </c>
      <c r="I5454" t="s">
        <v>23</v>
      </c>
      <c r="K5454">
        <v>7</v>
      </c>
      <c r="L5454">
        <v>27</v>
      </c>
      <c r="M5454">
        <v>20</v>
      </c>
      <c r="N5454">
        <v>5</v>
      </c>
      <c r="O5454" t="s">
        <v>517</v>
      </c>
      <c r="P5454" t="s">
        <v>517</v>
      </c>
      <c r="Q5454" t="s">
        <v>517</v>
      </c>
      <c r="R5454" t="s">
        <v>517</v>
      </c>
      <c r="S5454" t="s">
        <v>517</v>
      </c>
      <c r="T5454" t="s">
        <v>517</v>
      </c>
      <c r="U5454" t="s">
        <v>517</v>
      </c>
      <c r="V5454" t="s">
        <v>517</v>
      </c>
      <c r="W5454" t="s">
        <v>517</v>
      </c>
      <c r="X5454" t="s">
        <v>517</v>
      </c>
      <c r="Y5454" t="s">
        <v>16338</v>
      </c>
      <c r="Z5454" s="1">
        <v>32323</v>
      </c>
      <c r="AA5454" t="s">
        <v>519</v>
      </c>
      <c r="AB5454">
        <v>29</v>
      </c>
      <c r="AC5454" t="s">
        <v>358</v>
      </c>
      <c r="AD5454" t="s">
        <v>490</v>
      </c>
      <c r="AF5454" t="s">
        <v>8253</v>
      </c>
      <c r="AG5454" t="s">
        <v>8295</v>
      </c>
      <c r="AH5454" t="s">
        <v>8313</v>
      </c>
      <c r="AI5454" t="s">
        <v>517</v>
      </c>
      <c r="AJ5454" t="s">
        <v>517</v>
      </c>
    </row>
    <row r="5455" spans="1:36" x14ac:dyDescent="0.25">
      <c r="A5455" s="13" t="s">
        <v>29800</v>
      </c>
      <c r="B5455" s="1">
        <v>42943</v>
      </c>
      <c r="C5455" s="2">
        <v>0.82758101851851851</v>
      </c>
      <c r="D5455" t="s">
        <v>29801</v>
      </c>
      <c r="E5455" t="s">
        <v>22</v>
      </c>
      <c r="F5455" t="s">
        <v>29802</v>
      </c>
      <c r="G5455" s="14" t="s">
        <v>29803</v>
      </c>
      <c r="H5455" s="14" t="s">
        <v>29804</v>
      </c>
      <c r="I5455" t="s">
        <v>23</v>
      </c>
      <c r="K5455">
        <v>7</v>
      </c>
      <c r="L5455">
        <v>27</v>
      </c>
      <c r="M5455">
        <v>19</v>
      </c>
      <c r="N5455">
        <v>5</v>
      </c>
      <c r="O5455" t="s">
        <v>29799</v>
      </c>
      <c r="P5455" t="s">
        <v>517</v>
      </c>
      <c r="Q5455" t="s">
        <v>517</v>
      </c>
      <c r="R5455" t="s">
        <v>517</v>
      </c>
      <c r="S5455" t="s">
        <v>517</v>
      </c>
      <c r="T5455" t="s">
        <v>517</v>
      </c>
      <c r="U5455" t="s">
        <v>517</v>
      </c>
      <c r="V5455" t="s">
        <v>517</v>
      </c>
      <c r="W5455" t="s">
        <v>526</v>
      </c>
      <c r="X5455" t="s">
        <v>527</v>
      </c>
      <c r="Y5455" t="s">
        <v>29805</v>
      </c>
      <c r="Z5455" s="1">
        <v>36098</v>
      </c>
      <c r="AA5455" t="s">
        <v>29806</v>
      </c>
      <c r="AB5455">
        <v>18</v>
      </c>
      <c r="AC5455" t="s">
        <v>358</v>
      </c>
      <c r="AD5455" t="s">
        <v>493</v>
      </c>
      <c r="AF5455" t="s">
        <v>517</v>
      </c>
      <c r="AG5455" t="s">
        <v>517</v>
      </c>
      <c r="AH5455" t="s">
        <v>517</v>
      </c>
      <c r="AI5455" t="s">
        <v>517</v>
      </c>
      <c r="AJ5455" t="s">
        <v>517</v>
      </c>
    </row>
    <row r="5456" spans="1:36" x14ac:dyDescent="0.25">
      <c r="A5456" s="13" t="s">
        <v>29807</v>
      </c>
      <c r="B5456" s="1">
        <v>42943</v>
      </c>
      <c r="C5456" s="2">
        <v>0.79481481481481486</v>
      </c>
      <c r="D5456" t="s">
        <v>29808</v>
      </c>
      <c r="E5456" t="s">
        <v>22</v>
      </c>
      <c r="F5456" t="s">
        <v>29809</v>
      </c>
      <c r="G5456" s="14" t="s">
        <v>29810</v>
      </c>
      <c r="H5456" s="14" t="s">
        <v>29811</v>
      </c>
      <c r="I5456" t="s">
        <v>21</v>
      </c>
      <c r="K5456">
        <v>7</v>
      </c>
      <c r="L5456">
        <v>27</v>
      </c>
      <c r="M5456">
        <v>19</v>
      </c>
      <c r="N5456">
        <v>5</v>
      </c>
      <c r="O5456" t="s">
        <v>517</v>
      </c>
      <c r="P5456" t="s">
        <v>517</v>
      </c>
      <c r="Q5456" t="s">
        <v>517</v>
      </c>
      <c r="R5456" t="s">
        <v>517</v>
      </c>
      <c r="S5456" t="s">
        <v>517</v>
      </c>
      <c r="T5456" t="s">
        <v>517</v>
      </c>
      <c r="U5456" t="s">
        <v>517</v>
      </c>
      <c r="V5456" t="s">
        <v>517</v>
      </c>
      <c r="W5456" t="s">
        <v>517</v>
      </c>
      <c r="X5456" t="s">
        <v>517</v>
      </c>
      <c r="Y5456" t="s">
        <v>29812</v>
      </c>
      <c r="Z5456" s="1">
        <v>34486</v>
      </c>
      <c r="AA5456" t="s">
        <v>5237</v>
      </c>
      <c r="AB5456">
        <v>23</v>
      </c>
      <c r="AC5456" t="s">
        <v>357</v>
      </c>
      <c r="AD5456" t="s">
        <v>487</v>
      </c>
      <c r="AF5456" t="s">
        <v>8303</v>
      </c>
      <c r="AG5456" t="s">
        <v>8295</v>
      </c>
      <c r="AH5456" t="s">
        <v>517</v>
      </c>
      <c r="AI5456" t="s">
        <v>8307</v>
      </c>
      <c r="AJ5456" t="s">
        <v>8263</v>
      </c>
    </row>
    <row r="5457" spans="1:36" x14ac:dyDescent="0.25">
      <c r="A5457" s="13" t="s">
        <v>29813</v>
      </c>
      <c r="B5457" s="1">
        <v>42943</v>
      </c>
      <c r="C5457" s="2">
        <v>0.76856481481481476</v>
      </c>
      <c r="D5457" t="s">
        <v>29814</v>
      </c>
      <c r="E5457" t="s">
        <v>22</v>
      </c>
      <c r="F5457" t="s">
        <v>29815</v>
      </c>
      <c r="G5457" s="14" t="s">
        <v>29816</v>
      </c>
      <c r="H5457" s="14" t="s">
        <v>29817</v>
      </c>
      <c r="I5457" t="s">
        <v>21</v>
      </c>
      <c r="K5457">
        <v>7</v>
      </c>
      <c r="L5457">
        <v>27</v>
      </c>
      <c r="M5457">
        <v>18</v>
      </c>
      <c r="N5457">
        <v>5</v>
      </c>
      <c r="O5457" t="s">
        <v>517</v>
      </c>
      <c r="P5457" t="s">
        <v>517</v>
      </c>
      <c r="Q5457" t="s">
        <v>517</v>
      </c>
      <c r="R5457" t="s">
        <v>517</v>
      </c>
      <c r="S5457" t="s">
        <v>517</v>
      </c>
      <c r="T5457" t="s">
        <v>517</v>
      </c>
      <c r="U5457" t="s">
        <v>517</v>
      </c>
      <c r="V5457" t="s">
        <v>517</v>
      </c>
      <c r="W5457" t="s">
        <v>517</v>
      </c>
      <c r="X5457" t="s">
        <v>517</v>
      </c>
      <c r="Y5457" t="s">
        <v>11477</v>
      </c>
      <c r="Z5457" s="1">
        <v>35218</v>
      </c>
      <c r="AA5457" t="s">
        <v>29818</v>
      </c>
      <c r="AB5457">
        <v>21</v>
      </c>
      <c r="AC5457" t="s">
        <v>358</v>
      </c>
      <c r="AD5457" t="s">
        <v>487</v>
      </c>
      <c r="AF5457" t="s">
        <v>8307</v>
      </c>
      <c r="AG5457" t="s">
        <v>8263</v>
      </c>
      <c r="AH5457" t="s">
        <v>8295</v>
      </c>
      <c r="AI5457" t="s">
        <v>517</v>
      </c>
      <c r="AJ5457" t="s">
        <v>517</v>
      </c>
    </row>
    <row r="5458" spans="1:36" x14ac:dyDescent="0.25">
      <c r="A5458" s="13" t="s">
        <v>29819</v>
      </c>
      <c r="B5458" s="1">
        <v>42943</v>
      </c>
      <c r="C5458" s="2">
        <v>0.74760416666666663</v>
      </c>
      <c r="D5458" t="s">
        <v>29820</v>
      </c>
      <c r="E5458" t="s">
        <v>22</v>
      </c>
      <c r="F5458" t="s">
        <v>29821</v>
      </c>
      <c r="G5458" s="14" t="s">
        <v>20456</v>
      </c>
      <c r="H5458" s="14" t="s">
        <v>29822</v>
      </c>
      <c r="I5458" t="s">
        <v>24</v>
      </c>
      <c r="K5458">
        <v>7</v>
      </c>
      <c r="L5458">
        <v>27</v>
      </c>
      <c r="M5458">
        <v>17</v>
      </c>
      <c r="N5458">
        <v>5</v>
      </c>
      <c r="O5458" t="s">
        <v>517</v>
      </c>
      <c r="P5458" t="s">
        <v>517</v>
      </c>
      <c r="Q5458" t="s">
        <v>517</v>
      </c>
      <c r="R5458" t="s">
        <v>517</v>
      </c>
      <c r="S5458" t="s">
        <v>517</v>
      </c>
      <c r="T5458" t="s">
        <v>517</v>
      </c>
      <c r="U5458" t="s">
        <v>517</v>
      </c>
      <c r="V5458" t="s">
        <v>517</v>
      </c>
      <c r="W5458" t="s">
        <v>517</v>
      </c>
      <c r="X5458" t="s">
        <v>517</v>
      </c>
      <c r="Y5458" t="s">
        <v>517</v>
      </c>
      <c r="Z5458" s="1" t="s">
        <v>517</v>
      </c>
      <c r="AA5458" t="s">
        <v>29823</v>
      </c>
      <c r="AB5458" t="s">
        <v>517</v>
      </c>
      <c r="AC5458" t="s">
        <v>358</v>
      </c>
      <c r="AD5458" t="s">
        <v>517</v>
      </c>
      <c r="AF5458" t="s">
        <v>517</v>
      </c>
      <c r="AG5458" t="s">
        <v>517</v>
      </c>
      <c r="AH5458" t="s">
        <v>517</v>
      </c>
      <c r="AI5458" t="s">
        <v>517</v>
      </c>
      <c r="AJ5458" t="s">
        <v>517</v>
      </c>
    </row>
    <row r="5459" spans="1:36" x14ac:dyDescent="0.25">
      <c r="A5459" s="13" t="s">
        <v>29824</v>
      </c>
      <c r="B5459" s="1">
        <v>42943</v>
      </c>
      <c r="C5459" s="2">
        <v>0.71630787037037036</v>
      </c>
      <c r="D5459" t="s">
        <v>29825</v>
      </c>
      <c r="E5459" t="s">
        <v>22</v>
      </c>
      <c r="F5459" t="s">
        <v>29826</v>
      </c>
      <c r="G5459" s="14" t="s">
        <v>29827</v>
      </c>
      <c r="H5459" s="14" t="s">
        <v>29828</v>
      </c>
      <c r="I5459" t="s">
        <v>21</v>
      </c>
      <c r="K5459">
        <v>7</v>
      </c>
      <c r="L5459">
        <v>27</v>
      </c>
      <c r="M5459">
        <v>17</v>
      </c>
      <c r="N5459">
        <v>5</v>
      </c>
      <c r="O5459" t="s">
        <v>517</v>
      </c>
      <c r="P5459" t="s">
        <v>517</v>
      </c>
      <c r="Q5459" t="s">
        <v>517</v>
      </c>
      <c r="R5459" t="s">
        <v>517</v>
      </c>
      <c r="S5459" t="s">
        <v>517</v>
      </c>
      <c r="T5459" t="s">
        <v>517</v>
      </c>
      <c r="U5459" t="s">
        <v>517</v>
      </c>
      <c r="V5459" t="s">
        <v>517</v>
      </c>
      <c r="W5459" t="s">
        <v>517</v>
      </c>
      <c r="X5459" t="s">
        <v>517</v>
      </c>
      <c r="Y5459" t="s">
        <v>27537</v>
      </c>
      <c r="Z5459" s="1">
        <v>30195</v>
      </c>
      <c r="AA5459" t="s">
        <v>8078</v>
      </c>
      <c r="AB5459">
        <v>34</v>
      </c>
      <c r="AC5459" t="s">
        <v>357</v>
      </c>
      <c r="AD5459" t="s">
        <v>487</v>
      </c>
      <c r="AF5459" t="s">
        <v>8295</v>
      </c>
      <c r="AG5459" t="s">
        <v>517</v>
      </c>
      <c r="AH5459" t="s">
        <v>517</v>
      </c>
      <c r="AI5459" t="s">
        <v>517</v>
      </c>
      <c r="AJ5459" t="s">
        <v>517</v>
      </c>
    </row>
    <row r="5460" spans="1:36" x14ac:dyDescent="0.25">
      <c r="A5460" s="13" t="s">
        <v>29830</v>
      </c>
      <c r="B5460" s="1">
        <v>42943</v>
      </c>
      <c r="C5460" s="2">
        <v>0.69696759259259267</v>
      </c>
      <c r="D5460" t="s">
        <v>29831</v>
      </c>
      <c r="E5460" t="s">
        <v>22</v>
      </c>
      <c r="F5460" t="s">
        <v>29832</v>
      </c>
      <c r="G5460" s="14" t="s">
        <v>29833</v>
      </c>
      <c r="H5460" s="14" t="s">
        <v>29834</v>
      </c>
      <c r="I5460" t="s">
        <v>23</v>
      </c>
      <c r="K5460">
        <v>7</v>
      </c>
      <c r="L5460">
        <v>27</v>
      </c>
      <c r="M5460">
        <v>16</v>
      </c>
      <c r="N5460">
        <v>5</v>
      </c>
      <c r="O5460" t="s">
        <v>29829</v>
      </c>
      <c r="P5460" t="s">
        <v>517</v>
      </c>
      <c r="Q5460" t="s">
        <v>517</v>
      </c>
      <c r="R5460" t="s">
        <v>517</v>
      </c>
      <c r="S5460" t="s">
        <v>517</v>
      </c>
      <c r="T5460" t="s">
        <v>517</v>
      </c>
      <c r="U5460" t="s">
        <v>517</v>
      </c>
      <c r="V5460" t="s">
        <v>517</v>
      </c>
      <c r="W5460" t="s">
        <v>476</v>
      </c>
      <c r="X5460" t="s">
        <v>3611</v>
      </c>
      <c r="Y5460" t="s">
        <v>29835</v>
      </c>
      <c r="Z5460" s="1">
        <v>33970</v>
      </c>
      <c r="AA5460" t="s">
        <v>4701</v>
      </c>
      <c r="AB5460">
        <v>24</v>
      </c>
      <c r="AC5460" t="s">
        <v>358</v>
      </c>
      <c r="AD5460" t="s">
        <v>494</v>
      </c>
      <c r="AF5460" t="s">
        <v>517</v>
      </c>
      <c r="AG5460" t="s">
        <v>517</v>
      </c>
      <c r="AH5460" t="s">
        <v>517</v>
      </c>
      <c r="AI5460" t="s">
        <v>517</v>
      </c>
      <c r="AJ5460" t="s">
        <v>517</v>
      </c>
    </row>
    <row r="5461" spans="1:36" x14ac:dyDescent="0.25">
      <c r="A5461" s="13" t="s">
        <v>29836</v>
      </c>
      <c r="B5461" s="1">
        <v>42943</v>
      </c>
      <c r="C5461" s="2">
        <v>0.68773148148148155</v>
      </c>
      <c r="D5461" t="s">
        <v>29837</v>
      </c>
      <c r="E5461" t="s">
        <v>22</v>
      </c>
      <c r="F5461" t="s">
        <v>29838</v>
      </c>
      <c r="G5461" s="14" t="s">
        <v>29839</v>
      </c>
      <c r="H5461" s="14" t="s">
        <v>29840</v>
      </c>
      <c r="I5461" t="s">
        <v>21</v>
      </c>
      <c r="K5461">
        <v>7</v>
      </c>
      <c r="L5461">
        <v>27</v>
      </c>
      <c r="M5461">
        <v>16</v>
      </c>
      <c r="N5461">
        <v>5</v>
      </c>
      <c r="O5461" t="s">
        <v>517</v>
      </c>
      <c r="P5461" t="s">
        <v>517</v>
      </c>
      <c r="Q5461" t="s">
        <v>517</v>
      </c>
      <c r="R5461" t="s">
        <v>517</v>
      </c>
      <c r="S5461" t="s">
        <v>517</v>
      </c>
      <c r="T5461" t="s">
        <v>517</v>
      </c>
      <c r="U5461" t="s">
        <v>517</v>
      </c>
      <c r="V5461" t="s">
        <v>517</v>
      </c>
      <c r="W5461" t="s">
        <v>517</v>
      </c>
      <c r="X5461" t="s">
        <v>517</v>
      </c>
      <c r="Y5461" t="s">
        <v>29841</v>
      </c>
      <c r="Z5461" s="1">
        <v>33608</v>
      </c>
      <c r="AA5461" t="s">
        <v>20265</v>
      </c>
      <c r="AB5461">
        <v>25</v>
      </c>
      <c r="AC5461" t="s">
        <v>358</v>
      </c>
      <c r="AD5461" t="s">
        <v>501</v>
      </c>
      <c r="AF5461" t="s">
        <v>8259</v>
      </c>
      <c r="AG5461" t="s">
        <v>8303</v>
      </c>
      <c r="AH5461" t="s">
        <v>517</v>
      </c>
      <c r="AI5461" t="s">
        <v>517</v>
      </c>
      <c r="AJ5461" t="s">
        <v>517</v>
      </c>
    </row>
    <row r="5462" spans="1:36" x14ac:dyDescent="0.25">
      <c r="A5462" s="13" t="s">
        <v>29842</v>
      </c>
      <c r="B5462" s="1">
        <v>42946</v>
      </c>
      <c r="C5462" s="2">
        <v>0.69049768518518517</v>
      </c>
      <c r="D5462" t="s">
        <v>27557</v>
      </c>
      <c r="E5462" t="s">
        <v>22</v>
      </c>
      <c r="F5462" t="s">
        <v>27558</v>
      </c>
      <c r="G5462" s="14" t="s">
        <v>27559</v>
      </c>
      <c r="H5462" s="14" t="s">
        <v>29843</v>
      </c>
      <c r="I5462" t="s">
        <v>24</v>
      </c>
      <c r="K5462">
        <v>7</v>
      </c>
      <c r="L5462">
        <v>30</v>
      </c>
      <c r="M5462">
        <v>16</v>
      </c>
      <c r="N5462">
        <v>1</v>
      </c>
      <c r="O5462" t="s">
        <v>517</v>
      </c>
      <c r="P5462" t="s">
        <v>517</v>
      </c>
      <c r="Q5462" t="s">
        <v>517</v>
      </c>
      <c r="R5462" t="s">
        <v>517</v>
      </c>
      <c r="S5462" t="s">
        <v>517</v>
      </c>
      <c r="T5462" t="s">
        <v>517</v>
      </c>
      <c r="U5462" t="s">
        <v>517</v>
      </c>
      <c r="V5462" t="s">
        <v>517</v>
      </c>
      <c r="W5462" t="s">
        <v>517</v>
      </c>
      <c r="X5462" t="s">
        <v>517</v>
      </c>
      <c r="Y5462" t="s">
        <v>27561</v>
      </c>
      <c r="Z5462" s="1">
        <v>33166</v>
      </c>
      <c r="AA5462" t="s">
        <v>546</v>
      </c>
      <c r="AB5462">
        <v>26</v>
      </c>
      <c r="AC5462" t="s">
        <v>358</v>
      </c>
      <c r="AD5462" t="s">
        <v>487</v>
      </c>
      <c r="AF5462" t="s">
        <v>8270</v>
      </c>
      <c r="AG5462" t="s">
        <v>517</v>
      </c>
      <c r="AH5462" t="s">
        <v>517</v>
      </c>
      <c r="AI5462" t="s">
        <v>517</v>
      </c>
      <c r="AJ5462" t="s">
        <v>517</v>
      </c>
    </row>
    <row r="5463" spans="1:36" x14ac:dyDescent="0.25">
      <c r="A5463" t="s">
        <v>29844</v>
      </c>
      <c r="B5463">
        <v>42946</v>
      </c>
      <c r="C5463">
        <v>0.67718750000000005</v>
      </c>
      <c r="D5463" t="s">
        <v>21320</v>
      </c>
      <c r="E5463" t="s">
        <v>22</v>
      </c>
      <c r="F5463" t="s">
        <v>29375</v>
      </c>
      <c r="G5463" t="s">
        <v>29376</v>
      </c>
      <c r="H5463" t="s">
        <v>29377</v>
      </c>
      <c r="I5463" t="s">
        <v>21</v>
      </c>
      <c r="K5463">
        <v>7</v>
      </c>
      <c r="L5463">
        <v>30</v>
      </c>
      <c r="M5463">
        <v>16</v>
      </c>
      <c r="N5463">
        <v>1</v>
      </c>
      <c r="O5463" t="s">
        <v>29447</v>
      </c>
      <c r="P5463" t="s">
        <v>517</v>
      </c>
      <c r="Q5463" t="s">
        <v>517</v>
      </c>
      <c r="R5463" t="s">
        <v>517</v>
      </c>
      <c r="S5463" t="s">
        <v>517</v>
      </c>
      <c r="T5463" t="s">
        <v>517</v>
      </c>
      <c r="U5463" t="s">
        <v>517</v>
      </c>
      <c r="V5463" t="s">
        <v>517</v>
      </c>
      <c r="W5463" t="s">
        <v>621</v>
      </c>
      <c r="X5463" t="s">
        <v>622</v>
      </c>
      <c r="Y5463" t="s">
        <v>1701</v>
      </c>
      <c r="Z5463">
        <v>27881</v>
      </c>
      <c r="AA5463" t="s">
        <v>529</v>
      </c>
      <c r="AB5463">
        <v>41</v>
      </c>
      <c r="AC5463" t="s">
        <v>358</v>
      </c>
      <c r="AD5463" t="s">
        <v>495</v>
      </c>
      <c r="AF5463" t="s">
        <v>517</v>
      </c>
      <c r="AG5463" t="s">
        <v>517</v>
      </c>
      <c r="AH5463" t="s">
        <v>517</v>
      </c>
      <c r="AI5463" t="s">
        <v>517</v>
      </c>
      <c r="AJ5463" t="s">
        <v>517</v>
      </c>
    </row>
    <row r="5464" spans="1:36" x14ac:dyDescent="0.25">
      <c r="A5464" s="13" t="s">
        <v>29845</v>
      </c>
      <c r="B5464" s="1">
        <v>42947</v>
      </c>
      <c r="C5464" s="2">
        <v>0.4407638888888889</v>
      </c>
      <c r="D5464" t="s">
        <v>29846</v>
      </c>
      <c r="E5464" t="s">
        <v>22</v>
      </c>
      <c r="F5464" t="s">
        <v>29847</v>
      </c>
      <c r="G5464" s="14" t="s">
        <v>29848</v>
      </c>
      <c r="H5464" s="14" t="s">
        <v>29849</v>
      </c>
      <c r="I5464" t="s">
        <v>21</v>
      </c>
      <c r="K5464">
        <v>7</v>
      </c>
      <c r="L5464">
        <v>31</v>
      </c>
      <c r="M5464">
        <v>10</v>
      </c>
      <c r="N5464">
        <v>2</v>
      </c>
      <c r="O5464" t="s">
        <v>517</v>
      </c>
      <c r="P5464" t="s">
        <v>517</v>
      </c>
      <c r="Q5464" t="s">
        <v>517</v>
      </c>
      <c r="R5464" t="s">
        <v>517</v>
      </c>
      <c r="S5464" t="s">
        <v>517</v>
      </c>
      <c r="T5464" t="s">
        <v>517</v>
      </c>
      <c r="U5464" t="s">
        <v>517</v>
      </c>
      <c r="V5464" t="s">
        <v>517</v>
      </c>
      <c r="W5464" t="s">
        <v>517</v>
      </c>
      <c r="X5464" t="s">
        <v>517</v>
      </c>
      <c r="Y5464" t="s">
        <v>29850</v>
      </c>
      <c r="Z5464" s="1">
        <v>26446</v>
      </c>
      <c r="AA5464" t="s">
        <v>29851</v>
      </c>
      <c r="AB5464">
        <v>45</v>
      </c>
      <c r="AC5464" t="s">
        <v>358</v>
      </c>
      <c r="AD5464" t="s">
        <v>496</v>
      </c>
      <c r="AF5464" t="s">
        <v>8263</v>
      </c>
      <c r="AG5464" t="s">
        <v>8261</v>
      </c>
      <c r="AH5464" t="s">
        <v>8295</v>
      </c>
      <c r="AI5464" t="s">
        <v>517</v>
      </c>
      <c r="AJ5464" t="s">
        <v>517</v>
      </c>
    </row>
    <row r="5465" spans="1:36" x14ac:dyDescent="0.25">
      <c r="A5465" t="s">
        <v>29853</v>
      </c>
      <c r="B5465">
        <v>42947</v>
      </c>
      <c r="C5465">
        <v>0.4357638888888889</v>
      </c>
      <c r="D5465" t="s">
        <v>29854</v>
      </c>
      <c r="E5465" t="s">
        <v>22</v>
      </c>
      <c r="F5465" t="s">
        <v>29855</v>
      </c>
      <c r="G5465" t="s">
        <v>29856</v>
      </c>
      <c r="H5465" t="s">
        <v>29857</v>
      </c>
      <c r="I5465" t="s">
        <v>23</v>
      </c>
      <c r="K5465">
        <v>7</v>
      </c>
      <c r="L5465">
        <v>31</v>
      </c>
      <c r="M5465">
        <v>10</v>
      </c>
      <c r="N5465">
        <v>2</v>
      </c>
      <c r="O5465" t="s">
        <v>29852</v>
      </c>
      <c r="P5465" t="s">
        <v>517</v>
      </c>
      <c r="Q5465" t="s">
        <v>517</v>
      </c>
      <c r="R5465" t="s">
        <v>517</v>
      </c>
      <c r="S5465" t="s">
        <v>517</v>
      </c>
      <c r="T5465" t="s">
        <v>517</v>
      </c>
      <c r="U5465" t="s">
        <v>517</v>
      </c>
      <c r="V5465" t="s">
        <v>517</v>
      </c>
      <c r="W5465" t="s">
        <v>589</v>
      </c>
      <c r="X5465" t="s">
        <v>590</v>
      </c>
      <c r="Y5465" t="s">
        <v>29858</v>
      </c>
      <c r="Z5465">
        <v>30872</v>
      </c>
      <c r="AA5465" t="s">
        <v>519</v>
      </c>
      <c r="AB5465">
        <v>33</v>
      </c>
      <c r="AC5465" t="s">
        <v>358</v>
      </c>
      <c r="AD5465" t="s">
        <v>489</v>
      </c>
      <c r="AF5465" t="s">
        <v>8253</v>
      </c>
      <c r="AG5465" t="s">
        <v>517</v>
      </c>
      <c r="AH5465" t="s">
        <v>517</v>
      </c>
      <c r="AI5465" t="s">
        <v>517</v>
      </c>
      <c r="AJ5465" t="s">
        <v>517</v>
      </c>
    </row>
    <row r="5466" spans="1:36" x14ac:dyDescent="0.25">
      <c r="A5466" s="13" t="s">
        <v>29865</v>
      </c>
      <c r="B5466" s="1">
        <v>42947</v>
      </c>
      <c r="C5466" s="2">
        <v>0.37557870370370372</v>
      </c>
      <c r="D5466" t="s">
        <v>26530</v>
      </c>
      <c r="E5466" t="s">
        <v>22</v>
      </c>
      <c r="F5466" t="s">
        <v>26531</v>
      </c>
      <c r="G5466" s="14" t="s">
        <v>26532</v>
      </c>
      <c r="H5466" s="14" t="s">
        <v>26533</v>
      </c>
      <c r="I5466" t="s">
        <v>21</v>
      </c>
      <c r="K5466">
        <v>7</v>
      </c>
      <c r="L5466">
        <v>31</v>
      </c>
      <c r="M5466">
        <v>9</v>
      </c>
      <c r="N5466">
        <v>2</v>
      </c>
      <c r="O5466" t="s">
        <v>26527</v>
      </c>
      <c r="P5466" t="s">
        <v>26528</v>
      </c>
      <c r="Q5466" t="s">
        <v>29859</v>
      </c>
      <c r="R5466" t="s">
        <v>29860</v>
      </c>
      <c r="S5466" t="s">
        <v>29861</v>
      </c>
      <c r="T5466" t="s">
        <v>29862</v>
      </c>
      <c r="U5466" t="s">
        <v>29863</v>
      </c>
      <c r="V5466" t="s">
        <v>29864</v>
      </c>
      <c r="W5466" t="s">
        <v>672</v>
      </c>
      <c r="X5466" t="s">
        <v>477</v>
      </c>
      <c r="Y5466" t="s">
        <v>17172</v>
      </c>
      <c r="Z5466" s="1">
        <v>30256</v>
      </c>
      <c r="AA5466" t="s">
        <v>2370</v>
      </c>
      <c r="AB5466">
        <v>34</v>
      </c>
      <c r="AC5466" t="s">
        <v>358</v>
      </c>
      <c r="AD5466" t="s">
        <v>482</v>
      </c>
      <c r="AF5466" t="s">
        <v>8254</v>
      </c>
      <c r="AG5466" t="s">
        <v>517</v>
      </c>
      <c r="AH5466" t="s">
        <v>517</v>
      </c>
      <c r="AI5466" t="s">
        <v>517</v>
      </c>
      <c r="AJ5466" t="s">
        <v>517</v>
      </c>
    </row>
    <row r="5467" spans="1:36" x14ac:dyDescent="0.25">
      <c r="A5467" s="13" t="s">
        <v>29867</v>
      </c>
      <c r="B5467" s="1">
        <v>42947</v>
      </c>
      <c r="C5467" s="2">
        <v>0.16805555555555554</v>
      </c>
      <c r="D5467" t="s">
        <v>14986</v>
      </c>
      <c r="E5467" t="s">
        <v>22</v>
      </c>
      <c r="F5467" t="s">
        <v>14987</v>
      </c>
      <c r="G5467" s="14" t="s">
        <v>14988</v>
      </c>
      <c r="H5467" s="14" t="s">
        <v>29868</v>
      </c>
      <c r="I5467" t="s">
        <v>23</v>
      </c>
      <c r="K5467">
        <v>7</v>
      </c>
      <c r="L5467">
        <v>31</v>
      </c>
      <c r="M5467">
        <v>4</v>
      </c>
      <c r="N5467">
        <v>2</v>
      </c>
      <c r="O5467" t="s">
        <v>29866</v>
      </c>
      <c r="P5467" t="s">
        <v>517</v>
      </c>
      <c r="Q5467" t="s">
        <v>517</v>
      </c>
      <c r="R5467" t="s">
        <v>517</v>
      </c>
      <c r="S5467" t="s">
        <v>517</v>
      </c>
      <c r="T5467" t="s">
        <v>517</v>
      </c>
      <c r="U5467" t="s">
        <v>517</v>
      </c>
      <c r="V5467" t="s">
        <v>517</v>
      </c>
      <c r="W5467" t="s">
        <v>589</v>
      </c>
      <c r="X5467" t="s">
        <v>2</v>
      </c>
      <c r="Y5467" t="s">
        <v>14990</v>
      </c>
      <c r="Z5467" s="1">
        <v>31795</v>
      </c>
      <c r="AA5467" t="s">
        <v>1308</v>
      </c>
      <c r="AB5467">
        <v>30</v>
      </c>
      <c r="AC5467" t="s">
        <v>358</v>
      </c>
      <c r="AD5467" t="s">
        <v>482</v>
      </c>
      <c r="AF5467" t="s">
        <v>517</v>
      </c>
      <c r="AG5467" t="s">
        <v>517</v>
      </c>
      <c r="AH5467" t="s">
        <v>517</v>
      </c>
      <c r="AI5467" t="s">
        <v>517</v>
      </c>
      <c r="AJ5467" t="s">
        <v>517</v>
      </c>
    </row>
    <row r="5468" spans="1:36" x14ac:dyDescent="0.25">
      <c r="A5468" s="13" t="s">
        <v>29869</v>
      </c>
      <c r="B5468" s="1">
        <v>42947</v>
      </c>
      <c r="C5468" s="2">
        <v>3.4374999999999996E-2</v>
      </c>
      <c r="D5468" t="s">
        <v>29870</v>
      </c>
      <c r="E5468" t="s">
        <v>22</v>
      </c>
      <c r="F5468" t="s">
        <v>29871</v>
      </c>
      <c r="G5468" s="14" t="s">
        <v>29872</v>
      </c>
      <c r="H5468" s="14" t="s">
        <v>29873</v>
      </c>
      <c r="I5468" t="s">
        <v>21</v>
      </c>
      <c r="K5468">
        <v>7</v>
      </c>
      <c r="L5468">
        <v>31</v>
      </c>
      <c r="M5468">
        <v>0</v>
      </c>
      <c r="N5468">
        <v>2</v>
      </c>
      <c r="O5468" t="s">
        <v>517</v>
      </c>
      <c r="P5468" t="s">
        <v>517</v>
      </c>
      <c r="Q5468" t="s">
        <v>517</v>
      </c>
      <c r="R5468" t="s">
        <v>517</v>
      </c>
      <c r="S5468" t="s">
        <v>517</v>
      </c>
      <c r="T5468" t="s">
        <v>517</v>
      </c>
      <c r="U5468" t="s">
        <v>517</v>
      </c>
      <c r="V5468" t="s">
        <v>517</v>
      </c>
      <c r="W5468" t="s">
        <v>517</v>
      </c>
      <c r="X5468" t="s">
        <v>517</v>
      </c>
      <c r="Y5468" t="s">
        <v>29874</v>
      </c>
      <c r="Z5468" s="1">
        <v>31512</v>
      </c>
      <c r="AA5468" t="s">
        <v>4321</v>
      </c>
      <c r="AB5468">
        <v>31</v>
      </c>
      <c r="AC5468" t="s">
        <v>358</v>
      </c>
      <c r="AD5468" t="s">
        <v>495</v>
      </c>
      <c r="AF5468" t="s">
        <v>517</v>
      </c>
      <c r="AG5468" t="s">
        <v>8283</v>
      </c>
      <c r="AH5468" t="s">
        <v>8259</v>
      </c>
      <c r="AI5468" t="s">
        <v>517</v>
      </c>
      <c r="AJ5468" t="s">
        <v>517</v>
      </c>
    </row>
    <row r="5469" spans="1:36" x14ac:dyDescent="0.25">
      <c r="A5469" s="13" t="s">
        <v>29875</v>
      </c>
      <c r="B5469" s="1">
        <v>42947</v>
      </c>
      <c r="C5469" s="2">
        <v>9.3287037037037036E-3</v>
      </c>
      <c r="D5469" t="s">
        <v>29876</v>
      </c>
      <c r="E5469" t="s">
        <v>22</v>
      </c>
      <c r="F5469" t="s">
        <v>29877</v>
      </c>
      <c r="G5469" s="14" t="s">
        <v>29878</v>
      </c>
      <c r="H5469" s="14" t="s">
        <v>29879</v>
      </c>
      <c r="I5469" t="s">
        <v>23</v>
      </c>
      <c r="K5469">
        <v>7</v>
      </c>
      <c r="L5469">
        <v>31</v>
      </c>
      <c r="M5469">
        <v>0</v>
      </c>
      <c r="N5469">
        <v>2</v>
      </c>
      <c r="O5469" t="s">
        <v>517</v>
      </c>
      <c r="P5469" t="s">
        <v>517</v>
      </c>
      <c r="Q5469" t="s">
        <v>517</v>
      </c>
      <c r="R5469" t="s">
        <v>517</v>
      </c>
      <c r="S5469" t="s">
        <v>517</v>
      </c>
      <c r="T5469" t="s">
        <v>517</v>
      </c>
      <c r="U5469" t="s">
        <v>517</v>
      </c>
      <c r="V5469" t="s">
        <v>517</v>
      </c>
      <c r="W5469" t="s">
        <v>517</v>
      </c>
      <c r="X5469" t="s">
        <v>517</v>
      </c>
      <c r="Y5469" t="s">
        <v>29880</v>
      </c>
      <c r="Z5469" s="1">
        <v>36268</v>
      </c>
      <c r="AA5469" t="s">
        <v>546</v>
      </c>
      <c r="AB5469">
        <v>18</v>
      </c>
      <c r="AC5469" t="s">
        <v>358</v>
      </c>
      <c r="AD5469" t="s">
        <v>496</v>
      </c>
      <c r="AF5469" t="s">
        <v>8253</v>
      </c>
      <c r="AG5469" t="s">
        <v>517</v>
      </c>
      <c r="AH5469" t="s">
        <v>517</v>
      </c>
      <c r="AI5469" t="s">
        <v>517</v>
      </c>
      <c r="AJ5469" t="s">
        <v>517</v>
      </c>
    </row>
    <row r="5470" spans="1:36" x14ac:dyDescent="0.25">
      <c r="A5470" s="13" t="s">
        <v>29881</v>
      </c>
      <c r="B5470" s="1">
        <v>42946</v>
      </c>
      <c r="C5470" s="2">
        <v>0.90398148148148139</v>
      </c>
      <c r="D5470" t="s">
        <v>27444</v>
      </c>
      <c r="E5470" t="s">
        <v>1282</v>
      </c>
      <c r="F5470" t="s">
        <v>26993</v>
      </c>
      <c r="G5470" s="14" t="s">
        <v>25510</v>
      </c>
      <c r="H5470" s="14" t="s">
        <v>25511</v>
      </c>
      <c r="I5470" t="s">
        <v>23</v>
      </c>
      <c r="K5470">
        <v>7</v>
      </c>
      <c r="L5470">
        <v>30</v>
      </c>
      <c r="M5470">
        <v>21</v>
      </c>
      <c r="N5470">
        <v>1</v>
      </c>
      <c r="O5470" t="s">
        <v>25506</v>
      </c>
      <c r="P5470" t="s">
        <v>517</v>
      </c>
      <c r="Q5470" t="s">
        <v>517</v>
      </c>
      <c r="R5470" t="s">
        <v>517</v>
      </c>
      <c r="S5470" t="s">
        <v>517</v>
      </c>
      <c r="T5470" t="s">
        <v>517</v>
      </c>
      <c r="U5470" t="s">
        <v>517</v>
      </c>
      <c r="V5470" t="s">
        <v>517</v>
      </c>
      <c r="W5470" t="s">
        <v>1025</v>
      </c>
      <c r="X5470" t="s">
        <v>527</v>
      </c>
      <c r="Y5470" t="s">
        <v>517</v>
      </c>
      <c r="Z5470" s="1" t="s">
        <v>517</v>
      </c>
      <c r="AA5470" t="s">
        <v>25512</v>
      </c>
      <c r="AB5470" t="s">
        <v>517</v>
      </c>
      <c r="AC5470" t="s">
        <v>358</v>
      </c>
      <c r="AD5470" t="s">
        <v>517</v>
      </c>
      <c r="AF5470" t="s">
        <v>8304</v>
      </c>
      <c r="AG5470" t="s">
        <v>8254</v>
      </c>
      <c r="AH5470" t="s">
        <v>517</v>
      </c>
      <c r="AI5470" t="s">
        <v>517</v>
      </c>
      <c r="AJ5470" t="s">
        <v>517</v>
      </c>
    </row>
    <row r="5471" spans="1:36" x14ac:dyDescent="0.25">
      <c r="A5471" s="13" t="s">
        <v>29883</v>
      </c>
      <c r="B5471" s="1">
        <v>42946</v>
      </c>
      <c r="C5471" s="2">
        <v>0.88460648148148147</v>
      </c>
      <c r="D5471" t="s">
        <v>29884</v>
      </c>
      <c r="E5471" t="s">
        <v>22</v>
      </c>
      <c r="F5471" t="s">
        <v>29885</v>
      </c>
      <c r="G5471" s="14" t="s">
        <v>29886</v>
      </c>
      <c r="H5471" s="14" t="s">
        <v>29887</v>
      </c>
      <c r="I5471" t="s">
        <v>23</v>
      </c>
      <c r="K5471">
        <v>7</v>
      </c>
      <c r="L5471">
        <v>30</v>
      </c>
      <c r="M5471">
        <v>21</v>
      </c>
      <c r="N5471">
        <v>1</v>
      </c>
      <c r="O5471" t="s">
        <v>29882</v>
      </c>
      <c r="P5471" t="s">
        <v>517</v>
      </c>
      <c r="Q5471" t="s">
        <v>517</v>
      </c>
      <c r="R5471" t="s">
        <v>517</v>
      </c>
      <c r="S5471" t="s">
        <v>517</v>
      </c>
      <c r="T5471" t="s">
        <v>517</v>
      </c>
      <c r="U5471" t="s">
        <v>517</v>
      </c>
      <c r="V5471" t="s">
        <v>517</v>
      </c>
      <c r="W5471" t="s">
        <v>589</v>
      </c>
      <c r="X5471" t="s">
        <v>590</v>
      </c>
      <c r="Y5471" t="s">
        <v>29888</v>
      </c>
      <c r="Z5471" s="1">
        <v>32382</v>
      </c>
      <c r="AA5471" t="s">
        <v>5123</v>
      </c>
      <c r="AB5471">
        <v>28</v>
      </c>
      <c r="AC5471" t="s">
        <v>358</v>
      </c>
      <c r="AD5471" t="s">
        <v>501</v>
      </c>
      <c r="AF5471" t="s">
        <v>517</v>
      </c>
      <c r="AG5471" t="s">
        <v>517</v>
      </c>
      <c r="AH5471" t="s">
        <v>517</v>
      </c>
      <c r="AI5471" t="s">
        <v>517</v>
      </c>
      <c r="AJ5471" t="s">
        <v>517</v>
      </c>
    </row>
    <row r="5472" spans="1:36" x14ac:dyDescent="0.25">
      <c r="A5472" s="13" t="s">
        <v>29890</v>
      </c>
      <c r="B5472" s="1">
        <v>42946</v>
      </c>
      <c r="C5472" s="2">
        <v>0.8636921296296296</v>
      </c>
      <c r="D5472" t="s">
        <v>29891</v>
      </c>
      <c r="E5472" t="s">
        <v>22</v>
      </c>
      <c r="F5472" t="s">
        <v>29892</v>
      </c>
      <c r="G5472" s="14" t="s">
        <v>29893</v>
      </c>
      <c r="H5472" s="14" t="s">
        <v>29894</v>
      </c>
      <c r="I5472" t="s">
        <v>23</v>
      </c>
      <c r="K5472">
        <v>7</v>
      </c>
      <c r="L5472">
        <v>30</v>
      </c>
      <c r="M5472">
        <v>20</v>
      </c>
      <c r="N5472">
        <v>1</v>
      </c>
      <c r="O5472" t="s">
        <v>29889</v>
      </c>
      <c r="P5472" t="s">
        <v>517</v>
      </c>
      <c r="Q5472" t="s">
        <v>517</v>
      </c>
      <c r="R5472" t="s">
        <v>517</v>
      </c>
      <c r="S5472" t="s">
        <v>517</v>
      </c>
      <c r="T5472" t="s">
        <v>517</v>
      </c>
      <c r="U5472" t="s">
        <v>517</v>
      </c>
      <c r="V5472" t="s">
        <v>517</v>
      </c>
      <c r="W5472" t="s">
        <v>1217</v>
      </c>
      <c r="X5472" t="s">
        <v>15247</v>
      </c>
      <c r="Y5472" t="s">
        <v>29895</v>
      </c>
      <c r="Z5472" s="1">
        <v>33016</v>
      </c>
      <c r="AA5472" t="s">
        <v>3146</v>
      </c>
      <c r="AB5472">
        <v>27</v>
      </c>
      <c r="AC5472" t="s">
        <v>358</v>
      </c>
      <c r="AD5472" t="s">
        <v>490</v>
      </c>
      <c r="AF5472" t="s">
        <v>8304</v>
      </c>
      <c r="AG5472" t="s">
        <v>8253</v>
      </c>
      <c r="AH5472" t="s">
        <v>517</v>
      </c>
      <c r="AI5472" t="s">
        <v>517</v>
      </c>
      <c r="AJ5472" t="s">
        <v>517</v>
      </c>
    </row>
    <row r="5473" spans="1:36" x14ac:dyDescent="0.25">
      <c r="A5473" s="13" t="s">
        <v>29897</v>
      </c>
      <c r="B5473" s="1">
        <v>42946</v>
      </c>
      <c r="C5473" s="2">
        <v>0.73074074074074069</v>
      </c>
      <c r="D5473" t="s">
        <v>29898</v>
      </c>
      <c r="E5473" t="s">
        <v>22</v>
      </c>
      <c r="F5473" t="s">
        <v>29899</v>
      </c>
      <c r="G5473" s="14" t="s">
        <v>29900</v>
      </c>
      <c r="H5473" s="14" t="s">
        <v>29901</v>
      </c>
      <c r="I5473" t="s">
        <v>23</v>
      </c>
      <c r="K5473">
        <v>7</v>
      </c>
      <c r="L5473">
        <v>30</v>
      </c>
      <c r="M5473">
        <v>17</v>
      </c>
      <c r="N5473">
        <v>1</v>
      </c>
      <c r="O5473" t="s">
        <v>29896</v>
      </c>
      <c r="P5473" t="s">
        <v>517</v>
      </c>
      <c r="Q5473" t="s">
        <v>517</v>
      </c>
      <c r="R5473" t="s">
        <v>517</v>
      </c>
      <c r="S5473" t="s">
        <v>517</v>
      </c>
      <c r="T5473" t="s">
        <v>517</v>
      </c>
      <c r="U5473" t="s">
        <v>517</v>
      </c>
      <c r="V5473" t="s">
        <v>517</v>
      </c>
      <c r="W5473" t="s">
        <v>1247</v>
      </c>
      <c r="X5473" t="s">
        <v>846</v>
      </c>
      <c r="Y5473" t="s">
        <v>29902</v>
      </c>
      <c r="Z5473" s="1">
        <v>31079</v>
      </c>
      <c r="AA5473" t="s">
        <v>810</v>
      </c>
      <c r="AB5473">
        <v>32</v>
      </c>
      <c r="AC5473" t="s">
        <v>358</v>
      </c>
      <c r="AD5473" t="s">
        <v>509</v>
      </c>
      <c r="AF5473" t="s">
        <v>517</v>
      </c>
      <c r="AG5473" t="s">
        <v>517</v>
      </c>
      <c r="AH5473" t="s">
        <v>517</v>
      </c>
      <c r="AI5473" t="s">
        <v>517</v>
      </c>
      <c r="AJ5473" t="s">
        <v>517</v>
      </c>
    </row>
    <row r="5474" spans="1:36" x14ac:dyDescent="0.25">
      <c r="A5474" s="13" t="s">
        <v>29904</v>
      </c>
      <c r="B5474" s="1">
        <v>42946</v>
      </c>
      <c r="C5474" s="2">
        <v>0.71327546296296296</v>
      </c>
      <c r="D5474" t="s">
        <v>20167</v>
      </c>
      <c r="E5474" t="s">
        <v>22</v>
      </c>
      <c r="F5474" t="s">
        <v>20168</v>
      </c>
      <c r="G5474" s="14" t="s">
        <v>6508</v>
      </c>
      <c r="H5474" s="14" t="s">
        <v>29905</v>
      </c>
      <c r="I5474" t="s">
        <v>23</v>
      </c>
      <c r="K5474">
        <v>7</v>
      </c>
      <c r="L5474">
        <v>30</v>
      </c>
      <c r="M5474">
        <v>17</v>
      </c>
      <c r="N5474">
        <v>1</v>
      </c>
      <c r="O5474" t="s">
        <v>29903</v>
      </c>
      <c r="P5474" t="s">
        <v>517</v>
      </c>
      <c r="Q5474" t="s">
        <v>517</v>
      </c>
      <c r="R5474" t="s">
        <v>517</v>
      </c>
      <c r="S5474" t="s">
        <v>517</v>
      </c>
      <c r="T5474" t="s">
        <v>517</v>
      </c>
      <c r="U5474" t="s">
        <v>517</v>
      </c>
      <c r="V5474" t="s">
        <v>517</v>
      </c>
      <c r="W5474" t="s">
        <v>526</v>
      </c>
      <c r="X5474" t="s">
        <v>527</v>
      </c>
      <c r="Y5474" t="s">
        <v>517</v>
      </c>
      <c r="Z5474" s="1" t="s">
        <v>517</v>
      </c>
      <c r="AA5474" t="s">
        <v>1489</v>
      </c>
      <c r="AB5474" t="s">
        <v>517</v>
      </c>
      <c r="AC5474" t="s">
        <v>358</v>
      </c>
      <c r="AD5474" t="s">
        <v>517</v>
      </c>
      <c r="AF5474" t="s">
        <v>517</v>
      </c>
      <c r="AG5474" t="s">
        <v>517</v>
      </c>
      <c r="AH5474" t="s">
        <v>517</v>
      </c>
      <c r="AI5474" t="s">
        <v>517</v>
      </c>
      <c r="AJ5474" t="s">
        <v>517</v>
      </c>
    </row>
    <row r="5475" spans="1:36" x14ac:dyDescent="0.25">
      <c r="A5475" s="13" t="s">
        <v>29906</v>
      </c>
      <c r="B5475" s="1">
        <v>42947</v>
      </c>
      <c r="C5475" s="2">
        <v>0.47637731481481477</v>
      </c>
      <c r="D5475" t="s">
        <v>29692</v>
      </c>
      <c r="E5475" t="s">
        <v>22</v>
      </c>
      <c r="F5475" t="s">
        <v>29693</v>
      </c>
      <c r="G5475" s="14" t="s">
        <v>29694</v>
      </c>
      <c r="H5475" s="14" t="s">
        <v>29695</v>
      </c>
      <c r="I5475" t="s">
        <v>21</v>
      </c>
      <c r="K5475">
        <v>7</v>
      </c>
      <c r="L5475">
        <v>31</v>
      </c>
      <c r="M5475">
        <v>11</v>
      </c>
      <c r="N5475">
        <v>2</v>
      </c>
      <c r="O5475" t="s">
        <v>29690</v>
      </c>
      <c r="P5475" t="s">
        <v>517</v>
      </c>
      <c r="Q5475" t="s">
        <v>517</v>
      </c>
      <c r="R5475" t="s">
        <v>517</v>
      </c>
      <c r="S5475" t="s">
        <v>517</v>
      </c>
      <c r="T5475" t="s">
        <v>517</v>
      </c>
      <c r="U5475" t="s">
        <v>517</v>
      </c>
      <c r="V5475" t="s">
        <v>517</v>
      </c>
      <c r="W5475" t="s">
        <v>1217</v>
      </c>
      <c r="X5475" t="s">
        <v>590</v>
      </c>
      <c r="Y5475" t="s">
        <v>29696</v>
      </c>
      <c r="Z5475" s="1">
        <v>32327</v>
      </c>
      <c r="AA5475" t="s">
        <v>4500</v>
      </c>
      <c r="AB5475">
        <v>29</v>
      </c>
      <c r="AC5475" t="s">
        <v>358</v>
      </c>
      <c r="AD5475" t="s">
        <v>496</v>
      </c>
      <c r="AF5475" t="s">
        <v>8295</v>
      </c>
      <c r="AG5475" t="s">
        <v>517</v>
      </c>
      <c r="AH5475" t="s">
        <v>8307</v>
      </c>
      <c r="AI5475" t="s">
        <v>8313</v>
      </c>
      <c r="AJ5475" t="s">
        <v>517</v>
      </c>
    </row>
    <row r="5476" spans="1:36" x14ac:dyDescent="0.25">
      <c r="A5476" s="13" t="s">
        <v>29907</v>
      </c>
      <c r="B5476" s="1">
        <v>42947</v>
      </c>
      <c r="C5476" s="2">
        <v>0.46850694444444446</v>
      </c>
      <c r="D5476" t="s">
        <v>29908</v>
      </c>
      <c r="E5476" t="s">
        <v>22</v>
      </c>
      <c r="F5476" t="s">
        <v>18506</v>
      </c>
      <c r="G5476" s="14" t="s">
        <v>18507</v>
      </c>
      <c r="H5476" s="14" t="s">
        <v>18508</v>
      </c>
      <c r="I5476" t="s">
        <v>21</v>
      </c>
      <c r="K5476">
        <v>7</v>
      </c>
      <c r="L5476">
        <v>31</v>
      </c>
      <c r="M5476">
        <v>11</v>
      </c>
      <c r="N5476">
        <v>2</v>
      </c>
      <c r="O5476" t="s">
        <v>28398</v>
      </c>
      <c r="P5476" t="s">
        <v>517</v>
      </c>
      <c r="Q5476" t="s">
        <v>517</v>
      </c>
      <c r="R5476" t="s">
        <v>517</v>
      </c>
      <c r="S5476" t="s">
        <v>517</v>
      </c>
      <c r="T5476" t="s">
        <v>517</v>
      </c>
      <c r="U5476" t="s">
        <v>517</v>
      </c>
      <c r="V5476" t="s">
        <v>517</v>
      </c>
      <c r="W5476" t="s">
        <v>861</v>
      </c>
      <c r="X5476" t="s">
        <v>842</v>
      </c>
      <c r="Y5476" t="s">
        <v>18509</v>
      </c>
      <c r="Z5476" s="1">
        <v>30826</v>
      </c>
      <c r="AA5476" t="s">
        <v>3146</v>
      </c>
      <c r="AB5476">
        <v>33</v>
      </c>
      <c r="AC5476" t="s">
        <v>358</v>
      </c>
      <c r="AD5476" t="s">
        <v>482</v>
      </c>
      <c r="AF5476" t="s">
        <v>8260</v>
      </c>
      <c r="AG5476" t="s">
        <v>517</v>
      </c>
      <c r="AH5476" t="s">
        <v>517</v>
      </c>
      <c r="AI5476" t="s">
        <v>517</v>
      </c>
      <c r="AJ5476" t="s">
        <v>517</v>
      </c>
    </row>
    <row r="5477" spans="1:36" x14ac:dyDescent="0.25">
      <c r="A5477" s="13" t="s">
        <v>29910</v>
      </c>
      <c r="B5477" s="1">
        <v>42947</v>
      </c>
      <c r="C5477" s="2">
        <v>0.45910879629629631</v>
      </c>
      <c r="D5477" t="s">
        <v>29911</v>
      </c>
      <c r="E5477" t="s">
        <v>22</v>
      </c>
      <c r="F5477" t="s">
        <v>29912</v>
      </c>
      <c r="G5477" s="14" t="s">
        <v>29913</v>
      </c>
      <c r="H5477" s="14" t="s">
        <v>29914</v>
      </c>
      <c r="I5477" t="s">
        <v>21</v>
      </c>
      <c r="K5477">
        <v>7</v>
      </c>
      <c r="L5477">
        <v>31</v>
      </c>
      <c r="M5477">
        <v>11</v>
      </c>
      <c r="N5477">
        <v>2</v>
      </c>
      <c r="O5477" t="s">
        <v>29909</v>
      </c>
      <c r="P5477" t="s">
        <v>517</v>
      </c>
      <c r="Q5477" t="s">
        <v>517</v>
      </c>
      <c r="R5477" t="s">
        <v>517</v>
      </c>
      <c r="S5477" t="s">
        <v>517</v>
      </c>
      <c r="T5477" t="s">
        <v>517</v>
      </c>
      <c r="U5477" t="s">
        <v>517</v>
      </c>
      <c r="V5477" t="s">
        <v>517</v>
      </c>
      <c r="W5477" t="s">
        <v>526</v>
      </c>
      <c r="X5477" t="s">
        <v>527</v>
      </c>
      <c r="Y5477" t="s">
        <v>517</v>
      </c>
      <c r="Z5477" s="1" t="s">
        <v>517</v>
      </c>
      <c r="AA5477" t="s">
        <v>7779</v>
      </c>
      <c r="AB5477" t="s">
        <v>517</v>
      </c>
      <c r="AC5477" t="s">
        <v>358</v>
      </c>
      <c r="AD5477" t="s">
        <v>517</v>
      </c>
      <c r="AF5477" t="s">
        <v>8253</v>
      </c>
      <c r="AG5477" t="s">
        <v>8307</v>
      </c>
      <c r="AH5477" t="s">
        <v>8313</v>
      </c>
      <c r="AI5477" t="s">
        <v>517</v>
      </c>
      <c r="AJ5477" t="s">
        <v>517</v>
      </c>
    </row>
    <row r="5478" spans="1:36" x14ac:dyDescent="0.25">
      <c r="A5478" s="13" t="s">
        <v>29916</v>
      </c>
      <c r="B5478" s="1">
        <v>42947</v>
      </c>
      <c r="C5478" s="2">
        <v>0.48348379629629629</v>
      </c>
      <c r="D5478" t="s">
        <v>29917</v>
      </c>
      <c r="E5478" t="s">
        <v>1282</v>
      </c>
      <c r="F5478" t="s">
        <v>29918</v>
      </c>
      <c r="G5478" s="14" t="s">
        <v>29919</v>
      </c>
      <c r="H5478" s="14" t="s">
        <v>29920</v>
      </c>
      <c r="I5478" t="s">
        <v>23</v>
      </c>
      <c r="K5478">
        <v>7</v>
      </c>
      <c r="L5478">
        <v>31</v>
      </c>
      <c r="M5478">
        <v>11</v>
      </c>
      <c r="N5478">
        <v>2</v>
      </c>
      <c r="O5478" t="s">
        <v>29915</v>
      </c>
      <c r="P5478" t="s">
        <v>517</v>
      </c>
      <c r="Q5478" t="s">
        <v>517</v>
      </c>
      <c r="R5478" t="s">
        <v>517</v>
      </c>
      <c r="S5478" t="s">
        <v>517</v>
      </c>
      <c r="T5478" t="s">
        <v>517</v>
      </c>
      <c r="U5478" t="s">
        <v>517</v>
      </c>
      <c r="V5478" t="s">
        <v>517</v>
      </c>
      <c r="W5478" t="s">
        <v>1025</v>
      </c>
      <c r="X5478" t="s">
        <v>527</v>
      </c>
      <c r="Y5478" t="s">
        <v>517</v>
      </c>
      <c r="Z5478" s="1" t="s">
        <v>517</v>
      </c>
      <c r="AA5478" t="s">
        <v>29921</v>
      </c>
      <c r="AB5478" t="s">
        <v>517</v>
      </c>
      <c r="AC5478" t="s">
        <v>358</v>
      </c>
      <c r="AD5478" t="s">
        <v>517</v>
      </c>
      <c r="AF5478" t="s">
        <v>517</v>
      </c>
      <c r="AG5478" t="s">
        <v>517</v>
      </c>
      <c r="AH5478" t="s">
        <v>517</v>
      </c>
      <c r="AI5478" t="s">
        <v>517</v>
      </c>
      <c r="AJ5478" t="s">
        <v>517</v>
      </c>
    </row>
    <row r="5479" spans="1:36" x14ac:dyDescent="0.25">
      <c r="A5479" s="13" t="s">
        <v>29923</v>
      </c>
      <c r="B5479" s="1">
        <v>42947</v>
      </c>
      <c r="C5479" s="2">
        <v>0.47929398148148145</v>
      </c>
      <c r="D5479" t="s">
        <v>10377</v>
      </c>
      <c r="E5479" t="s">
        <v>22</v>
      </c>
      <c r="F5479" t="s">
        <v>4468</v>
      </c>
      <c r="G5479" s="14" t="s">
        <v>4469</v>
      </c>
      <c r="H5479" s="14" t="s">
        <v>29924</v>
      </c>
      <c r="I5479" t="s">
        <v>23</v>
      </c>
      <c r="K5479">
        <v>7</v>
      </c>
      <c r="L5479">
        <v>31</v>
      </c>
      <c r="M5479">
        <v>11</v>
      </c>
      <c r="N5479">
        <v>2</v>
      </c>
      <c r="O5479" t="s">
        <v>29922</v>
      </c>
      <c r="P5479" t="s">
        <v>517</v>
      </c>
      <c r="Q5479" t="s">
        <v>517</v>
      </c>
      <c r="R5479" t="s">
        <v>517</v>
      </c>
      <c r="S5479" t="s">
        <v>517</v>
      </c>
      <c r="T5479" t="s">
        <v>517</v>
      </c>
      <c r="U5479" t="s">
        <v>517</v>
      </c>
      <c r="V5479" t="s">
        <v>517</v>
      </c>
      <c r="W5479" t="s">
        <v>1436</v>
      </c>
      <c r="X5479" t="s">
        <v>3110</v>
      </c>
      <c r="Y5479" t="s">
        <v>4471</v>
      </c>
      <c r="Z5479" s="1">
        <v>31937</v>
      </c>
      <c r="AA5479" t="s">
        <v>10377</v>
      </c>
      <c r="AB5479">
        <v>30</v>
      </c>
      <c r="AC5479" t="s">
        <v>358</v>
      </c>
      <c r="AD5479" t="s">
        <v>483</v>
      </c>
      <c r="AF5479" t="s">
        <v>517</v>
      </c>
      <c r="AG5479" t="s">
        <v>517</v>
      </c>
      <c r="AH5479" t="s">
        <v>517</v>
      </c>
      <c r="AI5479" t="s">
        <v>517</v>
      </c>
      <c r="AJ5479" t="s">
        <v>517</v>
      </c>
    </row>
    <row r="5480" spans="1:36" x14ac:dyDescent="0.25">
      <c r="A5480" s="13" t="s">
        <v>29926</v>
      </c>
      <c r="B5480" s="1">
        <v>42947</v>
      </c>
      <c r="C5480" s="2">
        <v>0.57116898148148143</v>
      </c>
      <c r="D5480" t="s">
        <v>29927</v>
      </c>
      <c r="E5480" t="s">
        <v>22</v>
      </c>
      <c r="F5480" t="s">
        <v>29928</v>
      </c>
      <c r="G5480" s="14" t="s">
        <v>29929</v>
      </c>
      <c r="H5480" s="14" t="s">
        <v>29930</v>
      </c>
      <c r="I5480" t="s">
        <v>23</v>
      </c>
      <c r="K5480">
        <v>7</v>
      </c>
      <c r="L5480">
        <v>31</v>
      </c>
      <c r="M5480">
        <v>13</v>
      </c>
      <c r="N5480">
        <v>2</v>
      </c>
      <c r="O5480" t="s">
        <v>29925</v>
      </c>
      <c r="P5480" t="s">
        <v>517</v>
      </c>
      <c r="Q5480" t="s">
        <v>517</v>
      </c>
      <c r="R5480" t="s">
        <v>517</v>
      </c>
      <c r="S5480" t="s">
        <v>517</v>
      </c>
      <c r="T5480" t="s">
        <v>517</v>
      </c>
      <c r="U5480" t="s">
        <v>517</v>
      </c>
      <c r="V5480" t="s">
        <v>517</v>
      </c>
      <c r="W5480" t="s">
        <v>3180</v>
      </c>
      <c r="X5480" t="s">
        <v>580</v>
      </c>
      <c r="Y5480" t="s">
        <v>517</v>
      </c>
      <c r="Z5480" s="1" t="s">
        <v>517</v>
      </c>
      <c r="AA5480" t="s">
        <v>29927</v>
      </c>
      <c r="AB5480" t="s">
        <v>517</v>
      </c>
      <c r="AC5480" t="s">
        <v>357</v>
      </c>
      <c r="AD5480" t="s">
        <v>517</v>
      </c>
      <c r="AF5480" t="s">
        <v>8260</v>
      </c>
      <c r="AG5480" t="s">
        <v>517</v>
      </c>
      <c r="AH5480" t="s">
        <v>517</v>
      </c>
      <c r="AI5480" t="s">
        <v>517</v>
      </c>
      <c r="AJ5480" t="s">
        <v>517</v>
      </c>
    </row>
    <row r="5481" spans="1:36" x14ac:dyDescent="0.25">
      <c r="A5481" s="13" t="s">
        <v>29931</v>
      </c>
      <c r="B5481" s="1">
        <v>42947</v>
      </c>
      <c r="C5481" s="2">
        <v>0.55009259259259258</v>
      </c>
      <c r="D5481" t="s">
        <v>26586</v>
      </c>
      <c r="E5481" t="s">
        <v>22</v>
      </c>
      <c r="F5481" t="s">
        <v>26475</v>
      </c>
      <c r="G5481" s="14" t="s">
        <v>26476</v>
      </c>
      <c r="H5481" s="14" t="s">
        <v>26477</v>
      </c>
      <c r="I5481" t="s">
        <v>21</v>
      </c>
      <c r="K5481">
        <v>7</v>
      </c>
      <c r="L5481">
        <v>31</v>
      </c>
      <c r="M5481">
        <v>13</v>
      </c>
      <c r="N5481">
        <v>2</v>
      </c>
      <c r="O5481" t="s">
        <v>517</v>
      </c>
      <c r="P5481" t="s">
        <v>517</v>
      </c>
      <c r="Q5481" t="s">
        <v>517</v>
      </c>
      <c r="R5481" t="s">
        <v>517</v>
      </c>
      <c r="S5481" t="s">
        <v>517</v>
      </c>
      <c r="T5481" t="s">
        <v>517</v>
      </c>
      <c r="U5481" t="s">
        <v>517</v>
      </c>
      <c r="V5481" t="s">
        <v>517</v>
      </c>
      <c r="W5481" t="s">
        <v>517</v>
      </c>
      <c r="X5481" t="s">
        <v>517</v>
      </c>
      <c r="Y5481" t="s">
        <v>2031</v>
      </c>
      <c r="Z5481" s="1">
        <v>34335</v>
      </c>
      <c r="AA5481" t="s">
        <v>26478</v>
      </c>
      <c r="AB5481">
        <v>23</v>
      </c>
      <c r="AC5481" t="s">
        <v>358</v>
      </c>
      <c r="AD5481" t="s">
        <v>498</v>
      </c>
      <c r="AF5481" t="s">
        <v>8253</v>
      </c>
      <c r="AG5481" t="s">
        <v>517</v>
      </c>
      <c r="AH5481" t="s">
        <v>517</v>
      </c>
      <c r="AI5481" t="s">
        <v>517</v>
      </c>
      <c r="AJ5481" t="s">
        <v>517</v>
      </c>
    </row>
    <row r="5482" spans="1:36" x14ac:dyDescent="0.25">
      <c r="A5482" s="13" t="s">
        <v>29933</v>
      </c>
      <c r="B5482" s="1">
        <v>42947</v>
      </c>
      <c r="C5482" s="2">
        <v>0.54778935185185185</v>
      </c>
      <c r="D5482" t="s">
        <v>29934</v>
      </c>
      <c r="E5482" t="s">
        <v>22</v>
      </c>
      <c r="F5482" t="s">
        <v>6628</v>
      </c>
      <c r="G5482" s="14" t="s">
        <v>29935</v>
      </c>
      <c r="H5482" s="14" t="s">
        <v>6630</v>
      </c>
      <c r="I5482" t="s">
        <v>23</v>
      </c>
      <c r="K5482">
        <v>7</v>
      </c>
      <c r="L5482">
        <v>31</v>
      </c>
      <c r="M5482">
        <v>13</v>
      </c>
      <c r="N5482">
        <v>2</v>
      </c>
      <c r="O5482" t="s">
        <v>29932</v>
      </c>
      <c r="P5482" t="s">
        <v>517</v>
      </c>
      <c r="Q5482" t="s">
        <v>517</v>
      </c>
      <c r="R5482" t="s">
        <v>517</v>
      </c>
      <c r="S5482" t="s">
        <v>517</v>
      </c>
      <c r="T5482" t="s">
        <v>517</v>
      </c>
      <c r="U5482" t="s">
        <v>517</v>
      </c>
      <c r="V5482" t="s">
        <v>517</v>
      </c>
      <c r="W5482" t="s">
        <v>537</v>
      </c>
      <c r="X5482" t="s">
        <v>849</v>
      </c>
      <c r="Y5482" t="s">
        <v>18895</v>
      </c>
      <c r="Z5482" s="1">
        <v>29015</v>
      </c>
      <c r="AA5482" t="s">
        <v>5608</v>
      </c>
      <c r="AB5482">
        <v>38</v>
      </c>
      <c r="AC5482" t="s">
        <v>358</v>
      </c>
      <c r="AD5482" t="s">
        <v>499</v>
      </c>
      <c r="AF5482" t="s">
        <v>8306</v>
      </c>
      <c r="AG5482" t="s">
        <v>8260</v>
      </c>
      <c r="AH5482" t="s">
        <v>517</v>
      </c>
      <c r="AI5482" t="s">
        <v>517</v>
      </c>
      <c r="AJ5482" t="s">
        <v>517</v>
      </c>
    </row>
    <row r="5483" spans="1:36" x14ac:dyDescent="0.25">
      <c r="A5483" s="13" t="s">
        <v>29938</v>
      </c>
      <c r="B5483" s="1">
        <v>42947</v>
      </c>
      <c r="C5483" s="2">
        <v>0.5350462962962963</v>
      </c>
      <c r="D5483" t="s">
        <v>29939</v>
      </c>
      <c r="E5483" t="s">
        <v>22</v>
      </c>
      <c r="F5483" t="s">
        <v>269</v>
      </c>
      <c r="G5483" s="14" t="s">
        <v>1130</v>
      </c>
      <c r="H5483" s="14" t="s">
        <v>29940</v>
      </c>
      <c r="I5483" t="s">
        <v>23</v>
      </c>
      <c r="K5483">
        <v>7</v>
      </c>
      <c r="L5483">
        <v>31</v>
      </c>
      <c r="M5483">
        <v>12</v>
      </c>
      <c r="N5483">
        <v>2</v>
      </c>
      <c r="O5483" t="s">
        <v>29937</v>
      </c>
      <c r="P5483" t="s">
        <v>29936</v>
      </c>
      <c r="Q5483" t="s">
        <v>517</v>
      </c>
      <c r="R5483" t="s">
        <v>517</v>
      </c>
      <c r="S5483" t="s">
        <v>517</v>
      </c>
      <c r="T5483" t="s">
        <v>517</v>
      </c>
      <c r="U5483" t="s">
        <v>517</v>
      </c>
      <c r="V5483" t="s">
        <v>517</v>
      </c>
      <c r="W5483" t="s">
        <v>1436</v>
      </c>
      <c r="X5483" t="s">
        <v>477</v>
      </c>
      <c r="Y5483" t="s">
        <v>1132</v>
      </c>
      <c r="Z5483" s="1">
        <v>21629</v>
      </c>
      <c r="AA5483" t="s">
        <v>978</v>
      </c>
      <c r="AB5483">
        <v>58</v>
      </c>
      <c r="AC5483" t="s">
        <v>358</v>
      </c>
      <c r="AD5483" t="s">
        <v>482</v>
      </c>
      <c r="AF5483" t="s">
        <v>517</v>
      </c>
      <c r="AG5483" t="s">
        <v>517</v>
      </c>
      <c r="AH5483" t="s">
        <v>517</v>
      </c>
      <c r="AI5483" t="s">
        <v>517</v>
      </c>
      <c r="AJ5483" t="s">
        <v>517</v>
      </c>
    </row>
    <row r="5484" spans="1:36" x14ac:dyDescent="0.25">
      <c r="A5484" s="13" t="s">
        <v>29942</v>
      </c>
      <c r="B5484" s="1">
        <v>42947</v>
      </c>
      <c r="C5484" s="2">
        <v>0.51145833333333335</v>
      </c>
      <c r="D5484" t="s">
        <v>29943</v>
      </c>
      <c r="E5484" t="s">
        <v>22</v>
      </c>
      <c r="F5484" t="s">
        <v>29944</v>
      </c>
      <c r="G5484" s="14" t="s">
        <v>29945</v>
      </c>
      <c r="H5484" s="14" t="s">
        <v>29946</v>
      </c>
      <c r="I5484" t="s">
        <v>23</v>
      </c>
      <c r="K5484">
        <v>7</v>
      </c>
      <c r="L5484">
        <v>31</v>
      </c>
      <c r="M5484">
        <v>12</v>
      </c>
      <c r="N5484">
        <v>2</v>
      </c>
      <c r="O5484" t="s">
        <v>29941</v>
      </c>
      <c r="P5484" t="s">
        <v>29941</v>
      </c>
      <c r="Q5484" t="s">
        <v>517</v>
      </c>
      <c r="R5484" t="s">
        <v>517</v>
      </c>
      <c r="S5484" t="s">
        <v>517</v>
      </c>
      <c r="T5484" t="s">
        <v>517</v>
      </c>
      <c r="U5484" t="s">
        <v>517</v>
      </c>
      <c r="V5484" t="s">
        <v>517</v>
      </c>
      <c r="W5484" t="s">
        <v>1025</v>
      </c>
      <c r="X5484" t="s">
        <v>527</v>
      </c>
      <c r="Y5484" t="s">
        <v>29947</v>
      </c>
      <c r="Z5484" s="1">
        <v>24988</v>
      </c>
      <c r="AA5484" t="s">
        <v>1885</v>
      </c>
      <c r="AB5484">
        <v>49</v>
      </c>
      <c r="AC5484" t="s">
        <v>358</v>
      </c>
      <c r="AD5484" t="s">
        <v>482</v>
      </c>
      <c r="AF5484" t="s">
        <v>8254</v>
      </c>
      <c r="AG5484" t="s">
        <v>517</v>
      </c>
      <c r="AH5484" t="s">
        <v>517</v>
      </c>
      <c r="AI5484" t="s">
        <v>517</v>
      </c>
      <c r="AJ5484" t="s">
        <v>517</v>
      </c>
    </row>
    <row r="5485" spans="1:36" x14ac:dyDescent="0.25">
      <c r="A5485" s="13" t="s">
        <v>29949</v>
      </c>
      <c r="B5485" s="1">
        <v>42947</v>
      </c>
      <c r="C5485" s="2">
        <v>0.49292824074074071</v>
      </c>
      <c r="D5485" t="s">
        <v>29950</v>
      </c>
      <c r="E5485" t="s">
        <v>22</v>
      </c>
      <c r="F5485" t="s">
        <v>29951</v>
      </c>
      <c r="G5485" s="14" t="s">
        <v>29952</v>
      </c>
      <c r="H5485" s="14" t="s">
        <v>29953</v>
      </c>
      <c r="I5485" t="s">
        <v>21</v>
      </c>
      <c r="K5485">
        <v>7</v>
      </c>
      <c r="L5485">
        <v>31</v>
      </c>
      <c r="M5485">
        <v>11</v>
      </c>
      <c r="N5485">
        <v>2</v>
      </c>
      <c r="O5485" t="s">
        <v>29948</v>
      </c>
      <c r="P5485" t="s">
        <v>517</v>
      </c>
      <c r="Q5485" t="s">
        <v>517</v>
      </c>
      <c r="R5485" t="s">
        <v>517</v>
      </c>
      <c r="S5485" t="s">
        <v>517</v>
      </c>
      <c r="T5485" t="s">
        <v>517</v>
      </c>
      <c r="U5485" t="s">
        <v>517</v>
      </c>
      <c r="V5485" t="s">
        <v>517</v>
      </c>
      <c r="W5485" t="s">
        <v>1217</v>
      </c>
      <c r="X5485" t="s">
        <v>849</v>
      </c>
      <c r="Y5485" t="s">
        <v>517</v>
      </c>
      <c r="Z5485" s="1" t="s">
        <v>517</v>
      </c>
      <c r="AA5485" t="s">
        <v>1366</v>
      </c>
      <c r="AB5485" t="s">
        <v>517</v>
      </c>
      <c r="AC5485" t="s">
        <v>358</v>
      </c>
      <c r="AD5485" t="s">
        <v>517</v>
      </c>
      <c r="AF5485" t="s">
        <v>8308</v>
      </c>
      <c r="AG5485" t="s">
        <v>517</v>
      </c>
      <c r="AH5485" t="s">
        <v>517</v>
      </c>
      <c r="AI5485" t="s">
        <v>517</v>
      </c>
      <c r="AJ5485" t="s">
        <v>517</v>
      </c>
    </row>
    <row r="5486" spans="1:36" x14ac:dyDescent="0.25">
      <c r="A5486" s="13" t="s">
        <v>29954</v>
      </c>
      <c r="B5486" s="1">
        <v>42947</v>
      </c>
      <c r="C5486" s="2">
        <v>0.49201388888888892</v>
      </c>
      <c r="D5486" t="s">
        <v>29955</v>
      </c>
      <c r="E5486" t="s">
        <v>22</v>
      </c>
      <c r="F5486" t="s">
        <v>29956</v>
      </c>
      <c r="G5486" s="14" t="s">
        <v>29957</v>
      </c>
      <c r="H5486" s="14" t="s">
        <v>29958</v>
      </c>
      <c r="I5486" t="s">
        <v>21</v>
      </c>
      <c r="K5486">
        <v>7</v>
      </c>
      <c r="L5486">
        <v>31</v>
      </c>
      <c r="M5486">
        <v>11</v>
      </c>
      <c r="N5486">
        <v>2</v>
      </c>
      <c r="O5486" t="s">
        <v>517</v>
      </c>
      <c r="P5486" t="s">
        <v>517</v>
      </c>
      <c r="Q5486" t="s">
        <v>517</v>
      </c>
      <c r="R5486" t="s">
        <v>517</v>
      </c>
      <c r="S5486" t="s">
        <v>517</v>
      </c>
      <c r="T5486" t="s">
        <v>517</v>
      </c>
      <c r="U5486" t="s">
        <v>517</v>
      </c>
      <c r="V5486" t="s">
        <v>517</v>
      </c>
      <c r="W5486" t="s">
        <v>517</v>
      </c>
      <c r="X5486" t="s">
        <v>517</v>
      </c>
      <c r="Y5486" t="s">
        <v>5685</v>
      </c>
      <c r="Z5486" s="1">
        <v>30317</v>
      </c>
      <c r="AA5486" t="s">
        <v>529</v>
      </c>
      <c r="AB5486">
        <v>34</v>
      </c>
      <c r="AC5486" t="s">
        <v>358</v>
      </c>
      <c r="AD5486" t="s">
        <v>487</v>
      </c>
      <c r="AF5486" t="s">
        <v>8295</v>
      </c>
      <c r="AG5486" t="s">
        <v>517</v>
      </c>
      <c r="AH5486" t="s">
        <v>517</v>
      </c>
      <c r="AI5486" t="s">
        <v>517</v>
      </c>
      <c r="AJ5486" t="s">
        <v>517</v>
      </c>
    </row>
    <row r="5487" spans="1:36" x14ac:dyDescent="0.25">
      <c r="A5487" s="13" t="s">
        <v>29959</v>
      </c>
      <c r="B5487" s="1">
        <v>42948</v>
      </c>
      <c r="C5487" s="2">
        <v>0.42199074074074078</v>
      </c>
      <c r="D5487" t="s">
        <v>29960</v>
      </c>
      <c r="E5487" t="s">
        <v>22</v>
      </c>
      <c r="F5487" t="s">
        <v>20168</v>
      </c>
      <c r="G5487" s="14" t="s">
        <v>6508</v>
      </c>
      <c r="H5487" s="14" t="s">
        <v>29961</v>
      </c>
      <c r="I5487" t="s">
        <v>23</v>
      </c>
      <c r="K5487">
        <v>8</v>
      </c>
      <c r="L5487">
        <v>1</v>
      </c>
      <c r="M5487">
        <v>10</v>
      </c>
      <c r="N5487">
        <v>3</v>
      </c>
      <c r="O5487" t="s">
        <v>29903</v>
      </c>
      <c r="P5487" t="s">
        <v>517</v>
      </c>
      <c r="Q5487" t="s">
        <v>517</v>
      </c>
      <c r="R5487" t="s">
        <v>517</v>
      </c>
      <c r="S5487" t="s">
        <v>517</v>
      </c>
      <c r="T5487" t="s">
        <v>517</v>
      </c>
      <c r="U5487" t="s">
        <v>517</v>
      </c>
      <c r="V5487" t="s">
        <v>517</v>
      </c>
      <c r="W5487" t="s">
        <v>526</v>
      </c>
      <c r="X5487" t="s">
        <v>527</v>
      </c>
      <c r="Y5487" t="s">
        <v>517</v>
      </c>
      <c r="Z5487" s="1" t="s">
        <v>517</v>
      </c>
      <c r="AA5487" t="s">
        <v>1489</v>
      </c>
      <c r="AB5487" t="s">
        <v>517</v>
      </c>
      <c r="AC5487" t="s">
        <v>358</v>
      </c>
      <c r="AD5487" t="s">
        <v>517</v>
      </c>
      <c r="AF5487" t="s">
        <v>517</v>
      </c>
      <c r="AG5487" t="s">
        <v>517</v>
      </c>
      <c r="AH5487" t="s">
        <v>517</v>
      </c>
      <c r="AI5487" t="s">
        <v>517</v>
      </c>
      <c r="AJ5487" t="s">
        <v>517</v>
      </c>
    </row>
    <row r="5488" spans="1:36" x14ac:dyDescent="0.25">
      <c r="A5488" s="13" t="s">
        <v>29962</v>
      </c>
      <c r="B5488" s="1">
        <v>42948</v>
      </c>
      <c r="C5488" s="2">
        <v>0.40986111111111106</v>
      </c>
      <c r="D5488" t="s">
        <v>29955</v>
      </c>
      <c r="E5488" t="s">
        <v>22</v>
      </c>
      <c r="F5488" t="s">
        <v>29956</v>
      </c>
      <c r="G5488" s="14" t="s">
        <v>29957</v>
      </c>
      <c r="H5488" s="14" t="s">
        <v>29958</v>
      </c>
      <c r="I5488" t="s">
        <v>21</v>
      </c>
      <c r="K5488">
        <v>8</v>
      </c>
      <c r="L5488">
        <v>1</v>
      </c>
      <c r="M5488">
        <v>9</v>
      </c>
      <c r="N5488">
        <v>3</v>
      </c>
      <c r="O5488" t="s">
        <v>517</v>
      </c>
      <c r="P5488" t="s">
        <v>517</v>
      </c>
      <c r="Q5488" t="s">
        <v>517</v>
      </c>
      <c r="R5488" t="s">
        <v>517</v>
      </c>
      <c r="S5488" t="s">
        <v>517</v>
      </c>
      <c r="T5488" t="s">
        <v>517</v>
      </c>
      <c r="U5488" t="s">
        <v>517</v>
      </c>
      <c r="V5488" t="s">
        <v>517</v>
      </c>
      <c r="W5488" t="s">
        <v>517</v>
      </c>
      <c r="X5488" t="s">
        <v>517</v>
      </c>
      <c r="Y5488" t="s">
        <v>5685</v>
      </c>
      <c r="Z5488" s="1">
        <v>30317</v>
      </c>
      <c r="AA5488" t="s">
        <v>529</v>
      </c>
      <c r="AB5488">
        <v>34</v>
      </c>
      <c r="AC5488" t="s">
        <v>358</v>
      </c>
      <c r="AD5488" t="s">
        <v>487</v>
      </c>
      <c r="AF5488" t="s">
        <v>8253</v>
      </c>
      <c r="AG5488" t="s">
        <v>8295</v>
      </c>
      <c r="AH5488" t="s">
        <v>517</v>
      </c>
      <c r="AI5488" t="s">
        <v>8260</v>
      </c>
      <c r="AJ5488" t="s">
        <v>8313</v>
      </c>
    </row>
    <row r="5489" spans="1:36" x14ac:dyDescent="0.25">
      <c r="A5489" t="s">
        <v>29964</v>
      </c>
      <c r="B5489">
        <v>42948</v>
      </c>
      <c r="C5489">
        <v>0.38203703703703701</v>
      </c>
      <c r="D5489" t="s">
        <v>29965</v>
      </c>
      <c r="E5489" t="s">
        <v>22</v>
      </c>
      <c r="F5489" t="s">
        <v>29966</v>
      </c>
      <c r="G5489" t="s">
        <v>29967</v>
      </c>
      <c r="H5489" t="s">
        <v>29968</v>
      </c>
      <c r="I5489" t="s">
        <v>21</v>
      </c>
      <c r="K5489">
        <v>8</v>
      </c>
      <c r="L5489">
        <v>1</v>
      </c>
      <c r="M5489">
        <v>9</v>
      </c>
      <c r="N5489">
        <v>3</v>
      </c>
      <c r="O5489" t="s">
        <v>29963</v>
      </c>
      <c r="P5489" t="s">
        <v>517</v>
      </c>
      <c r="Q5489" t="s">
        <v>517</v>
      </c>
      <c r="R5489" t="s">
        <v>517</v>
      </c>
      <c r="S5489" t="s">
        <v>517</v>
      </c>
      <c r="T5489" t="s">
        <v>517</v>
      </c>
      <c r="U5489" t="s">
        <v>517</v>
      </c>
      <c r="V5489" t="s">
        <v>517</v>
      </c>
      <c r="W5489" t="s">
        <v>27553</v>
      </c>
      <c r="X5489" t="s">
        <v>590</v>
      </c>
      <c r="Y5489" t="s">
        <v>29969</v>
      </c>
      <c r="Z5489">
        <v>22150</v>
      </c>
      <c r="AA5489" t="s">
        <v>471</v>
      </c>
      <c r="AB5489">
        <v>56</v>
      </c>
      <c r="AC5489" t="s">
        <v>358</v>
      </c>
      <c r="AD5489" t="s">
        <v>491</v>
      </c>
      <c r="AF5489" t="s">
        <v>8305</v>
      </c>
      <c r="AG5489" t="s">
        <v>8266</v>
      </c>
      <c r="AH5489" t="s">
        <v>517</v>
      </c>
      <c r="AI5489" t="s">
        <v>517</v>
      </c>
      <c r="AJ5489" t="s">
        <v>517</v>
      </c>
    </row>
    <row r="5490" spans="1:36" x14ac:dyDescent="0.25">
      <c r="A5490" s="13" t="s">
        <v>29971</v>
      </c>
      <c r="B5490" s="1">
        <v>42948</v>
      </c>
      <c r="C5490" s="2">
        <v>0.25200231481481483</v>
      </c>
      <c r="D5490" t="s">
        <v>29972</v>
      </c>
      <c r="E5490" t="s">
        <v>22</v>
      </c>
      <c r="F5490" t="s">
        <v>29973</v>
      </c>
      <c r="G5490" s="14" t="s">
        <v>29974</v>
      </c>
      <c r="H5490" s="14" t="s">
        <v>29975</v>
      </c>
      <c r="I5490" t="s">
        <v>23</v>
      </c>
      <c r="K5490">
        <v>8</v>
      </c>
      <c r="L5490">
        <v>1</v>
      </c>
      <c r="M5490">
        <v>6</v>
      </c>
      <c r="N5490">
        <v>3</v>
      </c>
      <c r="O5490" t="s">
        <v>29970</v>
      </c>
      <c r="P5490" t="s">
        <v>517</v>
      </c>
      <c r="Q5490" t="s">
        <v>517</v>
      </c>
      <c r="R5490" t="s">
        <v>517</v>
      </c>
      <c r="S5490" t="s">
        <v>517</v>
      </c>
      <c r="T5490" t="s">
        <v>517</v>
      </c>
      <c r="U5490" t="s">
        <v>517</v>
      </c>
      <c r="V5490" t="s">
        <v>517</v>
      </c>
      <c r="W5490" t="s">
        <v>29976</v>
      </c>
      <c r="X5490" t="s">
        <v>554</v>
      </c>
      <c r="Y5490" t="s">
        <v>29977</v>
      </c>
      <c r="Z5490" s="1">
        <v>25508</v>
      </c>
      <c r="AA5490" t="s">
        <v>9064</v>
      </c>
      <c r="AB5490">
        <v>47</v>
      </c>
      <c r="AC5490" t="s">
        <v>357</v>
      </c>
      <c r="AD5490" t="s">
        <v>482</v>
      </c>
      <c r="AF5490" t="s">
        <v>8254</v>
      </c>
      <c r="AG5490" t="s">
        <v>8266</v>
      </c>
      <c r="AH5490" t="s">
        <v>8313</v>
      </c>
      <c r="AI5490" t="s">
        <v>517</v>
      </c>
      <c r="AJ5490" t="s">
        <v>517</v>
      </c>
    </row>
    <row r="5491" spans="1:36" x14ac:dyDescent="0.25">
      <c r="A5491" t="s">
        <v>29979</v>
      </c>
      <c r="B5491">
        <v>42947</v>
      </c>
      <c r="C5491">
        <v>0.94204861111111116</v>
      </c>
      <c r="D5491" t="s">
        <v>29980</v>
      </c>
      <c r="E5491" t="s">
        <v>22</v>
      </c>
      <c r="F5491" t="s">
        <v>26686</v>
      </c>
      <c r="G5491" t="s">
        <v>26687</v>
      </c>
      <c r="H5491" t="s">
        <v>29981</v>
      </c>
      <c r="I5491" t="s">
        <v>23</v>
      </c>
      <c r="K5491">
        <v>7</v>
      </c>
      <c r="L5491">
        <v>31</v>
      </c>
      <c r="M5491">
        <v>22</v>
      </c>
      <c r="N5491">
        <v>2</v>
      </c>
      <c r="O5491" t="s">
        <v>26683</v>
      </c>
      <c r="P5491" t="s">
        <v>29978</v>
      </c>
      <c r="Q5491" t="s">
        <v>517</v>
      </c>
      <c r="R5491" t="s">
        <v>517</v>
      </c>
      <c r="S5491" t="s">
        <v>517</v>
      </c>
      <c r="T5491" t="s">
        <v>517</v>
      </c>
      <c r="U5491" t="s">
        <v>517</v>
      </c>
      <c r="V5491" t="s">
        <v>517</v>
      </c>
      <c r="W5491" t="s">
        <v>858</v>
      </c>
      <c r="X5491" t="s">
        <v>850</v>
      </c>
      <c r="Y5491" t="s">
        <v>26689</v>
      </c>
      <c r="Z5491">
        <v>33955</v>
      </c>
      <c r="AA5491" t="s">
        <v>29982</v>
      </c>
      <c r="AB5491">
        <v>24</v>
      </c>
      <c r="AC5491" t="s">
        <v>357</v>
      </c>
      <c r="AD5491" t="s">
        <v>487</v>
      </c>
      <c r="AF5491" t="s">
        <v>517</v>
      </c>
      <c r="AG5491" t="s">
        <v>517</v>
      </c>
      <c r="AH5491" t="s">
        <v>517</v>
      </c>
      <c r="AI5491" t="s">
        <v>517</v>
      </c>
      <c r="AJ5491" t="s">
        <v>517</v>
      </c>
    </row>
    <row r="5492" spans="1:36" x14ac:dyDescent="0.25">
      <c r="A5492" s="13" t="s">
        <v>29987</v>
      </c>
      <c r="B5492" s="1">
        <v>42948</v>
      </c>
      <c r="C5492" s="2">
        <v>0.47145833333333331</v>
      </c>
      <c r="D5492" t="s">
        <v>29988</v>
      </c>
      <c r="E5492" t="s">
        <v>22</v>
      </c>
      <c r="F5492" t="s">
        <v>29989</v>
      </c>
      <c r="G5492" s="14" t="s">
        <v>29990</v>
      </c>
      <c r="H5492" s="14" t="s">
        <v>29991</v>
      </c>
      <c r="I5492" t="s">
        <v>21</v>
      </c>
      <c r="K5492">
        <v>8</v>
      </c>
      <c r="L5492">
        <v>1</v>
      </c>
      <c r="M5492">
        <v>11</v>
      </c>
      <c r="N5492">
        <v>3</v>
      </c>
      <c r="O5492" t="s">
        <v>517</v>
      </c>
      <c r="P5492" t="s">
        <v>517</v>
      </c>
      <c r="Q5492" t="s">
        <v>517</v>
      </c>
      <c r="R5492" t="s">
        <v>517</v>
      </c>
      <c r="S5492" t="s">
        <v>517</v>
      </c>
      <c r="T5492" t="s">
        <v>517</v>
      </c>
      <c r="U5492" t="s">
        <v>517</v>
      </c>
      <c r="V5492" t="s">
        <v>517</v>
      </c>
      <c r="W5492" t="s">
        <v>517</v>
      </c>
      <c r="X5492" t="s">
        <v>517</v>
      </c>
      <c r="Y5492" t="s">
        <v>29992</v>
      </c>
      <c r="Z5492" s="1">
        <v>33862</v>
      </c>
      <c r="AA5492" t="s">
        <v>29993</v>
      </c>
      <c r="AB5492">
        <v>24</v>
      </c>
      <c r="AC5492" t="s">
        <v>358</v>
      </c>
      <c r="AD5492" t="s">
        <v>488</v>
      </c>
      <c r="AF5492" t="s">
        <v>8263</v>
      </c>
      <c r="AG5492" t="s">
        <v>8295</v>
      </c>
      <c r="AH5492" t="s">
        <v>517</v>
      </c>
      <c r="AI5492" t="s">
        <v>517</v>
      </c>
      <c r="AJ5492" t="s">
        <v>517</v>
      </c>
    </row>
    <row r="5493" spans="1:36" x14ac:dyDescent="0.25">
      <c r="A5493" s="13" t="s">
        <v>29994</v>
      </c>
      <c r="B5493" s="1">
        <v>42948</v>
      </c>
      <c r="C5493" s="2">
        <v>0.46408564814814812</v>
      </c>
      <c r="D5493" t="s">
        <v>29995</v>
      </c>
      <c r="E5493" t="s">
        <v>22</v>
      </c>
      <c r="F5493" t="s">
        <v>28959</v>
      </c>
      <c r="G5493" s="14" t="s">
        <v>28960</v>
      </c>
      <c r="H5493" s="14" t="s">
        <v>29996</v>
      </c>
      <c r="I5493" t="s">
        <v>24</v>
      </c>
      <c r="K5493">
        <v>8</v>
      </c>
      <c r="L5493">
        <v>1</v>
      </c>
      <c r="M5493">
        <v>11</v>
      </c>
      <c r="N5493">
        <v>3</v>
      </c>
      <c r="O5493" t="s">
        <v>517</v>
      </c>
      <c r="P5493" t="s">
        <v>517</v>
      </c>
      <c r="Q5493" t="s">
        <v>517</v>
      </c>
      <c r="R5493" t="s">
        <v>517</v>
      </c>
      <c r="S5493" t="s">
        <v>517</v>
      </c>
      <c r="T5493" t="s">
        <v>517</v>
      </c>
      <c r="U5493" t="s">
        <v>517</v>
      </c>
      <c r="V5493" t="s">
        <v>517</v>
      </c>
      <c r="W5493" t="s">
        <v>517</v>
      </c>
      <c r="X5493" t="s">
        <v>517</v>
      </c>
      <c r="Y5493" t="s">
        <v>28962</v>
      </c>
      <c r="Z5493" s="1">
        <v>30919</v>
      </c>
      <c r="AA5493" t="s">
        <v>529</v>
      </c>
      <c r="AB5493">
        <v>32</v>
      </c>
      <c r="AC5493" t="s">
        <v>358</v>
      </c>
      <c r="AD5493" t="s">
        <v>489</v>
      </c>
      <c r="AF5493" t="s">
        <v>517</v>
      </c>
      <c r="AG5493" t="s">
        <v>517</v>
      </c>
      <c r="AH5493" t="s">
        <v>517</v>
      </c>
      <c r="AI5493" t="s">
        <v>517</v>
      </c>
      <c r="AJ5493" t="s">
        <v>517</v>
      </c>
    </row>
    <row r="5494" spans="1:36" x14ac:dyDescent="0.25">
      <c r="A5494" t="s">
        <v>29997</v>
      </c>
      <c r="B5494">
        <v>42948</v>
      </c>
      <c r="C5494">
        <v>0.46229166666666671</v>
      </c>
      <c r="D5494" t="s">
        <v>29998</v>
      </c>
      <c r="E5494" t="s">
        <v>22</v>
      </c>
      <c r="F5494" t="s">
        <v>29999</v>
      </c>
      <c r="G5494" t="s">
        <v>30000</v>
      </c>
      <c r="H5494" t="s">
        <v>30001</v>
      </c>
      <c r="I5494" t="s">
        <v>24</v>
      </c>
      <c r="K5494">
        <v>8</v>
      </c>
      <c r="L5494">
        <v>1</v>
      </c>
      <c r="M5494">
        <v>11</v>
      </c>
      <c r="N5494">
        <v>3</v>
      </c>
      <c r="O5494" t="s">
        <v>517</v>
      </c>
      <c r="P5494" t="s">
        <v>517</v>
      </c>
      <c r="Q5494" t="s">
        <v>517</v>
      </c>
      <c r="R5494" t="s">
        <v>517</v>
      </c>
      <c r="S5494" t="s">
        <v>517</v>
      </c>
      <c r="T5494" t="s">
        <v>517</v>
      </c>
      <c r="U5494" t="s">
        <v>517</v>
      </c>
      <c r="V5494" t="s">
        <v>517</v>
      </c>
      <c r="W5494" t="s">
        <v>517</v>
      </c>
      <c r="X5494" t="s">
        <v>517</v>
      </c>
      <c r="Y5494" t="s">
        <v>30002</v>
      </c>
      <c r="Z5494">
        <v>35554</v>
      </c>
      <c r="AA5494" t="s">
        <v>546</v>
      </c>
      <c r="AB5494">
        <v>20</v>
      </c>
      <c r="AC5494" t="s">
        <v>358</v>
      </c>
      <c r="AD5494" t="s">
        <v>486</v>
      </c>
      <c r="AF5494" t="s">
        <v>8270</v>
      </c>
      <c r="AG5494" t="s">
        <v>517</v>
      </c>
      <c r="AH5494" t="s">
        <v>517</v>
      </c>
      <c r="AI5494" t="s">
        <v>517</v>
      </c>
      <c r="AJ5494" t="s">
        <v>517</v>
      </c>
    </row>
    <row r="5495" spans="1:36" x14ac:dyDescent="0.25">
      <c r="A5495" s="13" t="s">
        <v>30004</v>
      </c>
      <c r="B5495" s="1">
        <v>42948</v>
      </c>
      <c r="C5495" s="2">
        <v>0.64254629629629634</v>
      </c>
      <c r="D5495" t="s">
        <v>30005</v>
      </c>
      <c r="E5495" t="s">
        <v>22</v>
      </c>
      <c r="F5495" t="s">
        <v>30006</v>
      </c>
      <c r="G5495" s="14" t="s">
        <v>30007</v>
      </c>
      <c r="H5495" s="14" t="s">
        <v>30008</v>
      </c>
      <c r="I5495" t="s">
        <v>21</v>
      </c>
      <c r="K5495">
        <v>8</v>
      </c>
      <c r="L5495">
        <v>1</v>
      </c>
      <c r="M5495">
        <v>15</v>
      </c>
      <c r="N5495">
        <v>3</v>
      </c>
      <c r="O5495" t="s">
        <v>30003</v>
      </c>
      <c r="P5495" t="s">
        <v>517</v>
      </c>
      <c r="Q5495" t="s">
        <v>517</v>
      </c>
      <c r="R5495" t="s">
        <v>517</v>
      </c>
      <c r="S5495" t="s">
        <v>517</v>
      </c>
      <c r="T5495" t="s">
        <v>517</v>
      </c>
      <c r="U5495" t="s">
        <v>517</v>
      </c>
      <c r="V5495" t="s">
        <v>517</v>
      </c>
      <c r="W5495" t="s">
        <v>589</v>
      </c>
      <c r="X5495" t="s">
        <v>590</v>
      </c>
      <c r="Y5495" t="s">
        <v>8047</v>
      </c>
      <c r="Z5495" s="1">
        <v>30718</v>
      </c>
      <c r="AA5495" t="s">
        <v>1366</v>
      </c>
      <c r="AB5495">
        <v>33</v>
      </c>
      <c r="AC5495" t="s">
        <v>358</v>
      </c>
      <c r="AD5495" t="s">
        <v>483</v>
      </c>
      <c r="AF5495" t="s">
        <v>517</v>
      </c>
      <c r="AG5495" t="s">
        <v>517</v>
      </c>
      <c r="AH5495" t="s">
        <v>517</v>
      </c>
      <c r="AI5495" t="s">
        <v>517</v>
      </c>
      <c r="AJ5495" t="s">
        <v>517</v>
      </c>
    </row>
    <row r="5496" spans="1:36" x14ac:dyDescent="0.25">
      <c r="A5496" s="13" t="s">
        <v>30009</v>
      </c>
      <c r="B5496" s="1">
        <v>42948</v>
      </c>
      <c r="C5496" s="2">
        <v>0.59193287037037035</v>
      </c>
      <c r="D5496" t="s">
        <v>30010</v>
      </c>
      <c r="E5496" t="s">
        <v>22</v>
      </c>
      <c r="F5496" t="s">
        <v>30011</v>
      </c>
      <c r="G5496" s="14" t="s">
        <v>30012</v>
      </c>
      <c r="H5496" s="14" t="s">
        <v>30013</v>
      </c>
      <c r="I5496" t="s">
        <v>21</v>
      </c>
      <c r="K5496">
        <v>8</v>
      </c>
      <c r="L5496">
        <v>1</v>
      </c>
      <c r="M5496">
        <v>14</v>
      </c>
      <c r="N5496">
        <v>3</v>
      </c>
      <c r="O5496" t="s">
        <v>517</v>
      </c>
      <c r="P5496" t="s">
        <v>517</v>
      </c>
      <c r="Q5496" t="s">
        <v>517</v>
      </c>
      <c r="R5496" t="s">
        <v>517</v>
      </c>
      <c r="S5496" t="s">
        <v>517</v>
      </c>
      <c r="T5496" t="s">
        <v>517</v>
      </c>
      <c r="U5496" t="s">
        <v>517</v>
      </c>
      <c r="V5496" t="s">
        <v>517</v>
      </c>
      <c r="W5496" t="s">
        <v>517</v>
      </c>
      <c r="X5496" t="s">
        <v>517</v>
      </c>
      <c r="Y5496" t="s">
        <v>8021</v>
      </c>
      <c r="Z5496" s="1">
        <v>32363</v>
      </c>
      <c r="AA5496" t="s">
        <v>3731</v>
      </c>
      <c r="AB5496">
        <v>28</v>
      </c>
      <c r="AC5496" t="s">
        <v>357</v>
      </c>
      <c r="AD5496" t="s">
        <v>492</v>
      </c>
      <c r="AF5496" t="s">
        <v>8266</v>
      </c>
      <c r="AG5496" t="s">
        <v>8313</v>
      </c>
      <c r="AH5496" t="s">
        <v>8307</v>
      </c>
      <c r="AI5496" t="s">
        <v>8304</v>
      </c>
      <c r="AJ5496" t="s">
        <v>517</v>
      </c>
    </row>
    <row r="5497" spans="1:36" x14ac:dyDescent="0.25">
      <c r="A5497" s="13" t="s">
        <v>30015</v>
      </c>
      <c r="B5497" s="1">
        <v>42948</v>
      </c>
      <c r="C5497" s="2">
        <v>0.57923611111111117</v>
      </c>
      <c r="D5497" t="s">
        <v>30016</v>
      </c>
      <c r="E5497" t="s">
        <v>22</v>
      </c>
      <c r="F5497" t="s">
        <v>30017</v>
      </c>
      <c r="G5497" s="14" t="s">
        <v>30018</v>
      </c>
      <c r="H5497" s="14" t="s">
        <v>30019</v>
      </c>
      <c r="I5497" t="s">
        <v>23</v>
      </c>
      <c r="K5497">
        <v>8</v>
      </c>
      <c r="L5497">
        <v>1</v>
      </c>
      <c r="M5497">
        <v>13</v>
      </c>
      <c r="N5497">
        <v>3</v>
      </c>
      <c r="O5497" t="s">
        <v>30014</v>
      </c>
      <c r="P5497" t="s">
        <v>517</v>
      </c>
      <c r="Q5497" t="s">
        <v>517</v>
      </c>
      <c r="R5497" t="s">
        <v>517</v>
      </c>
      <c r="S5497" t="s">
        <v>517</v>
      </c>
      <c r="T5497" t="s">
        <v>517</v>
      </c>
      <c r="U5497" t="s">
        <v>517</v>
      </c>
      <c r="V5497" t="s">
        <v>517</v>
      </c>
      <c r="W5497" t="s">
        <v>852</v>
      </c>
      <c r="X5497" t="s">
        <v>527</v>
      </c>
      <c r="Y5497" t="s">
        <v>30020</v>
      </c>
      <c r="Z5497" s="1">
        <v>24050</v>
      </c>
      <c r="AA5497" t="s">
        <v>1048</v>
      </c>
      <c r="AB5497">
        <v>51</v>
      </c>
      <c r="AC5497" t="s">
        <v>358</v>
      </c>
      <c r="AD5497" t="s">
        <v>482</v>
      </c>
      <c r="AF5497" t="s">
        <v>517</v>
      </c>
      <c r="AG5497" t="s">
        <v>517</v>
      </c>
      <c r="AH5497" t="s">
        <v>517</v>
      </c>
      <c r="AI5497" t="s">
        <v>517</v>
      </c>
      <c r="AJ5497" t="s">
        <v>517</v>
      </c>
    </row>
    <row r="5498" spans="1:36" x14ac:dyDescent="0.25">
      <c r="A5498" s="13" t="s">
        <v>30022</v>
      </c>
      <c r="B5498" s="1">
        <v>42948</v>
      </c>
      <c r="C5498" s="2">
        <v>0.56891203703703697</v>
      </c>
      <c r="D5498" t="s">
        <v>3737</v>
      </c>
      <c r="E5498" t="s">
        <v>22</v>
      </c>
      <c r="F5498" t="s">
        <v>30023</v>
      </c>
      <c r="G5498" s="14" t="s">
        <v>30024</v>
      </c>
      <c r="H5498" s="14" t="s">
        <v>30025</v>
      </c>
      <c r="I5498" t="s">
        <v>21</v>
      </c>
      <c r="K5498">
        <v>8</v>
      </c>
      <c r="L5498">
        <v>1</v>
      </c>
      <c r="M5498">
        <v>13</v>
      </c>
      <c r="N5498">
        <v>3</v>
      </c>
      <c r="O5498" t="s">
        <v>30021</v>
      </c>
      <c r="P5498" t="s">
        <v>517</v>
      </c>
      <c r="Q5498" t="s">
        <v>517</v>
      </c>
      <c r="R5498" t="s">
        <v>517</v>
      </c>
      <c r="S5498" t="s">
        <v>517</v>
      </c>
      <c r="T5498" t="s">
        <v>517</v>
      </c>
      <c r="U5498" t="s">
        <v>517</v>
      </c>
      <c r="V5498" t="s">
        <v>517</v>
      </c>
      <c r="W5498" t="s">
        <v>589</v>
      </c>
      <c r="X5498" t="s">
        <v>590</v>
      </c>
      <c r="Y5498" t="s">
        <v>30026</v>
      </c>
      <c r="Z5498" s="1">
        <v>28976</v>
      </c>
      <c r="AA5498" t="s">
        <v>546</v>
      </c>
      <c r="AB5498">
        <v>38</v>
      </c>
      <c r="AC5498" t="s">
        <v>358</v>
      </c>
      <c r="AD5498" t="s">
        <v>489</v>
      </c>
      <c r="AF5498" t="s">
        <v>8295</v>
      </c>
      <c r="AG5498" t="s">
        <v>517</v>
      </c>
      <c r="AH5498" t="s">
        <v>517</v>
      </c>
      <c r="AI5498" t="s">
        <v>517</v>
      </c>
      <c r="AJ5498" t="s">
        <v>517</v>
      </c>
    </row>
    <row r="5499" spans="1:36" x14ac:dyDescent="0.25">
      <c r="A5499" s="13" t="s">
        <v>30027</v>
      </c>
      <c r="B5499" s="1">
        <v>42948</v>
      </c>
      <c r="C5499" s="2">
        <v>0.55936342592592592</v>
      </c>
      <c r="D5499" t="s">
        <v>30028</v>
      </c>
      <c r="E5499" t="s">
        <v>22</v>
      </c>
      <c r="F5499" t="s">
        <v>29999</v>
      </c>
      <c r="G5499" s="14" t="s">
        <v>30029</v>
      </c>
      <c r="H5499" s="14" t="s">
        <v>30001</v>
      </c>
      <c r="I5499" t="s">
        <v>21</v>
      </c>
      <c r="K5499">
        <v>8</v>
      </c>
      <c r="L5499">
        <v>1</v>
      </c>
      <c r="M5499">
        <v>13</v>
      </c>
      <c r="N5499">
        <v>3</v>
      </c>
      <c r="O5499" t="s">
        <v>517</v>
      </c>
      <c r="P5499" t="s">
        <v>517</v>
      </c>
      <c r="Q5499" t="s">
        <v>517</v>
      </c>
      <c r="R5499" t="s">
        <v>517</v>
      </c>
      <c r="S5499" t="s">
        <v>517</v>
      </c>
      <c r="T5499" t="s">
        <v>517</v>
      </c>
      <c r="U5499" t="s">
        <v>517</v>
      </c>
      <c r="V5499" t="s">
        <v>517</v>
      </c>
      <c r="W5499" t="s">
        <v>517</v>
      </c>
      <c r="X5499" t="s">
        <v>517</v>
      </c>
      <c r="Y5499" t="s">
        <v>30030</v>
      </c>
      <c r="Z5499" s="1">
        <v>35189</v>
      </c>
      <c r="AA5499" t="s">
        <v>546</v>
      </c>
      <c r="AB5499">
        <v>21</v>
      </c>
      <c r="AC5499" t="s">
        <v>358</v>
      </c>
      <c r="AD5499" t="s">
        <v>486</v>
      </c>
      <c r="AF5499" t="s">
        <v>8263</v>
      </c>
      <c r="AG5499" t="s">
        <v>8307</v>
      </c>
      <c r="AH5499" t="s">
        <v>8313</v>
      </c>
      <c r="AI5499" t="s">
        <v>517</v>
      </c>
      <c r="AJ5499" t="s">
        <v>517</v>
      </c>
    </row>
    <row r="5500" spans="1:36" x14ac:dyDescent="0.25">
      <c r="A5500" s="13" t="s">
        <v>30032</v>
      </c>
      <c r="B5500" s="1">
        <v>42948</v>
      </c>
      <c r="C5500" s="2">
        <v>0.53608796296296302</v>
      </c>
      <c r="D5500" t="s">
        <v>30033</v>
      </c>
      <c r="E5500" t="s">
        <v>22</v>
      </c>
      <c r="F5500" t="s">
        <v>30034</v>
      </c>
      <c r="G5500" s="14" t="s">
        <v>30035</v>
      </c>
      <c r="H5500" s="14" t="s">
        <v>30036</v>
      </c>
      <c r="I5500" t="s">
        <v>23</v>
      </c>
      <c r="K5500">
        <v>8</v>
      </c>
      <c r="L5500">
        <v>1</v>
      </c>
      <c r="M5500">
        <v>12</v>
      </c>
      <c r="N5500">
        <v>3</v>
      </c>
      <c r="O5500" t="s">
        <v>30031</v>
      </c>
      <c r="P5500" t="s">
        <v>517</v>
      </c>
      <c r="Q5500" t="s">
        <v>517</v>
      </c>
      <c r="R5500" t="s">
        <v>517</v>
      </c>
      <c r="S5500" t="s">
        <v>517</v>
      </c>
      <c r="T5500" t="s">
        <v>517</v>
      </c>
      <c r="U5500" t="s">
        <v>517</v>
      </c>
      <c r="V5500" t="s">
        <v>517</v>
      </c>
      <c r="W5500" t="s">
        <v>476</v>
      </c>
      <c r="X5500" t="s">
        <v>477</v>
      </c>
      <c r="Y5500" t="s">
        <v>30037</v>
      </c>
      <c r="Z5500" s="1">
        <v>29316</v>
      </c>
      <c r="AA5500" t="s">
        <v>2314</v>
      </c>
      <c r="AB5500">
        <v>37</v>
      </c>
      <c r="AC5500" t="s">
        <v>358</v>
      </c>
      <c r="AD5500" t="s">
        <v>482</v>
      </c>
      <c r="AF5500" t="s">
        <v>517</v>
      </c>
      <c r="AG5500" t="s">
        <v>517</v>
      </c>
      <c r="AH5500" t="s">
        <v>517</v>
      </c>
      <c r="AI5500" t="s">
        <v>517</v>
      </c>
      <c r="AJ5500" t="s">
        <v>517</v>
      </c>
    </row>
    <row r="5501" spans="1:36" x14ac:dyDescent="0.25">
      <c r="A5501" s="13" t="s">
        <v>30038</v>
      </c>
      <c r="B5501" s="1">
        <v>42948</v>
      </c>
      <c r="C5501" s="2">
        <v>0.53460648148148149</v>
      </c>
      <c r="D5501" t="s">
        <v>30039</v>
      </c>
      <c r="E5501" t="s">
        <v>22</v>
      </c>
      <c r="F5501" t="s">
        <v>30040</v>
      </c>
      <c r="G5501" s="14" t="s">
        <v>30041</v>
      </c>
      <c r="H5501" s="14" t="s">
        <v>30042</v>
      </c>
      <c r="I5501" t="s">
        <v>23</v>
      </c>
      <c r="K5501">
        <v>8</v>
      </c>
      <c r="L5501">
        <v>1</v>
      </c>
      <c r="M5501">
        <v>12</v>
      </c>
      <c r="N5501">
        <v>3</v>
      </c>
      <c r="O5501" t="s">
        <v>517</v>
      </c>
      <c r="P5501" t="s">
        <v>517</v>
      </c>
      <c r="Q5501" t="s">
        <v>517</v>
      </c>
      <c r="R5501" t="s">
        <v>517</v>
      </c>
      <c r="S5501" t="s">
        <v>517</v>
      </c>
      <c r="T5501" t="s">
        <v>517</v>
      </c>
      <c r="U5501" t="s">
        <v>517</v>
      </c>
      <c r="V5501" t="s">
        <v>517</v>
      </c>
      <c r="W5501" t="s">
        <v>517</v>
      </c>
      <c r="X5501" t="s">
        <v>517</v>
      </c>
      <c r="Y5501" t="s">
        <v>30043</v>
      </c>
      <c r="Z5501" s="1">
        <v>34484</v>
      </c>
      <c r="AA5501" t="s">
        <v>1684</v>
      </c>
      <c r="AB5501">
        <v>23</v>
      </c>
      <c r="AC5501" t="s">
        <v>358</v>
      </c>
      <c r="AD5501" t="s">
        <v>487</v>
      </c>
      <c r="AF5501" t="s">
        <v>517</v>
      </c>
      <c r="AG5501" t="s">
        <v>517</v>
      </c>
      <c r="AH5501" t="s">
        <v>517</v>
      </c>
      <c r="AI5501" t="s">
        <v>517</v>
      </c>
      <c r="AJ5501" t="s">
        <v>517</v>
      </c>
    </row>
    <row r="5502" spans="1:36" x14ac:dyDescent="0.25">
      <c r="A5502" s="13" t="s">
        <v>30045</v>
      </c>
      <c r="B5502" s="1">
        <v>42948</v>
      </c>
      <c r="C5502" s="2">
        <v>0.52822916666666664</v>
      </c>
      <c r="D5502" t="s">
        <v>30046</v>
      </c>
      <c r="E5502" t="s">
        <v>22</v>
      </c>
      <c r="F5502" t="s">
        <v>30047</v>
      </c>
      <c r="G5502" s="14" t="s">
        <v>30048</v>
      </c>
      <c r="H5502" s="14" t="s">
        <v>30049</v>
      </c>
      <c r="I5502" t="s">
        <v>23</v>
      </c>
      <c r="K5502">
        <v>8</v>
      </c>
      <c r="L5502">
        <v>1</v>
      </c>
      <c r="M5502">
        <v>12</v>
      </c>
      <c r="N5502">
        <v>3</v>
      </c>
      <c r="O5502" t="s">
        <v>30044</v>
      </c>
      <c r="P5502" t="s">
        <v>517</v>
      </c>
      <c r="Q5502" t="s">
        <v>517</v>
      </c>
      <c r="R5502" t="s">
        <v>517</v>
      </c>
      <c r="S5502" t="s">
        <v>517</v>
      </c>
      <c r="T5502" t="s">
        <v>517</v>
      </c>
      <c r="U5502" t="s">
        <v>517</v>
      </c>
      <c r="V5502" t="s">
        <v>517</v>
      </c>
      <c r="W5502" t="s">
        <v>1247</v>
      </c>
      <c r="X5502" t="s">
        <v>3611</v>
      </c>
      <c r="Y5502" t="s">
        <v>30050</v>
      </c>
      <c r="Z5502" s="1">
        <v>20521</v>
      </c>
      <c r="AA5502" t="s">
        <v>600</v>
      </c>
      <c r="AB5502">
        <v>61</v>
      </c>
      <c r="AC5502" t="s">
        <v>358</v>
      </c>
      <c r="AD5502" t="s">
        <v>483</v>
      </c>
      <c r="AF5502" t="s">
        <v>517</v>
      </c>
      <c r="AG5502" t="s">
        <v>517</v>
      </c>
      <c r="AH5502" t="s">
        <v>517</v>
      </c>
      <c r="AI5502" t="s">
        <v>517</v>
      </c>
      <c r="AJ5502" t="s">
        <v>517</v>
      </c>
    </row>
    <row r="5503" spans="1:36" x14ac:dyDescent="0.25">
      <c r="A5503" s="13" t="s">
        <v>30052</v>
      </c>
      <c r="B5503" s="1">
        <v>42948</v>
      </c>
      <c r="C5503" s="2">
        <v>0.51321759259259259</v>
      </c>
      <c r="D5503" t="s">
        <v>30053</v>
      </c>
      <c r="E5503" t="s">
        <v>22</v>
      </c>
      <c r="F5503" t="s">
        <v>30054</v>
      </c>
      <c r="G5503" s="14" t="s">
        <v>30055</v>
      </c>
      <c r="H5503" s="14" t="s">
        <v>30056</v>
      </c>
      <c r="I5503" t="s">
        <v>23</v>
      </c>
      <c r="K5503">
        <v>8</v>
      </c>
      <c r="L5503">
        <v>1</v>
      </c>
      <c r="M5503">
        <v>12</v>
      </c>
      <c r="N5503">
        <v>3</v>
      </c>
      <c r="O5503" t="s">
        <v>30051</v>
      </c>
      <c r="P5503" t="s">
        <v>517</v>
      </c>
      <c r="Q5503" t="s">
        <v>517</v>
      </c>
      <c r="R5503" t="s">
        <v>517</v>
      </c>
      <c r="S5503" t="s">
        <v>517</v>
      </c>
      <c r="T5503" t="s">
        <v>517</v>
      </c>
      <c r="U5503" t="s">
        <v>517</v>
      </c>
      <c r="V5503" t="s">
        <v>517</v>
      </c>
      <c r="W5503" t="s">
        <v>476</v>
      </c>
      <c r="X5503" t="s">
        <v>1016</v>
      </c>
      <c r="Y5503" t="s">
        <v>30057</v>
      </c>
      <c r="Z5503" s="1">
        <v>19558</v>
      </c>
      <c r="AA5503" t="s">
        <v>8629</v>
      </c>
      <c r="AB5503">
        <v>64</v>
      </c>
      <c r="AC5503" t="s">
        <v>358</v>
      </c>
      <c r="AD5503" t="s">
        <v>482</v>
      </c>
      <c r="AF5503" t="s">
        <v>517</v>
      </c>
      <c r="AG5503" t="s">
        <v>517</v>
      </c>
      <c r="AH5503" t="s">
        <v>517</v>
      </c>
      <c r="AI5503" t="s">
        <v>517</v>
      </c>
      <c r="AJ5503" t="s">
        <v>517</v>
      </c>
    </row>
    <row r="5504" spans="1:36" x14ac:dyDescent="0.25">
      <c r="A5504" s="13" t="s">
        <v>30058</v>
      </c>
      <c r="B5504" s="1">
        <v>42948</v>
      </c>
      <c r="C5504" s="2">
        <v>0.50927083333333334</v>
      </c>
      <c r="D5504" t="s">
        <v>30059</v>
      </c>
      <c r="E5504" t="s">
        <v>22</v>
      </c>
      <c r="F5504" t="s">
        <v>30060</v>
      </c>
      <c r="G5504" s="14" t="s">
        <v>30061</v>
      </c>
      <c r="H5504" s="14" t="s">
        <v>30062</v>
      </c>
      <c r="I5504" t="s">
        <v>24</v>
      </c>
      <c r="K5504">
        <v>8</v>
      </c>
      <c r="L5504">
        <v>1</v>
      </c>
      <c r="M5504">
        <v>12</v>
      </c>
      <c r="N5504">
        <v>3</v>
      </c>
      <c r="O5504" t="s">
        <v>517</v>
      </c>
      <c r="P5504" t="s">
        <v>517</v>
      </c>
      <c r="Q5504" t="s">
        <v>517</v>
      </c>
      <c r="R5504" t="s">
        <v>517</v>
      </c>
      <c r="S5504" t="s">
        <v>517</v>
      </c>
      <c r="T5504" t="s">
        <v>517</v>
      </c>
      <c r="U5504" t="s">
        <v>517</v>
      </c>
      <c r="V5504" t="s">
        <v>517</v>
      </c>
      <c r="W5504" t="s">
        <v>517</v>
      </c>
      <c r="X5504" t="s">
        <v>517</v>
      </c>
      <c r="Y5504" t="s">
        <v>30063</v>
      </c>
      <c r="Z5504" s="1">
        <v>26957</v>
      </c>
      <c r="AA5504" t="s">
        <v>1366</v>
      </c>
      <c r="AB5504">
        <v>43</v>
      </c>
      <c r="AC5504" t="s">
        <v>358</v>
      </c>
      <c r="AD5504" t="s">
        <v>493</v>
      </c>
      <c r="AF5504" t="s">
        <v>517</v>
      </c>
      <c r="AG5504" t="s">
        <v>517</v>
      </c>
      <c r="AH5504" t="s">
        <v>517</v>
      </c>
      <c r="AI5504" t="s">
        <v>517</v>
      </c>
      <c r="AJ5504" t="s">
        <v>517</v>
      </c>
    </row>
    <row r="5505" spans="1:36" x14ac:dyDescent="0.25">
      <c r="A5505" s="13" t="s">
        <v>30065</v>
      </c>
      <c r="B5505" s="1">
        <v>42948</v>
      </c>
      <c r="C5505" s="2">
        <v>0.50608796296296299</v>
      </c>
      <c r="D5505" t="s">
        <v>30066</v>
      </c>
      <c r="E5505" t="s">
        <v>116</v>
      </c>
      <c r="F5505" t="s">
        <v>30067</v>
      </c>
      <c r="G5505" s="14" t="s">
        <v>30068</v>
      </c>
      <c r="H5505" s="14" t="s">
        <v>30069</v>
      </c>
      <c r="I5505" t="s">
        <v>23</v>
      </c>
      <c r="K5505">
        <v>8</v>
      </c>
      <c r="L5505">
        <v>1</v>
      </c>
      <c r="M5505">
        <v>12</v>
      </c>
      <c r="N5505">
        <v>3</v>
      </c>
      <c r="O5505" t="s">
        <v>30064</v>
      </c>
      <c r="P5505" t="s">
        <v>517</v>
      </c>
      <c r="Q5505" t="s">
        <v>517</v>
      </c>
      <c r="R5505" t="s">
        <v>517</v>
      </c>
      <c r="S5505" t="s">
        <v>517</v>
      </c>
      <c r="T5505" t="s">
        <v>517</v>
      </c>
      <c r="U5505" t="s">
        <v>517</v>
      </c>
      <c r="V5505" t="s">
        <v>517</v>
      </c>
      <c r="W5505" t="s">
        <v>589</v>
      </c>
      <c r="X5505" t="s">
        <v>590</v>
      </c>
      <c r="Y5505" t="s">
        <v>517</v>
      </c>
      <c r="Z5505" s="1" t="s">
        <v>517</v>
      </c>
      <c r="AA5505" t="s">
        <v>9720</v>
      </c>
      <c r="AB5505" t="s">
        <v>517</v>
      </c>
      <c r="AC5505" t="s">
        <v>358</v>
      </c>
      <c r="AD5505" t="s">
        <v>517</v>
      </c>
      <c r="AF5505" t="s">
        <v>517</v>
      </c>
      <c r="AG5505" t="s">
        <v>517</v>
      </c>
      <c r="AH5505" t="s">
        <v>517</v>
      </c>
      <c r="AI5505" t="s">
        <v>517</v>
      </c>
      <c r="AJ5505" t="s">
        <v>517</v>
      </c>
    </row>
    <row r="5506" spans="1:36" x14ac:dyDescent="0.25">
      <c r="A5506" s="13" t="s">
        <v>30070</v>
      </c>
      <c r="B5506" s="1">
        <v>42948</v>
      </c>
      <c r="C5506" s="2">
        <v>0.50245370370370368</v>
      </c>
      <c r="D5506" t="s">
        <v>29934</v>
      </c>
      <c r="E5506" t="s">
        <v>22</v>
      </c>
      <c r="F5506" t="s">
        <v>6628</v>
      </c>
      <c r="G5506" s="14" t="s">
        <v>29935</v>
      </c>
      <c r="H5506" s="14" t="s">
        <v>6630</v>
      </c>
      <c r="I5506" t="s">
        <v>23</v>
      </c>
      <c r="K5506">
        <v>8</v>
      </c>
      <c r="L5506">
        <v>1</v>
      </c>
      <c r="M5506">
        <v>12</v>
      </c>
      <c r="N5506">
        <v>3</v>
      </c>
      <c r="O5506" t="s">
        <v>29932</v>
      </c>
      <c r="P5506" t="s">
        <v>517</v>
      </c>
      <c r="Q5506" t="s">
        <v>517</v>
      </c>
      <c r="R5506" t="s">
        <v>517</v>
      </c>
      <c r="S5506" t="s">
        <v>517</v>
      </c>
      <c r="T5506" t="s">
        <v>517</v>
      </c>
      <c r="U5506" t="s">
        <v>517</v>
      </c>
      <c r="V5506" t="s">
        <v>517</v>
      </c>
      <c r="W5506" t="s">
        <v>537</v>
      </c>
      <c r="X5506" t="s">
        <v>849</v>
      </c>
      <c r="Y5506" t="s">
        <v>18895</v>
      </c>
      <c r="Z5506" s="1">
        <v>29015</v>
      </c>
      <c r="AA5506" t="s">
        <v>5608</v>
      </c>
      <c r="AB5506">
        <v>38</v>
      </c>
      <c r="AC5506" t="s">
        <v>358</v>
      </c>
      <c r="AD5506" t="s">
        <v>499</v>
      </c>
      <c r="AF5506" t="s">
        <v>8260</v>
      </c>
      <c r="AG5506" t="s">
        <v>517</v>
      </c>
      <c r="AH5506" t="s">
        <v>517</v>
      </c>
      <c r="AI5506" t="s">
        <v>517</v>
      </c>
      <c r="AJ5506" t="s">
        <v>517</v>
      </c>
    </row>
    <row r="5507" spans="1:36" x14ac:dyDescent="0.25">
      <c r="A5507" s="13" t="s">
        <v>30072</v>
      </c>
      <c r="B5507" s="1">
        <v>42953</v>
      </c>
      <c r="C5507" s="2">
        <v>0.40979166666666672</v>
      </c>
      <c r="D5507" t="s">
        <v>30073</v>
      </c>
      <c r="E5507" t="s">
        <v>542</v>
      </c>
      <c r="F5507" t="s">
        <v>30074</v>
      </c>
      <c r="G5507" s="14" t="s">
        <v>30075</v>
      </c>
      <c r="H5507" s="14" t="s">
        <v>30076</v>
      </c>
      <c r="I5507" t="s">
        <v>21</v>
      </c>
      <c r="K5507">
        <v>8</v>
      </c>
      <c r="L5507">
        <v>6</v>
      </c>
      <c r="M5507">
        <v>9</v>
      </c>
      <c r="N5507">
        <v>1</v>
      </c>
      <c r="O5507" t="s">
        <v>30071</v>
      </c>
      <c r="P5507" t="s">
        <v>517</v>
      </c>
      <c r="Q5507" t="s">
        <v>517</v>
      </c>
      <c r="R5507" t="s">
        <v>517</v>
      </c>
      <c r="S5507" t="s">
        <v>517</v>
      </c>
      <c r="T5507" t="s">
        <v>517</v>
      </c>
      <c r="U5507" t="s">
        <v>517</v>
      </c>
      <c r="V5507" t="s">
        <v>517</v>
      </c>
      <c r="W5507" t="s">
        <v>589</v>
      </c>
      <c r="X5507" t="s">
        <v>590</v>
      </c>
      <c r="Y5507" t="s">
        <v>517</v>
      </c>
      <c r="Z5507" s="1" t="s">
        <v>517</v>
      </c>
      <c r="AA5507" t="s">
        <v>1358</v>
      </c>
      <c r="AB5507" t="s">
        <v>517</v>
      </c>
      <c r="AC5507" t="s">
        <v>358</v>
      </c>
      <c r="AD5507" t="s">
        <v>517</v>
      </c>
      <c r="AF5507" t="s">
        <v>8254</v>
      </c>
      <c r="AG5507" t="s">
        <v>517</v>
      </c>
      <c r="AH5507" t="s">
        <v>517</v>
      </c>
      <c r="AI5507" t="s">
        <v>517</v>
      </c>
      <c r="AJ5507" t="s">
        <v>517</v>
      </c>
    </row>
    <row r="5508" spans="1:36" x14ac:dyDescent="0.25">
      <c r="A5508" s="13" t="s">
        <v>30078</v>
      </c>
      <c r="B5508" s="1">
        <v>42953</v>
      </c>
      <c r="C5508" s="2">
        <v>0.35625000000000001</v>
      </c>
      <c r="D5508" t="s">
        <v>30079</v>
      </c>
      <c r="E5508" t="s">
        <v>22</v>
      </c>
      <c r="F5508" t="s">
        <v>30080</v>
      </c>
      <c r="G5508" s="14" t="s">
        <v>30081</v>
      </c>
      <c r="H5508" s="14" t="s">
        <v>30082</v>
      </c>
      <c r="I5508" t="s">
        <v>23</v>
      </c>
      <c r="K5508">
        <v>8</v>
      </c>
      <c r="L5508">
        <v>6</v>
      </c>
      <c r="M5508">
        <v>8</v>
      </c>
      <c r="N5508">
        <v>1</v>
      </c>
      <c r="O5508" t="s">
        <v>30077</v>
      </c>
      <c r="P5508" t="s">
        <v>30077</v>
      </c>
      <c r="Q5508" t="s">
        <v>30077</v>
      </c>
      <c r="R5508" t="s">
        <v>517</v>
      </c>
      <c r="S5508" t="s">
        <v>517</v>
      </c>
      <c r="T5508" t="s">
        <v>517</v>
      </c>
      <c r="U5508" t="s">
        <v>517</v>
      </c>
      <c r="V5508" t="s">
        <v>517</v>
      </c>
      <c r="W5508" t="s">
        <v>4946</v>
      </c>
      <c r="X5508" t="s">
        <v>554</v>
      </c>
      <c r="Y5508" t="s">
        <v>517</v>
      </c>
      <c r="Z5508" s="1" t="s">
        <v>517</v>
      </c>
      <c r="AA5508" t="s">
        <v>30083</v>
      </c>
      <c r="AB5508" t="s">
        <v>517</v>
      </c>
      <c r="AC5508" t="s">
        <v>358</v>
      </c>
      <c r="AD5508" t="s">
        <v>517</v>
      </c>
      <c r="AF5508" t="s">
        <v>8295</v>
      </c>
      <c r="AG5508" t="s">
        <v>517</v>
      </c>
      <c r="AH5508" t="s">
        <v>517</v>
      </c>
      <c r="AI5508" t="s">
        <v>517</v>
      </c>
      <c r="AJ5508" t="s">
        <v>517</v>
      </c>
    </row>
    <row r="5509" spans="1:36" x14ac:dyDescent="0.25">
      <c r="A5509" s="13" t="s">
        <v>30084</v>
      </c>
      <c r="B5509" s="1">
        <v>42953</v>
      </c>
      <c r="C5509" s="2">
        <v>0.3498148148148148</v>
      </c>
      <c r="D5509" t="s">
        <v>30073</v>
      </c>
      <c r="E5509" t="s">
        <v>542</v>
      </c>
      <c r="F5509" t="s">
        <v>30074</v>
      </c>
      <c r="G5509" s="14" t="s">
        <v>30075</v>
      </c>
      <c r="H5509" s="14" t="s">
        <v>30076</v>
      </c>
      <c r="I5509" t="s">
        <v>23</v>
      </c>
      <c r="K5509">
        <v>8</v>
      </c>
      <c r="L5509">
        <v>6</v>
      </c>
      <c r="M5509">
        <v>8</v>
      </c>
      <c r="N5509">
        <v>1</v>
      </c>
      <c r="O5509" t="s">
        <v>30071</v>
      </c>
      <c r="P5509" t="s">
        <v>517</v>
      </c>
      <c r="Q5509" t="s">
        <v>517</v>
      </c>
      <c r="R5509" t="s">
        <v>517</v>
      </c>
      <c r="S5509" t="s">
        <v>517</v>
      </c>
      <c r="T5509" t="s">
        <v>517</v>
      </c>
      <c r="U5509" t="s">
        <v>517</v>
      </c>
      <c r="V5509" t="s">
        <v>517</v>
      </c>
      <c r="W5509" t="s">
        <v>589</v>
      </c>
      <c r="X5509" t="s">
        <v>590</v>
      </c>
      <c r="Y5509" t="s">
        <v>517</v>
      </c>
      <c r="Z5509" s="1" t="s">
        <v>517</v>
      </c>
      <c r="AA5509" t="s">
        <v>1358</v>
      </c>
      <c r="AB5509" t="s">
        <v>517</v>
      </c>
      <c r="AC5509" t="s">
        <v>358</v>
      </c>
      <c r="AD5509" t="s">
        <v>517</v>
      </c>
      <c r="AF5509" t="s">
        <v>517</v>
      </c>
      <c r="AG5509" t="s">
        <v>517</v>
      </c>
      <c r="AH5509" t="s">
        <v>517</v>
      </c>
      <c r="AI5509" t="s">
        <v>517</v>
      </c>
      <c r="AJ5509" t="s">
        <v>517</v>
      </c>
    </row>
    <row r="5510" spans="1:36" x14ac:dyDescent="0.25">
      <c r="A5510" s="13" t="s">
        <v>30085</v>
      </c>
      <c r="B5510" s="1">
        <v>42953</v>
      </c>
      <c r="C5510" s="2">
        <v>1.6493055555555556E-2</v>
      </c>
      <c r="D5510" t="s">
        <v>17425</v>
      </c>
      <c r="E5510" t="s">
        <v>22</v>
      </c>
      <c r="F5510" t="s">
        <v>30086</v>
      </c>
      <c r="G5510" s="14" t="s">
        <v>30087</v>
      </c>
      <c r="H5510" s="14" t="s">
        <v>30088</v>
      </c>
      <c r="I5510" t="s">
        <v>24</v>
      </c>
      <c r="K5510">
        <v>8</v>
      </c>
      <c r="L5510">
        <v>6</v>
      </c>
      <c r="M5510">
        <v>0</v>
      </c>
      <c r="N5510">
        <v>1</v>
      </c>
      <c r="O5510" t="s">
        <v>517</v>
      </c>
      <c r="P5510" t="s">
        <v>517</v>
      </c>
      <c r="Q5510" t="s">
        <v>517</v>
      </c>
      <c r="R5510" t="s">
        <v>517</v>
      </c>
      <c r="S5510" t="s">
        <v>517</v>
      </c>
      <c r="T5510" t="s">
        <v>517</v>
      </c>
      <c r="U5510" t="s">
        <v>517</v>
      </c>
      <c r="V5510" t="s">
        <v>517</v>
      </c>
      <c r="W5510" t="s">
        <v>517</v>
      </c>
      <c r="X5510" t="s">
        <v>517</v>
      </c>
      <c r="Y5510" t="s">
        <v>30089</v>
      </c>
      <c r="Z5510" s="1">
        <v>35201</v>
      </c>
      <c r="AA5510" t="s">
        <v>694</v>
      </c>
      <c r="AB5510">
        <v>21</v>
      </c>
      <c r="AC5510" t="s">
        <v>358</v>
      </c>
      <c r="AD5510" t="s">
        <v>483</v>
      </c>
      <c r="AF5510" t="s">
        <v>8313</v>
      </c>
      <c r="AG5510" t="s">
        <v>8306</v>
      </c>
      <c r="AH5510" t="s">
        <v>8260</v>
      </c>
      <c r="AI5510" t="s">
        <v>8304</v>
      </c>
      <c r="AJ5510" t="s">
        <v>517</v>
      </c>
    </row>
    <row r="5511" spans="1:36" x14ac:dyDescent="0.25">
      <c r="A5511" s="13" t="s">
        <v>30091</v>
      </c>
      <c r="B5511" s="1">
        <v>42952</v>
      </c>
      <c r="C5511" s="2">
        <v>0.96156249999999999</v>
      </c>
      <c r="D5511" t="s">
        <v>30092</v>
      </c>
      <c r="E5511" t="s">
        <v>22</v>
      </c>
      <c r="F5511" t="s">
        <v>30093</v>
      </c>
      <c r="G5511" s="14" t="s">
        <v>30094</v>
      </c>
      <c r="H5511" s="14" t="s">
        <v>30095</v>
      </c>
      <c r="I5511" t="s">
        <v>23</v>
      </c>
      <c r="K5511">
        <v>8</v>
      </c>
      <c r="L5511">
        <v>5</v>
      </c>
      <c r="M5511">
        <v>23</v>
      </c>
      <c r="N5511">
        <v>7</v>
      </c>
      <c r="O5511" t="s">
        <v>30090</v>
      </c>
      <c r="P5511" t="s">
        <v>517</v>
      </c>
      <c r="Q5511" t="s">
        <v>517</v>
      </c>
      <c r="R5511" t="s">
        <v>517</v>
      </c>
      <c r="S5511" t="s">
        <v>517</v>
      </c>
      <c r="T5511" t="s">
        <v>517</v>
      </c>
      <c r="U5511" t="s">
        <v>517</v>
      </c>
      <c r="V5511" t="s">
        <v>517</v>
      </c>
      <c r="W5511" t="s">
        <v>861</v>
      </c>
      <c r="X5511" t="s">
        <v>842</v>
      </c>
      <c r="Y5511" t="s">
        <v>30096</v>
      </c>
      <c r="Z5511" s="1">
        <v>29653</v>
      </c>
      <c r="AA5511" t="s">
        <v>879</v>
      </c>
      <c r="AB5511">
        <v>36</v>
      </c>
      <c r="AC5511" t="s">
        <v>357</v>
      </c>
      <c r="AD5511" t="s">
        <v>509</v>
      </c>
      <c r="AF5511" t="s">
        <v>8260</v>
      </c>
      <c r="AG5511" t="s">
        <v>517</v>
      </c>
      <c r="AH5511" t="s">
        <v>517</v>
      </c>
      <c r="AI5511" t="s">
        <v>517</v>
      </c>
      <c r="AJ5511" t="s">
        <v>517</v>
      </c>
    </row>
    <row r="5512" spans="1:36" x14ac:dyDescent="0.25">
      <c r="A5512" s="13" t="s">
        <v>30098</v>
      </c>
      <c r="B5512" s="1">
        <v>42952</v>
      </c>
      <c r="C5512" s="2">
        <v>0.9615393518518518</v>
      </c>
      <c r="D5512" t="s">
        <v>30099</v>
      </c>
      <c r="E5512" t="s">
        <v>22</v>
      </c>
      <c r="F5512" t="s">
        <v>30100</v>
      </c>
      <c r="G5512" s="14" t="s">
        <v>30101</v>
      </c>
      <c r="H5512" s="14" t="s">
        <v>30102</v>
      </c>
      <c r="I5512" t="s">
        <v>23</v>
      </c>
      <c r="K5512">
        <v>8</v>
      </c>
      <c r="L5512">
        <v>5</v>
      </c>
      <c r="M5512">
        <v>23</v>
      </c>
      <c r="N5512">
        <v>7</v>
      </c>
      <c r="O5512" t="s">
        <v>30097</v>
      </c>
      <c r="P5512" t="s">
        <v>517</v>
      </c>
      <c r="Q5512" t="s">
        <v>517</v>
      </c>
      <c r="R5512" t="s">
        <v>517</v>
      </c>
      <c r="S5512" t="s">
        <v>517</v>
      </c>
      <c r="T5512" t="s">
        <v>517</v>
      </c>
      <c r="U5512" t="s">
        <v>517</v>
      </c>
      <c r="V5512" t="s">
        <v>517</v>
      </c>
      <c r="W5512" t="s">
        <v>537</v>
      </c>
      <c r="X5512" t="s">
        <v>849</v>
      </c>
      <c r="Y5512" t="s">
        <v>5710</v>
      </c>
      <c r="Z5512" s="1">
        <v>30526</v>
      </c>
      <c r="AA5512" t="s">
        <v>529</v>
      </c>
      <c r="AB5512">
        <v>34</v>
      </c>
      <c r="AC5512" t="s">
        <v>358</v>
      </c>
      <c r="AD5512" t="s">
        <v>496</v>
      </c>
      <c r="AF5512" t="s">
        <v>517</v>
      </c>
      <c r="AG5512" t="s">
        <v>517</v>
      </c>
      <c r="AH5512" t="s">
        <v>517</v>
      </c>
      <c r="AI5512" t="s">
        <v>517</v>
      </c>
      <c r="AJ5512" t="s">
        <v>517</v>
      </c>
    </row>
    <row r="5513" spans="1:36" x14ac:dyDescent="0.25">
      <c r="A5513" t="s">
        <v>30104</v>
      </c>
      <c r="B5513">
        <v>42952</v>
      </c>
      <c r="C5513">
        <v>0.90508101851851863</v>
      </c>
      <c r="D5513" t="s">
        <v>30105</v>
      </c>
      <c r="E5513" t="s">
        <v>22</v>
      </c>
      <c r="F5513" t="s">
        <v>30106</v>
      </c>
      <c r="G5513" t="s">
        <v>16428</v>
      </c>
      <c r="H5513" t="s">
        <v>30107</v>
      </c>
      <c r="I5513" t="s">
        <v>23</v>
      </c>
      <c r="K5513">
        <v>8</v>
      </c>
      <c r="L5513">
        <v>5</v>
      </c>
      <c r="M5513">
        <v>21</v>
      </c>
      <c r="N5513">
        <v>7</v>
      </c>
      <c r="O5513" t="s">
        <v>30103</v>
      </c>
      <c r="P5513" t="s">
        <v>517</v>
      </c>
      <c r="Q5513" t="s">
        <v>517</v>
      </c>
      <c r="R5513" t="s">
        <v>517</v>
      </c>
      <c r="S5513" t="s">
        <v>517</v>
      </c>
      <c r="T5513" t="s">
        <v>517</v>
      </c>
      <c r="U5513" t="s">
        <v>517</v>
      </c>
      <c r="V5513" t="s">
        <v>517</v>
      </c>
      <c r="W5513" t="s">
        <v>1247</v>
      </c>
      <c r="X5513" t="s">
        <v>845</v>
      </c>
      <c r="Y5513" t="s">
        <v>16430</v>
      </c>
      <c r="Z5513">
        <v>31856</v>
      </c>
      <c r="AA5513" t="s">
        <v>30108</v>
      </c>
      <c r="AB5513">
        <v>30</v>
      </c>
      <c r="AC5513" t="s">
        <v>358</v>
      </c>
      <c r="AD5513" t="s">
        <v>495</v>
      </c>
      <c r="AF5513" t="s">
        <v>517</v>
      </c>
      <c r="AG5513" t="s">
        <v>517</v>
      </c>
      <c r="AH5513" t="s">
        <v>517</v>
      </c>
      <c r="AI5513" t="s">
        <v>517</v>
      </c>
      <c r="AJ5513" t="s">
        <v>517</v>
      </c>
    </row>
    <row r="5514" spans="1:36" x14ac:dyDescent="0.25">
      <c r="A5514" s="13" t="s">
        <v>30110</v>
      </c>
      <c r="B5514" s="1">
        <v>42952</v>
      </c>
      <c r="C5514" s="2">
        <v>0.85493055555555564</v>
      </c>
      <c r="D5514" t="s">
        <v>30111</v>
      </c>
      <c r="E5514" t="s">
        <v>22</v>
      </c>
      <c r="F5514" t="s">
        <v>30112</v>
      </c>
      <c r="G5514" s="14" t="s">
        <v>30113</v>
      </c>
      <c r="H5514" s="14" t="s">
        <v>30114</v>
      </c>
      <c r="I5514" t="s">
        <v>23</v>
      </c>
      <c r="K5514">
        <v>8</v>
      </c>
      <c r="L5514">
        <v>5</v>
      </c>
      <c r="M5514">
        <v>20</v>
      </c>
      <c r="N5514">
        <v>7</v>
      </c>
      <c r="O5514" t="s">
        <v>30109</v>
      </c>
      <c r="P5514" t="s">
        <v>517</v>
      </c>
      <c r="Q5514" t="s">
        <v>517</v>
      </c>
      <c r="R5514" t="s">
        <v>517</v>
      </c>
      <c r="S5514" t="s">
        <v>517</v>
      </c>
      <c r="T5514" t="s">
        <v>517</v>
      </c>
      <c r="U5514" t="s">
        <v>517</v>
      </c>
      <c r="V5514" t="s">
        <v>517</v>
      </c>
      <c r="W5514" t="s">
        <v>476</v>
      </c>
      <c r="X5514" t="s">
        <v>477</v>
      </c>
      <c r="Y5514" t="s">
        <v>30115</v>
      </c>
      <c r="Z5514" s="1">
        <v>35810</v>
      </c>
      <c r="AA5514" t="s">
        <v>546</v>
      </c>
      <c r="AB5514">
        <v>19</v>
      </c>
      <c r="AC5514" t="s">
        <v>358</v>
      </c>
      <c r="AD5514" t="s">
        <v>488</v>
      </c>
      <c r="AF5514" t="s">
        <v>8260</v>
      </c>
      <c r="AG5514" t="s">
        <v>517</v>
      </c>
      <c r="AH5514" t="s">
        <v>517</v>
      </c>
      <c r="AI5514" t="s">
        <v>517</v>
      </c>
      <c r="AJ5514" t="s">
        <v>517</v>
      </c>
    </row>
    <row r="5515" spans="1:36" x14ac:dyDescent="0.25">
      <c r="A5515" s="13" t="s">
        <v>30117</v>
      </c>
      <c r="B5515" s="1">
        <v>42952</v>
      </c>
      <c r="C5515" s="2">
        <v>0.76714120370370376</v>
      </c>
      <c r="D5515" t="s">
        <v>30118</v>
      </c>
      <c r="E5515" t="s">
        <v>22</v>
      </c>
      <c r="F5515" t="s">
        <v>30119</v>
      </c>
      <c r="G5515" s="14" t="s">
        <v>30120</v>
      </c>
      <c r="H5515" s="14" t="s">
        <v>30121</v>
      </c>
      <c r="I5515" t="s">
        <v>23</v>
      </c>
      <c r="K5515">
        <v>8</v>
      </c>
      <c r="L5515">
        <v>5</v>
      </c>
      <c r="M5515">
        <v>18</v>
      </c>
      <c r="N5515">
        <v>7</v>
      </c>
      <c r="O5515" t="s">
        <v>30116</v>
      </c>
      <c r="P5515" t="s">
        <v>517</v>
      </c>
      <c r="Q5515" t="s">
        <v>517</v>
      </c>
      <c r="R5515" t="s">
        <v>517</v>
      </c>
      <c r="S5515" t="s">
        <v>517</v>
      </c>
      <c r="T5515" t="s">
        <v>517</v>
      </c>
      <c r="U5515" t="s">
        <v>517</v>
      </c>
      <c r="V5515" t="s">
        <v>517</v>
      </c>
      <c r="W5515" t="s">
        <v>672</v>
      </c>
      <c r="X5515" t="s">
        <v>622</v>
      </c>
      <c r="Y5515" t="s">
        <v>17807</v>
      </c>
      <c r="Z5515" s="1">
        <v>34284</v>
      </c>
      <c r="AA5515" t="s">
        <v>659</v>
      </c>
      <c r="AB5515">
        <v>23</v>
      </c>
      <c r="AC5515" t="s">
        <v>358</v>
      </c>
      <c r="AD5515" t="s">
        <v>509</v>
      </c>
      <c r="AF5515" t="s">
        <v>517</v>
      </c>
      <c r="AG5515" t="s">
        <v>517</v>
      </c>
      <c r="AH5515" t="s">
        <v>517</v>
      </c>
      <c r="AI5515" t="s">
        <v>517</v>
      </c>
      <c r="AJ5515" t="s">
        <v>517</v>
      </c>
    </row>
    <row r="5516" spans="1:36" x14ac:dyDescent="0.25">
      <c r="A5516" s="13" t="s">
        <v>30122</v>
      </c>
      <c r="B5516" s="1">
        <v>42952</v>
      </c>
      <c r="C5516" s="2">
        <v>0.73456018518518518</v>
      </c>
      <c r="D5516" t="s">
        <v>30123</v>
      </c>
      <c r="E5516" t="s">
        <v>22</v>
      </c>
      <c r="F5516" t="s">
        <v>30124</v>
      </c>
      <c r="G5516" s="14" t="s">
        <v>30125</v>
      </c>
      <c r="H5516" s="14" t="s">
        <v>30126</v>
      </c>
      <c r="I5516" t="s">
        <v>21</v>
      </c>
      <c r="K5516">
        <v>8</v>
      </c>
      <c r="L5516">
        <v>5</v>
      </c>
      <c r="M5516">
        <v>17</v>
      </c>
      <c r="N5516">
        <v>7</v>
      </c>
      <c r="O5516" t="s">
        <v>517</v>
      </c>
      <c r="P5516" t="s">
        <v>517</v>
      </c>
      <c r="Q5516" t="s">
        <v>517</v>
      </c>
      <c r="R5516" t="s">
        <v>517</v>
      </c>
      <c r="S5516" t="s">
        <v>517</v>
      </c>
      <c r="T5516" t="s">
        <v>517</v>
      </c>
      <c r="U5516" t="s">
        <v>517</v>
      </c>
      <c r="V5516" t="s">
        <v>517</v>
      </c>
      <c r="W5516" t="s">
        <v>517</v>
      </c>
      <c r="X5516" t="s">
        <v>517</v>
      </c>
      <c r="Y5516" t="s">
        <v>517</v>
      </c>
      <c r="Z5516" s="1" t="s">
        <v>517</v>
      </c>
      <c r="AA5516" t="s">
        <v>7673</v>
      </c>
      <c r="AB5516" t="s">
        <v>517</v>
      </c>
      <c r="AC5516" t="s">
        <v>358</v>
      </c>
      <c r="AD5516" t="s">
        <v>517</v>
      </c>
      <c r="AF5516" t="s">
        <v>8307</v>
      </c>
      <c r="AG5516" t="s">
        <v>8266</v>
      </c>
      <c r="AH5516" t="s">
        <v>8261</v>
      </c>
      <c r="AI5516" t="s">
        <v>517</v>
      </c>
      <c r="AJ5516" t="s">
        <v>517</v>
      </c>
    </row>
    <row r="5517" spans="1:36" x14ac:dyDescent="0.25">
      <c r="A5517" s="13" t="s">
        <v>30128</v>
      </c>
      <c r="B5517" s="1">
        <v>42952</v>
      </c>
      <c r="C5517" s="2">
        <v>0.70019675925925917</v>
      </c>
      <c r="D5517" t="s">
        <v>30129</v>
      </c>
      <c r="E5517" t="s">
        <v>22</v>
      </c>
      <c r="F5517" t="s">
        <v>30130</v>
      </c>
      <c r="G5517" s="14" t="s">
        <v>30131</v>
      </c>
      <c r="H5517" s="14" t="s">
        <v>30132</v>
      </c>
      <c r="I5517" t="s">
        <v>23</v>
      </c>
      <c r="K5517">
        <v>8</v>
      </c>
      <c r="L5517">
        <v>5</v>
      </c>
      <c r="M5517">
        <v>16</v>
      </c>
      <c r="N5517">
        <v>7</v>
      </c>
      <c r="O5517" t="s">
        <v>30127</v>
      </c>
      <c r="P5517" t="s">
        <v>517</v>
      </c>
      <c r="Q5517" t="s">
        <v>517</v>
      </c>
      <c r="R5517" t="s">
        <v>517</v>
      </c>
      <c r="S5517" t="s">
        <v>517</v>
      </c>
      <c r="T5517" t="s">
        <v>517</v>
      </c>
      <c r="U5517" t="s">
        <v>517</v>
      </c>
      <c r="V5517" t="s">
        <v>517</v>
      </c>
      <c r="W5517" t="s">
        <v>589</v>
      </c>
      <c r="X5517" t="s">
        <v>590</v>
      </c>
      <c r="Y5517" t="s">
        <v>30133</v>
      </c>
      <c r="Z5517" s="1">
        <v>29342</v>
      </c>
      <c r="AA5517" t="s">
        <v>5773</v>
      </c>
      <c r="AB5517">
        <v>37</v>
      </c>
      <c r="AC5517" t="s">
        <v>357</v>
      </c>
      <c r="AD5517" t="s">
        <v>509</v>
      </c>
      <c r="AF5517" t="s">
        <v>517</v>
      </c>
      <c r="AG5517" t="s">
        <v>517</v>
      </c>
      <c r="AH5517" t="s">
        <v>517</v>
      </c>
      <c r="AI5517" t="s">
        <v>517</v>
      </c>
      <c r="AJ5517" t="s">
        <v>517</v>
      </c>
    </row>
    <row r="5518" spans="1:36" x14ac:dyDescent="0.25">
      <c r="A5518" s="13" t="s">
        <v>30135</v>
      </c>
      <c r="B5518" s="1">
        <v>42952</v>
      </c>
      <c r="C5518" s="2">
        <v>0.61898148148148147</v>
      </c>
      <c r="D5518" t="s">
        <v>30136</v>
      </c>
      <c r="E5518" t="s">
        <v>22</v>
      </c>
      <c r="F5518" t="s">
        <v>30137</v>
      </c>
      <c r="G5518" s="14" t="s">
        <v>30138</v>
      </c>
      <c r="H5518" s="14" t="s">
        <v>30139</v>
      </c>
      <c r="I5518" t="s">
        <v>23</v>
      </c>
      <c r="K5518">
        <v>8</v>
      </c>
      <c r="L5518">
        <v>5</v>
      </c>
      <c r="M5518">
        <v>14</v>
      </c>
      <c r="N5518">
        <v>7</v>
      </c>
      <c r="O5518" t="s">
        <v>30134</v>
      </c>
      <c r="P5518" t="s">
        <v>517</v>
      </c>
      <c r="Q5518" t="s">
        <v>517</v>
      </c>
      <c r="R5518" t="s">
        <v>517</v>
      </c>
      <c r="S5518" t="s">
        <v>517</v>
      </c>
      <c r="T5518" t="s">
        <v>517</v>
      </c>
      <c r="U5518" t="s">
        <v>517</v>
      </c>
      <c r="V5518" t="s">
        <v>517</v>
      </c>
      <c r="W5518" t="s">
        <v>621</v>
      </c>
      <c r="X5518" t="s">
        <v>622</v>
      </c>
      <c r="Y5518" t="s">
        <v>30140</v>
      </c>
      <c r="Z5518" s="1">
        <v>25459</v>
      </c>
      <c r="AA5518" t="s">
        <v>24576</v>
      </c>
      <c r="AB5518">
        <v>47</v>
      </c>
      <c r="AC5518" t="s">
        <v>358</v>
      </c>
      <c r="AD5518" t="s">
        <v>487</v>
      </c>
      <c r="AF5518" t="s">
        <v>517</v>
      </c>
      <c r="AG5518" t="s">
        <v>517</v>
      </c>
      <c r="AH5518" t="s">
        <v>517</v>
      </c>
      <c r="AI5518" t="s">
        <v>517</v>
      </c>
      <c r="AJ5518" t="s">
        <v>517</v>
      </c>
    </row>
    <row r="5519" spans="1:36" x14ac:dyDescent="0.25">
      <c r="A5519" s="13" t="s">
        <v>30141</v>
      </c>
      <c r="B5519" s="1">
        <v>42952</v>
      </c>
      <c r="C5519" s="2">
        <v>0.54814814814814816</v>
      </c>
      <c r="D5519" t="s">
        <v>30142</v>
      </c>
      <c r="E5519" t="s">
        <v>22</v>
      </c>
      <c r="F5519" t="s">
        <v>28818</v>
      </c>
      <c r="G5519" s="14" t="s">
        <v>28447</v>
      </c>
      <c r="H5519" s="14" t="s">
        <v>28819</v>
      </c>
      <c r="I5519" t="s">
        <v>21</v>
      </c>
      <c r="K5519">
        <v>8</v>
      </c>
      <c r="L5519">
        <v>5</v>
      </c>
      <c r="M5519">
        <v>13</v>
      </c>
      <c r="N5519">
        <v>7</v>
      </c>
      <c r="O5519" t="s">
        <v>517</v>
      </c>
      <c r="P5519" t="s">
        <v>517</v>
      </c>
      <c r="Q5519" t="s">
        <v>517</v>
      </c>
      <c r="R5519" t="s">
        <v>517</v>
      </c>
      <c r="S5519" t="s">
        <v>517</v>
      </c>
      <c r="T5519" t="s">
        <v>517</v>
      </c>
      <c r="U5519" t="s">
        <v>517</v>
      </c>
      <c r="V5519" t="s">
        <v>517</v>
      </c>
      <c r="W5519" t="s">
        <v>517</v>
      </c>
      <c r="X5519" t="s">
        <v>517</v>
      </c>
      <c r="Y5519" t="s">
        <v>28449</v>
      </c>
      <c r="Z5519" s="1">
        <v>31647</v>
      </c>
      <c r="AA5519" t="s">
        <v>478</v>
      </c>
      <c r="AB5519">
        <v>30</v>
      </c>
      <c r="AC5519" t="s">
        <v>358</v>
      </c>
      <c r="AD5519" t="s">
        <v>483</v>
      </c>
      <c r="AF5519" t="s">
        <v>8304</v>
      </c>
      <c r="AG5519" t="s">
        <v>517</v>
      </c>
      <c r="AH5519" t="s">
        <v>517</v>
      </c>
      <c r="AI5519" t="s">
        <v>517</v>
      </c>
      <c r="AJ5519" t="s">
        <v>517</v>
      </c>
    </row>
    <row r="5520" spans="1:36" x14ac:dyDescent="0.25">
      <c r="A5520" s="13" t="s">
        <v>30143</v>
      </c>
      <c r="B5520" s="1">
        <v>42952</v>
      </c>
      <c r="C5520" s="2">
        <v>0.54026620370370371</v>
      </c>
      <c r="D5520" t="s">
        <v>29960</v>
      </c>
      <c r="E5520" t="s">
        <v>22</v>
      </c>
      <c r="F5520" t="s">
        <v>20168</v>
      </c>
      <c r="G5520" s="14" t="s">
        <v>6508</v>
      </c>
      <c r="H5520" s="14" t="s">
        <v>29905</v>
      </c>
      <c r="I5520" t="s">
        <v>23</v>
      </c>
      <c r="K5520">
        <v>8</v>
      </c>
      <c r="L5520">
        <v>5</v>
      </c>
      <c r="M5520">
        <v>12</v>
      </c>
      <c r="N5520">
        <v>7</v>
      </c>
      <c r="O5520" t="s">
        <v>29903</v>
      </c>
      <c r="P5520" t="s">
        <v>517</v>
      </c>
      <c r="Q5520" t="s">
        <v>517</v>
      </c>
      <c r="R5520" t="s">
        <v>517</v>
      </c>
      <c r="S5520" t="s">
        <v>517</v>
      </c>
      <c r="T5520" t="s">
        <v>517</v>
      </c>
      <c r="U5520" t="s">
        <v>517</v>
      </c>
      <c r="V5520" t="s">
        <v>517</v>
      </c>
      <c r="W5520" t="s">
        <v>526</v>
      </c>
      <c r="X5520" t="s">
        <v>527</v>
      </c>
      <c r="Y5520" t="s">
        <v>517</v>
      </c>
      <c r="Z5520" s="1" t="s">
        <v>517</v>
      </c>
      <c r="AA5520" t="s">
        <v>1489</v>
      </c>
      <c r="AB5520" t="s">
        <v>517</v>
      </c>
      <c r="AC5520" t="s">
        <v>358</v>
      </c>
      <c r="AD5520" t="s">
        <v>517</v>
      </c>
      <c r="AF5520" t="s">
        <v>517</v>
      </c>
      <c r="AG5520" t="s">
        <v>517</v>
      </c>
      <c r="AH5520" t="s">
        <v>517</v>
      </c>
      <c r="AI5520" t="s">
        <v>517</v>
      </c>
      <c r="AJ5520" t="s">
        <v>517</v>
      </c>
    </row>
    <row r="5521" spans="1:36" x14ac:dyDescent="0.25">
      <c r="A5521" s="13" t="s">
        <v>30144</v>
      </c>
      <c r="B5521" s="1">
        <v>42952</v>
      </c>
      <c r="C5521" s="2">
        <v>0.5400462962962963</v>
      </c>
      <c r="D5521" t="s">
        <v>30145</v>
      </c>
      <c r="E5521" t="s">
        <v>22</v>
      </c>
      <c r="F5521" t="s">
        <v>30146</v>
      </c>
      <c r="G5521" s="14" t="s">
        <v>30147</v>
      </c>
      <c r="H5521" s="14" t="s">
        <v>30148</v>
      </c>
      <c r="I5521" t="s">
        <v>24</v>
      </c>
      <c r="K5521">
        <v>8</v>
      </c>
      <c r="L5521">
        <v>5</v>
      </c>
      <c r="M5521">
        <v>12</v>
      </c>
      <c r="N5521">
        <v>7</v>
      </c>
      <c r="O5521" t="s">
        <v>517</v>
      </c>
      <c r="P5521" t="s">
        <v>517</v>
      </c>
      <c r="Q5521" t="s">
        <v>517</v>
      </c>
      <c r="R5521" t="s">
        <v>517</v>
      </c>
      <c r="S5521" t="s">
        <v>517</v>
      </c>
      <c r="T5521" t="s">
        <v>517</v>
      </c>
      <c r="U5521" t="s">
        <v>517</v>
      </c>
      <c r="V5521" t="s">
        <v>517</v>
      </c>
      <c r="W5521" t="s">
        <v>517</v>
      </c>
      <c r="X5521" t="s">
        <v>517</v>
      </c>
      <c r="Y5521" t="s">
        <v>30149</v>
      </c>
      <c r="Z5521" s="1">
        <v>23720</v>
      </c>
      <c r="AA5521" t="s">
        <v>478</v>
      </c>
      <c r="AB5521">
        <v>52</v>
      </c>
      <c r="AC5521" t="s">
        <v>358</v>
      </c>
      <c r="AD5521" t="s">
        <v>487</v>
      </c>
      <c r="AF5521" t="s">
        <v>8313</v>
      </c>
      <c r="AG5521" t="s">
        <v>517</v>
      </c>
      <c r="AH5521" t="s">
        <v>517</v>
      </c>
      <c r="AI5521" t="s">
        <v>517</v>
      </c>
      <c r="AJ5521" t="s">
        <v>517</v>
      </c>
    </row>
    <row r="5522" spans="1:36" x14ac:dyDescent="0.25">
      <c r="A5522" s="13" t="s">
        <v>30151</v>
      </c>
      <c r="B5522" s="1">
        <v>42952</v>
      </c>
      <c r="C5522" s="2">
        <v>0.53584490740740742</v>
      </c>
      <c r="D5522" t="s">
        <v>30152</v>
      </c>
      <c r="E5522" t="s">
        <v>22</v>
      </c>
      <c r="F5522" t="s">
        <v>30153</v>
      </c>
      <c r="G5522" s="14" t="s">
        <v>30154</v>
      </c>
      <c r="H5522" s="14" t="s">
        <v>30155</v>
      </c>
      <c r="I5522" t="s">
        <v>23</v>
      </c>
      <c r="K5522">
        <v>8</v>
      </c>
      <c r="L5522">
        <v>5</v>
      </c>
      <c r="M5522">
        <v>12</v>
      </c>
      <c r="N5522">
        <v>7</v>
      </c>
      <c r="O5522" t="s">
        <v>30150</v>
      </c>
      <c r="P5522" t="s">
        <v>517</v>
      </c>
      <c r="Q5522" t="s">
        <v>517</v>
      </c>
      <c r="R5522" t="s">
        <v>517</v>
      </c>
      <c r="S5522" t="s">
        <v>517</v>
      </c>
      <c r="T5522" t="s">
        <v>517</v>
      </c>
      <c r="U5522" t="s">
        <v>517</v>
      </c>
      <c r="V5522" t="s">
        <v>517</v>
      </c>
      <c r="W5522" t="s">
        <v>589</v>
      </c>
      <c r="X5522" t="s">
        <v>849</v>
      </c>
      <c r="Y5522" t="s">
        <v>10573</v>
      </c>
      <c r="Z5522" s="1">
        <v>33865</v>
      </c>
      <c r="AA5522" t="s">
        <v>5691</v>
      </c>
      <c r="AB5522">
        <v>24</v>
      </c>
      <c r="AC5522" t="s">
        <v>358</v>
      </c>
      <c r="AD5522" t="s">
        <v>495</v>
      </c>
      <c r="AF5522" t="s">
        <v>517</v>
      </c>
      <c r="AG5522" t="s">
        <v>517</v>
      </c>
      <c r="AH5522" t="s">
        <v>517</v>
      </c>
      <c r="AI5522" t="s">
        <v>517</v>
      </c>
      <c r="AJ5522" t="s">
        <v>517</v>
      </c>
    </row>
    <row r="5523" spans="1:36" x14ac:dyDescent="0.25">
      <c r="A5523" s="13" t="s">
        <v>30157</v>
      </c>
      <c r="B5523" s="1">
        <v>42952</v>
      </c>
      <c r="C5523" s="2">
        <v>0.52045138888888887</v>
      </c>
      <c r="D5523" t="s">
        <v>30158</v>
      </c>
      <c r="E5523" t="s">
        <v>1282</v>
      </c>
      <c r="F5523" t="s">
        <v>30159</v>
      </c>
      <c r="G5523" s="14" t="s">
        <v>30160</v>
      </c>
      <c r="H5523" s="14" t="s">
        <v>30161</v>
      </c>
      <c r="I5523" t="s">
        <v>23</v>
      </c>
      <c r="K5523">
        <v>8</v>
      </c>
      <c r="L5523">
        <v>5</v>
      </c>
      <c r="M5523">
        <v>12</v>
      </c>
      <c r="N5523">
        <v>7</v>
      </c>
      <c r="O5523" t="s">
        <v>30156</v>
      </c>
      <c r="P5523" t="s">
        <v>517</v>
      </c>
      <c r="Q5523" t="s">
        <v>517</v>
      </c>
      <c r="R5523" t="s">
        <v>517</v>
      </c>
      <c r="S5523" t="s">
        <v>517</v>
      </c>
      <c r="T5523" t="s">
        <v>517</v>
      </c>
      <c r="U5523" t="s">
        <v>517</v>
      </c>
      <c r="V5523" t="s">
        <v>517</v>
      </c>
      <c r="W5523" t="s">
        <v>537</v>
      </c>
      <c r="X5523" t="s">
        <v>527</v>
      </c>
      <c r="Y5523" t="s">
        <v>517</v>
      </c>
      <c r="Z5523" s="1" t="s">
        <v>517</v>
      </c>
      <c r="AA5523" t="s">
        <v>30162</v>
      </c>
      <c r="AB5523" t="s">
        <v>517</v>
      </c>
      <c r="AC5523" t="s">
        <v>358</v>
      </c>
      <c r="AD5523" t="s">
        <v>517</v>
      </c>
      <c r="AF5523" t="s">
        <v>517</v>
      </c>
      <c r="AG5523" t="s">
        <v>517</v>
      </c>
      <c r="AH5523" t="s">
        <v>517</v>
      </c>
      <c r="AI5523" t="s">
        <v>517</v>
      </c>
      <c r="AJ5523" t="s">
        <v>517</v>
      </c>
    </row>
    <row r="5524" spans="1:36" x14ac:dyDescent="0.25">
      <c r="A5524" s="13" t="s">
        <v>30164</v>
      </c>
      <c r="B5524" s="1">
        <v>42952</v>
      </c>
      <c r="C5524" s="2">
        <v>0.43937500000000002</v>
      </c>
      <c r="D5524" t="s">
        <v>30165</v>
      </c>
      <c r="E5524" t="s">
        <v>22</v>
      </c>
      <c r="F5524" t="s">
        <v>30166</v>
      </c>
      <c r="G5524" s="14" t="s">
        <v>30167</v>
      </c>
      <c r="H5524" s="14" t="s">
        <v>30168</v>
      </c>
      <c r="I5524" t="s">
        <v>23</v>
      </c>
      <c r="K5524">
        <v>8</v>
      </c>
      <c r="L5524">
        <v>5</v>
      </c>
      <c r="M5524">
        <v>10</v>
      </c>
      <c r="N5524">
        <v>7</v>
      </c>
      <c r="O5524" t="s">
        <v>30163</v>
      </c>
      <c r="P5524" t="s">
        <v>517</v>
      </c>
      <c r="Q5524" t="s">
        <v>517</v>
      </c>
      <c r="R5524" t="s">
        <v>517</v>
      </c>
      <c r="S5524" t="s">
        <v>517</v>
      </c>
      <c r="T5524" t="s">
        <v>517</v>
      </c>
      <c r="U5524" t="s">
        <v>517</v>
      </c>
      <c r="V5524" t="s">
        <v>517</v>
      </c>
      <c r="W5524" t="s">
        <v>537</v>
      </c>
      <c r="X5524" t="s">
        <v>1700</v>
      </c>
      <c r="Y5524" t="s">
        <v>30169</v>
      </c>
      <c r="Z5524" s="1">
        <v>24037</v>
      </c>
      <c r="AA5524" t="s">
        <v>1519</v>
      </c>
      <c r="AB5524">
        <v>51</v>
      </c>
      <c r="AC5524" t="s">
        <v>358</v>
      </c>
      <c r="AD5524" t="s">
        <v>495</v>
      </c>
      <c r="AF5524" t="s">
        <v>517</v>
      </c>
      <c r="AG5524" t="s">
        <v>517</v>
      </c>
      <c r="AH5524" t="s">
        <v>517</v>
      </c>
      <c r="AI5524" t="s">
        <v>517</v>
      </c>
      <c r="AJ5524" t="s">
        <v>517</v>
      </c>
    </row>
    <row r="5525" spans="1:36" x14ac:dyDescent="0.25">
      <c r="A5525" s="13" t="s">
        <v>30170</v>
      </c>
      <c r="B5525" s="1">
        <v>42952</v>
      </c>
      <c r="C5525" s="2">
        <v>0.1097337962962963</v>
      </c>
      <c r="D5525" t="s">
        <v>30171</v>
      </c>
      <c r="E5525" t="s">
        <v>22</v>
      </c>
      <c r="F5525" t="s">
        <v>30172</v>
      </c>
      <c r="G5525" s="14" t="s">
        <v>30173</v>
      </c>
      <c r="H5525" s="14" t="s">
        <v>30174</v>
      </c>
      <c r="I5525" t="s">
        <v>25</v>
      </c>
      <c r="K5525">
        <v>8</v>
      </c>
      <c r="L5525">
        <v>5</v>
      </c>
      <c r="M5525">
        <v>2</v>
      </c>
      <c r="N5525">
        <v>7</v>
      </c>
      <c r="O5525" t="s">
        <v>517</v>
      </c>
      <c r="P5525" t="s">
        <v>517</v>
      </c>
      <c r="Q5525" t="s">
        <v>517</v>
      </c>
      <c r="R5525" t="s">
        <v>517</v>
      </c>
      <c r="S5525" t="s">
        <v>517</v>
      </c>
      <c r="T5525" t="s">
        <v>517</v>
      </c>
      <c r="U5525" t="s">
        <v>517</v>
      </c>
      <c r="V5525" t="s">
        <v>517</v>
      </c>
      <c r="W5525" t="s">
        <v>517</v>
      </c>
      <c r="X5525" t="s">
        <v>517</v>
      </c>
      <c r="Y5525" t="s">
        <v>17458</v>
      </c>
      <c r="Z5525" s="1">
        <v>35704</v>
      </c>
      <c r="AA5525" t="s">
        <v>529</v>
      </c>
      <c r="AB5525">
        <v>19</v>
      </c>
      <c r="AC5525" t="s">
        <v>358</v>
      </c>
      <c r="AD5525" t="s">
        <v>488</v>
      </c>
      <c r="AF5525" t="s">
        <v>8295</v>
      </c>
      <c r="AG5525" t="s">
        <v>517</v>
      </c>
      <c r="AH5525" t="s">
        <v>517</v>
      </c>
      <c r="AI5525" t="s">
        <v>517</v>
      </c>
      <c r="AJ5525" t="s">
        <v>517</v>
      </c>
    </row>
    <row r="5526" spans="1:36" x14ac:dyDescent="0.25">
      <c r="A5526" s="13" t="s">
        <v>30176</v>
      </c>
      <c r="B5526" s="1">
        <v>42952</v>
      </c>
      <c r="C5526" s="2">
        <v>8.667824074074075E-2</v>
      </c>
      <c r="D5526" t="s">
        <v>30177</v>
      </c>
      <c r="E5526" t="s">
        <v>22</v>
      </c>
      <c r="F5526" t="s">
        <v>30178</v>
      </c>
      <c r="G5526" s="14" t="s">
        <v>30179</v>
      </c>
      <c r="H5526" s="14" t="s">
        <v>30180</v>
      </c>
      <c r="I5526" t="s">
        <v>23</v>
      </c>
      <c r="K5526">
        <v>8</v>
      </c>
      <c r="L5526">
        <v>5</v>
      </c>
      <c r="M5526">
        <v>2</v>
      </c>
      <c r="N5526">
        <v>7</v>
      </c>
      <c r="O5526" t="s">
        <v>30175</v>
      </c>
      <c r="P5526" t="s">
        <v>517</v>
      </c>
      <c r="Q5526" t="s">
        <v>517</v>
      </c>
      <c r="R5526" t="s">
        <v>517</v>
      </c>
      <c r="S5526" t="s">
        <v>517</v>
      </c>
      <c r="T5526" t="s">
        <v>517</v>
      </c>
      <c r="U5526" t="s">
        <v>517</v>
      </c>
      <c r="V5526" t="s">
        <v>517</v>
      </c>
      <c r="W5526" t="s">
        <v>589</v>
      </c>
      <c r="X5526" t="s">
        <v>590</v>
      </c>
      <c r="Y5526" t="s">
        <v>517</v>
      </c>
      <c r="Z5526" s="1" t="s">
        <v>517</v>
      </c>
      <c r="AA5526" t="s">
        <v>478</v>
      </c>
      <c r="AB5526" t="s">
        <v>517</v>
      </c>
      <c r="AC5526" t="s">
        <v>358</v>
      </c>
      <c r="AD5526" t="s">
        <v>517</v>
      </c>
      <c r="AF5526" t="s">
        <v>8313</v>
      </c>
      <c r="AG5526" t="s">
        <v>517</v>
      </c>
      <c r="AH5526" t="s">
        <v>517</v>
      </c>
      <c r="AI5526" t="s">
        <v>517</v>
      </c>
      <c r="AJ5526" t="s">
        <v>517</v>
      </c>
    </row>
    <row r="5527" spans="1:36" x14ac:dyDescent="0.25">
      <c r="A5527" t="s">
        <v>30184</v>
      </c>
      <c r="B5527">
        <v>42951</v>
      </c>
      <c r="C5527">
        <v>0.87398148148148147</v>
      </c>
      <c r="D5527" t="s">
        <v>30185</v>
      </c>
      <c r="E5527" t="s">
        <v>22</v>
      </c>
      <c r="F5527" t="s">
        <v>30186</v>
      </c>
      <c r="G5527" t="s">
        <v>30187</v>
      </c>
      <c r="H5527" t="s">
        <v>30188</v>
      </c>
      <c r="I5527" t="s">
        <v>23</v>
      </c>
      <c r="K5527">
        <v>8</v>
      </c>
      <c r="L5527">
        <v>4</v>
      </c>
      <c r="M5527">
        <v>20</v>
      </c>
      <c r="N5527">
        <v>6</v>
      </c>
      <c r="O5527" t="s">
        <v>30182</v>
      </c>
      <c r="P5527" t="s">
        <v>30183</v>
      </c>
      <c r="Q5527" t="s">
        <v>517</v>
      </c>
      <c r="R5527" t="s">
        <v>517</v>
      </c>
      <c r="S5527" t="s">
        <v>517</v>
      </c>
      <c r="T5527" t="s">
        <v>517</v>
      </c>
      <c r="U5527" t="s">
        <v>517</v>
      </c>
      <c r="V5527" t="s">
        <v>517</v>
      </c>
      <c r="W5527" t="s">
        <v>852</v>
      </c>
      <c r="X5527" t="s">
        <v>15053</v>
      </c>
      <c r="Y5527" t="s">
        <v>4173</v>
      </c>
      <c r="Z5527">
        <v>28856</v>
      </c>
      <c r="AA5527" t="s">
        <v>478</v>
      </c>
      <c r="AB5527">
        <v>38</v>
      </c>
      <c r="AC5527" t="s">
        <v>358</v>
      </c>
      <c r="AD5527" t="s">
        <v>497</v>
      </c>
      <c r="AF5527" t="s">
        <v>517</v>
      </c>
      <c r="AG5527" t="s">
        <v>517</v>
      </c>
      <c r="AH5527" t="s">
        <v>517</v>
      </c>
      <c r="AI5527" t="s">
        <v>517</v>
      </c>
      <c r="AJ5527" t="s">
        <v>517</v>
      </c>
    </row>
    <row r="5528" spans="1:36" x14ac:dyDescent="0.25">
      <c r="A5528" s="13" t="s">
        <v>30189</v>
      </c>
      <c r="B5528" s="1">
        <v>42951</v>
      </c>
      <c r="C5528" s="2">
        <v>0.78618055555555555</v>
      </c>
      <c r="D5528" t="s">
        <v>30190</v>
      </c>
      <c r="E5528" t="s">
        <v>22</v>
      </c>
      <c r="F5528" t="s">
        <v>30034</v>
      </c>
      <c r="G5528" s="14" t="s">
        <v>30191</v>
      </c>
      <c r="H5528" s="14" t="s">
        <v>30192</v>
      </c>
      <c r="I5528" t="s">
        <v>23</v>
      </c>
      <c r="K5528">
        <v>8</v>
      </c>
      <c r="L5528">
        <v>4</v>
      </c>
      <c r="M5528">
        <v>18</v>
      </c>
      <c r="N5528">
        <v>6</v>
      </c>
      <c r="O5528" t="s">
        <v>30031</v>
      </c>
      <c r="P5528" t="s">
        <v>517</v>
      </c>
      <c r="Q5528" t="s">
        <v>517</v>
      </c>
      <c r="R5528" t="s">
        <v>517</v>
      </c>
      <c r="S5528" t="s">
        <v>517</v>
      </c>
      <c r="T5528" t="s">
        <v>517</v>
      </c>
      <c r="U5528" t="s">
        <v>517</v>
      </c>
      <c r="V5528" t="s">
        <v>517</v>
      </c>
      <c r="W5528" t="s">
        <v>476</v>
      </c>
      <c r="X5528" t="s">
        <v>477</v>
      </c>
      <c r="Y5528" t="s">
        <v>30193</v>
      </c>
      <c r="Z5528" s="1">
        <v>2931</v>
      </c>
      <c r="AA5528" t="s">
        <v>2314</v>
      </c>
      <c r="AB5528">
        <v>109</v>
      </c>
      <c r="AC5528" t="s">
        <v>358</v>
      </c>
      <c r="AD5528" t="s">
        <v>517</v>
      </c>
      <c r="AF5528" t="s">
        <v>517</v>
      </c>
      <c r="AG5528" t="s">
        <v>517</v>
      </c>
      <c r="AH5528" t="s">
        <v>517</v>
      </c>
      <c r="AI5528" t="s">
        <v>517</v>
      </c>
      <c r="AJ5528" t="s">
        <v>517</v>
      </c>
    </row>
    <row r="5529" spans="1:36" x14ac:dyDescent="0.25">
      <c r="A5529" s="13" t="s">
        <v>30194</v>
      </c>
      <c r="B5529" s="1">
        <v>42951</v>
      </c>
      <c r="C5529" s="2">
        <v>0.77224537037037033</v>
      </c>
      <c r="D5529" t="s">
        <v>30195</v>
      </c>
      <c r="E5529" t="s">
        <v>22</v>
      </c>
      <c r="F5529" t="s">
        <v>30196</v>
      </c>
      <c r="G5529" s="14" t="s">
        <v>30197</v>
      </c>
      <c r="H5529" s="14" t="s">
        <v>30198</v>
      </c>
      <c r="I5529" t="s">
        <v>24</v>
      </c>
      <c r="K5529">
        <v>8</v>
      </c>
      <c r="L5529">
        <v>4</v>
      </c>
      <c r="M5529">
        <v>18</v>
      </c>
      <c r="N5529">
        <v>6</v>
      </c>
      <c r="O5529" t="s">
        <v>517</v>
      </c>
      <c r="P5529" t="s">
        <v>517</v>
      </c>
      <c r="Q5529" t="s">
        <v>517</v>
      </c>
      <c r="R5529" t="s">
        <v>517</v>
      </c>
      <c r="S5529" t="s">
        <v>517</v>
      </c>
      <c r="T5529" t="s">
        <v>517</v>
      </c>
      <c r="U5529" t="s">
        <v>517</v>
      </c>
      <c r="V5529" t="s">
        <v>517</v>
      </c>
      <c r="W5529" t="s">
        <v>517</v>
      </c>
      <c r="X5529" t="s">
        <v>517</v>
      </c>
      <c r="Y5529" t="s">
        <v>30199</v>
      </c>
      <c r="Z5529" s="1">
        <v>27502</v>
      </c>
      <c r="AA5529" t="s">
        <v>872</v>
      </c>
      <c r="AB5529">
        <v>42</v>
      </c>
      <c r="AC5529" t="s">
        <v>358</v>
      </c>
      <c r="AD5529" t="s">
        <v>482</v>
      </c>
      <c r="AF5529" t="s">
        <v>517</v>
      </c>
      <c r="AG5529" t="s">
        <v>517</v>
      </c>
      <c r="AH5529" t="s">
        <v>517</v>
      </c>
      <c r="AI5529" t="s">
        <v>517</v>
      </c>
      <c r="AJ5529" t="s">
        <v>517</v>
      </c>
    </row>
    <row r="5530" spans="1:36" x14ac:dyDescent="0.25">
      <c r="A5530" s="13" t="s">
        <v>30200</v>
      </c>
      <c r="B5530" s="1">
        <v>42951</v>
      </c>
      <c r="C5530" s="2">
        <v>0.75429398148148152</v>
      </c>
      <c r="D5530" t="s">
        <v>30201</v>
      </c>
      <c r="E5530" t="s">
        <v>22</v>
      </c>
      <c r="F5530" t="s">
        <v>30202</v>
      </c>
      <c r="G5530" s="14" t="s">
        <v>30203</v>
      </c>
      <c r="H5530" s="14" t="s">
        <v>30204</v>
      </c>
      <c r="I5530" t="s">
        <v>24</v>
      </c>
      <c r="K5530">
        <v>8</v>
      </c>
      <c r="L5530">
        <v>4</v>
      </c>
      <c r="M5530">
        <v>18</v>
      </c>
      <c r="N5530">
        <v>6</v>
      </c>
      <c r="O5530" t="s">
        <v>517</v>
      </c>
      <c r="P5530" t="s">
        <v>517</v>
      </c>
      <c r="Q5530" t="s">
        <v>517</v>
      </c>
      <c r="R5530" t="s">
        <v>517</v>
      </c>
      <c r="S5530" t="s">
        <v>517</v>
      </c>
      <c r="T5530" t="s">
        <v>517</v>
      </c>
      <c r="U5530" t="s">
        <v>517</v>
      </c>
      <c r="V5530" t="s">
        <v>517</v>
      </c>
      <c r="W5530" t="s">
        <v>517</v>
      </c>
      <c r="X5530" t="s">
        <v>517</v>
      </c>
      <c r="Y5530" t="s">
        <v>30205</v>
      </c>
      <c r="Z5530" s="1">
        <v>32360</v>
      </c>
      <c r="AA5530" t="s">
        <v>529</v>
      </c>
      <c r="AB5530">
        <v>28</v>
      </c>
      <c r="AC5530" t="s">
        <v>358</v>
      </c>
      <c r="AD5530" t="s">
        <v>486</v>
      </c>
      <c r="AF5530" t="s">
        <v>8295</v>
      </c>
      <c r="AG5530" t="s">
        <v>517</v>
      </c>
      <c r="AH5530" t="s">
        <v>517</v>
      </c>
      <c r="AI5530" t="s">
        <v>517</v>
      </c>
      <c r="AJ5530" t="s">
        <v>517</v>
      </c>
    </row>
    <row r="5531" spans="1:36" x14ac:dyDescent="0.25">
      <c r="A5531" s="13" t="s">
        <v>30207</v>
      </c>
      <c r="B5531" s="1">
        <v>42951</v>
      </c>
      <c r="C5531" s="2">
        <v>0.57487268518518519</v>
      </c>
      <c r="D5531" t="s">
        <v>30208</v>
      </c>
      <c r="E5531" t="s">
        <v>22</v>
      </c>
      <c r="F5531" t="s">
        <v>30209</v>
      </c>
      <c r="G5531" s="14" t="s">
        <v>30210</v>
      </c>
      <c r="H5531" s="14" t="s">
        <v>30211</v>
      </c>
      <c r="I5531" t="s">
        <v>23</v>
      </c>
      <c r="K5531">
        <v>8</v>
      </c>
      <c r="L5531">
        <v>4</v>
      </c>
      <c r="M5531">
        <v>13</v>
      </c>
      <c r="N5531">
        <v>6</v>
      </c>
      <c r="O5531" t="s">
        <v>30206</v>
      </c>
      <c r="P5531" t="s">
        <v>517</v>
      </c>
      <c r="Q5531" t="s">
        <v>517</v>
      </c>
      <c r="R5531" t="s">
        <v>517</v>
      </c>
      <c r="S5531" t="s">
        <v>517</v>
      </c>
      <c r="T5531" t="s">
        <v>517</v>
      </c>
      <c r="U5531" t="s">
        <v>517</v>
      </c>
      <c r="V5531" t="s">
        <v>517</v>
      </c>
      <c r="W5531" t="s">
        <v>589</v>
      </c>
      <c r="X5531" t="s">
        <v>590</v>
      </c>
      <c r="Y5531" t="s">
        <v>30212</v>
      </c>
      <c r="Z5531" s="1">
        <v>34844</v>
      </c>
      <c r="AA5531" t="s">
        <v>1542</v>
      </c>
      <c r="AB5531">
        <v>22</v>
      </c>
      <c r="AC5531" t="s">
        <v>358</v>
      </c>
      <c r="AD5531" t="s">
        <v>493</v>
      </c>
      <c r="AF5531" t="s">
        <v>8260</v>
      </c>
      <c r="AG5531" t="s">
        <v>517</v>
      </c>
      <c r="AH5531" t="s">
        <v>517</v>
      </c>
      <c r="AI5531" t="s">
        <v>517</v>
      </c>
      <c r="AJ5531" t="s">
        <v>517</v>
      </c>
    </row>
    <row r="5532" spans="1:36" x14ac:dyDescent="0.25">
      <c r="A5532" s="13" t="s">
        <v>30214</v>
      </c>
      <c r="B5532" s="1">
        <v>42951</v>
      </c>
      <c r="C5532" s="2">
        <v>0.56853009259259257</v>
      </c>
      <c r="D5532" t="s">
        <v>30215</v>
      </c>
      <c r="E5532" t="s">
        <v>22</v>
      </c>
      <c r="F5532" t="s">
        <v>30216</v>
      </c>
      <c r="G5532" s="14" t="s">
        <v>30217</v>
      </c>
      <c r="H5532" s="14" t="s">
        <v>30218</v>
      </c>
      <c r="I5532" t="s">
        <v>23</v>
      </c>
      <c r="K5532">
        <v>8</v>
      </c>
      <c r="L5532">
        <v>4</v>
      </c>
      <c r="M5532">
        <v>13</v>
      </c>
      <c r="N5532">
        <v>6</v>
      </c>
      <c r="O5532" t="s">
        <v>30213</v>
      </c>
      <c r="P5532" t="s">
        <v>517</v>
      </c>
      <c r="Q5532" t="s">
        <v>517</v>
      </c>
      <c r="R5532" t="s">
        <v>517</v>
      </c>
      <c r="S5532" t="s">
        <v>517</v>
      </c>
      <c r="T5532" t="s">
        <v>517</v>
      </c>
      <c r="U5532" t="s">
        <v>517</v>
      </c>
      <c r="V5532" t="s">
        <v>517</v>
      </c>
      <c r="W5532" t="s">
        <v>3229</v>
      </c>
      <c r="X5532" t="s">
        <v>622</v>
      </c>
      <c r="Y5532" t="s">
        <v>7596</v>
      </c>
      <c r="Z5532" s="1">
        <v>33704</v>
      </c>
      <c r="AA5532" t="s">
        <v>1542</v>
      </c>
      <c r="AB5532">
        <v>25</v>
      </c>
      <c r="AC5532" t="s">
        <v>358</v>
      </c>
      <c r="AD5532" t="s">
        <v>495</v>
      </c>
      <c r="AF5532" t="s">
        <v>517</v>
      </c>
      <c r="AG5532" t="s">
        <v>517</v>
      </c>
      <c r="AH5532" t="s">
        <v>517</v>
      </c>
      <c r="AI5532" t="s">
        <v>517</v>
      </c>
      <c r="AJ5532" t="s">
        <v>517</v>
      </c>
    </row>
    <row r="5533" spans="1:36" x14ac:dyDescent="0.25">
      <c r="A5533" s="13" t="s">
        <v>30219</v>
      </c>
      <c r="B5533" s="1">
        <v>42951</v>
      </c>
      <c r="C5533" s="2">
        <v>0.54802083333333329</v>
      </c>
      <c r="D5533" t="s">
        <v>30220</v>
      </c>
      <c r="E5533" t="s">
        <v>22</v>
      </c>
      <c r="F5533" t="s">
        <v>30221</v>
      </c>
      <c r="G5533" s="14" t="s">
        <v>30222</v>
      </c>
      <c r="H5533" s="14" t="s">
        <v>30223</v>
      </c>
      <c r="I5533" t="s">
        <v>21</v>
      </c>
      <c r="K5533">
        <v>8</v>
      </c>
      <c r="L5533">
        <v>4</v>
      </c>
      <c r="M5533">
        <v>13</v>
      </c>
      <c r="N5533">
        <v>6</v>
      </c>
      <c r="O5533" t="s">
        <v>517</v>
      </c>
      <c r="P5533" t="s">
        <v>517</v>
      </c>
      <c r="Q5533" t="s">
        <v>517</v>
      </c>
      <c r="R5533" t="s">
        <v>517</v>
      </c>
      <c r="S5533" t="s">
        <v>517</v>
      </c>
      <c r="T5533" t="s">
        <v>517</v>
      </c>
      <c r="U5533" t="s">
        <v>517</v>
      </c>
      <c r="V5533" t="s">
        <v>517</v>
      </c>
      <c r="W5533" t="s">
        <v>517</v>
      </c>
      <c r="X5533" t="s">
        <v>517</v>
      </c>
      <c r="Y5533" t="s">
        <v>30224</v>
      </c>
      <c r="Z5533" s="1">
        <v>31838</v>
      </c>
      <c r="AA5533" t="s">
        <v>2215</v>
      </c>
      <c r="AB5533">
        <v>30</v>
      </c>
      <c r="AC5533" t="s">
        <v>358</v>
      </c>
      <c r="AD5533" t="s">
        <v>498</v>
      </c>
      <c r="AF5533" t="s">
        <v>517</v>
      </c>
      <c r="AG5533" t="s">
        <v>8295</v>
      </c>
      <c r="AH5533" t="s">
        <v>8270</v>
      </c>
      <c r="AI5533" t="s">
        <v>8263</v>
      </c>
      <c r="AJ5533" t="s">
        <v>8313</v>
      </c>
    </row>
    <row r="5534" spans="1:36" x14ac:dyDescent="0.25">
      <c r="A5534" s="13" t="s">
        <v>30226</v>
      </c>
      <c r="B5534" s="1">
        <v>42951</v>
      </c>
      <c r="C5534" s="2">
        <v>0.5227546296296296</v>
      </c>
      <c r="D5534" t="s">
        <v>30227</v>
      </c>
      <c r="E5534" t="s">
        <v>22</v>
      </c>
      <c r="F5534" t="s">
        <v>30228</v>
      </c>
      <c r="G5534" s="14" t="s">
        <v>30229</v>
      </c>
      <c r="H5534" s="14" t="s">
        <v>30230</v>
      </c>
      <c r="I5534" t="s">
        <v>21</v>
      </c>
      <c r="K5534">
        <v>8</v>
      </c>
      <c r="L5534">
        <v>4</v>
      </c>
      <c r="M5534">
        <v>12</v>
      </c>
      <c r="N5534">
        <v>6</v>
      </c>
      <c r="O5534" t="s">
        <v>30225</v>
      </c>
      <c r="P5534" t="s">
        <v>517</v>
      </c>
      <c r="Q5534" t="s">
        <v>517</v>
      </c>
      <c r="R5534" t="s">
        <v>517</v>
      </c>
      <c r="S5534" t="s">
        <v>517</v>
      </c>
      <c r="T5534" t="s">
        <v>517</v>
      </c>
      <c r="U5534" t="s">
        <v>517</v>
      </c>
      <c r="V5534" t="s">
        <v>517</v>
      </c>
      <c r="W5534" t="s">
        <v>27553</v>
      </c>
      <c r="X5534" t="s">
        <v>590</v>
      </c>
      <c r="Y5534" t="s">
        <v>11195</v>
      </c>
      <c r="Z5534" s="1">
        <v>29262</v>
      </c>
      <c r="AA5534" t="s">
        <v>2618</v>
      </c>
      <c r="AB5534">
        <v>37</v>
      </c>
      <c r="AC5534" t="s">
        <v>358</v>
      </c>
      <c r="AD5534" t="s">
        <v>482</v>
      </c>
      <c r="AF5534" t="s">
        <v>8304</v>
      </c>
      <c r="AG5534" t="s">
        <v>8263</v>
      </c>
      <c r="AH5534" t="s">
        <v>8295</v>
      </c>
      <c r="AI5534" t="s">
        <v>8266</v>
      </c>
      <c r="AJ5534" t="s">
        <v>517</v>
      </c>
    </row>
    <row r="5535" spans="1:36" x14ac:dyDescent="0.25">
      <c r="A5535" s="13" t="s">
        <v>30231</v>
      </c>
      <c r="B5535" s="1">
        <v>42951</v>
      </c>
      <c r="C5535" s="2">
        <v>0.49181712962962965</v>
      </c>
      <c r="D5535" t="s">
        <v>30232</v>
      </c>
      <c r="E5535" t="s">
        <v>22</v>
      </c>
      <c r="F5535" t="s">
        <v>30233</v>
      </c>
      <c r="G5535" s="14" t="s">
        <v>30234</v>
      </c>
      <c r="H5535" s="14" t="s">
        <v>30235</v>
      </c>
      <c r="I5535" t="s">
        <v>23</v>
      </c>
      <c r="K5535">
        <v>8</v>
      </c>
      <c r="L5535">
        <v>4</v>
      </c>
      <c r="M5535">
        <v>11</v>
      </c>
      <c r="N5535">
        <v>6</v>
      </c>
      <c r="O5535" t="s">
        <v>517</v>
      </c>
      <c r="P5535" t="s">
        <v>517</v>
      </c>
      <c r="Q5535" t="s">
        <v>517</v>
      </c>
      <c r="R5535" t="s">
        <v>517</v>
      </c>
      <c r="S5535" t="s">
        <v>517</v>
      </c>
      <c r="T5535" t="s">
        <v>517</v>
      </c>
      <c r="U5535" t="s">
        <v>517</v>
      </c>
      <c r="V5535" t="s">
        <v>517</v>
      </c>
      <c r="W5535" t="s">
        <v>517</v>
      </c>
      <c r="X5535" t="s">
        <v>517</v>
      </c>
      <c r="Y5535" t="s">
        <v>30236</v>
      </c>
      <c r="Z5535" s="1">
        <v>25640</v>
      </c>
      <c r="AA5535" t="s">
        <v>529</v>
      </c>
      <c r="AB5535">
        <v>47</v>
      </c>
      <c r="AC5535" t="s">
        <v>358</v>
      </c>
      <c r="AD5535" t="s">
        <v>496</v>
      </c>
      <c r="AF5535" t="s">
        <v>8313</v>
      </c>
      <c r="AG5535" t="s">
        <v>8295</v>
      </c>
      <c r="AH5535" t="s">
        <v>517</v>
      </c>
      <c r="AI5535" t="s">
        <v>8260</v>
      </c>
      <c r="AJ5535" t="s">
        <v>517</v>
      </c>
    </row>
    <row r="5536" spans="1:36" x14ac:dyDescent="0.25">
      <c r="A5536" s="13" t="s">
        <v>30238</v>
      </c>
      <c r="B5536" s="1">
        <v>42951</v>
      </c>
      <c r="C5536" s="2">
        <v>0.44679398148148147</v>
      </c>
      <c r="D5536" t="s">
        <v>30239</v>
      </c>
      <c r="E5536" t="s">
        <v>22</v>
      </c>
      <c r="F5536" t="s">
        <v>30240</v>
      </c>
      <c r="G5536" s="14" t="s">
        <v>30241</v>
      </c>
      <c r="H5536" s="14" t="s">
        <v>30242</v>
      </c>
      <c r="I5536" t="s">
        <v>21</v>
      </c>
      <c r="K5536">
        <v>8</v>
      </c>
      <c r="L5536">
        <v>4</v>
      </c>
      <c r="M5536">
        <v>10</v>
      </c>
      <c r="N5536">
        <v>6</v>
      </c>
      <c r="O5536" t="s">
        <v>30237</v>
      </c>
      <c r="P5536" t="s">
        <v>517</v>
      </c>
      <c r="Q5536" t="s">
        <v>517</v>
      </c>
      <c r="R5536" t="s">
        <v>517</v>
      </c>
      <c r="S5536" t="s">
        <v>517</v>
      </c>
      <c r="T5536" t="s">
        <v>517</v>
      </c>
      <c r="U5536" t="s">
        <v>517</v>
      </c>
      <c r="V5536" t="s">
        <v>517</v>
      </c>
      <c r="W5536" t="s">
        <v>589</v>
      </c>
      <c r="X5536" t="s">
        <v>590</v>
      </c>
      <c r="Y5536" t="s">
        <v>30243</v>
      </c>
      <c r="Z5536" s="1">
        <v>30734</v>
      </c>
      <c r="AA5536" t="s">
        <v>546</v>
      </c>
      <c r="AB5536">
        <v>33</v>
      </c>
      <c r="AC5536" t="s">
        <v>358</v>
      </c>
      <c r="AD5536" t="s">
        <v>498</v>
      </c>
      <c r="AF5536" t="s">
        <v>8304</v>
      </c>
      <c r="AG5536" t="s">
        <v>517</v>
      </c>
      <c r="AH5536" t="s">
        <v>517</v>
      </c>
      <c r="AI5536" t="s">
        <v>517</v>
      </c>
      <c r="AJ5536" t="s">
        <v>517</v>
      </c>
    </row>
    <row r="5537" spans="1:36" x14ac:dyDescent="0.25">
      <c r="A5537" s="13" t="s">
        <v>30245</v>
      </c>
      <c r="B5537" s="1">
        <v>42951</v>
      </c>
      <c r="C5537" s="2">
        <v>0.41075231481481483</v>
      </c>
      <c r="D5537" t="s">
        <v>30246</v>
      </c>
      <c r="E5537" t="s">
        <v>22</v>
      </c>
      <c r="F5537" t="s">
        <v>30247</v>
      </c>
      <c r="G5537" s="14" t="s">
        <v>30248</v>
      </c>
      <c r="H5537" s="14" t="s">
        <v>30249</v>
      </c>
      <c r="I5537" t="s">
        <v>23</v>
      </c>
      <c r="K5537">
        <v>8</v>
      </c>
      <c r="L5537">
        <v>4</v>
      </c>
      <c r="M5537">
        <v>9</v>
      </c>
      <c r="N5537">
        <v>6</v>
      </c>
      <c r="O5537" t="s">
        <v>30244</v>
      </c>
      <c r="P5537" t="s">
        <v>517</v>
      </c>
      <c r="Q5537" t="s">
        <v>517</v>
      </c>
      <c r="R5537" t="s">
        <v>517</v>
      </c>
      <c r="S5537" t="s">
        <v>517</v>
      </c>
      <c r="T5537" t="s">
        <v>517</v>
      </c>
      <c r="U5537" t="s">
        <v>517</v>
      </c>
      <c r="V5537" t="s">
        <v>517</v>
      </c>
      <c r="W5537" t="s">
        <v>3570</v>
      </c>
      <c r="X5537" t="s">
        <v>527</v>
      </c>
      <c r="Y5537" t="s">
        <v>30250</v>
      </c>
      <c r="Z5537" s="1">
        <v>27725</v>
      </c>
      <c r="AA5537" t="s">
        <v>30251</v>
      </c>
      <c r="AB5537">
        <v>41</v>
      </c>
      <c r="AC5537" t="s">
        <v>358</v>
      </c>
      <c r="AD5537" t="s">
        <v>482</v>
      </c>
      <c r="AF5537" t="s">
        <v>517</v>
      </c>
      <c r="AG5537" t="s">
        <v>517</v>
      </c>
      <c r="AH5537" t="s">
        <v>517</v>
      </c>
      <c r="AI5537" t="s">
        <v>517</v>
      </c>
      <c r="AJ5537" t="s">
        <v>517</v>
      </c>
    </row>
    <row r="5538" spans="1:36" x14ac:dyDescent="0.25">
      <c r="A5538" s="13" t="s">
        <v>30253</v>
      </c>
      <c r="B5538" s="1">
        <v>42951</v>
      </c>
      <c r="C5538" s="2">
        <v>0.16533564814814813</v>
      </c>
      <c r="D5538" t="s">
        <v>30254</v>
      </c>
      <c r="E5538" t="s">
        <v>22</v>
      </c>
      <c r="F5538" t="s">
        <v>30255</v>
      </c>
      <c r="G5538" s="14" t="s">
        <v>30256</v>
      </c>
      <c r="H5538" s="14" t="s">
        <v>30257</v>
      </c>
      <c r="I5538" t="s">
        <v>23</v>
      </c>
      <c r="K5538">
        <v>8</v>
      </c>
      <c r="L5538">
        <v>4</v>
      </c>
      <c r="M5538">
        <v>3</v>
      </c>
      <c r="N5538">
        <v>6</v>
      </c>
      <c r="O5538" t="s">
        <v>30252</v>
      </c>
      <c r="P5538" t="s">
        <v>517</v>
      </c>
      <c r="Q5538" t="s">
        <v>517</v>
      </c>
      <c r="R5538" t="s">
        <v>517</v>
      </c>
      <c r="S5538" t="s">
        <v>517</v>
      </c>
      <c r="T5538" t="s">
        <v>517</v>
      </c>
      <c r="U5538" t="s">
        <v>517</v>
      </c>
      <c r="V5538" t="s">
        <v>517</v>
      </c>
      <c r="W5538" t="s">
        <v>589</v>
      </c>
      <c r="X5538" t="s">
        <v>590</v>
      </c>
      <c r="Y5538" t="s">
        <v>21133</v>
      </c>
      <c r="Z5538" s="1">
        <v>32487</v>
      </c>
      <c r="AA5538" t="s">
        <v>2738</v>
      </c>
      <c r="AB5538">
        <v>28</v>
      </c>
      <c r="AC5538" t="s">
        <v>358</v>
      </c>
      <c r="AD5538" t="s">
        <v>482</v>
      </c>
      <c r="AF5538" t="s">
        <v>8253</v>
      </c>
      <c r="AG5538" t="s">
        <v>517</v>
      </c>
      <c r="AH5538" t="s">
        <v>517</v>
      </c>
      <c r="AI5538" t="s">
        <v>517</v>
      </c>
      <c r="AJ5538" t="s">
        <v>517</v>
      </c>
    </row>
    <row r="5539" spans="1:36" x14ac:dyDescent="0.25">
      <c r="A5539" s="13" t="s">
        <v>30259</v>
      </c>
      <c r="B5539" s="1">
        <v>42951</v>
      </c>
      <c r="C5539" s="2">
        <v>0.15184027777777778</v>
      </c>
      <c r="D5539" t="s">
        <v>30258</v>
      </c>
      <c r="E5539" t="s">
        <v>22</v>
      </c>
      <c r="F5539" t="s">
        <v>30260</v>
      </c>
      <c r="G5539" s="14" t="s">
        <v>30261</v>
      </c>
      <c r="H5539" s="14" t="s">
        <v>30262</v>
      </c>
      <c r="I5539" t="s">
        <v>26</v>
      </c>
      <c r="K5539">
        <v>8</v>
      </c>
      <c r="L5539">
        <v>4</v>
      </c>
      <c r="M5539">
        <v>3</v>
      </c>
      <c r="N5539">
        <v>6</v>
      </c>
      <c r="O5539" t="s">
        <v>517</v>
      </c>
      <c r="P5539" t="s">
        <v>517</v>
      </c>
      <c r="Q5539" t="s">
        <v>517</v>
      </c>
      <c r="R5539" t="s">
        <v>517</v>
      </c>
      <c r="S5539" t="s">
        <v>517</v>
      </c>
      <c r="T5539" t="s">
        <v>517</v>
      </c>
      <c r="U5539" t="s">
        <v>517</v>
      </c>
      <c r="V5539" t="s">
        <v>517</v>
      </c>
      <c r="W5539" t="s">
        <v>517</v>
      </c>
      <c r="X5539" t="s">
        <v>517</v>
      </c>
      <c r="Y5539" t="s">
        <v>517</v>
      </c>
      <c r="Z5539" s="1" t="s">
        <v>517</v>
      </c>
      <c r="AA5539" t="s">
        <v>7779</v>
      </c>
      <c r="AB5539" t="s">
        <v>517</v>
      </c>
      <c r="AC5539" t="s">
        <v>358</v>
      </c>
      <c r="AD5539" t="s">
        <v>517</v>
      </c>
      <c r="AF5539" t="s">
        <v>8270</v>
      </c>
      <c r="AG5539" t="s">
        <v>8313</v>
      </c>
      <c r="AH5539" t="s">
        <v>517</v>
      </c>
      <c r="AI5539" t="s">
        <v>517</v>
      </c>
      <c r="AJ5539" t="s">
        <v>517</v>
      </c>
    </row>
    <row r="5540" spans="1:36" x14ac:dyDescent="0.25">
      <c r="A5540" s="13" t="s">
        <v>30263</v>
      </c>
      <c r="B5540" s="1">
        <v>42951</v>
      </c>
      <c r="C5540" s="2">
        <v>5.0358796296296297E-2</v>
      </c>
      <c r="D5540" t="s">
        <v>8901</v>
      </c>
      <c r="E5540" t="s">
        <v>22</v>
      </c>
      <c r="F5540" t="s">
        <v>8902</v>
      </c>
      <c r="G5540" s="14" t="s">
        <v>8903</v>
      </c>
      <c r="H5540" s="14" t="s">
        <v>8904</v>
      </c>
      <c r="I5540" t="s">
        <v>21</v>
      </c>
      <c r="K5540">
        <v>8</v>
      </c>
      <c r="L5540">
        <v>4</v>
      </c>
      <c r="M5540">
        <v>1</v>
      </c>
      <c r="N5540">
        <v>6</v>
      </c>
      <c r="O5540" t="s">
        <v>517</v>
      </c>
      <c r="P5540" t="s">
        <v>517</v>
      </c>
      <c r="Q5540" t="s">
        <v>517</v>
      </c>
      <c r="R5540" t="s">
        <v>517</v>
      </c>
      <c r="S5540" t="s">
        <v>517</v>
      </c>
      <c r="T5540" t="s">
        <v>517</v>
      </c>
      <c r="U5540" t="s">
        <v>517</v>
      </c>
      <c r="V5540" t="s">
        <v>517</v>
      </c>
      <c r="W5540" t="s">
        <v>517</v>
      </c>
      <c r="X5540" t="s">
        <v>517</v>
      </c>
      <c r="Y5540" t="s">
        <v>8905</v>
      </c>
      <c r="Z5540" s="1">
        <v>29322</v>
      </c>
      <c r="AA5540" t="s">
        <v>6859</v>
      </c>
      <c r="AB5540">
        <v>37</v>
      </c>
      <c r="AC5540" t="s">
        <v>358</v>
      </c>
      <c r="AD5540" t="s">
        <v>482</v>
      </c>
      <c r="AF5540" t="s">
        <v>8307</v>
      </c>
      <c r="AG5540" t="s">
        <v>517</v>
      </c>
      <c r="AH5540" t="s">
        <v>517</v>
      </c>
      <c r="AI5540" t="s">
        <v>517</v>
      </c>
      <c r="AJ5540" t="s">
        <v>517</v>
      </c>
    </row>
    <row r="5541" spans="1:36" x14ac:dyDescent="0.25">
      <c r="A5541" s="13" t="s">
        <v>30265</v>
      </c>
      <c r="B5541" s="1">
        <v>42950</v>
      </c>
      <c r="C5541" s="2">
        <v>0.97986111111111107</v>
      </c>
      <c r="D5541" t="s">
        <v>30266</v>
      </c>
      <c r="E5541" t="s">
        <v>22</v>
      </c>
      <c r="F5541" t="s">
        <v>30267</v>
      </c>
      <c r="G5541" s="14" t="s">
        <v>30268</v>
      </c>
      <c r="H5541" s="14" t="s">
        <v>30269</v>
      </c>
      <c r="I5541" t="s">
        <v>21</v>
      </c>
      <c r="K5541">
        <v>8</v>
      </c>
      <c r="L5541">
        <v>3</v>
      </c>
      <c r="M5541">
        <v>23</v>
      </c>
      <c r="N5541">
        <v>5</v>
      </c>
      <c r="O5541" t="s">
        <v>30264</v>
      </c>
      <c r="P5541" t="s">
        <v>517</v>
      </c>
      <c r="Q5541" t="s">
        <v>517</v>
      </c>
      <c r="R5541" t="s">
        <v>517</v>
      </c>
      <c r="S5541" t="s">
        <v>517</v>
      </c>
      <c r="T5541" t="s">
        <v>517</v>
      </c>
      <c r="U5541" t="s">
        <v>517</v>
      </c>
      <c r="V5541" t="s">
        <v>517</v>
      </c>
      <c r="W5541" t="s">
        <v>537</v>
      </c>
      <c r="X5541" t="s">
        <v>590</v>
      </c>
      <c r="Y5541" t="s">
        <v>14439</v>
      </c>
      <c r="Z5541" s="1">
        <v>28656</v>
      </c>
      <c r="AA5541" t="s">
        <v>529</v>
      </c>
      <c r="AB5541">
        <v>39</v>
      </c>
      <c r="AC5541" t="s">
        <v>358</v>
      </c>
      <c r="AD5541" t="s">
        <v>484</v>
      </c>
      <c r="AF5541" t="s">
        <v>8304</v>
      </c>
      <c r="AG5541" t="s">
        <v>8307</v>
      </c>
      <c r="AH5541" t="s">
        <v>8253</v>
      </c>
      <c r="AI5541" t="s">
        <v>8313</v>
      </c>
      <c r="AJ5541" t="s">
        <v>517</v>
      </c>
    </row>
    <row r="5542" spans="1:36" x14ac:dyDescent="0.25">
      <c r="A5542" s="13" t="s">
        <v>30270</v>
      </c>
      <c r="B5542" s="1">
        <v>42950</v>
      </c>
      <c r="C5542" s="2">
        <v>0.97189814814814823</v>
      </c>
      <c r="D5542" t="s">
        <v>30271</v>
      </c>
      <c r="E5542" t="s">
        <v>22</v>
      </c>
      <c r="F5542" t="s">
        <v>30272</v>
      </c>
      <c r="G5542" s="14" t="s">
        <v>30273</v>
      </c>
      <c r="H5542" s="14" t="s">
        <v>30274</v>
      </c>
      <c r="I5542" t="s">
        <v>21</v>
      </c>
      <c r="K5542">
        <v>8</v>
      </c>
      <c r="L5542">
        <v>3</v>
      </c>
      <c r="M5542">
        <v>23</v>
      </c>
      <c r="N5542">
        <v>5</v>
      </c>
      <c r="O5542" t="s">
        <v>517</v>
      </c>
      <c r="P5542" t="s">
        <v>517</v>
      </c>
      <c r="Q5542" t="s">
        <v>517</v>
      </c>
      <c r="R5542" t="s">
        <v>517</v>
      </c>
      <c r="S5542" t="s">
        <v>517</v>
      </c>
      <c r="T5542" t="s">
        <v>517</v>
      </c>
      <c r="U5542" t="s">
        <v>517</v>
      </c>
      <c r="V5542" t="s">
        <v>517</v>
      </c>
      <c r="W5542" t="s">
        <v>517</v>
      </c>
      <c r="X5542" t="s">
        <v>517</v>
      </c>
      <c r="Y5542" t="s">
        <v>30275</v>
      </c>
      <c r="Z5542" s="1">
        <v>27214</v>
      </c>
      <c r="AA5542" t="s">
        <v>13686</v>
      </c>
      <c r="AB5542">
        <v>43</v>
      </c>
      <c r="AC5542" t="s">
        <v>358</v>
      </c>
      <c r="AD5542" t="s">
        <v>490</v>
      </c>
      <c r="AF5542" t="s">
        <v>8296</v>
      </c>
      <c r="AG5542" t="s">
        <v>8264</v>
      </c>
      <c r="AH5542" t="s">
        <v>8273</v>
      </c>
      <c r="AI5542" t="s">
        <v>8295</v>
      </c>
      <c r="AJ5542" t="s">
        <v>517</v>
      </c>
    </row>
    <row r="5543" spans="1:36" x14ac:dyDescent="0.25">
      <c r="A5543" s="13" t="s">
        <v>30277</v>
      </c>
      <c r="B5543" s="1">
        <v>42950</v>
      </c>
      <c r="C5543" s="2">
        <v>0.96756944444444448</v>
      </c>
      <c r="D5543" t="s">
        <v>30278</v>
      </c>
      <c r="E5543" t="s">
        <v>22</v>
      </c>
      <c r="F5543" t="s">
        <v>30279</v>
      </c>
      <c r="G5543" s="14" t="s">
        <v>30280</v>
      </c>
      <c r="H5543" s="14" t="s">
        <v>30281</v>
      </c>
      <c r="I5543" t="s">
        <v>23</v>
      </c>
      <c r="K5543">
        <v>8</v>
      </c>
      <c r="L5543">
        <v>3</v>
      </c>
      <c r="M5543">
        <v>23</v>
      </c>
      <c r="N5543">
        <v>5</v>
      </c>
      <c r="O5543" t="s">
        <v>30276</v>
      </c>
      <c r="P5543" t="s">
        <v>517</v>
      </c>
      <c r="Q5543" t="s">
        <v>517</v>
      </c>
      <c r="R5543" t="s">
        <v>517</v>
      </c>
      <c r="S5543" t="s">
        <v>517</v>
      </c>
      <c r="T5543" t="s">
        <v>517</v>
      </c>
      <c r="U5543" t="s">
        <v>517</v>
      </c>
      <c r="V5543" t="s">
        <v>517</v>
      </c>
      <c r="W5543" t="s">
        <v>537</v>
      </c>
      <c r="X5543" t="s">
        <v>590</v>
      </c>
      <c r="Y5543" t="s">
        <v>30282</v>
      </c>
      <c r="Z5543" s="1">
        <v>31558</v>
      </c>
      <c r="AA5543" t="s">
        <v>834</v>
      </c>
      <c r="AB5543">
        <v>31</v>
      </c>
      <c r="AC5543" t="s">
        <v>358</v>
      </c>
      <c r="AD5543" t="s">
        <v>489</v>
      </c>
      <c r="AF5543" t="s">
        <v>517</v>
      </c>
      <c r="AG5543" t="s">
        <v>517</v>
      </c>
      <c r="AH5543" t="s">
        <v>517</v>
      </c>
      <c r="AI5543" t="s">
        <v>517</v>
      </c>
      <c r="AJ5543" t="s">
        <v>517</v>
      </c>
    </row>
    <row r="5544" spans="1:36" x14ac:dyDescent="0.25">
      <c r="A5544" s="13" t="s">
        <v>30283</v>
      </c>
      <c r="B5544" s="1">
        <v>42950</v>
      </c>
      <c r="C5544" s="2">
        <v>0.90068287037037031</v>
      </c>
      <c r="D5544" t="s">
        <v>30284</v>
      </c>
      <c r="E5544" t="s">
        <v>30285</v>
      </c>
      <c r="F5544" t="s">
        <v>30286</v>
      </c>
      <c r="G5544" s="14" t="s">
        <v>30287</v>
      </c>
      <c r="H5544" s="14" t="s">
        <v>30288</v>
      </c>
      <c r="I5544" t="s">
        <v>23</v>
      </c>
      <c r="K5544">
        <v>8</v>
      </c>
      <c r="L5544">
        <v>3</v>
      </c>
      <c r="M5544">
        <v>21</v>
      </c>
      <c r="N5544">
        <v>5</v>
      </c>
      <c r="O5544" t="s">
        <v>517</v>
      </c>
      <c r="P5544" t="s">
        <v>517</v>
      </c>
      <c r="Q5544" t="s">
        <v>517</v>
      </c>
      <c r="R5544" t="s">
        <v>517</v>
      </c>
      <c r="S5544" t="s">
        <v>517</v>
      </c>
      <c r="T5544" t="s">
        <v>517</v>
      </c>
      <c r="U5544" t="s">
        <v>517</v>
      </c>
      <c r="V5544" t="s">
        <v>517</v>
      </c>
      <c r="W5544" t="s">
        <v>517</v>
      </c>
      <c r="X5544" t="s">
        <v>517</v>
      </c>
      <c r="Y5544" t="s">
        <v>517</v>
      </c>
      <c r="Z5544" s="1" t="s">
        <v>517</v>
      </c>
      <c r="AA5544" t="s">
        <v>30289</v>
      </c>
      <c r="AB5544" t="s">
        <v>517</v>
      </c>
      <c r="AC5544" t="s">
        <v>357</v>
      </c>
      <c r="AD5544" t="s">
        <v>517</v>
      </c>
      <c r="AF5544" t="s">
        <v>517</v>
      </c>
      <c r="AG5544" t="s">
        <v>517</v>
      </c>
      <c r="AH5544" t="s">
        <v>517</v>
      </c>
      <c r="AI5544" t="s">
        <v>517</v>
      </c>
      <c r="AJ5544" t="s">
        <v>517</v>
      </c>
    </row>
    <row r="5545" spans="1:36" x14ac:dyDescent="0.25">
      <c r="A5545" s="13" t="s">
        <v>30291</v>
      </c>
      <c r="B5545" s="1">
        <v>42950</v>
      </c>
      <c r="C5545" s="2">
        <v>0.86140046296296291</v>
      </c>
      <c r="D5545" t="s">
        <v>30292</v>
      </c>
      <c r="E5545" t="s">
        <v>22</v>
      </c>
      <c r="F5545" t="s">
        <v>30293</v>
      </c>
      <c r="G5545" s="14" t="s">
        <v>30294</v>
      </c>
      <c r="H5545" s="14" t="s">
        <v>30295</v>
      </c>
      <c r="I5545" t="s">
        <v>21</v>
      </c>
      <c r="K5545">
        <v>8</v>
      </c>
      <c r="L5545">
        <v>3</v>
      </c>
      <c r="M5545">
        <v>20</v>
      </c>
      <c r="N5545">
        <v>5</v>
      </c>
      <c r="O5545" t="s">
        <v>30290</v>
      </c>
      <c r="P5545" t="s">
        <v>517</v>
      </c>
      <c r="Q5545" t="s">
        <v>517</v>
      </c>
      <c r="R5545" t="s">
        <v>517</v>
      </c>
      <c r="S5545" t="s">
        <v>517</v>
      </c>
      <c r="T5545" t="s">
        <v>517</v>
      </c>
      <c r="U5545" t="s">
        <v>517</v>
      </c>
      <c r="V5545" t="s">
        <v>517</v>
      </c>
      <c r="W5545" t="s">
        <v>861</v>
      </c>
      <c r="X5545" t="s">
        <v>842</v>
      </c>
      <c r="Y5545" t="s">
        <v>30296</v>
      </c>
      <c r="Z5545" s="1">
        <v>25475</v>
      </c>
      <c r="AA5545" t="s">
        <v>2032</v>
      </c>
      <c r="AB5545">
        <v>47</v>
      </c>
      <c r="AC5545" t="s">
        <v>357</v>
      </c>
      <c r="AD5545" t="s">
        <v>482</v>
      </c>
      <c r="AF5545" t="s">
        <v>517</v>
      </c>
      <c r="AG5545" t="s">
        <v>517</v>
      </c>
      <c r="AH5545" t="s">
        <v>517</v>
      </c>
      <c r="AI5545" t="s">
        <v>517</v>
      </c>
      <c r="AJ5545" t="s">
        <v>517</v>
      </c>
    </row>
    <row r="5546" spans="1:36" x14ac:dyDescent="0.25">
      <c r="A5546" s="13" t="s">
        <v>30298</v>
      </c>
      <c r="B5546" s="1">
        <v>42950</v>
      </c>
      <c r="C5546" s="2">
        <v>0.75480324074074068</v>
      </c>
      <c r="D5546" t="s">
        <v>30299</v>
      </c>
      <c r="E5546" t="s">
        <v>22</v>
      </c>
      <c r="F5546" t="s">
        <v>30300</v>
      </c>
      <c r="G5546" s="14" t="s">
        <v>30301</v>
      </c>
      <c r="H5546" s="14" t="s">
        <v>30302</v>
      </c>
      <c r="I5546" t="s">
        <v>23</v>
      </c>
      <c r="K5546">
        <v>8</v>
      </c>
      <c r="L5546">
        <v>3</v>
      </c>
      <c r="M5546">
        <v>18</v>
      </c>
      <c r="N5546">
        <v>5</v>
      </c>
      <c r="O5546" t="s">
        <v>30297</v>
      </c>
      <c r="P5546" t="s">
        <v>517</v>
      </c>
      <c r="Q5546" t="s">
        <v>517</v>
      </c>
      <c r="R5546" t="s">
        <v>517</v>
      </c>
      <c r="S5546" t="s">
        <v>517</v>
      </c>
      <c r="T5546" t="s">
        <v>517</v>
      </c>
      <c r="U5546" t="s">
        <v>517</v>
      </c>
      <c r="V5546" t="s">
        <v>517</v>
      </c>
      <c r="W5546" t="s">
        <v>589</v>
      </c>
      <c r="X5546" t="s">
        <v>590</v>
      </c>
      <c r="Y5546" t="s">
        <v>30303</v>
      </c>
      <c r="Z5546" s="1">
        <v>30590</v>
      </c>
      <c r="AA5546" t="s">
        <v>546</v>
      </c>
      <c r="AB5546">
        <v>33</v>
      </c>
      <c r="AC5546" t="s">
        <v>358</v>
      </c>
      <c r="AD5546" t="s">
        <v>500</v>
      </c>
      <c r="AF5546" t="s">
        <v>517</v>
      </c>
      <c r="AG5546" t="s">
        <v>517</v>
      </c>
      <c r="AH5546" t="s">
        <v>517</v>
      </c>
      <c r="AI5546" t="s">
        <v>517</v>
      </c>
      <c r="AJ5546" t="s">
        <v>517</v>
      </c>
    </row>
    <row r="5547" spans="1:36" x14ac:dyDescent="0.25">
      <c r="A5547" s="13" t="s">
        <v>30305</v>
      </c>
      <c r="B5547" s="1">
        <v>42950</v>
      </c>
      <c r="C5547" s="2">
        <v>0.74292824074074071</v>
      </c>
      <c r="D5547" t="s">
        <v>30306</v>
      </c>
      <c r="E5547" t="s">
        <v>22</v>
      </c>
      <c r="F5547" t="s">
        <v>30307</v>
      </c>
      <c r="G5547" s="14" t="s">
        <v>30308</v>
      </c>
      <c r="H5547" s="14" t="s">
        <v>30309</v>
      </c>
      <c r="I5547" t="s">
        <v>23</v>
      </c>
      <c r="K5547">
        <v>8</v>
      </c>
      <c r="L5547">
        <v>3</v>
      </c>
      <c r="M5547">
        <v>17</v>
      </c>
      <c r="N5547">
        <v>5</v>
      </c>
      <c r="O5547" t="s">
        <v>30304</v>
      </c>
      <c r="P5547" t="s">
        <v>517</v>
      </c>
      <c r="Q5547" t="s">
        <v>517</v>
      </c>
      <c r="R5547" t="s">
        <v>517</v>
      </c>
      <c r="S5547" t="s">
        <v>517</v>
      </c>
      <c r="T5547" t="s">
        <v>517</v>
      </c>
      <c r="U5547" t="s">
        <v>517</v>
      </c>
      <c r="V5547" t="s">
        <v>517</v>
      </c>
      <c r="W5547" t="s">
        <v>589</v>
      </c>
      <c r="X5547" t="s">
        <v>849</v>
      </c>
      <c r="Y5547" t="s">
        <v>30310</v>
      </c>
      <c r="Z5547" s="1">
        <v>30862</v>
      </c>
      <c r="AA5547" t="s">
        <v>30311</v>
      </c>
      <c r="AB5547">
        <v>33</v>
      </c>
      <c r="AC5547" t="s">
        <v>357</v>
      </c>
      <c r="AD5547" t="s">
        <v>493</v>
      </c>
      <c r="AF5547" t="s">
        <v>517</v>
      </c>
      <c r="AG5547" t="s">
        <v>517</v>
      </c>
      <c r="AH5547" t="s">
        <v>517</v>
      </c>
      <c r="AI5547" t="s">
        <v>517</v>
      </c>
      <c r="AJ5547" t="s">
        <v>517</v>
      </c>
    </row>
    <row r="5548" spans="1:36" x14ac:dyDescent="0.25">
      <c r="A5548" s="13" t="s">
        <v>30313</v>
      </c>
      <c r="B5548" s="1">
        <v>42950</v>
      </c>
      <c r="C5548" s="2">
        <v>0.73532407407407396</v>
      </c>
      <c r="D5548" t="s">
        <v>30314</v>
      </c>
      <c r="E5548" t="s">
        <v>22</v>
      </c>
      <c r="F5548" t="s">
        <v>30315</v>
      </c>
      <c r="G5548" s="14" t="s">
        <v>30316</v>
      </c>
      <c r="H5548" s="14" t="s">
        <v>30317</v>
      </c>
      <c r="I5548" t="s">
        <v>23</v>
      </c>
      <c r="K5548">
        <v>8</v>
      </c>
      <c r="L5548">
        <v>3</v>
      </c>
      <c r="M5548">
        <v>17</v>
      </c>
      <c r="N5548">
        <v>5</v>
      </c>
      <c r="O5548" t="s">
        <v>30312</v>
      </c>
      <c r="P5548" t="s">
        <v>517</v>
      </c>
      <c r="Q5548" t="s">
        <v>517</v>
      </c>
      <c r="R5548" t="s">
        <v>517</v>
      </c>
      <c r="S5548" t="s">
        <v>517</v>
      </c>
      <c r="T5548" t="s">
        <v>517</v>
      </c>
      <c r="U5548" t="s">
        <v>517</v>
      </c>
      <c r="V5548" t="s">
        <v>517</v>
      </c>
      <c r="W5548" t="s">
        <v>589</v>
      </c>
      <c r="X5548" t="s">
        <v>1238</v>
      </c>
      <c r="Y5548" t="s">
        <v>30318</v>
      </c>
      <c r="Z5548" s="1">
        <v>25819</v>
      </c>
      <c r="AA5548" t="s">
        <v>1519</v>
      </c>
      <c r="AB5548">
        <v>46</v>
      </c>
      <c r="AC5548" t="s">
        <v>358</v>
      </c>
      <c r="AD5548" t="s">
        <v>483</v>
      </c>
      <c r="AF5548" t="s">
        <v>517</v>
      </c>
      <c r="AG5548" t="s">
        <v>517</v>
      </c>
      <c r="AH5548" t="s">
        <v>517</v>
      </c>
      <c r="AI5548" t="s">
        <v>517</v>
      </c>
      <c r="AJ5548" t="s">
        <v>517</v>
      </c>
    </row>
    <row r="5549" spans="1:36" x14ac:dyDescent="0.25">
      <c r="A5549" s="13" t="s">
        <v>30320</v>
      </c>
      <c r="B5549" s="1">
        <v>42950</v>
      </c>
      <c r="C5549" s="2">
        <v>0.67189814814814808</v>
      </c>
      <c r="D5549" t="s">
        <v>30321</v>
      </c>
      <c r="E5549" t="s">
        <v>116</v>
      </c>
      <c r="F5549" t="s">
        <v>30322</v>
      </c>
      <c r="G5549" s="14" t="s">
        <v>30323</v>
      </c>
      <c r="H5549" s="14" t="s">
        <v>30324</v>
      </c>
      <c r="I5549" t="s">
        <v>23</v>
      </c>
      <c r="K5549">
        <v>8</v>
      </c>
      <c r="L5549">
        <v>3</v>
      </c>
      <c r="M5549">
        <v>16</v>
      </c>
      <c r="N5549">
        <v>5</v>
      </c>
      <c r="O5549" t="s">
        <v>30319</v>
      </c>
      <c r="P5549" t="s">
        <v>517</v>
      </c>
      <c r="Q5549" t="s">
        <v>517</v>
      </c>
      <c r="R5549" t="s">
        <v>517</v>
      </c>
      <c r="S5549" t="s">
        <v>517</v>
      </c>
      <c r="T5549" t="s">
        <v>517</v>
      </c>
      <c r="U5549" t="s">
        <v>517</v>
      </c>
      <c r="V5549" t="s">
        <v>517</v>
      </c>
      <c r="W5549" t="s">
        <v>537</v>
      </c>
      <c r="X5549" t="s">
        <v>849</v>
      </c>
      <c r="Y5549" t="s">
        <v>30325</v>
      </c>
      <c r="Z5549" s="1">
        <v>27796</v>
      </c>
      <c r="AA5549" t="s">
        <v>22917</v>
      </c>
      <c r="AB5549">
        <v>41</v>
      </c>
      <c r="AC5549" t="s">
        <v>358</v>
      </c>
      <c r="AD5549" t="s">
        <v>492</v>
      </c>
      <c r="AF5549" t="s">
        <v>517</v>
      </c>
      <c r="AG5549" t="s">
        <v>517</v>
      </c>
      <c r="AH5549" t="s">
        <v>517</v>
      </c>
      <c r="AI5549" t="s">
        <v>517</v>
      </c>
      <c r="AJ5549" t="s">
        <v>517</v>
      </c>
    </row>
    <row r="5550" spans="1:36" x14ac:dyDescent="0.25">
      <c r="A5550" s="13" t="s">
        <v>30326</v>
      </c>
      <c r="B5550" s="1">
        <v>42950</v>
      </c>
      <c r="C5550" s="2">
        <v>0.66793981481481479</v>
      </c>
      <c r="D5550" t="s">
        <v>30327</v>
      </c>
      <c r="E5550" t="s">
        <v>22</v>
      </c>
      <c r="F5550" t="s">
        <v>30328</v>
      </c>
      <c r="G5550" s="14" t="s">
        <v>30329</v>
      </c>
      <c r="H5550" s="14" t="s">
        <v>30330</v>
      </c>
      <c r="I5550" t="s">
        <v>23</v>
      </c>
      <c r="K5550">
        <v>8</v>
      </c>
      <c r="L5550">
        <v>3</v>
      </c>
      <c r="M5550">
        <v>16</v>
      </c>
      <c r="N5550">
        <v>5</v>
      </c>
      <c r="O5550" t="s">
        <v>517</v>
      </c>
      <c r="P5550" t="s">
        <v>517</v>
      </c>
      <c r="Q5550" t="s">
        <v>517</v>
      </c>
      <c r="R5550" t="s">
        <v>517</v>
      </c>
      <c r="S5550" t="s">
        <v>517</v>
      </c>
      <c r="T5550" t="s">
        <v>517</v>
      </c>
      <c r="U5550" t="s">
        <v>517</v>
      </c>
      <c r="V5550" t="s">
        <v>517</v>
      </c>
      <c r="W5550" t="s">
        <v>517</v>
      </c>
      <c r="X5550" t="s">
        <v>517</v>
      </c>
      <c r="Y5550" t="s">
        <v>30331</v>
      </c>
      <c r="Z5550" s="1">
        <v>32923</v>
      </c>
      <c r="AA5550" t="s">
        <v>1903</v>
      </c>
      <c r="AB5550">
        <v>27</v>
      </c>
      <c r="AC5550" t="s">
        <v>358</v>
      </c>
      <c r="AD5550" t="s">
        <v>482</v>
      </c>
      <c r="AF5550" t="s">
        <v>517</v>
      </c>
      <c r="AG5550" t="s">
        <v>517</v>
      </c>
      <c r="AH5550" t="s">
        <v>517</v>
      </c>
      <c r="AI5550" t="s">
        <v>517</v>
      </c>
      <c r="AJ5550" t="s">
        <v>517</v>
      </c>
    </row>
    <row r="5551" spans="1:36" x14ac:dyDescent="0.25">
      <c r="A5551" s="13" t="s">
        <v>30332</v>
      </c>
      <c r="B5551" s="1">
        <v>42950</v>
      </c>
      <c r="C5551" s="2">
        <v>0.66249999999999998</v>
      </c>
      <c r="D5551" t="s">
        <v>30333</v>
      </c>
      <c r="E5551" t="s">
        <v>22</v>
      </c>
      <c r="F5551" t="s">
        <v>30334</v>
      </c>
      <c r="G5551" s="14" t="s">
        <v>30335</v>
      </c>
      <c r="H5551" s="14" t="s">
        <v>30336</v>
      </c>
      <c r="I5551" t="s">
        <v>21</v>
      </c>
      <c r="K5551">
        <v>8</v>
      </c>
      <c r="L5551">
        <v>3</v>
      </c>
      <c r="M5551">
        <v>15</v>
      </c>
      <c r="N5551">
        <v>5</v>
      </c>
      <c r="O5551" t="s">
        <v>517</v>
      </c>
      <c r="P5551" t="s">
        <v>517</v>
      </c>
      <c r="Q5551" t="s">
        <v>517</v>
      </c>
      <c r="R5551" t="s">
        <v>517</v>
      </c>
      <c r="S5551" t="s">
        <v>517</v>
      </c>
      <c r="T5551" t="s">
        <v>517</v>
      </c>
      <c r="U5551" t="s">
        <v>517</v>
      </c>
      <c r="V5551" t="s">
        <v>517</v>
      </c>
      <c r="W5551" t="s">
        <v>517</v>
      </c>
      <c r="X5551" t="s">
        <v>517</v>
      </c>
      <c r="Y5551" t="s">
        <v>30337</v>
      </c>
      <c r="Z5551" s="1">
        <v>34082</v>
      </c>
      <c r="AA5551" t="s">
        <v>11634</v>
      </c>
      <c r="AB5551">
        <v>24</v>
      </c>
      <c r="AC5551" t="s">
        <v>357</v>
      </c>
      <c r="AD5551" t="s">
        <v>486</v>
      </c>
      <c r="AF5551" t="s">
        <v>8307</v>
      </c>
      <c r="AG5551" t="s">
        <v>517</v>
      </c>
      <c r="AH5551" t="s">
        <v>517</v>
      </c>
      <c r="AI5551" t="s">
        <v>517</v>
      </c>
      <c r="AJ5551" t="s">
        <v>517</v>
      </c>
    </row>
    <row r="5552" spans="1:36" x14ac:dyDescent="0.25">
      <c r="A5552" s="13" t="s">
        <v>30338</v>
      </c>
      <c r="B5552" s="1">
        <v>42950</v>
      </c>
      <c r="C5552" s="2">
        <v>0.61253472222222227</v>
      </c>
      <c r="D5552" t="s">
        <v>30339</v>
      </c>
      <c r="E5552" t="s">
        <v>22</v>
      </c>
      <c r="F5552" t="s">
        <v>30340</v>
      </c>
      <c r="G5552" s="14" t="s">
        <v>30341</v>
      </c>
      <c r="H5552" s="14" t="s">
        <v>30342</v>
      </c>
      <c r="I5552" t="s">
        <v>21</v>
      </c>
      <c r="K5552">
        <v>8</v>
      </c>
      <c r="L5552">
        <v>3</v>
      </c>
      <c r="M5552">
        <v>14</v>
      </c>
      <c r="N5552">
        <v>5</v>
      </c>
      <c r="O5552" t="s">
        <v>517</v>
      </c>
      <c r="P5552" t="s">
        <v>517</v>
      </c>
      <c r="Q5552" t="s">
        <v>517</v>
      </c>
      <c r="R5552" t="s">
        <v>517</v>
      </c>
      <c r="S5552" t="s">
        <v>517</v>
      </c>
      <c r="T5552" t="s">
        <v>517</v>
      </c>
      <c r="U5552" t="s">
        <v>517</v>
      </c>
      <c r="V5552" t="s">
        <v>517</v>
      </c>
      <c r="W5552" t="s">
        <v>517</v>
      </c>
      <c r="X5552" t="s">
        <v>517</v>
      </c>
      <c r="Y5552" t="s">
        <v>30343</v>
      </c>
      <c r="Z5552" s="1">
        <v>25124</v>
      </c>
      <c r="AA5552" t="s">
        <v>582</v>
      </c>
      <c r="AB5552">
        <v>48</v>
      </c>
      <c r="AC5552" t="s">
        <v>358</v>
      </c>
      <c r="AD5552" t="s">
        <v>496</v>
      </c>
      <c r="AF5552" t="s">
        <v>8298</v>
      </c>
      <c r="AG5552" t="s">
        <v>517</v>
      </c>
      <c r="AH5552" t="s">
        <v>8261</v>
      </c>
      <c r="AI5552" t="s">
        <v>8295</v>
      </c>
      <c r="AJ5552" t="s">
        <v>517</v>
      </c>
    </row>
    <row r="5553" spans="1:36" x14ac:dyDescent="0.25">
      <c r="A5553" s="13" t="s">
        <v>30345</v>
      </c>
      <c r="B5553" s="1">
        <v>42950</v>
      </c>
      <c r="C5553" s="2">
        <v>0.61006944444444444</v>
      </c>
      <c r="D5553" t="s">
        <v>30346</v>
      </c>
      <c r="E5553" t="s">
        <v>22</v>
      </c>
      <c r="F5553" t="s">
        <v>30347</v>
      </c>
      <c r="G5553" s="14" t="s">
        <v>30348</v>
      </c>
      <c r="H5553" s="14" t="s">
        <v>30349</v>
      </c>
      <c r="I5553" t="s">
        <v>23</v>
      </c>
      <c r="K5553">
        <v>8</v>
      </c>
      <c r="L5553">
        <v>3</v>
      </c>
      <c r="M5553">
        <v>14</v>
      </c>
      <c r="N5553">
        <v>5</v>
      </c>
      <c r="O5553" t="s">
        <v>30344</v>
      </c>
      <c r="P5553" t="s">
        <v>30344</v>
      </c>
      <c r="Q5553" t="s">
        <v>30344</v>
      </c>
      <c r="R5553" t="s">
        <v>517</v>
      </c>
      <c r="S5553" t="s">
        <v>517</v>
      </c>
      <c r="T5553" t="s">
        <v>517</v>
      </c>
      <c r="U5553" t="s">
        <v>517</v>
      </c>
      <c r="V5553" t="s">
        <v>517</v>
      </c>
      <c r="W5553" t="s">
        <v>476</v>
      </c>
      <c r="X5553" t="s">
        <v>1016</v>
      </c>
      <c r="Y5553" t="s">
        <v>517</v>
      </c>
      <c r="Z5553" s="1" t="s">
        <v>517</v>
      </c>
      <c r="AA5553" t="s">
        <v>24576</v>
      </c>
      <c r="AB5553" t="s">
        <v>517</v>
      </c>
      <c r="AC5553" t="s">
        <v>358</v>
      </c>
      <c r="AD5553" t="s">
        <v>517</v>
      </c>
      <c r="AF5553" t="s">
        <v>517</v>
      </c>
      <c r="AG5553" t="s">
        <v>517</v>
      </c>
      <c r="AH5553" t="s">
        <v>517</v>
      </c>
      <c r="AI5553" t="s">
        <v>517</v>
      </c>
      <c r="AJ5553" t="s">
        <v>517</v>
      </c>
    </row>
    <row r="5554" spans="1:36" x14ac:dyDescent="0.25">
      <c r="A5554" s="13" t="s">
        <v>30351</v>
      </c>
      <c r="B5554" s="1">
        <v>42950</v>
      </c>
      <c r="C5554" s="2">
        <v>0.56234953703703705</v>
      </c>
      <c r="D5554" t="s">
        <v>30352</v>
      </c>
      <c r="E5554" t="s">
        <v>22</v>
      </c>
      <c r="F5554" t="s">
        <v>30353</v>
      </c>
      <c r="G5554" s="14" t="s">
        <v>30354</v>
      </c>
      <c r="H5554" s="14" t="s">
        <v>30355</v>
      </c>
      <c r="I5554" t="s">
        <v>23</v>
      </c>
      <c r="K5554">
        <v>8</v>
      </c>
      <c r="L5554">
        <v>3</v>
      </c>
      <c r="M5554">
        <v>13</v>
      </c>
      <c r="N5554">
        <v>5</v>
      </c>
      <c r="O5554" t="s">
        <v>30350</v>
      </c>
      <c r="P5554" t="s">
        <v>517</v>
      </c>
      <c r="Q5554" t="s">
        <v>517</v>
      </c>
      <c r="R5554" t="s">
        <v>517</v>
      </c>
      <c r="S5554" t="s">
        <v>517</v>
      </c>
      <c r="T5554" t="s">
        <v>517</v>
      </c>
      <c r="U5554" t="s">
        <v>517</v>
      </c>
      <c r="V5554" t="s">
        <v>517</v>
      </c>
      <c r="W5554" t="s">
        <v>1939</v>
      </c>
      <c r="X5554" t="s">
        <v>554</v>
      </c>
      <c r="Y5554" t="s">
        <v>30356</v>
      </c>
      <c r="Z5554" s="1">
        <v>32020</v>
      </c>
      <c r="AA5554" t="s">
        <v>7792</v>
      </c>
      <c r="AB5554">
        <v>29</v>
      </c>
      <c r="AC5554" t="s">
        <v>357</v>
      </c>
      <c r="AD5554" t="s">
        <v>509</v>
      </c>
      <c r="AF5554" t="s">
        <v>517</v>
      </c>
      <c r="AG5554" t="s">
        <v>517</v>
      </c>
      <c r="AH5554" t="s">
        <v>517</v>
      </c>
      <c r="AI5554" t="s">
        <v>517</v>
      </c>
      <c r="AJ5554" t="s">
        <v>517</v>
      </c>
    </row>
    <row r="5555" spans="1:36" x14ac:dyDescent="0.25">
      <c r="A5555" s="13" t="s">
        <v>30357</v>
      </c>
      <c r="B5555" s="1">
        <v>42950</v>
      </c>
      <c r="C5555" s="2">
        <v>0.55254629629629626</v>
      </c>
      <c r="D5555" t="s">
        <v>30358</v>
      </c>
      <c r="E5555" t="s">
        <v>22</v>
      </c>
      <c r="F5555" t="s">
        <v>30172</v>
      </c>
      <c r="G5555" s="14" t="s">
        <v>30173</v>
      </c>
      <c r="H5555" s="14" t="s">
        <v>30359</v>
      </c>
      <c r="I5555" t="s">
        <v>24</v>
      </c>
      <c r="K5555">
        <v>8</v>
      </c>
      <c r="L5555">
        <v>3</v>
      </c>
      <c r="M5555">
        <v>13</v>
      </c>
      <c r="N5555">
        <v>5</v>
      </c>
      <c r="O5555" t="s">
        <v>517</v>
      </c>
      <c r="P5555" t="s">
        <v>517</v>
      </c>
      <c r="Q5555" t="s">
        <v>517</v>
      </c>
      <c r="R5555" t="s">
        <v>517</v>
      </c>
      <c r="S5555" t="s">
        <v>517</v>
      </c>
      <c r="T5555" t="s">
        <v>517</v>
      </c>
      <c r="U5555" t="s">
        <v>517</v>
      </c>
      <c r="V5555" t="s">
        <v>517</v>
      </c>
      <c r="W5555" t="s">
        <v>517</v>
      </c>
      <c r="X5555" t="s">
        <v>517</v>
      </c>
      <c r="Y5555" t="s">
        <v>17458</v>
      </c>
      <c r="Z5555" s="1">
        <v>35704</v>
      </c>
      <c r="AA5555" t="s">
        <v>529</v>
      </c>
      <c r="AB5555">
        <v>19</v>
      </c>
      <c r="AC5555" t="s">
        <v>358</v>
      </c>
      <c r="AD5555" t="s">
        <v>488</v>
      </c>
      <c r="AF5555" t="s">
        <v>517</v>
      </c>
      <c r="AG5555" t="s">
        <v>517</v>
      </c>
      <c r="AH5555" t="s">
        <v>517</v>
      </c>
      <c r="AI5555" t="s">
        <v>517</v>
      </c>
      <c r="AJ5555" t="s">
        <v>517</v>
      </c>
    </row>
    <row r="5556" spans="1:36" x14ac:dyDescent="0.25">
      <c r="A5556" s="13" t="s">
        <v>30361</v>
      </c>
      <c r="B5556" s="1">
        <v>42950</v>
      </c>
      <c r="C5556" s="2">
        <v>0.54325231481481484</v>
      </c>
      <c r="D5556" t="s">
        <v>30362</v>
      </c>
      <c r="E5556" t="s">
        <v>22</v>
      </c>
      <c r="F5556" t="s">
        <v>30363</v>
      </c>
      <c r="G5556" s="14" t="s">
        <v>30364</v>
      </c>
      <c r="H5556" s="14" t="s">
        <v>30365</v>
      </c>
      <c r="I5556" t="s">
        <v>23</v>
      </c>
      <c r="K5556">
        <v>8</v>
      </c>
      <c r="L5556">
        <v>3</v>
      </c>
      <c r="M5556">
        <v>13</v>
      </c>
      <c r="N5556">
        <v>5</v>
      </c>
      <c r="O5556" t="s">
        <v>30360</v>
      </c>
      <c r="P5556" t="s">
        <v>517</v>
      </c>
      <c r="Q5556" t="s">
        <v>517</v>
      </c>
      <c r="R5556" t="s">
        <v>517</v>
      </c>
      <c r="S5556" t="s">
        <v>517</v>
      </c>
      <c r="T5556" t="s">
        <v>517</v>
      </c>
      <c r="U5556" t="s">
        <v>517</v>
      </c>
      <c r="V5556" t="s">
        <v>517</v>
      </c>
      <c r="W5556" t="s">
        <v>589</v>
      </c>
      <c r="X5556" t="s">
        <v>590</v>
      </c>
      <c r="Y5556" t="s">
        <v>30366</v>
      </c>
      <c r="Z5556" s="1">
        <v>34208</v>
      </c>
      <c r="AA5556" t="s">
        <v>30367</v>
      </c>
      <c r="AB5556">
        <v>23</v>
      </c>
      <c r="AC5556" t="s">
        <v>358</v>
      </c>
      <c r="AD5556" t="s">
        <v>487</v>
      </c>
      <c r="AF5556" t="s">
        <v>517</v>
      </c>
      <c r="AG5556" t="s">
        <v>517</v>
      </c>
      <c r="AH5556" t="s">
        <v>517</v>
      </c>
      <c r="AI5556" t="s">
        <v>517</v>
      </c>
      <c r="AJ5556" t="s">
        <v>517</v>
      </c>
    </row>
    <row r="5557" spans="1:36" x14ac:dyDescent="0.25">
      <c r="A5557" t="s">
        <v>30369</v>
      </c>
      <c r="B5557">
        <v>42950</v>
      </c>
      <c r="C5557">
        <v>0.50336805555555553</v>
      </c>
      <c r="D5557" t="s">
        <v>30370</v>
      </c>
      <c r="E5557" t="s">
        <v>22</v>
      </c>
      <c r="F5557" t="s">
        <v>30371</v>
      </c>
      <c r="G5557" t="s">
        <v>30372</v>
      </c>
      <c r="H5557" t="s">
        <v>30373</v>
      </c>
      <c r="I5557" t="s">
        <v>23</v>
      </c>
      <c r="K5557">
        <v>8</v>
      </c>
      <c r="L5557">
        <v>3</v>
      </c>
      <c r="M5557">
        <v>12</v>
      </c>
      <c r="N5557">
        <v>5</v>
      </c>
      <c r="O5557" t="s">
        <v>30368</v>
      </c>
      <c r="P5557" t="s">
        <v>517</v>
      </c>
      <c r="Q5557" t="s">
        <v>517</v>
      </c>
      <c r="R5557" t="s">
        <v>517</v>
      </c>
      <c r="S5557" t="s">
        <v>517</v>
      </c>
      <c r="T5557" t="s">
        <v>517</v>
      </c>
      <c r="U5557" t="s">
        <v>517</v>
      </c>
      <c r="V5557" t="s">
        <v>517</v>
      </c>
      <c r="W5557" t="s">
        <v>857</v>
      </c>
      <c r="X5557" t="s">
        <v>622</v>
      </c>
      <c r="Y5557" t="s">
        <v>30374</v>
      </c>
      <c r="Z5557">
        <v>23528</v>
      </c>
      <c r="AA5557" t="s">
        <v>30370</v>
      </c>
      <c r="AB5557">
        <v>53</v>
      </c>
      <c r="AC5557" t="s">
        <v>357</v>
      </c>
      <c r="AD5557" t="s">
        <v>485</v>
      </c>
      <c r="AF5557" t="s">
        <v>517</v>
      </c>
      <c r="AG5557" t="s">
        <v>517</v>
      </c>
      <c r="AH5557" t="s">
        <v>517</v>
      </c>
      <c r="AI5557" t="s">
        <v>517</v>
      </c>
      <c r="AJ5557" t="s">
        <v>517</v>
      </c>
    </row>
    <row r="5558" spans="1:36" x14ac:dyDescent="0.25">
      <c r="A5558" s="13" t="s">
        <v>30376</v>
      </c>
      <c r="B5558" s="1">
        <v>42950</v>
      </c>
      <c r="C5558" s="2">
        <v>0.47092592592592591</v>
      </c>
      <c r="D5558" t="s">
        <v>30377</v>
      </c>
      <c r="E5558" t="s">
        <v>22</v>
      </c>
      <c r="F5558" t="s">
        <v>30378</v>
      </c>
      <c r="G5558" s="14" t="s">
        <v>30379</v>
      </c>
      <c r="H5558" s="14" t="s">
        <v>30380</v>
      </c>
      <c r="I5558" t="s">
        <v>23</v>
      </c>
      <c r="K5558">
        <v>8</v>
      </c>
      <c r="L5558">
        <v>3</v>
      </c>
      <c r="M5558">
        <v>11</v>
      </c>
      <c r="N5558">
        <v>5</v>
      </c>
      <c r="O5558" t="s">
        <v>30375</v>
      </c>
      <c r="P5558" t="s">
        <v>517</v>
      </c>
      <c r="Q5558" t="s">
        <v>517</v>
      </c>
      <c r="R5558" t="s">
        <v>517</v>
      </c>
      <c r="S5558" t="s">
        <v>517</v>
      </c>
      <c r="T5558" t="s">
        <v>517</v>
      </c>
      <c r="U5558" t="s">
        <v>517</v>
      </c>
      <c r="V5558" t="s">
        <v>517</v>
      </c>
      <c r="W5558" t="s">
        <v>1217</v>
      </c>
      <c r="X5558" t="s">
        <v>590</v>
      </c>
      <c r="Y5558" t="s">
        <v>6245</v>
      </c>
      <c r="Z5558" s="1">
        <v>31667</v>
      </c>
      <c r="AA5558" t="s">
        <v>11511</v>
      </c>
      <c r="AB5558">
        <v>30</v>
      </c>
      <c r="AC5558" t="s">
        <v>357</v>
      </c>
      <c r="AD5558" t="s">
        <v>509</v>
      </c>
      <c r="AF5558" t="s">
        <v>517</v>
      </c>
      <c r="AG5558" t="s">
        <v>517</v>
      </c>
      <c r="AH5558" t="s">
        <v>517</v>
      </c>
      <c r="AI5558" t="s">
        <v>517</v>
      </c>
      <c r="AJ5558" t="s">
        <v>517</v>
      </c>
    </row>
    <row r="5559" spans="1:36" x14ac:dyDescent="0.25">
      <c r="A5559" s="13" t="s">
        <v>30382</v>
      </c>
      <c r="B5559" s="1">
        <v>42950</v>
      </c>
      <c r="C5559" s="2">
        <v>0.43606481481481479</v>
      </c>
      <c r="D5559" t="s">
        <v>30383</v>
      </c>
      <c r="E5559" t="s">
        <v>22</v>
      </c>
      <c r="F5559" t="s">
        <v>30384</v>
      </c>
      <c r="G5559" s="14" t="s">
        <v>30385</v>
      </c>
      <c r="H5559" s="14" t="s">
        <v>30386</v>
      </c>
      <c r="I5559" t="s">
        <v>23</v>
      </c>
      <c r="K5559">
        <v>8</v>
      </c>
      <c r="L5559">
        <v>3</v>
      </c>
      <c r="M5559">
        <v>10</v>
      </c>
      <c r="N5559">
        <v>5</v>
      </c>
      <c r="O5559" t="s">
        <v>30381</v>
      </c>
      <c r="P5559" t="s">
        <v>517</v>
      </c>
      <c r="Q5559" t="s">
        <v>517</v>
      </c>
      <c r="R5559" t="s">
        <v>517</v>
      </c>
      <c r="S5559" t="s">
        <v>517</v>
      </c>
      <c r="T5559" t="s">
        <v>517</v>
      </c>
      <c r="U5559" t="s">
        <v>517</v>
      </c>
      <c r="V5559" t="s">
        <v>517</v>
      </c>
      <c r="W5559" t="s">
        <v>589</v>
      </c>
      <c r="X5559" t="s">
        <v>849</v>
      </c>
      <c r="Y5559" t="s">
        <v>30387</v>
      </c>
      <c r="Z5559" s="1">
        <v>30152</v>
      </c>
      <c r="AA5559" t="s">
        <v>2370</v>
      </c>
      <c r="AB5559">
        <v>35</v>
      </c>
      <c r="AC5559" t="s">
        <v>358</v>
      </c>
      <c r="AD5559" t="s">
        <v>492</v>
      </c>
      <c r="AF5559" t="s">
        <v>517</v>
      </c>
      <c r="AG5559" t="s">
        <v>517</v>
      </c>
      <c r="AH5559" t="s">
        <v>517</v>
      </c>
      <c r="AI5559" t="s">
        <v>517</v>
      </c>
      <c r="AJ5559" t="s">
        <v>517</v>
      </c>
    </row>
    <row r="5560" spans="1:36" x14ac:dyDescent="0.25">
      <c r="A5560" s="13" t="s">
        <v>30388</v>
      </c>
      <c r="B5560" s="1">
        <v>42950</v>
      </c>
      <c r="C5560" s="2">
        <v>0.40415509259259258</v>
      </c>
      <c r="D5560" t="s">
        <v>30073</v>
      </c>
      <c r="E5560" t="s">
        <v>542</v>
      </c>
      <c r="F5560" t="s">
        <v>30074</v>
      </c>
      <c r="G5560" s="14" t="s">
        <v>30075</v>
      </c>
      <c r="H5560" s="14" t="s">
        <v>30076</v>
      </c>
      <c r="I5560" t="s">
        <v>21</v>
      </c>
      <c r="K5560">
        <v>8</v>
      </c>
      <c r="L5560">
        <v>3</v>
      </c>
      <c r="M5560">
        <v>9</v>
      </c>
      <c r="N5560">
        <v>5</v>
      </c>
      <c r="O5560" t="s">
        <v>30071</v>
      </c>
      <c r="P5560" t="s">
        <v>517</v>
      </c>
      <c r="Q5560" t="s">
        <v>517</v>
      </c>
      <c r="R5560" t="s">
        <v>517</v>
      </c>
      <c r="S5560" t="s">
        <v>517</v>
      </c>
      <c r="T5560" t="s">
        <v>517</v>
      </c>
      <c r="U5560" t="s">
        <v>517</v>
      </c>
      <c r="V5560" t="s">
        <v>517</v>
      </c>
      <c r="W5560" t="s">
        <v>589</v>
      </c>
      <c r="X5560" t="s">
        <v>590</v>
      </c>
      <c r="Y5560" t="s">
        <v>517</v>
      </c>
      <c r="Z5560" s="1" t="s">
        <v>517</v>
      </c>
      <c r="AA5560" t="s">
        <v>1358</v>
      </c>
      <c r="AB5560" t="s">
        <v>517</v>
      </c>
      <c r="AC5560" t="s">
        <v>358</v>
      </c>
      <c r="AD5560" t="s">
        <v>517</v>
      </c>
      <c r="AF5560" t="s">
        <v>8306</v>
      </c>
      <c r="AG5560" t="s">
        <v>8253</v>
      </c>
      <c r="AH5560" t="s">
        <v>8282</v>
      </c>
      <c r="AI5560" t="s">
        <v>8260</v>
      </c>
      <c r="AJ5560" t="s">
        <v>517</v>
      </c>
    </row>
    <row r="5561" spans="1:36" x14ac:dyDescent="0.25">
      <c r="A5561" s="13" t="s">
        <v>30389</v>
      </c>
      <c r="B5561" s="1">
        <v>42950</v>
      </c>
      <c r="C5561" s="2">
        <v>0.25040509259259258</v>
      </c>
      <c r="D5561" t="s">
        <v>25264</v>
      </c>
      <c r="E5561" t="s">
        <v>22</v>
      </c>
      <c r="F5561" t="s">
        <v>25265</v>
      </c>
      <c r="G5561" s="14" t="s">
        <v>25266</v>
      </c>
      <c r="H5561" s="14" t="s">
        <v>30390</v>
      </c>
      <c r="I5561" t="s">
        <v>23</v>
      </c>
      <c r="K5561">
        <v>8</v>
      </c>
      <c r="L5561">
        <v>3</v>
      </c>
      <c r="M5561">
        <v>6</v>
      </c>
      <c r="N5561">
        <v>5</v>
      </c>
      <c r="O5561" t="s">
        <v>517</v>
      </c>
      <c r="P5561" t="s">
        <v>517</v>
      </c>
      <c r="Q5561" t="s">
        <v>517</v>
      </c>
      <c r="R5561" t="s">
        <v>517</v>
      </c>
      <c r="S5561" t="s">
        <v>517</v>
      </c>
      <c r="T5561" t="s">
        <v>517</v>
      </c>
      <c r="U5561" t="s">
        <v>517</v>
      </c>
      <c r="V5561" t="s">
        <v>517</v>
      </c>
      <c r="W5561" t="s">
        <v>517</v>
      </c>
      <c r="X5561" t="s">
        <v>517</v>
      </c>
      <c r="Y5561" t="s">
        <v>25268</v>
      </c>
      <c r="Z5561" s="1">
        <v>33295</v>
      </c>
      <c r="AA5561" t="s">
        <v>2867</v>
      </c>
      <c r="AB5561">
        <v>26</v>
      </c>
      <c r="AC5561" t="s">
        <v>358</v>
      </c>
      <c r="AD5561" t="s">
        <v>487</v>
      </c>
      <c r="AF5561" t="s">
        <v>8260</v>
      </c>
      <c r="AG5561" t="s">
        <v>517</v>
      </c>
      <c r="AH5561" t="s">
        <v>517</v>
      </c>
      <c r="AI5561" t="s">
        <v>517</v>
      </c>
      <c r="AJ5561" t="s">
        <v>517</v>
      </c>
    </row>
    <row r="5562" spans="1:36" x14ac:dyDescent="0.25">
      <c r="A5562" s="13" t="s">
        <v>30391</v>
      </c>
      <c r="B5562" s="1">
        <v>42950</v>
      </c>
      <c r="C5562" s="2">
        <v>0.21081018518518521</v>
      </c>
      <c r="D5562" t="s">
        <v>30392</v>
      </c>
      <c r="E5562" t="s">
        <v>22</v>
      </c>
      <c r="F5562" t="s">
        <v>30393</v>
      </c>
      <c r="G5562" s="14" t="s">
        <v>30394</v>
      </c>
      <c r="H5562" s="14" t="s">
        <v>30395</v>
      </c>
      <c r="I5562" t="s">
        <v>24</v>
      </c>
      <c r="K5562">
        <v>8</v>
      </c>
      <c r="L5562">
        <v>3</v>
      </c>
      <c r="M5562">
        <v>5</v>
      </c>
      <c r="N5562">
        <v>5</v>
      </c>
      <c r="O5562" t="s">
        <v>517</v>
      </c>
      <c r="P5562" t="s">
        <v>517</v>
      </c>
      <c r="Q5562" t="s">
        <v>517</v>
      </c>
      <c r="R5562" t="s">
        <v>517</v>
      </c>
      <c r="S5562" t="s">
        <v>517</v>
      </c>
      <c r="T5562" t="s">
        <v>517</v>
      </c>
      <c r="U5562" t="s">
        <v>517</v>
      </c>
      <c r="V5562" t="s">
        <v>517</v>
      </c>
      <c r="W5562" t="s">
        <v>517</v>
      </c>
      <c r="X5562" t="s">
        <v>517</v>
      </c>
      <c r="Y5562" t="s">
        <v>30396</v>
      </c>
      <c r="Z5562" s="1">
        <v>32970</v>
      </c>
      <c r="AA5562" t="s">
        <v>784</v>
      </c>
      <c r="AB5562">
        <v>27</v>
      </c>
      <c r="AC5562" t="s">
        <v>357</v>
      </c>
      <c r="AD5562" t="s">
        <v>482</v>
      </c>
      <c r="AF5562" t="s">
        <v>8254</v>
      </c>
      <c r="AG5562" t="s">
        <v>8259</v>
      </c>
      <c r="AH5562" t="s">
        <v>517</v>
      </c>
      <c r="AI5562" t="s">
        <v>517</v>
      </c>
      <c r="AJ5562" t="s">
        <v>517</v>
      </c>
    </row>
    <row r="5563" spans="1:36" x14ac:dyDescent="0.25">
      <c r="A5563" s="13" t="s">
        <v>30397</v>
      </c>
      <c r="B5563" s="1">
        <v>42950</v>
      </c>
      <c r="C5563" s="2">
        <v>0.12732638888888889</v>
      </c>
      <c r="D5563" t="s">
        <v>30177</v>
      </c>
      <c r="E5563" t="s">
        <v>22</v>
      </c>
      <c r="F5563" t="s">
        <v>30398</v>
      </c>
      <c r="G5563" s="14" t="s">
        <v>30181</v>
      </c>
      <c r="H5563" s="14" t="s">
        <v>30180</v>
      </c>
      <c r="I5563" t="s">
        <v>23</v>
      </c>
      <c r="K5563">
        <v>8</v>
      </c>
      <c r="L5563">
        <v>3</v>
      </c>
      <c r="M5563">
        <v>3</v>
      </c>
      <c r="N5563">
        <v>5</v>
      </c>
      <c r="O5563" t="s">
        <v>30175</v>
      </c>
      <c r="P5563" t="s">
        <v>517</v>
      </c>
      <c r="Q5563" t="s">
        <v>517</v>
      </c>
      <c r="R5563" t="s">
        <v>517</v>
      </c>
      <c r="S5563" t="s">
        <v>517</v>
      </c>
      <c r="T5563" t="s">
        <v>517</v>
      </c>
      <c r="U5563" t="s">
        <v>517</v>
      </c>
      <c r="V5563" t="s">
        <v>517</v>
      </c>
      <c r="W5563" t="s">
        <v>589</v>
      </c>
      <c r="X5563" t="s">
        <v>590</v>
      </c>
      <c r="Y5563" t="s">
        <v>517</v>
      </c>
      <c r="Z5563" s="1" t="s">
        <v>517</v>
      </c>
      <c r="AA5563" t="s">
        <v>478</v>
      </c>
      <c r="AB5563" t="s">
        <v>517</v>
      </c>
      <c r="AC5563" t="s">
        <v>358</v>
      </c>
      <c r="AD5563" t="s">
        <v>517</v>
      </c>
      <c r="AF5563" t="s">
        <v>8313</v>
      </c>
      <c r="AG5563" t="s">
        <v>8254</v>
      </c>
      <c r="AH5563" t="s">
        <v>517</v>
      </c>
      <c r="AI5563" t="s">
        <v>517</v>
      </c>
      <c r="AJ5563" t="s">
        <v>517</v>
      </c>
    </row>
    <row r="5564" spans="1:36" x14ac:dyDescent="0.25">
      <c r="A5564" s="13" t="s">
        <v>30400</v>
      </c>
      <c r="B5564" s="1">
        <v>42950</v>
      </c>
      <c r="C5564" s="2">
        <v>0.1270138888888889</v>
      </c>
      <c r="D5564" t="s">
        <v>30401</v>
      </c>
      <c r="E5564" t="s">
        <v>22</v>
      </c>
      <c r="F5564" t="s">
        <v>30402</v>
      </c>
      <c r="G5564" s="14" t="s">
        <v>30403</v>
      </c>
      <c r="H5564" s="14" t="s">
        <v>30404</v>
      </c>
      <c r="I5564" t="s">
        <v>23</v>
      </c>
      <c r="K5564">
        <v>8</v>
      </c>
      <c r="L5564">
        <v>3</v>
      </c>
      <c r="M5564">
        <v>3</v>
      </c>
      <c r="N5564">
        <v>5</v>
      </c>
      <c r="O5564" t="s">
        <v>30399</v>
      </c>
      <c r="P5564" t="s">
        <v>517</v>
      </c>
      <c r="Q5564" t="s">
        <v>517</v>
      </c>
      <c r="R5564" t="s">
        <v>517</v>
      </c>
      <c r="S5564" t="s">
        <v>517</v>
      </c>
      <c r="T5564" t="s">
        <v>517</v>
      </c>
      <c r="U5564" t="s">
        <v>517</v>
      </c>
      <c r="V5564" t="s">
        <v>517</v>
      </c>
      <c r="W5564" t="s">
        <v>476</v>
      </c>
      <c r="X5564" t="s">
        <v>477</v>
      </c>
      <c r="Y5564" t="s">
        <v>30405</v>
      </c>
      <c r="Z5564" s="1">
        <v>31766</v>
      </c>
      <c r="AA5564" t="s">
        <v>674</v>
      </c>
      <c r="AB5564">
        <v>30</v>
      </c>
      <c r="AC5564" t="s">
        <v>358</v>
      </c>
      <c r="AD5564" t="s">
        <v>487</v>
      </c>
      <c r="AF5564" t="s">
        <v>8253</v>
      </c>
      <c r="AG5564" t="s">
        <v>517</v>
      </c>
      <c r="AH5564" t="s">
        <v>517</v>
      </c>
      <c r="AI5564" t="s">
        <v>517</v>
      </c>
      <c r="AJ5564" t="s">
        <v>517</v>
      </c>
    </row>
    <row r="5565" spans="1:36" x14ac:dyDescent="0.25">
      <c r="A5565" s="13" t="s">
        <v>30406</v>
      </c>
      <c r="B5565" s="1">
        <v>42950</v>
      </c>
      <c r="C5565" s="2">
        <v>9.1921296296296293E-2</v>
      </c>
      <c r="D5565" t="s">
        <v>30407</v>
      </c>
      <c r="E5565" t="s">
        <v>542</v>
      </c>
      <c r="F5565" t="s">
        <v>30074</v>
      </c>
      <c r="G5565" s="14" t="s">
        <v>30075</v>
      </c>
      <c r="H5565" s="14" t="s">
        <v>30408</v>
      </c>
      <c r="I5565" t="s">
        <v>23</v>
      </c>
      <c r="K5565">
        <v>8</v>
      </c>
      <c r="L5565">
        <v>3</v>
      </c>
      <c r="M5565">
        <v>2</v>
      </c>
      <c r="N5565">
        <v>5</v>
      </c>
      <c r="O5565" t="s">
        <v>30071</v>
      </c>
      <c r="P5565" t="s">
        <v>517</v>
      </c>
      <c r="Q5565" t="s">
        <v>517</v>
      </c>
      <c r="R5565" t="s">
        <v>517</v>
      </c>
      <c r="S5565" t="s">
        <v>517</v>
      </c>
      <c r="T5565" t="s">
        <v>517</v>
      </c>
      <c r="U5565" t="s">
        <v>517</v>
      </c>
      <c r="V5565" t="s">
        <v>517</v>
      </c>
      <c r="W5565" t="s">
        <v>589</v>
      </c>
      <c r="X5565" t="s">
        <v>590</v>
      </c>
      <c r="Y5565" t="s">
        <v>517</v>
      </c>
      <c r="Z5565" s="1" t="s">
        <v>517</v>
      </c>
      <c r="AA5565" t="s">
        <v>1358</v>
      </c>
      <c r="AB5565" t="s">
        <v>517</v>
      </c>
      <c r="AC5565" t="s">
        <v>358</v>
      </c>
      <c r="AD5565" t="s">
        <v>517</v>
      </c>
      <c r="AF5565" t="s">
        <v>8265</v>
      </c>
      <c r="AG5565" t="s">
        <v>517</v>
      </c>
      <c r="AH5565" t="s">
        <v>517</v>
      </c>
      <c r="AI5565" t="s">
        <v>517</v>
      </c>
      <c r="AJ5565" t="s">
        <v>517</v>
      </c>
    </row>
    <row r="5566" spans="1:36" x14ac:dyDescent="0.25">
      <c r="A5566" s="13" t="s">
        <v>30410</v>
      </c>
      <c r="B5566" s="1">
        <v>42950</v>
      </c>
      <c r="C5566" s="2">
        <v>7.0567129629629632E-2</v>
      </c>
      <c r="D5566" t="s">
        <v>30411</v>
      </c>
      <c r="E5566" t="s">
        <v>22</v>
      </c>
      <c r="F5566" t="s">
        <v>30412</v>
      </c>
      <c r="G5566" s="14" t="s">
        <v>30413</v>
      </c>
      <c r="H5566" s="14" t="s">
        <v>30414</v>
      </c>
      <c r="I5566" t="s">
        <v>23</v>
      </c>
      <c r="K5566">
        <v>8</v>
      </c>
      <c r="L5566">
        <v>3</v>
      </c>
      <c r="M5566">
        <v>1</v>
      </c>
      <c r="N5566">
        <v>5</v>
      </c>
      <c r="O5566" t="s">
        <v>30409</v>
      </c>
      <c r="P5566" t="s">
        <v>517</v>
      </c>
      <c r="Q5566" t="s">
        <v>517</v>
      </c>
      <c r="R5566" t="s">
        <v>517</v>
      </c>
      <c r="S5566" t="s">
        <v>517</v>
      </c>
      <c r="T5566" t="s">
        <v>517</v>
      </c>
      <c r="U5566" t="s">
        <v>517</v>
      </c>
      <c r="V5566" t="s">
        <v>517</v>
      </c>
      <c r="W5566" t="s">
        <v>537</v>
      </c>
      <c r="X5566" t="s">
        <v>848</v>
      </c>
      <c r="Y5566" t="s">
        <v>517</v>
      </c>
      <c r="Z5566" s="1" t="s">
        <v>517</v>
      </c>
      <c r="AA5566" t="s">
        <v>2314</v>
      </c>
      <c r="AB5566" t="s">
        <v>517</v>
      </c>
      <c r="AC5566" t="s">
        <v>358</v>
      </c>
      <c r="AD5566" t="s">
        <v>517</v>
      </c>
      <c r="AF5566" t="s">
        <v>517</v>
      </c>
      <c r="AG5566" t="s">
        <v>517</v>
      </c>
      <c r="AH5566" t="s">
        <v>517</v>
      </c>
      <c r="AI5566" t="s">
        <v>517</v>
      </c>
      <c r="AJ5566" t="s">
        <v>517</v>
      </c>
    </row>
    <row r="5567" spans="1:36" x14ac:dyDescent="0.25">
      <c r="A5567" s="13" t="s">
        <v>30415</v>
      </c>
      <c r="B5567" s="1">
        <v>42950</v>
      </c>
      <c r="C5567" s="2">
        <v>4.8020833333333339E-2</v>
      </c>
      <c r="D5567" t="s">
        <v>30416</v>
      </c>
      <c r="E5567" t="s">
        <v>22</v>
      </c>
      <c r="F5567" t="s">
        <v>20168</v>
      </c>
      <c r="G5567" s="14" t="s">
        <v>6508</v>
      </c>
      <c r="H5567" s="14" t="s">
        <v>29905</v>
      </c>
      <c r="I5567" t="s">
        <v>23</v>
      </c>
      <c r="K5567">
        <v>8</v>
      </c>
      <c r="L5567">
        <v>3</v>
      </c>
      <c r="M5567">
        <v>1</v>
      </c>
      <c r="N5567">
        <v>5</v>
      </c>
      <c r="O5567" t="s">
        <v>20165</v>
      </c>
      <c r="P5567" t="s">
        <v>517</v>
      </c>
      <c r="Q5567" t="s">
        <v>517</v>
      </c>
      <c r="R5567" t="s">
        <v>517</v>
      </c>
      <c r="S5567" t="s">
        <v>517</v>
      </c>
      <c r="T5567" t="s">
        <v>517</v>
      </c>
      <c r="U5567" t="s">
        <v>517</v>
      </c>
      <c r="V5567" t="s">
        <v>517</v>
      </c>
      <c r="W5567" t="s">
        <v>526</v>
      </c>
      <c r="X5567" t="s">
        <v>527</v>
      </c>
      <c r="Y5567" t="s">
        <v>517</v>
      </c>
      <c r="Z5567" s="1" t="s">
        <v>517</v>
      </c>
      <c r="AA5567" t="s">
        <v>1489</v>
      </c>
      <c r="AB5567" t="s">
        <v>517</v>
      </c>
      <c r="AC5567" t="s">
        <v>358</v>
      </c>
      <c r="AD5567" t="s">
        <v>517</v>
      </c>
      <c r="AF5567" t="s">
        <v>517</v>
      </c>
      <c r="AG5567" t="s">
        <v>517</v>
      </c>
      <c r="AH5567" t="s">
        <v>517</v>
      </c>
      <c r="AI5567" t="s">
        <v>517</v>
      </c>
      <c r="AJ5567" t="s">
        <v>517</v>
      </c>
    </row>
    <row r="5568" spans="1:36" x14ac:dyDescent="0.25">
      <c r="A5568" s="13" t="s">
        <v>30419</v>
      </c>
      <c r="B5568" s="1">
        <v>42950</v>
      </c>
      <c r="C5568" s="2">
        <v>4.5960648148148146E-2</v>
      </c>
      <c r="D5568" t="s">
        <v>15546</v>
      </c>
      <c r="E5568" t="s">
        <v>22</v>
      </c>
      <c r="F5568" t="s">
        <v>30420</v>
      </c>
      <c r="G5568" s="14" t="s">
        <v>30421</v>
      </c>
      <c r="H5568" s="14" t="s">
        <v>30422</v>
      </c>
      <c r="I5568" t="s">
        <v>23</v>
      </c>
      <c r="K5568">
        <v>8</v>
      </c>
      <c r="L5568">
        <v>3</v>
      </c>
      <c r="M5568">
        <v>1</v>
      </c>
      <c r="N5568">
        <v>5</v>
      </c>
      <c r="O5568" t="s">
        <v>30418</v>
      </c>
      <c r="P5568" t="s">
        <v>30417</v>
      </c>
      <c r="Q5568" t="s">
        <v>517</v>
      </c>
      <c r="R5568" t="s">
        <v>517</v>
      </c>
      <c r="S5568" t="s">
        <v>517</v>
      </c>
      <c r="T5568" t="s">
        <v>517</v>
      </c>
      <c r="U5568" t="s">
        <v>517</v>
      </c>
      <c r="V5568" t="s">
        <v>517</v>
      </c>
      <c r="W5568" t="s">
        <v>526</v>
      </c>
      <c r="X5568" t="s">
        <v>1016</v>
      </c>
      <c r="Y5568" t="s">
        <v>30423</v>
      </c>
      <c r="Z5568" s="1">
        <v>34929</v>
      </c>
      <c r="AA5568" t="s">
        <v>546</v>
      </c>
      <c r="AB5568">
        <v>21</v>
      </c>
      <c r="AC5568" t="s">
        <v>358</v>
      </c>
      <c r="AD5568" t="s">
        <v>482</v>
      </c>
      <c r="AF5568" t="s">
        <v>8313</v>
      </c>
      <c r="AG5568" t="s">
        <v>517</v>
      </c>
      <c r="AH5568" t="s">
        <v>517</v>
      </c>
      <c r="AI5568" t="s">
        <v>517</v>
      </c>
      <c r="AJ5568" t="s">
        <v>517</v>
      </c>
    </row>
    <row r="5569" spans="1:36" x14ac:dyDescent="0.25">
      <c r="A5569" s="13" t="s">
        <v>30426</v>
      </c>
      <c r="B5569" s="1">
        <v>42949</v>
      </c>
      <c r="C5569" s="2">
        <v>0.98428240740740736</v>
      </c>
      <c r="D5569" t="s">
        <v>30427</v>
      </c>
      <c r="E5569" t="s">
        <v>22</v>
      </c>
      <c r="F5569" t="s">
        <v>30428</v>
      </c>
      <c r="G5569" s="14" t="s">
        <v>30429</v>
      </c>
      <c r="H5569" s="14" t="s">
        <v>30430</v>
      </c>
      <c r="I5569" t="s">
        <v>23</v>
      </c>
      <c r="K5569">
        <v>8</v>
      </c>
      <c r="L5569">
        <v>2</v>
      </c>
      <c r="M5569">
        <v>23</v>
      </c>
      <c r="N5569">
        <v>4</v>
      </c>
      <c r="O5569" t="s">
        <v>30424</v>
      </c>
      <c r="P5569" t="s">
        <v>30425</v>
      </c>
      <c r="Q5569" t="s">
        <v>517</v>
      </c>
      <c r="R5569" t="s">
        <v>517</v>
      </c>
      <c r="S5569" t="s">
        <v>517</v>
      </c>
      <c r="T5569" t="s">
        <v>517</v>
      </c>
      <c r="U5569" t="s">
        <v>517</v>
      </c>
      <c r="V5569" t="s">
        <v>517</v>
      </c>
      <c r="W5569" t="s">
        <v>476</v>
      </c>
      <c r="X5569" t="s">
        <v>846</v>
      </c>
      <c r="Y5569" t="s">
        <v>8430</v>
      </c>
      <c r="Z5569" s="1">
        <v>32509</v>
      </c>
      <c r="AA5569" t="s">
        <v>16830</v>
      </c>
      <c r="AB5569">
        <v>28</v>
      </c>
      <c r="AC5569" t="s">
        <v>357</v>
      </c>
      <c r="AD5569" t="s">
        <v>482</v>
      </c>
      <c r="AF5569" t="s">
        <v>517</v>
      </c>
      <c r="AG5569" t="s">
        <v>517</v>
      </c>
      <c r="AH5569" t="s">
        <v>517</v>
      </c>
      <c r="AI5569" t="s">
        <v>517</v>
      </c>
      <c r="AJ5569" t="s">
        <v>517</v>
      </c>
    </row>
    <row r="5570" spans="1:36" x14ac:dyDescent="0.25">
      <c r="A5570" s="13" t="s">
        <v>30432</v>
      </c>
      <c r="B5570" s="1">
        <v>42949</v>
      </c>
      <c r="C5570" s="2">
        <v>0.78366898148148145</v>
      </c>
      <c r="D5570" t="s">
        <v>12605</v>
      </c>
      <c r="E5570" t="s">
        <v>22</v>
      </c>
      <c r="F5570" t="s">
        <v>12606</v>
      </c>
      <c r="G5570" s="14" t="s">
        <v>12607</v>
      </c>
      <c r="H5570" s="14" t="s">
        <v>30433</v>
      </c>
      <c r="I5570" t="s">
        <v>23</v>
      </c>
      <c r="K5570">
        <v>8</v>
      </c>
      <c r="L5570">
        <v>2</v>
      </c>
      <c r="M5570">
        <v>18</v>
      </c>
      <c r="N5570">
        <v>4</v>
      </c>
      <c r="O5570" t="s">
        <v>30431</v>
      </c>
      <c r="P5570" t="s">
        <v>517</v>
      </c>
      <c r="Q5570" t="s">
        <v>517</v>
      </c>
      <c r="R5570" t="s">
        <v>517</v>
      </c>
      <c r="S5570" t="s">
        <v>517</v>
      </c>
      <c r="T5570" t="s">
        <v>517</v>
      </c>
      <c r="U5570" t="s">
        <v>517</v>
      </c>
      <c r="V5570" t="s">
        <v>517</v>
      </c>
      <c r="W5570" t="s">
        <v>1247</v>
      </c>
      <c r="X5570" t="s">
        <v>590</v>
      </c>
      <c r="Y5570" t="s">
        <v>12609</v>
      </c>
      <c r="Z5570" s="1">
        <v>29861</v>
      </c>
      <c r="AA5570" t="s">
        <v>9035</v>
      </c>
      <c r="AB5570">
        <v>35</v>
      </c>
      <c r="AC5570" t="s">
        <v>358</v>
      </c>
      <c r="AD5570" t="s">
        <v>509</v>
      </c>
      <c r="AF5570" t="s">
        <v>517</v>
      </c>
      <c r="AG5570" t="s">
        <v>517</v>
      </c>
      <c r="AH5570" t="s">
        <v>517</v>
      </c>
      <c r="AI5570" t="s">
        <v>517</v>
      </c>
      <c r="AJ5570" t="s">
        <v>517</v>
      </c>
    </row>
    <row r="5571" spans="1:36" x14ac:dyDescent="0.25">
      <c r="A5571" s="13" t="s">
        <v>30435</v>
      </c>
      <c r="B5571" s="1">
        <v>42949</v>
      </c>
      <c r="C5571" s="2">
        <v>0.6897106481481482</v>
      </c>
      <c r="D5571" t="s">
        <v>30436</v>
      </c>
      <c r="E5571" t="s">
        <v>116</v>
      </c>
      <c r="F5571" t="s">
        <v>30437</v>
      </c>
      <c r="G5571" s="14" t="s">
        <v>30438</v>
      </c>
      <c r="H5571" s="14" t="s">
        <v>30439</v>
      </c>
      <c r="I5571" t="s">
        <v>23</v>
      </c>
      <c r="K5571">
        <v>8</v>
      </c>
      <c r="L5571">
        <v>2</v>
      </c>
      <c r="M5571">
        <v>16</v>
      </c>
      <c r="N5571">
        <v>4</v>
      </c>
      <c r="O5571" t="s">
        <v>30434</v>
      </c>
      <c r="P5571" t="s">
        <v>517</v>
      </c>
      <c r="Q5571" t="s">
        <v>517</v>
      </c>
      <c r="R5571" t="s">
        <v>517</v>
      </c>
      <c r="S5571" t="s">
        <v>517</v>
      </c>
      <c r="T5571" t="s">
        <v>517</v>
      </c>
      <c r="U5571" t="s">
        <v>517</v>
      </c>
      <c r="V5571" t="s">
        <v>517</v>
      </c>
      <c r="W5571" t="s">
        <v>537</v>
      </c>
      <c r="X5571" t="s">
        <v>849</v>
      </c>
      <c r="Y5571" t="s">
        <v>30440</v>
      </c>
      <c r="Z5571" s="1">
        <v>26864</v>
      </c>
      <c r="AA5571" t="s">
        <v>529</v>
      </c>
      <c r="AB5571">
        <v>44</v>
      </c>
      <c r="AC5571" t="s">
        <v>358</v>
      </c>
      <c r="AD5571" t="s">
        <v>509</v>
      </c>
      <c r="AF5571" t="s">
        <v>517</v>
      </c>
      <c r="AG5571" t="s">
        <v>517</v>
      </c>
      <c r="AH5571" t="s">
        <v>517</v>
      </c>
      <c r="AI5571" t="s">
        <v>517</v>
      </c>
      <c r="AJ5571" t="s">
        <v>517</v>
      </c>
    </row>
    <row r="5572" spans="1:36" x14ac:dyDescent="0.25">
      <c r="A5572" s="13" t="s">
        <v>30442</v>
      </c>
      <c r="B5572" s="1">
        <v>42949</v>
      </c>
      <c r="C5572" s="2">
        <v>0.68699074074074085</v>
      </c>
      <c r="D5572" t="s">
        <v>30443</v>
      </c>
      <c r="E5572" t="s">
        <v>22</v>
      </c>
      <c r="F5572" t="s">
        <v>30444</v>
      </c>
      <c r="G5572" s="14" t="s">
        <v>30445</v>
      </c>
      <c r="H5572" s="14" t="s">
        <v>30446</v>
      </c>
      <c r="I5572" t="s">
        <v>21</v>
      </c>
      <c r="K5572">
        <v>8</v>
      </c>
      <c r="L5572">
        <v>2</v>
      </c>
      <c r="M5572">
        <v>16</v>
      </c>
      <c r="N5572">
        <v>4</v>
      </c>
      <c r="O5572" t="s">
        <v>30441</v>
      </c>
      <c r="P5572" t="s">
        <v>517</v>
      </c>
      <c r="Q5572" t="s">
        <v>517</v>
      </c>
      <c r="R5572" t="s">
        <v>517</v>
      </c>
      <c r="S5572" t="s">
        <v>517</v>
      </c>
      <c r="T5572" t="s">
        <v>517</v>
      </c>
      <c r="U5572" t="s">
        <v>517</v>
      </c>
      <c r="V5572" t="s">
        <v>517</v>
      </c>
      <c r="W5572" t="s">
        <v>854</v>
      </c>
      <c r="X5572" t="s">
        <v>849</v>
      </c>
      <c r="Y5572" t="s">
        <v>517</v>
      </c>
      <c r="Z5572" s="1" t="s">
        <v>517</v>
      </c>
      <c r="AA5572" t="s">
        <v>30447</v>
      </c>
      <c r="AB5572" t="s">
        <v>517</v>
      </c>
      <c r="AC5572" t="s">
        <v>777</v>
      </c>
      <c r="AD5572" t="s">
        <v>517</v>
      </c>
      <c r="AF5572" t="s">
        <v>517</v>
      </c>
      <c r="AG5572" t="s">
        <v>517</v>
      </c>
      <c r="AH5572" t="s">
        <v>517</v>
      </c>
      <c r="AI5572" t="s">
        <v>517</v>
      </c>
      <c r="AJ5572" t="s">
        <v>517</v>
      </c>
    </row>
    <row r="5573" spans="1:36" x14ac:dyDescent="0.25">
      <c r="A5573" s="13" t="s">
        <v>30448</v>
      </c>
      <c r="B5573" s="1">
        <v>42949</v>
      </c>
      <c r="C5573" s="2">
        <v>0.67894675925925929</v>
      </c>
      <c r="D5573" t="s">
        <v>30152</v>
      </c>
      <c r="E5573" t="s">
        <v>22</v>
      </c>
      <c r="F5573" t="s">
        <v>30153</v>
      </c>
      <c r="G5573" s="14" t="s">
        <v>30154</v>
      </c>
      <c r="H5573" s="14" t="s">
        <v>30155</v>
      </c>
      <c r="I5573" t="s">
        <v>23</v>
      </c>
      <c r="K5573">
        <v>8</v>
      </c>
      <c r="L5573">
        <v>2</v>
      </c>
      <c r="M5573">
        <v>16</v>
      </c>
      <c r="N5573">
        <v>4</v>
      </c>
      <c r="O5573" t="s">
        <v>30150</v>
      </c>
      <c r="P5573" t="s">
        <v>517</v>
      </c>
      <c r="Q5573" t="s">
        <v>517</v>
      </c>
      <c r="R5573" t="s">
        <v>517</v>
      </c>
      <c r="S5573" t="s">
        <v>517</v>
      </c>
      <c r="T5573" t="s">
        <v>517</v>
      </c>
      <c r="U5573" t="s">
        <v>517</v>
      </c>
      <c r="V5573" t="s">
        <v>517</v>
      </c>
      <c r="W5573" t="s">
        <v>589</v>
      </c>
      <c r="X5573" t="s">
        <v>849</v>
      </c>
      <c r="Y5573" t="s">
        <v>10573</v>
      </c>
      <c r="Z5573" s="1">
        <v>33865</v>
      </c>
      <c r="AA5573" t="s">
        <v>5691</v>
      </c>
      <c r="AB5573">
        <v>24</v>
      </c>
      <c r="AC5573" t="s">
        <v>358</v>
      </c>
      <c r="AD5573" t="s">
        <v>495</v>
      </c>
      <c r="AF5573" t="s">
        <v>517</v>
      </c>
      <c r="AG5573" t="s">
        <v>517</v>
      </c>
      <c r="AH5573" t="s">
        <v>517</v>
      </c>
      <c r="AI5573" t="s">
        <v>517</v>
      </c>
      <c r="AJ5573" t="s">
        <v>517</v>
      </c>
    </row>
    <row r="5574" spans="1:36" x14ac:dyDescent="0.25">
      <c r="A5574" s="13" t="s">
        <v>30450</v>
      </c>
      <c r="B5574" s="1">
        <v>42949</v>
      </c>
      <c r="C5574" s="2">
        <v>0.65917824074074072</v>
      </c>
      <c r="D5574" t="s">
        <v>30451</v>
      </c>
      <c r="E5574" t="s">
        <v>22</v>
      </c>
      <c r="F5574" t="s">
        <v>30452</v>
      </c>
      <c r="G5574" s="14" t="s">
        <v>30453</v>
      </c>
      <c r="H5574" s="14" t="s">
        <v>30454</v>
      </c>
      <c r="I5574" t="s">
        <v>23</v>
      </c>
      <c r="K5574">
        <v>8</v>
      </c>
      <c r="L5574">
        <v>2</v>
      </c>
      <c r="M5574">
        <v>15</v>
      </c>
      <c r="N5574">
        <v>4</v>
      </c>
      <c r="O5574" t="s">
        <v>30449</v>
      </c>
      <c r="P5574" t="s">
        <v>517</v>
      </c>
      <c r="Q5574" t="s">
        <v>517</v>
      </c>
      <c r="R5574" t="s">
        <v>517</v>
      </c>
      <c r="S5574" t="s">
        <v>517</v>
      </c>
      <c r="T5574" t="s">
        <v>517</v>
      </c>
      <c r="U5574" t="s">
        <v>517</v>
      </c>
      <c r="V5574" t="s">
        <v>517</v>
      </c>
      <c r="W5574" t="s">
        <v>589</v>
      </c>
      <c r="X5574" t="s">
        <v>590</v>
      </c>
      <c r="Y5574" t="s">
        <v>30455</v>
      </c>
      <c r="Z5574" s="1">
        <v>31906</v>
      </c>
      <c r="AA5574" t="s">
        <v>1684</v>
      </c>
      <c r="AB5574">
        <v>30</v>
      </c>
      <c r="AC5574" t="s">
        <v>358</v>
      </c>
      <c r="AD5574" t="s">
        <v>495</v>
      </c>
      <c r="AF5574" t="s">
        <v>517</v>
      </c>
      <c r="AG5574" t="s">
        <v>517</v>
      </c>
      <c r="AH5574" t="s">
        <v>517</v>
      </c>
      <c r="AI5574" t="s">
        <v>517</v>
      </c>
      <c r="AJ5574" t="s">
        <v>517</v>
      </c>
    </row>
    <row r="5575" spans="1:36" x14ac:dyDescent="0.25">
      <c r="A5575" s="13" t="s">
        <v>30456</v>
      </c>
      <c r="B5575" s="1">
        <v>42949</v>
      </c>
      <c r="C5575" s="2">
        <v>0.64931712962962962</v>
      </c>
      <c r="D5575" t="s">
        <v>30457</v>
      </c>
      <c r="E5575" t="s">
        <v>22</v>
      </c>
      <c r="F5575" t="s">
        <v>30458</v>
      </c>
      <c r="G5575" s="14" t="s">
        <v>30459</v>
      </c>
      <c r="H5575" s="14" t="s">
        <v>30460</v>
      </c>
      <c r="I5575" t="s">
        <v>25</v>
      </c>
      <c r="K5575">
        <v>8</v>
      </c>
      <c r="L5575">
        <v>2</v>
      </c>
      <c r="M5575">
        <v>15</v>
      </c>
      <c r="N5575">
        <v>4</v>
      </c>
      <c r="O5575" t="s">
        <v>517</v>
      </c>
      <c r="P5575" t="s">
        <v>517</v>
      </c>
      <c r="Q5575" t="s">
        <v>517</v>
      </c>
      <c r="R5575" t="s">
        <v>517</v>
      </c>
      <c r="S5575" t="s">
        <v>517</v>
      </c>
      <c r="T5575" t="s">
        <v>517</v>
      </c>
      <c r="U5575" t="s">
        <v>517</v>
      </c>
      <c r="V5575" t="s">
        <v>517</v>
      </c>
      <c r="W5575" t="s">
        <v>517</v>
      </c>
      <c r="X5575" t="s">
        <v>517</v>
      </c>
      <c r="Y5575" t="s">
        <v>30461</v>
      </c>
      <c r="Z5575" s="1">
        <v>34480</v>
      </c>
      <c r="AA5575" t="s">
        <v>529</v>
      </c>
      <c r="AB5575">
        <v>23</v>
      </c>
      <c r="AC5575" t="s">
        <v>358</v>
      </c>
      <c r="AD5575" t="s">
        <v>491</v>
      </c>
      <c r="AF5575" t="s">
        <v>517</v>
      </c>
      <c r="AG5575" t="s">
        <v>517</v>
      </c>
      <c r="AH5575" t="s">
        <v>517</v>
      </c>
      <c r="AI5575" t="s">
        <v>517</v>
      </c>
      <c r="AJ5575" t="s">
        <v>517</v>
      </c>
    </row>
    <row r="5576" spans="1:36" x14ac:dyDescent="0.25">
      <c r="A5576" s="13" t="s">
        <v>30462</v>
      </c>
      <c r="B5576" s="1">
        <v>42949</v>
      </c>
      <c r="C5576" s="2">
        <v>0.63799768518518518</v>
      </c>
      <c r="D5576" t="s">
        <v>1910</v>
      </c>
      <c r="E5576" t="s">
        <v>22</v>
      </c>
      <c r="F5576" t="s">
        <v>30463</v>
      </c>
      <c r="G5576" s="14" t="s">
        <v>30464</v>
      </c>
      <c r="H5576" s="14" t="s">
        <v>30465</v>
      </c>
      <c r="I5576" t="s">
        <v>24</v>
      </c>
      <c r="K5576">
        <v>8</v>
      </c>
      <c r="L5576">
        <v>2</v>
      </c>
      <c r="M5576">
        <v>15</v>
      </c>
      <c r="N5576">
        <v>4</v>
      </c>
      <c r="O5576" t="s">
        <v>517</v>
      </c>
      <c r="P5576" t="s">
        <v>517</v>
      </c>
      <c r="Q5576" t="s">
        <v>517</v>
      </c>
      <c r="R5576" t="s">
        <v>517</v>
      </c>
      <c r="S5576" t="s">
        <v>517</v>
      </c>
      <c r="T5576" t="s">
        <v>517</v>
      </c>
      <c r="U5576" t="s">
        <v>517</v>
      </c>
      <c r="V5576" t="s">
        <v>517</v>
      </c>
      <c r="W5576" t="s">
        <v>517</v>
      </c>
      <c r="X5576" t="s">
        <v>517</v>
      </c>
      <c r="Y5576" t="s">
        <v>11148</v>
      </c>
      <c r="Z5576" s="1">
        <v>32174</v>
      </c>
      <c r="AA5576" t="s">
        <v>1910</v>
      </c>
      <c r="AB5576">
        <v>29</v>
      </c>
      <c r="AC5576" t="s">
        <v>357</v>
      </c>
      <c r="AD5576" t="s">
        <v>487</v>
      </c>
      <c r="AF5576" t="s">
        <v>8295</v>
      </c>
      <c r="AG5576" t="s">
        <v>517</v>
      </c>
      <c r="AH5576" t="s">
        <v>517</v>
      </c>
      <c r="AI5576" t="s">
        <v>517</v>
      </c>
      <c r="AJ5576" t="s">
        <v>517</v>
      </c>
    </row>
    <row r="5577" spans="1:36" x14ac:dyDescent="0.25">
      <c r="A5577" s="13" t="s">
        <v>30467</v>
      </c>
      <c r="B5577" s="1">
        <v>42949</v>
      </c>
      <c r="C5577" s="2">
        <v>0.60559027777777774</v>
      </c>
      <c r="D5577" t="s">
        <v>30468</v>
      </c>
      <c r="E5577" t="s">
        <v>22</v>
      </c>
      <c r="F5577" t="s">
        <v>30469</v>
      </c>
      <c r="G5577" s="14" t="s">
        <v>30470</v>
      </c>
      <c r="H5577" s="14" t="s">
        <v>30471</v>
      </c>
      <c r="I5577" t="s">
        <v>23</v>
      </c>
      <c r="K5577">
        <v>8</v>
      </c>
      <c r="L5577">
        <v>2</v>
      </c>
      <c r="M5577">
        <v>14</v>
      </c>
      <c r="N5577">
        <v>4</v>
      </c>
      <c r="O5577" t="s">
        <v>30466</v>
      </c>
      <c r="P5577" t="s">
        <v>517</v>
      </c>
      <c r="Q5577" t="s">
        <v>517</v>
      </c>
      <c r="R5577" t="s">
        <v>517</v>
      </c>
      <c r="S5577" t="s">
        <v>517</v>
      </c>
      <c r="T5577" t="s">
        <v>517</v>
      </c>
      <c r="U5577" t="s">
        <v>517</v>
      </c>
      <c r="V5577" t="s">
        <v>517</v>
      </c>
      <c r="W5577" t="s">
        <v>476</v>
      </c>
      <c r="X5577" t="s">
        <v>846</v>
      </c>
      <c r="Y5577" t="s">
        <v>8949</v>
      </c>
      <c r="Z5577" s="1">
        <v>32380</v>
      </c>
      <c r="AA5577" t="s">
        <v>1140</v>
      </c>
      <c r="AB5577">
        <v>28</v>
      </c>
      <c r="AC5577" t="s">
        <v>358</v>
      </c>
      <c r="AD5577" t="s">
        <v>492</v>
      </c>
      <c r="AF5577" t="s">
        <v>8313</v>
      </c>
      <c r="AG5577" t="s">
        <v>517</v>
      </c>
      <c r="AH5577" t="s">
        <v>517</v>
      </c>
      <c r="AI5577" t="s">
        <v>517</v>
      </c>
      <c r="AJ5577" t="s">
        <v>517</v>
      </c>
    </row>
    <row r="5578" spans="1:36" x14ac:dyDescent="0.25">
      <c r="A5578" t="s">
        <v>30472</v>
      </c>
      <c r="B5578">
        <v>42949</v>
      </c>
      <c r="C5578">
        <v>0.58675925925925931</v>
      </c>
      <c r="D5578" t="s">
        <v>30473</v>
      </c>
      <c r="E5578" t="s">
        <v>22</v>
      </c>
      <c r="F5578" t="s">
        <v>30474</v>
      </c>
      <c r="G5578" t="s">
        <v>30475</v>
      </c>
      <c r="H5578" t="s">
        <v>30476</v>
      </c>
      <c r="I5578" t="s">
        <v>24</v>
      </c>
      <c r="K5578">
        <v>8</v>
      </c>
      <c r="L5578">
        <v>2</v>
      </c>
      <c r="M5578">
        <v>14</v>
      </c>
      <c r="N5578">
        <v>4</v>
      </c>
      <c r="O5578" t="s">
        <v>517</v>
      </c>
      <c r="P5578" t="s">
        <v>517</v>
      </c>
      <c r="Q5578" t="s">
        <v>517</v>
      </c>
      <c r="R5578" t="s">
        <v>517</v>
      </c>
      <c r="S5578" t="s">
        <v>517</v>
      </c>
      <c r="T5578" t="s">
        <v>517</v>
      </c>
      <c r="U5578" t="s">
        <v>517</v>
      </c>
      <c r="V5578" t="s">
        <v>517</v>
      </c>
      <c r="W5578" t="s">
        <v>517</v>
      </c>
      <c r="X5578" t="s">
        <v>517</v>
      </c>
      <c r="Y5578" t="s">
        <v>27994</v>
      </c>
      <c r="Z5578">
        <v>27622</v>
      </c>
      <c r="AA5578" t="s">
        <v>1041</v>
      </c>
      <c r="AB5578">
        <v>41</v>
      </c>
      <c r="AC5578" t="s">
        <v>357</v>
      </c>
      <c r="AD5578" t="s">
        <v>483</v>
      </c>
      <c r="AF5578" t="s">
        <v>517</v>
      </c>
      <c r="AG5578" t="s">
        <v>517</v>
      </c>
      <c r="AH5578" t="s">
        <v>517</v>
      </c>
      <c r="AI5578" t="s">
        <v>517</v>
      </c>
      <c r="AJ5578" t="s">
        <v>517</v>
      </c>
    </row>
    <row r="5579" spans="1:36" x14ac:dyDescent="0.25">
      <c r="A5579" s="13" t="s">
        <v>30479</v>
      </c>
      <c r="B5579" s="1">
        <v>42949</v>
      </c>
      <c r="C5579" s="2">
        <v>0.58104166666666668</v>
      </c>
      <c r="D5579" t="s">
        <v>30480</v>
      </c>
      <c r="E5579" t="s">
        <v>22</v>
      </c>
      <c r="F5579" t="s">
        <v>30481</v>
      </c>
      <c r="G5579" s="14" t="s">
        <v>30482</v>
      </c>
      <c r="H5579" s="14" t="s">
        <v>30483</v>
      </c>
      <c r="I5579" t="s">
        <v>23</v>
      </c>
      <c r="K5579">
        <v>8</v>
      </c>
      <c r="L5579">
        <v>2</v>
      </c>
      <c r="M5579">
        <v>13</v>
      </c>
      <c r="N5579">
        <v>4</v>
      </c>
      <c r="O5579" t="s">
        <v>30477</v>
      </c>
      <c r="P5579" t="s">
        <v>30478</v>
      </c>
      <c r="Q5579" t="s">
        <v>517</v>
      </c>
      <c r="R5579" t="s">
        <v>517</v>
      </c>
      <c r="S5579" t="s">
        <v>517</v>
      </c>
      <c r="T5579" t="s">
        <v>517</v>
      </c>
      <c r="U5579" t="s">
        <v>517</v>
      </c>
      <c r="V5579" t="s">
        <v>517</v>
      </c>
      <c r="W5579" t="s">
        <v>621</v>
      </c>
      <c r="X5579" t="s">
        <v>622</v>
      </c>
      <c r="Y5579" t="s">
        <v>30484</v>
      </c>
      <c r="Z5579" s="1">
        <v>27798</v>
      </c>
      <c r="AA5579" t="s">
        <v>22781</v>
      </c>
      <c r="AB5579">
        <v>41</v>
      </c>
      <c r="AC5579" t="s">
        <v>358</v>
      </c>
      <c r="AD5579" t="s">
        <v>492</v>
      </c>
      <c r="AF5579" t="s">
        <v>517</v>
      </c>
      <c r="AG5579" t="s">
        <v>517</v>
      </c>
      <c r="AH5579" t="s">
        <v>517</v>
      </c>
      <c r="AI5579" t="s">
        <v>517</v>
      </c>
      <c r="AJ5579" t="s">
        <v>517</v>
      </c>
    </row>
    <row r="5580" spans="1:36" x14ac:dyDescent="0.25">
      <c r="A5580" s="13" t="s">
        <v>30485</v>
      </c>
      <c r="B5580" s="1">
        <v>42949</v>
      </c>
      <c r="C5580" s="2">
        <v>0.55791666666666673</v>
      </c>
      <c r="D5580" t="s">
        <v>30486</v>
      </c>
      <c r="E5580" t="s">
        <v>22</v>
      </c>
      <c r="F5580" t="s">
        <v>30487</v>
      </c>
      <c r="G5580" s="14" t="s">
        <v>30488</v>
      </c>
      <c r="H5580" s="14" t="s">
        <v>30489</v>
      </c>
      <c r="I5580" t="s">
        <v>24</v>
      </c>
      <c r="K5580">
        <v>8</v>
      </c>
      <c r="L5580">
        <v>2</v>
      </c>
      <c r="M5580">
        <v>13</v>
      </c>
      <c r="N5580">
        <v>4</v>
      </c>
      <c r="O5580" t="s">
        <v>517</v>
      </c>
      <c r="P5580" t="s">
        <v>517</v>
      </c>
      <c r="Q5580" t="s">
        <v>517</v>
      </c>
      <c r="R5580" t="s">
        <v>517</v>
      </c>
      <c r="S5580" t="s">
        <v>517</v>
      </c>
      <c r="T5580" t="s">
        <v>517</v>
      </c>
      <c r="U5580" t="s">
        <v>517</v>
      </c>
      <c r="V5580" t="s">
        <v>517</v>
      </c>
      <c r="W5580" t="s">
        <v>517</v>
      </c>
      <c r="X5580" t="s">
        <v>517</v>
      </c>
      <c r="Y5580" t="s">
        <v>30490</v>
      </c>
      <c r="Z5580" s="1">
        <v>18187</v>
      </c>
      <c r="AA5580" t="s">
        <v>17740</v>
      </c>
      <c r="AB5580">
        <v>67</v>
      </c>
      <c r="AC5580" t="s">
        <v>358</v>
      </c>
      <c r="AD5580" t="s">
        <v>491</v>
      </c>
      <c r="AF5580" t="s">
        <v>8266</v>
      </c>
      <c r="AG5580" t="s">
        <v>8296</v>
      </c>
      <c r="AH5580" t="s">
        <v>8295</v>
      </c>
      <c r="AI5580" t="s">
        <v>517</v>
      </c>
      <c r="AJ5580" t="s">
        <v>517</v>
      </c>
    </row>
    <row r="5581" spans="1:36" x14ac:dyDescent="0.25">
      <c r="A5581" s="13" t="s">
        <v>30491</v>
      </c>
      <c r="B5581" s="1">
        <v>42949</v>
      </c>
      <c r="C5581" s="2">
        <v>0.55487268518518518</v>
      </c>
      <c r="D5581" t="s">
        <v>30492</v>
      </c>
      <c r="E5581" t="s">
        <v>22</v>
      </c>
      <c r="F5581" t="s">
        <v>30493</v>
      </c>
      <c r="G5581" s="14" t="s">
        <v>30494</v>
      </c>
      <c r="H5581" s="14" t="s">
        <v>30495</v>
      </c>
      <c r="I5581" t="s">
        <v>23</v>
      </c>
      <c r="K5581">
        <v>8</v>
      </c>
      <c r="L5581">
        <v>2</v>
      </c>
      <c r="M5581">
        <v>13</v>
      </c>
      <c r="N5581">
        <v>4</v>
      </c>
      <c r="O5581" t="s">
        <v>517</v>
      </c>
      <c r="P5581" t="s">
        <v>517</v>
      </c>
      <c r="Q5581" t="s">
        <v>517</v>
      </c>
      <c r="R5581" t="s">
        <v>517</v>
      </c>
      <c r="S5581" t="s">
        <v>517</v>
      </c>
      <c r="T5581" t="s">
        <v>517</v>
      </c>
      <c r="U5581" t="s">
        <v>517</v>
      </c>
      <c r="V5581" t="s">
        <v>517</v>
      </c>
      <c r="W5581" t="s">
        <v>517</v>
      </c>
      <c r="X5581" t="s">
        <v>517</v>
      </c>
      <c r="Y5581" t="s">
        <v>517</v>
      </c>
      <c r="Z5581" s="1" t="s">
        <v>517</v>
      </c>
      <c r="AA5581" t="s">
        <v>30492</v>
      </c>
      <c r="AB5581" t="s">
        <v>517</v>
      </c>
      <c r="AC5581" t="s">
        <v>777</v>
      </c>
      <c r="AD5581" t="s">
        <v>517</v>
      </c>
      <c r="AF5581" t="s">
        <v>517</v>
      </c>
      <c r="AG5581" t="s">
        <v>517</v>
      </c>
      <c r="AH5581" t="s">
        <v>517</v>
      </c>
      <c r="AI5581" t="s">
        <v>517</v>
      </c>
      <c r="AJ5581" t="s">
        <v>517</v>
      </c>
    </row>
    <row r="5582" spans="1:36" x14ac:dyDescent="0.25">
      <c r="A5582" s="13" t="s">
        <v>30497</v>
      </c>
      <c r="B5582" s="1">
        <v>42949</v>
      </c>
      <c r="C5582" s="2">
        <v>0.55208333333333337</v>
      </c>
      <c r="D5582" t="s">
        <v>30498</v>
      </c>
      <c r="E5582" t="s">
        <v>22</v>
      </c>
      <c r="F5582" t="s">
        <v>30499</v>
      </c>
      <c r="G5582" s="14" t="s">
        <v>30500</v>
      </c>
      <c r="H5582" s="14" t="s">
        <v>30501</v>
      </c>
      <c r="I5582" t="s">
        <v>23</v>
      </c>
      <c r="K5582">
        <v>8</v>
      </c>
      <c r="L5582">
        <v>2</v>
      </c>
      <c r="M5582">
        <v>13</v>
      </c>
      <c r="N5582">
        <v>4</v>
      </c>
      <c r="O5582" t="s">
        <v>30496</v>
      </c>
      <c r="P5582" t="s">
        <v>517</v>
      </c>
      <c r="Q5582" t="s">
        <v>517</v>
      </c>
      <c r="R5582" t="s">
        <v>517</v>
      </c>
      <c r="S5582" t="s">
        <v>517</v>
      </c>
      <c r="T5582" t="s">
        <v>517</v>
      </c>
      <c r="U5582" t="s">
        <v>517</v>
      </c>
      <c r="V5582" t="s">
        <v>517</v>
      </c>
      <c r="W5582" t="s">
        <v>537</v>
      </c>
      <c r="X5582" t="s">
        <v>849</v>
      </c>
      <c r="Y5582" t="s">
        <v>30502</v>
      </c>
      <c r="Z5582" s="1">
        <v>27026</v>
      </c>
      <c r="AA5582" t="s">
        <v>30498</v>
      </c>
      <c r="AB5582">
        <v>43</v>
      </c>
      <c r="AC5582" t="s">
        <v>358</v>
      </c>
      <c r="AD5582" t="s">
        <v>487</v>
      </c>
      <c r="AF5582" t="s">
        <v>517</v>
      </c>
      <c r="AG5582" t="s">
        <v>517</v>
      </c>
      <c r="AH5582" t="s">
        <v>517</v>
      </c>
      <c r="AI5582" t="s">
        <v>517</v>
      </c>
      <c r="AJ5582" t="s">
        <v>517</v>
      </c>
    </row>
    <row r="5583" spans="1:36" x14ac:dyDescent="0.25">
      <c r="A5583" s="13" t="s">
        <v>30503</v>
      </c>
      <c r="B5583" s="1">
        <v>42949</v>
      </c>
      <c r="C5583" s="2">
        <v>0.5499074074074074</v>
      </c>
      <c r="D5583" t="s">
        <v>30504</v>
      </c>
      <c r="E5583" t="s">
        <v>22</v>
      </c>
      <c r="F5583" t="s">
        <v>30505</v>
      </c>
      <c r="G5583" s="14" t="s">
        <v>18419</v>
      </c>
      <c r="H5583" s="14" t="s">
        <v>30506</v>
      </c>
      <c r="I5583" t="s">
        <v>23</v>
      </c>
      <c r="K5583">
        <v>8</v>
      </c>
      <c r="L5583">
        <v>2</v>
      </c>
      <c r="M5583">
        <v>13</v>
      </c>
      <c r="N5583">
        <v>4</v>
      </c>
      <c r="O5583" t="s">
        <v>18415</v>
      </c>
      <c r="P5583" t="s">
        <v>517</v>
      </c>
      <c r="Q5583" t="s">
        <v>517</v>
      </c>
      <c r="R5583" t="s">
        <v>517</v>
      </c>
      <c r="S5583" t="s">
        <v>517</v>
      </c>
      <c r="T5583" t="s">
        <v>517</v>
      </c>
      <c r="U5583" t="s">
        <v>517</v>
      </c>
      <c r="V5583" t="s">
        <v>517</v>
      </c>
      <c r="W5583" t="s">
        <v>621</v>
      </c>
      <c r="X5583" t="s">
        <v>622</v>
      </c>
      <c r="Y5583" t="s">
        <v>18421</v>
      </c>
      <c r="Z5583" s="1">
        <v>35602</v>
      </c>
      <c r="AA5583" t="s">
        <v>5608</v>
      </c>
      <c r="AB5583">
        <v>20</v>
      </c>
      <c r="AC5583" t="s">
        <v>358</v>
      </c>
      <c r="AD5583" t="s">
        <v>483</v>
      </c>
      <c r="AF5583" t="s">
        <v>517</v>
      </c>
      <c r="AG5583" t="s">
        <v>517</v>
      </c>
      <c r="AH5583" t="s">
        <v>517</v>
      </c>
      <c r="AI5583" t="s">
        <v>517</v>
      </c>
      <c r="AJ5583" t="s">
        <v>517</v>
      </c>
    </row>
    <row r="5584" spans="1:36" x14ac:dyDescent="0.25">
      <c r="A5584" s="13" t="s">
        <v>30507</v>
      </c>
      <c r="B5584" s="1">
        <v>42949</v>
      </c>
      <c r="C5584" s="2">
        <v>0.53090277777777783</v>
      </c>
      <c r="D5584" t="s">
        <v>30508</v>
      </c>
      <c r="E5584" t="s">
        <v>22</v>
      </c>
      <c r="F5584" t="s">
        <v>30509</v>
      </c>
      <c r="G5584" s="14" t="s">
        <v>30510</v>
      </c>
      <c r="H5584" s="14" t="s">
        <v>30511</v>
      </c>
      <c r="I5584" t="s">
        <v>23</v>
      </c>
      <c r="K5584">
        <v>8</v>
      </c>
      <c r="L5584">
        <v>2</v>
      </c>
      <c r="M5584">
        <v>12</v>
      </c>
      <c r="N5584">
        <v>4</v>
      </c>
      <c r="O5584" t="s">
        <v>517</v>
      </c>
      <c r="P5584" t="s">
        <v>517</v>
      </c>
      <c r="Q5584" t="s">
        <v>517</v>
      </c>
      <c r="R5584" t="s">
        <v>517</v>
      </c>
      <c r="S5584" t="s">
        <v>517</v>
      </c>
      <c r="T5584" t="s">
        <v>517</v>
      </c>
      <c r="U5584" t="s">
        <v>517</v>
      </c>
      <c r="V5584" t="s">
        <v>517</v>
      </c>
      <c r="W5584" t="s">
        <v>517</v>
      </c>
      <c r="X5584" t="s">
        <v>517</v>
      </c>
      <c r="Y5584" t="s">
        <v>22644</v>
      </c>
      <c r="Z5584" s="1">
        <v>30727</v>
      </c>
      <c r="AA5584" t="s">
        <v>810</v>
      </c>
      <c r="AB5584">
        <v>33</v>
      </c>
      <c r="AC5584" t="s">
        <v>358</v>
      </c>
      <c r="AD5584" t="s">
        <v>492</v>
      </c>
      <c r="AF5584" t="s">
        <v>517</v>
      </c>
      <c r="AG5584" t="s">
        <v>517</v>
      </c>
      <c r="AH5584" t="s">
        <v>517</v>
      </c>
      <c r="AI5584" t="s">
        <v>517</v>
      </c>
      <c r="AJ5584" t="s">
        <v>517</v>
      </c>
    </row>
    <row r="5585" spans="1:36" x14ac:dyDescent="0.25">
      <c r="A5585" s="13" t="s">
        <v>30512</v>
      </c>
      <c r="B5585" s="1">
        <v>42949</v>
      </c>
      <c r="C5585" s="2">
        <v>0.52934027777777781</v>
      </c>
      <c r="D5585" t="s">
        <v>30508</v>
      </c>
      <c r="E5585" t="s">
        <v>22</v>
      </c>
      <c r="F5585" t="s">
        <v>30513</v>
      </c>
      <c r="G5585" s="14" t="s">
        <v>30510</v>
      </c>
      <c r="H5585" s="14" t="s">
        <v>30511</v>
      </c>
      <c r="I5585" t="s">
        <v>23</v>
      </c>
      <c r="K5585">
        <v>8</v>
      </c>
      <c r="L5585">
        <v>2</v>
      </c>
      <c r="M5585">
        <v>12</v>
      </c>
      <c r="N5585">
        <v>4</v>
      </c>
      <c r="O5585" t="s">
        <v>517</v>
      </c>
      <c r="P5585" t="s">
        <v>517</v>
      </c>
      <c r="Q5585" t="s">
        <v>517</v>
      </c>
      <c r="R5585" t="s">
        <v>517</v>
      </c>
      <c r="S5585" t="s">
        <v>517</v>
      </c>
      <c r="T5585" t="s">
        <v>517</v>
      </c>
      <c r="U5585" t="s">
        <v>517</v>
      </c>
      <c r="V5585" t="s">
        <v>517</v>
      </c>
      <c r="W5585" t="s">
        <v>517</v>
      </c>
      <c r="X5585" t="s">
        <v>517</v>
      </c>
      <c r="Y5585" t="s">
        <v>22644</v>
      </c>
      <c r="Z5585" s="1">
        <v>30727</v>
      </c>
      <c r="AA5585" t="s">
        <v>810</v>
      </c>
      <c r="AB5585">
        <v>33</v>
      </c>
      <c r="AC5585" t="s">
        <v>358</v>
      </c>
      <c r="AD5585" t="s">
        <v>492</v>
      </c>
      <c r="AF5585" t="s">
        <v>517</v>
      </c>
      <c r="AG5585" t="s">
        <v>517</v>
      </c>
      <c r="AH5585" t="s">
        <v>517</v>
      </c>
      <c r="AI5585" t="s">
        <v>517</v>
      </c>
      <c r="AJ5585" t="s">
        <v>517</v>
      </c>
    </row>
    <row r="5586" spans="1:36" x14ac:dyDescent="0.25">
      <c r="A5586" s="13" t="s">
        <v>30514</v>
      </c>
      <c r="B5586" s="1">
        <v>42949</v>
      </c>
      <c r="C5586" s="2">
        <v>0.48996527777777782</v>
      </c>
      <c r="D5586" t="s">
        <v>29955</v>
      </c>
      <c r="E5586" t="s">
        <v>22</v>
      </c>
      <c r="F5586" t="s">
        <v>29956</v>
      </c>
      <c r="G5586" s="14" t="s">
        <v>29957</v>
      </c>
      <c r="H5586" s="14" t="s">
        <v>29958</v>
      </c>
      <c r="I5586" t="s">
        <v>21</v>
      </c>
      <c r="K5586">
        <v>8</v>
      </c>
      <c r="L5586">
        <v>2</v>
      </c>
      <c r="M5586">
        <v>11</v>
      </c>
      <c r="N5586">
        <v>4</v>
      </c>
      <c r="O5586" t="s">
        <v>517</v>
      </c>
      <c r="P5586" t="s">
        <v>517</v>
      </c>
      <c r="Q5586" t="s">
        <v>517</v>
      </c>
      <c r="R5586" t="s">
        <v>517</v>
      </c>
      <c r="S5586" t="s">
        <v>517</v>
      </c>
      <c r="T5586" t="s">
        <v>517</v>
      </c>
      <c r="U5586" t="s">
        <v>517</v>
      </c>
      <c r="V5586" t="s">
        <v>517</v>
      </c>
      <c r="W5586" t="s">
        <v>517</v>
      </c>
      <c r="X5586" t="s">
        <v>517</v>
      </c>
      <c r="Y5586" t="s">
        <v>5685</v>
      </c>
      <c r="Z5586" s="1">
        <v>30317</v>
      </c>
      <c r="AA5586" t="s">
        <v>529</v>
      </c>
      <c r="AB5586">
        <v>34</v>
      </c>
      <c r="AC5586" t="s">
        <v>358</v>
      </c>
      <c r="AD5586" t="s">
        <v>487</v>
      </c>
      <c r="AF5586" t="s">
        <v>8307</v>
      </c>
      <c r="AG5586" t="s">
        <v>8304</v>
      </c>
      <c r="AH5586" t="s">
        <v>8270</v>
      </c>
      <c r="AI5586" t="s">
        <v>517</v>
      </c>
      <c r="AJ5586" t="s">
        <v>517</v>
      </c>
    </row>
    <row r="5587" spans="1:36" x14ac:dyDescent="0.25">
      <c r="A5587" s="13" t="s">
        <v>30516</v>
      </c>
      <c r="B5587" s="1">
        <v>42949</v>
      </c>
      <c r="C5587" s="2">
        <v>0.47695601851851849</v>
      </c>
      <c r="D5587" t="s">
        <v>30517</v>
      </c>
      <c r="E5587" t="s">
        <v>22</v>
      </c>
      <c r="F5587" t="s">
        <v>30518</v>
      </c>
      <c r="G5587" s="14" t="s">
        <v>30519</v>
      </c>
      <c r="H5587" s="14" t="s">
        <v>30520</v>
      </c>
      <c r="I5587" t="s">
        <v>23</v>
      </c>
      <c r="K5587">
        <v>8</v>
      </c>
      <c r="L5587">
        <v>2</v>
      </c>
      <c r="M5587">
        <v>11</v>
      </c>
      <c r="N5587">
        <v>4</v>
      </c>
      <c r="O5587" t="s">
        <v>30515</v>
      </c>
      <c r="P5587" t="s">
        <v>517</v>
      </c>
      <c r="Q5587" t="s">
        <v>517</v>
      </c>
      <c r="R5587" t="s">
        <v>517</v>
      </c>
      <c r="S5587" t="s">
        <v>517</v>
      </c>
      <c r="T5587" t="s">
        <v>517</v>
      </c>
      <c r="U5587" t="s">
        <v>517</v>
      </c>
      <c r="V5587" t="s">
        <v>517</v>
      </c>
      <c r="W5587" t="s">
        <v>537</v>
      </c>
      <c r="X5587" t="s">
        <v>590</v>
      </c>
      <c r="Y5587" t="s">
        <v>30521</v>
      </c>
      <c r="Z5587" s="1">
        <v>28793</v>
      </c>
      <c r="AA5587" t="s">
        <v>30522</v>
      </c>
      <c r="AB5587">
        <v>38</v>
      </c>
      <c r="AC5587" t="s">
        <v>358</v>
      </c>
      <c r="AD5587" t="s">
        <v>482</v>
      </c>
      <c r="AF5587" t="s">
        <v>517</v>
      </c>
      <c r="AG5587" t="s">
        <v>517</v>
      </c>
      <c r="AH5587" t="s">
        <v>517</v>
      </c>
      <c r="AI5587" t="s">
        <v>517</v>
      </c>
      <c r="AJ5587" t="s">
        <v>517</v>
      </c>
    </row>
    <row r="5588" spans="1:36" x14ac:dyDescent="0.25">
      <c r="A5588" s="13" t="s">
        <v>30523</v>
      </c>
      <c r="B5588" s="1">
        <v>42949</v>
      </c>
      <c r="C5588" s="2">
        <v>0.47</v>
      </c>
      <c r="D5588" t="s">
        <v>29417</v>
      </c>
      <c r="E5588" t="s">
        <v>22</v>
      </c>
      <c r="F5588" t="s">
        <v>27088</v>
      </c>
      <c r="G5588" s="14" t="s">
        <v>27089</v>
      </c>
      <c r="H5588" s="14" t="s">
        <v>27090</v>
      </c>
      <c r="I5588" t="s">
        <v>24</v>
      </c>
      <c r="K5588">
        <v>8</v>
      </c>
      <c r="L5588">
        <v>2</v>
      </c>
      <c r="M5588">
        <v>11</v>
      </c>
      <c r="N5588">
        <v>4</v>
      </c>
      <c r="O5588" t="s">
        <v>517</v>
      </c>
      <c r="P5588" t="s">
        <v>517</v>
      </c>
      <c r="Q5588" t="s">
        <v>517</v>
      </c>
      <c r="R5588" t="s">
        <v>517</v>
      </c>
      <c r="S5588" t="s">
        <v>517</v>
      </c>
      <c r="T5588" t="s">
        <v>517</v>
      </c>
      <c r="U5588" t="s">
        <v>517</v>
      </c>
      <c r="V5588" t="s">
        <v>517</v>
      </c>
      <c r="W5588" t="s">
        <v>517</v>
      </c>
      <c r="X5588" t="s">
        <v>517</v>
      </c>
      <c r="Y5588" t="s">
        <v>27091</v>
      </c>
      <c r="Z5588" s="1">
        <v>27787</v>
      </c>
      <c r="AA5588" t="s">
        <v>810</v>
      </c>
      <c r="AB5588">
        <v>41</v>
      </c>
      <c r="AC5588" t="s">
        <v>358</v>
      </c>
      <c r="AD5588" t="s">
        <v>483</v>
      </c>
      <c r="AF5588" t="s">
        <v>517</v>
      </c>
      <c r="AG5588" t="s">
        <v>517</v>
      </c>
      <c r="AH5588" t="s">
        <v>517</v>
      </c>
      <c r="AI5588" t="s">
        <v>517</v>
      </c>
      <c r="AJ5588" t="s">
        <v>517</v>
      </c>
    </row>
    <row r="5589" spans="1:36" x14ac:dyDescent="0.25">
      <c r="A5589" s="13" t="s">
        <v>30525</v>
      </c>
      <c r="B5589" s="1">
        <v>42949</v>
      </c>
      <c r="C5589" s="2">
        <v>0.46596064814814814</v>
      </c>
      <c r="D5589" t="s">
        <v>30526</v>
      </c>
      <c r="E5589" t="s">
        <v>22</v>
      </c>
      <c r="F5589" t="s">
        <v>30527</v>
      </c>
      <c r="G5589" s="14" t="s">
        <v>30528</v>
      </c>
      <c r="H5589" s="14" t="s">
        <v>30529</v>
      </c>
      <c r="I5589" t="s">
        <v>23</v>
      </c>
      <c r="K5589">
        <v>8</v>
      </c>
      <c r="L5589">
        <v>2</v>
      </c>
      <c r="M5589">
        <v>11</v>
      </c>
      <c r="N5589">
        <v>4</v>
      </c>
      <c r="O5589" t="s">
        <v>30524</v>
      </c>
      <c r="P5589" t="s">
        <v>517</v>
      </c>
      <c r="Q5589" t="s">
        <v>517</v>
      </c>
      <c r="R5589" t="s">
        <v>517</v>
      </c>
      <c r="S5589" t="s">
        <v>517</v>
      </c>
      <c r="T5589" t="s">
        <v>517</v>
      </c>
      <c r="U5589" t="s">
        <v>517</v>
      </c>
      <c r="V5589" t="s">
        <v>517</v>
      </c>
      <c r="W5589" t="s">
        <v>526</v>
      </c>
      <c r="X5589" t="s">
        <v>527</v>
      </c>
      <c r="Y5589" t="s">
        <v>11838</v>
      </c>
      <c r="Z5589" s="1">
        <v>36146</v>
      </c>
      <c r="AA5589" t="s">
        <v>9002</v>
      </c>
      <c r="AB5589">
        <v>18</v>
      </c>
      <c r="AC5589" t="s">
        <v>358</v>
      </c>
      <c r="AD5589" t="s">
        <v>483</v>
      </c>
      <c r="AF5589" t="s">
        <v>8295</v>
      </c>
      <c r="AG5589" t="s">
        <v>517</v>
      </c>
      <c r="AH5589" t="s">
        <v>517</v>
      </c>
      <c r="AI5589" t="s">
        <v>517</v>
      </c>
      <c r="AJ5589" t="s">
        <v>517</v>
      </c>
    </row>
    <row r="5590" spans="1:36" x14ac:dyDescent="0.25">
      <c r="A5590" s="13" t="s">
        <v>30531</v>
      </c>
      <c r="B5590" s="1">
        <v>42949</v>
      </c>
      <c r="C5590" s="2">
        <v>0.45379629629629631</v>
      </c>
      <c r="D5590" t="s">
        <v>30532</v>
      </c>
      <c r="E5590" t="s">
        <v>22</v>
      </c>
      <c r="F5590" t="s">
        <v>30533</v>
      </c>
      <c r="G5590" s="14" t="s">
        <v>30534</v>
      </c>
      <c r="H5590" s="14" t="s">
        <v>30535</v>
      </c>
      <c r="I5590" t="s">
        <v>23</v>
      </c>
      <c r="K5590">
        <v>8</v>
      </c>
      <c r="L5590">
        <v>2</v>
      </c>
      <c r="M5590">
        <v>10</v>
      </c>
      <c r="N5590">
        <v>4</v>
      </c>
      <c r="O5590" t="s">
        <v>30530</v>
      </c>
      <c r="P5590" t="s">
        <v>517</v>
      </c>
      <c r="Q5590" t="s">
        <v>517</v>
      </c>
      <c r="R5590" t="s">
        <v>517</v>
      </c>
      <c r="S5590" t="s">
        <v>517</v>
      </c>
      <c r="T5590" t="s">
        <v>517</v>
      </c>
      <c r="U5590" t="s">
        <v>517</v>
      </c>
      <c r="V5590" t="s">
        <v>517</v>
      </c>
      <c r="W5590" t="s">
        <v>589</v>
      </c>
      <c r="X5590" t="s">
        <v>590</v>
      </c>
      <c r="Y5590" t="s">
        <v>30536</v>
      </c>
      <c r="Z5590" s="1">
        <v>34657</v>
      </c>
      <c r="AA5590" t="s">
        <v>674</v>
      </c>
      <c r="AB5590">
        <v>22</v>
      </c>
      <c r="AC5590" t="s">
        <v>358</v>
      </c>
      <c r="AD5590" t="s">
        <v>482</v>
      </c>
      <c r="AF5590" t="s">
        <v>8253</v>
      </c>
      <c r="AG5590" t="s">
        <v>517</v>
      </c>
      <c r="AH5590" t="s">
        <v>517</v>
      </c>
      <c r="AI5590" t="s">
        <v>517</v>
      </c>
      <c r="AJ5590" t="s">
        <v>517</v>
      </c>
    </row>
    <row r="5591" spans="1:36" x14ac:dyDescent="0.25">
      <c r="A5591" t="s">
        <v>30538</v>
      </c>
      <c r="B5591">
        <v>42949</v>
      </c>
      <c r="C5591">
        <v>0.421875</v>
      </c>
      <c r="D5591" t="s">
        <v>30539</v>
      </c>
      <c r="E5591" t="s">
        <v>22</v>
      </c>
      <c r="F5591" t="s">
        <v>30540</v>
      </c>
      <c r="G5591" t="s">
        <v>30541</v>
      </c>
      <c r="H5591" t="s">
        <v>30542</v>
      </c>
      <c r="I5591" t="s">
        <v>23</v>
      </c>
      <c r="K5591">
        <v>8</v>
      </c>
      <c r="L5591">
        <v>2</v>
      </c>
      <c r="M5591">
        <v>10</v>
      </c>
      <c r="N5591">
        <v>4</v>
      </c>
      <c r="O5591" t="s">
        <v>30537</v>
      </c>
      <c r="P5591" t="s">
        <v>517</v>
      </c>
      <c r="Q5591" t="s">
        <v>517</v>
      </c>
      <c r="R5591" t="s">
        <v>517</v>
      </c>
      <c r="S5591" t="s">
        <v>517</v>
      </c>
      <c r="T5591" t="s">
        <v>517</v>
      </c>
      <c r="U5591" t="s">
        <v>517</v>
      </c>
      <c r="V5591" t="s">
        <v>517</v>
      </c>
      <c r="W5591" t="s">
        <v>672</v>
      </c>
      <c r="X5591" t="s">
        <v>477</v>
      </c>
      <c r="Y5591" t="s">
        <v>30543</v>
      </c>
      <c r="Z5591">
        <v>31899</v>
      </c>
      <c r="AA5591" t="s">
        <v>5691</v>
      </c>
      <c r="AB5591">
        <v>30</v>
      </c>
      <c r="AC5591" t="s">
        <v>358</v>
      </c>
      <c r="AD5591" t="s">
        <v>483</v>
      </c>
      <c r="AF5591" t="s">
        <v>517</v>
      </c>
      <c r="AG5591" t="s">
        <v>517</v>
      </c>
      <c r="AH5591" t="s">
        <v>517</v>
      </c>
      <c r="AI5591" t="s">
        <v>517</v>
      </c>
      <c r="AJ5591" t="s">
        <v>517</v>
      </c>
    </row>
    <row r="5592" spans="1:36" x14ac:dyDescent="0.25">
      <c r="A5592" t="s">
        <v>30544</v>
      </c>
      <c r="B5592">
        <v>42949</v>
      </c>
      <c r="C5592">
        <v>0.40224537037037034</v>
      </c>
      <c r="D5592" t="s">
        <v>27854</v>
      </c>
      <c r="E5592" t="s">
        <v>22</v>
      </c>
      <c r="F5592" t="s">
        <v>27855</v>
      </c>
      <c r="G5592" t="s">
        <v>27856</v>
      </c>
      <c r="H5592" t="s">
        <v>27857</v>
      </c>
      <c r="I5592" t="s">
        <v>25</v>
      </c>
      <c r="K5592">
        <v>8</v>
      </c>
      <c r="L5592">
        <v>2</v>
      </c>
      <c r="M5592">
        <v>9</v>
      </c>
      <c r="N5592">
        <v>4</v>
      </c>
      <c r="O5592" t="s">
        <v>517</v>
      </c>
      <c r="P5592" t="s">
        <v>517</v>
      </c>
      <c r="Q5592" t="s">
        <v>517</v>
      </c>
      <c r="R5592" t="s">
        <v>517</v>
      </c>
      <c r="S5592" t="s">
        <v>517</v>
      </c>
      <c r="T5592" t="s">
        <v>517</v>
      </c>
      <c r="U5592" t="s">
        <v>517</v>
      </c>
      <c r="V5592" t="s">
        <v>517</v>
      </c>
      <c r="W5592" t="s">
        <v>517</v>
      </c>
      <c r="X5592" t="s">
        <v>517</v>
      </c>
      <c r="Y5592" t="s">
        <v>27858</v>
      </c>
      <c r="Z5592">
        <v>31787</v>
      </c>
      <c r="AA5592" t="s">
        <v>674</v>
      </c>
      <c r="AB5592">
        <v>30</v>
      </c>
      <c r="AC5592" t="s">
        <v>358</v>
      </c>
      <c r="AD5592" t="s">
        <v>497</v>
      </c>
      <c r="AF5592" t="s">
        <v>8259</v>
      </c>
      <c r="AG5592" t="s">
        <v>517</v>
      </c>
      <c r="AH5592" t="s">
        <v>517</v>
      </c>
      <c r="AI5592" t="s">
        <v>517</v>
      </c>
      <c r="AJ5592" t="s">
        <v>517</v>
      </c>
    </row>
    <row r="5593" spans="1:36" x14ac:dyDescent="0.25">
      <c r="A5593" t="s">
        <v>30545</v>
      </c>
      <c r="B5593">
        <v>42949</v>
      </c>
      <c r="C5593">
        <v>0.35251157407407407</v>
      </c>
      <c r="D5593" t="s">
        <v>29620</v>
      </c>
      <c r="E5593" t="s">
        <v>22</v>
      </c>
      <c r="F5593" t="s">
        <v>29621</v>
      </c>
      <c r="G5593" t="s">
        <v>29622</v>
      </c>
      <c r="H5593" t="s">
        <v>30546</v>
      </c>
      <c r="I5593" t="s">
        <v>21</v>
      </c>
      <c r="K5593">
        <v>8</v>
      </c>
      <c r="L5593">
        <v>2</v>
      </c>
      <c r="M5593">
        <v>8</v>
      </c>
      <c r="N5593">
        <v>4</v>
      </c>
      <c r="O5593" t="s">
        <v>29618</v>
      </c>
      <c r="P5593" t="s">
        <v>517</v>
      </c>
      <c r="Q5593" t="s">
        <v>517</v>
      </c>
      <c r="R5593" t="s">
        <v>517</v>
      </c>
      <c r="S5593" t="s">
        <v>517</v>
      </c>
      <c r="T5593" t="s">
        <v>517</v>
      </c>
      <c r="U5593" t="s">
        <v>517</v>
      </c>
      <c r="V5593" t="s">
        <v>517</v>
      </c>
      <c r="W5593" t="s">
        <v>476</v>
      </c>
      <c r="X5593" t="s">
        <v>846</v>
      </c>
      <c r="Y5593" t="s">
        <v>5710</v>
      </c>
      <c r="Z5593">
        <v>30526</v>
      </c>
      <c r="AA5593" t="s">
        <v>529</v>
      </c>
      <c r="AB5593">
        <v>34</v>
      </c>
      <c r="AC5593" t="s">
        <v>358</v>
      </c>
      <c r="AD5593" t="s">
        <v>482</v>
      </c>
      <c r="AF5593" t="s">
        <v>8263</v>
      </c>
      <c r="AG5593" t="s">
        <v>8307</v>
      </c>
      <c r="AH5593" t="s">
        <v>517</v>
      </c>
      <c r="AI5593" t="s">
        <v>517</v>
      </c>
      <c r="AJ5593" t="s">
        <v>517</v>
      </c>
    </row>
    <row r="5594" spans="1:36" x14ac:dyDescent="0.25">
      <c r="A5594" s="13" t="s">
        <v>30547</v>
      </c>
      <c r="B5594" s="1">
        <v>42949</v>
      </c>
      <c r="C5594" s="2">
        <v>0.27509259259259261</v>
      </c>
      <c r="D5594" t="s">
        <v>30548</v>
      </c>
      <c r="E5594" t="s">
        <v>22</v>
      </c>
      <c r="F5594" t="s">
        <v>30549</v>
      </c>
      <c r="G5594" s="14" t="s">
        <v>30550</v>
      </c>
      <c r="H5594" s="14" t="s">
        <v>30551</v>
      </c>
      <c r="I5594" t="s">
        <v>23</v>
      </c>
      <c r="K5594">
        <v>8</v>
      </c>
      <c r="L5594">
        <v>2</v>
      </c>
      <c r="M5594">
        <v>6</v>
      </c>
      <c r="N5594">
        <v>4</v>
      </c>
      <c r="O5594" t="s">
        <v>517</v>
      </c>
      <c r="P5594" t="s">
        <v>517</v>
      </c>
      <c r="Q5594" t="s">
        <v>517</v>
      </c>
      <c r="R5594" t="s">
        <v>517</v>
      </c>
      <c r="S5594" t="s">
        <v>517</v>
      </c>
      <c r="T5594" t="s">
        <v>517</v>
      </c>
      <c r="U5594" t="s">
        <v>517</v>
      </c>
      <c r="V5594" t="s">
        <v>517</v>
      </c>
      <c r="W5594" t="s">
        <v>517</v>
      </c>
      <c r="X5594" t="s">
        <v>517</v>
      </c>
      <c r="Y5594" t="s">
        <v>30552</v>
      </c>
      <c r="Z5594" s="1">
        <v>28327</v>
      </c>
      <c r="AA5594" t="s">
        <v>30553</v>
      </c>
      <c r="AB5594">
        <v>40</v>
      </c>
      <c r="AC5594" t="s">
        <v>358</v>
      </c>
      <c r="AD5594" t="s">
        <v>499</v>
      </c>
      <c r="AF5594" t="s">
        <v>8313</v>
      </c>
      <c r="AG5594" t="s">
        <v>517</v>
      </c>
      <c r="AH5594" t="s">
        <v>517</v>
      </c>
      <c r="AI5594" t="s">
        <v>517</v>
      </c>
      <c r="AJ5594" t="s">
        <v>517</v>
      </c>
    </row>
    <row r="5595" spans="1:36" x14ac:dyDescent="0.25">
      <c r="A5595" s="13" t="s">
        <v>30555</v>
      </c>
      <c r="B5595" s="1">
        <v>42949</v>
      </c>
      <c r="C5595" s="2">
        <v>0.20670138888888889</v>
      </c>
      <c r="D5595" t="s">
        <v>30556</v>
      </c>
      <c r="E5595" t="s">
        <v>116</v>
      </c>
      <c r="F5595" t="s">
        <v>30557</v>
      </c>
      <c r="G5595" s="14" t="s">
        <v>30558</v>
      </c>
      <c r="H5595" s="14" t="s">
        <v>30559</v>
      </c>
      <c r="I5595" t="s">
        <v>23</v>
      </c>
      <c r="K5595">
        <v>8</v>
      </c>
      <c r="L5595">
        <v>2</v>
      </c>
      <c r="M5595">
        <v>4</v>
      </c>
      <c r="N5595">
        <v>4</v>
      </c>
      <c r="O5595" t="s">
        <v>30554</v>
      </c>
      <c r="P5595" t="s">
        <v>517</v>
      </c>
      <c r="Q5595" t="s">
        <v>517</v>
      </c>
      <c r="R5595" t="s">
        <v>517</v>
      </c>
      <c r="S5595" t="s">
        <v>517</v>
      </c>
      <c r="T5595" t="s">
        <v>517</v>
      </c>
      <c r="U5595" t="s">
        <v>517</v>
      </c>
      <c r="V5595" t="s">
        <v>517</v>
      </c>
      <c r="W5595" t="s">
        <v>537</v>
      </c>
      <c r="X5595" t="s">
        <v>1062</v>
      </c>
      <c r="Y5595" t="s">
        <v>517</v>
      </c>
      <c r="Z5595" s="1" t="s">
        <v>517</v>
      </c>
      <c r="AA5595" t="s">
        <v>30560</v>
      </c>
      <c r="AB5595" t="s">
        <v>517</v>
      </c>
      <c r="AC5595" t="s">
        <v>358</v>
      </c>
      <c r="AD5595" t="s">
        <v>517</v>
      </c>
      <c r="AF5595" t="s">
        <v>517</v>
      </c>
      <c r="AG5595" t="s">
        <v>517</v>
      </c>
      <c r="AH5595" t="s">
        <v>517</v>
      </c>
      <c r="AI5595" t="s">
        <v>517</v>
      </c>
      <c r="AJ5595" t="s">
        <v>517</v>
      </c>
    </row>
    <row r="5596" spans="1:36" x14ac:dyDescent="0.25">
      <c r="A5596" s="13" t="s">
        <v>30562</v>
      </c>
      <c r="B5596" s="1">
        <v>42948</v>
      </c>
      <c r="C5596" s="2">
        <v>0.89798611111111104</v>
      </c>
      <c r="D5596" t="s">
        <v>30563</v>
      </c>
      <c r="E5596" t="s">
        <v>22</v>
      </c>
      <c r="F5596" t="s">
        <v>30564</v>
      </c>
      <c r="G5596" s="14" t="s">
        <v>30565</v>
      </c>
      <c r="H5596" s="14" t="s">
        <v>30566</v>
      </c>
      <c r="I5596" t="s">
        <v>23</v>
      </c>
      <c r="K5596">
        <v>8</v>
      </c>
      <c r="L5596">
        <v>1</v>
      </c>
      <c r="M5596">
        <v>21</v>
      </c>
      <c r="N5596">
        <v>3</v>
      </c>
      <c r="O5596" t="s">
        <v>30561</v>
      </c>
      <c r="P5596" t="s">
        <v>517</v>
      </c>
      <c r="Q5596" t="s">
        <v>517</v>
      </c>
      <c r="R5596" t="s">
        <v>517</v>
      </c>
      <c r="S5596" t="s">
        <v>517</v>
      </c>
      <c r="T5596" t="s">
        <v>517</v>
      </c>
      <c r="U5596" t="s">
        <v>517</v>
      </c>
      <c r="V5596" t="s">
        <v>517</v>
      </c>
      <c r="W5596" t="s">
        <v>858</v>
      </c>
      <c r="X5596" t="s">
        <v>850</v>
      </c>
      <c r="Y5596" t="s">
        <v>22704</v>
      </c>
      <c r="Z5596" s="1">
        <v>30805</v>
      </c>
      <c r="AA5596" t="s">
        <v>546</v>
      </c>
      <c r="AB5596">
        <v>33</v>
      </c>
      <c r="AC5596" t="s">
        <v>358</v>
      </c>
      <c r="AD5596" t="s">
        <v>482</v>
      </c>
      <c r="AF5596" t="s">
        <v>517</v>
      </c>
      <c r="AG5596" t="s">
        <v>517</v>
      </c>
      <c r="AH5596" t="s">
        <v>517</v>
      </c>
      <c r="AI5596" t="s">
        <v>517</v>
      </c>
      <c r="AJ5596" t="s">
        <v>517</v>
      </c>
    </row>
    <row r="5597" spans="1:36" x14ac:dyDescent="0.25">
      <c r="A5597" s="13" t="s">
        <v>30568</v>
      </c>
      <c r="B5597" s="1">
        <v>42948</v>
      </c>
      <c r="C5597" s="2">
        <v>0.79386574074074068</v>
      </c>
      <c r="D5597" t="s">
        <v>30569</v>
      </c>
      <c r="E5597" t="s">
        <v>22</v>
      </c>
      <c r="F5597" t="s">
        <v>30570</v>
      </c>
      <c r="G5597" s="14" t="s">
        <v>30571</v>
      </c>
      <c r="H5597" s="14" t="s">
        <v>30572</v>
      </c>
      <c r="I5597" t="s">
        <v>23</v>
      </c>
      <c r="K5597">
        <v>8</v>
      </c>
      <c r="L5597">
        <v>1</v>
      </c>
      <c r="M5597">
        <v>19</v>
      </c>
      <c r="N5597">
        <v>3</v>
      </c>
      <c r="O5597" t="s">
        <v>30567</v>
      </c>
      <c r="P5597" t="s">
        <v>517</v>
      </c>
      <c r="Q5597" t="s">
        <v>517</v>
      </c>
      <c r="R5597" t="s">
        <v>517</v>
      </c>
      <c r="S5597" t="s">
        <v>517</v>
      </c>
      <c r="T5597" t="s">
        <v>517</v>
      </c>
      <c r="U5597" t="s">
        <v>517</v>
      </c>
      <c r="V5597" t="s">
        <v>517</v>
      </c>
      <c r="W5597" t="s">
        <v>621</v>
      </c>
      <c r="X5597" t="s">
        <v>622</v>
      </c>
      <c r="Y5597" t="s">
        <v>517</v>
      </c>
      <c r="Z5597" s="1" t="s">
        <v>517</v>
      </c>
      <c r="AA5597" t="s">
        <v>17004</v>
      </c>
      <c r="AB5597" t="s">
        <v>517</v>
      </c>
      <c r="AC5597" t="s">
        <v>357</v>
      </c>
      <c r="AD5597" t="s">
        <v>517</v>
      </c>
      <c r="AF5597" t="s">
        <v>517</v>
      </c>
      <c r="AG5597" t="s">
        <v>517</v>
      </c>
      <c r="AH5597" t="s">
        <v>517</v>
      </c>
      <c r="AI5597" t="s">
        <v>517</v>
      </c>
      <c r="AJ5597" t="s">
        <v>517</v>
      </c>
    </row>
    <row r="5598" spans="1:36" x14ac:dyDescent="0.25">
      <c r="A5598" s="13" t="s">
        <v>30573</v>
      </c>
      <c r="B5598" s="1">
        <v>42948</v>
      </c>
      <c r="C5598" s="2">
        <v>0.79189814814814818</v>
      </c>
      <c r="D5598" t="s">
        <v>30574</v>
      </c>
      <c r="E5598" t="s">
        <v>22</v>
      </c>
      <c r="F5598" t="s">
        <v>30575</v>
      </c>
      <c r="G5598" s="14" t="s">
        <v>30576</v>
      </c>
      <c r="H5598" s="14" t="s">
        <v>30577</v>
      </c>
      <c r="I5598" t="s">
        <v>23</v>
      </c>
      <c r="K5598">
        <v>8</v>
      </c>
      <c r="L5598">
        <v>1</v>
      </c>
      <c r="M5598">
        <v>19</v>
      </c>
      <c r="N5598">
        <v>3</v>
      </c>
      <c r="O5598" t="s">
        <v>517</v>
      </c>
      <c r="P5598" t="s">
        <v>517</v>
      </c>
      <c r="Q5598" t="s">
        <v>517</v>
      </c>
      <c r="R5598" t="s">
        <v>517</v>
      </c>
      <c r="S5598" t="s">
        <v>517</v>
      </c>
      <c r="T5598" t="s">
        <v>517</v>
      </c>
      <c r="U5598" t="s">
        <v>517</v>
      </c>
      <c r="V5598" t="s">
        <v>517</v>
      </c>
      <c r="W5598" t="s">
        <v>517</v>
      </c>
      <c r="X5598" t="s">
        <v>517</v>
      </c>
      <c r="Y5598" t="s">
        <v>30578</v>
      </c>
      <c r="Z5598" s="1">
        <v>27551</v>
      </c>
      <c r="AA5598" t="s">
        <v>21644</v>
      </c>
      <c r="AB5598">
        <v>42</v>
      </c>
      <c r="AC5598" t="s">
        <v>357</v>
      </c>
      <c r="AD5598" t="s">
        <v>487</v>
      </c>
      <c r="AF5598" t="s">
        <v>8253</v>
      </c>
      <c r="AG5598" t="s">
        <v>517</v>
      </c>
      <c r="AH5598" t="s">
        <v>517</v>
      </c>
      <c r="AI5598" t="s">
        <v>517</v>
      </c>
      <c r="AJ5598" t="s">
        <v>517</v>
      </c>
    </row>
    <row r="5599" spans="1:36" x14ac:dyDescent="0.25">
      <c r="A5599" s="13" t="s">
        <v>30579</v>
      </c>
      <c r="B5599" s="1">
        <v>42948</v>
      </c>
      <c r="C5599" s="2">
        <v>0.76079861111111102</v>
      </c>
      <c r="D5599" t="s">
        <v>29972</v>
      </c>
      <c r="E5599" t="s">
        <v>22</v>
      </c>
      <c r="F5599" t="s">
        <v>29973</v>
      </c>
      <c r="G5599" s="14" t="s">
        <v>29974</v>
      </c>
      <c r="H5599" s="14" t="s">
        <v>29975</v>
      </c>
      <c r="I5599" t="s">
        <v>21</v>
      </c>
      <c r="K5599">
        <v>8</v>
      </c>
      <c r="L5599">
        <v>1</v>
      </c>
      <c r="M5599">
        <v>18</v>
      </c>
      <c r="N5599">
        <v>3</v>
      </c>
      <c r="O5599" t="s">
        <v>29970</v>
      </c>
      <c r="P5599" t="s">
        <v>517</v>
      </c>
      <c r="Q5599" t="s">
        <v>517</v>
      </c>
      <c r="R5599" t="s">
        <v>517</v>
      </c>
      <c r="S5599" t="s">
        <v>517</v>
      </c>
      <c r="T5599" t="s">
        <v>517</v>
      </c>
      <c r="U5599" t="s">
        <v>517</v>
      </c>
      <c r="V5599" t="s">
        <v>517</v>
      </c>
      <c r="W5599" t="s">
        <v>29976</v>
      </c>
      <c r="X5599" t="s">
        <v>554</v>
      </c>
      <c r="Y5599" t="s">
        <v>29977</v>
      </c>
      <c r="Z5599" s="1">
        <v>25508</v>
      </c>
      <c r="AA5599" t="s">
        <v>9064</v>
      </c>
      <c r="AB5599">
        <v>47</v>
      </c>
      <c r="AC5599" t="s">
        <v>357</v>
      </c>
      <c r="AD5599" t="s">
        <v>482</v>
      </c>
      <c r="AF5599" t="s">
        <v>8266</v>
      </c>
      <c r="AG5599" t="s">
        <v>8254</v>
      </c>
      <c r="AH5599" t="s">
        <v>517</v>
      </c>
      <c r="AI5599" t="s">
        <v>8305</v>
      </c>
      <c r="AJ5599" t="s">
        <v>8313</v>
      </c>
    </row>
    <row r="5600" spans="1:36" x14ac:dyDescent="0.25">
      <c r="A5600" s="13" t="s">
        <v>30580</v>
      </c>
      <c r="B5600" s="1">
        <v>42948</v>
      </c>
      <c r="C5600" s="2">
        <v>0.73747685185185186</v>
      </c>
      <c r="D5600" t="s">
        <v>30581</v>
      </c>
      <c r="E5600" t="s">
        <v>22</v>
      </c>
      <c r="F5600" t="s">
        <v>30582</v>
      </c>
      <c r="G5600" s="14" t="s">
        <v>30583</v>
      </c>
      <c r="H5600" s="14" t="s">
        <v>30584</v>
      </c>
      <c r="I5600" t="s">
        <v>21</v>
      </c>
      <c r="K5600">
        <v>8</v>
      </c>
      <c r="L5600">
        <v>1</v>
      </c>
      <c r="M5600">
        <v>17</v>
      </c>
      <c r="N5600">
        <v>3</v>
      </c>
      <c r="O5600" t="s">
        <v>517</v>
      </c>
      <c r="P5600" t="s">
        <v>517</v>
      </c>
      <c r="Q5600" t="s">
        <v>517</v>
      </c>
      <c r="R5600" t="s">
        <v>517</v>
      </c>
      <c r="S5600" t="s">
        <v>517</v>
      </c>
      <c r="T5600" t="s">
        <v>517</v>
      </c>
      <c r="U5600" t="s">
        <v>517</v>
      </c>
      <c r="V5600" t="s">
        <v>517</v>
      </c>
      <c r="W5600" t="s">
        <v>517</v>
      </c>
      <c r="X5600" t="s">
        <v>517</v>
      </c>
      <c r="Y5600" t="s">
        <v>10869</v>
      </c>
      <c r="Z5600" s="1">
        <v>30982</v>
      </c>
      <c r="AA5600" t="s">
        <v>1489</v>
      </c>
      <c r="AB5600">
        <v>32</v>
      </c>
      <c r="AC5600" t="s">
        <v>358</v>
      </c>
      <c r="AD5600" t="s">
        <v>495</v>
      </c>
      <c r="AF5600" t="s">
        <v>8296</v>
      </c>
      <c r="AG5600" t="s">
        <v>8263</v>
      </c>
      <c r="AH5600" t="s">
        <v>8259</v>
      </c>
      <c r="AI5600" t="s">
        <v>8295</v>
      </c>
      <c r="AJ5600" t="s">
        <v>517</v>
      </c>
    </row>
    <row r="5601" spans="1:36" x14ac:dyDescent="0.25">
      <c r="A5601" t="s">
        <v>30585</v>
      </c>
      <c r="B5601">
        <v>42948</v>
      </c>
      <c r="C5601">
        <v>0.71807870370370364</v>
      </c>
      <c r="D5601" t="s">
        <v>30586</v>
      </c>
      <c r="E5601" t="s">
        <v>22</v>
      </c>
      <c r="F5601" t="s">
        <v>30587</v>
      </c>
      <c r="G5601" t="s">
        <v>30588</v>
      </c>
      <c r="H5601" t="s">
        <v>30589</v>
      </c>
      <c r="I5601" t="s">
        <v>21</v>
      </c>
      <c r="K5601">
        <v>8</v>
      </c>
      <c r="L5601">
        <v>1</v>
      </c>
      <c r="M5601">
        <v>17</v>
      </c>
      <c r="N5601">
        <v>3</v>
      </c>
      <c r="O5601" t="s">
        <v>517</v>
      </c>
      <c r="P5601" t="s">
        <v>517</v>
      </c>
      <c r="Q5601" t="s">
        <v>517</v>
      </c>
      <c r="R5601" t="s">
        <v>517</v>
      </c>
      <c r="S5601" t="s">
        <v>517</v>
      </c>
      <c r="T5601" t="s">
        <v>517</v>
      </c>
      <c r="U5601" t="s">
        <v>517</v>
      </c>
      <c r="V5601" t="s">
        <v>517</v>
      </c>
      <c r="W5601" t="s">
        <v>517</v>
      </c>
      <c r="X5601" t="s">
        <v>517</v>
      </c>
      <c r="Y5601" t="s">
        <v>29835</v>
      </c>
      <c r="Z5601">
        <v>33970</v>
      </c>
      <c r="AA5601" t="s">
        <v>546</v>
      </c>
      <c r="AB5601">
        <v>24</v>
      </c>
      <c r="AC5601" t="s">
        <v>358</v>
      </c>
      <c r="AD5601" t="s">
        <v>489</v>
      </c>
      <c r="AF5601" t="s">
        <v>8263</v>
      </c>
      <c r="AG5601" t="s">
        <v>8295</v>
      </c>
      <c r="AH5601" t="s">
        <v>517</v>
      </c>
      <c r="AI5601" t="s">
        <v>8308</v>
      </c>
      <c r="AJ5601" t="s">
        <v>8296</v>
      </c>
    </row>
    <row r="5602" spans="1:36" x14ac:dyDescent="0.25">
      <c r="A5602" s="13" t="s">
        <v>30590</v>
      </c>
      <c r="B5602" s="1">
        <v>42948</v>
      </c>
      <c r="C5602" s="2">
        <v>0.71141203703703704</v>
      </c>
      <c r="D5602" t="s">
        <v>30591</v>
      </c>
      <c r="E5602" t="s">
        <v>22</v>
      </c>
      <c r="F5602" t="s">
        <v>30592</v>
      </c>
      <c r="G5602" s="14" t="s">
        <v>30593</v>
      </c>
      <c r="H5602" s="14" t="s">
        <v>30594</v>
      </c>
      <c r="I5602" t="s">
        <v>24</v>
      </c>
      <c r="K5602">
        <v>8</v>
      </c>
      <c r="L5602">
        <v>1</v>
      </c>
      <c r="M5602">
        <v>17</v>
      </c>
      <c r="N5602">
        <v>3</v>
      </c>
      <c r="O5602" t="s">
        <v>517</v>
      </c>
      <c r="P5602" t="s">
        <v>517</v>
      </c>
      <c r="Q5602" t="s">
        <v>517</v>
      </c>
      <c r="R5602" t="s">
        <v>517</v>
      </c>
      <c r="S5602" t="s">
        <v>517</v>
      </c>
      <c r="T5602" t="s">
        <v>517</v>
      </c>
      <c r="U5602" t="s">
        <v>517</v>
      </c>
      <c r="V5602" t="s">
        <v>517</v>
      </c>
      <c r="W5602" t="s">
        <v>517</v>
      </c>
      <c r="X5602" t="s">
        <v>517</v>
      </c>
      <c r="Y5602" t="s">
        <v>30595</v>
      </c>
      <c r="Z5602" s="1">
        <v>31521</v>
      </c>
      <c r="AA5602" t="s">
        <v>9064</v>
      </c>
      <c r="AB5602">
        <v>31</v>
      </c>
      <c r="AC5602" t="s">
        <v>357</v>
      </c>
      <c r="AD5602" t="s">
        <v>482</v>
      </c>
      <c r="AF5602" t="s">
        <v>517</v>
      </c>
      <c r="AG5602" t="s">
        <v>517</v>
      </c>
      <c r="AH5602" t="s">
        <v>517</v>
      </c>
      <c r="AI5602" t="s">
        <v>517</v>
      </c>
      <c r="AJ5602" t="s">
        <v>517</v>
      </c>
    </row>
    <row r="5603" spans="1:36" x14ac:dyDescent="0.25">
      <c r="A5603" t="s">
        <v>30596</v>
      </c>
      <c r="B5603">
        <v>42953</v>
      </c>
      <c r="C5603">
        <v>0.45791666666666669</v>
      </c>
      <c r="D5603" t="s">
        <v>12605</v>
      </c>
      <c r="E5603" t="s">
        <v>22</v>
      </c>
      <c r="F5603" t="s">
        <v>12606</v>
      </c>
      <c r="G5603" t="s">
        <v>12607</v>
      </c>
      <c r="H5603" t="s">
        <v>30433</v>
      </c>
      <c r="I5603" t="s">
        <v>23</v>
      </c>
      <c r="K5603">
        <v>8</v>
      </c>
      <c r="L5603">
        <v>6</v>
      </c>
      <c r="M5603">
        <v>10</v>
      </c>
      <c r="N5603">
        <v>1</v>
      </c>
      <c r="O5603" t="s">
        <v>30431</v>
      </c>
      <c r="P5603" t="s">
        <v>517</v>
      </c>
      <c r="Q5603" t="s">
        <v>517</v>
      </c>
      <c r="R5603" t="s">
        <v>517</v>
      </c>
      <c r="S5603" t="s">
        <v>517</v>
      </c>
      <c r="T5603" t="s">
        <v>517</v>
      </c>
      <c r="U5603" t="s">
        <v>517</v>
      </c>
      <c r="V5603" t="s">
        <v>517</v>
      </c>
      <c r="W5603" t="s">
        <v>1247</v>
      </c>
      <c r="X5603" t="s">
        <v>590</v>
      </c>
      <c r="Y5603" t="s">
        <v>12609</v>
      </c>
      <c r="Z5603">
        <v>29861</v>
      </c>
      <c r="AA5603" t="s">
        <v>9035</v>
      </c>
      <c r="AB5603">
        <v>35</v>
      </c>
      <c r="AC5603" t="s">
        <v>358</v>
      </c>
      <c r="AD5603" t="s">
        <v>509</v>
      </c>
      <c r="AF5603" t="s">
        <v>517</v>
      </c>
      <c r="AG5603" t="s">
        <v>517</v>
      </c>
      <c r="AH5603" t="s">
        <v>517</v>
      </c>
      <c r="AI5603" t="s">
        <v>517</v>
      </c>
      <c r="AJ5603" t="s">
        <v>517</v>
      </c>
    </row>
    <row r="5604" spans="1:36" x14ac:dyDescent="0.25">
      <c r="A5604" s="13" t="s">
        <v>30597</v>
      </c>
      <c r="B5604" s="1">
        <v>42953</v>
      </c>
      <c r="C5604" s="2">
        <v>0.45240740740740742</v>
      </c>
      <c r="D5604" t="s">
        <v>28897</v>
      </c>
      <c r="E5604" t="s">
        <v>22</v>
      </c>
      <c r="F5604" t="s">
        <v>28898</v>
      </c>
      <c r="G5604" s="14" t="s">
        <v>28899</v>
      </c>
      <c r="H5604" s="14" t="s">
        <v>28900</v>
      </c>
      <c r="I5604" t="s">
        <v>23</v>
      </c>
      <c r="K5604">
        <v>8</v>
      </c>
      <c r="L5604">
        <v>6</v>
      </c>
      <c r="M5604">
        <v>10</v>
      </c>
      <c r="N5604">
        <v>1</v>
      </c>
      <c r="O5604" t="s">
        <v>28895</v>
      </c>
      <c r="P5604" t="s">
        <v>517</v>
      </c>
      <c r="Q5604" t="s">
        <v>517</v>
      </c>
      <c r="R5604" t="s">
        <v>517</v>
      </c>
      <c r="S5604" t="s">
        <v>517</v>
      </c>
      <c r="T5604" t="s">
        <v>517</v>
      </c>
      <c r="U5604" t="s">
        <v>517</v>
      </c>
      <c r="V5604" t="s">
        <v>517</v>
      </c>
      <c r="W5604" t="s">
        <v>2974</v>
      </c>
      <c r="X5604" t="s">
        <v>580</v>
      </c>
      <c r="Y5604" t="s">
        <v>3068</v>
      </c>
      <c r="Z5604" s="1">
        <v>34243</v>
      </c>
      <c r="AA5604" t="s">
        <v>529</v>
      </c>
      <c r="AB5604">
        <v>23</v>
      </c>
      <c r="AC5604" t="s">
        <v>358</v>
      </c>
      <c r="AD5604" t="s">
        <v>482</v>
      </c>
      <c r="AF5604" t="s">
        <v>517</v>
      </c>
      <c r="AG5604" t="s">
        <v>517</v>
      </c>
      <c r="AH5604" t="s">
        <v>517</v>
      </c>
      <c r="AI5604" t="s">
        <v>517</v>
      </c>
      <c r="AJ5604" t="s">
        <v>517</v>
      </c>
    </row>
    <row r="5605" spans="1:36" x14ac:dyDescent="0.25">
      <c r="A5605" s="13" t="s">
        <v>30599</v>
      </c>
      <c r="B5605" s="1">
        <v>42953</v>
      </c>
      <c r="C5605" s="2">
        <v>0.44804398148148145</v>
      </c>
      <c r="D5605" t="s">
        <v>30600</v>
      </c>
      <c r="E5605" t="s">
        <v>22</v>
      </c>
      <c r="F5605" t="s">
        <v>30601</v>
      </c>
      <c r="G5605" s="14" t="s">
        <v>30598</v>
      </c>
      <c r="H5605" s="14" t="s">
        <v>30602</v>
      </c>
      <c r="I5605" t="s">
        <v>23</v>
      </c>
      <c r="K5605">
        <v>8</v>
      </c>
      <c r="L5605">
        <v>6</v>
      </c>
      <c r="M5605">
        <v>10</v>
      </c>
      <c r="N5605">
        <v>1</v>
      </c>
      <c r="O5605" t="s">
        <v>30598</v>
      </c>
      <c r="P5605" t="s">
        <v>30598</v>
      </c>
      <c r="Q5605" t="s">
        <v>517</v>
      </c>
      <c r="R5605" t="s">
        <v>517</v>
      </c>
      <c r="S5605" t="s">
        <v>517</v>
      </c>
      <c r="T5605" t="s">
        <v>517</v>
      </c>
      <c r="U5605" t="s">
        <v>517</v>
      </c>
      <c r="V5605" t="s">
        <v>517</v>
      </c>
      <c r="W5605" t="s">
        <v>589</v>
      </c>
      <c r="X5605" t="s">
        <v>849</v>
      </c>
      <c r="Y5605" t="s">
        <v>517</v>
      </c>
      <c r="Z5605" s="1" t="s">
        <v>517</v>
      </c>
      <c r="AA5605" t="s">
        <v>478</v>
      </c>
      <c r="AB5605" t="s">
        <v>517</v>
      </c>
      <c r="AC5605" t="s">
        <v>358</v>
      </c>
      <c r="AD5605" t="s">
        <v>517</v>
      </c>
      <c r="AF5605" t="s">
        <v>517</v>
      </c>
      <c r="AG5605" t="s">
        <v>517</v>
      </c>
      <c r="AH5605" t="s">
        <v>517</v>
      </c>
      <c r="AI5605" t="s">
        <v>517</v>
      </c>
      <c r="AJ5605" t="s">
        <v>517</v>
      </c>
    </row>
    <row r="5606" spans="1:36" x14ac:dyDescent="0.25">
      <c r="A5606" s="13" t="s">
        <v>30604</v>
      </c>
      <c r="B5606" s="1">
        <v>42953</v>
      </c>
      <c r="C5606" s="2">
        <v>0.57552083333333337</v>
      </c>
      <c r="D5606" t="s">
        <v>30605</v>
      </c>
      <c r="E5606" t="s">
        <v>22</v>
      </c>
      <c r="F5606" t="s">
        <v>30606</v>
      </c>
      <c r="G5606" s="14" t="s">
        <v>30607</v>
      </c>
      <c r="H5606" s="14" t="s">
        <v>30608</v>
      </c>
      <c r="I5606" t="s">
        <v>23</v>
      </c>
      <c r="K5606">
        <v>8</v>
      </c>
      <c r="L5606">
        <v>6</v>
      </c>
      <c r="M5606">
        <v>13</v>
      </c>
      <c r="N5606">
        <v>1</v>
      </c>
      <c r="O5606" t="s">
        <v>30603</v>
      </c>
      <c r="P5606" t="s">
        <v>517</v>
      </c>
      <c r="Q5606" t="s">
        <v>517</v>
      </c>
      <c r="R5606" t="s">
        <v>517</v>
      </c>
      <c r="S5606" t="s">
        <v>517</v>
      </c>
      <c r="T5606" t="s">
        <v>517</v>
      </c>
      <c r="U5606" t="s">
        <v>517</v>
      </c>
      <c r="V5606" t="s">
        <v>517</v>
      </c>
      <c r="W5606" t="s">
        <v>537</v>
      </c>
      <c r="X5606" t="s">
        <v>527</v>
      </c>
      <c r="Y5606" t="s">
        <v>13704</v>
      </c>
      <c r="Z5606" s="1">
        <v>31490</v>
      </c>
      <c r="AA5606" t="s">
        <v>1287</v>
      </c>
      <c r="AB5606">
        <v>31</v>
      </c>
      <c r="AC5606" t="s">
        <v>358</v>
      </c>
      <c r="AD5606" t="s">
        <v>488</v>
      </c>
      <c r="AF5606" t="s">
        <v>517</v>
      </c>
      <c r="AG5606" t="s">
        <v>517</v>
      </c>
      <c r="AH5606" t="s">
        <v>517</v>
      </c>
      <c r="AI5606" t="s">
        <v>517</v>
      </c>
      <c r="AJ5606" t="s">
        <v>517</v>
      </c>
    </row>
    <row r="5607" spans="1:36" x14ac:dyDescent="0.25">
      <c r="A5607" s="13" t="s">
        <v>30610</v>
      </c>
      <c r="B5607" s="1">
        <v>42953</v>
      </c>
      <c r="C5607" s="2">
        <v>0.53976851851851848</v>
      </c>
      <c r="D5607" t="s">
        <v>3737</v>
      </c>
      <c r="E5607" t="s">
        <v>116</v>
      </c>
      <c r="F5607" t="s">
        <v>30611</v>
      </c>
      <c r="G5607" s="14" t="s">
        <v>30612</v>
      </c>
      <c r="H5607" s="14" t="s">
        <v>30613</v>
      </c>
      <c r="I5607" t="s">
        <v>23</v>
      </c>
      <c r="K5607">
        <v>8</v>
      </c>
      <c r="L5607">
        <v>6</v>
      </c>
      <c r="M5607">
        <v>12</v>
      </c>
      <c r="N5607">
        <v>1</v>
      </c>
      <c r="O5607" t="s">
        <v>30609</v>
      </c>
      <c r="P5607" t="s">
        <v>517</v>
      </c>
      <c r="Q5607" t="s">
        <v>517</v>
      </c>
      <c r="R5607" t="s">
        <v>517</v>
      </c>
      <c r="S5607" t="s">
        <v>517</v>
      </c>
      <c r="T5607" t="s">
        <v>517</v>
      </c>
      <c r="U5607" t="s">
        <v>517</v>
      </c>
      <c r="V5607" t="s">
        <v>517</v>
      </c>
      <c r="W5607" t="s">
        <v>537</v>
      </c>
      <c r="X5607" t="s">
        <v>590</v>
      </c>
      <c r="Y5607" t="s">
        <v>517</v>
      </c>
      <c r="Z5607" s="1" t="s">
        <v>517</v>
      </c>
      <c r="AA5607" t="s">
        <v>546</v>
      </c>
      <c r="AB5607" t="s">
        <v>517</v>
      </c>
      <c r="AC5607" t="s">
        <v>358</v>
      </c>
      <c r="AD5607" t="s">
        <v>517</v>
      </c>
      <c r="AF5607" t="s">
        <v>8266</v>
      </c>
      <c r="AG5607" t="s">
        <v>8253</v>
      </c>
      <c r="AH5607" t="s">
        <v>8295</v>
      </c>
      <c r="AI5607" t="s">
        <v>517</v>
      </c>
      <c r="AJ5607" t="s">
        <v>8254</v>
      </c>
    </row>
    <row r="5608" spans="1:36" x14ac:dyDescent="0.25">
      <c r="A5608" s="13" t="s">
        <v>30615</v>
      </c>
      <c r="B5608" s="1">
        <v>42953</v>
      </c>
      <c r="C5608" s="2">
        <v>0.53778935185185184</v>
      </c>
      <c r="D5608" t="s">
        <v>30616</v>
      </c>
      <c r="E5608" t="s">
        <v>22</v>
      </c>
      <c r="F5608" t="s">
        <v>30617</v>
      </c>
      <c r="G5608" s="14" t="s">
        <v>30618</v>
      </c>
      <c r="H5608" s="14" t="s">
        <v>30619</v>
      </c>
      <c r="I5608" t="s">
        <v>23</v>
      </c>
      <c r="K5608">
        <v>8</v>
      </c>
      <c r="L5608">
        <v>6</v>
      </c>
      <c r="M5608">
        <v>12</v>
      </c>
      <c r="N5608">
        <v>1</v>
      </c>
      <c r="O5608" t="s">
        <v>30614</v>
      </c>
      <c r="P5608" t="s">
        <v>517</v>
      </c>
      <c r="Q5608" t="s">
        <v>517</v>
      </c>
      <c r="R5608" t="s">
        <v>517</v>
      </c>
      <c r="S5608" t="s">
        <v>517</v>
      </c>
      <c r="T5608" t="s">
        <v>517</v>
      </c>
      <c r="U5608" t="s">
        <v>517</v>
      </c>
      <c r="V5608" t="s">
        <v>517</v>
      </c>
      <c r="W5608" t="s">
        <v>775</v>
      </c>
      <c r="X5608" t="s">
        <v>590</v>
      </c>
      <c r="Y5608" t="s">
        <v>30620</v>
      </c>
      <c r="Z5608" s="1">
        <v>31507</v>
      </c>
      <c r="AA5608" t="s">
        <v>1422</v>
      </c>
      <c r="AB5608">
        <v>31</v>
      </c>
      <c r="AC5608" t="s">
        <v>358</v>
      </c>
      <c r="AD5608" t="s">
        <v>491</v>
      </c>
      <c r="AF5608" t="s">
        <v>517</v>
      </c>
      <c r="AG5608" t="s">
        <v>517</v>
      </c>
      <c r="AH5608" t="s">
        <v>517</v>
      </c>
      <c r="AI5608" t="s">
        <v>517</v>
      </c>
      <c r="AJ5608" t="s">
        <v>517</v>
      </c>
    </row>
    <row r="5609" spans="1:36" x14ac:dyDescent="0.25">
      <c r="A5609" s="13" t="s">
        <v>30622</v>
      </c>
      <c r="B5609" s="1">
        <v>42953</v>
      </c>
      <c r="C5609" s="2">
        <v>0.53342592592592586</v>
      </c>
      <c r="D5609" t="s">
        <v>30623</v>
      </c>
      <c r="E5609" t="s">
        <v>22</v>
      </c>
      <c r="F5609" t="s">
        <v>30624</v>
      </c>
      <c r="G5609" s="14" t="s">
        <v>30625</v>
      </c>
      <c r="H5609" s="14" t="s">
        <v>30626</v>
      </c>
      <c r="I5609" t="s">
        <v>23</v>
      </c>
      <c r="K5609">
        <v>8</v>
      </c>
      <c r="L5609">
        <v>6</v>
      </c>
      <c r="M5609">
        <v>12</v>
      </c>
      <c r="N5609">
        <v>1</v>
      </c>
      <c r="O5609" t="s">
        <v>30621</v>
      </c>
      <c r="P5609" t="s">
        <v>517</v>
      </c>
      <c r="Q5609" t="s">
        <v>517</v>
      </c>
      <c r="R5609" t="s">
        <v>517</v>
      </c>
      <c r="S5609" t="s">
        <v>517</v>
      </c>
      <c r="T5609" t="s">
        <v>517</v>
      </c>
      <c r="U5609" t="s">
        <v>517</v>
      </c>
      <c r="V5609" t="s">
        <v>517</v>
      </c>
      <c r="W5609" t="s">
        <v>476</v>
      </c>
      <c r="X5609" t="s">
        <v>846</v>
      </c>
      <c r="Y5609" t="s">
        <v>22032</v>
      </c>
      <c r="Z5609" s="1">
        <v>29068</v>
      </c>
      <c r="AA5609" t="s">
        <v>17584</v>
      </c>
      <c r="AB5609">
        <v>38</v>
      </c>
      <c r="AC5609" t="s">
        <v>358</v>
      </c>
      <c r="AD5609" t="s">
        <v>482</v>
      </c>
      <c r="AF5609" t="s">
        <v>517</v>
      </c>
      <c r="AG5609" t="s">
        <v>517</v>
      </c>
      <c r="AH5609" t="s">
        <v>517</v>
      </c>
      <c r="AI5609" t="s">
        <v>517</v>
      </c>
      <c r="AJ5609" t="s">
        <v>517</v>
      </c>
    </row>
    <row r="5610" spans="1:36" x14ac:dyDescent="0.25">
      <c r="A5610" s="13" t="s">
        <v>30627</v>
      </c>
      <c r="B5610" s="1">
        <v>42953</v>
      </c>
      <c r="C5610" s="2">
        <v>0.52417824074074071</v>
      </c>
      <c r="D5610" t="s">
        <v>30628</v>
      </c>
      <c r="E5610" t="s">
        <v>22</v>
      </c>
      <c r="F5610" t="s">
        <v>30629</v>
      </c>
      <c r="G5610" s="14" t="s">
        <v>30630</v>
      </c>
      <c r="H5610" s="14" t="s">
        <v>30631</v>
      </c>
      <c r="I5610" t="s">
        <v>21</v>
      </c>
      <c r="K5610">
        <v>8</v>
      </c>
      <c r="L5610">
        <v>6</v>
      </c>
      <c r="M5610">
        <v>12</v>
      </c>
      <c r="N5610">
        <v>1</v>
      </c>
      <c r="O5610" t="s">
        <v>517</v>
      </c>
      <c r="P5610" t="s">
        <v>517</v>
      </c>
      <c r="Q5610" t="s">
        <v>517</v>
      </c>
      <c r="R5610" t="s">
        <v>517</v>
      </c>
      <c r="S5610" t="s">
        <v>517</v>
      </c>
      <c r="T5610" t="s">
        <v>517</v>
      </c>
      <c r="U5610" t="s">
        <v>517</v>
      </c>
      <c r="V5610" t="s">
        <v>517</v>
      </c>
      <c r="W5610" t="s">
        <v>517</v>
      </c>
      <c r="X5610" t="s">
        <v>517</v>
      </c>
      <c r="Y5610" t="s">
        <v>30632</v>
      </c>
      <c r="Z5610" s="1">
        <v>29209</v>
      </c>
      <c r="AA5610" t="s">
        <v>529</v>
      </c>
      <c r="AB5610">
        <v>37</v>
      </c>
      <c r="AC5610" t="s">
        <v>358</v>
      </c>
      <c r="AD5610" t="s">
        <v>491</v>
      </c>
      <c r="AF5610" t="s">
        <v>8295</v>
      </c>
      <c r="AG5610" t="s">
        <v>517</v>
      </c>
      <c r="AH5610" t="s">
        <v>8266</v>
      </c>
      <c r="AI5610" t="s">
        <v>517</v>
      </c>
      <c r="AJ5610" t="s">
        <v>517</v>
      </c>
    </row>
    <row r="5611" spans="1:36" x14ac:dyDescent="0.25">
      <c r="A5611" s="13" t="s">
        <v>30634</v>
      </c>
      <c r="B5611" s="1">
        <v>42953</v>
      </c>
      <c r="C5611" s="2">
        <v>0.50813657407407409</v>
      </c>
      <c r="D5611" t="s">
        <v>30635</v>
      </c>
      <c r="E5611" t="s">
        <v>287</v>
      </c>
      <c r="F5611" t="s">
        <v>30636</v>
      </c>
      <c r="G5611" s="14" t="s">
        <v>20456</v>
      </c>
      <c r="H5611" s="14" t="s">
        <v>30637</v>
      </c>
      <c r="I5611" t="s">
        <v>21</v>
      </c>
      <c r="K5611">
        <v>8</v>
      </c>
      <c r="L5611">
        <v>6</v>
      </c>
      <c r="M5611">
        <v>12</v>
      </c>
      <c r="N5611">
        <v>1</v>
      </c>
      <c r="O5611" t="s">
        <v>30633</v>
      </c>
      <c r="P5611" t="s">
        <v>30633</v>
      </c>
      <c r="Q5611" t="s">
        <v>517</v>
      </c>
      <c r="R5611" t="s">
        <v>517</v>
      </c>
      <c r="S5611" t="s">
        <v>517</v>
      </c>
      <c r="T5611" t="s">
        <v>517</v>
      </c>
      <c r="U5611" t="s">
        <v>517</v>
      </c>
      <c r="V5611" t="s">
        <v>517</v>
      </c>
      <c r="W5611" t="s">
        <v>852</v>
      </c>
      <c r="X5611" t="s">
        <v>841</v>
      </c>
      <c r="Y5611" t="s">
        <v>517</v>
      </c>
      <c r="Z5611" s="1" t="s">
        <v>517</v>
      </c>
      <c r="AA5611" t="s">
        <v>30638</v>
      </c>
      <c r="AB5611" t="s">
        <v>517</v>
      </c>
      <c r="AC5611" t="s">
        <v>358</v>
      </c>
      <c r="AD5611" t="s">
        <v>517</v>
      </c>
      <c r="AF5611" t="s">
        <v>517</v>
      </c>
      <c r="AG5611" t="s">
        <v>517</v>
      </c>
      <c r="AH5611" t="s">
        <v>517</v>
      </c>
      <c r="AI5611" t="s">
        <v>517</v>
      </c>
      <c r="AJ5611" t="s">
        <v>517</v>
      </c>
    </row>
    <row r="5612" spans="1:36" x14ac:dyDescent="0.25">
      <c r="A5612" s="13" t="s">
        <v>30640</v>
      </c>
      <c r="B5612" s="1">
        <v>42953</v>
      </c>
      <c r="C5612" s="2">
        <v>0.48549768518518516</v>
      </c>
      <c r="D5612" t="s">
        <v>30641</v>
      </c>
      <c r="E5612" t="s">
        <v>22</v>
      </c>
      <c r="F5612" t="s">
        <v>30642</v>
      </c>
      <c r="G5612" s="14" t="s">
        <v>30643</v>
      </c>
      <c r="H5612" s="14" t="s">
        <v>30644</v>
      </c>
      <c r="I5612" t="s">
        <v>23</v>
      </c>
      <c r="K5612">
        <v>8</v>
      </c>
      <c r="L5612">
        <v>6</v>
      </c>
      <c r="M5612">
        <v>11</v>
      </c>
      <c r="N5612">
        <v>1</v>
      </c>
      <c r="O5612" t="s">
        <v>30639</v>
      </c>
      <c r="P5612" t="s">
        <v>517</v>
      </c>
      <c r="Q5612" t="s">
        <v>517</v>
      </c>
      <c r="R5612" t="s">
        <v>517</v>
      </c>
      <c r="S5612" t="s">
        <v>517</v>
      </c>
      <c r="T5612" t="s">
        <v>517</v>
      </c>
      <c r="U5612" t="s">
        <v>517</v>
      </c>
      <c r="V5612" t="s">
        <v>517</v>
      </c>
      <c r="W5612" t="s">
        <v>589</v>
      </c>
      <c r="X5612" t="s">
        <v>590</v>
      </c>
      <c r="Y5612" t="s">
        <v>30645</v>
      </c>
      <c r="Z5612" s="1">
        <v>23835</v>
      </c>
      <c r="AA5612" t="s">
        <v>19728</v>
      </c>
      <c r="AB5612">
        <v>52</v>
      </c>
      <c r="AC5612" t="s">
        <v>358</v>
      </c>
      <c r="AD5612" t="s">
        <v>495</v>
      </c>
      <c r="AF5612" t="s">
        <v>517</v>
      </c>
      <c r="AG5612" t="s">
        <v>517</v>
      </c>
      <c r="AH5612" t="s">
        <v>517</v>
      </c>
      <c r="AI5612" t="s">
        <v>517</v>
      </c>
      <c r="AJ5612" t="s">
        <v>517</v>
      </c>
    </row>
    <row r="5613" spans="1:36" x14ac:dyDescent="0.25">
      <c r="A5613" s="13" t="s">
        <v>30647</v>
      </c>
      <c r="B5613" s="1">
        <v>42953</v>
      </c>
      <c r="C5613" s="2">
        <v>0.48070601851851852</v>
      </c>
      <c r="D5613" t="s">
        <v>30648</v>
      </c>
      <c r="E5613" t="s">
        <v>22</v>
      </c>
      <c r="F5613" t="s">
        <v>30649</v>
      </c>
      <c r="G5613" s="14" t="s">
        <v>30650</v>
      </c>
      <c r="H5613" s="14" t="s">
        <v>30651</v>
      </c>
      <c r="I5613" t="s">
        <v>23</v>
      </c>
      <c r="K5613">
        <v>8</v>
      </c>
      <c r="L5613">
        <v>6</v>
      </c>
      <c r="M5613">
        <v>11</v>
      </c>
      <c r="N5613">
        <v>1</v>
      </c>
      <c r="O5613" t="s">
        <v>30646</v>
      </c>
      <c r="P5613" t="s">
        <v>517</v>
      </c>
      <c r="Q5613" t="s">
        <v>517</v>
      </c>
      <c r="R5613" t="s">
        <v>517</v>
      </c>
      <c r="S5613" t="s">
        <v>517</v>
      </c>
      <c r="T5613" t="s">
        <v>517</v>
      </c>
      <c r="U5613" t="s">
        <v>517</v>
      </c>
      <c r="V5613" t="s">
        <v>517</v>
      </c>
      <c r="W5613" t="s">
        <v>579</v>
      </c>
      <c r="X5613" t="s">
        <v>1016</v>
      </c>
      <c r="Y5613" t="s">
        <v>30652</v>
      </c>
      <c r="Z5613" s="1">
        <v>34348</v>
      </c>
      <c r="AA5613" t="s">
        <v>4392</v>
      </c>
      <c r="AB5613">
        <v>23</v>
      </c>
      <c r="AC5613" t="s">
        <v>358</v>
      </c>
      <c r="AD5613" t="s">
        <v>482</v>
      </c>
      <c r="AF5613" t="s">
        <v>8295</v>
      </c>
      <c r="AG5613" t="s">
        <v>517</v>
      </c>
      <c r="AH5613" t="s">
        <v>517</v>
      </c>
      <c r="AI5613" t="s">
        <v>517</v>
      </c>
      <c r="AJ5613" t="s">
        <v>517</v>
      </c>
    </row>
    <row r="5614" spans="1:36" x14ac:dyDescent="0.25">
      <c r="A5614" s="13" t="s">
        <v>30653</v>
      </c>
      <c r="B5614" s="1">
        <v>42954</v>
      </c>
      <c r="C5614" s="2">
        <v>3.6134259259259262E-2</v>
      </c>
      <c r="D5614" t="s">
        <v>30358</v>
      </c>
      <c r="E5614" t="s">
        <v>22</v>
      </c>
      <c r="F5614" t="s">
        <v>30172</v>
      </c>
      <c r="G5614" s="14" t="s">
        <v>30173</v>
      </c>
      <c r="H5614" s="14" t="s">
        <v>30654</v>
      </c>
      <c r="I5614" t="s">
        <v>21</v>
      </c>
      <c r="K5614">
        <v>8</v>
      </c>
      <c r="L5614">
        <v>7</v>
      </c>
      <c r="M5614">
        <v>0</v>
      </c>
      <c r="N5614">
        <v>2</v>
      </c>
      <c r="O5614" t="s">
        <v>517</v>
      </c>
      <c r="P5614" t="s">
        <v>517</v>
      </c>
      <c r="Q5614" t="s">
        <v>517</v>
      </c>
      <c r="R5614" t="s">
        <v>517</v>
      </c>
      <c r="S5614" t="s">
        <v>517</v>
      </c>
      <c r="T5614" t="s">
        <v>517</v>
      </c>
      <c r="U5614" t="s">
        <v>517</v>
      </c>
      <c r="V5614" t="s">
        <v>517</v>
      </c>
      <c r="W5614" t="s">
        <v>517</v>
      </c>
      <c r="X5614" t="s">
        <v>517</v>
      </c>
      <c r="Y5614" t="s">
        <v>17458</v>
      </c>
      <c r="Z5614" s="1">
        <v>35704</v>
      </c>
      <c r="AA5614" t="s">
        <v>529</v>
      </c>
      <c r="AB5614">
        <v>19</v>
      </c>
      <c r="AC5614" t="s">
        <v>358</v>
      </c>
      <c r="AD5614" t="s">
        <v>488</v>
      </c>
      <c r="AF5614" t="s">
        <v>8313</v>
      </c>
      <c r="AG5614" t="s">
        <v>8295</v>
      </c>
      <c r="AH5614" t="s">
        <v>8305</v>
      </c>
      <c r="AI5614" t="s">
        <v>517</v>
      </c>
      <c r="AJ5614" t="s">
        <v>517</v>
      </c>
    </row>
    <row r="5615" spans="1:36" x14ac:dyDescent="0.25">
      <c r="A5615" s="13" t="s">
        <v>30656</v>
      </c>
      <c r="B5615" s="1">
        <v>42954</v>
      </c>
      <c r="C5615" s="2">
        <v>3.0624999999999999E-2</v>
      </c>
      <c r="D5615" t="s">
        <v>30657</v>
      </c>
      <c r="E5615" t="s">
        <v>22</v>
      </c>
      <c r="F5615" t="s">
        <v>30658</v>
      </c>
      <c r="G5615" s="14" t="s">
        <v>30659</v>
      </c>
      <c r="H5615" s="14" t="s">
        <v>30660</v>
      </c>
      <c r="I5615" t="s">
        <v>23</v>
      </c>
      <c r="K5615">
        <v>8</v>
      </c>
      <c r="L5615">
        <v>7</v>
      </c>
      <c r="M5615">
        <v>0</v>
      </c>
      <c r="N5615">
        <v>2</v>
      </c>
      <c r="O5615" t="s">
        <v>30655</v>
      </c>
      <c r="P5615" t="s">
        <v>517</v>
      </c>
      <c r="Q5615" t="s">
        <v>517</v>
      </c>
      <c r="R5615" t="s">
        <v>517</v>
      </c>
      <c r="S5615" t="s">
        <v>517</v>
      </c>
      <c r="T5615" t="s">
        <v>517</v>
      </c>
      <c r="U5615" t="s">
        <v>517</v>
      </c>
      <c r="V5615" t="s">
        <v>517</v>
      </c>
      <c r="W5615" t="s">
        <v>1016</v>
      </c>
      <c r="X5615" t="s">
        <v>554</v>
      </c>
      <c r="Y5615" t="s">
        <v>517</v>
      </c>
      <c r="Z5615" s="1" t="s">
        <v>517</v>
      </c>
      <c r="AA5615" t="s">
        <v>529</v>
      </c>
      <c r="AB5615" t="s">
        <v>517</v>
      </c>
      <c r="AC5615" t="s">
        <v>358</v>
      </c>
      <c r="AD5615" t="s">
        <v>517</v>
      </c>
      <c r="AF5615" t="s">
        <v>517</v>
      </c>
      <c r="AG5615" t="s">
        <v>517</v>
      </c>
      <c r="AH5615" t="s">
        <v>517</v>
      </c>
      <c r="AI5615" t="s">
        <v>517</v>
      </c>
      <c r="AJ5615" t="s">
        <v>517</v>
      </c>
    </row>
    <row r="5616" spans="1:36" x14ac:dyDescent="0.25">
      <c r="A5616" s="13" t="s">
        <v>30662</v>
      </c>
      <c r="B5616" s="1">
        <v>42954</v>
      </c>
      <c r="C5616" s="2">
        <v>1.119212962962963E-2</v>
      </c>
      <c r="D5616" t="s">
        <v>30663</v>
      </c>
      <c r="E5616" t="s">
        <v>22</v>
      </c>
      <c r="F5616" t="s">
        <v>30664</v>
      </c>
      <c r="G5616" s="14" t="s">
        <v>30665</v>
      </c>
      <c r="H5616" s="14" t="s">
        <v>30666</v>
      </c>
      <c r="I5616" t="s">
        <v>23</v>
      </c>
      <c r="K5616">
        <v>8</v>
      </c>
      <c r="L5616">
        <v>7</v>
      </c>
      <c r="M5616">
        <v>0</v>
      </c>
      <c r="N5616">
        <v>2</v>
      </c>
      <c r="O5616" t="s">
        <v>30661</v>
      </c>
      <c r="P5616" t="s">
        <v>517</v>
      </c>
      <c r="Q5616" t="s">
        <v>517</v>
      </c>
      <c r="R5616" t="s">
        <v>517</v>
      </c>
      <c r="S5616" t="s">
        <v>517</v>
      </c>
      <c r="T5616" t="s">
        <v>517</v>
      </c>
      <c r="U5616" t="s">
        <v>517</v>
      </c>
      <c r="V5616" t="s">
        <v>517</v>
      </c>
      <c r="W5616" t="s">
        <v>537</v>
      </c>
      <c r="X5616" t="s">
        <v>527</v>
      </c>
      <c r="Y5616" t="s">
        <v>30667</v>
      </c>
      <c r="Z5616" s="1">
        <v>29803</v>
      </c>
      <c r="AA5616" t="s">
        <v>478</v>
      </c>
      <c r="AB5616">
        <v>36</v>
      </c>
      <c r="AC5616" t="s">
        <v>358</v>
      </c>
      <c r="AD5616" t="s">
        <v>501</v>
      </c>
      <c r="AF5616" t="s">
        <v>517</v>
      </c>
      <c r="AG5616" t="s">
        <v>517</v>
      </c>
      <c r="AH5616" t="s">
        <v>517</v>
      </c>
      <c r="AI5616" t="s">
        <v>517</v>
      </c>
      <c r="AJ5616" t="s">
        <v>517</v>
      </c>
    </row>
    <row r="5617" spans="1:36" x14ac:dyDescent="0.25">
      <c r="A5617" t="s">
        <v>30668</v>
      </c>
      <c r="B5617">
        <v>42953</v>
      </c>
      <c r="C5617">
        <v>0.95677083333333324</v>
      </c>
      <c r="D5617" t="s">
        <v>30377</v>
      </c>
      <c r="E5617" t="s">
        <v>22</v>
      </c>
      <c r="F5617" t="s">
        <v>30378</v>
      </c>
      <c r="G5617" t="s">
        <v>30379</v>
      </c>
      <c r="H5617" t="s">
        <v>30380</v>
      </c>
      <c r="I5617" t="s">
        <v>21</v>
      </c>
      <c r="K5617">
        <v>8</v>
      </c>
      <c r="L5617">
        <v>6</v>
      </c>
      <c r="M5617">
        <v>22</v>
      </c>
      <c r="N5617">
        <v>1</v>
      </c>
      <c r="O5617" t="s">
        <v>30375</v>
      </c>
      <c r="P5617" t="s">
        <v>517</v>
      </c>
      <c r="Q5617" t="s">
        <v>517</v>
      </c>
      <c r="R5617" t="s">
        <v>517</v>
      </c>
      <c r="S5617" t="s">
        <v>517</v>
      </c>
      <c r="T5617" t="s">
        <v>517</v>
      </c>
      <c r="U5617" t="s">
        <v>517</v>
      </c>
      <c r="V5617" t="s">
        <v>517</v>
      </c>
      <c r="W5617" t="s">
        <v>1217</v>
      </c>
      <c r="X5617" t="s">
        <v>590</v>
      </c>
      <c r="Y5617" t="s">
        <v>6245</v>
      </c>
      <c r="Z5617">
        <v>31667</v>
      </c>
      <c r="AA5617" t="s">
        <v>11511</v>
      </c>
      <c r="AB5617">
        <v>30</v>
      </c>
      <c r="AC5617" t="s">
        <v>357</v>
      </c>
      <c r="AD5617" t="s">
        <v>509</v>
      </c>
      <c r="AF5617" t="s">
        <v>517</v>
      </c>
      <c r="AG5617" t="s">
        <v>517</v>
      </c>
      <c r="AH5617" t="s">
        <v>517</v>
      </c>
      <c r="AI5617" t="s">
        <v>517</v>
      </c>
      <c r="AJ5617" t="s">
        <v>517</v>
      </c>
    </row>
    <row r="5618" spans="1:36" x14ac:dyDescent="0.25">
      <c r="A5618" s="13" t="s">
        <v>30670</v>
      </c>
      <c r="B5618" s="1">
        <v>42953</v>
      </c>
      <c r="C5618" s="2">
        <v>0.94620370370370377</v>
      </c>
      <c r="D5618" t="s">
        <v>30671</v>
      </c>
      <c r="E5618" t="s">
        <v>22</v>
      </c>
      <c r="F5618" t="s">
        <v>30672</v>
      </c>
      <c r="G5618" s="14" t="s">
        <v>30673</v>
      </c>
      <c r="H5618" s="14" t="s">
        <v>30674</v>
      </c>
      <c r="I5618" t="s">
        <v>23</v>
      </c>
      <c r="K5618">
        <v>8</v>
      </c>
      <c r="L5618">
        <v>6</v>
      </c>
      <c r="M5618">
        <v>22</v>
      </c>
      <c r="N5618">
        <v>1</v>
      </c>
      <c r="O5618" t="s">
        <v>30669</v>
      </c>
      <c r="P5618" t="s">
        <v>517</v>
      </c>
      <c r="Q5618" t="s">
        <v>517</v>
      </c>
      <c r="R5618" t="s">
        <v>517</v>
      </c>
      <c r="S5618" t="s">
        <v>517</v>
      </c>
      <c r="T5618" t="s">
        <v>517</v>
      </c>
      <c r="U5618" t="s">
        <v>517</v>
      </c>
      <c r="V5618" t="s">
        <v>517</v>
      </c>
      <c r="W5618" t="s">
        <v>589</v>
      </c>
      <c r="X5618" t="s">
        <v>590</v>
      </c>
      <c r="Y5618" t="s">
        <v>30675</v>
      </c>
      <c r="Z5618" s="1">
        <v>26742</v>
      </c>
      <c r="AA5618" t="s">
        <v>529</v>
      </c>
      <c r="AB5618">
        <v>44</v>
      </c>
      <c r="AC5618" t="s">
        <v>358</v>
      </c>
      <c r="AD5618" t="s">
        <v>500</v>
      </c>
      <c r="AF5618" t="s">
        <v>8263</v>
      </c>
      <c r="AG5618" t="s">
        <v>8266</v>
      </c>
      <c r="AH5618">
        <v>16789</v>
      </c>
      <c r="AI5618" t="s">
        <v>8307</v>
      </c>
      <c r="AJ5618" t="s">
        <v>517</v>
      </c>
    </row>
    <row r="5619" spans="1:36" x14ac:dyDescent="0.25">
      <c r="A5619" s="13" t="s">
        <v>30676</v>
      </c>
      <c r="B5619" s="1">
        <v>42953</v>
      </c>
      <c r="C5619" s="2">
        <v>0.93659722222222219</v>
      </c>
      <c r="D5619" t="s">
        <v>1910</v>
      </c>
      <c r="E5619" t="s">
        <v>22</v>
      </c>
      <c r="F5619" t="s">
        <v>30677</v>
      </c>
      <c r="G5619" s="14" t="s">
        <v>30678</v>
      </c>
      <c r="H5619" s="14" t="s">
        <v>30679</v>
      </c>
      <c r="I5619" t="s">
        <v>24</v>
      </c>
      <c r="K5619">
        <v>8</v>
      </c>
      <c r="L5619">
        <v>6</v>
      </c>
      <c r="M5619">
        <v>22</v>
      </c>
      <c r="N5619">
        <v>1</v>
      </c>
      <c r="O5619" t="s">
        <v>517</v>
      </c>
      <c r="P5619" t="s">
        <v>517</v>
      </c>
      <c r="Q5619" t="s">
        <v>517</v>
      </c>
      <c r="R5619" t="s">
        <v>517</v>
      </c>
      <c r="S5619" t="s">
        <v>517</v>
      </c>
      <c r="T5619" t="s">
        <v>517</v>
      </c>
      <c r="U5619" t="s">
        <v>517</v>
      </c>
      <c r="V5619" t="s">
        <v>517</v>
      </c>
      <c r="W5619" t="s">
        <v>517</v>
      </c>
      <c r="X5619" t="s">
        <v>517</v>
      </c>
      <c r="Y5619" t="s">
        <v>30680</v>
      </c>
      <c r="Z5619" s="1">
        <v>34876</v>
      </c>
      <c r="AA5619" t="s">
        <v>1910</v>
      </c>
      <c r="AB5619">
        <v>22</v>
      </c>
      <c r="AC5619" t="s">
        <v>358</v>
      </c>
      <c r="AD5619" t="s">
        <v>495</v>
      </c>
      <c r="AF5619" t="s">
        <v>8306</v>
      </c>
      <c r="AG5619" t="s">
        <v>517</v>
      </c>
      <c r="AH5619" t="s">
        <v>8283</v>
      </c>
      <c r="AI5619" t="s">
        <v>517</v>
      </c>
      <c r="AJ5619" t="s">
        <v>517</v>
      </c>
    </row>
    <row r="5620" spans="1:36" x14ac:dyDescent="0.25">
      <c r="A5620" s="13" t="s">
        <v>30681</v>
      </c>
      <c r="B5620" s="1">
        <v>42953</v>
      </c>
      <c r="C5620" s="2">
        <v>0.92363425925925924</v>
      </c>
      <c r="D5620" t="s">
        <v>30671</v>
      </c>
      <c r="E5620" t="s">
        <v>22</v>
      </c>
      <c r="F5620" t="s">
        <v>30672</v>
      </c>
      <c r="G5620" s="14" t="s">
        <v>30673</v>
      </c>
      <c r="H5620" s="14" t="s">
        <v>30674</v>
      </c>
      <c r="I5620" t="s">
        <v>21</v>
      </c>
      <c r="K5620">
        <v>8</v>
      </c>
      <c r="L5620">
        <v>6</v>
      </c>
      <c r="M5620">
        <v>22</v>
      </c>
      <c r="N5620">
        <v>1</v>
      </c>
      <c r="O5620" t="s">
        <v>30669</v>
      </c>
      <c r="P5620" t="s">
        <v>517</v>
      </c>
      <c r="Q5620" t="s">
        <v>517</v>
      </c>
      <c r="R5620" t="s">
        <v>517</v>
      </c>
      <c r="S5620" t="s">
        <v>517</v>
      </c>
      <c r="T5620" t="s">
        <v>517</v>
      </c>
      <c r="U5620" t="s">
        <v>517</v>
      </c>
      <c r="V5620" t="s">
        <v>517</v>
      </c>
      <c r="W5620" t="s">
        <v>589</v>
      </c>
      <c r="X5620" t="s">
        <v>590</v>
      </c>
      <c r="Y5620" t="s">
        <v>30675</v>
      </c>
      <c r="Z5620" s="1">
        <v>26742</v>
      </c>
      <c r="AA5620" t="s">
        <v>529</v>
      </c>
      <c r="AB5620">
        <v>44</v>
      </c>
      <c r="AC5620" t="s">
        <v>358</v>
      </c>
      <c r="AD5620" t="s">
        <v>500</v>
      </c>
      <c r="AF5620" t="s">
        <v>8266</v>
      </c>
      <c r="AG5620">
        <v>16789</v>
      </c>
      <c r="AH5620" t="s">
        <v>8307</v>
      </c>
      <c r="AI5620" t="s">
        <v>8313</v>
      </c>
      <c r="AJ5620" t="s">
        <v>8305</v>
      </c>
    </row>
    <row r="5621" spans="1:36" x14ac:dyDescent="0.25">
      <c r="A5621" t="s">
        <v>30683</v>
      </c>
      <c r="B5621">
        <v>42953</v>
      </c>
      <c r="C5621">
        <v>0.91168981481481481</v>
      </c>
      <c r="D5621" t="s">
        <v>30684</v>
      </c>
      <c r="E5621" t="s">
        <v>22</v>
      </c>
      <c r="F5621" t="s">
        <v>30685</v>
      </c>
      <c r="G5621" t="s">
        <v>30686</v>
      </c>
      <c r="H5621" t="s">
        <v>30687</v>
      </c>
      <c r="I5621" t="s">
        <v>21</v>
      </c>
      <c r="K5621">
        <v>8</v>
      </c>
      <c r="L5621">
        <v>6</v>
      </c>
      <c r="M5621">
        <v>21</v>
      </c>
      <c r="N5621">
        <v>1</v>
      </c>
      <c r="O5621" t="s">
        <v>30682</v>
      </c>
      <c r="P5621" t="s">
        <v>517</v>
      </c>
      <c r="Q5621" t="s">
        <v>517</v>
      </c>
      <c r="R5621" t="s">
        <v>517</v>
      </c>
      <c r="S5621" t="s">
        <v>517</v>
      </c>
      <c r="T5621" t="s">
        <v>517</v>
      </c>
      <c r="U5621" t="s">
        <v>517</v>
      </c>
      <c r="V5621" t="s">
        <v>517</v>
      </c>
      <c r="W5621" t="s">
        <v>589</v>
      </c>
      <c r="X5621" t="s">
        <v>844</v>
      </c>
      <c r="Y5621" t="s">
        <v>30688</v>
      </c>
      <c r="Z5621">
        <v>24716</v>
      </c>
      <c r="AA5621" t="s">
        <v>3553</v>
      </c>
      <c r="AB5621">
        <v>49</v>
      </c>
      <c r="AC5621" t="s">
        <v>358</v>
      </c>
      <c r="AD5621" t="s">
        <v>482</v>
      </c>
      <c r="AF5621" t="s">
        <v>8313</v>
      </c>
      <c r="AG5621" t="s">
        <v>517</v>
      </c>
      <c r="AH5621" t="s">
        <v>517</v>
      </c>
      <c r="AI5621" t="s">
        <v>517</v>
      </c>
      <c r="AJ5621" t="s">
        <v>517</v>
      </c>
    </row>
    <row r="5622" spans="1:36" x14ac:dyDescent="0.25">
      <c r="A5622" s="13" t="s">
        <v>30689</v>
      </c>
      <c r="B5622" s="1">
        <v>42953</v>
      </c>
      <c r="C5622" s="2">
        <v>0.90971064814814817</v>
      </c>
      <c r="D5622" t="s">
        <v>30690</v>
      </c>
      <c r="E5622" t="s">
        <v>22</v>
      </c>
      <c r="F5622" t="s">
        <v>30691</v>
      </c>
      <c r="G5622" s="14" t="s">
        <v>30692</v>
      </c>
      <c r="H5622" s="14" t="s">
        <v>30693</v>
      </c>
      <c r="I5622" t="s">
        <v>21</v>
      </c>
      <c r="K5622">
        <v>8</v>
      </c>
      <c r="L5622">
        <v>6</v>
      </c>
      <c r="M5622">
        <v>21</v>
      </c>
      <c r="N5622">
        <v>1</v>
      </c>
      <c r="O5622" t="s">
        <v>517</v>
      </c>
      <c r="P5622" t="s">
        <v>517</v>
      </c>
      <c r="Q5622" t="s">
        <v>517</v>
      </c>
      <c r="R5622" t="s">
        <v>517</v>
      </c>
      <c r="S5622" t="s">
        <v>517</v>
      </c>
      <c r="T5622" t="s">
        <v>517</v>
      </c>
      <c r="U5622" t="s">
        <v>517</v>
      </c>
      <c r="V5622" t="s">
        <v>517</v>
      </c>
      <c r="W5622" t="s">
        <v>517</v>
      </c>
      <c r="X5622" t="s">
        <v>517</v>
      </c>
      <c r="Y5622" t="s">
        <v>30694</v>
      </c>
      <c r="Z5622" s="1">
        <v>31545</v>
      </c>
      <c r="AA5622" t="s">
        <v>529</v>
      </c>
      <c r="AB5622">
        <v>31</v>
      </c>
      <c r="AC5622" t="s">
        <v>357</v>
      </c>
      <c r="AD5622" t="s">
        <v>501</v>
      </c>
      <c r="AF5622" t="s">
        <v>8313</v>
      </c>
      <c r="AG5622" t="s">
        <v>8306</v>
      </c>
      <c r="AH5622" t="s">
        <v>8307</v>
      </c>
      <c r="AI5622" t="s">
        <v>8295</v>
      </c>
      <c r="AJ5622" t="s">
        <v>8282</v>
      </c>
    </row>
    <row r="5623" spans="1:36" x14ac:dyDescent="0.25">
      <c r="A5623" s="13" t="s">
        <v>30695</v>
      </c>
      <c r="B5623" s="1">
        <v>42953</v>
      </c>
      <c r="C5623" s="2">
        <v>0.88703703703703696</v>
      </c>
      <c r="D5623" t="s">
        <v>30696</v>
      </c>
      <c r="E5623" t="s">
        <v>22</v>
      </c>
      <c r="F5623" t="s">
        <v>30011</v>
      </c>
      <c r="G5623" s="14" t="s">
        <v>30012</v>
      </c>
      <c r="H5623" s="14" t="s">
        <v>30697</v>
      </c>
      <c r="I5623" t="s">
        <v>21</v>
      </c>
      <c r="K5623">
        <v>8</v>
      </c>
      <c r="L5623">
        <v>6</v>
      </c>
      <c r="M5623">
        <v>21</v>
      </c>
      <c r="N5623">
        <v>1</v>
      </c>
      <c r="O5623" t="s">
        <v>517</v>
      </c>
      <c r="P5623" t="s">
        <v>517</v>
      </c>
      <c r="Q5623" t="s">
        <v>517</v>
      </c>
      <c r="R5623" t="s">
        <v>517</v>
      </c>
      <c r="S5623" t="s">
        <v>517</v>
      </c>
      <c r="T5623" t="s">
        <v>517</v>
      </c>
      <c r="U5623" t="s">
        <v>517</v>
      </c>
      <c r="V5623" t="s">
        <v>517</v>
      </c>
      <c r="W5623" t="s">
        <v>517</v>
      </c>
      <c r="X5623" t="s">
        <v>517</v>
      </c>
      <c r="Y5623" t="s">
        <v>8021</v>
      </c>
      <c r="Z5623" s="1">
        <v>32363</v>
      </c>
      <c r="AA5623" t="s">
        <v>3731</v>
      </c>
      <c r="AB5623">
        <v>29</v>
      </c>
      <c r="AC5623" t="s">
        <v>357</v>
      </c>
      <c r="AD5623" t="s">
        <v>492</v>
      </c>
      <c r="AF5623" t="s">
        <v>8307</v>
      </c>
      <c r="AG5623" t="s">
        <v>8295</v>
      </c>
      <c r="AH5623" t="s">
        <v>517</v>
      </c>
      <c r="AI5623" t="s">
        <v>8296</v>
      </c>
      <c r="AJ5623" t="s">
        <v>8266</v>
      </c>
    </row>
    <row r="5624" spans="1:36" x14ac:dyDescent="0.25">
      <c r="A5624" s="13" t="s">
        <v>30699</v>
      </c>
      <c r="B5624" s="1">
        <v>42953</v>
      </c>
      <c r="C5624" s="2">
        <v>0.86821759259259268</v>
      </c>
      <c r="D5624" t="s">
        <v>30700</v>
      </c>
      <c r="E5624" t="s">
        <v>22</v>
      </c>
      <c r="F5624" t="s">
        <v>30701</v>
      </c>
      <c r="G5624" s="14" t="s">
        <v>30702</v>
      </c>
      <c r="H5624" s="14" t="s">
        <v>30703</v>
      </c>
      <c r="I5624" t="s">
        <v>21</v>
      </c>
      <c r="K5624">
        <v>8</v>
      </c>
      <c r="L5624">
        <v>6</v>
      </c>
      <c r="M5624">
        <v>20</v>
      </c>
      <c r="N5624">
        <v>1</v>
      </c>
      <c r="O5624" t="s">
        <v>30698</v>
      </c>
      <c r="P5624" t="s">
        <v>517</v>
      </c>
      <c r="Q5624" t="s">
        <v>517</v>
      </c>
      <c r="R5624" t="s">
        <v>517</v>
      </c>
      <c r="S5624" t="s">
        <v>517</v>
      </c>
      <c r="T5624" t="s">
        <v>517</v>
      </c>
      <c r="U5624" t="s">
        <v>517</v>
      </c>
      <c r="V5624" t="s">
        <v>517</v>
      </c>
      <c r="W5624" t="s">
        <v>589</v>
      </c>
      <c r="X5624" t="s">
        <v>2404</v>
      </c>
      <c r="Y5624" t="s">
        <v>30704</v>
      </c>
      <c r="Z5624" s="1">
        <v>27123</v>
      </c>
      <c r="AA5624" t="s">
        <v>30700</v>
      </c>
      <c r="AB5624">
        <v>43</v>
      </c>
      <c r="AC5624" t="s">
        <v>358</v>
      </c>
      <c r="AD5624" t="s">
        <v>482</v>
      </c>
      <c r="AF5624" t="s">
        <v>517</v>
      </c>
      <c r="AG5624" t="s">
        <v>517</v>
      </c>
      <c r="AH5624" t="s">
        <v>517</v>
      </c>
      <c r="AI5624" t="s">
        <v>517</v>
      </c>
      <c r="AJ5624" t="s">
        <v>517</v>
      </c>
    </row>
    <row r="5625" spans="1:36" x14ac:dyDescent="0.25">
      <c r="A5625" s="13" t="s">
        <v>30706</v>
      </c>
      <c r="B5625" s="1">
        <v>42953</v>
      </c>
      <c r="C5625" s="2">
        <v>0.86101851851851852</v>
      </c>
      <c r="D5625" t="s">
        <v>30707</v>
      </c>
      <c r="E5625" t="s">
        <v>116</v>
      </c>
      <c r="F5625" t="s">
        <v>30708</v>
      </c>
      <c r="G5625" s="14" t="s">
        <v>30709</v>
      </c>
      <c r="H5625" s="14" t="s">
        <v>30710</v>
      </c>
      <c r="I5625" t="s">
        <v>23</v>
      </c>
      <c r="K5625">
        <v>8</v>
      </c>
      <c r="L5625">
        <v>6</v>
      </c>
      <c r="M5625">
        <v>20</v>
      </c>
      <c r="N5625">
        <v>1</v>
      </c>
      <c r="O5625" t="s">
        <v>30705</v>
      </c>
      <c r="P5625" t="s">
        <v>517</v>
      </c>
      <c r="Q5625" t="s">
        <v>517</v>
      </c>
      <c r="R5625" t="s">
        <v>517</v>
      </c>
      <c r="S5625" t="s">
        <v>517</v>
      </c>
      <c r="T5625" t="s">
        <v>517</v>
      </c>
      <c r="U5625" t="s">
        <v>517</v>
      </c>
      <c r="V5625" t="s">
        <v>517</v>
      </c>
      <c r="W5625" t="s">
        <v>537</v>
      </c>
      <c r="X5625" t="s">
        <v>849</v>
      </c>
      <c r="Y5625" t="s">
        <v>517</v>
      </c>
      <c r="Z5625" s="1" t="s">
        <v>517</v>
      </c>
      <c r="AA5625" t="s">
        <v>3146</v>
      </c>
      <c r="AB5625" t="s">
        <v>517</v>
      </c>
      <c r="AC5625" t="s">
        <v>358</v>
      </c>
      <c r="AD5625" t="s">
        <v>517</v>
      </c>
      <c r="AF5625" t="s">
        <v>517</v>
      </c>
      <c r="AG5625" t="s">
        <v>517</v>
      </c>
      <c r="AH5625" t="s">
        <v>517</v>
      </c>
      <c r="AI5625" t="s">
        <v>517</v>
      </c>
      <c r="AJ5625" t="s">
        <v>517</v>
      </c>
    </row>
    <row r="5626" spans="1:36" x14ac:dyDescent="0.25">
      <c r="A5626" s="13" t="s">
        <v>30711</v>
      </c>
      <c r="B5626" s="1">
        <v>42953</v>
      </c>
      <c r="C5626" s="2">
        <v>0.8540740740740741</v>
      </c>
      <c r="D5626" t="s">
        <v>30684</v>
      </c>
      <c r="E5626" t="s">
        <v>22</v>
      </c>
      <c r="F5626" t="s">
        <v>30685</v>
      </c>
      <c r="G5626" s="14" t="s">
        <v>30686</v>
      </c>
      <c r="H5626" s="14" t="s">
        <v>30687</v>
      </c>
      <c r="I5626" t="s">
        <v>23</v>
      </c>
      <c r="K5626">
        <v>8</v>
      </c>
      <c r="L5626">
        <v>6</v>
      </c>
      <c r="M5626">
        <v>20</v>
      </c>
      <c r="N5626">
        <v>1</v>
      </c>
      <c r="O5626" t="s">
        <v>30682</v>
      </c>
      <c r="P5626" t="s">
        <v>517</v>
      </c>
      <c r="Q5626" t="s">
        <v>517</v>
      </c>
      <c r="R5626" t="s">
        <v>517</v>
      </c>
      <c r="S5626" t="s">
        <v>517</v>
      </c>
      <c r="T5626" t="s">
        <v>517</v>
      </c>
      <c r="U5626" t="s">
        <v>517</v>
      </c>
      <c r="V5626" t="s">
        <v>517</v>
      </c>
      <c r="W5626" t="s">
        <v>589</v>
      </c>
      <c r="X5626" t="s">
        <v>844</v>
      </c>
      <c r="Y5626" t="s">
        <v>30688</v>
      </c>
      <c r="Z5626" s="1">
        <v>24716</v>
      </c>
      <c r="AA5626" t="s">
        <v>3553</v>
      </c>
      <c r="AB5626">
        <v>49</v>
      </c>
      <c r="AC5626" t="s">
        <v>358</v>
      </c>
      <c r="AD5626" t="s">
        <v>482</v>
      </c>
      <c r="AF5626" t="s">
        <v>8253</v>
      </c>
      <c r="AG5626" t="s">
        <v>517</v>
      </c>
      <c r="AH5626" t="s">
        <v>517</v>
      </c>
      <c r="AI5626" t="s">
        <v>517</v>
      </c>
      <c r="AJ5626" t="s">
        <v>517</v>
      </c>
    </row>
    <row r="5627" spans="1:36" x14ac:dyDescent="0.25">
      <c r="A5627" s="13" t="s">
        <v>30712</v>
      </c>
      <c r="B5627" s="1">
        <v>42953</v>
      </c>
      <c r="C5627" s="2">
        <v>0.85250000000000004</v>
      </c>
      <c r="D5627" t="s">
        <v>30713</v>
      </c>
      <c r="E5627" t="s">
        <v>22</v>
      </c>
      <c r="F5627" t="s">
        <v>30714</v>
      </c>
      <c r="G5627" s="14" t="s">
        <v>30715</v>
      </c>
      <c r="H5627" s="14" t="s">
        <v>30716</v>
      </c>
      <c r="I5627" t="s">
        <v>21</v>
      </c>
      <c r="K5627">
        <v>8</v>
      </c>
      <c r="L5627">
        <v>6</v>
      </c>
      <c r="M5627">
        <v>20</v>
      </c>
      <c r="N5627">
        <v>1</v>
      </c>
      <c r="O5627" t="s">
        <v>517</v>
      </c>
      <c r="P5627" t="s">
        <v>517</v>
      </c>
      <c r="Q5627" t="s">
        <v>517</v>
      </c>
      <c r="R5627" t="s">
        <v>517</v>
      </c>
      <c r="S5627" t="s">
        <v>517</v>
      </c>
      <c r="T5627" t="s">
        <v>517</v>
      </c>
      <c r="U5627" t="s">
        <v>517</v>
      </c>
      <c r="V5627" t="s">
        <v>517</v>
      </c>
      <c r="W5627" t="s">
        <v>517</v>
      </c>
      <c r="X5627" t="s">
        <v>517</v>
      </c>
      <c r="Y5627" t="s">
        <v>517</v>
      </c>
      <c r="Z5627" s="1" t="s">
        <v>517</v>
      </c>
      <c r="AA5627" t="s">
        <v>4385</v>
      </c>
      <c r="AB5627" t="s">
        <v>517</v>
      </c>
      <c r="AC5627" t="s">
        <v>357</v>
      </c>
      <c r="AD5627" t="s">
        <v>517</v>
      </c>
      <c r="AF5627" t="s">
        <v>8295</v>
      </c>
      <c r="AG5627" t="s">
        <v>517</v>
      </c>
      <c r="AH5627" t="s">
        <v>8273</v>
      </c>
      <c r="AI5627" t="s">
        <v>8296</v>
      </c>
      <c r="AJ5627" t="s">
        <v>8256</v>
      </c>
    </row>
    <row r="5628" spans="1:36" x14ac:dyDescent="0.25">
      <c r="A5628" s="13" t="s">
        <v>30718</v>
      </c>
      <c r="B5628" s="1">
        <v>42953</v>
      </c>
      <c r="C5628" s="2">
        <v>0.75435185185185183</v>
      </c>
      <c r="D5628" t="s">
        <v>30719</v>
      </c>
      <c r="E5628" t="s">
        <v>22</v>
      </c>
      <c r="F5628" t="s">
        <v>30720</v>
      </c>
      <c r="G5628" s="14" t="s">
        <v>30721</v>
      </c>
      <c r="H5628" s="14" t="s">
        <v>30722</v>
      </c>
      <c r="I5628" t="s">
        <v>21</v>
      </c>
      <c r="K5628">
        <v>8</v>
      </c>
      <c r="L5628">
        <v>6</v>
      </c>
      <c r="M5628">
        <v>18</v>
      </c>
      <c r="N5628">
        <v>1</v>
      </c>
      <c r="O5628" t="s">
        <v>30717</v>
      </c>
      <c r="P5628" t="s">
        <v>517</v>
      </c>
      <c r="Q5628" t="s">
        <v>517</v>
      </c>
      <c r="R5628" t="s">
        <v>517</v>
      </c>
      <c r="S5628" t="s">
        <v>517</v>
      </c>
      <c r="T5628" t="s">
        <v>517</v>
      </c>
      <c r="U5628" t="s">
        <v>517</v>
      </c>
      <c r="V5628" t="s">
        <v>517</v>
      </c>
      <c r="W5628" t="s">
        <v>589</v>
      </c>
      <c r="X5628" t="s">
        <v>590</v>
      </c>
      <c r="Y5628" t="s">
        <v>30723</v>
      </c>
      <c r="Z5628" s="1">
        <v>31866</v>
      </c>
      <c r="AA5628" t="s">
        <v>30724</v>
      </c>
      <c r="AB5628">
        <v>30</v>
      </c>
      <c r="AC5628" t="s">
        <v>357</v>
      </c>
      <c r="AD5628" t="s">
        <v>487</v>
      </c>
      <c r="AF5628" t="s">
        <v>8282</v>
      </c>
      <c r="AG5628" t="s">
        <v>8313</v>
      </c>
      <c r="AH5628" t="s">
        <v>8307</v>
      </c>
      <c r="AI5628" t="s">
        <v>517</v>
      </c>
      <c r="AJ5628" t="s">
        <v>517</v>
      </c>
    </row>
    <row r="5629" spans="1:36" x14ac:dyDescent="0.25">
      <c r="A5629" s="13" t="s">
        <v>30726</v>
      </c>
      <c r="B5629" s="1">
        <v>42953</v>
      </c>
      <c r="C5629" s="2">
        <v>0.67704861111111114</v>
      </c>
      <c r="D5629" t="s">
        <v>30727</v>
      </c>
      <c r="E5629" t="s">
        <v>22</v>
      </c>
      <c r="F5629" t="s">
        <v>30728</v>
      </c>
      <c r="G5629" s="14" t="s">
        <v>30729</v>
      </c>
      <c r="H5629" s="14" t="s">
        <v>30730</v>
      </c>
      <c r="I5629" t="s">
        <v>23</v>
      </c>
      <c r="K5629">
        <v>8</v>
      </c>
      <c r="L5629">
        <v>6</v>
      </c>
      <c r="M5629">
        <v>16</v>
      </c>
      <c r="N5629">
        <v>1</v>
      </c>
      <c r="O5629" t="s">
        <v>30725</v>
      </c>
      <c r="P5629" t="s">
        <v>517</v>
      </c>
      <c r="Q5629" t="s">
        <v>517</v>
      </c>
      <c r="R5629" t="s">
        <v>517</v>
      </c>
      <c r="S5629" t="s">
        <v>517</v>
      </c>
      <c r="T5629" t="s">
        <v>517</v>
      </c>
      <c r="U5629" t="s">
        <v>517</v>
      </c>
      <c r="V5629" t="s">
        <v>517</v>
      </c>
      <c r="W5629" t="s">
        <v>526</v>
      </c>
      <c r="X5629" t="s">
        <v>527</v>
      </c>
      <c r="Y5629" t="s">
        <v>30731</v>
      </c>
      <c r="Z5629" s="1">
        <v>34897</v>
      </c>
      <c r="AA5629" t="s">
        <v>529</v>
      </c>
      <c r="AB5629">
        <v>22</v>
      </c>
      <c r="AC5629" t="s">
        <v>358</v>
      </c>
      <c r="AD5629" t="s">
        <v>482</v>
      </c>
      <c r="AF5629" t="s">
        <v>8260</v>
      </c>
      <c r="AG5629" t="s">
        <v>8313</v>
      </c>
      <c r="AH5629" t="s">
        <v>517</v>
      </c>
      <c r="AI5629" t="s">
        <v>517</v>
      </c>
      <c r="AJ5629" t="s">
        <v>517</v>
      </c>
    </row>
    <row r="5630" spans="1:36" x14ac:dyDescent="0.25">
      <c r="A5630" s="13" t="s">
        <v>30732</v>
      </c>
      <c r="B5630" s="1">
        <v>42953</v>
      </c>
      <c r="C5630" s="2">
        <v>0.66523148148148148</v>
      </c>
      <c r="D5630" t="s">
        <v>30152</v>
      </c>
      <c r="E5630" t="s">
        <v>22</v>
      </c>
      <c r="F5630" t="s">
        <v>30153</v>
      </c>
      <c r="G5630" s="14" t="s">
        <v>30154</v>
      </c>
      <c r="H5630" s="14" t="s">
        <v>30155</v>
      </c>
      <c r="I5630" t="s">
        <v>21</v>
      </c>
      <c r="K5630">
        <v>8</v>
      </c>
      <c r="L5630">
        <v>6</v>
      </c>
      <c r="M5630">
        <v>15</v>
      </c>
      <c r="N5630">
        <v>1</v>
      </c>
      <c r="O5630" t="s">
        <v>30150</v>
      </c>
      <c r="P5630" t="s">
        <v>517</v>
      </c>
      <c r="Q5630" t="s">
        <v>517</v>
      </c>
      <c r="R5630" t="s">
        <v>517</v>
      </c>
      <c r="S5630" t="s">
        <v>517</v>
      </c>
      <c r="T5630" t="s">
        <v>517</v>
      </c>
      <c r="U5630" t="s">
        <v>517</v>
      </c>
      <c r="V5630" t="s">
        <v>517</v>
      </c>
      <c r="W5630" t="s">
        <v>589</v>
      </c>
      <c r="X5630" t="s">
        <v>849</v>
      </c>
      <c r="Y5630" t="s">
        <v>10573</v>
      </c>
      <c r="Z5630" s="1">
        <v>33865</v>
      </c>
      <c r="AA5630" t="s">
        <v>5691</v>
      </c>
      <c r="AB5630">
        <v>24</v>
      </c>
      <c r="AC5630" t="s">
        <v>358</v>
      </c>
      <c r="AD5630" t="s">
        <v>495</v>
      </c>
      <c r="AF5630" t="s">
        <v>8306</v>
      </c>
      <c r="AG5630" t="s">
        <v>8282</v>
      </c>
      <c r="AH5630" t="s">
        <v>8304</v>
      </c>
      <c r="AI5630" t="s">
        <v>8260</v>
      </c>
      <c r="AJ5630" t="s">
        <v>517</v>
      </c>
    </row>
    <row r="5631" spans="1:36" x14ac:dyDescent="0.25">
      <c r="A5631" s="13" t="s">
        <v>30734</v>
      </c>
      <c r="B5631" s="1">
        <v>42953</v>
      </c>
      <c r="C5631" s="2">
        <v>0.64756944444444442</v>
      </c>
      <c r="D5631" t="s">
        <v>30735</v>
      </c>
      <c r="E5631" t="s">
        <v>22</v>
      </c>
      <c r="F5631" t="s">
        <v>30736</v>
      </c>
      <c r="G5631" s="14" t="s">
        <v>30737</v>
      </c>
      <c r="H5631" s="14" t="s">
        <v>30738</v>
      </c>
      <c r="I5631" t="s">
        <v>23</v>
      </c>
      <c r="K5631">
        <v>8</v>
      </c>
      <c r="L5631">
        <v>6</v>
      </c>
      <c r="M5631">
        <v>15</v>
      </c>
      <c r="N5631">
        <v>1</v>
      </c>
      <c r="O5631" t="s">
        <v>30733</v>
      </c>
      <c r="P5631" t="s">
        <v>517</v>
      </c>
      <c r="Q5631" t="s">
        <v>517</v>
      </c>
      <c r="R5631" t="s">
        <v>517</v>
      </c>
      <c r="S5631" t="s">
        <v>517</v>
      </c>
      <c r="T5631" t="s">
        <v>517</v>
      </c>
      <c r="U5631" t="s">
        <v>517</v>
      </c>
      <c r="V5631" t="s">
        <v>517</v>
      </c>
      <c r="W5631" t="s">
        <v>537</v>
      </c>
      <c r="X5631" t="s">
        <v>527</v>
      </c>
      <c r="Y5631" t="s">
        <v>4746</v>
      </c>
      <c r="Z5631" s="1">
        <v>27303</v>
      </c>
      <c r="AA5631" t="s">
        <v>30739</v>
      </c>
      <c r="AB5631">
        <v>42</v>
      </c>
      <c r="AC5631" t="s">
        <v>357</v>
      </c>
      <c r="AD5631" t="s">
        <v>501</v>
      </c>
      <c r="AF5631" t="s">
        <v>517</v>
      </c>
      <c r="AG5631" t="s">
        <v>517</v>
      </c>
      <c r="AH5631" t="s">
        <v>517</v>
      </c>
      <c r="AI5631" t="s">
        <v>517</v>
      </c>
      <c r="AJ5631" t="s">
        <v>517</v>
      </c>
    </row>
    <row r="5632" spans="1:36" x14ac:dyDescent="0.25">
      <c r="A5632" s="13" t="s">
        <v>30740</v>
      </c>
      <c r="B5632" s="1">
        <v>42953</v>
      </c>
      <c r="C5632" s="2">
        <v>0.63848379629629626</v>
      </c>
      <c r="D5632" t="s">
        <v>30741</v>
      </c>
      <c r="E5632" t="s">
        <v>22</v>
      </c>
      <c r="F5632" t="s">
        <v>30742</v>
      </c>
      <c r="G5632" s="14" t="s">
        <v>30743</v>
      </c>
      <c r="H5632" s="14" t="s">
        <v>30744</v>
      </c>
      <c r="I5632" t="s">
        <v>23</v>
      </c>
      <c r="K5632">
        <v>8</v>
      </c>
      <c r="L5632">
        <v>6</v>
      </c>
      <c r="M5632">
        <v>15</v>
      </c>
      <c r="N5632">
        <v>1</v>
      </c>
      <c r="O5632" t="s">
        <v>517</v>
      </c>
      <c r="P5632" t="s">
        <v>517</v>
      </c>
      <c r="Q5632" t="s">
        <v>517</v>
      </c>
      <c r="R5632" t="s">
        <v>517</v>
      </c>
      <c r="S5632" t="s">
        <v>517</v>
      </c>
      <c r="T5632" t="s">
        <v>517</v>
      </c>
      <c r="U5632" t="s">
        <v>517</v>
      </c>
      <c r="V5632" t="s">
        <v>517</v>
      </c>
      <c r="W5632" t="s">
        <v>517</v>
      </c>
      <c r="X5632" t="s">
        <v>517</v>
      </c>
      <c r="Y5632" t="s">
        <v>30745</v>
      </c>
      <c r="Z5632" s="1">
        <v>29120</v>
      </c>
      <c r="AA5632" t="s">
        <v>7673</v>
      </c>
      <c r="AB5632">
        <v>37</v>
      </c>
      <c r="AC5632" t="s">
        <v>358</v>
      </c>
      <c r="AD5632" t="s">
        <v>491</v>
      </c>
      <c r="AF5632" t="s">
        <v>8313</v>
      </c>
      <c r="AG5632" t="s">
        <v>517</v>
      </c>
      <c r="AH5632" t="s">
        <v>517</v>
      </c>
      <c r="AI5632" t="s">
        <v>517</v>
      </c>
      <c r="AJ5632" t="s">
        <v>517</v>
      </c>
    </row>
    <row r="5633" spans="1:36" x14ac:dyDescent="0.25">
      <c r="A5633" s="13" t="s">
        <v>30747</v>
      </c>
      <c r="B5633" s="1">
        <v>42953</v>
      </c>
      <c r="C5633" s="2">
        <v>0.61408564814814814</v>
      </c>
      <c r="D5633" t="s">
        <v>30748</v>
      </c>
      <c r="E5633" t="s">
        <v>116</v>
      </c>
      <c r="F5633" t="s">
        <v>30749</v>
      </c>
      <c r="G5633" s="14" t="s">
        <v>30750</v>
      </c>
      <c r="H5633" s="14" t="s">
        <v>30751</v>
      </c>
      <c r="I5633" t="s">
        <v>23</v>
      </c>
      <c r="K5633">
        <v>8</v>
      </c>
      <c r="L5633">
        <v>6</v>
      </c>
      <c r="M5633">
        <v>14</v>
      </c>
      <c r="N5633">
        <v>1</v>
      </c>
      <c r="O5633" t="s">
        <v>30746</v>
      </c>
      <c r="P5633" t="s">
        <v>517</v>
      </c>
      <c r="Q5633" t="s">
        <v>517</v>
      </c>
      <c r="R5633" t="s">
        <v>517</v>
      </c>
      <c r="S5633" t="s">
        <v>517</v>
      </c>
      <c r="T5633" t="s">
        <v>517</v>
      </c>
      <c r="U5633" t="s">
        <v>517</v>
      </c>
      <c r="V5633" t="s">
        <v>517</v>
      </c>
      <c r="W5633" t="s">
        <v>589</v>
      </c>
      <c r="X5633" t="s">
        <v>849</v>
      </c>
      <c r="Y5633" t="s">
        <v>517</v>
      </c>
      <c r="Z5633" s="1" t="s">
        <v>517</v>
      </c>
      <c r="AA5633" t="s">
        <v>872</v>
      </c>
      <c r="AB5633" t="s">
        <v>517</v>
      </c>
      <c r="AC5633" t="s">
        <v>358</v>
      </c>
      <c r="AD5633" t="s">
        <v>517</v>
      </c>
      <c r="AF5633" t="s">
        <v>8306</v>
      </c>
      <c r="AG5633" t="s">
        <v>517</v>
      </c>
      <c r="AH5633" t="s">
        <v>517</v>
      </c>
      <c r="AI5633" t="s">
        <v>517</v>
      </c>
      <c r="AJ5633" t="s">
        <v>517</v>
      </c>
    </row>
    <row r="5634" spans="1:36" x14ac:dyDescent="0.25">
      <c r="A5634" s="13" t="s">
        <v>30752</v>
      </c>
      <c r="B5634" s="1">
        <v>42953</v>
      </c>
      <c r="C5634" s="2">
        <v>0.61152777777777778</v>
      </c>
      <c r="D5634" t="s">
        <v>30468</v>
      </c>
      <c r="E5634" t="s">
        <v>22</v>
      </c>
      <c r="F5634" t="s">
        <v>30469</v>
      </c>
      <c r="G5634" s="14" t="s">
        <v>30753</v>
      </c>
      <c r="H5634" s="14" t="s">
        <v>30471</v>
      </c>
      <c r="I5634" t="s">
        <v>23</v>
      </c>
      <c r="K5634">
        <v>8</v>
      </c>
      <c r="L5634">
        <v>6</v>
      </c>
      <c r="M5634">
        <v>14</v>
      </c>
      <c r="N5634">
        <v>1</v>
      </c>
      <c r="O5634" t="s">
        <v>30466</v>
      </c>
      <c r="P5634" t="s">
        <v>517</v>
      </c>
      <c r="Q5634" t="s">
        <v>517</v>
      </c>
      <c r="R5634" t="s">
        <v>517</v>
      </c>
      <c r="S5634" t="s">
        <v>517</v>
      </c>
      <c r="T5634" t="s">
        <v>517</v>
      </c>
      <c r="U5634" t="s">
        <v>517</v>
      </c>
      <c r="V5634" t="s">
        <v>517</v>
      </c>
      <c r="W5634" t="s">
        <v>476</v>
      </c>
      <c r="X5634" t="s">
        <v>846</v>
      </c>
      <c r="Y5634" t="s">
        <v>517</v>
      </c>
      <c r="Z5634" s="1" t="s">
        <v>517</v>
      </c>
      <c r="AA5634" t="s">
        <v>1140</v>
      </c>
      <c r="AB5634" t="s">
        <v>517</v>
      </c>
      <c r="AC5634" t="s">
        <v>358</v>
      </c>
      <c r="AD5634" t="s">
        <v>517</v>
      </c>
      <c r="AF5634" t="s">
        <v>8263</v>
      </c>
      <c r="AG5634" t="s">
        <v>517</v>
      </c>
      <c r="AH5634" t="s">
        <v>517</v>
      </c>
      <c r="AI5634" t="s">
        <v>517</v>
      </c>
      <c r="AJ5634" t="s">
        <v>517</v>
      </c>
    </row>
    <row r="5635" spans="1:36" x14ac:dyDescent="0.25">
      <c r="A5635" s="13" t="s">
        <v>30755</v>
      </c>
      <c r="B5635" s="1">
        <v>42955</v>
      </c>
      <c r="C5635" s="2">
        <v>0.93840277777777781</v>
      </c>
      <c r="D5635" t="s">
        <v>30756</v>
      </c>
      <c r="E5635" t="s">
        <v>22</v>
      </c>
      <c r="F5635" t="s">
        <v>30757</v>
      </c>
      <c r="G5635" s="14" t="s">
        <v>30758</v>
      </c>
      <c r="H5635" s="14" t="s">
        <v>30759</v>
      </c>
      <c r="I5635" t="s">
        <v>23</v>
      </c>
      <c r="K5635">
        <v>8</v>
      </c>
      <c r="L5635">
        <v>8</v>
      </c>
      <c r="M5635">
        <v>22</v>
      </c>
      <c r="N5635">
        <v>3</v>
      </c>
      <c r="O5635" t="s">
        <v>30754</v>
      </c>
      <c r="P5635" t="s">
        <v>517</v>
      </c>
      <c r="Q5635" t="s">
        <v>517</v>
      </c>
      <c r="R5635" t="s">
        <v>517</v>
      </c>
      <c r="S5635" t="s">
        <v>517</v>
      </c>
      <c r="T5635" t="s">
        <v>517</v>
      </c>
      <c r="U5635" t="s">
        <v>517</v>
      </c>
      <c r="V5635" t="s">
        <v>517</v>
      </c>
      <c r="W5635" t="s">
        <v>476</v>
      </c>
      <c r="X5635" t="s">
        <v>477</v>
      </c>
      <c r="Y5635" t="s">
        <v>30760</v>
      </c>
      <c r="Z5635" s="1">
        <v>32221</v>
      </c>
      <c r="AA5635" t="s">
        <v>30761</v>
      </c>
      <c r="AB5635">
        <v>29</v>
      </c>
      <c r="AC5635" t="s">
        <v>358</v>
      </c>
      <c r="AD5635" t="s">
        <v>482</v>
      </c>
      <c r="AF5635" t="s">
        <v>517</v>
      </c>
      <c r="AG5635" t="s">
        <v>517</v>
      </c>
      <c r="AH5635" t="s">
        <v>517</v>
      </c>
      <c r="AI5635" t="s">
        <v>517</v>
      </c>
      <c r="AJ5635" t="s">
        <v>517</v>
      </c>
    </row>
    <row r="5636" spans="1:36" x14ac:dyDescent="0.25">
      <c r="A5636" s="13" t="s">
        <v>30762</v>
      </c>
      <c r="B5636" s="1">
        <v>42955</v>
      </c>
      <c r="C5636" s="2">
        <v>0.9197685185185186</v>
      </c>
      <c r="D5636" t="s">
        <v>30657</v>
      </c>
      <c r="E5636" t="s">
        <v>22</v>
      </c>
      <c r="F5636" t="s">
        <v>30658</v>
      </c>
      <c r="G5636" s="14" t="s">
        <v>30659</v>
      </c>
      <c r="H5636" s="14" t="s">
        <v>30660</v>
      </c>
      <c r="I5636" t="s">
        <v>23</v>
      </c>
      <c r="K5636">
        <v>8</v>
      </c>
      <c r="L5636">
        <v>8</v>
      </c>
      <c r="M5636">
        <v>22</v>
      </c>
      <c r="N5636">
        <v>3</v>
      </c>
      <c r="O5636" t="s">
        <v>30655</v>
      </c>
      <c r="P5636" t="s">
        <v>517</v>
      </c>
      <c r="Q5636" t="s">
        <v>517</v>
      </c>
      <c r="R5636" t="s">
        <v>517</v>
      </c>
      <c r="S5636" t="s">
        <v>517</v>
      </c>
      <c r="T5636" t="s">
        <v>517</v>
      </c>
      <c r="U5636" t="s">
        <v>517</v>
      </c>
      <c r="V5636" t="s">
        <v>517</v>
      </c>
      <c r="W5636" t="s">
        <v>1016</v>
      </c>
      <c r="X5636" t="s">
        <v>554</v>
      </c>
      <c r="Y5636" t="s">
        <v>517</v>
      </c>
      <c r="Z5636" s="1" t="s">
        <v>517</v>
      </c>
      <c r="AA5636" t="s">
        <v>529</v>
      </c>
      <c r="AB5636" t="s">
        <v>517</v>
      </c>
      <c r="AC5636" t="s">
        <v>358</v>
      </c>
      <c r="AD5636" t="s">
        <v>517</v>
      </c>
      <c r="AF5636" t="s">
        <v>517</v>
      </c>
      <c r="AG5636" t="s">
        <v>517</v>
      </c>
      <c r="AH5636" t="s">
        <v>517</v>
      </c>
      <c r="AI5636" t="s">
        <v>517</v>
      </c>
      <c r="AJ5636" t="s">
        <v>517</v>
      </c>
    </row>
    <row r="5637" spans="1:36" x14ac:dyDescent="0.25">
      <c r="A5637" s="13" t="s">
        <v>30763</v>
      </c>
      <c r="B5637" s="1">
        <v>42955</v>
      </c>
      <c r="C5637" s="2">
        <v>0.91913194444444446</v>
      </c>
      <c r="D5637" t="s">
        <v>30764</v>
      </c>
      <c r="E5637" t="s">
        <v>22</v>
      </c>
      <c r="F5637" t="s">
        <v>30765</v>
      </c>
      <c r="G5637" s="14" t="s">
        <v>30766</v>
      </c>
      <c r="H5637" s="14" t="s">
        <v>30767</v>
      </c>
      <c r="I5637" t="s">
        <v>24</v>
      </c>
      <c r="K5637">
        <v>8</v>
      </c>
      <c r="L5637">
        <v>8</v>
      </c>
      <c r="M5637">
        <v>22</v>
      </c>
      <c r="N5637">
        <v>3</v>
      </c>
      <c r="O5637" t="s">
        <v>517</v>
      </c>
      <c r="P5637" t="s">
        <v>517</v>
      </c>
      <c r="Q5637" t="s">
        <v>517</v>
      </c>
      <c r="R5637" t="s">
        <v>517</v>
      </c>
      <c r="S5637" t="s">
        <v>517</v>
      </c>
      <c r="T5637" t="s">
        <v>517</v>
      </c>
      <c r="U5637" t="s">
        <v>517</v>
      </c>
      <c r="V5637" t="s">
        <v>517</v>
      </c>
      <c r="W5637" t="s">
        <v>517</v>
      </c>
      <c r="X5637" t="s">
        <v>517</v>
      </c>
      <c r="Y5637" t="s">
        <v>28766</v>
      </c>
      <c r="Z5637" s="1">
        <v>31660</v>
      </c>
      <c r="AA5637" t="s">
        <v>674</v>
      </c>
      <c r="AB5637">
        <v>30</v>
      </c>
      <c r="AC5637" t="s">
        <v>358</v>
      </c>
      <c r="AD5637" t="s">
        <v>482</v>
      </c>
      <c r="AF5637" t="s">
        <v>8304</v>
      </c>
      <c r="AG5637" t="s">
        <v>517</v>
      </c>
      <c r="AH5637" t="s">
        <v>517</v>
      </c>
      <c r="AI5637" t="s">
        <v>517</v>
      </c>
      <c r="AJ5637" t="s">
        <v>517</v>
      </c>
    </row>
    <row r="5638" spans="1:36" x14ac:dyDescent="0.25">
      <c r="A5638" s="13" t="s">
        <v>30768</v>
      </c>
      <c r="B5638" s="1">
        <v>42955</v>
      </c>
      <c r="C5638" s="2">
        <v>0.88762731481481483</v>
      </c>
      <c r="D5638" t="s">
        <v>6935</v>
      </c>
      <c r="E5638" t="s">
        <v>22</v>
      </c>
      <c r="F5638" t="s">
        <v>30769</v>
      </c>
      <c r="G5638" s="14" t="s">
        <v>30770</v>
      </c>
      <c r="H5638" s="14" t="s">
        <v>30771</v>
      </c>
      <c r="I5638" t="s">
        <v>21</v>
      </c>
      <c r="K5638">
        <v>8</v>
      </c>
      <c r="L5638">
        <v>8</v>
      </c>
      <c r="M5638">
        <v>21</v>
      </c>
      <c r="N5638">
        <v>3</v>
      </c>
      <c r="O5638" t="s">
        <v>517</v>
      </c>
      <c r="P5638" t="s">
        <v>517</v>
      </c>
      <c r="Q5638" t="s">
        <v>517</v>
      </c>
      <c r="R5638" t="s">
        <v>517</v>
      </c>
      <c r="S5638" t="s">
        <v>517</v>
      </c>
      <c r="T5638" t="s">
        <v>517</v>
      </c>
      <c r="U5638" t="s">
        <v>517</v>
      </c>
      <c r="V5638" t="s">
        <v>517</v>
      </c>
      <c r="W5638" t="s">
        <v>517</v>
      </c>
      <c r="X5638" t="s">
        <v>517</v>
      </c>
      <c r="Y5638" t="s">
        <v>21784</v>
      </c>
      <c r="Z5638" s="1">
        <v>27238</v>
      </c>
      <c r="AA5638" t="s">
        <v>529</v>
      </c>
      <c r="AB5638">
        <v>43</v>
      </c>
      <c r="AC5638" t="s">
        <v>358</v>
      </c>
      <c r="AD5638" t="s">
        <v>499</v>
      </c>
      <c r="AF5638" t="s">
        <v>8295</v>
      </c>
      <c r="AG5638" t="s">
        <v>517</v>
      </c>
      <c r="AH5638" t="s">
        <v>8313</v>
      </c>
      <c r="AI5638" t="s">
        <v>517</v>
      </c>
      <c r="AJ5638" t="s">
        <v>517</v>
      </c>
    </row>
    <row r="5639" spans="1:36" x14ac:dyDescent="0.25">
      <c r="A5639" s="13" t="s">
        <v>30772</v>
      </c>
      <c r="B5639" s="1">
        <v>42955</v>
      </c>
      <c r="C5639" s="2">
        <v>0.82726851851851846</v>
      </c>
      <c r="D5639" t="s">
        <v>30773</v>
      </c>
      <c r="E5639" t="s">
        <v>22</v>
      </c>
      <c r="F5639" t="s">
        <v>30774</v>
      </c>
      <c r="G5639" s="14" t="s">
        <v>30775</v>
      </c>
      <c r="H5639" s="14" t="s">
        <v>20456</v>
      </c>
      <c r="I5639" t="s">
        <v>24</v>
      </c>
      <c r="K5639">
        <v>8</v>
      </c>
      <c r="L5639">
        <v>8</v>
      </c>
      <c r="M5639">
        <v>19</v>
      </c>
      <c r="N5639">
        <v>3</v>
      </c>
      <c r="O5639" t="s">
        <v>517</v>
      </c>
      <c r="P5639" t="s">
        <v>517</v>
      </c>
      <c r="Q5639" t="s">
        <v>517</v>
      </c>
      <c r="R5639" t="s">
        <v>517</v>
      </c>
      <c r="S5639" t="s">
        <v>517</v>
      </c>
      <c r="T5639" t="s">
        <v>517</v>
      </c>
      <c r="U5639" t="s">
        <v>517</v>
      </c>
      <c r="V5639" t="s">
        <v>517</v>
      </c>
      <c r="W5639" t="s">
        <v>517</v>
      </c>
      <c r="X5639" t="s">
        <v>517</v>
      </c>
      <c r="Y5639" t="s">
        <v>30776</v>
      </c>
      <c r="Z5639" s="1">
        <v>26583</v>
      </c>
      <c r="AA5639" t="s">
        <v>6859</v>
      </c>
      <c r="AB5639">
        <v>44</v>
      </c>
      <c r="AC5639" t="s">
        <v>358</v>
      </c>
      <c r="AD5639" t="s">
        <v>487</v>
      </c>
      <c r="AF5639" t="s">
        <v>8270</v>
      </c>
      <c r="AG5639" t="s">
        <v>8313</v>
      </c>
      <c r="AH5639" t="s">
        <v>517</v>
      </c>
      <c r="AI5639" t="s">
        <v>517</v>
      </c>
      <c r="AJ5639" t="s">
        <v>517</v>
      </c>
    </row>
    <row r="5640" spans="1:36" x14ac:dyDescent="0.25">
      <c r="A5640" s="13" t="s">
        <v>30777</v>
      </c>
      <c r="B5640" s="1">
        <v>42955</v>
      </c>
      <c r="C5640" s="2">
        <v>0.80256944444444445</v>
      </c>
      <c r="D5640" t="s">
        <v>3232</v>
      </c>
      <c r="E5640" t="s">
        <v>22</v>
      </c>
      <c r="F5640" t="s">
        <v>30778</v>
      </c>
      <c r="G5640" s="14" t="s">
        <v>30779</v>
      </c>
      <c r="H5640" s="14" t="s">
        <v>30780</v>
      </c>
      <c r="I5640" t="s">
        <v>21</v>
      </c>
      <c r="K5640">
        <v>8</v>
      </c>
      <c r="L5640">
        <v>8</v>
      </c>
      <c r="M5640">
        <v>19</v>
      </c>
      <c r="N5640">
        <v>3</v>
      </c>
      <c r="O5640" t="s">
        <v>517</v>
      </c>
      <c r="P5640" t="s">
        <v>517</v>
      </c>
      <c r="Q5640" t="s">
        <v>517</v>
      </c>
      <c r="R5640" t="s">
        <v>517</v>
      </c>
      <c r="S5640" t="s">
        <v>517</v>
      </c>
      <c r="T5640" t="s">
        <v>517</v>
      </c>
      <c r="U5640" t="s">
        <v>517</v>
      </c>
      <c r="V5640" t="s">
        <v>517</v>
      </c>
      <c r="W5640" t="s">
        <v>517</v>
      </c>
      <c r="X5640" t="s">
        <v>517</v>
      </c>
      <c r="Y5640" t="s">
        <v>517</v>
      </c>
      <c r="Z5640" s="1" t="s">
        <v>517</v>
      </c>
      <c r="AA5640" t="s">
        <v>546</v>
      </c>
      <c r="AB5640" t="s">
        <v>517</v>
      </c>
      <c r="AC5640" t="s">
        <v>358</v>
      </c>
      <c r="AD5640" t="s">
        <v>517</v>
      </c>
      <c r="AF5640" t="s">
        <v>8295</v>
      </c>
      <c r="AG5640" t="s">
        <v>517</v>
      </c>
      <c r="AH5640" t="s">
        <v>8307</v>
      </c>
      <c r="AI5640" t="s">
        <v>8263</v>
      </c>
      <c r="AJ5640" t="s">
        <v>8258</v>
      </c>
    </row>
    <row r="5641" spans="1:36" x14ac:dyDescent="0.25">
      <c r="A5641" s="13" t="s">
        <v>30781</v>
      </c>
      <c r="B5641" s="1">
        <v>42955</v>
      </c>
      <c r="C5641" s="2">
        <v>0.80126157407407417</v>
      </c>
      <c r="D5641" t="s">
        <v>29789</v>
      </c>
      <c r="E5641" t="s">
        <v>22</v>
      </c>
      <c r="F5641" t="s">
        <v>29790</v>
      </c>
      <c r="G5641" s="14" t="s">
        <v>29791</v>
      </c>
      <c r="H5641" s="14" t="s">
        <v>29792</v>
      </c>
      <c r="I5641" t="s">
        <v>23</v>
      </c>
      <c r="K5641">
        <v>8</v>
      </c>
      <c r="L5641">
        <v>8</v>
      </c>
      <c r="M5641">
        <v>19</v>
      </c>
      <c r="N5641">
        <v>3</v>
      </c>
      <c r="O5641" t="s">
        <v>29787</v>
      </c>
      <c r="P5641" t="s">
        <v>29786</v>
      </c>
      <c r="Q5641" t="s">
        <v>517</v>
      </c>
      <c r="R5641" t="s">
        <v>517</v>
      </c>
      <c r="S5641" t="s">
        <v>517</v>
      </c>
      <c r="T5641" t="s">
        <v>517</v>
      </c>
      <c r="U5641" t="s">
        <v>517</v>
      </c>
      <c r="V5641" t="s">
        <v>517</v>
      </c>
      <c r="W5641" t="s">
        <v>12878</v>
      </c>
      <c r="X5641" t="s">
        <v>850</v>
      </c>
      <c r="Y5641" t="s">
        <v>29793</v>
      </c>
      <c r="Z5641" s="1">
        <v>25700</v>
      </c>
      <c r="AA5641" t="s">
        <v>10951</v>
      </c>
      <c r="AB5641">
        <v>47</v>
      </c>
      <c r="AC5641" t="s">
        <v>357</v>
      </c>
      <c r="AD5641" t="s">
        <v>482</v>
      </c>
      <c r="AF5641" t="s">
        <v>517</v>
      </c>
      <c r="AG5641" t="s">
        <v>517</v>
      </c>
      <c r="AH5641" t="s">
        <v>517</v>
      </c>
      <c r="AI5641" t="s">
        <v>517</v>
      </c>
      <c r="AJ5641" t="s">
        <v>517</v>
      </c>
    </row>
    <row r="5642" spans="1:36" x14ac:dyDescent="0.25">
      <c r="A5642" s="13" t="s">
        <v>30783</v>
      </c>
      <c r="B5642" s="1">
        <v>42955</v>
      </c>
      <c r="C5642" s="2">
        <v>0.79671296296296301</v>
      </c>
      <c r="D5642" t="s">
        <v>30784</v>
      </c>
      <c r="E5642" t="s">
        <v>22</v>
      </c>
      <c r="F5642" t="s">
        <v>30785</v>
      </c>
      <c r="G5642" s="14" t="s">
        <v>30786</v>
      </c>
      <c r="H5642" s="14" t="s">
        <v>30787</v>
      </c>
      <c r="I5642" t="s">
        <v>23</v>
      </c>
      <c r="K5642">
        <v>8</v>
      </c>
      <c r="L5642">
        <v>8</v>
      </c>
      <c r="M5642">
        <v>19</v>
      </c>
      <c r="N5642">
        <v>3</v>
      </c>
      <c r="O5642" t="s">
        <v>30782</v>
      </c>
      <c r="P5642" t="s">
        <v>517</v>
      </c>
      <c r="Q5642" t="s">
        <v>517</v>
      </c>
      <c r="R5642" t="s">
        <v>517</v>
      </c>
      <c r="S5642" t="s">
        <v>517</v>
      </c>
      <c r="T5642" t="s">
        <v>517</v>
      </c>
      <c r="U5642" t="s">
        <v>517</v>
      </c>
      <c r="V5642" t="s">
        <v>517</v>
      </c>
      <c r="W5642" t="s">
        <v>476</v>
      </c>
      <c r="X5642" t="s">
        <v>3611</v>
      </c>
      <c r="Y5642" t="s">
        <v>30788</v>
      </c>
      <c r="Z5642" s="1">
        <v>35198</v>
      </c>
      <c r="AA5642" t="s">
        <v>1542</v>
      </c>
      <c r="AB5642">
        <v>21</v>
      </c>
      <c r="AC5642" t="s">
        <v>358</v>
      </c>
      <c r="AD5642" t="s">
        <v>484</v>
      </c>
      <c r="AF5642" t="s">
        <v>517</v>
      </c>
      <c r="AG5642" t="s">
        <v>517</v>
      </c>
      <c r="AH5642" t="s">
        <v>517</v>
      </c>
      <c r="AI5642" t="s">
        <v>517</v>
      </c>
      <c r="AJ5642" t="s">
        <v>517</v>
      </c>
    </row>
    <row r="5643" spans="1:36" x14ac:dyDescent="0.25">
      <c r="A5643" s="13" t="s">
        <v>30790</v>
      </c>
      <c r="B5643" s="1">
        <v>42955</v>
      </c>
      <c r="C5643" s="2">
        <v>0.74268518518518523</v>
      </c>
      <c r="D5643" t="s">
        <v>30791</v>
      </c>
      <c r="E5643" t="s">
        <v>22</v>
      </c>
      <c r="F5643" t="s">
        <v>30792</v>
      </c>
      <c r="G5643" s="14" t="s">
        <v>30793</v>
      </c>
      <c r="H5643" s="14" t="s">
        <v>30794</v>
      </c>
      <c r="I5643" t="s">
        <v>23</v>
      </c>
      <c r="K5643">
        <v>8</v>
      </c>
      <c r="L5643">
        <v>8</v>
      </c>
      <c r="M5643">
        <v>17</v>
      </c>
      <c r="N5643">
        <v>3</v>
      </c>
      <c r="O5643" t="s">
        <v>30789</v>
      </c>
      <c r="P5643" t="s">
        <v>517</v>
      </c>
      <c r="Q5643" t="s">
        <v>517</v>
      </c>
      <c r="R5643" t="s">
        <v>517</v>
      </c>
      <c r="S5643" t="s">
        <v>517</v>
      </c>
      <c r="T5643" t="s">
        <v>517</v>
      </c>
      <c r="U5643" t="s">
        <v>517</v>
      </c>
      <c r="V5643" t="s">
        <v>517</v>
      </c>
      <c r="W5643" t="s">
        <v>476</v>
      </c>
      <c r="X5643" t="s">
        <v>846</v>
      </c>
      <c r="Y5643" t="s">
        <v>2605</v>
      </c>
      <c r="Z5643" s="1">
        <v>33250</v>
      </c>
      <c r="AA5643" t="s">
        <v>3578</v>
      </c>
      <c r="AB5643">
        <v>26</v>
      </c>
      <c r="AC5643" t="s">
        <v>358</v>
      </c>
      <c r="AD5643" t="s">
        <v>494</v>
      </c>
      <c r="AF5643" t="s">
        <v>8306</v>
      </c>
      <c r="AG5643" t="s">
        <v>8260</v>
      </c>
      <c r="AH5643" t="s">
        <v>8254</v>
      </c>
      <c r="AI5643" t="s">
        <v>517</v>
      </c>
      <c r="AJ5643" t="s">
        <v>517</v>
      </c>
    </row>
    <row r="5644" spans="1:36" x14ac:dyDescent="0.25">
      <c r="A5644" s="13" t="s">
        <v>30795</v>
      </c>
      <c r="B5644" s="1">
        <v>42955</v>
      </c>
      <c r="C5644" s="2">
        <v>0.71377314814814818</v>
      </c>
      <c r="D5644" t="s">
        <v>30796</v>
      </c>
      <c r="E5644" t="s">
        <v>22</v>
      </c>
      <c r="F5644" t="s">
        <v>30797</v>
      </c>
      <c r="G5644" s="14" t="s">
        <v>30798</v>
      </c>
      <c r="H5644" s="14" t="s">
        <v>30799</v>
      </c>
      <c r="I5644" t="s">
        <v>21</v>
      </c>
      <c r="K5644">
        <v>8</v>
      </c>
      <c r="L5644">
        <v>8</v>
      </c>
      <c r="M5644">
        <v>17</v>
      </c>
      <c r="N5644">
        <v>3</v>
      </c>
      <c r="O5644" t="s">
        <v>517</v>
      </c>
      <c r="P5644" t="s">
        <v>517</v>
      </c>
      <c r="Q5644" t="s">
        <v>517</v>
      </c>
      <c r="R5644" t="s">
        <v>517</v>
      </c>
      <c r="S5644" t="s">
        <v>517</v>
      </c>
      <c r="T5644" t="s">
        <v>517</v>
      </c>
      <c r="U5644" t="s">
        <v>517</v>
      </c>
      <c r="V5644" t="s">
        <v>517</v>
      </c>
      <c r="W5644" t="s">
        <v>517</v>
      </c>
      <c r="X5644" t="s">
        <v>517</v>
      </c>
      <c r="Y5644" t="s">
        <v>30800</v>
      </c>
      <c r="Z5644" s="1">
        <v>32443</v>
      </c>
      <c r="AA5644" t="s">
        <v>546</v>
      </c>
      <c r="AB5644">
        <v>28</v>
      </c>
      <c r="AC5644" t="s">
        <v>358</v>
      </c>
      <c r="AD5644" t="s">
        <v>491</v>
      </c>
      <c r="AF5644" t="s">
        <v>8295</v>
      </c>
      <c r="AG5644" t="s">
        <v>517</v>
      </c>
      <c r="AH5644" t="s">
        <v>517</v>
      </c>
      <c r="AI5644" t="s">
        <v>517</v>
      </c>
      <c r="AJ5644" t="s">
        <v>517</v>
      </c>
    </row>
    <row r="5645" spans="1:36" x14ac:dyDescent="0.25">
      <c r="A5645" s="13" t="s">
        <v>30802</v>
      </c>
      <c r="B5645" s="1">
        <v>42955</v>
      </c>
      <c r="C5645" s="2">
        <v>0.63114583333333341</v>
      </c>
      <c r="D5645" t="s">
        <v>30803</v>
      </c>
      <c r="E5645" t="s">
        <v>293</v>
      </c>
      <c r="F5645" t="s">
        <v>30804</v>
      </c>
      <c r="G5645" s="14" t="s">
        <v>30805</v>
      </c>
      <c r="H5645" s="14" t="s">
        <v>30806</v>
      </c>
      <c r="I5645" t="s">
        <v>23</v>
      </c>
      <c r="K5645">
        <v>8</v>
      </c>
      <c r="L5645">
        <v>8</v>
      </c>
      <c r="M5645">
        <v>15</v>
      </c>
      <c r="N5645">
        <v>3</v>
      </c>
      <c r="O5645" t="s">
        <v>30801</v>
      </c>
      <c r="P5645" t="s">
        <v>517</v>
      </c>
      <c r="Q5645" t="s">
        <v>517</v>
      </c>
      <c r="R5645" t="s">
        <v>517</v>
      </c>
      <c r="S5645" t="s">
        <v>517</v>
      </c>
      <c r="T5645" t="s">
        <v>517</v>
      </c>
      <c r="U5645" t="s">
        <v>517</v>
      </c>
      <c r="V5645" t="s">
        <v>517</v>
      </c>
      <c r="W5645" t="s">
        <v>589</v>
      </c>
      <c r="X5645" t="s">
        <v>590</v>
      </c>
      <c r="Y5645" t="s">
        <v>517</v>
      </c>
      <c r="Z5645" s="1" t="s">
        <v>517</v>
      </c>
      <c r="AA5645" t="s">
        <v>546</v>
      </c>
      <c r="AB5645" t="s">
        <v>517</v>
      </c>
      <c r="AC5645" t="s">
        <v>358</v>
      </c>
      <c r="AD5645" t="s">
        <v>517</v>
      </c>
      <c r="AF5645" t="s">
        <v>517</v>
      </c>
      <c r="AG5645" t="s">
        <v>517</v>
      </c>
      <c r="AH5645" t="s">
        <v>517</v>
      </c>
      <c r="AI5645" t="s">
        <v>517</v>
      </c>
      <c r="AJ5645" t="s">
        <v>517</v>
      </c>
    </row>
    <row r="5646" spans="1:36" x14ac:dyDescent="0.25">
      <c r="A5646" s="13" t="s">
        <v>30807</v>
      </c>
      <c r="B5646" s="1">
        <v>42955</v>
      </c>
      <c r="C5646" s="2">
        <v>0.62805555555555559</v>
      </c>
      <c r="D5646" t="s">
        <v>30808</v>
      </c>
      <c r="E5646" t="s">
        <v>22</v>
      </c>
      <c r="F5646" t="s">
        <v>30809</v>
      </c>
      <c r="G5646" s="14" t="s">
        <v>30810</v>
      </c>
      <c r="H5646" s="14" t="s">
        <v>30811</v>
      </c>
      <c r="I5646" t="s">
        <v>21</v>
      </c>
      <c r="K5646">
        <v>8</v>
      </c>
      <c r="L5646">
        <v>8</v>
      </c>
      <c r="M5646">
        <v>15</v>
      </c>
      <c r="N5646">
        <v>3</v>
      </c>
      <c r="O5646" t="s">
        <v>517</v>
      </c>
      <c r="P5646" t="s">
        <v>517</v>
      </c>
      <c r="Q5646" t="s">
        <v>517</v>
      </c>
      <c r="R5646" t="s">
        <v>517</v>
      </c>
      <c r="S5646" t="s">
        <v>517</v>
      </c>
      <c r="T5646" t="s">
        <v>517</v>
      </c>
      <c r="U5646" t="s">
        <v>517</v>
      </c>
      <c r="V5646" t="s">
        <v>517</v>
      </c>
      <c r="W5646" t="s">
        <v>517</v>
      </c>
      <c r="X5646" t="s">
        <v>517</v>
      </c>
      <c r="Y5646" t="s">
        <v>517</v>
      </c>
      <c r="Z5646" s="1" t="s">
        <v>517</v>
      </c>
      <c r="AA5646" t="s">
        <v>529</v>
      </c>
      <c r="AB5646" t="s">
        <v>517</v>
      </c>
      <c r="AC5646" t="s">
        <v>358</v>
      </c>
      <c r="AD5646" t="s">
        <v>517</v>
      </c>
      <c r="AF5646" t="s">
        <v>8301</v>
      </c>
      <c r="AG5646" t="s">
        <v>8256</v>
      </c>
      <c r="AH5646" t="s">
        <v>8295</v>
      </c>
      <c r="AI5646" t="s">
        <v>517</v>
      </c>
      <c r="AJ5646" t="s">
        <v>8263</v>
      </c>
    </row>
    <row r="5647" spans="1:36" x14ac:dyDescent="0.25">
      <c r="A5647" s="13" t="s">
        <v>30813</v>
      </c>
      <c r="B5647" s="1">
        <v>42955</v>
      </c>
      <c r="C5647" s="2">
        <v>0.60771990740740744</v>
      </c>
      <c r="D5647" t="s">
        <v>30814</v>
      </c>
      <c r="E5647" t="s">
        <v>22</v>
      </c>
      <c r="F5647" t="s">
        <v>30815</v>
      </c>
      <c r="G5647" s="14" t="s">
        <v>30816</v>
      </c>
      <c r="H5647" s="14" t="s">
        <v>30817</v>
      </c>
      <c r="I5647" t="s">
        <v>23</v>
      </c>
      <c r="K5647">
        <v>8</v>
      </c>
      <c r="L5647">
        <v>8</v>
      </c>
      <c r="M5647">
        <v>14</v>
      </c>
      <c r="N5647">
        <v>3</v>
      </c>
      <c r="O5647" t="s">
        <v>30812</v>
      </c>
      <c r="P5647" t="s">
        <v>517</v>
      </c>
      <c r="Q5647" t="s">
        <v>517</v>
      </c>
      <c r="R5647" t="s">
        <v>517</v>
      </c>
      <c r="S5647" t="s">
        <v>517</v>
      </c>
      <c r="T5647" t="s">
        <v>517</v>
      </c>
      <c r="U5647" t="s">
        <v>517</v>
      </c>
      <c r="V5647" t="s">
        <v>517</v>
      </c>
      <c r="W5647" t="s">
        <v>589</v>
      </c>
      <c r="X5647" t="s">
        <v>590</v>
      </c>
      <c r="Y5647" t="s">
        <v>11900</v>
      </c>
      <c r="Z5647" s="1">
        <v>28586</v>
      </c>
      <c r="AA5647" t="s">
        <v>519</v>
      </c>
      <c r="AB5647">
        <v>39</v>
      </c>
      <c r="AC5647" t="s">
        <v>358</v>
      </c>
      <c r="AD5647" t="s">
        <v>495</v>
      </c>
      <c r="AF5647" t="s">
        <v>8295</v>
      </c>
      <c r="AG5647" t="s">
        <v>517</v>
      </c>
      <c r="AH5647" t="s">
        <v>517</v>
      </c>
      <c r="AI5647" t="s">
        <v>517</v>
      </c>
      <c r="AJ5647" t="s">
        <v>517</v>
      </c>
    </row>
    <row r="5648" spans="1:36" x14ac:dyDescent="0.25">
      <c r="A5648" s="13" t="s">
        <v>30819</v>
      </c>
      <c r="B5648" s="1">
        <v>42955</v>
      </c>
      <c r="C5648" s="2">
        <v>0.60003472222222221</v>
      </c>
      <c r="D5648" t="s">
        <v>30820</v>
      </c>
      <c r="E5648" t="s">
        <v>22</v>
      </c>
      <c r="F5648" t="s">
        <v>30821</v>
      </c>
      <c r="G5648" s="14" t="s">
        <v>30822</v>
      </c>
      <c r="H5648" s="14" t="s">
        <v>30823</v>
      </c>
      <c r="I5648" t="s">
        <v>23</v>
      </c>
      <c r="K5648">
        <v>8</v>
      </c>
      <c r="L5648">
        <v>8</v>
      </c>
      <c r="M5648">
        <v>14</v>
      </c>
      <c r="N5648">
        <v>3</v>
      </c>
      <c r="O5648" t="s">
        <v>30818</v>
      </c>
      <c r="P5648" t="s">
        <v>517</v>
      </c>
      <c r="Q5648" t="s">
        <v>517</v>
      </c>
      <c r="R5648" t="s">
        <v>517</v>
      </c>
      <c r="S5648" t="s">
        <v>517</v>
      </c>
      <c r="T5648" t="s">
        <v>517</v>
      </c>
      <c r="U5648" t="s">
        <v>517</v>
      </c>
      <c r="V5648" t="s">
        <v>517</v>
      </c>
      <c r="W5648" t="s">
        <v>589</v>
      </c>
      <c r="X5648" t="s">
        <v>590</v>
      </c>
      <c r="Y5648" t="s">
        <v>5404</v>
      </c>
      <c r="Z5648" s="1">
        <v>29332</v>
      </c>
      <c r="AA5648" t="s">
        <v>4231</v>
      </c>
      <c r="AB5648">
        <v>37</v>
      </c>
      <c r="AC5648" t="s">
        <v>358</v>
      </c>
      <c r="AD5648" t="s">
        <v>499</v>
      </c>
      <c r="AF5648" t="s">
        <v>8307</v>
      </c>
      <c r="AG5648" t="s">
        <v>517</v>
      </c>
      <c r="AH5648" t="s">
        <v>517</v>
      </c>
      <c r="AI5648" t="s">
        <v>517</v>
      </c>
      <c r="AJ5648" t="s">
        <v>517</v>
      </c>
    </row>
    <row r="5649" spans="1:36" x14ac:dyDescent="0.25">
      <c r="A5649" s="13" t="s">
        <v>30825</v>
      </c>
      <c r="B5649" s="1">
        <v>42955</v>
      </c>
      <c r="C5649" s="2">
        <v>0.55951388888888887</v>
      </c>
      <c r="D5649" t="s">
        <v>18627</v>
      </c>
      <c r="E5649" t="s">
        <v>22</v>
      </c>
      <c r="F5649" t="s">
        <v>18628</v>
      </c>
      <c r="G5649" s="14" t="s">
        <v>18629</v>
      </c>
      <c r="H5649" s="14" t="s">
        <v>30826</v>
      </c>
      <c r="I5649" t="s">
        <v>23</v>
      </c>
      <c r="K5649">
        <v>8</v>
      </c>
      <c r="L5649">
        <v>8</v>
      </c>
      <c r="M5649">
        <v>13</v>
      </c>
      <c r="N5649">
        <v>3</v>
      </c>
      <c r="O5649" t="s">
        <v>30824</v>
      </c>
      <c r="P5649" t="s">
        <v>517</v>
      </c>
      <c r="Q5649" t="s">
        <v>517</v>
      </c>
      <c r="R5649" t="s">
        <v>517</v>
      </c>
      <c r="S5649" t="s">
        <v>517</v>
      </c>
      <c r="T5649" t="s">
        <v>517</v>
      </c>
      <c r="U5649" t="s">
        <v>517</v>
      </c>
      <c r="V5649" t="s">
        <v>517</v>
      </c>
      <c r="W5649" t="s">
        <v>589</v>
      </c>
      <c r="X5649" t="s">
        <v>590</v>
      </c>
      <c r="Y5649" t="s">
        <v>18631</v>
      </c>
      <c r="Z5649" s="1">
        <v>34359</v>
      </c>
      <c r="AA5649" t="s">
        <v>1489</v>
      </c>
      <c r="AB5649">
        <v>23</v>
      </c>
      <c r="AC5649" t="s">
        <v>358</v>
      </c>
      <c r="AD5649" t="s">
        <v>486</v>
      </c>
      <c r="AF5649" t="s">
        <v>517</v>
      </c>
      <c r="AG5649" t="s">
        <v>517</v>
      </c>
      <c r="AH5649" t="s">
        <v>517</v>
      </c>
      <c r="AI5649" t="s">
        <v>517</v>
      </c>
      <c r="AJ5649" t="s">
        <v>517</v>
      </c>
    </row>
    <row r="5650" spans="1:36" x14ac:dyDescent="0.25">
      <c r="A5650" s="13" t="s">
        <v>30827</v>
      </c>
      <c r="B5650" s="1">
        <v>42955</v>
      </c>
      <c r="C5650" s="2">
        <v>0.5411921296296297</v>
      </c>
      <c r="D5650" t="s">
        <v>30828</v>
      </c>
      <c r="E5650" t="s">
        <v>22</v>
      </c>
      <c r="F5650" t="s">
        <v>30829</v>
      </c>
      <c r="G5650" s="14" t="s">
        <v>30830</v>
      </c>
      <c r="H5650" s="14" t="s">
        <v>30831</v>
      </c>
      <c r="I5650" t="s">
        <v>25</v>
      </c>
      <c r="K5650">
        <v>8</v>
      </c>
      <c r="L5650">
        <v>8</v>
      </c>
      <c r="M5650">
        <v>12</v>
      </c>
      <c r="N5650">
        <v>3</v>
      </c>
      <c r="O5650" t="s">
        <v>517</v>
      </c>
      <c r="P5650" t="s">
        <v>517</v>
      </c>
      <c r="Q5650" t="s">
        <v>517</v>
      </c>
      <c r="R5650" t="s">
        <v>517</v>
      </c>
      <c r="S5650" t="s">
        <v>517</v>
      </c>
      <c r="T5650" t="s">
        <v>517</v>
      </c>
      <c r="U5650" t="s">
        <v>517</v>
      </c>
      <c r="V5650" t="s">
        <v>517</v>
      </c>
      <c r="W5650" t="s">
        <v>517</v>
      </c>
      <c r="X5650" t="s">
        <v>517</v>
      </c>
      <c r="Y5650" t="s">
        <v>517</v>
      </c>
      <c r="Z5650" s="1" t="s">
        <v>517</v>
      </c>
      <c r="AA5650" t="s">
        <v>26107</v>
      </c>
      <c r="AB5650" t="s">
        <v>517</v>
      </c>
      <c r="AC5650" t="s">
        <v>358</v>
      </c>
      <c r="AD5650" t="s">
        <v>517</v>
      </c>
      <c r="AF5650" t="s">
        <v>517</v>
      </c>
      <c r="AG5650" t="s">
        <v>517</v>
      </c>
      <c r="AH5650" t="s">
        <v>517</v>
      </c>
      <c r="AI5650" t="s">
        <v>517</v>
      </c>
      <c r="AJ5650" t="s">
        <v>517</v>
      </c>
    </row>
    <row r="5651" spans="1:36" x14ac:dyDescent="0.25">
      <c r="A5651" s="13" t="s">
        <v>30833</v>
      </c>
      <c r="B5651" s="1">
        <v>42955</v>
      </c>
      <c r="C5651" s="2">
        <v>0.53343750000000001</v>
      </c>
      <c r="D5651" t="s">
        <v>30834</v>
      </c>
      <c r="E5651" t="s">
        <v>22</v>
      </c>
      <c r="F5651" t="s">
        <v>30835</v>
      </c>
      <c r="G5651" s="14" t="s">
        <v>30836</v>
      </c>
      <c r="H5651" s="14" t="s">
        <v>30837</v>
      </c>
      <c r="I5651" t="s">
        <v>23</v>
      </c>
      <c r="K5651">
        <v>8</v>
      </c>
      <c r="L5651">
        <v>8</v>
      </c>
      <c r="M5651">
        <v>12</v>
      </c>
      <c r="N5651">
        <v>3</v>
      </c>
      <c r="O5651" t="s">
        <v>30832</v>
      </c>
      <c r="P5651" t="s">
        <v>517</v>
      </c>
      <c r="Q5651" t="s">
        <v>517</v>
      </c>
      <c r="R5651" t="s">
        <v>517</v>
      </c>
      <c r="S5651" t="s">
        <v>517</v>
      </c>
      <c r="T5651" t="s">
        <v>517</v>
      </c>
      <c r="U5651" t="s">
        <v>517</v>
      </c>
      <c r="V5651" t="s">
        <v>517</v>
      </c>
      <c r="W5651" t="s">
        <v>589</v>
      </c>
      <c r="X5651" t="s">
        <v>590</v>
      </c>
      <c r="Y5651" t="s">
        <v>30838</v>
      </c>
      <c r="Z5651" s="1">
        <v>35763</v>
      </c>
      <c r="AA5651" t="s">
        <v>478</v>
      </c>
      <c r="AB5651">
        <v>19</v>
      </c>
      <c r="AC5651" t="s">
        <v>358</v>
      </c>
      <c r="AD5651" t="s">
        <v>498</v>
      </c>
      <c r="AF5651" t="s">
        <v>517</v>
      </c>
      <c r="AG5651" t="s">
        <v>517</v>
      </c>
      <c r="AH5651" t="s">
        <v>517</v>
      </c>
      <c r="AI5651" t="s">
        <v>517</v>
      </c>
      <c r="AJ5651" t="s">
        <v>517</v>
      </c>
    </row>
    <row r="5652" spans="1:36" x14ac:dyDescent="0.25">
      <c r="A5652" s="13" t="s">
        <v>30845</v>
      </c>
      <c r="B5652" s="1">
        <v>42955</v>
      </c>
      <c r="C5652" s="2">
        <v>0.53219907407407407</v>
      </c>
      <c r="D5652" t="s">
        <v>30846</v>
      </c>
      <c r="E5652" t="s">
        <v>22</v>
      </c>
      <c r="F5652" t="s">
        <v>30847</v>
      </c>
      <c r="G5652" s="14" t="s">
        <v>30848</v>
      </c>
      <c r="H5652" s="14" t="s">
        <v>30849</v>
      </c>
      <c r="I5652" t="s">
        <v>23</v>
      </c>
      <c r="K5652">
        <v>8</v>
      </c>
      <c r="L5652">
        <v>8</v>
      </c>
      <c r="M5652">
        <v>12</v>
      </c>
      <c r="N5652">
        <v>3</v>
      </c>
      <c r="O5652" t="s">
        <v>30844</v>
      </c>
      <c r="P5652" t="s">
        <v>30839</v>
      </c>
      <c r="Q5652" t="s">
        <v>30840</v>
      </c>
      <c r="R5652" t="s">
        <v>30841</v>
      </c>
      <c r="S5652" t="s">
        <v>30842</v>
      </c>
      <c r="T5652" t="s">
        <v>30843</v>
      </c>
      <c r="U5652" t="s">
        <v>517</v>
      </c>
      <c r="V5652" t="s">
        <v>517</v>
      </c>
      <c r="W5652" t="s">
        <v>476</v>
      </c>
      <c r="X5652" t="s">
        <v>477</v>
      </c>
      <c r="Y5652" t="s">
        <v>30850</v>
      </c>
      <c r="Z5652" s="1">
        <v>28686</v>
      </c>
      <c r="AA5652" t="s">
        <v>529</v>
      </c>
      <c r="AB5652">
        <v>39</v>
      </c>
      <c r="AC5652" t="s">
        <v>358</v>
      </c>
      <c r="AD5652" t="s">
        <v>482</v>
      </c>
      <c r="AF5652" t="s">
        <v>517</v>
      </c>
      <c r="AG5652" t="s">
        <v>517</v>
      </c>
      <c r="AH5652" t="s">
        <v>517</v>
      </c>
      <c r="AI5652" t="s">
        <v>517</v>
      </c>
      <c r="AJ5652" t="s">
        <v>517</v>
      </c>
    </row>
    <row r="5653" spans="1:36" x14ac:dyDescent="0.25">
      <c r="A5653" t="s">
        <v>30852</v>
      </c>
      <c r="B5653">
        <v>42955</v>
      </c>
      <c r="C5653">
        <v>0.52759259259259261</v>
      </c>
      <c r="D5653" t="s">
        <v>30853</v>
      </c>
      <c r="E5653" t="s">
        <v>22</v>
      </c>
      <c r="F5653" t="s">
        <v>11945</v>
      </c>
      <c r="G5653" t="s">
        <v>11946</v>
      </c>
      <c r="H5653" t="s">
        <v>30854</v>
      </c>
      <c r="I5653" t="s">
        <v>23</v>
      </c>
      <c r="K5653">
        <v>8</v>
      </c>
      <c r="L5653">
        <v>8</v>
      </c>
      <c r="M5653">
        <v>12</v>
      </c>
      <c r="N5653">
        <v>3</v>
      </c>
      <c r="O5653" t="s">
        <v>30851</v>
      </c>
      <c r="P5653" t="s">
        <v>517</v>
      </c>
      <c r="Q5653" t="s">
        <v>517</v>
      </c>
      <c r="R5653" t="s">
        <v>517</v>
      </c>
      <c r="S5653" t="s">
        <v>517</v>
      </c>
      <c r="T5653" t="s">
        <v>517</v>
      </c>
      <c r="U5653" t="s">
        <v>517</v>
      </c>
      <c r="V5653" t="s">
        <v>517</v>
      </c>
      <c r="W5653" t="s">
        <v>537</v>
      </c>
      <c r="X5653" t="s">
        <v>590</v>
      </c>
      <c r="Y5653" t="s">
        <v>11948</v>
      </c>
      <c r="Z5653">
        <v>17568</v>
      </c>
      <c r="AA5653" t="s">
        <v>30855</v>
      </c>
      <c r="AB5653">
        <v>69</v>
      </c>
      <c r="AC5653" t="s">
        <v>357</v>
      </c>
      <c r="AD5653" t="s">
        <v>509</v>
      </c>
      <c r="AF5653" t="s">
        <v>517</v>
      </c>
      <c r="AG5653" t="s">
        <v>517</v>
      </c>
      <c r="AH5653" t="s">
        <v>517</v>
      </c>
      <c r="AI5653" t="s">
        <v>517</v>
      </c>
      <c r="AJ5653" t="s">
        <v>517</v>
      </c>
    </row>
    <row r="5654" spans="1:36" x14ac:dyDescent="0.25">
      <c r="A5654" s="13" t="s">
        <v>30856</v>
      </c>
      <c r="B5654" s="1">
        <v>42955</v>
      </c>
      <c r="C5654" s="2">
        <v>0.50677083333333328</v>
      </c>
      <c r="D5654" t="s">
        <v>30857</v>
      </c>
      <c r="E5654" t="s">
        <v>22</v>
      </c>
      <c r="F5654" t="s">
        <v>30858</v>
      </c>
      <c r="G5654" s="14" t="s">
        <v>30859</v>
      </c>
      <c r="H5654" s="14" t="s">
        <v>30860</v>
      </c>
      <c r="I5654" t="s">
        <v>21</v>
      </c>
      <c r="K5654">
        <v>8</v>
      </c>
      <c r="L5654">
        <v>8</v>
      </c>
      <c r="M5654">
        <v>12</v>
      </c>
      <c r="N5654">
        <v>3</v>
      </c>
      <c r="O5654" t="s">
        <v>517</v>
      </c>
      <c r="P5654" t="s">
        <v>517</v>
      </c>
      <c r="Q5654" t="s">
        <v>517</v>
      </c>
      <c r="R5654" t="s">
        <v>517</v>
      </c>
      <c r="S5654" t="s">
        <v>517</v>
      </c>
      <c r="T5654" t="s">
        <v>517</v>
      </c>
      <c r="U5654" t="s">
        <v>517</v>
      </c>
      <c r="V5654" t="s">
        <v>517</v>
      </c>
      <c r="W5654" t="s">
        <v>517</v>
      </c>
      <c r="X5654" t="s">
        <v>517</v>
      </c>
      <c r="Y5654" t="s">
        <v>30861</v>
      </c>
      <c r="Z5654" s="1">
        <v>29569</v>
      </c>
      <c r="AA5654" t="s">
        <v>529</v>
      </c>
      <c r="AB5654">
        <v>36</v>
      </c>
      <c r="AC5654" t="s">
        <v>358</v>
      </c>
      <c r="AD5654" t="s">
        <v>482</v>
      </c>
      <c r="AF5654" t="s">
        <v>8295</v>
      </c>
      <c r="AG5654" t="s">
        <v>517</v>
      </c>
      <c r="AH5654" t="s">
        <v>517</v>
      </c>
      <c r="AI5654" t="s">
        <v>517</v>
      </c>
      <c r="AJ5654" t="s">
        <v>517</v>
      </c>
    </row>
    <row r="5655" spans="1:36" x14ac:dyDescent="0.25">
      <c r="A5655" s="13" t="s">
        <v>30862</v>
      </c>
      <c r="B5655" s="1">
        <v>42955</v>
      </c>
      <c r="C5655" s="2">
        <v>0.46159722222222221</v>
      </c>
      <c r="D5655" t="s">
        <v>29891</v>
      </c>
      <c r="E5655" t="s">
        <v>22</v>
      </c>
      <c r="F5655" t="s">
        <v>29892</v>
      </c>
      <c r="G5655" s="14" t="s">
        <v>29893</v>
      </c>
      <c r="H5655" s="14" t="s">
        <v>29894</v>
      </c>
      <c r="I5655" t="s">
        <v>21</v>
      </c>
      <c r="K5655">
        <v>8</v>
      </c>
      <c r="L5655">
        <v>8</v>
      </c>
      <c r="M5655">
        <v>11</v>
      </c>
      <c r="N5655">
        <v>3</v>
      </c>
      <c r="O5655" t="s">
        <v>29889</v>
      </c>
      <c r="P5655" t="s">
        <v>517</v>
      </c>
      <c r="Q5655" t="s">
        <v>517</v>
      </c>
      <c r="R5655" t="s">
        <v>517</v>
      </c>
      <c r="S5655" t="s">
        <v>517</v>
      </c>
      <c r="T5655" t="s">
        <v>517</v>
      </c>
      <c r="U5655" t="s">
        <v>517</v>
      </c>
      <c r="V5655" t="s">
        <v>517</v>
      </c>
      <c r="W5655" t="s">
        <v>1217</v>
      </c>
      <c r="X5655" t="s">
        <v>15247</v>
      </c>
      <c r="Y5655" t="s">
        <v>29895</v>
      </c>
      <c r="Z5655" s="1">
        <v>33016</v>
      </c>
      <c r="AA5655" t="s">
        <v>3146</v>
      </c>
      <c r="AB5655">
        <v>27</v>
      </c>
      <c r="AC5655" t="s">
        <v>358</v>
      </c>
      <c r="AD5655" t="s">
        <v>490</v>
      </c>
      <c r="AF5655" t="s">
        <v>517</v>
      </c>
      <c r="AG5655" t="s">
        <v>517</v>
      </c>
      <c r="AH5655" t="s">
        <v>517</v>
      </c>
      <c r="AI5655" t="s">
        <v>517</v>
      </c>
      <c r="AJ5655" t="s">
        <v>517</v>
      </c>
    </row>
    <row r="5656" spans="1:36" x14ac:dyDescent="0.25">
      <c r="A5656" s="13" t="s">
        <v>30863</v>
      </c>
      <c r="B5656" s="1">
        <v>42955</v>
      </c>
      <c r="C5656" s="2">
        <v>0.46050925925925923</v>
      </c>
      <c r="D5656" t="s">
        <v>30864</v>
      </c>
      <c r="E5656" t="s">
        <v>22</v>
      </c>
      <c r="F5656" t="s">
        <v>30865</v>
      </c>
      <c r="G5656" s="14" t="s">
        <v>30866</v>
      </c>
      <c r="H5656" s="14" t="s">
        <v>30867</v>
      </c>
      <c r="I5656" t="s">
        <v>21</v>
      </c>
      <c r="K5656">
        <v>8</v>
      </c>
      <c r="L5656">
        <v>8</v>
      </c>
      <c r="M5656">
        <v>11</v>
      </c>
      <c r="N5656">
        <v>3</v>
      </c>
      <c r="O5656" t="s">
        <v>517</v>
      </c>
      <c r="P5656" t="s">
        <v>517</v>
      </c>
      <c r="Q5656" t="s">
        <v>517</v>
      </c>
      <c r="R5656" t="s">
        <v>517</v>
      </c>
      <c r="S5656" t="s">
        <v>517</v>
      </c>
      <c r="T5656" t="s">
        <v>517</v>
      </c>
      <c r="U5656" t="s">
        <v>517</v>
      </c>
      <c r="V5656" t="s">
        <v>517</v>
      </c>
      <c r="W5656" t="s">
        <v>517</v>
      </c>
      <c r="X5656" t="s">
        <v>517</v>
      </c>
      <c r="Y5656" t="s">
        <v>22831</v>
      </c>
      <c r="Z5656" s="1">
        <v>29222</v>
      </c>
      <c r="AA5656" t="s">
        <v>810</v>
      </c>
      <c r="AB5656">
        <v>37</v>
      </c>
      <c r="AC5656" t="s">
        <v>358</v>
      </c>
      <c r="AD5656" t="s">
        <v>482</v>
      </c>
      <c r="AF5656" t="s">
        <v>8295</v>
      </c>
      <c r="AG5656" t="s">
        <v>517</v>
      </c>
      <c r="AH5656" t="s">
        <v>517</v>
      </c>
      <c r="AI5656" t="s">
        <v>517</v>
      </c>
      <c r="AJ5656" t="s">
        <v>517</v>
      </c>
    </row>
    <row r="5657" spans="1:36" x14ac:dyDescent="0.25">
      <c r="A5657" s="13" t="s">
        <v>30869</v>
      </c>
      <c r="B5657" s="1">
        <v>42955</v>
      </c>
      <c r="C5657" s="2">
        <v>0.40187499999999998</v>
      </c>
      <c r="D5657" t="s">
        <v>28843</v>
      </c>
      <c r="E5657" t="s">
        <v>22</v>
      </c>
      <c r="F5657" t="s">
        <v>25608</v>
      </c>
      <c r="G5657" s="14" t="s">
        <v>25609</v>
      </c>
      <c r="H5657" s="14" t="s">
        <v>30870</v>
      </c>
      <c r="I5657" t="s">
        <v>23</v>
      </c>
      <c r="K5657">
        <v>8</v>
      </c>
      <c r="L5657">
        <v>8</v>
      </c>
      <c r="M5657">
        <v>9</v>
      </c>
      <c r="N5657">
        <v>3</v>
      </c>
      <c r="O5657" t="s">
        <v>30868</v>
      </c>
      <c r="P5657" t="s">
        <v>517</v>
      </c>
      <c r="Q5657" t="s">
        <v>517</v>
      </c>
      <c r="R5657" t="s">
        <v>517</v>
      </c>
      <c r="S5657" t="s">
        <v>517</v>
      </c>
      <c r="T5657" t="s">
        <v>517</v>
      </c>
      <c r="U5657" t="s">
        <v>517</v>
      </c>
      <c r="V5657" t="s">
        <v>517</v>
      </c>
      <c r="W5657" t="s">
        <v>1779</v>
      </c>
      <c r="X5657" t="s">
        <v>1780</v>
      </c>
      <c r="Y5657" t="s">
        <v>10090</v>
      </c>
      <c r="Z5657" s="1">
        <v>32331</v>
      </c>
      <c r="AA5657" t="s">
        <v>546</v>
      </c>
      <c r="AB5657">
        <v>29</v>
      </c>
      <c r="AC5657" t="s">
        <v>358</v>
      </c>
      <c r="AD5657" t="s">
        <v>495</v>
      </c>
      <c r="AF5657" t="s">
        <v>517</v>
      </c>
      <c r="AG5657" t="s">
        <v>517</v>
      </c>
      <c r="AH5657" t="s">
        <v>517</v>
      </c>
      <c r="AI5657" t="s">
        <v>517</v>
      </c>
      <c r="AJ5657" t="s">
        <v>517</v>
      </c>
    </row>
    <row r="5658" spans="1:36" x14ac:dyDescent="0.25">
      <c r="A5658" s="13" t="s">
        <v>30872</v>
      </c>
      <c r="B5658" s="1">
        <v>42955</v>
      </c>
      <c r="C5658" s="2">
        <v>0.3775</v>
      </c>
      <c r="D5658" t="s">
        <v>30873</v>
      </c>
      <c r="E5658" t="s">
        <v>293</v>
      </c>
      <c r="F5658" t="s">
        <v>30874</v>
      </c>
      <c r="G5658" s="14" t="s">
        <v>30875</v>
      </c>
      <c r="H5658" s="14" t="s">
        <v>30876</v>
      </c>
      <c r="I5658" t="s">
        <v>21</v>
      </c>
      <c r="K5658">
        <v>8</v>
      </c>
      <c r="L5658">
        <v>8</v>
      </c>
      <c r="M5658">
        <v>9</v>
      </c>
      <c r="N5658">
        <v>3</v>
      </c>
      <c r="O5658" t="s">
        <v>30871</v>
      </c>
      <c r="P5658" t="s">
        <v>517</v>
      </c>
      <c r="Q5658" t="s">
        <v>517</v>
      </c>
      <c r="R5658" t="s">
        <v>517</v>
      </c>
      <c r="S5658" t="s">
        <v>517</v>
      </c>
      <c r="T5658" t="s">
        <v>517</v>
      </c>
      <c r="U5658" t="s">
        <v>517</v>
      </c>
      <c r="V5658" t="s">
        <v>517</v>
      </c>
      <c r="W5658" t="s">
        <v>589</v>
      </c>
      <c r="X5658" t="s">
        <v>590</v>
      </c>
      <c r="Y5658" t="s">
        <v>30877</v>
      </c>
      <c r="Z5658" s="1">
        <v>30360</v>
      </c>
      <c r="AA5658" t="s">
        <v>30873</v>
      </c>
      <c r="AB5658">
        <v>34</v>
      </c>
      <c r="AC5658" t="s">
        <v>358</v>
      </c>
      <c r="AD5658" t="s">
        <v>498</v>
      </c>
      <c r="AF5658" t="s">
        <v>8260</v>
      </c>
      <c r="AG5658" t="s">
        <v>8295</v>
      </c>
      <c r="AH5658" t="s">
        <v>517</v>
      </c>
      <c r="AI5658" t="s">
        <v>517</v>
      </c>
      <c r="AJ5658" t="s">
        <v>517</v>
      </c>
    </row>
    <row r="5659" spans="1:36" x14ac:dyDescent="0.25">
      <c r="A5659" t="s">
        <v>30879</v>
      </c>
      <c r="B5659">
        <v>42955</v>
      </c>
      <c r="C5659">
        <v>0.36983796296296295</v>
      </c>
      <c r="D5659" t="s">
        <v>29004</v>
      </c>
      <c r="E5659" t="s">
        <v>18369</v>
      </c>
      <c r="F5659" t="s">
        <v>30880</v>
      </c>
      <c r="G5659" t="s">
        <v>30881</v>
      </c>
      <c r="H5659" t="s">
        <v>29007</v>
      </c>
      <c r="I5659" t="s">
        <v>23</v>
      </c>
      <c r="K5659">
        <v>8</v>
      </c>
      <c r="L5659">
        <v>8</v>
      </c>
      <c r="M5659">
        <v>8</v>
      </c>
      <c r="N5659">
        <v>3</v>
      </c>
      <c r="O5659" t="s">
        <v>30878</v>
      </c>
      <c r="P5659" t="s">
        <v>517</v>
      </c>
      <c r="Q5659" t="s">
        <v>517</v>
      </c>
      <c r="R5659" t="s">
        <v>517</v>
      </c>
      <c r="S5659" t="s">
        <v>517</v>
      </c>
      <c r="T5659" t="s">
        <v>517</v>
      </c>
      <c r="U5659" t="s">
        <v>517</v>
      </c>
      <c r="V5659" t="s">
        <v>517</v>
      </c>
      <c r="W5659" t="s">
        <v>1247</v>
      </c>
      <c r="X5659" t="s">
        <v>846</v>
      </c>
      <c r="Y5659" t="s">
        <v>517</v>
      </c>
      <c r="Z5659" t="s">
        <v>517</v>
      </c>
      <c r="AA5659" t="s">
        <v>13731</v>
      </c>
      <c r="AB5659" t="s">
        <v>517</v>
      </c>
      <c r="AC5659" t="s">
        <v>358</v>
      </c>
      <c r="AD5659" t="s">
        <v>517</v>
      </c>
      <c r="AF5659" t="s">
        <v>8266</v>
      </c>
      <c r="AG5659" t="s">
        <v>8308</v>
      </c>
      <c r="AH5659" t="s">
        <v>8313</v>
      </c>
      <c r="AI5659" t="s">
        <v>517</v>
      </c>
      <c r="AJ5659" t="s">
        <v>517</v>
      </c>
    </row>
    <row r="5660" spans="1:36" x14ac:dyDescent="0.25">
      <c r="A5660" s="13" t="s">
        <v>30882</v>
      </c>
      <c r="B5660" s="1">
        <v>42955</v>
      </c>
      <c r="C5660" s="2">
        <v>0.35554398148148153</v>
      </c>
      <c r="D5660" t="s">
        <v>30873</v>
      </c>
      <c r="E5660" t="s">
        <v>293</v>
      </c>
      <c r="F5660" t="s">
        <v>30874</v>
      </c>
      <c r="G5660" s="14" t="s">
        <v>30875</v>
      </c>
      <c r="H5660" s="14" t="s">
        <v>30876</v>
      </c>
      <c r="I5660" t="s">
        <v>23</v>
      </c>
      <c r="K5660">
        <v>8</v>
      </c>
      <c r="L5660">
        <v>8</v>
      </c>
      <c r="M5660">
        <v>8</v>
      </c>
      <c r="N5660">
        <v>3</v>
      </c>
      <c r="O5660" t="s">
        <v>30871</v>
      </c>
      <c r="P5660" t="s">
        <v>517</v>
      </c>
      <c r="Q5660" t="s">
        <v>517</v>
      </c>
      <c r="R5660" t="s">
        <v>517</v>
      </c>
      <c r="S5660" t="s">
        <v>517</v>
      </c>
      <c r="T5660" t="s">
        <v>517</v>
      </c>
      <c r="U5660" t="s">
        <v>517</v>
      </c>
      <c r="V5660" t="s">
        <v>517</v>
      </c>
      <c r="W5660" t="s">
        <v>589</v>
      </c>
      <c r="X5660" t="s">
        <v>590</v>
      </c>
      <c r="Y5660" t="s">
        <v>30877</v>
      </c>
      <c r="Z5660" s="1">
        <v>30360</v>
      </c>
      <c r="AA5660" t="s">
        <v>30873</v>
      </c>
      <c r="AB5660">
        <v>34</v>
      </c>
      <c r="AC5660" t="s">
        <v>358</v>
      </c>
      <c r="AD5660" t="s">
        <v>498</v>
      </c>
      <c r="AF5660" t="s">
        <v>517</v>
      </c>
      <c r="AG5660" t="s">
        <v>517</v>
      </c>
      <c r="AH5660" t="s">
        <v>517</v>
      </c>
      <c r="AI5660" t="s">
        <v>517</v>
      </c>
      <c r="AJ5660" t="s">
        <v>517</v>
      </c>
    </row>
    <row r="5661" spans="1:36" x14ac:dyDescent="0.25">
      <c r="A5661" s="13" t="s">
        <v>30883</v>
      </c>
      <c r="B5661" s="1">
        <v>42955</v>
      </c>
      <c r="C5661" s="2">
        <v>0.29886574074074074</v>
      </c>
      <c r="D5661" t="s">
        <v>30884</v>
      </c>
      <c r="E5661" t="s">
        <v>22</v>
      </c>
      <c r="F5661" t="s">
        <v>30885</v>
      </c>
      <c r="G5661" s="14" t="s">
        <v>30886</v>
      </c>
      <c r="H5661" s="14" t="s">
        <v>30887</v>
      </c>
      <c r="I5661" t="s">
        <v>21</v>
      </c>
      <c r="K5661">
        <v>8</v>
      </c>
      <c r="L5661">
        <v>8</v>
      </c>
      <c r="M5661">
        <v>7</v>
      </c>
      <c r="N5661">
        <v>3</v>
      </c>
      <c r="O5661" t="s">
        <v>517</v>
      </c>
      <c r="P5661" t="s">
        <v>517</v>
      </c>
      <c r="Q5661" t="s">
        <v>517</v>
      </c>
      <c r="R5661" t="s">
        <v>517</v>
      </c>
      <c r="S5661" t="s">
        <v>517</v>
      </c>
      <c r="T5661" t="s">
        <v>517</v>
      </c>
      <c r="U5661" t="s">
        <v>517</v>
      </c>
      <c r="V5661" t="s">
        <v>517</v>
      </c>
      <c r="W5661" t="s">
        <v>517</v>
      </c>
      <c r="X5661" t="s">
        <v>517</v>
      </c>
      <c r="Y5661" t="s">
        <v>517</v>
      </c>
      <c r="Z5661" s="1" t="s">
        <v>517</v>
      </c>
      <c r="AA5661" t="s">
        <v>30888</v>
      </c>
      <c r="AB5661" t="s">
        <v>517</v>
      </c>
      <c r="AC5661" t="s">
        <v>358</v>
      </c>
      <c r="AD5661" t="s">
        <v>517</v>
      </c>
      <c r="AF5661" t="s">
        <v>8266</v>
      </c>
      <c r="AG5661" t="s">
        <v>8313</v>
      </c>
      <c r="AH5661" t="s">
        <v>517</v>
      </c>
      <c r="AI5661" t="s">
        <v>517</v>
      </c>
      <c r="AJ5661" t="s">
        <v>517</v>
      </c>
    </row>
    <row r="5662" spans="1:36" x14ac:dyDescent="0.25">
      <c r="A5662" s="13" t="s">
        <v>30889</v>
      </c>
      <c r="B5662" s="1">
        <v>42955</v>
      </c>
      <c r="C5662" s="2">
        <v>8.1828703703703709E-2</v>
      </c>
      <c r="D5662" t="s">
        <v>30890</v>
      </c>
      <c r="E5662" t="s">
        <v>22</v>
      </c>
      <c r="F5662" t="s">
        <v>30891</v>
      </c>
      <c r="G5662" s="14" t="s">
        <v>30892</v>
      </c>
      <c r="H5662" s="14" t="s">
        <v>30893</v>
      </c>
      <c r="I5662" t="s">
        <v>25</v>
      </c>
      <c r="K5662">
        <v>8</v>
      </c>
      <c r="L5662">
        <v>8</v>
      </c>
      <c r="M5662">
        <v>1</v>
      </c>
      <c r="N5662">
        <v>3</v>
      </c>
      <c r="O5662" t="s">
        <v>517</v>
      </c>
      <c r="P5662" t="s">
        <v>517</v>
      </c>
      <c r="Q5662" t="s">
        <v>517</v>
      </c>
      <c r="R5662" t="s">
        <v>517</v>
      </c>
      <c r="S5662" t="s">
        <v>517</v>
      </c>
      <c r="T5662" t="s">
        <v>517</v>
      </c>
      <c r="U5662" t="s">
        <v>517</v>
      </c>
      <c r="V5662" t="s">
        <v>517</v>
      </c>
      <c r="W5662" t="s">
        <v>517</v>
      </c>
      <c r="X5662" t="s">
        <v>517</v>
      </c>
      <c r="Y5662" t="s">
        <v>30894</v>
      </c>
      <c r="Z5662" s="1">
        <v>33475</v>
      </c>
      <c r="AA5662" t="s">
        <v>614</v>
      </c>
      <c r="AB5662">
        <v>25</v>
      </c>
      <c r="AC5662" t="s">
        <v>358</v>
      </c>
      <c r="AD5662" t="s">
        <v>483</v>
      </c>
      <c r="AF5662" t="s">
        <v>8313</v>
      </c>
      <c r="AG5662" t="s">
        <v>517</v>
      </c>
      <c r="AH5662" t="s">
        <v>517</v>
      </c>
      <c r="AI5662" t="s">
        <v>517</v>
      </c>
      <c r="AJ5662" t="s">
        <v>517</v>
      </c>
    </row>
    <row r="5663" spans="1:36" x14ac:dyDescent="0.25">
      <c r="A5663" s="13" t="s">
        <v>30896</v>
      </c>
      <c r="B5663" s="1">
        <v>42955</v>
      </c>
      <c r="C5663" s="2">
        <v>7.137731481481481E-2</v>
      </c>
      <c r="D5663" t="s">
        <v>30897</v>
      </c>
      <c r="E5663" t="s">
        <v>22</v>
      </c>
      <c r="F5663" t="s">
        <v>30898</v>
      </c>
      <c r="G5663" s="14" t="s">
        <v>30899</v>
      </c>
      <c r="H5663" s="14" t="s">
        <v>30900</v>
      </c>
      <c r="I5663" t="s">
        <v>23</v>
      </c>
      <c r="K5663">
        <v>8</v>
      </c>
      <c r="L5663">
        <v>8</v>
      </c>
      <c r="M5663">
        <v>1</v>
      </c>
      <c r="N5663">
        <v>3</v>
      </c>
      <c r="O5663" t="s">
        <v>30895</v>
      </c>
      <c r="P5663" t="s">
        <v>517</v>
      </c>
      <c r="Q5663" t="s">
        <v>517</v>
      </c>
      <c r="R5663" t="s">
        <v>517</v>
      </c>
      <c r="S5663" t="s">
        <v>517</v>
      </c>
      <c r="T5663" t="s">
        <v>517</v>
      </c>
      <c r="U5663" t="s">
        <v>517</v>
      </c>
      <c r="V5663" t="s">
        <v>517</v>
      </c>
      <c r="W5663" t="s">
        <v>621</v>
      </c>
      <c r="X5663" t="s">
        <v>842</v>
      </c>
      <c r="Y5663" t="s">
        <v>517</v>
      </c>
      <c r="Z5663" s="1" t="s">
        <v>517</v>
      </c>
      <c r="AA5663" t="s">
        <v>5943</v>
      </c>
      <c r="AB5663" t="s">
        <v>517</v>
      </c>
      <c r="AC5663" t="s">
        <v>358</v>
      </c>
      <c r="AD5663" t="s">
        <v>517</v>
      </c>
      <c r="AF5663" t="s">
        <v>517</v>
      </c>
      <c r="AG5663" t="s">
        <v>517</v>
      </c>
      <c r="AH5663" t="s">
        <v>517</v>
      </c>
      <c r="AI5663" t="s">
        <v>517</v>
      </c>
      <c r="AJ5663" t="s">
        <v>517</v>
      </c>
    </row>
    <row r="5664" spans="1:36" x14ac:dyDescent="0.25">
      <c r="A5664" s="13" t="s">
        <v>30901</v>
      </c>
      <c r="B5664" s="1">
        <v>42955</v>
      </c>
      <c r="C5664" s="2">
        <v>5.7280092592592591E-2</v>
      </c>
      <c r="D5664" t="s">
        <v>29220</v>
      </c>
      <c r="E5664" t="s">
        <v>22</v>
      </c>
      <c r="F5664" t="s">
        <v>29221</v>
      </c>
      <c r="G5664" s="14" t="s">
        <v>29222</v>
      </c>
      <c r="H5664" s="14" t="s">
        <v>29223</v>
      </c>
      <c r="I5664" t="s">
        <v>23</v>
      </c>
      <c r="K5664">
        <v>8</v>
      </c>
      <c r="L5664">
        <v>8</v>
      </c>
      <c r="M5664">
        <v>1</v>
      </c>
      <c r="N5664">
        <v>3</v>
      </c>
      <c r="O5664" t="s">
        <v>29218</v>
      </c>
      <c r="P5664" t="s">
        <v>517</v>
      </c>
      <c r="Q5664" t="s">
        <v>517</v>
      </c>
      <c r="R5664" t="s">
        <v>517</v>
      </c>
      <c r="S5664" t="s">
        <v>517</v>
      </c>
      <c r="T5664" t="s">
        <v>517</v>
      </c>
      <c r="U5664" t="s">
        <v>517</v>
      </c>
      <c r="V5664" t="s">
        <v>517</v>
      </c>
      <c r="W5664" t="s">
        <v>861</v>
      </c>
      <c r="X5664" t="s">
        <v>842</v>
      </c>
      <c r="Y5664" t="s">
        <v>29224</v>
      </c>
      <c r="Z5664" s="1">
        <v>32442</v>
      </c>
      <c r="AA5664" t="s">
        <v>17584</v>
      </c>
      <c r="AB5664">
        <v>28</v>
      </c>
      <c r="AC5664" t="s">
        <v>358</v>
      </c>
      <c r="AD5664" t="s">
        <v>496</v>
      </c>
      <c r="AF5664" t="s">
        <v>8260</v>
      </c>
      <c r="AG5664" t="s">
        <v>8313</v>
      </c>
      <c r="AH5664" t="s">
        <v>517</v>
      </c>
      <c r="AI5664" t="s">
        <v>517</v>
      </c>
      <c r="AJ5664" t="s">
        <v>517</v>
      </c>
    </row>
    <row r="5665" spans="1:36" x14ac:dyDescent="0.25">
      <c r="A5665" s="13" t="s">
        <v>30902</v>
      </c>
      <c r="B5665" s="1">
        <v>42955</v>
      </c>
      <c r="C5665" s="2">
        <v>1.8136574074074072E-2</v>
      </c>
      <c r="D5665" t="s">
        <v>30903</v>
      </c>
      <c r="E5665" t="s">
        <v>22</v>
      </c>
      <c r="F5665" t="s">
        <v>30904</v>
      </c>
      <c r="G5665" s="14" t="s">
        <v>30905</v>
      </c>
      <c r="H5665" s="14" t="s">
        <v>30906</v>
      </c>
      <c r="I5665" t="s">
        <v>23</v>
      </c>
      <c r="K5665">
        <v>8</v>
      </c>
      <c r="L5665">
        <v>8</v>
      </c>
      <c r="M5665">
        <v>0</v>
      </c>
      <c r="N5665">
        <v>3</v>
      </c>
      <c r="O5665" t="s">
        <v>517</v>
      </c>
      <c r="P5665" t="s">
        <v>517</v>
      </c>
      <c r="Q5665" t="s">
        <v>517</v>
      </c>
      <c r="R5665" t="s">
        <v>517</v>
      </c>
      <c r="S5665" t="s">
        <v>517</v>
      </c>
      <c r="T5665" t="s">
        <v>517</v>
      </c>
      <c r="U5665" t="s">
        <v>517</v>
      </c>
      <c r="V5665" t="s">
        <v>517</v>
      </c>
      <c r="W5665" t="s">
        <v>517</v>
      </c>
      <c r="X5665" t="s">
        <v>517</v>
      </c>
      <c r="Y5665" t="s">
        <v>30907</v>
      </c>
      <c r="Z5665" s="1">
        <v>32945</v>
      </c>
      <c r="AA5665" t="s">
        <v>30903</v>
      </c>
      <c r="AB5665">
        <v>27</v>
      </c>
      <c r="AC5665" t="s">
        <v>358</v>
      </c>
      <c r="AD5665" t="s">
        <v>487</v>
      </c>
      <c r="AF5665" t="s">
        <v>517</v>
      </c>
      <c r="AG5665" t="s">
        <v>517</v>
      </c>
      <c r="AH5665" t="s">
        <v>517</v>
      </c>
      <c r="AI5665" t="s">
        <v>517</v>
      </c>
      <c r="AJ5665" t="s">
        <v>517</v>
      </c>
    </row>
    <row r="5666" spans="1:36" x14ac:dyDescent="0.25">
      <c r="A5666" s="13" t="s">
        <v>30909</v>
      </c>
      <c r="B5666" s="1">
        <v>42955</v>
      </c>
      <c r="C5666" s="2">
        <v>1.5972222222222224E-2</v>
      </c>
      <c r="D5666" t="s">
        <v>30910</v>
      </c>
      <c r="E5666" t="s">
        <v>22</v>
      </c>
      <c r="F5666" t="s">
        <v>30911</v>
      </c>
      <c r="G5666" s="14" t="s">
        <v>30912</v>
      </c>
      <c r="H5666" s="14" t="s">
        <v>30913</v>
      </c>
      <c r="I5666" t="s">
        <v>23</v>
      </c>
      <c r="K5666">
        <v>8</v>
      </c>
      <c r="L5666">
        <v>8</v>
      </c>
      <c r="M5666">
        <v>0</v>
      </c>
      <c r="N5666">
        <v>3</v>
      </c>
      <c r="O5666" t="s">
        <v>30908</v>
      </c>
      <c r="P5666" t="s">
        <v>517</v>
      </c>
      <c r="Q5666" t="s">
        <v>517</v>
      </c>
      <c r="R5666" t="s">
        <v>517</v>
      </c>
      <c r="S5666" t="s">
        <v>517</v>
      </c>
      <c r="T5666" t="s">
        <v>517</v>
      </c>
      <c r="U5666" t="s">
        <v>517</v>
      </c>
      <c r="V5666" t="s">
        <v>517</v>
      </c>
      <c r="W5666" t="s">
        <v>1217</v>
      </c>
      <c r="X5666" t="s">
        <v>8816</v>
      </c>
      <c r="Y5666" t="s">
        <v>30914</v>
      </c>
      <c r="Z5666" s="1">
        <v>25069</v>
      </c>
      <c r="AA5666" t="s">
        <v>30910</v>
      </c>
      <c r="AB5666">
        <v>48</v>
      </c>
      <c r="AC5666" t="s">
        <v>357</v>
      </c>
      <c r="AD5666" t="s">
        <v>496</v>
      </c>
      <c r="AF5666" t="s">
        <v>517</v>
      </c>
      <c r="AG5666" t="s">
        <v>517</v>
      </c>
      <c r="AH5666" t="s">
        <v>517</v>
      </c>
      <c r="AI5666" t="s">
        <v>517</v>
      </c>
      <c r="AJ5666" t="s">
        <v>517</v>
      </c>
    </row>
    <row r="5667" spans="1:36" x14ac:dyDescent="0.25">
      <c r="A5667" s="13" t="s">
        <v>30915</v>
      </c>
      <c r="B5667" s="1">
        <v>42955</v>
      </c>
      <c r="C5667" s="2">
        <v>5.9722222222222225E-3</v>
      </c>
      <c r="D5667" t="s">
        <v>29781</v>
      </c>
      <c r="E5667" t="s">
        <v>22</v>
      </c>
      <c r="F5667" t="s">
        <v>30916</v>
      </c>
      <c r="G5667" s="14" t="s">
        <v>29783</v>
      </c>
      <c r="H5667" s="14" t="s">
        <v>29784</v>
      </c>
      <c r="I5667" t="s">
        <v>23</v>
      </c>
      <c r="K5667">
        <v>8</v>
      </c>
      <c r="L5667">
        <v>8</v>
      </c>
      <c r="M5667">
        <v>0</v>
      </c>
      <c r="N5667">
        <v>3</v>
      </c>
      <c r="O5667" t="s">
        <v>29779</v>
      </c>
      <c r="P5667" t="s">
        <v>517</v>
      </c>
      <c r="Q5667" t="s">
        <v>517</v>
      </c>
      <c r="R5667" t="s">
        <v>517</v>
      </c>
      <c r="S5667" t="s">
        <v>517</v>
      </c>
      <c r="T5667" t="s">
        <v>517</v>
      </c>
      <c r="U5667" t="s">
        <v>517</v>
      </c>
      <c r="V5667" t="s">
        <v>517</v>
      </c>
      <c r="W5667" t="s">
        <v>3180</v>
      </c>
      <c r="X5667" t="s">
        <v>580</v>
      </c>
      <c r="Y5667" t="s">
        <v>29785</v>
      </c>
      <c r="Z5667" s="1">
        <v>20469</v>
      </c>
      <c r="AA5667" t="s">
        <v>4688</v>
      </c>
      <c r="AB5667">
        <v>61</v>
      </c>
      <c r="AC5667" t="s">
        <v>358</v>
      </c>
      <c r="AD5667" t="s">
        <v>494</v>
      </c>
      <c r="AF5667">
        <v>16789</v>
      </c>
      <c r="AG5667" t="s">
        <v>8253</v>
      </c>
      <c r="AH5667" t="s">
        <v>517</v>
      </c>
      <c r="AI5667" t="s">
        <v>517</v>
      </c>
      <c r="AJ5667" t="s">
        <v>517</v>
      </c>
    </row>
    <row r="5668" spans="1:36" x14ac:dyDescent="0.25">
      <c r="A5668" s="13" t="s">
        <v>30917</v>
      </c>
      <c r="B5668" s="1">
        <v>42954</v>
      </c>
      <c r="C5668" s="2">
        <v>0.96862268518518524</v>
      </c>
      <c r="D5668" t="s">
        <v>30918</v>
      </c>
      <c r="E5668" t="s">
        <v>22</v>
      </c>
      <c r="F5668" t="s">
        <v>30919</v>
      </c>
      <c r="G5668" s="14" t="s">
        <v>30920</v>
      </c>
      <c r="H5668" s="14" t="s">
        <v>30921</v>
      </c>
      <c r="I5668" t="s">
        <v>25</v>
      </c>
      <c r="K5668">
        <v>8</v>
      </c>
      <c r="L5668">
        <v>7</v>
      </c>
      <c r="M5668">
        <v>23</v>
      </c>
      <c r="N5668">
        <v>2</v>
      </c>
      <c r="O5668" t="s">
        <v>517</v>
      </c>
      <c r="P5668" t="s">
        <v>517</v>
      </c>
      <c r="Q5668" t="s">
        <v>517</v>
      </c>
      <c r="R5668" t="s">
        <v>517</v>
      </c>
      <c r="S5668" t="s">
        <v>517</v>
      </c>
      <c r="T5668" t="s">
        <v>517</v>
      </c>
      <c r="U5668" t="s">
        <v>517</v>
      </c>
      <c r="V5668" t="s">
        <v>517</v>
      </c>
      <c r="W5668" t="s">
        <v>517</v>
      </c>
      <c r="X5668" t="s">
        <v>517</v>
      </c>
      <c r="Y5668" t="s">
        <v>30922</v>
      </c>
      <c r="Z5668" s="1">
        <v>34175</v>
      </c>
      <c r="AA5668" t="s">
        <v>1064</v>
      </c>
      <c r="AB5668">
        <v>24</v>
      </c>
      <c r="AC5668" t="s">
        <v>358</v>
      </c>
      <c r="AD5668" t="s">
        <v>488</v>
      </c>
      <c r="AF5668" t="s">
        <v>517</v>
      </c>
      <c r="AG5668" t="s">
        <v>517</v>
      </c>
      <c r="AH5668" t="s">
        <v>517</v>
      </c>
      <c r="AI5668" t="s">
        <v>517</v>
      </c>
      <c r="AJ5668" t="s">
        <v>517</v>
      </c>
    </row>
    <row r="5669" spans="1:36" x14ac:dyDescent="0.25">
      <c r="A5669" s="13" t="s">
        <v>30924</v>
      </c>
      <c r="B5669" s="1">
        <v>42954</v>
      </c>
      <c r="C5669" s="2">
        <v>0.93177083333333333</v>
      </c>
      <c r="D5669" t="s">
        <v>30925</v>
      </c>
      <c r="E5669" t="s">
        <v>22</v>
      </c>
      <c r="F5669" t="s">
        <v>30926</v>
      </c>
      <c r="G5669" s="14" t="s">
        <v>30927</v>
      </c>
      <c r="H5669" s="14" t="s">
        <v>30928</v>
      </c>
      <c r="I5669" t="s">
        <v>23</v>
      </c>
      <c r="K5669">
        <v>8</v>
      </c>
      <c r="L5669">
        <v>7</v>
      </c>
      <c r="M5669">
        <v>22</v>
      </c>
      <c r="N5669">
        <v>2</v>
      </c>
      <c r="O5669" t="s">
        <v>30923</v>
      </c>
      <c r="P5669" t="s">
        <v>517</v>
      </c>
      <c r="Q5669" t="s">
        <v>517</v>
      </c>
      <c r="R5669" t="s">
        <v>517</v>
      </c>
      <c r="S5669" t="s">
        <v>517</v>
      </c>
      <c r="T5669" t="s">
        <v>517</v>
      </c>
      <c r="U5669" t="s">
        <v>517</v>
      </c>
      <c r="V5669" t="s">
        <v>517</v>
      </c>
      <c r="W5669" t="s">
        <v>537</v>
      </c>
      <c r="X5669" t="s">
        <v>590</v>
      </c>
      <c r="Y5669" t="s">
        <v>30929</v>
      </c>
      <c r="Z5669" s="1">
        <v>34081</v>
      </c>
      <c r="AA5669" t="s">
        <v>529</v>
      </c>
      <c r="AB5669">
        <v>24</v>
      </c>
      <c r="AC5669" t="s">
        <v>358</v>
      </c>
      <c r="AD5669" t="s">
        <v>483</v>
      </c>
      <c r="AF5669" t="s">
        <v>517</v>
      </c>
      <c r="AG5669" t="s">
        <v>517</v>
      </c>
      <c r="AH5669" t="s">
        <v>517</v>
      </c>
      <c r="AI5669" t="s">
        <v>517</v>
      </c>
      <c r="AJ5669" t="s">
        <v>517</v>
      </c>
    </row>
    <row r="5670" spans="1:36" x14ac:dyDescent="0.25">
      <c r="A5670" s="13" t="s">
        <v>30931</v>
      </c>
      <c r="B5670" s="1">
        <v>42954</v>
      </c>
      <c r="C5670" s="2">
        <v>0.93115740740740749</v>
      </c>
      <c r="D5670" t="s">
        <v>10749</v>
      </c>
      <c r="E5670" t="s">
        <v>22</v>
      </c>
      <c r="F5670" t="s">
        <v>30932</v>
      </c>
      <c r="G5670" s="14" t="s">
        <v>30933</v>
      </c>
      <c r="H5670" s="14" t="s">
        <v>30934</v>
      </c>
      <c r="I5670" t="s">
        <v>23</v>
      </c>
      <c r="K5670">
        <v>8</v>
      </c>
      <c r="L5670">
        <v>7</v>
      </c>
      <c r="M5670">
        <v>22</v>
      </c>
      <c r="N5670">
        <v>2</v>
      </c>
      <c r="O5670" t="s">
        <v>30930</v>
      </c>
      <c r="P5670" t="s">
        <v>517</v>
      </c>
      <c r="Q5670" t="s">
        <v>517</v>
      </c>
      <c r="R5670" t="s">
        <v>517</v>
      </c>
      <c r="S5670" t="s">
        <v>517</v>
      </c>
      <c r="T5670" t="s">
        <v>517</v>
      </c>
      <c r="U5670" t="s">
        <v>517</v>
      </c>
      <c r="V5670" t="s">
        <v>517</v>
      </c>
      <c r="W5670" t="s">
        <v>621</v>
      </c>
      <c r="X5670" t="s">
        <v>622</v>
      </c>
      <c r="Y5670" t="s">
        <v>18393</v>
      </c>
      <c r="Z5670" s="1">
        <v>32889</v>
      </c>
      <c r="AA5670" t="s">
        <v>565</v>
      </c>
      <c r="AB5670">
        <v>27</v>
      </c>
      <c r="AC5670" t="s">
        <v>358</v>
      </c>
      <c r="AD5670" t="s">
        <v>492</v>
      </c>
      <c r="AF5670" t="s">
        <v>517</v>
      </c>
      <c r="AG5670" t="s">
        <v>517</v>
      </c>
      <c r="AH5670" t="s">
        <v>517</v>
      </c>
      <c r="AI5670" t="s">
        <v>517</v>
      </c>
      <c r="AJ5670" t="s">
        <v>517</v>
      </c>
    </row>
    <row r="5671" spans="1:36" x14ac:dyDescent="0.25">
      <c r="A5671" s="13" t="s">
        <v>30935</v>
      </c>
      <c r="B5671" s="1">
        <v>42954</v>
      </c>
      <c r="C5671" s="2">
        <v>0.87722222222222224</v>
      </c>
      <c r="D5671" t="s">
        <v>30936</v>
      </c>
      <c r="E5671" t="s">
        <v>22</v>
      </c>
      <c r="F5671" t="s">
        <v>11945</v>
      </c>
      <c r="G5671" s="14" t="s">
        <v>11946</v>
      </c>
      <c r="H5671" s="14" t="s">
        <v>30937</v>
      </c>
      <c r="I5671" t="s">
        <v>23</v>
      </c>
      <c r="K5671">
        <v>8</v>
      </c>
      <c r="L5671">
        <v>7</v>
      </c>
      <c r="M5671">
        <v>21</v>
      </c>
      <c r="N5671">
        <v>2</v>
      </c>
      <c r="O5671" t="s">
        <v>30851</v>
      </c>
      <c r="P5671" t="s">
        <v>517</v>
      </c>
      <c r="Q5671" t="s">
        <v>517</v>
      </c>
      <c r="R5671" t="s">
        <v>517</v>
      </c>
      <c r="S5671" t="s">
        <v>517</v>
      </c>
      <c r="T5671" t="s">
        <v>517</v>
      </c>
      <c r="U5671" t="s">
        <v>517</v>
      </c>
      <c r="V5671" t="s">
        <v>517</v>
      </c>
      <c r="W5671" t="s">
        <v>537</v>
      </c>
      <c r="X5671" t="s">
        <v>590</v>
      </c>
      <c r="Y5671" t="s">
        <v>11948</v>
      </c>
      <c r="Z5671" s="1">
        <v>17568</v>
      </c>
      <c r="AA5671" t="s">
        <v>30938</v>
      </c>
      <c r="AB5671">
        <v>69</v>
      </c>
      <c r="AC5671" t="s">
        <v>357</v>
      </c>
      <c r="AD5671" t="s">
        <v>509</v>
      </c>
      <c r="AF5671" t="s">
        <v>517</v>
      </c>
      <c r="AG5671" t="s">
        <v>517</v>
      </c>
      <c r="AH5671" t="s">
        <v>517</v>
      </c>
      <c r="AI5671" t="s">
        <v>517</v>
      </c>
      <c r="AJ5671" t="s">
        <v>517</v>
      </c>
    </row>
    <row r="5672" spans="1:36" x14ac:dyDescent="0.25">
      <c r="A5672" s="13" t="s">
        <v>30940</v>
      </c>
      <c r="B5672" s="1">
        <v>42954</v>
      </c>
      <c r="C5672" s="2">
        <v>0.83427083333333341</v>
      </c>
      <c r="D5672" t="s">
        <v>30941</v>
      </c>
      <c r="E5672" t="s">
        <v>22</v>
      </c>
      <c r="F5672" t="s">
        <v>30942</v>
      </c>
      <c r="G5672" s="14" t="s">
        <v>30943</v>
      </c>
      <c r="H5672" s="14" t="s">
        <v>30944</v>
      </c>
      <c r="I5672" t="s">
        <v>23</v>
      </c>
      <c r="K5672">
        <v>8</v>
      </c>
      <c r="L5672">
        <v>7</v>
      </c>
      <c r="M5672">
        <v>20</v>
      </c>
      <c r="N5672">
        <v>2</v>
      </c>
      <c r="O5672" t="s">
        <v>30939</v>
      </c>
      <c r="P5672" t="s">
        <v>517</v>
      </c>
      <c r="Q5672" t="s">
        <v>517</v>
      </c>
      <c r="R5672" t="s">
        <v>517</v>
      </c>
      <c r="S5672" t="s">
        <v>517</v>
      </c>
      <c r="T5672" t="s">
        <v>517</v>
      </c>
      <c r="U5672" t="s">
        <v>517</v>
      </c>
      <c r="V5672" t="s">
        <v>517</v>
      </c>
      <c r="W5672" t="s">
        <v>589</v>
      </c>
      <c r="X5672" t="s">
        <v>590</v>
      </c>
      <c r="Y5672" t="s">
        <v>30945</v>
      </c>
      <c r="Z5672" s="1">
        <v>33734</v>
      </c>
      <c r="AA5672" t="s">
        <v>1064</v>
      </c>
      <c r="AB5672">
        <v>25</v>
      </c>
      <c r="AC5672" t="s">
        <v>358</v>
      </c>
      <c r="AD5672" t="s">
        <v>490</v>
      </c>
      <c r="AF5672" t="s">
        <v>517</v>
      </c>
      <c r="AG5672" t="s">
        <v>517</v>
      </c>
      <c r="AH5672" t="s">
        <v>517</v>
      </c>
      <c r="AI5672" t="s">
        <v>517</v>
      </c>
      <c r="AJ5672" t="s">
        <v>517</v>
      </c>
    </row>
    <row r="5673" spans="1:36" x14ac:dyDescent="0.25">
      <c r="A5673" s="13" t="s">
        <v>30947</v>
      </c>
      <c r="B5673" s="1">
        <v>42954</v>
      </c>
      <c r="C5673" s="2">
        <v>0.81789351851851855</v>
      </c>
      <c r="D5673" t="s">
        <v>25672</v>
      </c>
      <c r="E5673" t="s">
        <v>22</v>
      </c>
      <c r="F5673" t="s">
        <v>16042</v>
      </c>
      <c r="G5673" s="14" t="s">
        <v>16043</v>
      </c>
      <c r="H5673" s="14" t="s">
        <v>16044</v>
      </c>
      <c r="I5673" t="s">
        <v>23</v>
      </c>
      <c r="K5673">
        <v>8</v>
      </c>
      <c r="L5673">
        <v>7</v>
      </c>
      <c r="M5673">
        <v>19</v>
      </c>
      <c r="N5673">
        <v>2</v>
      </c>
      <c r="O5673" t="s">
        <v>30946</v>
      </c>
      <c r="P5673" t="s">
        <v>517</v>
      </c>
      <c r="Q5673" t="s">
        <v>517</v>
      </c>
      <c r="R5673" t="s">
        <v>517</v>
      </c>
      <c r="S5673" t="s">
        <v>517</v>
      </c>
      <c r="T5673" t="s">
        <v>517</v>
      </c>
      <c r="U5673" t="s">
        <v>517</v>
      </c>
      <c r="V5673" t="s">
        <v>517</v>
      </c>
      <c r="W5673" t="s">
        <v>526</v>
      </c>
      <c r="X5673" t="s">
        <v>527</v>
      </c>
      <c r="Y5673" t="s">
        <v>517</v>
      </c>
      <c r="Z5673" s="1" t="s">
        <v>517</v>
      </c>
      <c r="AA5673" t="s">
        <v>3163</v>
      </c>
      <c r="AB5673" t="s">
        <v>517</v>
      </c>
      <c r="AC5673" t="s">
        <v>358</v>
      </c>
      <c r="AD5673" t="s">
        <v>517</v>
      </c>
      <c r="AF5673" t="s">
        <v>8295</v>
      </c>
      <c r="AG5673" t="s">
        <v>517</v>
      </c>
      <c r="AH5673" t="s">
        <v>517</v>
      </c>
      <c r="AI5673" t="s">
        <v>517</v>
      </c>
      <c r="AJ5673" t="s">
        <v>517</v>
      </c>
    </row>
    <row r="5674" spans="1:36" x14ac:dyDescent="0.25">
      <c r="A5674" s="13" t="s">
        <v>30949</v>
      </c>
      <c r="B5674" s="1">
        <v>42954</v>
      </c>
      <c r="C5674" s="2">
        <v>0.78284722222222225</v>
      </c>
      <c r="D5674" t="s">
        <v>30950</v>
      </c>
      <c r="E5674" t="s">
        <v>22</v>
      </c>
      <c r="F5674" t="s">
        <v>30951</v>
      </c>
      <c r="G5674" s="14" t="s">
        <v>30952</v>
      </c>
      <c r="H5674" s="14" t="s">
        <v>30953</v>
      </c>
      <c r="I5674" t="s">
        <v>23</v>
      </c>
      <c r="K5674">
        <v>8</v>
      </c>
      <c r="L5674">
        <v>7</v>
      </c>
      <c r="M5674">
        <v>18</v>
      </c>
      <c r="N5674">
        <v>2</v>
      </c>
      <c r="O5674" t="s">
        <v>30948</v>
      </c>
      <c r="P5674" t="s">
        <v>517</v>
      </c>
      <c r="Q5674" t="s">
        <v>517</v>
      </c>
      <c r="R5674" t="s">
        <v>517</v>
      </c>
      <c r="S5674" t="s">
        <v>517</v>
      </c>
      <c r="T5674" t="s">
        <v>517</v>
      </c>
      <c r="U5674" t="s">
        <v>517</v>
      </c>
      <c r="V5674" t="s">
        <v>517</v>
      </c>
      <c r="W5674" t="s">
        <v>537</v>
      </c>
      <c r="X5674" t="s">
        <v>590</v>
      </c>
      <c r="Y5674" t="s">
        <v>517</v>
      </c>
      <c r="Z5674" s="1" t="s">
        <v>517</v>
      </c>
      <c r="AA5674" t="s">
        <v>529</v>
      </c>
      <c r="AB5674" t="s">
        <v>517</v>
      </c>
      <c r="AC5674" t="s">
        <v>358</v>
      </c>
      <c r="AD5674" t="s">
        <v>517</v>
      </c>
      <c r="AF5674" t="s">
        <v>8306</v>
      </c>
      <c r="AG5674" t="s">
        <v>517</v>
      </c>
      <c r="AH5674" t="s">
        <v>517</v>
      </c>
      <c r="AI5674" t="s">
        <v>517</v>
      </c>
      <c r="AJ5674" t="s">
        <v>517</v>
      </c>
    </row>
    <row r="5675" spans="1:36" x14ac:dyDescent="0.25">
      <c r="A5675" s="13" t="s">
        <v>30954</v>
      </c>
      <c r="B5675" s="1">
        <v>42954</v>
      </c>
      <c r="C5675" s="2">
        <v>0.76984953703703696</v>
      </c>
      <c r="D5675" t="s">
        <v>30955</v>
      </c>
      <c r="E5675" t="s">
        <v>22</v>
      </c>
      <c r="F5675" t="s">
        <v>30956</v>
      </c>
      <c r="G5675" s="14" t="s">
        <v>30957</v>
      </c>
      <c r="H5675" s="14" t="s">
        <v>30958</v>
      </c>
      <c r="I5675" t="s">
        <v>24</v>
      </c>
      <c r="K5675">
        <v>8</v>
      </c>
      <c r="L5675">
        <v>7</v>
      </c>
      <c r="M5675">
        <v>18</v>
      </c>
      <c r="N5675">
        <v>2</v>
      </c>
      <c r="O5675" t="s">
        <v>517</v>
      </c>
      <c r="P5675" t="s">
        <v>517</v>
      </c>
      <c r="Q5675" t="s">
        <v>517</v>
      </c>
      <c r="R5675" t="s">
        <v>517</v>
      </c>
      <c r="S5675" t="s">
        <v>517</v>
      </c>
      <c r="T5675" t="s">
        <v>517</v>
      </c>
      <c r="U5675" t="s">
        <v>517</v>
      </c>
      <c r="V5675" t="s">
        <v>517</v>
      </c>
      <c r="W5675" t="s">
        <v>517</v>
      </c>
      <c r="X5675" t="s">
        <v>517</v>
      </c>
      <c r="Y5675" t="s">
        <v>30959</v>
      </c>
      <c r="Z5675" s="1">
        <v>35278</v>
      </c>
      <c r="AA5675" t="s">
        <v>529</v>
      </c>
      <c r="AB5675">
        <v>21</v>
      </c>
      <c r="AC5675" t="s">
        <v>358</v>
      </c>
      <c r="AD5675" t="s">
        <v>489</v>
      </c>
      <c r="AF5675" t="s">
        <v>8295</v>
      </c>
      <c r="AG5675" t="s">
        <v>8270</v>
      </c>
      <c r="AH5675" t="s">
        <v>517</v>
      </c>
      <c r="AI5675" t="s">
        <v>517</v>
      </c>
      <c r="AJ5675" t="s">
        <v>517</v>
      </c>
    </row>
    <row r="5676" spans="1:36" x14ac:dyDescent="0.25">
      <c r="A5676" s="13" t="s">
        <v>30961</v>
      </c>
      <c r="B5676" s="1">
        <v>42954</v>
      </c>
      <c r="C5676" s="2">
        <v>0.7330902777777778</v>
      </c>
      <c r="D5676" t="s">
        <v>30962</v>
      </c>
      <c r="E5676" t="s">
        <v>22</v>
      </c>
      <c r="F5676" t="s">
        <v>30963</v>
      </c>
      <c r="G5676" s="14" t="s">
        <v>30964</v>
      </c>
      <c r="H5676" s="14" t="s">
        <v>30965</v>
      </c>
      <c r="I5676" t="s">
        <v>23</v>
      </c>
      <c r="K5676">
        <v>8</v>
      </c>
      <c r="L5676">
        <v>7</v>
      </c>
      <c r="M5676">
        <v>17</v>
      </c>
      <c r="N5676">
        <v>2</v>
      </c>
      <c r="O5676" t="s">
        <v>30960</v>
      </c>
      <c r="P5676" t="s">
        <v>517</v>
      </c>
      <c r="Q5676" t="s">
        <v>517</v>
      </c>
      <c r="R5676" t="s">
        <v>517</v>
      </c>
      <c r="S5676" t="s">
        <v>517</v>
      </c>
      <c r="T5676" t="s">
        <v>517</v>
      </c>
      <c r="U5676" t="s">
        <v>517</v>
      </c>
      <c r="V5676" t="s">
        <v>517</v>
      </c>
      <c r="W5676" t="s">
        <v>589</v>
      </c>
      <c r="X5676" t="s">
        <v>590</v>
      </c>
      <c r="Y5676" t="s">
        <v>30966</v>
      </c>
      <c r="Z5676" s="1">
        <v>35368</v>
      </c>
      <c r="AA5676" t="s">
        <v>529</v>
      </c>
      <c r="AB5676">
        <v>20</v>
      </c>
      <c r="AC5676" t="s">
        <v>358</v>
      </c>
      <c r="AD5676" t="s">
        <v>484</v>
      </c>
      <c r="AF5676" t="s">
        <v>517</v>
      </c>
      <c r="AG5676" t="s">
        <v>517</v>
      </c>
      <c r="AH5676" t="s">
        <v>517</v>
      </c>
      <c r="AI5676" t="s">
        <v>517</v>
      </c>
      <c r="AJ5676" t="s">
        <v>517</v>
      </c>
    </row>
    <row r="5677" spans="1:36" x14ac:dyDescent="0.25">
      <c r="A5677" s="13" t="s">
        <v>30967</v>
      </c>
      <c r="B5677" s="1">
        <v>42954</v>
      </c>
      <c r="C5677" s="2">
        <v>0.71511574074074069</v>
      </c>
      <c r="D5677" t="s">
        <v>30968</v>
      </c>
      <c r="E5677" t="s">
        <v>22</v>
      </c>
      <c r="F5677" t="s">
        <v>30969</v>
      </c>
      <c r="G5677" s="14" t="s">
        <v>30970</v>
      </c>
      <c r="H5677" s="14" t="s">
        <v>30971</v>
      </c>
      <c r="I5677" t="s">
        <v>21</v>
      </c>
      <c r="K5677">
        <v>8</v>
      </c>
      <c r="L5677">
        <v>7</v>
      </c>
      <c r="M5677">
        <v>17</v>
      </c>
      <c r="N5677">
        <v>2</v>
      </c>
      <c r="O5677" t="s">
        <v>517</v>
      </c>
      <c r="P5677" t="s">
        <v>517</v>
      </c>
      <c r="Q5677" t="s">
        <v>517</v>
      </c>
      <c r="R5677" t="s">
        <v>517</v>
      </c>
      <c r="S5677" t="s">
        <v>517</v>
      </c>
      <c r="T5677" t="s">
        <v>517</v>
      </c>
      <c r="U5677" t="s">
        <v>517</v>
      </c>
      <c r="V5677" t="s">
        <v>517</v>
      </c>
      <c r="W5677" t="s">
        <v>517</v>
      </c>
      <c r="X5677" t="s">
        <v>517</v>
      </c>
      <c r="Y5677" t="s">
        <v>24241</v>
      </c>
      <c r="Z5677" s="1">
        <v>30479</v>
      </c>
      <c r="AA5677" t="s">
        <v>674</v>
      </c>
      <c r="AB5677">
        <v>34</v>
      </c>
      <c r="AC5677" t="s">
        <v>358</v>
      </c>
      <c r="AD5677" t="s">
        <v>482</v>
      </c>
      <c r="AF5677" t="s">
        <v>8261</v>
      </c>
      <c r="AG5677" t="s">
        <v>8263</v>
      </c>
      <c r="AH5677" t="s">
        <v>517</v>
      </c>
      <c r="AI5677" t="s">
        <v>517</v>
      </c>
      <c r="AJ5677" t="s">
        <v>517</v>
      </c>
    </row>
    <row r="5678" spans="1:36" x14ac:dyDescent="0.25">
      <c r="A5678" s="13" t="s">
        <v>30973</v>
      </c>
      <c r="B5678" s="1">
        <v>42954</v>
      </c>
      <c r="C5678" s="2">
        <v>0.68342592592592588</v>
      </c>
      <c r="D5678" t="s">
        <v>30974</v>
      </c>
      <c r="E5678" t="s">
        <v>22</v>
      </c>
      <c r="F5678" t="s">
        <v>30975</v>
      </c>
      <c r="G5678" s="14" t="s">
        <v>30976</v>
      </c>
      <c r="H5678" s="14" t="s">
        <v>30977</v>
      </c>
      <c r="I5678" t="s">
        <v>23</v>
      </c>
      <c r="K5678">
        <v>8</v>
      </c>
      <c r="L5678">
        <v>7</v>
      </c>
      <c r="M5678">
        <v>16</v>
      </c>
      <c r="N5678">
        <v>2</v>
      </c>
      <c r="O5678" t="s">
        <v>30972</v>
      </c>
      <c r="P5678" t="s">
        <v>517</v>
      </c>
      <c r="Q5678" t="s">
        <v>517</v>
      </c>
      <c r="R5678" t="s">
        <v>517</v>
      </c>
      <c r="S5678" t="s">
        <v>517</v>
      </c>
      <c r="T5678" t="s">
        <v>517</v>
      </c>
      <c r="U5678" t="s">
        <v>517</v>
      </c>
      <c r="V5678" t="s">
        <v>517</v>
      </c>
      <c r="W5678" t="s">
        <v>852</v>
      </c>
      <c r="X5678" t="s">
        <v>841</v>
      </c>
      <c r="Y5678" t="s">
        <v>30978</v>
      </c>
      <c r="Z5678" s="1">
        <v>31109</v>
      </c>
      <c r="AA5678" t="s">
        <v>30974</v>
      </c>
      <c r="AB5678">
        <v>32</v>
      </c>
      <c r="AC5678" t="s">
        <v>358</v>
      </c>
      <c r="AD5678" t="s">
        <v>492</v>
      </c>
      <c r="AF5678" t="s">
        <v>517</v>
      </c>
      <c r="AG5678" t="s">
        <v>517</v>
      </c>
      <c r="AH5678" t="s">
        <v>517</v>
      </c>
      <c r="AI5678" t="s">
        <v>517</v>
      </c>
      <c r="AJ5678" t="s">
        <v>517</v>
      </c>
    </row>
    <row r="5679" spans="1:36" x14ac:dyDescent="0.25">
      <c r="A5679" s="13" t="s">
        <v>30980</v>
      </c>
      <c r="B5679" s="1">
        <v>42954</v>
      </c>
      <c r="C5679" s="2">
        <v>0.66814814814814805</v>
      </c>
      <c r="D5679" t="s">
        <v>30981</v>
      </c>
      <c r="E5679" t="s">
        <v>116</v>
      </c>
      <c r="F5679" t="s">
        <v>30982</v>
      </c>
      <c r="G5679" s="14" t="s">
        <v>30983</v>
      </c>
      <c r="H5679" s="14" t="s">
        <v>30984</v>
      </c>
      <c r="I5679" t="s">
        <v>23</v>
      </c>
      <c r="K5679">
        <v>8</v>
      </c>
      <c r="L5679">
        <v>7</v>
      </c>
      <c r="M5679">
        <v>16</v>
      </c>
      <c r="N5679">
        <v>2</v>
      </c>
      <c r="O5679" t="s">
        <v>30979</v>
      </c>
      <c r="P5679" t="s">
        <v>517</v>
      </c>
      <c r="Q5679" t="s">
        <v>517</v>
      </c>
      <c r="R5679" t="s">
        <v>517</v>
      </c>
      <c r="S5679" t="s">
        <v>517</v>
      </c>
      <c r="T5679" t="s">
        <v>517</v>
      </c>
      <c r="U5679" t="s">
        <v>517</v>
      </c>
      <c r="V5679" t="s">
        <v>517</v>
      </c>
      <c r="W5679" t="s">
        <v>537</v>
      </c>
      <c r="X5679" t="s">
        <v>590</v>
      </c>
      <c r="Y5679" t="s">
        <v>517</v>
      </c>
      <c r="Z5679" s="1" t="s">
        <v>517</v>
      </c>
      <c r="AA5679" t="s">
        <v>529</v>
      </c>
      <c r="AB5679" t="s">
        <v>517</v>
      </c>
      <c r="AC5679" t="s">
        <v>358</v>
      </c>
      <c r="AD5679" t="s">
        <v>517</v>
      </c>
      <c r="AF5679" t="s">
        <v>517</v>
      </c>
      <c r="AG5679" t="s">
        <v>517</v>
      </c>
      <c r="AH5679" t="s">
        <v>517</v>
      </c>
      <c r="AI5679" t="s">
        <v>517</v>
      </c>
      <c r="AJ5679" t="s">
        <v>517</v>
      </c>
    </row>
    <row r="5680" spans="1:36" x14ac:dyDescent="0.25">
      <c r="A5680" s="13" t="s">
        <v>30985</v>
      </c>
      <c r="B5680" s="1">
        <v>42954</v>
      </c>
      <c r="C5680" s="2">
        <v>0.6482175925925926</v>
      </c>
      <c r="D5680" t="s">
        <v>28463</v>
      </c>
      <c r="E5680" t="s">
        <v>22</v>
      </c>
      <c r="F5680" t="s">
        <v>28464</v>
      </c>
      <c r="G5680" s="14" t="s">
        <v>30986</v>
      </c>
      <c r="H5680" s="14" t="s">
        <v>28466</v>
      </c>
      <c r="I5680" t="s">
        <v>23</v>
      </c>
      <c r="K5680">
        <v>8</v>
      </c>
      <c r="L5680">
        <v>7</v>
      </c>
      <c r="M5680">
        <v>15</v>
      </c>
      <c r="N5680">
        <v>2</v>
      </c>
      <c r="O5680" t="s">
        <v>28461</v>
      </c>
      <c r="P5680" t="s">
        <v>517</v>
      </c>
      <c r="Q5680" t="s">
        <v>517</v>
      </c>
      <c r="R5680" t="s">
        <v>517</v>
      </c>
      <c r="S5680" t="s">
        <v>517</v>
      </c>
      <c r="T5680" t="s">
        <v>517</v>
      </c>
      <c r="U5680" t="s">
        <v>517</v>
      </c>
      <c r="V5680" t="s">
        <v>517</v>
      </c>
      <c r="W5680" t="s">
        <v>861</v>
      </c>
      <c r="X5680" t="s">
        <v>842</v>
      </c>
      <c r="Y5680" t="s">
        <v>30987</v>
      </c>
      <c r="Z5680" s="1">
        <v>18311</v>
      </c>
      <c r="AA5680" t="s">
        <v>529</v>
      </c>
      <c r="AB5680">
        <v>67</v>
      </c>
      <c r="AC5680" t="s">
        <v>358</v>
      </c>
      <c r="AD5680" t="s">
        <v>491</v>
      </c>
      <c r="AF5680" t="s">
        <v>8260</v>
      </c>
      <c r="AG5680" t="s">
        <v>517</v>
      </c>
      <c r="AH5680" t="s">
        <v>517</v>
      </c>
      <c r="AI5680" t="s">
        <v>517</v>
      </c>
      <c r="AJ5680" t="s">
        <v>517</v>
      </c>
    </row>
    <row r="5681" spans="1:36" x14ac:dyDescent="0.25">
      <c r="A5681" s="13" t="s">
        <v>30988</v>
      </c>
      <c r="B5681" s="1">
        <v>42954</v>
      </c>
      <c r="C5681" s="2">
        <v>0.64149305555555558</v>
      </c>
      <c r="D5681" t="s">
        <v>30989</v>
      </c>
      <c r="E5681" t="s">
        <v>542</v>
      </c>
      <c r="F5681" t="s">
        <v>30990</v>
      </c>
      <c r="G5681" s="14" t="s">
        <v>30991</v>
      </c>
      <c r="H5681" s="14" t="s">
        <v>30992</v>
      </c>
      <c r="I5681" t="s">
        <v>24</v>
      </c>
      <c r="K5681">
        <v>8</v>
      </c>
      <c r="L5681">
        <v>7</v>
      </c>
      <c r="M5681">
        <v>15</v>
      </c>
      <c r="N5681">
        <v>2</v>
      </c>
      <c r="O5681" t="s">
        <v>517</v>
      </c>
      <c r="P5681" t="s">
        <v>517</v>
      </c>
      <c r="Q5681" t="s">
        <v>517</v>
      </c>
      <c r="R5681" t="s">
        <v>517</v>
      </c>
      <c r="S5681" t="s">
        <v>517</v>
      </c>
      <c r="T5681" t="s">
        <v>517</v>
      </c>
      <c r="U5681" t="s">
        <v>517</v>
      </c>
      <c r="V5681" t="s">
        <v>517</v>
      </c>
      <c r="W5681" t="s">
        <v>517</v>
      </c>
      <c r="X5681" t="s">
        <v>517</v>
      </c>
      <c r="Y5681" t="s">
        <v>517</v>
      </c>
      <c r="Z5681" s="1" t="s">
        <v>517</v>
      </c>
      <c r="AA5681" t="s">
        <v>478</v>
      </c>
      <c r="AB5681" t="s">
        <v>517</v>
      </c>
      <c r="AC5681" t="s">
        <v>358</v>
      </c>
      <c r="AD5681" t="s">
        <v>517</v>
      </c>
      <c r="AF5681" t="s">
        <v>517</v>
      </c>
      <c r="AG5681" t="s">
        <v>517</v>
      </c>
      <c r="AH5681" t="s">
        <v>517</v>
      </c>
      <c r="AI5681" t="s">
        <v>517</v>
      </c>
      <c r="AJ5681" t="s">
        <v>517</v>
      </c>
    </row>
    <row r="5682" spans="1:36" x14ac:dyDescent="0.25">
      <c r="A5682" s="13" t="s">
        <v>30994</v>
      </c>
      <c r="B5682" s="1">
        <v>42954</v>
      </c>
      <c r="C5682" s="2">
        <v>0.64077546296296295</v>
      </c>
      <c r="D5682" t="s">
        <v>30995</v>
      </c>
      <c r="E5682" t="s">
        <v>22</v>
      </c>
      <c r="F5682" t="s">
        <v>30996</v>
      </c>
      <c r="G5682" s="14" t="s">
        <v>30997</v>
      </c>
      <c r="H5682" s="14" t="s">
        <v>30998</v>
      </c>
      <c r="I5682" t="s">
        <v>21</v>
      </c>
      <c r="K5682">
        <v>8</v>
      </c>
      <c r="L5682">
        <v>7</v>
      </c>
      <c r="M5682">
        <v>15</v>
      </c>
      <c r="N5682">
        <v>2</v>
      </c>
      <c r="O5682" t="s">
        <v>30993</v>
      </c>
      <c r="P5682" t="s">
        <v>517</v>
      </c>
      <c r="Q5682" t="s">
        <v>517</v>
      </c>
      <c r="R5682" t="s">
        <v>517</v>
      </c>
      <c r="S5682" t="s">
        <v>517</v>
      </c>
      <c r="T5682" t="s">
        <v>517</v>
      </c>
      <c r="U5682" t="s">
        <v>517</v>
      </c>
      <c r="V5682" t="s">
        <v>517</v>
      </c>
      <c r="W5682" t="s">
        <v>589</v>
      </c>
      <c r="X5682" t="s">
        <v>590</v>
      </c>
      <c r="Y5682" t="s">
        <v>18145</v>
      </c>
      <c r="Z5682" s="1">
        <v>32826</v>
      </c>
      <c r="AA5682" t="s">
        <v>674</v>
      </c>
      <c r="AB5682">
        <v>27</v>
      </c>
      <c r="AC5682" t="s">
        <v>358</v>
      </c>
      <c r="AD5682" t="s">
        <v>509</v>
      </c>
      <c r="AF5682" t="s">
        <v>8263</v>
      </c>
      <c r="AG5682" t="s">
        <v>8254</v>
      </c>
      <c r="AH5682" t="s">
        <v>8282</v>
      </c>
      <c r="AI5682" t="s">
        <v>517</v>
      </c>
      <c r="AJ5682" t="s">
        <v>517</v>
      </c>
    </row>
    <row r="5683" spans="1:36" x14ac:dyDescent="0.25">
      <c r="A5683" s="13" t="s">
        <v>31000</v>
      </c>
      <c r="B5683" s="1">
        <v>42954</v>
      </c>
      <c r="C5683" s="2">
        <v>0.60230324074074071</v>
      </c>
      <c r="D5683" t="s">
        <v>31001</v>
      </c>
      <c r="E5683" t="s">
        <v>22</v>
      </c>
      <c r="F5683" t="s">
        <v>31002</v>
      </c>
      <c r="G5683" s="14" t="s">
        <v>31003</v>
      </c>
      <c r="H5683" s="14" t="s">
        <v>31004</v>
      </c>
      <c r="I5683" t="s">
        <v>23</v>
      </c>
      <c r="K5683">
        <v>8</v>
      </c>
      <c r="L5683">
        <v>7</v>
      </c>
      <c r="M5683">
        <v>14</v>
      </c>
      <c r="N5683">
        <v>2</v>
      </c>
      <c r="O5683" t="s">
        <v>30999</v>
      </c>
      <c r="P5683" t="s">
        <v>517</v>
      </c>
      <c r="Q5683" t="s">
        <v>517</v>
      </c>
      <c r="R5683" t="s">
        <v>517</v>
      </c>
      <c r="S5683" t="s">
        <v>517</v>
      </c>
      <c r="T5683" t="s">
        <v>517</v>
      </c>
      <c r="U5683" t="s">
        <v>517</v>
      </c>
      <c r="V5683" t="s">
        <v>517</v>
      </c>
      <c r="W5683" t="s">
        <v>537</v>
      </c>
      <c r="X5683" t="s">
        <v>527</v>
      </c>
      <c r="Y5683" t="s">
        <v>4180</v>
      </c>
      <c r="Z5683" s="1">
        <v>34204</v>
      </c>
      <c r="AA5683" t="s">
        <v>1684</v>
      </c>
      <c r="AB5683">
        <v>23</v>
      </c>
      <c r="AC5683" t="s">
        <v>358</v>
      </c>
      <c r="AD5683" t="s">
        <v>498</v>
      </c>
      <c r="AF5683" t="s">
        <v>517</v>
      </c>
      <c r="AG5683" t="s">
        <v>517</v>
      </c>
      <c r="AH5683" t="s">
        <v>517</v>
      </c>
      <c r="AI5683" t="s">
        <v>517</v>
      </c>
      <c r="AJ5683" t="s">
        <v>517</v>
      </c>
    </row>
    <row r="5684" spans="1:36" x14ac:dyDescent="0.25">
      <c r="A5684" s="13" t="s">
        <v>31005</v>
      </c>
      <c r="B5684" s="1">
        <v>42954</v>
      </c>
      <c r="C5684" s="2">
        <v>0.58962962962962961</v>
      </c>
      <c r="D5684" t="s">
        <v>30232</v>
      </c>
      <c r="E5684" t="s">
        <v>22</v>
      </c>
      <c r="F5684" t="s">
        <v>30233</v>
      </c>
      <c r="G5684" s="14" t="s">
        <v>30234</v>
      </c>
      <c r="H5684" s="14" t="s">
        <v>30235</v>
      </c>
      <c r="I5684" t="s">
        <v>23</v>
      </c>
      <c r="K5684">
        <v>8</v>
      </c>
      <c r="L5684">
        <v>7</v>
      </c>
      <c r="M5684">
        <v>14</v>
      </c>
      <c r="N5684">
        <v>2</v>
      </c>
      <c r="O5684" t="s">
        <v>517</v>
      </c>
      <c r="P5684" t="s">
        <v>517</v>
      </c>
      <c r="Q5684" t="s">
        <v>517</v>
      </c>
      <c r="R5684" t="s">
        <v>517</v>
      </c>
      <c r="S5684" t="s">
        <v>517</v>
      </c>
      <c r="T5684" t="s">
        <v>517</v>
      </c>
      <c r="U5684" t="s">
        <v>517</v>
      </c>
      <c r="V5684" t="s">
        <v>517</v>
      </c>
      <c r="W5684" t="s">
        <v>517</v>
      </c>
      <c r="X5684" t="s">
        <v>517</v>
      </c>
      <c r="Y5684" t="s">
        <v>30236</v>
      </c>
      <c r="Z5684" s="1">
        <v>25640</v>
      </c>
      <c r="AA5684" t="s">
        <v>529</v>
      </c>
      <c r="AB5684">
        <v>47</v>
      </c>
      <c r="AC5684" t="s">
        <v>358</v>
      </c>
      <c r="AD5684" t="s">
        <v>496</v>
      </c>
      <c r="AF5684" t="s">
        <v>8295</v>
      </c>
      <c r="AG5684" t="s">
        <v>517</v>
      </c>
      <c r="AH5684" t="s">
        <v>8304</v>
      </c>
      <c r="AI5684" t="s">
        <v>8307</v>
      </c>
      <c r="AJ5684" t="s">
        <v>517</v>
      </c>
    </row>
    <row r="5685" spans="1:36" x14ac:dyDescent="0.25">
      <c r="A5685" s="13" t="s">
        <v>31007</v>
      </c>
      <c r="B5685" s="1">
        <v>42954</v>
      </c>
      <c r="C5685" s="2">
        <v>0.57646990740740744</v>
      </c>
      <c r="D5685" t="s">
        <v>31008</v>
      </c>
      <c r="E5685" t="s">
        <v>22</v>
      </c>
      <c r="F5685" t="s">
        <v>31009</v>
      </c>
      <c r="G5685" s="14" t="s">
        <v>31010</v>
      </c>
      <c r="H5685" s="14" t="s">
        <v>31011</v>
      </c>
      <c r="I5685" t="s">
        <v>23</v>
      </c>
      <c r="K5685">
        <v>8</v>
      </c>
      <c r="L5685">
        <v>7</v>
      </c>
      <c r="M5685">
        <v>13</v>
      </c>
      <c r="N5685">
        <v>2</v>
      </c>
      <c r="O5685" t="s">
        <v>31006</v>
      </c>
      <c r="P5685" t="s">
        <v>517</v>
      </c>
      <c r="Q5685" t="s">
        <v>517</v>
      </c>
      <c r="R5685" t="s">
        <v>517</v>
      </c>
      <c r="S5685" t="s">
        <v>517</v>
      </c>
      <c r="T5685" t="s">
        <v>517</v>
      </c>
      <c r="U5685" t="s">
        <v>517</v>
      </c>
      <c r="V5685" t="s">
        <v>517</v>
      </c>
      <c r="W5685" t="s">
        <v>537</v>
      </c>
      <c r="X5685" t="s">
        <v>538</v>
      </c>
      <c r="Y5685" t="s">
        <v>31012</v>
      </c>
      <c r="Z5685" s="1">
        <v>32393</v>
      </c>
      <c r="AA5685" t="s">
        <v>31013</v>
      </c>
      <c r="AB5685">
        <v>28</v>
      </c>
      <c r="AC5685" t="s">
        <v>358</v>
      </c>
      <c r="AD5685" t="s">
        <v>482</v>
      </c>
      <c r="AF5685" t="s">
        <v>517</v>
      </c>
      <c r="AG5685" t="s">
        <v>517</v>
      </c>
      <c r="AH5685" t="s">
        <v>517</v>
      </c>
      <c r="AI5685" t="s">
        <v>517</v>
      </c>
      <c r="AJ5685" t="s">
        <v>517</v>
      </c>
    </row>
    <row r="5686" spans="1:36" x14ac:dyDescent="0.25">
      <c r="A5686" s="13" t="s">
        <v>31014</v>
      </c>
      <c r="B5686" s="1">
        <v>42954</v>
      </c>
      <c r="C5686" s="2">
        <v>0.56729166666666664</v>
      </c>
      <c r="D5686" t="s">
        <v>31015</v>
      </c>
      <c r="E5686" t="s">
        <v>22</v>
      </c>
      <c r="F5686" t="s">
        <v>31016</v>
      </c>
      <c r="G5686" s="14" t="s">
        <v>31017</v>
      </c>
      <c r="H5686" s="14" t="s">
        <v>31018</v>
      </c>
      <c r="I5686" t="s">
        <v>25</v>
      </c>
      <c r="K5686">
        <v>8</v>
      </c>
      <c r="L5686">
        <v>7</v>
      </c>
      <c r="M5686">
        <v>13</v>
      </c>
      <c r="N5686">
        <v>2</v>
      </c>
      <c r="O5686" t="s">
        <v>517</v>
      </c>
      <c r="P5686" t="s">
        <v>517</v>
      </c>
      <c r="Q5686" t="s">
        <v>517</v>
      </c>
      <c r="R5686" t="s">
        <v>517</v>
      </c>
      <c r="S5686" t="s">
        <v>517</v>
      </c>
      <c r="T5686" t="s">
        <v>517</v>
      </c>
      <c r="U5686" t="s">
        <v>517</v>
      </c>
      <c r="V5686" t="s">
        <v>517</v>
      </c>
      <c r="W5686" t="s">
        <v>517</v>
      </c>
      <c r="X5686" t="s">
        <v>517</v>
      </c>
      <c r="Y5686" t="s">
        <v>31019</v>
      </c>
      <c r="Z5686" s="1">
        <v>31836</v>
      </c>
      <c r="AA5686" t="s">
        <v>1684</v>
      </c>
      <c r="AB5686">
        <v>30</v>
      </c>
      <c r="AC5686" t="s">
        <v>358</v>
      </c>
      <c r="AD5686" t="s">
        <v>495</v>
      </c>
      <c r="AF5686" t="s">
        <v>8295</v>
      </c>
      <c r="AG5686" t="s">
        <v>517</v>
      </c>
      <c r="AH5686" t="s">
        <v>8313</v>
      </c>
      <c r="AI5686" t="s">
        <v>517</v>
      </c>
      <c r="AJ5686" t="s">
        <v>517</v>
      </c>
    </row>
    <row r="5687" spans="1:36" x14ac:dyDescent="0.25">
      <c r="A5687" s="13" t="s">
        <v>31020</v>
      </c>
      <c r="B5687" s="1">
        <v>42954</v>
      </c>
      <c r="C5687" s="2">
        <v>0.56568287037037035</v>
      </c>
      <c r="D5687" t="s">
        <v>29723</v>
      </c>
      <c r="E5687" t="s">
        <v>4403</v>
      </c>
      <c r="F5687" t="s">
        <v>29724</v>
      </c>
      <c r="G5687" s="14" t="s">
        <v>31021</v>
      </c>
      <c r="H5687" s="14" t="s">
        <v>29726</v>
      </c>
      <c r="I5687" t="s">
        <v>21</v>
      </c>
      <c r="K5687">
        <v>8</v>
      </c>
      <c r="L5687">
        <v>7</v>
      </c>
      <c r="M5687">
        <v>13</v>
      </c>
      <c r="N5687">
        <v>2</v>
      </c>
      <c r="O5687" t="s">
        <v>29721</v>
      </c>
      <c r="P5687" t="s">
        <v>517</v>
      </c>
      <c r="Q5687" t="s">
        <v>517</v>
      </c>
      <c r="R5687" t="s">
        <v>517</v>
      </c>
      <c r="S5687" t="s">
        <v>517</v>
      </c>
      <c r="T5687" t="s">
        <v>517</v>
      </c>
      <c r="U5687" t="s">
        <v>517</v>
      </c>
      <c r="V5687" t="s">
        <v>517</v>
      </c>
      <c r="W5687" t="s">
        <v>589</v>
      </c>
      <c r="X5687" t="s">
        <v>590</v>
      </c>
      <c r="Y5687" t="s">
        <v>517</v>
      </c>
      <c r="Z5687" s="1" t="s">
        <v>517</v>
      </c>
      <c r="AA5687" t="s">
        <v>29723</v>
      </c>
      <c r="AB5687" t="s">
        <v>517</v>
      </c>
      <c r="AC5687" t="s">
        <v>358</v>
      </c>
      <c r="AD5687" t="s">
        <v>517</v>
      </c>
      <c r="AF5687" t="s">
        <v>517</v>
      </c>
      <c r="AG5687" t="s">
        <v>8254</v>
      </c>
      <c r="AH5687" t="s">
        <v>8282</v>
      </c>
      <c r="AI5687" t="s">
        <v>8253</v>
      </c>
      <c r="AJ5687" t="s">
        <v>517</v>
      </c>
    </row>
    <row r="5688" spans="1:36" x14ac:dyDescent="0.25">
      <c r="A5688" s="13" t="s">
        <v>31023</v>
      </c>
      <c r="B5688" s="1">
        <v>42954</v>
      </c>
      <c r="C5688" s="2">
        <v>0.56282407407407409</v>
      </c>
      <c r="D5688" t="s">
        <v>31024</v>
      </c>
      <c r="E5688" t="s">
        <v>22</v>
      </c>
      <c r="F5688" t="s">
        <v>31025</v>
      </c>
      <c r="G5688" s="14" t="s">
        <v>31026</v>
      </c>
      <c r="H5688" s="14" t="s">
        <v>31027</v>
      </c>
      <c r="I5688" t="s">
        <v>21</v>
      </c>
      <c r="K5688">
        <v>8</v>
      </c>
      <c r="L5688">
        <v>7</v>
      </c>
      <c r="M5688">
        <v>13</v>
      </c>
      <c r="N5688">
        <v>2</v>
      </c>
      <c r="O5688" t="s">
        <v>31022</v>
      </c>
      <c r="P5688" t="s">
        <v>517</v>
      </c>
      <c r="Q5688" t="s">
        <v>517</v>
      </c>
      <c r="R5688" t="s">
        <v>517</v>
      </c>
      <c r="S5688" t="s">
        <v>517</v>
      </c>
      <c r="T5688" t="s">
        <v>517</v>
      </c>
      <c r="U5688" t="s">
        <v>517</v>
      </c>
      <c r="V5688" t="s">
        <v>517</v>
      </c>
      <c r="W5688" t="s">
        <v>672</v>
      </c>
      <c r="X5688" t="s">
        <v>622</v>
      </c>
      <c r="Y5688" t="s">
        <v>31028</v>
      </c>
      <c r="Z5688" s="1">
        <v>29573</v>
      </c>
      <c r="AA5688" t="s">
        <v>4392</v>
      </c>
      <c r="AB5688">
        <v>36</v>
      </c>
      <c r="AC5688" t="s">
        <v>358</v>
      </c>
      <c r="AD5688" t="s">
        <v>483</v>
      </c>
      <c r="AF5688" t="s">
        <v>8306</v>
      </c>
      <c r="AG5688" t="s">
        <v>8304</v>
      </c>
      <c r="AH5688" t="s">
        <v>8263</v>
      </c>
      <c r="AI5688" t="s">
        <v>8265</v>
      </c>
      <c r="AJ5688" t="s">
        <v>517</v>
      </c>
    </row>
    <row r="5689" spans="1:36" x14ac:dyDescent="0.25">
      <c r="A5689" s="13" t="s">
        <v>31029</v>
      </c>
      <c r="B5689" s="1">
        <v>42954</v>
      </c>
      <c r="C5689" s="2">
        <v>0.5581828703703704</v>
      </c>
      <c r="D5689" t="s">
        <v>31030</v>
      </c>
      <c r="E5689" t="s">
        <v>22</v>
      </c>
      <c r="F5689" t="s">
        <v>31031</v>
      </c>
      <c r="G5689" s="14" t="s">
        <v>31032</v>
      </c>
      <c r="H5689" s="14" t="s">
        <v>31033</v>
      </c>
      <c r="I5689" t="s">
        <v>21</v>
      </c>
      <c r="K5689">
        <v>8</v>
      </c>
      <c r="L5689">
        <v>7</v>
      </c>
      <c r="M5689">
        <v>13</v>
      </c>
      <c r="N5689">
        <v>2</v>
      </c>
      <c r="O5689" t="s">
        <v>517</v>
      </c>
      <c r="P5689" t="s">
        <v>517</v>
      </c>
      <c r="Q5689" t="s">
        <v>517</v>
      </c>
      <c r="R5689" t="s">
        <v>517</v>
      </c>
      <c r="S5689" t="s">
        <v>517</v>
      </c>
      <c r="T5689" t="s">
        <v>517</v>
      </c>
      <c r="U5689" t="s">
        <v>517</v>
      </c>
      <c r="V5689" t="s">
        <v>517</v>
      </c>
      <c r="W5689" t="s">
        <v>517</v>
      </c>
      <c r="X5689" t="s">
        <v>517</v>
      </c>
      <c r="Y5689" t="s">
        <v>517</v>
      </c>
      <c r="Z5689" s="1" t="s">
        <v>517</v>
      </c>
      <c r="AA5689" t="s">
        <v>3175</v>
      </c>
      <c r="AB5689" t="s">
        <v>517</v>
      </c>
      <c r="AC5689" t="s">
        <v>777</v>
      </c>
      <c r="AD5689" t="s">
        <v>517</v>
      </c>
      <c r="AF5689" t="s">
        <v>8254</v>
      </c>
      <c r="AG5689" t="s">
        <v>8307</v>
      </c>
      <c r="AH5689" t="s">
        <v>517</v>
      </c>
      <c r="AI5689" t="s">
        <v>517</v>
      </c>
      <c r="AJ5689" t="s">
        <v>517</v>
      </c>
    </row>
    <row r="5690" spans="1:36" x14ac:dyDescent="0.25">
      <c r="A5690" s="13" t="s">
        <v>31035</v>
      </c>
      <c r="B5690" s="1">
        <v>42954</v>
      </c>
      <c r="C5690" s="2">
        <v>0.5450694444444445</v>
      </c>
      <c r="D5690" t="s">
        <v>31034</v>
      </c>
      <c r="E5690" t="s">
        <v>3965</v>
      </c>
      <c r="F5690" t="s">
        <v>31036</v>
      </c>
      <c r="G5690" s="14" t="s">
        <v>31037</v>
      </c>
      <c r="H5690" s="14" t="s">
        <v>31038</v>
      </c>
      <c r="I5690" t="s">
        <v>24</v>
      </c>
      <c r="K5690">
        <v>8</v>
      </c>
      <c r="L5690">
        <v>7</v>
      </c>
      <c r="M5690">
        <v>13</v>
      </c>
      <c r="N5690">
        <v>2</v>
      </c>
      <c r="O5690" t="s">
        <v>517</v>
      </c>
      <c r="P5690" t="s">
        <v>517</v>
      </c>
      <c r="Q5690" t="s">
        <v>517</v>
      </c>
      <c r="R5690" t="s">
        <v>517</v>
      </c>
      <c r="S5690" t="s">
        <v>517</v>
      </c>
      <c r="T5690" t="s">
        <v>517</v>
      </c>
      <c r="U5690" t="s">
        <v>517</v>
      </c>
      <c r="V5690" t="s">
        <v>517</v>
      </c>
      <c r="W5690" t="s">
        <v>517</v>
      </c>
      <c r="X5690" t="s">
        <v>517</v>
      </c>
      <c r="Y5690" t="s">
        <v>517</v>
      </c>
      <c r="Z5690" s="1" t="s">
        <v>517</v>
      </c>
      <c r="AA5690" t="s">
        <v>31039</v>
      </c>
      <c r="AB5690" t="s">
        <v>517</v>
      </c>
      <c r="AC5690" t="s">
        <v>358</v>
      </c>
      <c r="AD5690" t="s">
        <v>517</v>
      </c>
      <c r="AF5690" t="s">
        <v>8313</v>
      </c>
      <c r="AG5690" t="s">
        <v>517</v>
      </c>
      <c r="AH5690" t="s">
        <v>517</v>
      </c>
      <c r="AI5690" t="s">
        <v>517</v>
      </c>
      <c r="AJ5690" t="s">
        <v>517</v>
      </c>
    </row>
    <row r="5691" spans="1:36" x14ac:dyDescent="0.25">
      <c r="A5691" s="13" t="s">
        <v>31042</v>
      </c>
      <c r="B5691" s="1">
        <v>42954</v>
      </c>
      <c r="C5691" s="2">
        <v>0.53604166666666664</v>
      </c>
      <c r="D5691" t="s">
        <v>31043</v>
      </c>
      <c r="E5691" t="s">
        <v>22</v>
      </c>
      <c r="F5691" t="s">
        <v>31044</v>
      </c>
      <c r="G5691" s="14" t="s">
        <v>31045</v>
      </c>
      <c r="H5691" s="14" t="s">
        <v>31046</v>
      </c>
      <c r="I5691" t="s">
        <v>21</v>
      </c>
      <c r="K5691">
        <v>8</v>
      </c>
      <c r="L5691">
        <v>7</v>
      </c>
      <c r="M5691">
        <v>12</v>
      </c>
      <c r="N5691">
        <v>2</v>
      </c>
      <c r="O5691" t="s">
        <v>31040</v>
      </c>
      <c r="P5691" t="s">
        <v>31041</v>
      </c>
      <c r="Q5691" t="s">
        <v>517</v>
      </c>
      <c r="R5691" t="s">
        <v>517</v>
      </c>
      <c r="S5691" t="s">
        <v>517</v>
      </c>
      <c r="T5691" t="s">
        <v>517</v>
      </c>
      <c r="U5691" t="s">
        <v>517</v>
      </c>
      <c r="V5691" t="s">
        <v>517</v>
      </c>
      <c r="W5691" t="s">
        <v>589</v>
      </c>
      <c r="X5691" t="s">
        <v>590</v>
      </c>
      <c r="Y5691" t="s">
        <v>31047</v>
      </c>
      <c r="Z5691" s="1">
        <v>33146</v>
      </c>
      <c r="AA5691" t="s">
        <v>529</v>
      </c>
      <c r="AB5691">
        <v>26</v>
      </c>
      <c r="AC5691" t="s">
        <v>358</v>
      </c>
      <c r="AD5691" t="s">
        <v>490</v>
      </c>
      <c r="AF5691" t="s">
        <v>8307</v>
      </c>
      <c r="AG5691" t="s">
        <v>517</v>
      </c>
      <c r="AH5691" t="s">
        <v>517</v>
      </c>
      <c r="AI5691" t="s">
        <v>517</v>
      </c>
      <c r="AJ5691" t="s">
        <v>517</v>
      </c>
    </row>
    <row r="5692" spans="1:36" x14ac:dyDescent="0.25">
      <c r="A5692" s="13" t="s">
        <v>31048</v>
      </c>
      <c r="B5692" s="1">
        <v>42954</v>
      </c>
      <c r="C5692" s="2">
        <v>0.53194444444444444</v>
      </c>
      <c r="D5692" t="s">
        <v>31049</v>
      </c>
      <c r="E5692" t="s">
        <v>22</v>
      </c>
      <c r="F5692" t="s">
        <v>31050</v>
      </c>
      <c r="G5692" s="14" t="s">
        <v>31051</v>
      </c>
      <c r="H5692" s="14" t="s">
        <v>31052</v>
      </c>
      <c r="I5692" t="s">
        <v>21</v>
      </c>
      <c r="K5692">
        <v>8</v>
      </c>
      <c r="L5692">
        <v>7</v>
      </c>
      <c r="M5692">
        <v>12</v>
      </c>
      <c r="N5692">
        <v>2</v>
      </c>
      <c r="O5692" t="s">
        <v>517</v>
      </c>
      <c r="P5692" t="s">
        <v>517</v>
      </c>
      <c r="Q5692" t="s">
        <v>517</v>
      </c>
      <c r="R5692" t="s">
        <v>517</v>
      </c>
      <c r="S5692" t="s">
        <v>517</v>
      </c>
      <c r="T5692" t="s">
        <v>517</v>
      </c>
      <c r="U5692" t="s">
        <v>517</v>
      </c>
      <c r="V5692" t="s">
        <v>517</v>
      </c>
      <c r="W5692" t="s">
        <v>517</v>
      </c>
      <c r="X5692" t="s">
        <v>517</v>
      </c>
      <c r="Y5692" t="s">
        <v>13068</v>
      </c>
      <c r="Z5692" s="1">
        <v>30620</v>
      </c>
      <c r="AA5692" t="s">
        <v>23410</v>
      </c>
      <c r="AB5692">
        <v>33</v>
      </c>
      <c r="AC5692" t="s">
        <v>357</v>
      </c>
      <c r="AD5692" t="s">
        <v>496</v>
      </c>
      <c r="AF5692" t="s">
        <v>8273</v>
      </c>
      <c r="AG5692" t="s">
        <v>8296</v>
      </c>
      <c r="AH5692" t="s">
        <v>8263</v>
      </c>
      <c r="AI5692" t="s">
        <v>8295</v>
      </c>
      <c r="AJ5692" t="s">
        <v>517</v>
      </c>
    </row>
    <row r="5693" spans="1:36" x14ac:dyDescent="0.25">
      <c r="A5693" t="s">
        <v>31053</v>
      </c>
      <c r="B5693">
        <v>42954</v>
      </c>
      <c r="C5693">
        <v>0.52908564814814818</v>
      </c>
      <c r="D5693" t="s">
        <v>30005</v>
      </c>
      <c r="E5693" t="s">
        <v>22</v>
      </c>
      <c r="F5693" t="s">
        <v>30006</v>
      </c>
      <c r="G5693" t="s">
        <v>30007</v>
      </c>
      <c r="H5693" t="s">
        <v>30008</v>
      </c>
      <c r="I5693" t="s">
        <v>21</v>
      </c>
      <c r="K5693">
        <v>8</v>
      </c>
      <c r="L5693">
        <v>7</v>
      </c>
      <c r="M5693">
        <v>12</v>
      </c>
      <c r="N5693">
        <v>2</v>
      </c>
      <c r="O5693" t="s">
        <v>517</v>
      </c>
      <c r="P5693" t="s">
        <v>517</v>
      </c>
      <c r="Q5693" t="s">
        <v>517</v>
      </c>
      <c r="R5693" t="s">
        <v>517</v>
      </c>
      <c r="S5693" t="s">
        <v>517</v>
      </c>
      <c r="T5693" t="s">
        <v>517</v>
      </c>
      <c r="U5693" t="s">
        <v>517</v>
      </c>
      <c r="V5693" t="s">
        <v>517</v>
      </c>
      <c r="W5693" t="s">
        <v>517</v>
      </c>
      <c r="X5693" t="s">
        <v>517</v>
      </c>
      <c r="Y5693" t="s">
        <v>8047</v>
      </c>
      <c r="Z5693">
        <v>30718</v>
      </c>
      <c r="AA5693" t="s">
        <v>1366</v>
      </c>
      <c r="AB5693">
        <v>33</v>
      </c>
      <c r="AC5693" t="s">
        <v>358</v>
      </c>
      <c r="AD5693" t="s">
        <v>483</v>
      </c>
      <c r="AF5693" t="s">
        <v>8306</v>
      </c>
      <c r="AG5693" t="s">
        <v>8304</v>
      </c>
      <c r="AH5693" t="s">
        <v>8307</v>
      </c>
      <c r="AI5693" t="s">
        <v>8253</v>
      </c>
      <c r="AJ5693" t="s">
        <v>8313</v>
      </c>
    </row>
    <row r="5694" spans="1:36" x14ac:dyDescent="0.25">
      <c r="A5694" s="13" t="s">
        <v>31055</v>
      </c>
      <c r="B5694" s="1">
        <v>42954</v>
      </c>
      <c r="C5694" s="2">
        <v>0.50871527777777781</v>
      </c>
      <c r="D5694" t="s">
        <v>31056</v>
      </c>
      <c r="E5694" t="s">
        <v>22</v>
      </c>
      <c r="F5694" t="s">
        <v>31057</v>
      </c>
      <c r="G5694" s="14" t="s">
        <v>31058</v>
      </c>
      <c r="H5694" s="14" t="s">
        <v>31059</v>
      </c>
      <c r="I5694" t="s">
        <v>23</v>
      </c>
      <c r="K5694">
        <v>8</v>
      </c>
      <c r="L5694">
        <v>7</v>
      </c>
      <c r="M5694">
        <v>12</v>
      </c>
      <c r="N5694">
        <v>2</v>
      </c>
      <c r="O5694" t="s">
        <v>31054</v>
      </c>
      <c r="P5694" t="s">
        <v>517</v>
      </c>
      <c r="Q5694" t="s">
        <v>517</v>
      </c>
      <c r="R5694" t="s">
        <v>517</v>
      </c>
      <c r="S5694" t="s">
        <v>517</v>
      </c>
      <c r="T5694" t="s">
        <v>517</v>
      </c>
      <c r="U5694" t="s">
        <v>517</v>
      </c>
      <c r="V5694" t="s">
        <v>517</v>
      </c>
      <c r="W5694" t="s">
        <v>589</v>
      </c>
      <c r="X5694" t="s">
        <v>590</v>
      </c>
      <c r="Y5694" t="s">
        <v>31060</v>
      </c>
      <c r="Z5694" s="1">
        <v>35323</v>
      </c>
      <c r="AA5694" t="s">
        <v>1519</v>
      </c>
      <c r="AB5694">
        <v>20</v>
      </c>
      <c r="AC5694" t="s">
        <v>358</v>
      </c>
      <c r="AD5694" t="s">
        <v>490</v>
      </c>
      <c r="AF5694" t="s">
        <v>517</v>
      </c>
      <c r="AG5694" t="s">
        <v>517</v>
      </c>
      <c r="AH5694" t="s">
        <v>517</v>
      </c>
      <c r="AI5694" t="s">
        <v>517</v>
      </c>
      <c r="AJ5694" t="s">
        <v>517</v>
      </c>
    </row>
    <row r="5695" spans="1:36" x14ac:dyDescent="0.25">
      <c r="A5695" s="13" t="s">
        <v>31061</v>
      </c>
      <c r="B5695" s="1">
        <v>42954</v>
      </c>
      <c r="C5695" s="2">
        <v>0.50188657407407411</v>
      </c>
      <c r="D5695" t="s">
        <v>30820</v>
      </c>
      <c r="E5695" t="s">
        <v>22</v>
      </c>
      <c r="F5695" t="s">
        <v>30821</v>
      </c>
      <c r="G5695" s="14" t="s">
        <v>30822</v>
      </c>
      <c r="H5695" s="14" t="s">
        <v>31062</v>
      </c>
      <c r="I5695" t="s">
        <v>23</v>
      </c>
      <c r="K5695">
        <v>8</v>
      </c>
      <c r="L5695">
        <v>7</v>
      </c>
      <c r="M5695">
        <v>12</v>
      </c>
      <c r="N5695">
        <v>2</v>
      </c>
      <c r="O5695" t="s">
        <v>30818</v>
      </c>
      <c r="P5695" t="s">
        <v>517</v>
      </c>
      <c r="Q5695" t="s">
        <v>517</v>
      </c>
      <c r="R5695" t="s">
        <v>517</v>
      </c>
      <c r="S5695" t="s">
        <v>517</v>
      </c>
      <c r="T5695" t="s">
        <v>517</v>
      </c>
      <c r="U5695" t="s">
        <v>517</v>
      </c>
      <c r="V5695" t="s">
        <v>517</v>
      </c>
      <c r="W5695" t="s">
        <v>589</v>
      </c>
      <c r="X5695" t="s">
        <v>590</v>
      </c>
      <c r="Y5695" t="s">
        <v>5404</v>
      </c>
      <c r="Z5695" s="1">
        <v>29332</v>
      </c>
      <c r="AA5695" t="s">
        <v>4231</v>
      </c>
      <c r="AB5695">
        <v>37</v>
      </c>
      <c r="AC5695" t="s">
        <v>358</v>
      </c>
      <c r="AD5695" t="s">
        <v>499</v>
      </c>
      <c r="AF5695" t="s">
        <v>517</v>
      </c>
      <c r="AG5695" t="s">
        <v>517</v>
      </c>
      <c r="AH5695" t="s">
        <v>517</v>
      </c>
      <c r="AI5695" t="s">
        <v>517</v>
      </c>
      <c r="AJ5695" t="s">
        <v>517</v>
      </c>
    </row>
    <row r="5696" spans="1:36" x14ac:dyDescent="0.25">
      <c r="A5696" s="13" t="s">
        <v>31064</v>
      </c>
      <c r="B5696" s="1">
        <v>42954</v>
      </c>
      <c r="C5696" s="2">
        <v>0.48493055555555559</v>
      </c>
      <c r="D5696" t="s">
        <v>31065</v>
      </c>
      <c r="E5696" t="s">
        <v>22</v>
      </c>
      <c r="F5696" t="s">
        <v>31066</v>
      </c>
      <c r="G5696" s="14" t="s">
        <v>31067</v>
      </c>
      <c r="H5696" s="14" t="s">
        <v>31068</v>
      </c>
      <c r="I5696" t="s">
        <v>23</v>
      </c>
      <c r="K5696">
        <v>8</v>
      </c>
      <c r="L5696">
        <v>7</v>
      </c>
      <c r="M5696">
        <v>11</v>
      </c>
      <c r="N5696">
        <v>2</v>
      </c>
      <c r="O5696" t="s">
        <v>31063</v>
      </c>
      <c r="P5696" t="s">
        <v>517</v>
      </c>
      <c r="Q5696" t="s">
        <v>517</v>
      </c>
      <c r="R5696" t="s">
        <v>517</v>
      </c>
      <c r="S5696" t="s">
        <v>517</v>
      </c>
      <c r="T5696" t="s">
        <v>517</v>
      </c>
      <c r="U5696" t="s">
        <v>517</v>
      </c>
      <c r="V5696" t="s">
        <v>517</v>
      </c>
      <c r="W5696" t="s">
        <v>852</v>
      </c>
      <c r="X5696" t="s">
        <v>846</v>
      </c>
      <c r="Y5696" t="s">
        <v>31069</v>
      </c>
      <c r="Z5696" s="1">
        <v>25380</v>
      </c>
      <c r="AA5696" t="s">
        <v>2238</v>
      </c>
      <c r="AB5696">
        <v>48</v>
      </c>
      <c r="AC5696" t="s">
        <v>358</v>
      </c>
      <c r="AD5696" t="s">
        <v>495</v>
      </c>
      <c r="AF5696" t="s">
        <v>517</v>
      </c>
      <c r="AG5696" t="s">
        <v>517</v>
      </c>
      <c r="AH5696" t="s">
        <v>517</v>
      </c>
      <c r="AI5696" t="s">
        <v>517</v>
      </c>
      <c r="AJ5696" t="s">
        <v>517</v>
      </c>
    </row>
    <row r="5697" spans="1:36" x14ac:dyDescent="0.25">
      <c r="A5697" s="13" t="s">
        <v>31070</v>
      </c>
      <c r="B5697" s="1">
        <v>42954</v>
      </c>
      <c r="C5697" s="2">
        <v>0.46460648148148148</v>
      </c>
      <c r="D5697" t="s">
        <v>30129</v>
      </c>
      <c r="E5697" t="s">
        <v>22</v>
      </c>
      <c r="F5697" t="s">
        <v>30130</v>
      </c>
      <c r="G5697" s="14" t="s">
        <v>30131</v>
      </c>
      <c r="H5697" s="14" t="s">
        <v>30132</v>
      </c>
      <c r="I5697" t="s">
        <v>23</v>
      </c>
      <c r="K5697">
        <v>8</v>
      </c>
      <c r="L5697">
        <v>7</v>
      </c>
      <c r="M5697">
        <v>11</v>
      </c>
      <c r="N5697">
        <v>2</v>
      </c>
      <c r="O5697" t="s">
        <v>30127</v>
      </c>
      <c r="P5697" t="s">
        <v>517</v>
      </c>
      <c r="Q5697" t="s">
        <v>517</v>
      </c>
      <c r="R5697" t="s">
        <v>517</v>
      </c>
      <c r="S5697" t="s">
        <v>517</v>
      </c>
      <c r="T5697" t="s">
        <v>517</v>
      </c>
      <c r="U5697" t="s">
        <v>517</v>
      </c>
      <c r="V5697" t="s">
        <v>517</v>
      </c>
      <c r="W5697" t="s">
        <v>589</v>
      </c>
      <c r="X5697" t="s">
        <v>590</v>
      </c>
      <c r="Y5697" t="s">
        <v>30133</v>
      </c>
      <c r="Z5697" s="1">
        <v>29342</v>
      </c>
      <c r="AA5697" t="s">
        <v>5773</v>
      </c>
      <c r="AB5697">
        <v>37</v>
      </c>
      <c r="AC5697" t="s">
        <v>357</v>
      </c>
      <c r="AD5697" t="s">
        <v>509</v>
      </c>
      <c r="AF5697" t="s">
        <v>517</v>
      </c>
      <c r="AG5697" t="s">
        <v>517</v>
      </c>
      <c r="AH5697" t="s">
        <v>517</v>
      </c>
      <c r="AI5697" t="s">
        <v>517</v>
      </c>
      <c r="AJ5697" t="s">
        <v>517</v>
      </c>
    </row>
    <row r="5698" spans="1:36" x14ac:dyDescent="0.25">
      <c r="A5698" s="13" t="s">
        <v>31071</v>
      </c>
      <c r="B5698" s="1">
        <v>42954</v>
      </c>
      <c r="C5698" s="2">
        <v>0.4562268518518518</v>
      </c>
      <c r="D5698" t="s">
        <v>31072</v>
      </c>
      <c r="E5698" t="s">
        <v>22</v>
      </c>
      <c r="F5698" t="s">
        <v>31073</v>
      </c>
      <c r="G5698" s="14" t="s">
        <v>31074</v>
      </c>
      <c r="H5698" s="14" t="s">
        <v>31075</v>
      </c>
      <c r="I5698" t="s">
        <v>21</v>
      </c>
      <c r="K5698">
        <v>8</v>
      </c>
      <c r="L5698">
        <v>7</v>
      </c>
      <c r="M5698">
        <v>10</v>
      </c>
      <c r="N5698">
        <v>2</v>
      </c>
      <c r="O5698" t="s">
        <v>517</v>
      </c>
      <c r="P5698" t="s">
        <v>517</v>
      </c>
      <c r="Q5698" t="s">
        <v>517</v>
      </c>
      <c r="R5698" t="s">
        <v>517</v>
      </c>
      <c r="S5698" t="s">
        <v>517</v>
      </c>
      <c r="T5698" t="s">
        <v>517</v>
      </c>
      <c r="U5698" t="s">
        <v>517</v>
      </c>
      <c r="V5698" t="s">
        <v>517</v>
      </c>
      <c r="W5698" t="s">
        <v>517</v>
      </c>
      <c r="X5698" t="s">
        <v>517</v>
      </c>
      <c r="Y5698" t="s">
        <v>31076</v>
      </c>
      <c r="Z5698" s="1">
        <v>30484</v>
      </c>
      <c r="AA5698" t="s">
        <v>1895</v>
      </c>
      <c r="AB5698">
        <v>34</v>
      </c>
      <c r="AC5698" t="s">
        <v>357</v>
      </c>
      <c r="AD5698" t="s">
        <v>483</v>
      </c>
      <c r="AF5698" t="s">
        <v>8304</v>
      </c>
      <c r="AG5698" t="s">
        <v>8254</v>
      </c>
      <c r="AH5698" t="s">
        <v>8263</v>
      </c>
      <c r="AI5698" t="s">
        <v>8295</v>
      </c>
      <c r="AJ5698" t="s">
        <v>517</v>
      </c>
    </row>
    <row r="5699" spans="1:36" x14ac:dyDescent="0.25">
      <c r="A5699" s="13" t="s">
        <v>31077</v>
      </c>
      <c r="B5699" s="1">
        <v>42954</v>
      </c>
      <c r="C5699" s="2">
        <v>0.44703703703703707</v>
      </c>
      <c r="D5699" t="s">
        <v>27473</v>
      </c>
      <c r="E5699" t="s">
        <v>22</v>
      </c>
      <c r="F5699" t="s">
        <v>31078</v>
      </c>
      <c r="G5699" s="14" t="s">
        <v>27475</v>
      </c>
      <c r="H5699" s="14" t="s">
        <v>31079</v>
      </c>
      <c r="I5699" t="s">
        <v>21</v>
      </c>
      <c r="K5699">
        <v>8</v>
      </c>
      <c r="L5699">
        <v>7</v>
      </c>
      <c r="M5699">
        <v>10</v>
      </c>
      <c r="N5699">
        <v>2</v>
      </c>
      <c r="O5699" t="s">
        <v>27471</v>
      </c>
      <c r="P5699" t="s">
        <v>517</v>
      </c>
      <c r="Q5699" t="s">
        <v>517</v>
      </c>
      <c r="R5699" t="s">
        <v>517</v>
      </c>
      <c r="S5699" t="s">
        <v>517</v>
      </c>
      <c r="T5699" t="s">
        <v>517</v>
      </c>
      <c r="U5699" t="s">
        <v>517</v>
      </c>
      <c r="V5699" t="s">
        <v>517</v>
      </c>
      <c r="W5699" t="s">
        <v>672</v>
      </c>
      <c r="X5699" t="s">
        <v>477</v>
      </c>
      <c r="Y5699" t="s">
        <v>27477</v>
      </c>
      <c r="Z5699" s="1">
        <v>35883</v>
      </c>
      <c r="AA5699" t="s">
        <v>471</v>
      </c>
      <c r="AB5699">
        <v>19</v>
      </c>
      <c r="AC5699" t="s">
        <v>358</v>
      </c>
      <c r="AD5699" t="s">
        <v>483</v>
      </c>
      <c r="AF5699" t="s">
        <v>8260</v>
      </c>
      <c r="AG5699" t="s">
        <v>517</v>
      </c>
      <c r="AH5699" t="s">
        <v>517</v>
      </c>
      <c r="AI5699" t="s">
        <v>517</v>
      </c>
      <c r="AJ5699" t="s">
        <v>517</v>
      </c>
    </row>
    <row r="5700" spans="1:36" x14ac:dyDescent="0.25">
      <c r="A5700" s="13" t="s">
        <v>31080</v>
      </c>
      <c r="B5700" s="1">
        <v>42954</v>
      </c>
      <c r="C5700" s="2">
        <v>0.43907407407407412</v>
      </c>
      <c r="D5700" t="s">
        <v>31081</v>
      </c>
      <c r="E5700" t="s">
        <v>22</v>
      </c>
      <c r="F5700" t="s">
        <v>31082</v>
      </c>
      <c r="G5700" s="14" t="s">
        <v>31083</v>
      </c>
      <c r="H5700" s="14" t="s">
        <v>31084</v>
      </c>
      <c r="I5700" t="s">
        <v>24</v>
      </c>
      <c r="K5700">
        <v>8</v>
      </c>
      <c r="L5700">
        <v>7</v>
      </c>
      <c r="M5700">
        <v>10</v>
      </c>
      <c r="N5700">
        <v>2</v>
      </c>
      <c r="O5700" t="s">
        <v>517</v>
      </c>
      <c r="P5700" t="s">
        <v>517</v>
      </c>
      <c r="Q5700" t="s">
        <v>517</v>
      </c>
      <c r="R5700" t="s">
        <v>517</v>
      </c>
      <c r="S5700" t="s">
        <v>517</v>
      </c>
      <c r="T5700" t="s">
        <v>517</v>
      </c>
      <c r="U5700" t="s">
        <v>517</v>
      </c>
      <c r="V5700" t="s">
        <v>517</v>
      </c>
      <c r="W5700" t="s">
        <v>517</v>
      </c>
      <c r="X5700" t="s">
        <v>517</v>
      </c>
      <c r="Y5700" t="s">
        <v>517</v>
      </c>
      <c r="Z5700" s="1" t="s">
        <v>517</v>
      </c>
      <c r="AA5700" t="s">
        <v>17822</v>
      </c>
      <c r="AB5700" t="s">
        <v>517</v>
      </c>
      <c r="AC5700" t="s">
        <v>358</v>
      </c>
      <c r="AD5700" t="s">
        <v>517</v>
      </c>
      <c r="AF5700" t="s">
        <v>8313</v>
      </c>
      <c r="AG5700" t="s">
        <v>517</v>
      </c>
      <c r="AH5700" t="s">
        <v>517</v>
      </c>
      <c r="AI5700" t="s">
        <v>517</v>
      </c>
      <c r="AJ5700" t="s">
        <v>517</v>
      </c>
    </row>
    <row r="5701" spans="1:36" x14ac:dyDescent="0.25">
      <c r="A5701" s="13" t="s">
        <v>31085</v>
      </c>
      <c r="B5701" s="1">
        <v>42954</v>
      </c>
      <c r="C5701" s="2">
        <v>0.43096064814814811</v>
      </c>
      <c r="D5701" t="s">
        <v>31086</v>
      </c>
      <c r="E5701" t="s">
        <v>22</v>
      </c>
      <c r="F5701" t="s">
        <v>31087</v>
      </c>
      <c r="G5701" s="14" t="s">
        <v>31088</v>
      </c>
      <c r="H5701" s="14" t="s">
        <v>31089</v>
      </c>
      <c r="I5701" t="s">
        <v>26</v>
      </c>
      <c r="K5701">
        <v>8</v>
      </c>
      <c r="L5701">
        <v>7</v>
      </c>
      <c r="M5701">
        <v>10</v>
      </c>
      <c r="N5701">
        <v>2</v>
      </c>
      <c r="O5701" t="s">
        <v>517</v>
      </c>
      <c r="P5701" t="s">
        <v>517</v>
      </c>
      <c r="Q5701" t="s">
        <v>517</v>
      </c>
      <c r="R5701" t="s">
        <v>517</v>
      </c>
      <c r="S5701" t="s">
        <v>517</v>
      </c>
      <c r="T5701" t="s">
        <v>517</v>
      </c>
      <c r="U5701" t="s">
        <v>517</v>
      </c>
      <c r="V5701" t="s">
        <v>517</v>
      </c>
      <c r="W5701" t="s">
        <v>517</v>
      </c>
      <c r="X5701" t="s">
        <v>517</v>
      </c>
      <c r="Y5701" t="s">
        <v>31090</v>
      </c>
      <c r="Z5701" s="1">
        <v>34860</v>
      </c>
      <c r="AA5701" t="s">
        <v>546</v>
      </c>
      <c r="AB5701">
        <v>22</v>
      </c>
      <c r="AC5701" t="s">
        <v>358</v>
      </c>
      <c r="AD5701" t="s">
        <v>483</v>
      </c>
      <c r="AF5701" t="s">
        <v>517</v>
      </c>
      <c r="AG5701" t="s">
        <v>517</v>
      </c>
      <c r="AH5701" t="s">
        <v>517</v>
      </c>
      <c r="AI5701" t="s">
        <v>517</v>
      </c>
      <c r="AJ5701" t="s">
        <v>517</v>
      </c>
    </row>
    <row r="5702" spans="1:36" x14ac:dyDescent="0.25">
      <c r="A5702" s="13" t="s">
        <v>31091</v>
      </c>
      <c r="B5702" s="1">
        <v>42954</v>
      </c>
      <c r="C5702" s="2">
        <v>0.4268865740740741</v>
      </c>
      <c r="D5702" t="s">
        <v>31092</v>
      </c>
      <c r="E5702" t="s">
        <v>116</v>
      </c>
      <c r="F5702" t="s">
        <v>31093</v>
      </c>
      <c r="G5702" s="14" t="s">
        <v>31094</v>
      </c>
      <c r="H5702" s="14" t="s">
        <v>31095</v>
      </c>
      <c r="I5702" t="s">
        <v>23</v>
      </c>
      <c r="K5702">
        <v>8</v>
      </c>
      <c r="L5702">
        <v>7</v>
      </c>
      <c r="M5702">
        <v>10</v>
      </c>
      <c r="N5702">
        <v>2</v>
      </c>
      <c r="O5702" t="s">
        <v>30150</v>
      </c>
      <c r="P5702" t="s">
        <v>517</v>
      </c>
      <c r="Q5702" t="s">
        <v>517</v>
      </c>
      <c r="R5702" t="s">
        <v>517</v>
      </c>
      <c r="S5702" t="s">
        <v>517</v>
      </c>
      <c r="T5702" t="s">
        <v>517</v>
      </c>
      <c r="U5702" t="s">
        <v>517</v>
      </c>
      <c r="V5702" t="s">
        <v>517</v>
      </c>
      <c r="W5702" t="s">
        <v>589</v>
      </c>
      <c r="X5702" t="s">
        <v>849</v>
      </c>
      <c r="Y5702" t="s">
        <v>517</v>
      </c>
      <c r="Z5702" s="1" t="s">
        <v>517</v>
      </c>
      <c r="AA5702" t="s">
        <v>1684</v>
      </c>
      <c r="AB5702" t="s">
        <v>517</v>
      </c>
      <c r="AC5702" t="s">
        <v>358</v>
      </c>
      <c r="AD5702" t="s">
        <v>517</v>
      </c>
      <c r="AF5702" t="s">
        <v>517</v>
      </c>
      <c r="AG5702" t="s">
        <v>517</v>
      </c>
      <c r="AH5702" t="s">
        <v>517</v>
      </c>
      <c r="AI5702" t="s">
        <v>517</v>
      </c>
      <c r="AJ5702" t="s">
        <v>517</v>
      </c>
    </row>
    <row r="5703" spans="1:36" x14ac:dyDescent="0.25">
      <c r="A5703" s="13" t="s">
        <v>31096</v>
      </c>
      <c r="B5703" s="1">
        <v>42954</v>
      </c>
      <c r="C5703" s="2">
        <v>0.41060185185185188</v>
      </c>
      <c r="D5703" t="s">
        <v>31097</v>
      </c>
      <c r="E5703" t="s">
        <v>22</v>
      </c>
      <c r="F5703" t="s">
        <v>31098</v>
      </c>
      <c r="G5703" s="14" t="s">
        <v>27818</v>
      </c>
      <c r="H5703" s="14" t="s">
        <v>27819</v>
      </c>
      <c r="I5703" t="s">
        <v>21</v>
      </c>
      <c r="K5703">
        <v>8</v>
      </c>
      <c r="L5703">
        <v>7</v>
      </c>
      <c r="M5703">
        <v>9</v>
      </c>
      <c r="N5703">
        <v>2</v>
      </c>
      <c r="O5703" t="s">
        <v>27814</v>
      </c>
      <c r="P5703" t="s">
        <v>517</v>
      </c>
      <c r="Q5703" t="s">
        <v>517</v>
      </c>
      <c r="R5703" t="s">
        <v>517</v>
      </c>
      <c r="S5703" t="s">
        <v>517</v>
      </c>
      <c r="T5703" t="s">
        <v>517</v>
      </c>
      <c r="U5703" t="s">
        <v>517</v>
      </c>
      <c r="V5703" t="s">
        <v>517</v>
      </c>
      <c r="W5703" t="s">
        <v>3570</v>
      </c>
      <c r="X5703" t="s">
        <v>527</v>
      </c>
      <c r="Y5703" t="s">
        <v>27820</v>
      </c>
      <c r="Z5703" s="1">
        <v>26898</v>
      </c>
      <c r="AA5703" t="s">
        <v>556</v>
      </c>
      <c r="AB5703">
        <v>43</v>
      </c>
      <c r="AC5703" t="s">
        <v>358</v>
      </c>
      <c r="AD5703" t="s">
        <v>483</v>
      </c>
      <c r="AF5703" t="s">
        <v>517</v>
      </c>
      <c r="AG5703" t="s">
        <v>517</v>
      </c>
      <c r="AH5703" t="s">
        <v>517</v>
      </c>
      <c r="AI5703" t="s">
        <v>517</v>
      </c>
      <c r="AJ5703" t="s">
        <v>517</v>
      </c>
    </row>
    <row r="5704" spans="1:36" x14ac:dyDescent="0.25">
      <c r="A5704" s="13" t="s">
        <v>31100</v>
      </c>
      <c r="B5704" s="1">
        <v>42954</v>
      </c>
      <c r="C5704" s="2">
        <v>0.27775462962962966</v>
      </c>
      <c r="D5704" t="s">
        <v>31101</v>
      </c>
      <c r="E5704" t="s">
        <v>22</v>
      </c>
      <c r="F5704" t="s">
        <v>31102</v>
      </c>
      <c r="G5704" s="14" t="s">
        <v>31103</v>
      </c>
      <c r="H5704" s="14" t="s">
        <v>31104</v>
      </c>
      <c r="I5704" t="s">
        <v>23</v>
      </c>
      <c r="K5704">
        <v>8</v>
      </c>
      <c r="L5704">
        <v>7</v>
      </c>
      <c r="M5704">
        <v>6</v>
      </c>
      <c r="N5704">
        <v>2</v>
      </c>
      <c r="O5704" t="s">
        <v>31099</v>
      </c>
      <c r="P5704" t="s">
        <v>517</v>
      </c>
      <c r="Q5704" t="s">
        <v>517</v>
      </c>
      <c r="R5704" t="s">
        <v>517</v>
      </c>
      <c r="S5704" t="s">
        <v>517</v>
      </c>
      <c r="T5704" t="s">
        <v>517</v>
      </c>
      <c r="U5704" t="s">
        <v>517</v>
      </c>
      <c r="V5704" t="s">
        <v>517</v>
      </c>
      <c r="W5704" t="s">
        <v>589</v>
      </c>
      <c r="X5704" t="s">
        <v>17077</v>
      </c>
      <c r="Y5704" t="s">
        <v>29179</v>
      </c>
      <c r="Z5704" s="1">
        <v>25096</v>
      </c>
      <c r="AA5704" t="s">
        <v>10762</v>
      </c>
      <c r="AB5704">
        <v>48</v>
      </c>
      <c r="AC5704" t="s">
        <v>358</v>
      </c>
      <c r="AD5704" t="s">
        <v>502</v>
      </c>
      <c r="AF5704" t="s">
        <v>517</v>
      </c>
      <c r="AG5704" t="s">
        <v>517</v>
      </c>
      <c r="AH5704" t="s">
        <v>517</v>
      </c>
      <c r="AI5704" t="s">
        <v>517</v>
      </c>
      <c r="AJ5704" t="s">
        <v>517</v>
      </c>
    </row>
    <row r="5705" spans="1:36" x14ac:dyDescent="0.25">
      <c r="A5705" s="13" t="s">
        <v>31106</v>
      </c>
      <c r="B5705" s="1">
        <v>42954</v>
      </c>
      <c r="C5705" s="2">
        <v>0.2747337962962963</v>
      </c>
      <c r="D5705" t="s">
        <v>14974</v>
      </c>
      <c r="E5705" t="s">
        <v>116</v>
      </c>
      <c r="F5705" t="s">
        <v>31107</v>
      </c>
      <c r="G5705" s="14" t="s">
        <v>31108</v>
      </c>
      <c r="H5705" s="14" t="s">
        <v>31109</v>
      </c>
      <c r="I5705" t="s">
        <v>23</v>
      </c>
      <c r="K5705">
        <v>8</v>
      </c>
      <c r="L5705">
        <v>7</v>
      </c>
      <c r="M5705">
        <v>6</v>
      </c>
      <c r="N5705">
        <v>2</v>
      </c>
      <c r="O5705" t="s">
        <v>31105</v>
      </c>
      <c r="P5705" t="s">
        <v>517</v>
      </c>
      <c r="Q5705" t="s">
        <v>517</v>
      </c>
      <c r="R5705" t="s">
        <v>517</v>
      </c>
      <c r="S5705" t="s">
        <v>517</v>
      </c>
      <c r="T5705" t="s">
        <v>517</v>
      </c>
      <c r="U5705" t="s">
        <v>517</v>
      </c>
      <c r="V5705" t="s">
        <v>517</v>
      </c>
      <c r="W5705" t="s">
        <v>589</v>
      </c>
      <c r="X5705" t="s">
        <v>849</v>
      </c>
      <c r="Y5705" t="s">
        <v>31110</v>
      </c>
      <c r="Z5705" s="1">
        <v>29208</v>
      </c>
      <c r="AA5705" t="s">
        <v>1542</v>
      </c>
      <c r="AB5705">
        <v>37</v>
      </c>
      <c r="AC5705" t="s">
        <v>358</v>
      </c>
      <c r="AD5705" t="s">
        <v>509</v>
      </c>
      <c r="AF5705" t="s">
        <v>517</v>
      </c>
      <c r="AG5705" t="s">
        <v>517</v>
      </c>
      <c r="AH5705" t="s">
        <v>517</v>
      </c>
      <c r="AI5705" t="s">
        <v>517</v>
      </c>
      <c r="AJ5705" t="s">
        <v>517</v>
      </c>
    </row>
    <row r="5706" spans="1:36" x14ac:dyDescent="0.25">
      <c r="A5706" s="13" t="s">
        <v>31112</v>
      </c>
      <c r="B5706" s="1">
        <v>42954</v>
      </c>
      <c r="C5706" s="2">
        <v>0.19296296296296298</v>
      </c>
      <c r="D5706" t="s">
        <v>31113</v>
      </c>
      <c r="E5706" t="s">
        <v>22</v>
      </c>
      <c r="F5706" t="s">
        <v>4594</v>
      </c>
      <c r="G5706" s="14" t="s">
        <v>4595</v>
      </c>
      <c r="H5706" s="14" t="s">
        <v>31114</v>
      </c>
      <c r="I5706" t="s">
        <v>23</v>
      </c>
      <c r="K5706">
        <v>8</v>
      </c>
      <c r="L5706">
        <v>7</v>
      </c>
      <c r="M5706">
        <v>4</v>
      </c>
      <c r="N5706">
        <v>2</v>
      </c>
      <c r="O5706" t="s">
        <v>31111</v>
      </c>
      <c r="P5706" t="s">
        <v>517</v>
      </c>
      <c r="Q5706" t="s">
        <v>517</v>
      </c>
      <c r="R5706" t="s">
        <v>517</v>
      </c>
      <c r="S5706" t="s">
        <v>517</v>
      </c>
      <c r="T5706" t="s">
        <v>517</v>
      </c>
      <c r="U5706" t="s">
        <v>517</v>
      </c>
      <c r="V5706" t="s">
        <v>517</v>
      </c>
      <c r="W5706" t="s">
        <v>589</v>
      </c>
      <c r="X5706" t="s">
        <v>590</v>
      </c>
      <c r="Y5706" t="s">
        <v>4597</v>
      </c>
      <c r="Z5706" s="1">
        <v>26654</v>
      </c>
      <c r="AA5706" t="s">
        <v>13512</v>
      </c>
      <c r="AB5706">
        <v>44</v>
      </c>
      <c r="AC5706" t="s">
        <v>358</v>
      </c>
      <c r="AD5706" t="s">
        <v>500</v>
      </c>
      <c r="AF5706" t="s">
        <v>8260</v>
      </c>
      <c r="AG5706" t="s">
        <v>8303</v>
      </c>
      <c r="AH5706" t="s">
        <v>8254</v>
      </c>
      <c r="AI5706" t="s">
        <v>8313</v>
      </c>
      <c r="AJ5706" t="s">
        <v>517</v>
      </c>
    </row>
    <row r="5707" spans="1:36" x14ac:dyDescent="0.25">
      <c r="A5707" s="13" t="s">
        <v>31116</v>
      </c>
      <c r="B5707" s="1">
        <v>42954</v>
      </c>
      <c r="C5707" s="2">
        <v>0.14709490740740741</v>
      </c>
      <c r="D5707" t="s">
        <v>31117</v>
      </c>
      <c r="E5707" t="s">
        <v>22</v>
      </c>
      <c r="F5707" t="s">
        <v>31118</v>
      </c>
      <c r="G5707" s="14" t="s">
        <v>31119</v>
      </c>
      <c r="H5707" s="14" t="s">
        <v>31120</v>
      </c>
      <c r="I5707" t="s">
        <v>21</v>
      </c>
      <c r="K5707">
        <v>8</v>
      </c>
      <c r="L5707">
        <v>7</v>
      </c>
      <c r="M5707">
        <v>3</v>
      </c>
      <c r="N5707">
        <v>2</v>
      </c>
      <c r="O5707" t="s">
        <v>31115</v>
      </c>
      <c r="P5707" t="s">
        <v>517</v>
      </c>
      <c r="Q5707" t="s">
        <v>517</v>
      </c>
      <c r="R5707" t="s">
        <v>517</v>
      </c>
      <c r="S5707" t="s">
        <v>517</v>
      </c>
      <c r="T5707" t="s">
        <v>517</v>
      </c>
      <c r="U5707" t="s">
        <v>517</v>
      </c>
      <c r="V5707" t="s">
        <v>517</v>
      </c>
      <c r="W5707" t="s">
        <v>589</v>
      </c>
      <c r="X5707" t="s">
        <v>849</v>
      </c>
      <c r="Y5707" t="s">
        <v>517</v>
      </c>
      <c r="Z5707" s="1" t="s">
        <v>517</v>
      </c>
      <c r="AA5707" t="s">
        <v>10096</v>
      </c>
      <c r="AB5707" t="s">
        <v>517</v>
      </c>
      <c r="AC5707" t="s">
        <v>358</v>
      </c>
      <c r="AD5707" t="s">
        <v>517</v>
      </c>
      <c r="AF5707" t="s">
        <v>8254</v>
      </c>
      <c r="AG5707" t="s">
        <v>8282</v>
      </c>
      <c r="AH5707" t="s">
        <v>517</v>
      </c>
      <c r="AI5707" t="s">
        <v>517</v>
      </c>
      <c r="AJ5707" t="s">
        <v>517</v>
      </c>
    </row>
    <row r="5708" spans="1:36" x14ac:dyDescent="0.25">
      <c r="A5708" t="s">
        <v>31121</v>
      </c>
      <c r="B5708">
        <v>42954</v>
      </c>
      <c r="C5708">
        <v>8.1030092592592584E-2</v>
      </c>
      <c r="D5708" t="s">
        <v>25607</v>
      </c>
      <c r="E5708" t="s">
        <v>22</v>
      </c>
      <c r="F5708" t="s">
        <v>31122</v>
      </c>
      <c r="G5708" t="s">
        <v>25609</v>
      </c>
      <c r="H5708" t="s">
        <v>30870</v>
      </c>
      <c r="I5708" t="s">
        <v>23</v>
      </c>
      <c r="K5708">
        <v>8</v>
      </c>
      <c r="L5708">
        <v>7</v>
      </c>
      <c r="M5708">
        <v>1</v>
      </c>
      <c r="N5708">
        <v>2</v>
      </c>
      <c r="O5708" t="s">
        <v>30868</v>
      </c>
      <c r="P5708" t="s">
        <v>517</v>
      </c>
      <c r="Q5708" t="s">
        <v>517</v>
      </c>
      <c r="R5708" t="s">
        <v>517</v>
      </c>
      <c r="S5708" t="s">
        <v>517</v>
      </c>
      <c r="T5708" t="s">
        <v>517</v>
      </c>
      <c r="U5708" t="s">
        <v>517</v>
      </c>
      <c r="V5708" t="s">
        <v>517</v>
      </c>
      <c r="W5708" t="s">
        <v>1779</v>
      </c>
      <c r="X5708" t="s">
        <v>1780</v>
      </c>
      <c r="Y5708" t="s">
        <v>10090</v>
      </c>
      <c r="Z5708">
        <v>32331</v>
      </c>
      <c r="AA5708" t="s">
        <v>546</v>
      </c>
      <c r="AB5708">
        <v>29</v>
      </c>
      <c r="AC5708" t="s">
        <v>358</v>
      </c>
      <c r="AD5708" t="s">
        <v>495</v>
      </c>
      <c r="AF5708" t="s">
        <v>517</v>
      </c>
      <c r="AG5708" t="s">
        <v>517</v>
      </c>
      <c r="AH5708" t="s">
        <v>517</v>
      </c>
      <c r="AI5708" t="s">
        <v>517</v>
      </c>
      <c r="AJ5708" t="s">
        <v>517</v>
      </c>
    </row>
    <row r="5709" spans="1:36" x14ac:dyDescent="0.25">
      <c r="A5709" s="13" t="s">
        <v>31129</v>
      </c>
      <c r="B5709" s="1">
        <v>42957</v>
      </c>
      <c r="C5709" s="2">
        <v>0.99414351851851857</v>
      </c>
      <c r="D5709" t="s">
        <v>31130</v>
      </c>
      <c r="E5709" t="s">
        <v>22</v>
      </c>
      <c r="F5709" t="s">
        <v>31131</v>
      </c>
      <c r="G5709" s="14" t="s">
        <v>31132</v>
      </c>
      <c r="H5709" s="14" t="s">
        <v>31133</v>
      </c>
      <c r="I5709" t="s">
        <v>23</v>
      </c>
      <c r="K5709">
        <v>8</v>
      </c>
      <c r="L5709">
        <v>10</v>
      </c>
      <c r="M5709">
        <v>23</v>
      </c>
      <c r="N5709">
        <v>5</v>
      </c>
      <c r="O5709" t="s">
        <v>31123</v>
      </c>
      <c r="P5709" t="s">
        <v>31124</v>
      </c>
      <c r="Q5709" t="s">
        <v>31125</v>
      </c>
      <c r="R5709" t="s">
        <v>31126</v>
      </c>
      <c r="S5709" t="s">
        <v>31127</v>
      </c>
      <c r="T5709" t="s">
        <v>31128</v>
      </c>
      <c r="U5709" t="s">
        <v>517</v>
      </c>
      <c r="V5709" t="s">
        <v>517</v>
      </c>
      <c r="W5709" t="s">
        <v>621</v>
      </c>
      <c r="X5709" t="s">
        <v>622</v>
      </c>
      <c r="Y5709" t="s">
        <v>31134</v>
      </c>
      <c r="Z5709" s="1">
        <v>30004</v>
      </c>
      <c r="AA5709" t="s">
        <v>31135</v>
      </c>
      <c r="AB5709">
        <v>35</v>
      </c>
      <c r="AC5709" t="s">
        <v>357</v>
      </c>
      <c r="AD5709" t="s">
        <v>482</v>
      </c>
      <c r="AF5709" t="s">
        <v>517</v>
      </c>
      <c r="AG5709" t="s">
        <v>517</v>
      </c>
      <c r="AH5709" t="s">
        <v>517</v>
      </c>
      <c r="AI5709" t="s">
        <v>517</v>
      </c>
      <c r="AJ5709" t="s">
        <v>517</v>
      </c>
    </row>
    <row r="5710" spans="1:36" x14ac:dyDescent="0.25">
      <c r="A5710" s="13" t="s">
        <v>31137</v>
      </c>
      <c r="B5710" s="1">
        <v>42957</v>
      </c>
      <c r="C5710" s="2">
        <v>0.98637731481481483</v>
      </c>
      <c r="D5710" t="s">
        <v>31138</v>
      </c>
      <c r="E5710" t="s">
        <v>22</v>
      </c>
      <c r="F5710" t="s">
        <v>31139</v>
      </c>
      <c r="G5710" s="14" t="s">
        <v>31140</v>
      </c>
      <c r="H5710" s="14" t="s">
        <v>31141</v>
      </c>
      <c r="I5710" t="s">
        <v>23</v>
      </c>
      <c r="K5710">
        <v>8</v>
      </c>
      <c r="L5710">
        <v>10</v>
      </c>
      <c r="M5710">
        <v>23</v>
      </c>
      <c r="N5710">
        <v>5</v>
      </c>
      <c r="O5710" t="s">
        <v>31136</v>
      </c>
      <c r="P5710" t="s">
        <v>517</v>
      </c>
      <c r="Q5710" t="s">
        <v>517</v>
      </c>
      <c r="R5710" t="s">
        <v>517</v>
      </c>
      <c r="S5710" t="s">
        <v>517</v>
      </c>
      <c r="T5710" t="s">
        <v>517</v>
      </c>
      <c r="U5710" t="s">
        <v>517</v>
      </c>
      <c r="V5710" t="s">
        <v>517</v>
      </c>
      <c r="W5710" t="s">
        <v>589</v>
      </c>
      <c r="X5710" t="s">
        <v>590</v>
      </c>
      <c r="Y5710" t="s">
        <v>517</v>
      </c>
      <c r="Z5710" s="1" t="s">
        <v>517</v>
      </c>
      <c r="AA5710" t="s">
        <v>1542</v>
      </c>
      <c r="AB5710" t="s">
        <v>517</v>
      </c>
      <c r="AC5710" t="s">
        <v>358</v>
      </c>
      <c r="AD5710" t="s">
        <v>517</v>
      </c>
      <c r="AF5710" t="s">
        <v>517</v>
      </c>
      <c r="AG5710" t="s">
        <v>517</v>
      </c>
      <c r="AH5710" t="s">
        <v>517</v>
      </c>
      <c r="AI5710" t="s">
        <v>517</v>
      </c>
      <c r="AJ5710" t="s">
        <v>517</v>
      </c>
    </row>
    <row r="5711" spans="1:36" x14ac:dyDescent="0.25">
      <c r="A5711" s="13" t="s">
        <v>31143</v>
      </c>
      <c r="B5711" s="1">
        <v>42957</v>
      </c>
      <c r="C5711" s="2">
        <v>0.85230324074074071</v>
      </c>
      <c r="D5711" t="s">
        <v>12179</v>
      </c>
      <c r="E5711" t="s">
        <v>22</v>
      </c>
      <c r="F5711" t="s">
        <v>31144</v>
      </c>
      <c r="G5711" s="14" t="s">
        <v>31145</v>
      </c>
      <c r="H5711" s="14" t="s">
        <v>31146</v>
      </c>
      <c r="I5711" t="s">
        <v>23</v>
      </c>
      <c r="K5711">
        <v>8</v>
      </c>
      <c r="L5711">
        <v>10</v>
      </c>
      <c r="M5711">
        <v>20</v>
      </c>
      <c r="N5711">
        <v>5</v>
      </c>
      <c r="O5711" t="s">
        <v>31142</v>
      </c>
      <c r="P5711" t="s">
        <v>517</v>
      </c>
      <c r="Q5711" t="s">
        <v>517</v>
      </c>
      <c r="R5711" t="s">
        <v>517</v>
      </c>
      <c r="S5711" t="s">
        <v>517</v>
      </c>
      <c r="T5711" t="s">
        <v>517</v>
      </c>
      <c r="U5711" t="s">
        <v>517</v>
      </c>
      <c r="V5711" t="s">
        <v>517</v>
      </c>
      <c r="W5711" t="s">
        <v>858</v>
      </c>
      <c r="X5711" t="s">
        <v>850</v>
      </c>
      <c r="Y5711" t="s">
        <v>31147</v>
      </c>
      <c r="Z5711" s="1">
        <v>30376</v>
      </c>
      <c r="AA5711" t="s">
        <v>529</v>
      </c>
      <c r="AB5711">
        <v>34</v>
      </c>
      <c r="AC5711" t="s">
        <v>358</v>
      </c>
      <c r="AD5711" t="s">
        <v>491</v>
      </c>
      <c r="AF5711" t="s">
        <v>517</v>
      </c>
      <c r="AG5711" t="s">
        <v>517</v>
      </c>
      <c r="AH5711" t="s">
        <v>517</v>
      </c>
      <c r="AI5711" t="s">
        <v>517</v>
      </c>
      <c r="AJ5711" t="s">
        <v>517</v>
      </c>
    </row>
    <row r="5712" spans="1:36" x14ac:dyDescent="0.25">
      <c r="A5712" s="13" t="s">
        <v>31149</v>
      </c>
      <c r="B5712" s="1">
        <v>42957</v>
      </c>
      <c r="C5712" s="2">
        <v>0.8407175925925926</v>
      </c>
      <c r="D5712" t="s">
        <v>31150</v>
      </c>
      <c r="E5712" t="s">
        <v>22</v>
      </c>
      <c r="F5712" t="s">
        <v>31151</v>
      </c>
      <c r="G5712" s="14" t="s">
        <v>31152</v>
      </c>
      <c r="H5712" s="14" t="s">
        <v>31153</v>
      </c>
      <c r="I5712" t="s">
        <v>23</v>
      </c>
      <c r="K5712">
        <v>8</v>
      </c>
      <c r="L5712">
        <v>10</v>
      </c>
      <c r="M5712">
        <v>20</v>
      </c>
      <c r="N5712">
        <v>5</v>
      </c>
      <c r="O5712" t="s">
        <v>31148</v>
      </c>
      <c r="P5712" t="s">
        <v>517</v>
      </c>
      <c r="Q5712" t="s">
        <v>517</v>
      </c>
      <c r="R5712" t="s">
        <v>517</v>
      </c>
      <c r="S5712" t="s">
        <v>517</v>
      </c>
      <c r="T5712" t="s">
        <v>517</v>
      </c>
      <c r="U5712" t="s">
        <v>517</v>
      </c>
      <c r="V5712" t="s">
        <v>517</v>
      </c>
      <c r="W5712" t="s">
        <v>722</v>
      </c>
      <c r="X5712" t="s">
        <v>590</v>
      </c>
      <c r="Y5712" t="s">
        <v>31154</v>
      </c>
      <c r="Z5712" s="1">
        <v>28242</v>
      </c>
      <c r="AA5712" t="s">
        <v>529</v>
      </c>
      <c r="AB5712">
        <v>40</v>
      </c>
      <c r="AC5712" t="s">
        <v>358</v>
      </c>
      <c r="AD5712" t="s">
        <v>482</v>
      </c>
      <c r="AF5712" t="s">
        <v>8295</v>
      </c>
      <c r="AG5712" t="s">
        <v>517</v>
      </c>
      <c r="AH5712" t="s">
        <v>8313</v>
      </c>
      <c r="AI5712" t="s">
        <v>517</v>
      </c>
      <c r="AJ5712" t="s">
        <v>517</v>
      </c>
    </row>
    <row r="5713" spans="1:36" x14ac:dyDescent="0.25">
      <c r="A5713" s="13" t="s">
        <v>31156</v>
      </c>
      <c r="B5713" s="1">
        <v>42957</v>
      </c>
      <c r="C5713" s="2">
        <v>0.81938657407407411</v>
      </c>
      <c r="D5713" t="s">
        <v>31157</v>
      </c>
      <c r="E5713" t="s">
        <v>22</v>
      </c>
      <c r="F5713" t="s">
        <v>31158</v>
      </c>
      <c r="G5713" s="14" t="s">
        <v>31159</v>
      </c>
      <c r="H5713" s="14" t="s">
        <v>31160</v>
      </c>
      <c r="I5713" t="s">
        <v>21</v>
      </c>
      <c r="K5713">
        <v>8</v>
      </c>
      <c r="L5713">
        <v>10</v>
      </c>
      <c r="M5713">
        <v>19</v>
      </c>
      <c r="N5713">
        <v>5</v>
      </c>
      <c r="O5713" t="s">
        <v>31155</v>
      </c>
      <c r="P5713" t="s">
        <v>517</v>
      </c>
      <c r="Q5713" t="s">
        <v>517</v>
      </c>
      <c r="R5713" t="s">
        <v>517</v>
      </c>
      <c r="S5713" t="s">
        <v>517</v>
      </c>
      <c r="T5713" t="s">
        <v>517</v>
      </c>
      <c r="U5713" t="s">
        <v>517</v>
      </c>
      <c r="V5713" t="s">
        <v>517</v>
      </c>
      <c r="W5713" t="s">
        <v>1217</v>
      </c>
      <c r="X5713" t="s">
        <v>590</v>
      </c>
      <c r="Y5713" t="s">
        <v>10127</v>
      </c>
      <c r="Z5713" s="1">
        <v>35547</v>
      </c>
      <c r="AA5713" t="s">
        <v>7833</v>
      </c>
      <c r="AB5713">
        <v>20</v>
      </c>
      <c r="AC5713" t="s">
        <v>357</v>
      </c>
      <c r="AD5713" t="s">
        <v>502</v>
      </c>
      <c r="AF5713" t="s">
        <v>8295</v>
      </c>
      <c r="AG5713" t="s">
        <v>517</v>
      </c>
      <c r="AH5713" t="s">
        <v>517</v>
      </c>
      <c r="AI5713" t="s">
        <v>517</v>
      </c>
      <c r="AJ5713" t="s">
        <v>517</v>
      </c>
    </row>
    <row r="5714" spans="1:36" x14ac:dyDescent="0.25">
      <c r="A5714" s="13" t="s">
        <v>31163</v>
      </c>
      <c r="B5714" s="1">
        <v>42957</v>
      </c>
      <c r="C5714" s="2">
        <v>0.6937037037037036</v>
      </c>
      <c r="D5714" t="s">
        <v>31164</v>
      </c>
      <c r="E5714" t="s">
        <v>22</v>
      </c>
      <c r="F5714" t="s">
        <v>11945</v>
      </c>
      <c r="G5714" s="14" t="s">
        <v>11946</v>
      </c>
      <c r="H5714" s="14" t="s">
        <v>31165</v>
      </c>
      <c r="I5714" t="s">
        <v>23</v>
      </c>
      <c r="K5714">
        <v>8</v>
      </c>
      <c r="L5714">
        <v>10</v>
      </c>
      <c r="M5714">
        <v>16</v>
      </c>
      <c r="N5714">
        <v>5</v>
      </c>
      <c r="O5714" t="s">
        <v>31161</v>
      </c>
      <c r="P5714" t="s">
        <v>31162</v>
      </c>
      <c r="Q5714" t="s">
        <v>517</v>
      </c>
      <c r="R5714" t="s">
        <v>517</v>
      </c>
      <c r="S5714" t="s">
        <v>517</v>
      </c>
      <c r="T5714" t="s">
        <v>517</v>
      </c>
      <c r="U5714" t="s">
        <v>517</v>
      </c>
      <c r="V5714" t="s">
        <v>517</v>
      </c>
      <c r="W5714" t="s">
        <v>589</v>
      </c>
      <c r="X5714" t="s">
        <v>590</v>
      </c>
      <c r="Y5714" t="s">
        <v>11948</v>
      </c>
      <c r="Z5714" s="1">
        <v>17568</v>
      </c>
      <c r="AA5714" t="s">
        <v>31166</v>
      </c>
      <c r="AB5714">
        <v>69</v>
      </c>
      <c r="AC5714" t="s">
        <v>357</v>
      </c>
      <c r="AD5714" t="s">
        <v>509</v>
      </c>
      <c r="AF5714" t="s">
        <v>517</v>
      </c>
      <c r="AG5714" t="s">
        <v>517</v>
      </c>
      <c r="AH5714" t="s">
        <v>517</v>
      </c>
      <c r="AI5714" t="s">
        <v>517</v>
      </c>
      <c r="AJ5714" t="s">
        <v>517</v>
      </c>
    </row>
    <row r="5715" spans="1:36" x14ac:dyDescent="0.25">
      <c r="A5715" s="13" t="s">
        <v>31168</v>
      </c>
      <c r="B5715" s="1">
        <v>42957</v>
      </c>
      <c r="C5715" s="2">
        <v>0.67303240740740744</v>
      </c>
      <c r="D5715" t="s">
        <v>31169</v>
      </c>
      <c r="E5715" t="s">
        <v>22</v>
      </c>
      <c r="F5715" t="s">
        <v>31170</v>
      </c>
      <c r="G5715" s="14" t="s">
        <v>31171</v>
      </c>
      <c r="H5715" s="14" t="s">
        <v>31172</v>
      </c>
      <c r="I5715" t="s">
        <v>21</v>
      </c>
      <c r="K5715">
        <v>8</v>
      </c>
      <c r="L5715">
        <v>10</v>
      </c>
      <c r="M5715">
        <v>16</v>
      </c>
      <c r="N5715">
        <v>5</v>
      </c>
      <c r="O5715" t="s">
        <v>31167</v>
      </c>
      <c r="P5715" t="s">
        <v>517</v>
      </c>
      <c r="Q5715" t="s">
        <v>517</v>
      </c>
      <c r="R5715" t="s">
        <v>517</v>
      </c>
      <c r="S5715" t="s">
        <v>517</v>
      </c>
      <c r="T5715" t="s">
        <v>517</v>
      </c>
      <c r="U5715" t="s">
        <v>517</v>
      </c>
      <c r="V5715" t="s">
        <v>517</v>
      </c>
      <c r="W5715" t="s">
        <v>537</v>
      </c>
      <c r="X5715" t="s">
        <v>590</v>
      </c>
      <c r="Y5715" t="s">
        <v>3482</v>
      </c>
      <c r="Z5715" s="1">
        <v>33297</v>
      </c>
      <c r="AA5715" t="s">
        <v>546</v>
      </c>
      <c r="AB5715">
        <v>26</v>
      </c>
      <c r="AC5715" t="s">
        <v>358</v>
      </c>
      <c r="AD5715" t="s">
        <v>500</v>
      </c>
      <c r="AF5715" t="s">
        <v>8261</v>
      </c>
      <c r="AG5715" t="s">
        <v>517</v>
      </c>
      <c r="AH5715" t="s">
        <v>517</v>
      </c>
      <c r="AI5715" t="s">
        <v>517</v>
      </c>
      <c r="AJ5715" t="s">
        <v>517</v>
      </c>
    </row>
    <row r="5716" spans="1:36" x14ac:dyDescent="0.25">
      <c r="A5716" s="13" t="s">
        <v>31173</v>
      </c>
      <c r="B5716" s="1">
        <v>42957</v>
      </c>
      <c r="C5716" s="2">
        <v>0.64850694444444446</v>
      </c>
      <c r="D5716" t="s">
        <v>31174</v>
      </c>
      <c r="E5716" t="s">
        <v>22</v>
      </c>
      <c r="F5716" t="s">
        <v>31175</v>
      </c>
      <c r="G5716" s="14" t="s">
        <v>31176</v>
      </c>
      <c r="H5716" s="14" t="s">
        <v>31177</v>
      </c>
      <c r="I5716" t="s">
        <v>21</v>
      </c>
      <c r="K5716">
        <v>8</v>
      </c>
      <c r="L5716">
        <v>10</v>
      </c>
      <c r="M5716">
        <v>15</v>
      </c>
      <c r="N5716">
        <v>5</v>
      </c>
      <c r="O5716" t="s">
        <v>517</v>
      </c>
      <c r="P5716" t="s">
        <v>517</v>
      </c>
      <c r="Q5716" t="s">
        <v>517</v>
      </c>
      <c r="R5716" t="s">
        <v>517</v>
      </c>
      <c r="S5716" t="s">
        <v>517</v>
      </c>
      <c r="T5716" t="s">
        <v>517</v>
      </c>
      <c r="U5716" t="s">
        <v>517</v>
      </c>
      <c r="V5716" t="s">
        <v>517</v>
      </c>
      <c r="W5716" t="s">
        <v>517</v>
      </c>
      <c r="X5716" t="s">
        <v>517</v>
      </c>
      <c r="Y5716" t="s">
        <v>31178</v>
      </c>
      <c r="Z5716" s="1">
        <v>21674</v>
      </c>
      <c r="AA5716" t="s">
        <v>471</v>
      </c>
      <c r="AB5716">
        <v>58</v>
      </c>
      <c r="AC5716" t="s">
        <v>358</v>
      </c>
      <c r="AD5716" t="s">
        <v>482</v>
      </c>
      <c r="AF5716" t="s">
        <v>8266</v>
      </c>
      <c r="AG5716" t="s">
        <v>8261</v>
      </c>
      <c r="AH5716" t="s">
        <v>8258</v>
      </c>
      <c r="AI5716" t="s">
        <v>8295</v>
      </c>
      <c r="AJ5716" t="s">
        <v>8304</v>
      </c>
    </row>
    <row r="5717" spans="1:36" x14ac:dyDescent="0.25">
      <c r="A5717" s="13" t="s">
        <v>31180</v>
      </c>
      <c r="B5717" s="1">
        <v>42957</v>
      </c>
      <c r="C5717" s="2">
        <v>0.63812499999999994</v>
      </c>
      <c r="D5717" t="s">
        <v>2854</v>
      </c>
      <c r="E5717" t="s">
        <v>22</v>
      </c>
      <c r="F5717" t="s">
        <v>2855</v>
      </c>
      <c r="G5717" s="14" t="s">
        <v>2856</v>
      </c>
      <c r="H5717" s="14" t="s">
        <v>2857</v>
      </c>
      <c r="I5717" t="s">
        <v>23</v>
      </c>
      <c r="K5717">
        <v>8</v>
      </c>
      <c r="L5717">
        <v>10</v>
      </c>
      <c r="M5717">
        <v>15</v>
      </c>
      <c r="N5717">
        <v>5</v>
      </c>
      <c r="O5717" t="s">
        <v>31179</v>
      </c>
      <c r="P5717" t="s">
        <v>517</v>
      </c>
      <c r="Q5717" t="s">
        <v>517</v>
      </c>
      <c r="R5717" t="s">
        <v>517</v>
      </c>
      <c r="S5717" t="s">
        <v>517</v>
      </c>
      <c r="T5717" t="s">
        <v>517</v>
      </c>
      <c r="U5717" t="s">
        <v>517</v>
      </c>
      <c r="V5717" t="s">
        <v>517</v>
      </c>
      <c r="W5717" t="s">
        <v>621</v>
      </c>
      <c r="X5717" t="s">
        <v>622</v>
      </c>
      <c r="Y5717" t="s">
        <v>2858</v>
      </c>
      <c r="Z5717" s="1">
        <v>29423</v>
      </c>
      <c r="AA5717" t="s">
        <v>2859</v>
      </c>
      <c r="AB5717">
        <v>37</v>
      </c>
      <c r="AC5717" t="s">
        <v>358</v>
      </c>
      <c r="AD5717" t="s">
        <v>498</v>
      </c>
      <c r="AF5717" t="s">
        <v>8254</v>
      </c>
      <c r="AG5717" t="s">
        <v>517</v>
      </c>
      <c r="AH5717" t="s">
        <v>517</v>
      </c>
      <c r="AI5717" t="s">
        <v>517</v>
      </c>
      <c r="AJ5717" t="s">
        <v>517</v>
      </c>
    </row>
    <row r="5718" spans="1:36" x14ac:dyDescent="0.25">
      <c r="A5718" s="13" t="s">
        <v>31182</v>
      </c>
      <c r="B5718" s="1">
        <v>42957</v>
      </c>
      <c r="C5718" s="2">
        <v>0.63638888888888889</v>
      </c>
      <c r="D5718" t="s">
        <v>31183</v>
      </c>
      <c r="E5718" t="s">
        <v>22</v>
      </c>
      <c r="F5718" t="s">
        <v>31184</v>
      </c>
      <c r="G5718" s="14" t="s">
        <v>31185</v>
      </c>
      <c r="H5718" s="14" t="s">
        <v>31186</v>
      </c>
      <c r="I5718" t="s">
        <v>23</v>
      </c>
      <c r="K5718">
        <v>8</v>
      </c>
      <c r="L5718">
        <v>10</v>
      </c>
      <c r="M5718">
        <v>15</v>
      </c>
      <c r="N5718">
        <v>5</v>
      </c>
      <c r="O5718" t="s">
        <v>31181</v>
      </c>
      <c r="P5718" t="s">
        <v>517</v>
      </c>
      <c r="Q5718" t="s">
        <v>517</v>
      </c>
      <c r="R5718" t="s">
        <v>517</v>
      </c>
      <c r="S5718" t="s">
        <v>517</v>
      </c>
      <c r="T5718" t="s">
        <v>517</v>
      </c>
      <c r="U5718" t="s">
        <v>517</v>
      </c>
      <c r="V5718" t="s">
        <v>517</v>
      </c>
      <c r="W5718" t="s">
        <v>589</v>
      </c>
      <c r="X5718" t="s">
        <v>590</v>
      </c>
      <c r="Y5718" t="s">
        <v>5014</v>
      </c>
      <c r="Z5718" s="1">
        <v>31222</v>
      </c>
      <c r="AA5718" t="s">
        <v>978</v>
      </c>
      <c r="AB5718">
        <v>32</v>
      </c>
      <c r="AC5718" t="s">
        <v>358</v>
      </c>
      <c r="AD5718" t="s">
        <v>491</v>
      </c>
      <c r="AF5718" t="s">
        <v>517</v>
      </c>
      <c r="AG5718" t="s">
        <v>517</v>
      </c>
      <c r="AH5718" t="s">
        <v>517</v>
      </c>
      <c r="AI5718" t="s">
        <v>517</v>
      </c>
      <c r="AJ5718" t="s">
        <v>517</v>
      </c>
    </row>
    <row r="5719" spans="1:36" x14ac:dyDescent="0.25">
      <c r="A5719" s="13" t="s">
        <v>31188</v>
      </c>
      <c r="B5719" s="1">
        <v>42957</v>
      </c>
      <c r="C5719" s="2">
        <v>0.61878472222222225</v>
      </c>
      <c r="D5719" t="s">
        <v>31189</v>
      </c>
      <c r="E5719" t="s">
        <v>22</v>
      </c>
      <c r="F5719" t="s">
        <v>31190</v>
      </c>
      <c r="G5719" s="14" t="s">
        <v>31191</v>
      </c>
      <c r="H5719" s="14" t="s">
        <v>31192</v>
      </c>
      <c r="I5719" t="s">
        <v>23</v>
      </c>
      <c r="K5719">
        <v>8</v>
      </c>
      <c r="L5719">
        <v>10</v>
      </c>
      <c r="M5719">
        <v>14</v>
      </c>
      <c r="N5719">
        <v>5</v>
      </c>
      <c r="O5719" t="s">
        <v>31187</v>
      </c>
      <c r="P5719" t="s">
        <v>517</v>
      </c>
      <c r="Q5719" t="s">
        <v>517</v>
      </c>
      <c r="R5719" t="s">
        <v>517</v>
      </c>
      <c r="S5719" t="s">
        <v>517</v>
      </c>
      <c r="T5719" t="s">
        <v>517</v>
      </c>
      <c r="U5719" t="s">
        <v>517</v>
      </c>
      <c r="V5719" t="s">
        <v>517</v>
      </c>
      <c r="W5719" t="s">
        <v>590</v>
      </c>
      <c r="X5719" t="s">
        <v>31193</v>
      </c>
      <c r="Y5719" t="s">
        <v>31194</v>
      </c>
      <c r="Z5719" s="1">
        <v>32695</v>
      </c>
      <c r="AA5719" t="s">
        <v>1064</v>
      </c>
      <c r="AB5719">
        <v>28</v>
      </c>
      <c r="AC5719" t="s">
        <v>358</v>
      </c>
      <c r="AD5719" t="s">
        <v>495</v>
      </c>
      <c r="AF5719" t="s">
        <v>517</v>
      </c>
      <c r="AG5719" t="s">
        <v>517</v>
      </c>
      <c r="AH5719" t="s">
        <v>517</v>
      </c>
      <c r="AI5719" t="s">
        <v>517</v>
      </c>
      <c r="AJ5719" t="s">
        <v>517</v>
      </c>
    </row>
    <row r="5720" spans="1:36" x14ac:dyDescent="0.25">
      <c r="A5720" s="13" t="s">
        <v>31196</v>
      </c>
      <c r="B5720" s="1">
        <v>42957</v>
      </c>
      <c r="C5720" s="2">
        <v>0.60719907407407414</v>
      </c>
      <c r="D5720" t="s">
        <v>31197</v>
      </c>
      <c r="E5720" t="s">
        <v>22</v>
      </c>
      <c r="F5720" t="s">
        <v>31198</v>
      </c>
      <c r="G5720" s="14" t="s">
        <v>31199</v>
      </c>
      <c r="H5720" s="14" t="s">
        <v>31200</v>
      </c>
      <c r="I5720" t="s">
        <v>23</v>
      </c>
      <c r="K5720">
        <v>8</v>
      </c>
      <c r="L5720">
        <v>10</v>
      </c>
      <c r="M5720">
        <v>14</v>
      </c>
      <c r="N5720">
        <v>5</v>
      </c>
      <c r="O5720" t="s">
        <v>31195</v>
      </c>
      <c r="P5720" t="s">
        <v>517</v>
      </c>
      <c r="Q5720" t="s">
        <v>517</v>
      </c>
      <c r="R5720" t="s">
        <v>517</v>
      </c>
      <c r="S5720" t="s">
        <v>517</v>
      </c>
      <c r="T5720" t="s">
        <v>517</v>
      </c>
      <c r="U5720" t="s">
        <v>517</v>
      </c>
      <c r="V5720" t="s">
        <v>517</v>
      </c>
      <c r="W5720" t="s">
        <v>589</v>
      </c>
      <c r="X5720" t="s">
        <v>590</v>
      </c>
      <c r="Y5720" t="s">
        <v>5759</v>
      </c>
      <c r="Z5720" s="1">
        <v>30714</v>
      </c>
      <c r="AA5720" t="s">
        <v>546</v>
      </c>
      <c r="AB5720">
        <v>33</v>
      </c>
      <c r="AC5720" t="s">
        <v>358</v>
      </c>
      <c r="AD5720" t="s">
        <v>497</v>
      </c>
      <c r="AF5720" t="s">
        <v>517</v>
      </c>
      <c r="AG5720" t="s">
        <v>517</v>
      </c>
      <c r="AH5720" t="s">
        <v>517</v>
      </c>
      <c r="AI5720" t="s">
        <v>517</v>
      </c>
      <c r="AJ5720" t="s">
        <v>517</v>
      </c>
    </row>
    <row r="5721" spans="1:36" x14ac:dyDescent="0.25">
      <c r="A5721" s="13" t="s">
        <v>31201</v>
      </c>
      <c r="B5721" s="1">
        <v>42957</v>
      </c>
      <c r="C5721" s="2">
        <v>0.60395833333333326</v>
      </c>
      <c r="D5721" t="s">
        <v>31202</v>
      </c>
      <c r="E5721" t="s">
        <v>22</v>
      </c>
      <c r="F5721" t="s">
        <v>31203</v>
      </c>
      <c r="G5721" s="14" t="s">
        <v>26039</v>
      </c>
      <c r="H5721" s="14" t="s">
        <v>26768</v>
      </c>
      <c r="I5721" t="s">
        <v>21</v>
      </c>
      <c r="K5721">
        <v>8</v>
      </c>
      <c r="L5721">
        <v>10</v>
      </c>
      <c r="M5721">
        <v>14</v>
      </c>
      <c r="N5721">
        <v>5</v>
      </c>
      <c r="O5721" t="s">
        <v>517</v>
      </c>
      <c r="P5721" t="s">
        <v>517</v>
      </c>
      <c r="Q5721" t="s">
        <v>517</v>
      </c>
      <c r="R5721" t="s">
        <v>517</v>
      </c>
      <c r="S5721" t="s">
        <v>517</v>
      </c>
      <c r="T5721" t="s">
        <v>517</v>
      </c>
      <c r="U5721" t="s">
        <v>517</v>
      </c>
      <c r="V5721" t="s">
        <v>517</v>
      </c>
      <c r="W5721" t="s">
        <v>517</v>
      </c>
      <c r="X5721" t="s">
        <v>517</v>
      </c>
      <c r="Y5721" t="s">
        <v>26041</v>
      </c>
      <c r="Z5721" s="1">
        <v>33446</v>
      </c>
      <c r="AA5721" t="s">
        <v>20734</v>
      </c>
      <c r="AB5721">
        <v>26</v>
      </c>
      <c r="AC5721" t="s">
        <v>358</v>
      </c>
      <c r="AD5721" t="s">
        <v>491</v>
      </c>
      <c r="AF5721" t="s">
        <v>8263</v>
      </c>
      <c r="AG5721" t="s">
        <v>8270</v>
      </c>
      <c r="AH5721" t="s">
        <v>8313</v>
      </c>
      <c r="AI5721" t="s">
        <v>8295</v>
      </c>
      <c r="AJ5721" t="s">
        <v>517</v>
      </c>
    </row>
    <row r="5722" spans="1:36" x14ac:dyDescent="0.25">
      <c r="A5722" s="13" t="s">
        <v>31204</v>
      </c>
      <c r="B5722" s="1">
        <v>42957</v>
      </c>
      <c r="C5722" s="2">
        <v>0.60333333333333339</v>
      </c>
      <c r="D5722" t="s">
        <v>26037</v>
      </c>
      <c r="E5722" t="s">
        <v>22</v>
      </c>
      <c r="F5722" t="s">
        <v>31203</v>
      </c>
      <c r="G5722" s="14" t="s">
        <v>26039</v>
      </c>
      <c r="H5722" s="14" t="s">
        <v>26768</v>
      </c>
      <c r="I5722" t="s">
        <v>21</v>
      </c>
      <c r="K5722">
        <v>8</v>
      </c>
      <c r="L5722">
        <v>10</v>
      </c>
      <c r="M5722">
        <v>14</v>
      </c>
      <c r="N5722">
        <v>5</v>
      </c>
      <c r="O5722" t="s">
        <v>517</v>
      </c>
      <c r="P5722" t="s">
        <v>517</v>
      </c>
      <c r="Q5722" t="s">
        <v>517</v>
      </c>
      <c r="R5722" t="s">
        <v>517</v>
      </c>
      <c r="S5722" t="s">
        <v>517</v>
      </c>
      <c r="T5722" t="s">
        <v>517</v>
      </c>
      <c r="U5722" t="s">
        <v>517</v>
      </c>
      <c r="V5722" t="s">
        <v>517</v>
      </c>
      <c r="W5722" t="s">
        <v>517</v>
      </c>
      <c r="X5722" t="s">
        <v>517</v>
      </c>
      <c r="Y5722" t="s">
        <v>26041</v>
      </c>
      <c r="Z5722" s="1">
        <v>33446</v>
      </c>
      <c r="AA5722" t="s">
        <v>20734</v>
      </c>
      <c r="AB5722">
        <v>26</v>
      </c>
      <c r="AC5722" t="s">
        <v>358</v>
      </c>
      <c r="AD5722" t="s">
        <v>491</v>
      </c>
      <c r="AF5722" t="s">
        <v>8263</v>
      </c>
      <c r="AG5722" t="s">
        <v>8270</v>
      </c>
      <c r="AH5722" t="s">
        <v>8313</v>
      </c>
      <c r="AI5722" t="s">
        <v>8295</v>
      </c>
      <c r="AJ5722" t="s">
        <v>517</v>
      </c>
    </row>
    <row r="5723" spans="1:36" x14ac:dyDescent="0.25">
      <c r="A5723" s="13" t="s">
        <v>31206</v>
      </c>
      <c r="B5723" s="1">
        <v>42957</v>
      </c>
      <c r="C5723" s="2">
        <v>0.57315972222222222</v>
      </c>
      <c r="D5723" t="s">
        <v>31207</v>
      </c>
      <c r="E5723" t="s">
        <v>22</v>
      </c>
      <c r="F5723" t="s">
        <v>31208</v>
      </c>
      <c r="G5723" s="14" t="s">
        <v>31209</v>
      </c>
      <c r="H5723" s="14" t="s">
        <v>31210</v>
      </c>
      <c r="I5723" t="s">
        <v>23</v>
      </c>
      <c r="K5723">
        <v>8</v>
      </c>
      <c r="L5723">
        <v>10</v>
      </c>
      <c r="M5723">
        <v>13</v>
      </c>
      <c r="N5723">
        <v>5</v>
      </c>
      <c r="O5723" t="s">
        <v>31205</v>
      </c>
      <c r="P5723" t="s">
        <v>517</v>
      </c>
      <c r="Q5723" t="s">
        <v>517</v>
      </c>
      <c r="R5723" t="s">
        <v>517</v>
      </c>
      <c r="S5723" t="s">
        <v>517</v>
      </c>
      <c r="T5723" t="s">
        <v>517</v>
      </c>
      <c r="U5723" t="s">
        <v>517</v>
      </c>
      <c r="V5723" t="s">
        <v>517</v>
      </c>
      <c r="W5723" t="s">
        <v>526</v>
      </c>
      <c r="X5723" t="s">
        <v>527</v>
      </c>
      <c r="Y5723" t="s">
        <v>31211</v>
      </c>
      <c r="Z5723" s="1">
        <v>34937</v>
      </c>
      <c r="AA5723" t="s">
        <v>674</v>
      </c>
      <c r="AB5723">
        <v>21</v>
      </c>
      <c r="AC5723" t="s">
        <v>358</v>
      </c>
      <c r="AD5723" t="s">
        <v>492</v>
      </c>
      <c r="AF5723" t="s">
        <v>517</v>
      </c>
      <c r="AG5723" t="s">
        <v>517</v>
      </c>
      <c r="AH5723" t="s">
        <v>517</v>
      </c>
      <c r="AI5723" t="s">
        <v>517</v>
      </c>
      <c r="AJ5723" t="s">
        <v>517</v>
      </c>
    </row>
    <row r="5724" spans="1:36" x14ac:dyDescent="0.25">
      <c r="A5724" s="13" t="s">
        <v>31212</v>
      </c>
      <c r="B5724" s="1">
        <v>42957</v>
      </c>
      <c r="C5724" s="2">
        <v>0.56630787037037034</v>
      </c>
      <c r="D5724" t="s">
        <v>31213</v>
      </c>
      <c r="E5724" t="s">
        <v>22</v>
      </c>
      <c r="F5724" t="s">
        <v>31214</v>
      </c>
      <c r="G5724" s="14" t="s">
        <v>31215</v>
      </c>
      <c r="H5724" s="14" t="s">
        <v>31216</v>
      </c>
      <c r="I5724" t="s">
        <v>21</v>
      </c>
      <c r="K5724">
        <v>8</v>
      </c>
      <c r="L5724">
        <v>10</v>
      </c>
      <c r="M5724">
        <v>13</v>
      </c>
      <c r="N5724">
        <v>5</v>
      </c>
      <c r="O5724" t="s">
        <v>517</v>
      </c>
      <c r="P5724" t="s">
        <v>517</v>
      </c>
      <c r="Q5724" t="s">
        <v>517</v>
      </c>
      <c r="R5724" t="s">
        <v>517</v>
      </c>
      <c r="S5724" t="s">
        <v>517</v>
      </c>
      <c r="T5724" t="s">
        <v>517</v>
      </c>
      <c r="U5724" t="s">
        <v>517</v>
      </c>
      <c r="V5724" t="s">
        <v>517</v>
      </c>
      <c r="W5724" t="s">
        <v>517</v>
      </c>
      <c r="X5724" t="s">
        <v>517</v>
      </c>
      <c r="Y5724" t="s">
        <v>31217</v>
      </c>
      <c r="Z5724" s="1">
        <v>32300</v>
      </c>
      <c r="AA5724" t="s">
        <v>659</v>
      </c>
      <c r="AB5724">
        <v>29</v>
      </c>
      <c r="AC5724" t="s">
        <v>358</v>
      </c>
      <c r="AD5724" t="s">
        <v>495</v>
      </c>
      <c r="AF5724" t="s">
        <v>8295</v>
      </c>
      <c r="AG5724" t="s">
        <v>517</v>
      </c>
      <c r="AH5724" t="s">
        <v>517</v>
      </c>
      <c r="AI5724" t="s">
        <v>517</v>
      </c>
      <c r="AJ5724" t="s">
        <v>517</v>
      </c>
    </row>
    <row r="5725" spans="1:36" x14ac:dyDescent="0.25">
      <c r="A5725" s="13" t="s">
        <v>31218</v>
      </c>
      <c r="B5725" s="1">
        <v>42957</v>
      </c>
      <c r="C5725" s="2">
        <v>0.55758101851851849</v>
      </c>
      <c r="D5725" t="s">
        <v>31219</v>
      </c>
      <c r="E5725" t="s">
        <v>22</v>
      </c>
      <c r="F5725" t="s">
        <v>31220</v>
      </c>
      <c r="G5725" s="14" t="s">
        <v>31221</v>
      </c>
      <c r="H5725" s="14" t="s">
        <v>31222</v>
      </c>
      <c r="I5725" t="s">
        <v>25</v>
      </c>
      <c r="K5725">
        <v>8</v>
      </c>
      <c r="L5725">
        <v>10</v>
      </c>
      <c r="M5725">
        <v>13</v>
      </c>
      <c r="N5725">
        <v>5</v>
      </c>
      <c r="O5725" t="s">
        <v>517</v>
      </c>
      <c r="P5725" t="s">
        <v>517</v>
      </c>
      <c r="Q5725" t="s">
        <v>517</v>
      </c>
      <c r="R5725" t="s">
        <v>517</v>
      </c>
      <c r="S5725" t="s">
        <v>517</v>
      </c>
      <c r="T5725" t="s">
        <v>517</v>
      </c>
      <c r="U5725" t="s">
        <v>517</v>
      </c>
      <c r="V5725" t="s">
        <v>517</v>
      </c>
      <c r="W5725" t="s">
        <v>517</v>
      </c>
      <c r="X5725" t="s">
        <v>517</v>
      </c>
      <c r="Y5725" t="s">
        <v>31223</v>
      </c>
      <c r="Z5725" s="1">
        <v>31379</v>
      </c>
      <c r="AA5725" t="s">
        <v>519</v>
      </c>
      <c r="AB5725">
        <v>31</v>
      </c>
      <c r="AC5725" t="s">
        <v>358</v>
      </c>
      <c r="AD5725" t="s">
        <v>491</v>
      </c>
      <c r="AF5725" t="s">
        <v>517</v>
      </c>
      <c r="AG5725" t="s">
        <v>517</v>
      </c>
      <c r="AH5725" t="s">
        <v>517</v>
      </c>
      <c r="AI5725" t="s">
        <v>517</v>
      </c>
      <c r="AJ5725" t="s">
        <v>517</v>
      </c>
    </row>
    <row r="5726" spans="1:36" x14ac:dyDescent="0.25">
      <c r="A5726" s="13" t="s">
        <v>31224</v>
      </c>
      <c r="B5726" s="1">
        <v>42957</v>
      </c>
      <c r="C5726" s="2">
        <v>0.5525578703703703</v>
      </c>
      <c r="D5726" t="s">
        <v>31225</v>
      </c>
      <c r="E5726" t="s">
        <v>22</v>
      </c>
      <c r="F5726" t="s">
        <v>29029</v>
      </c>
      <c r="G5726" s="14" t="s">
        <v>29030</v>
      </c>
      <c r="H5726" s="14" t="s">
        <v>29031</v>
      </c>
      <c r="I5726" t="s">
        <v>24</v>
      </c>
      <c r="K5726">
        <v>8</v>
      </c>
      <c r="L5726">
        <v>10</v>
      </c>
      <c r="M5726">
        <v>13</v>
      </c>
      <c r="N5726">
        <v>5</v>
      </c>
      <c r="O5726" t="s">
        <v>517</v>
      </c>
      <c r="P5726" t="s">
        <v>517</v>
      </c>
      <c r="Q5726" t="s">
        <v>517</v>
      </c>
      <c r="R5726" t="s">
        <v>517</v>
      </c>
      <c r="S5726" t="s">
        <v>517</v>
      </c>
      <c r="T5726" t="s">
        <v>517</v>
      </c>
      <c r="U5726" t="s">
        <v>517</v>
      </c>
      <c r="V5726" t="s">
        <v>517</v>
      </c>
      <c r="W5726" t="s">
        <v>517</v>
      </c>
      <c r="X5726" t="s">
        <v>517</v>
      </c>
      <c r="Y5726" t="s">
        <v>29032</v>
      </c>
      <c r="Z5726" s="1">
        <v>33636</v>
      </c>
      <c r="AA5726" t="s">
        <v>31226</v>
      </c>
      <c r="AB5726">
        <v>25</v>
      </c>
      <c r="AC5726" t="s">
        <v>358</v>
      </c>
      <c r="AD5726" t="s">
        <v>495</v>
      </c>
      <c r="AF5726" t="s">
        <v>517</v>
      </c>
      <c r="AG5726" t="s">
        <v>517</v>
      </c>
      <c r="AH5726" t="s">
        <v>517</v>
      </c>
      <c r="AI5726" t="s">
        <v>517</v>
      </c>
      <c r="AJ5726" t="s">
        <v>517</v>
      </c>
    </row>
    <row r="5727" spans="1:36" x14ac:dyDescent="0.25">
      <c r="A5727" s="13" t="s">
        <v>31228</v>
      </c>
      <c r="B5727" s="1">
        <v>42957</v>
      </c>
      <c r="C5727" s="2">
        <v>0.53853009259259255</v>
      </c>
      <c r="D5727" t="s">
        <v>31229</v>
      </c>
      <c r="E5727" t="s">
        <v>22</v>
      </c>
      <c r="F5727" t="s">
        <v>31230</v>
      </c>
      <c r="G5727" s="14" t="s">
        <v>31231</v>
      </c>
      <c r="H5727" s="14" t="s">
        <v>31232</v>
      </c>
      <c r="I5727" t="s">
        <v>23</v>
      </c>
      <c r="K5727">
        <v>8</v>
      </c>
      <c r="L5727">
        <v>10</v>
      </c>
      <c r="M5727">
        <v>12</v>
      </c>
      <c r="N5727">
        <v>5</v>
      </c>
      <c r="O5727" t="s">
        <v>31227</v>
      </c>
      <c r="P5727" t="s">
        <v>517</v>
      </c>
      <c r="Q5727" t="s">
        <v>517</v>
      </c>
      <c r="R5727" t="s">
        <v>517</v>
      </c>
      <c r="S5727" t="s">
        <v>517</v>
      </c>
      <c r="T5727" t="s">
        <v>517</v>
      </c>
      <c r="U5727" t="s">
        <v>517</v>
      </c>
      <c r="V5727" t="s">
        <v>517</v>
      </c>
      <c r="W5727" t="s">
        <v>526</v>
      </c>
      <c r="X5727" t="s">
        <v>527</v>
      </c>
      <c r="Y5727" t="s">
        <v>31233</v>
      </c>
      <c r="Z5727" s="1">
        <v>34240</v>
      </c>
      <c r="AA5727" t="s">
        <v>31234</v>
      </c>
      <c r="AB5727">
        <v>23</v>
      </c>
      <c r="AC5727" t="s">
        <v>357</v>
      </c>
      <c r="AD5727" t="s">
        <v>485</v>
      </c>
      <c r="AF5727" t="s">
        <v>517</v>
      </c>
      <c r="AG5727" t="s">
        <v>517</v>
      </c>
      <c r="AH5727" t="s">
        <v>517</v>
      </c>
      <c r="AI5727" t="s">
        <v>517</v>
      </c>
      <c r="AJ5727" t="s">
        <v>517</v>
      </c>
    </row>
    <row r="5728" spans="1:36" x14ac:dyDescent="0.25">
      <c r="A5728" s="13" t="s">
        <v>31235</v>
      </c>
      <c r="B5728" s="1">
        <v>42957</v>
      </c>
      <c r="C5728" s="2">
        <v>0.50984953703703706</v>
      </c>
      <c r="D5728" t="s">
        <v>31236</v>
      </c>
      <c r="E5728" t="s">
        <v>22</v>
      </c>
      <c r="F5728" t="s">
        <v>31237</v>
      </c>
      <c r="G5728" s="14" t="s">
        <v>31238</v>
      </c>
      <c r="H5728" s="14" t="s">
        <v>31239</v>
      </c>
      <c r="I5728" t="s">
        <v>21</v>
      </c>
      <c r="K5728">
        <v>8</v>
      </c>
      <c r="L5728">
        <v>10</v>
      </c>
      <c r="M5728">
        <v>12</v>
      </c>
      <c r="N5728">
        <v>5</v>
      </c>
      <c r="O5728" t="s">
        <v>517</v>
      </c>
      <c r="P5728" t="s">
        <v>517</v>
      </c>
      <c r="Q5728" t="s">
        <v>517</v>
      </c>
      <c r="R5728" t="s">
        <v>517</v>
      </c>
      <c r="S5728" t="s">
        <v>517</v>
      </c>
      <c r="T5728" t="s">
        <v>517</v>
      </c>
      <c r="U5728" t="s">
        <v>517</v>
      </c>
      <c r="V5728" t="s">
        <v>517</v>
      </c>
      <c r="W5728" t="s">
        <v>517</v>
      </c>
      <c r="X5728" t="s">
        <v>517</v>
      </c>
      <c r="Y5728" t="s">
        <v>517</v>
      </c>
      <c r="Z5728" s="1" t="s">
        <v>517</v>
      </c>
      <c r="AA5728" t="s">
        <v>1684</v>
      </c>
      <c r="AB5728" t="s">
        <v>517</v>
      </c>
      <c r="AC5728" t="s">
        <v>358</v>
      </c>
      <c r="AD5728" t="s">
        <v>517</v>
      </c>
      <c r="AF5728" t="s">
        <v>8307</v>
      </c>
      <c r="AG5728" t="s">
        <v>8313</v>
      </c>
      <c r="AH5728" t="s">
        <v>517</v>
      </c>
      <c r="AI5728" t="s">
        <v>517</v>
      </c>
      <c r="AJ5728" t="s">
        <v>517</v>
      </c>
    </row>
    <row r="5729" spans="1:36" x14ac:dyDescent="0.25">
      <c r="A5729" t="s">
        <v>31240</v>
      </c>
      <c r="B5729">
        <v>42957</v>
      </c>
      <c r="C5729">
        <v>0.47295138888888894</v>
      </c>
      <c r="D5729" t="s">
        <v>30136</v>
      </c>
      <c r="E5729" t="s">
        <v>22</v>
      </c>
      <c r="F5729" t="s">
        <v>30137</v>
      </c>
      <c r="G5729" t="s">
        <v>30138</v>
      </c>
      <c r="H5729" t="s">
        <v>30139</v>
      </c>
      <c r="I5729" t="s">
        <v>23</v>
      </c>
      <c r="K5729">
        <v>8</v>
      </c>
      <c r="L5729">
        <v>10</v>
      </c>
      <c r="M5729">
        <v>11</v>
      </c>
      <c r="N5729">
        <v>5</v>
      </c>
      <c r="O5729" t="s">
        <v>30134</v>
      </c>
      <c r="P5729" t="s">
        <v>517</v>
      </c>
      <c r="Q5729" t="s">
        <v>517</v>
      </c>
      <c r="R5729" t="s">
        <v>517</v>
      </c>
      <c r="S5729" t="s">
        <v>517</v>
      </c>
      <c r="T5729" t="s">
        <v>517</v>
      </c>
      <c r="U5729" t="s">
        <v>517</v>
      </c>
      <c r="V5729" t="s">
        <v>517</v>
      </c>
      <c r="W5729" t="s">
        <v>621</v>
      </c>
      <c r="X5729" t="s">
        <v>622</v>
      </c>
      <c r="Y5729" t="s">
        <v>30140</v>
      </c>
      <c r="Z5729">
        <v>25459</v>
      </c>
      <c r="AA5729" t="s">
        <v>24576</v>
      </c>
      <c r="AB5729">
        <v>47</v>
      </c>
      <c r="AC5729" t="s">
        <v>358</v>
      </c>
      <c r="AD5729" t="s">
        <v>487</v>
      </c>
      <c r="AF5729" t="s">
        <v>517</v>
      </c>
      <c r="AG5729" t="s">
        <v>517</v>
      </c>
      <c r="AH5729" t="s">
        <v>517</v>
      </c>
      <c r="AI5729" t="s">
        <v>517</v>
      </c>
      <c r="AJ5729" t="s">
        <v>517</v>
      </c>
    </row>
    <row r="5730" spans="1:36" x14ac:dyDescent="0.25">
      <c r="A5730" s="13" t="s">
        <v>31242</v>
      </c>
      <c r="B5730" s="1">
        <v>42957</v>
      </c>
      <c r="C5730" s="2">
        <v>0.46251157407407412</v>
      </c>
      <c r="D5730" t="s">
        <v>31243</v>
      </c>
      <c r="E5730" t="s">
        <v>22</v>
      </c>
      <c r="F5730" t="s">
        <v>31244</v>
      </c>
      <c r="G5730" s="14" t="s">
        <v>31245</v>
      </c>
      <c r="H5730" s="14" t="s">
        <v>31246</v>
      </c>
      <c r="I5730" t="s">
        <v>23</v>
      </c>
      <c r="K5730">
        <v>8</v>
      </c>
      <c r="L5730">
        <v>10</v>
      </c>
      <c r="M5730">
        <v>11</v>
      </c>
      <c r="N5730">
        <v>5</v>
      </c>
      <c r="O5730" t="s">
        <v>31241</v>
      </c>
      <c r="P5730" t="s">
        <v>517</v>
      </c>
      <c r="Q5730" t="s">
        <v>517</v>
      </c>
      <c r="R5730" t="s">
        <v>517</v>
      </c>
      <c r="S5730" t="s">
        <v>517</v>
      </c>
      <c r="T5730" t="s">
        <v>517</v>
      </c>
      <c r="U5730" t="s">
        <v>517</v>
      </c>
      <c r="V5730" t="s">
        <v>517</v>
      </c>
      <c r="W5730" t="s">
        <v>526</v>
      </c>
      <c r="X5730" t="s">
        <v>527</v>
      </c>
      <c r="Y5730" t="s">
        <v>6748</v>
      </c>
      <c r="Z5730" s="1">
        <v>32929</v>
      </c>
      <c r="AA5730" t="s">
        <v>546</v>
      </c>
      <c r="AB5730">
        <v>27</v>
      </c>
      <c r="AC5730" t="s">
        <v>358</v>
      </c>
      <c r="AD5730" t="s">
        <v>509</v>
      </c>
      <c r="AF5730" t="s">
        <v>517</v>
      </c>
      <c r="AG5730" t="s">
        <v>517</v>
      </c>
      <c r="AH5730" t="s">
        <v>517</v>
      </c>
      <c r="AI5730" t="s">
        <v>517</v>
      </c>
      <c r="AJ5730" t="s">
        <v>517</v>
      </c>
    </row>
    <row r="5731" spans="1:36" x14ac:dyDescent="0.25">
      <c r="A5731" s="13" t="s">
        <v>31249</v>
      </c>
      <c r="B5731" s="1">
        <v>42957</v>
      </c>
      <c r="C5731" s="2">
        <v>0.43236111111111114</v>
      </c>
      <c r="D5731" t="s">
        <v>31250</v>
      </c>
      <c r="E5731" t="s">
        <v>22</v>
      </c>
      <c r="F5731" t="s">
        <v>31251</v>
      </c>
      <c r="G5731" s="14" t="s">
        <v>31252</v>
      </c>
      <c r="H5731" s="14" t="s">
        <v>31253</v>
      </c>
      <c r="I5731" t="s">
        <v>23</v>
      </c>
      <c r="K5731">
        <v>8</v>
      </c>
      <c r="L5731">
        <v>10</v>
      </c>
      <c r="M5731">
        <v>10</v>
      </c>
      <c r="N5731">
        <v>5</v>
      </c>
      <c r="O5731" t="s">
        <v>31247</v>
      </c>
      <c r="P5731" t="s">
        <v>31248</v>
      </c>
      <c r="Q5731" t="s">
        <v>517</v>
      </c>
      <c r="R5731" t="s">
        <v>517</v>
      </c>
      <c r="S5731" t="s">
        <v>517</v>
      </c>
      <c r="T5731" t="s">
        <v>517</v>
      </c>
      <c r="U5731" t="s">
        <v>517</v>
      </c>
      <c r="V5731" t="s">
        <v>517</v>
      </c>
      <c r="W5731" t="s">
        <v>9455</v>
      </c>
      <c r="X5731" t="s">
        <v>590</v>
      </c>
      <c r="Y5731" t="s">
        <v>31254</v>
      </c>
      <c r="Z5731" s="1">
        <v>27395</v>
      </c>
      <c r="AA5731" t="s">
        <v>1489</v>
      </c>
      <c r="AB5731">
        <v>42</v>
      </c>
      <c r="AC5731" t="s">
        <v>358</v>
      </c>
      <c r="AD5731" t="s">
        <v>488</v>
      </c>
      <c r="AF5731" t="s">
        <v>8260</v>
      </c>
      <c r="AG5731" t="s">
        <v>8304</v>
      </c>
      <c r="AH5731" t="s">
        <v>8306</v>
      </c>
      <c r="AI5731" t="s">
        <v>8313</v>
      </c>
      <c r="AJ5731" t="s">
        <v>517</v>
      </c>
    </row>
    <row r="5732" spans="1:36" x14ac:dyDescent="0.25">
      <c r="A5732" s="13" t="s">
        <v>31256</v>
      </c>
      <c r="B5732" s="1">
        <v>42957</v>
      </c>
      <c r="C5732" s="2">
        <v>0.42959490740740741</v>
      </c>
      <c r="D5732" t="s">
        <v>31257</v>
      </c>
      <c r="E5732" t="s">
        <v>22</v>
      </c>
      <c r="F5732" t="s">
        <v>31258</v>
      </c>
      <c r="G5732" s="14" t="s">
        <v>31259</v>
      </c>
      <c r="H5732" s="14" t="s">
        <v>31260</v>
      </c>
      <c r="I5732" t="s">
        <v>25</v>
      </c>
      <c r="K5732">
        <v>8</v>
      </c>
      <c r="L5732">
        <v>10</v>
      </c>
      <c r="M5732">
        <v>10</v>
      </c>
      <c r="N5732">
        <v>5</v>
      </c>
      <c r="O5732" t="s">
        <v>31255</v>
      </c>
      <c r="P5732" t="s">
        <v>517</v>
      </c>
      <c r="Q5732" t="s">
        <v>517</v>
      </c>
      <c r="R5732" t="s">
        <v>517</v>
      </c>
      <c r="S5732" t="s">
        <v>517</v>
      </c>
      <c r="T5732" t="s">
        <v>517</v>
      </c>
      <c r="U5732" t="s">
        <v>517</v>
      </c>
      <c r="V5732" t="s">
        <v>517</v>
      </c>
      <c r="W5732" t="s">
        <v>672</v>
      </c>
      <c r="X5732" t="s">
        <v>622</v>
      </c>
      <c r="Y5732" t="s">
        <v>31261</v>
      </c>
      <c r="Z5732" s="1">
        <v>25774</v>
      </c>
      <c r="AA5732" t="s">
        <v>1093</v>
      </c>
      <c r="AB5732">
        <v>47</v>
      </c>
      <c r="AC5732" t="s">
        <v>358</v>
      </c>
      <c r="AD5732" t="s">
        <v>482</v>
      </c>
      <c r="AF5732" t="s">
        <v>8260</v>
      </c>
      <c r="AG5732" t="s">
        <v>8263</v>
      </c>
      <c r="AH5732" t="s">
        <v>8306</v>
      </c>
      <c r="AI5732" t="s">
        <v>8313</v>
      </c>
      <c r="AJ5732" t="s">
        <v>517</v>
      </c>
    </row>
    <row r="5733" spans="1:36" x14ac:dyDescent="0.25">
      <c r="A5733" s="13" t="s">
        <v>31262</v>
      </c>
      <c r="B5733" s="1">
        <v>42957</v>
      </c>
      <c r="C5733" s="2">
        <v>0.40339120370370374</v>
      </c>
      <c r="D5733" t="s">
        <v>31263</v>
      </c>
      <c r="E5733" t="s">
        <v>22</v>
      </c>
      <c r="F5733" t="s">
        <v>31264</v>
      </c>
      <c r="G5733" s="14" t="s">
        <v>31265</v>
      </c>
      <c r="H5733" s="14" t="s">
        <v>31266</v>
      </c>
      <c r="I5733" t="s">
        <v>21</v>
      </c>
      <c r="K5733">
        <v>8</v>
      </c>
      <c r="L5733">
        <v>10</v>
      </c>
      <c r="M5733">
        <v>9</v>
      </c>
      <c r="N5733">
        <v>5</v>
      </c>
      <c r="O5733" t="s">
        <v>517</v>
      </c>
      <c r="P5733" t="s">
        <v>517</v>
      </c>
      <c r="Q5733" t="s">
        <v>517</v>
      </c>
      <c r="R5733" t="s">
        <v>517</v>
      </c>
      <c r="S5733" t="s">
        <v>517</v>
      </c>
      <c r="T5733" t="s">
        <v>517</v>
      </c>
      <c r="U5733" t="s">
        <v>517</v>
      </c>
      <c r="V5733" t="s">
        <v>517</v>
      </c>
      <c r="W5733" t="s">
        <v>517</v>
      </c>
      <c r="X5733" t="s">
        <v>517</v>
      </c>
      <c r="Y5733" t="s">
        <v>31267</v>
      </c>
      <c r="Z5733" s="1">
        <v>32218</v>
      </c>
      <c r="AA5733" t="s">
        <v>26458</v>
      </c>
      <c r="AB5733">
        <v>29</v>
      </c>
      <c r="AC5733" t="s">
        <v>358</v>
      </c>
      <c r="AD5733" t="s">
        <v>495</v>
      </c>
      <c r="AF5733" t="s">
        <v>8313</v>
      </c>
      <c r="AG5733" t="s">
        <v>8263</v>
      </c>
      <c r="AH5733" t="s">
        <v>8295</v>
      </c>
      <c r="AI5733" t="s">
        <v>517</v>
      </c>
      <c r="AJ5733" t="s">
        <v>8256</v>
      </c>
    </row>
    <row r="5734" spans="1:36" x14ac:dyDescent="0.25">
      <c r="A5734" s="13" t="s">
        <v>31273</v>
      </c>
      <c r="B5734" s="1">
        <v>42957</v>
      </c>
      <c r="C5734" s="2">
        <v>0.38621527777777781</v>
      </c>
      <c r="D5734" t="s">
        <v>31274</v>
      </c>
      <c r="E5734" t="s">
        <v>22</v>
      </c>
      <c r="F5734" t="s">
        <v>31275</v>
      </c>
      <c r="G5734" s="14" t="s">
        <v>31276</v>
      </c>
      <c r="H5734" s="14" t="s">
        <v>31277</v>
      </c>
      <c r="I5734" t="s">
        <v>23</v>
      </c>
      <c r="K5734">
        <v>8</v>
      </c>
      <c r="L5734">
        <v>10</v>
      </c>
      <c r="M5734">
        <v>9</v>
      </c>
      <c r="N5734">
        <v>5</v>
      </c>
      <c r="O5734" t="s">
        <v>31268</v>
      </c>
      <c r="P5734" t="s">
        <v>31269</v>
      </c>
      <c r="Q5734" t="s">
        <v>31270</v>
      </c>
      <c r="R5734" t="s">
        <v>31271</v>
      </c>
      <c r="S5734" t="s">
        <v>31272</v>
      </c>
      <c r="T5734" t="s">
        <v>517</v>
      </c>
      <c r="U5734" t="s">
        <v>517</v>
      </c>
      <c r="V5734" t="s">
        <v>517</v>
      </c>
      <c r="W5734" t="s">
        <v>856</v>
      </c>
      <c r="X5734" t="s">
        <v>527</v>
      </c>
      <c r="Y5734" t="s">
        <v>13526</v>
      </c>
      <c r="Z5734" s="1">
        <v>30621</v>
      </c>
      <c r="AA5734" t="s">
        <v>2673</v>
      </c>
      <c r="AB5734">
        <v>33</v>
      </c>
      <c r="AC5734" t="s">
        <v>358</v>
      </c>
      <c r="AD5734" t="s">
        <v>482</v>
      </c>
      <c r="AF5734" t="s">
        <v>8313</v>
      </c>
      <c r="AG5734" t="s">
        <v>517</v>
      </c>
      <c r="AH5734" t="s">
        <v>517</v>
      </c>
      <c r="AI5734" t="s">
        <v>517</v>
      </c>
      <c r="AJ5734" t="s">
        <v>517</v>
      </c>
    </row>
    <row r="5735" spans="1:36" x14ac:dyDescent="0.25">
      <c r="A5735" s="13" t="s">
        <v>31279</v>
      </c>
      <c r="B5735" s="1">
        <v>42957</v>
      </c>
      <c r="C5735" s="2">
        <v>0.15460648148148148</v>
      </c>
      <c r="D5735" t="s">
        <v>31280</v>
      </c>
      <c r="E5735" t="s">
        <v>22</v>
      </c>
      <c r="F5735" t="s">
        <v>31281</v>
      </c>
      <c r="G5735" s="14" t="s">
        <v>31282</v>
      </c>
      <c r="H5735" s="14" t="s">
        <v>31283</v>
      </c>
      <c r="I5735" t="s">
        <v>23</v>
      </c>
      <c r="K5735">
        <v>8</v>
      </c>
      <c r="L5735">
        <v>10</v>
      </c>
      <c r="M5735">
        <v>3</v>
      </c>
      <c r="N5735">
        <v>5</v>
      </c>
      <c r="O5735" t="s">
        <v>31278</v>
      </c>
      <c r="P5735" t="s">
        <v>517</v>
      </c>
      <c r="Q5735" t="s">
        <v>517</v>
      </c>
      <c r="R5735" t="s">
        <v>517</v>
      </c>
      <c r="S5735" t="s">
        <v>517</v>
      </c>
      <c r="T5735" t="s">
        <v>517</v>
      </c>
      <c r="U5735" t="s">
        <v>517</v>
      </c>
      <c r="V5735" t="s">
        <v>517</v>
      </c>
      <c r="W5735" t="s">
        <v>1217</v>
      </c>
      <c r="X5735" t="s">
        <v>842</v>
      </c>
      <c r="Y5735" t="s">
        <v>18158</v>
      </c>
      <c r="Z5735" s="1">
        <v>28471</v>
      </c>
      <c r="AA5735" t="s">
        <v>529</v>
      </c>
      <c r="AB5735">
        <v>39</v>
      </c>
      <c r="AC5735" t="s">
        <v>358</v>
      </c>
      <c r="AD5735" t="s">
        <v>482</v>
      </c>
      <c r="AF5735" t="s">
        <v>8306</v>
      </c>
      <c r="AG5735" t="s">
        <v>517</v>
      </c>
      <c r="AH5735" t="s">
        <v>517</v>
      </c>
      <c r="AI5735" t="s">
        <v>517</v>
      </c>
      <c r="AJ5735" t="s">
        <v>517</v>
      </c>
    </row>
    <row r="5736" spans="1:36" x14ac:dyDescent="0.25">
      <c r="A5736" s="13" t="s">
        <v>31284</v>
      </c>
      <c r="B5736" s="1">
        <v>42957</v>
      </c>
      <c r="C5736" s="2">
        <v>1.832175925925926E-2</v>
      </c>
      <c r="D5736" t="s">
        <v>31285</v>
      </c>
      <c r="E5736" t="s">
        <v>22</v>
      </c>
      <c r="F5736" t="s">
        <v>31286</v>
      </c>
      <c r="G5736" s="14" t="s">
        <v>31287</v>
      </c>
      <c r="H5736" s="14" t="s">
        <v>31288</v>
      </c>
      <c r="I5736" t="s">
        <v>25</v>
      </c>
      <c r="K5736">
        <v>8</v>
      </c>
      <c r="L5736">
        <v>10</v>
      </c>
      <c r="M5736">
        <v>0</v>
      </c>
      <c r="N5736">
        <v>5</v>
      </c>
      <c r="O5736" t="s">
        <v>517</v>
      </c>
      <c r="P5736" t="s">
        <v>517</v>
      </c>
      <c r="Q5736" t="s">
        <v>517</v>
      </c>
      <c r="R5736" t="s">
        <v>517</v>
      </c>
      <c r="S5736" t="s">
        <v>517</v>
      </c>
      <c r="T5736" t="s">
        <v>517</v>
      </c>
      <c r="U5736" t="s">
        <v>517</v>
      </c>
      <c r="V5736" t="s">
        <v>517</v>
      </c>
      <c r="W5736" t="s">
        <v>517</v>
      </c>
      <c r="X5736" t="s">
        <v>517</v>
      </c>
      <c r="Y5736" t="s">
        <v>31289</v>
      </c>
      <c r="Z5736" s="1">
        <v>33224</v>
      </c>
      <c r="AA5736" t="s">
        <v>1519</v>
      </c>
      <c r="AB5736">
        <v>26</v>
      </c>
      <c r="AC5736" t="s">
        <v>358</v>
      </c>
      <c r="AD5736" t="s">
        <v>492</v>
      </c>
      <c r="AF5736" t="s">
        <v>8305</v>
      </c>
      <c r="AG5736" t="s">
        <v>517</v>
      </c>
      <c r="AH5736" t="s">
        <v>517</v>
      </c>
      <c r="AI5736" t="s">
        <v>517</v>
      </c>
      <c r="AJ5736" t="s">
        <v>517</v>
      </c>
    </row>
    <row r="5737" spans="1:36" x14ac:dyDescent="0.25">
      <c r="A5737" s="13" t="s">
        <v>31291</v>
      </c>
      <c r="B5737" s="1">
        <v>42956</v>
      </c>
      <c r="C5737" s="2">
        <v>0.94598379629629636</v>
      </c>
      <c r="D5737" t="s">
        <v>31292</v>
      </c>
      <c r="E5737" t="s">
        <v>22</v>
      </c>
      <c r="F5737" t="s">
        <v>31293</v>
      </c>
      <c r="G5737" s="14" t="s">
        <v>31294</v>
      </c>
      <c r="H5737" s="14" t="s">
        <v>31295</v>
      </c>
      <c r="I5737" t="s">
        <v>23</v>
      </c>
      <c r="K5737">
        <v>8</v>
      </c>
      <c r="L5737">
        <v>9</v>
      </c>
      <c r="M5737">
        <v>22</v>
      </c>
      <c r="N5737">
        <v>4</v>
      </c>
      <c r="O5737" t="s">
        <v>31290</v>
      </c>
      <c r="P5737" t="s">
        <v>517</v>
      </c>
      <c r="Q5737" t="s">
        <v>517</v>
      </c>
      <c r="R5737" t="s">
        <v>517</v>
      </c>
      <c r="S5737" t="s">
        <v>517</v>
      </c>
      <c r="T5737" t="s">
        <v>517</v>
      </c>
      <c r="U5737" t="s">
        <v>517</v>
      </c>
      <c r="V5737" t="s">
        <v>517</v>
      </c>
      <c r="W5737" t="s">
        <v>589</v>
      </c>
      <c r="X5737" t="s">
        <v>590</v>
      </c>
      <c r="Y5737" t="s">
        <v>21681</v>
      </c>
      <c r="Z5737" s="1">
        <v>34505</v>
      </c>
      <c r="AA5737" t="s">
        <v>11641</v>
      </c>
      <c r="AB5737">
        <v>23</v>
      </c>
      <c r="AC5737" t="s">
        <v>358</v>
      </c>
      <c r="AD5737" t="s">
        <v>487</v>
      </c>
      <c r="AF5737" t="s">
        <v>517</v>
      </c>
      <c r="AG5737" t="s">
        <v>517</v>
      </c>
      <c r="AH5737" t="s">
        <v>517</v>
      </c>
      <c r="AI5737" t="s">
        <v>517</v>
      </c>
      <c r="AJ5737" t="s">
        <v>517</v>
      </c>
    </row>
    <row r="5738" spans="1:36" x14ac:dyDescent="0.25">
      <c r="A5738" s="13" t="s">
        <v>31296</v>
      </c>
      <c r="B5738" s="1">
        <v>42956</v>
      </c>
      <c r="C5738" s="2">
        <v>0.9304513888888889</v>
      </c>
      <c r="D5738" t="s">
        <v>31297</v>
      </c>
      <c r="E5738" t="s">
        <v>22</v>
      </c>
      <c r="F5738" t="s">
        <v>31298</v>
      </c>
      <c r="G5738" s="14" t="s">
        <v>31299</v>
      </c>
      <c r="H5738" s="14" t="s">
        <v>31300</v>
      </c>
      <c r="I5738" t="s">
        <v>21</v>
      </c>
      <c r="K5738">
        <v>8</v>
      </c>
      <c r="L5738">
        <v>9</v>
      </c>
      <c r="M5738">
        <v>22</v>
      </c>
      <c r="N5738">
        <v>4</v>
      </c>
      <c r="O5738" t="s">
        <v>517</v>
      </c>
      <c r="P5738" t="s">
        <v>517</v>
      </c>
      <c r="Q5738" t="s">
        <v>517</v>
      </c>
      <c r="R5738" t="s">
        <v>517</v>
      </c>
      <c r="S5738" t="s">
        <v>517</v>
      </c>
      <c r="T5738" t="s">
        <v>517</v>
      </c>
      <c r="U5738" t="s">
        <v>517</v>
      </c>
      <c r="V5738" t="s">
        <v>517</v>
      </c>
      <c r="W5738" t="s">
        <v>517</v>
      </c>
      <c r="X5738" t="s">
        <v>517</v>
      </c>
      <c r="Y5738" t="s">
        <v>31301</v>
      </c>
      <c r="Z5738" s="1">
        <v>29087</v>
      </c>
      <c r="AA5738" t="s">
        <v>1064</v>
      </c>
      <c r="AB5738">
        <v>37</v>
      </c>
      <c r="AC5738" t="s">
        <v>358</v>
      </c>
      <c r="AD5738" t="s">
        <v>483</v>
      </c>
      <c r="AF5738" t="s">
        <v>8266</v>
      </c>
      <c r="AG5738" t="s">
        <v>8295</v>
      </c>
      <c r="AH5738" t="s">
        <v>517</v>
      </c>
      <c r="AI5738" t="s">
        <v>517</v>
      </c>
      <c r="AJ5738" t="s">
        <v>517</v>
      </c>
    </row>
    <row r="5739" spans="1:36" x14ac:dyDescent="0.25">
      <c r="A5739" s="13" t="s">
        <v>31302</v>
      </c>
      <c r="B5739" s="1">
        <v>42956</v>
      </c>
      <c r="C5739" s="2">
        <v>0.92475694444444445</v>
      </c>
      <c r="D5739" t="s">
        <v>31303</v>
      </c>
      <c r="E5739" t="s">
        <v>22</v>
      </c>
      <c r="F5739" t="s">
        <v>31304</v>
      </c>
      <c r="G5739" s="14" t="s">
        <v>31305</v>
      </c>
      <c r="H5739" s="14" t="s">
        <v>31306</v>
      </c>
      <c r="I5739" t="s">
        <v>25</v>
      </c>
      <c r="K5739">
        <v>8</v>
      </c>
      <c r="L5739">
        <v>9</v>
      </c>
      <c r="M5739">
        <v>22</v>
      </c>
      <c r="N5739">
        <v>4</v>
      </c>
      <c r="O5739" t="s">
        <v>517</v>
      </c>
      <c r="P5739" t="s">
        <v>517</v>
      </c>
      <c r="Q5739" t="s">
        <v>517</v>
      </c>
      <c r="R5739" t="s">
        <v>517</v>
      </c>
      <c r="S5739" t="s">
        <v>517</v>
      </c>
      <c r="T5739" t="s">
        <v>517</v>
      </c>
      <c r="U5739" t="s">
        <v>517</v>
      </c>
      <c r="V5739" t="s">
        <v>517</v>
      </c>
      <c r="W5739" t="s">
        <v>517</v>
      </c>
      <c r="X5739" t="s">
        <v>517</v>
      </c>
      <c r="Y5739" t="s">
        <v>31307</v>
      </c>
      <c r="Z5739" s="1">
        <v>34890</v>
      </c>
      <c r="AA5739" t="s">
        <v>529</v>
      </c>
      <c r="AB5739">
        <v>22</v>
      </c>
      <c r="AC5739" t="s">
        <v>358</v>
      </c>
      <c r="AD5739" t="s">
        <v>482</v>
      </c>
      <c r="AF5739" t="s">
        <v>517</v>
      </c>
      <c r="AG5739" t="s">
        <v>517</v>
      </c>
      <c r="AH5739" t="s">
        <v>517</v>
      </c>
      <c r="AI5739" t="s">
        <v>517</v>
      </c>
      <c r="AJ5739" t="s">
        <v>517</v>
      </c>
    </row>
    <row r="5740" spans="1:36" x14ac:dyDescent="0.25">
      <c r="A5740" s="13" t="s">
        <v>31308</v>
      </c>
      <c r="B5740" s="1">
        <v>42956</v>
      </c>
      <c r="C5740" s="2">
        <v>0.89228009259259267</v>
      </c>
      <c r="D5740" t="s">
        <v>30190</v>
      </c>
      <c r="E5740" t="s">
        <v>22</v>
      </c>
      <c r="F5740" t="s">
        <v>30034</v>
      </c>
      <c r="G5740" s="14" t="s">
        <v>30191</v>
      </c>
      <c r="H5740" s="14" t="s">
        <v>30192</v>
      </c>
      <c r="I5740" t="s">
        <v>23</v>
      </c>
      <c r="K5740">
        <v>8</v>
      </c>
      <c r="L5740">
        <v>9</v>
      </c>
      <c r="M5740">
        <v>21</v>
      </c>
      <c r="N5740">
        <v>4</v>
      </c>
      <c r="O5740" t="s">
        <v>30031</v>
      </c>
      <c r="P5740" t="s">
        <v>517</v>
      </c>
      <c r="Q5740" t="s">
        <v>517</v>
      </c>
      <c r="R5740" t="s">
        <v>517</v>
      </c>
      <c r="S5740" t="s">
        <v>517</v>
      </c>
      <c r="T5740" t="s">
        <v>517</v>
      </c>
      <c r="U5740" t="s">
        <v>517</v>
      </c>
      <c r="V5740" t="s">
        <v>517</v>
      </c>
      <c r="W5740" t="s">
        <v>476</v>
      </c>
      <c r="X5740" t="s">
        <v>477</v>
      </c>
      <c r="Y5740" t="s">
        <v>30193</v>
      </c>
      <c r="Z5740" s="1">
        <v>2931</v>
      </c>
      <c r="AA5740" t="s">
        <v>2314</v>
      </c>
      <c r="AB5740">
        <v>109</v>
      </c>
      <c r="AC5740" t="s">
        <v>358</v>
      </c>
      <c r="AD5740" t="s">
        <v>517</v>
      </c>
      <c r="AF5740" t="s">
        <v>8254</v>
      </c>
      <c r="AG5740" t="s">
        <v>517</v>
      </c>
      <c r="AH5740" t="s">
        <v>517</v>
      </c>
      <c r="AI5740" t="s">
        <v>517</v>
      </c>
      <c r="AJ5740" t="s">
        <v>517</v>
      </c>
    </row>
    <row r="5741" spans="1:36" x14ac:dyDescent="0.25">
      <c r="A5741" s="13" t="s">
        <v>31309</v>
      </c>
      <c r="B5741" s="1">
        <v>42956</v>
      </c>
      <c r="C5741" s="2">
        <v>0.82914351851851853</v>
      </c>
      <c r="D5741" t="s">
        <v>30657</v>
      </c>
      <c r="E5741" t="s">
        <v>22</v>
      </c>
      <c r="F5741" t="s">
        <v>30658</v>
      </c>
      <c r="G5741" s="14" t="s">
        <v>30659</v>
      </c>
      <c r="H5741" s="14" t="s">
        <v>30660</v>
      </c>
      <c r="I5741" t="s">
        <v>25</v>
      </c>
      <c r="K5741">
        <v>8</v>
      </c>
      <c r="L5741">
        <v>9</v>
      </c>
      <c r="M5741">
        <v>19</v>
      </c>
      <c r="N5741">
        <v>4</v>
      </c>
      <c r="O5741" t="s">
        <v>30655</v>
      </c>
      <c r="P5741" t="s">
        <v>517</v>
      </c>
      <c r="Q5741" t="s">
        <v>517</v>
      </c>
      <c r="R5741" t="s">
        <v>517</v>
      </c>
      <c r="S5741" t="s">
        <v>517</v>
      </c>
      <c r="T5741" t="s">
        <v>517</v>
      </c>
      <c r="U5741" t="s">
        <v>517</v>
      </c>
      <c r="V5741" t="s">
        <v>517</v>
      </c>
      <c r="W5741" t="s">
        <v>1016</v>
      </c>
      <c r="X5741" t="s">
        <v>554</v>
      </c>
      <c r="Y5741" t="s">
        <v>517</v>
      </c>
      <c r="Z5741" s="1" t="s">
        <v>517</v>
      </c>
      <c r="AA5741" t="s">
        <v>529</v>
      </c>
      <c r="AB5741" t="s">
        <v>517</v>
      </c>
      <c r="AC5741" t="s">
        <v>358</v>
      </c>
      <c r="AD5741" t="s">
        <v>517</v>
      </c>
      <c r="AF5741" t="s">
        <v>517</v>
      </c>
      <c r="AG5741" t="s">
        <v>517</v>
      </c>
      <c r="AH5741" t="s">
        <v>517</v>
      </c>
      <c r="AI5741" t="s">
        <v>517</v>
      </c>
      <c r="AJ5741" t="s">
        <v>517</v>
      </c>
    </row>
    <row r="5742" spans="1:36" x14ac:dyDescent="0.25">
      <c r="A5742" s="13" t="s">
        <v>31311</v>
      </c>
      <c r="B5742" s="1">
        <v>42956</v>
      </c>
      <c r="C5742" s="2">
        <v>0.80424768518518519</v>
      </c>
      <c r="D5742" t="s">
        <v>31312</v>
      </c>
      <c r="E5742" t="s">
        <v>22</v>
      </c>
      <c r="F5742" t="s">
        <v>31313</v>
      </c>
      <c r="G5742" s="14" t="s">
        <v>31314</v>
      </c>
      <c r="H5742" s="14" t="s">
        <v>31315</v>
      </c>
      <c r="I5742" t="s">
        <v>23</v>
      </c>
      <c r="K5742">
        <v>8</v>
      </c>
      <c r="L5742">
        <v>9</v>
      </c>
      <c r="M5742">
        <v>19</v>
      </c>
      <c r="N5742">
        <v>4</v>
      </c>
      <c r="O5742" t="s">
        <v>31310</v>
      </c>
      <c r="P5742" t="s">
        <v>517</v>
      </c>
      <c r="Q5742" t="s">
        <v>517</v>
      </c>
      <c r="R5742" t="s">
        <v>517</v>
      </c>
      <c r="S5742" t="s">
        <v>517</v>
      </c>
      <c r="T5742" t="s">
        <v>517</v>
      </c>
      <c r="U5742" t="s">
        <v>517</v>
      </c>
      <c r="V5742" t="s">
        <v>517</v>
      </c>
      <c r="W5742" t="s">
        <v>621</v>
      </c>
      <c r="X5742" t="s">
        <v>622</v>
      </c>
      <c r="Y5742" t="s">
        <v>31316</v>
      </c>
      <c r="Z5742" s="1">
        <v>27059</v>
      </c>
      <c r="AA5742" t="s">
        <v>8730</v>
      </c>
      <c r="AB5742">
        <v>43</v>
      </c>
      <c r="AC5742" t="s">
        <v>358</v>
      </c>
      <c r="AD5742" t="s">
        <v>482</v>
      </c>
      <c r="AF5742" t="s">
        <v>517</v>
      </c>
      <c r="AG5742" t="s">
        <v>517</v>
      </c>
      <c r="AH5742" t="s">
        <v>517</v>
      </c>
      <c r="AI5742" t="s">
        <v>517</v>
      </c>
      <c r="AJ5742" t="s">
        <v>517</v>
      </c>
    </row>
    <row r="5743" spans="1:36" x14ac:dyDescent="0.25">
      <c r="A5743" s="13" t="s">
        <v>31318</v>
      </c>
      <c r="B5743" s="1">
        <v>42956</v>
      </c>
      <c r="C5743" s="2">
        <v>0.75276620370370362</v>
      </c>
      <c r="D5743" t="s">
        <v>31319</v>
      </c>
      <c r="E5743" t="s">
        <v>22</v>
      </c>
      <c r="F5743" t="s">
        <v>31320</v>
      </c>
      <c r="G5743" s="14" t="s">
        <v>31321</v>
      </c>
      <c r="H5743" s="14" t="s">
        <v>31322</v>
      </c>
      <c r="I5743" t="s">
        <v>23</v>
      </c>
      <c r="K5743">
        <v>8</v>
      </c>
      <c r="L5743">
        <v>9</v>
      </c>
      <c r="M5743">
        <v>18</v>
      </c>
      <c r="N5743">
        <v>4</v>
      </c>
      <c r="O5743" t="s">
        <v>31317</v>
      </c>
      <c r="P5743" t="s">
        <v>517</v>
      </c>
      <c r="Q5743" t="s">
        <v>517</v>
      </c>
      <c r="R5743" t="s">
        <v>517</v>
      </c>
      <c r="S5743" t="s">
        <v>517</v>
      </c>
      <c r="T5743" t="s">
        <v>517</v>
      </c>
      <c r="U5743" t="s">
        <v>517</v>
      </c>
      <c r="V5743" t="s">
        <v>517</v>
      </c>
      <c r="W5743" t="s">
        <v>861</v>
      </c>
      <c r="X5743" t="s">
        <v>842</v>
      </c>
      <c r="Y5743" t="s">
        <v>31323</v>
      </c>
      <c r="Z5743" s="1">
        <v>34670</v>
      </c>
      <c r="AA5743" t="s">
        <v>31324</v>
      </c>
      <c r="AB5743">
        <v>22</v>
      </c>
      <c r="AC5743" t="s">
        <v>358</v>
      </c>
      <c r="AD5743" t="s">
        <v>500</v>
      </c>
      <c r="AF5743" t="s">
        <v>8260</v>
      </c>
      <c r="AG5743" t="s">
        <v>517</v>
      </c>
      <c r="AH5743" t="s">
        <v>517</v>
      </c>
      <c r="AI5743" t="s">
        <v>517</v>
      </c>
      <c r="AJ5743" t="s">
        <v>517</v>
      </c>
    </row>
    <row r="5744" spans="1:36" x14ac:dyDescent="0.25">
      <c r="A5744" s="13" t="s">
        <v>31326</v>
      </c>
      <c r="B5744" s="1">
        <v>42956</v>
      </c>
      <c r="C5744" s="2">
        <v>0.75228009259259254</v>
      </c>
      <c r="D5744" t="s">
        <v>31327</v>
      </c>
      <c r="E5744" t="s">
        <v>22</v>
      </c>
      <c r="F5744" t="s">
        <v>31328</v>
      </c>
      <c r="G5744" s="14" t="s">
        <v>31329</v>
      </c>
      <c r="H5744" s="14" t="s">
        <v>31330</v>
      </c>
      <c r="I5744" t="s">
        <v>23</v>
      </c>
      <c r="K5744">
        <v>8</v>
      </c>
      <c r="L5744">
        <v>9</v>
      </c>
      <c r="M5744">
        <v>18</v>
      </c>
      <c r="N5744">
        <v>4</v>
      </c>
      <c r="O5744" t="s">
        <v>31325</v>
      </c>
      <c r="P5744" t="s">
        <v>517</v>
      </c>
      <c r="Q5744" t="s">
        <v>517</v>
      </c>
      <c r="R5744" t="s">
        <v>517</v>
      </c>
      <c r="S5744" t="s">
        <v>517</v>
      </c>
      <c r="T5744" t="s">
        <v>517</v>
      </c>
      <c r="U5744" t="s">
        <v>517</v>
      </c>
      <c r="V5744" t="s">
        <v>517</v>
      </c>
      <c r="W5744" t="s">
        <v>589</v>
      </c>
      <c r="X5744" t="s">
        <v>590</v>
      </c>
      <c r="Y5744" t="s">
        <v>31331</v>
      </c>
      <c r="Z5744" s="1">
        <v>34548</v>
      </c>
      <c r="AA5744" t="s">
        <v>7597</v>
      </c>
      <c r="AB5744">
        <v>23</v>
      </c>
      <c r="AC5744" t="s">
        <v>357</v>
      </c>
      <c r="AD5744" t="s">
        <v>502</v>
      </c>
      <c r="AF5744" t="s">
        <v>517</v>
      </c>
      <c r="AG5744" t="s">
        <v>517</v>
      </c>
      <c r="AH5744" t="s">
        <v>517</v>
      </c>
      <c r="AI5744" t="s">
        <v>517</v>
      </c>
      <c r="AJ5744" t="s">
        <v>517</v>
      </c>
    </row>
    <row r="5745" spans="1:36" x14ac:dyDescent="0.25">
      <c r="A5745" s="13" t="s">
        <v>31332</v>
      </c>
      <c r="B5745" s="1">
        <v>42956</v>
      </c>
      <c r="C5745" s="2">
        <v>0.73959490740740741</v>
      </c>
      <c r="D5745" t="s">
        <v>31333</v>
      </c>
      <c r="E5745" t="s">
        <v>22</v>
      </c>
      <c r="F5745" t="s">
        <v>31334</v>
      </c>
      <c r="G5745" s="14" t="s">
        <v>31335</v>
      </c>
      <c r="H5745" s="14" t="s">
        <v>31336</v>
      </c>
      <c r="I5745" t="s">
        <v>25</v>
      </c>
      <c r="K5745">
        <v>8</v>
      </c>
      <c r="L5745">
        <v>9</v>
      </c>
      <c r="M5745">
        <v>17</v>
      </c>
      <c r="N5745">
        <v>4</v>
      </c>
      <c r="O5745" t="s">
        <v>517</v>
      </c>
      <c r="P5745" t="s">
        <v>517</v>
      </c>
      <c r="Q5745" t="s">
        <v>517</v>
      </c>
      <c r="R5745" t="s">
        <v>517</v>
      </c>
      <c r="S5745" t="s">
        <v>517</v>
      </c>
      <c r="T5745" t="s">
        <v>517</v>
      </c>
      <c r="U5745" t="s">
        <v>517</v>
      </c>
      <c r="V5745" t="s">
        <v>517</v>
      </c>
      <c r="W5745" t="s">
        <v>517</v>
      </c>
      <c r="X5745" t="s">
        <v>517</v>
      </c>
      <c r="Y5745" t="s">
        <v>517</v>
      </c>
      <c r="Z5745" s="1" t="s">
        <v>517</v>
      </c>
      <c r="AA5745" t="s">
        <v>3146</v>
      </c>
      <c r="AB5745" t="s">
        <v>517</v>
      </c>
      <c r="AC5745" t="s">
        <v>358</v>
      </c>
      <c r="AD5745" t="s">
        <v>517</v>
      </c>
      <c r="AF5745" t="s">
        <v>517</v>
      </c>
      <c r="AG5745" t="s">
        <v>517</v>
      </c>
      <c r="AH5745" t="s">
        <v>517</v>
      </c>
      <c r="AI5745" t="s">
        <v>517</v>
      </c>
      <c r="AJ5745" t="s">
        <v>517</v>
      </c>
    </row>
    <row r="5746" spans="1:36" x14ac:dyDescent="0.25">
      <c r="A5746" s="13" t="s">
        <v>31337</v>
      </c>
      <c r="B5746" s="1">
        <v>42956</v>
      </c>
      <c r="C5746" s="2">
        <v>0.73509259259259263</v>
      </c>
      <c r="D5746" t="s">
        <v>30974</v>
      </c>
      <c r="E5746" t="s">
        <v>22</v>
      </c>
      <c r="F5746" t="s">
        <v>30975</v>
      </c>
      <c r="G5746" s="14" t="s">
        <v>30976</v>
      </c>
      <c r="H5746" s="14" t="s">
        <v>30977</v>
      </c>
      <c r="I5746" t="s">
        <v>21</v>
      </c>
      <c r="K5746">
        <v>8</v>
      </c>
      <c r="L5746">
        <v>9</v>
      </c>
      <c r="M5746">
        <v>17</v>
      </c>
      <c r="N5746">
        <v>4</v>
      </c>
      <c r="O5746" t="s">
        <v>30972</v>
      </c>
      <c r="P5746" t="s">
        <v>517</v>
      </c>
      <c r="Q5746" t="s">
        <v>517</v>
      </c>
      <c r="R5746" t="s">
        <v>517</v>
      </c>
      <c r="S5746" t="s">
        <v>517</v>
      </c>
      <c r="T5746" t="s">
        <v>517</v>
      </c>
      <c r="U5746" t="s">
        <v>517</v>
      </c>
      <c r="V5746" t="s">
        <v>517</v>
      </c>
      <c r="W5746" t="s">
        <v>852</v>
      </c>
      <c r="X5746" t="s">
        <v>841</v>
      </c>
      <c r="Y5746" t="s">
        <v>30978</v>
      </c>
      <c r="Z5746" s="1">
        <v>31109</v>
      </c>
      <c r="AA5746" t="s">
        <v>30974</v>
      </c>
      <c r="AB5746">
        <v>32</v>
      </c>
      <c r="AC5746" t="s">
        <v>358</v>
      </c>
      <c r="AD5746" t="s">
        <v>492</v>
      </c>
      <c r="AF5746" t="s">
        <v>8254</v>
      </c>
      <c r="AG5746" t="s">
        <v>517</v>
      </c>
      <c r="AH5746" t="s">
        <v>517</v>
      </c>
      <c r="AI5746" t="s">
        <v>517</v>
      </c>
      <c r="AJ5746" t="s">
        <v>517</v>
      </c>
    </row>
    <row r="5747" spans="1:36" x14ac:dyDescent="0.25">
      <c r="A5747" s="13" t="s">
        <v>31339</v>
      </c>
      <c r="B5747" s="1">
        <v>42956</v>
      </c>
      <c r="C5747" s="2">
        <v>0.72348379629629633</v>
      </c>
      <c r="D5747" t="s">
        <v>31340</v>
      </c>
      <c r="E5747" t="s">
        <v>22</v>
      </c>
      <c r="F5747" t="s">
        <v>31341</v>
      </c>
      <c r="G5747" s="14" t="s">
        <v>31342</v>
      </c>
      <c r="H5747" s="14" t="s">
        <v>31343</v>
      </c>
      <c r="I5747" t="s">
        <v>23</v>
      </c>
      <c r="K5747">
        <v>8</v>
      </c>
      <c r="L5747">
        <v>9</v>
      </c>
      <c r="M5747">
        <v>17</v>
      </c>
      <c r="N5747">
        <v>4</v>
      </c>
      <c r="O5747" t="s">
        <v>31338</v>
      </c>
      <c r="P5747" t="s">
        <v>517</v>
      </c>
      <c r="Q5747" t="s">
        <v>517</v>
      </c>
      <c r="R5747" t="s">
        <v>517</v>
      </c>
      <c r="S5747" t="s">
        <v>517</v>
      </c>
      <c r="T5747" t="s">
        <v>517</v>
      </c>
      <c r="U5747" t="s">
        <v>517</v>
      </c>
      <c r="V5747" t="s">
        <v>517</v>
      </c>
      <c r="W5747" t="s">
        <v>589</v>
      </c>
      <c r="X5747" t="s">
        <v>849</v>
      </c>
      <c r="Y5747" t="s">
        <v>517</v>
      </c>
      <c r="Z5747" s="1" t="s">
        <v>517</v>
      </c>
      <c r="AA5747" t="s">
        <v>529</v>
      </c>
      <c r="AB5747" t="s">
        <v>517</v>
      </c>
      <c r="AC5747" t="s">
        <v>358</v>
      </c>
      <c r="AD5747" t="s">
        <v>517</v>
      </c>
      <c r="AF5747" t="s">
        <v>517</v>
      </c>
      <c r="AG5747" t="s">
        <v>517</v>
      </c>
      <c r="AH5747" t="s">
        <v>517</v>
      </c>
      <c r="AI5747" t="s">
        <v>517</v>
      </c>
      <c r="AJ5747" t="s">
        <v>517</v>
      </c>
    </row>
    <row r="5748" spans="1:36" x14ac:dyDescent="0.25">
      <c r="A5748" s="13" t="s">
        <v>31344</v>
      </c>
      <c r="B5748" s="1">
        <v>42956</v>
      </c>
      <c r="C5748" s="2">
        <v>0.71380787037037041</v>
      </c>
      <c r="D5748" t="s">
        <v>31345</v>
      </c>
      <c r="E5748" t="s">
        <v>22</v>
      </c>
      <c r="F5748" t="s">
        <v>31346</v>
      </c>
      <c r="G5748" s="14" t="s">
        <v>31347</v>
      </c>
      <c r="H5748" s="14" t="s">
        <v>31348</v>
      </c>
      <c r="I5748" t="s">
        <v>26</v>
      </c>
      <c r="K5748">
        <v>8</v>
      </c>
      <c r="L5748">
        <v>9</v>
      </c>
      <c r="M5748">
        <v>17</v>
      </c>
      <c r="N5748">
        <v>4</v>
      </c>
      <c r="O5748" t="s">
        <v>517</v>
      </c>
      <c r="P5748" t="s">
        <v>517</v>
      </c>
      <c r="Q5748" t="s">
        <v>517</v>
      </c>
      <c r="R5748" t="s">
        <v>517</v>
      </c>
      <c r="S5748" t="s">
        <v>517</v>
      </c>
      <c r="T5748" t="s">
        <v>517</v>
      </c>
      <c r="U5748" t="s">
        <v>517</v>
      </c>
      <c r="V5748" t="s">
        <v>517</v>
      </c>
      <c r="W5748" t="s">
        <v>517</v>
      </c>
      <c r="X5748" t="s">
        <v>517</v>
      </c>
      <c r="Y5748" t="s">
        <v>31349</v>
      </c>
      <c r="Z5748" s="1">
        <v>28620</v>
      </c>
      <c r="AA5748" t="s">
        <v>1885</v>
      </c>
      <c r="AB5748">
        <v>39</v>
      </c>
      <c r="AC5748" t="s">
        <v>358</v>
      </c>
      <c r="AD5748" t="s">
        <v>509</v>
      </c>
      <c r="AF5748" t="s">
        <v>8263</v>
      </c>
      <c r="AG5748" t="s">
        <v>8295</v>
      </c>
      <c r="AH5748" t="s">
        <v>517</v>
      </c>
      <c r="AI5748" t="s">
        <v>517</v>
      </c>
      <c r="AJ5748" t="s">
        <v>517</v>
      </c>
    </row>
    <row r="5749" spans="1:36" x14ac:dyDescent="0.25">
      <c r="A5749" s="13" t="s">
        <v>31350</v>
      </c>
      <c r="B5749" s="1">
        <v>42956</v>
      </c>
      <c r="C5749" s="2">
        <v>0.68664351851851846</v>
      </c>
      <c r="D5749" t="s">
        <v>31351</v>
      </c>
      <c r="E5749" t="s">
        <v>22</v>
      </c>
      <c r="F5749" t="s">
        <v>31352</v>
      </c>
      <c r="G5749" s="14" t="s">
        <v>31353</v>
      </c>
      <c r="H5749" s="14" t="s">
        <v>31354</v>
      </c>
      <c r="I5749" t="s">
        <v>21</v>
      </c>
      <c r="K5749">
        <v>8</v>
      </c>
      <c r="L5749">
        <v>9</v>
      </c>
      <c r="M5749">
        <v>16</v>
      </c>
      <c r="N5749">
        <v>4</v>
      </c>
      <c r="O5749" t="s">
        <v>517</v>
      </c>
      <c r="P5749" t="s">
        <v>517</v>
      </c>
      <c r="Q5749" t="s">
        <v>517</v>
      </c>
      <c r="R5749" t="s">
        <v>517</v>
      </c>
      <c r="S5749" t="s">
        <v>517</v>
      </c>
      <c r="T5749" t="s">
        <v>517</v>
      </c>
      <c r="U5749" t="s">
        <v>517</v>
      </c>
      <c r="V5749" t="s">
        <v>517</v>
      </c>
      <c r="W5749" t="s">
        <v>517</v>
      </c>
      <c r="X5749" t="s">
        <v>517</v>
      </c>
      <c r="Y5749" t="s">
        <v>28744</v>
      </c>
      <c r="Z5749" s="1">
        <v>23865</v>
      </c>
      <c r="AA5749" t="s">
        <v>2314</v>
      </c>
      <c r="AB5749">
        <v>52</v>
      </c>
      <c r="AC5749" t="s">
        <v>358</v>
      </c>
      <c r="AD5749" t="s">
        <v>497</v>
      </c>
      <c r="AF5749" t="s">
        <v>8307</v>
      </c>
      <c r="AG5749" t="s">
        <v>8270</v>
      </c>
      <c r="AH5749" t="s">
        <v>517</v>
      </c>
      <c r="AI5749" t="s">
        <v>517</v>
      </c>
      <c r="AJ5749" t="s">
        <v>517</v>
      </c>
    </row>
    <row r="5750" spans="1:36" x14ac:dyDescent="0.25">
      <c r="A5750" s="13" t="s">
        <v>31355</v>
      </c>
      <c r="B5750" s="1">
        <v>42956</v>
      </c>
      <c r="C5750" s="2">
        <v>0.62930555555555556</v>
      </c>
      <c r="D5750" t="s">
        <v>29908</v>
      </c>
      <c r="E5750" t="s">
        <v>22</v>
      </c>
      <c r="F5750" t="s">
        <v>18506</v>
      </c>
      <c r="G5750" s="14" t="s">
        <v>18507</v>
      </c>
      <c r="H5750" s="14" t="s">
        <v>18508</v>
      </c>
      <c r="I5750" t="s">
        <v>21</v>
      </c>
      <c r="K5750">
        <v>8</v>
      </c>
      <c r="L5750">
        <v>9</v>
      </c>
      <c r="M5750">
        <v>15</v>
      </c>
      <c r="N5750">
        <v>4</v>
      </c>
      <c r="O5750" t="s">
        <v>28398</v>
      </c>
      <c r="P5750" t="s">
        <v>517</v>
      </c>
      <c r="Q5750" t="s">
        <v>517</v>
      </c>
      <c r="R5750" t="s">
        <v>517</v>
      </c>
      <c r="S5750" t="s">
        <v>517</v>
      </c>
      <c r="T5750" t="s">
        <v>517</v>
      </c>
      <c r="U5750" t="s">
        <v>517</v>
      </c>
      <c r="V5750" t="s">
        <v>517</v>
      </c>
      <c r="W5750" t="s">
        <v>861</v>
      </c>
      <c r="X5750" t="s">
        <v>842</v>
      </c>
      <c r="Y5750" t="s">
        <v>18509</v>
      </c>
      <c r="Z5750" s="1">
        <v>30826</v>
      </c>
      <c r="AA5750" t="s">
        <v>3146</v>
      </c>
      <c r="AB5750">
        <v>33</v>
      </c>
      <c r="AC5750" t="s">
        <v>358</v>
      </c>
      <c r="AD5750" t="s">
        <v>482</v>
      </c>
      <c r="AF5750" t="s">
        <v>8260</v>
      </c>
      <c r="AG5750" t="s">
        <v>517</v>
      </c>
      <c r="AH5750" t="s">
        <v>517</v>
      </c>
      <c r="AI5750" t="s">
        <v>517</v>
      </c>
      <c r="AJ5750" t="s">
        <v>517</v>
      </c>
    </row>
    <row r="5751" spans="1:36" x14ac:dyDescent="0.25">
      <c r="A5751" s="13" t="s">
        <v>31356</v>
      </c>
      <c r="B5751" s="1">
        <v>42956</v>
      </c>
      <c r="C5751" s="2">
        <v>0.6089930555555555</v>
      </c>
      <c r="D5751" t="s">
        <v>31357</v>
      </c>
      <c r="E5751" t="s">
        <v>31358</v>
      </c>
      <c r="F5751" t="s">
        <v>31359</v>
      </c>
      <c r="G5751" s="14" t="s">
        <v>31360</v>
      </c>
      <c r="H5751" s="14" t="s">
        <v>31361</v>
      </c>
      <c r="I5751" t="s">
        <v>21</v>
      </c>
      <c r="K5751">
        <v>8</v>
      </c>
      <c r="L5751">
        <v>9</v>
      </c>
      <c r="M5751">
        <v>14</v>
      </c>
      <c r="N5751">
        <v>4</v>
      </c>
      <c r="O5751" t="s">
        <v>517</v>
      </c>
      <c r="P5751" t="s">
        <v>517</v>
      </c>
      <c r="Q5751" t="s">
        <v>517</v>
      </c>
      <c r="R5751" t="s">
        <v>517</v>
      </c>
      <c r="S5751" t="s">
        <v>517</v>
      </c>
      <c r="T5751" t="s">
        <v>517</v>
      </c>
      <c r="U5751" t="s">
        <v>517</v>
      </c>
      <c r="V5751" t="s">
        <v>517</v>
      </c>
      <c r="W5751" t="s">
        <v>517</v>
      </c>
      <c r="X5751" t="s">
        <v>517</v>
      </c>
      <c r="Y5751" t="s">
        <v>517</v>
      </c>
      <c r="Z5751" s="1" t="s">
        <v>517</v>
      </c>
      <c r="AA5751" t="s">
        <v>31362</v>
      </c>
      <c r="AB5751" t="s">
        <v>517</v>
      </c>
      <c r="AC5751" t="s">
        <v>777</v>
      </c>
      <c r="AD5751" t="s">
        <v>517</v>
      </c>
      <c r="AF5751" t="s">
        <v>517</v>
      </c>
      <c r="AG5751" t="s">
        <v>517</v>
      </c>
      <c r="AH5751" t="s">
        <v>517</v>
      </c>
      <c r="AI5751" t="s">
        <v>517</v>
      </c>
      <c r="AJ5751" t="s">
        <v>517</v>
      </c>
    </row>
    <row r="5752" spans="1:36" x14ac:dyDescent="0.25">
      <c r="A5752" s="13" t="s">
        <v>31363</v>
      </c>
      <c r="B5752" s="1">
        <v>42956</v>
      </c>
      <c r="C5752" s="2">
        <v>0.54520833333333341</v>
      </c>
      <c r="D5752" t="s">
        <v>31364</v>
      </c>
      <c r="E5752" t="s">
        <v>22</v>
      </c>
      <c r="F5752" t="s">
        <v>31365</v>
      </c>
      <c r="G5752" s="14" t="s">
        <v>31366</v>
      </c>
      <c r="H5752" s="14" t="s">
        <v>31367</v>
      </c>
      <c r="I5752" t="s">
        <v>21</v>
      </c>
      <c r="K5752">
        <v>8</v>
      </c>
      <c r="L5752">
        <v>9</v>
      </c>
      <c r="M5752">
        <v>13</v>
      </c>
      <c r="N5752">
        <v>4</v>
      </c>
      <c r="O5752" t="s">
        <v>517</v>
      </c>
      <c r="P5752" t="s">
        <v>517</v>
      </c>
      <c r="Q5752" t="s">
        <v>517</v>
      </c>
      <c r="R5752" t="s">
        <v>517</v>
      </c>
      <c r="S5752" t="s">
        <v>517</v>
      </c>
      <c r="T5752" t="s">
        <v>517</v>
      </c>
      <c r="U5752" t="s">
        <v>517</v>
      </c>
      <c r="V5752" t="s">
        <v>517</v>
      </c>
      <c r="W5752" t="s">
        <v>517</v>
      </c>
      <c r="X5752" t="s">
        <v>517</v>
      </c>
      <c r="Y5752" t="s">
        <v>11122</v>
      </c>
      <c r="Z5752" s="1">
        <v>31290</v>
      </c>
      <c r="AA5752" t="s">
        <v>529</v>
      </c>
      <c r="AB5752">
        <v>31</v>
      </c>
      <c r="AC5752" t="s">
        <v>358</v>
      </c>
      <c r="AD5752" t="s">
        <v>495</v>
      </c>
      <c r="AF5752" t="s">
        <v>8306</v>
      </c>
      <c r="AG5752" t="s">
        <v>8307</v>
      </c>
      <c r="AH5752" t="s">
        <v>517</v>
      </c>
      <c r="AI5752" t="s">
        <v>517</v>
      </c>
      <c r="AJ5752" t="s">
        <v>517</v>
      </c>
    </row>
    <row r="5753" spans="1:36" x14ac:dyDescent="0.25">
      <c r="A5753" s="13" t="s">
        <v>31370</v>
      </c>
      <c r="B5753" s="1">
        <v>42956</v>
      </c>
      <c r="C5753" s="2">
        <v>0.50770833333333332</v>
      </c>
      <c r="D5753" t="s">
        <v>31371</v>
      </c>
      <c r="E5753" t="s">
        <v>22</v>
      </c>
      <c r="F5753" t="s">
        <v>31372</v>
      </c>
      <c r="G5753" s="14" t="s">
        <v>31373</v>
      </c>
      <c r="H5753" s="14" t="s">
        <v>31374</v>
      </c>
      <c r="I5753" t="s">
        <v>21</v>
      </c>
      <c r="K5753">
        <v>8</v>
      </c>
      <c r="L5753">
        <v>9</v>
      </c>
      <c r="M5753">
        <v>12</v>
      </c>
      <c r="N5753">
        <v>4</v>
      </c>
      <c r="O5753" t="s">
        <v>31369</v>
      </c>
      <c r="P5753" t="s">
        <v>31368</v>
      </c>
      <c r="Q5753" t="s">
        <v>517</v>
      </c>
      <c r="R5753" t="s">
        <v>517</v>
      </c>
      <c r="S5753" t="s">
        <v>517</v>
      </c>
      <c r="T5753" t="s">
        <v>517</v>
      </c>
      <c r="U5753" t="s">
        <v>517</v>
      </c>
      <c r="V5753" t="s">
        <v>517</v>
      </c>
      <c r="W5753" t="s">
        <v>476</v>
      </c>
      <c r="X5753" t="s">
        <v>846</v>
      </c>
      <c r="Y5753" t="s">
        <v>31375</v>
      </c>
      <c r="Z5753" s="1">
        <v>4743</v>
      </c>
      <c r="AA5753" t="s">
        <v>546</v>
      </c>
      <c r="AB5753">
        <v>104</v>
      </c>
      <c r="AC5753" t="s">
        <v>358</v>
      </c>
      <c r="AD5753" t="s">
        <v>482</v>
      </c>
      <c r="AF5753" t="s">
        <v>8295</v>
      </c>
      <c r="AG5753" t="s">
        <v>517</v>
      </c>
      <c r="AH5753" t="s">
        <v>517</v>
      </c>
      <c r="AI5753" t="s">
        <v>517</v>
      </c>
      <c r="AJ5753" t="s">
        <v>517</v>
      </c>
    </row>
    <row r="5754" spans="1:36" x14ac:dyDescent="0.25">
      <c r="A5754" s="13" t="s">
        <v>31377</v>
      </c>
      <c r="B5754" s="1">
        <v>42956</v>
      </c>
      <c r="C5754" s="2">
        <v>0.49915509259259255</v>
      </c>
      <c r="D5754" t="s">
        <v>31378</v>
      </c>
      <c r="E5754" t="s">
        <v>542</v>
      </c>
      <c r="F5754" t="s">
        <v>31379</v>
      </c>
      <c r="G5754" s="14" t="s">
        <v>31380</v>
      </c>
      <c r="H5754" s="14" t="s">
        <v>31381</v>
      </c>
      <c r="I5754" t="s">
        <v>25</v>
      </c>
      <c r="K5754">
        <v>8</v>
      </c>
      <c r="L5754">
        <v>9</v>
      </c>
      <c r="M5754">
        <v>11</v>
      </c>
      <c r="N5754">
        <v>4</v>
      </c>
      <c r="O5754" t="s">
        <v>31376</v>
      </c>
      <c r="P5754" t="s">
        <v>517</v>
      </c>
      <c r="Q5754" t="s">
        <v>517</v>
      </c>
      <c r="R5754" t="s">
        <v>517</v>
      </c>
      <c r="S5754" t="s">
        <v>517</v>
      </c>
      <c r="T5754" t="s">
        <v>517</v>
      </c>
      <c r="U5754" t="s">
        <v>517</v>
      </c>
      <c r="V5754" t="s">
        <v>517</v>
      </c>
      <c r="W5754" t="s">
        <v>589</v>
      </c>
      <c r="X5754" t="s">
        <v>590</v>
      </c>
      <c r="Y5754" t="s">
        <v>517</v>
      </c>
      <c r="Z5754" s="1" t="s">
        <v>517</v>
      </c>
      <c r="AA5754" t="s">
        <v>31382</v>
      </c>
      <c r="AB5754" t="s">
        <v>517</v>
      </c>
      <c r="AC5754" t="s">
        <v>358</v>
      </c>
      <c r="AD5754" t="s">
        <v>517</v>
      </c>
      <c r="AF5754" t="s">
        <v>517</v>
      </c>
      <c r="AG5754" t="s">
        <v>517</v>
      </c>
      <c r="AH5754" t="s">
        <v>517</v>
      </c>
      <c r="AI5754" t="s">
        <v>517</v>
      </c>
      <c r="AJ5754" t="s">
        <v>517</v>
      </c>
    </row>
    <row r="5755" spans="1:36" x14ac:dyDescent="0.25">
      <c r="A5755" s="13" t="s">
        <v>31384</v>
      </c>
      <c r="B5755" s="1">
        <v>42956</v>
      </c>
      <c r="C5755" s="2">
        <v>0.46142361111111113</v>
      </c>
      <c r="D5755" t="s">
        <v>31385</v>
      </c>
      <c r="E5755" t="s">
        <v>116</v>
      </c>
      <c r="F5755" t="s">
        <v>31386</v>
      </c>
      <c r="G5755" s="14" t="s">
        <v>31387</v>
      </c>
      <c r="H5755" s="14" t="s">
        <v>31388</v>
      </c>
      <c r="I5755" t="s">
        <v>23</v>
      </c>
      <c r="K5755">
        <v>8</v>
      </c>
      <c r="L5755">
        <v>9</v>
      </c>
      <c r="M5755">
        <v>11</v>
      </c>
      <c r="N5755">
        <v>4</v>
      </c>
      <c r="O5755" t="s">
        <v>31383</v>
      </c>
      <c r="P5755" t="s">
        <v>517</v>
      </c>
      <c r="Q5755" t="s">
        <v>517</v>
      </c>
      <c r="R5755" t="s">
        <v>517</v>
      </c>
      <c r="S5755" t="s">
        <v>517</v>
      </c>
      <c r="T5755" t="s">
        <v>517</v>
      </c>
      <c r="U5755" t="s">
        <v>517</v>
      </c>
      <c r="V5755" t="s">
        <v>517</v>
      </c>
      <c r="W5755" t="s">
        <v>537</v>
      </c>
      <c r="X5755" t="s">
        <v>849</v>
      </c>
      <c r="Y5755" t="s">
        <v>517</v>
      </c>
      <c r="Z5755" s="1" t="s">
        <v>517</v>
      </c>
      <c r="AA5755" t="s">
        <v>659</v>
      </c>
      <c r="AB5755" t="s">
        <v>517</v>
      </c>
      <c r="AC5755" t="s">
        <v>358</v>
      </c>
      <c r="AD5755" t="s">
        <v>517</v>
      </c>
      <c r="AF5755" t="s">
        <v>8313</v>
      </c>
      <c r="AG5755" t="s">
        <v>8260</v>
      </c>
      <c r="AH5755" t="s">
        <v>8266</v>
      </c>
      <c r="AI5755" t="s">
        <v>517</v>
      </c>
      <c r="AJ5755" t="s">
        <v>517</v>
      </c>
    </row>
    <row r="5756" spans="1:36" x14ac:dyDescent="0.25">
      <c r="A5756" s="13" t="s">
        <v>31389</v>
      </c>
      <c r="B5756" s="1">
        <v>42956</v>
      </c>
      <c r="C5756" s="2">
        <v>0.44480324074074074</v>
      </c>
      <c r="D5756" t="s">
        <v>31390</v>
      </c>
      <c r="E5756" t="s">
        <v>22</v>
      </c>
      <c r="F5756" t="s">
        <v>31391</v>
      </c>
      <c r="G5756" s="14" t="s">
        <v>6931</v>
      </c>
      <c r="H5756" s="14" t="s">
        <v>31392</v>
      </c>
      <c r="I5756" t="s">
        <v>24</v>
      </c>
      <c r="K5756">
        <v>8</v>
      </c>
      <c r="L5756">
        <v>9</v>
      </c>
      <c r="M5756">
        <v>10</v>
      </c>
      <c r="N5756">
        <v>4</v>
      </c>
      <c r="O5756" t="s">
        <v>517</v>
      </c>
      <c r="P5756" t="s">
        <v>517</v>
      </c>
      <c r="Q5756" t="s">
        <v>517</v>
      </c>
      <c r="R5756" t="s">
        <v>517</v>
      </c>
      <c r="S5756" t="s">
        <v>517</v>
      </c>
      <c r="T5756" t="s">
        <v>517</v>
      </c>
      <c r="U5756" t="s">
        <v>517</v>
      </c>
      <c r="V5756" t="s">
        <v>517</v>
      </c>
      <c r="W5756" t="s">
        <v>517</v>
      </c>
      <c r="X5756" t="s">
        <v>517</v>
      </c>
      <c r="Y5756" t="s">
        <v>6933</v>
      </c>
      <c r="Z5756" s="1">
        <v>34824</v>
      </c>
      <c r="AA5756" t="s">
        <v>572</v>
      </c>
      <c r="AB5756">
        <v>22</v>
      </c>
      <c r="AC5756" t="s">
        <v>358</v>
      </c>
      <c r="AD5756" t="s">
        <v>495</v>
      </c>
      <c r="AF5756" t="s">
        <v>517</v>
      </c>
      <c r="AG5756" t="s">
        <v>517</v>
      </c>
      <c r="AH5756" t="s">
        <v>517</v>
      </c>
      <c r="AI5756" t="s">
        <v>517</v>
      </c>
      <c r="AJ5756" t="s">
        <v>517</v>
      </c>
    </row>
    <row r="5757" spans="1:36" x14ac:dyDescent="0.25">
      <c r="A5757" s="13" t="s">
        <v>31393</v>
      </c>
      <c r="B5757" s="1">
        <v>42956</v>
      </c>
      <c r="C5757" s="2">
        <v>0.41731481481481486</v>
      </c>
      <c r="D5757" t="s">
        <v>31394</v>
      </c>
      <c r="E5757" t="s">
        <v>22</v>
      </c>
      <c r="F5757" t="s">
        <v>31395</v>
      </c>
      <c r="G5757" s="14" t="s">
        <v>31396</v>
      </c>
      <c r="H5757" s="14" t="s">
        <v>31397</v>
      </c>
      <c r="I5757" t="s">
        <v>21</v>
      </c>
      <c r="K5757">
        <v>8</v>
      </c>
      <c r="L5757">
        <v>9</v>
      </c>
      <c r="M5757">
        <v>10</v>
      </c>
      <c r="N5757">
        <v>4</v>
      </c>
      <c r="O5757" t="s">
        <v>517</v>
      </c>
      <c r="P5757" t="s">
        <v>517</v>
      </c>
      <c r="Q5757" t="s">
        <v>517</v>
      </c>
      <c r="R5757" t="s">
        <v>517</v>
      </c>
      <c r="S5757" t="s">
        <v>517</v>
      </c>
      <c r="T5757" t="s">
        <v>517</v>
      </c>
      <c r="U5757" t="s">
        <v>517</v>
      </c>
      <c r="V5757" t="s">
        <v>517</v>
      </c>
      <c r="W5757" t="s">
        <v>517</v>
      </c>
      <c r="X5757" t="s">
        <v>517</v>
      </c>
      <c r="Y5757" t="s">
        <v>28816</v>
      </c>
      <c r="Z5757" s="1">
        <v>32223</v>
      </c>
      <c r="AA5757" t="s">
        <v>1064</v>
      </c>
      <c r="AB5757">
        <v>29</v>
      </c>
      <c r="AC5757" t="s">
        <v>358</v>
      </c>
      <c r="AD5757" t="s">
        <v>501</v>
      </c>
      <c r="AF5757" t="s">
        <v>8296</v>
      </c>
      <c r="AG5757" t="s">
        <v>517</v>
      </c>
      <c r="AH5757" t="s">
        <v>517</v>
      </c>
      <c r="AI5757" t="s">
        <v>517</v>
      </c>
      <c r="AJ5757" t="s">
        <v>517</v>
      </c>
    </row>
    <row r="5758" spans="1:36" x14ac:dyDescent="0.25">
      <c r="A5758" s="13" t="s">
        <v>31399</v>
      </c>
      <c r="B5758" s="1">
        <v>42956</v>
      </c>
      <c r="C5758" s="2">
        <v>0.26423611111111112</v>
      </c>
      <c r="D5758" t="s">
        <v>31400</v>
      </c>
      <c r="E5758" t="s">
        <v>22</v>
      </c>
      <c r="F5758" t="s">
        <v>31401</v>
      </c>
      <c r="G5758" s="14" t="s">
        <v>31402</v>
      </c>
      <c r="H5758" s="14" t="s">
        <v>31403</v>
      </c>
      <c r="I5758" t="s">
        <v>23</v>
      </c>
      <c r="K5758">
        <v>8</v>
      </c>
      <c r="L5758">
        <v>9</v>
      </c>
      <c r="M5758">
        <v>6</v>
      </c>
      <c r="N5758">
        <v>4</v>
      </c>
      <c r="O5758" t="s">
        <v>31398</v>
      </c>
      <c r="P5758" t="s">
        <v>517</v>
      </c>
      <c r="Q5758" t="s">
        <v>517</v>
      </c>
      <c r="R5758" t="s">
        <v>517</v>
      </c>
      <c r="S5758" t="s">
        <v>517</v>
      </c>
      <c r="T5758" t="s">
        <v>517</v>
      </c>
      <c r="U5758" t="s">
        <v>517</v>
      </c>
      <c r="V5758" t="s">
        <v>517</v>
      </c>
      <c r="W5758" t="s">
        <v>621</v>
      </c>
      <c r="X5758" t="s">
        <v>842</v>
      </c>
      <c r="Y5758" t="s">
        <v>31404</v>
      </c>
      <c r="Z5758" s="1">
        <v>31025</v>
      </c>
      <c r="AA5758" t="s">
        <v>16332</v>
      </c>
      <c r="AB5758">
        <v>32</v>
      </c>
      <c r="AC5758" t="s">
        <v>358</v>
      </c>
      <c r="AD5758" t="s">
        <v>482</v>
      </c>
      <c r="AF5758" t="s">
        <v>517</v>
      </c>
      <c r="AG5758" t="s">
        <v>517</v>
      </c>
      <c r="AH5758" t="s">
        <v>517</v>
      </c>
      <c r="AI5758" t="s">
        <v>517</v>
      </c>
      <c r="AJ5758" t="s">
        <v>517</v>
      </c>
    </row>
    <row r="5759" spans="1:36" x14ac:dyDescent="0.25">
      <c r="A5759" s="13" t="s">
        <v>31405</v>
      </c>
      <c r="B5759" s="1">
        <v>42956</v>
      </c>
      <c r="C5759" s="2">
        <v>0.20243055555555556</v>
      </c>
      <c r="D5759" t="s">
        <v>25264</v>
      </c>
      <c r="E5759" t="s">
        <v>22</v>
      </c>
      <c r="F5759" t="s">
        <v>25265</v>
      </c>
      <c r="G5759" s="14" t="s">
        <v>25266</v>
      </c>
      <c r="H5759" s="14" t="s">
        <v>25267</v>
      </c>
      <c r="I5759" t="s">
        <v>23</v>
      </c>
      <c r="K5759">
        <v>8</v>
      </c>
      <c r="L5759">
        <v>9</v>
      </c>
      <c r="M5759">
        <v>4</v>
      </c>
      <c r="N5759">
        <v>4</v>
      </c>
      <c r="O5759" t="s">
        <v>517</v>
      </c>
      <c r="P5759" t="s">
        <v>517</v>
      </c>
      <c r="Q5759" t="s">
        <v>517</v>
      </c>
      <c r="R5759" t="s">
        <v>517</v>
      </c>
      <c r="S5759" t="s">
        <v>517</v>
      </c>
      <c r="T5759" t="s">
        <v>517</v>
      </c>
      <c r="U5759" t="s">
        <v>517</v>
      </c>
      <c r="V5759" t="s">
        <v>517</v>
      </c>
      <c r="W5759" t="s">
        <v>517</v>
      </c>
      <c r="X5759" t="s">
        <v>517</v>
      </c>
      <c r="Y5759" t="s">
        <v>25268</v>
      </c>
      <c r="Z5759" s="1">
        <v>33295</v>
      </c>
      <c r="AA5759" t="s">
        <v>2867</v>
      </c>
      <c r="AB5759">
        <v>26</v>
      </c>
      <c r="AC5759" t="s">
        <v>358</v>
      </c>
      <c r="AD5759" t="s">
        <v>487</v>
      </c>
      <c r="AF5759" t="s">
        <v>8260</v>
      </c>
      <c r="AG5759" t="s">
        <v>8305</v>
      </c>
      <c r="AH5759" t="s">
        <v>517</v>
      </c>
      <c r="AI5759" t="s">
        <v>517</v>
      </c>
      <c r="AJ5759" t="s">
        <v>517</v>
      </c>
    </row>
    <row r="5760" spans="1:36" x14ac:dyDescent="0.25">
      <c r="A5760" s="13" t="s">
        <v>31406</v>
      </c>
      <c r="B5760" s="1">
        <v>42956</v>
      </c>
      <c r="C5760" s="2">
        <v>0.18788194444444442</v>
      </c>
      <c r="D5760" t="s">
        <v>31407</v>
      </c>
      <c r="E5760" t="s">
        <v>22</v>
      </c>
      <c r="F5760" t="s">
        <v>31408</v>
      </c>
      <c r="G5760" s="14" t="s">
        <v>31409</v>
      </c>
      <c r="H5760" s="14" t="s">
        <v>31410</v>
      </c>
      <c r="I5760" t="s">
        <v>25</v>
      </c>
      <c r="K5760">
        <v>8</v>
      </c>
      <c r="L5760">
        <v>9</v>
      </c>
      <c r="M5760">
        <v>4</v>
      </c>
      <c r="N5760">
        <v>4</v>
      </c>
      <c r="O5760" t="s">
        <v>517</v>
      </c>
      <c r="P5760" t="s">
        <v>517</v>
      </c>
      <c r="Q5760" t="s">
        <v>517</v>
      </c>
      <c r="R5760" t="s">
        <v>517</v>
      </c>
      <c r="S5760" t="s">
        <v>517</v>
      </c>
      <c r="T5760" t="s">
        <v>517</v>
      </c>
      <c r="U5760" t="s">
        <v>517</v>
      </c>
      <c r="V5760" t="s">
        <v>517</v>
      </c>
      <c r="W5760" t="s">
        <v>517</v>
      </c>
      <c r="X5760" t="s">
        <v>517</v>
      </c>
      <c r="Y5760" t="s">
        <v>31411</v>
      </c>
      <c r="Z5760" s="1">
        <v>35857</v>
      </c>
      <c r="AA5760" t="s">
        <v>614</v>
      </c>
      <c r="AB5760">
        <v>19</v>
      </c>
      <c r="AC5760" t="s">
        <v>358</v>
      </c>
      <c r="AD5760" t="s">
        <v>495</v>
      </c>
      <c r="AF5760" t="s">
        <v>517</v>
      </c>
      <c r="AG5760" t="s">
        <v>517</v>
      </c>
      <c r="AH5760" t="s">
        <v>517</v>
      </c>
      <c r="AI5760" t="s">
        <v>517</v>
      </c>
      <c r="AJ5760" t="s">
        <v>517</v>
      </c>
    </row>
    <row r="5761" spans="1:36" x14ac:dyDescent="0.25">
      <c r="A5761" s="13" t="s">
        <v>31412</v>
      </c>
      <c r="B5761" s="1">
        <v>42956</v>
      </c>
      <c r="C5761" s="2">
        <v>0.11417824074074073</v>
      </c>
      <c r="D5761" t="s">
        <v>28843</v>
      </c>
      <c r="E5761" t="s">
        <v>22</v>
      </c>
      <c r="F5761" t="s">
        <v>31122</v>
      </c>
      <c r="G5761" s="14" t="s">
        <v>25609</v>
      </c>
      <c r="H5761" s="14" t="s">
        <v>30870</v>
      </c>
      <c r="I5761" t="s">
        <v>23</v>
      </c>
      <c r="K5761">
        <v>8</v>
      </c>
      <c r="L5761">
        <v>9</v>
      </c>
      <c r="M5761">
        <v>2</v>
      </c>
      <c r="N5761">
        <v>4</v>
      </c>
      <c r="O5761" t="s">
        <v>30868</v>
      </c>
      <c r="P5761" t="s">
        <v>517</v>
      </c>
      <c r="Q5761" t="s">
        <v>517</v>
      </c>
      <c r="R5761" t="s">
        <v>517</v>
      </c>
      <c r="S5761" t="s">
        <v>517</v>
      </c>
      <c r="T5761" t="s">
        <v>517</v>
      </c>
      <c r="U5761" t="s">
        <v>517</v>
      </c>
      <c r="V5761" t="s">
        <v>517</v>
      </c>
      <c r="W5761" t="s">
        <v>1779</v>
      </c>
      <c r="X5761" t="s">
        <v>1780</v>
      </c>
      <c r="Y5761" t="s">
        <v>10090</v>
      </c>
      <c r="Z5761" s="1">
        <v>32331</v>
      </c>
      <c r="AA5761" t="s">
        <v>546</v>
      </c>
      <c r="AB5761">
        <v>29</v>
      </c>
      <c r="AC5761" t="s">
        <v>358</v>
      </c>
      <c r="AD5761" t="s">
        <v>495</v>
      </c>
      <c r="AF5761" t="s">
        <v>517</v>
      </c>
      <c r="AG5761" t="s">
        <v>517</v>
      </c>
      <c r="AH5761" t="s">
        <v>517</v>
      </c>
      <c r="AI5761" t="s">
        <v>517</v>
      </c>
      <c r="AJ5761" t="s">
        <v>517</v>
      </c>
    </row>
    <row r="5762" spans="1:36" x14ac:dyDescent="0.25">
      <c r="A5762" s="13" t="s">
        <v>31413</v>
      </c>
      <c r="B5762" s="1">
        <v>42956</v>
      </c>
      <c r="C5762" s="2">
        <v>0.10292824074074074</v>
      </c>
      <c r="D5762" t="s">
        <v>31414</v>
      </c>
      <c r="E5762" t="s">
        <v>22</v>
      </c>
      <c r="F5762" t="s">
        <v>31415</v>
      </c>
      <c r="G5762" s="14" t="s">
        <v>31416</v>
      </c>
      <c r="H5762" s="14" t="s">
        <v>31417</v>
      </c>
      <c r="I5762" t="s">
        <v>21</v>
      </c>
      <c r="K5762">
        <v>8</v>
      </c>
      <c r="L5762">
        <v>9</v>
      </c>
      <c r="M5762">
        <v>2</v>
      </c>
      <c r="N5762">
        <v>4</v>
      </c>
      <c r="O5762" t="s">
        <v>517</v>
      </c>
      <c r="P5762" t="s">
        <v>517</v>
      </c>
      <c r="Q5762" t="s">
        <v>517</v>
      </c>
      <c r="R5762" t="s">
        <v>517</v>
      </c>
      <c r="S5762" t="s">
        <v>517</v>
      </c>
      <c r="T5762" t="s">
        <v>517</v>
      </c>
      <c r="U5762" t="s">
        <v>517</v>
      </c>
      <c r="V5762" t="s">
        <v>517</v>
      </c>
      <c r="W5762" t="s">
        <v>517</v>
      </c>
      <c r="X5762" t="s">
        <v>517</v>
      </c>
      <c r="Y5762" t="s">
        <v>31418</v>
      </c>
      <c r="Z5762" s="1">
        <v>30103</v>
      </c>
      <c r="AA5762" t="s">
        <v>529</v>
      </c>
      <c r="AB5762">
        <v>35</v>
      </c>
      <c r="AC5762" t="s">
        <v>358</v>
      </c>
      <c r="AD5762" t="s">
        <v>493</v>
      </c>
      <c r="AF5762" t="s">
        <v>8295</v>
      </c>
      <c r="AG5762" t="s">
        <v>8266</v>
      </c>
      <c r="AH5762" t="s">
        <v>517</v>
      </c>
      <c r="AI5762" t="s">
        <v>8256</v>
      </c>
      <c r="AJ5762" t="s">
        <v>8263</v>
      </c>
    </row>
    <row r="5763" spans="1:36" x14ac:dyDescent="0.25">
      <c r="A5763" s="13" t="s">
        <v>31419</v>
      </c>
      <c r="B5763" s="1">
        <v>42960</v>
      </c>
      <c r="C5763" s="2">
        <v>0.78959490740740745</v>
      </c>
      <c r="D5763" t="s">
        <v>31420</v>
      </c>
      <c r="E5763" t="s">
        <v>22</v>
      </c>
      <c r="F5763" t="s">
        <v>31421</v>
      </c>
      <c r="G5763" s="14" t="s">
        <v>31422</v>
      </c>
      <c r="H5763" s="14" t="s">
        <v>31423</v>
      </c>
      <c r="I5763" t="s">
        <v>21</v>
      </c>
      <c r="K5763">
        <v>8</v>
      </c>
      <c r="L5763">
        <v>13</v>
      </c>
      <c r="M5763">
        <v>18</v>
      </c>
      <c r="N5763">
        <v>1</v>
      </c>
      <c r="O5763" t="s">
        <v>517</v>
      </c>
      <c r="P5763" t="s">
        <v>517</v>
      </c>
      <c r="Q5763" t="s">
        <v>517</v>
      </c>
      <c r="R5763" t="s">
        <v>517</v>
      </c>
      <c r="S5763" t="s">
        <v>517</v>
      </c>
      <c r="T5763" t="s">
        <v>517</v>
      </c>
      <c r="U5763" t="s">
        <v>517</v>
      </c>
      <c r="V5763" t="s">
        <v>517</v>
      </c>
      <c r="W5763" t="s">
        <v>517</v>
      </c>
      <c r="X5763" t="s">
        <v>517</v>
      </c>
      <c r="Y5763" t="s">
        <v>517</v>
      </c>
      <c r="Z5763" s="1" t="s">
        <v>517</v>
      </c>
      <c r="AA5763" t="s">
        <v>31420</v>
      </c>
      <c r="AB5763" t="s">
        <v>517</v>
      </c>
      <c r="AC5763" t="s">
        <v>358</v>
      </c>
      <c r="AD5763" t="s">
        <v>517</v>
      </c>
      <c r="AF5763" t="s">
        <v>517</v>
      </c>
      <c r="AG5763" t="s">
        <v>517</v>
      </c>
      <c r="AH5763" t="s">
        <v>517</v>
      </c>
      <c r="AI5763" t="s">
        <v>517</v>
      </c>
      <c r="AJ5763" t="s">
        <v>517</v>
      </c>
    </row>
    <row r="5764" spans="1:36" x14ac:dyDescent="0.25">
      <c r="A5764" s="13" t="s">
        <v>31424</v>
      </c>
      <c r="B5764" s="1">
        <v>42960</v>
      </c>
      <c r="C5764" s="2">
        <v>0.77886574074074078</v>
      </c>
      <c r="D5764" t="s">
        <v>31425</v>
      </c>
      <c r="E5764" t="s">
        <v>22</v>
      </c>
      <c r="F5764" t="s">
        <v>31426</v>
      </c>
      <c r="G5764" s="14" t="s">
        <v>31427</v>
      </c>
      <c r="H5764" s="14" t="s">
        <v>31428</v>
      </c>
      <c r="I5764" t="s">
        <v>25</v>
      </c>
      <c r="K5764">
        <v>8</v>
      </c>
      <c r="L5764">
        <v>13</v>
      </c>
      <c r="M5764">
        <v>18</v>
      </c>
      <c r="N5764">
        <v>1</v>
      </c>
      <c r="O5764" t="s">
        <v>517</v>
      </c>
      <c r="P5764" t="s">
        <v>517</v>
      </c>
      <c r="Q5764" t="s">
        <v>517</v>
      </c>
      <c r="R5764" t="s">
        <v>517</v>
      </c>
      <c r="S5764" t="s">
        <v>517</v>
      </c>
      <c r="T5764" t="s">
        <v>517</v>
      </c>
      <c r="U5764" t="s">
        <v>517</v>
      </c>
      <c r="V5764" t="s">
        <v>517</v>
      </c>
      <c r="W5764" t="s">
        <v>517</v>
      </c>
      <c r="X5764" t="s">
        <v>517</v>
      </c>
      <c r="Y5764" t="s">
        <v>31429</v>
      </c>
      <c r="Z5764" s="1">
        <v>22588</v>
      </c>
      <c r="AA5764" t="s">
        <v>529</v>
      </c>
      <c r="AB5764">
        <v>55</v>
      </c>
      <c r="AC5764" t="s">
        <v>358</v>
      </c>
      <c r="AD5764" t="s">
        <v>483</v>
      </c>
      <c r="AF5764" t="s">
        <v>517</v>
      </c>
      <c r="AG5764" t="s">
        <v>517</v>
      </c>
      <c r="AH5764" t="s">
        <v>517</v>
      </c>
      <c r="AI5764" t="s">
        <v>517</v>
      </c>
      <c r="AJ5764" t="s">
        <v>517</v>
      </c>
    </row>
    <row r="5765" spans="1:36" x14ac:dyDescent="0.25">
      <c r="A5765" s="13" t="s">
        <v>31431</v>
      </c>
      <c r="B5765" s="1">
        <v>42960</v>
      </c>
      <c r="C5765" s="2">
        <v>0.76922453703703697</v>
      </c>
      <c r="D5765" t="s">
        <v>31432</v>
      </c>
      <c r="E5765" t="s">
        <v>22</v>
      </c>
      <c r="F5765" t="s">
        <v>31433</v>
      </c>
      <c r="G5765" s="14" t="s">
        <v>31434</v>
      </c>
      <c r="H5765" s="14" t="s">
        <v>31435</v>
      </c>
      <c r="I5765" t="s">
        <v>23</v>
      </c>
      <c r="K5765">
        <v>8</v>
      </c>
      <c r="L5765">
        <v>13</v>
      </c>
      <c r="M5765">
        <v>18</v>
      </c>
      <c r="N5765">
        <v>1</v>
      </c>
      <c r="O5765" t="s">
        <v>31430</v>
      </c>
      <c r="P5765" t="s">
        <v>517</v>
      </c>
      <c r="Q5765" t="s">
        <v>517</v>
      </c>
      <c r="R5765" t="s">
        <v>517</v>
      </c>
      <c r="S5765" t="s">
        <v>517</v>
      </c>
      <c r="T5765" t="s">
        <v>517</v>
      </c>
      <c r="U5765" t="s">
        <v>517</v>
      </c>
      <c r="V5765" t="s">
        <v>517</v>
      </c>
      <c r="W5765" t="s">
        <v>672</v>
      </c>
      <c r="X5765" t="s">
        <v>477</v>
      </c>
      <c r="Y5765" t="s">
        <v>31436</v>
      </c>
      <c r="Z5765" s="1">
        <v>19808</v>
      </c>
      <c r="AA5765" t="s">
        <v>14654</v>
      </c>
      <c r="AB5765">
        <v>63</v>
      </c>
      <c r="AC5765" t="s">
        <v>358</v>
      </c>
      <c r="AD5765" t="s">
        <v>482</v>
      </c>
      <c r="AF5765" t="s">
        <v>8254</v>
      </c>
      <c r="AG5765" t="s">
        <v>517</v>
      </c>
      <c r="AH5765" t="s">
        <v>517</v>
      </c>
      <c r="AI5765" t="s">
        <v>517</v>
      </c>
      <c r="AJ5765" t="s">
        <v>517</v>
      </c>
    </row>
    <row r="5766" spans="1:36" x14ac:dyDescent="0.25">
      <c r="A5766" t="s">
        <v>31437</v>
      </c>
      <c r="B5766">
        <v>42960</v>
      </c>
      <c r="C5766">
        <v>0.74462962962962964</v>
      </c>
      <c r="D5766" t="s">
        <v>31438</v>
      </c>
      <c r="E5766" t="s">
        <v>22</v>
      </c>
      <c r="F5766" t="s">
        <v>31439</v>
      </c>
      <c r="G5766" t="s">
        <v>31440</v>
      </c>
      <c r="H5766" t="s">
        <v>31441</v>
      </c>
      <c r="I5766" t="s">
        <v>24</v>
      </c>
      <c r="K5766">
        <v>8</v>
      </c>
      <c r="L5766">
        <v>13</v>
      </c>
      <c r="M5766">
        <v>17</v>
      </c>
      <c r="N5766">
        <v>1</v>
      </c>
      <c r="O5766" t="s">
        <v>517</v>
      </c>
      <c r="P5766" t="s">
        <v>517</v>
      </c>
      <c r="Q5766" t="s">
        <v>517</v>
      </c>
      <c r="R5766" t="s">
        <v>517</v>
      </c>
      <c r="S5766" t="s">
        <v>517</v>
      </c>
      <c r="T5766" t="s">
        <v>517</v>
      </c>
      <c r="U5766" t="s">
        <v>517</v>
      </c>
      <c r="V5766" t="s">
        <v>517</v>
      </c>
      <c r="W5766" t="s">
        <v>517</v>
      </c>
      <c r="X5766" t="s">
        <v>517</v>
      </c>
      <c r="Y5766" t="s">
        <v>31442</v>
      </c>
      <c r="Z5766">
        <v>32810</v>
      </c>
      <c r="AA5766" t="s">
        <v>546</v>
      </c>
      <c r="AB5766">
        <v>27</v>
      </c>
      <c r="AC5766" t="s">
        <v>358</v>
      </c>
      <c r="AD5766" t="s">
        <v>483</v>
      </c>
      <c r="AF5766" t="s">
        <v>517</v>
      </c>
      <c r="AG5766" t="s">
        <v>517</v>
      </c>
      <c r="AH5766" t="s">
        <v>517</v>
      </c>
      <c r="AI5766" t="s">
        <v>517</v>
      </c>
      <c r="AJ5766" t="s">
        <v>517</v>
      </c>
    </row>
    <row r="5767" spans="1:36" x14ac:dyDescent="0.25">
      <c r="A5767" s="13" t="s">
        <v>31444</v>
      </c>
      <c r="B5767" s="1">
        <v>42960</v>
      </c>
      <c r="C5767" s="2">
        <v>0.74281249999999999</v>
      </c>
      <c r="D5767" t="s">
        <v>31445</v>
      </c>
      <c r="E5767" t="s">
        <v>22</v>
      </c>
      <c r="F5767" t="s">
        <v>31446</v>
      </c>
      <c r="G5767" s="14" t="s">
        <v>31447</v>
      </c>
      <c r="H5767" s="14" t="s">
        <v>31448</v>
      </c>
      <c r="I5767" t="s">
        <v>23</v>
      </c>
      <c r="K5767">
        <v>8</v>
      </c>
      <c r="L5767">
        <v>13</v>
      </c>
      <c r="M5767">
        <v>17</v>
      </c>
      <c r="N5767">
        <v>1</v>
      </c>
      <c r="O5767" t="s">
        <v>31443</v>
      </c>
      <c r="P5767" t="s">
        <v>517</v>
      </c>
      <c r="Q5767" t="s">
        <v>517</v>
      </c>
      <c r="R5767" t="s">
        <v>517</v>
      </c>
      <c r="S5767" t="s">
        <v>517</v>
      </c>
      <c r="T5767" t="s">
        <v>517</v>
      </c>
      <c r="U5767" t="s">
        <v>517</v>
      </c>
      <c r="V5767" t="s">
        <v>517</v>
      </c>
      <c r="W5767" t="s">
        <v>621</v>
      </c>
      <c r="X5767" t="s">
        <v>622</v>
      </c>
      <c r="Y5767" t="s">
        <v>31449</v>
      </c>
      <c r="Z5767" s="1">
        <v>27723</v>
      </c>
      <c r="AA5767" t="s">
        <v>16445</v>
      </c>
      <c r="AB5767">
        <v>41</v>
      </c>
      <c r="AC5767" t="s">
        <v>357</v>
      </c>
      <c r="AD5767" t="s">
        <v>482</v>
      </c>
      <c r="AF5767" t="s">
        <v>517</v>
      </c>
      <c r="AG5767" t="s">
        <v>517</v>
      </c>
      <c r="AH5767" t="s">
        <v>517</v>
      </c>
      <c r="AI5767" t="s">
        <v>517</v>
      </c>
      <c r="AJ5767" t="s">
        <v>517</v>
      </c>
    </row>
    <row r="5768" spans="1:36" x14ac:dyDescent="0.25">
      <c r="A5768" s="13" t="s">
        <v>31451</v>
      </c>
      <c r="B5768" s="1">
        <v>42960</v>
      </c>
      <c r="C5768" s="2">
        <v>0.73142361111111109</v>
      </c>
      <c r="D5768" t="s">
        <v>31452</v>
      </c>
      <c r="E5768" t="s">
        <v>22</v>
      </c>
      <c r="F5768" t="s">
        <v>31453</v>
      </c>
      <c r="G5768" s="14" t="s">
        <v>31454</v>
      </c>
      <c r="H5768" s="14" t="s">
        <v>31455</v>
      </c>
      <c r="I5768" t="s">
        <v>23</v>
      </c>
      <c r="K5768">
        <v>8</v>
      </c>
      <c r="L5768">
        <v>13</v>
      </c>
      <c r="M5768">
        <v>17</v>
      </c>
      <c r="N5768">
        <v>1</v>
      </c>
      <c r="O5768" t="s">
        <v>31450</v>
      </c>
      <c r="P5768" t="s">
        <v>517</v>
      </c>
      <c r="Q5768" t="s">
        <v>517</v>
      </c>
      <c r="R5768" t="s">
        <v>517</v>
      </c>
      <c r="S5768" t="s">
        <v>517</v>
      </c>
      <c r="T5768" t="s">
        <v>517</v>
      </c>
      <c r="U5768" t="s">
        <v>517</v>
      </c>
      <c r="V5768" t="s">
        <v>517</v>
      </c>
      <c r="W5768" t="s">
        <v>589</v>
      </c>
      <c r="X5768" t="s">
        <v>849</v>
      </c>
      <c r="Y5768" t="s">
        <v>31456</v>
      </c>
      <c r="Z5768" s="1">
        <v>34185</v>
      </c>
      <c r="AA5768" t="s">
        <v>31457</v>
      </c>
      <c r="AB5768">
        <v>24</v>
      </c>
      <c r="AC5768" t="s">
        <v>357</v>
      </c>
      <c r="AD5768" t="s">
        <v>482</v>
      </c>
      <c r="AF5768" t="s">
        <v>517</v>
      </c>
      <c r="AG5768" t="s">
        <v>517</v>
      </c>
      <c r="AH5768" t="s">
        <v>517</v>
      </c>
      <c r="AI5768" t="s">
        <v>517</v>
      </c>
      <c r="AJ5768" t="s">
        <v>517</v>
      </c>
    </row>
    <row r="5769" spans="1:36" x14ac:dyDescent="0.25">
      <c r="A5769" s="13" t="s">
        <v>31458</v>
      </c>
      <c r="B5769" s="1">
        <v>42960</v>
      </c>
      <c r="C5769" s="2">
        <v>0.71319444444444446</v>
      </c>
      <c r="D5769" t="s">
        <v>31459</v>
      </c>
      <c r="E5769" t="s">
        <v>22</v>
      </c>
      <c r="F5769" t="s">
        <v>31460</v>
      </c>
      <c r="G5769" s="14" t="s">
        <v>31461</v>
      </c>
      <c r="H5769" s="14" t="s">
        <v>31462</v>
      </c>
      <c r="I5769" t="s">
        <v>24</v>
      </c>
      <c r="K5769">
        <v>8</v>
      </c>
      <c r="L5769">
        <v>13</v>
      </c>
      <c r="M5769">
        <v>17</v>
      </c>
      <c r="N5769">
        <v>1</v>
      </c>
      <c r="O5769" t="s">
        <v>517</v>
      </c>
      <c r="P5769" t="s">
        <v>517</v>
      </c>
      <c r="Q5769" t="s">
        <v>517</v>
      </c>
      <c r="R5769" t="s">
        <v>517</v>
      </c>
      <c r="S5769" t="s">
        <v>517</v>
      </c>
      <c r="T5769" t="s">
        <v>517</v>
      </c>
      <c r="U5769" t="s">
        <v>517</v>
      </c>
      <c r="V5769" t="s">
        <v>517</v>
      </c>
      <c r="W5769" t="s">
        <v>517</v>
      </c>
      <c r="X5769" t="s">
        <v>517</v>
      </c>
      <c r="Y5769" t="s">
        <v>31463</v>
      </c>
      <c r="Z5769" s="1">
        <v>29831</v>
      </c>
      <c r="AA5769" t="s">
        <v>14654</v>
      </c>
      <c r="AB5769">
        <v>35</v>
      </c>
      <c r="AC5769" t="s">
        <v>357</v>
      </c>
      <c r="AD5769" t="s">
        <v>490</v>
      </c>
      <c r="AF5769" t="s">
        <v>517</v>
      </c>
      <c r="AG5769" t="s">
        <v>517</v>
      </c>
      <c r="AH5769" t="s">
        <v>517</v>
      </c>
      <c r="AI5769" t="s">
        <v>517</v>
      </c>
      <c r="AJ5769" t="s">
        <v>517</v>
      </c>
    </row>
    <row r="5770" spans="1:36" x14ac:dyDescent="0.25">
      <c r="A5770" s="13" t="s">
        <v>31466</v>
      </c>
      <c r="B5770" s="1">
        <v>42960</v>
      </c>
      <c r="C5770" s="2">
        <v>0.70848379629629632</v>
      </c>
      <c r="D5770" t="s">
        <v>31467</v>
      </c>
      <c r="E5770" t="s">
        <v>116</v>
      </c>
      <c r="F5770" t="s">
        <v>31468</v>
      </c>
      <c r="G5770" s="14" t="s">
        <v>31469</v>
      </c>
      <c r="H5770" s="14" t="s">
        <v>31470</v>
      </c>
      <c r="I5770" t="s">
        <v>21</v>
      </c>
      <c r="K5770">
        <v>8</v>
      </c>
      <c r="L5770">
        <v>13</v>
      </c>
      <c r="M5770">
        <v>17</v>
      </c>
      <c r="N5770">
        <v>1</v>
      </c>
      <c r="O5770" t="s">
        <v>31464</v>
      </c>
      <c r="P5770" t="s">
        <v>31465</v>
      </c>
      <c r="Q5770" t="s">
        <v>517</v>
      </c>
      <c r="R5770" t="s">
        <v>517</v>
      </c>
      <c r="S5770" t="s">
        <v>517</v>
      </c>
      <c r="T5770" t="s">
        <v>517</v>
      </c>
      <c r="U5770" t="s">
        <v>517</v>
      </c>
      <c r="V5770" t="s">
        <v>517</v>
      </c>
      <c r="W5770" t="s">
        <v>621</v>
      </c>
      <c r="X5770" t="s">
        <v>622</v>
      </c>
      <c r="Y5770" t="s">
        <v>517</v>
      </c>
      <c r="Z5770" s="1" t="s">
        <v>517</v>
      </c>
      <c r="AA5770" t="s">
        <v>31471</v>
      </c>
      <c r="AB5770" t="s">
        <v>517</v>
      </c>
      <c r="AC5770" t="s">
        <v>358</v>
      </c>
      <c r="AD5770" t="s">
        <v>517</v>
      </c>
      <c r="AF5770" t="s">
        <v>8308</v>
      </c>
      <c r="AG5770" t="s">
        <v>8295</v>
      </c>
      <c r="AH5770" t="s">
        <v>8306</v>
      </c>
      <c r="AI5770" t="s">
        <v>8261</v>
      </c>
      <c r="AJ5770" t="s">
        <v>517</v>
      </c>
    </row>
    <row r="5771" spans="1:36" x14ac:dyDescent="0.25">
      <c r="A5771" s="13" t="s">
        <v>31472</v>
      </c>
      <c r="B5771" s="1">
        <v>42960</v>
      </c>
      <c r="C5771" s="2">
        <v>0.70006944444444441</v>
      </c>
      <c r="D5771" t="s">
        <v>31473</v>
      </c>
      <c r="E5771" t="s">
        <v>22</v>
      </c>
      <c r="F5771" t="s">
        <v>31474</v>
      </c>
      <c r="G5771" s="14" t="s">
        <v>31475</v>
      </c>
      <c r="H5771" s="14" t="s">
        <v>31476</v>
      </c>
      <c r="I5771" t="s">
        <v>24</v>
      </c>
      <c r="K5771">
        <v>8</v>
      </c>
      <c r="L5771">
        <v>13</v>
      </c>
      <c r="M5771">
        <v>16</v>
      </c>
      <c r="N5771">
        <v>1</v>
      </c>
      <c r="O5771" t="s">
        <v>517</v>
      </c>
      <c r="P5771" t="s">
        <v>517</v>
      </c>
      <c r="Q5771" t="s">
        <v>517</v>
      </c>
      <c r="R5771" t="s">
        <v>517</v>
      </c>
      <c r="S5771" t="s">
        <v>517</v>
      </c>
      <c r="T5771" t="s">
        <v>517</v>
      </c>
      <c r="U5771" t="s">
        <v>517</v>
      </c>
      <c r="V5771" t="s">
        <v>517</v>
      </c>
      <c r="W5771" t="s">
        <v>517</v>
      </c>
      <c r="X5771" t="s">
        <v>517</v>
      </c>
      <c r="Y5771" t="s">
        <v>9719</v>
      </c>
      <c r="Z5771" s="1">
        <v>30682</v>
      </c>
      <c r="AA5771" t="s">
        <v>978</v>
      </c>
      <c r="AB5771">
        <v>33</v>
      </c>
      <c r="AC5771" t="s">
        <v>358</v>
      </c>
      <c r="AD5771" t="s">
        <v>495</v>
      </c>
      <c r="AF5771" t="s">
        <v>517</v>
      </c>
      <c r="AG5771" t="s">
        <v>517</v>
      </c>
      <c r="AH5771" t="s">
        <v>517</v>
      </c>
      <c r="AI5771" t="s">
        <v>517</v>
      </c>
      <c r="AJ5771" t="s">
        <v>517</v>
      </c>
    </row>
    <row r="5772" spans="1:36" x14ac:dyDescent="0.25">
      <c r="A5772" s="13" t="s">
        <v>31478</v>
      </c>
      <c r="B5772" s="1">
        <v>42960</v>
      </c>
      <c r="C5772" s="2">
        <v>0.6950925925925926</v>
      </c>
      <c r="D5772" t="s">
        <v>31479</v>
      </c>
      <c r="E5772" t="s">
        <v>22</v>
      </c>
      <c r="F5772" t="s">
        <v>31480</v>
      </c>
      <c r="G5772" s="14" t="s">
        <v>31481</v>
      </c>
      <c r="H5772" s="14" t="s">
        <v>31482</v>
      </c>
      <c r="I5772" t="s">
        <v>23</v>
      </c>
      <c r="K5772">
        <v>8</v>
      </c>
      <c r="L5772">
        <v>13</v>
      </c>
      <c r="M5772">
        <v>16</v>
      </c>
      <c r="N5772">
        <v>1</v>
      </c>
      <c r="O5772" t="s">
        <v>31477</v>
      </c>
      <c r="P5772" t="s">
        <v>517</v>
      </c>
      <c r="Q5772" t="s">
        <v>517</v>
      </c>
      <c r="R5772" t="s">
        <v>517</v>
      </c>
      <c r="S5772" t="s">
        <v>517</v>
      </c>
      <c r="T5772" t="s">
        <v>517</v>
      </c>
      <c r="U5772" t="s">
        <v>517</v>
      </c>
      <c r="V5772" t="s">
        <v>517</v>
      </c>
      <c r="W5772" t="s">
        <v>589</v>
      </c>
      <c r="X5772" t="s">
        <v>590</v>
      </c>
      <c r="Y5772" t="s">
        <v>31483</v>
      </c>
      <c r="Z5772" s="1">
        <v>21898</v>
      </c>
      <c r="AA5772" t="s">
        <v>529</v>
      </c>
      <c r="AB5772">
        <v>57</v>
      </c>
      <c r="AC5772" t="s">
        <v>358</v>
      </c>
      <c r="AD5772" t="s">
        <v>482</v>
      </c>
      <c r="AF5772" t="s">
        <v>517</v>
      </c>
      <c r="AG5772" t="s">
        <v>517</v>
      </c>
      <c r="AH5772" t="s">
        <v>517</v>
      </c>
      <c r="AI5772" t="s">
        <v>517</v>
      </c>
      <c r="AJ5772" t="s">
        <v>517</v>
      </c>
    </row>
    <row r="5773" spans="1:36" x14ac:dyDescent="0.25">
      <c r="A5773" s="13" t="e">
        <v>#VALUE!</v>
      </c>
      <c r="B5773" s="1">
        <v>42960</v>
      </c>
      <c r="C5773" s="2">
        <v>0.64586805555555549</v>
      </c>
      <c r="D5773" t="s">
        <v>31378</v>
      </c>
      <c r="E5773" t="s">
        <v>542</v>
      </c>
      <c r="F5773" t="s">
        <v>31379</v>
      </c>
      <c r="G5773" s="14" t="s">
        <v>31380</v>
      </c>
      <c r="H5773" s="14" t="s">
        <v>31381</v>
      </c>
      <c r="I5773" t="s">
        <v>21</v>
      </c>
      <c r="K5773">
        <v>8</v>
      </c>
      <c r="L5773">
        <v>13</v>
      </c>
      <c r="M5773">
        <v>15</v>
      </c>
      <c r="N5773">
        <v>1</v>
      </c>
      <c r="O5773" t="s">
        <v>31376</v>
      </c>
      <c r="P5773" t="s">
        <v>517</v>
      </c>
      <c r="Q5773" t="s">
        <v>517</v>
      </c>
      <c r="R5773" t="s">
        <v>517</v>
      </c>
      <c r="S5773" t="s">
        <v>517</v>
      </c>
      <c r="T5773" t="s">
        <v>517</v>
      </c>
      <c r="U5773" t="s">
        <v>517</v>
      </c>
      <c r="V5773" t="s">
        <v>517</v>
      </c>
      <c r="W5773" t="s">
        <v>589</v>
      </c>
      <c r="X5773" t="s">
        <v>590</v>
      </c>
      <c r="Y5773" t="s">
        <v>517</v>
      </c>
      <c r="Z5773" s="1" t="s">
        <v>517</v>
      </c>
      <c r="AA5773" t="s">
        <v>31382</v>
      </c>
      <c r="AB5773" t="s">
        <v>517</v>
      </c>
      <c r="AC5773" t="s">
        <v>358</v>
      </c>
      <c r="AD5773" t="s">
        <v>517</v>
      </c>
      <c r="AF5773" t="s">
        <v>517</v>
      </c>
      <c r="AG5773" t="s">
        <v>517</v>
      </c>
      <c r="AH5773" t="s">
        <v>517</v>
      </c>
      <c r="AI5773" t="s">
        <v>517</v>
      </c>
      <c r="AJ5773" t="s">
        <v>517</v>
      </c>
    </row>
    <row r="5774" spans="1:36" x14ac:dyDescent="0.25">
      <c r="A5774" s="13" t="s">
        <v>31485</v>
      </c>
      <c r="B5774" s="1">
        <v>42960</v>
      </c>
      <c r="C5774" s="2">
        <v>0.58538194444444447</v>
      </c>
      <c r="D5774" t="s">
        <v>31486</v>
      </c>
      <c r="E5774" t="s">
        <v>22</v>
      </c>
      <c r="F5774" t="s">
        <v>31487</v>
      </c>
      <c r="G5774" s="14" t="s">
        <v>31488</v>
      </c>
      <c r="H5774" s="14" t="s">
        <v>31489</v>
      </c>
      <c r="I5774" t="s">
        <v>23</v>
      </c>
      <c r="K5774">
        <v>8</v>
      </c>
      <c r="L5774">
        <v>13</v>
      </c>
      <c r="M5774">
        <v>14</v>
      </c>
      <c r="N5774">
        <v>1</v>
      </c>
      <c r="O5774" t="s">
        <v>31484</v>
      </c>
      <c r="P5774" t="s">
        <v>517</v>
      </c>
      <c r="Q5774" t="s">
        <v>517</v>
      </c>
      <c r="R5774" t="s">
        <v>517</v>
      </c>
      <c r="S5774" t="s">
        <v>517</v>
      </c>
      <c r="T5774" t="s">
        <v>517</v>
      </c>
      <c r="U5774" t="s">
        <v>517</v>
      </c>
      <c r="V5774" t="s">
        <v>517</v>
      </c>
      <c r="W5774" t="s">
        <v>672</v>
      </c>
      <c r="X5774" t="s">
        <v>477</v>
      </c>
      <c r="Y5774" t="s">
        <v>31490</v>
      </c>
      <c r="Z5774" s="1">
        <v>28778</v>
      </c>
      <c r="AA5774" t="s">
        <v>31491</v>
      </c>
      <c r="AB5774">
        <v>38</v>
      </c>
      <c r="AC5774" t="s">
        <v>358</v>
      </c>
      <c r="AD5774" t="s">
        <v>482</v>
      </c>
      <c r="AF5774" t="s">
        <v>517</v>
      </c>
      <c r="AG5774" t="s">
        <v>517</v>
      </c>
      <c r="AH5774" t="s">
        <v>517</v>
      </c>
      <c r="AI5774" t="s">
        <v>517</v>
      </c>
      <c r="AJ5774" t="s">
        <v>517</v>
      </c>
    </row>
    <row r="5775" spans="1:36" x14ac:dyDescent="0.25">
      <c r="A5775" s="13" t="s">
        <v>31493</v>
      </c>
      <c r="B5775" s="1">
        <v>42960</v>
      </c>
      <c r="C5775" s="2">
        <v>0.5808564814814815</v>
      </c>
      <c r="D5775" t="s">
        <v>31494</v>
      </c>
      <c r="E5775" t="s">
        <v>22</v>
      </c>
      <c r="F5775" t="s">
        <v>31495</v>
      </c>
      <c r="G5775" s="14" t="s">
        <v>31496</v>
      </c>
      <c r="H5775" s="14" t="s">
        <v>31497</v>
      </c>
      <c r="I5775" t="s">
        <v>23</v>
      </c>
      <c r="K5775">
        <v>8</v>
      </c>
      <c r="L5775">
        <v>13</v>
      </c>
      <c r="M5775">
        <v>13</v>
      </c>
      <c r="N5775">
        <v>1</v>
      </c>
      <c r="O5775" t="s">
        <v>31492</v>
      </c>
      <c r="P5775" t="s">
        <v>517</v>
      </c>
      <c r="Q5775" t="s">
        <v>517</v>
      </c>
      <c r="R5775" t="s">
        <v>517</v>
      </c>
      <c r="S5775" t="s">
        <v>517</v>
      </c>
      <c r="T5775" t="s">
        <v>517</v>
      </c>
      <c r="U5775" t="s">
        <v>517</v>
      </c>
      <c r="V5775" t="s">
        <v>517</v>
      </c>
      <c r="W5775" t="s">
        <v>672</v>
      </c>
      <c r="X5775" t="s">
        <v>622</v>
      </c>
      <c r="Y5775" t="s">
        <v>31498</v>
      </c>
      <c r="Z5775" s="1">
        <v>35005</v>
      </c>
      <c r="AA5775" t="s">
        <v>31499</v>
      </c>
      <c r="AB5775">
        <v>21</v>
      </c>
      <c r="AC5775" t="s">
        <v>358</v>
      </c>
      <c r="AD5775" t="s">
        <v>495</v>
      </c>
      <c r="AF5775" t="s">
        <v>517</v>
      </c>
      <c r="AG5775" t="s">
        <v>517</v>
      </c>
      <c r="AH5775" t="s">
        <v>517</v>
      </c>
      <c r="AI5775" t="s">
        <v>517</v>
      </c>
      <c r="AJ5775" t="s">
        <v>517</v>
      </c>
    </row>
    <row r="5776" spans="1:36" x14ac:dyDescent="0.25">
      <c r="A5776" s="13" t="s">
        <v>31501</v>
      </c>
      <c r="B5776" s="1">
        <v>42960</v>
      </c>
      <c r="C5776" s="2">
        <v>0.5808564814814815</v>
      </c>
      <c r="D5776" t="s">
        <v>31502</v>
      </c>
      <c r="E5776" t="s">
        <v>22</v>
      </c>
      <c r="F5776" t="s">
        <v>31503</v>
      </c>
      <c r="G5776" s="14" t="s">
        <v>31504</v>
      </c>
      <c r="H5776" s="14" t="s">
        <v>31505</v>
      </c>
      <c r="I5776" t="s">
        <v>23</v>
      </c>
      <c r="K5776">
        <v>8</v>
      </c>
      <c r="L5776">
        <v>13</v>
      </c>
      <c r="M5776">
        <v>13</v>
      </c>
      <c r="N5776">
        <v>1</v>
      </c>
      <c r="O5776" t="s">
        <v>31500</v>
      </c>
      <c r="P5776" t="s">
        <v>517</v>
      </c>
      <c r="Q5776" t="s">
        <v>517</v>
      </c>
      <c r="R5776" t="s">
        <v>517</v>
      </c>
      <c r="S5776" t="s">
        <v>517</v>
      </c>
      <c r="T5776" t="s">
        <v>517</v>
      </c>
      <c r="U5776" t="s">
        <v>517</v>
      </c>
      <c r="V5776" t="s">
        <v>517</v>
      </c>
      <c r="W5776" t="s">
        <v>476</v>
      </c>
      <c r="X5776" t="s">
        <v>846</v>
      </c>
      <c r="Y5776" t="s">
        <v>1399</v>
      </c>
      <c r="Z5776" s="1">
        <v>32483</v>
      </c>
      <c r="AA5776" t="s">
        <v>1542</v>
      </c>
      <c r="AB5776">
        <v>28</v>
      </c>
      <c r="AC5776" t="s">
        <v>358</v>
      </c>
      <c r="AD5776" t="s">
        <v>509</v>
      </c>
      <c r="AF5776" t="s">
        <v>517</v>
      </c>
      <c r="AG5776" t="s">
        <v>517</v>
      </c>
      <c r="AH5776" t="s">
        <v>517</v>
      </c>
      <c r="AI5776" t="s">
        <v>517</v>
      </c>
      <c r="AJ5776" t="s">
        <v>517</v>
      </c>
    </row>
    <row r="5777" spans="1:36" x14ac:dyDescent="0.25">
      <c r="A5777" s="13" t="s">
        <v>31506</v>
      </c>
      <c r="B5777" s="1">
        <v>42960</v>
      </c>
      <c r="C5777" s="2">
        <v>0.57518518518518513</v>
      </c>
      <c r="D5777" t="s">
        <v>31507</v>
      </c>
      <c r="E5777" t="s">
        <v>22</v>
      </c>
      <c r="F5777" t="s">
        <v>31508</v>
      </c>
      <c r="G5777" s="14" t="s">
        <v>31509</v>
      </c>
      <c r="H5777" s="14" t="s">
        <v>31510</v>
      </c>
      <c r="I5777" t="s">
        <v>21</v>
      </c>
      <c r="K5777">
        <v>8</v>
      </c>
      <c r="L5777">
        <v>13</v>
      </c>
      <c r="M5777">
        <v>13</v>
      </c>
      <c r="N5777">
        <v>1</v>
      </c>
      <c r="O5777" t="s">
        <v>517</v>
      </c>
      <c r="P5777" t="s">
        <v>517</v>
      </c>
      <c r="Q5777" t="s">
        <v>517</v>
      </c>
      <c r="R5777" t="s">
        <v>517</v>
      </c>
      <c r="S5777" t="s">
        <v>517</v>
      </c>
      <c r="T5777" t="s">
        <v>517</v>
      </c>
      <c r="U5777" t="s">
        <v>517</v>
      </c>
      <c r="V5777" t="s">
        <v>517</v>
      </c>
      <c r="W5777" t="s">
        <v>517</v>
      </c>
      <c r="X5777" t="s">
        <v>517</v>
      </c>
      <c r="Y5777" t="s">
        <v>31511</v>
      </c>
      <c r="Z5777" s="1">
        <v>30493</v>
      </c>
      <c r="AA5777" t="s">
        <v>31512</v>
      </c>
      <c r="AB5777">
        <v>34</v>
      </c>
      <c r="AC5777" t="s">
        <v>358</v>
      </c>
      <c r="AD5777" t="s">
        <v>499</v>
      </c>
      <c r="AF5777" t="s">
        <v>8266</v>
      </c>
      <c r="AG5777" t="s">
        <v>8306</v>
      </c>
      <c r="AH5777" t="s">
        <v>8307</v>
      </c>
      <c r="AI5777" t="s">
        <v>8261</v>
      </c>
      <c r="AJ5777" t="s">
        <v>517</v>
      </c>
    </row>
    <row r="5778" spans="1:36" x14ac:dyDescent="0.25">
      <c r="A5778" s="13" t="s">
        <v>31514</v>
      </c>
      <c r="B5778" s="1">
        <v>42960</v>
      </c>
      <c r="C5778" s="2">
        <v>0.57180555555555557</v>
      </c>
      <c r="D5778" t="s">
        <v>31515</v>
      </c>
      <c r="E5778" t="s">
        <v>22</v>
      </c>
      <c r="F5778" t="s">
        <v>31516</v>
      </c>
      <c r="G5778" s="14" t="s">
        <v>31517</v>
      </c>
      <c r="H5778" s="14" t="s">
        <v>31518</v>
      </c>
      <c r="I5778" t="s">
        <v>21</v>
      </c>
      <c r="K5778">
        <v>8</v>
      </c>
      <c r="L5778">
        <v>13</v>
      </c>
      <c r="M5778">
        <v>13</v>
      </c>
      <c r="N5778">
        <v>1</v>
      </c>
      <c r="O5778" t="s">
        <v>31513</v>
      </c>
      <c r="P5778" t="s">
        <v>517</v>
      </c>
      <c r="Q5778" t="s">
        <v>517</v>
      </c>
      <c r="R5778" t="s">
        <v>517</v>
      </c>
      <c r="S5778" t="s">
        <v>517</v>
      </c>
      <c r="T5778" t="s">
        <v>517</v>
      </c>
      <c r="U5778" t="s">
        <v>517</v>
      </c>
      <c r="V5778" t="s">
        <v>517</v>
      </c>
      <c r="W5778" t="s">
        <v>621</v>
      </c>
      <c r="X5778" t="s">
        <v>622</v>
      </c>
      <c r="Y5778" t="s">
        <v>3209</v>
      </c>
      <c r="Z5778" s="1">
        <v>28993</v>
      </c>
      <c r="AA5778" t="s">
        <v>3723</v>
      </c>
      <c r="AB5778">
        <v>38</v>
      </c>
      <c r="AC5778" t="s">
        <v>358</v>
      </c>
      <c r="AD5778" t="s">
        <v>482</v>
      </c>
      <c r="AF5778" t="s">
        <v>8260</v>
      </c>
      <c r="AG5778" t="s">
        <v>8313</v>
      </c>
      <c r="AH5778" t="s">
        <v>517</v>
      </c>
      <c r="AI5778" t="s">
        <v>517</v>
      </c>
      <c r="AJ5778" t="s">
        <v>517</v>
      </c>
    </row>
    <row r="5779" spans="1:36" x14ac:dyDescent="0.25">
      <c r="A5779" s="13" t="s">
        <v>31519</v>
      </c>
      <c r="B5779" s="1">
        <v>42960</v>
      </c>
      <c r="C5779" s="2">
        <v>0.5583217592592592</v>
      </c>
      <c r="D5779" t="s">
        <v>30468</v>
      </c>
      <c r="E5779" t="s">
        <v>22</v>
      </c>
      <c r="F5779" t="s">
        <v>30469</v>
      </c>
      <c r="G5779" s="14" t="s">
        <v>30470</v>
      </c>
      <c r="H5779" s="14" t="s">
        <v>30471</v>
      </c>
      <c r="I5779" t="s">
        <v>23</v>
      </c>
      <c r="K5779">
        <v>8</v>
      </c>
      <c r="L5779">
        <v>13</v>
      </c>
      <c r="M5779">
        <v>13</v>
      </c>
      <c r="N5779">
        <v>1</v>
      </c>
      <c r="O5779" t="s">
        <v>30466</v>
      </c>
      <c r="P5779" t="s">
        <v>517</v>
      </c>
      <c r="Q5779" t="s">
        <v>517</v>
      </c>
      <c r="R5779" t="s">
        <v>517</v>
      </c>
      <c r="S5779" t="s">
        <v>517</v>
      </c>
      <c r="T5779" t="s">
        <v>517</v>
      </c>
      <c r="U5779" t="s">
        <v>517</v>
      </c>
      <c r="V5779" t="s">
        <v>517</v>
      </c>
      <c r="W5779" t="s">
        <v>476</v>
      </c>
      <c r="X5779" t="s">
        <v>846</v>
      </c>
      <c r="Y5779" t="s">
        <v>8949</v>
      </c>
      <c r="Z5779" s="1">
        <v>32380</v>
      </c>
      <c r="AA5779" t="s">
        <v>1140</v>
      </c>
      <c r="AB5779">
        <v>28</v>
      </c>
      <c r="AC5779" t="s">
        <v>358</v>
      </c>
      <c r="AD5779" t="s">
        <v>492</v>
      </c>
      <c r="AF5779" t="s">
        <v>517</v>
      </c>
      <c r="AG5779" t="s">
        <v>517</v>
      </c>
      <c r="AH5779" t="s">
        <v>517</v>
      </c>
      <c r="AI5779" t="s">
        <v>517</v>
      </c>
      <c r="AJ5779" t="s">
        <v>517</v>
      </c>
    </row>
    <row r="5780" spans="1:36" x14ac:dyDescent="0.25">
      <c r="A5780" s="13" t="s">
        <v>31520</v>
      </c>
      <c r="B5780" s="1">
        <v>42960</v>
      </c>
      <c r="C5780" s="2">
        <v>0.55019675925925926</v>
      </c>
      <c r="D5780" t="s">
        <v>31521</v>
      </c>
      <c r="E5780" t="s">
        <v>22</v>
      </c>
      <c r="F5780" t="s">
        <v>31522</v>
      </c>
      <c r="G5780" s="14" t="s">
        <v>31523</v>
      </c>
      <c r="H5780" s="14" t="s">
        <v>31524</v>
      </c>
      <c r="I5780" t="s">
        <v>21</v>
      </c>
      <c r="K5780">
        <v>8</v>
      </c>
      <c r="L5780">
        <v>13</v>
      </c>
      <c r="M5780">
        <v>13</v>
      </c>
      <c r="N5780">
        <v>1</v>
      </c>
      <c r="O5780" t="s">
        <v>517</v>
      </c>
      <c r="P5780" t="s">
        <v>517</v>
      </c>
      <c r="Q5780" t="s">
        <v>517</v>
      </c>
      <c r="R5780" t="s">
        <v>517</v>
      </c>
      <c r="S5780" t="s">
        <v>517</v>
      </c>
      <c r="T5780" t="s">
        <v>517</v>
      </c>
      <c r="U5780" t="s">
        <v>517</v>
      </c>
      <c r="V5780" t="s">
        <v>517</v>
      </c>
      <c r="W5780" t="s">
        <v>517</v>
      </c>
      <c r="X5780" t="s">
        <v>517</v>
      </c>
      <c r="Y5780" t="s">
        <v>31525</v>
      </c>
      <c r="Z5780" s="1">
        <v>27423</v>
      </c>
      <c r="AA5780" t="s">
        <v>31324</v>
      </c>
      <c r="AB5780">
        <v>42</v>
      </c>
      <c r="AC5780" t="s">
        <v>358</v>
      </c>
      <c r="AD5780" t="s">
        <v>502</v>
      </c>
      <c r="AF5780" t="s">
        <v>8253</v>
      </c>
      <c r="AG5780" t="s">
        <v>8295</v>
      </c>
      <c r="AH5780" t="s">
        <v>517</v>
      </c>
      <c r="AI5780" t="s">
        <v>517</v>
      </c>
      <c r="AJ5780" t="s">
        <v>517</v>
      </c>
    </row>
    <row r="5781" spans="1:36" x14ac:dyDescent="0.25">
      <c r="A5781" s="13" t="s">
        <v>31526</v>
      </c>
      <c r="B5781" s="1">
        <v>42960</v>
      </c>
      <c r="C5781" s="2">
        <v>0.53975694444444444</v>
      </c>
      <c r="D5781" t="s">
        <v>31130</v>
      </c>
      <c r="E5781" t="s">
        <v>22</v>
      </c>
      <c r="F5781" t="s">
        <v>31131</v>
      </c>
      <c r="G5781" s="14" t="s">
        <v>31132</v>
      </c>
      <c r="H5781" s="14" t="s">
        <v>31133</v>
      </c>
      <c r="I5781" t="s">
        <v>23</v>
      </c>
      <c r="K5781">
        <v>8</v>
      </c>
      <c r="L5781">
        <v>13</v>
      </c>
      <c r="M5781">
        <v>12</v>
      </c>
      <c r="N5781">
        <v>1</v>
      </c>
      <c r="O5781" t="s">
        <v>31123</v>
      </c>
      <c r="P5781" t="s">
        <v>31124</v>
      </c>
      <c r="Q5781" t="s">
        <v>31125</v>
      </c>
      <c r="R5781" t="s">
        <v>31126</v>
      </c>
      <c r="S5781" t="s">
        <v>31127</v>
      </c>
      <c r="T5781" t="s">
        <v>31128</v>
      </c>
      <c r="U5781" t="s">
        <v>517</v>
      </c>
      <c r="V5781" t="s">
        <v>517</v>
      </c>
      <c r="W5781" t="s">
        <v>621</v>
      </c>
      <c r="X5781" t="s">
        <v>622</v>
      </c>
      <c r="Y5781" t="s">
        <v>31134</v>
      </c>
      <c r="Z5781" s="1">
        <v>30004</v>
      </c>
      <c r="AA5781" t="s">
        <v>31135</v>
      </c>
      <c r="AB5781">
        <v>35</v>
      </c>
      <c r="AC5781" t="s">
        <v>357</v>
      </c>
      <c r="AD5781" t="s">
        <v>482</v>
      </c>
      <c r="AF5781" t="s">
        <v>517</v>
      </c>
      <c r="AG5781" t="s">
        <v>517</v>
      </c>
      <c r="AH5781" t="s">
        <v>517</v>
      </c>
      <c r="AI5781" t="s">
        <v>517</v>
      </c>
      <c r="AJ5781" t="s">
        <v>517</v>
      </c>
    </row>
    <row r="5782" spans="1:36" x14ac:dyDescent="0.25">
      <c r="A5782" s="13" t="s">
        <v>31527</v>
      </c>
      <c r="B5782" s="1">
        <v>42960</v>
      </c>
      <c r="C5782" s="2">
        <v>0.53674768518518523</v>
      </c>
      <c r="D5782" t="s">
        <v>31528</v>
      </c>
      <c r="E5782" t="s">
        <v>22</v>
      </c>
      <c r="F5782" t="s">
        <v>31529</v>
      </c>
      <c r="G5782" s="14" t="s">
        <v>31530</v>
      </c>
      <c r="H5782" s="14" t="s">
        <v>31531</v>
      </c>
      <c r="I5782" t="s">
        <v>21</v>
      </c>
      <c r="K5782">
        <v>8</v>
      </c>
      <c r="L5782">
        <v>13</v>
      </c>
      <c r="M5782">
        <v>12</v>
      </c>
      <c r="N5782">
        <v>1</v>
      </c>
      <c r="O5782" t="s">
        <v>517</v>
      </c>
      <c r="P5782" t="s">
        <v>517</v>
      </c>
      <c r="Q5782" t="s">
        <v>517</v>
      </c>
      <c r="R5782" t="s">
        <v>517</v>
      </c>
      <c r="S5782" t="s">
        <v>517</v>
      </c>
      <c r="T5782" t="s">
        <v>517</v>
      </c>
      <c r="U5782" t="s">
        <v>517</v>
      </c>
      <c r="V5782" t="s">
        <v>517</v>
      </c>
      <c r="W5782" t="s">
        <v>517</v>
      </c>
      <c r="X5782" t="s">
        <v>517</v>
      </c>
      <c r="Y5782" t="s">
        <v>517</v>
      </c>
      <c r="Z5782" s="1" t="s">
        <v>517</v>
      </c>
      <c r="AA5782" t="s">
        <v>1504</v>
      </c>
      <c r="AB5782" t="s">
        <v>517</v>
      </c>
      <c r="AC5782" t="s">
        <v>358</v>
      </c>
      <c r="AD5782" t="s">
        <v>517</v>
      </c>
      <c r="AF5782" t="s">
        <v>8295</v>
      </c>
      <c r="AG5782" t="s">
        <v>8263</v>
      </c>
      <c r="AH5782" t="s">
        <v>8307</v>
      </c>
      <c r="AI5782" t="s">
        <v>517</v>
      </c>
      <c r="AJ5782" t="s">
        <v>517</v>
      </c>
    </row>
    <row r="5783" spans="1:36" x14ac:dyDescent="0.25">
      <c r="A5783" s="13" t="s">
        <v>31532</v>
      </c>
      <c r="B5783" s="1">
        <v>42960</v>
      </c>
      <c r="C5783" s="2">
        <v>0.53128472222222223</v>
      </c>
      <c r="D5783" t="s">
        <v>31533</v>
      </c>
      <c r="E5783" t="s">
        <v>22</v>
      </c>
      <c r="F5783" t="s">
        <v>31534</v>
      </c>
      <c r="G5783" s="14" t="s">
        <v>31535</v>
      </c>
      <c r="H5783" s="14" t="s">
        <v>31536</v>
      </c>
      <c r="I5783" t="s">
        <v>24</v>
      </c>
      <c r="K5783">
        <v>8</v>
      </c>
      <c r="L5783">
        <v>13</v>
      </c>
      <c r="M5783">
        <v>12</v>
      </c>
      <c r="N5783">
        <v>1</v>
      </c>
      <c r="O5783" t="s">
        <v>517</v>
      </c>
      <c r="P5783" t="s">
        <v>517</v>
      </c>
      <c r="Q5783" t="s">
        <v>517</v>
      </c>
      <c r="R5783" t="s">
        <v>517</v>
      </c>
      <c r="S5783" t="s">
        <v>517</v>
      </c>
      <c r="T5783" t="s">
        <v>517</v>
      </c>
      <c r="U5783" t="s">
        <v>517</v>
      </c>
      <c r="V5783" t="s">
        <v>517</v>
      </c>
      <c r="W5783" t="s">
        <v>517</v>
      </c>
      <c r="X5783" t="s">
        <v>517</v>
      </c>
      <c r="Y5783" t="s">
        <v>31537</v>
      </c>
      <c r="Z5783" s="1">
        <v>35864</v>
      </c>
      <c r="AA5783" t="s">
        <v>546</v>
      </c>
      <c r="AB5783">
        <v>19</v>
      </c>
      <c r="AC5783" t="s">
        <v>358</v>
      </c>
      <c r="AD5783" t="s">
        <v>501</v>
      </c>
      <c r="AF5783" t="s">
        <v>8308</v>
      </c>
      <c r="AG5783" t="s">
        <v>517</v>
      </c>
      <c r="AH5783" t="s">
        <v>517</v>
      </c>
      <c r="AI5783" t="s">
        <v>517</v>
      </c>
      <c r="AJ5783" t="s">
        <v>517</v>
      </c>
    </row>
    <row r="5784" spans="1:36" x14ac:dyDescent="0.25">
      <c r="A5784" s="13" t="s">
        <v>31538</v>
      </c>
      <c r="B5784" s="1">
        <v>42960</v>
      </c>
      <c r="C5784" s="2">
        <v>0.52311342592592591</v>
      </c>
      <c r="D5784" t="s">
        <v>31539</v>
      </c>
      <c r="E5784" t="s">
        <v>22</v>
      </c>
      <c r="F5784" t="s">
        <v>31540</v>
      </c>
      <c r="G5784" s="14" t="s">
        <v>31541</v>
      </c>
      <c r="H5784" s="14" t="s">
        <v>31542</v>
      </c>
      <c r="I5784" t="s">
        <v>21</v>
      </c>
      <c r="K5784">
        <v>8</v>
      </c>
      <c r="L5784">
        <v>13</v>
      </c>
      <c r="M5784">
        <v>12</v>
      </c>
      <c r="N5784">
        <v>1</v>
      </c>
      <c r="O5784" t="s">
        <v>517</v>
      </c>
      <c r="P5784" t="s">
        <v>517</v>
      </c>
      <c r="Q5784" t="s">
        <v>517</v>
      </c>
      <c r="R5784" t="s">
        <v>517</v>
      </c>
      <c r="S5784" t="s">
        <v>517</v>
      </c>
      <c r="T5784" t="s">
        <v>517</v>
      </c>
      <c r="U5784" t="s">
        <v>517</v>
      </c>
      <c r="V5784" t="s">
        <v>517</v>
      </c>
      <c r="W5784" t="s">
        <v>517</v>
      </c>
      <c r="X5784" t="s">
        <v>517</v>
      </c>
      <c r="Y5784" t="s">
        <v>31543</v>
      </c>
      <c r="Z5784" s="1">
        <v>25102</v>
      </c>
      <c r="AA5784" t="s">
        <v>6317</v>
      </c>
      <c r="AB5784">
        <v>48</v>
      </c>
      <c r="AC5784" t="s">
        <v>357</v>
      </c>
      <c r="AD5784" t="s">
        <v>482</v>
      </c>
      <c r="AF5784" t="s">
        <v>8261</v>
      </c>
      <c r="AG5784" t="s">
        <v>8295</v>
      </c>
      <c r="AH5784" t="s">
        <v>8307</v>
      </c>
      <c r="AI5784" t="s">
        <v>8304</v>
      </c>
      <c r="AJ5784" t="s">
        <v>517</v>
      </c>
    </row>
    <row r="5785" spans="1:36" x14ac:dyDescent="0.25">
      <c r="A5785" s="13" t="s">
        <v>31545</v>
      </c>
      <c r="B5785" s="1">
        <v>42960</v>
      </c>
      <c r="C5785" s="2">
        <v>0.52274305555555556</v>
      </c>
      <c r="D5785" t="s">
        <v>31546</v>
      </c>
      <c r="E5785" t="s">
        <v>22</v>
      </c>
      <c r="F5785" t="s">
        <v>22614</v>
      </c>
      <c r="G5785" s="14" t="s">
        <v>22615</v>
      </c>
      <c r="H5785" s="14" t="s">
        <v>22616</v>
      </c>
      <c r="I5785" t="s">
        <v>23</v>
      </c>
      <c r="K5785">
        <v>8</v>
      </c>
      <c r="L5785">
        <v>13</v>
      </c>
      <c r="M5785">
        <v>12</v>
      </c>
      <c r="N5785">
        <v>1</v>
      </c>
      <c r="O5785" t="s">
        <v>31544</v>
      </c>
      <c r="P5785" t="s">
        <v>517</v>
      </c>
      <c r="Q5785" t="s">
        <v>517</v>
      </c>
      <c r="R5785" t="s">
        <v>517</v>
      </c>
      <c r="S5785" t="s">
        <v>517</v>
      </c>
      <c r="T5785" t="s">
        <v>517</v>
      </c>
      <c r="U5785" t="s">
        <v>517</v>
      </c>
      <c r="V5785" t="s">
        <v>517</v>
      </c>
      <c r="W5785" t="s">
        <v>1436</v>
      </c>
      <c r="X5785" t="s">
        <v>3110</v>
      </c>
      <c r="Y5785" t="s">
        <v>22617</v>
      </c>
      <c r="Z5785" s="1">
        <v>28043</v>
      </c>
      <c r="AA5785" t="s">
        <v>2839</v>
      </c>
      <c r="AB5785">
        <v>40</v>
      </c>
      <c r="AC5785" t="s">
        <v>358</v>
      </c>
      <c r="AD5785" t="s">
        <v>497</v>
      </c>
      <c r="AF5785" t="s">
        <v>8306</v>
      </c>
      <c r="AG5785" t="s">
        <v>8260</v>
      </c>
      <c r="AH5785" t="s">
        <v>8313</v>
      </c>
      <c r="AI5785" t="s">
        <v>517</v>
      </c>
      <c r="AJ5785" t="s">
        <v>517</v>
      </c>
    </row>
    <row r="5786" spans="1:36" x14ac:dyDescent="0.25">
      <c r="A5786" s="13" t="s">
        <v>31547</v>
      </c>
      <c r="B5786" s="1">
        <v>42960</v>
      </c>
      <c r="C5786" s="2">
        <v>0.48238425925925926</v>
      </c>
      <c r="D5786" t="s">
        <v>31548</v>
      </c>
      <c r="E5786" t="s">
        <v>22</v>
      </c>
      <c r="F5786" t="s">
        <v>31549</v>
      </c>
      <c r="G5786" s="14" t="s">
        <v>31550</v>
      </c>
      <c r="H5786" s="14" t="s">
        <v>31551</v>
      </c>
      <c r="I5786" t="s">
        <v>21</v>
      </c>
      <c r="K5786">
        <v>8</v>
      </c>
      <c r="L5786">
        <v>13</v>
      </c>
      <c r="M5786">
        <v>11</v>
      </c>
      <c r="N5786">
        <v>1</v>
      </c>
      <c r="O5786" t="s">
        <v>517</v>
      </c>
      <c r="P5786" t="s">
        <v>517</v>
      </c>
      <c r="Q5786" t="s">
        <v>517</v>
      </c>
      <c r="R5786" t="s">
        <v>517</v>
      </c>
      <c r="S5786" t="s">
        <v>517</v>
      </c>
      <c r="T5786" t="s">
        <v>517</v>
      </c>
      <c r="U5786" t="s">
        <v>517</v>
      </c>
      <c r="V5786" t="s">
        <v>517</v>
      </c>
      <c r="W5786" t="s">
        <v>517</v>
      </c>
      <c r="X5786" t="s">
        <v>517</v>
      </c>
      <c r="Y5786" t="s">
        <v>31552</v>
      </c>
      <c r="Z5786" s="1">
        <v>32460</v>
      </c>
      <c r="AA5786" t="s">
        <v>1295</v>
      </c>
      <c r="AB5786">
        <v>28</v>
      </c>
      <c r="AC5786" t="s">
        <v>358</v>
      </c>
      <c r="AD5786" t="s">
        <v>483</v>
      </c>
      <c r="AF5786" t="s">
        <v>8295</v>
      </c>
      <c r="AG5786" t="s">
        <v>8259</v>
      </c>
      <c r="AH5786" t="s">
        <v>517</v>
      </c>
      <c r="AI5786" t="s">
        <v>517</v>
      </c>
      <c r="AJ5786" t="s">
        <v>517</v>
      </c>
    </row>
    <row r="5787" spans="1:36" x14ac:dyDescent="0.25">
      <c r="A5787" s="13" t="s">
        <v>31553</v>
      </c>
      <c r="B5787" s="1">
        <v>42960</v>
      </c>
      <c r="C5787" s="2">
        <v>0.46962962962962962</v>
      </c>
      <c r="D5787" t="s">
        <v>31554</v>
      </c>
      <c r="E5787" t="s">
        <v>22</v>
      </c>
      <c r="F5787" t="s">
        <v>31555</v>
      </c>
      <c r="G5787" s="14" t="s">
        <v>31556</v>
      </c>
      <c r="H5787" s="14" t="s">
        <v>31557</v>
      </c>
      <c r="I5787" t="s">
        <v>21</v>
      </c>
      <c r="K5787">
        <v>8</v>
      </c>
      <c r="L5787">
        <v>13</v>
      </c>
      <c r="M5787">
        <v>11</v>
      </c>
      <c r="N5787">
        <v>1</v>
      </c>
      <c r="O5787" t="s">
        <v>517</v>
      </c>
      <c r="P5787" t="s">
        <v>517</v>
      </c>
      <c r="Q5787" t="s">
        <v>517</v>
      </c>
      <c r="R5787" t="s">
        <v>517</v>
      </c>
      <c r="S5787" t="s">
        <v>517</v>
      </c>
      <c r="T5787" t="s">
        <v>517</v>
      </c>
      <c r="U5787" t="s">
        <v>517</v>
      </c>
      <c r="V5787" t="s">
        <v>517</v>
      </c>
      <c r="W5787" t="s">
        <v>517</v>
      </c>
      <c r="X5787" t="s">
        <v>517</v>
      </c>
      <c r="Y5787" t="s">
        <v>31558</v>
      </c>
      <c r="Z5787" s="1">
        <v>30237</v>
      </c>
      <c r="AA5787" t="s">
        <v>2695</v>
      </c>
      <c r="AB5787">
        <v>34</v>
      </c>
      <c r="AC5787" t="s">
        <v>358</v>
      </c>
      <c r="AD5787" t="s">
        <v>482</v>
      </c>
      <c r="AF5787" t="s">
        <v>8295</v>
      </c>
      <c r="AG5787" t="s">
        <v>8270</v>
      </c>
      <c r="AH5787" t="s">
        <v>8263</v>
      </c>
      <c r="AI5787" t="s">
        <v>517</v>
      </c>
      <c r="AJ5787" t="s">
        <v>517</v>
      </c>
    </row>
    <row r="5788" spans="1:36" x14ac:dyDescent="0.25">
      <c r="A5788" s="13" t="s">
        <v>31560</v>
      </c>
      <c r="B5788" s="1">
        <v>42960</v>
      </c>
      <c r="C5788" s="2">
        <v>0.45710648148148153</v>
      </c>
      <c r="D5788" t="s">
        <v>28919</v>
      </c>
      <c r="E5788" t="s">
        <v>22</v>
      </c>
      <c r="F5788" t="s">
        <v>28920</v>
      </c>
      <c r="G5788" s="14" t="s">
        <v>28921</v>
      </c>
      <c r="H5788" s="14" t="s">
        <v>28922</v>
      </c>
      <c r="I5788" t="s">
        <v>23</v>
      </c>
      <c r="K5788">
        <v>8</v>
      </c>
      <c r="L5788">
        <v>13</v>
      </c>
      <c r="M5788">
        <v>10</v>
      </c>
      <c r="N5788">
        <v>1</v>
      </c>
      <c r="O5788" t="s">
        <v>31559</v>
      </c>
      <c r="P5788" t="s">
        <v>517</v>
      </c>
      <c r="Q5788" t="s">
        <v>517</v>
      </c>
      <c r="R5788" t="s">
        <v>517</v>
      </c>
      <c r="S5788" t="s">
        <v>517</v>
      </c>
      <c r="T5788" t="s">
        <v>517</v>
      </c>
      <c r="U5788" t="s">
        <v>517</v>
      </c>
      <c r="V5788" t="s">
        <v>517</v>
      </c>
      <c r="W5788" t="s">
        <v>672</v>
      </c>
      <c r="X5788" t="s">
        <v>477</v>
      </c>
      <c r="Y5788" t="s">
        <v>28923</v>
      </c>
      <c r="Z5788" s="1">
        <v>24268</v>
      </c>
      <c r="AA5788" t="s">
        <v>582</v>
      </c>
      <c r="AB5788">
        <v>51</v>
      </c>
      <c r="AC5788" t="s">
        <v>358</v>
      </c>
      <c r="AD5788" t="s">
        <v>484</v>
      </c>
      <c r="AF5788" t="s">
        <v>517</v>
      </c>
      <c r="AG5788" t="s">
        <v>517</v>
      </c>
      <c r="AH5788" t="s">
        <v>517</v>
      </c>
      <c r="AI5788" t="s">
        <v>517</v>
      </c>
      <c r="AJ5788" t="s">
        <v>517</v>
      </c>
    </row>
    <row r="5789" spans="1:36" x14ac:dyDescent="0.25">
      <c r="A5789" t="s">
        <v>31561</v>
      </c>
      <c r="B5789">
        <v>42960</v>
      </c>
      <c r="C5789">
        <v>0.43916666666666665</v>
      </c>
      <c r="D5789" t="s">
        <v>31562</v>
      </c>
      <c r="E5789" t="s">
        <v>22</v>
      </c>
      <c r="F5789" t="s">
        <v>31563</v>
      </c>
      <c r="G5789" t="s">
        <v>31564</v>
      </c>
      <c r="H5789" t="s">
        <v>31565</v>
      </c>
      <c r="I5789" t="s">
        <v>23</v>
      </c>
      <c r="K5789">
        <v>8</v>
      </c>
      <c r="L5789">
        <v>13</v>
      </c>
      <c r="M5789">
        <v>10</v>
      </c>
      <c r="N5789">
        <v>1</v>
      </c>
      <c r="O5789" t="s">
        <v>517</v>
      </c>
      <c r="P5789" t="s">
        <v>517</v>
      </c>
      <c r="Q5789" t="s">
        <v>517</v>
      </c>
      <c r="R5789" t="s">
        <v>517</v>
      </c>
      <c r="S5789" t="s">
        <v>517</v>
      </c>
      <c r="T5789" t="s">
        <v>517</v>
      </c>
      <c r="U5789" t="s">
        <v>517</v>
      </c>
      <c r="V5789" t="s">
        <v>517</v>
      </c>
      <c r="W5789" t="s">
        <v>517</v>
      </c>
      <c r="X5789" t="s">
        <v>517</v>
      </c>
      <c r="Y5789" t="s">
        <v>31566</v>
      </c>
      <c r="Z5789">
        <v>32732</v>
      </c>
      <c r="AA5789" t="s">
        <v>1009</v>
      </c>
      <c r="AB5789">
        <v>28</v>
      </c>
      <c r="AC5789" t="s">
        <v>357</v>
      </c>
      <c r="AD5789" t="s">
        <v>488</v>
      </c>
      <c r="AF5789" t="s">
        <v>517</v>
      </c>
      <c r="AG5789" t="s">
        <v>517</v>
      </c>
      <c r="AH5789" t="s">
        <v>517</v>
      </c>
      <c r="AI5789" t="s">
        <v>517</v>
      </c>
      <c r="AJ5789" t="s">
        <v>517</v>
      </c>
    </row>
    <row r="5790" spans="1:36" x14ac:dyDescent="0.25">
      <c r="A5790" s="13" t="s">
        <v>31567</v>
      </c>
      <c r="B5790" s="1">
        <v>42960</v>
      </c>
      <c r="C5790" s="2">
        <v>0.42993055555555554</v>
      </c>
      <c r="D5790" t="s">
        <v>31568</v>
      </c>
      <c r="E5790" t="s">
        <v>22</v>
      </c>
      <c r="F5790" t="s">
        <v>31569</v>
      </c>
      <c r="G5790" s="14" t="s">
        <v>31570</v>
      </c>
      <c r="H5790" s="14" t="s">
        <v>31571</v>
      </c>
      <c r="I5790" t="s">
        <v>21</v>
      </c>
      <c r="K5790">
        <v>8</v>
      </c>
      <c r="L5790">
        <v>13</v>
      </c>
      <c r="M5790">
        <v>10</v>
      </c>
      <c r="N5790">
        <v>1</v>
      </c>
      <c r="O5790" t="s">
        <v>517</v>
      </c>
      <c r="P5790" t="s">
        <v>517</v>
      </c>
      <c r="Q5790" t="s">
        <v>517</v>
      </c>
      <c r="R5790" t="s">
        <v>517</v>
      </c>
      <c r="S5790" t="s">
        <v>517</v>
      </c>
      <c r="T5790" t="s">
        <v>517</v>
      </c>
      <c r="U5790" t="s">
        <v>517</v>
      </c>
      <c r="V5790" t="s">
        <v>517</v>
      </c>
      <c r="W5790" t="s">
        <v>517</v>
      </c>
      <c r="X5790" t="s">
        <v>517</v>
      </c>
      <c r="Y5790" t="s">
        <v>31572</v>
      </c>
      <c r="Z5790" s="1">
        <v>24216</v>
      </c>
      <c r="AA5790" t="s">
        <v>31573</v>
      </c>
      <c r="AB5790">
        <v>51</v>
      </c>
      <c r="AC5790" t="s">
        <v>357</v>
      </c>
      <c r="AD5790" t="s">
        <v>489</v>
      </c>
      <c r="AF5790" t="s">
        <v>8261</v>
      </c>
      <c r="AG5790" t="s">
        <v>8273</v>
      </c>
      <c r="AH5790" t="s">
        <v>8296</v>
      </c>
      <c r="AI5790" t="s">
        <v>8295</v>
      </c>
      <c r="AJ5790" t="s">
        <v>517</v>
      </c>
    </row>
    <row r="5791" spans="1:36" x14ac:dyDescent="0.25">
      <c r="A5791" s="13" t="s">
        <v>31575</v>
      </c>
      <c r="B5791" s="1">
        <v>42960</v>
      </c>
      <c r="C5791" s="2">
        <v>0.40321759259259254</v>
      </c>
      <c r="D5791" t="s">
        <v>31576</v>
      </c>
      <c r="E5791" t="s">
        <v>22</v>
      </c>
      <c r="F5791" t="s">
        <v>31577</v>
      </c>
      <c r="G5791" s="14" t="s">
        <v>31578</v>
      </c>
      <c r="H5791" s="14" t="s">
        <v>31579</v>
      </c>
      <c r="I5791" t="s">
        <v>21</v>
      </c>
      <c r="K5791">
        <v>8</v>
      </c>
      <c r="L5791">
        <v>13</v>
      </c>
      <c r="M5791">
        <v>9</v>
      </c>
      <c r="N5791">
        <v>1</v>
      </c>
      <c r="O5791" t="s">
        <v>31574</v>
      </c>
      <c r="P5791" t="s">
        <v>517</v>
      </c>
      <c r="Q5791" t="s">
        <v>517</v>
      </c>
      <c r="R5791" t="s">
        <v>517</v>
      </c>
      <c r="S5791" t="s">
        <v>517</v>
      </c>
      <c r="T5791" t="s">
        <v>517</v>
      </c>
      <c r="U5791" t="s">
        <v>517</v>
      </c>
      <c r="V5791" t="s">
        <v>517</v>
      </c>
      <c r="W5791" t="s">
        <v>621</v>
      </c>
      <c r="X5791" t="s">
        <v>622</v>
      </c>
      <c r="Y5791" t="s">
        <v>31580</v>
      </c>
      <c r="Z5791" s="1">
        <v>36800</v>
      </c>
      <c r="AA5791" t="s">
        <v>529</v>
      </c>
      <c r="AB5791">
        <v>16</v>
      </c>
      <c r="AC5791" t="s">
        <v>358</v>
      </c>
      <c r="AD5791" t="s">
        <v>488</v>
      </c>
      <c r="AF5791" t="s">
        <v>8253</v>
      </c>
      <c r="AG5791" t="s">
        <v>8296</v>
      </c>
      <c r="AH5791" t="s">
        <v>8266</v>
      </c>
      <c r="AI5791" t="s">
        <v>8313</v>
      </c>
      <c r="AJ5791" t="s">
        <v>517</v>
      </c>
    </row>
    <row r="5792" spans="1:36" x14ac:dyDescent="0.25">
      <c r="A5792" s="13" t="s">
        <v>31582</v>
      </c>
      <c r="B5792" s="1">
        <v>42960</v>
      </c>
      <c r="C5792" s="2">
        <v>0.40096064814814819</v>
      </c>
      <c r="D5792" t="s">
        <v>31583</v>
      </c>
      <c r="E5792" t="s">
        <v>22</v>
      </c>
      <c r="F5792" t="s">
        <v>6130</v>
      </c>
      <c r="G5792" s="14" t="s">
        <v>6131</v>
      </c>
      <c r="H5792" s="14" t="s">
        <v>31584</v>
      </c>
      <c r="I5792" t="s">
        <v>23</v>
      </c>
      <c r="K5792">
        <v>8</v>
      </c>
      <c r="L5792">
        <v>13</v>
      </c>
      <c r="M5792">
        <v>9</v>
      </c>
      <c r="N5792">
        <v>1</v>
      </c>
      <c r="O5792" t="s">
        <v>31581</v>
      </c>
      <c r="P5792" t="s">
        <v>517</v>
      </c>
      <c r="Q5792" t="s">
        <v>517</v>
      </c>
      <c r="R5792" t="s">
        <v>517</v>
      </c>
      <c r="S5792" t="s">
        <v>517</v>
      </c>
      <c r="T5792" t="s">
        <v>517</v>
      </c>
      <c r="U5792" t="s">
        <v>517</v>
      </c>
      <c r="V5792" t="s">
        <v>517</v>
      </c>
      <c r="W5792" t="s">
        <v>672</v>
      </c>
      <c r="X5792" t="s">
        <v>477</v>
      </c>
      <c r="Y5792" t="s">
        <v>6133</v>
      </c>
      <c r="Z5792" s="1">
        <v>30520</v>
      </c>
      <c r="AA5792" t="s">
        <v>31585</v>
      </c>
      <c r="AB5792">
        <v>34</v>
      </c>
      <c r="AC5792" t="s">
        <v>358</v>
      </c>
      <c r="AD5792" t="s">
        <v>483</v>
      </c>
      <c r="AF5792" t="s">
        <v>517</v>
      </c>
      <c r="AG5792" t="s">
        <v>517</v>
      </c>
      <c r="AH5792" t="s">
        <v>517</v>
      </c>
      <c r="AI5792" t="s">
        <v>517</v>
      </c>
      <c r="AJ5792" t="s">
        <v>517</v>
      </c>
    </row>
    <row r="5793" spans="1:36" x14ac:dyDescent="0.25">
      <c r="A5793" s="13" t="s">
        <v>31587</v>
      </c>
      <c r="B5793" s="1">
        <v>42960</v>
      </c>
      <c r="C5793" s="2">
        <v>0.40049768518518519</v>
      </c>
      <c r="D5793" t="s">
        <v>31588</v>
      </c>
      <c r="E5793" t="s">
        <v>22</v>
      </c>
      <c r="F5793" t="s">
        <v>31589</v>
      </c>
      <c r="G5793" s="14" t="s">
        <v>31590</v>
      </c>
      <c r="H5793" s="14" t="s">
        <v>31591</v>
      </c>
      <c r="I5793" t="s">
        <v>23</v>
      </c>
      <c r="K5793">
        <v>8</v>
      </c>
      <c r="L5793">
        <v>13</v>
      </c>
      <c r="M5793">
        <v>9</v>
      </c>
      <c r="N5793">
        <v>1</v>
      </c>
      <c r="O5793" t="s">
        <v>31586</v>
      </c>
      <c r="P5793" t="s">
        <v>517</v>
      </c>
      <c r="Q5793" t="s">
        <v>517</v>
      </c>
      <c r="R5793" t="s">
        <v>517</v>
      </c>
      <c r="S5793" t="s">
        <v>517</v>
      </c>
      <c r="T5793" t="s">
        <v>517</v>
      </c>
      <c r="U5793" t="s">
        <v>517</v>
      </c>
      <c r="V5793" t="s">
        <v>517</v>
      </c>
      <c r="W5793" t="s">
        <v>589</v>
      </c>
      <c r="X5793" t="s">
        <v>590</v>
      </c>
      <c r="Y5793" t="s">
        <v>31592</v>
      </c>
      <c r="Z5793" s="1">
        <v>32831</v>
      </c>
      <c r="AA5793" t="s">
        <v>31593</v>
      </c>
      <c r="AB5793">
        <v>27</v>
      </c>
      <c r="AC5793" t="s">
        <v>357</v>
      </c>
      <c r="AD5793" t="s">
        <v>490</v>
      </c>
      <c r="AF5793" t="s">
        <v>517</v>
      </c>
      <c r="AG5793" t="s">
        <v>517</v>
      </c>
      <c r="AH5793" t="s">
        <v>517</v>
      </c>
      <c r="AI5793" t="s">
        <v>517</v>
      </c>
      <c r="AJ5793" t="s">
        <v>517</v>
      </c>
    </row>
    <row r="5794" spans="1:36" x14ac:dyDescent="0.25">
      <c r="A5794" s="13" t="s">
        <v>31594</v>
      </c>
      <c r="B5794" s="1">
        <v>42960</v>
      </c>
      <c r="C5794" s="2">
        <v>0.25597222222222221</v>
      </c>
      <c r="D5794" t="s">
        <v>15034</v>
      </c>
      <c r="E5794" t="s">
        <v>22</v>
      </c>
      <c r="F5794" t="s">
        <v>31595</v>
      </c>
      <c r="G5794" s="14" t="s">
        <v>30181</v>
      </c>
      <c r="H5794" s="14" t="s">
        <v>31596</v>
      </c>
      <c r="I5794" t="s">
        <v>23</v>
      </c>
      <c r="K5794">
        <v>8</v>
      </c>
      <c r="L5794">
        <v>13</v>
      </c>
      <c r="M5794">
        <v>6</v>
      </c>
      <c r="N5794">
        <v>1</v>
      </c>
      <c r="O5794" t="s">
        <v>30175</v>
      </c>
      <c r="P5794" t="s">
        <v>517</v>
      </c>
      <c r="Q5794" t="s">
        <v>517</v>
      </c>
      <c r="R5794" t="s">
        <v>517</v>
      </c>
      <c r="S5794" t="s">
        <v>517</v>
      </c>
      <c r="T5794" t="s">
        <v>517</v>
      </c>
      <c r="U5794" t="s">
        <v>517</v>
      </c>
      <c r="V5794" t="s">
        <v>517</v>
      </c>
      <c r="W5794" t="s">
        <v>589</v>
      </c>
      <c r="X5794" t="s">
        <v>590</v>
      </c>
      <c r="Y5794" t="s">
        <v>517</v>
      </c>
      <c r="Z5794" s="1" t="s">
        <v>517</v>
      </c>
      <c r="AA5794" t="s">
        <v>478</v>
      </c>
      <c r="AB5794" t="s">
        <v>517</v>
      </c>
      <c r="AC5794" t="s">
        <v>358</v>
      </c>
      <c r="AD5794" t="s">
        <v>517</v>
      </c>
      <c r="AF5794" t="s">
        <v>8253</v>
      </c>
      <c r="AG5794" t="s">
        <v>517</v>
      </c>
      <c r="AH5794" t="s">
        <v>517</v>
      </c>
      <c r="AI5794" t="s">
        <v>517</v>
      </c>
      <c r="AJ5794" t="s">
        <v>517</v>
      </c>
    </row>
    <row r="5795" spans="1:36" x14ac:dyDescent="0.25">
      <c r="A5795" t="s">
        <v>31598</v>
      </c>
      <c r="B5795">
        <v>42959</v>
      </c>
      <c r="C5795">
        <v>0.92949074074074067</v>
      </c>
      <c r="D5795" t="s">
        <v>31599</v>
      </c>
      <c r="E5795" t="s">
        <v>116</v>
      </c>
      <c r="F5795" t="s">
        <v>31600</v>
      </c>
      <c r="G5795" t="s">
        <v>31601</v>
      </c>
      <c r="H5795" t="s">
        <v>31602</v>
      </c>
      <c r="I5795" t="s">
        <v>23</v>
      </c>
      <c r="K5795">
        <v>8</v>
      </c>
      <c r="L5795">
        <v>12</v>
      </c>
      <c r="M5795">
        <v>22</v>
      </c>
      <c r="N5795">
        <v>7</v>
      </c>
      <c r="O5795" t="s">
        <v>31597</v>
      </c>
      <c r="P5795" t="s">
        <v>517</v>
      </c>
      <c r="Q5795" t="s">
        <v>517</v>
      </c>
      <c r="R5795" t="s">
        <v>517</v>
      </c>
      <c r="S5795" t="s">
        <v>517</v>
      </c>
      <c r="T5795" t="s">
        <v>517</v>
      </c>
      <c r="U5795" t="s">
        <v>517</v>
      </c>
      <c r="V5795" t="s">
        <v>517</v>
      </c>
      <c r="W5795" t="s">
        <v>589</v>
      </c>
      <c r="X5795" t="s">
        <v>849</v>
      </c>
      <c r="Y5795" t="s">
        <v>517</v>
      </c>
      <c r="Z5795" t="s">
        <v>517</v>
      </c>
      <c r="AA5795" t="s">
        <v>546</v>
      </c>
      <c r="AB5795" t="s">
        <v>517</v>
      </c>
      <c r="AC5795" t="s">
        <v>358</v>
      </c>
      <c r="AD5795" t="s">
        <v>517</v>
      </c>
      <c r="AF5795" t="s">
        <v>8253</v>
      </c>
      <c r="AG5795" t="s">
        <v>8295</v>
      </c>
      <c r="AH5795" t="s">
        <v>517</v>
      </c>
      <c r="AI5795" t="s">
        <v>517</v>
      </c>
      <c r="AJ5795" t="s">
        <v>517</v>
      </c>
    </row>
    <row r="5796" spans="1:36" x14ac:dyDescent="0.25">
      <c r="A5796" s="13" t="s">
        <v>31603</v>
      </c>
      <c r="B5796" s="1">
        <v>42959</v>
      </c>
      <c r="C5796" s="2">
        <v>0.92167824074074067</v>
      </c>
      <c r="D5796" t="s">
        <v>31604</v>
      </c>
      <c r="E5796" t="s">
        <v>22</v>
      </c>
      <c r="F5796" t="s">
        <v>31605</v>
      </c>
      <c r="G5796" s="14" t="s">
        <v>31606</v>
      </c>
      <c r="H5796" s="14" t="s">
        <v>31607</v>
      </c>
      <c r="I5796" t="s">
        <v>21</v>
      </c>
      <c r="K5796">
        <v>8</v>
      </c>
      <c r="L5796">
        <v>12</v>
      </c>
      <c r="M5796">
        <v>22</v>
      </c>
      <c r="N5796">
        <v>7</v>
      </c>
      <c r="O5796" t="s">
        <v>517</v>
      </c>
      <c r="P5796" t="s">
        <v>517</v>
      </c>
      <c r="Q5796" t="s">
        <v>517</v>
      </c>
      <c r="R5796" t="s">
        <v>517</v>
      </c>
      <c r="S5796" t="s">
        <v>517</v>
      </c>
      <c r="T5796" t="s">
        <v>517</v>
      </c>
      <c r="U5796" t="s">
        <v>517</v>
      </c>
      <c r="V5796" t="s">
        <v>517</v>
      </c>
      <c r="W5796" t="s">
        <v>517</v>
      </c>
      <c r="X5796" t="s">
        <v>517</v>
      </c>
      <c r="Y5796" t="s">
        <v>2263</v>
      </c>
      <c r="Z5796" s="1">
        <v>32051</v>
      </c>
      <c r="AA5796" t="s">
        <v>2215</v>
      </c>
      <c r="AB5796">
        <v>29</v>
      </c>
      <c r="AC5796" t="s">
        <v>358</v>
      </c>
      <c r="AD5796" t="s">
        <v>490</v>
      </c>
      <c r="AF5796" t="s">
        <v>8295</v>
      </c>
      <c r="AG5796" t="s">
        <v>8263</v>
      </c>
      <c r="AH5796" t="s">
        <v>517</v>
      </c>
      <c r="AI5796" t="s">
        <v>8313</v>
      </c>
      <c r="AJ5796" t="s">
        <v>517</v>
      </c>
    </row>
    <row r="5797" spans="1:36" x14ac:dyDescent="0.25">
      <c r="A5797" t="s">
        <v>31608</v>
      </c>
      <c r="B5797">
        <v>42959</v>
      </c>
      <c r="C5797">
        <v>0.90945601851851843</v>
      </c>
      <c r="D5797" t="s">
        <v>31609</v>
      </c>
      <c r="E5797" t="s">
        <v>22</v>
      </c>
      <c r="F5797" t="s">
        <v>31610</v>
      </c>
      <c r="G5797" t="s">
        <v>30692</v>
      </c>
      <c r="H5797" t="s">
        <v>31611</v>
      </c>
      <c r="I5797" t="s">
        <v>21</v>
      </c>
      <c r="K5797">
        <v>8</v>
      </c>
      <c r="L5797">
        <v>12</v>
      </c>
      <c r="M5797">
        <v>21</v>
      </c>
      <c r="N5797">
        <v>7</v>
      </c>
      <c r="O5797" t="s">
        <v>517</v>
      </c>
      <c r="P5797" t="s">
        <v>517</v>
      </c>
      <c r="Q5797" t="s">
        <v>517</v>
      </c>
      <c r="R5797" t="s">
        <v>517</v>
      </c>
      <c r="S5797" t="s">
        <v>517</v>
      </c>
      <c r="T5797" t="s">
        <v>517</v>
      </c>
      <c r="U5797" t="s">
        <v>517</v>
      </c>
      <c r="V5797" t="s">
        <v>517</v>
      </c>
      <c r="W5797" t="s">
        <v>517</v>
      </c>
      <c r="X5797" t="s">
        <v>517</v>
      </c>
      <c r="Y5797" t="s">
        <v>30694</v>
      </c>
      <c r="Z5797">
        <v>31545</v>
      </c>
      <c r="AA5797" t="s">
        <v>546</v>
      </c>
      <c r="AB5797">
        <v>31</v>
      </c>
      <c r="AC5797" t="s">
        <v>357</v>
      </c>
      <c r="AD5797" t="s">
        <v>501</v>
      </c>
      <c r="AF5797" t="s">
        <v>8263</v>
      </c>
      <c r="AG5797" t="s">
        <v>8273</v>
      </c>
      <c r="AH5797" t="s">
        <v>8256</v>
      </c>
      <c r="AI5797" t="s">
        <v>8295</v>
      </c>
      <c r="AJ5797" t="s">
        <v>517</v>
      </c>
    </row>
    <row r="5798" spans="1:36" x14ac:dyDescent="0.25">
      <c r="A5798" s="13" t="s">
        <v>31612</v>
      </c>
      <c r="B5798" s="1">
        <v>42959</v>
      </c>
      <c r="C5798" s="2">
        <v>0.7849652777777778</v>
      </c>
      <c r="D5798" t="s">
        <v>10424</v>
      </c>
      <c r="E5798" t="s">
        <v>22</v>
      </c>
      <c r="F5798" t="s">
        <v>31613</v>
      </c>
      <c r="G5798" s="14" t="s">
        <v>31614</v>
      </c>
      <c r="H5798" s="14" t="s">
        <v>31615</v>
      </c>
      <c r="I5798" t="s">
        <v>23</v>
      </c>
      <c r="K5798">
        <v>8</v>
      </c>
      <c r="L5798">
        <v>12</v>
      </c>
      <c r="M5798">
        <v>18</v>
      </c>
      <c r="N5798">
        <v>7</v>
      </c>
      <c r="O5798" t="s">
        <v>517</v>
      </c>
      <c r="P5798" t="s">
        <v>517</v>
      </c>
      <c r="Q5798" t="s">
        <v>517</v>
      </c>
      <c r="R5798" t="s">
        <v>517</v>
      </c>
      <c r="S5798" t="s">
        <v>517</v>
      </c>
      <c r="T5798" t="s">
        <v>517</v>
      </c>
      <c r="U5798" t="s">
        <v>517</v>
      </c>
      <c r="V5798" t="s">
        <v>517</v>
      </c>
      <c r="W5798" t="s">
        <v>517</v>
      </c>
      <c r="X5798" t="s">
        <v>517</v>
      </c>
      <c r="Y5798" t="s">
        <v>31616</v>
      </c>
      <c r="Z5798" s="1">
        <v>36385</v>
      </c>
      <c r="AA5798" t="s">
        <v>10428</v>
      </c>
      <c r="AB5798">
        <v>18</v>
      </c>
      <c r="AC5798" t="s">
        <v>358</v>
      </c>
      <c r="AD5798" t="s">
        <v>482</v>
      </c>
      <c r="AF5798" t="s">
        <v>517</v>
      </c>
      <c r="AG5798" t="s">
        <v>517</v>
      </c>
      <c r="AH5798" t="s">
        <v>517</v>
      </c>
      <c r="AI5798" t="s">
        <v>517</v>
      </c>
      <c r="AJ5798" t="s">
        <v>517</v>
      </c>
    </row>
    <row r="5799" spans="1:36" x14ac:dyDescent="0.25">
      <c r="A5799" s="13" t="s">
        <v>31617</v>
      </c>
      <c r="B5799" s="1">
        <v>42959</v>
      </c>
      <c r="C5799" s="2">
        <v>0.77899305555555554</v>
      </c>
      <c r="D5799" t="s">
        <v>10424</v>
      </c>
      <c r="E5799" t="s">
        <v>22</v>
      </c>
      <c r="F5799" t="s">
        <v>31618</v>
      </c>
      <c r="G5799" s="14" t="s">
        <v>31614</v>
      </c>
      <c r="H5799" s="14" t="s">
        <v>31615</v>
      </c>
      <c r="I5799" t="s">
        <v>23</v>
      </c>
      <c r="K5799">
        <v>8</v>
      </c>
      <c r="L5799">
        <v>12</v>
      </c>
      <c r="M5799">
        <v>18</v>
      </c>
      <c r="N5799">
        <v>7</v>
      </c>
      <c r="O5799" t="s">
        <v>517</v>
      </c>
      <c r="P5799" t="s">
        <v>517</v>
      </c>
      <c r="Q5799" t="s">
        <v>517</v>
      </c>
      <c r="R5799" t="s">
        <v>517</v>
      </c>
      <c r="S5799" t="s">
        <v>517</v>
      </c>
      <c r="T5799" t="s">
        <v>517</v>
      </c>
      <c r="U5799" t="s">
        <v>517</v>
      </c>
      <c r="V5799" t="s">
        <v>517</v>
      </c>
      <c r="W5799" t="s">
        <v>517</v>
      </c>
      <c r="X5799" t="s">
        <v>517</v>
      </c>
      <c r="Y5799" t="s">
        <v>31616</v>
      </c>
      <c r="Z5799" s="1">
        <v>36385</v>
      </c>
      <c r="AA5799" t="s">
        <v>10428</v>
      </c>
      <c r="AB5799">
        <v>18</v>
      </c>
      <c r="AC5799" t="s">
        <v>358</v>
      </c>
      <c r="AD5799" t="s">
        <v>482</v>
      </c>
      <c r="AF5799" t="s">
        <v>517</v>
      </c>
      <c r="AG5799" t="s">
        <v>517</v>
      </c>
      <c r="AH5799" t="s">
        <v>517</v>
      </c>
      <c r="AI5799" t="s">
        <v>517</v>
      </c>
      <c r="AJ5799" t="s">
        <v>517</v>
      </c>
    </row>
    <row r="5800" spans="1:36" x14ac:dyDescent="0.25">
      <c r="A5800" s="13" t="s">
        <v>31619</v>
      </c>
      <c r="B5800" s="1">
        <v>42959</v>
      </c>
      <c r="C5800" s="2">
        <v>0.71003472222222219</v>
      </c>
      <c r="D5800" t="s">
        <v>31620</v>
      </c>
      <c r="E5800" t="s">
        <v>22</v>
      </c>
      <c r="F5800" t="s">
        <v>31621</v>
      </c>
      <c r="G5800" s="14" t="s">
        <v>31622</v>
      </c>
      <c r="H5800" s="14" t="s">
        <v>31623</v>
      </c>
      <c r="I5800" t="s">
        <v>25</v>
      </c>
      <c r="K5800">
        <v>8</v>
      </c>
      <c r="L5800">
        <v>12</v>
      </c>
      <c r="M5800">
        <v>17</v>
      </c>
      <c r="N5800">
        <v>7</v>
      </c>
      <c r="O5800" t="s">
        <v>517</v>
      </c>
      <c r="P5800" t="s">
        <v>517</v>
      </c>
      <c r="Q5800" t="s">
        <v>517</v>
      </c>
      <c r="R5800" t="s">
        <v>517</v>
      </c>
      <c r="S5800" t="s">
        <v>517</v>
      </c>
      <c r="T5800" t="s">
        <v>517</v>
      </c>
      <c r="U5800" t="s">
        <v>517</v>
      </c>
      <c r="V5800" t="s">
        <v>517</v>
      </c>
      <c r="W5800" t="s">
        <v>517</v>
      </c>
      <c r="X5800" t="s">
        <v>517</v>
      </c>
      <c r="Y5800" t="s">
        <v>31624</v>
      </c>
      <c r="Z5800" s="1">
        <v>33318</v>
      </c>
      <c r="AA5800" t="s">
        <v>546</v>
      </c>
      <c r="AB5800">
        <v>26</v>
      </c>
      <c r="AC5800" t="s">
        <v>358</v>
      </c>
      <c r="AD5800" t="s">
        <v>486</v>
      </c>
      <c r="AF5800" t="s">
        <v>517</v>
      </c>
      <c r="AG5800" t="s">
        <v>517</v>
      </c>
      <c r="AH5800" t="s">
        <v>517</v>
      </c>
      <c r="AI5800" t="s">
        <v>517</v>
      </c>
      <c r="AJ5800" t="s">
        <v>517</v>
      </c>
    </row>
    <row r="5801" spans="1:36" x14ac:dyDescent="0.25">
      <c r="A5801" s="13" t="s">
        <v>31625</v>
      </c>
      <c r="B5801" s="1">
        <v>42959</v>
      </c>
      <c r="C5801" s="2">
        <v>0.69954861111111111</v>
      </c>
      <c r="D5801" t="s">
        <v>29457</v>
      </c>
      <c r="E5801" t="s">
        <v>22</v>
      </c>
      <c r="F5801" t="s">
        <v>29458</v>
      </c>
      <c r="G5801" s="14" t="s">
        <v>29459</v>
      </c>
      <c r="H5801" s="14" t="s">
        <v>29460</v>
      </c>
      <c r="I5801" t="s">
        <v>24</v>
      </c>
      <c r="K5801">
        <v>8</v>
      </c>
      <c r="L5801">
        <v>12</v>
      </c>
      <c r="M5801">
        <v>16</v>
      </c>
      <c r="N5801">
        <v>7</v>
      </c>
      <c r="O5801" t="s">
        <v>517</v>
      </c>
      <c r="P5801" t="s">
        <v>517</v>
      </c>
      <c r="Q5801" t="s">
        <v>517</v>
      </c>
      <c r="R5801" t="s">
        <v>517</v>
      </c>
      <c r="S5801" t="s">
        <v>517</v>
      </c>
      <c r="T5801" t="s">
        <v>517</v>
      </c>
      <c r="U5801" t="s">
        <v>517</v>
      </c>
      <c r="V5801" t="s">
        <v>517</v>
      </c>
      <c r="W5801" t="s">
        <v>517</v>
      </c>
      <c r="X5801" t="s">
        <v>517</v>
      </c>
      <c r="Y5801" t="s">
        <v>517</v>
      </c>
      <c r="Z5801" s="1" t="s">
        <v>517</v>
      </c>
      <c r="AA5801" t="s">
        <v>29461</v>
      </c>
      <c r="AB5801" t="s">
        <v>517</v>
      </c>
      <c r="AC5801" t="s">
        <v>358</v>
      </c>
      <c r="AD5801" t="s">
        <v>517</v>
      </c>
      <c r="AF5801" t="s">
        <v>8259</v>
      </c>
      <c r="AG5801" t="s">
        <v>8261</v>
      </c>
      <c r="AH5801" t="s">
        <v>517</v>
      </c>
      <c r="AI5801" t="s">
        <v>517</v>
      </c>
      <c r="AJ5801" t="s">
        <v>517</v>
      </c>
    </row>
    <row r="5802" spans="1:36" x14ac:dyDescent="0.25">
      <c r="A5802" s="13" t="s">
        <v>31626</v>
      </c>
      <c r="B5802" s="1">
        <v>42959</v>
      </c>
      <c r="C5802" s="2">
        <v>0.59643518518518512</v>
      </c>
      <c r="D5802" t="s">
        <v>31627</v>
      </c>
      <c r="E5802" t="s">
        <v>22</v>
      </c>
      <c r="F5802" t="s">
        <v>31628</v>
      </c>
      <c r="G5802" s="14" t="s">
        <v>31629</v>
      </c>
      <c r="H5802" s="14" t="s">
        <v>31630</v>
      </c>
      <c r="I5802" t="s">
        <v>24</v>
      </c>
      <c r="K5802">
        <v>8</v>
      </c>
      <c r="L5802">
        <v>12</v>
      </c>
      <c r="M5802">
        <v>14</v>
      </c>
      <c r="N5802">
        <v>7</v>
      </c>
      <c r="O5802" t="s">
        <v>517</v>
      </c>
      <c r="P5802" t="s">
        <v>517</v>
      </c>
      <c r="Q5802" t="s">
        <v>517</v>
      </c>
      <c r="R5802" t="s">
        <v>517</v>
      </c>
      <c r="S5802" t="s">
        <v>517</v>
      </c>
      <c r="T5802" t="s">
        <v>517</v>
      </c>
      <c r="U5802" t="s">
        <v>517</v>
      </c>
      <c r="V5802" t="s">
        <v>517</v>
      </c>
      <c r="W5802" t="s">
        <v>517</v>
      </c>
      <c r="X5802" t="s">
        <v>517</v>
      </c>
      <c r="Y5802" t="s">
        <v>31631</v>
      </c>
      <c r="Z5802" s="1">
        <v>34370</v>
      </c>
      <c r="AA5802" t="s">
        <v>546</v>
      </c>
      <c r="AB5802">
        <v>23</v>
      </c>
      <c r="AC5802" t="s">
        <v>358</v>
      </c>
      <c r="AD5802" t="s">
        <v>482</v>
      </c>
      <c r="AF5802" t="s">
        <v>517</v>
      </c>
      <c r="AG5802" t="s">
        <v>517</v>
      </c>
      <c r="AH5802" t="s">
        <v>517</v>
      </c>
      <c r="AI5802" t="s">
        <v>517</v>
      </c>
      <c r="AJ5802" t="s">
        <v>517</v>
      </c>
    </row>
    <row r="5803" spans="1:36" x14ac:dyDescent="0.25">
      <c r="A5803" s="13" t="s">
        <v>31632</v>
      </c>
      <c r="B5803" s="1">
        <v>42959</v>
      </c>
      <c r="C5803" s="2">
        <v>0.58917824074074077</v>
      </c>
      <c r="D5803" t="s">
        <v>28187</v>
      </c>
      <c r="E5803" t="s">
        <v>4432</v>
      </c>
      <c r="F5803" t="s">
        <v>27360</v>
      </c>
      <c r="G5803" s="14" t="s">
        <v>27361</v>
      </c>
      <c r="H5803" s="14" t="s">
        <v>28188</v>
      </c>
      <c r="I5803" t="s">
        <v>23</v>
      </c>
      <c r="K5803">
        <v>8</v>
      </c>
      <c r="L5803">
        <v>12</v>
      </c>
      <c r="M5803">
        <v>14</v>
      </c>
      <c r="N5803">
        <v>7</v>
      </c>
      <c r="O5803" t="s">
        <v>27357</v>
      </c>
      <c r="P5803" t="s">
        <v>517</v>
      </c>
      <c r="Q5803" t="s">
        <v>517</v>
      </c>
      <c r="R5803" t="s">
        <v>517</v>
      </c>
      <c r="S5803" t="s">
        <v>517</v>
      </c>
      <c r="T5803" t="s">
        <v>517</v>
      </c>
      <c r="U5803" t="s">
        <v>517</v>
      </c>
      <c r="V5803" t="s">
        <v>517</v>
      </c>
      <c r="W5803" t="s">
        <v>858</v>
      </c>
      <c r="X5803" t="s">
        <v>850</v>
      </c>
      <c r="Y5803" t="s">
        <v>27363</v>
      </c>
      <c r="Z5803" s="1">
        <v>26810</v>
      </c>
      <c r="AA5803" t="s">
        <v>2887</v>
      </c>
      <c r="AB5803">
        <v>44</v>
      </c>
      <c r="AC5803" t="s">
        <v>358</v>
      </c>
      <c r="AD5803" t="s">
        <v>500</v>
      </c>
      <c r="AF5803" t="s">
        <v>517</v>
      </c>
      <c r="AG5803" t="s">
        <v>517</v>
      </c>
      <c r="AH5803" t="s">
        <v>517</v>
      </c>
      <c r="AI5803" t="s">
        <v>517</v>
      </c>
      <c r="AJ5803" t="s">
        <v>517</v>
      </c>
    </row>
    <row r="5804" spans="1:36" x14ac:dyDescent="0.25">
      <c r="A5804" s="13" t="s">
        <v>31633</v>
      </c>
      <c r="B5804" s="1">
        <v>42959</v>
      </c>
      <c r="C5804" s="2">
        <v>0.56718750000000007</v>
      </c>
      <c r="D5804" t="s">
        <v>31634</v>
      </c>
      <c r="E5804" t="s">
        <v>22</v>
      </c>
      <c r="F5804" t="s">
        <v>31635</v>
      </c>
      <c r="G5804" s="14" t="s">
        <v>31636</v>
      </c>
      <c r="H5804" s="14" t="s">
        <v>31637</v>
      </c>
      <c r="I5804" t="s">
        <v>21</v>
      </c>
      <c r="K5804">
        <v>8</v>
      </c>
      <c r="L5804">
        <v>12</v>
      </c>
      <c r="M5804">
        <v>13</v>
      </c>
      <c r="N5804">
        <v>7</v>
      </c>
      <c r="O5804" t="s">
        <v>517</v>
      </c>
      <c r="P5804" t="s">
        <v>517</v>
      </c>
      <c r="Q5804" t="s">
        <v>517</v>
      </c>
      <c r="R5804" t="s">
        <v>517</v>
      </c>
      <c r="S5804" t="s">
        <v>517</v>
      </c>
      <c r="T5804" t="s">
        <v>517</v>
      </c>
      <c r="U5804" t="s">
        <v>517</v>
      </c>
      <c r="V5804" t="s">
        <v>517</v>
      </c>
      <c r="W5804" t="s">
        <v>517</v>
      </c>
      <c r="X5804" t="s">
        <v>517</v>
      </c>
      <c r="Y5804" t="s">
        <v>31638</v>
      </c>
      <c r="Z5804" s="1">
        <v>32402</v>
      </c>
      <c r="AA5804" t="s">
        <v>546</v>
      </c>
      <c r="AB5804">
        <v>28</v>
      </c>
      <c r="AC5804" t="s">
        <v>358</v>
      </c>
      <c r="AD5804" t="s">
        <v>482</v>
      </c>
      <c r="AF5804" t="s">
        <v>8266</v>
      </c>
      <c r="AG5804" t="s">
        <v>517</v>
      </c>
      <c r="AH5804" t="s">
        <v>517</v>
      </c>
      <c r="AI5804" t="s">
        <v>517</v>
      </c>
      <c r="AJ5804" t="s">
        <v>517</v>
      </c>
    </row>
    <row r="5805" spans="1:36" x14ac:dyDescent="0.25">
      <c r="A5805" s="13" t="s">
        <v>31640</v>
      </c>
      <c r="B5805" s="1">
        <v>42959</v>
      </c>
      <c r="C5805" s="2">
        <v>0.4919560185185185</v>
      </c>
      <c r="D5805" t="s">
        <v>31641</v>
      </c>
      <c r="E5805" t="s">
        <v>22</v>
      </c>
      <c r="F5805" t="s">
        <v>31642</v>
      </c>
      <c r="G5805" s="14" t="s">
        <v>31643</v>
      </c>
      <c r="H5805" s="14" t="s">
        <v>31644</v>
      </c>
      <c r="I5805" t="s">
        <v>23</v>
      </c>
      <c r="K5805">
        <v>8</v>
      </c>
      <c r="L5805">
        <v>12</v>
      </c>
      <c r="M5805">
        <v>11</v>
      </c>
      <c r="N5805">
        <v>7</v>
      </c>
      <c r="O5805" t="s">
        <v>31639</v>
      </c>
      <c r="P5805" t="s">
        <v>517</v>
      </c>
      <c r="Q5805" t="s">
        <v>517</v>
      </c>
      <c r="R5805" t="s">
        <v>517</v>
      </c>
      <c r="S5805" t="s">
        <v>517</v>
      </c>
      <c r="T5805" t="s">
        <v>517</v>
      </c>
      <c r="U5805" t="s">
        <v>517</v>
      </c>
      <c r="V5805" t="s">
        <v>517</v>
      </c>
      <c r="W5805" t="s">
        <v>9455</v>
      </c>
      <c r="X5805" t="s">
        <v>477</v>
      </c>
      <c r="Y5805" t="s">
        <v>11802</v>
      </c>
      <c r="Z5805" s="1">
        <v>28171</v>
      </c>
      <c r="AA5805" t="s">
        <v>11503</v>
      </c>
      <c r="AB5805">
        <v>40</v>
      </c>
      <c r="AC5805" t="s">
        <v>358</v>
      </c>
      <c r="AD5805" t="s">
        <v>502</v>
      </c>
      <c r="AF5805" t="s">
        <v>517</v>
      </c>
      <c r="AG5805" t="s">
        <v>517</v>
      </c>
      <c r="AH5805" t="s">
        <v>517</v>
      </c>
      <c r="AI5805" t="s">
        <v>517</v>
      </c>
      <c r="AJ5805" t="s">
        <v>517</v>
      </c>
    </row>
    <row r="5806" spans="1:36" x14ac:dyDescent="0.25">
      <c r="A5806" s="13" t="s">
        <v>31648</v>
      </c>
      <c r="B5806" s="1">
        <v>42959</v>
      </c>
      <c r="C5806" s="2">
        <v>0.4674537037037037</v>
      </c>
      <c r="D5806" t="s">
        <v>31647</v>
      </c>
      <c r="E5806" t="s">
        <v>1282</v>
      </c>
      <c r="F5806" t="s">
        <v>31646</v>
      </c>
      <c r="G5806" s="14" t="s">
        <v>31649</v>
      </c>
      <c r="H5806" s="14" t="s">
        <v>31650</v>
      </c>
      <c r="I5806" t="s">
        <v>23</v>
      </c>
      <c r="K5806">
        <v>8</v>
      </c>
      <c r="L5806">
        <v>12</v>
      </c>
      <c r="M5806">
        <v>11</v>
      </c>
      <c r="N5806">
        <v>7</v>
      </c>
      <c r="O5806" t="s">
        <v>31645</v>
      </c>
      <c r="P5806" t="s">
        <v>517</v>
      </c>
      <c r="Q5806" t="s">
        <v>517</v>
      </c>
      <c r="R5806" t="s">
        <v>517</v>
      </c>
      <c r="S5806" t="s">
        <v>517</v>
      </c>
      <c r="T5806" t="s">
        <v>517</v>
      </c>
      <c r="U5806" t="s">
        <v>517</v>
      </c>
      <c r="V5806" t="s">
        <v>517</v>
      </c>
      <c r="W5806" t="s">
        <v>537</v>
      </c>
      <c r="X5806" t="s">
        <v>527</v>
      </c>
      <c r="Y5806" t="s">
        <v>517</v>
      </c>
      <c r="Z5806" s="1" t="s">
        <v>517</v>
      </c>
      <c r="AA5806" t="s">
        <v>674</v>
      </c>
      <c r="AB5806" t="s">
        <v>517</v>
      </c>
      <c r="AC5806" t="s">
        <v>358</v>
      </c>
      <c r="AD5806" t="s">
        <v>517</v>
      </c>
      <c r="AF5806" t="s">
        <v>8313</v>
      </c>
      <c r="AG5806" t="s">
        <v>8297</v>
      </c>
      <c r="AH5806" t="s">
        <v>8266</v>
      </c>
      <c r="AI5806" t="s">
        <v>517</v>
      </c>
      <c r="AJ5806" t="s">
        <v>517</v>
      </c>
    </row>
    <row r="5807" spans="1:36" x14ac:dyDescent="0.25">
      <c r="A5807" s="13" t="s">
        <v>31651</v>
      </c>
      <c r="B5807" s="1">
        <v>42959</v>
      </c>
      <c r="C5807" s="2">
        <v>0.40453703703703708</v>
      </c>
      <c r="D5807" t="s">
        <v>14027</v>
      </c>
      <c r="E5807" t="s">
        <v>22</v>
      </c>
      <c r="F5807" t="s">
        <v>31652</v>
      </c>
      <c r="G5807" s="14" t="s">
        <v>31653</v>
      </c>
      <c r="H5807" s="14" t="s">
        <v>31654</v>
      </c>
      <c r="I5807" t="s">
        <v>21</v>
      </c>
      <c r="K5807">
        <v>8</v>
      </c>
      <c r="L5807">
        <v>12</v>
      </c>
      <c r="M5807">
        <v>9</v>
      </c>
      <c r="N5807">
        <v>7</v>
      </c>
      <c r="O5807" t="s">
        <v>517</v>
      </c>
      <c r="P5807" t="s">
        <v>517</v>
      </c>
      <c r="Q5807" t="s">
        <v>517</v>
      </c>
      <c r="R5807" t="s">
        <v>517</v>
      </c>
      <c r="S5807" t="s">
        <v>517</v>
      </c>
      <c r="T5807" t="s">
        <v>517</v>
      </c>
      <c r="U5807" t="s">
        <v>517</v>
      </c>
      <c r="V5807" t="s">
        <v>517</v>
      </c>
      <c r="W5807" t="s">
        <v>517</v>
      </c>
      <c r="X5807" t="s">
        <v>517</v>
      </c>
      <c r="Y5807" t="s">
        <v>31655</v>
      </c>
      <c r="Z5807" s="1" t="s">
        <v>517</v>
      </c>
      <c r="AA5807" t="s">
        <v>1489</v>
      </c>
      <c r="AB5807" t="s">
        <v>517</v>
      </c>
      <c r="AC5807" t="s">
        <v>358</v>
      </c>
      <c r="AD5807" t="s">
        <v>517</v>
      </c>
      <c r="AF5807" t="s">
        <v>8263</v>
      </c>
      <c r="AG5807" t="s">
        <v>8295</v>
      </c>
      <c r="AH5807" t="s">
        <v>8304</v>
      </c>
      <c r="AI5807" t="s">
        <v>517</v>
      </c>
      <c r="AJ5807" t="s">
        <v>517</v>
      </c>
    </row>
    <row r="5808" spans="1:36" x14ac:dyDescent="0.25">
      <c r="A5808" t="s">
        <v>31656</v>
      </c>
      <c r="B5808">
        <v>42959</v>
      </c>
      <c r="C5808">
        <v>0.36153935185185188</v>
      </c>
      <c r="D5808" t="s">
        <v>28187</v>
      </c>
      <c r="E5808" t="s">
        <v>4432</v>
      </c>
      <c r="F5808" t="s">
        <v>27360</v>
      </c>
      <c r="G5808" t="s">
        <v>27361</v>
      </c>
      <c r="H5808" t="s">
        <v>28188</v>
      </c>
      <c r="I5808" t="s">
        <v>21</v>
      </c>
      <c r="K5808">
        <v>8</v>
      </c>
      <c r="L5808">
        <v>12</v>
      </c>
      <c r="M5808">
        <v>8</v>
      </c>
      <c r="N5808">
        <v>7</v>
      </c>
      <c r="O5808" t="s">
        <v>27357</v>
      </c>
      <c r="P5808" t="s">
        <v>517</v>
      </c>
      <c r="Q5808" t="s">
        <v>517</v>
      </c>
      <c r="R5808" t="s">
        <v>517</v>
      </c>
      <c r="S5808" t="s">
        <v>517</v>
      </c>
      <c r="T5808" t="s">
        <v>517</v>
      </c>
      <c r="U5808" t="s">
        <v>517</v>
      </c>
      <c r="V5808" t="s">
        <v>517</v>
      </c>
      <c r="W5808" t="s">
        <v>858</v>
      </c>
      <c r="X5808" t="s">
        <v>850</v>
      </c>
      <c r="Y5808" t="s">
        <v>27363</v>
      </c>
      <c r="Z5808">
        <v>26810</v>
      </c>
      <c r="AA5808" t="s">
        <v>2887</v>
      </c>
      <c r="AB5808">
        <v>44</v>
      </c>
      <c r="AC5808" t="s">
        <v>358</v>
      </c>
      <c r="AD5808" t="s">
        <v>500</v>
      </c>
      <c r="AF5808" t="s">
        <v>8308</v>
      </c>
      <c r="AG5808">
        <v>16789</v>
      </c>
      <c r="AH5808" t="s">
        <v>517</v>
      </c>
      <c r="AI5808" t="s">
        <v>517</v>
      </c>
      <c r="AJ5808" t="s">
        <v>517</v>
      </c>
    </row>
    <row r="5809" spans="1:36" x14ac:dyDescent="0.25">
      <c r="A5809" s="13" t="s">
        <v>31658</v>
      </c>
      <c r="B5809" s="1">
        <v>42959</v>
      </c>
      <c r="C5809" s="2">
        <v>0.35696759259259259</v>
      </c>
      <c r="D5809" t="s">
        <v>31659</v>
      </c>
      <c r="E5809" t="s">
        <v>22</v>
      </c>
      <c r="F5809" t="s">
        <v>31660</v>
      </c>
      <c r="G5809" s="14" t="s">
        <v>31661</v>
      </c>
      <c r="H5809" s="14" t="s">
        <v>31662</v>
      </c>
      <c r="I5809" t="s">
        <v>21</v>
      </c>
      <c r="K5809">
        <v>8</v>
      </c>
      <c r="L5809">
        <v>12</v>
      </c>
      <c r="M5809">
        <v>8</v>
      </c>
      <c r="N5809">
        <v>7</v>
      </c>
      <c r="O5809" t="s">
        <v>31657</v>
      </c>
      <c r="P5809" t="s">
        <v>31657</v>
      </c>
      <c r="Q5809" t="s">
        <v>517</v>
      </c>
      <c r="R5809" t="s">
        <v>517</v>
      </c>
      <c r="S5809" t="s">
        <v>517</v>
      </c>
      <c r="T5809" t="s">
        <v>517</v>
      </c>
      <c r="U5809" t="s">
        <v>517</v>
      </c>
      <c r="V5809" t="s">
        <v>517</v>
      </c>
      <c r="W5809" t="s">
        <v>1436</v>
      </c>
      <c r="X5809" t="s">
        <v>590</v>
      </c>
      <c r="Y5809" t="s">
        <v>31663</v>
      </c>
      <c r="Z5809" s="1">
        <v>32262</v>
      </c>
      <c r="AA5809" t="s">
        <v>20102</v>
      </c>
      <c r="AB5809">
        <v>29</v>
      </c>
      <c r="AC5809" t="s">
        <v>357</v>
      </c>
      <c r="AD5809" t="s">
        <v>491</v>
      </c>
      <c r="AF5809" t="s">
        <v>8266</v>
      </c>
      <c r="AG5809" t="s">
        <v>8313</v>
      </c>
      <c r="AH5809" t="s">
        <v>517</v>
      </c>
      <c r="AI5809" t="s">
        <v>517</v>
      </c>
      <c r="AJ5809" t="s">
        <v>517</v>
      </c>
    </row>
    <row r="5810" spans="1:36" x14ac:dyDescent="0.25">
      <c r="A5810" s="13" t="s">
        <v>31664</v>
      </c>
      <c r="B5810" s="1">
        <v>42959</v>
      </c>
      <c r="C5810" s="2">
        <v>7.3518518518518525E-2</v>
      </c>
      <c r="D5810" t="s">
        <v>31665</v>
      </c>
      <c r="E5810" t="s">
        <v>22</v>
      </c>
      <c r="F5810" t="s">
        <v>31666</v>
      </c>
      <c r="G5810" s="14" t="s">
        <v>31667</v>
      </c>
      <c r="H5810" s="14" t="s">
        <v>31668</v>
      </c>
      <c r="I5810" t="s">
        <v>24</v>
      </c>
      <c r="K5810">
        <v>8</v>
      </c>
      <c r="L5810">
        <v>12</v>
      </c>
      <c r="M5810">
        <v>1</v>
      </c>
      <c r="N5810">
        <v>7</v>
      </c>
      <c r="O5810" t="s">
        <v>517</v>
      </c>
      <c r="P5810" t="s">
        <v>517</v>
      </c>
      <c r="Q5810" t="s">
        <v>517</v>
      </c>
      <c r="R5810" t="s">
        <v>517</v>
      </c>
      <c r="S5810" t="s">
        <v>517</v>
      </c>
      <c r="T5810" t="s">
        <v>517</v>
      </c>
      <c r="U5810" t="s">
        <v>517</v>
      </c>
      <c r="V5810" t="s">
        <v>517</v>
      </c>
      <c r="W5810" t="s">
        <v>517</v>
      </c>
      <c r="X5810" t="s">
        <v>517</v>
      </c>
      <c r="Y5810" t="s">
        <v>31669</v>
      </c>
      <c r="Z5810" s="1">
        <v>32422</v>
      </c>
      <c r="AA5810" t="s">
        <v>1147</v>
      </c>
      <c r="AB5810">
        <v>28</v>
      </c>
      <c r="AC5810" t="s">
        <v>357</v>
      </c>
      <c r="AD5810" t="s">
        <v>482</v>
      </c>
      <c r="AF5810" t="s">
        <v>8296</v>
      </c>
      <c r="AG5810" t="s">
        <v>8259</v>
      </c>
      <c r="AH5810" t="s">
        <v>8313</v>
      </c>
      <c r="AI5810" t="s">
        <v>517</v>
      </c>
      <c r="AJ5810" t="s">
        <v>517</v>
      </c>
    </row>
    <row r="5811" spans="1:36" x14ac:dyDescent="0.25">
      <c r="A5811" s="13" t="s">
        <v>31671</v>
      </c>
      <c r="B5811" s="1">
        <v>42959</v>
      </c>
      <c r="C5811" s="2">
        <v>7.3067129629629635E-2</v>
      </c>
      <c r="D5811" t="s">
        <v>31670</v>
      </c>
      <c r="E5811" t="s">
        <v>22</v>
      </c>
      <c r="F5811" t="s">
        <v>31672</v>
      </c>
      <c r="G5811" s="14" t="s">
        <v>31673</v>
      </c>
      <c r="H5811" s="14" t="s">
        <v>31674</v>
      </c>
      <c r="I5811" t="s">
        <v>21</v>
      </c>
      <c r="K5811">
        <v>8</v>
      </c>
      <c r="L5811">
        <v>12</v>
      </c>
      <c r="M5811">
        <v>1</v>
      </c>
      <c r="N5811">
        <v>7</v>
      </c>
      <c r="O5811" t="s">
        <v>517</v>
      </c>
      <c r="P5811" t="s">
        <v>517</v>
      </c>
      <c r="Q5811" t="s">
        <v>517</v>
      </c>
      <c r="R5811" t="s">
        <v>517</v>
      </c>
      <c r="S5811" t="s">
        <v>517</v>
      </c>
      <c r="T5811" t="s">
        <v>517</v>
      </c>
      <c r="U5811" t="s">
        <v>517</v>
      </c>
      <c r="V5811" t="s">
        <v>517</v>
      </c>
      <c r="W5811" t="s">
        <v>517</v>
      </c>
      <c r="X5811" t="s">
        <v>517</v>
      </c>
      <c r="Y5811" t="s">
        <v>517</v>
      </c>
      <c r="Z5811" s="1" t="s">
        <v>517</v>
      </c>
      <c r="AA5811" t="s">
        <v>1093</v>
      </c>
      <c r="AB5811" t="s">
        <v>517</v>
      </c>
      <c r="AC5811" t="s">
        <v>358</v>
      </c>
      <c r="AD5811" t="s">
        <v>517</v>
      </c>
      <c r="AF5811" t="s">
        <v>8304</v>
      </c>
      <c r="AG5811" t="s">
        <v>8296</v>
      </c>
      <c r="AH5811" t="s">
        <v>8295</v>
      </c>
      <c r="AI5811" t="s">
        <v>8263</v>
      </c>
      <c r="AJ5811" t="s">
        <v>517</v>
      </c>
    </row>
    <row r="5812" spans="1:36" x14ac:dyDescent="0.25">
      <c r="A5812" s="13" t="s">
        <v>31675</v>
      </c>
      <c r="B5812" s="1">
        <v>42958</v>
      </c>
      <c r="C5812" s="2">
        <v>0.97615740740740742</v>
      </c>
      <c r="D5812" t="s">
        <v>30099</v>
      </c>
      <c r="E5812" t="s">
        <v>116</v>
      </c>
      <c r="F5812" t="s">
        <v>30100</v>
      </c>
      <c r="G5812" s="14" t="s">
        <v>30101</v>
      </c>
      <c r="H5812" s="14" t="s">
        <v>31676</v>
      </c>
      <c r="I5812" t="s">
        <v>23</v>
      </c>
      <c r="K5812">
        <v>8</v>
      </c>
      <c r="L5812">
        <v>11</v>
      </c>
      <c r="M5812">
        <v>23</v>
      </c>
      <c r="N5812">
        <v>6</v>
      </c>
      <c r="O5812" t="s">
        <v>30097</v>
      </c>
      <c r="P5812" t="s">
        <v>517</v>
      </c>
      <c r="Q5812" t="s">
        <v>517</v>
      </c>
      <c r="R5812" t="s">
        <v>517</v>
      </c>
      <c r="S5812" t="s">
        <v>517</v>
      </c>
      <c r="T5812" t="s">
        <v>517</v>
      </c>
      <c r="U5812" t="s">
        <v>517</v>
      </c>
      <c r="V5812" t="s">
        <v>517</v>
      </c>
      <c r="W5812" t="s">
        <v>537</v>
      </c>
      <c r="X5812" t="s">
        <v>849</v>
      </c>
      <c r="Y5812" t="s">
        <v>5710</v>
      </c>
      <c r="Z5812" s="1">
        <v>30526</v>
      </c>
      <c r="AA5812" t="s">
        <v>529</v>
      </c>
      <c r="AB5812">
        <v>34</v>
      </c>
      <c r="AC5812" t="s">
        <v>358</v>
      </c>
      <c r="AD5812" t="s">
        <v>496</v>
      </c>
      <c r="AF5812" t="s">
        <v>517</v>
      </c>
      <c r="AG5812" t="s">
        <v>517</v>
      </c>
      <c r="AH5812" t="s">
        <v>517</v>
      </c>
      <c r="AI5812" t="s">
        <v>517</v>
      </c>
      <c r="AJ5812" t="s">
        <v>517</v>
      </c>
    </row>
    <row r="5813" spans="1:36" x14ac:dyDescent="0.25">
      <c r="A5813" s="13" t="s">
        <v>31678</v>
      </c>
      <c r="B5813" s="1">
        <v>42958</v>
      </c>
      <c r="C5813" s="2">
        <v>0.9275810185185186</v>
      </c>
      <c r="D5813" t="s">
        <v>31679</v>
      </c>
      <c r="E5813" t="s">
        <v>22</v>
      </c>
      <c r="F5813" t="s">
        <v>31680</v>
      </c>
      <c r="G5813" s="14" t="s">
        <v>31681</v>
      </c>
      <c r="H5813" s="14" t="s">
        <v>31682</v>
      </c>
      <c r="I5813" t="s">
        <v>21</v>
      </c>
      <c r="K5813">
        <v>8</v>
      </c>
      <c r="L5813">
        <v>11</v>
      </c>
      <c r="M5813">
        <v>22</v>
      </c>
      <c r="N5813">
        <v>6</v>
      </c>
      <c r="O5813" t="s">
        <v>31677</v>
      </c>
      <c r="P5813" t="s">
        <v>517</v>
      </c>
      <c r="Q5813" t="s">
        <v>517</v>
      </c>
      <c r="R5813" t="s">
        <v>517</v>
      </c>
      <c r="S5813" t="s">
        <v>517</v>
      </c>
      <c r="T5813" t="s">
        <v>517</v>
      </c>
      <c r="U5813" t="s">
        <v>517</v>
      </c>
      <c r="V5813" t="s">
        <v>517</v>
      </c>
      <c r="W5813" t="s">
        <v>589</v>
      </c>
      <c r="X5813" t="s">
        <v>590</v>
      </c>
      <c r="Y5813" t="s">
        <v>31683</v>
      </c>
      <c r="Z5813" s="1">
        <v>26307</v>
      </c>
      <c r="AA5813" t="s">
        <v>834</v>
      </c>
      <c r="AB5813">
        <v>45</v>
      </c>
      <c r="AC5813" t="s">
        <v>358</v>
      </c>
      <c r="AD5813" t="s">
        <v>491</v>
      </c>
      <c r="AF5813" t="s">
        <v>8266</v>
      </c>
      <c r="AG5813" t="s">
        <v>8307</v>
      </c>
      <c r="AH5813" t="s">
        <v>8282</v>
      </c>
      <c r="AI5813" t="s">
        <v>8260</v>
      </c>
      <c r="AJ5813" t="s">
        <v>517</v>
      </c>
    </row>
    <row r="5814" spans="1:36" x14ac:dyDescent="0.25">
      <c r="A5814" s="13" t="s">
        <v>31685</v>
      </c>
      <c r="B5814" s="1">
        <v>42958</v>
      </c>
      <c r="C5814" s="2">
        <v>0.91706018518518517</v>
      </c>
      <c r="D5814" t="s">
        <v>31686</v>
      </c>
      <c r="E5814" t="s">
        <v>22</v>
      </c>
      <c r="F5814" t="s">
        <v>31687</v>
      </c>
      <c r="G5814" s="14" t="s">
        <v>31688</v>
      </c>
      <c r="H5814" s="14" t="s">
        <v>31689</v>
      </c>
      <c r="I5814" t="s">
        <v>23</v>
      </c>
      <c r="K5814">
        <v>8</v>
      </c>
      <c r="L5814">
        <v>11</v>
      </c>
      <c r="M5814">
        <v>22</v>
      </c>
      <c r="N5814">
        <v>6</v>
      </c>
      <c r="O5814" t="s">
        <v>31684</v>
      </c>
      <c r="P5814" t="s">
        <v>517</v>
      </c>
      <c r="Q5814" t="s">
        <v>517</v>
      </c>
      <c r="R5814" t="s">
        <v>517</v>
      </c>
      <c r="S5814" t="s">
        <v>517</v>
      </c>
      <c r="T5814" t="s">
        <v>517</v>
      </c>
      <c r="U5814" t="s">
        <v>517</v>
      </c>
      <c r="V5814" t="s">
        <v>517</v>
      </c>
      <c r="W5814" t="s">
        <v>672</v>
      </c>
      <c r="X5814" t="s">
        <v>477</v>
      </c>
      <c r="Y5814" t="s">
        <v>18257</v>
      </c>
      <c r="Z5814" s="1">
        <v>28336</v>
      </c>
      <c r="AA5814" t="s">
        <v>4500</v>
      </c>
      <c r="AB5814">
        <v>40</v>
      </c>
      <c r="AC5814" t="s">
        <v>358</v>
      </c>
      <c r="AD5814" t="s">
        <v>488</v>
      </c>
      <c r="AF5814" t="s">
        <v>8306</v>
      </c>
      <c r="AG5814" t="s">
        <v>8254</v>
      </c>
      <c r="AH5814" t="s">
        <v>517</v>
      </c>
      <c r="AI5814" t="s">
        <v>517</v>
      </c>
      <c r="AJ5814" t="s">
        <v>517</v>
      </c>
    </row>
    <row r="5815" spans="1:36" x14ac:dyDescent="0.25">
      <c r="A5815" s="13" t="s">
        <v>31690</v>
      </c>
      <c r="B5815" s="1">
        <v>42958</v>
      </c>
      <c r="C5815" s="2">
        <v>0.86533564814814812</v>
      </c>
      <c r="D5815" t="s">
        <v>31691</v>
      </c>
      <c r="E5815" t="s">
        <v>22</v>
      </c>
      <c r="F5815" t="s">
        <v>29221</v>
      </c>
      <c r="G5815" s="14" t="s">
        <v>29222</v>
      </c>
      <c r="H5815" s="14" t="s">
        <v>29223</v>
      </c>
      <c r="I5815" t="s">
        <v>21</v>
      </c>
      <c r="K5815">
        <v>8</v>
      </c>
      <c r="L5815">
        <v>11</v>
      </c>
      <c r="M5815">
        <v>20</v>
      </c>
      <c r="N5815">
        <v>6</v>
      </c>
      <c r="O5815" t="s">
        <v>517</v>
      </c>
      <c r="P5815" t="s">
        <v>517</v>
      </c>
      <c r="Q5815" t="s">
        <v>517</v>
      </c>
      <c r="R5815" t="s">
        <v>517</v>
      </c>
      <c r="S5815" t="s">
        <v>517</v>
      </c>
      <c r="T5815" t="s">
        <v>517</v>
      </c>
      <c r="U5815" t="s">
        <v>517</v>
      </c>
      <c r="V5815" t="s">
        <v>517</v>
      </c>
      <c r="W5815" t="s">
        <v>517</v>
      </c>
      <c r="X5815" t="s">
        <v>517</v>
      </c>
      <c r="Y5815" t="s">
        <v>29224</v>
      </c>
      <c r="Z5815" s="1">
        <v>32442</v>
      </c>
      <c r="AA5815" t="s">
        <v>2695</v>
      </c>
      <c r="AB5815">
        <v>28</v>
      </c>
      <c r="AC5815" t="s">
        <v>358</v>
      </c>
      <c r="AD5815" t="s">
        <v>496</v>
      </c>
      <c r="AF5815" t="s">
        <v>8260</v>
      </c>
      <c r="AG5815" t="s">
        <v>8306</v>
      </c>
      <c r="AH5815" t="s">
        <v>517</v>
      </c>
      <c r="AI5815" t="s">
        <v>517</v>
      </c>
      <c r="AJ5815" t="s">
        <v>517</v>
      </c>
    </row>
    <row r="5816" spans="1:36" x14ac:dyDescent="0.25">
      <c r="A5816" s="13" t="s">
        <v>31692</v>
      </c>
      <c r="B5816" s="1">
        <v>42958</v>
      </c>
      <c r="C5816" s="2">
        <v>0.86114583333333339</v>
      </c>
      <c r="D5816" t="s">
        <v>31693</v>
      </c>
      <c r="E5816" t="s">
        <v>22</v>
      </c>
      <c r="F5816" t="s">
        <v>31694</v>
      </c>
      <c r="G5816" s="14" t="s">
        <v>31695</v>
      </c>
      <c r="H5816" s="14" t="s">
        <v>31696</v>
      </c>
      <c r="I5816" t="s">
        <v>24</v>
      </c>
      <c r="K5816">
        <v>8</v>
      </c>
      <c r="L5816">
        <v>11</v>
      </c>
      <c r="M5816">
        <v>20</v>
      </c>
      <c r="N5816">
        <v>6</v>
      </c>
      <c r="O5816" t="s">
        <v>517</v>
      </c>
      <c r="P5816" t="s">
        <v>517</v>
      </c>
      <c r="Q5816" t="s">
        <v>517</v>
      </c>
      <c r="R5816" t="s">
        <v>517</v>
      </c>
      <c r="S5816" t="s">
        <v>517</v>
      </c>
      <c r="T5816" t="s">
        <v>517</v>
      </c>
      <c r="U5816" t="s">
        <v>517</v>
      </c>
      <c r="V5816" t="s">
        <v>517</v>
      </c>
      <c r="W5816" t="s">
        <v>517</v>
      </c>
      <c r="X5816" t="s">
        <v>517</v>
      </c>
      <c r="Y5816" t="s">
        <v>23023</v>
      </c>
      <c r="Z5816" s="1">
        <v>35263</v>
      </c>
      <c r="AA5816" t="s">
        <v>31697</v>
      </c>
      <c r="AB5816">
        <v>21</v>
      </c>
      <c r="AC5816" t="s">
        <v>357</v>
      </c>
      <c r="AD5816" t="s">
        <v>486</v>
      </c>
      <c r="AF5816" t="s">
        <v>517</v>
      </c>
      <c r="AG5816" t="s">
        <v>517</v>
      </c>
      <c r="AH5816" t="s">
        <v>517</v>
      </c>
      <c r="AI5816" t="s">
        <v>517</v>
      </c>
      <c r="AJ5816" t="s">
        <v>517</v>
      </c>
    </row>
    <row r="5817" spans="1:36" x14ac:dyDescent="0.25">
      <c r="A5817" s="13" t="s">
        <v>31699</v>
      </c>
      <c r="B5817" s="1">
        <v>42958</v>
      </c>
      <c r="C5817" s="2">
        <v>0.65425925925925921</v>
      </c>
      <c r="D5817" t="s">
        <v>31700</v>
      </c>
      <c r="E5817" t="s">
        <v>22</v>
      </c>
      <c r="F5817" t="s">
        <v>31701</v>
      </c>
      <c r="G5817" s="14" t="s">
        <v>31702</v>
      </c>
      <c r="H5817" s="14" t="s">
        <v>31703</v>
      </c>
      <c r="I5817" t="s">
        <v>23</v>
      </c>
      <c r="K5817">
        <v>8</v>
      </c>
      <c r="L5817">
        <v>11</v>
      </c>
      <c r="M5817">
        <v>15</v>
      </c>
      <c r="N5817">
        <v>6</v>
      </c>
      <c r="O5817" t="s">
        <v>31698</v>
      </c>
      <c r="P5817" t="s">
        <v>517</v>
      </c>
      <c r="Q5817" t="s">
        <v>517</v>
      </c>
      <c r="R5817" t="s">
        <v>517</v>
      </c>
      <c r="S5817" t="s">
        <v>517</v>
      </c>
      <c r="T5817" t="s">
        <v>517</v>
      </c>
      <c r="U5817" t="s">
        <v>517</v>
      </c>
      <c r="V5817" t="s">
        <v>517</v>
      </c>
      <c r="W5817" t="s">
        <v>672</v>
      </c>
      <c r="X5817" t="s">
        <v>477</v>
      </c>
      <c r="Y5817" t="s">
        <v>31704</v>
      </c>
      <c r="Z5817" s="1">
        <v>32924</v>
      </c>
      <c r="AA5817" t="s">
        <v>3578</v>
      </c>
      <c r="AB5817">
        <v>27</v>
      </c>
      <c r="AC5817" t="s">
        <v>358</v>
      </c>
      <c r="AD5817" t="s">
        <v>482</v>
      </c>
      <c r="AF5817" t="s">
        <v>8295</v>
      </c>
      <c r="AG5817" t="s">
        <v>517</v>
      </c>
      <c r="AH5817" t="s">
        <v>517</v>
      </c>
      <c r="AI5817" t="s">
        <v>517</v>
      </c>
      <c r="AJ5817" t="s">
        <v>517</v>
      </c>
    </row>
    <row r="5818" spans="1:36" x14ac:dyDescent="0.25">
      <c r="A5818" s="13" t="s">
        <v>31705</v>
      </c>
      <c r="B5818" s="1">
        <v>42958</v>
      </c>
      <c r="C5818" s="2">
        <v>0.65331018518518513</v>
      </c>
      <c r="D5818" t="s">
        <v>31706</v>
      </c>
      <c r="E5818" t="s">
        <v>22</v>
      </c>
      <c r="F5818" t="s">
        <v>31707</v>
      </c>
      <c r="G5818" s="14" t="s">
        <v>31708</v>
      </c>
      <c r="H5818" s="14" t="s">
        <v>31709</v>
      </c>
      <c r="I5818" t="s">
        <v>23</v>
      </c>
      <c r="K5818">
        <v>8</v>
      </c>
      <c r="L5818">
        <v>11</v>
      </c>
      <c r="M5818">
        <v>15</v>
      </c>
      <c r="N5818">
        <v>6</v>
      </c>
      <c r="O5818" t="s">
        <v>517</v>
      </c>
      <c r="P5818" t="s">
        <v>517</v>
      </c>
      <c r="Q5818" t="s">
        <v>517</v>
      </c>
      <c r="R5818" t="s">
        <v>517</v>
      </c>
      <c r="S5818" t="s">
        <v>517</v>
      </c>
      <c r="T5818" t="s">
        <v>517</v>
      </c>
      <c r="U5818" t="s">
        <v>517</v>
      </c>
      <c r="V5818" t="s">
        <v>517</v>
      </c>
      <c r="W5818" t="s">
        <v>517</v>
      </c>
      <c r="X5818" t="s">
        <v>517</v>
      </c>
      <c r="Y5818" t="s">
        <v>31710</v>
      </c>
      <c r="Z5818" s="1">
        <v>33965</v>
      </c>
      <c r="AA5818" t="s">
        <v>810</v>
      </c>
      <c r="AB5818">
        <v>24</v>
      </c>
      <c r="AC5818" t="s">
        <v>358</v>
      </c>
      <c r="AD5818" t="s">
        <v>482</v>
      </c>
      <c r="AF5818" t="s">
        <v>8260</v>
      </c>
      <c r="AG5818" t="s">
        <v>8313</v>
      </c>
      <c r="AH5818" t="s">
        <v>517</v>
      </c>
      <c r="AI5818" t="s">
        <v>517</v>
      </c>
      <c r="AJ5818" t="s">
        <v>517</v>
      </c>
    </row>
    <row r="5819" spans="1:36" x14ac:dyDescent="0.25">
      <c r="A5819" s="13" t="s">
        <v>31712</v>
      </c>
      <c r="B5819" s="1">
        <v>42958</v>
      </c>
      <c r="C5819" s="2">
        <v>0.60998842592592595</v>
      </c>
      <c r="D5819" t="s">
        <v>31713</v>
      </c>
      <c r="E5819" t="s">
        <v>22</v>
      </c>
      <c r="F5819" t="s">
        <v>31714</v>
      </c>
      <c r="G5819" s="14" t="s">
        <v>31715</v>
      </c>
      <c r="H5819" s="14" t="s">
        <v>31716</v>
      </c>
      <c r="I5819" t="s">
        <v>23</v>
      </c>
      <c r="K5819">
        <v>8</v>
      </c>
      <c r="L5819">
        <v>11</v>
      </c>
      <c r="M5819">
        <v>14</v>
      </c>
      <c r="N5819">
        <v>6</v>
      </c>
      <c r="O5819" t="s">
        <v>31711</v>
      </c>
      <c r="P5819" t="s">
        <v>517</v>
      </c>
      <c r="Q5819" t="s">
        <v>517</v>
      </c>
      <c r="R5819" t="s">
        <v>517</v>
      </c>
      <c r="S5819" t="s">
        <v>517</v>
      </c>
      <c r="T5819" t="s">
        <v>517</v>
      </c>
      <c r="U5819" t="s">
        <v>517</v>
      </c>
      <c r="V5819" t="s">
        <v>517</v>
      </c>
      <c r="W5819" t="s">
        <v>526</v>
      </c>
      <c r="X5819" t="s">
        <v>527</v>
      </c>
      <c r="Y5819" t="s">
        <v>31717</v>
      </c>
      <c r="Z5819" s="1">
        <v>34229</v>
      </c>
      <c r="AA5819" t="s">
        <v>546</v>
      </c>
      <c r="AB5819">
        <v>23</v>
      </c>
      <c r="AC5819" t="s">
        <v>358</v>
      </c>
      <c r="AD5819" t="s">
        <v>483</v>
      </c>
      <c r="AF5819" t="s">
        <v>517</v>
      </c>
      <c r="AG5819" t="s">
        <v>517</v>
      </c>
      <c r="AH5819" t="s">
        <v>517</v>
      </c>
      <c r="AI5819" t="s">
        <v>517</v>
      </c>
      <c r="AJ5819" t="s">
        <v>517</v>
      </c>
    </row>
    <row r="5820" spans="1:36" x14ac:dyDescent="0.25">
      <c r="A5820" s="13" t="s">
        <v>31718</v>
      </c>
      <c r="B5820" s="1">
        <v>42958</v>
      </c>
      <c r="C5820" s="2">
        <v>0.60693287037037036</v>
      </c>
      <c r="D5820" t="s">
        <v>30443</v>
      </c>
      <c r="E5820" t="s">
        <v>22</v>
      </c>
      <c r="F5820" t="s">
        <v>30444</v>
      </c>
      <c r="G5820" s="14" t="s">
        <v>30445</v>
      </c>
      <c r="H5820" s="14" t="s">
        <v>30446</v>
      </c>
      <c r="I5820" t="s">
        <v>21</v>
      </c>
      <c r="K5820">
        <v>8</v>
      </c>
      <c r="L5820">
        <v>11</v>
      </c>
      <c r="M5820">
        <v>14</v>
      </c>
      <c r="N5820">
        <v>6</v>
      </c>
      <c r="O5820" t="s">
        <v>30441</v>
      </c>
      <c r="P5820" t="s">
        <v>517</v>
      </c>
      <c r="Q5820" t="s">
        <v>517</v>
      </c>
      <c r="R5820" t="s">
        <v>517</v>
      </c>
      <c r="S5820" t="s">
        <v>517</v>
      </c>
      <c r="T5820" t="s">
        <v>517</v>
      </c>
      <c r="U5820" t="s">
        <v>517</v>
      </c>
      <c r="V5820" t="s">
        <v>517</v>
      </c>
      <c r="W5820" t="s">
        <v>854</v>
      </c>
      <c r="X5820" t="s">
        <v>849</v>
      </c>
      <c r="Y5820" t="s">
        <v>517</v>
      </c>
      <c r="Z5820" s="1" t="s">
        <v>517</v>
      </c>
      <c r="AA5820" t="s">
        <v>30447</v>
      </c>
      <c r="AB5820" t="s">
        <v>517</v>
      </c>
      <c r="AC5820" t="s">
        <v>777</v>
      </c>
      <c r="AD5820" t="s">
        <v>517</v>
      </c>
      <c r="AF5820" t="s">
        <v>517</v>
      </c>
      <c r="AG5820" t="s">
        <v>517</v>
      </c>
      <c r="AH5820" t="s">
        <v>517</v>
      </c>
      <c r="AI5820" t="s">
        <v>517</v>
      </c>
      <c r="AJ5820" t="s">
        <v>517</v>
      </c>
    </row>
    <row r="5821" spans="1:36" x14ac:dyDescent="0.25">
      <c r="A5821" s="13" t="s">
        <v>31720</v>
      </c>
      <c r="B5821" s="1">
        <v>42958</v>
      </c>
      <c r="C5821" s="2">
        <v>0.51701388888888888</v>
      </c>
      <c r="D5821" t="s">
        <v>31721</v>
      </c>
      <c r="E5821" t="s">
        <v>22</v>
      </c>
      <c r="F5821" t="s">
        <v>31722</v>
      </c>
      <c r="G5821" s="14" t="s">
        <v>31723</v>
      </c>
      <c r="H5821" s="14" t="s">
        <v>31724</v>
      </c>
      <c r="I5821" t="s">
        <v>23</v>
      </c>
      <c r="K5821">
        <v>8</v>
      </c>
      <c r="L5821">
        <v>11</v>
      </c>
      <c r="M5821">
        <v>12</v>
      </c>
      <c r="N5821">
        <v>6</v>
      </c>
      <c r="O5821" t="s">
        <v>31719</v>
      </c>
      <c r="P5821" t="s">
        <v>517</v>
      </c>
      <c r="Q5821" t="s">
        <v>517</v>
      </c>
      <c r="R5821" t="s">
        <v>517</v>
      </c>
      <c r="S5821" t="s">
        <v>517</v>
      </c>
      <c r="T5821" t="s">
        <v>517</v>
      </c>
      <c r="U5821" t="s">
        <v>517</v>
      </c>
      <c r="V5821" t="s">
        <v>517</v>
      </c>
      <c r="W5821" t="s">
        <v>476</v>
      </c>
      <c r="X5821" t="s">
        <v>477</v>
      </c>
      <c r="Y5821" t="s">
        <v>31725</v>
      </c>
      <c r="Z5821" s="1">
        <v>32410</v>
      </c>
      <c r="AA5821" t="s">
        <v>31721</v>
      </c>
      <c r="AB5821">
        <v>28</v>
      </c>
      <c r="AC5821" t="s">
        <v>357</v>
      </c>
      <c r="AD5821" t="s">
        <v>482</v>
      </c>
      <c r="AF5821" t="s">
        <v>517</v>
      </c>
      <c r="AG5821" t="s">
        <v>517</v>
      </c>
      <c r="AH5821" t="s">
        <v>517</v>
      </c>
      <c r="AI5821" t="s">
        <v>517</v>
      </c>
      <c r="AJ5821" t="s">
        <v>517</v>
      </c>
    </row>
    <row r="5822" spans="1:36" x14ac:dyDescent="0.25">
      <c r="A5822" s="13" t="s">
        <v>31726</v>
      </c>
      <c r="B5822" s="1">
        <v>42958</v>
      </c>
      <c r="C5822" s="2">
        <v>0.49481481481481482</v>
      </c>
      <c r="D5822" t="s">
        <v>31727</v>
      </c>
      <c r="E5822" t="s">
        <v>22</v>
      </c>
      <c r="F5822" t="s">
        <v>31728</v>
      </c>
      <c r="G5822" s="14" t="s">
        <v>31729</v>
      </c>
      <c r="H5822" s="14" t="s">
        <v>31730</v>
      </c>
      <c r="I5822" t="s">
        <v>25</v>
      </c>
      <c r="K5822">
        <v>8</v>
      </c>
      <c r="L5822">
        <v>11</v>
      </c>
      <c r="M5822">
        <v>11</v>
      </c>
      <c r="N5822">
        <v>6</v>
      </c>
      <c r="O5822" t="s">
        <v>517</v>
      </c>
      <c r="P5822" t="s">
        <v>517</v>
      </c>
      <c r="Q5822" t="s">
        <v>517</v>
      </c>
      <c r="R5822" t="s">
        <v>517</v>
      </c>
      <c r="S5822" t="s">
        <v>517</v>
      </c>
      <c r="T5822" t="s">
        <v>517</v>
      </c>
      <c r="U5822" t="s">
        <v>517</v>
      </c>
      <c r="V5822" t="s">
        <v>517</v>
      </c>
      <c r="W5822" t="s">
        <v>517</v>
      </c>
      <c r="X5822" t="s">
        <v>517</v>
      </c>
      <c r="Y5822" t="s">
        <v>517</v>
      </c>
      <c r="Z5822" s="1" t="s">
        <v>517</v>
      </c>
      <c r="AA5822" t="s">
        <v>2648</v>
      </c>
      <c r="AB5822" t="s">
        <v>517</v>
      </c>
      <c r="AC5822" t="s">
        <v>358</v>
      </c>
      <c r="AD5822" t="s">
        <v>517</v>
      </c>
      <c r="AF5822" t="s">
        <v>517</v>
      </c>
      <c r="AG5822" t="s">
        <v>517</v>
      </c>
      <c r="AH5822" t="s">
        <v>517</v>
      </c>
      <c r="AI5822" t="s">
        <v>517</v>
      </c>
      <c r="AJ5822" t="s">
        <v>517</v>
      </c>
    </row>
    <row r="5823" spans="1:36" x14ac:dyDescent="0.25">
      <c r="A5823" s="13" t="s">
        <v>31731</v>
      </c>
      <c r="B5823" s="1">
        <v>42958</v>
      </c>
      <c r="C5823" s="2">
        <v>0.22396990740740741</v>
      </c>
      <c r="D5823" t="s">
        <v>31732</v>
      </c>
      <c r="E5823" t="s">
        <v>22</v>
      </c>
      <c r="F5823" t="s">
        <v>31733</v>
      </c>
      <c r="G5823" s="14" t="s">
        <v>31734</v>
      </c>
      <c r="H5823" s="14" t="s">
        <v>31735</v>
      </c>
      <c r="I5823" t="s">
        <v>23</v>
      </c>
      <c r="K5823">
        <v>8</v>
      </c>
      <c r="L5823">
        <v>11</v>
      </c>
      <c r="M5823">
        <v>5</v>
      </c>
      <c r="N5823">
        <v>6</v>
      </c>
      <c r="O5823" t="s">
        <v>517</v>
      </c>
      <c r="P5823" t="s">
        <v>517</v>
      </c>
      <c r="Q5823" t="s">
        <v>517</v>
      </c>
      <c r="R5823" t="s">
        <v>517</v>
      </c>
      <c r="S5823" t="s">
        <v>517</v>
      </c>
      <c r="T5823" t="s">
        <v>517</v>
      </c>
      <c r="U5823" t="s">
        <v>517</v>
      </c>
      <c r="V5823" t="s">
        <v>517</v>
      </c>
      <c r="W5823" t="s">
        <v>517</v>
      </c>
      <c r="X5823" t="s">
        <v>517</v>
      </c>
      <c r="Y5823" t="s">
        <v>31736</v>
      </c>
      <c r="Z5823" s="1">
        <v>35151</v>
      </c>
      <c r="AA5823" t="s">
        <v>5641</v>
      </c>
      <c r="AB5823">
        <v>21</v>
      </c>
      <c r="AC5823" t="s">
        <v>358</v>
      </c>
      <c r="AD5823" t="s">
        <v>483</v>
      </c>
      <c r="AF5823" t="s">
        <v>517</v>
      </c>
      <c r="AG5823" t="s">
        <v>517</v>
      </c>
      <c r="AH5823" t="s">
        <v>517</v>
      </c>
      <c r="AI5823" t="s">
        <v>517</v>
      </c>
      <c r="AJ5823" t="s">
        <v>517</v>
      </c>
    </row>
    <row r="5824" spans="1:36" x14ac:dyDescent="0.25">
      <c r="A5824" s="13" t="s">
        <v>31737</v>
      </c>
      <c r="B5824" s="1">
        <v>42958</v>
      </c>
      <c r="C5824" s="2">
        <v>0.16075231481481481</v>
      </c>
      <c r="D5824" t="s">
        <v>31738</v>
      </c>
      <c r="E5824" t="s">
        <v>22</v>
      </c>
      <c r="F5824" t="s">
        <v>31739</v>
      </c>
      <c r="G5824" s="14" t="s">
        <v>31740</v>
      </c>
      <c r="H5824" s="14" t="s">
        <v>31741</v>
      </c>
      <c r="I5824" t="s">
        <v>21</v>
      </c>
      <c r="K5824">
        <v>8</v>
      </c>
      <c r="L5824">
        <v>11</v>
      </c>
      <c r="M5824">
        <v>3</v>
      </c>
      <c r="N5824">
        <v>6</v>
      </c>
      <c r="O5824" t="s">
        <v>517</v>
      </c>
      <c r="P5824" t="s">
        <v>517</v>
      </c>
      <c r="Q5824" t="s">
        <v>517</v>
      </c>
      <c r="R5824" t="s">
        <v>517</v>
      </c>
      <c r="S5824" t="s">
        <v>517</v>
      </c>
      <c r="T5824" t="s">
        <v>517</v>
      </c>
      <c r="U5824" t="s">
        <v>517</v>
      </c>
      <c r="V5824" t="s">
        <v>517</v>
      </c>
      <c r="W5824" t="s">
        <v>517</v>
      </c>
      <c r="X5824" t="s">
        <v>517</v>
      </c>
      <c r="Y5824" t="s">
        <v>10310</v>
      </c>
      <c r="Z5824" s="1">
        <v>29646</v>
      </c>
      <c r="AA5824" t="s">
        <v>31742</v>
      </c>
      <c r="AB5824">
        <v>36</v>
      </c>
      <c r="AC5824" t="s">
        <v>358</v>
      </c>
      <c r="AD5824" t="s">
        <v>489</v>
      </c>
      <c r="AF5824" t="s">
        <v>8313</v>
      </c>
      <c r="AG5824" t="s">
        <v>8304</v>
      </c>
      <c r="AH5824" t="s">
        <v>8307</v>
      </c>
      <c r="AI5824" t="s">
        <v>8305</v>
      </c>
      <c r="AJ5824" t="s">
        <v>517</v>
      </c>
    </row>
    <row r="5825" spans="1:36" x14ac:dyDescent="0.25">
      <c r="A5825" s="13" t="s">
        <v>31744</v>
      </c>
      <c r="B5825" s="1">
        <v>42958</v>
      </c>
      <c r="C5825" s="2">
        <v>5.1747685185185188E-2</v>
      </c>
      <c r="D5825" t="s">
        <v>31745</v>
      </c>
      <c r="E5825" t="s">
        <v>22</v>
      </c>
      <c r="F5825" t="s">
        <v>31746</v>
      </c>
      <c r="G5825" s="14" t="s">
        <v>30403</v>
      </c>
      <c r="H5825" s="14" t="s">
        <v>30404</v>
      </c>
      <c r="I5825" t="s">
        <v>21</v>
      </c>
      <c r="K5825">
        <v>8</v>
      </c>
      <c r="L5825">
        <v>11</v>
      </c>
      <c r="M5825">
        <v>1</v>
      </c>
      <c r="N5825">
        <v>6</v>
      </c>
      <c r="O5825" t="s">
        <v>31743</v>
      </c>
      <c r="P5825" t="s">
        <v>517</v>
      </c>
      <c r="Q5825" t="s">
        <v>517</v>
      </c>
      <c r="R5825" t="s">
        <v>517</v>
      </c>
      <c r="S5825" t="s">
        <v>517</v>
      </c>
      <c r="T5825" t="s">
        <v>517</v>
      </c>
      <c r="U5825" t="s">
        <v>517</v>
      </c>
      <c r="V5825" t="s">
        <v>517</v>
      </c>
      <c r="W5825" t="s">
        <v>476</v>
      </c>
      <c r="X5825" t="s">
        <v>477</v>
      </c>
      <c r="Y5825" t="s">
        <v>30405</v>
      </c>
      <c r="Z5825" s="1">
        <v>31766</v>
      </c>
      <c r="AA5825" t="s">
        <v>674</v>
      </c>
      <c r="AB5825">
        <v>30</v>
      </c>
      <c r="AC5825" t="s">
        <v>358</v>
      </c>
      <c r="AD5825" t="s">
        <v>487</v>
      </c>
      <c r="AF5825" t="s">
        <v>8304</v>
      </c>
      <c r="AG5825" t="s">
        <v>517</v>
      </c>
      <c r="AH5825" t="s">
        <v>517</v>
      </c>
      <c r="AI5825" t="s">
        <v>517</v>
      </c>
      <c r="AJ5825" t="s">
        <v>517</v>
      </c>
    </row>
    <row r="5826" spans="1:36" x14ac:dyDescent="0.25">
      <c r="A5826" s="13" t="s">
        <v>31748</v>
      </c>
      <c r="B5826" s="1">
        <v>42958</v>
      </c>
      <c r="C5826" s="2">
        <v>1.6655092592592593E-2</v>
      </c>
      <c r="D5826" t="s">
        <v>31749</v>
      </c>
      <c r="E5826" t="s">
        <v>20956</v>
      </c>
      <c r="F5826" t="s">
        <v>31750</v>
      </c>
      <c r="G5826" s="14" t="s">
        <v>31751</v>
      </c>
      <c r="H5826" s="14" t="s">
        <v>31752</v>
      </c>
      <c r="I5826" t="s">
        <v>21</v>
      </c>
      <c r="K5826">
        <v>8</v>
      </c>
      <c r="L5826">
        <v>11</v>
      </c>
      <c r="M5826">
        <v>0</v>
      </c>
      <c r="N5826">
        <v>6</v>
      </c>
      <c r="O5826" t="s">
        <v>31747</v>
      </c>
      <c r="P5826" t="s">
        <v>517</v>
      </c>
      <c r="Q5826" t="s">
        <v>517</v>
      </c>
      <c r="R5826" t="s">
        <v>517</v>
      </c>
      <c r="S5826" t="s">
        <v>517</v>
      </c>
      <c r="T5826" t="s">
        <v>517</v>
      </c>
      <c r="U5826" t="s">
        <v>517</v>
      </c>
      <c r="V5826" t="s">
        <v>517</v>
      </c>
      <c r="W5826" t="s">
        <v>589</v>
      </c>
      <c r="X5826" t="s">
        <v>590</v>
      </c>
      <c r="Y5826" t="s">
        <v>517</v>
      </c>
      <c r="Z5826" s="1" t="s">
        <v>517</v>
      </c>
      <c r="AA5826" t="s">
        <v>31753</v>
      </c>
      <c r="AB5826" t="s">
        <v>517</v>
      </c>
      <c r="AC5826" t="s">
        <v>777</v>
      </c>
      <c r="AD5826" t="s">
        <v>517</v>
      </c>
      <c r="AF5826" t="s">
        <v>517</v>
      </c>
      <c r="AG5826" t="s">
        <v>517</v>
      </c>
      <c r="AH5826" t="s">
        <v>517</v>
      </c>
      <c r="AI5826" t="s">
        <v>517</v>
      </c>
      <c r="AJ5826" t="s">
        <v>517</v>
      </c>
    </row>
    <row r="5827" spans="1:36" x14ac:dyDescent="0.25">
      <c r="A5827" s="13" t="s">
        <v>31754</v>
      </c>
      <c r="B5827" s="1">
        <v>42961</v>
      </c>
      <c r="C5827" s="2">
        <v>0.14506944444444445</v>
      </c>
      <c r="D5827" t="s">
        <v>29417</v>
      </c>
      <c r="E5827" t="s">
        <v>22</v>
      </c>
      <c r="F5827" t="s">
        <v>27088</v>
      </c>
      <c r="G5827" s="14" t="s">
        <v>27089</v>
      </c>
      <c r="H5827" s="14" t="s">
        <v>27090</v>
      </c>
      <c r="I5827" t="s">
        <v>21</v>
      </c>
      <c r="K5827">
        <v>8</v>
      </c>
      <c r="L5827">
        <v>14</v>
      </c>
      <c r="M5827">
        <v>3</v>
      </c>
      <c r="N5827">
        <v>2</v>
      </c>
      <c r="O5827" t="s">
        <v>517</v>
      </c>
      <c r="P5827" t="s">
        <v>517</v>
      </c>
      <c r="Q5827" t="s">
        <v>517</v>
      </c>
      <c r="R5827" t="s">
        <v>517</v>
      </c>
      <c r="S5827" t="s">
        <v>517</v>
      </c>
      <c r="T5827" t="s">
        <v>517</v>
      </c>
      <c r="U5827" t="s">
        <v>517</v>
      </c>
      <c r="V5827" t="s">
        <v>517</v>
      </c>
      <c r="W5827" t="s">
        <v>517</v>
      </c>
      <c r="X5827" t="s">
        <v>517</v>
      </c>
      <c r="Y5827" t="s">
        <v>27091</v>
      </c>
      <c r="Z5827" s="1">
        <v>27787</v>
      </c>
      <c r="AA5827" t="s">
        <v>810</v>
      </c>
      <c r="AB5827">
        <v>41</v>
      </c>
      <c r="AC5827" t="s">
        <v>358</v>
      </c>
      <c r="AD5827" t="s">
        <v>483</v>
      </c>
      <c r="AF5827" t="s">
        <v>8308</v>
      </c>
      <c r="AG5827" t="s">
        <v>517</v>
      </c>
      <c r="AH5827" t="s">
        <v>517</v>
      </c>
      <c r="AI5827" t="s">
        <v>517</v>
      </c>
      <c r="AJ5827" t="s">
        <v>517</v>
      </c>
    </row>
    <row r="5828" spans="1:36" x14ac:dyDescent="0.25">
      <c r="A5828" s="13" t="s">
        <v>31756</v>
      </c>
      <c r="B5828" s="1">
        <v>42961</v>
      </c>
      <c r="C5828" s="2">
        <v>1.5972222222222221E-3</v>
      </c>
      <c r="D5828" t="s">
        <v>31757</v>
      </c>
      <c r="E5828" t="s">
        <v>22</v>
      </c>
      <c r="F5828" t="s">
        <v>31758</v>
      </c>
      <c r="G5828" s="14" t="s">
        <v>31759</v>
      </c>
      <c r="H5828" s="14" t="s">
        <v>31760</v>
      </c>
      <c r="I5828" t="s">
        <v>23</v>
      </c>
      <c r="K5828">
        <v>8</v>
      </c>
      <c r="L5828">
        <v>14</v>
      </c>
      <c r="M5828">
        <v>0</v>
      </c>
      <c r="N5828">
        <v>2</v>
      </c>
      <c r="O5828" t="s">
        <v>31755</v>
      </c>
      <c r="P5828" t="s">
        <v>517</v>
      </c>
      <c r="Q5828" t="s">
        <v>517</v>
      </c>
      <c r="R5828" t="s">
        <v>517</v>
      </c>
      <c r="S5828" t="s">
        <v>517</v>
      </c>
      <c r="T5828" t="s">
        <v>517</v>
      </c>
      <c r="U5828" t="s">
        <v>517</v>
      </c>
      <c r="V5828" t="s">
        <v>517</v>
      </c>
      <c r="W5828" t="s">
        <v>672</v>
      </c>
      <c r="X5828" t="s">
        <v>477</v>
      </c>
      <c r="Y5828" t="s">
        <v>31761</v>
      </c>
      <c r="Z5828" s="1">
        <v>29333</v>
      </c>
      <c r="AA5828" t="s">
        <v>694</v>
      </c>
      <c r="AB5828">
        <v>37</v>
      </c>
      <c r="AC5828" t="s">
        <v>358</v>
      </c>
      <c r="AD5828" t="s">
        <v>483</v>
      </c>
      <c r="AF5828" t="s">
        <v>517</v>
      </c>
      <c r="AG5828" t="s">
        <v>517</v>
      </c>
      <c r="AH5828" t="s">
        <v>517</v>
      </c>
      <c r="AI5828" t="s">
        <v>517</v>
      </c>
      <c r="AJ5828" t="s">
        <v>517</v>
      </c>
    </row>
    <row r="5829" spans="1:36" x14ac:dyDescent="0.25">
      <c r="A5829" s="13" t="s">
        <v>31764</v>
      </c>
      <c r="B5829" s="1">
        <v>42961</v>
      </c>
      <c r="C5829" s="2">
        <v>0.26802083333333332</v>
      </c>
      <c r="D5829" t="s">
        <v>31765</v>
      </c>
      <c r="E5829" t="s">
        <v>22</v>
      </c>
      <c r="F5829" t="s">
        <v>31766</v>
      </c>
      <c r="G5829" s="14" t="s">
        <v>31767</v>
      </c>
      <c r="H5829" s="14" t="s">
        <v>31768</v>
      </c>
      <c r="I5829" t="s">
        <v>23</v>
      </c>
      <c r="K5829">
        <v>8</v>
      </c>
      <c r="L5829">
        <v>14</v>
      </c>
      <c r="M5829">
        <v>6</v>
      </c>
      <c r="N5829">
        <v>2</v>
      </c>
      <c r="O5829" t="s">
        <v>31763</v>
      </c>
      <c r="P5829" t="s">
        <v>31762</v>
      </c>
      <c r="Q5829" t="s">
        <v>517</v>
      </c>
      <c r="R5829" t="s">
        <v>517</v>
      </c>
      <c r="S5829" t="s">
        <v>517</v>
      </c>
      <c r="T5829" t="s">
        <v>517</v>
      </c>
      <c r="U5829" t="s">
        <v>517</v>
      </c>
      <c r="V5829" t="s">
        <v>517</v>
      </c>
      <c r="W5829" t="s">
        <v>1436</v>
      </c>
      <c r="X5829" t="s">
        <v>477</v>
      </c>
      <c r="Y5829" t="s">
        <v>31769</v>
      </c>
      <c r="Z5829" s="1">
        <v>34943</v>
      </c>
      <c r="AA5829" t="s">
        <v>1684</v>
      </c>
      <c r="AB5829">
        <v>21</v>
      </c>
      <c r="AC5829" t="s">
        <v>358</v>
      </c>
      <c r="AD5829" t="s">
        <v>482</v>
      </c>
      <c r="AF5829" t="s">
        <v>517</v>
      </c>
      <c r="AG5829" t="s">
        <v>517</v>
      </c>
      <c r="AH5829" t="s">
        <v>517</v>
      </c>
      <c r="AI5829" t="s">
        <v>517</v>
      </c>
      <c r="AJ5829" t="s">
        <v>517</v>
      </c>
    </row>
    <row r="5830" spans="1:36" x14ac:dyDescent="0.25">
      <c r="A5830" s="13" t="s">
        <v>31774</v>
      </c>
      <c r="B5830" s="1">
        <v>42961</v>
      </c>
      <c r="C5830" s="2">
        <v>0.27258101851851851</v>
      </c>
      <c r="D5830" t="s">
        <v>31775</v>
      </c>
      <c r="E5830" t="s">
        <v>22</v>
      </c>
      <c r="F5830" t="s">
        <v>31776</v>
      </c>
      <c r="G5830" s="14" t="s">
        <v>31777</v>
      </c>
      <c r="H5830" s="14" t="s">
        <v>31778</v>
      </c>
      <c r="I5830" t="s">
        <v>23</v>
      </c>
      <c r="K5830">
        <v>8</v>
      </c>
      <c r="L5830">
        <v>14</v>
      </c>
      <c r="M5830">
        <v>6</v>
      </c>
      <c r="N5830">
        <v>2</v>
      </c>
      <c r="O5830" t="s">
        <v>31773</v>
      </c>
      <c r="P5830" t="s">
        <v>31770</v>
      </c>
      <c r="Q5830" t="s">
        <v>31771</v>
      </c>
      <c r="R5830" t="s">
        <v>31772</v>
      </c>
      <c r="S5830" t="s">
        <v>517</v>
      </c>
      <c r="T5830" t="s">
        <v>517</v>
      </c>
      <c r="U5830" t="s">
        <v>517</v>
      </c>
      <c r="V5830" t="s">
        <v>517</v>
      </c>
      <c r="W5830" t="s">
        <v>476</v>
      </c>
      <c r="X5830" t="s">
        <v>477</v>
      </c>
      <c r="Y5830" t="s">
        <v>31076</v>
      </c>
      <c r="Z5830" s="1">
        <v>30484</v>
      </c>
      <c r="AA5830" t="s">
        <v>31779</v>
      </c>
      <c r="AB5830">
        <v>34</v>
      </c>
      <c r="AC5830" t="s">
        <v>357</v>
      </c>
      <c r="AD5830" t="s">
        <v>491</v>
      </c>
      <c r="AF5830" t="s">
        <v>517</v>
      </c>
      <c r="AG5830" t="s">
        <v>517</v>
      </c>
      <c r="AH5830" t="s">
        <v>517</v>
      </c>
      <c r="AI5830" t="s">
        <v>517</v>
      </c>
      <c r="AJ5830" t="s">
        <v>517</v>
      </c>
    </row>
    <row r="5831" spans="1:36" x14ac:dyDescent="0.25">
      <c r="A5831" s="13" t="s">
        <v>31781</v>
      </c>
      <c r="B5831" s="1">
        <v>42961</v>
      </c>
      <c r="C5831" s="2">
        <v>0.30888888888888888</v>
      </c>
      <c r="D5831" t="s">
        <v>31782</v>
      </c>
      <c r="E5831" t="s">
        <v>22</v>
      </c>
      <c r="F5831" t="s">
        <v>31783</v>
      </c>
      <c r="G5831" s="14" t="s">
        <v>31784</v>
      </c>
      <c r="H5831" s="14" t="s">
        <v>31785</v>
      </c>
      <c r="I5831" t="s">
        <v>23</v>
      </c>
      <c r="K5831">
        <v>8</v>
      </c>
      <c r="L5831">
        <v>14</v>
      </c>
      <c r="M5831">
        <v>7</v>
      </c>
      <c r="N5831">
        <v>2</v>
      </c>
      <c r="O5831" t="s">
        <v>31780</v>
      </c>
      <c r="P5831" t="s">
        <v>517</v>
      </c>
      <c r="Q5831" t="s">
        <v>517</v>
      </c>
      <c r="R5831" t="s">
        <v>517</v>
      </c>
      <c r="S5831" t="s">
        <v>517</v>
      </c>
      <c r="T5831" t="s">
        <v>517</v>
      </c>
      <c r="U5831" t="s">
        <v>517</v>
      </c>
      <c r="V5831" t="s">
        <v>517</v>
      </c>
      <c r="W5831" t="s">
        <v>856</v>
      </c>
      <c r="X5831" t="s">
        <v>590</v>
      </c>
      <c r="Y5831" t="s">
        <v>517</v>
      </c>
      <c r="Z5831" s="1" t="s">
        <v>517</v>
      </c>
      <c r="AA5831" t="s">
        <v>529</v>
      </c>
      <c r="AB5831" t="s">
        <v>517</v>
      </c>
      <c r="AC5831" t="s">
        <v>358</v>
      </c>
      <c r="AD5831" t="s">
        <v>517</v>
      </c>
      <c r="AF5831" t="s">
        <v>517</v>
      </c>
      <c r="AG5831" t="s">
        <v>517</v>
      </c>
      <c r="AH5831" t="s">
        <v>517</v>
      </c>
      <c r="AI5831" t="s">
        <v>517</v>
      </c>
      <c r="AJ5831" t="s">
        <v>517</v>
      </c>
    </row>
    <row r="5832" spans="1:36" x14ac:dyDescent="0.25">
      <c r="A5832" s="13" t="s">
        <v>31787</v>
      </c>
      <c r="B5832" s="1">
        <v>42961</v>
      </c>
      <c r="C5832" s="2">
        <v>0.38994212962962965</v>
      </c>
      <c r="D5832" t="s">
        <v>31788</v>
      </c>
      <c r="E5832" t="s">
        <v>22</v>
      </c>
      <c r="F5832" t="s">
        <v>31789</v>
      </c>
      <c r="G5832" s="14" t="s">
        <v>31790</v>
      </c>
      <c r="H5832" s="14" t="s">
        <v>31791</v>
      </c>
      <c r="I5832" t="s">
        <v>23</v>
      </c>
      <c r="K5832">
        <v>8</v>
      </c>
      <c r="L5832">
        <v>14</v>
      </c>
      <c r="M5832">
        <v>9</v>
      </c>
      <c r="N5832">
        <v>2</v>
      </c>
      <c r="O5832" t="s">
        <v>31786</v>
      </c>
      <c r="P5832" t="s">
        <v>517</v>
      </c>
      <c r="Q5832" t="s">
        <v>517</v>
      </c>
      <c r="R5832" t="s">
        <v>517</v>
      </c>
      <c r="S5832" t="s">
        <v>517</v>
      </c>
      <c r="T5832" t="s">
        <v>517</v>
      </c>
      <c r="U5832" t="s">
        <v>517</v>
      </c>
      <c r="V5832" t="s">
        <v>517</v>
      </c>
      <c r="W5832" t="s">
        <v>6954</v>
      </c>
      <c r="X5832" t="s">
        <v>31792</v>
      </c>
      <c r="Y5832" t="s">
        <v>31793</v>
      </c>
      <c r="Z5832" s="1">
        <v>18775</v>
      </c>
      <c r="AA5832" t="s">
        <v>743</v>
      </c>
      <c r="AB5832">
        <v>66</v>
      </c>
      <c r="AC5832" t="s">
        <v>358</v>
      </c>
      <c r="AD5832" t="s">
        <v>495</v>
      </c>
      <c r="AF5832" t="s">
        <v>517</v>
      </c>
      <c r="AG5832" t="s">
        <v>517</v>
      </c>
      <c r="AH5832" t="s">
        <v>517</v>
      </c>
      <c r="AI5832" t="s">
        <v>517</v>
      </c>
      <c r="AJ5832" t="s">
        <v>517</v>
      </c>
    </row>
    <row r="5833" spans="1:36" x14ac:dyDescent="0.25">
      <c r="A5833" s="13" t="s">
        <v>31795</v>
      </c>
      <c r="B5833" s="1">
        <v>42961</v>
      </c>
      <c r="C5833" s="2">
        <v>0.41498842592592594</v>
      </c>
      <c r="D5833" t="s">
        <v>30857</v>
      </c>
      <c r="E5833" t="s">
        <v>22</v>
      </c>
      <c r="F5833" t="s">
        <v>31796</v>
      </c>
      <c r="G5833" s="14" t="s">
        <v>31797</v>
      </c>
      <c r="H5833" s="14" t="s">
        <v>31798</v>
      </c>
      <c r="I5833" t="s">
        <v>23</v>
      </c>
      <c r="K5833">
        <v>8</v>
      </c>
      <c r="L5833">
        <v>14</v>
      </c>
      <c r="M5833">
        <v>9</v>
      </c>
      <c r="N5833">
        <v>2</v>
      </c>
      <c r="O5833" t="s">
        <v>31794</v>
      </c>
      <c r="P5833" t="s">
        <v>517</v>
      </c>
      <c r="Q5833" t="s">
        <v>517</v>
      </c>
      <c r="R5833" t="s">
        <v>517</v>
      </c>
      <c r="S5833" t="s">
        <v>517</v>
      </c>
      <c r="T5833" t="s">
        <v>517</v>
      </c>
      <c r="U5833" t="s">
        <v>517</v>
      </c>
      <c r="V5833" t="s">
        <v>517</v>
      </c>
      <c r="W5833" t="s">
        <v>537</v>
      </c>
      <c r="X5833" t="s">
        <v>590</v>
      </c>
      <c r="Y5833" t="s">
        <v>31799</v>
      </c>
      <c r="Z5833" s="1">
        <v>33460</v>
      </c>
      <c r="AA5833" t="s">
        <v>529</v>
      </c>
      <c r="AB5833">
        <v>26</v>
      </c>
      <c r="AC5833" t="s">
        <v>358</v>
      </c>
      <c r="AD5833" t="s">
        <v>500</v>
      </c>
      <c r="AF5833" t="s">
        <v>517</v>
      </c>
      <c r="AG5833" t="s">
        <v>517</v>
      </c>
      <c r="AH5833" t="s">
        <v>517</v>
      </c>
      <c r="AI5833" t="s">
        <v>517</v>
      </c>
      <c r="AJ5833" t="s">
        <v>517</v>
      </c>
    </row>
    <row r="5834" spans="1:36" x14ac:dyDescent="0.25">
      <c r="A5834" s="13" t="s">
        <v>31800</v>
      </c>
      <c r="B5834" s="1">
        <v>42961</v>
      </c>
      <c r="C5834" s="2">
        <v>0.41597222222222219</v>
      </c>
      <c r="D5834" t="s">
        <v>31479</v>
      </c>
      <c r="E5834" t="s">
        <v>22</v>
      </c>
      <c r="F5834" t="s">
        <v>31480</v>
      </c>
      <c r="G5834" s="14" t="s">
        <v>31481</v>
      </c>
      <c r="H5834" s="14" t="s">
        <v>31482</v>
      </c>
      <c r="I5834" t="s">
        <v>23</v>
      </c>
      <c r="K5834">
        <v>8</v>
      </c>
      <c r="L5834">
        <v>14</v>
      </c>
      <c r="M5834">
        <v>9</v>
      </c>
      <c r="N5834">
        <v>2</v>
      </c>
      <c r="O5834" t="s">
        <v>31477</v>
      </c>
      <c r="P5834" t="s">
        <v>517</v>
      </c>
      <c r="Q5834" t="s">
        <v>517</v>
      </c>
      <c r="R5834" t="s">
        <v>517</v>
      </c>
      <c r="S5834" t="s">
        <v>517</v>
      </c>
      <c r="T5834" t="s">
        <v>517</v>
      </c>
      <c r="U5834" t="s">
        <v>517</v>
      </c>
      <c r="V5834" t="s">
        <v>517</v>
      </c>
      <c r="W5834" t="s">
        <v>589</v>
      </c>
      <c r="X5834" t="s">
        <v>590</v>
      </c>
      <c r="Y5834" t="s">
        <v>31483</v>
      </c>
      <c r="Z5834" s="1">
        <v>21898</v>
      </c>
      <c r="AA5834" t="s">
        <v>529</v>
      </c>
      <c r="AB5834">
        <v>57</v>
      </c>
      <c r="AC5834" t="s">
        <v>358</v>
      </c>
      <c r="AD5834" t="s">
        <v>482</v>
      </c>
      <c r="AF5834" t="s">
        <v>517</v>
      </c>
      <c r="AG5834" t="s">
        <v>517</v>
      </c>
      <c r="AH5834" t="s">
        <v>517</v>
      </c>
      <c r="AI5834" t="s">
        <v>517</v>
      </c>
      <c r="AJ5834" t="s">
        <v>517</v>
      </c>
    </row>
    <row r="5835" spans="1:36" x14ac:dyDescent="0.25">
      <c r="A5835" s="13" t="s">
        <v>31801</v>
      </c>
      <c r="B5835" s="1">
        <v>42961</v>
      </c>
      <c r="C5835" s="2">
        <v>0.43363425925925925</v>
      </c>
      <c r="D5835" t="s">
        <v>8384</v>
      </c>
      <c r="E5835" t="s">
        <v>22</v>
      </c>
      <c r="F5835" t="s">
        <v>31802</v>
      </c>
      <c r="G5835" s="14" t="s">
        <v>31803</v>
      </c>
      <c r="H5835" s="14" t="s">
        <v>31804</v>
      </c>
      <c r="I5835" t="s">
        <v>25</v>
      </c>
      <c r="K5835">
        <v>8</v>
      </c>
      <c r="L5835">
        <v>14</v>
      </c>
      <c r="M5835">
        <v>10</v>
      </c>
      <c r="N5835">
        <v>2</v>
      </c>
      <c r="O5835" t="s">
        <v>517</v>
      </c>
      <c r="P5835" t="s">
        <v>517</v>
      </c>
      <c r="Q5835" t="s">
        <v>517</v>
      </c>
      <c r="R5835" t="s">
        <v>517</v>
      </c>
      <c r="S5835" t="s">
        <v>517</v>
      </c>
      <c r="T5835" t="s">
        <v>517</v>
      </c>
      <c r="U5835" t="s">
        <v>517</v>
      </c>
      <c r="V5835" t="s">
        <v>517</v>
      </c>
      <c r="W5835" t="s">
        <v>517</v>
      </c>
      <c r="X5835" t="s">
        <v>517</v>
      </c>
      <c r="Y5835" t="s">
        <v>31805</v>
      </c>
      <c r="Z5835" s="1">
        <v>33623</v>
      </c>
      <c r="AA5835" t="s">
        <v>8384</v>
      </c>
      <c r="AB5835">
        <v>25</v>
      </c>
      <c r="AC5835" t="s">
        <v>358</v>
      </c>
      <c r="AD5835" t="s">
        <v>501</v>
      </c>
      <c r="AF5835" t="s">
        <v>8313</v>
      </c>
      <c r="AG5835" t="s">
        <v>517</v>
      </c>
      <c r="AH5835" t="s">
        <v>517</v>
      </c>
      <c r="AI5835" t="s">
        <v>517</v>
      </c>
      <c r="AJ5835" t="s">
        <v>517</v>
      </c>
    </row>
    <row r="5836" spans="1:36" x14ac:dyDescent="0.25">
      <c r="A5836" s="13" t="s">
        <v>31807</v>
      </c>
      <c r="B5836" s="1">
        <v>42961</v>
      </c>
      <c r="C5836" s="2">
        <v>0.45248842592592592</v>
      </c>
      <c r="D5836" t="s">
        <v>31808</v>
      </c>
      <c r="E5836" t="s">
        <v>116</v>
      </c>
      <c r="F5836" t="s">
        <v>31809</v>
      </c>
      <c r="G5836" s="14" t="s">
        <v>31810</v>
      </c>
      <c r="H5836" s="14" t="s">
        <v>31811</v>
      </c>
      <c r="I5836" t="s">
        <v>21</v>
      </c>
      <c r="K5836">
        <v>8</v>
      </c>
      <c r="L5836">
        <v>14</v>
      </c>
      <c r="M5836">
        <v>10</v>
      </c>
      <c r="N5836">
        <v>2</v>
      </c>
      <c r="O5836" t="s">
        <v>31806</v>
      </c>
      <c r="P5836" t="s">
        <v>517</v>
      </c>
      <c r="Q5836" t="s">
        <v>517</v>
      </c>
      <c r="R5836" t="s">
        <v>517</v>
      </c>
      <c r="S5836" t="s">
        <v>517</v>
      </c>
      <c r="T5836" t="s">
        <v>517</v>
      </c>
      <c r="U5836" t="s">
        <v>517</v>
      </c>
      <c r="V5836" t="s">
        <v>517</v>
      </c>
      <c r="W5836" t="s">
        <v>537</v>
      </c>
      <c r="X5836" t="s">
        <v>849</v>
      </c>
      <c r="Y5836" t="s">
        <v>517</v>
      </c>
      <c r="Z5836" s="1" t="s">
        <v>517</v>
      </c>
      <c r="AA5836" t="s">
        <v>529</v>
      </c>
      <c r="AB5836" t="s">
        <v>517</v>
      </c>
      <c r="AC5836" t="s">
        <v>358</v>
      </c>
      <c r="AD5836" t="s">
        <v>517</v>
      </c>
      <c r="AF5836" t="s">
        <v>8295</v>
      </c>
      <c r="AG5836" t="s">
        <v>8253</v>
      </c>
      <c r="AH5836" t="s">
        <v>517</v>
      </c>
      <c r="AI5836" t="s">
        <v>517</v>
      </c>
      <c r="AJ5836" t="s">
        <v>517</v>
      </c>
    </row>
    <row r="5837" spans="1:36" x14ac:dyDescent="0.25">
      <c r="A5837" s="13" t="s">
        <v>31812</v>
      </c>
      <c r="B5837" s="1">
        <v>42961</v>
      </c>
      <c r="C5837" s="2">
        <v>0.45993055555555556</v>
      </c>
      <c r="D5837" t="s">
        <v>31813</v>
      </c>
      <c r="E5837" t="s">
        <v>22</v>
      </c>
      <c r="F5837" t="s">
        <v>31814</v>
      </c>
      <c r="G5837" s="14" t="s">
        <v>31815</v>
      </c>
      <c r="H5837" s="14" t="s">
        <v>31816</v>
      </c>
      <c r="I5837" t="s">
        <v>24</v>
      </c>
      <c r="K5837">
        <v>8</v>
      </c>
      <c r="L5837">
        <v>14</v>
      </c>
      <c r="M5837">
        <v>11</v>
      </c>
      <c r="N5837">
        <v>2</v>
      </c>
      <c r="O5837" t="s">
        <v>517</v>
      </c>
      <c r="P5837" t="s">
        <v>517</v>
      </c>
      <c r="Q5837" t="s">
        <v>517</v>
      </c>
      <c r="R5837" t="s">
        <v>517</v>
      </c>
      <c r="S5837" t="s">
        <v>517</v>
      </c>
      <c r="T5837" t="s">
        <v>517</v>
      </c>
      <c r="U5837" t="s">
        <v>517</v>
      </c>
      <c r="V5837" t="s">
        <v>517</v>
      </c>
      <c r="W5837" t="s">
        <v>517</v>
      </c>
      <c r="X5837" t="s">
        <v>517</v>
      </c>
      <c r="Y5837" t="s">
        <v>517</v>
      </c>
      <c r="Z5837" s="1" t="s">
        <v>517</v>
      </c>
      <c r="AA5837" t="s">
        <v>7862</v>
      </c>
      <c r="AB5837" t="s">
        <v>517</v>
      </c>
      <c r="AC5837" t="s">
        <v>357</v>
      </c>
      <c r="AD5837" t="s">
        <v>517</v>
      </c>
      <c r="AF5837" t="s">
        <v>517</v>
      </c>
      <c r="AG5837" t="s">
        <v>517</v>
      </c>
      <c r="AH5837" t="s">
        <v>517</v>
      </c>
      <c r="AI5837" t="s">
        <v>517</v>
      </c>
      <c r="AJ5837" t="s">
        <v>517</v>
      </c>
    </row>
    <row r="5838" spans="1:36" x14ac:dyDescent="0.25">
      <c r="A5838" s="13" t="s">
        <v>31817</v>
      </c>
      <c r="B5838" s="1">
        <v>42961</v>
      </c>
      <c r="C5838" s="2">
        <v>0.47437499999999999</v>
      </c>
      <c r="D5838" t="s">
        <v>31818</v>
      </c>
      <c r="E5838" t="s">
        <v>22</v>
      </c>
      <c r="F5838" t="s">
        <v>31819</v>
      </c>
      <c r="G5838" s="14" t="s">
        <v>31820</v>
      </c>
      <c r="H5838" s="14" t="s">
        <v>31821</v>
      </c>
      <c r="I5838" t="s">
        <v>24</v>
      </c>
      <c r="K5838">
        <v>8</v>
      </c>
      <c r="L5838">
        <v>14</v>
      </c>
      <c r="M5838">
        <v>11</v>
      </c>
      <c r="N5838">
        <v>2</v>
      </c>
      <c r="O5838" t="s">
        <v>517</v>
      </c>
      <c r="P5838" t="s">
        <v>517</v>
      </c>
      <c r="Q5838" t="s">
        <v>517</v>
      </c>
      <c r="R5838" t="s">
        <v>517</v>
      </c>
      <c r="S5838" t="s">
        <v>517</v>
      </c>
      <c r="T5838" t="s">
        <v>517</v>
      </c>
      <c r="U5838" t="s">
        <v>517</v>
      </c>
      <c r="V5838" t="s">
        <v>517</v>
      </c>
      <c r="W5838" t="s">
        <v>517</v>
      </c>
      <c r="X5838" t="s">
        <v>517</v>
      </c>
      <c r="Y5838" t="s">
        <v>31822</v>
      </c>
      <c r="Z5838" s="1">
        <v>32893</v>
      </c>
      <c r="AA5838" t="s">
        <v>31823</v>
      </c>
      <c r="AB5838">
        <v>27</v>
      </c>
      <c r="AC5838" t="s">
        <v>358</v>
      </c>
      <c r="AD5838" t="s">
        <v>488</v>
      </c>
      <c r="AF5838" t="s">
        <v>8259</v>
      </c>
      <c r="AG5838" t="s">
        <v>8263</v>
      </c>
      <c r="AH5838" t="s">
        <v>8308</v>
      </c>
      <c r="AI5838" t="s">
        <v>8303</v>
      </c>
      <c r="AJ5838" t="s">
        <v>8295</v>
      </c>
    </row>
    <row r="5839" spans="1:36" x14ac:dyDescent="0.25">
      <c r="A5839" s="13" t="s">
        <v>31825</v>
      </c>
      <c r="B5839" s="1">
        <v>42961</v>
      </c>
      <c r="C5839" s="2">
        <v>0.48898148148148146</v>
      </c>
      <c r="D5839" t="s">
        <v>31826</v>
      </c>
      <c r="E5839" t="s">
        <v>116</v>
      </c>
      <c r="F5839" t="s">
        <v>31827</v>
      </c>
      <c r="G5839" s="14" t="s">
        <v>31828</v>
      </c>
      <c r="H5839" s="14" t="s">
        <v>31829</v>
      </c>
      <c r="I5839" t="s">
        <v>23</v>
      </c>
      <c r="K5839">
        <v>8</v>
      </c>
      <c r="L5839">
        <v>14</v>
      </c>
      <c r="M5839">
        <v>11</v>
      </c>
      <c r="N5839">
        <v>2</v>
      </c>
      <c r="O5839" t="s">
        <v>31824</v>
      </c>
      <c r="P5839" t="s">
        <v>517</v>
      </c>
      <c r="Q5839" t="s">
        <v>517</v>
      </c>
      <c r="R5839" t="s">
        <v>517</v>
      </c>
      <c r="S5839" t="s">
        <v>517</v>
      </c>
      <c r="T5839" t="s">
        <v>517</v>
      </c>
      <c r="U5839" t="s">
        <v>517</v>
      </c>
      <c r="V5839" t="s">
        <v>517</v>
      </c>
      <c r="W5839" t="s">
        <v>537</v>
      </c>
      <c r="X5839" t="s">
        <v>849</v>
      </c>
      <c r="Y5839" t="s">
        <v>31830</v>
      </c>
      <c r="Z5839" s="1">
        <v>31809</v>
      </c>
      <c r="AA5839" t="s">
        <v>659</v>
      </c>
      <c r="AB5839">
        <v>30</v>
      </c>
      <c r="AC5839" t="s">
        <v>358</v>
      </c>
      <c r="AD5839" t="s">
        <v>490</v>
      </c>
      <c r="AF5839" t="s">
        <v>8266</v>
      </c>
      <c r="AG5839" t="s">
        <v>517</v>
      </c>
      <c r="AH5839" t="s">
        <v>517</v>
      </c>
      <c r="AI5839" t="s">
        <v>517</v>
      </c>
      <c r="AJ5839" t="s">
        <v>517</v>
      </c>
    </row>
    <row r="5840" spans="1:36" x14ac:dyDescent="0.25">
      <c r="A5840" s="13" t="s">
        <v>31832</v>
      </c>
      <c r="B5840" s="1">
        <v>42961</v>
      </c>
      <c r="C5840" s="2">
        <v>0.49696759259259254</v>
      </c>
      <c r="D5840" t="s">
        <v>31833</v>
      </c>
      <c r="E5840" t="s">
        <v>22</v>
      </c>
      <c r="F5840" t="s">
        <v>31834</v>
      </c>
      <c r="G5840" s="14" t="s">
        <v>31835</v>
      </c>
      <c r="H5840" s="14" t="s">
        <v>31836</v>
      </c>
      <c r="I5840" t="s">
        <v>23</v>
      </c>
      <c r="K5840">
        <v>8</v>
      </c>
      <c r="L5840">
        <v>14</v>
      </c>
      <c r="M5840">
        <v>11</v>
      </c>
      <c r="N5840">
        <v>2</v>
      </c>
      <c r="O5840" t="s">
        <v>31831</v>
      </c>
      <c r="P5840" t="s">
        <v>517</v>
      </c>
      <c r="Q5840" t="s">
        <v>517</v>
      </c>
      <c r="R5840" t="s">
        <v>517</v>
      </c>
      <c r="S5840" t="s">
        <v>517</v>
      </c>
      <c r="T5840" t="s">
        <v>517</v>
      </c>
      <c r="U5840" t="s">
        <v>517</v>
      </c>
      <c r="V5840" t="s">
        <v>517</v>
      </c>
      <c r="W5840" t="s">
        <v>589</v>
      </c>
      <c r="X5840" t="s">
        <v>590</v>
      </c>
      <c r="Y5840" t="s">
        <v>10304</v>
      </c>
      <c r="Z5840" s="1">
        <v>32648</v>
      </c>
      <c r="AA5840" t="s">
        <v>1519</v>
      </c>
      <c r="AB5840">
        <v>28</v>
      </c>
      <c r="AC5840" t="s">
        <v>358</v>
      </c>
      <c r="AD5840" t="s">
        <v>487</v>
      </c>
      <c r="AF5840" t="s">
        <v>517</v>
      </c>
      <c r="AG5840" t="s">
        <v>517</v>
      </c>
      <c r="AH5840" t="s">
        <v>517</v>
      </c>
      <c r="AI5840" t="s">
        <v>517</v>
      </c>
      <c r="AJ5840" t="s">
        <v>517</v>
      </c>
    </row>
    <row r="5841" spans="1:36" x14ac:dyDescent="0.25">
      <c r="A5841" t="s">
        <v>31837</v>
      </c>
      <c r="B5841">
        <v>42961</v>
      </c>
      <c r="C5841">
        <v>0.50559027777777776</v>
      </c>
      <c r="D5841" t="s">
        <v>30195</v>
      </c>
      <c r="E5841" t="s">
        <v>22</v>
      </c>
      <c r="F5841" t="s">
        <v>30196</v>
      </c>
      <c r="G5841" t="s">
        <v>30197</v>
      </c>
      <c r="H5841" t="s">
        <v>30198</v>
      </c>
      <c r="I5841" t="s">
        <v>24</v>
      </c>
      <c r="K5841">
        <v>8</v>
      </c>
      <c r="L5841">
        <v>14</v>
      </c>
      <c r="M5841">
        <v>12</v>
      </c>
      <c r="N5841">
        <v>2</v>
      </c>
      <c r="O5841" t="s">
        <v>517</v>
      </c>
      <c r="P5841" t="s">
        <v>517</v>
      </c>
      <c r="Q5841" t="s">
        <v>517</v>
      </c>
      <c r="R5841" t="s">
        <v>517</v>
      </c>
      <c r="S5841" t="s">
        <v>517</v>
      </c>
      <c r="T5841" t="s">
        <v>517</v>
      </c>
      <c r="U5841" t="s">
        <v>517</v>
      </c>
      <c r="V5841" t="s">
        <v>517</v>
      </c>
      <c r="W5841" t="s">
        <v>517</v>
      </c>
      <c r="X5841" t="s">
        <v>517</v>
      </c>
      <c r="Y5841" t="s">
        <v>30199</v>
      </c>
      <c r="Z5841">
        <v>27502</v>
      </c>
      <c r="AA5841" t="s">
        <v>872</v>
      </c>
      <c r="AB5841">
        <v>42</v>
      </c>
      <c r="AC5841" t="s">
        <v>358</v>
      </c>
      <c r="AD5841" t="s">
        <v>482</v>
      </c>
      <c r="AF5841" t="s">
        <v>8304</v>
      </c>
      <c r="AG5841" t="s">
        <v>517</v>
      </c>
      <c r="AH5841" t="s">
        <v>517</v>
      </c>
      <c r="AI5841" t="s">
        <v>517</v>
      </c>
      <c r="AJ5841" t="s">
        <v>517</v>
      </c>
    </row>
    <row r="5842" spans="1:36" x14ac:dyDescent="0.25">
      <c r="A5842" s="13" t="s">
        <v>31838</v>
      </c>
      <c r="B5842" s="1">
        <v>42961</v>
      </c>
      <c r="C5842" s="2">
        <v>0.53695601851851849</v>
      </c>
      <c r="D5842" t="s">
        <v>31351</v>
      </c>
      <c r="E5842" t="s">
        <v>22</v>
      </c>
      <c r="F5842" t="s">
        <v>31352</v>
      </c>
      <c r="G5842" s="14" t="s">
        <v>31353</v>
      </c>
      <c r="H5842" s="14" t="s">
        <v>31354</v>
      </c>
      <c r="I5842" t="s">
        <v>21</v>
      </c>
      <c r="K5842">
        <v>8</v>
      </c>
      <c r="L5842">
        <v>14</v>
      </c>
      <c r="M5842">
        <v>12</v>
      </c>
      <c r="N5842">
        <v>2</v>
      </c>
      <c r="O5842" t="s">
        <v>517</v>
      </c>
      <c r="P5842" t="s">
        <v>517</v>
      </c>
      <c r="Q5842" t="s">
        <v>517</v>
      </c>
      <c r="R5842" t="s">
        <v>517</v>
      </c>
      <c r="S5842" t="s">
        <v>517</v>
      </c>
      <c r="T5842" t="s">
        <v>517</v>
      </c>
      <c r="U5842" t="s">
        <v>517</v>
      </c>
      <c r="V5842" t="s">
        <v>517</v>
      </c>
      <c r="W5842" t="s">
        <v>517</v>
      </c>
      <c r="X5842" t="s">
        <v>517</v>
      </c>
      <c r="Y5842" t="s">
        <v>28744</v>
      </c>
      <c r="Z5842" s="1">
        <v>23865</v>
      </c>
      <c r="AA5842" t="s">
        <v>2314</v>
      </c>
      <c r="AB5842">
        <v>52</v>
      </c>
      <c r="AC5842" t="s">
        <v>358</v>
      </c>
      <c r="AD5842" t="s">
        <v>497</v>
      </c>
      <c r="AF5842" t="s">
        <v>8307</v>
      </c>
      <c r="AG5842" t="s">
        <v>8270</v>
      </c>
      <c r="AH5842" t="s">
        <v>517</v>
      </c>
      <c r="AI5842" t="s">
        <v>517</v>
      </c>
      <c r="AJ5842" t="s">
        <v>517</v>
      </c>
    </row>
    <row r="5843" spans="1:36" x14ac:dyDescent="0.25">
      <c r="A5843" s="13" t="s">
        <v>31840</v>
      </c>
      <c r="B5843" s="1">
        <v>42961</v>
      </c>
      <c r="C5843" s="2">
        <v>0.53806712962962966</v>
      </c>
      <c r="D5843" t="s">
        <v>31841</v>
      </c>
      <c r="E5843" t="s">
        <v>22</v>
      </c>
      <c r="F5843" t="s">
        <v>31842</v>
      </c>
      <c r="G5843" s="14" t="s">
        <v>31843</v>
      </c>
      <c r="H5843" s="14" t="s">
        <v>31844</v>
      </c>
      <c r="I5843" t="s">
        <v>23</v>
      </c>
      <c r="K5843">
        <v>8</v>
      </c>
      <c r="L5843">
        <v>14</v>
      </c>
      <c r="M5843">
        <v>12</v>
      </c>
      <c r="N5843">
        <v>2</v>
      </c>
      <c r="O5843" t="s">
        <v>31839</v>
      </c>
      <c r="P5843" t="s">
        <v>517</v>
      </c>
      <c r="Q5843" t="s">
        <v>517</v>
      </c>
      <c r="R5843" t="s">
        <v>517</v>
      </c>
      <c r="S5843" t="s">
        <v>517</v>
      </c>
      <c r="T5843" t="s">
        <v>517</v>
      </c>
      <c r="U5843" t="s">
        <v>517</v>
      </c>
      <c r="V5843" t="s">
        <v>517</v>
      </c>
      <c r="W5843" t="s">
        <v>589</v>
      </c>
      <c r="X5843" t="s">
        <v>590</v>
      </c>
      <c r="Y5843" t="s">
        <v>31845</v>
      </c>
      <c r="Z5843" s="1">
        <v>21963</v>
      </c>
      <c r="AA5843" t="s">
        <v>519</v>
      </c>
      <c r="AB5843">
        <v>57</v>
      </c>
      <c r="AC5843" t="s">
        <v>358</v>
      </c>
      <c r="AD5843" t="s">
        <v>482</v>
      </c>
      <c r="AF5843" t="s">
        <v>8313</v>
      </c>
      <c r="AG5843" t="s">
        <v>517</v>
      </c>
      <c r="AH5843" t="s">
        <v>517</v>
      </c>
      <c r="AI5843" t="s">
        <v>517</v>
      </c>
      <c r="AJ5843" t="s">
        <v>517</v>
      </c>
    </row>
    <row r="5844" spans="1:36" x14ac:dyDescent="0.25">
      <c r="A5844" s="13" t="s">
        <v>31846</v>
      </c>
      <c r="B5844" s="1">
        <v>42961</v>
      </c>
      <c r="C5844" s="2">
        <v>0.53813657407407411</v>
      </c>
      <c r="D5844" t="s">
        <v>31494</v>
      </c>
      <c r="E5844" t="s">
        <v>22</v>
      </c>
      <c r="F5844" t="s">
        <v>31495</v>
      </c>
      <c r="G5844" s="14" t="s">
        <v>31496</v>
      </c>
      <c r="H5844" s="14" t="s">
        <v>31497</v>
      </c>
      <c r="I5844" t="s">
        <v>23</v>
      </c>
      <c r="K5844">
        <v>8</v>
      </c>
      <c r="L5844">
        <v>14</v>
      </c>
      <c r="M5844">
        <v>12</v>
      </c>
      <c r="N5844">
        <v>2</v>
      </c>
      <c r="O5844" t="s">
        <v>31492</v>
      </c>
      <c r="P5844" t="s">
        <v>517</v>
      </c>
      <c r="Q5844" t="s">
        <v>517</v>
      </c>
      <c r="R5844" t="s">
        <v>517</v>
      </c>
      <c r="S5844" t="s">
        <v>517</v>
      </c>
      <c r="T5844" t="s">
        <v>517</v>
      </c>
      <c r="U5844" t="s">
        <v>517</v>
      </c>
      <c r="V5844" t="s">
        <v>517</v>
      </c>
      <c r="W5844" t="s">
        <v>672</v>
      </c>
      <c r="X5844" t="s">
        <v>622</v>
      </c>
      <c r="Y5844" t="s">
        <v>31498</v>
      </c>
      <c r="Z5844" s="1">
        <v>35005</v>
      </c>
      <c r="AA5844" t="s">
        <v>31499</v>
      </c>
      <c r="AB5844">
        <v>21</v>
      </c>
      <c r="AC5844" t="s">
        <v>358</v>
      </c>
      <c r="AD5844" t="s">
        <v>495</v>
      </c>
      <c r="AF5844" t="s">
        <v>517</v>
      </c>
      <c r="AG5844" t="s">
        <v>517</v>
      </c>
      <c r="AH5844" t="s">
        <v>517</v>
      </c>
      <c r="AI5844" t="s">
        <v>517</v>
      </c>
      <c r="AJ5844" t="s">
        <v>517</v>
      </c>
    </row>
    <row r="5845" spans="1:36" x14ac:dyDescent="0.25">
      <c r="A5845" t="s">
        <v>31848</v>
      </c>
      <c r="B5845">
        <v>42961</v>
      </c>
      <c r="C5845">
        <v>0.54</v>
      </c>
      <c r="D5845" t="s">
        <v>31849</v>
      </c>
      <c r="E5845" t="s">
        <v>22</v>
      </c>
      <c r="F5845" t="s">
        <v>31850</v>
      </c>
      <c r="G5845" t="s">
        <v>31851</v>
      </c>
      <c r="H5845" t="s">
        <v>31852</v>
      </c>
      <c r="I5845" t="s">
        <v>21</v>
      </c>
      <c r="K5845">
        <v>8</v>
      </c>
      <c r="L5845">
        <v>14</v>
      </c>
      <c r="M5845">
        <v>12</v>
      </c>
      <c r="N5845">
        <v>2</v>
      </c>
      <c r="O5845" t="s">
        <v>31847</v>
      </c>
      <c r="P5845" t="s">
        <v>517</v>
      </c>
      <c r="Q5845" t="s">
        <v>517</v>
      </c>
      <c r="R5845" t="s">
        <v>517</v>
      </c>
      <c r="S5845" t="s">
        <v>517</v>
      </c>
      <c r="T5845" t="s">
        <v>517</v>
      </c>
      <c r="U5845" t="s">
        <v>517</v>
      </c>
      <c r="V5845" t="s">
        <v>517</v>
      </c>
      <c r="W5845" t="s">
        <v>27553</v>
      </c>
      <c r="X5845" t="s">
        <v>590</v>
      </c>
      <c r="Y5845" t="s">
        <v>31853</v>
      </c>
      <c r="Z5845">
        <v>24955</v>
      </c>
      <c r="AA5845" t="s">
        <v>1519</v>
      </c>
      <c r="AB5845">
        <v>49</v>
      </c>
      <c r="AC5845" t="s">
        <v>358</v>
      </c>
      <c r="AD5845" t="s">
        <v>482</v>
      </c>
      <c r="AF5845" t="s">
        <v>8295</v>
      </c>
      <c r="AG5845" t="s">
        <v>517</v>
      </c>
      <c r="AH5845" t="s">
        <v>517</v>
      </c>
      <c r="AI5845" t="s">
        <v>517</v>
      </c>
      <c r="AJ5845" t="s">
        <v>517</v>
      </c>
    </row>
    <row r="5846" spans="1:36" x14ac:dyDescent="0.25">
      <c r="A5846" s="13" t="s">
        <v>31854</v>
      </c>
      <c r="B5846" s="1">
        <v>42961</v>
      </c>
      <c r="C5846" s="2">
        <v>0.54782407407407407</v>
      </c>
      <c r="D5846" t="s">
        <v>31855</v>
      </c>
      <c r="E5846" t="s">
        <v>22</v>
      </c>
      <c r="F5846" t="s">
        <v>31856</v>
      </c>
      <c r="G5846" s="14" t="s">
        <v>31857</v>
      </c>
      <c r="H5846" s="14" t="s">
        <v>31858</v>
      </c>
      <c r="I5846" t="s">
        <v>25</v>
      </c>
      <c r="K5846">
        <v>8</v>
      </c>
      <c r="L5846">
        <v>14</v>
      </c>
      <c r="M5846">
        <v>13</v>
      </c>
      <c r="N5846">
        <v>2</v>
      </c>
      <c r="O5846" t="s">
        <v>517</v>
      </c>
      <c r="P5846" t="s">
        <v>517</v>
      </c>
      <c r="Q5846" t="s">
        <v>517</v>
      </c>
      <c r="R5846" t="s">
        <v>517</v>
      </c>
      <c r="S5846" t="s">
        <v>517</v>
      </c>
      <c r="T5846" t="s">
        <v>517</v>
      </c>
      <c r="U5846" t="s">
        <v>517</v>
      </c>
      <c r="V5846" t="s">
        <v>517</v>
      </c>
      <c r="W5846" t="s">
        <v>517</v>
      </c>
      <c r="X5846" t="s">
        <v>517</v>
      </c>
      <c r="Y5846" t="s">
        <v>31859</v>
      </c>
      <c r="Z5846" s="1">
        <v>30568</v>
      </c>
      <c r="AA5846" t="s">
        <v>1064</v>
      </c>
      <c r="AB5846">
        <v>33</v>
      </c>
      <c r="AC5846" t="s">
        <v>358</v>
      </c>
      <c r="AD5846" t="s">
        <v>495</v>
      </c>
      <c r="AF5846" t="s">
        <v>8260</v>
      </c>
      <c r="AG5846" t="s">
        <v>517</v>
      </c>
      <c r="AH5846" t="s">
        <v>517</v>
      </c>
      <c r="AI5846" t="s">
        <v>517</v>
      </c>
      <c r="AJ5846" t="s">
        <v>517</v>
      </c>
    </row>
    <row r="5847" spans="1:36" x14ac:dyDescent="0.25">
      <c r="A5847" s="13" t="s">
        <v>31860</v>
      </c>
      <c r="B5847" s="1">
        <v>42961</v>
      </c>
      <c r="C5847" s="2">
        <v>0.5738657407407407</v>
      </c>
      <c r="D5847" t="s">
        <v>23883</v>
      </c>
      <c r="E5847" t="s">
        <v>22</v>
      </c>
      <c r="F5847" t="s">
        <v>23884</v>
      </c>
      <c r="G5847" s="14" t="s">
        <v>23885</v>
      </c>
      <c r="H5847" s="14" t="s">
        <v>23886</v>
      </c>
      <c r="I5847" t="s">
        <v>21</v>
      </c>
      <c r="K5847">
        <v>8</v>
      </c>
      <c r="L5847">
        <v>14</v>
      </c>
      <c r="M5847">
        <v>13</v>
      </c>
      <c r="N5847">
        <v>2</v>
      </c>
      <c r="O5847" t="s">
        <v>25793</v>
      </c>
      <c r="P5847" t="s">
        <v>517</v>
      </c>
      <c r="Q5847" t="s">
        <v>517</v>
      </c>
      <c r="R5847" t="s">
        <v>517</v>
      </c>
      <c r="S5847" t="s">
        <v>517</v>
      </c>
      <c r="T5847" t="s">
        <v>517</v>
      </c>
      <c r="U5847" t="s">
        <v>517</v>
      </c>
      <c r="V5847" t="s">
        <v>517</v>
      </c>
      <c r="W5847" t="s">
        <v>25796</v>
      </c>
      <c r="X5847" t="s">
        <v>846</v>
      </c>
      <c r="Y5847" t="s">
        <v>23887</v>
      </c>
      <c r="Z5847" s="1">
        <v>30999</v>
      </c>
      <c r="AA5847" t="s">
        <v>478</v>
      </c>
      <c r="AB5847">
        <v>32</v>
      </c>
      <c r="AC5847" t="s">
        <v>358</v>
      </c>
      <c r="AD5847" t="s">
        <v>492</v>
      </c>
      <c r="AF5847" t="s">
        <v>8313</v>
      </c>
      <c r="AG5847" t="s">
        <v>517</v>
      </c>
      <c r="AH5847" t="s">
        <v>517</v>
      </c>
      <c r="AI5847" t="s">
        <v>517</v>
      </c>
      <c r="AJ5847" t="s">
        <v>517</v>
      </c>
    </row>
    <row r="5848" spans="1:36" x14ac:dyDescent="0.25">
      <c r="A5848" s="13" t="s">
        <v>31861</v>
      </c>
      <c r="B5848" s="1">
        <v>42961</v>
      </c>
      <c r="C5848" s="2">
        <v>0.59359953703703705</v>
      </c>
      <c r="D5848" t="s">
        <v>31862</v>
      </c>
      <c r="E5848" t="s">
        <v>22</v>
      </c>
      <c r="F5848" t="s">
        <v>31809</v>
      </c>
      <c r="G5848" s="14" t="s">
        <v>31810</v>
      </c>
      <c r="H5848" s="14" t="s">
        <v>31811</v>
      </c>
      <c r="I5848" t="s">
        <v>23</v>
      </c>
      <c r="K5848">
        <v>8</v>
      </c>
      <c r="L5848">
        <v>14</v>
      </c>
      <c r="M5848">
        <v>14</v>
      </c>
      <c r="N5848">
        <v>2</v>
      </c>
      <c r="O5848" t="s">
        <v>31806</v>
      </c>
      <c r="P5848" t="s">
        <v>517</v>
      </c>
      <c r="Q5848" t="s">
        <v>517</v>
      </c>
      <c r="R5848" t="s">
        <v>517</v>
      </c>
      <c r="S5848" t="s">
        <v>517</v>
      </c>
      <c r="T5848" t="s">
        <v>517</v>
      </c>
      <c r="U5848" t="s">
        <v>517</v>
      </c>
      <c r="V5848" t="s">
        <v>517</v>
      </c>
      <c r="W5848" t="s">
        <v>537</v>
      </c>
      <c r="X5848" t="s">
        <v>849</v>
      </c>
      <c r="Y5848" t="s">
        <v>517</v>
      </c>
      <c r="Z5848" s="1" t="s">
        <v>517</v>
      </c>
      <c r="AA5848" t="s">
        <v>529</v>
      </c>
      <c r="AB5848" t="s">
        <v>517</v>
      </c>
      <c r="AC5848" t="s">
        <v>358</v>
      </c>
      <c r="AD5848" t="s">
        <v>517</v>
      </c>
      <c r="AF5848" t="s">
        <v>8306</v>
      </c>
      <c r="AG5848" t="s">
        <v>8313</v>
      </c>
      <c r="AH5848" t="s">
        <v>8254</v>
      </c>
      <c r="AI5848" t="s">
        <v>517</v>
      </c>
      <c r="AJ5848" t="s">
        <v>517</v>
      </c>
    </row>
    <row r="5849" spans="1:36" x14ac:dyDescent="0.25">
      <c r="A5849" s="13" t="s">
        <v>31863</v>
      </c>
      <c r="B5849" s="1">
        <v>42961</v>
      </c>
      <c r="C5849" s="2">
        <v>0.62306712962962962</v>
      </c>
      <c r="D5849" t="s">
        <v>31378</v>
      </c>
      <c r="E5849" t="s">
        <v>22</v>
      </c>
      <c r="F5849" t="s">
        <v>31379</v>
      </c>
      <c r="G5849" s="14" t="s">
        <v>31380</v>
      </c>
      <c r="H5849" s="14" t="s">
        <v>31381</v>
      </c>
      <c r="I5849" t="s">
        <v>21</v>
      </c>
      <c r="K5849">
        <v>8</v>
      </c>
      <c r="L5849">
        <v>14</v>
      </c>
      <c r="M5849">
        <v>14</v>
      </c>
      <c r="N5849">
        <v>2</v>
      </c>
      <c r="O5849" t="s">
        <v>31376</v>
      </c>
      <c r="P5849" t="s">
        <v>517</v>
      </c>
      <c r="Q5849" t="s">
        <v>517</v>
      </c>
      <c r="R5849" t="s">
        <v>517</v>
      </c>
      <c r="S5849" t="s">
        <v>517</v>
      </c>
      <c r="T5849" t="s">
        <v>517</v>
      </c>
      <c r="U5849" t="s">
        <v>517</v>
      </c>
      <c r="V5849" t="s">
        <v>517</v>
      </c>
      <c r="W5849" t="s">
        <v>589</v>
      </c>
      <c r="X5849" t="s">
        <v>590</v>
      </c>
      <c r="Y5849" t="s">
        <v>517</v>
      </c>
      <c r="Z5849" s="1" t="s">
        <v>517</v>
      </c>
      <c r="AA5849" t="s">
        <v>31382</v>
      </c>
      <c r="AB5849" t="s">
        <v>517</v>
      </c>
      <c r="AC5849" t="s">
        <v>358</v>
      </c>
      <c r="AD5849" t="s">
        <v>517</v>
      </c>
      <c r="AF5849" t="s">
        <v>517</v>
      </c>
      <c r="AG5849" t="s">
        <v>517</v>
      </c>
      <c r="AH5849" t="s">
        <v>517</v>
      </c>
      <c r="AI5849" t="s">
        <v>517</v>
      </c>
      <c r="AJ5849" t="s">
        <v>517</v>
      </c>
    </row>
    <row r="5850" spans="1:36" x14ac:dyDescent="0.25">
      <c r="A5850" s="13" t="s">
        <v>31864</v>
      </c>
      <c r="B5850" s="1">
        <v>42961</v>
      </c>
      <c r="C5850" s="2">
        <v>0.63165509259259256</v>
      </c>
      <c r="D5850" t="s">
        <v>31865</v>
      </c>
      <c r="E5850" t="s">
        <v>22</v>
      </c>
      <c r="F5850" t="s">
        <v>26617</v>
      </c>
      <c r="G5850" s="14" t="s">
        <v>26618</v>
      </c>
      <c r="H5850" s="14" t="s">
        <v>26619</v>
      </c>
      <c r="I5850" t="s">
        <v>23</v>
      </c>
      <c r="K5850">
        <v>8</v>
      </c>
      <c r="L5850">
        <v>14</v>
      </c>
      <c r="M5850">
        <v>15</v>
      </c>
      <c r="N5850">
        <v>2</v>
      </c>
      <c r="O5850" t="s">
        <v>26969</v>
      </c>
      <c r="P5850" t="s">
        <v>517</v>
      </c>
      <c r="Q5850" t="s">
        <v>517</v>
      </c>
      <c r="R5850" t="s">
        <v>517</v>
      </c>
      <c r="S5850" t="s">
        <v>517</v>
      </c>
      <c r="T5850" t="s">
        <v>517</v>
      </c>
      <c r="U5850" t="s">
        <v>517</v>
      </c>
      <c r="V5850" t="s">
        <v>517</v>
      </c>
      <c r="W5850" t="s">
        <v>842</v>
      </c>
      <c r="X5850" t="s">
        <v>20172</v>
      </c>
      <c r="Y5850" t="s">
        <v>26620</v>
      </c>
      <c r="Z5850" s="1">
        <v>37528</v>
      </c>
      <c r="AA5850" t="s">
        <v>529</v>
      </c>
      <c r="AB5850">
        <v>14</v>
      </c>
      <c r="AC5850" t="s">
        <v>358</v>
      </c>
      <c r="AD5850" t="s">
        <v>482</v>
      </c>
      <c r="AF5850" t="s">
        <v>8313</v>
      </c>
      <c r="AG5850" t="s">
        <v>517</v>
      </c>
      <c r="AH5850" t="s">
        <v>517</v>
      </c>
      <c r="AI5850" t="s">
        <v>517</v>
      </c>
      <c r="AJ5850" t="s">
        <v>517</v>
      </c>
    </row>
    <row r="5851" spans="1:36" x14ac:dyDescent="0.25">
      <c r="A5851" s="13" t="s">
        <v>31867</v>
      </c>
      <c r="B5851" s="1">
        <v>42961</v>
      </c>
      <c r="C5851" s="2">
        <v>0.63505787037037031</v>
      </c>
      <c r="D5851" t="s">
        <v>10377</v>
      </c>
      <c r="E5851" t="s">
        <v>22</v>
      </c>
      <c r="F5851" t="s">
        <v>31868</v>
      </c>
      <c r="G5851" s="14" t="s">
        <v>31869</v>
      </c>
      <c r="H5851" s="14" t="s">
        <v>31870</v>
      </c>
      <c r="I5851" t="s">
        <v>23</v>
      </c>
      <c r="K5851">
        <v>8</v>
      </c>
      <c r="L5851">
        <v>14</v>
      </c>
      <c r="M5851">
        <v>15</v>
      </c>
      <c r="N5851">
        <v>2</v>
      </c>
      <c r="O5851" t="s">
        <v>31866</v>
      </c>
      <c r="P5851" t="s">
        <v>517</v>
      </c>
      <c r="Q5851" t="s">
        <v>517</v>
      </c>
      <c r="R5851" t="s">
        <v>517</v>
      </c>
      <c r="S5851" t="s">
        <v>517</v>
      </c>
      <c r="T5851" t="s">
        <v>517</v>
      </c>
      <c r="U5851" t="s">
        <v>517</v>
      </c>
      <c r="V5851" t="s">
        <v>517</v>
      </c>
      <c r="W5851" t="s">
        <v>537</v>
      </c>
      <c r="X5851" t="s">
        <v>590</v>
      </c>
      <c r="Y5851" t="s">
        <v>517</v>
      </c>
      <c r="Z5851" s="1" t="s">
        <v>517</v>
      </c>
      <c r="AA5851" t="s">
        <v>10377</v>
      </c>
      <c r="AB5851" t="s">
        <v>517</v>
      </c>
      <c r="AC5851" t="s">
        <v>358</v>
      </c>
      <c r="AD5851" t="s">
        <v>517</v>
      </c>
      <c r="AF5851" t="s">
        <v>517</v>
      </c>
      <c r="AG5851" t="s">
        <v>517</v>
      </c>
      <c r="AH5851" t="s">
        <v>517</v>
      </c>
      <c r="AI5851" t="s">
        <v>517</v>
      </c>
      <c r="AJ5851" t="s">
        <v>517</v>
      </c>
    </row>
    <row r="5852" spans="1:36" x14ac:dyDescent="0.25">
      <c r="A5852" s="13" t="s">
        <v>31872</v>
      </c>
      <c r="B5852" s="1">
        <v>42961</v>
      </c>
      <c r="C5852" s="2">
        <v>0.63572916666666668</v>
      </c>
      <c r="D5852" t="s">
        <v>31873</v>
      </c>
      <c r="E5852" t="s">
        <v>22</v>
      </c>
      <c r="F5852" t="s">
        <v>31874</v>
      </c>
      <c r="G5852" s="14" t="s">
        <v>31875</v>
      </c>
      <c r="H5852" s="14" t="s">
        <v>31876</v>
      </c>
      <c r="I5852" t="s">
        <v>21</v>
      </c>
      <c r="K5852">
        <v>8</v>
      </c>
      <c r="L5852">
        <v>14</v>
      </c>
      <c r="M5852">
        <v>15</v>
      </c>
      <c r="N5852">
        <v>2</v>
      </c>
      <c r="O5852" t="s">
        <v>31871</v>
      </c>
      <c r="P5852" t="s">
        <v>517</v>
      </c>
      <c r="Q5852" t="s">
        <v>517</v>
      </c>
      <c r="R5852" t="s">
        <v>517</v>
      </c>
      <c r="S5852" t="s">
        <v>517</v>
      </c>
      <c r="T5852" t="s">
        <v>517</v>
      </c>
      <c r="U5852" t="s">
        <v>517</v>
      </c>
      <c r="V5852" t="s">
        <v>517</v>
      </c>
      <c r="W5852" t="s">
        <v>3229</v>
      </c>
      <c r="X5852" t="s">
        <v>622</v>
      </c>
      <c r="Y5852" t="s">
        <v>5647</v>
      </c>
      <c r="Z5852" s="1">
        <v>32742</v>
      </c>
      <c r="AA5852" t="s">
        <v>478</v>
      </c>
      <c r="AB5852">
        <v>28</v>
      </c>
      <c r="AC5852" t="s">
        <v>358</v>
      </c>
      <c r="AD5852" t="s">
        <v>487</v>
      </c>
      <c r="AF5852" t="s">
        <v>8254</v>
      </c>
      <c r="AG5852" t="s">
        <v>8313</v>
      </c>
      <c r="AH5852" t="s">
        <v>517</v>
      </c>
      <c r="AI5852" t="s">
        <v>517</v>
      </c>
      <c r="AJ5852" t="s">
        <v>517</v>
      </c>
    </row>
    <row r="5853" spans="1:36" x14ac:dyDescent="0.25">
      <c r="A5853" s="13" t="s">
        <v>31877</v>
      </c>
      <c r="B5853" s="1">
        <v>42961</v>
      </c>
      <c r="C5853" s="2">
        <v>0.67204861111111114</v>
      </c>
      <c r="D5853" t="s">
        <v>31878</v>
      </c>
      <c r="E5853" t="s">
        <v>22</v>
      </c>
      <c r="F5853" t="s">
        <v>31879</v>
      </c>
      <c r="G5853" s="14" t="s">
        <v>31880</v>
      </c>
      <c r="H5853" s="14" t="s">
        <v>31881</v>
      </c>
      <c r="I5853" t="s">
        <v>26</v>
      </c>
      <c r="K5853">
        <v>8</v>
      </c>
      <c r="L5853">
        <v>14</v>
      </c>
      <c r="M5853">
        <v>16</v>
      </c>
      <c r="N5853">
        <v>2</v>
      </c>
      <c r="O5853" t="s">
        <v>517</v>
      </c>
      <c r="P5853" t="s">
        <v>517</v>
      </c>
      <c r="Q5853" t="s">
        <v>517</v>
      </c>
      <c r="R5853" t="s">
        <v>517</v>
      </c>
      <c r="S5853" t="s">
        <v>517</v>
      </c>
      <c r="T5853" t="s">
        <v>517</v>
      </c>
      <c r="U5853" t="s">
        <v>517</v>
      </c>
      <c r="V5853" t="s">
        <v>517</v>
      </c>
      <c r="W5853" t="s">
        <v>517</v>
      </c>
      <c r="X5853" t="s">
        <v>517</v>
      </c>
      <c r="Y5853" t="s">
        <v>31882</v>
      </c>
      <c r="Z5853" s="1">
        <v>32563</v>
      </c>
      <c r="AA5853" t="s">
        <v>2695</v>
      </c>
      <c r="AB5853">
        <v>28</v>
      </c>
      <c r="AC5853" t="s">
        <v>358</v>
      </c>
      <c r="AD5853" t="s">
        <v>482</v>
      </c>
      <c r="AF5853" t="s">
        <v>8296</v>
      </c>
      <c r="AG5853" t="s">
        <v>8259</v>
      </c>
      <c r="AH5853" t="s">
        <v>517</v>
      </c>
      <c r="AI5853" t="s">
        <v>517</v>
      </c>
      <c r="AJ5853" t="s">
        <v>517</v>
      </c>
    </row>
    <row r="5854" spans="1:36" x14ac:dyDescent="0.25">
      <c r="A5854" s="13" t="s">
        <v>31883</v>
      </c>
      <c r="B5854" s="1">
        <v>42961</v>
      </c>
      <c r="C5854" s="2">
        <v>0.67292824074074076</v>
      </c>
      <c r="D5854" t="s">
        <v>31884</v>
      </c>
      <c r="E5854" t="s">
        <v>22</v>
      </c>
      <c r="F5854" t="s">
        <v>31885</v>
      </c>
      <c r="G5854" s="14" t="s">
        <v>31886</v>
      </c>
      <c r="H5854" s="14" t="s">
        <v>31887</v>
      </c>
      <c r="I5854" t="s">
        <v>25</v>
      </c>
      <c r="K5854">
        <v>8</v>
      </c>
      <c r="L5854">
        <v>14</v>
      </c>
      <c r="M5854">
        <v>16</v>
      </c>
      <c r="N5854">
        <v>2</v>
      </c>
      <c r="O5854" t="s">
        <v>517</v>
      </c>
      <c r="P5854" t="s">
        <v>517</v>
      </c>
      <c r="Q5854" t="s">
        <v>517</v>
      </c>
      <c r="R5854" t="s">
        <v>517</v>
      </c>
      <c r="S5854" t="s">
        <v>517</v>
      </c>
      <c r="T5854" t="s">
        <v>517</v>
      </c>
      <c r="U5854" t="s">
        <v>517</v>
      </c>
      <c r="V5854" t="s">
        <v>517</v>
      </c>
      <c r="W5854" t="s">
        <v>517</v>
      </c>
      <c r="X5854" t="s">
        <v>517</v>
      </c>
      <c r="Y5854" t="s">
        <v>21938</v>
      </c>
      <c r="Z5854" s="1">
        <v>32905</v>
      </c>
      <c r="AA5854" t="s">
        <v>4288</v>
      </c>
      <c r="AB5854">
        <v>27</v>
      </c>
      <c r="AC5854" t="s">
        <v>358</v>
      </c>
      <c r="AD5854" t="s">
        <v>490</v>
      </c>
      <c r="AF5854" t="s">
        <v>517</v>
      </c>
      <c r="AG5854" t="s">
        <v>517</v>
      </c>
      <c r="AH5854" t="s">
        <v>517</v>
      </c>
      <c r="AI5854" t="s">
        <v>517</v>
      </c>
      <c r="AJ5854" t="s">
        <v>517</v>
      </c>
    </row>
    <row r="5855" spans="1:36" x14ac:dyDescent="0.25">
      <c r="A5855" s="13" t="s">
        <v>31888</v>
      </c>
      <c r="B5855" s="1">
        <v>42961</v>
      </c>
      <c r="C5855" s="2">
        <v>0.69118055555555558</v>
      </c>
      <c r="D5855" t="s">
        <v>29457</v>
      </c>
      <c r="E5855" t="s">
        <v>22</v>
      </c>
      <c r="F5855" t="s">
        <v>29458</v>
      </c>
      <c r="G5855" s="14" t="s">
        <v>31889</v>
      </c>
      <c r="H5855" s="14" t="s">
        <v>29460</v>
      </c>
      <c r="I5855" t="s">
        <v>24</v>
      </c>
      <c r="K5855">
        <v>8</v>
      </c>
      <c r="L5855">
        <v>14</v>
      </c>
      <c r="M5855">
        <v>16</v>
      </c>
      <c r="N5855">
        <v>2</v>
      </c>
      <c r="O5855" t="s">
        <v>517</v>
      </c>
      <c r="P5855" t="s">
        <v>517</v>
      </c>
      <c r="Q5855" t="s">
        <v>517</v>
      </c>
      <c r="R5855" t="s">
        <v>517</v>
      </c>
      <c r="S5855" t="s">
        <v>517</v>
      </c>
      <c r="T5855" t="s">
        <v>517</v>
      </c>
      <c r="U5855" t="s">
        <v>517</v>
      </c>
      <c r="V5855" t="s">
        <v>517</v>
      </c>
      <c r="W5855" t="s">
        <v>517</v>
      </c>
      <c r="X5855" t="s">
        <v>517</v>
      </c>
      <c r="Y5855" t="s">
        <v>517</v>
      </c>
      <c r="Z5855" s="1" t="s">
        <v>517</v>
      </c>
      <c r="AA5855" t="s">
        <v>29461</v>
      </c>
      <c r="AB5855" t="s">
        <v>517</v>
      </c>
      <c r="AC5855" t="s">
        <v>358</v>
      </c>
      <c r="AD5855" t="s">
        <v>517</v>
      </c>
      <c r="AF5855" t="s">
        <v>8261</v>
      </c>
      <c r="AG5855" t="s">
        <v>8259</v>
      </c>
      <c r="AH5855" t="s">
        <v>8313</v>
      </c>
      <c r="AI5855" t="s">
        <v>517</v>
      </c>
      <c r="AJ5855" t="s">
        <v>517</v>
      </c>
    </row>
    <row r="5856" spans="1:36" x14ac:dyDescent="0.25">
      <c r="A5856" s="13" t="s">
        <v>31891</v>
      </c>
      <c r="B5856" s="1">
        <v>42961</v>
      </c>
      <c r="C5856" s="2">
        <v>0.70046296296296295</v>
      </c>
      <c r="D5856" t="s">
        <v>31892</v>
      </c>
      <c r="E5856" t="s">
        <v>22</v>
      </c>
      <c r="F5856" t="s">
        <v>31893</v>
      </c>
      <c r="G5856" s="14" t="s">
        <v>31894</v>
      </c>
      <c r="H5856" s="14" t="s">
        <v>31895</v>
      </c>
      <c r="I5856" t="s">
        <v>23</v>
      </c>
      <c r="K5856">
        <v>8</v>
      </c>
      <c r="L5856">
        <v>14</v>
      </c>
      <c r="M5856">
        <v>16</v>
      </c>
      <c r="N5856">
        <v>2</v>
      </c>
      <c r="O5856" t="s">
        <v>31890</v>
      </c>
      <c r="P5856" t="s">
        <v>517</v>
      </c>
      <c r="Q5856" t="s">
        <v>517</v>
      </c>
      <c r="R5856" t="s">
        <v>517</v>
      </c>
      <c r="S5856" t="s">
        <v>517</v>
      </c>
      <c r="T5856" t="s">
        <v>517</v>
      </c>
      <c r="U5856" t="s">
        <v>517</v>
      </c>
      <c r="V5856" t="s">
        <v>517</v>
      </c>
      <c r="W5856" t="s">
        <v>526</v>
      </c>
      <c r="X5856" t="s">
        <v>527</v>
      </c>
      <c r="Y5856" t="s">
        <v>31896</v>
      </c>
      <c r="Z5856" s="1">
        <v>30915</v>
      </c>
      <c r="AA5856" t="s">
        <v>529</v>
      </c>
      <c r="AB5856">
        <v>33</v>
      </c>
      <c r="AC5856" t="s">
        <v>358</v>
      </c>
      <c r="AD5856" t="s">
        <v>491</v>
      </c>
      <c r="AF5856" t="s">
        <v>8253</v>
      </c>
      <c r="AG5856" t="s">
        <v>517</v>
      </c>
      <c r="AH5856" t="s">
        <v>517</v>
      </c>
      <c r="AI5856" t="s">
        <v>517</v>
      </c>
      <c r="AJ5856" t="s">
        <v>517</v>
      </c>
    </row>
    <row r="5857" spans="1:36" x14ac:dyDescent="0.25">
      <c r="A5857" s="13" t="s">
        <v>31897</v>
      </c>
      <c r="B5857" s="1">
        <v>42961</v>
      </c>
      <c r="C5857" s="2">
        <v>0.70846064814814813</v>
      </c>
      <c r="D5857" t="s">
        <v>31898</v>
      </c>
      <c r="E5857" t="s">
        <v>22</v>
      </c>
      <c r="F5857" t="s">
        <v>31899</v>
      </c>
      <c r="G5857" s="14" t="s">
        <v>31900</v>
      </c>
      <c r="H5857" s="14" t="s">
        <v>31901</v>
      </c>
      <c r="I5857" t="s">
        <v>21</v>
      </c>
      <c r="K5857">
        <v>8</v>
      </c>
      <c r="L5857">
        <v>14</v>
      </c>
      <c r="M5857">
        <v>17</v>
      </c>
      <c r="N5857">
        <v>2</v>
      </c>
      <c r="O5857" t="s">
        <v>517</v>
      </c>
      <c r="P5857" t="s">
        <v>517</v>
      </c>
      <c r="Q5857" t="s">
        <v>517</v>
      </c>
      <c r="R5857" t="s">
        <v>517</v>
      </c>
      <c r="S5857" t="s">
        <v>517</v>
      </c>
      <c r="T5857" t="s">
        <v>517</v>
      </c>
      <c r="U5857" t="s">
        <v>517</v>
      </c>
      <c r="V5857" t="s">
        <v>517</v>
      </c>
      <c r="W5857" t="s">
        <v>517</v>
      </c>
      <c r="X5857" t="s">
        <v>517</v>
      </c>
      <c r="Y5857" t="s">
        <v>24536</v>
      </c>
      <c r="Z5857" s="1">
        <v>30250</v>
      </c>
      <c r="AA5857" t="s">
        <v>478</v>
      </c>
      <c r="AB5857">
        <v>34</v>
      </c>
      <c r="AC5857" t="s">
        <v>358</v>
      </c>
      <c r="AD5857" t="s">
        <v>487</v>
      </c>
      <c r="AF5857" t="s">
        <v>8254</v>
      </c>
      <c r="AG5857" t="s">
        <v>517</v>
      </c>
      <c r="AH5857" t="s">
        <v>8263</v>
      </c>
      <c r="AI5857" t="s">
        <v>8295</v>
      </c>
      <c r="AJ5857" t="s">
        <v>8266</v>
      </c>
    </row>
    <row r="5858" spans="1:36" x14ac:dyDescent="0.25">
      <c r="A5858" s="13" t="s">
        <v>31902</v>
      </c>
      <c r="B5858" s="1">
        <v>42961</v>
      </c>
      <c r="C5858" s="2">
        <v>0.76150462962962961</v>
      </c>
      <c r="D5858" t="s">
        <v>31903</v>
      </c>
      <c r="E5858" t="s">
        <v>22</v>
      </c>
      <c r="F5858" t="s">
        <v>31904</v>
      </c>
      <c r="G5858" s="14" t="s">
        <v>31905</v>
      </c>
      <c r="H5858" s="14" t="s">
        <v>31906</v>
      </c>
      <c r="I5858" t="s">
        <v>23</v>
      </c>
      <c r="K5858">
        <v>8</v>
      </c>
      <c r="L5858">
        <v>14</v>
      </c>
      <c r="M5858">
        <v>18</v>
      </c>
      <c r="N5858">
        <v>2</v>
      </c>
      <c r="O5858" t="s">
        <v>517</v>
      </c>
      <c r="P5858" t="s">
        <v>517</v>
      </c>
      <c r="Q5858" t="s">
        <v>517</v>
      </c>
      <c r="R5858" t="s">
        <v>517</v>
      </c>
      <c r="S5858" t="s">
        <v>517</v>
      </c>
      <c r="T5858" t="s">
        <v>517</v>
      </c>
      <c r="U5858" t="s">
        <v>517</v>
      </c>
      <c r="V5858" t="s">
        <v>517</v>
      </c>
      <c r="W5858" t="s">
        <v>517</v>
      </c>
      <c r="X5858" t="s">
        <v>517</v>
      </c>
      <c r="Y5858" t="s">
        <v>31907</v>
      </c>
      <c r="Z5858" s="1">
        <v>33043</v>
      </c>
      <c r="AA5858" t="s">
        <v>31903</v>
      </c>
      <c r="AB5858">
        <v>27</v>
      </c>
      <c r="AC5858" t="s">
        <v>358</v>
      </c>
      <c r="AD5858" t="s">
        <v>509</v>
      </c>
      <c r="AF5858" t="s">
        <v>517</v>
      </c>
      <c r="AG5858" t="s">
        <v>517</v>
      </c>
      <c r="AH5858" t="s">
        <v>517</v>
      </c>
      <c r="AI5858" t="s">
        <v>517</v>
      </c>
      <c r="AJ5858" t="s">
        <v>517</v>
      </c>
    </row>
    <row r="5859" spans="1:36" x14ac:dyDescent="0.25">
      <c r="A5859" s="13" t="s">
        <v>31908</v>
      </c>
      <c r="B5859" s="1">
        <v>42961</v>
      </c>
      <c r="C5859" s="2">
        <v>0.77056712962962959</v>
      </c>
      <c r="D5859" t="s">
        <v>31909</v>
      </c>
      <c r="E5859" t="s">
        <v>22</v>
      </c>
      <c r="F5859" t="s">
        <v>19263</v>
      </c>
      <c r="G5859" s="14" t="s">
        <v>31910</v>
      </c>
      <c r="H5859" s="14" t="s">
        <v>31911</v>
      </c>
      <c r="I5859" t="s">
        <v>24</v>
      </c>
      <c r="K5859">
        <v>8</v>
      </c>
      <c r="L5859">
        <v>14</v>
      </c>
      <c r="M5859">
        <v>18</v>
      </c>
      <c r="N5859">
        <v>2</v>
      </c>
      <c r="O5859" t="s">
        <v>517</v>
      </c>
      <c r="P5859" t="s">
        <v>517</v>
      </c>
      <c r="Q5859" t="s">
        <v>517</v>
      </c>
      <c r="R5859" t="s">
        <v>517</v>
      </c>
      <c r="S5859" t="s">
        <v>517</v>
      </c>
      <c r="T5859" t="s">
        <v>517</v>
      </c>
      <c r="U5859" t="s">
        <v>517</v>
      </c>
      <c r="V5859" t="s">
        <v>517</v>
      </c>
      <c r="W5859" t="s">
        <v>517</v>
      </c>
      <c r="X5859" t="s">
        <v>517</v>
      </c>
      <c r="Y5859" t="s">
        <v>31912</v>
      </c>
      <c r="Z5859" s="1">
        <v>27767</v>
      </c>
      <c r="AA5859" t="s">
        <v>31913</v>
      </c>
      <c r="AB5859">
        <v>41</v>
      </c>
      <c r="AC5859" t="s">
        <v>358</v>
      </c>
      <c r="AD5859" t="s">
        <v>499</v>
      </c>
      <c r="AF5859" t="s">
        <v>517</v>
      </c>
      <c r="AG5859" t="s">
        <v>517</v>
      </c>
      <c r="AH5859" t="s">
        <v>517</v>
      </c>
      <c r="AI5859" t="s">
        <v>517</v>
      </c>
      <c r="AJ5859" t="s">
        <v>517</v>
      </c>
    </row>
    <row r="5860" spans="1:36" x14ac:dyDescent="0.25">
      <c r="A5860" s="13" t="s">
        <v>31914</v>
      </c>
      <c r="B5860" s="1">
        <v>42961</v>
      </c>
      <c r="C5860" s="2">
        <v>0.78082175925925934</v>
      </c>
      <c r="D5860" t="s">
        <v>31915</v>
      </c>
      <c r="E5860" t="s">
        <v>22</v>
      </c>
      <c r="F5860" t="s">
        <v>31916</v>
      </c>
      <c r="G5860" s="14" t="s">
        <v>31917</v>
      </c>
      <c r="H5860" s="14" t="s">
        <v>31918</v>
      </c>
      <c r="I5860" t="s">
        <v>21</v>
      </c>
      <c r="K5860">
        <v>8</v>
      </c>
      <c r="L5860">
        <v>14</v>
      </c>
      <c r="M5860">
        <v>18</v>
      </c>
      <c r="N5860">
        <v>2</v>
      </c>
      <c r="O5860" t="s">
        <v>517</v>
      </c>
      <c r="P5860" t="s">
        <v>517</v>
      </c>
      <c r="Q5860" t="s">
        <v>517</v>
      </c>
      <c r="R5860" t="s">
        <v>517</v>
      </c>
      <c r="S5860" t="s">
        <v>517</v>
      </c>
      <c r="T5860" t="s">
        <v>517</v>
      </c>
      <c r="U5860" t="s">
        <v>517</v>
      </c>
      <c r="V5860" t="s">
        <v>517</v>
      </c>
      <c r="W5860" t="s">
        <v>517</v>
      </c>
      <c r="X5860" t="s">
        <v>517</v>
      </c>
      <c r="Y5860" t="s">
        <v>31919</v>
      </c>
      <c r="Z5860" s="1">
        <v>24669</v>
      </c>
      <c r="AA5860" t="s">
        <v>529</v>
      </c>
      <c r="AB5860">
        <v>50</v>
      </c>
      <c r="AC5860" t="s">
        <v>358</v>
      </c>
      <c r="AD5860" t="s">
        <v>502</v>
      </c>
      <c r="AF5860" t="s">
        <v>8304</v>
      </c>
      <c r="AG5860" t="s">
        <v>8295</v>
      </c>
      <c r="AH5860" t="s">
        <v>517</v>
      </c>
      <c r="AI5860" t="s">
        <v>8313</v>
      </c>
      <c r="AJ5860" t="s">
        <v>517</v>
      </c>
    </row>
    <row r="5861" spans="1:36" x14ac:dyDescent="0.25">
      <c r="A5861" s="13" t="s">
        <v>31921</v>
      </c>
      <c r="B5861" s="1">
        <v>42961</v>
      </c>
      <c r="C5861" s="2">
        <v>0.80246527777777776</v>
      </c>
      <c r="D5861" t="s">
        <v>31922</v>
      </c>
      <c r="E5861" t="s">
        <v>22</v>
      </c>
      <c r="F5861" t="s">
        <v>31923</v>
      </c>
      <c r="G5861" s="14" t="s">
        <v>31924</v>
      </c>
      <c r="H5861" s="14" t="s">
        <v>31925</v>
      </c>
      <c r="I5861" t="s">
        <v>21</v>
      </c>
      <c r="K5861">
        <v>8</v>
      </c>
      <c r="L5861">
        <v>14</v>
      </c>
      <c r="M5861">
        <v>19</v>
      </c>
      <c r="N5861">
        <v>2</v>
      </c>
      <c r="O5861" t="s">
        <v>31920</v>
      </c>
      <c r="P5861" t="s">
        <v>517</v>
      </c>
      <c r="Q5861" t="s">
        <v>517</v>
      </c>
      <c r="R5861" t="s">
        <v>517</v>
      </c>
      <c r="S5861" t="s">
        <v>517</v>
      </c>
      <c r="T5861" t="s">
        <v>517</v>
      </c>
      <c r="U5861" t="s">
        <v>517</v>
      </c>
      <c r="V5861" t="s">
        <v>517</v>
      </c>
      <c r="W5861" t="s">
        <v>2068</v>
      </c>
      <c r="X5861" t="s">
        <v>622</v>
      </c>
      <c r="Y5861" t="s">
        <v>11441</v>
      </c>
      <c r="Z5861" s="1">
        <v>33495</v>
      </c>
      <c r="AA5861" t="s">
        <v>1182</v>
      </c>
      <c r="AB5861">
        <v>25</v>
      </c>
      <c r="AC5861" t="s">
        <v>358</v>
      </c>
      <c r="AD5861" t="s">
        <v>487</v>
      </c>
      <c r="AF5861" t="s">
        <v>8308</v>
      </c>
      <c r="AG5861" t="s">
        <v>8295</v>
      </c>
      <c r="AH5861" t="s">
        <v>8263</v>
      </c>
      <c r="AI5861" t="s">
        <v>517</v>
      </c>
      <c r="AJ5861" t="s">
        <v>8313</v>
      </c>
    </row>
    <row r="5862" spans="1:36" x14ac:dyDescent="0.25">
      <c r="A5862" s="13" t="s">
        <v>31926</v>
      </c>
      <c r="B5862" s="1">
        <v>42961</v>
      </c>
      <c r="C5862" s="2">
        <v>0.87967592592592592</v>
      </c>
      <c r="D5862" t="s">
        <v>31927</v>
      </c>
      <c r="E5862" t="s">
        <v>22</v>
      </c>
      <c r="F5862" t="s">
        <v>31928</v>
      </c>
      <c r="G5862" s="14" t="s">
        <v>31929</v>
      </c>
      <c r="H5862" s="14" t="s">
        <v>31930</v>
      </c>
      <c r="I5862" t="s">
        <v>21</v>
      </c>
      <c r="K5862">
        <v>8</v>
      </c>
      <c r="L5862">
        <v>14</v>
      </c>
      <c r="M5862">
        <v>21</v>
      </c>
      <c r="N5862">
        <v>2</v>
      </c>
      <c r="O5862" t="s">
        <v>517</v>
      </c>
      <c r="P5862" t="s">
        <v>517</v>
      </c>
      <c r="Q5862" t="s">
        <v>517</v>
      </c>
      <c r="R5862" t="s">
        <v>517</v>
      </c>
      <c r="S5862" t="s">
        <v>517</v>
      </c>
      <c r="T5862" t="s">
        <v>517</v>
      </c>
      <c r="U5862" t="s">
        <v>517</v>
      </c>
      <c r="V5862" t="s">
        <v>517</v>
      </c>
      <c r="W5862" t="s">
        <v>517</v>
      </c>
      <c r="X5862" t="s">
        <v>517</v>
      </c>
      <c r="Y5862" t="s">
        <v>31931</v>
      </c>
      <c r="Z5862" s="1">
        <v>28862</v>
      </c>
      <c r="AA5862" t="s">
        <v>2929</v>
      </c>
      <c r="AB5862">
        <v>38</v>
      </c>
      <c r="AC5862" t="s">
        <v>357</v>
      </c>
      <c r="AD5862" t="s">
        <v>488</v>
      </c>
      <c r="AF5862" t="s">
        <v>517</v>
      </c>
      <c r="AG5862" t="s">
        <v>517</v>
      </c>
      <c r="AH5862" t="s">
        <v>517</v>
      </c>
      <c r="AI5862" t="s">
        <v>517</v>
      </c>
      <c r="AJ5862" t="s">
        <v>517</v>
      </c>
    </row>
    <row r="5863" spans="1:36" x14ac:dyDescent="0.25">
      <c r="A5863" s="13" t="s">
        <v>31932</v>
      </c>
      <c r="B5863" s="1">
        <v>42962</v>
      </c>
      <c r="C5863" s="2">
        <v>9.043981481481482E-2</v>
      </c>
      <c r="D5863" t="s">
        <v>31933</v>
      </c>
      <c r="E5863" t="s">
        <v>22</v>
      </c>
      <c r="F5863" t="s">
        <v>31934</v>
      </c>
      <c r="G5863" s="14" t="s">
        <v>31935</v>
      </c>
      <c r="H5863" s="14" t="s">
        <v>31936</v>
      </c>
      <c r="I5863" t="s">
        <v>21</v>
      </c>
      <c r="K5863">
        <v>8</v>
      </c>
      <c r="L5863">
        <v>15</v>
      </c>
      <c r="M5863">
        <v>2</v>
      </c>
      <c r="N5863">
        <v>3</v>
      </c>
      <c r="O5863" t="s">
        <v>517</v>
      </c>
      <c r="P5863" t="s">
        <v>517</v>
      </c>
      <c r="Q5863" t="s">
        <v>517</v>
      </c>
      <c r="R5863" t="s">
        <v>517</v>
      </c>
      <c r="S5863" t="s">
        <v>517</v>
      </c>
      <c r="T5863" t="s">
        <v>517</v>
      </c>
      <c r="U5863" t="s">
        <v>517</v>
      </c>
      <c r="V5863" t="s">
        <v>517</v>
      </c>
      <c r="W5863" t="s">
        <v>517</v>
      </c>
      <c r="X5863" t="s">
        <v>517</v>
      </c>
      <c r="Y5863" t="s">
        <v>31937</v>
      </c>
      <c r="Z5863" s="1">
        <v>33191</v>
      </c>
      <c r="AA5863" t="s">
        <v>9064</v>
      </c>
      <c r="AB5863">
        <v>26</v>
      </c>
      <c r="AC5863" t="s">
        <v>357</v>
      </c>
      <c r="AD5863" t="s">
        <v>496</v>
      </c>
      <c r="AF5863" t="s">
        <v>8304</v>
      </c>
      <c r="AG5863" t="s">
        <v>8264</v>
      </c>
      <c r="AH5863" t="s">
        <v>8263</v>
      </c>
      <c r="AI5863" t="s">
        <v>8313</v>
      </c>
      <c r="AJ5863" t="s">
        <v>8307</v>
      </c>
    </row>
    <row r="5864" spans="1:36" x14ac:dyDescent="0.25">
      <c r="A5864" s="13" t="s">
        <v>31938</v>
      </c>
      <c r="B5864" s="1">
        <v>42962</v>
      </c>
      <c r="C5864" s="2">
        <v>0.23293981481481482</v>
      </c>
      <c r="D5864" t="s">
        <v>31588</v>
      </c>
      <c r="E5864" t="s">
        <v>22</v>
      </c>
      <c r="F5864" t="s">
        <v>31589</v>
      </c>
      <c r="G5864" s="14" t="s">
        <v>31590</v>
      </c>
      <c r="H5864" s="14" t="s">
        <v>31591</v>
      </c>
      <c r="I5864" t="s">
        <v>23</v>
      </c>
      <c r="K5864">
        <v>8</v>
      </c>
      <c r="L5864">
        <v>15</v>
      </c>
      <c r="M5864">
        <v>5</v>
      </c>
      <c r="N5864">
        <v>3</v>
      </c>
      <c r="O5864" t="s">
        <v>31586</v>
      </c>
      <c r="P5864" t="s">
        <v>517</v>
      </c>
      <c r="Q5864" t="s">
        <v>517</v>
      </c>
      <c r="R5864" t="s">
        <v>517</v>
      </c>
      <c r="S5864" t="s">
        <v>517</v>
      </c>
      <c r="T5864" t="s">
        <v>517</v>
      </c>
      <c r="U5864" t="s">
        <v>517</v>
      </c>
      <c r="V5864" t="s">
        <v>517</v>
      </c>
      <c r="W5864" t="s">
        <v>589</v>
      </c>
      <c r="X5864" t="s">
        <v>590</v>
      </c>
      <c r="Y5864" t="s">
        <v>31592</v>
      </c>
      <c r="Z5864" s="1">
        <v>32831</v>
      </c>
      <c r="AA5864" t="s">
        <v>31593</v>
      </c>
      <c r="AB5864">
        <v>27</v>
      </c>
      <c r="AC5864" t="s">
        <v>357</v>
      </c>
      <c r="AD5864" t="s">
        <v>490</v>
      </c>
      <c r="AF5864" t="s">
        <v>517</v>
      </c>
      <c r="AG5864" t="s">
        <v>517</v>
      </c>
      <c r="AH5864" t="s">
        <v>517</v>
      </c>
      <c r="AI5864" t="s">
        <v>517</v>
      </c>
      <c r="AJ5864" t="s">
        <v>517</v>
      </c>
    </row>
    <row r="5865" spans="1:36" x14ac:dyDescent="0.25">
      <c r="A5865" s="13" t="s">
        <v>31940</v>
      </c>
      <c r="B5865" s="1">
        <v>42962</v>
      </c>
      <c r="C5865" s="2">
        <v>0.2333912037037037</v>
      </c>
      <c r="D5865" t="s">
        <v>31941</v>
      </c>
      <c r="E5865" t="s">
        <v>22</v>
      </c>
      <c r="F5865" t="s">
        <v>31942</v>
      </c>
      <c r="G5865" s="14" t="s">
        <v>31943</v>
      </c>
      <c r="H5865" s="14" t="s">
        <v>31944</v>
      </c>
      <c r="I5865" t="s">
        <v>23</v>
      </c>
      <c r="K5865">
        <v>8</v>
      </c>
      <c r="L5865">
        <v>15</v>
      </c>
      <c r="M5865">
        <v>5</v>
      </c>
      <c r="N5865">
        <v>3</v>
      </c>
      <c r="O5865" t="s">
        <v>31939</v>
      </c>
      <c r="P5865" t="s">
        <v>517</v>
      </c>
      <c r="Q5865" t="s">
        <v>517</v>
      </c>
      <c r="R5865" t="s">
        <v>517</v>
      </c>
      <c r="S5865" t="s">
        <v>517</v>
      </c>
      <c r="T5865" t="s">
        <v>517</v>
      </c>
      <c r="U5865" t="s">
        <v>517</v>
      </c>
      <c r="V5865" t="s">
        <v>517</v>
      </c>
      <c r="W5865" t="s">
        <v>589</v>
      </c>
      <c r="X5865" t="s">
        <v>590</v>
      </c>
      <c r="Y5865" t="s">
        <v>31945</v>
      </c>
      <c r="Z5865" s="1">
        <v>30495</v>
      </c>
      <c r="AA5865" t="s">
        <v>674</v>
      </c>
      <c r="AB5865">
        <v>34</v>
      </c>
      <c r="AC5865" t="s">
        <v>358</v>
      </c>
      <c r="AD5865" t="s">
        <v>482</v>
      </c>
      <c r="AF5865" t="s">
        <v>8253</v>
      </c>
      <c r="AG5865" t="s">
        <v>517</v>
      </c>
      <c r="AH5865" t="s">
        <v>517</v>
      </c>
      <c r="AI5865" t="s">
        <v>517</v>
      </c>
      <c r="AJ5865" t="s">
        <v>517</v>
      </c>
    </row>
    <row r="5866" spans="1:36" x14ac:dyDescent="0.25">
      <c r="A5866" s="13" t="s">
        <v>31947</v>
      </c>
      <c r="B5866" s="1">
        <v>42962</v>
      </c>
      <c r="C5866" s="2">
        <v>0.26519675925925928</v>
      </c>
      <c r="D5866" t="s">
        <v>31948</v>
      </c>
      <c r="E5866" t="s">
        <v>22</v>
      </c>
      <c r="F5866" t="s">
        <v>31949</v>
      </c>
      <c r="G5866" s="14" t="s">
        <v>31950</v>
      </c>
      <c r="H5866" s="14" t="s">
        <v>31951</v>
      </c>
      <c r="I5866" t="s">
        <v>23</v>
      </c>
      <c r="K5866">
        <v>8</v>
      </c>
      <c r="L5866">
        <v>15</v>
      </c>
      <c r="M5866">
        <v>6</v>
      </c>
      <c r="N5866">
        <v>3</v>
      </c>
      <c r="O5866" t="s">
        <v>31946</v>
      </c>
      <c r="P5866" t="s">
        <v>517</v>
      </c>
      <c r="Q5866" t="s">
        <v>517</v>
      </c>
      <c r="R5866" t="s">
        <v>517</v>
      </c>
      <c r="S5866" t="s">
        <v>517</v>
      </c>
      <c r="T5866" t="s">
        <v>517</v>
      </c>
      <c r="U5866" t="s">
        <v>517</v>
      </c>
      <c r="V5866" t="s">
        <v>517</v>
      </c>
      <c r="W5866" t="s">
        <v>861</v>
      </c>
      <c r="X5866" t="s">
        <v>842</v>
      </c>
      <c r="Y5866" t="s">
        <v>1958</v>
      </c>
      <c r="Z5866" s="1">
        <v>29479</v>
      </c>
      <c r="AA5866" t="s">
        <v>31952</v>
      </c>
      <c r="AB5866">
        <v>36</v>
      </c>
      <c r="AC5866" t="s">
        <v>358</v>
      </c>
      <c r="AD5866" t="s">
        <v>482</v>
      </c>
      <c r="AF5866" t="s">
        <v>8304</v>
      </c>
      <c r="AG5866" t="s">
        <v>8306</v>
      </c>
      <c r="AH5866" t="s">
        <v>517</v>
      </c>
      <c r="AI5866" t="s">
        <v>517</v>
      </c>
      <c r="AJ5866" t="s">
        <v>517</v>
      </c>
    </row>
    <row r="5867" spans="1:36" x14ac:dyDescent="0.25">
      <c r="A5867" s="13" t="s">
        <v>31953</v>
      </c>
      <c r="B5867" s="1">
        <v>42962</v>
      </c>
      <c r="C5867" s="2">
        <v>0.27820601851851851</v>
      </c>
      <c r="D5867" t="s">
        <v>31378</v>
      </c>
      <c r="E5867" t="s">
        <v>22</v>
      </c>
      <c r="F5867" t="s">
        <v>31379</v>
      </c>
      <c r="G5867" s="14" t="s">
        <v>31380</v>
      </c>
      <c r="H5867" s="14" t="s">
        <v>31381</v>
      </c>
      <c r="I5867" t="s">
        <v>21</v>
      </c>
      <c r="K5867">
        <v>8</v>
      </c>
      <c r="L5867">
        <v>15</v>
      </c>
      <c r="M5867">
        <v>6</v>
      </c>
      <c r="N5867">
        <v>3</v>
      </c>
      <c r="O5867" t="s">
        <v>31376</v>
      </c>
      <c r="P5867" t="s">
        <v>517</v>
      </c>
      <c r="Q5867" t="s">
        <v>517</v>
      </c>
      <c r="R5867" t="s">
        <v>517</v>
      </c>
      <c r="S5867" t="s">
        <v>517</v>
      </c>
      <c r="T5867" t="s">
        <v>517</v>
      </c>
      <c r="U5867" t="s">
        <v>517</v>
      </c>
      <c r="V5867" t="s">
        <v>517</v>
      </c>
      <c r="W5867" t="s">
        <v>589</v>
      </c>
      <c r="X5867" t="s">
        <v>590</v>
      </c>
      <c r="Y5867" t="s">
        <v>517</v>
      </c>
      <c r="Z5867" s="1" t="s">
        <v>517</v>
      </c>
      <c r="AA5867" t="s">
        <v>31382</v>
      </c>
      <c r="AB5867" t="s">
        <v>517</v>
      </c>
      <c r="AC5867" t="s">
        <v>358</v>
      </c>
      <c r="AD5867" t="s">
        <v>517</v>
      </c>
      <c r="AF5867" t="s">
        <v>517</v>
      </c>
      <c r="AG5867" t="s">
        <v>517</v>
      </c>
      <c r="AH5867" t="s">
        <v>517</v>
      </c>
      <c r="AI5867" t="s">
        <v>517</v>
      </c>
      <c r="AJ5867" t="s">
        <v>517</v>
      </c>
    </row>
    <row r="5868" spans="1:36" x14ac:dyDescent="0.25">
      <c r="A5868" s="13" t="s">
        <v>31954</v>
      </c>
      <c r="B5868" s="1">
        <v>42962</v>
      </c>
      <c r="C5868" s="2">
        <v>0.39598379629629626</v>
      </c>
      <c r="D5868" t="s">
        <v>31955</v>
      </c>
      <c r="E5868" t="s">
        <v>22</v>
      </c>
      <c r="F5868" t="s">
        <v>31956</v>
      </c>
      <c r="G5868" s="14" t="s">
        <v>31957</v>
      </c>
      <c r="H5868" s="14" t="s">
        <v>31958</v>
      </c>
      <c r="I5868" t="s">
        <v>25</v>
      </c>
      <c r="K5868">
        <v>8</v>
      </c>
      <c r="L5868">
        <v>15</v>
      </c>
      <c r="M5868">
        <v>9</v>
      </c>
      <c r="N5868">
        <v>3</v>
      </c>
      <c r="O5868" t="s">
        <v>517</v>
      </c>
      <c r="P5868" t="s">
        <v>517</v>
      </c>
      <c r="Q5868" t="s">
        <v>517</v>
      </c>
      <c r="R5868" t="s">
        <v>517</v>
      </c>
      <c r="S5868" t="s">
        <v>517</v>
      </c>
      <c r="T5868" t="s">
        <v>517</v>
      </c>
      <c r="U5868" t="s">
        <v>517</v>
      </c>
      <c r="V5868" t="s">
        <v>517</v>
      </c>
      <c r="W5868" t="s">
        <v>517</v>
      </c>
      <c r="X5868" t="s">
        <v>517</v>
      </c>
      <c r="Y5868" t="s">
        <v>31959</v>
      </c>
      <c r="Z5868" s="1">
        <v>29083</v>
      </c>
      <c r="AA5868" t="s">
        <v>31960</v>
      </c>
      <c r="AB5868">
        <v>38</v>
      </c>
      <c r="AC5868" t="s">
        <v>357</v>
      </c>
      <c r="AD5868" t="s">
        <v>483</v>
      </c>
      <c r="AF5868" t="s">
        <v>517</v>
      </c>
      <c r="AG5868" t="s">
        <v>517</v>
      </c>
      <c r="AH5868" t="s">
        <v>517</v>
      </c>
      <c r="AI5868" t="s">
        <v>517</v>
      </c>
      <c r="AJ5868" t="s">
        <v>517</v>
      </c>
    </row>
    <row r="5869" spans="1:36" x14ac:dyDescent="0.25">
      <c r="A5869" s="13" t="s">
        <v>31961</v>
      </c>
      <c r="B5869" s="1">
        <v>42962</v>
      </c>
      <c r="C5869" s="2">
        <v>0.43005787037037035</v>
      </c>
      <c r="D5869" t="s">
        <v>31855</v>
      </c>
      <c r="E5869" t="s">
        <v>22</v>
      </c>
      <c r="F5869" t="s">
        <v>31856</v>
      </c>
      <c r="G5869" s="14" t="s">
        <v>31857</v>
      </c>
      <c r="H5869" s="14" t="s">
        <v>31858</v>
      </c>
      <c r="I5869" t="s">
        <v>23</v>
      </c>
      <c r="K5869">
        <v>8</v>
      </c>
      <c r="L5869">
        <v>15</v>
      </c>
      <c r="M5869">
        <v>10</v>
      </c>
      <c r="N5869">
        <v>3</v>
      </c>
      <c r="O5869" t="s">
        <v>517</v>
      </c>
      <c r="P5869" t="s">
        <v>517</v>
      </c>
      <c r="Q5869" t="s">
        <v>517</v>
      </c>
      <c r="R5869" t="s">
        <v>517</v>
      </c>
      <c r="S5869" t="s">
        <v>517</v>
      </c>
      <c r="T5869" t="s">
        <v>517</v>
      </c>
      <c r="U5869" t="s">
        <v>517</v>
      </c>
      <c r="V5869" t="s">
        <v>517</v>
      </c>
      <c r="W5869" t="s">
        <v>517</v>
      </c>
      <c r="X5869" t="s">
        <v>517</v>
      </c>
      <c r="Y5869" t="s">
        <v>31859</v>
      </c>
      <c r="Z5869" s="1">
        <v>30568</v>
      </c>
      <c r="AA5869" t="s">
        <v>1064</v>
      </c>
      <c r="AB5869">
        <v>33</v>
      </c>
      <c r="AC5869" t="s">
        <v>358</v>
      </c>
      <c r="AD5869" t="s">
        <v>495</v>
      </c>
      <c r="AF5869" t="s">
        <v>8260</v>
      </c>
      <c r="AG5869" t="s">
        <v>517</v>
      </c>
      <c r="AH5869" t="s">
        <v>517</v>
      </c>
      <c r="AI5869" t="s">
        <v>517</v>
      </c>
      <c r="AJ5869" t="s">
        <v>517</v>
      </c>
    </row>
    <row r="5870" spans="1:36" x14ac:dyDescent="0.25">
      <c r="A5870" s="13" t="s">
        <v>31962</v>
      </c>
      <c r="B5870" s="1">
        <v>42962</v>
      </c>
      <c r="C5870" s="2">
        <v>0.47812499999999997</v>
      </c>
      <c r="D5870" t="s">
        <v>31963</v>
      </c>
      <c r="E5870" t="s">
        <v>116</v>
      </c>
      <c r="F5870" t="s">
        <v>31964</v>
      </c>
      <c r="G5870" s="14" t="s">
        <v>31965</v>
      </c>
      <c r="H5870" s="14" t="s">
        <v>31966</v>
      </c>
      <c r="I5870" t="s">
        <v>24</v>
      </c>
      <c r="K5870">
        <v>8</v>
      </c>
      <c r="L5870">
        <v>15</v>
      </c>
      <c r="M5870">
        <v>11</v>
      </c>
      <c r="N5870">
        <v>3</v>
      </c>
      <c r="O5870" t="s">
        <v>517</v>
      </c>
      <c r="P5870" t="s">
        <v>517</v>
      </c>
      <c r="Q5870" t="s">
        <v>517</v>
      </c>
      <c r="R5870" t="s">
        <v>517</v>
      </c>
      <c r="S5870" t="s">
        <v>517</v>
      </c>
      <c r="T5870" t="s">
        <v>517</v>
      </c>
      <c r="U5870" t="s">
        <v>517</v>
      </c>
      <c r="V5870" t="s">
        <v>517</v>
      </c>
      <c r="W5870" t="s">
        <v>517</v>
      </c>
      <c r="X5870" t="s">
        <v>517</v>
      </c>
      <c r="Y5870" t="s">
        <v>2263</v>
      </c>
      <c r="Z5870" s="1">
        <v>32051</v>
      </c>
      <c r="AA5870" t="s">
        <v>529</v>
      </c>
      <c r="AB5870">
        <v>29</v>
      </c>
      <c r="AC5870" t="s">
        <v>358</v>
      </c>
      <c r="AD5870" t="s">
        <v>498</v>
      </c>
      <c r="AF5870" t="s">
        <v>517</v>
      </c>
      <c r="AG5870" t="s">
        <v>517</v>
      </c>
      <c r="AH5870" t="s">
        <v>517</v>
      </c>
      <c r="AI5870" t="s">
        <v>517</v>
      </c>
      <c r="AJ5870" t="s">
        <v>517</v>
      </c>
    </row>
    <row r="5871" spans="1:36" x14ac:dyDescent="0.25">
      <c r="A5871" t="s">
        <v>31968</v>
      </c>
      <c r="B5871">
        <v>42962</v>
      </c>
      <c r="C5871">
        <v>0.49907407407407406</v>
      </c>
      <c r="D5871" t="s">
        <v>31969</v>
      </c>
      <c r="E5871" t="s">
        <v>22</v>
      </c>
      <c r="F5871" t="s">
        <v>31970</v>
      </c>
      <c r="G5871" t="s">
        <v>31971</v>
      </c>
      <c r="H5871" t="s">
        <v>31972</v>
      </c>
      <c r="I5871" t="s">
        <v>23</v>
      </c>
      <c r="K5871">
        <v>8</v>
      </c>
      <c r="L5871">
        <v>15</v>
      </c>
      <c r="M5871">
        <v>11</v>
      </c>
      <c r="N5871">
        <v>3</v>
      </c>
      <c r="O5871" t="s">
        <v>31967</v>
      </c>
      <c r="P5871" t="s">
        <v>517</v>
      </c>
      <c r="Q5871" t="s">
        <v>517</v>
      </c>
      <c r="R5871" t="s">
        <v>517</v>
      </c>
      <c r="S5871" t="s">
        <v>517</v>
      </c>
      <c r="T5871" t="s">
        <v>517</v>
      </c>
      <c r="U5871" t="s">
        <v>517</v>
      </c>
      <c r="V5871" t="s">
        <v>517</v>
      </c>
      <c r="W5871" t="s">
        <v>589</v>
      </c>
      <c r="X5871" t="s">
        <v>590</v>
      </c>
      <c r="Y5871" t="s">
        <v>29841</v>
      </c>
      <c r="Z5871">
        <v>33608</v>
      </c>
      <c r="AA5871" t="s">
        <v>478</v>
      </c>
      <c r="AB5871">
        <v>25</v>
      </c>
      <c r="AC5871" t="s">
        <v>358</v>
      </c>
      <c r="AD5871" t="s">
        <v>499</v>
      </c>
      <c r="AF5871" t="s">
        <v>517</v>
      </c>
      <c r="AG5871" t="s">
        <v>517</v>
      </c>
      <c r="AH5871" t="s">
        <v>517</v>
      </c>
      <c r="AI5871" t="s">
        <v>517</v>
      </c>
      <c r="AJ5871" t="s">
        <v>517</v>
      </c>
    </row>
    <row r="5872" spans="1:36" x14ac:dyDescent="0.25">
      <c r="A5872" t="s">
        <v>31974</v>
      </c>
      <c r="B5872">
        <v>42962</v>
      </c>
      <c r="C5872">
        <v>0.50726851851851851</v>
      </c>
      <c r="D5872" t="s">
        <v>26211</v>
      </c>
      <c r="E5872" t="s">
        <v>22</v>
      </c>
      <c r="F5872" t="s">
        <v>31975</v>
      </c>
      <c r="G5872" t="s">
        <v>31976</v>
      </c>
      <c r="H5872" t="s">
        <v>31977</v>
      </c>
      <c r="I5872" t="s">
        <v>23</v>
      </c>
      <c r="K5872">
        <v>8</v>
      </c>
      <c r="L5872">
        <v>15</v>
      </c>
      <c r="M5872">
        <v>12</v>
      </c>
      <c r="N5872">
        <v>3</v>
      </c>
      <c r="O5872" t="s">
        <v>31973</v>
      </c>
      <c r="P5872" t="s">
        <v>517</v>
      </c>
      <c r="Q5872" t="s">
        <v>517</v>
      </c>
      <c r="R5872" t="s">
        <v>517</v>
      </c>
      <c r="S5872" t="s">
        <v>517</v>
      </c>
      <c r="T5872" t="s">
        <v>517</v>
      </c>
      <c r="U5872" t="s">
        <v>517</v>
      </c>
      <c r="V5872" t="s">
        <v>517</v>
      </c>
      <c r="W5872" t="s">
        <v>672</v>
      </c>
      <c r="X5872" t="s">
        <v>477</v>
      </c>
      <c r="Y5872" t="s">
        <v>31978</v>
      </c>
      <c r="Z5872">
        <v>33149</v>
      </c>
      <c r="AA5872" t="s">
        <v>529</v>
      </c>
      <c r="AB5872">
        <v>26</v>
      </c>
      <c r="AC5872" t="s">
        <v>358</v>
      </c>
      <c r="AD5872" t="s">
        <v>490</v>
      </c>
      <c r="AF5872" t="s">
        <v>517</v>
      </c>
      <c r="AG5872" t="s">
        <v>517</v>
      </c>
      <c r="AH5872" t="s">
        <v>517</v>
      </c>
      <c r="AI5872" t="s">
        <v>517</v>
      </c>
      <c r="AJ5872" t="s">
        <v>517</v>
      </c>
    </row>
    <row r="5873" spans="1:36" x14ac:dyDescent="0.25">
      <c r="A5873" t="s">
        <v>31979</v>
      </c>
      <c r="B5873">
        <v>42962</v>
      </c>
      <c r="C5873">
        <v>0.51586805555555559</v>
      </c>
      <c r="D5873" t="s">
        <v>31980</v>
      </c>
      <c r="E5873" t="s">
        <v>22</v>
      </c>
      <c r="F5873" t="s">
        <v>31981</v>
      </c>
      <c r="G5873" t="s">
        <v>31982</v>
      </c>
      <c r="H5873" t="s">
        <v>31983</v>
      </c>
      <c r="I5873" t="s">
        <v>24</v>
      </c>
      <c r="K5873">
        <v>8</v>
      </c>
      <c r="L5873">
        <v>15</v>
      </c>
      <c r="M5873">
        <v>12</v>
      </c>
      <c r="N5873">
        <v>3</v>
      </c>
      <c r="O5873" t="s">
        <v>517</v>
      </c>
      <c r="P5873" t="s">
        <v>517</v>
      </c>
      <c r="Q5873" t="s">
        <v>517</v>
      </c>
      <c r="R5873" t="s">
        <v>517</v>
      </c>
      <c r="S5873" t="s">
        <v>517</v>
      </c>
      <c r="T5873" t="s">
        <v>517</v>
      </c>
      <c r="U5873" t="s">
        <v>517</v>
      </c>
      <c r="V5873" t="s">
        <v>517</v>
      </c>
      <c r="W5873" t="s">
        <v>517</v>
      </c>
      <c r="X5873" t="s">
        <v>517</v>
      </c>
      <c r="Y5873" t="s">
        <v>1546</v>
      </c>
      <c r="Z5873">
        <v>31625</v>
      </c>
      <c r="AA5873" t="s">
        <v>5115</v>
      </c>
      <c r="AB5873">
        <v>31</v>
      </c>
      <c r="AC5873" t="s">
        <v>358</v>
      </c>
      <c r="AD5873" t="s">
        <v>492</v>
      </c>
      <c r="AF5873" t="s">
        <v>8259</v>
      </c>
      <c r="AG5873" t="s">
        <v>8270</v>
      </c>
      <c r="AH5873" t="s">
        <v>517</v>
      </c>
      <c r="AI5873" t="s">
        <v>517</v>
      </c>
      <c r="AJ5873" t="s">
        <v>517</v>
      </c>
    </row>
    <row r="5874" spans="1:36" x14ac:dyDescent="0.25">
      <c r="A5874" s="13" t="s">
        <v>31984</v>
      </c>
      <c r="B5874" s="1">
        <v>42962</v>
      </c>
      <c r="C5874" s="2">
        <v>0.5328356481481481</v>
      </c>
      <c r="D5874" t="s">
        <v>31985</v>
      </c>
      <c r="E5874" t="s">
        <v>22</v>
      </c>
      <c r="F5874" t="s">
        <v>31986</v>
      </c>
      <c r="G5874" s="14" t="s">
        <v>31987</v>
      </c>
      <c r="H5874" s="14" t="s">
        <v>31988</v>
      </c>
      <c r="I5874" t="s">
        <v>23</v>
      </c>
      <c r="K5874">
        <v>8</v>
      </c>
      <c r="L5874">
        <v>15</v>
      </c>
      <c r="M5874">
        <v>12</v>
      </c>
      <c r="N5874">
        <v>3</v>
      </c>
      <c r="O5874" t="s">
        <v>517</v>
      </c>
      <c r="P5874" t="s">
        <v>517</v>
      </c>
      <c r="Q5874" t="s">
        <v>517</v>
      </c>
      <c r="R5874" t="s">
        <v>517</v>
      </c>
      <c r="S5874" t="s">
        <v>517</v>
      </c>
      <c r="T5874" t="s">
        <v>517</v>
      </c>
      <c r="U5874" t="s">
        <v>517</v>
      </c>
      <c r="V5874" t="s">
        <v>517</v>
      </c>
      <c r="W5874" t="s">
        <v>517</v>
      </c>
      <c r="X5874" t="s">
        <v>517</v>
      </c>
      <c r="Y5874" t="s">
        <v>31989</v>
      </c>
      <c r="Z5874" s="1">
        <v>26626</v>
      </c>
      <c r="AA5874" t="s">
        <v>546</v>
      </c>
      <c r="AB5874">
        <v>44</v>
      </c>
      <c r="AC5874" t="s">
        <v>358</v>
      </c>
      <c r="AD5874" t="s">
        <v>483</v>
      </c>
      <c r="AF5874" t="s">
        <v>8253</v>
      </c>
      <c r="AG5874" t="s">
        <v>517</v>
      </c>
      <c r="AH5874" t="s">
        <v>517</v>
      </c>
      <c r="AI5874" t="s">
        <v>517</v>
      </c>
      <c r="AJ5874" t="s">
        <v>517</v>
      </c>
    </row>
    <row r="5875" spans="1:36" x14ac:dyDescent="0.25">
      <c r="A5875" s="13" t="s">
        <v>31990</v>
      </c>
      <c r="B5875" s="1">
        <v>42962</v>
      </c>
      <c r="C5875" s="2">
        <v>0.54486111111111113</v>
      </c>
      <c r="D5875" t="s">
        <v>31991</v>
      </c>
      <c r="E5875" t="s">
        <v>22</v>
      </c>
      <c r="F5875" t="s">
        <v>31992</v>
      </c>
      <c r="G5875" s="14" t="s">
        <v>31993</v>
      </c>
      <c r="H5875" s="14" t="s">
        <v>31994</v>
      </c>
      <c r="I5875" t="s">
        <v>25</v>
      </c>
      <c r="K5875">
        <v>8</v>
      </c>
      <c r="L5875">
        <v>15</v>
      </c>
      <c r="M5875">
        <v>13</v>
      </c>
      <c r="N5875">
        <v>3</v>
      </c>
      <c r="O5875" t="s">
        <v>517</v>
      </c>
      <c r="P5875" t="s">
        <v>517</v>
      </c>
      <c r="Q5875" t="s">
        <v>517</v>
      </c>
      <c r="R5875" t="s">
        <v>517</v>
      </c>
      <c r="S5875" t="s">
        <v>517</v>
      </c>
      <c r="T5875" t="s">
        <v>517</v>
      </c>
      <c r="U5875" t="s">
        <v>517</v>
      </c>
      <c r="V5875" t="s">
        <v>517</v>
      </c>
      <c r="W5875" t="s">
        <v>517</v>
      </c>
      <c r="X5875" t="s">
        <v>517</v>
      </c>
      <c r="Y5875" t="s">
        <v>31995</v>
      </c>
      <c r="Z5875" s="1">
        <v>32654</v>
      </c>
      <c r="AA5875" t="s">
        <v>31991</v>
      </c>
      <c r="AB5875">
        <v>28</v>
      </c>
      <c r="AC5875" t="s">
        <v>358</v>
      </c>
      <c r="AD5875" t="s">
        <v>495</v>
      </c>
      <c r="AF5875" t="s">
        <v>517</v>
      </c>
      <c r="AG5875" t="s">
        <v>517</v>
      </c>
      <c r="AH5875" t="s">
        <v>517</v>
      </c>
      <c r="AI5875" t="s">
        <v>517</v>
      </c>
      <c r="AJ5875" t="s">
        <v>517</v>
      </c>
    </row>
    <row r="5876" spans="1:36" x14ac:dyDescent="0.25">
      <c r="A5876" s="13" t="s">
        <v>31997</v>
      </c>
      <c r="B5876" s="1">
        <v>42962</v>
      </c>
      <c r="C5876" s="2">
        <v>0.55326388888888889</v>
      </c>
      <c r="D5876" t="s">
        <v>31998</v>
      </c>
      <c r="E5876" t="s">
        <v>22</v>
      </c>
      <c r="F5876" t="s">
        <v>31999</v>
      </c>
      <c r="G5876" s="14" t="s">
        <v>32000</v>
      </c>
      <c r="H5876" s="14" t="s">
        <v>32001</v>
      </c>
      <c r="I5876" t="s">
        <v>23</v>
      </c>
      <c r="K5876">
        <v>8</v>
      </c>
      <c r="L5876">
        <v>15</v>
      </c>
      <c r="M5876">
        <v>13</v>
      </c>
      <c r="N5876">
        <v>3</v>
      </c>
      <c r="O5876" t="s">
        <v>31996</v>
      </c>
      <c r="P5876" t="s">
        <v>517</v>
      </c>
      <c r="Q5876" t="s">
        <v>517</v>
      </c>
      <c r="R5876" t="s">
        <v>517</v>
      </c>
      <c r="S5876" t="s">
        <v>517</v>
      </c>
      <c r="T5876" t="s">
        <v>517</v>
      </c>
      <c r="U5876" t="s">
        <v>517</v>
      </c>
      <c r="V5876" t="s">
        <v>517</v>
      </c>
      <c r="W5876" t="s">
        <v>526</v>
      </c>
      <c r="X5876" t="s">
        <v>527</v>
      </c>
      <c r="Y5876" t="s">
        <v>2305</v>
      </c>
      <c r="Z5876" s="1">
        <v>33036</v>
      </c>
      <c r="AA5876" t="s">
        <v>978</v>
      </c>
      <c r="AB5876">
        <v>27</v>
      </c>
      <c r="AC5876" t="s">
        <v>358</v>
      </c>
      <c r="AD5876" t="s">
        <v>489</v>
      </c>
      <c r="AF5876" t="s">
        <v>517</v>
      </c>
      <c r="AG5876" t="s">
        <v>517</v>
      </c>
      <c r="AH5876" t="s">
        <v>517</v>
      </c>
      <c r="AI5876" t="s">
        <v>517</v>
      </c>
      <c r="AJ5876" t="s">
        <v>517</v>
      </c>
    </row>
    <row r="5877" spans="1:36" x14ac:dyDescent="0.25">
      <c r="A5877" s="13" t="s">
        <v>32002</v>
      </c>
      <c r="B5877" s="1">
        <v>42962</v>
      </c>
      <c r="C5877" s="2">
        <v>0.56008101851851855</v>
      </c>
      <c r="D5877" t="s">
        <v>32003</v>
      </c>
      <c r="E5877" t="s">
        <v>22</v>
      </c>
      <c r="F5877" t="s">
        <v>32004</v>
      </c>
      <c r="G5877" s="14" t="s">
        <v>32005</v>
      </c>
      <c r="H5877" s="14" t="s">
        <v>32006</v>
      </c>
      <c r="I5877" t="s">
        <v>23</v>
      </c>
      <c r="K5877">
        <v>8</v>
      </c>
      <c r="L5877">
        <v>15</v>
      </c>
      <c r="M5877">
        <v>13</v>
      </c>
      <c r="N5877">
        <v>3</v>
      </c>
      <c r="O5877" t="s">
        <v>517</v>
      </c>
      <c r="P5877" t="s">
        <v>517</v>
      </c>
      <c r="Q5877" t="s">
        <v>517</v>
      </c>
      <c r="R5877" t="s">
        <v>517</v>
      </c>
      <c r="S5877" t="s">
        <v>517</v>
      </c>
      <c r="T5877" t="s">
        <v>517</v>
      </c>
      <c r="U5877" t="s">
        <v>517</v>
      </c>
      <c r="V5877" t="s">
        <v>517</v>
      </c>
      <c r="W5877" t="s">
        <v>517</v>
      </c>
      <c r="X5877" t="s">
        <v>517</v>
      </c>
      <c r="Y5877" t="s">
        <v>32007</v>
      </c>
      <c r="Z5877" s="1">
        <v>29866</v>
      </c>
      <c r="AA5877" t="s">
        <v>11393</v>
      </c>
      <c r="AB5877">
        <v>35</v>
      </c>
      <c r="AC5877" t="s">
        <v>358</v>
      </c>
      <c r="AD5877" t="s">
        <v>501</v>
      </c>
      <c r="AF5877" t="s">
        <v>517</v>
      </c>
      <c r="AG5877" t="s">
        <v>517</v>
      </c>
      <c r="AH5877" t="s">
        <v>517</v>
      </c>
      <c r="AI5877" t="s">
        <v>517</v>
      </c>
      <c r="AJ5877" t="s">
        <v>517</v>
      </c>
    </row>
    <row r="5878" spans="1:36" x14ac:dyDescent="0.25">
      <c r="A5878" s="13" t="s">
        <v>32008</v>
      </c>
      <c r="B5878" s="1">
        <v>42962</v>
      </c>
      <c r="C5878" s="2">
        <v>0.56335648148148143</v>
      </c>
      <c r="D5878" t="s">
        <v>31892</v>
      </c>
      <c r="E5878" t="s">
        <v>22</v>
      </c>
      <c r="F5878" t="s">
        <v>31893</v>
      </c>
      <c r="G5878" s="14" t="s">
        <v>31894</v>
      </c>
      <c r="H5878" s="14" t="s">
        <v>31895</v>
      </c>
      <c r="I5878" t="s">
        <v>23</v>
      </c>
      <c r="K5878">
        <v>8</v>
      </c>
      <c r="L5878">
        <v>15</v>
      </c>
      <c r="M5878">
        <v>13</v>
      </c>
      <c r="N5878">
        <v>3</v>
      </c>
      <c r="O5878" t="s">
        <v>31890</v>
      </c>
      <c r="P5878" t="s">
        <v>517</v>
      </c>
      <c r="Q5878" t="s">
        <v>517</v>
      </c>
      <c r="R5878" t="s">
        <v>517</v>
      </c>
      <c r="S5878" t="s">
        <v>517</v>
      </c>
      <c r="T5878" t="s">
        <v>517</v>
      </c>
      <c r="U5878" t="s">
        <v>517</v>
      </c>
      <c r="V5878" t="s">
        <v>517</v>
      </c>
      <c r="W5878" t="s">
        <v>526</v>
      </c>
      <c r="X5878" t="s">
        <v>527</v>
      </c>
      <c r="Y5878" t="s">
        <v>31896</v>
      </c>
      <c r="Z5878" s="1">
        <v>30915</v>
      </c>
      <c r="AA5878" t="s">
        <v>529</v>
      </c>
      <c r="AB5878">
        <v>33</v>
      </c>
      <c r="AC5878" t="s">
        <v>358</v>
      </c>
      <c r="AD5878" t="s">
        <v>491</v>
      </c>
      <c r="AF5878" t="s">
        <v>517</v>
      </c>
      <c r="AG5878" t="s">
        <v>517</v>
      </c>
      <c r="AH5878" t="s">
        <v>517</v>
      </c>
      <c r="AI5878" t="s">
        <v>517</v>
      </c>
      <c r="AJ5878" t="s">
        <v>517</v>
      </c>
    </row>
    <row r="5879" spans="1:36" x14ac:dyDescent="0.25">
      <c r="A5879" s="13" t="s">
        <v>32009</v>
      </c>
      <c r="B5879" s="1">
        <v>42962</v>
      </c>
      <c r="C5879" s="2">
        <v>0.56541666666666668</v>
      </c>
      <c r="D5879" t="s">
        <v>32010</v>
      </c>
      <c r="E5879" t="s">
        <v>22</v>
      </c>
      <c r="F5879" t="s">
        <v>32011</v>
      </c>
      <c r="G5879" s="14" t="s">
        <v>32012</v>
      </c>
      <c r="H5879" s="14" t="s">
        <v>32013</v>
      </c>
      <c r="I5879" t="s">
        <v>21</v>
      </c>
      <c r="K5879">
        <v>8</v>
      </c>
      <c r="L5879">
        <v>15</v>
      </c>
      <c r="M5879">
        <v>13</v>
      </c>
      <c r="N5879">
        <v>3</v>
      </c>
      <c r="O5879" t="s">
        <v>517</v>
      </c>
      <c r="P5879" t="s">
        <v>517</v>
      </c>
      <c r="Q5879" t="s">
        <v>517</v>
      </c>
      <c r="R5879" t="s">
        <v>517</v>
      </c>
      <c r="S5879" t="s">
        <v>517</v>
      </c>
      <c r="T5879" t="s">
        <v>517</v>
      </c>
      <c r="U5879" t="s">
        <v>517</v>
      </c>
      <c r="V5879" t="s">
        <v>517</v>
      </c>
      <c r="W5879" t="s">
        <v>517</v>
      </c>
      <c r="X5879" t="s">
        <v>517</v>
      </c>
      <c r="Y5879" t="s">
        <v>32014</v>
      </c>
      <c r="Z5879" s="1">
        <v>17652</v>
      </c>
      <c r="AA5879" t="s">
        <v>600</v>
      </c>
      <c r="AB5879">
        <v>69</v>
      </c>
      <c r="AC5879" t="s">
        <v>358</v>
      </c>
      <c r="AD5879" t="s">
        <v>501</v>
      </c>
      <c r="AF5879" t="s">
        <v>8295</v>
      </c>
      <c r="AG5879" t="s">
        <v>517</v>
      </c>
      <c r="AH5879" t="s">
        <v>8313</v>
      </c>
      <c r="AI5879" t="s">
        <v>8307</v>
      </c>
      <c r="AJ5879" t="s">
        <v>8270</v>
      </c>
    </row>
    <row r="5880" spans="1:36" x14ac:dyDescent="0.25">
      <c r="A5880" s="13" t="s">
        <v>32016</v>
      </c>
      <c r="B5880" s="1">
        <v>42962</v>
      </c>
      <c r="C5880" s="2">
        <v>0.57960648148148153</v>
      </c>
      <c r="D5880" t="s">
        <v>32017</v>
      </c>
      <c r="E5880" t="s">
        <v>22</v>
      </c>
      <c r="F5880" t="s">
        <v>32018</v>
      </c>
      <c r="G5880" s="14" t="s">
        <v>32019</v>
      </c>
      <c r="H5880" s="14" t="s">
        <v>32020</v>
      </c>
      <c r="I5880" t="s">
        <v>23</v>
      </c>
      <c r="K5880">
        <v>8</v>
      </c>
      <c r="L5880">
        <v>15</v>
      </c>
      <c r="M5880">
        <v>13</v>
      </c>
      <c r="N5880">
        <v>3</v>
      </c>
      <c r="O5880" t="s">
        <v>32015</v>
      </c>
      <c r="P5880" t="s">
        <v>517</v>
      </c>
      <c r="Q5880" t="s">
        <v>517</v>
      </c>
      <c r="R5880" t="s">
        <v>517</v>
      </c>
      <c r="S5880" t="s">
        <v>517</v>
      </c>
      <c r="T5880" t="s">
        <v>517</v>
      </c>
      <c r="U5880" t="s">
        <v>517</v>
      </c>
      <c r="V5880" t="s">
        <v>517</v>
      </c>
      <c r="W5880" t="s">
        <v>589</v>
      </c>
      <c r="X5880" t="s">
        <v>590</v>
      </c>
      <c r="Y5880" t="s">
        <v>32021</v>
      </c>
      <c r="Z5880" s="1">
        <v>32158</v>
      </c>
      <c r="AA5880" t="s">
        <v>8139</v>
      </c>
      <c r="AB5880">
        <v>29</v>
      </c>
      <c r="AC5880" t="s">
        <v>358</v>
      </c>
      <c r="AD5880" t="s">
        <v>484</v>
      </c>
      <c r="AF5880" t="s">
        <v>8254</v>
      </c>
      <c r="AG5880" t="s">
        <v>517</v>
      </c>
      <c r="AH5880" t="s">
        <v>517</v>
      </c>
      <c r="AI5880" t="s">
        <v>517</v>
      </c>
      <c r="AJ5880" t="s">
        <v>517</v>
      </c>
    </row>
    <row r="5881" spans="1:36" x14ac:dyDescent="0.25">
      <c r="A5881" s="13" t="s">
        <v>32023</v>
      </c>
      <c r="B5881" s="1">
        <v>42962</v>
      </c>
      <c r="C5881" s="2">
        <v>0.58127314814814812</v>
      </c>
      <c r="D5881" t="s">
        <v>32024</v>
      </c>
      <c r="E5881" t="s">
        <v>22</v>
      </c>
      <c r="F5881" t="s">
        <v>32025</v>
      </c>
      <c r="G5881" s="14" t="s">
        <v>32026</v>
      </c>
      <c r="H5881" s="14" t="s">
        <v>32027</v>
      </c>
      <c r="I5881" t="s">
        <v>23</v>
      </c>
      <c r="K5881">
        <v>8</v>
      </c>
      <c r="L5881">
        <v>15</v>
      </c>
      <c r="M5881">
        <v>13</v>
      </c>
      <c r="N5881">
        <v>3</v>
      </c>
      <c r="O5881" t="s">
        <v>32022</v>
      </c>
      <c r="P5881" t="s">
        <v>517</v>
      </c>
      <c r="Q5881" t="s">
        <v>517</v>
      </c>
      <c r="R5881" t="s">
        <v>517</v>
      </c>
      <c r="S5881" t="s">
        <v>517</v>
      </c>
      <c r="T5881" t="s">
        <v>517</v>
      </c>
      <c r="U5881" t="s">
        <v>517</v>
      </c>
      <c r="V5881" t="s">
        <v>517</v>
      </c>
      <c r="W5881" t="s">
        <v>621</v>
      </c>
      <c r="X5881" t="s">
        <v>622</v>
      </c>
      <c r="Y5881" t="s">
        <v>32028</v>
      </c>
      <c r="Z5881" s="1">
        <v>32861</v>
      </c>
      <c r="AA5881" t="s">
        <v>4632</v>
      </c>
      <c r="AB5881">
        <v>27</v>
      </c>
      <c r="AC5881" t="s">
        <v>358</v>
      </c>
      <c r="AD5881" t="s">
        <v>502</v>
      </c>
      <c r="AF5881" t="s">
        <v>8253</v>
      </c>
      <c r="AG5881" t="s">
        <v>517</v>
      </c>
      <c r="AH5881" t="s">
        <v>517</v>
      </c>
      <c r="AI5881" t="s">
        <v>517</v>
      </c>
      <c r="AJ5881" t="s">
        <v>517</v>
      </c>
    </row>
    <row r="5882" spans="1:36" x14ac:dyDescent="0.25">
      <c r="A5882" s="13" t="s">
        <v>32030</v>
      </c>
      <c r="B5882" s="1">
        <v>42962</v>
      </c>
      <c r="C5882" s="2">
        <v>0.60402777777777772</v>
      </c>
      <c r="D5882" t="s">
        <v>32031</v>
      </c>
      <c r="E5882" t="s">
        <v>22</v>
      </c>
      <c r="F5882" t="s">
        <v>32032</v>
      </c>
      <c r="G5882" s="14" t="s">
        <v>32033</v>
      </c>
      <c r="H5882" s="14" t="s">
        <v>32034</v>
      </c>
      <c r="I5882" t="s">
        <v>23</v>
      </c>
      <c r="K5882">
        <v>8</v>
      </c>
      <c r="L5882">
        <v>15</v>
      </c>
      <c r="M5882">
        <v>14</v>
      </c>
      <c r="N5882">
        <v>3</v>
      </c>
      <c r="O5882" t="s">
        <v>32029</v>
      </c>
      <c r="P5882" t="s">
        <v>517</v>
      </c>
      <c r="Q5882" t="s">
        <v>517</v>
      </c>
      <c r="R5882" t="s">
        <v>517</v>
      </c>
      <c r="S5882" t="s">
        <v>517</v>
      </c>
      <c r="T5882" t="s">
        <v>517</v>
      </c>
      <c r="U5882" t="s">
        <v>517</v>
      </c>
      <c r="V5882" t="s">
        <v>517</v>
      </c>
      <c r="W5882" t="s">
        <v>476</v>
      </c>
      <c r="X5882" t="s">
        <v>846</v>
      </c>
      <c r="Y5882" t="s">
        <v>32035</v>
      </c>
      <c r="Z5882" s="1">
        <v>34743</v>
      </c>
      <c r="AA5882" t="s">
        <v>519</v>
      </c>
      <c r="AB5882">
        <v>22</v>
      </c>
      <c r="AC5882" t="s">
        <v>358</v>
      </c>
      <c r="AD5882" t="s">
        <v>482</v>
      </c>
      <c r="AF5882" t="s">
        <v>8304</v>
      </c>
      <c r="AG5882" t="s">
        <v>8254</v>
      </c>
      <c r="AH5882" t="s">
        <v>8260</v>
      </c>
      <c r="AI5882" t="s">
        <v>517</v>
      </c>
      <c r="AJ5882" t="s">
        <v>517</v>
      </c>
    </row>
    <row r="5883" spans="1:36" x14ac:dyDescent="0.25">
      <c r="A5883" s="13" t="s">
        <v>32036</v>
      </c>
      <c r="B5883" s="1">
        <v>42962</v>
      </c>
      <c r="C5883" s="2">
        <v>0.61087962962962961</v>
      </c>
      <c r="D5883" t="s">
        <v>30468</v>
      </c>
      <c r="E5883" t="s">
        <v>22</v>
      </c>
      <c r="F5883" t="s">
        <v>30469</v>
      </c>
      <c r="G5883" s="14" t="s">
        <v>30470</v>
      </c>
      <c r="H5883" s="14" t="s">
        <v>30471</v>
      </c>
      <c r="I5883" t="s">
        <v>21</v>
      </c>
      <c r="K5883">
        <v>8</v>
      </c>
      <c r="L5883">
        <v>15</v>
      </c>
      <c r="M5883">
        <v>14</v>
      </c>
      <c r="N5883">
        <v>3</v>
      </c>
      <c r="O5883" t="s">
        <v>30466</v>
      </c>
      <c r="P5883" t="s">
        <v>517</v>
      </c>
      <c r="Q5883" t="s">
        <v>517</v>
      </c>
      <c r="R5883" t="s">
        <v>517</v>
      </c>
      <c r="S5883" t="s">
        <v>517</v>
      </c>
      <c r="T5883" t="s">
        <v>517</v>
      </c>
      <c r="U5883" t="s">
        <v>517</v>
      </c>
      <c r="V5883" t="s">
        <v>517</v>
      </c>
      <c r="W5883" t="s">
        <v>476</v>
      </c>
      <c r="X5883" t="s">
        <v>846</v>
      </c>
      <c r="Y5883" t="s">
        <v>8949</v>
      </c>
      <c r="Z5883" s="1">
        <v>32380</v>
      </c>
      <c r="AA5883" t="s">
        <v>1140</v>
      </c>
      <c r="AB5883">
        <v>28</v>
      </c>
      <c r="AC5883" t="s">
        <v>358</v>
      </c>
      <c r="AD5883" t="s">
        <v>492</v>
      </c>
      <c r="AF5883" t="s">
        <v>517</v>
      </c>
      <c r="AG5883" t="s">
        <v>517</v>
      </c>
      <c r="AH5883" t="s">
        <v>517</v>
      </c>
      <c r="AI5883" t="s">
        <v>517</v>
      </c>
      <c r="AJ5883" t="s">
        <v>517</v>
      </c>
    </row>
    <row r="5884" spans="1:36" x14ac:dyDescent="0.25">
      <c r="A5884" s="13" t="s">
        <v>32037</v>
      </c>
      <c r="B5884" s="1">
        <v>42962</v>
      </c>
      <c r="C5884" s="2">
        <v>0.63075231481481475</v>
      </c>
      <c r="D5884" t="s">
        <v>32038</v>
      </c>
      <c r="E5884" t="s">
        <v>22</v>
      </c>
      <c r="F5884" t="s">
        <v>32039</v>
      </c>
      <c r="G5884" s="14" t="s">
        <v>32040</v>
      </c>
      <c r="H5884" s="14" t="s">
        <v>32041</v>
      </c>
      <c r="I5884" t="s">
        <v>25</v>
      </c>
      <c r="K5884">
        <v>8</v>
      </c>
      <c r="L5884">
        <v>15</v>
      </c>
      <c r="M5884">
        <v>15</v>
      </c>
      <c r="N5884">
        <v>3</v>
      </c>
      <c r="O5884" t="s">
        <v>517</v>
      </c>
      <c r="P5884" t="s">
        <v>517</v>
      </c>
      <c r="Q5884" t="s">
        <v>517</v>
      </c>
      <c r="R5884" t="s">
        <v>517</v>
      </c>
      <c r="S5884" t="s">
        <v>517</v>
      </c>
      <c r="T5884" t="s">
        <v>517</v>
      </c>
      <c r="U5884" t="s">
        <v>517</v>
      </c>
      <c r="V5884" t="s">
        <v>517</v>
      </c>
      <c r="W5884" t="s">
        <v>517</v>
      </c>
      <c r="X5884" t="s">
        <v>517</v>
      </c>
      <c r="Y5884" t="s">
        <v>517</v>
      </c>
      <c r="Z5884" s="1" t="s">
        <v>517</v>
      </c>
      <c r="AA5884" t="s">
        <v>32042</v>
      </c>
      <c r="AB5884" t="s">
        <v>517</v>
      </c>
      <c r="AC5884" t="s">
        <v>357</v>
      </c>
      <c r="AD5884" t="s">
        <v>517</v>
      </c>
      <c r="AF5884" t="s">
        <v>517</v>
      </c>
      <c r="AG5884" t="s">
        <v>517</v>
      </c>
      <c r="AH5884" t="s">
        <v>517</v>
      </c>
      <c r="AI5884" t="s">
        <v>517</v>
      </c>
      <c r="AJ5884" t="s">
        <v>517</v>
      </c>
    </row>
    <row r="5885" spans="1:36" x14ac:dyDescent="0.25">
      <c r="A5885" s="13" t="s">
        <v>32044</v>
      </c>
      <c r="B5885" s="1">
        <v>42962</v>
      </c>
      <c r="C5885" s="2">
        <v>0.63115740740740744</v>
      </c>
      <c r="D5885" t="s">
        <v>32045</v>
      </c>
      <c r="E5885" t="s">
        <v>22</v>
      </c>
      <c r="F5885" t="s">
        <v>32046</v>
      </c>
      <c r="G5885" s="14" t="s">
        <v>32047</v>
      </c>
      <c r="H5885" s="14" t="s">
        <v>32048</v>
      </c>
      <c r="I5885" t="s">
        <v>23</v>
      </c>
      <c r="K5885">
        <v>8</v>
      </c>
      <c r="L5885">
        <v>15</v>
      </c>
      <c r="M5885">
        <v>15</v>
      </c>
      <c r="N5885">
        <v>3</v>
      </c>
      <c r="O5885" t="s">
        <v>32043</v>
      </c>
      <c r="P5885" t="s">
        <v>517</v>
      </c>
      <c r="Q5885" t="s">
        <v>517</v>
      </c>
      <c r="R5885" t="s">
        <v>517</v>
      </c>
      <c r="S5885" t="s">
        <v>517</v>
      </c>
      <c r="T5885" t="s">
        <v>517</v>
      </c>
      <c r="U5885" t="s">
        <v>517</v>
      </c>
      <c r="V5885" t="s">
        <v>517</v>
      </c>
      <c r="W5885" t="s">
        <v>859</v>
      </c>
      <c r="X5885" t="s">
        <v>590</v>
      </c>
      <c r="Y5885" t="s">
        <v>32049</v>
      </c>
      <c r="Z5885" s="1">
        <v>32468</v>
      </c>
      <c r="AA5885" t="s">
        <v>32050</v>
      </c>
      <c r="AB5885">
        <v>28</v>
      </c>
      <c r="AC5885" t="s">
        <v>358</v>
      </c>
      <c r="AD5885" t="s">
        <v>500</v>
      </c>
      <c r="AF5885" t="s">
        <v>517</v>
      </c>
      <c r="AG5885" t="s">
        <v>517</v>
      </c>
      <c r="AH5885" t="s">
        <v>517</v>
      </c>
      <c r="AI5885" t="s">
        <v>517</v>
      </c>
      <c r="AJ5885" t="s">
        <v>517</v>
      </c>
    </row>
    <row r="5886" spans="1:36" x14ac:dyDescent="0.25">
      <c r="A5886" s="13" t="s">
        <v>32051</v>
      </c>
      <c r="B5886" s="1">
        <v>42962</v>
      </c>
      <c r="C5886" s="2">
        <v>0.64652777777777781</v>
      </c>
      <c r="D5886" t="s">
        <v>32052</v>
      </c>
      <c r="E5886" t="s">
        <v>22</v>
      </c>
      <c r="F5886" t="s">
        <v>32053</v>
      </c>
      <c r="G5886" s="14" t="s">
        <v>32054</v>
      </c>
      <c r="H5886" s="14" t="s">
        <v>32055</v>
      </c>
      <c r="I5886" t="s">
        <v>23</v>
      </c>
      <c r="K5886">
        <v>8</v>
      </c>
      <c r="L5886">
        <v>15</v>
      </c>
      <c r="M5886">
        <v>15</v>
      </c>
      <c r="N5886">
        <v>3</v>
      </c>
      <c r="O5886" t="s">
        <v>517</v>
      </c>
      <c r="P5886" t="s">
        <v>517</v>
      </c>
      <c r="Q5886" t="s">
        <v>517</v>
      </c>
      <c r="R5886" t="s">
        <v>517</v>
      </c>
      <c r="S5886" t="s">
        <v>517</v>
      </c>
      <c r="T5886" t="s">
        <v>517</v>
      </c>
      <c r="U5886" t="s">
        <v>517</v>
      </c>
      <c r="V5886" t="s">
        <v>517</v>
      </c>
      <c r="W5886" t="s">
        <v>517</v>
      </c>
      <c r="X5886" t="s">
        <v>517</v>
      </c>
      <c r="Y5886" t="s">
        <v>32056</v>
      </c>
      <c r="Z5886" s="1">
        <v>14707</v>
      </c>
      <c r="AA5886" t="s">
        <v>3514</v>
      </c>
      <c r="AB5886">
        <v>77</v>
      </c>
      <c r="AC5886" t="s">
        <v>358</v>
      </c>
      <c r="AD5886" t="s">
        <v>491</v>
      </c>
      <c r="AF5886" t="s">
        <v>517</v>
      </c>
      <c r="AG5886" t="s">
        <v>517</v>
      </c>
      <c r="AH5886" t="s">
        <v>517</v>
      </c>
      <c r="AI5886" t="s">
        <v>517</v>
      </c>
      <c r="AJ5886" t="s">
        <v>517</v>
      </c>
    </row>
    <row r="5887" spans="1:36" x14ac:dyDescent="0.25">
      <c r="A5887" s="13" t="s">
        <v>32057</v>
      </c>
      <c r="B5887" s="1">
        <v>42962</v>
      </c>
      <c r="C5887" s="2">
        <v>0.68770833333333325</v>
      </c>
      <c r="D5887" t="s">
        <v>32058</v>
      </c>
      <c r="E5887" t="s">
        <v>22</v>
      </c>
      <c r="F5887" t="s">
        <v>32059</v>
      </c>
      <c r="G5887" s="14" t="s">
        <v>32060</v>
      </c>
      <c r="H5887" s="14" t="s">
        <v>32061</v>
      </c>
      <c r="I5887" t="s">
        <v>24</v>
      </c>
      <c r="K5887">
        <v>8</v>
      </c>
      <c r="L5887">
        <v>15</v>
      </c>
      <c r="M5887">
        <v>16</v>
      </c>
      <c r="N5887">
        <v>3</v>
      </c>
      <c r="O5887" t="s">
        <v>517</v>
      </c>
      <c r="P5887" t="s">
        <v>517</v>
      </c>
      <c r="Q5887" t="s">
        <v>517</v>
      </c>
      <c r="R5887" t="s">
        <v>517</v>
      </c>
      <c r="S5887" t="s">
        <v>517</v>
      </c>
      <c r="T5887" t="s">
        <v>517</v>
      </c>
      <c r="U5887" t="s">
        <v>517</v>
      </c>
      <c r="V5887" t="s">
        <v>517</v>
      </c>
      <c r="W5887" t="s">
        <v>517</v>
      </c>
      <c r="X5887" t="s">
        <v>517</v>
      </c>
      <c r="Y5887" t="s">
        <v>32062</v>
      </c>
      <c r="Z5887" s="1">
        <v>33610</v>
      </c>
      <c r="AA5887" t="s">
        <v>4132</v>
      </c>
      <c r="AB5887">
        <v>25</v>
      </c>
      <c r="AC5887" t="s">
        <v>358</v>
      </c>
      <c r="AD5887" t="s">
        <v>493</v>
      </c>
      <c r="AF5887" t="s">
        <v>517</v>
      </c>
      <c r="AG5887" t="s">
        <v>517</v>
      </c>
      <c r="AH5887" t="s">
        <v>517</v>
      </c>
      <c r="AI5887" t="s">
        <v>517</v>
      </c>
      <c r="AJ5887" t="s">
        <v>517</v>
      </c>
    </row>
    <row r="5888" spans="1:36" x14ac:dyDescent="0.25">
      <c r="A5888" s="13" t="s">
        <v>32063</v>
      </c>
      <c r="B5888" s="1">
        <v>42962</v>
      </c>
      <c r="C5888" s="2">
        <v>0.72859953703703706</v>
      </c>
      <c r="D5888" t="s">
        <v>32064</v>
      </c>
      <c r="E5888" t="s">
        <v>22</v>
      </c>
      <c r="F5888" t="s">
        <v>32065</v>
      </c>
      <c r="G5888" s="14" t="s">
        <v>32066</v>
      </c>
      <c r="H5888" s="14" t="s">
        <v>32067</v>
      </c>
      <c r="I5888" t="s">
        <v>24</v>
      </c>
      <c r="K5888">
        <v>8</v>
      </c>
      <c r="L5888">
        <v>15</v>
      </c>
      <c r="M5888">
        <v>17</v>
      </c>
      <c r="N5888">
        <v>3</v>
      </c>
      <c r="O5888" t="s">
        <v>517</v>
      </c>
      <c r="P5888" t="s">
        <v>517</v>
      </c>
      <c r="Q5888" t="s">
        <v>517</v>
      </c>
      <c r="R5888" t="s">
        <v>517</v>
      </c>
      <c r="S5888" t="s">
        <v>517</v>
      </c>
      <c r="T5888" t="s">
        <v>517</v>
      </c>
      <c r="U5888" t="s">
        <v>517</v>
      </c>
      <c r="V5888" t="s">
        <v>517</v>
      </c>
      <c r="W5888" t="s">
        <v>517</v>
      </c>
      <c r="X5888" t="s">
        <v>517</v>
      </c>
      <c r="Y5888" t="s">
        <v>32068</v>
      </c>
      <c r="Z5888" s="1">
        <v>26509</v>
      </c>
      <c r="AA5888" t="s">
        <v>471</v>
      </c>
      <c r="AB5888">
        <v>45</v>
      </c>
      <c r="AC5888" t="s">
        <v>358</v>
      </c>
      <c r="AD5888" t="s">
        <v>482</v>
      </c>
      <c r="AF5888" t="s">
        <v>8266</v>
      </c>
      <c r="AG5888" t="s">
        <v>8304</v>
      </c>
      <c r="AH5888" t="s">
        <v>517</v>
      </c>
      <c r="AI5888" t="s">
        <v>517</v>
      </c>
      <c r="AJ5888" t="s">
        <v>517</v>
      </c>
    </row>
    <row r="5889" spans="1:36" x14ac:dyDescent="0.25">
      <c r="A5889" s="13" t="s">
        <v>32069</v>
      </c>
      <c r="B5889" s="1">
        <v>42962</v>
      </c>
      <c r="C5889" s="2">
        <v>0.80731481481481471</v>
      </c>
      <c r="D5889" t="s">
        <v>32070</v>
      </c>
      <c r="E5889" t="s">
        <v>22</v>
      </c>
      <c r="F5889" t="s">
        <v>32071</v>
      </c>
      <c r="G5889" s="14" t="s">
        <v>32072</v>
      </c>
      <c r="H5889" s="14" t="s">
        <v>32073</v>
      </c>
      <c r="I5889" t="s">
        <v>21</v>
      </c>
      <c r="K5889">
        <v>8</v>
      </c>
      <c r="L5889">
        <v>15</v>
      </c>
      <c r="M5889">
        <v>19</v>
      </c>
      <c r="N5889">
        <v>3</v>
      </c>
      <c r="O5889" t="s">
        <v>517</v>
      </c>
      <c r="P5889" t="s">
        <v>517</v>
      </c>
      <c r="Q5889" t="s">
        <v>517</v>
      </c>
      <c r="R5889" t="s">
        <v>517</v>
      </c>
      <c r="S5889" t="s">
        <v>517</v>
      </c>
      <c r="T5889" t="s">
        <v>517</v>
      </c>
      <c r="U5889" t="s">
        <v>517</v>
      </c>
      <c r="V5889" t="s">
        <v>517</v>
      </c>
      <c r="W5889" t="s">
        <v>517</v>
      </c>
      <c r="X5889" t="s">
        <v>517</v>
      </c>
      <c r="Y5889" t="s">
        <v>32074</v>
      </c>
      <c r="Z5889" s="1">
        <v>28087</v>
      </c>
      <c r="AA5889" t="s">
        <v>11475</v>
      </c>
      <c r="AB5889">
        <v>40</v>
      </c>
      <c r="AC5889" t="s">
        <v>357</v>
      </c>
      <c r="AD5889" t="s">
        <v>483</v>
      </c>
      <c r="AF5889" t="s">
        <v>517</v>
      </c>
      <c r="AG5889" t="s">
        <v>517</v>
      </c>
      <c r="AH5889" t="s">
        <v>517</v>
      </c>
      <c r="AI5889" t="s">
        <v>517</v>
      </c>
      <c r="AJ5889" t="s">
        <v>517</v>
      </c>
    </row>
    <row r="5890" spans="1:36" x14ac:dyDescent="0.25">
      <c r="A5890" s="13" t="s">
        <v>32075</v>
      </c>
      <c r="B5890" s="1">
        <v>42962</v>
      </c>
      <c r="C5890" s="2">
        <v>0.84988425925925926</v>
      </c>
      <c r="D5890" t="s">
        <v>29421</v>
      </c>
      <c r="E5890" t="s">
        <v>5507</v>
      </c>
      <c r="F5890" t="s">
        <v>29422</v>
      </c>
      <c r="G5890" s="14" t="s">
        <v>32076</v>
      </c>
      <c r="H5890" s="14" t="s">
        <v>29424</v>
      </c>
      <c r="I5890" t="s">
        <v>21</v>
      </c>
      <c r="K5890">
        <v>8</v>
      </c>
      <c r="L5890">
        <v>15</v>
      </c>
      <c r="M5890">
        <v>20</v>
      </c>
      <c r="N5890">
        <v>3</v>
      </c>
      <c r="O5890" t="s">
        <v>29419</v>
      </c>
      <c r="P5890" t="s">
        <v>517</v>
      </c>
      <c r="Q5890" t="s">
        <v>517</v>
      </c>
      <c r="R5890" t="s">
        <v>517</v>
      </c>
      <c r="S5890" t="s">
        <v>517</v>
      </c>
      <c r="T5890" t="s">
        <v>517</v>
      </c>
      <c r="U5890" t="s">
        <v>517</v>
      </c>
      <c r="V5890" t="s">
        <v>517</v>
      </c>
      <c r="W5890" t="s">
        <v>1217</v>
      </c>
      <c r="X5890" t="s">
        <v>1487</v>
      </c>
      <c r="Y5890" t="s">
        <v>517</v>
      </c>
      <c r="Z5890" s="1" t="s">
        <v>517</v>
      </c>
      <c r="AA5890" t="s">
        <v>2584</v>
      </c>
      <c r="AB5890" t="s">
        <v>517</v>
      </c>
      <c r="AC5890" t="s">
        <v>358</v>
      </c>
      <c r="AD5890" t="s">
        <v>517</v>
      </c>
      <c r="AF5890" t="s">
        <v>8254</v>
      </c>
      <c r="AG5890" t="s">
        <v>8253</v>
      </c>
      <c r="AH5890" t="s">
        <v>517</v>
      </c>
      <c r="AI5890" t="s">
        <v>517</v>
      </c>
      <c r="AJ5890" t="s">
        <v>517</v>
      </c>
    </row>
    <row r="5891" spans="1:36" x14ac:dyDescent="0.25">
      <c r="A5891" s="13" t="s">
        <v>32078</v>
      </c>
      <c r="B5891" s="1">
        <v>42962</v>
      </c>
      <c r="C5891" s="2">
        <v>0.92494212962962974</v>
      </c>
      <c r="D5891" t="s">
        <v>8901</v>
      </c>
      <c r="E5891" t="s">
        <v>22</v>
      </c>
      <c r="F5891" t="s">
        <v>8902</v>
      </c>
      <c r="G5891" s="14" t="s">
        <v>8903</v>
      </c>
      <c r="H5891" s="14" t="s">
        <v>8904</v>
      </c>
      <c r="I5891" t="s">
        <v>23</v>
      </c>
      <c r="K5891">
        <v>8</v>
      </c>
      <c r="L5891">
        <v>15</v>
      </c>
      <c r="M5891">
        <v>22</v>
      </c>
      <c r="N5891">
        <v>3</v>
      </c>
      <c r="O5891" t="s">
        <v>32077</v>
      </c>
      <c r="P5891" t="s">
        <v>517</v>
      </c>
      <c r="Q5891" t="s">
        <v>517</v>
      </c>
      <c r="R5891" t="s">
        <v>517</v>
      </c>
      <c r="S5891" t="s">
        <v>517</v>
      </c>
      <c r="T5891" t="s">
        <v>517</v>
      </c>
      <c r="U5891" t="s">
        <v>517</v>
      </c>
      <c r="V5891" t="s">
        <v>517</v>
      </c>
      <c r="W5891" t="s">
        <v>672</v>
      </c>
      <c r="X5891" t="s">
        <v>622</v>
      </c>
      <c r="Y5891" t="s">
        <v>8905</v>
      </c>
      <c r="Z5891" s="1">
        <v>29322</v>
      </c>
      <c r="AA5891" t="s">
        <v>6859</v>
      </c>
      <c r="AB5891">
        <v>37</v>
      </c>
      <c r="AC5891" t="s">
        <v>358</v>
      </c>
      <c r="AD5891" t="s">
        <v>482</v>
      </c>
      <c r="AF5891" t="s">
        <v>517</v>
      </c>
      <c r="AG5891" t="s">
        <v>517</v>
      </c>
      <c r="AH5891" t="s">
        <v>517</v>
      </c>
      <c r="AI5891" t="s">
        <v>517</v>
      </c>
      <c r="AJ5891" t="s">
        <v>517</v>
      </c>
    </row>
    <row r="5892" spans="1:36" x14ac:dyDescent="0.25">
      <c r="A5892" s="13" t="s">
        <v>32079</v>
      </c>
      <c r="B5892" s="1">
        <v>42963</v>
      </c>
      <c r="C5892" s="2">
        <v>2.3726851851851851E-3</v>
      </c>
      <c r="D5892" t="s">
        <v>3919</v>
      </c>
      <c r="E5892" t="s">
        <v>22</v>
      </c>
      <c r="F5892" t="s">
        <v>32080</v>
      </c>
      <c r="G5892" s="14" t="s">
        <v>32081</v>
      </c>
      <c r="H5892" s="14" t="s">
        <v>32082</v>
      </c>
      <c r="I5892" t="s">
        <v>23</v>
      </c>
      <c r="K5892">
        <v>8</v>
      </c>
      <c r="L5892">
        <v>16</v>
      </c>
      <c r="M5892">
        <v>0</v>
      </c>
      <c r="N5892">
        <v>4</v>
      </c>
      <c r="O5892" t="s">
        <v>517</v>
      </c>
      <c r="P5892" t="s">
        <v>517</v>
      </c>
      <c r="Q5892" t="s">
        <v>517</v>
      </c>
      <c r="R5892" t="s">
        <v>517</v>
      </c>
      <c r="S5892" t="s">
        <v>517</v>
      </c>
      <c r="T5892" t="s">
        <v>517</v>
      </c>
      <c r="U5892" t="s">
        <v>517</v>
      </c>
      <c r="V5892" t="s">
        <v>517</v>
      </c>
      <c r="W5892" t="s">
        <v>517</v>
      </c>
      <c r="X5892" t="s">
        <v>517</v>
      </c>
      <c r="Y5892" t="s">
        <v>11844</v>
      </c>
      <c r="Z5892" s="1">
        <v>32690</v>
      </c>
      <c r="AA5892" t="s">
        <v>3919</v>
      </c>
      <c r="AB5892">
        <v>28</v>
      </c>
      <c r="AC5892" t="s">
        <v>358</v>
      </c>
      <c r="AD5892" t="s">
        <v>488</v>
      </c>
      <c r="AF5892" t="s">
        <v>517</v>
      </c>
      <c r="AG5892" t="s">
        <v>517</v>
      </c>
      <c r="AH5892" t="s">
        <v>517</v>
      </c>
      <c r="AI5892" t="s">
        <v>517</v>
      </c>
      <c r="AJ5892" t="s">
        <v>517</v>
      </c>
    </row>
    <row r="5893" spans="1:36" x14ac:dyDescent="0.25">
      <c r="A5893" s="13" t="s">
        <v>32083</v>
      </c>
      <c r="B5893" s="1">
        <v>42963</v>
      </c>
      <c r="C5893" s="2">
        <v>3.9988425925925927E-2</v>
      </c>
      <c r="D5893" t="s">
        <v>32084</v>
      </c>
      <c r="E5893" t="s">
        <v>22</v>
      </c>
      <c r="F5893" t="s">
        <v>32085</v>
      </c>
      <c r="G5893" s="14" t="s">
        <v>32086</v>
      </c>
      <c r="H5893" s="14" t="s">
        <v>32087</v>
      </c>
      <c r="I5893" t="s">
        <v>25</v>
      </c>
      <c r="K5893">
        <v>8</v>
      </c>
      <c r="L5893">
        <v>16</v>
      </c>
      <c r="M5893">
        <v>0</v>
      </c>
      <c r="N5893">
        <v>4</v>
      </c>
      <c r="O5893" t="s">
        <v>517</v>
      </c>
      <c r="P5893" t="s">
        <v>517</v>
      </c>
      <c r="Q5893" t="s">
        <v>517</v>
      </c>
      <c r="R5893" t="s">
        <v>517</v>
      </c>
      <c r="S5893" t="s">
        <v>517</v>
      </c>
      <c r="T5893" t="s">
        <v>517</v>
      </c>
      <c r="U5893" t="s">
        <v>517</v>
      </c>
      <c r="V5893" t="s">
        <v>517</v>
      </c>
      <c r="W5893" t="s">
        <v>517</v>
      </c>
      <c r="X5893" t="s">
        <v>517</v>
      </c>
      <c r="Y5893" t="s">
        <v>29812</v>
      </c>
      <c r="Z5893" s="1">
        <v>34486</v>
      </c>
      <c r="AA5893" t="s">
        <v>32088</v>
      </c>
      <c r="AB5893">
        <v>23</v>
      </c>
      <c r="AC5893" t="s">
        <v>357</v>
      </c>
      <c r="AD5893" t="s">
        <v>500</v>
      </c>
      <c r="AF5893" t="s">
        <v>8259</v>
      </c>
      <c r="AG5893" t="s">
        <v>517</v>
      </c>
      <c r="AH5893" t="s">
        <v>517</v>
      </c>
      <c r="AI5893" t="s">
        <v>517</v>
      </c>
      <c r="AJ5893" t="s">
        <v>517</v>
      </c>
    </row>
    <row r="5894" spans="1:36" x14ac:dyDescent="0.25">
      <c r="A5894" s="13" t="s">
        <v>32089</v>
      </c>
      <c r="B5894" s="1">
        <v>42963</v>
      </c>
      <c r="C5894" s="2">
        <v>5.1886574074074071E-2</v>
      </c>
      <c r="D5894" t="s">
        <v>32090</v>
      </c>
      <c r="E5894" t="s">
        <v>22</v>
      </c>
      <c r="F5894" t="s">
        <v>18660</v>
      </c>
      <c r="G5894" s="14" t="s">
        <v>18661</v>
      </c>
      <c r="H5894" s="14" t="s">
        <v>18662</v>
      </c>
      <c r="I5894" t="s">
        <v>24</v>
      </c>
      <c r="K5894">
        <v>8</v>
      </c>
      <c r="L5894">
        <v>16</v>
      </c>
      <c r="M5894">
        <v>1</v>
      </c>
      <c r="N5894">
        <v>4</v>
      </c>
      <c r="O5894" t="s">
        <v>517</v>
      </c>
      <c r="P5894" t="s">
        <v>517</v>
      </c>
      <c r="Q5894" t="s">
        <v>517</v>
      </c>
      <c r="R5894" t="s">
        <v>517</v>
      </c>
      <c r="S5894" t="s">
        <v>517</v>
      </c>
      <c r="T5894" t="s">
        <v>517</v>
      </c>
      <c r="U5894" t="s">
        <v>517</v>
      </c>
      <c r="V5894" t="s">
        <v>517</v>
      </c>
      <c r="W5894" t="s">
        <v>517</v>
      </c>
      <c r="X5894" t="s">
        <v>517</v>
      </c>
      <c r="Y5894" t="s">
        <v>18663</v>
      </c>
      <c r="Z5894" s="1">
        <v>33782</v>
      </c>
      <c r="AA5894" t="s">
        <v>1519</v>
      </c>
      <c r="AB5894">
        <v>25</v>
      </c>
      <c r="AC5894" t="s">
        <v>358</v>
      </c>
      <c r="AD5894" t="s">
        <v>495</v>
      </c>
      <c r="AF5894" t="s">
        <v>8313</v>
      </c>
      <c r="AG5894" t="s">
        <v>517</v>
      </c>
      <c r="AH5894" t="s">
        <v>517</v>
      </c>
      <c r="AI5894" t="s">
        <v>517</v>
      </c>
      <c r="AJ5894" t="s">
        <v>517</v>
      </c>
    </row>
    <row r="5895" spans="1:36" x14ac:dyDescent="0.25">
      <c r="A5895" s="13" t="s">
        <v>32091</v>
      </c>
      <c r="B5895" s="1">
        <v>42963</v>
      </c>
      <c r="C5895" s="2">
        <v>0.14765046296296297</v>
      </c>
      <c r="D5895" t="s">
        <v>32092</v>
      </c>
      <c r="E5895" t="s">
        <v>22</v>
      </c>
      <c r="F5895" t="s">
        <v>32093</v>
      </c>
      <c r="G5895" s="14" t="s">
        <v>32094</v>
      </c>
      <c r="H5895" s="14" t="s">
        <v>32095</v>
      </c>
      <c r="I5895" t="s">
        <v>21</v>
      </c>
      <c r="K5895">
        <v>8</v>
      </c>
      <c r="L5895">
        <v>16</v>
      </c>
      <c r="M5895">
        <v>3</v>
      </c>
      <c r="N5895">
        <v>4</v>
      </c>
      <c r="O5895" t="s">
        <v>517</v>
      </c>
      <c r="P5895" t="s">
        <v>517</v>
      </c>
      <c r="Q5895" t="s">
        <v>517</v>
      </c>
      <c r="R5895" t="s">
        <v>517</v>
      </c>
      <c r="S5895" t="s">
        <v>517</v>
      </c>
      <c r="T5895" t="s">
        <v>517</v>
      </c>
      <c r="U5895" t="s">
        <v>517</v>
      </c>
      <c r="V5895" t="s">
        <v>517</v>
      </c>
      <c r="W5895" t="s">
        <v>517</v>
      </c>
      <c r="X5895" t="s">
        <v>517</v>
      </c>
      <c r="Y5895" t="s">
        <v>32096</v>
      </c>
      <c r="Z5895" s="1">
        <v>33123</v>
      </c>
      <c r="AA5895" t="s">
        <v>3369</v>
      </c>
      <c r="AB5895">
        <v>26</v>
      </c>
      <c r="AC5895" t="s">
        <v>358</v>
      </c>
      <c r="AD5895" t="s">
        <v>489</v>
      </c>
      <c r="AF5895" t="s">
        <v>8261</v>
      </c>
      <c r="AG5895" t="s">
        <v>8263</v>
      </c>
      <c r="AH5895" t="s">
        <v>8295</v>
      </c>
      <c r="AI5895" t="s">
        <v>517</v>
      </c>
      <c r="AJ5895" t="s">
        <v>8313</v>
      </c>
    </row>
    <row r="5896" spans="1:36" x14ac:dyDescent="0.25">
      <c r="A5896" s="13" t="s">
        <v>32097</v>
      </c>
      <c r="B5896" s="1">
        <v>42963</v>
      </c>
      <c r="C5896" s="2">
        <v>0.18151620370370369</v>
      </c>
      <c r="D5896" t="s">
        <v>32098</v>
      </c>
      <c r="E5896" t="s">
        <v>22</v>
      </c>
      <c r="F5896" t="s">
        <v>32099</v>
      </c>
      <c r="G5896" s="14" t="s">
        <v>32100</v>
      </c>
      <c r="H5896" s="14" t="s">
        <v>32101</v>
      </c>
      <c r="I5896" t="s">
        <v>25</v>
      </c>
      <c r="K5896">
        <v>8</v>
      </c>
      <c r="L5896">
        <v>16</v>
      </c>
      <c r="M5896">
        <v>4</v>
      </c>
      <c r="N5896">
        <v>4</v>
      </c>
      <c r="O5896" t="s">
        <v>517</v>
      </c>
      <c r="P5896" t="s">
        <v>517</v>
      </c>
      <c r="Q5896" t="s">
        <v>517</v>
      </c>
      <c r="R5896" t="s">
        <v>517</v>
      </c>
      <c r="S5896" t="s">
        <v>517</v>
      </c>
      <c r="T5896" t="s">
        <v>517</v>
      </c>
      <c r="U5896" t="s">
        <v>517</v>
      </c>
      <c r="V5896" t="s">
        <v>517</v>
      </c>
      <c r="W5896" t="s">
        <v>517</v>
      </c>
      <c r="X5896" t="s">
        <v>517</v>
      </c>
      <c r="Y5896" t="s">
        <v>32102</v>
      </c>
      <c r="Z5896" s="1">
        <v>33193</v>
      </c>
      <c r="AA5896" t="s">
        <v>546</v>
      </c>
      <c r="AB5896">
        <v>26</v>
      </c>
      <c r="AC5896" t="s">
        <v>358</v>
      </c>
      <c r="AD5896" t="s">
        <v>482</v>
      </c>
      <c r="AF5896" t="s">
        <v>8313</v>
      </c>
      <c r="AG5896" t="s">
        <v>517</v>
      </c>
      <c r="AH5896" t="s">
        <v>517</v>
      </c>
      <c r="AI5896" t="s">
        <v>517</v>
      </c>
      <c r="AJ5896" t="s">
        <v>517</v>
      </c>
    </row>
    <row r="5897" spans="1:36" x14ac:dyDescent="0.25">
      <c r="A5897" s="13" t="s">
        <v>32103</v>
      </c>
      <c r="B5897" s="1">
        <v>42963</v>
      </c>
      <c r="C5897" s="2">
        <v>0.19896990740740739</v>
      </c>
      <c r="D5897" t="s">
        <v>32104</v>
      </c>
      <c r="E5897" t="s">
        <v>101</v>
      </c>
      <c r="F5897" t="s">
        <v>32105</v>
      </c>
      <c r="G5897" s="14" t="s">
        <v>32106</v>
      </c>
      <c r="H5897" s="14" t="s">
        <v>32107</v>
      </c>
      <c r="I5897" t="s">
        <v>24</v>
      </c>
      <c r="K5897">
        <v>8</v>
      </c>
      <c r="L5897">
        <v>16</v>
      </c>
      <c r="M5897">
        <v>4</v>
      </c>
      <c r="N5897">
        <v>4</v>
      </c>
      <c r="O5897" t="s">
        <v>517</v>
      </c>
      <c r="P5897" t="s">
        <v>517</v>
      </c>
      <c r="Q5897" t="s">
        <v>517</v>
      </c>
      <c r="R5897" t="s">
        <v>517</v>
      </c>
      <c r="S5897" t="s">
        <v>517</v>
      </c>
      <c r="T5897" t="s">
        <v>517</v>
      </c>
      <c r="U5897" t="s">
        <v>517</v>
      </c>
      <c r="V5897" t="s">
        <v>517</v>
      </c>
      <c r="W5897" t="s">
        <v>517</v>
      </c>
      <c r="X5897" t="s">
        <v>517</v>
      </c>
      <c r="Y5897" t="s">
        <v>32108</v>
      </c>
      <c r="Z5897" s="1">
        <v>30509</v>
      </c>
      <c r="AA5897" t="s">
        <v>1925</v>
      </c>
      <c r="AB5897">
        <v>34</v>
      </c>
      <c r="AC5897" t="s">
        <v>358</v>
      </c>
      <c r="AD5897" t="s">
        <v>482</v>
      </c>
      <c r="AF5897" t="s">
        <v>517</v>
      </c>
      <c r="AG5897" t="s">
        <v>517</v>
      </c>
      <c r="AH5897" t="s">
        <v>517</v>
      </c>
      <c r="AI5897" t="s">
        <v>517</v>
      </c>
      <c r="AJ5897" t="s">
        <v>517</v>
      </c>
    </row>
    <row r="5898" spans="1:36" x14ac:dyDescent="0.25">
      <c r="A5898" s="13" t="s">
        <v>32113</v>
      </c>
      <c r="B5898" s="1">
        <v>42963</v>
      </c>
      <c r="C5898" s="2">
        <v>0.32733796296296297</v>
      </c>
      <c r="D5898" t="s">
        <v>32114</v>
      </c>
      <c r="E5898" t="s">
        <v>22</v>
      </c>
      <c r="F5898" t="s">
        <v>32115</v>
      </c>
      <c r="G5898" s="14" t="s">
        <v>32116</v>
      </c>
      <c r="H5898" s="14" t="s">
        <v>32117</v>
      </c>
      <c r="I5898" t="s">
        <v>23</v>
      </c>
      <c r="K5898">
        <v>8</v>
      </c>
      <c r="L5898">
        <v>16</v>
      </c>
      <c r="M5898">
        <v>7</v>
      </c>
      <c r="N5898">
        <v>4</v>
      </c>
      <c r="O5898" t="s">
        <v>32112</v>
      </c>
      <c r="P5898" t="s">
        <v>32109</v>
      </c>
      <c r="Q5898" t="s">
        <v>32110</v>
      </c>
      <c r="R5898" t="s">
        <v>32111</v>
      </c>
      <c r="S5898" t="s">
        <v>517</v>
      </c>
      <c r="T5898" t="s">
        <v>517</v>
      </c>
      <c r="U5898" t="s">
        <v>517</v>
      </c>
      <c r="V5898" t="s">
        <v>517</v>
      </c>
      <c r="W5898" t="s">
        <v>589</v>
      </c>
      <c r="X5898" t="s">
        <v>590</v>
      </c>
      <c r="Y5898" t="s">
        <v>517</v>
      </c>
      <c r="Z5898" s="1" t="s">
        <v>517</v>
      </c>
      <c r="AA5898" t="s">
        <v>1542</v>
      </c>
      <c r="AB5898" t="s">
        <v>517</v>
      </c>
      <c r="AC5898" t="s">
        <v>358</v>
      </c>
      <c r="AD5898" t="s">
        <v>517</v>
      </c>
      <c r="AF5898" t="s">
        <v>517</v>
      </c>
      <c r="AG5898" t="s">
        <v>517</v>
      </c>
      <c r="AH5898" t="s">
        <v>517</v>
      </c>
      <c r="AI5898" t="s">
        <v>517</v>
      </c>
      <c r="AJ5898" t="s">
        <v>517</v>
      </c>
    </row>
    <row r="5899" spans="1:36" x14ac:dyDescent="0.25">
      <c r="A5899" s="13" t="s">
        <v>32119</v>
      </c>
      <c r="B5899" s="1">
        <v>42963</v>
      </c>
      <c r="C5899" s="2">
        <v>0.38461805555555556</v>
      </c>
      <c r="D5899" t="s">
        <v>32120</v>
      </c>
      <c r="E5899" t="s">
        <v>22</v>
      </c>
      <c r="F5899" t="s">
        <v>32121</v>
      </c>
      <c r="G5899" s="14" t="s">
        <v>32122</v>
      </c>
      <c r="H5899" s="14" t="s">
        <v>32123</v>
      </c>
      <c r="I5899" t="s">
        <v>23</v>
      </c>
      <c r="K5899">
        <v>8</v>
      </c>
      <c r="L5899">
        <v>16</v>
      </c>
      <c r="M5899">
        <v>9</v>
      </c>
      <c r="N5899">
        <v>4</v>
      </c>
      <c r="O5899" t="s">
        <v>32118</v>
      </c>
      <c r="P5899" t="s">
        <v>517</v>
      </c>
      <c r="Q5899" t="s">
        <v>517</v>
      </c>
      <c r="R5899" t="s">
        <v>517</v>
      </c>
      <c r="S5899" t="s">
        <v>517</v>
      </c>
      <c r="T5899" t="s">
        <v>517</v>
      </c>
      <c r="U5899" t="s">
        <v>517</v>
      </c>
      <c r="V5899" t="s">
        <v>517</v>
      </c>
      <c r="W5899" t="s">
        <v>476</v>
      </c>
      <c r="X5899" t="s">
        <v>846</v>
      </c>
      <c r="Y5899" t="s">
        <v>32124</v>
      </c>
      <c r="Z5899" s="1">
        <v>35574</v>
      </c>
      <c r="AA5899" t="s">
        <v>529</v>
      </c>
      <c r="AB5899">
        <v>20</v>
      </c>
      <c r="AC5899" t="s">
        <v>358</v>
      </c>
      <c r="AD5899" t="s">
        <v>491</v>
      </c>
      <c r="AF5899" t="s">
        <v>517</v>
      </c>
      <c r="AG5899" t="s">
        <v>517</v>
      </c>
      <c r="AH5899" t="s">
        <v>517</v>
      </c>
      <c r="AI5899" t="s">
        <v>517</v>
      </c>
      <c r="AJ5899" t="s">
        <v>517</v>
      </c>
    </row>
    <row r="5900" spans="1:36" x14ac:dyDescent="0.25">
      <c r="A5900" s="13" t="s">
        <v>32125</v>
      </c>
      <c r="B5900" s="1">
        <v>42963</v>
      </c>
      <c r="C5900" s="2">
        <v>0.41582175925925924</v>
      </c>
      <c r="D5900" t="s">
        <v>32126</v>
      </c>
      <c r="E5900" t="s">
        <v>22</v>
      </c>
      <c r="F5900" t="s">
        <v>32127</v>
      </c>
      <c r="G5900" s="14" t="s">
        <v>32128</v>
      </c>
      <c r="H5900" s="14" t="s">
        <v>32129</v>
      </c>
      <c r="I5900" t="s">
        <v>24</v>
      </c>
      <c r="K5900">
        <v>8</v>
      </c>
      <c r="L5900">
        <v>16</v>
      </c>
      <c r="M5900">
        <v>9</v>
      </c>
      <c r="N5900">
        <v>4</v>
      </c>
      <c r="O5900" t="s">
        <v>517</v>
      </c>
      <c r="P5900" t="s">
        <v>517</v>
      </c>
      <c r="Q5900" t="s">
        <v>517</v>
      </c>
      <c r="R5900" t="s">
        <v>517</v>
      </c>
      <c r="S5900" t="s">
        <v>517</v>
      </c>
      <c r="T5900" t="s">
        <v>517</v>
      </c>
      <c r="U5900" t="s">
        <v>517</v>
      </c>
      <c r="V5900" t="s">
        <v>517</v>
      </c>
      <c r="W5900" t="s">
        <v>517</v>
      </c>
      <c r="X5900" t="s">
        <v>517</v>
      </c>
      <c r="Y5900" t="s">
        <v>32130</v>
      </c>
      <c r="Z5900" s="1">
        <v>27366</v>
      </c>
      <c r="AA5900" t="s">
        <v>478</v>
      </c>
      <c r="AB5900">
        <v>42</v>
      </c>
      <c r="AC5900" t="s">
        <v>358</v>
      </c>
      <c r="AD5900" t="s">
        <v>482</v>
      </c>
      <c r="AF5900" t="s">
        <v>517</v>
      </c>
      <c r="AG5900" t="s">
        <v>517</v>
      </c>
      <c r="AH5900" t="s">
        <v>517</v>
      </c>
      <c r="AI5900" t="s">
        <v>517</v>
      </c>
      <c r="AJ5900" t="s">
        <v>517</v>
      </c>
    </row>
    <row r="5901" spans="1:36" x14ac:dyDescent="0.25">
      <c r="A5901" s="13" t="s">
        <v>32132</v>
      </c>
      <c r="B5901" s="1">
        <v>42963</v>
      </c>
      <c r="C5901" s="2">
        <v>0.41924768518518518</v>
      </c>
      <c r="D5901" t="s">
        <v>32133</v>
      </c>
      <c r="E5901" t="s">
        <v>22</v>
      </c>
      <c r="F5901" t="s">
        <v>32134</v>
      </c>
      <c r="G5901" s="14" t="s">
        <v>32135</v>
      </c>
      <c r="H5901" s="14" t="s">
        <v>32136</v>
      </c>
      <c r="I5901" t="s">
        <v>23</v>
      </c>
      <c r="K5901">
        <v>8</v>
      </c>
      <c r="L5901">
        <v>16</v>
      </c>
      <c r="M5901">
        <v>10</v>
      </c>
      <c r="N5901">
        <v>4</v>
      </c>
      <c r="O5901" t="s">
        <v>32131</v>
      </c>
      <c r="P5901" t="s">
        <v>517</v>
      </c>
      <c r="Q5901" t="s">
        <v>517</v>
      </c>
      <c r="R5901" t="s">
        <v>517</v>
      </c>
      <c r="S5901" t="s">
        <v>517</v>
      </c>
      <c r="T5901" t="s">
        <v>517</v>
      </c>
      <c r="U5901" t="s">
        <v>517</v>
      </c>
      <c r="V5901" t="s">
        <v>517</v>
      </c>
      <c r="W5901" t="s">
        <v>579</v>
      </c>
      <c r="X5901" t="s">
        <v>580</v>
      </c>
      <c r="Y5901" t="s">
        <v>32137</v>
      </c>
      <c r="Z5901" s="1">
        <v>34871</v>
      </c>
      <c r="AA5901" t="s">
        <v>2695</v>
      </c>
      <c r="AB5901">
        <v>22</v>
      </c>
      <c r="AC5901" t="s">
        <v>358</v>
      </c>
      <c r="AD5901" t="s">
        <v>482</v>
      </c>
      <c r="AF5901" t="s">
        <v>517</v>
      </c>
      <c r="AG5901" t="s">
        <v>517</v>
      </c>
      <c r="AH5901" t="s">
        <v>517</v>
      </c>
      <c r="AI5901" t="s">
        <v>517</v>
      </c>
      <c r="AJ5901" t="s">
        <v>517</v>
      </c>
    </row>
    <row r="5902" spans="1:36" x14ac:dyDescent="0.25">
      <c r="A5902" s="13" t="s">
        <v>32138</v>
      </c>
      <c r="B5902" s="1">
        <v>42963</v>
      </c>
      <c r="C5902" s="2">
        <v>0.4455439814814815</v>
      </c>
      <c r="D5902" t="s">
        <v>7124</v>
      </c>
      <c r="E5902" t="s">
        <v>22</v>
      </c>
      <c r="F5902" t="s">
        <v>32139</v>
      </c>
      <c r="G5902" s="14" t="s">
        <v>7126</v>
      </c>
      <c r="H5902" s="14" t="s">
        <v>32140</v>
      </c>
      <c r="I5902" t="s">
        <v>23</v>
      </c>
      <c r="K5902">
        <v>8</v>
      </c>
      <c r="L5902">
        <v>16</v>
      </c>
      <c r="M5902">
        <v>10</v>
      </c>
      <c r="N5902">
        <v>4</v>
      </c>
      <c r="O5902" t="s">
        <v>517</v>
      </c>
      <c r="P5902" t="s">
        <v>517</v>
      </c>
      <c r="Q5902" t="s">
        <v>517</v>
      </c>
      <c r="R5902" t="s">
        <v>517</v>
      </c>
      <c r="S5902" t="s">
        <v>517</v>
      </c>
      <c r="T5902" t="s">
        <v>517</v>
      </c>
      <c r="U5902" t="s">
        <v>517</v>
      </c>
      <c r="V5902" t="s">
        <v>517</v>
      </c>
      <c r="W5902" t="s">
        <v>517</v>
      </c>
      <c r="X5902" t="s">
        <v>517</v>
      </c>
      <c r="Y5902" t="s">
        <v>7128</v>
      </c>
      <c r="Z5902" s="1">
        <v>30179</v>
      </c>
      <c r="AA5902" t="s">
        <v>529</v>
      </c>
      <c r="AB5902">
        <v>35</v>
      </c>
      <c r="AC5902" t="s">
        <v>358</v>
      </c>
      <c r="AD5902" t="s">
        <v>491</v>
      </c>
      <c r="AF5902" t="s">
        <v>8253</v>
      </c>
      <c r="AG5902" t="s">
        <v>8295</v>
      </c>
      <c r="AH5902" t="s">
        <v>517</v>
      </c>
      <c r="AI5902" t="s">
        <v>8263</v>
      </c>
      <c r="AJ5902" t="s">
        <v>517</v>
      </c>
    </row>
    <row r="5903" spans="1:36" x14ac:dyDescent="0.25">
      <c r="A5903" s="13" t="s">
        <v>32141</v>
      </c>
      <c r="B5903" s="1">
        <v>42963</v>
      </c>
      <c r="C5903" s="2">
        <v>0.45019675925925928</v>
      </c>
      <c r="D5903" t="s">
        <v>7124</v>
      </c>
      <c r="E5903" t="s">
        <v>22</v>
      </c>
      <c r="F5903" t="s">
        <v>32139</v>
      </c>
      <c r="G5903" s="14" t="s">
        <v>7126</v>
      </c>
      <c r="H5903" s="14" t="s">
        <v>32140</v>
      </c>
      <c r="I5903" t="s">
        <v>21</v>
      </c>
      <c r="K5903">
        <v>8</v>
      </c>
      <c r="L5903">
        <v>16</v>
      </c>
      <c r="M5903">
        <v>10</v>
      </c>
      <c r="N5903">
        <v>4</v>
      </c>
      <c r="O5903" t="s">
        <v>517</v>
      </c>
      <c r="P5903" t="s">
        <v>517</v>
      </c>
      <c r="Q5903" t="s">
        <v>517</v>
      </c>
      <c r="R5903" t="s">
        <v>517</v>
      </c>
      <c r="S5903" t="s">
        <v>517</v>
      </c>
      <c r="T5903" t="s">
        <v>517</v>
      </c>
      <c r="U5903" t="s">
        <v>517</v>
      </c>
      <c r="V5903" t="s">
        <v>517</v>
      </c>
      <c r="W5903" t="s">
        <v>517</v>
      </c>
      <c r="X5903" t="s">
        <v>517</v>
      </c>
      <c r="Y5903" t="s">
        <v>7128</v>
      </c>
      <c r="Z5903" s="1">
        <v>30179</v>
      </c>
      <c r="AA5903" t="s">
        <v>529</v>
      </c>
      <c r="AB5903">
        <v>35</v>
      </c>
      <c r="AC5903" t="s">
        <v>358</v>
      </c>
      <c r="AD5903" t="s">
        <v>491</v>
      </c>
      <c r="AF5903" t="s">
        <v>8253</v>
      </c>
      <c r="AG5903" t="s">
        <v>8295</v>
      </c>
      <c r="AH5903" t="s">
        <v>517</v>
      </c>
      <c r="AI5903" t="s">
        <v>8263</v>
      </c>
      <c r="AJ5903" t="s">
        <v>517</v>
      </c>
    </row>
    <row r="5904" spans="1:36" x14ac:dyDescent="0.25">
      <c r="A5904" s="13" t="s">
        <v>32143</v>
      </c>
      <c r="B5904" s="1">
        <v>42963</v>
      </c>
      <c r="C5904" s="2">
        <v>0.45056712962962964</v>
      </c>
      <c r="D5904" t="s">
        <v>32144</v>
      </c>
      <c r="E5904" t="s">
        <v>22</v>
      </c>
      <c r="F5904" t="s">
        <v>32145</v>
      </c>
      <c r="G5904" s="14" t="s">
        <v>32146</v>
      </c>
      <c r="H5904" s="14" t="s">
        <v>32147</v>
      </c>
      <c r="I5904" t="s">
        <v>23</v>
      </c>
      <c r="K5904">
        <v>8</v>
      </c>
      <c r="L5904">
        <v>16</v>
      </c>
      <c r="M5904">
        <v>10</v>
      </c>
      <c r="N5904">
        <v>4</v>
      </c>
      <c r="O5904" t="s">
        <v>32142</v>
      </c>
      <c r="P5904" t="s">
        <v>517</v>
      </c>
      <c r="Q5904" t="s">
        <v>517</v>
      </c>
      <c r="R5904" t="s">
        <v>517</v>
      </c>
      <c r="S5904" t="s">
        <v>517</v>
      </c>
      <c r="T5904" t="s">
        <v>517</v>
      </c>
      <c r="U5904" t="s">
        <v>517</v>
      </c>
      <c r="V5904" t="s">
        <v>517</v>
      </c>
      <c r="W5904" t="s">
        <v>589</v>
      </c>
      <c r="X5904" t="s">
        <v>590</v>
      </c>
      <c r="Y5904" t="s">
        <v>32148</v>
      </c>
      <c r="Z5904" s="1">
        <v>26394</v>
      </c>
      <c r="AA5904" t="s">
        <v>32149</v>
      </c>
      <c r="AB5904">
        <v>45</v>
      </c>
      <c r="AC5904" t="s">
        <v>358</v>
      </c>
      <c r="AD5904" t="s">
        <v>482</v>
      </c>
      <c r="AF5904" t="s">
        <v>517</v>
      </c>
      <c r="AG5904" t="s">
        <v>517</v>
      </c>
      <c r="AH5904" t="s">
        <v>517</v>
      </c>
      <c r="AI5904" t="s">
        <v>517</v>
      </c>
      <c r="AJ5904" t="s">
        <v>517</v>
      </c>
    </row>
    <row r="5905" spans="1:36" x14ac:dyDescent="0.25">
      <c r="A5905" s="13" t="s">
        <v>32150</v>
      </c>
      <c r="B5905" s="1">
        <v>42963</v>
      </c>
      <c r="C5905" s="2">
        <v>0.45472222222222225</v>
      </c>
      <c r="D5905" t="s">
        <v>32151</v>
      </c>
      <c r="E5905" t="s">
        <v>22</v>
      </c>
      <c r="F5905" t="s">
        <v>32152</v>
      </c>
      <c r="G5905" s="14" t="s">
        <v>32153</v>
      </c>
      <c r="H5905" s="14" t="s">
        <v>32154</v>
      </c>
      <c r="I5905" t="s">
        <v>31</v>
      </c>
      <c r="K5905">
        <v>8</v>
      </c>
      <c r="L5905">
        <v>16</v>
      </c>
      <c r="M5905">
        <v>10</v>
      </c>
      <c r="N5905">
        <v>4</v>
      </c>
      <c r="O5905" t="s">
        <v>517</v>
      </c>
      <c r="P5905" t="s">
        <v>517</v>
      </c>
      <c r="Q5905" t="s">
        <v>517</v>
      </c>
      <c r="R5905" t="s">
        <v>517</v>
      </c>
      <c r="S5905" t="s">
        <v>517</v>
      </c>
      <c r="T5905" t="s">
        <v>517</v>
      </c>
      <c r="U5905" t="s">
        <v>517</v>
      </c>
      <c r="V5905" t="s">
        <v>517</v>
      </c>
      <c r="W5905" t="s">
        <v>517</v>
      </c>
      <c r="X5905" t="s">
        <v>517</v>
      </c>
      <c r="Y5905" t="s">
        <v>9057</v>
      </c>
      <c r="Z5905" s="1">
        <v>28028</v>
      </c>
      <c r="AA5905" t="s">
        <v>7673</v>
      </c>
      <c r="AB5905">
        <v>40</v>
      </c>
      <c r="AC5905" t="s">
        <v>358</v>
      </c>
      <c r="AD5905" t="s">
        <v>495</v>
      </c>
      <c r="AF5905" t="s">
        <v>8308</v>
      </c>
      <c r="AG5905" t="s">
        <v>517</v>
      </c>
      <c r="AH5905" t="s">
        <v>517</v>
      </c>
      <c r="AI5905" t="s">
        <v>517</v>
      </c>
      <c r="AJ5905" t="s">
        <v>517</v>
      </c>
    </row>
    <row r="5906" spans="1:36" x14ac:dyDescent="0.25">
      <c r="A5906" s="13" t="s">
        <v>32156</v>
      </c>
      <c r="B5906" s="1">
        <v>42963</v>
      </c>
      <c r="C5906" s="2">
        <v>0.47027777777777779</v>
      </c>
      <c r="D5906" t="s">
        <v>32157</v>
      </c>
      <c r="E5906" t="s">
        <v>22</v>
      </c>
      <c r="F5906" t="s">
        <v>32158</v>
      </c>
      <c r="G5906" s="14" t="s">
        <v>32159</v>
      </c>
      <c r="H5906" s="14" t="s">
        <v>32160</v>
      </c>
      <c r="I5906" t="s">
        <v>23</v>
      </c>
      <c r="K5906">
        <v>8</v>
      </c>
      <c r="L5906">
        <v>16</v>
      </c>
      <c r="M5906">
        <v>11</v>
      </c>
      <c r="N5906">
        <v>4</v>
      </c>
      <c r="O5906" t="s">
        <v>32155</v>
      </c>
      <c r="P5906" t="s">
        <v>517</v>
      </c>
      <c r="Q5906" t="s">
        <v>517</v>
      </c>
      <c r="R5906" t="s">
        <v>517</v>
      </c>
      <c r="S5906" t="s">
        <v>517</v>
      </c>
      <c r="T5906" t="s">
        <v>517</v>
      </c>
      <c r="U5906" t="s">
        <v>517</v>
      </c>
      <c r="V5906" t="s">
        <v>517</v>
      </c>
      <c r="W5906" t="s">
        <v>537</v>
      </c>
      <c r="X5906" t="s">
        <v>849</v>
      </c>
      <c r="Y5906" t="s">
        <v>32161</v>
      </c>
      <c r="Z5906" s="1">
        <v>28890</v>
      </c>
      <c r="AA5906" t="s">
        <v>1366</v>
      </c>
      <c r="AB5906">
        <v>38</v>
      </c>
      <c r="AC5906" t="s">
        <v>358</v>
      </c>
      <c r="AD5906" t="s">
        <v>495</v>
      </c>
      <c r="AF5906" t="s">
        <v>517</v>
      </c>
      <c r="AG5906" t="s">
        <v>517</v>
      </c>
      <c r="AH5906" t="s">
        <v>517</v>
      </c>
      <c r="AI5906" t="s">
        <v>517</v>
      </c>
      <c r="AJ5906" t="s">
        <v>517</v>
      </c>
    </row>
    <row r="5907" spans="1:36" x14ac:dyDescent="0.25">
      <c r="A5907" s="13" t="s">
        <v>32163</v>
      </c>
      <c r="B5907" s="1">
        <v>42963</v>
      </c>
      <c r="C5907" s="2">
        <v>0.50203703703703706</v>
      </c>
      <c r="D5907" t="s">
        <v>32164</v>
      </c>
      <c r="E5907" t="s">
        <v>22</v>
      </c>
      <c r="F5907" t="s">
        <v>32165</v>
      </c>
      <c r="G5907" s="14" t="s">
        <v>32166</v>
      </c>
      <c r="H5907" s="14" t="s">
        <v>32167</v>
      </c>
      <c r="I5907" t="s">
        <v>23</v>
      </c>
      <c r="K5907">
        <v>8</v>
      </c>
      <c r="L5907">
        <v>16</v>
      </c>
      <c r="M5907">
        <v>12</v>
      </c>
      <c r="N5907">
        <v>4</v>
      </c>
      <c r="O5907" t="s">
        <v>32162</v>
      </c>
      <c r="P5907" t="s">
        <v>517</v>
      </c>
      <c r="Q5907" t="s">
        <v>517</v>
      </c>
      <c r="R5907" t="s">
        <v>517</v>
      </c>
      <c r="S5907" t="s">
        <v>517</v>
      </c>
      <c r="T5907" t="s">
        <v>517</v>
      </c>
      <c r="U5907" t="s">
        <v>517</v>
      </c>
      <c r="V5907" t="s">
        <v>517</v>
      </c>
      <c r="W5907" t="s">
        <v>537</v>
      </c>
      <c r="X5907" t="s">
        <v>580</v>
      </c>
      <c r="Y5907" t="s">
        <v>32168</v>
      </c>
      <c r="Z5907" s="1">
        <v>24864</v>
      </c>
      <c r="AA5907" t="s">
        <v>614</v>
      </c>
      <c r="AB5907">
        <v>49</v>
      </c>
      <c r="AC5907" t="s">
        <v>358</v>
      </c>
      <c r="AD5907" t="s">
        <v>482</v>
      </c>
      <c r="AF5907" t="s">
        <v>8313</v>
      </c>
      <c r="AG5907" t="s">
        <v>8306</v>
      </c>
      <c r="AH5907" t="s">
        <v>517</v>
      </c>
      <c r="AI5907" t="s">
        <v>517</v>
      </c>
      <c r="AJ5907" t="s">
        <v>517</v>
      </c>
    </row>
    <row r="5908" spans="1:36" x14ac:dyDescent="0.25">
      <c r="A5908" s="13" t="s">
        <v>32169</v>
      </c>
      <c r="B5908" s="1">
        <v>42963</v>
      </c>
      <c r="C5908" s="2">
        <v>0.50457175925925923</v>
      </c>
      <c r="D5908" t="s">
        <v>143</v>
      </c>
      <c r="E5908" t="s">
        <v>22</v>
      </c>
      <c r="F5908" t="s">
        <v>32170</v>
      </c>
      <c r="G5908" s="14" t="s">
        <v>32171</v>
      </c>
      <c r="H5908" s="14" t="s">
        <v>32172</v>
      </c>
      <c r="I5908" t="s">
        <v>25</v>
      </c>
      <c r="K5908">
        <v>8</v>
      </c>
      <c r="L5908">
        <v>16</v>
      </c>
      <c r="M5908">
        <v>12</v>
      </c>
      <c r="N5908">
        <v>4</v>
      </c>
      <c r="O5908" t="s">
        <v>517</v>
      </c>
      <c r="P5908" t="s">
        <v>517</v>
      </c>
      <c r="Q5908" t="s">
        <v>517</v>
      </c>
      <c r="R5908" t="s">
        <v>517</v>
      </c>
      <c r="S5908" t="s">
        <v>517</v>
      </c>
      <c r="T5908" t="s">
        <v>517</v>
      </c>
      <c r="U5908" t="s">
        <v>517</v>
      </c>
      <c r="V5908" t="s">
        <v>517</v>
      </c>
      <c r="W5908" t="s">
        <v>517</v>
      </c>
      <c r="X5908" t="s">
        <v>517</v>
      </c>
      <c r="Y5908" t="s">
        <v>517</v>
      </c>
      <c r="Z5908" s="1" t="s">
        <v>517</v>
      </c>
      <c r="AA5908" t="s">
        <v>143</v>
      </c>
      <c r="AB5908" t="s">
        <v>517</v>
      </c>
      <c r="AC5908" t="s">
        <v>358</v>
      </c>
      <c r="AD5908" t="s">
        <v>517</v>
      </c>
      <c r="AF5908" t="s">
        <v>517</v>
      </c>
      <c r="AG5908" t="s">
        <v>517</v>
      </c>
      <c r="AH5908" t="s">
        <v>517</v>
      </c>
      <c r="AI5908" t="s">
        <v>517</v>
      </c>
      <c r="AJ5908" t="s">
        <v>517</v>
      </c>
    </row>
    <row r="5909" spans="1:36" x14ac:dyDescent="0.25">
      <c r="A5909" s="13" t="s">
        <v>32174</v>
      </c>
      <c r="B5909" s="1">
        <v>42963</v>
      </c>
      <c r="C5909" s="2">
        <v>0.51812500000000006</v>
      </c>
      <c r="D5909" t="s">
        <v>32175</v>
      </c>
      <c r="E5909" t="s">
        <v>22</v>
      </c>
      <c r="F5909" t="s">
        <v>32176</v>
      </c>
      <c r="G5909" s="14" t="s">
        <v>32177</v>
      </c>
      <c r="H5909" s="14" t="s">
        <v>32178</v>
      </c>
      <c r="I5909" t="s">
        <v>23</v>
      </c>
      <c r="K5909">
        <v>8</v>
      </c>
      <c r="L5909">
        <v>16</v>
      </c>
      <c r="M5909">
        <v>12</v>
      </c>
      <c r="N5909">
        <v>4</v>
      </c>
      <c r="O5909" t="s">
        <v>32173</v>
      </c>
      <c r="P5909" t="s">
        <v>517</v>
      </c>
      <c r="Q5909" t="s">
        <v>517</v>
      </c>
      <c r="R5909" t="s">
        <v>517</v>
      </c>
      <c r="S5909" t="s">
        <v>517</v>
      </c>
      <c r="T5909" t="s">
        <v>517</v>
      </c>
      <c r="U5909" t="s">
        <v>517</v>
      </c>
      <c r="V5909" t="s">
        <v>517</v>
      </c>
      <c r="W5909" t="s">
        <v>526</v>
      </c>
      <c r="X5909" t="s">
        <v>527</v>
      </c>
      <c r="Y5909" t="s">
        <v>32179</v>
      </c>
      <c r="Z5909" s="1">
        <v>34650</v>
      </c>
      <c r="AA5909" t="s">
        <v>12290</v>
      </c>
      <c r="AB5909">
        <v>22</v>
      </c>
      <c r="AC5909" t="s">
        <v>358</v>
      </c>
      <c r="AD5909" t="s">
        <v>491</v>
      </c>
      <c r="AF5909" t="s">
        <v>8306</v>
      </c>
      <c r="AG5909" t="s">
        <v>8260</v>
      </c>
      <c r="AH5909" t="s">
        <v>8295</v>
      </c>
      <c r="AI5909" t="s">
        <v>517</v>
      </c>
      <c r="AJ5909" t="s">
        <v>517</v>
      </c>
    </row>
    <row r="5910" spans="1:36" x14ac:dyDescent="0.25">
      <c r="A5910" s="13" t="s">
        <v>32181</v>
      </c>
      <c r="B5910" s="1">
        <v>42963</v>
      </c>
      <c r="C5910" s="2">
        <v>0.52657407407407408</v>
      </c>
      <c r="D5910" t="s">
        <v>32182</v>
      </c>
      <c r="E5910" t="s">
        <v>22</v>
      </c>
      <c r="F5910" t="s">
        <v>32183</v>
      </c>
      <c r="G5910" s="14" t="s">
        <v>32184</v>
      </c>
      <c r="H5910" s="14" t="s">
        <v>32184</v>
      </c>
      <c r="I5910" t="s">
        <v>23</v>
      </c>
      <c r="K5910">
        <v>8</v>
      </c>
      <c r="L5910">
        <v>16</v>
      </c>
      <c r="M5910">
        <v>12</v>
      </c>
      <c r="N5910">
        <v>4</v>
      </c>
      <c r="O5910" t="s">
        <v>32180</v>
      </c>
      <c r="P5910" t="s">
        <v>517</v>
      </c>
      <c r="Q5910" t="s">
        <v>517</v>
      </c>
      <c r="R5910" t="s">
        <v>517</v>
      </c>
      <c r="S5910" t="s">
        <v>517</v>
      </c>
      <c r="T5910" t="s">
        <v>517</v>
      </c>
      <c r="U5910" t="s">
        <v>517</v>
      </c>
      <c r="V5910" t="s">
        <v>517</v>
      </c>
      <c r="W5910" t="s">
        <v>589</v>
      </c>
      <c r="X5910" t="s">
        <v>590</v>
      </c>
      <c r="Y5910" t="s">
        <v>32185</v>
      </c>
      <c r="Z5910" s="1" t="s">
        <v>517</v>
      </c>
      <c r="AA5910" t="s">
        <v>32186</v>
      </c>
      <c r="AB5910" t="s">
        <v>517</v>
      </c>
      <c r="AC5910" t="s">
        <v>358</v>
      </c>
      <c r="AD5910" t="s">
        <v>517</v>
      </c>
      <c r="AF5910" t="s">
        <v>517</v>
      </c>
      <c r="AG5910" t="s">
        <v>517</v>
      </c>
      <c r="AH5910" t="s">
        <v>517</v>
      </c>
      <c r="AI5910" t="s">
        <v>517</v>
      </c>
      <c r="AJ5910" t="s">
        <v>517</v>
      </c>
    </row>
    <row r="5911" spans="1:36" x14ac:dyDescent="0.25">
      <c r="A5911" s="13" t="s">
        <v>32188</v>
      </c>
      <c r="B5911" s="1">
        <v>42963</v>
      </c>
      <c r="C5911" s="2">
        <v>0.54040509259259262</v>
      </c>
      <c r="D5911" t="s">
        <v>32189</v>
      </c>
      <c r="E5911" t="s">
        <v>22</v>
      </c>
      <c r="F5911" t="s">
        <v>32190</v>
      </c>
      <c r="G5911" s="14" t="s">
        <v>32191</v>
      </c>
      <c r="H5911" s="14" t="s">
        <v>32192</v>
      </c>
      <c r="I5911" t="s">
        <v>23</v>
      </c>
      <c r="K5911">
        <v>8</v>
      </c>
      <c r="L5911">
        <v>16</v>
      </c>
      <c r="M5911">
        <v>12</v>
      </c>
      <c r="N5911">
        <v>4</v>
      </c>
      <c r="O5911" t="s">
        <v>32187</v>
      </c>
      <c r="P5911" t="s">
        <v>517</v>
      </c>
      <c r="Q5911" t="s">
        <v>517</v>
      </c>
      <c r="R5911" t="s">
        <v>517</v>
      </c>
      <c r="S5911" t="s">
        <v>517</v>
      </c>
      <c r="T5911" t="s">
        <v>517</v>
      </c>
      <c r="U5911" t="s">
        <v>517</v>
      </c>
      <c r="V5911" t="s">
        <v>517</v>
      </c>
      <c r="W5911" t="s">
        <v>1217</v>
      </c>
      <c r="X5911" t="s">
        <v>15247</v>
      </c>
      <c r="Y5911" t="s">
        <v>19245</v>
      </c>
      <c r="Z5911" s="1">
        <v>32572</v>
      </c>
      <c r="AA5911" t="s">
        <v>18443</v>
      </c>
      <c r="AB5911">
        <v>28</v>
      </c>
      <c r="AC5911" t="s">
        <v>358</v>
      </c>
      <c r="AD5911" t="s">
        <v>509</v>
      </c>
      <c r="AF5911" t="s">
        <v>517</v>
      </c>
      <c r="AG5911" t="s">
        <v>517</v>
      </c>
      <c r="AH5911" t="s">
        <v>517</v>
      </c>
      <c r="AI5911" t="s">
        <v>517</v>
      </c>
      <c r="AJ5911" t="s">
        <v>517</v>
      </c>
    </row>
    <row r="5912" spans="1:36" x14ac:dyDescent="0.25">
      <c r="A5912" s="13" t="s">
        <v>32194</v>
      </c>
      <c r="B5912" s="1">
        <v>42963</v>
      </c>
      <c r="C5912" s="2">
        <v>0.54612268518518514</v>
      </c>
      <c r="D5912" t="s">
        <v>32003</v>
      </c>
      <c r="E5912" t="s">
        <v>22</v>
      </c>
      <c r="F5912" t="s">
        <v>32004</v>
      </c>
      <c r="G5912" s="14" t="s">
        <v>32005</v>
      </c>
      <c r="H5912" s="14" t="s">
        <v>32195</v>
      </c>
      <c r="I5912" t="s">
        <v>23</v>
      </c>
      <c r="K5912">
        <v>8</v>
      </c>
      <c r="L5912">
        <v>16</v>
      </c>
      <c r="M5912">
        <v>13</v>
      </c>
      <c r="N5912">
        <v>4</v>
      </c>
      <c r="O5912" t="s">
        <v>32193</v>
      </c>
      <c r="P5912" t="s">
        <v>517</v>
      </c>
      <c r="Q5912" t="s">
        <v>517</v>
      </c>
      <c r="R5912" t="s">
        <v>517</v>
      </c>
      <c r="S5912" t="s">
        <v>517</v>
      </c>
      <c r="T5912" t="s">
        <v>517</v>
      </c>
      <c r="U5912" t="s">
        <v>517</v>
      </c>
      <c r="V5912" t="s">
        <v>517</v>
      </c>
      <c r="W5912" t="s">
        <v>589</v>
      </c>
      <c r="X5912" t="s">
        <v>8816</v>
      </c>
      <c r="Y5912" t="s">
        <v>32007</v>
      </c>
      <c r="Z5912" s="1">
        <v>29866</v>
      </c>
      <c r="AA5912" t="s">
        <v>11393</v>
      </c>
      <c r="AB5912">
        <v>35</v>
      </c>
      <c r="AC5912" t="s">
        <v>358</v>
      </c>
      <c r="AD5912" t="s">
        <v>501</v>
      </c>
      <c r="AF5912" t="s">
        <v>517</v>
      </c>
      <c r="AG5912" t="s">
        <v>517</v>
      </c>
      <c r="AH5912" t="s">
        <v>517</v>
      </c>
      <c r="AI5912" t="s">
        <v>517</v>
      </c>
      <c r="AJ5912" t="s">
        <v>517</v>
      </c>
    </row>
    <row r="5913" spans="1:36" x14ac:dyDescent="0.25">
      <c r="A5913" s="13" t="s">
        <v>32196</v>
      </c>
      <c r="B5913" s="1">
        <v>42963</v>
      </c>
      <c r="C5913" s="2">
        <v>0.55326388888888889</v>
      </c>
      <c r="D5913" t="s">
        <v>30808</v>
      </c>
      <c r="E5913" t="s">
        <v>22</v>
      </c>
      <c r="F5913" t="s">
        <v>30809</v>
      </c>
      <c r="G5913" s="14" t="s">
        <v>32197</v>
      </c>
      <c r="H5913" s="14" t="s">
        <v>30811</v>
      </c>
      <c r="I5913" t="s">
        <v>21</v>
      </c>
      <c r="K5913">
        <v>8</v>
      </c>
      <c r="L5913">
        <v>16</v>
      </c>
      <c r="M5913">
        <v>13</v>
      </c>
      <c r="N5913">
        <v>4</v>
      </c>
      <c r="O5913" t="s">
        <v>517</v>
      </c>
      <c r="P5913" t="s">
        <v>517</v>
      </c>
      <c r="Q5913" t="s">
        <v>517</v>
      </c>
      <c r="R5913" t="s">
        <v>517</v>
      </c>
      <c r="S5913" t="s">
        <v>517</v>
      </c>
      <c r="T5913" t="s">
        <v>517</v>
      </c>
      <c r="U5913" t="s">
        <v>517</v>
      </c>
      <c r="V5913" t="s">
        <v>517</v>
      </c>
      <c r="W5913" t="s">
        <v>517</v>
      </c>
      <c r="X5913" t="s">
        <v>517</v>
      </c>
      <c r="Y5913" t="s">
        <v>10979</v>
      </c>
      <c r="Z5913" s="1">
        <v>32568</v>
      </c>
      <c r="AA5913" t="s">
        <v>529</v>
      </c>
      <c r="AB5913">
        <v>28</v>
      </c>
      <c r="AC5913" t="s">
        <v>358</v>
      </c>
      <c r="AD5913" t="s">
        <v>488</v>
      </c>
      <c r="AF5913" t="s">
        <v>8313</v>
      </c>
      <c r="AG5913" t="s">
        <v>8307</v>
      </c>
      <c r="AH5913" t="s">
        <v>517</v>
      </c>
      <c r="AI5913" t="s">
        <v>517</v>
      </c>
      <c r="AJ5913" t="s">
        <v>517</v>
      </c>
    </row>
    <row r="5914" spans="1:36" x14ac:dyDescent="0.25">
      <c r="A5914" s="13" t="s">
        <v>32198</v>
      </c>
      <c r="B5914" s="1">
        <v>42963</v>
      </c>
      <c r="C5914" s="2">
        <v>0.56262731481481476</v>
      </c>
      <c r="D5914" t="s">
        <v>32199</v>
      </c>
      <c r="E5914" t="s">
        <v>22</v>
      </c>
      <c r="F5914" t="s">
        <v>32200</v>
      </c>
      <c r="G5914" s="14" t="s">
        <v>32201</v>
      </c>
      <c r="H5914" s="14" t="s">
        <v>32202</v>
      </c>
      <c r="I5914" t="s">
        <v>24</v>
      </c>
      <c r="K5914">
        <v>8</v>
      </c>
      <c r="L5914">
        <v>16</v>
      </c>
      <c r="M5914">
        <v>13</v>
      </c>
      <c r="N5914">
        <v>4</v>
      </c>
      <c r="O5914" t="s">
        <v>517</v>
      </c>
      <c r="P5914" t="s">
        <v>517</v>
      </c>
      <c r="Q5914" t="s">
        <v>517</v>
      </c>
      <c r="R5914" t="s">
        <v>517</v>
      </c>
      <c r="S5914" t="s">
        <v>517</v>
      </c>
      <c r="T5914" t="s">
        <v>517</v>
      </c>
      <c r="U5914" t="s">
        <v>517</v>
      </c>
      <c r="V5914" t="s">
        <v>517</v>
      </c>
      <c r="W5914" t="s">
        <v>517</v>
      </c>
      <c r="X5914" t="s">
        <v>517</v>
      </c>
      <c r="Y5914" t="s">
        <v>32203</v>
      </c>
      <c r="Z5914" s="1">
        <v>26306</v>
      </c>
      <c r="AA5914" t="s">
        <v>32199</v>
      </c>
      <c r="AB5914">
        <v>45</v>
      </c>
      <c r="AC5914" t="s">
        <v>358</v>
      </c>
      <c r="AD5914" t="s">
        <v>488</v>
      </c>
      <c r="AF5914" t="s">
        <v>517</v>
      </c>
      <c r="AG5914" t="s">
        <v>517</v>
      </c>
      <c r="AH5914" t="s">
        <v>517</v>
      </c>
      <c r="AI5914" t="s">
        <v>517</v>
      </c>
      <c r="AJ5914" t="s">
        <v>517</v>
      </c>
    </row>
    <row r="5915" spans="1:36" x14ac:dyDescent="0.25">
      <c r="A5915" s="13" t="s">
        <v>32205</v>
      </c>
      <c r="B5915" s="1">
        <v>42963</v>
      </c>
      <c r="C5915" s="2">
        <v>0.57175925925925919</v>
      </c>
      <c r="D5915" t="s">
        <v>32206</v>
      </c>
      <c r="E5915" t="s">
        <v>22</v>
      </c>
      <c r="F5915" t="s">
        <v>32207</v>
      </c>
      <c r="G5915" s="14" t="s">
        <v>32208</v>
      </c>
      <c r="H5915" s="14" t="s">
        <v>32209</v>
      </c>
      <c r="I5915" t="s">
        <v>21</v>
      </c>
      <c r="K5915">
        <v>8</v>
      </c>
      <c r="L5915">
        <v>16</v>
      </c>
      <c r="M5915">
        <v>13</v>
      </c>
      <c r="N5915">
        <v>4</v>
      </c>
      <c r="O5915" t="s">
        <v>32204</v>
      </c>
      <c r="P5915" t="s">
        <v>517</v>
      </c>
      <c r="Q5915" t="s">
        <v>517</v>
      </c>
      <c r="R5915" t="s">
        <v>517</v>
      </c>
      <c r="S5915" t="s">
        <v>517</v>
      </c>
      <c r="T5915" t="s">
        <v>517</v>
      </c>
      <c r="U5915" t="s">
        <v>517</v>
      </c>
      <c r="V5915" t="s">
        <v>517</v>
      </c>
      <c r="W5915" t="s">
        <v>775</v>
      </c>
      <c r="X5915" t="s">
        <v>590</v>
      </c>
      <c r="Y5915" t="s">
        <v>6563</v>
      </c>
      <c r="Z5915" s="1">
        <v>34060</v>
      </c>
      <c r="AA5915" t="s">
        <v>32210</v>
      </c>
      <c r="AB5915">
        <v>24</v>
      </c>
      <c r="AC5915" t="s">
        <v>357</v>
      </c>
      <c r="AD5915" t="s">
        <v>493</v>
      </c>
      <c r="AF5915" t="s">
        <v>8313</v>
      </c>
      <c r="AG5915" t="s">
        <v>517</v>
      </c>
      <c r="AH5915" t="s">
        <v>517</v>
      </c>
      <c r="AI5915" t="s">
        <v>517</v>
      </c>
      <c r="AJ5915" t="s">
        <v>517</v>
      </c>
    </row>
    <row r="5916" spans="1:36" x14ac:dyDescent="0.25">
      <c r="A5916" s="13" t="s">
        <v>32211</v>
      </c>
      <c r="B5916" s="1">
        <v>42963</v>
      </c>
      <c r="C5916" s="2">
        <v>0.57568287037037036</v>
      </c>
      <c r="D5916" t="s">
        <v>32212</v>
      </c>
      <c r="E5916" t="s">
        <v>22</v>
      </c>
      <c r="F5916" t="s">
        <v>32213</v>
      </c>
      <c r="G5916" s="14" t="s">
        <v>32214</v>
      </c>
      <c r="H5916" s="14" t="s">
        <v>32215</v>
      </c>
      <c r="I5916" t="s">
        <v>21</v>
      </c>
      <c r="K5916">
        <v>8</v>
      </c>
      <c r="L5916">
        <v>16</v>
      </c>
      <c r="M5916">
        <v>13</v>
      </c>
      <c r="N5916">
        <v>4</v>
      </c>
      <c r="O5916" t="s">
        <v>517</v>
      </c>
      <c r="P5916" t="s">
        <v>517</v>
      </c>
      <c r="Q5916" t="s">
        <v>517</v>
      </c>
      <c r="R5916" t="s">
        <v>517</v>
      </c>
      <c r="S5916" t="s">
        <v>517</v>
      </c>
      <c r="T5916" t="s">
        <v>517</v>
      </c>
      <c r="U5916" t="s">
        <v>517</v>
      </c>
      <c r="V5916" t="s">
        <v>517</v>
      </c>
      <c r="W5916" t="s">
        <v>517</v>
      </c>
      <c r="X5916" t="s">
        <v>517</v>
      </c>
      <c r="Y5916" t="s">
        <v>6439</v>
      </c>
      <c r="Z5916" s="1">
        <v>31260</v>
      </c>
      <c r="AA5916" t="s">
        <v>1147</v>
      </c>
      <c r="AB5916">
        <v>32</v>
      </c>
      <c r="AC5916" t="s">
        <v>357</v>
      </c>
      <c r="AD5916" t="s">
        <v>489</v>
      </c>
      <c r="AF5916" t="s">
        <v>8313</v>
      </c>
      <c r="AG5916" t="s">
        <v>8295</v>
      </c>
      <c r="AH5916" t="s">
        <v>517</v>
      </c>
      <c r="AI5916" t="s">
        <v>517</v>
      </c>
      <c r="AJ5916" t="s">
        <v>517</v>
      </c>
    </row>
    <row r="5917" spans="1:36" x14ac:dyDescent="0.25">
      <c r="A5917" s="13" t="s">
        <v>32216</v>
      </c>
      <c r="B5917" s="1">
        <v>42963</v>
      </c>
      <c r="C5917" s="2">
        <v>0.60287037037037039</v>
      </c>
      <c r="D5917" t="s">
        <v>32217</v>
      </c>
      <c r="E5917" t="s">
        <v>22</v>
      </c>
      <c r="F5917" t="s">
        <v>32218</v>
      </c>
      <c r="G5917" s="14" t="s">
        <v>32219</v>
      </c>
      <c r="H5917" s="14" t="s">
        <v>32220</v>
      </c>
      <c r="I5917" t="s">
        <v>21</v>
      </c>
      <c r="K5917">
        <v>8</v>
      </c>
      <c r="L5917">
        <v>16</v>
      </c>
      <c r="M5917">
        <v>14</v>
      </c>
      <c r="N5917">
        <v>4</v>
      </c>
      <c r="O5917" t="s">
        <v>517</v>
      </c>
      <c r="P5917" t="s">
        <v>517</v>
      </c>
      <c r="Q5917" t="s">
        <v>517</v>
      </c>
      <c r="R5917" t="s">
        <v>517</v>
      </c>
      <c r="S5917" t="s">
        <v>517</v>
      </c>
      <c r="T5917" t="s">
        <v>517</v>
      </c>
      <c r="U5917" t="s">
        <v>517</v>
      </c>
      <c r="V5917" t="s">
        <v>517</v>
      </c>
      <c r="W5917" t="s">
        <v>517</v>
      </c>
      <c r="X5917" t="s">
        <v>517</v>
      </c>
      <c r="Y5917" t="s">
        <v>32221</v>
      </c>
      <c r="Z5917" s="1">
        <v>34956</v>
      </c>
      <c r="AA5917" t="s">
        <v>32222</v>
      </c>
      <c r="AB5917">
        <v>21</v>
      </c>
      <c r="AC5917" t="s">
        <v>357</v>
      </c>
      <c r="AD5917" t="s">
        <v>500</v>
      </c>
      <c r="AF5917" t="s">
        <v>8313</v>
      </c>
      <c r="AG5917" t="s">
        <v>8295</v>
      </c>
      <c r="AH5917" t="s">
        <v>517</v>
      </c>
      <c r="AI5917" t="s">
        <v>517</v>
      </c>
      <c r="AJ5917" t="s">
        <v>517</v>
      </c>
    </row>
    <row r="5918" spans="1:36" x14ac:dyDescent="0.25">
      <c r="A5918" s="13" t="s">
        <v>32226</v>
      </c>
      <c r="B5918" s="1">
        <v>42963</v>
      </c>
      <c r="C5918" s="2">
        <v>0.6179513888888889</v>
      </c>
      <c r="D5918" t="s">
        <v>32227</v>
      </c>
      <c r="E5918" t="s">
        <v>22</v>
      </c>
      <c r="F5918" t="s">
        <v>32228</v>
      </c>
      <c r="G5918" s="14" t="s">
        <v>32229</v>
      </c>
      <c r="H5918" s="14" t="s">
        <v>32230</v>
      </c>
      <c r="I5918" t="s">
        <v>23</v>
      </c>
      <c r="K5918">
        <v>8</v>
      </c>
      <c r="L5918">
        <v>16</v>
      </c>
      <c r="M5918">
        <v>14</v>
      </c>
      <c r="N5918">
        <v>4</v>
      </c>
      <c r="O5918" t="s">
        <v>32225</v>
      </c>
      <c r="P5918" t="s">
        <v>32223</v>
      </c>
      <c r="Q5918" t="s">
        <v>32224</v>
      </c>
      <c r="R5918" t="s">
        <v>517</v>
      </c>
      <c r="S5918" t="s">
        <v>517</v>
      </c>
      <c r="T5918" t="s">
        <v>517</v>
      </c>
      <c r="U5918" t="s">
        <v>517</v>
      </c>
      <c r="V5918" t="s">
        <v>517</v>
      </c>
      <c r="W5918" t="s">
        <v>4146</v>
      </c>
      <c r="X5918" t="s">
        <v>527</v>
      </c>
      <c r="Y5918" t="s">
        <v>32231</v>
      </c>
      <c r="Z5918" s="1">
        <v>30167</v>
      </c>
      <c r="AA5918" t="s">
        <v>1804</v>
      </c>
      <c r="AB5918">
        <v>35</v>
      </c>
      <c r="AC5918" t="s">
        <v>358</v>
      </c>
      <c r="AD5918" t="s">
        <v>495</v>
      </c>
      <c r="AF5918" t="s">
        <v>517</v>
      </c>
      <c r="AG5918" t="s">
        <v>517</v>
      </c>
      <c r="AH5918" t="s">
        <v>517</v>
      </c>
      <c r="AI5918" t="s">
        <v>517</v>
      </c>
      <c r="AJ5918" t="s">
        <v>517</v>
      </c>
    </row>
    <row r="5919" spans="1:36" x14ac:dyDescent="0.25">
      <c r="A5919" s="13" t="s">
        <v>32232</v>
      </c>
      <c r="B5919" s="1">
        <v>42963</v>
      </c>
      <c r="C5919" s="2">
        <v>0.63547453703703705</v>
      </c>
      <c r="D5919" t="s">
        <v>32233</v>
      </c>
      <c r="E5919" t="s">
        <v>22</v>
      </c>
      <c r="F5919" t="s">
        <v>32234</v>
      </c>
      <c r="G5919" s="14" t="s">
        <v>32235</v>
      </c>
      <c r="H5919" s="14" t="s">
        <v>32236</v>
      </c>
      <c r="I5919" t="s">
        <v>25</v>
      </c>
      <c r="K5919">
        <v>8</v>
      </c>
      <c r="L5919">
        <v>16</v>
      </c>
      <c r="M5919">
        <v>15</v>
      </c>
      <c r="N5919">
        <v>4</v>
      </c>
      <c r="O5919" t="s">
        <v>517</v>
      </c>
      <c r="P5919" t="s">
        <v>517</v>
      </c>
      <c r="Q5919" t="s">
        <v>517</v>
      </c>
      <c r="R5919" t="s">
        <v>517</v>
      </c>
      <c r="S5919" t="s">
        <v>517</v>
      </c>
      <c r="T5919" t="s">
        <v>517</v>
      </c>
      <c r="U5919" t="s">
        <v>517</v>
      </c>
      <c r="V5919" t="s">
        <v>517</v>
      </c>
      <c r="W5919" t="s">
        <v>517</v>
      </c>
      <c r="X5919" t="s">
        <v>517</v>
      </c>
      <c r="Y5919" t="s">
        <v>517</v>
      </c>
      <c r="Z5919" s="1" t="s">
        <v>517</v>
      </c>
      <c r="AA5919" t="s">
        <v>834</v>
      </c>
      <c r="AB5919" t="s">
        <v>517</v>
      </c>
      <c r="AC5919" t="s">
        <v>358</v>
      </c>
      <c r="AD5919" t="s">
        <v>517</v>
      </c>
      <c r="AF5919" t="s">
        <v>8295</v>
      </c>
      <c r="AG5919" t="s">
        <v>8296</v>
      </c>
      <c r="AH5919" t="s">
        <v>517</v>
      </c>
      <c r="AI5919" t="s">
        <v>517</v>
      </c>
      <c r="AJ5919" t="s">
        <v>517</v>
      </c>
    </row>
    <row r="5920" spans="1:36" x14ac:dyDescent="0.25">
      <c r="A5920" s="13" t="s">
        <v>32237</v>
      </c>
      <c r="B5920" s="1">
        <v>42963</v>
      </c>
      <c r="C5920" s="2">
        <v>0.65055555555555555</v>
      </c>
      <c r="D5920" t="s">
        <v>30053</v>
      </c>
      <c r="E5920" t="s">
        <v>22</v>
      </c>
      <c r="F5920" t="s">
        <v>30054</v>
      </c>
      <c r="G5920" s="14" t="s">
        <v>30055</v>
      </c>
      <c r="H5920" s="14" t="s">
        <v>30056</v>
      </c>
      <c r="I5920" t="s">
        <v>21</v>
      </c>
      <c r="K5920">
        <v>8</v>
      </c>
      <c r="L5920">
        <v>16</v>
      </c>
      <c r="M5920">
        <v>15</v>
      </c>
      <c r="N5920">
        <v>4</v>
      </c>
      <c r="O5920" t="s">
        <v>30051</v>
      </c>
      <c r="P5920" t="s">
        <v>517</v>
      </c>
      <c r="Q5920" t="s">
        <v>517</v>
      </c>
      <c r="R5920" t="s">
        <v>517</v>
      </c>
      <c r="S5920" t="s">
        <v>517</v>
      </c>
      <c r="T5920" t="s">
        <v>517</v>
      </c>
      <c r="U5920" t="s">
        <v>517</v>
      </c>
      <c r="V5920" t="s">
        <v>517</v>
      </c>
      <c r="W5920" t="s">
        <v>476</v>
      </c>
      <c r="X5920" t="s">
        <v>1016</v>
      </c>
      <c r="Y5920" t="s">
        <v>30057</v>
      </c>
      <c r="Z5920" s="1">
        <v>19558</v>
      </c>
      <c r="AA5920" t="s">
        <v>8629</v>
      </c>
      <c r="AB5920">
        <v>64</v>
      </c>
      <c r="AC5920" t="s">
        <v>358</v>
      </c>
      <c r="AD5920" t="s">
        <v>482</v>
      </c>
      <c r="AF5920" t="s">
        <v>8266</v>
      </c>
      <c r="AG5920" t="s">
        <v>517</v>
      </c>
      <c r="AH5920" t="s">
        <v>517</v>
      </c>
      <c r="AI5920" t="s">
        <v>517</v>
      </c>
      <c r="AJ5920" t="s">
        <v>517</v>
      </c>
    </row>
    <row r="5921" spans="1:36" x14ac:dyDescent="0.25">
      <c r="A5921" s="13" t="s">
        <v>32239</v>
      </c>
      <c r="B5921" s="1">
        <v>42963</v>
      </c>
      <c r="C5921" s="2">
        <v>0.65159722222222227</v>
      </c>
      <c r="D5921" t="s">
        <v>32240</v>
      </c>
      <c r="E5921" t="s">
        <v>22</v>
      </c>
      <c r="F5921" t="s">
        <v>32241</v>
      </c>
      <c r="G5921" s="14" t="s">
        <v>32242</v>
      </c>
      <c r="H5921" s="14" t="s">
        <v>32243</v>
      </c>
      <c r="I5921" t="s">
        <v>23</v>
      </c>
      <c r="K5921">
        <v>8</v>
      </c>
      <c r="L5921">
        <v>16</v>
      </c>
      <c r="M5921">
        <v>15</v>
      </c>
      <c r="N5921">
        <v>4</v>
      </c>
      <c r="O5921" t="s">
        <v>32238</v>
      </c>
      <c r="P5921" t="s">
        <v>517</v>
      </c>
      <c r="Q5921" t="s">
        <v>517</v>
      </c>
      <c r="R5921" t="s">
        <v>517</v>
      </c>
      <c r="S5921" t="s">
        <v>517</v>
      </c>
      <c r="T5921" t="s">
        <v>517</v>
      </c>
      <c r="U5921" t="s">
        <v>517</v>
      </c>
      <c r="V5921" t="s">
        <v>517</v>
      </c>
      <c r="W5921" t="s">
        <v>12850</v>
      </c>
      <c r="X5921" t="s">
        <v>527</v>
      </c>
      <c r="Y5921" t="s">
        <v>25082</v>
      </c>
      <c r="Z5921" s="1">
        <v>24072</v>
      </c>
      <c r="AA5921" t="s">
        <v>2349</v>
      </c>
      <c r="AB5921">
        <v>51</v>
      </c>
      <c r="AC5921" t="s">
        <v>358</v>
      </c>
      <c r="AD5921" t="s">
        <v>485</v>
      </c>
      <c r="AF5921" t="s">
        <v>517</v>
      </c>
      <c r="AG5921" t="s">
        <v>517</v>
      </c>
      <c r="AH5921" t="s">
        <v>517</v>
      </c>
      <c r="AI5921" t="s">
        <v>517</v>
      </c>
      <c r="AJ5921" t="s">
        <v>517</v>
      </c>
    </row>
    <row r="5922" spans="1:36" x14ac:dyDescent="0.25">
      <c r="A5922" s="13" t="s">
        <v>32245</v>
      </c>
      <c r="B5922" s="1">
        <v>42963</v>
      </c>
      <c r="C5922" s="2">
        <v>0.68016203703703704</v>
      </c>
      <c r="D5922" t="s">
        <v>32246</v>
      </c>
      <c r="E5922" t="s">
        <v>542</v>
      </c>
      <c r="F5922" t="s">
        <v>32247</v>
      </c>
      <c r="G5922" s="14" t="s">
        <v>32248</v>
      </c>
      <c r="H5922" s="14" t="s">
        <v>32249</v>
      </c>
      <c r="I5922" t="s">
        <v>23</v>
      </c>
      <c r="K5922">
        <v>8</v>
      </c>
      <c r="L5922">
        <v>16</v>
      </c>
      <c r="M5922">
        <v>16</v>
      </c>
      <c r="N5922">
        <v>4</v>
      </c>
      <c r="O5922" t="s">
        <v>32244</v>
      </c>
      <c r="P5922" t="s">
        <v>517</v>
      </c>
      <c r="Q5922" t="s">
        <v>517</v>
      </c>
      <c r="R5922" t="s">
        <v>517</v>
      </c>
      <c r="S5922" t="s">
        <v>517</v>
      </c>
      <c r="T5922" t="s">
        <v>517</v>
      </c>
      <c r="U5922" t="s">
        <v>517</v>
      </c>
      <c r="V5922" t="s">
        <v>517</v>
      </c>
      <c r="W5922" t="s">
        <v>589</v>
      </c>
      <c r="X5922" t="s">
        <v>590</v>
      </c>
      <c r="Y5922" t="s">
        <v>517</v>
      </c>
      <c r="Z5922" s="1" t="s">
        <v>517</v>
      </c>
      <c r="AA5922" t="s">
        <v>2738</v>
      </c>
      <c r="AB5922" t="s">
        <v>517</v>
      </c>
      <c r="AC5922" t="s">
        <v>358</v>
      </c>
      <c r="AD5922" t="s">
        <v>517</v>
      </c>
      <c r="AF5922" t="s">
        <v>8306</v>
      </c>
      <c r="AG5922" t="s">
        <v>8260</v>
      </c>
      <c r="AH5922" t="s">
        <v>8304</v>
      </c>
      <c r="AI5922" t="s">
        <v>517</v>
      </c>
      <c r="AJ5922" t="s">
        <v>517</v>
      </c>
    </row>
    <row r="5923" spans="1:36" x14ac:dyDescent="0.25">
      <c r="A5923" s="13" t="s">
        <v>32250</v>
      </c>
      <c r="B5923" s="1">
        <v>42963</v>
      </c>
      <c r="C5923" s="2">
        <v>0.71460648148148154</v>
      </c>
      <c r="D5923" t="s">
        <v>29781</v>
      </c>
      <c r="E5923" t="s">
        <v>22</v>
      </c>
      <c r="F5923" t="s">
        <v>29782</v>
      </c>
      <c r="G5923" s="14" t="s">
        <v>29783</v>
      </c>
      <c r="H5923" s="14" t="s">
        <v>29784</v>
      </c>
      <c r="I5923" t="s">
        <v>23</v>
      </c>
      <c r="K5923">
        <v>8</v>
      </c>
      <c r="L5923">
        <v>16</v>
      </c>
      <c r="M5923">
        <v>17</v>
      </c>
      <c r="N5923">
        <v>4</v>
      </c>
      <c r="O5923" t="s">
        <v>29779</v>
      </c>
      <c r="P5923" t="s">
        <v>517</v>
      </c>
      <c r="Q5923" t="s">
        <v>517</v>
      </c>
      <c r="R5923" t="s">
        <v>517</v>
      </c>
      <c r="S5923" t="s">
        <v>517</v>
      </c>
      <c r="T5923" t="s">
        <v>517</v>
      </c>
      <c r="U5923" t="s">
        <v>517</v>
      </c>
      <c r="V5923" t="s">
        <v>517</v>
      </c>
      <c r="W5923" t="s">
        <v>3180</v>
      </c>
      <c r="X5923" t="s">
        <v>580</v>
      </c>
      <c r="Y5923" t="s">
        <v>29785</v>
      </c>
      <c r="Z5923" s="1">
        <v>20469</v>
      </c>
      <c r="AA5923" t="s">
        <v>4688</v>
      </c>
      <c r="AB5923">
        <v>61</v>
      </c>
      <c r="AC5923" t="s">
        <v>358</v>
      </c>
      <c r="AD5923" t="s">
        <v>494</v>
      </c>
      <c r="AF5923" t="s">
        <v>8253</v>
      </c>
      <c r="AG5923" t="s">
        <v>517</v>
      </c>
      <c r="AH5923" t="s">
        <v>517</v>
      </c>
      <c r="AI5923" t="s">
        <v>517</v>
      </c>
      <c r="AJ5923" t="s">
        <v>517</v>
      </c>
    </row>
    <row r="5924" spans="1:36" x14ac:dyDescent="0.25">
      <c r="A5924" s="13" t="s">
        <v>32252</v>
      </c>
      <c r="B5924" s="1">
        <v>42963</v>
      </c>
      <c r="C5924" s="2">
        <v>0.74608796296296298</v>
      </c>
      <c r="D5924" t="s">
        <v>32253</v>
      </c>
      <c r="E5924" t="s">
        <v>22</v>
      </c>
      <c r="F5924" t="s">
        <v>32254</v>
      </c>
      <c r="G5924" s="14" t="s">
        <v>32255</v>
      </c>
      <c r="H5924" s="14" t="s">
        <v>32256</v>
      </c>
      <c r="I5924" t="s">
        <v>23</v>
      </c>
      <c r="K5924">
        <v>8</v>
      </c>
      <c r="L5924">
        <v>16</v>
      </c>
      <c r="M5924">
        <v>17</v>
      </c>
      <c r="N5924">
        <v>4</v>
      </c>
      <c r="O5924" t="s">
        <v>32251</v>
      </c>
      <c r="P5924" t="s">
        <v>517</v>
      </c>
      <c r="Q5924" t="s">
        <v>517</v>
      </c>
      <c r="R5924" t="s">
        <v>517</v>
      </c>
      <c r="S5924" t="s">
        <v>517</v>
      </c>
      <c r="T5924" t="s">
        <v>517</v>
      </c>
      <c r="U5924" t="s">
        <v>517</v>
      </c>
      <c r="V5924" t="s">
        <v>517</v>
      </c>
      <c r="W5924" t="s">
        <v>1217</v>
      </c>
      <c r="X5924" t="s">
        <v>1487</v>
      </c>
      <c r="Y5924" t="s">
        <v>32257</v>
      </c>
      <c r="Z5924" s="1">
        <v>30227</v>
      </c>
      <c r="AA5924" t="s">
        <v>4500</v>
      </c>
      <c r="AB5924">
        <v>34</v>
      </c>
      <c r="AC5924" t="s">
        <v>358</v>
      </c>
      <c r="AD5924" t="s">
        <v>491</v>
      </c>
      <c r="AF5924" t="s">
        <v>517</v>
      </c>
      <c r="AG5924" t="s">
        <v>517</v>
      </c>
      <c r="AH5924" t="s">
        <v>517</v>
      </c>
      <c r="AI5924" t="s">
        <v>517</v>
      </c>
      <c r="AJ5924" t="s">
        <v>517</v>
      </c>
    </row>
    <row r="5925" spans="1:36" x14ac:dyDescent="0.25">
      <c r="A5925" s="13" t="s">
        <v>32258</v>
      </c>
      <c r="B5925" s="1">
        <v>42963</v>
      </c>
      <c r="C5925" s="2">
        <v>0.75263888888888886</v>
      </c>
      <c r="D5925" t="s">
        <v>31969</v>
      </c>
      <c r="E5925" t="s">
        <v>22</v>
      </c>
      <c r="F5925" t="s">
        <v>31970</v>
      </c>
      <c r="G5925" s="14" t="s">
        <v>31971</v>
      </c>
      <c r="H5925" s="14" t="s">
        <v>31972</v>
      </c>
      <c r="I5925" t="s">
        <v>23</v>
      </c>
      <c r="K5925">
        <v>8</v>
      </c>
      <c r="L5925">
        <v>16</v>
      </c>
      <c r="M5925">
        <v>18</v>
      </c>
      <c r="N5925">
        <v>4</v>
      </c>
      <c r="O5925" t="s">
        <v>31967</v>
      </c>
      <c r="P5925" t="s">
        <v>517</v>
      </c>
      <c r="Q5925" t="s">
        <v>517</v>
      </c>
      <c r="R5925" t="s">
        <v>517</v>
      </c>
      <c r="S5925" t="s">
        <v>517</v>
      </c>
      <c r="T5925" t="s">
        <v>517</v>
      </c>
      <c r="U5925" t="s">
        <v>517</v>
      </c>
      <c r="V5925" t="s">
        <v>517</v>
      </c>
      <c r="W5925" t="s">
        <v>589</v>
      </c>
      <c r="X5925" t="s">
        <v>590</v>
      </c>
      <c r="Y5925" t="s">
        <v>29841</v>
      </c>
      <c r="Z5925" s="1">
        <v>33608</v>
      </c>
      <c r="AA5925" t="s">
        <v>478</v>
      </c>
      <c r="AB5925">
        <v>25</v>
      </c>
      <c r="AC5925" t="s">
        <v>358</v>
      </c>
      <c r="AD5925" t="s">
        <v>499</v>
      </c>
      <c r="AF5925" t="s">
        <v>517</v>
      </c>
      <c r="AG5925" t="s">
        <v>517</v>
      </c>
      <c r="AH5925" t="s">
        <v>517</v>
      </c>
      <c r="AI5925" t="s">
        <v>517</v>
      </c>
      <c r="AJ5925" t="s">
        <v>517</v>
      </c>
    </row>
    <row r="5926" spans="1:36" x14ac:dyDescent="0.25">
      <c r="A5926" s="13" t="s">
        <v>32259</v>
      </c>
      <c r="B5926" s="1">
        <v>42963</v>
      </c>
      <c r="C5926" s="2">
        <v>0.75907407407407401</v>
      </c>
      <c r="D5926" t="s">
        <v>32260</v>
      </c>
      <c r="E5926" t="s">
        <v>101</v>
      </c>
      <c r="F5926" t="s">
        <v>32261</v>
      </c>
      <c r="G5926" s="14" t="s">
        <v>32262</v>
      </c>
      <c r="H5926" s="14" t="s">
        <v>32263</v>
      </c>
      <c r="I5926" t="s">
        <v>21</v>
      </c>
      <c r="K5926">
        <v>8</v>
      </c>
      <c r="L5926">
        <v>16</v>
      </c>
      <c r="M5926">
        <v>18</v>
      </c>
      <c r="N5926">
        <v>4</v>
      </c>
      <c r="O5926" t="s">
        <v>517</v>
      </c>
      <c r="P5926" t="s">
        <v>517</v>
      </c>
      <c r="Q5926" t="s">
        <v>517</v>
      </c>
      <c r="R5926" t="s">
        <v>517</v>
      </c>
      <c r="S5926" t="s">
        <v>517</v>
      </c>
      <c r="T5926" t="s">
        <v>517</v>
      </c>
      <c r="U5926" t="s">
        <v>517</v>
      </c>
      <c r="V5926" t="s">
        <v>517</v>
      </c>
      <c r="W5926" t="s">
        <v>517</v>
      </c>
      <c r="X5926" t="s">
        <v>517</v>
      </c>
      <c r="Y5926" t="s">
        <v>32264</v>
      </c>
      <c r="Z5926" s="1" t="s">
        <v>517</v>
      </c>
      <c r="AA5926" t="s">
        <v>32260</v>
      </c>
      <c r="AB5926" t="s">
        <v>517</v>
      </c>
      <c r="AC5926" t="s">
        <v>358</v>
      </c>
      <c r="AD5926" t="s">
        <v>517</v>
      </c>
      <c r="AF5926" t="s">
        <v>8306</v>
      </c>
      <c r="AG5926" t="s">
        <v>517</v>
      </c>
      <c r="AH5926" t="s">
        <v>517</v>
      </c>
      <c r="AI5926" t="s">
        <v>517</v>
      </c>
      <c r="AJ5926" t="s">
        <v>517</v>
      </c>
    </row>
    <row r="5927" spans="1:36" x14ac:dyDescent="0.25">
      <c r="A5927" s="13" t="s">
        <v>32265</v>
      </c>
      <c r="B5927" s="1">
        <v>42963</v>
      </c>
      <c r="C5927" s="2">
        <v>0.76131944444444455</v>
      </c>
      <c r="D5927" t="s">
        <v>32266</v>
      </c>
      <c r="E5927" t="s">
        <v>22</v>
      </c>
      <c r="F5927" t="s">
        <v>32267</v>
      </c>
      <c r="G5927" s="14" t="s">
        <v>32268</v>
      </c>
      <c r="H5927" s="14" t="s">
        <v>32269</v>
      </c>
      <c r="I5927" t="s">
        <v>25</v>
      </c>
      <c r="K5927">
        <v>8</v>
      </c>
      <c r="L5927">
        <v>16</v>
      </c>
      <c r="M5927">
        <v>18</v>
      </c>
      <c r="N5927">
        <v>4</v>
      </c>
      <c r="O5927" t="s">
        <v>517</v>
      </c>
      <c r="P5927" t="s">
        <v>517</v>
      </c>
      <c r="Q5927" t="s">
        <v>517</v>
      </c>
      <c r="R5927" t="s">
        <v>517</v>
      </c>
      <c r="S5927" t="s">
        <v>517</v>
      </c>
      <c r="T5927" t="s">
        <v>517</v>
      </c>
      <c r="U5927" t="s">
        <v>517</v>
      </c>
      <c r="V5927" t="s">
        <v>517</v>
      </c>
      <c r="W5927" t="s">
        <v>517</v>
      </c>
      <c r="X5927" t="s">
        <v>517</v>
      </c>
      <c r="Y5927" t="s">
        <v>32270</v>
      </c>
      <c r="Z5927" s="1">
        <v>33211</v>
      </c>
      <c r="AA5927" t="s">
        <v>10008</v>
      </c>
      <c r="AB5927">
        <v>26</v>
      </c>
      <c r="AC5927" t="s">
        <v>358</v>
      </c>
      <c r="AD5927" t="s">
        <v>499</v>
      </c>
      <c r="AF5927" t="s">
        <v>8295</v>
      </c>
      <c r="AG5927" t="s">
        <v>517</v>
      </c>
      <c r="AH5927" t="s">
        <v>517</v>
      </c>
      <c r="AI5927" t="s">
        <v>517</v>
      </c>
      <c r="AJ5927" t="s">
        <v>517</v>
      </c>
    </row>
    <row r="5928" spans="1:36" x14ac:dyDescent="0.25">
      <c r="A5928" s="13" t="s">
        <v>32272</v>
      </c>
      <c r="B5928" s="1">
        <v>42963</v>
      </c>
      <c r="C5928" s="2">
        <v>0.80758101851851849</v>
      </c>
      <c r="D5928" t="s">
        <v>32273</v>
      </c>
      <c r="E5928" t="s">
        <v>22</v>
      </c>
      <c r="F5928" t="s">
        <v>32274</v>
      </c>
      <c r="G5928" s="14" t="s">
        <v>32275</v>
      </c>
      <c r="H5928" s="14" t="s">
        <v>32276</v>
      </c>
      <c r="I5928" t="s">
        <v>23</v>
      </c>
      <c r="K5928">
        <v>8</v>
      </c>
      <c r="L5928">
        <v>16</v>
      </c>
      <c r="M5928">
        <v>19</v>
      </c>
      <c r="N5928">
        <v>4</v>
      </c>
      <c r="O5928" t="s">
        <v>32271</v>
      </c>
      <c r="P5928" t="s">
        <v>517</v>
      </c>
      <c r="Q5928" t="s">
        <v>517</v>
      </c>
      <c r="R5928" t="s">
        <v>517</v>
      </c>
      <c r="S5928" t="s">
        <v>517</v>
      </c>
      <c r="T5928" t="s">
        <v>517</v>
      </c>
      <c r="U5928" t="s">
        <v>517</v>
      </c>
      <c r="V5928" t="s">
        <v>517</v>
      </c>
      <c r="W5928" t="s">
        <v>589</v>
      </c>
      <c r="X5928" t="s">
        <v>849</v>
      </c>
      <c r="Y5928" t="s">
        <v>32277</v>
      </c>
      <c r="Z5928" s="1">
        <v>32926</v>
      </c>
      <c r="AA5928" t="s">
        <v>4231</v>
      </c>
      <c r="AB5928">
        <v>27</v>
      </c>
      <c r="AC5928" t="s">
        <v>358</v>
      </c>
      <c r="AD5928" t="s">
        <v>495</v>
      </c>
      <c r="AF5928" t="s">
        <v>517</v>
      </c>
      <c r="AG5928" t="s">
        <v>517</v>
      </c>
      <c r="AH5928" t="s">
        <v>517</v>
      </c>
      <c r="AI5928" t="s">
        <v>517</v>
      </c>
      <c r="AJ5928" t="s">
        <v>517</v>
      </c>
    </row>
    <row r="5929" spans="1:36" x14ac:dyDescent="0.25">
      <c r="A5929" s="13" t="s">
        <v>32280</v>
      </c>
      <c r="B5929" s="1">
        <v>42963</v>
      </c>
      <c r="C5929" s="2">
        <v>0.81400462962962961</v>
      </c>
      <c r="D5929" t="s">
        <v>32278</v>
      </c>
      <c r="E5929" t="s">
        <v>22</v>
      </c>
      <c r="F5929" t="s">
        <v>32281</v>
      </c>
      <c r="G5929" s="14" t="s">
        <v>32282</v>
      </c>
      <c r="H5929" s="14" t="s">
        <v>32283</v>
      </c>
      <c r="I5929" t="s">
        <v>21</v>
      </c>
      <c r="K5929">
        <v>8</v>
      </c>
      <c r="L5929">
        <v>16</v>
      </c>
      <c r="M5929">
        <v>19</v>
      </c>
      <c r="N5929">
        <v>4</v>
      </c>
      <c r="O5929" t="s">
        <v>32279</v>
      </c>
      <c r="P5929" t="s">
        <v>517</v>
      </c>
      <c r="Q5929" t="s">
        <v>517</v>
      </c>
      <c r="R5929" t="s">
        <v>517</v>
      </c>
      <c r="S5929" t="s">
        <v>517</v>
      </c>
      <c r="T5929" t="s">
        <v>517</v>
      </c>
      <c r="U5929" t="s">
        <v>517</v>
      </c>
      <c r="V5929" t="s">
        <v>517</v>
      </c>
      <c r="W5929" t="s">
        <v>672</v>
      </c>
      <c r="X5929" t="s">
        <v>477</v>
      </c>
      <c r="Y5929" t="s">
        <v>27934</v>
      </c>
      <c r="Z5929" s="1">
        <v>24263</v>
      </c>
      <c r="AA5929" t="s">
        <v>519</v>
      </c>
      <c r="AB5929">
        <v>51</v>
      </c>
      <c r="AC5929" t="s">
        <v>358</v>
      </c>
      <c r="AD5929" t="s">
        <v>485</v>
      </c>
      <c r="AF5929" t="s">
        <v>8263</v>
      </c>
      <c r="AG5929" t="s">
        <v>8307</v>
      </c>
      <c r="AH5929" t="s">
        <v>8304</v>
      </c>
      <c r="AI5929" t="s">
        <v>8295</v>
      </c>
      <c r="AJ5929" t="s">
        <v>517</v>
      </c>
    </row>
    <row r="5930" spans="1:36" x14ac:dyDescent="0.25">
      <c r="A5930" s="13" t="s">
        <v>32284</v>
      </c>
      <c r="B5930" s="1">
        <v>42963</v>
      </c>
      <c r="C5930" s="2">
        <v>0.82489583333333327</v>
      </c>
      <c r="D5930" t="s">
        <v>32285</v>
      </c>
      <c r="E5930" t="s">
        <v>22</v>
      </c>
      <c r="F5930" t="s">
        <v>32286</v>
      </c>
      <c r="G5930" s="14" t="s">
        <v>32287</v>
      </c>
      <c r="H5930" s="14" t="s">
        <v>32288</v>
      </c>
      <c r="I5930" t="s">
        <v>21</v>
      </c>
      <c r="K5930">
        <v>8</v>
      </c>
      <c r="L5930">
        <v>16</v>
      </c>
      <c r="M5930">
        <v>19</v>
      </c>
      <c r="N5930">
        <v>4</v>
      </c>
      <c r="O5930" t="s">
        <v>517</v>
      </c>
      <c r="P5930" t="s">
        <v>517</v>
      </c>
      <c r="Q5930" t="s">
        <v>517</v>
      </c>
      <c r="R5930" t="s">
        <v>517</v>
      </c>
      <c r="S5930" t="s">
        <v>517</v>
      </c>
      <c r="T5930" t="s">
        <v>517</v>
      </c>
      <c r="U5930" t="s">
        <v>517</v>
      </c>
      <c r="V5930" t="s">
        <v>517</v>
      </c>
      <c r="W5930" t="s">
        <v>517</v>
      </c>
      <c r="X5930" t="s">
        <v>517</v>
      </c>
      <c r="Y5930" t="s">
        <v>517</v>
      </c>
      <c r="Z5930" s="1" t="s">
        <v>517</v>
      </c>
      <c r="AA5930" t="s">
        <v>3175</v>
      </c>
      <c r="AB5930" t="s">
        <v>517</v>
      </c>
      <c r="AC5930" t="s">
        <v>777</v>
      </c>
      <c r="AD5930" t="s">
        <v>517</v>
      </c>
      <c r="AF5930" t="s">
        <v>8266</v>
      </c>
      <c r="AG5930" t="s">
        <v>8313</v>
      </c>
      <c r="AH5930" t="s">
        <v>8295</v>
      </c>
      <c r="AI5930" t="s">
        <v>8261</v>
      </c>
      <c r="AJ5930" t="s">
        <v>517</v>
      </c>
    </row>
    <row r="5931" spans="1:36" x14ac:dyDescent="0.25">
      <c r="A5931" s="13" t="s">
        <v>32289</v>
      </c>
      <c r="B5931" s="1">
        <v>42963</v>
      </c>
      <c r="C5931" s="2">
        <v>0.84305555555555556</v>
      </c>
      <c r="D5931" t="s">
        <v>32290</v>
      </c>
      <c r="E5931" t="s">
        <v>22</v>
      </c>
      <c r="F5931" t="s">
        <v>32291</v>
      </c>
      <c r="G5931" s="14" t="s">
        <v>32292</v>
      </c>
      <c r="H5931" s="14" t="s">
        <v>32293</v>
      </c>
      <c r="I5931" t="s">
        <v>25</v>
      </c>
      <c r="K5931">
        <v>8</v>
      </c>
      <c r="L5931">
        <v>16</v>
      </c>
      <c r="M5931">
        <v>20</v>
      </c>
      <c r="N5931">
        <v>4</v>
      </c>
      <c r="O5931" t="s">
        <v>517</v>
      </c>
      <c r="P5931" t="s">
        <v>517</v>
      </c>
      <c r="Q5931" t="s">
        <v>517</v>
      </c>
      <c r="R5931" t="s">
        <v>517</v>
      </c>
      <c r="S5931" t="s">
        <v>517</v>
      </c>
      <c r="T5931" t="s">
        <v>517</v>
      </c>
      <c r="U5931" t="s">
        <v>517</v>
      </c>
      <c r="V5931" t="s">
        <v>517</v>
      </c>
      <c r="W5931" t="s">
        <v>517</v>
      </c>
      <c r="X5931" t="s">
        <v>517</v>
      </c>
      <c r="Y5931" t="s">
        <v>32294</v>
      </c>
      <c r="Z5931" s="1">
        <v>29811</v>
      </c>
      <c r="AA5931" t="s">
        <v>1804</v>
      </c>
      <c r="AB5931">
        <v>36</v>
      </c>
      <c r="AC5931" t="s">
        <v>358</v>
      </c>
      <c r="AD5931" t="s">
        <v>491</v>
      </c>
      <c r="AF5931" t="s">
        <v>517</v>
      </c>
      <c r="AG5931" t="s">
        <v>517</v>
      </c>
      <c r="AH5931" t="s">
        <v>517</v>
      </c>
      <c r="AI5931" t="s">
        <v>517</v>
      </c>
      <c r="AJ5931" t="s">
        <v>517</v>
      </c>
    </row>
    <row r="5932" spans="1:36" x14ac:dyDescent="0.25">
      <c r="A5932" s="13" t="s">
        <v>32303</v>
      </c>
      <c r="B5932" s="1">
        <v>42963</v>
      </c>
      <c r="C5932" s="2">
        <v>0.85723379629629637</v>
      </c>
      <c r="D5932" t="s">
        <v>32304</v>
      </c>
      <c r="E5932" t="s">
        <v>22</v>
      </c>
      <c r="F5932" t="s">
        <v>32305</v>
      </c>
      <c r="G5932" s="14" t="s">
        <v>26532</v>
      </c>
      <c r="H5932" s="14" t="s">
        <v>27223</v>
      </c>
      <c r="I5932" t="s">
        <v>23</v>
      </c>
      <c r="K5932">
        <v>8</v>
      </c>
      <c r="L5932">
        <v>16</v>
      </c>
      <c r="M5932">
        <v>20</v>
      </c>
      <c r="N5932">
        <v>4</v>
      </c>
      <c r="O5932" t="s">
        <v>32295</v>
      </c>
      <c r="P5932" t="s">
        <v>32296</v>
      </c>
      <c r="Q5932" t="s">
        <v>32297</v>
      </c>
      <c r="R5932" t="s">
        <v>32298</v>
      </c>
      <c r="S5932" t="s">
        <v>32299</v>
      </c>
      <c r="T5932" t="s">
        <v>32300</v>
      </c>
      <c r="U5932" t="s">
        <v>32301</v>
      </c>
      <c r="V5932" t="s">
        <v>32302</v>
      </c>
      <c r="W5932" t="s">
        <v>621</v>
      </c>
      <c r="X5932" t="s">
        <v>622</v>
      </c>
      <c r="Y5932" t="s">
        <v>17172</v>
      </c>
      <c r="Z5932" s="1">
        <v>30256</v>
      </c>
      <c r="AA5932" t="s">
        <v>32306</v>
      </c>
      <c r="AB5932">
        <v>34</v>
      </c>
      <c r="AC5932" t="s">
        <v>358</v>
      </c>
      <c r="AD5932" t="s">
        <v>482</v>
      </c>
      <c r="AF5932" t="s">
        <v>517</v>
      </c>
      <c r="AG5932" t="s">
        <v>517</v>
      </c>
      <c r="AH5932" t="s">
        <v>517</v>
      </c>
      <c r="AI5932" t="s">
        <v>517</v>
      </c>
      <c r="AJ5932" t="s">
        <v>517</v>
      </c>
    </row>
    <row r="5933" spans="1:36" x14ac:dyDescent="0.25">
      <c r="A5933" s="13" t="s">
        <v>32307</v>
      </c>
      <c r="B5933" s="1">
        <v>42963</v>
      </c>
      <c r="C5933" s="2">
        <v>0.87652777777777768</v>
      </c>
      <c r="D5933" t="s">
        <v>1378</v>
      </c>
      <c r="E5933" t="s">
        <v>22</v>
      </c>
      <c r="F5933" t="s">
        <v>32308</v>
      </c>
      <c r="G5933" s="14" t="s">
        <v>32309</v>
      </c>
      <c r="H5933" s="14" t="s">
        <v>32310</v>
      </c>
      <c r="I5933" t="s">
        <v>24</v>
      </c>
      <c r="K5933">
        <v>8</v>
      </c>
      <c r="L5933">
        <v>16</v>
      </c>
      <c r="M5933">
        <v>21</v>
      </c>
      <c r="N5933">
        <v>4</v>
      </c>
      <c r="O5933" t="s">
        <v>517</v>
      </c>
      <c r="P5933" t="s">
        <v>517</v>
      </c>
      <c r="Q5933" t="s">
        <v>517</v>
      </c>
      <c r="R5933" t="s">
        <v>517</v>
      </c>
      <c r="S5933" t="s">
        <v>517</v>
      </c>
      <c r="T5933" t="s">
        <v>517</v>
      </c>
      <c r="U5933" t="s">
        <v>517</v>
      </c>
      <c r="V5933" t="s">
        <v>517</v>
      </c>
      <c r="W5933" t="s">
        <v>517</v>
      </c>
      <c r="X5933" t="s">
        <v>517</v>
      </c>
      <c r="Y5933" t="s">
        <v>9172</v>
      </c>
      <c r="Z5933" s="1">
        <v>35916</v>
      </c>
      <c r="AA5933" t="s">
        <v>1378</v>
      </c>
      <c r="AB5933">
        <v>19</v>
      </c>
      <c r="AC5933" t="s">
        <v>358</v>
      </c>
      <c r="AD5933" t="s">
        <v>492</v>
      </c>
      <c r="AF5933" t="s">
        <v>8295</v>
      </c>
      <c r="AG5933" t="s">
        <v>517</v>
      </c>
      <c r="AH5933" t="s">
        <v>517</v>
      </c>
      <c r="AI5933" t="s">
        <v>517</v>
      </c>
      <c r="AJ5933" t="s">
        <v>517</v>
      </c>
    </row>
    <row r="5934" spans="1:36" x14ac:dyDescent="0.25">
      <c r="A5934" s="13" t="s">
        <v>32311</v>
      </c>
      <c r="B5934" s="1">
        <v>42963</v>
      </c>
      <c r="C5934" s="2">
        <v>0.91855324074074074</v>
      </c>
      <c r="D5934" t="s">
        <v>32312</v>
      </c>
      <c r="E5934" t="s">
        <v>22</v>
      </c>
      <c r="F5934" t="s">
        <v>32313</v>
      </c>
      <c r="G5934" s="14" t="s">
        <v>32314</v>
      </c>
      <c r="H5934" s="14" t="s">
        <v>32315</v>
      </c>
      <c r="I5934" t="s">
        <v>24</v>
      </c>
      <c r="K5934">
        <v>8</v>
      </c>
      <c r="L5934">
        <v>16</v>
      </c>
      <c r="M5934">
        <v>22</v>
      </c>
      <c r="N5934">
        <v>4</v>
      </c>
      <c r="O5934" t="s">
        <v>517</v>
      </c>
      <c r="P5934" t="s">
        <v>517</v>
      </c>
      <c r="Q5934" t="s">
        <v>517</v>
      </c>
      <c r="R5934" t="s">
        <v>517</v>
      </c>
      <c r="S5934" t="s">
        <v>517</v>
      </c>
      <c r="T5934" t="s">
        <v>517</v>
      </c>
      <c r="U5934" t="s">
        <v>517</v>
      </c>
      <c r="V5934" t="s">
        <v>517</v>
      </c>
      <c r="W5934" t="s">
        <v>517</v>
      </c>
      <c r="X5934" t="s">
        <v>517</v>
      </c>
      <c r="Y5934" t="s">
        <v>32316</v>
      </c>
      <c r="Z5934" s="1">
        <v>26934</v>
      </c>
      <c r="AA5934" t="s">
        <v>1273</v>
      </c>
      <c r="AB5934">
        <v>43</v>
      </c>
      <c r="AC5934" t="s">
        <v>358</v>
      </c>
      <c r="AD5934" t="s">
        <v>483</v>
      </c>
      <c r="AF5934" t="s">
        <v>8313</v>
      </c>
      <c r="AG5934" t="s">
        <v>8270</v>
      </c>
      <c r="AH5934" t="s">
        <v>517</v>
      </c>
      <c r="AI5934" t="s">
        <v>517</v>
      </c>
      <c r="AJ5934" t="s">
        <v>517</v>
      </c>
    </row>
    <row r="5935" spans="1:36" x14ac:dyDescent="0.25">
      <c r="A5935" s="13" t="s">
        <v>32317</v>
      </c>
      <c r="B5935" s="1">
        <v>42964</v>
      </c>
      <c r="C5935" s="2">
        <v>1.0104166666666668E-2</v>
      </c>
      <c r="D5935" t="s">
        <v>32318</v>
      </c>
      <c r="E5935" t="s">
        <v>22</v>
      </c>
      <c r="F5935" t="s">
        <v>32319</v>
      </c>
      <c r="G5935" s="14" t="s">
        <v>32320</v>
      </c>
      <c r="H5935" s="14" t="s">
        <v>32321</v>
      </c>
      <c r="I5935" t="s">
        <v>21</v>
      </c>
      <c r="K5935">
        <v>8</v>
      </c>
      <c r="L5935">
        <v>17</v>
      </c>
      <c r="M5935">
        <v>0</v>
      </c>
      <c r="N5935">
        <v>5</v>
      </c>
      <c r="O5935" t="s">
        <v>517</v>
      </c>
      <c r="P5935" t="s">
        <v>517</v>
      </c>
      <c r="Q5935" t="s">
        <v>517</v>
      </c>
      <c r="R5935" t="s">
        <v>517</v>
      </c>
      <c r="S5935" t="s">
        <v>517</v>
      </c>
      <c r="T5935" t="s">
        <v>517</v>
      </c>
      <c r="U5935" t="s">
        <v>517</v>
      </c>
      <c r="V5935" t="s">
        <v>517</v>
      </c>
      <c r="W5935" t="s">
        <v>517</v>
      </c>
      <c r="X5935" t="s">
        <v>517</v>
      </c>
      <c r="Y5935" t="s">
        <v>32322</v>
      </c>
      <c r="Z5935" s="1">
        <v>26359</v>
      </c>
      <c r="AA5935" t="s">
        <v>529</v>
      </c>
      <c r="AB5935">
        <v>45</v>
      </c>
      <c r="AC5935" t="s">
        <v>358</v>
      </c>
      <c r="AD5935" t="s">
        <v>486</v>
      </c>
      <c r="AF5935" t="s">
        <v>8295</v>
      </c>
      <c r="AG5935" t="s">
        <v>8307</v>
      </c>
      <c r="AH5935" t="s">
        <v>517</v>
      </c>
      <c r="AI5935" t="s">
        <v>517</v>
      </c>
      <c r="AJ5935" t="s">
        <v>517</v>
      </c>
    </row>
    <row r="5936" spans="1:36" x14ac:dyDescent="0.25">
      <c r="A5936" s="13" t="s">
        <v>32324</v>
      </c>
      <c r="B5936" s="1">
        <v>42964</v>
      </c>
      <c r="C5936" s="2">
        <v>0.16811342592592593</v>
      </c>
      <c r="D5936" t="s">
        <v>32325</v>
      </c>
      <c r="E5936" t="s">
        <v>22</v>
      </c>
      <c r="F5936" t="s">
        <v>32326</v>
      </c>
      <c r="G5936" s="14" t="s">
        <v>32327</v>
      </c>
      <c r="H5936" s="14" t="s">
        <v>32328</v>
      </c>
      <c r="I5936" t="s">
        <v>23</v>
      </c>
      <c r="K5936">
        <v>8</v>
      </c>
      <c r="L5936">
        <v>17</v>
      </c>
      <c r="M5936">
        <v>4</v>
      </c>
      <c r="N5936">
        <v>5</v>
      </c>
      <c r="O5936" t="s">
        <v>32323</v>
      </c>
      <c r="P5936" t="s">
        <v>517</v>
      </c>
      <c r="Q5936" t="s">
        <v>517</v>
      </c>
      <c r="R5936" t="s">
        <v>517</v>
      </c>
      <c r="S5936" t="s">
        <v>517</v>
      </c>
      <c r="T5936" t="s">
        <v>517</v>
      </c>
      <c r="U5936" t="s">
        <v>517</v>
      </c>
      <c r="V5936" t="s">
        <v>517</v>
      </c>
      <c r="W5936" t="s">
        <v>537</v>
      </c>
      <c r="X5936" t="s">
        <v>527</v>
      </c>
      <c r="Y5936" t="s">
        <v>517</v>
      </c>
      <c r="Z5936" s="1" t="s">
        <v>517</v>
      </c>
      <c r="AA5936" t="s">
        <v>9847</v>
      </c>
      <c r="AB5936" t="s">
        <v>517</v>
      </c>
      <c r="AC5936" t="s">
        <v>358</v>
      </c>
      <c r="AD5936" t="s">
        <v>517</v>
      </c>
      <c r="AF5936" t="s">
        <v>517</v>
      </c>
      <c r="AG5936" t="s">
        <v>517</v>
      </c>
      <c r="AH5936" t="s">
        <v>517</v>
      </c>
      <c r="AI5936" t="s">
        <v>517</v>
      </c>
      <c r="AJ5936" t="s">
        <v>517</v>
      </c>
    </row>
    <row r="5937" spans="1:36" x14ac:dyDescent="0.25">
      <c r="A5937" s="13" t="s">
        <v>32330</v>
      </c>
      <c r="B5937" s="1">
        <v>42964</v>
      </c>
      <c r="C5937" s="2">
        <v>0.19077546296296297</v>
      </c>
      <c r="D5937" t="s">
        <v>32331</v>
      </c>
      <c r="E5937" t="s">
        <v>22</v>
      </c>
      <c r="F5937" t="s">
        <v>32332</v>
      </c>
      <c r="G5937" s="14" t="s">
        <v>32333</v>
      </c>
      <c r="H5937" s="14" t="s">
        <v>32334</v>
      </c>
      <c r="I5937" t="s">
        <v>23</v>
      </c>
      <c r="K5937">
        <v>8</v>
      </c>
      <c r="L5937">
        <v>17</v>
      </c>
      <c r="M5937">
        <v>4</v>
      </c>
      <c r="N5937">
        <v>5</v>
      </c>
      <c r="O5937" t="s">
        <v>32329</v>
      </c>
      <c r="P5937" t="s">
        <v>517</v>
      </c>
      <c r="Q5937" t="s">
        <v>517</v>
      </c>
      <c r="R5937" t="s">
        <v>517</v>
      </c>
      <c r="S5937" t="s">
        <v>517</v>
      </c>
      <c r="T5937" t="s">
        <v>517</v>
      </c>
      <c r="U5937" t="s">
        <v>517</v>
      </c>
      <c r="V5937" t="s">
        <v>517</v>
      </c>
      <c r="W5937" t="s">
        <v>3229</v>
      </c>
      <c r="X5937" t="s">
        <v>622</v>
      </c>
      <c r="Y5937" t="s">
        <v>32335</v>
      </c>
      <c r="Z5937" s="1">
        <v>10323</v>
      </c>
      <c r="AA5937" t="s">
        <v>1613</v>
      </c>
      <c r="AB5937">
        <v>89</v>
      </c>
      <c r="AC5937" t="s">
        <v>358</v>
      </c>
      <c r="AD5937" t="s">
        <v>489</v>
      </c>
      <c r="AF5937" t="s">
        <v>517</v>
      </c>
      <c r="AG5937" t="s">
        <v>517</v>
      </c>
      <c r="AH5937" t="s">
        <v>517</v>
      </c>
      <c r="AI5937" t="s">
        <v>517</v>
      </c>
      <c r="AJ5937" t="s">
        <v>517</v>
      </c>
    </row>
    <row r="5938" spans="1:36" x14ac:dyDescent="0.25">
      <c r="A5938" s="13" t="s">
        <v>32337</v>
      </c>
      <c r="B5938" s="1">
        <v>42964</v>
      </c>
      <c r="C5938" s="2">
        <v>0.388125</v>
      </c>
      <c r="D5938" t="s">
        <v>32338</v>
      </c>
      <c r="E5938" t="s">
        <v>22</v>
      </c>
      <c r="F5938" t="s">
        <v>32339</v>
      </c>
      <c r="G5938" s="14" t="s">
        <v>32340</v>
      </c>
      <c r="H5938" s="14" t="s">
        <v>32341</v>
      </c>
      <c r="I5938" t="s">
        <v>23</v>
      </c>
      <c r="K5938">
        <v>8</v>
      </c>
      <c r="L5938">
        <v>17</v>
      </c>
      <c r="M5938">
        <v>9</v>
      </c>
      <c r="N5938">
        <v>5</v>
      </c>
      <c r="O5938" t="s">
        <v>32336</v>
      </c>
      <c r="P5938" t="s">
        <v>517</v>
      </c>
      <c r="Q5938" t="s">
        <v>517</v>
      </c>
      <c r="R5938" t="s">
        <v>517</v>
      </c>
      <c r="S5938" t="s">
        <v>517</v>
      </c>
      <c r="T5938" t="s">
        <v>517</v>
      </c>
      <c r="U5938" t="s">
        <v>517</v>
      </c>
      <c r="V5938" t="s">
        <v>517</v>
      </c>
      <c r="W5938" t="s">
        <v>1217</v>
      </c>
      <c r="X5938" t="s">
        <v>590</v>
      </c>
      <c r="Y5938" t="s">
        <v>32342</v>
      </c>
      <c r="Z5938" s="1">
        <v>29673</v>
      </c>
      <c r="AA5938" t="s">
        <v>32343</v>
      </c>
      <c r="AB5938">
        <v>36</v>
      </c>
      <c r="AC5938" t="s">
        <v>358</v>
      </c>
      <c r="AD5938" t="s">
        <v>498</v>
      </c>
      <c r="AF5938" t="s">
        <v>517</v>
      </c>
      <c r="AG5938" t="s">
        <v>517</v>
      </c>
      <c r="AH5938" t="s">
        <v>517</v>
      </c>
      <c r="AI5938" t="s">
        <v>517</v>
      </c>
      <c r="AJ5938" t="s">
        <v>517</v>
      </c>
    </row>
    <row r="5939" spans="1:36" x14ac:dyDescent="0.25">
      <c r="A5939" s="13" t="s">
        <v>32345</v>
      </c>
      <c r="B5939" s="1">
        <v>42964</v>
      </c>
      <c r="C5939" s="2">
        <v>0.3900925925925926</v>
      </c>
      <c r="D5939" t="s">
        <v>32346</v>
      </c>
      <c r="E5939" t="s">
        <v>116</v>
      </c>
      <c r="F5939" t="s">
        <v>32347</v>
      </c>
      <c r="G5939" s="14" t="s">
        <v>32348</v>
      </c>
      <c r="H5939" s="14" t="s">
        <v>32349</v>
      </c>
      <c r="I5939" t="s">
        <v>23</v>
      </c>
      <c r="K5939">
        <v>8</v>
      </c>
      <c r="L5939">
        <v>17</v>
      </c>
      <c r="M5939">
        <v>9</v>
      </c>
      <c r="N5939">
        <v>5</v>
      </c>
      <c r="O5939" t="s">
        <v>32344</v>
      </c>
      <c r="P5939" t="s">
        <v>517</v>
      </c>
      <c r="Q5939" t="s">
        <v>517</v>
      </c>
      <c r="R5939" t="s">
        <v>517</v>
      </c>
      <c r="S5939" t="s">
        <v>517</v>
      </c>
      <c r="T5939" t="s">
        <v>517</v>
      </c>
      <c r="U5939" t="s">
        <v>517</v>
      </c>
      <c r="V5939" t="s">
        <v>517</v>
      </c>
      <c r="W5939" t="s">
        <v>537</v>
      </c>
      <c r="X5939" t="s">
        <v>849</v>
      </c>
      <c r="Y5939" t="s">
        <v>12804</v>
      </c>
      <c r="Z5939" s="1">
        <v>22707</v>
      </c>
      <c r="AA5939" t="s">
        <v>1888</v>
      </c>
      <c r="AB5939">
        <v>55</v>
      </c>
      <c r="AC5939" t="s">
        <v>358</v>
      </c>
      <c r="AD5939" t="s">
        <v>482</v>
      </c>
      <c r="AF5939" t="s">
        <v>8305</v>
      </c>
      <c r="AG5939" t="s">
        <v>8307</v>
      </c>
      <c r="AH5939" t="s">
        <v>8306</v>
      </c>
      <c r="AI5939" t="s">
        <v>8253</v>
      </c>
      <c r="AJ5939" t="s">
        <v>8266</v>
      </c>
    </row>
    <row r="5940" spans="1:36" x14ac:dyDescent="0.25">
      <c r="A5940" s="13" t="s">
        <v>32351</v>
      </c>
      <c r="B5940" s="1">
        <v>42964</v>
      </c>
      <c r="C5940" s="2">
        <v>0.39068287037037036</v>
      </c>
      <c r="D5940" t="s">
        <v>32352</v>
      </c>
      <c r="E5940" t="s">
        <v>116</v>
      </c>
      <c r="F5940" t="s">
        <v>32353</v>
      </c>
      <c r="G5940" s="14" t="s">
        <v>32354</v>
      </c>
      <c r="H5940" s="14" t="s">
        <v>32355</v>
      </c>
      <c r="I5940" t="s">
        <v>23</v>
      </c>
      <c r="K5940">
        <v>8</v>
      </c>
      <c r="L5940">
        <v>17</v>
      </c>
      <c r="M5940">
        <v>9</v>
      </c>
      <c r="N5940">
        <v>5</v>
      </c>
      <c r="O5940" t="s">
        <v>32350</v>
      </c>
      <c r="P5940" t="s">
        <v>517</v>
      </c>
      <c r="Q5940" t="s">
        <v>517</v>
      </c>
      <c r="R5940" t="s">
        <v>517</v>
      </c>
      <c r="S5940" t="s">
        <v>517</v>
      </c>
      <c r="T5940" t="s">
        <v>517</v>
      </c>
      <c r="U5940" t="s">
        <v>517</v>
      </c>
      <c r="V5940" t="s">
        <v>517</v>
      </c>
      <c r="W5940" t="s">
        <v>537</v>
      </c>
      <c r="X5940" t="s">
        <v>849</v>
      </c>
      <c r="Y5940" t="s">
        <v>32356</v>
      </c>
      <c r="Z5940" s="1">
        <v>31670</v>
      </c>
      <c r="AA5940" t="s">
        <v>7779</v>
      </c>
      <c r="AB5940">
        <v>30</v>
      </c>
      <c r="AC5940" t="s">
        <v>358</v>
      </c>
      <c r="AD5940" t="s">
        <v>505</v>
      </c>
      <c r="AF5940" t="s">
        <v>517</v>
      </c>
      <c r="AG5940" t="s">
        <v>517</v>
      </c>
      <c r="AH5940" t="s">
        <v>517</v>
      </c>
      <c r="AI5940" t="s">
        <v>517</v>
      </c>
      <c r="AJ5940" t="s">
        <v>517</v>
      </c>
    </row>
    <row r="5941" spans="1:36" x14ac:dyDescent="0.25">
      <c r="A5941" s="13" t="s">
        <v>32358</v>
      </c>
      <c r="B5941" s="1">
        <v>42964</v>
      </c>
      <c r="C5941" s="2">
        <v>0.40348379629629627</v>
      </c>
      <c r="D5941" t="s">
        <v>32359</v>
      </c>
      <c r="E5941" t="s">
        <v>22</v>
      </c>
      <c r="F5941" t="s">
        <v>32360</v>
      </c>
      <c r="G5941" s="14" t="s">
        <v>32361</v>
      </c>
      <c r="H5941" s="14" t="s">
        <v>32362</v>
      </c>
      <c r="I5941" t="s">
        <v>23</v>
      </c>
      <c r="K5941">
        <v>8</v>
      </c>
      <c r="L5941">
        <v>17</v>
      </c>
      <c r="M5941">
        <v>9</v>
      </c>
      <c r="N5941">
        <v>5</v>
      </c>
      <c r="O5941" t="s">
        <v>32357</v>
      </c>
      <c r="P5941" t="s">
        <v>517</v>
      </c>
      <c r="Q5941" t="s">
        <v>517</v>
      </c>
      <c r="R5941" t="s">
        <v>517</v>
      </c>
      <c r="S5941" t="s">
        <v>517</v>
      </c>
      <c r="T5941" t="s">
        <v>517</v>
      </c>
      <c r="U5941" t="s">
        <v>517</v>
      </c>
      <c r="V5941" t="s">
        <v>517</v>
      </c>
      <c r="W5941" t="s">
        <v>589</v>
      </c>
      <c r="X5941" t="s">
        <v>590</v>
      </c>
      <c r="Y5941" t="s">
        <v>13443</v>
      </c>
      <c r="Z5941" s="1">
        <v>31686</v>
      </c>
      <c r="AA5941" t="s">
        <v>5115</v>
      </c>
      <c r="AB5941">
        <v>30</v>
      </c>
      <c r="AC5941" t="s">
        <v>358</v>
      </c>
      <c r="AD5941" t="s">
        <v>488</v>
      </c>
      <c r="AF5941" t="s">
        <v>517</v>
      </c>
      <c r="AG5941" t="s">
        <v>517</v>
      </c>
      <c r="AH5941" t="s">
        <v>517</v>
      </c>
      <c r="AI5941" t="s">
        <v>517</v>
      </c>
      <c r="AJ5941" t="s">
        <v>517</v>
      </c>
    </row>
    <row r="5942" spans="1:36" x14ac:dyDescent="0.25">
      <c r="A5942" s="13" t="s">
        <v>32363</v>
      </c>
      <c r="B5942" s="1">
        <v>42964</v>
      </c>
      <c r="C5942" s="2">
        <v>0.40900462962962963</v>
      </c>
      <c r="D5942" t="s">
        <v>32364</v>
      </c>
      <c r="E5942" t="s">
        <v>22</v>
      </c>
      <c r="F5942" t="s">
        <v>31352</v>
      </c>
      <c r="G5942" s="14" t="s">
        <v>31353</v>
      </c>
      <c r="H5942" s="14" t="s">
        <v>31354</v>
      </c>
      <c r="I5942" t="s">
        <v>21</v>
      </c>
      <c r="K5942">
        <v>8</v>
      </c>
      <c r="L5942">
        <v>17</v>
      </c>
      <c r="M5942">
        <v>9</v>
      </c>
      <c r="N5942">
        <v>5</v>
      </c>
      <c r="O5942" t="s">
        <v>517</v>
      </c>
      <c r="P5942" t="s">
        <v>517</v>
      </c>
      <c r="Q5942" t="s">
        <v>517</v>
      </c>
      <c r="R5942" t="s">
        <v>517</v>
      </c>
      <c r="S5942" t="s">
        <v>517</v>
      </c>
      <c r="T5942" t="s">
        <v>517</v>
      </c>
      <c r="U5942" t="s">
        <v>517</v>
      </c>
      <c r="V5942" t="s">
        <v>517</v>
      </c>
      <c r="W5942" t="s">
        <v>517</v>
      </c>
      <c r="X5942" t="s">
        <v>517</v>
      </c>
      <c r="Y5942" t="s">
        <v>28744</v>
      </c>
      <c r="Z5942" s="1">
        <v>23865</v>
      </c>
      <c r="AA5942" t="s">
        <v>2314</v>
      </c>
      <c r="AB5942">
        <v>52</v>
      </c>
      <c r="AC5942" t="s">
        <v>358</v>
      </c>
      <c r="AD5942" t="s">
        <v>497</v>
      </c>
      <c r="AF5942" t="s">
        <v>8295</v>
      </c>
      <c r="AG5942" t="s">
        <v>517</v>
      </c>
      <c r="AH5942" t="s">
        <v>517</v>
      </c>
      <c r="AI5942" t="s">
        <v>8307</v>
      </c>
      <c r="AJ5942" t="s">
        <v>8305</v>
      </c>
    </row>
    <row r="5943" spans="1:36" x14ac:dyDescent="0.25">
      <c r="A5943" s="13" t="s">
        <v>32366</v>
      </c>
      <c r="B5943" s="1">
        <v>42964</v>
      </c>
      <c r="C5943" s="2">
        <v>0.41212962962962968</v>
      </c>
      <c r="D5943" t="s">
        <v>32367</v>
      </c>
      <c r="E5943" t="s">
        <v>22</v>
      </c>
      <c r="F5943" t="s">
        <v>32368</v>
      </c>
      <c r="G5943" s="14" t="s">
        <v>32369</v>
      </c>
      <c r="H5943" s="14" t="s">
        <v>32370</v>
      </c>
      <c r="I5943" t="s">
        <v>23</v>
      </c>
      <c r="K5943">
        <v>8</v>
      </c>
      <c r="L5943">
        <v>17</v>
      </c>
      <c r="M5943">
        <v>9</v>
      </c>
      <c r="N5943">
        <v>5</v>
      </c>
      <c r="O5943" t="s">
        <v>32365</v>
      </c>
      <c r="P5943" t="s">
        <v>517</v>
      </c>
      <c r="Q5943" t="s">
        <v>517</v>
      </c>
      <c r="R5943" t="s">
        <v>517</v>
      </c>
      <c r="S5943" t="s">
        <v>517</v>
      </c>
      <c r="T5943" t="s">
        <v>517</v>
      </c>
      <c r="U5943" t="s">
        <v>517</v>
      </c>
      <c r="V5943" t="s">
        <v>517</v>
      </c>
      <c r="W5943" t="s">
        <v>858</v>
      </c>
      <c r="X5943" t="s">
        <v>10785</v>
      </c>
      <c r="Y5943" t="s">
        <v>32371</v>
      </c>
      <c r="Z5943" s="1">
        <v>34455</v>
      </c>
      <c r="AA5943" t="s">
        <v>5015</v>
      </c>
      <c r="AB5943">
        <v>23</v>
      </c>
      <c r="AC5943" t="s">
        <v>358</v>
      </c>
      <c r="AD5943" t="s">
        <v>501</v>
      </c>
      <c r="AF5943" t="s">
        <v>8260</v>
      </c>
      <c r="AG5943" t="s">
        <v>8253</v>
      </c>
      <c r="AH5943" t="s">
        <v>517</v>
      </c>
      <c r="AI5943" t="s">
        <v>517</v>
      </c>
      <c r="AJ5943" t="s">
        <v>517</v>
      </c>
    </row>
    <row r="5944" spans="1:36" x14ac:dyDescent="0.25">
      <c r="A5944" s="13" t="s">
        <v>32372</v>
      </c>
      <c r="B5944" s="1">
        <v>42964</v>
      </c>
      <c r="C5944" s="2">
        <v>0.43709490740740736</v>
      </c>
      <c r="D5944" t="s">
        <v>32373</v>
      </c>
      <c r="E5944" t="s">
        <v>22</v>
      </c>
      <c r="F5944" t="s">
        <v>32374</v>
      </c>
      <c r="G5944" s="14" t="s">
        <v>32375</v>
      </c>
      <c r="H5944" s="14" t="s">
        <v>32376</v>
      </c>
      <c r="I5944" t="s">
        <v>21</v>
      </c>
      <c r="K5944">
        <v>8</v>
      </c>
      <c r="L5944">
        <v>17</v>
      </c>
      <c r="M5944">
        <v>10</v>
      </c>
      <c r="N5944">
        <v>5</v>
      </c>
      <c r="O5944" t="s">
        <v>517</v>
      </c>
      <c r="P5944" t="s">
        <v>517</v>
      </c>
      <c r="Q5944" t="s">
        <v>517</v>
      </c>
      <c r="R5944" t="s">
        <v>517</v>
      </c>
      <c r="S5944" t="s">
        <v>517</v>
      </c>
      <c r="T5944" t="s">
        <v>517</v>
      </c>
      <c r="U5944" t="s">
        <v>517</v>
      </c>
      <c r="V5944" t="s">
        <v>517</v>
      </c>
      <c r="W5944" t="s">
        <v>517</v>
      </c>
      <c r="X5944" t="s">
        <v>517</v>
      </c>
      <c r="Y5944" t="s">
        <v>24467</v>
      </c>
      <c r="Z5944" s="1">
        <v>31503</v>
      </c>
      <c r="AA5944" t="s">
        <v>529</v>
      </c>
      <c r="AB5944">
        <v>31</v>
      </c>
      <c r="AC5944" t="s">
        <v>358</v>
      </c>
      <c r="AD5944" t="s">
        <v>494</v>
      </c>
      <c r="AF5944" t="s">
        <v>8259</v>
      </c>
      <c r="AG5944" t="s">
        <v>8313</v>
      </c>
      <c r="AH5944" t="s">
        <v>517</v>
      </c>
      <c r="AI5944" t="s">
        <v>517</v>
      </c>
      <c r="AJ5944" t="s">
        <v>517</v>
      </c>
    </row>
    <row r="5945" spans="1:36" x14ac:dyDescent="0.25">
      <c r="A5945" s="13" t="s">
        <v>32378</v>
      </c>
      <c r="B5945" s="1">
        <v>42964</v>
      </c>
      <c r="C5945" s="2">
        <v>0.4488078703703704</v>
      </c>
      <c r="D5945" t="s">
        <v>32379</v>
      </c>
      <c r="E5945" t="s">
        <v>22</v>
      </c>
      <c r="F5945" t="s">
        <v>32380</v>
      </c>
      <c r="G5945" s="14" t="s">
        <v>32381</v>
      </c>
      <c r="H5945" s="14" t="s">
        <v>32382</v>
      </c>
      <c r="I5945" t="s">
        <v>23</v>
      </c>
      <c r="K5945">
        <v>8</v>
      </c>
      <c r="L5945">
        <v>17</v>
      </c>
      <c r="M5945">
        <v>10</v>
      </c>
      <c r="N5945">
        <v>5</v>
      </c>
      <c r="O5945" t="s">
        <v>32377</v>
      </c>
      <c r="P5945" t="s">
        <v>517</v>
      </c>
      <c r="Q5945" t="s">
        <v>517</v>
      </c>
      <c r="R5945" t="s">
        <v>517</v>
      </c>
      <c r="S5945" t="s">
        <v>517</v>
      </c>
      <c r="T5945" t="s">
        <v>517</v>
      </c>
      <c r="U5945" t="s">
        <v>517</v>
      </c>
      <c r="V5945" t="s">
        <v>517</v>
      </c>
      <c r="W5945" t="s">
        <v>621</v>
      </c>
      <c r="X5945" t="s">
        <v>622</v>
      </c>
      <c r="Y5945" t="s">
        <v>32383</v>
      </c>
      <c r="Z5945" s="1">
        <v>27682</v>
      </c>
      <c r="AA5945" t="s">
        <v>4392</v>
      </c>
      <c r="AB5945">
        <v>41</v>
      </c>
      <c r="AC5945" t="s">
        <v>358</v>
      </c>
      <c r="AD5945" t="s">
        <v>482</v>
      </c>
      <c r="AF5945" t="s">
        <v>517</v>
      </c>
      <c r="AG5945" t="s">
        <v>517</v>
      </c>
      <c r="AH5945" t="s">
        <v>517</v>
      </c>
      <c r="AI5945" t="s">
        <v>517</v>
      </c>
      <c r="AJ5945" t="s">
        <v>517</v>
      </c>
    </row>
    <row r="5946" spans="1:36" x14ac:dyDescent="0.25">
      <c r="A5946" s="13" t="s">
        <v>32385</v>
      </c>
      <c r="B5946" s="1">
        <v>42964</v>
      </c>
      <c r="C5946" s="2">
        <v>0.46628472222222223</v>
      </c>
      <c r="D5946" t="s">
        <v>30185</v>
      </c>
      <c r="E5946" t="s">
        <v>22</v>
      </c>
      <c r="F5946" t="s">
        <v>30186</v>
      </c>
      <c r="G5946" s="14" t="s">
        <v>30187</v>
      </c>
      <c r="H5946" s="14" t="s">
        <v>30188</v>
      </c>
      <c r="I5946" t="s">
        <v>23</v>
      </c>
      <c r="K5946">
        <v>8</v>
      </c>
      <c r="L5946">
        <v>17</v>
      </c>
      <c r="M5946">
        <v>11</v>
      </c>
      <c r="N5946">
        <v>5</v>
      </c>
      <c r="O5946" t="s">
        <v>32384</v>
      </c>
      <c r="P5946" t="s">
        <v>517</v>
      </c>
      <c r="Q5946" t="s">
        <v>517</v>
      </c>
      <c r="R5946" t="s">
        <v>517</v>
      </c>
      <c r="S5946" t="s">
        <v>517</v>
      </c>
      <c r="T5946" t="s">
        <v>517</v>
      </c>
      <c r="U5946" t="s">
        <v>517</v>
      </c>
      <c r="V5946" t="s">
        <v>517</v>
      </c>
      <c r="W5946" t="s">
        <v>852</v>
      </c>
      <c r="X5946" t="s">
        <v>15053</v>
      </c>
      <c r="Y5946" t="s">
        <v>4173</v>
      </c>
      <c r="Z5946" s="1">
        <v>28856</v>
      </c>
      <c r="AA5946" t="s">
        <v>478</v>
      </c>
      <c r="AB5946">
        <v>38</v>
      </c>
      <c r="AC5946" t="s">
        <v>358</v>
      </c>
      <c r="AD5946" t="s">
        <v>497</v>
      </c>
      <c r="AF5946" t="s">
        <v>517</v>
      </c>
      <c r="AG5946" t="s">
        <v>517</v>
      </c>
      <c r="AH5946" t="s">
        <v>517</v>
      </c>
      <c r="AI5946" t="s">
        <v>517</v>
      </c>
      <c r="AJ5946" t="s">
        <v>517</v>
      </c>
    </row>
    <row r="5947" spans="1:36" x14ac:dyDescent="0.25">
      <c r="A5947" s="13" t="s">
        <v>32387</v>
      </c>
      <c r="B5947" s="1">
        <v>42964</v>
      </c>
      <c r="C5947" s="2">
        <v>0.48287037037037034</v>
      </c>
      <c r="D5947" t="s">
        <v>32388</v>
      </c>
      <c r="E5947" t="s">
        <v>22</v>
      </c>
      <c r="F5947" t="s">
        <v>32389</v>
      </c>
      <c r="G5947" s="14" t="s">
        <v>32390</v>
      </c>
      <c r="H5947" s="14" t="s">
        <v>32391</v>
      </c>
      <c r="I5947" t="s">
        <v>23</v>
      </c>
      <c r="K5947">
        <v>8</v>
      </c>
      <c r="L5947">
        <v>17</v>
      </c>
      <c r="M5947">
        <v>11</v>
      </c>
      <c r="N5947">
        <v>5</v>
      </c>
      <c r="O5947" t="s">
        <v>32386</v>
      </c>
      <c r="P5947" t="s">
        <v>517</v>
      </c>
      <c r="Q5947" t="s">
        <v>517</v>
      </c>
      <c r="R5947" t="s">
        <v>517</v>
      </c>
      <c r="S5947" t="s">
        <v>517</v>
      </c>
      <c r="T5947" t="s">
        <v>517</v>
      </c>
      <c r="U5947" t="s">
        <v>517</v>
      </c>
      <c r="V5947" t="s">
        <v>517</v>
      </c>
      <c r="W5947" t="s">
        <v>27553</v>
      </c>
      <c r="X5947" t="s">
        <v>590</v>
      </c>
      <c r="Y5947" t="s">
        <v>32392</v>
      </c>
      <c r="Z5947" s="1">
        <v>33655</v>
      </c>
      <c r="AA5947" t="s">
        <v>556</v>
      </c>
      <c r="AB5947">
        <v>25</v>
      </c>
      <c r="AC5947" t="s">
        <v>358</v>
      </c>
      <c r="AD5947" t="s">
        <v>482</v>
      </c>
      <c r="AF5947" t="s">
        <v>517</v>
      </c>
      <c r="AG5947" t="s">
        <v>517</v>
      </c>
      <c r="AH5947" t="s">
        <v>517</v>
      </c>
      <c r="AI5947" t="s">
        <v>517</v>
      </c>
      <c r="AJ5947" t="s">
        <v>517</v>
      </c>
    </row>
    <row r="5948" spans="1:36" x14ac:dyDescent="0.25">
      <c r="A5948" s="13" t="s">
        <v>32393</v>
      </c>
      <c r="B5948" s="1">
        <v>42964</v>
      </c>
      <c r="C5948" s="2">
        <v>0.4830787037037037</v>
      </c>
      <c r="D5948" t="s">
        <v>32394</v>
      </c>
      <c r="E5948" t="s">
        <v>22</v>
      </c>
      <c r="F5948" t="s">
        <v>31151</v>
      </c>
      <c r="G5948" s="14" t="s">
        <v>31152</v>
      </c>
      <c r="H5948" s="14" t="s">
        <v>31153</v>
      </c>
      <c r="I5948" t="s">
        <v>23</v>
      </c>
      <c r="K5948">
        <v>8</v>
      </c>
      <c r="L5948">
        <v>17</v>
      </c>
      <c r="M5948">
        <v>11</v>
      </c>
      <c r="N5948">
        <v>5</v>
      </c>
      <c r="O5948" t="s">
        <v>517</v>
      </c>
      <c r="P5948" t="s">
        <v>517</v>
      </c>
      <c r="Q5948" t="s">
        <v>517</v>
      </c>
      <c r="R5948" t="s">
        <v>517</v>
      </c>
      <c r="S5948" t="s">
        <v>517</v>
      </c>
      <c r="T5948" t="s">
        <v>517</v>
      </c>
      <c r="U5948" t="s">
        <v>517</v>
      </c>
      <c r="V5948" t="s">
        <v>517</v>
      </c>
      <c r="W5948" t="s">
        <v>517</v>
      </c>
      <c r="X5948" t="s">
        <v>517</v>
      </c>
      <c r="Y5948" t="s">
        <v>31154</v>
      </c>
      <c r="Z5948" s="1">
        <v>28242</v>
      </c>
      <c r="AA5948" t="s">
        <v>529</v>
      </c>
      <c r="AB5948">
        <v>40</v>
      </c>
      <c r="AC5948" t="s">
        <v>358</v>
      </c>
      <c r="AD5948" t="s">
        <v>482</v>
      </c>
      <c r="AF5948" t="s">
        <v>8313</v>
      </c>
      <c r="AG5948" t="s">
        <v>517</v>
      </c>
      <c r="AH5948" t="s">
        <v>517</v>
      </c>
      <c r="AI5948" t="s">
        <v>517</v>
      </c>
      <c r="AJ5948" t="s">
        <v>517</v>
      </c>
    </row>
    <row r="5949" spans="1:36" x14ac:dyDescent="0.25">
      <c r="A5949" s="13" t="s">
        <v>32396</v>
      </c>
      <c r="B5949" s="1">
        <v>42964</v>
      </c>
      <c r="C5949" s="2">
        <v>0.48670138888888892</v>
      </c>
      <c r="D5949" t="s">
        <v>32397</v>
      </c>
      <c r="E5949" t="s">
        <v>22</v>
      </c>
      <c r="F5949" t="s">
        <v>32398</v>
      </c>
      <c r="G5949" s="14" t="s">
        <v>32399</v>
      </c>
      <c r="H5949" s="14" t="s">
        <v>32400</v>
      </c>
      <c r="I5949" t="s">
        <v>23</v>
      </c>
      <c r="K5949">
        <v>8</v>
      </c>
      <c r="L5949">
        <v>17</v>
      </c>
      <c r="M5949">
        <v>11</v>
      </c>
      <c r="N5949">
        <v>5</v>
      </c>
      <c r="O5949" t="s">
        <v>32395</v>
      </c>
      <c r="P5949" t="s">
        <v>517</v>
      </c>
      <c r="Q5949" t="s">
        <v>517</v>
      </c>
      <c r="R5949" t="s">
        <v>517</v>
      </c>
      <c r="S5949" t="s">
        <v>517</v>
      </c>
      <c r="T5949" t="s">
        <v>517</v>
      </c>
      <c r="U5949" t="s">
        <v>517</v>
      </c>
      <c r="V5949" t="s">
        <v>517</v>
      </c>
      <c r="W5949" t="s">
        <v>862</v>
      </c>
      <c r="X5949" t="s">
        <v>622</v>
      </c>
      <c r="Y5949" t="s">
        <v>32401</v>
      </c>
      <c r="Z5949" s="1">
        <v>19466</v>
      </c>
      <c r="AA5949" t="s">
        <v>32402</v>
      </c>
      <c r="AB5949">
        <v>64</v>
      </c>
      <c r="AC5949" t="s">
        <v>358</v>
      </c>
      <c r="AD5949" t="s">
        <v>490</v>
      </c>
      <c r="AF5949" t="s">
        <v>517</v>
      </c>
      <c r="AG5949" t="s">
        <v>517</v>
      </c>
      <c r="AH5949" t="s">
        <v>517</v>
      </c>
      <c r="AI5949" t="s">
        <v>517</v>
      </c>
      <c r="AJ5949" t="s">
        <v>517</v>
      </c>
    </row>
    <row r="5950" spans="1:36" x14ac:dyDescent="0.25">
      <c r="A5950" s="13" t="s">
        <v>32403</v>
      </c>
      <c r="B5950" s="1">
        <v>42964</v>
      </c>
      <c r="C5950" s="2">
        <v>0.49510416666666668</v>
      </c>
      <c r="D5950" t="s">
        <v>26211</v>
      </c>
      <c r="E5950" t="s">
        <v>22</v>
      </c>
      <c r="F5950" t="s">
        <v>31975</v>
      </c>
      <c r="G5950" s="14" t="s">
        <v>31976</v>
      </c>
      <c r="H5950" s="14" t="s">
        <v>31977</v>
      </c>
      <c r="I5950" t="s">
        <v>23</v>
      </c>
      <c r="K5950">
        <v>8</v>
      </c>
      <c r="L5950">
        <v>17</v>
      </c>
      <c r="M5950">
        <v>11</v>
      </c>
      <c r="N5950">
        <v>5</v>
      </c>
      <c r="O5950" t="s">
        <v>31973</v>
      </c>
      <c r="P5950" t="s">
        <v>517</v>
      </c>
      <c r="Q5950" t="s">
        <v>517</v>
      </c>
      <c r="R5950" t="s">
        <v>517</v>
      </c>
      <c r="S5950" t="s">
        <v>517</v>
      </c>
      <c r="T5950" t="s">
        <v>517</v>
      </c>
      <c r="U5950" t="s">
        <v>517</v>
      </c>
      <c r="V5950" t="s">
        <v>517</v>
      </c>
      <c r="W5950" t="s">
        <v>672</v>
      </c>
      <c r="X5950" t="s">
        <v>477</v>
      </c>
      <c r="Y5950" t="s">
        <v>31978</v>
      </c>
      <c r="Z5950" s="1">
        <v>33149</v>
      </c>
      <c r="AA5950" t="s">
        <v>529</v>
      </c>
      <c r="AB5950">
        <v>26</v>
      </c>
      <c r="AC5950" t="s">
        <v>358</v>
      </c>
      <c r="AD5950" t="s">
        <v>490</v>
      </c>
      <c r="AF5950" t="s">
        <v>517</v>
      </c>
      <c r="AG5950" t="s">
        <v>517</v>
      </c>
      <c r="AH5950" t="s">
        <v>517</v>
      </c>
      <c r="AI5950" t="s">
        <v>517</v>
      </c>
      <c r="AJ5950" t="s">
        <v>517</v>
      </c>
    </row>
    <row r="5951" spans="1:36" x14ac:dyDescent="0.25">
      <c r="A5951" s="13" t="s">
        <v>32405</v>
      </c>
      <c r="B5951" s="1">
        <v>42964</v>
      </c>
      <c r="C5951" s="2">
        <v>0.50327546296296299</v>
      </c>
      <c r="D5951" t="s">
        <v>32406</v>
      </c>
      <c r="E5951" t="s">
        <v>22</v>
      </c>
      <c r="F5951" t="s">
        <v>32407</v>
      </c>
      <c r="G5951" s="14" t="s">
        <v>32408</v>
      </c>
      <c r="H5951" s="14" t="s">
        <v>32409</v>
      </c>
      <c r="I5951" t="s">
        <v>23</v>
      </c>
      <c r="K5951">
        <v>8</v>
      </c>
      <c r="L5951">
        <v>17</v>
      </c>
      <c r="M5951">
        <v>12</v>
      </c>
      <c r="N5951">
        <v>5</v>
      </c>
      <c r="O5951" t="s">
        <v>32404</v>
      </c>
      <c r="P5951" t="s">
        <v>517</v>
      </c>
      <c r="Q5951" t="s">
        <v>517</v>
      </c>
      <c r="R5951" t="s">
        <v>517</v>
      </c>
      <c r="S5951" t="s">
        <v>517</v>
      </c>
      <c r="T5951" t="s">
        <v>517</v>
      </c>
      <c r="U5951" t="s">
        <v>517</v>
      </c>
      <c r="V5951" t="s">
        <v>517</v>
      </c>
      <c r="W5951" t="s">
        <v>589</v>
      </c>
      <c r="X5951" t="s">
        <v>590</v>
      </c>
      <c r="Y5951" t="s">
        <v>32410</v>
      </c>
      <c r="Z5951" s="1">
        <v>25092</v>
      </c>
      <c r="AA5951" t="s">
        <v>14654</v>
      </c>
      <c r="AB5951">
        <v>48</v>
      </c>
      <c r="AC5951" t="s">
        <v>358</v>
      </c>
      <c r="AD5951" t="s">
        <v>492</v>
      </c>
      <c r="AF5951" t="s">
        <v>8282</v>
      </c>
      <c r="AG5951" t="s">
        <v>8260</v>
      </c>
      <c r="AH5951" t="s">
        <v>517</v>
      </c>
      <c r="AI5951" t="s">
        <v>517</v>
      </c>
      <c r="AJ5951" t="s">
        <v>517</v>
      </c>
    </row>
    <row r="5952" spans="1:36" x14ac:dyDescent="0.25">
      <c r="A5952" s="13" t="s">
        <v>32411</v>
      </c>
      <c r="B5952" s="1">
        <v>42964</v>
      </c>
      <c r="C5952" s="2">
        <v>0.51159722222222215</v>
      </c>
      <c r="D5952" t="s">
        <v>32412</v>
      </c>
      <c r="E5952" t="s">
        <v>22</v>
      </c>
      <c r="F5952" t="s">
        <v>32413</v>
      </c>
      <c r="G5952" s="14" t="s">
        <v>32414</v>
      </c>
      <c r="H5952" s="14" t="s">
        <v>32415</v>
      </c>
      <c r="I5952" t="s">
        <v>31</v>
      </c>
      <c r="K5952">
        <v>8</v>
      </c>
      <c r="L5952">
        <v>17</v>
      </c>
      <c r="M5952">
        <v>12</v>
      </c>
      <c r="N5952">
        <v>5</v>
      </c>
      <c r="O5952" t="s">
        <v>517</v>
      </c>
      <c r="P5952" t="s">
        <v>517</v>
      </c>
      <c r="Q5952" t="s">
        <v>517</v>
      </c>
      <c r="R5952" t="s">
        <v>517</v>
      </c>
      <c r="S5952" t="s">
        <v>517</v>
      </c>
      <c r="T5952" t="s">
        <v>517</v>
      </c>
      <c r="U5952" t="s">
        <v>517</v>
      </c>
      <c r="V5952" t="s">
        <v>517</v>
      </c>
      <c r="W5952" t="s">
        <v>517</v>
      </c>
      <c r="X5952" t="s">
        <v>517</v>
      </c>
      <c r="Y5952" t="s">
        <v>4422</v>
      </c>
      <c r="Z5952" s="1">
        <v>34220</v>
      </c>
      <c r="AA5952" t="s">
        <v>7689</v>
      </c>
      <c r="AB5952">
        <v>23</v>
      </c>
      <c r="AC5952" t="s">
        <v>357</v>
      </c>
      <c r="AD5952" t="s">
        <v>482</v>
      </c>
      <c r="AF5952" t="s">
        <v>8282</v>
      </c>
      <c r="AG5952" t="s">
        <v>517</v>
      </c>
      <c r="AH5952" t="s">
        <v>517</v>
      </c>
      <c r="AI5952" t="s">
        <v>517</v>
      </c>
      <c r="AJ5952" t="s">
        <v>517</v>
      </c>
    </row>
    <row r="5953" spans="1:36" x14ac:dyDescent="0.25">
      <c r="A5953" s="13" t="s">
        <v>32416</v>
      </c>
      <c r="B5953" s="1">
        <v>42964</v>
      </c>
      <c r="C5953" s="2">
        <v>0.52609953703703705</v>
      </c>
      <c r="D5953" t="s">
        <v>32417</v>
      </c>
      <c r="E5953" t="s">
        <v>22</v>
      </c>
      <c r="F5953" t="s">
        <v>32418</v>
      </c>
      <c r="G5953" s="14" t="s">
        <v>32419</v>
      </c>
      <c r="H5953" s="14" t="s">
        <v>32420</v>
      </c>
      <c r="I5953" t="s">
        <v>21</v>
      </c>
      <c r="K5953">
        <v>8</v>
      </c>
      <c r="L5953">
        <v>17</v>
      </c>
      <c r="M5953">
        <v>12</v>
      </c>
      <c r="N5953">
        <v>5</v>
      </c>
      <c r="O5953" t="s">
        <v>517</v>
      </c>
      <c r="P5953" t="s">
        <v>517</v>
      </c>
      <c r="Q5953" t="s">
        <v>517</v>
      </c>
      <c r="R5953" t="s">
        <v>517</v>
      </c>
      <c r="S5953" t="s">
        <v>517</v>
      </c>
      <c r="T5953" t="s">
        <v>517</v>
      </c>
      <c r="U5953" t="s">
        <v>517</v>
      </c>
      <c r="V5953" t="s">
        <v>517</v>
      </c>
      <c r="W5953" t="s">
        <v>517</v>
      </c>
      <c r="X5953" t="s">
        <v>517</v>
      </c>
      <c r="Y5953" t="s">
        <v>32421</v>
      </c>
      <c r="Z5953" s="1">
        <v>33989</v>
      </c>
      <c r="AA5953" t="s">
        <v>32422</v>
      </c>
      <c r="AB5953">
        <v>24</v>
      </c>
      <c r="AC5953" t="s">
        <v>358</v>
      </c>
      <c r="AD5953" t="s">
        <v>482</v>
      </c>
      <c r="AF5953" t="s">
        <v>517</v>
      </c>
      <c r="AG5953" t="s">
        <v>517</v>
      </c>
      <c r="AH5953" t="s">
        <v>517</v>
      </c>
      <c r="AI5953" t="s">
        <v>517</v>
      </c>
      <c r="AJ5953" t="s">
        <v>517</v>
      </c>
    </row>
    <row r="5954" spans="1:36" x14ac:dyDescent="0.25">
      <c r="A5954" s="13" t="s">
        <v>32424</v>
      </c>
      <c r="B5954" s="1">
        <v>42964</v>
      </c>
      <c r="C5954" s="2">
        <v>0.53342592592592586</v>
      </c>
      <c r="D5954" t="s">
        <v>32425</v>
      </c>
      <c r="E5954" t="s">
        <v>22</v>
      </c>
      <c r="F5954" t="s">
        <v>32426</v>
      </c>
      <c r="G5954" s="14" t="s">
        <v>32427</v>
      </c>
      <c r="H5954" s="14" t="s">
        <v>32428</v>
      </c>
      <c r="I5954" t="s">
        <v>23</v>
      </c>
      <c r="K5954">
        <v>8</v>
      </c>
      <c r="L5954">
        <v>17</v>
      </c>
      <c r="M5954">
        <v>12</v>
      </c>
      <c r="N5954">
        <v>5</v>
      </c>
      <c r="O5954" t="s">
        <v>32423</v>
      </c>
      <c r="P5954" t="s">
        <v>517</v>
      </c>
      <c r="Q5954" t="s">
        <v>517</v>
      </c>
      <c r="R5954" t="s">
        <v>517</v>
      </c>
      <c r="S5954" t="s">
        <v>517</v>
      </c>
      <c r="T5954" t="s">
        <v>517</v>
      </c>
      <c r="U5954" t="s">
        <v>517</v>
      </c>
      <c r="V5954" t="s">
        <v>517</v>
      </c>
      <c r="W5954" t="s">
        <v>621</v>
      </c>
      <c r="X5954" t="s">
        <v>622</v>
      </c>
      <c r="Y5954" t="s">
        <v>32429</v>
      </c>
      <c r="Z5954" s="1">
        <v>26490</v>
      </c>
      <c r="AA5954" t="s">
        <v>519</v>
      </c>
      <c r="AB5954">
        <v>45</v>
      </c>
      <c r="AC5954" t="s">
        <v>358</v>
      </c>
      <c r="AD5954" t="s">
        <v>495</v>
      </c>
      <c r="AF5954" t="s">
        <v>517</v>
      </c>
      <c r="AG5954" t="s">
        <v>517</v>
      </c>
      <c r="AH5954" t="s">
        <v>517</v>
      </c>
      <c r="AI5954" t="s">
        <v>517</v>
      </c>
      <c r="AJ5954" t="s">
        <v>517</v>
      </c>
    </row>
    <row r="5955" spans="1:36" x14ac:dyDescent="0.25">
      <c r="A5955" s="13" t="s">
        <v>32430</v>
      </c>
      <c r="B5955" s="1">
        <v>42964</v>
      </c>
      <c r="C5955" s="2">
        <v>0.54368055555555561</v>
      </c>
      <c r="D5955" t="s">
        <v>32157</v>
      </c>
      <c r="E5955" t="s">
        <v>22</v>
      </c>
      <c r="F5955" t="s">
        <v>32158</v>
      </c>
      <c r="G5955" s="14" t="s">
        <v>32159</v>
      </c>
      <c r="H5955" s="14" t="s">
        <v>32160</v>
      </c>
      <c r="I5955" t="s">
        <v>23</v>
      </c>
      <c r="K5955">
        <v>8</v>
      </c>
      <c r="L5955">
        <v>17</v>
      </c>
      <c r="M5955">
        <v>13</v>
      </c>
      <c r="N5955">
        <v>5</v>
      </c>
      <c r="O5955" t="s">
        <v>517</v>
      </c>
      <c r="P5955" t="s">
        <v>517</v>
      </c>
      <c r="Q5955" t="s">
        <v>517</v>
      </c>
      <c r="R5955" t="s">
        <v>517</v>
      </c>
      <c r="S5955" t="s">
        <v>517</v>
      </c>
      <c r="T5955" t="s">
        <v>517</v>
      </c>
      <c r="U5955" t="s">
        <v>517</v>
      </c>
      <c r="V5955" t="s">
        <v>517</v>
      </c>
      <c r="W5955" t="s">
        <v>517</v>
      </c>
      <c r="X5955" t="s">
        <v>517</v>
      </c>
      <c r="Y5955" t="s">
        <v>32161</v>
      </c>
      <c r="Z5955" s="1">
        <v>28890</v>
      </c>
      <c r="AA5955" t="s">
        <v>1366</v>
      </c>
      <c r="AB5955">
        <v>38</v>
      </c>
      <c r="AC5955" t="s">
        <v>358</v>
      </c>
      <c r="AD5955" t="s">
        <v>495</v>
      </c>
      <c r="AF5955" t="s">
        <v>517</v>
      </c>
      <c r="AG5955" t="s">
        <v>517</v>
      </c>
      <c r="AH5955" t="s">
        <v>517</v>
      </c>
      <c r="AI5955" t="s">
        <v>517</v>
      </c>
      <c r="AJ5955" t="s">
        <v>517</v>
      </c>
    </row>
    <row r="5956" spans="1:36" x14ac:dyDescent="0.25">
      <c r="A5956" s="13" t="s">
        <v>32432</v>
      </c>
      <c r="B5956" s="1">
        <v>42964</v>
      </c>
      <c r="C5956" s="2">
        <v>0.54516203703703703</v>
      </c>
      <c r="D5956" t="s">
        <v>31659</v>
      </c>
      <c r="E5956" t="s">
        <v>22</v>
      </c>
      <c r="F5956" t="s">
        <v>31660</v>
      </c>
      <c r="G5956" s="14" t="s">
        <v>31661</v>
      </c>
      <c r="H5956" s="14" t="s">
        <v>31662</v>
      </c>
      <c r="I5956" t="s">
        <v>21</v>
      </c>
      <c r="K5956">
        <v>8</v>
      </c>
      <c r="L5956">
        <v>17</v>
      </c>
      <c r="M5956">
        <v>13</v>
      </c>
      <c r="N5956">
        <v>5</v>
      </c>
      <c r="O5956" t="s">
        <v>32431</v>
      </c>
      <c r="P5956" t="s">
        <v>517</v>
      </c>
      <c r="Q5956" t="s">
        <v>517</v>
      </c>
      <c r="R5956" t="s">
        <v>517</v>
      </c>
      <c r="S5956" t="s">
        <v>517</v>
      </c>
      <c r="T5956" t="s">
        <v>517</v>
      </c>
      <c r="U5956" t="s">
        <v>517</v>
      </c>
      <c r="V5956" t="s">
        <v>517</v>
      </c>
      <c r="W5956" t="s">
        <v>537</v>
      </c>
      <c r="X5956" t="s">
        <v>590</v>
      </c>
      <c r="Y5956" t="s">
        <v>31663</v>
      </c>
      <c r="Z5956" s="1">
        <v>32262</v>
      </c>
      <c r="AA5956" t="s">
        <v>20102</v>
      </c>
      <c r="AB5956">
        <v>29</v>
      </c>
      <c r="AC5956" t="s">
        <v>357</v>
      </c>
      <c r="AD5956" t="s">
        <v>491</v>
      </c>
      <c r="AF5956" t="s">
        <v>8295</v>
      </c>
      <c r="AG5956" t="s">
        <v>517</v>
      </c>
      <c r="AH5956" t="s">
        <v>8263</v>
      </c>
      <c r="AI5956" t="s">
        <v>517</v>
      </c>
      <c r="AJ5956" t="s">
        <v>517</v>
      </c>
    </row>
    <row r="5957" spans="1:36" x14ac:dyDescent="0.25">
      <c r="A5957" t="s">
        <v>32434</v>
      </c>
      <c r="B5957">
        <v>42964</v>
      </c>
      <c r="C5957">
        <v>0.57043981481481476</v>
      </c>
      <c r="D5957" t="s">
        <v>32435</v>
      </c>
      <c r="E5957" t="s">
        <v>22</v>
      </c>
      <c r="F5957" t="s">
        <v>32436</v>
      </c>
      <c r="G5957" t="s">
        <v>32437</v>
      </c>
      <c r="H5957" t="s">
        <v>32438</v>
      </c>
      <c r="I5957" t="s">
        <v>23</v>
      </c>
      <c r="K5957">
        <v>8</v>
      </c>
      <c r="L5957">
        <v>17</v>
      </c>
      <c r="M5957">
        <v>13</v>
      </c>
      <c r="N5957">
        <v>5</v>
      </c>
      <c r="O5957" t="s">
        <v>32433</v>
      </c>
      <c r="P5957" t="s">
        <v>517</v>
      </c>
      <c r="Q5957" t="s">
        <v>517</v>
      </c>
      <c r="R5957" t="s">
        <v>517</v>
      </c>
      <c r="S5957" t="s">
        <v>517</v>
      </c>
      <c r="T5957" t="s">
        <v>517</v>
      </c>
      <c r="U5957" t="s">
        <v>517</v>
      </c>
      <c r="V5957" t="s">
        <v>517</v>
      </c>
      <c r="W5957" t="s">
        <v>537</v>
      </c>
      <c r="X5957" t="s">
        <v>590</v>
      </c>
      <c r="Y5957" t="s">
        <v>517</v>
      </c>
      <c r="Z5957" t="s">
        <v>517</v>
      </c>
      <c r="AA5957" t="s">
        <v>32435</v>
      </c>
      <c r="AB5957" t="s">
        <v>517</v>
      </c>
      <c r="AC5957" t="s">
        <v>358</v>
      </c>
      <c r="AD5957" t="s">
        <v>517</v>
      </c>
      <c r="AF5957" t="s">
        <v>517</v>
      </c>
      <c r="AG5957" t="s">
        <v>517</v>
      </c>
      <c r="AH5957" t="s">
        <v>517</v>
      </c>
      <c r="AI5957" t="s">
        <v>517</v>
      </c>
      <c r="AJ5957" t="s">
        <v>517</v>
      </c>
    </row>
    <row r="5958" spans="1:36" x14ac:dyDescent="0.25">
      <c r="A5958" s="13" t="s">
        <v>32439</v>
      </c>
      <c r="B5958" s="1">
        <v>42964</v>
      </c>
      <c r="C5958" s="2">
        <v>0.59369212962962969</v>
      </c>
      <c r="D5958" t="s">
        <v>32440</v>
      </c>
      <c r="E5958" t="s">
        <v>22</v>
      </c>
      <c r="F5958" t="s">
        <v>32441</v>
      </c>
      <c r="G5958" s="14" t="s">
        <v>32442</v>
      </c>
      <c r="H5958" s="14" t="s">
        <v>32443</v>
      </c>
      <c r="I5958" t="s">
        <v>21</v>
      </c>
      <c r="K5958">
        <v>8</v>
      </c>
      <c r="L5958">
        <v>17</v>
      </c>
      <c r="M5958">
        <v>14</v>
      </c>
      <c r="N5958">
        <v>5</v>
      </c>
      <c r="O5958" t="s">
        <v>517</v>
      </c>
      <c r="P5958" t="s">
        <v>517</v>
      </c>
      <c r="Q5958" t="s">
        <v>517</v>
      </c>
      <c r="R5958" t="s">
        <v>517</v>
      </c>
      <c r="S5958" t="s">
        <v>517</v>
      </c>
      <c r="T5958" t="s">
        <v>517</v>
      </c>
      <c r="U5958" t="s">
        <v>517</v>
      </c>
      <c r="V5958" t="s">
        <v>517</v>
      </c>
      <c r="W5958" t="s">
        <v>517</v>
      </c>
      <c r="X5958" t="s">
        <v>517</v>
      </c>
      <c r="Y5958" t="s">
        <v>32444</v>
      </c>
      <c r="Z5958" s="1">
        <v>33761</v>
      </c>
      <c r="AA5958" t="s">
        <v>529</v>
      </c>
      <c r="AB5958">
        <v>25</v>
      </c>
      <c r="AC5958" t="s">
        <v>358</v>
      </c>
      <c r="AD5958" t="s">
        <v>495</v>
      </c>
      <c r="AF5958" t="s">
        <v>8263</v>
      </c>
      <c r="AG5958" t="s">
        <v>8307</v>
      </c>
      <c r="AH5958" t="s">
        <v>8295</v>
      </c>
      <c r="AI5958" t="s">
        <v>517</v>
      </c>
      <c r="AJ5958" t="s">
        <v>8313</v>
      </c>
    </row>
    <row r="5959" spans="1:36" x14ac:dyDescent="0.25">
      <c r="A5959" s="13" t="s">
        <v>32446</v>
      </c>
      <c r="B5959" s="1">
        <v>42964</v>
      </c>
      <c r="C5959" s="2">
        <v>0.59591435185185182</v>
      </c>
      <c r="D5959" t="s">
        <v>32447</v>
      </c>
      <c r="E5959" t="s">
        <v>22</v>
      </c>
      <c r="F5959" t="s">
        <v>32448</v>
      </c>
      <c r="G5959" s="14" t="s">
        <v>32449</v>
      </c>
      <c r="H5959" s="14" t="s">
        <v>32450</v>
      </c>
      <c r="I5959" t="s">
        <v>23</v>
      </c>
      <c r="K5959">
        <v>8</v>
      </c>
      <c r="L5959">
        <v>17</v>
      </c>
      <c r="M5959">
        <v>14</v>
      </c>
      <c r="N5959">
        <v>5</v>
      </c>
      <c r="O5959" t="s">
        <v>32445</v>
      </c>
      <c r="P5959" t="s">
        <v>517</v>
      </c>
      <c r="Q5959" t="s">
        <v>517</v>
      </c>
      <c r="R5959" t="s">
        <v>517</v>
      </c>
      <c r="S5959" t="s">
        <v>517</v>
      </c>
      <c r="T5959" t="s">
        <v>517</v>
      </c>
      <c r="U5959" t="s">
        <v>517</v>
      </c>
      <c r="V5959" t="s">
        <v>517</v>
      </c>
      <c r="W5959" t="s">
        <v>589</v>
      </c>
      <c r="X5959" t="s">
        <v>590</v>
      </c>
      <c r="Y5959" t="s">
        <v>517</v>
      </c>
      <c r="Z5959" s="1" t="s">
        <v>517</v>
      </c>
      <c r="AA5959" t="s">
        <v>2032</v>
      </c>
      <c r="AB5959" t="s">
        <v>517</v>
      </c>
      <c r="AC5959" t="s">
        <v>357</v>
      </c>
      <c r="AD5959" t="s">
        <v>517</v>
      </c>
      <c r="AF5959" t="s">
        <v>517</v>
      </c>
      <c r="AG5959" t="s">
        <v>517</v>
      </c>
      <c r="AH5959" t="s">
        <v>517</v>
      </c>
      <c r="AI5959" t="s">
        <v>517</v>
      </c>
      <c r="AJ5959" t="s">
        <v>517</v>
      </c>
    </row>
    <row r="5960" spans="1:36" x14ac:dyDescent="0.25">
      <c r="A5960" s="13" t="s">
        <v>32452</v>
      </c>
      <c r="B5960" s="1">
        <v>42964</v>
      </c>
      <c r="C5960" s="2">
        <v>0.60775462962962956</v>
      </c>
      <c r="D5960" t="s">
        <v>32453</v>
      </c>
      <c r="E5960" t="s">
        <v>22</v>
      </c>
      <c r="F5960" t="s">
        <v>32454</v>
      </c>
      <c r="G5960" s="14" t="s">
        <v>32455</v>
      </c>
      <c r="H5960" s="14" t="s">
        <v>32456</v>
      </c>
      <c r="I5960" t="s">
        <v>23</v>
      </c>
      <c r="K5960">
        <v>8</v>
      </c>
      <c r="L5960">
        <v>17</v>
      </c>
      <c r="M5960">
        <v>14</v>
      </c>
      <c r="N5960">
        <v>5</v>
      </c>
      <c r="O5960" t="s">
        <v>32451</v>
      </c>
      <c r="P5960" t="s">
        <v>517</v>
      </c>
      <c r="Q5960" t="s">
        <v>517</v>
      </c>
      <c r="R5960" t="s">
        <v>517</v>
      </c>
      <c r="S5960" t="s">
        <v>517</v>
      </c>
      <c r="T5960" t="s">
        <v>517</v>
      </c>
      <c r="U5960" t="s">
        <v>517</v>
      </c>
      <c r="V5960" t="s">
        <v>517</v>
      </c>
      <c r="W5960" t="s">
        <v>537</v>
      </c>
      <c r="X5960" t="s">
        <v>850</v>
      </c>
      <c r="Y5960" t="s">
        <v>32457</v>
      </c>
      <c r="Z5960" s="1">
        <v>33889</v>
      </c>
      <c r="AA5960" t="s">
        <v>694</v>
      </c>
      <c r="AB5960">
        <v>24</v>
      </c>
      <c r="AC5960" t="s">
        <v>358</v>
      </c>
      <c r="AD5960" t="s">
        <v>482</v>
      </c>
      <c r="AF5960" t="s">
        <v>8313</v>
      </c>
      <c r="AG5960" t="s">
        <v>517</v>
      </c>
      <c r="AH5960" t="s">
        <v>517</v>
      </c>
      <c r="AI5960" t="s">
        <v>517</v>
      </c>
      <c r="AJ5960" t="s">
        <v>517</v>
      </c>
    </row>
    <row r="5961" spans="1:36" x14ac:dyDescent="0.25">
      <c r="A5961" s="13" t="s">
        <v>32459</v>
      </c>
      <c r="B5961" s="1">
        <v>42964</v>
      </c>
      <c r="C5961" s="2">
        <v>0.62408564814814815</v>
      </c>
      <c r="D5961" t="s">
        <v>32460</v>
      </c>
      <c r="E5961" t="s">
        <v>22</v>
      </c>
      <c r="F5961" t="s">
        <v>32461</v>
      </c>
      <c r="G5961" s="14" t="s">
        <v>32462</v>
      </c>
      <c r="H5961" s="14" t="s">
        <v>32463</v>
      </c>
      <c r="I5961" t="s">
        <v>23</v>
      </c>
      <c r="K5961">
        <v>8</v>
      </c>
      <c r="L5961">
        <v>17</v>
      </c>
      <c r="M5961">
        <v>14</v>
      </c>
      <c r="N5961">
        <v>5</v>
      </c>
      <c r="O5961" t="s">
        <v>32458</v>
      </c>
      <c r="P5961" t="s">
        <v>517</v>
      </c>
      <c r="Q5961" t="s">
        <v>517</v>
      </c>
      <c r="R5961" t="s">
        <v>517</v>
      </c>
      <c r="S5961" t="s">
        <v>517</v>
      </c>
      <c r="T5961" t="s">
        <v>517</v>
      </c>
      <c r="U5961" t="s">
        <v>517</v>
      </c>
      <c r="V5961" t="s">
        <v>517</v>
      </c>
      <c r="W5961" t="s">
        <v>589</v>
      </c>
      <c r="X5961" t="s">
        <v>590</v>
      </c>
      <c r="Y5961" t="s">
        <v>517</v>
      </c>
      <c r="Z5961" s="1" t="s">
        <v>517</v>
      </c>
      <c r="AA5961" t="s">
        <v>32464</v>
      </c>
      <c r="AB5961" t="s">
        <v>517</v>
      </c>
      <c r="AC5961" t="s">
        <v>358</v>
      </c>
      <c r="AD5961" t="s">
        <v>517</v>
      </c>
      <c r="AF5961" t="s">
        <v>517</v>
      </c>
      <c r="AG5961" t="s">
        <v>517</v>
      </c>
      <c r="AH5961" t="s">
        <v>517</v>
      </c>
      <c r="AI5961" t="s">
        <v>517</v>
      </c>
      <c r="AJ5961" t="s">
        <v>517</v>
      </c>
    </row>
    <row r="5962" spans="1:36" x14ac:dyDescent="0.25">
      <c r="A5962" s="13" t="s">
        <v>32465</v>
      </c>
      <c r="B5962" s="1">
        <v>42964</v>
      </c>
      <c r="C5962" s="2">
        <v>0.63153935185185184</v>
      </c>
      <c r="D5962" t="s">
        <v>31494</v>
      </c>
      <c r="E5962" t="s">
        <v>22</v>
      </c>
      <c r="F5962" t="s">
        <v>31495</v>
      </c>
      <c r="G5962" s="14" t="s">
        <v>31496</v>
      </c>
      <c r="H5962" s="14" t="s">
        <v>31497</v>
      </c>
      <c r="I5962" t="s">
        <v>23</v>
      </c>
      <c r="K5962">
        <v>8</v>
      </c>
      <c r="L5962">
        <v>17</v>
      </c>
      <c r="M5962">
        <v>15</v>
      </c>
      <c r="N5962">
        <v>5</v>
      </c>
      <c r="O5962" t="s">
        <v>31492</v>
      </c>
      <c r="P5962" t="s">
        <v>517</v>
      </c>
      <c r="Q5962" t="s">
        <v>517</v>
      </c>
      <c r="R5962" t="s">
        <v>517</v>
      </c>
      <c r="S5962" t="s">
        <v>517</v>
      </c>
      <c r="T5962" t="s">
        <v>517</v>
      </c>
      <c r="U5962" t="s">
        <v>517</v>
      </c>
      <c r="V5962" t="s">
        <v>517</v>
      </c>
      <c r="W5962" t="s">
        <v>672</v>
      </c>
      <c r="X5962" t="s">
        <v>622</v>
      </c>
      <c r="Y5962" t="s">
        <v>31498</v>
      </c>
      <c r="Z5962" s="1">
        <v>35005</v>
      </c>
      <c r="AA5962" t="s">
        <v>31499</v>
      </c>
      <c r="AB5962">
        <v>21</v>
      </c>
      <c r="AC5962" t="s">
        <v>358</v>
      </c>
      <c r="AD5962" t="s">
        <v>495</v>
      </c>
      <c r="AF5962" t="s">
        <v>517</v>
      </c>
      <c r="AG5962" t="s">
        <v>517</v>
      </c>
      <c r="AH5962" t="s">
        <v>517</v>
      </c>
      <c r="AI5962" t="s">
        <v>517</v>
      </c>
      <c r="AJ5962" t="s">
        <v>517</v>
      </c>
    </row>
    <row r="5963" spans="1:36" x14ac:dyDescent="0.25">
      <c r="A5963" s="13" t="s">
        <v>32466</v>
      </c>
      <c r="B5963" s="1">
        <v>42964</v>
      </c>
      <c r="C5963" s="2">
        <v>0.63479166666666664</v>
      </c>
      <c r="D5963" t="s">
        <v>32467</v>
      </c>
      <c r="E5963" t="s">
        <v>22</v>
      </c>
      <c r="F5963" t="s">
        <v>32468</v>
      </c>
      <c r="G5963" s="14" t="s">
        <v>32469</v>
      </c>
      <c r="H5963" s="14" t="s">
        <v>32470</v>
      </c>
      <c r="I5963" t="s">
        <v>25</v>
      </c>
      <c r="K5963">
        <v>8</v>
      </c>
      <c r="L5963">
        <v>17</v>
      </c>
      <c r="M5963">
        <v>15</v>
      </c>
      <c r="N5963">
        <v>5</v>
      </c>
      <c r="O5963" t="s">
        <v>517</v>
      </c>
      <c r="P5963" t="s">
        <v>517</v>
      </c>
      <c r="Q5963" t="s">
        <v>517</v>
      </c>
      <c r="R5963" t="s">
        <v>517</v>
      </c>
      <c r="S5963" t="s">
        <v>517</v>
      </c>
      <c r="T5963" t="s">
        <v>517</v>
      </c>
      <c r="U5963" t="s">
        <v>517</v>
      </c>
      <c r="V5963" t="s">
        <v>517</v>
      </c>
      <c r="W5963" t="s">
        <v>517</v>
      </c>
      <c r="X5963" t="s">
        <v>517</v>
      </c>
      <c r="Y5963" t="s">
        <v>32471</v>
      </c>
      <c r="Z5963" s="1">
        <v>31588</v>
      </c>
      <c r="AA5963" t="s">
        <v>546</v>
      </c>
      <c r="AB5963">
        <v>31</v>
      </c>
      <c r="AC5963" t="s">
        <v>358</v>
      </c>
      <c r="AD5963" t="s">
        <v>495</v>
      </c>
      <c r="AF5963" t="s">
        <v>8263</v>
      </c>
      <c r="AG5963" t="s">
        <v>8313</v>
      </c>
      <c r="AH5963" t="s">
        <v>8295</v>
      </c>
      <c r="AI5963" t="s">
        <v>8270</v>
      </c>
      <c r="AJ5963" t="s">
        <v>517</v>
      </c>
    </row>
    <row r="5964" spans="1:36" x14ac:dyDescent="0.25">
      <c r="A5964" s="13" t="s">
        <v>32473</v>
      </c>
      <c r="B5964" s="1">
        <v>42964</v>
      </c>
      <c r="C5964" s="2">
        <v>0.65158564814814812</v>
      </c>
      <c r="D5964" t="s">
        <v>32474</v>
      </c>
      <c r="E5964" t="s">
        <v>22</v>
      </c>
      <c r="F5964" t="s">
        <v>32475</v>
      </c>
      <c r="G5964" s="14" t="s">
        <v>32476</v>
      </c>
      <c r="H5964" s="14" t="s">
        <v>32477</v>
      </c>
      <c r="I5964" t="s">
        <v>23</v>
      </c>
      <c r="K5964">
        <v>8</v>
      </c>
      <c r="L5964">
        <v>17</v>
      </c>
      <c r="M5964">
        <v>15</v>
      </c>
      <c r="N5964">
        <v>5</v>
      </c>
      <c r="O5964" t="s">
        <v>32472</v>
      </c>
      <c r="P5964" t="s">
        <v>517</v>
      </c>
      <c r="Q5964" t="s">
        <v>517</v>
      </c>
      <c r="R5964" t="s">
        <v>517</v>
      </c>
      <c r="S5964" t="s">
        <v>517</v>
      </c>
      <c r="T5964" t="s">
        <v>517</v>
      </c>
      <c r="U5964" t="s">
        <v>517</v>
      </c>
      <c r="V5964" t="s">
        <v>517</v>
      </c>
      <c r="W5964" t="s">
        <v>4219</v>
      </c>
      <c r="X5964" t="s">
        <v>622</v>
      </c>
      <c r="Y5964" t="s">
        <v>32478</v>
      </c>
      <c r="Z5964" s="1">
        <v>31650</v>
      </c>
      <c r="AA5964" t="s">
        <v>1684</v>
      </c>
      <c r="AB5964">
        <v>30</v>
      </c>
      <c r="AC5964" t="s">
        <v>358</v>
      </c>
      <c r="AD5964" t="s">
        <v>482</v>
      </c>
      <c r="AF5964" t="s">
        <v>8313</v>
      </c>
      <c r="AG5964" t="s">
        <v>517</v>
      </c>
      <c r="AH5964" t="s">
        <v>517</v>
      </c>
      <c r="AI5964" t="s">
        <v>517</v>
      </c>
      <c r="AJ5964" t="s">
        <v>517</v>
      </c>
    </row>
    <row r="5965" spans="1:36" x14ac:dyDescent="0.25">
      <c r="A5965" s="13" t="s">
        <v>32479</v>
      </c>
      <c r="B5965" s="1">
        <v>42964</v>
      </c>
      <c r="C5965" s="2">
        <v>0.66995370370370377</v>
      </c>
      <c r="D5965" t="s">
        <v>32480</v>
      </c>
      <c r="E5965" t="s">
        <v>22</v>
      </c>
      <c r="F5965" t="s">
        <v>32481</v>
      </c>
      <c r="G5965" s="14" t="s">
        <v>32482</v>
      </c>
      <c r="H5965" s="14" t="s">
        <v>32483</v>
      </c>
      <c r="I5965" t="s">
        <v>23</v>
      </c>
      <c r="K5965">
        <v>8</v>
      </c>
      <c r="L5965">
        <v>17</v>
      </c>
      <c r="M5965">
        <v>16</v>
      </c>
      <c r="N5965">
        <v>5</v>
      </c>
      <c r="O5965" t="s">
        <v>517</v>
      </c>
      <c r="P5965" t="s">
        <v>517</v>
      </c>
      <c r="Q5965" t="s">
        <v>517</v>
      </c>
      <c r="R5965" t="s">
        <v>517</v>
      </c>
      <c r="S5965" t="s">
        <v>517</v>
      </c>
      <c r="T5965" t="s">
        <v>517</v>
      </c>
      <c r="U5965" t="s">
        <v>517</v>
      </c>
      <c r="V5965" t="s">
        <v>517</v>
      </c>
      <c r="W5965" t="s">
        <v>517</v>
      </c>
      <c r="X5965" t="s">
        <v>517</v>
      </c>
      <c r="Y5965" t="s">
        <v>32484</v>
      </c>
      <c r="Z5965" s="1">
        <v>30945</v>
      </c>
      <c r="AA5965" t="s">
        <v>3146</v>
      </c>
      <c r="AB5965">
        <v>32</v>
      </c>
      <c r="AC5965" t="s">
        <v>358</v>
      </c>
      <c r="AD5965" t="s">
        <v>482</v>
      </c>
      <c r="AF5965" t="s">
        <v>517</v>
      </c>
      <c r="AG5965" t="s">
        <v>517</v>
      </c>
      <c r="AH5965" t="s">
        <v>517</v>
      </c>
      <c r="AI5965" t="s">
        <v>517</v>
      </c>
      <c r="AJ5965" t="s">
        <v>517</v>
      </c>
    </row>
    <row r="5966" spans="1:36" x14ac:dyDescent="0.25">
      <c r="A5966" s="13" t="s">
        <v>32486</v>
      </c>
      <c r="B5966" s="1">
        <v>42964</v>
      </c>
      <c r="C5966" s="2">
        <v>0.69153935185185189</v>
      </c>
      <c r="D5966" t="s">
        <v>32487</v>
      </c>
      <c r="E5966" t="s">
        <v>22</v>
      </c>
      <c r="F5966" t="s">
        <v>32488</v>
      </c>
      <c r="G5966" s="14" t="s">
        <v>32489</v>
      </c>
      <c r="H5966" s="14" t="s">
        <v>32490</v>
      </c>
      <c r="I5966" t="s">
        <v>23</v>
      </c>
      <c r="K5966">
        <v>8</v>
      </c>
      <c r="L5966">
        <v>17</v>
      </c>
      <c r="M5966">
        <v>16</v>
      </c>
      <c r="N5966">
        <v>5</v>
      </c>
      <c r="O5966" t="s">
        <v>32485</v>
      </c>
      <c r="P5966" t="s">
        <v>517</v>
      </c>
      <c r="Q5966" t="s">
        <v>517</v>
      </c>
      <c r="R5966" t="s">
        <v>517</v>
      </c>
      <c r="S5966" t="s">
        <v>517</v>
      </c>
      <c r="T5966" t="s">
        <v>517</v>
      </c>
      <c r="U5966" t="s">
        <v>517</v>
      </c>
      <c r="V5966" t="s">
        <v>517</v>
      </c>
      <c r="W5966" t="s">
        <v>2958</v>
      </c>
      <c r="X5966" t="s">
        <v>849</v>
      </c>
      <c r="Y5966" t="s">
        <v>32491</v>
      </c>
      <c r="Z5966" s="1">
        <v>21926</v>
      </c>
      <c r="AA5966" t="s">
        <v>3163</v>
      </c>
      <c r="AB5966">
        <v>57</v>
      </c>
      <c r="AC5966" t="s">
        <v>358</v>
      </c>
      <c r="AD5966" t="s">
        <v>486</v>
      </c>
      <c r="AF5966" t="s">
        <v>517</v>
      </c>
      <c r="AG5966" t="s">
        <v>517</v>
      </c>
      <c r="AH5966" t="s">
        <v>517</v>
      </c>
      <c r="AI5966" t="s">
        <v>517</v>
      </c>
      <c r="AJ5966" t="s">
        <v>517</v>
      </c>
    </row>
    <row r="5967" spans="1:36" x14ac:dyDescent="0.25">
      <c r="A5967" s="13" t="s">
        <v>32493</v>
      </c>
      <c r="B5967" s="1">
        <v>42964</v>
      </c>
      <c r="C5967" s="2">
        <v>0.74902777777777774</v>
      </c>
      <c r="D5967" t="s">
        <v>32494</v>
      </c>
      <c r="E5967" t="s">
        <v>22</v>
      </c>
      <c r="F5967" t="s">
        <v>32495</v>
      </c>
      <c r="G5967" s="14" t="s">
        <v>32496</v>
      </c>
      <c r="H5967" s="14" t="s">
        <v>32497</v>
      </c>
      <c r="I5967" t="s">
        <v>23</v>
      </c>
      <c r="K5967">
        <v>8</v>
      </c>
      <c r="L5967">
        <v>17</v>
      </c>
      <c r="M5967">
        <v>17</v>
      </c>
      <c r="N5967">
        <v>5</v>
      </c>
      <c r="O5967" t="s">
        <v>32492</v>
      </c>
      <c r="P5967" t="s">
        <v>517</v>
      </c>
      <c r="Q5967" t="s">
        <v>517</v>
      </c>
      <c r="R5967" t="s">
        <v>517</v>
      </c>
      <c r="S5967" t="s">
        <v>517</v>
      </c>
      <c r="T5967" t="s">
        <v>517</v>
      </c>
      <c r="U5967" t="s">
        <v>517</v>
      </c>
      <c r="V5967" t="s">
        <v>517</v>
      </c>
      <c r="W5967" t="s">
        <v>537</v>
      </c>
      <c r="X5967" t="s">
        <v>590</v>
      </c>
      <c r="Y5967" t="s">
        <v>1002</v>
      </c>
      <c r="Z5967" s="1">
        <v>33583</v>
      </c>
      <c r="AA5967" t="s">
        <v>529</v>
      </c>
      <c r="AB5967">
        <v>25</v>
      </c>
      <c r="AC5967" t="s">
        <v>358</v>
      </c>
      <c r="AD5967" t="s">
        <v>496</v>
      </c>
      <c r="AF5967" t="s">
        <v>517</v>
      </c>
      <c r="AG5967" t="s">
        <v>517</v>
      </c>
      <c r="AH5967" t="s">
        <v>517</v>
      </c>
      <c r="AI5967" t="s">
        <v>517</v>
      </c>
      <c r="AJ5967" t="s">
        <v>517</v>
      </c>
    </row>
    <row r="5968" spans="1:36" x14ac:dyDescent="0.25">
      <c r="A5968" s="13" t="s">
        <v>32498</v>
      </c>
      <c r="B5968" s="1">
        <v>42964</v>
      </c>
      <c r="C5968" s="2">
        <v>0.83763888888888882</v>
      </c>
      <c r="D5968" t="s">
        <v>32499</v>
      </c>
      <c r="E5968" t="s">
        <v>22</v>
      </c>
      <c r="F5968" t="s">
        <v>32500</v>
      </c>
      <c r="G5968" s="14" t="s">
        <v>32501</v>
      </c>
      <c r="H5968" s="14" t="s">
        <v>32502</v>
      </c>
      <c r="I5968" t="s">
        <v>21</v>
      </c>
      <c r="K5968">
        <v>8</v>
      </c>
      <c r="L5968">
        <v>17</v>
      </c>
      <c r="M5968">
        <v>20</v>
      </c>
      <c r="N5968">
        <v>5</v>
      </c>
      <c r="O5968" t="s">
        <v>517</v>
      </c>
      <c r="P5968" t="s">
        <v>517</v>
      </c>
      <c r="Q5968" t="s">
        <v>517</v>
      </c>
      <c r="R5968" t="s">
        <v>517</v>
      </c>
      <c r="S5968" t="s">
        <v>517</v>
      </c>
      <c r="T5968" t="s">
        <v>517</v>
      </c>
      <c r="U5968" t="s">
        <v>517</v>
      </c>
      <c r="V5968" t="s">
        <v>517</v>
      </c>
      <c r="W5968" t="s">
        <v>517</v>
      </c>
      <c r="X5968" t="s">
        <v>517</v>
      </c>
      <c r="Y5968" t="s">
        <v>32503</v>
      </c>
      <c r="Z5968" s="1">
        <v>27369</v>
      </c>
      <c r="AA5968" t="s">
        <v>32504</v>
      </c>
      <c r="AB5968">
        <v>42</v>
      </c>
      <c r="AC5968" t="s">
        <v>358</v>
      </c>
      <c r="AD5968" t="s">
        <v>497</v>
      </c>
      <c r="AF5968" t="s">
        <v>517</v>
      </c>
      <c r="AG5968" t="s">
        <v>8295</v>
      </c>
      <c r="AH5968" t="s">
        <v>8266</v>
      </c>
      <c r="AI5968" t="s">
        <v>8304</v>
      </c>
      <c r="AJ5968">
        <v>16789</v>
      </c>
    </row>
    <row r="5969" spans="1:36" x14ac:dyDescent="0.25">
      <c r="A5969" s="13" t="s">
        <v>32505</v>
      </c>
      <c r="B5969" s="1">
        <v>42964</v>
      </c>
      <c r="C5969" s="2">
        <v>0.87517361111111114</v>
      </c>
      <c r="D5969" t="s">
        <v>2854</v>
      </c>
      <c r="E5969" t="s">
        <v>22</v>
      </c>
      <c r="F5969" t="s">
        <v>2855</v>
      </c>
      <c r="G5969" s="14" t="s">
        <v>2856</v>
      </c>
      <c r="H5969" s="14" t="s">
        <v>2857</v>
      </c>
      <c r="I5969" t="s">
        <v>23</v>
      </c>
      <c r="K5969">
        <v>8</v>
      </c>
      <c r="L5969">
        <v>17</v>
      </c>
      <c r="M5969">
        <v>21</v>
      </c>
      <c r="N5969">
        <v>5</v>
      </c>
      <c r="O5969" t="s">
        <v>31179</v>
      </c>
      <c r="P5969" t="s">
        <v>517</v>
      </c>
      <c r="Q5969" t="s">
        <v>517</v>
      </c>
      <c r="R5969" t="s">
        <v>517</v>
      </c>
      <c r="S5969" t="s">
        <v>517</v>
      </c>
      <c r="T5969" t="s">
        <v>517</v>
      </c>
      <c r="U5969" t="s">
        <v>517</v>
      </c>
      <c r="V5969" t="s">
        <v>517</v>
      </c>
      <c r="W5969" t="s">
        <v>621</v>
      </c>
      <c r="X5969" t="s">
        <v>622</v>
      </c>
      <c r="Y5969" t="s">
        <v>2858</v>
      </c>
      <c r="Z5969" s="1">
        <v>29423</v>
      </c>
      <c r="AA5969" t="s">
        <v>2859</v>
      </c>
      <c r="AB5969">
        <v>37</v>
      </c>
      <c r="AC5969" t="s">
        <v>358</v>
      </c>
      <c r="AD5969" t="s">
        <v>498</v>
      </c>
      <c r="AF5969" t="s">
        <v>8260</v>
      </c>
      <c r="AG5969" t="s">
        <v>8313</v>
      </c>
      <c r="AH5969" t="s">
        <v>517</v>
      </c>
      <c r="AI5969" t="s">
        <v>517</v>
      </c>
      <c r="AJ5969" t="s">
        <v>517</v>
      </c>
    </row>
    <row r="5970" spans="1:36" x14ac:dyDescent="0.25">
      <c r="A5970" s="13" t="s">
        <v>32506</v>
      </c>
      <c r="B5970" s="1">
        <v>42964</v>
      </c>
      <c r="C5970" s="2">
        <v>0.88324074074074066</v>
      </c>
      <c r="D5970" t="s">
        <v>32507</v>
      </c>
      <c r="E5970" t="s">
        <v>22</v>
      </c>
      <c r="F5970" t="s">
        <v>27495</v>
      </c>
      <c r="G5970" s="14" t="s">
        <v>27496</v>
      </c>
      <c r="H5970" s="14" t="s">
        <v>27497</v>
      </c>
      <c r="I5970" t="s">
        <v>23</v>
      </c>
      <c r="K5970">
        <v>8</v>
      </c>
      <c r="L5970">
        <v>17</v>
      </c>
      <c r="M5970">
        <v>21</v>
      </c>
      <c r="N5970">
        <v>5</v>
      </c>
      <c r="O5970" t="s">
        <v>27492</v>
      </c>
      <c r="P5970" t="s">
        <v>517</v>
      </c>
      <c r="Q5970" t="s">
        <v>517</v>
      </c>
      <c r="R5970" t="s">
        <v>517</v>
      </c>
      <c r="S5970" t="s">
        <v>517</v>
      </c>
      <c r="T5970" t="s">
        <v>517</v>
      </c>
      <c r="U5970" t="s">
        <v>517</v>
      </c>
      <c r="V5970" t="s">
        <v>517</v>
      </c>
      <c r="W5970" t="s">
        <v>537</v>
      </c>
      <c r="X5970" t="s">
        <v>26300</v>
      </c>
      <c r="Y5970" t="s">
        <v>27498</v>
      </c>
      <c r="Z5970" s="1">
        <v>35056</v>
      </c>
      <c r="AA5970" t="s">
        <v>4872</v>
      </c>
      <c r="AB5970">
        <v>21</v>
      </c>
      <c r="AC5970" t="s">
        <v>357</v>
      </c>
      <c r="AD5970" t="s">
        <v>489</v>
      </c>
      <c r="AF5970" t="s">
        <v>517</v>
      </c>
      <c r="AG5970" t="s">
        <v>517</v>
      </c>
      <c r="AH5970" t="s">
        <v>517</v>
      </c>
      <c r="AI5970" t="s">
        <v>517</v>
      </c>
      <c r="AJ5970" t="s">
        <v>517</v>
      </c>
    </row>
    <row r="5971" spans="1:36" x14ac:dyDescent="0.25">
      <c r="A5971" s="13" t="s">
        <v>32511</v>
      </c>
      <c r="B5971" s="1">
        <v>42964</v>
      </c>
      <c r="C5971" s="2">
        <v>0.9711805555555556</v>
      </c>
      <c r="D5971" t="s">
        <v>32512</v>
      </c>
      <c r="E5971" t="s">
        <v>22</v>
      </c>
      <c r="F5971" t="s">
        <v>32513</v>
      </c>
      <c r="G5971" s="14" t="s">
        <v>32514</v>
      </c>
      <c r="H5971" s="14" t="s">
        <v>32515</v>
      </c>
      <c r="I5971" t="s">
        <v>23</v>
      </c>
      <c r="K5971">
        <v>8</v>
      </c>
      <c r="L5971">
        <v>17</v>
      </c>
      <c r="M5971">
        <v>23</v>
      </c>
      <c r="N5971">
        <v>5</v>
      </c>
      <c r="O5971" t="s">
        <v>32510</v>
      </c>
      <c r="P5971" t="s">
        <v>32508</v>
      </c>
      <c r="Q5971" t="s">
        <v>32509</v>
      </c>
      <c r="R5971" t="s">
        <v>517</v>
      </c>
      <c r="S5971" t="s">
        <v>517</v>
      </c>
      <c r="T5971" t="s">
        <v>517</v>
      </c>
      <c r="U5971" t="s">
        <v>517</v>
      </c>
      <c r="V5971" t="s">
        <v>517</v>
      </c>
      <c r="W5971" t="s">
        <v>589</v>
      </c>
      <c r="X5971" t="s">
        <v>590</v>
      </c>
      <c r="Y5971" t="s">
        <v>11473</v>
      </c>
      <c r="Z5971" s="1">
        <v>20341</v>
      </c>
      <c r="AA5971" t="s">
        <v>546</v>
      </c>
      <c r="AB5971">
        <v>61</v>
      </c>
      <c r="AC5971" t="s">
        <v>358</v>
      </c>
      <c r="AD5971" t="s">
        <v>490</v>
      </c>
      <c r="AF5971" t="s">
        <v>517</v>
      </c>
      <c r="AG5971" t="s">
        <v>517</v>
      </c>
      <c r="AH5971" t="s">
        <v>517</v>
      </c>
      <c r="AI5971" t="s">
        <v>517</v>
      </c>
      <c r="AJ5971" t="s">
        <v>517</v>
      </c>
    </row>
    <row r="5972" spans="1:36" x14ac:dyDescent="0.25">
      <c r="A5972" s="13" t="s">
        <v>32516</v>
      </c>
      <c r="B5972" s="1">
        <v>42965</v>
      </c>
      <c r="C5972" s="2">
        <v>2.3958333333333336E-3</v>
      </c>
      <c r="D5972" t="s">
        <v>32517</v>
      </c>
      <c r="E5972" t="s">
        <v>7005</v>
      </c>
      <c r="F5972" t="s">
        <v>32518</v>
      </c>
      <c r="G5972" s="14" t="s">
        <v>32519</v>
      </c>
      <c r="H5972" s="14" t="s">
        <v>32520</v>
      </c>
      <c r="I5972" t="s">
        <v>24</v>
      </c>
      <c r="K5972">
        <v>8</v>
      </c>
      <c r="L5972">
        <v>18</v>
      </c>
      <c r="M5972">
        <v>0</v>
      </c>
      <c r="N5972">
        <v>6</v>
      </c>
      <c r="O5972" t="s">
        <v>517</v>
      </c>
      <c r="P5972" t="s">
        <v>517</v>
      </c>
      <c r="Q5972" t="s">
        <v>517</v>
      </c>
      <c r="R5972" t="s">
        <v>517</v>
      </c>
      <c r="S5972" t="s">
        <v>517</v>
      </c>
      <c r="T5972" t="s">
        <v>517</v>
      </c>
      <c r="U5972" t="s">
        <v>517</v>
      </c>
      <c r="V5972" t="s">
        <v>517</v>
      </c>
      <c r="W5972" t="s">
        <v>517</v>
      </c>
      <c r="X5972" t="s">
        <v>517</v>
      </c>
      <c r="Y5972" t="s">
        <v>517</v>
      </c>
      <c r="Z5972" s="1" t="s">
        <v>517</v>
      </c>
      <c r="AA5972" t="s">
        <v>32517</v>
      </c>
      <c r="AB5972" t="s">
        <v>517</v>
      </c>
      <c r="AC5972" t="s">
        <v>358</v>
      </c>
      <c r="AD5972" t="s">
        <v>517</v>
      </c>
      <c r="AF5972" t="s">
        <v>8306</v>
      </c>
      <c r="AG5972" t="s">
        <v>8313</v>
      </c>
      <c r="AH5972" t="s">
        <v>517</v>
      </c>
      <c r="AI5972" t="s">
        <v>517</v>
      </c>
      <c r="AJ5972" t="s">
        <v>517</v>
      </c>
    </row>
    <row r="5973" spans="1:36" x14ac:dyDescent="0.25">
      <c r="A5973" s="13" t="s">
        <v>32521</v>
      </c>
      <c r="B5973" s="1">
        <v>42965</v>
      </c>
      <c r="C5973" s="2">
        <v>2.6388888888888889E-2</v>
      </c>
      <c r="D5973" t="s">
        <v>1910</v>
      </c>
      <c r="E5973" t="s">
        <v>22</v>
      </c>
      <c r="F5973" t="s">
        <v>30677</v>
      </c>
      <c r="G5973" s="14" t="s">
        <v>30678</v>
      </c>
      <c r="H5973" s="14" t="s">
        <v>30679</v>
      </c>
      <c r="I5973" t="s">
        <v>26</v>
      </c>
      <c r="K5973">
        <v>8</v>
      </c>
      <c r="L5973">
        <v>18</v>
      </c>
      <c r="M5973">
        <v>0</v>
      </c>
      <c r="N5973">
        <v>6</v>
      </c>
      <c r="O5973" t="s">
        <v>517</v>
      </c>
      <c r="P5973" t="s">
        <v>517</v>
      </c>
      <c r="Q5973" t="s">
        <v>517</v>
      </c>
      <c r="R5973" t="s">
        <v>517</v>
      </c>
      <c r="S5973" t="s">
        <v>517</v>
      </c>
      <c r="T5973" t="s">
        <v>517</v>
      </c>
      <c r="U5973" t="s">
        <v>517</v>
      </c>
      <c r="V5973" t="s">
        <v>517</v>
      </c>
      <c r="W5973" t="s">
        <v>517</v>
      </c>
      <c r="X5973" t="s">
        <v>517</v>
      </c>
      <c r="Y5973" t="s">
        <v>30680</v>
      </c>
      <c r="Z5973" s="1">
        <v>34876</v>
      </c>
      <c r="AA5973" t="s">
        <v>1910</v>
      </c>
      <c r="AB5973">
        <v>22</v>
      </c>
      <c r="AC5973" t="s">
        <v>358</v>
      </c>
      <c r="AD5973" t="s">
        <v>495</v>
      </c>
      <c r="AF5973" t="s">
        <v>8283</v>
      </c>
      <c r="AG5973" t="s">
        <v>517</v>
      </c>
      <c r="AH5973" t="s">
        <v>517</v>
      </c>
      <c r="AI5973" t="s">
        <v>517</v>
      </c>
      <c r="AJ5973" t="s">
        <v>517</v>
      </c>
    </row>
    <row r="5974" spans="1:36" x14ac:dyDescent="0.25">
      <c r="A5974" s="13" t="s">
        <v>32522</v>
      </c>
      <c r="B5974" s="1">
        <v>42965</v>
      </c>
      <c r="C5974" s="2">
        <v>5.6400462962962965E-2</v>
      </c>
      <c r="D5974" t="s">
        <v>28196</v>
      </c>
      <c r="E5974" t="s">
        <v>22</v>
      </c>
      <c r="F5974" t="s">
        <v>28197</v>
      </c>
      <c r="G5974" s="14" t="s">
        <v>28198</v>
      </c>
      <c r="H5974" s="14" t="s">
        <v>32523</v>
      </c>
      <c r="I5974" t="s">
        <v>21</v>
      </c>
      <c r="K5974">
        <v>8</v>
      </c>
      <c r="L5974">
        <v>18</v>
      </c>
      <c r="M5974">
        <v>1</v>
      </c>
      <c r="N5974">
        <v>6</v>
      </c>
      <c r="O5974" t="s">
        <v>517</v>
      </c>
      <c r="P5974" t="s">
        <v>517</v>
      </c>
      <c r="Q5974" t="s">
        <v>517</v>
      </c>
      <c r="R5974" t="s">
        <v>517</v>
      </c>
      <c r="S5974" t="s">
        <v>517</v>
      </c>
      <c r="T5974" t="s">
        <v>517</v>
      </c>
      <c r="U5974" t="s">
        <v>517</v>
      </c>
      <c r="V5974" t="s">
        <v>517</v>
      </c>
      <c r="W5974" t="s">
        <v>517</v>
      </c>
      <c r="X5974" t="s">
        <v>517</v>
      </c>
      <c r="Y5974" t="s">
        <v>28200</v>
      </c>
      <c r="Z5974" s="1">
        <v>35778</v>
      </c>
      <c r="AA5974" t="s">
        <v>519</v>
      </c>
      <c r="AB5974">
        <v>19</v>
      </c>
      <c r="AC5974" t="s">
        <v>358</v>
      </c>
      <c r="AD5974" t="s">
        <v>489</v>
      </c>
      <c r="AF5974" t="s">
        <v>8259</v>
      </c>
      <c r="AG5974" t="s">
        <v>517</v>
      </c>
      <c r="AH5974" t="s">
        <v>517</v>
      </c>
      <c r="AI5974" t="s">
        <v>517</v>
      </c>
      <c r="AJ5974" t="s">
        <v>517</v>
      </c>
    </row>
    <row r="5975" spans="1:36" x14ac:dyDescent="0.25">
      <c r="A5975" s="13" t="s">
        <v>32525</v>
      </c>
      <c r="B5975" s="1">
        <v>42965</v>
      </c>
      <c r="C5975" s="2">
        <v>0.16749999999999998</v>
      </c>
      <c r="D5975" t="s">
        <v>32526</v>
      </c>
      <c r="E5975" t="s">
        <v>22</v>
      </c>
      <c r="F5975" t="s">
        <v>32527</v>
      </c>
      <c r="G5975" s="14" t="s">
        <v>32528</v>
      </c>
      <c r="H5975" s="14" t="s">
        <v>32529</v>
      </c>
      <c r="I5975" t="s">
        <v>23</v>
      </c>
      <c r="K5975">
        <v>8</v>
      </c>
      <c r="L5975">
        <v>18</v>
      </c>
      <c r="M5975">
        <v>4</v>
      </c>
      <c r="N5975">
        <v>6</v>
      </c>
      <c r="O5975" t="s">
        <v>32524</v>
      </c>
      <c r="P5975" t="s">
        <v>517</v>
      </c>
      <c r="Q5975" t="s">
        <v>517</v>
      </c>
      <c r="R5975" t="s">
        <v>517</v>
      </c>
      <c r="S5975" t="s">
        <v>517</v>
      </c>
      <c r="T5975" t="s">
        <v>517</v>
      </c>
      <c r="U5975" t="s">
        <v>517</v>
      </c>
      <c r="V5975" t="s">
        <v>517</v>
      </c>
      <c r="W5975" t="s">
        <v>672</v>
      </c>
      <c r="X5975" t="s">
        <v>477</v>
      </c>
      <c r="Y5975" t="s">
        <v>8399</v>
      </c>
      <c r="Z5975" s="1">
        <v>30164</v>
      </c>
      <c r="AA5975" t="s">
        <v>529</v>
      </c>
      <c r="AB5975">
        <v>35</v>
      </c>
      <c r="AC5975" t="s">
        <v>358</v>
      </c>
      <c r="AD5975" t="s">
        <v>490</v>
      </c>
      <c r="AF5975" t="s">
        <v>517</v>
      </c>
      <c r="AG5975" t="s">
        <v>517</v>
      </c>
      <c r="AH5975" t="s">
        <v>517</v>
      </c>
      <c r="AI5975" t="s">
        <v>517</v>
      </c>
      <c r="AJ5975" t="s">
        <v>517</v>
      </c>
    </row>
    <row r="5976" spans="1:36" x14ac:dyDescent="0.25">
      <c r="A5976" s="13" t="s">
        <v>32530</v>
      </c>
      <c r="B5976" s="1">
        <v>42965</v>
      </c>
      <c r="C5976" s="2">
        <v>0.1698611111111111</v>
      </c>
      <c r="D5976" t="s">
        <v>32531</v>
      </c>
      <c r="E5976" t="s">
        <v>22</v>
      </c>
      <c r="F5976" t="s">
        <v>30209</v>
      </c>
      <c r="G5976" s="14" t="s">
        <v>30210</v>
      </c>
      <c r="H5976" s="14" t="s">
        <v>32532</v>
      </c>
      <c r="I5976" t="s">
        <v>21</v>
      </c>
      <c r="K5976">
        <v>8</v>
      </c>
      <c r="L5976">
        <v>18</v>
      </c>
      <c r="M5976">
        <v>4</v>
      </c>
      <c r="N5976">
        <v>6</v>
      </c>
      <c r="O5976" t="s">
        <v>517</v>
      </c>
      <c r="P5976" t="s">
        <v>517</v>
      </c>
      <c r="Q5976" t="s">
        <v>517</v>
      </c>
      <c r="R5976" t="s">
        <v>517</v>
      </c>
      <c r="S5976" t="s">
        <v>517</v>
      </c>
      <c r="T5976" t="s">
        <v>517</v>
      </c>
      <c r="U5976" t="s">
        <v>517</v>
      </c>
      <c r="V5976" t="s">
        <v>517</v>
      </c>
      <c r="W5976" t="s">
        <v>517</v>
      </c>
      <c r="X5976" t="s">
        <v>517</v>
      </c>
      <c r="Y5976" t="s">
        <v>30212</v>
      </c>
      <c r="Z5976" s="1">
        <v>34844</v>
      </c>
      <c r="AA5976" t="s">
        <v>546</v>
      </c>
      <c r="AB5976">
        <v>22</v>
      </c>
      <c r="AC5976" t="s">
        <v>358</v>
      </c>
      <c r="AD5976" t="s">
        <v>493</v>
      </c>
      <c r="AF5976" t="s">
        <v>8306</v>
      </c>
      <c r="AG5976" t="s">
        <v>517</v>
      </c>
      <c r="AH5976" t="s">
        <v>517</v>
      </c>
      <c r="AI5976" t="s">
        <v>517</v>
      </c>
      <c r="AJ5976" t="s">
        <v>517</v>
      </c>
    </row>
    <row r="5977" spans="1:36" x14ac:dyDescent="0.25">
      <c r="A5977" s="13" t="s">
        <v>32533</v>
      </c>
      <c r="B5977" s="1">
        <v>42965</v>
      </c>
      <c r="C5977" s="2">
        <v>0.40067129629629633</v>
      </c>
      <c r="D5977" t="s">
        <v>1910</v>
      </c>
      <c r="E5977" t="s">
        <v>22</v>
      </c>
      <c r="F5977" t="s">
        <v>32534</v>
      </c>
      <c r="G5977" s="14" t="s">
        <v>32535</v>
      </c>
      <c r="H5977" s="14" t="s">
        <v>32536</v>
      </c>
      <c r="I5977" t="s">
        <v>24</v>
      </c>
      <c r="K5977">
        <v>8</v>
      </c>
      <c r="L5977">
        <v>18</v>
      </c>
      <c r="M5977">
        <v>9</v>
      </c>
      <c r="N5977">
        <v>6</v>
      </c>
      <c r="O5977" t="s">
        <v>517</v>
      </c>
      <c r="P5977" t="s">
        <v>517</v>
      </c>
      <c r="Q5977" t="s">
        <v>517</v>
      </c>
      <c r="R5977" t="s">
        <v>517</v>
      </c>
      <c r="S5977" t="s">
        <v>517</v>
      </c>
      <c r="T5977" t="s">
        <v>517</v>
      </c>
      <c r="U5977" t="s">
        <v>517</v>
      </c>
      <c r="V5977" t="s">
        <v>517</v>
      </c>
      <c r="W5977" t="s">
        <v>517</v>
      </c>
      <c r="X5977" t="s">
        <v>517</v>
      </c>
      <c r="Y5977" t="s">
        <v>517</v>
      </c>
      <c r="Z5977" s="1" t="s">
        <v>517</v>
      </c>
      <c r="AA5977" t="s">
        <v>1910</v>
      </c>
      <c r="AB5977" t="s">
        <v>517</v>
      </c>
      <c r="AC5977" t="s">
        <v>358</v>
      </c>
      <c r="AD5977" t="s">
        <v>517</v>
      </c>
      <c r="AF5977" t="s">
        <v>8296</v>
      </c>
      <c r="AG5977" t="s">
        <v>8295</v>
      </c>
      <c r="AH5977" t="s">
        <v>517</v>
      </c>
      <c r="AI5977" t="s">
        <v>517</v>
      </c>
      <c r="AJ5977" t="s">
        <v>517</v>
      </c>
    </row>
    <row r="5978" spans="1:36" x14ac:dyDescent="0.25">
      <c r="A5978" s="13" t="s">
        <v>32539</v>
      </c>
      <c r="B5978" s="1">
        <v>42965</v>
      </c>
      <c r="C5978" s="2">
        <v>0.40151620370370367</v>
      </c>
      <c r="D5978" t="s">
        <v>32540</v>
      </c>
      <c r="E5978" t="s">
        <v>22</v>
      </c>
      <c r="F5978" t="s">
        <v>32541</v>
      </c>
      <c r="G5978" s="14" t="s">
        <v>32542</v>
      </c>
      <c r="H5978" s="14" t="s">
        <v>32543</v>
      </c>
      <c r="I5978" t="s">
        <v>23</v>
      </c>
      <c r="K5978">
        <v>8</v>
      </c>
      <c r="L5978">
        <v>18</v>
      </c>
      <c r="M5978">
        <v>9</v>
      </c>
      <c r="N5978">
        <v>6</v>
      </c>
      <c r="O5978" t="s">
        <v>32537</v>
      </c>
      <c r="P5978" t="s">
        <v>32538</v>
      </c>
      <c r="Q5978" t="s">
        <v>517</v>
      </c>
      <c r="R5978" t="s">
        <v>517</v>
      </c>
      <c r="S5978" t="s">
        <v>517</v>
      </c>
      <c r="T5978" t="s">
        <v>517</v>
      </c>
      <c r="U5978" t="s">
        <v>517</v>
      </c>
      <c r="V5978" t="s">
        <v>517</v>
      </c>
      <c r="W5978" t="s">
        <v>589</v>
      </c>
      <c r="X5978" t="s">
        <v>590</v>
      </c>
      <c r="Y5978" t="s">
        <v>32544</v>
      </c>
      <c r="Z5978" s="1">
        <v>24560</v>
      </c>
      <c r="AA5978" t="s">
        <v>7779</v>
      </c>
      <c r="AB5978">
        <v>50</v>
      </c>
      <c r="AC5978" t="s">
        <v>358</v>
      </c>
      <c r="AD5978" t="s">
        <v>487</v>
      </c>
      <c r="AF5978" t="s">
        <v>8295</v>
      </c>
      <c r="AG5978" t="s">
        <v>8263</v>
      </c>
      <c r="AH5978" t="s">
        <v>8282</v>
      </c>
      <c r="AI5978" t="s">
        <v>8304</v>
      </c>
      <c r="AJ5978" t="s">
        <v>517</v>
      </c>
    </row>
    <row r="5979" spans="1:36" x14ac:dyDescent="0.25">
      <c r="A5979" s="13" t="s">
        <v>32545</v>
      </c>
      <c r="B5979" s="1">
        <v>42965</v>
      </c>
      <c r="C5979" s="2">
        <v>0.5131134259259259</v>
      </c>
      <c r="D5979" t="s">
        <v>32546</v>
      </c>
      <c r="E5979" t="s">
        <v>22</v>
      </c>
      <c r="F5979" t="s">
        <v>32547</v>
      </c>
      <c r="G5979" s="14" t="s">
        <v>32548</v>
      </c>
      <c r="H5979" s="14" t="s">
        <v>32549</v>
      </c>
      <c r="I5979" t="s">
        <v>25</v>
      </c>
      <c r="K5979">
        <v>8</v>
      </c>
      <c r="L5979">
        <v>18</v>
      </c>
      <c r="M5979">
        <v>12</v>
      </c>
      <c r="N5979">
        <v>6</v>
      </c>
      <c r="O5979" t="s">
        <v>517</v>
      </c>
      <c r="P5979" t="s">
        <v>517</v>
      </c>
      <c r="Q5979" t="s">
        <v>517</v>
      </c>
      <c r="R5979" t="s">
        <v>517</v>
      </c>
      <c r="S5979" t="s">
        <v>517</v>
      </c>
      <c r="T5979" t="s">
        <v>517</v>
      </c>
      <c r="U5979" t="s">
        <v>517</v>
      </c>
      <c r="V5979" t="s">
        <v>517</v>
      </c>
      <c r="W5979" t="s">
        <v>517</v>
      </c>
      <c r="X5979" t="s">
        <v>517</v>
      </c>
      <c r="Y5979" t="s">
        <v>32550</v>
      </c>
      <c r="Z5979" s="1">
        <v>24648</v>
      </c>
      <c r="AA5979" t="s">
        <v>32551</v>
      </c>
      <c r="AB5979">
        <v>50</v>
      </c>
      <c r="AC5979" t="s">
        <v>357</v>
      </c>
      <c r="AD5979" t="s">
        <v>483</v>
      </c>
      <c r="AF5979" t="s">
        <v>8258</v>
      </c>
      <c r="AG5979" t="s">
        <v>517</v>
      </c>
      <c r="AH5979" t="s">
        <v>517</v>
      </c>
      <c r="AI5979" t="s">
        <v>517</v>
      </c>
      <c r="AJ5979" t="s">
        <v>517</v>
      </c>
    </row>
    <row r="5980" spans="1:36" x14ac:dyDescent="0.25">
      <c r="A5980" s="13" t="s">
        <v>32553</v>
      </c>
      <c r="B5980" s="1">
        <v>42965</v>
      </c>
      <c r="C5980" s="2">
        <v>0.53465277777777775</v>
      </c>
      <c r="D5980" t="s">
        <v>32554</v>
      </c>
      <c r="E5980" t="s">
        <v>22</v>
      </c>
      <c r="F5980" t="s">
        <v>32555</v>
      </c>
      <c r="G5980" s="14" t="s">
        <v>32556</v>
      </c>
      <c r="H5980" s="14" t="s">
        <v>32557</v>
      </c>
      <c r="I5980" t="s">
        <v>23</v>
      </c>
      <c r="K5980">
        <v>8</v>
      </c>
      <c r="L5980">
        <v>18</v>
      </c>
      <c r="M5980">
        <v>12</v>
      </c>
      <c r="N5980">
        <v>6</v>
      </c>
      <c r="O5980" t="s">
        <v>32552</v>
      </c>
      <c r="P5980" t="s">
        <v>517</v>
      </c>
      <c r="Q5980" t="s">
        <v>517</v>
      </c>
      <c r="R5980" t="s">
        <v>517</v>
      </c>
      <c r="S5980" t="s">
        <v>517</v>
      </c>
      <c r="T5980" t="s">
        <v>517</v>
      </c>
      <c r="U5980" t="s">
        <v>517</v>
      </c>
      <c r="V5980" t="s">
        <v>517</v>
      </c>
      <c r="W5980" t="s">
        <v>589</v>
      </c>
      <c r="X5980" t="s">
        <v>590</v>
      </c>
      <c r="Y5980" t="s">
        <v>32558</v>
      </c>
      <c r="Z5980" s="1">
        <v>33169</v>
      </c>
      <c r="AA5980" t="s">
        <v>22522</v>
      </c>
      <c r="AB5980">
        <v>26</v>
      </c>
      <c r="AC5980" t="s">
        <v>358</v>
      </c>
      <c r="AD5980" t="s">
        <v>482</v>
      </c>
      <c r="AF5980" t="s">
        <v>517</v>
      </c>
      <c r="AG5980" t="s">
        <v>517</v>
      </c>
      <c r="AH5980" t="s">
        <v>517</v>
      </c>
      <c r="AI5980" t="s">
        <v>517</v>
      </c>
      <c r="AJ5980" t="s">
        <v>517</v>
      </c>
    </row>
    <row r="5981" spans="1:36" x14ac:dyDescent="0.25">
      <c r="A5981" t="s">
        <v>32559</v>
      </c>
      <c r="B5981">
        <v>42965</v>
      </c>
      <c r="C5981">
        <v>0.59962962962962962</v>
      </c>
      <c r="D5981" t="s">
        <v>32560</v>
      </c>
      <c r="E5981" t="s">
        <v>22</v>
      </c>
      <c r="F5981" t="s">
        <v>32561</v>
      </c>
      <c r="G5981" t="s">
        <v>32562</v>
      </c>
      <c r="H5981" t="s">
        <v>32563</v>
      </c>
      <c r="I5981" t="s">
        <v>21</v>
      </c>
      <c r="K5981">
        <v>8</v>
      </c>
      <c r="L5981">
        <v>18</v>
      </c>
      <c r="M5981">
        <v>14</v>
      </c>
      <c r="N5981">
        <v>6</v>
      </c>
      <c r="O5981" t="s">
        <v>517</v>
      </c>
      <c r="P5981" t="s">
        <v>517</v>
      </c>
      <c r="Q5981" t="s">
        <v>517</v>
      </c>
      <c r="R5981" t="s">
        <v>517</v>
      </c>
      <c r="S5981" t="s">
        <v>517</v>
      </c>
      <c r="T5981" t="s">
        <v>517</v>
      </c>
      <c r="U5981" t="s">
        <v>517</v>
      </c>
      <c r="V5981" t="s">
        <v>517</v>
      </c>
      <c r="W5981" t="s">
        <v>517</v>
      </c>
      <c r="X5981" t="s">
        <v>517</v>
      </c>
      <c r="Y5981" t="s">
        <v>32564</v>
      </c>
      <c r="Z5981">
        <v>31206</v>
      </c>
      <c r="AA5981" t="s">
        <v>7792</v>
      </c>
      <c r="AB5981">
        <v>32</v>
      </c>
      <c r="AC5981" t="s">
        <v>357</v>
      </c>
      <c r="AD5981" t="s">
        <v>495</v>
      </c>
      <c r="AF5981" t="s">
        <v>8259</v>
      </c>
      <c r="AG5981" t="s">
        <v>8304</v>
      </c>
      <c r="AH5981" t="s">
        <v>517</v>
      </c>
      <c r="AI5981" t="s">
        <v>517</v>
      </c>
      <c r="AJ5981" t="s">
        <v>517</v>
      </c>
    </row>
    <row r="5982" spans="1:36" x14ac:dyDescent="0.25">
      <c r="A5982" s="13" t="s">
        <v>32565</v>
      </c>
      <c r="B5982" s="1">
        <v>42965</v>
      </c>
      <c r="C5982" s="2">
        <v>0.64928240740740739</v>
      </c>
      <c r="D5982" t="s">
        <v>32566</v>
      </c>
      <c r="E5982" t="s">
        <v>22</v>
      </c>
      <c r="F5982" t="s">
        <v>32567</v>
      </c>
      <c r="G5982" s="14" t="s">
        <v>32568</v>
      </c>
      <c r="H5982" s="14" t="s">
        <v>32569</v>
      </c>
      <c r="I5982" t="s">
        <v>24</v>
      </c>
      <c r="K5982">
        <v>8</v>
      </c>
      <c r="L5982">
        <v>18</v>
      </c>
      <c r="M5982">
        <v>15</v>
      </c>
      <c r="N5982">
        <v>6</v>
      </c>
      <c r="O5982" t="s">
        <v>517</v>
      </c>
      <c r="P5982" t="s">
        <v>517</v>
      </c>
      <c r="Q5982" t="s">
        <v>517</v>
      </c>
      <c r="R5982" t="s">
        <v>517</v>
      </c>
      <c r="S5982" t="s">
        <v>517</v>
      </c>
      <c r="T5982" t="s">
        <v>517</v>
      </c>
      <c r="U5982" t="s">
        <v>517</v>
      </c>
      <c r="V5982" t="s">
        <v>517</v>
      </c>
      <c r="W5982" t="s">
        <v>517</v>
      </c>
      <c r="X5982" t="s">
        <v>517</v>
      </c>
      <c r="Y5982" t="s">
        <v>3793</v>
      </c>
      <c r="Z5982" s="1">
        <v>31527</v>
      </c>
      <c r="AA5982" t="s">
        <v>31697</v>
      </c>
      <c r="AB5982">
        <v>31</v>
      </c>
      <c r="AC5982" t="s">
        <v>357</v>
      </c>
      <c r="AD5982" t="s">
        <v>482</v>
      </c>
      <c r="AF5982" t="s">
        <v>8259</v>
      </c>
      <c r="AG5982" t="s">
        <v>517</v>
      </c>
      <c r="AH5982" t="s">
        <v>517</v>
      </c>
      <c r="AI5982" t="s">
        <v>517</v>
      </c>
      <c r="AJ5982" t="s">
        <v>517</v>
      </c>
    </row>
    <row r="5983" spans="1:36" x14ac:dyDescent="0.25">
      <c r="A5983" s="13" t="s">
        <v>32570</v>
      </c>
      <c r="B5983" s="1">
        <v>42965</v>
      </c>
      <c r="C5983" s="2">
        <v>0.69167824074074069</v>
      </c>
      <c r="D5983" t="s">
        <v>31969</v>
      </c>
      <c r="E5983" t="s">
        <v>22</v>
      </c>
      <c r="F5983" t="s">
        <v>31970</v>
      </c>
      <c r="G5983" s="14" t="s">
        <v>31971</v>
      </c>
      <c r="H5983" s="14" t="s">
        <v>31972</v>
      </c>
      <c r="I5983" t="s">
        <v>23</v>
      </c>
      <c r="K5983">
        <v>8</v>
      </c>
      <c r="L5983">
        <v>18</v>
      </c>
      <c r="M5983">
        <v>16</v>
      </c>
      <c r="N5983">
        <v>6</v>
      </c>
      <c r="O5983" t="s">
        <v>31967</v>
      </c>
      <c r="P5983" t="s">
        <v>517</v>
      </c>
      <c r="Q5983" t="s">
        <v>517</v>
      </c>
      <c r="R5983" t="s">
        <v>517</v>
      </c>
      <c r="S5983" t="s">
        <v>517</v>
      </c>
      <c r="T5983" t="s">
        <v>517</v>
      </c>
      <c r="U5983" t="s">
        <v>517</v>
      </c>
      <c r="V5983" t="s">
        <v>517</v>
      </c>
      <c r="W5983" t="s">
        <v>589</v>
      </c>
      <c r="X5983" t="s">
        <v>590</v>
      </c>
      <c r="Y5983" t="s">
        <v>29841</v>
      </c>
      <c r="Z5983" s="1">
        <v>33608</v>
      </c>
      <c r="AA5983" t="s">
        <v>478</v>
      </c>
      <c r="AB5983">
        <v>25</v>
      </c>
      <c r="AC5983" t="s">
        <v>358</v>
      </c>
      <c r="AD5983" t="s">
        <v>499</v>
      </c>
      <c r="AF5983" t="s">
        <v>517</v>
      </c>
      <c r="AG5983" t="s">
        <v>517</v>
      </c>
      <c r="AH5983" t="s">
        <v>517</v>
      </c>
      <c r="AI5983" t="s">
        <v>517</v>
      </c>
      <c r="AJ5983" t="s">
        <v>517</v>
      </c>
    </row>
    <row r="5984" spans="1:36" x14ac:dyDescent="0.25">
      <c r="A5984" s="13" t="s">
        <v>32571</v>
      </c>
      <c r="B5984" s="1">
        <v>42965</v>
      </c>
      <c r="C5984" s="2">
        <v>0.69605324074074071</v>
      </c>
      <c r="D5984" t="s">
        <v>28187</v>
      </c>
      <c r="E5984" t="s">
        <v>4432</v>
      </c>
      <c r="F5984" t="s">
        <v>27360</v>
      </c>
      <c r="G5984" s="14" t="s">
        <v>27361</v>
      </c>
      <c r="H5984" s="14" t="s">
        <v>28188</v>
      </c>
      <c r="I5984" t="s">
        <v>23</v>
      </c>
      <c r="K5984">
        <v>8</v>
      </c>
      <c r="L5984">
        <v>18</v>
      </c>
      <c r="M5984">
        <v>16</v>
      </c>
      <c r="N5984">
        <v>6</v>
      </c>
      <c r="O5984" t="s">
        <v>27357</v>
      </c>
      <c r="P5984" t="s">
        <v>517</v>
      </c>
      <c r="Q5984" t="s">
        <v>517</v>
      </c>
      <c r="R5984" t="s">
        <v>517</v>
      </c>
      <c r="S5984" t="s">
        <v>517</v>
      </c>
      <c r="T5984" t="s">
        <v>517</v>
      </c>
      <c r="U5984" t="s">
        <v>517</v>
      </c>
      <c r="V5984" t="s">
        <v>517</v>
      </c>
      <c r="W5984" t="s">
        <v>858</v>
      </c>
      <c r="X5984" t="s">
        <v>850</v>
      </c>
      <c r="Y5984" t="s">
        <v>27363</v>
      </c>
      <c r="Z5984" s="1">
        <v>26810</v>
      </c>
      <c r="AA5984" t="s">
        <v>2887</v>
      </c>
      <c r="AB5984">
        <v>44</v>
      </c>
      <c r="AC5984" t="s">
        <v>358</v>
      </c>
      <c r="AD5984" t="s">
        <v>500</v>
      </c>
      <c r="AF5984" t="s">
        <v>517</v>
      </c>
      <c r="AG5984" t="s">
        <v>517</v>
      </c>
      <c r="AH5984" t="s">
        <v>517</v>
      </c>
      <c r="AI5984" t="s">
        <v>517</v>
      </c>
      <c r="AJ5984" t="s">
        <v>517</v>
      </c>
    </row>
    <row r="5985" spans="1:36" x14ac:dyDescent="0.25">
      <c r="A5985" s="13" t="s">
        <v>32572</v>
      </c>
      <c r="B5985" s="1">
        <v>42965</v>
      </c>
      <c r="C5985" s="2">
        <v>0.6991087962962963</v>
      </c>
      <c r="D5985" t="s">
        <v>31494</v>
      </c>
      <c r="E5985" t="s">
        <v>22</v>
      </c>
      <c r="F5985" t="s">
        <v>31495</v>
      </c>
      <c r="G5985" s="14" t="s">
        <v>31496</v>
      </c>
      <c r="H5985" s="14" t="s">
        <v>31497</v>
      </c>
      <c r="I5985" t="s">
        <v>23</v>
      </c>
      <c r="K5985">
        <v>8</v>
      </c>
      <c r="L5985">
        <v>18</v>
      </c>
      <c r="M5985">
        <v>16</v>
      </c>
      <c r="N5985">
        <v>6</v>
      </c>
      <c r="O5985" t="s">
        <v>31492</v>
      </c>
      <c r="P5985" t="s">
        <v>517</v>
      </c>
      <c r="Q5985" t="s">
        <v>517</v>
      </c>
      <c r="R5985" t="s">
        <v>517</v>
      </c>
      <c r="S5985" t="s">
        <v>517</v>
      </c>
      <c r="T5985" t="s">
        <v>517</v>
      </c>
      <c r="U5985" t="s">
        <v>517</v>
      </c>
      <c r="V5985" t="s">
        <v>517</v>
      </c>
      <c r="W5985" t="s">
        <v>672</v>
      </c>
      <c r="X5985" t="s">
        <v>622</v>
      </c>
      <c r="Y5985" t="s">
        <v>31498</v>
      </c>
      <c r="Z5985" s="1">
        <v>35005</v>
      </c>
      <c r="AA5985" t="s">
        <v>31499</v>
      </c>
      <c r="AB5985">
        <v>21</v>
      </c>
      <c r="AC5985" t="s">
        <v>358</v>
      </c>
      <c r="AD5985" t="s">
        <v>495</v>
      </c>
      <c r="AF5985" t="s">
        <v>517</v>
      </c>
      <c r="AG5985" t="s">
        <v>517</v>
      </c>
      <c r="AH5985" t="s">
        <v>517</v>
      </c>
      <c r="AI5985" t="s">
        <v>517</v>
      </c>
      <c r="AJ5985" t="s">
        <v>517</v>
      </c>
    </row>
    <row r="5986" spans="1:36" x14ac:dyDescent="0.25">
      <c r="A5986" s="13" t="s">
        <v>32574</v>
      </c>
      <c r="B5986" s="1">
        <v>42965</v>
      </c>
      <c r="C5986" s="2">
        <v>0.71991898148148159</v>
      </c>
      <c r="D5986" t="s">
        <v>32575</v>
      </c>
      <c r="E5986" t="s">
        <v>22</v>
      </c>
      <c r="F5986" t="s">
        <v>32576</v>
      </c>
      <c r="G5986" s="14" t="s">
        <v>32577</v>
      </c>
      <c r="H5986" s="14" t="s">
        <v>32578</v>
      </c>
      <c r="I5986" t="s">
        <v>23</v>
      </c>
      <c r="K5986">
        <v>8</v>
      </c>
      <c r="L5986">
        <v>18</v>
      </c>
      <c r="M5986">
        <v>17</v>
      </c>
      <c r="N5986">
        <v>6</v>
      </c>
      <c r="O5986" t="s">
        <v>32573</v>
      </c>
      <c r="P5986" t="s">
        <v>517</v>
      </c>
      <c r="Q5986" t="s">
        <v>517</v>
      </c>
      <c r="R5986" t="s">
        <v>517</v>
      </c>
      <c r="S5986" t="s">
        <v>517</v>
      </c>
      <c r="T5986" t="s">
        <v>517</v>
      </c>
      <c r="U5986" t="s">
        <v>517</v>
      </c>
      <c r="V5986" t="s">
        <v>517</v>
      </c>
      <c r="W5986" t="s">
        <v>526</v>
      </c>
      <c r="X5986" t="s">
        <v>527</v>
      </c>
      <c r="Y5986" t="s">
        <v>32579</v>
      </c>
      <c r="Z5986" s="1">
        <v>33108</v>
      </c>
      <c r="AA5986" t="s">
        <v>13512</v>
      </c>
      <c r="AB5986">
        <v>26</v>
      </c>
      <c r="AC5986" t="s">
        <v>358</v>
      </c>
      <c r="AD5986" t="s">
        <v>488</v>
      </c>
      <c r="AF5986" t="s">
        <v>8260</v>
      </c>
      <c r="AG5986" t="s">
        <v>8313</v>
      </c>
      <c r="AH5986" t="s">
        <v>517</v>
      </c>
      <c r="AI5986" t="s">
        <v>517</v>
      </c>
      <c r="AJ5986" t="s">
        <v>517</v>
      </c>
    </row>
    <row r="5987" spans="1:36" x14ac:dyDescent="0.25">
      <c r="A5987" s="13" t="s">
        <v>32581</v>
      </c>
      <c r="B5987" s="1">
        <v>42965</v>
      </c>
      <c r="C5987" s="2">
        <v>0.84991898148148148</v>
      </c>
      <c r="D5987" t="s">
        <v>32582</v>
      </c>
      <c r="E5987" t="s">
        <v>22</v>
      </c>
      <c r="F5987" t="s">
        <v>32583</v>
      </c>
      <c r="G5987" s="14" t="s">
        <v>32584</v>
      </c>
      <c r="H5987" s="14" t="s">
        <v>32585</v>
      </c>
      <c r="I5987" t="s">
        <v>23</v>
      </c>
      <c r="K5987">
        <v>8</v>
      </c>
      <c r="L5987">
        <v>18</v>
      </c>
      <c r="M5987">
        <v>20</v>
      </c>
      <c r="N5987">
        <v>6</v>
      </c>
      <c r="O5987" t="s">
        <v>32580</v>
      </c>
      <c r="P5987" t="s">
        <v>517</v>
      </c>
      <c r="Q5987" t="s">
        <v>517</v>
      </c>
      <c r="R5987" t="s">
        <v>517</v>
      </c>
      <c r="S5987" t="s">
        <v>517</v>
      </c>
      <c r="T5987" t="s">
        <v>517</v>
      </c>
      <c r="U5987" t="s">
        <v>517</v>
      </c>
      <c r="V5987" t="s">
        <v>517</v>
      </c>
      <c r="W5987" t="s">
        <v>854</v>
      </c>
      <c r="X5987" t="s">
        <v>849</v>
      </c>
      <c r="Y5987" t="s">
        <v>32586</v>
      </c>
      <c r="Z5987" s="1">
        <v>35452</v>
      </c>
      <c r="AA5987" t="s">
        <v>529</v>
      </c>
      <c r="AB5987">
        <v>20</v>
      </c>
      <c r="AC5987" t="s">
        <v>358</v>
      </c>
      <c r="AD5987" t="s">
        <v>509</v>
      </c>
      <c r="AF5987" t="s">
        <v>517</v>
      </c>
      <c r="AG5987" t="s">
        <v>517</v>
      </c>
      <c r="AH5987" t="s">
        <v>517</v>
      </c>
      <c r="AI5987" t="s">
        <v>517</v>
      </c>
      <c r="AJ5987" t="s">
        <v>517</v>
      </c>
    </row>
    <row r="5988" spans="1:36" x14ac:dyDescent="0.25">
      <c r="A5988" s="13" t="s">
        <v>32588</v>
      </c>
      <c r="B5988" s="1">
        <v>42965</v>
      </c>
      <c r="C5988" s="2">
        <v>0.94269675925925922</v>
      </c>
      <c r="D5988" t="s">
        <v>32589</v>
      </c>
      <c r="E5988" t="s">
        <v>22</v>
      </c>
      <c r="F5988" t="s">
        <v>32590</v>
      </c>
      <c r="G5988" s="14" t="s">
        <v>32591</v>
      </c>
      <c r="H5988" s="14" t="s">
        <v>32592</v>
      </c>
      <c r="I5988" t="s">
        <v>23</v>
      </c>
      <c r="K5988">
        <v>8</v>
      </c>
      <c r="L5988">
        <v>18</v>
      </c>
      <c r="M5988">
        <v>22</v>
      </c>
      <c r="N5988">
        <v>6</v>
      </c>
      <c r="O5988" t="s">
        <v>32587</v>
      </c>
      <c r="P5988" t="s">
        <v>517</v>
      </c>
      <c r="Q5988" t="s">
        <v>517</v>
      </c>
      <c r="R5988" t="s">
        <v>517</v>
      </c>
      <c r="S5988" t="s">
        <v>517</v>
      </c>
      <c r="T5988" t="s">
        <v>517</v>
      </c>
      <c r="U5988" t="s">
        <v>517</v>
      </c>
      <c r="V5988" t="s">
        <v>517</v>
      </c>
      <c r="W5988" t="s">
        <v>861</v>
      </c>
      <c r="X5988" t="s">
        <v>842</v>
      </c>
      <c r="Y5988" t="s">
        <v>32593</v>
      </c>
      <c r="Z5988" s="1">
        <v>21070</v>
      </c>
      <c r="AA5988" t="s">
        <v>1684</v>
      </c>
      <c r="AB5988">
        <v>59</v>
      </c>
      <c r="AC5988" t="s">
        <v>358</v>
      </c>
      <c r="AD5988" t="s">
        <v>482</v>
      </c>
      <c r="AF5988" t="s">
        <v>517</v>
      </c>
      <c r="AG5988" t="s">
        <v>517</v>
      </c>
      <c r="AH5988" t="s">
        <v>517</v>
      </c>
      <c r="AI5988" t="s">
        <v>517</v>
      </c>
      <c r="AJ5988" t="s">
        <v>517</v>
      </c>
    </row>
    <row r="5989" spans="1:36" x14ac:dyDescent="0.25">
      <c r="A5989" s="13" t="s">
        <v>32594</v>
      </c>
      <c r="B5989" s="1">
        <v>42965</v>
      </c>
      <c r="C5989" s="2">
        <v>0.9469212962962964</v>
      </c>
      <c r="D5989" t="s">
        <v>12537</v>
      </c>
      <c r="E5989" t="s">
        <v>22</v>
      </c>
      <c r="F5989" t="s">
        <v>12538</v>
      </c>
      <c r="G5989" s="14" t="s">
        <v>12539</v>
      </c>
      <c r="H5989" s="14" t="s">
        <v>12540</v>
      </c>
      <c r="I5989" t="s">
        <v>24</v>
      </c>
      <c r="K5989">
        <v>8</v>
      </c>
      <c r="L5989">
        <v>18</v>
      </c>
      <c r="M5989">
        <v>22</v>
      </c>
      <c r="N5989">
        <v>6</v>
      </c>
      <c r="O5989" t="s">
        <v>517</v>
      </c>
      <c r="P5989" t="s">
        <v>517</v>
      </c>
      <c r="Q5989" t="s">
        <v>517</v>
      </c>
      <c r="R5989" t="s">
        <v>517</v>
      </c>
      <c r="S5989" t="s">
        <v>517</v>
      </c>
      <c r="T5989" t="s">
        <v>517</v>
      </c>
      <c r="U5989" t="s">
        <v>517</v>
      </c>
      <c r="V5989" t="s">
        <v>517</v>
      </c>
      <c r="W5989" t="s">
        <v>517</v>
      </c>
      <c r="X5989" t="s">
        <v>517</v>
      </c>
      <c r="Y5989" t="s">
        <v>12541</v>
      </c>
      <c r="Z5989" s="1">
        <v>32349</v>
      </c>
      <c r="AA5989" t="s">
        <v>7862</v>
      </c>
      <c r="AB5989">
        <v>29</v>
      </c>
      <c r="AC5989" t="s">
        <v>357</v>
      </c>
      <c r="AD5989" t="s">
        <v>482</v>
      </c>
      <c r="AF5989" t="s">
        <v>8308</v>
      </c>
      <c r="AG5989" t="s">
        <v>517</v>
      </c>
      <c r="AH5989" t="s">
        <v>517</v>
      </c>
      <c r="AI5989" t="s">
        <v>517</v>
      </c>
      <c r="AJ5989" t="s">
        <v>517</v>
      </c>
    </row>
    <row r="5990" spans="1:36" x14ac:dyDescent="0.25">
      <c r="A5990" s="13" t="s">
        <v>32596</v>
      </c>
      <c r="B5990" s="1">
        <v>42966</v>
      </c>
      <c r="C5990" s="2">
        <v>1.4976851851851852E-2</v>
      </c>
      <c r="D5990" t="s">
        <v>32597</v>
      </c>
      <c r="E5990" t="s">
        <v>22</v>
      </c>
      <c r="F5990" t="s">
        <v>32598</v>
      </c>
      <c r="G5990" s="14" t="s">
        <v>32599</v>
      </c>
      <c r="H5990" s="14" t="s">
        <v>32600</v>
      </c>
      <c r="I5990" t="s">
        <v>23</v>
      </c>
      <c r="K5990">
        <v>8</v>
      </c>
      <c r="L5990">
        <v>19</v>
      </c>
      <c r="M5990">
        <v>0</v>
      </c>
      <c r="N5990">
        <v>7</v>
      </c>
      <c r="O5990" t="s">
        <v>32595</v>
      </c>
      <c r="P5990" t="s">
        <v>517</v>
      </c>
      <c r="Q5990" t="s">
        <v>517</v>
      </c>
      <c r="R5990" t="s">
        <v>517</v>
      </c>
      <c r="S5990" t="s">
        <v>517</v>
      </c>
      <c r="T5990" t="s">
        <v>517</v>
      </c>
      <c r="U5990" t="s">
        <v>517</v>
      </c>
      <c r="V5990" t="s">
        <v>517</v>
      </c>
      <c r="W5990" t="s">
        <v>1217</v>
      </c>
      <c r="X5990" t="s">
        <v>15247</v>
      </c>
      <c r="Y5990" t="s">
        <v>32601</v>
      </c>
      <c r="Z5990" s="1">
        <v>35443</v>
      </c>
      <c r="AA5990" t="s">
        <v>519</v>
      </c>
      <c r="AB5990">
        <v>20</v>
      </c>
      <c r="AC5990" t="s">
        <v>358</v>
      </c>
      <c r="AD5990" t="s">
        <v>493</v>
      </c>
      <c r="AF5990" t="s">
        <v>517</v>
      </c>
      <c r="AG5990" t="s">
        <v>517</v>
      </c>
      <c r="AH5990" t="s">
        <v>517</v>
      </c>
      <c r="AI5990" t="s">
        <v>517</v>
      </c>
      <c r="AJ5990" t="s">
        <v>517</v>
      </c>
    </row>
    <row r="5991" spans="1:36" x14ac:dyDescent="0.25">
      <c r="A5991" s="13" t="s">
        <v>32603</v>
      </c>
      <c r="B5991" s="1">
        <v>42966</v>
      </c>
      <c r="C5991" s="2">
        <v>2.0231481481481482E-2</v>
      </c>
      <c r="D5991" t="s">
        <v>32604</v>
      </c>
      <c r="E5991" t="s">
        <v>22</v>
      </c>
      <c r="F5991" t="s">
        <v>32605</v>
      </c>
      <c r="G5991" s="14" t="s">
        <v>32606</v>
      </c>
      <c r="H5991" s="14" t="s">
        <v>32607</v>
      </c>
      <c r="I5991" t="s">
        <v>23</v>
      </c>
      <c r="K5991">
        <v>8</v>
      </c>
      <c r="L5991">
        <v>19</v>
      </c>
      <c r="M5991">
        <v>0</v>
      </c>
      <c r="N5991">
        <v>7</v>
      </c>
      <c r="O5991" t="s">
        <v>32602</v>
      </c>
      <c r="P5991" t="s">
        <v>517</v>
      </c>
      <c r="Q5991" t="s">
        <v>517</v>
      </c>
      <c r="R5991" t="s">
        <v>517</v>
      </c>
      <c r="S5991" t="s">
        <v>517</v>
      </c>
      <c r="T5991" t="s">
        <v>517</v>
      </c>
      <c r="U5991" t="s">
        <v>517</v>
      </c>
      <c r="V5991" t="s">
        <v>517</v>
      </c>
      <c r="W5991" t="s">
        <v>589</v>
      </c>
      <c r="X5991" t="s">
        <v>590</v>
      </c>
      <c r="Y5991" t="s">
        <v>1660</v>
      </c>
      <c r="Z5991" s="1">
        <v>32458</v>
      </c>
      <c r="AA5991" t="s">
        <v>5608</v>
      </c>
      <c r="AB5991">
        <v>28</v>
      </c>
      <c r="AC5991" t="s">
        <v>358</v>
      </c>
      <c r="AD5991" t="s">
        <v>487</v>
      </c>
      <c r="AF5991" t="s">
        <v>8295</v>
      </c>
      <c r="AG5991" t="s">
        <v>517</v>
      </c>
      <c r="AH5991" t="s">
        <v>517</v>
      </c>
      <c r="AI5991" t="s">
        <v>517</v>
      </c>
      <c r="AJ5991" t="s">
        <v>517</v>
      </c>
    </row>
    <row r="5992" spans="1:36" x14ac:dyDescent="0.25">
      <c r="A5992" s="13" t="s">
        <v>32609</v>
      </c>
      <c r="B5992" s="1">
        <v>42966</v>
      </c>
      <c r="C5992" s="2">
        <v>7.8692129629629626E-2</v>
      </c>
      <c r="D5992" t="s">
        <v>32610</v>
      </c>
      <c r="E5992" t="s">
        <v>22</v>
      </c>
      <c r="F5992" t="s">
        <v>25803</v>
      </c>
      <c r="G5992" s="14" t="s">
        <v>25804</v>
      </c>
      <c r="H5992" s="14" t="s">
        <v>32611</v>
      </c>
      <c r="I5992" t="s">
        <v>23</v>
      </c>
      <c r="K5992">
        <v>8</v>
      </c>
      <c r="L5992">
        <v>19</v>
      </c>
      <c r="M5992">
        <v>1</v>
      </c>
      <c r="N5992">
        <v>7</v>
      </c>
      <c r="O5992" t="s">
        <v>32608</v>
      </c>
      <c r="P5992" t="s">
        <v>517</v>
      </c>
      <c r="Q5992" t="s">
        <v>517</v>
      </c>
      <c r="R5992" t="s">
        <v>517</v>
      </c>
      <c r="S5992" t="s">
        <v>517</v>
      </c>
      <c r="T5992" t="s">
        <v>517</v>
      </c>
      <c r="U5992" t="s">
        <v>517</v>
      </c>
      <c r="V5992" t="s">
        <v>517</v>
      </c>
      <c r="W5992" t="s">
        <v>672</v>
      </c>
      <c r="X5992" t="s">
        <v>622</v>
      </c>
      <c r="Y5992" t="s">
        <v>25806</v>
      </c>
      <c r="Z5992" s="1">
        <v>30527</v>
      </c>
      <c r="AA5992" t="s">
        <v>565</v>
      </c>
      <c r="AB5992">
        <v>34</v>
      </c>
      <c r="AC5992" t="s">
        <v>358</v>
      </c>
      <c r="AD5992" t="s">
        <v>488</v>
      </c>
      <c r="AF5992" t="s">
        <v>8304</v>
      </c>
      <c r="AG5992" t="s">
        <v>8253</v>
      </c>
      <c r="AH5992" t="s">
        <v>8260</v>
      </c>
      <c r="AI5992" t="s">
        <v>517</v>
      </c>
      <c r="AJ5992" t="s">
        <v>517</v>
      </c>
    </row>
    <row r="5993" spans="1:36" x14ac:dyDescent="0.25">
      <c r="A5993" s="13" t="s">
        <v>32613</v>
      </c>
      <c r="B5993" s="1">
        <v>42966</v>
      </c>
      <c r="C5993" s="2">
        <v>0.25626157407407407</v>
      </c>
      <c r="D5993" t="s">
        <v>32614</v>
      </c>
      <c r="E5993" t="s">
        <v>22</v>
      </c>
      <c r="F5993" t="s">
        <v>32615</v>
      </c>
      <c r="G5993" s="14" t="s">
        <v>32616</v>
      </c>
      <c r="H5993" s="14" t="s">
        <v>32617</v>
      </c>
      <c r="I5993" t="s">
        <v>23</v>
      </c>
      <c r="K5993">
        <v>8</v>
      </c>
      <c r="L5993">
        <v>19</v>
      </c>
      <c r="M5993">
        <v>6</v>
      </c>
      <c r="N5993">
        <v>7</v>
      </c>
      <c r="O5993" t="s">
        <v>32612</v>
      </c>
      <c r="P5993" t="s">
        <v>517</v>
      </c>
      <c r="Q5993" t="s">
        <v>517</v>
      </c>
      <c r="R5993" t="s">
        <v>517</v>
      </c>
      <c r="S5993" t="s">
        <v>517</v>
      </c>
      <c r="T5993" t="s">
        <v>517</v>
      </c>
      <c r="U5993" t="s">
        <v>517</v>
      </c>
      <c r="V5993" t="s">
        <v>517</v>
      </c>
      <c r="W5993" t="s">
        <v>589</v>
      </c>
      <c r="X5993" t="s">
        <v>590</v>
      </c>
      <c r="Y5993" t="s">
        <v>32618</v>
      </c>
      <c r="Z5993" s="1">
        <v>29820</v>
      </c>
      <c r="AA5993" t="s">
        <v>529</v>
      </c>
      <c r="AB5993">
        <v>36</v>
      </c>
      <c r="AC5993" t="s">
        <v>358</v>
      </c>
      <c r="AD5993" t="s">
        <v>489</v>
      </c>
      <c r="AF5993" t="s">
        <v>517</v>
      </c>
      <c r="AG5993" t="s">
        <v>517</v>
      </c>
      <c r="AH5993" t="s">
        <v>517</v>
      </c>
      <c r="AI5993" t="s">
        <v>517</v>
      </c>
      <c r="AJ5993" t="s">
        <v>517</v>
      </c>
    </row>
    <row r="5994" spans="1:36" x14ac:dyDescent="0.25">
      <c r="A5994" s="13" t="s">
        <v>32619</v>
      </c>
      <c r="B5994" s="1">
        <v>42966</v>
      </c>
      <c r="C5994" s="2">
        <v>0.35599537037037038</v>
      </c>
      <c r="D5994" t="s">
        <v>32620</v>
      </c>
      <c r="E5994" t="s">
        <v>22</v>
      </c>
      <c r="F5994" t="s">
        <v>32380</v>
      </c>
      <c r="G5994" s="14" t="s">
        <v>32381</v>
      </c>
      <c r="H5994" s="14" t="s">
        <v>32382</v>
      </c>
      <c r="I5994" t="s">
        <v>23</v>
      </c>
      <c r="K5994">
        <v>8</v>
      </c>
      <c r="L5994">
        <v>19</v>
      </c>
      <c r="M5994">
        <v>8</v>
      </c>
      <c r="N5994">
        <v>7</v>
      </c>
      <c r="O5994" t="s">
        <v>32377</v>
      </c>
      <c r="P5994" t="s">
        <v>517</v>
      </c>
      <c r="Q5994" t="s">
        <v>517</v>
      </c>
      <c r="R5994" t="s">
        <v>517</v>
      </c>
      <c r="S5994" t="s">
        <v>517</v>
      </c>
      <c r="T5994" t="s">
        <v>517</v>
      </c>
      <c r="U5994" t="s">
        <v>517</v>
      </c>
      <c r="V5994" t="s">
        <v>517</v>
      </c>
      <c r="W5994" t="s">
        <v>621</v>
      </c>
      <c r="X5994" t="s">
        <v>622</v>
      </c>
      <c r="Y5994" t="s">
        <v>32383</v>
      </c>
      <c r="Z5994" s="1">
        <v>27682</v>
      </c>
      <c r="AA5994" t="s">
        <v>3578</v>
      </c>
      <c r="AB5994">
        <v>41</v>
      </c>
      <c r="AC5994" t="s">
        <v>358</v>
      </c>
      <c r="AD5994" t="s">
        <v>482</v>
      </c>
      <c r="AF5994" t="s">
        <v>517</v>
      </c>
      <c r="AG5994" t="s">
        <v>517</v>
      </c>
      <c r="AH5994" t="s">
        <v>517</v>
      </c>
      <c r="AI5994" t="s">
        <v>517</v>
      </c>
      <c r="AJ5994" t="s">
        <v>517</v>
      </c>
    </row>
    <row r="5995" spans="1:36" x14ac:dyDescent="0.25">
      <c r="A5995" s="13" t="s">
        <v>32622</v>
      </c>
      <c r="B5995" s="1">
        <v>42966</v>
      </c>
      <c r="C5995" s="2">
        <v>0.38379629629629625</v>
      </c>
      <c r="D5995" t="s">
        <v>32623</v>
      </c>
      <c r="E5995" t="s">
        <v>22</v>
      </c>
      <c r="F5995" t="s">
        <v>32624</v>
      </c>
      <c r="G5995" s="14" t="s">
        <v>32625</v>
      </c>
      <c r="H5995" s="14" t="s">
        <v>32626</v>
      </c>
      <c r="I5995" t="s">
        <v>23</v>
      </c>
      <c r="K5995">
        <v>8</v>
      </c>
      <c r="L5995">
        <v>19</v>
      </c>
      <c r="M5995">
        <v>9</v>
      </c>
      <c r="N5995">
        <v>7</v>
      </c>
      <c r="O5995" t="s">
        <v>32621</v>
      </c>
      <c r="P5995" t="s">
        <v>517</v>
      </c>
      <c r="Q5995" t="s">
        <v>517</v>
      </c>
      <c r="R5995" t="s">
        <v>517</v>
      </c>
      <c r="S5995" t="s">
        <v>517</v>
      </c>
      <c r="T5995" t="s">
        <v>517</v>
      </c>
      <c r="U5995" t="s">
        <v>517</v>
      </c>
      <c r="V5995" t="s">
        <v>517</v>
      </c>
      <c r="W5995" t="s">
        <v>476</v>
      </c>
      <c r="X5995" t="s">
        <v>477</v>
      </c>
      <c r="Y5995" t="s">
        <v>32627</v>
      </c>
      <c r="Z5995" s="1">
        <v>31769</v>
      </c>
      <c r="AA5995" t="s">
        <v>1542</v>
      </c>
      <c r="AB5995">
        <v>30</v>
      </c>
      <c r="AC5995" t="s">
        <v>358</v>
      </c>
      <c r="AD5995" t="s">
        <v>488</v>
      </c>
      <c r="AF5995" t="s">
        <v>517</v>
      </c>
      <c r="AG5995" t="s">
        <v>517</v>
      </c>
      <c r="AH5995" t="s">
        <v>517</v>
      </c>
      <c r="AI5995" t="s">
        <v>517</v>
      </c>
      <c r="AJ5995" t="s">
        <v>517</v>
      </c>
    </row>
    <row r="5996" spans="1:36" x14ac:dyDescent="0.25">
      <c r="A5996" s="13" t="s">
        <v>32628</v>
      </c>
      <c r="B5996" s="1">
        <v>42966</v>
      </c>
      <c r="C5996" s="2">
        <v>0.46270833333333333</v>
      </c>
      <c r="D5996" t="s">
        <v>32629</v>
      </c>
      <c r="E5996" t="s">
        <v>22</v>
      </c>
      <c r="F5996" t="s">
        <v>32630</v>
      </c>
      <c r="G5996" s="14" t="s">
        <v>32631</v>
      </c>
      <c r="H5996" s="14" t="s">
        <v>32632</v>
      </c>
      <c r="I5996" t="s">
        <v>25</v>
      </c>
      <c r="K5996">
        <v>8</v>
      </c>
      <c r="L5996">
        <v>19</v>
      </c>
      <c r="M5996">
        <v>11</v>
      </c>
      <c r="N5996">
        <v>7</v>
      </c>
      <c r="O5996" t="s">
        <v>517</v>
      </c>
      <c r="P5996" t="s">
        <v>517</v>
      </c>
      <c r="Q5996" t="s">
        <v>517</v>
      </c>
      <c r="R5996" t="s">
        <v>517</v>
      </c>
      <c r="S5996" t="s">
        <v>517</v>
      </c>
      <c r="T5996" t="s">
        <v>517</v>
      </c>
      <c r="U5996" t="s">
        <v>517</v>
      </c>
      <c r="V5996" t="s">
        <v>517</v>
      </c>
      <c r="W5996" t="s">
        <v>517</v>
      </c>
      <c r="X5996" t="s">
        <v>517</v>
      </c>
      <c r="Y5996" t="s">
        <v>5001</v>
      </c>
      <c r="Z5996" s="1">
        <v>30414</v>
      </c>
      <c r="AA5996" t="s">
        <v>9742</v>
      </c>
      <c r="AB5996">
        <v>34</v>
      </c>
      <c r="AC5996" t="s">
        <v>357</v>
      </c>
      <c r="AD5996" t="s">
        <v>482</v>
      </c>
      <c r="AF5996" t="s">
        <v>8261</v>
      </c>
      <c r="AG5996" t="s">
        <v>517</v>
      </c>
      <c r="AH5996" t="s">
        <v>517</v>
      </c>
      <c r="AI5996" t="s">
        <v>517</v>
      </c>
      <c r="AJ5996" t="s">
        <v>517</v>
      </c>
    </row>
    <row r="5997" spans="1:36" x14ac:dyDescent="0.25">
      <c r="A5997" s="13" t="s">
        <v>32634</v>
      </c>
      <c r="B5997" s="1">
        <v>42966</v>
      </c>
      <c r="C5997" s="2">
        <v>0.47162037037037036</v>
      </c>
      <c r="D5997" t="s">
        <v>32635</v>
      </c>
      <c r="E5997" t="s">
        <v>22</v>
      </c>
      <c r="F5997" t="s">
        <v>32636</v>
      </c>
      <c r="G5997" s="14" t="s">
        <v>32637</v>
      </c>
      <c r="H5997" s="14" t="s">
        <v>32638</v>
      </c>
      <c r="I5997" t="s">
        <v>23</v>
      </c>
      <c r="K5997">
        <v>8</v>
      </c>
      <c r="L5997">
        <v>19</v>
      </c>
      <c r="M5997">
        <v>11</v>
      </c>
      <c r="N5997">
        <v>7</v>
      </c>
      <c r="O5997" t="s">
        <v>32633</v>
      </c>
      <c r="P5997" t="s">
        <v>517</v>
      </c>
      <c r="Q5997" t="s">
        <v>517</v>
      </c>
      <c r="R5997" t="s">
        <v>517</v>
      </c>
      <c r="S5997" t="s">
        <v>517</v>
      </c>
      <c r="T5997" t="s">
        <v>517</v>
      </c>
      <c r="U5997" t="s">
        <v>517</v>
      </c>
      <c r="V5997" t="s">
        <v>517</v>
      </c>
      <c r="W5997" t="s">
        <v>553</v>
      </c>
      <c r="X5997" t="s">
        <v>554</v>
      </c>
      <c r="Y5997" t="s">
        <v>32639</v>
      </c>
      <c r="Z5997" s="1">
        <v>28014</v>
      </c>
      <c r="AA5997" t="s">
        <v>529</v>
      </c>
      <c r="AB5997">
        <v>40</v>
      </c>
      <c r="AC5997" t="s">
        <v>358</v>
      </c>
      <c r="AD5997" t="s">
        <v>482</v>
      </c>
      <c r="AF5997" t="s">
        <v>517</v>
      </c>
      <c r="AG5997" t="s">
        <v>517</v>
      </c>
      <c r="AH5997" t="s">
        <v>517</v>
      </c>
      <c r="AI5997" t="s">
        <v>517</v>
      </c>
      <c r="AJ5997" t="s">
        <v>517</v>
      </c>
    </row>
    <row r="5998" spans="1:36" x14ac:dyDescent="0.25">
      <c r="A5998" s="13" t="s">
        <v>32641</v>
      </c>
      <c r="B5998" s="1">
        <v>42966</v>
      </c>
      <c r="C5998" s="2">
        <v>0.48350694444444442</v>
      </c>
      <c r="D5998" t="s">
        <v>6189</v>
      </c>
      <c r="E5998" t="s">
        <v>22</v>
      </c>
      <c r="F5998" t="s">
        <v>32642</v>
      </c>
      <c r="G5998" s="14" t="s">
        <v>32643</v>
      </c>
      <c r="H5998" s="14" t="s">
        <v>32644</v>
      </c>
      <c r="I5998" t="s">
        <v>23</v>
      </c>
      <c r="K5998">
        <v>8</v>
      </c>
      <c r="L5998">
        <v>19</v>
      </c>
      <c r="M5998">
        <v>11</v>
      </c>
      <c r="N5998">
        <v>7</v>
      </c>
      <c r="O5998" t="s">
        <v>32640</v>
      </c>
      <c r="P5998" t="s">
        <v>517</v>
      </c>
      <c r="Q5998" t="s">
        <v>517</v>
      </c>
      <c r="R5998" t="s">
        <v>517</v>
      </c>
      <c r="S5998" t="s">
        <v>517</v>
      </c>
      <c r="T5998" t="s">
        <v>517</v>
      </c>
      <c r="U5998" t="s">
        <v>517</v>
      </c>
      <c r="V5998" t="s">
        <v>517</v>
      </c>
      <c r="W5998" t="s">
        <v>579</v>
      </c>
      <c r="X5998" t="s">
        <v>477</v>
      </c>
      <c r="Y5998" t="s">
        <v>23317</v>
      </c>
      <c r="Z5998" s="1">
        <v>32186</v>
      </c>
      <c r="AA5998" t="s">
        <v>546</v>
      </c>
      <c r="AB5998">
        <v>29</v>
      </c>
      <c r="AC5998" t="s">
        <v>358</v>
      </c>
      <c r="AD5998" t="s">
        <v>489</v>
      </c>
      <c r="AF5998" t="s">
        <v>8260</v>
      </c>
      <c r="AG5998" t="s">
        <v>8304</v>
      </c>
      <c r="AH5998" t="s">
        <v>8295</v>
      </c>
      <c r="AI5998" t="s">
        <v>8305</v>
      </c>
      <c r="AJ5998" t="s">
        <v>8307</v>
      </c>
    </row>
    <row r="5999" spans="1:36" x14ac:dyDescent="0.25">
      <c r="A5999" s="13" t="s">
        <v>32645</v>
      </c>
      <c r="B5999" s="1">
        <v>42966</v>
      </c>
      <c r="C5999" s="2">
        <v>0.48822916666666666</v>
      </c>
      <c r="D5999" t="s">
        <v>32646</v>
      </c>
      <c r="E5999" t="s">
        <v>22</v>
      </c>
      <c r="F5999" t="s">
        <v>32134</v>
      </c>
      <c r="G5999" s="14" t="s">
        <v>32135</v>
      </c>
      <c r="H5999" s="14" t="s">
        <v>32136</v>
      </c>
      <c r="I5999" t="s">
        <v>23</v>
      </c>
      <c r="K5999">
        <v>8</v>
      </c>
      <c r="L5999">
        <v>19</v>
      </c>
      <c r="M5999">
        <v>11</v>
      </c>
      <c r="N5999">
        <v>7</v>
      </c>
      <c r="O5999" t="s">
        <v>32131</v>
      </c>
      <c r="P5999" t="s">
        <v>517</v>
      </c>
      <c r="Q5999" t="s">
        <v>517</v>
      </c>
      <c r="R5999" t="s">
        <v>517</v>
      </c>
      <c r="S5999" t="s">
        <v>517</v>
      </c>
      <c r="T5999" t="s">
        <v>517</v>
      </c>
      <c r="U5999" t="s">
        <v>517</v>
      </c>
      <c r="V5999" t="s">
        <v>517</v>
      </c>
      <c r="W5999" t="s">
        <v>579</v>
      </c>
      <c r="X5999" t="s">
        <v>580</v>
      </c>
      <c r="Y5999" t="s">
        <v>32137</v>
      </c>
      <c r="Z5999" s="1">
        <v>34871</v>
      </c>
      <c r="AA5999" t="s">
        <v>2695</v>
      </c>
      <c r="AB5999">
        <v>22</v>
      </c>
      <c r="AC5999" t="s">
        <v>358</v>
      </c>
      <c r="AD5999" t="s">
        <v>482</v>
      </c>
      <c r="AF5999" t="s">
        <v>517</v>
      </c>
      <c r="AG5999" t="s">
        <v>517</v>
      </c>
      <c r="AH5999" t="s">
        <v>517</v>
      </c>
      <c r="AI5999" t="s">
        <v>517</v>
      </c>
      <c r="AJ5999" t="s">
        <v>517</v>
      </c>
    </row>
    <row r="6000" spans="1:36" x14ac:dyDescent="0.25">
      <c r="A6000" s="13" t="s">
        <v>32648</v>
      </c>
      <c r="B6000" s="1">
        <v>42966</v>
      </c>
      <c r="C6000" s="2">
        <v>0.50469907407407411</v>
      </c>
      <c r="D6000" t="s">
        <v>32649</v>
      </c>
      <c r="E6000" t="s">
        <v>22</v>
      </c>
      <c r="F6000" t="s">
        <v>32650</v>
      </c>
      <c r="G6000" s="14" t="s">
        <v>32651</v>
      </c>
      <c r="H6000" s="14" t="s">
        <v>32652</v>
      </c>
      <c r="I6000" t="s">
        <v>23</v>
      </c>
      <c r="K6000">
        <v>8</v>
      </c>
      <c r="L6000">
        <v>19</v>
      </c>
      <c r="M6000">
        <v>12</v>
      </c>
      <c r="N6000">
        <v>7</v>
      </c>
      <c r="O6000" t="s">
        <v>32647</v>
      </c>
      <c r="P6000" t="s">
        <v>517</v>
      </c>
      <c r="Q6000" t="s">
        <v>517</v>
      </c>
      <c r="R6000" t="s">
        <v>517</v>
      </c>
      <c r="S6000" t="s">
        <v>517</v>
      </c>
      <c r="T6000" t="s">
        <v>517</v>
      </c>
      <c r="U6000" t="s">
        <v>517</v>
      </c>
      <c r="V6000" t="s">
        <v>517</v>
      </c>
      <c r="W6000" t="s">
        <v>589</v>
      </c>
      <c r="X6000" t="s">
        <v>590</v>
      </c>
      <c r="Y6000" t="s">
        <v>32653</v>
      </c>
      <c r="Z6000" s="1">
        <v>34926</v>
      </c>
      <c r="AA6000" t="s">
        <v>32654</v>
      </c>
      <c r="AB6000">
        <v>22</v>
      </c>
      <c r="AC6000" t="s">
        <v>358</v>
      </c>
      <c r="AD6000" t="s">
        <v>500</v>
      </c>
      <c r="AF6000" t="s">
        <v>8295</v>
      </c>
      <c r="AG6000" t="s">
        <v>517</v>
      </c>
      <c r="AH6000" t="s">
        <v>8282</v>
      </c>
      <c r="AI6000" t="s">
        <v>8253</v>
      </c>
      <c r="AJ6000" t="s">
        <v>517</v>
      </c>
    </row>
    <row r="6001" spans="1:36" x14ac:dyDescent="0.25">
      <c r="A6001" s="13" t="s">
        <v>32656</v>
      </c>
      <c r="B6001" s="1">
        <v>42966</v>
      </c>
      <c r="C6001" s="2">
        <v>0.54260416666666667</v>
      </c>
      <c r="D6001" t="s">
        <v>32657</v>
      </c>
      <c r="E6001" t="s">
        <v>22</v>
      </c>
      <c r="F6001" t="s">
        <v>32658</v>
      </c>
      <c r="G6001" s="14" t="s">
        <v>32659</v>
      </c>
      <c r="H6001" s="14" t="s">
        <v>32660</v>
      </c>
      <c r="I6001" t="s">
        <v>23</v>
      </c>
      <c r="K6001">
        <v>8</v>
      </c>
      <c r="L6001">
        <v>19</v>
      </c>
      <c r="M6001">
        <v>13</v>
      </c>
      <c r="N6001">
        <v>7</v>
      </c>
      <c r="O6001" t="s">
        <v>32655</v>
      </c>
      <c r="P6001" t="s">
        <v>517</v>
      </c>
      <c r="Q6001" t="s">
        <v>517</v>
      </c>
      <c r="R6001" t="s">
        <v>517</v>
      </c>
      <c r="S6001" t="s">
        <v>517</v>
      </c>
      <c r="T6001" t="s">
        <v>517</v>
      </c>
      <c r="U6001" t="s">
        <v>517</v>
      </c>
      <c r="V6001" t="s">
        <v>517</v>
      </c>
      <c r="W6001" t="s">
        <v>858</v>
      </c>
      <c r="X6001" t="s">
        <v>850</v>
      </c>
      <c r="Y6001" t="s">
        <v>4481</v>
      </c>
      <c r="Z6001" s="1">
        <v>31261</v>
      </c>
      <c r="AA6001" t="s">
        <v>546</v>
      </c>
      <c r="AB6001">
        <v>32</v>
      </c>
      <c r="AC6001" t="s">
        <v>358</v>
      </c>
      <c r="AD6001" t="s">
        <v>500</v>
      </c>
      <c r="AF6001" t="s">
        <v>517</v>
      </c>
      <c r="AG6001" t="s">
        <v>517</v>
      </c>
      <c r="AH6001" t="s">
        <v>517</v>
      </c>
      <c r="AI6001" t="s">
        <v>517</v>
      </c>
      <c r="AJ6001" t="s">
        <v>517</v>
      </c>
    </row>
    <row r="6002" spans="1:36" x14ac:dyDescent="0.25">
      <c r="A6002" s="13" t="s">
        <v>32661</v>
      </c>
      <c r="B6002" s="1">
        <v>42966</v>
      </c>
      <c r="C6002" s="2">
        <v>0.54592592592592593</v>
      </c>
      <c r="D6002" t="s">
        <v>32662</v>
      </c>
      <c r="E6002" t="s">
        <v>22</v>
      </c>
      <c r="F6002" t="s">
        <v>32663</v>
      </c>
      <c r="G6002" s="14" t="s">
        <v>32664</v>
      </c>
      <c r="H6002" s="14" t="s">
        <v>32665</v>
      </c>
      <c r="I6002" t="s">
        <v>25</v>
      </c>
      <c r="K6002">
        <v>8</v>
      </c>
      <c r="L6002">
        <v>19</v>
      </c>
      <c r="M6002">
        <v>13</v>
      </c>
      <c r="N6002">
        <v>7</v>
      </c>
      <c r="O6002" t="s">
        <v>517</v>
      </c>
      <c r="P6002" t="s">
        <v>517</v>
      </c>
      <c r="Q6002" t="s">
        <v>517</v>
      </c>
      <c r="R6002" t="s">
        <v>517</v>
      </c>
      <c r="S6002" t="s">
        <v>517</v>
      </c>
      <c r="T6002" t="s">
        <v>517</v>
      </c>
      <c r="U6002" t="s">
        <v>517</v>
      </c>
      <c r="V6002" t="s">
        <v>517</v>
      </c>
      <c r="W6002" t="s">
        <v>517</v>
      </c>
      <c r="X6002" t="s">
        <v>517</v>
      </c>
      <c r="Y6002" t="s">
        <v>3418</v>
      </c>
      <c r="Z6002" s="1">
        <v>34304</v>
      </c>
      <c r="AA6002" t="s">
        <v>19325</v>
      </c>
      <c r="AB6002">
        <v>23</v>
      </c>
      <c r="AC6002" t="s">
        <v>357</v>
      </c>
      <c r="AD6002" t="s">
        <v>495</v>
      </c>
      <c r="AF6002" t="s">
        <v>8270</v>
      </c>
      <c r="AG6002" t="s">
        <v>517</v>
      </c>
      <c r="AH6002" t="s">
        <v>517</v>
      </c>
      <c r="AI6002" t="s">
        <v>517</v>
      </c>
      <c r="AJ6002" t="s">
        <v>517</v>
      </c>
    </row>
    <row r="6003" spans="1:36" x14ac:dyDescent="0.25">
      <c r="A6003" s="13" t="s">
        <v>32666</v>
      </c>
      <c r="B6003" s="1">
        <v>42966</v>
      </c>
      <c r="C6003" s="2">
        <v>0.56416666666666659</v>
      </c>
      <c r="D6003" t="s">
        <v>32024</v>
      </c>
      <c r="E6003" t="s">
        <v>22</v>
      </c>
      <c r="F6003" t="s">
        <v>32025</v>
      </c>
      <c r="G6003" s="14" t="s">
        <v>32026</v>
      </c>
      <c r="H6003" s="14" t="s">
        <v>32667</v>
      </c>
      <c r="I6003" t="s">
        <v>23</v>
      </c>
      <c r="K6003">
        <v>8</v>
      </c>
      <c r="L6003">
        <v>19</v>
      </c>
      <c r="M6003">
        <v>13</v>
      </c>
      <c r="N6003">
        <v>7</v>
      </c>
      <c r="O6003" t="s">
        <v>32022</v>
      </c>
      <c r="P6003" t="s">
        <v>517</v>
      </c>
      <c r="Q6003" t="s">
        <v>517</v>
      </c>
      <c r="R6003" t="s">
        <v>517</v>
      </c>
      <c r="S6003" t="s">
        <v>517</v>
      </c>
      <c r="T6003" t="s">
        <v>517</v>
      </c>
      <c r="U6003" t="s">
        <v>517</v>
      </c>
      <c r="V6003" t="s">
        <v>517</v>
      </c>
      <c r="W6003" t="s">
        <v>621</v>
      </c>
      <c r="X6003" t="s">
        <v>622</v>
      </c>
      <c r="Y6003" t="s">
        <v>32028</v>
      </c>
      <c r="Z6003" s="1">
        <v>32861</v>
      </c>
      <c r="AA6003" t="s">
        <v>4632</v>
      </c>
      <c r="AB6003">
        <v>27</v>
      </c>
      <c r="AC6003" t="s">
        <v>358</v>
      </c>
      <c r="AD6003" t="s">
        <v>502</v>
      </c>
      <c r="AF6003" t="s">
        <v>517</v>
      </c>
      <c r="AG6003" t="s">
        <v>517</v>
      </c>
      <c r="AH6003" t="s">
        <v>517</v>
      </c>
      <c r="AI6003" t="s">
        <v>517</v>
      </c>
      <c r="AJ6003" t="s">
        <v>517</v>
      </c>
    </row>
    <row r="6004" spans="1:36" x14ac:dyDescent="0.25">
      <c r="A6004" s="13" t="s">
        <v>32669</v>
      </c>
      <c r="B6004" s="1">
        <v>42966</v>
      </c>
      <c r="C6004" s="2">
        <v>0.57186342592592598</v>
      </c>
      <c r="D6004" t="s">
        <v>32670</v>
      </c>
      <c r="E6004" t="s">
        <v>22</v>
      </c>
      <c r="F6004" t="s">
        <v>32671</v>
      </c>
      <c r="G6004" s="14" t="s">
        <v>32672</v>
      </c>
      <c r="H6004" s="14" t="s">
        <v>32673</v>
      </c>
      <c r="I6004" t="s">
        <v>23</v>
      </c>
      <c r="K6004">
        <v>8</v>
      </c>
      <c r="L6004">
        <v>19</v>
      </c>
      <c r="M6004">
        <v>13</v>
      </c>
      <c r="N6004">
        <v>7</v>
      </c>
      <c r="O6004" t="s">
        <v>32668</v>
      </c>
      <c r="P6004" t="s">
        <v>517</v>
      </c>
      <c r="Q6004" t="s">
        <v>517</v>
      </c>
      <c r="R6004" t="s">
        <v>517</v>
      </c>
      <c r="S6004" t="s">
        <v>517</v>
      </c>
      <c r="T6004" t="s">
        <v>517</v>
      </c>
      <c r="U6004" t="s">
        <v>517</v>
      </c>
      <c r="V6004" t="s">
        <v>517</v>
      </c>
      <c r="W6004" t="s">
        <v>589</v>
      </c>
      <c r="X6004" t="s">
        <v>849</v>
      </c>
      <c r="Y6004" t="s">
        <v>32674</v>
      </c>
      <c r="Z6004" s="1">
        <v>36021</v>
      </c>
      <c r="AA6004" t="s">
        <v>478</v>
      </c>
      <c r="AB6004">
        <v>19</v>
      </c>
      <c r="AC6004" t="s">
        <v>358</v>
      </c>
      <c r="AD6004" t="s">
        <v>499</v>
      </c>
      <c r="AF6004" t="s">
        <v>517</v>
      </c>
      <c r="AG6004" t="s">
        <v>517</v>
      </c>
      <c r="AH6004" t="s">
        <v>517</v>
      </c>
      <c r="AI6004" t="s">
        <v>517</v>
      </c>
      <c r="AJ6004" t="s">
        <v>517</v>
      </c>
    </row>
    <row r="6005" spans="1:36" x14ac:dyDescent="0.25">
      <c r="A6005" s="13" t="s">
        <v>32675</v>
      </c>
      <c r="B6005" s="1">
        <v>42966</v>
      </c>
      <c r="C6005" s="2">
        <v>0.60418981481481482</v>
      </c>
      <c r="D6005" t="s">
        <v>7124</v>
      </c>
      <c r="E6005" t="s">
        <v>22</v>
      </c>
      <c r="F6005" t="s">
        <v>32139</v>
      </c>
      <c r="G6005" s="14" t="s">
        <v>7126</v>
      </c>
      <c r="H6005" s="14" t="s">
        <v>32140</v>
      </c>
      <c r="I6005" t="s">
        <v>23</v>
      </c>
      <c r="K6005">
        <v>8</v>
      </c>
      <c r="L6005">
        <v>19</v>
      </c>
      <c r="M6005">
        <v>14</v>
      </c>
      <c r="N6005">
        <v>7</v>
      </c>
      <c r="O6005" t="s">
        <v>517</v>
      </c>
      <c r="P6005" t="s">
        <v>517</v>
      </c>
      <c r="Q6005" t="s">
        <v>517</v>
      </c>
      <c r="R6005" t="s">
        <v>517</v>
      </c>
      <c r="S6005" t="s">
        <v>517</v>
      </c>
      <c r="T6005" t="s">
        <v>517</v>
      </c>
      <c r="U6005" t="s">
        <v>517</v>
      </c>
      <c r="V6005" t="s">
        <v>517</v>
      </c>
      <c r="W6005" t="s">
        <v>517</v>
      </c>
      <c r="X6005" t="s">
        <v>517</v>
      </c>
      <c r="Y6005" t="s">
        <v>7128</v>
      </c>
      <c r="Z6005" s="1">
        <v>30179</v>
      </c>
      <c r="AA6005" t="s">
        <v>529</v>
      </c>
      <c r="AB6005">
        <v>35</v>
      </c>
      <c r="AC6005" t="s">
        <v>358</v>
      </c>
      <c r="AD6005" t="s">
        <v>491</v>
      </c>
      <c r="AF6005" t="s">
        <v>8253</v>
      </c>
      <c r="AG6005" t="s">
        <v>8295</v>
      </c>
      <c r="AH6005" t="s">
        <v>517</v>
      </c>
      <c r="AI6005" t="s">
        <v>8263</v>
      </c>
      <c r="AJ6005" t="s">
        <v>517</v>
      </c>
    </row>
    <row r="6006" spans="1:36" x14ac:dyDescent="0.25">
      <c r="A6006" s="13" t="s">
        <v>32676</v>
      </c>
      <c r="B6006" s="1">
        <v>42966</v>
      </c>
      <c r="C6006" s="2">
        <v>0.60518518518518516</v>
      </c>
      <c r="D6006" t="s">
        <v>7124</v>
      </c>
      <c r="E6006" t="s">
        <v>22</v>
      </c>
      <c r="F6006" t="s">
        <v>7842</v>
      </c>
      <c r="G6006" s="14" t="s">
        <v>7126</v>
      </c>
      <c r="H6006" s="14" t="s">
        <v>32140</v>
      </c>
      <c r="I6006" t="s">
        <v>21</v>
      </c>
      <c r="K6006">
        <v>8</v>
      </c>
      <c r="L6006">
        <v>19</v>
      </c>
      <c r="M6006">
        <v>14</v>
      </c>
      <c r="N6006">
        <v>7</v>
      </c>
      <c r="O6006" t="s">
        <v>517</v>
      </c>
      <c r="P6006" t="s">
        <v>517</v>
      </c>
      <c r="Q6006" t="s">
        <v>517</v>
      </c>
      <c r="R6006" t="s">
        <v>517</v>
      </c>
      <c r="S6006" t="s">
        <v>517</v>
      </c>
      <c r="T6006" t="s">
        <v>517</v>
      </c>
      <c r="U6006" t="s">
        <v>517</v>
      </c>
      <c r="V6006" t="s">
        <v>517</v>
      </c>
      <c r="W6006" t="s">
        <v>517</v>
      </c>
      <c r="X6006" t="s">
        <v>517</v>
      </c>
      <c r="Y6006" t="s">
        <v>7128</v>
      </c>
      <c r="Z6006" s="1">
        <v>30179</v>
      </c>
      <c r="AA6006" t="s">
        <v>529</v>
      </c>
      <c r="AB6006">
        <v>35</v>
      </c>
      <c r="AC6006" t="s">
        <v>358</v>
      </c>
      <c r="AD6006" t="s">
        <v>491</v>
      </c>
      <c r="AF6006" t="s">
        <v>8253</v>
      </c>
      <c r="AG6006" t="s">
        <v>8295</v>
      </c>
      <c r="AH6006" t="s">
        <v>517</v>
      </c>
      <c r="AI6006" t="s">
        <v>8263</v>
      </c>
      <c r="AJ6006" t="s">
        <v>517</v>
      </c>
    </row>
    <row r="6007" spans="1:36" x14ac:dyDescent="0.25">
      <c r="A6007" s="13" t="s">
        <v>32677</v>
      </c>
      <c r="B6007" s="1">
        <v>42966</v>
      </c>
      <c r="C6007" s="2">
        <v>0.69309027777777776</v>
      </c>
      <c r="D6007" t="s">
        <v>27494</v>
      </c>
      <c r="E6007" t="s">
        <v>22</v>
      </c>
      <c r="F6007" t="s">
        <v>27495</v>
      </c>
      <c r="G6007" s="14" t="s">
        <v>27496</v>
      </c>
      <c r="H6007" s="14" t="s">
        <v>27497</v>
      </c>
      <c r="I6007" t="s">
        <v>23</v>
      </c>
      <c r="K6007">
        <v>8</v>
      </c>
      <c r="L6007">
        <v>19</v>
      </c>
      <c r="M6007">
        <v>16</v>
      </c>
      <c r="N6007">
        <v>7</v>
      </c>
      <c r="O6007" t="s">
        <v>27492</v>
      </c>
      <c r="P6007" t="s">
        <v>517</v>
      </c>
      <c r="Q6007" t="s">
        <v>517</v>
      </c>
      <c r="R6007" t="s">
        <v>517</v>
      </c>
      <c r="S6007" t="s">
        <v>517</v>
      </c>
      <c r="T6007" t="s">
        <v>517</v>
      </c>
      <c r="U6007" t="s">
        <v>517</v>
      </c>
      <c r="V6007" t="s">
        <v>517</v>
      </c>
      <c r="W6007" t="s">
        <v>537</v>
      </c>
      <c r="X6007" t="s">
        <v>26300</v>
      </c>
      <c r="Y6007" t="s">
        <v>27498</v>
      </c>
      <c r="Z6007" s="1">
        <v>35056</v>
      </c>
      <c r="AA6007" t="s">
        <v>4872</v>
      </c>
      <c r="AB6007">
        <v>21</v>
      </c>
      <c r="AC6007" t="s">
        <v>357</v>
      </c>
      <c r="AD6007" t="s">
        <v>489</v>
      </c>
      <c r="AF6007" t="s">
        <v>517</v>
      </c>
      <c r="AG6007" t="s">
        <v>517</v>
      </c>
      <c r="AH6007" t="s">
        <v>517</v>
      </c>
      <c r="AI6007" t="s">
        <v>517</v>
      </c>
      <c r="AJ6007" t="s">
        <v>517</v>
      </c>
    </row>
    <row r="6008" spans="1:36" x14ac:dyDescent="0.25">
      <c r="A6008" s="13" t="s">
        <v>32678</v>
      </c>
      <c r="B6008" s="1">
        <v>42966</v>
      </c>
      <c r="C6008" s="2">
        <v>0.6956134259259259</v>
      </c>
      <c r="D6008" t="s">
        <v>32679</v>
      </c>
      <c r="E6008" t="s">
        <v>22</v>
      </c>
      <c r="F6008" t="s">
        <v>32680</v>
      </c>
      <c r="G6008" s="14" t="s">
        <v>32681</v>
      </c>
      <c r="H6008" s="14" t="s">
        <v>32682</v>
      </c>
      <c r="I6008" t="s">
        <v>24</v>
      </c>
      <c r="K6008">
        <v>8</v>
      </c>
      <c r="L6008">
        <v>19</v>
      </c>
      <c r="M6008">
        <v>16</v>
      </c>
      <c r="N6008">
        <v>7</v>
      </c>
      <c r="O6008" t="s">
        <v>517</v>
      </c>
      <c r="P6008" t="s">
        <v>517</v>
      </c>
      <c r="Q6008" t="s">
        <v>517</v>
      </c>
      <c r="R6008" t="s">
        <v>517</v>
      </c>
      <c r="S6008" t="s">
        <v>517</v>
      </c>
      <c r="T6008" t="s">
        <v>517</v>
      </c>
      <c r="U6008" t="s">
        <v>517</v>
      </c>
      <c r="V6008" t="s">
        <v>517</v>
      </c>
      <c r="W6008" t="s">
        <v>517</v>
      </c>
      <c r="X6008" t="s">
        <v>517</v>
      </c>
      <c r="Y6008" t="s">
        <v>11490</v>
      </c>
      <c r="Z6008" s="1">
        <v>35564</v>
      </c>
      <c r="AA6008" t="s">
        <v>1064</v>
      </c>
      <c r="AB6008">
        <v>20</v>
      </c>
      <c r="AC6008" t="s">
        <v>358</v>
      </c>
      <c r="AD6008" t="s">
        <v>491</v>
      </c>
      <c r="AF6008" t="s">
        <v>517</v>
      </c>
      <c r="AG6008" t="s">
        <v>517</v>
      </c>
      <c r="AH6008" t="s">
        <v>517</v>
      </c>
      <c r="AI6008" t="s">
        <v>517</v>
      </c>
      <c r="AJ6008" t="s">
        <v>517</v>
      </c>
    </row>
    <row r="6009" spans="1:36" x14ac:dyDescent="0.25">
      <c r="A6009" s="13" t="s">
        <v>32684</v>
      </c>
      <c r="B6009" s="1">
        <v>42966</v>
      </c>
      <c r="C6009" s="2">
        <v>0.81130787037037033</v>
      </c>
      <c r="D6009" t="s">
        <v>32685</v>
      </c>
      <c r="E6009" t="s">
        <v>22</v>
      </c>
      <c r="F6009" t="s">
        <v>32686</v>
      </c>
      <c r="G6009" s="14" t="s">
        <v>32687</v>
      </c>
      <c r="H6009" s="14" t="s">
        <v>32688</v>
      </c>
      <c r="I6009" t="s">
        <v>23</v>
      </c>
      <c r="K6009">
        <v>8</v>
      </c>
      <c r="L6009">
        <v>19</v>
      </c>
      <c r="M6009">
        <v>19</v>
      </c>
      <c r="N6009">
        <v>7</v>
      </c>
      <c r="O6009" t="s">
        <v>32683</v>
      </c>
      <c r="P6009" t="s">
        <v>517</v>
      </c>
      <c r="Q6009" t="s">
        <v>517</v>
      </c>
      <c r="R6009" t="s">
        <v>517</v>
      </c>
      <c r="S6009" t="s">
        <v>517</v>
      </c>
      <c r="T6009" t="s">
        <v>517</v>
      </c>
      <c r="U6009" t="s">
        <v>517</v>
      </c>
      <c r="V6009" t="s">
        <v>517</v>
      </c>
      <c r="W6009" t="s">
        <v>621</v>
      </c>
      <c r="X6009" t="s">
        <v>622</v>
      </c>
      <c r="Y6009" t="s">
        <v>12036</v>
      </c>
      <c r="Z6009" s="1">
        <v>27576</v>
      </c>
      <c r="AA6009" t="s">
        <v>519</v>
      </c>
      <c r="AB6009">
        <v>42</v>
      </c>
      <c r="AC6009" t="s">
        <v>358</v>
      </c>
      <c r="AD6009" t="s">
        <v>495</v>
      </c>
      <c r="AF6009" t="s">
        <v>517</v>
      </c>
      <c r="AG6009" t="s">
        <v>517</v>
      </c>
      <c r="AH6009" t="s">
        <v>517</v>
      </c>
      <c r="AI6009" t="s">
        <v>517</v>
      </c>
      <c r="AJ6009" t="s">
        <v>517</v>
      </c>
    </row>
    <row r="6010" spans="1:36" x14ac:dyDescent="0.25">
      <c r="A6010" s="13" t="s">
        <v>32689</v>
      </c>
      <c r="B6010" s="1">
        <v>42966</v>
      </c>
      <c r="C6010" s="2">
        <v>0.83829861111111115</v>
      </c>
      <c r="D6010" t="s">
        <v>32690</v>
      </c>
      <c r="E6010" t="s">
        <v>22</v>
      </c>
      <c r="F6010" t="s">
        <v>32691</v>
      </c>
      <c r="G6010" s="14" t="s">
        <v>32692</v>
      </c>
      <c r="H6010" s="14" t="s">
        <v>32693</v>
      </c>
      <c r="I6010" t="s">
        <v>23</v>
      </c>
      <c r="K6010">
        <v>8</v>
      </c>
      <c r="L6010">
        <v>19</v>
      </c>
      <c r="M6010">
        <v>20</v>
      </c>
      <c r="N6010">
        <v>7</v>
      </c>
      <c r="O6010" t="s">
        <v>517</v>
      </c>
      <c r="P6010" t="s">
        <v>517</v>
      </c>
      <c r="Q6010" t="s">
        <v>517</v>
      </c>
      <c r="R6010" t="s">
        <v>517</v>
      </c>
      <c r="S6010" t="s">
        <v>517</v>
      </c>
      <c r="T6010" t="s">
        <v>517</v>
      </c>
      <c r="U6010" t="s">
        <v>517</v>
      </c>
      <c r="V6010" t="s">
        <v>517</v>
      </c>
      <c r="W6010" t="s">
        <v>517</v>
      </c>
      <c r="X6010" t="s">
        <v>517</v>
      </c>
      <c r="Y6010" t="s">
        <v>19588</v>
      </c>
      <c r="Z6010" s="1">
        <v>28313</v>
      </c>
      <c r="AA6010" t="s">
        <v>1692</v>
      </c>
      <c r="AB6010">
        <v>40</v>
      </c>
      <c r="AC6010" t="s">
        <v>358</v>
      </c>
      <c r="AD6010" t="s">
        <v>483</v>
      </c>
      <c r="AF6010" t="s">
        <v>8254</v>
      </c>
      <c r="AG6010" t="s">
        <v>8313</v>
      </c>
      <c r="AH6010" t="s">
        <v>517</v>
      </c>
      <c r="AI6010" t="s">
        <v>517</v>
      </c>
      <c r="AJ6010" t="s">
        <v>517</v>
      </c>
    </row>
    <row r="6011" spans="1:36" x14ac:dyDescent="0.25">
      <c r="A6011" s="13" t="s">
        <v>32694</v>
      </c>
      <c r="B6011" s="1">
        <v>42966</v>
      </c>
      <c r="C6011" s="2">
        <v>0.84309027777777779</v>
      </c>
      <c r="D6011" t="s">
        <v>32695</v>
      </c>
      <c r="E6011" t="s">
        <v>22</v>
      </c>
      <c r="F6011" t="s">
        <v>32696</v>
      </c>
      <c r="G6011" s="14" t="s">
        <v>32697</v>
      </c>
      <c r="H6011" s="14" t="s">
        <v>32698</v>
      </c>
      <c r="I6011" t="s">
        <v>24</v>
      </c>
      <c r="K6011">
        <v>8</v>
      </c>
      <c r="L6011">
        <v>19</v>
      </c>
      <c r="M6011">
        <v>20</v>
      </c>
      <c r="N6011">
        <v>7</v>
      </c>
      <c r="O6011" t="s">
        <v>517</v>
      </c>
      <c r="P6011" t="s">
        <v>517</v>
      </c>
      <c r="Q6011" t="s">
        <v>517</v>
      </c>
      <c r="R6011" t="s">
        <v>517</v>
      </c>
      <c r="S6011" t="s">
        <v>517</v>
      </c>
      <c r="T6011" t="s">
        <v>517</v>
      </c>
      <c r="U6011" t="s">
        <v>517</v>
      </c>
      <c r="V6011" t="s">
        <v>517</v>
      </c>
      <c r="W6011" t="s">
        <v>517</v>
      </c>
      <c r="X6011" t="s">
        <v>517</v>
      </c>
      <c r="Y6011" t="s">
        <v>32699</v>
      </c>
      <c r="Z6011" s="1">
        <v>36387</v>
      </c>
      <c r="AA6011" t="s">
        <v>529</v>
      </c>
      <c r="AB6011">
        <v>18</v>
      </c>
      <c r="AC6011" t="s">
        <v>358</v>
      </c>
      <c r="AD6011" t="s">
        <v>489</v>
      </c>
      <c r="AF6011" t="s">
        <v>8313</v>
      </c>
      <c r="AG6011" t="s">
        <v>517</v>
      </c>
      <c r="AH6011" t="s">
        <v>517</v>
      </c>
      <c r="AI6011" t="s">
        <v>517</v>
      </c>
      <c r="AJ6011" t="s">
        <v>517</v>
      </c>
    </row>
    <row r="6012" spans="1:36" x14ac:dyDescent="0.25">
      <c r="A6012" s="13" t="s">
        <v>32700</v>
      </c>
      <c r="B6012" s="1">
        <v>42966</v>
      </c>
      <c r="C6012" s="2">
        <v>0.8780324074074074</v>
      </c>
      <c r="D6012" t="s">
        <v>32318</v>
      </c>
      <c r="E6012" t="s">
        <v>22</v>
      </c>
      <c r="F6012" t="s">
        <v>32701</v>
      </c>
      <c r="G6012" s="14" t="s">
        <v>32702</v>
      </c>
      <c r="H6012" s="14" t="s">
        <v>32703</v>
      </c>
      <c r="I6012" t="s">
        <v>21</v>
      </c>
      <c r="K6012">
        <v>8</v>
      </c>
      <c r="L6012">
        <v>19</v>
      </c>
      <c r="M6012">
        <v>21</v>
      </c>
      <c r="N6012">
        <v>7</v>
      </c>
      <c r="O6012" t="s">
        <v>517</v>
      </c>
      <c r="P6012" t="s">
        <v>517</v>
      </c>
      <c r="Q6012" t="s">
        <v>517</v>
      </c>
      <c r="R6012" t="s">
        <v>517</v>
      </c>
      <c r="S6012" t="s">
        <v>517</v>
      </c>
      <c r="T6012" t="s">
        <v>517</v>
      </c>
      <c r="U6012" t="s">
        <v>517</v>
      </c>
      <c r="V6012" t="s">
        <v>517</v>
      </c>
      <c r="W6012" t="s">
        <v>517</v>
      </c>
      <c r="X6012" t="s">
        <v>517</v>
      </c>
      <c r="Y6012" t="s">
        <v>32322</v>
      </c>
      <c r="Z6012" s="1">
        <v>26359</v>
      </c>
      <c r="AA6012" t="s">
        <v>529</v>
      </c>
      <c r="AB6012">
        <v>45</v>
      </c>
      <c r="AC6012" t="s">
        <v>358</v>
      </c>
      <c r="AD6012" t="s">
        <v>486</v>
      </c>
      <c r="AF6012" t="s">
        <v>517</v>
      </c>
      <c r="AG6012" t="s">
        <v>517</v>
      </c>
      <c r="AH6012" t="s">
        <v>517</v>
      </c>
      <c r="AI6012" t="s">
        <v>517</v>
      </c>
      <c r="AJ6012" t="s">
        <v>517</v>
      </c>
    </row>
    <row r="6013" spans="1:36" x14ac:dyDescent="0.25">
      <c r="A6013" t="s">
        <v>32704</v>
      </c>
      <c r="B6013">
        <v>42966</v>
      </c>
      <c r="C6013">
        <v>0.9331018518518519</v>
      </c>
      <c r="D6013" t="s">
        <v>32705</v>
      </c>
      <c r="E6013" t="s">
        <v>22</v>
      </c>
      <c r="F6013" t="s">
        <v>32706</v>
      </c>
      <c r="G6013" t="s">
        <v>32707</v>
      </c>
      <c r="H6013" t="s">
        <v>32708</v>
      </c>
      <c r="I6013" t="s">
        <v>25</v>
      </c>
      <c r="K6013">
        <v>8</v>
      </c>
      <c r="L6013">
        <v>19</v>
      </c>
      <c r="M6013">
        <v>22</v>
      </c>
      <c r="N6013">
        <v>7</v>
      </c>
      <c r="O6013" t="s">
        <v>517</v>
      </c>
      <c r="P6013" t="s">
        <v>517</v>
      </c>
      <c r="Q6013" t="s">
        <v>517</v>
      </c>
      <c r="R6013" t="s">
        <v>517</v>
      </c>
      <c r="S6013" t="s">
        <v>517</v>
      </c>
      <c r="T6013" t="s">
        <v>517</v>
      </c>
      <c r="U6013" t="s">
        <v>517</v>
      </c>
      <c r="V6013" t="s">
        <v>517</v>
      </c>
      <c r="W6013" t="s">
        <v>517</v>
      </c>
      <c r="X6013" t="s">
        <v>517</v>
      </c>
      <c r="Y6013" t="s">
        <v>12929</v>
      </c>
      <c r="Z6013">
        <v>33429</v>
      </c>
      <c r="AA6013" t="s">
        <v>1009</v>
      </c>
      <c r="AB6013">
        <v>26</v>
      </c>
      <c r="AC6013" t="s">
        <v>357</v>
      </c>
      <c r="AD6013" t="s">
        <v>492</v>
      </c>
      <c r="AF6013" t="s">
        <v>517</v>
      </c>
      <c r="AG6013" t="s">
        <v>517</v>
      </c>
      <c r="AH6013" t="s">
        <v>517</v>
      </c>
      <c r="AI6013" t="s">
        <v>517</v>
      </c>
      <c r="AJ6013" t="s">
        <v>517</v>
      </c>
    </row>
    <row r="6014" spans="1:36" x14ac:dyDescent="0.25">
      <c r="A6014" s="13" t="s">
        <v>32709</v>
      </c>
      <c r="B6014" s="1">
        <v>42966</v>
      </c>
      <c r="C6014" s="2">
        <v>0.95326388888888891</v>
      </c>
      <c r="D6014" t="s">
        <v>32710</v>
      </c>
      <c r="E6014" t="s">
        <v>22</v>
      </c>
      <c r="F6014" t="s">
        <v>32711</v>
      </c>
      <c r="G6014" s="14" t="s">
        <v>32712</v>
      </c>
      <c r="H6014" s="14" t="s">
        <v>32713</v>
      </c>
      <c r="I6014" t="s">
        <v>25</v>
      </c>
      <c r="K6014">
        <v>8</v>
      </c>
      <c r="L6014">
        <v>19</v>
      </c>
      <c r="M6014">
        <v>22</v>
      </c>
      <c r="N6014">
        <v>7</v>
      </c>
      <c r="O6014" t="s">
        <v>517</v>
      </c>
      <c r="P6014" t="s">
        <v>517</v>
      </c>
      <c r="Q6014" t="s">
        <v>517</v>
      </c>
      <c r="R6014" t="s">
        <v>517</v>
      </c>
      <c r="S6014" t="s">
        <v>517</v>
      </c>
      <c r="T6014" t="s">
        <v>517</v>
      </c>
      <c r="U6014" t="s">
        <v>517</v>
      </c>
      <c r="V6014" t="s">
        <v>517</v>
      </c>
      <c r="W6014" t="s">
        <v>517</v>
      </c>
      <c r="X6014" t="s">
        <v>517</v>
      </c>
      <c r="Y6014" t="s">
        <v>32714</v>
      </c>
      <c r="Z6014" s="1">
        <v>23422</v>
      </c>
      <c r="AA6014" t="s">
        <v>1519</v>
      </c>
      <c r="AB6014">
        <v>53</v>
      </c>
      <c r="AC6014" t="s">
        <v>358</v>
      </c>
      <c r="AD6014" t="s">
        <v>487</v>
      </c>
      <c r="AF6014" t="s">
        <v>8296</v>
      </c>
      <c r="AG6014" t="s">
        <v>517</v>
      </c>
      <c r="AH6014" t="s">
        <v>517</v>
      </c>
      <c r="AI6014" t="s">
        <v>517</v>
      </c>
      <c r="AJ6014" t="s">
        <v>517</v>
      </c>
    </row>
    <row r="6015" spans="1:36" x14ac:dyDescent="0.25">
      <c r="A6015" s="13" t="s">
        <v>32715</v>
      </c>
      <c r="B6015" s="1">
        <v>42966</v>
      </c>
      <c r="C6015" s="2">
        <v>0.96475694444444438</v>
      </c>
      <c r="D6015" t="s">
        <v>31941</v>
      </c>
      <c r="E6015" t="s">
        <v>22</v>
      </c>
      <c r="F6015" t="s">
        <v>31942</v>
      </c>
      <c r="G6015" s="14" t="s">
        <v>31943</v>
      </c>
      <c r="H6015" s="14" t="s">
        <v>31944</v>
      </c>
      <c r="I6015" t="s">
        <v>21</v>
      </c>
      <c r="K6015">
        <v>8</v>
      </c>
      <c r="L6015">
        <v>19</v>
      </c>
      <c r="M6015">
        <v>23</v>
      </c>
      <c r="N6015">
        <v>7</v>
      </c>
      <c r="O6015" t="s">
        <v>31939</v>
      </c>
      <c r="P6015" t="s">
        <v>517</v>
      </c>
      <c r="Q6015" t="s">
        <v>517</v>
      </c>
      <c r="R6015" t="s">
        <v>517</v>
      </c>
      <c r="S6015" t="s">
        <v>517</v>
      </c>
      <c r="T6015" t="s">
        <v>517</v>
      </c>
      <c r="U6015" t="s">
        <v>517</v>
      </c>
      <c r="V6015" t="s">
        <v>517</v>
      </c>
      <c r="W6015" t="s">
        <v>589</v>
      </c>
      <c r="X6015" t="s">
        <v>590</v>
      </c>
      <c r="Y6015" t="s">
        <v>31945</v>
      </c>
      <c r="Z6015" s="1">
        <v>30495</v>
      </c>
      <c r="AA6015" t="s">
        <v>674</v>
      </c>
      <c r="AB6015">
        <v>34</v>
      </c>
      <c r="AC6015" t="s">
        <v>358</v>
      </c>
      <c r="AD6015" t="s">
        <v>482</v>
      </c>
      <c r="AF6015" t="s">
        <v>8254</v>
      </c>
      <c r="AG6015" t="s">
        <v>8307</v>
      </c>
      <c r="AH6015" t="s">
        <v>8253</v>
      </c>
      <c r="AI6015" t="s">
        <v>8295</v>
      </c>
      <c r="AJ6015" t="s">
        <v>517</v>
      </c>
    </row>
    <row r="6016" spans="1:36" x14ac:dyDescent="0.25">
      <c r="A6016" s="13" t="s">
        <v>32717</v>
      </c>
      <c r="B6016" s="1">
        <v>42970</v>
      </c>
      <c r="C6016" s="2">
        <v>0.47325231481481483</v>
      </c>
      <c r="D6016" t="s">
        <v>32718</v>
      </c>
      <c r="E6016" t="s">
        <v>22</v>
      </c>
      <c r="F6016" t="s">
        <v>32719</v>
      </c>
      <c r="G6016" s="14" t="s">
        <v>32720</v>
      </c>
      <c r="H6016" s="14" t="s">
        <v>32721</v>
      </c>
      <c r="I6016" t="s">
        <v>23</v>
      </c>
      <c r="K6016">
        <v>8</v>
      </c>
      <c r="L6016">
        <v>23</v>
      </c>
      <c r="M6016">
        <v>11</v>
      </c>
      <c r="N6016">
        <v>4</v>
      </c>
      <c r="O6016" t="s">
        <v>32716</v>
      </c>
      <c r="P6016" t="s">
        <v>517</v>
      </c>
      <c r="Q6016" t="s">
        <v>517</v>
      </c>
      <c r="R6016" t="s">
        <v>517</v>
      </c>
      <c r="S6016" t="s">
        <v>517</v>
      </c>
      <c r="T6016" t="s">
        <v>517</v>
      </c>
      <c r="U6016" t="s">
        <v>517</v>
      </c>
      <c r="V6016" t="s">
        <v>517</v>
      </c>
      <c r="W6016" t="s">
        <v>537</v>
      </c>
      <c r="X6016" t="s">
        <v>590</v>
      </c>
      <c r="Y6016" t="s">
        <v>32722</v>
      </c>
      <c r="Z6016" s="1">
        <v>30766</v>
      </c>
      <c r="AA6016" t="s">
        <v>990</v>
      </c>
      <c r="AB6016">
        <v>33</v>
      </c>
      <c r="AC6016" t="s">
        <v>358</v>
      </c>
      <c r="AD6016" t="s">
        <v>488</v>
      </c>
      <c r="AF6016" t="s">
        <v>517</v>
      </c>
      <c r="AG6016" t="s">
        <v>517</v>
      </c>
      <c r="AH6016" t="s">
        <v>517</v>
      </c>
      <c r="AI6016" t="s">
        <v>517</v>
      </c>
      <c r="AJ6016" t="s">
        <v>517</v>
      </c>
    </row>
    <row r="6017" spans="1:36" x14ac:dyDescent="0.25">
      <c r="A6017" s="13" t="s">
        <v>32723</v>
      </c>
      <c r="B6017" s="1">
        <v>42970</v>
      </c>
      <c r="C6017" s="2">
        <v>0.42184027777777783</v>
      </c>
      <c r="D6017" t="s">
        <v>32724</v>
      </c>
      <c r="E6017" t="s">
        <v>22</v>
      </c>
      <c r="F6017" t="s">
        <v>32725</v>
      </c>
      <c r="G6017" s="14" t="s">
        <v>32726</v>
      </c>
      <c r="H6017" s="14" t="s">
        <v>32727</v>
      </c>
      <c r="I6017" t="s">
        <v>25</v>
      </c>
      <c r="K6017">
        <v>8</v>
      </c>
      <c r="L6017">
        <v>23</v>
      </c>
      <c r="M6017">
        <v>10</v>
      </c>
      <c r="N6017">
        <v>4</v>
      </c>
      <c r="O6017" t="s">
        <v>517</v>
      </c>
      <c r="P6017" t="s">
        <v>517</v>
      </c>
      <c r="Q6017" t="s">
        <v>517</v>
      </c>
      <c r="R6017" t="s">
        <v>517</v>
      </c>
      <c r="S6017" t="s">
        <v>517</v>
      </c>
      <c r="T6017" t="s">
        <v>517</v>
      </c>
      <c r="U6017" t="s">
        <v>517</v>
      </c>
      <c r="V6017" t="s">
        <v>517</v>
      </c>
      <c r="W6017" t="s">
        <v>517</v>
      </c>
      <c r="X6017" t="s">
        <v>517</v>
      </c>
      <c r="Y6017" t="s">
        <v>32728</v>
      </c>
      <c r="Z6017" s="1">
        <v>31015</v>
      </c>
      <c r="AA6017" t="s">
        <v>8190</v>
      </c>
      <c r="AB6017">
        <v>32</v>
      </c>
      <c r="AC6017" t="s">
        <v>358</v>
      </c>
      <c r="AD6017" t="s">
        <v>502</v>
      </c>
      <c r="AF6017" t="s">
        <v>8313</v>
      </c>
      <c r="AG6017" t="s">
        <v>517</v>
      </c>
      <c r="AH6017" t="s">
        <v>517</v>
      </c>
      <c r="AI6017" t="s">
        <v>517</v>
      </c>
      <c r="AJ6017" t="s">
        <v>517</v>
      </c>
    </row>
    <row r="6018" spans="1:36" x14ac:dyDescent="0.25">
      <c r="A6018" s="13" t="s">
        <v>32729</v>
      </c>
      <c r="B6018" s="1">
        <v>42970</v>
      </c>
      <c r="C6018" s="2">
        <v>0.42177083333333337</v>
      </c>
      <c r="D6018" t="s">
        <v>32589</v>
      </c>
      <c r="E6018" t="s">
        <v>22</v>
      </c>
      <c r="F6018" t="s">
        <v>32590</v>
      </c>
      <c r="G6018" s="14" t="s">
        <v>32591</v>
      </c>
      <c r="H6018" s="14" t="s">
        <v>32730</v>
      </c>
      <c r="I6018" t="s">
        <v>21</v>
      </c>
      <c r="K6018">
        <v>8</v>
      </c>
      <c r="L6018">
        <v>23</v>
      </c>
      <c r="M6018">
        <v>10</v>
      </c>
      <c r="N6018">
        <v>4</v>
      </c>
      <c r="O6018" t="s">
        <v>32587</v>
      </c>
      <c r="P6018" t="s">
        <v>517</v>
      </c>
      <c r="Q6018" t="s">
        <v>517</v>
      </c>
      <c r="R6018" t="s">
        <v>517</v>
      </c>
      <c r="S6018" t="s">
        <v>517</v>
      </c>
      <c r="T6018" t="s">
        <v>517</v>
      </c>
      <c r="U6018" t="s">
        <v>517</v>
      </c>
      <c r="V6018" t="s">
        <v>517</v>
      </c>
      <c r="W6018" t="s">
        <v>861</v>
      </c>
      <c r="X6018" t="s">
        <v>842</v>
      </c>
      <c r="Y6018" t="s">
        <v>32593</v>
      </c>
      <c r="Z6018" s="1">
        <v>21070</v>
      </c>
      <c r="AA6018" t="s">
        <v>1684</v>
      </c>
      <c r="AB6018">
        <v>59</v>
      </c>
      <c r="AC6018" t="s">
        <v>358</v>
      </c>
      <c r="AD6018" t="s">
        <v>482</v>
      </c>
      <c r="AF6018" t="s">
        <v>8266</v>
      </c>
      <c r="AG6018" t="s">
        <v>517</v>
      </c>
      <c r="AH6018" t="s">
        <v>517</v>
      </c>
      <c r="AI6018" t="s">
        <v>517</v>
      </c>
      <c r="AJ6018" t="s">
        <v>517</v>
      </c>
    </row>
    <row r="6019" spans="1:36" x14ac:dyDescent="0.25">
      <c r="A6019" s="13" t="s">
        <v>32732</v>
      </c>
      <c r="B6019" s="1">
        <v>42970</v>
      </c>
      <c r="C6019" s="2">
        <v>0.41099537037037037</v>
      </c>
      <c r="D6019" t="s">
        <v>32733</v>
      </c>
      <c r="E6019" t="s">
        <v>22</v>
      </c>
      <c r="F6019" t="s">
        <v>32734</v>
      </c>
      <c r="G6019" s="14" t="s">
        <v>32735</v>
      </c>
      <c r="H6019" s="14" t="s">
        <v>32736</v>
      </c>
      <c r="I6019" t="s">
        <v>23</v>
      </c>
      <c r="K6019">
        <v>8</v>
      </c>
      <c r="L6019">
        <v>23</v>
      </c>
      <c r="M6019">
        <v>9</v>
      </c>
      <c r="N6019">
        <v>4</v>
      </c>
      <c r="O6019" t="s">
        <v>32731</v>
      </c>
      <c r="P6019" t="s">
        <v>517</v>
      </c>
      <c r="Q6019" t="s">
        <v>517</v>
      </c>
      <c r="R6019" t="s">
        <v>517</v>
      </c>
      <c r="S6019" t="s">
        <v>517</v>
      </c>
      <c r="T6019" t="s">
        <v>517</v>
      </c>
      <c r="U6019" t="s">
        <v>517</v>
      </c>
      <c r="V6019" t="s">
        <v>517</v>
      </c>
      <c r="W6019" t="s">
        <v>672</v>
      </c>
      <c r="X6019" t="s">
        <v>477</v>
      </c>
      <c r="Y6019" t="s">
        <v>32737</v>
      </c>
      <c r="Z6019" s="1">
        <v>25942</v>
      </c>
      <c r="AA6019" t="s">
        <v>4266</v>
      </c>
      <c r="AB6019">
        <v>46</v>
      </c>
      <c r="AC6019" t="s">
        <v>357</v>
      </c>
      <c r="AD6019" t="s">
        <v>495</v>
      </c>
      <c r="AF6019" t="s">
        <v>8263</v>
      </c>
      <c r="AG6019" t="s">
        <v>8253</v>
      </c>
      <c r="AH6019" t="s">
        <v>517</v>
      </c>
      <c r="AI6019" t="s">
        <v>517</v>
      </c>
      <c r="AJ6019" t="s">
        <v>517</v>
      </c>
    </row>
    <row r="6020" spans="1:36" x14ac:dyDescent="0.25">
      <c r="A6020" s="13" t="s">
        <v>32739</v>
      </c>
      <c r="B6020" s="1">
        <v>42970</v>
      </c>
      <c r="C6020" s="2">
        <v>0.38572916666666668</v>
      </c>
      <c r="D6020" t="s">
        <v>32740</v>
      </c>
      <c r="E6020" t="s">
        <v>22</v>
      </c>
      <c r="F6020" t="s">
        <v>32741</v>
      </c>
      <c r="G6020" s="14" t="s">
        <v>32742</v>
      </c>
      <c r="H6020" s="14" t="s">
        <v>32743</v>
      </c>
      <c r="I6020" t="s">
        <v>21</v>
      </c>
      <c r="K6020">
        <v>8</v>
      </c>
      <c r="L6020">
        <v>23</v>
      </c>
      <c r="M6020">
        <v>9</v>
      </c>
      <c r="N6020">
        <v>4</v>
      </c>
      <c r="O6020" t="s">
        <v>32738</v>
      </c>
      <c r="P6020" t="s">
        <v>517</v>
      </c>
      <c r="Q6020" t="s">
        <v>517</v>
      </c>
      <c r="R6020" t="s">
        <v>517</v>
      </c>
      <c r="S6020" t="s">
        <v>517</v>
      </c>
      <c r="T6020" t="s">
        <v>517</v>
      </c>
      <c r="U6020" t="s">
        <v>517</v>
      </c>
      <c r="V6020" t="s">
        <v>517</v>
      </c>
      <c r="W6020" t="s">
        <v>589</v>
      </c>
      <c r="X6020" t="s">
        <v>590</v>
      </c>
      <c r="Y6020" t="s">
        <v>32744</v>
      </c>
      <c r="Z6020" s="1">
        <v>31614</v>
      </c>
      <c r="AA6020" t="s">
        <v>600</v>
      </c>
      <c r="AB6020">
        <v>31</v>
      </c>
      <c r="AC6020" t="s">
        <v>358</v>
      </c>
      <c r="AD6020" t="s">
        <v>493</v>
      </c>
      <c r="AF6020" t="s">
        <v>517</v>
      </c>
      <c r="AG6020" t="s">
        <v>517</v>
      </c>
      <c r="AH6020" t="s">
        <v>517</v>
      </c>
      <c r="AI6020" t="s">
        <v>517</v>
      </c>
      <c r="AJ6020" t="s">
        <v>517</v>
      </c>
    </row>
    <row r="6021" spans="1:36" x14ac:dyDescent="0.25">
      <c r="A6021" s="13" t="s">
        <v>32746</v>
      </c>
      <c r="B6021" s="1">
        <v>42970</v>
      </c>
      <c r="C6021" s="2">
        <v>0.3541435185185185</v>
      </c>
      <c r="D6021" t="s">
        <v>32747</v>
      </c>
      <c r="E6021" t="s">
        <v>116</v>
      </c>
      <c r="F6021" t="s">
        <v>32748</v>
      </c>
      <c r="G6021" s="14" t="s">
        <v>32749</v>
      </c>
      <c r="H6021" s="14" t="s">
        <v>32750</v>
      </c>
      <c r="I6021" t="s">
        <v>23</v>
      </c>
      <c r="K6021">
        <v>8</v>
      </c>
      <c r="L6021">
        <v>23</v>
      </c>
      <c r="M6021">
        <v>8</v>
      </c>
      <c r="N6021">
        <v>4</v>
      </c>
      <c r="O6021" t="s">
        <v>32745</v>
      </c>
      <c r="P6021" t="s">
        <v>517</v>
      </c>
      <c r="Q6021" t="s">
        <v>517</v>
      </c>
      <c r="R6021" t="s">
        <v>517</v>
      </c>
      <c r="S6021" t="s">
        <v>517</v>
      </c>
      <c r="T6021" t="s">
        <v>517</v>
      </c>
      <c r="U6021" t="s">
        <v>517</v>
      </c>
      <c r="V6021" t="s">
        <v>517</v>
      </c>
      <c r="W6021" t="s">
        <v>537</v>
      </c>
      <c r="X6021" t="s">
        <v>590</v>
      </c>
      <c r="Y6021" t="s">
        <v>517</v>
      </c>
      <c r="Z6021" s="1" t="s">
        <v>517</v>
      </c>
      <c r="AA6021" t="s">
        <v>32751</v>
      </c>
      <c r="AB6021" t="s">
        <v>517</v>
      </c>
      <c r="AC6021" t="s">
        <v>358</v>
      </c>
      <c r="AD6021" t="s">
        <v>517</v>
      </c>
      <c r="AF6021" t="s">
        <v>517</v>
      </c>
      <c r="AG6021" t="s">
        <v>517</v>
      </c>
      <c r="AH6021" t="s">
        <v>517</v>
      </c>
      <c r="AI6021" t="s">
        <v>517</v>
      </c>
      <c r="AJ6021" t="s">
        <v>517</v>
      </c>
    </row>
    <row r="6022" spans="1:36" x14ac:dyDescent="0.25">
      <c r="A6022" s="13" t="s">
        <v>32753</v>
      </c>
      <c r="B6022" s="1">
        <v>42970</v>
      </c>
      <c r="C6022" s="2">
        <v>0.31950231481481484</v>
      </c>
      <c r="D6022" t="s">
        <v>32754</v>
      </c>
      <c r="E6022" t="s">
        <v>22</v>
      </c>
      <c r="F6022" t="s">
        <v>32755</v>
      </c>
      <c r="G6022" s="14" t="s">
        <v>1618</v>
      </c>
      <c r="H6022" s="14" t="s">
        <v>1619</v>
      </c>
      <c r="I6022" t="s">
        <v>21</v>
      </c>
      <c r="K6022">
        <v>8</v>
      </c>
      <c r="L6022">
        <v>23</v>
      </c>
      <c r="M6022">
        <v>7</v>
      </c>
      <c r="N6022">
        <v>4</v>
      </c>
      <c r="O6022" t="s">
        <v>32752</v>
      </c>
      <c r="P6022" t="s">
        <v>517</v>
      </c>
      <c r="Q6022" t="s">
        <v>517</v>
      </c>
      <c r="R6022" t="s">
        <v>517</v>
      </c>
      <c r="S6022" t="s">
        <v>517</v>
      </c>
      <c r="T6022" t="s">
        <v>517</v>
      </c>
      <c r="U6022" t="s">
        <v>517</v>
      </c>
      <c r="V6022" t="s">
        <v>517</v>
      </c>
      <c r="W6022" t="s">
        <v>589</v>
      </c>
      <c r="X6022" t="s">
        <v>590</v>
      </c>
      <c r="Y6022" t="s">
        <v>1620</v>
      </c>
      <c r="Z6022" s="1">
        <v>34177</v>
      </c>
      <c r="AA6022" t="s">
        <v>1621</v>
      </c>
      <c r="AB6022">
        <v>24</v>
      </c>
      <c r="AC6022" t="s">
        <v>358</v>
      </c>
      <c r="AD6022" t="s">
        <v>482</v>
      </c>
      <c r="AF6022" t="s">
        <v>517</v>
      </c>
      <c r="AG6022" t="s">
        <v>517</v>
      </c>
      <c r="AH6022" t="s">
        <v>517</v>
      </c>
      <c r="AI6022" t="s">
        <v>517</v>
      </c>
      <c r="AJ6022" t="s">
        <v>517</v>
      </c>
    </row>
    <row r="6023" spans="1:36" x14ac:dyDescent="0.25">
      <c r="A6023" s="13" t="s">
        <v>32757</v>
      </c>
      <c r="B6023" s="1">
        <v>42970</v>
      </c>
      <c r="C6023" s="2">
        <v>0.29015046296296299</v>
      </c>
      <c r="D6023" t="s">
        <v>32758</v>
      </c>
      <c r="E6023" t="s">
        <v>22</v>
      </c>
      <c r="F6023" t="s">
        <v>32759</v>
      </c>
      <c r="G6023" s="14" t="s">
        <v>32760</v>
      </c>
      <c r="H6023" s="14" t="s">
        <v>32761</v>
      </c>
      <c r="I6023" t="s">
        <v>23</v>
      </c>
      <c r="K6023">
        <v>8</v>
      </c>
      <c r="L6023">
        <v>23</v>
      </c>
      <c r="M6023">
        <v>6</v>
      </c>
      <c r="N6023">
        <v>4</v>
      </c>
      <c r="O6023" t="s">
        <v>32756</v>
      </c>
      <c r="P6023" t="s">
        <v>517</v>
      </c>
      <c r="Q6023" t="s">
        <v>517</v>
      </c>
      <c r="R6023" t="s">
        <v>517</v>
      </c>
      <c r="S6023" t="s">
        <v>517</v>
      </c>
      <c r="T6023" t="s">
        <v>517</v>
      </c>
      <c r="U6023" t="s">
        <v>517</v>
      </c>
      <c r="V6023" t="s">
        <v>517</v>
      </c>
      <c r="W6023" t="s">
        <v>537</v>
      </c>
      <c r="X6023" t="s">
        <v>590</v>
      </c>
      <c r="Y6023" t="s">
        <v>32762</v>
      </c>
      <c r="Z6023" s="1">
        <v>23069</v>
      </c>
      <c r="AA6023" t="s">
        <v>31593</v>
      </c>
      <c r="AB6023">
        <v>54</v>
      </c>
      <c r="AC6023" t="s">
        <v>357</v>
      </c>
      <c r="AD6023" t="s">
        <v>487</v>
      </c>
      <c r="AF6023" t="s">
        <v>517</v>
      </c>
      <c r="AG6023" t="s">
        <v>517</v>
      </c>
      <c r="AH6023" t="s">
        <v>517</v>
      </c>
      <c r="AI6023" t="s">
        <v>517</v>
      </c>
      <c r="AJ6023" t="s">
        <v>517</v>
      </c>
    </row>
    <row r="6024" spans="1:36" x14ac:dyDescent="0.25">
      <c r="A6024" s="13" t="s">
        <v>32764</v>
      </c>
      <c r="B6024" s="1">
        <v>42970</v>
      </c>
      <c r="C6024" s="2">
        <v>0.21528935185185186</v>
      </c>
      <c r="D6024" t="s">
        <v>32765</v>
      </c>
      <c r="E6024" t="s">
        <v>22</v>
      </c>
      <c r="F6024" t="s">
        <v>32766</v>
      </c>
      <c r="G6024" s="14" t="s">
        <v>32767</v>
      </c>
      <c r="H6024" s="14" t="s">
        <v>32768</v>
      </c>
      <c r="I6024" t="s">
        <v>23</v>
      </c>
      <c r="K6024">
        <v>8</v>
      </c>
      <c r="L6024">
        <v>23</v>
      </c>
      <c r="M6024">
        <v>5</v>
      </c>
      <c r="N6024">
        <v>4</v>
      </c>
      <c r="O6024" t="s">
        <v>32763</v>
      </c>
      <c r="P6024" t="s">
        <v>517</v>
      </c>
      <c r="Q6024" t="s">
        <v>517</v>
      </c>
      <c r="R6024" t="s">
        <v>517</v>
      </c>
      <c r="S6024" t="s">
        <v>517</v>
      </c>
      <c r="T6024" t="s">
        <v>517</v>
      </c>
      <c r="U6024" t="s">
        <v>517</v>
      </c>
      <c r="V6024" t="s">
        <v>517</v>
      </c>
      <c r="W6024" t="s">
        <v>589</v>
      </c>
      <c r="X6024" t="s">
        <v>2</v>
      </c>
      <c r="Y6024" t="s">
        <v>32769</v>
      </c>
      <c r="Z6024" s="1">
        <v>32150</v>
      </c>
      <c r="AA6024" t="s">
        <v>582</v>
      </c>
      <c r="AB6024">
        <v>29</v>
      </c>
      <c r="AC6024" t="s">
        <v>358</v>
      </c>
      <c r="AD6024" t="s">
        <v>498</v>
      </c>
      <c r="AF6024" t="s">
        <v>517</v>
      </c>
      <c r="AG6024" t="s">
        <v>517</v>
      </c>
      <c r="AH6024" t="s">
        <v>517</v>
      </c>
      <c r="AI6024" t="s">
        <v>517</v>
      </c>
      <c r="AJ6024" t="s">
        <v>517</v>
      </c>
    </row>
    <row r="6025" spans="1:36" x14ac:dyDescent="0.25">
      <c r="A6025" s="13" t="s">
        <v>32770</v>
      </c>
      <c r="B6025" s="1">
        <v>42970</v>
      </c>
      <c r="C6025" s="2">
        <v>0.19199074074074074</v>
      </c>
      <c r="D6025" t="s">
        <v>32771</v>
      </c>
      <c r="E6025" t="s">
        <v>22</v>
      </c>
      <c r="F6025" t="s">
        <v>32772</v>
      </c>
      <c r="G6025" s="14" t="s">
        <v>32773</v>
      </c>
      <c r="H6025" s="14" t="s">
        <v>32774</v>
      </c>
      <c r="I6025" t="s">
        <v>24</v>
      </c>
      <c r="K6025">
        <v>8</v>
      </c>
      <c r="L6025">
        <v>23</v>
      </c>
      <c r="M6025">
        <v>4</v>
      </c>
      <c r="N6025">
        <v>4</v>
      </c>
      <c r="O6025" t="s">
        <v>517</v>
      </c>
      <c r="P6025" t="s">
        <v>517</v>
      </c>
      <c r="Q6025" t="s">
        <v>517</v>
      </c>
      <c r="R6025" t="s">
        <v>517</v>
      </c>
      <c r="S6025" t="s">
        <v>517</v>
      </c>
      <c r="T6025" t="s">
        <v>517</v>
      </c>
      <c r="U6025" t="s">
        <v>517</v>
      </c>
      <c r="V6025" t="s">
        <v>517</v>
      </c>
      <c r="W6025" t="s">
        <v>517</v>
      </c>
      <c r="X6025" t="s">
        <v>517</v>
      </c>
      <c r="Y6025" t="s">
        <v>32775</v>
      </c>
      <c r="Z6025" s="1">
        <v>36515</v>
      </c>
      <c r="AA6025" t="s">
        <v>1542</v>
      </c>
      <c r="AB6025">
        <v>17</v>
      </c>
      <c r="AC6025" t="s">
        <v>358</v>
      </c>
      <c r="AD6025" t="s">
        <v>483</v>
      </c>
      <c r="AF6025" t="s">
        <v>8270</v>
      </c>
      <c r="AG6025" t="s">
        <v>517</v>
      </c>
      <c r="AH6025" t="s">
        <v>517</v>
      </c>
      <c r="AI6025" t="s">
        <v>517</v>
      </c>
      <c r="AJ6025" t="s">
        <v>517</v>
      </c>
    </row>
    <row r="6026" spans="1:36" x14ac:dyDescent="0.25">
      <c r="A6026" s="13" t="s">
        <v>32777</v>
      </c>
      <c r="B6026" s="1">
        <v>42970</v>
      </c>
      <c r="C6026" s="2">
        <v>0.14329861111111111</v>
      </c>
      <c r="D6026" t="s">
        <v>24265</v>
      </c>
      <c r="E6026" t="s">
        <v>22</v>
      </c>
      <c r="F6026" t="s">
        <v>32778</v>
      </c>
      <c r="G6026" s="14" t="s">
        <v>32779</v>
      </c>
      <c r="H6026" s="14" t="s">
        <v>32780</v>
      </c>
      <c r="I6026" t="s">
        <v>23</v>
      </c>
      <c r="K6026">
        <v>8</v>
      </c>
      <c r="L6026">
        <v>23</v>
      </c>
      <c r="M6026">
        <v>3</v>
      </c>
      <c r="N6026">
        <v>4</v>
      </c>
      <c r="O6026" t="s">
        <v>32776</v>
      </c>
      <c r="P6026" t="s">
        <v>517</v>
      </c>
      <c r="Q6026" t="s">
        <v>517</v>
      </c>
      <c r="R6026" t="s">
        <v>517</v>
      </c>
      <c r="S6026" t="s">
        <v>517</v>
      </c>
      <c r="T6026" t="s">
        <v>517</v>
      </c>
      <c r="U6026" t="s">
        <v>517</v>
      </c>
      <c r="V6026" t="s">
        <v>517</v>
      </c>
      <c r="W6026" t="s">
        <v>1217</v>
      </c>
      <c r="X6026" t="s">
        <v>15247</v>
      </c>
      <c r="Y6026" t="s">
        <v>517</v>
      </c>
      <c r="Z6026" s="1" t="s">
        <v>517</v>
      </c>
      <c r="AA6026" t="s">
        <v>8514</v>
      </c>
      <c r="AB6026" t="s">
        <v>517</v>
      </c>
      <c r="AC6026" t="s">
        <v>358</v>
      </c>
      <c r="AD6026" t="s">
        <v>517</v>
      </c>
      <c r="AF6026" t="s">
        <v>517</v>
      </c>
      <c r="AG6026" t="s">
        <v>517</v>
      </c>
      <c r="AH6026" t="s">
        <v>517</v>
      </c>
      <c r="AI6026" t="s">
        <v>517</v>
      </c>
      <c r="AJ6026" t="s">
        <v>517</v>
      </c>
    </row>
    <row r="6027" spans="1:36" x14ac:dyDescent="0.25">
      <c r="A6027" s="13" t="s">
        <v>32782</v>
      </c>
      <c r="B6027" s="1">
        <v>42970</v>
      </c>
      <c r="C6027" s="2">
        <v>0.13194444444444445</v>
      </c>
      <c r="D6027" t="s">
        <v>4249</v>
      </c>
      <c r="E6027" t="s">
        <v>22</v>
      </c>
      <c r="F6027" t="s">
        <v>32783</v>
      </c>
      <c r="G6027" s="14" t="s">
        <v>32784</v>
      </c>
      <c r="H6027" s="14" t="s">
        <v>32785</v>
      </c>
      <c r="I6027" t="s">
        <v>23</v>
      </c>
      <c r="K6027">
        <v>8</v>
      </c>
      <c r="L6027">
        <v>23</v>
      </c>
      <c r="M6027">
        <v>3</v>
      </c>
      <c r="N6027">
        <v>4</v>
      </c>
      <c r="O6027" t="s">
        <v>32781</v>
      </c>
      <c r="P6027" t="s">
        <v>517</v>
      </c>
      <c r="Q6027" t="s">
        <v>517</v>
      </c>
      <c r="R6027" t="s">
        <v>517</v>
      </c>
      <c r="S6027" t="s">
        <v>517</v>
      </c>
      <c r="T6027" t="s">
        <v>517</v>
      </c>
      <c r="U6027" t="s">
        <v>517</v>
      </c>
      <c r="V6027" t="s">
        <v>517</v>
      </c>
      <c r="W6027" t="s">
        <v>861</v>
      </c>
      <c r="X6027" t="s">
        <v>842</v>
      </c>
      <c r="Y6027" t="s">
        <v>13952</v>
      </c>
      <c r="Z6027" s="1">
        <v>33653</v>
      </c>
      <c r="AA6027" t="s">
        <v>546</v>
      </c>
      <c r="AB6027">
        <v>25</v>
      </c>
      <c r="AC6027" t="s">
        <v>358</v>
      </c>
      <c r="AD6027" t="s">
        <v>496</v>
      </c>
      <c r="AF6027" t="s">
        <v>517</v>
      </c>
      <c r="AG6027" t="s">
        <v>517</v>
      </c>
      <c r="AH6027" t="s">
        <v>517</v>
      </c>
      <c r="AI6027" t="s">
        <v>517</v>
      </c>
      <c r="AJ6027" t="s">
        <v>517</v>
      </c>
    </row>
    <row r="6028" spans="1:36" x14ac:dyDescent="0.25">
      <c r="A6028" s="13" t="s">
        <v>32786</v>
      </c>
      <c r="B6028" s="1">
        <v>42970</v>
      </c>
      <c r="C6028" s="2">
        <v>0.12964120370370372</v>
      </c>
      <c r="D6028" t="s">
        <v>32787</v>
      </c>
      <c r="E6028" t="s">
        <v>22</v>
      </c>
      <c r="F6028" t="s">
        <v>32788</v>
      </c>
      <c r="G6028" s="14" t="s">
        <v>32789</v>
      </c>
      <c r="H6028" s="14" t="s">
        <v>32790</v>
      </c>
      <c r="I6028" t="s">
        <v>24</v>
      </c>
      <c r="K6028">
        <v>8</v>
      </c>
      <c r="L6028">
        <v>23</v>
      </c>
      <c r="M6028">
        <v>3</v>
      </c>
      <c r="N6028">
        <v>4</v>
      </c>
      <c r="O6028" t="s">
        <v>3389</v>
      </c>
      <c r="P6028" t="s">
        <v>517</v>
      </c>
      <c r="Q6028" t="s">
        <v>517</v>
      </c>
      <c r="R6028" t="s">
        <v>517</v>
      </c>
      <c r="S6028" t="s">
        <v>517</v>
      </c>
      <c r="T6028" t="s">
        <v>517</v>
      </c>
      <c r="U6028" t="s">
        <v>517</v>
      </c>
      <c r="V6028" t="s">
        <v>517</v>
      </c>
      <c r="W6028" t="s">
        <v>589</v>
      </c>
      <c r="X6028" t="s">
        <v>590</v>
      </c>
      <c r="Y6028" t="s">
        <v>32791</v>
      </c>
      <c r="Z6028" s="1">
        <v>36466</v>
      </c>
      <c r="AA6028" t="s">
        <v>5797</v>
      </c>
      <c r="AB6028">
        <v>17</v>
      </c>
      <c r="AC6028" t="s">
        <v>358</v>
      </c>
      <c r="AD6028" t="s">
        <v>482</v>
      </c>
      <c r="AF6028" t="s">
        <v>517</v>
      </c>
      <c r="AG6028" t="s">
        <v>517</v>
      </c>
      <c r="AH6028" t="s">
        <v>517</v>
      </c>
      <c r="AI6028" t="s">
        <v>517</v>
      </c>
      <c r="AJ6028" t="s">
        <v>517</v>
      </c>
    </row>
    <row r="6029" spans="1:36" x14ac:dyDescent="0.25">
      <c r="A6029" s="13" t="s">
        <v>32792</v>
      </c>
      <c r="B6029" s="1">
        <v>42970</v>
      </c>
      <c r="C6029" s="2">
        <v>6.4629629629629634E-2</v>
      </c>
      <c r="D6029" t="s">
        <v>32793</v>
      </c>
      <c r="E6029" t="s">
        <v>22</v>
      </c>
      <c r="F6029" t="s">
        <v>32794</v>
      </c>
      <c r="G6029" s="14" t="s">
        <v>32795</v>
      </c>
      <c r="H6029" s="14" t="s">
        <v>32796</v>
      </c>
      <c r="I6029" t="s">
        <v>24</v>
      </c>
      <c r="K6029">
        <v>8</v>
      </c>
      <c r="L6029">
        <v>23</v>
      </c>
      <c r="M6029">
        <v>1</v>
      </c>
      <c r="N6029">
        <v>4</v>
      </c>
      <c r="O6029" t="s">
        <v>517</v>
      </c>
      <c r="P6029" t="s">
        <v>517</v>
      </c>
      <c r="Q6029" t="s">
        <v>517</v>
      </c>
      <c r="R6029" t="s">
        <v>517</v>
      </c>
      <c r="S6029" t="s">
        <v>517</v>
      </c>
      <c r="T6029" t="s">
        <v>517</v>
      </c>
      <c r="U6029" t="s">
        <v>517</v>
      </c>
      <c r="V6029" t="s">
        <v>517</v>
      </c>
      <c r="W6029" t="s">
        <v>517</v>
      </c>
      <c r="X6029" t="s">
        <v>517</v>
      </c>
      <c r="Y6029" t="s">
        <v>32797</v>
      </c>
      <c r="Z6029" s="1">
        <v>18865</v>
      </c>
      <c r="AA6029" t="s">
        <v>529</v>
      </c>
      <c r="AB6029">
        <v>65</v>
      </c>
      <c r="AC6029" t="s">
        <v>358</v>
      </c>
      <c r="AD6029" t="s">
        <v>495</v>
      </c>
      <c r="AF6029" t="s">
        <v>8313</v>
      </c>
      <c r="AG6029" t="s">
        <v>517</v>
      </c>
      <c r="AH6029" t="s">
        <v>517</v>
      </c>
      <c r="AI6029" t="s">
        <v>517</v>
      </c>
      <c r="AJ6029" t="s">
        <v>517</v>
      </c>
    </row>
    <row r="6030" spans="1:36" x14ac:dyDescent="0.25">
      <c r="A6030" s="13" t="s">
        <v>32799</v>
      </c>
      <c r="B6030" s="1">
        <v>42969</v>
      </c>
      <c r="C6030" s="2">
        <v>0.97526620370370365</v>
      </c>
      <c r="D6030" t="s">
        <v>32800</v>
      </c>
      <c r="E6030" t="s">
        <v>22</v>
      </c>
      <c r="F6030" t="s">
        <v>32801</v>
      </c>
      <c r="G6030" s="14" t="s">
        <v>32802</v>
      </c>
      <c r="H6030" s="14" t="s">
        <v>32803</v>
      </c>
      <c r="I6030" t="s">
        <v>23</v>
      </c>
      <c r="K6030">
        <v>8</v>
      </c>
      <c r="L6030">
        <v>22</v>
      </c>
      <c r="M6030">
        <v>23</v>
      </c>
      <c r="N6030">
        <v>3</v>
      </c>
      <c r="O6030" t="s">
        <v>32798</v>
      </c>
      <c r="P6030" t="s">
        <v>517</v>
      </c>
      <c r="Q6030" t="s">
        <v>517</v>
      </c>
      <c r="R6030" t="s">
        <v>517</v>
      </c>
      <c r="S6030" t="s">
        <v>517</v>
      </c>
      <c r="T6030" t="s">
        <v>517</v>
      </c>
      <c r="U6030" t="s">
        <v>517</v>
      </c>
      <c r="V6030" t="s">
        <v>517</v>
      </c>
      <c r="W6030" t="s">
        <v>476</v>
      </c>
      <c r="X6030" t="s">
        <v>477</v>
      </c>
      <c r="Y6030" t="s">
        <v>32804</v>
      </c>
      <c r="Z6030" s="1">
        <v>31266</v>
      </c>
      <c r="AA6030" t="s">
        <v>1684</v>
      </c>
      <c r="AB6030">
        <v>32</v>
      </c>
      <c r="AC6030" t="s">
        <v>358</v>
      </c>
      <c r="AD6030" t="s">
        <v>482</v>
      </c>
      <c r="AF6030" t="s">
        <v>8260</v>
      </c>
      <c r="AG6030" t="s">
        <v>517</v>
      </c>
      <c r="AH6030" t="s">
        <v>517</v>
      </c>
      <c r="AI6030" t="s">
        <v>517</v>
      </c>
      <c r="AJ6030" t="s">
        <v>517</v>
      </c>
    </row>
    <row r="6031" spans="1:36" x14ac:dyDescent="0.25">
      <c r="A6031" s="13" t="s">
        <v>32805</v>
      </c>
      <c r="B6031" s="1">
        <v>42969</v>
      </c>
      <c r="C6031" s="2">
        <v>0.94403935185185184</v>
      </c>
      <c r="D6031" t="s">
        <v>32806</v>
      </c>
      <c r="E6031" t="s">
        <v>22</v>
      </c>
      <c r="F6031" t="s">
        <v>32807</v>
      </c>
      <c r="G6031" s="14" t="s">
        <v>32808</v>
      </c>
      <c r="H6031" s="14" t="s">
        <v>32809</v>
      </c>
      <c r="I6031" t="s">
        <v>24</v>
      </c>
      <c r="K6031">
        <v>8</v>
      </c>
      <c r="L6031">
        <v>22</v>
      </c>
      <c r="M6031">
        <v>22</v>
      </c>
      <c r="N6031">
        <v>3</v>
      </c>
      <c r="O6031" t="s">
        <v>517</v>
      </c>
      <c r="P6031" t="s">
        <v>517</v>
      </c>
      <c r="Q6031" t="s">
        <v>517</v>
      </c>
      <c r="R6031" t="s">
        <v>517</v>
      </c>
      <c r="S6031" t="s">
        <v>517</v>
      </c>
      <c r="T6031" t="s">
        <v>517</v>
      </c>
      <c r="U6031" t="s">
        <v>517</v>
      </c>
      <c r="V6031" t="s">
        <v>517</v>
      </c>
      <c r="W6031" t="s">
        <v>517</v>
      </c>
      <c r="X6031" t="s">
        <v>517</v>
      </c>
      <c r="Y6031" t="s">
        <v>32810</v>
      </c>
      <c r="Z6031" s="1">
        <v>35997</v>
      </c>
      <c r="AA6031" t="s">
        <v>529</v>
      </c>
      <c r="AB6031">
        <v>19</v>
      </c>
      <c r="AC6031" t="s">
        <v>358</v>
      </c>
      <c r="AD6031" t="s">
        <v>493</v>
      </c>
      <c r="AF6031" t="s">
        <v>8296</v>
      </c>
      <c r="AG6031" t="s">
        <v>8304</v>
      </c>
      <c r="AH6031" t="s">
        <v>517</v>
      </c>
      <c r="AI6031" t="s">
        <v>517</v>
      </c>
      <c r="AJ6031" t="s">
        <v>517</v>
      </c>
    </row>
    <row r="6032" spans="1:36" x14ac:dyDescent="0.25">
      <c r="A6032" s="13" t="s">
        <v>32812</v>
      </c>
      <c r="B6032" s="1">
        <v>42969</v>
      </c>
      <c r="C6032" s="2">
        <v>0.94064814814814823</v>
      </c>
      <c r="D6032" t="s">
        <v>32813</v>
      </c>
      <c r="E6032" t="s">
        <v>22</v>
      </c>
      <c r="F6032" t="s">
        <v>32814</v>
      </c>
      <c r="G6032" s="14" t="s">
        <v>32815</v>
      </c>
      <c r="H6032" s="14" t="s">
        <v>32816</v>
      </c>
      <c r="I6032" t="s">
        <v>23</v>
      </c>
      <c r="K6032">
        <v>8</v>
      </c>
      <c r="L6032">
        <v>22</v>
      </c>
      <c r="M6032">
        <v>22</v>
      </c>
      <c r="N6032">
        <v>3</v>
      </c>
      <c r="O6032" t="s">
        <v>32811</v>
      </c>
      <c r="P6032" t="s">
        <v>517</v>
      </c>
      <c r="Q6032" t="s">
        <v>517</v>
      </c>
      <c r="R6032" t="s">
        <v>517</v>
      </c>
      <c r="S6032" t="s">
        <v>517</v>
      </c>
      <c r="T6032" t="s">
        <v>517</v>
      </c>
      <c r="U6032" t="s">
        <v>517</v>
      </c>
      <c r="V6032" t="s">
        <v>517</v>
      </c>
      <c r="W6032" t="s">
        <v>537</v>
      </c>
      <c r="X6032" t="s">
        <v>590</v>
      </c>
      <c r="Y6032" t="s">
        <v>517</v>
      </c>
      <c r="Z6032" s="1" t="s">
        <v>517</v>
      </c>
      <c r="AA6032" t="s">
        <v>714</v>
      </c>
      <c r="AB6032" t="s">
        <v>517</v>
      </c>
      <c r="AC6032" t="s">
        <v>357</v>
      </c>
      <c r="AD6032" t="s">
        <v>517</v>
      </c>
      <c r="AF6032" t="s">
        <v>517</v>
      </c>
      <c r="AG6032" t="s">
        <v>517</v>
      </c>
      <c r="AH6032" t="s">
        <v>517</v>
      </c>
      <c r="AI6032" t="s">
        <v>517</v>
      </c>
      <c r="AJ6032" t="s">
        <v>517</v>
      </c>
    </row>
    <row r="6033" spans="1:36" x14ac:dyDescent="0.25">
      <c r="A6033" s="13" t="s">
        <v>32817</v>
      </c>
      <c r="B6033" s="1">
        <v>42969</v>
      </c>
      <c r="C6033" s="2">
        <v>0.91158564814814813</v>
      </c>
      <c r="D6033" t="s">
        <v>32818</v>
      </c>
      <c r="E6033" t="s">
        <v>22</v>
      </c>
      <c r="F6033" t="s">
        <v>32819</v>
      </c>
      <c r="G6033" s="14" t="s">
        <v>32820</v>
      </c>
      <c r="H6033" s="14" t="s">
        <v>32821</v>
      </c>
      <c r="I6033" t="s">
        <v>21</v>
      </c>
      <c r="K6033">
        <v>8</v>
      </c>
      <c r="L6033">
        <v>22</v>
      </c>
      <c r="M6033">
        <v>21</v>
      </c>
      <c r="N6033">
        <v>3</v>
      </c>
      <c r="O6033" t="s">
        <v>517</v>
      </c>
      <c r="P6033" t="s">
        <v>517</v>
      </c>
      <c r="Q6033" t="s">
        <v>517</v>
      </c>
      <c r="R6033" t="s">
        <v>517</v>
      </c>
      <c r="S6033" t="s">
        <v>517</v>
      </c>
      <c r="T6033" t="s">
        <v>517</v>
      </c>
      <c r="U6033" t="s">
        <v>517</v>
      </c>
      <c r="V6033" t="s">
        <v>517</v>
      </c>
      <c r="W6033" t="s">
        <v>517</v>
      </c>
      <c r="X6033" t="s">
        <v>517</v>
      </c>
      <c r="Y6033" t="s">
        <v>32822</v>
      </c>
      <c r="Z6033" s="1">
        <v>36666</v>
      </c>
      <c r="AA6033" t="s">
        <v>529</v>
      </c>
      <c r="AB6033">
        <v>17</v>
      </c>
      <c r="AC6033" t="s">
        <v>358</v>
      </c>
      <c r="AD6033" t="s">
        <v>492</v>
      </c>
      <c r="AF6033" t="s">
        <v>8253</v>
      </c>
      <c r="AG6033" t="s">
        <v>8313</v>
      </c>
      <c r="AH6033" t="s">
        <v>517</v>
      </c>
      <c r="AI6033" t="s">
        <v>517</v>
      </c>
      <c r="AJ6033" t="s">
        <v>517</v>
      </c>
    </row>
    <row r="6034" spans="1:36" x14ac:dyDescent="0.25">
      <c r="A6034" s="13" t="s">
        <v>32823</v>
      </c>
      <c r="B6034" s="1">
        <v>42969</v>
      </c>
      <c r="C6034" s="2">
        <v>0.90656250000000005</v>
      </c>
      <c r="D6034" t="s">
        <v>32824</v>
      </c>
      <c r="E6034" t="s">
        <v>287</v>
      </c>
      <c r="F6034" t="s">
        <v>32825</v>
      </c>
      <c r="G6034" s="14" t="s">
        <v>32826</v>
      </c>
      <c r="H6034" s="14" t="s">
        <v>32827</v>
      </c>
      <c r="I6034" t="s">
        <v>25</v>
      </c>
      <c r="K6034">
        <v>8</v>
      </c>
      <c r="L6034">
        <v>22</v>
      </c>
      <c r="M6034">
        <v>21</v>
      </c>
      <c r="N6034">
        <v>3</v>
      </c>
      <c r="O6034" t="s">
        <v>517</v>
      </c>
      <c r="P6034" t="s">
        <v>517</v>
      </c>
      <c r="Q6034" t="s">
        <v>517</v>
      </c>
      <c r="R6034" t="s">
        <v>517</v>
      </c>
      <c r="S6034" t="s">
        <v>517</v>
      </c>
      <c r="T6034" t="s">
        <v>517</v>
      </c>
      <c r="U6034" t="s">
        <v>517</v>
      </c>
      <c r="V6034" t="s">
        <v>517</v>
      </c>
      <c r="W6034" t="s">
        <v>517</v>
      </c>
      <c r="X6034" t="s">
        <v>517</v>
      </c>
      <c r="Y6034" t="s">
        <v>32828</v>
      </c>
      <c r="Z6034" s="1">
        <v>34343</v>
      </c>
      <c r="AA6034" t="s">
        <v>32829</v>
      </c>
      <c r="AB6034">
        <v>23</v>
      </c>
      <c r="AC6034" t="s">
        <v>357</v>
      </c>
      <c r="AD6034" t="s">
        <v>482</v>
      </c>
      <c r="AF6034" t="s">
        <v>8313</v>
      </c>
      <c r="AG6034" t="s">
        <v>517</v>
      </c>
      <c r="AH6034" t="s">
        <v>517</v>
      </c>
      <c r="AI6034" t="s">
        <v>517</v>
      </c>
      <c r="AJ6034" t="s">
        <v>517</v>
      </c>
    </row>
    <row r="6035" spans="1:36" x14ac:dyDescent="0.25">
      <c r="A6035" s="13" t="s">
        <v>32830</v>
      </c>
      <c r="B6035" s="1">
        <v>42969</v>
      </c>
      <c r="C6035" s="2">
        <v>0.82255787037037031</v>
      </c>
      <c r="D6035" t="s">
        <v>31494</v>
      </c>
      <c r="E6035" t="s">
        <v>22</v>
      </c>
      <c r="F6035" t="s">
        <v>31495</v>
      </c>
      <c r="G6035" s="14" t="s">
        <v>31496</v>
      </c>
      <c r="H6035" s="14" t="s">
        <v>31497</v>
      </c>
      <c r="I6035" t="s">
        <v>23</v>
      </c>
      <c r="K6035">
        <v>8</v>
      </c>
      <c r="L6035">
        <v>22</v>
      </c>
      <c r="M6035">
        <v>19</v>
      </c>
      <c r="N6035">
        <v>3</v>
      </c>
      <c r="O6035" t="s">
        <v>31492</v>
      </c>
      <c r="P6035" t="s">
        <v>517</v>
      </c>
      <c r="Q6035" t="s">
        <v>517</v>
      </c>
      <c r="R6035" t="s">
        <v>517</v>
      </c>
      <c r="S6035" t="s">
        <v>517</v>
      </c>
      <c r="T6035" t="s">
        <v>517</v>
      </c>
      <c r="U6035" t="s">
        <v>517</v>
      </c>
      <c r="V6035" t="s">
        <v>517</v>
      </c>
      <c r="W6035" t="s">
        <v>672</v>
      </c>
      <c r="X6035" t="s">
        <v>622</v>
      </c>
      <c r="Y6035" t="s">
        <v>31498</v>
      </c>
      <c r="Z6035" s="1">
        <v>35005</v>
      </c>
      <c r="AA6035" t="s">
        <v>31499</v>
      </c>
      <c r="AB6035">
        <v>21</v>
      </c>
      <c r="AC6035" t="s">
        <v>358</v>
      </c>
      <c r="AD6035" t="s">
        <v>495</v>
      </c>
      <c r="AF6035" t="s">
        <v>517</v>
      </c>
      <c r="AG6035" t="s">
        <v>517</v>
      </c>
      <c r="AH6035" t="s">
        <v>517</v>
      </c>
      <c r="AI6035" t="s">
        <v>517</v>
      </c>
      <c r="AJ6035" t="s">
        <v>517</v>
      </c>
    </row>
    <row r="6036" spans="1:36" x14ac:dyDescent="0.25">
      <c r="A6036" s="13" t="s">
        <v>32832</v>
      </c>
      <c r="B6036" s="1">
        <v>42969</v>
      </c>
      <c r="C6036" s="2">
        <v>0.75870370370370377</v>
      </c>
      <c r="D6036" t="s">
        <v>32833</v>
      </c>
      <c r="E6036" t="s">
        <v>22</v>
      </c>
      <c r="F6036" t="s">
        <v>32834</v>
      </c>
      <c r="G6036" s="14" t="s">
        <v>32835</v>
      </c>
      <c r="H6036" s="14" t="s">
        <v>32836</v>
      </c>
      <c r="I6036" t="s">
        <v>21</v>
      </c>
      <c r="K6036">
        <v>8</v>
      </c>
      <c r="L6036">
        <v>22</v>
      </c>
      <c r="M6036">
        <v>18</v>
      </c>
      <c r="N6036">
        <v>3</v>
      </c>
      <c r="O6036" t="s">
        <v>32831</v>
      </c>
      <c r="P6036" t="s">
        <v>517</v>
      </c>
      <c r="Q6036" t="s">
        <v>517</v>
      </c>
      <c r="R6036" t="s">
        <v>517</v>
      </c>
      <c r="S6036" t="s">
        <v>517</v>
      </c>
      <c r="T6036" t="s">
        <v>517</v>
      </c>
      <c r="U6036" t="s">
        <v>517</v>
      </c>
      <c r="V6036" t="s">
        <v>517</v>
      </c>
      <c r="W6036" t="s">
        <v>579</v>
      </c>
      <c r="X6036" t="s">
        <v>477</v>
      </c>
      <c r="Y6036" t="s">
        <v>32837</v>
      </c>
      <c r="Z6036" s="1">
        <v>24745</v>
      </c>
      <c r="AA6036" t="s">
        <v>978</v>
      </c>
      <c r="AB6036">
        <v>49</v>
      </c>
      <c r="AC6036" t="s">
        <v>358</v>
      </c>
      <c r="AD6036" t="s">
        <v>495</v>
      </c>
      <c r="AF6036" t="s">
        <v>8253</v>
      </c>
      <c r="AG6036" t="s">
        <v>8307</v>
      </c>
      <c r="AH6036" t="s">
        <v>517</v>
      </c>
      <c r="AI6036" t="s">
        <v>517</v>
      </c>
      <c r="AJ6036" t="s">
        <v>517</v>
      </c>
    </row>
    <row r="6037" spans="1:36" x14ac:dyDescent="0.25">
      <c r="A6037" s="13" t="s">
        <v>32838</v>
      </c>
      <c r="B6037" s="1">
        <v>42969</v>
      </c>
      <c r="C6037" s="2">
        <v>0.75342592592592583</v>
      </c>
      <c r="D6037" t="s">
        <v>32839</v>
      </c>
      <c r="E6037" t="s">
        <v>22</v>
      </c>
      <c r="F6037" t="s">
        <v>32840</v>
      </c>
      <c r="G6037" s="14" t="s">
        <v>32841</v>
      </c>
      <c r="H6037" s="14" t="s">
        <v>32842</v>
      </c>
      <c r="I6037" t="s">
        <v>21</v>
      </c>
      <c r="K6037">
        <v>8</v>
      </c>
      <c r="L6037">
        <v>22</v>
      </c>
      <c r="M6037">
        <v>18</v>
      </c>
      <c r="N6037">
        <v>3</v>
      </c>
      <c r="O6037" t="s">
        <v>517</v>
      </c>
      <c r="P6037" t="s">
        <v>517</v>
      </c>
      <c r="Q6037" t="s">
        <v>517</v>
      </c>
      <c r="R6037" t="s">
        <v>517</v>
      </c>
      <c r="S6037" t="s">
        <v>517</v>
      </c>
      <c r="T6037" t="s">
        <v>517</v>
      </c>
      <c r="U6037" t="s">
        <v>517</v>
      </c>
      <c r="V6037" t="s">
        <v>517</v>
      </c>
      <c r="W6037" t="s">
        <v>517</v>
      </c>
      <c r="X6037" t="s">
        <v>517</v>
      </c>
      <c r="Y6037" t="s">
        <v>32843</v>
      </c>
      <c r="Z6037" s="1">
        <v>14181</v>
      </c>
      <c r="AA6037" t="s">
        <v>32844</v>
      </c>
      <c r="AB6037">
        <v>78</v>
      </c>
      <c r="AC6037" t="s">
        <v>357</v>
      </c>
      <c r="AD6037" t="s">
        <v>485</v>
      </c>
      <c r="AF6037" t="s">
        <v>8266</v>
      </c>
      <c r="AG6037" t="s">
        <v>517</v>
      </c>
      <c r="AH6037" t="s">
        <v>517</v>
      </c>
      <c r="AI6037" t="s">
        <v>517</v>
      </c>
      <c r="AJ6037" t="s">
        <v>517</v>
      </c>
    </row>
    <row r="6038" spans="1:36" x14ac:dyDescent="0.25">
      <c r="A6038" s="13" t="s">
        <v>32846</v>
      </c>
      <c r="B6038" s="1">
        <v>42969</v>
      </c>
      <c r="C6038" s="2">
        <v>0.65827546296296291</v>
      </c>
      <c r="D6038" t="s">
        <v>32847</v>
      </c>
      <c r="E6038" t="s">
        <v>101</v>
      </c>
      <c r="F6038" t="s">
        <v>7704</v>
      </c>
      <c r="G6038" s="14" t="s">
        <v>32848</v>
      </c>
      <c r="H6038" s="14" t="s">
        <v>7706</v>
      </c>
      <c r="I6038" t="s">
        <v>23</v>
      </c>
      <c r="K6038">
        <v>8</v>
      </c>
      <c r="L6038">
        <v>22</v>
      </c>
      <c r="M6038">
        <v>15</v>
      </c>
      <c r="N6038">
        <v>3</v>
      </c>
      <c r="O6038" t="s">
        <v>32845</v>
      </c>
      <c r="P6038" t="s">
        <v>517</v>
      </c>
      <c r="Q6038" t="s">
        <v>517</v>
      </c>
      <c r="R6038" t="s">
        <v>517</v>
      </c>
      <c r="S6038" t="s">
        <v>517</v>
      </c>
      <c r="T6038" t="s">
        <v>517</v>
      </c>
      <c r="U6038" t="s">
        <v>517</v>
      </c>
      <c r="V6038" t="s">
        <v>517</v>
      </c>
      <c r="W6038" t="s">
        <v>589</v>
      </c>
      <c r="X6038" t="s">
        <v>590</v>
      </c>
      <c r="Y6038" t="s">
        <v>7707</v>
      </c>
      <c r="Z6038" s="1">
        <v>26385</v>
      </c>
      <c r="AA6038" t="s">
        <v>6859</v>
      </c>
      <c r="AB6038">
        <v>45</v>
      </c>
      <c r="AC6038" t="s">
        <v>358</v>
      </c>
      <c r="AD6038" t="s">
        <v>482</v>
      </c>
      <c r="AF6038" t="s">
        <v>8313</v>
      </c>
      <c r="AG6038" t="s">
        <v>8282</v>
      </c>
      <c r="AH6038" t="s">
        <v>517</v>
      </c>
      <c r="AI6038" t="s">
        <v>517</v>
      </c>
      <c r="AJ6038" t="s">
        <v>517</v>
      </c>
    </row>
    <row r="6039" spans="1:36" x14ac:dyDescent="0.25">
      <c r="A6039" s="13" t="s">
        <v>32850</v>
      </c>
      <c r="B6039" s="1">
        <v>42969</v>
      </c>
      <c r="C6039" s="2">
        <v>0.65817129629629634</v>
      </c>
      <c r="D6039" t="s">
        <v>32851</v>
      </c>
      <c r="E6039" t="s">
        <v>22</v>
      </c>
      <c r="F6039" t="s">
        <v>32852</v>
      </c>
      <c r="G6039" s="14" t="s">
        <v>32853</v>
      </c>
      <c r="H6039" s="14" t="s">
        <v>32854</v>
      </c>
      <c r="I6039" t="s">
        <v>23</v>
      </c>
      <c r="K6039">
        <v>8</v>
      </c>
      <c r="L6039">
        <v>22</v>
      </c>
      <c r="M6039">
        <v>15</v>
      </c>
      <c r="N6039">
        <v>3</v>
      </c>
      <c r="O6039" t="s">
        <v>32849</v>
      </c>
      <c r="P6039" t="s">
        <v>517</v>
      </c>
      <c r="Q6039" t="s">
        <v>517</v>
      </c>
      <c r="R6039" t="s">
        <v>517</v>
      </c>
      <c r="S6039" t="s">
        <v>517</v>
      </c>
      <c r="T6039" t="s">
        <v>517</v>
      </c>
      <c r="U6039" t="s">
        <v>517</v>
      </c>
      <c r="V6039" t="s">
        <v>517</v>
      </c>
      <c r="W6039" t="s">
        <v>621</v>
      </c>
      <c r="X6039" t="s">
        <v>622</v>
      </c>
      <c r="Y6039" t="s">
        <v>517</v>
      </c>
      <c r="Z6039" s="1" t="s">
        <v>517</v>
      </c>
      <c r="AA6039" t="s">
        <v>2314</v>
      </c>
      <c r="AB6039" t="s">
        <v>517</v>
      </c>
      <c r="AC6039" t="s">
        <v>358</v>
      </c>
      <c r="AD6039" t="s">
        <v>517</v>
      </c>
      <c r="AF6039" t="s">
        <v>517</v>
      </c>
      <c r="AG6039" t="s">
        <v>517</v>
      </c>
      <c r="AH6039" t="s">
        <v>517</v>
      </c>
      <c r="AI6039" t="s">
        <v>517</v>
      </c>
      <c r="AJ6039" t="s">
        <v>517</v>
      </c>
    </row>
    <row r="6040" spans="1:36" x14ac:dyDescent="0.25">
      <c r="A6040" s="13" t="s">
        <v>32856</v>
      </c>
      <c r="B6040" s="1">
        <v>42969</v>
      </c>
      <c r="C6040" s="2">
        <v>0.64768518518518514</v>
      </c>
      <c r="D6040" t="s">
        <v>32857</v>
      </c>
      <c r="E6040" t="s">
        <v>22</v>
      </c>
      <c r="F6040" t="s">
        <v>32858</v>
      </c>
      <c r="G6040" s="14" t="s">
        <v>32859</v>
      </c>
      <c r="H6040" s="14" t="s">
        <v>32860</v>
      </c>
      <c r="I6040" t="s">
        <v>23</v>
      </c>
      <c r="K6040">
        <v>8</v>
      </c>
      <c r="L6040">
        <v>22</v>
      </c>
      <c r="M6040">
        <v>15</v>
      </c>
      <c r="N6040">
        <v>3</v>
      </c>
      <c r="O6040" t="s">
        <v>32855</v>
      </c>
      <c r="P6040" t="s">
        <v>517</v>
      </c>
      <c r="Q6040" t="s">
        <v>517</v>
      </c>
      <c r="R6040" t="s">
        <v>517</v>
      </c>
      <c r="S6040" t="s">
        <v>517</v>
      </c>
      <c r="T6040" t="s">
        <v>517</v>
      </c>
      <c r="U6040" t="s">
        <v>517</v>
      </c>
      <c r="V6040" t="s">
        <v>517</v>
      </c>
      <c r="W6040" t="s">
        <v>861</v>
      </c>
      <c r="X6040" t="s">
        <v>842</v>
      </c>
      <c r="Y6040" t="s">
        <v>6227</v>
      </c>
      <c r="Z6040" s="1">
        <v>33130</v>
      </c>
      <c r="AA6040" t="s">
        <v>674</v>
      </c>
      <c r="AB6040">
        <v>26</v>
      </c>
      <c r="AC6040" t="s">
        <v>358</v>
      </c>
      <c r="AD6040" t="s">
        <v>484</v>
      </c>
      <c r="AF6040" t="s">
        <v>517</v>
      </c>
      <c r="AG6040" t="s">
        <v>517</v>
      </c>
      <c r="AH6040" t="s">
        <v>517</v>
      </c>
      <c r="AI6040" t="s">
        <v>517</v>
      </c>
      <c r="AJ6040" t="s">
        <v>517</v>
      </c>
    </row>
    <row r="6041" spans="1:36" x14ac:dyDescent="0.25">
      <c r="A6041" s="13" t="s">
        <v>32861</v>
      </c>
      <c r="B6041" s="1">
        <v>42969</v>
      </c>
      <c r="C6041" s="2">
        <v>0.64473379629629635</v>
      </c>
      <c r="D6041" t="s">
        <v>32435</v>
      </c>
      <c r="E6041" t="s">
        <v>22</v>
      </c>
      <c r="F6041" t="s">
        <v>32436</v>
      </c>
      <c r="G6041" s="14" t="s">
        <v>32437</v>
      </c>
      <c r="H6041" s="14" t="s">
        <v>32438</v>
      </c>
      <c r="I6041" t="s">
        <v>21</v>
      </c>
      <c r="K6041">
        <v>8</v>
      </c>
      <c r="L6041">
        <v>22</v>
      </c>
      <c r="M6041">
        <v>15</v>
      </c>
      <c r="N6041">
        <v>3</v>
      </c>
      <c r="O6041" t="s">
        <v>517</v>
      </c>
      <c r="P6041" t="s">
        <v>517</v>
      </c>
      <c r="Q6041" t="s">
        <v>517</v>
      </c>
      <c r="R6041" t="s">
        <v>517</v>
      </c>
      <c r="S6041" t="s">
        <v>517</v>
      </c>
      <c r="T6041" t="s">
        <v>517</v>
      </c>
      <c r="U6041" t="s">
        <v>517</v>
      </c>
      <c r="V6041" t="s">
        <v>517</v>
      </c>
      <c r="W6041" t="s">
        <v>517</v>
      </c>
      <c r="X6041" t="s">
        <v>517</v>
      </c>
      <c r="Y6041" t="s">
        <v>517</v>
      </c>
      <c r="Z6041" s="1" t="s">
        <v>517</v>
      </c>
      <c r="AA6041" t="s">
        <v>32435</v>
      </c>
      <c r="AB6041" t="s">
        <v>517</v>
      </c>
      <c r="AC6041" t="s">
        <v>358</v>
      </c>
      <c r="AD6041" t="s">
        <v>517</v>
      </c>
      <c r="AF6041" t="s">
        <v>8266</v>
      </c>
      <c r="AG6041" t="s">
        <v>517</v>
      </c>
      <c r="AH6041" t="s">
        <v>517</v>
      </c>
      <c r="AI6041" t="s">
        <v>517</v>
      </c>
      <c r="AJ6041" t="s">
        <v>517</v>
      </c>
    </row>
    <row r="6042" spans="1:36" x14ac:dyDescent="0.25">
      <c r="A6042" s="13" t="s">
        <v>32862</v>
      </c>
      <c r="B6042" s="1">
        <v>42969</v>
      </c>
      <c r="C6042" s="2">
        <v>0.62692129629629634</v>
      </c>
      <c r="D6042" t="s">
        <v>32863</v>
      </c>
      <c r="E6042" t="s">
        <v>22</v>
      </c>
      <c r="F6042" t="s">
        <v>32864</v>
      </c>
      <c r="G6042" s="14" t="s">
        <v>32865</v>
      </c>
      <c r="H6042" s="14" t="s">
        <v>32866</v>
      </c>
      <c r="I6042" t="s">
        <v>24</v>
      </c>
      <c r="K6042">
        <v>8</v>
      </c>
      <c r="L6042">
        <v>22</v>
      </c>
      <c r="M6042">
        <v>15</v>
      </c>
      <c r="N6042">
        <v>3</v>
      </c>
      <c r="O6042" t="s">
        <v>517</v>
      </c>
      <c r="P6042" t="s">
        <v>517</v>
      </c>
      <c r="Q6042" t="s">
        <v>517</v>
      </c>
      <c r="R6042" t="s">
        <v>517</v>
      </c>
      <c r="S6042" t="s">
        <v>517</v>
      </c>
      <c r="T6042" t="s">
        <v>517</v>
      </c>
      <c r="U6042" t="s">
        <v>517</v>
      </c>
      <c r="V6042" t="s">
        <v>517</v>
      </c>
      <c r="W6042" t="s">
        <v>517</v>
      </c>
      <c r="X6042" t="s">
        <v>517</v>
      </c>
      <c r="Y6042" t="s">
        <v>32867</v>
      </c>
      <c r="Z6042" s="1">
        <v>28053</v>
      </c>
      <c r="AA6042" t="s">
        <v>3175</v>
      </c>
      <c r="AB6042">
        <v>40</v>
      </c>
      <c r="AC6042" t="s">
        <v>358</v>
      </c>
      <c r="AD6042" t="s">
        <v>482</v>
      </c>
      <c r="AF6042" t="s">
        <v>8313</v>
      </c>
      <c r="AG6042" t="s">
        <v>517</v>
      </c>
      <c r="AH6042" t="s">
        <v>517</v>
      </c>
      <c r="AI6042" t="s">
        <v>517</v>
      </c>
      <c r="AJ6042" t="s">
        <v>517</v>
      </c>
    </row>
    <row r="6043" spans="1:36" x14ac:dyDescent="0.25">
      <c r="A6043" s="13" t="s">
        <v>32868</v>
      </c>
      <c r="B6043" s="1">
        <v>42969</v>
      </c>
      <c r="C6043" s="2">
        <v>0.62053240740740734</v>
      </c>
      <c r="D6043" t="s">
        <v>26813</v>
      </c>
      <c r="E6043" t="s">
        <v>22</v>
      </c>
      <c r="F6043" t="s">
        <v>26814</v>
      </c>
      <c r="G6043" s="14" t="s">
        <v>26815</v>
      </c>
      <c r="H6043" s="14" t="s">
        <v>32869</v>
      </c>
      <c r="I6043" t="s">
        <v>25</v>
      </c>
      <c r="K6043">
        <v>8</v>
      </c>
      <c r="L6043">
        <v>22</v>
      </c>
      <c r="M6043">
        <v>14</v>
      </c>
      <c r="N6043">
        <v>3</v>
      </c>
      <c r="O6043" t="s">
        <v>517</v>
      </c>
      <c r="P6043" t="s">
        <v>517</v>
      </c>
      <c r="Q6043" t="s">
        <v>517</v>
      </c>
      <c r="R6043" t="s">
        <v>517</v>
      </c>
      <c r="S6043" t="s">
        <v>517</v>
      </c>
      <c r="T6043" t="s">
        <v>517</v>
      </c>
      <c r="U6043" t="s">
        <v>517</v>
      </c>
      <c r="V6043" t="s">
        <v>517</v>
      </c>
      <c r="W6043" t="s">
        <v>517</v>
      </c>
      <c r="X6043" t="s">
        <v>517</v>
      </c>
      <c r="Y6043" t="s">
        <v>26817</v>
      </c>
      <c r="Z6043" s="1">
        <v>36620</v>
      </c>
      <c r="AA6043" t="s">
        <v>546</v>
      </c>
      <c r="AB6043">
        <v>17</v>
      </c>
      <c r="AC6043" t="s">
        <v>358</v>
      </c>
      <c r="AD6043" t="s">
        <v>489</v>
      </c>
      <c r="AF6043" t="s">
        <v>8259</v>
      </c>
      <c r="AG6043" t="s">
        <v>517</v>
      </c>
      <c r="AH6043" t="s">
        <v>517</v>
      </c>
      <c r="AI6043" t="s">
        <v>517</v>
      </c>
      <c r="AJ6043" t="s">
        <v>517</v>
      </c>
    </row>
    <row r="6044" spans="1:36" x14ac:dyDescent="0.25">
      <c r="A6044" s="13" t="s">
        <v>32871</v>
      </c>
      <c r="B6044" s="1">
        <v>42969</v>
      </c>
      <c r="C6044" s="2">
        <v>0.61246527777777782</v>
      </c>
      <c r="D6044" t="s">
        <v>32872</v>
      </c>
      <c r="E6044" t="s">
        <v>22</v>
      </c>
      <c r="F6044" t="s">
        <v>32873</v>
      </c>
      <c r="G6044" s="14" t="s">
        <v>32874</v>
      </c>
      <c r="H6044" s="14" t="s">
        <v>32875</v>
      </c>
      <c r="I6044" t="s">
        <v>23</v>
      </c>
      <c r="K6044">
        <v>8</v>
      </c>
      <c r="L6044">
        <v>22</v>
      </c>
      <c r="M6044">
        <v>14</v>
      </c>
      <c r="N6044">
        <v>3</v>
      </c>
      <c r="O6044" t="s">
        <v>32870</v>
      </c>
      <c r="P6044" t="s">
        <v>517</v>
      </c>
      <c r="Q6044" t="s">
        <v>517</v>
      </c>
      <c r="R6044" t="s">
        <v>517</v>
      </c>
      <c r="S6044" t="s">
        <v>517</v>
      </c>
      <c r="T6044" t="s">
        <v>517</v>
      </c>
      <c r="U6044" t="s">
        <v>517</v>
      </c>
      <c r="V6044" t="s">
        <v>517</v>
      </c>
      <c r="W6044" t="s">
        <v>589</v>
      </c>
      <c r="X6044" t="s">
        <v>590</v>
      </c>
      <c r="Y6044" t="s">
        <v>10192</v>
      </c>
      <c r="Z6044" s="1">
        <v>30438</v>
      </c>
      <c r="AA6044" t="s">
        <v>32876</v>
      </c>
      <c r="AB6044">
        <v>34</v>
      </c>
      <c r="AC6044" t="s">
        <v>358</v>
      </c>
      <c r="AD6044" t="s">
        <v>491</v>
      </c>
      <c r="AF6044" t="s">
        <v>517</v>
      </c>
      <c r="AG6044" t="s">
        <v>517</v>
      </c>
      <c r="AH6044" t="s">
        <v>517</v>
      </c>
      <c r="AI6044" t="s">
        <v>517</v>
      </c>
      <c r="AJ6044" t="s">
        <v>517</v>
      </c>
    </row>
    <row r="6045" spans="1:36" x14ac:dyDescent="0.25">
      <c r="A6045" s="13" t="s">
        <v>32877</v>
      </c>
      <c r="B6045" s="1">
        <v>42969</v>
      </c>
      <c r="C6045" s="2">
        <v>0.60296296296296303</v>
      </c>
      <c r="D6045" t="s">
        <v>32878</v>
      </c>
      <c r="E6045" t="s">
        <v>22</v>
      </c>
      <c r="F6045" t="s">
        <v>32879</v>
      </c>
      <c r="G6045" s="14" t="s">
        <v>32880</v>
      </c>
      <c r="H6045" s="14" t="s">
        <v>32881</v>
      </c>
      <c r="I6045" t="s">
        <v>23</v>
      </c>
      <c r="K6045">
        <v>8</v>
      </c>
      <c r="L6045">
        <v>22</v>
      </c>
      <c r="M6045">
        <v>14</v>
      </c>
      <c r="N6045">
        <v>3</v>
      </c>
      <c r="O6045" t="s">
        <v>517</v>
      </c>
      <c r="P6045" t="s">
        <v>517</v>
      </c>
      <c r="Q6045" t="s">
        <v>517</v>
      </c>
      <c r="R6045" t="s">
        <v>517</v>
      </c>
      <c r="S6045" t="s">
        <v>517</v>
      </c>
      <c r="T6045" t="s">
        <v>517</v>
      </c>
      <c r="U6045" t="s">
        <v>517</v>
      </c>
      <c r="V6045" t="s">
        <v>517</v>
      </c>
      <c r="W6045" t="s">
        <v>517</v>
      </c>
      <c r="X6045" t="s">
        <v>517</v>
      </c>
      <c r="Y6045" t="s">
        <v>517</v>
      </c>
      <c r="Z6045" s="1" t="s">
        <v>517</v>
      </c>
      <c r="AA6045" t="s">
        <v>529</v>
      </c>
      <c r="AB6045" t="s">
        <v>517</v>
      </c>
      <c r="AC6045" t="s">
        <v>358</v>
      </c>
      <c r="AD6045" t="s">
        <v>517</v>
      </c>
      <c r="AF6045" t="s">
        <v>517</v>
      </c>
      <c r="AG6045" t="s">
        <v>517</v>
      </c>
      <c r="AH6045" t="s">
        <v>517</v>
      </c>
      <c r="AI6045" t="s">
        <v>517</v>
      </c>
      <c r="AJ6045" t="s">
        <v>517</v>
      </c>
    </row>
    <row r="6046" spans="1:36" x14ac:dyDescent="0.25">
      <c r="A6046" s="13" t="s">
        <v>32882</v>
      </c>
      <c r="B6046" s="1">
        <v>42969</v>
      </c>
      <c r="C6046" s="2">
        <v>0.59983796296296299</v>
      </c>
      <c r="D6046" t="s">
        <v>32883</v>
      </c>
      <c r="E6046" t="s">
        <v>22</v>
      </c>
      <c r="F6046" t="s">
        <v>32884</v>
      </c>
      <c r="G6046" s="14" t="s">
        <v>32885</v>
      </c>
      <c r="H6046" s="14" t="s">
        <v>32886</v>
      </c>
      <c r="I6046" t="s">
        <v>21</v>
      </c>
      <c r="K6046">
        <v>8</v>
      </c>
      <c r="L6046">
        <v>22</v>
      </c>
      <c r="M6046">
        <v>14</v>
      </c>
      <c r="N6046">
        <v>3</v>
      </c>
      <c r="O6046" t="s">
        <v>517</v>
      </c>
      <c r="P6046" t="s">
        <v>517</v>
      </c>
      <c r="Q6046" t="s">
        <v>517</v>
      </c>
      <c r="R6046" t="s">
        <v>517</v>
      </c>
      <c r="S6046" t="s">
        <v>517</v>
      </c>
      <c r="T6046" t="s">
        <v>517</v>
      </c>
      <c r="U6046" t="s">
        <v>517</v>
      </c>
      <c r="V6046" t="s">
        <v>517</v>
      </c>
      <c r="W6046" t="s">
        <v>517</v>
      </c>
      <c r="X6046" t="s">
        <v>517</v>
      </c>
      <c r="Y6046" t="s">
        <v>32887</v>
      </c>
      <c r="Z6046" s="1">
        <v>35046</v>
      </c>
      <c r="AA6046" t="s">
        <v>546</v>
      </c>
      <c r="AB6046">
        <v>21</v>
      </c>
      <c r="AC6046" t="s">
        <v>358</v>
      </c>
      <c r="AD6046" t="s">
        <v>487</v>
      </c>
      <c r="AF6046" t="s">
        <v>8283</v>
      </c>
      <c r="AG6046" t="s">
        <v>8263</v>
      </c>
      <c r="AH6046" t="s">
        <v>8270</v>
      </c>
      <c r="AI6046" t="s">
        <v>8313</v>
      </c>
      <c r="AJ6046" t="s">
        <v>517</v>
      </c>
    </row>
    <row r="6047" spans="1:36" x14ac:dyDescent="0.25">
      <c r="A6047" t="s">
        <v>32889</v>
      </c>
      <c r="B6047">
        <v>42973</v>
      </c>
      <c r="C6047">
        <v>0.9356944444444445</v>
      </c>
      <c r="D6047" t="s">
        <v>25255</v>
      </c>
      <c r="E6047" t="s">
        <v>22</v>
      </c>
      <c r="F6047" t="s">
        <v>24181</v>
      </c>
      <c r="G6047" t="s">
        <v>24182</v>
      </c>
      <c r="H6047" t="s">
        <v>25256</v>
      </c>
      <c r="I6047" t="s">
        <v>23</v>
      </c>
      <c r="K6047">
        <v>8</v>
      </c>
      <c r="L6047">
        <v>26</v>
      </c>
      <c r="M6047">
        <v>22</v>
      </c>
      <c r="N6047">
        <v>7</v>
      </c>
      <c r="O6047" t="s">
        <v>32888</v>
      </c>
      <c r="P6047" t="s">
        <v>517</v>
      </c>
      <c r="Q6047" t="s">
        <v>517</v>
      </c>
      <c r="R6047" t="s">
        <v>517</v>
      </c>
      <c r="S6047" t="s">
        <v>517</v>
      </c>
      <c r="T6047" t="s">
        <v>517</v>
      </c>
      <c r="U6047" t="s">
        <v>517</v>
      </c>
      <c r="V6047" t="s">
        <v>517</v>
      </c>
      <c r="W6047" t="s">
        <v>526</v>
      </c>
      <c r="X6047" t="s">
        <v>527</v>
      </c>
      <c r="Y6047" t="s">
        <v>9941</v>
      </c>
      <c r="Z6047">
        <v>23439</v>
      </c>
      <c r="AA6047" t="s">
        <v>25257</v>
      </c>
      <c r="AB6047">
        <v>53</v>
      </c>
      <c r="AC6047" t="s">
        <v>358</v>
      </c>
      <c r="AD6047" t="s">
        <v>488</v>
      </c>
      <c r="AF6047" t="s">
        <v>517</v>
      </c>
      <c r="AG6047" t="s">
        <v>517</v>
      </c>
      <c r="AH6047" t="s">
        <v>517</v>
      </c>
      <c r="AI6047" t="s">
        <v>517</v>
      </c>
      <c r="AJ6047" t="s">
        <v>517</v>
      </c>
    </row>
    <row r="6048" spans="1:36" x14ac:dyDescent="0.25">
      <c r="A6048" s="13" t="s">
        <v>32890</v>
      </c>
      <c r="B6048" s="1">
        <v>42973</v>
      </c>
      <c r="C6048" s="2">
        <v>0.83304398148148151</v>
      </c>
      <c r="D6048" t="s">
        <v>32891</v>
      </c>
      <c r="E6048" t="s">
        <v>2242</v>
      </c>
      <c r="F6048" t="s">
        <v>32892</v>
      </c>
      <c r="G6048" s="14" t="s">
        <v>32893</v>
      </c>
      <c r="H6048" s="14" t="s">
        <v>32894</v>
      </c>
      <c r="I6048" t="s">
        <v>24</v>
      </c>
      <c r="K6048">
        <v>8</v>
      </c>
      <c r="L6048">
        <v>26</v>
      </c>
      <c r="M6048">
        <v>19</v>
      </c>
      <c r="N6048">
        <v>7</v>
      </c>
      <c r="O6048" t="s">
        <v>517</v>
      </c>
      <c r="P6048" t="s">
        <v>517</v>
      </c>
      <c r="Q6048" t="s">
        <v>517</v>
      </c>
      <c r="R6048" t="s">
        <v>517</v>
      </c>
      <c r="S6048" t="s">
        <v>517</v>
      </c>
      <c r="T6048" t="s">
        <v>517</v>
      </c>
      <c r="U6048" t="s">
        <v>517</v>
      </c>
      <c r="V6048" t="s">
        <v>517</v>
      </c>
      <c r="W6048" t="s">
        <v>517</v>
      </c>
      <c r="X6048" t="s">
        <v>517</v>
      </c>
      <c r="Y6048" t="s">
        <v>517</v>
      </c>
      <c r="Z6048" s="1" t="s">
        <v>517</v>
      </c>
      <c r="AA6048" t="s">
        <v>32891</v>
      </c>
      <c r="AB6048" t="s">
        <v>517</v>
      </c>
      <c r="AC6048" t="s">
        <v>777</v>
      </c>
      <c r="AD6048" t="s">
        <v>517</v>
      </c>
      <c r="AF6048" t="s">
        <v>517</v>
      </c>
      <c r="AG6048" t="s">
        <v>517</v>
      </c>
      <c r="AH6048" t="s">
        <v>517</v>
      </c>
      <c r="AI6048" t="s">
        <v>517</v>
      </c>
      <c r="AJ6048" t="s">
        <v>517</v>
      </c>
    </row>
    <row r="6049" spans="1:36" x14ac:dyDescent="0.25">
      <c r="A6049" s="13" t="s">
        <v>32896</v>
      </c>
      <c r="B6049" s="1">
        <v>42973</v>
      </c>
      <c r="C6049" s="2">
        <v>0.76560185185185192</v>
      </c>
      <c r="D6049" t="s">
        <v>32897</v>
      </c>
      <c r="E6049" t="s">
        <v>22</v>
      </c>
      <c r="F6049" t="s">
        <v>32898</v>
      </c>
      <c r="G6049" s="14" t="s">
        <v>32899</v>
      </c>
      <c r="H6049" s="14" t="s">
        <v>32900</v>
      </c>
      <c r="I6049" t="s">
        <v>21</v>
      </c>
      <c r="K6049">
        <v>8</v>
      </c>
      <c r="L6049">
        <v>26</v>
      </c>
      <c r="M6049">
        <v>18</v>
      </c>
      <c r="N6049">
        <v>7</v>
      </c>
      <c r="O6049" t="s">
        <v>32895</v>
      </c>
      <c r="P6049" t="s">
        <v>517</v>
      </c>
      <c r="Q6049" t="s">
        <v>517</v>
      </c>
      <c r="R6049" t="s">
        <v>517</v>
      </c>
      <c r="S6049" t="s">
        <v>517</v>
      </c>
      <c r="T6049" t="s">
        <v>517</v>
      </c>
      <c r="U6049" t="s">
        <v>517</v>
      </c>
      <c r="V6049" t="s">
        <v>517</v>
      </c>
      <c r="W6049" t="s">
        <v>589</v>
      </c>
      <c r="X6049" t="s">
        <v>590</v>
      </c>
      <c r="Y6049" t="s">
        <v>32901</v>
      </c>
      <c r="Z6049" s="1">
        <v>34186</v>
      </c>
      <c r="AA6049" t="s">
        <v>1684</v>
      </c>
      <c r="AB6049">
        <v>24</v>
      </c>
      <c r="AC6049" t="s">
        <v>358</v>
      </c>
      <c r="AD6049" t="s">
        <v>492</v>
      </c>
      <c r="AF6049" t="s">
        <v>517</v>
      </c>
      <c r="AG6049" t="s">
        <v>517</v>
      </c>
      <c r="AH6049" t="s">
        <v>517</v>
      </c>
      <c r="AI6049" t="s">
        <v>517</v>
      </c>
      <c r="AJ6049" t="s">
        <v>517</v>
      </c>
    </row>
    <row r="6050" spans="1:36" x14ac:dyDescent="0.25">
      <c r="A6050" s="13" t="s">
        <v>32903</v>
      </c>
      <c r="B6050" s="1">
        <v>42973</v>
      </c>
      <c r="C6050" s="2">
        <v>0.73968750000000005</v>
      </c>
      <c r="D6050" t="s">
        <v>32904</v>
      </c>
      <c r="E6050" t="s">
        <v>22</v>
      </c>
      <c r="F6050" t="s">
        <v>32905</v>
      </c>
      <c r="G6050" s="14" t="s">
        <v>32906</v>
      </c>
      <c r="H6050" s="14" t="s">
        <v>32907</v>
      </c>
      <c r="I6050" t="s">
        <v>23</v>
      </c>
      <c r="K6050">
        <v>8</v>
      </c>
      <c r="L6050">
        <v>26</v>
      </c>
      <c r="M6050">
        <v>17</v>
      </c>
      <c r="N6050">
        <v>7</v>
      </c>
      <c r="O6050" t="s">
        <v>32902</v>
      </c>
      <c r="P6050" t="s">
        <v>517</v>
      </c>
      <c r="Q6050" t="s">
        <v>517</v>
      </c>
      <c r="R6050" t="s">
        <v>517</v>
      </c>
      <c r="S6050" t="s">
        <v>517</v>
      </c>
      <c r="T6050" t="s">
        <v>517</v>
      </c>
      <c r="U6050" t="s">
        <v>517</v>
      </c>
      <c r="V6050" t="s">
        <v>517</v>
      </c>
      <c r="W6050" t="s">
        <v>1247</v>
      </c>
      <c r="X6050" t="s">
        <v>845</v>
      </c>
      <c r="Y6050" t="s">
        <v>32908</v>
      </c>
      <c r="Z6050" s="1">
        <v>2020</v>
      </c>
      <c r="AA6050" t="s">
        <v>3578</v>
      </c>
      <c r="AB6050">
        <v>112</v>
      </c>
      <c r="AC6050" t="s">
        <v>357</v>
      </c>
      <c r="AD6050" t="s">
        <v>517</v>
      </c>
      <c r="AF6050" t="s">
        <v>8260</v>
      </c>
      <c r="AG6050" t="s">
        <v>517</v>
      </c>
      <c r="AH6050" t="s">
        <v>517</v>
      </c>
      <c r="AI6050" t="s">
        <v>517</v>
      </c>
      <c r="AJ6050" t="s">
        <v>517</v>
      </c>
    </row>
    <row r="6051" spans="1:36" x14ac:dyDescent="0.25">
      <c r="A6051" s="13" t="s">
        <v>32910</v>
      </c>
      <c r="B6051" s="1">
        <v>42973</v>
      </c>
      <c r="C6051" s="2">
        <v>0.70414351851851853</v>
      </c>
      <c r="D6051" t="s">
        <v>14827</v>
      </c>
      <c r="E6051" t="s">
        <v>116</v>
      </c>
      <c r="F6051" t="s">
        <v>32911</v>
      </c>
      <c r="G6051" s="14" t="s">
        <v>32912</v>
      </c>
      <c r="H6051" s="14" t="s">
        <v>32913</v>
      </c>
      <c r="I6051" t="s">
        <v>21</v>
      </c>
      <c r="K6051">
        <v>8</v>
      </c>
      <c r="L6051">
        <v>26</v>
      </c>
      <c r="M6051">
        <v>16</v>
      </c>
      <c r="N6051">
        <v>7</v>
      </c>
      <c r="O6051" t="s">
        <v>32909</v>
      </c>
      <c r="P6051" t="s">
        <v>517</v>
      </c>
      <c r="Q6051" t="s">
        <v>517</v>
      </c>
      <c r="R6051" t="s">
        <v>517</v>
      </c>
      <c r="S6051" t="s">
        <v>517</v>
      </c>
      <c r="T6051" t="s">
        <v>517</v>
      </c>
      <c r="U6051" t="s">
        <v>517</v>
      </c>
      <c r="V6051" t="s">
        <v>517</v>
      </c>
      <c r="W6051" t="s">
        <v>854</v>
      </c>
      <c r="X6051" t="s">
        <v>849</v>
      </c>
      <c r="Y6051" t="s">
        <v>32914</v>
      </c>
      <c r="Z6051" s="1">
        <v>33184</v>
      </c>
      <c r="AA6051" t="s">
        <v>529</v>
      </c>
      <c r="AB6051">
        <v>26</v>
      </c>
      <c r="AC6051" t="s">
        <v>357</v>
      </c>
      <c r="AD6051" t="s">
        <v>487</v>
      </c>
      <c r="AF6051" t="s">
        <v>8304</v>
      </c>
      <c r="AG6051" t="s">
        <v>8307</v>
      </c>
      <c r="AH6051" t="s">
        <v>517</v>
      </c>
      <c r="AI6051" t="s">
        <v>517</v>
      </c>
      <c r="AJ6051" t="s">
        <v>517</v>
      </c>
    </row>
    <row r="6052" spans="1:36" x14ac:dyDescent="0.25">
      <c r="A6052" s="13" t="s">
        <v>32915</v>
      </c>
      <c r="B6052" s="1">
        <v>42973</v>
      </c>
      <c r="C6052" s="2">
        <v>0.69964120370370375</v>
      </c>
      <c r="D6052" t="s">
        <v>32916</v>
      </c>
      <c r="E6052" t="s">
        <v>22</v>
      </c>
      <c r="F6052" t="s">
        <v>32911</v>
      </c>
      <c r="G6052" s="14" t="s">
        <v>32912</v>
      </c>
      <c r="H6052" s="14" t="s">
        <v>32917</v>
      </c>
      <c r="I6052" t="s">
        <v>21</v>
      </c>
      <c r="K6052">
        <v>8</v>
      </c>
      <c r="L6052">
        <v>26</v>
      </c>
      <c r="M6052">
        <v>16</v>
      </c>
      <c r="N6052">
        <v>7</v>
      </c>
      <c r="O6052" t="s">
        <v>32909</v>
      </c>
      <c r="P6052" t="s">
        <v>517</v>
      </c>
      <c r="Q6052" t="s">
        <v>517</v>
      </c>
      <c r="R6052" t="s">
        <v>517</v>
      </c>
      <c r="S6052" t="s">
        <v>517</v>
      </c>
      <c r="T6052" t="s">
        <v>517</v>
      </c>
      <c r="U6052" t="s">
        <v>517</v>
      </c>
      <c r="V6052" t="s">
        <v>517</v>
      </c>
      <c r="W6052" t="s">
        <v>854</v>
      </c>
      <c r="X6052" t="s">
        <v>849</v>
      </c>
      <c r="Y6052" t="s">
        <v>32914</v>
      </c>
      <c r="Z6052" s="1">
        <v>33184</v>
      </c>
      <c r="AA6052" t="s">
        <v>5850</v>
      </c>
      <c r="AB6052">
        <v>26</v>
      </c>
      <c r="AC6052" t="s">
        <v>357</v>
      </c>
      <c r="AD6052" t="s">
        <v>487</v>
      </c>
      <c r="AF6052" t="s">
        <v>8253</v>
      </c>
      <c r="AG6052" t="s">
        <v>8307</v>
      </c>
      <c r="AH6052" t="s">
        <v>8304</v>
      </c>
      <c r="AI6052" t="s">
        <v>517</v>
      </c>
      <c r="AJ6052" t="s">
        <v>517</v>
      </c>
    </row>
    <row r="6053" spans="1:36" x14ac:dyDescent="0.25">
      <c r="A6053" s="13" t="s">
        <v>32918</v>
      </c>
      <c r="B6053" s="1">
        <v>42973</v>
      </c>
      <c r="C6053" s="2">
        <v>0.69571759259259258</v>
      </c>
      <c r="D6053" t="s">
        <v>32919</v>
      </c>
      <c r="E6053" t="s">
        <v>22</v>
      </c>
      <c r="F6053" t="s">
        <v>32920</v>
      </c>
      <c r="G6053" s="14" t="s">
        <v>32921</v>
      </c>
      <c r="H6053" s="14" t="s">
        <v>32922</v>
      </c>
      <c r="I6053" t="s">
        <v>21</v>
      </c>
      <c r="K6053">
        <v>8</v>
      </c>
      <c r="L6053">
        <v>26</v>
      </c>
      <c r="M6053">
        <v>16</v>
      </c>
      <c r="N6053">
        <v>7</v>
      </c>
      <c r="O6053" t="s">
        <v>517</v>
      </c>
      <c r="P6053" t="s">
        <v>517</v>
      </c>
      <c r="Q6053" t="s">
        <v>517</v>
      </c>
      <c r="R6053" t="s">
        <v>517</v>
      </c>
      <c r="S6053" t="s">
        <v>517</v>
      </c>
      <c r="T6053" t="s">
        <v>517</v>
      </c>
      <c r="U6053" t="s">
        <v>517</v>
      </c>
      <c r="V6053" t="s">
        <v>517</v>
      </c>
      <c r="W6053" t="s">
        <v>517</v>
      </c>
      <c r="X6053" t="s">
        <v>517</v>
      </c>
      <c r="Y6053" t="s">
        <v>32923</v>
      </c>
      <c r="Z6053" s="1">
        <v>23747</v>
      </c>
      <c r="AA6053" t="s">
        <v>32924</v>
      </c>
      <c r="AB6053">
        <v>52</v>
      </c>
      <c r="AC6053" t="s">
        <v>358</v>
      </c>
      <c r="AD6053" t="s">
        <v>488</v>
      </c>
      <c r="AF6053" t="s">
        <v>8273</v>
      </c>
      <c r="AG6053" t="s">
        <v>8295</v>
      </c>
      <c r="AH6053" t="s">
        <v>8261</v>
      </c>
      <c r="AI6053" t="s">
        <v>8296</v>
      </c>
      <c r="AJ6053" t="s">
        <v>8263</v>
      </c>
    </row>
    <row r="6054" spans="1:36" x14ac:dyDescent="0.25">
      <c r="A6054" s="13" t="s">
        <v>32926</v>
      </c>
      <c r="B6054" s="1">
        <v>42973</v>
      </c>
      <c r="C6054" s="2">
        <v>0.68951388888888887</v>
      </c>
      <c r="D6054" t="s">
        <v>14672</v>
      </c>
      <c r="E6054" t="s">
        <v>22</v>
      </c>
      <c r="F6054" t="s">
        <v>14673</v>
      </c>
      <c r="G6054" s="14" t="s">
        <v>14674</v>
      </c>
      <c r="H6054" s="14" t="s">
        <v>32927</v>
      </c>
      <c r="I6054" t="s">
        <v>23</v>
      </c>
      <c r="K6054">
        <v>8</v>
      </c>
      <c r="L6054">
        <v>26</v>
      </c>
      <c r="M6054">
        <v>16</v>
      </c>
      <c r="N6054">
        <v>7</v>
      </c>
      <c r="O6054" t="s">
        <v>32925</v>
      </c>
      <c r="P6054" t="s">
        <v>517</v>
      </c>
      <c r="Q6054" t="s">
        <v>517</v>
      </c>
      <c r="R6054" t="s">
        <v>517</v>
      </c>
      <c r="S6054" t="s">
        <v>517</v>
      </c>
      <c r="T6054" t="s">
        <v>517</v>
      </c>
      <c r="U6054" t="s">
        <v>517</v>
      </c>
      <c r="V6054" t="s">
        <v>517</v>
      </c>
      <c r="W6054" t="s">
        <v>672</v>
      </c>
      <c r="X6054" t="s">
        <v>477</v>
      </c>
      <c r="Y6054" t="s">
        <v>14676</v>
      </c>
      <c r="Z6054" s="1">
        <v>25506</v>
      </c>
      <c r="AA6054" t="s">
        <v>834</v>
      </c>
      <c r="AB6054">
        <v>47</v>
      </c>
      <c r="AC6054" t="s">
        <v>358</v>
      </c>
      <c r="AD6054" t="s">
        <v>482</v>
      </c>
      <c r="AF6054" t="s">
        <v>517</v>
      </c>
      <c r="AG6054" t="s">
        <v>517</v>
      </c>
      <c r="AH6054" t="s">
        <v>517</v>
      </c>
      <c r="AI6054" t="s">
        <v>517</v>
      </c>
      <c r="AJ6054" t="s">
        <v>517</v>
      </c>
    </row>
    <row r="6055" spans="1:36" x14ac:dyDescent="0.25">
      <c r="A6055" s="13" t="s">
        <v>32929</v>
      </c>
      <c r="B6055" s="1">
        <v>42973</v>
      </c>
      <c r="C6055" s="2">
        <v>0.59491898148148148</v>
      </c>
      <c r="D6055" t="s">
        <v>31620</v>
      </c>
      <c r="E6055" t="s">
        <v>22</v>
      </c>
      <c r="F6055" t="s">
        <v>32930</v>
      </c>
      <c r="G6055" s="14" t="s">
        <v>32931</v>
      </c>
      <c r="H6055" s="14" t="s">
        <v>32932</v>
      </c>
      <c r="I6055" t="s">
        <v>23</v>
      </c>
      <c r="K6055">
        <v>8</v>
      </c>
      <c r="L6055">
        <v>26</v>
      </c>
      <c r="M6055">
        <v>14</v>
      </c>
      <c r="N6055">
        <v>7</v>
      </c>
      <c r="O6055" t="s">
        <v>32928</v>
      </c>
      <c r="P6055" t="s">
        <v>517</v>
      </c>
      <c r="Q6055" t="s">
        <v>517</v>
      </c>
      <c r="R6055" t="s">
        <v>517</v>
      </c>
      <c r="S6055" t="s">
        <v>517</v>
      </c>
      <c r="T6055" t="s">
        <v>517</v>
      </c>
      <c r="U6055" t="s">
        <v>517</v>
      </c>
      <c r="V6055" t="s">
        <v>517</v>
      </c>
      <c r="W6055" t="s">
        <v>672</v>
      </c>
      <c r="X6055" t="s">
        <v>622</v>
      </c>
      <c r="Y6055" t="s">
        <v>32933</v>
      </c>
      <c r="Z6055" s="1">
        <v>33247</v>
      </c>
      <c r="AA6055" t="s">
        <v>546</v>
      </c>
      <c r="AB6055">
        <v>26</v>
      </c>
      <c r="AC6055" t="s">
        <v>358</v>
      </c>
      <c r="AD6055" t="s">
        <v>484</v>
      </c>
      <c r="AF6055" t="s">
        <v>517</v>
      </c>
      <c r="AG6055" t="s">
        <v>517</v>
      </c>
      <c r="AH6055" t="s">
        <v>517</v>
      </c>
      <c r="AI6055" t="s">
        <v>517</v>
      </c>
      <c r="AJ6055" t="s">
        <v>517</v>
      </c>
    </row>
    <row r="6056" spans="1:36" x14ac:dyDescent="0.25">
      <c r="A6056" s="13" t="s">
        <v>32935</v>
      </c>
      <c r="B6056" s="1">
        <v>42973</v>
      </c>
      <c r="C6056" s="2">
        <v>0.4680555555555555</v>
      </c>
      <c r="D6056" t="s">
        <v>32936</v>
      </c>
      <c r="E6056" t="s">
        <v>1752</v>
      </c>
      <c r="F6056" t="s">
        <v>32937</v>
      </c>
      <c r="G6056" s="14" t="s">
        <v>32938</v>
      </c>
      <c r="H6056" s="14" t="s">
        <v>32939</v>
      </c>
      <c r="I6056" t="s">
        <v>23</v>
      </c>
      <c r="K6056">
        <v>8</v>
      </c>
      <c r="L6056">
        <v>26</v>
      </c>
      <c r="M6056">
        <v>11</v>
      </c>
      <c r="N6056">
        <v>7</v>
      </c>
      <c r="O6056" t="s">
        <v>32934</v>
      </c>
      <c r="P6056" t="s">
        <v>517</v>
      </c>
      <c r="Q6056" t="s">
        <v>517</v>
      </c>
      <c r="R6056" t="s">
        <v>517</v>
      </c>
      <c r="S6056" t="s">
        <v>517</v>
      </c>
      <c r="T6056" t="s">
        <v>517</v>
      </c>
      <c r="U6056" t="s">
        <v>517</v>
      </c>
      <c r="V6056" t="s">
        <v>517</v>
      </c>
      <c r="W6056" t="s">
        <v>537</v>
      </c>
      <c r="X6056" t="s">
        <v>590</v>
      </c>
      <c r="Y6056" t="s">
        <v>32940</v>
      </c>
      <c r="Z6056" s="1">
        <v>26720</v>
      </c>
      <c r="AA6056" t="s">
        <v>32941</v>
      </c>
      <c r="AB6056">
        <v>44</v>
      </c>
      <c r="AC6056" t="s">
        <v>357</v>
      </c>
      <c r="AD6056" t="s">
        <v>483</v>
      </c>
      <c r="AF6056" t="s">
        <v>517</v>
      </c>
      <c r="AG6056" t="s">
        <v>517</v>
      </c>
      <c r="AH6056" t="s">
        <v>517</v>
      </c>
      <c r="AI6056" t="s">
        <v>517</v>
      </c>
      <c r="AJ6056" t="s">
        <v>517</v>
      </c>
    </row>
    <row r="6057" spans="1:36" x14ac:dyDescent="0.25">
      <c r="A6057" s="13" t="s">
        <v>32942</v>
      </c>
      <c r="B6057" s="1">
        <v>42973</v>
      </c>
      <c r="C6057" s="2">
        <v>0.46585648148148145</v>
      </c>
      <c r="D6057" t="s">
        <v>26813</v>
      </c>
      <c r="E6057" t="s">
        <v>22</v>
      </c>
      <c r="F6057" t="s">
        <v>26814</v>
      </c>
      <c r="G6057" s="14" t="s">
        <v>26815</v>
      </c>
      <c r="H6057" s="14" t="s">
        <v>26816</v>
      </c>
      <c r="I6057" t="s">
        <v>25</v>
      </c>
      <c r="K6057">
        <v>8</v>
      </c>
      <c r="L6057">
        <v>26</v>
      </c>
      <c r="M6057">
        <v>11</v>
      </c>
      <c r="N6057">
        <v>7</v>
      </c>
      <c r="O6057" t="s">
        <v>517</v>
      </c>
      <c r="P6057" t="s">
        <v>517</v>
      </c>
      <c r="Q6057" t="s">
        <v>517</v>
      </c>
      <c r="R6057" t="s">
        <v>517</v>
      </c>
      <c r="S6057" t="s">
        <v>517</v>
      </c>
      <c r="T6057" t="s">
        <v>517</v>
      </c>
      <c r="U6057" t="s">
        <v>517</v>
      </c>
      <c r="V6057" t="s">
        <v>517</v>
      </c>
      <c r="W6057" t="s">
        <v>517</v>
      </c>
      <c r="X6057" t="s">
        <v>517</v>
      </c>
      <c r="Y6057" t="s">
        <v>26817</v>
      </c>
      <c r="Z6057" s="1">
        <v>36620</v>
      </c>
      <c r="AA6057" t="s">
        <v>546</v>
      </c>
      <c r="AB6057">
        <v>17</v>
      </c>
      <c r="AC6057" t="s">
        <v>358</v>
      </c>
      <c r="AD6057" t="s">
        <v>489</v>
      </c>
      <c r="AF6057" t="s">
        <v>517</v>
      </c>
      <c r="AG6057" t="s">
        <v>517</v>
      </c>
      <c r="AH6057" t="s">
        <v>517</v>
      </c>
      <c r="AI6057" t="s">
        <v>517</v>
      </c>
      <c r="AJ6057" t="s">
        <v>517</v>
      </c>
    </row>
    <row r="6058" spans="1:36" x14ac:dyDescent="0.25">
      <c r="A6058" s="13" t="s">
        <v>32944</v>
      </c>
      <c r="B6058" s="1">
        <v>42973</v>
      </c>
      <c r="C6058" s="2">
        <v>0.46200231481481485</v>
      </c>
      <c r="D6058" t="s">
        <v>32945</v>
      </c>
      <c r="E6058" t="s">
        <v>22</v>
      </c>
      <c r="F6058" t="s">
        <v>32946</v>
      </c>
      <c r="G6058" s="14" t="s">
        <v>32947</v>
      </c>
      <c r="H6058" s="14" t="s">
        <v>32948</v>
      </c>
      <c r="I6058" t="s">
        <v>23</v>
      </c>
      <c r="K6058">
        <v>8</v>
      </c>
      <c r="L6058">
        <v>26</v>
      </c>
      <c r="M6058">
        <v>11</v>
      </c>
      <c r="N6058">
        <v>7</v>
      </c>
      <c r="O6058" t="s">
        <v>32943</v>
      </c>
      <c r="P6058" t="s">
        <v>517</v>
      </c>
      <c r="Q6058" t="s">
        <v>517</v>
      </c>
      <c r="R6058" t="s">
        <v>517</v>
      </c>
      <c r="S6058" t="s">
        <v>517</v>
      </c>
      <c r="T6058" t="s">
        <v>517</v>
      </c>
      <c r="U6058" t="s">
        <v>517</v>
      </c>
      <c r="V6058" t="s">
        <v>517</v>
      </c>
      <c r="W6058" t="s">
        <v>589</v>
      </c>
      <c r="X6058" t="s">
        <v>590</v>
      </c>
      <c r="Y6058" t="s">
        <v>32949</v>
      </c>
      <c r="Z6058" s="1">
        <v>33409</v>
      </c>
      <c r="AA6058" t="s">
        <v>3369</v>
      </c>
      <c r="AB6058">
        <v>26</v>
      </c>
      <c r="AC6058" t="s">
        <v>358</v>
      </c>
      <c r="AD6058" t="s">
        <v>484</v>
      </c>
      <c r="AF6058" t="s">
        <v>517</v>
      </c>
      <c r="AG6058" t="s">
        <v>517</v>
      </c>
      <c r="AH6058" t="s">
        <v>517</v>
      </c>
      <c r="AI6058" t="s">
        <v>517</v>
      </c>
      <c r="AJ6058" t="s">
        <v>517</v>
      </c>
    </row>
    <row r="6059" spans="1:36" x14ac:dyDescent="0.25">
      <c r="A6059" s="13" t="s">
        <v>32952</v>
      </c>
      <c r="B6059" s="1">
        <v>42973</v>
      </c>
      <c r="C6059" s="2">
        <v>0.43372685185185184</v>
      </c>
      <c r="D6059" t="s">
        <v>32953</v>
      </c>
      <c r="E6059" t="s">
        <v>22</v>
      </c>
      <c r="F6059" t="s">
        <v>32954</v>
      </c>
      <c r="G6059" s="14" t="s">
        <v>32955</v>
      </c>
      <c r="H6059" s="14" t="s">
        <v>32956</v>
      </c>
      <c r="I6059" t="s">
        <v>21</v>
      </c>
      <c r="K6059">
        <v>8</v>
      </c>
      <c r="L6059">
        <v>26</v>
      </c>
      <c r="M6059">
        <v>10</v>
      </c>
      <c r="N6059">
        <v>7</v>
      </c>
      <c r="O6059" t="s">
        <v>32950</v>
      </c>
      <c r="P6059" t="s">
        <v>32951</v>
      </c>
      <c r="Q6059" t="s">
        <v>517</v>
      </c>
      <c r="R6059" t="s">
        <v>517</v>
      </c>
      <c r="S6059" t="s">
        <v>517</v>
      </c>
      <c r="T6059" t="s">
        <v>517</v>
      </c>
      <c r="U6059" t="s">
        <v>517</v>
      </c>
      <c r="V6059" t="s">
        <v>517</v>
      </c>
      <c r="W6059" t="s">
        <v>476</v>
      </c>
      <c r="X6059" t="s">
        <v>846</v>
      </c>
      <c r="Y6059" t="s">
        <v>10168</v>
      </c>
      <c r="Z6059" s="1">
        <v>32280</v>
      </c>
      <c r="AA6059" t="s">
        <v>1048</v>
      </c>
      <c r="AB6059">
        <v>29</v>
      </c>
      <c r="AC6059" t="s">
        <v>358</v>
      </c>
      <c r="AD6059" t="s">
        <v>495</v>
      </c>
      <c r="AF6059" t="s">
        <v>8254</v>
      </c>
      <c r="AG6059" t="s">
        <v>517</v>
      </c>
      <c r="AH6059" t="s">
        <v>517</v>
      </c>
      <c r="AI6059" t="s">
        <v>517</v>
      </c>
      <c r="AJ6059" t="s">
        <v>517</v>
      </c>
    </row>
    <row r="6060" spans="1:36" x14ac:dyDescent="0.25">
      <c r="A6060" s="13" t="s">
        <v>32957</v>
      </c>
      <c r="B6060" s="1">
        <v>42973</v>
      </c>
      <c r="C6060" s="2">
        <v>0.40163194444444444</v>
      </c>
      <c r="D6060" t="s">
        <v>32958</v>
      </c>
      <c r="E6060" t="s">
        <v>22</v>
      </c>
      <c r="F6060" t="s">
        <v>29581</v>
      </c>
      <c r="G6060" s="14" t="s">
        <v>29582</v>
      </c>
      <c r="H6060" s="14" t="s">
        <v>32959</v>
      </c>
      <c r="I6060" t="s">
        <v>21</v>
      </c>
      <c r="K6060">
        <v>8</v>
      </c>
      <c r="L6060">
        <v>26</v>
      </c>
      <c r="M6060">
        <v>9</v>
      </c>
      <c r="N6060">
        <v>7</v>
      </c>
      <c r="O6060" t="s">
        <v>517</v>
      </c>
      <c r="P6060" t="s">
        <v>517</v>
      </c>
      <c r="Q6060" t="s">
        <v>517</v>
      </c>
      <c r="R6060" t="s">
        <v>517</v>
      </c>
      <c r="S6060" t="s">
        <v>517</v>
      </c>
      <c r="T6060" t="s">
        <v>517</v>
      </c>
      <c r="U6060" t="s">
        <v>517</v>
      </c>
      <c r="V6060" t="s">
        <v>517</v>
      </c>
      <c r="W6060" t="s">
        <v>517</v>
      </c>
      <c r="X6060" t="s">
        <v>517</v>
      </c>
      <c r="Y6060" t="s">
        <v>29584</v>
      </c>
      <c r="Z6060" s="1">
        <v>29789</v>
      </c>
      <c r="AA6060" t="s">
        <v>29585</v>
      </c>
      <c r="AB6060">
        <v>36</v>
      </c>
      <c r="AC6060" t="s">
        <v>358</v>
      </c>
      <c r="AD6060" t="s">
        <v>493</v>
      </c>
      <c r="AF6060" t="s">
        <v>8306</v>
      </c>
      <c r="AG6060" t="s">
        <v>8313</v>
      </c>
      <c r="AH6060" t="s">
        <v>8295</v>
      </c>
      <c r="AI6060" t="s">
        <v>517</v>
      </c>
      <c r="AJ6060" t="s">
        <v>517</v>
      </c>
    </row>
    <row r="6061" spans="1:36" x14ac:dyDescent="0.25">
      <c r="A6061" s="13" t="s">
        <v>32960</v>
      </c>
      <c r="B6061" s="1">
        <v>42973</v>
      </c>
      <c r="C6061" s="2">
        <v>0.28494212962962967</v>
      </c>
      <c r="D6061" t="s">
        <v>30033</v>
      </c>
      <c r="E6061" t="s">
        <v>22</v>
      </c>
      <c r="F6061" t="s">
        <v>30034</v>
      </c>
      <c r="G6061" s="14" t="s">
        <v>30035</v>
      </c>
      <c r="H6061" s="14" t="s">
        <v>30036</v>
      </c>
      <c r="I6061" t="s">
        <v>23</v>
      </c>
      <c r="K6061">
        <v>8</v>
      </c>
      <c r="L6061">
        <v>26</v>
      </c>
      <c r="M6061">
        <v>6</v>
      </c>
      <c r="N6061">
        <v>7</v>
      </c>
      <c r="O6061" t="s">
        <v>30031</v>
      </c>
      <c r="P6061" t="s">
        <v>517</v>
      </c>
      <c r="Q6061" t="s">
        <v>517</v>
      </c>
      <c r="R6061" t="s">
        <v>517</v>
      </c>
      <c r="S6061" t="s">
        <v>517</v>
      </c>
      <c r="T6061" t="s">
        <v>517</v>
      </c>
      <c r="U6061" t="s">
        <v>517</v>
      </c>
      <c r="V6061" t="s">
        <v>517</v>
      </c>
      <c r="W6061" t="s">
        <v>476</v>
      </c>
      <c r="X6061" t="s">
        <v>477</v>
      </c>
      <c r="Y6061" t="s">
        <v>30037</v>
      </c>
      <c r="Z6061" s="1">
        <v>29316</v>
      </c>
      <c r="AA6061" t="s">
        <v>2314</v>
      </c>
      <c r="AB6061">
        <v>37</v>
      </c>
      <c r="AC6061" t="s">
        <v>358</v>
      </c>
      <c r="AD6061" t="s">
        <v>482</v>
      </c>
      <c r="AF6061" t="s">
        <v>8313</v>
      </c>
      <c r="AG6061" t="s">
        <v>517</v>
      </c>
      <c r="AH6061" t="s">
        <v>517</v>
      </c>
      <c r="AI6061" t="s">
        <v>517</v>
      </c>
      <c r="AJ6061" t="s">
        <v>517</v>
      </c>
    </row>
    <row r="6062" spans="1:36" x14ac:dyDescent="0.25">
      <c r="A6062" s="13" t="s">
        <v>32962</v>
      </c>
      <c r="B6062" s="1">
        <v>42973</v>
      </c>
      <c r="C6062" s="2">
        <v>0.14052083333333334</v>
      </c>
      <c r="D6062" t="s">
        <v>32963</v>
      </c>
      <c r="E6062" t="s">
        <v>7005</v>
      </c>
      <c r="F6062" t="s">
        <v>32964</v>
      </c>
      <c r="G6062" s="14" t="s">
        <v>32965</v>
      </c>
      <c r="H6062" s="14" t="s">
        <v>32966</v>
      </c>
      <c r="I6062" t="s">
        <v>23</v>
      </c>
      <c r="K6062">
        <v>8</v>
      </c>
      <c r="L6062">
        <v>26</v>
      </c>
      <c r="M6062">
        <v>3</v>
      </c>
      <c r="N6062">
        <v>7</v>
      </c>
      <c r="O6062" t="s">
        <v>32961</v>
      </c>
      <c r="P6062" t="s">
        <v>517</v>
      </c>
      <c r="Q6062" t="s">
        <v>517</v>
      </c>
      <c r="R6062" t="s">
        <v>517</v>
      </c>
      <c r="S6062" t="s">
        <v>517</v>
      </c>
      <c r="T6062" t="s">
        <v>517</v>
      </c>
      <c r="U6062" t="s">
        <v>517</v>
      </c>
      <c r="V6062" t="s">
        <v>517</v>
      </c>
      <c r="W6062" t="s">
        <v>537</v>
      </c>
      <c r="X6062" t="s">
        <v>590</v>
      </c>
      <c r="Y6062" t="s">
        <v>517</v>
      </c>
      <c r="Z6062" s="1" t="s">
        <v>517</v>
      </c>
      <c r="AA6062" t="s">
        <v>32967</v>
      </c>
      <c r="AB6062" t="s">
        <v>517</v>
      </c>
      <c r="AC6062" t="s">
        <v>358</v>
      </c>
      <c r="AD6062" t="s">
        <v>517</v>
      </c>
      <c r="AF6062" t="s">
        <v>517</v>
      </c>
      <c r="AG6062" t="s">
        <v>517</v>
      </c>
      <c r="AH6062" t="s">
        <v>517</v>
      </c>
      <c r="AI6062" t="s">
        <v>517</v>
      </c>
      <c r="AJ6062" t="s">
        <v>517</v>
      </c>
    </row>
    <row r="6063" spans="1:36" x14ac:dyDescent="0.25">
      <c r="A6063" s="13" t="s">
        <v>32969</v>
      </c>
      <c r="B6063" s="1">
        <v>42973</v>
      </c>
      <c r="C6063" s="2">
        <v>6.8668981481481484E-2</v>
      </c>
      <c r="D6063" t="s">
        <v>32970</v>
      </c>
      <c r="E6063" t="s">
        <v>116</v>
      </c>
      <c r="F6063" t="s">
        <v>32971</v>
      </c>
      <c r="G6063" s="14" t="s">
        <v>32972</v>
      </c>
      <c r="H6063" s="14" t="s">
        <v>32973</v>
      </c>
      <c r="I6063" t="s">
        <v>23</v>
      </c>
      <c r="K6063">
        <v>8</v>
      </c>
      <c r="L6063">
        <v>26</v>
      </c>
      <c r="M6063">
        <v>1</v>
      </c>
      <c r="N6063">
        <v>7</v>
      </c>
      <c r="O6063" t="s">
        <v>32968</v>
      </c>
      <c r="P6063" t="s">
        <v>517</v>
      </c>
      <c r="Q6063" t="s">
        <v>517</v>
      </c>
      <c r="R6063" t="s">
        <v>517</v>
      </c>
      <c r="S6063" t="s">
        <v>517</v>
      </c>
      <c r="T6063" t="s">
        <v>517</v>
      </c>
      <c r="U6063" t="s">
        <v>517</v>
      </c>
      <c r="V6063" t="s">
        <v>517</v>
      </c>
      <c r="W6063" t="s">
        <v>589</v>
      </c>
      <c r="X6063" t="s">
        <v>849</v>
      </c>
      <c r="Y6063" t="s">
        <v>517</v>
      </c>
      <c r="Z6063" s="1" t="s">
        <v>517</v>
      </c>
      <c r="AA6063" t="s">
        <v>546</v>
      </c>
      <c r="AB6063" t="s">
        <v>517</v>
      </c>
      <c r="AC6063" t="s">
        <v>358</v>
      </c>
      <c r="AD6063" t="s">
        <v>517</v>
      </c>
      <c r="AF6063" t="s">
        <v>517</v>
      </c>
      <c r="AG6063" t="s">
        <v>517</v>
      </c>
      <c r="AH6063" t="s">
        <v>517</v>
      </c>
      <c r="AI6063" t="s">
        <v>517</v>
      </c>
      <c r="AJ6063" t="s">
        <v>517</v>
      </c>
    </row>
    <row r="6064" spans="1:36" x14ac:dyDescent="0.25">
      <c r="A6064" s="13" t="s">
        <v>32975</v>
      </c>
      <c r="B6064" s="1">
        <v>42973</v>
      </c>
      <c r="C6064" s="2">
        <v>6.7361111111111108E-2</v>
      </c>
      <c r="D6064" t="s">
        <v>32976</v>
      </c>
      <c r="E6064" t="s">
        <v>22</v>
      </c>
      <c r="F6064" t="s">
        <v>32977</v>
      </c>
      <c r="G6064" s="14" t="s">
        <v>32978</v>
      </c>
      <c r="H6064" s="14" t="s">
        <v>32979</v>
      </c>
      <c r="I6064" t="s">
        <v>23</v>
      </c>
      <c r="K6064">
        <v>8</v>
      </c>
      <c r="L6064">
        <v>26</v>
      </c>
      <c r="M6064">
        <v>1</v>
      </c>
      <c r="N6064">
        <v>7</v>
      </c>
      <c r="O6064" t="s">
        <v>32974</v>
      </c>
      <c r="P6064" t="s">
        <v>517</v>
      </c>
      <c r="Q6064" t="s">
        <v>517</v>
      </c>
      <c r="R6064" t="s">
        <v>517</v>
      </c>
      <c r="S6064" t="s">
        <v>517</v>
      </c>
      <c r="T6064" t="s">
        <v>517</v>
      </c>
      <c r="U6064" t="s">
        <v>517</v>
      </c>
      <c r="V6064" t="s">
        <v>517</v>
      </c>
      <c r="W6064" t="s">
        <v>526</v>
      </c>
      <c r="X6064" t="s">
        <v>527</v>
      </c>
      <c r="Y6064" t="s">
        <v>9172</v>
      </c>
      <c r="Z6064" s="1">
        <v>35916</v>
      </c>
      <c r="AA6064" t="s">
        <v>478</v>
      </c>
      <c r="AB6064">
        <v>19</v>
      </c>
      <c r="AC6064" t="s">
        <v>358</v>
      </c>
      <c r="AD6064" t="s">
        <v>487</v>
      </c>
      <c r="AF6064" t="s">
        <v>8260</v>
      </c>
      <c r="AG6064" t="s">
        <v>8306</v>
      </c>
      <c r="AH6064" t="s">
        <v>8295</v>
      </c>
      <c r="AI6064" t="s">
        <v>8313</v>
      </c>
      <c r="AJ6064" t="s">
        <v>517</v>
      </c>
    </row>
    <row r="6065" spans="1:36" x14ac:dyDescent="0.25">
      <c r="A6065" s="13" t="s">
        <v>32980</v>
      </c>
      <c r="B6065" s="1">
        <v>42973</v>
      </c>
      <c r="C6065" s="2">
        <v>2.4675925925925924E-2</v>
      </c>
      <c r="D6065" t="s">
        <v>5033</v>
      </c>
      <c r="E6065" t="s">
        <v>542</v>
      </c>
      <c r="F6065" t="s">
        <v>32981</v>
      </c>
      <c r="G6065" s="14" t="s">
        <v>32982</v>
      </c>
      <c r="H6065" s="14" t="s">
        <v>32983</v>
      </c>
      <c r="I6065" t="s">
        <v>26</v>
      </c>
      <c r="K6065">
        <v>8</v>
      </c>
      <c r="L6065">
        <v>26</v>
      </c>
      <c r="M6065">
        <v>0</v>
      </c>
      <c r="N6065">
        <v>7</v>
      </c>
      <c r="O6065" t="s">
        <v>517</v>
      </c>
      <c r="P6065" t="s">
        <v>517</v>
      </c>
      <c r="Q6065" t="s">
        <v>517</v>
      </c>
      <c r="R6065" t="s">
        <v>517</v>
      </c>
      <c r="S6065" t="s">
        <v>517</v>
      </c>
      <c r="T6065" t="s">
        <v>517</v>
      </c>
      <c r="U6065" t="s">
        <v>517</v>
      </c>
      <c r="V6065" t="s">
        <v>517</v>
      </c>
      <c r="W6065" t="s">
        <v>517</v>
      </c>
      <c r="X6065" t="s">
        <v>517</v>
      </c>
      <c r="Y6065" t="s">
        <v>517</v>
      </c>
      <c r="Z6065" s="1" t="s">
        <v>517</v>
      </c>
      <c r="AA6065" t="s">
        <v>5033</v>
      </c>
      <c r="AB6065" t="s">
        <v>517</v>
      </c>
      <c r="AC6065" t="s">
        <v>358</v>
      </c>
      <c r="AD6065" t="s">
        <v>517</v>
      </c>
      <c r="AF6065" t="s">
        <v>8304</v>
      </c>
      <c r="AG6065" t="s">
        <v>517</v>
      </c>
      <c r="AH6065" t="s">
        <v>517</v>
      </c>
      <c r="AI6065" t="s">
        <v>517</v>
      </c>
      <c r="AJ6065" t="s">
        <v>517</v>
      </c>
    </row>
    <row r="6066" spans="1:36" x14ac:dyDescent="0.25">
      <c r="A6066" s="13" t="s">
        <v>32984</v>
      </c>
      <c r="B6066" s="1">
        <v>42973</v>
      </c>
      <c r="C6066" s="2">
        <v>1.5358796296296296E-2</v>
      </c>
      <c r="D6066" t="s">
        <v>32985</v>
      </c>
      <c r="E6066" t="s">
        <v>22</v>
      </c>
      <c r="F6066" t="s">
        <v>32986</v>
      </c>
      <c r="G6066" s="14" t="s">
        <v>32987</v>
      </c>
      <c r="H6066" s="14" t="s">
        <v>32988</v>
      </c>
      <c r="I6066" t="s">
        <v>24</v>
      </c>
      <c r="K6066">
        <v>8</v>
      </c>
      <c r="L6066">
        <v>26</v>
      </c>
      <c r="M6066">
        <v>0</v>
      </c>
      <c r="N6066">
        <v>7</v>
      </c>
      <c r="O6066" t="s">
        <v>517</v>
      </c>
      <c r="P6066" t="s">
        <v>517</v>
      </c>
      <c r="Q6066" t="s">
        <v>517</v>
      </c>
      <c r="R6066" t="s">
        <v>517</v>
      </c>
      <c r="S6066" t="s">
        <v>517</v>
      </c>
      <c r="T6066" t="s">
        <v>517</v>
      </c>
      <c r="U6066" t="s">
        <v>517</v>
      </c>
      <c r="V6066" t="s">
        <v>517</v>
      </c>
      <c r="W6066" t="s">
        <v>517</v>
      </c>
      <c r="X6066" t="s">
        <v>517</v>
      </c>
      <c r="Y6066" t="s">
        <v>32989</v>
      </c>
      <c r="Z6066" s="1">
        <v>31305</v>
      </c>
      <c r="AA6066" t="s">
        <v>1041</v>
      </c>
      <c r="AB6066">
        <v>31</v>
      </c>
      <c r="AC6066" t="s">
        <v>357</v>
      </c>
      <c r="AD6066" t="s">
        <v>482</v>
      </c>
      <c r="AF6066" t="s">
        <v>517</v>
      </c>
      <c r="AG6066" t="s">
        <v>517</v>
      </c>
      <c r="AH6066" t="s">
        <v>517</v>
      </c>
      <c r="AI6066" t="s">
        <v>517</v>
      </c>
      <c r="AJ6066" t="s">
        <v>517</v>
      </c>
    </row>
    <row r="6067" spans="1:36" x14ac:dyDescent="0.25">
      <c r="A6067" s="13" t="s">
        <v>32991</v>
      </c>
      <c r="B6067" s="1">
        <v>42972</v>
      </c>
      <c r="C6067" s="2">
        <v>0.86820601851851853</v>
      </c>
      <c r="D6067" t="s">
        <v>4976</v>
      </c>
      <c r="E6067" t="s">
        <v>22</v>
      </c>
      <c r="F6067" t="s">
        <v>32992</v>
      </c>
      <c r="G6067" s="14" t="s">
        <v>32993</v>
      </c>
      <c r="H6067" s="14" t="s">
        <v>32994</v>
      </c>
      <c r="I6067" t="s">
        <v>23</v>
      </c>
      <c r="K6067">
        <v>8</v>
      </c>
      <c r="L6067">
        <v>25</v>
      </c>
      <c r="M6067">
        <v>20</v>
      </c>
      <c r="N6067">
        <v>6</v>
      </c>
      <c r="O6067" t="s">
        <v>32990</v>
      </c>
      <c r="P6067" t="s">
        <v>517</v>
      </c>
      <c r="Q6067" t="s">
        <v>517</v>
      </c>
      <c r="R6067" t="s">
        <v>517</v>
      </c>
      <c r="S6067" t="s">
        <v>517</v>
      </c>
      <c r="T6067" t="s">
        <v>517</v>
      </c>
      <c r="U6067" t="s">
        <v>517</v>
      </c>
      <c r="V6067" t="s">
        <v>517</v>
      </c>
      <c r="W6067" t="s">
        <v>476</v>
      </c>
      <c r="X6067" t="s">
        <v>477</v>
      </c>
      <c r="Y6067" t="s">
        <v>32995</v>
      </c>
      <c r="Z6067" s="1">
        <v>34706</v>
      </c>
      <c r="AA6067" t="s">
        <v>4976</v>
      </c>
      <c r="AB6067">
        <v>22</v>
      </c>
      <c r="AC6067" t="s">
        <v>358</v>
      </c>
      <c r="AD6067" t="s">
        <v>487</v>
      </c>
      <c r="AF6067" t="s">
        <v>8313</v>
      </c>
      <c r="AG6067" t="s">
        <v>8306</v>
      </c>
      <c r="AH6067" t="s">
        <v>517</v>
      </c>
      <c r="AI6067" t="s">
        <v>517</v>
      </c>
      <c r="AJ6067" t="s">
        <v>517</v>
      </c>
    </row>
    <row r="6068" spans="1:36" x14ac:dyDescent="0.25">
      <c r="A6068" s="13" t="s">
        <v>32997</v>
      </c>
      <c r="B6068" s="1">
        <v>42972</v>
      </c>
      <c r="C6068" s="2">
        <v>0.85401620370370368</v>
      </c>
      <c r="D6068" t="s">
        <v>6211</v>
      </c>
      <c r="E6068" t="s">
        <v>22</v>
      </c>
      <c r="F6068" t="s">
        <v>32998</v>
      </c>
      <c r="G6068" s="14" t="s">
        <v>32999</v>
      </c>
      <c r="H6068" s="14" t="s">
        <v>33000</v>
      </c>
      <c r="I6068" t="s">
        <v>23</v>
      </c>
      <c r="K6068">
        <v>8</v>
      </c>
      <c r="L6068">
        <v>25</v>
      </c>
      <c r="M6068">
        <v>20</v>
      </c>
      <c r="N6068">
        <v>6</v>
      </c>
      <c r="O6068" t="s">
        <v>32996</v>
      </c>
      <c r="P6068" t="s">
        <v>517</v>
      </c>
      <c r="Q6068" t="s">
        <v>517</v>
      </c>
      <c r="R6068" t="s">
        <v>517</v>
      </c>
      <c r="S6068" t="s">
        <v>517</v>
      </c>
      <c r="T6068" t="s">
        <v>517</v>
      </c>
      <c r="U6068" t="s">
        <v>517</v>
      </c>
      <c r="V6068" t="s">
        <v>517</v>
      </c>
      <c r="W6068" t="s">
        <v>589</v>
      </c>
      <c r="X6068" t="s">
        <v>590</v>
      </c>
      <c r="Y6068" t="s">
        <v>517</v>
      </c>
      <c r="Z6068" s="1" t="s">
        <v>517</v>
      </c>
      <c r="AA6068" t="s">
        <v>6211</v>
      </c>
      <c r="AB6068" t="s">
        <v>517</v>
      </c>
      <c r="AC6068" t="s">
        <v>358</v>
      </c>
      <c r="AD6068" t="s">
        <v>517</v>
      </c>
      <c r="AF6068" t="s">
        <v>8313</v>
      </c>
      <c r="AG6068" t="s">
        <v>8263</v>
      </c>
      <c r="AH6068" t="s">
        <v>517</v>
      </c>
      <c r="AI6068" t="s">
        <v>517</v>
      </c>
      <c r="AJ6068" t="s">
        <v>517</v>
      </c>
    </row>
    <row r="6069" spans="1:36" x14ac:dyDescent="0.25">
      <c r="A6069" s="13" t="s">
        <v>33001</v>
      </c>
      <c r="B6069" s="1">
        <v>42972</v>
      </c>
      <c r="C6069" s="2">
        <v>0.77932870370370377</v>
      </c>
      <c r="D6069" t="s">
        <v>26813</v>
      </c>
      <c r="E6069" t="s">
        <v>22</v>
      </c>
      <c r="F6069" t="s">
        <v>26814</v>
      </c>
      <c r="G6069" s="14" t="s">
        <v>26815</v>
      </c>
      <c r="H6069" s="14" t="s">
        <v>26816</v>
      </c>
      <c r="I6069" t="s">
        <v>25</v>
      </c>
      <c r="K6069">
        <v>8</v>
      </c>
      <c r="L6069">
        <v>25</v>
      </c>
      <c r="M6069">
        <v>18</v>
      </c>
      <c r="N6069">
        <v>6</v>
      </c>
      <c r="O6069" t="s">
        <v>517</v>
      </c>
      <c r="P6069" t="s">
        <v>517</v>
      </c>
      <c r="Q6069" t="s">
        <v>517</v>
      </c>
      <c r="R6069" t="s">
        <v>517</v>
      </c>
      <c r="S6069" t="s">
        <v>517</v>
      </c>
      <c r="T6069" t="s">
        <v>517</v>
      </c>
      <c r="U6069" t="s">
        <v>517</v>
      </c>
      <c r="V6069" t="s">
        <v>517</v>
      </c>
      <c r="W6069" t="s">
        <v>517</v>
      </c>
      <c r="X6069" t="s">
        <v>517</v>
      </c>
      <c r="Y6069" t="s">
        <v>26817</v>
      </c>
      <c r="Z6069" s="1">
        <v>36620</v>
      </c>
      <c r="AA6069" t="s">
        <v>546</v>
      </c>
      <c r="AB6069">
        <v>17</v>
      </c>
      <c r="AC6069" t="s">
        <v>358</v>
      </c>
      <c r="AD6069" t="s">
        <v>489</v>
      </c>
      <c r="AF6069" t="s">
        <v>517</v>
      </c>
      <c r="AG6069" t="s">
        <v>517</v>
      </c>
      <c r="AH6069" t="s">
        <v>517</v>
      </c>
      <c r="AI6069" t="s">
        <v>517</v>
      </c>
      <c r="AJ6069" t="s">
        <v>517</v>
      </c>
    </row>
    <row r="6070" spans="1:36" x14ac:dyDescent="0.25">
      <c r="A6070" s="13" t="s">
        <v>33002</v>
      </c>
      <c r="B6070" s="1">
        <v>42972</v>
      </c>
      <c r="C6070" s="2">
        <v>0.76537037037037037</v>
      </c>
      <c r="D6070" t="s">
        <v>32806</v>
      </c>
      <c r="E6070" t="s">
        <v>22</v>
      </c>
      <c r="F6070" t="s">
        <v>33003</v>
      </c>
      <c r="G6070" s="14" t="s">
        <v>32808</v>
      </c>
      <c r="H6070" s="14" t="s">
        <v>32809</v>
      </c>
      <c r="I6070" t="s">
        <v>24</v>
      </c>
      <c r="K6070">
        <v>8</v>
      </c>
      <c r="L6070">
        <v>25</v>
      </c>
      <c r="M6070">
        <v>18</v>
      </c>
      <c r="N6070">
        <v>6</v>
      </c>
      <c r="O6070" t="s">
        <v>517</v>
      </c>
      <c r="P6070" t="s">
        <v>517</v>
      </c>
      <c r="Q6070" t="s">
        <v>517</v>
      </c>
      <c r="R6070" t="s">
        <v>517</v>
      </c>
      <c r="S6070" t="s">
        <v>517</v>
      </c>
      <c r="T6070" t="s">
        <v>517</v>
      </c>
      <c r="U6070" t="s">
        <v>517</v>
      </c>
      <c r="V6070" t="s">
        <v>517</v>
      </c>
      <c r="W6070" t="s">
        <v>517</v>
      </c>
      <c r="X6070" t="s">
        <v>517</v>
      </c>
      <c r="Y6070" t="s">
        <v>32810</v>
      </c>
      <c r="Z6070" s="1">
        <v>35997</v>
      </c>
      <c r="AA6070" t="s">
        <v>529</v>
      </c>
      <c r="AB6070">
        <v>19</v>
      </c>
      <c r="AC6070" t="s">
        <v>358</v>
      </c>
      <c r="AD6070" t="s">
        <v>493</v>
      </c>
      <c r="AF6070" t="s">
        <v>517</v>
      </c>
      <c r="AG6070" t="s">
        <v>517</v>
      </c>
      <c r="AH6070" t="s">
        <v>517</v>
      </c>
      <c r="AI6070" t="s">
        <v>517</v>
      </c>
      <c r="AJ6070" t="s">
        <v>517</v>
      </c>
    </row>
    <row r="6071" spans="1:36" x14ac:dyDescent="0.25">
      <c r="A6071" s="13" t="s">
        <v>33004</v>
      </c>
      <c r="B6071" s="1">
        <v>42972</v>
      </c>
      <c r="C6071" s="2">
        <v>0.7310416666666667</v>
      </c>
      <c r="D6071" t="s">
        <v>33005</v>
      </c>
      <c r="E6071" t="s">
        <v>116</v>
      </c>
      <c r="F6071" t="s">
        <v>33006</v>
      </c>
      <c r="G6071" s="14" t="s">
        <v>33007</v>
      </c>
      <c r="H6071" s="14" t="s">
        <v>33008</v>
      </c>
      <c r="I6071" t="s">
        <v>24</v>
      </c>
      <c r="K6071">
        <v>8</v>
      </c>
      <c r="L6071">
        <v>25</v>
      </c>
      <c r="M6071">
        <v>17</v>
      </c>
      <c r="N6071">
        <v>6</v>
      </c>
      <c r="O6071" t="s">
        <v>517</v>
      </c>
      <c r="P6071" t="s">
        <v>517</v>
      </c>
      <c r="Q6071" t="s">
        <v>517</v>
      </c>
      <c r="R6071" t="s">
        <v>517</v>
      </c>
      <c r="S6071" t="s">
        <v>517</v>
      </c>
      <c r="T6071" t="s">
        <v>517</v>
      </c>
      <c r="U6071" t="s">
        <v>517</v>
      </c>
      <c r="V6071" t="s">
        <v>517</v>
      </c>
      <c r="W6071" t="s">
        <v>517</v>
      </c>
      <c r="X6071" t="s">
        <v>517</v>
      </c>
      <c r="Y6071" t="s">
        <v>33009</v>
      </c>
      <c r="Z6071" s="1" t="s">
        <v>517</v>
      </c>
      <c r="AA6071" t="s">
        <v>33005</v>
      </c>
      <c r="AB6071" t="s">
        <v>517</v>
      </c>
      <c r="AC6071" t="s">
        <v>358</v>
      </c>
      <c r="AD6071" t="s">
        <v>517</v>
      </c>
      <c r="AF6071" t="s">
        <v>8297</v>
      </c>
      <c r="AG6071" t="s">
        <v>517</v>
      </c>
      <c r="AH6071" t="s">
        <v>517</v>
      </c>
      <c r="AI6071" t="s">
        <v>517</v>
      </c>
      <c r="AJ6071" t="s">
        <v>517</v>
      </c>
    </row>
    <row r="6072" spans="1:36" x14ac:dyDescent="0.25">
      <c r="A6072" s="13" t="s">
        <v>33010</v>
      </c>
      <c r="B6072" s="1">
        <v>42972</v>
      </c>
      <c r="C6072" s="2">
        <v>0.71113425925925933</v>
      </c>
      <c r="D6072" t="s">
        <v>33011</v>
      </c>
      <c r="E6072" t="s">
        <v>22</v>
      </c>
      <c r="F6072" t="s">
        <v>33012</v>
      </c>
      <c r="G6072" s="14" t="s">
        <v>33013</v>
      </c>
      <c r="H6072" s="14" t="s">
        <v>33014</v>
      </c>
      <c r="I6072" t="s">
        <v>21</v>
      </c>
      <c r="K6072">
        <v>8</v>
      </c>
      <c r="L6072">
        <v>25</v>
      </c>
      <c r="M6072">
        <v>17</v>
      </c>
      <c r="N6072">
        <v>6</v>
      </c>
      <c r="O6072" t="s">
        <v>517</v>
      </c>
      <c r="P6072" t="s">
        <v>517</v>
      </c>
      <c r="Q6072" t="s">
        <v>517</v>
      </c>
      <c r="R6072" t="s">
        <v>517</v>
      </c>
      <c r="S6072" t="s">
        <v>517</v>
      </c>
      <c r="T6072" t="s">
        <v>517</v>
      </c>
      <c r="U6072" t="s">
        <v>517</v>
      </c>
      <c r="V6072" t="s">
        <v>517</v>
      </c>
      <c r="W6072" t="s">
        <v>517</v>
      </c>
      <c r="X6072" t="s">
        <v>517</v>
      </c>
      <c r="Y6072" t="s">
        <v>29098</v>
      </c>
      <c r="Z6072" s="1">
        <v>21186</v>
      </c>
      <c r="AA6072" t="s">
        <v>5608</v>
      </c>
      <c r="AB6072">
        <v>59</v>
      </c>
      <c r="AC6072" t="s">
        <v>358</v>
      </c>
      <c r="AD6072" t="s">
        <v>487</v>
      </c>
      <c r="AF6072" t="s">
        <v>8295</v>
      </c>
      <c r="AG6072" t="s">
        <v>517</v>
      </c>
      <c r="AH6072" t="s">
        <v>8261</v>
      </c>
      <c r="AI6072" t="s">
        <v>8266</v>
      </c>
      <c r="AJ6072" t="s">
        <v>8307</v>
      </c>
    </row>
    <row r="6073" spans="1:36" x14ac:dyDescent="0.25">
      <c r="A6073" s="13" t="s">
        <v>33016</v>
      </c>
      <c r="B6073" s="1">
        <v>42972</v>
      </c>
      <c r="C6073" s="2">
        <v>0.68679398148148152</v>
      </c>
      <c r="D6073" t="s">
        <v>33017</v>
      </c>
      <c r="E6073" t="s">
        <v>22</v>
      </c>
      <c r="F6073" t="s">
        <v>33018</v>
      </c>
      <c r="G6073" s="14" t="s">
        <v>33019</v>
      </c>
      <c r="H6073" s="14" t="s">
        <v>33020</v>
      </c>
      <c r="I6073" t="s">
        <v>23</v>
      </c>
      <c r="K6073">
        <v>8</v>
      </c>
      <c r="L6073">
        <v>25</v>
      </c>
      <c r="M6073">
        <v>16</v>
      </c>
      <c r="N6073">
        <v>6</v>
      </c>
      <c r="O6073" t="s">
        <v>33015</v>
      </c>
      <c r="P6073" t="s">
        <v>517</v>
      </c>
      <c r="Q6073" t="s">
        <v>517</v>
      </c>
      <c r="R6073" t="s">
        <v>517</v>
      </c>
      <c r="S6073" t="s">
        <v>517</v>
      </c>
      <c r="T6073" t="s">
        <v>517</v>
      </c>
      <c r="U6073" t="s">
        <v>517</v>
      </c>
      <c r="V6073" t="s">
        <v>517</v>
      </c>
      <c r="W6073" t="s">
        <v>537</v>
      </c>
      <c r="X6073" t="s">
        <v>590</v>
      </c>
      <c r="Y6073" t="s">
        <v>33021</v>
      </c>
      <c r="Z6073" s="1">
        <v>30348</v>
      </c>
      <c r="AA6073" t="s">
        <v>10517</v>
      </c>
      <c r="AB6073">
        <v>34</v>
      </c>
      <c r="AC6073" t="s">
        <v>358</v>
      </c>
      <c r="AD6073" t="s">
        <v>487</v>
      </c>
      <c r="AF6073" t="s">
        <v>517</v>
      </c>
      <c r="AG6073" t="s">
        <v>517</v>
      </c>
      <c r="AH6073" t="s">
        <v>517</v>
      </c>
      <c r="AI6073" t="s">
        <v>517</v>
      </c>
      <c r="AJ6073" t="s">
        <v>517</v>
      </c>
    </row>
    <row r="6074" spans="1:36" x14ac:dyDescent="0.25">
      <c r="A6074" s="13" t="s">
        <v>33023</v>
      </c>
      <c r="B6074" s="1">
        <v>42972</v>
      </c>
      <c r="C6074" s="2">
        <v>0.62496527777777777</v>
      </c>
      <c r="D6074" t="s">
        <v>33024</v>
      </c>
      <c r="E6074" t="s">
        <v>22</v>
      </c>
      <c r="F6074" t="s">
        <v>33025</v>
      </c>
      <c r="G6074" s="14" t="s">
        <v>33026</v>
      </c>
      <c r="H6074" s="14" t="s">
        <v>33027</v>
      </c>
      <c r="I6074" t="s">
        <v>23</v>
      </c>
      <c r="K6074">
        <v>8</v>
      </c>
      <c r="L6074">
        <v>25</v>
      </c>
      <c r="M6074">
        <v>14</v>
      </c>
      <c r="N6074">
        <v>6</v>
      </c>
      <c r="O6074" t="s">
        <v>33022</v>
      </c>
      <c r="P6074" t="s">
        <v>517</v>
      </c>
      <c r="Q6074" t="s">
        <v>517</v>
      </c>
      <c r="R6074" t="s">
        <v>517</v>
      </c>
      <c r="S6074" t="s">
        <v>517</v>
      </c>
      <c r="T6074" t="s">
        <v>517</v>
      </c>
      <c r="U6074" t="s">
        <v>517</v>
      </c>
      <c r="V6074" t="s">
        <v>517</v>
      </c>
      <c r="W6074" t="s">
        <v>553</v>
      </c>
      <c r="X6074" t="s">
        <v>554</v>
      </c>
      <c r="Y6074" t="s">
        <v>33028</v>
      </c>
      <c r="Z6074" s="1">
        <v>35207</v>
      </c>
      <c r="AA6074" t="s">
        <v>33029</v>
      </c>
      <c r="AB6074">
        <v>21</v>
      </c>
      <c r="AC6074" t="s">
        <v>357</v>
      </c>
      <c r="AD6074" t="s">
        <v>482</v>
      </c>
      <c r="AF6074" t="s">
        <v>517</v>
      </c>
      <c r="AG6074" t="s">
        <v>517</v>
      </c>
      <c r="AH6074" t="s">
        <v>517</v>
      </c>
      <c r="AI6074" t="s">
        <v>517</v>
      </c>
      <c r="AJ6074" t="s">
        <v>517</v>
      </c>
    </row>
    <row r="6075" spans="1:36" x14ac:dyDescent="0.25">
      <c r="A6075" s="13" t="s">
        <v>33030</v>
      </c>
      <c r="B6075" s="1">
        <v>42972</v>
      </c>
      <c r="C6075" s="2">
        <v>0.51409722222222221</v>
      </c>
      <c r="D6075" t="s">
        <v>33031</v>
      </c>
      <c r="E6075" t="s">
        <v>22</v>
      </c>
      <c r="F6075" t="s">
        <v>33032</v>
      </c>
      <c r="G6075" s="14" t="s">
        <v>33033</v>
      </c>
      <c r="H6075" s="14" t="s">
        <v>33034</v>
      </c>
      <c r="I6075" t="s">
        <v>25</v>
      </c>
      <c r="K6075">
        <v>8</v>
      </c>
      <c r="L6075">
        <v>25</v>
      </c>
      <c r="M6075">
        <v>12</v>
      </c>
      <c r="N6075">
        <v>6</v>
      </c>
      <c r="O6075" t="s">
        <v>517</v>
      </c>
      <c r="P6075" t="s">
        <v>517</v>
      </c>
      <c r="Q6075" t="s">
        <v>517</v>
      </c>
      <c r="R6075" t="s">
        <v>517</v>
      </c>
      <c r="S6075" t="s">
        <v>517</v>
      </c>
      <c r="T6075" t="s">
        <v>517</v>
      </c>
      <c r="U6075" t="s">
        <v>517</v>
      </c>
      <c r="V6075" t="s">
        <v>517</v>
      </c>
      <c r="W6075" t="s">
        <v>517</v>
      </c>
      <c r="X6075" t="s">
        <v>517</v>
      </c>
      <c r="Y6075" t="s">
        <v>6302</v>
      </c>
      <c r="Z6075" s="1">
        <v>30956</v>
      </c>
      <c r="AA6075" t="s">
        <v>4059</v>
      </c>
      <c r="AB6075">
        <v>32</v>
      </c>
      <c r="AC6075" t="s">
        <v>357</v>
      </c>
      <c r="AD6075" t="s">
        <v>497</v>
      </c>
      <c r="AF6075" t="s">
        <v>8259</v>
      </c>
      <c r="AG6075" t="s">
        <v>517</v>
      </c>
      <c r="AH6075" t="s">
        <v>517</v>
      </c>
      <c r="AI6075" t="s">
        <v>517</v>
      </c>
      <c r="AJ6075" t="s">
        <v>517</v>
      </c>
    </row>
    <row r="6076" spans="1:36" x14ac:dyDescent="0.25">
      <c r="A6076" s="13" t="s">
        <v>33036</v>
      </c>
      <c r="B6076" s="1">
        <v>42972</v>
      </c>
      <c r="C6076" s="2">
        <v>0.4894444444444444</v>
      </c>
      <c r="D6076" t="s">
        <v>33037</v>
      </c>
      <c r="E6076" t="s">
        <v>22</v>
      </c>
      <c r="F6076" t="s">
        <v>33038</v>
      </c>
      <c r="G6076" s="14" t="s">
        <v>33039</v>
      </c>
      <c r="H6076" s="14" t="s">
        <v>33040</v>
      </c>
      <c r="I6076" t="s">
        <v>23</v>
      </c>
      <c r="K6076">
        <v>8</v>
      </c>
      <c r="L6076">
        <v>25</v>
      </c>
      <c r="M6076">
        <v>11</v>
      </c>
      <c r="N6076">
        <v>6</v>
      </c>
      <c r="O6076" t="s">
        <v>33035</v>
      </c>
      <c r="P6076" t="s">
        <v>517</v>
      </c>
      <c r="Q6076" t="s">
        <v>517</v>
      </c>
      <c r="R6076" t="s">
        <v>517</v>
      </c>
      <c r="S6076" t="s">
        <v>517</v>
      </c>
      <c r="T6076" t="s">
        <v>517</v>
      </c>
      <c r="U6076" t="s">
        <v>517</v>
      </c>
      <c r="V6076" t="s">
        <v>517</v>
      </c>
      <c r="W6076" t="s">
        <v>537</v>
      </c>
      <c r="X6076" t="s">
        <v>590</v>
      </c>
      <c r="Y6076" t="s">
        <v>517</v>
      </c>
      <c r="Z6076" s="1" t="s">
        <v>517</v>
      </c>
      <c r="AA6076" t="s">
        <v>8506</v>
      </c>
      <c r="AB6076" t="s">
        <v>517</v>
      </c>
      <c r="AC6076" t="s">
        <v>358</v>
      </c>
      <c r="AD6076" t="s">
        <v>517</v>
      </c>
      <c r="AF6076" t="s">
        <v>8253</v>
      </c>
      <c r="AG6076" t="s">
        <v>517</v>
      </c>
      <c r="AH6076" t="s">
        <v>517</v>
      </c>
      <c r="AI6076" t="s">
        <v>517</v>
      </c>
      <c r="AJ6076" t="s">
        <v>517</v>
      </c>
    </row>
    <row r="6077" spans="1:36" x14ac:dyDescent="0.25">
      <c r="A6077" s="13" t="s">
        <v>33041</v>
      </c>
      <c r="B6077" s="1">
        <v>42972</v>
      </c>
      <c r="C6077" s="2">
        <v>0.48894675925925929</v>
      </c>
      <c r="D6077" t="s">
        <v>27557</v>
      </c>
      <c r="E6077" t="s">
        <v>22</v>
      </c>
      <c r="F6077" t="s">
        <v>33042</v>
      </c>
      <c r="G6077" s="14" t="s">
        <v>33043</v>
      </c>
      <c r="H6077" s="14" t="s">
        <v>33044</v>
      </c>
      <c r="I6077" t="s">
        <v>24</v>
      </c>
      <c r="K6077">
        <v>8</v>
      </c>
      <c r="L6077">
        <v>25</v>
      </c>
      <c r="M6077">
        <v>11</v>
      </c>
      <c r="N6077">
        <v>6</v>
      </c>
      <c r="O6077" t="s">
        <v>517</v>
      </c>
      <c r="P6077" t="s">
        <v>517</v>
      </c>
      <c r="Q6077" t="s">
        <v>517</v>
      </c>
      <c r="R6077" t="s">
        <v>517</v>
      </c>
      <c r="S6077" t="s">
        <v>517</v>
      </c>
      <c r="T6077" t="s">
        <v>517</v>
      </c>
      <c r="U6077" t="s">
        <v>517</v>
      </c>
      <c r="V6077" t="s">
        <v>517</v>
      </c>
      <c r="W6077" t="s">
        <v>517</v>
      </c>
      <c r="X6077" t="s">
        <v>517</v>
      </c>
      <c r="Y6077" t="s">
        <v>3262</v>
      </c>
      <c r="Z6077" s="1">
        <v>33604</v>
      </c>
      <c r="AA6077" t="s">
        <v>546</v>
      </c>
      <c r="AB6077">
        <v>25</v>
      </c>
      <c r="AC6077" t="s">
        <v>358</v>
      </c>
      <c r="AD6077" t="s">
        <v>495</v>
      </c>
      <c r="AF6077" t="s">
        <v>517</v>
      </c>
      <c r="AG6077" t="s">
        <v>517</v>
      </c>
      <c r="AH6077" t="s">
        <v>517</v>
      </c>
      <c r="AI6077" t="s">
        <v>517</v>
      </c>
      <c r="AJ6077" t="s">
        <v>517</v>
      </c>
    </row>
    <row r="6078" spans="1:36" x14ac:dyDescent="0.25">
      <c r="A6078" s="13" t="s">
        <v>33045</v>
      </c>
      <c r="B6078" s="1">
        <v>42972</v>
      </c>
      <c r="C6078" s="2">
        <v>0.47903935185185187</v>
      </c>
      <c r="D6078" t="s">
        <v>33046</v>
      </c>
      <c r="E6078" t="s">
        <v>22</v>
      </c>
      <c r="F6078" t="s">
        <v>33047</v>
      </c>
      <c r="G6078" s="14" t="s">
        <v>33048</v>
      </c>
      <c r="H6078" s="14" t="s">
        <v>33049</v>
      </c>
      <c r="I6078" t="s">
        <v>21</v>
      </c>
      <c r="K6078">
        <v>8</v>
      </c>
      <c r="L6078">
        <v>25</v>
      </c>
      <c r="M6078">
        <v>11</v>
      </c>
      <c r="N6078">
        <v>6</v>
      </c>
      <c r="O6078" t="s">
        <v>517</v>
      </c>
      <c r="P6078" t="s">
        <v>517</v>
      </c>
      <c r="Q6078" t="s">
        <v>517</v>
      </c>
      <c r="R6078" t="s">
        <v>517</v>
      </c>
      <c r="S6078" t="s">
        <v>517</v>
      </c>
      <c r="T6078" t="s">
        <v>517</v>
      </c>
      <c r="U6078" t="s">
        <v>517</v>
      </c>
      <c r="V6078" t="s">
        <v>517</v>
      </c>
      <c r="W6078" t="s">
        <v>517</v>
      </c>
      <c r="X6078" t="s">
        <v>517</v>
      </c>
      <c r="Y6078" t="s">
        <v>517</v>
      </c>
      <c r="Z6078" s="1" t="s">
        <v>517</v>
      </c>
      <c r="AA6078" t="s">
        <v>582</v>
      </c>
      <c r="AB6078" t="s">
        <v>517</v>
      </c>
      <c r="AC6078" t="s">
        <v>358</v>
      </c>
      <c r="AD6078" t="s">
        <v>517</v>
      </c>
      <c r="AF6078" t="s">
        <v>8313</v>
      </c>
      <c r="AG6078" t="s">
        <v>8261</v>
      </c>
      <c r="AH6078" t="s">
        <v>517</v>
      </c>
      <c r="AI6078" t="s">
        <v>8307</v>
      </c>
      <c r="AJ6078" t="s">
        <v>517</v>
      </c>
    </row>
    <row r="6079" spans="1:36" x14ac:dyDescent="0.25">
      <c r="A6079" s="13" t="s">
        <v>33051</v>
      </c>
      <c r="B6079" s="1">
        <v>42972</v>
      </c>
      <c r="C6079" s="2">
        <v>0.47469907407407402</v>
      </c>
      <c r="D6079" t="s">
        <v>33052</v>
      </c>
      <c r="E6079" t="s">
        <v>2525</v>
      </c>
      <c r="F6079" t="s">
        <v>33053</v>
      </c>
      <c r="G6079" s="14" t="s">
        <v>33054</v>
      </c>
      <c r="H6079" s="14" t="s">
        <v>33055</v>
      </c>
      <c r="I6079" t="s">
        <v>21</v>
      </c>
      <c r="K6079">
        <v>8</v>
      </c>
      <c r="L6079">
        <v>25</v>
      </c>
      <c r="M6079">
        <v>11</v>
      </c>
      <c r="N6079">
        <v>6</v>
      </c>
      <c r="O6079" t="s">
        <v>33050</v>
      </c>
      <c r="P6079" t="s">
        <v>517</v>
      </c>
      <c r="Q6079" t="s">
        <v>517</v>
      </c>
      <c r="R6079" t="s">
        <v>517</v>
      </c>
      <c r="S6079" t="s">
        <v>517</v>
      </c>
      <c r="T6079" t="s">
        <v>517</v>
      </c>
      <c r="U6079" t="s">
        <v>517</v>
      </c>
      <c r="V6079" t="s">
        <v>517</v>
      </c>
      <c r="W6079" t="s">
        <v>589</v>
      </c>
      <c r="X6079" t="s">
        <v>580</v>
      </c>
      <c r="Y6079" t="s">
        <v>33056</v>
      </c>
      <c r="Z6079" s="1">
        <v>25635</v>
      </c>
      <c r="AA6079" t="s">
        <v>15101</v>
      </c>
      <c r="AB6079">
        <v>47</v>
      </c>
      <c r="AC6079" t="s">
        <v>358</v>
      </c>
      <c r="AD6079" t="s">
        <v>482</v>
      </c>
      <c r="AF6079" t="s">
        <v>8263</v>
      </c>
      <c r="AG6079" t="s">
        <v>517</v>
      </c>
      <c r="AH6079" t="s">
        <v>517</v>
      </c>
      <c r="AI6079" t="s">
        <v>517</v>
      </c>
      <c r="AJ6079" t="s">
        <v>517</v>
      </c>
    </row>
    <row r="6080" spans="1:36" x14ac:dyDescent="0.25">
      <c r="A6080" s="13" t="s">
        <v>33057</v>
      </c>
      <c r="B6080" s="1">
        <v>42972</v>
      </c>
      <c r="C6080" s="2">
        <v>0.46936342592592589</v>
      </c>
      <c r="D6080" t="s">
        <v>33058</v>
      </c>
      <c r="E6080" t="s">
        <v>22</v>
      </c>
      <c r="F6080" t="s">
        <v>33059</v>
      </c>
      <c r="G6080" s="14" t="s">
        <v>33060</v>
      </c>
      <c r="H6080" s="14" t="s">
        <v>33061</v>
      </c>
      <c r="I6080" t="s">
        <v>25</v>
      </c>
      <c r="K6080">
        <v>8</v>
      </c>
      <c r="L6080">
        <v>25</v>
      </c>
      <c r="M6080">
        <v>11</v>
      </c>
      <c r="N6080">
        <v>6</v>
      </c>
      <c r="O6080" t="s">
        <v>517</v>
      </c>
      <c r="P6080" t="s">
        <v>517</v>
      </c>
      <c r="Q6080" t="s">
        <v>517</v>
      </c>
      <c r="R6080" t="s">
        <v>517</v>
      </c>
      <c r="S6080" t="s">
        <v>517</v>
      </c>
      <c r="T6080" t="s">
        <v>517</v>
      </c>
      <c r="U6080" t="s">
        <v>517</v>
      </c>
      <c r="V6080" t="s">
        <v>517</v>
      </c>
      <c r="W6080" t="s">
        <v>517</v>
      </c>
      <c r="X6080" t="s">
        <v>517</v>
      </c>
      <c r="Y6080" t="s">
        <v>3513</v>
      </c>
      <c r="Z6080" s="1">
        <v>33434</v>
      </c>
      <c r="AA6080" t="s">
        <v>8349</v>
      </c>
      <c r="AB6080">
        <v>26</v>
      </c>
      <c r="AC6080" t="s">
        <v>357</v>
      </c>
      <c r="AD6080" t="s">
        <v>482</v>
      </c>
      <c r="AF6080" t="s">
        <v>517</v>
      </c>
      <c r="AG6080" t="s">
        <v>517</v>
      </c>
      <c r="AH6080" t="s">
        <v>517</v>
      </c>
      <c r="AI6080" t="s">
        <v>517</v>
      </c>
      <c r="AJ6080" t="s">
        <v>517</v>
      </c>
    </row>
    <row r="6081" spans="1:36" x14ac:dyDescent="0.25">
      <c r="A6081" s="13" t="s">
        <v>33063</v>
      </c>
      <c r="B6081" s="1">
        <v>42972</v>
      </c>
      <c r="C6081" s="2">
        <v>0.41663194444444446</v>
      </c>
      <c r="D6081" t="s">
        <v>33064</v>
      </c>
      <c r="E6081" t="s">
        <v>22</v>
      </c>
      <c r="F6081" t="s">
        <v>33065</v>
      </c>
      <c r="G6081" s="14" t="s">
        <v>33066</v>
      </c>
      <c r="H6081" s="14" t="s">
        <v>33067</v>
      </c>
      <c r="I6081" t="s">
        <v>23</v>
      </c>
      <c r="K6081">
        <v>8</v>
      </c>
      <c r="L6081">
        <v>25</v>
      </c>
      <c r="M6081">
        <v>9</v>
      </c>
      <c r="N6081">
        <v>6</v>
      </c>
      <c r="O6081" t="s">
        <v>33062</v>
      </c>
      <c r="P6081" t="s">
        <v>517</v>
      </c>
      <c r="Q6081" t="s">
        <v>517</v>
      </c>
      <c r="R6081" t="s">
        <v>517</v>
      </c>
      <c r="S6081" t="s">
        <v>517</v>
      </c>
      <c r="T6081" t="s">
        <v>517</v>
      </c>
      <c r="U6081" t="s">
        <v>517</v>
      </c>
      <c r="V6081" t="s">
        <v>517</v>
      </c>
      <c r="W6081" t="s">
        <v>4604</v>
      </c>
      <c r="X6081" t="s">
        <v>477</v>
      </c>
      <c r="Y6081" t="s">
        <v>33068</v>
      </c>
      <c r="Z6081" s="1">
        <v>29135</v>
      </c>
      <c r="AA6081" t="s">
        <v>33069</v>
      </c>
      <c r="AB6081">
        <v>37</v>
      </c>
      <c r="AC6081" t="s">
        <v>357</v>
      </c>
      <c r="AD6081" t="s">
        <v>509</v>
      </c>
      <c r="AF6081" t="s">
        <v>8295</v>
      </c>
      <c r="AG6081" t="s">
        <v>517</v>
      </c>
      <c r="AH6081" t="s">
        <v>517</v>
      </c>
      <c r="AI6081" t="s">
        <v>517</v>
      </c>
      <c r="AJ6081" t="s">
        <v>517</v>
      </c>
    </row>
    <row r="6082" spans="1:36" x14ac:dyDescent="0.25">
      <c r="A6082" s="13" t="s">
        <v>33071</v>
      </c>
      <c r="B6082" s="1">
        <v>42972</v>
      </c>
      <c r="C6082" s="2">
        <v>0.38953703703703701</v>
      </c>
      <c r="D6082" t="s">
        <v>33072</v>
      </c>
      <c r="E6082" t="s">
        <v>9536</v>
      </c>
      <c r="F6082" t="s">
        <v>33073</v>
      </c>
      <c r="G6082" s="14" t="s">
        <v>33074</v>
      </c>
      <c r="H6082" s="14" t="s">
        <v>33075</v>
      </c>
      <c r="I6082" t="s">
        <v>21</v>
      </c>
      <c r="K6082">
        <v>8</v>
      </c>
      <c r="L6082">
        <v>25</v>
      </c>
      <c r="M6082">
        <v>9</v>
      </c>
      <c r="N6082">
        <v>6</v>
      </c>
      <c r="O6082" t="s">
        <v>33070</v>
      </c>
      <c r="P6082" t="s">
        <v>517</v>
      </c>
      <c r="Q6082" t="s">
        <v>517</v>
      </c>
      <c r="R6082" t="s">
        <v>517</v>
      </c>
      <c r="S6082" t="s">
        <v>517</v>
      </c>
      <c r="T6082" t="s">
        <v>517</v>
      </c>
      <c r="U6082" t="s">
        <v>517</v>
      </c>
      <c r="V6082" t="s">
        <v>517</v>
      </c>
      <c r="W6082" t="s">
        <v>589</v>
      </c>
      <c r="X6082" t="s">
        <v>590</v>
      </c>
      <c r="Y6082" t="s">
        <v>6268</v>
      </c>
      <c r="Z6082" s="1">
        <v>33979</v>
      </c>
      <c r="AA6082" t="s">
        <v>33076</v>
      </c>
      <c r="AB6082">
        <v>24</v>
      </c>
      <c r="AC6082" t="s">
        <v>357</v>
      </c>
      <c r="AD6082" t="s">
        <v>483</v>
      </c>
      <c r="AF6082" t="s">
        <v>517</v>
      </c>
      <c r="AG6082" t="s">
        <v>517</v>
      </c>
      <c r="AH6082" t="s">
        <v>517</v>
      </c>
      <c r="AI6082" t="s">
        <v>517</v>
      </c>
      <c r="AJ6082" t="s">
        <v>517</v>
      </c>
    </row>
    <row r="6083" spans="1:36" x14ac:dyDescent="0.25">
      <c r="A6083" s="13" t="s">
        <v>33077</v>
      </c>
      <c r="B6083" s="1">
        <v>42972</v>
      </c>
      <c r="C6083" s="2">
        <v>0.25288194444444445</v>
      </c>
      <c r="D6083" t="s">
        <v>33078</v>
      </c>
      <c r="E6083" t="s">
        <v>22</v>
      </c>
      <c r="F6083" t="s">
        <v>33079</v>
      </c>
      <c r="G6083" s="14" t="s">
        <v>33080</v>
      </c>
      <c r="H6083" s="14" t="s">
        <v>33081</v>
      </c>
      <c r="I6083" t="s">
        <v>26</v>
      </c>
      <c r="K6083">
        <v>8</v>
      </c>
      <c r="L6083">
        <v>25</v>
      </c>
      <c r="M6083">
        <v>6</v>
      </c>
      <c r="N6083">
        <v>6</v>
      </c>
      <c r="O6083" t="s">
        <v>517</v>
      </c>
      <c r="P6083" t="s">
        <v>517</v>
      </c>
      <c r="Q6083" t="s">
        <v>517</v>
      </c>
      <c r="R6083" t="s">
        <v>517</v>
      </c>
      <c r="S6083" t="s">
        <v>517</v>
      </c>
      <c r="T6083" t="s">
        <v>517</v>
      </c>
      <c r="U6083" t="s">
        <v>517</v>
      </c>
      <c r="V6083" t="s">
        <v>517</v>
      </c>
      <c r="W6083" t="s">
        <v>517</v>
      </c>
      <c r="X6083" t="s">
        <v>517</v>
      </c>
      <c r="Y6083" t="s">
        <v>33082</v>
      </c>
      <c r="Z6083" s="1">
        <v>30207</v>
      </c>
      <c r="AA6083" t="s">
        <v>4679</v>
      </c>
      <c r="AB6083">
        <v>34</v>
      </c>
      <c r="AC6083" t="s">
        <v>357</v>
      </c>
      <c r="AD6083" t="s">
        <v>497</v>
      </c>
      <c r="AF6083" t="s">
        <v>517</v>
      </c>
      <c r="AG6083" t="s">
        <v>517</v>
      </c>
      <c r="AH6083" t="s">
        <v>517</v>
      </c>
      <c r="AI6083" t="s">
        <v>517</v>
      </c>
      <c r="AJ6083" t="s">
        <v>517</v>
      </c>
    </row>
    <row r="6084" spans="1:36" x14ac:dyDescent="0.25">
      <c r="A6084" s="13" t="s">
        <v>33083</v>
      </c>
      <c r="B6084" s="1">
        <v>42972</v>
      </c>
      <c r="C6084" s="2">
        <v>0.1421064814814815</v>
      </c>
      <c r="D6084" t="s">
        <v>24265</v>
      </c>
      <c r="E6084" t="s">
        <v>22</v>
      </c>
      <c r="F6084" t="s">
        <v>32778</v>
      </c>
      <c r="G6084" s="14" t="s">
        <v>32779</v>
      </c>
      <c r="H6084" s="14" t="s">
        <v>33084</v>
      </c>
      <c r="I6084" t="s">
        <v>23</v>
      </c>
      <c r="K6084">
        <v>8</v>
      </c>
      <c r="L6084">
        <v>25</v>
      </c>
      <c r="M6084">
        <v>3</v>
      </c>
      <c r="N6084">
        <v>6</v>
      </c>
      <c r="O6084" t="s">
        <v>32776</v>
      </c>
      <c r="P6084" t="s">
        <v>517</v>
      </c>
      <c r="Q6084" t="s">
        <v>517</v>
      </c>
      <c r="R6084" t="s">
        <v>517</v>
      </c>
      <c r="S6084" t="s">
        <v>517</v>
      </c>
      <c r="T6084" t="s">
        <v>517</v>
      </c>
      <c r="U6084" t="s">
        <v>517</v>
      </c>
      <c r="V6084" t="s">
        <v>517</v>
      </c>
      <c r="W6084" t="s">
        <v>1217</v>
      </c>
      <c r="X6084" t="s">
        <v>15247</v>
      </c>
      <c r="Y6084" t="s">
        <v>517</v>
      </c>
      <c r="Z6084" s="1" t="s">
        <v>517</v>
      </c>
      <c r="AA6084" t="s">
        <v>8514</v>
      </c>
      <c r="AB6084" t="s">
        <v>517</v>
      </c>
      <c r="AC6084" t="s">
        <v>358</v>
      </c>
      <c r="AD6084" t="s">
        <v>517</v>
      </c>
      <c r="AF6084" t="s">
        <v>517</v>
      </c>
      <c r="AG6084" t="s">
        <v>517</v>
      </c>
      <c r="AH6084" t="s">
        <v>517</v>
      </c>
      <c r="AI6084" t="s">
        <v>517</v>
      </c>
      <c r="AJ6084" t="s">
        <v>517</v>
      </c>
    </row>
    <row r="6085" spans="1:36" x14ac:dyDescent="0.25">
      <c r="A6085" s="13" t="s">
        <v>33086</v>
      </c>
      <c r="B6085" s="1">
        <v>42972</v>
      </c>
      <c r="C6085" s="2">
        <v>1.423611111111111E-3</v>
      </c>
      <c r="D6085" t="s">
        <v>33087</v>
      </c>
      <c r="E6085" t="s">
        <v>116</v>
      </c>
      <c r="F6085" t="s">
        <v>33088</v>
      </c>
      <c r="G6085" s="14" t="s">
        <v>33089</v>
      </c>
      <c r="H6085" s="14" t="s">
        <v>33090</v>
      </c>
      <c r="I6085" t="s">
        <v>23</v>
      </c>
      <c r="K6085">
        <v>8</v>
      </c>
      <c r="L6085">
        <v>25</v>
      </c>
      <c r="M6085">
        <v>0</v>
      </c>
      <c r="N6085">
        <v>6</v>
      </c>
      <c r="O6085" t="s">
        <v>33085</v>
      </c>
      <c r="P6085" t="s">
        <v>517</v>
      </c>
      <c r="Q6085" t="s">
        <v>517</v>
      </c>
      <c r="R6085" t="s">
        <v>517</v>
      </c>
      <c r="S6085" t="s">
        <v>517</v>
      </c>
      <c r="T6085" t="s">
        <v>517</v>
      </c>
      <c r="U6085" t="s">
        <v>517</v>
      </c>
      <c r="V6085" t="s">
        <v>517</v>
      </c>
      <c r="W6085" t="s">
        <v>589</v>
      </c>
      <c r="X6085" t="s">
        <v>590</v>
      </c>
      <c r="Y6085" t="s">
        <v>33091</v>
      </c>
      <c r="Z6085" s="1">
        <v>24524</v>
      </c>
      <c r="AA6085" t="s">
        <v>4632</v>
      </c>
      <c r="AB6085">
        <v>50</v>
      </c>
      <c r="AC6085" t="s">
        <v>358</v>
      </c>
      <c r="AD6085" t="s">
        <v>490</v>
      </c>
      <c r="AF6085" t="s">
        <v>517</v>
      </c>
      <c r="AG6085" t="s">
        <v>517</v>
      </c>
      <c r="AH6085" t="s">
        <v>517</v>
      </c>
      <c r="AI6085" t="s">
        <v>517</v>
      </c>
      <c r="AJ6085" t="s">
        <v>517</v>
      </c>
    </row>
    <row r="6086" spans="1:36" x14ac:dyDescent="0.25">
      <c r="A6086" s="13" t="s">
        <v>33092</v>
      </c>
      <c r="B6086" s="1">
        <v>42972</v>
      </c>
      <c r="C6086" s="2">
        <v>6.8287037037037025E-4</v>
      </c>
      <c r="D6086" t="s">
        <v>33093</v>
      </c>
      <c r="E6086" t="s">
        <v>542</v>
      </c>
      <c r="F6086" t="s">
        <v>33094</v>
      </c>
      <c r="G6086" s="14" t="s">
        <v>33095</v>
      </c>
      <c r="H6086" s="14" t="s">
        <v>33096</v>
      </c>
      <c r="I6086" t="s">
        <v>24</v>
      </c>
      <c r="K6086">
        <v>8</v>
      </c>
      <c r="L6086">
        <v>25</v>
      </c>
      <c r="M6086">
        <v>0</v>
      </c>
      <c r="N6086">
        <v>6</v>
      </c>
      <c r="O6086" t="s">
        <v>517</v>
      </c>
      <c r="P6086" t="s">
        <v>517</v>
      </c>
      <c r="Q6086" t="s">
        <v>517</v>
      </c>
      <c r="R6086" t="s">
        <v>517</v>
      </c>
      <c r="S6086" t="s">
        <v>517</v>
      </c>
      <c r="T6086" t="s">
        <v>517</v>
      </c>
      <c r="U6086" t="s">
        <v>517</v>
      </c>
      <c r="V6086" t="s">
        <v>517</v>
      </c>
      <c r="W6086" t="s">
        <v>517</v>
      </c>
      <c r="X6086" t="s">
        <v>517</v>
      </c>
      <c r="Y6086" t="s">
        <v>517</v>
      </c>
      <c r="Z6086" s="1" t="s">
        <v>517</v>
      </c>
      <c r="AA6086" t="s">
        <v>3163</v>
      </c>
      <c r="AB6086" t="s">
        <v>517</v>
      </c>
      <c r="AC6086" t="s">
        <v>358</v>
      </c>
      <c r="AD6086" t="s">
        <v>517</v>
      </c>
      <c r="AF6086" t="s">
        <v>8282</v>
      </c>
      <c r="AG6086" t="s">
        <v>8313</v>
      </c>
      <c r="AH6086" t="s">
        <v>517</v>
      </c>
      <c r="AI6086" t="s">
        <v>517</v>
      </c>
      <c r="AJ6086" t="s">
        <v>517</v>
      </c>
    </row>
    <row r="6087" spans="1:36" x14ac:dyDescent="0.25">
      <c r="A6087" s="13" t="s">
        <v>33097</v>
      </c>
      <c r="B6087" s="1">
        <v>42971</v>
      </c>
      <c r="C6087" s="2">
        <v>0.97761574074074076</v>
      </c>
      <c r="D6087" t="s">
        <v>33098</v>
      </c>
      <c r="E6087" t="s">
        <v>22</v>
      </c>
      <c r="F6087" t="s">
        <v>33099</v>
      </c>
      <c r="G6087" s="14" t="s">
        <v>33100</v>
      </c>
      <c r="H6087" s="14" t="s">
        <v>33101</v>
      </c>
      <c r="I6087" t="s">
        <v>25</v>
      </c>
      <c r="K6087">
        <v>8</v>
      </c>
      <c r="L6087">
        <v>24</v>
      </c>
      <c r="M6087">
        <v>23</v>
      </c>
      <c r="N6087">
        <v>5</v>
      </c>
      <c r="O6087" t="s">
        <v>517</v>
      </c>
      <c r="P6087" t="s">
        <v>517</v>
      </c>
      <c r="Q6087" t="s">
        <v>517</v>
      </c>
      <c r="R6087" t="s">
        <v>517</v>
      </c>
      <c r="S6087" t="s">
        <v>517</v>
      </c>
      <c r="T6087" t="s">
        <v>517</v>
      </c>
      <c r="U6087" t="s">
        <v>517</v>
      </c>
      <c r="V6087" t="s">
        <v>517</v>
      </c>
      <c r="W6087" t="s">
        <v>517</v>
      </c>
      <c r="X6087" t="s">
        <v>517</v>
      </c>
      <c r="Y6087" t="s">
        <v>33102</v>
      </c>
      <c r="Z6087" s="1">
        <v>29755</v>
      </c>
      <c r="AA6087" t="s">
        <v>33103</v>
      </c>
      <c r="AB6087">
        <v>36</v>
      </c>
      <c r="AC6087" t="s">
        <v>358</v>
      </c>
      <c r="AD6087" t="s">
        <v>482</v>
      </c>
      <c r="AF6087" t="s">
        <v>517</v>
      </c>
      <c r="AG6087" t="s">
        <v>517</v>
      </c>
      <c r="AH6087" t="s">
        <v>517</v>
      </c>
      <c r="AI6087" t="s">
        <v>517</v>
      </c>
      <c r="AJ6087" t="s">
        <v>517</v>
      </c>
    </row>
    <row r="6088" spans="1:36" x14ac:dyDescent="0.25">
      <c r="A6088" s="13" t="s">
        <v>33104</v>
      </c>
      <c r="B6088" s="1">
        <v>42971</v>
      </c>
      <c r="C6088" s="2">
        <v>0.96575231481481483</v>
      </c>
      <c r="D6088" t="s">
        <v>33105</v>
      </c>
      <c r="E6088" t="s">
        <v>22</v>
      </c>
      <c r="F6088" t="s">
        <v>33106</v>
      </c>
      <c r="G6088" s="14" t="s">
        <v>33107</v>
      </c>
      <c r="H6088" s="14" t="s">
        <v>33108</v>
      </c>
      <c r="I6088" t="s">
        <v>21</v>
      </c>
      <c r="K6088">
        <v>8</v>
      </c>
      <c r="L6088">
        <v>24</v>
      </c>
      <c r="M6088">
        <v>23</v>
      </c>
      <c r="N6088">
        <v>5</v>
      </c>
      <c r="O6088" t="s">
        <v>517</v>
      </c>
      <c r="P6088" t="s">
        <v>517</v>
      </c>
      <c r="Q6088" t="s">
        <v>517</v>
      </c>
      <c r="R6088" t="s">
        <v>517</v>
      </c>
      <c r="S6088" t="s">
        <v>517</v>
      </c>
      <c r="T6088" t="s">
        <v>517</v>
      </c>
      <c r="U6088" t="s">
        <v>517</v>
      </c>
      <c r="V6088" t="s">
        <v>517</v>
      </c>
      <c r="W6088" t="s">
        <v>517</v>
      </c>
      <c r="X6088" t="s">
        <v>517</v>
      </c>
      <c r="Y6088" t="s">
        <v>33109</v>
      </c>
      <c r="Z6088" s="1">
        <v>35765</v>
      </c>
      <c r="AA6088" t="s">
        <v>529</v>
      </c>
      <c r="AB6088">
        <v>19</v>
      </c>
      <c r="AC6088" t="s">
        <v>358</v>
      </c>
      <c r="AD6088" t="s">
        <v>492</v>
      </c>
      <c r="AF6088" t="s">
        <v>8313</v>
      </c>
      <c r="AG6088" t="s">
        <v>8304</v>
      </c>
      <c r="AH6088" t="s">
        <v>8259</v>
      </c>
      <c r="AI6088" t="s">
        <v>8307</v>
      </c>
      <c r="AJ6088" t="s">
        <v>517</v>
      </c>
    </row>
    <row r="6089" spans="1:36" x14ac:dyDescent="0.25">
      <c r="A6089" s="13" t="s">
        <v>33110</v>
      </c>
      <c r="B6089" s="1">
        <v>42971</v>
      </c>
      <c r="C6089" s="2">
        <v>0.96262731481481489</v>
      </c>
      <c r="D6089" t="s">
        <v>33111</v>
      </c>
      <c r="E6089" t="s">
        <v>22</v>
      </c>
      <c r="F6089" t="s">
        <v>33112</v>
      </c>
      <c r="G6089" s="14" t="s">
        <v>33113</v>
      </c>
      <c r="H6089" s="14" t="s">
        <v>33114</v>
      </c>
      <c r="I6089" t="s">
        <v>25</v>
      </c>
      <c r="K6089">
        <v>8</v>
      </c>
      <c r="L6089">
        <v>24</v>
      </c>
      <c r="M6089">
        <v>23</v>
      </c>
      <c r="N6089">
        <v>5</v>
      </c>
      <c r="O6089" t="s">
        <v>517</v>
      </c>
      <c r="P6089" t="s">
        <v>517</v>
      </c>
      <c r="Q6089" t="s">
        <v>517</v>
      </c>
      <c r="R6089" t="s">
        <v>517</v>
      </c>
      <c r="S6089" t="s">
        <v>517</v>
      </c>
      <c r="T6089" t="s">
        <v>517</v>
      </c>
      <c r="U6089" t="s">
        <v>517</v>
      </c>
      <c r="V6089" t="s">
        <v>517</v>
      </c>
      <c r="W6089" t="s">
        <v>517</v>
      </c>
      <c r="X6089" t="s">
        <v>517</v>
      </c>
      <c r="Y6089" t="s">
        <v>33115</v>
      </c>
      <c r="Z6089" s="1">
        <v>33835</v>
      </c>
      <c r="AA6089" t="s">
        <v>3468</v>
      </c>
      <c r="AB6089">
        <v>25</v>
      </c>
      <c r="AC6089" t="s">
        <v>358</v>
      </c>
      <c r="AD6089" t="s">
        <v>492</v>
      </c>
      <c r="AF6089" t="s">
        <v>8303</v>
      </c>
      <c r="AG6089" t="s">
        <v>517</v>
      </c>
      <c r="AH6089" t="s">
        <v>517</v>
      </c>
      <c r="AI6089" t="s">
        <v>517</v>
      </c>
      <c r="AJ6089" t="s">
        <v>517</v>
      </c>
    </row>
    <row r="6090" spans="1:36" x14ac:dyDescent="0.25">
      <c r="A6090" s="13" t="s">
        <v>33116</v>
      </c>
      <c r="B6090" s="1">
        <v>42971</v>
      </c>
      <c r="C6090" s="2">
        <v>0.9459143518518518</v>
      </c>
      <c r="D6090" t="s">
        <v>31679</v>
      </c>
      <c r="E6090" t="s">
        <v>22</v>
      </c>
      <c r="F6090" t="s">
        <v>31680</v>
      </c>
      <c r="G6090" s="14" t="s">
        <v>31681</v>
      </c>
      <c r="H6090" s="14" t="s">
        <v>33117</v>
      </c>
      <c r="I6090" t="s">
        <v>25</v>
      </c>
      <c r="K6090">
        <v>8</v>
      </c>
      <c r="L6090">
        <v>24</v>
      </c>
      <c r="M6090">
        <v>22</v>
      </c>
      <c r="N6090">
        <v>5</v>
      </c>
      <c r="O6090" t="s">
        <v>31677</v>
      </c>
      <c r="P6090" t="s">
        <v>517</v>
      </c>
      <c r="Q6090" t="s">
        <v>517</v>
      </c>
      <c r="R6090" t="s">
        <v>517</v>
      </c>
      <c r="S6090" t="s">
        <v>517</v>
      </c>
      <c r="T6090" t="s">
        <v>517</v>
      </c>
      <c r="U6090" t="s">
        <v>517</v>
      </c>
      <c r="V6090" t="s">
        <v>517</v>
      </c>
      <c r="W6090" t="s">
        <v>589</v>
      </c>
      <c r="X6090" t="s">
        <v>590</v>
      </c>
      <c r="Y6090" t="s">
        <v>31683</v>
      </c>
      <c r="Z6090" s="1">
        <v>26307</v>
      </c>
      <c r="AA6090" t="s">
        <v>834</v>
      </c>
      <c r="AB6090">
        <v>45</v>
      </c>
      <c r="AC6090" t="s">
        <v>358</v>
      </c>
      <c r="AD6090" t="s">
        <v>491</v>
      </c>
      <c r="AF6090" t="s">
        <v>8266</v>
      </c>
      <c r="AG6090" t="s">
        <v>8313</v>
      </c>
      <c r="AH6090" t="s">
        <v>8254</v>
      </c>
      <c r="AI6090" t="s">
        <v>517</v>
      </c>
      <c r="AJ6090" t="s">
        <v>517</v>
      </c>
    </row>
    <row r="6091" spans="1:36" x14ac:dyDescent="0.25">
      <c r="A6091" s="13" t="s">
        <v>33118</v>
      </c>
      <c r="B6091" s="1">
        <v>42971</v>
      </c>
      <c r="C6091" s="2">
        <v>0.89097222222222217</v>
      </c>
      <c r="D6091" t="s">
        <v>33119</v>
      </c>
      <c r="E6091" t="s">
        <v>22</v>
      </c>
      <c r="F6091" t="s">
        <v>33120</v>
      </c>
      <c r="G6091" s="14" t="s">
        <v>33121</v>
      </c>
      <c r="H6091" s="14" t="s">
        <v>33122</v>
      </c>
      <c r="I6091" t="s">
        <v>24</v>
      </c>
      <c r="K6091">
        <v>8</v>
      </c>
      <c r="L6091">
        <v>24</v>
      </c>
      <c r="M6091">
        <v>21</v>
      </c>
      <c r="N6091">
        <v>5</v>
      </c>
      <c r="O6091" t="s">
        <v>517</v>
      </c>
      <c r="P6091" t="s">
        <v>517</v>
      </c>
      <c r="Q6091" t="s">
        <v>517</v>
      </c>
      <c r="R6091" t="s">
        <v>517</v>
      </c>
      <c r="S6091" t="s">
        <v>517</v>
      </c>
      <c r="T6091" t="s">
        <v>517</v>
      </c>
      <c r="U6091" t="s">
        <v>517</v>
      </c>
      <c r="V6091" t="s">
        <v>517</v>
      </c>
      <c r="W6091" t="s">
        <v>517</v>
      </c>
      <c r="X6091" t="s">
        <v>517</v>
      </c>
      <c r="Y6091" t="s">
        <v>33123</v>
      </c>
      <c r="Z6091" s="1">
        <v>30961</v>
      </c>
      <c r="AA6091" t="s">
        <v>4321</v>
      </c>
      <c r="AB6091">
        <v>32</v>
      </c>
      <c r="AC6091" t="s">
        <v>358</v>
      </c>
      <c r="AD6091" t="s">
        <v>487</v>
      </c>
      <c r="AF6091" t="s">
        <v>8283</v>
      </c>
      <c r="AG6091" t="s">
        <v>517</v>
      </c>
      <c r="AH6091" t="s">
        <v>517</v>
      </c>
      <c r="AI6091" t="s">
        <v>517</v>
      </c>
      <c r="AJ6091" t="s">
        <v>517</v>
      </c>
    </row>
    <row r="6092" spans="1:36" x14ac:dyDescent="0.25">
      <c r="A6092" s="13" t="s">
        <v>33124</v>
      </c>
      <c r="B6092" s="1">
        <v>42971</v>
      </c>
      <c r="C6092" s="2">
        <v>0.80770833333333336</v>
      </c>
      <c r="D6092" t="s">
        <v>32936</v>
      </c>
      <c r="E6092" t="s">
        <v>1752</v>
      </c>
      <c r="F6092" t="s">
        <v>33125</v>
      </c>
      <c r="G6092" s="14" t="s">
        <v>32938</v>
      </c>
      <c r="H6092" s="14" t="s">
        <v>32939</v>
      </c>
      <c r="I6092" t="s">
        <v>23</v>
      </c>
      <c r="K6092">
        <v>8</v>
      </c>
      <c r="L6092">
        <v>24</v>
      </c>
      <c r="M6092">
        <v>19</v>
      </c>
      <c r="N6092">
        <v>5</v>
      </c>
      <c r="O6092" t="s">
        <v>517</v>
      </c>
      <c r="P6092" t="s">
        <v>517</v>
      </c>
      <c r="Q6092" t="s">
        <v>517</v>
      </c>
      <c r="R6092" t="s">
        <v>517</v>
      </c>
      <c r="S6092" t="s">
        <v>517</v>
      </c>
      <c r="T6092" t="s">
        <v>517</v>
      </c>
      <c r="U6092" t="s">
        <v>517</v>
      </c>
      <c r="V6092" t="s">
        <v>517</v>
      </c>
      <c r="W6092" t="s">
        <v>517</v>
      </c>
      <c r="X6092" t="s">
        <v>517</v>
      </c>
      <c r="Y6092" t="s">
        <v>32940</v>
      </c>
      <c r="Z6092" s="1">
        <v>26720</v>
      </c>
      <c r="AA6092" t="s">
        <v>32941</v>
      </c>
      <c r="AB6092">
        <v>44</v>
      </c>
      <c r="AC6092" t="s">
        <v>357</v>
      </c>
      <c r="AD6092" t="s">
        <v>483</v>
      </c>
      <c r="AF6092" t="s">
        <v>517</v>
      </c>
      <c r="AG6092" t="s">
        <v>517</v>
      </c>
      <c r="AH6092" t="s">
        <v>517</v>
      </c>
      <c r="AI6092" t="s">
        <v>517</v>
      </c>
      <c r="AJ6092" t="s">
        <v>517</v>
      </c>
    </row>
    <row r="6093" spans="1:36" x14ac:dyDescent="0.25">
      <c r="A6093" s="13" t="s">
        <v>33127</v>
      </c>
      <c r="B6093" s="1">
        <v>42971</v>
      </c>
      <c r="C6093" s="2">
        <v>0.79499999999999993</v>
      </c>
      <c r="D6093" t="s">
        <v>33128</v>
      </c>
      <c r="E6093" t="s">
        <v>22</v>
      </c>
      <c r="F6093" t="s">
        <v>33129</v>
      </c>
      <c r="G6093" s="14" t="s">
        <v>33130</v>
      </c>
      <c r="H6093" s="14" t="s">
        <v>33131</v>
      </c>
      <c r="I6093" t="s">
        <v>23</v>
      </c>
      <c r="K6093">
        <v>8</v>
      </c>
      <c r="L6093">
        <v>24</v>
      </c>
      <c r="M6093">
        <v>19</v>
      </c>
      <c r="N6093">
        <v>5</v>
      </c>
      <c r="O6093" t="s">
        <v>33126</v>
      </c>
      <c r="P6093" t="s">
        <v>517</v>
      </c>
      <c r="Q6093" t="s">
        <v>517</v>
      </c>
      <c r="R6093" t="s">
        <v>517</v>
      </c>
      <c r="S6093" t="s">
        <v>517</v>
      </c>
      <c r="T6093" t="s">
        <v>517</v>
      </c>
      <c r="U6093" t="s">
        <v>517</v>
      </c>
      <c r="V6093" t="s">
        <v>517</v>
      </c>
      <c r="W6093" t="s">
        <v>589</v>
      </c>
      <c r="X6093" t="s">
        <v>590</v>
      </c>
      <c r="Y6093" t="s">
        <v>33132</v>
      </c>
      <c r="Z6093" s="1">
        <v>32851</v>
      </c>
      <c r="AA6093" t="s">
        <v>1033</v>
      </c>
      <c r="AB6093">
        <v>27</v>
      </c>
      <c r="AC6093" t="s">
        <v>357</v>
      </c>
      <c r="AD6093" t="s">
        <v>504</v>
      </c>
      <c r="AF6093" t="s">
        <v>517</v>
      </c>
      <c r="AG6093" t="s">
        <v>517</v>
      </c>
      <c r="AH6093" t="s">
        <v>517</v>
      </c>
      <c r="AI6093" t="s">
        <v>517</v>
      </c>
      <c r="AJ6093" t="s">
        <v>517</v>
      </c>
    </row>
    <row r="6094" spans="1:36" x14ac:dyDescent="0.25">
      <c r="A6094" s="13" t="s">
        <v>33133</v>
      </c>
      <c r="B6094" s="1">
        <v>42971</v>
      </c>
      <c r="C6094" s="2">
        <v>0.74774305555555554</v>
      </c>
      <c r="D6094" t="s">
        <v>32847</v>
      </c>
      <c r="E6094" t="s">
        <v>22</v>
      </c>
      <c r="F6094" t="s">
        <v>7704</v>
      </c>
      <c r="G6094" s="14" t="s">
        <v>32848</v>
      </c>
      <c r="H6094" s="14" t="s">
        <v>33134</v>
      </c>
      <c r="I6094" t="s">
        <v>21</v>
      </c>
      <c r="K6094">
        <v>8</v>
      </c>
      <c r="L6094">
        <v>24</v>
      </c>
      <c r="M6094">
        <v>17</v>
      </c>
      <c r="N6094">
        <v>5</v>
      </c>
      <c r="O6094" t="s">
        <v>32845</v>
      </c>
      <c r="P6094" t="s">
        <v>517</v>
      </c>
      <c r="Q6094" t="s">
        <v>517</v>
      </c>
      <c r="R6094" t="s">
        <v>517</v>
      </c>
      <c r="S6094" t="s">
        <v>517</v>
      </c>
      <c r="T6094" t="s">
        <v>517</v>
      </c>
      <c r="U6094" t="s">
        <v>517</v>
      </c>
      <c r="V6094" t="s">
        <v>517</v>
      </c>
      <c r="W6094" t="s">
        <v>589</v>
      </c>
      <c r="X6094" t="s">
        <v>590</v>
      </c>
      <c r="Y6094" t="s">
        <v>7707</v>
      </c>
      <c r="Z6094" s="1">
        <v>26385</v>
      </c>
      <c r="AA6094" t="s">
        <v>6859</v>
      </c>
      <c r="AB6094">
        <v>45</v>
      </c>
      <c r="AC6094" t="s">
        <v>358</v>
      </c>
      <c r="AD6094" t="s">
        <v>482</v>
      </c>
      <c r="AF6094" t="s">
        <v>8307</v>
      </c>
      <c r="AG6094" t="s">
        <v>8313</v>
      </c>
      <c r="AH6094" t="s">
        <v>517</v>
      </c>
      <c r="AI6094" t="s">
        <v>517</v>
      </c>
      <c r="AJ6094" t="s">
        <v>517</v>
      </c>
    </row>
    <row r="6095" spans="1:36" x14ac:dyDescent="0.25">
      <c r="A6095" s="13" t="s">
        <v>33135</v>
      </c>
      <c r="B6095" s="1">
        <v>42971</v>
      </c>
      <c r="C6095" s="2">
        <v>0.74420138888888887</v>
      </c>
      <c r="D6095" t="s">
        <v>33136</v>
      </c>
      <c r="E6095" t="s">
        <v>22</v>
      </c>
      <c r="F6095" t="s">
        <v>33137</v>
      </c>
      <c r="G6095" s="14" t="s">
        <v>33138</v>
      </c>
      <c r="H6095" s="14" t="s">
        <v>33139</v>
      </c>
      <c r="I6095" t="s">
        <v>23</v>
      </c>
      <c r="K6095">
        <v>8</v>
      </c>
      <c r="L6095">
        <v>24</v>
      </c>
      <c r="M6095">
        <v>17</v>
      </c>
      <c r="N6095">
        <v>5</v>
      </c>
      <c r="O6095" t="s">
        <v>517</v>
      </c>
      <c r="P6095" t="s">
        <v>517</v>
      </c>
      <c r="Q6095" t="s">
        <v>517</v>
      </c>
      <c r="R6095" t="s">
        <v>517</v>
      </c>
      <c r="S6095" t="s">
        <v>517</v>
      </c>
      <c r="T6095" t="s">
        <v>517</v>
      </c>
      <c r="U6095" t="s">
        <v>517</v>
      </c>
      <c r="V6095" t="s">
        <v>517</v>
      </c>
      <c r="W6095" t="s">
        <v>517</v>
      </c>
      <c r="X6095" t="s">
        <v>517</v>
      </c>
      <c r="Y6095" t="s">
        <v>33140</v>
      </c>
      <c r="Z6095" s="1">
        <v>32482</v>
      </c>
      <c r="AA6095" t="s">
        <v>4266</v>
      </c>
      <c r="AB6095">
        <v>28</v>
      </c>
      <c r="AC6095" t="s">
        <v>357</v>
      </c>
      <c r="AD6095" t="s">
        <v>483</v>
      </c>
      <c r="AF6095" t="s">
        <v>517</v>
      </c>
      <c r="AG6095" t="s">
        <v>517</v>
      </c>
      <c r="AH6095" t="s">
        <v>517</v>
      </c>
      <c r="AI6095" t="s">
        <v>517</v>
      </c>
      <c r="AJ6095" t="s">
        <v>517</v>
      </c>
    </row>
    <row r="6096" spans="1:36" x14ac:dyDescent="0.25">
      <c r="A6096" s="13" t="s">
        <v>33141</v>
      </c>
      <c r="B6096" s="1">
        <v>42971</v>
      </c>
      <c r="C6096" s="2">
        <v>0.74195601851851845</v>
      </c>
      <c r="D6096" t="s">
        <v>33142</v>
      </c>
      <c r="E6096" t="s">
        <v>22</v>
      </c>
      <c r="F6096" t="s">
        <v>33143</v>
      </c>
      <c r="G6096" s="14" t="s">
        <v>33144</v>
      </c>
      <c r="H6096" s="14" t="s">
        <v>33145</v>
      </c>
      <c r="I6096" t="s">
        <v>21</v>
      </c>
      <c r="K6096">
        <v>8</v>
      </c>
      <c r="L6096">
        <v>24</v>
      </c>
      <c r="M6096">
        <v>17</v>
      </c>
      <c r="N6096">
        <v>5</v>
      </c>
      <c r="O6096" t="s">
        <v>517</v>
      </c>
      <c r="P6096" t="s">
        <v>517</v>
      </c>
      <c r="Q6096" t="s">
        <v>517</v>
      </c>
      <c r="R6096" t="s">
        <v>517</v>
      </c>
      <c r="S6096" t="s">
        <v>517</v>
      </c>
      <c r="T6096" t="s">
        <v>517</v>
      </c>
      <c r="U6096" t="s">
        <v>517</v>
      </c>
      <c r="V6096" t="s">
        <v>517</v>
      </c>
      <c r="W6096" t="s">
        <v>517</v>
      </c>
      <c r="X6096" t="s">
        <v>517</v>
      </c>
      <c r="Y6096" t="s">
        <v>5037</v>
      </c>
      <c r="Z6096" s="1">
        <v>30834</v>
      </c>
      <c r="AA6096" t="s">
        <v>694</v>
      </c>
      <c r="AB6096">
        <v>33</v>
      </c>
      <c r="AC6096" t="s">
        <v>358</v>
      </c>
      <c r="AD6096" t="s">
        <v>495</v>
      </c>
      <c r="AF6096" t="s">
        <v>8304</v>
      </c>
      <c r="AG6096" t="s">
        <v>8282</v>
      </c>
      <c r="AH6096" t="s">
        <v>8303</v>
      </c>
      <c r="AI6096" t="s">
        <v>517</v>
      </c>
      <c r="AJ6096" t="s">
        <v>517</v>
      </c>
    </row>
    <row r="6097" spans="1:36" x14ac:dyDescent="0.25">
      <c r="A6097" s="13" t="s">
        <v>33146</v>
      </c>
      <c r="B6097" s="1">
        <v>42971</v>
      </c>
      <c r="C6097" s="2">
        <v>0.73422453703703694</v>
      </c>
      <c r="D6097" t="s">
        <v>19029</v>
      </c>
      <c r="E6097" t="s">
        <v>22</v>
      </c>
      <c r="F6097" t="s">
        <v>33147</v>
      </c>
      <c r="G6097" s="14" t="s">
        <v>33148</v>
      </c>
      <c r="H6097" s="14" t="s">
        <v>33149</v>
      </c>
      <c r="I6097" t="s">
        <v>23</v>
      </c>
      <c r="K6097">
        <v>8</v>
      </c>
      <c r="L6097">
        <v>24</v>
      </c>
      <c r="M6097">
        <v>17</v>
      </c>
      <c r="N6097">
        <v>5</v>
      </c>
      <c r="O6097" t="s">
        <v>517</v>
      </c>
      <c r="P6097" t="s">
        <v>517</v>
      </c>
      <c r="Q6097" t="s">
        <v>517</v>
      </c>
      <c r="R6097" t="s">
        <v>517</v>
      </c>
      <c r="S6097" t="s">
        <v>517</v>
      </c>
      <c r="T6097" t="s">
        <v>517</v>
      </c>
      <c r="U6097" t="s">
        <v>517</v>
      </c>
      <c r="V6097" t="s">
        <v>517</v>
      </c>
      <c r="W6097" t="s">
        <v>517</v>
      </c>
      <c r="X6097" t="s">
        <v>517</v>
      </c>
      <c r="Y6097" t="s">
        <v>33150</v>
      </c>
      <c r="Z6097" s="1">
        <v>28100</v>
      </c>
      <c r="AA6097" t="s">
        <v>529</v>
      </c>
      <c r="AB6097">
        <v>40</v>
      </c>
      <c r="AC6097" t="s">
        <v>358</v>
      </c>
      <c r="AD6097" t="s">
        <v>483</v>
      </c>
      <c r="AF6097" t="s">
        <v>517</v>
      </c>
      <c r="AG6097" t="s">
        <v>517</v>
      </c>
      <c r="AH6097" t="s">
        <v>517</v>
      </c>
      <c r="AI6097" t="s">
        <v>517</v>
      </c>
      <c r="AJ6097" t="s">
        <v>517</v>
      </c>
    </row>
    <row r="6098" spans="1:36" x14ac:dyDescent="0.25">
      <c r="A6098" s="13" t="s">
        <v>33151</v>
      </c>
      <c r="B6098" s="1">
        <v>42971</v>
      </c>
      <c r="C6098" s="2">
        <v>0.67731481481481481</v>
      </c>
      <c r="D6098" t="s">
        <v>33152</v>
      </c>
      <c r="E6098" t="s">
        <v>22</v>
      </c>
      <c r="F6098" t="s">
        <v>32778</v>
      </c>
      <c r="G6098" s="14" t="s">
        <v>32779</v>
      </c>
      <c r="H6098" s="14" t="s">
        <v>33153</v>
      </c>
      <c r="I6098" t="s">
        <v>23</v>
      </c>
      <c r="K6098">
        <v>8</v>
      </c>
      <c r="L6098">
        <v>24</v>
      </c>
      <c r="M6098">
        <v>16</v>
      </c>
      <c r="N6098">
        <v>5</v>
      </c>
      <c r="O6098" t="s">
        <v>32776</v>
      </c>
      <c r="P6098" t="s">
        <v>517</v>
      </c>
      <c r="Q6098" t="s">
        <v>517</v>
      </c>
      <c r="R6098" t="s">
        <v>517</v>
      </c>
      <c r="S6098" t="s">
        <v>517</v>
      </c>
      <c r="T6098" t="s">
        <v>517</v>
      </c>
      <c r="U6098" t="s">
        <v>517</v>
      </c>
      <c r="V6098" t="s">
        <v>517</v>
      </c>
      <c r="W6098" t="s">
        <v>1217</v>
      </c>
      <c r="X6098" t="s">
        <v>15247</v>
      </c>
      <c r="Y6098" t="s">
        <v>517</v>
      </c>
      <c r="Z6098" s="1" t="s">
        <v>517</v>
      </c>
      <c r="AA6098" t="s">
        <v>8514</v>
      </c>
      <c r="AB6098" t="s">
        <v>517</v>
      </c>
      <c r="AC6098" t="s">
        <v>358</v>
      </c>
      <c r="AD6098" t="s">
        <v>517</v>
      </c>
      <c r="AF6098" t="s">
        <v>517</v>
      </c>
      <c r="AG6098" t="s">
        <v>517</v>
      </c>
      <c r="AH6098" t="s">
        <v>517</v>
      </c>
      <c r="AI6098" t="s">
        <v>517</v>
      </c>
      <c r="AJ6098" t="s">
        <v>517</v>
      </c>
    </row>
    <row r="6099" spans="1:36" x14ac:dyDescent="0.25">
      <c r="A6099" s="13" t="s">
        <v>33157</v>
      </c>
      <c r="B6099" s="1">
        <v>42971</v>
      </c>
      <c r="C6099" s="2">
        <v>0.67604166666666676</v>
      </c>
      <c r="D6099" t="s">
        <v>33154</v>
      </c>
      <c r="E6099" t="s">
        <v>542</v>
      </c>
      <c r="F6099" t="s">
        <v>33155</v>
      </c>
      <c r="G6099" s="14" t="s">
        <v>33158</v>
      </c>
      <c r="H6099" s="14" t="s">
        <v>33159</v>
      </c>
      <c r="I6099" t="s">
        <v>23</v>
      </c>
      <c r="K6099">
        <v>8</v>
      </c>
      <c r="L6099">
        <v>24</v>
      </c>
      <c r="M6099">
        <v>16</v>
      </c>
      <c r="N6099">
        <v>5</v>
      </c>
      <c r="O6099" t="s">
        <v>33156</v>
      </c>
      <c r="P6099" t="s">
        <v>517</v>
      </c>
      <c r="Q6099" t="s">
        <v>517</v>
      </c>
      <c r="R6099" t="s">
        <v>517</v>
      </c>
      <c r="S6099" t="s">
        <v>517</v>
      </c>
      <c r="T6099" t="s">
        <v>517</v>
      </c>
      <c r="U6099" t="s">
        <v>517</v>
      </c>
      <c r="V6099" t="s">
        <v>517</v>
      </c>
      <c r="W6099" t="s">
        <v>589</v>
      </c>
      <c r="X6099" t="s">
        <v>590</v>
      </c>
      <c r="Y6099" t="s">
        <v>33160</v>
      </c>
      <c r="Z6099" s="1">
        <v>27741</v>
      </c>
      <c r="AA6099" t="s">
        <v>4500</v>
      </c>
      <c r="AB6099">
        <v>41</v>
      </c>
      <c r="AC6099" t="s">
        <v>358</v>
      </c>
      <c r="AD6099" t="s">
        <v>492</v>
      </c>
      <c r="AF6099" t="s">
        <v>8253</v>
      </c>
      <c r="AG6099" t="s">
        <v>8266</v>
      </c>
      <c r="AH6099" t="s">
        <v>8306</v>
      </c>
      <c r="AI6099" t="s">
        <v>8282</v>
      </c>
      <c r="AJ6099" t="s">
        <v>517</v>
      </c>
    </row>
    <row r="6100" spans="1:36" x14ac:dyDescent="0.25">
      <c r="A6100" s="13" t="s">
        <v>33162</v>
      </c>
      <c r="B6100" s="1">
        <v>42971</v>
      </c>
      <c r="C6100" s="2">
        <v>0.64214120370370364</v>
      </c>
      <c r="D6100" t="s">
        <v>33163</v>
      </c>
      <c r="E6100" t="s">
        <v>1752</v>
      </c>
      <c r="F6100" t="s">
        <v>33164</v>
      </c>
      <c r="G6100" s="14" t="s">
        <v>33165</v>
      </c>
      <c r="H6100" s="14" t="s">
        <v>33166</v>
      </c>
      <c r="I6100" t="s">
        <v>23</v>
      </c>
      <c r="K6100">
        <v>8</v>
      </c>
      <c r="L6100">
        <v>24</v>
      </c>
      <c r="M6100">
        <v>15</v>
      </c>
      <c r="N6100">
        <v>5</v>
      </c>
      <c r="O6100" t="s">
        <v>33161</v>
      </c>
      <c r="P6100" t="s">
        <v>517</v>
      </c>
      <c r="Q6100" t="s">
        <v>517</v>
      </c>
      <c r="R6100" t="s">
        <v>517</v>
      </c>
      <c r="S6100" t="s">
        <v>517</v>
      </c>
      <c r="T6100" t="s">
        <v>517</v>
      </c>
      <c r="U6100" t="s">
        <v>517</v>
      </c>
      <c r="V6100" t="s">
        <v>517</v>
      </c>
      <c r="W6100" t="s">
        <v>589</v>
      </c>
      <c r="X6100" t="s">
        <v>590</v>
      </c>
      <c r="Y6100" t="s">
        <v>517</v>
      </c>
      <c r="Z6100" s="1" t="s">
        <v>517</v>
      </c>
      <c r="AA6100" t="s">
        <v>33167</v>
      </c>
      <c r="AB6100" t="s">
        <v>517</v>
      </c>
      <c r="AC6100" t="s">
        <v>358</v>
      </c>
      <c r="AD6100" t="s">
        <v>517</v>
      </c>
      <c r="AF6100" t="s">
        <v>517</v>
      </c>
      <c r="AG6100" t="s">
        <v>517</v>
      </c>
      <c r="AH6100" t="s">
        <v>517</v>
      </c>
      <c r="AI6100" t="s">
        <v>517</v>
      </c>
      <c r="AJ6100" t="s">
        <v>517</v>
      </c>
    </row>
    <row r="6101" spans="1:36" x14ac:dyDescent="0.25">
      <c r="A6101" s="13" t="s">
        <v>33169</v>
      </c>
      <c r="B6101" s="1">
        <v>42971</v>
      </c>
      <c r="C6101" s="2">
        <v>0.602025462962963</v>
      </c>
      <c r="D6101" t="s">
        <v>2854</v>
      </c>
      <c r="E6101" t="s">
        <v>22</v>
      </c>
      <c r="F6101" t="s">
        <v>2855</v>
      </c>
      <c r="G6101" s="14" t="s">
        <v>2856</v>
      </c>
      <c r="H6101" s="14" t="s">
        <v>2857</v>
      </c>
      <c r="I6101" t="s">
        <v>23</v>
      </c>
      <c r="K6101">
        <v>8</v>
      </c>
      <c r="L6101">
        <v>24</v>
      </c>
      <c r="M6101">
        <v>14</v>
      </c>
      <c r="N6101">
        <v>5</v>
      </c>
      <c r="O6101" t="s">
        <v>31179</v>
      </c>
      <c r="P6101" t="s">
        <v>33168</v>
      </c>
      <c r="Q6101" t="s">
        <v>517</v>
      </c>
      <c r="R6101" t="s">
        <v>517</v>
      </c>
      <c r="S6101" t="s">
        <v>517</v>
      </c>
      <c r="T6101" t="s">
        <v>517</v>
      </c>
      <c r="U6101" t="s">
        <v>517</v>
      </c>
      <c r="V6101" t="s">
        <v>517</v>
      </c>
      <c r="W6101" t="s">
        <v>621</v>
      </c>
      <c r="X6101" t="s">
        <v>622</v>
      </c>
      <c r="Y6101" t="s">
        <v>2858</v>
      </c>
      <c r="Z6101" s="1">
        <v>29423</v>
      </c>
      <c r="AA6101" t="s">
        <v>2859</v>
      </c>
      <c r="AB6101">
        <v>37</v>
      </c>
      <c r="AC6101" t="s">
        <v>358</v>
      </c>
      <c r="AD6101" t="s">
        <v>498</v>
      </c>
      <c r="AF6101" t="s">
        <v>517</v>
      </c>
      <c r="AG6101" t="s">
        <v>517</v>
      </c>
      <c r="AH6101" t="s">
        <v>517</v>
      </c>
      <c r="AI6101" t="s">
        <v>517</v>
      </c>
      <c r="AJ6101" t="s">
        <v>517</v>
      </c>
    </row>
    <row r="6102" spans="1:36" x14ac:dyDescent="0.25">
      <c r="A6102" s="13" t="s">
        <v>33170</v>
      </c>
      <c r="B6102" s="1">
        <v>42971</v>
      </c>
      <c r="C6102" s="2">
        <v>0.59881944444444446</v>
      </c>
      <c r="D6102" t="s">
        <v>33171</v>
      </c>
      <c r="E6102" t="s">
        <v>22</v>
      </c>
      <c r="F6102" t="s">
        <v>33172</v>
      </c>
      <c r="G6102" s="14" t="s">
        <v>33173</v>
      </c>
      <c r="H6102" s="14" t="s">
        <v>33174</v>
      </c>
      <c r="I6102" t="s">
        <v>25</v>
      </c>
      <c r="K6102">
        <v>8</v>
      </c>
      <c r="L6102">
        <v>24</v>
      </c>
      <c r="M6102">
        <v>14</v>
      </c>
      <c r="N6102">
        <v>5</v>
      </c>
      <c r="O6102" t="s">
        <v>517</v>
      </c>
      <c r="P6102" t="s">
        <v>517</v>
      </c>
      <c r="Q6102" t="s">
        <v>517</v>
      </c>
      <c r="R6102" t="s">
        <v>517</v>
      </c>
      <c r="S6102" t="s">
        <v>517</v>
      </c>
      <c r="T6102" t="s">
        <v>517</v>
      </c>
      <c r="U6102" t="s">
        <v>517</v>
      </c>
      <c r="V6102" t="s">
        <v>517</v>
      </c>
      <c r="W6102" t="s">
        <v>517</v>
      </c>
      <c r="X6102" t="s">
        <v>517</v>
      </c>
      <c r="Y6102" t="s">
        <v>25005</v>
      </c>
      <c r="Z6102" s="1">
        <v>31390</v>
      </c>
      <c r="AA6102" t="s">
        <v>4059</v>
      </c>
      <c r="AB6102">
        <v>31</v>
      </c>
      <c r="AC6102" t="s">
        <v>357</v>
      </c>
      <c r="AD6102" t="s">
        <v>483</v>
      </c>
      <c r="AF6102" t="s">
        <v>517</v>
      </c>
      <c r="AG6102" t="s">
        <v>517</v>
      </c>
      <c r="AH6102" t="s">
        <v>517</v>
      </c>
      <c r="AI6102" t="s">
        <v>517</v>
      </c>
      <c r="AJ6102" t="s">
        <v>517</v>
      </c>
    </row>
    <row r="6103" spans="1:36" x14ac:dyDescent="0.25">
      <c r="A6103" s="13" t="s">
        <v>33178</v>
      </c>
      <c r="B6103" s="1">
        <v>42971</v>
      </c>
      <c r="C6103" s="2">
        <v>0.55984953703703699</v>
      </c>
      <c r="D6103" t="s">
        <v>33179</v>
      </c>
      <c r="E6103" t="s">
        <v>22</v>
      </c>
      <c r="F6103" t="s">
        <v>33180</v>
      </c>
      <c r="G6103" s="14" t="s">
        <v>33181</v>
      </c>
      <c r="H6103" s="14" t="s">
        <v>33182</v>
      </c>
      <c r="I6103" t="s">
        <v>23</v>
      </c>
      <c r="K6103">
        <v>8</v>
      </c>
      <c r="L6103">
        <v>24</v>
      </c>
      <c r="M6103">
        <v>13</v>
      </c>
      <c r="N6103">
        <v>5</v>
      </c>
      <c r="O6103" t="s">
        <v>33177</v>
      </c>
      <c r="P6103" t="s">
        <v>33175</v>
      </c>
      <c r="Q6103" t="s">
        <v>33176</v>
      </c>
      <c r="R6103" t="s">
        <v>517</v>
      </c>
      <c r="S6103" t="s">
        <v>517</v>
      </c>
      <c r="T6103" t="s">
        <v>517</v>
      </c>
      <c r="U6103" t="s">
        <v>517</v>
      </c>
      <c r="V6103" t="s">
        <v>517</v>
      </c>
      <c r="W6103" t="s">
        <v>1016</v>
      </c>
      <c r="X6103" t="s">
        <v>554</v>
      </c>
      <c r="Y6103" t="s">
        <v>517</v>
      </c>
      <c r="Z6103" s="1" t="s">
        <v>517</v>
      </c>
      <c r="AA6103" t="s">
        <v>546</v>
      </c>
      <c r="AB6103" t="s">
        <v>517</v>
      </c>
      <c r="AC6103" t="s">
        <v>358</v>
      </c>
      <c r="AD6103" t="s">
        <v>517</v>
      </c>
      <c r="AF6103" t="s">
        <v>517</v>
      </c>
      <c r="AG6103" t="s">
        <v>517</v>
      </c>
      <c r="AH6103" t="s">
        <v>517</v>
      </c>
      <c r="AI6103" t="s">
        <v>517</v>
      </c>
      <c r="AJ6103" t="s">
        <v>517</v>
      </c>
    </row>
    <row r="6104" spans="1:36" x14ac:dyDescent="0.25">
      <c r="A6104" s="13" t="s">
        <v>33184</v>
      </c>
      <c r="B6104" s="1">
        <v>42971</v>
      </c>
      <c r="C6104" s="2">
        <v>0.55906250000000002</v>
      </c>
      <c r="D6104" t="s">
        <v>33185</v>
      </c>
      <c r="E6104" t="s">
        <v>116</v>
      </c>
      <c r="F6104" t="s">
        <v>33186</v>
      </c>
      <c r="G6104" s="14" t="s">
        <v>33187</v>
      </c>
      <c r="H6104" s="14" t="s">
        <v>33188</v>
      </c>
      <c r="I6104" t="s">
        <v>23</v>
      </c>
      <c r="K6104">
        <v>8</v>
      </c>
      <c r="L6104">
        <v>24</v>
      </c>
      <c r="M6104">
        <v>13</v>
      </c>
      <c r="N6104">
        <v>5</v>
      </c>
      <c r="O6104" t="s">
        <v>33183</v>
      </c>
      <c r="P6104" t="s">
        <v>517</v>
      </c>
      <c r="Q6104" t="s">
        <v>517</v>
      </c>
      <c r="R6104" t="s">
        <v>517</v>
      </c>
      <c r="S6104" t="s">
        <v>517</v>
      </c>
      <c r="T6104" t="s">
        <v>517</v>
      </c>
      <c r="U6104" t="s">
        <v>517</v>
      </c>
      <c r="V6104" t="s">
        <v>517</v>
      </c>
      <c r="W6104" t="s">
        <v>589</v>
      </c>
      <c r="X6104" t="s">
        <v>590</v>
      </c>
      <c r="Y6104" t="s">
        <v>33189</v>
      </c>
      <c r="Z6104" s="1">
        <v>28754</v>
      </c>
      <c r="AA6104" t="s">
        <v>1489</v>
      </c>
      <c r="AB6104">
        <v>38</v>
      </c>
      <c r="AC6104" t="s">
        <v>358</v>
      </c>
      <c r="AD6104" t="s">
        <v>487</v>
      </c>
      <c r="AF6104" t="s">
        <v>8253</v>
      </c>
      <c r="AG6104" t="s">
        <v>517</v>
      </c>
      <c r="AH6104" t="s">
        <v>517</v>
      </c>
      <c r="AI6104" t="s">
        <v>517</v>
      </c>
      <c r="AJ6104" t="s">
        <v>517</v>
      </c>
    </row>
    <row r="6105" spans="1:36" x14ac:dyDescent="0.25">
      <c r="A6105" s="13" t="s">
        <v>33191</v>
      </c>
      <c r="B6105" s="1">
        <v>42971</v>
      </c>
      <c r="C6105" s="2">
        <v>0.53920138888888891</v>
      </c>
      <c r="D6105" t="s">
        <v>33192</v>
      </c>
      <c r="E6105" t="s">
        <v>22</v>
      </c>
      <c r="F6105" t="s">
        <v>33193</v>
      </c>
      <c r="G6105" s="14" t="s">
        <v>33194</v>
      </c>
      <c r="H6105" s="14" t="s">
        <v>33195</v>
      </c>
      <c r="I6105" t="s">
        <v>23</v>
      </c>
      <c r="K6105">
        <v>8</v>
      </c>
      <c r="L6105">
        <v>24</v>
      </c>
      <c r="M6105">
        <v>12</v>
      </c>
      <c r="N6105">
        <v>5</v>
      </c>
      <c r="O6105" t="s">
        <v>33190</v>
      </c>
      <c r="P6105" t="s">
        <v>517</v>
      </c>
      <c r="Q6105" t="s">
        <v>517</v>
      </c>
      <c r="R6105" t="s">
        <v>517</v>
      </c>
      <c r="S6105" t="s">
        <v>517</v>
      </c>
      <c r="T6105" t="s">
        <v>517</v>
      </c>
      <c r="U6105" t="s">
        <v>517</v>
      </c>
      <c r="V6105" t="s">
        <v>517</v>
      </c>
      <c r="W6105" t="s">
        <v>621</v>
      </c>
      <c r="X6105" t="s">
        <v>622</v>
      </c>
      <c r="Y6105" t="s">
        <v>18736</v>
      </c>
      <c r="Z6105" s="1">
        <v>32415</v>
      </c>
      <c r="AA6105" t="s">
        <v>33196</v>
      </c>
      <c r="AB6105">
        <v>28</v>
      </c>
      <c r="AC6105" t="s">
        <v>357</v>
      </c>
      <c r="AD6105" t="s">
        <v>482</v>
      </c>
      <c r="AF6105" t="s">
        <v>517</v>
      </c>
      <c r="AG6105" t="s">
        <v>517</v>
      </c>
      <c r="AH6105" t="s">
        <v>517</v>
      </c>
      <c r="AI6105" t="s">
        <v>517</v>
      </c>
      <c r="AJ6105" t="s">
        <v>517</v>
      </c>
    </row>
    <row r="6106" spans="1:36" x14ac:dyDescent="0.25">
      <c r="A6106" s="13" t="s">
        <v>33197</v>
      </c>
      <c r="B6106" s="1">
        <v>42971</v>
      </c>
      <c r="C6106" s="2">
        <v>0.52229166666666671</v>
      </c>
      <c r="D6106" t="s">
        <v>33198</v>
      </c>
      <c r="E6106" t="s">
        <v>22</v>
      </c>
      <c r="F6106" t="s">
        <v>33199</v>
      </c>
      <c r="G6106" s="14" t="s">
        <v>33200</v>
      </c>
      <c r="H6106" s="14" t="s">
        <v>33201</v>
      </c>
      <c r="I6106" t="s">
        <v>21</v>
      </c>
      <c r="K6106">
        <v>8</v>
      </c>
      <c r="L6106">
        <v>24</v>
      </c>
      <c r="M6106">
        <v>12</v>
      </c>
      <c r="N6106">
        <v>5</v>
      </c>
      <c r="O6106" t="s">
        <v>517</v>
      </c>
      <c r="P6106" t="s">
        <v>517</v>
      </c>
      <c r="Q6106" t="s">
        <v>517</v>
      </c>
      <c r="R6106" t="s">
        <v>517</v>
      </c>
      <c r="S6106" t="s">
        <v>517</v>
      </c>
      <c r="T6106" t="s">
        <v>517</v>
      </c>
      <c r="U6106" t="s">
        <v>517</v>
      </c>
      <c r="V6106" t="s">
        <v>517</v>
      </c>
      <c r="W6106" t="s">
        <v>517</v>
      </c>
      <c r="X6106" t="s">
        <v>517</v>
      </c>
      <c r="Y6106" t="s">
        <v>3096</v>
      </c>
      <c r="Z6106" s="1">
        <v>31626</v>
      </c>
      <c r="AA6106" t="s">
        <v>9109</v>
      </c>
      <c r="AB6106">
        <v>31</v>
      </c>
      <c r="AC6106" t="s">
        <v>357</v>
      </c>
      <c r="AD6106" t="s">
        <v>482</v>
      </c>
      <c r="AF6106" t="s">
        <v>8295</v>
      </c>
      <c r="AG6106" t="s">
        <v>8263</v>
      </c>
      <c r="AH6106" t="s">
        <v>517</v>
      </c>
      <c r="AI6106" t="s">
        <v>517</v>
      </c>
      <c r="AJ6106" t="s">
        <v>517</v>
      </c>
    </row>
    <row r="6107" spans="1:36" x14ac:dyDescent="0.25">
      <c r="A6107" s="13" t="s">
        <v>33205</v>
      </c>
      <c r="B6107" s="1">
        <v>42971</v>
      </c>
      <c r="C6107" s="2">
        <v>0.51928240740740739</v>
      </c>
      <c r="D6107" t="s">
        <v>33206</v>
      </c>
      <c r="E6107" t="s">
        <v>22</v>
      </c>
      <c r="F6107" t="s">
        <v>33207</v>
      </c>
      <c r="G6107" s="14" t="s">
        <v>33208</v>
      </c>
      <c r="H6107" s="14" t="s">
        <v>33209</v>
      </c>
      <c r="I6107" t="s">
        <v>23</v>
      </c>
      <c r="K6107">
        <v>8</v>
      </c>
      <c r="L6107">
        <v>24</v>
      </c>
      <c r="M6107">
        <v>12</v>
      </c>
      <c r="N6107">
        <v>5</v>
      </c>
      <c r="O6107" t="s">
        <v>33202</v>
      </c>
      <c r="P6107" t="s">
        <v>33203</v>
      </c>
      <c r="Q6107" t="s">
        <v>33204</v>
      </c>
      <c r="R6107" t="s">
        <v>517</v>
      </c>
      <c r="S6107" t="s">
        <v>517</v>
      </c>
      <c r="T6107" t="s">
        <v>517</v>
      </c>
      <c r="U6107" t="s">
        <v>517</v>
      </c>
      <c r="V6107" t="s">
        <v>517</v>
      </c>
      <c r="W6107" t="s">
        <v>589</v>
      </c>
      <c r="X6107" t="s">
        <v>590</v>
      </c>
      <c r="Y6107" t="s">
        <v>517</v>
      </c>
      <c r="Z6107" s="1" t="s">
        <v>517</v>
      </c>
      <c r="AA6107" t="s">
        <v>614</v>
      </c>
      <c r="AB6107" t="s">
        <v>517</v>
      </c>
      <c r="AC6107" t="s">
        <v>358</v>
      </c>
      <c r="AD6107" t="s">
        <v>517</v>
      </c>
      <c r="AF6107" t="s">
        <v>8313</v>
      </c>
      <c r="AG6107" t="s">
        <v>517</v>
      </c>
      <c r="AH6107" t="s">
        <v>517</v>
      </c>
      <c r="AI6107" t="s">
        <v>517</v>
      </c>
      <c r="AJ6107" t="s">
        <v>517</v>
      </c>
    </row>
    <row r="6108" spans="1:36" x14ac:dyDescent="0.25">
      <c r="A6108" s="13" t="s">
        <v>33210</v>
      </c>
      <c r="B6108" s="1">
        <v>42971</v>
      </c>
      <c r="C6108" s="2">
        <v>0.51734953703703701</v>
      </c>
      <c r="D6108" t="s">
        <v>33211</v>
      </c>
      <c r="E6108" t="s">
        <v>22</v>
      </c>
      <c r="F6108" t="s">
        <v>33212</v>
      </c>
      <c r="G6108" s="14" t="s">
        <v>33213</v>
      </c>
      <c r="H6108" s="14" t="s">
        <v>33214</v>
      </c>
      <c r="I6108" t="s">
        <v>21</v>
      </c>
      <c r="K6108">
        <v>8</v>
      </c>
      <c r="L6108">
        <v>24</v>
      </c>
      <c r="M6108">
        <v>12</v>
      </c>
      <c r="N6108">
        <v>5</v>
      </c>
      <c r="O6108" t="s">
        <v>517</v>
      </c>
      <c r="P6108" t="s">
        <v>517</v>
      </c>
      <c r="Q6108" t="s">
        <v>517</v>
      </c>
      <c r="R6108" t="s">
        <v>517</v>
      </c>
      <c r="S6108" t="s">
        <v>517</v>
      </c>
      <c r="T6108" t="s">
        <v>517</v>
      </c>
      <c r="U6108" t="s">
        <v>517</v>
      </c>
      <c r="V6108" t="s">
        <v>517</v>
      </c>
      <c r="W6108" t="s">
        <v>517</v>
      </c>
      <c r="X6108" t="s">
        <v>517</v>
      </c>
      <c r="Y6108" t="s">
        <v>12218</v>
      </c>
      <c r="Z6108" s="1">
        <v>28672</v>
      </c>
      <c r="AA6108" t="s">
        <v>694</v>
      </c>
      <c r="AB6108">
        <v>39</v>
      </c>
      <c r="AC6108" t="s">
        <v>358</v>
      </c>
      <c r="AD6108" t="s">
        <v>499</v>
      </c>
      <c r="AF6108" t="s">
        <v>8295</v>
      </c>
      <c r="AG6108" t="s">
        <v>8263</v>
      </c>
      <c r="AH6108" t="s">
        <v>8303</v>
      </c>
      <c r="AI6108" t="s">
        <v>8266</v>
      </c>
      <c r="AJ6108" t="s">
        <v>8307</v>
      </c>
    </row>
    <row r="6109" spans="1:36" x14ac:dyDescent="0.25">
      <c r="A6109" s="13" t="s">
        <v>33216</v>
      </c>
      <c r="B6109" s="1">
        <v>42971</v>
      </c>
      <c r="C6109" s="2">
        <v>0.51277777777777778</v>
      </c>
      <c r="D6109" t="s">
        <v>33217</v>
      </c>
      <c r="E6109" t="s">
        <v>22</v>
      </c>
      <c r="F6109" t="s">
        <v>33218</v>
      </c>
      <c r="G6109" s="14" t="s">
        <v>33219</v>
      </c>
      <c r="H6109" s="14" t="s">
        <v>33220</v>
      </c>
      <c r="I6109" t="s">
        <v>21</v>
      </c>
      <c r="K6109">
        <v>8</v>
      </c>
      <c r="L6109">
        <v>24</v>
      </c>
      <c r="M6109">
        <v>12</v>
      </c>
      <c r="N6109">
        <v>5</v>
      </c>
      <c r="O6109" t="s">
        <v>33215</v>
      </c>
      <c r="P6109" t="s">
        <v>517</v>
      </c>
      <c r="Q6109" t="s">
        <v>517</v>
      </c>
      <c r="R6109" t="s">
        <v>517</v>
      </c>
      <c r="S6109" t="s">
        <v>517</v>
      </c>
      <c r="T6109" t="s">
        <v>517</v>
      </c>
      <c r="U6109" t="s">
        <v>517</v>
      </c>
      <c r="V6109" t="s">
        <v>517</v>
      </c>
      <c r="W6109" t="s">
        <v>589</v>
      </c>
      <c r="X6109" t="s">
        <v>590</v>
      </c>
      <c r="Y6109" t="s">
        <v>517</v>
      </c>
      <c r="Z6109" s="1" t="s">
        <v>517</v>
      </c>
      <c r="AA6109" t="s">
        <v>5548</v>
      </c>
      <c r="AB6109" t="s">
        <v>517</v>
      </c>
      <c r="AC6109" t="s">
        <v>357</v>
      </c>
      <c r="AD6109" t="s">
        <v>517</v>
      </c>
      <c r="AF6109" t="s">
        <v>8305</v>
      </c>
      <c r="AG6109" t="s">
        <v>8313</v>
      </c>
      <c r="AH6109" t="s">
        <v>517</v>
      </c>
      <c r="AI6109" t="s">
        <v>517</v>
      </c>
      <c r="AJ6109" t="s">
        <v>517</v>
      </c>
    </row>
    <row r="6110" spans="1:36" x14ac:dyDescent="0.25">
      <c r="A6110" s="13" t="s">
        <v>33221</v>
      </c>
      <c r="B6110" s="1">
        <v>42971</v>
      </c>
      <c r="C6110" s="2">
        <v>0.47968749999999999</v>
      </c>
      <c r="D6110" t="s">
        <v>33222</v>
      </c>
      <c r="E6110" t="s">
        <v>22</v>
      </c>
      <c r="F6110" t="s">
        <v>33223</v>
      </c>
      <c r="G6110" s="14" t="s">
        <v>33224</v>
      </c>
      <c r="H6110" s="14" t="s">
        <v>33225</v>
      </c>
      <c r="I6110" t="s">
        <v>21</v>
      </c>
      <c r="K6110">
        <v>8</v>
      </c>
      <c r="L6110">
        <v>24</v>
      </c>
      <c r="M6110">
        <v>11</v>
      </c>
      <c r="N6110">
        <v>5</v>
      </c>
      <c r="O6110" t="s">
        <v>517</v>
      </c>
      <c r="P6110" t="s">
        <v>517</v>
      </c>
      <c r="Q6110" t="s">
        <v>517</v>
      </c>
      <c r="R6110" t="s">
        <v>517</v>
      </c>
      <c r="S6110" t="s">
        <v>517</v>
      </c>
      <c r="T6110" t="s">
        <v>517</v>
      </c>
      <c r="U6110" t="s">
        <v>517</v>
      </c>
      <c r="V6110" t="s">
        <v>517</v>
      </c>
      <c r="W6110" t="s">
        <v>517</v>
      </c>
      <c r="X6110" t="s">
        <v>517</v>
      </c>
      <c r="Y6110" t="s">
        <v>33226</v>
      </c>
      <c r="Z6110" s="1">
        <v>21020</v>
      </c>
      <c r="AA6110" t="s">
        <v>33227</v>
      </c>
      <c r="AB6110">
        <v>60</v>
      </c>
      <c r="AC6110" t="s">
        <v>358</v>
      </c>
      <c r="AD6110" t="s">
        <v>487</v>
      </c>
      <c r="AF6110" t="s">
        <v>8273</v>
      </c>
      <c r="AG6110" t="s">
        <v>8266</v>
      </c>
      <c r="AH6110" t="s">
        <v>8253</v>
      </c>
      <c r="AI6110" t="s">
        <v>517</v>
      </c>
      <c r="AJ6110" t="s">
        <v>517</v>
      </c>
    </row>
    <row r="6111" spans="1:36" x14ac:dyDescent="0.25">
      <c r="A6111" s="13" t="s">
        <v>33228</v>
      </c>
      <c r="B6111" s="1">
        <v>42971</v>
      </c>
      <c r="C6111" s="2">
        <v>0.47181712962962963</v>
      </c>
      <c r="D6111" t="s">
        <v>28897</v>
      </c>
      <c r="E6111" t="s">
        <v>22</v>
      </c>
      <c r="F6111" t="s">
        <v>33229</v>
      </c>
      <c r="G6111" s="14" t="s">
        <v>33230</v>
      </c>
      <c r="H6111" s="14" t="s">
        <v>33231</v>
      </c>
      <c r="I6111" t="s">
        <v>25</v>
      </c>
      <c r="K6111">
        <v>8</v>
      </c>
      <c r="L6111">
        <v>24</v>
      </c>
      <c r="M6111">
        <v>11</v>
      </c>
      <c r="N6111">
        <v>5</v>
      </c>
      <c r="O6111" t="s">
        <v>517</v>
      </c>
      <c r="P6111" t="s">
        <v>517</v>
      </c>
      <c r="Q6111" t="s">
        <v>517</v>
      </c>
      <c r="R6111" t="s">
        <v>517</v>
      </c>
      <c r="S6111" t="s">
        <v>517</v>
      </c>
      <c r="T6111" t="s">
        <v>517</v>
      </c>
      <c r="U6111" t="s">
        <v>517</v>
      </c>
      <c r="V6111" t="s">
        <v>517</v>
      </c>
      <c r="W6111" t="s">
        <v>517</v>
      </c>
      <c r="X6111" t="s">
        <v>517</v>
      </c>
      <c r="Y6111" t="s">
        <v>33232</v>
      </c>
      <c r="Z6111" s="1">
        <v>33014</v>
      </c>
      <c r="AA6111" t="s">
        <v>529</v>
      </c>
      <c r="AB6111">
        <v>27</v>
      </c>
      <c r="AC6111" t="s">
        <v>358</v>
      </c>
      <c r="AD6111" t="s">
        <v>482</v>
      </c>
      <c r="AF6111" t="s">
        <v>8270</v>
      </c>
      <c r="AG6111" t="s">
        <v>517</v>
      </c>
      <c r="AH6111" t="s">
        <v>517</v>
      </c>
      <c r="AI6111" t="s">
        <v>517</v>
      </c>
      <c r="AJ6111" t="s">
        <v>517</v>
      </c>
    </row>
    <row r="6112" spans="1:36" x14ac:dyDescent="0.25">
      <c r="A6112" s="13" t="s">
        <v>33233</v>
      </c>
      <c r="B6112" s="1">
        <v>42971</v>
      </c>
      <c r="C6112" s="2">
        <v>0.46516203703703707</v>
      </c>
      <c r="D6112" t="s">
        <v>2145</v>
      </c>
      <c r="E6112" t="s">
        <v>22</v>
      </c>
      <c r="F6112" t="s">
        <v>33234</v>
      </c>
      <c r="G6112" s="14" t="s">
        <v>33235</v>
      </c>
      <c r="H6112" s="14" t="s">
        <v>33236</v>
      </c>
      <c r="I6112" t="s">
        <v>24</v>
      </c>
      <c r="K6112">
        <v>8</v>
      </c>
      <c r="L6112">
        <v>24</v>
      </c>
      <c r="M6112">
        <v>11</v>
      </c>
      <c r="N6112">
        <v>5</v>
      </c>
      <c r="O6112" t="s">
        <v>517</v>
      </c>
      <c r="P6112" t="s">
        <v>517</v>
      </c>
      <c r="Q6112" t="s">
        <v>517</v>
      </c>
      <c r="R6112" t="s">
        <v>517</v>
      </c>
      <c r="S6112" t="s">
        <v>517</v>
      </c>
      <c r="T6112" t="s">
        <v>517</v>
      </c>
      <c r="U6112" t="s">
        <v>517</v>
      </c>
      <c r="V6112" t="s">
        <v>517</v>
      </c>
      <c r="W6112" t="s">
        <v>517</v>
      </c>
      <c r="X6112" t="s">
        <v>517</v>
      </c>
      <c r="Y6112" t="s">
        <v>20972</v>
      </c>
      <c r="Z6112" s="1">
        <v>33086</v>
      </c>
      <c r="AA6112" t="s">
        <v>2145</v>
      </c>
      <c r="AB6112">
        <v>27</v>
      </c>
      <c r="AC6112" t="s">
        <v>358</v>
      </c>
      <c r="AD6112" t="s">
        <v>490</v>
      </c>
      <c r="AF6112" t="s">
        <v>517</v>
      </c>
      <c r="AG6112" t="s">
        <v>517</v>
      </c>
      <c r="AH6112" t="s">
        <v>517</v>
      </c>
      <c r="AI6112" t="s">
        <v>517</v>
      </c>
      <c r="AJ6112" t="s">
        <v>517</v>
      </c>
    </row>
    <row r="6113" spans="1:36" x14ac:dyDescent="0.25">
      <c r="A6113" s="13" t="s">
        <v>33238</v>
      </c>
      <c r="B6113" s="1">
        <v>42971</v>
      </c>
      <c r="C6113" s="2">
        <v>0.46329861111111109</v>
      </c>
      <c r="D6113" t="s">
        <v>33239</v>
      </c>
      <c r="E6113" t="s">
        <v>22</v>
      </c>
      <c r="F6113" t="s">
        <v>33240</v>
      </c>
      <c r="G6113" s="14" t="s">
        <v>33241</v>
      </c>
      <c r="H6113" s="14" t="s">
        <v>33242</v>
      </c>
      <c r="I6113" t="s">
        <v>21</v>
      </c>
      <c r="K6113">
        <v>8</v>
      </c>
      <c r="L6113">
        <v>24</v>
      </c>
      <c r="M6113">
        <v>11</v>
      </c>
      <c r="N6113">
        <v>5</v>
      </c>
      <c r="O6113" t="s">
        <v>33237</v>
      </c>
      <c r="P6113" t="s">
        <v>517</v>
      </c>
      <c r="Q6113" t="s">
        <v>517</v>
      </c>
      <c r="R6113" t="s">
        <v>517</v>
      </c>
      <c r="S6113" t="s">
        <v>517</v>
      </c>
      <c r="T6113" t="s">
        <v>517</v>
      </c>
      <c r="U6113" t="s">
        <v>517</v>
      </c>
      <c r="V6113" t="s">
        <v>517</v>
      </c>
      <c r="W6113" t="s">
        <v>589</v>
      </c>
      <c r="X6113" t="s">
        <v>590</v>
      </c>
      <c r="Y6113" t="s">
        <v>33243</v>
      </c>
      <c r="Z6113" s="1">
        <v>18947</v>
      </c>
      <c r="AA6113" t="s">
        <v>33239</v>
      </c>
      <c r="AB6113">
        <v>65</v>
      </c>
      <c r="AC6113" t="s">
        <v>358</v>
      </c>
      <c r="AD6113" t="s">
        <v>482</v>
      </c>
      <c r="AF6113" t="s">
        <v>8295</v>
      </c>
      <c r="AG6113" t="s">
        <v>8265</v>
      </c>
      <c r="AH6113" t="s">
        <v>8263</v>
      </c>
      <c r="AI6113" t="s">
        <v>8254</v>
      </c>
      <c r="AJ6113" t="s">
        <v>517</v>
      </c>
    </row>
    <row r="6114" spans="1:36" x14ac:dyDescent="0.25">
      <c r="A6114" s="13" t="s">
        <v>33244</v>
      </c>
      <c r="B6114" s="1">
        <v>42971</v>
      </c>
      <c r="C6114" s="2">
        <v>0.43883101851851852</v>
      </c>
      <c r="D6114" t="s">
        <v>30468</v>
      </c>
      <c r="E6114" t="s">
        <v>22</v>
      </c>
      <c r="F6114" t="s">
        <v>30469</v>
      </c>
      <c r="G6114" s="14" t="s">
        <v>30470</v>
      </c>
      <c r="H6114" s="14" t="s">
        <v>30471</v>
      </c>
      <c r="I6114" t="s">
        <v>21</v>
      </c>
      <c r="K6114">
        <v>8</v>
      </c>
      <c r="L6114">
        <v>24</v>
      </c>
      <c r="M6114">
        <v>10</v>
      </c>
      <c r="N6114">
        <v>5</v>
      </c>
      <c r="O6114" t="s">
        <v>30466</v>
      </c>
      <c r="P6114" t="s">
        <v>517</v>
      </c>
      <c r="Q6114" t="s">
        <v>517</v>
      </c>
      <c r="R6114" t="s">
        <v>517</v>
      </c>
      <c r="S6114" t="s">
        <v>517</v>
      </c>
      <c r="T6114" t="s">
        <v>517</v>
      </c>
      <c r="U6114" t="s">
        <v>517</v>
      </c>
      <c r="V6114" t="s">
        <v>517</v>
      </c>
      <c r="W6114" t="s">
        <v>476</v>
      </c>
      <c r="X6114" t="s">
        <v>846</v>
      </c>
      <c r="Y6114" t="s">
        <v>8949</v>
      </c>
      <c r="Z6114" s="1">
        <v>32380</v>
      </c>
      <c r="AA6114" t="s">
        <v>1140</v>
      </c>
      <c r="AB6114">
        <v>29</v>
      </c>
      <c r="AC6114" t="s">
        <v>358</v>
      </c>
      <c r="AD6114" t="s">
        <v>492</v>
      </c>
      <c r="AF6114" t="s">
        <v>517</v>
      </c>
      <c r="AG6114" t="s">
        <v>517</v>
      </c>
      <c r="AH6114" t="s">
        <v>517</v>
      </c>
      <c r="AI6114" t="s">
        <v>517</v>
      </c>
      <c r="AJ6114" t="s">
        <v>517</v>
      </c>
    </row>
    <row r="6115" spans="1:36" x14ac:dyDescent="0.25">
      <c r="A6115" s="13" t="s">
        <v>33246</v>
      </c>
      <c r="B6115" s="1">
        <v>42971</v>
      </c>
      <c r="C6115" s="2">
        <v>0.40995370370370371</v>
      </c>
      <c r="D6115" t="s">
        <v>33247</v>
      </c>
      <c r="E6115" t="s">
        <v>22</v>
      </c>
      <c r="F6115" t="s">
        <v>33248</v>
      </c>
      <c r="G6115" s="14" t="s">
        <v>33249</v>
      </c>
      <c r="H6115" s="14" t="s">
        <v>33250</v>
      </c>
      <c r="I6115" t="s">
        <v>23</v>
      </c>
      <c r="K6115">
        <v>8</v>
      </c>
      <c r="L6115">
        <v>24</v>
      </c>
      <c r="M6115">
        <v>9</v>
      </c>
      <c r="N6115">
        <v>5</v>
      </c>
      <c r="O6115" t="s">
        <v>33245</v>
      </c>
      <c r="P6115" t="s">
        <v>517</v>
      </c>
      <c r="Q6115" t="s">
        <v>517</v>
      </c>
      <c r="R6115" t="s">
        <v>517</v>
      </c>
      <c r="S6115" t="s">
        <v>517</v>
      </c>
      <c r="T6115" t="s">
        <v>517</v>
      </c>
      <c r="U6115" t="s">
        <v>517</v>
      </c>
      <c r="V6115" t="s">
        <v>517</v>
      </c>
      <c r="W6115" t="s">
        <v>537</v>
      </c>
      <c r="X6115" t="s">
        <v>590</v>
      </c>
      <c r="Y6115" t="s">
        <v>33251</v>
      </c>
      <c r="Z6115" s="1">
        <v>29231</v>
      </c>
      <c r="AA6115" t="s">
        <v>3175</v>
      </c>
      <c r="AB6115">
        <v>37</v>
      </c>
      <c r="AC6115" t="s">
        <v>358</v>
      </c>
      <c r="AD6115" t="s">
        <v>495</v>
      </c>
      <c r="AF6115" t="s">
        <v>517</v>
      </c>
      <c r="AG6115" t="s">
        <v>517</v>
      </c>
      <c r="AH6115" t="s">
        <v>517</v>
      </c>
      <c r="AI6115" t="s">
        <v>517</v>
      </c>
      <c r="AJ6115" t="s">
        <v>517</v>
      </c>
    </row>
    <row r="6116" spans="1:36" x14ac:dyDescent="0.25">
      <c r="A6116" s="13" t="s">
        <v>33252</v>
      </c>
      <c r="B6116" s="1">
        <v>42971</v>
      </c>
      <c r="C6116" s="2">
        <v>0.40489583333333329</v>
      </c>
      <c r="D6116" t="s">
        <v>33253</v>
      </c>
      <c r="E6116" t="s">
        <v>22</v>
      </c>
      <c r="F6116" t="s">
        <v>33254</v>
      </c>
      <c r="G6116" s="14" t="s">
        <v>33255</v>
      </c>
      <c r="H6116" s="14" t="s">
        <v>33256</v>
      </c>
      <c r="I6116" t="s">
        <v>21</v>
      </c>
      <c r="K6116">
        <v>8</v>
      </c>
      <c r="L6116">
        <v>24</v>
      </c>
      <c r="M6116">
        <v>9</v>
      </c>
      <c r="N6116">
        <v>5</v>
      </c>
      <c r="O6116" t="s">
        <v>517</v>
      </c>
      <c r="P6116" t="s">
        <v>517</v>
      </c>
      <c r="Q6116" t="s">
        <v>517</v>
      </c>
      <c r="R6116" t="s">
        <v>517</v>
      </c>
      <c r="S6116" t="s">
        <v>517</v>
      </c>
      <c r="T6116" t="s">
        <v>517</v>
      </c>
      <c r="U6116" t="s">
        <v>517</v>
      </c>
      <c r="V6116" t="s">
        <v>517</v>
      </c>
      <c r="W6116" t="s">
        <v>517</v>
      </c>
      <c r="X6116" t="s">
        <v>517</v>
      </c>
      <c r="Y6116" t="s">
        <v>517</v>
      </c>
      <c r="Z6116" s="1" t="s">
        <v>517</v>
      </c>
      <c r="AA6116" t="s">
        <v>15101</v>
      </c>
      <c r="AB6116" t="s">
        <v>517</v>
      </c>
      <c r="AC6116" t="s">
        <v>358</v>
      </c>
      <c r="AD6116" t="s">
        <v>517</v>
      </c>
      <c r="AF6116" t="s">
        <v>8304</v>
      </c>
      <c r="AG6116" t="s">
        <v>8282</v>
      </c>
      <c r="AH6116" t="s">
        <v>8303</v>
      </c>
      <c r="AI6116" t="s">
        <v>8313</v>
      </c>
      <c r="AJ6116" t="s">
        <v>517</v>
      </c>
    </row>
    <row r="6117" spans="1:36" x14ac:dyDescent="0.25">
      <c r="A6117" s="13" t="s">
        <v>33257</v>
      </c>
      <c r="B6117" s="1">
        <v>42971</v>
      </c>
      <c r="C6117" s="2">
        <v>0.38237268518518519</v>
      </c>
      <c r="D6117" t="s">
        <v>32685</v>
      </c>
      <c r="E6117" t="s">
        <v>22</v>
      </c>
      <c r="F6117" t="s">
        <v>32686</v>
      </c>
      <c r="G6117" s="14" t="s">
        <v>32687</v>
      </c>
      <c r="H6117" s="14" t="s">
        <v>33258</v>
      </c>
      <c r="I6117" t="s">
        <v>21</v>
      </c>
      <c r="K6117">
        <v>8</v>
      </c>
      <c r="L6117">
        <v>24</v>
      </c>
      <c r="M6117">
        <v>9</v>
      </c>
      <c r="N6117">
        <v>5</v>
      </c>
      <c r="O6117" t="s">
        <v>32683</v>
      </c>
      <c r="P6117" t="s">
        <v>517</v>
      </c>
      <c r="Q6117" t="s">
        <v>517</v>
      </c>
      <c r="R6117" t="s">
        <v>517</v>
      </c>
      <c r="S6117" t="s">
        <v>517</v>
      </c>
      <c r="T6117" t="s">
        <v>517</v>
      </c>
      <c r="U6117" t="s">
        <v>517</v>
      </c>
      <c r="V6117" t="s">
        <v>517</v>
      </c>
      <c r="W6117" t="s">
        <v>621</v>
      </c>
      <c r="X6117" t="s">
        <v>622</v>
      </c>
      <c r="Y6117" t="s">
        <v>12036</v>
      </c>
      <c r="Z6117" s="1">
        <v>27576</v>
      </c>
      <c r="AA6117" t="s">
        <v>519</v>
      </c>
      <c r="AB6117">
        <v>42</v>
      </c>
      <c r="AC6117" t="s">
        <v>358</v>
      </c>
      <c r="AD6117" t="s">
        <v>495</v>
      </c>
      <c r="AF6117" t="s">
        <v>8307</v>
      </c>
      <c r="AG6117" t="s">
        <v>517</v>
      </c>
      <c r="AH6117" t="s">
        <v>517</v>
      </c>
      <c r="AI6117" t="s">
        <v>517</v>
      </c>
      <c r="AJ6117" t="s">
        <v>517</v>
      </c>
    </row>
    <row r="6118" spans="1:36" x14ac:dyDescent="0.25">
      <c r="A6118" s="13" t="s">
        <v>33259</v>
      </c>
      <c r="B6118" s="1">
        <v>42971</v>
      </c>
      <c r="C6118" s="2">
        <v>8.4282407407407403E-2</v>
      </c>
      <c r="D6118" t="s">
        <v>15546</v>
      </c>
      <c r="E6118" t="s">
        <v>22</v>
      </c>
      <c r="F6118" t="s">
        <v>30420</v>
      </c>
      <c r="G6118" s="14" t="s">
        <v>30421</v>
      </c>
      <c r="H6118" s="14" t="s">
        <v>33260</v>
      </c>
      <c r="I6118" t="s">
        <v>23</v>
      </c>
      <c r="K6118">
        <v>8</v>
      </c>
      <c r="L6118">
        <v>24</v>
      </c>
      <c r="M6118">
        <v>2</v>
      </c>
      <c r="N6118">
        <v>5</v>
      </c>
      <c r="O6118" t="s">
        <v>517</v>
      </c>
      <c r="P6118" t="s">
        <v>517</v>
      </c>
      <c r="Q6118" t="s">
        <v>517</v>
      </c>
      <c r="R6118" t="s">
        <v>517</v>
      </c>
      <c r="S6118" t="s">
        <v>517</v>
      </c>
      <c r="T6118" t="s">
        <v>517</v>
      </c>
      <c r="U6118" t="s">
        <v>517</v>
      </c>
      <c r="V6118" t="s">
        <v>517</v>
      </c>
      <c r="W6118" t="s">
        <v>517</v>
      </c>
      <c r="X6118" t="s">
        <v>517</v>
      </c>
      <c r="Y6118" t="s">
        <v>30423</v>
      </c>
      <c r="Z6118" s="1">
        <v>34929</v>
      </c>
      <c r="AA6118" t="s">
        <v>546</v>
      </c>
      <c r="AB6118">
        <v>22</v>
      </c>
      <c r="AC6118" t="s">
        <v>358</v>
      </c>
      <c r="AD6118" t="s">
        <v>482</v>
      </c>
      <c r="AF6118" t="s">
        <v>8260</v>
      </c>
      <c r="AG6118" t="s">
        <v>8307</v>
      </c>
      <c r="AH6118" t="s">
        <v>8313</v>
      </c>
      <c r="AI6118" t="s">
        <v>517</v>
      </c>
      <c r="AJ6118" t="s">
        <v>517</v>
      </c>
    </row>
    <row r="6119" spans="1:36" x14ac:dyDescent="0.25">
      <c r="A6119" s="13" t="s">
        <v>33262</v>
      </c>
      <c r="B6119" s="1">
        <v>42971</v>
      </c>
      <c r="C6119" s="2">
        <v>1.554398148148148E-2</v>
      </c>
      <c r="D6119" t="s">
        <v>33263</v>
      </c>
      <c r="E6119" t="s">
        <v>22</v>
      </c>
      <c r="F6119" t="s">
        <v>33264</v>
      </c>
      <c r="G6119" s="14" t="s">
        <v>33265</v>
      </c>
      <c r="H6119" s="14" t="s">
        <v>33266</v>
      </c>
      <c r="I6119" t="s">
        <v>23</v>
      </c>
      <c r="K6119">
        <v>8</v>
      </c>
      <c r="L6119">
        <v>24</v>
      </c>
      <c r="M6119">
        <v>0</v>
      </c>
      <c r="N6119">
        <v>5</v>
      </c>
      <c r="O6119" t="s">
        <v>33261</v>
      </c>
      <c r="P6119" t="s">
        <v>517</v>
      </c>
      <c r="Q6119" t="s">
        <v>517</v>
      </c>
      <c r="R6119" t="s">
        <v>517</v>
      </c>
      <c r="S6119" t="s">
        <v>517</v>
      </c>
      <c r="T6119" t="s">
        <v>517</v>
      </c>
      <c r="U6119" t="s">
        <v>517</v>
      </c>
      <c r="V6119" t="s">
        <v>517</v>
      </c>
      <c r="W6119" t="s">
        <v>852</v>
      </c>
      <c r="X6119" t="s">
        <v>841</v>
      </c>
      <c r="Y6119" t="s">
        <v>18895</v>
      </c>
      <c r="Z6119" s="1">
        <v>29015</v>
      </c>
      <c r="AA6119" t="s">
        <v>6007</v>
      </c>
      <c r="AB6119">
        <v>38</v>
      </c>
      <c r="AC6119" t="s">
        <v>358</v>
      </c>
      <c r="AD6119" t="s">
        <v>490</v>
      </c>
      <c r="AF6119" t="s">
        <v>517</v>
      </c>
      <c r="AG6119" t="s">
        <v>517</v>
      </c>
      <c r="AH6119" t="s">
        <v>517</v>
      </c>
      <c r="AI6119" t="s">
        <v>517</v>
      </c>
      <c r="AJ6119" t="s">
        <v>517</v>
      </c>
    </row>
    <row r="6120" spans="1:36" x14ac:dyDescent="0.25">
      <c r="A6120" s="13" t="s">
        <v>33267</v>
      </c>
      <c r="B6120" s="1">
        <v>42970</v>
      </c>
      <c r="C6120" s="2">
        <v>0.95317129629629627</v>
      </c>
      <c r="D6120" t="s">
        <v>29421</v>
      </c>
      <c r="E6120" t="s">
        <v>5507</v>
      </c>
      <c r="F6120" t="s">
        <v>29422</v>
      </c>
      <c r="G6120" s="14" t="s">
        <v>33268</v>
      </c>
      <c r="H6120" s="14" t="s">
        <v>29424</v>
      </c>
      <c r="I6120" t="s">
        <v>21</v>
      </c>
      <c r="K6120">
        <v>8</v>
      </c>
      <c r="L6120">
        <v>23</v>
      </c>
      <c r="M6120">
        <v>22</v>
      </c>
      <c r="N6120">
        <v>4</v>
      </c>
      <c r="O6120" t="s">
        <v>29419</v>
      </c>
      <c r="P6120" t="s">
        <v>517</v>
      </c>
      <c r="Q6120" t="s">
        <v>517</v>
      </c>
      <c r="R6120" t="s">
        <v>517</v>
      </c>
      <c r="S6120" t="s">
        <v>517</v>
      </c>
      <c r="T6120" t="s">
        <v>517</v>
      </c>
      <c r="U6120" t="s">
        <v>517</v>
      </c>
      <c r="V6120" t="s">
        <v>517</v>
      </c>
      <c r="W6120" t="s">
        <v>1217</v>
      </c>
      <c r="X6120" t="s">
        <v>1487</v>
      </c>
      <c r="Y6120" t="s">
        <v>517</v>
      </c>
      <c r="Z6120" s="1" t="s">
        <v>517</v>
      </c>
      <c r="AA6120" t="s">
        <v>2584</v>
      </c>
      <c r="AB6120" t="s">
        <v>517</v>
      </c>
      <c r="AC6120" t="s">
        <v>358</v>
      </c>
      <c r="AD6120" t="s">
        <v>517</v>
      </c>
      <c r="AF6120" t="s">
        <v>8254</v>
      </c>
      <c r="AG6120" t="s">
        <v>8258</v>
      </c>
      <c r="AH6120" t="s">
        <v>8313</v>
      </c>
      <c r="AI6120" t="s">
        <v>517</v>
      </c>
      <c r="AJ6120" t="s">
        <v>517</v>
      </c>
    </row>
    <row r="6121" spans="1:36" x14ac:dyDescent="0.25">
      <c r="A6121" s="13" t="s">
        <v>33270</v>
      </c>
      <c r="B6121" s="1">
        <v>42970</v>
      </c>
      <c r="C6121" s="2">
        <v>0.94112268518518516</v>
      </c>
      <c r="D6121" t="s">
        <v>821</v>
      </c>
      <c r="E6121" t="s">
        <v>22</v>
      </c>
      <c r="F6121" t="s">
        <v>33271</v>
      </c>
      <c r="G6121" s="14" t="s">
        <v>11216</v>
      </c>
      <c r="H6121" s="14" t="s">
        <v>33272</v>
      </c>
      <c r="I6121" t="s">
        <v>21</v>
      </c>
      <c r="K6121">
        <v>8</v>
      </c>
      <c r="L6121">
        <v>23</v>
      </c>
      <c r="M6121">
        <v>22</v>
      </c>
      <c r="N6121">
        <v>4</v>
      </c>
      <c r="O6121" t="s">
        <v>33269</v>
      </c>
      <c r="P6121" t="s">
        <v>517</v>
      </c>
      <c r="Q6121" t="s">
        <v>517</v>
      </c>
      <c r="R6121" t="s">
        <v>517</v>
      </c>
      <c r="S6121" t="s">
        <v>517</v>
      </c>
      <c r="T6121" t="s">
        <v>517</v>
      </c>
      <c r="U6121" t="s">
        <v>517</v>
      </c>
      <c r="V6121" t="s">
        <v>517</v>
      </c>
      <c r="W6121" t="s">
        <v>589</v>
      </c>
      <c r="X6121" t="s">
        <v>590</v>
      </c>
      <c r="Y6121" t="s">
        <v>517</v>
      </c>
      <c r="Z6121" s="1" t="s">
        <v>517</v>
      </c>
      <c r="AA6121" t="s">
        <v>529</v>
      </c>
      <c r="AB6121" t="s">
        <v>517</v>
      </c>
      <c r="AC6121" t="s">
        <v>358</v>
      </c>
      <c r="AD6121" t="s">
        <v>517</v>
      </c>
      <c r="AF6121" t="s">
        <v>8254</v>
      </c>
      <c r="AG6121" t="s">
        <v>517</v>
      </c>
      <c r="AH6121" t="s">
        <v>517</v>
      </c>
      <c r="AI6121" t="s">
        <v>517</v>
      </c>
      <c r="AJ6121" t="s">
        <v>517</v>
      </c>
    </row>
    <row r="6122" spans="1:36" x14ac:dyDescent="0.25">
      <c r="A6122" s="13" t="s">
        <v>33273</v>
      </c>
      <c r="B6122" s="1">
        <v>42970</v>
      </c>
      <c r="C6122" s="2">
        <v>0.93982638888888881</v>
      </c>
      <c r="D6122" t="s">
        <v>33274</v>
      </c>
      <c r="E6122" t="s">
        <v>22</v>
      </c>
      <c r="F6122" t="s">
        <v>5248</v>
      </c>
      <c r="G6122" s="14" t="s">
        <v>33275</v>
      </c>
      <c r="H6122" s="14" t="s">
        <v>20679</v>
      </c>
      <c r="I6122" t="s">
        <v>21</v>
      </c>
      <c r="K6122">
        <v>8</v>
      </c>
      <c r="L6122">
        <v>23</v>
      </c>
      <c r="M6122">
        <v>22</v>
      </c>
      <c r="N6122">
        <v>4</v>
      </c>
      <c r="O6122" t="s">
        <v>517</v>
      </c>
      <c r="P6122" t="s">
        <v>517</v>
      </c>
      <c r="Q6122" t="s">
        <v>517</v>
      </c>
      <c r="R6122" t="s">
        <v>517</v>
      </c>
      <c r="S6122" t="s">
        <v>517</v>
      </c>
      <c r="T6122" t="s">
        <v>517</v>
      </c>
      <c r="U6122" t="s">
        <v>517</v>
      </c>
      <c r="V6122" t="s">
        <v>517</v>
      </c>
      <c r="W6122" t="s">
        <v>517</v>
      </c>
      <c r="X6122" t="s">
        <v>517</v>
      </c>
      <c r="Y6122" t="s">
        <v>4898</v>
      </c>
      <c r="Z6122" s="1">
        <v>32054</v>
      </c>
      <c r="AA6122" t="s">
        <v>4069</v>
      </c>
      <c r="AB6122">
        <v>29</v>
      </c>
      <c r="AC6122" t="s">
        <v>358</v>
      </c>
      <c r="AD6122" t="s">
        <v>489</v>
      </c>
      <c r="AF6122" t="s">
        <v>8263</v>
      </c>
      <c r="AG6122" t="s">
        <v>8259</v>
      </c>
      <c r="AH6122" t="s">
        <v>8295</v>
      </c>
      <c r="AI6122" t="s">
        <v>517</v>
      </c>
      <c r="AJ6122" t="s">
        <v>8307</v>
      </c>
    </row>
    <row r="6123" spans="1:36" x14ac:dyDescent="0.25">
      <c r="A6123" t="s">
        <v>33276</v>
      </c>
      <c r="B6123">
        <v>42970</v>
      </c>
      <c r="C6123">
        <v>0.91754629629629625</v>
      </c>
      <c r="D6123" t="s">
        <v>33277</v>
      </c>
      <c r="E6123" t="s">
        <v>22</v>
      </c>
      <c r="F6123" t="s">
        <v>33278</v>
      </c>
      <c r="G6123" t="s">
        <v>30692</v>
      </c>
      <c r="H6123" t="s">
        <v>30693</v>
      </c>
      <c r="I6123" t="s">
        <v>21</v>
      </c>
      <c r="K6123">
        <v>8</v>
      </c>
      <c r="L6123">
        <v>23</v>
      </c>
      <c r="M6123">
        <v>22</v>
      </c>
      <c r="N6123">
        <v>4</v>
      </c>
      <c r="O6123" t="s">
        <v>517</v>
      </c>
      <c r="P6123" t="s">
        <v>517</v>
      </c>
      <c r="Q6123" t="s">
        <v>517</v>
      </c>
      <c r="R6123" t="s">
        <v>517</v>
      </c>
      <c r="S6123" t="s">
        <v>517</v>
      </c>
      <c r="T6123" t="s">
        <v>517</v>
      </c>
      <c r="U6123" t="s">
        <v>517</v>
      </c>
      <c r="V6123" t="s">
        <v>517</v>
      </c>
      <c r="W6123" t="s">
        <v>517</v>
      </c>
      <c r="X6123" t="s">
        <v>517</v>
      </c>
      <c r="Y6123" t="s">
        <v>30694</v>
      </c>
      <c r="Z6123">
        <v>31545</v>
      </c>
      <c r="AA6123" t="s">
        <v>5300</v>
      </c>
      <c r="AB6123">
        <v>31</v>
      </c>
      <c r="AC6123" t="s">
        <v>357</v>
      </c>
      <c r="AD6123" t="s">
        <v>501</v>
      </c>
      <c r="AF6123" t="s">
        <v>8282</v>
      </c>
      <c r="AG6123" t="s">
        <v>8295</v>
      </c>
      <c r="AH6123" t="s">
        <v>517</v>
      </c>
      <c r="AI6123" t="s">
        <v>8263</v>
      </c>
      <c r="AJ6123" t="s">
        <v>517</v>
      </c>
    </row>
    <row r="6124" spans="1:36" x14ac:dyDescent="0.25">
      <c r="A6124" s="13" t="s">
        <v>33280</v>
      </c>
      <c r="B6124" s="1">
        <v>42970</v>
      </c>
      <c r="C6124" s="2">
        <v>0.91409722222222223</v>
      </c>
      <c r="D6124" t="s">
        <v>33281</v>
      </c>
      <c r="E6124" t="s">
        <v>22</v>
      </c>
      <c r="F6124" t="s">
        <v>33282</v>
      </c>
      <c r="G6124" s="14" t="s">
        <v>33283</v>
      </c>
      <c r="H6124" s="14" t="s">
        <v>33284</v>
      </c>
      <c r="I6124" t="s">
        <v>23</v>
      </c>
      <c r="K6124">
        <v>8</v>
      </c>
      <c r="L6124">
        <v>23</v>
      </c>
      <c r="M6124">
        <v>21</v>
      </c>
      <c r="N6124">
        <v>4</v>
      </c>
      <c r="O6124" t="s">
        <v>33279</v>
      </c>
      <c r="P6124" t="s">
        <v>517</v>
      </c>
      <c r="Q6124" t="s">
        <v>517</v>
      </c>
      <c r="R6124" t="s">
        <v>517</v>
      </c>
      <c r="S6124" t="s">
        <v>517</v>
      </c>
      <c r="T6124" t="s">
        <v>517</v>
      </c>
      <c r="U6124" t="s">
        <v>517</v>
      </c>
      <c r="V6124" t="s">
        <v>517</v>
      </c>
      <c r="W6124" t="s">
        <v>589</v>
      </c>
      <c r="X6124" t="s">
        <v>590</v>
      </c>
      <c r="Y6124" t="s">
        <v>517</v>
      </c>
      <c r="Z6124" s="1" t="s">
        <v>517</v>
      </c>
      <c r="AA6124" t="s">
        <v>4059</v>
      </c>
      <c r="AB6124" t="s">
        <v>517</v>
      </c>
      <c r="AC6124" t="s">
        <v>357</v>
      </c>
      <c r="AD6124" t="s">
        <v>517</v>
      </c>
      <c r="AF6124" t="s">
        <v>517</v>
      </c>
      <c r="AG6124" t="s">
        <v>517</v>
      </c>
      <c r="AH6124" t="s">
        <v>517</v>
      </c>
      <c r="AI6124" t="s">
        <v>517</v>
      </c>
      <c r="AJ6124" t="s">
        <v>517</v>
      </c>
    </row>
    <row r="6125" spans="1:36" x14ac:dyDescent="0.25">
      <c r="A6125" s="13" t="s">
        <v>33285</v>
      </c>
      <c r="B6125" s="1">
        <v>42970</v>
      </c>
      <c r="C6125" s="2">
        <v>0.90449074074074076</v>
      </c>
      <c r="D6125" t="s">
        <v>33024</v>
      </c>
      <c r="E6125" t="s">
        <v>22</v>
      </c>
      <c r="F6125" t="s">
        <v>33025</v>
      </c>
      <c r="G6125" s="14" t="s">
        <v>33026</v>
      </c>
      <c r="H6125" s="14" t="s">
        <v>33027</v>
      </c>
      <c r="I6125" t="s">
        <v>23</v>
      </c>
      <c r="K6125">
        <v>8</v>
      </c>
      <c r="L6125">
        <v>23</v>
      </c>
      <c r="M6125">
        <v>21</v>
      </c>
      <c r="N6125">
        <v>4</v>
      </c>
      <c r="O6125" t="s">
        <v>33022</v>
      </c>
      <c r="P6125" t="s">
        <v>517</v>
      </c>
      <c r="Q6125" t="s">
        <v>517</v>
      </c>
      <c r="R6125" t="s">
        <v>517</v>
      </c>
      <c r="S6125" t="s">
        <v>517</v>
      </c>
      <c r="T6125" t="s">
        <v>517</v>
      </c>
      <c r="U6125" t="s">
        <v>517</v>
      </c>
      <c r="V6125" t="s">
        <v>517</v>
      </c>
      <c r="W6125" t="s">
        <v>553</v>
      </c>
      <c r="X6125" t="s">
        <v>554</v>
      </c>
      <c r="Y6125" t="s">
        <v>33028</v>
      </c>
      <c r="Z6125" s="1">
        <v>35207</v>
      </c>
      <c r="AA6125" t="s">
        <v>33029</v>
      </c>
      <c r="AB6125">
        <v>21</v>
      </c>
      <c r="AC6125" t="s">
        <v>357</v>
      </c>
      <c r="AD6125" t="s">
        <v>482</v>
      </c>
      <c r="AF6125" t="s">
        <v>517</v>
      </c>
      <c r="AG6125" t="s">
        <v>517</v>
      </c>
      <c r="AH6125" t="s">
        <v>517</v>
      </c>
      <c r="AI6125" t="s">
        <v>517</v>
      </c>
      <c r="AJ6125" t="s">
        <v>517</v>
      </c>
    </row>
    <row r="6126" spans="1:36" x14ac:dyDescent="0.25">
      <c r="A6126" s="13" t="s">
        <v>33287</v>
      </c>
      <c r="B6126" s="1">
        <v>42970</v>
      </c>
      <c r="C6126" s="2">
        <v>0.88319444444444439</v>
      </c>
      <c r="D6126" t="s">
        <v>33288</v>
      </c>
      <c r="E6126" t="s">
        <v>22</v>
      </c>
      <c r="F6126" t="s">
        <v>33289</v>
      </c>
      <c r="G6126" s="14" t="s">
        <v>33290</v>
      </c>
      <c r="H6126" s="14" t="s">
        <v>33291</v>
      </c>
      <c r="I6126" t="s">
        <v>23</v>
      </c>
      <c r="K6126">
        <v>8</v>
      </c>
      <c r="L6126">
        <v>23</v>
      </c>
      <c r="M6126">
        <v>21</v>
      </c>
      <c r="N6126">
        <v>4</v>
      </c>
      <c r="O6126" t="s">
        <v>33286</v>
      </c>
      <c r="P6126" t="s">
        <v>517</v>
      </c>
      <c r="Q6126" t="s">
        <v>517</v>
      </c>
      <c r="R6126" t="s">
        <v>517</v>
      </c>
      <c r="S6126" t="s">
        <v>517</v>
      </c>
      <c r="T6126" t="s">
        <v>517</v>
      </c>
      <c r="U6126" t="s">
        <v>517</v>
      </c>
      <c r="V6126" t="s">
        <v>517</v>
      </c>
      <c r="W6126" t="s">
        <v>6315</v>
      </c>
      <c r="X6126" t="s">
        <v>554</v>
      </c>
      <c r="Y6126" t="s">
        <v>517</v>
      </c>
      <c r="Z6126" s="1" t="s">
        <v>517</v>
      </c>
      <c r="AA6126" t="s">
        <v>478</v>
      </c>
      <c r="AB6126" t="s">
        <v>517</v>
      </c>
      <c r="AC6126" t="s">
        <v>358</v>
      </c>
      <c r="AD6126" t="s">
        <v>517</v>
      </c>
      <c r="AF6126" t="s">
        <v>8265</v>
      </c>
      <c r="AG6126" t="s">
        <v>8253</v>
      </c>
      <c r="AH6126" t="s">
        <v>8313</v>
      </c>
      <c r="AI6126" t="s">
        <v>517</v>
      </c>
      <c r="AJ6126" t="s">
        <v>517</v>
      </c>
    </row>
    <row r="6127" spans="1:36" x14ac:dyDescent="0.25">
      <c r="A6127" s="13" t="s">
        <v>33293</v>
      </c>
      <c r="B6127" s="1">
        <v>42970</v>
      </c>
      <c r="C6127" s="2">
        <v>0.84333333333333327</v>
      </c>
      <c r="D6127" t="s">
        <v>33294</v>
      </c>
      <c r="E6127" t="s">
        <v>22</v>
      </c>
      <c r="F6127" t="s">
        <v>33295</v>
      </c>
      <c r="G6127" s="14" t="s">
        <v>33296</v>
      </c>
      <c r="H6127" s="14" t="s">
        <v>33297</v>
      </c>
      <c r="I6127" t="s">
        <v>23</v>
      </c>
      <c r="K6127">
        <v>8</v>
      </c>
      <c r="L6127">
        <v>23</v>
      </c>
      <c r="M6127">
        <v>20</v>
      </c>
      <c r="N6127">
        <v>4</v>
      </c>
      <c r="O6127" t="s">
        <v>33292</v>
      </c>
      <c r="P6127" t="s">
        <v>517</v>
      </c>
      <c r="Q6127" t="s">
        <v>517</v>
      </c>
      <c r="R6127" t="s">
        <v>517</v>
      </c>
      <c r="S6127" t="s">
        <v>517</v>
      </c>
      <c r="T6127" t="s">
        <v>517</v>
      </c>
      <c r="U6127" t="s">
        <v>517</v>
      </c>
      <c r="V6127" t="s">
        <v>517</v>
      </c>
      <c r="W6127" t="s">
        <v>589</v>
      </c>
      <c r="X6127" t="s">
        <v>590</v>
      </c>
      <c r="Y6127" t="s">
        <v>33298</v>
      </c>
      <c r="Z6127" s="1">
        <v>27769</v>
      </c>
      <c r="AA6127" t="s">
        <v>2111</v>
      </c>
      <c r="AB6127">
        <v>41</v>
      </c>
      <c r="AC6127" t="s">
        <v>358</v>
      </c>
      <c r="AD6127" t="s">
        <v>491</v>
      </c>
      <c r="AF6127" t="s">
        <v>8282</v>
      </c>
      <c r="AG6127" t="s">
        <v>517</v>
      </c>
      <c r="AH6127" t="s">
        <v>517</v>
      </c>
      <c r="AI6127" t="s">
        <v>517</v>
      </c>
      <c r="AJ6127" t="s">
        <v>517</v>
      </c>
    </row>
    <row r="6128" spans="1:36" x14ac:dyDescent="0.25">
      <c r="A6128" s="13" t="s">
        <v>33299</v>
      </c>
      <c r="B6128" s="1">
        <v>42970</v>
      </c>
      <c r="C6128" s="2">
        <v>0.66877314814814814</v>
      </c>
      <c r="D6128" t="s">
        <v>33300</v>
      </c>
      <c r="E6128" t="s">
        <v>22</v>
      </c>
      <c r="F6128" t="s">
        <v>33301</v>
      </c>
      <c r="G6128" s="14" t="s">
        <v>33302</v>
      </c>
      <c r="H6128" s="14" t="s">
        <v>33303</v>
      </c>
      <c r="I6128" t="s">
        <v>25</v>
      </c>
      <c r="K6128">
        <v>8</v>
      </c>
      <c r="L6128">
        <v>23</v>
      </c>
      <c r="M6128">
        <v>16</v>
      </c>
      <c r="N6128">
        <v>4</v>
      </c>
      <c r="O6128" t="s">
        <v>517</v>
      </c>
      <c r="P6128" t="s">
        <v>517</v>
      </c>
      <c r="Q6128" t="s">
        <v>517</v>
      </c>
      <c r="R6128" t="s">
        <v>517</v>
      </c>
      <c r="S6128" t="s">
        <v>517</v>
      </c>
      <c r="T6128" t="s">
        <v>517</v>
      </c>
      <c r="U6128" t="s">
        <v>517</v>
      </c>
      <c r="V6128" t="s">
        <v>517</v>
      </c>
      <c r="W6128" t="s">
        <v>517</v>
      </c>
      <c r="X6128" t="s">
        <v>517</v>
      </c>
      <c r="Y6128" t="s">
        <v>517</v>
      </c>
      <c r="Z6128" s="1" t="s">
        <v>517</v>
      </c>
      <c r="AA6128" t="s">
        <v>4392</v>
      </c>
      <c r="AB6128" t="s">
        <v>517</v>
      </c>
      <c r="AC6128" t="s">
        <v>358</v>
      </c>
      <c r="AD6128" t="s">
        <v>517</v>
      </c>
      <c r="AF6128" t="s">
        <v>517</v>
      </c>
      <c r="AG6128" t="s">
        <v>517</v>
      </c>
      <c r="AH6128" t="s">
        <v>517</v>
      </c>
      <c r="AI6128" t="s">
        <v>517</v>
      </c>
      <c r="AJ6128" t="s">
        <v>517</v>
      </c>
    </row>
    <row r="6129" spans="1:36" x14ac:dyDescent="0.25">
      <c r="A6129" s="13" t="s">
        <v>33305</v>
      </c>
      <c r="B6129" s="1">
        <v>42970</v>
      </c>
      <c r="C6129" s="2">
        <v>0.64842592592592596</v>
      </c>
      <c r="D6129" t="s">
        <v>33306</v>
      </c>
      <c r="E6129" t="s">
        <v>101</v>
      </c>
      <c r="F6129" t="s">
        <v>33307</v>
      </c>
      <c r="G6129" s="14" t="s">
        <v>33308</v>
      </c>
      <c r="H6129" s="14" t="s">
        <v>33309</v>
      </c>
      <c r="I6129" t="s">
        <v>23</v>
      </c>
      <c r="K6129">
        <v>8</v>
      </c>
      <c r="L6129">
        <v>23</v>
      </c>
      <c r="M6129">
        <v>15</v>
      </c>
      <c r="N6129">
        <v>4</v>
      </c>
      <c r="O6129" t="s">
        <v>33304</v>
      </c>
      <c r="P6129" t="s">
        <v>517</v>
      </c>
      <c r="Q6129" t="s">
        <v>517</v>
      </c>
      <c r="R6129" t="s">
        <v>517</v>
      </c>
      <c r="S6129" t="s">
        <v>517</v>
      </c>
      <c r="T6129" t="s">
        <v>517</v>
      </c>
      <c r="U6129" t="s">
        <v>517</v>
      </c>
      <c r="V6129" t="s">
        <v>517</v>
      </c>
      <c r="W6129" t="s">
        <v>925</v>
      </c>
      <c r="X6129" t="s">
        <v>554</v>
      </c>
      <c r="Y6129" t="s">
        <v>517</v>
      </c>
      <c r="Z6129" s="1" t="s">
        <v>517</v>
      </c>
      <c r="AA6129" t="s">
        <v>27323</v>
      </c>
      <c r="AB6129" t="s">
        <v>517</v>
      </c>
      <c r="AC6129" t="s">
        <v>358</v>
      </c>
      <c r="AD6129" t="s">
        <v>517</v>
      </c>
      <c r="AF6129" t="s">
        <v>517</v>
      </c>
      <c r="AG6129" t="s">
        <v>517</v>
      </c>
      <c r="AH6129" t="s">
        <v>517</v>
      </c>
      <c r="AI6129" t="s">
        <v>517</v>
      </c>
      <c r="AJ6129" t="s">
        <v>517</v>
      </c>
    </row>
    <row r="6130" spans="1:36" x14ac:dyDescent="0.25">
      <c r="A6130" s="13" t="s">
        <v>33311</v>
      </c>
      <c r="B6130" s="1">
        <v>42970</v>
      </c>
      <c r="C6130" s="2">
        <v>0.64355324074074072</v>
      </c>
      <c r="D6130" t="s">
        <v>33312</v>
      </c>
      <c r="E6130" t="s">
        <v>22</v>
      </c>
      <c r="F6130" t="s">
        <v>33313</v>
      </c>
      <c r="G6130" s="14" t="s">
        <v>33314</v>
      </c>
      <c r="H6130" s="14" t="s">
        <v>33315</v>
      </c>
      <c r="I6130" t="s">
        <v>23</v>
      </c>
      <c r="K6130">
        <v>8</v>
      </c>
      <c r="L6130">
        <v>23</v>
      </c>
      <c r="M6130">
        <v>15</v>
      </c>
      <c r="N6130">
        <v>4</v>
      </c>
      <c r="O6130" t="s">
        <v>33310</v>
      </c>
      <c r="P6130" t="s">
        <v>517</v>
      </c>
      <c r="Q6130" t="s">
        <v>517</v>
      </c>
      <c r="R6130" t="s">
        <v>517</v>
      </c>
      <c r="S6130" t="s">
        <v>517</v>
      </c>
      <c r="T6130" t="s">
        <v>517</v>
      </c>
      <c r="U6130" t="s">
        <v>517</v>
      </c>
      <c r="V6130" t="s">
        <v>517</v>
      </c>
      <c r="W6130" t="s">
        <v>1486</v>
      </c>
      <c r="X6130" t="s">
        <v>1487</v>
      </c>
      <c r="Y6130" t="s">
        <v>33316</v>
      </c>
      <c r="Z6130" s="1">
        <v>22515</v>
      </c>
      <c r="AA6130" t="s">
        <v>5300</v>
      </c>
      <c r="AB6130">
        <v>56</v>
      </c>
      <c r="AC6130" t="s">
        <v>358</v>
      </c>
      <c r="AD6130" t="s">
        <v>482</v>
      </c>
      <c r="AF6130" t="s">
        <v>517</v>
      </c>
      <c r="AG6130" t="s">
        <v>517</v>
      </c>
      <c r="AH6130" t="s">
        <v>517</v>
      </c>
      <c r="AI6130" t="s">
        <v>517</v>
      </c>
      <c r="AJ6130" t="s">
        <v>517</v>
      </c>
    </row>
    <row r="6131" spans="1:36" x14ac:dyDescent="0.25">
      <c r="A6131" s="13" t="s">
        <v>33317</v>
      </c>
      <c r="B6131" s="1">
        <v>42970</v>
      </c>
      <c r="C6131" s="2">
        <v>0.63342592592592595</v>
      </c>
      <c r="D6131" t="s">
        <v>33318</v>
      </c>
      <c r="E6131" t="s">
        <v>5507</v>
      </c>
      <c r="F6131" t="s">
        <v>33313</v>
      </c>
      <c r="G6131" s="14" t="s">
        <v>33319</v>
      </c>
      <c r="H6131" s="14" t="s">
        <v>33320</v>
      </c>
      <c r="I6131" t="s">
        <v>23</v>
      </c>
      <c r="K6131">
        <v>8</v>
      </c>
      <c r="L6131">
        <v>23</v>
      </c>
      <c r="M6131">
        <v>15</v>
      </c>
      <c r="N6131">
        <v>4</v>
      </c>
      <c r="O6131" t="s">
        <v>33310</v>
      </c>
      <c r="P6131" t="s">
        <v>517</v>
      </c>
      <c r="Q6131" t="s">
        <v>517</v>
      </c>
      <c r="R6131" t="s">
        <v>517</v>
      </c>
      <c r="S6131" t="s">
        <v>517</v>
      </c>
      <c r="T6131" t="s">
        <v>517</v>
      </c>
      <c r="U6131" t="s">
        <v>517</v>
      </c>
      <c r="V6131" t="s">
        <v>517</v>
      </c>
      <c r="W6131" t="s">
        <v>1486</v>
      </c>
      <c r="X6131" t="s">
        <v>1487</v>
      </c>
      <c r="Y6131" t="s">
        <v>11653</v>
      </c>
      <c r="Z6131" s="1">
        <v>32495</v>
      </c>
      <c r="AA6131" t="s">
        <v>1613</v>
      </c>
      <c r="AB6131">
        <v>28</v>
      </c>
      <c r="AC6131" t="s">
        <v>358</v>
      </c>
      <c r="AD6131" t="s">
        <v>482</v>
      </c>
      <c r="AF6131" t="s">
        <v>517</v>
      </c>
      <c r="AG6131" t="s">
        <v>517</v>
      </c>
      <c r="AH6131" t="s">
        <v>517</v>
      </c>
      <c r="AI6131" t="s">
        <v>517</v>
      </c>
      <c r="AJ6131" t="s">
        <v>517</v>
      </c>
    </row>
    <row r="6132" spans="1:36" x14ac:dyDescent="0.25">
      <c r="A6132" s="13" t="s">
        <v>33322</v>
      </c>
      <c r="B6132" s="1">
        <v>42970</v>
      </c>
      <c r="C6132" s="2">
        <v>0.62650462962962961</v>
      </c>
      <c r="D6132" t="s">
        <v>6983</v>
      </c>
      <c r="E6132" t="s">
        <v>22</v>
      </c>
      <c r="F6132" t="s">
        <v>6984</v>
      </c>
      <c r="G6132" s="14" t="s">
        <v>6985</v>
      </c>
      <c r="H6132" s="14" t="s">
        <v>33323</v>
      </c>
      <c r="I6132" t="s">
        <v>23</v>
      </c>
      <c r="K6132">
        <v>8</v>
      </c>
      <c r="L6132">
        <v>23</v>
      </c>
      <c r="M6132">
        <v>15</v>
      </c>
      <c r="N6132">
        <v>4</v>
      </c>
      <c r="O6132" t="s">
        <v>33321</v>
      </c>
      <c r="P6132" t="s">
        <v>517</v>
      </c>
      <c r="Q6132" t="s">
        <v>517</v>
      </c>
      <c r="R6132" t="s">
        <v>517</v>
      </c>
      <c r="S6132" t="s">
        <v>517</v>
      </c>
      <c r="T6132" t="s">
        <v>517</v>
      </c>
      <c r="U6132" t="s">
        <v>517</v>
      </c>
      <c r="V6132" t="s">
        <v>517</v>
      </c>
      <c r="W6132" t="s">
        <v>672</v>
      </c>
      <c r="X6132" t="s">
        <v>622</v>
      </c>
      <c r="Y6132" t="s">
        <v>599</v>
      </c>
      <c r="Z6132" s="1">
        <v>29625</v>
      </c>
      <c r="AA6132" t="s">
        <v>6987</v>
      </c>
      <c r="AB6132">
        <v>36</v>
      </c>
      <c r="AC6132" t="s">
        <v>358</v>
      </c>
      <c r="AD6132" t="s">
        <v>502</v>
      </c>
      <c r="AF6132" t="s">
        <v>8313</v>
      </c>
      <c r="AG6132" t="s">
        <v>517</v>
      </c>
      <c r="AH6132" t="s">
        <v>517</v>
      </c>
      <c r="AI6132" t="s">
        <v>517</v>
      </c>
      <c r="AJ6132" t="s">
        <v>517</v>
      </c>
    </row>
    <row r="6133" spans="1:36" x14ac:dyDescent="0.25">
      <c r="A6133" s="13" t="s">
        <v>33325</v>
      </c>
      <c r="B6133" s="1">
        <v>42970</v>
      </c>
      <c r="C6133" s="2">
        <v>0.61768518518518511</v>
      </c>
      <c r="D6133" t="s">
        <v>33326</v>
      </c>
      <c r="E6133" t="s">
        <v>2525</v>
      </c>
      <c r="F6133" t="s">
        <v>33327</v>
      </c>
      <c r="G6133" s="14" t="s">
        <v>33328</v>
      </c>
      <c r="H6133" s="14" t="s">
        <v>33329</v>
      </c>
      <c r="I6133" t="s">
        <v>23</v>
      </c>
      <c r="K6133">
        <v>8</v>
      </c>
      <c r="L6133">
        <v>23</v>
      </c>
      <c r="M6133">
        <v>14</v>
      </c>
      <c r="N6133">
        <v>4</v>
      </c>
      <c r="O6133" t="s">
        <v>33324</v>
      </c>
      <c r="P6133" t="s">
        <v>517</v>
      </c>
      <c r="Q6133" t="s">
        <v>517</v>
      </c>
      <c r="R6133" t="s">
        <v>517</v>
      </c>
      <c r="S6133" t="s">
        <v>517</v>
      </c>
      <c r="T6133" t="s">
        <v>517</v>
      </c>
      <c r="U6133" t="s">
        <v>517</v>
      </c>
      <c r="V6133" t="s">
        <v>517</v>
      </c>
      <c r="W6133" t="s">
        <v>589</v>
      </c>
      <c r="X6133" t="s">
        <v>590</v>
      </c>
      <c r="Y6133" t="s">
        <v>33330</v>
      </c>
      <c r="Z6133" s="1">
        <v>17649</v>
      </c>
      <c r="AA6133" t="s">
        <v>33331</v>
      </c>
      <c r="AB6133">
        <v>69</v>
      </c>
      <c r="AC6133" t="s">
        <v>358</v>
      </c>
      <c r="AD6133" t="s">
        <v>495</v>
      </c>
      <c r="AF6133" t="s">
        <v>517</v>
      </c>
      <c r="AG6133" t="s">
        <v>517</v>
      </c>
      <c r="AH6133" t="s">
        <v>517</v>
      </c>
      <c r="AI6133" t="s">
        <v>517</v>
      </c>
      <c r="AJ6133" t="s">
        <v>517</v>
      </c>
    </row>
    <row r="6134" spans="1:36" x14ac:dyDescent="0.25">
      <c r="A6134" s="13" t="s">
        <v>33332</v>
      </c>
      <c r="B6134" s="1">
        <v>42970</v>
      </c>
      <c r="C6134" s="2">
        <v>0.60806712962962961</v>
      </c>
      <c r="D6134" t="s">
        <v>33333</v>
      </c>
      <c r="E6134" t="s">
        <v>22</v>
      </c>
      <c r="F6134" t="s">
        <v>11215</v>
      </c>
      <c r="G6134" s="14" t="s">
        <v>33334</v>
      </c>
      <c r="H6134" s="14" t="s">
        <v>33335</v>
      </c>
      <c r="I6134" t="s">
        <v>21</v>
      </c>
      <c r="K6134">
        <v>8</v>
      </c>
      <c r="L6134">
        <v>23</v>
      </c>
      <c r="M6134">
        <v>14</v>
      </c>
      <c r="N6134">
        <v>4</v>
      </c>
      <c r="O6134" t="s">
        <v>517</v>
      </c>
      <c r="P6134" t="s">
        <v>517</v>
      </c>
      <c r="Q6134" t="s">
        <v>517</v>
      </c>
      <c r="R6134" t="s">
        <v>517</v>
      </c>
      <c r="S6134" t="s">
        <v>517</v>
      </c>
      <c r="T6134" t="s">
        <v>517</v>
      </c>
      <c r="U6134" t="s">
        <v>517</v>
      </c>
      <c r="V6134" t="s">
        <v>517</v>
      </c>
      <c r="W6134" t="s">
        <v>517</v>
      </c>
      <c r="X6134" t="s">
        <v>517</v>
      </c>
      <c r="Y6134" t="s">
        <v>517</v>
      </c>
      <c r="Z6134" s="1" t="s">
        <v>517</v>
      </c>
      <c r="AA6134" t="s">
        <v>529</v>
      </c>
      <c r="AB6134" t="s">
        <v>517</v>
      </c>
      <c r="AC6134" t="s">
        <v>358</v>
      </c>
      <c r="AD6134" t="s">
        <v>517</v>
      </c>
      <c r="AF6134" t="s">
        <v>8307</v>
      </c>
      <c r="AG6134" t="s">
        <v>8295</v>
      </c>
      <c r="AH6134" t="s">
        <v>8263</v>
      </c>
      <c r="AI6134" t="s">
        <v>8313</v>
      </c>
      <c r="AJ6134" t="s">
        <v>517</v>
      </c>
    </row>
    <row r="6135" spans="1:36" x14ac:dyDescent="0.25">
      <c r="A6135" s="13" t="s">
        <v>33336</v>
      </c>
      <c r="B6135" s="1">
        <v>42970</v>
      </c>
      <c r="C6135" s="2">
        <v>0.59736111111111112</v>
      </c>
      <c r="D6135" t="s">
        <v>33337</v>
      </c>
      <c r="E6135" t="s">
        <v>22</v>
      </c>
      <c r="F6135" t="s">
        <v>33338</v>
      </c>
      <c r="G6135" s="14" t="s">
        <v>33339</v>
      </c>
      <c r="H6135" s="14" t="s">
        <v>33340</v>
      </c>
      <c r="I6135" t="s">
        <v>25</v>
      </c>
      <c r="K6135">
        <v>8</v>
      </c>
      <c r="L6135">
        <v>23</v>
      </c>
      <c r="M6135">
        <v>14</v>
      </c>
      <c r="N6135">
        <v>4</v>
      </c>
      <c r="O6135" t="s">
        <v>517</v>
      </c>
      <c r="P6135" t="s">
        <v>517</v>
      </c>
      <c r="Q6135" t="s">
        <v>517</v>
      </c>
      <c r="R6135" t="s">
        <v>517</v>
      </c>
      <c r="S6135" t="s">
        <v>517</v>
      </c>
      <c r="T6135" t="s">
        <v>517</v>
      </c>
      <c r="U6135" t="s">
        <v>517</v>
      </c>
      <c r="V6135" t="s">
        <v>517</v>
      </c>
      <c r="W6135" t="s">
        <v>517</v>
      </c>
      <c r="X6135" t="s">
        <v>517</v>
      </c>
      <c r="Y6135" t="s">
        <v>21069</v>
      </c>
      <c r="Z6135" s="1">
        <v>33420</v>
      </c>
      <c r="AA6135" t="s">
        <v>529</v>
      </c>
      <c r="AB6135">
        <v>26</v>
      </c>
      <c r="AC6135" t="s">
        <v>358</v>
      </c>
      <c r="AD6135" t="s">
        <v>493</v>
      </c>
      <c r="AF6135" t="s">
        <v>517</v>
      </c>
      <c r="AG6135" t="s">
        <v>517</v>
      </c>
      <c r="AH6135" t="s">
        <v>517</v>
      </c>
      <c r="AI6135" t="s">
        <v>517</v>
      </c>
      <c r="AJ6135" t="s">
        <v>517</v>
      </c>
    </row>
    <row r="6136" spans="1:36" x14ac:dyDescent="0.25">
      <c r="A6136" s="13" t="s">
        <v>33342</v>
      </c>
      <c r="B6136" s="1">
        <v>42970</v>
      </c>
      <c r="C6136" s="2">
        <v>0.5894328703703704</v>
      </c>
      <c r="D6136" t="s">
        <v>33343</v>
      </c>
      <c r="E6136" t="s">
        <v>22</v>
      </c>
      <c r="F6136" t="s">
        <v>33344</v>
      </c>
      <c r="G6136" s="14" t="s">
        <v>33345</v>
      </c>
      <c r="H6136" s="14" t="s">
        <v>33346</v>
      </c>
      <c r="I6136" t="s">
        <v>23</v>
      </c>
      <c r="K6136">
        <v>8</v>
      </c>
      <c r="L6136">
        <v>23</v>
      </c>
      <c r="M6136">
        <v>14</v>
      </c>
      <c r="N6136">
        <v>4</v>
      </c>
      <c r="O6136" t="s">
        <v>33341</v>
      </c>
      <c r="P6136" t="s">
        <v>517</v>
      </c>
      <c r="Q6136" t="s">
        <v>517</v>
      </c>
      <c r="R6136" t="s">
        <v>517</v>
      </c>
      <c r="S6136" t="s">
        <v>517</v>
      </c>
      <c r="T6136" t="s">
        <v>517</v>
      </c>
      <c r="U6136" t="s">
        <v>517</v>
      </c>
      <c r="V6136" t="s">
        <v>517</v>
      </c>
      <c r="W6136" t="s">
        <v>589</v>
      </c>
      <c r="X6136" t="s">
        <v>590</v>
      </c>
      <c r="Y6136" t="s">
        <v>33347</v>
      </c>
      <c r="Z6136" s="1">
        <v>30086</v>
      </c>
      <c r="AA6136" t="s">
        <v>33348</v>
      </c>
      <c r="AB6136">
        <v>35</v>
      </c>
      <c r="AC6136" t="s">
        <v>358</v>
      </c>
      <c r="AD6136" t="s">
        <v>496</v>
      </c>
      <c r="AF6136" t="s">
        <v>517</v>
      </c>
      <c r="AG6136" t="s">
        <v>517</v>
      </c>
      <c r="AH6136" t="s">
        <v>517</v>
      </c>
      <c r="AI6136" t="s">
        <v>517</v>
      </c>
      <c r="AJ6136" t="s">
        <v>517</v>
      </c>
    </row>
    <row r="6137" spans="1:36" x14ac:dyDescent="0.25">
      <c r="A6137" s="13" t="s">
        <v>33349</v>
      </c>
      <c r="B6137" s="1">
        <v>42970</v>
      </c>
      <c r="C6137" s="2">
        <v>0.57355324074074077</v>
      </c>
      <c r="D6137" t="s">
        <v>31494</v>
      </c>
      <c r="E6137" t="s">
        <v>22</v>
      </c>
      <c r="F6137" t="s">
        <v>31495</v>
      </c>
      <c r="G6137" s="14" t="s">
        <v>31496</v>
      </c>
      <c r="H6137" s="14" t="s">
        <v>31497</v>
      </c>
      <c r="I6137" t="s">
        <v>23</v>
      </c>
      <c r="K6137">
        <v>8</v>
      </c>
      <c r="L6137">
        <v>23</v>
      </c>
      <c r="M6137">
        <v>13</v>
      </c>
      <c r="N6137">
        <v>4</v>
      </c>
      <c r="O6137" t="s">
        <v>31492</v>
      </c>
      <c r="P6137" t="s">
        <v>517</v>
      </c>
      <c r="Q6137" t="s">
        <v>517</v>
      </c>
      <c r="R6137" t="s">
        <v>517</v>
      </c>
      <c r="S6137" t="s">
        <v>517</v>
      </c>
      <c r="T6137" t="s">
        <v>517</v>
      </c>
      <c r="U6137" t="s">
        <v>517</v>
      </c>
      <c r="V6137" t="s">
        <v>517</v>
      </c>
      <c r="W6137" t="s">
        <v>672</v>
      </c>
      <c r="X6137" t="s">
        <v>622</v>
      </c>
      <c r="Y6137" t="s">
        <v>31498</v>
      </c>
      <c r="Z6137" s="1">
        <v>35005</v>
      </c>
      <c r="AA6137" t="s">
        <v>31499</v>
      </c>
      <c r="AB6137">
        <v>21</v>
      </c>
      <c r="AC6137" t="s">
        <v>358</v>
      </c>
      <c r="AD6137" t="s">
        <v>495</v>
      </c>
      <c r="AF6137" t="s">
        <v>517</v>
      </c>
      <c r="AG6137" t="s">
        <v>517</v>
      </c>
      <c r="AH6137" t="s">
        <v>517</v>
      </c>
      <c r="AI6137" t="s">
        <v>517</v>
      </c>
      <c r="AJ6137" t="s">
        <v>517</v>
      </c>
    </row>
    <row r="6138" spans="1:36" x14ac:dyDescent="0.25">
      <c r="A6138" s="13" t="s">
        <v>33351</v>
      </c>
      <c r="B6138" s="1">
        <v>42970</v>
      </c>
      <c r="C6138" s="2">
        <v>0.56800925925925927</v>
      </c>
      <c r="D6138" t="s">
        <v>33352</v>
      </c>
      <c r="E6138" t="s">
        <v>22</v>
      </c>
      <c r="F6138" t="s">
        <v>33353</v>
      </c>
      <c r="G6138" s="14" t="s">
        <v>33354</v>
      </c>
      <c r="H6138" s="14" t="s">
        <v>33355</v>
      </c>
      <c r="I6138" t="s">
        <v>23</v>
      </c>
      <c r="K6138">
        <v>8</v>
      </c>
      <c r="L6138">
        <v>23</v>
      </c>
      <c r="M6138">
        <v>13</v>
      </c>
      <c r="N6138">
        <v>4</v>
      </c>
      <c r="O6138" t="s">
        <v>33350</v>
      </c>
      <c r="P6138" t="s">
        <v>517</v>
      </c>
      <c r="Q6138" t="s">
        <v>517</v>
      </c>
      <c r="R6138" t="s">
        <v>517</v>
      </c>
      <c r="S6138" t="s">
        <v>517</v>
      </c>
      <c r="T6138" t="s">
        <v>517</v>
      </c>
      <c r="U6138" t="s">
        <v>517</v>
      </c>
      <c r="V6138" t="s">
        <v>517</v>
      </c>
      <c r="W6138" t="s">
        <v>537</v>
      </c>
      <c r="X6138" t="s">
        <v>590</v>
      </c>
      <c r="Y6138" t="s">
        <v>1541</v>
      </c>
      <c r="Z6138" s="1">
        <v>32832</v>
      </c>
      <c r="AA6138" t="s">
        <v>546</v>
      </c>
      <c r="AB6138">
        <v>27</v>
      </c>
      <c r="AC6138" t="s">
        <v>358</v>
      </c>
      <c r="AD6138" t="s">
        <v>482</v>
      </c>
      <c r="AF6138" t="s">
        <v>517</v>
      </c>
      <c r="AG6138" t="s">
        <v>517</v>
      </c>
      <c r="AH6138" t="s">
        <v>517</v>
      </c>
      <c r="AI6138" t="s">
        <v>517</v>
      </c>
      <c r="AJ6138" t="s">
        <v>517</v>
      </c>
    </row>
    <row r="6139" spans="1:36" x14ac:dyDescent="0.25">
      <c r="A6139" s="13" t="s">
        <v>33358</v>
      </c>
      <c r="B6139" s="1">
        <v>42970</v>
      </c>
      <c r="C6139" s="2">
        <v>0.56306712962962957</v>
      </c>
      <c r="D6139" t="s">
        <v>33359</v>
      </c>
      <c r="E6139" t="s">
        <v>22</v>
      </c>
      <c r="F6139" t="s">
        <v>33360</v>
      </c>
      <c r="G6139" s="14" t="s">
        <v>33361</v>
      </c>
      <c r="H6139" s="14" t="s">
        <v>33362</v>
      </c>
      <c r="I6139" t="s">
        <v>23</v>
      </c>
      <c r="K6139">
        <v>8</v>
      </c>
      <c r="L6139">
        <v>23</v>
      </c>
      <c r="M6139">
        <v>13</v>
      </c>
      <c r="N6139">
        <v>4</v>
      </c>
      <c r="O6139" t="s">
        <v>33357</v>
      </c>
      <c r="P6139" t="s">
        <v>33356</v>
      </c>
      <c r="Q6139" t="s">
        <v>517</v>
      </c>
      <c r="R6139" t="s">
        <v>517</v>
      </c>
      <c r="S6139" t="s">
        <v>517</v>
      </c>
      <c r="T6139" t="s">
        <v>517</v>
      </c>
      <c r="U6139" t="s">
        <v>517</v>
      </c>
      <c r="V6139" t="s">
        <v>517</v>
      </c>
      <c r="W6139" t="s">
        <v>589</v>
      </c>
      <c r="X6139" t="s">
        <v>590</v>
      </c>
      <c r="Y6139" t="s">
        <v>33363</v>
      </c>
      <c r="Z6139" s="1">
        <v>33425</v>
      </c>
      <c r="AA6139" t="s">
        <v>18422</v>
      </c>
      <c r="AB6139">
        <v>26</v>
      </c>
      <c r="AC6139" t="s">
        <v>358</v>
      </c>
      <c r="AD6139" t="s">
        <v>482</v>
      </c>
      <c r="AF6139" t="s">
        <v>517</v>
      </c>
      <c r="AG6139" t="s">
        <v>517</v>
      </c>
      <c r="AH6139" t="s">
        <v>517</v>
      </c>
      <c r="AI6139" t="s">
        <v>517</v>
      </c>
      <c r="AJ6139" t="s">
        <v>517</v>
      </c>
    </row>
    <row r="6140" spans="1:36" x14ac:dyDescent="0.25">
      <c r="A6140" s="13" t="s">
        <v>33365</v>
      </c>
      <c r="B6140" s="1">
        <v>42970</v>
      </c>
      <c r="C6140" s="2">
        <v>0.55715277777777772</v>
      </c>
      <c r="D6140" t="s">
        <v>33366</v>
      </c>
      <c r="E6140" t="s">
        <v>22</v>
      </c>
      <c r="F6140" t="s">
        <v>33367</v>
      </c>
      <c r="G6140" s="14" t="s">
        <v>33368</v>
      </c>
      <c r="H6140" s="14" t="s">
        <v>33369</v>
      </c>
      <c r="I6140" t="s">
        <v>23</v>
      </c>
      <c r="K6140">
        <v>8</v>
      </c>
      <c r="L6140">
        <v>23</v>
      </c>
      <c r="M6140">
        <v>13</v>
      </c>
      <c r="N6140">
        <v>4</v>
      </c>
      <c r="O6140" t="s">
        <v>33364</v>
      </c>
      <c r="P6140" t="s">
        <v>517</v>
      </c>
      <c r="Q6140" t="s">
        <v>517</v>
      </c>
      <c r="R6140" t="s">
        <v>517</v>
      </c>
      <c r="S6140" t="s">
        <v>517</v>
      </c>
      <c r="T6140" t="s">
        <v>517</v>
      </c>
      <c r="U6140" t="s">
        <v>517</v>
      </c>
      <c r="V6140" t="s">
        <v>517</v>
      </c>
      <c r="W6140" t="s">
        <v>589</v>
      </c>
      <c r="X6140" t="s">
        <v>590</v>
      </c>
      <c r="Y6140" t="s">
        <v>33370</v>
      </c>
      <c r="Z6140" s="1">
        <v>35870</v>
      </c>
      <c r="AA6140" t="s">
        <v>33371</v>
      </c>
      <c r="AB6140">
        <v>19</v>
      </c>
      <c r="AC6140" t="s">
        <v>358</v>
      </c>
      <c r="AD6140" t="s">
        <v>490</v>
      </c>
      <c r="AF6140" t="s">
        <v>517</v>
      </c>
      <c r="AG6140" t="s">
        <v>517</v>
      </c>
      <c r="AH6140" t="s">
        <v>517</v>
      </c>
      <c r="AI6140" t="s">
        <v>517</v>
      </c>
      <c r="AJ6140" t="s">
        <v>517</v>
      </c>
    </row>
    <row r="6141" spans="1:36" x14ac:dyDescent="0.25">
      <c r="A6141" s="13" t="s">
        <v>33372</v>
      </c>
      <c r="B6141" s="1">
        <v>42970</v>
      </c>
      <c r="C6141" s="2">
        <v>0.5528819444444445</v>
      </c>
      <c r="D6141" t="s">
        <v>31620</v>
      </c>
      <c r="E6141" t="s">
        <v>22</v>
      </c>
      <c r="F6141" t="s">
        <v>32930</v>
      </c>
      <c r="G6141" s="14" t="s">
        <v>32931</v>
      </c>
      <c r="H6141" s="14" t="s">
        <v>32932</v>
      </c>
      <c r="I6141" t="s">
        <v>23</v>
      </c>
      <c r="K6141">
        <v>8</v>
      </c>
      <c r="L6141">
        <v>23</v>
      </c>
      <c r="M6141">
        <v>13</v>
      </c>
      <c r="N6141">
        <v>4</v>
      </c>
      <c r="O6141" t="s">
        <v>32928</v>
      </c>
      <c r="P6141" t="s">
        <v>517</v>
      </c>
      <c r="Q6141" t="s">
        <v>517</v>
      </c>
      <c r="R6141" t="s">
        <v>517</v>
      </c>
      <c r="S6141" t="s">
        <v>517</v>
      </c>
      <c r="T6141" t="s">
        <v>517</v>
      </c>
      <c r="U6141" t="s">
        <v>517</v>
      </c>
      <c r="V6141" t="s">
        <v>517</v>
      </c>
      <c r="W6141" t="s">
        <v>672</v>
      </c>
      <c r="X6141" t="s">
        <v>622</v>
      </c>
      <c r="Y6141" t="s">
        <v>32933</v>
      </c>
      <c r="Z6141" s="1">
        <v>33247</v>
      </c>
      <c r="AA6141" t="s">
        <v>546</v>
      </c>
      <c r="AB6141">
        <v>26</v>
      </c>
      <c r="AC6141" t="s">
        <v>358</v>
      </c>
      <c r="AD6141" t="s">
        <v>484</v>
      </c>
      <c r="AF6141" t="s">
        <v>517</v>
      </c>
      <c r="AG6141" t="s">
        <v>517</v>
      </c>
      <c r="AH6141" t="s">
        <v>517</v>
      </c>
      <c r="AI6141" t="s">
        <v>517</v>
      </c>
      <c r="AJ6141" t="s">
        <v>517</v>
      </c>
    </row>
    <row r="6142" spans="1:36" x14ac:dyDescent="0.25">
      <c r="A6142" s="13" t="s">
        <v>33373</v>
      </c>
      <c r="B6142" s="1">
        <v>42970</v>
      </c>
      <c r="C6142" s="2">
        <v>0.53730324074074076</v>
      </c>
      <c r="D6142" t="s">
        <v>33374</v>
      </c>
      <c r="E6142" t="s">
        <v>22</v>
      </c>
      <c r="F6142" t="s">
        <v>33375</v>
      </c>
      <c r="G6142" s="14" t="s">
        <v>33376</v>
      </c>
      <c r="H6142" s="14" t="s">
        <v>33377</v>
      </c>
      <c r="I6142" t="s">
        <v>21</v>
      </c>
      <c r="K6142">
        <v>8</v>
      </c>
      <c r="L6142">
        <v>23</v>
      </c>
      <c r="M6142">
        <v>12</v>
      </c>
      <c r="N6142">
        <v>4</v>
      </c>
      <c r="O6142" t="s">
        <v>517</v>
      </c>
      <c r="P6142" t="s">
        <v>517</v>
      </c>
      <c r="Q6142" t="s">
        <v>517</v>
      </c>
      <c r="R6142" t="s">
        <v>517</v>
      </c>
      <c r="S6142" t="s">
        <v>517</v>
      </c>
      <c r="T6142" t="s">
        <v>517</v>
      </c>
      <c r="U6142" t="s">
        <v>517</v>
      </c>
      <c r="V6142" t="s">
        <v>517</v>
      </c>
      <c r="W6142" t="s">
        <v>517</v>
      </c>
      <c r="X6142" t="s">
        <v>517</v>
      </c>
      <c r="Y6142" t="s">
        <v>517</v>
      </c>
      <c r="Z6142" s="1" t="s">
        <v>517</v>
      </c>
      <c r="AA6142" t="s">
        <v>659</v>
      </c>
      <c r="AB6142" t="s">
        <v>517</v>
      </c>
      <c r="AC6142" t="s">
        <v>358</v>
      </c>
      <c r="AD6142" t="s">
        <v>517</v>
      </c>
      <c r="AF6142" t="s">
        <v>8296</v>
      </c>
      <c r="AG6142" t="s">
        <v>8261</v>
      </c>
      <c r="AH6142" t="s">
        <v>8270</v>
      </c>
      <c r="AI6142" t="s">
        <v>8263</v>
      </c>
      <c r="AJ6142" t="s">
        <v>8295</v>
      </c>
    </row>
    <row r="6143" spans="1:36" x14ac:dyDescent="0.25">
      <c r="A6143" s="13" t="s">
        <v>33378</v>
      </c>
      <c r="B6143" s="1">
        <v>42970</v>
      </c>
      <c r="C6143" s="2">
        <v>0.53589120370370369</v>
      </c>
      <c r="D6143" t="s">
        <v>33379</v>
      </c>
      <c r="E6143" t="s">
        <v>22</v>
      </c>
      <c r="F6143" t="s">
        <v>33380</v>
      </c>
      <c r="G6143" s="14" t="s">
        <v>33381</v>
      </c>
      <c r="H6143" s="14" t="s">
        <v>33382</v>
      </c>
      <c r="I6143" t="s">
        <v>23</v>
      </c>
      <c r="K6143">
        <v>8</v>
      </c>
      <c r="L6143">
        <v>23</v>
      </c>
      <c r="M6143">
        <v>12</v>
      </c>
      <c r="N6143">
        <v>4</v>
      </c>
      <c r="O6143" t="s">
        <v>517</v>
      </c>
      <c r="P6143" t="s">
        <v>517</v>
      </c>
      <c r="Q6143" t="s">
        <v>517</v>
      </c>
      <c r="R6143" t="s">
        <v>517</v>
      </c>
      <c r="S6143" t="s">
        <v>517</v>
      </c>
      <c r="T6143" t="s">
        <v>517</v>
      </c>
      <c r="U6143" t="s">
        <v>517</v>
      </c>
      <c r="V6143" t="s">
        <v>517</v>
      </c>
      <c r="W6143" t="s">
        <v>517</v>
      </c>
      <c r="X6143" t="s">
        <v>517</v>
      </c>
      <c r="Y6143" t="s">
        <v>33383</v>
      </c>
      <c r="Z6143" s="1">
        <v>34367</v>
      </c>
      <c r="AA6143" t="s">
        <v>33384</v>
      </c>
      <c r="AB6143">
        <v>23</v>
      </c>
      <c r="AC6143" t="s">
        <v>358</v>
      </c>
      <c r="AD6143" t="s">
        <v>501</v>
      </c>
      <c r="AF6143" t="s">
        <v>8266</v>
      </c>
      <c r="AG6143" t="s">
        <v>517</v>
      </c>
      <c r="AH6143" t="s">
        <v>517</v>
      </c>
      <c r="AI6143" t="s">
        <v>517</v>
      </c>
      <c r="AJ6143" t="s">
        <v>517</v>
      </c>
    </row>
    <row r="6144" spans="1:36" x14ac:dyDescent="0.25">
      <c r="A6144" s="13" t="s">
        <v>33385</v>
      </c>
      <c r="B6144" s="1">
        <v>42970</v>
      </c>
      <c r="C6144" s="2">
        <v>0.5298842592592593</v>
      </c>
      <c r="D6144" t="s">
        <v>32620</v>
      </c>
      <c r="E6144" t="s">
        <v>22</v>
      </c>
      <c r="F6144" t="s">
        <v>32380</v>
      </c>
      <c r="G6144" s="14" t="s">
        <v>32381</v>
      </c>
      <c r="H6144" s="14" t="s">
        <v>32382</v>
      </c>
      <c r="I6144" t="s">
        <v>23</v>
      </c>
      <c r="K6144">
        <v>8</v>
      </c>
      <c r="L6144">
        <v>23</v>
      </c>
      <c r="M6144">
        <v>12</v>
      </c>
      <c r="N6144">
        <v>4</v>
      </c>
      <c r="O6144" t="s">
        <v>32377</v>
      </c>
      <c r="P6144" t="s">
        <v>517</v>
      </c>
      <c r="Q6144" t="s">
        <v>517</v>
      </c>
      <c r="R6144" t="s">
        <v>517</v>
      </c>
      <c r="S6144" t="s">
        <v>517</v>
      </c>
      <c r="T6144" t="s">
        <v>517</v>
      </c>
      <c r="U6144" t="s">
        <v>517</v>
      </c>
      <c r="V6144" t="s">
        <v>517</v>
      </c>
      <c r="W6144" t="s">
        <v>621</v>
      </c>
      <c r="X6144" t="s">
        <v>622</v>
      </c>
      <c r="Y6144" t="s">
        <v>32383</v>
      </c>
      <c r="Z6144" s="1">
        <v>27682</v>
      </c>
      <c r="AA6144" t="s">
        <v>3578</v>
      </c>
      <c r="AB6144">
        <v>41</v>
      </c>
      <c r="AC6144" t="s">
        <v>358</v>
      </c>
      <c r="AD6144" t="s">
        <v>482</v>
      </c>
      <c r="AF6144" t="s">
        <v>517</v>
      </c>
      <c r="AG6144" t="s">
        <v>517</v>
      </c>
      <c r="AH6144" t="s">
        <v>517</v>
      </c>
      <c r="AI6144" t="s">
        <v>517</v>
      </c>
      <c r="AJ6144" t="s">
        <v>517</v>
      </c>
    </row>
    <row r="6145" spans="1:36" x14ac:dyDescent="0.25">
      <c r="A6145" s="13" t="s">
        <v>33386</v>
      </c>
      <c r="B6145" s="1">
        <v>42970</v>
      </c>
      <c r="C6145" s="2">
        <v>0.51682870370370371</v>
      </c>
      <c r="D6145" t="s">
        <v>33387</v>
      </c>
      <c r="E6145" t="s">
        <v>22</v>
      </c>
      <c r="F6145" t="s">
        <v>33388</v>
      </c>
      <c r="G6145" s="14" t="s">
        <v>33389</v>
      </c>
      <c r="H6145" s="14" t="s">
        <v>33390</v>
      </c>
      <c r="I6145" t="s">
        <v>24</v>
      </c>
      <c r="K6145">
        <v>8</v>
      </c>
      <c r="L6145">
        <v>23</v>
      </c>
      <c r="M6145">
        <v>12</v>
      </c>
      <c r="N6145">
        <v>4</v>
      </c>
      <c r="O6145" t="s">
        <v>517</v>
      </c>
      <c r="P6145" t="s">
        <v>517</v>
      </c>
      <c r="Q6145" t="s">
        <v>517</v>
      </c>
      <c r="R6145" t="s">
        <v>517</v>
      </c>
      <c r="S6145" t="s">
        <v>517</v>
      </c>
      <c r="T6145" t="s">
        <v>517</v>
      </c>
      <c r="U6145" t="s">
        <v>517</v>
      </c>
      <c r="V6145" t="s">
        <v>517</v>
      </c>
      <c r="W6145" t="s">
        <v>517</v>
      </c>
      <c r="X6145" t="s">
        <v>517</v>
      </c>
      <c r="Y6145" t="s">
        <v>33391</v>
      </c>
      <c r="Z6145" s="1">
        <v>30128</v>
      </c>
      <c r="AA6145" t="s">
        <v>572</v>
      </c>
      <c r="AB6145">
        <v>35</v>
      </c>
      <c r="AC6145" t="s">
        <v>358</v>
      </c>
      <c r="AD6145" t="s">
        <v>495</v>
      </c>
      <c r="AF6145" t="s">
        <v>517</v>
      </c>
      <c r="AG6145" t="s">
        <v>517</v>
      </c>
      <c r="AH6145" t="s">
        <v>517</v>
      </c>
      <c r="AI6145" t="s">
        <v>517</v>
      </c>
      <c r="AJ6145" t="s">
        <v>517</v>
      </c>
    </row>
    <row r="6146" spans="1:36" x14ac:dyDescent="0.25">
      <c r="A6146" s="13" t="s">
        <v>33393</v>
      </c>
      <c r="B6146" s="1">
        <v>42970</v>
      </c>
      <c r="C6146" s="2">
        <v>0.50550925925925927</v>
      </c>
      <c r="D6146" t="s">
        <v>33394</v>
      </c>
      <c r="E6146" t="s">
        <v>22</v>
      </c>
      <c r="F6146" t="s">
        <v>33395</v>
      </c>
      <c r="G6146" s="14" t="s">
        <v>33396</v>
      </c>
      <c r="H6146" s="14" t="s">
        <v>33397</v>
      </c>
      <c r="I6146" t="s">
        <v>23</v>
      </c>
      <c r="K6146">
        <v>8</v>
      </c>
      <c r="L6146">
        <v>23</v>
      </c>
      <c r="M6146">
        <v>12</v>
      </c>
      <c r="N6146">
        <v>4</v>
      </c>
      <c r="O6146" t="s">
        <v>33392</v>
      </c>
      <c r="P6146" t="s">
        <v>517</v>
      </c>
      <c r="Q6146" t="s">
        <v>517</v>
      </c>
      <c r="R6146" t="s">
        <v>517</v>
      </c>
      <c r="S6146" t="s">
        <v>517</v>
      </c>
      <c r="T6146" t="s">
        <v>517</v>
      </c>
      <c r="U6146" t="s">
        <v>517</v>
      </c>
      <c r="V6146" t="s">
        <v>517</v>
      </c>
      <c r="W6146" t="s">
        <v>537</v>
      </c>
      <c r="X6146" t="s">
        <v>590</v>
      </c>
      <c r="Y6146" t="s">
        <v>33398</v>
      </c>
      <c r="Z6146" s="1">
        <v>32090</v>
      </c>
      <c r="AA6146" t="s">
        <v>529</v>
      </c>
      <c r="AB6146">
        <v>29</v>
      </c>
      <c r="AC6146" t="s">
        <v>358</v>
      </c>
      <c r="AD6146" t="s">
        <v>486</v>
      </c>
      <c r="AF6146" t="s">
        <v>517</v>
      </c>
      <c r="AG6146" t="s">
        <v>517</v>
      </c>
      <c r="AH6146" t="s">
        <v>517</v>
      </c>
      <c r="AI6146" t="s">
        <v>517</v>
      </c>
      <c r="AJ6146" t="s">
        <v>517</v>
      </c>
    </row>
    <row r="6147" spans="1:36" x14ac:dyDescent="0.25">
      <c r="A6147" s="13" t="s">
        <v>33399</v>
      </c>
      <c r="B6147" s="1">
        <v>42970</v>
      </c>
      <c r="C6147" s="2">
        <v>0.50129629629629624</v>
      </c>
      <c r="D6147" t="s">
        <v>33400</v>
      </c>
      <c r="E6147" t="s">
        <v>22</v>
      </c>
      <c r="F6147" t="s">
        <v>33401</v>
      </c>
      <c r="G6147" s="14" t="s">
        <v>33402</v>
      </c>
      <c r="H6147" s="14" t="s">
        <v>33403</v>
      </c>
      <c r="I6147" t="s">
        <v>24</v>
      </c>
      <c r="K6147">
        <v>8</v>
      </c>
      <c r="L6147">
        <v>23</v>
      </c>
      <c r="M6147">
        <v>12</v>
      </c>
      <c r="N6147">
        <v>4</v>
      </c>
      <c r="O6147" t="s">
        <v>517</v>
      </c>
      <c r="P6147" t="s">
        <v>517</v>
      </c>
      <c r="Q6147" t="s">
        <v>517</v>
      </c>
      <c r="R6147" t="s">
        <v>517</v>
      </c>
      <c r="S6147" t="s">
        <v>517</v>
      </c>
      <c r="T6147" t="s">
        <v>517</v>
      </c>
      <c r="U6147" t="s">
        <v>517</v>
      </c>
      <c r="V6147" t="s">
        <v>517</v>
      </c>
      <c r="W6147" t="s">
        <v>517</v>
      </c>
      <c r="X6147" t="s">
        <v>517</v>
      </c>
      <c r="Y6147" t="s">
        <v>4334</v>
      </c>
      <c r="Z6147" s="1">
        <v>32478</v>
      </c>
      <c r="AA6147" t="s">
        <v>529</v>
      </c>
      <c r="AB6147">
        <v>28</v>
      </c>
      <c r="AC6147" t="s">
        <v>358</v>
      </c>
      <c r="AD6147" t="s">
        <v>487</v>
      </c>
      <c r="AF6147" t="s">
        <v>8304</v>
      </c>
      <c r="AG6147" t="s">
        <v>517</v>
      </c>
      <c r="AH6147" t="s">
        <v>517</v>
      </c>
      <c r="AI6147" t="s">
        <v>517</v>
      </c>
      <c r="AJ6147" t="s">
        <v>517</v>
      </c>
    </row>
    <row r="6148" spans="1:36" x14ac:dyDescent="0.25">
      <c r="A6148" s="13" t="s">
        <v>33404</v>
      </c>
      <c r="B6148" s="1">
        <v>42970</v>
      </c>
      <c r="C6148" s="2">
        <v>0.49922453703703701</v>
      </c>
      <c r="D6148" t="s">
        <v>33239</v>
      </c>
      <c r="E6148" t="s">
        <v>22</v>
      </c>
      <c r="F6148" t="s">
        <v>33240</v>
      </c>
      <c r="G6148" s="14" t="s">
        <v>33241</v>
      </c>
      <c r="H6148" s="14" t="s">
        <v>33405</v>
      </c>
      <c r="I6148" t="s">
        <v>23</v>
      </c>
      <c r="K6148">
        <v>8</v>
      </c>
      <c r="L6148">
        <v>23</v>
      </c>
      <c r="M6148">
        <v>11</v>
      </c>
      <c r="N6148">
        <v>4</v>
      </c>
      <c r="O6148" t="s">
        <v>33237</v>
      </c>
      <c r="P6148" t="s">
        <v>517</v>
      </c>
      <c r="Q6148" t="s">
        <v>517</v>
      </c>
      <c r="R6148" t="s">
        <v>517</v>
      </c>
      <c r="S6148" t="s">
        <v>517</v>
      </c>
      <c r="T6148" t="s">
        <v>517</v>
      </c>
      <c r="U6148" t="s">
        <v>517</v>
      </c>
      <c r="V6148" t="s">
        <v>517</v>
      </c>
      <c r="W6148" t="s">
        <v>589</v>
      </c>
      <c r="X6148" t="s">
        <v>590</v>
      </c>
      <c r="Y6148" t="s">
        <v>33243</v>
      </c>
      <c r="Z6148" s="1">
        <v>18947</v>
      </c>
      <c r="AA6148" t="s">
        <v>33239</v>
      </c>
      <c r="AB6148">
        <v>65</v>
      </c>
      <c r="AC6148" t="s">
        <v>358</v>
      </c>
      <c r="AD6148" t="s">
        <v>482</v>
      </c>
      <c r="AF6148" t="s">
        <v>8253</v>
      </c>
      <c r="AG6148" t="s">
        <v>517</v>
      </c>
      <c r="AH6148" t="s">
        <v>517</v>
      </c>
      <c r="AI6148" t="s">
        <v>517</v>
      </c>
      <c r="AJ6148" t="s">
        <v>517</v>
      </c>
    </row>
    <row r="6149" spans="1:36" x14ac:dyDescent="0.25">
      <c r="A6149" s="13" t="s">
        <v>33406</v>
      </c>
      <c r="B6149" s="1">
        <v>42969</v>
      </c>
      <c r="C6149" s="2">
        <v>0.57908564814814811</v>
      </c>
      <c r="D6149" t="s">
        <v>31969</v>
      </c>
      <c r="E6149" t="s">
        <v>22</v>
      </c>
      <c r="F6149" t="s">
        <v>31970</v>
      </c>
      <c r="G6149" s="14" t="s">
        <v>31971</v>
      </c>
      <c r="H6149" s="14" t="s">
        <v>31972</v>
      </c>
      <c r="I6149" t="s">
        <v>21</v>
      </c>
      <c r="K6149">
        <v>8</v>
      </c>
      <c r="L6149">
        <v>22</v>
      </c>
      <c r="M6149">
        <v>13</v>
      </c>
      <c r="N6149">
        <v>3</v>
      </c>
      <c r="O6149" t="s">
        <v>31967</v>
      </c>
      <c r="P6149" t="s">
        <v>517</v>
      </c>
      <c r="Q6149" t="s">
        <v>517</v>
      </c>
      <c r="R6149" t="s">
        <v>517</v>
      </c>
      <c r="S6149" t="s">
        <v>517</v>
      </c>
      <c r="T6149" t="s">
        <v>517</v>
      </c>
      <c r="U6149" t="s">
        <v>517</v>
      </c>
      <c r="V6149" t="s">
        <v>517</v>
      </c>
      <c r="W6149" t="s">
        <v>589</v>
      </c>
      <c r="X6149" t="s">
        <v>590</v>
      </c>
      <c r="Y6149" t="s">
        <v>29841</v>
      </c>
      <c r="Z6149" s="1">
        <v>33608</v>
      </c>
      <c r="AA6149" t="s">
        <v>478</v>
      </c>
      <c r="AB6149">
        <v>25</v>
      </c>
      <c r="AC6149" t="s">
        <v>358</v>
      </c>
      <c r="AD6149" t="s">
        <v>499</v>
      </c>
      <c r="AF6149" t="s">
        <v>8313</v>
      </c>
      <c r="AG6149" t="s">
        <v>517</v>
      </c>
      <c r="AH6149" t="s">
        <v>517</v>
      </c>
      <c r="AI6149" t="s">
        <v>517</v>
      </c>
      <c r="AJ6149" t="s">
        <v>517</v>
      </c>
    </row>
    <row r="6150" spans="1:36" x14ac:dyDescent="0.25">
      <c r="A6150" t="s">
        <v>33408</v>
      </c>
      <c r="B6150">
        <v>42969</v>
      </c>
      <c r="C6150">
        <v>0.56743055555555555</v>
      </c>
      <c r="D6150" t="s">
        <v>33409</v>
      </c>
      <c r="E6150" t="s">
        <v>22</v>
      </c>
      <c r="F6150" t="s">
        <v>33410</v>
      </c>
      <c r="G6150" t="s">
        <v>33411</v>
      </c>
      <c r="H6150" t="s">
        <v>33412</v>
      </c>
      <c r="I6150" t="s">
        <v>23</v>
      </c>
      <c r="K6150">
        <v>8</v>
      </c>
      <c r="L6150">
        <v>22</v>
      </c>
      <c r="M6150">
        <v>13</v>
      </c>
      <c r="N6150">
        <v>3</v>
      </c>
      <c r="O6150" t="s">
        <v>33407</v>
      </c>
      <c r="P6150" t="s">
        <v>517</v>
      </c>
      <c r="Q6150" t="s">
        <v>517</v>
      </c>
      <c r="R6150" t="s">
        <v>517</v>
      </c>
      <c r="S6150" t="s">
        <v>517</v>
      </c>
      <c r="T6150" t="s">
        <v>517</v>
      </c>
      <c r="U6150" t="s">
        <v>517</v>
      </c>
      <c r="V6150" t="s">
        <v>517</v>
      </c>
      <c r="W6150" t="s">
        <v>589</v>
      </c>
      <c r="X6150" t="s">
        <v>590</v>
      </c>
      <c r="Y6150" t="s">
        <v>517</v>
      </c>
      <c r="Z6150" t="s">
        <v>517</v>
      </c>
      <c r="AA6150" t="s">
        <v>3468</v>
      </c>
      <c r="AB6150" t="s">
        <v>517</v>
      </c>
      <c r="AC6150" t="s">
        <v>358</v>
      </c>
      <c r="AD6150" t="s">
        <v>517</v>
      </c>
      <c r="AF6150" t="s">
        <v>517</v>
      </c>
      <c r="AG6150" t="s">
        <v>517</v>
      </c>
      <c r="AH6150" t="s">
        <v>517</v>
      </c>
      <c r="AI6150" t="s">
        <v>517</v>
      </c>
      <c r="AJ6150" t="s">
        <v>517</v>
      </c>
    </row>
    <row r="6151" spans="1:36" x14ac:dyDescent="0.25">
      <c r="A6151" s="13" t="s">
        <v>33414</v>
      </c>
      <c r="B6151" s="1">
        <v>42969</v>
      </c>
      <c r="C6151" s="2">
        <v>0.54840277777777779</v>
      </c>
      <c r="D6151" t="s">
        <v>33415</v>
      </c>
      <c r="E6151" t="s">
        <v>22</v>
      </c>
      <c r="F6151" t="s">
        <v>33416</v>
      </c>
      <c r="G6151" s="14" t="s">
        <v>33417</v>
      </c>
      <c r="H6151" s="14" t="s">
        <v>33418</v>
      </c>
      <c r="I6151" t="s">
        <v>26</v>
      </c>
      <c r="K6151">
        <v>8</v>
      </c>
      <c r="L6151">
        <v>22</v>
      </c>
      <c r="M6151">
        <v>13</v>
      </c>
      <c r="N6151">
        <v>3</v>
      </c>
      <c r="O6151" t="s">
        <v>33413</v>
      </c>
      <c r="P6151" t="s">
        <v>517</v>
      </c>
      <c r="Q6151" t="s">
        <v>517</v>
      </c>
      <c r="R6151" t="s">
        <v>517</v>
      </c>
      <c r="S6151" t="s">
        <v>517</v>
      </c>
      <c r="T6151" t="s">
        <v>517</v>
      </c>
      <c r="U6151" t="s">
        <v>517</v>
      </c>
      <c r="V6151" t="s">
        <v>517</v>
      </c>
      <c r="W6151" t="s">
        <v>672</v>
      </c>
      <c r="X6151" t="s">
        <v>477</v>
      </c>
      <c r="Y6151" t="s">
        <v>33419</v>
      </c>
      <c r="Z6151" s="1">
        <v>25858</v>
      </c>
      <c r="AA6151" t="s">
        <v>8950</v>
      </c>
      <c r="AB6151">
        <v>46</v>
      </c>
      <c r="AC6151" t="s">
        <v>358</v>
      </c>
      <c r="AD6151" t="s">
        <v>483</v>
      </c>
      <c r="AF6151" t="s">
        <v>8260</v>
      </c>
      <c r="AG6151" t="s">
        <v>8306</v>
      </c>
      <c r="AH6151" t="s">
        <v>517</v>
      </c>
      <c r="AI6151" t="s">
        <v>517</v>
      </c>
      <c r="AJ6151" t="s">
        <v>517</v>
      </c>
    </row>
    <row r="6152" spans="1:36" x14ac:dyDescent="0.25">
      <c r="A6152" s="13" t="s">
        <v>33421</v>
      </c>
      <c r="B6152" s="1">
        <v>42969</v>
      </c>
      <c r="C6152" s="2">
        <v>0.54579861111111116</v>
      </c>
      <c r="D6152" t="s">
        <v>32690</v>
      </c>
      <c r="E6152" t="s">
        <v>22</v>
      </c>
      <c r="F6152" t="s">
        <v>32691</v>
      </c>
      <c r="G6152" s="14" t="s">
        <v>32692</v>
      </c>
      <c r="H6152" s="14" t="s">
        <v>32693</v>
      </c>
      <c r="I6152" t="s">
        <v>21</v>
      </c>
      <c r="K6152">
        <v>8</v>
      </c>
      <c r="L6152">
        <v>22</v>
      </c>
      <c r="M6152">
        <v>13</v>
      </c>
      <c r="N6152">
        <v>3</v>
      </c>
      <c r="O6152" t="s">
        <v>33420</v>
      </c>
      <c r="P6152" t="s">
        <v>517</v>
      </c>
      <c r="Q6152" t="s">
        <v>517</v>
      </c>
      <c r="R6152" t="s">
        <v>517</v>
      </c>
      <c r="S6152" t="s">
        <v>517</v>
      </c>
      <c r="T6152" t="s">
        <v>517</v>
      </c>
      <c r="U6152" t="s">
        <v>517</v>
      </c>
      <c r="V6152" t="s">
        <v>517</v>
      </c>
      <c r="W6152" t="s">
        <v>621</v>
      </c>
      <c r="X6152" t="s">
        <v>622</v>
      </c>
      <c r="Y6152" t="s">
        <v>19588</v>
      </c>
      <c r="Z6152" s="1">
        <v>28313</v>
      </c>
      <c r="AA6152" t="s">
        <v>1692</v>
      </c>
      <c r="AB6152">
        <v>40</v>
      </c>
      <c r="AC6152" t="s">
        <v>358</v>
      </c>
      <c r="AD6152" t="s">
        <v>483</v>
      </c>
      <c r="AF6152" t="s">
        <v>8305</v>
      </c>
      <c r="AG6152" t="s">
        <v>517</v>
      </c>
      <c r="AH6152" t="s">
        <v>517</v>
      </c>
      <c r="AI6152" t="s">
        <v>517</v>
      </c>
      <c r="AJ6152" t="s">
        <v>517</v>
      </c>
    </row>
    <row r="6153" spans="1:36" x14ac:dyDescent="0.25">
      <c r="A6153" s="13" t="s">
        <v>33422</v>
      </c>
      <c r="B6153" s="1">
        <v>42969</v>
      </c>
      <c r="C6153" s="2">
        <v>0.53878472222222229</v>
      </c>
      <c r="D6153" t="s">
        <v>33423</v>
      </c>
      <c r="E6153" t="s">
        <v>22</v>
      </c>
      <c r="F6153" t="s">
        <v>33424</v>
      </c>
      <c r="G6153" s="14" t="s">
        <v>33425</v>
      </c>
      <c r="H6153" s="14" t="s">
        <v>33426</v>
      </c>
      <c r="I6153" t="s">
        <v>24</v>
      </c>
      <c r="K6153">
        <v>8</v>
      </c>
      <c r="L6153">
        <v>22</v>
      </c>
      <c r="M6153">
        <v>12</v>
      </c>
      <c r="N6153">
        <v>3</v>
      </c>
      <c r="O6153" t="s">
        <v>517</v>
      </c>
      <c r="P6153" t="s">
        <v>517</v>
      </c>
      <c r="Q6153" t="s">
        <v>517</v>
      </c>
      <c r="R6153" t="s">
        <v>517</v>
      </c>
      <c r="S6153" t="s">
        <v>517</v>
      </c>
      <c r="T6153" t="s">
        <v>517</v>
      </c>
      <c r="U6153" t="s">
        <v>517</v>
      </c>
      <c r="V6153" t="s">
        <v>517</v>
      </c>
      <c r="W6153" t="s">
        <v>517</v>
      </c>
      <c r="X6153" t="s">
        <v>517</v>
      </c>
      <c r="Y6153" t="s">
        <v>33427</v>
      </c>
      <c r="Z6153" s="1">
        <v>32047</v>
      </c>
      <c r="AA6153" t="s">
        <v>2673</v>
      </c>
      <c r="AB6153">
        <v>29</v>
      </c>
      <c r="AC6153" t="s">
        <v>358</v>
      </c>
      <c r="AD6153" t="s">
        <v>501</v>
      </c>
      <c r="AF6153" t="s">
        <v>517</v>
      </c>
      <c r="AG6153" t="s">
        <v>517</v>
      </c>
      <c r="AH6153" t="s">
        <v>517</v>
      </c>
      <c r="AI6153" t="s">
        <v>517</v>
      </c>
      <c r="AJ6153" t="s">
        <v>517</v>
      </c>
    </row>
    <row r="6154" spans="1:36" x14ac:dyDescent="0.25">
      <c r="A6154" s="13" t="s">
        <v>33430</v>
      </c>
      <c r="B6154" s="1">
        <v>42969</v>
      </c>
      <c r="C6154" s="2">
        <v>0.52260416666666665</v>
      </c>
      <c r="D6154" t="s">
        <v>33431</v>
      </c>
      <c r="E6154" t="s">
        <v>22</v>
      </c>
      <c r="F6154" t="s">
        <v>33432</v>
      </c>
      <c r="G6154" s="14" t="s">
        <v>33433</v>
      </c>
      <c r="H6154" s="14" t="s">
        <v>33434</v>
      </c>
      <c r="I6154" t="s">
        <v>21</v>
      </c>
      <c r="K6154">
        <v>8</v>
      </c>
      <c r="L6154">
        <v>22</v>
      </c>
      <c r="M6154">
        <v>12</v>
      </c>
      <c r="N6154">
        <v>3</v>
      </c>
      <c r="O6154" t="s">
        <v>33428</v>
      </c>
      <c r="P6154" t="s">
        <v>33429</v>
      </c>
      <c r="Q6154" t="s">
        <v>517</v>
      </c>
      <c r="R6154" t="s">
        <v>517</v>
      </c>
      <c r="S6154" t="s">
        <v>517</v>
      </c>
      <c r="T6154" t="s">
        <v>517</v>
      </c>
      <c r="U6154" t="s">
        <v>517</v>
      </c>
      <c r="V6154" t="s">
        <v>517</v>
      </c>
      <c r="W6154" t="s">
        <v>476</v>
      </c>
      <c r="X6154" t="s">
        <v>477</v>
      </c>
      <c r="Y6154" t="s">
        <v>33435</v>
      </c>
      <c r="Z6154" s="1">
        <v>31427</v>
      </c>
      <c r="AA6154" t="s">
        <v>2314</v>
      </c>
      <c r="AB6154">
        <v>31</v>
      </c>
      <c r="AC6154" t="s">
        <v>358</v>
      </c>
      <c r="AD6154" t="s">
        <v>483</v>
      </c>
      <c r="AF6154" t="s">
        <v>8261</v>
      </c>
      <c r="AG6154" t="s">
        <v>8313</v>
      </c>
      <c r="AH6154" t="s">
        <v>517</v>
      </c>
      <c r="AI6154" t="s">
        <v>517</v>
      </c>
      <c r="AJ6154" t="s">
        <v>517</v>
      </c>
    </row>
    <row r="6155" spans="1:36" x14ac:dyDescent="0.25">
      <c r="A6155" s="13" t="s">
        <v>33436</v>
      </c>
      <c r="B6155" s="1">
        <v>42969</v>
      </c>
      <c r="C6155" s="2">
        <v>0.52128472222222222</v>
      </c>
      <c r="D6155" t="s">
        <v>32620</v>
      </c>
      <c r="E6155" t="s">
        <v>22</v>
      </c>
      <c r="F6155" t="s">
        <v>32380</v>
      </c>
      <c r="G6155" s="14" t="s">
        <v>32381</v>
      </c>
      <c r="H6155" s="14" t="s">
        <v>32382</v>
      </c>
      <c r="I6155" t="s">
        <v>23</v>
      </c>
      <c r="K6155">
        <v>8</v>
      </c>
      <c r="L6155">
        <v>22</v>
      </c>
      <c r="M6155">
        <v>12</v>
      </c>
      <c r="N6155">
        <v>3</v>
      </c>
      <c r="O6155" t="s">
        <v>32377</v>
      </c>
      <c r="P6155" t="s">
        <v>517</v>
      </c>
      <c r="Q6155" t="s">
        <v>517</v>
      </c>
      <c r="R6155" t="s">
        <v>517</v>
      </c>
      <c r="S6155" t="s">
        <v>517</v>
      </c>
      <c r="T6155" t="s">
        <v>517</v>
      </c>
      <c r="U6155" t="s">
        <v>517</v>
      </c>
      <c r="V6155" t="s">
        <v>517</v>
      </c>
      <c r="W6155" t="s">
        <v>621</v>
      </c>
      <c r="X6155" t="s">
        <v>622</v>
      </c>
      <c r="Y6155" t="s">
        <v>32383</v>
      </c>
      <c r="Z6155" s="1">
        <v>27682</v>
      </c>
      <c r="AA6155" t="s">
        <v>3578</v>
      </c>
      <c r="AB6155">
        <v>41</v>
      </c>
      <c r="AC6155" t="s">
        <v>358</v>
      </c>
      <c r="AD6155" t="s">
        <v>482</v>
      </c>
      <c r="AF6155" t="s">
        <v>517</v>
      </c>
      <c r="AG6155" t="s">
        <v>517</v>
      </c>
      <c r="AH6155" t="s">
        <v>517</v>
      </c>
      <c r="AI6155" t="s">
        <v>517</v>
      </c>
      <c r="AJ6155" t="s">
        <v>517</v>
      </c>
    </row>
    <row r="6156" spans="1:36" x14ac:dyDescent="0.25">
      <c r="A6156" s="13" t="s">
        <v>33437</v>
      </c>
      <c r="B6156" s="1">
        <v>42969</v>
      </c>
      <c r="C6156" s="2">
        <v>0.50960648148148147</v>
      </c>
      <c r="D6156" t="s">
        <v>33438</v>
      </c>
      <c r="E6156" t="s">
        <v>22</v>
      </c>
      <c r="F6156" t="s">
        <v>33439</v>
      </c>
      <c r="G6156" s="14" t="s">
        <v>33440</v>
      </c>
      <c r="H6156" s="14" t="s">
        <v>33441</v>
      </c>
      <c r="I6156" t="s">
        <v>24</v>
      </c>
      <c r="K6156">
        <v>8</v>
      </c>
      <c r="L6156">
        <v>22</v>
      </c>
      <c r="M6156">
        <v>12</v>
      </c>
      <c r="N6156">
        <v>3</v>
      </c>
      <c r="O6156" t="s">
        <v>517</v>
      </c>
      <c r="P6156" t="s">
        <v>517</v>
      </c>
      <c r="Q6156" t="s">
        <v>517</v>
      </c>
      <c r="R6156" t="s">
        <v>517</v>
      </c>
      <c r="S6156" t="s">
        <v>517</v>
      </c>
      <c r="T6156" t="s">
        <v>517</v>
      </c>
      <c r="U6156" t="s">
        <v>517</v>
      </c>
      <c r="V6156" t="s">
        <v>517</v>
      </c>
      <c r="W6156" t="s">
        <v>517</v>
      </c>
      <c r="X6156" t="s">
        <v>517</v>
      </c>
      <c r="Y6156" t="s">
        <v>5821</v>
      </c>
      <c r="Z6156" s="1">
        <v>33619</v>
      </c>
      <c r="AA6156" t="s">
        <v>33442</v>
      </c>
      <c r="AB6156">
        <v>25</v>
      </c>
      <c r="AC6156" t="s">
        <v>358</v>
      </c>
      <c r="AD6156" t="s">
        <v>509</v>
      </c>
      <c r="AF6156" t="s">
        <v>8305</v>
      </c>
      <c r="AG6156" t="s">
        <v>517</v>
      </c>
      <c r="AH6156" t="s">
        <v>517</v>
      </c>
      <c r="AI6156" t="s">
        <v>517</v>
      </c>
      <c r="AJ6156" t="s">
        <v>517</v>
      </c>
    </row>
    <row r="6157" spans="1:36" x14ac:dyDescent="0.25">
      <c r="A6157" t="s">
        <v>33444</v>
      </c>
      <c r="B6157">
        <v>42969</v>
      </c>
      <c r="C6157">
        <v>0.48620370370370369</v>
      </c>
      <c r="D6157" t="s">
        <v>33445</v>
      </c>
      <c r="E6157" t="s">
        <v>22</v>
      </c>
      <c r="F6157" t="s">
        <v>33446</v>
      </c>
      <c r="G6157" t="s">
        <v>33447</v>
      </c>
      <c r="H6157" t="s">
        <v>33448</v>
      </c>
      <c r="I6157" t="s">
        <v>23</v>
      </c>
      <c r="K6157">
        <v>8</v>
      </c>
      <c r="L6157">
        <v>22</v>
      </c>
      <c r="M6157">
        <v>11</v>
      </c>
      <c r="N6157">
        <v>3</v>
      </c>
      <c r="O6157" t="s">
        <v>33443</v>
      </c>
      <c r="P6157" t="s">
        <v>517</v>
      </c>
      <c r="Q6157" t="s">
        <v>517</v>
      </c>
      <c r="R6157" t="s">
        <v>517</v>
      </c>
      <c r="S6157" t="s">
        <v>517</v>
      </c>
      <c r="T6157" t="s">
        <v>517</v>
      </c>
      <c r="U6157" t="s">
        <v>517</v>
      </c>
      <c r="V6157" t="s">
        <v>517</v>
      </c>
      <c r="W6157" t="s">
        <v>537</v>
      </c>
      <c r="X6157" t="s">
        <v>590</v>
      </c>
      <c r="Y6157" t="s">
        <v>33449</v>
      </c>
      <c r="Z6157">
        <v>31063</v>
      </c>
      <c r="AA6157" t="s">
        <v>471</v>
      </c>
      <c r="AB6157">
        <v>32</v>
      </c>
      <c r="AC6157" t="s">
        <v>358</v>
      </c>
      <c r="AD6157" t="s">
        <v>494</v>
      </c>
      <c r="AF6157" t="s">
        <v>517</v>
      </c>
      <c r="AG6157" t="s">
        <v>517</v>
      </c>
      <c r="AH6157" t="s">
        <v>517</v>
      </c>
      <c r="AI6157" t="s">
        <v>517</v>
      </c>
      <c r="AJ6157" t="s">
        <v>517</v>
      </c>
    </row>
    <row r="6158" spans="1:36" x14ac:dyDescent="0.25">
      <c r="A6158" s="13" t="s">
        <v>33450</v>
      </c>
      <c r="B6158" s="1">
        <v>42969</v>
      </c>
      <c r="C6158" s="2">
        <v>0.47667824074074078</v>
      </c>
      <c r="D6158" t="s">
        <v>33451</v>
      </c>
      <c r="E6158" t="s">
        <v>22</v>
      </c>
      <c r="F6158" t="s">
        <v>33452</v>
      </c>
      <c r="G6158" s="14" t="s">
        <v>33453</v>
      </c>
      <c r="H6158" s="14" t="s">
        <v>33454</v>
      </c>
      <c r="I6158" t="s">
        <v>25</v>
      </c>
      <c r="K6158">
        <v>8</v>
      </c>
      <c r="L6158">
        <v>22</v>
      </c>
      <c r="M6158">
        <v>11</v>
      </c>
      <c r="N6158">
        <v>3</v>
      </c>
      <c r="O6158" t="s">
        <v>517</v>
      </c>
      <c r="P6158" t="s">
        <v>517</v>
      </c>
      <c r="Q6158" t="s">
        <v>517</v>
      </c>
      <c r="R6158" t="s">
        <v>517</v>
      </c>
      <c r="S6158" t="s">
        <v>517</v>
      </c>
      <c r="T6158" t="s">
        <v>517</v>
      </c>
      <c r="U6158" t="s">
        <v>517</v>
      </c>
      <c r="V6158" t="s">
        <v>517</v>
      </c>
      <c r="W6158" t="s">
        <v>517</v>
      </c>
      <c r="X6158" t="s">
        <v>517</v>
      </c>
      <c r="Y6158" t="s">
        <v>33455</v>
      </c>
      <c r="Z6158" s="1">
        <v>34560</v>
      </c>
      <c r="AA6158" t="s">
        <v>3263</v>
      </c>
      <c r="AB6158">
        <v>23</v>
      </c>
      <c r="AC6158" t="s">
        <v>357</v>
      </c>
      <c r="AD6158" t="s">
        <v>501</v>
      </c>
      <c r="AF6158" t="s">
        <v>8259</v>
      </c>
      <c r="AG6158" t="s">
        <v>517</v>
      </c>
      <c r="AH6158" t="s">
        <v>517</v>
      </c>
      <c r="AI6158" t="s">
        <v>517</v>
      </c>
      <c r="AJ6158" t="s">
        <v>517</v>
      </c>
    </row>
    <row r="6159" spans="1:36" x14ac:dyDescent="0.25">
      <c r="A6159" s="13" t="s">
        <v>33456</v>
      </c>
      <c r="B6159" s="1">
        <v>42969</v>
      </c>
      <c r="C6159" s="2">
        <v>0.46310185185185188</v>
      </c>
      <c r="D6159" t="s">
        <v>33457</v>
      </c>
      <c r="E6159" t="s">
        <v>22</v>
      </c>
      <c r="F6159" t="s">
        <v>32954</v>
      </c>
      <c r="G6159" s="14" t="s">
        <v>32955</v>
      </c>
      <c r="H6159" s="14" t="s">
        <v>32956</v>
      </c>
      <c r="I6159" t="s">
        <v>23</v>
      </c>
      <c r="K6159">
        <v>8</v>
      </c>
      <c r="L6159">
        <v>22</v>
      </c>
      <c r="M6159">
        <v>11</v>
      </c>
      <c r="N6159">
        <v>3</v>
      </c>
      <c r="O6159" t="s">
        <v>32951</v>
      </c>
      <c r="P6159" t="s">
        <v>32950</v>
      </c>
      <c r="Q6159" t="s">
        <v>517</v>
      </c>
      <c r="R6159" t="s">
        <v>517</v>
      </c>
      <c r="S6159" t="s">
        <v>517</v>
      </c>
      <c r="T6159" t="s">
        <v>517</v>
      </c>
      <c r="U6159" t="s">
        <v>517</v>
      </c>
      <c r="V6159" t="s">
        <v>517</v>
      </c>
      <c r="W6159" t="s">
        <v>476</v>
      </c>
      <c r="X6159" t="s">
        <v>846</v>
      </c>
      <c r="Y6159" t="s">
        <v>10168</v>
      </c>
      <c r="Z6159" s="1">
        <v>32280</v>
      </c>
      <c r="AA6159" t="s">
        <v>1048</v>
      </c>
      <c r="AB6159">
        <v>29</v>
      </c>
      <c r="AC6159" t="s">
        <v>358</v>
      </c>
      <c r="AD6159" t="s">
        <v>495</v>
      </c>
      <c r="AF6159" t="s">
        <v>517</v>
      </c>
      <c r="AG6159" t="s">
        <v>517</v>
      </c>
      <c r="AH6159" t="s">
        <v>517</v>
      </c>
      <c r="AI6159" t="s">
        <v>517</v>
      </c>
      <c r="AJ6159" t="s">
        <v>517</v>
      </c>
    </row>
    <row r="6160" spans="1:36" x14ac:dyDescent="0.25">
      <c r="A6160" s="13" t="s">
        <v>33459</v>
      </c>
      <c r="B6160" s="1">
        <v>42969</v>
      </c>
      <c r="C6160" s="2">
        <v>0.45829861111111114</v>
      </c>
      <c r="D6160" t="s">
        <v>33460</v>
      </c>
      <c r="E6160" t="s">
        <v>22</v>
      </c>
      <c r="F6160" t="s">
        <v>33461</v>
      </c>
      <c r="G6160" s="14" t="s">
        <v>33462</v>
      </c>
      <c r="H6160" s="14" t="s">
        <v>33463</v>
      </c>
      <c r="I6160" t="s">
        <v>23</v>
      </c>
      <c r="K6160">
        <v>8</v>
      </c>
      <c r="L6160">
        <v>22</v>
      </c>
      <c r="M6160">
        <v>10</v>
      </c>
      <c r="N6160">
        <v>3</v>
      </c>
      <c r="O6160" t="s">
        <v>33458</v>
      </c>
      <c r="P6160" t="s">
        <v>517</v>
      </c>
      <c r="Q6160" t="s">
        <v>517</v>
      </c>
      <c r="R6160" t="s">
        <v>517</v>
      </c>
      <c r="S6160" t="s">
        <v>517</v>
      </c>
      <c r="T6160" t="s">
        <v>517</v>
      </c>
      <c r="U6160" t="s">
        <v>517</v>
      </c>
      <c r="V6160" t="s">
        <v>517</v>
      </c>
      <c r="W6160" t="s">
        <v>1217</v>
      </c>
      <c r="X6160" t="s">
        <v>590</v>
      </c>
      <c r="Y6160" t="s">
        <v>8362</v>
      </c>
      <c r="Z6160" s="1">
        <v>32625</v>
      </c>
      <c r="AA6160" t="s">
        <v>6254</v>
      </c>
      <c r="AB6160">
        <v>28</v>
      </c>
      <c r="AC6160" t="s">
        <v>357</v>
      </c>
      <c r="AD6160" t="s">
        <v>482</v>
      </c>
      <c r="AF6160" t="s">
        <v>517</v>
      </c>
      <c r="AG6160" t="s">
        <v>517</v>
      </c>
      <c r="AH6160" t="s">
        <v>517</v>
      </c>
      <c r="AI6160" t="s">
        <v>517</v>
      </c>
      <c r="AJ6160" t="s">
        <v>517</v>
      </c>
    </row>
    <row r="6161" spans="1:36" x14ac:dyDescent="0.25">
      <c r="A6161" s="13" t="s">
        <v>33464</v>
      </c>
      <c r="B6161" s="1">
        <v>42969</v>
      </c>
      <c r="C6161" s="2">
        <v>0.35012731481481479</v>
      </c>
      <c r="D6161" t="s">
        <v>33465</v>
      </c>
      <c r="E6161" t="s">
        <v>22</v>
      </c>
      <c r="F6161" t="s">
        <v>33466</v>
      </c>
      <c r="G6161" s="14" t="s">
        <v>33467</v>
      </c>
      <c r="H6161" s="14" t="s">
        <v>33468</v>
      </c>
      <c r="I6161" t="s">
        <v>23</v>
      </c>
      <c r="K6161">
        <v>8</v>
      </c>
      <c r="L6161">
        <v>22</v>
      </c>
      <c r="M6161">
        <v>8</v>
      </c>
      <c r="N6161">
        <v>3</v>
      </c>
      <c r="O6161" t="s">
        <v>517</v>
      </c>
      <c r="P6161" t="s">
        <v>517</v>
      </c>
      <c r="Q6161" t="s">
        <v>517</v>
      </c>
      <c r="R6161" t="s">
        <v>517</v>
      </c>
      <c r="S6161" t="s">
        <v>517</v>
      </c>
      <c r="T6161" t="s">
        <v>517</v>
      </c>
      <c r="U6161" t="s">
        <v>517</v>
      </c>
      <c r="V6161" t="s">
        <v>517</v>
      </c>
      <c r="W6161" t="s">
        <v>517</v>
      </c>
      <c r="X6161" t="s">
        <v>517</v>
      </c>
      <c r="Y6161" t="s">
        <v>33469</v>
      </c>
      <c r="Z6161" s="1">
        <v>22884</v>
      </c>
      <c r="AA6161" t="s">
        <v>11475</v>
      </c>
      <c r="AB6161">
        <v>55</v>
      </c>
      <c r="AC6161" t="s">
        <v>357</v>
      </c>
      <c r="AD6161" t="s">
        <v>482</v>
      </c>
      <c r="AF6161" t="s">
        <v>517</v>
      </c>
      <c r="AG6161" t="s">
        <v>517</v>
      </c>
      <c r="AH6161" t="s">
        <v>517</v>
      </c>
      <c r="AI6161" t="s">
        <v>517</v>
      </c>
      <c r="AJ6161" t="s">
        <v>517</v>
      </c>
    </row>
    <row r="6162" spans="1:36" x14ac:dyDescent="0.25">
      <c r="A6162" s="13" t="s">
        <v>33471</v>
      </c>
      <c r="B6162" s="1">
        <v>42969</v>
      </c>
      <c r="C6162" s="2">
        <v>0.29403935185185187</v>
      </c>
      <c r="D6162" t="s">
        <v>33472</v>
      </c>
      <c r="E6162" t="s">
        <v>22</v>
      </c>
      <c r="F6162" t="s">
        <v>33473</v>
      </c>
      <c r="G6162" s="14" t="s">
        <v>33474</v>
      </c>
      <c r="H6162" s="14" t="s">
        <v>33475</v>
      </c>
      <c r="I6162" t="s">
        <v>23</v>
      </c>
      <c r="K6162">
        <v>8</v>
      </c>
      <c r="L6162">
        <v>22</v>
      </c>
      <c r="M6162">
        <v>7</v>
      </c>
      <c r="N6162">
        <v>3</v>
      </c>
      <c r="O6162" t="s">
        <v>33470</v>
      </c>
      <c r="P6162" t="s">
        <v>517</v>
      </c>
      <c r="Q6162" t="s">
        <v>517</v>
      </c>
      <c r="R6162" t="s">
        <v>517</v>
      </c>
      <c r="S6162" t="s">
        <v>517</v>
      </c>
      <c r="T6162" t="s">
        <v>517</v>
      </c>
      <c r="U6162" t="s">
        <v>517</v>
      </c>
      <c r="V6162" t="s">
        <v>517</v>
      </c>
      <c r="W6162" t="s">
        <v>12878</v>
      </c>
      <c r="X6162" t="s">
        <v>850</v>
      </c>
      <c r="Y6162" t="s">
        <v>6082</v>
      </c>
      <c r="Z6162" s="1">
        <v>35195</v>
      </c>
      <c r="AA6162" t="s">
        <v>25512</v>
      </c>
      <c r="AB6162">
        <v>21</v>
      </c>
      <c r="AC6162" t="s">
        <v>358</v>
      </c>
      <c r="AD6162" t="s">
        <v>491</v>
      </c>
      <c r="AF6162" t="s">
        <v>517</v>
      </c>
      <c r="AG6162" t="s">
        <v>517</v>
      </c>
      <c r="AH6162" t="s">
        <v>517</v>
      </c>
      <c r="AI6162" t="s">
        <v>517</v>
      </c>
      <c r="AJ6162" t="s">
        <v>517</v>
      </c>
    </row>
    <row r="6163" spans="1:36" x14ac:dyDescent="0.25">
      <c r="A6163" s="13" t="s">
        <v>33477</v>
      </c>
      <c r="B6163" s="1">
        <v>42969</v>
      </c>
      <c r="C6163" s="2">
        <v>0.19646990740740741</v>
      </c>
      <c r="D6163" t="s">
        <v>33478</v>
      </c>
      <c r="E6163" t="s">
        <v>116</v>
      </c>
      <c r="F6163" t="s">
        <v>33479</v>
      </c>
      <c r="G6163" s="14" t="s">
        <v>33480</v>
      </c>
      <c r="H6163" s="14" t="s">
        <v>33481</v>
      </c>
      <c r="I6163" t="s">
        <v>23</v>
      </c>
      <c r="K6163">
        <v>8</v>
      </c>
      <c r="L6163">
        <v>22</v>
      </c>
      <c r="M6163">
        <v>4</v>
      </c>
      <c r="N6163">
        <v>3</v>
      </c>
      <c r="O6163" t="s">
        <v>33476</v>
      </c>
      <c r="P6163" t="s">
        <v>517</v>
      </c>
      <c r="Q6163" t="s">
        <v>517</v>
      </c>
      <c r="R6163" t="s">
        <v>517</v>
      </c>
      <c r="S6163" t="s">
        <v>517</v>
      </c>
      <c r="T6163" t="s">
        <v>517</v>
      </c>
      <c r="U6163" t="s">
        <v>517</v>
      </c>
      <c r="V6163" t="s">
        <v>517</v>
      </c>
      <c r="W6163" t="s">
        <v>537</v>
      </c>
      <c r="X6163" t="s">
        <v>590</v>
      </c>
      <c r="Y6163" t="s">
        <v>517</v>
      </c>
      <c r="Z6163" s="1" t="s">
        <v>517</v>
      </c>
      <c r="AA6163" t="s">
        <v>33482</v>
      </c>
      <c r="AB6163" t="s">
        <v>517</v>
      </c>
      <c r="AC6163" t="s">
        <v>358</v>
      </c>
      <c r="AD6163" t="s">
        <v>517</v>
      </c>
      <c r="AF6163" t="s">
        <v>8253</v>
      </c>
      <c r="AG6163" t="s">
        <v>517</v>
      </c>
      <c r="AH6163" t="s">
        <v>517</v>
      </c>
      <c r="AI6163" t="s">
        <v>517</v>
      </c>
      <c r="AJ6163" t="s">
        <v>517</v>
      </c>
    </row>
    <row r="6164" spans="1:36" x14ac:dyDescent="0.25">
      <c r="A6164" s="13" t="s">
        <v>33486</v>
      </c>
      <c r="B6164" s="1">
        <v>42969</v>
      </c>
      <c r="C6164" s="2">
        <v>0.11665509259259259</v>
      </c>
      <c r="D6164" t="s">
        <v>33487</v>
      </c>
      <c r="E6164" t="s">
        <v>22</v>
      </c>
      <c r="F6164" t="s">
        <v>33488</v>
      </c>
      <c r="G6164" s="14" t="s">
        <v>33489</v>
      </c>
      <c r="H6164" s="14" t="s">
        <v>33490</v>
      </c>
      <c r="I6164" t="s">
        <v>21</v>
      </c>
      <c r="K6164">
        <v>8</v>
      </c>
      <c r="L6164">
        <v>22</v>
      </c>
      <c r="M6164">
        <v>2</v>
      </c>
      <c r="N6164">
        <v>3</v>
      </c>
      <c r="O6164" t="s">
        <v>33483</v>
      </c>
      <c r="P6164" t="s">
        <v>33484</v>
      </c>
      <c r="Q6164" t="s">
        <v>33485</v>
      </c>
      <c r="R6164" t="s">
        <v>517</v>
      </c>
      <c r="S6164" t="s">
        <v>517</v>
      </c>
      <c r="T6164" t="s">
        <v>517</v>
      </c>
      <c r="U6164" t="s">
        <v>517</v>
      </c>
      <c r="V6164" t="s">
        <v>517</v>
      </c>
      <c r="W6164" t="s">
        <v>1217</v>
      </c>
      <c r="X6164" t="s">
        <v>590</v>
      </c>
      <c r="Y6164" t="s">
        <v>517</v>
      </c>
      <c r="Z6164" s="1" t="s">
        <v>517</v>
      </c>
      <c r="AA6164" t="s">
        <v>529</v>
      </c>
      <c r="AB6164" t="s">
        <v>517</v>
      </c>
      <c r="AC6164" t="s">
        <v>358</v>
      </c>
      <c r="AD6164" t="s">
        <v>517</v>
      </c>
      <c r="AF6164" t="s">
        <v>517</v>
      </c>
      <c r="AG6164" t="s">
        <v>517</v>
      </c>
      <c r="AH6164" t="s">
        <v>517</v>
      </c>
      <c r="AI6164" t="s">
        <v>517</v>
      </c>
      <c r="AJ6164" t="s">
        <v>517</v>
      </c>
    </row>
    <row r="6165" spans="1:36" x14ac:dyDescent="0.25">
      <c r="A6165" s="13" t="s">
        <v>33492</v>
      </c>
      <c r="B6165" s="1">
        <v>42969</v>
      </c>
      <c r="C6165" s="2">
        <v>5.4270833333333331E-2</v>
      </c>
      <c r="D6165" t="s">
        <v>33493</v>
      </c>
      <c r="E6165" t="s">
        <v>22</v>
      </c>
      <c r="F6165" t="s">
        <v>33494</v>
      </c>
      <c r="G6165" s="14" t="s">
        <v>33495</v>
      </c>
      <c r="H6165" s="14" t="s">
        <v>33496</v>
      </c>
      <c r="I6165" t="s">
        <v>23</v>
      </c>
      <c r="K6165">
        <v>8</v>
      </c>
      <c r="L6165">
        <v>22</v>
      </c>
      <c r="M6165">
        <v>1</v>
      </c>
      <c r="N6165">
        <v>3</v>
      </c>
      <c r="O6165" t="s">
        <v>33491</v>
      </c>
      <c r="P6165" t="s">
        <v>517</v>
      </c>
      <c r="Q6165" t="s">
        <v>517</v>
      </c>
      <c r="R6165" t="s">
        <v>517</v>
      </c>
      <c r="S6165" t="s">
        <v>517</v>
      </c>
      <c r="T6165" t="s">
        <v>517</v>
      </c>
      <c r="U6165" t="s">
        <v>517</v>
      </c>
      <c r="V6165" t="s">
        <v>517</v>
      </c>
      <c r="W6165" t="s">
        <v>862</v>
      </c>
      <c r="X6165" t="s">
        <v>622</v>
      </c>
      <c r="Y6165" t="s">
        <v>33497</v>
      </c>
      <c r="Z6165" s="1">
        <v>32938</v>
      </c>
      <c r="AA6165" t="s">
        <v>2695</v>
      </c>
      <c r="AB6165">
        <v>27</v>
      </c>
      <c r="AC6165" t="s">
        <v>358</v>
      </c>
      <c r="AD6165" t="s">
        <v>509</v>
      </c>
      <c r="AF6165" t="s">
        <v>517</v>
      </c>
      <c r="AG6165" t="s">
        <v>517</v>
      </c>
      <c r="AH6165" t="s">
        <v>517</v>
      </c>
      <c r="AI6165" t="s">
        <v>517</v>
      </c>
      <c r="AJ6165" t="s">
        <v>517</v>
      </c>
    </row>
    <row r="6166" spans="1:36" x14ac:dyDescent="0.25">
      <c r="A6166" s="13" t="s">
        <v>33498</v>
      </c>
      <c r="B6166" s="1">
        <v>42969</v>
      </c>
      <c r="C6166" s="2">
        <v>1.7407407407407406E-2</v>
      </c>
      <c r="D6166" t="s">
        <v>2854</v>
      </c>
      <c r="E6166" t="s">
        <v>22</v>
      </c>
      <c r="F6166" t="s">
        <v>2855</v>
      </c>
      <c r="G6166" s="14" t="s">
        <v>2856</v>
      </c>
      <c r="H6166" s="14" t="s">
        <v>2857</v>
      </c>
      <c r="I6166" t="s">
        <v>23</v>
      </c>
      <c r="K6166">
        <v>8</v>
      </c>
      <c r="L6166">
        <v>22</v>
      </c>
      <c r="M6166">
        <v>0</v>
      </c>
      <c r="N6166">
        <v>3</v>
      </c>
      <c r="O6166" t="s">
        <v>33168</v>
      </c>
      <c r="P6166" t="s">
        <v>517</v>
      </c>
      <c r="Q6166" t="s">
        <v>517</v>
      </c>
      <c r="R6166" t="s">
        <v>517</v>
      </c>
      <c r="S6166" t="s">
        <v>517</v>
      </c>
      <c r="T6166" t="s">
        <v>517</v>
      </c>
      <c r="U6166" t="s">
        <v>517</v>
      </c>
      <c r="V6166" t="s">
        <v>517</v>
      </c>
      <c r="W6166" t="s">
        <v>1247</v>
      </c>
      <c r="X6166" t="s">
        <v>845</v>
      </c>
      <c r="Y6166" t="s">
        <v>2858</v>
      </c>
      <c r="Z6166" s="1">
        <v>29423</v>
      </c>
      <c r="AA6166" t="s">
        <v>2859</v>
      </c>
      <c r="AB6166">
        <v>37</v>
      </c>
      <c r="AC6166" t="s">
        <v>358</v>
      </c>
      <c r="AD6166" t="s">
        <v>498</v>
      </c>
      <c r="AF6166" t="s">
        <v>8254</v>
      </c>
      <c r="AG6166" t="s">
        <v>517</v>
      </c>
      <c r="AH6166" t="s">
        <v>517</v>
      </c>
      <c r="AI6166" t="s">
        <v>517</v>
      </c>
      <c r="AJ6166" t="s">
        <v>517</v>
      </c>
    </row>
    <row r="6167" spans="1:36" x14ac:dyDescent="0.25">
      <c r="A6167" s="13" t="s">
        <v>33500</v>
      </c>
      <c r="B6167" s="1">
        <v>42968</v>
      </c>
      <c r="C6167" s="2">
        <v>0.97726851851851848</v>
      </c>
      <c r="D6167" t="s">
        <v>33501</v>
      </c>
      <c r="E6167" t="s">
        <v>116</v>
      </c>
      <c r="F6167" t="s">
        <v>33502</v>
      </c>
      <c r="G6167" s="14" t="s">
        <v>33503</v>
      </c>
      <c r="H6167" s="14" t="s">
        <v>33504</v>
      </c>
      <c r="I6167" t="s">
        <v>23</v>
      </c>
      <c r="K6167">
        <v>8</v>
      </c>
      <c r="L6167">
        <v>21</v>
      </c>
      <c r="M6167">
        <v>23</v>
      </c>
      <c r="N6167">
        <v>2</v>
      </c>
      <c r="O6167" t="s">
        <v>33499</v>
      </c>
      <c r="P6167" t="s">
        <v>517</v>
      </c>
      <c r="Q6167" t="s">
        <v>517</v>
      </c>
      <c r="R6167" t="s">
        <v>517</v>
      </c>
      <c r="S6167" t="s">
        <v>517</v>
      </c>
      <c r="T6167" t="s">
        <v>517</v>
      </c>
      <c r="U6167" t="s">
        <v>517</v>
      </c>
      <c r="V6167" t="s">
        <v>517</v>
      </c>
      <c r="W6167" t="s">
        <v>537</v>
      </c>
      <c r="X6167" t="s">
        <v>590</v>
      </c>
      <c r="Y6167" t="s">
        <v>517</v>
      </c>
      <c r="Z6167" s="1" t="s">
        <v>517</v>
      </c>
      <c r="AA6167" t="s">
        <v>529</v>
      </c>
      <c r="AB6167" t="s">
        <v>517</v>
      </c>
      <c r="AC6167" t="s">
        <v>358</v>
      </c>
      <c r="AD6167" t="s">
        <v>517</v>
      </c>
      <c r="AF6167" t="s">
        <v>517</v>
      </c>
      <c r="AG6167" t="s">
        <v>517</v>
      </c>
      <c r="AH6167" t="s">
        <v>517</v>
      </c>
      <c r="AI6167" t="s">
        <v>517</v>
      </c>
      <c r="AJ6167" t="s">
        <v>517</v>
      </c>
    </row>
    <row r="6168" spans="1:36" x14ac:dyDescent="0.25">
      <c r="A6168" s="13" t="s">
        <v>33505</v>
      </c>
      <c r="B6168" s="1">
        <v>42968</v>
      </c>
      <c r="C6168" s="2">
        <v>0.95648148148148149</v>
      </c>
      <c r="D6168" t="s">
        <v>7670</v>
      </c>
      <c r="E6168" t="s">
        <v>22</v>
      </c>
      <c r="F6168" t="s">
        <v>33506</v>
      </c>
      <c r="G6168" s="14" t="s">
        <v>33507</v>
      </c>
      <c r="H6168" s="14" t="s">
        <v>33508</v>
      </c>
      <c r="I6168" t="s">
        <v>24</v>
      </c>
      <c r="K6168">
        <v>8</v>
      </c>
      <c r="L6168">
        <v>21</v>
      </c>
      <c r="M6168">
        <v>22</v>
      </c>
      <c r="N6168">
        <v>2</v>
      </c>
      <c r="O6168" t="s">
        <v>517</v>
      </c>
      <c r="P6168" t="s">
        <v>517</v>
      </c>
      <c r="Q6168" t="s">
        <v>517</v>
      </c>
      <c r="R6168" t="s">
        <v>517</v>
      </c>
      <c r="S6168" t="s">
        <v>517</v>
      </c>
      <c r="T6168" t="s">
        <v>517</v>
      </c>
      <c r="U6168" t="s">
        <v>517</v>
      </c>
      <c r="V6168" t="s">
        <v>517</v>
      </c>
      <c r="W6168" t="s">
        <v>517</v>
      </c>
      <c r="X6168" t="s">
        <v>517</v>
      </c>
      <c r="Y6168" t="s">
        <v>33509</v>
      </c>
      <c r="Z6168" s="1">
        <v>25900</v>
      </c>
      <c r="AA6168" t="s">
        <v>7673</v>
      </c>
      <c r="AB6168">
        <v>46</v>
      </c>
      <c r="AC6168" t="s">
        <v>358</v>
      </c>
      <c r="AD6168" t="s">
        <v>496</v>
      </c>
      <c r="AF6168" t="s">
        <v>8259</v>
      </c>
      <c r="AG6168" t="s">
        <v>517</v>
      </c>
      <c r="AH6168" t="s">
        <v>517</v>
      </c>
      <c r="AI6168" t="s">
        <v>517</v>
      </c>
      <c r="AJ6168" t="s">
        <v>517</v>
      </c>
    </row>
    <row r="6169" spans="1:36" x14ac:dyDescent="0.25">
      <c r="A6169" s="13" t="s">
        <v>33511</v>
      </c>
      <c r="B6169" s="1">
        <v>42968</v>
      </c>
      <c r="C6169" s="2">
        <v>0.92614583333333333</v>
      </c>
      <c r="D6169" t="s">
        <v>33512</v>
      </c>
      <c r="E6169" t="s">
        <v>22</v>
      </c>
      <c r="F6169" t="s">
        <v>33513</v>
      </c>
      <c r="G6169" s="14" t="s">
        <v>33514</v>
      </c>
      <c r="H6169" s="14" t="s">
        <v>33515</v>
      </c>
      <c r="I6169" t="s">
        <v>25</v>
      </c>
      <c r="K6169">
        <v>8</v>
      </c>
      <c r="L6169">
        <v>21</v>
      </c>
      <c r="M6169">
        <v>22</v>
      </c>
      <c r="N6169">
        <v>2</v>
      </c>
      <c r="O6169" t="s">
        <v>33510</v>
      </c>
      <c r="P6169" t="s">
        <v>517</v>
      </c>
      <c r="Q6169" t="s">
        <v>517</v>
      </c>
      <c r="R6169" t="s">
        <v>517</v>
      </c>
      <c r="S6169" t="s">
        <v>517</v>
      </c>
      <c r="T6169" t="s">
        <v>517</v>
      </c>
      <c r="U6169" t="s">
        <v>517</v>
      </c>
      <c r="V6169" t="s">
        <v>517</v>
      </c>
      <c r="W6169" t="s">
        <v>526</v>
      </c>
      <c r="X6169" t="s">
        <v>527</v>
      </c>
      <c r="Y6169" t="s">
        <v>1917</v>
      </c>
      <c r="Z6169" s="1">
        <v>34517</v>
      </c>
      <c r="AA6169" t="s">
        <v>1684</v>
      </c>
      <c r="AB6169">
        <v>23</v>
      </c>
      <c r="AC6169" t="s">
        <v>358</v>
      </c>
      <c r="AD6169" t="s">
        <v>496</v>
      </c>
      <c r="AF6169" t="s">
        <v>8260</v>
      </c>
      <c r="AG6169" t="s">
        <v>8306</v>
      </c>
      <c r="AH6169" t="s">
        <v>517</v>
      </c>
      <c r="AI6169" t="s">
        <v>517</v>
      </c>
      <c r="AJ6169" t="s">
        <v>517</v>
      </c>
    </row>
    <row r="6170" spans="1:36" x14ac:dyDescent="0.25">
      <c r="A6170" s="13" t="s">
        <v>33516</v>
      </c>
      <c r="B6170" s="1">
        <v>42968</v>
      </c>
      <c r="C6170" s="2">
        <v>0.85203703703703704</v>
      </c>
      <c r="D6170" t="s">
        <v>31494</v>
      </c>
      <c r="E6170" t="s">
        <v>22</v>
      </c>
      <c r="F6170" t="s">
        <v>31495</v>
      </c>
      <c r="G6170" s="14" t="s">
        <v>31496</v>
      </c>
      <c r="H6170" s="14" t="s">
        <v>31497</v>
      </c>
      <c r="I6170" t="s">
        <v>23</v>
      </c>
      <c r="K6170">
        <v>8</v>
      </c>
      <c r="L6170">
        <v>21</v>
      </c>
      <c r="M6170">
        <v>20</v>
      </c>
      <c r="N6170">
        <v>2</v>
      </c>
      <c r="O6170" t="s">
        <v>31492</v>
      </c>
      <c r="P6170" t="s">
        <v>517</v>
      </c>
      <c r="Q6170" t="s">
        <v>517</v>
      </c>
      <c r="R6170" t="s">
        <v>517</v>
      </c>
      <c r="S6170" t="s">
        <v>517</v>
      </c>
      <c r="T6170" t="s">
        <v>517</v>
      </c>
      <c r="U6170" t="s">
        <v>517</v>
      </c>
      <c r="V6170" t="s">
        <v>517</v>
      </c>
      <c r="W6170" t="s">
        <v>672</v>
      </c>
      <c r="X6170" t="s">
        <v>622</v>
      </c>
      <c r="Y6170" t="s">
        <v>31498</v>
      </c>
      <c r="Z6170" s="1">
        <v>35005</v>
      </c>
      <c r="AA6170" t="s">
        <v>31499</v>
      </c>
      <c r="AB6170">
        <v>21</v>
      </c>
      <c r="AC6170" t="s">
        <v>358</v>
      </c>
      <c r="AD6170" t="s">
        <v>495</v>
      </c>
      <c r="AF6170" t="s">
        <v>517</v>
      </c>
      <c r="AG6170" t="s">
        <v>517</v>
      </c>
      <c r="AH6170" t="s">
        <v>517</v>
      </c>
      <c r="AI6170" t="s">
        <v>517</v>
      </c>
      <c r="AJ6170" t="s">
        <v>517</v>
      </c>
    </row>
    <row r="6171" spans="1:36" x14ac:dyDescent="0.25">
      <c r="A6171" s="13" t="s">
        <v>33517</v>
      </c>
      <c r="B6171" s="1">
        <v>42968</v>
      </c>
      <c r="C6171" s="2">
        <v>0.80314814814814817</v>
      </c>
      <c r="D6171" t="s">
        <v>15030</v>
      </c>
      <c r="E6171" t="s">
        <v>22</v>
      </c>
      <c r="F6171" t="s">
        <v>14673</v>
      </c>
      <c r="G6171" s="14" t="s">
        <v>14674</v>
      </c>
      <c r="H6171" s="14" t="s">
        <v>32927</v>
      </c>
      <c r="I6171" t="s">
        <v>23</v>
      </c>
      <c r="K6171">
        <v>8</v>
      </c>
      <c r="L6171">
        <v>21</v>
      </c>
      <c r="M6171">
        <v>19</v>
      </c>
      <c r="N6171">
        <v>2</v>
      </c>
      <c r="O6171" t="s">
        <v>32925</v>
      </c>
      <c r="P6171" t="s">
        <v>517</v>
      </c>
      <c r="Q6171" t="s">
        <v>517</v>
      </c>
      <c r="R6171" t="s">
        <v>517</v>
      </c>
      <c r="S6171" t="s">
        <v>517</v>
      </c>
      <c r="T6171" t="s">
        <v>517</v>
      </c>
      <c r="U6171" t="s">
        <v>517</v>
      </c>
      <c r="V6171" t="s">
        <v>517</v>
      </c>
      <c r="W6171" t="s">
        <v>672</v>
      </c>
      <c r="X6171" t="s">
        <v>477</v>
      </c>
      <c r="Y6171" t="s">
        <v>14676</v>
      </c>
      <c r="Z6171" s="1">
        <v>25506</v>
      </c>
      <c r="AA6171" t="s">
        <v>834</v>
      </c>
      <c r="AB6171">
        <v>47</v>
      </c>
      <c r="AC6171" t="s">
        <v>358</v>
      </c>
      <c r="AD6171" t="s">
        <v>482</v>
      </c>
      <c r="AF6171" t="s">
        <v>517</v>
      </c>
      <c r="AG6171" t="s">
        <v>517</v>
      </c>
      <c r="AH6171" t="s">
        <v>517</v>
      </c>
      <c r="AI6171" t="s">
        <v>517</v>
      </c>
      <c r="AJ6171" t="s">
        <v>517</v>
      </c>
    </row>
    <row r="6172" spans="1:36" x14ac:dyDescent="0.25">
      <c r="A6172" s="13" t="s">
        <v>33518</v>
      </c>
      <c r="B6172" s="1">
        <v>42968</v>
      </c>
      <c r="C6172" s="2">
        <v>0.76656250000000004</v>
      </c>
      <c r="D6172" t="s">
        <v>33519</v>
      </c>
      <c r="E6172" t="s">
        <v>22</v>
      </c>
      <c r="F6172" t="s">
        <v>33520</v>
      </c>
      <c r="G6172" s="14" t="s">
        <v>33521</v>
      </c>
      <c r="H6172" s="14" t="s">
        <v>33522</v>
      </c>
      <c r="I6172" t="s">
        <v>24</v>
      </c>
      <c r="K6172">
        <v>8</v>
      </c>
      <c r="L6172">
        <v>21</v>
      </c>
      <c r="M6172">
        <v>18</v>
      </c>
      <c r="N6172">
        <v>2</v>
      </c>
      <c r="O6172" t="s">
        <v>517</v>
      </c>
      <c r="P6172" t="s">
        <v>517</v>
      </c>
      <c r="Q6172" t="s">
        <v>517</v>
      </c>
      <c r="R6172" t="s">
        <v>517</v>
      </c>
      <c r="S6172" t="s">
        <v>517</v>
      </c>
      <c r="T6172" t="s">
        <v>517</v>
      </c>
      <c r="U6172" t="s">
        <v>517</v>
      </c>
      <c r="V6172" t="s">
        <v>517</v>
      </c>
      <c r="W6172" t="s">
        <v>517</v>
      </c>
      <c r="X6172" t="s">
        <v>517</v>
      </c>
      <c r="Y6172" t="s">
        <v>33523</v>
      </c>
      <c r="Z6172" s="1">
        <v>33962</v>
      </c>
      <c r="AA6172" t="s">
        <v>519</v>
      </c>
      <c r="AB6172">
        <v>24</v>
      </c>
      <c r="AC6172" t="s">
        <v>358</v>
      </c>
      <c r="AD6172" t="s">
        <v>501</v>
      </c>
      <c r="AF6172" t="s">
        <v>8295</v>
      </c>
      <c r="AG6172" t="s">
        <v>8259</v>
      </c>
      <c r="AH6172" t="s">
        <v>517</v>
      </c>
      <c r="AI6172" t="s">
        <v>517</v>
      </c>
      <c r="AJ6172" t="s">
        <v>517</v>
      </c>
    </row>
    <row r="6173" spans="1:36" x14ac:dyDescent="0.25">
      <c r="A6173" s="13" t="s">
        <v>33525</v>
      </c>
      <c r="B6173" s="1">
        <v>42968</v>
      </c>
      <c r="C6173" s="2">
        <v>0.72458333333333336</v>
      </c>
      <c r="D6173" t="s">
        <v>33526</v>
      </c>
      <c r="E6173" t="s">
        <v>22</v>
      </c>
      <c r="F6173" t="s">
        <v>33527</v>
      </c>
      <c r="G6173" s="14" t="s">
        <v>33528</v>
      </c>
      <c r="H6173" s="14" t="s">
        <v>33529</v>
      </c>
      <c r="I6173" t="s">
        <v>23</v>
      </c>
      <c r="K6173">
        <v>8</v>
      </c>
      <c r="L6173">
        <v>21</v>
      </c>
      <c r="M6173">
        <v>17</v>
      </c>
      <c r="N6173">
        <v>2</v>
      </c>
      <c r="O6173" t="s">
        <v>33524</v>
      </c>
      <c r="P6173" t="s">
        <v>517</v>
      </c>
      <c r="Q6173" t="s">
        <v>517</v>
      </c>
      <c r="R6173" t="s">
        <v>517</v>
      </c>
      <c r="S6173" t="s">
        <v>517</v>
      </c>
      <c r="T6173" t="s">
        <v>517</v>
      </c>
      <c r="U6173" t="s">
        <v>517</v>
      </c>
      <c r="V6173" t="s">
        <v>517</v>
      </c>
      <c r="W6173" t="s">
        <v>476</v>
      </c>
      <c r="X6173" t="s">
        <v>1016</v>
      </c>
      <c r="Y6173" t="s">
        <v>33530</v>
      </c>
      <c r="Z6173" s="1">
        <v>31024</v>
      </c>
      <c r="AA6173" t="s">
        <v>1702</v>
      </c>
      <c r="AB6173">
        <v>32</v>
      </c>
      <c r="AC6173" t="s">
        <v>358</v>
      </c>
      <c r="AD6173" t="s">
        <v>501</v>
      </c>
      <c r="AF6173" t="s">
        <v>517</v>
      </c>
      <c r="AG6173" t="s">
        <v>517</v>
      </c>
      <c r="AH6173" t="s">
        <v>517</v>
      </c>
      <c r="AI6173" t="s">
        <v>517</v>
      </c>
      <c r="AJ6173" t="s">
        <v>517</v>
      </c>
    </row>
    <row r="6174" spans="1:36" x14ac:dyDescent="0.25">
      <c r="A6174" s="13" t="s">
        <v>33531</v>
      </c>
      <c r="B6174" s="1">
        <v>42968</v>
      </c>
      <c r="C6174" s="2">
        <v>0.69048611111111102</v>
      </c>
      <c r="D6174" t="s">
        <v>33532</v>
      </c>
      <c r="E6174" t="s">
        <v>116</v>
      </c>
      <c r="F6174" t="s">
        <v>33533</v>
      </c>
      <c r="G6174" s="14" t="s">
        <v>33534</v>
      </c>
      <c r="H6174" s="14" t="s">
        <v>33535</v>
      </c>
      <c r="I6174" t="s">
        <v>24</v>
      </c>
      <c r="K6174">
        <v>8</v>
      </c>
      <c r="L6174">
        <v>21</v>
      </c>
      <c r="M6174">
        <v>16</v>
      </c>
      <c r="N6174">
        <v>2</v>
      </c>
      <c r="O6174" t="s">
        <v>517</v>
      </c>
      <c r="P6174" t="s">
        <v>517</v>
      </c>
      <c r="Q6174" t="s">
        <v>517</v>
      </c>
      <c r="R6174" t="s">
        <v>517</v>
      </c>
      <c r="S6174" t="s">
        <v>517</v>
      </c>
      <c r="T6174" t="s">
        <v>517</v>
      </c>
      <c r="U6174" t="s">
        <v>517</v>
      </c>
      <c r="V6174" t="s">
        <v>517</v>
      </c>
      <c r="W6174" t="s">
        <v>517</v>
      </c>
      <c r="X6174" t="s">
        <v>517</v>
      </c>
      <c r="Y6174" t="s">
        <v>32804</v>
      </c>
      <c r="Z6174" s="1">
        <v>31266</v>
      </c>
      <c r="AA6174" t="s">
        <v>834</v>
      </c>
      <c r="AB6174">
        <v>32</v>
      </c>
      <c r="AC6174" t="s">
        <v>358</v>
      </c>
      <c r="AD6174" t="s">
        <v>487</v>
      </c>
      <c r="AF6174" t="s">
        <v>8270</v>
      </c>
      <c r="AG6174" t="s">
        <v>8313</v>
      </c>
      <c r="AH6174" t="s">
        <v>517</v>
      </c>
      <c r="AI6174" t="s">
        <v>517</v>
      </c>
      <c r="AJ6174" t="s">
        <v>517</v>
      </c>
    </row>
    <row r="6175" spans="1:36" x14ac:dyDescent="0.25">
      <c r="A6175" s="13" t="s">
        <v>33536</v>
      </c>
      <c r="B6175" s="1">
        <v>42968</v>
      </c>
      <c r="C6175" s="2">
        <v>0.61443287037037042</v>
      </c>
      <c r="D6175" t="s">
        <v>33537</v>
      </c>
      <c r="E6175" t="s">
        <v>22</v>
      </c>
      <c r="F6175" t="s">
        <v>33538</v>
      </c>
      <c r="G6175" s="14" t="s">
        <v>33539</v>
      </c>
      <c r="H6175" s="14" t="s">
        <v>33540</v>
      </c>
      <c r="I6175" t="s">
        <v>24</v>
      </c>
      <c r="K6175">
        <v>8</v>
      </c>
      <c r="L6175">
        <v>21</v>
      </c>
      <c r="M6175">
        <v>14</v>
      </c>
      <c r="N6175">
        <v>2</v>
      </c>
      <c r="O6175" t="s">
        <v>517</v>
      </c>
      <c r="P6175" t="s">
        <v>517</v>
      </c>
      <c r="Q6175" t="s">
        <v>517</v>
      </c>
      <c r="R6175" t="s">
        <v>517</v>
      </c>
      <c r="S6175" t="s">
        <v>517</v>
      </c>
      <c r="T6175" t="s">
        <v>517</v>
      </c>
      <c r="U6175" t="s">
        <v>517</v>
      </c>
      <c r="V6175" t="s">
        <v>517</v>
      </c>
      <c r="W6175" t="s">
        <v>517</v>
      </c>
      <c r="X6175" t="s">
        <v>517</v>
      </c>
      <c r="Y6175" t="s">
        <v>17016</v>
      </c>
      <c r="Z6175" s="1">
        <v>29869</v>
      </c>
      <c r="AA6175" t="s">
        <v>4799</v>
      </c>
      <c r="AB6175">
        <v>35</v>
      </c>
      <c r="AC6175" t="s">
        <v>358</v>
      </c>
      <c r="AD6175" t="s">
        <v>489</v>
      </c>
      <c r="AF6175" t="s">
        <v>8295</v>
      </c>
      <c r="AG6175" t="s">
        <v>517</v>
      </c>
      <c r="AH6175" t="s">
        <v>517</v>
      </c>
      <c r="AI6175" t="s">
        <v>517</v>
      </c>
      <c r="AJ6175" t="s">
        <v>517</v>
      </c>
    </row>
    <row r="6176" spans="1:36" x14ac:dyDescent="0.25">
      <c r="A6176" s="13" t="s">
        <v>33542</v>
      </c>
      <c r="B6176" s="1">
        <v>42968</v>
      </c>
      <c r="C6176" s="2">
        <v>0.58863425925925927</v>
      </c>
      <c r="D6176" t="s">
        <v>33543</v>
      </c>
      <c r="E6176" t="s">
        <v>22</v>
      </c>
      <c r="F6176" t="s">
        <v>33544</v>
      </c>
      <c r="G6176" s="14" t="s">
        <v>33545</v>
      </c>
      <c r="H6176" s="14" t="s">
        <v>33546</v>
      </c>
      <c r="I6176" t="s">
        <v>23</v>
      </c>
      <c r="K6176">
        <v>8</v>
      </c>
      <c r="L6176">
        <v>21</v>
      </c>
      <c r="M6176">
        <v>14</v>
      </c>
      <c r="N6176">
        <v>2</v>
      </c>
      <c r="O6176" t="s">
        <v>33541</v>
      </c>
      <c r="P6176" t="s">
        <v>517</v>
      </c>
      <c r="Q6176" t="s">
        <v>517</v>
      </c>
      <c r="R6176" t="s">
        <v>517</v>
      </c>
      <c r="S6176" t="s">
        <v>517</v>
      </c>
      <c r="T6176" t="s">
        <v>517</v>
      </c>
      <c r="U6176" t="s">
        <v>517</v>
      </c>
      <c r="V6176" t="s">
        <v>517</v>
      </c>
      <c r="W6176" t="s">
        <v>537</v>
      </c>
      <c r="X6176" t="s">
        <v>590</v>
      </c>
      <c r="Y6176" t="s">
        <v>33547</v>
      </c>
      <c r="Z6176" s="1">
        <v>33047</v>
      </c>
      <c r="AA6176" t="s">
        <v>546</v>
      </c>
      <c r="AB6176">
        <v>27</v>
      </c>
      <c r="AC6176" t="s">
        <v>358</v>
      </c>
      <c r="AD6176" t="s">
        <v>482</v>
      </c>
      <c r="AF6176" t="s">
        <v>8306</v>
      </c>
      <c r="AG6176" t="s">
        <v>517</v>
      </c>
      <c r="AH6176" t="s">
        <v>517</v>
      </c>
      <c r="AI6176" t="s">
        <v>517</v>
      </c>
      <c r="AJ6176" t="s">
        <v>517</v>
      </c>
    </row>
    <row r="6177" spans="1:36" x14ac:dyDescent="0.25">
      <c r="A6177" s="13" t="s">
        <v>33548</v>
      </c>
      <c r="B6177" s="1">
        <v>42968</v>
      </c>
      <c r="C6177" s="2">
        <v>0.58292824074074068</v>
      </c>
      <c r="D6177" t="s">
        <v>29457</v>
      </c>
      <c r="E6177" t="s">
        <v>22</v>
      </c>
      <c r="F6177" t="s">
        <v>29458</v>
      </c>
      <c r="G6177" s="14" t="s">
        <v>29459</v>
      </c>
      <c r="H6177" s="14" t="s">
        <v>29460</v>
      </c>
      <c r="I6177" t="s">
        <v>21</v>
      </c>
      <c r="K6177">
        <v>8</v>
      </c>
      <c r="L6177">
        <v>21</v>
      </c>
      <c r="M6177">
        <v>13</v>
      </c>
      <c r="N6177">
        <v>2</v>
      </c>
      <c r="O6177" t="s">
        <v>517</v>
      </c>
      <c r="P6177" t="s">
        <v>517</v>
      </c>
      <c r="Q6177" t="s">
        <v>517</v>
      </c>
      <c r="R6177" t="s">
        <v>517</v>
      </c>
      <c r="S6177" t="s">
        <v>517</v>
      </c>
      <c r="T6177" t="s">
        <v>517</v>
      </c>
      <c r="U6177" t="s">
        <v>517</v>
      </c>
      <c r="V6177" t="s">
        <v>517</v>
      </c>
      <c r="W6177" t="s">
        <v>517</v>
      </c>
      <c r="X6177" t="s">
        <v>517</v>
      </c>
      <c r="Y6177" t="s">
        <v>517</v>
      </c>
      <c r="Z6177" s="1" t="s">
        <v>517</v>
      </c>
      <c r="AA6177" t="s">
        <v>29461</v>
      </c>
      <c r="AB6177" t="s">
        <v>517</v>
      </c>
      <c r="AC6177" t="s">
        <v>358</v>
      </c>
      <c r="AD6177" t="s">
        <v>517</v>
      </c>
      <c r="AF6177" t="s">
        <v>8259</v>
      </c>
      <c r="AG6177" t="s">
        <v>8295</v>
      </c>
      <c r="AH6177" t="s">
        <v>517</v>
      </c>
      <c r="AI6177" t="s">
        <v>517</v>
      </c>
      <c r="AJ6177" t="s">
        <v>517</v>
      </c>
    </row>
    <row r="6178" spans="1:36" x14ac:dyDescent="0.25">
      <c r="A6178" s="13" t="s">
        <v>33549</v>
      </c>
      <c r="B6178" s="1">
        <v>42968</v>
      </c>
      <c r="C6178" s="2">
        <v>0.57329861111111113</v>
      </c>
      <c r="D6178" t="s">
        <v>32690</v>
      </c>
      <c r="E6178" t="s">
        <v>22</v>
      </c>
      <c r="F6178" t="s">
        <v>32691</v>
      </c>
      <c r="G6178" s="14" t="s">
        <v>32692</v>
      </c>
      <c r="H6178" s="14" t="s">
        <v>32693</v>
      </c>
      <c r="I6178" t="s">
        <v>21</v>
      </c>
      <c r="K6178">
        <v>8</v>
      </c>
      <c r="L6178">
        <v>21</v>
      </c>
      <c r="M6178">
        <v>13</v>
      </c>
      <c r="N6178">
        <v>2</v>
      </c>
      <c r="O6178" t="s">
        <v>33420</v>
      </c>
      <c r="P6178" t="s">
        <v>517</v>
      </c>
      <c r="Q6178" t="s">
        <v>517</v>
      </c>
      <c r="R6178" t="s">
        <v>517</v>
      </c>
      <c r="S6178" t="s">
        <v>517</v>
      </c>
      <c r="T6178" t="s">
        <v>517</v>
      </c>
      <c r="U6178" t="s">
        <v>517</v>
      </c>
      <c r="V6178" t="s">
        <v>517</v>
      </c>
      <c r="W6178" t="s">
        <v>621</v>
      </c>
      <c r="X6178" t="s">
        <v>622</v>
      </c>
      <c r="Y6178" t="s">
        <v>19588</v>
      </c>
      <c r="Z6178" s="1">
        <v>28313</v>
      </c>
      <c r="AA6178" t="s">
        <v>1692</v>
      </c>
      <c r="AB6178">
        <v>40</v>
      </c>
      <c r="AC6178" t="s">
        <v>358</v>
      </c>
      <c r="AD6178" t="s">
        <v>483</v>
      </c>
      <c r="AF6178" t="s">
        <v>8254</v>
      </c>
      <c r="AG6178" t="s">
        <v>8313</v>
      </c>
      <c r="AH6178" t="s">
        <v>517</v>
      </c>
      <c r="AI6178" t="s">
        <v>517</v>
      </c>
      <c r="AJ6178" t="s">
        <v>517</v>
      </c>
    </row>
    <row r="6179" spans="1:36" x14ac:dyDescent="0.25">
      <c r="A6179" s="13" t="s">
        <v>33551</v>
      </c>
      <c r="B6179" s="1">
        <v>42968</v>
      </c>
      <c r="C6179" s="2">
        <v>0.54350694444444447</v>
      </c>
      <c r="D6179" t="s">
        <v>33552</v>
      </c>
      <c r="E6179" t="s">
        <v>22</v>
      </c>
      <c r="F6179" t="s">
        <v>32165</v>
      </c>
      <c r="G6179" s="14" t="s">
        <v>32166</v>
      </c>
      <c r="H6179" s="14" t="s">
        <v>32167</v>
      </c>
      <c r="I6179" t="s">
        <v>23</v>
      </c>
      <c r="K6179">
        <v>8</v>
      </c>
      <c r="L6179">
        <v>21</v>
      </c>
      <c r="M6179">
        <v>13</v>
      </c>
      <c r="N6179">
        <v>2</v>
      </c>
      <c r="O6179" t="s">
        <v>32162</v>
      </c>
      <c r="P6179" t="s">
        <v>33550</v>
      </c>
      <c r="Q6179" t="s">
        <v>517</v>
      </c>
      <c r="R6179" t="s">
        <v>517</v>
      </c>
      <c r="S6179" t="s">
        <v>517</v>
      </c>
      <c r="T6179" t="s">
        <v>517</v>
      </c>
      <c r="U6179" t="s">
        <v>517</v>
      </c>
      <c r="V6179" t="s">
        <v>517</v>
      </c>
      <c r="W6179" t="s">
        <v>537</v>
      </c>
      <c r="X6179" t="s">
        <v>580</v>
      </c>
      <c r="Y6179" t="s">
        <v>32168</v>
      </c>
      <c r="Z6179" s="1">
        <v>24864</v>
      </c>
      <c r="AA6179" t="s">
        <v>614</v>
      </c>
      <c r="AB6179">
        <v>49</v>
      </c>
      <c r="AC6179" t="s">
        <v>358</v>
      </c>
      <c r="AD6179" t="s">
        <v>482</v>
      </c>
      <c r="AF6179" t="s">
        <v>8313</v>
      </c>
      <c r="AG6179" t="s">
        <v>517</v>
      </c>
      <c r="AH6179" t="s">
        <v>517</v>
      </c>
      <c r="AI6179" t="s">
        <v>517</v>
      </c>
      <c r="AJ6179" t="s">
        <v>517</v>
      </c>
    </row>
    <row r="6180" spans="1:36" x14ac:dyDescent="0.25">
      <c r="A6180" s="13" t="s">
        <v>33553</v>
      </c>
      <c r="B6180" s="1">
        <v>42968</v>
      </c>
      <c r="C6180" s="2">
        <v>0.54292824074074075</v>
      </c>
      <c r="D6180" t="s">
        <v>33554</v>
      </c>
      <c r="E6180" t="s">
        <v>22</v>
      </c>
      <c r="F6180" t="s">
        <v>33555</v>
      </c>
      <c r="G6180" s="14" t="s">
        <v>33556</v>
      </c>
      <c r="H6180" s="14" t="s">
        <v>33557</v>
      </c>
      <c r="I6180" t="s">
        <v>24</v>
      </c>
      <c r="K6180">
        <v>8</v>
      </c>
      <c r="L6180">
        <v>21</v>
      </c>
      <c r="M6180">
        <v>13</v>
      </c>
      <c r="N6180">
        <v>2</v>
      </c>
      <c r="O6180" t="s">
        <v>517</v>
      </c>
      <c r="P6180" t="s">
        <v>517</v>
      </c>
      <c r="Q6180" t="s">
        <v>517</v>
      </c>
      <c r="R6180" t="s">
        <v>517</v>
      </c>
      <c r="S6180" t="s">
        <v>517</v>
      </c>
      <c r="T6180" t="s">
        <v>517</v>
      </c>
      <c r="U6180" t="s">
        <v>517</v>
      </c>
      <c r="V6180" t="s">
        <v>517</v>
      </c>
      <c r="W6180" t="s">
        <v>517</v>
      </c>
      <c r="X6180" t="s">
        <v>517</v>
      </c>
      <c r="Y6180" t="s">
        <v>13183</v>
      </c>
      <c r="Z6180" s="1">
        <v>31868</v>
      </c>
      <c r="AA6180" t="s">
        <v>519</v>
      </c>
      <c r="AB6180">
        <v>30</v>
      </c>
      <c r="AC6180" t="s">
        <v>358</v>
      </c>
      <c r="AD6180" t="s">
        <v>488</v>
      </c>
      <c r="AF6180" t="s">
        <v>8304</v>
      </c>
      <c r="AG6180" t="s">
        <v>517</v>
      </c>
      <c r="AH6180" t="s">
        <v>517</v>
      </c>
      <c r="AI6180" t="s">
        <v>517</v>
      </c>
      <c r="AJ6180" t="s">
        <v>517</v>
      </c>
    </row>
    <row r="6181" spans="1:36" x14ac:dyDescent="0.25">
      <c r="A6181" s="13" t="s">
        <v>33559</v>
      </c>
      <c r="B6181" s="1">
        <v>42968</v>
      </c>
      <c r="C6181" s="2">
        <v>0.5273958333333334</v>
      </c>
      <c r="D6181" t="s">
        <v>33560</v>
      </c>
      <c r="E6181" t="s">
        <v>116</v>
      </c>
      <c r="F6181" t="s">
        <v>33561</v>
      </c>
      <c r="G6181" s="14" t="s">
        <v>33562</v>
      </c>
      <c r="H6181" s="14" t="s">
        <v>33563</v>
      </c>
      <c r="I6181" t="s">
        <v>23</v>
      </c>
      <c r="K6181">
        <v>8</v>
      </c>
      <c r="L6181">
        <v>21</v>
      </c>
      <c r="M6181">
        <v>12</v>
      </c>
      <c r="N6181">
        <v>2</v>
      </c>
      <c r="O6181" t="s">
        <v>33558</v>
      </c>
      <c r="P6181" t="s">
        <v>517</v>
      </c>
      <c r="Q6181" t="s">
        <v>517</v>
      </c>
      <c r="R6181" t="s">
        <v>517</v>
      </c>
      <c r="S6181" t="s">
        <v>517</v>
      </c>
      <c r="T6181" t="s">
        <v>517</v>
      </c>
      <c r="U6181" t="s">
        <v>517</v>
      </c>
      <c r="V6181" t="s">
        <v>517</v>
      </c>
      <c r="W6181" t="s">
        <v>589</v>
      </c>
      <c r="X6181" t="s">
        <v>849</v>
      </c>
      <c r="Y6181" t="s">
        <v>517</v>
      </c>
      <c r="Z6181" s="1" t="s">
        <v>517</v>
      </c>
      <c r="AA6181" t="s">
        <v>33564</v>
      </c>
      <c r="AB6181" t="s">
        <v>517</v>
      </c>
      <c r="AC6181" t="s">
        <v>358</v>
      </c>
      <c r="AD6181" t="s">
        <v>517</v>
      </c>
      <c r="AF6181" t="s">
        <v>517</v>
      </c>
      <c r="AG6181" t="s">
        <v>517</v>
      </c>
      <c r="AH6181" t="s">
        <v>517</v>
      </c>
      <c r="AI6181" t="s">
        <v>517</v>
      </c>
      <c r="AJ6181" t="s">
        <v>517</v>
      </c>
    </row>
    <row r="6182" spans="1:36" x14ac:dyDescent="0.25">
      <c r="A6182" s="13" t="s">
        <v>33566</v>
      </c>
      <c r="B6182" s="1">
        <v>42968</v>
      </c>
      <c r="C6182" s="2">
        <v>0.45476851851851857</v>
      </c>
      <c r="D6182" t="s">
        <v>32435</v>
      </c>
      <c r="E6182" t="s">
        <v>22</v>
      </c>
      <c r="F6182" t="s">
        <v>32436</v>
      </c>
      <c r="G6182" s="14" t="s">
        <v>32437</v>
      </c>
      <c r="H6182" s="14" t="s">
        <v>32438</v>
      </c>
      <c r="I6182" t="s">
        <v>21</v>
      </c>
      <c r="K6182">
        <v>8</v>
      </c>
      <c r="L6182">
        <v>21</v>
      </c>
      <c r="M6182">
        <v>10</v>
      </c>
      <c r="N6182">
        <v>2</v>
      </c>
      <c r="O6182" t="s">
        <v>33565</v>
      </c>
      <c r="P6182" t="s">
        <v>517</v>
      </c>
      <c r="Q6182" t="s">
        <v>517</v>
      </c>
      <c r="R6182" t="s">
        <v>517</v>
      </c>
      <c r="S6182" t="s">
        <v>517</v>
      </c>
      <c r="T6182" t="s">
        <v>517</v>
      </c>
      <c r="U6182" t="s">
        <v>517</v>
      </c>
      <c r="V6182" t="s">
        <v>517</v>
      </c>
      <c r="W6182" t="s">
        <v>537</v>
      </c>
      <c r="X6182" t="s">
        <v>590</v>
      </c>
      <c r="Y6182" t="s">
        <v>517</v>
      </c>
      <c r="Z6182" s="1" t="s">
        <v>517</v>
      </c>
      <c r="AA6182" t="s">
        <v>32435</v>
      </c>
      <c r="AB6182" t="s">
        <v>517</v>
      </c>
      <c r="AC6182" t="s">
        <v>358</v>
      </c>
      <c r="AD6182" t="s">
        <v>517</v>
      </c>
      <c r="AF6182" t="s">
        <v>8253</v>
      </c>
      <c r="AG6182" t="s">
        <v>8266</v>
      </c>
      <c r="AH6182" t="s">
        <v>517</v>
      </c>
      <c r="AI6182" t="s">
        <v>517</v>
      </c>
      <c r="AJ6182" t="s">
        <v>517</v>
      </c>
    </row>
    <row r="6183" spans="1:36" x14ac:dyDescent="0.25">
      <c r="A6183" s="13" t="s">
        <v>33567</v>
      </c>
      <c r="B6183" s="1">
        <v>42968</v>
      </c>
      <c r="C6183" s="2">
        <v>0.43684027777777779</v>
      </c>
      <c r="D6183" t="s">
        <v>33415</v>
      </c>
      <c r="E6183" t="s">
        <v>22</v>
      </c>
      <c r="F6183" t="s">
        <v>33416</v>
      </c>
      <c r="G6183" s="14" t="s">
        <v>33417</v>
      </c>
      <c r="H6183" s="14" t="s">
        <v>33418</v>
      </c>
      <c r="I6183" t="s">
        <v>21</v>
      </c>
      <c r="K6183">
        <v>8</v>
      </c>
      <c r="L6183">
        <v>21</v>
      </c>
      <c r="M6183">
        <v>10</v>
      </c>
      <c r="N6183">
        <v>2</v>
      </c>
      <c r="O6183" t="s">
        <v>517</v>
      </c>
      <c r="P6183" t="s">
        <v>517</v>
      </c>
      <c r="Q6183" t="s">
        <v>517</v>
      </c>
      <c r="R6183" t="s">
        <v>517</v>
      </c>
      <c r="S6183" t="s">
        <v>517</v>
      </c>
      <c r="T6183" t="s">
        <v>517</v>
      </c>
      <c r="U6183" t="s">
        <v>517</v>
      </c>
      <c r="V6183" t="s">
        <v>517</v>
      </c>
      <c r="W6183" t="s">
        <v>517</v>
      </c>
      <c r="X6183" t="s">
        <v>517</v>
      </c>
      <c r="Y6183" t="s">
        <v>33419</v>
      </c>
      <c r="Z6183" s="1">
        <v>25858</v>
      </c>
      <c r="AA6183" t="s">
        <v>8950</v>
      </c>
      <c r="AB6183">
        <v>46</v>
      </c>
      <c r="AC6183" t="s">
        <v>358</v>
      </c>
      <c r="AD6183" t="s">
        <v>483</v>
      </c>
      <c r="AF6183" t="s">
        <v>8261</v>
      </c>
      <c r="AG6183" t="s">
        <v>8266</v>
      </c>
      <c r="AH6183" t="s">
        <v>8263</v>
      </c>
      <c r="AI6183" t="s">
        <v>517</v>
      </c>
      <c r="AJ6183" t="s">
        <v>8307</v>
      </c>
    </row>
    <row r="6184" spans="1:36" x14ac:dyDescent="0.25">
      <c r="A6184" s="13" t="s">
        <v>33568</v>
      </c>
      <c r="B6184" s="1">
        <v>42968</v>
      </c>
      <c r="C6184" s="2">
        <v>0.43643518518518515</v>
      </c>
      <c r="D6184" t="s">
        <v>33247</v>
      </c>
      <c r="E6184" t="s">
        <v>22</v>
      </c>
      <c r="F6184" t="s">
        <v>33248</v>
      </c>
      <c r="G6184" s="14" t="s">
        <v>33249</v>
      </c>
      <c r="H6184" s="14" t="s">
        <v>33250</v>
      </c>
      <c r="I6184" t="s">
        <v>23</v>
      </c>
      <c r="K6184">
        <v>8</v>
      </c>
      <c r="L6184">
        <v>21</v>
      </c>
      <c r="M6184">
        <v>10</v>
      </c>
      <c r="N6184">
        <v>2</v>
      </c>
      <c r="O6184" t="s">
        <v>33245</v>
      </c>
      <c r="P6184" t="s">
        <v>517</v>
      </c>
      <c r="Q6184" t="s">
        <v>517</v>
      </c>
      <c r="R6184" t="s">
        <v>517</v>
      </c>
      <c r="S6184" t="s">
        <v>517</v>
      </c>
      <c r="T6184" t="s">
        <v>517</v>
      </c>
      <c r="U6184" t="s">
        <v>517</v>
      </c>
      <c r="V6184" t="s">
        <v>517</v>
      </c>
      <c r="W6184" t="s">
        <v>537</v>
      </c>
      <c r="X6184" t="s">
        <v>590</v>
      </c>
      <c r="Y6184" t="s">
        <v>33251</v>
      </c>
      <c r="Z6184" s="1">
        <v>29231</v>
      </c>
      <c r="AA6184" t="s">
        <v>3175</v>
      </c>
      <c r="AB6184">
        <v>37</v>
      </c>
      <c r="AC6184" t="s">
        <v>358</v>
      </c>
      <c r="AD6184" t="s">
        <v>495</v>
      </c>
      <c r="AF6184" t="s">
        <v>517</v>
      </c>
      <c r="AG6184" t="s">
        <v>517</v>
      </c>
      <c r="AH6184" t="s">
        <v>517</v>
      </c>
      <c r="AI6184" t="s">
        <v>517</v>
      </c>
      <c r="AJ6184" t="s">
        <v>517</v>
      </c>
    </row>
    <row r="6185" spans="1:36" x14ac:dyDescent="0.25">
      <c r="A6185" s="13" t="s">
        <v>33570</v>
      </c>
      <c r="B6185" s="1">
        <v>42968</v>
      </c>
      <c r="C6185" s="2">
        <v>0.43489583333333331</v>
      </c>
      <c r="D6185" t="s">
        <v>33571</v>
      </c>
      <c r="E6185" t="s">
        <v>1650</v>
      </c>
      <c r="F6185" t="s">
        <v>33572</v>
      </c>
      <c r="G6185" s="14" t="s">
        <v>33573</v>
      </c>
      <c r="H6185" s="14" t="s">
        <v>33574</v>
      </c>
      <c r="I6185" t="s">
        <v>21</v>
      </c>
      <c r="K6185">
        <v>8</v>
      </c>
      <c r="L6185">
        <v>21</v>
      </c>
      <c r="M6185">
        <v>10</v>
      </c>
      <c r="N6185">
        <v>2</v>
      </c>
      <c r="O6185" t="s">
        <v>33569</v>
      </c>
      <c r="P6185" t="s">
        <v>517</v>
      </c>
      <c r="Q6185" t="s">
        <v>517</v>
      </c>
      <c r="R6185" t="s">
        <v>517</v>
      </c>
      <c r="S6185" t="s">
        <v>517</v>
      </c>
      <c r="T6185" t="s">
        <v>517</v>
      </c>
      <c r="U6185" t="s">
        <v>517</v>
      </c>
      <c r="V6185" t="s">
        <v>517</v>
      </c>
      <c r="W6185" t="s">
        <v>589</v>
      </c>
      <c r="X6185" t="s">
        <v>590</v>
      </c>
      <c r="Y6185" t="s">
        <v>517</v>
      </c>
      <c r="Z6185" s="1" t="s">
        <v>517</v>
      </c>
      <c r="AA6185" t="s">
        <v>33575</v>
      </c>
      <c r="AB6185" t="s">
        <v>517</v>
      </c>
      <c r="AC6185" t="s">
        <v>358</v>
      </c>
      <c r="AD6185" t="s">
        <v>517</v>
      </c>
      <c r="AF6185" t="s">
        <v>517</v>
      </c>
      <c r="AG6185" t="s">
        <v>517</v>
      </c>
      <c r="AH6185" t="s">
        <v>517</v>
      </c>
      <c r="AI6185" t="s">
        <v>517</v>
      </c>
      <c r="AJ6185" t="s">
        <v>517</v>
      </c>
    </row>
    <row r="6186" spans="1:36" x14ac:dyDescent="0.25">
      <c r="A6186" s="13" t="s">
        <v>33577</v>
      </c>
      <c r="B6186" s="1">
        <v>42968</v>
      </c>
      <c r="C6186" s="2">
        <v>0.4337152777777778</v>
      </c>
      <c r="D6186" t="s">
        <v>33578</v>
      </c>
      <c r="E6186" t="s">
        <v>116</v>
      </c>
      <c r="F6186" t="s">
        <v>33579</v>
      </c>
      <c r="G6186" s="14" t="s">
        <v>33580</v>
      </c>
      <c r="H6186" s="14" t="s">
        <v>33581</v>
      </c>
      <c r="I6186" t="s">
        <v>23</v>
      </c>
      <c r="K6186">
        <v>8</v>
      </c>
      <c r="L6186">
        <v>21</v>
      </c>
      <c r="M6186">
        <v>10</v>
      </c>
      <c r="N6186">
        <v>2</v>
      </c>
      <c r="O6186" t="s">
        <v>33576</v>
      </c>
      <c r="P6186" t="s">
        <v>517</v>
      </c>
      <c r="Q6186" t="s">
        <v>517</v>
      </c>
      <c r="R6186" t="s">
        <v>517</v>
      </c>
      <c r="S6186" t="s">
        <v>517</v>
      </c>
      <c r="T6186" t="s">
        <v>517</v>
      </c>
      <c r="U6186" t="s">
        <v>517</v>
      </c>
      <c r="V6186" t="s">
        <v>517</v>
      </c>
      <c r="W6186" t="s">
        <v>589</v>
      </c>
      <c r="X6186" t="s">
        <v>590</v>
      </c>
      <c r="Y6186" t="s">
        <v>517</v>
      </c>
      <c r="Z6186" s="1" t="s">
        <v>517</v>
      </c>
      <c r="AA6186" t="s">
        <v>22567</v>
      </c>
      <c r="AB6186" t="s">
        <v>517</v>
      </c>
      <c r="AC6186" t="s">
        <v>358</v>
      </c>
      <c r="AD6186" t="s">
        <v>517</v>
      </c>
      <c r="AF6186" t="s">
        <v>517</v>
      </c>
      <c r="AG6186" t="s">
        <v>517</v>
      </c>
      <c r="AH6186" t="s">
        <v>517</v>
      </c>
      <c r="AI6186" t="s">
        <v>517</v>
      </c>
      <c r="AJ6186" t="s">
        <v>517</v>
      </c>
    </row>
    <row r="6187" spans="1:36" x14ac:dyDescent="0.25">
      <c r="A6187" s="13" t="s">
        <v>33582</v>
      </c>
      <c r="B6187" s="1">
        <v>42968</v>
      </c>
      <c r="C6187" s="2">
        <v>0.4169444444444444</v>
      </c>
      <c r="D6187" t="s">
        <v>15171</v>
      </c>
      <c r="E6187" t="s">
        <v>22</v>
      </c>
      <c r="F6187" t="s">
        <v>15172</v>
      </c>
      <c r="G6187" s="14" t="s">
        <v>15173</v>
      </c>
      <c r="H6187" s="14" t="s">
        <v>15174</v>
      </c>
      <c r="I6187" t="s">
        <v>21</v>
      </c>
      <c r="K6187">
        <v>8</v>
      </c>
      <c r="L6187">
        <v>21</v>
      </c>
      <c r="M6187">
        <v>10</v>
      </c>
      <c r="N6187">
        <v>2</v>
      </c>
      <c r="O6187" t="s">
        <v>517</v>
      </c>
      <c r="P6187" t="s">
        <v>517</v>
      </c>
      <c r="Q6187" t="s">
        <v>517</v>
      </c>
      <c r="R6187" t="s">
        <v>517</v>
      </c>
      <c r="S6187" t="s">
        <v>517</v>
      </c>
      <c r="T6187" t="s">
        <v>517</v>
      </c>
      <c r="U6187" t="s">
        <v>517</v>
      </c>
      <c r="V6187" t="s">
        <v>517</v>
      </c>
      <c r="W6187" t="s">
        <v>517</v>
      </c>
      <c r="X6187" t="s">
        <v>517</v>
      </c>
      <c r="Y6187" t="s">
        <v>15175</v>
      </c>
      <c r="Z6187" s="1">
        <v>20831</v>
      </c>
      <c r="AA6187" t="s">
        <v>10517</v>
      </c>
      <c r="AB6187">
        <v>60</v>
      </c>
      <c r="AC6187" t="s">
        <v>358</v>
      </c>
      <c r="AD6187" t="s">
        <v>482</v>
      </c>
      <c r="AF6187" t="s">
        <v>8266</v>
      </c>
      <c r="AG6187" t="s">
        <v>8253</v>
      </c>
      <c r="AH6187" t="s">
        <v>8307</v>
      </c>
      <c r="AI6187" t="s">
        <v>8282</v>
      </c>
      <c r="AJ6187" t="s">
        <v>517</v>
      </c>
    </row>
    <row r="6188" spans="1:36" x14ac:dyDescent="0.25">
      <c r="A6188" s="13" t="s">
        <v>33584</v>
      </c>
      <c r="B6188" s="1">
        <v>42968</v>
      </c>
      <c r="C6188" s="2">
        <v>0.41252314814814817</v>
      </c>
      <c r="D6188" t="s">
        <v>33585</v>
      </c>
      <c r="E6188" t="s">
        <v>22</v>
      </c>
      <c r="F6188" t="s">
        <v>33586</v>
      </c>
      <c r="G6188" s="14" t="s">
        <v>33587</v>
      </c>
      <c r="H6188" s="14" t="s">
        <v>33588</v>
      </c>
      <c r="I6188" t="s">
        <v>23</v>
      </c>
      <c r="K6188">
        <v>8</v>
      </c>
      <c r="L6188">
        <v>21</v>
      </c>
      <c r="M6188">
        <v>9</v>
      </c>
      <c r="N6188">
        <v>2</v>
      </c>
      <c r="O6188" t="s">
        <v>33583</v>
      </c>
      <c r="P6188" t="s">
        <v>517</v>
      </c>
      <c r="Q6188" t="s">
        <v>517</v>
      </c>
      <c r="R6188" t="s">
        <v>517</v>
      </c>
      <c r="S6188" t="s">
        <v>517</v>
      </c>
      <c r="T6188" t="s">
        <v>517</v>
      </c>
      <c r="U6188" t="s">
        <v>517</v>
      </c>
      <c r="V6188" t="s">
        <v>517</v>
      </c>
      <c r="W6188" t="s">
        <v>537</v>
      </c>
      <c r="X6188" t="s">
        <v>590</v>
      </c>
      <c r="Y6188" t="s">
        <v>33589</v>
      </c>
      <c r="Z6188" s="1">
        <v>32714</v>
      </c>
      <c r="AA6188" t="s">
        <v>529</v>
      </c>
      <c r="AB6188">
        <v>28</v>
      </c>
      <c r="AC6188" t="s">
        <v>358</v>
      </c>
      <c r="AD6188" t="s">
        <v>509</v>
      </c>
      <c r="AF6188" t="s">
        <v>517</v>
      </c>
      <c r="AG6188" t="s">
        <v>517</v>
      </c>
      <c r="AH6188" t="s">
        <v>517</v>
      </c>
      <c r="AI6188" t="s">
        <v>517</v>
      </c>
      <c r="AJ6188" t="s">
        <v>517</v>
      </c>
    </row>
    <row r="6189" spans="1:36" x14ac:dyDescent="0.25">
      <c r="A6189" s="13" t="s">
        <v>33590</v>
      </c>
      <c r="B6189" s="1">
        <v>42968</v>
      </c>
      <c r="C6189" s="2">
        <v>0.40998842592592594</v>
      </c>
      <c r="D6189" t="s">
        <v>26813</v>
      </c>
      <c r="E6189" t="s">
        <v>22</v>
      </c>
      <c r="F6189" t="s">
        <v>33591</v>
      </c>
      <c r="G6189" s="14" t="s">
        <v>26815</v>
      </c>
      <c r="H6189" s="14" t="s">
        <v>32869</v>
      </c>
      <c r="I6189" t="s">
        <v>25</v>
      </c>
      <c r="K6189">
        <v>8</v>
      </c>
      <c r="L6189">
        <v>21</v>
      </c>
      <c r="M6189">
        <v>9</v>
      </c>
      <c r="N6189">
        <v>2</v>
      </c>
      <c r="O6189" t="s">
        <v>517</v>
      </c>
      <c r="P6189" t="s">
        <v>517</v>
      </c>
      <c r="Q6189" t="s">
        <v>517</v>
      </c>
      <c r="R6189" t="s">
        <v>517</v>
      </c>
      <c r="S6189" t="s">
        <v>517</v>
      </c>
      <c r="T6189" t="s">
        <v>517</v>
      </c>
      <c r="U6189" t="s">
        <v>517</v>
      </c>
      <c r="V6189" t="s">
        <v>517</v>
      </c>
      <c r="W6189" t="s">
        <v>517</v>
      </c>
      <c r="X6189" t="s">
        <v>517</v>
      </c>
      <c r="Y6189" t="s">
        <v>26817</v>
      </c>
      <c r="Z6189" s="1">
        <v>36620</v>
      </c>
      <c r="AA6189" t="s">
        <v>546</v>
      </c>
      <c r="AB6189">
        <v>17</v>
      </c>
      <c r="AC6189" t="s">
        <v>358</v>
      </c>
      <c r="AD6189" t="s">
        <v>489</v>
      </c>
      <c r="AF6189" t="s">
        <v>8296</v>
      </c>
      <c r="AG6189" t="s">
        <v>8259</v>
      </c>
      <c r="AH6189" t="s">
        <v>517</v>
      </c>
      <c r="AI6189" t="s">
        <v>517</v>
      </c>
      <c r="AJ6189" t="s">
        <v>517</v>
      </c>
    </row>
    <row r="6190" spans="1:36" x14ac:dyDescent="0.25">
      <c r="A6190" s="13" t="s">
        <v>33592</v>
      </c>
      <c r="B6190" s="1">
        <v>42968</v>
      </c>
      <c r="C6190" s="2">
        <v>0.39726851851851852</v>
      </c>
      <c r="D6190" t="s">
        <v>32554</v>
      </c>
      <c r="E6190" t="s">
        <v>22</v>
      </c>
      <c r="F6190" t="s">
        <v>32555</v>
      </c>
      <c r="G6190" s="14" t="s">
        <v>32556</v>
      </c>
      <c r="H6190" s="14" t="s">
        <v>33593</v>
      </c>
      <c r="I6190" t="s">
        <v>23</v>
      </c>
      <c r="K6190">
        <v>8</v>
      </c>
      <c r="L6190">
        <v>21</v>
      </c>
      <c r="M6190">
        <v>9</v>
      </c>
      <c r="N6190">
        <v>2</v>
      </c>
      <c r="O6190" t="s">
        <v>32552</v>
      </c>
      <c r="P6190" t="s">
        <v>517</v>
      </c>
      <c r="Q6190" t="s">
        <v>517</v>
      </c>
      <c r="R6190" t="s">
        <v>517</v>
      </c>
      <c r="S6190" t="s">
        <v>517</v>
      </c>
      <c r="T6190" t="s">
        <v>517</v>
      </c>
      <c r="U6190" t="s">
        <v>517</v>
      </c>
      <c r="V6190" t="s">
        <v>517</v>
      </c>
      <c r="W6190" t="s">
        <v>589</v>
      </c>
      <c r="X6190" t="s">
        <v>590</v>
      </c>
      <c r="Y6190" t="s">
        <v>32558</v>
      </c>
      <c r="Z6190" s="1">
        <v>33169</v>
      </c>
      <c r="AA6190" t="s">
        <v>22522</v>
      </c>
      <c r="AB6190">
        <v>26</v>
      </c>
      <c r="AC6190" t="s">
        <v>358</v>
      </c>
      <c r="AD6190" t="s">
        <v>482</v>
      </c>
      <c r="AF6190" t="s">
        <v>517</v>
      </c>
      <c r="AG6190" t="s">
        <v>517</v>
      </c>
      <c r="AH6190" t="s">
        <v>517</v>
      </c>
      <c r="AI6190" t="s">
        <v>517</v>
      </c>
      <c r="AJ6190" t="s">
        <v>517</v>
      </c>
    </row>
    <row r="6191" spans="1:36" x14ac:dyDescent="0.25">
      <c r="A6191" s="13" t="s">
        <v>33594</v>
      </c>
      <c r="B6191" s="1">
        <v>42968</v>
      </c>
      <c r="C6191" s="2">
        <v>0.38854166666666662</v>
      </c>
      <c r="D6191" t="s">
        <v>33595</v>
      </c>
      <c r="E6191" t="s">
        <v>22</v>
      </c>
      <c r="F6191" t="s">
        <v>33596</v>
      </c>
      <c r="G6191" s="14" t="s">
        <v>33597</v>
      </c>
      <c r="H6191" s="14" t="s">
        <v>33598</v>
      </c>
      <c r="I6191" t="s">
        <v>21</v>
      </c>
      <c r="K6191">
        <v>8</v>
      </c>
      <c r="L6191">
        <v>21</v>
      </c>
      <c r="M6191">
        <v>9</v>
      </c>
      <c r="N6191">
        <v>2</v>
      </c>
      <c r="O6191" t="s">
        <v>517</v>
      </c>
      <c r="P6191" t="s">
        <v>517</v>
      </c>
      <c r="Q6191" t="s">
        <v>517</v>
      </c>
      <c r="R6191" t="s">
        <v>517</v>
      </c>
      <c r="S6191" t="s">
        <v>517</v>
      </c>
      <c r="T6191" t="s">
        <v>517</v>
      </c>
      <c r="U6191" t="s">
        <v>517</v>
      </c>
      <c r="V6191" t="s">
        <v>517</v>
      </c>
      <c r="W6191" t="s">
        <v>517</v>
      </c>
      <c r="X6191" t="s">
        <v>517</v>
      </c>
      <c r="Y6191" t="s">
        <v>33599</v>
      </c>
      <c r="Z6191" s="1">
        <v>28460</v>
      </c>
      <c r="AA6191" t="s">
        <v>1366</v>
      </c>
      <c r="AB6191">
        <v>39</v>
      </c>
      <c r="AC6191" t="s">
        <v>358</v>
      </c>
      <c r="AD6191" t="s">
        <v>482</v>
      </c>
      <c r="AF6191" t="s">
        <v>8266</v>
      </c>
      <c r="AG6191" t="s">
        <v>8305</v>
      </c>
      <c r="AH6191" t="s">
        <v>8295</v>
      </c>
      <c r="AI6191" t="s">
        <v>517</v>
      </c>
      <c r="AJ6191" t="s">
        <v>517</v>
      </c>
    </row>
    <row r="6192" spans="1:36" x14ac:dyDescent="0.25">
      <c r="A6192" s="13" t="s">
        <v>33600</v>
      </c>
      <c r="B6192" s="1">
        <v>42968</v>
      </c>
      <c r="C6192" s="2">
        <v>0.34164351851851849</v>
      </c>
      <c r="D6192" t="s">
        <v>32435</v>
      </c>
      <c r="E6192" t="s">
        <v>22</v>
      </c>
      <c r="F6192" t="s">
        <v>32436</v>
      </c>
      <c r="G6192" s="14" t="s">
        <v>32437</v>
      </c>
      <c r="H6192" s="14" t="s">
        <v>32438</v>
      </c>
      <c r="I6192" t="s">
        <v>23</v>
      </c>
      <c r="K6192">
        <v>8</v>
      </c>
      <c r="L6192">
        <v>21</v>
      </c>
      <c r="M6192">
        <v>8</v>
      </c>
      <c r="N6192">
        <v>2</v>
      </c>
      <c r="O6192" t="s">
        <v>33565</v>
      </c>
      <c r="P6192" t="s">
        <v>517</v>
      </c>
      <c r="Q6192" t="s">
        <v>517</v>
      </c>
      <c r="R6192" t="s">
        <v>517</v>
      </c>
      <c r="S6192" t="s">
        <v>517</v>
      </c>
      <c r="T6192" t="s">
        <v>517</v>
      </c>
      <c r="U6192" t="s">
        <v>517</v>
      </c>
      <c r="V6192" t="s">
        <v>517</v>
      </c>
      <c r="W6192" t="s">
        <v>537</v>
      </c>
      <c r="X6192" t="s">
        <v>590</v>
      </c>
      <c r="Y6192" t="s">
        <v>517</v>
      </c>
      <c r="Z6192" s="1" t="s">
        <v>517</v>
      </c>
      <c r="AA6192" t="s">
        <v>32435</v>
      </c>
      <c r="AB6192" t="s">
        <v>517</v>
      </c>
      <c r="AC6192" t="s">
        <v>358</v>
      </c>
      <c r="AD6192" t="s">
        <v>517</v>
      </c>
      <c r="AF6192" t="s">
        <v>8254</v>
      </c>
      <c r="AG6192" t="s">
        <v>8253</v>
      </c>
      <c r="AH6192" t="s">
        <v>8266</v>
      </c>
      <c r="AI6192" t="s">
        <v>517</v>
      </c>
      <c r="AJ6192" t="s">
        <v>517</v>
      </c>
    </row>
    <row r="6193" spans="1:36" x14ac:dyDescent="0.25">
      <c r="A6193" s="13" t="s">
        <v>33601</v>
      </c>
      <c r="B6193" s="1">
        <v>42968</v>
      </c>
      <c r="C6193" s="2">
        <v>0.33318287037037037</v>
      </c>
      <c r="D6193" t="s">
        <v>33602</v>
      </c>
      <c r="E6193" t="s">
        <v>22</v>
      </c>
      <c r="F6193" t="s">
        <v>32115</v>
      </c>
      <c r="G6193" s="14" t="s">
        <v>33603</v>
      </c>
      <c r="H6193" s="14" t="s">
        <v>33604</v>
      </c>
      <c r="I6193" t="s">
        <v>23</v>
      </c>
      <c r="K6193">
        <v>8</v>
      </c>
      <c r="L6193">
        <v>21</v>
      </c>
      <c r="M6193">
        <v>7</v>
      </c>
      <c r="N6193">
        <v>2</v>
      </c>
      <c r="O6193" t="s">
        <v>32112</v>
      </c>
      <c r="P6193" t="s">
        <v>517</v>
      </c>
      <c r="Q6193" t="s">
        <v>517</v>
      </c>
      <c r="R6193" t="s">
        <v>517</v>
      </c>
      <c r="S6193" t="s">
        <v>517</v>
      </c>
      <c r="T6193" t="s">
        <v>517</v>
      </c>
      <c r="U6193" t="s">
        <v>517</v>
      </c>
      <c r="V6193" t="s">
        <v>517</v>
      </c>
      <c r="W6193" t="s">
        <v>589</v>
      </c>
      <c r="X6193" t="s">
        <v>590</v>
      </c>
      <c r="Y6193" t="s">
        <v>33605</v>
      </c>
      <c r="Z6193" s="1">
        <v>34437</v>
      </c>
      <c r="AA6193" t="s">
        <v>8370</v>
      </c>
      <c r="AB6193">
        <v>23</v>
      </c>
      <c r="AC6193" t="s">
        <v>357</v>
      </c>
      <c r="AD6193" t="s">
        <v>482</v>
      </c>
      <c r="AF6193" t="s">
        <v>517</v>
      </c>
      <c r="AG6193" t="s">
        <v>517</v>
      </c>
      <c r="AH6193" t="s">
        <v>517</v>
      </c>
      <c r="AI6193" t="s">
        <v>517</v>
      </c>
      <c r="AJ6193" t="s">
        <v>517</v>
      </c>
    </row>
    <row r="6194" spans="1:36" x14ac:dyDescent="0.25">
      <c r="A6194" s="13" t="s">
        <v>33607</v>
      </c>
      <c r="B6194" s="1">
        <v>42968</v>
      </c>
      <c r="C6194" s="2">
        <v>0.23524305555555555</v>
      </c>
      <c r="D6194" t="s">
        <v>33608</v>
      </c>
      <c r="E6194" t="s">
        <v>22</v>
      </c>
      <c r="F6194" t="s">
        <v>33609</v>
      </c>
      <c r="G6194" s="14" t="s">
        <v>33610</v>
      </c>
      <c r="H6194" s="14" t="s">
        <v>33611</v>
      </c>
      <c r="I6194" t="s">
        <v>23</v>
      </c>
      <c r="K6194">
        <v>8</v>
      </c>
      <c r="L6194">
        <v>21</v>
      </c>
      <c r="M6194">
        <v>5</v>
      </c>
      <c r="N6194">
        <v>2</v>
      </c>
      <c r="O6194" t="s">
        <v>33606</v>
      </c>
      <c r="P6194" t="s">
        <v>517</v>
      </c>
      <c r="Q6194" t="s">
        <v>517</v>
      </c>
      <c r="R6194" t="s">
        <v>517</v>
      </c>
      <c r="S6194" t="s">
        <v>517</v>
      </c>
      <c r="T6194" t="s">
        <v>517</v>
      </c>
      <c r="U6194" t="s">
        <v>517</v>
      </c>
      <c r="V6194" t="s">
        <v>517</v>
      </c>
      <c r="W6194" t="s">
        <v>476</v>
      </c>
      <c r="X6194" t="s">
        <v>846</v>
      </c>
      <c r="Y6194" t="s">
        <v>33612</v>
      </c>
      <c r="Z6194" s="1">
        <v>23926</v>
      </c>
      <c r="AA6194" t="s">
        <v>33613</v>
      </c>
      <c r="AB6194">
        <v>52</v>
      </c>
      <c r="AC6194" t="s">
        <v>358</v>
      </c>
      <c r="AD6194" t="s">
        <v>494</v>
      </c>
      <c r="AF6194" t="s">
        <v>517</v>
      </c>
      <c r="AG6194" t="s">
        <v>517</v>
      </c>
      <c r="AH6194" t="s">
        <v>517</v>
      </c>
      <c r="AI6194" t="s">
        <v>517</v>
      </c>
      <c r="AJ6194" t="s">
        <v>517</v>
      </c>
    </row>
    <row r="6195" spans="1:36" x14ac:dyDescent="0.25">
      <c r="A6195" s="13" t="s">
        <v>33614</v>
      </c>
      <c r="B6195" s="1">
        <v>42968</v>
      </c>
      <c r="C6195" s="2">
        <v>9.2546296296296293E-2</v>
      </c>
      <c r="D6195" t="s">
        <v>33615</v>
      </c>
      <c r="E6195" t="s">
        <v>22</v>
      </c>
      <c r="F6195" t="s">
        <v>33616</v>
      </c>
      <c r="G6195" s="14" t="s">
        <v>33617</v>
      </c>
      <c r="H6195" s="14" t="s">
        <v>33618</v>
      </c>
      <c r="I6195" t="s">
        <v>24</v>
      </c>
      <c r="K6195">
        <v>8</v>
      </c>
      <c r="L6195">
        <v>21</v>
      </c>
      <c r="M6195">
        <v>2</v>
      </c>
      <c r="N6195">
        <v>2</v>
      </c>
      <c r="O6195" t="s">
        <v>517</v>
      </c>
      <c r="P6195" t="s">
        <v>517</v>
      </c>
      <c r="Q6195" t="s">
        <v>517</v>
      </c>
      <c r="R6195" t="s">
        <v>517</v>
      </c>
      <c r="S6195" t="s">
        <v>517</v>
      </c>
      <c r="T6195" t="s">
        <v>517</v>
      </c>
      <c r="U6195" t="s">
        <v>517</v>
      </c>
      <c r="V6195" t="s">
        <v>517</v>
      </c>
      <c r="W6195" t="s">
        <v>517</v>
      </c>
      <c r="X6195" t="s">
        <v>517</v>
      </c>
      <c r="Y6195" t="s">
        <v>33619</v>
      </c>
      <c r="Z6195" s="1">
        <v>32950</v>
      </c>
      <c r="AA6195" t="s">
        <v>529</v>
      </c>
      <c r="AB6195">
        <v>27</v>
      </c>
      <c r="AC6195" t="s">
        <v>358</v>
      </c>
      <c r="AD6195" t="s">
        <v>500</v>
      </c>
      <c r="AF6195" t="s">
        <v>8306</v>
      </c>
      <c r="AG6195" t="s">
        <v>8259</v>
      </c>
      <c r="AH6195" t="s">
        <v>517</v>
      </c>
      <c r="AI6195" t="s">
        <v>517</v>
      </c>
      <c r="AJ6195" t="s">
        <v>517</v>
      </c>
    </row>
    <row r="6196" spans="1:36" x14ac:dyDescent="0.25">
      <c r="A6196" s="13" t="s">
        <v>33621</v>
      </c>
      <c r="B6196" s="1">
        <v>42968</v>
      </c>
      <c r="C6196" s="2">
        <v>2.8935185185185189E-4</v>
      </c>
      <c r="D6196" t="s">
        <v>33622</v>
      </c>
      <c r="E6196" t="s">
        <v>22</v>
      </c>
      <c r="F6196" t="s">
        <v>33623</v>
      </c>
      <c r="G6196" s="14" t="s">
        <v>33624</v>
      </c>
      <c r="H6196" s="14" t="s">
        <v>33625</v>
      </c>
      <c r="I6196" t="s">
        <v>23</v>
      </c>
      <c r="K6196">
        <v>8</v>
      </c>
      <c r="L6196">
        <v>21</v>
      </c>
      <c r="M6196">
        <v>0</v>
      </c>
      <c r="N6196">
        <v>2</v>
      </c>
      <c r="O6196" t="s">
        <v>33620</v>
      </c>
      <c r="P6196" t="s">
        <v>517</v>
      </c>
      <c r="Q6196" t="s">
        <v>517</v>
      </c>
      <c r="R6196" t="s">
        <v>517</v>
      </c>
      <c r="S6196" t="s">
        <v>517</v>
      </c>
      <c r="T6196" t="s">
        <v>517</v>
      </c>
      <c r="U6196" t="s">
        <v>517</v>
      </c>
      <c r="V6196" t="s">
        <v>517</v>
      </c>
      <c r="W6196" t="s">
        <v>1737</v>
      </c>
      <c r="X6196" t="s">
        <v>527</v>
      </c>
      <c r="Y6196" t="s">
        <v>517</v>
      </c>
      <c r="Z6196" s="1" t="s">
        <v>517</v>
      </c>
      <c r="AA6196" t="s">
        <v>3314</v>
      </c>
      <c r="AB6196" t="s">
        <v>517</v>
      </c>
      <c r="AC6196" t="s">
        <v>358</v>
      </c>
      <c r="AD6196" t="s">
        <v>517</v>
      </c>
      <c r="AF6196" t="s">
        <v>517</v>
      </c>
      <c r="AG6196" t="s">
        <v>517</v>
      </c>
      <c r="AH6196" t="s">
        <v>517</v>
      </c>
      <c r="AI6196" t="s">
        <v>517</v>
      </c>
      <c r="AJ6196" t="s">
        <v>517</v>
      </c>
    </row>
    <row r="6197" spans="1:36" x14ac:dyDescent="0.25">
      <c r="A6197" s="13" t="s">
        <v>33626</v>
      </c>
      <c r="B6197" s="1">
        <v>42967</v>
      </c>
      <c r="C6197" s="2">
        <v>0.984837962962963</v>
      </c>
      <c r="D6197" t="s">
        <v>33415</v>
      </c>
      <c r="E6197" t="s">
        <v>22</v>
      </c>
      <c r="F6197" t="s">
        <v>33416</v>
      </c>
      <c r="G6197" s="14" t="s">
        <v>33417</v>
      </c>
      <c r="H6197" s="14" t="s">
        <v>33627</v>
      </c>
      <c r="I6197" t="s">
        <v>21</v>
      </c>
      <c r="K6197">
        <v>8</v>
      </c>
      <c r="L6197">
        <v>20</v>
      </c>
      <c r="M6197">
        <v>23</v>
      </c>
      <c r="N6197">
        <v>1</v>
      </c>
      <c r="O6197" t="s">
        <v>517</v>
      </c>
      <c r="P6197" t="s">
        <v>517</v>
      </c>
      <c r="Q6197" t="s">
        <v>517</v>
      </c>
      <c r="R6197" t="s">
        <v>517</v>
      </c>
      <c r="S6197" t="s">
        <v>517</v>
      </c>
      <c r="T6197" t="s">
        <v>517</v>
      </c>
      <c r="U6197" t="s">
        <v>517</v>
      </c>
      <c r="V6197" t="s">
        <v>517</v>
      </c>
      <c r="W6197" t="s">
        <v>517</v>
      </c>
      <c r="X6197" t="s">
        <v>517</v>
      </c>
      <c r="Y6197" t="s">
        <v>33419</v>
      </c>
      <c r="Z6197" s="1">
        <v>25858</v>
      </c>
      <c r="AA6197" t="s">
        <v>8950</v>
      </c>
      <c r="AB6197">
        <v>46</v>
      </c>
      <c r="AC6197" t="s">
        <v>358</v>
      </c>
      <c r="AD6197" t="s">
        <v>483</v>
      </c>
      <c r="AF6197" t="s">
        <v>8261</v>
      </c>
      <c r="AG6197" t="s">
        <v>8266</v>
      </c>
      <c r="AH6197" t="s">
        <v>517</v>
      </c>
      <c r="AI6197" t="s">
        <v>8307</v>
      </c>
      <c r="AJ6197" t="s">
        <v>517</v>
      </c>
    </row>
    <row r="6198" spans="1:36" x14ac:dyDescent="0.25">
      <c r="A6198" s="13" t="s">
        <v>33628</v>
      </c>
      <c r="B6198" s="1">
        <v>42967</v>
      </c>
      <c r="C6198" s="2">
        <v>0.97921296296296301</v>
      </c>
      <c r="D6198" t="s">
        <v>33629</v>
      </c>
      <c r="E6198" t="s">
        <v>22</v>
      </c>
      <c r="F6198" t="s">
        <v>33630</v>
      </c>
      <c r="G6198" s="14" t="s">
        <v>33631</v>
      </c>
      <c r="H6198" s="14" t="s">
        <v>33632</v>
      </c>
      <c r="I6198" t="s">
        <v>24</v>
      </c>
      <c r="K6198">
        <v>8</v>
      </c>
      <c r="L6198">
        <v>20</v>
      </c>
      <c r="M6198">
        <v>23</v>
      </c>
      <c r="N6198">
        <v>1</v>
      </c>
      <c r="O6198" t="s">
        <v>517</v>
      </c>
      <c r="P6198" t="s">
        <v>517</v>
      </c>
      <c r="Q6198" t="s">
        <v>517</v>
      </c>
      <c r="R6198" t="s">
        <v>517</v>
      </c>
      <c r="S6198" t="s">
        <v>517</v>
      </c>
      <c r="T6198" t="s">
        <v>517</v>
      </c>
      <c r="U6198" t="s">
        <v>517</v>
      </c>
      <c r="V6198" t="s">
        <v>517</v>
      </c>
      <c r="W6198" t="s">
        <v>517</v>
      </c>
      <c r="X6198" t="s">
        <v>517</v>
      </c>
      <c r="Y6198" t="s">
        <v>33633</v>
      </c>
      <c r="Z6198" s="1">
        <v>28273</v>
      </c>
      <c r="AA6198" t="s">
        <v>529</v>
      </c>
      <c r="AB6198">
        <v>40</v>
      </c>
      <c r="AC6198" t="s">
        <v>358</v>
      </c>
      <c r="AD6198" t="s">
        <v>496</v>
      </c>
      <c r="AF6198" t="s">
        <v>8270</v>
      </c>
      <c r="AG6198" t="s">
        <v>8304</v>
      </c>
      <c r="AH6198" t="s">
        <v>8313</v>
      </c>
      <c r="AI6198" t="s">
        <v>517</v>
      </c>
      <c r="AJ6198" t="s">
        <v>517</v>
      </c>
    </row>
    <row r="6199" spans="1:36" x14ac:dyDescent="0.25">
      <c r="A6199" s="13" t="s">
        <v>33634</v>
      </c>
      <c r="B6199" s="1">
        <v>42967</v>
      </c>
      <c r="C6199" s="2">
        <v>0.95004629629629633</v>
      </c>
      <c r="D6199" t="s">
        <v>33635</v>
      </c>
      <c r="E6199" t="s">
        <v>22</v>
      </c>
      <c r="F6199" t="s">
        <v>33636</v>
      </c>
      <c r="G6199" s="14" t="s">
        <v>33637</v>
      </c>
      <c r="H6199" s="14" t="s">
        <v>33638</v>
      </c>
      <c r="I6199" t="s">
        <v>21</v>
      </c>
      <c r="K6199">
        <v>8</v>
      </c>
      <c r="L6199">
        <v>20</v>
      </c>
      <c r="M6199">
        <v>22</v>
      </c>
      <c r="N6199">
        <v>1</v>
      </c>
      <c r="O6199" t="s">
        <v>517</v>
      </c>
      <c r="P6199" t="s">
        <v>517</v>
      </c>
      <c r="Q6199" t="s">
        <v>517</v>
      </c>
      <c r="R6199" t="s">
        <v>517</v>
      </c>
      <c r="S6199" t="s">
        <v>517</v>
      </c>
      <c r="T6199" t="s">
        <v>517</v>
      </c>
      <c r="U6199" t="s">
        <v>517</v>
      </c>
      <c r="V6199" t="s">
        <v>517</v>
      </c>
      <c r="W6199" t="s">
        <v>517</v>
      </c>
      <c r="X6199" t="s">
        <v>517</v>
      </c>
      <c r="Y6199" t="s">
        <v>33639</v>
      </c>
      <c r="Z6199" s="1">
        <v>30635</v>
      </c>
      <c r="AA6199" t="s">
        <v>33640</v>
      </c>
      <c r="AB6199">
        <v>33</v>
      </c>
      <c r="AC6199" t="s">
        <v>358</v>
      </c>
      <c r="AD6199" t="s">
        <v>483</v>
      </c>
      <c r="AF6199" t="s">
        <v>8263</v>
      </c>
      <c r="AG6199" t="s">
        <v>8302</v>
      </c>
      <c r="AH6199" t="s">
        <v>8307</v>
      </c>
      <c r="AI6199" t="s">
        <v>8308</v>
      </c>
      <c r="AJ6199" t="s">
        <v>8256</v>
      </c>
    </row>
    <row r="6200" spans="1:36" x14ac:dyDescent="0.25">
      <c r="A6200" s="13" t="s">
        <v>33642</v>
      </c>
      <c r="B6200" s="1">
        <v>42967</v>
      </c>
      <c r="C6200" s="2">
        <v>0.88877314814814812</v>
      </c>
      <c r="D6200" t="s">
        <v>33643</v>
      </c>
      <c r="E6200" t="s">
        <v>22</v>
      </c>
      <c r="F6200" t="s">
        <v>33644</v>
      </c>
      <c r="G6200" s="14" t="s">
        <v>33645</v>
      </c>
      <c r="H6200" s="14" t="s">
        <v>33646</v>
      </c>
      <c r="I6200" t="s">
        <v>23</v>
      </c>
      <c r="K6200">
        <v>8</v>
      </c>
      <c r="L6200">
        <v>20</v>
      </c>
      <c r="M6200">
        <v>21</v>
      </c>
      <c r="N6200">
        <v>1</v>
      </c>
      <c r="O6200" t="s">
        <v>33641</v>
      </c>
      <c r="P6200" t="s">
        <v>517</v>
      </c>
      <c r="Q6200" t="s">
        <v>517</v>
      </c>
      <c r="R6200" t="s">
        <v>517</v>
      </c>
      <c r="S6200" t="s">
        <v>517</v>
      </c>
      <c r="T6200" t="s">
        <v>517</v>
      </c>
      <c r="U6200" t="s">
        <v>517</v>
      </c>
      <c r="V6200" t="s">
        <v>517</v>
      </c>
      <c r="W6200" t="s">
        <v>854</v>
      </c>
      <c r="X6200" t="s">
        <v>849</v>
      </c>
      <c r="Y6200" t="s">
        <v>33647</v>
      </c>
      <c r="Z6200" s="1">
        <v>34414</v>
      </c>
      <c r="AA6200" t="s">
        <v>659</v>
      </c>
      <c r="AB6200">
        <v>23</v>
      </c>
      <c r="AC6200" t="s">
        <v>358</v>
      </c>
      <c r="AD6200" t="s">
        <v>496</v>
      </c>
      <c r="AF6200" t="s">
        <v>517</v>
      </c>
      <c r="AG6200" t="s">
        <v>517</v>
      </c>
      <c r="AH6200" t="s">
        <v>517</v>
      </c>
      <c r="AI6200" t="s">
        <v>517</v>
      </c>
      <c r="AJ6200" t="s">
        <v>517</v>
      </c>
    </row>
    <row r="6201" spans="1:36" x14ac:dyDescent="0.25">
      <c r="A6201" s="13" t="s">
        <v>33648</v>
      </c>
      <c r="B6201" s="1">
        <v>42967</v>
      </c>
      <c r="C6201" s="2">
        <v>0.84127314814814813</v>
      </c>
      <c r="D6201" t="s">
        <v>33649</v>
      </c>
      <c r="E6201" t="s">
        <v>22</v>
      </c>
      <c r="F6201" t="s">
        <v>33650</v>
      </c>
      <c r="G6201" s="14" t="s">
        <v>33651</v>
      </c>
      <c r="H6201" s="14" t="s">
        <v>33652</v>
      </c>
      <c r="I6201" t="s">
        <v>24</v>
      </c>
      <c r="K6201">
        <v>8</v>
      </c>
      <c r="L6201">
        <v>20</v>
      </c>
      <c r="M6201">
        <v>20</v>
      </c>
      <c r="N6201">
        <v>1</v>
      </c>
      <c r="O6201" t="s">
        <v>517</v>
      </c>
      <c r="P6201" t="s">
        <v>517</v>
      </c>
      <c r="Q6201" t="s">
        <v>517</v>
      </c>
      <c r="R6201" t="s">
        <v>517</v>
      </c>
      <c r="S6201" t="s">
        <v>517</v>
      </c>
      <c r="T6201" t="s">
        <v>517</v>
      </c>
      <c r="U6201" t="s">
        <v>517</v>
      </c>
      <c r="V6201" t="s">
        <v>517</v>
      </c>
      <c r="W6201" t="s">
        <v>517</v>
      </c>
      <c r="X6201" t="s">
        <v>517</v>
      </c>
      <c r="Y6201" t="s">
        <v>33653</v>
      </c>
      <c r="Z6201" s="1">
        <v>35612</v>
      </c>
      <c r="AA6201" t="s">
        <v>5092</v>
      </c>
      <c r="AB6201">
        <v>20</v>
      </c>
      <c r="AC6201" t="s">
        <v>358</v>
      </c>
      <c r="AD6201" t="s">
        <v>495</v>
      </c>
      <c r="AF6201" t="s">
        <v>8313</v>
      </c>
      <c r="AG6201" t="s">
        <v>8282</v>
      </c>
      <c r="AH6201" t="s">
        <v>517</v>
      </c>
      <c r="AI6201" t="s">
        <v>517</v>
      </c>
      <c r="AJ6201" t="s">
        <v>517</v>
      </c>
    </row>
    <row r="6202" spans="1:36" x14ac:dyDescent="0.25">
      <c r="A6202" s="13" t="s">
        <v>33657</v>
      </c>
      <c r="B6202" s="1">
        <v>42967</v>
      </c>
      <c r="C6202" s="2">
        <v>0.82907407407407396</v>
      </c>
      <c r="D6202" t="s">
        <v>33658</v>
      </c>
      <c r="E6202" t="s">
        <v>7005</v>
      </c>
      <c r="F6202" t="s">
        <v>33659</v>
      </c>
      <c r="G6202" s="14" t="s">
        <v>33660</v>
      </c>
      <c r="H6202" s="14" t="s">
        <v>33661</v>
      </c>
      <c r="I6202" t="s">
        <v>21</v>
      </c>
      <c r="K6202">
        <v>8</v>
      </c>
      <c r="L6202">
        <v>20</v>
      </c>
      <c r="M6202">
        <v>19</v>
      </c>
      <c r="N6202">
        <v>1</v>
      </c>
      <c r="O6202" t="s">
        <v>33655</v>
      </c>
      <c r="P6202" t="s">
        <v>33654</v>
      </c>
      <c r="Q6202" t="s">
        <v>33656</v>
      </c>
      <c r="R6202" t="s">
        <v>517</v>
      </c>
      <c r="S6202" t="s">
        <v>517</v>
      </c>
      <c r="T6202" t="s">
        <v>517</v>
      </c>
      <c r="U6202" t="s">
        <v>517</v>
      </c>
      <c r="V6202" t="s">
        <v>517</v>
      </c>
      <c r="W6202" t="s">
        <v>1839</v>
      </c>
      <c r="X6202" t="s">
        <v>4555</v>
      </c>
      <c r="Y6202" t="s">
        <v>517</v>
      </c>
      <c r="Z6202" s="1" t="s">
        <v>517</v>
      </c>
      <c r="AA6202" t="s">
        <v>33662</v>
      </c>
      <c r="AB6202" t="s">
        <v>517</v>
      </c>
      <c r="AC6202" t="s">
        <v>358</v>
      </c>
      <c r="AD6202" t="s">
        <v>517</v>
      </c>
      <c r="AF6202" t="s">
        <v>8263</v>
      </c>
      <c r="AG6202" t="s">
        <v>8266</v>
      </c>
      <c r="AH6202" t="s">
        <v>8307</v>
      </c>
      <c r="AI6202" t="s">
        <v>517</v>
      </c>
      <c r="AJ6202" t="s">
        <v>517</v>
      </c>
    </row>
    <row r="6203" spans="1:36" x14ac:dyDescent="0.25">
      <c r="A6203" s="13" t="s">
        <v>33664</v>
      </c>
      <c r="B6203" s="1">
        <v>42967</v>
      </c>
      <c r="C6203" s="2">
        <v>0.81901620370370365</v>
      </c>
      <c r="D6203" t="s">
        <v>33665</v>
      </c>
      <c r="E6203" t="s">
        <v>22</v>
      </c>
      <c r="F6203" t="s">
        <v>33666</v>
      </c>
      <c r="G6203" s="14" t="s">
        <v>33667</v>
      </c>
      <c r="H6203" s="14" t="s">
        <v>33668</v>
      </c>
      <c r="I6203" t="s">
        <v>23</v>
      </c>
      <c r="K6203">
        <v>8</v>
      </c>
      <c r="L6203">
        <v>20</v>
      </c>
      <c r="M6203">
        <v>19</v>
      </c>
      <c r="N6203">
        <v>1</v>
      </c>
      <c r="O6203" t="s">
        <v>33663</v>
      </c>
      <c r="P6203" t="s">
        <v>517</v>
      </c>
      <c r="Q6203" t="s">
        <v>517</v>
      </c>
      <c r="R6203" t="s">
        <v>517</v>
      </c>
      <c r="S6203" t="s">
        <v>517</v>
      </c>
      <c r="T6203" t="s">
        <v>517</v>
      </c>
      <c r="U6203" t="s">
        <v>517</v>
      </c>
      <c r="V6203" t="s">
        <v>517</v>
      </c>
      <c r="W6203" t="s">
        <v>621</v>
      </c>
      <c r="X6203" t="s">
        <v>622</v>
      </c>
      <c r="Y6203" t="s">
        <v>33669</v>
      </c>
      <c r="Z6203" s="1">
        <v>29482</v>
      </c>
      <c r="AA6203" t="s">
        <v>2929</v>
      </c>
      <c r="AB6203">
        <v>36</v>
      </c>
      <c r="AC6203" t="s">
        <v>357</v>
      </c>
      <c r="AD6203" t="s">
        <v>483</v>
      </c>
      <c r="AF6203" t="s">
        <v>517</v>
      </c>
      <c r="AG6203" t="s">
        <v>517</v>
      </c>
      <c r="AH6203" t="s">
        <v>517</v>
      </c>
      <c r="AI6203" t="s">
        <v>517</v>
      </c>
      <c r="AJ6203" t="s">
        <v>517</v>
      </c>
    </row>
    <row r="6204" spans="1:36" x14ac:dyDescent="0.25">
      <c r="A6204" s="13" t="s">
        <v>33670</v>
      </c>
      <c r="B6204" s="1">
        <v>42967</v>
      </c>
      <c r="C6204" s="2">
        <v>0.78097222222222218</v>
      </c>
      <c r="D6204" t="s">
        <v>33671</v>
      </c>
      <c r="E6204" t="s">
        <v>22</v>
      </c>
      <c r="F6204" t="s">
        <v>33672</v>
      </c>
      <c r="G6204" s="14" t="s">
        <v>33673</v>
      </c>
      <c r="H6204" s="14" t="s">
        <v>33674</v>
      </c>
      <c r="I6204" t="s">
        <v>24</v>
      </c>
      <c r="K6204">
        <v>8</v>
      </c>
      <c r="L6204">
        <v>20</v>
      </c>
      <c r="M6204">
        <v>18</v>
      </c>
      <c r="N6204">
        <v>1</v>
      </c>
      <c r="O6204" t="s">
        <v>517</v>
      </c>
      <c r="P6204" t="s">
        <v>517</v>
      </c>
      <c r="Q6204" t="s">
        <v>517</v>
      </c>
      <c r="R6204" t="s">
        <v>517</v>
      </c>
      <c r="S6204" t="s">
        <v>517</v>
      </c>
      <c r="T6204" t="s">
        <v>517</v>
      </c>
      <c r="U6204" t="s">
        <v>517</v>
      </c>
      <c r="V6204" t="s">
        <v>517</v>
      </c>
      <c r="W6204" t="s">
        <v>517</v>
      </c>
      <c r="X6204" t="s">
        <v>517</v>
      </c>
      <c r="Y6204" t="s">
        <v>26656</v>
      </c>
      <c r="Z6204" s="1">
        <v>33329</v>
      </c>
      <c r="AA6204" t="s">
        <v>546</v>
      </c>
      <c r="AB6204">
        <v>26</v>
      </c>
      <c r="AC6204" t="s">
        <v>358</v>
      </c>
      <c r="AD6204" t="s">
        <v>487</v>
      </c>
      <c r="AF6204" t="s">
        <v>8259</v>
      </c>
      <c r="AG6204" t="s">
        <v>517</v>
      </c>
      <c r="AH6204" t="s">
        <v>517</v>
      </c>
      <c r="AI6204" t="s">
        <v>517</v>
      </c>
      <c r="AJ6204" t="s">
        <v>517</v>
      </c>
    </row>
    <row r="6205" spans="1:36" x14ac:dyDescent="0.25">
      <c r="A6205" s="13" t="s">
        <v>33676</v>
      </c>
      <c r="B6205" s="1">
        <v>42967</v>
      </c>
      <c r="C6205" s="2">
        <v>0.77487268518518526</v>
      </c>
      <c r="D6205" t="s">
        <v>33677</v>
      </c>
      <c r="E6205" t="s">
        <v>22</v>
      </c>
      <c r="F6205" t="s">
        <v>33678</v>
      </c>
      <c r="G6205" s="14" t="s">
        <v>33679</v>
      </c>
      <c r="H6205" s="14" t="s">
        <v>33680</v>
      </c>
      <c r="I6205" t="s">
        <v>23</v>
      </c>
      <c r="K6205">
        <v>8</v>
      </c>
      <c r="L6205">
        <v>20</v>
      </c>
      <c r="M6205">
        <v>18</v>
      </c>
      <c r="N6205">
        <v>1</v>
      </c>
      <c r="O6205" t="s">
        <v>33675</v>
      </c>
      <c r="P6205" t="s">
        <v>517</v>
      </c>
      <c r="Q6205" t="s">
        <v>517</v>
      </c>
      <c r="R6205" t="s">
        <v>517</v>
      </c>
      <c r="S6205" t="s">
        <v>517</v>
      </c>
      <c r="T6205" t="s">
        <v>517</v>
      </c>
      <c r="U6205" t="s">
        <v>517</v>
      </c>
      <c r="V6205" t="s">
        <v>517</v>
      </c>
      <c r="W6205" t="s">
        <v>589</v>
      </c>
      <c r="X6205" t="s">
        <v>1238</v>
      </c>
      <c r="Y6205" t="s">
        <v>33681</v>
      </c>
      <c r="Z6205" s="1">
        <v>25964</v>
      </c>
      <c r="AA6205" t="s">
        <v>471</v>
      </c>
      <c r="AB6205">
        <v>46</v>
      </c>
      <c r="AC6205" t="s">
        <v>358</v>
      </c>
      <c r="AD6205" t="s">
        <v>498</v>
      </c>
      <c r="AF6205" t="s">
        <v>517</v>
      </c>
      <c r="AG6205" t="s">
        <v>517</v>
      </c>
      <c r="AH6205" t="s">
        <v>517</v>
      </c>
      <c r="AI6205" t="s">
        <v>517</v>
      </c>
      <c r="AJ6205" t="s">
        <v>517</v>
      </c>
    </row>
    <row r="6206" spans="1:36" x14ac:dyDescent="0.25">
      <c r="A6206" s="13" t="s">
        <v>33682</v>
      </c>
      <c r="B6206" s="1">
        <v>42967</v>
      </c>
      <c r="C6206" s="2">
        <v>0.76907407407407413</v>
      </c>
      <c r="D6206" t="s">
        <v>33683</v>
      </c>
      <c r="E6206" t="s">
        <v>22</v>
      </c>
      <c r="F6206" t="s">
        <v>33684</v>
      </c>
      <c r="G6206" s="14" t="s">
        <v>33685</v>
      </c>
      <c r="H6206" s="14" t="s">
        <v>33686</v>
      </c>
      <c r="I6206" t="s">
        <v>26</v>
      </c>
      <c r="K6206">
        <v>8</v>
      </c>
      <c r="L6206">
        <v>20</v>
      </c>
      <c r="M6206">
        <v>18</v>
      </c>
      <c r="N6206">
        <v>1</v>
      </c>
      <c r="O6206" t="s">
        <v>517</v>
      </c>
      <c r="P6206" t="s">
        <v>517</v>
      </c>
      <c r="Q6206" t="s">
        <v>517</v>
      </c>
      <c r="R6206" t="s">
        <v>517</v>
      </c>
      <c r="S6206" t="s">
        <v>517</v>
      </c>
      <c r="T6206" t="s">
        <v>517</v>
      </c>
      <c r="U6206" t="s">
        <v>517</v>
      </c>
      <c r="V6206" t="s">
        <v>517</v>
      </c>
      <c r="W6206" t="s">
        <v>517</v>
      </c>
      <c r="X6206" t="s">
        <v>517</v>
      </c>
      <c r="Y6206" t="s">
        <v>33687</v>
      </c>
      <c r="Z6206" s="1">
        <v>23327</v>
      </c>
      <c r="AA6206" t="s">
        <v>2695</v>
      </c>
      <c r="AB6206">
        <v>53</v>
      </c>
      <c r="AC6206" t="s">
        <v>358</v>
      </c>
      <c r="AD6206" t="s">
        <v>487</v>
      </c>
      <c r="AF6206" t="s">
        <v>8313</v>
      </c>
      <c r="AG6206" t="s">
        <v>517</v>
      </c>
      <c r="AH6206" t="s">
        <v>517</v>
      </c>
      <c r="AI6206" t="s">
        <v>517</v>
      </c>
      <c r="AJ6206" t="s">
        <v>517</v>
      </c>
    </row>
    <row r="6207" spans="1:36" x14ac:dyDescent="0.25">
      <c r="A6207" s="13" t="s">
        <v>33688</v>
      </c>
      <c r="B6207" s="1">
        <v>42967</v>
      </c>
      <c r="C6207" s="2">
        <v>0.72590277777777779</v>
      </c>
      <c r="D6207" t="s">
        <v>33689</v>
      </c>
      <c r="E6207" t="s">
        <v>22</v>
      </c>
      <c r="F6207" t="s">
        <v>33690</v>
      </c>
      <c r="G6207" s="14" t="s">
        <v>33691</v>
      </c>
      <c r="H6207" s="14" t="s">
        <v>33692</v>
      </c>
      <c r="I6207" t="s">
        <v>24</v>
      </c>
      <c r="K6207">
        <v>8</v>
      </c>
      <c r="L6207">
        <v>20</v>
      </c>
      <c r="M6207">
        <v>17</v>
      </c>
      <c r="N6207">
        <v>1</v>
      </c>
      <c r="O6207" t="s">
        <v>517</v>
      </c>
      <c r="P6207" t="s">
        <v>517</v>
      </c>
      <c r="Q6207" t="s">
        <v>517</v>
      </c>
      <c r="R6207" t="s">
        <v>517</v>
      </c>
      <c r="S6207" t="s">
        <v>517</v>
      </c>
      <c r="T6207" t="s">
        <v>517</v>
      </c>
      <c r="U6207" t="s">
        <v>517</v>
      </c>
      <c r="V6207" t="s">
        <v>517</v>
      </c>
      <c r="W6207" t="s">
        <v>517</v>
      </c>
      <c r="X6207" t="s">
        <v>517</v>
      </c>
      <c r="Y6207" t="s">
        <v>33693</v>
      </c>
      <c r="Z6207" s="1">
        <v>32399</v>
      </c>
      <c r="AA6207" t="s">
        <v>674</v>
      </c>
      <c r="AB6207">
        <v>28</v>
      </c>
      <c r="AC6207" t="s">
        <v>358</v>
      </c>
      <c r="AD6207" t="s">
        <v>495</v>
      </c>
      <c r="AF6207" t="s">
        <v>8259</v>
      </c>
      <c r="AG6207" t="s">
        <v>517</v>
      </c>
      <c r="AH6207" t="s">
        <v>517</v>
      </c>
      <c r="AI6207" t="s">
        <v>517</v>
      </c>
      <c r="AJ6207" t="s">
        <v>517</v>
      </c>
    </row>
    <row r="6208" spans="1:36" x14ac:dyDescent="0.25">
      <c r="A6208" s="13" t="s">
        <v>33694</v>
      </c>
      <c r="B6208" s="1">
        <v>42967</v>
      </c>
      <c r="C6208" s="2">
        <v>0.72487268518518511</v>
      </c>
      <c r="D6208" t="s">
        <v>33695</v>
      </c>
      <c r="E6208" t="s">
        <v>22</v>
      </c>
      <c r="F6208" t="s">
        <v>33696</v>
      </c>
      <c r="G6208" s="14" t="s">
        <v>33697</v>
      </c>
      <c r="H6208" s="14" t="s">
        <v>33698</v>
      </c>
      <c r="I6208" t="s">
        <v>25</v>
      </c>
      <c r="K6208">
        <v>8</v>
      </c>
      <c r="L6208">
        <v>20</v>
      </c>
      <c r="M6208">
        <v>17</v>
      </c>
      <c r="N6208">
        <v>1</v>
      </c>
      <c r="O6208" t="s">
        <v>517</v>
      </c>
      <c r="P6208" t="s">
        <v>517</v>
      </c>
      <c r="Q6208" t="s">
        <v>517</v>
      </c>
      <c r="R6208" t="s">
        <v>517</v>
      </c>
      <c r="S6208" t="s">
        <v>517</v>
      </c>
      <c r="T6208" t="s">
        <v>517</v>
      </c>
      <c r="U6208" t="s">
        <v>517</v>
      </c>
      <c r="V6208" t="s">
        <v>517</v>
      </c>
      <c r="W6208" t="s">
        <v>517</v>
      </c>
      <c r="X6208" t="s">
        <v>517</v>
      </c>
      <c r="Y6208" t="s">
        <v>33699</v>
      </c>
      <c r="Z6208" s="1">
        <v>31338</v>
      </c>
      <c r="AA6208" t="s">
        <v>529</v>
      </c>
      <c r="AB6208">
        <v>31</v>
      </c>
      <c r="AC6208" t="s">
        <v>358</v>
      </c>
      <c r="AD6208" t="s">
        <v>491</v>
      </c>
      <c r="AF6208" t="s">
        <v>8295</v>
      </c>
      <c r="AG6208" t="s">
        <v>8270</v>
      </c>
      <c r="AH6208" t="s">
        <v>517</v>
      </c>
      <c r="AI6208" t="s">
        <v>517</v>
      </c>
      <c r="AJ6208" t="s">
        <v>517</v>
      </c>
    </row>
    <row r="6209" spans="1:36" x14ac:dyDescent="0.25">
      <c r="A6209" s="13" t="s">
        <v>33700</v>
      </c>
      <c r="B6209" s="1">
        <v>42967</v>
      </c>
      <c r="C6209" s="2">
        <v>0.71760416666666671</v>
      </c>
      <c r="D6209" t="s">
        <v>33701</v>
      </c>
      <c r="E6209" t="s">
        <v>22</v>
      </c>
      <c r="F6209" t="s">
        <v>33702</v>
      </c>
      <c r="G6209" s="14" t="s">
        <v>33703</v>
      </c>
      <c r="H6209" s="14" t="s">
        <v>33704</v>
      </c>
      <c r="I6209" t="s">
        <v>21</v>
      </c>
      <c r="K6209">
        <v>8</v>
      </c>
      <c r="L6209">
        <v>20</v>
      </c>
      <c r="M6209">
        <v>17</v>
      </c>
      <c r="N6209">
        <v>1</v>
      </c>
      <c r="O6209" t="s">
        <v>517</v>
      </c>
      <c r="P6209" t="s">
        <v>517</v>
      </c>
      <c r="Q6209" t="s">
        <v>517</v>
      </c>
      <c r="R6209" t="s">
        <v>517</v>
      </c>
      <c r="S6209" t="s">
        <v>517</v>
      </c>
      <c r="T6209" t="s">
        <v>517</v>
      </c>
      <c r="U6209" t="s">
        <v>517</v>
      </c>
      <c r="V6209" t="s">
        <v>517</v>
      </c>
      <c r="W6209" t="s">
        <v>517</v>
      </c>
      <c r="X6209" t="s">
        <v>517</v>
      </c>
      <c r="Y6209" t="s">
        <v>33705</v>
      </c>
      <c r="Z6209" s="1">
        <v>30732</v>
      </c>
      <c r="AA6209" t="s">
        <v>1366</v>
      </c>
      <c r="AB6209">
        <v>33</v>
      </c>
      <c r="AC6209" t="s">
        <v>358</v>
      </c>
      <c r="AD6209" t="s">
        <v>493</v>
      </c>
      <c r="AF6209" t="s">
        <v>8259</v>
      </c>
      <c r="AG6209" t="s">
        <v>517</v>
      </c>
      <c r="AH6209" t="s">
        <v>517</v>
      </c>
      <c r="AI6209" t="s">
        <v>517</v>
      </c>
      <c r="AJ6209" t="s">
        <v>517</v>
      </c>
    </row>
    <row r="6210" spans="1:36" x14ac:dyDescent="0.25">
      <c r="A6210" s="13" t="s">
        <v>33706</v>
      </c>
      <c r="B6210" s="1">
        <v>42967</v>
      </c>
      <c r="C6210" s="2">
        <v>0.67604166666666676</v>
      </c>
      <c r="D6210" t="s">
        <v>33707</v>
      </c>
      <c r="E6210" t="s">
        <v>22</v>
      </c>
      <c r="F6210" t="s">
        <v>33708</v>
      </c>
      <c r="G6210" s="14" t="s">
        <v>33709</v>
      </c>
      <c r="H6210" s="14" t="s">
        <v>33710</v>
      </c>
      <c r="I6210" t="s">
        <v>24</v>
      </c>
      <c r="K6210">
        <v>8</v>
      </c>
      <c r="L6210">
        <v>20</v>
      </c>
      <c r="M6210">
        <v>16</v>
      </c>
      <c r="N6210">
        <v>1</v>
      </c>
      <c r="O6210" t="s">
        <v>517</v>
      </c>
      <c r="P6210" t="s">
        <v>517</v>
      </c>
      <c r="Q6210" t="s">
        <v>517</v>
      </c>
      <c r="R6210" t="s">
        <v>517</v>
      </c>
      <c r="S6210" t="s">
        <v>517</v>
      </c>
      <c r="T6210" t="s">
        <v>517</v>
      </c>
      <c r="U6210" t="s">
        <v>517</v>
      </c>
      <c r="V6210" t="s">
        <v>517</v>
      </c>
      <c r="W6210" t="s">
        <v>517</v>
      </c>
      <c r="X6210" t="s">
        <v>517</v>
      </c>
      <c r="Y6210" t="s">
        <v>6661</v>
      </c>
      <c r="Z6210" s="1">
        <v>32551</v>
      </c>
      <c r="AA6210" t="s">
        <v>2215</v>
      </c>
      <c r="AB6210">
        <v>28</v>
      </c>
      <c r="AC6210" t="s">
        <v>358</v>
      </c>
      <c r="AD6210" t="s">
        <v>482</v>
      </c>
      <c r="AF6210" t="s">
        <v>517</v>
      </c>
      <c r="AG6210" t="s">
        <v>517</v>
      </c>
      <c r="AH6210" t="s">
        <v>517</v>
      </c>
      <c r="AI6210" t="s">
        <v>517</v>
      </c>
      <c r="AJ6210" t="s">
        <v>517</v>
      </c>
    </row>
    <row r="6211" spans="1:36" x14ac:dyDescent="0.25">
      <c r="A6211" s="13" t="s">
        <v>33711</v>
      </c>
      <c r="B6211" s="1">
        <v>42967</v>
      </c>
      <c r="C6211" s="2">
        <v>0.67063657407407407</v>
      </c>
      <c r="D6211" t="s">
        <v>33712</v>
      </c>
      <c r="E6211" t="s">
        <v>22</v>
      </c>
      <c r="F6211" t="s">
        <v>33713</v>
      </c>
      <c r="G6211" s="14" t="s">
        <v>33714</v>
      </c>
      <c r="H6211" s="14" t="s">
        <v>33715</v>
      </c>
      <c r="I6211" t="s">
        <v>25</v>
      </c>
      <c r="K6211">
        <v>8</v>
      </c>
      <c r="L6211">
        <v>20</v>
      </c>
      <c r="M6211">
        <v>16</v>
      </c>
      <c r="N6211">
        <v>1</v>
      </c>
      <c r="O6211" t="s">
        <v>517</v>
      </c>
      <c r="P6211" t="s">
        <v>517</v>
      </c>
      <c r="Q6211" t="s">
        <v>517</v>
      </c>
      <c r="R6211" t="s">
        <v>517</v>
      </c>
      <c r="S6211" t="s">
        <v>517</v>
      </c>
      <c r="T6211" t="s">
        <v>517</v>
      </c>
      <c r="U6211" t="s">
        <v>517</v>
      </c>
      <c r="V6211" t="s">
        <v>517</v>
      </c>
      <c r="W6211" t="s">
        <v>517</v>
      </c>
      <c r="X6211" t="s">
        <v>517</v>
      </c>
      <c r="Y6211" t="s">
        <v>33716</v>
      </c>
      <c r="Z6211" s="1">
        <v>28410</v>
      </c>
      <c r="AA6211" t="s">
        <v>3349</v>
      </c>
      <c r="AB6211">
        <v>39</v>
      </c>
      <c r="AC6211" t="s">
        <v>358</v>
      </c>
      <c r="AD6211" t="s">
        <v>482</v>
      </c>
      <c r="AF6211" t="s">
        <v>517</v>
      </c>
      <c r="AG6211" t="s">
        <v>517</v>
      </c>
      <c r="AH6211" t="s">
        <v>517</v>
      </c>
      <c r="AI6211" t="s">
        <v>517</v>
      </c>
      <c r="AJ6211" t="s">
        <v>517</v>
      </c>
    </row>
    <row r="6212" spans="1:36" x14ac:dyDescent="0.25">
      <c r="A6212" s="13" t="s">
        <v>33717</v>
      </c>
      <c r="B6212" s="1">
        <v>42967</v>
      </c>
      <c r="C6212" s="2">
        <v>0.66130787037037042</v>
      </c>
      <c r="D6212" t="s">
        <v>32474</v>
      </c>
      <c r="E6212" t="s">
        <v>22</v>
      </c>
      <c r="F6212" t="s">
        <v>32475</v>
      </c>
      <c r="G6212" s="14" t="s">
        <v>32476</v>
      </c>
      <c r="H6212" s="14" t="s">
        <v>33718</v>
      </c>
      <c r="I6212" t="s">
        <v>21</v>
      </c>
      <c r="K6212">
        <v>8</v>
      </c>
      <c r="L6212">
        <v>20</v>
      </c>
      <c r="M6212">
        <v>15</v>
      </c>
      <c r="N6212">
        <v>1</v>
      </c>
      <c r="O6212" t="s">
        <v>32472</v>
      </c>
      <c r="P6212" t="s">
        <v>517</v>
      </c>
      <c r="Q6212" t="s">
        <v>517</v>
      </c>
      <c r="R6212" t="s">
        <v>517</v>
      </c>
      <c r="S6212" t="s">
        <v>517</v>
      </c>
      <c r="T6212" t="s">
        <v>517</v>
      </c>
      <c r="U6212" t="s">
        <v>517</v>
      </c>
      <c r="V6212" t="s">
        <v>517</v>
      </c>
      <c r="W6212" t="s">
        <v>4219</v>
      </c>
      <c r="X6212" t="s">
        <v>622</v>
      </c>
      <c r="Y6212" t="s">
        <v>32478</v>
      </c>
      <c r="Z6212" s="1">
        <v>31650</v>
      </c>
      <c r="AA6212" t="s">
        <v>1684</v>
      </c>
      <c r="AB6212">
        <v>31</v>
      </c>
      <c r="AC6212" t="s">
        <v>358</v>
      </c>
      <c r="AD6212" t="s">
        <v>482</v>
      </c>
      <c r="AF6212" t="s">
        <v>8307</v>
      </c>
      <c r="AG6212">
        <v>16789</v>
      </c>
      <c r="AH6212" t="s">
        <v>517</v>
      </c>
      <c r="AI6212" t="s">
        <v>517</v>
      </c>
      <c r="AJ6212" t="s">
        <v>517</v>
      </c>
    </row>
    <row r="6213" spans="1:36" x14ac:dyDescent="0.25">
      <c r="A6213" s="13" t="s">
        <v>33719</v>
      </c>
      <c r="B6213" s="1">
        <v>42967</v>
      </c>
      <c r="C6213" s="2">
        <v>0.62307870370370366</v>
      </c>
      <c r="D6213" t="s">
        <v>33720</v>
      </c>
      <c r="E6213" t="s">
        <v>22</v>
      </c>
      <c r="F6213" t="s">
        <v>33721</v>
      </c>
      <c r="G6213" s="14" t="s">
        <v>33722</v>
      </c>
      <c r="H6213" s="14" t="s">
        <v>33723</v>
      </c>
      <c r="I6213" t="s">
        <v>21</v>
      </c>
      <c r="K6213">
        <v>8</v>
      </c>
      <c r="L6213">
        <v>20</v>
      </c>
      <c r="M6213">
        <v>14</v>
      </c>
      <c r="N6213">
        <v>1</v>
      </c>
      <c r="O6213" t="s">
        <v>517</v>
      </c>
      <c r="P6213" t="s">
        <v>517</v>
      </c>
      <c r="Q6213" t="s">
        <v>517</v>
      </c>
      <c r="R6213" t="s">
        <v>517</v>
      </c>
      <c r="S6213" t="s">
        <v>517</v>
      </c>
      <c r="T6213" t="s">
        <v>517</v>
      </c>
      <c r="U6213" t="s">
        <v>517</v>
      </c>
      <c r="V6213" t="s">
        <v>517</v>
      </c>
      <c r="W6213" t="s">
        <v>517</v>
      </c>
      <c r="X6213" t="s">
        <v>517</v>
      </c>
      <c r="Y6213" t="s">
        <v>29835</v>
      </c>
      <c r="Z6213" s="1">
        <v>33970</v>
      </c>
      <c r="AA6213" t="s">
        <v>2314</v>
      </c>
      <c r="AB6213">
        <v>24</v>
      </c>
      <c r="AC6213" t="s">
        <v>358</v>
      </c>
      <c r="AD6213" t="s">
        <v>495</v>
      </c>
      <c r="AF6213" t="s">
        <v>517</v>
      </c>
      <c r="AG6213" t="s">
        <v>8261</v>
      </c>
      <c r="AH6213" t="s">
        <v>8282</v>
      </c>
      <c r="AI6213" t="s">
        <v>8263</v>
      </c>
      <c r="AJ6213" t="s">
        <v>8295</v>
      </c>
    </row>
    <row r="6214" spans="1:36" x14ac:dyDescent="0.25">
      <c r="A6214" s="13" t="s">
        <v>33724</v>
      </c>
      <c r="B6214" s="1">
        <v>42967</v>
      </c>
      <c r="C6214" s="2">
        <v>0.62165509259259266</v>
      </c>
      <c r="D6214" t="s">
        <v>33725</v>
      </c>
      <c r="E6214" t="s">
        <v>22</v>
      </c>
      <c r="F6214" t="s">
        <v>33726</v>
      </c>
      <c r="G6214" s="14" t="s">
        <v>33727</v>
      </c>
      <c r="H6214" s="14" t="s">
        <v>33728</v>
      </c>
      <c r="I6214" t="s">
        <v>24</v>
      </c>
      <c r="K6214">
        <v>8</v>
      </c>
      <c r="L6214">
        <v>20</v>
      </c>
      <c r="M6214">
        <v>14</v>
      </c>
      <c r="N6214">
        <v>1</v>
      </c>
      <c r="O6214" t="s">
        <v>517</v>
      </c>
      <c r="P6214" t="s">
        <v>517</v>
      </c>
      <c r="Q6214" t="s">
        <v>517</v>
      </c>
      <c r="R6214" t="s">
        <v>517</v>
      </c>
      <c r="S6214" t="s">
        <v>517</v>
      </c>
      <c r="T6214" t="s">
        <v>517</v>
      </c>
      <c r="U6214" t="s">
        <v>517</v>
      </c>
      <c r="V6214" t="s">
        <v>517</v>
      </c>
      <c r="W6214" t="s">
        <v>517</v>
      </c>
      <c r="X6214" t="s">
        <v>517</v>
      </c>
      <c r="Y6214" t="s">
        <v>33729</v>
      </c>
      <c r="Z6214" s="1">
        <v>29200</v>
      </c>
      <c r="AA6214" t="s">
        <v>17740</v>
      </c>
      <c r="AB6214">
        <v>37</v>
      </c>
      <c r="AC6214" t="s">
        <v>358</v>
      </c>
      <c r="AD6214" t="s">
        <v>482</v>
      </c>
      <c r="AF6214" t="s">
        <v>8308</v>
      </c>
      <c r="AG6214" t="s">
        <v>8304</v>
      </c>
      <c r="AH6214" t="s">
        <v>517</v>
      </c>
      <c r="AI6214" t="s">
        <v>517</v>
      </c>
      <c r="AJ6214" t="s">
        <v>517</v>
      </c>
    </row>
    <row r="6215" spans="1:36" x14ac:dyDescent="0.25">
      <c r="A6215" s="13" t="s">
        <v>33730</v>
      </c>
      <c r="B6215" s="1">
        <v>42967</v>
      </c>
      <c r="C6215" s="2">
        <v>0.61804398148148143</v>
      </c>
      <c r="D6215" t="s">
        <v>33731</v>
      </c>
      <c r="E6215" t="s">
        <v>22</v>
      </c>
      <c r="F6215" t="s">
        <v>33732</v>
      </c>
      <c r="G6215" s="14" t="s">
        <v>33733</v>
      </c>
      <c r="H6215" s="14" t="s">
        <v>33734</v>
      </c>
      <c r="I6215" t="s">
        <v>21</v>
      </c>
      <c r="K6215">
        <v>8</v>
      </c>
      <c r="L6215">
        <v>20</v>
      </c>
      <c r="M6215">
        <v>14</v>
      </c>
      <c r="N6215">
        <v>1</v>
      </c>
      <c r="O6215" t="s">
        <v>517</v>
      </c>
      <c r="P6215" t="s">
        <v>517</v>
      </c>
      <c r="Q6215" t="s">
        <v>517</v>
      </c>
      <c r="R6215" t="s">
        <v>517</v>
      </c>
      <c r="S6215" t="s">
        <v>517</v>
      </c>
      <c r="T6215" t="s">
        <v>517</v>
      </c>
      <c r="U6215" t="s">
        <v>517</v>
      </c>
      <c r="V6215" t="s">
        <v>517</v>
      </c>
      <c r="W6215" t="s">
        <v>517</v>
      </c>
      <c r="X6215" t="s">
        <v>517</v>
      </c>
      <c r="Y6215" t="s">
        <v>33735</v>
      </c>
      <c r="Z6215" s="1">
        <v>23197</v>
      </c>
      <c r="AA6215" t="s">
        <v>4385</v>
      </c>
      <c r="AB6215">
        <v>54</v>
      </c>
      <c r="AC6215" t="s">
        <v>357</v>
      </c>
      <c r="AD6215" t="s">
        <v>488</v>
      </c>
      <c r="AF6215" t="s">
        <v>8273</v>
      </c>
      <c r="AG6215" t="s">
        <v>8263</v>
      </c>
      <c r="AH6215" t="s">
        <v>8256</v>
      </c>
      <c r="AI6215" t="s">
        <v>517</v>
      </c>
      <c r="AJ6215" t="s">
        <v>517</v>
      </c>
    </row>
    <row r="6216" spans="1:36" x14ac:dyDescent="0.25">
      <c r="A6216" s="13" t="s">
        <v>33736</v>
      </c>
      <c r="B6216" s="1">
        <v>42967</v>
      </c>
      <c r="C6216" s="2">
        <v>0.61784722222222221</v>
      </c>
      <c r="D6216" t="s">
        <v>29457</v>
      </c>
      <c r="E6216" t="s">
        <v>22</v>
      </c>
      <c r="F6216" t="s">
        <v>29458</v>
      </c>
      <c r="G6216" s="14" t="s">
        <v>29459</v>
      </c>
      <c r="H6216" s="14" t="s">
        <v>29460</v>
      </c>
      <c r="I6216" t="s">
        <v>21</v>
      </c>
      <c r="K6216">
        <v>8</v>
      </c>
      <c r="L6216">
        <v>20</v>
      </c>
      <c r="M6216">
        <v>14</v>
      </c>
      <c r="N6216">
        <v>1</v>
      </c>
      <c r="O6216" t="s">
        <v>517</v>
      </c>
      <c r="P6216" t="s">
        <v>517</v>
      </c>
      <c r="Q6216" t="s">
        <v>517</v>
      </c>
      <c r="R6216" t="s">
        <v>517</v>
      </c>
      <c r="S6216" t="s">
        <v>517</v>
      </c>
      <c r="T6216" t="s">
        <v>517</v>
      </c>
      <c r="U6216" t="s">
        <v>517</v>
      </c>
      <c r="V6216" t="s">
        <v>517</v>
      </c>
      <c r="W6216" t="s">
        <v>517</v>
      </c>
      <c r="X6216" t="s">
        <v>517</v>
      </c>
      <c r="Y6216" t="s">
        <v>517</v>
      </c>
      <c r="Z6216" s="1" t="s">
        <v>517</v>
      </c>
      <c r="AA6216" t="s">
        <v>29461</v>
      </c>
      <c r="AB6216" t="s">
        <v>517</v>
      </c>
      <c r="AC6216" t="s">
        <v>358</v>
      </c>
      <c r="AD6216" t="s">
        <v>517</v>
      </c>
      <c r="AF6216" t="s">
        <v>8307</v>
      </c>
      <c r="AG6216" t="s">
        <v>8259</v>
      </c>
      <c r="AH6216" t="s">
        <v>517</v>
      </c>
      <c r="AI6216" t="s">
        <v>517</v>
      </c>
      <c r="AJ6216" t="s">
        <v>517</v>
      </c>
    </row>
    <row r="6217" spans="1:36" x14ac:dyDescent="0.25">
      <c r="A6217" s="13" t="s">
        <v>33737</v>
      </c>
      <c r="B6217" s="1">
        <v>42967</v>
      </c>
      <c r="C6217" s="2">
        <v>0.6169675925925926</v>
      </c>
      <c r="D6217" t="s">
        <v>33738</v>
      </c>
      <c r="E6217" t="s">
        <v>22</v>
      </c>
      <c r="F6217" t="s">
        <v>32930</v>
      </c>
      <c r="G6217" s="14" t="s">
        <v>32931</v>
      </c>
      <c r="H6217" s="14" t="s">
        <v>32932</v>
      </c>
      <c r="I6217" t="s">
        <v>23</v>
      </c>
      <c r="K6217">
        <v>8</v>
      </c>
      <c r="L6217">
        <v>20</v>
      </c>
      <c r="M6217">
        <v>14</v>
      </c>
      <c r="N6217">
        <v>1</v>
      </c>
      <c r="O6217" t="s">
        <v>32928</v>
      </c>
      <c r="P6217" t="s">
        <v>517</v>
      </c>
      <c r="Q6217" t="s">
        <v>517</v>
      </c>
      <c r="R6217" t="s">
        <v>517</v>
      </c>
      <c r="S6217" t="s">
        <v>517</v>
      </c>
      <c r="T6217" t="s">
        <v>517</v>
      </c>
      <c r="U6217" t="s">
        <v>517</v>
      </c>
      <c r="V6217" t="s">
        <v>517</v>
      </c>
      <c r="W6217" t="s">
        <v>672</v>
      </c>
      <c r="X6217" t="s">
        <v>622</v>
      </c>
      <c r="Y6217" t="s">
        <v>32933</v>
      </c>
      <c r="Z6217" s="1">
        <v>33247</v>
      </c>
      <c r="AA6217" t="s">
        <v>546</v>
      </c>
      <c r="AB6217">
        <v>26</v>
      </c>
      <c r="AC6217" t="s">
        <v>358</v>
      </c>
      <c r="AD6217" t="s">
        <v>484</v>
      </c>
      <c r="AF6217" t="s">
        <v>517</v>
      </c>
      <c r="AG6217" t="s">
        <v>517</v>
      </c>
      <c r="AH6217" t="s">
        <v>517</v>
      </c>
      <c r="AI6217" t="s">
        <v>517</v>
      </c>
      <c r="AJ6217" t="s">
        <v>517</v>
      </c>
    </row>
    <row r="6218" spans="1:36" x14ac:dyDescent="0.25">
      <c r="A6218" s="13" t="s">
        <v>33740</v>
      </c>
      <c r="B6218" s="1">
        <v>42967</v>
      </c>
      <c r="C6218" s="2">
        <v>0.6109606481481481</v>
      </c>
      <c r="D6218" t="s">
        <v>33741</v>
      </c>
      <c r="E6218" t="s">
        <v>22</v>
      </c>
      <c r="F6218" t="s">
        <v>33742</v>
      </c>
      <c r="G6218" s="14" t="s">
        <v>33743</v>
      </c>
      <c r="H6218" s="14" t="s">
        <v>33744</v>
      </c>
      <c r="I6218" t="s">
        <v>23</v>
      </c>
      <c r="K6218">
        <v>8</v>
      </c>
      <c r="L6218">
        <v>20</v>
      </c>
      <c r="M6218">
        <v>14</v>
      </c>
      <c r="N6218">
        <v>1</v>
      </c>
      <c r="O6218" t="s">
        <v>33739</v>
      </c>
      <c r="P6218" t="s">
        <v>517</v>
      </c>
      <c r="Q6218" t="s">
        <v>517</v>
      </c>
      <c r="R6218" t="s">
        <v>517</v>
      </c>
      <c r="S6218" t="s">
        <v>517</v>
      </c>
      <c r="T6218" t="s">
        <v>517</v>
      </c>
      <c r="U6218" t="s">
        <v>517</v>
      </c>
      <c r="V6218" t="s">
        <v>517</v>
      </c>
      <c r="W6218" t="s">
        <v>589</v>
      </c>
      <c r="X6218" t="s">
        <v>590</v>
      </c>
      <c r="Y6218" t="s">
        <v>33745</v>
      </c>
      <c r="Z6218" s="1">
        <v>34288</v>
      </c>
      <c r="AA6218" t="s">
        <v>478</v>
      </c>
      <c r="AB6218">
        <v>23</v>
      </c>
      <c r="AC6218" t="s">
        <v>358</v>
      </c>
      <c r="AD6218" t="s">
        <v>483</v>
      </c>
      <c r="AF6218" t="s">
        <v>517</v>
      </c>
      <c r="AG6218" t="s">
        <v>8295</v>
      </c>
      <c r="AH6218" t="s">
        <v>8282</v>
      </c>
      <c r="AI6218" t="s">
        <v>517</v>
      </c>
      <c r="AJ6218" t="s">
        <v>517</v>
      </c>
    </row>
    <row r="6219" spans="1:36" x14ac:dyDescent="0.25">
      <c r="A6219" s="13" t="s">
        <v>33746</v>
      </c>
      <c r="B6219" s="1">
        <v>42967</v>
      </c>
      <c r="C6219" s="2">
        <v>0.59861111111111109</v>
      </c>
      <c r="D6219" t="s">
        <v>33747</v>
      </c>
      <c r="E6219" t="s">
        <v>22</v>
      </c>
      <c r="F6219" t="s">
        <v>33748</v>
      </c>
      <c r="G6219" s="14" t="s">
        <v>33749</v>
      </c>
      <c r="H6219" s="14" t="s">
        <v>33750</v>
      </c>
      <c r="I6219" t="s">
        <v>21</v>
      </c>
      <c r="K6219">
        <v>8</v>
      </c>
      <c r="L6219">
        <v>20</v>
      </c>
      <c r="M6219">
        <v>14</v>
      </c>
      <c r="N6219">
        <v>1</v>
      </c>
      <c r="O6219" t="s">
        <v>517</v>
      </c>
      <c r="P6219" t="s">
        <v>517</v>
      </c>
      <c r="Q6219" t="s">
        <v>517</v>
      </c>
      <c r="R6219" t="s">
        <v>517</v>
      </c>
      <c r="S6219" t="s">
        <v>517</v>
      </c>
      <c r="T6219" t="s">
        <v>517</v>
      </c>
      <c r="U6219" t="s">
        <v>517</v>
      </c>
      <c r="V6219" t="s">
        <v>517</v>
      </c>
      <c r="W6219" t="s">
        <v>517</v>
      </c>
      <c r="X6219" t="s">
        <v>517</v>
      </c>
      <c r="Y6219" t="s">
        <v>10406</v>
      </c>
      <c r="Z6219" s="1">
        <v>32352</v>
      </c>
      <c r="AA6219" t="s">
        <v>7673</v>
      </c>
      <c r="AB6219">
        <v>29</v>
      </c>
      <c r="AC6219" t="s">
        <v>358</v>
      </c>
      <c r="AD6219" t="s">
        <v>492</v>
      </c>
      <c r="AF6219" t="s">
        <v>8261</v>
      </c>
      <c r="AG6219" t="s">
        <v>8295</v>
      </c>
      <c r="AH6219" t="s">
        <v>8266</v>
      </c>
      <c r="AI6219" t="s">
        <v>8263</v>
      </c>
      <c r="AJ6219" t="s">
        <v>517</v>
      </c>
    </row>
    <row r="6220" spans="1:36" x14ac:dyDescent="0.25">
      <c r="A6220" s="13" t="s">
        <v>33751</v>
      </c>
      <c r="B6220" s="1">
        <v>42967</v>
      </c>
      <c r="C6220" s="2">
        <v>0.59277777777777774</v>
      </c>
      <c r="D6220" t="s">
        <v>33752</v>
      </c>
      <c r="E6220" t="s">
        <v>22</v>
      </c>
      <c r="F6220" t="s">
        <v>26946</v>
      </c>
      <c r="G6220" s="14" t="s">
        <v>33753</v>
      </c>
      <c r="H6220" s="14" t="s">
        <v>26948</v>
      </c>
      <c r="I6220" t="s">
        <v>21</v>
      </c>
      <c r="K6220">
        <v>8</v>
      </c>
      <c r="L6220">
        <v>20</v>
      </c>
      <c r="M6220">
        <v>14</v>
      </c>
      <c r="N6220">
        <v>1</v>
      </c>
      <c r="O6220" t="s">
        <v>517</v>
      </c>
      <c r="P6220" t="s">
        <v>517</v>
      </c>
      <c r="Q6220" t="s">
        <v>517</v>
      </c>
      <c r="R6220" t="s">
        <v>517</v>
      </c>
      <c r="S6220" t="s">
        <v>517</v>
      </c>
      <c r="T6220" t="s">
        <v>517</v>
      </c>
      <c r="U6220" t="s">
        <v>517</v>
      </c>
      <c r="V6220" t="s">
        <v>517</v>
      </c>
      <c r="W6220" t="s">
        <v>517</v>
      </c>
      <c r="X6220" t="s">
        <v>517</v>
      </c>
      <c r="Y6220" t="s">
        <v>20376</v>
      </c>
      <c r="Z6220" s="1">
        <v>32660</v>
      </c>
      <c r="AA6220" t="s">
        <v>674</v>
      </c>
      <c r="AB6220">
        <v>28</v>
      </c>
      <c r="AC6220" t="s">
        <v>358</v>
      </c>
      <c r="AD6220" t="s">
        <v>488</v>
      </c>
      <c r="AF6220" t="s">
        <v>8307</v>
      </c>
      <c r="AG6220" t="s">
        <v>8295</v>
      </c>
      <c r="AH6220" t="s">
        <v>8263</v>
      </c>
      <c r="AI6220" t="s">
        <v>517</v>
      </c>
      <c r="AJ6220" t="s">
        <v>517</v>
      </c>
    </row>
    <row r="6221" spans="1:36" x14ac:dyDescent="0.25">
      <c r="A6221" s="13" t="s">
        <v>33754</v>
      </c>
      <c r="B6221" s="1">
        <v>42967</v>
      </c>
      <c r="C6221" s="2">
        <v>0.5806365740740741</v>
      </c>
      <c r="D6221" t="s">
        <v>31969</v>
      </c>
      <c r="E6221" t="s">
        <v>22</v>
      </c>
      <c r="F6221" t="s">
        <v>31970</v>
      </c>
      <c r="G6221" s="14" t="s">
        <v>31971</v>
      </c>
      <c r="H6221" s="14" t="s">
        <v>31972</v>
      </c>
      <c r="I6221" t="s">
        <v>21</v>
      </c>
      <c r="K6221">
        <v>8</v>
      </c>
      <c r="L6221">
        <v>20</v>
      </c>
      <c r="M6221">
        <v>13</v>
      </c>
      <c r="N6221">
        <v>1</v>
      </c>
      <c r="O6221" t="s">
        <v>31967</v>
      </c>
      <c r="P6221" t="s">
        <v>517</v>
      </c>
      <c r="Q6221" t="s">
        <v>517</v>
      </c>
      <c r="R6221" t="s">
        <v>517</v>
      </c>
      <c r="S6221" t="s">
        <v>517</v>
      </c>
      <c r="T6221" t="s">
        <v>517</v>
      </c>
      <c r="U6221" t="s">
        <v>517</v>
      </c>
      <c r="V6221" t="s">
        <v>517</v>
      </c>
      <c r="W6221" t="s">
        <v>589</v>
      </c>
      <c r="X6221" t="s">
        <v>590</v>
      </c>
      <c r="Y6221" t="s">
        <v>29841</v>
      </c>
      <c r="Z6221" s="1">
        <v>33608</v>
      </c>
      <c r="AA6221" t="s">
        <v>478</v>
      </c>
      <c r="AB6221">
        <v>25</v>
      </c>
      <c r="AC6221" t="s">
        <v>358</v>
      </c>
      <c r="AD6221" t="s">
        <v>499</v>
      </c>
      <c r="AF6221" t="s">
        <v>8253</v>
      </c>
      <c r="AG6221" t="s">
        <v>8303</v>
      </c>
      <c r="AH6221" t="s">
        <v>517</v>
      </c>
      <c r="AI6221" t="s">
        <v>517</v>
      </c>
      <c r="AJ6221" t="s">
        <v>517</v>
      </c>
    </row>
    <row r="6222" spans="1:36" x14ac:dyDescent="0.25">
      <c r="A6222" s="13" t="s">
        <v>33756</v>
      </c>
      <c r="B6222" s="1">
        <v>42967</v>
      </c>
      <c r="C6222" s="2">
        <v>0.55966435185185182</v>
      </c>
      <c r="D6222" t="s">
        <v>33757</v>
      </c>
      <c r="E6222" t="s">
        <v>116</v>
      </c>
      <c r="F6222" t="s">
        <v>33758</v>
      </c>
      <c r="G6222" s="14" t="s">
        <v>33759</v>
      </c>
      <c r="H6222" s="14" t="s">
        <v>33760</v>
      </c>
      <c r="I6222" t="s">
        <v>23</v>
      </c>
      <c r="K6222">
        <v>8</v>
      </c>
      <c r="L6222">
        <v>20</v>
      </c>
      <c r="M6222">
        <v>13</v>
      </c>
      <c r="N6222">
        <v>1</v>
      </c>
      <c r="O6222" t="s">
        <v>33755</v>
      </c>
      <c r="P6222" t="s">
        <v>517</v>
      </c>
      <c r="Q6222" t="s">
        <v>517</v>
      </c>
      <c r="R6222" t="s">
        <v>517</v>
      </c>
      <c r="S6222" t="s">
        <v>517</v>
      </c>
      <c r="T6222" t="s">
        <v>517</v>
      </c>
      <c r="U6222" t="s">
        <v>517</v>
      </c>
      <c r="V6222" t="s">
        <v>517</v>
      </c>
      <c r="W6222" t="s">
        <v>854</v>
      </c>
      <c r="X6222" t="s">
        <v>849</v>
      </c>
      <c r="Y6222" t="s">
        <v>517</v>
      </c>
      <c r="Z6222" s="1" t="s">
        <v>517</v>
      </c>
      <c r="AA6222" t="s">
        <v>694</v>
      </c>
      <c r="AB6222" t="s">
        <v>517</v>
      </c>
      <c r="AC6222" t="s">
        <v>358</v>
      </c>
      <c r="AD6222" t="s">
        <v>517</v>
      </c>
      <c r="AF6222" t="s">
        <v>517</v>
      </c>
      <c r="AG6222" t="s">
        <v>517</v>
      </c>
      <c r="AH6222" t="s">
        <v>517</v>
      </c>
      <c r="AI6222" t="s">
        <v>517</v>
      </c>
      <c r="AJ6222" t="s">
        <v>517</v>
      </c>
    </row>
    <row r="6223" spans="1:36" x14ac:dyDescent="0.25">
      <c r="A6223" s="13" t="s">
        <v>33761</v>
      </c>
      <c r="B6223" s="1">
        <v>42967</v>
      </c>
      <c r="C6223" s="2">
        <v>0.51581018518518518</v>
      </c>
      <c r="D6223" t="s">
        <v>33762</v>
      </c>
      <c r="E6223" t="s">
        <v>22</v>
      </c>
      <c r="F6223" t="s">
        <v>33763</v>
      </c>
      <c r="G6223" s="14" t="s">
        <v>33764</v>
      </c>
      <c r="H6223" s="14" t="s">
        <v>33765</v>
      </c>
      <c r="I6223" t="s">
        <v>25</v>
      </c>
      <c r="K6223">
        <v>8</v>
      </c>
      <c r="L6223">
        <v>20</v>
      </c>
      <c r="M6223">
        <v>12</v>
      </c>
      <c r="N6223">
        <v>1</v>
      </c>
      <c r="O6223" t="s">
        <v>517</v>
      </c>
      <c r="P6223" t="s">
        <v>517</v>
      </c>
      <c r="Q6223" t="s">
        <v>517</v>
      </c>
      <c r="R6223" t="s">
        <v>517</v>
      </c>
      <c r="S6223" t="s">
        <v>517</v>
      </c>
      <c r="T6223" t="s">
        <v>517</v>
      </c>
      <c r="U6223" t="s">
        <v>517</v>
      </c>
      <c r="V6223" t="s">
        <v>517</v>
      </c>
      <c r="W6223" t="s">
        <v>517</v>
      </c>
      <c r="X6223" t="s">
        <v>517</v>
      </c>
      <c r="Y6223" t="s">
        <v>33766</v>
      </c>
      <c r="Z6223" s="1">
        <v>20268</v>
      </c>
      <c r="AA6223" t="s">
        <v>33767</v>
      </c>
      <c r="AB6223">
        <v>62</v>
      </c>
      <c r="AC6223" t="s">
        <v>358</v>
      </c>
      <c r="AD6223" t="s">
        <v>488</v>
      </c>
      <c r="AF6223" t="s">
        <v>8304</v>
      </c>
      <c r="AG6223" t="s">
        <v>8306</v>
      </c>
      <c r="AH6223" t="s">
        <v>517</v>
      </c>
      <c r="AI6223" t="s">
        <v>517</v>
      </c>
      <c r="AJ6223" t="s">
        <v>517</v>
      </c>
    </row>
    <row r="6224" spans="1:36" x14ac:dyDescent="0.25">
      <c r="A6224" s="13" t="s">
        <v>33768</v>
      </c>
      <c r="B6224" s="1">
        <v>42967</v>
      </c>
      <c r="C6224" s="2">
        <v>0.49071759259259262</v>
      </c>
      <c r="D6224" t="s">
        <v>33769</v>
      </c>
      <c r="E6224" t="s">
        <v>22</v>
      </c>
      <c r="F6224" t="s">
        <v>32834</v>
      </c>
      <c r="G6224" s="14" t="s">
        <v>32835</v>
      </c>
      <c r="H6224" s="14" t="s">
        <v>33770</v>
      </c>
      <c r="I6224" t="s">
        <v>21</v>
      </c>
      <c r="K6224">
        <v>8</v>
      </c>
      <c r="L6224">
        <v>20</v>
      </c>
      <c r="M6224">
        <v>11</v>
      </c>
      <c r="N6224">
        <v>1</v>
      </c>
      <c r="O6224" t="s">
        <v>32831</v>
      </c>
      <c r="P6224" t="s">
        <v>517</v>
      </c>
      <c r="Q6224" t="s">
        <v>517</v>
      </c>
      <c r="R6224" t="s">
        <v>517</v>
      </c>
      <c r="S6224" t="s">
        <v>517</v>
      </c>
      <c r="T6224" t="s">
        <v>517</v>
      </c>
      <c r="U6224" t="s">
        <v>517</v>
      </c>
      <c r="V6224" t="s">
        <v>517</v>
      </c>
      <c r="W6224" t="s">
        <v>579</v>
      </c>
      <c r="X6224" t="s">
        <v>477</v>
      </c>
      <c r="Y6224" t="s">
        <v>32837</v>
      </c>
      <c r="Z6224" s="1">
        <v>24745</v>
      </c>
      <c r="AA6224" t="s">
        <v>978</v>
      </c>
      <c r="AB6224">
        <v>49</v>
      </c>
      <c r="AC6224" t="s">
        <v>358</v>
      </c>
      <c r="AD6224" t="s">
        <v>495</v>
      </c>
      <c r="AF6224" t="s">
        <v>8295</v>
      </c>
      <c r="AG6224" t="s">
        <v>517</v>
      </c>
      <c r="AH6224" t="s">
        <v>517</v>
      </c>
      <c r="AI6224" t="s">
        <v>517</v>
      </c>
      <c r="AJ6224" t="s">
        <v>517</v>
      </c>
    </row>
    <row r="6225" spans="1:36" x14ac:dyDescent="0.25">
      <c r="A6225" t="s">
        <v>33772</v>
      </c>
      <c r="B6225">
        <v>42967</v>
      </c>
      <c r="C6225">
        <v>0.47086805555555555</v>
      </c>
      <c r="D6225" t="s">
        <v>33773</v>
      </c>
      <c r="E6225" t="s">
        <v>22</v>
      </c>
      <c r="F6225" t="s">
        <v>33774</v>
      </c>
      <c r="G6225" t="s">
        <v>33775</v>
      </c>
      <c r="H6225" t="s">
        <v>33776</v>
      </c>
      <c r="I6225" t="s">
        <v>23</v>
      </c>
      <c r="K6225">
        <v>8</v>
      </c>
      <c r="L6225">
        <v>20</v>
      </c>
      <c r="M6225">
        <v>11</v>
      </c>
      <c r="N6225">
        <v>1</v>
      </c>
      <c r="O6225" t="s">
        <v>33771</v>
      </c>
      <c r="P6225" t="s">
        <v>517</v>
      </c>
      <c r="Q6225" t="s">
        <v>517</v>
      </c>
      <c r="R6225" t="s">
        <v>517</v>
      </c>
      <c r="S6225" t="s">
        <v>517</v>
      </c>
      <c r="T6225" t="s">
        <v>517</v>
      </c>
      <c r="U6225" t="s">
        <v>517</v>
      </c>
      <c r="V6225" t="s">
        <v>517</v>
      </c>
      <c r="W6225" t="s">
        <v>589</v>
      </c>
      <c r="X6225" t="s">
        <v>590</v>
      </c>
      <c r="Y6225" t="s">
        <v>517</v>
      </c>
      <c r="Z6225" t="s">
        <v>517</v>
      </c>
      <c r="AA6225" t="s">
        <v>674</v>
      </c>
      <c r="AB6225" t="s">
        <v>517</v>
      </c>
      <c r="AC6225" t="s">
        <v>358</v>
      </c>
      <c r="AD6225" t="s">
        <v>517</v>
      </c>
      <c r="AF6225" t="s">
        <v>517</v>
      </c>
      <c r="AG6225" t="s">
        <v>517</v>
      </c>
      <c r="AH6225" t="s">
        <v>517</v>
      </c>
      <c r="AI6225" t="s">
        <v>517</v>
      </c>
      <c r="AJ6225" t="s">
        <v>517</v>
      </c>
    </row>
    <row r="6226" spans="1:36" x14ac:dyDescent="0.25">
      <c r="A6226" s="13" t="s">
        <v>33777</v>
      </c>
      <c r="B6226" s="1">
        <v>42967</v>
      </c>
      <c r="C6226" s="2">
        <v>0.47012731481481485</v>
      </c>
      <c r="D6226" t="s">
        <v>33778</v>
      </c>
      <c r="E6226" t="s">
        <v>22</v>
      </c>
      <c r="F6226" t="s">
        <v>33779</v>
      </c>
      <c r="G6226" s="14" t="s">
        <v>33780</v>
      </c>
      <c r="H6226" s="14" t="s">
        <v>33781</v>
      </c>
      <c r="I6226" t="s">
        <v>24</v>
      </c>
      <c r="K6226">
        <v>8</v>
      </c>
      <c r="L6226">
        <v>20</v>
      </c>
      <c r="M6226">
        <v>11</v>
      </c>
      <c r="N6226">
        <v>1</v>
      </c>
      <c r="O6226" t="s">
        <v>517</v>
      </c>
      <c r="P6226" t="s">
        <v>517</v>
      </c>
      <c r="Q6226" t="s">
        <v>517</v>
      </c>
      <c r="R6226" t="s">
        <v>517</v>
      </c>
      <c r="S6226" t="s">
        <v>517</v>
      </c>
      <c r="T6226" t="s">
        <v>517</v>
      </c>
      <c r="U6226" t="s">
        <v>517</v>
      </c>
      <c r="V6226" t="s">
        <v>517</v>
      </c>
      <c r="W6226" t="s">
        <v>517</v>
      </c>
      <c r="X6226" t="s">
        <v>517</v>
      </c>
      <c r="Y6226" t="s">
        <v>517</v>
      </c>
      <c r="Z6226" s="1" t="s">
        <v>517</v>
      </c>
      <c r="AA6226" t="s">
        <v>8145</v>
      </c>
      <c r="AB6226" t="s">
        <v>517</v>
      </c>
      <c r="AC6226" t="s">
        <v>358</v>
      </c>
      <c r="AD6226" t="s">
        <v>517</v>
      </c>
      <c r="AF6226" t="s">
        <v>517</v>
      </c>
      <c r="AG6226" t="s">
        <v>517</v>
      </c>
      <c r="AH6226" t="s">
        <v>517</v>
      </c>
      <c r="AI6226" t="s">
        <v>517</v>
      </c>
      <c r="AJ6226" t="s">
        <v>517</v>
      </c>
    </row>
    <row r="6227" spans="1:36" x14ac:dyDescent="0.25">
      <c r="A6227" s="13" t="s">
        <v>33782</v>
      </c>
      <c r="B6227" s="1">
        <v>42967</v>
      </c>
      <c r="C6227" s="2">
        <v>0.46906249999999999</v>
      </c>
      <c r="D6227" t="s">
        <v>12853</v>
      </c>
      <c r="E6227" t="s">
        <v>22</v>
      </c>
      <c r="F6227" t="s">
        <v>32590</v>
      </c>
      <c r="G6227" s="14" t="s">
        <v>33783</v>
      </c>
      <c r="H6227" s="14" t="s">
        <v>32592</v>
      </c>
      <c r="I6227" t="s">
        <v>23</v>
      </c>
      <c r="K6227">
        <v>8</v>
      </c>
      <c r="L6227">
        <v>20</v>
      </c>
      <c r="M6227">
        <v>11</v>
      </c>
      <c r="N6227">
        <v>1</v>
      </c>
      <c r="O6227" t="s">
        <v>517</v>
      </c>
      <c r="P6227" t="s">
        <v>517</v>
      </c>
      <c r="Q6227" t="s">
        <v>517</v>
      </c>
      <c r="R6227" t="s">
        <v>517</v>
      </c>
      <c r="S6227" t="s">
        <v>517</v>
      </c>
      <c r="T6227" t="s">
        <v>517</v>
      </c>
      <c r="U6227" t="s">
        <v>517</v>
      </c>
      <c r="V6227" t="s">
        <v>517</v>
      </c>
      <c r="W6227" t="s">
        <v>517</v>
      </c>
      <c r="X6227" t="s">
        <v>517</v>
      </c>
      <c r="Y6227" t="s">
        <v>517</v>
      </c>
      <c r="Z6227" s="1" t="s">
        <v>517</v>
      </c>
      <c r="AA6227" t="s">
        <v>529</v>
      </c>
      <c r="AB6227" t="s">
        <v>517</v>
      </c>
      <c r="AC6227" t="s">
        <v>358</v>
      </c>
      <c r="AD6227" t="s">
        <v>517</v>
      </c>
      <c r="AF6227" t="s">
        <v>8305</v>
      </c>
      <c r="AG6227" t="s">
        <v>8313</v>
      </c>
      <c r="AH6227" t="s">
        <v>517</v>
      </c>
      <c r="AI6227" t="s">
        <v>517</v>
      </c>
      <c r="AJ6227" t="s">
        <v>517</v>
      </c>
    </row>
    <row r="6228" spans="1:36" x14ac:dyDescent="0.25">
      <c r="A6228" s="13" t="s">
        <v>33785</v>
      </c>
      <c r="B6228" s="1">
        <v>42967</v>
      </c>
      <c r="C6228" s="2">
        <v>0.45476851851851857</v>
      </c>
      <c r="D6228" t="s">
        <v>33786</v>
      </c>
      <c r="E6228" t="s">
        <v>22</v>
      </c>
      <c r="F6228" t="s">
        <v>33787</v>
      </c>
      <c r="G6228" s="14" t="s">
        <v>33788</v>
      </c>
      <c r="H6228" s="14" t="s">
        <v>33789</v>
      </c>
      <c r="I6228" t="s">
        <v>23</v>
      </c>
      <c r="K6228">
        <v>8</v>
      </c>
      <c r="L6228">
        <v>20</v>
      </c>
      <c r="M6228">
        <v>10</v>
      </c>
      <c r="N6228">
        <v>1</v>
      </c>
      <c r="O6228" t="s">
        <v>33784</v>
      </c>
      <c r="P6228" t="s">
        <v>517</v>
      </c>
      <c r="Q6228" t="s">
        <v>517</v>
      </c>
      <c r="R6228" t="s">
        <v>517</v>
      </c>
      <c r="S6228" t="s">
        <v>517</v>
      </c>
      <c r="T6228" t="s">
        <v>517</v>
      </c>
      <c r="U6228" t="s">
        <v>517</v>
      </c>
      <c r="V6228" t="s">
        <v>517</v>
      </c>
      <c r="W6228" t="s">
        <v>672</v>
      </c>
      <c r="X6228" t="s">
        <v>622</v>
      </c>
      <c r="Y6228" t="s">
        <v>33790</v>
      </c>
      <c r="Z6228" s="1">
        <v>24860</v>
      </c>
      <c r="AA6228" t="s">
        <v>33791</v>
      </c>
      <c r="AB6228">
        <v>49</v>
      </c>
      <c r="AC6228" t="s">
        <v>358</v>
      </c>
      <c r="AD6228" t="s">
        <v>482</v>
      </c>
      <c r="AF6228" t="s">
        <v>517</v>
      </c>
      <c r="AG6228" t="s">
        <v>517</v>
      </c>
      <c r="AH6228" t="s">
        <v>517</v>
      </c>
      <c r="AI6228" t="s">
        <v>517</v>
      </c>
      <c r="AJ6228" t="s">
        <v>517</v>
      </c>
    </row>
    <row r="6229" spans="1:36" x14ac:dyDescent="0.25">
      <c r="A6229" s="13" t="s">
        <v>33792</v>
      </c>
      <c r="B6229" s="1">
        <v>42967</v>
      </c>
      <c r="C6229" s="2">
        <v>0.45305555555555554</v>
      </c>
      <c r="D6229" t="s">
        <v>32425</v>
      </c>
      <c r="E6229" t="s">
        <v>22</v>
      </c>
      <c r="F6229" t="s">
        <v>32426</v>
      </c>
      <c r="G6229" s="14" t="s">
        <v>32427</v>
      </c>
      <c r="H6229" s="14" t="s">
        <v>32428</v>
      </c>
      <c r="I6229" t="s">
        <v>23</v>
      </c>
      <c r="K6229">
        <v>8</v>
      </c>
      <c r="L6229">
        <v>20</v>
      </c>
      <c r="M6229">
        <v>10</v>
      </c>
      <c r="N6229">
        <v>1</v>
      </c>
      <c r="O6229" t="s">
        <v>32423</v>
      </c>
      <c r="P6229" t="s">
        <v>517</v>
      </c>
      <c r="Q6229" t="s">
        <v>517</v>
      </c>
      <c r="R6229" t="s">
        <v>517</v>
      </c>
      <c r="S6229" t="s">
        <v>517</v>
      </c>
      <c r="T6229" t="s">
        <v>517</v>
      </c>
      <c r="U6229" t="s">
        <v>517</v>
      </c>
      <c r="V6229" t="s">
        <v>517</v>
      </c>
      <c r="W6229" t="s">
        <v>621</v>
      </c>
      <c r="X6229" t="s">
        <v>622</v>
      </c>
      <c r="Y6229" t="s">
        <v>32429</v>
      </c>
      <c r="Z6229" s="1">
        <v>26490</v>
      </c>
      <c r="AA6229" t="s">
        <v>519</v>
      </c>
      <c r="AB6229">
        <v>45</v>
      </c>
      <c r="AC6229" t="s">
        <v>358</v>
      </c>
      <c r="AD6229" t="s">
        <v>495</v>
      </c>
      <c r="AF6229" t="s">
        <v>8282</v>
      </c>
      <c r="AG6229" t="s">
        <v>517</v>
      </c>
      <c r="AH6229" t="s">
        <v>517</v>
      </c>
      <c r="AI6229" t="s">
        <v>517</v>
      </c>
      <c r="AJ6229" t="s">
        <v>517</v>
      </c>
    </row>
    <row r="6230" spans="1:36" x14ac:dyDescent="0.25">
      <c r="A6230" s="13" t="s">
        <v>33794</v>
      </c>
      <c r="B6230" s="1">
        <v>42967</v>
      </c>
      <c r="C6230" s="2">
        <v>0.45046296296296301</v>
      </c>
      <c r="D6230" t="s">
        <v>33795</v>
      </c>
      <c r="E6230" t="s">
        <v>22</v>
      </c>
      <c r="F6230" t="s">
        <v>33796</v>
      </c>
      <c r="G6230" s="14" t="s">
        <v>33797</v>
      </c>
      <c r="H6230" s="14" t="s">
        <v>33798</v>
      </c>
      <c r="I6230" t="s">
        <v>23</v>
      </c>
      <c r="K6230">
        <v>8</v>
      </c>
      <c r="L6230">
        <v>20</v>
      </c>
      <c r="M6230">
        <v>10</v>
      </c>
      <c r="N6230">
        <v>1</v>
      </c>
      <c r="O6230" t="s">
        <v>33793</v>
      </c>
      <c r="P6230" t="s">
        <v>517</v>
      </c>
      <c r="Q6230" t="s">
        <v>517</v>
      </c>
      <c r="R6230" t="s">
        <v>517</v>
      </c>
      <c r="S6230" t="s">
        <v>517</v>
      </c>
      <c r="T6230" t="s">
        <v>517</v>
      </c>
      <c r="U6230" t="s">
        <v>517</v>
      </c>
      <c r="V6230" t="s">
        <v>517</v>
      </c>
      <c r="W6230" t="s">
        <v>476</v>
      </c>
      <c r="X6230" t="s">
        <v>846</v>
      </c>
      <c r="Y6230" t="s">
        <v>33799</v>
      </c>
      <c r="Z6230" s="1">
        <v>30200</v>
      </c>
      <c r="AA6230" t="s">
        <v>529</v>
      </c>
      <c r="AB6230">
        <v>34</v>
      </c>
      <c r="AC6230" t="s">
        <v>358</v>
      </c>
      <c r="AD6230" t="s">
        <v>493</v>
      </c>
      <c r="AF6230" t="s">
        <v>517</v>
      </c>
      <c r="AG6230" t="s">
        <v>517</v>
      </c>
      <c r="AH6230" t="s">
        <v>517</v>
      </c>
      <c r="AI6230" t="s">
        <v>517</v>
      </c>
      <c r="AJ6230" t="s">
        <v>517</v>
      </c>
    </row>
    <row r="6231" spans="1:36" x14ac:dyDescent="0.25">
      <c r="A6231" s="13" t="s">
        <v>33801</v>
      </c>
      <c r="B6231" s="1">
        <v>42967</v>
      </c>
      <c r="C6231" s="2">
        <v>0.4268865740740741</v>
      </c>
      <c r="D6231" t="s">
        <v>33802</v>
      </c>
      <c r="E6231" t="s">
        <v>22</v>
      </c>
      <c r="F6231" t="s">
        <v>33803</v>
      </c>
      <c r="G6231" s="14" t="s">
        <v>33804</v>
      </c>
      <c r="H6231" s="14" t="s">
        <v>33805</v>
      </c>
      <c r="I6231" t="s">
        <v>23</v>
      </c>
      <c r="K6231">
        <v>8</v>
      </c>
      <c r="L6231">
        <v>20</v>
      </c>
      <c r="M6231">
        <v>10</v>
      </c>
      <c r="N6231">
        <v>1</v>
      </c>
      <c r="O6231" t="s">
        <v>33800</v>
      </c>
      <c r="P6231" t="s">
        <v>517</v>
      </c>
      <c r="Q6231" t="s">
        <v>517</v>
      </c>
      <c r="R6231" t="s">
        <v>517</v>
      </c>
      <c r="S6231" t="s">
        <v>517</v>
      </c>
      <c r="T6231" t="s">
        <v>517</v>
      </c>
      <c r="U6231" t="s">
        <v>517</v>
      </c>
      <c r="V6231" t="s">
        <v>517</v>
      </c>
      <c r="W6231" t="s">
        <v>589</v>
      </c>
      <c r="X6231" t="s">
        <v>590</v>
      </c>
      <c r="Y6231" t="s">
        <v>33806</v>
      </c>
      <c r="Z6231" s="1">
        <v>32216</v>
      </c>
      <c r="AA6231" t="s">
        <v>22567</v>
      </c>
      <c r="AB6231">
        <v>29</v>
      </c>
      <c r="AC6231" t="s">
        <v>358</v>
      </c>
      <c r="AD6231" t="s">
        <v>509</v>
      </c>
      <c r="AF6231" t="s">
        <v>517</v>
      </c>
      <c r="AG6231" t="s">
        <v>517</v>
      </c>
      <c r="AH6231" t="s">
        <v>517</v>
      </c>
      <c r="AI6231" t="s">
        <v>517</v>
      </c>
      <c r="AJ6231" t="s">
        <v>517</v>
      </c>
    </row>
    <row r="6232" spans="1:36" x14ac:dyDescent="0.25">
      <c r="A6232" s="13" t="s">
        <v>33807</v>
      </c>
      <c r="B6232" s="1">
        <v>42967</v>
      </c>
      <c r="C6232" s="2">
        <v>0.40651620370370373</v>
      </c>
      <c r="D6232" t="s">
        <v>33808</v>
      </c>
      <c r="E6232" t="s">
        <v>22</v>
      </c>
      <c r="F6232" t="s">
        <v>33809</v>
      </c>
      <c r="G6232" s="14" t="s">
        <v>33810</v>
      </c>
      <c r="H6232" s="14" t="s">
        <v>33811</v>
      </c>
      <c r="I6232" t="s">
        <v>24</v>
      </c>
      <c r="K6232">
        <v>8</v>
      </c>
      <c r="L6232">
        <v>20</v>
      </c>
      <c r="M6232">
        <v>9</v>
      </c>
      <c r="N6232">
        <v>1</v>
      </c>
      <c r="O6232" t="s">
        <v>517</v>
      </c>
      <c r="P6232" t="s">
        <v>517</v>
      </c>
      <c r="Q6232" t="s">
        <v>517</v>
      </c>
      <c r="R6232" t="s">
        <v>517</v>
      </c>
      <c r="S6232" t="s">
        <v>517</v>
      </c>
      <c r="T6232" t="s">
        <v>517</v>
      </c>
      <c r="U6232" t="s">
        <v>517</v>
      </c>
      <c r="V6232" t="s">
        <v>517</v>
      </c>
      <c r="W6232" t="s">
        <v>517</v>
      </c>
      <c r="X6232" t="s">
        <v>517</v>
      </c>
      <c r="Y6232" t="s">
        <v>517</v>
      </c>
      <c r="Z6232" s="1" t="s">
        <v>517</v>
      </c>
      <c r="AA6232" t="s">
        <v>33808</v>
      </c>
      <c r="AB6232" t="s">
        <v>517</v>
      </c>
      <c r="AC6232" t="s">
        <v>357</v>
      </c>
      <c r="AD6232" t="s">
        <v>517</v>
      </c>
      <c r="AF6232" t="s">
        <v>8313</v>
      </c>
      <c r="AG6232" t="s">
        <v>517</v>
      </c>
      <c r="AH6232" t="s">
        <v>517</v>
      </c>
      <c r="AI6232" t="s">
        <v>517</v>
      </c>
      <c r="AJ6232" t="s">
        <v>517</v>
      </c>
    </row>
    <row r="6233" spans="1:36" x14ac:dyDescent="0.25">
      <c r="A6233" s="13" t="s">
        <v>33812</v>
      </c>
      <c r="B6233" s="1">
        <v>42967</v>
      </c>
      <c r="C6233" s="2">
        <v>0.38620370370370366</v>
      </c>
      <c r="D6233" t="s">
        <v>33813</v>
      </c>
      <c r="E6233" t="s">
        <v>22</v>
      </c>
      <c r="F6233" t="s">
        <v>33814</v>
      </c>
      <c r="G6233" s="14" t="s">
        <v>33815</v>
      </c>
      <c r="H6233" s="14" t="s">
        <v>33816</v>
      </c>
      <c r="I6233" t="s">
        <v>25</v>
      </c>
      <c r="K6233">
        <v>8</v>
      </c>
      <c r="L6233">
        <v>20</v>
      </c>
      <c r="M6233">
        <v>9</v>
      </c>
      <c r="N6233">
        <v>1</v>
      </c>
      <c r="O6233" t="s">
        <v>517</v>
      </c>
      <c r="P6233" t="s">
        <v>517</v>
      </c>
      <c r="Q6233" t="s">
        <v>517</v>
      </c>
      <c r="R6233" t="s">
        <v>517</v>
      </c>
      <c r="S6233" t="s">
        <v>517</v>
      </c>
      <c r="T6233" t="s">
        <v>517</v>
      </c>
      <c r="U6233" t="s">
        <v>517</v>
      </c>
      <c r="V6233" t="s">
        <v>517</v>
      </c>
      <c r="W6233" t="s">
        <v>517</v>
      </c>
      <c r="X6233" t="s">
        <v>517</v>
      </c>
      <c r="Y6233" t="s">
        <v>21324</v>
      </c>
      <c r="Z6233" s="1">
        <v>29164</v>
      </c>
      <c r="AA6233" t="s">
        <v>478</v>
      </c>
      <c r="AB6233">
        <v>37</v>
      </c>
      <c r="AC6233" t="s">
        <v>358</v>
      </c>
      <c r="AD6233" t="s">
        <v>495</v>
      </c>
      <c r="AF6233" t="s">
        <v>517</v>
      </c>
      <c r="AG6233" t="s">
        <v>517</v>
      </c>
      <c r="AH6233" t="s">
        <v>517</v>
      </c>
      <c r="AI6233" t="s">
        <v>517</v>
      </c>
      <c r="AJ6233" t="s">
        <v>517</v>
      </c>
    </row>
    <row r="6234" spans="1:36" x14ac:dyDescent="0.25">
      <c r="A6234" s="13" t="s">
        <v>33817</v>
      </c>
      <c r="B6234" s="1">
        <v>42967</v>
      </c>
      <c r="C6234" s="2">
        <v>0.37962962962962959</v>
      </c>
      <c r="D6234" t="s">
        <v>33818</v>
      </c>
      <c r="E6234" t="s">
        <v>22</v>
      </c>
      <c r="F6234" t="s">
        <v>33819</v>
      </c>
      <c r="G6234" s="14" t="s">
        <v>33820</v>
      </c>
      <c r="H6234" s="14" t="s">
        <v>33821</v>
      </c>
      <c r="I6234" t="s">
        <v>25</v>
      </c>
      <c r="K6234">
        <v>8</v>
      </c>
      <c r="L6234">
        <v>20</v>
      </c>
      <c r="M6234">
        <v>9</v>
      </c>
      <c r="N6234">
        <v>1</v>
      </c>
      <c r="O6234" t="s">
        <v>517</v>
      </c>
      <c r="P6234" t="s">
        <v>517</v>
      </c>
      <c r="Q6234" t="s">
        <v>517</v>
      </c>
      <c r="R6234" t="s">
        <v>517</v>
      </c>
      <c r="S6234" t="s">
        <v>517</v>
      </c>
      <c r="T6234" t="s">
        <v>517</v>
      </c>
      <c r="U6234" t="s">
        <v>517</v>
      </c>
      <c r="V6234" t="s">
        <v>517</v>
      </c>
      <c r="W6234" t="s">
        <v>517</v>
      </c>
      <c r="X6234" t="s">
        <v>517</v>
      </c>
      <c r="Y6234" t="s">
        <v>10545</v>
      </c>
      <c r="Z6234" s="1">
        <v>32043</v>
      </c>
      <c r="AA6234" t="s">
        <v>519</v>
      </c>
      <c r="AB6234">
        <v>29</v>
      </c>
      <c r="AC6234" t="s">
        <v>358</v>
      </c>
      <c r="AD6234" t="s">
        <v>504</v>
      </c>
      <c r="AF6234" t="s">
        <v>8313</v>
      </c>
      <c r="AG6234" t="s">
        <v>517</v>
      </c>
      <c r="AH6234" t="s">
        <v>517</v>
      </c>
      <c r="AI6234" t="s">
        <v>517</v>
      </c>
      <c r="AJ6234" t="s">
        <v>517</v>
      </c>
    </row>
    <row r="6235" spans="1:36" x14ac:dyDescent="0.25">
      <c r="A6235" s="13" t="s">
        <v>33822</v>
      </c>
      <c r="B6235" s="1">
        <v>42967</v>
      </c>
      <c r="C6235" s="2">
        <v>0.37032407407407408</v>
      </c>
      <c r="D6235" t="s">
        <v>28187</v>
      </c>
      <c r="E6235" t="s">
        <v>4432</v>
      </c>
      <c r="F6235" t="s">
        <v>27360</v>
      </c>
      <c r="G6235" s="14" t="s">
        <v>27361</v>
      </c>
      <c r="H6235" s="14" t="s">
        <v>28188</v>
      </c>
      <c r="I6235" t="s">
        <v>23</v>
      </c>
      <c r="K6235">
        <v>8</v>
      </c>
      <c r="L6235">
        <v>20</v>
      </c>
      <c r="M6235">
        <v>8</v>
      </c>
      <c r="N6235">
        <v>1</v>
      </c>
      <c r="O6235" t="s">
        <v>27357</v>
      </c>
      <c r="P6235" t="s">
        <v>517</v>
      </c>
      <c r="Q6235" t="s">
        <v>517</v>
      </c>
      <c r="R6235" t="s">
        <v>517</v>
      </c>
      <c r="S6235" t="s">
        <v>517</v>
      </c>
      <c r="T6235" t="s">
        <v>517</v>
      </c>
      <c r="U6235" t="s">
        <v>517</v>
      </c>
      <c r="V6235" t="s">
        <v>517</v>
      </c>
      <c r="W6235" t="s">
        <v>858</v>
      </c>
      <c r="X6235" t="s">
        <v>850</v>
      </c>
      <c r="Y6235" t="s">
        <v>27363</v>
      </c>
      <c r="Z6235" s="1">
        <v>26810</v>
      </c>
      <c r="AA6235" t="s">
        <v>2887</v>
      </c>
      <c r="AB6235">
        <v>44</v>
      </c>
      <c r="AC6235" t="s">
        <v>358</v>
      </c>
      <c r="AD6235" t="s">
        <v>500</v>
      </c>
      <c r="AF6235" t="s">
        <v>517</v>
      </c>
      <c r="AG6235" t="s">
        <v>517</v>
      </c>
      <c r="AH6235" t="s">
        <v>517</v>
      </c>
      <c r="AI6235" t="s">
        <v>517</v>
      </c>
      <c r="AJ6235" t="s">
        <v>517</v>
      </c>
    </row>
    <row r="6236" spans="1:36" x14ac:dyDescent="0.25">
      <c r="A6236" s="13" t="s">
        <v>33823</v>
      </c>
      <c r="B6236" s="1">
        <v>42967</v>
      </c>
      <c r="C6236" s="2">
        <v>0.36496527777777782</v>
      </c>
      <c r="D6236" t="s">
        <v>32620</v>
      </c>
      <c r="E6236" t="s">
        <v>22</v>
      </c>
      <c r="F6236" t="s">
        <v>32380</v>
      </c>
      <c r="G6236" s="14" t="s">
        <v>32381</v>
      </c>
      <c r="H6236" s="14" t="s">
        <v>32382</v>
      </c>
      <c r="I6236" t="s">
        <v>23</v>
      </c>
      <c r="K6236">
        <v>8</v>
      </c>
      <c r="L6236">
        <v>20</v>
      </c>
      <c r="M6236">
        <v>8</v>
      </c>
      <c r="N6236">
        <v>1</v>
      </c>
      <c r="O6236" t="s">
        <v>32377</v>
      </c>
      <c r="P6236" t="s">
        <v>517</v>
      </c>
      <c r="Q6236" t="s">
        <v>517</v>
      </c>
      <c r="R6236" t="s">
        <v>517</v>
      </c>
      <c r="S6236" t="s">
        <v>517</v>
      </c>
      <c r="T6236" t="s">
        <v>517</v>
      </c>
      <c r="U6236" t="s">
        <v>517</v>
      </c>
      <c r="V6236" t="s">
        <v>517</v>
      </c>
      <c r="W6236" t="s">
        <v>621</v>
      </c>
      <c r="X6236" t="s">
        <v>622</v>
      </c>
      <c r="Y6236" t="s">
        <v>32383</v>
      </c>
      <c r="Z6236" s="1">
        <v>27682</v>
      </c>
      <c r="AA6236" t="s">
        <v>3578</v>
      </c>
      <c r="AB6236">
        <v>41</v>
      </c>
      <c r="AC6236" t="s">
        <v>358</v>
      </c>
      <c r="AD6236" t="s">
        <v>482</v>
      </c>
      <c r="AF6236" t="s">
        <v>517</v>
      </c>
      <c r="AG6236" t="s">
        <v>517</v>
      </c>
      <c r="AH6236" t="s">
        <v>517</v>
      </c>
      <c r="AI6236" t="s">
        <v>517</v>
      </c>
      <c r="AJ6236" t="s">
        <v>517</v>
      </c>
    </row>
    <row r="6237" spans="1:36" x14ac:dyDescent="0.25">
      <c r="A6237" s="13" t="s">
        <v>33825</v>
      </c>
      <c r="B6237" s="1">
        <v>42967</v>
      </c>
      <c r="C6237" s="2">
        <v>0.29725694444444445</v>
      </c>
      <c r="D6237" t="s">
        <v>33826</v>
      </c>
      <c r="E6237" t="s">
        <v>542</v>
      </c>
      <c r="F6237" t="s">
        <v>33827</v>
      </c>
      <c r="G6237" s="14" t="s">
        <v>33828</v>
      </c>
      <c r="H6237" s="14" t="s">
        <v>33829</v>
      </c>
      <c r="I6237" t="s">
        <v>23</v>
      </c>
      <c r="K6237">
        <v>8</v>
      </c>
      <c r="L6237">
        <v>20</v>
      </c>
      <c r="M6237">
        <v>7</v>
      </c>
      <c r="N6237">
        <v>1</v>
      </c>
      <c r="O6237" t="s">
        <v>33824</v>
      </c>
      <c r="P6237" t="s">
        <v>517</v>
      </c>
      <c r="Q6237" t="s">
        <v>517</v>
      </c>
      <c r="R6237" t="s">
        <v>517</v>
      </c>
      <c r="S6237" t="s">
        <v>517</v>
      </c>
      <c r="T6237" t="s">
        <v>517</v>
      </c>
      <c r="U6237" t="s">
        <v>517</v>
      </c>
      <c r="V6237" t="s">
        <v>517</v>
      </c>
      <c r="W6237" t="s">
        <v>589</v>
      </c>
      <c r="X6237" t="s">
        <v>590</v>
      </c>
      <c r="Y6237" t="s">
        <v>517</v>
      </c>
      <c r="Z6237" s="1" t="s">
        <v>517</v>
      </c>
      <c r="AA6237" t="s">
        <v>1489</v>
      </c>
      <c r="AB6237" t="s">
        <v>517</v>
      </c>
      <c r="AC6237" t="s">
        <v>358</v>
      </c>
      <c r="AD6237" t="s">
        <v>517</v>
      </c>
      <c r="AF6237" t="s">
        <v>517</v>
      </c>
      <c r="AG6237" t="s">
        <v>517</v>
      </c>
      <c r="AH6237" t="s">
        <v>517</v>
      </c>
      <c r="AI6237" t="s">
        <v>517</v>
      </c>
      <c r="AJ6237" t="s">
        <v>517</v>
      </c>
    </row>
    <row r="6238" spans="1:36" x14ac:dyDescent="0.25">
      <c r="A6238" s="13" t="s">
        <v>33831</v>
      </c>
      <c r="B6238" s="1">
        <v>42967</v>
      </c>
      <c r="C6238" s="2">
        <v>0.2508333333333333</v>
      </c>
      <c r="D6238" t="s">
        <v>33832</v>
      </c>
      <c r="E6238" t="s">
        <v>22</v>
      </c>
      <c r="F6238" t="s">
        <v>33833</v>
      </c>
      <c r="G6238" s="14" t="s">
        <v>33834</v>
      </c>
      <c r="H6238" s="14" t="s">
        <v>33835</v>
      </c>
      <c r="I6238" t="s">
        <v>23</v>
      </c>
      <c r="K6238">
        <v>8</v>
      </c>
      <c r="L6238">
        <v>20</v>
      </c>
      <c r="M6238">
        <v>6</v>
      </c>
      <c r="N6238">
        <v>1</v>
      </c>
      <c r="O6238" t="s">
        <v>33830</v>
      </c>
      <c r="P6238" t="s">
        <v>517</v>
      </c>
      <c r="Q6238" t="s">
        <v>517</v>
      </c>
      <c r="R6238" t="s">
        <v>517</v>
      </c>
      <c r="S6238" t="s">
        <v>517</v>
      </c>
      <c r="T6238" t="s">
        <v>517</v>
      </c>
      <c r="U6238" t="s">
        <v>517</v>
      </c>
      <c r="V6238" t="s">
        <v>517</v>
      </c>
      <c r="W6238" t="s">
        <v>476</v>
      </c>
      <c r="X6238" t="s">
        <v>846</v>
      </c>
      <c r="Y6238" t="s">
        <v>33836</v>
      </c>
      <c r="Z6238" s="1">
        <v>28836</v>
      </c>
      <c r="AA6238" t="s">
        <v>33837</v>
      </c>
      <c r="AB6238">
        <v>38</v>
      </c>
      <c r="AC6238" t="s">
        <v>357</v>
      </c>
      <c r="AD6238" t="s">
        <v>482</v>
      </c>
      <c r="AF6238" t="s">
        <v>8263</v>
      </c>
      <c r="AG6238" t="s">
        <v>8306</v>
      </c>
      <c r="AH6238" t="s">
        <v>8253</v>
      </c>
      <c r="AI6238" t="s">
        <v>517</v>
      </c>
      <c r="AJ6238" t="s">
        <v>517</v>
      </c>
    </row>
    <row r="6239" spans="1:36" x14ac:dyDescent="0.25">
      <c r="A6239" s="13" t="s">
        <v>33838</v>
      </c>
      <c r="B6239" s="1">
        <v>42967</v>
      </c>
      <c r="C6239" s="2">
        <v>0.15959490740740742</v>
      </c>
      <c r="D6239" t="s">
        <v>32690</v>
      </c>
      <c r="E6239" t="s">
        <v>22</v>
      </c>
      <c r="F6239" t="s">
        <v>32691</v>
      </c>
      <c r="G6239" s="14" t="s">
        <v>32692</v>
      </c>
      <c r="H6239" s="14" t="s">
        <v>32693</v>
      </c>
      <c r="I6239" t="s">
        <v>23</v>
      </c>
      <c r="K6239">
        <v>8</v>
      </c>
      <c r="L6239">
        <v>20</v>
      </c>
      <c r="M6239">
        <v>3</v>
      </c>
      <c r="N6239">
        <v>1</v>
      </c>
      <c r="O6239" t="s">
        <v>33420</v>
      </c>
      <c r="P6239" t="s">
        <v>517</v>
      </c>
      <c r="Q6239" t="s">
        <v>517</v>
      </c>
      <c r="R6239" t="s">
        <v>517</v>
      </c>
      <c r="S6239" t="s">
        <v>517</v>
      </c>
      <c r="T6239" t="s">
        <v>517</v>
      </c>
      <c r="U6239" t="s">
        <v>517</v>
      </c>
      <c r="V6239" t="s">
        <v>517</v>
      </c>
      <c r="W6239" t="s">
        <v>621</v>
      </c>
      <c r="X6239" t="s">
        <v>622</v>
      </c>
      <c r="Y6239" t="s">
        <v>19588</v>
      </c>
      <c r="Z6239" s="1">
        <v>28313</v>
      </c>
      <c r="AA6239" t="s">
        <v>1692</v>
      </c>
      <c r="AB6239">
        <v>40</v>
      </c>
      <c r="AC6239" t="s">
        <v>358</v>
      </c>
      <c r="AD6239" t="s">
        <v>483</v>
      </c>
      <c r="AF6239" t="s">
        <v>517</v>
      </c>
      <c r="AG6239" t="s">
        <v>517</v>
      </c>
      <c r="AH6239" t="s">
        <v>517</v>
      </c>
      <c r="AI6239" t="s">
        <v>517</v>
      </c>
      <c r="AJ6239" t="s">
        <v>517</v>
      </c>
    </row>
    <row r="6240" spans="1:36" x14ac:dyDescent="0.25">
      <c r="A6240" t="s">
        <v>33839</v>
      </c>
      <c r="B6240">
        <v>42967</v>
      </c>
      <c r="C6240">
        <v>1.8888888888888889E-2</v>
      </c>
      <c r="D6240" t="s">
        <v>33840</v>
      </c>
      <c r="E6240" t="s">
        <v>22</v>
      </c>
      <c r="F6240" t="s">
        <v>33841</v>
      </c>
      <c r="G6240" t="s">
        <v>33842</v>
      </c>
      <c r="H6240" t="s">
        <v>33843</v>
      </c>
      <c r="I6240" t="s">
        <v>21</v>
      </c>
      <c r="K6240">
        <v>8</v>
      </c>
      <c r="L6240">
        <v>20</v>
      </c>
      <c r="M6240">
        <v>0</v>
      </c>
      <c r="N6240">
        <v>1</v>
      </c>
      <c r="O6240" t="s">
        <v>517</v>
      </c>
      <c r="P6240" t="s">
        <v>517</v>
      </c>
      <c r="Q6240" t="s">
        <v>517</v>
      </c>
      <c r="R6240" t="s">
        <v>517</v>
      </c>
      <c r="S6240" t="s">
        <v>517</v>
      </c>
      <c r="T6240" t="s">
        <v>517</v>
      </c>
      <c r="U6240" t="s">
        <v>517</v>
      </c>
      <c r="V6240" t="s">
        <v>517</v>
      </c>
      <c r="W6240" t="s">
        <v>517</v>
      </c>
      <c r="X6240" t="s">
        <v>517</v>
      </c>
      <c r="Y6240" t="s">
        <v>33844</v>
      </c>
      <c r="Z6240">
        <v>32011</v>
      </c>
      <c r="AA6240" t="s">
        <v>33845</v>
      </c>
      <c r="AB6240">
        <v>30</v>
      </c>
      <c r="AC6240" t="s">
        <v>358</v>
      </c>
      <c r="AD6240" t="s">
        <v>487</v>
      </c>
      <c r="AF6240" t="s">
        <v>8306</v>
      </c>
      <c r="AG6240" t="s">
        <v>517</v>
      </c>
      <c r="AH6240" t="s">
        <v>517</v>
      </c>
      <c r="AI6240" t="s">
        <v>517</v>
      </c>
      <c r="AJ6240" t="s">
        <v>517</v>
      </c>
    </row>
    <row r="6241" spans="1:36" x14ac:dyDescent="0.25">
      <c r="A6241" s="13" t="s">
        <v>33846</v>
      </c>
      <c r="B6241" s="1">
        <v>42967</v>
      </c>
      <c r="C6241" s="2">
        <v>1.712962962962963E-3</v>
      </c>
      <c r="D6241" t="s">
        <v>27494</v>
      </c>
      <c r="E6241" t="s">
        <v>22</v>
      </c>
      <c r="F6241" t="s">
        <v>27495</v>
      </c>
      <c r="G6241" s="14" t="s">
        <v>27496</v>
      </c>
      <c r="H6241" s="14" t="s">
        <v>27497</v>
      </c>
      <c r="I6241" t="s">
        <v>23</v>
      </c>
      <c r="K6241">
        <v>8</v>
      </c>
      <c r="L6241">
        <v>20</v>
      </c>
      <c r="M6241">
        <v>0</v>
      </c>
      <c r="N6241">
        <v>1</v>
      </c>
      <c r="O6241" t="s">
        <v>27492</v>
      </c>
      <c r="P6241" t="s">
        <v>517</v>
      </c>
      <c r="Q6241" t="s">
        <v>517</v>
      </c>
      <c r="R6241" t="s">
        <v>517</v>
      </c>
      <c r="S6241" t="s">
        <v>517</v>
      </c>
      <c r="T6241" t="s">
        <v>517</v>
      </c>
      <c r="U6241" t="s">
        <v>517</v>
      </c>
      <c r="V6241" t="s">
        <v>517</v>
      </c>
      <c r="W6241" t="s">
        <v>537</v>
      </c>
      <c r="X6241" t="s">
        <v>26300</v>
      </c>
      <c r="Y6241" t="s">
        <v>27498</v>
      </c>
      <c r="Z6241" s="1">
        <v>35056</v>
      </c>
      <c r="AA6241" t="s">
        <v>4872</v>
      </c>
      <c r="AB6241">
        <v>21</v>
      </c>
      <c r="AC6241" t="s">
        <v>357</v>
      </c>
      <c r="AD6241" t="s">
        <v>489</v>
      </c>
      <c r="AF6241" t="s">
        <v>517</v>
      </c>
      <c r="AG6241" t="s">
        <v>517</v>
      </c>
      <c r="AH6241" t="s">
        <v>517</v>
      </c>
      <c r="AI6241" t="s">
        <v>517</v>
      </c>
      <c r="AJ6241" t="s">
        <v>517</v>
      </c>
    </row>
    <row r="6242" spans="1:36" x14ac:dyDescent="0.25">
      <c r="A6242" s="13" t="s">
        <v>33848</v>
      </c>
      <c r="B6242" s="1">
        <v>42976</v>
      </c>
      <c r="C6242" s="2">
        <v>0.41516203703703702</v>
      </c>
      <c r="D6242" t="s">
        <v>26564</v>
      </c>
      <c r="E6242" t="s">
        <v>22</v>
      </c>
      <c r="F6242" t="s">
        <v>33849</v>
      </c>
      <c r="G6242" s="14" t="s">
        <v>33850</v>
      </c>
      <c r="H6242" s="14" t="s">
        <v>33851</v>
      </c>
      <c r="I6242" t="s">
        <v>21</v>
      </c>
      <c r="K6242">
        <v>8</v>
      </c>
      <c r="L6242">
        <v>29</v>
      </c>
      <c r="M6242">
        <v>9</v>
      </c>
      <c r="N6242">
        <v>3</v>
      </c>
      <c r="O6242" t="s">
        <v>33847</v>
      </c>
      <c r="P6242" t="s">
        <v>517</v>
      </c>
      <c r="Q6242" t="s">
        <v>517</v>
      </c>
      <c r="R6242" t="s">
        <v>517</v>
      </c>
      <c r="S6242" t="s">
        <v>517</v>
      </c>
      <c r="T6242" t="s">
        <v>517</v>
      </c>
      <c r="U6242" t="s">
        <v>517</v>
      </c>
      <c r="V6242" t="s">
        <v>517</v>
      </c>
      <c r="W6242" t="s">
        <v>1217</v>
      </c>
      <c r="X6242" t="s">
        <v>10785</v>
      </c>
      <c r="Y6242" t="s">
        <v>33852</v>
      </c>
      <c r="Z6242" s="1">
        <v>29571</v>
      </c>
      <c r="AA6242" t="s">
        <v>478</v>
      </c>
      <c r="AB6242">
        <v>36</v>
      </c>
      <c r="AC6242" t="s">
        <v>358</v>
      </c>
      <c r="AD6242" t="s">
        <v>489</v>
      </c>
      <c r="AF6242" t="s">
        <v>517</v>
      </c>
      <c r="AG6242" t="s">
        <v>517</v>
      </c>
      <c r="AH6242" t="s">
        <v>517</v>
      </c>
      <c r="AI6242" t="s">
        <v>517</v>
      </c>
      <c r="AJ6242" t="s">
        <v>517</v>
      </c>
    </row>
    <row r="6243" spans="1:36" x14ac:dyDescent="0.25">
      <c r="A6243" s="13" t="s">
        <v>33854</v>
      </c>
      <c r="B6243" s="1">
        <v>42976</v>
      </c>
      <c r="C6243" s="2">
        <v>0.41333333333333333</v>
      </c>
      <c r="D6243" t="s">
        <v>33855</v>
      </c>
      <c r="E6243" t="s">
        <v>22</v>
      </c>
      <c r="F6243" t="s">
        <v>33856</v>
      </c>
      <c r="G6243" s="14" t="s">
        <v>33857</v>
      </c>
      <c r="H6243" s="14" t="s">
        <v>33858</v>
      </c>
      <c r="I6243" t="s">
        <v>21</v>
      </c>
      <c r="K6243">
        <v>8</v>
      </c>
      <c r="L6243">
        <v>29</v>
      </c>
      <c r="M6243">
        <v>9</v>
      </c>
      <c r="N6243">
        <v>3</v>
      </c>
      <c r="O6243" t="s">
        <v>33853</v>
      </c>
      <c r="P6243" t="s">
        <v>517</v>
      </c>
      <c r="Q6243" t="s">
        <v>517</v>
      </c>
      <c r="R6243" t="s">
        <v>517</v>
      </c>
      <c r="S6243" t="s">
        <v>517</v>
      </c>
      <c r="T6243" t="s">
        <v>517</v>
      </c>
      <c r="U6243" t="s">
        <v>517</v>
      </c>
      <c r="V6243" t="s">
        <v>517</v>
      </c>
      <c r="W6243" t="s">
        <v>3570</v>
      </c>
      <c r="X6243" t="s">
        <v>477</v>
      </c>
      <c r="Y6243" t="s">
        <v>28810</v>
      </c>
      <c r="Z6243" s="1">
        <v>24777</v>
      </c>
      <c r="AA6243" t="s">
        <v>743</v>
      </c>
      <c r="AB6243">
        <v>49</v>
      </c>
      <c r="AC6243" t="s">
        <v>358</v>
      </c>
      <c r="AD6243" t="s">
        <v>482</v>
      </c>
      <c r="AF6243" t="s">
        <v>8260</v>
      </c>
      <c r="AG6243" t="s">
        <v>8305</v>
      </c>
      <c r="AH6243" t="s">
        <v>8254</v>
      </c>
      <c r="AI6243" t="s">
        <v>8307</v>
      </c>
      <c r="AJ6243" t="s">
        <v>517</v>
      </c>
    </row>
    <row r="6244" spans="1:36" x14ac:dyDescent="0.25">
      <c r="A6244" s="13" t="s">
        <v>33859</v>
      </c>
      <c r="B6244" s="1">
        <v>42976</v>
      </c>
      <c r="C6244" s="2">
        <v>0.14168981481481482</v>
      </c>
      <c r="D6244" t="s">
        <v>33860</v>
      </c>
      <c r="E6244" t="s">
        <v>22</v>
      </c>
      <c r="F6244" t="s">
        <v>33861</v>
      </c>
      <c r="G6244" s="14" t="s">
        <v>33862</v>
      </c>
      <c r="H6244" s="14" t="s">
        <v>33863</v>
      </c>
      <c r="I6244" t="s">
        <v>24</v>
      </c>
      <c r="K6244">
        <v>8</v>
      </c>
      <c r="L6244">
        <v>29</v>
      </c>
      <c r="M6244">
        <v>3</v>
      </c>
      <c r="N6244">
        <v>3</v>
      </c>
      <c r="O6244" t="s">
        <v>517</v>
      </c>
      <c r="P6244" t="s">
        <v>517</v>
      </c>
      <c r="Q6244" t="s">
        <v>517</v>
      </c>
      <c r="R6244" t="s">
        <v>517</v>
      </c>
      <c r="S6244" t="s">
        <v>517</v>
      </c>
      <c r="T6244" t="s">
        <v>517</v>
      </c>
      <c r="U6244" t="s">
        <v>517</v>
      </c>
      <c r="V6244" t="s">
        <v>517</v>
      </c>
      <c r="W6244" t="s">
        <v>517</v>
      </c>
      <c r="X6244" t="s">
        <v>517</v>
      </c>
      <c r="Y6244" t="s">
        <v>33864</v>
      </c>
      <c r="Z6244" s="1">
        <v>27583</v>
      </c>
      <c r="AA6244" t="s">
        <v>9742</v>
      </c>
      <c r="AB6244">
        <v>42</v>
      </c>
      <c r="AC6244" t="s">
        <v>357</v>
      </c>
      <c r="AD6244" t="s">
        <v>487</v>
      </c>
      <c r="AF6244" t="s">
        <v>8306</v>
      </c>
      <c r="AG6244" t="s">
        <v>8313</v>
      </c>
      <c r="AH6244" t="s">
        <v>517</v>
      </c>
      <c r="AI6244" t="s">
        <v>517</v>
      </c>
      <c r="AJ6244" t="s">
        <v>517</v>
      </c>
    </row>
    <row r="6245" spans="1:36" x14ac:dyDescent="0.25">
      <c r="A6245" s="13" t="s">
        <v>33865</v>
      </c>
      <c r="B6245" s="1">
        <v>42976</v>
      </c>
      <c r="C6245" s="2">
        <v>0.12909722222222222</v>
      </c>
      <c r="D6245" t="s">
        <v>33866</v>
      </c>
      <c r="E6245" t="s">
        <v>22</v>
      </c>
      <c r="F6245" t="s">
        <v>33867</v>
      </c>
      <c r="G6245" s="14" t="s">
        <v>33868</v>
      </c>
      <c r="H6245" s="14" t="s">
        <v>33869</v>
      </c>
      <c r="I6245" t="s">
        <v>23</v>
      </c>
      <c r="K6245">
        <v>8</v>
      </c>
      <c r="L6245">
        <v>29</v>
      </c>
      <c r="M6245">
        <v>3</v>
      </c>
      <c r="N6245">
        <v>3</v>
      </c>
      <c r="O6245" t="s">
        <v>517</v>
      </c>
      <c r="P6245" t="s">
        <v>517</v>
      </c>
      <c r="Q6245" t="s">
        <v>517</v>
      </c>
      <c r="R6245" t="s">
        <v>517</v>
      </c>
      <c r="S6245" t="s">
        <v>517</v>
      </c>
      <c r="T6245" t="s">
        <v>517</v>
      </c>
      <c r="U6245" t="s">
        <v>517</v>
      </c>
      <c r="V6245" t="s">
        <v>517</v>
      </c>
      <c r="W6245" t="s">
        <v>517</v>
      </c>
      <c r="X6245" t="s">
        <v>517</v>
      </c>
      <c r="Y6245" t="s">
        <v>5685</v>
      </c>
      <c r="Z6245" s="1">
        <v>30317</v>
      </c>
      <c r="AA6245" t="s">
        <v>478</v>
      </c>
      <c r="AB6245">
        <v>34</v>
      </c>
      <c r="AC6245" t="s">
        <v>358</v>
      </c>
      <c r="AD6245" t="s">
        <v>489</v>
      </c>
      <c r="AF6245" t="s">
        <v>8295</v>
      </c>
      <c r="AG6245" t="s">
        <v>517</v>
      </c>
      <c r="AH6245" t="s">
        <v>8306</v>
      </c>
      <c r="AI6245" t="s">
        <v>517</v>
      </c>
      <c r="AJ6245" t="s">
        <v>517</v>
      </c>
    </row>
    <row r="6246" spans="1:36" x14ac:dyDescent="0.25">
      <c r="A6246" s="13" t="s">
        <v>33870</v>
      </c>
      <c r="B6246" s="1">
        <v>42976</v>
      </c>
      <c r="C6246" s="2">
        <v>0.10429398148148149</v>
      </c>
      <c r="D6246" t="s">
        <v>33871</v>
      </c>
      <c r="E6246" t="s">
        <v>101</v>
      </c>
      <c r="F6246" t="s">
        <v>33872</v>
      </c>
      <c r="G6246" s="14" t="s">
        <v>33873</v>
      </c>
      <c r="H6246" s="14" t="s">
        <v>33874</v>
      </c>
      <c r="I6246" t="s">
        <v>26</v>
      </c>
      <c r="K6246">
        <v>8</v>
      </c>
      <c r="L6246">
        <v>29</v>
      </c>
      <c r="M6246">
        <v>2</v>
      </c>
      <c r="N6246">
        <v>3</v>
      </c>
      <c r="O6246" t="s">
        <v>517</v>
      </c>
      <c r="P6246" t="s">
        <v>517</v>
      </c>
      <c r="Q6246" t="s">
        <v>517</v>
      </c>
      <c r="R6246" t="s">
        <v>517</v>
      </c>
      <c r="S6246" t="s">
        <v>517</v>
      </c>
      <c r="T6246" t="s">
        <v>517</v>
      </c>
      <c r="U6246" t="s">
        <v>517</v>
      </c>
      <c r="V6246" t="s">
        <v>517</v>
      </c>
      <c r="W6246" t="s">
        <v>517</v>
      </c>
      <c r="X6246" t="s">
        <v>517</v>
      </c>
      <c r="Y6246" t="s">
        <v>517</v>
      </c>
      <c r="Z6246" s="1" t="s">
        <v>517</v>
      </c>
      <c r="AA6246" t="s">
        <v>674</v>
      </c>
      <c r="AB6246" t="s">
        <v>517</v>
      </c>
      <c r="AC6246" t="s">
        <v>358</v>
      </c>
      <c r="AD6246" t="s">
        <v>517</v>
      </c>
      <c r="AF6246" t="s">
        <v>517</v>
      </c>
      <c r="AG6246" t="s">
        <v>517</v>
      </c>
      <c r="AH6246" t="s">
        <v>517</v>
      </c>
      <c r="AI6246" t="s">
        <v>517</v>
      </c>
      <c r="AJ6246" t="s">
        <v>517</v>
      </c>
    </row>
    <row r="6247" spans="1:36" x14ac:dyDescent="0.25">
      <c r="A6247" s="13" t="s">
        <v>33875</v>
      </c>
      <c r="B6247" s="1">
        <v>42976</v>
      </c>
      <c r="C6247" s="2">
        <v>6.5127314814814818E-2</v>
      </c>
      <c r="D6247" t="s">
        <v>31941</v>
      </c>
      <c r="E6247" t="s">
        <v>22</v>
      </c>
      <c r="F6247" t="s">
        <v>31942</v>
      </c>
      <c r="G6247" s="14" t="s">
        <v>31943</v>
      </c>
      <c r="H6247" s="14" t="s">
        <v>33876</v>
      </c>
      <c r="I6247" t="s">
        <v>23</v>
      </c>
      <c r="K6247">
        <v>8</v>
      </c>
      <c r="L6247">
        <v>29</v>
      </c>
      <c r="M6247">
        <v>1</v>
      </c>
      <c r="N6247">
        <v>3</v>
      </c>
      <c r="O6247" t="s">
        <v>517</v>
      </c>
      <c r="P6247" t="s">
        <v>517</v>
      </c>
      <c r="Q6247" t="s">
        <v>517</v>
      </c>
      <c r="R6247" t="s">
        <v>517</v>
      </c>
      <c r="S6247" t="s">
        <v>517</v>
      </c>
      <c r="T6247" t="s">
        <v>517</v>
      </c>
      <c r="U6247" t="s">
        <v>517</v>
      </c>
      <c r="V6247" t="s">
        <v>517</v>
      </c>
      <c r="W6247" t="s">
        <v>517</v>
      </c>
      <c r="X6247" t="s">
        <v>517</v>
      </c>
      <c r="Y6247" t="s">
        <v>31945</v>
      </c>
      <c r="Z6247" s="1">
        <v>30495</v>
      </c>
      <c r="AA6247" t="s">
        <v>674</v>
      </c>
      <c r="AB6247">
        <v>34</v>
      </c>
      <c r="AC6247" t="s">
        <v>358</v>
      </c>
      <c r="AD6247" t="s">
        <v>482</v>
      </c>
      <c r="AF6247" t="s">
        <v>517</v>
      </c>
      <c r="AG6247" t="s">
        <v>517</v>
      </c>
      <c r="AH6247" t="s">
        <v>517</v>
      </c>
      <c r="AI6247" t="s">
        <v>517</v>
      </c>
      <c r="AJ6247" t="s">
        <v>517</v>
      </c>
    </row>
    <row r="6248" spans="1:36" x14ac:dyDescent="0.25">
      <c r="A6248" s="13" t="s">
        <v>33877</v>
      </c>
      <c r="B6248" s="1">
        <v>42976</v>
      </c>
      <c r="C6248" s="2">
        <v>5.7013888888888892E-2</v>
      </c>
      <c r="D6248" t="s">
        <v>33878</v>
      </c>
      <c r="E6248" t="s">
        <v>22</v>
      </c>
      <c r="F6248" t="s">
        <v>33879</v>
      </c>
      <c r="G6248" s="14" t="s">
        <v>33880</v>
      </c>
      <c r="H6248" s="14" t="s">
        <v>33881</v>
      </c>
      <c r="I6248" t="s">
        <v>21</v>
      </c>
      <c r="K6248">
        <v>8</v>
      </c>
      <c r="L6248">
        <v>29</v>
      </c>
      <c r="M6248">
        <v>1</v>
      </c>
      <c r="N6248">
        <v>3</v>
      </c>
      <c r="O6248" t="s">
        <v>517</v>
      </c>
      <c r="P6248" t="s">
        <v>517</v>
      </c>
      <c r="Q6248" t="s">
        <v>517</v>
      </c>
      <c r="R6248" t="s">
        <v>517</v>
      </c>
      <c r="S6248" t="s">
        <v>517</v>
      </c>
      <c r="T6248" t="s">
        <v>517</v>
      </c>
      <c r="U6248" t="s">
        <v>517</v>
      </c>
      <c r="V6248" t="s">
        <v>517</v>
      </c>
      <c r="W6248" t="s">
        <v>517</v>
      </c>
      <c r="X6248" t="s">
        <v>517</v>
      </c>
      <c r="Y6248" t="s">
        <v>33882</v>
      </c>
      <c r="Z6248" s="1">
        <v>24403</v>
      </c>
      <c r="AA6248" t="s">
        <v>13686</v>
      </c>
      <c r="AB6248">
        <v>50</v>
      </c>
      <c r="AC6248" t="s">
        <v>358</v>
      </c>
      <c r="AD6248" t="s">
        <v>491</v>
      </c>
      <c r="AF6248" t="s">
        <v>8259</v>
      </c>
      <c r="AG6248" t="s">
        <v>8307</v>
      </c>
      <c r="AH6248" t="s">
        <v>517</v>
      </c>
      <c r="AI6248" t="s">
        <v>517</v>
      </c>
      <c r="AJ6248" t="s">
        <v>517</v>
      </c>
    </row>
    <row r="6249" spans="1:36" x14ac:dyDescent="0.25">
      <c r="A6249" s="13" t="s">
        <v>33883</v>
      </c>
      <c r="B6249" s="1">
        <v>42976</v>
      </c>
      <c r="C6249" s="2">
        <v>5.1597222222222218E-2</v>
      </c>
      <c r="D6249" t="s">
        <v>27494</v>
      </c>
      <c r="E6249" t="s">
        <v>22</v>
      </c>
      <c r="F6249" t="s">
        <v>27495</v>
      </c>
      <c r="G6249" s="14" t="s">
        <v>27496</v>
      </c>
      <c r="H6249" s="14" t="s">
        <v>27497</v>
      </c>
      <c r="I6249" t="s">
        <v>23</v>
      </c>
      <c r="K6249">
        <v>8</v>
      </c>
      <c r="L6249">
        <v>29</v>
      </c>
      <c r="M6249">
        <v>1</v>
      </c>
      <c r="N6249">
        <v>3</v>
      </c>
      <c r="O6249" t="s">
        <v>27492</v>
      </c>
      <c r="P6249" t="s">
        <v>517</v>
      </c>
      <c r="Q6249" t="s">
        <v>517</v>
      </c>
      <c r="R6249" t="s">
        <v>517</v>
      </c>
      <c r="S6249" t="s">
        <v>517</v>
      </c>
      <c r="T6249" t="s">
        <v>517</v>
      </c>
      <c r="U6249" t="s">
        <v>517</v>
      </c>
      <c r="V6249" t="s">
        <v>517</v>
      </c>
      <c r="W6249" t="s">
        <v>537</v>
      </c>
      <c r="X6249" t="s">
        <v>26300</v>
      </c>
      <c r="Y6249" t="s">
        <v>27498</v>
      </c>
      <c r="Z6249" s="1">
        <v>35056</v>
      </c>
      <c r="AA6249" t="s">
        <v>4872</v>
      </c>
      <c r="AB6249">
        <v>21</v>
      </c>
      <c r="AC6249" t="s">
        <v>357</v>
      </c>
      <c r="AD6249" t="s">
        <v>489</v>
      </c>
      <c r="AF6249" t="s">
        <v>517</v>
      </c>
      <c r="AG6249" t="s">
        <v>517</v>
      </c>
      <c r="AH6249" t="s">
        <v>517</v>
      </c>
      <c r="AI6249" t="s">
        <v>517</v>
      </c>
      <c r="AJ6249" t="s">
        <v>517</v>
      </c>
    </row>
    <row r="6250" spans="1:36" x14ac:dyDescent="0.25">
      <c r="A6250" s="13" t="s">
        <v>33885</v>
      </c>
      <c r="B6250" s="1">
        <v>42976</v>
      </c>
      <c r="C6250" s="2">
        <v>4.780092592592592E-2</v>
      </c>
      <c r="D6250" t="s">
        <v>33886</v>
      </c>
      <c r="E6250" t="s">
        <v>22</v>
      </c>
      <c r="F6250" t="s">
        <v>33887</v>
      </c>
      <c r="G6250" s="14" t="s">
        <v>33888</v>
      </c>
      <c r="H6250" s="14" t="s">
        <v>33889</v>
      </c>
      <c r="I6250" t="s">
        <v>23</v>
      </c>
      <c r="K6250">
        <v>8</v>
      </c>
      <c r="L6250">
        <v>29</v>
      </c>
      <c r="M6250">
        <v>1</v>
      </c>
      <c r="N6250">
        <v>3</v>
      </c>
      <c r="O6250" t="s">
        <v>33884</v>
      </c>
      <c r="P6250" t="s">
        <v>517</v>
      </c>
      <c r="Q6250" t="s">
        <v>517</v>
      </c>
      <c r="R6250" t="s">
        <v>517</v>
      </c>
      <c r="S6250" t="s">
        <v>517</v>
      </c>
      <c r="T6250" t="s">
        <v>517</v>
      </c>
      <c r="U6250" t="s">
        <v>517</v>
      </c>
      <c r="V6250" t="s">
        <v>517</v>
      </c>
      <c r="W6250" t="s">
        <v>589</v>
      </c>
      <c r="X6250" t="s">
        <v>847</v>
      </c>
      <c r="Y6250" t="s">
        <v>33890</v>
      </c>
      <c r="Z6250" s="1">
        <v>23964</v>
      </c>
      <c r="AA6250" t="s">
        <v>834</v>
      </c>
      <c r="AB6250">
        <v>52</v>
      </c>
      <c r="AC6250" t="s">
        <v>358</v>
      </c>
      <c r="AD6250" t="s">
        <v>486</v>
      </c>
      <c r="AF6250" t="s">
        <v>517</v>
      </c>
      <c r="AG6250" t="s">
        <v>517</v>
      </c>
      <c r="AH6250" t="s">
        <v>517</v>
      </c>
      <c r="AI6250" t="s">
        <v>517</v>
      </c>
      <c r="AJ6250" t="s">
        <v>517</v>
      </c>
    </row>
    <row r="6251" spans="1:36" x14ac:dyDescent="0.25">
      <c r="A6251" s="13" t="s">
        <v>33892</v>
      </c>
      <c r="B6251" s="1">
        <v>42975</v>
      </c>
      <c r="C6251" s="2">
        <v>0.9986342592592593</v>
      </c>
      <c r="D6251" t="s">
        <v>2259</v>
      </c>
      <c r="E6251" t="s">
        <v>22</v>
      </c>
      <c r="F6251" t="s">
        <v>2260</v>
      </c>
      <c r="G6251" s="14" t="s">
        <v>2261</v>
      </c>
      <c r="H6251" s="14" t="s">
        <v>2262</v>
      </c>
      <c r="I6251" t="s">
        <v>23</v>
      </c>
      <c r="K6251">
        <v>8</v>
      </c>
      <c r="L6251">
        <v>28</v>
      </c>
      <c r="M6251">
        <v>23</v>
      </c>
      <c r="N6251">
        <v>2</v>
      </c>
      <c r="O6251" t="s">
        <v>33891</v>
      </c>
      <c r="P6251" t="s">
        <v>517</v>
      </c>
      <c r="Q6251" t="s">
        <v>517</v>
      </c>
      <c r="R6251" t="s">
        <v>517</v>
      </c>
      <c r="S6251" t="s">
        <v>517</v>
      </c>
      <c r="T6251" t="s">
        <v>517</v>
      </c>
      <c r="U6251" t="s">
        <v>517</v>
      </c>
      <c r="V6251" t="s">
        <v>517</v>
      </c>
      <c r="W6251" t="s">
        <v>589</v>
      </c>
      <c r="X6251" t="s">
        <v>590</v>
      </c>
      <c r="Y6251" t="s">
        <v>2263</v>
      </c>
      <c r="Z6251" s="1">
        <v>32051</v>
      </c>
      <c r="AA6251" t="s">
        <v>529</v>
      </c>
      <c r="AB6251">
        <v>29</v>
      </c>
      <c r="AC6251" t="s">
        <v>358</v>
      </c>
      <c r="AD6251" t="s">
        <v>509</v>
      </c>
      <c r="AF6251" t="s">
        <v>8313</v>
      </c>
      <c r="AG6251" t="s">
        <v>517</v>
      </c>
      <c r="AH6251" t="s">
        <v>517</v>
      </c>
      <c r="AI6251" t="s">
        <v>517</v>
      </c>
      <c r="AJ6251" t="s">
        <v>517</v>
      </c>
    </row>
    <row r="6252" spans="1:36" x14ac:dyDescent="0.25">
      <c r="A6252" s="13" t="s">
        <v>33894</v>
      </c>
      <c r="B6252" s="1">
        <v>42975</v>
      </c>
      <c r="C6252" s="2">
        <v>0.96273148148148147</v>
      </c>
      <c r="D6252" t="s">
        <v>33895</v>
      </c>
      <c r="E6252" t="s">
        <v>22</v>
      </c>
      <c r="F6252" t="s">
        <v>33896</v>
      </c>
      <c r="G6252" s="14" t="s">
        <v>33897</v>
      </c>
      <c r="H6252" s="14" t="s">
        <v>33896</v>
      </c>
      <c r="I6252" t="s">
        <v>23</v>
      </c>
      <c r="K6252">
        <v>8</v>
      </c>
      <c r="L6252">
        <v>28</v>
      </c>
      <c r="M6252">
        <v>23</v>
      </c>
      <c r="N6252">
        <v>2</v>
      </c>
      <c r="O6252" t="s">
        <v>33893</v>
      </c>
      <c r="P6252" t="s">
        <v>517</v>
      </c>
      <c r="Q6252" t="s">
        <v>517</v>
      </c>
      <c r="R6252" t="s">
        <v>517</v>
      </c>
      <c r="S6252" t="s">
        <v>517</v>
      </c>
      <c r="T6252" t="s">
        <v>517</v>
      </c>
      <c r="U6252" t="s">
        <v>517</v>
      </c>
      <c r="V6252" t="s">
        <v>517</v>
      </c>
      <c r="W6252" t="s">
        <v>589</v>
      </c>
      <c r="X6252" t="s">
        <v>590</v>
      </c>
      <c r="Y6252" t="s">
        <v>33898</v>
      </c>
      <c r="Z6252" s="1">
        <v>33198</v>
      </c>
      <c r="AA6252" t="s">
        <v>5485</v>
      </c>
      <c r="AB6252">
        <v>26</v>
      </c>
      <c r="AC6252" t="s">
        <v>357</v>
      </c>
      <c r="AD6252" t="s">
        <v>494</v>
      </c>
      <c r="AF6252" t="s">
        <v>517</v>
      </c>
      <c r="AG6252" t="s">
        <v>517</v>
      </c>
      <c r="AH6252" t="s">
        <v>517</v>
      </c>
      <c r="AI6252" t="s">
        <v>517</v>
      </c>
      <c r="AJ6252" t="s">
        <v>517</v>
      </c>
    </row>
    <row r="6253" spans="1:36" x14ac:dyDescent="0.25">
      <c r="A6253" s="13" t="s">
        <v>33899</v>
      </c>
      <c r="B6253" s="1">
        <v>42975</v>
      </c>
      <c r="C6253" s="2">
        <v>0.90020833333333339</v>
      </c>
      <c r="D6253" t="s">
        <v>30696</v>
      </c>
      <c r="E6253" t="s">
        <v>22</v>
      </c>
      <c r="F6253" t="s">
        <v>30011</v>
      </c>
      <c r="G6253" s="14" t="s">
        <v>33900</v>
      </c>
      <c r="H6253" s="14" t="s">
        <v>30013</v>
      </c>
      <c r="I6253" t="s">
        <v>21</v>
      </c>
      <c r="K6253">
        <v>8</v>
      </c>
      <c r="L6253">
        <v>28</v>
      </c>
      <c r="M6253">
        <v>21</v>
      </c>
      <c r="N6253">
        <v>2</v>
      </c>
      <c r="O6253" t="s">
        <v>517</v>
      </c>
      <c r="P6253" t="s">
        <v>517</v>
      </c>
      <c r="Q6253" t="s">
        <v>517</v>
      </c>
      <c r="R6253" t="s">
        <v>517</v>
      </c>
      <c r="S6253" t="s">
        <v>517</v>
      </c>
      <c r="T6253" t="s">
        <v>517</v>
      </c>
      <c r="U6253" t="s">
        <v>517</v>
      </c>
      <c r="V6253" t="s">
        <v>517</v>
      </c>
      <c r="W6253" t="s">
        <v>517</v>
      </c>
      <c r="X6253" t="s">
        <v>517</v>
      </c>
      <c r="Y6253" t="s">
        <v>517</v>
      </c>
      <c r="Z6253" s="1" t="s">
        <v>517</v>
      </c>
      <c r="AA6253" t="s">
        <v>3731</v>
      </c>
      <c r="AB6253" t="s">
        <v>517</v>
      </c>
      <c r="AC6253" t="s">
        <v>357</v>
      </c>
      <c r="AD6253" t="s">
        <v>517</v>
      </c>
      <c r="AF6253" t="s">
        <v>8263</v>
      </c>
      <c r="AG6253" t="s">
        <v>8266</v>
      </c>
      <c r="AH6253" t="s">
        <v>8296</v>
      </c>
      <c r="AI6253" t="s">
        <v>8307</v>
      </c>
      <c r="AJ6253" t="s">
        <v>8295</v>
      </c>
    </row>
    <row r="6254" spans="1:36" x14ac:dyDescent="0.25">
      <c r="A6254" s="13" t="s">
        <v>33901</v>
      </c>
      <c r="B6254" s="1">
        <v>42975</v>
      </c>
      <c r="C6254" s="2">
        <v>0.85116898148148146</v>
      </c>
      <c r="D6254" t="s">
        <v>33902</v>
      </c>
      <c r="E6254" t="s">
        <v>22</v>
      </c>
      <c r="F6254" t="s">
        <v>33903</v>
      </c>
      <c r="G6254" s="14" t="s">
        <v>33904</v>
      </c>
      <c r="H6254" s="14" t="s">
        <v>33905</v>
      </c>
      <c r="I6254" t="s">
        <v>21</v>
      </c>
      <c r="K6254">
        <v>8</v>
      </c>
      <c r="L6254">
        <v>28</v>
      </c>
      <c r="M6254">
        <v>20</v>
      </c>
      <c r="N6254">
        <v>2</v>
      </c>
      <c r="O6254" t="s">
        <v>517</v>
      </c>
      <c r="P6254" t="s">
        <v>517</v>
      </c>
      <c r="Q6254" t="s">
        <v>517</v>
      </c>
      <c r="R6254" t="s">
        <v>517</v>
      </c>
      <c r="S6254" t="s">
        <v>517</v>
      </c>
      <c r="T6254" t="s">
        <v>517</v>
      </c>
      <c r="U6254" t="s">
        <v>517</v>
      </c>
      <c r="V6254" t="s">
        <v>517</v>
      </c>
      <c r="W6254" t="s">
        <v>517</v>
      </c>
      <c r="X6254" t="s">
        <v>517</v>
      </c>
      <c r="Y6254" t="s">
        <v>33906</v>
      </c>
      <c r="Z6254" s="1">
        <v>33830</v>
      </c>
      <c r="AA6254" t="s">
        <v>572</v>
      </c>
      <c r="AB6254">
        <v>25</v>
      </c>
      <c r="AC6254" t="s">
        <v>358</v>
      </c>
      <c r="AD6254" t="s">
        <v>482</v>
      </c>
      <c r="AF6254" t="s">
        <v>8296</v>
      </c>
      <c r="AG6254" t="s">
        <v>8263</v>
      </c>
      <c r="AH6254" t="s">
        <v>8295</v>
      </c>
      <c r="AI6254" t="s">
        <v>517</v>
      </c>
      <c r="AJ6254" t="s">
        <v>8307</v>
      </c>
    </row>
    <row r="6255" spans="1:36" x14ac:dyDescent="0.25">
      <c r="A6255" s="13" t="s">
        <v>33907</v>
      </c>
      <c r="B6255" s="1">
        <v>42975</v>
      </c>
      <c r="C6255" s="2">
        <v>0.81018518518518512</v>
      </c>
      <c r="D6255" t="s">
        <v>33908</v>
      </c>
      <c r="E6255" t="s">
        <v>22</v>
      </c>
      <c r="F6255" t="s">
        <v>32898</v>
      </c>
      <c r="G6255" s="14" t="s">
        <v>32899</v>
      </c>
      <c r="H6255" s="14" t="s">
        <v>33909</v>
      </c>
      <c r="I6255" t="s">
        <v>21</v>
      </c>
      <c r="K6255">
        <v>8</v>
      </c>
      <c r="L6255">
        <v>28</v>
      </c>
      <c r="M6255">
        <v>19</v>
      </c>
      <c r="N6255">
        <v>2</v>
      </c>
      <c r="O6255" t="s">
        <v>32895</v>
      </c>
      <c r="P6255" t="s">
        <v>517</v>
      </c>
      <c r="Q6255" t="s">
        <v>517</v>
      </c>
      <c r="R6255" t="s">
        <v>517</v>
      </c>
      <c r="S6255" t="s">
        <v>517</v>
      </c>
      <c r="T6255" t="s">
        <v>517</v>
      </c>
      <c r="U6255" t="s">
        <v>517</v>
      </c>
      <c r="V6255" t="s">
        <v>517</v>
      </c>
      <c r="W6255" t="s">
        <v>589</v>
      </c>
      <c r="X6255" t="s">
        <v>590</v>
      </c>
      <c r="Y6255" t="s">
        <v>32901</v>
      </c>
      <c r="Z6255" s="1">
        <v>34186</v>
      </c>
      <c r="AA6255" t="s">
        <v>529</v>
      </c>
      <c r="AB6255">
        <v>24</v>
      </c>
      <c r="AC6255" t="s">
        <v>358</v>
      </c>
      <c r="AD6255" t="s">
        <v>492</v>
      </c>
      <c r="AF6255" t="s">
        <v>517</v>
      </c>
      <c r="AG6255" t="s">
        <v>517</v>
      </c>
      <c r="AH6255" t="s">
        <v>517</v>
      </c>
      <c r="AI6255" t="s">
        <v>517</v>
      </c>
      <c r="AJ6255" t="s">
        <v>517</v>
      </c>
    </row>
    <row r="6256" spans="1:36" x14ac:dyDescent="0.25">
      <c r="A6256" s="13" t="s">
        <v>33910</v>
      </c>
      <c r="B6256" s="1">
        <v>42975</v>
      </c>
      <c r="C6256" s="2">
        <v>0.7497800925925926</v>
      </c>
      <c r="D6256" t="s">
        <v>4976</v>
      </c>
      <c r="E6256" t="s">
        <v>22</v>
      </c>
      <c r="F6256" t="s">
        <v>32992</v>
      </c>
      <c r="G6256" s="14" t="s">
        <v>32993</v>
      </c>
      <c r="H6256" s="14" t="s">
        <v>32994</v>
      </c>
      <c r="I6256" t="s">
        <v>23</v>
      </c>
      <c r="K6256">
        <v>8</v>
      </c>
      <c r="L6256">
        <v>28</v>
      </c>
      <c r="M6256">
        <v>17</v>
      </c>
      <c r="N6256">
        <v>2</v>
      </c>
      <c r="O6256" t="s">
        <v>32990</v>
      </c>
      <c r="P6256" t="s">
        <v>517</v>
      </c>
      <c r="Q6256" t="s">
        <v>517</v>
      </c>
      <c r="R6256" t="s">
        <v>517</v>
      </c>
      <c r="S6256" t="s">
        <v>517</v>
      </c>
      <c r="T6256" t="s">
        <v>517</v>
      </c>
      <c r="U6256" t="s">
        <v>517</v>
      </c>
      <c r="V6256" t="s">
        <v>517</v>
      </c>
      <c r="W6256" t="s">
        <v>476</v>
      </c>
      <c r="X6256" t="s">
        <v>477</v>
      </c>
      <c r="Y6256" t="s">
        <v>32995</v>
      </c>
      <c r="Z6256" s="1">
        <v>34706</v>
      </c>
      <c r="AA6256" t="s">
        <v>4976</v>
      </c>
      <c r="AB6256">
        <v>22</v>
      </c>
      <c r="AC6256" t="s">
        <v>358</v>
      </c>
      <c r="AD6256" t="s">
        <v>487</v>
      </c>
      <c r="AF6256" t="s">
        <v>8306</v>
      </c>
      <c r="AG6256" t="s">
        <v>517</v>
      </c>
      <c r="AH6256" t="s">
        <v>517</v>
      </c>
      <c r="AI6256" t="s">
        <v>517</v>
      </c>
      <c r="AJ6256" t="s">
        <v>517</v>
      </c>
    </row>
    <row r="6257" spans="1:36" x14ac:dyDescent="0.25">
      <c r="A6257" s="13" t="s">
        <v>33919</v>
      </c>
      <c r="B6257" s="1">
        <v>42975</v>
      </c>
      <c r="C6257" s="2">
        <v>0.7212615740740741</v>
      </c>
      <c r="D6257" t="s">
        <v>33920</v>
      </c>
      <c r="E6257" t="s">
        <v>22</v>
      </c>
      <c r="F6257" t="s">
        <v>33921</v>
      </c>
      <c r="G6257" s="14" t="s">
        <v>33922</v>
      </c>
      <c r="H6257" s="14" t="s">
        <v>33923</v>
      </c>
      <c r="I6257" t="s">
        <v>23</v>
      </c>
      <c r="K6257">
        <v>8</v>
      </c>
      <c r="L6257">
        <v>28</v>
      </c>
      <c r="M6257">
        <v>17</v>
      </c>
      <c r="N6257">
        <v>2</v>
      </c>
      <c r="O6257" t="s">
        <v>33918</v>
      </c>
      <c r="P6257" t="s">
        <v>33911</v>
      </c>
      <c r="Q6257" t="s">
        <v>33912</v>
      </c>
      <c r="R6257" t="s">
        <v>33913</v>
      </c>
      <c r="S6257" t="s">
        <v>33914</v>
      </c>
      <c r="T6257" t="s">
        <v>33915</v>
      </c>
      <c r="U6257" t="s">
        <v>33916</v>
      </c>
      <c r="V6257" t="s">
        <v>33917</v>
      </c>
      <c r="W6257" t="s">
        <v>621</v>
      </c>
      <c r="X6257" t="s">
        <v>622</v>
      </c>
      <c r="Y6257" t="s">
        <v>33924</v>
      </c>
      <c r="Z6257" s="1">
        <v>10210</v>
      </c>
      <c r="AA6257" t="s">
        <v>5988</v>
      </c>
      <c r="AB6257">
        <v>89</v>
      </c>
      <c r="AC6257" t="s">
        <v>358</v>
      </c>
      <c r="AD6257" t="s">
        <v>491</v>
      </c>
      <c r="AF6257" t="s">
        <v>517</v>
      </c>
      <c r="AG6257" t="s">
        <v>517</v>
      </c>
      <c r="AH6257" t="s">
        <v>517</v>
      </c>
      <c r="AI6257" t="s">
        <v>517</v>
      </c>
      <c r="AJ6257" t="s">
        <v>517</v>
      </c>
    </row>
    <row r="6258" spans="1:36" x14ac:dyDescent="0.25">
      <c r="A6258" s="13" t="s">
        <v>33925</v>
      </c>
      <c r="B6258" s="1">
        <v>42975</v>
      </c>
      <c r="C6258" s="2">
        <v>0.71131944444444439</v>
      </c>
      <c r="D6258" t="s">
        <v>33926</v>
      </c>
      <c r="E6258" t="s">
        <v>22</v>
      </c>
      <c r="F6258" t="s">
        <v>33927</v>
      </c>
      <c r="G6258" s="14" t="s">
        <v>33928</v>
      </c>
      <c r="H6258" s="14" t="s">
        <v>33929</v>
      </c>
      <c r="I6258" t="s">
        <v>31</v>
      </c>
      <c r="K6258">
        <v>8</v>
      </c>
      <c r="L6258">
        <v>28</v>
      </c>
      <c r="M6258">
        <v>17</v>
      </c>
      <c r="N6258">
        <v>2</v>
      </c>
      <c r="O6258" t="s">
        <v>517</v>
      </c>
      <c r="P6258" t="s">
        <v>517</v>
      </c>
      <c r="Q6258" t="s">
        <v>517</v>
      </c>
      <c r="R6258" t="s">
        <v>517</v>
      </c>
      <c r="S6258" t="s">
        <v>517</v>
      </c>
      <c r="T6258" t="s">
        <v>517</v>
      </c>
      <c r="U6258" t="s">
        <v>517</v>
      </c>
      <c r="V6258" t="s">
        <v>517</v>
      </c>
      <c r="W6258" t="s">
        <v>517</v>
      </c>
      <c r="X6258" t="s">
        <v>517</v>
      </c>
      <c r="Y6258" t="s">
        <v>33930</v>
      </c>
      <c r="Z6258" s="1">
        <v>29716</v>
      </c>
      <c r="AA6258" t="s">
        <v>2111</v>
      </c>
      <c r="AB6258">
        <v>36</v>
      </c>
      <c r="AC6258" t="s">
        <v>358</v>
      </c>
      <c r="AD6258" t="s">
        <v>495</v>
      </c>
      <c r="AF6258" t="s">
        <v>517</v>
      </c>
      <c r="AG6258" t="s">
        <v>517</v>
      </c>
      <c r="AH6258" t="s">
        <v>517</v>
      </c>
      <c r="AI6258" t="s">
        <v>517</v>
      </c>
      <c r="AJ6258" t="s">
        <v>517</v>
      </c>
    </row>
    <row r="6259" spans="1:36" x14ac:dyDescent="0.25">
      <c r="A6259" s="13" t="s">
        <v>33931</v>
      </c>
      <c r="B6259" s="1">
        <v>42975</v>
      </c>
      <c r="C6259" s="2">
        <v>0.65270833333333333</v>
      </c>
      <c r="D6259" t="s">
        <v>33932</v>
      </c>
      <c r="E6259" t="s">
        <v>22</v>
      </c>
      <c r="F6259" t="s">
        <v>33933</v>
      </c>
      <c r="G6259" s="14" t="s">
        <v>33934</v>
      </c>
      <c r="H6259" s="14" t="s">
        <v>33935</v>
      </c>
      <c r="I6259" t="s">
        <v>24</v>
      </c>
      <c r="K6259">
        <v>8</v>
      </c>
      <c r="L6259">
        <v>28</v>
      </c>
      <c r="M6259">
        <v>15</v>
      </c>
      <c r="N6259">
        <v>2</v>
      </c>
      <c r="O6259" t="s">
        <v>517</v>
      </c>
      <c r="P6259" t="s">
        <v>517</v>
      </c>
      <c r="Q6259" t="s">
        <v>517</v>
      </c>
      <c r="R6259" t="s">
        <v>517</v>
      </c>
      <c r="S6259" t="s">
        <v>517</v>
      </c>
      <c r="T6259" t="s">
        <v>517</v>
      </c>
      <c r="U6259" t="s">
        <v>517</v>
      </c>
      <c r="V6259" t="s">
        <v>517</v>
      </c>
      <c r="W6259" t="s">
        <v>517</v>
      </c>
      <c r="X6259" t="s">
        <v>517</v>
      </c>
      <c r="Y6259" t="s">
        <v>33936</v>
      </c>
      <c r="Z6259" s="1">
        <v>33666</v>
      </c>
      <c r="AA6259" t="s">
        <v>743</v>
      </c>
      <c r="AB6259">
        <v>25</v>
      </c>
      <c r="AC6259" t="s">
        <v>358</v>
      </c>
      <c r="AD6259" t="s">
        <v>498</v>
      </c>
      <c r="AF6259" t="s">
        <v>8313</v>
      </c>
      <c r="AG6259" t="s">
        <v>517</v>
      </c>
      <c r="AH6259" t="s">
        <v>517</v>
      </c>
      <c r="AI6259" t="s">
        <v>517</v>
      </c>
      <c r="AJ6259" t="s">
        <v>517</v>
      </c>
    </row>
    <row r="6260" spans="1:36" x14ac:dyDescent="0.25">
      <c r="A6260" s="13" t="s">
        <v>33938</v>
      </c>
      <c r="B6260" s="1">
        <v>42975</v>
      </c>
      <c r="C6260" s="2">
        <v>0.63770833333333332</v>
      </c>
      <c r="D6260" t="s">
        <v>33939</v>
      </c>
      <c r="E6260" t="s">
        <v>22</v>
      </c>
      <c r="F6260" t="s">
        <v>33940</v>
      </c>
      <c r="G6260" s="14" t="s">
        <v>33941</v>
      </c>
      <c r="H6260" s="14" t="s">
        <v>33942</v>
      </c>
      <c r="I6260" t="s">
        <v>23</v>
      </c>
      <c r="K6260">
        <v>8</v>
      </c>
      <c r="L6260">
        <v>28</v>
      </c>
      <c r="M6260">
        <v>15</v>
      </c>
      <c r="N6260">
        <v>2</v>
      </c>
      <c r="O6260" t="s">
        <v>33937</v>
      </c>
      <c r="P6260" t="s">
        <v>517</v>
      </c>
      <c r="Q6260" t="s">
        <v>517</v>
      </c>
      <c r="R6260" t="s">
        <v>517</v>
      </c>
      <c r="S6260" t="s">
        <v>517</v>
      </c>
      <c r="T6260" t="s">
        <v>517</v>
      </c>
      <c r="U6260" t="s">
        <v>517</v>
      </c>
      <c r="V6260" t="s">
        <v>517</v>
      </c>
      <c r="W6260" t="s">
        <v>1016</v>
      </c>
      <c r="X6260" t="s">
        <v>554</v>
      </c>
      <c r="Y6260" t="s">
        <v>33943</v>
      </c>
      <c r="Z6260" s="1">
        <v>36236</v>
      </c>
      <c r="AA6260" t="s">
        <v>659</v>
      </c>
      <c r="AB6260">
        <v>18</v>
      </c>
      <c r="AC6260" t="s">
        <v>358</v>
      </c>
      <c r="AD6260" t="s">
        <v>484</v>
      </c>
      <c r="AF6260" t="s">
        <v>517</v>
      </c>
      <c r="AG6260" t="s">
        <v>517</v>
      </c>
      <c r="AH6260" t="s">
        <v>517</v>
      </c>
      <c r="AI6260" t="s">
        <v>517</v>
      </c>
      <c r="AJ6260" t="s">
        <v>517</v>
      </c>
    </row>
    <row r="6261" spans="1:36" x14ac:dyDescent="0.25">
      <c r="A6261" s="13" t="s">
        <v>33944</v>
      </c>
      <c r="B6261" s="1">
        <v>42975</v>
      </c>
      <c r="C6261" s="2">
        <v>0.60350694444444442</v>
      </c>
      <c r="D6261" t="s">
        <v>33211</v>
      </c>
      <c r="E6261" t="s">
        <v>22</v>
      </c>
      <c r="F6261" t="s">
        <v>33945</v>
      </c>
      <c r="G6261" s="14" t="s">
        <v>33213</v>
      </c>
      <c r="H6261" s="14" t="s">
        <v>33214</v>
      </c>
      <c r="I6261" t="s">
        <v>21</v>
      </c>
      <c r="K6261">
        <v>8</v>
      </c>
      <c r="L6261">
        <v>28</v>
      </c>
      <c r="M6261">
        <v>14</v>
      </c>
      <c r="N6261">
        <v>2</v>
      </c>
      <c r="O6261" t="s">
        <v>517</v>
      </c>
      <c r="P6261" t="s">
        <v>517</v>
      </c>
      <c r="Q6261" t="s">
        <v>517</v>
      </c>
      <c r="R6261" t="s">
        <v>517</v>
      </c>
      <c r="S6261" t="s">
        <v>517</v>
      </c>
      <c r="T6261" t="s">
        <v>517</v>
      </c>
      <c r="U6261" t="s">
        <v>517</v>
      </c>
      <c r="V6261" t="s">
        <v>517</v>
      </c>
      <c r="W6261" t="s">
        <v>517</v>
      </c>
      <c r="X6261" t="s">
        <v>517</v>
      </c>
      <c r="Y6261" t="s">
        <v>12218</v>
      </c>
      <c r="Z6261" s="1">
        <v>28672</v>
      </c>
      <c r="AA6261" t="s">
        <v>694</v>
      </c>
      <c r="AB6261">
        <v>39</v>
      </c>
      <c r="AC6261" t="s">
        <v>358</v>
      </c>
      <c r="AD6261" t="s">
        <v>499</v>
      </c>
      <c r="AF6261" t="s">
        <v>8295</v>
      </c>
      <c r="AG6261" t="s">
        <v>8263</v>
      </c>
      <c r="AH6261" t="s">
        <v>8303</v>
      </c>
      <c r="AI6261" t="s">
        <v>8266</v>
      </c>
      <c r="AJ6261" t="s">
        <v>8304</v>
      </c>
    </row>
    <row r="6262" spans="1:36" x14ac:dyDescent="0.25">
      <c r="A6262" s="13" t="s">
        <v>33946</v>
      </c>
      <c r="B6262" s="1">
        <v>42975</v>
      </c>
      <c r="C6262" s="2">
        <v>0.56748842592592597</v>
      </c>
      <c r="D6262" t="s">
        <v>33947</v>
      </c>
      <c r="E6262" t="s">
        <v>5507</v>
      </c>
      <c r="F6262" t="s">
        <v>33313</v>
      </c>
      <c r="G6262" s="14" t="s">
        <v>33319</v>
      </c>
      <c r="H6262" s="14" t="s">
        <v>33948</v>
      </c>
      <c r="I6262" t="s">
        <v>23</v>
      </c>
      <c r="K6262">
        <v>8</v>
      </c>
      <c r="L6262">
        <v>28</v>
      </c>
      <c r="M6262">
        <v>13</v>
      </c>
      <c r="N6262">
        <v>2</v>
      </c>
      <c r="O6262" t="s">
        <v>33310</v>
      </c>
      <c r="P6262" t="s">
        <v>517</v>
      </c>
      <c r="Q6262" t="s">
        <v>517</v>
      </c>
      <c r="R6262" t="s">
        <v>517</v>
      </c>
      <c r="S6262" t="s">
        <v>517</v>
      </c>
      <c r="T6262" t="s">
        <v>517</v>
      </c>
      <c r="U6262" t="s">
        <v>517</v>
      </c>
      <c r="V6262" t="s">
        <v>517</v>
      </c>
      <c r="W6262" t="s">
        <v>1486</v>
      </c>
      <c r="X6262" t="s">
        <v>1487</v>
      </c>
      <c r="Y6262" t="s">
        <v>11653</v>
      </c>
      <c r="Z6262" s="1">
        <v>32495</v>
      </c>
      <c r="AA6262" t="s">
        <v>1613</v>
      </c>
      <c r="AB6262">
        <v>28</v>
      </c>
      <c r="AC6262" t="s">
        <v>358</v>
      </c>
      <c r="AD6262" t="s">
        <v>482</v>
      </c>
      <c r="AF6262" t="s">
        <v>517</v>
      </c>
      <c r="AG6262" t="s">
        <v>517</v>
      </c>
      <c r="AH6262" t="s">
        <v>517</v>
      </c>
      <c r="AI6262" t="s">
        <v>517</v>
      </c>
      <c r="AJ6262" t="s">
        <v>517</v>
      </c>
    </row>
    <row r="6263" spans="1:36" x14ac:dyDescent="0.25">
      <c r="A6263" s="13" t="s">
        <v>33949</v>
      </c>
      <c r="B6263" s="1">
        <v>42975</v>
      </c>
      <c r="C6263" s="2">
        <v>0.56190972222222224</v>
      </c>
      <c r="D6263" t="s">
        <v>32733</v>
      </c>
      <c r="E6263" t="s">
        <v>22</v>
      </c>
      <c r="F6263" t="s">
        <v>32734</v>
      </c>
      <c r="G6263" s="14" t="s">
        <v>32735</v>
      </c>
      <c r="H6263" s="14" t="s">
        <v>32736</v>
      </c>
      <c r="I6263" t="s">
        <v>23</v>
      </c>
      <c r="K6263">
        <v>8</v>
      </c>
      <c r="L6263">
        <v>28</v>
      </c>
      <c r="M6263">
        <v>13</v>
      </c>
      <c r="N6263">
        <v>2</v>
      </c>
      <c r="O6263" t="s">
        <v>32731</v>
      </c>
      <c r="P6263" t="s">
        <v>517</v>
      </c>
      <c r="Q6263" t="s">
        <v>517</v>
      </c>
      <c r="R6263" t="s">
        <v>517</v>
      </c>
      <c r="S6263" t="s">
        <v>517</v>
      </c>
      <c r="T6263" t="s">
        <v>517</v>
      </c>
      <c r="U6263" t="s">
        <v>517</v>
      </c>
      <c r="V6263" t="s">
        <v>517</v>
      </c>
      <c r="W6263" t="s">
        <v>672</v>
      </c>
      <c r="X6263" t="s">
        <v>477</v>
      </c>
      <c r="Y6263" t="s">
        <v>32737</v>
      </c>
      <c r="Z6263" s="1">
        <v>25942</v>
      </c>
      <c r="AA6263" t="s">
        <v>4266</v>
      </c>
      <c r="AB6263">
        <v>46</v>
      </c>
      <c r="AC6263" t="s">
        <v>357</v>
      </c>
      <c r="AD6263" t="s">
        <v>495</v>
      </c>
      <c r="AF6263" t="s">
        <v>517</v>
      </c>
      <c r="AG6263" t="s">
        <v>517</v>
      </c>
      <c r="AH6263" t="s">
        <v>517</v>
      </c>
      <c r="AI6263" t="s">
        <v>517</v>
      </c>
      <c r="AJ6263" t="s">
        <v>517</v>
      </c>
    </row>
    <row r="6264" spans="1:36" x14ac:dyDescent="0.25">
      <c r="A6264" s="13" t="s">
        <v>33950</v>
      </c>
      <c r="B6264" s="1">
        <v>42975</v>
      </c>
      <c r="C6264" s="2">
        <v>0.54712962962962963</v>
      </c>
      <c r="D6264" t="s">
        <v>33951</v>
      </c>
      <c r="E6264" t="s">
        <v>22</v>
      </c>
      <c r="F6264" t="s">
        <v>33952</v>
      </c>
      <c r="G6264" s="14" t="s">
        <v>33953</v>
      </c>
      <c r="H6264" s="14" t="s">
        <v>33954</v>
      </c>
      <c r="I6264" t="s">
        <v>25</v>
      </c>
      <c r="K6264">
        <v>8</v>
      </c>
      <c r="L6264">
        <v>28</v>
      </c>
      <c r="M6264">
        <v>13</v>
      </c>
      <c r="N6264">
        <v>2</v>
      </c>
      <c r="O6264" t="s">
        <v>517</v>
      </c>
      <c r="P6264" t="s">
        <v>517</v>
      </c>
      <c r="Q6264" t="s">
        <v>517</v>
      </c>
      <c r="R6264" t="s">
        <v>517</v>
      </c>
      <c r="S6264" t="s">
        <v>517</v>
      </c>
      <c r="T6264" t="s">
        <v>517</v>
      </c>
      <c r="U6264" t="s">
        <v>517</v>
      </c>
      <c r="V6264" t="s">
        <v>517</v>
      </c>
      <c r="W6264" t="s">
        <v>517</v>
      </c>
      <c r="X6264" t="s">
        <v>517</v>
      </c>
      <c r="Y6264" t="s">
        <v>24973</v>
      </c>
      <c r="Z6264" s="1">
        <v>24886</v>
      </c>
      <c r="AA6264" t="s">
        <v>2314</v>
      </c>
      <c r="AB6264">
        <v>49</v>
      </c>
      <c r="AC6264" t="s">
        <v>358</v>
      </c>
      <c r="AD6264" t="s">
        <v>500</v>
      </c>
      <c r="AF6264" t="s">
        <v>8295</v>
      </c>
      <c r="AG6264" t="s">
        <v>517</v>
      </c>
      <c r="AH6264" t="s">
        <v>8282</v>
      </c>
      <c r="AI6264" t="s">
        <v>8253</v>
      </c>
      <c r="AJ6264" t="s">
        <v>517</v>
      </c>
    </row>
    <row r="6265" spans="1:36" x14ac:dyDescent="0.25">
      <c r="A6265" s="13" t="s">
        <v>33955</v>
      </c>
      <c r="B6265" s="1">
        <v>42975</v>
      </c>
      <c r="C6265" s="2">
        <v>0.51325231481481481</v>
      </c>
      <c r="D6265" t="s">
        <v>33956</v>
      </c>
      <c r="E6265" t="s">
        <v>22</v>
      </c>
      <c r="F6265" t="s">
        <v>33957</v>
      </c>
      <c r="G6265" s="14" t="s">
        <v>33958</v>
      </c>
      <c r="H6265" s="14" t="s">
        <v>33959</v>
      </c>
      <c r="I6265" t="s">
        <v>21</v>
      </c>
      <c r="K6265">
        <v>8</v>
      </c>
      <c r="L6265">
        <v>28</v>
      </c>
      <c r="M6265">
        <v>12</v>
      </c>
      <c r="N6265">
        <v>2</v>
      </c>
      <c r="O6265" t="s">
        <v>517</v>
      </c>
      <c r="P6265" t="s">
        <v>517</v>
      </c>
      <c r="Q6265" t="s">
        <v>517</v>
      </c>
      <c r="R6265" t="s">
        <v>517</v>
      </c>
      <c r="S6265" t="s">
        <v>517</v>
      </c>
      <c r="T6265" t="s">
        <v>517</v>
      </c>
      <c r="U6265" t="s">
        <v>517</v>
      </c>
      <c r="V6265" t="s">
        <v>517</v>
      </c>
      <c r="W6265" t="s">
        <v>517</v>
      </c>
      <c r="X6265" t="s">
        <v>517</v>
      </c>
      <c r="Y6265" t="s">
        <v>33960</v>
      </c>
      <c r="Z6265" s="1">
        <v>17716</v>
      </c>
      <c r="AA6265" t="s">
        <v>529</v>
      </c>
      <c r="AB6265">
        <v>69</v>
      </c>
      <c r="AC6265" t="s">
        <v>358</v>
      </c>
      <c r="AD6265" t="s">
        <v>483</v>
      </c>
      <c r="AF6265" t="s">
        <v>8260</v>
      </c>
      <c r="AG6265" t="s">
        <v>517</v>
      </c>
      <c r="AH6265" t="s">
        <v>517</v>
      </c>
      <c r="AI6265" t="s">
        <v>517</v>
      </c>
      <c r="AJ6265" t="s">
        <v>517</v>
      </c>
    </row>
    <row r="6266" spans="1:36" x14ac:dyDescent="0.25">
      <c r="A6266" s="13" t="s">
        <v>33961</v>
      </c>
      <c r="B6266" s="1">
        <v>42975</v>
      </c>
      <c r="C6266" s="2">
        <v>0.51133101851851859</v>
      </c>
      <c r="D6266" t="s">
        <v>33962</v>
      </c>
      <c r="E6266" t="s">
        <v>22</v>
      </c>
      <c r="F6266" t="s">
        <v>33963</v>
      </c>
      <c r="G6266" s="14" t="s">
        <v>33964</v>
      </c>
      <c r="H6266" s="14" t="s">
        <v>33965</v>
      </c>
      <c r="I6266" t="s">
        <v>21</v>
      </c>
      <c r="K6266">
        <v>8</v>
      </c>
      <c r="L6266">
        <v>28</v>
      </c>
      <c r="M6266">
        <v>12</v>
      </c>
      <c r="N6266">
        <v>2</v>
      </c>
      <c r="O6266" t="s">
        <v>517</v>
      </c>
      <c r="P6266" t="s">
        <v>517</v>
      </c>
      <c r="Q6266" t="s">
        <v>517</v>
      </c>
      <c r="R6266" t="s">
        <v>517</v>
      </c>
      <c r="S6266" t="s">
        <v>517</v>
      </c>
      <c r="T6266" t="s">
        <v>517</v>
      </c>
      <c r="U6266" t="s">
        <v>517</v>
      </c>
      <c r="V6266" t="s">
        <v>517</v>
      </c>
      <c r="W6266" t="s">
        <v>517</v>
      </c>
      <c r="X6266" t="s">
        <v>517</v>
      </c>
      <c r="Y6266" t="s">
        <v>33966</v>
      </c>
      <c r="Z6266" s="1">
        <v>30753</v>
      </c>
      <c r="AA6266" t="s">
        <v>529</v>
      </c>
      <c r="AB6266">
        <v>33</v>
      </c>
      <c r="AC6266" t="s">
        <v>358</v>
      </c>
      <c r="AD6266" t="s">
        <v>502</v>
      </c>
      <c r="AF6266" t="s">
        <v>8253</v>
      </c>
      <c r="AG6266" t="s">
        <v>8282</v>
      </c>
      <c r="AH6266" t="s">
        <v>517</v>
      </c>
      <c r="AI6266" t="s">
        <v>517</v>
      </c>
      <c r="AJ6266" t="s">
        <v>517</v>
      </c>
    </row>
    <row r="6267" spans="1:36" x14ac:dyDescent="0.25">
      <c r="A6267" s="13" t="s">
        <v>33968</v>
      </c>
      <c r="B6267" s="1">
        <v>42975</v>
      </c>
      <c r="C6267" s="2">
        <v>0.50230324074074073</v>
      </c>
      <c r="D6267" t="s">
        <v>33969</v>
      </c>
      <c r="E6267" t="s">
        <v>22</v>
      </c>
      <c r="F6267" t="s">
        <v>33970</v>
      </c>
      <c r="G6267" s="14" t="s">
        <v>33971</v>
      </c>
      <c r="H6267" s="14" t="s">
        <v>33972</v>
      </c>
      <c r="I6267" t="s">
        <v>23</v>
      </c>
      <c r="K6267">
        <v>8</v>
      </c>
      <c r="L6267">
        <v>28</v>
      </c>
      <c r="M6267">
        <v>12</v>
      </c>
      <c r="N6267">
        <v>2</v>
      </c>
      <c r="O6267" t="s">
        <v>33967</v>
      </c>
      <c r="P6267" t="s">
        <v>517</v>
      </c>
      <c r="Q6267" t="s">
        <v>517</v>
      </c>
      <c r="R6267" t="s">
        <v>517</v>
      </c>
      <c r="S6267" t="s">
        <v>517</v>
      </c>
      <c r="T6267" t="s">
        <v>517</v>
      </c>
      <c r="U6267" t="s">
        <v>517</v>
      </c>
      <c r="V6267" t="s">
        <v>517</v>
      </c>
      <c r="W6267" t="s">
        <v>858</v>
      </c>
      <c r="X6267" t="s">
        <v>850</v>
      </c>
      <c r="Y6267" t="s">
        <v>11575</v>
      </c>
      <c r="Z6267" s="1">
        <v>31683</v>
      </c>
      <c r="AA6267" t="s">
        <v>8936</v>
      </c>
      <c r="AB6267">
        <v>30</v>
      </c>
      <c r="AC6267" t="s">
        <v>358</v>
      </c>
      <c r="AD6267" t="s">
        <v>495</v>
      </c>
      <c r="AF6267" t="s">
        <v>517</v>
      </c>
      <c r="AG6267" t="s">
        <v>517</v>
      </c>
      <c r="AH6267" t="s">
        <v>517</v>
      </c>
      <c r="AI6267" t="s">
        <v>517</v>
      </c>
      <c r="AJ6267" t="s">
        <v>517</v>
      </c>
    </row>
    <row r="6268" spans="1:36" x14ac:dyDescent="0.25">
      <c r="A6268" s="13" t="s">
        <v>33973</v>
      </c>
      <c r="B6268" s="1">
        <v>42975</v>
      </c>
      <c r="C6268" s="2">
        <v>0.50133101851851858</v>
      </c>
      <c r="D6268" t="s">
        <v>33974</v>
      </c>
      <c r="E6268" t="s">
        <v>22</v>
      </c>
      <c r="F6268" t="s">
        <v>33975</v>
      </c>
      <c r="G6268" s="14" t="s">
        <v>33976</v>
      </c>
      <c r="H6268" s="14" t="s">
        <v>33977</v>
      </c>
      <c r="I6268" t="s">
        <v>21</v>
      </c>
      <c r="K6268">
        <v>8</v>
      </c>
      <c r="L6268">
        <v>28</v>
      </c>
      <c r="M6268">
        <v>12</v>
      </c>
      <c r="N6268">
        <v>2</v>
      </c>
      <c r="O6268" t="s">
        <v>517</v>
      </c>
      <c r="P6268" t="s">
        <v>517</v>
      </c>
      <c r="Q6268" t="s">
        <v>517</v>
      </c>
      <c r="R6268" t="s">
        <v>517</v>
      </c>
      <c r="S6268" t="s">
        <v>517</v>
      </c>
      <c r="T6268" t="s">
        <v>517</v>
      </c>
      <c r="U6268" t="s">
        <v>517</v>
      </c>
      <c r="V6268" t="s">
        <v>517</v>
      </c>
      <c r="W6268" t="s">
        <v>517</v>
      </c>
      <c r="X6268" t="s">
        <v>517</v>
      </c>
      <c r="Y6268" t="s">
        <v>33978</v>
      </c>
      <c r="Z6268" s="1">
        <v>32326</v>
      </c>
      <c r="AA6268" t="s">
        <v>529</v>
      </c>
      <c r="AB6268">
        <v>29</v>
      </c>
      <c r="AC6268" t="s">
        <v>358</v>
      </c>
      <c r="AD6268" t="s">
        <v>495</v>
      </c>
      <c r="AF6268" t="s">
        <v>8295</v>
      </c>
      <c r="AG6268" t="s">
        <v>517</v>
      </c>
      <c r="AH6268" t="s">
        <v>8283</v>
      </c>
      <c r="AI6268" t="s">
        <v>517</v>
      </c>
      <c r="AJ6268" t="s">
        <v>517</v>
      </c>
    </row>
    <row r="6269" spans="1:36" x14ac:dyDescent="0.25">
      <c r="A6269" s="13" t="s">
        <v>33981</v>
      </c>
      <c r="B6269" s="1">
        <v>42975</v>
      </c>
      <c r="C6269" s="2">
        <v>0.49249999999999999</v>
      </c>
      <c r="D6269" t="s">
        <v>33982</v>
      </c>
      <c r="E6269" t="s">
        <v>22</v>
      </c>
      <c r="F6269" t="s">
        <v>33983</v>
      </c>
      <c r="G6269" s="14" t="s">
        <v>33984</v>
      </c>
      <c r="H6269" s="14" t="s">
        <v>33985</v>
      </c>
      <c r="I6269" t="s">
        <v>23</v>
      </c>
      <c r="K6269">
        <v>8</v>
      </c>
      <c r="L6269">
        <v>28</v>
      </c>
      <c r="M6269">
        <v>11</v>
      </c>
      <c r="N6269">
        <v>2</v>
      </c>
      <c r="O6269" t="s">
        <v>33980</v>
      </c>
      <c r="P6269" t="s">
        <v>33979</v>
      </c>
      <c r="Q6269" t="s">
        <v>517</v>
      </c>
      <c r="R6269" t="s">
        <v>517</v>
      </c>
      <c r="S6269" t="s">
        <v>517</v>
      </c>
      <c r="T6269" t="s">
        <v>517</v>
      </c>
      <c r="U6269" t="s">
        <v>517</v>
      </c>
      <c r="V6269" t="s">
        <v>517</v>
      </c>
      <c r="W6269" t="s">
        <v>476</v>
      </c>
      <c r="X6269" t="s">
        <v>846</v>
      </c>
      <c r="Y6269" t="s">
        <v>33986</v>
      </c>
      <c r="Z6269" s="1">
        <v>30845</v>
      </c>
      <c r="AA6269" t="s">
        <v>529</v>
      </c>
      <c r="AB6269">
        <v>33</v>
      </c>
      <c r="AC6269" t="s">
        <v>358</v>
      </c>
      <c r="AD6269" t="s">
        <v>483</v>
      </c>
      <c r="AF6269" t="s">
        <v>517</v>
      </c>
      <c r="AG6269" t="s">
        <v>517</v>
      </c>
      <c r="AH6269" t="s">
        <v>517</v>
      </c>
      <c r="AI6269" t="s">
        <v>517</v>
      </c>
      <c r="AJ6269" t="s">
        <v>517</v>
      </c>
    </row>
    <row r="6270" spans="1:36" x14ac:dyDescent="0.25">
      <c r="A6270" s="13" t="s">
        <v>33987</v>
      </c>
      <c r="B6270" s="1">
        <v>42975</v>
      </c>
      <c r="C6270" s="2">
        <v>0.46549768518518514</v>
      </c>
      <c r="D6270" t="s">
        <v>33988</v>
      </c>
      <c r="E6270" t="s">
        <v>22</v>
      </c>
      <c r="F6270" t="s">
        <v>33989</v>
      </c>
      <c r="G6270" s="14" t="s">
        <v>33990</v>
      </c>
      <c r="H6270" s="14" t="s">
        <v>33991</v>
      </c>
      <c r="I6270" t="s">
        <v>23</v>
      </c>
      <c r="K6270">
        <v>8</v>
      </c>
      <c r="L6270">
        <v>28</v>
      </c>
      <c r="M6270">
        <v>11</v>
      </c>
      <c r="N6270">
        <v>2</v>
      </c>
      <c r="O6270" t="s">
        <v>517</v>
      </c>
      <c r="P6270" t="s">
        <v>517</v>
      </c>
      <c r="Q6270" t="s">
        <v>517</v>
      </c>
      <c r="R6270" t="s">
        <v>517</v>
      </c>
      <c r="S6270" t="s">
        <v>517</v>
      </c>
      <c r="T6270" t="s">
        <v>517</v>
      </c>
      <c r="U6270" t="s">
        <v>517</v>
      </c>
      <c r="V6270" t="s">
        <v>517</v>
      </c>
      <c r="W6270" t="s">
        <v>517</v>
      </c>
      <c r="X6270" t="s">
        <v>517</v>
      </c>
      <c r="Y6270" t="s">
        <v>517</v>
      </c>
      <c r="Z6270" s="1" t="s">
        <v>517</v>
      </c>
      <c r="AA6270" t="s">
        <v>3578</v>
      </c>
      <c r="AB6270" t="s">
        <v>517</v>
      </c>
      <c r="AC6270" t="s">
        <v>358</v>
      </c>
      <c r="AD6270" t="s">
        <v>517</v>
      </c>
      <c r="AF6270" t="s">
        <v>517</v>
      </c>
      <c r="AG6270" t="s">
        <v>517</v>
      </c>
      <c r="AH6270" t="s">
        <v>517</v>
      </c>
      <c r="AI6270" t="s">
        <v>517</v>
      </c>
      <c r="AJ6270" t="s">
        <v>517</v>
      </c>
    </row>
    <row r="6271" spans="1:36" x14ac:dyDescent="0.25">
      <c r="A6271" s="13" t="s">
        <v>33993</v>
      </c>
      <c r="B6271" s="1">
        <v>42975</v>
      </c>
      <c r="C6271" s="2">
        <v>0.46287037037037032</v>
      </c>
      <c r="D6271" t="s">
        <v>33994</v>
      </c>
      <c r="E6271" t="s">
        <v>22</v>
      </c>
      <c r="F6271" t="s">
        <v>33995</v>
      </c>
      <c r="G6271" s="14" t="s">
        <v>33996</v>
      </c>
      <c r="H6271" s="14" t="s">
        <v>33997</v>
      </c>
      <c r="I6271" t="s">
        <v>23</v>
      </c>
      <c r="K6271">
        <v>8</v>
      </c>
      <c r="L6271">
        <v>28</v>
      </c>
      <c r="M6271">
        <v>11</v>
      </c>
      <c r="N6271">
        <v>2</v>
      </c>
      <c r="O6271" t="s">
        <v>33992</v>
      </c>
      <c r="P6271" t="s">
        <v>517</v>
      </c>
      <c r="Q6271" t="s">
        <v>517</v>
      </c>
      <c r="R6271" t="s">
        <v>517</v>
      </c>
      <c r="S6271" t="s">
        <v>517</v>
      </c>
      <c r="T6271" t="s">
        <v>517</v>
      </c>
      <c r="U6271" t="s">
        <v>517</v>
      </c>
      <c r="V6271" t="s">
        <v>517</v>
      </c>
      <c r="W6271" t="s">
        <v>621</v>
      </c>
      <c r="X6271" t="s">
        <v>622</v>
      </c>
      <c r="Y6271" t="s">
        <v>33998</v>
      </c>
      <c r="Z6271" s="1">
        <v>31584</v>
      </c>
      <c r="AA6271" t="s">
        <v>478</v>
      </c>
      <c r="AB6271">
        <v>31</v>
      </c>
      <c r="AC6271" t="s">
        <v>358</v>
      </c>
      <c r="AD6271" t="s">
        <v>482</v>
      </c>
      <c r="AF6271" t="s">
        <v>517</v>
      </c>
      <c r="AG6271" t="s">
        <v>517</v>
      </c>
      <c r="AH6271" t="s">
        <v>517</v>
      </c>
      <c r="AI6271" t="s">
        <v>517</v>
      </c>
      <c r="AJ6271" t="s">
        <v>517</v>
      </c>
    </row>
    <row r="6272" spans="1:36" x14ac:dyDescent="0.25">
      <c r="A6272" s="13" t="s">
        <v>33999</v>
      </c>
      <c r="B6272" s="1">
        <v>42975</v>
      </c>
      <c r="C6272" s="2">
        <v>0.46284722222222219</v>
      </c>
      <c r="D6272" t="s">
        <v>34000</v>
      </c>
      <c r="E6272" t="s">
        <v>22</v>
      </c>
      <c r="F6272" t="s">
        <v>34001</v>
      </c>
      <c r="G6272" s="14" t="s">
        <v>34002</v>
      </c>
      <c r="H6272" s="14" t="s">
        <v>34003</v>
      </c>
      <c r="I6272" t="s">
        <v>21</v>
      </c>
      <c r="K6272">
        <v>8</v>
      </c>
      <c r="L6272">
        <v>28</v>
      </c>
      <c r="M6272">
        <v>11</v>
      </c>
      <c r="N6272">
        <v>2</v>
      </c>
      <c r="O6272" t="s">
        <v>517</v>
      </c>
      <c r="P6272" t="s">
        <v>517</v>
      </c>
      <c r="Q6272" t="s">
        <v>517</v>
      </c>
      <c r="R6272" t="s">
        <v>517</v>
      </c>
      <c r="S6272" t="s">
        <v>517</v>
      </c>
      <c r="T6272" t="s">
        <v>517</v>
      </c>
      <c r="U6272" t="s">
        <v>517</v>
      </c>
      <c r="V6272" t="s">
        <v>517</v>
      </c>
      <c r="W6272" t="s">
        <v>517</v>
      </c>
      <c r="X6272" t="s">
        <v>517</v>
      </c>
      <c r="Y6272" t="s">
        <v>34004</v>
      </c>
      <c r="Z6272" s="1">
        <v>26769</v>
      </c>
      <c r="AA6272" t="s">
        <v>5359</v>
      </c>
      <c r="AB6272">
        <v>44</v>
      </c>
      <c r="AC6272" t="s">
        <v>358</v>
      </c>
      <c r="AD6272" t="s">
        <v>489</v>
      </c>
      <c r="AF6272" t="s">
        <v>8295</v>
      </c>
      <c r="AG6272" t="s">
        <v>8263</v>
      </c>
      <c r="AH6272" t="s">
        <v>8313</v>
      </c>
      <c r="AI6272" t="s">
        <v>517</v>
      </c>
      <c r="AJ6272" t="s">
        <v>8296</v>
      </c>
    </row>
    <row r="6273" spans="1:36" x14ac:dyDescent="0.25">
      <c r="A6273" t="s">
        <v>34006</v>
      </c>
      <c r="B6273">
        <v>42975</v>
      </c>
      <c r="C6273">
        <v>0.43755787037037036</v>
      </c>
      <c r="D6273" t="s">
        <v>34007</v>
      </c>
      <c r="E6273" t="s">
        <v>22</v>
      </c>
      <c r="F6273" t="s">
        <v>34008</v>
      </c>
      <c r="G6273" t="s">
        <v>34009</v>
      </c>
      <c r="H6273" t="s">
        <v>34010</v>
      </c>
      <c r="I6273" t="s">
        <v>23</v>
      </c>
      <c r="K6273">
        <v>8</v>
      </c>
      <c r="L6273">
        <v>28</v>
      </c>
      <c r="M6273">
        <v>10</v>
      </c>
      <c r="N6273">
        <v>2</v>
      </c>
      <c r="O6273" t="s">
        <v>34005</v>
      </c>
      <c r="P6273" t="s">
        <v>517</v>
      </c>
      <c r="Q6273" t="s">
        <v>517</v>
      </c>
      <c r="R6273" t="s">
        <v>517</v>
      </c>
      <c r="S6273" t="s">
        <v>517</v>
      </c>
      <c r="T6273" t="s">
        <v>517</v>
      </c>
      <c r="U6273" t="s">
        <v>517</v>
      </c>
      <c r="V6273" t="s">
        <v>517</v>
      </c>
      <c r="W6273" t="s">
        <v>621</v>
      </c>
      <c r="X6273" t="s">
        <v>622</v>
      </c>
      <c r="Y6273" t="s">
        <v>3016</v>
      </c>
      <c r="Z6273">
        <v>30934</v>
      </c>
      <c r="AA6273" t="s">
        <v>1308</v>
      </c>
      <c r="AB6273">
        <v>32</v>
      </c>
      <c r="AC6273" t="s">
        <v>358</v>
      </c>
      <c r="AD6273" t="s">
        <v>491</v>
      </c>
      <c r="AF6273" t="s">
        <v>8295</v>
      </c>
      <c r="AG6273" t="s">
        <v>517</v>
      </c>
      <c r="AH6273" t="s">
        <v>517</v>
      </c>
      <c r="AI6273" t="s">
        <v>517</v>
      </c>
      <c r="AJ6273" t="s">
        <v>517</v>
      </c>
    </row>
    <row r="6274" spans="1:36" x14ac:dyDescent="0.25">
      <c r="A6274" s="13" t="s">
        <v>34011</v>
      </c>
      <c r="B6274" s="1">
        <v>42975</v>
      </c>
      <c r="C6274" s="2">
        <v>0.42318287037037039</v>
      </c>
      <c r="D6274" t="s">
        <v>30468</v>
      </c>
      <c r="E6274" t="s">
        <v>22</v>
      </c>
      <c r="F6274" t="s">
        <v>30469</v>
      </c>
      <c r="G6274" s="14" t="s">
        <v>30470</v>
      </c>
      <c r="H6274" s="14" t="s">
        <v>30471</v>
      </c>
      <c r="I6274" t="s">
        <v>21</v>
      </c>
      <c r="K6274">
        <v>8</v>
      </c>
      <c r="L6274">
        <v>28</v>
      </c>
      <c r="M6274">
        <v>10</v>
      </c>
      <c r="N6274">
        <v>2</v>
      </c>
      <c r="O6274" t="s">
        <v>30466</v>
      </c>
      <c r="P6274" t="s">
        <v>517</v>
      </c>
      <c r="Q6274" t="s">
        <v>517</v>
      </c>
      <c r="R6274" t="s">
        <v>517</v>
      </c>
      <c r="S6274" t="s">
        <v>517</v>
      </c>
      <c r="T6274" t="s">
        <v>517</v>
      </c>
      <c r="U6274" t="s">
        <v>517</v>
      </c>
      <c r="V6274" t="s">
        <v>517</v>
      </c>
      <c r="W6274" t="s">
        <v>476</v>
      </c>
      <c r="X6274" t="s">
        <v>846</v>
      </c>
      <c r="Y6274" t="s">
        <v>8949</v>
      </c>
      <c r="Z6274" s="1">
        <v>32380</v>
      </c>
      <c r="AA6274" t="s">
        <v>1140</v>
      </c>
      <c r="AB6274">
        <v>29</v>
      </c>
      <c r="AC6274" t="s">
        <v>358</v>
      </c>
      <c r="AD6274" t="s">
        <v>492</v>
      </c>
      <c r="AF6274" t="s">
        <v>517</v>
      </c>
      <c r="AG6274" t="s">
        <v>517</v>
      </c>
      <c r="AH6274" t="s">
        <v>517</v>
      </c>
      <c r="AI6274" t="s">
        <v>517</v>
      </c>
      <c r="AJ6274" t="s">
        <v>517</v>
      </c>
    </row>
    <row r="6275" spans="1:36" x14ac:dyDescent="0.25">
      <c r="A6275" s="13" t="s">
        <v>34013</v>
      </c>
      <c r="B6275" s="1">
        <v>42975</v>
      </c>
      <c r="C6275" s="2">
        <v>0.35896990740740736</v>
      </c>
      <c r="D6275" t="s">
        <v>29397</v>
      </c>
      <c r="E6275" t="s">
        <v>22</v>
      </c>
      <c r="F6275" t="s">
        <v>29398</v>
      </c>
      <c r="G6275" s="14" t="s">
        <v>29400</v>
      </c>
      <c r="H6275" s="14" t="s">
        <v>29400</v>
      </c>
      <c r="I6275" t="s">
        <v>21</v>
      </c>
      <c r="K6275">
        <v>8</v>
      </c>
      <c r="L6275">
        <v>28</v>
      </c>
      <c r="M6275">
        <v>8</v>
      </c>
      <c r="N6275">
        <v>2</v>
      </c>
      <c r="O6275" t="s">
        <v>34012</v>
      </c>
      <c r="P6275" t="s">
        <v>34012</v>
      </c>
      <c r="Q6275" t="s">
        <v>517</v>
      </c>
      <c r="R6275" t="s">
        <v>517</v>
      </c>
      <c r="S6275" t="s">
        <v>517</v>
      </c>
      <c r="T6275" t="s">
        <v>517</v>
      </c>
      <c r="U6275" t="s">
        <v>517</v>
      </c>
      <c r="V6275" t="s">
        <v>517</v>
      </c>
      <c r="W6275" t="s">
        <v>537</v>
      </c>
      <c r="X6275" t="s">
        <v>580</v>
      </c>
      <c r="Y6275" t="s">
        <v>517</v>
      </c>
      <c r="Z6275" s="1" t="s">
        <v>517</v>
      </c>
      <c r="AA6275" t="s">
        <v>29401</v>
      </c>
      <c r="AB6275" t="s">
        <v>517</v>
      </c>
      <c r="AC6275" t="s">
        <v>358</v>
      </c>
      <c r="AD6275" t="s">
        <v>517</v>
      </c>
      <c r="AF6275" t="s">
        <v>8260</v>
      </c>
      <c r="AG6275" t="s">
        <v>517</v>
      </c>
      <c r="AH6275" t="s">
        <v>517</v>
      </c>
      <c r="AI6275" t="s">
        <v>517</v>
      </c>
      <c r="AJ6275" t="s">
        <v>517</v>
      </c>
    </row>
    <row r="6276" spans="1:36" x14ac:dyDescent="0.25">
      <c r="A6276" s="13" t="s">
        <v>34014</v>
      </c>
      <c r="B6276" s="1">
        <v>42975</v>
      </c>
      <c r="C6276" s="2">
        <v>0.3316087962962963</v>
      </c>
      <c r="D6276" t="s">
        <v>34015</v>
      </c>
      <c r="E6276" t="s">
        <v>22</v>
      </c>
      <c r="F6276" t="s">
        <v>34016</v>
      </c>
      <c r="G6276" s="14" t="s">
        <v>34017</v>
      </c>
      <c r="H6276" s="14" t="s">
        <v>34018</v>
      </c>
      <c r="I6276" t="s">
        <v>25</v>
      </c>
      <c r="K6276">
        <v>8</v>
      </c>
      <c r="L6276">
        <v>28</v>
      </c>
      <c r="M6276">
        <v>7</v>
      </c>
      <c r="N6276">
        <v>2</v>
      </c>
      <c r="O6276" t="s">
        <v>517</v>
      </c>
      <c r="P6276" t="s">
        <v>517</v>
      </c>
      <c r="Q6276" t="s">
        <v>517</v>
      </c>
      <c r="R6276" t="s">
        <v>517</v>
      </c>
      <c r="S6276" t="s">
        <v>517</v>
      </c>
      <c r="T6276" t="s">
        <v>517</v>
      </c>
      <c r="U6276" t="s">
        <v>517</v>
      </c>
      <c r="V6276" t="s">
        <v>517</v>
      </c>
      <c r="W6276" t="s">
        <v>517</v>
      </c>
      <c r="X6276" t="s">
        <v>517</v>
      </c>
      <c r="Y6276" t="s">
        <v>34019</v>
      </c>
      <c r="Z6276" s="1">
        <v>23692</v>
      </c>
      <c r="AA6276" t="s">
        <v>6987</v>
      </c>
      <c r="AB6276">
        <v>52</v>
      </c>
      <c r="AC6276" t="s">
        <v>358</v>
      </c>
      <c r="AD6276" t="s">
        <v>488</v>
      </c>
      <c r="AF6276" t="s">
        <v>8296</v>
      </c>
      <c r="AG6276" t="s">
        <v>517</v>
      </c>
      <c r="AH6276" t="s">
        <v>517</v>
      </c>
      <c r="AI6276" t="s">
        <v>517</v>
      </c>
      <c r="AJ6276" t="s">
        <v>517</v>
      </c>
    </row>
    <row r="6277" spans="1:36" x14ac:dyDescent="0.25">
      <c r="A6277" s="13" t="s">
        <v>34021</v>
      </c>
      <c r="B6277" s="1">
        <v>42975</v>
      </c>
      <c r="C6277" s="2">
        <v>0.31570601851851854</v>
      </c>
      <c r="D6277" t="s">
        <v>31922</v>
      </c>
      <c r="E6277" t="s">
        <v>22</v>
      </c>
      <c r="F6277" t="s">
        <v>31923</v>
      </c>
      <c r="G6277" s="14" t="s">
        <v>31924</v>
      </c>
      <c r="H6277" s="14" t="s">
        <v>31925</v>
      </c>
      <c r="I6277" t="s">
        <v>23</v>
      </c>
      <c r="K6277">
        <v>8</v>
      </c>
      <c r="L6277">
        <v>28</v>
      </c>
      <c r="M6277">
        <v>7</v>
      </c>
      <c r="N6277">
        <v>2</v>
      </c>
      <c r="O6277" t="s">
        <v>34020</v>
      </c>
      <c r="P6277" t="s">
        <v>517</v>
      </c>
      <c r="Q6277" t="s">
        <v>517</v>
      </c>
      <c r="R6277" t="s">
        <v>517</v>
      </c>
      <c r="S6277" t="s">
        <v>517</v>
      </c>
      <c r="T6277" t="s">
        <v>517</v>
      </c>
      <c r="U6277" t="s">
        <v>517</v>
      </c>
      <c r="V6277" t="s">
        <v>517</v>
      </c>
      <c r="W6277" t="s">
        <v>2068</v>
      </c>
      <c r="X6277" t="s">
        <v>622</v>
      </c>
      <c r="Y6277" t="s">
        <v>11441</v>
      </c>
      <c r="Z6277" s="1">
        <v>33495</v>
      </c>
      <c r="AA6277" t="s">
        <v>1182</v>
      </c>
      <c r="AB6277">
        <v>25</v>
      </c>
      <c r="AC6277" t="s">
        <v>358</v>
      </c>
      <c r="AD6277" t="s">
        <v>487</v>
      </c>
      <c r="AF6277" t="s">
        <v>8295</v>
      </c>
      <c r="AG6277" t="s">
        <v>8253</v>
      </c>
      <c r="AH6277" t="s">
        <v>8254</v>
      </c>
      <c r="AI6277" t="s">
        <v>8282</v>
      </c>
      <c r="AJ6277" t="s">
        <v>517</v>
      </c>
    </row>
    <row r="6278" spans="1:36" x14ac:dyDescent="0.25">
      <c r="A6278" s="13" t="s">
        <v>34022</v>
      </c>
      <c r="B6278" s="1">
        <v>42975</v>
      </c>
      <c r="C6278" s="2">
        <v>6.7511574074074085E-2</v>
      </c>
      <c r="D6278" t="s">
        <v>27494</v>
      </c>
      <c r="E6278" t="s">
        <v>22</v>
      </c>
      <c r="F6278" t="s">
        <v>27495</v>
      </c>
      <c r="G6278" s="14" t="s">
        <v>27496</v>
      </c>
      <c r="H6278" s="14" t="s">
        <v>27497</v>
      </c>
      <c r="I6278" t="s">
        <v>23</v>
      </c>
      <c r="K6278">
        <v>8</v>
      </c>
      <c r="L6278">
        <v>28</v>
      </c>
      <c r="M6278">
        <v>1</v>
      </c>
      <c r="N6278">
        <v>2</v>
      </c>
      <c r="O6278" t="s">
        <v>27492</v>
      </c>
      <c r="P6278" t="s">
        <v>517</v>
      </c>
      <c r="Q6278" t="s">
        <v>517</v>
      </c>
      <c r="R6278" t="s">
        <v>517</v>
      </c>
      <c r="S6278" t="s">
        <v>517</v>
      </c>
      <c r="T6278" t="s">
        <v>517</v>
      </c>
      <c r="U6278" t="s">
        <v>517</v>
      </c>
      <c r="V6278" t="s">
        <v>517</v>
      </c>
      <c r="W6278" t="s">
        <v>537</v>
      </c>
      <c r="X6278" t="s">
        <v>26300</v>
      </c>
      <c r="Y6278" t="s">
        <v>27498</v>
      </c>
      <c r="Z6278" s="1">
        <v>35056</v>
      </c>
      <c r="AA6278" t="s">
        <v>4872</v>
      </c>
      <c r="AB6278">
        <v>21</v>
      </c>
      <c r="AC6278" t="s">
        <v>357</v>
      </c>
      <c r="AD6278" t="s">
        <v>489</v>
      </c>
      <c r="AF6278" t="s">
        <v>517</v>
      </c>
      <c r="AG6278" t="s">
        <v>517</v>
      </c>
      <c r="AH6278" t="s">
        <v>517</v>
      </c>
      <c r="AI6278" t="s">
        <v>517</v>
      </c>
      <c r="AJ6278" t="s">
        <v>517</v>
      </c>
    </row>
    <row r="6279" spans="1:36" x14ac:dyDescent="0.25">
      <c r="A6279" s="13" t="s">
        <v>34023</v>
      </c>
      <c r="B6279" s="1">
        <v>42975</v>
      </c>
      <c r="C6279" s="2">
        <v>2.2766203703703702E-2</v>
      </c>
      <c r="D6279" t="s">
        <v>31494</v>
      </c>
      <c r="E6279" t="s">
        <v>22</v>
      </c>
      <c r="F6279" t="s">
        <v>31495</v>
      </c>
      <c r="G6279" s="14" t="s">
        <v>31496</v>
      </c>
      <c r="H6279" s="14" t="s">
        <v>31497</v>
      </c>
      <c r="I6279" t="s">
        <v>23</v>
      </c>
      <c r="K6279">
        <v>8</v>
      </c>
      <c r="L6279">
        <v>28</v>
      </c>
      <c r="M6279">
        <v>0</v>
      </c>
      <c r="N6279">
        <v>2</v>
      </c>
      <c r="O6279" t="s">
        <v>31492</v>
      </c>
      <c r="P6279" t="s">
        <v>517</v>
      </c>
      <c r="Q6279" t="s">
        <v>517</v>
      </c>
      <c r="R6279" t="s">
        <v>517</v>
      </c>
      <c r="S6279" t="s">
        <v>517</v>
      </c>
      <c r="T6279" t="s">
        <v>517</v>
      </c>
      <c r="U6279" t="s">
        <v>517</v>
      </c>
      <c r="V6279" t="s">
        <v>517</v>
      </c>
      <c r="W6279" t="s">
        <v>672</v>
      </c>
      <c r="X6279" t="s">
        <v>622</v>
      </c>
      <c r="Y6279" t="s">
        <v>31498</v>
      </c>
      <c r="Z6279" s="1">
        <v>35005</v>
      </c>
      <c r="AA6279" t="s">
        <v>31499</v>
      </c>
      <c r="AB6279">
        <v>21</v>
      </c>
      <c r="AC6279" t="s">
        <v>358</v>
      </c>
      <c r="AD6279" t="s">
        <v>495</v>
      </c>
      <c r="AF6279" t="s">
        <v>517</v>
      </c>
      <c r="AG6279" t="s">
        <v>517</v>
      </c>
      <c r="AH6279" t="s">
        <v>517</v>
      </c>
      <c r="AI6279" t="s">
        <v>517</v>
      </c>
      <c r="AJ6279" t="s">
        <v>517</v>
      </c>
    </row>
    <row r="6280" spans="1:36" x14ac:dyDescent="0.25">
      <c r="A6280" s="13" t="s">
        <v>34024</v>
      </c>
      <c r="B6280" s="1">
        <v>42975</v>
      </c>
      <c r="C6280" s="2">
        <v>2.2615740740740742E-2</v>
      </c>
      <c r="D6280" t="s">
        <v>34025</v>
      </c>
      <c r="E6280" t="s">
        <v>22</v>
      </c>
      <c r="F6280" t="s">
        <v>34026</v>
      </c>
      <c r="G6280" s="14" t="s">
        <v>34027</v>
      </c>
      <c r="H6280" s="14" t="s">
        <v>34028</v>
      </c>
      <c r="I6280" t="s">
        <v>24</v>
      </c>
      <c r="K6280">
        <v>8</v>
      </c>
      <c r="L6280">
        <v>28</v>
      </c>
      <c r="M6280">
        <v>0</v>
      </c>
      <c r="N6280">
        <v>2</v>
      </c>
      <c r="O6280" t="s">
        <v>517</v>
      </c>
      <c r="P6280" t="s">
        <v>517</v>
      </c>
      <c r="Q6280" t="s">
        <v>517</v>
      </c>
      <c r="R6280" t="s">
        <v>517</v>
      </c>
      <c r="S6280" t="s">
        <v>517</v>
      </c>
      <c r="T6280" t="s">
        <v>517</v>
      </c>
      <c r="U6280" t="s">
        <v>517</v>
      </c>
      <c r="V6280" t="s">
        <v>517</v>
      </c>
      <c r="W6280" t="s">
        <v>517</v>
      </c>
      <c r="X6280" t="s">
        <v>517</v>
      </c>
      <c r="Y6280" t="s">
        <v>34029</v>
      </c>
      <c r="Z6280" s="1">
        <v>32828</v>
      </c>
      <c r="AA6280" t="s">
        <v>34025</v>
      </c>
      <c r="AB6280">
        <v>27</v>
      </c>
      <c r="AC6280" t="s">
        <v>357</v>
      </c>
      <c r="AD6280" t="s">
        <v>492</v>
      </c>
      <c r="AF6280" t="s">
        <v>517</v>
      </c>
      <c r="AG6280" t="s">
        <v>517</v>
      </c>
      <c r="AH6280" t="s">
        <v>517</v>
      </c>
      <c r="AI6280" t="s">
        <v>517</v>
      </c>
      <c r="AJ6280" t="s">
        <v>517</v>
      </c>
    </row>
    <row r="6281" spans="1:36" x14ac:dyDescent="0.25">
      <c r="A6281" s="13" t="s">
        <v>34030</v>
      </c>
      <c r="B6281" s="1">
        <v>42975</v>
      </c>
      <c r="C6281" s="2">
        <v>8.8425925925925911E-3</v>
      </c>
      <c r="D6281" t="s">
        <v>32793</v>
      </c>
      <c r="E6281" t="s">
        <v>22</v>
      </c>
      <c r="F6281" t="s">
        <v>32794</v>
      </c>
      <c r="G6281" s="14" t="s">
        <v>32795</v>
      </c>
      <c r="H6281" s="14" t="s">
        <v>32796</v>
      </c>
      <c r="I6281" t="s">
        <v>24</v>
      </c>
      <c r="K6281">
        <v>8</v>
      </c>
      <c r="L6281">
        <v>28</v>
      </c>
      <c r="M6281">
        <v>0</v>
      </c>
      <c r="N6281">
        <v>2</v>
      </c>
      <c r="O6281" t="s">
        <v>517</v>
      </c>
      <c r="P6281" t="s">
        <v>517</v>
      </c>
      <c r="Q6281" t="s">
        <v>517</v>
      </c>
      <c r="R6281" t="s">
        <v>517</v>
      </c>
      <c r="S6281" t="s">
        <v>517</v>
      </c>
      <c r="T6281" t="s">
        <v>517</v>
      </c>
      <c r="U6281" t="s">
        <v>517</v>
      </c>
      <c r="V6281" t="s">
        <v>517</v>
      </c>
      <c r="W6281" t="s">
        <v>517</v>
      </c>
      <c r="X6281" t="s">
        <v>517</v>
      </c>
      <c r="Y6281" t="s">
        <v>32797</v>
      </c>
      <c r="Z6281" s="1">
        <v>18865</v>
      </c>
      <c r="AA6281" t="s">
        <v>529</v>
      </c>
      <c r="AB6281">
        <v>66</v>
      </c>
      <c r="AC6281" t="s">
        <v>358</v>
      </c>
      <c r="AD6281" t="s">
        <v>495</v>
      </c>
      <c r="AF6281" t="s">
        <v>8306</v>
      </c>
      <c r="AG6281" t="s">
        <v>517</v>
      </c>
      <c r="AH6281" t="s">
        <v>517</v>
      </c>
      <c r="AI6281" t="s">
        <v>517</v>
      </c>
      <c r="AJ6281" t="s">
        <v>517</v>
      </c>
    </row>
    <row r="6282" spans="1:36" x14ac:dyDescent="0.25">
      <c r="A6282" s="13" t="s">
        <v>34032</v>
      </c>
      <c r="B6282" s="1">
        <v>42974</v>
      </c>
      <c r="C6282" s="2">
        <v>0.97810185185185183</v>
      </c>
      <c r="D6282" t="s">
        <v>34033</v>
      </c>
      <c r="E6282" t="s">
        <v>22</v>
      </c>
      <c r="F6282" t="s">
        <v>34034</v>
      </c>
      <c r="G6282" s="14" t="s">
        <v>34035</v>
      </c>
      <c r="H6282" s="14" t="s">
        <v>34036</v>
      </c>
      <c r="I6282" t="s">
        <v>21</v>
      </c>
      <c r="K6282">
        <v>8</v>
      </c>
      <c r="L6282">
        <v>27</v>
      </c>
      <c r="M6282">
        <v>23</v>
      </c>
      <c r="N6282">
        <v>1</v>
      </c>
      <c r="O6282" t="s">
        <v>34031</v>
      </c>
      <c r="P6282" t="s">
        <v>517</v>
      </c>
      <c r="Q6282" t="s">
        <v>517</v>
      </c>
      <c r="R6282" t="s">
        <v>517</v>
      </c>
      <c r="S6282" t="s">
        <v>517</v>
      </c>
      <c r="T6282" t="s">
        <v>517</v>
      </c>
      <c r="U6282" t="s">
        <v>517</v>
      </c>
      <c r="V6282" t="s">
        <v>517</v>
      </c>
      <c r="W6282" t="s">
        <v>526</v>
      </c>
      <c r="X6282" t="s">
        <v>527</v>
      </c>
      <c r="Y6282" t="s">
        <v>34037</v>
      </c>
      <c r="Z6282" s="1">
        <v>34357</v>
      </c>
      <c r="AA6282" t="s">
        <v>34033</v>
      </c>
      <c r="AB6282">
        <v>23</v>
      </c>
      <c r="AC6282" t="s">
        <v>358</v>
      </c>
      <c r="AD6282" t="s">
        <v>492</v>
      </c>
      <c r="AF6282" t="s">
        <v>517</v>
      </c>
      <c r="AG6282" t="s">
        <v>517</v>
      </c>
      <c r="AH6282" t="s">
        <v>517</v>
      </c>
      <c r="AI6282" t="s">
        <v>517</v>
      </c>
      <c r="AJ6282" t="s">
        <v>517</v>
      </c>
    </row>
    <row r="6283" spans="1:36" x14ac:dyDescent="0.25">
      <c r="A6283" s="13" t="s">
        <v>34038</v>
      </c>
      <c r="B6283" s="1">
        <v>42974</v>
      </c>
      <c r="C6283" s="2">
        <v>0.94193287037037043</v>
      </c>
      <c r="D6283" t="s">
        <v>31941</v>
      </c>
      <c r="E6283" t="s">
        <v>22</v>
      </c>
      <c r="F6283" t="s">
        <v>31942</v>
      </c>
      <c r="G6283" s="14" t="s">
        <v>31943</v>
      </c>
      <c r="H6283" s="14" t="s">
        <v>33876</v>
      </c>
      <c r="I6283" t="s">
        <v>21</v>
      </c>
      <c r="K6283">
        <v>8</v>
      </c>
      <c r="L6283">
        <v>27</v>
      </c>
      <c r="M6283">
        <v>22</v>
      </c>
      <c r="N6283">
        <v>1</v>
      </c>
      <c r="O6283" t="s">
        <v>31939</v>
      </c>
      <c r="P6283" t="s">
        <v>517</v>
      </c>
      <c r="Q6283" t="s">
        <v>517</v>
      </c>
      <c r="R6283" t="s">
        <v>517</v>
      </c>
      <c r="S6283" t="s">
        <v>517</v>
      </c>
      <c r="T6283" t="s">
        <v>517</v>
      </c>
      <c r="U6283" t="s">
        <v>517</v>
      </c>
      <c r="V6283" t="s">
        <v>517</v>
      </c>
      <c r="W6283" t="s">
        <v>589</v>
      </c>
      <c r="X6283" t="s">
        <v>590</v>
      </c>
      <c r="Y6283" t="s">
        <v>31945</v>
      </c>
      <c r="Z6283" s="1">
        <v>30495</v>
      </c>
      <c r="AA6283" t="s">
        <v>674</v>
      </c>
      <c r="AB6283">
        <v>34</v>
      </c>
      <c r="AC6283" t="s">
        <v>358</v>
      </c>
      <c r="AD6283" t="s">
        <v>482</v>
      </c>
      <c r="AF6283" t="s">
        <v>8254</v>
      </c>
      <c r="AG6283" t="s">
        <v>8307</v>
      </c>
      <c r="AH6283" t="s">
        <v>8253</v>
      </c>
      <c r="AI6283" t="s">
        <v>8295</v>
      </c>
      <c r="AJ6283" t="s">
        <v>517</v>
      </c>
    </row>
    <row r="6284" spans="1:36" x14ac:dyDescent="0.25">
      <c r="A6284" s="13" t="s">
        <v>34040</v>
      </c>
      <c r="B6284" s="1">
        <v>42974</v>
      </c>
      <c r="C6284" s="2">
        <v>0.92011574074074076</v>
      </c>
      <c r="D6284" t="s">
        <v>34041</v>
      </c>
      <c r="E6284" t="s">
        <v>22</v>
      </c>
      <c r="F6284" t="s">
        <v>34042</v>
      </c>
      <c r="G6284" s="14" t="s">
        <v>34043</v>
      </c>
      <c r="H6284" s="14" t="s">
        <v>34044</v>
      </c>
      <c r="I6284" t="s">
        <v>23</v>
      </c>
      <c r="K6284">
        <v>8</v>
      </c>
      <c r="L6284">
        <v>27</v>
      </c>
      <c r="M6284">
        <v>22</v>
      </c>
      <c r="N6284">
        <v>1</v>
      </c>
      <c r="O6284" t="s">
        <v>34039</v>
      </c>
      <c r="P6284" t="s">
        <v>517</v>
      </c>
      <c r="Q6284" t="s">
        <v>517</v>
      </c>
      <c r="R6284" t="s">
        <v>517</v>
      </c>
      <c r="S6284" t="s">
        <v>517</v>
      </c>
      <c r="T6284" t="s">
        <v>517</v>
      </c>
      <c r="U6284" t="s">
        <v>517</v>
      </c>
      <c r="V6284" t="s">
        <v>517</v>
      </c>
      <c r="W6284" t="s">
        <v>589</v>
      </c>
      <c r="X6284" t="s">
        <v>590</v>
      </c>
      <c r="Y6284" t="s">
        <v>6371</v>
      </c>
      <c r="Z6284" s="1">
        <v>32762</v>
      </c>
      <c r="AA6284" t="s">
        <v>529</v>
      </c>
      <c r="AB6284">
        <v>27</v>
      </c>
      <c r="AC6284" t="s">
        <v>358</v>
      </c>
      <c r="AD6284" t="s">
        <v>495</v>
      </c>
      <c r="AF6284" t="s">
        <v>517</v>
      </c>
      <c r="AG6284" t="s">
        <v>517</v>
      </c>
      <c r="AH6284" t="s">
        <v>517</v>
      </c>
      <c r="AI6284" t="s">
        <v>517</v>
      </c>
      <c r="AJ6284" t="s">
        <v>517</v>
      </c>
    </row>
    <row r="6285" spans="1:36" x14ac:dyDescent="0.25">
      <c r="A6285" s="13" t="s">
        <v>34045</v>
      </c>
      <c r="B6285" s="1">
        <v>42974</v>
      </c>
      <c r="C6285" s="2">
        <v>0.90927083333333336</v>
      </c>
      <c r="D6285" t="s">
        <v>27494</v>
      </c>
      <c r="E6285" t="s">
        <v>22</v>
      </c>
      <c r="F6285" t="s">
        <v>27495</v>
      </c>
      <c r="G6285" s="14" t="s">
        <v>27496</v>
      </c>
      <c r="H6285" s="14" t="s">
        <v>27497</v>
      </c>
      <c r="I6285" t="s">
        <v>23</v>
      </c>
      <c r="K6285">
        <v>8</v>
      </c>
      <c r="L6285">
        <v>27</v>
      </c>
      <c r="M6285">
        <v>21</v>
      </c>
      <c r="N6285">
        <v>1</v>
      </c>
      <c r="O6285" t="s">
        <v>27492</v>
      </c>
      <c r="P6285" t="s">
        <v>517</v>
      </c>
      <c r="Q6285" t="s">
        <v>517</v>
      </c>
      <c r="R6285" t="s">
        <v>517</v>
      </c>
      <c r="S6285" t="s">
        <v>517</v>
      </c>
      <c r="T6285" t="s">
        <v>517</v>
      </c>
      <c r="U6285" t="s">
        <v>517</v>
      </c>
      <c r="V6285" t="s">
        <v>517</v>
      </c>
      <c r="W6285" t="s">
        <v>537</v>
      </c>
      <c r="X6285" t="s">
        <v>26300</v>
      </c>
      <c r="Y6285" t="s">
        <v>27498</v>
      </c>
      <c r="Z6285" s="1">
        <v>35056</v>
      </c>
      <c r="AA6285" t="s">
        <v>4872</v>
      </c>
      <c r="AB6285">
        <v>21</v>
      </c>
      <c r="AC6285" t="s">
        <v>357</v>
      </c>
      <c r="AD6285" t="s">
        <v>489</v>
      </c>
      <c r="AF6285" t="s">
        <v>517</v>
      </c>
      <c r="AG6285" t="s">
        <v>517</v>
      </c>
      <c r="AH6285" t="s">
        <v>517</v>
      </c>
      <c r="AI6285" t="s">
        <v>517</v>
      </c>
      <c r="AJ6285" t="s">
        <v>517</v>
      </c>
    </row>
    <row r="6286" spans="1:36" x14ac:dyDescent="0.25">
      <c r="A6286" s="13" t="s">
        <v>34046</v>
      </c>
      <c r="B6286" s="1">
        <v>42974</v>
      </c>
      <c r="C6286" s="2">
        <v>0.83326388888888892</v>
      </c>
      <c r="D6286" t="s">
        <v>34047</v>
      </c>
      <c r="E6286" t="s">
        <v>22</v>
      </c>
      <c r="F6286" t="s">
        <v>34048</v>
      </c>
      <c r="G6286" s="14" t="s">
        <v>34049</v>
      </c>
      <c r="H6286" s="14" t="s">
        <v>34050</v>
      </c>
      <c r="I6286" t="s">
        <v>23</v>
      </c>
      <c r="K6286">
        <v>8</v>
      </c>
      <c r="L6286">
        <v>27</v>
      </c>
      <c r="M6286">
        <v>19</v>
      </c>
      <c r="N6286">
        <v>1</v>
      </c>
      <c r="O6286" t="s">
        <v>517</v>
      </c>
      <c r="P6286" t="s">
        <v>517</v>
      </c>
      <c r="Q6286" t="s">
        <v>517</v>
      </c>
      <c r="R6286" t="s">
        <v>517</v>
      </c>
      <c r="S6286" t="s">
        <v>517</v>
      </c>
      <c r="T6286" t="s">
        <v>517</v>
      </c>
      <c r="U6286" t="s">
        <v>517</v>
      </c>
      <c r="V6286" t="s">
        <v>517</v>
      </c>
      <c r="W6286" t="s">
        <v>517</v>
      </c>
      <c r="X6286" t="s">
        <v>517</v>
      </c>
      <c r="Y6286" t="s">
        <v>34051</v>
      </c>
      <c r="Z6286" s="1">
        <v>28479</v>
      </c>
      <c r="AA6286" t="s">
        <v>946</v>
      </c>
      <c r="AB6286">
        <v>39</v>
      </c>
      <c r="AC6286" t="s">
        <v>358</v>
      </c>
      <c r="AD6286" t="s">
        <v>498</v>
      </c>
      <c r="AF6286" t="s">
        <v>8253</v>
      </c>
      <c r="AG6286" t="s">
        <v>517</v>
      </c>
      <c r="AH6286" t="s">
        <v>517</v>
      </c>
      <c r="AI6286" t="s">
        <v>517</v>
      </c>
      <c r="AJ6286" t="s">
        <v>517</v>
      </c>
    </row>
    <row r="6287" spans="1:36" x14ac:dyDescent="0.25">
      <c r="A6287" s="13" t="s">
        <v>34053</v>
      </c>
      <c r="B6287" s="1">
        <v>42974</v>
      </c>
      <c r="C6287" s="2">
        <v>0.8302546296296297</v>
      </c>
      <c r="D6287" t="s">
        <v>34054</v>
      </c>
      <c r="E6287" t="s">
        <v>22</v>
      </c>
      <c r="F6287" t="s">
        <v>34055</v>
      </c>
      <c r="G6287" s="14" t="s">
        <v>34056</v>
      </c>
      <c r="H6287" s="14" t="s">
        <v>34057</v>
      </c>
      <c r="I6287" t="s">
        <v>23</v>
      </c>
      <c r="K6287">
        <v>8</v>
      </c>
      <c r="L6287">
        <v>27</v>
      </c>
      <c r="M6287">
        <v>19</v>
      </c>
      <c r="N6287">
        <v>1</v>
      </c>
      <c r="O6287" t="s">
        <v>34052</v>
      </c>
      <c r="P6287" t="s">
        <v>517</v>
      </c>
      <c r="Q6287" t="s">
        <v>517</v>
      </c>
      <c r="R6287" t="s">
        <v>517</v>
      </c>
      <c r="S6287" t="s">
        <v>517</v>
      </c>
      <c r="T6287" t="s">
        <v>517</v>
      </c>
      <c r="U6287" t="s">
        <v>517</v>
      </c>
      <c r="V6287" t="s">
        <v>517</v>
      </c>
      <c r="W6287" t="s">
        <v>12878</v>
      </c>
      <c r="X6287" t="s">
        <v>27651</v>
      </c>
      <c r="Y6287" t="s">
        <v>686</v>
      </c>
      <c r="Z6287" s="1">
        <v>32116</v>
      </c>
      <c r="AA6287" t="s">
        <v>11503</v>
      </c>
      <c r="AB6287">
        <v>29</v>
      </c>
      <c r="AC6287" t="s">
        <v>357</v>
      </c>
      <c r="AD6287" t="s">
        <v>482</v>
      </c>
      <c r="AF6287" t="s">
        <v>517</v>
      </c>
      <c r="AG6287" t="s">
        <v>517</v>
      </c>
      <c r="AH6287" t="s">
        <v>517</v>
      </c>
      <c r="AI6287" t="s">
        <v>517</v>
      </c>
      <c r="AJ6287" t="s">
        <v>517</v>
      </c>
    </row>
    <row r="6288" spans="1:36" x14ac:dyDescent="0.25">
      <c r="A6288" s="13" t="s">
        <v>34058</v>
      </c>
      <c r="B6288" s="1">
        <v>42974</v>
      </c>
      <c r="C6288" s="2">
        <v>0.82084490740740745</v>
      </c>
      <c r="D6288" t="s">
        <v>34059</v>
      </c>
      <c r="E6288" t="s">
        <v>22</v>
      </c>
      <c r="F6288" t="s">
        <v>34060</v>
      </c>
      <c r="G6288" s="14" t="s">
        <v>34061</v>
      </c>
      <c r="H6288" s="14" t="s">
        <v>34062</v>
      </c>
      <c r="I6288" t="s">
        <v>21</v>
      </c>
      <c r="K6288">
        <v>8</v>
      </c>
      <c r="L6288">
        <v>27</v>
      </c>
      <c r="M6288">
        <v>19</v>
      </c>
      <c r="N6288">
        <v>1</v>
      </c>
      <c r="O6288" t="s">
        <v>517</v>
      </c>
      <c r="P6288" t="s">
        <v>517</v>
      </c>
      <c r="Q6288" t="s">
        <v>517</v>
      </c>
      <c r="R6288" t="s">
        <v>517</v>
      </c>
      <c r="S6288" t="s">
        <v>517</v>
      </c>
      <c r="T6288" t="s">
        <v>517</v>
      </c>
      <c r="U6288" t="s">
        <v>517</v>
      </c>
      <c r="V6288" t="s">
        <v>517</v>
      </c>
      <c r="W6288" t="s">
        <v>517</v>
      </c>
      <c r="X6288" t="s">
        <v>517</v>
      </c>
      <c r="Y6288" t="s">
        <v>517</v>
      </c>
      <c r="Z6288" s="1" t="s">
        <v>517</v>
      </c>
      <c r="AA6288" t="s">
        <v>1041</v>
      </c>
      <c r="AB6288" t="s">
        <v>517</v>
      </c>
      <c r="AC6288" t="s">
        <v>357</v>
      </c>
      <c r="AD6288" t="s">
        <v>517</v>
      </c>
      <c r="AF6288" t="s">
        <v>8263</v>
      </c>
      <c r="AG6288" t="s">
        <v>517</v>
      </c>
      <c r="AH6288" t="s">
        <v>517</v>
      </c>
      <c r="AI6288" t="s">
        <v>517</v>
      </c>
      <c r="AJ6288" t="s">
        <v>517</v>
      </c>
    </row>
    <row r="6289" spans="1:36" x14ac:dyDescent="0.25">
      <c r="A6289" t="s">
        <v>34063</v>
      </c>
      <c r="B6289">
        <v>42974</v>
      </c>
      <c r="C6289">
        <v>0.78883101851851845</v>
      </c>
      <c r="D6289" t="s">
        <v>32657</v>
      </c>
      <c r="E6289" t="s">
        <v>22</v>
      </c>
      <c r="F6289" t="s">
        <v>34064</v>
      </c>
      <c r="G6289" t="s">
        <v>32659</v>
      </c>
      <c r="H6289" t="s">
        <v>32660</v>
      </c>
      <c r="I6289" t="s">
        <v>21</v>
      </c>
      <c r="K6289">
        <v>8</v>
      </c>
      <c r="L6289">
        <v>27</v>
      </c>
      <c r="M6289">
        <v>18</v>
      </c>
      <c r="N6289">
        <v>1</v>
      </c>
      <c r="O6289" t="s">
        <v>32655</v>
      </c>
      <c r="P6289" t="s">
        <v>517</v>
      </c>
      <c r="Q6289" t="s">
        <v>517</v>
      </c>
      <c r="R6289" t="s">
        <v>517</v>
      </c>
      <c r="S6289" t="s">
        <v>517</v>
      </c>
      <c r="T6289" t="s">
        <v>517</v>
      </c>
      <c r="U6289" t="s">
        <v>517</v>
      </c>
      <c r="V6289" t="s">
        <v>517</v>
      </c>
      <c r="W6289" t="s">
        <v>858</v>
      </c>
      <c r="X6289" t="s">
        <v>850</v>
      </c>
      <c r="Y6289" t="s">
        <v>4481</v>
      </c>
      <c r="Z6289">
        <v>31261</v>
      </c>
      <c r="AA6289" t="s">
        <v>546</v>
      </c>
      <c r="AB6289">
        <v>32</v>
      </c>
      <c r="AC6289" t="s">
        <v>358</v>
      </c>
      <c r="AD6289" t="s">
        <v>500</v>
      </c>
      <c r="AF6289" t="s">
        <v>517</v>
      </c>
      <c r="AG6289" t="s">
        <v>517</v>
      </c>
      <c r="AH6289" t="s">
        <v>517</v>
      </c>
      <c r="AI6289" t="s">
        <v>517</v>
      </c>
      <c r="AJ6289" t="s">
        <v>517</v>
      </c>
    </row>
    <row r="6290" spans="1:36" x14ac:dyDescent="0.25">
      <c r="A6290" t="s">
        <v>34066</v>
      </c>
      <c r="B6290">
        <v>42974</v>
      </c>
      <c r="C6290">
        <v>0.75262731481481471</v>
      </c>
      <c r="D6290" t="s">
        <v>34067</v>
      </c>
      <c r="E6290" t="s">
        <v>22</v>
      </c>
      <c r="F6290" t="s">
        <v>641</v>
      </c>
      <c r="G6290" t="s">
        <v>642</v>
      </c>
      <c r="H6290" t="s">
        <v>643</v>
      </c>
      <c r="I6290" t="s">
        <v>23</v>
      </c>
      <c r="K6290">
        <v>8</v>
      </c>
      <c r="L6290">
        <v>27</v>
      </c>
      <c r="M6290">
        <v>18</v>
      </c>
      <c r="N6290">
        <v>1</v>
      </c>
      <c r="O6290" t="s">
        <v>34065</v>
      </c>
      <c r="P6290" t="s">
        <v>517</v>
      </c>
      <c r="Q6290" t="s">
        <v>517</v>
      </c>
      <c r="R6290" t="s">
        <v>517</v>
      </c>
      <c r="S6290" t="s">
        <v>517</v>
      </c>
      <c r="T6290" t="s">
        <v>517</v>
      </c>
      <c r="U6290" t="s">
        <v>517</v>
      </c>
      <c r="V6290" t="s">
        <v>517</v>
      </c>
      <c r="W6290" t="s">
        <v>589</v>
      </c>
      <c r="X6290" t="s">
        <v>590</v>
      </c>
      <c r="Y6290" t="s">
        <v>644</v>
      </c>
      <c r="Z6290">
        <v>29553</v>
      </c>
      <c r="AA6290" t="s">
        <v>34068</v>
      </c>
      <c r="AB6290">
        <v>36</v>
      </c>
      <c r="AC6290" t="s">
        <v>357</v>
      </c>
      <c r="AD6290" t="s">
        <v>504</v>
      </c>
      <c r="AF6290" t="s">
        <v>517</v>
      </c>
      <c r="AG6290" t="s">
        <v>517</v>
      </c>
      <c r="AH6290" t="s">
        <v>517</v>
      </c>
      <c r="AI6290" t="s">
        <v>517</v>
      </c>
      <c r="AJ6290" t="s">
        <v>517</v>
      </c>
    </row>
    <row r="6291" spans="1:36" x14ac:dyDescent="0.25">
      <c r="A6291" s="13" t="s">
        <v>34069</v>
      </c>
      <c r="B6291" s="1">
        <v>42974</v>
      </c>
      <c r="C6291" s="2">
        <v>0.70052083333333337</v>
      </c>
      <c r="D6291" t="s">
        <v>34070</v>
      </c>
      <c r="E6291" t="s">
        <v>22</v>
      </c>
      <c r="F6291" t="s">
        <v>34071</v>
      </c>
      <c r="G6291" s="14" t="s">
        <v>34072</v>
      </c>
      <c r="H6291" s="14" t="s">
        <v>34073</v>
      </c>
      <c r="I6291" t="s">
        <v>21</v>
      </c>
      <c r="K6291">
        <v>8</v>
      </c>
      <c r="L6291">
        <v>27</v>
      </c>
      <c r="M6291">
        <v>16</v>
      </c>
      <c r="N6291">
        <v>1</v>
      </c>
      <c r="O6291" t="s">
        <v>517</v>
      </c>
      <c r="P6291" t="s">
        <v>517</v>
      </c>
      <c r="Q6291" t="s">
        <v>517</v>
      </c>
      <c r="R6291" t="s">
        <v>517</v>
      </c>
      <c r="S6291" t="s">
        <v>517</v>
      </c>
      <c r="T6291" t="s">
        <v>517</v>
      </c>
      <c r="U6291" t="s">
        <v>517</v>
      </c>
      <c r="V6291" t="s">
        <v>517</v>
      </c>
      <c r="W6291" t="s">
        <v>517</v>
      </c>
      <c r="X6291" t="s">
        <v>517</v>
      </c>
      <c r="Y6291" t="s">
        <v>34074</v>
      </c>
      <c r="Z6291" s="1">
        <v>25235</v>
      </c>
      <c r="AA6291" t="s">
        <v>519</v>
      </c>
      <c r="AB6291">
        <v>48</v>
      </c>
      <c r="AC6291" t="s">
        <v>358</v>
      </c>
      <c r="AD6291" t="s">
        <v>492</v>
      </c>
      <c r="AF6291" t="s">
        <v>517</v>
      </c>
      <c r="AG6291" t="s">
        <v>517</v>
      </c>
      <c r="AH6291" t="s">
        <v>517</v>
      </c>
      <c r="AI6291" t="s">
        <v>517</v>
      </c>
      <c r="AJ6291" t="s">
        <v>517</v>
      </c>
    </row>
    <row r="6292" spans="1:36" x14ac:dyDescent="0.25">
      <c r="A6292" s="13" t="s">
        <v>34076</v>
      </c>
      <c r="B6292" s="1">
        <v>42974</v>
      </c>
      <c r="C6292" s="2">
        <v>0.65612268518518524</v>
      </c>
      <c r="D6292" t="s">
        <v>34077</v>
      </c>
      <c r="E6292" t="s">
        <v>116</v>
      </c>
      <c r="F6292" t="s">
        <v>34078</v>
      </c>
      <c r="G6292" s="14" t="s">
        <v>34079</v>
      </c>
      <c r="H6292" s="14" t="s">
        <v>34080</v>
      </c>
      <c r="I6292" t="s">
        <v>21</v>
      </c>
      <c r="K6292">
        <v>8</v>
      </c>
      <c r="L6292">
        <v>27</v>
      </c>
      <c r="M6292">
        <v>15</v>
      </c>
      <c r="N6292">
        <v>1</v>
      </c>
      <c r="O6292" t="s">
        <v>34075</v>
      </c>
      <c r="P6292" t="s">
        <v>517</v>
      </c>
      <c r="Q6292" t="s">
        <v>517</v>
      </c>
      <c r="R6292" t="s">
        <v>517</v>
      </c>
      <c r="S6292" t="s">
        <v>517</v>
      </c>
      <c r="T6292" t="s">
        <v>517</v>
      </c>
      <c r="U6292" t="s">
        <v>517</v>
      </c>
      <c r="V6292" t="s">
        <v>517</v>
      </c>
      <c r="W6292" t="s">
        <v>854</v>
      </c>
      <c r="X6292" t="s">
        <v>849</v>
      </c>
      <c r="Y6292" t="s">
        <v>517</v>
      </c>
      <c r="Z6292" s="1" t="s">
        <v>517</v>
      </c>
      <c r="AA6292" t="s">
        <v>1064</v>
      </c>
      <c r="AB6292" t="s">
        <v>517</v>
      </c>
      <c r="AC6292" t="s">
        <v>358</v>
      </c>
      <c r="AD6292" t="s">
        <v>517</v>
      </c>
      <c r="AF6292" t="s">
        <v>8254</v>
      </c>
      <c r="AG6292" t="s">
        <v>517</v>
      </c>
      <c r="AH6292" t="s">
        <v>517</v>
      </c>
      <c r="AI6292" t="s">
        <v>517</v>
      </c>
      <c r="AJ6292" t="s">
        <v>517</v>
      </c>
    </row>
    <row r="6293" spans="1:36" x14ac:dyDescent="0.25">
      <c r="A6293" s="13" t="s">
        <v>34081</v>
      </c>
      <c r="B6293" s="1">
        <v>42974</v>
      </c>
      <c r="C6293" s="2">
        <v>0.63372685185185185</v>
      </c>
      <c r="D6293" t="s">
        <v>34082</v>
      </c>
      <c r="E6293" t="s">
        <v>22</v>
      </c>
      <c r="F6293" t="s">
        <v>34083</v>
      </c>
      <c r="G6293" s="14" t="s">
        <v>34084</v>
      </c>
      <c r="H6293" s="14" t="s">
        <v>34085</v>
      </c>
      <c r="I6293" t="s">
        <v>25</v>
      </c>
      <c r="K6293">
        <v>8</v>
      </c>
      <c r="L6293">
        <v>27</v>
      </c>
      <c r="M6293">
        <v>15</v>
      </c>
      <c r="N6293">
        <v>1</v>
      </c>
      <c r="O6293" t="s">
        <v>517</v>
      </c>
      <c r="P6293" t="s">
        <v>517</v>
      </c>
      <c r="Q6293" t="s">
        <v>517</v>
      </c>
      <c r="R6293" t="s">
        <v>517</v>
      </c>
      <c r="S6293" t="s">
        <v>517</v>
      </c>
      <c r="T6293" t="s">
        <v>517</v>
      </c>
      <c r="U6293" t="s">
        <v>517</v>
      </c>
      <c r="V6293" t="s">
        <v>517</v>
      </c>
      <c r="W6293" t="s">
        <v>517</v>
      </c>
      <c r="X6293" t="s">
        <v>517</v>
      </c>
      <c r="Y6293" t="s">
        <v>517</v>
      </c>
      <c r="Z6293" s="1" t="s">
        <v>517</v>
      </c>
      <c r="AA6293" t="s">
        <v>22853</v>
      </c>
      <c r="AB6293" t="s">
        <v>517</v>
      </c>
      <c r="AC6293" t="s">
        <v>358</v>
      </c>
      <c r="AD6293" t="s">
        <v>517</v>
      </c>
      <c r="AF6293" t="s">
        <v>517</v>
      </c>
      <c r="AG6293" t="s">
        <v>517</v>
      </c>
      <c r="AH6293" t="s">
        <v>517</v>
      </c>
      <c r="AI6293" t="s">
        <v>517</v>
      </c>
      <c r="AJ6293" t="s">
        <v>517</v>
      </c>
    </row>
    <row r="6294" spans="1:36" x14ac:dyDescent="0.25">
      <c r="A6294" s="13" t="s">
        <v>34086</v>
      </c>
      <c r="B6294" s="1">
        <v>42974</v>
      </c>
      <c r="C6294" s="2">
        <v>0.6193981481481482</v>
      </c>
      <c r="D6294" t="s">
        <v>34087</v>
      </c>
      <c r="E6294" t="s">
        <v>22</v>
      </c>
      <c r="F6294" t="s">
        <v>34088</v>
      </c>
      <c r="G6294" s="14" t="s">
        <v>34089</v>
      </c>
      <c r="H6294" s="14" t="s">
        <v>34090</v>
      </c>
      <c r="I6294" t="s">
        <v>24</v>
      </c>
      <c r="K6294">
        <v>8</v>
      </c>
      <c r="L6294">
        <v>27</v>
      </c>
      <c r="M6294">
        <v>14</v>
      </c>
      <c r="N6294">
        <v>1</v>
      </c>
      <c r="O6294" t="s">
        <v>517</v>
      </c>
      <c r="P6294" t="s">
        <v>517</v>
      </c>
      <c r="Q6294" t="s">
        <v>517</v>
      </c>
      <c r="R6294" t="s">
        <v>517</v>
      </c>
      <c r="S6294" t="s">
        <v>517</v>
      </c>
      <c r="T6294" t="s">
        <v>517</v>
      </c>
      <c r="U6294" t="s">
        <v>517</v>
      </c>
      <c r="V6294" t="s">
        <v>517</v>
      </c>
      <c r="W6294" t="s">
        <v>517</v>
      </c>
      <c r="X6294" t="s">
        <v>517</v>
      </c>
      <c r="Y6294" t="s">
        <v>17960</v>
      </c>
      <c r="Z6294" s="1">
        <v>33364</v>
      </c>
      <c r="AA6294" t="s">
        <v>614</v>
      </c>
      <c r="AB6294">
        <v>26</v>
      </c>
      <c r="AC6294" t="s">
        <v>358</v>
      </c>
      <c r="AD6294" t="s">
        <v>495</v>
      </c>
      <c r="AF6294" t="s">
        <v>8313</v>
      </c>
      <c r="AG6294" t="s">
        <v>8295</v>
      </c>
      <c r="AH6294" t="s">
        <v>517</v>
      </c>
      <c r="AI6294" t="s">
        <v>517</v>
      </c>
      <c r="AJ6294" t="s">
        <v>517</v>
      </c>
    </row>
    <row r="6295" spans="1:36" x14ac:dyDescent="0.25">
      <c r="A6295" s="13" t="s">
        <v>34092</v>
      </c>
      <c r="B6295" s="1">
        <v>42974</v>
      </c>
      <c r="C6295" s="2">
        <v>0.61603009259259256</v>
      </c>
      <c r="D6295" t="s">
        <v>34093</v>
      </c>
      <c r="E6295" t="s">
        <v>116</v>
      </c>
      <c r="F6295" t="s">
        <v>34094</v>
      </c>
      <c r="G6295" s="14" t="s">
        <v>34095</v>
      </c>
      <c r="H6295" s="14" t="s">
        <v>34096</v>
      </c>
      <c r="I6295" t="s">
        <v>23</v>
      </c>
      <c r="K6295">
        <v>8</v>
      </c>
      <c r="L6295">
        <v>27</v>
      </c>
      <c r="M6295">
        <v>14</v>
      </c>
      <c r="N6295">
        <v>1</v>
      </c>
      <c r="O6295" t="s">
        <v>34091</v>
      </c>
      <c r="P6295" t="s">
        <v>517</v>
      </c>
      <c r="Q6295" t="s">
        <v>517</v>
      </c>
      <c r="R6295" t="s">
        <v>517</v>
      </c>
      <c r="S6295" t="s">
        <v>517</v>
      </c>
      <c r="T6295" t="s">
        <v>517</v>
      </c>
      <c r="U6295" t="s">
        <v>517</v>
      </c>
      <c r="V6295" t="s">
        <v>517</v>
      </c>
      <c r="W6295" t="s">
        <v>589</v>
      </c>
      <c r="X6295" t="s">
        <v>590</v>
      </c>
      <c r="Y6295" t="s">
        <v>517</v>
      </c>
      <c r="Z6295" s="1" t="s">
        <v>517</v>
      </c>
      <c r="AA6295" t="s">
        <v>1542</v>
      </c>
      <c r="AB6295" t="s">
        <v>517</v>
      </c>
      <c r="AC6295" t="s">
        <v>358</v>
      </c>
      <c r="AD6295" t="s">
        <v>517</v>
      </c>
      <c r="AF6295" t="s">
        <v>8306</v>
      </c>
      <c r="AG6295" t="s">
        <v>8260</v>
      </c>
      <c r="AH6295" t="s">
        <v>8295</v>
      </c>
      <c r="AI6295" t="s">
        <v>517</v>
      </c>
      <c r="AJ6295" t="s">
        <v>8313</v>
      </c>
    </row>
    <row r="6296" spans="1:36" x14ac:dyDescent="0.25">
      <c r="A6296" s="13" t="s">
        <v>34097</v>
      </c>
      <c r="B6296" s="1">
        <v>42974</v>
      </c>
      <c r="C6296" s="2">
        <v>0.6086921296296296</v>
      </c>
      <c r="D6296" t="s">
        <v>34098</v>
      </c>
      <c r="E6296" t="s">
        <v>22</v>
      </c>
      <c r="F6296" t="s">
        <v>34099</v>
      </c>
      <c r="G6296" s="14" t="s">
        <v>34100</v>
      </c>
      <c r="H6296" s="14" t="s">
        <v>34101</v>
      </c>
      <c r="I6296" t="s">
        <v>26</v>
      </c>
      <c r="K6296">
        <v>8</v>
      </c>
      <c r="L6296">
        <v>27</v>
      </c>
      <c r="M6296">
        <v>14</v>
      </c>
      <c r="N6296">
        <v>1</v>
      </c>
      <c r="O6296" t="s">
        <v>517</v>
      </c>
      <c r="P6296" t="s">
        <v>517</v>
      </c>
      <c r="Q6296" t="s">
        <v>517</v>
      </c>
      <c r="R6296" t="s">
        <v>517</v>
      </c>
      <c r="S6296" t="s">
        <v>517</v>
      </c>
      <c r="T6296" t="s">
        <v>517</v>
      </c>
      <c r="U6296" t="s">
        <v>517</v>
      </c>
      <c r="V6296" t="s">
        <v>517</v>
      </c>
      <c r="W6296" t="s">
        <v>517</v>
      </c>
      <c r="X6296" t="s">
        <v>517</v>
      </c>
      <c r="Y6296" t="s">
        <v>34102</v>
      </c>
      <c r="Z6296" s="1">
        <v>31965</v>
      </c>
      <c r="AA6296" t="s">
        <v>34103</v>
      </c>
      <c r="AB6296">
        <v>30</v>
      </c>
      <c r="AC6296" t="s">
        <v>358</v>
      </c>
      <c r="AD6296" t="s">
        <v>489</v>
      </c>
      <c r="AF6296" t="s">
        <v>517</v>
      </c>
      <c r="AG6296" t="s">
        <v>517</v>
      </c>
      <c r="AH6296" t="s">
        <v>517</v>
      </c>
      <c r="AI6296" t="s">
        <v>517</v>
      </c>
      <c r="AJ6296" t="s">
        <v>517</v>
      </c>
    </row>
    <row r="6297" spans="1:36" x14ac:dyDescent="0.25">
      <c r="A6297" s="13" t="s">
        <v>34104</v>
      </c>
      <c r="B6297" s="1">
        <v>42974</v>
      </c>
      <c r="C6297" s="2">
        <v>0.59739583333333335</v>
      </c>
      <c r="D6297" t="s">
        <v>34105</v>
      </c>
      <c r="E6297" t="s">
        <v>22</v>
      </c>
      <c r="F6297" t="s">
        <v>34106</v>
      </c>
      <c r="G6297" s="14" t="s">
        <v>34107</v>
      </c>
      <c r="H6297" s="14" t="s">
        <v>34108</v>
      </c>
      <c r="I6297" t="s">
        <v>21</v>
      </c>
      <c r="K6297">
        <v>8</v>
      </c>
      <c r="L6297">
        <v>27</v>
      </c>
      <c r="M6297">
        <v>14</v>
      </c>
      <c r="N6297">
        <v>1</v>
      </c>
      <c r="O6297" t="s">
        <v>517</v>
      </c>
      <c r="P6297" t="s">
        <v>517</v>
      </c>
      <c r="Q6297" t="s">
        <v>517</v>
      </c>
      <c r="R6297" t="s">
        <v>517</v>
      </c>
      <c r="S6297" t="s">
        <v>517</v>
      </c>
      <c r="T6297" t="s">
        <v>517</v>
      </c>
      <c r="U6297" t="s">
        <v>517</v>
      </c>
      <c r="V6297" t="s">
        <v>517</v>
      </c>
      <c r="W6297" t="s">
        <v>517</v>
      </c>
      <c r="X6297" t="s">
        <v>517</v>
      </c>
      <c r="Y6297" t="s">
        <v>34109</v>
      </c>
      <c r="Z6297" s="1">
        <v>30605</v>
      </c>
      <c r="AA6297" t="s">
        <v>519</v>
      </c>
      <c r="AB6297">
        <v>33</v>
      </c>
      <c r="AC6297" t="s">
        <v>358</v>
      </c>
      <c r="AD6297" t="s">
        <v>491</v>
      </c>
      <c r="AF6297" t="s">
        <v>8295</v>
      </c>
      <c r="AG6297" t="s">
        <v>517</v>
      </c>
      <c r="AH6297" t="s">
        <v>517</v>
      </c>
      <c r="AI6297" t="s">
        <v>517</v>
      </c>
      <c r="AJ6297" t="s">
        <v>517</v>
      </c>
    </row>
    <row r="6298" spans="1:36" x14ac:dyDescent="0.25">
      <c r="A6298" s="13" t="s">
        <v>34110</v>
      </c>
      <c r="B6298" s="1">
        <v>42974</v>
      </c>
      <c r="C6298" s="2">
        <v>0.59670138888888891</v>
      </c>
      <c r="D6298" t="s">
        <v>34111</v>
      </c>
      <c r="E6298" t="s">
        <v>22</v>
      </c>
      <c r="F6298" t="s">
        <v>34112</v>
      </c>
      <c r="G6298" s="14" t="s">
        <v>34113</v>
      </c>
      <c r="H6298" s="14" t="s">
        <v>34114</v>
      </c>
      <c r="I6298" t="s">
        <v>21</v>
      </c>
      <c r="K6298">
        <v>8</v>
      </c>
      <c r="L6298">
        <v>27</v>
      </c>
      <c r="M6298">
        <v>14</v>
      </c>
      <c r="N6298">
        <v>1</v>
      </c>
      <c r="O6298" t="s">
        <v>517</v>
      </c>
      <c r="P6298" t="s">
        <v>517</v>
      </c>
      <c r="Q6298" t="s">
        <v>517</v>
      </c>
      <c r="R6298" t="s">
        <v>517</v>
      </c>
      <c r="S6298" t="s">
        <v>517</v>
      </c>
      <c r="T6298" t="s">
        <v>517</v>
      </c>
      <c r="U6298" t="s">
        <v>517</v>
      </c>
      <c r="V6298" t="s">
        <v>517</v>
      </c>
      <c r="W6298" t="s">
        <v>517</v>
      </c>
      <c r="X6298" t="s">
        <v>517</v>
      </c>
      <c r="Y6298" t="s">
        <v>517</v>
      </c>
      <c r="Z6298" s="1" t="s">
        <v>517</v>
      </c>
      <c r="AA6298" t="s">
        <v>34111</v>
      </c>
      <c r="AB6298" t="s">
        <v>517</v>
      </c>
      <c r="AC6298" t="s">
        <v>358</v>
      </c>
      <c r="AD6298" t="s">
        <v>517</v>
      </c>
      <c r="AF6298" t="s">
        <v>517</v>
      </c>
      <c r="AG6298" t="s">
        <v>517</v>
      </c>
      <c r="AH6298" t="s">
        <v>517</v>
      </c>
      <c r="AI6298" t="s">
        <v>517</v>
      </c>
      <c r="AJ6298" t="s">
        <v>517</v>
      </c>
    </row>
    <row r="6299" spans="1:36" x14ac:dyDescent="0.25">
      <c r="A6299" s="13" t="s">
        <v>34116</v>
      </c>
      <c r="B6299" s="1">
        <v>42974</v>
      </c>
      <c r="C6299" s="2">
        <v>0.5950347222222222</v>
      </c>
      <c r="D6299" t="s">
        <v>34117</v>
      </c>
      <c r="E6299" t="s">
        <v>22</v>
      </c>
      <c r="F6299" t="s">
        <v>34118</v>
      </c>
      <c r="G6299" s="14" t="s">
        <v>34119</v>
      </c>
      <c r="H6299" s="14" t="s">
        <v>34120</v>
      </c>
      <c r="I6299" t="s">
        <v>23</v>
      </c>
      <c r="K6299">
        <v>8</v>
      </c>
      <c r="L6299">
        <v>27</v>
      </c>
      <c r="M6299">
        <v>14</v>
      </c>
      <c r="N6299">
        <v>1</v>
      </c>
      <c r="O6299" t="s">
        <v>34115</v>
      </c>
      <c r="P6299" t="s">
        <v>517</v>
      </c>
      <c r="Q6299" t="s">
        <v>517</v>
      </c>
      <c r="R6299" t="s">
        <v>517</v>
      </c>
      <c r="S6299" t="s">
        <v>517</v>
      </c>
      <c r="T6299" t="s">
        <v>517</v>
      </c>
      <c r="U6299" t="s">
        <v>517</v>
      </c>
      <c r="V6299" t="s">
        <v>517</v>
      </c>
      <c r="W6299" t="s">
        <v>589</v>
      </c>
      <c r="X6299" t="s">
        <v>590</v>
      </c>
      <c r="Y6299" t="s">
        <v>34121</v>
      </c>
      <c r="Z6299" s="1">
        <v>29447</v>
      </c>
      <c r="AA6299" t="s">
        <v>872</v>
      </c>
      <c r="AB6299">
        <v>37</v>
      </c>
      <c r="AC6299" t="s">
        <v>358</v>
      </c>
      <c r="AD6299" t="s">
        <v>489</v>
      </c>
      <c r="AF6299" t="s">
        <v>8282</v>
      </c>
      <c r="AG6299" t="s">
        <v>8307</v>
      </c>
      <c r="AH6299" t="s">
        <v>8304</v>
      </c>
      <c r="AI6299" t="s">
        <v>517</v>
      </c>
      <c r="AJ6299" t="s">
        <v>517</v>
      </c>
    </row>
    <row r="6300" spans="1:36" x14ac:dyDescent="0.25">
      <c r="A6300" t="s">
        <v>34122</v>
      </c>
      <c r="B6300">
        <v>42974</v>
      </c>
      <c r="C6300">
        <v>0.58658564814814818</v>
      </c>
      <c r="D6300" t="s">
        <v>34123</v>
      </c>
      <c r="E6300" t="s">
        <v>22</v>
      </c>
      <c r="F6300" t="s">
        <v>34124</v>
      </c>
      <c r="G6300" t="s">
        <v>34125</v>
      </c>
      <c r="H6300" t="s">
        <v>34126</v>
      </c>
      <c r="I6300" t="s">
        <v>24</v>
      </c>
      <c r="K6300">
        <v>8</v>
      </c>
      <c r="L6300">
        <v>27</v>
      </c>
      <c r="M6300">
        <v>14</v>
      </c>
      <c r="N6300">
        <v>1</v>
      </c>
      <c r="O6300" t="s">
        <v>517</v>
      </c>
      <c r="P6300" t="s">
        <v>517</v>
      </c>
      <c r="Q6300" t="s">
        <v>517</v>
      </c>
      <c r="R6300" t="s">
        <v>517</v>
      </c>
      <c r="S6300" t="s">
        <v>517</v>
      </c>
      <c r="T6300" t="s">
        <v>517</v>
      </c>
      <c r="U6300" t="s">
        <v>517</v>
      </c>
      <c r="V6300" t="s">
        <v>517</v>
      </c>
      <c r="W6300" t="s">
        <v>517</v>
      </c>
      <c r="X6300" t="s">
        <v>517</v>
      </c>
      <c r="Y6300" t="s">
        <v>34127</v>
      </c>
      <c r="Z6300">
        <v>33065</v>
      </c>
      <c r="AA6300" t="s">
        <v>3984</v>
      </c>
      <c r="AB6300">
        <v>27</v>
      </c>
      <c r="AC6300" t="s">
        <v>357</v>
      </c>
      <c r="AD6300" t="s">
        <v>482</v>
      </c>
      <c r="AF6300" t="s">
        <v>8303</v>
      </c>
      <c r="AG6300" t="s">
        <v>517</v>
      </c>
      <c r="AH6300" t="s">
        <v>517</v>
      </c>
      <c r="AI6300" t="s">
        <v>517</v>
      </c>
      <c r="AJ6300" t="s">
        <v>517</v>
      </c>
    </row>
    <row r="6301" spans="1:36" x14ac:dyDescent="0.25">
      <c r="A6301" s="13" t="s">
        <v>34129</v>
      </c>
      <c r="B6301" s="1">
        <v>42974</v>
      </c>
      <c r="C6301" s="2">
        <v>0.58037037037037031</v>
      </c>
      <c r="D6301" t="s">
        <v>34130</v>
      </c>
      <c r="E6301" t="s">
        <v>22</v>
      </c>
      <c r="F6301" t="s">
        <v>34131</v>
      </c>
      <c r="G6301" s="14" t="s">
        <v>34132</v>
      </c>
      <c r="H6301" s="14" t="s">
        <v>34133</v>
      </c>
      <c r="I6301" t="s">
        <v>23</v>
      </c>
      <c r="K6301">
        <v>8</v>
      </c>
      <c r="L6301">
        <v>27</v>
      </c>
      <c r="M6301">
        <v>13</v>
      </c>
      <c r="N6301">
        <v>1</v>
      </c>
      <c r="O6301" t="s">
        <v>34128</v>
      </c>
      <c r="P6301" t="s">
        <v>517</v>
      </c>
      <c r="Q6301" t="s">
        <v>517</v>
      </c>
      <c r="R6301" t="s">
        <v>517</v>
      </c>
      <c r="S6301" t="s">
        <v>517</v>
      </c>
      <c r="T6301" t="s">
        <v>517</v>
      </c>
      <c r="U6301" t="s">
        <v>517</v>
      </c>
      <c r="V6301" t="s">
        <v>517</v>
      </c>
      <c r="W6301" t="s">
        <v>589</v>
      </c>
      <c r="X6301" t="s">
        <v>849</v>
      </c>
      <c r="Y6301" t="s">
        <v>19081</v>
      </c>
      <c r="Z6301" s="1">
        <v>30736</v>
      </c>
      <c r="AA6301" t="s">
        <v>478</v>
      </c>
      <c r="AB6301">
        <v>33</v>
      </c>
      <c r="AC6301" t="s">
        <v>358</v>
      </c>
      <c r="AD6301" t="s">
        <v>495</v>
      </c>
      <c r="AF6301" t="s">
        <v>517</v>
      </c>
      <c r="AG6301" t="s">
        <v>517</v>
      </c>
      <c r="AH6301" t="s">
        <v>517</v>
      </c>
      <c r="AI6301" t="s">
        <v>517</v>
      </c>
      <c r="AJ6301" t="s">
        <v>517</v>
      </c>
    </row>
    <row r="6302" spans="1:36" x14ac:dyDescent="0.25">
      <c r="A6302" t="s">
        <v>34134</v>
      </c>
      <c r="B6302">
        <v>42974</v>
      </c>
      <c r="C6302">
        <v>0.57488425925925923</v>
      </c>
      <c r="D6302" t="s">
        <v>34117</v>
      </c>
      <c r="E6302" t="s">
        <v>22</v>
      </c>
      <c r="F6302" t="s">
        <v>34118</v>
      </c>
      <c r="G6302" t="s">
        <v>34119</v>
      </c>
      <c r="H6302" t="s">
        <v>34120</v>
      </c>
      <c r="I6302" t="s">
        <v>21</v>
      </c>
      <c r="K6302">
        <v>8</v>
      </c>
      <c r="L6302">
        <v>27</v>
      </c>
      <c r="M6302">
        <v>13</v>
      </c>
      <c r="N6302">
        <v>1</v>
      </c>
      <c r="O6302" t="s">
        <v>34115</v>
      </c>
      <c r="P6302" t="s">
        <v>517</v>
      </c>
      <c r="Q6302" t="s">
        <v>517</v>
      </c>
      <c r="R6302" t="s">
        <v>517</v>
      </c>
      <c r="S6302" t="s">
        <v>517</v>
      </c>
      <c r="T6302" t="s">
        <v>517</v>
      </c>
      <c r="U6302" t="s">
        <v>517</v>
      </c>
      <c r="V6302" t="s">
        <v>517</v>
      </c>
      <c r="W6302" t="s">
        <v>589</v>
      </c>
      <c r="X6302" t="s">
        <v>590</v>
      </c>
      <c r="Y6302" t="s">
        <v>34121</v>
      </c>
      <c r="Z6302">
        <v>29447</v>
      </c>
      <c r="AA6302" t="s">
        <v>872</v>
      </c>
      <c r="AB6302">
        <v>37</v>
      </c>
      <c r="AC6302" t="s">
        <v>358</v>
      </c>
      <c r="AD6302" t="s">
        <v>489</v>
      </c>
      <c r="AF6302" t="s">
        <v>8282</v>
      </c>
      <c r="AG6302" t="s">
        <v>8307</v>
      </c>
      <c r="AH6302" t="s">
        <v>8304</v>
      </c>
      <c r="AI6302" t="s">
        <v>517</v>
      </c>
      <c r="AJ6302" t="s">
        <v>517</v>
      </c>
    </row>
    <row r="6303" spans="1:36" x14ac:dyDescent="0.25">
      <c r="A6303" s="13" t="s">
        <v>34136</v>
      </c>
      <c r="B6303" s="1">
        <v>42974</v>
      </c>
      <c r="C6303" s="2">
        <v>0.5738657407407407</v>
      </c>
      <c r="D6303" t="s">
        <v>34137</v>
      </c>
      <c r="E6303" t="s">
        <v>22</v>
      </c>
      <c r="F6303" t="s">
        <v>27076</v>
      </c>
      <c r="G6303" s="14" t="s">
        <v>34138</v>
      </c>
      <c r="H6303" s="14" t="s">
        <v>27078</v>
      </c>
      <c r="I6303" t="s">
        <v>23</v>
      </c>
      <c r="K6303">
        <v>8</v>
      </c>
      <c r="L6303">
        <v>27</v>
      </c>
      <c r="M6303">
        <v>13</v>
      </c>
      <c r="N6303">
        <v>1</v>
      </c>
      <c r="O6303" t="s">
        <v>34135</v>
      </c>
      <c r="P6303" t="s">
        <v>517</v>
      </c>
      <c r="Q6303" t="s">
        <v>517</v>
      </c>
      <c r="R6303" t="s">
        <v>517</v>
      </c>
      <c r="S6303" t="s">
        <v>517</v>
      </c>
      <c r="T6303" t="s">
        <v>517</v>
      </c>
      <c r="U6303" t="s">
        <v>517</v>
      </c>
      <c r="V6303" t="s">
        <v>517</v>
      </c>
      <c r="W6303" t="s">
        <v>858</v>
      </c>
      <c r="X6303" t="s">
        <v>850</v>
      </c>
      <c r="Y6303" t="s">
        <v>34139</v>
      </c>
      <c r="Z6303" s="1">
        <v>30042</v>
      </c>
      <c r="AA6303" t="s">
        <v>3578</v>
      </c>
      <c r="AB6303">
        <v>35</v>
      </c>
      <c r="AC6303" t="s">
        <v>358</v>
      </c>
      <c r="AD6303" t="s">
        <v>485</v>
      </c>
      <c r="AF6303" t="s">
        <v>517</v>
      </c>
      <c r="AG6303" t="s">
        <v>517</v>
      </c>
      <c r="AH6303" t="s">
        <v>517</v>
      </c>
      <c r="AI6303" t="s">
        <v>517</v>
      </c>
      <c r="AJ6303" t="s">
        <v>517</v>
      </c>
    </row>
    <row r="6304" spans="1:36" x14ac:dyDescent="0.25">
      <c r="A6304" t="s">
        <v>34140</v>
      </c>
      <c r="B6304">
        <v>42974</v>
      </c>
      <c r="C6304">
        <v>0.56526620370370373</v>
      </c>
      <c r="D6304" t="s">
        <v>34141</v>
      </c>
      <c r="E6304" t="s">
        <v>22</v>
      </c>
      <c r="F6304" t="s">
        <v>28792</v>
      </c>
      <c r="G6304" t="s">
        <v>34017</v>
      </c>
      <c r="H6304" t="s">
        <v>34142</v>
      </c>
      <c r="I6304" t="s">
        <v>25</v>
      </c>
      <c r="K6304">
        <v>8</v>
      </c>
      <c r="L6304">
        <v>27</v>
      </c>
      <c r="M6304">
        <v>13</v>
      </c>
      <c r="N6304">
        <v>1</v>
      </c>
      <c r="O6304" t="s">
        <v>517</v>
      </c>
      <c r="P6304" t="s">
        <v>517</v>
      </c>
      <c r="Q6304" t="s">
        <v>517</v>
      </c>
      <c r="R6304" t="s">
        <v>517</v>
      </c>
      <c r="S6304" t="s">
        <v>517</v>
      </c>
      <c r="T6304" t="s">
        <v>517</v>
      </c>
      <c r="U6304" t="s">
        <v>517</v>
      </c>
      <c r="V6304" t="s">
        <v>517</v>
      </c>
      <c r="W6304" t="s">
        <v>517</v>
      </c>
      <c r="X6304" t="s">
        <v>517</v>
      </c>
      <c r="Y6304" t="s">
        <v>34019</v>
      </c>
      <c r="Z6304">
        <v>23692</v>
      </c>
      <c r="AA6304" t="s">
        <v>6987</v>
      </c>
      <c r="AB6304">
        <v>52</v>
      </c>
      <c r="AC6304" t="s">
        <v>358</v>
      </c>
      <c r="AD6304" t="s">
        <v>488</v>
      </c>
      <c r="AF6304" t="s">
        <v>8296</v>
      </c>
      <c r="AG6304" t="s">
        <v>517</v>
      </c>
      <c r="AH6304" t="s">
        <v>517</v>
      </c>
      <c r="AI6304" t="s">
        <v>517</v>
      </c>
      <c r="AJ6304" t="s">
        <v>517</v>
      </c>
    </row>
    <row r="6305" spans="1:36" x14ac:dyDescent="0.25">
      <c r="A6305" s="13" t="s">
        <v>34144</v>
      </c>
      <c r="B6305" s="1">
        <v>42974</v>
      </c>
      <c r="C6305" s="2">
        <v>0.56498842592592591</v>
      </c>
      <c r="D6305" t="s">
        <v>34145</v>
      </c>
      <c r="E6305" t="s">
        <v>22</v>
      </c>
      <c r="F6305" t="s">
        <v>34146</v>
      </c>
      <c r="G6305" s="14" t="s">
        <v>24305</v>
      </c>
      <c r="H6305" s="14" t="s">
        <v>24306</v>
      </c>
      <c r="I6305" t="s">
        <v>23</v>
      </c>
      <c r="K6305">
        <v>8</v>
      </c>
      <c r="L6305">
        <v>27</v>
      </c>
      <c r="M6305">
        <v>13</v>
      </c>
      <c r="N6305">
        <v>1</v>
      </c>
      <c r="O6305" t="s">
        <v>34143</v>
      </c>
      <c r="P6305" t="s">
        <v>517</v>
      </c>
      <c r="Q6305" t="s">
        <v>517</v>
      </c>
      <c r="R6305" t="s">
        <v>517</v>
      </c>
      <c r="S6305" t="s">
        <v>517</v>
      </c>
      <c r="T6305" t="s">
        <v>517</v>
      </c>
      <c r="U6305" t="s">
        <v>517</v>
      </c>
      <c r="V6305" t="s">
        <v>517</v>
      </c>
      <c r="W6305" t="s">
        <v>3229</v>
      </c>
      <c r="X6305" t="s">
        <v>622</v>
      </c>
      <c r="Y6305" t="s">
        <v>24307</v>
      </c>
      <c r="Z6305" s="1">
        <v>26557</v>
      </c>
      <c r="AA6305" t="s">
        <v>1885</v>
      </c>
      <c r="AB6305">
        <v>44</v>
      </c>
      <c r="AC6305" t="s">
        <v>358</v>
      </c>
      <c r="AD6305" t="s">
        <v>483</v>
      </c>
      <c r="AF6305" t="s">
        <v>517</v>
      </c>
      <c r="AG6305" t="s">
        <v>517</v>
      </c>
      <c r="AH6305" t="s">
        <v>517</v>
      </c>
      <c r="AI6305" t="s">
        <v>517</v>
      </c>
      <c r="AJ6305" t="s">
        <v>517</v>
      </c>
    </row>
    <row r="6306" spans="1:36" x14ac:dyDescent="0.25">
      <c r="A6306" s="13" t="s">
        <v>34147</v>
      </c>
      <c r="B6306" s="1">
        <v>42974</v>
      </c>
      <c r="C6306" s="2">
        <v>0.56215277777777783</v>
      </c>
      <c r="D6306" t="s">
        <v>34148</v>
      </c>
      <c r="E6306" t="s">
        <v>22</v>
      </c>
      <c r="F6306" t="s">
        <v>34149</v>
      </c>
      <c r="G6306" s="14" t="s">
        <v>34150</v>
      </c>
      <c r="H6306" s="14" t="s">
        <v>34151</v>
      </c>
      <c r="I6306" t="s">
        <v>21</v>
      </c>
      <c r="K6306">
        <v>8</v>
      </c>
      <c r="L6306">
        <v>27</v>
      </c>
      <c r="M6306">
        <v>13</v>
      </c>
      <c r="N6306">
        <v>1</v>
      </c>
      <c r="O6306" t="s">
        <v>517</v>
      </c>
      <c r="P6306" t="s">
        <v>517</v>
      </c>
      <c r="Q6306" t="s">
        <v>517</v>
      </c>
      <c r="R6306" t="s">
        <v>517</v>
      </c>
      <c r="S6306" t="s">
        <v>517</v>
      </c>
      <c r="T6306" t="s">
        <v>517</v>
      </c>
      <c r="U6306" t="s">
        <v>517</v>
      </c>
      <c r="V6306" t="s">
        <v>517</v>
      </c>
      <c r="W6306" t="s">
        <v>517</v>
      </c>
      <c r="X6306" t="s">
        <v>517</v>
      </c>
      <c r="Y6306" t="s">
        <v>34152</v>
      </c>
      <c r="Z6306" s="1">
        <v>34539</v>
      </c>
      <c r="AA6306" t="s">
        <v>519</v>
      </c>
      <c r="AB6306">
        <v>23</v>
      </c>
      <c r="AC6306" t="s">
        <v>358</v>
      </c>
      <c r="AD6306" t="s">
        <v>489</v>
      </c>
      <c r="AF6306" t="s">
        <v>8263</v>
      </c>
      <c r="AG6306" t="s">
        <v>8295</v>
      </c>
      <c r="AH6306" t="s">
        <v>517</v>
      </c>
      <c r="AI6306" t="s">
        <v>8307</v>
      </c>
      <c r="AJ6306" t="s">
        <v>517</v>
      </c>
    </row>
    <row r="6307" spans="1:36" x14ac:dyDescent="0.25">
      <c r="A6307" s="13" t="s">
        <v>34153</v>
      </c>
      <c r="B6307" s="1">
        <v>42974</v>
      </c>
      <c r="C6307" s="2">
        <v>0.55596064814814816</v>
      </c>
      <c r="D6307" t="s">
        <v>34154</v>
      </c>
      <c r="E6307" t="s">
        <v>22</v>
      </c>
      <c r="F6307" t="s">
        <v>34155</v>
      </c>
      <c r="G6307" s="14" t="s">
        <v>34156</v>
      </c>
      <c r="H6307" s="14" t="s">
        <v>34157</v>
      </c>
      <c r="I6307" t="s">
        <v>21</v>
      </c>
      <c r="K6307">
        <v>8</v>
      </c>
      <c r="L6307">
        <v>27</v>
      </c>
      <c r="M6307">
        <v>13</v>
      </c>
      <c r="N6307">
        <v>1</v>
      </c>
      <c r="O6307" t="s">
        <v>517</v>
      </c>
      <c r="P6307" t="s">
        <v>517</v>
      </c>
      <c r="Q6307" t="s">
        <v>517</v>
      </c>
      <c r="R6307" t="s">
        <v>517</v>
      </c>
      <c r="S6307" t="s">
        <v>517</v>
      </c>
      <c r="T6307" t="s">
        <v>517</v>
      </c>
      <c r="U6307" t="s">
        <v>517</v>
      </c>
      <c r="V6307" t="s">
        <v>517</v>
      </c>
      <c r="W6307" t="s">
        <v>517</v>
      </c>
      <c r="X6307" t="s">
        <v>517</v>
      </c>
      <c r="Y6307" t="s">
        <v>34158</v>
      </c>
      <c r="Z6307" s="1">
        <v>31550</v>
      </c>
      <c r="AA6307" t="s">
        <v>3578</v>
      </c>
      <c r="AB6307">
        <v>31</v>
      </c>
      <c r="AC6307" t="s">
        <v>358</v>
      </c>
      <c r="AD6307" t="s">
        <v>486</v>
      </c>
      <c r="AF6307" t="s">
        <v>8304</v>
      </c>
      <c r="AG6307" t="s">
        <v>8282</v>
      </c>
      <c r="AH6307" t="s">
        <v>8303</v>
      </c>
      <c r="AI6307" t="s">
        <v>517</v>
      </c>
      <c r="AJ6307" t="s">
        <v>517</v>
      </c>
    </row>
    <row r="6308" spans="1:36" x14ac:dyDescent="0.25">
      <c r="A6308" s="13" t="s">
        <v>34160</v>
      </c>
      <c r="B6308" s="1">
        <v>42974</v>
      </c>
      <c r="C6308" s="2">
        <v>0.54999999999999993</v>
      </c>
      <c r="D6308" t="s">
        <v>34161</v>
      </c>
      <c r="E6308" t="s">
        <v>17640</v>
      </c>
      <c r="F6308" t="s">
        <v>34162</v>
      </c>
      <c r="G6308" s="14" t="s">
        <v>34163</v>
      </c>
      <c r="H6308" s="14" t="s">
        <v>34164</v>
      </c>
      <c r="I6308" t="s">
        <v>21</v>
      </c>
      <c r="K6308">
        <v>8</v>
      </c>
      <c r="L6308">
        <v>27</v>
      </c>
      <c r="M6308">
        <v>13</v>
      </c>
      <c r="N6308">
        <v>1</v>
      </c>
      <c r="O6308" t="s">
        <v>34159</v>
      </c>
      <c r="P6308" t="s">
        <v>517</v>
      </c>
      <c r="Q6308" t="s">
        <v>517</v>
      </c>
      <c r="R6308" t="s">
        <v>517</v>
      </c>
      <c r="S6308" t="s">
        <v>517</v>
      </c>
      <c r="T6308" t="s">
        <v>517</v>
      </c>
      <c r="U6308" t="s">
        <v>517</v>
      </c>
      <c r="V6308" t="s">
        <v>517</v>
      </c>
      <c r="W6308" t="s">
        <v>852</v>
      </c>
      <c r="X6308" t="s">
        <v>34165</v>
      </c>
      <c r="Y6308" t="s">
        <v>517</v>
      </c>
      <c r="Z6308" s="1" t="s">
        <v>517</v>
      </c>
      <c r="AA6308" t="s">
        <v>34166</v>
      </c>
      <c r="AB6308" t="s">
        <v>517</v>
      </c>
      <c r="AC6308" t="s">
        <v>358</v>
      </c>
      <c r="AD6308" t="s">
        <v>517</v>
      </c>
      <c r="AF6308" t="s">
        <v>517</v>
      </c>
      <c r="AG6308" t="s">
        <v>517</v>
      </c>
      <c r="AH6308" t="s">
        <v>517</v>
      </c>
      <c r="AI6308" t="s">
        <v>517</v>
      </c>
      <c r="AJ6308" t="s">
        <v>517</v>
      </c>
    </row>
    <row r="6309" spans="1:36" x14ac:dyDescent="0.25">
      <c r="A6309" s="13" t="s">
        <v>34168</v>
      </c>
      <c r="B6309" s="1">
        <v>42974</v>
      </c>
      <c r="C6309" s="2">
        <v>0.53405092592592596</v>
      </c>
      <c r="D6309" t="s">
        <v>34169</v>
      </c>
      <c r="E6309" t="s">
        <v>22</v>
      </c>
      <c r="F6309" t="s">
        <v>34170</v>
      </c>
      <c r="G6309" s="14" t="s">
        <v>34171</v>
      </c>
      <c r="H6309" s="14" t="s">
        <v>34172</v>
      </c>
      <c r="I6309" t="s">
        <v>23</v>
      </c>
      <c r="K6309">
        <v>8</v>
      </c>
      <c r="L6309">
        <v>27</v>
      </c>
      <c r="M6309">
        <v>12</v>
      </c>
      <c r="N6309">
        <v>1</v>
      </c>
      <c r="O6309" t="s">
        <v>34167</v>
      </c>
      <c r="P6309" t="s">
        <v>517</v>
      </c>
      <c r="Q6309" t="s">
        <v>517</v>
      </c>
      <c r="R6309" t="s">
        <v>517</v>
      </c>
      <c r="S6309" t="s">
        <v>517</v>
      </c>
      <c r="T6309" t="s">
        <v>517</v>
      </c>
      <c r="U6309" t="s">
        <v>517</v>
      </c>
      <c r="V6309" t="s">
        <v>517</v>
      </c>
      <c r="W6309" t="s">
        <v>589</v>
      </c>
      <c r="X6309" t="s">
        <v>590</v>
      </c>
      <c r="Y6309" t="s">
        <v>517</v>
      </c>
      <c r="Z6309" s="1" t="s">
        <v>517</v>
      </c>
      <c r="AA6309" t="s">
        <v>14045</v>
      </c>
      <c r="AB6309" t="s">
        <v>517</v>
      </c>
      <c r="AC6309" t="s">
        <v>358</v>
      </c>
      <c r="AD6309" t="s">
        <v>517</v>
      </c>
      <c r="AF6309" t="s">
        <v>517</v>
      </c>
      <c r="AG6309" t="s">
        <v>517</v>
      </c>
      <c r="AH6309" t="s">
        <v>517</v>
      </c>
      <c r="AI6309" t="s">
        <v>517</v>
      </c>
      <c r="AJ6309" t="s">
        <v>517</v>
      </c>
    </row>
    <row r="6310" spans="1:36" x14ac:dyDescent="0.25">
      <c r="A6310" s="13" t="s">
        <v>34173</v>
      </c>
      <c r="B6310" s="1">
        <v>42974</v>
      </c>
      <c r="C6310" s="2">
        <v>0.52874999999999994</v>
      </c>
      <c r="D6310" t="s">
        <v>31539</v>
      </c>
      <c r="E6310" t="s">
        <v>22</v>
      </c>
      <c r="F6310" t="s">
        <v>31540</v>
      </c>
      <c r="G6310" s="14" t="s">
        <v>31541</v>
      </c>
      <c r="H6310" s="14" t="s">
        <v>34174</v>
      </c>
      <c r="I6310" t="s">
        <v>21</v>
      </c>
      <c r="K6310">
        <v>8</v>
      </c>
      <c r="L6310">
        <v>27</v>
      </c>
      <c r="M6310">
        <v>12</v>
      </c>
      <c r="N6310">
        <v>1</v>
      </c>
      <c r="O6310" t="s">
        <v>517</v>
      </c>
      <c r="P6310" t="s">
        <v>517</v>
      </c>
      <c r="Q6310" t="s">
        <v>517</v>
      </c>
      <c r="R6310" t="s">
        <v>517</v>
      </c>
      <c r="S6310" t="s">
        <v>517</v>
      </c>
      <c r="T6310" t="s">
        <v>517</v>
      </c>
      <c r="U6310" t="s">
        <v>517</v>
      </c>
      <c r="V6310" t="s">
        <v>517</v>
      </c>
      <c r="W6310" t="s">
        <v>517</v>
      </c>
      <c r="X6310" t="s">
        <v>517</v>
      </c>
      <c r="Y6310" t="s">
        <v>31543</v>
      </c>
      <c r="Z6310" s="1">
        <v>25102</v>
      </c>
      <c r="AA6310" t="s">
        <v>6317</v>
      </c>
      <c r="AB6310">
        <v>48</v>
      </c>
      <c r="AC6310" t="s">
        <v>357</v>
      </c>
      <c r="AD6310" t="s">
        <v>482</v>
      </c>
      <c r="AF6310" t="s">
        <v>8305</v>
      </c>
      <c r="AG6310" t="s">
        <v>517</v>
      </c>
      <c r="AH6310" t="s">
        <v>517</v>
      </c>
      <c r="AI6310" t="s">
        <v>517</v>
      </c>
      <c r="AJ6310" t="s">
        <v>517</v>
      </c>
    </row>
    <row r="6311" spans="1:36" x14ac:dyDescent="0.25">
      <c r="A6311" s="13" t="s">
        <v>34175</v>
      </c>
      <c r="B6311" s="1">
        <v>42974</v>
      </c>
      <c r="C6311" s="2">
        <v>0.52047453703703705</v>
      </c>
      <c r="D6311" t="s">
        <v>32813</v>
      </c>
      <c r="E6311" t="s">
        <v>22</v>
      </c>
      <c r="F6311" t="s">
        <v>34176</v>
      </c>
      <c r="G6311" s="14" t="s">
        <v>34177</v>
      </c>
      <c r="H6311" s="14" t="s">
        <v>34178</v>
      </c>
      <c r="I6311" t="s">
        <v>21</v>
      </c>
      <c r="K6311">
        <v>8</v>
      </c>
      <c r="L6311">
        <v>27</v>
      </c>
      <c r="M6311">
        <v>12</v>
      </c>
      <c r="N6311">
        <v>1</v>
      </c>
      <c r="O6311" t="s">
        <v>32811</v>
      </c>
      <c r="P6311" t="s">
        <v>517</v>
      </c>
      <c r="Q6311" t="s">
        <v>517</v>
      </c>
      <c r="R6311" t="s">
        <v>517</v>
      </c>
      <c r="S6311" t="s">
        <v>517</v>
      </c>
      <c r="T6311" t="s">
        <v>517</v>
      </c>
      <c r="U6311" t="s">
        <v>517</v>
      </c>
      <c r="V6311" t="s">
        <v>517</v>
      </c>
      <c r="W6311" t="s">
        <v>537</v>
      </c>
      <c r="X6311" t="s">
        <v>590</v>
      </c>
      <c r="Y6311" t="s">
        <v>517</v>
      </c>
      <c r="Z6311" s="1" t="s">
        <v>517</v>
      </c>
      <c r="AA6311" t="s">
        <v>714</v>
      </c>
      <c r="AB6311" t="s">
        <v>517</v>
      </c>
      <c r="AC6311" t="s">
        <v>357</v>
      </c>
      <c r="AD6311" t="s">
        <v>517</v>
      </c>
      <c r="AF6311" t="s">
        <v>8295</v>
      </c>
      <c r="AG6311" t="s">
        <v>8253</v>
      </c>
      <c r="AH6311" t="s">
        <v>8313</v>
      </c>
      <c r="AI6311" t="s">
        <v>517</v>
      </c>
      <c r="AJ6311" t="s">
        <v>517</v>
      </c>
    </row>
    <row r="6312" spans="1:36" x14ac:dyDescent="0.25">
      <c r="A6312" s="13" t="s">
        <v>34180</v>
      </c>
      <c r="B6312" s="1">
        <v>42974</v>
      </c>
      <c r="C6312" s="2">
        <v>0.48364583333333333</v>
      </c>
      <c r="D6312" t="s">
        <v>8097</v>
      </c>
      <c r="E6312" t="s">
        <v>22</v>
      </c>
      <c r="F6312" t="s">
        <v>8098</v>
      </c>
      <c r="G6312" s="14" t="s">
        <v>34181</v>
      </c>
      <c r="H6312" s="14" t="s">
        <v>8100</v>
      </c>
      <c r="I6312" t="s">
        <v>23</v>
      </c>
      <c r="K6312">
        <v>8</v>
      </c>
      <c r="L6312">
        <v>27</v>
      </c>
      <c r="M6312">
        <v>11</v>
      </c>
      <c r="N6312">
        <v>1</v>
      </c>
      <c r="O6312" t="s">
        <v>34179</v>
      </c>
      <c r="P6312" t="s">
        <v>517</v>
      </c>
      <c r="Q6312" t="s">
        <v>517</v>
      </c>
      <c r="R6312" t="s">
        <v>517</v>
      </c>
      <c r="S6312" t="s">
        <v>517</v>
      </c>
      <c r="T6312" t="s">
        <v>517</v>
      </c>
      <c r="U6312" t="s">
        <v>517</v>
      </c>
      <c r="V6312" t="s">
        <v>517</v>
      </c>
      <c r="W6312" t="s">
        <v>852</v>
      </c>
      <c r="X6312" t="s">
        <v>527</v>
      </c>
      <c r="Y6312" t="s">
        <v>34182</v>
      </c>
      <c r="Z6312" s="1">
        <v>26280</v>
      </c>
      <c r="AA6312" t="s">
        <v>471</v>
      </c>
      <c r="AB6312">
        <v>45</v>
      </c>
      <c r="AC6312" t="s">
        <v>358</v>
      </c>
      <c r="AD6312" t="s">
        <v>491</v>
      </c>
      <c r="AF6312" t="s">
        <v>517</v>
      </c>
      <c r="AG6312" t="s">
        <v>517</v>
      </c>
      <c r="AH6312" t="s">
        <v>517</v>
      </c>
      <c r="AI6312" t="s">
        <v>517</v>
      </c>
      <c r="AJ6312" t="s">
        <v>517</v>
      </c>
    </row>
    <row r="6313" spans="1:36" x14ac:dyDescent="0.25">
      <c r="A6313" s="13" t="s">
        <v>34183</v>
      </c>
      <c r="B6313" s="1">
        <v>42974</v>
      </c>
      <c r="C6313" s="2">
        <v>0.47998842592592594</v>
      </c>
      <c r="D6313" t="s">
        <v>34184</v>
      </c>
      <c r="E6313" t="s">
        <v>22</v>
      </c>
      <c r="F6313" t="s">
        <v>34185</v>
      </c>
      <c r="G6313" s="14" t="s">
        <v>34186</v>
      </c>
      <c r="H6313" s="14" t="s">
        <v>34187</v>
      </c>
      <c r="I6313" t="s">
        <v>21</v>
      </c>
      <c r="K6313">
        <v>8</v>
      </c>
      <c r="L6313">
        <v>27</v>
      </c>
      <c r="M6313">
        <v>11</v>
      </c>
      <c r="N6313">
        <v>1</v>
      </c>
      <c r="O6313" t="s">
        <v>517</v>
      </c>
      <c r="P6313" t="s">
        <v>517</v>
      </c>
      <c r="Q6313" t="s">
        <v>517</v>
      </c>
      <c r="R6313" t="s">
        <v>517</v>
      </c>
      <c r="S6313" t="s">
        <v>517</v>
      </c>
      <c r="T6313" t="s">
        <v>517</v>
      </c>
      <c r="U6313" t="s">
        <v>517</v>
      </c>
      <c r="V6313" t="s">
        <v>517</v>
      </c>
      <c r="W6313" t="s">
        <v>517</v>
      </c>
      <c r="X6313" t="s">
        <v>517</v>
      </c>
      <c r="Y6313" t="s">
        <v>517</v>
      </c>
      <c r="Z6313" s="1" t="s">
        <v>517</v>
      </c>
      <c r="AA6313" t="s">
        <v>529</v>
      </c>
      <c r="AB6313" t="s">
        <v>517</v>
      </c>
      <c r="AC6313" t="s">
        <v>358</v>
      </c>
      <c r="AD6313" t="s">
        <v>517</v>
      </c>
      <c r="AF6313" t="s">
        <v>8261</v>
      </c>
      <c r="AG6313" t="s">
        <v>8306</v>
      </c>
      <c r="AH6313" t="s">
        <v>517</v>
      </c>
      <c r="AI6313" t="s">
        <v>517</v>
      </c>
      <c r="AJ6313" t="s">
        <v>517</v>
      </c>
    </row>
    <row r="6314" spans="1:36" x14ac:dyDescent="0.25">
      <c r="A6314" s="13" t="s">
        <v>34189</v>
      </c>
      <c r="B6314" s="1">
        <v>42974</v>
      </c>
      <c r="C6314" s="2">
        <v>0.46755787037037039</v>
      </c>
      <c r="D6314" t="s">
        <v>34190</v>
      </c>
      <c r="E6314" t="s">
        <v>22</v>
      </c>
      <c r="F6314" t="s">
        <v>7963</v>
      </c>
      <c r="G6314" s="14" t="s">
        <v>7964</v>
      </c>
      <c r="H6314" s="14" t="s">
        <v>34191</v>
      </c>
      <c r="I6314" t="s">
        <v>23</v>
      </c>
      <c r="K6314">
        <v>8</v>
      </c>
      <c r="L6314">
        <v>27</v>
      </c>
      <c r="M6314">
        <v>11</v>
      </c>
      <c r="N6314">
        <v>1</v>
      </c>
      <c r="O6314" t="s">
        <v>34188</v>
      </c>
      <c r="P6314" t="s">
        <v>517</v>
      </c>
      <c r="Q6314" t="s">
        <v>517</v>
      </c>
      <c r="R6314" t="s">
        <v>517</v>
      </c>
      <c r="S6314" t="s">
        <v>517</v>
      </c>
      <c r="T6314" t="s">
        <v>517</v>
      </c>
      <c r="U6314" t="s">
        <v>517</v>
      </c>
      <c r="V6314" t="s">
        <v>517</v>
      </c>
      <c r="W6314" t="s">
        <v>589</v>
      </c>
      <c r="X6314" t="s">
        <v>590</v>
      </c>
      <c r="Y6314" t="s">
        <v>517</v>
      </c>
      <c r="Z6314" s="1" t="s">
        <v>517</v>
      </c>
      <c r="AA6314" t="s">
        <v>546</v>
      </c>
      <c r="AB6314" t="s">
        <v>517</v>
      </c>
      <c r="AC6314" t="s">
        <v>358</v>
      </c>
      <c r="AD6314" t="s">
        <v>517</v>
      </c>
      <c r="AF6314" t="s">
        <v>517</v>
      </c>
      <c r="AG6314" t="s">
        <v>517</v>
      </c>
      <c r="AH6314" t="s">
        <v>517</v>
      </c>
      <c r="AI6314" t="s">
        <v>517</v>
      </c>
      <c r="AJ6314" t="s">
        <v>517</v>
      </c>
    </row>
    <row r="6315" spans="1:36" x14ac:dyDescent="0.25">
      <c r="A6315" s="13" t="s">
        <v>34194</v>
      </c>
      <c r="B6315" s="1">
        <v>42974</v>
      </c>
      <c r="C6315" s="2">
        <v>0.42502314814814812</v>
      </c>
      <c r="D6315" t="s">
        <v>34195</v>
      </c>
      <c r="E6315" t="s">
        <v>22</v>
      </c>
      <c r="F6315" t="s">
        <v>34196</v>
      </c>
      <c r="G6315" s="14" t="s">
        <v>34197</v>
      </c>
      <c r="H6315" s="14" t="s">
        <v>34198</v>
      </c>
      <c r="I6315" t="s">
        <v>23</v>
      </c>
      <c r="K6315">
        <v>8</v>
      </c>
      <c r="L6315">
        <v>27</v>
      </c>
      <c r="M6315">
        <v>10</v>
      </c>
      <c r="N6315">
        <v>1</v>
      </c>
      <c r="O6315" t="s">
        <v>34193</v>
      </c>
      <c r="P6315" t="s">
        <v>34192</v>
      </c>
      <c r="Q6315" t="s">
        <v>517</v>
      </c>
      <c r="R6315" t="s">
        <v>517</v>
      </c>
      <c r="S6315" t="s">
        <v>517</v>
      </c>
      <c r="T6315" t="s">
        <v>517</v>
      </c>
      <c r="U6315" t="s">
        <v>517</v>
      </c>
      <c r="V6315" t="s">
        <v>517</v>
      </c>
      <c r="W6315" t="s">
        <v>1247</v>
      </c>
      <c r="X6315" t="s">
        <v>845</v>
      </c>
      <c r="Y6315" t="s">
        <v>34199</v>
      </c>
      <c r="Z6315" s="1">
        <v>18902</v>
      </c>
      <c r="AA6315" t="s">
        <v>529</v>
      </c>
      <c r="AB6315">
        <v>65</v>
      </c>
      <c r="AC6315" t="s">
        <v>358</v>
      </c>
      <c r="AD6315" t="s">
        <v>493</v>
      </c>
      <c r="AF6315" t="s">
        <v>517</v>
      </c>
      <c r="AG6315" t="s">
        <v>517</v>
      </c>
      <c r="AH6315" t="s">
        <v>517</v>
      </c>
      <c r="AI6315" t="s">
        <v>517</v>
      </c>
      <c r="AJ6315" t="s">
        <v>517</v>
      </c>
    </row>
    <row r="6316" spans="1:36" x14ac:dyDescent="0.25">
      <c r="A6316" s="13" t="s">
        <v>34202</v>
      </c>
      <c r="B6316" s="1">
        <v>42974</v>
      </c>
      <c r="C6316" s="2">
        <v>0.41798611111111111</v>
      </c>
      <c r="D6316" t="s">
        <v>34203</v>
      </c>
      <c r="E6316" t="s">
        <v>22</v>
      </c>
      <c r="F6316" t="s">
        <v>34204</v>
      </c>
      <c r="G6316" s="14" t="s">
        <v>34205</v>
      </c>
      <c r="H6316" s="14" t="s">
        <v>34206</v>
      </c>
      <c r="I6316" t="s">
        <v>23</v>
      </c>
      <c r="K6316">
        <v>8</v>
      </c>
      <c r="L6316">
        <v>27</v>
      </c>
      <c r="M6316">
        <v>10</v>
      </c>
      <c r="N6316">
        <v>1</v>
      </c>
      <c r="O6316" t="s">
        <v>34200</v>
      </c>
      <c r="P6316" t="s">
        <v>34201</v>
      </c>
      <c r="Q6316" t="s">
        <v>517</v>
      </c>
      <c r="R6316" t="s">
        <v>517</v>
      </c>
      <c r="S6316" t="s">
        <v>517</v>
      </c>
      <c r="T6316" t="s">
        <v>517</v>
      </c>
      <c r="U6316" t="s">
        <v>517</v>
      </c>
      <c r="V6316" t="s">
        <v>517</v>
      </c>
      <c r="W6316" t="s">
        <v>621</v>
      </c>
      <c r="X6316" t="s">
        <v>622</v>
      </c>
      <c r="Y6316" t="s">
        <v>34207</v>
      </c>
      <c r="Z6316" s="1">
        <v>22214</v>
      </c>
      <c r="AA6316" t="s">
        <v>23387</v>
      </c>
      <c r="AB6316">
        <v>56</v>
      </c>
      <c r="AC6316" t="s">
        <v>358</v>
      </c>
      <c r="AD6316" t="s">
        <v>495</v>
      </c>
      <c r="AF6316" t="s">
        <v>517</v>
      </c>
      <c r="AG6316" t="s">
        <v>517</v>
      </c>
      <c r="AH6316" t="s">
        <v>517</v>
      </c>
      <c r="AI6316" t="s">
        <v>517</v>
      </c>
      <c r="AJ6316" t="s">
        <v>517</v>
      </c>
    </row>
    <row r="6317" spans="1:36" x14ac:dyDescent="0.25">
      <c r="A6317" s="13" t="s">
        <v>34208</v>
      </c>
      <c r="B6317" s="1">
        <v>42974</v>
      </c>
      <c r="C6317" s="2">
        <v>0.41175925925925921</v>
      </c>
      <c r="D6317" t="s">
        <v>33247</v>
      </c>
      <c r="E6317" t="s">
        <v>22</v>
      </c>
      <c r="F6317" t="s">
        <v>33248</v>
      </c>
      <c r="G6317" s="14" t="s">
        <v>33249</v>
      </c>
      <c r="H6317" s="14" t="s">
        <v>33250</v>
      </c>
      <c r="I6317" t="s">
        <v>23</v>
      </c>
      <c r="K6317">
        <v>8</v>
      </c>
      <c r="L6317">
        <v>27</v>
      </c>
      <c r="M6317">
        <v>9</v>
      </c>
      <c r="N6317">
        <v>1</v>
      </c>
      <c r="O6317" t="s">
        <v>33245</v>
      </c>
      <c r="P6317" t="s">
        <v>517</v>
      </c>
      <c r="Q6317" t="s">
        <v>517</v>
      </c>
      <c r="R6317" t="s">
        <v>517</v>
      </c>
      <c r="S6317" t="s">
        <v>517</v>
      </c>
      <c r="T6317" t="s">
        <v>517</v>
      </c>
      <c r="U6317" t="s">
        <v>517</v>
      </c>
      <c r="V6317" t="s">
        <v>517</v>
      </c>
      <c r="W6317" t="s">
        <v>537</v>
      </c>
      <c r="X6317" t="s">
        <v>590</v>
      </c>
      <c r="Y6317" t="s">
        <v>33251</v>
      </c>
      <c r="Z6317" s="1">
        <v>29231</v>
      </c>
      <c r="AA6317" t="s">
        <v>3175</v>
      </c>
      <c r="AB6317">
        <v>37</v>
      </c>
      <c r="AC6317" t="s">
        <v>358</v>
      </c>
      <c r="AD6317" t="s">
        <v>495</v>
      </c>
      <c r="AF6317" t="s">
        <v>517</v>
      </c>
      <c r="AG6317" t="s">
        <v>517</v>
      </c>
      <c r="AH6317" t="s">
        <v>517</v>
      </c>
      <c r="AI6317" t="s">
        <v>517</v>
      </c>
      <c r="AJ6317" t="s">
        <v>517</v>
      </c>
    </row>
    <row r="6318" spans="1:36" x14ac:dyDescent="0.25">
      <c r="A6318" s="13" t="s">
        <v>34210</v>
      </c>
      <c r="B6318" s="1">
        <v>42974</v>
      </c>
      <c r="C6318" s="2">
        <v>0.40581018518518519</v>
      </c>
      <c r="D6318" t="s">
        <v>34211</v>
      </c>
      <c r="E6318" t="s">
        <v>542</v>
      </c>
      <c r="F6318" t="s">
        <v>34212</v>
      </c>
      <c r="G6318" s="14" t="s">
        <v>34213</v>
      </c>
      <c r="H6318" s="14" t="s">
        <v>34214</v>
      </c>
      <c r="I6318" t="s">
        <v>21</v>
      </c>
      <c r="K6318">
        <v>8</v>
      </c>
      <c r="L6318">
        <v>27</v>
      </c>
      <c r="M6318">
        <v>9</v>
      </c>
      <c r="N6318">
        <v>1</v>
      </c>
      <c r="O6318" t="s">
        <v>34209</v>
      </c>
      <c r="P6318" t="s">
        <v>517</v>
      </c>
      <c r="Q6318" t="s">
        <v>517</v>
      </c>
      <c r="R6318" t="s">
        <v>517</v>
      </c>
      <c r="S6318" t="s">
        <v>517</v>
      </c>
      <c r="T6318" t="s">
        <v>517</v>
      </c>
      <c r="U6318" t="s">
        <v>517</v>
      </c>
      <c r="V6318" t="s">
        <v>517</v>
      </c>
      <c r="W6318" t="s">
        <v>589</v>
      </c>
      <c r="X6318" t="s">
        <v>1238</v>
      </c>
      <c r="Y6318" t="s">
        <v>517</v>
      </c>
      <c r="Z6318" s="1" t="s">
        <v>517</v>
      </c>
      <c r="AA6318" t="s">
        <v>34215</v>
      </c>
      <c r="AB6318" t="s">
        <v>517</v>
      </c>
      <c r="AC6318" t="s">
        <v>358</v>
      </c>
      <c r="AD6318" t="s">
        <v>517</v>
      </c>
      <c r="AF6318" t="s">
        <v>8260</v>
      </c>
      <c r="AG6318" t="s">
        <v>8313</v>
      </c>
      <c r="AH6318" t="s">
        <v>517</v>
      </c>
      <c r="AI6318" t="s">
        <v>517</v>
      </c>
      <c r="AJ6318" t="s">
        <v>517</v>
      </c>
    </row>
    <row r="6319" spans="1:36" x14ac:dyDescent="0.25">
      <c r="A6319" s="13" t="s">
        <v>34216</v>
      </c>
      <c r="B6319" s="1">
        <v>42974</v>
      </c>
      <c r="C6319" s="2">
        <v>0.37464120370370368</v>
      </c>
      <c r="D6319" t="s">
        <v>34217</v>
      </c>
      <c r="E6319" t="s">
        <v>22</v>
      </c>
      <c r="F6319" t="s">
        <v>34218</v>
      </c>
      <c r="G6319" s="14" t="s">
        <v>34219</v>
      </c>
      <c r="H6319" s="14" t="s">
        <v>34220</v>
      </c>
      <c r="I6319" t="s">
        <v>24</v>
      </c>
      <c r="K6319">
        <v>8</v>
      </c>
      <c r="L6319">
        <v>27</v>
      </c>
      <c r="M6319">
        <v>8</v>
      </c>
      <c r="N6319">
        <v>1</v>
      </c>
      <c r="O6319" t="s">
        <v>517</v>
      </c>
      <c r="P6319" t="s">
        <v>517</v>
      </c>
      <c r="Q6319" t="s">
        <v>517</v>
      </c>
      <c r="R6319" t="s">
        <v>517</v>
      </c>
      <c r="S6319" t="s">
        <v>517</v>
      </c>
      <c r="T6319" t="s">
        <v>517</v>
      </c>
      <c r="U6319" t="s">
        <v>517</v>
      </c>
      <c r="V6319" t="s">
        <v>517</v>
      </c>
      <c r="W6319" t="s">
        <v>517</v>
      </c>
      <c r="X6319" t="s">
        <v>517</v>
      </c>
      <c r="Y6319" t="s">
        <v>517</v>
      </c>
      <c r="Z6319" s="1" t="s">
        <v>517</v>
      </c>
      <c r="AA6319" t="s">
        <v>26984</v>
      </c>
      <c r="AB6319" t="s">
        <v>517</v>
      </c>
      <c r="AC6319" t="s">
        <v>358</v>
      </c>
      <c r="AD6319" t="s">
        <v>517</v>
      </c>
      <c r="AF6319" t="s">
        <v>8295</v>
      </c>
      <c r="AG6319" t="s">
        <v>517</v>
      </c>
      <c r="AH6319" t="s">
        <v>8308</v>
      </c>
      <c r="AI6319" t="s">
        <v>517</v>
      </c>
      <c r="AJ6319" t="s">
        <v>517</v>
      </c>
    </row>
    <row r="6320" spans="1:36" x14ac:dyDescent="0.25">
      <c r="A6320" s="13" t="s">
        <v>34221</v>
      </c>
      <c r="B6320" s="1">
        <v>42974</v>
      </c>
      <c r="C6320" s="2">
        <v>0.34572916666666664</v>
      </c>
      <c r="D6320" t="s">
        <v>7124</v>
      </c>
      <c r="E6320" t="s">
        <v>22</v>
      </c>
      <c r="F6320" t="s">
        <v>7842</v>
      </c>
      <c r="G6320" s="14" t="s">
        <v>7126</v>
      </c>
      <c r="H6320" s="14" t="s">
        <v>32140</v>
      </c>
      <c r="I6320" t="s">
        <v>21</v>
      </c>
      <c r="K6320">
        <v>8</v>
      </c>
      <c r="L6320">
        <v>27</v>
      </c>
      <c r="M6320">
        <v>8</v>
      </c>
      <c r="N6320">
        <v>1</v>
      </c>
      <c r="O6320" t="s">
        <v>517</v>
      </c>
      <c r="P6320" t="s">
        <v>517</v>
      </c>
      <c r="Q6320" t="s">
        <v>517</v>
      </c>
      <c r="R6320" t="s">
        <v>517</v>
      </c>
      <c r="S6320" t="s">
        <v>517</v>
      </c>
      <c r="T6320" t="s">
        <v>517</v>
      </c>
      <c r="U6320" t="s">
        <v>517</v>
      </c>
      <c r="V6320" t="s">
        <v>517</v>
      </c>
      <c r="W6320" t="s">
        <v>517</v>
      </c>
      <c r="X6320" t="s">
        <v>517</v>
      </c>
      <c r="Y6320" t="s">
        <v>7128</v>
      </c>
      <c r="Z6320" s="1">
        <v>30179</v>
      </c>
      <c r="AA6320" t="s">
        <v>529</v>
      </c>
      <c r="AB6320">
        <v>35</v>
      </c>
      <c r="AC6320" t="s">
        <v>358</v>
      </c>
      <c r="AD6320" t="s">
        <v>491</v>
      </c>
      <c r="AF6320" t="s">
        <v>8253</v>
      </c>
      <c r="AG6320" t="s">
        <v>8295</v>
      </c>
      <c r="AH6320" t="s">
        <v>517</v>
      </c>
      <c r="AI6320" t="s">
        <v>8260</v>
      </c>
      <c r="AJ6320" t="s">
        <v>8263</v>
      </c>
    </row>
    <row r="6321" spans="1:36" x14ac:dyDescent="0.25">
      <c r="A6321" s="13" t="s">
        <v>34222</v>
      </c>
      <c r="B6321" s="1">
        <v>42974</v>
      </c>
      <c r="C6321" s="2">
        <v>0.34358796296296296</v>
      </c>
      <c r="D6321" t="s">
        <v>7124</v>
      </c>
      <c r="E6321" t="s">
        <v>22</v>
      </c>
      <c r="F6321" t="s">
        <v>32139</v>
      </c>
      <c r="G6321" s="14" t="s">
        <v>7126</v>
      </c>
      <c r="H6321" s="14" t="s">
        <v>32140</v>
      </c>
      <c r="I6321" t="s">
        <v>23</v>
      </c>
      <c r="K6321">
        <v>8</v>
      </c>
      <c r="L6321">
        <v>27</v>
      </c>
      <c r="M6321">
        <v>8</v>
      </c>
      <c r="N6321">
        <v>1</v>
      </c>
      <c r="O6321" t="s">
        <v>517</v>
      </c>
      <c r="P6321" t="s">
        <v>517</v>
      </c>
      <c r="Q6321" t="s">
        <v>517</v>
      </c>
      <c r="R6321" t="s">
        <v>517</v>
      </c>
      <c r="S6321" t="s">
        <v>517</v>
      </c>
      <c r="T6321" t="s">
        <v>517</v>
      </c>
      <c r="U6321" t="s">
        <v>517</v>
      </c>
      <c r="V6321" t="s">
        <v>517</v>
      </c>
      <c r="W6321" t="s">
        <v>517</v>
      </c>
      <c r="X6321" t="s">
        <v>517</v>
      </c>
      <c r="Y6321" t="s">
        <v>7128</v>
      </c>
      <c r="Z6321" s="1">
        <v>30179</v>
      </c>
      <c r="AA6321" t="s">
        <v>529</v>
      </c>
      <c r="AB6321">
        <v>35</v>
      </c>
      <c r="AC6321" t="s">
        <v>358</v>
      </c>
      <c r="AD6321" t="s">
        <v>491</v>
      </c>
      <c r="AF6321" t="s">
        <v>8253</v>
      </c>
      <c r="AG6321" t="s">
        <v>8295</v>
      </c>
      <c r="AH6321" t="s">
        <v>517</v>
      </c>
      <c r="AI6321" t="s">
        <v>8260</v>
      </c>
      <c r="AJ6321" t="s">
        <v>8263</v>
      </c>
    </row>
    <row r="6322" spans="1:36" x14ac:dyDescent="0.25">
      <c r="A6322" t="s">
        <v>34223</v>
      </c>
      <c r="B6322">
        <v>42974</v>
      </c>
      <c r="C6322">
        <v>0.11614583333333334</v>
      </c>
      <c r="D6322" t="s">
        <v>34224</v>
      </c>
      <c r="E6322" t="s">
        <v>22</v>
      </c>
      <c r="F6322" t="s">
        <v>23592</v>
      </c>
      <c r="G6322" t="s">
        <v>23593</v>
      </c>
      <c r="H6322" t="s">
        <v>34225</v>
      </c>
      <c r="I6322" t="s">
        <v>23</v>
      </c>
      <c r="K6322">
        <v>8</v>
      </c>
      <c r="L6322">
        <v>27</v>
      </c>
      <c r="M6322">
        <v>2</v>
      </c>
      <c r="N6322">
        <v>1</v>
      </c>
      <c r="O6322" t="s">
        <v>517</v>
      </c>
      <c r="P6322" t="s">
        <v>517</v>
      </c>
      <c r="Q6322" t="s">
        <v>517</v>
      </c>
      <c r="R6322" t="s">
        <v>517</v>
      </c>
      <c r="S6322" t="s">
        <v>517</v>
      </c>
      <c r="T6322" t="s">
        <v>517</v>
      </c>
      <c r="U6322" t="s">
        <v>517</v>
      </c>
      <c r="V6322" t="s">
        <v>517</v>
      </c>
      <c r="W6322" t="s">
        <v>517</v>
      </c>
      <c r="X6322" t="s">
        <v>517</v>
      </c>
      <c r="Y6322" t="s">
        <v>23595</v>
      </c>
      <c r="Z6322">
        <v>29286</v>
      </c>
      <c r="AA6322" t="s">
        <v>6352</v>
      </c>
      <c r="AB6322">
        <v>37</v>
      </c>
      <c r="AC6322" t="s">
        <v>358</v>
      </c>
      <c r="AD6322" t="s">
        <v>495</v>
      </c>
      <c r="AF6322" t="s">
        <v>517</v>
      </c>
      <c r="AG6322" t="s">
        <v>517</v>
      </c>
      <c r="AH6322" t="s">
        <v>517</v>
      </c>
      <c r="AI6322" t="s">
        <v>517</v>
      </c>
      <c r="AJ6322" t="s">
        <v>517</v>
      </c>
    </row>
    <row r="6323" spans="1:36" x14ac:dyDescent="0.25">
      <c r="A6323" s="13" t="s">
        <v>34227</v>
      </c>
      <c r="B6323" s="1">
        <v>42974</v>
      </c>
      <c r="C6323" s="2">
        <v>4.9548611111111113E-2</v>
      </c>
      <c r="D6323" t="s">
        <v>34228</v>
      </c>
      <c r="E6323" t="s">
        <v>22</v>
      </c>
      <c r="F6323" t="s">
        <v>34229</v>
      </c>
      <c r="G6323" s="14" t="s">
        <v>34230</v>
      </c>
      <c r="H6323" s="14" t="s">
        <v>34231</v>
      </c>
      <c r="I6323" t="s">
        <v>23</v>
      </c>
      <c r="K6323">
        <v>8</v>
      </c>
      <c r="L6323">
        <v>27</v>
      </c>
      <c r="M6323">
        <v>1</v>
      </c>
      <c r="N6323">
        <v>1</v>
      </c>
      <c r="O6323" t="s">
        <v>34226</v>
      </c>
      <c r="P6323" t="s">
        <v>517</v>
      </c>
      <c r="Q6323" t="s">
        <v>517</v>
      </c>
      <c r="R6323" t="s">
        <v>517</v>
      </c>
      <c r="S6323" t="s">
        <v>517</v>
      </c>
      <c r="T6323" t="s">
        <v>517</v>
      </c>
      <c r="U6323" t="s">
        <v>517</v>
      </c>
      <c r="V6323" t="s">
        <v>517</v>
      </c>
      <c r="W6323" t="s">
        <v>537</v>
      </c>
      <c r="X6323" t="s">
        <v>590</v>
      </c>
      <c r="Y6323" t="s">
        <v>26712</v>
      </c>
      <c r="Z6323" s="1">
        <v>31675</v>
      </c>
      <c r="AA6323" t="s">
        <v>11187</v>
      </c>
      <c r="AB6323">
        <v>30</v>
      </c>
      <c r="AC6323" t="s">
        <v>358</v>
      </c>
      <c r="AD6323" t="s">
        <v>490</v>
      </c>
      <c r="AF6323" t="s">
        <v>517</v>
      </c>
      <c r="AG6323" t="s">
        <v>517</v>
      </c>
      <c r="AH6323" t="s">
        <v>517</v>
      </c>
      <c r="AI6323" t="s">
        <v>517</v>
      </c>
      <c r="AJ6323" t="s">
        <v>517</v>
      </c>
    </row>
    <row r="6324" spans="1:36" x14ac:dyDescent="0.25">
      <c r="A6324" s="13" t="s">
        <v>34232</v>
      </c>
      <c r="B6324" s="1">
        <v>42974</v>
      </c>
      <c r="C6324" s="2">
        <v>1.7511574074074072E-2</v>
      </c>
      <c r="D6324" t="s">
        <v>34233</v>
      </c>
      <c r="E6324" t="s">
        <v>22</v>
      </c>
      <c r="F6324" t="s">
        <v>34234</v>
      </c>
      <c r="G6324" s="14" t="s">
        <v>34235</v>
      </c>
      <c r="H6324" s="14" t="s">
        <v>34236</v>
      </c>
      <c r="I6324" t="s">
        <v>25</v>
      </c>
      <c r="K6324">
        <v>8</v>
      </c>
      <c r="L6324">
        <v>27</v>
      </c>
      <c r="M6324">
        <v>0</v>
      </c>
      <c r="N6324">
        <v>1</v>
      </c>
      <c r="O6324" t="s">
        <v>517</v>
      </c>
      <c r="P6324" t="s">
        <v>517</v>
      </c>
      <c r="Q6324" t="s">
        <v>517</v>
      </c>
      <c r="R6324" t="s">
        <v>517</v>
      </c>
      <c r="S6324" t="s">
        <v>517</v>
      </c>
      <c r="T6324" t="s">
        <v>517</v>
      </c>
      <c r="U6324" t="s">
        <v>517</v>
      </c>
      <c r="V6324" t="s">
        <v>517</v>
      </c>
      <c r="W6324" t="s">
        <v>517</v>
      </c>
      <c r="X6324" t="s">
        <v>517</v>
      </c>
      <c r="Y6324" t="s">
        <v>34237</v>
      </c>
      <c r="Z6324" s="1">
        <v>32712</v>
      </c>
      <c r="AA6324" t="s">
        <v>9035</v>
      </c>
      <c r="AB6324">
        <v>28</v>
      </c>
      <c r="AC6324" t="s">
        <v>358</v>
      </c>
      <c r="AD6324" t="s">
        <v>491</v>
      </c>
      <c r="AF6324" t="s">
        <v>517</v>
      </c>
      <c r="AG6324" t="s">
        <v>517</v>
      </c>
      <c r="AH6324" t="s">
        <v>517</v>
      </c>
      <c r="AI6324" t="s">
        <v>517</v>
      </c>
      <c r="AJ6324" t="s">
        <v>517</v>
      </c>
    </row>
    <row r="6325" spans="1:36" x14ac:dyDescent="0.25">
      <c r="A6325" s="13" t="s">
        <v>34238</v>
      </c>
      <c r="B6325" s="1">
        <v>42976</v>
      </c>
      <c r="C6325" s="2">
        <v>0.4692013888888889</v>
      </c>
      <c r="D6325" t="s">
        <v>34239</v>
      </c>
      <c r="E6325" t="s">
        <v>22</v>
      </c>
      <c r="F6325" t="s">
        <v>34240</v>
      </c>
      <c r="G6325" s="14" t="s">
        <v>34241</v>
      </c>
      <c r="H6325" s="14" t="s">
        <v>34242</v>
      </c>
      <c r="I6325" t="s">
        <v>25</v>
      </c>
      <c r="K6325">
        <v>8</v>
      </c>
      <c r="L6325">
        <v>29</v>
      </c>
      <c r="M6325">
        <v>11</v>
      </c>
      <c r="N6325">
        <v>3</v>
      </c>
      <c r="O6325" t="s">
        <v>517</v>
      </c>
      <c r="P6325" t="s">
        <v>517</v>
      </c>
      <c r="Q6325" t="s">
        <v>517</v>
      </c>
      <c r="R6325" t="s">
        <v>517</v>
      </c>
      <c r="S6325" t="s">
        <v>517</v>
      </c>
      <c r="T6325" t="s">
        <v>517</v>
      </c>
      <c r="U6325" t="s">
        <v>517</v>
      </c>
      <c r="V6325" t="s">
        <v>517</v>
      </c>
      <c r="W6325" t="s">
        <v>517</v>
      </c>
      <c r="X6325" t="s">
        <v>517</v>
      </c>
      <c r="Y6325" t="s">
        <v>34243</v>
      </c>
      <c r="Z6325" s="1">
        <v>22377</v>
      </c>
      <c r="AA6325" t="s">
        <v>546</v>
      </c>
      <c r="AB6325">
        <v>56</v>
      </c>
      <c r="AC6325" t="s">
        <v>358</v>
      </c>
      <c r="AD6325" t="s">
        <v>482</v>
      </c>
      <c r="AF6325" t="s">
        <v>8313</v>
      </c>
      <c r="AG6325" t="s">
        <v>8266</v>
      </c>
      <c r="AH6325" t="s">
        <v>517</v>
      </c>
      <c r="AI6325" t="s">
        <v>517</v>
      </c>
      <c r="AJ6325" t="s">
        <v>517</v>
      </c>
    </row>
    <row r="6326" spans="1:36" x14ac:dyDescent="0.25">
      <c r="A6326" s="13" t="s">
        <v>34245</v>
      </c>
      <c r="B6326" s="1">
        <v>42976</v>
      </c>
      <c r="C6326" s="2">
        <v>0.46596064814814814</v>
      </c>
      <c r="D6326" t="s">
        <v>34246</v>
      </c>
      <c r="E6326" t="s">
        <v>22</v>
      </c>
      <c r="F6326" t="s">
        <v>34247</v>
      </c>
      <c r="G6326" s="14" t="s">
        <v>34248</v>
      </c>
      <c r="H6326" s="14" t="s">
        <v>34249</v>
      </c>
      <c r="I6326" t="s">
        <v>23</v>
      </c>
      <c r="K6326">
        <v>8</v>
      </c>
      <c r="L6326">
        <v>29</v>
      </c>
      <c r="M6326">
        <v>11</v>
      </c>
      <c r="N6326">
        <v>3</v>
      </c>
      <c r="O6326" t="s">
        <v>34244</v>
      </c>
      <c r="P6326" t="s">
        <v>517</v>
      </c>
      <c r="Q6326" t="s">
        <v>517</v>
      </c>
      <c r="R6326" t="s">
        <v>517</v>
      </c>
      <c r="S6326" t="s">
        <v>517</v>
      </c>
      <c r="T6326" t="s">
        <v>517</v>
      </c>
      <c r="U6326" t="s">
        <v>517</v>
      </c>
      <c r="V6326" t="s">
        <v>517</v>
      </c>
      <c r="W6326" t="s">
        <v>476</v>
      </c>
      <c r="X6326" t="s">
        <v>846</v>
      </c>
      <c r="Y6326" t="s">
        <v>34250</v>
      </c>
      <c r="Z6326" s="1">
        <v>20740</v>
      </c>
      <c r="AA6326" t="s">
        <v>34251</v>
      </c>
      <c r="AB6326">
        <v>60</v>
      </c>
      <c r="AC6326" t="s">
        <v>358</v>
      </c>
      <c r="AD6326" t="s">
        <v>504</v>
      </c>
      <c r="AF6326" t="s">
        <v>517</v>
      </c>
      <c r="AG6326" t="s">
        <v>517</v>
      </c>
      <c r="AH6326" t="s">
        <v>517</v>
      </c>
      <c r="AI6326" t="s">
        <v>517</v>
      </c>
      <c r="AJ6326" t="s">
        <v>517</v>
      </c>
    </row>
    <row r="6327" spans="1:36" x14ac:dyDescent="0.25">
      <c r="A6327" s="13" t="s">
        <v>34252</v>
      </c>
      <c r="B6327" s="1">
        <v>42976</v>
      </c>
      <c r="C6327" s="2">
        <v>0.45466435185185183</v>
      </c>
      <c r="D6327" t="s">
        <v>34253</v>
      </c>
      <c r="E6327" t="s">
        <v>22</v>
      </c>
      <c r="F6327" t="s">
        <v>34254</v>
      </c>
      <c r="G6327" s="14" t="s">
        <v>30217</v>
      </c>
      <c r="H6327" s="14" t="s">
        <v>34255</v>
      </c>
      <c r="I6327" t="s">
        <v>21</v>
      </c>
      <c r="K6327">
        <v>8</v>
      </c>
      <c r="L6327">
        <v>29</v>
      </c>
      <c r="M6327">
        <v>10</v>
      </c>
      <c r="N6327">
        <v>3</v>
      </c>
      <c r="O6327" t="s">
        <v>30213</v>
      </c>
      <c r="P6327" t="s">
        <v>517</v>
      </c>
      <c r="Q6327" t="s">
        <v>517</v>
      </c>
      <c r="R6327" t="s">
        <v>517</v>
      </c>
      <c r="S6327" t="s">
        <v>517</v>
      </c>
      <c r="T6327" t="s">
        <v>517</v>
      </c>
      <c r="U6327" t="s">
        <v>517</v>
      </c>
      <c r="V6327" t="s">
        <v>517</v>
      </c>
      <c r="W6327" t="s">
        <v>3229</v>
      </c>
      <c r="X6327" t="s">
        <v>622</v>
      </c>
      <c r="Y6327" t="s">
        <v>7596</v>
      </c>
      <c r="Z6327" s="1">
        <v>33704</v>
      </c>
      <c r="AA6327" t="s">
        <v>546</v>
      </c>
      <c r="AB6327">
        <v>25</v>
      </c>
      <c r="AC6327" t="s">
        <v>358</v>
      </c>
      <c r="AD6327" t="s">
        <v>495</v>
      </c>
      <c r="AF6327" t="s">
        <v>8307</v>
      </c>
      <c r="AG6327" t="s">
        <v>8260</v>
      </c>
      <c r="AH6327" t="s">
        <v>517</v>
      </c>
      <c r="AI6327" t="s">
        <v>517</v>
      </c>
      <c r="AJ6327" t="s">
        <v>517</v>
      </c>
    </row>
    <row r="6328" spans="1:36" x14ac:dyDescent="0.25">
      <c r="A6328" s="13" t="s">
        <v>34258</v>
      </c>
      <c r="B6328" s="1">
        <v>42976</v>
      </c>
      <c r="C6328" s="2">
        <v>0.45413194444444444</v>
      </c>
      <c r="D6328" t="s">
        <v>34259</v>
      </c>
      <c r="E6328" t="s">
        <v>22</v>
      </c>
      <c r="F6328" t="s">
        <v>34260</v>
      </c>
      <c r="G6328" s="14" t="s">
        <v>34261</v>
      </c>
      <c r="H6328" s="14" t="s">
        <v>34262</v>
      </c>
      <c r="I6328" t="s">
        <v>21</v>
      </c>
      <c r="K6328">
        <v>8</v>
      </c>
      <c r="L6328">
        <v>29</v>
      </c>
      <c r="M6328">
        <v>10</v>
      </c>
      <c r="N6328">
        <v>3</v>
      </c>
      <c r="O6328" t="s">
        <v>34256</v>
      </c>
      <c r="P6328" t="s">
        <v>34257</v>
      </c>
      <c r="Q6328" t="s">
        <v>517</v>
      </c>
      <c r="R6328" t="s">
        <v>517</v>
      </c>
      <c r="S6328" t="s">
        <v>517</v>
      </c>
      <c r="T6328" t="s">
        <v>517</v>
      </c>
      <c r="U6328" t="s">
        <v>517</v>
      </c>
      <c r="V6328" t="s">
        <v>517</v>
      </c>
      <c r="W6328" t="s">
        <v>1217</v>
      </c>
      <c r="X6328" t="s">
        <v>841</v>
      </c>
      <c r="Y6328" t="s">
        <v>34263</v>
      </c>
      <c r="Z6328" s="1">
        <v>27300</v>
      </c>
      <c r="AA6328" t="s">
        <v>5608</v>
      </c>
      <c r="AB6328">
        <v>42</v>
      </c>
      <c r="AC6328" t="s">
        <v>358</v>
      </c>
      <c r="AD6328" t="s">
        <v>482</v>
      </c>
      <c r="AF6328" t="s">
        <v>8253</v>
      </c>
      <c r="AG6328" t="s">
        <v>517</v>
      </c>
      <c r="AH6328" t="s">
        <v>517</v>
      </c>
      <c r="AI6328" t="s">
        <v>517</v>
      </c>
      <c r="AJ6328" t="s">
        <v>517</v>
      </c>
    </row>
    <row r="6329" spans="1:36" x14ac:dyDescent="0.25">
      <c r="A6329" s="13" t="s">
        <v>34265</v>
      </c>
      <c r="B6329" s="1">
        <v>42976</v>
      </c>
      <c r="C6329" s="2">
        <v>0.43828703703703703</v>
      </c>
      <c r="D6329" t="s">
        <v>34266</v>
      </c>
      <c r="E6329" t="s">
        <v>22</v>
      </c>
      <c r="F6329" t="s">
        <v>34267</v>
      </c>
      <c r="G6329" s="14" t="s">
        <v>34268</v>
      </c>
      <c r="H6329" s="14" t="s">
        <v>34269</v>
      </c>
      <c r="I6329" t="s">
        <v>25</v>
      </c>
      <c r="K6329">
        <v>8</v>
      </c>
      <c r="L6329">
        <v>29</v>
      </c>
      <c r="M6329">
        <v>10</v>
      </c>
      <c r="N6329">
        <v>3</v>
      </c>
      <c r="O6329" t="s">
        <v>34264</v>
      </c>
      <c r="P6329" t="s">
        <v>517</v>
      </c>
      <c r="Q6329" t="s">
        <v>517</v>
      </c>
      <c r="R6329" t="s">
        <v>517</v>
      </c>
      <c r="S6329" t="s">
        <v>517</v>
      </c>
      <c r="T6329" t="s">
        <v>517</v>
      </c>
      <c r="U6329" t="s">
        <v>517</v>
      </c>
      <c r="V6329" t="s">
        <v>517</v>
      </c>
      <c r="W6329" t="s">
        <v>2068</v>
      </c>
      <c r="X6329" t="s">
        <v>554</v>
      </c>
      <c r="Y6329" t="s">
        <v>34270</v>
      </c>
      <c r="Z6329" s="1">
        <v>32556</v>
      </c>
      <c r="AA6329" t="s">
        <v>529</v>
      </c>
      <c r="AB6329">
        <v>28</v>
      </c>
      <c r="AC6329" t="s">
        <v>358</v>
      </c>
      <c r="AD6329" t="s">
        <v>495</v>
      </c>
      <c r="AF6329" t="s">
        <v>8313</v>
      </c>
      <c r="AG6329" t="s">
        <v>517</v>
      </c>
      <c r="AH6329" t="s">
        <v>517</v>
      </c>
      <c r="AI6329" t="s">
        <v>517</v>
      </c>
      <c r="AJ6329" t="s">
        <v>517</v>
      </c>
    </row>
    <row r="6330" spans="1:36" x14ac:dyDescent="0.25">
      <c r="A6330" t="s">
        <v>34272</v>
      </c>
      <c r="B6330">
        <v>42976</v>
      </c>
      <c r="C6330">
        <v>0.47961805555555559</v>
      </c>
      <c r="D6330" t="s">
        <v>34273</v>
      </c>
      <c r="E6330" t="s">
        <v>22</v>
      </c>
      <c r="F6330" t="s">
        <v>34274</v>
      </c>
      <c r="G6330" t="s">
        <v>34275</v>
      </c>
      <c r="H6330" t="s">
        <v>34276</v>
      </c>
      <c r="I6330" t="s">
        <v>23</v>
      </c>
      <c r="K6330">
        <v>8</v>
      </c>
      <c r="L6330">
        <v>29</v>
      </c>
      <c r="M6330">
        <v>11</v>
      </c>
      <c r="N6330">
        <v>3</v>
      </c>
      <c r="O6330" t="s">
        <v>34271</v>
      </c>
      <c r="P6330" t="s">
        <v>517</v>
      </c>
      <c r="Q6330" t="s">
        <v>517</v>
      </c>
      <c r="R6330" t="s">
        <v>517</v>
      </c>
      <c r="S6330" t="s">
        <v>517</v>
      </c>
      <c r="T6330" t="s">
        <v>517</v>
      </c>
      <c r="U6330" t="s">
        <v>517</v>
      </c>
      <c r="V6330" t="s">
        <v>517</v>
      </c>
      <c r="W6330" t="s">
        <v>860</v>
      </c>
      <c r="X6330" t="s">
        <v>845</v>
      </c>
      <c r="Y6330" t="s">
        <v>34277</v>
      </c>
      <c r="Z6330">
        <v>32662</v>
      </c>
      <c r="AA6330" t="s">
        <v>556</v>
      </c>
      <c r="AB6330">
        <v>28</v>
      </c>
      <c r="AC6330" t="s">
        <v>358</v>
      </c>
      <c r="AD6330" t="s">
        <v>482</v>
      </c>
      <c r="AF6330" t="s">
        <v>517</v>
      </c>
      <c r="AG6330" t="s">
        <v>517</v>
      </c>
      <c r="AH6330" t="s">
        <v>517</v>
      </c>
      <c r="AI6330" t="s">
        <v>517</v>
      </c>
      <c r="AJ6330" t="s">
        <v>517</v>
      </c>
    </row>
    <row r="6331" spans="1:36" x14ac:dyDescent="0.25">
      <c r="A6331" s="13" t="s">
        <v>34279</v>
      </c>
      <c r="B6331" s="1">
        <v>42980</v>
      </c>
      <c r="C6331" s="2">
        <v>0.60795138888888889</v>
      </c>
      <c r="D6331" t="s">
        <v>15788</v>
      </c>
      <c r="E6331" t="s">
        <v>22</v>
      </c>
      <c r="F6331" t="s">
        <v>15789</v>
      </c>
      <c r="G6331" s="14" t="s">
        <v>15790</v>
      </c>
      <c r="H6331" s="14" t="s">
        <v>15791</v>
      </c>
      <c r="I6331" t="s">
        <v>23</v>
      </c>
      <c r="K6331">
        <v>9</v>
      </c>
      <c r="L6331">
        <v>2</v>
      </c>
      <c r="M6331">
        <v>14</v>
      </c>
      <c r="N6331">
        <v>7</v>
      </c>
      <c r="O6331" t="s">
        <v>34278</v>
      </c>
      <c r="P6331" t="s">
        <v>517</v>
      </c>
      <c r="Q6331" t="s">
        <v>517</v>
      </c>
      <c r="R6331" t="s">
        <v>517</v>
      </c>
      <c r="S6331" t="s">
        <v>517</v>
      </c>
      <c r="T6331" t="s">
        <v>517</v>
      </c>
      <c r="U6331" t="s">
        <v>517</v>
      </c>
      <c r="V6331" t="s">
        <v>517</v>
      </c>
      <c r="W6331" t="s">
        <v>537</v>
      </c>
      <c r="X6331" t="s">
        <v>590</v>
      </c>
      <c r="Y6331" t="s">
        <v>12162</v>
      </c>
      <c r="Z6331" s="1">
        <v>31318</v>
      </c>
      <c r="AA6331" t="s">
        <v>6254</v>
      </c>
      <c r="AB6331">
        <v>31</v>
      </c>
      <c r="AC6331" t="s">
        <v>357</v>
      </c>
      <c r="AD6331" t="s">
        <v>487</v>
      </c>
      <c r="AF6331" t="s">
        <v>517</v>
      </c>
      <c r="AG6331" t="s">
        <v>517</v>
      </c>
      <c r="AH6331" t="s">
        <v>517</v>
      </c>
      <c r="AI6331" t="s">
        <v>517</v>
      </c>
      <c r="AJ6331" t="s">
        <v>517</v>
      </c>
    </row>
    <row r="6332" spans="1:36" x14ac:dyDescent="0.25">
      <c r="A6332" s="13" t="s">
        <v>34281</v>
      </c>
      <c r="B6332" s="1">
        <v>42980</v>
      </c>
      <c r="C6332" s="2">
        <v>0.58024305555555555</v>
      </c>
      <c r="D6332" t="s">
        <v>34282</v>
      </c>
      <c r="E6332" t="s">
        <v>3965</v>
      </c>
      <c r="F6332" t="s">
        <v>34283</v>
      </c>
      <c r="G6332" s="14" t="s">
        <v>34284</v>
      </c>
      <c r="H6332" s="14" t="s">
        <v>34285</v>
      </c>
      <c r="I6332" t="s">
        <v>23</v>
      </c>
      <c r="K6332">
        <v>9</v>
      </c>
      <c r="L6332">
        <v>2</v>
      </c>
      <c r="M6332">
        <v>13</v>
      </c>
      <c r="N6332">
        <v>7</v>
      </c>
      <c r="O6332" t="s">
        <v>34280</v>
      </c>
      <c r="P6332" t="s">
        <v>517</v>
      </c>
      <c r="Q6332" t="s">
        <v>517</v>
      </c>
      <c r="R6332" t="s">
        <v>517</v>
      </c>
      <c r="S6332" t="s">
        <v>517</v>
      </c>
      <c r="T6332" t="s">
        <v>517</v>
      </c>
      <c r="U6332" t="s">
        <v>517</v>
      </c>
      <c r="V6332" t="s">
        <v>517</v>
      </c>
      <c r="W6332" t="s">
        <v>589</v>
      </c>
      <c r="X6332" t="s">
        <v>590</v>
      </c>
      <c r="Y6332" t="s">
        <v>517</v>
      </c>
      <c r="Z6332" s="1" t="s">
        <v>517</v>
      </c>
      <c r="AA6332" t="s">
        <v>34286</v>
      </c>
      <c r="AB6332" t="s">
        <v>517</v>
      </c>
      <c r="AC6332" t="s">
        <v>358</v>
      </c>
      <c r="AD6332" t="s">
        <v>517</v>
      </c>
      <c r="AF6332" t="s">
        <v>517</v>
      </c>
      <c r="AG6332" t="s">
        <v>517</v>
      </c>
      <c r="AH6332" t="s">
        <v>517</v>
      </c>
      <c r="AI6332" t="s">
        <v>517</v>
      </c>
      <c r="AJ6332" t="s">
        <v>517</v>
      </c>
    </row>
    <row r="6333" spans="1:36" x14ac:dyDescent="0.25">
      <c r="A6333" s="13" t="s">
        <v>34288</v>
      </c>
      <c r="B6333" s="1">
        <v>42980</v>
      </c>
      <c r="C6333" s="2">
        <v>0.57848379629629632</v>
      </c>
      <c r="D6333" t="s">
        <v>1910</v>
      </c>
      <c r="E6333" t="s">
        <v>22</v>
      </c>
      <c r="F6333" t="s">
        <v>8826</v>
      </c>
      <c r="G6333" s="14" t="s">
        <v>34289</v>
      </c>
      <c r="H6333" s="14" t="s">
        <v>15186</v>
      </c>
      <c r="I6333" t="s">
        <v>23</v>
      </c>
      <c r="K6333">
        <v>9</v>
      </c>
      <c r="L6333">
        <v>2</v>
      </c>
      <c r="M6333">
        <v>13</v>
      </c>
      <c r="N6333">
        <v>7</v>
      </c>
      <c r="O6333" t="s">
        <v>34287</v>
      </c>
      <c r="P6333" t="s">
        <v>517</v>
      </c>
      <c r="Q6333" t="s">
        <v>517</v>
      </c>
      <c r="R6333" t="s">
        <v>517</v>
      </c>
      <c r="S6333" t="s">
        <v>517</v>
      </c>
      <c r="T6333" t="s">
        <v>517</v>
      </c>
      <c r="U6333" t="s">
        <v>517</v>
      </c>
      <c r="V6333" t="s">
        <v>517</v>
      </c>
      <c r="W6333" t="s">
        <v>537</v>
      </c>
      <c r="X6333" t="s">
        <v>590</v>
      </c>
      <c r="Y6333" t="s">
        <v>27001</v>
      </c>
      <c r="Z6333" s="1">
        <v>31246</v>
      </c>
      <c r="AA6333" t="s">
        <v>1910</v>
      </c>
      <c r="AB6333">
        <v>32</v>
      </c>
      <c r="AC6333" t="s">
        <v>357</v>
      </c>
      <c r="AD6333" t="s">
        <v>482</v>
      </c>
      <c r="AF6333" t="s">
        <v>517</v>
      </c>
      <c r="AG6333" t="s">
        <v>517</v>
      </c>
      <c r="AH6333" t="s">
        <v>517</v>
      </c>
      <c r="AI6333" t="s">
        <v>517</v>
      </c>
      <c r="AJ6333" t="s">
        <v>517</v>
      </c>
    </row>
    <row r="6334" spans="1:36" x14ac:dyDescent="0.25">
      <c r="A6334" s="13" t="s">
        <v>34290</v>
      </c>
      <c r="B6334" s="1">
        <v>42980</v>
      </c>
      <c r="C6334" s="2">
        <v>0.46393518518518517</v>
      </c>
      <c r="D6334" t="s">
        <v>4976</v>
      </c>
      <c r="E6334" t="s">
        <v>22</v>
      </c>
      <c r="F6334" t="s">
        <v>32992</v>
      </c>
      <c r="G6334" s="14" t="s">
        <v>32993</v>
      </c>
      <c r="H6334" s="14" t="s">
        <v>34291</v>
      </c>
      <c r="I6334" t="s">
        <v>23</v>
      </c>
      <c r="K6334">
        <v>9</v>
      </c>
      <c r="L6334">
        <v>2</v>
      </c>
      <c r="M6334">
        <v>11</v>
      </c>
      <c r="N6334">
        <v>7</v>
      </c>
      <c r="O6334" t="s">
        <v>32990</v>
      </c>
      <c r="P6334" t="s">
        <v>517</v>
      </c>
      <c r="Q6334" t="s">
        <v>517</v>
      </c>
      <c r="R6334" t="s">
        <v>517</v>
      </c>
      <c r="S6334" t="s">
        <v>517</v>
      </c>
      <c r="T6334" t="s">
        <v>517</v>
      </c>
      <c r="U6334" t="s">
        <v>517</v>
      </c>
      <c r="V6334" t="s">
        <v>517</v>
      </c>
      <c r="W6334" t="s">
        <v>476</v>
      </c>
      <c r="X6334" t="s">
        <v>477</v>
      </c>
      <c r="Y6334" t="s">
        <v>32995</v>
      </c>
      <c r="Z6334" s="1">
        <v>34706</v>
      </c>
      <c r="AA6334" t="s">
        <v>4976</v>
      </c>
      <c r="AB6334">
        <v>22</v>
      </c>
      <c r="AC6334" t="s">
        <v>358</v>
      </c>
      <c r="AD6334" t="s">
        <v>487</v>
      </c>
      <c r="AF6334" t="s">
        <v>8306</v>
      </c>
      <c r="AG6334" t="s">
        <v>8260</v>
      </c>
      <c r="AH6334" t="s">
        <v>517</v>
      </c>
      <c r="AI6334" t="s">
        <v>517</v>
      </c>
      <c r="AJ6334" t="s">
        <v>517</v>
      </c>
    </row>
    <row r="6335" spans="1:36" x14ac:dyDescent="0.25">
      <c r="A6335" s="13" t="s">
        <v>34293</v>
      </c>
      <c r="B6335" s="1">
        <v>42980</v>
      </c>
      <c r="C6335" s="2">
        <v>0.40872685185185187</v>
      </c>
      <c r="D6335" t="s">
        <v>34294</v>
      </c>
      <c r="E6335" t="s">
        <v>22</v>
      </c>
      <c r="F6335" t="s">
        <v>34295</v>
      </c>
      <c r="G6335" s="14" t="s">
        <v>34296</v>
      </c>
      <c r="H6335" s="14" t="s">
        <v>34297</v>
      </c>
      <c r="I6335" t="s">
        <v>23</v>
      </c>
      <c r="K6335">
        <v>9</v>
      </c>
      <c r="L6335">
        <v>2</v>
      </c>
      <c r="M6335">
        <v>9</v>
      </c>
      <c r="N6335">
        <v>7</v>
      </c>
      <c r="O6335" t="s">
        <v>34292</v>
      </c>
      <c r="P6335" t="s">
        <v>517</v>
      </c>
      <c r="Q6335" t="s">
        <v>517</v>
      </c>
      <c r="R6335" t="s">
        <v>517</v>
      </c>
      <c r="S6335" t="s">
        <v>517</v>
      </c>
      <c r="T6335" t="s">
        <v>517</v>
      </c>
      <c r="U6335" t="s">
        <v>517</v>
      </c>
      <c r="V6335" t="s">
        <v>517</v>
      </c>
      <c r="W6335" t="s">
        <v>589</v>
      </c>
      <c r="X6335" t="s">
        <v>590</v>
      </c>
      <c r="Y6335" t="s">
        <v>517</v>
      </c>
      <c r="Z6335" s="1" t="s">
        <v>517</v>
      </c>
      <c r="AA6335" t="s">
        <v>546</v>
      </c>
      <c r="AB6335" t="s">
        <v>517</v>
      </c>
      <c r="AC6335" t="s">
        <v>358</v>
      </c>
      <c r="AD6335" t="s">
        <v>517</v>
      </c>
      <c r="AF6335" t="s">
        <v>8304</v>
      </c>
      <c r="AG6335" t="s">
        <v>8260</v>
      </c>
      <c r="AH6335" t="s">
        <v>8266</v>
      </c>
      <c r="AI6335" t="s">
        <v>517</v>
      </c>
      <c r="AJ6335" t="s">
        <v>517</v>
      </c>
    </row>
    <row r="6336" spans="1:36" x14ac:dyDescent="0.25">
      <c r="A6336" s="13" t="s">
        <v>34299</v>
      </c>
      <c r="B6336" s="1">
        <v>42979</v>
      </c>
      <c r="C6336" s="2">
        <v>0.98767361111111107</v>
      </c>
      <c r="D6336" t="s">
        <v>34300</v>
      </c>
      <c r="E6336" t="s">
        <v>22</v>
      </c>
      <c r="F6336" t="s">
        <v>34301</v>
      </c>
      <c r="G6336" s="14" t="s">
        <v>34302</v>
      </c>
      <c r="H6336" s="14" t="s">
        <v>34303</v>
      </c>
      <c r="I6336" t="s">
        <v>23</v>
      </c>
      <c r="K6336">
        <v>9</v>
      </c>
      <c r="L6336">
        <v>1</v>
      </c>
      <c r="M6336">
        <v>23</v>
      </c>
      <c r="N6336">
        <v>6</v>
      </c>
      <c r="O6336" t="s">
        <v>34298</v>
      </c>
      <c r="P6336" t="s">
        <v>517</v>
      </c>
      <c r="Q6336" t="s">
        <v>517</v>
      </c>
      <c r="R6336" t="s">
        <v>517</v>
      </c>
      <c r="S6336" t="s">
        <v>517</v>
      </c>
      <c r="T6336" t="s">
        <v>517</v>
      </c>
      <c r="U6336" t="s">
        <v>517</v>
      </c>
      <c r="V6336" t="s">
        <v>517</v>
      </c>
      <c r="W6336" t="s">
        <v>553</v>
      </c>
      <c r="X6336" t="s">
        <v>554</v>
      </c>
      <c r="Y6336" t="s">
        <v>34304</v>
      </c>
      <c r="Z6336" s="1">
        <v>36031</v>
      </c>
      <c r="AA6336" t="s">
        <v>3494</v>
      </c>
      <c r="AB6336">
        <v>19</v>
      </c>
      <c r="AC6336" t="s">
        <v>358</v>
      </c>
      <c r="AD6336" t="s">
        <v>495</v>
      </c>
      <c r="AF6336" t="s">
        <v>517</v>
      </c>
      <c r="AG6336" t="s">
        <v>517</v>
      </c>
      <c r="AH6336" t="s">
        <v>517</v>
      </c>
      <c r="AI6336" t="s">
        <v>517</v>
      </c>
      <c r="AJ6336" t="s">
        <v>517</v>
      </c>
    </row>
    <row r="6337" spans="1:36" x14ac:dyDescent="0.25">
      <c r="A6337" s="13" t="s">
        <v>34306</v>
      </c>
      <c r="B6337" s="1">
        <v>42979</v>
      </c>
      <c r="C6337" s="2">
        <v>0.97116898148148145</v>
      </c>
      <c r="D6337" t="s">
        <v>34307</v>
      </c>
      <c r="E6337" t="s">
        <v>22</v>
      </c>
      <c r="F6337" t="s">
        <v>34308</v>
      </c>
      <c r="G6337" s="14" t="s">
        <v>34309</v>
      </c>
      <c r="H6337" s="14" t="s">
        <v>34310</v>
      </c>
      <c r="I6337" t="s">
        <v>23</v>
      </c>
      <c r="K6337">
        <v>9</v>
      </c>
      <c r="L6337">
        <v>1</v>
      </c>
      <c r="M6337">
        <v>23</v>
      </c>
      <c r="N6337">
        <v>6</v>
      </c>
      <c r="O6337" t="s">
        <v>34305</v>
      </c>
      <c r="P6337" t="s">
        <v>517</v>
      </c>
      <c r="Q6337" t="s">
        <v>517</v>
      </c>
      <c r="R6337" t="s">
        <v>517</v>
      </c>
      <c r="S6337" t="s">
        <v>517</v>
      </c>
      <c r="T6337" t="s">
        <v>517</v>
      </c>
      <c r="U6337" t="s">
        <v>517</v>
      </c>
      <c r="V6337" t="s">
        <v>517</v>
      </c>
      <c r="W6337" t="s">
        <v>589</v>
      </c>
      <c r="X6337" t="s">
        <v>590</v>
      </c>
      <c r="Y6337" t="s">
        <v>34311</v>
      </c>
      <c r="Z6337" s="1">
        <v>27400</v>
      </c>
      <c r="AA6337" t="s">
        <v>546</v>
      </c>
      <c r="AB6337">
        <v>42</v>
      </c>
      <c r="AC6337" t="s">
        <v>358</v>
      </c>
      <c r="AD6337" t="s">
        <v>482</v>
      </c>
      <c r="AF6337" t="s">
        <v>517</v>
      </c>
      <c r="AG6337" t="s">
        <v>517</v>
      </c>
      <c r="AH6337" t="s">
        <v>517</v>
      </c>
      <c r="AI6337" t="s">
        <v>517</v>
      </c>
      <c r="AJ6337" t="s">
        <v>517</v>
      </c>
    </row>
    <row r="6338" spans="1:36" x14ac:dyDescent="0.25">
      <c r="A6338" s="13" t="s">
        <v>34313</v>
      </c>
      <c r="B6338" s="1">
        <v>42979</v>
      </c>
      <c r="C6338" s="2">
        <v>0.88105324074074076</v>
      </c>
      <c r="D6338" t="s">
        <v>34314</v>
      </c>
      <c r="E6338" t="s">
        <v>22</v>
      </c>
      <c r="F6338" t="s">
        <v>34315</v>
      </c>
      <c r="G6338" s="14" t="s">
        <v>34316</v>
      </c>
      <c r="H6338" s="14" t="s">
        <v>34317</v>
      </c>
      <c r="I6338" t="s">
        <v>23</v>
      </c>
      <c r="K6338">
        <v>9</v>
      </c>
      <c r="L6338">
        <v>1</v>
      </c>
      <c r="M6338">
        <v>21</v>
      </c>
      <c r="N6338">
        <v>6</v>
      </c>
      <c r="O6338" t="s">
        <v>34312</v>
      </c>
      <c r="P6338" t="s">
        <v>517</v>
      </c>
      <c r="Q6338" t="s">
        <v>517</v>
      </c>
      <c r="R6338" t="s">
        <v>517</v>
      </c>
      <c r="S6338" t="s">
        <v>517</v>
      </c>
      <c r="T6338" t="s">
        <v>517</v>
      </c>
      <c r="U6338" t="s">
        <v>517</v>
      </c>
      <c r="V6338" t="s">
        <v>517</v>
      </c>
      <c r="W6338" t="s">
        <v>10420</v>
      </c>
      <c r="X6338" t="s">
        <v>554</v>
      </c>
      <c r="Y6338" t="s">
        <v>33028</v>
      </c>
      <c r="Z6338" s="1">
        <v>35207</v>
      </c>
      <c r="AA6338" t="s">
        <v>614</v>
      </c>
      <c r="AB6338">
        <v>21</v>
      </c>
      <c r="AC6338" t="s">
        <v>358</v>
      </c>
      <c r="AD6338" t="s">
        <v>482</v>
      </c>
      <c r="AF6338" t="s">
        <v>517</v>
      </c>
      <c r="AG6338" t="s">
        <v>517</v>
      </c>
      <c r="AH6338" t="s">
        <v>517</v>
      </c>
      <c r="AI6338" t="s">
        <v>517</v>
      </c>
      <c r="AJ6338" t="s">
        <v>517</v>
      </c>
    </row>
    <row r="6339" spans="1:36" x14ac:dyDescent="0.25">
      <c r="A6339" s="13" t="s">
        <v>34318</v>
      </c>
      <c r="B6339" s="1">
        <v>42979</v>
      </c>
      <c r="C6339" s="2">
        <v>0.60700231481481481</v>
      </c>
      <c r="D6339" t="s">
        <v>33105</v>
      </c>
      <c r="E6339" t="s">
        <v>22</v>
      </c>
      <c r="F6339" t="s">
        <v>33106</v>
      </c>
      <c r="G6339" s="14" t="s">
        <v>33107</v>
      </c>
      <c r="H6339" s="14" t="s">
        <v>34319</v>
      </c>
      <c r="I6339" t="s">
        <v>21</v>
      </c>
      <c r="K6339">
        <v>9</v>
      </c>
      <c r="L6339">
        <v>1</v>
      </c>
      <c r="M6339">
        <v>14</v>
      </c>
      <c r="N6339">
        <v>6</v>
      </c>
      <c r="O6339" t="s">
        <v>517</v>
      </c>
      <c r="P6339" t="s">
        <v>517</v>
      </c>
      <c r="Q6339" t="s">
        <v>517</v>
      </c>
      <c r="R6339" t="s">
        <v>517</v>
      </c>
      <c r="S6339" t="s">
        <v>517</v>
      </c>
      <c r="T6339" t="s">
        <v>517</v>
      </c>
      <c r="U6339" t="s">
        <v>517</v>
      </c>
      <c r="V6339" t="s">
        <v>517</v>
      </c>
      <c r="W6339" t="s">
        <v>517</v>
      </c>
      <c r="X6339" t="s">
        <v>517</v>
      </c>
      <c r="Y6339" t="s">
        <v>33109</v>
      </c>
      <c r="Z6339" s="1">
        <v>35765</v>
      </c>
      <c r="AA6339" t="s">
        <v>529</v>
      </c>
      <c r="AB6339">
        <v>19</v>
      </c>
      <c r="AC6339" t="s">
        <v>358</v>
      </c>
      <c r="AD6339" t="s">
        <v>492</v>
      </c>
      <c r="AF6339" t="s">
        <v>8313</v>
      </c>
      <c r="AG6339" t="s">
        <v>8295</v>
      </c>
      <c r="AH6339" t="s">
        <v>517</v>
      </c>
      <c r="AI6339" t="s">
        <v>8307</v>
      </c>
      <c r="AJ6339" t="s">
        <v>517</v>
      </c>
    </row>
    <row r="6340" spans="1:36" x14ac:dyDescent="0.25">
      <c r="A6340" t="s">
        <v>34320</v>
      </c>
      <c r="B6340">
        <v>42979</v>
      </c>
      <c r="C6340">
        <v>0.23247685185185185</v>
      </c>
      <c r="D6340" t="s">
        <v>34321</v>
      </c>
      <c r="E6340" t="s">
        <v>22</v>
      </c>
      <c r="F6340" t="s">
        <v>34322</v>
      </c>
      <c r="G6340" t="s">
        <v>34323</v>
      </c>
      <c r="H6340" t="s">
        <v>34324</v>
      </c>
      <c r="I6340" t="s">
        <v>24</v>
      </c>
      <c r="K6340">
        <v>9</v>
      </c>
      <c r="L6340">
        <v>1</v>
      </c>
      <c r="M6340">
        <v>5</v>
      </c>
      <c r="N6340">
        <v>6</v>
      </c>
      <c r="O6340" t="s">
        <v>517</v>
      </c>
      <c r="P6340" t="s">
        <v>517</v>
      </c>
      <c r="Q6340" t="s">
        <v>517</v>
      </c>
      <c r="R6340" t="s">
        <v>517</v>
      </c>
      <c r="S6340" t="s">
        <v>517</v>
      </c>
      <c r="T6340" t="s">
        <v>517</v>
      </c>
      <c r="U6340" t="s">
        <v>517</v>
      </c>
      <c r="V6340" t="s">
        <v>517</v>
      </c>
      <c r="W6340" t="s">
        <v>517</v>
      </c>
      <c r="X6340" t="s">
        <v>517</v>
      </c>
      <c r="Y6340" t="s">
        <v>34325</v>
      </c>
      <c r="Z6340">
        <v>26510</v>
      </c>
      <c r="AA6340" t="s">
        <v>5608</v>
      </c>
      <c r="AB6340">
        <v>45</v>
      </c>
      <c r="AC6340" t="s">
        <v>358</v>
      </c>
      <c r="AD6340" t="s">
        <v>482</v>
      </c>
      <c r="AF6340" t="s">
        <v>8295</v>
      </c>
      <c r="AG6340" t="s">
        <v>517</v>
      </c>
      <c r="AH6340" t="s">
        <v>517</v>
      </c>
      <c r="AI6340" t="s">
        <v>517</v>
      </c>
      <c r="AJ6340" t="s">
        <v>517</v>
      </c>
    </row>
    <row r="6341" spans="1:36" x14ac:dyDescent="0.25">
      <c r="A6341" s="13" t="s">
        <v>34326</v>
      </c>
      <c r="B6341" s="1">
        <v>42979</v>
      </c>
      <c r="C6341" s="2">
        <v>4.5196759259259256E-2</v>
      </c>
      <c r="D6341" t="s">
        <v>31494</v>
      </c>
      <c r="E6341" t="s">
        <v>22</v>
      </c>
      <c r="F6341" t="s">
        <v>31495</v>
      </c>
      <c r="G6341" s="14" t="s">
        <v>31496</v>
      </c>
      <c r="H6341" s="14" t="s">
        <v>31497</v>
      </c>
      <c r="I6341" t="s">
        <v>23</v>
      </c>
      <c r="K6341">
        <v>9</v>
      </c>
      <c r="L6341">
        <v>1</v>
      </c>
      <c r="M6341">
        <v>1</v>
      </c>
      <c r="N6341">
        <v>6</v>
      </c>
      <c r="O6341" t="s">
        <v>31492</v>
      </c>
      <c r="P6341" t="s">
        <v>517</v>
      </c>
      <c r="Q6341" t="s">
        <v>517</v>
      </c>
      <c r="R6341" t="s">
        <v>517</v>
      </c>
      <c r="S6341" t="s">
        <v>517</v>
      </c>
      <c r="T6341" t="s">
        <v>517</v>
      </c>
      <c r="U6341" t="s">
        <v>517</v>
      </c>
      <c r="V6341" t="s">
        <v>517</v>
      </c>
      <c r="W6341" t="s">
        <v>672</v>
      </c>
      <c r="X6341" t="s">
        <v>622</v>
      </c>
      <c r="Y6341" t="s">
        <v>31498</v>
      </c>
      <c r="Z6341" s="1">
        <v>35005</v>
      </c>
      <c r="AA6341" t="s">
        <v>31499</v>
      </c>
      <c r="AB6341">
        <v>21</v>
      </c>
      <c r="AC6341" t="s">
        <v>358</v>
      </c>
      <c r="AD6341" t="s">
        <v>495</v>
      </c>
      <c r="AF6341" t="s">
        <v>517</v>
      </c>
      <c r="AG6341" t="s">
        <v>517</v>
      </c>
      <c r="AH6341" t="s">
        <v>517</v>
      </c>
      <c r="AI6341" t="s">
        <v>517</v>
      </c>
      <c r="AJ6341" t="s">
        <v>517</v>
      </c>
    </row>
    <row r="6342" spans="1:36" x14ac:dyDescent="0.25">
      <c r="A6342" s="13" t="s">
        <v>34327</v>
      </c>
      <c r="B6342" s="1">
        <v>42978</v>
      </c>
      <c r="C6342" s="2">
        <v>0.97273148148148147</v>
      </c>
      <c r="D6342" t="s">
        <v>8901</v>
      </c>
      <c r="E6342" t="s">
        <v>22</v>
      </c>
      <c r="F6342" t="s">
        <v>8902</v>
      </c>
      <c r="G6342" s="14" t="s">
        <v>8903</v>
      </c>
      <c r="H6342" s="14" t="s">
        <v>8904</v>
      </c>
      <c r="I6342" t="s">
        <v>23</v>
      </c>
      <c r="K6342">
        <v>8</v>
      </c>
      <c r="L6342">
        <v>31</v>
      </c>
      <c r="M6342">
        <v>23</v>
      </c>
      <c r="N6342">
        <v>5</v>
      </c>
      <c r="O6342" t="s">
        <v>32077</v>
      </c>
      <c r="P6342" t="s">
        <v>517</v>
      </c>
      <c r="Q6342" t="s">
        <v>517</v>
      </c>
      <c r="R6342" t="s">
        <v>517</v>
      </c>
      <c r="S6342" t="s">
        <v>517</v>
      </c>
      <c r="T6342" t="s">
        <v>517</v>
      </c>
      <c r="U6342" t="s">
        <v>517</v>
      </c>
      <c r="V6342" t="s">
        <v>517</v>
      </c>
      <c r="W6342" t="s">
        <v>672</v>
      </c>
      <c r="X6342" t="s">
        <v>622</v>
      </c>
      <c r="Y6342" t="s">
        <v>8905</v>
      </c>
      <c r="Z6342" s="1">
        <v>29322</v>
      </c>
      <c r="AA6342" t="s">
        <v>6859</v>
      </c>
      <c r="AB6342">
        <v>37</v>
      </c>
      <c r="AC6342" t="s">
        <v>358</v>
      </c>
      <c r="AD6342" t="s">
        <v>482</v>
      </c>
      <c r="AF6342" t="s">
        <v>517</v>
      </c>
      <c r="AG6342" t="s">
        <v>517</v>
      </c>
      <c r="AH6342" t="s">
        <v>517</v>
      </c>
      <c r="AI6342" t="s">
        <v>517</v>
      </c>
      <c r="AJ6342" t="s">
        <v>517</v>
      </c>
    </row>
    <row r="6343" spans="1:36" x14ac:dyDescent="0.25">
      <c r="A6343" s="13" t="s">
        <v>34329</v>
      </c>
      <c r="B6343" s="1">
        <v>42978</v>
      </c>
      <c r="C6343" s="2">
        <v>0.49239583333333337</v>
      </c>
      <c r="D6343" t="s">
        <v>13817</v>
      </c>
      <c r="E6343" t="s">
        <v>22</v>
      </c>
      <c r="F6343" t="s">
        <v>34330</v>
      </c>
      <c r="G6343" s="14" t="s">
        <v>34331</v>
      </c>
      <c r="H6343" s="14" t="s">
        <v>34332</v>
      </c>
      <c r="I6343" t="s">
        <v>23</v>
      </c>
      <c r="K6343">
        <v>8</v>
      </c>
      <c r="L6343">
        <v>31</v>
      </c>
      <c r="M6343">
        <v>11</v>
      </c>
      <c r="N6343">
        <v>5</v>
      </c>
      <c r="O6343" t="s">
        <v>34328</v>
      </c>
      <c r="P6343" t="s">
        <v>517</v>
      </c>
      <c r="Q6343" t="s">
        <v>517</v>
      </c>
      <c r="R6343" t="s">
        <v>517</v>
      </c>
      <c r="S6343" t="s">
        <v>517</v>
      </c>
      <c r="T6343" t="s">
        <v>517</v>
      </c>
      <c r="U6343" t="s">
        <v>517</v>
      </c>
      <c r="V6343" t="s">
        <v>517</v>
      </c>
      <c r="W6343" t="s">
        <v>589</v>
      </c>
      <c r="X6343" t="s">
        <v>590</v>
      </c>
      <c r="Y6343" t="s">
        <v>34333</v>
      </c>
      <c r="Z6343" s="1">
        <v>34197</v>
      </c>
      <c r="AA6343" t="s">
        <v>546</v>
      </c>
      <c r="AB6343">
        <v>24</v>
      </c>
      <c r="AC6343" t="s">
        <v>358</v>
      </c>
      <c r="AD6343" t="s">
        <v>497</v>
      </c>
      <c r="AF6343" t="s">
        <v>517</v>
      </c>
      <c r="AG6343" t="s">
        <v>517</v>
      </c>
      <c r="AH6343" t="s">
        <v>517</v>
      </c>
      <c r="AI6343" t="s">
        <v>517</v>
      </c>
      <c r="AJ6343" t="s">
        <v>517</v>
      </c>
    </row>
    <row r="6344" spans="1:36" x14ac:dyDescent="0.25">
      <c r="A6344" s="13" t="s">
        <v>34336</v>
      </c>
      <c r="B6344" s="1">
        <v>42978</v>
      </c>
      <c r="C6344" s="2">
        <v>0.42028935185185184</v>
      </c>
      <c r="D6344" t="s">
        <v>34337</v>
      </c>
      <c r="E6344" t="s">
        <v>22</v>
      </c>
      <c r="F6344" t="s">
        <v>34338</v>
      </c>
      <c r="G6344" s="14" t="s">
        <v>34339</v>
      </c>
      <c r="H6344" s="14" t="s">
        <v>34340</v>
      </c>
      <c r="I6344" t="s">
        <v>23</v>
      </c>
      <c r="K6344">
        <v>8</v>
      </c>
      <c r="L6344">
        <v>31</v>
      </c>
      <c r="M6344">
        <v>10</v>
      </c>
      <c r="N6344">
        <v>5</v>
      </c>
      <c r="O6344" t="s">
        <v>34334</v>
      </c>
      <c r="P6344" t="s">
        <v>34335</v>
      </c>
      <c r="Q6344" t="s">
        <v>517</v>
      </c>
      <c r="R6344" t="s">
        <v>517</v>
      </c>
      <c r="S6344" t="s">
        <v>517</v>
      </c>
      <c r="T6344" t="s">
        <v>517</v>
      </c>
      <c r="U6344" t="s">
        <v>517</v>
      </c>
      <c r="V6344" t="s">
        <v>517</v>
      </c>
      <c r="W6344" t="s">
        <v>861</v>
      </c>
      <c r="X6344" t="s">
        <v>842</v>
      </c>
      <c r="Y6344" t="s">
        <v>34341</v>
      </c>
      <c r="Z6344" s="1">
        <v>27327</v>
      </c>
      <c r="AA6344" t="s">
        <v>519</v>
      </c>
      <c r="AB6344">
        <v>42</v>
      </c>
      <c r="AC6344" t="s">
        <v>358</v>
      </c>
      <c r="AD6344" t="s">
        <v>482</v>
      </c>
      <c r="AF6344" t="s">
        <v>8313</v>
      </c>
      <c r="AG6344" t="s">
        <v>517</v>
      </c>
      <c r="AH6344" t="s">
        <v>517</v>
      </c>
      <c r="AI6344" t="s">
        <v>517</v>
      </c>
      <c r="AJ6344" t="s">
        <v>517</v>
      </c>
    </row>
    <row r="6345" spans="1:36" x14ac:dyDescent="0.25">
      <c r="A6345" s="13" t="s">
        <v>34343</v>
      </c>
      <c r="B6345" s="1">
        <v>42978</v>
      </c>
      <c r="C6345" s="2">
        <v>0.41619212962962965</v>
      </c>
      <c r="D6345" t="s">
        <v>34344</v>
      </c>
      <c r="E6345" t="s">
        <v>22</v>
      </c>
      <c r="F6345" t="s">
        <v>34345</v>
      </c>
      <c r="G6345" s="14" t="s">
        <v>34346</v>
      </c>
      <c r="H6345" s="14" t="s">
        <v>34347</v>
      </c>
      <c r="I6345" t="s">
        <v>23</v>
      </c>
      <c r="K6345">
        <v>8</v>
      </c>
      <c r="L6345">
        <v>31</v>
      </c>
      <c r="M6345">
        <v>9</v>
      </c>
      <c r="N6345">
        <v>5</v>
      </c>
      <c r="O6345" t="s">
        <v>34342</v>
      </c>
      <c r="P6345" t="s">
        <v>517</v>
      </c>
      <c r="Q6345" t="s">
        <v>517</v>
      </c>
      <c r="R6345" t="s">
        <v>517</v>
      </c>
      <c r="S6345" t="s">
        <v>517</v>
      </c>
      <c r="T6345" t="s">
        <v>517</v>
      </c>
      <c r="U6345" t="s">
        <v>517</v>
      </c>
      <c r="V6345" t="s">
        <v>517</v>
      </c>
      <c r="W6345" t="s">
        <v>589</v>
      </c>
      <c r="X6345" t="s">
        <v>590</v>
      </c>
      <c r="Y6345" t="s">
        <v>34348</v>
      </c>
      <c r="Z6345" s="1">
        <v>32273</v>
      </c>
      <c r="AA6345" t="s">
        <v>34349</v>
      </c>
      <c r="AB6345">
        <v>29</v>
      </c>
      <c r="AC6345" t="s">
        <v>357</v>
      </c>
      <c r="AD6345" t="s">
        <v>489</v>
      </c>
      <c r="AF6345" t="s">
        <v>8304</v>
      </c>
      <c r="AG6345" t="s">
        <v>8307</v>
      </c>
      <c r="AH6345" t="s">
        <v>8263</v>
      </c>
      <c r="AI6345" t="s">
        <v>8313</v>
      </c>
      <c r="AJ6345" t="s">
        <v>517</v>
      </c>
    </row>
    <row r="6346" spans="1:36" x14ac:dyDescent="0.25">
      <c r="A6346" s="13" t="s">
        <v>34351</v>
      </c>
      <c r="B6346" s="1">
        <v>42977</v>
      </c>
      <c r="C6346" s="2">
        <v>0.94896990740740739</v>
      </c>
      <c r="D6346" t="s">
        <v>34352</v>
      </c>
      <c r="E6346" t="s">
        <v>22</v>
      </c>
      <c r="F6346" t="s">
        <v>34353</v>
      </c>
      <c r="G6346" s="14" t="s">
        <v>34354</v>
      </c>
      <c r="H6346" s="14" t="s">
        <v>34355</v>
      </c>
      <c r="I6346" t="s">
        <v>21</v>
      </c>
      <c r="K6346">
        <v>8</v>
      </c>
      <c r="L6346">
        <v>30</v>
      </c>
      <c r="M6346">
        <v>22</v>
      </c>
      <c r="N6346">
        <v>4</v>
      </c>
      <c r="O6346" t="s">
        <v>34350</v>
      </c>
      <c r="P6346" t="s">
        <v>517</v>
      </c>
      <c r="Q6346" t="s">
        <v>517</v>
      </c>
      <c r="R6346" t="s">
        <v>517</v>
      </c>
      <c r="S6346" t="s">
        <v>517</v>
      </c>
      <c r="T6346" t="s">
        <v>517</v>
      </c>
      <c r="U6346" t="s">
        <v>517</v>
      </c>
      <c r="V6346" t="s">
        <v>517</v>
      </c>
      <c r="W6346" t="s">
        <v>6315</v>
      </c>
      <c r="X6346" t="s">
        <v>554</v>
      </c>
      <c r="Y6346" t="s">
        <v>34356</v>
      </c>
      <c r="Z6346" s="1">
        <v>26154</v>
      </c>
      <c r="AA6346" t="s">
        <v>471</v>
      </c>
      <c r="AB6346">
        <v>46</v>
      </c>
      <c r="AC6346" t="s">
        <v>358</v>
      </c>
      <c r="AD6346" t="s">
        <v>509</v>
      </c>
      <c r="AF6346" t="s">
        <v>8313</v>
      </c>
      <c r="AG6346" t="s">
        <v>8254</v>
      </c>
      <c r="AH6346" t="s">
        <v>517</v>
      </c>
      <c r="AI6346" t="s">
        <v>517</v>
      </c>
      <c r="AJ6346" t="s">
        <v>517</v>
      </c>
    </row>
    <row r="6347" spans="1:36" x14ac:dyDescent="0.25">
      <c r="A6347" s="13" t="s">
        <v>34358</v>
      </c>
      <c r="B6347" s="1">
        <v>42977</v>
      </c>
      <c r="C6347" s="2">
        <v>0.9314930555555555</v>
      </c>
      <c r="D6347" t="s">
        <v>34359</v>
      </c>
      <c r="E6347" t="s">
        <v>22</v>
      </c>
      <c r="F6347" t="s">
        <v>34360</v>
      </c>
      <c r="G6347" s="14" t="s">
        <v>34361</v>
      </c>
      <c r="H6347" s="14" t="s">
        <v>34362</v>
      </c>
      <c r="I6347" t="s">
        <v>23</v>
      </c>
      <c r="K6347">
        <v>8</v>
      </c>
      <c r="L6347">
        <v>30</v>
      </c>
      <c r="M6347">
        <v>22</v>
      </c>
      <c r="N6347">
        <v>4</v>
      </c>
      <c r="O6347" t="s">
        <v>34357</v>
      </c>
      <c r="P6347" t="s">
        <v>517</v>
      </c>
      <c r="Q6347" t="s">
        <v>517</v>
      </c>
      <c r="R6347" t="s">
        <v>517</v>
      </c>
      <c r="S6347" t="s">
        <v>517</v>
      </c>
      <c r="T6347" t="s">
        <v>517</v>
      </c>
      <c r="U6347" t="s">
        <v>517</v>
      </c>
      <c r="V6347" t="s">
        <v>517</v>
      </c>
      <c r="W6347" t="s">
        <v>476</v>
      </c>
      <c r="X6347" t="s">
        <v>477</v>
      </c>
      <c r="Y6347" t="s">
        <v>517</v>
      </c>
      <c r="Z6347" s="1" t="s">
        <v>517</v>
      </c>
      <c r="AA6347" t="s">
        <v>7673</v>
      </c>
      <c r="AB6347" t="s">
        <v>517</v>
      </c>
      <c r="AC6347" t="s">
        <v>358</v>
      </c>
      <c r="AD6347" t="s">
        <v>517</v>
      </c>
      <c r="AF6347" t="s">
        <v>517</v>
      </c>
      <c r="AG6347" t="s">
        <v>517</v>
      </c>
      <c r="AH6347" t="s">
        <v>517</v>
      </c>
      <c r="AI6347" t="s">
        <v>517</v>
      </c>
      <c r="AJ6347" t="s">
        <v>517</v>
      </c>
    </row>
    <row r="6348" spans="1:36" x14ac:dyDescent="0.25">
      <c r="A6348" s="13" t="s">
        <v>34364</v>
      </c>
      <c r="B6348" s="1">
        <v>42977</v>
      </c>
      <c r="C6348" s="2">
        <v>0.85799768518518515</v>
      </c>
      <c r="D6348" t="s">
        <v>34365</v>
      </c>
      <c r="E6348" t="s">
        <v>22</v>
      </c>
      <c r="F6348" t="s">
        <v>34366</v>
      </c>
      <c r="G6348" s="14" t="s">
        <v>34367</v>
      </c>
      <c r="H6348" s="14" t="s">
        <v>34368</v>
      </c>
      <c r="I6348" t="s">
        <v>23</v>
      </c>
      <c r="K6348">
        <v>8</v>
      </c>
      <c r="L6348">
        <v>30</v>
      </c>
      <c r="M6348">
        <v>20</v>
      </c>
      <c r="N6348">
        <v>4</v>
      </c>
      <c r="O6348" t="s">
        <v>34363</v>
      </c>
      <c r="P6348" t="s">
        <v>517</v>
      </c>
      <c r="Q6348" t="s">
        <v>517</v>
      </c>
      <c r="R6348" t="s">
        <v>517</v>
      </c>
      <c r="S6348" t="s">
        <v>517</v>
      </c>
      <c r="T6348" t="s">
        <v>517</v>
      </c>
      <c r="U6348" t="s">
        <v>517</v>
      </c>
      <c r="V6348" t="s">
        <v>517</v>
      </c>
      <c r="W6348" t="s">
        <v>476</v>
      </c>
      <c r="X6348" t="s">
        <v>846</v>
      </c>
      <c r="Y6348" t="s">
        <v>6165</v>
      </c>
      <c r="Z6348" s="1">
        <v>32447</v>
      </c>
      <c r="AA6348" t="s">
        <v>1140</v>
      </c>
      <c r="AB6348">
        <v>28</v>
      </c>
      <c r="AC6348" t="s">
        <v>358</v>
      </c>
      <c r="AD6348" t="s">
        <v>509</v>
      </c>
      <c r="AF6348" t="s">
        <v>517</v>
      </c>
      <c r="AG6348" t="s">
        <v>517</v>
      </c>
      <c r="AH6348" t="s">
        <v>517</v>
      </c>
      <c r="AI6348" t="s">
        <v>517</v>
      </c>
      <c r="AJ6348" t="s">
        <v>517</v>
      </c>
    </row>
    <row r="6349" spans="1:36" x14ac:dyDescent="0.25">
      <c r="A6349" s="13" t="s">
        <v>34371</v>
      </c>
      <c r="B6349" s="1">
        <v>42977</v>
      </c>
      <c r="C6349" s="2">
        <v>0.85175925925925933</v>
      </c>
      <c r="D6349" t="s">
        <v>15673</v>
      </c>
      <c r="E6349" t="s">
        <v>22</v>
      </c>
      <c r="F6349" t="s">
        <v>14420</v>
      </c>
      <c r="G6349" s="14" t="s">
        <v>14421</v>
      </c>
      <c r="H6349" s="14" t="s">
        <v>14422</v>
      </c>
      <c r="I6349" t="s">
        <v>23</v>
      </c>
      <c r="K6349">
        <v>8</v>
      </c>
      <c r="L6349">
        <v>30</v>
      </c>
      <c r="M6349">
        <v>20</v>
      </c>
      <c r="N6349">
        <v>4</v>
      </c>
      <c r="O6349" t="s">
        <v>34369</v>
      </c>
      <c r="P6349" t="s">
        <v>34370</v>
      </c>
      <c r="Q6349" t="s">
        <v>517</v>
      </c>
      <c r="R6349" t="s">
        <v>517</v>
      </c>
      <c r="S6349" t="s">
        <v>517</v>
      </c>
      <c r="T6349" t="s">
        <v>517</v>
      </c>
      <c r="U6349" t="s">
        <v>517</v>
      </c>
      <c r="V6349" t="s">
        <v>517</v>
      </c>
      <c r="W6349" t="s">
        <v>579</v>
      </c>
      <c r="X6349" t="s">
        <v>477</v>
      </c>
      <c r="Y6349" t="s">
        <v>14423</v>
      </c>
      <c r="Z6349" s="1">
        <v>31481</v>
      </c>
      <c r="AA6349" t="s">
        <v>2111</v>
      </c>
      <c r="AB6349">
        <v>31</v>
      </c>
      <c r="AC6349" t="s">
        <v>358</v>
      </c>
      <c r="AD6349" t="s">
        <v>482</v>
      </c>
      <c r="AF6349" t="s">
        <v>517</v>
      </c>
      <c r="AG6349" t="s">
        <v>517</v>
      </c>
      <c r="AH6349" t="s">
        <v>517</v>
      </c>
      <c r="AI6349" t="s">
        <v>517</v>
      </c>
      <c r="AJ6349" t="s">
        <v>517</v>
      </c>
    </row>
    <row r="6350" spans="1:36" x14ac:dyDescent="0.25">
      <c r="A6350" s="13" t="s">
        <v>34373</v>
      </c>
      <c r="B6350" s="1">
        <v>42977</v>
      </c>
      <c r="C6350" s="2">
        <v>0.84105324074074073</v>
      </c>
      <c r="D6350" t="s">
        <v>34374</v>
      </c>
      <c r="E6350" t="s">
        <v>22</v>
      </c>
      <c r="F6350" t="s">
        <v>34375</v>
      </c>
      <c r="G6350" s="14" t="s">
        <v>34376</v>
      </c>
      <c r="H6350" s="14" t="s">
        <v>34377</v>
      </c>
      <c r="I6350" t="s">
        <v>23</v>
      </c>
      <c r="K6350">
        <v>8</v>
      </c>
      <c r="L6350">
        <v>30</v>
      </c>
      <c r="M6350">
        <v>20</v>
      </c>
      <c r="N6350">
        <v>4</v>
      </c>
      <c r="O6350" t="s">
        <v>34372</v>
      </c>
      <c r="P6350" t="s">
        <v>517</v>
      </c>
      <c r="Q6350" t="s">
        <v>517</v>
      </c>
      <c r="R6350" t="s">
        <v>517</v>
      </c>
      <c r="S6350" t="s">
        <v>517</v>
      </c>
      <c r="T6350" t="s">
        <v>517</v>
      </c>
      <c r="U6350" t="s">
        <v>517</v>
      </c>
      <c r="V6350" t="s">
        <v>517</v>
      </c>
      <c r="W6350" t="s">
        <v>537</v>
      </c>
      <c r="X6350" t="s">
        <v>590</v>
      </c>
      <c r="Y6350" t="s">
        <v>34378</v>
      </c>
      <c r="Z6350" s="1">
        <v>30681</v>
      </c>
      <c r="AA6350" t="s">
        <v>1519</v>
      </c>
      <c r="AB6350">
        <v>33</v>
      </c>
      <c r="AC6350" t="s">
        <v>358</v>
      </c>
      <c r="AD6350" t="s">
        <v>487</v>
      </c>
      <c r="AF6350" t="s">
        <v>517</v>
      </c>
      <c r="AG6350" t="s">
        <v>517</v>
      </c>
      <c r="AH6350" t="s">
        <v>517</v>
      </c>
      <c r="AI6350" t="s">
        <v>517</v>
      </c>
      <c r="AJ6350" t="s">
        <v>517</v>
      </c>
    </row>
    <row r="6351" spans="1:36" x14ac:dyDescent="0.25">
      <c r="A6351" s="13" t="s">
        <v>34379</v>
      </c>
      <c r="B6351" s="1">
        <v>42977</v>
      </c>
      <c r="C6351" s="2">
        <v>0.76466435185185189</v>
      </c>
      <c r="D6351" t="s">
        <v>34380</v>
      </c>
      <c r="E6351" t="s">
        <v>22</v>
      </c>
      <c r="F6351" t="s">
        <v>34381</v>
      </c>
      <c r="G6351" s="14" t="s">
        <v>34382</v>
      </c>
      <c r="H6351" s="14" t="s">
        <v>34383</v>
      </c>
      <c r="I6351" t="s">
        <v>26</v>
      </c>
      <c r="K6351">
        <v>8</v>
      </c>
      <c r="L6351">
        <v>30</v>
      </c>
      <c r="M6351">
        <v>18</v>
      </c>
      <c r="N6351">
        <v>4</v>
      </c>
      <c r="O6351" t="s">
        <v>517</v>
      </c>
      <c r="P6351" t="s">
        <v>517</v>
      </c>
      <c r="Q6351" t="s">
        <v>517</v>
      </c>
      <c r="R6351" t="s">
        <v>517</v>
      </c>
      <c r="S6351" t="s">
        <v>517</v>
      </c>
      <c r="T6351" t="s">
        <v>517</v>
      </c>
      <c r="U6351" t="s">
        <v>517</v>
      </c>
      <c r="V6351" t="s">
        <v>517</v>
      </c>
      <c r="W6351" t="s">
        <v>517</v>
      </c>
      <c r="X6351" t="s">
        <v>517</v>
      </c>
      <c r="Y6351" t="s">
        <v>34384</v>
      </c>
      <c r="Z6351" s="1">
        <v>34723</v>
      </c>
      <c r="AA6351" t="s">
        <v>529</v>
      </c>
      <c r="AB6351">
        <v>22</v>
      </c>
      <c r="AC6351" t="s">
        <v>358</v>
      </c>
      <c r="AD6351" t="s">
        <v>491</v>
      </c>
      <c r="AF6351" t="s">
        <v>8263</v>
      </c>
      <c r="AG6351" t="s">
        <v>517</v>
      </c>
      <c r="AH6351" t="s">
        <v>517</v>
      </c>
      <c r="AI6351" t="s">
        <v>517</v>
      </c>
      <c r="AJ6351" t="s">
        <v>517</v>
      </c>
    </row>
    <row r="6352" spans="1:36" x14ac:dyDescent="0.25">
      <c r="A6352" s="13" t="s">
        <v>34385</v>
      </c>
      <c r="B6352" s="1">
        <v>42977</v>
      </c>
      <c r="C6352" s="2">
        <v>0.74879629629629629</v>
      </c>
      <c r="D6352" t="s">
        <v>34386</v>
      </c>
      <c r="E6352" t="s">
        <v>22</v>
      </c>
      <c r="F6352" t="s">
        <v>32624</v>
      </c>
      <c r="G6352" s="14" t="s">
        <v>32625</v>
      </c>
      <c r="H6352" s="14" t="s">
        <v>34387</v>
      </c>
      <c r="I6352" t="s">
        <v>23</v>
      </c>
      <c r="K6352">
        <v>8</v>
      </c>
      <c r="L6352">
        <v>30</v>
      </c>
      <c r="M6352">
        <v>17</v>
      </c>
      <c r="N6352">
        <v>4</v>
      </c>
      <c r="O6352" t="s">
        <v>32621</v>
      </c>
      <c r="P6352" t="s">
        <v>517</v>
      </c>
      <c r="Q6352" t="s">
        <v>517</v>
      </c>
      <c r="R6352" t="s">
        <v>517</v>
      </c>
      <c r="S6352" t="s">
        <v>517</v>
      </c>
      <c r="T6352" t="s">
        <v>517</v>
      </c>
      <c r="U6352" t="s">
        <v>517</v>
      </c>
      <c r="V6352" t="s">
        <v>517</v>
      </c>
      <c r="W6352" t="s">
        <v>476</v>
      </c>
      <c r="X6352" t="s">
        <v>477</v>
      </c>
      <c r="Y6352" t="s">
        <v>32627</v>
      </c>
      <c r="Z6352" s="1">
        <v>31769</v>
      </c>
      <c r="AA6352" t="s">
        <v>1542</v>
      </c>
      <c r="AB6352">
        <v>30</v>
      </c>
      <c r="AC6352" t="s">
        <v>358</v>
      </c>
      <c r="AD6352" t="s">
        <v>488</v>
      </c>
      <c r="AF6352" t="s">
        <v>517</v>
      </c>
      <c r="AG6352" t="s">
        <v>517</v>
      </c>
      <c r="AH6352" t="s">
        <v>517</v>
      </c>
      <c r="AI6352" t="s">
        <v>517</v>
      </c>
      <c r="AJ6352" t="s">
        <v>517</v>
      </c>
    </row>
    <row r="6353" spans="1:36" x14ac:dyDescent="0.25">
      <c r="A6353" s="13" t="s">
        <v>34388</v>
      </c>
      <c r="B6353" s="1">
        <v>42977</v>
      </c>
      <c r="C6353" s="2">
        <v>0.7468055555555555</v>
      </c>
      <c r="D6353" t="s">
        <v>34389</v>
      </c>
      <c r="E6353" t="s">
        <v>22</v>
      </c>
      <c r="F6353" t="s">
        <v>34390</v>
      </c>
      <c r="G6353" s="14" t="s">
        <v>34391</v>
      </c>
      <c r="H6353" s="14" t="s">
        <v>34392</v>
      </c>
      <c r="I6353" t="s">
        <v>23</v>
      </c>
      <c r="K6353">
        <v>8</v>
      </c>
      <c r="L6353">
        <v>30</v>
      </c>
      <c r="M6353">
        <v>17</v>
      </c>
      <c r="N6353">
        <v>4</v>
      </c>
      <c r="O6353" t="s">
        <v>517</v>
      </c>
      <c r="P6353" t="s">
        <v>517</v>
      </c>
      <c r="Q6353" t="s">
        <v>517</v>
      </c>
      <c r="R6353" t="s">
        <v>517</v>
      </c>
      <c r="S6353" t="s">
        <v>517</v>
      </c>
      <c r="T6353" t="s">
        <v>517</v>
      </c>
      <c r="U6353" t="s">
        <v>517</v>
      </c>
      <c r="V6353" t="s">
        <v>517</v>
      </c>
      <c r="W6353" t="s">
        <v>517</v>
      </c>
      <c r="X6353" t="s">
        <v>517</v>
      </c>
      <c r="Y6353" t="s">
        <v>27813</v>
      </c>
      <c r="Z6353" s="1">
        <v>32761</v>
      </c>
      <c r="AA6353" t="s">
        <v>34393</v>
      </c>
      <c r="AB6353">
        <v>27</v>
      </c>
      <c r="AC6353" t="s">
        <v>357</v>
      </c>
      <c r="AD6353" t="s">
        <v>482</v>
      </c>
      <c r="AF6353" t="s">
        <v>517</v>
      </c>
      <c r="AG6353" t="s">
        <v>517</v>
      </c>
      <c r="AH6353" t="s">
        <v>517</v>
      </c>
      <c r="AI6353" t="s">
        <v>517</v>
      </c>
      <c r="AJ6353" t="s">
        <v>517</v>
      </c>
    </row>
    <row r="6354" spans="1:36" x14ac:dyDescent="0.25">
      <c r="A6354" s="13" t="s">
        <v>34395</v>
      </c>
      <c r="B6354" s="1">
        <v>42977</v>
      </c>
      <c r="C6354" s="2">
        <v>0.70204861111111105</v>
      </c>
      <c r="D6354" t="s">
        <v>34396</v>
      </c>
      <c r="E6354" t="s">
        <v>22</v>
      </c>
      <c r="F6354" t="s">
        <v>34397</v>
      </c>
      <c r="G6354" s="14" t="s">
        <v>34398</v>
      </c>
      <c r="H6354" s="14" t="s">
        <v>34399</v>
      </c>
      <c r="I6354" t="s">
        <v>23</v>
      </c>
      <c r="K6354">
        <v>8</v>
      </c>
      <c r="L6354">
        <v>30</v>
      </c>
      <c r="M6354">
        <v>16</v>
      </c>
      <c r="N6354">
        <v>4</v>
      </c>
      <c r="O6354" t="s">
        <v>34394</v>
      </c>
      <c r="P6354" t="s">
        <v>517</v>
      </c>
      <c r="Q6354" t="s">
        <v>517</v>
      </c>
      <c r="R6354" t="s">
        <v>517</v>
      </c>
      <c r="S6354" t="s">
        <v>517</v>
      </c>
      <c r="T6354" t="s">
        <v>517</v>
      </c>
      <c r="U6354" t="s">
        <v>517</v>
      </c>
      <c r="V6354" t="s">
        <v>517</v>
      </c>
      <c r="W6354" t="s">
        <v>476</v>
      </c>
      <c r="X6354" t="s">
        <v>477</v>
      </c>
      <c r="Y6354" t="s">
        <v>11506</v>
      </c>
      <c r="Z6354" s="1">
        <v>32797</v>
      </c>
      <c r="AA6354" t="s">
        <v>1542</v>
      </c>
      <c r="AB6354">
        <v>27</v>
      </c>
      <c r="AC6354" t="s">
        <v>358</v>
      </c>
      <c r="AD6354" t="s">
        <v>493</v>
      </c>
      <c r="AF6354" t="s">
        <v>517</v>
      </c>
      <c r="AG6354" t="s">
        <v>517</v>
      </c>
      <c r="AH6354" t="s">
        <v>517</v>
      </c>
      <c r="AI6354" t="s">
        <v>517</v>
      </c>
      <c r="AJ6354" t="s">
        <v>517</v>
      </c>
    </row>
    <row r="6355" spans="1:36" x14ac:dyDescent="0.25">
      <c r="A6355" s="13" t="s">
        <v>34401</v>
      </c>
      <c r="B6355" s="1">
        <v>42977</v>
      </c>
      <c r="C6355" s="2">
        <v>0.68039351851851848</v>
      </c>
      <c r="D6355" t="s">
        <v>34402</v>
      </c>
      <c r="E6355" t="s">
        <v>116</v>
      </c>
      <c r="F6355" t="s">
        <v>34403</v>
      </c>
      <c r="G6355" s="14" t="s">
        <v>34404</v>
      </c>
      <c r="H6355" s="14" t="s">
        <v>34405</v>
      </c>
      <c r="I6355" t="s">
        <v>23</v>
      </c>
      <c r="K6355">
        <v>8</v>
      </c>
      <c r="L6355">
        <v>30</v>
      </c>
      <c r="M6355">
        <v>16</v>
      </c>
      <c r="N6355">
        <v>4</v>
      </c>
      <c r="O6355" t="s">
        <v>34400</v>
      </c>
      <c r="P6355" t="s">
        <v>517</v>
      </c>
      <c r="Q6355" t="s">
        <v>517</v>
      </c>
      <c r="R6355" t="s">
        <v>517</v>
      </c>
      <c r="S6355" t="s">
        <v>517</v>
      </c>
      <c r="T6355" t="s">
        <v>517</v>
      </c>
      <c r="U6355" t="s">
        <v>517</v>
      </c>
      <c r="V6355" t="s">
        <v>517</v>
      </c>
      <c r="W6355" t="s">
        <v>854</v>
      </c>
      <c r="X6355" t="s">
        <v>849</v>
      </c>
      <c r="Y6355" t="s">
        <v>517</v>
      </c>
      <c r="Z6355" s="1" t="s">
        <v>517</v>
      </c>
      <c r="AA6355" t="s">
        <v>22853</v>
      </c>
      <c r="AB6355" t="s">
        <v>517</v>
      </c>
      <c r="AC6355" t="s">
        <v>358</v>
      </c>
      <c r="AD6355" t="s">
        <v>517</v>
      </c>
      <c r="AF6355" t="s">
        <v>8304</v>
      </c>
      <c r="AG6355" t="s">
        <v>8313</v>
      </c>
      <c r="AH6355" t="s">
        <v>517</v>
      </c>
      <c r="AI6355" t="s">
        <v>517</v>
      </c>
      <c r="AJ6355" t="s">
        <v>517</v>
      </c>
    </row>
    <row r="6356" spans="1:36" x14ac:dyDescent="0.25">
      <c r="A6356" s="13" t="s">
        <v>34407</v>
      </c>
      <c r="B6356" s="1">
        <v>42977</v>
      </c>
      <c r="C6356" s="2">
        <v>0.67799768518518511</v>
      </c>
      <c r="D6356" t="s">
        <v>34408</v>
      </c>
      <c r="E6356" t="s">
        <v>22</v>
      </c>
      <c r="F6356" t="s">
        <v>34409</v>
      </c>
      <c r="G6356" s="14" t="s">
        <v>34410</v>
      </c>
      <c r="H6356" s="14" t="s">
        <v>34411</v>
      </c>
      <c r="I6356" t="s">
        <v>23</v>
      </c>
      <c r="K6356">
        <v>8</v>
      </c>
      <c r="L6356">
        <v>30</v>
      </c>
      <c r="M6356">
        <v>16</v>
      </c>
      <c r="N6356">
        <v>4</v>
      </c>
      <c r="O6356" t="s">
        <v>34406</v>
      </c>
      <c r="P6356" t="s">
        <v>517</v>
      </c>
      <c r="Q6356" t="s">
        <v>517</v>
      </c>
      <c r="R6356" t="s">
        <v>517</v>
      </c>
      <c r="S6356" t="s">
        <v>517</v>
      </c>
      <c r="T6356" t="s">
        <v>517</v>
      </c>
      <c r="U6356" t="s">
        <v>517</v>
      </c>
      <c r="V6356" t="s">
        <v>517</v>
      </c>
      <c r="W6356" t="s">
        <v>589</v>
      </c>
      <c r="X6356" t="s">
        <v>590</v>
      </c>
      <c r="Y6356" t="s">
        <v>34412</v>
      </c>
      <c r="Z6356" s="1">
        <v>33579</v>
      </c>
      <c r="AA6356" t="s">
        <v>20241</v>
      </c>
      <c r="AB6356">
        <v>25</v>
      </c>
      <c r="AC6356" t="s">
        <v>357</v>
      </c>
      <c r="AD6356" t="s">
        <v>491</v>
      </c>
      <c r="AF6356" t="s">
        <v>517</v>
      </c>
      <c r="AG6356" t="s">
        <v>517</v>
      </c>
      <c r="AH6356" t="s">
        <v>517</v>
      </c>
      <c r="AI6356" t="s">
        <v>517</v>
      </c>
      <c r="AJ6356" t="s">
        <v>517</v>
      </c>
    </row>
    <row r="6357" spans="1:36" x14ac:dyDescent="0.25">
      <c r="A6357" s="13" t="s">
        <v>34413</v>
      </c>
      <c r="B6357" s="1">
        <v>42977</v>
      </c>
      <c r="C6357" s="2">
        <v>0.62924768518518526</v>
      </c>
      <c r="D6357" t="s">
        <v>34414</v>
      </c>
      <c r="E6357" t="s">
        <v>22</v>
      </c>
      <c r="F6357" t="s">
        <v>34415</v>
      </c>
      <c r="G6357" s="14" t="s">
        <v>34416</v>
      </c>
      <c r="H6357" s="14" t="s">
        <v>34417</v>
      </c>
      <c r="I6357" t="s">
        <v>26</v>
      </c>
      <c r="K6357">
        <v>8</v>
      </c>
      <c r="L6357">
        <v>30</v>
      </c>
      <c r="M6357">
        <v>15</v>
      </c>
      <c r="N6357">
        <v>4</v>
      </c>
      <c r="O6357" t="s">
        <v>34039</v>
      </c>
      <c r="P6357" t="s">
        <v>517</v>
      </c>
      <c r="Q6357" t="s">
        <v>517</v>
      </c>
      <c r="R6357" t="s">
        <v>517</v>
      </c>
      <c r="S6357" t="s">
        <v>517</v>
      </c>
      <c r="T6357" t="s">
        <v>517</v>
      </c>
      <c r="U6357" t="s">
        <v>517</v>
      </c>
      <c r="V6357" t="s">
        <v>517</v>
      </c>
      <c r="W6357" t="s">
        <v>589</v>
      </c>
      <c r="X6357" t="s">
        <v>590</v>
      </c>
      <c r="Y6357" t="s">
        <v>21084</v>
      </c>
      <c r="Z6357" s="1">
        <v>33178</v>
      </c>
      <c r="AA6357" t="s">
        <v>529</v>
      </c>
      <c r="AB6357">
        <v>26</v>
      </c>
      <c r="AC6357" t="s">
        <v>358</v>
      </c>
      <c r="AD6357" t="s">
        <v>493</v>
      </c>
      <c r="AF6357" t="s">
        <v>517</v>
      </c>
      <c r="AG6357" t="s">
        <v>517</v>
      </c>
      <c r="AH6357" t="s">
        <v>517</v>
      </c>
      <c r="AI6357" t="s">
        <v>517</v>
      </c>
      <c r="AJ6357" t="s">
        <v>517</v>
      </c>
    </row>
    <row r="6358" spans="1:36" x14ac:dyDescent="0.25">
      <c r="A6358" s="13" t="s">
        <v>34418</v>
      </c>
      <c r="B6358" s="1">
        <v>42977</v>
      </c>
      <c r="C6358" s="2">
        <v>0.62172453703703701</v>
      </c>
      <c r="D6358" t="s">
        <v>34419</v>
      </c>
      <c r="E6358" t="s">
        <v>22</v>
      </c>
      <c r="F6358" t="s">
        <v>34420</v>
      </c>
      <c r="G6358" s="14" t="s">
        <v>34421</v>
      </c>
      <c r="H6358" s="14" t="s">
        <v>34422</v>
      </c>
      <c r="I6358" t="s">
        <v>21</v>
      </c>
      <c r="K6358">
        <v>8</v>
      </c>
      <c r="L6358">
        <v>30</v>
      </c>
      <c r="M6358">
        <v>14</v>
      </c>
      <c r="N6358">
        <v>4</v>
      </c>
      <c r="O6358" t="s">
        <v>517</v>
      </c>
      <c r="P6358" t="s">
        <v>517</v>
      </c>
      <c r="Q6358" t="s">
        <v>517</v>
      </c>
      <c r="R6358" t="s">
        <v>517</v>
      </c>
      <c r="S6358" t="s">
        <v>517</v>
      </c>
      <c r="T6358" t="s">
        <v>517</v>
      </c>
      <c r="U6358" t="s">
        <v>517</v>
      </c>
      <c r="V6358" t="s">
        <v>517</v>
      </c>
      <c r="W6358" t="s">
        <v>517</v>
      </c>
      <c r="X6358" t="s">
        <v>517</v>
      </c>
      <c r="Y6358" t="s">
        <v>34423</v>
      </c>
      <c r="Z6358" s="1">
        <v>23182</v>
      </c>
      <c r="AA6358" t="s">
        <v>5115</v>
      </c>
      <c r="AB6358">
        <v>54</v>
      </c>
      <c r="AC6358" t="s">
        <v>358</v>
      </c>
      <c r="AD6358" t="s">
        <v>502</v>
      </c>
      <c r="AF6358" t="s">
        <v>8253</v>
      </c>
      <c r="AG6358" t="s">
        <v>8308</v>
      </c>
      <c r="AH6358" t="s">
        <v>8295</v>
      </c>
      <c r="AI6358" t="s">
        <v>517</v>
      </c>
      <c r="AJ6358" t="s">
        <v>8301</v>
      </c>
    </row>
    <row r="6359" spans="1:36" x14ac:dyDescent="0.25">
      <c r="A6359" s="13" t="s">
        <v>34425</v>
      </c>
      <c r="B6359" s="1">
        <v>42977</v>
      </c>
      <c r="C6359" s="2">
        <v>0.61873842592592598</v>
      </c>
      <c r="D6359" t="s">
        <v>34426</v>
      </c>
      <c r="E6359" t="s">
        <v>22</v>
      </c>
      <c r="F6359" t="s">
        <v>34427</v>
      </c>
      <c r="G6359" s="14" t="s">
        <v>34428</v>
      </c>
      <c r="H6359" s="14" t="s">
        <v>34429</v>
      </c>
      <c r="I6359" t="s">
        <v>23</v>
      </c>
      <c r="K6359">
        <v>8</v>
      </c>
      <c r="L6359">
        <v>30</v>
      </c>
      <c r="M6359">
        <v>14</v>
      </c>
      <c r="N6359">
        <v>4</v>
      </c>
      <c r="O6359" t="s">
        <v>34424</v>
      </c>
      <c r="P6359" t="s">
        <v>517</v>
      </c>
      <c r="Q6359" t="s">
        <v>517</v>
      </c>
      <c r="R6359" t="s">
        <v>517</v>
      </c>
      <c r="S6359" t="s">
        <v>517</v>
      </c>
      <c r="T6359" t="s">
        <v>517</v>
      </c>
      <c r="U6359" t="s">
        <v>517</v>
      </c>
      <c r="V6359" t="s">
        <v>517</v>
      </c>
      <c r="W6359" t="s">
        <v>526</v>
      </c>
      <c r="X6359" t="s">
        <v>527</v>
      </c>
      <c r="Y6359" t="s">
        <v>34430</v>
      </c>
      <c r="Z6359" s="1">
        <v>34438</v>
      </c>
      <c r="AA6359" t="s">
        <v>529</v>
      </c>
      <c r="AB6359">
        <v>23</v>
      </c>
      <c r="AC6359" t="s">
        <v>358</v>
      </c>
      <c r="AD6359" t="s">
        <v>496</v>
      </c>
      <c r="AF6359" t="s">
        <v>517</v>
      </c>
      <c r="AG6359" t="s">
        <v>517</v>
      </c>
      <c r="AH6359" t="s">
        <v>517</v>
      </c>
      <c r="AI6359" t="s">
        <v>517</v>
      </c>
      <c r="AJ6359" t="s">
        <v>517</v>
      </c>
    </row>
    <row r="6360" spans="1:36" x14ac:dyDescent="0.25">
      <c r="A6360" s="13" t="s">
        <v>34431</v>
      </c>
      <c r="B6360" s="1">
        <v>42977</v>
      </c>
      <c r="C6360" s="2">
        <v>0.60415509259259259</v>
      </c>
      <c r="D6360" t="s">
        <v>34432</v>
      </c>
      <c r="E6360" t="s">
        <v>22</v>
      </c>
      <c r="F6360" t="s">
        <v>34433</v>
      </c>
      <c r="G6360" s="14" t="s">
        <v>34434</v>
      </c>
      <c r="H6360" s="14" t="s">
        <v>34435</v>
      </c>
      <c r="I6360" t="s">
        <v>21</v>
      </c>
      <c r="K6360">
        <v>8</v>
      </c>
      <c r="L6360">
        <v>30</v>
      </c>
      <c r="M6360">
        <v>14</v>
      </c>
      <c r="N6360">
        <v>4</v>
      </c>
      <c r="O6360" t="s">
        <v>517</v>
      </c>
      <c r="P6360" t="s">
        <v>517</v>
      </c>
      <c r="Q6360" t="s">
        <v>517</v>
      </c>
      <c r="R6360" t="s">
        <v>517</v>
      </c>
      <c r="S6360" t="s">
        <v>517</v>
      </c>
      <c r="T6360" t="s">
        <v>517</v>
      </c>
      <c r="U6360" t="s">
        <v>517</v>
      </c>
      <c r="V6360" t="s">
        <v>517</v>
      </c>
      <c r="W6360" t="s">
        <v>517</v>
      </c>
      <c r="X6360" t="s">
        <v>517</v>
      </c>
      <c r="Y6360" t="s">
        <v>34436</v>
      </c>
      <c r="Z6360" s="1">
        <v>26404</v>
      </c>
      <c r="AA6360" t="s">
        <v>31697</v>
      </c>
      <c r="AB6360">
        <v>45</v>
      </c>
      <c r="AC6360" t="s">
        <v>357</v>
      </c>
      <c r="AD6360" t="s">
        <v>489</v>
      </c>
      <c r="AF6360" t="s">
        <v>8308</v>
      </c>
      <c r="AG6360" t="s">
        <v>8266</v>
      </c>
      <c r="AH6360" t="s">
        <v>517</v>
      </c>
      <c r="AI6360" t="s">
        <v>517</v>
      </c>
      <c r="AJ6360" t="s">
        <v>517</v>
      </c>
    </row>
    <row r="6361" spans="1:36" x14ac:dyDescent="0.25">
      <c r="A6361" s="13" t="s">
        <v>34438</v>
      </c>
      <c r="B6361" s="1">
        <v>42977</v>
      </c>
      <c r="C6361" s="2">
        <v>0.56967592592592597</v>
      </c>
      <c r="D6361" t="s">
        <v>34439</v>
      </c>
      <c r="E6361" t="s">
        <v>22</v>
      </c>
      <c r="F6361" t="s">
        <v>34440</v>
      </c>
      <c r="G6361" s="14" t="s">
        <v>34441</v>
      </c>
      <c r="H6361" s="14" t="s">
        <v>34442</v>
      </c>
      <c r="I6361" t="s">
        <v>23</v>
      </c>
      <c r="K6361">
        <v>8</v>
      </c>
      <c r="L6361">
        <v>30</v>
      </c>
      <c r="M6361">
        <v>13</v>
      </c>
      <c r="N6361">
        <v>4</v>
      </c>
      <c r="O6361" t="s">
        <v>34437</v>
      </c>
      <c r="P6361" t="s">
        <v>517</v>
      </c>
      <c r="Q6361" t="s">
        <v>517</v>
      </c>
      <c r="R6361" t="s">
        <v>517</v>
      </c>
      <c r="S6361" t="s">
        <v>517</v>
      </c>
      <c r="T6361" t="s">
        <v>517</v>
      </c>
      <c r="U6361" t="s">
        <v>517</v>
      </c>
      <c r="V6361" t="s">
        <v>517</v>
      </c>
      <c r="W6361" t="s">
        <v>27553</v>
      </c>
      <c r="X6361" t="s">
        <v>590</v>
      </c>
      <c r="Y6361" t="s">
        <v>34443</v>
      </c>
      <c r="Z6361" s="1">
        <v>24672</v>
      </c>
      <c r="AA6361" t="s">
        <v>34439</v>
      </c>
      <c r="AB6361">
        <v>50</v>
      </c>
      <c r="AC6361" t="s">
        <v>358</v>
      </c>
      <c r="AD6361" t="s">
        <v>483</v>
      </c>
      <c r="AF6361" t="s">
        <v>517</v>
      </c>
      <c r="AG6361" t="s">
        <v>517</v>
      </c>
      <c r="AH6361" t="s">
        <v>517</v>
      </c>
      <c r="AI6361" t="s">
        <v>517</v>
      </c>
      <c r="AJ6361" t="s">
        <v>517</v>
      </c>
    </row>
    <row r="6362" spans="1:36" x14ac:dyDescent="0.25">
      <c r="A6362" s="13" t="s">
        <v>34444</v>
      </c>
      <c r="B6362" s="1">
        <v>42977</v>
      </c>
      <c r="C6362" s="2">
        <v>0.56901620370370376</v>
      </c>
      <c r="D6362" t="s">
        <v>34432</v>
      </c>
      <c r="E6362" t="s">
        <v>22</v>
      </c>
      <c r="F6362" t="s">
        <v>34433</v>
      </c>
      <c r="G6362" s="14" t="s">
        <v>34434</v>
      </c>
      <c r="H6362" s="14" t="s">
        <v>34435</v>
      </c>
      <c r="I6362" t="s">
        <v>24</v>
      </c>
      <c r="K6362">
        <v>8</v>
      </c>
      <c r="L6362">
        <v>30</v>
      </c>
      <c r="M6362">
        <v>13</v>
      </c>
      <c r="N6362">
        <v>4</v>
      </c>
      <c r="O6362" t="s">
        <v>517</v>
      </c>
      <c r="P6362" t="s">
        <v>517</v>
      </c>
      <c r="Q6362" t="s">
        <v>517</v>
      </c>
      <c r="R6362" t="s">
        <v>517</v>
      </c>
      <c r="S6362" t="s">
        <v>517</v>
      </c>
      <c r="T6362" t="s">
        <v>517</v>
      </c>
      <c r="U6362" t="s">
        <v>517</v>
      </c>
      <c r="V6362" t="s">
        <v>517</v>
      </c>
      <c r="W6362" t="s">
        <v>517</v>
      </c>
      <c r="X6362" t="s">
        <v>517</v>
      </c>
      <c r="Y6362" t="s">
        <v>34436</v>
      </c>
      <c r="Z6362" s="1">
        <v>26404</v>
      </c>
      <c r="AA6362" t="s">
        <v>31697</v>
      </c>
      <c r="AB6362">
        <v>45</v>
      </c>
      <c r="AC6362" t="s">
        <v>357</v>
      </c>
      <c r="AD6362" t="s">
        <v>489</v>
      </c>
      <c r="AF6362" t="s">
        <v>8308</v>
      </c>
      <c r="AG6362" t="s">
        <v>8266</v>
      </c>
      <c r="AH6362" t="s">
        <v>517</v>
      </c>
      <c r="AI6362" t="s">
        <v>517</v>
      </c>
      <c r="AJ6362" t="s">
        <v>517</v>
      </c>
    </row>
    <row r="6363" spans="1:36" x14ac:dyDescent="0.25">
      <c r="A6363" s="13" t="s">
        <v>34445</v>
      </c>
      <c r="B6363" s="1">
        <v>42977</v>
      </c>
      <c r="C6363" s="2">
        <v>0.55729166666666663</v>
      </c>
      <c r="D6363" t="s">
        <v>34446</v>
      </c>
      <c r="E6363" t="s">
        <v>22</v>
      </c>
      <c r="F6363" t="s">
        <v>32930</v>
      </c>
      <c r="G6363" s="14" t="s">
        <v>32931</v>
      </c>
      <c r="H6363" s="14" t="s">
        <v>32932</v>
      </c>
      <c r="I6363" t="s">
        <v>21</v>
      </c>
      <c r="K6363">
        <v>8</v>
      </c>
      <c r="L6363">
        <v>30</v>
      </c>
      <c r="M6363">
        <v>13</v>
      </c>
      <c r="N6363">
        <v>4</v>
      </c>
      <c r="O6363" t="s">
        <v>32928</v>
      </c>
      <c r="P6363" t="s">
        <v>517</v>
      </c>
      <c r="Q6363" t="s">
        <v>517</v>
      </c>
      <c r="R6363" t="s">
        <v>517</v>
      </c>
      <c r="S6363" t="s">
        <v>517</v>
      </c>
      <c r="T6363" t="s">
        <v>517</v>
      </c>
      <c r="U6363" t="s">
        <v>517</v>
      </c>
      <c r="V6363" t="s">
        <v>517</v>
      </c>
      <c r="W6363" t="s">
        <v>672</v>
      </c>
      <c r="X6363" t="s">
        <v>622</v>
      </c>
      <c r="Y6363" t="s">
        <v>32933</v>
      </c>
      <c r="Z6363" s="1">
        <v>33247</v>
      </c>
      <c r="AA6363" t="s">
        <v>1542</v>
      </c>
      <c r="AB6363">
        <v>26</v>
      </c>
      <c r="AC6363" t="s">
        <v>358</v>
      </c>
      <c r="AD6363" t="s">
        <v>484</v>
      </c>
      <c r="AF6363" t="s">
        <v>8313</v>
      </c>
      <c r="AG6363" t="s">
        <v>517</v>
      </c>
      <c r="AH6363" t="s">
        <v>517</v>
      </c>
      <c r="AI6363" t="s">
        <v>517</v>
      </c>
      <c r="AJ6363" t="s">
        <v>517</v>
      </c>
    </row>
    <row r="6364" spans="1:36" x14ac:dyDescent="0.25">
      <c r="A6364" s="13" t="s">
        <v>34447</v>
      </c>
      <c r="B6364" s="1">
        <v>42977</v>
      </c>
      <c r="C6364" s="2">
        <v>0.552800925925926</v>
      </c>
      <c r="D6364" t="s">
        <v>32851</v>
      </c>
      <c r="E6364" t="s">
        <v>22</v>
      </c>
      <c r="F6364" t="s">
        <v>32852</v>
      </c>
      <c r="G6364" s="14" t="s">
        <v>32853</v>
      </c>
      <c r="H6364" s="14" t="s">
        <v>32854</v>
      </c>
      <c r="I6364" t="s">
        <v>21</v>
      </c>
      <c r="K6364">
        <v>8</v>
      </c>
      <c r="L6364">
        <v>30</v>
      </c>
      <c r="M6364">
        <v>13</v>
      </c>
      <c r="N6364">
        <v>4</v>
      </c>
      <c r="O6364" t="s">
        <v>32849</v>
      </c>
      <c r="P6364" t="s">
        <v>517</v>
      </c>
      <c r="Q6364" t="s">
        <v>517</v>
      </c>
      <c r="R6364" t="s">
        <v>517</v>
      </c>
      <c r="S6364" t="s">
        <v>517</v>
      </c>
      <c r="T6364" t="s">
        <v>517</v>
      </c>
      <c r="U6364" t="s">
        <v>517</v>
      </c>
      <c r="V6364" t="s">
        <v>517</v>
      </c>
      <c r="W6364" t="s">
        <v>621</v>
      </c>
      <c r="X6364" t="s">
        <v>622</v>
      </c>
      <c r="Y6364" t="s">
        <v>517</v>
      </c>
      <c r="Z6364" s="1" t="s">
        <v>517</v>
      </c>
      <c r="AA6364" t="s">
        <v>2314</v>
      </c>
      <c r="AB6364" t="s">
        <v>517</v>
      </c>
      <c r="AC6364" t="s">
        <v>358</v>
      </c>
      <c r="AD6364" t="s">
        <v>517</v>
      </c>
      <c r="AF6364" t="s">
        <v>8266</v>
      </c>
      <c r="AG6364" t="s">
        <v>8263</v>
      </c>
      <c r="AH6364" t="s">
        <v>517</v>
      </c>
      <c r="AI6364" t="s">
        <v>517</v>
      </c>
      <c r="AJ6364" t="s">
        <v>517</v>
      </c>
    </row>
    <row r="6365" spans="1:36" x14ac:dyDescent="0.25">
      <c r="A6365" s="13" t="s">
        <v>34449</v>
      </c>
      <c r="B6365" s="1">
        <v>42977</v>
      </c>
      <c r="C6365" s="2">
        <v>0.54608796296296302</v>
      </c>
      <c r="D6365" t="s">
        <v>34450</v>
      </c>
      <c r="E6365" t="s">
        <v>22</v>
      </c>
      <c r="F6365" t="s">
        <v>34451</v>
      </c>
      <c r="G6365" s="14" t="s">
        <v>34452</v>
      </c>
      <c r="H6365" s="14" t="s">
        <v>34453</v>
      </c>
      <c r="I6365" t="s">
        <v>23</v>
      </c>
      <c r="K6365">
        <v>8</v>
      </c>
      <c r="L6365">
        <v>30</v>
      </c>
      <c r="M6365">
        <v>13</v>
      </c>
      <c r="N6365">
        <v>4</v>
      </c>
      <c r="O6365" t="s">
        <v>34448</v>
      </c>
      <c r="P6365" t="s">
        <v>517</v>
      </c>
      <c r="Q6365" t="s">
        <v>517</v>
      </c>
      <c r="R6365" t="s">
        <v>517</v>
      </c>
      <c r="S6365" t="s">
        <v>517</v>
      </c>
      <c r="T6365" t="s">
        <v>517</v>
      </c>
      <c r="U6365" t="s">
        <v>517</v>
      </c>
      <c r="V6365" t="s">
        <v>517</v>
      </c>
      <c r="W6365" t="s">
        <v>589</v>
      </c>
      <c r="X6365" t="s">
        <v>590</v>
      </c>
      <c r="Y6365" t="s">
        <v>27668</v>
      </c>
      <c r="Z6365" s="1">
        <v>24891</v>
      </c>
      <c r="AA6365" t="s">
        <v>34454</v>
      </c>
      <c r="AB6365">
        <v>49</v>
      </c>
      <c r="AC6365" t="s">
        <v>358</v>
      </c>
      <c r="AD6365" t="s">
        <v>509</v>
      </c>
      <c r="AF6365" t="s">
        <v>517</v>
      </c>
      <c r="AG6365" t="s">
        <v>517</v>
      </c>
      <c r="AH6365" t="s">
        <v>517</v>
      </c>
      <c r="AI6365" t="s">
        <v>517</v>
      </c>
      <c r="AJ6365" t="s">
        <v>517</v>
      </c>
    </row>
    <row r="6366" spans="1:36" x14ac:dyDescent="0.25">
      <c r="A6366" t="s">
        <v>34455</v>
      </c>
      <c r="B6366">
        <v>42977</v>
      </c>
      <c r="C6366">
        <v>0.50817129629629632</v>
      </c>
      <c r="D6366" t="s">
        <v>34344</v>
      </c>
      <c r="E6366" t="s">
        <v>22</v>
      </c>
      <c r="F6366" t="s">
        <v>34345</v>
      </c>
      <c r="G6366" t="s">
        <v>34346</v>
      </c>
      <c r="H6366" t="s">
        <v>34347</v>
      </c>
      <c r="I6366" t="s">
        <v>21</v>
      </c>
      <c r="K6366">
        <v>8</v>
      </c>
      <c r="L6366">
        <v>30</v>
      </c>
      <c r="M6366">
        <v>12</v>
      </c>
      <c r="N6366">
        <v>4</v>
      </c>
      <c r="O6366" t="s">
        <v>34342</v>
      </c>
      <c r="P6366" t="s">
        <v>517</v>
      </c>
      <c r="Q6366" t="s">
        <v>517</v>
      </c>
      <c r="R6366" t="s">
        <v>517</v>
      </c>
      <c r="S6366" t="s">
        <v>517</v>
      </c>
      <c r="T6366" t="s">
        <v>517</v>
      </c>
      <c r="U6366" t="s">
        <v>517</v>
      </c>
      <c r="V6366" t="s">
        <v>517</v>
      </c>
      <c r="W6366" t="s">
        <v>589</v>
      </c>
      <c r="X6366" t="s">
        <v>590</v>
      </c>
      <c r="Y6366" t="s">
        <v>34348</v>
      </c>
      <c r="Z6366">
        <v>32273</v>
      </c>
      <c r="AA6366" t="s">
        <v>34349</v>
      </c>
      <c r="AB6366">
        <v>29</v>
      </c>
      <c r="AC6366" t="s">
        <v>357</v>
      </c>
      <c r="AD6366" t="s">
        <v>489</v>
      </c>
      <c r="AF6366" t="s">
        <v>8307</v>
      </c>
      <c r="AG6366" t="s">
        <v>8304</v>
      </c>
      <c r="AH6366" t="s">
        <v>517</v>
      </c>
      <c r="AI6366" t="s">
        <v>517</v>
      </c>
      <c r="AJ6366" t="s">
        <v>517</v>
      </c>
    </row>
    <row r="6367" spans="1:36" x14ac:dyDescent="0.25">
      <c r="A6367" s="13" t="s">
        <v>34457</v>
      </c>
      <c r="B6367" s="1">
        <v>42977</v>
      </c>
      <c r="C6367" s="2">
        <v>0.50659722222222225</v>
      </c>
      <c r="D6367" t="s">
        <v>34458</v>
      </c>
      <c r="E6367" t="s">
        <v>1282</v>
      </c>
      <c r="F6367" t="s">
        <v>34459</v>
      </c>
      <c r="G6367" s="14" t="s">
        <v>34460</v>
      </c>
      <c r="H6367" s="14" t="s">
        <v>34461</v>
      </c>
      <c r="I6367" t="s">
        <v>23</v>
      </c>
      <c r="K6367">
        <v>8</v>
      </c>
      <c r="L6367">
        <v>30</v>
      </c>
      <c r="M6367">
        <v>12</v>
      </c>
      <c r="N6367">
        <v>4</v>
      </c>
      <c r="O6367" t="s">
        <v>34456</v>
      </c>
      <c r="P6367" t="s">
        <v>517</v>
      </c>
      <c r="Q6367" t="s">
        <v>517</v>
      </c>
      <c r="R6367" t="s">
        <v>517</v>
      </c>
      <c r="S6367" t="s">
        <v>517</v>
      </c>
      <c r="T6367" t="s">
        <v>517</v>
      </c>
      <c r="U6367" t="s">
        <v>517</v>
      </c>
      <c r="V6367" t="s">
        <v>517</v>
      </c>
      <c r="W6367" t="s">
        <v>12850</v>
      </c>
      <c r="X6367" t="s">
        <v>527</v>
      </c>
      <c r="Y6367" t="s">
        <v>517</v>
      </c>
      <c r="Z6367" s="1" t="s">
        <v>517</v>
      </c>
      <c r="AA6367" t="s">
        <v>34462</v>
      </c>
      <c r="AB6367" t="s">
        <v>517</v>
      </c>
      <c r="AC6367" t="s">
        <v>358</v>
      </c>
      <c r="AD6367" t="s">
        <v>517</v>
      </c>
      <c r="AF6367" t="s">
        <v>517</v>
      </c>
      <c r="AG6367" t="s">
        <v>517</v>
      </c>
      <c r="AH6367" t="s">
        <v>517</v>
      </c>
      <c r="AI6367" t="s">
        <v>517</v>
      </c>
      <c r="AJ6367" t="s">
        <v>517</v>
      </c>
    </row>
    <row r="6368" spans="1:36" x14ac:dyDescent="0.25">
      <c r="A6368" s="13" t="s">
        <v>34464</v>
      </c>
      <c r="B6368" s="1">
        <v>42977</v>
      </c>
      <c r="C6368" s="2">
        <v>0.50097222222222226</v>
      </c>
      <c r="D6368" t="s">
        <v>34465</v>
      </c>
      <c r="E6368" t="s">
        <v>293</v>
      </c>
      <c r="F6368" t="s">
        <v>34466</v>
      </c>
      <c r="G6368" s="14" t="s">
        <v>34467</v>
      </c>
      <c r="H6368" s="14" t="s">
        <v>34468</v>
      </c>
      <c r="I6368" t="s">
        <v>21</v>
      </c>
      <c r="K6368">
        <v>8</v>
      </c>
      <c r="L6368">
        <v>30</v>
      </c>
      <c r="M6368">
        <v>12</v>
      </c>
      <c r="N6368">
        <v>4</v>
      </c>
      <c r="O6368" t="s">
        <v>34463</v>
      </c>
      <c r="P6368" t="s">
        <v>517</v>
      </c>
      <c r="Q6368" t="s">
        <v>517</v>
      </c>
      <c r="R6368" t="s">
        <v>517</v>
      </c>
      <c r="S6368" t="s">
        <v>517</v>
      </c>
      <c r="T6368" t="s">
        <v>517</v>
      </c>
      <c r="U6368" t="s">
        <v>517</v>
      </c>
      <c r="V6368" t="s">
        <v>517</v>
      </c>
      <c r="W6368" t="s">
        <v>589</v>
      </c>
      <c r="X6368" t="s">
        <v>590</v>
      </c>
      <c r="Y6368" t="s">
        <v>517</v>
      </c>
      <c r="Z6368" s="1" t="s">
        <v>517</v>
      </c>
      <c r="AA6368" t="s">
        <v>11459</v>
      </c>
      <c r="AB6368" t="s">
        <v>517</v>
      </c>
      <c r="AC6368" t="s">
        <v>358</v>
      </c>
      <c r="AD6368" t="s">
        <v>517</v>
      </c>
      <c r="AF6368" t="s">
        <v>517</v>
      </c>
      <c r="AG6368" t="s">
        <v>517</v>
      </c>
      <c r="AH6368" t="s">
        <v>517</v>
      </c>
      <c r="AI6368" t="s">
        <v>517</v>
      </c>
      <c r="AJ6368" t="s">
        <v>517</v>
      </c>
    </row>
    <row r="6369" spans="1:36" x14ac:dyDescent="0.25">
      <c r="A6369" s="13" t="s">
        <v>34469</v>
      </c>
      <c r="B6369" s="1">
        <v>42977</v>
      </c>
      <c r="C6369" s="2">
        <v>0.49190972222222223</v>
      </c>
      <c r="D6369" t="s">
        <v>34465</v>
      </c>
      <c r="E6369" t="s">
        <v>22</v>
      </c>
      <c r="F6369" t="s">
        <v>34466</v>
      </c>
      <c r="G6369" s="14" t="s">
        <v>34467</v>
      </c>
      <c r="H6369" s="14" t="s">
        <v>34468</v>
      </c>
      <c r="I6369" t="s">
        <v>23</v>
      </c>
      <c r="K6369">
        <v>8</v>
      </c>
      <c r="L6369">
        <v>30</v>
      </c>
      <c r="M6369">
        <v>11</v>
      </c>
      <c r="N6369">
        <v>4</v>
      </c>
      <c r="O6369" t="s">
        <v>517</v>
      </c>
      <c r="P6369" t="s">
        <v>517</v>
      </c>
      <c r="Q6369" t="s">
        <v>517</v>
      </c>
      <c r="R6369" t="s">
        <v>517</v>
      </c>
      <c r="S6369" t="s">
        <v>517</v>
      </c>
      <c r="T6369" t="s">
        <v>517</v>
      </c>
      <c r="U6369" t="s">
        <v>517</v>
      </c>
      <c r="V6369" t="s">
        <v>517</v>
      </c>
      <c r="W6369" t="s">
        <v>517</v>
      </c>
      <c r="X6369" t="s">
        <v>517</v>
      </c>
      <c r="Y6369" t="s">
        <v>517</v>
      </c>
      <c r="Z6369" s="1" t="s">
        <v>517</v>
      </c>
      <c r="AA6369" t="s">
        <v>11459</v>
      </c>
      <c r="AB6369" t="s">
        <v>517</v>
      </c>
      <c r="AC6369" t="s">
        <v>358</v>
      </c>
      <c r="AD6369" t="s">
        <v>517</v>
      </c>
      <c r="AF6369" t="s">
        <v>517</v>
      </c>
      <c r="AG6369" t="s">
        <v>517</v>
      </c>
      <c r="AH6369" t="s">
        <v>517</v>
      </c>
      <c r="AI6369" t="s">
        <v>517</v>
      </c>
      <c r="AJ6369" t="s">
        <v>517</v>
      </c>
    </row>
    <row r="6370" spans="1:36" x14ac:dyDescent="0.25">
      <c r="A6370" t="s">
        <v>34470</v>
      </c>
      <c r="B6370">
        <v>42977</v>
      </c>
      <c r="C6370">
        <v>0.46113425925925927</v>
      </c>
      <c r="D6370" t="s">
        <v>34344</v>
      </c>
      <c r="E6370" t="s">
        <v>22</v>
      </c>
      <c r="F6370" t="s">
        <v>34345</v>
      </c>
      <c r="G6370" t="s">
        <v>34346</v>
      </c>
      <c r="H6370" t="s">
        <v>34347</v>
      </c>
      <c r="I6370" t="s">
        <v>23</v>
      </c>
      <c r="K6370">
        <v>8</v>
      </c>
      <c r="L6370">
        <v>30</v>
      </c>
      <c r="M6370">
        <v>11</v>
      </c>
      <c r="N6370">
        <v>4</v>
      </c>
      <c r="O6370" t="s">
        <v>34342</v>
      </c>
      <c r="P6370" t="s">
        <v>517</v>
      </c>
      <c r="Q6370" t="s">
        <v>517</v>
      </c>
      <c r="R6370" t="s">
        <v>517</v>
      </c>
      <c r="S6370" t="s">
        <v>517</v>
      </c>
      <c r="T6370" t="s">
        <v>517</v>
      </c>
      <c r="U6370" t="s">
        <v>517</v>
      </c>
      <c r="V6370" t="s">
        <v>517</v>
      </c>
      <c r="W6370" t="s">
        <v>589</v>
      </c>
      <c r="X6370" t="s">
        <v>590</v>
      </c>
      <c r="Y6370" t="s">
        <v>34348</v>
      </c>
      <c r="Z6370">
        <v>32273</v>
      </c>
      <c r="AA6370" t="s">
        <v>34349</v>
      </c>
      <c r="AB6370">
        <v>29</v>
      </c>
      <c r="AC6370" t="s">
        <v>357</v>
      </c>
      <c r="AD6370" t="s">
        <v>489</v>
      </c>
      <c r="AF6370" t="s">
        <v>8265</v>
      </c>
      <c r="AG6370" t="s">
        <v>8295</v>
      </c>
      <c r="AH6370" t="s">
        <v>517</v>
      </c>
      <c r="AI6370" t="s">
        <v>8313</v>
      </c>
      <c r="AJ6370" t="s">
        <v>8304</v>
      </c>
    </row>
    <row r="6371" spans="1:36" x14ac:dyDescent="0.25">
      <c r="A6371" s="13" t="s">
        <v>34472</v>
      </c>
      <c r="B6371" s="1">
        <v>42977</v>
      </c>
      <c r="C6371" s="2">
        <v>0.45795138888888887</v>
      </c>
      <c r="D6371" t="s">
        <v>34473</v>
      </c>
      <c r="E6371" t="s">
        <v>22</v>
      </c>
      <c r="F6371" t="s">
        <v>34474</v>
      </c>
      <c r="G6371" s="14" t="s">
        <v>34475</v>
      </c>
      <c r="H6371" s="14" t="s">
        <v>34476</v>
      </c>
      <c r="I6371" t="s">
        <v>23</v>
      </c>
      <c r="K6371">
        <v>8</v>
      </c>
      <c r="L6371">
        <v>30</v>
      </c>
      <c r="M6371">
        <v>10</v>
      </c>
      <c r="N6371">
        <v>4</v>
      </c>
      <c r="O6371" t="s">
        <v>34471</v>
      </c>
      <c r="P6371" t="s">
        <v>517</v>
      </c>
      <c r="Q6371" t="s">
        <v>517</v>
      </c>
      <c r="R6371" t="s">
        <v>517</v>
      </c>
      <c r="S6371" t="s">
        <v>517</v>
      </c>
      <c r="T6371" t="s">
        <v>517</v>
      </c>
      <c r="U6371" t="s">
        <v>517</v>
      </c>
      <c r="V6371" t="s">
        <v>517</v>
      </c>
      <c r="W6371" t="s">
        <v>858</v>
      </c>
      <c r="X6371" t="s">
        <v>850</v>
      </c>
      <c r="Y6371" t="s">
        <v>34477</v>
      </c>
      <c r="Z6371" s="1">
        <v>31028</v>
      </c>
      <c r="AA6371" t="s">
        <v>546</v>
      </c>
      <c r="AB6371">
        <v>32</v>
      </c>
      <c r="AC6371" t="s">
        <v>358</v>
      </c>
      <c r="AD6371" t="s">
        <v>487</v>
      </c>
      <c r="AF6371" t="s">
        <v>8308</v>
      </c>
      <c r="AG6371" t="s">
        <v>8266</v>
      </c>
      <c r="AH6371" t="s">
        <v>517</v>
      </c>
      <c r="AI6371" t="s">
        <v>517</v>
      </c>
      <c r="AJ6371" t="s">
        <v>517</v>
      </c>
    </row>
    <row r="6372" spans="1:36" x14ac:dyDescent="0.25">
      <c r="A6372" s="13" t="s">
        <v>34479</v>
      </c>
      <c r="B6372" s="1">
        <v>42977</v>
      </c>
      <c r="C6372" s="2">
        <v>0.45755787037037038</v>
      </c>
      <c r="D6372" t="s">
        <v>34480</v>
      </c>
      <c r="E6372" t="s">
        <v>7005</v>
      </c>
      <c r="F6372" t="s">
        <v>34481</v>
      </c>
      <c r="G6372" s="14" t="s">
        <v>34482</v>
      </c>
      <c r="H6372" s="14" t="s">
        <v>34483</v>
      </c>
      <c r="I6372" t="s">
        <v>23</v>
      </c>
      <c r="K6372">
        <v>8</v>
      </c>
      <c r="L6372">
        <v>30</v>
      </c>
      <c r="M6372">
        <v>10</v>
      </c>
      <c r="N6372">
        <v>4</v>
      </c>
      <c r="O6372" t="s">
        <v>34478</v>
      </c>
      <c r="P6372" t="s">
        <v>517</v>
      </c>
      <c r="Q6372" t="s">
        <v>517</v>
      </c>
      <c r="R6372" t="s">
        <v>517</v>
      </c>
      <c r="S6372" t="s">
        <v>517</v>
      </c>
      <c r="T6372" t="s">
        <v>517</v>
      </c>
      <c r="U6372" t="s">
        <v>517</v>
      </c>
      <c r="V6372" t="s">
        <v>517</v>
      </c>
      <c r="W6372" t="s">
        <v>4146</v>
      </c>
      <c r="X6372" t="s">
        <v>527</v>
      </c>
      <c r="Y6372" t="s">
        <v>517</v>
      </c>
      <c r="Z6372" s="1" t="s">
        <v>517</v>
      </c>
      <c r="AA6372" t="s">
        <v>13960</v>
      </c>
      <c r="AB6372" t="s">
        <v>517</v>
      </c>
      <c r="AC6372" t="s">
        <v>777</v>
      </c>
      <c r="AD6372" t="s">
        <v>517</v>
      </c>
      <c r="AF6372" t="s">
        <v>517</v>
      </c>
      <c r="AG6372" t="s">
        <v>517</v>
      </c>
      <c r="AH6372" t="s">
        <v>517</v>
      </c>
      <c r="AI6372" t="s">
        <v>517</v>
      </c>
      <c r="AJ6372" t="s">
        <v>517</v>
      </c>
    </row>
    <row r="6373" spans="1:36" x14ac:dyDescent="0.25">
      <c r="A6373" s="13" t="s">
        <v>34485</v>
      </c>
      <c r="B6373" s="1">
        <v>42977</v>
      </c>
      <c r="C6373" s="2">
        <v>0.43631944444444448</v>
      </c>
      <c r="D6373" t="s">
        <v>34486</v>
      </c>
      <c r="E6373" t="s">
        <v>22</v>
      </c>
      <c r="F6373" t="s">
        <v>34487</v>
      </c>
      <c r="G6373" s="14" t="s">
        <v>34488</v>
      </c>
      <c r="H6373" s="14" t="s">
        <v>34489</v>
      </c>
      <c r="I6373" t="s">
        <v>21</v>
      </c>
      <c r="K6373">
        <v>8</v>
      </c>
      <c r="L6373">
        <v>30</v>
      </c>
      <c r="M6373">
        <v>10</v>
      </c>
      <c r="N6373">
        <v>4</v>
      </c>
      <c r="O6373" t="s">
        <v>34484</v>
      </c>
      <c r="P6373" t="s">
        <v>517</v>
      </c>
      <c r="Q6373" t="s">
        <v>517</v>
      </c>
      <c r="R6373" t="s">
        <v>517</v>
      </c>
      <c r="S6373" t="s">
        <v>517</v>
      </c>
      <c r="T6373" t="s">
        <v>517</v>
      </c>
      <c r="U6373" t="s">
        <v>517</v>
      </c>
      <c r="V6373" t="s">
        <v>517</v>
      </c>
      <c r="W6373" t="s">
        <v>34490</v>
      </c>
      <c r="X6373" t="s">
        <v>590</v>
      </c>
      <c r="Y6373" t="s">
        <v>34491</v>
      </c>
      <c r="Z6373" s="1">
        <v>34215</v>
      </c>
      <c r="AA6373" t="s">
        <v>7597</v>
      </c>
      <c r="AB6373">
        <v>24</v>
      </c>
      <c r="AC6373" t="s">
        <v>357</v>
      </c>
      <c r="AD6373" t="s">
        <v>488</v>
      </c>
      <c r="AF6373" t="s">
        <v>8295</v>
      </c>
      <c r="AG6373" t="s">
        <v>517</v>
      </c>
      <c r="AH6373" t="s">
        <v>8260</v>
      </c>
      <c r="AI6373" t="s">
        <v>8253</v>
      </c>
      <c r="AJ6373" t="s">
        <v>517</v>
      </c>
    </row>
    <row r="6374" spans="1:36" x14ac:dyDescent="0.25">
      <c r="A6374" s="13" t="s">
        <v>34494</v>
      </c>
      <c r="B6374" s="1">
        <v>42977</v>
      </c>
      <c r="C6374" s="2">
        <v>0.42200231481481482</v>
      </c>
      <c r="D6374" t="s">
        <v>34495</v>
      </c>
      <c r="E6374" t="s">
        <v>22</v>
      </c>
      <c r="F6374" t="s">
        <v>34496</v>
      </c>
      <c r="G6374" s="14" t="s">
        <v>34497</v>
      </c>
      <c r="H6374" s="14" t="s">
        <v>34498</v>
      </c>
      <c r="I6374" t="s">
        <v>23</v>
      </c>
      <c r="K6374">
        <v>8</v>
      </c>
      <c r="L6374">
        <v>30</v>
      </c>
      <c r="M6374">
        <v>10</v>
      </c>
      <c r="N6374">
        <v>4</v>
      </c>
      <c r="O6374" t="s">
        <v>34492</v>
      </c>
      <c r="P6374" t="s">
        <v>34493</v>
      </c>
      <c r="Q6374" t="s">
        <v>517</v>
      </c>
      <c r="R6374" t="s">
        <v>517</v>
      </c>
      <c r="S6374" t="s">
        <v>517</v>
      </c>
      <c r="T6374" t="s">
        <v>517</v>
      </c>
      <c r="U6374" t="s">
        <v>517</v>
      </c>
      <c r="V6374" t="s">
        <v>517</v>
      </c>
      <c r="W6374" t="s">
        <v>589</v>
      </c>
      <c r="X6374" t="s">
        <v>590</v>
      </c>
      <c r="Y6374" t="s">
        <v>4678</v>
      </c>
      <c r="Z6374" s="1">
        <v>31505</v>
      </c>
      <c r="AA6374" t="s">
        <v>6339</v>
      </c>
      <c r="AB6374">
        <v>31</v>
      </c>
      <c r="AC6374" t="s">
        <v>357</v>
      </c>
      <c r="AD6374" t="s">
        <v>495</v>
      </c>
      <c r="AF6374" t="s">
        <v>8282</v>
      </c>
      <c r="AG6374" t="s">
        <v>517</v>
      </c>
      <c r="AH6374" t="s">
        <v>517</v>
      </c>
      <c r="AI6374" t="s">
        <v>517</v>
      </c>
      <c r="AJ6374" t="s">
        <v>517</v>
      </c>
    </row>
    <row r="6375" spans="1:36" x14ac:dyDescent="0.25">
      <c r="A6375" t="s">
        <v>34499</v>
      </c>
      <c r="B6375">
        <v>42977</v>
      </c>
      <c r="C6375">
        <v>0.39711805555555557</v>
      </c>
      <c r="D6375" t="s">
        <v>34500</v>
      </c>
      <c r="E6375" t="s">
        <v>22</v>
      </c>
      <c r="F6375" t="s">
        <v>34501</v>
      </c>
      <c r="G6375" t="s">
        <v>34502</v>
      </c>
      <c r="H6375" t="s">
        <v>34503</v>
      </c>
      <c r="I6375" t="s">
        <v>21</v>
      </c>
      <c r="K6375">
        <v>8</v>
      </c>
      <c r="L6375">
        <v>30</v>
      </c>
      <c r="M6375">
        <v>9</v>
      </c>
      <c r="N6375">
        <v>4</v>
      </c>
      <c r="O6375" t="s">
        <v>517</v>
      </c>
      <c r="P6375" t="s">
        <v>517</v>
      </c>
      <c r="Q6375" t="s">
        <v>517</v>
      </c>
      <c r="R6375" t="s">
        <v>517</v>
      </c>
      <c r="S6375" t="s">
        <v>517</v>
      </c>
      <c r="T6375" t="s">
        <v>517</v>
      </c>
      <c r="U6375" t="s">
        <v>517</v>
      </c>
      <c r="V6375" t="s">
        <v>517</v>
      </c>
      <c r="W6375" t="s">
        <v>517</v>
      </c>
      <c r="X6375" t="s">
        <v>517</v>
      </c>
      <c r="Y6375" t="s">
        <v>34504</v>
      </c>
      <c r="Z6375">
        <v>30576</v>
      </c>
      <c r="AA6375" t="s">
        <v>34505</v>
      </c>
      <c r="AB6375">
        <v>33</v>
      </c>
      <c r="AC6375" t="s">
        <v>358</v>
      </c>
      <c r="AD6375" t="s">
        <v>499</v>
      </c>
      <c r="AF6375" t="s">
        <v>8253</v>
      </c>
      <c r="AG6375" t="s">
        <v>8295</v>
      </c>
      <c r="AH6375" t="s">
        <v>517</v>
      </c>
      <c r="AI6375" t="s">
        <v>8266</v>
      </c>
      <c r="AJ6375" t="s">
        <v>8313</v>
      </c>
    </row>
    <row r="6376" spans="1:36" x14ac:dyDescent="0.25">
      <c r="A6376" s="13" t="s">
        <v>34507</v>
      </c>
      <c r="B6376" s="1">
        <v>42977</v>
      </c>
      <c r="C6376" s="2">
        <v>0.30655092592592592</v>
      </c>
      <c r="D6376" t="s">
        <v>34508</v>
      </c>
      <c r="E6376" t="s">
        <v>116</v>
      </c>
      <c r="F6376" t="s">
        <v>34509</v>
      </c>
      <c r="G6376" s="14" t="s">
        <v>34510</v>
      </c>
      <c r="H6376" s="14" t="s">
        <v>34511</v>
      </c>
      <c r="I6376" t="s">
        <v>23</v>
      </c>
      <c r="K6376">
        <v>8</v>
      </c>
      <c r="L6376">
        <v>30</v>
      </c>
      <c r="M6376">
        <v>7</v>
      </c>
      <c r="N6376">
        <v>4</v>
      </c>
      <c r="O6376" t="s">
        <v>34506</v>
      </c>
      <c r="P6376" t="s">
        <v>517</v>
      </c>
      <c r="Q6376" t="s">
        <v>517</v>
      </c>
      <c r="R6376" t="s">
        <v>517</v>
      </c>
      <c r="S6376" t="s">
        <v>517</v>
      </c>
      <c r="T6376" t="s">
        <v>517</v>
      </c>
      <c r="U6376" t="s">
        <v>517</v>
      </c>
      <c r="V6376" t="s">
        <v>517</v>
      </c>
      <c r="W6376" t="s">
        <v>589</v>
      </c>
      <c r="X6376" t="s">
        <v>590</v>
      </c>
      <c r="Y6376" t="s">
        <v>30521</v>
      </c>
      <c r="Z6376" s="1">
        <v>28793</v>
      </c>
      <c r="AA6376" t="s">
        <v>2618</v>
      </c>
      <c r="AB6376">
        <v>38</v>
      </c>
      <c r="AC6376" t="s">
        <v>358</v>
      </c>
      <c r="AD6376" t="s">
        <v>483</v>
      </c>
      <c r="AF6376" t="s">
        <v>517</v>
      </c>
      <c r="AG6376" t="s">
        <v>517</v>
      </c>
      <c r="AH6376" t="s">
        <v>517</v>
      </c>
      <c r="AI6376" t="s">
        <v>517</v>
      </c>
      <c r="AJ6376" t="s">
        <v>517</v>
      </c>
    </row>
    <row r="6377" spans="1:36" x14ac:dyDescent="0.25">
      <c r="A6377" s="13" t="s">
        <v>34513</v>
      </c>
      <c r="B6377" s="1">
        <v>42977</v>
      </c>
      <c r="C6377" s="2">
        <v>0.29015046296296299</v>
      </c>
      <c r="D6377" t="s">
        <v>34514</v>
      </c>
      <c r="E6377" t="s">
        <v>22</v>
      </c>
      <c r="F6377" t="s">
        <v>34515</v>
      </c>
      <c r="G6377" s="14" t="s">
        <v>34516</v>
      </c>
      <c r="H6377" s="14" t="s">
        <v>34517</v>
      </c>
      <c r="I6377" t="s">
        <v>23</v>
      </c>
      <c r="K6377">
        <v>8</v>
      </c>
      <c r="L6377">
        <v>30</v>
      </c>
      <c r="M6377">
        <v>6</v>
      </c>
      <c r="N6377">
        <v>4</v>
      </c>
      <c r="O6377" t="s">
        <v>34512</v>
      </c>
      <c r="P6377" t="s">
        <v>517</v>
      </c>
      <c r="Q6377" t="s">
        <v>517</v>
      </c>
      <c r="R6377" t="s">
        <v>517</v>
      </c>
      <c r="S6377" t="s">
        <v>517</v>
      </c>
      <c r="T6377" t="s">
        <v>517</v>
      </c>
      <c r="U6377" t="s">
        <v>517</v>
      </c>
      <c r="V6377" t="s">
        <v>517</v>
      </c>
      <c r="W6377" t="s">
        <v>589</v>
      </c>
      <c r="X6377" t="s">
        <v>590</v>
      </c>
      <c r="Y6377" t="s">
        <v>26774</v>
      </c>
      <c r="Z6377" s="1">
        <v>33504</v>
      </c>
      <c r="AA6377" t="s">
        <v>26690</v>
      </c>
      <c r="AB6377">
        <v>25</v>
      </c>
      <c r="AC6377" t="s">
        <v>357</v>
      </c>
      <c r="AD6377" t="s">
        <v>487</v>
      </c>
      <c r="AF6377" t="s">
        <v>517</v>
      </c>
      <c r="AG6377" t="s">
        <v>517</v>
      </c>
      <c r="AH6377" t="s">
        <v>517</v>
      </c>
      <c r="AI6377" t="s">
        <v>517</v>
      </c>
      <c r="AJ6377" t="s">
        <v>517</v>
      </c>
    </row>
    <row r="6378" spans="1:36" x14ac:dyDescent="0.25">
      <c r="A6378" s="13" t="s">
        <v>34519</v>
      </c>
      <c r="B6378" s="1">
        <v>42977</v>
      </c>
      <c r="C6378" s="2">
        <v>0.22994212962962965</v>
      </c>
      <c r="D6378" t="s">
        <v>34520</v>
      </c>
      <c r="E6378" t="s">
        <v>22</v>
      </c>
      <c r="F6378" t="s">
        <v>34521</v>
      </c>
      <c r="G6378" s="14" t="s">
        <v>34522</v>
      </c>
      <c r="H6378" s="14" t="s">
        <v>34523</v>
      </c>
      <c r="I6378" t="s">
        <v>23</v>
      </c>
      <c r="K6378">
        <v>8</v>
      </c>
      <c r="L6378">
        <v>30</v>
      </c>
      <c r="M6378">
        <v>5</v>
      </c>
      <c r="N6378">
        <v>4</v>
      </c>
      <c r="O6378" t="s">
        <v>34518</v>
      </c>
      <c r="P6378" t="s">
        <v>517</v>
      </c>
      <c r="Q6378" t="s">
        <v>517</v>
      </c>
      <c r="R6378" t="s">
        <v>517</v>
      </c>
      <c r="S6378" t="s">
        <v>517</v>
      </c>
      <c r="T6378" t="s">
        <v>517</v>
      </c>
      <c r="U6378" t="s">
        <v>517</v>
      </c>
      <c r="V6378" t="s">
        <v>517</v>
      </c>
      <c r="W6378" t="s">
        <v>589</v>
      </c>
      <c r="X6378" t="s">
        <v>590</v>
      </c>
      <c r="Y6378" t="s">
        <v>34524</v>
      </c>
      <c r="Z6378" s="1">
        <v>33253</v>
      </c>
      <c r="AA6378" t="s">
        <v>529</v>
      </c>
      <c r="AB6378">
        <v>26</v>
      </c>
      <c r="AC6378" t="s">
        <v>358</v>
      </c>
      <c r="AD6378" t="s">
        <v>500</v>
      </c>
      <c r="AF6378" t="s">
        <v>517</v>
      </c>
      <c r="AG6378" t="s">
        <v>517</v>
      </c>
      <c r="AH6378" t="s">
        <v>517</v>
      </c>
      <c r="AI6378" t="s">
        <v>517</v>
      </c>
      <c r="AJ6378" t="s">
        <v>517</v>
      </c>
    </row>
    <row r="6379" spans="1:36" x14ac:dyDescent="0.25">
      <c r="A6379" s="13" t="s">
        <v>34526</v>
      </c>
      <c r="B6379" s="1">
        <v>42977</v>
      </c>
      <c r="C6379" s="2">
        <v>9.8842592592592576E-3</v>
      </c>
      <c r="D6379" t="s">
        <v>34527</v>
      </c>
      <c r="E6379" t="s">
        <v>22</v>
      </c>
      <c r="F6379" t="s">
        <v>34528</v>
      </c>
      <c r="G6379" s="14" t="s">
        <v>34529</v>
      </c>
      <c r="H6379" s="14" t="s">
        <v>34530</v>
      </c>
      <c r="I6379" t="s">
        <v>23</v>
      </c>
      <c r="K6379">
        <v>8</v>
      </c>
      <c r="L6379">
        <v>30</v>
      </c>
      <c r="M6379">
        <v>0</v>
      </c>
      <c r="N6379">
        <v>4</v>
      </c>
      <c r="O6379" t="s">
        <v>34525</v>
      </c>
      <c r="P6379" t="s">
        <v>517</v>
      </c>
      <c r="Q6379" t="s">
        <v>517</v>
      </c>
      <c r="R6379" t="s">
        <v>517</v>
      </c>
      <c r="S6379" t="s">
        <v>517</v>
      </c>
      <c r="T6379" t="s">
        <v>517</v>
      </c>
      <c r="U6379" t="s">
        <v>517</v>
      </c>
      <c r="V6379" t="s">
        <v>517</v>
      </c>
      <c r="W6379" t="s">
        <v>526</v>
      </c>
      <c r="X6379" t="s">
        <v>527</v>
      </c>
      <c r="Y6379" t="s">
        <v>34531</v>
      </c>
      <c r="Z6379" s="1">
        <v>34643</v>
      </c>
      <c r="AA6379" t="s">
        <v>34527</v>
      </c>
      <c r="AB6379">
        <v>22</v>
      </c>
      <c r="AC6379" t="s">
        <v>358</v>
      </c>
      <c r="AD6379" t="s">
        <v>483</v>
      </c>
      <c r="AF6379" t="s">
        <v>8313</v>
      </c>
      <c r="AG6379" t="s">
        <v>517</v>
      </c>
      <c r="AH6379" t="s">
        <v>517</v>
      </c>
      <c r="AI6379" t="s">
        <v>517</v>
      </c>
      <c r="AJ6379" t="s">
        <v>517</v>
      </c>
    </row>
    <row r="6380" spans="1:36" x14ac:dyDescent="0.25">
      <c r="A6380" s="13" t="s">
        <v>34532</v>
      </c>
      <c r="B6380" s="1">
        <v>42976</v>
      </c>
      <c r="C6380" s="2">
        <v>0.99990740740740736</v>
      </c>
      <c r="D6380" t="s">
        <v>34533</v>
      </c>
      <c r="E6380" t="s">
        <v>22</v>
      </c>
      <c r="F6380" t="s">
        <v>34534</v>
      </c>
      <c r="G6380" s="14" t="s">
        <v>34535</v>
      </c>
      <c r="H6380" s="14" t="s">
        <v>34536</v>
      </c>
      <c r="I6380" t="s">
        <v>21</v>
      </c>
      <c r="K6380">
        <v>8</v>
      </c>
      <c r="L6380">
        <v>29</v>
      </c>
      <c r="M6380">
        <v>23</v>
      </c>
      <c r="N6380">
        <v>3</v>
      </c>
      <c r="O6380" t="s">
        <v>517</v>
      </c>
      <c r="P6380" t="s">
        <v>517</v>
      </c>
      <c r="Q6380" t="s">
        <v>517</v>
      </c>
      <c r="R6380" t="s">
        <v>517</v>
      </c>
      <c r="S6380" t="s">
        <v>517</v>
      </c>
      <c r="T6380" t="s">
        <v>517</v>
      </c>
      <c r="U6380" t="s">
        <v>517</v>
      </c>
      <c r="V6380" t="s">
        <v>517</v>
      </c>
      <c r="W6380" t="s">
        <v>517</v>
      </c>
      <c r="X6380" t="s">
        <v>517</v>
      </c>
      <c r="Y6380" t="s">
        <v>517</v>
      </c>
      <c r="Z6380" s="1" t="s">
        <v>517</v>
      </c>
      <c r="AA6380" t="s">
        <v>529</v>
      </c>
      <c r="AB6380" t="s">
        <v>517</v>
      </c>
      <c r="AC6380" t="s">
        <v>358</v>
      </c>
      <c r="AD6380" t="s">
        <v>517</v>
      </c>
      <c r="AF6380" t="s">
        <v>8263</v>
      </c>
      <c r="AG6380" t="s">
        <v>8254</v>
      </c>
      <c r="AH6380" t="s">
        <v>8295</v>
      </c>
      <c r="AI6380" t="s">
        <v>517</v>
      </c>
      <c r="AJ6380" t="s">
        <v>517</v>
      </c>
    </row>
    <row r="6381" spans="1:36" x14ac:dyDescent="0.25">
      <c r="A6381" s="13" t="s">
        <v>34537</v>
      </c>
      <c r="B6381" s="1">
        <v>42976</v>
      </c>
      <c r="C6381" s="2">
        <v>0.88355324074074071</v>
      </c>
      <c r="D6381" t="s">
        <v>34538</v>
      </c>
      <c r="E6381" t="s">
        <v>22</v>
      </c>
      <c r="F6381" t="s">
        <v>34539</v>
      </c>
      <c r="G6381" s="14" t="s">
        <v>34540</v>
      </c>
      <c r="H6381" s="14" t="s">
        <v>34541</v>
      </c>
      <c r="I6381" t="s">
        <v>26</v>
      </c>
      <c r="K6381">
        <v>8</v>
      </c>
      <c r="L6381">
        <v>29</v>
      </c>
      <c r="M6381">
        <v>21</v>
      </c>
      <c r="N6381">
        <v>3</v>
      </c>
      <c r="O6381" t="s">
        <v>517</v>
      </c>
      <c r="P6381" t="s">
        <v>517</v>
      </c>
      <c r="Q6381" t="s">
        <v>517</v>
      </c>
      <c r="R6381" t="s">
        <v>517</v>
      </c>
      <c r="S6381" t="s">
        <v>517</v>
      </c>
      <c r="T6381" t="s">
        <v>517</v>
      </c>
      <c r="U6381" t="s">
        <v>517</v>
      </c>
      <c r="V6381" t="s">
        <v>517</v>
      </c>
      <c r="W6381" t="s">
        <v>517</v>
      </c>
      <c r="X6381" t="s">
        <v>517</v>
      </c>
      <c r="Y6381" t="s">
        <v>34542</v>
      </c>
      <c r="Z6381" s="1">
        <v>35638</v>
      </c>
      <c r="AA6381" t="s">
        <v>546</v>
      </c>
      <c r="AB6381">
        <v>20</v>
      </c>
      <c r="AC6381" t="s">
        <v>358</v>
      </c>
      <c r="AD6381" t="s">
        <v>500</v>
      </c>
      <c r="AF6381" t="s">
        <v>8313</v>
      </c>
      <c r="AG6381" t="s">
        <v>517</v>
      </c>
      <c r="AH6381" t="s">
        <v>517</v>
      </c>
      <c r="AI6381" t="s">
        <v>517</v>
      </c>
      <c r="AJ6381" t="s">
        <v>517</v>
      </c>
    </row>
    <row r="6382" spans="1:36" x14ac:dyDescent="0.25">
      <c r="A6382" s="13" t="s">
        <v>34544</v>
      </c>
      <c r="B6382" s="1">
        <v>42976</v>
      </c>
      <c r="C6382" s="2">
        <v>0.8215972222222222</v>
      </c>
      <c r="D6382" t="s">
        <v>34545</v>
      </c>
      <c r="E6382" t="s">
        <v>22</v>
      </c>
      <c r="F6382" t="s">
        <v>34546</v>
      </c>
      <c r="G6382" s="14" t="s">
        <v>34547</v>
      </c>
      <c r="H6382" s="14" t="s">
        <v>34548</v>
      </c>
      <c r="I6382" t="s">
        <v>23</v>
      </c>
      <c r="K6382">
        <v>8</v>
      </c>
      <c r="L6382">
        <v>29</v>
      </c>
      <c r="M6382">
        <v>19</v>
      </c>
      <c r="N6382">
        <v>3</v>
      </c>
      <c r="O6382" t="s">
        <v>34543</v>
      </c>
      <c r="P6382" t="s">
        <v>517</v>
      </c>
      <c r="Q6382" t="s">
        <v>517</v>
      </c>
      <c r="R6382" t="s">
        <v>517</v>
      </c>
      <c r="S6382" t="s">
        <v>517</v>
      </c>
      <c r="T6382" t="s">
        <v>517</v>
      </c>
      <c r="U6382" t="s">
        <v>517</v>
      </c>
      <c r="V6382" t="s">
        <v>517</v>
      </c>
      <c r="W6382" t="s">
        <v>537</v>
      </c>
      <c r="X6382" t="s">
        <v>590</v>
      </c>
      <c r="Y6382" t="s">
        <v>34549</v>
      </c>
      <c r="Z6382" s="1">
        <v>14477</v>
      </c>
      <c r="AA6382" t="s">
        <v>872</v>
      </c>
      <c r="AB6382">
        <v>78</v>
      </c>
      <c r="AC6382" t="s">
        <v>358</v>
      </c>
      <c r="AD6382" t="s">
        <v>482</v>
      </c>
      <c r="AF6382" t="s">
        <v>517</v>
      </c>
      <c r="AG6382" t="s">
        <v>517</v>
      </c>
      <c r="AH6382" t="s">
        <v>517</v>
      </c>
      <c r="AI6382" t="s">
        <v>517</v>
      </c>
      <c r="AJ6382" t="s">
        <v>517</v>
      </c>
    </row>
    <row r="6383" spans="1:36" x14ac:dyDescent="0.25">
      <c r="A6383" s="13" t="s">
        <v>34550</v>
      </c>
      <c r="B6383" s="1">
        <v>42976</v>
      </c>
      <c r="C6383" s="2">
        <v>0.80379629629629623</v>
      </c>
      <c r="D6383" t="s">
        <v>8901</v>
      </c>
      <c r="E6383" t="s">
        <v>22</v>
      </c>
      <c r="F6383" t="s">
        <v>8902</v>
      </c>
      <c r="G6383" s="14" t="s">
        <v>8903</v>
      </c>
      <c r="H6383" s="14" t="s">
        <v>8904</v>
      </c>
      <c r="I6383" t="s">
        <v>23</v>
      </c>
      <c r="K6383">
        <v>8</v>
      </c>
      <c r="L6383">
        <v>29</v>
      </c>
      <c r="M6383">
        <v>19</v>
      </c>
      <c r="N6383">
        <v>3</v>
      </c>
      <c r="O6383" t="s">
        <v>32077</v>
      </c>
      <c r="P6383" t="s">
        <v>517</v>
      </c>
      <c r="Q6383" t="s">
        <v>517</v>
      </c>
      <c r="R6383" t="s">
        <v>517</v>
      </c>
      <c r="S6383" t="s">
        <v>517</v>
      </c>
      <c r="T6383" t="s">
        <v>517</v>
      </c>
      <c r="U6383" t="s">
        <v>517</v>
      </c>
      <c r="V6383" t="s">
        <v>517</v>
      </c>
      <c r="W6383" t="s">
        <v>672</v>
      </c>
      <c r="X6383" t="s">
        <v>622</v>
      </c>
      <c r="Y6383" t="s">
        <v>8905</v>
      </c>
      <c r="Z6383" s="1">
        <v>29322</v>
      </c>
      <c r="AA6383" t="s">
        <v>6859</v>
      </c>
      <c r="AB6383">
        <v>37</v>
      </c>
      <c r="AC6383" t="s">
        <v>358</v>
      </c>
      <c r="AD6383" t="s">
        <v>482</v>
      </c>
      <c r="AF6383" t="s">
        <v>517</v>
      </c>
      <c r="AG6383" t="s">
        <v>517</v>
      </c>
      <c r="AH6383" t="s">
        <v>517</v>
      </c>
      <c r="AI6383" t="s">
        <v>517</v>
      </c>
      <c r="AJ6383" t="s">
        <v>517</v>
      </c>
    </row>
    <row r="6384" spans="1:36" x14ac:dyDescent="0.25">
      <c r="A6384" s="13" t="s">
        <v>34551</v>
      </c>
      <c r="B6384" s="1">
        <v>42976</v>
      </c>
      <c r="C6384" s="2">
        <v>0.75049768518518523</v>
      </c>
      <c r="D6384" t="s">
        <v>34552</v>
      </c>
      <c r="E6384" t="s">
        <v>22</v>
      </c>
      <c r="F6384" t="s">
        <v>34553</v>
      </c>
      <c r="G6384" s="14" t="s">
        <v>34554</v>
      </c>
      <c r="H6384" s="14" t="s">
        <v>34555</v>
      </c>
      <c r="I6384" t="s">
        <v>25</v>
      </c>
      <c r="K6384">
        <v>8</v>
      </c>
      <c r="L6384">
        <v>29</v>
      </c>
      <c r="M6384">
        <v>18</v>
      </c>
      <c r="N6384">
        <v>3</v>
      </c>
      <c r="O6384" t="s">
        <v>517</v>
      </c>
      <c r="P6384" t="s">
        <v>517</v>
      </c>
      <c r="Q6384" t="s">
        <v>517</v>
      </c>
      <c r="R6384" t="s">
        <v>517</v>
      </c>
      <c r="S6384" t="s">
        <v>517</v>
      </c>
      <c r="T6384" t="s">
        <v>517</v>
      </c>
      <c r="U6384" t="s">
        <v>517</v>
      </c>
      <c r="V6384" t="s">
        <v>517</v>
      </c>
      <c r="W6384" t="s">
        <v>517</v>
      </c>
      <c r="X6384" t="s">
        <v>517</v>
      </c>
      <c r="Y6384" t="s">
        <v>34556</v>
      </c>
      <c r="Z6384" s="1">
        <v>32033</v>
      </c>
      <c r="AA6384" t="s">
        <v>529</v>
      </c>
      <c r="AB6384">
        <v>29</v>
      </c>
      <c r="AC6384" t="s">
        <v>358</v>
      </c>
      <c r="AD6384" t="s">
        <v>482</v>
      </c>
      <c r="AF6384" t="s">
        <v>517</v>
      </c>
      <c r="AG6384" t="s">
        <v>517</v>
      </c>
      <c r="AH6384" t="s">
        <v>517</v>
      </c>
      <c r="AI6384" t="s">
        <v>517</v>
      </c>
      <c r="AJ6384" t="s">
        <v>517</v>
      </c>
    </row>
    <row r="6385" spans="1:36" x14ac:dyDescent="0.25">
      <c r="A6385" s="13" t="s">
        <v>34557</v>
      </c>
      <c r="B6385" s="1">
        <v>42976</v>
      </c>
      <c r="C6385" s="2">
        <v>0.74518518518518517</v>
      </c>
      <c r="D6385" t="s">
        <v>2854</v>
      </c>
      <c r="E6385" t="s">
        <v>22</v>
      </c>
      <c r="F6385" t="s">
        <v>2855</v>
      </c>
      <c r="G6385" s="14" t="s">
        <v>2856</v>
      </c>
      <c r="H6385" s="14" t="s">
        <v>2857</v>
      </c>
      <c r="I6385" t="s">
        <v>26</v>
      </c>
      <c r="K6385">
        <v>8</v>
      </c>
      <c r="L6385">
        <v>29</v>
      </c>
      <c r="M6385">
        <v>17</v>
      </c>
      <c r="N6385">
        <v>3</v>
      </c>
      <c r="O6385" t="s">
        <v>517</v>
      </c>
      <c r="P6385" t="s">
        <v>517</v>
      </c>
      <c r="Q6385" t="s">
        <v>517</v>
      </c>
      <c r="R6385" t="s">
        <v>517</v>
      </c>
      <c r="S6385" t="s">
        <v>517</v>
      </c>
      <c r="T6385" t="s">
        <v>517</v>
      </c>
      <c r="U6385" t="s">
        <v>517</v>
      </c>
      <c r="V6385" t="s">
        <v>517</v>
      </c>
      <c r="W6385" t="s">
        <v>517</v>
      </c>
      <c r="X6385" t="s">
        <v>517</v>
      </c>
      <c r="Y6385" t="s">
        <v>2858</v>
      </c>
      <c r="Z6385" s="1">
        <v>29423</v>
      </c>
      <c r="AA6385" t="s">
        <v>2859</v>
      </c>
      <c r="AB6385">
        <v>37</v>
      </c>
      <c r="AC6385" t="s">
        <v>358</v>
      </c>
      <c r="AD6385" t="s">
        <v>498</v>
      </c>
      <c r="AF6385" t="s">
        <v>517</v>
      </c>
      <c r="AG6385" t="s">
        <v>517</v>
      </c>
      <c r="AH6385" t="s">
        <v>517</v>
      </c>
      <c r="AI6385" t="s">
        <v>517</v>
      </c>
      <c r="AJ6385" t="s">
        <v>517</v>
      </c>
    </row>
    <row r="6386" spans="1:36" x14ac:dyDescent="0.25">
      <c r="A6386" s="13" t="s">
        <v>34558</v>
      </c>
      <c r="B6386" s="1">
        <v>42976</v>
      </c>
      <c r="C6386" s="2">
        <v>0.73960648148148145</v>
      </c>
      <c r="D6386" t="s">
        <v>34559</v>
      </c>
      <c r="E6386" t="s">
        <v>22</v>
      </c>
      <c r="F6386" t="s">
        <v>34560</v>
      </c>
      <c r="G6386" s="14" t="s">
        <v>34561</v>
      </c>
      <c r="H6386" s="14" t="s">
        <v>34562</v>
      </c>
      <c r="I6386" t="s">
        <v>21</v>
      </c>
      <c r="K6386">
        <v>8</v>
      </c>
      <c r="L6386">
        <v>29</v>
      </c>
      <c r="M6386">
        <v>17</v>
      </c>
      <c r="N6386">
        <v>3</v>
      </c>
      <c r="O6386" t="s">
        <v>517</v>
      </c>
      <c r="P6386" t="s">
        <v>517</v>
      </c>
      <c r="Q6386" t="s">
        <v>517</v>
      </c>
      <c r="R6386" t="s">
        <v>517</v>
      </c>
      <c r="S6386" t="s">
        <v>517</v>
      </c>
      <c r="T6386" t="s">
        <v>517</v>
      </c>
      <c r="U6386" t="s">
        <v>517</v>
      </c>
      <c r="V6386" t="s">
        <v>517</v>
      </c>
      <c r="W6386" t="s">
        <v>517</v>
      </c>
      <c r="X6386" t="s">
        <v>517</v>
      </c>
      <c r="Y6386" t="s">
        <v>13176</v>
      </c>
      <c r="Z6386" s="1">
        <v>28915</v>
      </c>
      <c r="AA6386" t="s">
        <v>1504</v>
      </c>
      <c r="AB6386">
        <v>38</v>
      </c>
      <c r="AC6386" t="s">
        <v>358</v>
      </c>
      <c r="AD6386" t="s">
        <v>495</v>
      </c>
      <c r="AF6386" t="s">
        <v>8282</v>
      </c>
      <c r="AG6386" t="s">
        <v>8295</v>
      </c>
      <c r="AH6386" t="s">
        <v>517</v>
      </c>
      <c r="AI6386" t="s">
        <v>8306</v>
      </c>
      <c r="AJ6386" t="s">
        <v>8307</v>
      </c>
    </row>
    <row r="6387" spans="1:36" x14ac:dyDescent="0.25">
      <c r="A6387" s="13" t="s">
        <v>34563</v>
      </c>
      <c r="B6387" s="1">
        <v>42976</v>
      </c>
      <c r="C6387" s="2">
        <v>0.71256944444444448</v>
      </c>
      <c r="D6387" t="s">
        <v>30468</v>
      </c>
      <c r="E6387" t="s">
        <v>22</v>
      </c>
      <c r="F6387" t="s">
        <v>30469</v>
      </c>
      <c r="G6387" s="14" t="s">
        <v>30470</v>
      </c>
      <c r="H6387" s="14" t="s">
        <v>30471</v>
      </c>
      <c r="I6387" t="s">
        <v>21</v>
      </c>
      <c r="K6387">
        <v>8</v>
      </c>
      <c r="L6387">
        <v>29</v>
      </c>
      <c r="M6387">
        <v>17</v>
      </c>
      <c r="N6387">
        <v>3</v>
      </c>
      <c r="O6387" t="s">
        <v>30466</v>
      </c>
      <c r="P6387" t="s">
        <v>517</v>
      </c>
      <c r="Q6387" t="s">
        <v>517</v>
      </c>
      <c r="R6387" t="s">
        <v>517</v>
      </c>
      <c r="S6387" t="s">
        <v>517</v>
      </c>
      <c r="T6387" t="s">
        <v>517</v>
      </c>
      <c r="U6387" t="s">
        <v>517</v>
      </c>
      <c r="V6387" t="s">
        <v>517</v>
      </c>
      <c r="W6387" t="s">
        <v>476</v>
      </c>
      <c r="X6387" t="s">
        <v>846</v>
      </c>
      <c r="Y6387" t="s">
        <v>8949</v>
      </c>
      <c r="Z6387" s="1">
        <v>32380</v>
      </c>
      <c r="AA6387" t="s">
        <v>1140</v>
      </c>
      <c r="AB6387">
        <v>29</v>
      </c>
      <c r="AC6387" t="s">
        <v>358</v>
      </c>
      <c r="AD6387" t="s">
        <v>492</v>
      </c>
      <c r="AF6387" t="s">
        <v>8295</v>
      </c>
      <c r="AG6387" t="s">
        <v>517</v>
      </c>
      <c r="AH6387" t="s">
        <v>517</v>
      </c>
      <c r="AI6387" t="s">
        <v>517</v>
      </c>
      <c r="AJ6387" t="s">
        <v>517</v>
      </c>
    </row>
    <row r="6388" spans="1:36" x14ac:dyDescent="0.25">
      <c r="A6388" s="13" t="s">
        <v>34565</v>
      </c>
      <c r="B6388" s="1">
        <v>42976</v>
      </c>
      <c r="C6388" s="2">
        <v>0.65446759259259257</v>
      </c>
      <c r="D6388" t="s">
        <v>34566</v>
      </c>
      <c r="E6388" t="s">
        <v>22</v>
      </c>
      <c r="F6388" t="s">
        <v>34567</v>
      </c>
      <c r="G6388" s="14" t="s">
        <v>34568</v>
      </c>
      <c r="H6388" s="14" t="s">
        <v>34569</v>
      </c>
      <c r="I6388" t="s">
        <v>21</v>
      </c>
      <c r="K6388">
        <v>8</v>
      </c>
      <c r="L6388">
        <v>29</v>
      </c>
      <c r="M6388">
        <v>15</v>
      </c>
      <c r="N6388">
        <v>3</v>
      </c>
      <c r="O6388" t="s">
        <v>34564</v>
      </c>
      <c r="P6388" t="s">
        <v>517</v>
      </c>
      <c r="Q6388" t="s">
        <v>517</v>
      </c>
      <c r="R6388" t="s">
        <v>517</v>
      </c>
      <c r="S6388" t="s">
        <v>517</v>
      </c>
      <c r="T6388" t="s">
        <v>517</v>
      </c>
      <c r="U6388" t="s">
        <v>517</v>
      </c>
      <c r="V6388" t="s">
        <v>517</v>
      </c>
      <c r="W6388" t="s">
        <v>537</v>
      </c>
      <c r="X6388" t="s">
        <v>849</v>
      </c>
      <c r="Y6388" t="s">
        <v>517</v>
      </c>
      <c r="Z6388" s="1" t="s">
        <v>517</v>
      </c>
      <c r="AA6388" t="s">
        <v>990</v>
      </c>
      <c r="AB6388" t="s">
        <v>517</v>
      </c>
      <c r="AC6388" t="s">
        <v>358</v>
      </c>
      <c r="AD6388" t="s">
        <v>517</v>
      </c>
      <c r="AF6388" t="s">
        <v>8260</v>
      </c>
      <c r="AG6388" t="s">
        <v>517</v>
      </c>
      <c r="AH6388" t="s">
        <v>517</v>
      </c>
      <c r="AI6388" t="s">
        <v>517</v>
      </c>
      <c r="AJ6388" t="s">
        <v>517</v>
      </c>
    </row>
    <row r="6389" spans="1:36" x14ac:dyDescent="0.25">
      <c r="A6389" t="s">
        <v>34570</v>
      </c>
      <c r="B6389">
        <v>42976</v>
      </c>
      <c r="C6389">
        <v>0.63949074074074075</v>
      </c>
      <c r="D6389" t="s">
        <v>34571</v>
      </c>
      <c r="E6389" t="s">
        <v>4243</v>
      </c>
      <c r="F6389" t="s">
        <v>34572</v>
      </c>
      <c r="G6389" t="s">
        <v>34573</v>
      </c>
      <c r="H6389" t="s">
        <v>34574</v>
      </c>
      <c r="I6389" t="s">
        <v>24</v>
      </c>
      <c r="K6389">
        <v>8</v>
      </c>
      <c r="L6389">
        <v>29</v>
      </c>
      <c r="M6389">
        <v>15</v>
      </c>
      <c r="N6389">
        <v>3</v>
      </c>
      <c r="O6389" t="s">
        <v>517</v>
      </c>
      <c r="P6389" t="s">
        <v>517</v>
      </c>
      <c r="Q6389" t="s">
        <v>517</v>
      </c>
      <c r="R6389" t="s">
        <v>517</v>
      </c>
      <c r="S6389" t="s">
        <v>517</v>
      </c>
      <c r="T6389" t="s">
        <v>517</v>
      </c>
      <c r="U6389" t="s">
        <v>517</v>
      </c>
      <c r="V6389" t="s">
        <v>517</v>
      </c>
      <c r="W6389" t="s">
        <v>517</v>
      </c>
      <c r="X6389" t="s">
        <v>517</v>
      </c>
      <c r="Y6389" t="s">
        <v>517</v>
      </c>
      <c r="Z6389" t="s">
        <v>517</v>
      </c>
      <c r="AA6389" t="s">
        <v>810</v>
      </c>
      <c r="AB6389" t="s">
        <v>517</v>
      </c>
      <c r="AC6389" t="s">
        <v>358</v>
      </c>
      <c r="AD6389" t="s">
        <v>517</v>
      </c>
      <c r="AF6389" t="s">
        <v>8304</v>
      </c>
      <c r="AG6389" t="s">
        <v>8282</v>
      </c>
      <c r="AH6389" t="s">
        <v>8313</v>
      </c>
      <c r="AI6389" t="s">
        <v>517</v>
      </c>
      <c r="AJ6389" t="s">
        <v>517</v>
      </c>
    </row>
    <row r="6390" spans="1:36" x14ac:dyDescent="0.25">
      <c r="A6390" s="13" t="s">
        <v>34575</v>
      </c>
      <c r="B6390" s="1">
        <v>42976</v>
      </c>
      <c r="C6390" s="2">
        <v>0.59484953703703702</v>
      </c>
      <c r="D6390" t="s">
        <v>34576</v>
      </c>
      <c r="E6390" t="s">
        <v>116</v>
      </c>
      <c r="F6390" t="s">
        <v>34577</v>
      </c>
      <c r="G6390" s="14" t="s">
        <v>34578</v>
      </c>
      <c r="H6390" s="14" t="s">
        <v>34579</v>
      </c>
      <c r="I6390" t="s">
        <v>21</v>
      </c>
      <c r="K6390">
        <v>8</v>
      </c>
      <c r="L6390">
        <v>29</v>
      </c>
      <c r="M6390">
        <v>14</v>
      </c>
      <c r="N6390">
        <v>3</v>
      </c>
      <c r="O6390" t="s">
        <v>517</v>
      </c>
      <c r="P6390" t="s">
        <v>517</v>
      </c>
      <c r="Q6390" t="s">
        <v>517</v>
      </c>
      <c r="R6390" t="s">
        <v>517</v>
      </c>
      <c r="S6390" t="s">
        <v>517</v>
      </c>
      <c r="T6390" t="s">
        <v>517</v>
      </c>
      <c r="U6390" t="s">
        <v>517</v>
      </c>
      <c r="V6390" t="s">
        <v>517</v>
      </c>
      <c r="W6390" t="s">
        <v>517</v>
      </c>
      <c r="X6390" t="s">
        <v>517</v>
      </c>
      <c r="Y6390" t="s">
        <v>517</v>
      </c>
      <c r="Z6390" s="1" t="s">
        <v>517</v>
      </c>
      <c r="AA6390" t="s">
        <v>34576</v>
      </c>
      <c r="AB6390" t="s">
        <v>517</v>
      </c>
      <c r="AC6390" t="s">
        <v>358</v>
      </c>
      <c r="AD6390" t="s">
        <v>517</v>
      </c>
      <c r="AF6390" t="s">
        <v>8253</v>
      </c>
      <c r="AG6390" t="s">
        <v>517</v>
      </c>
      <c r="AH6390" t="s">
        <v>517</v>
      </c>
      <c r="AI6390" t="s">
        <v>517</v>
      </c>
      <c r="AJ6390" t="s">
        <v>517</v>
      </c>
    </row>
    <row r="6391" spans="1:36" x14ac:dyDescent="0.25">
      <c r="A6391" s="13" t="s">
        <v>34580</v>
      </c>
      <c r="B6391" s="1">
        <v>42976</v>
      </c>
      <c r="C6391" s="2">
        <v>0.5881481481481482</v>
      </c>
      <c r="D6391" t="s">
        <v>34581</v>
      </c>
      <c r="E6391" t="s">
        <v>22</v>
      </c>
      <c r="F6391" t="s">
        <v>34582</v>
      </c>
      <c r="G6391" s="14" t="s">
        <v>34583</v>
      </c>
      <c r="H6391" s="14" t="s">
        <v>34584</v>
      </c>
      <c r="I6391" t="s">
        <v>24</v>
      </c>
      <c r="K6391">
        <v>8</v>
      </c>
      <c r="L6391">
        <v>29</v>
      </c>
      <c r="M6391">
        <v>14</v>
      </c>
      <c r="N6391">
        <v>3</v>
      </c>
      <c r="O6391" t="s">
        <v>517</v>
      </c>
      <c r="P6391" t="s">
        <v>517</v>
      </c>
      <c r="Q6391" t="s">
        <v>517</v>
      </c>
      <c r="R6391" t="s">
        <v>517</v>
      </c>
      <c r="S6391" t="s">
        <v>517</v>
      </c>
      <c r="T6391" t="s">
        <v>517</v>
      </c>
      <c r="U6391" t="s">
        <v>517</v>
      </c>
      <c r="V6391" t="s">
        <v>517</v>
      </c>
      <c r="W6391" t="s">
        <v>517</v>
      </c>
      <c r="X6391" t="s">
        <v>517</v>
      </c>
      <c r="Y6391" t="s">
        <v>29633</v>
      </c>
      <c r="Z6391" s="1">
        <v>33471</v>
      </c>
      <c r="AA6391" t="s">
        <v>11436</v>
      </c>
      <c r="AB6391">
        <v>26</v>
      </c>
      <c r="AC6391" t="s">
        <v>357</v>
      </c>
      <c r="AD6391" t="s">
        <v>483</v>
      </c>
      <c r="AF6391" t="s">
        <v>8308</v>
      </c>
      <c r="AG6391" t="s">
        <v>8282</v>
      </c>
      <c r="AH6391" t="s">
        <v>8304</v>
      </c>
      <c r="AI6391" t="s">
        <v>8306</v>
      </c>
      <c r="AJ6391" t="s">
        <v>8313</v>
      </c>
    </row>
    <row r="6392" spans="1:36" x14ac:dyDescent="0.25">
      <c r="A6392" s="13" t="s">
        <v>34586</v>
      </c>
      <c r="B6392" s="1">
        <v>42976</v>
      </c>
      <c r="C6392" s="2">
        <v>0.58763888888888893</v>
      </c>
      <c r="D6392" t="s">
        <v>34587</v>
      </c>
      <c r="E6392" t="s">
        <v>22</v>
      </c>
      <c r="F6392" t="s">
        <v>34588</v>
      </c>
      <c r="G6392" s="14" t="s">
        <v>34589</v>
      </c>
      <c r="H6392" s="14" t="s">
        <v>34590</v>
      </c>
      <c r="I6392" t="s">
        <v>23</v>
      </c>
      <c r="K6392">
        <v>8</v>
      </c>
      <c r="L6392">
        <v>29</v>
      </c>
      <c r="M6392">
        <v>14</v>
      </c>
      <c r="N6392">
        <v>3</v>
      </c>
      <c r="O6392" t="s">
        <v>34585</v>
      </c>
      <c r="P6392" t="s">
        <v>517</v>
      </c>
      <c r="Q6392" t="s">
        <v>517</v>
      </c>
      <c r="R6392" t="s">
        <v>517</v>
      </c>
      <c r="S6392" t="s">
        <v>517</v>
      </c>
      <c r="T6392" t="s">
        <v>517</v>
      </c>
      <c r="U6392" t="s">
        <v>517</v>
      </c>
      <c r="V6392" t="s">
        <v>517</v>
      </c>
      <c r="W6392" t="s">
        <v>860</v>
      </c>
      <c r="X6392" t="s">
        <v>845</v>
      </c>
      <c r="Y6392" t="s">
        <v>34591</v>
      </c>
      <c r="Z6392" s="1">
        <v>29106</v>
      </c>
      <c r="AA6392" t="s">
        <v>546</v>
      </c>
      <c r="AB6392">
        <v>37</v>
      </c>
      <c r="AC6392" t="s">
        <v>358</v>
      </c>
      <c r="AD6392" t="s">
        <v>509</v>
      </c>
      <c r="AF6392" t="s">
        <v>517</v>
      </c>
      <c r="AG6392" t="s">
        <v>517</v>
      </c>
      <c r="AH6392" t="s">
        <v>517</v>
      </c>
      <c r="AI6392" t="s">
        <v>517</v>
      </c>
      <c r="AJ6392" t="s">
        <v>517</v>
      </c>
    </row>
    <row r="6393" spans="1:36" x14ac:dyDescent="0.25">
      <c r="A6393" s="13" t="s">
        <v>34592</v>
      </c>
      <c r="B6393" s="1">
        <v>42976</v>
      </c>
      <c r="C6393" s="2">
        <v>0.58745370370370364</v>
      </c>
      <c r="D6393" t="s">
        <v>34593</v>
      </c>
      <c r="E6393" t="s">
        <v>22</v>
      </c>
      <c r="F6393" t="s">
        <v>34594</v>
      </c>
      <c r="G6393" s="14" t="s">
        <v>34595</v>
      </c>
      <c r="H6393" s="14" t="s">
        <v>34596</v>
      </c>
      <c r="I6393" t="s">
        <v>21</v>
      </c>
      <c r="K6393">
        <v>8</v>
      </c>
      <c r="L6393">
        <v>29</v>
      </c>
      <c r="M6393">
        <v>14</v>
      </c>
      <c r="N6393">
        <v>3</v>
      </c>
      <c r="O6393" t="s">
        <v>517</v>
      </c>
      <c r="P6393" t="s">
        <v>517</v>
      </c>
      <c r="Q6393" t="s">
        <v>517</v>
      </c>
      <c r="R6393" t="s">
        <v>517</v>
      </c>
      <c r="S6393" t="s">
        <v>517</v>
      </c>
      <c r="T6393" t="s">
        <v>517</v>
      </c>
      <c r="U6393" t="s">
        <v>517</v>
      </c>
      <c r="V6393" t="s">
        <v>517</v>
      </c>
      <c r="W6393" t="s">
        <v>517</v>
      </c>
      <c r="X6393" t="s">
        <v>517</v>
      </c>
      <c r="Y6393" t="s">
        <v>34597</v>
      </c>
      <c r="Z6393" s="1">
        <v>22206</v>
      </c>
      <c r="AA6393" t="s">
        <v>546</v>
      </c>
      <c r="AB6393">
        <v>56</v>
      </c>
      <c r="AC6393" t="s">
        <v>358</v>
      </c>
      <c r="AD6393" t="s">
        <v>482</v>
      </c>
      <c r="AF6393" t="s">
        <v>8313</v>
      </c>
      <c r="AG6393" t="s">
        <v>8263</v>
      </c>
      <c r="AH6393" t="s">
        <v>8264</v>
      </c>
      <c r="AI6393" t="s">
        <v>8295</v>
      </c>
      <c r="AJ6393" t="s">
        <v>517</v>
      </c>
    </row>
    <row r="6394" spans="1:36" x14ac:dyDescent="0.25">
      <c r="A6394" s="13" t="s">
        <v>34599</v>
      </c>
      <c r="B6394" s="1">
        <v>42976</v>
      </c>
      <c r="C6394" s="2">
        <v>0.57431712962962966</v>
      </c>
      <c r="D6394" t="s">
        <v>13204</v>
      </c>
      <c r="E6394" t="s">
        <v>22</v>
      </c>
      <c r="F6394" t="s">
        <v>34600</v>
      </c>
      <c r="G6394" s="14" t="s">
        <v>34601</v>
      </c>
      <c r="H6394" s="14" t="s">
        <v>34602</v>
      </c>
      <c r="I6394" t="s">
        <v>23</v>
      </c>
      <c r="K6394">
        <v>8</v>
      </c>
      <c r="L6394">
        <v>29</v>
      </c>
      <c r="M6394">
        <v>13</v>
      </c>
      <c r="N6394">
        <v>3</v>
      </c>
      <c r="O6394" t="s">
        <v>34598</v>
      </c>
      <c r="P6394" t="s">
        <v>517</v>
      </c>
      <c r="Q6394" t="s">
        <v>517</v>
      </c>
      <c r="R6394" t="s">
        <v>517</v>
      </c>
      <c r="S6394" t="s">
        <v>517</v>
      </c>
      <c r="T6394" t="s">
        <v>517</v>
      </c>
      <c r="U6394" t="s">
        <v>517</v>
      </c>
      <c r="V6394" t="s">
        <v>517</v>
      </c>
      <c r="W6394" t="s">
        <v>589</v>
      </c>
      <c r="X6394" t="s">
        <v>590</v>
      </c>
      <c r="Y6394" t="s">
        <v>4147</v>
      </c>
      <c r="Z6394" s="1">
        <v>28491</v>
      </c>
      <c r="AA6394" t="s">
        <v>546</v>
      </c>
      <c r="AB6394">
        <v>39</v>
      </c>
      <c r="AC6394" t="s">
        <v>358</v>
      </c>
      <c r="AD6394" t="s">
        <v>482</v>
      </c>
      <c r="AF6394" t="s">
        <v>517</v>
      </c>
      <c r="AG6394" t="s">
        <v>517</v>
      </c>
      <c r="AH6394" t="s">
        <v>517</v>
      </c>
      <c r="AI6394" t="s">
        <v>517</v>
      </c>
      <c r="AJ6394" t="s">
        <v>517</v>
      </c>
    </row>
    <row r="6395" spans="1:36" x14ac:dyDescent="0.25">
      <c r="A6395" s="13" t="s">
        <v>34604</v>
      </c>
      <c r="B6395" s="1">
        <v>42976</v>
      </c>
      <c r="C6395" s="2">
        <v>0.54131944444444446</v>
      </c>
      <c r="D6395" t="s">
        <v>34605</v>
      </c>
      <c r="E6395" t="s">
        <v>22</v>
      </c>
      <c r="F6395" t="s">
        <v>34606</v>
      </c>
      <c r="G6395" s="14" t="s">
        <v>34607</v>
      </c>
      <c r="H6395" s="14" t="s">
        <v>34608</v>
      </c>
      <c r="I6395" t="s">
        <v>23</v>
      </c>
      <c r="K6395">
        <v>8</v>
      </c>
      <c r="L6395">
        <v>29</v>
      </c>
      <c r="M6395">
        <v>12</v>
      </c>
      <c r="N6395">
        <v>3</v>
      </c>
      <c r="O6395" t="s">
        <v>34603</v>
      </c>
      <c r="P6395" t="s">
        <v>517</v>
      </c>
      <c r="Q6395" t="s">
        <v>517</v>
      </c>
      <c r="R6395" t="s">
        <v>517</v>
      </c>
      <c r="S6395" t="s">
        <v>517</v>
      </c>
      <c r="T6395" t="s">
        <v>517</v>
      </c>
      <c r="U6395" t="s">
        <v>517</v>
      </c>
      <c r="V6395" t="s">
        <v>517</v>
      </c>
      <c r="W6395" t="s">
        <v>1436</v>
      </c>
      <c r="X6395" t="s">
        <v>477</v>
      </c>
      <c r="Y6395" t="s">
        <v>5685</v>
      </c>
      <c r="Z6395" s="1">
        <v>30317</v>
      </c>
      <c r="AA6395" t="s">
        <v>19233</v>
      </c>
      <c r="AB6395">
        <v>34</v>
      </c>
      <c r="AC6395" t="s">
        <v>358</v>
      </c>
      <c r="AD6395" t="s">
        <v>482</v>
      </c>
      <c r="AF6395" t="s">
        <v>517</v>
      </c>
      <c r="AG6395" t="s">
        <v>517</v>
      </c>
      <c r="AH6395" t="s">
        <v>517</v>
      </c>
      <c r="AI6395" t="s">
        <v>517</v>
      </c>
      <c r="AJ6395" t="s">
        <v>517</v>
      </c>
    </row>
    <row r="6396" spans="1:36" x14ac:dyDescent="0.25">
      <c r="A6396" s="13" t="s">
        <v>34609</v>
      </c>
      <c r="B6396" s="1">
        <v>42976</v>
      </c>
      <c r="C6396" s="2">
        <v>0.4871759259259259</v>
      </c>
      <c r="D6396" t="s">
        <v>32657</v>
      </c>
      <c r="E6396" t="s">
        <v>22</v>
      </c>
      <c r="F6396" t="s">
        <v>34064</v>
      </c>
      <c r="G6396" s="14" t="s">
        <v>32659</v>
      </c>
      <c r="H6396" s="14" t="s">
        <v>32660</v>
      </c>
      <c r="I6396" t="s">
        <v>23</v>
      </c>
      <c r="K6396">
        <v>8</v>
      </c>
      <c r="L6396">
        <v>29</v>
      </c>
      <c r="M6396">
        <v>11</v>
      </c>
      <c r="N6396">
        <v>3</v>
      </c>
      <c r="O6396" t="s">
        <v>32655</v>
      </c>
      <c r="P6396" t="s">
        <v>517</v>
      </c>
      <c r="Q6396" t="s">
        <v>517</v>
      </c>
      <c r="R6396" t="s">
        <v>517</v>
      </c>
      <c r="S6396" t="s">
        <v>517</v>
      </c>
      <c r="T6396" t="s">
        <v>517</v>
      </c>
      <c r="U6396" t="s">
        <v>517</v>
      </c>
      <c r="V6396" t="s">
        <v>517</v>
      </c>
      <c r="W6396" t="s">
        <v>858</v>
      </c>
      <c r="X6396" t="s">
        <v>850</v>
      </c>
      <c r="Y6396" t="s">
        <v>4481</v>
      </c>
      <c r="Z6396" s="1">
        <v>31261</v>
      </c>
      <c r="AA6396" t="s">
        <v>546</v>
      </c>
      <c r="AB6396">
        <v>32</v>
      </c>
      <c r="AC6396" t="s">
        <v>358</v>
      </c>
      <c r="AD6396" t="s">
        <v>500</v>
      </c>
      <c r="AF6396" t="s">
        <v>517</v>
      </c>
      <c r="AG6396" t="s">
        <v>517</v>
      </c>
      <c r="AH6396" t="s">
        <v>517</v>
      </c>
      <c r="AI6396" t="s">
        <v>517</v>
      </c>
      <c r="AJ6396" t="s">
        <v>517</v>
      </c>
    </row>
    <row r="6397" spans="1:36" x14ac:dyDescent="0.25">
      <c r="A6397" s="13" t="s">
        <v>34611</v>
      </c>
      <c r="B6397" s="1">
        <v>42976</v>
      </c>
      <c r="C6397" s="2">
        <v>0.48233796296296294</v>
      </c>
      <c r="D6397" t="s">
        <v>34612</v>
      </c>
      <c r="E6397" t="s">
        <v>22</v>
      </c>
      <c r="F6397" t="s">
        <v>34613</v>
      </c>
      <c r="G6397" s="14" t="s">
        <v>34614</v>
      </c>
      <c r="H6397" s="14" t="s">
        <v>34615</v>
      </c>
      <c r="I6397" t="s">
        <v>23</v>
      </c>
      <c r="K6397">
        <v>8</v>
      </c>
      <c r="L6397">
        <v>29</v>
      </c>
      <c r="M6397">
        <v>11</v>
      </c>
      <c r="N6397">
        <v>3</v>
      </c>
      <c r="O6397" t="s">
        <v>34610</v>
      </c>
      <c r="P6397" t="s">
        <v>517</v>
      </c>
      <c r="Q6397" t="s">
        <v>517</v>
      </c>
      <c r="R6397" t="s">
        <v>517</v>
      </c>
      <c r="S6397" t="s">
        <v>517</v>
      </c>
      <c r="T6397" t="s">
        <v>517</v>
      </c>
      <c r="U6397" t="s">
        <v>517</v>
      </c>
      <c r="V6397" t="s">
        <v>517</v>
      </c>
      <c r="W6397" t="s">
        <v>589</v>
      </c>
      <c r="X6397" t="s">
        <v>590</v>
      </c>
      <c r="Y6397" t="s">
        <v>17707</v>
      </c>
      <c r="Z6397" s="1">
        <v>32278</v>
      </c>
      <c r="AA6397" t="s">
        <v>529</v>
      </c>
      <c r="AB6397">
        <v>29</v>
      </c>
      <c r="AC6397" t="s">
        <v>358</v>
      </c>
      <c r="AD6397" t="s">
        <v>509</v>
      </c>
      <c r="AF6397" t="s">
        <v>8282</v>
      </c>
      <c r="AG6397" t="s">
        <v>517</v>
      </c>
      <c r="AH6397" t="s">
        <v>517</v>
      </c>
      <c r="AI6397" t="s">
        <v>517</v>
      </c>
      <c r="AJ6397" t="s">
        <v>517</v>
      </c>
    </row>
    <row r="6398" spans="1:36" x14ac:dyDescent="0.25">
      <c r="A6398" s="13" t="s">
        <v>34619</v>
      </c>
      <c r="B6398" s="1">
        <v>42985</v>
      </c>
      <c r="C6398" s="2">
        <v>0.59531250000000002</v>
      </c>
      <c r="D6398" t="s">
        <v>34616</v>
      </c>
      <c r="E6398" t="s">
        <v>22</v>
      </c>
      <c r="F6398" t="s">
        <v>31842</v>
      </c>
      <c r="G6398" s="14" t="s">
        <v>31843</v>
      </c>
      <c r="H6398" s="14" t="s">
        <v>31844</v>
      </c>
      <c r="I6398" t="s">
        <v>23</v>
      </c>
      <c r="K6398">
        <v>9</v>
      </c>
      <c r="L6398">
        <v>7</v>
      </c>
      <c r="M6398">
        <v>14</v>
      </c>
      <c r="N6398">
        <v>5</v>
      </c>
      <c r="O6398" t="s">
        <v>34617</v>
      </c>
      <c r="P6398" t="s">
        <v>34618</v>
      </c>
      <c r="Q6398" t="s">
        <v>517</v>
      </c>
      <c r="R6398" t="s">
        <v>517</v>
      </c>
      <c r="S6398" t="s">
        <v>517</v>
      </c>
      <c r="T6398" t="s">
        <v>517</v>
      </c>
      <c r="U6398" t="s">
        <v>517</v>
      </c>
      <c r="V6398" t="s">
        <v>517</v>
      </c>
      <c r="W6398" t="s">
        <v>589</v>
      </c>
      <c r="X6398" t="s">
        <v>590</v>
      </c>
      <c r="Y6398" t="s">
        <v>31845</v>
      </c>
      <c r="Z6398" s="1">
        <v>21963</v>
      </c>
      <c r="AA6398" t="s">
        <v>519</v>
      </c>
      <c r="AB6398">
        <v>57</v>
      </c>
      <c r="AC6398" t="s">
        <v>358</v>
      </c>
      <c r="AD6398" t="s">
        <v>482</v>
      </c>
      <c r="AF6398" t="s">
        <v>8313</v>
      </c>
      <c r="AG6398" t="s">
        <v>517</v>
      </c>
      <c r="AH6398" t="s">
        <v>517</v>
      </c>
      <c r="AI6398" t="s">
        <v>517</v>
      </c>
      <c r="AJ6398" t="s">
        <v>517</v>
      </c>
    </row>
    <row r="6399" spans="1:36" x14ac:dyDescent="0.25">
      <c r="A6399" t="s">
        <v>34621</v>
      </c>
      <c r="B6399">
        <v>42985</v>
      </c>
      <c r="C6399">
        <v>0.58802083333333333</v>
      </c>
      <c r="D6399" t="s">
        <v>34622</v>
      </c>
      <c r="E6399" t="s">
        <v>22</v>
      </c>
      <c r="F6399" t="s">
        <v>34623</v>
      </c>
      <c r="G6399" t="s">
        <v>34624</v>
      </c>
      <c r="H6399" t="s">
        <v>34625</v>
      </c>
      <c r="I6399" t="s">
        <v>23</v>
      </c>
      <c r="K6399">
        <v>9</v>
      </c>
      <c r="L6399">
        <v>7</v>
      </c>
      <c r="M6399">
        <v>14</v>
      </c>
      <c r="N6399">
        <v>5</v>
      </c>
      <c r="O6399" t="s">
        <v>34620</v>
      </c>
      <c r="P6399" t="s">
        <v>517</v>
      </c>
      <c r="Q6399" t="s">
        <v>517</v>
      </c>
      <c r="R6399" t="s">
        <v>517</v>
      </c>
      <c r="S6399" t="s">
        <v>517</v>
      </c>
      <c r="T6399" t="s">
        <v>517</v>
      </c>
      <c r="U6399" t="s">
        <v>517</v>
      </c>
      <c r="V6399" t="s">
        <v>517</v>
      </c>
      <c r="W6399" t="s">
        <v>589</v>
      </c>
      <c r="X6399" t="s">
        <v>590</v>
      </c>
      <c r="Y6399" t="s">
        <v>517</v>
      </c>
      <c r="Z6399" t="s">
        <v>517</v>
      </c>
      <c r="AA6399" t="s">
        <v>2314</v>
      </c>
      <c r="AB6399" t="s">
        <v>517</v>
      </c>
      <c r="AC6399" t="s">
        <v>358</v>
      </c>
      <c r="AD6399" t="s">
        <v>517</v>
      </c>
      <c r="AF6399" t="s">
        <v>8306</v>
      </c>
      <c r="AG6399" t="s">
        <v>8260</v>
      </c>
      <c r="AH6399" t="s">
        <v>517</v>
      </c>
      <c r="AI6399" t="s">
        <v>517</v>
      </c>
      <c r="AJ6399" t="s">
        <v>517</v>
      </c>
    </row>
    <row r="6400" spans="1:36" x14ac:dyDescent="0.25">
      <c r="A6400" s="13" t="s">
        <v>34626</v>
      </c>
      <c r="B6400" s="1">
        <v>42985</v>
      </c>
      <c r="C6400" s="2">
        <v>0.58263888888888882</v>
      </c>
      <c r="D6400" t="s">
        <v>32936</v>
      </c>
      <c r="E6400" t="s">
        <v>22</v>
      </c>
      <c r="F6400" t="s">
        <v>33125</v>
      </c>
      <c r="G6400" s="14" t="s">
        <v>32938</v>
      </c>
      <c r="H6400" s="14" t="s">
        <v>34627</v>
      </c>
      <c r="I6400" t="s">
        <v>21</v>
      </c>
      <c r="K6400">
        <v>9</v>
      </c>
      <c r="L6400">
        <v>7</v>
      </c>
      <c r="M6400">
        <v>13</v>
      </c>
      <c r="N6400">
        <v>5</v>
      </c>
      <c r="O6400" t="s">
        <v>32934</v>
      </c>
      <c r="P6400" t="s">
        <v>517</v>
      </c>
      <c r="Q6400" t="s">
        <v>517</v>
      </c>
      <c r="R6400" t="s">
        <v>517</v>
      </c>
      <c r="S6400" t="s">
        <v>517</v>
      </c>
      <c r="T6400" t="s">
        <v>517</v>
      </c>
      <c r="U6400" t="s">
        <v>517</v>
      </c>
      <c r="V6400" t="s">
        <v>517</v>
      </c>
      <c r="W6400" t="s">
        <v>537</v>
      </c>
      <c r="X6400" t="s">
        <v>590</v>
      </c>
      <c r="Y6400" t="s">
        <v>32940</v>
      </c>
      <c r="Z6400" s="1">
        <v>26720</v>
      </c>
      <c r="AA6400" t="s">
        <v>32941</v>
      </c>
      <c r="AB6400">
        <v>44</v>
      </c>
      <c r="AC6400" t="s">
        <v>357</v>
      </c>
      <c r="AD6400" t="s">
        <v>483</v>
      </c>
      <c r="AF6400" t="s">
        <v>517</v>
      </c>
      <c r="AG6400" t="s">
        <v>517</v>
      </c>
      <c r="AH6400" t="s">
        <v>517</v>
      </c>
      <c r="AI6400" t="s">
        <v>517</v>
      </c>
      <c r="AJ6400" t="s">
        <v>517</v>
      </c>
    </row>
    <row r="6401" spans="1:36" x14ac:dyDescent="0.25">
      <c r="A6401" s="13" t="s">
        <v>34629</v>
      </c>
      <c r="B6401" s="1">
        <v>42985</v>
      </c>
      <c r="C6401" s="2">
        <v>0.58258101851851851</v>
      </c>
      <c r="D6401" t="s">
        <v>34630</v>
      </c>
      <c r="E6401" t="s">
        <v>22</v>
      </c>
      <c r="F6401" t="s">
        <v>34631</v>
      </c>
      <c r="G6401" s="14" t="s">
        <v>34632</v>
      </c>
      <c r="H6401" s="14" t="s">
        <v>34633</v>
      </c>
      <c r="I6401" t="s">
        <v>23</v>
      </c>
      <c r="K6401">
        <v>9</v>
      </c>
      <c r="L6401">
        <v>7</v>
      </c>
      <c r="M6401">
        <v>13</v>
      </c>
      <c r="N6401">
        <v>5</v>
      </c>
      <c r="O6401" t="s">
        <v>34628</v>
      </c>
      <c r="P6401" t="s">
        <v>517</v>
      </c>
      <c r="Q6401" t="s">
        <v>517</v>
      </c>
      <c r="R6401" t="s">
        <v>517</v>
      </c>
      <c r="S6401" t="s">
        <v>517</v>
      </c>
      <c r="T6401" t="s">
        <v>517</v>
      </c>
      <c r="U6401" t="s">
        <v>517</v>
      </c>
      <c r="V6401" t="s">
        <v>517</v>
      </c>
      <c r="W6401" t="s">
        <v>621</v>
      </c>
      <c r="X6401" t="s">
        <v>863</v>
      </c>
      <c r="Y6401" t="s">
        <v>34634</v>
      </c>
      <c r="Z6401" s="1">
        <v>30277</v>
      </c>
      <c r="AA6401" t="s">
        <v>34630</v>
      </c>
      <c r="AB6401">
        <v>34</v>
      </c>
      <c r="AC6401" t="s">
        <v>358</v>
      </c>
      <c r="AD6401" t="s">
        <v>482</v>
      </c>
      <c r="AF6401" t="s">
        <v>517</v>
      </c>
      <c r="AG6401" t="s">
        <v>517</v>
      </c>
      <c r="AH6401" t="s">
        <v>517</v>
      </c>
      <c r="AI6401" t="s">
        <v>517</v>
      </c>
      <c r="AJ6401" t="s">
        <v>517</v>
      </c>
    </row>
    <row r="6402" spans="1:36" x14ac:dyDescent="0.25">
      <c r="A6402" s="13" t="s">
        <v>34636</v>
      </c>
      <c r="B6402" s="1">
        <v>42985</v>
      </c>
      <c r="C6402" s="2">
        <v>0.57039351851851849</v>
      </c>
      <c r="D6402" t="s">
        <v>31713</v>
      </c>
      <c r="E6402" t="s">
        <v>22</v>
      </c>
      <c r="F6402" t="s">
        <v>31714</v>
      </c>
      <c r="G6402" s="14" t="s">
        <v>31715</v>
      </c>
      <c r="H6402" s="14" t="s">
        <v>31716</v>
      </c>
      <c r="I6402" t="s">
        <v>23</v>
      </c>
      <c r="K6402">
        <v>9</v>
      </c>
      <c r="L6402">
        <v>7</v>
      </c>
      <c r="M6402">
        <v>13</v>
      </c>
      <c r="N6402">
        <v>5</v>
      </c>
      <c r="O6402" t="s">
        <v>34635</v>
      </c>
      <c r="P6402" t="s">
        <v>517</v>
      </c>
      <c r="Q6402" t="s">
        <v>517</v>
      </c>
      <c r="R6402" t="s">
        <v>517</v>
      </c>
      <c r="S6402" t="s">
        <v>517</v>
      </c>
      <c r="T6402" t="s">
        <v>517</v>
      </c>
      <c r="U6402" t="s">
        <v>517</v>
      </c>
      <c r="V6402" t="s">
        <v>517</v>
      </c>
      <c r="W6402" t="s">
        <v>526</v>
      </c>
      <c r="X6402" t="s">
        <v>527</v>
      </c>
      <c r="Y6402" t="s">
        <v>31717</v>
      </c>
      <c r="Z6402" s="1">
        <v>34229</v>
      </c>
      <c r="AA6402" t="s">
        <v>546</v>
      </c>
      <c r="AB6402">
        <v>23</v>
      </c>
      <c r="AC6402" t="s">
        <v>358</v>
      </c>
      <c r="AD6402" t="s">
        <v>483</v>
      </c>
      <c r="AF6402" t="s">
        <v>517</v>
      </c>
      <c r="AG6402" t="s">
        <v>517</v>
      </c>
      <c r="AH6402" t="s">
        <v>517</v>
      </c>
      <c r="AI6402" t="s">
        <v>517</v>
      </c>
      <c r="AJ6402" t="s">
        <v>517</v>
      </c>
    </row>
    <row r="6403" spans="1:36" x14ac:dyDescent="0.25">
      <c r="A6403" s="13" t="s">
        <v>34637</v>
      </c>
      <c r="B6403" s="1">
        <v>42985</v>
      </c>
      <c r="C6403" s="2">
        <v>0.56836805555555558</v>
      </c>
      <c r="D6403" t="s">
        <v>33185</v>
      </c>
      <c r="E6403" t="s">
        <v>116</v>
      </c>
      <c r="F6403" t="s">
        <v>33186</v>
      </c>
      <c r="G6403" s="14" t="s">
        <v>33187</v>
      </c>
      <c r="H6403" s="14" t="s">
        <v>34638</v>
      </c>
      <c r="I6403" t="s">
        <v>23</v>
      </c>
      <c r="K6403">
        <v>9</v>
      </c>
      <c r="L6403">
        <v>7</v>
      </c>
      <c r="M6403">
        <v>13</v>
      </c>
      <c r="N6403">
        <v>5</v>
      </c>
      <c r="O6403" t="s">
        <v>33183</v>
      </c>
      <c r="P6403" t="s">
        <v>517</v>
      </c>
      <c r="Q6403" t="s">
        <v>517</v>
      </c>
      <c r="R6403" t="s">
        <v>517</v>
      </c>
      <c r="S6403" t="s">
        <v>517</v>
      </c>
      <c r="T6403" t="s">
        <v>517</v>
      </c>
      <c r="U6403" t="s">
        <v>517</v>
      </c>
      <c r="V6403" t="s">
        <v>517</v>
      </c>
      <c r="W6403" t="s">
        <v>589</v>
      </c>
      <c r="X6403" t="s">
        <v>590</v>
      </c>
      <c r="Y6403" t="s">
        <v>33189</v>
      </c>
      <c r="Z6403" s="1">
        <v>28754</v>
      </c>
      <c r="AA6403" t="s">
        <v>1489</v>
      </c>
      <c r="AB6403">
        <v>38</v>
      </c>
      <c r="AC6403" t="s">
        <v>358</v>
      </c>
      <c r="AD6403" t="s">
        <v>487</v>
      </c>
      <c r="AF6403" t="s">
        <v>8295</v>
      </c>
      <c r="AG6403" t="s">
        <v>8253</v>
      </c>
      <c r="AH6403" t="s">
        <v>517</v>
      </c>
      <c r="AI6403" t="s">
        <v>517</v>
      </c>
      <c r="AJ6403" t="s">
        <v>517</v>
      </c>
    </row>
    <row r="6404" spans="1:36" x14ac:dyDescent="0.25">
      <c r="A6404" s="13" t="s">
        <v>34640</v>
      </c>
      <c r="B6404" s="1">
        <v>42985</v>
      </c>
      <c r="C6404" s="2">
        <v>0.55937500000000007</v>
      </c>
      <c r="D6404" t="s">
        <v>34641</v>
      </c>
      <c r="E6404" t="s">
        <v>22</v>
      </c>
      <c r="F6404" t="s">
        <v>34642</v>
      </c>
      <c r="G6404" s="14" t="s">
        <v>34643</v>
      </c>
      <c r="H6404" s="14" t="s">
        <v>34644</v>
      </c>
      <c r="I6404" t="s">
        <v>23</v>
      </c>
      <c r="K6404">
        <v>9</v>
      </c>
      <c r="L6404">
        <v>7</v>
      </c>
      <c r="M6404">
        <v>13</v>
      </c>
      <c r="N6404">
        <v>5</v>
      </c>
      <c r="O6404" t="s">
        <v>34639</v>
      </c>
      <c r="P6404" t="s">
        <v>517</v>
      </c>
      <c r="Q6404" t="s">
        <v>517</v>
      </c>
      <c r="R6404" t="s">
        <v>517</v>
      </c>
      <c r="S6404" t="s">
        <v>517</v>
      </c>
      <c r="T6404" t="s">
        <v>517</v>
      </c>
      <c r="U6404" t="s">
        <v>517</v>
      </c>
      <c r="V6404" t="s">
        <v>517</v>
      </c>
      <c r="W6404" t="s">
        <v>672</v>
      </c>
      <c r="X6404" t="s">
        <v>477</v>
      </c>
      <c r="Y6404" t="s">
        <v>34645</v>
      </c>
      <c r="Z6404" s="1">
        <v>31888</v>
      </c>
      <c r="AA6404" t="s">
        <v>674</v>
      </c>
      <c r="AB6404">
        <v>30</v>
      </c>
      <c r="AC6404" t="s">
        <v>358</v>
      </c>
      <c r="AD6404" t="s">
        <v>485</v>
      </c>
      <c r="AF6404" t="s">
        <v>8306</v>
      </c>
      <c r="AG6404" t="s">
        <v>517</v>
      </c>
      <c r="AH6404" t="s">
        <v>517</v>
      </c>
      <c r="AI6404" t="s">
        <v>517</v>
      </c>
      <c r="AJ6404" t="s">
        <v>517</v>
      </c>
    </row>
    <row r="6405" spans="1:36" x14ac:dyDescent="0.25">
      <c r="A6405" s="13" t="s">
        <v>34647</v>
      </c>
      <c r="B6405" s="1">
        <v>42985</v>
      </c>
      <c r="C6405" s="2">
        <v>0.54724537037037035</v>
      </c>
      <c r="D6405" t="s">
        <v>34648</v>
      </c>
      <c r="E6405" t="s">
        <v>22</v>
      </c>
      <c r="F6405" t="s">
        <v>34649</v>
      </c>
      <c r="G6405" s="14" t="s">
        <v>34650</v>
      </c>
      <c r="H6405" s="14" t="s">
        <v>34651</v>
      </c>
      <c r="I6405" t="s">
        <v>21</v>
      </c>
      <c r="K6405">
        <v>9</v>
      </c>
      <c r="L6405">
        <v>7</v>
      </c>
      <c r="M6405">
        <v>13</v>
      </c>
      <c r="N6405">
        <v>5</v>
      </c>
      <c r="O6405" t="s">
        <v>34646</v>
      </c>
      <c r="P6405" t="s">
        <v>517</v>
      </c>
      <c r="Q6405" t="s">
        <v>517</v>
      </c>
      <c r="R6405" t="s">
        <v>517</v>
      </c>
      <c r="S6405" t="s">
        <v>517</v>
      </c>
      <c r="T6405" t="s">
        <v>517</v>
      </c>
      <c r="U6405" t="s">
        <v>517</v>
      </c>
      <c r="V6405" t="s">
        <v>517</v>
      </c>
      <c r="W6405" t="s">
        <v>589</v>
      </c>
      <c r="X6405" t="s">
        <v>590</v>
      </c>
      <c r="Y6405" t="s">
        <v>31830</v>
      </c>
      <c r="Z6405" s="1">
        <v>31809</v>
      </c>
      <c r="AA6405" t="s">
        <v>6702</v>
      </c>
      <c r="AB6405">
        <v>30</v>
      </c>
      <c r="AC6405" t="s">
        <v>358</v>
      </c>
      <c r="AD6405" t="s">
        <v>488</v>
      </c>
      <c r="AF6405" t="s">
        <v>8253</v>
      </c>
      <c r="AG6405" t="s">
        <v>517</v>
      </c>
      <c r="AH6405" t="s">
        <v>517</v>
      </c>
      <c r="AI6405" t="s">
        <v>517</v>
      </c>
      <c r="AJ6405" t="s">
        <v>517</v>
      </c>
    </row>
    <row r="6406" spans="1:36" x14ac:dyDescent="0.25">
      <c r="A6406" s="13" t="s">
        <v>34653</v>
      </c>
      <c r="B6406" s="1">
        <v>42985</v>
      </c>
      <c r="C6406" s="2">
        <v>0.54047453703703707</v>
      </c>
      <c r="D6406" t="s">
        <v>34654</v>
      </c>
      <c r="E6406" t="s">
        <v>22</v>
      </c>
      <c r="F6406" t="s">
        <v>34655</v>
      </c>
      <c r="G6406" s="14" t="s">
        <v>34656</v>
      </c>
      <c r="H6406" s="14" t="s">
        <v>34657</v>
      </c>
      <c r="I6406" t="s">
        <v>23</v>
      </c>
      <c r="K6406">
        <v>9</v>
      </c>
      <c r="L6406">
        <v>7</v>
      </c>
      <c r="M6406">
        <v>12</v>
      </c>
      <c r="N6406">
        <v>5</v>
      </c>
      <c r="O6406" t="s">
        <v>34652</v>
      </c>
      <c r="P6406" t="s">
        <v>517</v>
      </c>
      <c r="Q6406" t="s">
        <v>517</v>
      </c>
      <c r="R6406" t="s">
        <v>517</v>
      </c>
      <c r="S6406" t="s">
        <v>517</v>
      </c>
      <c r="T6406" t="s">
        <v>517</v>
      </c>
      <c r="U6406" t="s">
        <v>517</v>
      </c>
      <c r="V6406" t="s">
        <v>517</v>
      </c>
      <c r="W6406" t="s">
        <v>672</v>
      </c>
      <c r="X6406" t="s">
        <v>477</v>
      </c>
      <c r="Y6406" t="s">
        <v>34658</v>
      </c>
      <c r="Z6406" s="1">
        <v>29962</v>
      </c>
      <c r="AA6406" t="s">
        <v>20734</v>
      </c>
      <c r="AB6406">
        <v>35</v>
      </c>
      <c r="AC6406" t="s">
        <v>358</v>
      </c>
      <c r="AD6406" t="s">
        <v>509</v>
      </c>
      <c r="AF6406" t="s">
        <v>517</v>
      </c>
      <c r="AG6406" t="s">
        <v>517</v>
      </c>
      <c r="AH6406" t="s">
        <v>517</v>
      </c>
      <c r="AI6406" t="s">
        <v>517</v>
      </c>
      <c r="AJ6406" t="s">
        <v>517</v>
      </c>
    </row>
    <row r="6407" spans="1:36" x14ac:dyDescent="0.25">
      <c r="A6407" s="13" t="s">
        <v>34660</v>
      </c>
      <c r="B6407" s="1">
        <v>42985</v>
      </c>
      <c r="C6407" s="2">
        <v>0.52650462962962963</v>
      </c>
      <c r="D6407" t="s">
        <v>34661</v>
      </c>
      <c r="E6407" t="s">
        <v>542</v>
      </c>
      <c r="F6407" t="s">
        <v>34662</v>
      </c>
      <c r="G6407" s="14" t="s">
        <v>34663</v>
      </c>
      <c r="H6407" s="14" t="s">
        <v>34664</v>
      </c>
      <c r="I6407" t="s">
        <v>23</v>
      </c>
      <c r="K6407">
        <v>9</v>
      </c>
      <c r="L6407">
        <v>7</v>
      </c>
      <c r="M6407">
        <v>12</v>
      </c>
      <c r="N6407">
        <v>5</v>
      </c>
      <c r="O6407" t="s">
        <v>34659</v>
      </c>
      <c r="P6407" t="s">
        <v>517</v>
      </c>
      <c r="Q6407" t="s">
        <v>517</v>
      </c>
      <c r="R6407" t="s">
        <v>517</v>
      </c>
      <c r="S6407" t="s">
        <v>517</v>
      </c>
      <c r="T6407" t="s">
        <v>517</v>
      </c>
      <c r="U6407" t="s">
        <v>517</v>
      </c>
      <c r="V6407" t="s">
        <v>517</v>
      </c>
      <c r="W6407" t="s">
        <v>589</v>
      </c>
      <c r="X6407" t="s">
        <v>1238</v>
      </c>
      <c r="Y6407" t="s">
        <v>34665</v>
      </c>
      <c r="Z6407" s="1">
        <v>28911</v>
      </c>
      <c r="AA6407" t="s">
        <v>1231</v>
      </c>
      <c r="AB6407">
        <v>38</v>
      </c>
      <c r="AC6407" t="s">
        <v>358</v>
      </c>
      <c r="AD6407" t="s">
        <v>495</v>
      </c>
      <c r="AF6407" t="s">
        <v>517</v>
      </c>
      <c r="AG6407" t="s">
        <v>517</v>
      </c>
      <c r="AH6407" t="s">
        <v>517</v>
      </c>
      <c r="AI6407" t="s">
        <v>517</v>
      </c>
      <c r="AJ6407" t="s">
        <v>517</v>
      </c>
    </row>
    <row r="6408" spans="1:36" x14ac:dyDescent="0.25">
      <c r="A6408" s="13" t="s">
        <v>34666</v>
      </c>
      <c r="B6408" s="1">
        <v>42985</v>
      </c>
      <c r="C6408" s="2">
        <v>0.51621527777777776</v>
      </c>
      <c r="D6408" t="s">
        <v>32953</v>
      </c>
      <c r="E6408" t="s">
        <v>22</v>
      </c>
      <c r="F6408" t="s">
        <v>32954</v>
      </c>
      <c r="G6408" s="14" t="s">
        <v>32955</v>
      </c>
      <c r="H6408" s="14" t="s">
        <v>32956</v>
      </c>
      <c r="I6408" t="s">
        <v>21</v>
      </c>
      <c r="K6408">
        <v>9</v>
      </c>
      <c r="L6408">
        <v>7</v>
      </c>
      <c r="M6408">
        <v>12</v>
      </c>
      <c r="N6408">
        <v>5</v>
      </c>
      <c r="O6408" t="s">
        <v>32951</v>
      </c>
      <c r="P6408" t="s">
        <v>517</v>
      </c>
      <c r="Q6408" t="s">
        <v>517</v>
      </c>
      <c r="R6408" t="s">
        <v>517</v>
      </c>
      <c r="S6408" t="s">
        <v>517</v>
      </c>
      <c r="T6408" t="s">
        <v>517</v>
      </c>
      <c r="U6408" t="s">
        <v>517</v>
      </c>
      <c r="V6408" t="s">
        <v>517</v>
      </c>
      <c r="W6408" t="s">
        <v>476</v>
      </c>
      <c r="X6408" t="s">
        <v>846</v>
      </c>
      <c r="Y6408" t="s">
        <v>10168</v>
      </c>
      <c r="Z6408" s="1">
        <v>32280</v>
      </c>
      <c r="AA6408" t="s">
        <v>1048</v>
      </c>
      <c r="AB6408">
        <v>29</v>
      </c>
      <c r="AC6408" t="s">
        <v>358</v>
      </c>
      <c r="AD6408" t="s">
        <v>495</v>
      </c>
      <c r="AF6408" t="s">
        <v>517</v>
      </c>
      <c r="AG6408" t="s">
        <v>517</v>
      </c>
      <c r="AH6408" t="s">
        <v>517</v>
      </c>
      <c r="AI6408" t="s">
        <v>517</v>
      </c>
      <c r="AJ6408" t="s">
        <v>517</v>
      </c>
    </row>
    <row r="6409" spans="1:36" x14ac:dyDescent="0.25">
      <c r="A6409" s="13" t="s">
        <v>34668</v>
      </c>
      <c r="B6409" s="1">
        <v>42985</v>
      </c>
      <c r="C6409" s="2">
        <v>0.49849537037037034</v>
      </c>
      <c r="D6409" t="s">
        <v>34669</v>
      </c>
      <c r="E6409" t="s">
        <v>22</v>
      </c>
      <c r="F6409" t="s">
        <v>34670</v>
      </c>
      <c r="G6409" s="14" t="s">
        <v>34671</v>
      </c>
      <c r="H6409" s="14" t="s">
        <v>34672</v>
      </c>
      <c r="I6409" t="s">
        <v>23</v>
      </c>
      <c r="K6409">
        <v>9</v>
      </c>
      <c r="L6409">
        <v>7</v>
      </c>
      <c r="M6409">
        <v>11</v>
      </c>
      <c r="N6409">
        <v>5</v>
      </c>
      <c r="O6409" t="s">
        <v>34667</v>
      </c>
      <c r="P6409" t="s">
        <v>517</v>
      </c>
      <c r="Q6409" t="s">
        <v>517</v>
      </c>
      <c r="R6409" t="s">
        <v>517</v>
      </c>
      <c r="S6409" t="s">
        <v>517</v>
      </c>
      <c r="T6409" t="s">
        <v>517</v>
      </c>
      <c r="U6409" t="s">
        <v>517</v>
      </c>
      <c r="V6409" t="s">
        <v>517</v>
      </c>
      <c r="W6409" t="s">
        <v>476</v>
      </c>
      <c r="X6409" t="s">
        <v>477</v>
      </c>
      <c r="Y6409" t="s">
        <v>34673</v>
      </c>
      <c r="Z6409" s="1">
        <v>35670</v>
      </c>
      <c r="AA6409" t="s">
        <v>1554</v>
      </c>
      <c r="AB6409">
        <v>20</v>
      </c>
      <c r="AC6409" t="s">
        <v>358</v>
      </c>
      <c r="AD6409" t="s">
        <v>495</v>
      </c>
      <c r="AF6409" t="s">
        <v>517</v>
      </c>
      <c r="AG6409" t="s">
        <v>517</v>
      </c>
      <c r="AH6409" t="s">
        <v>517</v>
      </c>
      <c r="AI6409" t="s">
        <v>517</v>
      </c>
      <c r="AJ6409" t="s">
        <v>517</v>
      </c>
    </row>
    <row r="6410" spans="1:36" x14ac:dyDescent="0.25">
      <c r="A6410" s="13" t="s">
        <v>34675</v>
      </c>
      <c r="B6410" s="1">
        <v>42985</v>
      </c>
      <c r="C6410" s="2">
        <v>0.48383101851851856</v>
      </c>
      <c r="D6410" t="s">
        <v>34676</v>
      </c>
      <c r="E6410" t="s">
        <v>22</v>
      </c>
      <c r="F6410" t="s">
        <v>33666</v>
      </c>
      <c r="G6410" s="14" t="s">
        <v>33667</v>
      </c>
      <c r="H6410" s="14" t="s">
        <v>33668</v>
      </c>
      <c r="I6410" t="s">
        <v>23</v>
      </c>
      <c r="K6410">
        <v>9</v>
      </c>
      <c r="L6410">
        <v>7</v>
      </c>
      <c r="M6410">
        <v>11</v>
      </c>
      <c r="N6410">
        <v>5</v>
      </c>
      <c r="O6410" t="s">
        <v>33663</v>
      </c>
      <c r="P6410" t="s">
        <v>34674</v>
      </c>
      <c r="Q6410" t="s">
        <v>517</v>
      </c>
      <c r="R6410" t="s">
        <v>517</v>
      </c>
      <c r="S6410" t="s">
        <v>517</v>
      </c>
      <c r="T6410" t="s">
        <v>517</v>
      </c>
      <c r="U6410" t="s">
        <v>517</v>
      </c>
      <c r="V6410" t="s">
        <v>517</v>
      </c>
      <c r="W6410" t="s">
        <v>621</v>
      </c>
      <c r="X6410" t="s">
        <v>622</v>
      </c>
      <c r="Y6410" t="s">
        <v>33669</v>
      </c>
      <c r="Z6410" s="1">
        <v>29482</v>
      </c>
      <c r="AA6410" t="s">
        <v>2929</v>
      </c>
      <c r="AB6410">
        <v>36</v>
      </c>
      <c r="AC6410" t="s">
        <v>357</v>
      </c>
      <c r="AD6410" t="s">
        <v>483</v>
      </c>
      <c r="AF6410" t="s">
        <v>517</v>
      </c>
      <c r="AG6410" t="s">
        <v>517</v>
      </c>
      <c r="AH6410" t="s">
        <v>517</v>
      </c>
      <c r="AI6410" t="s">
        <v>517</v>
      </c>
      <c r="AJ6410" t="s">
        <v>517</v>
      </c>
    </row>
    <row r="6411" spans="1:36" x14ac:dyDescent="0.25">
      <c r="A6411" s="13" t="s">
        <v>34678</v>
      </c>
      <c r="B6411" s="1">
        <v>42985</v>
      </c>
      <c r="C6411" s="2">
        <v>0.48296296296296298</v>
      </c>
      <c r="D6411" t="s">
        <v>34679</v>
      </c>
      <c r="E6411" t="s">
        <v>22</v>
      </c>
      <c r="F6411" t="s">
        <v>34680</v>
      </c>
      <c r="G6411" s="14" t="s">
        <v>34681</v>
      </c>
      <c r="H6411" s="14" t="s">
        <v>34681</v>
      </c>
      <c r="I6411" t="s">
        <v>23</v>
      </c>
      <c r="K6411">
        <v>9</v>
      </c>
      <c r="L6411">
        <v>7</v>
      </c>
      <c r="M6411">
        <v>11</v>
      </c>
      <c r="N6411">
        <v>5</v>
      </c>
      <c r="O6411" t="s">
        <v>34677</v>
      </c>
      <c r="P6411" t="s">
        <v>517</v>
      </c>
      <c r="Q6411" t="s">
        <v>517</v>
      </c>
      <c r="R6411" t="s">
        <v>517</v>
      </c>
      <c r="S6411" t="s">
        <v>517</v>
      </c>
      <c r="T6411" t="s">
        <v>517</v>
      </c>
      <c r="U6411" t="s">
        <v>517</v>
      </c>
      <c r="V6411" t="s">
        <v>517</v>
      </c>
      <c r="W6411" t="s">
        <v>589</v>
      </c>
      <c r="X6411" t="s">
        <v>590</v>
      </c>
      <c r="Y6411" t="s">
        <v>27775</v>
      </c>
      <c r="Z6411" s="1" t="s">
        <v>517</v>
      </c>
      <c r="AA6411" t="s">
        <v>34682</v>
      </c>
      <c r="AB6411" t="s">
        <v>517</v>
      </c>
      <c r="AC6411" t="s">
        <v>357</v>
      </c>
      <c r="AD6411" t="s">
        <v>484</v>
      </c>
      <c r="AF6411" t="s">
        <v>517</v>
      </c>
      <c r="AG6411" t="s">
        <v>517</v>
      </c>
      <c r="AH6411" t="s">
        <v>517</v>
      </c>
      <c r="AI6411" t="s">
        <v>517</v>
      </c>
      <c r="AJ6411" t="s">
        <v>517</v>
      </c>
    </row>
    <row r="6412" spans="1:36" x14ac:dyDescent="0.25">
      <c r="A6412" s="13" t="s">
        <v>34683</v>
      </c>
      <c r="B6412" s="1">
        <v>42985</v>
      </c>
      <c r="C6412" s="2">
        <v>0.47340277777777778</v>
      </c>
      <c r="D6412" t="s">
        <v>29421</v>
      </c>
      <c r="E6412" t="s">
        <v>22</v>
      </c>
      <c r="F6412" t="s">
        <v>29422</v>
      </c>
      <c r="G6412" s="14" t="s">
        <v>34684</v>
      </c>
      <c r="H6412" s="14" t="s">
        <v>29424</v>
      </c>
      <c r="I6412" t="s">
        <v>23</v>
      </c>
      <c r="K6412">
        <v>9</v>
      </c>
      <c r="L6412">
        <v>7</v>
      </c>
      <c r="M6412">
        <v>11</v>
      </c>
      <c r="N6412">
        <v>5</v>
      </c>
      <c r="O6412" t="s">
        <v>29419</v>
      </c>
      <c r="P6412" t="s">
        <v>517</v>
      </c>
      <c r="Q6412" t="s">
        <v>517</v>
      </c>
      <c r="R6412" t="s">
        <v>517</v>
      </c>
      <c r="S6412" t="s">
        <v>517</v>
      </c>
      <c r="T6412" t="s">
        <v>517</v>
      </c>
      <c r="U6412" t="s">
        <v>517</v>
      </c>
      <c r="V6412" t="s">
        <v>517</v>
      </c>
      <c r="W6412" t="s">
        <v>1217</v>
      </c>
      <c r="X6412" t="s">
        <v>1487</v>
      </c>
      <c r="Y6412" t="s">
        <v>517</v>
      </c>
      <c r="Z6412" s="1" t="s">
        <v>517</v>
      </c>
      <c r="AA6412" t="s">
        <v>2584</v>
      </c>
      <c r="AB6412" t="s">
        <v>517</v>
      </c>
      <c r="AC6412" t="s">
        <v>358</v>
      </c>
      <c r="AD6412" t="s">
        <v>517</v>
      </c>
      <c r="AF6412" t="s">
        <v>517</v>
      </c>
      <c r="AG6412" t="s">
        <v>517</v>
      </c>
      <c r="AH6412" t="s">
        <v>517</v>
      </c>
      <c r="AI6412" t="s">
        <v>517</v>
      </c>
      <c r="AJ6412" t="s">
        <v>517</v>
      </c>
    </row>
    <row r="6413" spans="1:36" x14ac:dyDescent="0.25">
      <c r="A6413" s="13" t="s">
        <v>34686</v>
      </c>
      <c r="B6413" s="1">
        <v>42985</v>
      </c>
      <c r="C6413" s="2">
        <v>0.4646527777777778</v>
      </c>
      <c r="D6413" t="s">
        <v>18797</v>
      </c>
      <c r="E6413" t="s">
        <v>22</v>
      </c>
      <c r="F6413" t="s">
        <v>18798</v>
      </c>
      <c r="G6413" s="14" t="s">
        <v>18799</v>
      </c>
      <c r="H6413" s="14" t="s">
        <v>34687</v>
      </c>
      <c r="I6413" t="s">
        <v>23</v>
      </c>
      <c r="K6413">
        <v>9</v>
      </c>
      <c r="L6413">
        <v>7</v>
      </c>
      <c r="M6413">
        <v>11</v>
      </c>
      <c r="N6413">
        <v>5</v>
      </c>
      <c r="O6413" t="s">
        <v>34685</v>
      </c>
      <c r="P6413" t="s">
        <v>517</v>
      </c>
      <c r="Q6413" t="s">
        <v>517</v>
      </c>
      <c r="R6413" t="s">
        <v>517</v>
      </c>
      <c r="S6413" t="s">
        <v>517</v>
      </c>
      <c r="T6413" t="s">
        <v>517</v>
      </c>
      <c r="U6413" t="s">
        <v>517</v>
      </c>
      <c r="V6413" t="s">
        <v>517</v>
      </c>
      <c r="W6413" t="s">
        <v>2420</v>
      </c>
      <c r="X6413" t="s">
        <v>1780</v>
      </c>
      <c r="Y6413" t="s">
        <v>16190</v>
      </c>
      <c r="Z6413" s="1">
        <v>29288</v>
      </c>
      <c r="AA6413" t="s">
        <v>18801</v>
      </c>
      <c r="AB6413">
        <v>37</v>
      </c>
      <c r="AC6413" t="s">
        <v>358</v>
      </c>
      <c r="AD6413" t="s">
        <v>499</v>
      </c>
      <c r="AF6413" t="s">
        <v>8295</v>
      </c>
      <c r="AG6413" t="s">
        <v>517</v>
      </c>
      <c r="AH6413" t="s">
        <v>517</v>
      </c>
      <c r="AI6413" t="s">
        <v>517</v>
      </c>
      <c r="AJ6413" t="s">
        <v>517</v>
      </c>
    </row>
    <row r="6414" spans="1:36" x14ac:dyDescent="0.25">
      <c r="A6414" s="13" t="s">
        <v>34689</v>
      </c>
      <c r="B6414" s="1">
        <v>42985</v>
      </c>
      <c r="C6414" s="2">
        <v>0.44744212962962965</v>
      </c>
      <c r="D6414" t="s">
        <v>34690</v>
      </c>
      <c r="E6414" t="s">
        <v>22</v>
      </c>
      <c r="F6414" t="s">
        <v>34691</v>
      </c>
      <c r="G6414" s="14" t="s">
        <v>34692</v>
      </c>
      <c r="H6414" s="14" t="s">
        <v>34693</v>
      </c>
      <c r="I6414" t="s">
        <v>21</v>
      </c>
      <c r="K6414">
        <v>9</v>
      </c>
      <c r="L6414">
        <v>7</v>
      </c>
      <c r="M6414">
        <v>10</v>
      </c>
      <c r="N6414">
        <v>5</v>
      </c>
      <c r="O6414" t="s">
        <v>34688</v>
      </c>
      <c r="P6414" t="s">
        <v>517</v>
      </c>
      <c r="Q6414" t="s">
        <v>517</v>
      </c>
      <c r="R6414" t="s">
        <v>517</v>
      </c>
      <c r="S6414" t="s">
        <v>517</v>
      </c>
      <c r="T6414" t="s">
        <v>517</v>
      </c>
      <c r="U6414" t="s">
        <v>517</v>
      </c>
      <c r="V6414" t="s">
        <v>517</v>
      </c>
      <c r="W6414" t="s">
        <v>854</v>
      </c>
      <c r="X6414" t="s">
        <v>849</v>
      </c>
      <c r="Y6414" t="s">
        <v>517</v>
      </c>
      <c r="Z6414" s="1" t="s">
        <v>517</v>
      </c>
      <c r="AA6414" t="s">
        <v>7869</v>
      </c>
      <c r="AB6414" t="s">
        <v>517</v>
      </c>
      <c r="AC6414" t="s">
        <v>357</v>
      </c>
      <c r="AD6414" t="s">
        <v>517</v>
      </c>
      <c r="AF6414" t="s">
        <v>8253</v>
      </c>
      <c r="AG6414" t="s">
        <v>8254</v>
      </c>
      <c r="AH6414" t="s">
        <v>517</v>
      </c>
      <c r="AI6414" t="s">
        <v>517</v>
      </c>
      <c r="AJ6414" t="s">
        <v>517</v>
      </c>
    </row>
    <row r="6415" spans="1:36" x14ac:dyDescent="0.25">
      <c r="A6415" s="13" t="s">
        <v>34694</v>
      </c>
      <c r="B6415" s="1">
        <v>42985</v>
      </c>
      <c r="C6415" s="2">
        <v>0.44037037037037036</v>
      </c>
      <c r="D6415" t="s">
        <v>34695</v>
      </c>
      <c r="E6415" t="s">
        <v>22</v>
      </c>
      <c r="F6415" t="s">
        <v>34696</v>
      </c>
      <c r="G6415" s="14" t="s">
        <v>34697</v>
      </c>
      <c r="H6415" s="14" t="s">
        <v>34698</v>
      </c>
      <c r="I6415" t="s">
        <v>25</v>
      </c>
      <c r="K6415">
        <v>9</v>
      </c>
      <c r="L6415">
        <v>7</v>
      </c>
      <c r="M6415">
        <v>10</v>
      </c>
      <c r="N6415">
        <v>5</v>
      </c>
      <c r="O6415" t="s">
        <v>517</v>
      </c>
      <c r="P6415" t="s">
        <v>517</v>
      </c>
      <c r="Q6415" t="s">
        <v>517</v>
      </c>
      <c r="R6415" t="s">
        <v>517</v>
      </c>
      <c r="S6415" t="s">
        <v>517</v>
      </c>
      <c r="T6415" t="s">
        <v>517</v>
      </c>
      <c r="U6415" t="s">
        <v>517</v>
      </c>
      <c r="V6415" t="s">
        <v>517</v>
      </c>
      <c r="W6415" t="s">
        <v>517</v>
      </c>
      <c r="X6415" t="s">
        <v>517</v>
      </c>
      <c r="Y6415" t="s">
        <v>29032</v>
      </c>
      <c r="Z6415" s="1">
        <v>33636</v>
      </c>
      <c r="AA6415" t="s">
        <v>478</v>
      </c>
      <c r="AB6415">
        <v>25</v>
      </c>
      <c r="AC6415" t="s">
        <v>358</v>
      </c>
      <c r="AD6415" t="s">
        <v>492</v>
      </c>
      <c r="AF6415" t="s">
        <v>8313</v>
      </c>
      <c r="AG6415" t="s">
        <v>8297</v>
      </c>
      <c r="AH6415" t="s">
        <v>8270</v>
      </c>
      <c r="AI6415" t="s">
        <v>517</v>
      </c>
      <c r="AJ6415" t="s">
        <v>517</v>
      </c>
    </row>
    <row r="6416" spans="1:36" x14ac:dyDescent="0.25">
      <c r="A6416" s="13" t="s">
        <v>34700</v>
      </c>
      <c r="B6416" s="1">
        <v>42985</v>
      </c>
      <c r="C6416" s="2">
        <v>0.43525462962962963</v>
      </c>
      <c r="D6416" t="s">
        <v>8586</v>
      </c>
      <c r="E6416" t="s">
        <v>22</v>
      </c>
      <c r="F6416" t="s">
        <v>34701</v>
      </c>
      <c r="G6416" s="14" t="s">
        <v>34702</v>
      </c>
      <c r="H6416" s="14" t="s">
        <v>34703</v>
      </c>
      <c r="I6416" t="s">
        <v>21</v>
      </c>
      <c r="K6416">
        <v>9</v>
      </c>
      <c r="L6416">
        <v>7</v>
      </c>
      <c r="M6416">
        <v>10</v>
      </c>
      <c r="N6416">
        <v>5</v>
      </c>
      <c r="O6416" t="s">
        <v>34699</v>
      </c>
      <c r="P6416" t="s">
        <v>517</v>
      </c>
      <c r="Q6416" t="s">
        <v>517</v>
      </c>
      <c r="R6416" t="s">
        <v>517</v>
      </c>
      <c r="S6416" t="s">
        <v>517</v>
      </c>
      <c r="T6416" t="s">
        <v>517</v>
      </c>
      <c r="U6416" t="s">
        <v>517</v>
      </c>
      <c r="V6416" t="s">
        <v>517</v>
      </c>
      <c r="W6416" t="s">
        <v>589</v>
      </c>
      <c r="X6416" t="s">
        <v>590</v>
      </c>
      <c r="Y6416" t="s">
        <v>34704</v>
      </c>
      <c r="Z6416" s="1">
        <v>28797</v>
      </c>
      <c r="AA6416" t="s">
        <v>529</v>
      </c>
      <c r="AB6416">
        <v>38</v>
      </c>
      <c r="AC6416" t="s">
        <v>358</v>
      </c>
      <c r="AD6416" t="s">
        <v>483</v>
      </c>
      <c r="AF6416" t="s">
        <v>8295</v>
      </c>
      <c r="AG6416" t="s">
        <v>517</v>
      </c>
      <c r="AH6416" t="s">
        <v>8261</v>
      </c>
      <c r="AI6416" t="s">
        <v>8266</v>
      </c>
      <c r="AJ6416" t="s">
        <v>8263</v>
      </c>
    </row>
    <row r="6417" spans="1:36" x14ac:dyDescent="0.25">
      <c r="A6417" s="13" t="s">
        <v>34705</v>
      </c>
      <c r="B6417" s="1">
        <v>42985</v>
      </c>
      <c r="C6417" s="2">
        <v>0.29519675925925926</v>
      </c>
      <c r="D6417" t="s">
        <v>34706</v>
      </c>
      <c r="E6417" t="s">
        <v>22</v>
      </c>
      <c r="F6417" t="s">
        <v>34707</v>
      </c>
      <c r="G6417" s="14" t="s">
        <v>34708</v>
      </c>
      <c r="H6417" s="14" t="s">
        <v>34709</v>
      </c>
      <c r="I6417" t="s">
        <v>21</v>
      </c>
      <c r="K6417">
        <v>9</v>
      </c>
      <c r="L6417">
        <v>7</v>
      </c>
      <c r="M6417">
        <v>7</v>
      </c>
      <c r="N6417">
        <v>5</v>
      </c>
      <c r="O6417" t="s">
        <v>517</v>
      </c>
      <c r="P6417" t="s">
        <v>517</v>
      </c>
      <c r="Q6417" t="s">
        <v>517</v>
      </c>
      <c r="R6417" t="s">
        <v>517</v>
      </c>
      <c r="S6417" t="s">
        <v>517</v>
      </c>
      <c r="T6417" t="s">
        <v>517</v>
      </c>
      <c r="U6417" t="s">
        <v>517</v>
      </c>
      <c r="V6417" t="s">
        <v>517</v>
      </c>
      <c r="W6417" t="s">
        <v>517</v>
      </c>
      <c r="X6417" t="s">
        <v>517</v>
      </c>
      <c r="Y6417" t="s">
        <v>34710</v>
      </c>
      <c r="Z6417" s="1">
        <v>32045</v>
      </c>
      <c r="AA6417" t="s">
        <v>546</v>
      </c>
      <c r="AB6417">
        <v>29</v>
      </c>
      <c r="AC6417" t="s">
        <v>358</v>
      </c>
      <c r="AD6417" t="s">
        <v>509</v>
      </c>
      <c r="AF6417" t="s">
        <v>8304</v>
      </c>
      <c r="AG6417" t="s">
        <v>8260</v>
      </c>
      <c r="AH6417" t="s">
        <v>517</v>
      </c>
      <c r="AI6417" t="s">
        <v>517</v>
      </c>
      <c r="AJ6417" t="s">
        <v>517</v>
      </c>
    </row>
    <row r="6418" spans="1:36" x14ac:dyDescent="0.25">
      <c r="A6418" s="13" t="s">
        <v>34712</v>
      </c>
      <c r="B6418" s="1">
        <v>42985</v>
      </c>
      <c r="C6418" s="2">
        <v>0.25140046296296298</v>
      </c>
      <c r="D6418" t="s">
        <v>1677</v>
      </c>
      <c r="E6418" t="s">
        <v>22</v>
      </c>
      <c r="F6418" t="s">
        <v>34713</v>
      </c>
      <c r="G6418" s="14" t="s">
        <v>34714</v>
      </c>
      <c r="H6418" s="14" t="s">
        <v>34715</v>
      </c>
      <c r="I6418" t="s">
        <v>23</v>
      </c>
      <c r="K6418">
        <v>9</v>
      </c>
      <c r="L6418">
        <v>7</v>
      </c>
      <c r="M6418">
        <v>6</v>
      </c>
      <c r="N6418">
        <v>5</v>
      </c>
      <c r="O6418" t="s">
        <v>34711</v>
      </c>
      <c r="P6418" t="s">
        <v>517</v>
      </c>
      <c r="Q6418" t="s">
        <v>517</v>
      </c>
      <c r="R6418" t="s">
        <v>517</v>
      </c>
      <c r="S6418" t="s">
        <v>517</v>
      </c>
      <c r="T6418" t="s">
        <v>517</v>
      </c>
      <c r="U6418" t="s">
        <v>517</v>
      </c>
      <c r="V6418" t="s">
        <v>517</v>
      </c>
      <c r="W6418" t="s">
        <v>579</v>
      </c>
      <c r="X6418" t="s">
        <v>477</v>
      </c>
      <c r="Y6418" t="s">
        <v>9830</v>
      </c>
      <c r="Z6418" s="1">
        <v>32829</v>
      </c>
      <c r="AA6418" t="s">
        <v>546</v>
      </c>
      <c r="AB6418">
        <v>27</v>
      </c>
      <c r="AC6418" t="s">
        <v>358</v>
      </c>
      <c r="AD6418" t="s">
        <v>482</v>
      </c>
      <c r="AF6418" t="s">
        <v>517</v>
      </c>
      <c r="AG6418" t="s">
        <v>517</v>
      </c>
      <c r="AH6418" t="s">
        <v>517</v>
      </c>
      <c r="AI6418" t="s">
        <v>517</v>
      </c>
      <c r="AJ6418" t="s">
        <v>517</v>
      </c>
    </row>
    <row r="6419" spans="1:36" x14ac:dyDescent="0.25">
      <c r="A6419" s="13" t="s">
        <v>34716</v>
      </c>
      <c r="B6419" s="1">
        <v>42985</v>
      </c>
      <c r="C6419" s="2">
        <v>0.22908564814814814</v>
      </c>
      <c r="D6419" t="s">
        <v>34520</v>
      </c>
      <c r="E6419" t="s">
        <v>22</v>
      </c>
      <c r="F6419" t="s">
        <v>34521</v>
      </c>
      <c r="G6419" s="14" t="s">
        <v>34522</v>
      </c>
      <c r="H6419" s="14" t="s">
        <v>34717</v>
      </c>
      <c r="I6419" t="s">
        <v>23</v>
      </c>
      <c r="K6419">
        <v>9</v>
      </c>
      <c r="L6419">
        <v>7</v>
      </c>
      <c r="M6419">
        <v>5</v>
      </c>
      <c r="N6419">
        <v>5</v>
      </c>
      <c r="O6419" t="s">
        <v>517</v>
      </c>
      <c r="P6419" t="s">
        <v>517</v>
      </c>
      <c r="Q6419" t="s">
        <v>517</v>
      </c>
      <c r="R6419" t="s">
        <v>517</v>
      </c>
      <c r="S6419" t="s">
        <v>517</v>
      </c>
      <c r="T6419" t="s">
        <v>517</v>
      </c>
      <c r="U6419" t="s">
        <v>517</v>
      </c>
      <c r="V6419" t="s">
        <v>517</v>
      </c>
      <c r="W6419" t="s">
        <v>517</v>
      </c>
      <c r="X6419" t="s">
        <v>517</v>
      </c>
      <c r="Y6419" t="s">
        <v>34524</v>
      </c>
      <c r="Z6419" s="1">
        <v>33253</v>
      </c>
      <c r="AA6419" t="s">
        <v>529</v>
      </c>
      <c r="AB6419">
        <v>26</v>
      </c>
      <c r="AC6419" t="s">
        <v>358</v>
      </c>
      <c r="AD6419" t="s">
        <v>500</v>
      </c>
      <c r="AF6419" t="s">
        <v>517</v>
      </c>
      <c r="AG6419" t="s">
        <v>517</v>
      </c>
      <c r="AH6419" t="s">
        <v>517</v>
      </c>
      <c r="AI6419" t="s">
        <v>517</v>
      </c>
      <c r="AJ6419" t="s">
        <v>517</v>
      </c>
    </row>
    <row r="6420" spans="1:36" x14ac:dyDescent="0.25">
      <c r="A6420" s="13" t="s">
        <v>34722</v>
      </c>
      <c r="B6420" s="1">
        <v>42985</v>
      </c>
      <c r="C6420" s="2">
        <v>0.1769212962962963</v>
      </c>
      <c r="D6420" t="s">
        <v>34723</v>
      </c>
      <c r="E6420" t="s">
        <v>22</v>
      </c>
      <c r="F6420" t="s">
        <v>34724</v>
      </c>
      <c r="G6420" s="14" t="s">
        <v>34725</v>
      </c>
      <c r="H6420" s="14" t="s">
        <v>34726</v>
      </c>
      <c r="I6420" t="s">
        <v>21</v>
      </c>
      <c r="K6420">
        <v>9</v>
      </c>
      <c r="L6420">
        <v>7</v>
      </c>
      <c r="M6420">
        <v>4</v>
      </c>
      <c r="N6420">
        <v>5</v>
      </c>
      <c r="O6420" t="s">
        <v>34718</v>
      </c>
      <c r="P6420" t="s">
        <v>34719</v>
      </c>
      <c r="Q6420" t="s">
        <v>34720</v>
      </c>
      <c r="R6420" t="s">
        <v>34721</v>
      </c>
      <c r="S6420" t="s">
        <v>517</v>
      </c>
      <c r="T6420" t="s">
        <v>517</v>
      </c>
      <c r="U6420" t="s">
        <v>517</v>
      </c>
      <c r="V6420" t="s">
        <v>517</v>
      </c>
      <c r="W6420" t="s">
        <v>589</v>
      </c>
      <c r="X6420" t="s">
        <v>590</v>
      </c>
      <c r="Y6420" t="s">
        <v>34727</v>
      </c>
      <c r="Z6420" s="1" t="s">
        <v>517</v>
      </c>
      <c r="AA6420" t="s">
        <v>529</v>
      </c>
      <c r="AB6420" t="s">
        <v>517</v>
      </c>
      <c r="AC6420" t="s">
        <v>358</v>
      </c>
      <c r="AD6420" t="s">
        <v>517</v>
      </c>
      <c r="AF6420" t="s">
        <v>8306</v>
      </c>
      <c r="AG6420" t="s">
        <v>8260</v>
      </c>
      <c r="AH6420" t="s">
        <v>517</v>
      </c>
      <c r="AI6420" t="s">
        <v>8303</v>
      </c>
      <c r="AJ6420" t="s">
        <v>8307</v>
      </c>
    </row>
    <row r="6421" spans="1:36" x14ac:dyDescent="0.25">
      <c r="A6421" s="13" t="s">
        <v>34729</v>
      </c>
      <c r="B6421" s="1">
        <v>42984</v>
      </c>
      <c r="C6421" s="2">
        <v>0.88973379629629623</v>
      </c>
      <c r="D6421" t="s">
        <v>34730</v>
      </c>
      <c r="E6421" t="s">
        <v>22</v>
      </c>
      <c r="F6421" t="s">
        <v>34731</v>
      </c>
      <c r="G6421" s="14" t="s">
        <v>34732</v>
      </c>
      <c r="H6421" s="14" t="s">
        <v>34733</v>
      </c>
      <c r="I6421" t="s">
        <v>21</v>
      </c>
      <c r="K6421">
        <v>9</v>
      </c>
      <c r="L6421">
        <v>6</v>
      </c>
      <c r="M6421">
        <v>21</v>
      </c>
      <c r="N6421">
        <v>4</v>
      </c>
      <c r="O6421" t="s">
        <v>34728</v>
      </c>
      <c r="P6421" t="s">
        <v>517</v>
      </c>
      <c r="Q6421" t="s">
        <v>517</v>
      </c>
      <c r="R6421" t="s">
        <v>517</v>
      </c>
      <c r="S6421" t="s">
        <v>517</v>
      </c>
      <c r="T6421" t="s">
        <v>517</v>
      </c>
      <c r="U6421" t="s">
        <v>517</v>
      </c>
      <c r="V6421" t="s">
        <v>517</v>
      </c>
      <c r="W6421" t="s">
        <v>589</v>
      </c>
      <c r="X6421" t="s">
        <v>590</v>
      </c>
      <c r="Y6421" t="s">
        <v>8331</v>
      </c>
      <c r="Z6421" s="1">
        <v>30291</v>
      </c>
      <c r="AA6421" t="s">
        <v>529</v>
      </c>
      <c r="AB6421">
        <v>34</v>
      </c>
      <c r="AC6421" t="s">
        <v>358</v>
      </c>
      <c r="AD6421" t="s">
        <v>483</v>
      </c>
      <c r="AF6421" t="s">
        <v>517</v>
      </c>
      <c r="AG6421" t="s">
        <v>8282</v>
      </c>
      <c r="AH6421" t="s">
        <v>8253</v>
      </c>
      <c r="AI6421" t="s">
        <v>517</v>
      </c>
      <c r="AJ6421" t="s">
        <v>517</v>
      </c>
    </row>
    <row r="6422" spans="1:36" x14ac:dyDescent="0.25">
      <c r="A6422" s="13" t="s">
        <v>34734</v>
      </c>
      <c r="B6422" s="1">
        <v>42984</v>
      </c>
      <c r="C6422" s="2">
        <v>0.86993055555555554</v>
      </c>
      <c r="D6422" t="s">
        <v>34735</v>
      </c>
      <c r="E6422" t="s">
        <v>22</v>
      </c>
      <c r="F6422" t="s">
        <v>34736</v>
      </c>
      <c r="G6422" s="14" t="s">
        <v>34737</v>
      </c>
      <c r="H6422" s="14" t="s">
        <v>34738</v>
      </c>
      <c r="I6422" t="s">
        <v>21</v>
      </c>
      <c r="K6422">
        <v>9</v>
      </c>
      <c r="L6422">
        <v>6</v>
      </c>
      <c r="M6422">
        <v>20</v>
      </c>
      <c r="N6422">
        <v>4</v>
      </c>
      <c r="O6422" t="s">
        <v>517</v>
      </c>
      <c r="P6422" t="s">
        <v>517</v>
      </c>
      <c r="Q6422" t="s">
        <v>517</v>
      </c>
      <c r="R6422" t="s">
        <v>517</v>
      </c>
      <c r="S6422" t="s">
        <v>517</v>
      </c>
      <c r="T6422" t="s">
        <v>517</v>
      </c>
      <c r="U6422" t="s">
        <v>517</v>
      </c>
      <c r="V6422" t="s">
        <v>517</v>
      </c>
      <c r="W6422" t="s">
        <v>517</v>
      </c>
      <c r="X6422" t="s">
        <v>517</v>
      </c>
      <c r="Y6422" t="s">
        <v>34739</v>
      </c>
      <c r="Z6422" s="1">
        <v>20440</v>
      </c>
      <c r="AA6422" t="s">
        <v>34740</v>
      </c>
      <c r="AB6422">
        <v>61</v>
      </c>
      <c r="AC6422" t="s">
        <v>358</v>
      </c>
      <c r="AD6422" t="s">
        <v>489</v>
      </c>
      <c r="AF6422" t="s">
        <v>8273</v>
      </c>
      <c r="AG6422" t="s">
        <v>8295</v>
      </c>
      <c r="AH6422" t="s">
        <v>517</v>
      </c>
      <c r="AI6422" t="s">
        <v>8263</v>
      </c>
      <c r="AJ6422" t="s">
        <v>8256</v>
      </c>
    </row>
    <row r="6423" spans="1:36" x14ac:dyDescent="0.25">
      <c r="A6423" s="13" t="s">
        <v>34741</v>
      </c>
      <c r="B6423" s="1">
        <v>42984</v>
      </c>
      <c r="C6423" s="2">
        <v>0.86211805555555554</v>
      </c>
      <c r="D6423" t="s">
        <v>31922</v>
      </c>
      <c r="E6423" t="s">
        <v>22</v>
      </c>
      <c r="F6423" t="s">
        <v>31923</v>
      </c>
      <c r="G6423" s="14" t="s">
        <v>31924</v>
      </c>
      <c r="H6423" s="14" t="s">
        <v>31925</v>
      </c>
      <c r="I6423" t="s">
        <v>23</v>
      </c>
      <c r="K6423">
        <v>9</v>
      </c>
      <c r="L6423">
        <v>6</v>
      </c>
      <c r="M6423">
        <v>20</v>
      </c>
      <c r="N6423">
        <v>4</v>
      </c>
      <c r="O6423" t="s">
        <v>34020</v>
      </c>
      <c r="P6423" t="s">
        <v>517</v>
      </c>
      <c r="Q6423" t="s">
        <v>517</v>
      </c>
      <c r="R6423" t="s">
        <v>517</v>
      </c>
      <c r="S6423" t="s">
        <v>517</v>
      </c>
      <c r="T6423" t="s">
        <v>517</v>
      </c>
      <c r="U6423" t="s">
        <v>517</v>
      </c>
      <c r="V6423" t="s">
        <v>517</v>
      </c>
      <c r="W6423" t="s">
        <v>2068</v>
      </c>
      <c r="X6423" t="s">
        <v>622</v>
      </c>
      <c r="Y6423" t="s">
        <v>11441</v>
      </c>
      <c r="Z6423" s="1">
        <v>33495</v>
      </c>
      <c r="AA6423" t="s">
        <v>1182</v>
      </c>
      <c r="AB6423">
        <v>25</v>
      </c>
      <c r="AC6423" t="s">
        <v>358</v>
      </c>
      <c r="AD6423" t="s">
        <v>487</v>
      </c>
      <c r="AF6423" t="s">
        <v>8253</v>
      </c>
      <c r="AG6423" t="s">
        <v>8282</v>
      </c>
      <c r="AH6423" t="s">
        <v>517</v>
      </c>
      <c r="AI6423" t="s">
        <v>517</v>
      </c>
      <c r="AJ6423" t="s">
        <v>517</v>
      </c>
    </row>
    <row r="6424" spans="1:36" x14ac:dyDescent="0.25">
      <c r="A6424" s="13" t="s">
        <v>34743</v>
      </c>
      <c r="B6424" s="1">
        <v>42984</v>
      </c>
      <c r="C6424" s="2">
        <v>0.82670138888888889</v>
      </c>
      <c r="D6424" t="s">
        <v>34744</v>
      </c>
      <c r="E6424" t="s">
        <v>15244</v>
      </c>
      <c r="F6424" t="s">
        <v>34745</v>
      </c>
      <c r="G6424" s="14" t="s">
        <v>34746</v>
      </c>
      <c r="H6424" s="14" t="s">
        <v>34747</v>
      </c>
      <c r="I6424" t="s">
        <v>21</v>
      </c>
      <c r="K6424">
        <v>9</v>
      </c>
      <c r="L6424">
        <v>6</v>
      </c>
      <c r="M6424">
        <v>19</v>
      </c>
      <c r="N6424">
        <v>4</v>
      </c>
      <c r="O6424" t="s">
        <v>34742</v>
      </c>
      <c r="P6424" t="s">
        <v>517</v>
      </c>
      <c r="Q6424" t="s">
        <v>517</v>
      </c>
      <c r="R6424" t="s">
        <v>517</v>
      </c>
      <c r="S6424" t="s">
        <v>517</v>
      </c>
      <c r="T6424" t="s">
        <v>517</v>
      </c>
      <c r="U6424" t="s">
        <v>517</v>
      </c>
      <c r="V6424" t="s">
        <v>517</v>
      </c>
      <c r="W6424" t="s">
        <v>1217</v>
      </c>
      <c r="X6424" t="s">
        <v>590</v>
      </c>
      <c r="Y6424" t="s">
        <v>517</v>
      </c>
      <c r="Z6424" s="1" t="s">
        <v>517</v>
      </c>
      <c r="AA6424" t="s">
        <v>34748</v>
      </c>
      <c r="AB6424" t="s">
        <v>517</v>
      </c>
      <c r="AC6424" t="s">
        <v>777</v>
      </c>
      <c r="AD6424" t="s">
        <v>517</v>
      </c>
      <c r="AF6424" t="s">
        <v>8253</v>
      </c>
      <c r="AG6424" t="s">
        <v>517</v>
      </c>
      <c r="AH6424" t="s">
        <v>517</v>
      </c>
      <c r="AI6424" t="s">
        <v>517</v>
      </c>
      <c r="AJ6424" t="s">
        <v>517</v>
      </c>
    </row>
    <row r="6425" spans="1:36" x14ac:dyDescent="0.25">
      <c r="A6425" s="13" t="s">
        <v>34749</v>
      </c>
      <c r="B6425" s="1">
        <v>42984</v>
      </c>
      <c r="C6425" s="2">
        <v>0.77871527777777771</v>
      </c>
      <c r="D6425" t="s">
        <v>34750</v>
      </c>
      <c r="E6425" t="s">
        <v>22</v>
      </c>
      <c r="F6425" t="s">
        <v>34751</v>
      </c>
      <c r="G6425" s="14" t="s">
        <v>34752</v>
      </c>
      <c r="H6425" s="14" t="s">
        <v>34753</v>
      </c>
      <c r="I6425" t="s">
        <v>21</v>
      </c>
      <c r="K6425">
        <v>9</v>
      </c>
      <c r="L6425">
        <v>6</v>
      </c>
      <c r="M6425">
        <v>18</v>
      </c>
      <c r="N6425">
        <v>4</v>
      </c>
      <c r="O6425" t="s">
        <v>517</v>
      </c>
      <c r="P6425" t="s">
        <v>517</v>
      </c>
      <c r="Q6425" t="s">
        <v>517</v>
      </c>
      <c r="R6425" t="s">
        <v>517</v>
      </c>
      <c r="S6425" t="s">
        <v>517</v>
      </c>
      <c r="T6425" t="s">
        <v>517</v>
      </c>
      <c r="U6425" t="s">
        <v>517</v>
      </c>
      <c r="V6425" t="s">
        <v>517</v>
      </c>
      <c r="W6425" t="s">
        <v>517</v>
      </c>
      <c r="X6425" t="s">
        <v>517</v>
      </c>
      <c r="Y6425" t="s">
        <v>34754</v>
      </c>
      <c r="Z6425" s="1">
        <v>16022</v>
      </c>
      <c r="AA6425" t="s">
        <v>1489</v>
      </c>
      <c r="AB6425">
        <v>73</v>
      </c>
      <c r="AC6425" t="s">
        <v>358</v>
      </c>
      <c r="AD6425" t="s">
        <v>483</v>
      </c>
      <c r="AF6425" t="s">
        <v>517</v>
      </c>
      <c r="AG6425" t="s">
        <v>517</v>
      </c>
      <c r="AH6425" t="s">
        <v>517</v>
      </c>
      <c r="AI6425" t="s">
        <v>517</v>
      </c>
      <c r="AJ6425" t="s">
        <v>517</v>
      </c>
    </row>
    <row r="6426" spans="1:36" x14ac:dyDescent="0.25">
      <c r="A6426" s="13" t="s">
        <v>34756</v>
      </c>
      <c r="B6426" s="1">
        <v>42984</v>
      </c>
      <c r="C6426" s="2">
        <v>0.77332175925925928</v>
      </c>
      <c r="D6426" t="s">
        <v>34757</v>
      </c>
      <c r="E6426" t="s">
        <v>22</v>
      </c>
      <c r="F6426" t="s">
        <v>34758</v>
      </c>
      <c r="G6426" s="14" t="s">
        <v>34759</v>
      </c>
      <c r="H6426" s="14" t="s">
        <v>34760</v>
      </c>
      <c r="I6426" t="s">
        <v>23</v>
      </c>
      <c r="K6426">
        <v>9</v>
      </c>
      <c r="L6426">
        <v>6</v>
      </c>
      <c r="M6426">
        <v>18</v>
      </c>
      <c r="N6426">
        <v>4</v>
      </c>
      <c r="O6426" t="s">
        <v>34755</v>
      </c>
      <c r="P6426" t="s">
        <v>517</v>
      </c>
      <c r="Q6426" t="s">
        <v>517</v>
      </c>
      <c r="R6426" t="s">
        <v>517</v>
      </c>
      <c r="S6426" t="s">
        <v>517</v>
      </c>
      <c r="T6426" t="s">
        <v>517</v>
      </c>
      <c r="U6426" t="s">
        <v>517</v>
      </c>
      <c r="V6426" t="s">
        <v>517</v>
      </c>
      <c r="W6426" t="s">
        <v>589</v>
      </c>
      <c r="X6426" t="s">
        <v>590</v>
      </c>
      <c r="Y6426" t="s">
        <v>34761</v>
      </c>
      <c r="Z6426" s="1">
        <v>27367</v>
      </c>
      <c r="AA6426" t="s">
        <v>16729</v>
      </c>
      <c r="AB6426">
        <v>42</v>
      </c>
      <c r="AC6426" t="s">
        <v>358</v>
      </c>
      <c r="AD6426" t="s">
        <v>498</v>
      </c>
      <c r="AF6426" t="s">
        <v>8304</v>
      </c>
      <c r="AG6426" t="s">
        <v>517</v>
      </c>
      <c r="AH6426" t="s">
        <v>517</v>
      </c>
      <c r="AI6426" t="s">
        <v>517</v>
      </c>
      <c r="AJ6426" t="s">
        <v>517</v>
      </c>
    </row>
    <row r="6427" spans="1:36" x14ac:dyDescent="0.25">
      <c r="A6427" t="s">
        <v>34763</v>
      </c>
      <c r="B6427">
        <v>42984</v>
      </c>
      <c r="C6427">
        <v>0.76071759259259253</v>
      </c>
      <c r="D6427" t="s">
        <v>34764</v>
      </c>
      <c r="E6427" t="s">
        <v>22</v>
      </c>
      <c r="F6427" t="s">
        <v>34765</v>
      </c>
      <c r="G6427" t="s">
        <v>34766</v>
      </c>
      <c r="H6427" t="s">
        <v>34767</v>
      </c>
      <c r="I6427" t="s">
        <v>23</v>
      </c>
      <c r="K6427">
        <v>9</v>
      </c>
      <c r="L6427">
        <v>6</v>
      </c>
      <c r="M6427">
        <v>18</v>
      </c>
      <c r="N6427">
        <v>4</v>
      </c>
      <c r="O6427" t="s">
        <v>34762</v>
      </c>
      <c r="P6427" t="s">
        <v>517</v>
      </c>
      <c r="Q6427" t="s">
        <v>517</v>
      </c>
      <c r="R6427" t="s">
        <v>517</v>
      </c>
      <c r="S6427" t="s">
        <v>517</v>
      </c>
      <c r="T6427" t="s">
        <v>517</v>
      </c>
      <c r="U6427" t="s">
        <v>517</v>
      </c>
      <c r="V6427" t="s">
        <v>517</v>
      </c>
      <c r="W6427" t="s">
        <v>589</v>
      </c>
      <c r="X6427" t="s">
        <v>590</v>
      </c>
      <c r="Y6427" t="s">
        <v>34768</v>
      </c>
      <c r="Z6427">
        <v>31303</v>
      </c>
      <c r="AA6427" t="s">
        <v>529</v>
      </c>
      <c r="AB6427">
        <v>31</v>
      </c>
      <c r="AC6427" t="s">
        <v>358</v>
      </c>
      <c r="AD6427" t="s">
        <v>509</v>
      </c>
      <c r="AF6427" t="s">
        <v>517</v>
      </c>
      <c r="AG6427" t="s">
        <v>517</v>
      </c>
      <c r="AH6427" t="s">
        <v>517</v>
      </c>
      <c r="AI6427" t="s">
        <v>517</v>
      </c>
      <c r="AJ6427" t="s">
        <v>517</v>
      </c>
    </row>
    <row r="6428" spans="1:36" x14ac:dyDescent="0.25">
      <c r="A6428" s="13" t="s">
        <v>34769</v>
      </c>
      <c r="B6428" s="1">
        <v>42984</v>
      </c>
      <c r="C6428" s="2">
        <v>0.70658564814814817</v>
      </c>
      <c r="D6428" t="s">
        <v>34770</v>
      </c>
      <c r="E6428" t="s">
        <v>22</v>
      </c>
      <c r="F6428" t="s">
        <v>34338</v>
      </c>
      <c r="G6428" s="14" t="s">
        <v>34339</v>
      </c>
      <c r="H6428" s="14" t="s">
        <v>34340</v>
      </c>
      <c r="I6428" t="s">
        <v>23</v>
      </c>
      <c r="K6428">
        <v>9</v>
      </c>
      <c r="L6428">
        <v>6</v>
      </c>
      <c r="M6428">
        <v>16</v>
      </c>
      <c r="N6428">
        <v>4</v>
      </c>
      <c r="O6428" t="s">
        <v>34334</v>
      </c>
      <c r="P6428" t="s">
        <v>34335</v>
      </c>
      <c r="Q6428" t="s">
        <v>517</v>
      </c>
      <c r="R6428" t="s">
        <v>517</v>
      </c>
      <c r="S6428" t="s">
        <v>517</v>
      </c>
      <c r="T6428" t="s">
        <v>517</v>
      </c>
      <c r="U6428" t="s">
        <v>517</v>
      </c>
      <c r="V6428" t="s">
        <v>517</v>
      </c>
      <c r="W6428" t="s">
        <v>861</v>
      </c>
      <c r="X6428" t="s">
        <v>842</v>
      </c>
      <c r="Y6428" t="s">
        <v>34341</v>
      </c>
      <c r="Z6428" s="1">
        <v>27327</v>
      </c>
      <c r="AA6428" t="s">
        <v>519</v>
      </c>
      <c r="AB6428">
        <v>42</v>
      </c>
      <c r="AC6428" t="s">
        <v>358</v>
      </c>
      <c r="AD6428" t="s">
        <v>482</v>
      </c>
      <c r="AF6428" t="s">
        <v>8313</v>
      </c>
      <c r="AG6428" t="s">
        <v>517</v>
      </c>
      <c r="AH6428" t="s">
        <v>517</v>
      </c>
      <c r="AI6428" t="s">
        <v>517</v>
      </c>
      <c r="AJ6428" t="s">
        <v>517</v>
      </c>
    </row>
    <row r="6429" spans="1:36" x14ac:dyDescent="0.25">
      <c r="A6429" s="13" t="s">
        <v>34771</v>
      </c>
      <c r="B6429" s="1">
        <v>42984</v>
      </c>
      <c r="C6429" s="2">
        <v>0.70254629629629628</v>
      </c>
      <c r="D6429" t="s">
        <v>29580</v>
      </c>
      <c r="E6429" t="s">
        <v>22</v>
      </c>
      <c r="F6429" t="s">
        <v>29581</v>
      </c>
      <c r="G6429" s="14" t="s">
        <v>29582</v>
      </c>
      <c r="H6429" s="14" t="s">
        <v>32959</v>
      </c>
      <c r="I6429" t="s">
        <v>21</v>
      </c>
      <c r="K6429">
        <v>9</v>
      </c>
      <c r="L6429">
        <v>6</v>
      </c>
      <c r="M6429">
        <v>16</v>
      </c>
      <c r="N6429">
        <v>4</v>
      </c>
      <c r="O6429" t="s">
        <v>517</v>
      </c>
      <c r="P6429" t="s">
        <v>517</v>
      </c>
      <c r="Q6429" t="s">
        <v>517</v>
      </c>
      <c r="R6429" t="s">
        <v>517</v>
      </c>
      <c r="S6429" t="s">
        <v>517</v>
      </c>
      <c r="T6429" t="s">
        <v>517</v>
      </c>
      <c r="U6429" t="s">
        <v>517</v>
      </c>
      <c r="V6429" t="s">
        <v>517</v>
      </c>
      <c r="W6429" t="s">
        <v>517</v>
      </c>
      <c r="X6429" t="s">
        <v>517</v>
      </c>
      <c r="Y6429" t="s">
        <v>29584</v>
      </c>
      <c r="Z6429" s="1">
        <v>29789</v>
      </c>
      <c r="AA6429" t="s">
        <v>29585</v>
      </c>
      <c r="AB6429">
        <v>36</v>
      </c>
      <c r="AC6429" t="s">
        <v>358</v>
      </c>
      <c r="AD6429" t="s">
        <v>493</v>
      </c>
      <c r="AF6429" t="s">
        <v>8295</v>
      </c>
      <c r="AG6429" t="s">
        <v>517</v>
      </c>
      <c r="AH6429" t="s">
        <v>8297</v>
      </c>
      <c r="AI6429" t="s">
        <v>8307</v>
      </c>
      <c r="AJ6429" t="s">
        <v>517</v>
      </c>
    </row>
    <row r="6430" spans="1:36" x14ac:dyDescent="0.25">
      <c r="A6430" s="13" t="s">
        <v>34772</v>
      </c>
      <c r="B6430" s="1">
        <v>42984</v>
      </c>
      <c r="C6430" s="2">
        <v>0.62811342592592589</v>
      </c>
      <c r="D6430" t="s">
        <v>34773</v>
      </c>
      <c r="E6430" t="s">
        <v>22</v>
      </c>
      <c r="F6430" t="s">
        <v>34774</v>
      </c>
      <c r="G6430" s="14" t="s">
        <v>34775</v>
      </c>
      <c r="H6430" s="14" t="s">
        <v>34776</v>
      </c>
      <c r="I6430" t="s">
        <v>21</v>
      </c>
      <c r="K6430">
        <v>9</v>
      </c>
      <c r="L6430">
        <v>6</v>
      </c>
      <c r="M6430">
        <v>15</v>
      </c>
      <c r="N6430">
        <v>4</v>
      </c>
      <c r="O6430" t="s">
        <v>517</v>
      </c>
      <c r="P6430" t="s">
        <v>517</v>
      </c>
      <c r="Q6430" t="s">
        <v>517</v>
      </c>
      <c r="R6430" t="s">
        <v>517</v>
      </c>
      <c r="S6430" t="s">
        <v>517</v>
      </c>
      <c r="T6430" t="s">
        <v>517</v>
      </c>
      <c r="U6430" t="s">
        <v>517</v>
      </c>
      <c r="V6430" t="s">
        <v>517</v>
      </c>
      <c r="W6430" t="s">
        <v>517</v>
      </c>
      <c r="X6430" t="s">
        <v>517</v>
      </c>
      <c r="Y6430" t="s">
        <v>34777</v>
      </c>
      <c r="Z6430" s="1">
        <v>29822</v>
      </c>
      <c r="AA6430" t="s">
        <v>529</v>
      </c>
      <c r="AB6430">
        <v>36</v>
      </c>
      <c r="AC6430" t="s">
        <v>358</v>
      </c>
      <c r="AD6430" t="s">
        <v>487</v>
      </c>
      <c r="AF6430" t="s">
        <v>8261</v>
      </c>
      <c r="AG6430" t="s">
        <v>8270</v>
      </c>
      <c r="AH6430" t="s">
        <v>8263</v>
      </c>
      <c r="AI6430" t="s">
        <v>517</v>
      </c>
      <c r="AJ6430" t="s">
        <v>517</v>
      </c>
    </row>
    <row r="6431" spans="1:36" x14ac:dyDescent="0.25">
      <c r="A6431" s="13" t="s">
        <v>34779</v>
      </c>
      <c r="B6431" s="1">
        <v>42984</v>
      </c>
      <c r="C6431" s="2">
        <v>0.61525462962962962</v>
      </c>
      <c r="D6431" t="s">
        <v>34780</v>
      </c>
      <c r="E6431" t="s">
        <v>22</v>
      </c>
      <c r="F6431" t="s">
        <v>34781</v>
      </c>
      <c r="G6431" s="14" t="s">
        <v>34782</v>
      </c>
      <c r="H6431" s="14" t="s">
        <v>34783</v>
      </c>
      <c r="I6431" t="s">
        <v>23</v>
      </c>
      <c r="K6431">
        <v>9</v>
      </c>
      <c r="L6431">
        <v>6</v>
      </c>
      <c r="M6431">
        <v>14</v>
      </c>
      <c r="N6431">
        <v>4</v>
      </c>
      <c r="O6431" t="s">
        <v>34778</v>
      </c>
      <c r="P6431" t="s">
        <v>517</v>
      </c>
      <c r="Q6431" t="s">
        <v>517</v>
      </c>
      <c r="R6431" t="s">
        <v>517</v>
      </c>
      <c r="S6431" t="s">
        <v>517</v>
      </c>
      <c r="T6431" t="s">
        <v>517</v>
      </c>
      <c r="U6431" t="s">
        <v>517</v>
      </c>
      <c r="V6431" t="s">
        <v>517</v>
      </c>
      <c r="W6431" t="s">
        <v>672</v>
      </c>
      <c r="X6431" t="s">
        <v>622</v>
      </c>
      <c r="Y6431" t="s">
        <v>517</v>
      </c>
      <c r="Z6431" s="1" t="s">
        <v>517</v>
      </c>
      <c r="AA6431" t="s">
        <v>556</v>
      </c>
      <c r="AB6431" t="s">
        <v>517</v>
      </c>
      <c r="AC6431" t="s">
        <v>358</v>
      </c>
      <c r="AD6431" t="s">
        <v>517</v>
      </c>
      <c r="AF6431" t="s">
        <v>517</v>
      </c>
      <c r="AG6431" t="s">
        <v>517</v>
      </c>
      <c r="AH6431" t="s">
        <v>517</v>
      </c>
      <c r="AI6431" t="s">
        <v>517</v>
      </c>
      <c r="AJ6431" t="s">
        <v>517</v>
      </c>
    </row>
    <row r="6432" spans="1:36" x14ac:dyDescent="0.25">
      <c r="A6432" s="13" t="s">
        <v>34785</v>
      </c>
      <c r="B6432" s="1">
        <v>42984</v>
      </c>
      <c r="C6432" s="2">
        <v>0.61396990740740742</v>
      </c>
      <c r="D6432" t="s">
        <v>34786</v>
      </c>
      <c r="E6432" t="s">
        <v>116</v>
      </c>
      <c r="F6432" t="s">
        <v>34787</v>
      </c>
      <c r="G6432" s="14" t="s">
        <v>34788</v>
      </c>
      <c r="H6432" s="14" t="s">
        <v>34789</v>
      </c>
      <c r="I6432" t="s">
        <v>23</v>
      </c>
      <c r="K6432">
        <v>9</v>
      </c>
      <c r="L6432">
        <v>6</v>
      </c>
      <c r="M6432">
        <v>14</v>
      </c>
      <c r="N6432">
        <v>4</v>
      </c>
      <c r="O6432" t="s">
        <v>34784</v>
      </c>
      <c r="P6432" t="s">
        <v>517</v>
      </c>
      <c r="Q6432" t="s">
        <v>517</v>
      </c>
      <c r="R6432" t="s">
        <v>517</v>
      </c>
      <c r="S6432" t="s">
        <v>517</v>
      </c>
      <c r="T6432" t="s">
        <v>517</v>
      </c>
      <c r="U6432" t="s">
        <v>517</v>
      </c>
      <c r="V6432" t="s">
        <v>517</v>
      </c>
      <c r="W6432" t="s">
        <v>589</v>
      </c>
      <c r="X6432" t="s">
        <v>590</v>
      </c>
      <c r="Y6432" t="s">
        <v>517</v>
      </c>
      <c r="Z6432" s="1" t="s">
        <v>517</v>
      </c>
      <c r="AA6432" t="s">
        <v>17339</v>
      </c>
      <c r="AB6432" t="s">
        <v>517</v>
      </c>
      <c r="AC6432" t="s">
        <v>358</v>
      </c>
      <c r="AD6432" t="s">
        <v>517</v>
      </c>
      <c r="AF6432" t="s">
        <v>517</v>
      </c>
      <c r="AG6432" t="s">
        <v>517</v>
      </c>
      <c r="AH6432" t="s">
        <v>517</v>
      </c>
      <c r="AI6432" t="s">
        <v>517</v>
      </c>
      <c r="AJ6432" t="s">
        <v>517</v>
      </c>
    </row>
    <row r="6433" spans="1:36" x14ac:dyDescent="0.25">
      <c r="A6433" s="13" t="s">
        <v>34790</v>
      </c>
      <c r="B6433" s="1">
        <v>42984</v>
      </c>
      <c r="C6433" s="2">
        <v>0.61165509259259265</v>
      </c>
      <c r="D6433" t="s">
        <v>34791</v>
      </c>
      <c r="E6433" t="s">
        <v>22</v>
      </c>
      <c r="F6433" t="s">
        <v>34792</v>
      </c>
      <c r="G6433" s="14" t="s">
        <v>34793</v>
      </c>
      <c r="H6433" s="14" t="s">
        <v>34794</v>
      </c>
      <c r="I6433" t="s">
        <v>24</v>
      </c>
      <c r="K6433">
        <v>9</v>
      </c>
      <c r="L6433">
        <v>6</v>
      </c>
      <c r="M6433">
        <v>14</v>
      </c>
      <c r="N6433">
        <v>4</v>
      </c>
      <c r="O6433" t="s">
        <v>517</v>
      </c>
      <c r="P6433" t="s">
        <v>517</v>
      </c>
      <c r="Q6433" t="s">
        <v>517</v>
      </c>
      <c r="R6433" t="s">
        <v>517</v>
      </c>
      <c r="S6433" t="s">
        <v>517</v>
      </c>
      <c r="T6433" t="s">
        <v>517</v>
      </c>
      <c r="U6433" t="s">
        <v>517</v>
      </c>
      <c r="V6433" t="s">
        <v>517</v>
      </c>
      <c r="W6433" t="s">
        <v>517</v>
      </c>
      <c r="X6433" t="s">
        <v>517</v>
      </c>
      <c r="Y6433" t="s">
        <v>34795</v>
      </c>
      <c r="Z6433" s="1">
        <v>30468</v>
      </c>
      <c r="AA6433" t="s">
        <v>34796</v>
      </c>
      <c r="AB6433">
        <v>34</v>
      </c>
      <c r="AC6433" t="s">
        <v>357</v>
      </c>
      <c r="AD6433" t="s">
        <v>502</v>
      </c>
      <c r="AF6433" t="s">
        <v>517</v>
      </c>
      <c r="AG6433" t="s">
        <v>517</v>
      </c>
      <c r="AH6433" t="s">
        <v>517</v>
      </c>
      <c r="AI6433" t="s">
        <v>517</v>
      </c>
      <c r="AJ6433" t="s">
        <v>517</v>
      </c>
    </row>
    <row r="6434" spans="1:36" x14ac:dyDescent="0.25">
      <c r="A6434" s="13" t="s">
        <v>34798</v>
      </c>
      <c r="B6434" s="1">
        <v>42984</v>
      </c>
      <c r="C6434" s="2">
        <v>0.60018518518518515</v>
      </c>
      <c r="D6434" t="s">
        <v>34797</v>
      </c>
      <c r="E6434" t="s">
        <v>1282</v>
      </c>
      <c r="F6434" t="s">
        <v>34799</v>
      </c>
      <c r="G6434" s="14" t="s">
        <v>34800</v>
      </c>
      <c r="H6434" s="14" t="s">
        <v>34801</v>
      </c>
      <c r="I6434" t="s">
        <v>24</v>
      </c>
      <c r="K6434">
        <v>9</v>
      </c>
      <c r="L6434">
        <v>6</v>
      </c>
      <c r="M6434">
        <v>14</v>
      </c>
      <c r="N6434">
        <v>4</v>
      </c>
      <c r="O6434" t="s">
        <v>517</v>
      </c>
      <c r="P6434" t="s">
        <v>517</v>
      </c>
      <c r="Q6434" t="s">
        <v>517</v>
      </c>
      <c r="R6434" t="s">
        <v>517</v>
      </c>
      <c r="S6434" t="s">
        <v>517</v>
      </c>
      <c r="T6434" t="s">
        <v>517</v>
      </c>
      <c r="U6434" t="s">
        <v>517</v>
      </c>
      <c r="V6434" t="s">
        <v>517</v>
      </c>
      <c r="W6434" t="s">
        <v>517</v>
      </c>
      <c r="X6434" t="s">
        <v>517</v>
      </c>
      <c r="Y6434" t="s">
        <v>517</v>
      </c>
      <c r="Z6434" s="1" t="s">
        <v>517</v>
      </c>
      <c r="AA6434" t="s">
        <v>34802</v>
      </c>
      <c r="AB6434" t="s">
        <v>517</v>
      </c>
      <c r="AC6434" t="s">
        <v>777</v>
      </c>
      <c r="AD6434" t="s">
        <v>517</v>
      </c>
      <c r="AF6434" t="s">
        <v>517</v>
      </c>
      <c r="AG6434" t="s">
        <v>517</v>
      </c>
      <c r="AH6434" t="s">
        <v>517</v>
      </c>
      <c r="AI6434" t="s">
        <v>517</v>
      </c>
      <c r="AJ6434" t="s">
        <v>517</v>
      </c>
    </row>
    <row r="6435" spans="1:36" x14ac:dyDescent="0.25">
      <c r="A6435" s="13" t="s">
        <v>34804</v>
      </c>
      <c r="B6435" s="1">
        <v>42984</v>
      </c>
      <c r="C6435" s="2">
        <v>0.58567129629629633</v>
      </c>
      <c r="D6435" t="s">
        <v>34805</v>
      </c>
      <c r="E6435" t="s">
        <v>22</v>
      </c>
      <c r="F6435" t="s">
        <v>34806</v>
      </c>
      <c r="G6435" s="14" t="s">
        <v>34807</v>
      </c>
      <c r="H6435" s="14" t="s">
        <v>34808</v>
      </c>
      <c r="I6435" t="s">
        <v>23</v>
      </c>
      <c r="K6435">
        <v>9</v>
      </c>
      <c r="L6435">
        <v>6</v>
      </c>
      <c r="M6435">
        <v>14</v>
      </c>
      <c r="N6435">
        <v>4</v>
      </c>
      <c r="O6435" t="s">
        <v>34803</v>
      </c>
      <c r="P6435" t="s">
        <v>517</v>
      </c>
      <c r="Q6435" t="s">
        <v>517</v>
      </c>
      <c r="R6435" t="s">
        <v>517</v>
      </c>
      <c r="S6435" t="s">
        <v>517</v>
      </c>
      <c r="T6435" t="s">
        <v>517</v>
      </c>
      <c r="U6435" t="s">
        <v>517</v>
      </c>
      <c r="V6435" t="s">
        <v>517</v>
      </c>
      <c r="W6435" t="s">
        <v>537</v>
      </c>
      <c r="X6435" t="s">
        <v>590</v>
      </c>
      <c r="Y6435" t="s">
        <v>517</v>
      </c>
      <c r="Z6435" s="1" t="s">
        <v>517</v>
      </c>
      <c r="AA6435" t="s">
        <v>4701</v>
      </c>
      <c r="AB6435" t="s">
        <v>517</v>
      </c>
      <c r="AC6435" t="s">
        <v>358</v>
      </c>
      <c r="AD6435" t="s">
        <v>517</v>
      </c>
      <c r="AF6435" t="s">
        <v>8253</v>
      </c>
      <c r="AG6435" t="s">
        <v>8313</v>
      </c>
      <c r="AH6435" t="s">
        <v>517</v>
      </c>
      <c r="AI6435" t="s">
        <v>517</v>
      </c>
      <c r="AJ6435" t="s">
        <v>517</v>
      </c>
    </row>
    <row r="6436" spans="1:36" x14ac:dyDescent="0.25">
      <c r="A6436" s="13" t="s">
        <v>34809</v>
      </c>
      <c r="B6436" s="1">
        <v>42984</v>
      </c>
      <c r="C6436" s="2">
        <v>0.57555555555555549</v>
      </c>
      <c r="D6436" t="s">
        <v>32507</v>
      </c>
      <c r="E6436" t="s">
        <v>22</v>
      </c>
      <c r="F6436" t="s">
        <v>27495</v>
      </c>
      <c r="G6436" s="14" t="s">
        <v>27496</v>
      </c>
      <c r="H6436" s="14" t="s">
        <v>27497</v>
      </c>
      <c r="I6436" t="s">
        <v>23</v>
      </c>
      <c r="K6436">
        <v>9</v>
      </c>
      <c r="L6436">
        <v>6</v>
      </c>
      <c r="M6436">
        <v>13</v>
      </c>
      <c r="N6436">
        <v>4</v>
      </c>
      <c r="O6436" t="s">
        <v>27492</v>
      </c>
      <c r="P6436" t="s">
        <v>517</v>
      </c>
      <c r="Q6436" t="s">
        <v>517</v>
      </c>
      <c r="R6436" t="s">
        <v>517</v>
      </c>
      <c r="S6436" t="s">
        <v>517</v>
      </c>
      <c r="T6436" t="s">
        <v>517</v>
      </c>
      <c r="U6436" t="s">
        <v>517</v>
      </c>
      <c r="V6436" t="s">
        <v>517</v>
      </c>
      <c r="W6436" t="s">
        <v>537</v>
      </c>
      <c r="X6436" t="s">
        <v>26300</v>
      </c>
      <c r="Y6436" t="s">
        <v>27498</v>
      </c>
      <c r="Z6436" s="1">
        <v>35056</v>
      </c>
      <c r="AA6436" t="s">
        <v>4872</v>
      </c>
      <c r="AB6436">
        <v>21</v>
      </c>
      <c r="AC6436" t="s">
        <v>357</v>
      </c>
      <c r="AD6436" t="s">
        <v>489</v>
      </c>
      <c r="AF6436" t="s">
        <v>517</v>
      </c>
      <c r="AG6436" t="s">
        <v>517</v>
      </c>
      <c r="AH6436" t="s">
        <v>517</v>
      </c>
      <c r="AI6436" t="s">
        <v>517</v>
      </c>
      <c r="AJ6436" t="s">
        <v>517</v>
      </c>
    </row>
    <row r="6437" spans="1:36" x14ac:dyDescent="0.25">
      <c r="A6437" t="s">
        <v>34810</v>
      </c>
      <c r="B6437">
        <v>42984</v>
      </c>
      <c r="C6437">
        <v>0.56414351851851852</v>
      </c>
      <c r="D6437" t="s">
        <v>34811</v>
      </c>
      <c r="E6437" t="s">
        <v>22</v>
      </c>
      <c r="F6437" t="s">
        <v>34812</v>
      </c>
      <c r="G6437" t="s">
        <v>34732</v>
      </c>
      <c r="H6437" t="s">
        <v>34813</v>
      </c>
      <c r="I6437" t="s">
        <v>21</v>
      </c>
      <c r="K6437">
        <v>9</v>
      </c>
      <c r="L6437">
        <v>6</v>
      </c>
      <c r="M6437">
        <v>13</v>
      </c>
      <c r="N6437">
        <v>4</v>
      </c>
      <c r="O6437" t="s">
        <v>34728</v>
      </c>
      <c r="P6437" t="s">
        <v>517</v>
      </c>
      <c r="Q6437" t="s">
        <v>517</v>
      </c>
      <c r="R6437" t="s">
        <v>517</v>
      </c>
      <c r="S6437" t="s">
        <v>517</v>
      </c>
      <c r="T6437" t="s">
        <v>517</v>
      </c>
      <c r="U6437" t="s">
        <v>517</v>
      </c>
      <c r="V6437" t="s">
        <v>517</v>
      </c>
      <c r="W6437" t="s">
        <v>589</v>
      </c>
      <c r="X6437" t="s">
        <v>590</v>
      </c>
      <c r="Y6437" t="s">
        <v>8331</v>
      </c>
      <c r="Z6437">
        <v>30291</v>
      </c>
      <c r="AA6437" t="s">
        <v>529</v>
      </c>
      <c r="AB6437">
        <v>34</v>
      </c>
      <c r="AC6437" t="s">
        <v>358</v>
      </c>
      <c r="AD6437" t="s">
        <v>483</v>
      </c>
      <c r="AF6437" t="s">
        <v>8282</v>
      </c>
      <c r="AG6437" t="s">
        <v>517</v>
      </c>
      <c r="AH6437" t="s">
        <v>8253</v>
      </c>
      <c r="AI6437" t="s">
        <v>517</v>
      </c>
      <c r="AJ6437" t="s">
        <v>517</v>
      </c>
    </row>
    <row r="6438" spans="1:36" x14ac:dyDescent="0.25">
      <c r="A6438" s="13" t="s">
        <v>34815</v>
      </c>
      <c r="B6438" s="1">
        <v>42984</v>
      </c>
      <c r="C6438" s="2">
        <v>0.56413194444444448</v>
      </c>
      <c r="D6438" t="s">
        <v>34816</v>
      </c>
      <c r="E6438" t="s">
        <v>1752</v>
      </c>
      <c r="F6438" t="s">
        <v>34817</v>
      </c>
      <c r="G6438" s="14" t="s">
        <v>34818</v>
      </c>
      <c r="H6438" s="14" t="s">
        <v>34819</v>
      </c>
      <c r="I6438" t="s">
        <v>23</v>
      </c>
      <c r="K6438">
        <v>9</v>
      </c>
      <c r="L6438">
        <v>6</v>
      </c>
      <c r="M6438">
        <v>13</v>
      </c>
      <c r="N6438">
        <v>4</v>
      </c>
      <c r="O6438" t="s">
        <v>34814</v>
      </c>
      <c r="P6438" t="s">
        <v>517</v>
      </c>
      <c r="Q6438" t="s">
        <v>517</v>
      </c>
      <c r="R6438" t="s">
        <v>517</v>
      </c>
      <c r="S6438" t="s">
        <v>517</v>
      </c>
      <c r="T6438" t="s">
        <v>517</v>
      </c>
      <c r="U6438" t="s">
        <v>517</v>
      </c>
      <c r="V6438" t="s">
        <v>517</v>
      </c>
      <c r="W6438" t="s">
        <v>1217</v>
      </c>
      <c r="X6438" t="s">
        <v>590</v>
      </c>
      <c r="Y6438" t="s">
        <v>517</v>
      </c>
      <c r="Z6438" s="1" t="s">
        <v>517</v>
      </c>
      <c r="AA6438" t="s">
        <v>25512</v>
      </c>
      <c r="AB6438" t="s">
        <v>517</v>
      </c>
      <c r="AC6438" t="s">
        <v>358</v>
      </c>
      <c r="AD6438" t="s">
        <v>517</v>
      </c>
      <c r="AF6438" t="s">
        <v>8260</v>
      </c>
      <c r="AG6438" t="s">
        <v>8313</v>
      </c>
      <c r="AH6438" t="s">
        <v>517</v>
      </c>
      <c r="AI6438" t="s">
        <v>517</v>
      </c>
      <c r="AJ6438" t="s">
        <v>517</v>
      </c>
    </row>
    <row r="6439" spans="1:36" x14ac:dyDescent="0.25">
      <c r="A6439" s="13" t="s">
        <v>34820</v>
      </c>
      <c r="B6439" s="1">
        <v>42984</v>
      </c>
      <c r="C6439" s="2">
        <v>0.5604513888888889</v>
      </c>
      <c r="D6439" t="s">
        <v>34821</v>
      </c>
      <c r="E6439" t="s">
        <v>22</v>
      </c>
      <c r="F6439" t="s">
        <v>34822</v>
      </c>
      <c r="G6439" s="14" t="s">
        <v>34823</v>
      </c>
      <c r="H6439" s="14" t="s">
        <v>34824</v>
      </c>
      <c r="I6439" t="s">
        <v>21</v>
      </c>
      <c r="K6439">
        <v>9</v>
      </c>
      <c r="L6439">
        <v>6</v>
      </c>
      <c r="M6439">
        <v>13</v>
      </c>
      <c r="N6439">
        <v>4</v>
      </c>
      <c r="O6439" t="s">
        <v>517</v>
      </c>
      <c r="P6439" t="s">
        <v>517</v>
      </c>
      <c r="Q6439" t="s">
        <v>517</v>
      </c>
      <c r="R6439" t="s">
        <v>517</v>
      </c>
      <c r="S6439" t="s">
        <v>517</v>
      </c>
      <c r="T6439" t="s">
        <v>517</v>
      </c>
      <c r="U6439" t="s">
        <v>517</v>
      </c>
      <c r="V6439" t="s">
        <v>517</v>
      </c>
      <c r="W6439" t="s">
        <v>517</v>
      </c>
      <c r="X6439" t="s">
        <v>517</v>
      </c>
      <c r="Y6439" t="s">
        <v>34825</v>
      </c>
      <c r="Z6439" s="1">
        <v>31554</v>
      </c>
      <c r="AA6439" t="s">
        <v>529</v>
      </c>
      <c r="AB6439">
        <v>31</v>
      </c>
      <c r="AC6439" t="s">
        <v>358</v>
      </c>
      <c r="AD6439" t="s">
        <v>482</v>
      </c>
      <c r="AF6439" t="s">
        <v>8261</v>
      </c>
      <c r="AG6439" t="s">
        <v>8295</v>
      </c>
      <c r="AH6439" t="s">
        <v>8307</v>
      </c>
      <c r="AI6439" t="s">
        <v>517</v>
      </c>
      <c r="AJ6439" t="s">
        <v>517</v>
      </c>
    </row>
    <row r="6440" spans="1:36" x14ac:dyDescent="0.25">
      <c r="A6440" s="13" t="s">
        <v>34827</v>
      </c>
      <c r="B6440" s="1">
        <v>42984</v>
      </c>
      <c r="C6440" s="2">
        <v>0.53218750000000004</v>
      </c>
      <c r="D6440" t="s">
        <v>34828</v>
      </c>
      <c r="E6440" t="s">
        <v>22</v>
      </c>
      <c r="F6440" t="s">
        <v>34829</v>
      </c>
      <c r="G6440" s="14" t="s">
        <v>34830</v>
      </c>
      <c r="H6440" s="14" t="s">
        <v>34831</v>
      </c>
      <c r="I6440" t="s">
        <v>23</v>
      </c>
      <c r="K6440">
        <v>9</v>
      </c>
      <c r="L6440">
        <v>6</v>
      </c>
      <c r="M6440">
        <v>12</v>
      </c>
      <c r="N6440">
        <v>4</v>
      </c>
      <c r="O6440" t="s">
        <v>34826</v>
      </c>
      <c r="P6440" t="s">
        <v>517</v>
      </c>
      <c r="Q6440" t="s">
        <v>517</v>
      </c>
      <c r="R6440" t="s">
        <v>517</v>
      </c>
      <c r="S6440" t="s">
        <v>517</v>
      </c>
      <c r="T6440" t="s">
        <v>517</v>
      </c>
      <c r="U6440" t="s">
        <v>517</v>
      </c>
      <c r="V6440" t="s">
        <v>517</v>
      </c>
      <c r="W6440" t="s">
        <v>589</v>
      </c>
      <c r="X6440" t="s">
        <v>590</v>
      </c>
      <c r="Y6440" t="s">
        <v>34832</v>
      </c>
      <c r="Z6440" s="1">
        <v>28104</v>
      </c>
      <c r="AA6440" t="s">
        <v>1804</v>
      </c>
      <c r="AB6440">
        <v>40</v>
      </c>
      <c r="AC6440" t="s">
        <v>358</v>
      </c>
      <c r="AD6440" t="s">
        <v>487</v>
      </c>
      <c r="AF6440" t="s">
        <v>8253</v>
      </c>
      <c r="AG6440" t="s">
        <v>8260</v>
      </c>
      <c r="AH6440" t="s">
        <v>8313</v>
      </c>
      <c r="AI6440" t="s">
        <v>517</v>
      </c>
      <c r="AJ6440" t="s">
        <v>517</v>
      </c>
    </row>
    <row r="6441" spans="1:36" x14ac:dyDescent="0.25">
      <c r="A6441" s="13" t="s">
        <v>34833</v>
      </c>
      <c r="B6441" s="1">
        <v>42984</v>
      </c>
      <c r="C6441" s="2">
        <v>0.53002314814814822</v>
      </c>
      <c r="D6441" t="s">
        <v>34834</v>
      </c>
      <c r="E6441" t="s">
        <v>22</v>
      </c>
      <c r="F6441" t="s">
        <v>34835</v>
      </c>
      <c r="G6441" s="14" t="s">
        <v>34836</v>
      </c>
      <c r="H6441" s="14" t="s">
        <v>34837</v>
      </c>
      <c r="I6441" t="s">
        <v>23</v>
      </c>
      <c r="K6441">
        <v>9</v>
      </c>
      <c r="L6441">
        <v>6</v>
      </c>
      <c r="M6441">
        <v>12</v>
      </c>
      <c r="N6441">
        <v>4</v>
      </c>
      <c r="O6441" t="s">
        <v>34742</v>
      </c>
      <c r="P6441" t="s">
        <v>517</v>
      </c>
      <c r="Q6441" t="s">
        <v>517</v>
      </c>
      <c r="R6441" t="s">
        <v>517</v>
      </c>
      <c r="S6441" t="s">
        <v>517</v>
      </c>
      <c r="T6441" t="s">
        <v>517</v>
      </c>
      <c r="U6441" t="s">
        <v>517</v>
      </c>
      <c r="V6441" t="s">
        <v>517</v>
      </c>
      <c r="W6441" t="s">
        <v>1217</v>
      </c>
      <c r="X6441" t="s">
        <v>590</v>
      </c>
      <c r="Y6441" t="s">
        <v>517</v>
      </c>
      <c r="Z6441" s="1" t="s">
        <v>517</v>
      </c>
      <c r="AA6441" t="s">
        <v>556</v>
      </c>
      <c r="AB6441" t="s">
        <v>517</v>
      </c>
      <c r="AC6441" t="s">
        <v>358</v>
      </c>
      <c r="AD6441" t="s">
        <v>517</v>
      </c>
      <c r="AF6441" t="s">
        <v>8253</v>
      </c>
      <c r="AG6441" t="s">
        <v>517</v>
      </c>
      <c r="AH6441" t="s">
        <v>517</v>
      </c>
      <c r="AI6441" t="s">
        <v>517</v>
      </c>
      <c r="AJ6441" t="s">
        <v>517</v>
      </c>
    </row>
    <row r="6442" spans="1:36" x14ac:dyDescent="0.25">
      <c r="A6442" s="13" t="s">
        <v>34839</v>
      </c>
      <c r="B6442" s="1">
        <v>42984</v>
      </c>
      <c r="C6442" s="2">
        <v>0.51787037037037031</v>
      </c>
      <c r="D6442" t="s">
        <v>34840</v>
      </c>
      <c r="E6442" t="s">
        <v>22</v>
      </c>
      <c r="F6442" t="s">
        <v>7963</v>
      </c>
      <c r="G6442" s="14" t="s">
        <v>7964</v>
      </c>
      <c r="H6442" s="14" t="s">
        <v>34191</v>
      </c>
      <c r="I6442" t="s">
        <v>23</v>
      </c>
      <c r="K6442">
        <v>9</v>
      </c>
      <c r="L6442">
        <v>6</v>
      </c>
      <c r="M6442">
        <v>12</v>
      </c>
      <c r="N6442">
        <v>4</v>
      </c>
      <c r="O6442" t="s">
        <v>34838</v>
      </c>
      <c r="P6442" t="s">
        <v>517</v>
      </c>
      <c r="Q6442" t="s">
        <v>517</v>
      </c>
      <c r="R6442" t="s">
        <v>517</v>
      </c>
      <c r="S6442" t="s">
        <v>517</v>
      </c>
      <c r="T6442" t="s">
        <v>517</v>
      </c>
      <c r="U6442" t="s">
        <v>517</v>
      </c>
      <c r="V6442" t="s">
        <v>517</v>
      </c>
      <c r="W6442" t="s">
        <v>589</v>
      </c>
      <c r="X6442" t="s">
        <v>590</v>
      </c>
      <c r="Y6442" t="s">
        <v>517</v>
      </c>
      <c r="Z6442" s="1" t="s">
        <v>517</v>
      </c>
      <c r="AA6442" t="s">
        <v>1542</v>
      </c>
      <c r="AB6442" t="s">
        <v>517</v>
      </c>
      <c r="AC6442" t="s">
        <v>358</v>
      </c>
      <c r="AD6442" t="s">
        <v>517</v>
      </c>
      <c r="AF6442" t="s">
        <v>517</v>
      </c>
      <c r="AG6442" t="s">
        <v>517</v>
      </c>
      <c r="AH6442" t="s">
        <v>517</v>
      </c>
      <c r="AI6442" t="s">
        <v>517</v>
      </c>
      <c r="AJ6442" t="s">
        <v>517</v>
      </c>
    </row>
    <row r="6443" spans="1:36" x14ac:dyDescent="0.25">
      <c r="A6443" s="13" t="s">
        <v>34842</v>
      </c>
      <c r="B6443" s="1">
        <v>42984</v>
      </c>
      <c r="C6443" s="2">
        <v>0.50848379629629636</v>
      </c>
      <c r="D6443" t="s">
        <v>25127</v>
      </c>
      <c r="E6443" t="s">
        <v>22</v>
      </c>
      <c r="F6443" t="s">
        <v>34843</v>
      </c>
      <c r="G6443" s="14" t="s">
        <v>34844</v>
      </c>
      <c r="H6443" s="14" t="s">
        <v>34845</v>
      </c>
      <c r="I6443" t="s">
        <v>23</v>
      </c>
      <c r="K6443">
        <v>9</v>
      </c>
      <c r="L6443">
        <v>6</v>
      </c>
      <c r="M6443">
        <v>12</v>
      </c>
      <c r="N6443">
        <v>4</v>
      </c>
      <c r="O6443" t="s">
        <v>34841</v>
      </c>
      <c r="P6443" t="s">
        <v>517</v>
      </c>
      <c r="Q6443" t="s">
        <v>517</v>
      </c>
      <c r="R6443" t="s">
        <v>517</v>
      </c>
      <c r="S6443" t="s">
        <v>517</v>
      </c>
      <c r="T6443" t="s">
        <v>517</v>
      </c>
      <c r="U6443" t="s">
        <v>517</v>
      </c>
      <c r="V6443" t="s">
        <v>517</v>
      </c>
      <c r="W6443" t="s">
        <v>526</v>
      </c>
      <c r="X6443" t="s">
        <v>527</v>
      </c>
      <c r="Y6443" t="s">
        <v>34846</v>
      </c>
      <c r="Z6443" s="1">
        <v>36148</v>
      </c>
      <c r="AA6443" t="s">
        <v>478</v>
      </c>
      <c r="AB6443">
        <v>18</v>
      </c>
      <c r="AC6443" t="s">
        <v>358</v>
      </c>
      <c r="AD6443" t="s">
        <v>496</v>
      </c>
      <c r="AF6443" t="s">
        <v>517</v>
      </c>
      <c r="AG6443" t="s">
        <v>517</v>
      </c>
      <c r="AH6443" t="s">
        <v>517</v>
      </c>
      <c r="AI6443" t="s">
        <v>517</v>
      </c>
      <c r="AJ6443" t="s">
        <v>517</v>
      </c>
    </row>
    <row r="6444" spans="1:36" x14ac:dyDescent="0.25">
      <c r="A6444" s="13" t="s">
        <v>34848</v>
      </c>
      <c r="B6444" s="1">
        <v>42984</v>
      </c>
      <c r="C6444" s="2">
        <v>0.49060185185185184</v>
      </c>
      <c r="D6444" t="s">
        <v>34849</v>
      </c>
      <c r="E6444" t="s">
        <v>22</v>
      </c>
      <c r="F6444" t="s">
        <v>34850</v>
      </c>
      <c r="G6444" s="14" t="s">
        <v>34851</v>
      </c>
      <c r="H6444" s="14" t="s">
        <v>34852</v>
      </c>
      <c r="I6444" t="s">
        <v>23</v>
      </c>
      <c r="K6444">
        <v>9</v>
      </c>
      <c r="L6444">
        <v>6</v>
      </c>
      <c r="M6444">
        <v>11</v>
      </c>
      <c r="N6444">
        <v>4</v>
      </c>
      <c r="O6444" t="s">
        <v>34847</v>
      </c>
      <c r="P6444" t="s">
        <v>517</v>
      </c>
      <c r="Q6444" t="s">
        <v>517</v>
      </c>
      <c r="R6444" t="s">
        <v>517</v>
      </c>
      <c r="S6444" t="s">
        <v>517</v>
      </c>
      <c r="T6444" t="s">
        <v>517</v>
      </c>
      <c r="U6444" t="s">
        <v>517</v>
      </c>
      <c r="V6444" t="s">
        <v>517</v>
      </c>
      <c r="W6444" t="s">
        <v>863</v>
      </c>
      <c r="X6444" t="s">
        <v>554</v>
      </c>
      <c r="Y6444" t="s">
        <v>34853</v>
      </c>
      <c r="Z6444" s="1">
        <v>30563</v>
      </c>
      <c r="AA6444" t="s">
        <v>6779</v>
      </c>
      <c r="AB6444">
        <v>34</v>
      </c>
      <c r="AC6444" t="s">
        <v>357</v>
      </c>
      <c r="AD6444" t="s">
        <v>482</v>
      </c>
      <c r="AF6444" t="s">
        <v>517</v>
      </c>
      <c r="AG6444" t="s">
        <v>517</v>
      </c>
      <c r="AH6444" t="s">
        <v>517</v>
      </c>
      <c r="AI6444" t="s">
        <v>517</v>
      </c>
      <c r="AJ6444" t="s">
        <v>517</v>
      </c>
    </row>
    <row r="6445" spans="1:36" x14ac:dyDescent="0.25">
      <c r="A6445" s="13" t="s">
        <v>34855</v>
      </c>
      <c r="B6445" s="1">
        <v>42984</v>
      </c>
      <c r="C6445" s="2">
        <v>0.47744212962962962</v>
      </c>
      <c r="D6445" t="s">
        <v>34856</v>
      </c>
      <c r="E6445" t="s">
        <v>22</v>
      </c>
      <c r="F6445" t="s">
        <v>34857</v>
      </c>
      <c r="G6445" s="14" t="s">
        <v>34858</v>
      </c>
      <c r="H6445" s="14" t="s">
        <v>34859</v>
      </c>
      <c r="I6445" t="s">
        <v>23</v>
      </c>
      <c r="K6445">
        <v>9</v>
      </c>
      <c r="L6445">
        <v>6</v>
      </c>
      <c r="M6445">
        <v>11</v>
      </c>
      <c r="N6445">
        <v>4</v>
      </c>
      <c r="O6445" t="s">
        <v>34854</v>
      </c>
      <c r="P6445" t="s">
        <v>517</v>
      </c>
      <c r="Q6445" t="s">
        <v>517</v>
      </c>
      <c r="R6445" t="s">
        <v>517</v>
      </c>
      <c r="S6445" t="s">
        <v>517</v>
      </c>
      <c r="T6445" t="s">
        <v>517</v>
      </c>
      <c r="U6445" t="s">
        <v>517</v>
      </c>
      <c r="V6445" t="s">
        <v>517</v>
      </c>
      <c r="W6445" t="s">
        <v>3570</v>
      </c>
      <c r="X6445" t="s">
        <v>477</v>
      </c>
      <c r="Y6445" t="s">
        <v>34860</v>
      </c>
      <c r="Z6445" s="1">
        <v>29276</v>
      </c>
      <c r="AA6445" t="s">
        <v>529</v>
      </c>
      <c r="AB6445">
        <v>37</v>
      </c>
      <c r="AC6445" t="s">
        <v>358</v>
      </c>
      <c r="AD6445" t="s">
        <v>483</v>
      </c>
      <c r="AF6445" t="s">
        <v>517</v>
      </c>
      <c r="AG6445" t="s">
        <v>517</v>
      </c>
      <c r="AH6445" t="s">
        <v>517</v>
      </c>
      <c r="AI6445" t="s">
        <v>517</v>
      </c>
      <c r="AJ6445" t="s">
        <v>517</v>
      </c>
    </row>
    <row r="6446" spans="1:36" x14ac:dyDescent="0.25">
      <c r="A6446" s="13" t="s">
        <v>34862</v>
      </c>
      <c r="B6446" s="1">
        <v>42984</v>
      </c>
      <c r="C6446" s="2">
        <v>0.47456018518518522</v>
      </c>
      <c r="D6446" t="s">
        <v>34863</v>
      </c>
      <c r="E6446" t="s">
        <v>22</v>
      </c>
      <c r="F6446" t="s">
        <v>34864</v>
      </c>
      <c r="G6446" s="14" t="s">
        <v>34865</v>
      </c>
      <c r="H6446" s="14" t="s">
        <v>34866</v>
      </c>
      <c r="I6446" t="s">
        <v>23</v>
      </c>
      <c r="K6446">
        <v>9</v>
      </c>
      <c r="L6446">
        <v>6</v>
      </c>
      <c r="M6446">
        <v>11</v>
      </c>
      <c r="N6446">
        <v>4</v>
      </c>
      <c r="O6446" t="s">
        <v>34861</v>
      </c>
      <c r="P6446" t="s">
        <v>517</v>
      </c>
      <c r="Q6446" t="s">
        <v>517</v>
      </c>
      <c r="R6446" t="s">
        <v>517</v>
      </c>
      <c r="S6446" t="s">
        <v>517</v>
      </c>
      <c r="T6446" t="s">
        <v>517</v>
      </c>
      <c r="U6446" t="s">
        <v>517</v>
      </c>
      <c r="V6446" t="s">
        <v>517</v>
      </c>
      <c r="W6446" t="s">
        <v>537</v>
      </c>
      <c r="X6446" t="s">
        <v>590</v>
      </c>
      <c r="Y6446" t="s">
        <v>34591</v>
      </c>
      <c r="Z6446" s="1">
        <v>29106</v>
      </c>
      <c r="AA6446" t="s">
        <v>3514</v>
      </c>
      <c r="AB6446">
        <v>37</v>
      </c>
      <c r="AC6446" t="s">
        <v>358</v>
      </c>
      <c r="AD6446" t="s">
        <v>485</v>
      </c>
      <c r="AF6446" t="s">
        <v>8254</v>
      </c>
      <c r="AG6446" t="s">
        <v>517</v>
      </c>
      <c r="AH6446" t="s">
        <v>517</v>
      </c>
      <c r="AI6446" t="s">
        <v>517</v>
      </c>
      <c r="AJ6446" t="s">
        <v>517</v>
      </c>
    </row>
    <row r="6447" spans="1:36" x14ac:dyDescent="0.25">
      <c r="A6447" s="13" t="s">
        <v>34868</v>
      </c>
      <c r="B6447" s="1">
        <v>42984</v>
      </c>
      <c r="C6447" s="2">
        <v>0.46266203703703707</v>
      </c>
      <c r="D6447" t="s">
        <v>34869</v>
      </c>
      <c r="E6447" t="s">
        <v>22</v>
      </c>
      <c r="F6447" t="s">
        <v>34870</v>
      </c>
      <c r="G6447" s="14" t="s">
        <v>34871</v>
      </c>
      <c r="H6447" s="14" t="s">
        <v>34872</v>
      </c>
      <c r="I6447" t="s">
        <v>23</v>
      </c>
      <c r="K6447">
        <v>9</v>
      </c>
      <c r="L6447">
        <v>6</v>
      </c>
      <c r="M6447">
        <v>11</v>
      </c>
      <c r="N6447">
        <v>4</v>
      </c>
      <c r="O6447" t="s">
        <v>34867</v>
      </c>
      <c r="P6447" t="s">
        <v>517</v>
      </c>
      <c r="Q6447" t="s">
        <v>517</v>
      </c>
      <c r="R6447" t="s">
        <v>517</v>
      </c>
      <c r="S6447" t="s">
        <v>517</v>
      </c>
      <c r="T6447" t="s">
        <v>517</v>
      </c>
      <c r="U6447" t="s">
        <v>517</v>
      </c>
      <c r="V6447" t="s">
        <v>517</v>
      </c>
      <c r="W6447" t="s">
        <v>4604</v>
      </c>
      <c r="X6447" t="s">
        <v>26163</v>
      </c>
      <c r="Y6447" t="s">
        <v>34873</v>
      </c>
      <c r="Z6447" s="1">
        <v>31925</v>
      </c>
      <c r="AA6447" t="s">
        <v>529</v>
      </c>
      <c r="AB6447">
        <v>30</v>
      </c>
      <c r="AC6447" t="s">
        <v>358</v>
      </c>
      <c r="AD6447" t="s">
        <v>483</v>
      </c>
      <c r="AF6447" t="s">
        <v>517</v>
      </c>
      <c r="AG6447" t="s">
        <v>517</v>
      </c>
      <c r="AH6447" t="s">
        <v>517</v>
      </c>
      <c r="AI6447" t="s">
        <v>517</v>
      </c>
      <c r="AJ6447" t="s">
        <v>517</v>
      </c>
    </row>
    <row r="6448" spans="1:36" x14ac:dyDescent="0.25">
      <c r="A6448" s="13" t="s">
        <v>34875</v>
      </c>
      <c r="B6448" s="1">
        <v>42984</v>
      </c>
      <c r="C6448" s="2">
        <v>0.41071759259259261</v>
      </c>
      <c r="D6448" t="s">
        <v>34876</v>
      </c>
      <c r="E6448" t="s">
        <v>22</v>
      </c>
      <c r="F6448" t="s">
        <v>34877</v>
      </c>
      <c r="G6448" s="14" t="s">
        <v>34878</v>
      </c>
      <c r="H6448" s="14" t="s">
        <v>34879</v>
      </c>
      <c r="I6448" t="s">
        <v>23</v>
      </c>
      <c r="K6448">
        <v>9</v>
      </c>
      <c r="L6448">
        <v>6</v>
      </c>
      <c r="M6448">
        <v>9</v>
      </c>
      <c r="N6448">
        <v>4</v>
      </c>
      <c r="O6448" t="s">
        <v>34874</v>
      </c>
      <c r="P6448" t="s">
        <v>517</v>
      </c>
      <c r="Q6448" t="s">
        <v>517</v>
      </c>
      <c r="R6448" t="s">
        <v>517</v>
      </c>
      <c r="S6448" t="s">
        <v>517</v>
      </c>
      <c r="T6448" t="s">
        <v>517</v>
      </c>
      <c r="U6448" t="s">
        <v>517</v>
      </c>
      <c r="V6448" t="s">
        <v>517</v>
      </c>
      <c r="W6448" t="s">
        <v>621</v>
      </c>
      <c r="X6448" t="s">
        <v>622</v>
      </c>
      <c r="Y6448" t="s">
        <v>34880</v>
      </c>
      <c r="Z6448" s="1">
        <v>26863</v>
      </c>
      <c r="AA6448" t="s">
        <v>17822</v>
      </c>
      <c r="AB6448">
        <v>44</v>
      </c>
      <c r="AC6448" t="s">
        <v>358</v>
      </c>
      <c r="AD6448" t="s">
        <v>482</v>
      </c>
      <c r="AF6448" t="s">
        <v>517</v>
      </c>
      <c r="AG6448" t="s">
        <v>517</v>
      </c>
      <c r="AH6448" t="s">
        <v>517</v>
      </c>
      <c r="AI6448" t="s">
        <v>517</v>
      </c>
      <c r="AJ6448" t="s">
        <v>517</v>
      </c>
    </row>
    <row r="6449" spans="1:36" x14ac:dyDescent="0.25">
      <c r="A6449" s="13" t="s">
        <v>34881</v>
      </c>
      <c r="B6449" s="1">
        <v>42984</v>
      </c>
      <c r="C6449" s="2">
        <v>0.36560185185185184</v>
      </c>
      <c r="D6449" t="s">
        <v>33445</v>
      </c>
      <c r="E6449" t="s">
        <v>22</v>
      </c>
      <c r="F6449" t="s">
        <v>33446</v>
      </c>
      <c r="G6449" s="14" t="s">
        <v>33447</v>
      </c>
      <c r="H6449" s="14" t="s">
        <v>33448</v>
      </c>
      <c r="I6449" t="s">
        <v>23</v>
      </c>
      <c r="K6449">
        <v>9</v>
      </c>
      <c r="L6449">
        <v>6</v>
      </c>
      <c r="M6449">
        <v>8</v>
      </c>
      <c r="N6449">
        <v>4</v>
      </c>
      <c r="O6449" t="s">
        <v>517</v>
      </c>
      <c r="P6449" t="s">
        <v>517</v>
      </c>
      <c r="Q6449" t="s">
        <v>517</v>
      </c>
      <c r="R6449" t="s">
        <v>517</v>
      </c>
      <c r="S6449" t="s">
        <v>517</v>
      </c>
      <c r="T6449" t="s">
        <v>517</v>
      </c>
      <c r="U6449" t="s">
        <v>517</v>
      </c>
      <c r="V6449" t="s">
        <v>517</v>
      </c>
      <c r="W6449" t="s">
        <v>517</v>
      </c>
      <c r="X6449" t="s">
        <v>517</v>
      </c>
      <c r="Y6449" t="s">
        <v>33449</v>
      </c>
      <c r="Z6449" s="1">
        <v>31063</v>
      </c>
      <c r="AA6449" t="s">
        <v>471</v>
      </c>
      <c r="AB6449">
        <v>32</v>
      </c>
      <c r="AC6449" t="s">
        <v>358</v>
      </c>
      <c r="AD6449" t="s">
        <v>494</v>
      </c>
      <c r="AF6449" t="s">
        <v>517</v>
      </c>
      <c r="AG6449" t="s">
        <v>517</v>
      </c>
      <c r="AH6449" t="s">
        <v>517</v>
      </c>
      <c r="AI6449" t="s">
        <v>517</v>
      </c>
      <c r="AJ6449" t="s">
        <v>517</v>
      </c>
    </row>
    <row r="6450" spans="1:36" x14ac:dyDescent="0.25">
      <c r="A6450" s="13" t="s">
        <v>34883</v>
      </c>
      <c r="B6450" s="1">
        <v>42984</v>
      </c>
      <c r="C6450" s="2">
        <v>0.10320601851851852</v>
      </c>
      <c r="D6450" t="s">
        <v>34884</v>
      </c>
      <c r="E6450" t="s">
        <v>22</v>
      </c>
      <c r="F6450" t="s">
        <v>34885</v>
      </c>
      <c r="G6450" s="14" t="s">
        <v>34886</v>
      </c>
      <c r="H6450" s="14" t="s">
        <v>34887</v>
      </c>
      <c r="I6450" t="s">
        <v>23</v>
      </c>
      <c r="K6450">
        <v>9</v>
      </c>
      <c r="L6450">
        <v>6</v>
      </c>
      <c r="M6450">
        <v>2</v>
      </c>
      <c r="N6450">
        <v>4</v>
      </c>
      <c r="O6450" t="s">
        <v>34882</v>
      </c>
      <c r="P6450" t="s">
        <v>517</v>
      </c>
      <c r="Q6450" t="s">
        <v>517</v>
      </c>
      <c r="R6450" t="s">
        <v>517</v>
      </c>
      <c r="S6450" t="s">
        <v>517</v>
      </c>
      <c r="T6450" t="s">
        <v>517</v>
      </c>
      <c r="U6450" t="s">
        <v>517</v>
      </c>
      <c r="V6450" t="s">
        <v>517</v>
      </c>
      <c r="W6450" t="s">
        <v>589</v>
      </c>
      <c r="X6450" t="s">
        <v>590</v>
      </c>
      <c r="Y6450" t="s">
        <v>34888</v>
      </c>
      <c r="Z6450" s="1">
        <v>34377</v>
      </c>
      <c r="AA6450" t="s">
        <v>1888</v>
      </c>
      <c r="AB6450">
        <v>23</v>
      </c>
      <c r="AC6450" t="s">
        <v>358</v>
      </c>
      <c r="AD6450" t="s">
        <v>493</v>
      </c>
      <c r="AF6450" t="s">
        <v>517</v>
      </c>
      <c r="AG6450" t="s">
        <v>517</v>
      </c>
      <c r="AH6450" t="s">
        <v>517</v>
      </c>
      <c r="AI6450" t="s">
        <v>517</v>
      </c>
      <c r="AJ6450" t="s">
        <v>517</v>
      </c>
    </row>
    <row r="6451" spans="1:36" x14ac:dyDescent="0.25">
      <c r="A6451" t="s">
        <v>34889</v>
      </c>
      <c r="B6451">
        <v>42984</v>
      </c>
      <c r="C6451">
        <v>4.7337962962962964E-2</v>
      </c>
      <c r="D6451" t="s">
        <v>34148</v>
      </c>
      <c r="E6451" t="s">
        <v>22</v>
      </c>
      <c r="F6451" t="s">
        <v>34149</v>
      </c>
      <c r="G6451" t="s">
        <v>34150</v>
      </c>
      <c r="H6451" t="s">
        <v>34151</v>
      </c>
      <c r="I6451" t="s">
        <v>25</v>
      </c>
      <c r="K6451">
        <v>9</v>
      </c>
      <c r="L6451">
        <v>6</v>
      </c>
      <c r="M6451">
        <v>1</v>
      </c>
      <c r="N6451">
        <v>4</v>
      </c>
      <c r="O6451" t="s">
        <v>517</v>
      </c>
      <c r="P6451" t="s">
        <v>517</v>
      </c>
      <c r="Q6451" t="s">
        <v>517</v>
      </c>
      <c r="R6451" t="s">
        <v>517</v>
      </c>
      <c r="S6451" t="s">
        <v>517</v>
      </c>
      <c r="T6451" t="s">
        <v>517</v>
      </c>
      <c r="U6451" t="s">
        <v>517</v>
      </c>
      <c r="V6451" t="s">
        <v>517</v>
      </c>
      <c r="W6451" t="s">
        <v>517</v>
      </c>
      <c r="X6451" t="s">
        <v>517</v>
      </c>
      <c r="Y6451" t="s">
        <v>34152</v>
      </c>
      <c r="Z6451">
        <v>34539</v>
      </c>
      <c r="AA6451" t="s">
        <v>519</v>
      </c>
      <c r="AB6451">
        <v>23</v>
      </c>
      <c r="AC6451" t="s">
        <v>358</v>
      </c>
      <c r="AD6451" t="s">
        <v>489</v>
      </c>
      <c r="AF6451" t="s">
        <v>8295</v>
      </c>
      <c r="AG6451" t="s">
        <v>8307</v>
      </c>
      <c r="AH6451" t="s">
        <v>517</v>
      </c>
      <c r="AI6451" t="s">
        <v>8313</v>
      </c>
      <c r="AJ6451" t="s">
        <v>517</v>
      </c>
    </row>
    <row r="6452" spans="1:36" x14ac:dyDescent="0.25">
      <c r="A6452" s="13" t="s">
        <v>34890</v>
      </c>
      <c r="B6452" s="1">
        <v>42983</v>
      </c>
      <c r="C6452" s="2">
        <v>0.96584490740740747</v>
      </c>
      <c r="D6452" t="s">
        <v>27494</v>
      </c>
      <c r="E6452" t="s">
        <v>22</v>
      </c>
      <c r="F6452" t="s">
        <v>27495</v>
      </c>
      <c r="G6452" s="14" t="s">
        <v>27496</v>
      </c>
      <c r="H6452" s="14" t="s">
        <v>27497</v>
      </c>
      <c r="I6452" t="s">
        <v>23</v>
      </c>
      <c r="K6452">
        <v>9</v>
      </c>
      <c r="L6452">
        <v>5</v>
      </c>
      <c r="M6452">
        <v>23</v>
      </c>
      <c r="N6452">
        <v>3</v>
      </c>
      <c r="O6452" t="s">
        <v>27492</v>
      </c>
      <c r="P6452" t="s">
        <v>517</v>
      </c>
      <c r="Q6452" t="s">
        <v>517</v>
      </c>
      <c r="R6452" t="s">
        <v>517</v>
      </c>
      <c r="S6452" t="s">
        <v>517</v>
      </c>
      <c r="T6452" t="s">
        <v>517</v>
      </c>
      <c r="U6452" t="s">
        <v>517</v>
      </c>
      <c r="V6452" t="s">
        <v>517</v>
      </c>
      <c r="W6452" t="s">
        <v>537</v>
      </c>
      <c r="X6452" t="s">
        <v>26300</v>
      </c>
      <c r="Y6452" t="s">
        <v>27498</v>
      </c>
      <c r="Z6452" s="1">
        <v>35056</v>
      </c>
      <c r="AA6452" t="s">
        <v>4872</v>
      </c>
      <c r="AB6452">
        <v>21</v>
      </c>
      <c r="AC6452" t="s">
        <v>357</v>
      </c>
      <c r="AD6452" t="s">
        <v>489</v>
      </c>
      <c r="AF6452" t="s">
        <v>517</v>
      </c>
      <c r="AG6452" t="s">
        <v>517</v>
      </c>
      <c r="AH6452" t="s">
        <v>517</v>
      </c>
      <c r="AI6452" t="s">
        <v>517</v>
      </c>
      <c r="AJ6452" t="s">
        <v>517</v>
      </c>
    </row>
    <row r="6453" spans="1:36" x14ac:dyDescent="0.25">
      <c r="A6453" s="13" t="s">
        <v>34892</v>
      </c>
      <c r="B6453" s="1">
        <v>42983</v>
      </c>
      <c r="C6453" s="2">
        <v>0.86603009259259256</v>
      </c>
      <c r="D6453" t="s">
        <v>34893</v>
      </c>
      <c r="E6453" t="s">
        <v>22</v>
      </c>
      <c r="F6453" t="s">
        <v>34894</v>
      </c>
      <c r="G6453" s="14" t="s">
        <v>34895</v>
      </c>
      <c r="H6453" s="14" t="s">
        <v>34896</v>
      </c>
      <c r="I6453" t="s">
        <v>23</v>
      </c>
      <c r="K6453">
        <v>9</v>
      </c>
      <c r="L6453">
        <v>5</v>
      </c>
      <c r="M6453">
        <v>20</v>
      </c>
      <c r="N6453">
        <v>3</v>
      </c>
      <c r="O6453" t="s">
        <v>34891</v>
      </c>
      <c r="P6453" t="s">
        <v>517</v>
      </c>
      <c r="Q6453" t="s">
        <v>517</v>
      </c>
      <c r="R6453" t="s">
        <v>517</v>
      </c>
      <c r="S6453" t="s">
        <v>517</v>
      </c>
      <c r="T6453" t="s">
        <v>517</v>
      </c>
      <c r="U6453" t="s">
        <v>517</v>
      </c>
      <c r="V6453" t="s">
        <v>517</v>
      </c>
      <c r="W6453" t="s">
        <v>860</v>
      </c>
      <c r="X6453" t="s">
        <v>845</v>
      </c>
      <c r="Y6453" t="s">
        <v>34897</v>
      </c>
      <c r="Z6453" s="1">
        <v>33675</v>
      </c>
      <c r="AA6453" t="s">
        <v>34898</v>
      </c>
      <c r="AB6453">
        <v>25</v>
      </c>
      <c r="AC6453" t="s">
        <v>358</v>
      </c>
      <c r="AD6453" t="s">
        <v>482</v>
      </c>
      <c r="AF6453" t="s">
        <v>517</v>
      </c>
      <c r="AG6453" t="s">
        <v>517</v>
      </c>
      <c r="AH6453" t="s">
        <v>517</v>
      </c>
      <c r="AI6453" t="s">
        <v>517</v>
      </c>
      <c r="AJ6453" t="s">
        <v>517</v>
      </c>
    </row>
    <row r="6454" spans="1:36" x14ac:dyDescent="0.25">
      <c r="A6454" s="13" t="s">
        <v>34900</v>
      </c>
      <c r="B6454" s="1">
        <v>42983</v>
      </c>
      <c r="C6454" s="2">
        <v>0.82908564814814811</v>
      </c>
      <c r="D6454" t="s">
        <v>34901</v>
      </c>
      <c r="E6454" t="s">
        <v>22</v>
      </c>
      <c r="F6454" t="s">
        <v>34902</v>
      </c>
      <c r="G6454" s="14" t="s">
        <v>34903</v>
      </c>
      <c r="H6454" s="14" t="s">
        <v>34904</v>
      </c>
      <c r="I6454" t="s">
        <v>23</v>
      </c>
      <c r="K6454">
        <v>9</v>
      </c>
      <c r="L6454">
        <v>5</v>
      </c>
      <c r="M6454">
        <v>19</v>
      </c>
      <c r="N6454">
        <v>3</v>
      </c>
      <c r="O6454" t="s">
        <v>34899</v>
      </c>
      <c r="P6454" t="s">
        <v>517</v>
      </c>
      <c r="Q6454" t="s">
        <v>517</v>
      </c>
      <c r="R6454" t="s">
        <v>517</v>
      </c>
      <c r="S6454" t="s">
        <v>517</v>
      </c>
      <c r="T6454" t="s">
        <v>517</v>
      </c>
      <c r="U6454" t="s">
        <v>517</v>
      </c>
      <c r="V6454" t="s">
        <v>517</v>
      </c>
      <c r="W6454" t="s">
        <v>1486</v>
      </c>
      <c r="X6454" t="s">
        <v>844</v>
      </c>
      <c r="Y6454" t="s">
        <v>15495</v>
      </c>
      <c r="Z6454" s="1">
        <v>32396</v>
      </c>
      <c r="AA6454" t="s">
        <v>34905</v>
      </c>
      <c r="AB6454">
        <v>28</v>
      </c>
      <c r="AC6454" t="s">
        <v>358</v>
      </c>
      <c r="AD6454" t="s">
        <v>489</v>
      </c>
      <c r="AF6454" t="s">
        <v>517</v>
      </c>
      <c r="AG6454" t="s">
        <v>517</v>
      </c>
      <c r="AH6454" t="s">
        <v>517</v>
      </c>
      <c r="AI6454" t="s">
        <v>517</v>
      </c>
      <c r="AJ6454" t="s">
        <v>517</v>
      </c>
    </row>
    <row r="6455" spans="1:36" x14ac:dyDescent="0.25">
      <c r="A6455" s="13" t="s">
        <v>34907</v>
      </c>
      <c r="B6455" s="1">
        <v>42983</v>
      </c>
      <c r="C6455" s="2">
        <v>0.75579861111111113</v>
      </c>
      <c r="D6455" t="s">
        <v>34908</v>
      </c>
      <c r="E6455" t="s">
        <v>22</v>
      </c>
      <c r="F6455" t="s">
        <v>34909</v>
      </c>
      <c r="G6455" s="14" t="s">
        <v>34910</v>
      </c>
      <c r="H6455" s="14" t="s">
        <v>34911</v>
      </c>
      <c r="I6455" t="s">
        <v>23</v>
      </c>
      <c r="K6455">
        <v>9</v>
      </c>
      <c r="L6455">
        <v>5</v>
      </c>
      <c r="M6455">
        <v>18</v>
      </c>
      <c r="N6455">
        <v>3</v>
      </c>
      <c r="O6455" t="s">
        <v>34906</v>
      </c>
      <c r="P6455" t="s">
        <v>517</v>
      </c>
      <c r="Q6455" t="s">
        <v>517</v>
      </c>
      <c r="R6455" t="s">
        <v>517</v>
      </c>
      <c r="S6455" t="s">
        <v>517</v>
      </c>
      <c r="T6455" t="s">
        <v>517</v>
      </c>
      <c r="U6455" t="s">
        <v>517</v>
      </c>
      <c r="V6455" t="s">
        <v>517</v>
      </c>
      <c r="W6455" t="s">
        <v>1939</v>
      </c>
      <c r="X6455" t="s">
        <v>579</v>
      </c>
      <c r="Y6455" t="s">
        <v>517</v>
      </c>
      <c r="Z6455" s="1" t="s">
        <v>517</v>
      </c>
      <c r="AA6455" t="s">
        <v>34912</v>
      </c>
      <c r="AB6455" t="s">
        <v>517</v>
      </c>
      <c r="AC6455" t="s">
        <v>357</v>
      </c>
      <c r="AD6455" t="s">
        <v>517</v>
      </c>
      <c r="AF6455" t="s">
        <v>517</v>
      </c>
      <c r="AG6455" t="s">
        <v>517</v>
      </c>
      <c r="AH6455" t="s">
        <v>517</v>
      </c>
      <c r="AI6455" t="s">
        <v>517</v>
      </c>
      <c r="AJ6455" t="s">
        <v>517</v>
      </c>
    </row>
    <row r="6456" spans="1:36" x14ac:dyDescent="0.25">
      <c r="A6456" s="13" t="s">
        <v>34914</v>
      </c>
      <c r="B6456" s="1">
        <v>42983</v>
      </c>
      <c r="C6456" s="2">
        <v>0.60737268518518517</v>
      </c>
      <c r="D6456" t="s">
        <v>34915</v>
      </c>
      <c r="E6456" t="s">
        <v>22</v>
      </c>
      <c r="F6456" t="s">
        <v>34916</v>
      </c>
      <c r="G6456" s="14" t="s">
        <v>34917</v>
      </c>
      <c r="H6456" s="14" t="s">
        <v>34918</v>
      </c>
      <c r="I6456" t="s">
        <v>21</v>
      </c>
      <c r="K6456">
        <v>9</v>
      </c>
      <c r="L6456">
        <v>5</v>
      </c>
      <c r="M6456">
        <v>14</v>
      </c>
      <c r="N6456">
        <v>3</v>
      </c>
      <c r="O6456" t="s">
        <v>34913</v>
      </c>
      <c r="P6456" t="s">
        <v>517</v>
      </c>
      <c r="Q6456" t="s">
        <v>517</v>
      </c>
      <c r="R6456" t="s">
        <v>517</v>
      </c>
      <c r="S6456" t="s">
        <v>517</v>
      </c>
      <c r="T6456" t="s">
        <v>517</v>
      </c>
      <c r="U6456" t="s">
        <v>517</v>
      </c>
      <c r="V6456" t="s">
        <v>517</v>
      </c>
      <c r="W6456" t="s">
        <v>589</v>
      </c>
      <c r="X6456" t="s">
        <v>590</v>
      </c>
      <c r="Y6456" t="s">
        <v>34919</v>
      </c>
      <c r="Z6456" s="1">
        <v>23161</v>
      </c>
      <c r="AA6456" t="s">
        <v>25512</v>
      </c>
      <c r="AB6456">
        <v>54</v>
      </c>
      <c r="AC6456" t="s">
        <v>358</v>
      </c>
      <c r="AD6456" t="s">
        <v>495</v>
      </c>
      <c r="AF6456" t="s">
        <v>517</v>
      </c>
      <c r="AG6456" t="s">
        <v>517</v>
      </c>
      <c r="AH6456" t="s">
        <v>517</v>
      </c>
      <c r="AI6456" t="s">
        <v>517</v>
      </c>
      <c r="AJ6456" t="s">
        <v>517</v>
      </c>
    </row>
    <row r="6457" spans="1:36" x14ac:dyDescent="0.25">
      <c r="A6457" s="13" t="s">
        <v>34920</v>
      </c>
      <c r="B6457" s="1">
        <v>42983</v>
      </c>
      <c r="C6457" s="2">
        <v>0.60138888888888886</v>
      </c>
      <c r="D6457" t="s">
        <v>34921</v>
      </c>
      <c r="E6457" t="s">
        <v>22</v>
      </c>
      <c r="F6457" t="s">
        <v>34922</v>
      </c>
      <c r="G6457" s="14" t="s">
        <v>34923</v>
      </c>
      <c r="H6457" s="14" t="s">
        <v>34924</v>
      </c>
      <c r="I6457" t="s">
        <v>21</v>
      </c>
      <c r="K6457">
        <v>9</v>
      </c>
      <c r="L6457">
        <v>5</v>
      </c>
      <c r="M6457">
        <v>14</v>
      </c>
      <c r="N6457">
        <v>3</v>
      </c>
      <c r="O6457" t="s">
        <v>517</v>
      </c>
      <c r="P6457" t="s">
        <v>517</v>
      </c>
      <c r="Q6457" t="s">
        <v>517</v>
      </c>
      <c r="R6457" t="s">
        <v>517</v>
      </c>
      <c r="S6457" t="s">
        <v>517</v>
      </c>
      <c r="T6457" t="s">
        <v>517</v>
      </c>
      <c r="U6457" t="s">
        <v>517</v>
      </c>
      <c r="V6457" t="s">
        <v>517</v>
      </c>
      <c r="W6457" t="s">
        <v>517</v>
      </c>
      <c r="X6457" t="s">
        <v>517</v>
      </c>
      <c r="Y6457" t="s">
        <v>34925</v>
      </c>
      <c r="Z6457" s="1">
        <v>31563</v>
      </c>
      <c r="AA6457" t="s">
        <v>546</v>
      </c>
      <c r="AB6457">
        <v>31</v>
      </c>
      <c r="AC6457" t="s">
        <v>358</v>
      </c>
      <c r="AD6457" t="s">
        <v>493</v>
      </c>
      <c r="AF6457" t="s">
        <v>517</v>
      </c>
      <c r="AG6457" t="s">
        <v>517</v>
      </c>
      <c r="AH6457" t="s">
        <v>517</v>
      </c>
      <c r="AI6457" t="s">
        <v>517</v>
      </c>
      <c r="AJ6457" t="s">
        <v>517</v>
      </c>
    </row>
    <row r="6458" spans="1:36" x14ac:dyDescent="0.25">
      <c r="A6458" s="13" t="s">
        <v>34926</v>
      </c>
      <c r="B6458" s="1">
        <v>42983</v>
      </c>
      <c r="C6458" s="2">
        <v>0.55652777777777784</v>
      </c>
      <c r="D6458" t="s">
        <v>34927</v>
      </c>
      <c r="E6458" t="s">
        <v>22</v>
      </c>
      <c r="F6458" t="s">
        <v>34928</v>
      </c>
      <c r="G6458" s="14" t="s">
        <v>34929</v>
      </c>
      <c r="H6458" s="14" t="s">
        <v>34930</v>
      </c>
      <c r="I6458" t="s">
        <v>25</v>
      </c>
      <c r="K6458">
        <v>9</v>
      </c>
      <c r="L6458">
        <v>5</v>
      </c>
      <c r="M6458">
        <v>13</v>
      </c>
      <c r="N6458">
        <v>3</v>
      </c>
      <c r="O6458" t="s">
        <v>517</v>
      </c>
      <c r="P6458" t="s">
        <v>517</v>
      </c>
      <c r="Q6458" t="s">
        <v>517</v>
      </c>
      <c r="R6458" t="s">
        <v>517</v>
      </c>
      <c r="S6458" t="s">
        <v>517</v>
      </c>
      <c r="T6458" t="s">
        <v>517</v>
      </c>
      <c r="U6458" t="s">
        <v>517</v>
      </c>
      <c r="V6458" t="s">
        <v>517</v>
      </c>
      <c r="W6458" t="s">
        <v>517</v>
      </c>
      <c r="X6458" t="s">
        <v>517</v>
      </c>
      <c r="Y6458" t="s">
        <v>34931</v>
      </c>
      <c r="Z6458" s="1">
        <v>35786</v>
      </c>
      <c r="AA6458" t="s">
        <v>478</v>
      </c>
      <c r="AB6458">
        <v>19</v>
      </c>
      <c r="AC6458" t="s">
        <v>358</v>
      </c>
      <c r="AD6458" t="s">
        <v>488</v>
      </c>
      <c r="AF6458" t="s">
        <v>8295</v>
      </c>
      <c r="AG6458" t="s">
        <v>517</v>
      </c>
      <c r="AH6458" t="s">
        <v>8313</v>
      </c>
      <c r="AI6458" t="s">
        <v>517</v>
      </c>
      <c r="AJ6458" t="s">
        <v>517</v>
      </c>
    </row>
    <row r="6459" spans="1:36" x14ac:dyDescent="0.25">
      <c r="A6459" s="13" t="s">
        <v>34932</v>
      </c>
      <c r="B6459" s="1">
        <v>42983</v>
      </c>
      <c r="C6459" s="2">
        <v>0.54465277777777776</v>
      </c>
      <c r="D6459" t="s">
        <v>32575</v>
      </c>
      <c r="E6459" t="s">
        <v>22</v>
      </c>
      <c r="F6459" t="s">
        <v>32576</v>
      </c>
      <c r="G6459" s="14" t="s">
        <v>32577</v>
      </c>
      <c r="H6459" s="14" t="s">
        <v>32578</v>
      </c>
      <c r="I6459" t="s">
        <v>23</v>
      </c>
      <c r="K6459">
        <v>9</v>
      </c>
      <c r="L6459">
        <v>5</v>
      </c>
      <c r="M6459">
        <v>13</v>
      </c>
      <c r="N6459">
        <v>3</v>
      </c>
      <c r="O6459" t="s">
        <v>32573</v>
      </c>
      <c r="P6459" t="s">
        <v>517</v>
      </c>
      <c r="Q6459" t="s">
        <v>517</v>
      </c>
      <c r="R6459" t="s">
        <v>517</v>
      </c>
      <c r="S6459" t="s">
        <v>517</v>
      </c>
      <c r="T6459" t="s">
        <v>517</v>
      </c>
      <c r="U6459" t="s">
        <v>517</v>
      </c>
      <c r="V6459" t="s">
        <v>517</v>
      </c>
      <c r="W6459" t="s">
        <v>526</v>
      </c>
      <c r="X6459" t="s">
        <v>527</v>
      </c>
      <c r="Y6459" t="s">
        <v>32579</v>
      </c>
      <c r="Z6459" s="1">
        <v>33108</v>
      </c>
      <c r="AA6459" t="s">
        <v>13512</v>
      </c>
      <c r="AB6459">
        <v>27</v>
      </c>
      <c r="AC6459" t="s">
        <v>358</v>
      </c>
      <c r="AD6459" t="s">
        <v>488</v>
      </c>
      <c r="AF6459" t="s">
        <v>8306</v>
      </c>
      <c r="AG6459" t="s">
        <v>8313</v>
      </c>
      <c r="AH6459" t="s">
        <v>517</v>
      </c>
      <c r="AI6459" t="s">
        <v>517</v>
      </c>
      <c r="AJ6459" t="s">
        <v>517</v>
      </c>
    </row>
    <row r="6460" spans="1:36" x14ac:dyDescent="0.25">
      <c r="A6460" s="13" t="s">
        <v>34934</v>
      </c>
      <c r="B6460" s="1">
        <v>42983</v>
      </c>
      <c r="C6460" s="2">
        <v>0.5429166666666666</v>
      </c>
      <c r="D6460" t="s">
        <v>34935</v>
      </c>
      <c r="E6460" t="s">
        <v>22</v>
      </c>
      <c r="F6460" t="s">
        <v>34936</v>
      </c>
      <c r="G6460" s="14" t="s">
        <v>34937</v>
      </c>
      <c r="H6460" s="14" t="s">
        <v>34938</v>
      </c>
      <c r="I6460" t="s">
        <v>23</v>
      </c>
      <c r="K6460">
        <v>9</v>
      </c>
      <c r="L6460">
        <v>5</v>
      </c>
      <c r="M6460">
        <v>13</v>
      </c>
      <c r="N6460">
        <v>3</v>
      </c>
      <c r="O6460" t="s">
        <v>34933</v>
      </c>
      <c r="P6460" t="s">
        <v>517</v>
      </c>
      <c r="Q6460" t="s">
        <v>517</v>
      </c>
      <c r="R6460" t="s">
        <v>517</v>
      </c>
      <c r="S6460" t="s">
        <v>517</v>
      </c>
      <c r="T6460" t="s">
        <v>517</v>
      </c>
      <c r="U6460" t="s">
        <v>517</v>
      </c>
      <c r="V6460" t="s">
        <v>517</v>
      </c>
      <c r="W6460" t="s">
        <v>537</v>
      </c>
      <c r="X6460" t="s">
        <v>1062</v>
      </c>
      <c r="Y6460" t="s">
        <v>34939</v>
      </c>
      <c r="Z6460" s="1">
        <v>35302</v>
      </c>
      <c r="AA6460" t="s">
        <v>1182</v>
      </c>
      <c r="AB6460">
        <v>21</v>
      </c>
      <c r="AC6460" t="s">
        <v>358</v>
      </c>
      <c r="AD6460" t="s">
        <v>495</v>
      </c>
      <c r="AF6460" t="s">
        <v>517</v>
      </c>
      <c r="AG6460" t="s">
        <v>517</v>
      </c>
      <c r="AH6460" t="s">
        <v>517</v>
      </c>
      <c r="AI6460" t="s">
        <v>517</v>
      </c>
      <c r="AJ6460" t="s">
        <v>517</v>
      </c>
    </row>
    <row r="6461" spans="1:36" x14ac:dyDescent="0.25">
      <c r="A6461" s="13" t="s">
        <v>34940</v>
      </c>
      <c r="B6461" s="1">
        <v>42983</v>
      </c>
      <c r="C6461" s="2">
        <v>0.43237268518518518</v>
      </c>
      <c r="D6461" t="s">
        <v>34344</v>
      </c>
      <c r="E6461" t="s">
        <v>22</v>
      </c>
      <c r="F6461" t="s">
        <v>34345</v>
      </c>
      <c r="G6461" s="14" t="s">
        <v>34346</v>
      </c>
      <c r="H6461" s="14" t="s">
        <v>34347</v>
      </c>
      <c r="I6461" t="s">
        <v>21</v>
      </c>
      <c r="K6461">
        <v>9</v>
      </c>
      <c r="L6461">
        <v>5</v>
      </c>
      <c r="M6461">
        <v>10</v>
      </c>
      <c r="N6461">
        <v>3</v>
      </c>
      <c r="O6461" t="s">
        <v>34342</v>
      </c>
      <c r="P6461" t="s">
        <v>517</v>
      </c>
      <c r="Q6461" t="s">
        <v>517</v>
      </c>
      <c r="R6461" t="s">
        <v>517</v>
      </c>
      <c r="S6461" t="s">
        <v>517</v>
      </c>
      <c r="T6461" t="s">
        <v>517</v>
      </c>
      <c r="U6461" t="s">
        <v>517</v>
      </c>
      <c r="V6461" t="s">
        <v>517</v>
      </c>
      <c r="W6461" t="s">
        <v>589</v>
      </c>
      <c r="X6461" t="s">
        <v>590</v>
      </c>
      <c r="Y6461" t="s">
        <v>34348</v>
      </c>
      <c r="Z6461" s="1">
        <v>32273</v>
      </c>
      <c r="AA6461" t="s">
        <v>34349</v>
      </c>
      <c r="AB6461">
        <v>29</v>
      </c>
      <c r="AC6461" t="s">
        <v>357</v>
      </c>
      <c r="AD6461" t="s">
        <v>489</v>
      </c>
      <c r="AF6461" t="s">
        <v>8253</v>
      </c>
      <c r="AG6461" t="s">
        <v>8304</v>
      </c>
      <c r="AH6461" t="s">
        <v>517</v>
      </c>
      <c r="AI6461" t="s">
        <v>517</v>
      </c>
      <c r="AJ6461" t="s">
        <v>517</v>
      </c>
    </row>
    <row r="6462" spans="1:36" x14ac:dyDescent="0.25">
      <c r="A6462" s="13" t="s">
        <v>34942</v>
      </c>
      <c r="B6462" s="1">
        <v>42983</v>
      </c>
      <c r="C6462" s="2">
        <v>0.39173611111111112</v>
      </c>
      <c r="D6462" t="s">
        <v>34943</v>
      </c>
      <c r="E6462" t="s">
        <v>22</v>
      </c>
      <c r="F6462" t="s">
        <v>34944</v>
      </c>
      <c r="G6462" s="14" t="s">
        <v>34945</v>
      </c>
      <c r="H6462" s="14" t="s">
        <v>34946</v>
      </c>
      <c r="I6462" t="s">
        <v>23</v>
      </c>
      <c r="K6462">
        <v>9</v>
      </c>
      <c r="L6462">
        <v>5</v>
      </c>
      <c r="M6462">
        <v>9</v>
      </c>
      <c r="N6462">
        <v>3</v>
      </c>
      <c r="O6462" t="s">
        <v>34941</v>
      </c>
      <c r="P6462" t="s">
        <v>517</v>
      </c>
      <c r="Q6462" t="s">
        <v>517</v>
      </c>
      <c r="R6462" t="s">
        <v>517</v>
      </c>
      <c r="S6462" t="s">
        <v>517</v>
      </c>
      <c r="T6462" t="s">
        <v>517</v>
      </c>
      <c r="U6462" t="s">
        <v>517</v>
      </c>
      <c r="V6462" t="s">
        <v>517</v>
      </c>
      <c r="W6462" t="s">
        <v>526</v>
      </c>
      <c r="X6462" t="s">
        <v>527</v>
      </c>
      <c r="Y6462" t="s">
        <v>517</v>
      </c>
      <c r="Z6462" s="1" t="s">
        <v>517</v>
      </c>
      <c r="AA6462" t="s">
        <v>4472</v>
      </c>
      <c r="AB6462" t="s">
        <v>517</v>
      </c>
      <c r="AC6462" t="s">
        <v>358</v>
      </c>
      <c r="AD6462" t="s">
        <v>517</v>
      </c>
      <c r="AF6462" t="s">
        <v>517</v>
      </c>
      <c r="AG6462" t="s">
        <v>517</v>
      </c>
      <c r="AH6462" t="s">
        <v>517</v>
      </c>
      <c r="AI6462" t="s">
        <v>517</v>
      </c>
      <c r="AJ6462" t="s">
        <v>517</v>
      </c>
    </row>
    <row r="6463" spans="1:36" x14ac:dyDescent="0.25">
      <c r="A6463" s="13" t="s">
        <v>34947</v>
      </c>
      <c r="B6463" s="1">
        <v>42983</v>
      </c>
      <c r="C6463" s="2">
        <v>0.38489583333333338</v>
      </c>
      <c r="D6463" t="s">
        <v>34863</v>
      </c>
      <c r="E6463" t="s">
        <v>22</v>
      </c>
      <c r="F6463" t="s">
        <v>34864</v>
      </c>
      <c r="G6463" s="14" t="s">
        <v>34865</v>
      </c>
      <c r="H6463" s="14" t="s">
        <v>34866</v>
      </c>
      <c r="I6463" t="s">
        <v>21</v>
      </c>
      <c r="K6463">
        <v>9</v>
      </c>
      <c r="L6463">
        <v>5</v>
      </c>
      <c r="M6463">
        <v>9</v>
      </c>
      <c r="N6463">
        <v>3</v>
      </c>
      <c r="O6463" t="s">
        <v>34861</v>
      </c>
      <c r="P6463" t="s">
        <v>517</v>
      </c>
      <c r="Q6463" t="s">
        <v>517</v>
      </c>
      <c r="R6463" t="s">
        <v>517</v>
      </c>
      <c r="S6463" t="s">
        <v>517</v>
      </c>
      <c r="T6463" t="s">
        <v>517</v>
      </c>
      <c r="U6463" t="s">
        <v>517</v>
      </c>
      <c r="V6463" t="s">
        <v>517</v>
      </c>
      <c r="W6463" t="s">
        <v>537</v>
      </c>
      <c r="X6463" t="s">
        <v>590</v>
      </c>
      <c r="Y6463" t="s">
        <v>34591</v>
      </c>
      <c r="Z6463" s="1">
        <v>29106</v>
      </c>
      <c r="AA6463" t="s">
        <v>3514</v>
      </c>
      <c r="AB6463">
        <v>37</v>
      </c>
      <c r="AC6463" t="s">
        <v>358</v>
      </c>
      <c r="AD6463" t="s">
        <v>485</v>
      </c>
      <c r="AF6463" t="s">
        <v>8304</v>
      </c>
      <c r="AG6463" t="s">
        <v>8254</v>
      </c>
      <c r="AH6463" t="s">
        <v>517</v>
      </c>
      <c r="AI6463" t="s">
        <v>517</v>
      </c>
      <c r="AJ6463" t="s">
        <v>517</v>
      </c>
    </row>
    <row r="6464" spans="1:36" x14ac:dyDescent="0.25">
      <c r="A6464" s="13" t="s">
        <v>34948</v>
      </c>
      <c r="B6464" s="1">
        <v>42983</v>
      </c>
      <c r="C6464" s="2">
        <v>4.9189814814814818E-2</v>
      </c>
      <c r="D6464" t="s">
        <v>34949</v>
      </c>
      <c r="E6464" t="s">
        <v>22</v>
      </c>
      <c r="F6464" t="s">
        <v>34950</v>
      </c>
      <c r="G6464" s="14" t="s">
        <v>34951</v>
      </c>
      <c r="H6464" s="14" t="s">
        <v>34952</v>
      </c>
      <c r="I6464" t="s">
        <v>26</v>
      </c>
      <c r="K6464">
        <v>9</v>
      </c>
      <c r="L6464">
        <v>5</v>
      </c>
      <c r="M6464">
        <v>1</v>
      </c>
      <c r="N6464">
        <v>3</v>
      </c>
      <c r="O6464" t="s">
        <v>517</v>
      </c>
      <c r="P6464" t="s">
        <v>517</v>
      </c>
      <c r="Q6464" t="s">
        <v>517</v>
      </c>
      <c r="R6464" t="s">
        <v>517</v>
      </c>
      <c r="S6464" t="s">
        <v>517</v>
      </c>
      <c r="T6464" t="s">
        <v>517</v>
      </c>
      <c r="U6464" t="s">
        <v>517</v>
      </c>
      <c r="V6464" t="s">
        <v>517</v>
      </c>
      <c r="W6464" t="s">
        <v>517</v>
      </c>
      <c r="X6464" t="s">
        <v>517</v>
      </c>
      <c r="Y6464" t="s">
        <v>34953</v>
      </c>
      <c r="Z6464" s="1">
        <v>35978</v>
      </c>
      <c r="AA6464" t="s">
        <v>7406</v>
      </c>
      <c r="AB6464">
        <v>19</v>
      </c>
      <c r="AC6464" t="s">
        <v>358</v>
      </c>
      <c r="AD6464" t="s">
        <v>500</v>
      </c>
      <c r="AF6464" t="s">
        <v>8270</v>
      </c>
      <c r="AG6464" t="s">
        <v>8303</v>
      </c>
      <c r="AH6464" t="s">
        <v>8313</v>
      </c>
      <c r="AI6464" t="s">
        <v>517</v>
      </c>
      <c r="AJ6464" t="s">
        <v>517</v>
      </c>
    </row>
    <row r="6465" spans="1:36" x14ac:dyDescent="0.25">
      <c r="A6465" t="s">
        <v>34954</v>
      </c>
      <c r="B6465">
        <v>42982</v>
      </c>
      <c r="C6465">
        <v>0.98879629629629628</v>
      </c>
      <c r="D6465" t="s">
        <v>34955</v>
      </c>
      <c r="E6465" t="s">
        <v>22</v>
      </c>
      <c r="F6465" t="s">
        <v>34956</v>
      </c>
      <c r="G6465" t="s">
        <v>34957</v>
      </c>
      <c r="H6465" t="s">
        <v>34958</v>
      </c>
      <c r="I6465" t="s">
        <v>23</v>
      </c>
      <c r="K6465">
        <v>9</v>
      </c>
      <c r="L6465">
        <v>4</v>
      </c>
      <c r="M6465">
        <v>23</v>
      </c>
      <c r="N6465">
        <v>2</v>
      </c>
      <c r="O6465" t="s">
        <v>517</v>
      </c>
      <c r="P6465" t="s">
        <v>517</v>
      </c>
      <c r="Q6465" t="s">
        <v>517</v>
      </c>
      <c r="R6465" t="s">
        <v>517</v>
      </c>
      <c r="S6465" t="s">
        <v>517</v>
      </c>
      <c r="T6465" t="s">
        <v>517</v>
      </c>
      <c r="U6465" t="s">
        <v>517</v>
      </c>
      <c r="V6465" t="s">
        <v>517</v>
      </c>
      <c r="W6465" t="s">
        <v>517</v>
      </c>
      <c r="X6465" t="s">
        <v>517</v>
      </c>
      <c r="Y6465" t="s">
        <v>6766</v>
      </c>
      <c r="Z6465">
        <v>34173</v>
      </c>
      <c r="AA6465" t="s">
        <v>19233</v>
      </c>
      <c r="AB6465">
        <v>24</v>
      </c>
      <c r="AC6465" t="s">
        <v>358</v>
      </c>
      <c r="AD6465" t="s">
        <v>499</v>
      </c>
      <c r="AF6465" t="s">
        <v>517</v>
      </c>
      <c r="AG6465" t="s">
        <v>517</v>
      </c>
      <c r="AH6465" t="s">
        <v>517</v>
      </c>
      <c r="AI6465" t="s">
        <v>517</v>
      </c>
      <c r="AJ6465" t="s">
        <v>517</v>
      </c>
    </row>
    <row r="6466" spans="1:36" x14ac:dyDescent="0.25">
      <c r="A6466" s="13" t="s">
        <v>34959</v>
      </c>
      <c r="B6466" s="1">
        <v>42982</v>
      </c>
      <c r="C6466" s="2">
        <v>0.98277777777777775</v>
      </c>
      <c r="D6466" t="s">
        <v>34960</v>
      </c>
      <c r="E6466" t="s">
        <v>22</v>
      </c>
      <c r="F6466" t="s">
        <v>34961</v>
      </c>
      <c r="G6466" s="14" t="s">
        <v>34962</v>
      </c>
      <c r="H6466" s="14" t="s">
        <v>34963</v>
      </c>
      <c r="I6466" t="s">
        <v>21</v>
      </c>
      <c r="K6466">
        <v>9</v>
      </c>
      <c r="L6466">
        <v>4</v>
      </c>
      <c r="M6466">
        <v>23</v>
      </c>
      <c r="N6466">
        <v>2</v>
      </c>
      <c r="O6466" t="s">
        <v>517</v>
      </c>
      <c r="P6466" t="s">
        <v>517</v>
      </c>
      <c r="Q6466" t="s">
        <v>517</v>
      </c>
      <c r="R6466" t="s">
        <v>517</v>
      </c>
      <c r="S6466" t="s">
        <v>517</v>
      </c>
      <c r="T6466" t="s">
        <v>517</v>
      </c>
      <c r="U6466" t="s">
        <v>517</v>
      </c>
      <c r="V6466" t="s">
        <v>517</v>
      </c>
      <c r="W6466" t="s">
        <v>517</v>
      </c>
      <c r="X6466" t="s">
        <v>517</v>
      </c>
      <c r="Y6466" t="s">
        <v>34964</v>
      </c>
      <c r="Z6466" s="1">
        <v>25916</v>
      </c>
      <c r="AA6466" t="s">
        <v>34965</v>
      </c>
      <c r="AB6466">
        <v>46</v>
      </c>
      <c r="AC6466" t="s">
        <v>357</v>
      </c>
      <c r="AD6466" t="s">
        <v>499</v>
      </c>
      <c r="AF6466" t="s">
        <v>8313</v>
      </c>
      <c r="AG6466" t="s">
        <v>8295</v>
      </c>
      <c r="AH6466" t="s">
        <v>517</v>
      </c>
      <c r="AI6466" t="s">
        <v>517</v>
      </c>
      <c r="AJ6466" t="s">
        <v>517</v>
      </c>
    </row>
    <row r="6467" spans="1:36" x14ac:dyDescent="0.25">
      <c r="A6467" s="13" t="s">
        <v>34966</v>
      </c>
      <c r="B6467" s="1">
        <v>42982</v>
      </c>
      <c r="C6467" s="2">
        <v>0.82660879629629624</v>
      </c>
      <c r="D6467" t="s">
        <v>34967</v>
      </c>
      <c r="E6467" t="s">
        <v>22</v>
      </c>
      <c r="F6467" t="s">
        <v>34968</v>
      </c>
      <c r="G6467" s="14" t="s">
        <v>34969</v>
      </c>
      <c r="H6467" s="14" t="s">
        <v>34970</v>
      </c>
      <c r="I6467" t="s">
        <v>21</v>
      </c>
      <c r="K6467">
        <v>9</v>
      </c>
      <c r="L6467">
        <v>4</v>
      </c>
      <c r="M6467">
        <v>19</v>
      </c>
      <c r="N6467">
        <v>2</v>
      </c>
      <c r="O6467" t="s">
        <v>517</v>
      </c>
      <c r="P6467" t="s">
        <v>517</v>
      </c>
      <c r="Q6467" t="s">
        <v>517</v>
      </c>
      <c r="R6467" t="s">
        <v>517</v>
      </c>
      <c r="S6467" t="s">
        <v>517</v>
      </c>
      <c r="T6467" t="s">
        <v>517</v>
      </c>
      <c r="U6467" t="s">
        <v>517</v>
      </c>
      <c r="V6467" t="s">
        <v>517</v>
      </c>
      <c r="W6467" t="s">
        <v>517</v>
      </c>
      <c r="X6467" t="s">
        <v>517</v>
      </c>
      <c r="Y6467" t="s">
        <v>34971</v>
      </c>
      <c r="Z6467" s="1">
        <v>32347</v>
      </c>
      <c r="AA6467" t="s">
        <v>546</v>
      </c>
      <c r="AB6467">
        <v>29</v>
      </c>
      <c r="AC6467" t="s">
        <v>358</v>
      </c>
      <c r="AD6467" t="s">
        <v>488</v>
      </c>
      <c r="AF6467" t="s">
        <v>8259</v>
      </c>
      <c r="AG6467" t="s">
        <v>8260</v>
      </c>
      <c r="AH6467" t="s">
        <v>517</v>
      </c>
      <c r="AI6467" t="s">
        <v>517</v>
      </c>
      <c r="AJ6467" t="s">
        <v>517</v>
      </c>
    </row>
    <row r="6468" spans="1:36" x14ac:dyDescent="0.25">
      <c r="A6468" s="13" t="s">
        <v>34972</v>
      </c>
      <c r="B6468" s="1">
        <v>42982</v>
      </c>
      <c r="C6468" s="2">
        <v>0.8037037037037037</v>
      </c>
      <c r="D6468" t="s">
        <v>31494</v>
      </c>
      <c r="E6468" t="s">
        <v>22</v>
      </c>
      <c r="F6468" t="s">
        <v>31495</v>
      </c>
      <c r="G6468" s="14" t="s">
        <v>31496</v>
      </c>
      <c r="H6468" s="14" t="s">
        <v>31497</v>
      </c>
      <c r="I6468" t="s">
        <v>23</v>
      </c>
      <c r="K6468">
        <v>9</v>
      </c>
      <c r="L6468">
        <v>4</v>
      </c>
      <c r="M6468">
        <v>19</v>
      </c>
      <c r="N6468">
        <v>2</v>
      </c>
      <c r="O6468" t="s">
        <v>31492</v>
      </c>
      <c r="P6468" t="s">
        <v>517</v>
      </c>
      <c r="Q6468" t="s">
        <v>517</v>
      </c>
      <c r="R6468" t="s">
        <v>517</v>
      </c>
      <c r="S6468" t="s">
        <v>517</v>
      </c>
      <c r="T6468" t="s">
        <v>517</v>
      </c>
      <c r="U6468" t="s">
        <v>517</v>
      </c>
      <c r="V6468" t="s">
        <v>517</v>
      </c>
      <c r="W6468" t="s">
        <v>672</v>
      </c>
      <c r="X6468" t="s">
        <v>622</v>
      </c>
      <c r="Y6468" t="s">
        <v>31498</v>
      </c>
      <c r="Z6468" s="1">
        <v>35005</v>
      </c>
      <c r="AA6468" t="s">
        <v>31499</v>
      </c>
      <c r="AB6468">
        <v>21</v>
      </c>
      <c r="AC6468" t="s">
        <v>358</v>
      </c>
      <c r="AD6468" t="s">
        <v>495</v>
      </c>
      <c r="AF6468" t="s">
        <v>517</v>
      </c>
      <c r="AG6468" t="s">
        <v>517</v>
      </c>
      <c r="AH6468" t="s">
        <v>517</v>
      </c>
      <c r="AI6468" t="s">
        <v>517</v>
      </c>
      <c r="AJ6468" t="s">
        <v>517</v>
      </c>
    </row>
    <row r="6469" spans="1:36" x14ac:dyDescent="0.25">
      <c r="A6469" s="13" t="s">
        <v>34973</v>
      </c>
      <c r="B6469" s="1">
        <v>42982</v>
      </c>
      <c r="C6469" s="2">
        <v>0.7755439814814814</v>
      </c>
      <c r="D6469" t="s">
        <v>34974</v>
      </c>
      <c r="E6469" t="s">
        <v>116</v>
      </c>
      <c r="F6469" t="s">
        <v>34975</v>
      </c>
      <c r="G6469" s="14" t="s">
        <v>34976</v>
      </c>
      <c r="H6469" s="14" t="s">
        <v>34977</v>
      </c>
      <c r="I6469" t="s">
        <v>24</v>
      </c>
      <c r="K6469">
        <v>9</v>
      </c>
      <c r="L6469">
        <v>4</v>
      </c>
      <c r="M6469">
        <v>18</v>
      </c>
      <c r="N6469">
        <v>2</v>
      </c>
      <c r="O6469" t="s">
        <v>517</v>
      </c>
      <c r="P6469" t="s">
        <v>517</v>
      </c>
      <c r="Q6469" t="s">
        <v>517</v>
      </c>
      <c r="R6469" t="s">
        <v>517</v>
      </c>
      <c r="S6469" t="s">
        <v>517</v>
      </c>
      <c r="T6469" t="s">
        <v>517</v>
      </c>
      <c r="U6469" t="s">
        <v>517</v>
      </c>
      <c r="V6469" t="s">
        <v>517</v>
      </c>
      <c r="W6469" t="s">
        <v>517</v>
      </c>
      <c r="X6469" t="s">
        <v>517</v>
      </c>
      <c r="Y6469" t="s">
        <v>517</v>
      </c>
      <c r="Z6469" s="1" t="s">
        <v>517</v>
      </c>
      <c r="AA6469" t="s">
        <v>34974</v>
      </c>
      <c r="AB6469" t="s">
        <v>517</v>
      </c>
      <c r="AC6469" t="s">
        <v>358</v>
      </c>
      <c r="AD6469" t="s">
        <v>517</v>
      </c>
      <c r="AF6469" t="s">
        <v>517</v>
      </c>
      <c r="AG6469" t="s">
        <v>517</v>
      </c>
      <c r="AH6469" t="s">
        <v>517</v>
      </c>
      <c r="AI6469" t="s">
        <v>517</v>
      </c>
      <c r="AJ6469" t="s">
        <v>517</v>
      </c>
    </row>
    <row r="6470" spans="1:36" x14ac:dyDescent="0.25">
      <c r="A6470" s="13" t="s">
        <v>34979</v>
      </c>
      <c r="B6470" s="1">
        <v>42982</v>
      </c>
      <c r="C6470" s="2">
        <v>0.73773148148148149</v>
      </c>
      <c r="D6470" t="s">
        <v>34980</v>
      </c>
      <c r="E6470" t="s">
        <v>22</v>
      </c>
      <c r="F6470" t="s">
        <v>34981</v>
      </c>
      <c r="G6470" s="14" t="s">
        <v>34982</v>
      </c>
      <c r="H6470" s="14" t="s">
        <v>34983</v>
      </c>
      <c r="I6470" t="s">
        <v>23</v>
      </c>
      <c r="K6470">
        <v>9</v>
      </c>
      <c r="L6470">
        <v>4</v>
      </c>
      <c r="M6470">
        <v>17</v>
      </c>
      <c r="N6470">
        <v>2</v>
      </c>
      <c r="O6470" t="s">
        <v>34978</v>
      </c>
      <c r="P6470" t="s">
        <v>517</v>
      </c>
      <c r="Q6470" t="s">
        <v>517</v>
      </c>
      <c r="R6470" t="s">
        <v>517</v>
      </c>
      <c r="S6470" t="s">
        <v>517</v>
      </c>
      <c r="T6470" t="s">
        <v>517</v>
      </c>
      <c r="U6470" t="s">
        <v>517</v>
      </c>
      <c r="V6470" t="s">
        <v>517</v>
      </c>
      <c r="W6470" t="s">
        <v>857</v>
      </c>
      <c r="X6470" t="s">
        <v>845</v>
      </c>
      <c r="Y6470" t="s">
        <v>22372</v>
      </c>
      <c r="Z6470" s="1">
        <v>28126</v>
      </c>
      <c r="AA6470" t="s">
        <v>15762</v>
      </c>
      <c r="AB6470">
        <v>40</v>
      </c>
      <c r="AC6470" t="s">
        <v>358</v>
      </c>
      <c r="AD6470" t="s">
        <v>498</v>
      </c>
      <c r="AF6470" t="s">
        <v>517</v>
      </c>
      <c r="AG6470" t="s">
        <v>517</v>
      </c>
      <c r="AH6470" t="s">
        <v>517</v>
      </c>
      <c r="AI6470" t="s">
        <v>517</v>
      </c>
      <c r="AJ6470" t="s">
        <v>517</v>
      </c>
    </row>
    <row r="6471" spans="1:36" x14ac:dyDescent="0.25">
      <c r="A6471" s="13" t="s">
        <v>34985</v>
      </c>
      <c r="B6471" s="1">
        <v>42982</v>
      </c>
      <c r="C6471" s="2">
        <v>0.71240740740740749</v>
      </c>
      <c r="D6471" t="s">
        <v>34986</v>
      </c>
      <c r="E6471" t="s">
        <v>22</v>
      </c>
      <c r="F6471" t="s">
        <v>34987</v>
      </c>
      <c r="G6471" s="14" t="s">
        <v>34988</v>
      </c>
      <c r="H6471" s="14" t="s">
        <v>34989</v>
      </c>
      <c r="I6471" t="s">
        <v>21</v>
      </c>
      <c r="K6471">
        <v>9</v>
      </c>
      <c r="L6471">
        <v>4</v>
      </c>
      <c r="M6471">
        <v>17</v>
      </c>
      <c r="N6471">
        <v>2</v>
      </c>
      <c r="O6471" t="s">
        <v>34984</v>
      </c>
      <c r="P6471" t="s">
        <v>517</v>
      </c>
      <c r="Q6471" t="s">
        <v>517</v>
      </c>
      <c r="R6471" t="s">
        <v>517</v>
      </c>
      <c r="S6471" t="s">
        <v>517</v>
      </c>
      <c r="T6471" t="s">
        <v>517</v>
      </c>
      <c r="U6471" t="s">
        <v>517</v>
      </c>
      <c r="V6471" t="s">
        <v>517</v>
      </c>
      <c r="W6471" t="s">
        <v>589</v>
      </c>
      <c r="X6471" t="s">
        <v>1238</v>
      </c>
      <c r="Y6471" t="s">
        <v>517</v>
      </c>
      <c r="Z6471" s="1" t="s">
        <v>517</v>
      </c>
      <c r="AA6471" t="s">
        <v>34990</v>
      </c>
      <c r="AB6471" t="s">
        <v>517</v>
      </c>
      <c r="AC6471" t="s">
        <v>357</v>
      </c>
      <c r="AD6471" t="s">
        <v>517</v>
      </c>
      <c r="AF6471" t="s">
        <v>8313</v>
      </c>
      <c r="AG6471" t="s">
        <v>517</v>
      </c>
      <c r="AH6471" t="s">
        <v>517</v>
      </c>
      <c r="AI6471" t="s">
        <v>517</v>
      </c>
      <c r="AJ6471" t="s">
        <v>517</v>
      </c>
    </row>
    <row r="6472" spans="1:36" x14ac:dyDescent="0.25">
      <c r="A6472" s="13" t="s">
        <v>34992</v>
      </c>
      <c r="B6472" s="1">
        <v>42982</v>
      </c>
      <c r="C6472" s="2">
        <v>0.58875</v>
      </c>
      <c r="D6472" t="s">
        <v>34993</v>
      </c>
      <c r="E6472" t="s">
        <v>22</v>
      </c>
      <c r="F6472" t="s">
        <v>34994</v>
      </c>
      <c r="G6472" s="14" t="s">
        <v>34995</v>
      </c>
      <c r="H6472" s="14" t="s">
        <v>34996</v>
      </c>
      <c r="I6472" t="s">
        <v>23</v>
      </c>
      <c r="K6472">
        <v>9</v>
      </c>
      <c r="L6472">
        <v>4</v>
      </c>
      <c r="M6472">
        <v>14</v>
      </c>
      <c r="N6472">
        <v>2</v>
      </c>
      <c r="O6472" t="s">
        <v>34991</v>
      </c>
      <c r="P6472" t="s">
        <v>517</v>
      </c>
      <c r="Q6472" t="s">
        <v>517</v>
      </c>
      <c r="R6472" t="s">
        <v>517</v>
      </c>
      <c r="S6472" t="s">
        <v>517</v>
      </c>
      <c r="T6472" t="s">
        <v>517</v>
      </c>
      <c r="U6472" t="s">
        <v>517</v>
      </c>
      <c r="V6472" t="s">
        <v>517</v>
      </c>
      <c r="W6472" t="s">
        <v>476</v>
      </c>
      <c r="X6472" t="s">
        <v>590</v>
      </c>
      <c r="Y6472" t="s">
        <v>517</v>
      </c>
      <c r="Z6472" s="1" t="s">
        <v>517</v>
      </c>
      <c r="AA6472" t="s">
        <v>9035</v>
      </c>
      <c r="AB6472" t="s">
        <v>517</v>
      </c>
      <c r="AC6472" t="s">
        <v>358</v>
      </c>
      <c r="AD6472" t="s">
        <v>517</v>
      </c>
      <c r="AF6472" t="s">
        <v>517</v>
      </c>
      <c r="AG6472" t="s">
        <v>517</v>
      </c>
      <c r="AH6472" t="s">
        <v>517</v>
      </c>
      <c r="AI6472" t="s">
        <v>517</v>
      </c>
      <c r="AJ6472" t="s">
        <v>517</v>
      </c>
    </row>
    <row r="6473" spans="1:36" x14ac:dyDescent="0.25">
      <c r="A6473" s="13" t="s">
        <v>34998</v>
      </c>
      <c r="B6473" s="1">
        <v>42982</v>
      </c>
      <c r="C6473" s="2">
        <v>0.5302662037037037</v>
      </c>
      <c r="D6473" t="s">
        <v>34999</v>
      </c>
      <c r="E6473" t="s">
        <v>22</v>
      </c>
      <c r="F6473" t="s">
        <v>35000</v>
      </c>
      <c r="G6473" s="14" t="s">
        <v>35001</v>
      </c>
      <c r="H6473" s="14" t="s">
        <v>35002</v>
      </c>
      <c r="I6473" t="s">
        <v>23</v>
      </c>
      <c r="K6473">
        <v>9</v>
      </c>
      <c r="L6473">
        <v>4</v>
      </c>
      <c r="M6473">
        <v>12</v>
      </c>
      <c r="N6473">
        <v>2</v>
      </c>
      <c r="O6473" t="s">
        <v>34997</v>
      </c>
      <c r="P6473" t="s">
        <v>517</v>
      </c>
      <c r="Q6473" t="s">
        <v>517</v>
      </c>
      <c r="R6473" t="s">
        <v>517</v>
      </c>
      <c r="S6473" t="s">
        <v>517</v>
      </c>
      <c r="T6473" t="s">
        <v>517</v>
      </c>
      <c r="U6473" t="s">
        <v>517</v>
      </c>
      <c r="V6473" t="s">
        <v>517</v>
      </c>
      <c r="W6473" t="s">
        <v>9455</v>
      </c>
      <c r="X6473" t="s">
        <v>477</v>
      </c>
      <c r="Y6473" t="s">
        <v>35003</v>
      </c>
      <c r="Z6473" s="1">
        <v>30367</v>
      </c>
      <c r="AA6473" t="s">
        <v>35004</v>
      </c>
      <c r="AB6473">
        <v>34</v>
      </c>
      <c r="AC6473" t="s">
        <v>358</v>
      </c>
      <c r="AD6473" t="s">
        <v>482</v>
      </c>
      <c r="AF6473" t="s">
        <v>517</v>
      </c>
      <c r="AG6473" t="s">
        <v>517</v>
      </c>
      <c r="AH6473" t="s">
        <v>517</v>
      </c>
      <c r="AI6473" t="s">
        <v>517</v>
      </c>
      <c r="AJ6473" t="s">
        <v>517</v>
      </c>
    </row>
    <row r="6474" spans="1:36" x14ac:dyDescent="0.25">
      <c r="A6474" s="13" t="s">
        <v>35005</v>
      </c>
      <c r="B6474" s="1">
        <v>42982</v>
      </c>
      <c r="C6474" s="2">
        <v>0.50628472222222221</v>
      </c>
      <c r="D6474" t="s">
        <v>35006</v>
      </c>
      <c r="E6474" t="s">
        <v>22</v>
      </c>
      <c r="F6474" t="s">
        <v>35007</v>
      </c>
      <c r="G6474" s="14" t="s">
        <v>35008</v>
      </c>
      <c r="H6474" s="14" t="s">
        <v>35009</v>
      </c>
      <c r="I6474" t="s">
        <v>24</v>
      </c>
      <c r="K6474">
        <v>9</v>
      </c>
      <c r="L6474">
        <v>4</v>
      </c>
      <c r="M6474">
        <v>12</v>
      </c>
      <c r="N6474">
        <v>2</v>
      </c>
      <c r="O6474" t="s">
        <v>517</v>
      </c>
      <c r="P6474" t="s">
        <v>517</v>
      </c>
      <c r="Q6474" t="s">
        <v>517</v>
      </c>
      <c r="R6474" t="s">
        <v>517</v>
      </c>
      <c r="S6474" t="s">
        <v>517</v>
      </c>
      <c r="T6474" t="s">
        <v>517</v>
      </c>
      <c r="U6474" t="s">
        <v>517</v>
      </c>
      <c r="V6474" t="s">
        <v>517</v>
      </c>
      <c r="W6474" t="s">
        <v>517</v>
      </c>
      <c r="X6474" t="s">
        <v>517</v>
      </c>
      <c r="Y6474" t="s">
        <v>32769</v>
      </c>
      <c r="Z6474" s="1">
        <v>32150</v>
      </c>
      <c r="AA6474" t="s">
        <v>1489</v>
      </c>
      <c r="AB6474">
        <v>29</v>
      </c>
      <c r="AC6474" t="s">
        <v>358</v>
      </c>
      <c r="AD6474" t="s">
        <v>487</v>
      </c>
      <c r="AF6474" t="s">
        <v>8295</v>
      </c>
      <c r="AG6474" t="s">
        <v>517</v>
      </c>
      <c r="AH6474" t="s">
        <v>8273</v>
      </c>
      <c r="AI6474" t="s">
        <v>8296</v>
      </c>
      <c r="AJ6474" t="s">
        <v>8259</v>
      </c>
    </row>
    <row r="6475" spans="1:36" x14ac:dyDescent="0.25">
      <c r="A6475" s="13" t="s">
        <v>35011</v>
      </c>
      <c r="B6475" s="1">
        <v>42982</v>
      </c>
      <c r="C6475" s="2">
        <v>0.45541666666666664</v>
      </c>
      <c r="D6475" t="s">
        <v>35010</v>
      </c>
      <c r="E6475" t="s">
        <v>22</v>
      </c>
      <c r="F6475" t="s">
        <v>12319</v>
      </c>
      <c r="G6475" s="14" t="s">
        <v>29284</v>
      </c>
      <c r="H6475" s="14" t="s">
        <v>35012</v>
      </c>
      <c r="I6475" t="s">
        <v>25</v>
      </c>
      <c r="K6475">
        <v>9</v>
      </c>
      <c r="L6475">
        <v>4</v>
      </c>
      <c r="M6475">
        <v>10</v>
      </c>
      <c r="N6475">
        <v>2</v>
      </c>
      <c r="O6475" t="s">
        <v>517</v>
      </c>
      <c r="P6475" t="s">
        <v>517</v>
      </c>
      <c r="Q6475" t="s">
        <v>517</v>
      </c>
      <c r="R6475" t="s">
        <v>517</v>
      </c>
      <c r="S6475" t="s">
        <v>517</v>
      </c>
      <c r="T6475" t="s">
        <v>517</v>
      </c>
      <c r="U6475" t="s">
        <v>517</v>
      </c>
      <c r="V6475" t="s">
        <v>517</v>
      </c>
      <c r="W6475" t="s">
        <v>517</v>
      </c>
      <c r="X6475" t="s">
        <v>517</v>
      </c>
      <c r="Y6475" t="s">
        <v>29286</v>
      </c>
      <c r="Z6475" s="1">
        <v>31644</v>
      </c>
      <c r="AA6475" t="s">
        <v>659</v>
      </c>
      <c r="AB6475">
        <v>31</v>
      </c>
      <c r="AC6475" t="s">
        <v>358</v>
      </c>
      <c r="AD6475" t="s">
        <v>491</v>
      </c>
      <c r="AF6475" t="s">
        <v>8263</v>
      </c>
      <c r="AG6475" t="s">
        <v>8313</v>
      </c>
      <c r="AH6475" t="s">
        <v>8295</v>
      </c>
      <c r="AI6475" t="s">
        <v>517</v>
      </c>
      <c r="AJ6475" t="s">
        <v>517</v>
      </c>
    </row>
    <row r="6476" spans="1:36" x14ac:dyDescent="0.25">
      <c r="A6476" s="13" t="s">
        <v>35014</v>
      </c>
      <c r="B6476" s="1">
        <v>42982</v>
      </c>
      <c r="C6476" s="2">
        <v>0.4494097222222222</v>
      </c>
      <c r="D6476" t="s">
        <v>35015</v>
      </c>
      <c r="E6476" t="s">
        <v>21903</v>
      </c>
      <c r="F6476" t="s">
        <v>35016</v>
      </c>
      <c r="G6476" s="14" t="s">
        <v>35017</v>
      </c>
      <c r="H6476" s="14" t="s">
        <v>35018</v>
      </c>
      <c r="I6476" t="s">
        <v>21</v>
      </c>
      <c r="K6476">
        <v>9</v>
      </c>
      <c r="L6476">
        <v>4</v>
      </c>
      <c r="M6476">
        <v>10</v>
      </c>
      <c r="N6476">
        <v>2</v>
      </c>
      <c r="O6476" t="s">
        <v>35013</v>
      </c>
      <c r="P6476" t="s">
        <v>517</v>
      </c>
      <c r="Q6476" t="s">
        <v>517</v>
      </c>
      <c r="R6476" t="s">
        <v>517</v>
      </c>
      <c r="S6476" t="s">
        <v>517</v>
      </c>
      <c r="T6476" t="s">
        <v>517</v>
      </c>
      <c r="U6476" t="s">
        <v>517</v>
      </c>
      <c r="V6476" t="s">
        <v>517</v>
      </c>
      <c r="W6476" t="s">
        <v>775</v>
      </c>
      <c r="X6476" t="s">
        <v>859</v>
      </c>
      <c r="Y6476" t="s">
        <v>517</v>
      </c>
      <c r="Z6476" s="1" t="s">
        <v>517</v>
      </c>
      <c r="AA6476" t="s">
        <v>35019</v>
      </c>
      <c r="AB6476" t="s">
        <v>517</v>
      </c>
      <c r="AC6476" t="s">
        <v>777</v>
      </c>
      <c r="AD6476" t="s">
        <v>517</v>
      </c>
      <c r="AF6476" t="s">
        <v>517</v>
      </c>
      <c r="AG6476" t="s">
        <v>517</v>
      </c>
      <c r="AH6476" t="s">
        <v>517</v>
      </c>
      <c r="AI6476" t="s">
        <v>517</v>
      </c>
      <c r="AJ6476" t="s">
        <v>517</v>
      </c>
    </row>
    <row r="6477" spans="1:36" x14ac:dyDescent="0.25">
      <c r="A6477" s="13" t="s">
        <v>35020</v>
      </c>
      <c r="B6477" s="1">
        <v>42982</v>
      </c>
      <c r="C6477" s="2">
        <v>0.44465277777777779</v>
      </c>
      <c r="D6477" t="s">
        <v>32936</v>
      </c>
      <c r="E6477" t="s">
        <v>1752</v>
      </c>
      <c r="F6477" t="s">
        <v>33125</v>
      </c>
      <c r="G6477" s="14" t="s">
        <v>32938</v>
      </c>
      <c r="H6477" s="14" t="s">
        <v>34627</v>
      </c>
      <c r="I6477" t="s">
        <v>23</v>
      </c>
      <c r="K6477">
        <v>9</v>
      </c>
      <c r="L6477">
        <v>4</v>
      </c>
      <c r="M6477">
        <v>10</v>
      </c>
      <c r="N6477">
        <v>2</v>
      </c>
      <c r="O6477" t="s">
        <v>32934</v>
      </c>
      <c r="P6477" t="s">
        <v>517</v>
      </c>
      <c r="Q6477" t="s">
        <v>517</v>
      </c>
      <c r="R6477" t="s">
        <v>517</v>
      </c>
      <c r="S6477" t="s">
        <v>517</v>
      </c>
      <c r="T6477" t="s">
        <v>517</v>
      </c>
      <c r="U6477" t="s">
        <v>517</v>
      </c>
      <c r="V6477" t="s">
        <v>517</v>
      </c>
      <c r="W6477" t="s">
        <v>537</v>
      </c>
      <c r="X6477" t="s">
        <v>590</v>
      </c>
      <c r="Y6477" t="s">
        <v>32940</v>
      </c>
      <c r="Z6477" s="1">
        <v>26720</v>
      </c>
      <c r="AA6477" t="s">
        <v>32941</v>
      </c>
      <c r="AB6477">
        <v>44</v>
      </c>
      <c r="AC6477" t="s">
        <v>357</v>
      </c>
      <c r="AD6477" t="s">
        <v>483</v>
      </c>
      <c r="AF6477" t="s">
        <v>517</v>
      </c>
      <c r="AG6477" t="s">
        <v>517</v>
      </c>
      <c r="AH6477" t="s">
        <v>517</v>
      </c>
      <c r="AI6477" t="s">
        <v>517</v>
      </c>
      <c r="AJ6477" t="s">
        <v>517</v>
      </c>
    </row>
    <row r="6478" spans="1:36" x14ac:dyDescent="0.25">
      <c r="A6478" s="13" t="s">
        <v>35022</v>
      </c>
      <c r="B6478" s="1">
        <v>42982</v>
      </c>
      <c r="C6478" s="2">
        <v>0.2905787037037037</v>
      </c>
      <c r="D6478" t="s">
        <v>35023</v>
      </c>
      <c r="E6478" t="s">
        <v>2525</v>
      </c>
      <c r="F6478" t="s">
        <v>35024</v>
      </c>
      <c r="G6478" s="14" t="s">
        <v>35025</v>
      </c>
      <c r="H6478" s="14" t="s">
        <v>35026</v>
      </c>
      <c r="I6478" t="s">
        <v>23</v>
      </c>
      <c r="K6478">
        <v>9</v>
      </c>
      <c r="L6478">
        <v>4</v>
      </c>
      <c r="M6478">
        <v>6</v>
      </c>
      <c r="N6478">
        <v>2</v>
      </c>
      <c r="O6478" t="s">
        <v>35021</v>
      </c>
      <c r="P6478" t="s">
        <v>517</v>
      </c>
      <c r="Q6478" t="s">
        <v>517</v>
      </c>
      <c r="R6478" t="s">
        <v>517</v>
      </c>
      <c r="S6478" t="s">
        <v>517</v>
      </c>
      <c r="T6478" t="s">
        <v>517</v>
      </c>
      <c r="U6478" t="s">
        <v>517</v>
      </c>
      <c r="V6478" t="s">
        <v>517</v>
      </c>
      <c r="W6478" t="s">
        <v>579</v>
      </c>
      <c r="X6478" t="s">
        <v>580</v>
      </c>
      <c r="Y6478" t="s">
        <v>517</v>
      </c>
      <c r="Z6478" s="1" t="s">
        <v>517</v>
      </c>
      <c r="AA6478" t="s">
        <v>35027</v>
      </c>
      <c r="AB6478" t="s">
        <v>517</v>
      </c>
      <c r="AC6478" t="s">
        <v>358</v>
      </c>
      <c r="AD6478" t="s">
        <v>517</v>
      </c>
      <c r="AF6478" t="s">
        <v>517</v>
      </c>
      <c r="AG6478" t="s">
        <v>517</v>
      </c>
      <c r="AH6478" t="s">
        <v>517</v>
      </c>
      <c r="AI6478" t="s">
        <v>517</v>
      </c>
      <c r="AJ6478" t="s">
        <v>517</v>
      </c>
    </row>
    <row r="6479" spans="1:36" x14ac:dyDescent="0.25">
      <c r="A6479" s="13" t="s">
        <v>35028</v>
      </c>
      <c r="B6479" s="1">
        <v>42981</v>
      </c>
      <c r="C6479" s="2">
        <v>0.93180555555555555</v>
      </c>
      <c r="D6479" t="s">
        <v>35029</v>
      </c>
      <c r="E6479" t="s">
        <v>22</v>
      </c>
      <c r="F6479" t="s">
        <v>35030</v>
      </c>
      <c r="G6479" s="14" t="s">
        <v>35031</v>
      </c>
      <c r="H6479" s="14" t="s">
        <v>35032</v>
      </c>
      <c r="I6479" t="s">
        <v>23</v>
      </c>
      <c r="K6479">
        <v>9</v>
      </c>
      <c r="L6479">
        <v>3</v>
      </c>
      <c r="M6479">
        <v>22</v>
      </c>
      <c r="N6479">
        <v>1</v>
      </c>
      <c r="O6479" t="s">
        <v>3389</v>
      </c>
      <c r="P6479" t="s">
        <v>517</v>
      </c>
      <c r="Q6479" t="s">
        <v>517</v>
      </c>
      <c r="R6479" t="s">
        <v>517</v>
      </c>
      <c r="S6479" t="s">
        <v>517</v>
      </c>
      <c r="T6479" t="s">
        <v>517</v>
      </c>
      <c r="U6479" t="s">
        <v>517</v>
      </c>
      <c r="V6479" t="s">
        <v>517</v>
      </c>
      <c r="W6479" t="s">
        <v>589</v>
      </c>
      <c r="X6479" t="s">
        <v>590</v>
      </c>
      <c r="Y6479" t="s">
        <v>35033</v>
      </c>
      <c r="Z6479" s="1">
        <v>34760</v>
      </c>
      <c r="AA6479" t="s">
        <v>1888</v>
      </c>
      <c r="AB6479">
        <v>22</v>
      </c>
      <c r="AC6479" t="s">
        <v>358</v>
      </c>
      <c r="AD6479" t="s">
        <v>489</v>
      </c>
      <c r="AF6479" t="s">
        <v>517</v>
      </c>
      <c r="AG6479" t="s">
        <v>517</v>
      </c>
      <c r="AH6479" t="s">
        <v>517</v>
      </c>
      <c r="AI6479" t="s">
        <v>517</v>
      </c>
      <c r="AJ6479" t="s">
        <v>517</v>
      </c>
    </row>
    <row r="6480" spans="1:36" x14ac:dyDescent="0.25">
      <c r="A6480" s="13" t="s">
        <v>35035</v>
      </c>
      <c r="B6480" s="1">
        <v>42981</v>
      </c>
      <c r="C6480" s="2">
        <v>0.89557870370370374</v>
      </c>
      <c r="D6480" t="s">
        <v>35036</v>
      </c>
      <c r="E6480" t="s">
        <v>22</v>
      </c>
      <c r="F6480" t="s">
        <v>35037</v>
      </c>
      <c r="G6480" s="14" t="s">
        <v>35038</v>
      </c>
      <c r="H6480" s="14" t="s">
        <v>35039</v>
      </c>
      <c r="I6480" t="s">
        <v>23</v>
      </c>
      <c r="K6480">
        <v>9</v>
      </c>
      <c r="L6480">
        <v>3</v>
      </c>
      <c r="M6480">
        <v>21</v>
      </c>
      <c r="N6480">
        <v>1</v>
      </c>
      <c r="O6480" t="s">
        <v>35034</v>
      </c>
      <c r="P6480" t="s">
        <v>517</v>
      </c>
      <c r="Q6480" t="s">
        <v>517</v>
      </c>
      <c r="R6480" t="s">
        <v>517</v>
      </c>
      <c r="S6480" t="s">
        <v>517</v>
      </c>
      <c r="T6480" t="s">
        <v>517</v>
      </c>
      <c r="U6480" t="s">
        <v>517</v>
      </c>
      <c r="V6480" t="s">
        <v>517</v>
      </c>
      <c r="W6480" t="s">
        <v>589</v>
      </c>
      <c r="X6480" t="s">
        <v>590</v>
      </c>
      <c r="Y6480" t="s">
        <v>517</v>
      </c>
      <c r="Z6480" s="1" t="s">
        <v>517</v>
      </c>
      <c r="AA6480" t="s">
        <v>1240</v>
      </c>
      <c r="AB6480" t="s">
        <v>517</v>
      </c>
      <c r="AC6480" t="s">
        <v>357</v>
      </c>
      <c r="AD6480" t="s">
        <v>517</v>
      </c>
      <c r="AF6480" t="s">
        <v>517</v>
      </c>
      <c r="AG6480" t="s">
        <v>517</v>
      </c>
      <c r="AH6480" t="s">
        <v>517</v>
      </c>
      <c r="AI6480" t="s">
        <v>517</v>
      </c>
      <c r="AJ6480" t="s">
        <v>517</v>
      </c>
    </row>
    <row r="6481" spans="1:36" x14ac:dyDescent="0.25">
      <c r="A6481" s="13" t="s">
        <v>35040</v>
      </c>
      <c r="B6481" s="1">
        <v>42981</v>
      </c>
      <c r="C6481" s="2">
        <v>0.86738425925925933</v>
      </c>
      <c r="D6481" t="s">
        <v>35041</v>
      </c>
      <c r="E6481" t="s">
        <v>22</v>
      </c>
      <c r="F6481" t="s">
        <v>35042</v>
      </c>
      <c r="G6481" s="14" t="s">
        <v>35043</v>
      </c>
      <c r="H6481" s="14" t="s">
        <v>35044</v>
      </c>
      <c r="I6481" t="s">
        <v>23</v>
      </c>
      <c r="K6481">
        <v>9</v>
      </c>
      <c r="L6481">
        <v>3</v>
      </c>
      <c r="M6481">
        <v>20</v>
      </c>
      <c r="N6481">
        <v>1</v>
      </c>
      <c r="O6481" t="s">
        <v>517</v>
      </c>
      <c r="P6481" t="s">
        <v>517</v>
      </c>
      <c r="Q6481" t="s">
        <v>517</v>
      </c>
      <c r="R6481" t="s">
        <v>517</v>
      </c>
      <c r="S6481" t="s">
        <v>517</v>
      </c>
      <c r="T6481" t="s">
        <v>517</v>
      </c>
      <c r="U6481" t="s">
        <v>517</v>
      </c>
      <c r="V6481" t="s">
        <v>517</v>
      </c>
      <c r="W6481" t="s">
        <v>517</v>
      </c>
      <c r="X6481" t="s">
        <v>517</v>
      </c>
      <c r="Y6481" t="s">
        <v>26885</v>
      </c>
      <c r="Z6481" s="1">
        <v>28183</v>
      </c>
      <c r="AA6481" t="s">
        <v>2238</v>
      </c>
      <c r="AB6481">
        <v>40</v>
      </c>
      <c r="AC6481" t="s">
        <v>358</v>
      </c>
      <c r="AD6481" t="s">
        <v>494</v>
      </c>
      <c r="AF6481" t="s">
        <v>517</v>
      </c>
      <c r="AG6481" t="s">
        <v>517</v>
      </c>
      <c r="AH6481" t="s">
        <v>517</v>
      </c>
      <c r="AI6481" t="s">
        <v>517</v>
      </c>
      <c r="AJ6481" t="s">
        <v>517</v>
      </c>
    </row>
    <row r="6482" spans="1:36" x14ac:dyDescent="0.25">
      <c r="A6482" s="13" t="s">
        <v>35045</v>
      </c>
      <c r="B6482" s="1">
        <v>42981</v>
      </c>
      <c r="C6482" s="2">
        <v>0.84461805555555547</v>
      </c>
      <c r="D6482" t="s">
        <v>35046</v>
      </c>
      <c r="E6482" t="s">
        <v>22</v>
      </c>
      <c r="F6482" t="s">
        <v>32772</v>
      </c>
      <c r="G6482" s="14" t="s">
        <v>32773</v>
      </c>
      <c r="H6482" s="14" t="s">
        <v>32774</v>
      </c>
      <c r="I6482" t="s">
        <v>24</v>
      </c>
      <c r="K6482">
        <v>9</v>
      </c>
      <c r="L6482">
        <v>3</v>
      </c>
      <c r="M6482">
        <v>20</v>
      </c>
      <c r="N6482">
        <v>1</v>
      </c>
      <c r="O6482" t="s">
        <v>517</v>
      </c>
      <c r="P6482" t="s">
        <v>517</v>
      </c>
      <c r="Q6482" t="s">
        <v>517</v>
      </c>
      <c r="R6482" t="s">
        <v>517</v>
      </c>
      <c r="S6482" t="s">
        <v>517</v>
      </c>
      <c r="T6482" t="s">
        <v>517</v>
      </c>
      <c r="U6482" t="s">
        <v>517</v>
      </c>
      <c r="V6482" t="s">
        <v>517</v>
      </c>
      <c r="W6482" t="s">
        <v>517</v>
      </c>
      <c r="X6482" t="s">
        <v>517</v>
      </c>
      <c r="Y6482" t="s">
        <v>32775</v>
      </c>
      <c r="Z6482" s="1">
        <v>36515</v>
      </c>
      <c r="AA6482" t="s">
        <v>546</v>
      </c>
      <c r="AB6482">
        <v>17</v>
      </c>
      <c r="AC6482" t="s">
        <v>358</v>
      </c>
      <c r="AD6482" t="s">
        <v>483</v>
      </c>
      <c r="AF6482" t="s">
        <v>8270</v>
      </c>
      <c r="AG6482" t="s">
        <v>517</v>
      </c>
      <c r="AH6482" t="s">
        <v>517</v>
      </c>
      <c r="AI6482" t="s">
        <v>517</v>
      </c>
      <c r="AJ6482" t="s">
        <v>517</v>
      </c>
    </row>
    <row r="6483" spans="1:36" x14ac:dyDescent="0.25">
      <c r="A6483" s="13" t="s">
        <v>35047</v>
      </c>
      <c r="B6483" s="1">
        <v>42981</v>
      </c>
      <c r="C6483" s="2">
        <v>0.689386574074074</v>
      </c>
      <c r="D6483" t="s">
        <v>35048</v>
      </c>
      <c r="E6483" t="s">
        <v>22</v>
      </c>
      <c r="F6483" t="s">
        <v>9024</v>
      </c>
      <c r="G6483" s="14" t="s">
        <v>9025</v>
      </c>
      <c r="H6483" s="14" t="s">
        <v>35049</v>
      </c>
      <c r="I6483" t="s">
        <v>21</v>
      </c>
      <c r="K6483">
        <v>9</v>
      </c>
      <c r="L6483">
        <v>3</v>
      </c>
      <c r="M6483">
        <v>16</v>
      </c>
      <c r="N6483">
        <v>1</v>
      </c>
      <c r="O6483" t="s">
        <v>517</v>
      </c>
      <c r="P6483" t="s">
        <v>517</v>
      </c>
      <c r="Q6483" t="s">
        <v>517</v>
      </c>
      <c r="R6483" t="s">
        <v>517</v>
      </c>
      <c r="S6483" t="s">
        <v>517</v>
      </c>
      <c r="T6483" t="s">
        <v>517</v>
      </c>
      <c r="U6483" t="s">
        <v>517</v>
      </c>
      <c r="V6483" t="s">
        <v>517</v>
      </c>
      <c r="W6483" t="s">
        <v>517</v>
      </c>
      <c r="X6483" t="s">
        <v>517</v>
      </c>
      <c r="Y6483" t="s">
        <v>5153</v>
      </c>
      <c r="Z6483" s="1">
        <v>31594</v>
      </c>
      <c r="AA6483" t="s">
        <v>478</v>
      </c>
      <c r="AB6483">
        <v>31</v>
      </c>
      <c r="AC6483" t="s">
        <v>358</v>
      </c>
      <c r="AD6483" t="s">
        <v>493</v>
      </c>
      <c r="AF6483" t="s">
        <v>8295</v>
      </c>
      <c r="AG6483" t="s">
        <v>8263</v>
      </c>
      <c r="AH6483" t="s">
        <v>517</v>
      </c>
      <c r="AI6483" t="s">
        <v>517</v>
      </c>
      <c r="AJ6483" t="s">
        <v>517</v>
      </c>
    </row>
    <row r="6484" spans="1:36" x14ac:dyDescent="0.25">
      <c r="A6484" s="13" t="s">
        <v>35050</v>
      </c>
      <c r="B6484" s="1">
        <v>42981</v>
      </c>
      <c r="C6484" s="2">
        <v>0.68645833333333339</v>
      </c>
      <c r="D6484" t="s">
        <v>15673</v>
      </c>
      <c r="E6484" t="s">
        <v>22</v>
      </c>
      <c r="F6484" t="s">
        <v>14420</v>
      </c>
      <c r="G6484" s="14" t="s">
        <v>14421</v>
      </c>
      <c r="H6484" s="14" t="s">
        <v>14422</v>
      </c>
      <c r="I6484" t="s">
        <v>23</v>
      </c>
      <c r="K6484">
        <v>9</v>
      </c>
      <c r="L6484">
        <v>3</v>
      </c>
      <c r="M6484">
        <v>16</v>
      </c>
      <c r="N6484">
        <v>1</v>
      </c>
      <c r="O6484" t="s">
        <v>34369</v>
      </c>
      <c r="P6484" t="s">
        <v>34370</v>
      </c>
      <c r="Q6484" t="s">
        <v>517</v>
      </c>
      <c r="R6484" t="s">
        <v>517</v>
      </c>
      <c r="S6484" t="s">
        <v>517</v>
      </c>
      <c r="T6484" t="s">
        <v>517</v>
      </c>
      <c r="U6484" t="s">
        <v>517</v>
      </c>
      <c r="V6484" t="s">
        <v>517</v>
      </c>
      <c r="W6484" t="s">
        <v>579</v>
      </c>
      <c r="X6484" t="s">
        <v>477</v>
      </c>
      <c r="Y6484" t="s">
        <v>14423</v>
      </c>
      <c r="Z6484" s="1">
        <v>31481</v>
      </c>
      <c r="AA6484" t="s">
        <v>2111</v>
      </c>
      <c r="AB6484">
        <v>31</v>
      </c>
      <c r="AC6484" t="s">
        <v>358</v>
      </c>
      <c r="AD6484" t="s">
        <v>482</v>
      </c>
      <c r="AF6484" t="s">
        <v>517</v>
      </c>
      <c r="AG6484" t="s">
        <v>517</v>
      </c>
      <c r="AH6484" t="s">
        <v>517</v>
      </c>
      <c r="AI6484" t="s">
        <v>517</v>
      </c>
      <c r="AJ6484" t="s">
        <v>517</v>
      </c>
    </row>
    <row r="6485" spans="1:36" x14ac:dyDescent="0.25">
      <c r="A6485" s="13" t="s">
        <v>35051</v>
      </c>
      <c r="B6485" s="1">
        <v>42981</v>
      </c>
      <c r="C6485" s="2">
        <v>0.65105324074074067</v>
      </c>
      <c r="D6485" t="s">
        <v>35052</v>
      </c>
      <c r="E6485" t="s">
        <v>22</v>
      </c>
      <c r="F6485" t="s">
        <v>32998</v>
      </c>
      <c r="G6485" s="14" t="s">
        <v>35053</v>
      </c>
      <c r="H6485" s="14" t="s">
        <v>35054</v>
      </c>
      <c r="I6485" t="s">
        <v>23</v>
      </c>
      <c r="K6485">
        <v>9</v>
      </c>
      <c r="L6485">
        <v>3</v>
      </c>
      <c r="M6485">
        <v>15</v>
      </c>
      <c r="N6485">
        <v>1</v>
      </c>
      <c r="O6485" t="s">
        <v>32996</v>
      </c>
      <c r="P6485" t="s">
        <v>517</v>
      </c>
      <c r="Q6485" t="s">
        <v>517</v>
      </c>
      <c r="R6485" t="s">
        <v>517</v>
      </c>
      <c r="S6485" t="s">
        <v>517</v>
      </c>
      <c r="T6485" t="s">
        <v>517</v>
      </c>
      <c r="U6485" t="s">
        <v>517</v>
      </c>
      <c r="V6485" t="s">
        <v>517</v>
      </c>
      <c r="W6485" t="s">
        <v>589</v>
      </c>
      <c r="X6485" t="s">
        <v>590</v>
      </c>
      <c r="Y6485" t="s">
        <v>517</v>
      </c>
      <c r="Z6485" s="1" t="s">
        <v>517</v>
      </c>
      <c r="AA6485" t="s">
        <v>529</v>
      </c>
      <c r="AB6485" t="s">
        <v>517</v>
      </c>
      <c r="AC6485" t="s">
        <v>358</v>
      </c>
      <c r="AD6485" t="s">
        <v>517</v>
      </c>
      <c r="AF6485" t="s">
        <v>517</v>
      </c>
      <c r="AG6485" t="s">
        <v>517</v>
      </c>
      <c r="AH6485" t="s">
        <v>517</v>
      </c>
      <c r="AI6485" t="s">
        <v>517</v>
      </c>
      <c r="AJ6485" t="s">
        <v>517</v>
      </c>
    </row>
    <row r="6486" spans="1:36" x14ac:dyDescent="0.25">
      <c r="A6486" s="13" t="s">
        <v>35055</v>
      </c>
      <c r="B6486" s="1">
        <v>42981</v>
      </c>
      <c r="C6486" s="2">
        <v>0.38164351851851852</v>
      </c>
      <c r="D6486" t="s">
        <v>35056</v>
      </c>
      <c r="E6486" t="s">
        <v>22</v>
      </c>
      <c r="F6486" t="s">
        <v>35057</v>
      </c>
      <c r="G6486" s="14" t="s">
        <v>35058</v>
      </c>
      <c r="H6486" s="14" t="s">
        <v>35059</v>
      </c>
      <c r="I6486" t="s">
        <v>23</v>
      </c>
      <c r="K6486">
        <v>9</v>
      </c>
      <c r="L6486">
        <v>3</v>
      </c>
      <c r="M6486">
        <v>9</v>
      </c>
      <c r="N6486">
        <v>1</v>
      </c>
      <c r="O6486" t="s">
        <v>517</v>
      </c>
      <c r="P6486" t="s">
        <v>517</v>
      </c>
      <c r="Q6486" t="s">
        <v>517</v>
      </c>
      <c r="R6486" t="s">
        <v>517</v>
      </c>
      <c r="S6486" t="s">
        <v>517</v>
      </c>
      <c r="T6486" t="s">
        <v>517</v>
      </c>
      <c r="U6486" t="s">
        <v>517</v>
      </c>
      <c r="V6486" t="s">
        <v>517</v>
      </c>
      <c r="W6486" t="s">
        <v>517</v>
      </c>
      <c r="X6486" t="s">
        <v>517</v>
      </c>
      <c r="Y6486" t="s">
        <v>35060</v>
      </c>
      <c r="Z6486" s="1">
        <v>32702</v>
      </c>
      <c r="AA6486" t="s">
        <v>529</v>
      </c>
      <c r="AB6486">
        <v>28</v>
      </c>
      <c r="AC6486" t="s">
        <v>358</v>
      </c>
      <c r="AD6486" t="s">
        <v>495</v>
      </c>
      <c r="AF6486" t="s">
        <v>517</v>
      </c>
      <c r="AG6486" t="s">
        <v>517</v>
      </c>
      <c r="AH6486" t="s">
        <v>517</v>
      </c>
      <c r="AI6486" t="s">
        <v>517</v>
      </c>
      <c r="AJ6486" t="s">
        <v>517</v>
      </c>
    </row>
    <row r="6487" spans="1:36" x14ac:dyDescent="0.25">
      <c r="A6487" s="13" t="s">
        <v>35061</v>
      </c>
      <c r="B6487" s="1">
        <v>42981</v>
      </c>
      <c r="C6487" s="2">
        <v>0.28899305555555554</v>
      </c>
      <c r="D6487" t="s">
        <v>4997</v>
      </c>
      <c r="E6487" t="s">
        <v>22</v>
      </c>
      <c r="F6487" t="s">
        <v>35062</v>
      </c>
      <c r="G6487" s="14" t="s">
        <v>35063</v>
      </c>
      <c r="H6487" s="14" t="s">
        <v>35064</v>
      </c>
      <c r="I6487" t="s">
        <v>24</v>
      </c>
      <c r="K6487">
        <v>9</v>
      </c>
      <c r="L6487">
        <v>3</v>
      </c>
      <c r="M6487">
        <v>6</v>
      </c>
      <c r="N6487">
        <v>1</v>
      </c>
      <c r="O6487" t="s">
        <v>517</v>
      </c>
      <c r="P6487" t="s">
        <v>517</v>
      </c>
      <c r="Q6487" t="s">
        <v>517</v>
      </c>
      <c r="R6487" t="s">
        <v>517</v>
      </c>
      <c r="S6487" t="s">
        <v>517</v>
      </c>
      <c r="T6487" t="s">
        <v>517</v>
      </c>
      <c r="U6487" t="s">
        <v>517</v>
      </c>
      <c r="V6487" t="s">
        <v>517</v>
      </c>
      <c r="W6487" t="s">
        <v>517</v>
      </c>
      <c r="X6487" t="s">
        <v>517</v>
      </c>
      <c r="Y6487" t="s">
        <v>517</v>
      </c>
      <c r="Z6487" s="1" t="s">
        <v>517</v>
      </c>
      <c r="AA6487" t="s">
        <v>529</v>
      </c>
      <c r="AB6487" t="s">
        <v>517</v>
      </c>
      <c r="AC6487" t="s">
        <v>358</v>
      </c>
      <c r="AD6487" t="s">
        <v>517</v>
      </c>
      <c r="AF6487" t="s">
        <v>517</v>
      </c>
      <c r="AG6487" t="s">
        <v>517</v>
      </c>
      <c r="AH6487" t="s">
        <v>517</v>
      </c>
      <c r="AI6487" t="s">
        <v>517</v>
      </c>
      <c r="AJ6487" t="s">
        <v>517</v>
      </c>
    </row>
    <row r="6488" spans="1:36" x14ac:dyDescent="0.25">
      <c r="A6488" s="13" t="s">
        <v>35065</v>
      </c>
      <c r="B6488" s="1">
        <v>42981</v>
      </c>
      <c r="C6488" s="2">
        <v>0.17913194444444444</v>
      </c>
      <c r="D6488" t="s">
        <v>34321</v>
      </c>
      <c r="E6488" t="s">
        <v>22</v>
      </c>
      <c r="F6488" t="s">
        <v>34322</v>
      </c>
      <c r="G6488" s="14" t="s">
        <v>34323</v>
      </c>
      <c r="H6488" s="14" t="s">
        <v>34324</v>
      </c>
      <c r="I6488" t="s">
        <v>26</v>
      </c>
      <c r="K6488">
        <v>9</v>
      </c>
      <c r="L6488">
        <v>3</v>
      </c>
      <c r="M6488">
        <v>4</v>
      </c>
      <c r="N6488">
        <v>1</v>
      </c>
      <c r="O6488" t="s">
        <v>517</v>
      </c>
      <c r="P6488" t="s">
        <v>517</v>
      </c>
      <c r="Q6488" t="s">
        <v>517</v>
      </c>
      <c r="R6488" t="s">
        <v>517</v>
      </c>
      <c r="S6488" t="s">
        <v>517</v>
      </c>
      <c r="T6488" t="s">
        <v>517</v>
      </c>
      <c r="U6488" t="s">
        <v>517</v>
      </c>
      <c r="V6488" t="s">
        <v>517</v>
      </c>
      <c r="W6488" t="s">
        <v>517</v>
      </c>
      <c r="X6488" t="s">
        <v>517</v>
      </c>
      <c r="Y6488" t="s">
        <v>34325</v>
      </c>
      <c r="Z6488" s="1">
        <v>26510</v>
      </c>
      <c r="AA6488" t="s">
        <v>5608</v>
      </c>
      <c r="AB6488">
        <v>45</v>
      </c>
      <c r="AC6488" t="s">
        <v>358</v>
      </c>
      <c r="AD6488" t="s">
        <v>482</v>
      </c>
      <c r="AF6488" t="s">
        <v>8295</v>
      </c>
      <c r="AG6488" t="s">
        <v>517</v>
      </c>
      <c r="AH6488" t="s">
        <v>517</v>
      </c>
      <c r="AI6488" t="s">
        <v>517</v>
      </c>
      <c r="AJ6488" t="s">
        <v>517</v>
      </c>
    </row>
    <row r="6489" spans="1:36" x14ac:dyDescent="0.25">
      <c r="A6489" s="13" t="s">
        <v>35066</v>
      </c>
      <c r="B6489" s="1">
        <v>42981</v>
      </c>
      <c r="C6489" s="2">
        <v>0.17093749999999999</v>
      </c>
      <c r="D6489" t="s">
        <v>34321</v>
      </c>
      <c r="E6489" t="s">
        <v>22</v>
      </c>
      <c r="F6489" t="s">
        <v>34322</v>
      </c>
      <c r="G6489" s="14" t="s">
        <v>34323</v>
      </c>
      <c r="H6489" s="14" t="s">
        <v>34324</v>
      </c>
      <c r="I6489" t="s">
        <v>24</v>
      </c>
      <c r="K6489">
        <v>9</v>
      </c>
      <c r="L6489">
        <v>3</v>
      </c>
      <c r="M6489">
        <v>4</v>
      </c>
      <c r="N6489">
        <v>1</v>
      </c>
      <c r="O6489" t="s">
        <v>517</v>
      </c>
      <c r="P6489" t="s">
        <v>517</v>
      </c>
      <c r="Q6489" t="s">
        <v>517</v>
      </c>
      <c r="R6489" t="s">
        <v>517</v>
      </c>
      <c r="S6489" t="s">
        <v>517</v>
      </c>
      <c r="T6489" t="s">
        <v>517</v>
      </c>
      <c r="U6489" t="s">
        <v>517</v>
      </c>
      <c r="V6489" t="s">
        <v>517</v>
      </c>
      <c r="W6489" t="s">
        <v>517</v>
      </c>
      <c r="X6489" t="s">
        <v>517</v>
      </c>
      <c r="Y6489" t="s">
        <v>34325</v>
      </c>
      <c r="Z6489" s="1">
        <v>26510</v>
      </c>
      <c r="AA6489" t="s">
        <v>5608</v>
      </c>
      <c r="AB6489">
        <v>45</v>
      </c>
      <c r="AC6489" t="s">
        <v>358</v>
      </c>
      <c r="AD6489" t="s">
        <v>482</v>
      </c>
      <c r="AF6489" t="s">
        <v>8295</v>
      </c>
      <c r="AG6489" t="s">
        <v>517</v>
      </c>
      <c r="AH6489" t="s">
        <v>517</v>
      </c>
      <c r="AI6489" t="s">
        <v>517</v>
      </c>
      <c r="AJ6489" t="s">
        <v>517</v>
      </c>
    </row>
    <row r="6490" spans="1:36" x14ac:dyDescent="0.25">
      <c r="A6490" s="13" t="s">
        <v>35068</v>
      </c>
      <c r="B6490" s="1">
        <v>42985</v>
      </c>
      <c r="C6490" s="2">
        <v>0.95346064814814813</v>
      </c>
      <c r="D6490" t="s">
        <v>35069</v>
      </c>
      <c r="E6490" t="s">
        <v>22</v>
      </c>
      <c r="F6490" t="s">
        <v>35070</v>
      </c>
      <c r="G6490" s="14" t="s">
        <v>35071</v>
      </c>
      <c r="H6490" s="14" t="s">
        <v>35072</v>
      </c>
      <c r="I6490" t="s">
        <v>21</v>
      </c>
      <c r="K6490">
        <v>9</v>
      </c>
      <c r="L6490">
        <v>7</v>
      </c>
      <c r="M6490">
        <v>22</v>
      </c>
      <c r="N6490">
        <v>5</v>
      </c>
      <c r="O6490" t="s">
        <v>35067</v>
      </c>
      <c r="P6490" t="s">
        <v>517</v>
      </c>
      <c r="Q6490" t="s">
        <v>517</v>
      </c>
      <c r="R6490" t="s">
        <v>517</v>
      </c>
      <c r="S6490" t="s">
        <v>517</v>
      </c>
      <c r="T6490" t="s">
        <v>517</v>
      </c>
      <c r="U6490" t="s">
        <v>517</v>
      </c>
      <c r="V6490" t="s">
        <v>517</v>
      </c>
      <c r="W6490" t="s">
        <v>589</v>
      </c>
      <c r="X6490" t="s">
        <v>590</v>
      </c>
      <c r="Y6490" t="s">
        <v>4106</v>
      </c>
      <c r="Z6490" s="1">
        <v>31257</v>
      </c>
      <c r="AA6490" t="s">
        <v>529</v>
      </c>
      <c r="AB6490">
        <v>32</v>
      </c>
      <c r="AC6490" t="s">
        <v>358</v>
      </c>
      <c r="AD6490" t="s">
        <v>502</v>
      </c>
      <c r="AF6490" t="s">
        <v>8260</v>
      </c>
      <c r="AG6490" t="s">
        <v>8253</v>
      </c>
      <c r="AH6490" t="s">
        <v>517</v>
      </c>
      <c r="AI6490" t="s">
        <v>517</v>
      </c>
      <c r="AJ6490" t="s">
        <v>517</v>
      </c>
    </row>
    <row r="6491" spans="1:36" x14ac:dyDescent="0.25">
      <c r="A6491" s="13" t="s">
        <v>35074</v>
      </c>
      <c r="B6491" s="1">
        <v>42985</v>
      </c>
      <c r="C6491" s="2">
        <v>0.9474421296296297</v>
      </c>
      <c r="D6491" t="s">
        <v>35075</v>
      </c>
      <c r="E6491" t="s">
        <v>22</v>
      </c>
      <c r="F6491" t="s">
        <v>35076</v>
      </c>
      <c r="G6491" s="14" t="s">
        <v>35077</v>
      </c>
      <c r="H6491" s="14" t="s">
        <v>35078</v>
      </c>
      <c r="I6491" t="s">
        <v>23</v>
      </c>
      <c r="K6491">
        <v>9</v>
      </c>
      <c r="L6491">
        <v>7</v>
      </c>
      <c r="M6491">
        <v>22</v>
      </c>
      <c r="N6491">
        <v>5</v>
      </c>
      <c r="O6491" t="s">
        <v>35073</v>
      </c>
      <c r="P6491" t="s">
        <v>517</v>
      </c>
      <c r="Q6491" t="s">
        <v>517</v>
      </c>
      <c r="R6491" t="s">
        <v>517</v>
      </c>
      <c r="S6491" t="s">
        <v>517</v>
      </c>
      <c r="T6491" t="s">
        <v>517</v>
      </c>
      <c r="U6491" t="s">
        <v>517</v>
      </c>
      <c r="V6491" t="s">
        <v>517</v>
      </c>
      <c r="W6491" t="s">
        <v>672</v>
      </c>
      <c r="X6491" t="s">
        <v>477</v>
      </c>
      <c r="Y6491" t="s">
        <v>35079</v>
      </c>
      <c r="Z6491" s="1">
        <v>30704</v>
      </c>
      <c r="AA6491" t="s">
        <v>5608</v>
      </c>
      <c r="AB6491">
        <v>33</v>
      </c>
      <c r="AC6491" t="s">
        <v>358</v>
      </c>
      <c r="AD6491" t="s">
        <v>487</v>
      </c>
      <c r="AF6491" t="s">
        <v>517</v>
      </c>
      <c r="AG6491" t="s">
        <v>517</v>
      </c>
      <c r="AH6491" t="s">
        <v>517</v>
      </c>
      <c r="AI6491" t="s">
        <v>517</v>
      </c>
      <c r="AJ6491" t="s">
        <v>517</v>
      </c>
    </row>
    <row r="6492" spans="1:36" x14ac:dyDescent="0.25">
      <c r="A6492" s="13" t="s">
        <v>35081</v>
      </c>
      <c r="B6492" s="1">
        <v>42985</v>
      </c>
      <c r="C6492" s="2">
        <v>0.92836805555555557</v>
      </c>
      <c r="D6492" t="s">
        <v>35082</v>
      </c>
      <c r="E6492" t="s">
        <v>22</v>
      </c>
      <c r="F6492" t="s">
        <v>35083</v>
      </c>
      <c r="G6492" s="14" t="s">
        <v>35084</v>
      </c>
      <c r="H6492" s="14" t="s">
        <v>35085</v>
      </c>
      <c r="I6492" t="s">
        <v>23</v>
      </c>
      <c r="K6492">
        <v>9</v>
      </c>
      <c r="L6492">
        <v>7</v>
      </c>
      <c r="M6492">
        <v>22</v>
      </c>
      <c r="N6492">
        <v>5</v>
      </c>
      <c r="O6492" t="s">
        <v>35080</v>
      </c>
      <c r="P6492" t="s">
        <v>517</v>
      </c>
      <c r="Q6492" t="s">
        <v>517</v>
      </c>
      <c r="R6492" t="s">
        <v>517</v>
      </c>
      <c r="S6492" t="s">
        <v>517</v>
      </c>
      <c r="T6492" t="s">
        <v>517</v>
      </c>
      <c r="U6492" t="s">
        <v>517</v>
      </c>
      <c r="V6492" t="s">
        <v>517</v>
      </c>
      <c r="W6492" t="s">
        <v>589</v>
      </c>
      <c r="X6492" t="s">
        <v>590</v>
      </c>
      <c r="Y6492" t="s">
        <v>517</v>
      </c>
      <c r="Z6492" s="1" t="s">
        <v>517</v>
      </c>
      <c r="AA6492" t="s">
        <v>519</v>
      </c>
      <c r="AB6492" t="s">
        <v>517</v>
      </c>
      <c r="AC6492" t="s">
        <v>358</v>
      </c>
      <c r="AD6492" t="s">
        <v>517</v>
      </c>
      <c r="AF6492" t="s">
        <v>8282</v>
      </c>
      <c r="AG6492" t="s">
        <v>8313</v>
      </c>
      <c r="AH6492" t="s">
        <v>517</v>
      </c>
      <c r="AI6492" t="s">
        <v>517</v>
      </c>
      <c r="AJ6492" t="s">
        <v>517</v>
      </c>
    </row>
    <row r="6493" spans="1:36" x14ac:dyDescent="0.25">
      <c r="A6493" s="13" t="s">
        <v>35087</v>
      </c>
      <c r="B6493" s="1">
        <v>42985</v>
      </c>
      <c r="C6493" s="2">
        <v>0.92215277777777782</v>
      </c>
      <c r="D6493" t="s">
        <v>1751</v>
      </c>
      <c r="E6493" t="s">
        <v>1752</v>
      </c>
      <c r="F6493" t="s">
        <v>35088</v>
      </c>
      <c r="G6493" s="14" t="s">
        <v>1754</v>
      </c>
      <c r="H6493" s="14" t="s">
        <v>1755</v>
      </c>
      <c r="I6493" t="s">
        <v>23</v>
      </c>
      <c r="K6493">
        <v>9</v>
      </c>
      <c r="L6493">
        <v>7</v>
      </c>
      <c r="M6493">
        <v>22</v>
      </c>
      <c r="N6493">
        <v>5</v>
      </c>
      <c r="O6493" t="s">
        <v>35086</v>
      </c>
      <c r="P6493" t="s">
        <v>517</v>
      </c>
      <c r="Q6493" t="s">
        <v>517</v>
      </c>
      <c r="R6493" t="s">
        <v>517</v>
      </c>
      <c r="S6493" t="s">
        <v>517</v>
      </c>
      <c r="T6493" t="s">
        <v>517</v>
      </c>
      <c r="U6493" t="s">
        <v>517</v>
      </c>
      <c r="V6493" t="s">
        <v>517</v>
      </c>
      <c r="W6493" t="s">
        <v>589</v>
      </c>
      <c r="X6493" t="s">
        <v>590</v>
      </c>
      <c r="Y6493" t="s">
        <v>517</v>
      </c>
      <c r="Z6493" s="1" t="s">
        <v>517</v>
      </c>
      <c r="AA6493" t="s">
        <v>529</v>
      </c>
      <c r="AB6493" t="s">
        <v>517</v>
      </c>
      <c r="AC6493" t="s">
        <v>358</v>
      </c>
      <c r="AD6493" t="s">
        <v>517</v>
      </c>
      <c r="AF6493" t="s">
        <v>8253</v>
      </c>
      <c r="AG6493" t="s">
        <v>517</v>
      </c>
      <c r="AH6493" t="s">
        <v>517</v>
      </c>
      <c r="AI6493" t="s">
        <v>517</v>
      </c>
      <c r="AJ6493" t="s">
        <v>517</v>
      </c>
    </row>
    <row r="6494" spans="1:36" x14ac:dyDescent="0.25">
      <c r="A6494" t="s">
        <v>35090</v>
      </c>
      <c r="B6494">
        <v>42985</v>
      </c>
      <c r="C6494">
        <v>0.76293981481481488</v>
      </c>
      <c r="D6494" t="s">
        <v>35091</v>
      </c>
      <c r="E6494" t="s">
        <v>116</v>
      </c>
      <c r="F6494" t="s">
        <v>35092</v>
      </c>
      <c r="G6494" t="s">
        <v>35093</v>
      </c>
      <c r="H6494" t="s">
        <v>35094</v>
      </c>
      <c r="I6494" t="s">
        <v>21</v>
      </c>
      <c r="K6494">
        <v>9</v>
      </c>
      <c r="L6494">
        <v>7</v>
      </c>
      <c r="M6494">
        <v>18</v>
      </c>
      <c r="N6494">
        <v>5</v>
      </c>
      <c r="O6494" t="s">
        <v>35089</v>
      </c>
      <c r="P6494" t="s">
        <v>517</v>
      </c>
      <c r="Q6494" t="s">
        <v>517</v>
      </c>
      <c r="R6494" t="s">
        <v>517</v>
      </c>
      <c r="S6494" t="s">
        <v>517</v>
      </c>
      <c r="T6494" t="s">
        <v>517</v>
      </c>
      <c r="U6494" t="s">
        <v>517</v>
      </c>
      <c r="V6494" t="s">
        <v>517</v>
      </c>
      <c r="W6494" t="s">
        <v>537</v>
      </c>
      <c r="X6494" t="s">
        <v>590</v>
      </c>
      <c r="Y6494" t="s">
        <v>35095</v>
      </c>
      <c r="Z6494">
        <v>28727</v>
      </c>
      <c r="AA6494" t="s">
        <v>529</v>
      </c>
      <c r="AB6494">
        <v>39</v>
      </c>
      <c r="AC6494" t="s">
        <v>358</v>
      </c>
      <c r="AD6494" t="s">
        <v>489</v>
      </c>
      <c r="AF6494" t="s">
        <v>8253</v>
      </c>
      <c r="AG6494" t="s">
        <v>517</v>
      </c>
      <c r="AH6494" t="s">
        <v>517</v>
      </c>
      <c r="AI6494" t="s">
        <v>517</v>
      </c>
      <c r="AJ6494" t="s">
        <v>517</v>
      </c>
    </row>
    <row r="6495" spans="1:36" x14ac:dyDescent="0.25">
      <c r="A6495" s="13" t="s">
        <v>35096</v>
      </c>
      <c r="B6495" s="1">
        <v>42985</v>
      </c>
      <c r="C6495" s="2">
        <v>0.76076388888888891</v>
      </c>
      <c r="D6495" t="s">
        <v>35097</v>
      </c>
      <c r="E6495" t="s">
        <v>22</v>
      </c>
      <c r="F6495" t="s">
        <v>35098</v>
      </c>
      <c r="G6495" s="14" t="s">
        <v>35099</v>
      </c>
      <c r="H6495" s="14" t="s">
        <v>35100</v>
      </c>
      <c r="I6495" t="s">
        <v>21</v>
      </c>
      <c r="K6495">
        <v>9</v>
      </c>
      <c r="L6495">
        <v>7</v>
      </c>
      <c r="M6495">
        <v>18</v>
      </c>
      <c r="N6495">
        <v>5</v>
      </c>
      <c r="O6495" t="s">
        <v>517</v>
      </c>
      <c r="P6495" t="s">
        <v>517</v>
      </c>
      <c r="Q6495" t="s">
        <v>517</v>
      </c>
      <c r="R6495" t="s">
        <v>517</v>
      </c>
      <c r="S6495" t="s">
        <v>517</v>
      </c>
      <c r="T6495" t="s">
        <v>517</v>
      </c>
      <c r="U6495" t="s">
        <v>517</v>
      </c>
      <c r="V6495" t="s">
        <v>517</v>
      </c>
      <c r="W6495" t="s">
        <v>517</v>
      </c>
      <c r="X6495" t="s">
        <v>517</v>
      </c>
      <c r="Y6495" t="s">
        <v>35101</v>
      </c>
      <c r="Z6495" s="1">
        <v>32088</v>
      </c>
      <c r="AA6495" t="s">
        <v>1511</v>
      </c>
      <c r="AB6495">
        <v>29</v>
      </c>
      <c r="AC6495" t="s">
        <v>358</v>
      </c>
      <c r="AD6495" t="s">
        <v>501</v>
      </c>
      <c r="AF6495" t="s">
        <v>8295</v>
      </c>
      <c r="AG6495" t="s">
        <v>517</v>
      </c>
      <c r="AH6495" t="s">
        <v>517</v>
      </c>
      <c r="AI6495" t="s">
        <v>517</v>
      </c>
      <c r="AJ6495" t="s">
        <v>517</v>
      </c>
    </row>
    <row r="6496" spans="1:36" x14ac:dyDescent="0.25">
      <c r="A6496" s="13" t="s">
        <v>35102</v>
      </c>
      <c r="B6496" s="1">
        <v>42985</v>
      </c>
      <c r="C6496" s="2">
        <v>0.73767361111111107</v>
      </c>
      <c r="D6496" t="s">
        <v>35103</v>
      </c>
      <c r="E6496" t="s">
        <v>1752</v>
      </c>
      <c r="F6496" t="s">
        <v>35104</v>
      </c>
      <c r="G6496" s="14" t="s">
        <v>35105</v>
      </c>
      <c r="H6496" s="14" t="s">
        <v>35106</v>
      </c>
      <c r="I6496" t="s">
        <v>21</v>
      </c>
      <c r="K6496">
        <v>9</v>
      </c>
      <c r="L6496">
        <v>7</v>
      </c>
      <c r="M6496">
        <v>17</v>
      </c>
      <c r="N6496">
        <v>5</v>
      </c>
      <c r="O6496" t="s">
        <v>33161</v>
      </c>
      <c r="P6496" t="s">
        <v>517</v>
      </c>
      <c r="Q6496" t="s">
        <v>517</v>
      </c>
      <c r="R6496" t="s">
        <v>517</v>
      </c>
      <c r="S6496" t="s">
        <v>517</v>
      </c>
      <c r="T6496" t="s">
        <v>517</v>
      </c>
      <c r="U6496" t="s">
        <v>517</v>
      </c>
      <c r="V6496" t="s">
        <v>517</v>
      </c>
      <c r="W6496" t="s">
        <v>589</v>
      </c>
      <c r="X6496" t="s">
        <v>590</v>
      </c>
      <c r="Y6496" t="s">
        <v>517</v>
      </c>
      <c r="Z6496" s="1" t="s">
        <v>517</v>
      </c>
      <c r="AA6496" t="s">
        <v>2738</v>
      </c>
      <c r="AB6496" t="s">
        <v>517</v>
      </c>
      <c r="AC6496" t="s">
        <v>358</v>
      </c>
      <c r="AD6496" t="s">
        <v>517</v>
      </c>
      <c r="AF6496" t="s">
        <v>517</v>
      </c>
      <c r="AG6496" t="s">
        <v>517</v>
      </c>
      <c r="AH6496" t="s">
        <v>517</v>
      </c>
      <c r="AI6496" t="s">
        <v>517</v>
      </c>
      <c r="AJ6496" t="s">
        <v>517</v>
      </c>
    </row>
    <row r="6497" spans="1:36" x14ac:dyDescent="0.25">
      <c r="A6497" t="s">
        <v>35108</v>
      </c>
      <c r="B6497">
        <v>42985</v>
      </c>
      <c r="C6497">
        <v>0.72741898148148154</v>
      </c>
      <c r="D6497" t="s">
        <v>35109</v>
      </c>
      <c r="E6497" t="s">
        <v>22</v>
      </c>
      <c r="F6497" t="s">
        <v>35110</v>
      </c>
      <c r="G6497" t="s">
        <v>35111</v>
      </c>
      <c r="H6497" t="s">
        <v>35112</v>
      </c>
      <c r="I6497" t="s">
        <v>23</v>
      </c>
      <c r="K6497">
        <v>9</v>
      </c>
      <c r="L6497">
        <v>7</v>
      </c>
      <c r="M6497">
        <v>17</v>
      </c>
      <c r="N6497">
        <v>5</v>
      </c>
      <c r="O6497" t="s">
        <v>35107</v>
      </c>
      <c r="P6497" t="s">
        <v>517</v>
      </c>
      <c r="Q6497" t="s">
        <v>517</v>
      </c>
      <c r="R6497" t="s">
        <v>517</v>
      </c>
      <c r="S6497" t="s">
        <v>517</v>
      </c>
      <c r="T6497" t="s">
        <v>517</v>
      </c>
      <c r="U6497" t="s">
        <v>517</v>
      </c>
      <c r="V6497" t="s">
        <v>517</v>
      </c>
      <c r="W6497" t="s">
        <v>672</v>
      </c>
      <c r="X6497" t="s">
        <v>722</v>
      </c>
      <c r="Y6497" t="s">
        <v>35113</v>
      </c>
      <c r="Z6497">
        <v>28733</v>
      </c>
      <c r="AA6497" t="s">
        <v>529</v>
      </c>
      <c r="AB6497">
        <v>39</v>
      </c>
      <c r="AC6497" t="s">
        <v>358</v>
      </c>
      <c r="AD6497" t="s">
        <v>485</v>
      </c>
      <c r="AF6497" t="s">
        <v>517</v>
      </c>
      <c r="AG6497" t="s">
        <v>517</v>
      </c>
      <c r="AH6497" t="s">
        <v>517</v>
      </c>
      <c r="AI6497" t="s">
        <v>517</v>
      </c>
      <c r="AJ6497" t="s">
        <v>517</v>
      </c>
    </row>
    <row r="6498" spans="1:36" x14ac:dyDescent="0.25">
      <c r="A6498" s="13" t="s">
        <v>35114</v>
      </c>
      <c r="B6498" s="1">
        <v>42985</v>
      </c>
      <c r="C6498" s="2">
        <v>0.72637731481481482</v>
      </c>
      <c r="D6498" t="s">
        <v>35115</v>
      </c>
      <c r="E6498" t="s">
        <v>22</v>
      </c>
      <c r="F6498" t="s">
        <v>35116</v>
      </c>
      <c r="G6498" s="14" t="s">
        <v>35117</v>
      </c>
      <c r="H6498" s="14" t="s">
        <v>35118</v>
      </c>
      <c r="I6498" t="s">
        <v>21</v>
      </c>
      <c r="K6498">
        <v>9</v>
      </c>
      <c r="L6498">
        <v>7</v>
      </c>
      <c r="M6498">
        <v>17</v>
      </c>
      <c r="N6498">
        <v>5</v>
      </c>
      <c r="O6498" t="s">
        <v>517</v>
      </c>
      <c r="P6498" t="s">
        <v>517</v>
      </c>
      <c r="Q6498" t="s">
        <v>517</v>
      </c>
      <c r="R6498" t="s">
        <v>517</v>
      </c>
      <c r="S6498" t="s">
        <v>517</v>
      </c>
      <c r="T6498" t="s">
        <v>517</v>
      </c>
      <c r="U6498" t="s">
        <v>517</v>
      </c>
      <c r="V6498" t="s">
        <v>517</v>
      </c>
      <c r="W6498" t="s">
        <v>517</v>
      </c>
      <c r="X6498" t="s">
        <v>517</v>
      </c>
      <c r="Y6498" t="s">
        <v>35119</v>
      </c>
      <c r="Z6498" s="1">
        <v>22177</v>
      </c>
      <c r="AA6498" t="s">
        <v>35120</v>
      </c>
      <c r="AB6498">
        <v>56</v>
      </c>
      <c r="AC6498" t="s">
        <v>358</v>
      </c>
      <c r="AD6498" t="s">
        <v>498</v>
      </c>
      <c r="AF6498" t="s">
        <v>8254</v>
      </c>
      <c r="AG6498" t="s">
        <v>517</v>
      </c>
      <c r="AH6498" t="s">
        <v>8295</v>
      </c>
      <c r="AI6498" t="s">
        <v>8282</v>
      </c>
      <c r="AJ6498" t="s">
        <v>8307</v>
      </c>
    </row>
    <row r="6499" spans="1:36" x14ac:dyDescent="0.25">
      <c r="A6499" s="13" t="s">
        <v>35122</v>
      </c>
      <c r="B6499" s="1">
        <v>42985</v>
      </c>
      <c r="C6499" s="2">
        <v>0.68203703703703711</v>
      </c>
      <c r="D6499" t="s">
        <v>35123</v>
      </c>
      <c r="E6499" t="s">
        <v>22</v>
      </c>
      <c r="F6499" t="s">
        <v>35124</v>
      </c>
      <c r="G6499" s="14" t="s">
        <v>35125</v>
      </c>
      <c r="H6499" s="14" t="s">
        <v>35126</v>
      </c>
      <c r="I6499" t="s">
        <v>23</v>
      </c>
      <c r="K6499">
        <v>9</v>
      </c>
      <c r="L6499">
        <v>7</v>
      </c>
      <c r="M6499">
        <v>16</v>
      </c>
      <c r="N6499">
        <v>5</v>
      </c>
      <c r="O6499" t="s">
        <v>35121</v>
      </c>
      <c r="P6499" t="s">
        <v>517</v>
      </c>
      <c r="Q6499" t="s">
        <v>517</v>
      </c>
      <c r="R6499" t="s">
        <v>517</v>
      </c>
      <c r="S6499" t="s">
        <v>517</v>
      </c>
      <c r="T6499" t="s">
        <v>517</v>
      </c>
      <c r="U6499" t="s">
        <v>517</v>
      </c>
      <c r="V6499" t="s">
        <v>517</v>
      </c>
      <c r="W6499" t="s">
        <v>537</v>
      </c>
      <c r="X6499" t="s">
        <v>590</v>
      </c>
      <c r="Y6499" t="s">
        <v>35127</v>
      </c>
      <c r="Z6499" s="1">
        <v>21530</v>
      </c>
      <c r="AA6499" t="s">
        <v>35128</v>
      </c>
      <c r="AB6499">
        <v>58</v>
      </c>
      <c r="AC6499" t="s">
        <v>358</v>
      </c>
      <c r="AD6499" t="s">
        <v>484</v>
      </c>
      <c r="AF6499" t="s">
        <v>8295</v>
      </c>
      <c r="AG6499" t="s">
        <v>8306</v>
      </c>
      <c r="AH6499" t="s">
        <v>517</v>
      </c>
      <c r="AI6499" t="s">
        <v>517</v>
      </c>
      <c r="AJ6499" t="s">
        <v>517</v>
      </c>
    </row>
    <row r="6500" spans="1:36" x14ac:dyDescent="0.25">
      <c r="A6500" s="13" t="s">
        <v>35130</v>
      </c>
      <c r="B6500" s="1">
        <v>42985</v>
      </c>
      <c r="C6500" s="2">
        <v>0.67328703703703707</v>
      </c>
      <c r="D6500" t="s">
        <v>35131</v>
      </c>
      <c r="E6500" t="s">
        <v>22</v>
      </c>
      <c r="F6500" t="s">
        <v>35132</v>
      </c>
      <c r="G6500" s="14" t="s">
        <v>35133</v>
      </c>
      <c r="H6500" s="14" t="s">
        <v>35134</v>
      </c>
      <c r="I6500" t="s">
        <v>23</v>
      </c>
      <c r="K6500">
        <v>9</v>
      </c>
      <c r="L6500">
        <v>7</v>
      </c>
      <c r="M6500">
        <v>16</v>
      </c>
      <c r="N6500">
        <v>5</v>
      </c>
      <c r="O6500" t="s">
        <v>35129</v>
      </c>
      <c r="P6500" t="s">
        <v>517</v>
      </c>
      <c r="Q6500" t="s">
        <v>517</v>
      </c>
      <c r="R6500" t="s">
        <v>517</v>
      </c>
      <c r="S6500" t="s">
        <v>517</v>
      </c>
      <c r="T6500" t="s">
        <v>517</v>
      </c>
      <c r="U6500" t="s">
        <v>517</v>
      </c>
      <c r="V6500" t="s">
        <v>517</v>
      </c>
      <c r="W6500" t="s">
        <v>1217</v>
      </c>
      <c r="X6500" t="s">
        <v>3611</v>
      </c>
      <c r="Y6500" t="s">
        <v>729</v>
      </c>
      <c r="Z6500" s="1">
        <v>31321</v>
      </c>
      <c r="AA6500" t="s">
        <v>572</v>
      </c>
      <c r="AB6500">
        <v>31</v>
      </c>
      <c r="AC6500" t="s">
        <v>358</v>
      </c>
      <c r="AD6500" t="s">
        <v>483</v>
      </c>
      <c r="AF6500" t="s">
        <v>517</v>
      </c>
      <c r="AG6500" t="s">
        <v>517</v>
      </c>
      <c r="AH6500" t="s">
        <v>517</v>
      </c>
      <c r="AI6500" t="s">
        <v>517</v>
      </c>
      <c r="AJ6500" t="s">
        <v>517</v>
      </c>
    </row>
    <row r="6501" spans="1:36" x14ac:dyDescent="0.25">
      <c r="A6501" s="13" t="s">
        <v>35137</v>
      </c>
      <c r="B6501" s="1">
        <v>42985</v>
      </c>
      <c r="C6501" s="2">
        <v>0.66065972222222225</v>
      </c>
      <c r="D6501" t="s">
        <v>35138</v>
      </c>
      <c r="E6501" t="s">
        <v>22</v>
      </c>
      <c r="F6501" t="s">
        <v>35139</v>
      </c>
      <c r="G6501" s="14" t="s">
        <v>35140</v>
      </c>
      <c r="H6501" s="14" t="s">
        <v>35141</v>
      </c>
      <c r="I6501" t="s">
        <v>25</v>
      </c>
      <c r="K6501">
        <v>9</v>
      </c>
      <c r="L6501">
        <v>7</v>
      </c>
      <c r="M6501">
        <v>15</v>
      </c>
      <c r="N6501">
        <v>5</v>
      </c>
      <c r="O6501" t="s">
        <v>35135</v>
      </c>
      <c r="P6501" t="s">
        <v>35136</v>
      </c>
      <c r="Q6501" t="s">
        <v>35136</v>
      </c>
      <c r="R6501" t="s">
        <v>517</v>
      </c>
      <c r="S6501" t="s">
        <v>517</v>
      </c>
      <c r="T6501" t="s">
        <v>517</v>
      </c>
      <c r="U6501" t="s">
        <v>517</v>
      </c>
      <c r="V6501" t="s">
        <v>517</v>
      </c>
      <c r="W6501" t="s">
        <v>1436</v>
      </c>
      <c r="X6501" t="s">
        <v>590</v>
      </c>
      <c r="Y6501" t="s">
        <v>35142</v>
      </c>
      <c r="Z6501" s="1">
        <v>31751</v>
      </c>
      <c r="AA6501" t="s">
        <v>35143</v>
      </c>
      <c r="AB6501">
        <v>30</v>
      </c>
      <c r="AC6501" t="s">
        <v>358</v>
      </c>
      <c r="AD6501" t="s">
        <v>491</v>
      </c>
      <c r="AF6501" t="s">
        <v>8263</v>
      </c>
      <c r="AG6501" t="s">
        <v>8266</v>
      </c>
      <c r="AH6501" t="s">
        <v>8308</v>
      </c>
      <c r="AI6501" t="s">
        <v>8295</v>
      </c>
      <c r="AJ6501" t="s">
        <v>517</v>
      </c>
    </row>
    <row r="6502" spans="1:36" x14ac:dyDescent="0.25">
      <c r="A6502" s="13" t="s">
        <v>35145</v>
      </c>
      <c r="B6502" s="1">
        <v>42985</v>
      </c>
      <c r="C6502" s="2">
        <v>0.63880787037037035</v>
      </c>
      <c r="D6502" t="s">
        <v>35146</v>
      </c>
      <c r="E6502" t="s">
        <v>22</v>
      </c>
      <c r="F6502" t="s">
        <v>35147</v>
      </c>
      <c r="G6502" s="14" t="s">
        <v>35148</v>
      </c>
      <c r="H6502" s="14" t="s">
        <v>35149</v>
      </c>
      <c r="I6502" t="s">
        <v>21</v>
      </c>
      <c r="K6502">
        <v>9</v>
      </c>
      <c r="L6502">
        <v>7</v>
      </c>
      <c r="M6502">
        <v>15</v>
      </c>
      <c r="N6502">
        <v>5</v>
      </c>
      <c r="O6502" t="s">
        <v>35144</v>
      </c>
      <c r="P6502" t="s">
        <v>517</v>
      </c>
      <c r="Q6502" t="s">
        <v>517</v>
      </c>
      <c r="R6502" t="s">
        <v>517</v>
      </c>
      <c r="S6502" t="s">
        <v>517</v>
      </c>
      <c r="T6502" t="s">
        <v>517</v>
      </c>
      <c r="U6502" t="s">
        <v>517</v>
      </c>
      <c r="V6502" t="s">
        <v>517</v>
      </c>
      <c r="W6502" t="s">
        <v>589</v>
      </c>
      <c r="X6502" t="s">
        <v>590</v>
      </c>
      <c r="Y6502" t="s">
        <v>20746</v>
      </c>
      <c r="Z6502" s="1">
        <v>30357</v>
      </c>
      <c r="AA6502" t="s">
        <v>1308</v>
      </c>
      <c r="AB6502">
        <v>34</v>
      </c>
      <c r="AC6502" t="s">
        <v>358</v>
      </c>
      <c r="AD6502" t="s">
        <v>501</v>
      </c>
      <c r="AF6502" t="s">
        <v>517</v>
      </c>
      <c r="AG6502" t="s">
        <v>517</v>
      </c>
      <c r="AH6502" t="s">
        <v>517</v>
      </c>
      <c r="AI6502" t="s">
        <v>517</v>
      </c>
      <c r="AJ6502" t="s">
        <v>517</v>
      </c>
    </row>
    <row r="6503" spans="1:36" x14ac:dyDescent="0.25">
      <c r="A6503" s="13" t="s">
        <v>35150</v>
      </c>
      <c r="B6503" s="1">
        <v>42985</v>
      </c>
      <c r="C6503" s="2">
        <v>0.6346180555555555</v>
      </c>
      <c r="D6503" t="s">
        <v>35146</v>
      </c>
      <c r="E6503" t="s">
        <v>22</v>
      </c>
      <c r="F6503" t="s">
        <v>35151</v>
      </c>
      <c r="G6503" s="14" t="s">
        <v>35148</v>
      </c>
      <c r="H6503" s="14" t="s">
        <v>35149</v>
      </c>
      <c r="I6503" t="s">
        <v>21</v>
      </c>
      <c r="K6503">
        <v>9</v>
      </c>
      <c r="L6503">
        <v>7</v>
      </c>
      <c r="M6503">
        <v>15</v>
      </c>
      <c r="N6503">
        <v>5</v>
      </c>
      <c r="O6503" t="s">
        <v>35144</v>
      </c>
      <c r="P6503" t="s">
        <v>517</v>
      </c>
      <c r="Q6503" t="s">
        <v>517</v>
      </c>
      <c r="R6503" t="s">
        <v>517</v>
      </c>
      <c r="S6503" t="s">
        <v>517</v>
      </c>
      <c r="T6503" t="s">
        <v>517</v>
      </c>
      <c r="U6503" t="s">
        <v>517</v>
      </c>
      <c r="V6503" t="s">
        <v>517</v>
      </c>
      <c r="W6503" t="s">
        <v>589</v>
      </c>
      <c r="X6503" t="s">
        <v>590</v>
      </c>
      <c r="Y6503" t="s">
        <v>20746</v>
      </c>
      <c r="Z6503" s="1">
        <v>30357</v>
      </c>
      <c r="AA6503" t="s">
        <v>1308</v>
      </c>
      <c r="AB6503">
        <v>34</v>
      </c>
      <c r="AC6503" t="s">
        <v>358</v>
      </c>
      <c r="AD6503" t="s">
        <v>501</v>
      </c>
      <c r="AF6503" t="s">
        <v>517</v>
      </c>
      <c r="AG6503" t="s">
        <v>517</v>
      </c>
      <c r="AH6503" t="s">
        <v>517</v>
      </c>
      <c r="AI6503" t="s">
        <v>517</v>
      </c>
      <c r="AJ6503" t="s">
        <v>517</v>
      </c>
    </row>
    <row r="6504" spans="1:36" x14ac:dyDescent="0.25">
      <c r="A6504" s="13" t="s">
        <v>35152</v>
      </c>
      <c r="B6504" s="1">
        <v>42985</v>
      </c>
      <c r="C6504" s="2">
        <v>0.63163194444444448</v>
      </c>
      <c r="D6504" t="s">
        <v>35153</v>
      </c>
      <c r="E6504" t="s">
        <v>22</v>
      </c>
      <c r="F6504" t="s">
        <v>9766</v>
      </c>
      <c r="G6504" s="14" t="s">
        <v>9767</v>
      </c>
      <c r="H6504" s="14" t="s">
        <v>35154</v>
      </c>
      <c r="I6504" t="s">
        <v>24</v>
      </c>
      <c r="K6504">
        <v>9</v>
      </c>
      <c r="L6504">
        <v>7</v>
      </c>
      <c r="M6504">
        <v>15</v>
      </c>
      <c r="N6504">
        <v>5</v>
      </c>
      <c r="O6504" t="s">
        <v>517</v>
      </c>
      <c r="P6504" t="s">
        <v>517</v>
      </c>
      <c r="Q6504" t="s">
        <v>517</v>
      </c>
      <c r="R6504" t="s">
        <v>517</v>
      </c>
      <c r="S6504" t="s">
        <v>517</v>
      </c>
      <c r="T6504" t="s">
        <v>517</v>
      </c>
      <c r="U6504" t="s">
        <v>517</v>
      </c>
      <c r="V6504" t="s">
        <v>517</v>
      </c>
      <c r="W6504" t="s">
        <v>517</v>
      </c>
      <c r="X6504" t="s">
        <v>517</v>
      </c>
      <c r="Y6504" t="s">
        <v>9769</v>
      </c>
      <c r="Z6504" s="1">
        <v>21064</v>
      </c>
      <c r="AA6504" t="s">
        <v>9770</v>
      </c>
      <c r="AB6504">
        <v>60</v>
      </c>
      <c r="AC6504" t="s">
        <v>357</v>
      </c>
      <c r="AD6504" t="s">
        <v>491</v>
      </c>
      <c r="AF6504" t="s">
        <v>8273</v>
      </c>
      <c r="AG6504" t="s">
        <v>517</v>
      </c>
      <c r="AH6504" t="s">
        <v>517</v>
      </c>
      <c r="AI6504" t="s">
        <v>517</v>
      </c>
      <c r="AJ6504" t="s">
        <v>517</v>
      </c>
    </row>
    <row r="6505" spans="1:36" x14ac:dyDescent="0.25">
      <c r="A6505" s="13" t="s">
        <v>35156</v>
      </c>
      <c r="B6505" s="1">
        <v>42985</v>
      </c>
      <c r="C6505" s="2">
        <v>0.9981944444444445</v>
      </c>
      <c r="D6505" t="s">
        <v>35157</v>
      </c>
      <c r="E6505" t="s">
        <v>22</v>
      </c>
      <c r="F6505" t="s">
        <v>35158</v>
      </c>
      <c r="G6505" s="14" t="s">
        <v>35159</v>
      </c>
      <c r="H6505" s="14" t="s">
        <v>35160</v>
      </c>
      <c r="I6505" t="s">
        <v>23</v>
      </c>
      <c r="K6505">
        <v>9</v>
      </c>
      <c r="L6505">
        <v>7</v>
      </c>
      <c r="M6505">
        <v>23</v>
      </c>
      <c r="N6505">
        <v>5</v>
      </c>
      <c r="O6505" t="s">
        <v>35155</v>
      </c>
      <c r="P6505" t="s">
        <v>517</v>
      </c>
      <c r="Q6505" t="s">
        <v>517</v>
      </c>
      <c r="R6505" t="s">
        <v>517</v>
      </c>
      <c r="S6505" t="s">
        <v>517</v>
      </c>
      <c r="T6505" t="s">
        <v>517</v>
      </c>
      <c r="U6505" t="s">
        <v>517</v>
      </c>
      <c r="V6505" t="s">
        <v>517</v>
      </c>
      <c r="W6505" t="s">
        <v>860</v>
      </c>
      <c r="X6505" t="s">
        <v>845</v>
      </c>
      <c r="Y6505" t="s">
        <v>35161</v>
      </c>
      <c r="Z6505" s="1">
        <v>29165</v>
      </c>
      <c r="AA6505" t="s">
        <v>1308</v>
      </c>
      <c r="AB6505">
        <v>37</v>
      </c>
      <c r="AC6505" t="s">
        <v>358</v>
      </c>
      <c r="AD6505" t="s">
        <v>495</v>
      </c>
      <c r="AF6505" t="s">
        <v>517</v>
      </c>
      <c r="AG6505" t="s">
        <v>517</v>
      </c>
      <c r="AH6505" t="s">
        <v>517</v>
      </c>
      <c r="AI6505" t="s">
        <v>517</v>
      </c>
      <c r="AJ6505" t="s">
        <v>517</v>
      </c>
    </row>
    <row r="6506" spans="1:36" x14ac:dyDescent="0.25">
      <c r="A6506" s="13" t="s">
        <v>35163</v>
      </c>
      <c r="B6506" s="1">
        <v>42986</v>
      </c>
      <c r="C6506" s="2">
        <v>9.6759259259259264E-3</v>
      </c>
      <c r="D6506" t="s">
        <v>887</v>
      </c>
      <c r="E6506" t="s">
        <v>22</v>
      </c>
      <c r="F6506" t="s">
        <v>35164</v>
      </c>
      <c r="G6506" s="14" t="s">
        <v>35165</v>
      </c>
      <c r="H6506" s="14" t="s">
        <v>35166</v>
      </c>
      <c r="I6506" t="s">
        <v>23</v>
      </c>
      <c r="K6506">
        <v>9</v>
      </c>
      <c r="L6506">
        <v>8</v>
      </c>
      <c r="M6506">
        <v>0</v>
      </c>
      <c r="N6506">
        <v>6</v>
      </c>
      <c r="O6506" t="s">
        <v>35162</v>
      </c>
      <c r="P6506" t="s">
        <v>517</v>
      </c>
      <c r="Q6506" t="s">
        <v>517</v>
      </c>
      <c r="R6506" t="s">
        <v>517</v>
      </c>
      <c r="S6506" t="s">
        <v>517</v>
      </c>
      <c r="T6506" t="s">
        <v>517</v>
      </c>
      <c r="U6506" t="s">
        <v>517</v>
      </c>
      <c r="V6506" t="s">
        <v>517</v>
      </c>
      <c r="W6506" t="s">
        <v>1217</v>
      </c>
      <c r="X6506" t="s">
        <v>590</v>
      </c>
      <c r="Y6506" t="s">
        <v>35167</v>
      </c>
      <c r="Z6506" s="1">
        <v>29137</v>
      </c>
      <c r="AA6506" t="s">
        <v>529</v>
      </c>
      <c r="AB6506">
        <v>37</v>
      </c>
      <c r="AC6506" t="s">
        <v>358</v>
      </c>
      <c r="AD6506" t="s">
        <v>500</v>
      </c>
      <c r="AF6506" t="s">
        <v>517</v>
      </c>
      <c r="AG6506" t="s">
        <v>517</v>
      </c>
      <c r="AH6506" t="s">
        <v>517</v>
      </c>
      <c r="AI6506" t="s">
        <v>517</v>
      </c>
      <c r="AJ6506" t="s">
        <v>517</v>
      </c>
    </row>
    <row r="6507" spans="1:36" x14ac:dyDescent="0.25">
      <c r="A6507" s="13" t="s">
        <v>35169</v>
      </c>
      <c r="B6507" s="1">
        <v>42987</v>
      </c>
      <c r="C6507" s="2">
        <v>0.74949074074074085</v>
      </c>
      <c r="D6507" t="s">
        <v>35170</v>
      </c>
      <c r="E6507" t="s">
        <v>22</v>
      </c>
      <c r="F6507" t="s">
        <v>35171</v>
      </c>
      <c r="G6507" s="14" t="s">
        <v>35172</v>
      </c>
      <c r="H6507" s="14" t="s">
        <v>35173</v>
      </c>
      <c r="I6507" t="s">
        <v>23</v>
      </c>
      <c r="K6507">
        <v>9</v>
      </c>
      <c r="L6507">
        <v>9</v>
      </c>
      <c r="M6507">
        <v>17</v>
      </c>
      <c r="N6507">
        <v>7</v>
      </c>
      <c r="O6507" t="s">
        <v>35168</v>
      </c>
      <c r="P6507" t="s">
        <v>517</v>
      </c>
      <c r="Q6507" t="s">
        <v>517</v>
      </c>
      <c r="R6507" t="s">
        <v>517</v>
      </c>
      <c r="S6507" t="s">
        <v>517</v>
      </c>
      <c r="T6507" t="s">
        <v>517</v>
      </c>
      <c r="U6507" t="s">
        <v>517</v>
      </c>
      <c r="V6507" t="s">
        <v>517</v>
      </c>
      <c r="W6507" t="s">
        <v>858</v>
      </c>
      <c r="X6507" t="s">
        <v>850</v>
      </c>
      <c r="Y6507" t="s">
        <v>35174</v>
      </c>
      <c r="Z6507" s="1">
        <v>34488</v>
      </c>
      <c r="AA6507" t="s">
        <v>3369</v>
      </c>
      <c r="AB6507">
        <v>23</v>
      </c>
      <c r="AC6507" t="s">
        <v>358</v>
      </c>
      <c r="AD6507" t="s">
        <v>509</v>
      </c>
      <c r="AF6507" t="s">
        <v>517</v>
      </c>
      <c r="AG6507" t="s">
        <v>517</v>
      </c>
      <c r="AH6507" t="s">
        <v>517</v>
      </c>
      <c r="AI6507" t="s">
        <v>517</v>
      </c>
      <c r="AJ6507" t="s">
        <v>517</v>
      </c>
    </row>
    <row r="6508" spans="1:36" x14ac:dyDescent="0.25">
      <c r="A6508" s="13" t="s">
        <v>35176</v>
      </c>
      <c r="B6508" s="1">
        <v>42987</v>
      </c>
      <c r="C6508" s="2">
        <v>0.7349768518518518</v>
      </c>
      <c r="D6508" t="s">
        <v>35177</v>
      </c>
      <c r="E6508" t="s">
        <v>22</v>
      </c>
      <c r="F6508" t="s">
        <v>35178</v>
      </c>
      <c r="G6508" s="14" t="s">
        <v>35179</v>
      </c>
      <c r="H6508" s="14" t="s">
        <v>35180</v>
      </c>
      <c r="I6508" t="s">
        <v>23</v>
      </c>
      <c r="K6508">
        <v>9</v>
      </c>
      <c r="L6508">
        <v>9</v>
      </c>
      <c r="M6508">
        <v>17</v>
      </c>
      <c r="N6508">
        <v>7</v>
      </c>
      <c r="O6508" t="s">
        <v>35175</v>
      </c>
      <c r="P6508" t="s">
        <v>517</v>
      </c>
      <c r="Q6508" t="s">
        <v>517</v>
      </c>
      <c r="R6508" t="s">
        <v>517</v>
      </c>
      <c r="S6508" t="s">
        <v>517</v>
      </c>
      <c r="T6508" t="s">
        <v>517</v>
      </c>
      <c r="U6508" t="s">
        <v>517</v>
      </c>
      <c r="V6508" t="s">
        <v>517</v>
      </c>
      <c r="W6508" t="s">
        <v>1217</v>
      </c>
      <c r="X6508" t="s">
        <v>848</v>
      </c>
      <c r="Y6508" t="s">
        <v>26774</v>
      </c>
      <c r="Z6508" s="1">
        <v>33504</v>
      </c>
      <c r="AA6508" t="s">
        <v>30553</v>
      </c>
      <c r="AB6508">
        <v>25</v>
      </c>
      <c r="AC6508" t="s">
        <v>358</v>
      </c>
      <c r="AD6508" t="s">
        <v>488</v>
      </c>
      <c r="AF6508" t="s">
        <v>517</v>
      </c>
      <c r="AG6508" t="s">
        <v>517</v>
      </c>
      <c r="AH6508" t="s">
        <v>517</v>
      </c>
      <c r="AI6508" t="s">
        <v>517</v>
      </c>
      <c r="AJ6508" t="s">
        <v>517</v>
      </c>
    </row>
    <row r="6509" spans="1:36" x14ac:dyDescent="0.25">
      <c r="A6509" s="13" t="s">
        <v>35182</v>
      </c>
      <c r="B6509" s="1">
        <v>42987</v>
      </c>
      <c r="C6509" s="2">
        <v>0.67443287037037036</v>
      </c>
      <c r="D6509" t="s">
        <v>35183</v>
      </c>
      <c r="E6509" t="s">
        <v>22</v>
      </c>
      <c r="F6509" t="s">
        <v>35184</v>
      </c>
      <c r="G6509" s="14" t="s">
        <v>35185</v>
      </c>
      <c r="H6509" s="14" t="s">
        <v>35186</v>
      </c>
      <c r="I6509" t="s">
        <v>24</v>
      </c>
      <c r="K6509">
        <v>9</v>
      </c>
      <c r="L6509">
        <v>9</v>
      </c>
      <c r="M6509">
        <v>16</v>
      </c>
      <c r="N6509">
        <v>7</v>
      </c>
      <c r="O6509" t="s">
        <v>35181</v>
      </c>
      <c r="P6509" t="s">
        <v>517</v>
      </c>
      <c r="Q6509" t="s">
        <v>517</v>
      </c>
      <c r="R6509" t="s">
        <v>517</v>
      </c>
      <c r="S6509" t="s">
        <v>517</v>
      </c>
      <c r="T6509" t="s">
        <v>517</v>
      </c>
      <c r="U6509" t="s">
        <v>517</v>
      </c>
      <c r="V6509" t="s">
        <v>517</v>
      </c>
      <c r="W6509" t="s">
        <v>27553</v>
      </c>
      <c r="X6509" t="s">
        <v>590</v>
      </c>
      <c r="Y6509" t="s">
        <v>35187</v>
      </c>
      <c r="Z6509" s="1">
        <v>35406</v>
      </c>
      <c r="AA6509" t="s">
        <v>556</v>
      </c>
      <c r="AB6509">
        <v>20</v>
      </c>
      <c r="AC6509" t="s">
        <v>358</v>
      </c>
      <c r="AD6509" t="s">
        <v>487</v>
      </c>
      <c r="AF6509" t="s">
        <v>517</v>
      </c>
      <c r="AG6509" t="s">
        <v>517</v>
      </c>
      <c r="AH6509" t="s">
        <v>517</v>
      </c>
      <c r="AI6509" t="s">
        <v>517</v>
      </c>
      <c r="AJ6509" t="s">
        <v>517</v>
      </c>
    </row>
    <row r="6510" spans="1:36" x14ac:dyDescent="0.25">
      <c r="A6510" s="13" t="s">
        <v>35188</v>
      </c>
      <c r="B6510" s="1">
        <v>42987</v>
      </c>
      <c r="C6510" s="2">
        <v>0.56274305555555559</v>
      </c>
      <c r="D6510" t="s">
        <v>35189</v>
      </c>
      <c r="E6510" t="s">
        <v>22</v>
      </c>
      <c r="F6510" t="s">
        <v>35190</v>
      </c>
      <c r="G6510" s="14" t="s">
        <v>35191</v>
      </c>
      <c r="H6510" s="14" t="s">
        <v>35192</v>
      </c>
      <c r="I6510" t="s">
        <v>23</v>
      </c>
      <c r="K6510">
        <v>9</v>
      </c>
      <c r="L6510">
        <v>9</v>
      </c>
      <c r="M6510">
        <v>13</v>
      </c>
      <c r="N6510">
        <v>7</v>
      </c>
      <c r="O6510" t="s">
        <v>517</v>
      </c>
      <c r="P6510" t="s">
        <v>517</v>
      </c>
      <c r="Q6510" t="s">
        <v>517</v>
      </c>
      <c r="R6510" t="s">
        <v>517</v>
      </c>
      <c r="S6510" t="s">
        <v>517</v>
      </c>
      <c r="T6510" t="s">
        <v>517</v>
      </c>
      <c r="U6510" t="s">
        <v>517</v>
      </c>
      <c r="V6510" t="s">
        <v>517</v>
      </c>
      <c r="W6510" t="s">
        <v>517</v>
      </c>
      <c r="X6510" t="s">
        <v>517</v>
      </c>
      <c r="Y6510" t="s">
        <v>35193</v>
      </c>
      <c r="Z6510" s="1">
        <v>30196</v>
      </c>
      <c r="AA6510" t="s">
        <v>2537</v>
      </c>
      <c r="AB6510">
        <v>35</v>
      </c>
      <c r="AC6510" t="s">
        <v>358</v>
      </c>
      <c r="AD6510" t="s">
        <v>493</v>
      </c>
      <c r="AF6510" t="s">
        <v>517</v>
      </c>
      <c r="AG6510" t="s">
        <v>517</v>
      </c>
      <c r="AH6510" t="s">
        <v>517</v>
      </c>
      <c r="AI6510" t="s">
        <v>517</v>
      </c>
      <c r="AJ6510" t="s">
        <v>517</v>
      </c>
    </row>
    <row r="6511" spans="1:36" x14ac:dyDescent="0.25">
      <c r="A6511" s="13" t="s">
        <v>35195</v>
      </c>
      <c r="B6511" s="1">
        <v>42987</v>
      </c>
      <c r="C6511" s="2">
        <v>0.55300925925925926</v>
      </c>
      <c r="D6511" t="s">
        <v>35196</v>
      </c>
      <c r="E6511" t="s">
        <v>22</v>
      </c>
      <c r="F6511" t="s">
        <v>35197</v>
      </c>
      <c r="G6511" s="14" t="s">
        <v>35198</v>
      </c>
      <c r="H6511" s="14" t="s">
        <v>35199</v>
      </c>
      <c r="I6511" t="s">
        <v>23</v>
      </c>
      <c r="K6511">
        <v>9</v>
      </c>
      <c r="L6511">
        <v>9</v>
      </c>
      <c r="M6511">
        <v>13</v>
      </c>
      <c r="N6511">
        <v>7</v>
      </c>
      <c r="O6511" t="s">
        <v>35194</v>
      </c>
      <c r="P6511" t="s">
        <v>517</v>
      </c>
      <c r="Q6511" t="s">
        <v>517</v>
      </c>
      <c r="R6511" t="s">
        <v>517</v>
      </c>
      <c r="S6511" t="s">
        <v>517</v>
      </c>
      <c r="T6511" t="s">
        <v>517</v>
      </c>
      <c r="U6511" t="s">
        <v>517</v>
      </c>
      <c r="V6511" t="s">
        <v>517</v>
      </c>
      <c r="W6511" t="s">
        <v>526</v>
      </c>
      <c r="X6511" t="s">
        <v>527</v>
      </c>
      <c r="Y6511" t="s">
        <v>11052</v>
      </c>
      <c r="Z6511" s="1">
        <v>33283</v>
      </c>
      <c r="AA6511" t="s">
        <v>529</v>
      </c>
      <c r="AB6511">
        <v>26</v>
      </c>
      <c r="AC6511" t="s">
        <v>358</v>
      </c>
      <c r="AD6511" t="s">
        <v>495</v>
      </c>
      <c r="AF6511" t="s">
        <v>8313</v>
      </c>
      <c r="AG6511" t="s">
        <v>517</v>
      </c>
      <c r="AH6511" t="s">
        <v>517</v>
      </c>
      <c r="AI6511" t="s">
        <v>517</v>
      </c>
      <c r="AJ6511" t="s">
        <v>517</v>
      </c>
    </row>
    <row r="6512" spans="1:36" x14ac:dyDescent="0.25">
      <c r="A6512" t="s">
        <v>35200</v>
      </c>
      <c r="B6512">
        <v>42987</v>
      </c>
      <c r="C6512">
        <v>0.43581018518518522</v>
      </c>
      <c r="D6512" t="s">
        <v>35201</v>
      </c>
      <c r="E6512" t="s">
        <v>22</v>
      </c>
      <c r="F6512" t="s">
        <v>35202</v>
      </c>
      <c r="G6512" t="s">
        <v>35203</v>
      </c>
      <c r="H6512" t="s">
        <v>35204</v>
      </c>
      <c r="I6512" t="s">
        <v>23</v>
      </c>
      <c r="K6512">
        <v>9</v>
      </c>
      <c r="L6512">
        <v>9</v>
      </c>
      <c r="M6512">
        <v>10</v>
      </c>
      <c r="N6512">
        <v>7</v>
      </c>
      <c r="O6512" t="s">
        <v>517</v>
      </c>
      <c r="P6512" t="s">
        <v>517</v>
      </c>
      <c r="Q6512" t="s">
        <v>517</v>
      </c>
      <c r="R6512" t="s">
        <v>517</v>
      </c>
      <c r="S6512" t="s">
        <v>517</v>
      </c>
      <c r="T6512" t="s">
        <v>517</v>
      </c>
      <c r="U6512" t="s">
        <v>517</v>
      </c>
      <c r="V6512" t="s">
        <v>517</v>
      </c>
      <c r="W6512" t="s">
        <v>517</v>
      </c>
      <c r="X6512" t="s">
        <v>517</v>
      </c>
      <c r="Y6512" t="s">
        <v>35205</v>
      </c>
      <c r="Z6512">
        <v>24759</v>
      </c>
      <c r="AA6512" t="s">
        <v>35206</v>
      </c>
      <c r="AB6512">
        <v>49</v>
      </c>
      <c r="AC6512" t="s">
        <v>358</v>
      </c>
      <c r="AD6512" t="s">
        <v>492</v>
      </c>
      <c r="AF6512" t="s">
        <v>517</v>
      </c>
      <c r="AG6512" t="s">
        <v>517</v>
      </c>
      <c r="AH6512" t="s">
        <v>517</v>
      </c>
      <c r="AI6512" t="s">
        <v>517</v>
      </c>
      <c r="AJ6512" t="s">
        <v>517</v>
      </c>
    </row>
    <row r="6513" spans="1:36" x14ac:dyDescent="0.25">
      <c r="A6513" s="13" t="s">
        <v>35207</v>
      </c>
      <c r="B6513" s="1">
        <v>42987</v>
      </c>
      <c r="C6513" s="2">
        <v>0.26267361111111109</v>
      </c>
      <c r="D6513" t="s">
        <v>35208</v>
      </c>
      <c r="E6513" t="s">
        <v>22</v>
      </c>
      <c r="F6513" t="s">
        <v>35209</v>
      </c>
      <c r="G6513" s="14" t="s">
        <v>35210</v>
      </c>
      <c r="H6513" s="14" t="s">
        <v>35211</v>
      </c>
      <c r="I6513" t="s">
        <v>24</v>
      </c>
      <c r="K6513">
        <v>9</v>
      </c>
      <c r="L6513">
        <v>9</v>
      </c>
      <c r="M6513">
        <v>6</v>
      </c>
      <c r="N6513">
        <v>7</v>
      </c>
      <c r="O6513" t="s">
        <v>517</v>
      </c>
      <c r="P6513" t="s">
        <v>517</v>
      </c>
      <c r="Q6513" t="s">
        <v>517</v>
      </c>
      <c r="R6513" t="s">
        <v>517</v>
      </c>
      <c r="S6513" t="s">
        <v>517</v>
      </c>
      <c r="T6513" t="s">
        <v>517</v>
      </c>
      <c r="U6513" t="s">
        <v>517</v>
      </c>
      <c r="V6513" t="s">
        <v>517</v>
      </c>
      <c r="W6513" t="s">
        <v>517</v>
      </c>
      <c r="X6513" t="s">
        <v>517</v>
      </c>
      <c r="Y6513" t="s">
        <v>35212</v>
      </c>
      <c r="Z6513" s="1">
        <v>36068</v>
      </c>
      <c r="AA6513" t="s">
        <v>810</v>
      </c>
      <c r="AB6513">
        <v>18</v>
      </c>
      <c r="AC6513" t="s">
        <v>358</v>
      </c>
      <c r="AD6513" t="s">
        <v>500</v>
      </c>
      <c r="AF6513" t="s">
        <v>8313</v>
      </c>
      <c r="AG6513" t="s">
        <v>517</v>
      </c>
      <c r="AH6513" t="s">
        <v>517</v>
      </c>
      <c r="AI6513" t="s">
        <v>517</v>
      </c>
      <c r="AJ6513" t="s">
        <v>517</v>
      </c>
    </row>
    <row r="6514" spans="1:36" x14ac:dyDescent="0.25">
      <c r="A6514" s="13" t="s">
        <v>35214</v>
      </c>
      <c r="B6514" s="1">
        <v>42987</v>
      </c>
      <c r="C6514" s="2">
        <v>0.11487268518518519</v>
      </c>
      <c r="D6514" t="s">
        <v>35215</v>
      </c>
      <c r="E6514" t="s">
        <v>22</v>
      </c>
      <c r="F6514" t="s">
        <v>35216</v>
      </c>
      <c r="G6514" s="14" t="s">
        <v>35217</v>
      </c>
      <c r="H6514" s="14" t="s">
        <v>35218</v>
      </c>
      <c r="I6514" t="s">
        <v>21</v>
      </c>
      <c r="K6514">
        <v>9</v>
      </c>
      <c r="L6514">
        <v>9</v>
      </c>
      <c r="M6514">
        <v>2</v>
      </c>
      <c r="N6514">
        <v>7</v>
      </c>
      <c r="O6514" t="s">
        <v>35213</v>
      </c>
      <c r="P6514" t="s">
        <v>517</v>
      </c>
      <c r="Q6514" t="s">
        <v>517</v>
      </c>
      <c r="R6514" t="s">
        <v>517</v>
      </c>
      <c r="S6514" t="s">
        <v>517</v>
      </c>
      <c r="T6514" t="s">
        <v>517</v>
      </c>
      <c r="U6514" t="s">
        <v>517</v>
      </c>
      <c r="V6514" t="s">
        <v>517</v>
      </c>
      <c r="W6514" t="s">
        <v>589</v>
      </c>
      <c r="X6514" t="s">
        <v>590</v>
      </c>
      <c r="Y6514" t="s">
        <v>35219</v>
      </c>
      <c r="Z6514" s="1">
        <v>27948</v>
      </c>
      <c r="AA6514" t="s">
        <v>946</v>
      </c>
      <c r="AB6514">
        <v>41</v>
      </c>
      <c r="AC6514" t="s">
        <v>358</v>
      </c>
      <c r="AD6514" t="s">
        <v>502</v>
      </c>
      <c r="AF6514" t="s">
        <v>8253</v>
      </c>
      <c r="AG6514" t="s">
        <v>517</v>
      </c>
      <c r="AH6514" t="s">
        <v>517</v>
      </c>
      <c r="AI6514" t="s">
        <v>517</v>
      </c>
      <c r="AJ6514" t="s">
        <v>517</v>
      </c>
    </row>
    <row r="6515" spans="1:36" x14ac:dyDescent="0.25">
      <c r="A6515" s="13" t="s">
        <v>35220</v>
      </c>
      <c r="B6515" s="1">
        <v>42987</v>
      </c>
      <c r="C6515" s="2">
        <v>0.10395833333333333</v>
      </c>
      <c r="D6515" t="s">
        <v>8901</v>
      </c>
      <c r="E6515" t="s">
        <v>22</v>
      </c>
      <c r="F6515" t="s">
        <v>8902</v>
      </c>
      <c r="G6515" s="14" t="s">
        <v>8903</v>
      </c>
      <c r="H6515" s="14" t="s">
        <v>8904</v>
      </c>
      <c r="I6515" t="s">
        <v>23</v>
      </c>
      <c r="K6515">
        <v>9</v>
      </c>
      <c r="L6515">
        <v>9</v>
      </c>
      <c r="M6515">
        <v>2</v>
      </c>
      <c r="N6515">
        <v>7</v>
      </c>
      <c r="O6515" t="s">
        <v>32077</v>
      </c>
      <c r="P6515" t="s">
        <v>517</v>
      </c>
      <c r="Q6515" t="s">
        <v>517</v>
      </c>
      <c r="R6515" t="s">
        <v>517</v>
      </c>
      <c r="S6515" t="s">
        <v>517</v>
      </c>
      <c r="T6515" t="s">
        <v>517</v>
      </c>
      <c r="U6515" t="s">
        <v>517</v>
      </c>
      <c r="V6515" t="s">
        <v>517</v>
      </c>
      <c r="W6515" t="s">
        <v>672</v>
      </c>
      <c r="X6515" t="s">
        <v>622</v>
      </c>
      <c r="Y6515" t="s">
        <v>8905</v>
      </c>
      <c r="Z6515" s="1">
        <v>29322</v>
      </c>
      <c r="AA6515" t="s">
        <v>6859</v>
      </c>
      <c r="AB6515">
        <v>37</v>
      </c>
      <c r="AC6515" t="s">
        <v>358</v>
      </c>
      <c r="AD6515" t="s">
        <v>482</v>
      </c>
      <c r="AF6515" t="s">
        <v>517</v>
      </c>
      <c r="AG6515" t="s">
        <v>517</v>
      </c>
      <c r="AH6515" t="s">
        <v>517</v>
      </c>
      <c r="AI6515" t="s">
        <v>517</v>
      </c>
      <c r="AJ6515" t="s">
        <v>517</v>
      </c>
    </row>
    <row r="6516" spans="1:36" x14ac:dyDescent="0.25">
      <c r="A6516" s="13" t="s">
        <v>35222</v>
      </c>
      <c r="B6516" s="1">
        <v>42987</v>
      </c>
      <c r="C6516" s="2">
        <v>8.1180555555555547E-2</v>
      </c>
      <c r="D6516" t="s">
        <v>35223</v>
      </c>
      <c r="E6516" t="s">
        <v>22</v>
      </c>
      <c r="F6516" t="s">
        <v>35224</v>
      </c>
      <c r="G6516" s="14" t="s">
        <v>35225</v>
      </c>
      <c r="H6516" s="14" t="s">
        <v>35226</v>
      </c>
      <c r="I6516" t="s">
        <v>23</v>
      </c>
      <c r="K6516">
        <v>9</v>
      </c>
      <c r="L6516">
        <v>9</v>
      </c>
      <c r="M6516">
        <v>1</v>
      </c>
      <c r="N6516">
        <v>7</v>
      </c>
      <c r="O6516" t="s">
        <v>35221</v>
      </c>
      <c r="P6516" t="s">
        <v>517</v>
      </c>
      <c r="Q6516" t="s">
        <v>517</v>
      </c>
      <c r="R6516" t="s">
        <v>517</v>
      </c>
      <c r="S6516" t="s">
        <v>517</v>
      </c>
      <c r="T6516" t="s">
        <v>517</v>
      </c>
      <c r="U6516" t="s">
        <v>517</v>
      </c>
      <c r="V6516" t="s">
        <v>517</v>
      </c>
      <c r="W6516" t="s">
        <v>526</v>
      </c>
      <c r="X6516" t="s">
        <v>527</v>
      </c>
      <c r="Y6516" t="s">
        <v>35227</v>
      </c>
      <c r="Z6516" s="1">
        <v>31668</v>
      </c>
      <c r="AA6516" t="s">
        <v>529</v>
      </c>
      <c r="AB6516">
        <v>30</v>
      </c>
      <c r="AC6516" t="s">
        <v>358</v>
      </c>
      <c r="AD6516" t="s">
        <v>488</v>
      </c>
      <c r="AF6516" t="s">
        <v>8295</v>
      </c>
      <c r="AG6516" t="s">
        <v>517</v>
      </c>
      <c r="AH6516" t="s">
        <v>8260</v>
      </c>
      <c r="AI6516" t="s">
        <v>517</v>
      </c>
      <c r="AJ6516" t="s">
        <v>517</v>
      </c>
    </row>
    <row r="6517" spans="1:36" x14ac:dyDescent="0.25">
      <c r="A6517" s="13" t="s">
        <v>35229</v>
      </c>
      <c r="B6517" s="1">
        <v>42987</v>
      </c>
      <c r="C6517" s="2">
        <v>2.146990740740741E-2</v>
      </c>
      <c r="D6517" t="s">
        <v>35230</v>
      </c>
      <c r="E6517" t="s">
        <v>5253</v>
      </c>
      <c r="F6517" t="s">
        <v>35231</v>
      </c>
      <c r="G6517" s="14" t="s">
        <v>35232</v>
      </c>
      <c r="H6517" s="14" t="s">
        <v>35233</v>
      </c>
      <c r="I6517" t="s">
        <v>23</v>
      </c>
      <c r="K6517">
        <v>9</v>
      </c>
      <c r="L6517">
        <v>9</v>
      </c>
      <c r="M6517">
        <v>0</v>
      </c>
      <c r="N6517">
        <v>7</v>
      </c>
      <c r="O6517" t="s">
        <v>35228</v>
      </c>
      <c r="P6517" t="s">
        <v>517</v>
      </c>
      <c r="Q6517" t="s">
        <v>517</v>
      </c>
      <c r="R6517" t="s">
        <v>517</v>
      </c>
      <c r="S6517" t="s">
        <v>517</v>
      </c>
      <c r="T6517" t="s">
        <v>517</v>
      </c>
      <c r="U6517" t="s">
        <v>517</v>
      </c>
      <c r="V6517" t="s">
        <v>517</v>
      </c>
      <c r="W6517" t="s">
        <v>589</v>
      </c>
      <c r="X6517" t="s">
        <v>590</v>
      </c>
      <c r="Y6517" t="s">
        <v>517</v>
      </c>
      <c r="Z6517" s="1" t="s">
        <v>517</v>
      </c>
      <c r="AA6517" t="s">
        <v>35230</v>
      </c>
      <c r="AB6517" t="s">
        <v>517</v>
      </c>
      <c r="AC6517" t="s">
        <v>777</v>
      </c>
      <c r="AD6517" t="s">
        <v>517</v>
      </c>
      <c r="AF6517" t="s">
        <v>517</v>
      </c>
      <c r="AG6517" t="s">
        <v>517</v>
      </c>
      <c r="AH6517" t="s">
        <v>517</v>
      </c>
      <c r="AI6517" t="s">
        <v>517</v>
      </c>
      <c r="AJ6517" t="s">
        <v>517</v>
      </c>
    </row>
    <row r="6518" spans="1:36" x14ac:dyDescent="0.25">
      <c r="A6518" s="13" t="s">
        <v>35236</v>
      </c>
      <c r="B6518" s="1">
        <v>42986</v>
      </c>
      <c r="C6518" s="2">
        <v>0.99378472222222225</v>
      </c>
      <c r="D6518" t="s">
        <v>35237</v>
      </c>
      <c r="E6518" t="s">
        <v>22</v>
      </c>
      <c r="F6518" t="s">
        <v>35238</v>
      </c>
      <c r="G6518" s="14" t="s">
        <v>35239</v>
      </c>
      <c r="H6518" s="14" t="s">
        <v>35240</v>
      </c>
      <c r="I6518" t="s">
        <v>23</v>
      </c>
      <c r="K6518">
        <v>9</v>
      </c>
      <c r="L6518">
        <v>8</v>
      </c>
      <c r="M6518">
        <v>23</v>
      </c>
      <c r="N6518">
        <v>6</v>
      </c>
      <c r="O6518" t="s">
        <v>35235</v>
      </c>
      <c r="P6518" t="s">
        <v>35234</v>
      </c>
      <c r="Q6518" t="s">
        <v>517</v>
      </c>
      <c r="R6518" t="s">
        <v>517</v>
      </c>
      <c r="S6518" t="s">
        <v>517</v>
      </c>
      <c r="T6518" t="s">
        <v>517</v>
      </c>
      <c r="U6518" t="s">
        <v>517</v>
      </c>
      <c r="V6518" t="s">
        <v>517</v>
      </c>
      <c r="W6518" t="s">
        <v>860</v>
      </c>
      <c r="X6518" t="s">
        <v>477</v>
      </c>
      <c r="Y6518" t="s">
        <v>35241</v>
      </c>
      <c r="Z6518" s="1" t="s">
        <v>517</v>
      </c>
      <c r="AA6518" t="s">
        <v>35242</v>
      </c>
      <c r="AB6518" t="s">
        <v>517</v>
      </c>
      <c r="AC6518" t="s">
        <v>358</v>
      </c>
      <c r="AD6518" t="s">
        <v>483</v>
      </c>
      <c r="AF6518" t="s">
        <v>517</v>
      </c>
      <c r="AG6518" t="s">
        <v>517</v>
      </c>
      <c r="AH6518" t="s">
        <v>517</v>
      </c>
      <c r="AI6518" t="s">
        <v>517</v>
      </c>
      <c r="AJ6518" t="s">
        <v>517</v>
      </c>
    </row>
    <row r="6519" spans="1:36" x14ac:dyDescent="0.25">
      <c r="A6519" s="13" t="s">
        <v>35244</v>
      </c>
      <c r="B6519" s="1">
        <v>42986</v>
      </c>
      <c r="C6519" s="2">
        <v>0.96194444444444438</v>
      </c>
      <c r="D6519" t="s">
        <v>35245</v>
      </c>
      <c r="E6519" t="s">
        <v>22</v>
      </c>
      <c r="F6519" t="s">
        <v>35246</v>
      </c>
      <c r="G6519" s="14" t="s">
        <v>35247</v>
      </c>
      <c r="H6519" s="14" t="s">
        <v>35248</v>
      </c>
      <c r="I6519" t="s">
        <v>23</v>
      </c>
      <c r="K6519">
        <v>9</v>
      </c>
      <c r="L6519">
        <v>8</v>
      </c>
      <c r="M6519">
        <v>23</v>
      </c>
      <c r="N6519">
        <v>6</v>
      </c>
      <c r="O6519" t="s">
        <v>35243</v>
      </c>
      <c r="P6519" t="s">
        <v>517</v>
      </c>
      <c r="Q6519" t="s">
        <v>517</v>
      </c>
      <c r="R6519" t="s">
        <v>517</v>
      </c>
      <c r="S6519" t="s">
        <v>517</v>
      </c>
      <c r="T6519" t="s">
        <v>517</v>
      </c>
      <c r="U6519" t="s">
        <v>517</v>
      </c>
      <c r="V6519" t="s">
        <v>517</v>
      </c>
      <c r="W6519" t="s">
        <v>861</v>
      </c>
      <c r="X6519" t="s">
        <v>842</v>
      </c>
      <c r="Y6519" t="s">
        <v>35249</v>
      </c>
      <c r="Z6519" s="1">
        <v>25047</v>
      </c>
      <c r="AA6519" t="s">
        <v>28789</v>
      </c>
      <c r="AB6519">
        <v>49</v>
      </c>
      <c r="AC6519" t="s">
        <v>357</v>
      </c>
      <c r="AD6519" t="s">
        <v>486</v>
      </c>
      <c r="AF6519" t="s">
        <v>517</v>
      </c>
      <c r="AG6519" t="s">
        <v>517</v>
      </c>
      <c r="AH6519" t="s">
        <v>517</v>
      </c>
      <c r="AI6519" t="s">
        <v>517</v>
      </c>
      <c r="AJ6519" t="s">
        <v>517</v>
      </c>
    </row>
    <row r="6520" spans="1:36" x14ac:dyDescent="0.25">
      <c r="A6520" s="13" t="s">
        <v>35251</v>
      </c>
      <c r="B6520" s="1">
        <v>42986</v>
      </c>
      <c r="C6520" s="2">
        <v>0.92760416666666667</v>
      </c>
      <c r="D6520" t="s">
        <v>35252</v>
      </c>
      <c r="E6520" t="s">
        <v>22</v>
      </c>
      <c r="F6520" t="s">
        <v>35253</v>
      </c>
      <c r="G6520" s="14" t="s">
        <v>35254</v>
      </c>
      <c r="H6520" s="14" t="s">
        <v>35255</v>
      </c>
      <c r="I6520" t="s">
        <v>23</v>
      </c>
      <c r="K6520">
        <v>9</v>
      </c>
      <c r="L6520">
        <v>8</v>
      </c>
      <c r="M6520">
        <v>22</v>
      </c>
      <c r="N6520">
        <v>6</v>
      </c>
      <c r="O6520" t="s">
        <v>35250</v>
      </c>
      <c r="P6520" t="s">
        <v>517</v>
      </c>
      <c r="Q6520" t="s">
        <v>517</v>
      </c>
      <c r="R6520" t="s">
        <v>517</v>
      </c>
      <c r="S6520" t="s">
        <v>517</v>
      </c>
      <c r="T6520" t="s">
        <v>517</v>
      </c>
      <c r="U6520" t="s">
        <v>517</v>
      </c>
      <c r="V6520" t="s">
        <v>517</v>
      </c>
      <c r="W6520" t="s">
        <v>12878</v>
      </c>
      <c r="X6520" t="s">
        <v>850</v>
      </c>
      <c r="Y6520" t="s">
        <v>35256</v>
      </c>
      <c r="Z6520" s="1">
        <v>29261</v>
      </c>
      <c r="AA6520" t="s">
        <v>1231</v>
      </c>
      <c r="AB6520">
        <v>37</v>
      </c>
      <c r="AC6520" t="s">
        <v>358</v>
      </c>
      <c r="AD6520" t="s">
        <v>482</v>
      </c>
      <c r="AF6520" t="s">
        <v>517</v>
      </c>
      <c r="AG6520" t="s">
        <v>517</v>
      </c>
      <c r="AH6520" t="s">
        <v>517</v>
      </c>
      <c r="AI6520" t="s">
        <v>517</v>
      </c>
      <c r="AJ6520" t="s">
        <v>517</v>
      </c>
    </row>
    <row r="6521" spans="1:36" x14ac:dyDescent="0.25">
      <c r="A6521" s="13" t="s">
        <v>35257</v>
      </c>
      <c r="B6521" s="1">
        <v>42986</v>
      </c>
      <c r="C6521" s="2">
        <v>0.77686342592592583</v>
      </c>
      <c r="D6521" t="s">
        <v>2854</v>
      </c>
      <c r="E6521" t="s">
        <v>22</v>
      </c>
      <c r="F6521" t="s">
        <v>2855</v>
      </c>
      <c r="G6521" s="14" t="s">
        <v>2856</v>
      </c>
      <c r="H6521" s="14" t="s">
        <v>2857</v>
      </c>
      <c r="I6521" t="s">
        <v>23</v>
      </c>
      <c r="K6521">
        <v>9</v>
      </c>
      <c r="L6521">
        <v>8</v>
      </c>
      <c r="M6521">
        <v>18</v>
      </c>
      <c r="N6521">
        <v>6</v>
      </c>
      <c r="O6521" t="s">
        <v>33168</v>
      </c>
      <c r="P6521" t="s">
        <v>517</v>
      </c>
      <c r="Q6521" t="s">
        <v>517</v>
      </c>
      <c r="R6521" t="s">
        <v>517</v>
      </c>
      <c r="S6521" t="s">
        <v>517</v>
      </c>
      <c r="T6521" t="s">
        <v>517</v>
      </c>
      <c r="U6521" t="s">
        <v>517</v>
      </c>
      <c r="V6521" t="s">
        <v>517</v>
      </c>
      <c r="W6521" t="s">
        <v>1247</v>
      </c>
      <c r="X6521" t="s">
        <v>845</v>
      </c>
      <c r="Y6521" t="s">
        <v>2858</v>
      </c>
      <c r="Z6521" s="1">
        <v>29423</v>
      </c>
      <c r="AA6521" t="s">
        <v>2859</v>
      </c>
      <c r="AB6521">
        <v>37</v>
      </c>
      <c r="AC6521" t="s">
        <v>358</v>
      </c>
      <c r="AD6521" t="s">
        <v>498</v>
      </c>
      <c r="AF6521" t="s">
        <v>8254</v>
      </c>
      <c r="AG6521" t="s">
        <v>517</v>
      </c>
      <c r="AH6521" t="s">
        <v>517</v>
      </c>
      <c r="AI6521" t="s">
        <v>517</v>
      </c>
      <c r="AJ6521" t="s">
        <v>517</v>
      </c>
    </row>
    <row r="6522" spans="1:36" x14ac:dyDescent="0.25">
      <c r="A6522" s="13" t="s">
        <v>35258</v>
      </c>
      <c r="B6522" s="1">
        <v>42986</v>
      </c>
      <c r="C6522" s="2">
        <v>0.55163194444444441</v>
      </c>
      <c r="D6522" t="s">
        <v>35259</v>
      </c>
      <c r="E6522" t="s">
        <v>22</v>
      </c>
      <c r="F6522" t="s">
        <v>35260</v>
      </c>
      <c r="G6522" s="14" t="s">
        <v>35261</v>
      </c>
      <c r="H6522" s="14" t="s">
        <v>35262</v>
      </c>
      <c r="I6522" t="s">
        <v>24</v>
      </c>
      <c r="K6522">
        <v>9</v>
      </c>
      <c r="L6522">
        <v>8</v>
      </c>
      <c r="M6522">
        <v>13</v>
      </c>
      <c r="N6522">
        <v>6</v>
      </c>
      <c r="O6522" t="s">
        <v>517</v>
      </c>
      <c r="P6522" t="s">
        <v>517</v>
      </c>
      <c r="Q6522" t="s">
        <v>517</v>
      </c>
      <c r="R6522" t="s">
        <v>517</v>
      </c>
      <c r="S6522" t="s">
        <v>517</v>
      </c>
      <c r="T6522" t="s">
        <v>517</v>
      </c>
      <c r="U6522" t="s">
        <v>517</v>
      </c>
      <c r="V6522" t="s">
        <v>517</v>
      </c>
      <c r="W6522" t="s">
        <v>517</v>
      </c>
      <c r="X6522" t="s">
        <v>517</v>
      </c>
      <c r="Y6522" t="s">
        <v>35263</v>
      </c>
      <c r="Z6522" s="1">
        <v>35871</v>
      </c>
      <c r="AA6522" t="s">
        <v>35259</v>
      </c>
      <c r="AB6522">
        <v>19</v>
      </c>
      <c r="AC6522" t="s">
        <v>357</v>
      </c>
      <c r="AD6522" t="s">
        <v>509</v>
      </c>
      <c r="AF6522" t="s">
        <v>8313</v>
      </c>
      <c r="AG6522" t="s">
        <v>517</v>
      </c>
      <c r="AH6522" t="s">
        <v>517</v>
      </c>
      <c r="AI6522" t="s">
        <v>517</v>
      </c>
      <c r="AJ6522" t="s">
        <v>517</v>
      </c>
    </row>
    <row r="6523" spans="1:36" x14ac:dyDescent="0.25">
      <c r="A6523" s="13" t="s">
        <v>35264</v>
      </c>
      <c r="B6523" s="1">
        <v>42986</v>
      </c>
      <c r="C6523" s="2">
        <v>0.53864583333333338</v>
      </c>
      <c r="D6523" t="s">
        <v>4704</v>
      </c>
      <c r="E6523" t="s">
        <v>22</v>
      </c>
      <c r="F6523" t="s">
        <v>35265</v>
      </c>
      <c r="G6523" s="14" t="s">
        <v>35266</v>
      </c>
      <c r="H6523" s="14" t="s">
        <v>35267</v>
      </c>
      <c r="I6523" t="s">
        <v>24</v>
      </c>
      <c r="K6523">
        <v>9</v>
      </c>
      <c r="L6523">
        <v>8</v>
      </c>
      <c r="M6523">
        <v>12</v>
      </c>
      <c r="N6523">
        <v>6</v>
      </c>
      <c r="O6523" t="s">
        <v>517</v>
      </c>
      <c r="P6523" t="s">
        <v>517</v>
      </c>
      <c r="Q6523" t="s">
        <v>517</v>
      </c>
      <c r="R6523" t="s">
        <v>517</v>
      </c>
      <c r="S6523" t="s">
        <v>517</v>
      </c>
      <c r="T6523" t="s">
        <v>517</v>
      </c>
      <c r="U6523" t="s">
        <v>517</v>
      </c>
      <c r="V6523" t="s">
        <v>517</v>
      </c>
      <c r="W6523" t="s">
        <v>517</v>
      </c>
      <c r="X6523" t="s">
        <v>517</v>
      </c>
      <c r="Y6523" t="s">
        <v>35268</v>
      </c>
      <c r="Z6523" s="1">
        <v>36337</v>
      </c>
      <c r="AA6523" t="s">
        <v>4704</v>
      </c>
      <c r="AB6523">
        <v>18</v>
      </c>
      <c r="AC6523" t="s">
        <v>358</v>
      </c>
      <c r="AD6523" t="s">
        <v>491</v>
      </c>
      <c r="AF6523" t="s">
        <v>517</v>
      </c>
      <c r="AG6523" t="s">
        <v>517</v>
      </c>
      <c r="AH6523" t="s">
        <v>517</v>
      </c>
      <c r="AI6523" t="s">
        <v>517</v>
      </c>
      <c r="AJ6523" t="s">
        <v>517</v>
      </c>
    </row>
    <row r="6524" spans="1:36" x14ac:dyDescent="0.25">
      <c r="A6524" s="13" t="s">
        <v>35270</v>
      </c>
      <c r="B6524" s="1">
        <v>42986</v>
      </c>
      <c r="C6524" s="2">
        <v>0.35199074074074077</v>
      </c>
      <c r="D6524" t="s">
        <v>35271</v>
      </c>
      <c r="E6524" t="s">
        <v>35272</v>
      </c>
      <c r="F6524" t="s">
        <v>35273</v>
      </c>
      <c r="G6524" s="14" t="s">
        <v>35274</v>
      </c>
      <c r="H6524" s="14" t="s">
        <v>35275</v>
      </c>
      <c r="I6524" t="s">
        <v>23</v>
      </c>
      <c r="K6524">
        <v>9</v>
      </c>
      <c r="L6524">
        <v>8</v>
      </c>
      <c r="M6524">
        <v>8</v>
      </c>
      <c r="N6524">
        <v>6</v>
      </c>
      <c r="O6524" t="s">
        <v>35269</v>
      </c>
      <c r="P6524" t="s">
        <v>517</v>
      </c>
      <c r="Q6524" t="s">
        <v>517</v>
      </c>
      <c r="R6524" t="s">
        <v>517</v>
      </c>
      <c r="S6524" t="s">
        <v>517</v>
      </c>
      <c r="T6524" t="s">
        <v>517</v>
      </c>
      <c r="U6524" t="s">
        <v>517</v>
      </c>
      <c r="V6524" t="s">
        <v>517</v>
      </c>
      <c r="W6524" t="s">
        <v>589</v>
      </c>
      <c r="X6524" t="s">
        <v>590</v>
      </c>
      <c r="Y6524" t="s">
        <v>35276</v>
      </c>
      <c r="Z6524" s="1">
        <v>33559</v>
      </c>
      <c r="AA6524" t="s">
        <v>14959</v>
      </c>
      <c r="AB6524">
        <v>25</v>
      </c>
      <c r="AC6524" t="s">
        <v>358</v>
      </c>
      <c r="AD6524" t="s">
        <v>482</v>
      </c>
      <c r="AF6524" t="s">
        <v>517</v>
      </c>
      <c r="AG6524" t="s">
        <v>517</v>
      </c>
      <c r="AH6524" t="s">
        <v>517</v>
      </c>
      <c r="AI6524" t="s">
        <v>517</v>
      </c>
      <c r="AJ6524" t="s">
        <v>517</v>
      </c>
    </row>
    <row r="6525" spans="1:36" x14ac:dyDescent="0.25">
      <c r="A6525" s="13" t="s">
        <v>35277</v>
      </c>
      <c r="B6525" s="1">
        <v>42986</v>
      </c>
      <c r="C6525" s="2">
        <v>0.11193287037037036</v>
      </c>
      <c r="D6525" t="s">
        <v>35278</v>
      </c>
      <c r="E6525" t="s">
        <v>22</v>
      </c>
      <c r="F6525" t="s">
        <v>35279</v>
      </c>
      <c r="G6525" s="14" t="s">
        <v>35280</v>
      </c>
      <c r="H6525" s="14" t="s">
        <v>35281</v>
      </c>
      <c r="I6525" t="s">
        <v>25</v>
      </c>
      <c r="K6525">
        <v>9</v>
      </c>
      <c r="L6525">
        <v>8</v>
      </c>
      <c r="M6525">
        <v>2</v>
      </c>
      <c r="N6525">
        <v>6</v>
      </c>
      <c r="O6525" t="s">
        <v>517</v>
      </c>
      <c r="P6525" t="s">
        <v>517</v>
      </c>
      <c r="Q6525" t="s">
        <v>517</v>
      </c>
      <c r="R6525" t="s">
        <v>517</v>
      </c>
      <c r="S6525" t="s">
        <v>517</v>
      </c>
      <c r="T6525" t="s">
        <v>517</v>
      </c>
      <c r="U6525" t="s">
        <v>517</v>
      </c>
      <c r="V6525" t="s">
        <v>517</v>
      </c>
      <c r="W6525" t="s">
        <v>517</v>
      </c>
      <c r="X6525" t="s">
        <v>517</v>
      </c>
      <c r="Y6525" t="s">
        <v>18489</v>
      </c>
      <c r="Z6525" s="1">
        <v>35932</v>
      </c>
      <c r="AA6525" t="s">
        <v>1542</v>
      </c>
      <c r="AB6525">
        <v>19</v>
      </c>
      <c r="AC6525" t="s">
        <v>358</v>
      </c>
      <c r="AD6525" t="s">
        <v>485</v>
      </c>
      <c r="AF6525" t="s">
        <v>517</v>
      </c>
      <c r="AG6525" t="s">
        <v>517</v>
      </c>
      <c r="AH6525" t="s">
        <v>517</v>
      </c>
      <c r="AI6525" t="s">
        <v>517</v>
      </c>
      <c r="AJ6525" t="s">
        <v>517</v>
      </c>
    </row>
    <row r="6526" spans="1:36" x14ac:dyDescent="0.25">
      <c r="A6526" s="13" t="s">
        <v>35282</v>
      </c>
      <c r="B6526" s="1">
        <v>42990</v>
      </c>
      <c r="C6526" s="2">
        <v>0.51143518518518516</v>
      </c>
      <c r="D6526" t="s">
        <v>35177</v>
      </c>
      <c r="E6526" t="s">
        <v>22</v>
      </c>
      <c r="F6526" t="s">
        <v>35178</v>
      </c>
      <c r="G6526" s="14" t="s">
        <v>35179</v>
      </c>
      <c r="H6526" s="14" t="s">
        <v>35180</v>
      </c>
      <c r="I6526" t="s">
        <v>25</v>
      </c>
      <c r="K6526">
        <v>9</v>
      </c>
      <c r="L6526">
        <v>12</v>
      </c>
      <c r="M6526">
        <v>12</v>
      </c>
      <c r="N6526">
        <v>3</v>
      </c>
      <c r="O6526" t="s">
        <v>35175</v>
      </c>
      <c r="P6526" t="s">
        <v>517</v>
      </c>
      <c r="Q6526" t="s">
        <v>517</v>
      </c>
      <c r="R6526" t="s">
        <v>517</v>
      </c>
      <c r="S6526" t="s">
        <v>517</v>
      </c>
      <c r="T6526" t="s">
        <v>517</v>
      </c>
      <c r="U6526" t="s">
        <v>517</v>
      </c>
      <c r="V6526" t="s">
        <v>517</v>
      </c>
      <c r="W6526" t="s">
        <v>1217</v>
      </c>
      <c r="X6526" t="s">
        <v>848</v>
      </c>
      <c r="Y6526" t="s">
        <v>26774</v>
      </c>
      <c r="Z6526" s="1">
        <v>33504</v>
      </c>
      <c r="AA6526" t="s">
        <v>30553</v>
      </c>
      <c r="AB6526">
        <v>25</v>
      </c>
      <c r="AC6526" t="s">
        <v>358</v>
      </c>
      <c r="AD6526" t="s">
        <v>488</v>
      </c>
      <c r="AF6526" t="s">
        <v>517</v>
      </c>
      <c r="AG6526" t="s">
        <v>517</v>
      </c>
      <c r="AH6526" t="s">
        <v>517</v>
      </c>
      <c r="AI6526" t="s">
        <v>517</v>
      </c>
      <c r="AJ6526" t="s">
        <v>517</v>
      </c>
    </row>
    <row r="6527" spans="1:36" x14ac:dyDescent="0.25">
      <c r="A6527" s="13" t="s">
        <v>35283</v>
      </c>
      <c r="B6527" s="1">
        <v>42990</v>
      </c>
      <c r="C6527" s="2">
        <v>0.50636574074074081</v>
      </c>
      <c r="D6527" t="s">
        <v>35177</v>
      </c>
      <c r="E6527" t="s">
        <v>22</v>
      </c>
      <c r="F6527" t="s">
        <v>35178</v>
      </c>
      <c r="G6527" s="14" t="s">
        <v>35179</v>
      </c>
      <c r="H6527" s="14" t="s">
        <v>35180</v>
      </c>
      <c r="I6527" t="s">
        <v>23</v>
      </c>
      <c r="K6527">
        <v>9</v>
      </c>
      <c r="L6527">
        <v>12</v>
      </c>
      <c r="M6527">
        <v>12</v>
      </c>
      <c r="N6527">
        <v>3</v>
      </c>
      <c r="O6527" t="s">
        <v>35175</v>
      </c>
      <c r="P6527" t="s">
        <v>517</v>
      </c>
      <c r="Q6527" t="s">
        <v>517</v>
      </c>
      <c r="R6527" t="s">
        <v>517</v>
      </c>
      <c r="S6527" t="s">
        <v>517</v>
      </c>
      <c r="T6527" t="s">
        <v>517</v>
      </c>
      <c r="U6527" t="s">
        <v>517</v>
      </c>
      <c r="V6527" t="s">
        <v>517</v>
      </c>
      <c r="W6527" t="s">
        <v>1217</v>
      </c>
      <c r="X6527" t="s">
        <v>848</v>
      </c>
      <c r="Y6527" t="s">
        <v>26774</v>
      </c>
      <c r="Z6527" s="1">
        <v>33504</v>
      </c>
      <c r="AA6527" t="s">
        <v>30553</v>
      </c>
      <c r="AB6527">
        <v>25</v>
      </c>
      <c r="AC6527" t="s">
        <v>358</v>
      </c>
      <c r="AD6527" t="s">
        <v>488</v>
      </c>
      <c r="AF6527" t="s">
        <v>517</v>
      </c>
      <c r="AG6527" t="s">
        <v>517</v>
      </c>
      <c r="AH6527" t="s">
        <v>517</v>
      </c>
      <c r="AI6527" t="s">
        <v>517</v>
      </c>
      <c r="AJ6527" t="s">
        <v>517</v>
      </c>
    </row>
    <row r="6528" spans="1:36" x14ac:dyDescent="0.25">
      <c r="A6528" s="13" t="s">
        <v>35284</v>
      </c>
      <c r="B6528" s="1">
        <v>42990</v>
      </c>
      <c r="C6528" s="2">
        <v>0.49958333333333332</v>
      </c>
      <c r="D6528" t="s">
        <v>35196</v>
      </c>
      <c r="E6528" t="s">
        <v>22</v>
      </c>
      <c r="F6528" t="s">
        <v>35197</v>
      </c>
      <c r="G6528" s="14" t="s">
        <v>35198</v>
      </c>
      <c r="H6528" s="14" t="s">
        <v>35199</v>
      </c>
      <c r="I6528" t="s">
        <v>24</v>
      </c>
      <c r="K6528">
        <v>9</v>
      </c>
      <c r="L6528">
        <v>12</v>
      </c>
      <c r="M6528">
        <v>11</v>
      </c>
      <c r="N6528">
        <v>3</v>
      </c>
      <c r="O6528" t="s">
        <v>517</v>
      </c>
      <c r="P6528" t="s">
        <v>517</v>
      </c>
      <c r="Q6528" t="s">
        <v>517</v>
      </c>
      <c r="R6528" t="s">
        <v>517</v>
      </c>
      <c r="S6528" t="s">
        <v>517</v>
      </c>
      <c r="T6528" t="s">
        <v>517</v>
      </c>
      <c r="U6528" t="s">
        <v>517</v>
      </c>
      <c r="V6528" t="s">
        <v>517</v>
      </c>
      <c r="W6528" t="s">
        <v>517</v>
      </c>
      <c r="X6528" t="s">
        <v>517</v>
      </c>
      <c r="Y6528" t="s">
        <v>11052</v>
      </c>
      <c r="Z6528" s="1">
        <v>33283</v>
      </c>
      <c r="AA6528" t="s">
        <v>529</v>
      </c>
      <c r="AB6528">
        <v>26</v>
      </c>
      <c r="AC6528" t="s">
        <v>358</v>
      </c>
      <c r="AD6528" t="s">
        <v>495</v>
      </c>
      <c r="AF6528" t="s">
        <v>8313</v>
      </c>
      <c r="AG6528" t="s">
        <v>517</v>
      </c>
      <c r="AH6528" t="s">
        <v>517</v>
      </c>
      <c r="AI6528" t="s">
        <v>517</v>
      </c>
      <c r="AJ6528" t="s">
        <v>517</v>
      </c>
    </row>
    <row r="6529" spans="1:36" x14ac:dyDescent="0.25">
      <c r="A6529" s="13" t="s">
        <v>35285</v>
      </c>
      <c r="B6529" s="1">
        <v>42990</v>
      </c>
      <c r="C6529" s="2">
        <v>0.48807870370370371</v>
      </c>
      <c r="D6529" t="s">
        <v>35286</v>
      </c>
      <c r="E6529" t="s">
        <v>22</v>
      </c>
      <c r="F6529" t="s">
        <v>35287</v>
      </c>
      <c r="G6529" s="14" t="s">
        <v>35288</v>
      </c>
      <c r="H6529" s="14" t="s">
        <v>35289</v>
      </c>
      <c r="I6529" t="s">
        <v>23</v>
      </c>
      <c r="K6529">
        <v>9</v>
      </c>
      <c r="L6529">
        <v>12</v>
      </c>
      <c r="M6529">
        <v>11</v>
      </c>
      <c r="N6529">
        <v>3</v>
      </c>
      <c r="O6529" t="s">
        <v>517</v>
      </c>
      <c r="P6529" t="s">
        <v>517</v>
      </c>
      <c r="Q6529" t="s">
        <v>517</v>
      </c>
      <c r="R6529" t="s">
        <v>517</v>
      </c>
      <c r="S6529" t="s">
        <v>517</v>
      </c>
      <c r="T6529" t="s">
        <v>517</v>
      </c>
      <c r="U6529" t="s">
        <v>517</v>
      </c>
      <c r="V6529" t="s">
        <v>517</v>
      </c>
      <c r="W6529" t="s">
        <v>517</v>
      </c>
      <c r="X6529" t="s">
        <v>517</v>
      </c>
      <c r="Y6529" t="s">
        <v>35290</v>
      </c>
      <c r="Z6529" s="1">
        <v>34832</v>
      </c>
      <c r="AA6529" t="s">
        <v>23515</v>
      </c>
      <c r="AB6529">
        <v>22</v>
      </c>
      <c r="AC6529" t="s">
        <v>357</v>
      </c>
      <c r="AD6529" t="s">
        <v>482</v>
      </c>
      <c r="AF6529" t="s">
        <v>517</v>
      </c>
      <c r="AG6529" t="s">
        <v>517</v>
      </c>
      <c r="AH6529" t="s">
        <v>517</v>
      </c>
      <c r="AI6529" t="s">
        <v>517</v>
      </c>
      <c r="AJ6529" t="s">
        <v>517</v>
      </c>
    </row>
    <row r="6530" spans="1:36" x14ac:dyDescent="0.25">
      <c r="A6530" s="13" t="s">
        <v>35291</v>
      </c>
      <c r="B6530" s="1">
        <v>42990</v>
      </c>
      <c r="C6530" s="2">
        <v>0.47645833333333337</v>
      </c>
      <c r="D6530" t="s">
        <v>35292</v>
      </c>
      <c r="E6530" t="s">
        <v>22</v>
      </c>
      <c r="F6530" t="s">
        <v>35293</v>
      </c>
      <c r="G6530" s="14" t="s">
        <v>22926</v>
      </c>
      <c r="H6530" s="14" t="s">
        <v>35294</v>
      </c>
      <c r="I6530" t="s">
        <v>21</v>
      </c>
      <c r="K6530">
        <v>9</v>
      </c>
      <c r="L6530">
        <v>12</v>
      </c>
      <c r="M6530">
        <v>11</v>
      </c>
      <c r="N6530">
        <v>3</v>
      </c>
      <c r="O6530" t="s">
        <v>517</v>
      </c>
      <c r="P6530" t="s">
        <v>517</v>
      </c>
      <c r="Q6530" t="s">
        <v>517</v>
      </c>
      <c r="R6530" t="s">
        <v>517</v>
      </c>
      <c r="S6530" t="s">
        <v>517</v>
      </c>
      <c r="T6530" t="s">
        <v>517</v>
      </c>
      <c r="U6530" t="s">
        <v>517</v>
      </c>
      <c r="V6530" t="s">
        <v>517</v>
      </c>
      <c r="W6530" t="s">
        <v>517</v>
      </c>
      <c r="X6530" t="s">
        <v>517</v>
      </c>
      <c r="Y6530" t="s">
        <v>7028</v>
      </c>
      <c r="Z6530" s="1">
        <v>32505</v>
      </c>
      <c r="AA6530" t="s">
        <v>22928</v>
      </c>
      <c r="AB6530">
        <v>28</v>
      </c>
      <c r="AC6530" t="s">
        <v>358</v>
      </c>
      <c r="AD6530" t="s">
        <v>501</v>
      </c>
      <c r="AF6530" t="s">
        <v>517</v>
      </c>
      <c r="AG6530" t="s">
        <v>517</v>
      </c>
      <c r="AH6530" t="s">
        <v>517</v>
      </c>
      <c r="AI6530" t="s">
        <v>517</v>
      </c>
      <c r="AJ6530" t="s">
        <v>517</v>
      </c>
    </row>
    <row r="6531" spans="1:36" x14ac:dyDescent="0.25">
      <c r="A6531" s="13" t="s">
        <v>35296</v>
      </c>
      <c r="B6531" s="1">
        <v>42990</v>
      </c>
      <c r="C6531" s="2">
        <v>0.47486111111111112</v>
      </c>
      <c r="D6531" t="s">
        <v>35297</v>
      </c>
      <c r="E6531" t="s">
        <v>22</v>
      </c>
      <c r="F6531" t="s">
        <v>35298</v>
      </c>
      <c r="G6531" s="14" t="s">
        <v>35299</v>
      </c>
      <c r="H6531" s="14" t="s">
        <v>35300</v>
      </c>
      <c r="I6531" t="s">
        <v>23</v>
      </c>
      <c r="K6531">
        <v>9</v>
      </c>
      <c r="L6531">
        <v>12</v>
      </c>
      <c r="M6531">
        <v>11</v>
      </c>
      <c r="N6531">
        <v>3</v>
      </c>
      <c r="O6531" t="s">
        <v>35295</v>
      </c>
      <c r="P6531" t="s">
        <v>517</v>
      </c>
      <c r="Q6531" t="s">
        <v>517</v>
      </c>
      <c r="R6531" t="s">
        <v>517</v>
      </c>
      <c r="S6531" t="s">
        <v>517</v>
      </c>
      <c r="T6531" t="s">
        <v>517</v>
      </c>
      <c r="U6531" t="s">
        <v>517</v>
      </c>
      <c r="V6531" t="s">
        <v>517</v>
      </c>
      <c r="W6531" t="s">
        <v>589</v>
      </c>
      <c r="X6531" t="s">
        <v>590</v>
      </c>
      <c r="Y6531" t="s">
        <v>35301</v>
      </c>
      <c r="Z6531" s="1">
        <v>33476</v>
      </c>
      <c r="AA6531" t="s">
        <v>6947</v>
      </c>
      <c r="AB6531">
        <v>26</v>
      </c>
      <c r="AC6531" t="s">
        <v>357</v>
      </c>
      <c r="AD6531" t="s">
        <v>493</v>
      </c>
      <c r="AF6531" t="s">
        <v>517</v>
      </c>
      <c r="AG6531" t="s">
        <v>517</v>
      </c>
      <c r="AH6531" t="s">
        <v>517</v>
      </c>
      <c r="AI6531" t="s">
        <v>517</v>
      </c>
      <c r="AJ6531" t="s">
        <v>517</v>
      </c>
    </row>
    <row r="6532" spans="1:36" x14ac:dyDescent="0.25">
      <c r="A6532" s="13" t="s">
        <v>35302</v>
      </c>
      <c r="B6532" s="1">
        <v>42990</v>
      </c>
      <c r="C6532" s="2">
        <v>0.46613425925925928</v>
      </c>
      <c r="D6532" t="s">
        <v>35303</v>
      </c>
      <c r="E6532" t="s">
        <v>22</v>
      </c>
      <c r="F6532" t="s">
        <v>35304</v>
      </c>
      <c r="G6532" s="14" t="s">
        <v>35305</v>
      </c>
      <c r="H6532" s="14" t="s">
        <v>35306</v>
      </c>
      <c r="I6532" t="s">
        <v>21</v>
      </c>
      <c r="K6532">
        <v>9</v>
      </c>
      <c r="L6532">
        <v>12</v>
      </c>
      <c r="M6532">
        <v>11</v>
      </c>
      <c r="N6532">
        <v>3</v>
      </c>
      <c r="O6532" t="s">
        <v>517</v>
      </c>
      <c r="P6532" t="s">
        <v>517</v>
      </c>
      <c r="Q6532" t="s">
        <v>517</v>
      </c>
      <c r="R6532" t="s">
        <v>517</v>
      </c>
      <c r="S6532" t="s">
        <v>517</v>
      </c>
      <c r="T6532" t="s">
        <v>517</v>
      </c>
      <c r="U6532" t="s">
        <v>517</v>
      </c>
      <c r="V6532" t="s">
        <v>517</v>
      </c>
      <c r="W6532" t="s">
        <v>517</v>
      </c>
      <c r="X6532" t="s">
        <v>517</v>
      </c>
      <c r="Y6532" t="s">
        <v>35307</v>
      </c>
      <c r="Z6532" s="1">
        <v>33063</v>
      </c>
      <c r="AA6532" t="s">
        <v>529</v>
      </c>
      <c r="AB6532">
        <v>27</v>
      </c>
      <c r="AC6532" t="s">
        <v>358</v>
      </c>
      <c r="AD6532" t="s">
        <v>485</v>
      </c>
      <c r="AF6532" t="s">
        <v>8298</v>
      </c>
      <c r="AG6532" t="s">
        <v>517</v>
      </c>
      <c r="AH6532" t="s">
        <v>8295</v>
      </c>
      <c r="AI6532" t="s">
        <v>517</v>
      </c>
      <c r="AJ6532" t="s">
        <v>517</v>
      </c>
    </row>
    <row r="6533" spans="1:36" x14ac:dyDescent="0.25">
      <c r="A6533" s="13" t="s">
        <v>35308</v>
      </c>
      <c r="B6533" s="1">
        <v>42990</v>
      </c>
      <c r="C6533" s="2">
        <v>0.46609953703703705</v>
      </c>
      <c r="D6533" t="s">
        <v>35309</v>
      </c>
      <c r="E6533" t="s">
        <v>542</v>
      </c>
      <c r="F6533" t="s">
        <v>35310</v>
      </c>
      <c r="G6533" s="14" t="s">
        <v>35311</v>
      </c>
      <c r="H6533" s="14" t="s">
        <v>35312</v>
      </c>
      <c r="I6533" t="s">
        <v>24</v>
      </c>
      <c r="K6533">
        <v>9</v>
      </c>
      <c r="L6533">
        <v>12</v>
      </c>
      <c r="M6533">
        <v>11</v>
      </c>
      <c r="N6533">
        <v>3</v>
      </c>
      <c r="O6533" t="s">
        <v>517</v>
      </c>
      <c r="P6533" t="s">
        <v>517</v>
      </c>
      <c r="Q6533" t="s">
        <v>517</v>
      </c>
      <c r="R6533" t="s">
        <v>517</v>
      </c>
      <c r="S6533" t="s">
        <v>517</v>
      </c>
      <c r="T6533" t="s">
        <v>517</v>
      </c>
      <c r="U6533" t="s">
        <v>517</v>
      </c>
      <c r="V6533" t="s">
        <v>517</v>
      </c>
      <c r="W6533" t="s">
        <v>517</v>
      </c>
      <c r="X6533" t="s">
        <v>517</v>
      </c>
      <c r="Y6533" t="s">
        <v>517</v>
      </c>
      <c r="Z6533" s="1" t="s">
        <v>517</v>
      </c>
      <c r="AA6533" t="s">
        <v>5836</v>
      </c>
      <c r="AB6533" t="s">
        <v>517</v>
      </c>
      <c r="AC6533" t="s">
        <v>357</v>
      </c>
      <c r="AD6533" t="s">
        <v>517</v>
      </c>
      <c r="AF6533" t="s">
        <v>517</v>
      </c>
      <c r="AG6533" t="s">
        <v>517</v>
      </c>
      <c r="AH6533" t="s">
        <v>517</v>
      </c>
      <c r="AI6533" t="s">
        <v>517</v>
      </c>
      <c r="AJ6533" t="s">
        <v>517</v>
      </c>
    </row>
    <row r="6534" spans="1:36" x14ac:dyDescent="0.25">
      <c r="A6534" s="13" t="s">
        <v>35313</v>
      </c>
      <c r="B6534" s="1">
        <v>42990</v>
      </c>
      <c r="C6534" s="2">
        <v>0.4660069444444444</v>
      </c>
      <c r="D6534" t="s">
        <v>8901</v>
      </c>
      <c r="E6534" t="s">
        <v>22</v>
      </c>
      <c r="F6534" t="s">
        <v>8902</v>
      </c>
      <c r="G6534" s="14" t="s">
        <v>8903</v>
      </c>
      <c r="H6534" s="14" t="s">
        <v>8904</v>
      </c>
      <c r="I6534" t="s">
        <v>21</v>
      </c>
      <c r="K6534">
        <v>9</v>
      </c>
      <c r="L6534">
        <v>12</v>
      </c>
      <c r="M6534">
        <v>11</v>
      </c>
      <c r="N6534">
        <v>3</v>
      </c>
      <c r="O6534" t="s">
        <v>32077</v>
      </c>
      <c r="P6534" t="s">
        <v>517</v>
      </c>
      <c r="Q6534" t="s">
        <v>517</v>
      </c>
      <c r="R6534" t="s">
        <v>517</v>
      </c>
      <c r="S6534" t="s">
        <v>517</v>
      </c>
      <c r="T6534" t="s">
        <v>517</v>
      </c>
      <c r="U6534" t="s">
        <v>517</v>
      </c>
      <c r="V6534" t="s">
        <v>517</v>
      </c>
      <c r="W6534" t="s">
        <v>672</v>
      </c>
      <c r="X6534" t="s">
        <v>622</v>
      </c>
      <c r="Y6534" t="s">
        <v>8905</v>
      </c>
      <c r="Z6534" s="1">
        <v>29322</v>
      </c>
      <c r="AA6534" t="s">
        <v>6859</v>
      </c>
      <c r="AB6534">
        <v>37</v>
      </c>
      <c r="AC6534" t="s">
        <v>358</v>
      </c>
      <c r="AD6534" t="s">
        <v>482</v>
      </c>
      <c r="AF6534" t="s">
        <v>517</v>
      </c>
      <c r="AG6534" t="s">
        <v>517</v>
      </c>
      <c r="AH6534" t="s">
        <v>517</v>
      </c>
      <c r="AI6534" t="s">
        <v>517</v>
      </c>
      <c r="AJ6534" t="s">
        <v>517</v>
      </c>
    </row>
    <row r="6535" spans="1:36" x14ac:dyDescent="0.25">
      <c r="A6535" t="s">
        <v>35314</v>
      </c>
      <c r="B6535">
        <v>42990</v>
      </c>
      <c r="C6535">
        <v>0.42018518518518522</v>
      </c>
      <c r="D6535" t="s">
        <v>32657</v>
      </c>
      <c r="E6535" t="s">
        <v>22</v>
      </c>
      <c r="F6535" t="s">
        <v>34064</v>
      </c>
      <c r="G6535" t="s">
        <v>32659</v>
      </c>
      <c r="H6535" t="s">
        <v>32660</v>
      </c>
      <c r="I6535" t="s">
        <v>23</v>
      </c>
      <c r="K6535">
        <v>9</v>
      </c>
      <c r="L6535">
        <v>12</v>
      </c>
      <c r="M6535">
        <v>10</v>
      </c>
      <c r="N6535">
        <v>3</v>
      </c>
      <c r="O6535" t="s">
        <v>32655</v>
      </c>
      <c r="P6535" t="s">
        <v>517</v>
      </c>
      <c r="Q6535" t="s">
        <v>517</v>
      </c>
      <c r="R6535" t="s">
        <v>517</v>
      </c>
      <c r="S6535" t="s">
        <v>517</v>
      </c>
      <c r="T6535" t="s">
        <v>517</v>
      </c>
      <c r="U6535" t="s">
        <v>517</v>
      </c>
      <c r="V6535" t="s">
        <v>517</v>
      </c>
      <c r="W6535" t="s">
        <v>858</v>
      </c>
      <c r="X6535" t="s">
        <v>850</v>
      </c>
      <c r="Y6535" t="s">
        <v>4481</v>
      </c>
      <c r="Z6535">
        <v>31261</v>
      </c>
      <c r="AA6535" t="s">
        <v>546</v>
      </c>
      <c r="AB6535">
        <v>32</v>
      </c>
      <c r="AC6535" t="s">
        <v>358</v>
      </c>
      <c r="AD6535" t="s">
        <v>500</v>
      </c>
      <c r="AF6535" t="s">
        <v>517</v>
      </c>
      <c r="AG6535" t="s">
        <v>517</v>
      </c>
      <c r="AH6535" t="s">
        <v>517</v>
      </c>
      <c r="AI6535" t="s">
        <v>517</v>
      </c>
      <c r="AJ6535" t="s">
        <v>517</v>
      </c>
    </row>
    <row r="6536" spans="1:36" x14ac:dyDescent="0.25">
      <c r="A6536" s="13" t="s">
        <v>35315</v>
      </c>
      <c r="B6536" s="1">
        <v>42990</v>
      </c>
      <c r="C6536" s="2">
        <v>0.11481481481481481</v>
      </c>
      <c r="D6536" t="s">
        <v>35316</v>
      </c>
      <c r="E6536" t="s">
        <v>22</v>
      </c>
      <c r="F6536" t="s">
        <v>35317</v>
      </c>
      <c r="G6536" s="14" t="s">
        <v>35318</v>
      </c>
      <c r="H6536" s="14" t="s">
        <v>35319</v>
      </c>
      <c r="I6536" t="s">
        <v>21</v>
      </c>
      <c r="K6536">
        <v>9</v>
      </c>
      <c r="L6536">
        <v>12</v>
      </c>
      <c r="M6536">
        <v>2</v>
      </c>
      <c r="N6536">
        <v>3</v>
      </c>
      <c r="O6536" t="s">
        <v>517</v>
      </c>
      <c r="P6536" t="s">
        <v>517</v>
      </c>
      <c r="Q6536" t="s">
        <v>517</v>
      </c>
      <c r="R6536" t="s">
        <v>517</v>
      </c>
      <c r="S6536" t="s">
        <v>517</v>
      </c>
      <c r="T6536" t="s">
        <v>517</v>
      </c>
      <c r="U6536" t="s">
        <v>517</v>
      </c>
      <c r="V6536" t="s">
        <v>517</v>
      </c>
      <c r="W6536" t="s">
        <v>517</v>
      </c>
      <c r="X6536" t="s">
        <v>517</v>
      </c>
      <c r="Y6536" t="s">
        <v>35320</v>
      </c>
      <c r="Z6536" s="1">
        <v>35841</v>
      </c>
      <c r="AA6536" t="s">
        <v>1519</v>
      </c>
      <c r="AB6536">
        <v>19</v>
      </c>
      <c r="AC6536" t="s">
        <v>358</v>
      </c>
      <c r="AD6536" t="s">
        <v>482</v>
      </c>
      <c r="AF6536" t="s">
        <v>8295</v>
      </c>
      <c r="AG6536" t="s">
        <v>517</v>
      </c>
      <c r="AH6536" t="s">
        <v>8259</v>
      </c>
      <c r="AI6536" t="s">
        <v>517</v>
      </c>
      <c r="AJ6536" t="s">
        <v>517</v>
      </c>
    </row>
    <row r="6537" spans="1:36" x14ac:dyDescent="0.25">
      <c r="A6537" s="13" t="s">
        <v>35321</v>
      </c>
      <c r="B6537" s="1">
        <v>42990</v>
      </c>
      <c r="C6537" s="2">
        <v>2.1967592592592594E-2</v>
      </c>
      <c r="D6537" t="s">
        <v>35322</v>
      </c>
      <c r="E6537" t="s">
        <v>22</v>
      </c>
      <c r="F6537" t="s">
        <v>35323</v>
      </c>
      <c r="G6537" s="14" t="s">
        <v>35324</v>
      </c>
      <c r="H6537" s="14" t="s">
        <v>35325</v>
      </c>
      <c r="I6537" t="s">
        <v>24</v>
      </c>
      <c r="K6537">
        <v>9</v>
      </c>
      <c r="L6537">
        <v>12</v>
      </c>
      <c r="M6537">
        <v>0</v>
      </c>
      <c r="N6537">
        <v>3</v>
      </c>
      <c r="O6537" t="s">
        <v>517</v>
      </c>
      <c r="P6537" t="s">
        <v>517</v>
      </c>
      <c r="Q6537" t="s">
        <v>517</v>
      </c>
      <c r="R6537" t="s">
        <v>517</v>
      </c>
      <c r="S6537" t="s">
        <v>517</v>
      </c>
      <c r="T6537" t="s">
        <v>517</v>
      </c>
      <c r="U6537" t="s">
        <v>517</v>
      </c>
      <c r="V6537" t="s">
        <v>517</v>
      </c>
      <c r="W6537" t="s">
        <v>517</v>
      </c>
      <c r="X6537" t="s">
        <v>517</v>
      </c>
      <c r="Y6537" t="s">
        <v>35326</v>
      </c>
      <c r="Z6537" s="1">
        <v>33959</v>
      </c>
      <c r="AA6537" t="s">
        <v>582</v>
      </c>
      <c r="AB6537">
        <v>24</v>
      </c>
      <c r="AC6537" t="s">
        <v>358</v>
      </c>
      <c r="AD6537" t="s">
        <v>488</v>
      </c>
      <c r="AF6537" t="s">
        <v>8259</v>
      </c>
      <c r="AG6537" t="s">
        <v>517</v>
      </c>
      <c r="AH6537" t="s">
        <v>517</v>
      </c>
      <c r="AI6537" t="s">
        <v>517</v>
      </c>
      <c r="AJ6537" t="s">
        <v>517</v>
      </c>
    </row>
    <row r="6538" spans="1:36" x14ac:dyDescent="0.25">
      <c r="A6538" s="13" t="s">
        <v>35328</v>
      </c>
      <c r="B6538" s="1">
        <v>42989</v>
      </c>
      <c r="C6538" s="2">
        <v>0.93204861111111104</v>
      </c>
      <c r="D6538" t="s">
        <v>35329</v>
      </c>
      <c r="E6538" t="s">
        <v>22</v>
      </c>
      <c r="F6538" t="s">
        <v>35330</v>
      </c>
      <c r="G6538" s="14" t="s">
        <v>35331</v>
      </c>
      <c r="H6538" s="14" t="s">
        <v>35332</v>
      </c>
      <c r="I6538" t="s">
        <v>23</v>
      </c>
      <c r="K6538">
        <v>9</v>
      </c>
      <c r="L6538">
        <v>11</v>
      </c>
      <c r="M6538">
        <v>22</v>
      </c>
      <c r="N6538">
        <v>2</v>
      </c>
      <c r="O6538" t="s">
        <v>35327</v>
      </c>
      <c r="P6538" t="s">
        <v>517</v>
      </c>
      <c r="Q6538" t="s">
        <v>517</v>
      </c>
      <c r="R6538" t="s">
        <v>517</v>
      </c>
      <c r="S6538" t="s">
        <v>517</v>
      </c>
      <c r="T6538" t="s">
        <v>517</v>
      </c>
      <c r="U6538" t="s">
        <v>517</v>
      </c>
      <c r="V6538" t="s">
        <v>517</v>
      </c>
      <c r="W6538" t="s">
        <v>621</v>
      </c>
      <c r="X6538" t="s">
        <v>622</v>
      </c>
      <c r="Y6538" t="s">
        <v>11166</v>
      </c>
      <c r="Z6538" s="1">
        <v>30112</v>
      </c>
      <c r="AA6538" t="s">
        <v>694</v>
      </c>
      <c r="AB6538">
        <v>35</v>
      </c>
      <c r="AC6538" t="s">
        <v>358</v>
      </c>
      <c r="AD6538" t="s">
        <v>501</v>
      </c>
      <c r="AF6538" t="s">
        <v>8295</v>
      </c>
      <c r="AG6538" t="s">
        <v>517</v>
      </c>
      <c r="AH6538" t="s">
        <v>517</v>
      </c>
      <c r="AI6538" t="s">
        <v>517</v>
      </c>
      <c r="AJ6538" t="s">
        <v>517</v>
      </c>
    </row>
    <row r="6539" spans="1:36" x14ac:dyDescent="0.25">
      <c r="A6539" s="13" t="s">
        <v>35333</v>
      </c>
      <c r="B6539" s="1">
        <v>42989</v>
      </c>
      <c r="C6539" s="2">
        <v>0.88540509259259259</v>
      </c>
      <c r="D6539" t="s">
        <v>35334</v>
      </c>
      <c r="E6539" t="s">
        <v>22</v>
      </c>
      <c r="F6539" t="s">
        <v>35335</v>
      </c>
      <c r="G6539" s="14" t="s">
        <v>35336</v>
      </c>
      <c r="H6539" s="14" t="s">
        <v>35337</v>
      </c>
      <c r="I6539" t="s">
        <v>25</v>
      </c>
      <c r="K6539">
        <v>9</v>
      </c>
      <c r="L6539">
        <v>11</v>
      </c>
      <c r="M6539">
        <v>21</v>
      </c>
      <c r="N6539">
        <v>2</v>
      </c>
      <c r="O6539" t="s">
        <v>517</v>
      </c>
      <c r="P6539" t="s">
        <v>517</v>
      </c>
      <c r="Q6539" t="s">
        <v>517</v>
      </c>
      <c r="R6539" t="s">
        <v>517</v>
      </c>
      <c r="S6539" t="s">
        <v>517</v>
      </c>
      <c r="T6539" t="s">
        <v>517</v>
      </c>
      <c r="U6539" t="s">
        <v>517</v>
      </c>
      <c r="V6539" t="s">
        <v>517</v>
      </c>
      <c r="W6539" t="s">
        <v>517</v>
      </c>
      <c r="X6539" t="s">
        <v>517</v>
      </c>
      <c r="Y6539" t="s">
        <v>35338</v>
      </c>
      <c r="Z6539" s="1">
        <v>27401</v>
      </c>
      <c r="AA6539" t="s">
        <v>9412</v>
      </c>
      <c r="AB6539">
        <v>42</v>
      </c>
      <c r="AC6539" t="s">
        <v>357</v>
      </c>
      <c r="AD6539" t="s">
        <v>483</v>
      </c>
      <c r="AF6539" t="s">
        <v>517</v>
      </c>
      <c r="AG6539" t="s">
        <v>517</v>
      </c>
      <c r="AH6539" t="s">
        <v>517</v>
      </c>
      <c r="AI6539" t="s">
        <v>517</v>
      </c>
      <c r="AJ6539" t="s">
        <v>517</v>
      </c>
    </row>
    <row r="6540" spans="1:36" x14ac:dyDescent="0.25">
      <c r="A6540" t="s">
        <v>35339</v>
      </c>
      <c r="B6540">
        <v>42989</v>
      </c>
      <c r="C6540">
        <v>0.86895833333333339</v>
      </c>
      <c r="D6540" t="s">
        <v>35340</v>
      </c>
      <c r="E6540" t="s">
        <v>22</v>
      </c>
      <c r="F6540" t="s">
        <v>35341</v>
      </c>
      <c r="G6540" t="s">
        <v>35342</v>
      </c>
      <c r="H6540" t="s">
        <v>35343</v>
      </c>
      <c r="I6540" t="s">
        <v>21</v>
      </c>
      <c r="K6540">
        <v>9</v>
      </c>
      <c r="L6540">
        <v>11</v>
      </c>
      <c r="M6540">
        <v>20</v>
      </c>
      <c r="N6540">
        <v>2</v>
      </c>
      <c r="O6540" t="s">
        <v>517</v>
      </c>
      <c r="P6540" t="s">
        <v>517</v>
      </c>
      <c r="Q6540" t="s">
        <v>517</v>
      </c>
      <c r="R6540" t="s">
        <v>517</v>
      </c>
      <c r="S6540" t="s">
        <v>517</v>
      </c>
      <c r="T6540" t="s">
        <v>517</v>
      </c>
      <c r="U6540" t="s">
        <v>517</v>
      </c>
      <c r="V6540" t="s">
        <v>517</v>
      </c>
      <c r="W6540" t="s">
        <v>517</v>
      </c>
      <c r="X6540" t="s">
        <v>517</v>
      </c>
      <c r="Y6540" t="s">
        <v>35344</v>
      </c>
      <c r="Z6540">
        <v>33510</v>
      </c>
      <c r="AA6540" t="s">
        <v>546</v>
      </c>
      <c r="AB6540">
        <v>25</v>
      </c>
      <c r="AC6540" t="s">
        <v>358</v>
      </c>
      <c r="AD6540" t="s">
        <v>495</v>
      </c>
      <c r="AF6540" t="s">
        <v>8295</v>
      </c>
      <c r="AG6540" t="s">
        <v>517</v>
      </c>
      <c r="AH6540" t="s">
        <v>8306</v>
      </c>
      <c r="AI6540" t="s">
        <v>517</v>
      </c>
      <c r="AJ6540" t="s">
        <v>517</v>
      </c>
    </row>
    <row r="6541" spans="1:36" x14ac:dyDescent="0.25">
      <c r="A6541" s="13" t="s">
        <v>35346</v>
      </c>
      <c r="B6541" s="1">
        <v>42989</v>
      </c>
      <c r="C6541" s="2">
        <v>0.86222222222222233</v>
      </c>
      <c r="D6541" t="s">
        <v>35347</v>
      </c>
      <c r="E6541" t="s">
        <v>22</v>
      </c>
      <c r="F6541" t="s">
        <v>35348</v>
      </c>
      <c r="G6541" s="14" t="s">
        <v>35349</v>
      </c>
      <c r="H6541" s="14" t="s">
        <v>35350</v>
      </c>
      <c r="I6541" t="s">
        <v>23</v>
      </c>
      <c r="K6541">
        <v>9</v>
      </c>
      <c r="L6541">
        <v>11</v>
      </c>
      <c r="M6541">
        <v>20</v>
      </c>
      <c r="N6541">
        <v>2</v>
      </c>
      <c r="O6541" t="s">
        <v>35345</v>
      </c>
      <c r="P6541" t="s">
        <v>517</v>
      </c>
      <c r="Q6541" t="s">
        <v>517</v>
      </c>
      <c r="R6541" t="s">
        <v>517</v>
      </c>
      <c r="S6541" t="s">
        <v>517</v>
      </c>
      <c r="T6541" t="s">
        <v>517</v>
      </c>
      <c r="U6541" t="s">
        <v>517</v>
      </c>
      <c r="V6541" t="s">
        <v>517</v>
      </c>
      <c r="W6541" t="s">
        <v>537</v>
      </c>
      <c r="X6541" t="s">
        <v>850</v>
      </c>
      <c r="Y6541" t="s">
        <v>517</v>
      </c>
      <c r="Z6541" s="1" t="s">
        <v>517</v>
      </c>
      <c r="AA6541" t="s">
        <v>1489</v>
      </c>
      <c r="AB6541" t="s">
        <v>517</v>
      </c>
      <c r="AC6541" t="s">
        <v>358</v>
      </c>
      <c r="AD6541" t="s">
        <v>517</v>
      </c>
      <c r="AF6541" t="s">
        <v>8313</v>
      </c>
      <c r="AG6541" t="s">
        <v>8253</v>
      </c>
      <c r="AH6541" t="s">
        <v>517</v>
      </c>
      <c r="AI6541" t="s">
        <v>517</v>
      </c>
      <c r="AJ6541" t="s">
        <v>517</v>
      </c>
    </row>
    <row r="6542" spans="1:36" x14ac:dyDescent="0.25">
      <c r="A6542" s="13" t="s">
        <v>35352</v>
      </c>
      <c r="B6542" s="1">
        <v>42989</v>
      </c>
      <c r="C6542" s="2">
        <v>0.8283449074074074</v>
      </c>
      <c r="D6542" t="s">
        <v>35353</v>
      </c>
      <c r="E6542" t="s">
        <v>22</v>
      </c>
      <c r="F6542" t="s">
        <v>35354</v>
      </c>
      <c r="G6542" s="14" t="s">
        <v>35355</v>
      </c>
      <c r="H6542" s="14" t="s">
        <v>35356</v>
      </c>
      <c r="I6542" t="s">
        <v>23</v>
      </c>
      <c r="K6542">
        <v>9</v>
      </c>
      <c r="L6542">
        <v>11</v>
      </c>
      <c r="M6542">
        <v>19</v>
      </c>
      <c r="N6542">
        <v>2</v>
      </c>
      <c r="O6542" t="s">
        <v>35351</v>
      </c>
      <c r="P6542" t="s">
        <v>517</v>
      </c>
      <c r="Q6542" t="s">
        <v>517</v>
      </c>
      <c r="R6542" t="s">
        <v>517</v>
      </c>
      <c r="S6542" t="s">
        <v>517</v>
      </c>
      <c r="T6542" t="s">
        <v>517</v>
      </c>
      <c r="U6542" t="s">
        <v>517</v>
      </c>
      <c r="V6542" t="s">
        <v>517</v>
      </c>
      <c r="W6542" t="s">
        <v>589</v>
      </c>
      <c r="X6542" t="s">
        <v>590</v>
      </c>
      <c r="Y6542" t="s">
        <v>35357</v>
      </c>
      <c r="Z6542" s="1">
        <v>27447</v>
      </c>
      <c r="AA6542" t="s">
        <v>3047</v>
      </c>
      <c r="AB6542">
        <v>42</v>
      </c>
      <c r="AC6542" t="s">
        <v>357</v>
      </c>
      <c r="AD6542" t="s">
        <v>483</v>
      </c>
      <c r="AF6542" t="s">
        <v>8306</v>
      </c>
      <c r="AG6542" t="s">
        <v>517</v>
      </c>
      <c r="AH6542" t="s">
        <v>517</v>
      </c>
      <c r="AI6542" t="s">
        <v>517</v>
      </c>
      <c r="AJ6542" t="s">
        <v>517</v>
      </c>
    </row>
    <row r="6543" spans="1:36" x14ac:dyDescent="0.25">
      <c r="A6543" s="13" t="s">
        <v>35359</v>
      </c>
      <c r="B6543" s="1">
        <v>42989</v>
      </c>
      <c r="C6543" s="2">
        <v>0.78512731481481479</v>
      </c>
      <c r="D6543" t="s">
        <v>35360</v>
      </c>
      <c r="E6543" t="s">
        <v>22</v>
      </c>
      <c r="F6543" t="s">
        <v>35361</v>
      </c>
      <c r="G6543" s="14" t="s">
        <v>35362</v>
      </c>
      <c r="H6543" s="14" t="s">
        <v>35363</v>
      </c>
      <c r="I6543" t="s">
        <v>23</v>
      </c>
      <c r="K6543">
        <v>9</v>
      </c>
      <c r="L6543">
        <v>11</v>
      </c>
      <c r="M6543">
        <v>18</v>
      </c>
      <c r="N6543">
        <v>2</v>
      </c>
      <c r="O6543" t="s">
        <v>35358</v>
      </c>
      <c r="P6543" t="s">
        <v>517</v>
      </c>
      <c r="Q6543" t="s">
        <v>517</v>
      </c>
      <c r="R6543" t="s">
        <v>517</v>
      </c>
      <c r="S6543" t="s">
        <v>517</v>
      </c>
      <c r="T6543" t="s">
        <v>517</v>
      </c>
      <c r="U6543" t="s">
        <v>517</v>
      </c>
      <c r="V6543" t="s">
        <v>517</v>
      </c>
      <c r="W6543" t="s">
        <v>589</v>
      </c>
      <c r="X6543" t="s">
        <v>590</v>
      </c>
      <c r="Y6543" t="s">
        <v>517</v>
      </c>
      <c r="Z6543" s="1" t="s">
        <v>517</v>
      </c>
      <c r="AA6543" t="s">
        <v>556</v>
      </c>
      <c r="AB6543" t="s">
        <v>517</v>
      </c>
      <c r="AC6543" t="s">
        <v>358</v>
      </c>
      <c r="AD6543" t="s">
        <v>517</v>
      </c>
      <c r="AF6543" t="s">
        <v>8253</v>
      </c>
      <c r="AG6543" t="s">
        <v>517</v>
      </c>
      <c r="AH6543" t="s">
        <v>517</v>
      </c>
      <c r="AI6543" t="s">
        <v>517</v>
      </c>
      <c r="AJ6543" t="s">
        <v>517</v>
      </c>
    </row>
    <row r="6544" spans="1:36" x14ac:dyDescent="0.25">
      <c r="A6544" t="s">
        <v>35365</v>
      </c>
      <c r="B6544">
        <v>42989</v>
      </c>
      <c r="C6544">
        <v>0.70741898148148152</v>
      </c>
      <c r="D6544" t="s">
        <v>35366</v>
      </c>
      <c r="E6544" t="s">
        <v>22</v>
      </c>
      <c r="F6544" t="s">
        <v>35367</v>
      </c>
      <c r="G6544" t="s">
        <v>35368</v>
      </c>
      <c r="H6544" t="s">
        <v>35369</v>
      </c>
      <c r="I6544" t="s">
        <v>23</v>
      </c>
      <c r="K6544">
        <v>9</v>
      </c>
      <c r="L6544">
        <v>11</v>
      </c>
      <c r="M6544">
        <v>16</v>
      </c>
      <c r="N6544">
        <v>2</v>
      </c>
      <c r="O6544" t="s">
        <v>35364</v>
      </c>
      <c r="P6544" t="s">
        <v>517</v>
      </c>
      <c r="Q6544" t="s">
        <v>517</v>
      </c>
      <c r="R6544" t="s">
        <v>517</v>
      </c>
      <c r="S6544" t="s">
        <v>517</v>
      </c>
      <c r="T6544" t="s">
        <v>517</v>
      </c>
      <c r="U6544" t="s">
        <v>517</v>
      </c>
      <c r="V6544" t="s">
        <v>517</v>
      </c>
      <c r="W6544" t="s">
        <v>3180</v>
      </c>
      <c r="X6544" t="s">
        <v>580</v>
      </c>
      <c r="Y6544" t="s">
        <v>29638</v>
      </c>
      <c r="Z6544">
        <v>32993</v>
      </c>
      <c r="AA6544" t="s">
        <v>35370</v>
      </c>
      <c r="AB6544">
        <v>27</v>
      </c>
      <c r="AC6544" t="s">
        <v>357</v>
      </c>
      <c r="AD6544" t="s">
        <v>509</v>
      </c>
      <c r="AF6544" t="s">
        <v>517</v>
      </c>
      <c r="AG6544" t="s">
        <v>517</v>
      </c>
      <c r="AH6544" t="s">
        <v>517</v>
      </c>
      <c r="AI6544" t="s">
        <v>517</v>
      </c>
      <c r="AJ6544" t="s">
        <v>517</v>
      </c>
    </row>
    <row r="6545" spans="1:36" x14ac:dyDescent="0.25">
      <c r="A6545" s="13" t="s">
        <v>35371</v>
      </c>
      <c r="B6545" s="1">
        <v>42989</v>
      </c>
      <c r="C6545" s="2">
        <v>0.68359953703703702</v>
      </c>
      <c r="D6545" t="s">
        <v>14845</v>
      </c>
      <c r="E6545" t="s">
        <v>22</v>
      </c>
      <c r="F6545" t="s">
        <v>27088</v>
      </c>
      <c r="G6545" s="14" t="s">
        <v>27089</v>
      </c>
      <c r="H6545" s="14" t="s">
        <v>27090</v>
      </c>
      <c r="I6545" t="s">
        <v>21</v>
      </c>
      <c r="K6545">
        <v>9</v>
      </c>
      <c r="L6545">
        <v>11</v>
      </c>
      <c r="M6545">
        <v>16</v>
      </c>
      <c r="N6545">
        <v>2</v>
      </c>
      <c r="O6545" t="s">
        <v>29413</v>
      </c>
      <c r="P6545" t="s">
        <v>29414</v>
      </c>
      <c r="Q6545" t="s">
        <v>517</v>
      </c>
      <c r="R6545" t="s">
        <v>517</v>
      </c>
      <c r="S6545" t="s">
        <v>517</v>
      </c>
      <c r="T6545" t="s">
        <v>517</v>
      </c>
      <c r="U6545" t="s">
        <v>517</v>
      </c>
      <c r="V6545" t="s">
        <v>517</v>
      </c>
      <c r="W6545" t="s">
        <v>1247</v>
      </c>
      <c r="X6545" t="s">
        <v>845</v>
      </c>
      <c r="Y6545" t="s">
        <v>27091</v>
      </c>
      <c r="Z6545" s="1">
        <v>27787</v>
      </c>
      <c r="AA6545" t="s">
        <v>810</v>
      </c>
      <c r="AB6545">
        <v>41</v>
      </c>
      <c r="AC6545" t="s">
        <v>358</v>
      </c>
      <c r="AD6545" t="s">
        <v>483</v>
      </c>
      <c r="AF6545" t="s">
        <v>8260</v>
      </c>
      <c r="AG6545" t="s">
        <v>8313</v>
      </c>
      <c r="AH6545" t="s">
        <v>517</v>
      </c>
      <c r="AI6545" t="s">
        <v>517</v>
      </c>
      <c r="AJ6545" t="s">
        <v>517</v>
      </c>
    </row>
    <row r="6546" spans="1:36" x14ac:dyDescent="0.25">
      <c r="A6546" s="13" t="s">
        <v>35373</v>
      </c>
      <c r="B6546" s="1">
        <v>42989</v>
      </c>
      <c r="C6546" s="2">
        <v>0.6831828703703704</v>
      </c>
      <c r="D6546" t="s">
        <v>35103</v>
      </c>
      <c r="E6546" t="s">
        <v>1752</v>
      </c>
      <c r="F6546" t="s">
        <v>35104</v>
      </c>
      <c r="G6546" s="14" t="s">
        <v>35374</v>
      </c>
      <c r="H6546" s="14" t="s">
        <v>33166</v>
      </c>
      <c r="I6546" t="s">
        <v>23</v>
      </c>
      <c r="K6546">
        <v>9</v>
      </c>
      <c r="L6546">
        <v>11</v>
      </c>
      <c r="M6546">
        <v>16</v>
      </c>
      <c r="N6546">
        <v>2</v>
      </c>
      <c r="O6546" t="s">
        <v>35372</v>
      </c>
      <c r="P6546" t="s">
        <v>517</v>
      </c>
      <c r="Q6546" t="s">
        <v>517</v>
      </c>
      <c r="R6546" t="s">
        <v>517</v>
      </c>
      <c r="S6546" t="s">
        <v>517</v>
      </c>
      <c r="T6546" t="s">
        <v>517</v>
      </c>
      <c r="U6546" t="s">
        <v>517</v>
      </c>
      <c r="V6546" t="s">
        <v>517</v>
      </c>
      <c r="W6546" t="s">
        <v>589</v>
      </c>
      <c r="X6546" t="s">
        <v>590</v>
      </c>
      <c r="Y6546" t="s">
        <v>517</v>
      </c>
      <c r="Z6546" s="1" t="s">
        <v>517</v>
      </c>
      <c r="AA6546" t="s">
        <v>2738</v>
      </c>
      <c r="AB6546" t="s">
        <v>517</v>
      </c>
      <c r="AC6546" t="s">
        <v>358</v>
      </c>
      <c r="AD6546" t="s">
        <v>517</v>
      </c>
      <c r="AF6546" t="s">
        <v>517</v>
      </c>
      <c r="AG6546" t="s">
        <v>517</v>
      </c>
      <c r="AH6546" t="s">
        <v>517</v>
      </c>
      <c r="AI6546" t="s">
        <v>517</v>
      </c>
      <c r="AJ6546" t="s">
        <v>517</v>
      </c>
    </row>
    <row r="6547" spans="1:36" x14ac:dyDescent="0.25">
      <c r="A6547" s="13" t="s">
        <v>35376</v>
      </c>
      <c r="B6547" s="1">
        <v>42989</v>
      </c>
      <c r="C6547" s="2">
        <v>0.67615740740740737</v>
      </c>
      <c r="D6547" t="s">
        <v>35377</v>
      </c>
      <c r="E6547" t="s">
        <v>22</v>
      </c>
      <c r="F6547" t="s">
        <v>35378</v>
      </c>
      <c r="G6547" s="14" t="s">
        <v>35379</v>
      </c>
      <c r="H6547" s="14" t="s">
        <v>35380</v>
      </c>
      <c r="I6547" t="s">
        <v>23</v>
      </c>
      <c r="K6547">
        <v>9</v>
      </c>
      <c r="L6547">
        <v>11</v>
      </c>
      <c r="M6547">
        <v>16</v>
      </c>
      <c r="N6547">
        <v>2</v>
      </c>
      <c r="O6547" t="s">
        <v>35375</v>
      </c>
      <c r="P6547" t="s">
        <v>517</v>
      </c>
      <c r="Q6547" t="s">
        <v>517</v>
      </c>
      <c r="R6547" t="s">
        <v>517</v>
      </c>
      <c r="S6547" t="s">
        <v>517</v>
      </c>
      <c r="T6547" t="s">
        <v>517</v>
      </c>
      <c r="U6547" t="s">
        <v>517</v>
      </c>
      <c r="V6547" t="s">
        <v>517</v>
      </c>
      <c r="W6547" t="s">
        <v>579</v>
      </c>
      <c r="X6547" t="s">
        <v>580</v>
      </c>
      <c r="Y6547" t="s">
        <v>5744</v>
      </c>
      <c r="Z6547" s="1">
        <v>31311</v>
      </c>
      <c r="AA6547" t="s">
        <v>1684</v>
      </c>
      <c r="AB6547">
        <v>31</v>
      </c>
      <c r="AC6547" t="s">
        <v>358</v>
      </c>
      <c r="AD6547" t="s">
        <v>482</v>
      </c>
      <c r="AF6547" t="s">
        <v>517</v>
      </c>
      <c r="AG6547" t="s">
        <v>517</v>
      </c>
      <c r="AH6547" t="s">
        <v>517</v>
      </c>
      <c r="AI6547" t="s">
        <v>517</v>
      </c>
      <c r="AJ6547" t="s">
        <v>517</v>
      </c>
    </row>
    <row r="6548" spans="1:36" x14ac:dyDescent="0.25">
      <c r="A6548" s="13" t="s">
        <v>35381</v>
      </c>
      <c r="B6548" s="1">
        <v>42989</v>
      </c>
      <c r="C6548" s="2">
        <v>0.66656250000000006</v>
      </c>
      <c r="D6548" t="s">
        <v>35382</v>
      </c>
      <c r="E6548" t="s">
        <v>22</v>
      </c>
      <c r="F6548" t="s">
        <v>35383</v>
      </c>
      <c r="G6548" s="14" t="s">
        <v>35384</v>
      </c>
      <c r="H6548" s="14" t="s">
        <v>35384</v>
      </c>
      <c r="I6548" t="s">
        <v>26</v>
      </c>
      <c r="K6548">
        <v>9</v>
      </c>
      <c r="L6548">
        <v>11</v>
      </c>
      <c r="M6548">
        <v>15</v>
      </c>
      <c r="N6548">
        <v>2</v>
      </c>
      <c r="O6548" t="s">
        <v>517</v>
      </c>
      <c r="P6548" t="s">
        <v>517</v>
      </c>
      <c r="Q6548" t="s">
        <v>517</v>
      </c>
      <c r="R6548" t="s">
        <v>517</v>
      </c>
      <c r="S6548" t="s">
        <v>517</v>
      </c>
      <c r="T6548" t="s">
        <v>517</v>
      </c>
      <c r="U6548" t="s">
        <v>517</v>
      </c>
      <c r="V6548" t="s">
        <v>517</v>
      </c>
      <c r="W6548" t="s">
        <v>517</v>
      </c>
      <c r="X6548" t="s">
        <v>517</v>
      </c>
      <c r="Y6548" t="s">
        <v>517</v>
      </c>
      <c r="Z6548" s="1" t="s">
        <v>517</v>
      </c>
      <c r="AA6548" t="s">
        <v>35382</v>
      </c>
      <c r="AB6548" t="s">
        <v>517</v>
      </c>
      <c r="AC6548" t="s">
        <v>358</v>
      </c>
      <c r="AD6548" t="s">
        <v>517</v>
      </c>
      <c r="AF6548" t="s">
        <v>517</v>
      </c>
      <c r="AG6548" t="s">
        <v>517</v>
      </c>
      <c r="AH6548" t="s">
        <v>517</v>
      </c>
      <c r="AI6548" t="s">
        <v>517</v>
      </c>
      <c r="AJ6548" t="s">
        <v>517</v>
      </c>
    </row>
    <row r="6549" spans="1:36" x14ac:dyDescent="0.25">
      <c r="A6549" s="13" t="s">
        <v>35386</v>
      </c>
      <c r="B6549" s="1">
        <v>42989</v>
      </c>
      <c r="C6549" s="2">
        <v>0.65628472222222223</v>
      </c>
      <c r="D6549" t="s">
        <v>35387</v>
      </c>
      <c r="E6549" t="s">
        <v>22</v>
      </c>
      <c r="F6549" t="s">
        <v>35388</v>
      </c>
      <c r="G6549" s="14" t="s">
        <v>35389</v>
      </c>
      <c r="H6549" s="14" t="s">
        <v>35390</v>
      </c>
      <c r="I6549" t="s">
        <v>23</v>
      </c>
      <c r="K6549">
        <v>9</v>
      </c>
      <c r="L6549">
        <v>11</v>
      </c>
      <c r="M6549">
        <v>15</v>
      </c>
      <c r="N6549">
        <v>2</v>
      </c>
      <c r="O6549" t="s">
        <v>35385</v>
      </c>
      <c r="P6549" t="s">
        <v>517</v>
      </c>
      <c r="Q6549" t="s">
        <v>517</v>
      </c>
      <c r="R6549" t="s">
        <v>517</v>
      </c>
      <c r="S6549" t="s">
        <v>517</v>
      </c>
      <c r="T6549" t="s">
        <v>517</v>
      </c>
      <c r="U6549" t="s">
        <v>517</v>
      </c>
      <c r="V6549" t="s">
        <v>517</v>
      </c>
      <c r="W6549" t="s">
        <v>476</v>
      </c>
      <c r="X6549" t="s">
        <v>846</v>
      </c>
      <c r="Y6549" t="s">
        <v>35391</v>
      </c>
      <c r="Z6549" s="1">
        <v>31940</v>
      </c>
      <c r="AA6549" t="s">
        <v>35392</v>
      </c>
      <c r="AB6549">
        <v>30</v>
      </c>
      <c r="AC6549" t="s">
        <v>358</v>
      </c>
      <c r="AD6549" t="s">
        <v>495</v>
      </c>
      <c r="AF6549" t="s">
        <v>517</v>
      </c>
      <c r="AG6549" t="s">
        <v>517</v>
      </c>
      <c r="AH6549" t="s">
        <v>517</v>
      </c>
      <c r="AI6549" t="s">
        <v>517</v>
      </c>
      <c r="AJ6549" t="s">
        <v>517</v>
      </c>
    </row>
    <row r="6550" spans="1:36" x14ac:dyDescent="0.25">
      <c r="A6550" s="13" t="s">
        <v>35393</v>
      </c>
      <c r="B6550" s="1">
        <v>42989</v>
      </c>
      <c r="C6550" s="2">
        <v>0.62956018518518519</v>
      </c>
      <c r="D6550" t="s">
        <v>35394</v>
      </c>
      <c r="E6550" t="s">
        <v>22</v>
      </c>
      <c r="F6550" t="s">
        <v>35395</v>
      </c>
      <c r="G6550" s="14" t="s">
        <v>35396</v>
      </c>
      <c r="H6550" s="14" t="s">
        <v>35397</v>
      </c>
      <c r="I6550" t="s">
        <v>24</v>
      </c>
      <c r="K6550">
        <v>9</v>
      </c>
      <c r="L6550">
        <v>11</v>
      </c>
      <c r="M6550">
        <v>15</v>
      </c>
      <c r="N6550">
        <v>2</v>
      </c>
      <c r="O6550" t="s">
        <v>517</v>
      </c>
      <c r="P6550" t="s">
        <v>517</v>
      </c>
      <c r="Q6550" t="s">
        <v>517</v>
      </c>
      <c r="R6550" t="s">
        <v>517</v>
      </c>
      <c r="S6550" t="s">
        <v>517</v>
      </c>
      <c r="T6550" t="s">
        <v>517</v>
      </c>
      <c r="U6550" t="s">
        <v>517</v>
      </c>
      <c r="V6550" t="s">
        <v>517</v>
      </c>
      <c r="W6550" t="s">
        <v>517</v>
      </c>
      <c r="X6550" t="s">
        <v>517</v>
      </c>
      <c r="Y6550" t="s">
        <v>35398</v>
      </c>
      <c r="Z6550" s="1">
        <v>26850</v>
      </c>
      <c r="AA6550" t="s">
        <v>810</v>
      </c>
      <c r="AB6550">
        <v>44</v>
      </c>
      <c r="AC6550" t="s">
        <v>358</v>
      </c>
      <c r="AD6550" t="s">
        <v>482</v>
      </c>
      <c r="AF6550" t="s">
        <v>8308</v>
      </c>
      <c r="AG6550" t="s">
        <v>517</v>
      </c>
      <c r="AH6550" t="s">
        <v>517</v>
      </c>
      <c r="AI6550" t="s">
        <v>517</v>
      </c>
      <c r="AJ6550" t="s">
        <v>517</v>
      </c>
    </row>
    <row r="6551" spans="1:36" x14ac:dyDescent="0.25">
      <c r="A6551" s="13" t="s">
        <v>35399</v>
      </c>
      <c r="B6551" s="1">
        <v>42989</v>
      </c>
      <c r="C6551" s="2">
        <v>0.61162037037037031</v>
      </c>
      <c r="D6551" t="s">
        <v>35400</v>
      </c>
      <c r="E6551" t="s">
        <v>22</v>
      </c>
      <c r="F6551" t="s">
        <v>35401</v>
      </c>
      <c r="G6551" s="14" t="s">
        <v>35402</v>
      </c>
      <c r="H6551" s="14" t="s">
        <v>35403</v>
      </c>
      <c r="I6551" t="s">
        <v>21</v>
      </c>
      <c r="K6551">
        <v>9</v>
      </c>
      <c r="L6551">
        <v>11</v>
      </c>
      <c r="M6551">
        <v>14</v>
      </c>
      <c r="N6551">
        <v>2</v>
      </c>
      <c r="O6551" t="s">
        <v>517</v>
      </c>
      <c r="P6551" t="s">
        <v>517</v>
      </c>
      <c r="Q6551" t="s">
        <v>517</v>
      </c>
      <c r="R6551" t="s">
        <v>517</v>
      </c>
      <c r="S6551" t="s">
        <v>517</v>
      </c>
      <c r="T6551" t="s">
        <v>517</v>
      </c>
      <c r="U6551" t="s">
        <v>517</v>
      </c>
      <c r="V6551" t="s">
        <v>517</v>
      </c>
      <c r="W6551" t="s">
        <v>517</v>
      </c>
      <c r="X6551" t="s">
        <v>517</v>
      </c>
      <c r="Y6551" t="s">
        <v>35404</v>
      </c>
      <c r="Z6551" s="1">
        <v>30846</v>
      </c>
      <c r="AA6551" t="s">
        <v>529</v>
      </c>
      <c r="AB6551">
        <v>33</v>
      </c>
      <c r="AC6551" t="s">
        <v>358</v>
      </c>
      <c r="AD6551" t="s">
        <v>485</v>
      </c>
      <c r="AF6551" t="s">
        <v>8266</v>
      </c>
      <c r="AG6551" t="s">
        <v>8295</v>
      </c>
      <c r="AH6551" t="s">
        <v>517</v>
      </c>
      <c r="AI6551" t="s">
        <v>517</v>
      </c>
      <c r="AJ6551" t="s">
        <v>517</v>
      </c>
    </row>
    <row r="6552" spans="1:36" x14ac:dyDescent="0.25">
      <c r="A6552" s="13" t="s">
        <v>35406</v>
      </c>
      <c r="B6552" s="1">
        <v>42989</v>
      </c>
      <c r="C6552" s="2">
        <v>0.60256944444444438</v>
      </c>
      <c r="D6552" t="s">
        <v>35407</v>
      </c>
      <c r="E6552" t="s">
        <v>22</v>
      </c>
      <c r="F6552" t="s">
        <v>35408</v>
      </c>
      <c r="G6552" s="14" t="s">
        <v>35409</v>
      </c>
      <c r="H6552" s="14" t="s">
        <v>35410</v>
      </c>
      <c r="I6552" t="s">
        <v>23</v>
      </c>
      <c r="K6552">
        <v>9</v>
      </c>
      <c r="L6552">
        <v>11</v>
      </c>
      <c r="M6552">
        <v>14</v>
      </c>
      <c r="N6552">
        <v>2</v>
      </c>
      <c r="O6552" t="s">
        <v>35405</v>
      </c>
      <c r="P6552" t="s">
        <v>517</v>
      </c>
      <c r="Q6552" t="s">
        <v>517</v>
      </c>
      <c r="R6552" t="s">
        <v>517</v>
      </c>
      <c r="S6552" t="s">
        <v>517</v>
      </c>
      <c r="T6552" t="s">
        <v>517</v>
      </c>
      <c r="U6552" t="s">
        <v>517</v>
      </c>
      <c r="V6552" t="s">
        <v>517</v>
      </c>
      <c r="W6552" t="s">
        <v>621</v>
      </c>
      <c r="X6552" t="s">
        <v>622</v>
      </c>
      <c r="Y6552" t="s">
        <v>11721</v>
      </c>
      <c r="Z6552" s="1">
        <v>29952</v>
      </c>
      <c r="AA6552" t="s">
        <v>15762</v>
      </c>
      <c r="AB6552">
        <v>35</v>
      </c>
      <c r="AC6552" t="s">
        <v>358</v>
      </c>
      <c r="AD6552" t="s">
        <v>485</v>
      </c>
      <c r="AF6552" t="s">
        <v>517</v>
      </c>
      <c r="AG6552" t="s">
        <v>517</v>
      </c>
      <c r="AH6552" t="s">
        <v>517</v>
      </c>
      <c r="AI6552" t="s">
        <v>517</v>
      </c>
      <c r="AJ6552" t="s">
        <v>517</v>
      </c>
    </row>
    <row r="6553" spans="1:36" x14ac:dyDescent="0.25">
      <c r="A6553" s="13" t="s">
        <v>35411</v>
      </c>
      <c r="B6553" s="1">
        <v>42989</v>
      </c>
      <c r="C6553" s="2">
        <v>0.60001157407407402</v>
      </c>
      <c r="D6553" t="s">
        <v>32367</v>
      </c>
      <c r="E6553" t="s">
        <v>22</v>
      </c>
      <c r="F6553" t="s">
        <v>32368</v>
      </c>
      <c r="G6553" s="14" t="s">
        <v>32369</v>
      </c>
      <c r="H6553" s="14" t="s">
        <v>32370</v>
      </c>
      <c r="I6553" t="s">
        <v>21</v>
      </c>
      <c r="K6553">
        <v>9</v>
      </c>
      <c r="L6553">
        <v>11</v>
      </c>
      <c r="M6553">
        <v>14</v>
      </c>
      <c r="N6553">
        <v>2</v>
      </c>
      <c r="O6553" t="s">
        <v>32365</v>
      </c>
      <c r="P6553" t="s">
        <v>517</v>
      </c>
      <c r="Q6553" t="s">
        <v>517</v>
      </c>
      <c r="R6553" t="s">
        <v>517</v>
      </c>
      <c r="S6553" t="s">
        <v>517</v>
      </c>
      <c r="T6553" t="s">
        <v>517</v>
      </c>
      <c r="U6553" t="s">
        <v>517</v>
      </c>
      <c r="V6553" t="s">
        <v>517</v>
      </c>
      <c r="W6553" t="s">
        <v>858</v>
      </c>
      <c r="X6553" t="s">
        <v>10785</v>
      </c>
      <c r="Y6553" t="s">
        <v>32371</v>
      </c>
      <c r="Z6553" s="1">
        <v>34455</v>
      </c>
      <c r="AA6553" t="s">
        <v>5015</v>
      </c>
      <c r="AB6553">
        <v>23</v>
      </c>
      <c r="AC6553" t="s">
        <v>358</v>
      </c>
      <c r="AD6553" t="s">
        <v>501</v>
      </c>
      <c r="AF6553" t="s">
        <v>8253</v>
      </c>
      <c r="AG6553" t="s">
        <v>517</v>
      </c>
      <c r="AH6553" t="s">
        <v>517</v>
      </c>
      <c r="AI6553" t="s">
        <v>517</v>
      </c>
      <c r="AJ6553" t="s">
        <v>517</v>
      </c>
    </row>
    <row r="6554" spans="1:36" x14ac:dyDescent="0.25">
      <c r="A6554" s="13" t="s">
        <v>35412</v>
      </c>
      <c r="B6554" s="1">
        <v>42989</v>
      </c>
      <c r="C6554" s="2">
        <v>0.56343750000000004</v>
      </c>
      <c r="D6554" t="s">
        <v>35413</v>
      </c>
      <c r="E6554" t="s">
        <v>3965</v>
      </c>
      <c r="F6554" t="s">
        <v>35414</v>
      </c>
      <c r="G6554" s="14" t="s">
        <v>35415</v>
      </c>
      <c r="H6554" s="14" t="s">
        <v>35416</v>
      </c>
      <c r="I6554" t="s">
        <v>24</v>
      </c>
      <c r="K6554">
        <v>9</v>
      </c>
      <c r="L6554">
        <v>11</v>
      </c>
      <c r="M6554">
        <v>13</v>
      </c>
      <c r="N6554">
        <v>2</v>
      </c>
      <c r="O6554" t="s">
        <v>517</v>
      </c>
      <c r="P6554" t="s">
        <v>517</v>
      </c>
      <c r="Q6554" t="s">
        <v>517</v>
      </c>
      <c r="R6554" t="s">
        <v>517</v>
      </c>
      <c r="S6554" t="s">
        <v>517</v>
      </c>
      <c r="T6554" t="s">
        <v>517</v>
      </c>
      <c r="U6554" t="s">
        <v>517</v>
      </c>
      <c r="V6554" t="s">
        <v>517</v>
      </c>
      <c r="W6554" t="s">
        <v>517</v>
      </c>
      <c r="X6554" t="s">
        <v>517</v>
      </c>
      <c r="Y6554" t="s">
        <v>517</v>
      </c>
      <c r="Z6554" s="1" t="s">
        <v>517</v>
      </c>
      <c r="AA6554" t="s">
        <v>32050</v>
      </c>
      <c r="AB6554" t="s">
        <v>517</v>
      </c>
      <c r="AC6554" t="s">
        <v>358</v>
      </c>
      <c r="AD6554" t="s">
        <v>517</v>
      </c>
      <c r="AF6554" t="s">
        <v>517</v>
      </c>
      <c r="AG6554" t="s">
        <v>517</v>
      </c>
      <c r="AH6554" t="s">
        <v>517</v>
      </c>
      <c r="AI6554" t="s">
        <v>517</v>
      </c>
      <c r="AJ6554" t="s">
        <v>517</v>
      </c>
    </row>
    <row r="6555" spans="1:36" x14ac:dyDescent="0.25">
      <c r="A6555" s="13" t="s">
        <v>35417</v>
      </c>
      <c r="B6555" s="1">
        <v>42989</v>
      </c>
      <c r="C6555" s="2">
        <v>0.53407407407407403</v>
      </c>
      <c r="D6555" t="s">
        <v>35418</v>
      </c>
      <c r="E6555" t="s">
        <v>22</v>
      </c>
      <c r="F6555" t="s">
        <v>35419</v>
      </c>
      <c r="G6555" s="14" t="s">
        <v>35420</v>
      </c>
      <c r="H6555" s="14" t="s">
        <v>35421</v>
      </c>
      <c r="I6555" t="s">
        <v>21</v>
      </c>
      <c r="K6555">
        <v>9</v>
      </c>
      <c r="L6555">
        <v>11</v>
      </c>
      <c r="M6555">
        <v>12</v>
      </c>
      <c r="N6555">
        <v>2</v>
      </c>
      <c r="O6555" t="s">
        <v>517</v>
      </c>
      <c r="P6555" t="s">
        <v>517</v>
      </c>
      <c r="Q6555" t="s">
        <v>517</v>
      </c>
      <c r="R6555" t="s">
        <v>517</v>
      </c>
      <c r="S6555" t="s">
        <v>517</v>
      </c>
      <c r="T6555" t="s">
        <v>517</v>
      </c>
      <c r="U6555" t="s">
        <v>517</v>
      </c>
      <c r="V6555" t="s">
        <v>517</v>
      </c>
      <c r="W6555" t="s">
        <v>517</v>
      </c>
      <c r="X6555" t="s">
        <v>517</v>
      </c>
      <c r="Y6555" t="s">
        <v>35422</v>
      </c>
      <c r="Z6555" s="1">
        <v>25204</v>
      </c>
      <c r="AA6555" t="s">
        <v>14959</v>
      </c>
      <c r="AB6555">
        <v>48</v>
      </c>
      <c r="AC6555" t="s">
        <v>358</v>
      </c>
      <c r="AD6555" t="s">
        <v>490</v>
      </c>
      <c r="AF6555" t="s">
        <v>517</v>
      </c>
      <c r="AG6555" t="s">
        <v>517</v>
      </c>
      <c r="AH6555" t="s">
        <v>517</v>
      </c>
      <c r="AI6555" t="s">
        <v>517</v>
      </c>
      <c r="AJ6555" t="s">
        <v>517</v>
      </c>
    </row>
    <row r="6556" spans="1:36" x14ac:dyDescent="0.25">
      <c r="A6556" s="13" t="s">
        <v>35423</v>
      </c>
      <c r="B6556" s="1">
        <v>42989</v>
      </c>
      <c r="C6556" s="2">
        <v>0.51567129629629627</v>
      </c>
      <c r="D6556" t="s">
        <v>35424</v>
      </c>
      <c r="E6556" t="s">
        <v>22</v>
      </c>
      <c r="F6556" t="s">
        <v>35425</v>
      </c>
      <c r="G6556" s="14" t="s">
        <v>35426</v>
      </c>
      <c r="H6556" s="14" t="s">
        <v>35427</v>
      </c>
      <c r="I6556" t="s">
        <v>23</v>
      </c>
      <c r="K6556">
        <v>9</v>
      </c>
      <c r="L6556">
        <v>11</v>
      </c>
      <c r="M6556">
        <v>12</v>
      </c>
      <c r="N6556">
        <v>2</v>
      </c>
      <c r="O6556" t="s">
        <v>517</v>
      </c>
      <c r="P6556" t="s">
        <v>517</v>
      </c>
      <c r="Q6556" t="s">
        <v>517</v>
      </c>
      <c r="R6556" t="s">
        <v>517</v>
      </c>
      <c r="S6556" t="s">
        <v>517</v>
      </c>
      <c r="T6556" t="s">
        <v>517</v>
      </c>
      <c r="U6556" t="s">
        <v>517</v>
      </c>
      <c r="V6556" t="s">
        <v>517</v>
      </c>
      <c r="W6556" t="s">
        <v>517</v>
      </c>
      <c r="X6556" t="s">
        <v>517</v>
      </c>
      <c r="Y6556" t="s">
        <v>35428</v>
      </c>
      <c r="Z6556" s="1">
        <v>32779</v>
      </c>
      <c r="AA6556" t="s">
        <v>529</v>
      </c>
      <c r="AB6556">
        <v>27</v>
      </c>
      <c r="AC6556" t="s">
        <v>358</v>
      </c>
      <c r="AD6556" t="s">
        <v>482</v>
      </c>
      <c r="AF6556" t="s">
        <v>8295</v>
      </c>
      <c r="AG6556" t="s">
        <v>517</v>
      </c>
      <c r="AH6556" t="s">
        <v>517</v>
      </c>
      <c r="AI6556" t="s">
        <v>517</v>
      </c>
      <c r="AJ6556" t="s">
        <v>517</v>
      </c>
    </row>
    <row r="6557" spans="1:36" x14ac:dyDescent="0.25">
      <c r="A6557" s="13" t="s">
        <v>35429</v>
      </c>
      <c r="B6557" s="1">
        <v>42989</v>
      </c>
      <c r="C6557" s="2">
        <v>0.5072916666666667</v>
      </c>
      <c r="D6557" t="s">
        <v>8586</v>
      </c>
      <c r="E6557" t="s">
        <v>22</v>
      </c>
      <c r="F6557" t="s">
        <v>34701</v>
      </c>
      <c r="G6557" s="14" t="s">
        <v>34702</v>
      </c>
      <c r="H6557" s="14" t="s">
        <v>34703</v>
      </c>
      <c r="I6557" t="s">
        <v>21</v>
      </c>
      <c r="K6557">
        <v>9</v>
      </c>
      <c r="L6557">
        <v>11</v>
      </c>
      <c r="M6557">
        <v>12</v>
      </c>
      <c r="N6557">
        <v>2</v>
      </c>
      <c r="O6557" t="s">
        <v>34699</v>
      </c>
      <c r="P6557" t="s">
        <v>517</v>
      </c>
      <c r="Q6557" t="s">
        <v>517</v>
      </c>
      <c r="R6557" t="s">
        <v>517</v>
      </c>
      <c r="S6557" t="s">
        <v>517</v>
      </c>
      <c r="T6557" t="s">
        <v>517</v>
      </c>
      <c r="U6557" t="s">
        <v>517</v>
      </c>
      <c r="V6557" t="s">
        <v>517</v>
      </c>
      <c r="W6557" t="s">
        <v>589</v>
      </c>
      <c r="X6557" t="s">
        <v>590</v>
      </c>
      <c r="Y6557" t="s">
        <v>34704</v>
      </c>
      <c r="Z6557" s="1">
        <v>28797</v>
      </c>
      <c r="AA6557" t="s">
        <v>529</v>
      </c>
      <c r="AB6557">
        <v>38</v>
      </c>
      <c r="AC6557" t="s">
        <v>358</v>
      </c>
      <c r="AD6557" t="s">
        <v>483</v>
      </c>
      <c r="AF6557" t="s">
        <v>8266</v>
      </c>
      <c r="AG6557" t="s">
        <v>8282</v>
      </c>
      <c r="AH6557" t="s">
        <v>8307</v>
      </c>
      <c r="AI6557" t="s">
        <v>8254</v>
      </c>
      <c r="AJ6557" t="s">
        <v>517</v>
      </c>
    </row>
    <row r="6558" spans="1:36" x14ac:dyDescent="0.25">
      <c r="A6558" s="13" t="s">
        <v>35430</v>
      </c>
      <c r="B6558" s="1">
        <v>42989</v>
      </c>
      <c r="C6558" s="2">
        <v>0.497037037037037</v>
      </c>
      <c r="D6558" t="s">
        <v>35196</v>
      </c>
      <c r="E6558" t="s">
        <v>22</v>
      </c>
      <c r="F6558" t="s">
        <v>35197</v>
      </c>
      <c r="G6558" s="14" t="s">
        <v>35198</v>
      </c>
      <c r="H6558" s="14" t="s">
        <v>35199</v>
      </c>
      <c r="I6558" t="s">
        <v>24</v>
      </c>
      <c r="K6558">
        <v>9</v>
      </c>
      <c r="L6558">
        <v>11</v>
      </c>
      <c r="M6558">
        <v>11</v>
      </c>
      <c r="N6558">
        <v>2</v>
      </c>
      <c r="O6558" t="s">
        <v>517</v>
      </c>
      <c r="P6558" t="s">
        <v>517</v>
      </c>
      <c r="Q6558" t="s">
        <v>517</v>
      </c>
      <c r="R6558" t="s">
        <v>517</v>
      </c>
      <c r="S6558" t="s">
        <v>517</v>
      </c>
      <c r="T6558" t="s">
        <v>517</v>
      </c>
      <c r="U6558" t="s">
        <v>517</v>
      </c>
      <c r="V6558" t="s">
        <v>517</v>
      </c>
      <c r="W6558" t="s">
        <v>517</v>
      </c>
      <c r="X6558" t="s">
        <v>517</v>
      </c>
      <c r="Y6558" t="s">
        <v>11052</v>
      </c>
      <c r="Z6558" s="1">
        <v>33283</v>
      </c>
      <c r="AA6558" t="s">
        <v>529</v>
      </c>
      <c r="AB6558">
        <v>26</v>
      </c>
      <c r="AC6558" t="s">
        <v>358</v>
      </c>
      <c r="AD6558" t="s">
        <v>495</v>
      </c>
      <c r="AF6558" t="s">
        <v>8313</v>
      </c>
      <c r="AG6558" t="s">
        <v>517</v>
      </c>
      <c r="AH6558" t="s">
        <v>517</v>
      </c>
      <c r="AI6558" t="s">
        <v>517</v>
      </c>
      <c r="AJ6558" t="s">
        <v>517</v>
      </c>
    </row>
    <row r="6559" spans="1:36" x14ac:dyDescent="0.25">
      <c r="A6559" s="13" t="s">
        <v>35431</v>
      </c>
      <c r="B6559" s="1">
        <v>42989</v>
      </c>
      <c r="C6559" s="2">
        <v>0.49406250000000002</v>
      </c>
      <c r="D6559" t="s">
        <v>18797</v>
      </c>
      <c r="E6559" t="s">
        <v>22</v>
      </c>
      <c r="F6559" t="s">
        <v>18798</v>
      </c>
      <c r="G6559" s="14" t="s">
        <v>18799</v>
      </c>
      <c r="H6559" s="14" t="s">
        <v>34687</v>
      </c>
      <c r="I6559" t="s">
        <v>23</v>
      </c>
      <c r="K6559">
        <v>9</v>
      </c>
      <c r="L6559">
        <v>11</v>
      </c>
      <c r="M6559">
        <v>11</v>
      </c>
      <c r="N6559">
        <v>2</v>
      </c>
      <c r="O6559" t="s">
        <v>34685</v>
      </c>
      <c r="P6559" t="s">
        <v>517</v>
      </c>
      <c r="Q6559" t="s">
        <v>517</v>
      </c>
      <c r="R6559" t="s">
        <v>517</v>
      </c>
      <c r="S6559" t="s">
        <v>517</v>
      </c>
      <c r="T6559" t="s">
        <v>517</v>
      </c>
      <c r="U6559" t="s">
        <v>517</v>
      </c>
      <c r="V6559" t="s">
        <v>517</v>
      </c>
      <c r="W6559" t="s">
        <v>2420</v>
      </c>
      <c r="X6559" t="s">
        <v>1780</v>
      </c>
      <c r="Y6559" t="s">
        <v>16190</v>
      </c>
      <c r="Z6559" s="1">
        <v>29288</v>
      </c>
      <c r="AA6559" t="s">
        <v>18801</v>
      </c>
      <c r="AB6559">
        <v>37</v>
      </c>
      <c r="AC6559" t="s">
        <v>358</v>
      </c>
      <c r="AD6559" t="s">
        <v>499</v>
      </c>
      <c r="AF6559" t="s">
        <v>517</v>
      </c>
      <c r="AG6559" t="s">
        <v>517</v>
      </c>
      <c r="AH6559" t="s">
        <v>517</v>
      </c>
      <c r="AI6559" t="s">
        <v>517</v>
      </c>
      <c r="AJ6559" t="s">
        <v>517</v>
      </c>
    </row>
    <row r="6560" spans="1:36" x14ac:dyDescent="0.25">
      <c r="A6560" s="13" t="s">
        <v>35432</v>
      </c>
      <c r="B6560" s="1">
        <v>42989</v>
      </c>
      <c r="C6560" s="2">
        <v>0.48466435185185186</v>
      </c>
      <c r="D6560" t="s">
        <v>35433</v>
      </c>
      <c r="E6560" t="s">
        <v>22</v>
      </c>
      <c r="F6560" t="s">
        <v>34623</v>
      </c>
      <c r="G6560" s="14" t="s">
        <v>35434</v>
      </c>
      <c r="H6560" s="14" t="s">
        <v>35435</v>
      </c>
      <c r="I6560" t="s">
        <v>23</v>
      </c>
      <c r="K6560">
        <v>9</v>
      </c>
      <c r="L6560">
        <v>11</v>
      </c>
      <c r="M6560">
        <v>11</v>
      </c>
      <c r="N6560">
        <v>2</v>
      </c>
      <c r="O6560" t="s">
        <v>517</v>
      </c>
      <c r="P6560" t="s">
        <v>517</v>
      </c>
      <c r="Q6560" t="s">
        <v>517</v>
      </c>
      <c r="R6560" t="s">
        <v>517</v>
      </c>
      <c r="S6560" t="s">
        <v>517</v>
      </c>
      <c r="T6560" t="s">
        <v>517</v>
      </c>
      <c r="U6560" t="s">
        <v>517</v>
      </c>
      <c r="V6560" t="s">
        <v>517</v>
      </c>
      <c r="W6560" t="s">
        <v>517</v>
      </c>
      <c r="X6560" t="s">
        <v>517</v>
      </c>
      <c r="Y6560" t="s">
        <v>517</v>
      </c>
      <c r="Z6560" s="1" t="s">
        <v>517</v>
      </c>
      <c r="AA6560" t="s">
        <v>2648</v>
      </c>
      <c r="AB6560" t="s">
        <v>517</v>
      </c>
      <c r="AC6560" t="s">
        <v>358</v>
      </c>
      <c r="AD6560" t="s">
        <v>517</v>
      </c>
      <c r="AF6560" t="s">
        <v>8307</v>
      </c>
      <c r="AG6560" t="s">
        <v>517</v>
      </c>
      <c r="AH6560" t="s">
        <v>517</v>
      </c>
      <c r="AI6560" t="s">
        <v>517</v>
      </c>
      <c r="AJ6560" t="s">
        <v>517</v>
      </c>
    </row>
    <row r="6561" spans="1:36" x14ac:dyDescent="0.25">
      <c r="A6561" s="13" t="s">
        <v>35437</v>
      </c>
      <c r="B6561" s="1">
        <v>42989</v>
      </c>
      <c r="C6561" s="2">
        <v>0.47726851851851854</v>
      </c>
      <c r="D6561" t="s">
        <v>35438</v>
      </c>
      <c r="E6561" t="s">
        <v>22</v>
      </c>
      <c r="F6561" t="s">
        <v>35439</v>
      </c>
      <c r="G6561" s="14" t="s">
        <v>35440</v>
      </c>
      <c r="H6561" s="14" t="s">
        <v>35441</v>
      </c>
      <c r="I6561" t="s">
        <v>23</v>
      </c>
      <c r="K6561">
        <v>9</v>
      </c>
      <c r="L6561">
        <v>11</v>
      </c>
      <c r="M6561">
        <v>11</v>
      </c>
      <c r="N6561">
        <v>2</v>
      </c>
      <c r="O6561" t="s">
        <v>35436</v>
      </c>
      <c r="P6561" t="s">
        <v>517</v>
      </c>
      <c r="Q6561" t="s">
        <v>517</v>
      </c>
      <c r="R6561" t="s">
        <v>517</v>
      </c>
      <c r="S6561" t="s">
        <v>517</v>
      </c>
      <c r="T6561" t="s">
        <v>517</v>
      </c>
      <c r="U6561" t="s">
        <v>517</v>
      </c>
      <c r="V6561" t="s">
        <v>517</v>
      </c>
      <c r="W6561" t="s">
        <v>589</v>
      </c>
      <c r="X6561" t="s">
        <v>1238</v>
      </c>
      <c r="Y6561" t="s">
        <v>35442</v>
      </c>
      <c r="Z6561" s="1">
        <v>28781</v>
      </c>
      <c r="AA6561" t="s">
        <v>23096</v>
      </c>
      <c r="AB6561">
        <v>38</v>
      </c>
      <c r="AC6561" t="s">
        <v>357</v>
      </c>
      <c r="AD6561" t="s">
        <v>491</v>
      </c>
      <c r="AF6561" t="s">
        <v>517</v>
      </c>
      <c r="AG6561" t="s">
        <v>517</v>
      </c>
      <c r="AH6561" t="s">
        <v>517</v>
      </c>
      <c r="AI6561" t="s">
        <v>517</v>
      </c>
      <c r="AJ6561" t="s">
        <v>517</v>
      </c>
    </row>
    <row r="6562" spans="1:36" x14ac:dyDescent="0.25">
      <c r="A6562" s="13" t="s">
        <v>35443</v>
      </c>
      <c r="B6562" s="1">
        <v>42989</v>
      </c>
      <c r="C6562" s="2">
        <v>0.46835648148148151</v>
      </c>
      <c r="D6562" t="s">
        <v>35444</v>
      </c>
      <c r="E6562" t="s">
        <v>22</v>
      </c>
      <c r="F6562" t="s">
        <v>35445</v>
      </c>
      <c r="G6562" s="14" t="s">
        <v>35446</v>
      </c>
      <c r="H6562" s="14" t="s">
        <v>35447</v>
      </c>
      <c r="I6562" t="s">
        <v>25</v>
      </c>
      <c r="K6562">
        <v>9</v>
      </c>
      <c r="L6562">
        <v>11</v>
      </c>
      <c r="M6562">
        <v>11</v>
      </c>
      <c r="N6562">
        <v>2</v>
      </c>
      <c r="O6562" t="s">
        <v>517</v>
      </c>
      <c r="P6562" t="s">
        <v>517</v>
      </c>
      <c r="Q6562" t="s">
        <v>517</v>
      </c>
      <c r="R6562" t="s">
        <v>517</v>
      </c>
      <c r="S6562" t="s">
        <v>517</v>
      </c>
      <c r="T6562" t="s">
        <v>517</v>
      </c>
      <c r="U6562" t="s">
        <v>517</v>
      </c>
      <c r="V6562" t="s">
        <v>517</v>
      </c>
      <c r="W6562" t="s">
        <v>517</v>
      </c>
      <c r="X6562" t="s">
        <v>517</v>
      </c>
      <c r="Y6562" t="s">
        <v>35448</v>
      </c>
      <c r="Z6562" s="1">
        <v>32298</v>
      </c>
      <c r="AA6562" t="s">
        <v>35449</v>
      </c>
      <c r="AB6562">
        <v>29</v>
      </c>
      <c r="AC6562" t="s">
        <v>358</v>
      </c>
      <c r="AD6562" t="s">
        <v>483</v>
      </c>
      <c r="AF6562" t="s">
        <v>8282</v>
      </c>
      <c r="AG6562" t="s">
        <v>517</v>
      </c>
      <c r="AH6562" t="s">
        <v>517</v>
      </c>
      <c r="AI6562" t="s">
        <v>517</v>
      </c>
      <c r="AJ6562" t="s">
        <v>517</v>
      </c>
    </row>
    <row r="6563" spans="1:36" x14ac:dyDescent="0.25">
      <c r="A6563" s="13" t="s">
        <v>35450</v>
      </c>
      <c r="B6563" s="1">
        <v>42989</v>
      </c>
      <c r="C6563" s="2">
        <v>0.46740740740740744</v>
      </c>
      <c r="D6563" t="s">
        <v>35451</v>
      </c>
      <c r="E6563" t="s">
        <v>22</v>
      </c>
      <c r="F6563" t="s">
        <v>35452</v>
      </c>
      <c r="G6563" s="14" t="s">
        <v>35453</v>
      </c>
      <c r="H6563" s="14" t="s">
        <v>35454</v>
      </c>
      <c r="I6563" t="s">
        <v>24</v>
      </c>
      <c r="K6563">
        <v>9</v>
      </c>
      <c r="L6563">
        <v>11</v>
      </c>
      <c r="M6563">
        <v>11</v>
      </c>
      <c r="N6563">
        <v>2</v>
      </c>
      <c r="O6563" t="s">
        <v>517</v>
      </c>
      <c r="P6563" t="s">
        <v>517</v>
      </c>
      <c r="Q6563" t="s">
        <v>517</v>
      </c>
      <c r="R6563" t="s">
        <v>517</v>
      </c>
      <c r="S6563" t="s">
        <v>517</v>
      </c>
      <c r="T6563" t="s">
        <v>517</v>
      </c>
      <c r="U6563" t="s">
        <v>517</v>
      </c>
      <c r="V6563" t="s">
        <v>517</v>
      </c>
      <c r="W6563" t="s">
        <v>517</v>
      </c>
      <c r="X6563" t="s">
        <v>517</v>
      </c>
      <c r="Y6563" t="s">
        <v>1121</v>
      </c>
      <c r="Z6563" s="1">
        <v>33562</v>
      </c>
      <c r="AA6563" t="s">
        <v>4799</v>
      </c>
      <c r="AB6563">
        <v>25</v>
      </c>
      <c r="AC6563" t="s">
        <v>358</v>
      </c>
      <c r="AD6563" t="s">
        <v>501</v>
      </c>
      <c r="AF6563" t="s">
        <v>517</v>
      </c>
      <c r="AG6563" t="s">
        <v>517</v>
      </c>
      <c r="AH6563" t="s">
        <v>517</v>
      </c>
      <c r="AI6563" t="s">
        <v>517</v>
      </c>
      <c r="AJ6563" t="s">
        <v>517</v>
      </c>
    </row>
    <row r="6564" spans="1:36" x14ac:dyDescent="0.25">
      <c r="A6564" s="13" t="s">
        <v>35456</v>
      </c>
      <c r="B6564" s="1">
        <v>42989</v>
      </c>
      <c r="C6564" s="2">
        <v>0.40408564814814812</v>
      </c>
      <c r="D6564" t="s">
        <v>35457</v>
      </c>
      <c r="E6564" t="s">
        <v>22</v>
      </c>
      <c r="F6564" t="s">
        <v>35458</v>
      </c>
      <c r="G6564" s="14" t="s">
        <v>35459</v>
      </c>
      <c r="H6564" s="14" t="s">
        <v>35460</v>
      </c>
      <c r="I6564" t="s">
        <v>23</v>
      </c>
      <c r="K6564">
        <v>9</v>
      </c>
      <c r="L6564">
        <v>11</v>
      </c>
      <c r="M6564">
        <v>9</v>
      </c>
      <c r="N6564">
        <v>2</v>
      </c>
      <c r="O6564" t="s">
        <v>35455</v>
      </c>
      <c r="P6564" t="s">
        <v>517</v>
      </c>
      <c r="Q6564" t="s">
        <v>517</v>
      </c>
      <c r="R6564" t="s">
        <v>517</v>
      </c>
      <c r="S6564" t="s">
        <v>517</v>
      </c>
      <c r="T6564" t="s">
        <v>517</v>
      </c>
      <c r="U6564" t="s">
        <v>517</v>
      </c>
      <c r="V6564" t="s">
        <v>517</v>
      </c>
      <c r="W6564" t="s">
        <v>858</v>
      </c>
      <c r="X6564" t="s">
        <v>850</v>
      </c>
      <c r="Y6564" t="s">
        <v>35461</v>
      </c>
      <c r="Z6564" s="1">
        <v>31325</v>
      </c>
      <c r="AA6564" t="s">
        <v>35462</v>
      </c>
      <c r="AB6564">
        <v>31</v>
      </c>
      <c r="AC6564" t="s">
        <v>357</v>
      </c>
      <c r="AD6564" t="s">
        <v>482</v>
      </c>
      <c r="AF6564" t="s">
        <v>8295</v>
      </c>
      <c r="AG6564" t="s">
        <v>517</v>
      </c>
      <c r="AH6564" t="s">
        <v>8306</v>
      </c>
      <c r="AI6564" t="s">
        <v>8304</v>
      </c>
      <c r="AJ6564" t="s">
        <v>517</v>
      </c>
    </row>
    <row r="6565" spans="1:36" x14ac:dyDescent="0.25">
      <c r="A6565" s="13" t="s">
        <v>35463</v>
      </c>
      <c r="B6565" s="1">
        <v>42989</v>
      </c>
      <c r="C6565" s="2">
        <v>0.38328703703703698</v>
      </c>
      <c r="D6565" t="s">
        <v>35464</v>
      </c>
      <c r="E6565" t="s">
        <v>22</v>
      </c>
      <c r="F6565" t="s">
        <v>35465</v>
      </c>
      <c r="G6565" s="14" t="s">
        <v>35466</v>
      </c>
      <c r="H6565" s="14" t="s">
        <v>35467</v>
      </c>
      <c r="I6565" t="s">
        <v>21</v>
      </c>
      <c r="K6565">
        <v>9</v>
      </c>
      <c r="L6565">
        <v>11</v>
      </c>
      <c r="M6565">
        <v>9</v>
      </c>
      <c r="N6565">
        <v>2</v>
      </c>
      <c r="O6565" t="s">
        <v>517</v>
      </c>
      <c r="P6565" t="s">
        <v>517</v>
      </c>
      <c r="Q6565" t="s">
        <v>517</v>
      </c>
      <c r="R6565" t="s">
        <v>517</v>
      </c>
      <c r="S6565" t="s">
        <v>517</v>
      </c>
      <c r="T6565" t="s">
        <v>517</v>
      </c>
      <c r="U6565" t="s">
        <v>517</v>
      </c>
      <c r="V6565" t="s">
        <v>517</v>
      </c>
      <c r="W6565" t="s">
        <v>517</v>
      </c>
      <c r="X6565" t="s">
        <v>517</v>
      </c>
      <c r="Y6565" t="s">
        <v>35468</v>
      </c>
      <c r="Z6565" s="1">
        <v>27473</v>
      </c>
      <c r="AA6565" t="s">
        <v>529</v>
      </c>
      <c r="AB6565">
        <v>42</v>
      </c>
      <c r="AC6565" t="s">
        <v>358</v>
      </c>
      <c r="AD6565" t="s">
        <v>493</v>
      </c>
      <c r="AF6565" t="s">
        <v>8263</v>
      </c>
      <c r="AG6565" t="s">
        <v>8296</v>
      </c>
      <c r="AH6565" t="s">
        <v>8295</v>
      </c>
      <c r="AI6565" t="s">
        <v>517</v>
      </c>
      <c r="AJ6565" t="s">
        <v>517</v>
      </c>
    </row>
    <row r="6566" spans="1:36" x14ac:dyDescent="0.25">
      <c r="A6566" t="s">
        <v>35470</v>
      </c>
      <c r="B6566">
        <v>42989</v>
      </c>
      <c r="C6566">
        <v>0.3495949074074074</v>
      </c>
      <c r="D6566" t="s">
        <v>35471</v>
      </c>
      <c r="E6566" t="s">
        <v>22</v>
      </c>
      <c r="F6566" t="s">
        <v>35472</v>
      </c>
      <c r="G6566" t="s">
        <v>35473</v>
      </c>
      <c r="H6566" t="s">
        <v>35474</v>
      </c>
      <c r="I6566" t="s">
        <v>23</v>
      </c>
      <c r="K6566">
        <v>9</v>
      </c>
      <c r="L6566">
        <v>11</v>
      </c>
      <c r="M6566">
        <v>8</v>
      </c>
      <c r="N6566">
        <v>2</v>
      </c>
      <c r="O6566" t="s">
        <v>35469</v>
      </c>
      <c r="P6566" t="s">
        <v>517</v>
      </c>
      <c r="Q6566" t="s">
        <v>517</v>
      </c>
      <c r="R6566" t="s">
        <v>517</v>
      </c>
      <c r="S6566" t="s">
        <v>517</v>
      </c>
      <c r="T6566" t="s">
        <v>517</v>
      </c>
      <c r="U6566" t="s">
        <v>517</v>
      </c>
      <c r="V6566" t="s">
        <v>517</v>
      </c>
      <c r="W6566" t="s">
        <v>579</v>
      </c>
      <c r="X6566" t="s">
        <v>477</v>
      </c>
      <c r="Y6566" t="s">
        <v>13926</v>
      </c>
      <c r="Z6566">
        <v>25874</v>
      </c>
      <c r="AA6566" t="s">
        <v>2695</v>
      </c>
      <c r="AB6566">
        <v>46</v>
      </c>
      <c r="AC6566" t="s">
        <v>358</v>
      </c>
      <c r="AD6566" t="s">
        <v>502</v>
      </c>
      <c r="AF6566" t="s">
        <v>517</v>
      </c>
      <c r="AG6566" t="s">
        <v>517</v>
      </c>
      <c r="AH6566" t="s">
        <v>517</v>
      </c>
      <c r="AI6566" t="s">
        <v>517</v>
      </c>
      <c r="AJ6566" t="s">
        <v>517</v>
      </c>
    </row>
    <row r="6567" spans="1:36" x14ac:dyDescent="0.25">
      <c r="A6567" s="13" t="s">
        <v>35475</v>
      </c>
      <c r="B6567" s="1">
        <v>42989</v>
      </c>
      <c r="C6567" s="2">
        <v>0.33394675925925926</v>
      </c>
      <c r="D6567" t="s">
        <v>35476</v>
      </c>
      <c r="E6567" t="s">
        <v>22</v>
      </c>
      <c r="F6567" t="s">
        <v>35477</v>
      </c>
      <c r="G6567" s="14" t="s">
        <v>35478</v>
      </c>
      <c r="H6567" s="14" t="s">
        <v>35479</v>
      </c>
      <c r="I6567" t="s">
        <v>21</v>
      </c>
      <c r="K6567">
        <v>9</v>
      </c>
      <c r="L6567">
        <v>11</v>
      </c>
      <c r="M6567">
        <v>8</v>
      </c>
      <c r="N6567">
        <v>2</v>
      </c>
      <c r="O6567" t="s">
        <v>517</v>
      </c>
      <c r="P6567" t="s">
        <v>517</v>
      </c>
      <c r="Q6567" t="s">
        <v>517</v>
      </c>
      <c r="R6567" t="s">
        <v>517</v>
      </c>
      <c r="S6567" t="s">
        <v>517</v>
      </c>
      <c r="T6567" t="s">
        <v>517</v>
      </c>
      <c r="U6567" t="s">
        <v>517</v>
      </c>
      <c r="V6567" t="s">
        <v>517</v>
      </c>
      <c r="W6567" t="s">
        <v>517</v>
      </c>
      <c r="X6567" t="s">
        <v>517</v>
      </c>
      <c r="Y6567" t="s">
        <v>35480</v>
      </c>
      <c r="Z6567" s="1">
        <v>22042</v>
      </c>
      <c r="AA6567" t="s">
        <v>9742</v>
      </c>
      <c r="AB6567">
        <v>57</v>
      </c>
      <c r="AC6567" t="s">
        <v>357</v>
      </c>
      <c r="AD6567" t="s">
        <v>482</v>
      </c>
      <c r="AF6567" t="s">
        <v>8305</v>
      </c>
      <c r="AG6567" t="s">
        <v>8295</v>
      </c>
      <c r="AH6567" t="s">
        <v>517</v>
      </c>
      <c r="AI6567" t="s">
        <v>517</v>
      </c>
      <c r="AJ6567" t="s">
        <v>517</v>
      </c>
    </row>
    <row r="6568" spans="1:36" x14ac:dyDescent="0.25">
      <c r="A6568" s="13" t="s">
        <v>35481</v>
      </c>
      <c r="B6568" s="1">
        <v>42989</v>
      </c>
      <c r="C6568" s="2">
        <v>0.32173611111111111</v>
      </c>
      <c r="D6568" t="s">
        <v>35482</v>
      </c>
      <c r="E6568" t="s">
        <v>22</v>
      </c>
      <c r="F6568" t="s">
        <v>35483</v>
      </c>
      <c r="G6568" s="14" t="s">
        <v>35484</v>
      </c>
      <c r="H6568" s="14" t="s">
        <v>35485</v>
      </c>
      <c r="I6568" t="s">
        <v>21</v>
      </c>
      <c r="K6568">
        <v>9</v>
      </c>
      <c r="L6568">
        <v>11</v>
      </c>
      <c r="M6568">
        <v>7</v>
      </c>
      <c r="N6568">
        <v>2</v>
      </c>
      <c r="O6568" t="s">
        <v>517</v>
      </c>
      <c r="P6568" t="s">
        <v>517</v>
      </c>
      <c r="Q6568" t="s">
        <v>517</v>
      </c>
      <c r="R6568" t="s">
        <v>517</v>
      </c>
      <c r="S6568" t="s">
        <v>517</v>
      </c>
      <c r="T6568" t="s">
        <v>517</v>
      </c>
      <c r="U6568" t="s">
        <v>517</v>
      </c>
      <c r="V6568" t="s">
        <v>517</v>
      </c>
      <c r="W6568" t="s">
        <v>517</v>
      </c>
      <c r="X6568" t="s">
        <v>517</v>
      </c>
      <c r="Y6568" t="s">
        <v>29835</v>
      </c>
      <c r="Z6568" s="1">
        <v>33970</v>
      </c>
      <c r="AA6568" t="s">
        <v>529</v>
      </c>
      <c r="AB6568">
        <v>24</v>
      </c>
      <c r="AC6568" t="s">
        <v>358</v>
      </c>
      <c r="AD6568" t="s">
        <v>485</v>
      </c>
      <c r="AF6568" t="s">
        <v>8313</v>
      </c>
      <c r="AG6568" t="s">
        <v>8266</v>
      </c>
      <c r="AH6568" t="s">
        <v>8306</v>
      </c>
      <c r="AI6568" t="s">
        <v>517</v>
      </c>
      <c r="AJ6568" t="s">
        <v>517</v>
      </c>
    </row>
    <row r="6569" spans="1:36" x14ac:dyDescent="0.25">
      <c r="A6569" s="13" t="s">
        <v>35487</v>
      </c>
      <c r="B6569" s="1">
        <v>42989</v>
      </c>
      <c r="C6569" s="2">
        <v>0.29991898148148149</v>
      </c>
      <c r="D6569" t="s">
        <v>35488</v>
      </c>
      <c r="E6569" t="s">
        <v>22</v>
      </c>
      <c r="F6569" t="s">
        <v>35489</v>
      </c>
      <c r="G6569" s="14" t="s">
        <v>35490</v>
      </c>
      <c r="H6569" s="14" t="s">
        <v>35491</v>
      </c>
      <c r="I6569" t="s">
        <v>23</v>
      </c>
      <c r="K6569">
        <v>9</v>
      </c>
      <c r="L6569">
        <v>11</v>
      </c>
      <c r="M6569">
        <v>7</v>
      </c>
      <c r="N6569">
        <v>2</v>
      </c>
      <c r="O6569" t="s">
        <v>35486</v>
      </c>
      <c r="P6569" t="s">
        <v>517</v>
      </c>
      <c r="Q6569" t="s">
        <v>517</v>
      </c>
      <c r="R6569" t="s">
        <v>517</v>
      </c>
      <c r="S6569" t="s">
        <v>517</v>
      </c>
      <c r="T6569" t="s">
        <v>517</v>
      </c>
      <c r="U6569" t="s">
        <v>517</v>
      </c>
      <c r="V6569" t="s">
        <v>517</v>
      </c>
      <c r="W6569" t="s">
        <v>3570</v>
      </c>
      <c r="X6569" t="s">
        <v>477</v>
      </c>
      <c r="Y6569" t="s">
        <v>35492</v>
      </c>
      <c r="Z6569" s="1">
        <v>29738</v>
      </c>
      <c r="AA6569" t="s">
        <v>1684</v>
      </c>
      <c r="AB6569">
        <v>36</v>
      </c>
      <c r="AC6569" t="s">
        <v>358</v>
      </c>
      <c r="AD6569" t="s">
        <v>482</v>
      </c>
      <c r="AF6569" t="s">
        <v>517</v>
      </c>
      <c r="AG6569" t="s">
        <v>517</v>
      </c>
      <c r="AH6569" t="s">
        <v>517</v>
      </c>
      <c r="AI6569" t="s">
        <v>517</v>
      </c>
      <c r="AJ6569" t="s">
        <v>517</v>
      </c>
    </row>
    <row r="6570" spans="1:36" x14ac:dyDescent="0.25">
      <c r="A6570" s="13" t="s">
        <v>35493</v>
      </c>
      <c r="B6570" s="1">
        <v>42989</v>
      </c>
      <c r="C6570" s="2">
        <v>0.16437500000000002</v>
      </c>
      <c r="D6570" t="s">
        <v>35494</v>
      </c>
      <c r="E6570" t="s">
        <v>22</v>
      </c>
      <c r="F6570" t="s">
        <v>35495</v>
      </c>
      <c r="G6570" s="14" t="s">
        <v>35496</v>
      </c>
      <c r="H6570" s="14" t="s">
        <v>35497</v>
      </c>
      <c r="I6570" t="s">
        <v>26</v>
      </c>
      <c r="K6570">
        <v>9</v>
      </c>
      <c r="L6570">
        <v>11</v>
      </c>
      <c r="M6570">
        <v>3</v>
      </c>
      <c r="N6570">
        <v>2</v>
      </c>
      <c r="O6570" t="s">
        <v>517</v>
      </c>
      <c r="P6570" t="s">
        <v>517</v>
      </c>
      <c r="Q6570" t="s">
        <v>517</v>
      </c>
      <c r="R6570" t="s">
        <v>517</v>
      </c>
      <c r="S6570" t="s">
        <v>517</v>
      </c>
      <c r="T6570" t="s">
        <v>517</v>
      </c>
      <c r="U6570" t="s">
        <v>517</v>
      </c>
      <c r="V6570" t="s">
        <v>517</v>
      </c>
      <c r="W6570" t="s">
        <v>517</v>
      </c>
      <c r="X6570" t="s">
        <v>517</v>
      </c>
      <c r="Y6570" t="s">
        <v>10441</v>
      </c>
      <c r="Z6570" s="1">
        <v>31416</v>
      </c>
      <c r="AA6570" t="s">
        <v>19728</v>
      </c>
      <c r="AB6570">
        <v>31</v>
      </c>
      <c r="AC6570" t="s">
        <v>358</v>
      </c>
      <c r="AD6570" t="s">
        <v>500</v>
      </c>
      <c r="AF6570" t="s">
        <v>8259</v>
      </c>
      <c r="AG6570" t="s">
        <v>517</v>
      </c>
      <c r="AH6570" t="s">
        <v>517</v>
      </c>
      <c r="AI6570" t="s">
        <v>517</v>
      </c>
      <c r="AJ6570" t="s">
        <v>517</v>
      </c>
    </row>
    <row r="6571" spans="1:36" x14ac:dyDescent="0.25">
      <c r="A6571" s="13" t="s">
        <v>35498</v>
      </c>
      <c r="B6571" s="1">
        <v>42989</v>
      </c>
      <c r="C6571" s="2">
        <v>2.8275462962962964E-2</v>
      </c>
      <c r="D6571" t="s">
        <v>35499</v>
      </c>
      <c r="E6571" t="s">
        <v>22</v>
      </c>
      <c r="F6571" t="s">
        <v>35500</v>
      </c>
      <c r="G6571" s="14" t="s">
        <v>35501</v>
      </c>
      <c r="H6571" s="14" t="s">
        <v>35502</v>
      </c>
      <c r="I6571" t="s">
        <v>21</v>
      </c>
      <c r="K6571">
        <v>9</v>
      </c>
      <c r="L6571">
        <v>11</v>
      </c>
      <c r="M6571">
        <v>0</v>
      </c>
      <c r="N6571">
        <v>2</v>
      </c>
      <c r="O6571" t="s">
        <v>517</v>
      </c>
      <c r="P6571" t="s">
        <v>517</v>
      </c>
      <c r="Q6571" t="s">
        <v>517</v>
      </c>
      <c r="R6571" t="s">
        <v>517</v>
      </c>
      <c r="S6571" t="s">
        <v>517</v>
      </c>
      <c r="T6571" t="s">
        <v>517</v>
      </c>
      <c r="U6571" t="s">
        <v>517</v>
      </c>
      <c r="V6571" t="s">
        <v>517</v>
      </c>
      <c r="W6571" t="s">
        <v>517</v>
      </c>
      <c r="X6571" t="s">
        <v>517</v>
      </c>
      <c r="Y6571" t="s">
        <v>35503</v>
      </c>
      <c r="Z6571" s="1">
        <v>34241</v>
      </c>
      <c r="AA6571" t="s">
        <v>20344</v>
      </c>
      <c r="AB6571">
        <v>23</v>
      </c>
      <c r="AC6571" t="s">
        <v>358</v>
      </c>
      <c r="AD6571" t="s">
        <v>499</v>
      </c>
      <c r="AF6571" t="s">
        <v>8313</v>
      </c>
      <c r="AG6571" t="s">
        <v>517</v>
      </c>
      <c r="AH6571" t="s">
        <v>517</v>
      </c>
      <c r="AI6571" t="s">
        <v>517</v>
      </c>
      <c r="AJ6571" t="s">
        <v>517</v>
      </c>
    </row>
    <row r="6572" spans="1:36" x14ac:dyDescent="0.25">
      <c r="A6572" t="s">
        <v>35504</v>
      </c>
      <c r="B6572">
        <v>42989</v>
      </c>
      <c r="C6572">
        <v>2.5115740740740741E-2</v>
      </c>
      <c r="D6572" t="s">
        <v>35499</v>
      </c>
      <c r="E6572" t="s">
        <v>22</v>
      </c>
      <c r="F6572" t="s">
        <v>35500</v>
      </c>
      <c r="G6572" t="s">
        <v>35501</v>
      </c>
      <c r="H6572" t="s">
        <v>35502</v>
      </c>
      <c r="I6572" t="s">
        <v>23</v>
      </c>
      <c r="K6572">
        <v>9</v>
      </c>
      <c r="L6572">
        <v>11</v>
      </c>
      <c r="M6572">
        <v>0</v>
      </c>
      <c r="N6572">
        <v>2</v>
      </c>
      <c r="O6572" t="s">
        <v>517</v>
      </c>
      <c r="P6572" t="s">
        <v>517</v>
      </c>
      <c r="Q6572" t="s">
        <v>517</v>
      </c>
      <c r="R6572" t="s">
        <v>517</v>
      </c>
      <c r="S6572" t="s">
        <v>517</v>
      </c>
      <c r="T6572" t="s">
        <v>517</v>
      </c>
      <c r="U6572" t="s">
        <v>517</v>
      </c>
      <c r="V6572" t="s">
        <v>517</v>
      </c>
      <c r="W6572" t="s">
        <v>517</v>
      </c>
      <c r="X6572" t="s">
        <v>517</v>
      </c>
      <c r="Y6572" t="s">
        <v>35503</v>
      </c>
      <c r="Z6572">
        <v>34241</v>
      </c>
      <c r="AA6572" t="s">
        <v>20344</v>
      </c>
      <c r="AB6572">
        <v>23</v>
      </c>
      <c r="AC6572" t="s">
        <v>358</v>
      </c>
      <c r="AD6572" t="s">
        <v>499</v>
      </c>
      <c r="AF6572" t="s">
        <v>517</v>
      </c>
      <c r="AG6572" t="s">
        <v>517</v>
      </c>
      <c r="AH6572" t="s">
        <v>517</v>
      </c>
      <c r="AI6572" t="s">
        <v>517</v>
      </c>
      <c r="AJ6572" t="s">
        <v>517</v>
      </c>
    </row>
    <row r="6573" spans="1:36" x14ac:dyDescent="0.25">
      <c r="A6573" s="13" t="s">
        <v>35505</v>
      </c>
      <c r="B6573" s="1">
        <v>42989</v>
      </c>
      <c r="C6573" s="2">
        <v>2.2326388888888885E-2</v>
      </c>
      <c r="D6573" t="s">
        <v>35506</v>
      </c>
      <c r="E6573" t="s">
        <v>22</v>
      </c>
      <c r="F6573" t="s">
        <v>35500</v>
      </c>
      <c r="G6573" s="14" t="s">
        <v>35507</v>
      </c>
      <c r="H6573" s="14" t="s">
        <v>35508</v>
      </c>
      <c r="I6573" t="s">
        <v>25</v>
      </c>
      <c r="K6573">
        <v>9</v>
      </c>
      <c r="L6573">
        <v>11</v>
      </c>
      <c r="M6573">
        <v>0</v>
      </c>
      <c r="N6573">
        <v>2</v>
      </c>
      <c r="O6573" t="s">
        <v>517</v>
      </c>
      <c r="P6573" t="s">
        <v>517</v>
      </c>
      <c r="Q6573" t="s">
        <v>517</v>
      </c>
      <c r="R6573" t="s">
        <v>517</v>
      </c>
      <c r="S6573" t="s">
        <v>517</v>
      </c>
      <c r="T6573" t="s">
        <v>517</v>
      </c>
      <c r="U6573" t="s">
        <v>517</v>
      </c>
      <c r="V6573" t="s">
        <v>517</v>
      </c>
      <c r="W6573" t="s">
        <v>517</v>
      </c>
      <c r="X6573" t="s">
        <v>517</v>
      </c>
      <c r="Y6573" t="s">
        <v>35503</v>
      </c>
      <c r="Z6573" s="1">
        <v>34241</v>
      </c>
      <c r="AA6573" t="s">
        <v>35509</v>
      </c>
      <c r="AB6573">
        <v>23</v>
      </c>
      <c r="AC6573" t="s">
        <v>358</v>
      </c>
      <c r="AD6573" t="s">
        <v>499</v>
      </c>
      <c r="AF6573" t="s">
        <v>8313</v>
      </c>
      <c r="AG6573" t="s">
        <v>517</v>
      </c>
      <c r="AH6573" t="s">
        <v>517</v>
      </c>
      <c r="AI6573" t="s">
        <v>517</v>
      </c>
      <c r="AJ6573" t="s">
        <v>517</v>
      </c>
    </row>
    <row r="6574" spans="1:36" x14ac:dyDescent="0.25">
      <c r="A6574" s="13" t="s">
        <v>35510</v>
      </c>
      <c r="B6574" s="1">
        <v>42989</v>
      </c>
      <c r="C6574" s="2">
        <v>2.1504629629629627E-2</v>
      </c>
      <c r="D6574" t="s">
        <v>35506</v>
      </c>
      <c r="E6574" t="s">
        <v>22</v>
      </c>
      <c r="F6574" t="s">
        <v>35500</v>
      </c>
      <c r="G6574" s="14" t="s">
        <v>35507</v>
      </c>
      <c r="H6574" s="14" t="s">
        <v>35508</v>
      </c>
      <c r="I6574" t="s">
        <v>21</v>
      </c>
      <c r="K6574">
        <v>9</v>
      </c>
      <c r="L6574">
        <v>11</v>
      </c>
      <c r="M6574">
        <v>0</v>
      </c>
      <c r="N6574">
        <v>2</v>
      </c>
      <c r="O6574" t="s">
        <v>517</v>
      </c>
      <c r="P6574" t="s">
        <v>517</v>
      </c>
      <c r="Q6574" t="s">
        <v>517</v>
      </c>
      <c r="R6574" t="s">
        <v>517</v>
      </c>
      <c r="S6574" t="s">
        <v>517</v>
      </c>
      <c r="T6574" t="s">
        <v>517</v>
      </c>
      <c r="U6574" t="s">
        <v>517</v>
      </c>
      <c r="V6574" t="s">
        <v>517</v>
      </c>
      <c r="W6574" t="s">
        <v>517</v>
      </c>
      <c r="X6574" t="s">
        <v>517</v>
      </c>
      <c r="Y6574" t="s">
        <v>35503</v>
      </c>
      <c r="Z6574" s="1">
        <v>34241</v>
      </c>
      <c r="AA6574" t="s">
        <v>35509</v>
      </c>
      <c r="AB6574">
        <v>23</v>
      </c>
      <c r="AC6574" t="s">
        <v>358</v>
      </c>
      <c r="AD6574" t="s">
        <v>499</v>
      </c>
      <c r="AF6574" t="s">
        <v>8313</v>
      </c>
      <c r="AG6574" t="s">
        <v>517</v>
      </c>
      <c r="AH6574" t="s">
        <v>517</v>
      </c>
      <c r="AI6574" t="s">
        <v>517</v>
      </c>
      <c r="AJ6574" t="s">
        <v>517</v>
      </c>
    </row>
    <row r="6575" spans="1:36" x14ac:dyDescent="0.25">
      <c r="A6575" s="13" t="s">
        <v>35511</v>
      </c>
      <c r="B6575" s="1">
        <v>42989</v>
      </c>
      <c r="C6575" s="2">
        <v>5.5671296296296302E-3</v>
      </c>
      <c r="D6575" t="s">
        <v>35512</v>
      </c>
      <c r="E6575" t="s">
        <v>22</v>
      </c>
      <c r="F6575" t="s">
        <v>35513</v>
      </c>
      <c r="G6575" s="14" t="s">
        <v>35514</v>
      </c>
      <c r="H6575" s="14" t="s">
        <v>35515</v>
      </c>
      <c r="I6575" t="s">
        <v>21</v>
      </c>
      <c r="K6575">
        <v>9</v>
      </c>
      <c r="L6575">
        <v>11</v>
      </c>
      <c r="M6575">
        <v>0</v>
      </c>
      <c r="N6575">
        <v>2</v>
      </c>
      <c r="O6575" t="s">
        <v>517</v>
      </c>
      <c r="P6575" t="s">
        <v>517</v>
      </c>
      <c r="Q6575" t="s">
        <v>517</v>
      </c>
      <c r="R6575" t="s">
        <v>517</v>
      </c>
      <c r="S6575" t="s">
        <v>517</v>
      </c>
      <c r="T6575" t="s">
        <v>517</v>
      </c>
      <c r="U6575" t="s">
        <v>517</v>
      </c>
      <c r="V6575" t="s">
        <v>517</v>
      </c>
      <c r="W6575" t="s">
        <v>517</v>
      </c>
      <c r="X6575" t="s">
        <v>517</v>
      </c>
      <c r="Y6575" t="s">
        <v>8430</v>
      </c>
      <c r="Z6575" s="1">
        <v>32509</v>
      </c>
      <c r="AA6575" t="s">
        <v>35516</v>
      </c>
      <c r="AB6575">
        <v>28</v>
      </c>
      <c r="AC6575" t="s">
        <v>358</v>
      </c>
      <c r="AD6575" t="s">
        <v>489</v>
      </c>
      <c r="AF6575" t="s">
        <v>8270</v>
      </c>
      <c r="AG6575" t="s">
        <v>8261</v>
      </c>
      <c r="AH6575" t="s">
        <v>517</v>
      </c>
      <c r="AI6575" t="s">
        <v>517</v>
      </c>
      <c r="AJ6575" t="s">
        <v>517</v>
      </c>
    </row>
    <row r="6576" spans="1:36" x14ac:dyDescent="0.25">
      <c r="A6576" s="13" t="s">
        <v>35517</v>
      </c>
      <c r="B6576" s="1">
        <v>42989</v>
      </c>
      <c r="C6576" s="2">
        <v>1.0532407407407407E-3</v>
      </c>
      <c r="D6576" t="s">
        <v>35518</v>
      </c>
      <c r="E6576" t="s">
        <v>22</v>
      </c>
      <c r="F6576" t="s">
        <v>35519</v>
      </c>
      <c r="G6576" s="14" t="s">
        <v>35520</v>
      </c>
      <c r="H6576" s="14" t="s">
        <v>35521</v>
      </c>
      <c r="I6576" t="s">
        <v>21</v>
      </c>
      <c r="K6576">
        <v>9</v>
      </c>
      <c r="L6576">
        <v>11</v>
      </c>
      <c r="M6576">
        <v>0</v>
      </c>
      <c r="N6576">
        <v>2</v>
      </c>
      <c r="O6576" t="s">
        <v>517</v>
      </c>
      <c r="P6576" t="s">
        <v>517</v>
      </c>
      <c r="Q6576" t="s">
        <v>517</v>
      </c>
      <c r="R6576" t="s">
        <v>517</v>
      </c>
      <c r="S6576" t="s">
        <v>517</v>
      </c>
      <c r="T6576" t="s">
        <v>517</v>
      </c>
      <c r="U6576" t="s">
        <v>517</v>
      </c>
      <c r="V6576" t="s">
        <v>517</v>
      </c>
      <c r="W6576" t="s">
        <v>517</v>
      </c>
      <c r="X6576" t="s">
        <v>517</v>
      </c>
      <c r="Y6576" t="s">
        <v>5167</v>
      </c>
      <c r="Z6576" s="1">
        <v>34125</v>
      </c>
      <c r="AA6576" t="s">
        <v>35522</v>
      </c>
      <c r="AB6576">
        <v>24</v>
      </c>
      <c r="AC6576" t="s">
        <v>357</v>
      </c>
      <c r="AD6576" t="s">
        <v>493</v>
      </c>
      <c r="AF6576" t="s">
        <v>8259</v>
      </c>
      <c r="AG6576" t="s">
        <v>8258</v>
      </c>
      <c r="AH6576" t="s">
        <v>517</v>
      </c>
      <c r="AI6576" t="s">
        <v>517</v>
      </c>
      <c r="AJ6576" t="s">
        <v>517</v>
      </c>
    </row>
    <row r="6577" spans="1:36" x14ac:dyDescent="0.25">
      <c r="A6577" s="13" t="s">
        <v>35523</v>
      </c>
      <c r="B6577" s="1">
        <v>42988</v>
      </c>
      <c r="C6577" s="2">
        <v>0.99761574074074078</v>
      </c>
      <c r="D6577" t="s">
        <v>35506</v>
      </c>
      <c r="E6577" t="s">
        <v>22</v>
      </c>
      <c r="F6577" t="s">
        <v>35500</v>
      </c>
      <c r="G6577" s="14" t="s">
        <v>35507</v>
      </c>
      <c r="H6577" s="14" t="s">
        <v>35508</v>
      </c>
      <c r="I6577" t="s">
        <v>23</v>
      </c>
      <c r="K6577">
        <v>9</v>
      </c>
      <c r="L6577">
        <v>10</v>
      </c>
      <c r="M6577">
        <v>23</v>
      </c>
      <c r="N6577">
        <v>1</v>
      </c>
      <c r="O6577" t="s">
        <v>517</v>
      </c>
      <c r="P6577" t="s">
        <v>517</v>
      </c>
      <c r="Q6577" t="s">
        <v>517</v>
      </c>
      <c r="R6577" t="s">
        <v>517</v>
      </c>
      <c r="S6577" t="s">
        <v>517</v>
      </c>
      <c r="T6577" t="s">
        <v>517</v>
      </c>
      <c r="U6577" t="s">
        <v>517</v>
      </c>
      <c r="V6577" t="s">
        <v>517</v>
      </c>
      <c r="W6577" t="s">
        <v>517</v>
      </c>
      <c r="X6577" t="s">
        <v>517</v>
      </c>
      <c r="Y6577" t="s">
        <v>35503</v>
      </c>
      <c r="Z6577" s="1">
        <v>34241</v>
      </c>
      <c r="AA6577" t="s">
        <v>35509</v>
      </c>
      <c r="AB6577">
        <v>23</v>
      </c>
      <c r="AC6577" t="s">
        <v>358</v>
      </c>
      <c r="AD6577" t="s">
        <v>499</v>
      </c>
      <c r="AF6577" t="s">
        <v>517</v>
      </c>
      <c r="AG6577" t="s">
        <v>517</v>
      </c>
      <c r="AH6577" t="s">
        <v>517</v>
      </c>
      <c r="AI6577" t="s">
        <v>517</v>
      </c>
      <c r="AJ6577" t="s">
        <v>517</v>
      </c>
    </row>
    <row r="6578" spans="1:36" x14ac:dyDescent="0.25">
      <c r="A6578" s="13" t="s">
        <v>35524</v>
      </c>
      <c r="B6578" s="1">
        <v>42988</v>
      </c>
      <c r="C6578" s="2">
        <v>0.98637731481481483</v>
      </c>
      <c r="D6578" t="s">
        <v>8901</v>
      </c>
      <c r="E6578" t="s">
        <v>22</v>
      </c>
      <c r="F6578" t="s">
        <v>8902</v>
      </c>
      <c r="G6578" s="14" t="s">
        <v>8903</v>
      </c>
      <c r="H6578" s="14" t="s">
        <v>8904</v>
      </c>
      <c r="I6578" t="s">
        <v>23</v>
      </c>
      <c r="K6578">
        <v>9</v>
      </c>
      <c r="L6578">
        <v>10</v>
      </c>
      <c r="M6578">
        <v>23</v>
      </c>
      <c r="N6578">
        <v>1</v>
      </c>
      <c r="O6578" t="s">
        <v>32077</v>
      </c>
      <c r="P6578" t="s">
        <v>517</v>
      </c>
      <c r="Q6578" t="s">
        <v>517</v>
      </c>
      <c r="R6578" t="s">
        <v>517</v>
      </c>
      <c r="S6578" t="s">
        <v>517</v>
      </c>
      <c r="T6578" t="s">
        <v>517</v>
      </c>
      <c r="U6578" t="s">
        <v>517</v>
      </c>
      <c r="V6578" t="s">
        <v>517</v>
      </c>
      <c r="W6578" t="s">
        <v>672</v>
      </c>
      <c r="X6578" t="s">
        <v>622</v>
      </c>
      <c r="Y6578" t="s">
        <v>8905</v>
      </c>
      <c r="Z6578" s="1">
        <v>29322</v>
      </c>
      <c r="AA6578" t="s">
        <v>6859</v>
      </c>
      <c r="AB6578">
        <v>37</v>
      </c>
      <c r="AC6578" t="s">
        <v>358</v>
      </c>
      <c r="AD6578" t="s">
        <v>482</v>
      </c>
      <c r="AF6578" t="s">
        <v>8254</v>
      </c>
      <c r="AG6578" t="s">
        <v>517</v>
      </c>
      <c r="AH6578" t="s">
        <v>517</v>
      </c>
      <c r="AI6578" t="s">
        <v>517</v>
      </c>
      <c r="AJ6578" t="s">
        <v>517</v>
      </c>
    </row>
    <row r="6579" spans="1:36" x14ac:dyDescent="0.25">
      <c r="A6579" s="13" t="s">
        <v>35526</v>
      </c>
      <c r="B6579" s="1">
        <v>42988</v>
      </c>
      <c r="C6579" s="2">
        <v>0.9365162037037037</v>
      </c>
      <c r="D6579" t="s">
        <v>35527</v>
      </c>
      <c r="E6579" t="s">
        <v>22</v>
      </c>
      <c r="F6579" t="s">
        <v>35528</v>
      </c>
      <c r="G6579" s="14" t="s">
        <v>35529</v>
      </c>
      <c r="H6579" s="14" t="s">
        <v>35530</v>
      </c>
      <c r="I6579" t="s">
        <v>23</v>
      </c>
      <c r="K6579">
        <v>9</v>
      </c>
      <c r="L6579">
        <v>10</v>
      </c>
      <c r="M6579">
        <v>22</v>
      </c>
      <c r="N6579">
        <v>1</v>
      </c>
      <c r="O6579" t="s">
        <v>35525</v>
      </c>
      <c r="P6579" t="s">
        <v>517</v>
      </c>
      <c r="Q6579" t="s">
        <v>517</v>
      </c>
      <c r="R6579" t="s">
        <v>517</v>
      </c>
      <c r="S6579" t="s">
        <v>517</v>
      </c>
      <c r="T6579" t="s">
        <v>517</v>
      </c>
      <c r="U6579" t="s">
        <v>517</v>
      </c>
      <c r="V6579" t="s">
        <v>517</v>
      </c>
      <c r="W6579" t="s">
        <v>672</v>
      </c>
      <c r="X6579" t="s">
        <v>477</v>
      </c>
      <c r="Y6579" t="s">
        <v>35531</v>
      </c>
      <c r="Z6579" s="1">
        <v>32309</v>
      </c>
      <c r="AA6579" t="s">
        <v>4392</v>
      </c>
      <c r="AB6579">
        <v>29</v>
      </c>
      <c r="AC6579" t="s">
        <v>358</v>
      </c>
      <c r="AD6579" t="s">
        <v>495</v>
      </c>
      <c r="AF6579" t="s">
        <v>517</v>
      </c>
      <c r="AG6579" t="s">
        <v>517</v>
      </c>
      <c r="AH6579" t="s">
        <v>517</v>
      </c>
      <c r="AI6579" t="s">
        <v>517</v>
      </c>
      <c r="AJ6579" t="s">
        <v>517</v>
      </c>
    </row>
    <row r="6580" spans="1:36" x14ac:dyDescent="0.25">
      <c r="A6580" s="13" t="s">
        <v>35533</v>
      </c>
      <c r="B6580" s="1">
        <v>42988</v>
      </c>
      <c r="C6580" s="2">
        <v>0.90020833333333339</v>
      </c>
      <c r="D6580" t="s">
        <v>35534</v>
      </c>
      <c r="E6580" t="s">
        <v>22</v>
      </c>
      <c r="F6580" t="s">
        <v>35535</v>
      </c>
      <c r="G6580" s="14" t="s">
        <v>35536</v>
      </c>
      <c r="H6580" s="14" t="s">
        <v>35537</v>
      </c>
      <c r="I6580" t="s">
        <v>23</v>
      </c>
      <c r="K6580">
        <v>9</v>
      </c>
      <c r="L6580">
        <v>10</v>
      </c>
      <c r="M6580">
        <v>21</v>
      </c>
      <c r="N6580">
        <v>1</v>
      </c>
      <c r="O6580" t="s">
        <v>35532</v>
      </c>
      <c r="P6580" t="s">
        <v>517</v>
      </c>
      <c r="Q6580" t="s">
        <v>517</v>
      </c>
      <c r="R6580" t="s">
        <v>517</v>
      </c>
      <c r="S6580" t="s">
        <v>517</v>
      </c>
      <c r="T6580" t="s">
        <v>517</v>
      </c>
      <c r="U6580" t="s">
        <v>517</v>
      </c>
      <c r="V6580" t="s">
        <v>517</v>
      </c>
      <c r="W6580" t="s">
        <v>854</v>
      </c>
      <c r="X6580" t="s">
        <v>849</v>
      </c>
      <c r="Y6580" t="s">
        <v>35538</v>
      </c>
      <c r="Z6580" s="1">
        <v>25144</v>
      </c>
      <c r="AA6580" t="s">
        <v>3723</v>
      </c>
      <c r="AB6580">
        <v>48</v>
      </c>
      <c r="AC6580" t="s">
        <v>358</v>
      </c>
      <c r="AD6580" t="s">
        <v>482</v>
      </c>
      <c r="AF6580" t="s">
        <v>517</v>
      </c>
      <c r="AG6580" t="s">
        <v>517</v>
      </c>
      <c r="AH6580" t="s">
        <v>517</v>
      </c>
      <c r="AI6580" t="s">
        <v>517</v>
      </c>
      <c r="AJ6580" t="s">
        <v>517</v>
      </c>
    </row>
    <row r="6581" spans="1:36" x14ac:dyDescent="0.25">
      <c r="A6581" s="13" t="s">
        <v>35539</v>
      </c>
      <c r="B6581" s="1">
        <v>42988</v>
      </c>
      <c r="C6581" s="2">
        <v>0.83160879629629625</v>
      </c>
      <c r="D6581" t="s">
        <v>32813</v>
      </c>
      <c r="E6581" t="s">
        <v>22</v>
      </c>
      <c r="F6581" t="s">
        <v>34176</v>
      </c>
      <c r="G6581" s="14" t="s">
        <v>32815</v>
      </c>
      <c r="H6581" s="14" t="s">
        <v>32816</v>
      </c>
      <c r="I6581" t="s">
        <v>21</v>
      </c>
      <c r="K6581">
        <v>9</v>
      </c>
      <c r="L6581">
        <v>10</v>
      </c>
      <c r="M6581">
        <v>19</v>
      </c>
      <c r="N6581">
        <v>1</v>
      </c>
      <c r="O6581" t="s">
        <v>32811</v>
      </c>
      <c r="P6581" t="s">
        <v>517</v>
      </c>
      <c r="Q6581" t="s">
        <v>517</v>
      </c>
      <c r="R6581" t="s">
        <v>517</v>
      </c>
      <c r="S6581" t="s">
        <v>517</v>
      </c>
      <c r="T6581" t="s">
        <v>517</v>
      </c>
      <c r="U6581" t="s">
        <v>517</v>
      </c>
      <c r="V6581" t="s">
        <v>517</v>
      </c>
      <c r="W6581" t="s">
        <v>537</v>
      </c>
      <c r="X6581" t="s">
        <v>590</v>
      </c>
      <c r="Y6581" t="s">
        <v>517</v>
      </c>
      <c r="Z6581" s="1" t="s">
        <v>517</v>
      </c>
      <c r="AA6581" t="s">
        <v>714</v>
      </c>
      <c r="AB6581" t="s">
        <v>517</v>
      </c>
      <c r="AC6581" t="s">
        <v>357</v>
      </c>
      <c r="AD6581" t="s">
        <v>517</v>
      </c>
      <c r="AF6581" t="s">
        <v>517</v>
      </c>
      <c r="AG6581" t="s">
        <v>517</v>
      </c>
      <c r="AH6581" t="s">
        <v>517</v>
      </c>
      <c r="AI6581" t="s">
        <v>517</v>
      </c>
      <c r="AJ6581" t="s">
        <v>517</v>
      </c>
    </row>
    <row r="6582" spans="1:36" x14ac:dyDescent="0.25">
      <c r="A6582" s="13" t="s">
        <v>35541</v>
      </c>
      <c r="B6582" s="1">
        <v>42988</v>
      </c>
      <c r="C6582" s="2">
        <v>0.79068287037037033</v>
      </c>
      <c r="D6582" t="s">
        <v>35542</v>
      </c>
      <c r="E6582" t="s">
        <v>22</v>
      </c>
      <c r="F6582" t="s">
        <v>35543</v>
      </c>
      <c r="G6582" s="14" t="s">
        <v>35544</v>
      </c>
      <c r="H6582" s="14" t="s">
        <v>35545</v>
      </c>
      <c r="I6582" t="s">
        <v>21</v>
      </c>
      <c r="K6582">
        <v>9</v>
      </c>
      <c r="L6582">
        <v>10</v>
      </c>
      <c r="M6582">
        <v>18</v>
      </c>
      <c r="N6582">
        <v>1</v>
      </c>
      <c r="O6582" t="s">
        <v>35540</v>
      </c>
      <c r="P6582" t="s">
        <v>517</v>
      </c>
      <c r="Q6582" t="s">
        <v>517</v>
      </c>
      <c r="R6582" t="s">
        <v>517</v>
      </c>
      <c r="S6582" t="s">
        <v>517</v>
      </c>
      <c r="T6582" t="s">
        <v>517</v>
      </c>
      <c r="U6582" t="s">
        <v>517</v>
      </c>
      <c r="V6582" t="s">
        <v>517</v>
      </c>
      <c r="W6582" t="s">
        <v>598</v>
      </c>
      <c r="X6582" t="s">
        <v>477</v>
      </c>
      <c r="Y6582" t="s">
        <v>1786</v>
      </c>
      <c r="Z6582" s="1">
        <v>32782</v>
      </c>
      <c r="AA6582" t="s">
        <v>35542</v>
      </c>
      <c r="AB6582">
        <v>27</v>
      </c>
      <c r="AC6582" t="s">
        <v>357</v>
      </c>
      <c r="AD6582" t="s">
        <v>487</v>
      </c>
      <c r="AF6582" t="s">
        <v>8313</v>
      </c>
      <c r="AG6582" t="s">
        <v>517</v>
      </c>
      <c r="AH6582" t="s">
        <v>517</v>
      </c>
      <c r="AI6582" t="s">
        <v>517</v>
      </c>
      <c r="AJ6582" t="s">
        <v>517</v>
      </c>
    </row>
    <row r="6583" spans="1:36" x14ac:dyDescent="0.25">
      <c r="A6583" s="13" t="s">
        <v>35546</v>
      </c>
      <c r="B6583" s="1">
        <v>42988</v>
      </c>
      <c r="C6583" s="2">
        <v>0.78893518518518524</v>
      </c>
      <c r="D6583" t="s">
        <v>35542</v>
      </c>
      <c r="E6583" t="s">
        <v>22</v>
      </c>
      <c r="F6583" t="s">
        <v>35543</v>
      </c>
      <c r="G6583" s="14" t="s">
        <v>35544</v>
      </c>
      <c r="H6583" s="14" t="s">
        <v>35545</v>
      </c>
      <c r="I6583" t="s">
        <v>23</v>
      </c>
      <c r="K6583">
        <v>9</v>
      </c>
      <c r="L6583">
        <v>10</v>
      </c>
      <c r="M6583">
        <v>18</v>
      </c>
      <c r="N6583">
        <v>1</v>
      </c>
      <c r="O6583" t="s">
        <v>35540</v>
      </c>
      <c r="P6583" t="s">
        <v>517</v>
      </c>
      <c r="Q6583" t="s">
        <v>517</v>
      </c>
      <c r="R6583" t="s">
        <v>517</v>
      </c>
      <c r="S6583" t="s">
        <v>517</v>
      </c>
      <c r="T6583" t="s">
        <v>517</v>
      </c>
      <c r="U6583" t="s">
        <v>517</v>
      </c>
      <c r="V6583" t="s">
        <v>517</v>
      </c>
      <c r="W6583" t="s">
        <v>598</v>
      </c>
      <c r="X6583" t="s">
        <v>477</v>
      </c>
      <c r="Y6583" t="s">
        <v>1786</v>
      </c>
      <c r="Z6583" s="1">
        <v>32782</v>
      </c>
      <c r="AA6583" t="s">
        <v>35542</v>
      </c>
      <c r="AB6583">
        <v>27</v>
      </c>
      <c r="AC6583" t="s">
        <v>357</v>
      </c>
      <c r="AD6583" t="s">
        <v>487</v>
      </c>
      <c r="AF6583" t="s">
        <v>8313</v>
      </c>
      <c r="AG6583" t="s">
        <v>517</v>
      </c>
      <c r="AH6583" t="s">
        <v>517</v>
      </c>
      <c r="AI6583" t="s">
        <v>517</v>
      </c>
      <c r="AJ6583" t="s">
        <v>517</v>
      </c>
    </row>
    <row r="6584" spans="1:36" x14ac:dyDescent="0.25">
      <c r="A6584" s="13" t="s">
        <v>35548</v>
      </c>
      <c r="B6584" s="1">
        <v>42988</v>
      </c>
      <c r="C6584" s="2">
        <v>0.74734953703703699</v>
      </c>
      <c r="D6584" t="s">
        <v>35549</v>
      </c>
      <c r="E6584" t="s">
        <v>22</v>
      </c>
      <c r="F6584" t="s">
        <v>35550</v>
      </c>
      <c r="G6584" s="14" t="s">
        <v>35551</v>
      </c>
      <c r="H6584" s="14" t="s">
        <v>35552</v>
      </c>
      <c r="I6584" t="s">
        <v>21</v>
      </c>
      <c r="K6584">
        <v>9</v>
      </c>
      <c r="L6584">
        <v>10</v>
      </c>
      <c r="M6584">
        <v>17</v>
      </c>
      <c r="N6584">
        <v>1</v>
      </c>
      <c r="O6584" t="s">
        <v>35547</v>
      </c>
      <c r="P6584" t="s">
        <v>517</v>
      </c>
      <c r="Q6584" t="s">
        <v>517</v>
      </c>
      <c r="R6584" t="s">
        <v>517</v>
      </c>
      <c r="S6584" t="s">
        <v>517</v>
      </c>
      <c r="T6584" t="s">
        <v>517</v>
      </c>
      <c r="U6584" t="s">
        <v>517</v>
      </c>
      <c r="V6584" t="s">
        <v>517</v>
      </c>
      <c r="W6584" t="s">
        <v>672</v>
      </c>
      <c r="X6584" t="s">
        <v>477</v>
      </c>
      <c r="Y6584" t="s">
        <v>35553</v>
      </c>
      <c r="Z6584" s="1">
        <v>31735</v>
      </c>
      <c r="AA6584" t="s">
        <v>529</v>
      </c>
      <c r="AB6584">
        <v>30</v>
      </c>
      <c r="AC6584" t="s">
        <v>358</v>
      </c>
      <c r="AD6584" t="s">
        <v>486</v>
      </c>
      <c r="AF6584" t="s">
        <v>8305</v>
      </c>
      <c r="AG6584" t="s">
        <v>517</v>
      </c>
      <c r="AH6584" t="s">
        <v>517</v>
      </c>
      <c r="AI6584" t="s">
        <v>517</v>
      </c>
      <c r="AJ6584" t="s">
        <v>517</v>
      </c>
    </row>
    <row r="6585" spans="1:36" x14ac:dyDescent="0.25">
      <c r="A6585" s="13" t="s">
        <v>35555</v>
      </c>
      <c r="B6585" s="1">
        <v>42988</v>
      </c>
      <c r="C6585" s="2">
        <v>0.74335648148148137</v>
      </c>
      <c r="D6585" t="s">
        <v>35556</v>
      </c>
      <c r="E6585" t="s">
        <v>22</v>
      </c>
      <c r="F6585" t="s">
        <v>35557</v>
      </c>
      <c r="G6585" s="14" t="s">
        <v>35558</v>
      </c>
      <c r="H6585" s="14" t="s">
        <v>35559</v>
      </c>
      <c r="I6585" t="s">
        <v>21</v>
      </c>
      <c r="K6585">
        <v>9</v>
      </c>
      <c r="L6585">
        <v>10</v>
      </c>
      <c r="M6585">
        <v>17</v>
      </c>
      <c r="N6585">
        <v>1</v>
      </c>
      <c r="O6585" t="s">
        <v>35554</v>
      </c>
      <c r="P6585" t="s">
        <v>517</v>
      </c>
      <c r="Q6585" t="s">
        <v>517</v>
      </c>
      <c r="R6585" t="s">
        <v>517</v>
      </c>
      <c r="S6585" t="s">
        <v>517</v>
      </c>
      <c r="T6585" t="s">
        <v>517</v>
      </c>
      <c r="U6585" t="s">
        <v>517</v>
      </c>
      <c r="V6585" t="s">
        <v>517</v>
      </c>
      <c r="W6585" t="s">
        <v>621</v>
      </c>
      <c r="X6585" t="s">
        <v>579</v>
      </c>
      <c r="Y6585" t="s">
        <v>35560</v>
      </c>
      <c r="Z6585" s="1">
        <v>33185</v>
      </c>
      <c r="AA6585" t="s">
        <v>529</v>
      </c>
      <c r="AB6585">
        <v>26</v>
      </c>
      <c r="AC6585" t="s">
        <v>358</v>
      </c>
      <c r="AD6585" t="s">
        <v>495</v>
      </c>
      <c r="AF6585" t="s">
        <v>8305</v>
      </c>
      <c r="AG6585" t="s">
        <v>8295</v>
      </c>
      <c r="AH6585" t="s">
        <v>8313</v>
      </c>
      <c r="AI6585" t="s">
        <v>517</v>
      </c>
      <c r="AJ6585" t="s">
        <v>517</v>
      </c>
    </row>
    <row r="6586" spans="1:36" x14ac:dyDescent="0.25">
      <c r="A6586" s="13" t="s">
        <v>35561</v>
      </c>
      <c r="B6586" s="1">
        <v>42988</v>
      </c>
      <c r="C6586" s="2">
        <v>0.71651620370370372</v>
      </c>
      <c r="D6586" t="s">
        <v>35562</v>
      </c>
      <c r="E6586" t="s">
        <v>22</v>
      </c>
      <c r="F6586" t="s">
        <v>35563</v>
      </c>
      <c r="G6586" s="14" t="s">
        <v>35564</v>
      </c>
      <c r="H6586" s="14" t="s">
        <v>35565</v>
      </c>
      <c r="I6586" t="s">
        <v>21</v>
      </c>
      <c r="K6586">
        <v>9</v>
      </c>
      <c r="L6586">
        <v>10</v>
      </c>
      <c r="M6586">
        <v>17</v>
      </c>
      <c r="N6586">
        <v>1</v>
      </c>
      <c r="O6586" t="s">
        <v>517</v>
      </c>
      <c r="P6586" t="s">
        <v>517</v>
      </c>
      <c r="Q6586" t="s">
        <v>517</v>
      </c>
      <c r="R6586" t="s">
        <v>517</v>
      </c>
      <c r="S6586" t="s">
        <v>517</v>
      </c>
      <c r="T6586" t="s">
        <v>517</v>
      </c>
      <c r="U6586" t="s">
        <v>517</v>
      </c>
      <c r="V6586" t="s">
        <v>517</v>
      </c>
      <c r="W6586" t="s">
        <v>517</v>
      </c>
      <c r="X6586" t="s">
        <v>517</v>
      </c>
      <c r="Y6586" t="s">
        <v>517</v>
      </c>
      <c r="Z6586" s="1" t="s">
        <v>517</v>
      </c>
      <c r="AA6586" t="s">
        <v>1684</v>
      </c>
      <c r="AB6586" t="s">
        <v>517</v>
      </c>
      <c r="AC6586" t="s">
        <v>358</v>
      </c>
      <c r="AD6586" t="s">
        <v>517</v>
      </c>
      <c r="AF6586" t="s">
        <v>8295</v>
      </c>
      <c r="AG6586" t="s">
        <v>8313</v>
      </c>
      <c r="AH6586" t="s">
        <v>517</v>
      </c>
      <c r="AI6586" t="s">
        <v>517</v>
      </c>
      <c r="AJ6586" t="s">
        <v>517</v>
      </c>
    </row>
    <row r="6587" spans="1:36" x14ac:dyDescent="0.25">
      <c r="A6587" s="13" t="s">
        <v>35567</v>
      </c>
      <c r="B6587" s="1">
        <v>42988</v>
      </c>
      <c r="C6587" s="2">
        <v>0.65634259259259264</v>
      </c>
      <c r="D6587" t="s">
        <v>12126</v>
      </c>
      <c r="E6587" t="s">
        <v>22</v>
      </c>
      <c r="F6587" t="s">
        <v>35568</v>
      </c>
      <c r="G6587" s="14" t="s">
        <v>35569</v>
      </c>
      <c r="H6587" s="14" t="s">
        <v>35570</v>
      </c>
      <c r="I6587" t="s">
        <v>23</v>
      </c>
      <c r="K6587">
        <v>9</v>
      </c>
      <c r="L6587">
        <v>10</v>
      </c>
      <c r="M6587">
        <v>15</v>
      </c>
      <c r="N6587">
        <v>1</v>
      </c>
      <c r="O6587" t="s">
        <v>35566</v>
      </c>
      <c r="P6587" t="s">
        <v>517</v>
      </c>
      <c r="Q6587" t="s">
        <v>517</v>
      </c>
      <c r="R6587" t="s">
        <v>517</v>
      </c>
      <c r="S6587" t="s">
        <v>517</v>
      </c>
      <c r="T6587" t="s">
        <v>517</v>
      </c>
      <c r="U6587" t="s">
        <v>517</v>
      </c>
      <c r="V6587" t="s">
        <v>517</v>
      </c>
      <c r="W6587" t="s">
        <v>621</v>
      </c>
      <c r="X6587" t="s">
        <v>622</v>
      </c>
      <c r="Y6587" t="s">
        <v>35571</v>
      </c>
      <c r="Z6587" s="1">
        <v>29310</v>
      </c>
      <c r="AA6587" t="s">
        <v>546</v>
      </c>
      <c r="AB6587">
        <v>37</v>
      </c>
      <c r="AC6587" t="s">
        <v>358</v>
      </c>
      <c r="AD6587" t="s">
        <v>495</v>
      </c>
      <c r="AF6587" t="s">
        <v>517</v>
      </c>
      <c r="AG6587" t="s">
        <v>517</v>
      </c>
      <c r="AH6587" t="s">
        <v>517</v>
      </c>
      <c r="AI6587" t="s">
        <v>517</v>
      </c>
      <c r="AJ6587" t="s">
        <v>517</v>
      </c>
    </row>
    <row r="6588" spans="1:36" x14ac:dyDescent="0.25">
      <c r="A6588" s="13" t="s">
        <v>35572</v>
      </c>
      <c r="B6588" s="1">
        <v>42988</v>
      </c>
      <c r="C6588" s="2">
        <v>0.65026620370370369</v>
      </c>
      <c r="D6588" t="s">
        <v>34616</v>
      </c>
      <c r="E6588" t="s">
        <v>22</v>
      </c>
      <c r="F6588" t="s">
        <v>31842</v>
      </c>
      <c r="G6588" s="14" t="s">
        <v>31843</v>
      </c>
      <c r="H6588" s="14" t="s">
        <v>31844</v>
      </c>
      <c r="I6588" t="s">
        <v>23</v>
      </c>
      <c r="K6588">
        <v>9</v>
      </c>
      <c r="L6588">
        <v>10</v>
      </c>
      <c r="M6588">
        <v>15</v>
      </c>
      <c r="N6588">
        <v>1</v>
      </c>
      <c r="O6588" t="s">
        <v>34617</v>
      </c>
      <c r="P6588" t="s">
        <v>34618</v>
      </c>
      <c r="Q6588" t="s">
        <v>517</v>
      </c>
      <c r="R6588" t="s">
        <v>517</v>
      </c>
      <c r="S6588" t="s">
        <v>517</v>
      </c>
      <c r="T6588" t="s">
        <v>517</v>
      </c>
      <c r="U6588" t="s">
        <v>517</v>
      </c>
      <c r="V6588" t="s">
        <v>517</v>
      </c>
      <c r="W6588" t="s">
        <v>589</v>
      </c>
      <c r="X6588" t="s">
        <v>590</v>
      </c>
      <c r="Y6588" t="s">
        <v>31845</v>
      </c>
      <c r="Z6588" s="1">
        <v>21963</v>
      </c>
      <c r="AA6588" t="s">
        <v>519</v>
      </c>
      <c r="AB6588">
        <v>57</v>
      </c>
      <c r="AC6588" t="s">
        <v>358</v>
      </c>
      <c r="AD6588" t="s">
        <v>482</v>
      </c>
      <c r="AF6588" t="s">
        <v>8313</v>
      </c>
      <c r="AG6588" t="s">
        <v>517</v>
      </c>
      <c r="AH6588" t="s">
        <v>517</v>
      </c>
      <c r="AI6588" t="s">
        <v>517</v>
      </c>
      <c r="AJ6588" t="s">
        <v>517</v>
      </c>
    </row>
    <row r="6589" spans="1:36" x14ac:dyDescent="0.25">
      <c r="A6589" s="13" t="s">
        <v>35573</v>
      </c>
      <c r="B6589" s="1">
        <v>42988</v>
      </c>
      <c r="C6589" s="2">
        <v>0.6329745370370371</v>
      </c>
      <c r="D6589" t="s">
        <v>35574</v>
      </c>
      <c r="E6589" t="s">
        <v>22</v>
      </c>
      <c r="F6589" t="s">
        <v>35575</v>
      </c>
      <c r="G6589" s="14" t="s">
        <v>35576</v>
      </c>
      <c r="H6589" s="14" t="s">
        <v>35577</v>
      </c>
      <c r="I6589" t="s">
        <v>21</v>
      </c>
      <c r="K6589">
        <v>9</v>
      </c>
      <c r="L6589">
        <v>10</v>
      </c>
      <c r="M6589">
        <v>15</v>
      </c>
      <c r="N6589">
        <v>1</v>
      </c>
      <c r="O6589" t="s">
        <v>517</v>
      </c>
      <c r="P6589" t="s">
        <v>517</v>
      </c>
      <c r="Q6589" t="s">
        <v>517</v>
      </c>
      <c r="R6589" t="s">
        <v>517</v>
      </c>
      <c r="S6589" t="s">
        <v>517</v>
      </c>
      <c r="T6589" t="s">
        <v>517</v>
      </c>
      <c r="U6589" t="s">
        <v>517</v>
      </c>
      <c r="V6589" t="s">
        <v>517</v>
      </c>
      <c r="W6589" t="s">
        <v>517</v>
      </c>
      <c r="X6589" t="s">
        <v>517</v>
      </c>
      <c r="Y6589" t="s">
        <v>35578</v>
      </c>
      <c r="Z6589" s="1">
        <v>29522</v>
      </c>
      <c r="AA6589" t="s">
        <v>35579</v>
      </c>
      <c r="AB6589">
        <v>36</v>
      </c>
      <c r="AC6589" t="s">
        <v>358</v>
      </c>
      <c r="AD6589" t="s">
        <v>509</v>
      </c>
      <c r="AF6589" t="s">
        <v>8266</v>
      </c>
      <c r="AG6589" t="s">
        <v>8307</v>
      </c>
      <c r="AH6589" t="s">
        <v>8295</v>
      </c>
      <c r="AI6589" t="s">
        <v>517</v>
      </c>
      <c r="AJ6589" t="s">
        <v>517</v>
      </c>
    </row>
    <row r="6590" spans="1:36" x14ac:dyDescent="0.25">
      <c r="A6590" s="13" t="s">
        <v>35580</v>
      </c>
      <c r="B6590" s="1">
        <v>42988</v>
      </c>
      <c r="C6590" s="2">
        <v>0.61050925925925925</v>
      </c>
      <c r="D6590" t="s">
        <v>35581</v>
      </c>
      <c r="E6590" t="s">
        <v>22</v>
      </c>
      <c r="F6590" t="s">
        <v>35582</v>
      </c>
      <c r="G6590" s="14" t="s">
        <v>35583</v>
      </c>
      <c r="H6590" s="14" t="s">
        <v>35584</v>
      </c>
      <c r="I6590" t="s">
        <v>26</v>
      </c>
      <c r="K6590">
        <v>9</v>
      </c>
      <c r="L6590">
        <v>10</v>
      </c>
      <c r="M6590">
        <v>14</v>
      </c>
      <c r="N6590">
        <v>1</v>
      </c>
      <c r="O6590" t="s">
        <v>517</v>
      </c>
      <c r="P6590" t="s">
        <v>517</v>
      </c>
      <c r="Q6590" t="s">
        <v>517</v>
      </c>
      <c r="R6590" t="s">
        <v>517</v>
      </c>
      <c r="S6590" t="s">
        <v>517</v>
      </c>
      <c r="T6590" t="s">
        <v>517</v>
      </c>
      <c r="U6590" t="s">
        <v>517</v>
      </c>
      <c r="V6590" t="s">
        <v>517</v>
      </c>
      <c r="W6590" t="s">
        <v>517</v>
      </c>
      <c r="X6590" t="s">
        <v>517</v>
      </c>
      <c r="Y6590" t="s">
        <v>35585</v>
      </c>
      <c r="Z6590" s="1">
        <v>31633</v>
      </c>
      <c r="AA6590" t="s">
        <v>546</v>
      </c>
      <c r="AB6590">
        <v>31</v>
      </c>
      <c r="AC6590" t="s">
        <v>358</v>
      </c>
      <c r="AD6590" t="s">
        <v>482</v>
      </c>
      <c r="AF6590" t="s">
        <v>8270</v>
      </c>
      <c r="AG6590" t="s">
        <v>8313</v>
      </c>
      <c r="AH6590" t="s">
        <v>517</v>
      </c>
      <c r="AI6590" t="s">
        <v>517</v>
      </c>
      <c r="AJ6590" t="s">
        <v>517</v>
      </c>
    </row>
    <row r="6591" spans="1:36" x14ac:dyDescent="0.25">
      <c r="A6591" s="13" t="s">
        <v>35587</v>
      </c>
      <c r="B6591" s="1">
        <v>42988</v>
      </c>
      <c r="C6591" s="2">
        <v>0.58996527777777785</v>
      </c>
      <c r="D6591" t="s">
        <v>35588</v>
      </c>
      <c r="E6591" t="s">
        <v>116</v>
      </c>
      <c r="F6591" t="s">
        <v>35589</v>
      </c>
      <c r="G6591" s="14" t="s">
        <v>35590</v>
      </c>
      <c r="H6591" s="14" t="s">
        <v>35591</v>
      </c>
      <c r="I6591" t="s">
        <v>23</v>
      </c>
      <c r="K6591">
        <v>9</v>
      </c>
      <c r="L6591">
        <v>10</v>
      </c>
      <c r="M6591">
        <v>14</v>
      </c>
      <c r="N6591">
        <v>1</v>
      </c>
      <c r="O6591" t="s">
        <v>35586</v>
      </c>
      <c r="P6591" t="s">
        <v>517</v>
      </c>
      <c r="Q6591" t="s">
        <v>517</v>
      </c>
      <c r="R6591" t="s">
        <v>517</v>
      </c>
      <c r="S6591" t="s">
        <v>517</v>
      </c>
      <c r="T6591" t="s">
        <v>517</v>
      </c>
      <c r="U6591" t="s">
        <v>517</v>
      </c>
      <c r="V6591" t="s">
        <v>517</v>
      </c>
      <c r="W6591" t="s">
        <v>537</v>
      </c>
      <c r="X6591" t="s">
        <v>849</v>
      </c>
      <c r="Y6591" t="s">
        <v>517</v>
      </c>
      <c r="Z6591" s="1" t="s">
        <v>517</v>
      </c>
      <c r="AA6591" t="s">
        <v>529</v>
      </c>
      <c r="AB6591" t="s">
        <v>517</v>
      </c>
      <c r="AC6591" t="s">
        <v>358</v>
      </c>
      <c r="AD6591" t="s">
        <v>517</v>
      </c>
      <c r="AF6591" t="s">
        <v>517</v>
      </c>
      <c r="AG6591" t="s">
        <v>517</v>
      </c>
      <c r="AH6591" t="s">
        <v>517</v>
      </c>
      <c r="AI6591" t="s">
        <v>517</v>
      </c>
      <c r="AJ6591" t="s">
        <v>517</v>
      </c>
    </row>
    <row r="6592" spans="1:36" x14ac:dyDescent="0.25">
      <c r="A6592" s="13" t="s">
        <v>35592</v>
      </c>
      <c r="B6592" s="1">
        <v>42988</v>
      </c>
      <c r="C6592" s="2">
        <v>0.57798611111111109</v>
      </c>
      <c r="D6592" t="s">
        <v>35075</v>
      </c>
      <c r="E6592" t="s">
        <v>22</v>
      </c>
      <c r="F6592" t="s">
        <v>35076</v>
      </c>
      <c r="G6592" s="14" t="s">
        <v>35077</v>
      </c>
      <c r="H6592" s="14" t="s">
        <v>35078</v>
      </c>
      <c r="I6592" t="s">
        <v>23</v>
      </c>
      <c r="K6592">
        <v>9</v>
      </c>
      <c r="L6592">
        <v>10</v>
      </c>
      <c r="M6592">
        <v>13</v>
      </c>
      <c r="N6592">
        <v>1</v>
      </c>
      <c r="O6592" t="s">
        <v>35073</v>
      </c>
      <c r="P6592" t="s">
        <v>517</v>
      </c>
      <c r="Q6592" t="s">
        <v>517</v>
      </c>
      <c r="R6592" t="s">
        <v>517</v>
      </c>
      <c r="S6592" t="s">
        <v>517</v>
      </c>
      <c r="T6592" t="s">
        <v>517</v>
      </c>
      <c r="U6592" t="s">
        <v>517</v>
      </c>
      <c r="V6592" t="s">
        <v>517</v>
      </c>
      <c r="W6592" t="s">
        <v>672</v>
      </c>
      <c r="X6592" t="s">
        <v>477</v>
      </c>
      <c r="Y6592" t="s">
        <v>35079</v>
      </c>
      <c r="Z6592" s="1">
        <v>30704</v>
      </c>
      <c r="AA6592" t="s">
        <v>5608</v>
      </c>
      <c r="AB6592">
        <v>33</v>
      </c>
      <c r="AC6592" t="s">
        <v>358</v>
      </c>
      <c r="AD6592" t="s">
        <v>487</v>
      </c>
      <c r="AF6592" t="s">
        <v>517</v>
      </c>
      <c r="AG6592" t="s">
        <v>517</v>
      </c>
      <c r="AH6592" t="s">
        <v>517</v>
      </c>
      <c r="AI6592" t="s">
        <v>517</v>
      </c>
      <c r="AJ6592" t="s">
        <v>517</v>
      </c>
    </row>
    <row r="6593" spans="1:36" x14ac:dyDescent="0.25">
      <c r="A6593" s="13" t="s">
        <v>35594</v>
      </c>
      <c r="B6593" s="1">
        <v>42988</v>
      </c>
      <c r="C6593" s="2">
        <v>0.56416666666666659</v>
      </c>
      <c r="D6593" t="s">
        <v>35595</v>
      </c>
      <c r="E6593" t="s">
        <v>22</v>
      </c>
      <c r="F6593" t="s">
        <v>35596</v>
      </c>
      <c r="G6593" s="14" t="s">
        <v>35597</v>
      </c>
      <c r="H6593" s="14" t="s">
        <v>35598</v>
      </c>
      <c r="I6593" t="s">
        <v>23</v>
      </c>
      <c r="K6593">
        <v>9</v>
      </c>
      <c r="L6593">
        <v>10</v>
      </c>
      <c r="M6593">
        <v>13</v>
      </c>
      <c r="N6593">
        <v>1</v>
      </c>
      <c r="O6593" t="s">
        <v>35593</v>
      </c>
      <c r="P6593" t="s">
        <v>517</v>
      </c>
      <c r="Q6593" t="s">
        <v>517</v>
      </c>
      <c r="R6593" t="s">
        <v>517</v>
      </c>
      <c r="S6593" t="s">
        <v>517</v>
      </c>
      <c r="T6593" t="s">
        <v>517</v>
      </c>
      <c r="U6593" t="s">
        <v>517</v>
      </c>
      <c r="V6593" t="s">
        <v>517</v>
      </c>
      <c r="W6593" t="s">
        <v>537</v>
      </c>
      <c r="X6593" t="s">
        <v>590</v>
      </c>
      <c r="Y6593" t="s">
        <v>35599</v>
      </c>
      <c r="Z6593" s="1">
        <v>31252</v>
      </c>
      <c r="AA6593" t="s">
        <v>13649</v>
      </c>
      <c r="AB6593">
        <v>32</v>
      </c>
      <c r="AC6593" t="s">
        <v>357</v>
      </c>
      <c r="AD6593" t="s">
        <v>491</v>
      </c>
      <c r="AF6593" t="s">
        <v>517</v>
      </c>
      <c r="AG6593" t="s">
        <v>517</v>
      </c>
      <c r="AH6593" t="s">
        <v>517</v>
      </c>
      <c r="AI6593" t="s">
        <v>517</v>
      </c>
      <c r="AJ6593" t="s">
        <v>517</v>
      </c>
    </row>
    <row r="6594" spans="1:36" x14ac:dyDescent="0.25">
      <c r="A6594" s="13" t="s">
        <v>35601</v>
      </c>
      <c r="B6594" s="1">
        <v>42988</v>
      </c>
      <c r="C6594" s="2">
        <v>0.55987268518518518</v>
      </c>
      <c r="D6594" t="s">
        <v>35602</v>
      </c>
      <c r="E6594" t="s">
        <v>22</v>
      </c>
      <c r="F6594" t="s">
        <v>35603</v>
      </c>
      <c r="G6594" s="14" t="s">
        <v>35604</v>
      </c>
      <c r="H6594" s="14" t="s">
        <v>35605</v>
      </c>
      <c r="I6594" t="s">
        <v>23</v>
      </c>
      <c r="K6594">
        <v>9</v>
      </c>
      <c r="L6594">
        <v>10</v>
      </c>
      <c r="M6594">
        <v>13</v>
      </c>
      <c r="N6594">
        <v>1</v>
      </c>
      <c r="O6594" t="s">
        <v>35600</v>
      </c>
      <c r="P6594" t="s">
        <v>517</v>
      </c>
      <c r="Q6594" t="s">
        <v>517</v>
      </c>
      <c r="R6594" t="s">
        <v>517</v>
      </c>
      <c r="S6594" t="s">
        <v>517</v>
      </c>
      <c r="T6594" t="s">
        <v>517</v>
      </c>
      <c r="U6594" t="s">
        <v>517</v>
      </c>
      <c r="V6594" t="s">
        <v>517</v>
      </c>
      <c r="W6594" t="s">
        <v>476</v>
      </c>
      <c r="X6594" t="s">
        <v>3611</v>
      </c>
      <c r="Y6594" t="s">
        <v>9671</v>
      </c>
      <c r="Z6594" s="1">
        <v>33298</v>
      </c>
      <c r="AA6594" t="s">
        <v>3169</v>
      </c>
      <c r="AB6594">
        <v>26</v>
      </c>
      <c r="AC6594" t="s">
        <v>357</v>
      </c>
      <c r="AD6594" t="s">
        <v>487</v>
      </c>
      <c r="AF6594" t="s">
        <v>517</v>
      </c>
      <c r="AG6594" t="s">
        <v>517</v>
      </c>
      <c r="AH6594" t="s">
        <v>517</v>
      </c>
      <c r="AI6594" t="s">
        <v>517</v>
      </c>
      <c r="AJ6594" t="s">
        <v>517</v>
      </c>
    </row>
    <row r="6595" spans="1:36" x14ac:dyDescent="0.25">
      <c r="A6595" s="13" t="s">
        <v>35606</v>
      </c>
      <c r="B6595" s="1">
        <v>42988</v>
      </c>
      <c r="C6595" s="2">
        <v>0.54951388888888886</v>
      </c>
      <c r="D6595" t="s">
        <v>35607</v>
      </c>
      <c r="E6595" t="s">
        <v>22</v>
      </c>
      <c r="F6595" t="s">
        <v>23026</v>
      </c>
      <c r="G6595" s="14" t="s">
        <v>35608</v>
      </c>
      <c r="H6595" s="14" t="s">
        <v>23028</v>
      </c>
      <c r="I6595" t="s">
        <v>23</v>
      </c>
      <c r="K6595">
        <v>9</v>
      </c>
      <c r="L6595">
        <v>10</v>
      </c>
      <c r="M6595">
        <v>13</v>
      </c>
      <c r="N6595">
        <v>1</v>
      </c>
      <c r="O6595" t="s">
        <v>517</v>
      </c>
      <c r="P6595" t="s">
        <v>517</v>
      </c>
      <c r="Q6595" t="s">
        <v>517</v>
      </c>
      <c r="R6595" t="s">
        <v>517</v>
      </c>
      <c r="S6595" t="s">
        <v>517</v>
      </c>
      <c r="T6595" t="s">
        <v>517</v>
      </c>
      <c r="U6595" t="s">
        <v>517</v>
      </c>
      <c r="V6595" t="s">
        <v>517</v>
      </c>
      <c r="W6595" t="s">
        <v>517</v>
      </c>
      <c r="X6595" t="s">
        <v>517</v>
      </c>
      <c r="Y6595" t="s">
        <v>35609</v>
      </c>
      <c r="Z6595" s="1">
        <v>30216</v>
      </c>
      <c r="AA6595" t="s">
        <v>9742</v>
      </c>
      <c r="AB6595">
        <v>34</v>
      </c>
      <c r="AC6595" t="s">
        <v>357</v>
      </c>
      <c r="AD6595" t="s">
        <v>499</v>
      </c>
      <c r="AF6595" t="s">
        <v>8307</v>
      </c>
      <c r="AG6595" t="s">
        <v>517</v>
      </c>
      <c r="AH6595" t="s">
        <v>517</v>
      </c>
      <c r="AI6595" t="s">
        <v>517</v>
      </c>
      <c r="AJ6595" t="s">
        <v>517</v>
      </c>
    </row>
    <row r="6596" spans="1:36" x14ac:dyDescent="0.25">
      <c r="A6596" s="13" t="s">
        <v>35610</v>
      </c>
      <c r="B6596" s="1">
        <v>42988</v>
      </c>
      <c r="C6596" s="2">
        <v>0.54907407407407405</v>
      </c>
      <c r="D6596" t="s">
        <v>35611</v>
      </c>
      <c r="E6596" t="s">
        <v>22</v>
      </c>
      <c r="F6596" t="s">
        <v>35612</v>
      </c>
      <c r="G6596" s="14" t="s">
        <v>35613</v>
      </c>
      <c r="H6596" s="14" t="s">
        <v>35614</v>
      </c>
      <c r="I6596" t="s">
        <v>25</v>
      </c>
      <c r="K6596">
        <v>9</v>
      </c>
      <c r="L6596">
        <v>10</v>
      </c>
      <c r="M6596">
        <v>13</v>
      </c>
      <c r="N6596">
        <v>1</v>
      </c>
      <c r="O6596" t="s">
        <v>517</v>
      </c>
      <c r="P6596" t="s">
        <v>517</v>
      </c>
      <c r="Q6596" t="s">
        <v>517</v>
      </c>
      <c r="R6596" t="s">
        <v>517</v>
      </c>
      <c r="S6596" t="s">
        <v>517</v>
      </c>
      <c r="T6596" t="s">
        <v>517</v>
      </c>
      <c r="U6596" t="s">
        <v>517</v>
      </c>
      <c r="V6596" t="s">
        <v>517</v>
      </c>
      <c r="W6596" t="s">
        <v>517</v>
      </c>
      <c r="X6596" t="s">
        <v>517</v>
      </c>
      <c r="Y6596" t="s">
        <v>35615</v>
      </c>
      <c r="Z6596" s="1">
        <v>22340</v>
      </c>
      <c r="AA6596" t="s">
        <v>1055</v>
      </c>
      <c r="AB6596">
        <v>56</v>
      </c>
      <c r="AC6596" t="s">
        <v>358</v>
      </c>
      <c r="AD6596" t="s">
        <v>499</v>
      </c>
      <c r="AF6596" t="s">
        <v>8295</v>
      </c>
      <c r="AG6596" t="s">
        <v>8306</v>
      </c>
      <c r="AH6596" t="s">
        <v>517</v>
      </c>
      <c r="AI6596" t="s">
        <v>517</v>
      </c>
      <c r="AJ6596" t="s">
        <v>517</v>
      </c>
    </row>
    <row r="6597" spans="1:36" x14ac:dyDescent="0.25">
      <c r="A6597" s="13" t="s">
        <v>35616</v>
      </c>
      <c r="B6597" s="1">
        <v>42988</v>
      </c>
      <c r="C6597" s="2">
        <v>0.53726851851851853</v>
      </c>
      <c r="D6597" t="s">
        <v>35617</v>
      </c>
      <c r="E6597" t="s">
        <v>22</v>
      </c>
      <c r="F6597" t="s">
        <v>35618</v>
      </c>
      <c r="G6597" s="14" t="s">
        <v>35619</v>
      </c>
      <c r="H6597" s="14" t="s">
        <v>35620</v>
      </c>
      <c r="I6597" t="s">
        <v>24</v>
      </c>
      <c r="K6597">
        <v>9</v>
      </c>
      <c r="L6597">
        <v>10</v>
      </c>
      <c r="M6597">
        <v>12</v>
      </c>
      <c r="N6597">
        <v>1</v>
      </c>
      <c r="O6597" t="s">
        <v>517</v>
      </c>
      <c r="P6597" t="s">
        <v>517</v>
      </c>
      <c r="Q6597" t="s">
        <v>517</v>
      </c>
      <c r="R6597" t="s">
        <v>517</v>
      </c>
      <c r="S6597" t="s">
        <v>517</v>
      </c>
      <c r="T6597" t="s">
        <v>517</v>
      </c>
      <c r="U6597" t="s">
        <v>517</v>
      </c>
      <c r="V6597" t="s">
        <v>517</v>
      </c>
      <c r="W6597" t="s">
        <v>517</v>
      </c>
      <c r="X6597" t="s">
        <v>517</v>
      </c>
      <c r="Y6597" t="s">
        <v>35621</v>
      </c>
      <c r="Z6597" s="1">
        <v>28347</v>
      </c>
      <c r="AA6597" t="s">
        <v>21986</v>
      </c>
      <c r="AB6597">
        <v>40</v>
      </c>
      <c r="AC6597" t="s">
        <v>357</v>
      </c>
      <c r="AD6597" t="s">
        <v>490</v>
      </c>
      <c r="AF6597" t="s">
        <v>8313</v>
      </c>
      <c r="AG6597" t="s">
        <v>8304</v>
      </c>
      <c r="AH6597" t="s">
        <v>517</v>
      </c>
      <c r="AI6597" t="s">
        <v>517</v>
      </c>
      <c r="AJ6597" t="s">
        <v>517</v>
      </c>
    </row>
    <row r="6598" spans="1:36" x14ac:dyDescent="0.25">
      <c r="A6598" s="13" t="s">
        <v>35622</v>
      </c>
      <c r="B6598" s="1">
        <v>42988</v>
      </c>
      <c r="C6598" s="2">
        <v>0.53366898148148145</v>
      </c>
      <c r="D6598" t="s">
        <v>35623</v>
      </c>
      <c r="E6598" t="s">
        <v>22</v>
      </c>
      <c r="F6598" t="s">
        <v>35139</v>
      </c>
      <c r="G6598" s="14" t="s">
        <v>35140</v>
      </c>
      <c r="H6598" s="14" t="s">
        <v>35624</v>
      </c>
      <c r="I6598" t="s">
        <v>21</v>
      </c>
      <c r="K6598">
        <v>9</v>
      </c>
      <c r="L6598">
        <v>10</v>
      </c>
      <c r="M6598">
        <v>12</v>
      </c>
      <c r="N6598">
        <v>1</v>
      </c>
      <c r="O6598" t="s">
        <v>35136</v>
      </c>
      <c r="P6598" t="s">
        <v>35135</v>
      </c>
      <c r="Q6598" t="s">
        <v>517</v>
      </c>
      <c r="R6598" t="s">
        <v>517</v>
      </c>
      <c r="S6598" t="s">
        <v>517</v>
      </c>
      <c r="T6598" t="s">
        <v>517</v>
      </c>
      <c r="U6598" t="s">
        <v>517</v>
      </c>
      <c r="V6598" t="s">
        <v>517</v>
      </c>
      <c r="W6598" t="s">
        <v>1436</v>
      </c>
      <c r="X6598" t="s">
        <v>590</v>
      </c>
      <c r="Y6598" t="s">
        <v>35142</v>
      </c>
      <c r="Z6598" s="1">
        <v>31751</v>
      </c>
      <c r="AA6598" t="s">
        <v>2765</v>
      </c>
      <c r="AB6598">
        <v>30</v>
      </c>
      <c r="AC6598" t="s">
        <v>358</v>
      </c>
      <c r="AD6598" t="s">
        <v>491</v>
      </c>
      <c r="AF6598" t="s">
        <v>8297</v>
      </c>
      <c r="AG6598" t="s">
        <v>8260</v>
      </c>
      <c r="AH6598" t="s">
        <v>8306</v>
      </c>
      <c r="AI6598" t="s">
        <v>8308</v>
      </c>
      <c r="AJ6598" t="s">
        <v>8263</v>
      </c>
    </row>
    <row r="6599" spans="1:36" x14ac:dyDescent="0.25">
      <c r="A6599" s="13" t="s">
        <v>35625</v>
      </c>
      <c r="B6599" s="1">
        <v>42988</v>
      </c>
      <c r="C6599" s="2">
        <v>0.52462962962962967</v>
      </c>
      <c r="D6599" t="s">
        <v>35196</v>
      </c>
      <c r="E6599" t="s">
        <v>22</v>
      </c>
      <c r="F6599" t="s">
        <v>35197</v>
      </c>
      <c r="G6599" s="14" t="s">
        <v>35198</v>
      </c>
      <c r="H6599" s="14" t="s">
        <v>35199</v>
      </c>
      <c r="I6599" t="s">
        <v>24</v>
      </c>
      <c r="K6599">
        <v>9</v>
      </c>
      <c r="L6599">
        <v>10</v>
      </c>
      <c r="M6599">
        <v>12</v>
      </c>
      <c r="N6599">
        <v>1</v>
      </c>
      <c r="O6599" t="s">
        <v>517</v>
      </c>
      <c r="P6599" t="s">
        <v>517</v>
      </c>
      <c r="Q6599" t="s">
        <v>517</v>
      </c>
      <c r="R6599" t="s">
        <v>517</v>
      </c>
      <c r="S6599" t="s">
        <v>517</v>
      </c>
      <c r="T6599" t="s">
        <v>517</v>
      </c>
      <c r="U6599" t="s">
        <v>517</v>
      </c>
      <c r="V6599" t="s">
        <v>517</v>
      </c>
      <c r="W6599" t="s">
        <v>517</v>
      </c>
      <c r="X6599" t="s">
        <v>517</v>
      </c>
      <c r="Y6599" t="s">
        <v>11052</v>
      </c>
      <c r="Z6599" s="1">
        <v>33283</v>
      </c>
      <c r="AA6599" t="s">
        <v>529</v>
      </c>
      <c r="AB6599">
        <v>26</v>
      </c>
      <c r="AC6599" t="s">
        <v>358</v>
      </c>
      <c r="AD6599" t="s">
        <v>495</v>
      </c>
      <c r="AF6599" t="s">
        <v>8313</v>
      </c>
      <c r="AG6599" t="s">
        <v>517</v>
      </c>
      <c r="AH6599" t="s">
        <v>517</v>
      </c>
      <c r="AI6599" t="s">
        <v>517</v>
      </c>
      <c r="AJ6599" t="s">
        <v>517</v>
      </c>
    </row>
    <row r="6600" spans="1:36" x14ac:dyDescent="0.25">
      <c r="A6600" t="s">
        <v>35627</v>
      </c>
      <c r="B6600">
        <v>42988</v>
      </c>
      <c r="C6600">
        <v>0.51026620370370368</v>
      </c>
      <c r="D6600" t="s">
        <v>35628</v>
      </c>
      <c r="E6600" t="s">
        <v>22</v>
      </c>
      <c r="F6600" t="s">
        <v>30255</v>
      </c>
      <c r="G6600" t="s">
        <v>35629</v>
      </c>
      <c r="H6600" t="s">
        <v>30257</v>
      </c>
      <c r="I6600" t="s">
        <v>21</v>
      </c>
      <c r="K6600">
        <v>9</v>
      </c>
      <c r="L6600">
        <v>10</v>
      </c>
      <c r="M6600">
        <v>12</v>
      </c>
      <c r="N6600">
        <v>1</v>
      </c>
      <c r="O6600" t="s">
        <v>35626</v>
      </c>
      <c r="P6600" t="s">
        <v>517</v>
      </c>
      <c r="Q6600" t="s">
        <v>517</v>
      </c>
      <c r="R6600" t="s">
        <v>517</v>
      </c>
      <c r="S6600" t="s">
        <v>517</v>
      </c>
      <c r="T6600" t="s">
        <v>517</v>
      </c>
      <c r="U6600" t="s">
        <v>517</v>
      </c>
      <c r="V6600" t="s">
        <v>517</v>
      </c>
      <c r="W6600" t="s">
        <v>1247</v>
      </c>
      <c r="X6600" t="s">
        <v>477</v>
      </c>
      <c r="Y6600" t="s">
        <v>517</v>
      </c>
      <c r="Z6600" t="s">
        <v>517</v>
      </c>
      <c r="AA6600" t="s">
        <v>2738</v>
      </c>
      <c r="AB6600" t="s">
        <v>517</v>
      </c>
      <c r="AC6600" t="s">
        <v>358</v>
      </c>
      <c r="AD6600" t="s">
        <v>517</v>
      </c>
      <c r="AF6600" t="s">
        <v>8263</v>
      </c>
      <c r="AG6600" t="s">
        <v>8304</v>
      </c>
      <c r="AH6600" t="s">
        <v>517</v>
      </c>
      <c r="AI6600" t="s">
        <v>517</v>
      </c>
      <c r="AJ6600" t="s">
        <v>517</v>
      </c>
    </row>
    <row r="6601" spans="1:36" x14ac:dyDescent="0.25">
      <c r="A6601" s="13" t="s">
        <v>35632</v>
      </c>
      <c r="B6601" s="1">
        <v>42988</v>
      </c>
      <c r="C6601" s="2">
        <v>0.49981481481481477</v>
      </c>
      <c r="D6601" t="s">
        <v>35630</v>
      </c>
      <c r="E6601" t="s">
        <v>22</v>
      </c>
      <c r="F6601" t="s">
        <v>35633</v>
      </c>
      <c r="G6601" s="14" t="s">
        <v>35634</v>
      </c>
      <c r="H6601" s="14" t="s">
        <v>35635</v>
      </c>
      <c r="I6601" t="s">
        <v>21</v>
      </c>
      <c r="K6601">
        <v>9</v>
      </c>
      <c r="L6601">
        <v>10</v>
      </c>
      <c r="M6601">
        <v>11</v>
      </c>
      <c r="N6601">
        <v>1</v>
      </c>
      <c r="O6601" t="s">
        <v>35631</v>
      </c>
      <c r="P6601" t="s">
        <v>517</v>
      </c>
      <c r="Q6601" t="s">
        <v>517</v>
      </c>
      <c r="R6601" t="s">
        <v>517</v>
      </c>
      <c r="S6601" t="s">
        <v>517</v>
      </c>
      <c r="T6601" t="s">
        <v>517</v>
      </c>
      <c r="U6601" t="s">
        <v>517</v>
      </c>
      <c r="V6601" t="s">
        <v>517</v>
      </c>
      <c r="W6601" t="s">
        <v>537</v>
      </c>
      <c r="X6601" t="s">
        <v>590</v>
      </c>
      <c r="Y6601" t="s">
        <v>1017</v>
      </c>
      <c r="Z6601" s="1">
        <v>32590</v>
      </c>
      <c r="AA6601" t="s">
        <v>529</v>
      </c>
      <c r="AB6601">
        <v>28</v>
      </c>
      <c r="AC6601" t="s">
        <v>358</v>
      </c>
      <c r="AD6601" t="s">
        <v>490</v>
      </c>
      <c r="AF6601" t="s">
        <v>8307</v>
      </c>
      <c r="AG6601" t="s">
        <v>8295</v>
      </c>
      <c r="AH6601" t="s">
        <v>517</v>
      </c>
      <c r="AI6601" t="s">
        <v>8282</v>
      </c>
      <c r="AJ6601" t="s">
        <v>8313</v>
      </c>
    </row>
    <row r="6602" spans="1:36" x14ac:dyDescent="0.25">
      <c r="A6602" t="s">
        <v>35636</v>
      </c>
      <c r="B6602">
        <v>42988</v>
      </c>
      <c r="C6602">
        <v>0.48119212962962959</v>
      </c>
      <c r="D6602" t="s">
        <v>35637</v>
      </c>
      <c r="E6602" t="s">
        <v>22</v>
      </c>
      <c r="F6602" t="s">
        <v>35638</v>
      </c>
      <c r="G6602" t="s">
        <v>35639</v>
      </c>
      <c r="H6602" t="s">
        <v>35640</v>
      </c>
      <c r="I6602" t="s">
        <v>23</v>
      </c>
      <c r="K6602">
        <v>9</v>
      </c>
      <c r="L6602">
        <v>10</v>
      </c>
      <c r="M6602">
        <v>11</v>
      </c>
      <c r="N6602">
        <v>1</v>
      </c>
      <c r="O6602" t="s">
        <v>517</v>
      </c>
      <c r="P6602" t="s">
        <v>517</v>
      </c>
      <c r="Q6602" t="s">
        <v>517</v>
      </c>
      <c r="R6602" t="s">
        <v>517</v>
      </c>
      <c r="S6602" t="s">
        <v>517</v>
      </c>
      <c r="T6602" t="s">
        <v>517</v>
      </c>
      <c r="U6602" t="s">
        <v>517</v>
      </c>
      <c r="V6602" t="s">
        <v>517</v>
      </c>
      <c r="W6602" t="s">
        <v>517</v>
      </c>
      <c r="X6602" t="s">
        <v>517</v>
      </c>
      <c r="Y6602" t="s">
        <v>35641</v>
      </c>
      <c r="Z6602">
        <v>27403</v>
      </c>
      <c r="AA6602" t="s">
        <v>2584</v>
      </c>
      <c r="AB6602">
        <v>42</v>
      </c>
      <c r="AC6602" t="s">
        <v>358</v>
      </c>
      <c r="AD6602" t="s">
        <v>492</v>
      </c>
      <c r="AF6602" t="s">
        <v>8295</v>
      </c>
      <c r="AG6602" t="s">
        <v>517</v>
      </c>
      <c r="AH6602" t="s">
        <v>8305</v>
      </c>
      <c r="AI6602" t="s">
        <v>517</v>
      </c>
      <c r="AJ6602" t="s">
        <v>517</v>
      </c>
    </row>
    <row r="6603" spans="1:36" x14ac:dyDescent="0.25">
      <c r="A6603" s="13" t="s">
        <v>35642</v>
      </c>
      <c r="B6603" s="1">
        <v>42988</v>
      </c>
      <c r="C6603" s="2">
        <v>0.47531250000000003</v>
      </c>
      <c r="D6603" t="s">
        <v>35643</v>
      </c>
      <c r="E6603" t="s">
        <v>22</v>
      </c>
      <c r="F6603" t="s">
        <v>35644</v>
      </c>
      <c r="G6603" s="14" t="s">
        <v>35645</v>
      </c>
      <c r="H6603" s="14" t="s">
        <v>35646</v>
      </c>
      <c r="I6603" t="s">
        <v>24</v>
      </c>
      <c r="K6603">
        <v>9</v>
      </c>
      <c r="L6603">
        <v>10</v>
      </c>
      <c r="M6603">
        <v>11</v>
      </c>
      <c r="N6603">
        <v>1</v>
      </c>
      <c r="O6603" t="s">
        <v>517</v>
      </c>
      <c r="P6603" t="s">
        <v>517</v>
      </c>
      <c r="Q6603" t="s">
        <v>517</v>
      </c>
      <c r="R6603" t="s">
        <v>517</v>
      </c>
      <c r="S6603" t="s">
        <v>517</v>
      </c>
      <c r="T6603" t="s">
        <v>517</v>
      </c>
      <c r="U6603" t="s">
        <v>517</v>
      </c>
      <c r="V6603" t="s">
        <v>517</v>
      </c>
      <c r="W6603" t="s">
        <v>517</v>
      </c>
      <c r="X6603" t="s">
        <v>517</v>
      </c>
      <c r="Y6603" t="s">
        <v>27102</v>
      </c>
      <c r="Z6603" s="1">
        <v>30876</v>
      </c>
      <c r="AA6603" t="s">
        <v>872</v>
      </c>
      <c r="AB6603">
        <v>33</v>
      </c>
      <c r="AC6603" t="s">
        <v>358</v>
      </c>
      <c r="AD6603" t="s">
        <v>498</v>
      </c>
      <c r="AF6603" t="s">
        <v>517</v>
      </c>
      <c r="AG6603" t="s">
        <v>517</v>
      </c>
      <c r="AH6603" t="s">
        <v>517</v>
      </c>
      <c r="AI6603" t="s">
        <v>517</v>
      </c>
      <c r="AJ6603" t="s">
        <v>517</v>
      </c>
    </row>
    <row r="6604" spans="1:36" x14ac:dyDescent="0.25">
      <c r="A6604" t="s">
        <v>35648</v>
      </c>
      <c r="B6604">
        <v>42988</v>
      </c>
      <c r="C6604">
        <v>0.45550925925925928</v>
      </c>
      <c r="D6604" t="s">
        <v>35649</v>
      </c>
      <c r="E6604" t="s">
        <v>22</v>
      </c>
      <c r="F6604" t="s">
        <v>35650</v>
      </c>
      <c r="G6604" t="s">
        <v>35651</v>
      </c>
      <c r="H6604" t="s">
        <v>6870</v>
      </c>
      <c r="I6604" t="s">
        <v>21</v>
      </c>
      <c r="K6604">
        <v>9</v>
      </c>
      <c r="L6604">
        <v>10</v>
      </c>
      <c r="M6604">
        <v>10</v>
      </c>
      <c r="N6604">
        <v>1</v>
      </c>
      <c r="O6604" t="s">
        <v>35647</v>
      </c>
      <c r="P6604" t="s">
        <v>517</v>
      </c>
      <c r="Q6604" t="s">
        <v>517</v>
      </c>
      <c r="R6604" t="s">
        <v>517</v>
      </c>
      <c r="S6604" t="s">
        <v>517</v>
      </c>
      <c r="T6604" t="s">
        <v>517</v>
      </c>
      <c r="U6604" t="s">
        <v>517</v>
      </c>
      <c r="V6604" t="s">
        <v>517</v>
      </c>
      <c r="W6604" t="s">
        <v>589</v>
      </c>
      <c r="X6604" t="s">
        <v>590</v>
      </c>
      <c r="Y6604" t="s">
        <v>35652</v>
      </c>
      <c r="Z6604" t="s">
        <v>517</v>
      </c>
      <c r="AA6604" t="s">
        <v>35649</v>
      </c>
      <c r="AB6604" t="s">
        <v>517</v>
      </c>
      <c r="AC6604" t="s">
        <v>358</v>
      </c>
      <c r="AD6604" t="s">
        <v>509</v>
      </c>
      <c r="AF6604" t="s">
        <v>8295</v>
      </c>
      <c r="AG6604" t="s">
        <v>517</v>
      </c>
      <c r="AH6604" t="s">
        <v>8282</v>
      </c>
      <c r="AI6604" t="s">
        <v>8304</v>
      </c>
      <c r="AJ6604" t="s">
        <v>8254</v>
      </c>
    </row>
    <row r="6605" spans="1:36" x14ac:dyDescent="0.25">
      <c r="A6605" s="13" t="s">
        <v>35654</v>
      </c>
      <c r="B6605" s="1">
        <v>42988</v>
      </c>
      <c r="C6605" s="2">
        <v>0.45072916666666668</v>
      </c>
      <c r="D6605" t="s">
        <v>35655</v>
      </c>
      <c r="E6605" t="s">
        <v>22</v>
      </c>
      <c r="F6605" t="s">
        <v>35656</v>
      </c>
      <c r="G6605" s="14" t="s">
        <v>35657</v>
      </c>
      <c r="H6605" s="14" t="s">
        <v>35658</v>
      </c>
      <c r="I6605" t="s">
        <v>23</v>
      </c>
      <c r="K6605">
        <v>9</v>
      </c>
      <c r="L6605">
        <v>10</v>
      </c>
      <c r="M6605">
        <v>10</v>
      </c>
      <c r="N6605">
        <v>1</v>
      </c>
      <c r="O6605" t="s">
        <v>35653</v>
      </c>
      <c r="P6605" t="s">
        <v>517</v>
      </c>
      <c r="Q6605" t="s">
        <v>517</v>
      </c>
      <c r="R6605" t="s">
        <v>517</v>
      </c>
      <c r="S6605" t="s">
        <v>517</v>
      </c>
      <c r="T6605" t="s">
        <v>517</v>
      </c>
      <c r="U6605" t="s">
        <v>517</v>
      </c>
      <c r="V6605" t="s">
        <v>517</v>
      </c>
      <c r="W6605" t="s">
        <v>579</v>
      </c>
      <c r="X6605" t="s">
        <v>580</v>
      </c>
      <c r="Y6605" t="s">
        <v>35659</v>
      </c>
      <c r="Z6605" s="1">
        <v>25523</v>
      </c>
      <c r="AA6605" t="s">
        <v>810</v>
      </c>
      <c r="AB6605">
        <v>47</v>
      </c>
      <c r="AC6605" t="s">
        <v>358</v>
      </c>
      <c r="AD6605" t="s">
        <v>482</v>
      </c>
      <c r="AF6605" t="s">
        <v>517</v>
      </c>
      <c r="AG6605" t="s">
        <v>517</v>
      </c>
      <c r="AH6605" t="s">
        <v>517</v>
      </c>
      <c r="AI6605" t="s">
        <v>517</v>
      </c>
      <c r="AJ6605" t="s">
        <v>517</v>
      </c>
    </row>
    <row r="6606" spans="1:36" x14ac:dyDescent="0.25">
      <c r="A6606" s="13" t="s">
        <v>35660</v>
      </c>
      <c r="B6606" s="1">
        <v>42988</v>
      </c>
      <c r="C6606" s="2">
        <v>0.43407407407407406</v>
      </c>
      <c r="D6606" t="s">
        <v>35661</v>
      </c>
      <c r="E6606" t="s">
        <v>22</v>
      </c>
      <c r="F6606" t="s">
        <v>35662</v>
      </c>
      <c r="G6606" s="14" t="s">
        <v>35663</v>
      </c>
      <c r="H6606" s="14" t="s">
        <v>35664</v>
      </c>
      <c r="I6606" t="s">
        <v>25</v>
      </c>
      <c r="K6606">
        <v>9</v>
      </c>
      <c r="L6606">
        <v>10</v>
      </c>
      <c r="M6606">
        <v>10</v>
      </c>
      <c r="N6606">
        <v>1</v>
      </c>
      <c r="O6606" t="s">
        <v>517</v>
      </c>
      <c r="P6606" t="s">
        <v>517</v>
      </c>
      <c r="Q6606" t="s">
        <v>517</v>
      </c>
      <c r="R6606" t="s">
        <v>517</v>
      </c>
      <c r="S6606" t="s">
        <v>517</v>
      </c>
      <c r="T6606" t="s">
        <v>517</v>
      </c>
      <c r="U6606" t="s">
        <v>517</v>
      </c>
      <c r="V6606" t="s">
        <v>517</v>
      </c>
      <c r="W6606" t="s">
        <v>517</v>
      </c>
      <c r="X6606" t="s">
        <v>517</v>
      </c>
      <c r="Y6606" t="s">
        <v>517</v>
      </c>
      <c r="Z6606" s="1" t="s">
        <v>517</v>
      </c>
      <c r="AA6606" t="s">
        <v>546</v>
      </c>
      <c r="AB6606" t="s">
        <v>517</v>
      </c>
      <c r="AC6606" t="s">
        <v>358</v>
      </c>
      <c r="AD6606" t="s">
        <v>517</v>
      </c>
      <c r="AF6606" t="s">
        <v>517</v>
      </c>
      <c r="AG6606" t="s">
        <v>517</v>
      </c>
      <c r="AH6606" t="s">
        <v>517</v>
      </c>
      <c r="AI6606" t="s">
        <v>517</v>
      </c>
      <c r="AJ6606" t="s">
        <v>517</v>
      </c>
    </row>
    <row r="6607" spans="1:36" x14ac:dyDescent="0.25">
      <c r="A6607" s="13" t="s">
        <v>35665</v>
      </c>
      <c r="B6607" s="1">
        <v>42988</v>
      </c>
      <c r="C6607" s="2">
        <v>0.40790509259259261</v>
      </c>
      <c r="D6607" t="s">
        <v>35666</v>
      </c>
      <c r="E6607" t="s">
        <v>22</v>
      </c>
      <c r="F6607" t="s">
        <v>35667</v>
      </c>
      <c r="G6607" s="14" t="s">
        <v>35668</v>
      </c>
      <c r="H6607" s="14" t="s">
        <v>35669</v>
      </c>
      <c r="I6607" t="s">
        <v>21</v>
      </c>
      <c r="K6607">
        <v>9</v>
      </c>
      <c r="L6607">
        <v>10</v>
      </c>
      <c r="M6607">
        <v>9</v>
      </c>
      <c r="N6607">
        <v>1</v>
      </c>
      <c r="O6607" t="s">
        <v>517</v>
      </c>
      <c r="P6607" t="s">
        <v>517</v>
      </c>
      <c r="Q6607" t="s">
        <v>517</v>
      </c>
      <c r="R6607" t="s">
        <v>517</v>
      </c>
      <c r="S6607" t="s">
        <v>517</v>
      </c>
      <c r="T6607" t="s">
        <v>517</v>
      </c>
      <c r="U6607" t="s">
        <v>517</v>
      </c>
      <c r="V6607" t="s">
        <v>517</v>
      </c>
      <c r="W6607" t="s">
        <v>517</v>
      </c>
      <c r="X6607" t="s">
        <v>517</v>
      </c>
      <c r="Y6607" t="s">
        <v>517</v>
      </c>
      <c r="Z6607" s="1" t="s">
        <v>517</v>
      </c>
      <c r="AA6607" t="s">
        <v>8584</v>
      </c>
      <c r="AB6607" t="s">
        <v>517</v>
      </c>
      <c r="AC6607" t="s">
        <v>357</v>
      </c>
      <c r="AD6607" t="s">
        <v>517</v>
      </c>
      <c r="AF6607" t="s">
        <v>8259</v>
      </c>
      <c r="AG6607" t="s">
        <v>517</v>
      </c>
      <c r="AH6607" t="s">
        <v>517</v>
      </c>
      <c r="AI6607" t="s">
        <v>517</v>
      </c>
      <c r="AJ6607" t="s">
        <v>517</v>
      </c>
    </row>
    <row r="6608" spans="1:36" x14ac:dyDescent="0.25">
      <c r="A6608" s="13" t="s">
        <v>35671</v>
      </c>
      <c r="B6608" s="1">
        <v>42988</v>
      </c>
      <c r="C6608" s="2">
        <v>0.40335648148148145</v>
      </c>
      <c r="D6608" t="s">
        <v>17052</v>
      </c>
      <c r="E6608" t="s">
        <v>22</v>
      </c>
      <c r="F6608" t="s">
        <v>35672</v>
      </c>
      <c r="G6608" s="14" t="s">
        <v>35673</v>
      </c>
      <c r="H6608" s="14" t="s">
        <v>35674</v>
      </c>
      <c r="I6608" t="s">
        <v>23</v>
      </c>
      <c r="K6608">
        <v>9</v>
      </c>
      <c r="L6608">
        <v>10</v>
      </c>
      <c r="M6608">
        <v>9</v>
      </c>
      <c r="N6608">
        <v>1</v>
      </c>
      <c r="O6608" t="s">
        <v>35670</v>
      </c>
      <c r="P6608" t="s">
        <v>517</v>
      </c>
      <c r="Q6608" t="s">
        <v>517</v>
      </c>
      <c r="R6608" t="s">
        <v>517</v>
      </c>
      <c r="S6608" t="s">
        <v>517</v>
      </c>
      <c r="T6608" t="s">
        <v>517</v>
      </c>
      <c r="U6608" t="s">
        <v>517</v>
      </c>
      <c r="V6608" t="s">
        <v>517</v>
      </c>
      <c r="W6608" t="s">
        <v>1247</v>
      </c>
      <c r="X6608" t="s">
        <v>590</v>
      </c>
      <c r="Y6608" t="s">
        <v>24714</v>
      </c>
      <c r="Z6608" s="1">
        <v>31330</v>
      </c>
      <c r="AA6608" t="s">
        <v>990</v>
      </c>
      <c r="AB6608">
        <v>31</v>
      </c>
      <c r="AC6608" t="s">
        <v>358</v>
      </c>
      <c r="AD6608" t="s">
        <v>487</v>
      </c>
      <c r="AF6608" t="s">
        <v>517</v>
      </c>
      <c r="AG6608" t="s">
        <v>517</v>
      </c>
      <c r="AH6608" t="s">
        <v>517</v>
      </c>
      <c r="AI6608" t="s">
        <v>517</v>
      </c>
      <c r="AJ6608" t="s">
        <v>517</v>
      </c>
    </row>
    <row r="6609" spans="1:36" x14ac:dyDescent="0.25">
      <c r="A6609" s="13" t="s">
        <v>35675</v>
      </c>
      <c r="B6609" s="1">
        <v>42988</v>
      </c>
      <c r="C6609" s="2">
        <v>0.40306712962962959</v>
      </c>
      <c r="D6609" t="s">
        <v>35676</v>
      </c>
      <c r="E6609" t="s">
        <v>22</v>
      </c>
      <c r="F6609" t="s">
        <v>35677</v>
      </c>
      <c r="G6609" s="14" t="s">
        <v>34886</v>
      </c>
      <c r="H6609" s="14" t="s">
        <v>34887</v>
      </c>
      <c r="I6609" t="s">
        <v>23</v>
      </c>
      <c r="K6609">
        <v>9</v>
      </c>
      <c r="L6609">
        <v>10</v>
      </c>
      <c r="M6609">
        <v>9</v>
      </c>
      <c r="N6609">
        <v>1</v>
      </c>
      <c r="O6609" t="s">
        <v>34882</v>
      </c>
      <c r="P6609" t="s">
        <v>517</v>
      </c>
      <c r="Q6609" t="s">
        <v>517</v>
      </c>
      <c r="R6609" t="s">
        <v>517</v>
      </c>
      <c r="S6609" t="s">
        <v>517</v>
      </c>
      <c r="T6609" t="s">
        <v>517</v>
      </c>
      <c r="U6609" t="s">
        <v>517</v>
      </c>
      <c r="V6609" t="s">
        <v>517</v>
      </c>
      <c r="W6609" t="s">
        <v>589</v>
      </c>
      <c r="X6609" t="s">
        <v>590</v>
      </c>
      <c r="Y6609" t="s">
        <v>34888</v>
      </c>
      <c r="Z6609" s="1">
        <v>34377</v>
      </c>
      <c r="AA6609" t="s">
        <v>3578</v>
      </c>
      <c r="AB6609">
        <v>23</v>
      </c>
      <c r="AC6609" t="s">
        <v>358</v>
      </c>
      <c r="AD6609" t="s">
        <v>493</v>
      </c>
      <c r="AF6609" t="s">
        <v>517</v>
      </c>
      <c r="AG6609" t="s">
        <v>517</v>
      </c>
      <c r="AH6609" t="s">
        <v>517</v>
      </c>
      <c r="AI6609" t="s">
        <v>517</v>
      </c>
      <c r="AJ6609" t="s">
        <v>517</v>
      </c>
    </row>
    <row r="6610" spans="1:36" x14ac:dyDescent="0.25">
      <c r="A6610" s="13" t="s">
        <v>35678</v>
      </c>
      <c r="B6610" s="1">
        <v>42988</v>
      </c>
      <c r="C6610" s="2">
        <v>0.39497685185185188</v>
      </c>
      <c r="D6610" t="s">
        <v>33855</v>
      </c>
      <c r="E6610" t="s">
        <v>22</v>
      </c>
      <c r="F6610" t="s">
        <v>33856</v>
      </c>
      <c r="G6610" s="14" t="s">
        <v>33857</v>
      </c>
      <c r="H6610" s="14" t="s">
        <v>35679</v>
      </c>
      <c r="I6610" t="s">
        <v>21</v>
      </c>
      <c r="K6610">
        <v>9</v>
      </c>
      <c r="L6610">
        <v>10</v>
      </c>
      <c r="M6610">
        <v>9</v>
      </c>
      <c r="N6610">
        <v>1</v>
      </c>
      <c r="O6610" t="s">
        <v>33853</v>
      </c>
      <c r="P6610" t="s">
        <v>517</v>
      </c>
      <c r="Q6610" t="s">
        <v>517</v>
      </c>
      <c r="R6610" t="s">
        <v>517</v>
      </c>
      <c r="S6610" t="s">
        <v>517</v>
      </c>
      <c r="T6610" t="s">
        <v>517</v>
      </c>
      <c r="U6610" t="s">
        <v>517</v>
      </c>
      <c r="V6610" t="s">
        <v>517</v>
      </c>
      <c r="W6610" t="s">
        <v>3570</v>
      </c>
      <c r="X6610" t="s">
        <v>477</v>
      </c>
      <c r="Y6610" t="s">
        <v>28810</v>
      </c>
      <c r="Z6610" s="1">
        <v>24777</v>
      </c>
      <c r="AA6610" t="s">
        <v>743</v>
      </c>
      <c r="AB6610">
        <v>49</v>
      </c>
      <c r="AC6610" t="s">
        <v>358</v>
      </c>
      <c r="AD6610" t="s">
        <v>482</v>
      </c>
      <c r="AF6610" t="s">
        <v>8254</v>
      </c>
      <c r="AG6610" t="s">
        <v>8307</v>
      </c>
      <c r="AH6610" t="s">
        <v>8260</v>
      </c>
      <c r="AI6610" t="s">
        <v>517</v>
      </c>
      <c r="AJ6610" t="s">
        <v>517</v>
      </c>
    </row>
    <row r="6611" spans="1:36" x14ac:dyDescent="0.25">
      <c r="A6611" s="13" t="s">
        <v>35680</v>
      </c>
      <c r="B6611" s="1">
        <v>42988</v>
      </c>
      <c r="C6611" s="2">
        <v>0.32782407407407405</v>
      </c>
      <c r="D6611" t="s">
        <v>35196</v>
      </c>
      <c r="E6611" t="s">
        <v>22</v>
      </c>
      <c r="F6611" t="s">
        <v>35197</v>
      </c>
      <c r="G6611" s="14" t="s">
        <v>35198</v>
      </c>
      <c r="H6611" s="14" t="s">
        <v>35199</v>
      </c>
      <c r="I6611" t="s">
        <v>23</v>
      </c>
      <c r="K6611">
        <v>9</v>
      </c>
      <c r="L6611">
        <v>10</v>
      </c>
      <c r="M6611">
        <v>7</v>
      </c>
      <c r="N6611">
        <v>1</v>
      </c>
      <c r="O6611" t="s">
        <v>35194</v>
      </c>
      <c r="P6611" t="s">
        <v>517</v>
      </c>
      <c r="Q6611" t="s">
        <v>517</v>
      </c>
      <c r="R6611" t="s">
        <v>517</v>
      </c>
      <c r="S6611" t="s">
        <v>517</v>
      </c>
      <c r="T6611" t="s">
        <v>517</v>
      </c>
      <c r="U6611" t="s">
        <v>517</v>
      </c>
      <c r="V6611" t="s">
        <v>517</v>
      </c>
      <c r="W6611" t="s">
        <v>526</v>
      </c>
      <c r="X6611" t="s">
        <v>527</v>
      </c>
      <c r="Y6611" t="s">
        <v>11052</v>
      </c>
      <c r="Z6611" s="1">
        <v>33283</v>
      </c>
      <c r="AA6611" t="s">
        <v>529</v>
      </c>
      <c r="AB6611">
        <v>26</v>
      </c>
      <c r="AC6611" t="s">
        <v>358</v>
      </c>
      <c r="AD6611" t="s">
        <v>495</v>
      </c>
      <c r="AF6611" t="s">
        <v>8313</v>
      </c>
      <c r="AG6611" t="s">
        <v>517</v>
      </c>
      <c r="AH6611" t="s">
        <v>517</v>
      </c>
      <c r="AI6611" t="s">
        <v>517</v>
      </c>
      <c r="AJ6611" t="s">
        <v>517</v>
      </c>
    </row>
    <row r="6612" spans="1:36" x14ac:dyDescent="0.25">
      <c r="A6612" s="13" t="s">
        <v>35681</v>
      </c>
      <c r="B6612" s="1">
        <v>42988</v>
      </c>
      <c r="C6612" s="2">
        <v>0.3153009259259259</v>
      </c>
      <c r="D6612" t="s">
        <v>2259</v>
      </c>
      <c r="E6612" t="s">
        <v>22</v>
      </c>
      <c r="F6612" t="s">
        <v>35682</v>
      </c>
      <c r="G6612" s="14" t="s">
        <v>35683</v>
      </c>
      <c r="H6612" s="14" t="s">
        <v>35684</v>
      </c>
      <c r="I6612" t="s">
        <v>24</v>
      </c>
      <c r="K6612">
        <v>9</v>
      </c>
      <c r="L6612">
        <v>10</v>
      </c>
      <c r="M6612">
        <v>7</v>
      </c>
      <c r="N6612">
        <v>1</v>
      </c>
      <c r="O6612" t="s">
        <v>517</v>
      </c>
      <c r="P6612" t="s">
        <v>517</v>
      </c>
      <c r="Q6612" t="s">
        <v>517</v>
      </c>
      <c r="R6612" t="s">
        <v>517</v>
      </c>
      <c r="S6612" t="s">
        <v>517</v>
      </c>
      <c r="T6612" t="s">
        <v>517</v>
      </c>
      <c r="U6612" t="s">
        <v>517</v>
      </c>
      <c r="V6612" t="s">
        <v>517</v>
      </c>
      <c r="W6612" t="s">
        <v>517</v>
      </c>
      <c r="X6612" t="s">
        <v>517</v>
      </c>
      <c r="Y6612" t="s">
        <v>35685</v>
      </c>
      <c r="Z6612" s="1">
        <v>24459</v>
      </c>
      <c r="AA6612" t="s">
        <v>529</v>
      </c>
      <c r="AB6612">
        <v>50</v>
      </c>
      <c r="AC6612" t="s">
        <v>358</v>
      </c>
      <c r="AD6612" t="s">
        <v>502</v>
      </c>
      <c r="AF6612" t="s">
        <v>8304</v>
      </c>
      <c r="AG6612" t="s">
        <v>517</v>
      </c>
      <c r="AH6612" t="s">
        <v>517</v>
      </c>
      <c r="AI6612" t="s">
        <v>517</v>
      </c>
      <c r="AJ6612" t="s">
        <v>517</v>
      </c>
    </row>
    <row r="6613" spans="1:36" x14ac:dyDescent="0.25">
      <c r="A6613" s="13" t="s">
        <v>35687</v>
      </c>
      <c r="B6613" s="1">
        <v>42988</v>
      </c>
      <c r="C6613" s="2">
        <v>0.31168981481481478</v>
      </c>
      <c r="D6613" t="s">
        <v>35688</v>
      </c>
      <c r="E6613" t="s">
        <v>22</v>
      </c>
      <c r="F6613" t="s">
        <v>35689</v>
      </c>
      <c r="G6613" s="14" t="s">
        <v>35690</v>
      </c>
      <c r="H6613" s="14" t="s">
        <v>35691</v>
      </c>
      <c r="I6613" t="s">
        <v>23</v>
      </c>
      <c r="K6613">
        <v>9</v>
      </c>
      <c r="L6613">
        <v>10</v>
      </c>
      <c r="M6613">
        <v>7</v>
      </c>
      <c r="N6613">
        <v>1</v>
      </c>
      <c r="O6613" t="s">
        <v>35686</v>
      </c>
      <c r="P6613" t="s">
        <v>517</v>
      </c>
      <c r="Q6613" t="s">
        <v>517</v>
      </c>
      <c r="R6613" t="s">
        <v>517</v>
      </c>
      <c r="S6613" t="s">
        <v>517</v>
      </c>
      <c r="T6613" t="s">
        <v>517</v>
      </c>
      <c r="U6613" t="s">
        <v>517</v>
      </c>
      <c r="V6613" t="s">
        <v>517</v>
      </c>
      <c r="W6613" t="s">
        <v>621</v>
      </c>
      <c r="X6613" t="s">
        <v>622</v>
      </c>
      <c r="Y6613" t="s">
        <v>35692</v>
      </c>
      <c r="Z6613" s="1">
        <v>32760</v>
      </c>
      <c r="AA6613" t="s">
        <v>810</v>
      </c>
      <c r="AB6613">
        <v>28</v>
      </c>
      <c r="AC6613" t="s">
        <v>358</v>
      </c>
      <c r="AD6613" t="s">
        <v>482</v>
      </c>
      <c r="AF6613" t="s">
        <v>517</v>
      </c>
      <c r="AG6613" t="s">
        <v>517</v>
      </c>
      <c r="AH6613" t="s">
        <v>517</v>
      </c>
      <c r="AI6613" t="s">
        <v>517</v>
      </c>
      <c r="AJ6613" t="s">
        <v>517</v>
      </c>
    </row>
    <row r="6614" spans="1:36" x14ac:dyDescent="0.25">
      <c r="A6614" s="13" t="s">
        <v>35693</v>
      </c>
      <c r="B6614" s="1">
        <v>42988</v>
      </c>
      <c r="C6614" s="2">
        <v>0.30883101851851852</v>
      </c>
      <c r="D6614" t="s">
        <v>4249</v>
      </c>
      <c r="E6614" t="s">
        <v>22</v>
      </c>
      <c r="F6614" t="s">
        <v>32783</v>
      </c>
      <c r="G6614" s="14" t="s">
        <v>35694</v>
      </c>
      <c r="H6614" s="14" t="s">
        <v>32785</v>
      </c>
      <c r="I6614" t="s">
        <v>23</v>
      </c>
      <c r="K6614">
        <v>9</v>
      </c>
      <c r="L6614">
        <v>10</v>
      </c>
      <c r="M6614">
        <v>7</v>
      </c>
      <c r="N6614">
        <v>1</v>
      </c>
      <c r="O6614" t="s">
        <v>32781</v>
      </c>
      <c r="P6614" t="s">
        <v>517</v>
      </c>
      <c r="Q6614" t="s">
        <v>517</v>
      </c>
      <c r="R6614" t="s">
        <v>517</v>
      </c>
      <c r="S6614" t="s">
        <v>517</v>
      </c>
      <c r="T6614" t="s">
        <v>517</v>
      </c>
      <c r="U6614" t="s">
        <v>517</v>
      </c>
      <c r="V6614" t="s">
        <v>517</v>
      </c>
      <c r="W6614" t="s">
        <v>861</v>
      </c>
      <c r="X6614" t="s">
        <v>842</v>
      </c>
      <c r="Y6614" t="s">
        <v>517</v>
      </c>
      <c r="Z6614" s="1" t="s">
        <v>517</v>
      </c>
      <c r="AA6614" t="s">
        <v>546</v>
      </c>
      <c r="AB6614" t="s">
        <v>517</v>
      </c>
      <c r="AC6614" t="s">
        <v>358</v>
      </c>
      <c r="AD6614" t="s">
        <v>517</v>
      </c>
      <c r="AF6614" t="s">
        <v>517</v>
      </c>
      <c r="AG6614" t="s">
        <v>517</v>
      </c>
      <c r="AH6614" t="s">
        <v>517</v>
      </c>
      <c r="AI6614" t="s">
        <v>517</v>
      </c>
      <c r="AJ6614" t="s">
        <v>517</v>
      </c>
    </row>
    <row r="6615" spans="1:36" x14ac:dyDescent="0.25">
      <c r="A6615" s="13" t="s">
        <v>35695</v>
      </c>
      <c r="B6615" s="1">
        <v>42988</v>
      </c>
      <c r="C6615" s="2">
        <v>0.25131944444444443</v>
      </c>
      <c r="D6615" t="s">
        <v>31922</v>
      </c>
      <c r="E6615" t="s">
        <v>22</v>
      </c>
      <c r="F6615" t="s">
        <v>31923</v>
      </c>
      <c r="G6615" s="14" t="s">
        <v>31924</v>
      </c>
      <c r="H6615" s="14" t="s">
        <v>31925</v>
      </c>
      <c r="I6615" t="s">
        <v>23</v>
      </c>
      <c r="K6615">
        <v>9</v>
      </c>
      <c r="L6615">
        <v>10</v>
      </c>
      <c r="M6615">
        <v>6</v>
      </c>
      <c r="N6615">
        <v>1</v>
      </c>
      <c r="O6615" t="s">
        <v>34020</v>
      </c>
      <c r="P6615" t="s">
        <v>517</v>
      </c>
      <c r="Q6615" t="s">
        <v>517</v>
      </c>
      <c r="R6615" t="s">
        <v>517</v>
      </c>
      <c r="S6615" t="s">
        <v>517</v>
      </c>
      <c r="T6615" t="s">
        <v>517</v>
      </c>
      <c r="U6615" t="s">
        <v>517</v>
      </c>
      <c r="V6615" t="s">
        <v>517</v>
      </c>
      <c r="W6615" t="s">
        <v>2068</v>
      </c>
      <c r="X6615" t="s">
        <v>622</v>
      </c>
      <c r="Y6615" t="s">
        <v>11441</v>
      </c>
      <c r="Z6615" s="1">
        <v>33495</v>
      </c>
      <c r="AA6615" t="s">
        <v>1182</v>
      </c>
      <c r="AB6615">
        <v>25</v>
      </c>
      <c r="AC6615" t="s">
        <v>358</v>
      </c>
      <c r="AD6615" t="s">
        <v>487</v>
      </c>
      <c r="AF6615" t="s">
        <v>517</v>
      </c>
      <c r="AG6615" t="s">
        <v>517</v>
      </c>
      <c r="AH6615" t="s">
        <v>517</v>
      </c>
      <c r="AI6615" t="s">
        <v>517</v>
      </c>
      <c r="AJ6615" t="s">
        <v>517</v>
      </c>
    </row>
    <row r="6616" spans="1:36" x14ac:dyDescent="0.25">
      <c r="A6616" s="13" t="s">
        <v>35696</v>
      </c>
      <c r="B6616" s="1">
        <v>42988</v>
      </c>
      <c r="C6616" s="2">
        <v>7.9108796296296288E-2</v>
      </c>
      <c r="D6616" t="s">
        <v>35697</v>
      </c>
      <c r="E6616" t="s">
        <v>22</v>
      </c>
      <c r="F6616" t="s">
        <v>35698</v>
      </c>
      <c r="G6616" s="14" t="s">
        <v>5443</v>
      </c>
      <c r="H6616" s="14" t="s">
        <v>5443</v>
      </c>
      <c r="I6616" t="s">
        <v>24</v>
      </c>
      <c r="K6616">
        <v>9</v>
      </c>
      <c r="L6616">
        <v>10</v>
      </c>
      <c r="M6616">
        <v>1</v>
      </c>
      <c r="N6616">
        <v>1</v>
      </c>
      <c r="O6616" t="s">
        <v>517</v>
      </c>
      <c r="P6616" t="s">
        <v>517</v>
      </c>
      <c r="Q6616" t="s">
        <v>517</v>
      </c>
      <c r="R6616" t="s">
        <v>517</v>
      </c>
      <c r="S6616" t="s">
        <v>517</v>
      </c>
      <c r="T6616" t="s">
        <v>517</v>
      </c>
      <c r="U6616" t="s">
        <v>517</v>
      </c>
      <c r="V6616" t="s">
        <v>517</v>
      </c>
      <c r="W6616" t="s">
        <v>517</v>
      </c>
      <c r="X6616" t="s">
        <v>517</v>
      </c>
      <c r="Y6616" t="s">
        <v>517</v>
      </c>
      <c r="Z6616" s="1" t="s">
        <v>517</v>
      </c>
      <c r="AA6616" t="s">
        <v>35697</v>
      </c>
      <c r="AB6616" t="s">
        <v>517</v>
      </c>
      <c r="AC6616" t="s">
        <v>358</v>
      </c>
      <c r="AD6616" t="s">
        <v>517</v>
      </c>
      <c r="AF6616" t="s">
        <v>517</v>
      </c>
      <c r="AG6616" t="s">
        <v>517</v>
      </c>
      <c r="AH6616" t="s">
        <v>517</v>
      </c>
      <c r="AI6616" t="s">
        <v>517</v>
      </c>
      <c r="AJ6616" t="s">
        <v>517</v>
      </c>
    </row>
    <row r="6617" spans="1:36" x14ac:dyDescent="0.25">
      <c r="A6617" s="13" t="s">
        <v>35699</v>
      </c>
      <c r="B6617" s="1">
        <v>42988</v>
      </c>
      <c r="C6617" s="2">
        <v>1.3113425925925926E-2</v>
      </c>
      <c r="D6617" t="s">
        <v>30663</v>
      </c>
      <c r="E6617" t="s">
        <v>22</v>
      </c>
      <c r="F6617" t="s">
        <v>35700</v>
      </c>
      <c r="G6617" s="14" t="s">
        <v>30665</v>
      </c>
      <c r="H6617" s="14" t="s">
        <v>30666</v>
      </c>
      <c r="I6617" t="s">
        <v>23</v>
      </c>
      <c r="K6617">
        <v>9</v>
      </c>
      <c r="L6617">
        <v>10</v>
      </c>
      <c r="M6617">
        <v>0</v>
      </c>
      <c r="N6617">
        <v>1</v>
      </c>
      <c r="O6617" t="s">
        <v>30661</v>
      </c>
      <c r="P6617" t="s">
        <v>517</v>
      </c>
      <c r="Q6617" t="s">
        <v>517</v>
      </c>
      <c r="R6617" t="s">
        <v>517</v>
      </c>
      <c r="S6617" t="s">
        <v>517</v>
      </c>
      <c r="T6617" t="s">
        <v>517</v>
      </c>
      <c r="U6617" t="s">
        <v>517</v>
      </c>
      <c r="V6617" t="s">
        <v>517</v>
      </c>
      <c r="W6617" t="s">
        <v>537</v>
      </c>
      <c r="X6617" t="s">
        <v>527</v>
      </c>
      <c r="Y6617" t="s">
        <v>30667</v>
      </c>
      <c r="Z6617" s="1">
        <v>29803</v>
      </c>
      <c r="AA6617" t="s">
        <v>478</v>
      </c>
      <c r="AB6617">
        <v>36</v>
      </c>
      <c r="AC6617" t="s">
        <v>358</v>
      </c>
      <c r="AD6617" t="s">
        <v>501</v>
      </c>
      <c r="AF6617" t="s">
        <v>517</v>
      </c>
      <c r="AG6617" t="s">
        <v>517</v>
      </c>
      <c r="AH6617" t="s">
        <v>517</v>
      </c>
      <c r="AI6617" t="s">
        <v>517</v>
      </c>
      <c r="AJ6617" t="s">
        <v>517</v>
      </c>
    </row>
    <row r="6618" spans="1:36" x14ac:dyDescent="0.25">
      <c r="A6618" s="13" t="s">
        <v>35702</v>
      </c>
      <c r="B6618" s="1">
        <v>42987</v>
      </c>
      <c r="C6618" s="2">
        <v>0.88011574074074073</v>
      </c>
      <c r="D6618" t="s">
        <v>35703</v>
      </c>
      <c r="E6618" t="s">
        <v>22</v>
      </c>
      <c r="F6618" t="s">
        <v>35704</v>
      </c>
      <c r="G6618" s="14" t="s">
        <v>35705</v>
      </c>
      <c r="H6618" s="14" t="s">
        <v>35706</v>
      </c>
      <c r="I6618" t="s">
        <v>23</v>
      </c>
      <c r="K6618">
        <v>9</v>
      </c>
      <c r="L6618">
        <v>9</v>
      </c>
      <c r="M6618">
        <v>21</v>
      </c>
      <c r="N6618">
        <v>7</v>
      </c>
      <c r="O6618" t="s">
        <v>35701</v>
      </c>
      <c r="P6618" t="s">
        <v>517</v>
      </c>
      <c r="Q6618" t="s">
        <v>517</v>
      </c>
      <c r="R6618" t="s">
        <v>517</v>
      </c>
      <c r="S6618" t="s">
        <v>517</v>
      </c>
      <c r="T6618" t="s">
        <v>517</v>
      </c>
      <c r="U6618" t="s">
        <v>517</v>
      </c>
      <c r="V6618" t="s">
        <v>517</v>
      </c>
      <c r="W6618" t="s">
        <v>526</v>
      </c>
      <c r="X6618" t="s">
        <v>527</v>
      </c>
      <c r="Y6618" t="s">
        <v>35707</v>
      </c>
      <c r="Z6618" s="1" t="s">
        <v>517</v>
      </c>
      <c r="AA6618" t="s">
        <v>614</v>
      </c>
      <c r="AB6618" t="s">
        <v>517</v>
      </c>
      <c r="AC6618" t="s">
        <v>357</v>
      </c>
      <c r="AD6618" t="s">
        <v>517</v>
      </c>
      <c r="AF6618" t="s">
        <v>517</v>
      </c>
      <c r="AG6618" t="s">
        <v>517</v>
      </c>
      <c r="AH6618" t="s">
        <v>517</v>
      </c>
      <c r="AI6618" t="s">
        <v>517</v>
      </c>
      <c r="AJ6618" t="s">
        <v>517</v>
      </c>
    </row>
    <row r="6619" spans="1:36" x14ac:dyDescent="0.25">
      <c r="A6619" s="13" t="s">
        <v>35709</v>
      </c>
      <c r="B6619" s="1">
        <v>42987</v>
      </c>
      <c r="C6619" s="2">
        <v>0.83028935185185182</v>
      </c>
      <c r="D6619" t="s">
        <v>35710</v>
      </c>
      <c r="E6619" t="s">
        <v>22</v>
      </c>
      <c r="F6619" t="s">
        <v>35711</v>
      </c>
      <c r="G6619" s="14" t="s">
        <v>35712</v>
      </c>
      <c r="H6619" s="14" t="s">
        <v>35713</v>
      </c>
      <c r="I6619" t="s">
        <v>23</v>
      </c>
      <c r="K6619">
        <v>9</v>
      </c>
      <c r="L6619">
        <v>9</v>
      </c>
      <c r="M6619">
        <v>19</v>
      </c>
      <c r="N6619">
        <v>7</v>
      </c>
      <c r="O6619" t="s">
        <v>35708</v>
      </c>
      <c r="P6619" t="s">
        <v>517</v>
      </c>
      <c r="Q6619" t="s">
        <v>517</v>
      </c>
      <c r="R6619" t="s">
        <v>517</v>
      </c>
      <c r="S6619" t="s">
        <v>517</v>
      </c>
      <c r="T6619" t="s">
        <v>517</v>
      </c>
      <c r="U6619" t="s">
        <v>517</v>
      </c>
      <c r="V6619" t="s">
        <v>517</v>
      </c>
      <c r="W6619" t="s">
        <v>858</v>
      </c>
      <c r="X6619" t="s">
        <v>10785</v>
      </c>
      <c r="Y6619" t="s">
        <v>517</v>
      </c>
      <c r="Z6619" s="1" t="s">
        <v>517</v>
      </c>
      <c r="AA6619" t="s">
        <v>35710</v>
      </c>
      <c r="AB6619" t="s">
        <v>517</v>
      </c>
      <c r="AC6619" t="s">
        <v>777</v>
      </c>
      <c r="AD6619" t="s">
        <v>517</v>
      </c>
      <c r="AF6619" t="s">
        <v>517</v>
      </c>
      <c r="AG6619" t="s">
        <v>517</v>
      </c>
      <c r="AH6619" t="s">
        <v>517</v>
      </c>
      <c r="AI6619" t="s">
        <v>517</v>
      </c>
      <c r="AJ6619" t="s">
        <v>517</v>
      </c>
    </row>
    <row r="6620" spans="1:36" x14ac:dyDescent="0.25">
      <c r="A6620" s="13" t="s">
        <v>35714</v>
      </c>
      <c r="B6620" s="1">
        <v>42987</v>
      </c>
      <c r="C6620" s="2">
        <v>0.81195601851851851</v>
      </c>
      <c r="D6620" t="s">
        <v>35715</v>
      </c>
      <c r="E6620" t="s">
        <v>22</v>
      </c>
      <c r="F6620" t="s">
        <v>35716</v>
      </c>
      <c r="G6620" s="14" t="s">
        <v>35717</v>
      </c>
      <c r="H6620" s="14" t="s">
        <v>35718</v>
      </c>
      <c r="I6620" t="s">
        <v>21</v>
      </c>
      <c r="K6620">
        <v>9</v>
      </c>
      <c r="L6620">
        <v>9</v>
      </c>
      <c r="M6620">
        <v>19</v>
      </c>
      <c r="N6620">
        <v>7</v>
      </c>
      <c r="O6620" t="s">
        <v>517</v>
      </c>
      <c r="P6620" t="s">
        <v>517</v>
      </c>
      <c r="Q6620" t="s">
        <v>517</v>
      </c>
      <c r="R6620" t="s">
        <v>517</v>
      </c>
      <c r="S6620" t="s">
        <v>517</v>
      </c>
      <c r="T6620" t="s">
        <v>517</v>
      </c>
      <c r="U6620" t="s">
        <v>517</v>
      </c>
      <c r="V6620" t="s">
        <v>517</v>
      </c>
      <c r="W6620" t="s">
        <v>517</v>
      </c>
      <c r="X6620" t="s">
        <v>517</v>
      </c>
      <c r="Y6620" t="s">
        <v>35719</v>
      </c>
      <c r="Z6620" s="1">
        <v>30230</v>
      </c>
      <c r="AA6620" t="s">
        <v>1308</v>
      </c>
      <c r="AB6620">
        <v>34</v>
      </c>
      <c r="AC6620" t="s">
        <v>358</v>
      </c>
      <c r="AD6620" t="s">
        <v>488</v>
      </c>
      <c r="AF6620" t="s">
        <v>8313</v>
      </c>
      <c r="AG6620" t="s">
        <v>8259</v>
      </c>
      <c r="AH6620" t="s">
        <v>8254</v>
      </c>
      <c r="AI6620" t="s">
        <v>8263</v>
      </c>
      <c r="AJ6620" t="s">
        <v>8295</v>
      </c>
    </row>
    <row r="6621" spans="1:36" x14ac:dyDescent="0.25">
      <c r="A6621" s="13" t="s">
        <v>35720</v>
      </c>
      <c r="B6621" s="1">
        <v>42987</v>
      </c>
      <c r="C6621" s="2">
        <v>0.80953703703703705</v>
      </c>
      <c r="D6621" t="s">
        <v>35252</v>
      </c>
      <c r="E6621" t="s">
        <v>22</v>
      </c>
      <c r="F6621" t="s">
        <v>35253</v>
      </c>
      <c r="G6621" s="14" t="s">
        <v>35254</v>
      </c>
      <c r="H6621" s="14" t="s">
        <v>35255</v>
      </c>
      <c r="I6621" t="s">
        <v>23</v>
      </c>
      <c r="K6621">
        <v>9</v>
      </c>
      <c r="L6621">
        <v>9</v>
      </c>
      <c r="M6621">
        <v>19</v>
      </c>
      <c r="N6621">
        <v>7</v>
      </c>
      <c r="O6621" t="s">
        <v>35250</v>
      </c>
      <c r="P6621" t="s">
        <v>517</v>
      </c>
      <c r="Q6621" t="s">
        <v>517</v>
      </c>
      <c r="R6621" t="s">
        <v>517</v>
      </c>
      <c r="S6621" t="s">
        <v>517</v>
      </c>
      <c r="T6621" t="s">
        <v>517</v>
      </c>
      <c r="U6621" t="s">
        <v>517</v>
      </c>
      <c r="V6621" t="s">
        <v>517</v>
      </c>
      <c r="W6621" t="s">
        <v>12878</v>
      </c>
      <c r="X6621" t="s">
        <v>850</v>
      </c>
      <c r="Y6621" t="s">
        <v>35256</v>
      </c>
      <c r="Z6621" s="1">
        <v>29261</v>
      </c>
      <c r="AA6621" t="s">
        <v>1231</v>
      </c>
      <c r="AB6621">
        <v>37</v>
      </c>
      <c r="AC6621" t="s">
        <v>358</v>
      </c>
      <c r="AD6621" t="s">
        <v>482</v>
      </c>
      <c r="AF6621" t="s">
        <v>517</v>
      </c>
      <c r="AG6621" t="s">
        <v>517</v>
      </c>
      <c r="AH6621" t="s">
        <v>517</v>
      </c>
      <c r="AI6621" t="s">
        <v>517</v>
      </c>
      <c r="AJ6621" t="s">
        <v>517</v>
      </c>
    </row>
    <row r="6622" spans="1:36" x14ac:dyDescent="0.25">
      <c r="A6622" s="13" t="s">
        <v>35722</v>
      </c>
      <c r="B6622" s="1">
        <v>42991</v>
      </c>
      <c r="C6622" s="2">
        <v>0.44017361111111114</v>
      </c>
      <c r="D6622" t="s">
        <v>35723</v>
      </c>
      <c r="E6622" t="s">
        <v>22</v>
      </c>
      <c r="F6622" t="s">
        <v>35724</v>
      </c>
      <c r="G6622" s="14" t="s">
        <v>35725</v>
      </c>
      <c r="H6622" s="14" t="s">
        <v>35726</v>
      </c>
      <c r="I6622" t="s">
        <v>23</v>
      </c>
      <c r="K6622">
        <v>9</v>
      </c>
      <c r="L6622">
        <v>13</v>
      </c>
      <c r="M6622">
        <v>10</v>
      </c>
      <c r="N6622">
        <v>4</v>
      </c>
      <c r="O6622" t="s">
        <v>35721</v>
      </c>
      <c r="P6622" t="s">
        <v>517</v>
      </c>
      <c r="Q6622" t="s">
        <v>517</v>
      </c>
      <c r="R6622" t="s">
        <v>517</v>
      </c>
      <c r="S6622" t="s">
        <v>517</v>
      </c>
      <c r="T6622" t="s">
        <v>517</v>
      </c>
      <c r="U6622" t="s">
        <v>517</v>
      </c>
      <c r="V6622" t="s">
        <v>517</v>
      </c>
      <c r="W6622" t="s">
        <v>589</v>
      </c>
      <c r="X6622" t="s">
        <v>590</v>
      </c>
      <c r="Y6622" t="s">
        <v>35727</v>
      </c>
      <c r="Z6622" s="1">
        <v>27248</v>
      </c>
      <c r="AA6622" t="s">
        <v>1489</v>
      </c>
      <c r="AB6622">
        <v>43</v>
      </c>
      <c r="AC6622" t="s">
        <v>358</v>
      </c>
      <c r="AD6622" t="s">
        <v>484</v>
      </c>
      <c r="AF6622" t="s">
        <v>517</v>
      </c>
      <c r="AG6622" t="s">
        <v>517</v>
      </c>
      <c r="AH6622" t="s">
        <v>517</v>
      </c>
      <c r="AI6622" t="s">
        <v>517</v>
      </c>
      <c r="AJ6622" t="s">
        <v>517</v>
      </c>
    </row>
    <row r="6623" spans="1:36" x14ac:dyDescent="0.25">
      <c r="A6623" s="13" t="s">
        <v>35728</v>
      </c>
      <c r="B6623" s="1">
        <v>42991</v>
      </c>
      <c r="C6623" s="2">
        <v>0.40793981481481478</v>
      </c>
      <c r="D6623" t="s">
        <v>35729</v>
      </c>
      <c r="E6623" t="s">
        <v>22</v>
      </c>
      <c r="F6623" t="s">
        <v>34745</v>
      </c>
      <c r="G6623" s="14" t="s">
        <v>35730</v>
      </c>
      <c r="H6623" s="14" t="s">
        <v>34837</v>
      </c>
      <c r="I6623" t="s">
        <v>23</v>
      </c>
      <c r="K6623">
        <v>9</v>
      </c>
      <c r="L6623">
        <v>13</v>
      </c>
      <c r="M6623">
        <v>9</v>
      </c>
      <c r="N6623">
        <v>4</v>
      </c>
      <c r="O6623" t="s">
        <v>34742</v>
      </c>
      <c r="P6623" t="s">
        <v>517</v>
      </c>
      <c r="Q6623" t="s">
        <v>517</v>
      </c>
      <c r="R6623" t="s">
        <v>517</v>
      </c>
      <c r="S6623" t="s">
        <v>517</v>
      </c>
      <c r="T6623" t="s">
        <v>517</v>
      </c>
      <c r="U6623" t="s">
        <v>517</v>
      </c>
      <c r="V6623" t="s">
        <v>517</v>
      </c>
      <c r="W6623" t="s">
        <v>1217</v>
      </c>
      <c r="X6623" t="s">
        <v>590</v>
      </c>
      <c r="Y6623" t="s">
        <v>517</v>
      </c>
      <c r="Z6623" s="1" t="s">
        <v>517</v>
      </c>
      <c r="AA6623" t="s">
        <v>546</v>
      </c>
      <c r="AB6623" t="s">
        <v>517</v>
      </c>
      <c r="AC6623" t="s">
        <v>358</v>
      </c>
      <c r="AD6623" t="s">
        <v>517</v>
      </c>
      <c r="AF6623" t="s">
        <v>517</v>
      </c>
      <c r="AG6623" t="s">
        <v>517</v>
      </c>
      <c r="AH6623" t="s">
        <v>517</v>
      </c>
      <c r="AI6623" t="s">
        <v>517</v>
      </c>
      <c r="AJ6623" t="s">
        <v>517</v>
      </c>
    </row>
    <row r="6624" spans="1:36" x14ac:dyDescent="0.25">
      <c r="A6624" s="13" t="s">
        <v>35731</v>
      </c>
      <c r="B6624" s="1">
        <v>42991</v>
      </c>
      <c r="C6624" s="2">
        <v>0.37664351851851857</v>
      </c>
      <c r="D6624" t="s">
        <v>35732</v>
      </c>
      <c r="E6624" t="s">
        <v>22</v>
      </c>
      <c r="F6624" t="s">
        <v>35733</v>
      </c>
      <c r="G6624" s="14" t="s">
        <v>35734</v>
      </c>
      <c r="H6624" s="14" t="s">
        <v>35735</v>
      </c>
      <c r="I6624" t="s">
        <v>25</v>
      </c>
      <c r="K6624">
        <v>9</v>
      </c>
      <c r="L6624">
        <v>13</v>
      </c>
      <c r="M6624">
        <v>9</v>
      </c>
      <c r="N6624">
        <v>4</v>
      </c>
      <c r="O6624" t="s">
        <v>517</v>
      </c>
      <c r="P6624" t="s">
        <v>517</v>
      </c>
      <c r="Q6624" t="s">
        <v>517</v>
      </c>
      <c r="R6624" t="s">
        <v>517</v>
      </c>
      <c r="S6624" t="s">
        <v>517</v>
      </c>
      <c r="T6624" t="s">
        <v>517</v>
      </c>
      <c r="U6624" t="s">
        <v>517</v>
      </c>
      <c r="V6624" t="s">
        <v>517</v>
      </c>
      <c r="W6624" t="s">
        <v>517</v>
      </c>
      <c r="X6624" t="s">
        <v>517</v>
      </c>
      <c r="Y6624" t="s">
        <v>35736</v>
      </c>
      <c r="Z6624" s="1">
        <v>32294</v>
      </c>
      <c r="AA6624" t="s">
        <v>13686</v>
      </c>
      <c r="AB6624">
        <v>29</v>
      </c>
      <c r="AC6624" t="s">
        <v>358</v>
      </c>
      <c r="AD6624" t="s">
        <v>487</v>
      </c>
      <c r="AF6624" t="s">
        <v>8303</v>
      </c>
      <c r="AG6624" t="s">
        <v>517</v>
      </c>
      <c r="AH6624" t="s">
        <v>517</v>
      </c>
      <c r="AI6624" t="s">
        <v>517</v>
      </c>
      <c r="AJ6624" t="s">
        <v>517</v>
      </c>
    </row>
    <row r="6625" spans="1:36" x14ac:dyDescent="0.25">
      <c r="A6625" s="13" t="s">
        <v>35737</v>
      </c>
      <c r="B6625" s="1">
        <v>42991</v>
      </c>
      <c r="C6625" s="2">
        <v>0.37240740740740735</v>
      </c>
      <c r="D6625" t="s">
        <v>35189</v>
      </c>
      <c r="E6625" t="s">
        <v>22</v>
      </c>
      <c r="F6625" t="s">
        <v>35190</v>
      </c>
      <c r="G6625" s="14" t="s">
        <v>35191</v>
      </c>
      <c r="H6625" s="14" t="s">
        <v>35738</v>
      </c>
      <c r="I6625" t="s">
        <v>23</v>
      </c>
      <c r="K6625">
        <v>9</v>
      </c>
      <c r="L6625">
        <v>13</v>
      </c>
      <c r="M6625">
        <v>8</v>
      </c>
      <c r="N6625">
        <v>4</v>
      </c>
      <c r="O6625" t="s">
        <v>517</v>
      </c>
      <c r="P6625" t="s">
        <v>517</v>
      </c>
      <c r="Q6625" t="s">
        <v>517</v>
      </c>
      <c r="R6625" t="s">
        <v>517</v>
      </c>
      <c r="S6625" t="s">
        <v>517</v>
      </c>
      <c r="T6625" t="s">
        <v>517</v>
      </c>
      <c r="U6625" t="s">
        <v>517</v>
      </c>
      <c r="V6625" t="s">
        <v>517</v>
      </c>
      <c r="W6625" t="s">
        <v>517</v>
      </c>
      <c r="X6625" t="s">
        <v>517</v>
      </c>
      <c r="Y6625" t="s">
        <v>35193</v>
      </c>
      <c r="Z6625" s="1">
        <v>30196</v>
      </c>
      <c r="AA6625" t="s">
        <v>2537</v>
      </c>
      <c r="AB6625">
        <v>35</v>
      </c>
      <c r="AC6625" t="s">
        <v>358</v>
      </c>
      <c r="AD6625" t="s">
        <v>493</v>
      </c>
      <c r="AF6625" t="s">
        <v>517</v>
      </c>
      <c r="AG6625" t="s">
        <v>517</v>
      </c>
      <c r="AH6625" t="s">
        <v>517</v>
      </c>
      <c r="AI6625" t="s">
        <v>517</v>
      </c>
      <c r="AJ6625" t="s">
        <v>517</v>
      </c>
    </row>
    <row r="6626" spans="1:36" x14ac:dyDescent="0.25">
      <c r="A6626" s="13" t="s">
        <v>35740</v>
      </c>
      <c r="B6626" s="1">
        <v>42991</v>
      </c>
      <c r="C6626" s="2">
        <v>0.16903935185185184</v>
      </c>
      <c r="D6626" t="s">
        <v>35741</v>
      </c>
      <c r="E6626" t="s">
        <v>22</v>
      </c>
      <c r="F6626" t="s">
        <v>35742</v>
      </c>
      <c r="G6626" s="14" t="s">
        <v>35743</v>
      </c>
      <c r="H6626" s="14" t="s">
        <v>35744</v>
      </c>
      <c r="I6626" t="s">
        <v>23</v>
      </c>
      <c r="K6626">
        <v>9</v>
      </c>
      <c r="L6626">
        <v>13</v>
      </c>
      <c r="M6626">
        <v>4</v>
      </c>
      <c r="N6626">
        <v>4</v>
      </c>
      <c r="O6626" t="s">
        <v>35739</v>
      </c>
      <c r="P6626" t="s">
        <v>517</v>
      </c>
      <c r="Q6626" t="s">
        <v>517</v>
      </c>
      <c r="R6626" t="s">
        <v>517</v>
      </c>
      <c r="S6626" t="s">
        <v>517</v>
      </c>
      <c r="T6626" t="s">
        <v>517</v>
      </c>
      <c r="U6626" t="s">
        <v>517</v>
      </c>
      <c r="V6626" t="s">
        <v>517</v>
      </c>
      <c r="W6626" t="s">
        <v>858</v>
      </c>
      <c r="X6626" t="s">
        <v>850</v>
      </c>
      <c r="Y6626" t="s">
        <v>35745</v>
      </c>
      <c r="Z6626" s="1">
        <v>32706</v>
      </c>
      <c r="AA6626" t="s">
        <v>6238</v>
      </c>
      <c r="AB6626">
        <v>28</v>
      </c>
      <c r="AC6626" t="s">
        <v>357</v>
      </c>
      <c r="AD6626" t="s">
        <v>495</v>
      </c>
      <c r="AF6626" t="s">
        <v>517</v>
      </c>
      <c r="AG6626" t="s">
        <v>517</v>
      </c>
      <c r="AH6626" t="s">
        <v>517</v>
      </c>
      <c r="AI6626" t="s">
        <v>517</v>
      </c>
      <c r="AJ6626" t="s">
        <v>517</v>
      </c>
    </row>
    <row r="6627" spans="1:36" x14ac:dyDescent="0.25">
      <c r="A6627" s="13" t="s">
        <v>35746</v>
      </c>
      <c r="B6627" s="1">
        <v>42991</v>
      </c>
      <c r="C6627" s="2">
        <v>6.699074074074074E-2</v>
      </c>
      <c r="D6627" t="s">
        <v>35747</v>
      </c>
      <c r="E6627" t="s">
        <v>22</v>
      </c>
      <c r="F6627" t="s">
        <v>35748</v>
      </c>
      <c r="G6627" s="14" t="s">
        <v>35749</v>
      </c>
      <c r="H6627" s="14" t="s">
        <v>35750</v>
      </c>
      <c r="I6627" t="s">
        <v>31</v>
      </c>
      <c r="K6627">
        <v>9</v>
      </c>
      <c r="L6627">
        <v>13</v>
      </c>
      <c r="M6627">
        <v>1</v>
      </c>
      <c r="N6627">
        <v>4</v>
      </c>
      <c r="O6627" t="s">
        <v>517</v>
      </c>
      <c r="P6627" t="s">
        <v>517</v>
      </c>
      <c r="Q6627" t="s">
        <v>517</v>
      </c>
      <c r="R6627" t="s">
        <v>517</v>
      </c>
      <c r="S6627" t="s">
        <v>517</v>
      </c>
      <c r="T6627" t="s">
        <v>517</v>
      </c>
      <c r="U6627" t="s">
        <v>517</v>
      </c>
      <c r="V6627" t="s">
        <v>517</v>
      </c>
      <c r="W6627" t="s">
        <v>517</v>
      </c>
      <c r="X6627" t="s">
        <v>517</v>
      </c>
      <c r="Y6627" t="s">
        <v>35751</v>
      </c>
      <c r="Z6627" s="1">
        <v>35855</v>
      </c>
      <c r="AA6627" t="s">
        <v>35747</v>
      </c>
      <c r="AB6627">
        <v>19</v>
      </c>
      <c r="AC6627" t="s">
        <v>358</v>
      </c>
      <c r="AD6627" t="s">
        <v>490</v>
      </c>
      <c r="AF6627" t="s">
        <v>517</v>
      </c>
      <c r="AG6627" t="s">
        <v>517</v>
      </c>
      <c r="AH6627" t="s">
        <v>517</v>
      </c>
      <c r="AI6627" t="s">
        <v>517</v>
      </c>
      <c r="AJ6627" t="s">
        <v>517</v>
      </c>
    </row>
    <row r="6628" spans="1:36" x14ac:dyDescent="0.25">
      <c r="A6628" s="13" t="s">
        <v>35752</v>
      </c>
      <c r="B6628" s="1">
        <v>42991</v>
      </c>
      <c r="C6628" s="2">
        <v>2.207175925925926E-2</v>
      </c>
      <c r="D6628" t="s">
        <v>35753</v>
      </c>
      <c r="E6628" t="s">
        <v>22</v>
      </c>
      <c r="F6628" t="s">
        <v>20117</v>
      </c>
      <c r="G6628" s="14" t="s">
        <v>35754</v>
      </c>
      <c r="H6628" s="14" t="s">
        <v>35755</v>
      </c>
      <c r="I6628" t="s">
        <v>24</v>
      </c>
      <c r="K6628">
        <v>9</v>
      </c>
      <c r="L6628">
        <v>13</v>
      </c>
      <c r="M6628">
        <v>0</v>
      </c>
      <c r="N6628">
        <v>4</v>
      </c>
      <c r="O6628" t="s">
        <v>517</v>
      </c>
      <c r="P6628" t="s">
        <v>517</v>
      </c>
      <c r="Q6628" t="s">
        <v>517</v>
      </c>
      <c r="R6628" t="s">
        <v>517</v>
      </c>
      <c r="S6628" t="s">
        <v>517</v>
      </c>
      <c r="T6628" t="s">
        <v>517</v>
      </c>
      <c r="U6628" t="s">
        <v>517</v>
      </c>
      <c r="V6628" t="s">
        <v>517</v>
      </c>
      <c r="W6628" t="s">
        <v>517</v>
      </c>
      <c r="X6628" t="s">
        <v>517</v>
      </c>
      <c r="Y6628" t="s">
        <v>31211</v>
      </c>
      <c r="Z6628" s="1">
        <v>34937</v>
      </c>
      <c r="AA6628" t="s">
        <v>546</v>
      </c>
      <c r="AB6628">
        <v>22</v>
      </c>
      <c r="AC6628" t="s">
        <v>358</v>
      </c>
      <c r="AD6628" t="s">
        <v>501</v>
      </c>
      <c r="AF6628" t="s">
        <v>8263</v>
      </c>
      <c r="AG6628" t="s">
        <v>517</v>
      </c>
      <c r="AH6628" t="s">
        <v>517</v>
      </c>
      <c r="AI6628" t="s">
        <v>517</v>
      </c>
      <c r="AJ6628" t="s">
        <v>517</v>
      </c>
    </row>
    <row r="6629" spans="1:36" x14ac:dyDescent="0.25">
      <c r="A6629" s="13" t="s">
        <v>35758</v>
      </c>
      <c r="B6629" s="1">
        <v>42990</v>
      </c>
      <c r="C6629" s="2">
        <v>0.93803240740740745</v>
      </c>
      <c r="D6629" t="s">
        <v>35759</v>
      </c>
      <c r="E6629" t="s">
        <v>22</v>
      </c>
      <c r="F6629" t="s">
        <v>35760</v>
      </c>
      <c r="G6629" s="14" t="s">
        <v>35761</v>
      </c>
      <c r="H6629" s="14" t="s">
        <v>35762</v>
      </c>
      <c r="I6629" t="s">
        <v>23</v>
      </c>
      <c r="K6629">
        <v>9</v>
      </c>
      <c r="L6629">
        <v>12</v>
      </c>
      <c r="M6629">
        <v>22</v>
      </c>
      <c r="N6629">
        <v>3</v>
      </c>
      <c r="O6629" t="s">
        <v>35757</v>
      </c>
      <c r="P6629" t="s">
        <v>35756</v>
      </c>
      <c r="Q6629" t="s">
        <v>517</v>
      </c>
      <c r="R6629" t="s">
        <v>517</v>
      </c>
      <c r="S6629" t="s">
        <v>517</v>
      </c>
      <c r="T6629" t="s">
        <v>517</v>
      </c>
      <c r="U6629" t="s">
        <v>517</v>
      </c>
      <c r="V6629" t="s">
        <v>517</v>
      </c>
      <c r="W6629" t="s">
        <v>621</v>
      </c>
      <c r="X6629" t="s">
        <v>622</v>
      </c>
      <c r="Y6629" t="s">
        <v>517</v>
      </c>
      <c r="Z6629" s="1" t="s">
        <v>517</v>
      </c>
      <c r="AA6629" t="s">
        <v>35763</v>
      </c>
      <c r="AB6629" t="s">
        <v>517</v>
      </c>
      <c r="AC6629" t="s">
        <v>358</v>
      </c>
      <c r="AD6629" t="s">
        <v>517</v>
      </c>
      <c r="AF6629" t="s">
        <v>517</v>
      </c>
      <c r="AG6629" t="s">
        <v>517</v>
      </c>
      <c r="AH6629" t="s">
        <v>517</v>
      </c>
      <c r="AI6629" t="s">
        <v>517</v>
      </c>
      <c r="AJ6629" t="s">
        <v>517</v>
      </c>
    </row>
    <row r="6630" spans="1:36" x14ac:dyDescent="0.25">
      <c r="A6630" s="13" t="s">
        <v>35764</v>
      </c>
      <c r="B6630" s="1">
        <v>42990</v>
      </c>
      <c r="C6630" s="2">
        <v>0.92997685185185175</v>
      </c>
      <c r="D6630" t="s">
        <v>3661</v>
      </c>
      <c r="E6630" t="s">
        <v>22</v>
      </c>
      <c r="F6630" t="s">
        <v>35765</v>
      </c>
      <c r="G6630" s="14" t="s">
        <v>35766</v>
      </c>
      <c r="H6630" s="14" t="s">
        <v>35767</v>
      </c>
      <c r="I6630" t="s">
        <v>24</v>
      </c>
      <c r="K6630">
        <v>9</v>
      </c>
      <c r="L6630">
        <v>12</v>
      </c>
      <c r="M6630">
        <v>22</v>
      </c>
      <c r="N6630">
        <v>3</v>
      </c>
      <c r="O6630" t="s">
        <v>517</v>
      </c>
      <c r="P6630" t="s">
        <v>517</v>
      </c>
      <c r="Q6630" t="s">
        <v>517</v>
      </c>
      <c r="R6630" t="s">
        <v>517</v>
      </c>
      <c r="S6630" t="s">
        <v>517</v>
      </c>
      <c r="T6630" t="s">
        <v>517</v>
      </c>
      <c r="U6630" t="s">
        <v>517</v>
      </c>
      <c r="V6630" t="s">
        <v>517</v>
      </c>
      <c r="W6630" t="s">
        <v>517</v>
      </c>
      <c r="X6630" t="s">
        <v>517</v>
      </c>
      <c r="Y6630" t="s">
        <v>35768</v>
      </c>
      <c r="Z6630" s="1">
        <v>31314</v>
      </c>
      <c r="AA6630" t="s">
        <v>3661</v>
      </c>
      <c r="AB6630">
        <v>31</v>
      </c>
      <c r="AC6630" t="s">
        <v>358</v>
      </c>
      <c r="AD6630" t="s">
        <v>491</v>
      </c>
      <c r="AF6630" t="s">
        <v>517</v>
      </c>
      <c r="AG6630" t="s">
        <v>517</v>
      </c>
      <c r="AH6630" t="s">
        <v>517</v>
      </c>
      <c r="AI6630" t="s">
        <v>517</v>
      </c>
      <c r="AJ6630" t="s">
        <v>517</v>
      </c>
    </row>
    <row r="6631" spans="1:36" x14ac:dyDescent="0.25">
      <c r="A6631" s="13" t="s">
        <v>35769</v>
      </c>
      <c r="B6631" s="1">
        <v>42990</v>
      </c>
      <c r="C6631" s="2">
        <v>0.92984953703703699</v>
      </c>
      <c r="D6631" t="s">
        <v>35770</v>
      </c>
      <c r="E6631" t="s">
        <v>22</v>
      </c>
      <c r="F6631" t="s">
        <v>35771</v>
      </c>
      <c r="G6631" s="14" t="s">
        <v>35772</v>
      </c>
      <c r="H6631" s="14" t="s">
        <v>35773</v>
      </c>
      <c r="I6631" t="s">
        <v>21</v>
      </c>
      <c r="K6631">
        <v>9</v>
      </c>
      <c r="L6631">
        <v>12</v>
      </c>
      <c r="M6631">
        <v>22</v>
      </c>
      <c r="N6631">
        <v>3</v>
      </c>
      <c r="O6631" t="s">
        <v>517</v>
      </c>
      <c r="P6631" t="s">
        <v>517</v>
      </c>
      <c r="Q6631" t="s">
        <v>517</v>
      </c>
      <c r="R6631" t="s">
        <v>517</v>
      </c>
      <c r="S6631" t="s">
        <v>517</v>
      </c>
      <c r="T6631" t="s">
        <v>517</v>
      </c>
      <c r="U6631" t="s">
        <v>517</v>
      </c>
      <c r="V6631" t="s">
        <v>517</v>
      </c>
      <c r="W6631" t="s">
        <v>517</v>
      </c>
      <c r="X6631" t="s">
        <v>517</v>
      </c>
      <c r="Y6631" t="s">
        <v>35774</v>
      </c>
      <c r="Z6631" s="1">
        <v>28035</v>
      </c>
      <c r="AA6631" t="s">
        <v>694</v>
      </c>
      <c r="AB6631">
        <v>40</v>
      </c>
      <c r="AC6631" t="s">
        <v>358</v>
      </c>
      <c r="AD6631" t="s">
        <v>488</v>
      </c>
      <c r="AF6631" t="s">
        <v>8282</v>
      </c>
      <c r="AG6631" t="s">
        <v>8264</v>
      </c>
      <c r="AH6631" t="s">
        <v>8263</v>
      </c>
      <c r="AI6631" t="s">
        <v>8266</v>
      </c>
      <c r="AJ6631" t="s">
        <v>8295</v>
      </c>
    </row>
    <row r="6632" spans="1:36" x14ac:dyDescent="0.25">
      <c r="A6632" s="13" t="s">
        <v>35775</v>
      </c>
      <c r="B6632" s="1">
        <v>42990</v>
      </c>
      <c r="C6632" s="2">
        <v>0.90848379629629628</v>
      </c>
      <c r="D6632" t="s">
        <v>35776</v>
      </c>
      <c r="E6632" t="s">
        <v>22</v>
      </c>
      <c r="F6632" t="s">
        <v>35777</v>
      </c>
      <c r="G6632" s="14" t="s">
        <v>35778</v>
      </c>
      <c r="H6632" s="14" t="s">
        <v>35779</v>
      </c>
      <c r="I6632" t="s">
        <v>21</v>
      </c>
      <c r="K6632">
        <v>9</v>
      </c>
      <c r="L6632">
        <v>12</v>
      </c>
      <c r="M6632">
        <v>21</v>
      </c>
      <c r="N6632">
        <v>3</v>
      </c>
      <c r="O6632" t="s">
        <v>517</v>
      </c>
      <c r="P6632" t="s">
        <v>517</v>
      </c>
      <c r="Q6632" t="s">
        <v>517</v>
      </c>
      <c r="R6632" t="s">
        <v>517</v>
      </c>
      <c r="S6632" t="s">
        <v>517</v>
      </c>
      <c r="T6632" t="s">
        <v>517</v>
      </c>
      <c r="U6632" t="s">
        <v>517</v>
      </c>
      <c r="V6632" t="s">
        <v>517</v>
      </c>
      <c r="W6632" t="s">
        <v>517</v>
      </c>
      <c r="X6632" t="s">
        <v>517</v>
      </c>
      <c r="Y6632" t="s">
        <v>24110</v>
      </c>
      <c r="Z6632" s="1">
        <v>30396</v>
      </c>
      <c r="AA6632" t="s">
        <v>14654</v>
      </c>
      <c r="AB6632">
        <v>34</v>
      </c>
      <c r="AC6632" t="s">
        <v>358</v>
      </c>
      <c r="AD6632" t="s">
        <v>487</v>
      </c>
      <c r="AF6632" t="s">
        <v>8304</v>
      </c>
      <c r="AG6632" t="s">
        <v>8263</v>
      </c>
      <c r="AH6632" t="s">
        <v>8295</v>
      </c>
      <c r="AI6632" t="s">
        <v>517</v>
      </c>
      <c r="AJ6632" t="s">
        <v>517</v>
      </c>
    </row>
    <row r="6633" spans="1:36" x14ac:dyDescent="0.25">
      <c r="A6633" s="13" t="s">
        <v>35780</v>
      </c>
      <c r="B6633" s="1">
        <v>42990</v>
      </c>
      <c r="C6633" s="2">
        <v>0.89844907407407415</v>
      </c>
      <c r="D6633" t="s">
        <v>34730</v>
      </c>
      <c r="E6633" t="s">
        <v>22</v>
      </c>
      <c r="F6633" t="s">
        <v>34731</v>
      </c>
      <c r="G6633" s="14" t="s">
        <v>34732</v>
      </c>
      <c r="H6633" s="14" t="s">
        <v>34813</v>
      </c>
      <c r="I6633" t="s">
        <v>21</v>
      </c>
      <c r="K6633">
        <v>9</v>
      </c>
      <c r="L6633">
        <v>12</v>
      </c>
      <c r="M6633">
        <v>21</v>
      </c>
      <c r="N6633">
        <v>3</v>
      </c>
      <c r="O6633" t="s">
        <v>34728</v>
      </c>
      <c r="P6633" t="s">
        <v>517</v>
      </c>
      <c r="Q6633" t="s">
        <v>517</v>
      </c>
      <c r="R6633" t="s">
        <v>517</v>
      </c>
      <c r="S6633" t="s">
        <v>517</v>
      </c>
      <c r="T6633" t="s">
        <v>517</v>
      </c>
      <c r="U6633" t="s">
        <v>517</v>
      </c>
      <c r="V6633" t="s">
        <v>517</v>
      </c>
      <c r="W6633" t="s">
        <v>589</v>
      </c>
      <c r="X6633" t="s">
        <v>590</v>
      </c>
      <c r="Y6633" t="s">
        <v>8331</v>
      </c>
      <c r="Z6633" s="1">
        <v>30291</v>
      </c>
      <c r="AA6633" t="s">
        <v>529</v>
      </c>
      <c r="AB6633">
        <v>34</v>
      </c>
      <c r="AC6633" t="s">
        <v>358</v>
      </c>
      <c r="AD6633" t="s">
        <v>483</v>
      </c>
      <c r="AF6633" t="s">
        <v>8260</v>
      </c>
      <c r="AG6633" t="s">
        <v>8306</v>
      </c>
      <c r="AH6633" t="s">
        <v>8304</v>
      </c>
      <c r="AI6633" t="s">
        <v>8308</v>
      </c>
      <c r="AJ6633" t="s">
        <v>8253</v>
      </c>
    </row>
    <row r="6634" spans="1:36" x14ac:dyDescent="0.25">
      <c r="A6634" t="s">
        <v>35781</v>
      </c>
      <c r="B6634">
        <v>42990</v>
      </c>
      <c r="C6634">
        <v>0.89452546296296298</v>
      </c>
      <c r="D6634" t="s">
        <v>27494</v>
      </c>
      <c r="E6634" t="s">
        <v>22</v>
      </c>
      <c r="F6634" t="s">
        <v>27495</v>
      </c>
      <c r="G6634" t="s">
        <v>27496</v>
      </c>
      <c r="H6634" t="s">
        <v>27497</v>
      </c>
      <c r="I6634" t="s">
        <v>23</v>
      </c>
      <c r="K6634">
        <v>9</v>
      </c>
      <c r="L6634">
        <v>12</v>
      </c>
      <c r="M6634">
        <v>21</v>
      </c>
      <c r="N6634">
        <v>3</v>
      </c>
      <c r="O6634" t="s">
        <v>27492</v>
      </c>
      <c r="P6634" t="s">
        <v>517</v>
      </c>
      <c r="Q6634" t="s">
        <v>517</v>
      </c>
      <c r="R6634" t="s">
        <v>517</v>
      </c>
      <c r="S6634" t="s">
        <v>517</v>
      </c>
      <c r="T6634" t="s">
        <v>517</v>
      </c>
      <c r="U6634" t="s">
        <v>517</v>
      </c>
      <c r="V6634" t="s">
        <v>517</v>
      </c>
      <c r="W6634" t="s">
        <v>537</v>
      </c>
      <c r="X6634" t="s">
        <v>26300</v>
      </c>
      <c r="Y6634" t="s">
        <v>27498</v>
      </c>
      <c r="Z6634">
        <v>35056</v>
      </c>
      <c r="AA6634" t="s">
        <v>4872</v>
      </c>
      <c r="AB6634">
        <v>21</v>
      </c>
      <c r="AC6634" t="s">
        <v>357</v>
      </c>
      <c r="AD6634" t="s">
        <v>489</v>
      </c>
      <c r="AF6634" t="s">
        <v>517</v>
      </c>
      <c r="AG6634" t="s">
        <v>517</v>
      </c>
      <c r="AH6634" t="s">
        <v>517</v>
      </c>
      <c r="AI6634" t="s">
        <v>517</v>
      </c>
      <c r="AJ6634" t="s">
        <v>517</v>
      </c>
    </row>
    <row r="6635" spans="1:36" x14ac:dyDescent="0.25">
      <c r="A6635" t="s">
        <v>35784</v>
      </c>
      <c r="B6635">
        <v>42990</v>
      </c>
      <c r="C6635">
        <v>0.89188657407407401</v>
      </c>
      <c r="D6635" t="s">
        <v>35785</v>
      </c>
      <c r="E6635" t="s">
        <v>22</v>
      </c>
      <c r="F6635" t="s">
        <v>35786</v>
      </c>
      <c r="G6635" t="s">
        <v>35787</v>
      </c>
      <c r="H6635" t="s">
        <v>35788</v>
      </c>
      <c r="I6635" t="s">
        <v>23</v>
      </c>
      <c r="K6635">
        <v>9</v>
      </c>
      <c r="L6635">
        <v>12</v>
      </c>
      <c r="M6635">
        <v>21</v>
      </c>
      <c r="N6635">
        <v>3</v>
      </c>
      <c r="O6635" t="s">
        <v>35782</v>
      </c>
      <c r="P6635" t="s">
        <v>35783</v>
      </c>
      <c r="Q6635" t="s">
        <v>517</v>
      </c>
      <c r="R6635" t="s">
        <v>517</v>
      </c>
      <c r="S6635" t="s">
        <v>517</v>
      </c>
      <c r="T6635" t="s">
        <v>517</v>
      </c>
      <c r="U6635" t="s">
        <v>517</v>
      </c>
      <c r="V6635" t="s">
        <v>517</v>
      </c>
      <c r="W6635" t="s">
        <v>672</v>
      </c>
      <c r="X6635" t="s">
        <v>477</v>
      </c>
      <c r="Y6635" t="s">
        <v>35789</v>
      </c>
      <c r="Z6635">
        <v>31244</v>
      </c>
      <c r="AA6635" t="s">
        <v>1064</v>
      </c>
      <c r="AB6635">
        <v>32</v>
      </c>
      <c r="AC6635" t="s">
        <v>358</v>
      </c>
      <c r="AD6635" t="s">
        <v>484</v>
      </c>
      <c r="AF6635" t="s">
        <v>8313</v>
      </c>
      <c r="AG6635" t="s">
        <v>517</v>
      </c>
      <c r="AH6635" t="s">
        <v>517</v>
      </c>
      <c r="AI6635" t="s">
        <v>517</v>
      </c>
      <c r="AJ6635" t="s">
        <v>517</v>
      </c>
    </row>
    <row r="6636" spans="1:36" x14ac:dyDescent="0.25">
      <c r="A6636" t="s">
        <v>35790</v>
      </c>
      <c r="B6636">
        <v>42990</v>
      </c>
      <c r="C6636">
        <v>0.84804398148148152</v>
      </c>
      <c r="D6636" t="s">
        <v>35791</v>
      </c>
      <c r="E6636" t="s">
        <v>22</v>
      </c>
      <c r="F6636" t="s">
        <v>35792</v>
      </c>
      <c r="G6636" t="s">
        <v>35793</v>
      </c>
      <c r="H6636" t="s">
        <v>35794</v>
      </c>
      <c r="I6636" t="s">
        <v>21</v>
      </c>
      <c r="K6636">
        <v>9</v>
      </c>
      <c r="L6636">
        <v>12</v>
      </c>
      <c r="M6636">
        <v>20</v>
      </c>
      <c r="N6636">
        <v>3</v>
      </c>
      <c r="O6636" t="s">
        <v>517</v>
      </c>
      <c r="P6636" t="s">
        <v>517</v>
      </c>
      <c r="Q6636" t="s">
        <v>517</v>
      </c>
      <c r="R6636" t="s">
        <v>517</v>
      </c>
      <c r="S6636" t="s">
        <v>517</v>
      </c>
      <c r="T6636" t="s">
        <v>517</v>
      </c>
      <c r="U6636" t="s">
        <v>517</v>
      </c>
      <c r="V6636" t="s">
        <v>517</v>
      </c>
      <c r="W6636" t="s">
        <v>517</v>
      </c>
      <c r="X6636" t="s">
        <v>517</v>
      </c>
      <c r="Y6636" t="s">
        <v>35795</v>
      </c>
      <c r="Z6636">
        <v>32573</v>
      </c>
      <c r="AA6636" t="s">
        <v>35796</v>
      </c>
      <c r="AB6636">
        <v>28</v>
      </c>
      <c r="AC6636" t="s">
        <v>358</v>
      </c>
      <c r="AD6636" t="s">
        <v>482</v>
      </c>
      <c r="AF6636" t="s">
        <v>8259</v>
      </c>
      <c r="AG6636" t="s">
        <v>517</v>
      </c>
      <c r="AH6636" t="s">
        <v>517</v>
      </c>
      <c r="AI6636" t="s">
        <v>517</v>
      </c>
      <c r="AJ6636" t="s">
        <v>517</v>
      </c>
    </row>
    <row r="6637" spans="1:36" x14ac:dyDescent="0.25">
      <c r="A6637" s="13" t="s">
        <v>35798</v>
      </c>
      <c r="B6637" s="1">
        <v>42990</v>
      </c>
      <c r="C6637" s="2">
        <v>0.83368055555555554</v>
      </c>
      <c r="D6637" t="s">
        <v>35799</v>
      </c>
      <c r="E6637" t="s">
        <v>22</v>
      </c>
      <c r="F6637" t="s">
        <v>10485</v>
      </c>
      <c r="G6637" s="14" t="s">
        <v>10486</v>
      </c>
      <c r="H6637" s="14" t="s">
        <v>10487</v>
      </c>
      <c r="I6637" t="s">
        <v>23</v>
      </c>
      <c r="K6637">
        <v>9</v>
      </c>
      <c r="L6637">
        <v>12</v>
      </c>
      <c r="M6637">
        <v>20</v>
      </c>
      <c r="N6637">
        <v>3</v>
      </c>
      <c r="O6637" t="s">
        <v>35797</v>
      </c>
      <c r="P6637" t="s">
        <v>517</v>
      </c>
      <c r="Q6637" t="s">
        <v>517</v>
      </c>
      <c r="R6637" t="s">
        <v>517</v>
      </c>
      <c r="S6637" t="s">
        <v>517</v>
      </c>
      <c r="T6637" t="s">
        <v>517</v>
      </c>
      <c r="U6637" t="s">
        <v>517</v>
      </c>
      <c r="V6637" t="s">
        <v>517</v>
      </c>
      <c r="W6637" t="s">
        <v>621</v>
      </c>
      <c r="X6637" t="s">
        <v>622</v>
      </c>
      <c r="Y6637" t="s">
        <v>10488</v>
      </c>
      <c r="Z6637" s="1">
        <v>35386</v>
      </c>
      <c r="AA6637" t="s">
        <v>35800</v>
      </c>
      <c r="AB6637">
        <v>20</v>
      </c>
      <c r="AC6637" t="s">
        <v>358</v>
      </c>
      <c r="AD6637" t="s">
        <v>483</v>
      </c>
      <c r="AF6637" t="s">
        <v>517</v>
      </c>
      <c r="AG6637" t="s">
        <v>517</v>
      </c>
      <c r="AH6637" t="s">
        <v>517</v>
      </c>
      <c r="AI6637" t="s">
        <v>517</v>
      </c>
      <c r="AJ6637" t="s">
        <v>517</v>
      </c>
    </row>
    <row r="6638" spans="1:36" x14ac:dyDescent="0.25">
      <c r="A6638" s="13" t="s">
        <v>35801</v>
      </c>
      <c r="B6638" s="1">
        <v>42990</v>
      </c>
      <c r="C6638" s="2">
        <v>0.79534722222222232</v>
      </c>
      <c r="D6638" t="s">
        <v>34587</v>
      </c>
      <c r="E6638" t="s">
        <v>22</v>
      </c>
      <c r="F6638" t="s">
        <v>34588</v>
      </c>
      <c r="G6638" s="14" t="s">
        <v>34589</v>
      </c>
      <c r="H6638" s="14" t="s">
        <v>34590</v>
      </c>
      <c r="I6638" t="s">
        <v>23</v>
      </c>
      <c r="K6638">
        <v>9</v>
      </c>
      <c r="L6638">
        <v>12</v>
      </c>
      <c r="M6638">
        <v>19</v>
      </c>
      <c r="N6638">
        <v>3</v>
      </c>
      <c r="O6638" t="s">
        <v>34585</v>
      </c>
      <c r="P6638" t="s">
        <v>517</v>
      </c>
      <c r="Q6638" t="s">
        <v>517</v>
      </c>
      <c r="R6638" t="s">
        <v>517</v>
      </c>
      <c r="S6638" t="s">
        <v>517</v>
      </c>
      <c r="T6638" t="s">
        <v>517</v>
      </c>
      <c r="U6638" t="s">
        <v>517</v>
      </c>
      <c r="V6638" t="s">
        <v>517</v>
      </c>
      <c r="W6638" t="s">
        <v>860</v>
      </c>
      <c r="X6638" t="s">
        <v>845</v>
      </c>
      <c r="Y6638" t="s">
        <v>34591</v>
      </c>
      <c r="Z6638" s="1">
        <v>29106</v>
      </c>
      <c r="AA6638" t="s">
        <v>546</v>
      </c>
      <c r="AB6638">
        <v>38</v>
      </c>
      <c r="AC6638" t="s">
        <v>358</v>
      </c>
      <c r="AD6638" t="s">
        <v>509</v>
      </c>
      <c r="AF6638" t="s">
        <v>8254</v>
      </c>
      <c r="AG6638" t="s">
        <v>517</v>
      </c>
      <c r="AH6638" t="s">
        <v>517</v>
      </c>
      <c r="AI6638" t="s">
        <v>517</v>
      </c>
      <c r="AJ6638" t="s">
        <v>517</v>
      </c>
    </row>
    <row r="6639" spans="1:36" x14ac:dyDescent="0.25">
      <c r="A6639" s="13" t="s">
        <v>35802</v>
      </c>
      <c r="B6639" s="1">
        <v>42990</v>
      </c>
      <c r="C6639" s="2">
        <v>0.78554398148148152</v>
      </c>
      <c r="D6639" t="s">
        <v>35803</v>
      </c>
      <c r="E6639" t="s">
        <v>22</v>
      </c>
      <c r="F6639" t="s">
        <v>35804</v>
      </c>
      <c r="G6639" s="14" t="s">
        <v>35805</v>
      </c>
      <c r="H6639" s="14" t="s">
        <v>35806</v>
      </c>
      <c r="I6639" t="s">
        <v>24</v>
      </c>
      <c r="K6639">
        <v>9</v>
      </c>
      <c r="L6639">
        <v>12</v>
      </c>
      <c r="M6639">
        <v>18</v>
      </c>
      <c r="N6639">
        <v>3</v>
      </c>
      <c r="O6639" t="s">
        <v>517</v>
      </c>
      <c r="P6639" t="s">
        <v>517</v>
      </c>
      <c r="Q6639" t="s">
        <v>517</v>
      </c>
      <c r="R6639" t="s">
        <v>517</v>
      </c>
      <c r="S6639" t="s">
        <v>517</v>
      </c>
      <c r="T6639" t="s">
        <v>517</v>
      </c>
      <c r="U6639" t="s">
        <v>517</v>
      </c>
      <c r="V6639" t="s">
        <v>517</v>
      </c>
      <c r="W6639" t="s">
        <v>517</v>
      </c>
      <c r="X6639" t="s">
        <v>517</v>
      </c>
      <c r="Y6639" t="s">
        <v>35807</v>
      </c>
      <c r="Z6639" s="1">
        <v>34821</v>
      </c>
      <c r="AA6639" t="s">
        <v>5648</v>
      </c>
      <c r="AB6639">
        <v>22</v>
      </c>
      <c r="AC6639" t="s">
        <v>358</v>
      </c>
      <c r="AD6639" t="s">
        <v>500</v>
      </c>
      <c r="AF6639" t="s">
        <v>517</v>
      </c>
      <c r="AG6639" t="s">
        <v>517</v>
      </c>
      <c r="AH6639" t="s">
        <v>517</v>
      </c>
      <c r="AI6639" t="s">
        <v>517</v>
      </c>
      <c r="AJ6639" t="s">
        <v>517</v>
      </c>
    </row>
    <row r="6640" spans="1:36" x14ac:dyDescent="0.25">
      <c r="A6640" t="s">
        <v>35809</v>
      </c>
      <c r="B6640">
        <v>42990</v>
      </c>
      <c r="C6640">
        <v>0.77375000000000005</v>
      </c>
      <c r="D6640" t="s">
        <v>35810</v>
      </c>
      <c r="E6640" t="s">
        <v>22</v>
      </c>
      <c r="F6640" t="s">
        <v>35811</v>
      </c>
      <c r="G6640" t="s">
        <v>35812</v>
      </c>
      <c r="H6640" t="s">
        <v>35813</v>
      </c>
      <c r="I6640" t="s">
        <v>23</v>
      </c>
      <c r="K6640">
        <v>9</v>
      </c>
      <c r="L6640">
        <v>12</v>
      </c>
      <c r="M6640">
        <v>18</v>
      </c>
      <c r="N6640">
        <v>3</v>
      </c>
      <c r="O6640" t="s">
        <v>35808</v>
      </c>
      <c r="P6640" t="s">
        <v>517</v>
      </c>
      <c r="Q6640" t="s">
        <v>517</v>
      </c>
      <c r="R6640" t="s">
        <v>517</v>
      </c>
      <c r="S6640" t="s">
        <v>517</v>
      </c>
      <c r="T6640" t="s">
        <v>517</v>
      </c>
      <c r="U6640" t="s">
        <v>517</v>
      </c>
      <c r="V6640" t="s">
        <v>517</v>
      </c>
      <c r="W6640" t="s">
        <v>863</v>
      </c>
      <c r="X6640" t="s">
        <v>554</v>
      </c>
      <c r="Y6640" t="s">
        <v>517</v>
      </c>
      <c r="Z6640" t="s">
        <v>517</v>
      </c>
      <c r="AA6640" t="s">
        <v>565</v>
      </c>
      <c r="AB6640" t="s">
        <v>517</v>
      </c>
      <c r="AC6640" t="s">
        <v>358</v>
      </c>
      <c r="AD6640" t="s">
        <v>517</v>
      </c>
      <c r="AF6640" t="s">
        <v>517</v>
      </c>
      <c r="AG6640" t="s">
        <v>517</v>
      </c>
      <c r="AH6640" t="s">
        <v>517</v>
      </c>
      <c r="AI6640" t="s">
        <v>517</v>
      </c>
      <c r="AJ6640" t="s">
        <v>517</v>
      </c>
    </row>
    <row r="6641" spans="1:36" x14ac:dyDescent="0.25">
      <c r="A6641" s="13" t="s">
        <v>35814</v>
      </c>
      <c r="B6641" s="1">
        <v>42990</v>
      </c>
      <c r="C6641" s="2">
        <v>0.7396759259259259</v>
      </c>
      <c r="D6641" t="s">
        <v>34863</v>
      </c>
      <c r="E6641" t="s">
        <v>22</v>
      </c>
      <c r="F6641" t="s">
        <v>34864</v>
      </c>
      <c r="G6641" s="14" t="s">
        <v>34865</v>
      </c>
      <c r="H6641" s="14" t="s">
        <v>34866</v>
      </c>
      <c r="I6641" t="s">
        <v>21</v>
      </c>
      <c r="K6641">
        <v>9</v>
      </c>
      <c r="L6641">
        <v>12</v>
      </c>
      <c r="M6641">
        <v>17</v>
      </c>
      <c r="N6641">
        <v>3</v>
      </c>
      <c r="O6641" t="s">
        <v>34861</v>
      </c>
      <c r="P6641" t="s">
        <v>517</v>
      </c>
      <c r="Q6641" t="s">
        <v>517</v>
      </c>
      <c r="R6641" t="s">
        <v>517</v>
      </c>
      <c r="S6641" t="s">
        <v>517</v>
      </c>
      <c r="T6641" t="s">
        <v>517</v>
      </c>
      <c r="U6641" t="s">
        <v>517</v>
      </c>
      <c r="V6641" t="s">
        <v>517</v>
      </c>
      <c r="W6641" t="s">
        <v>537</v>
      </c>
      <c r="X6641" t="s">
        <v>590</v>
      </c>
      <c r="Y6641" t="s">
        <v>34591</v>
      </c>
      <c r="Z6641" s="1">
        <v>29106</v>
      </c>
      <c r="AA6641" t="s">
        <v>3514</v>
      </c>
      <c r="AB6641">
        <v>38</v>
      </c>
      <c r="AC6641" t="s">
        <v>358</v>
      </c>
      <c r="AD6641" t="s">
        <v>485</v>
      </c>
      <c r="AF6641" t="s">
        <v>517</v>
      </c>
      <c r="AG6641" t="s">
        <v>517</v>
      </c>
      <c r="AH6641" t="s">
        <v>517</v>
      </c>
      <c r="AI6641" t="s">
        <v>517</v>
      </c>
      <c r="AJ6641" t="s">
        <v>517</v>
      </c>
    </row>
    <row r="6642" spans="1:36" x14ac:dyDescent="0.25">
      <c r="A6642" s="13" t="s">
        <v>35815</v>
      </c>
      <c r="B6642" s="1">
        <v>42990</v>
      </c>
      <c r="C6642" s="2">
        <v>0.69686342592592598</v>
      </c>
      <c r="D6642" t="s">
        <v>35816</v>
      </c>
      <c r="E6642" t="s">
        <v>22</v>
      </c>
      <c r="F6642" t="s">
        <v>35817</v>
      </c>
      <c r="G6642" s="14" t="s">
        <v>35818</v>
      </c>
      <c r="H6642" s="14" t="s">
        <v>35819</v>
      </c>
      <c r="I6642" t="s">
        <v>21</v>
      </c>
      <c r="K6642">
        <v>9</v>
      </c>
      <c r="L6642">
        <v>12</v>
      </c>
      <c r="M6642">
        <v>16</v>
      </c>
      <c r="N6642">
        <v>3</v>
      </c>
      <c r="O6642" t="s">
        <v>517</v>
      </c>
      <c r="P6642" t="s">
        <v>517</v>
      </c>
      <c r="Q6642" t="s">
        <v>517</v>
      </c>
      <c r="R6642" t="s">
        <v>517</v>
      </c>
      <c r="S6642" t="s">
        <v>517</v>
      </c>
      <c r="T6642" t="s">
        <v>517</v>
      </c>
      <c r="U6642" t="s">
        <v>517</v>
      </c>
      <c r="V6642" t="s">
        <v>517</v>
      </c>
      <c r="W6642" t="s">
        <v>517</v>
      </c>
      <c r="X6642" t="s">
        <v>517</v>
      </c>
      <c r="Y6642" t="s">
        <v>20057</v>
      </c>
      <c r="Z6642" s="1">
        <v>33362</v>
      </c>
      <c r="AA6642" t="s">
        <v>1959</v>
      </c>
      <c r="AB6642">
        <v>26</v>
      </c>
      <c r="AC6642" t="s">
        <v>358</v>
      </c>
      <c r="AD6642" t="s">
        <v>490</v>
      </c>
      <c r="AF6642" t="s">
        <v>8306</v>
      </c>
      <c r="AG6642" t="s">
        <v>517</v>
      </c>
      <c r="AH6642" t="s">
        <v>517</v>
      </c>
      <c r="AI6642" t="s">
        <v>517</v>
      </c>
      <c r="AJ6642" t="s">
        <v>517</v>
      </c>
    </row>
    <row r="6643" spans="1:36" x14ac:dyDescent="0.25">
      <c r="A6643" s="13" t="s">
        <v>35821</v>
      </c>
      <c r="B6643" s="1">
        <v>42990</v>
      </c>
      <c r="C6643" s="2">
        <v>0.64373842592592589</v>
      </c>
      <c r="D6643" t="s">
        <v>35822</v>
      </c>
      <c r="E6643" t="s">
        <v>22</v>
      </c>
      <c r="F6643" t="s">
        <v>35823</v>
      </c>
      <c r="G6643" s="14" t="s">
        <v>35824</v>
      </c>
      <c r="H6643" s="14" t="s">
        <v>35825</v>
      </c>
      <c r="I6643" t="s">
        <v>23</v>
      </c>
      <c r="K6643">
        <v>9</v>
      </c>
      <c r="L6643">
        <v>12</v>
      </c>
      <c r="M6643">
        <v>15</v>
      </c>
      <c r="N6643">
        <v>3</v>
      </c>
      <c r="O6643" t="s">
        <v>35820</v>
      </c>
      <c r="P6643" t="s">
        <v>517</v>
      </c>
      <c r="Q6643" t="s">
        <v>517</v>
      </c>
      <c r="R6643" t="s">
        <v>517</v>
      </c>
      <c r="S6643" t="s">
        <v>517</v>
      </c>
      <c r="T6643" t="s">
        <v>517</v>
      </c>
      <c r="U6643" t="s">
        <v>517</v>
      </c>
      <c r="V6643" t="s">
        <v>517</v>
      </c>
      <c r="W6643" t="s">
        <v>476</v>
      </c>
      <c r="X6643" t="s">
        <v>846</v>
      </c>
      <c r="Y6643" t="s">
        <v>13383</v>
      </c>
      <c r="Z6643" s="1">
        <v>32049</v>
      </c>
      <c r="AA6643" t="s">
        <v>35826</v>
      </c>
      <c r="AB6643">
        <v>29</v>
      </c>
      <c r="AC6643" t="s">
        <v>358</v>
      </c>
      <c r="AD6643" t="s">
        <v>487</v>
      </c>
      <c r="AF6643" t="s">
        <v>517</v>
      </c>
      <c r="AG6643" t="s">
        <v>517</v>
      </c>
      <c r="AH6643" t="s">
        <v>517</v>
      </c>
      <c r="AI6643" t="s">
        <v>517</v>
      </c>
      <c r="AJ6643" t="s">
        <v>517</v>
      </c>
    </row>
    <row r="6644" spans="1:36" x14ac:dyDescent="0.25">
      <c r="A6644" s="13" t="s">
        <v>35827</v>
      </c>
      <c r="B6644" s="1">
        <v>42990</v>
      </c>
      <c r="C6644" s="2">
        <v>0.64180555555555552</v>
      </c>
      <c r="D6644" t="s">
        <v>35828</v>
      </c>
      <c r="E6644" t="s">
        <v>22</v>
      </c>
      <c r="F6644" t="s">
        <v>26234</v>
      </c>
      <c r="G6644" s="14" t="s">
        <v>26235</v>
      </c>
      <c r="H6644" s="14" t="s">
        <v>35829</v>
      </c>
      <c r="I6644" t="s">
        <v>21</v>
      </c>
      <c r="K6644">
        <v>9</v>
      </c>
      <c r="L6644">
        <v>12</v>
      </c>
      <c r="M6644">
        <v>15</v>
      </c>
      <c r="N6644">
        <v>3</v>
      </c>
      <c r="O6644" t="s">
        <v>517</v>
      </c>
      <c r="P6644" t="s">
        <v>517</v>
      </c>
      <c r="Q6644" t="s">
        <v>517</v>
      </c>
      <c r="R6644" t="s">
        <v>517</v>
      </c>
      <c r="S6644" t="s">
        <v>517</v>
      </c>
      <c r="T6644" t="s">
        <v>517</v>
      </c>
      <c r="U6644" t="s">
        <v>517</v>
      </c>
      <c r="V6644" t="s">
        <v>517</v>
      </c>
      <c r="W6644" t="s">
        <v>517</v>
      </c>
      <c r="X6644" t="s">
        <v>517</v>
      </c>
      <c r="Y6644" t="s">
        <v>26237</v>
      </c>
      <c r="Z6644" s="1">
        <v>27436</v>
      </c>
      <c r="AA6644" t="s">
        <v>529</v>
      </c>
      <c r="AB6644">
        <v>42</v>
      </c>
      <c r="AC6644" t="s">
        <v>358</v>
      </c>
      <c r="AD6644" t="s">
        <v>495</v>
      </c>
      <c r="AF6644" t="s">
        <v>8259</v>
      </c>
      <c r="AG6644" t="s">
        <v>8308</v>
      </c>
      <c r="AH6644" t="s">
        <v>8266</v>
      </c>
      <c r="AI6644" t="s">
        <v>517</v>
      </c>
      <c r="AJ6644" t="s">
        <v>517</v>
      </c>
    </row>
    <row r="6645" spans="1:36" x14ac:dyDescent="0.25">
      <c r="A6645" s="13" t="s">
        <v>35831</v>
      </c>
      <c r="B6645" s="1">
        <v>42990</v>
      </c>
      <c r="C6645" s="2">
        <v>0.62827546296296299</v>
      </c>
      <c r="D6645" t="s">
        <v>34446</v>
      </c>
      <c r="E6645" t="s">
        <v>22</v>
      </c>
      <c r="F6645" t="s">
        <v>35832</v>
      </c>
      <c r="G6645" s="14" t="s">
        <v>32931</v>
      </c>
      <c r="H6645" s="14" t="s">
        <v>35833</v>
      </c>
      <c r="I6645" t="s">
        <v>23</v>
      </c>
      <c r="K6645">
        <v>9</v>
      </c>
      <c r="L6645">
        <v>12</v>
      </c>
      <c r="M6645">
        <v>15</v>
      </c>
      <c r="N6645">
        <v>3</v>
      </c>
      <c r="O6645" t="s">
        <v>35830</v>
      </c>
      <c r="P6645" t="s">
        <v>517</v>
      </c>
      <c r="Q6645" t="s">
        <v>517</v>
      </c>
      <c r="R6645" t="s">
        <v>517</v>
      </c>
      <c r="S6645" t="s">
        <v>517</v>
      </c>
      <c r="T6645" t="s">
        <v>517</v>
      </c>
      <c r="U6645" t="s">
        <v>517</v>
      </c>
      <c r="V6645" t="s">
        <v>517</v>
      </c>
      <c r="W6645" t="s">
        <v>672</v>
      </c>
      <c r="X6645" t="s">
        <v>477</v>
      </c>
      <c r="Y6645" t="s">
        <v>32933</v>
      </c>
      <c r="Z6645" s="1">
        <v>33247</v>
      </c>
      <c r="AA6645" t="s">
        <v>1542</v>
      </c>
      <c r="AB6645">
        <v>26</v>
      </c>
      <c r="AC6645" t="s">
        <v>358</v>
      </c>
      <c r="AD6645" t="s">
        <v>484</v>
      </c>
      <c r="AF6645" t="s">
        <v>517</v>
      </c>
      <c r="AG6645" t="s">
        <v>517</v>
      </c>
      <c r="AH6645" t="s">
        <v>517</v>
      </c>
      <c r="AI6645" t="s">
        <v>517</v>
      </c>
      <c r="AJ6645" t="s">
        <v>517</v>
      </c>
    </row>
    <row r="6646" spans="1:36" x14ac:dyDescent="0.25">
      <c r="A6646" s="13" t="s">
        <v>35835</v>
      </c>
      <c r="B6646" s="1">
        <v>42990</v>
      </c>
      <c r="C6646" s="2">
        <v>0.6269675925925926</v>
      </c>
      <c r="D6646" t="s">
        <v>35836</v>
      </c>
      <c r="E6646" t="s">
        <v>22</v>
      </c>
      <c r="F6646" t="s">
        <v>35837</v>
      </c>
      <c r="G6646" s="14" t="s">
        <v>35838</v>
      </c>
      <c r="H6646" s="14" t="s">
        <v>35839</v>
      </c>
      <c r="I6646" t="s">
        <v>23</v>
      </c>
      <c r="K6646">
        <v>9</v>
      </c>
      <c r="L6646">
        <v>12</v>
      </c>
      <c r="M6646">
        <v>15</v>
      </c>
      <c r="N6646">
        <v>3</v>
      </c>
      <c r="O6646" t="s">
        <v>35834</v>
      </c>
      <c r="P6646" t="s">
        <v>517</v>
      </c>
      <c r="Q6646" t="s">
        <v>517</v>
      </c>
      <c r="R6646" t="s">
        <v>517</v>
      </c>
      <c r="S6646" t="s">
        <v>517</v>
      </c>
      <c r="T6646" t="s">
        <v>517</v>
      </c>
      <c r="U6646" t="s">
        <v>517</v>
      </c>
      <c r="V6646" t="s">
        <v>517</v>
      </c>
      <c r="W6646" t="s">
        <v>3570</v>
      </c>
      <c r="X6646" t="s">
        <v>477</v>
      </c>
      <c r="Y6646" t="s">
        <v>35840</v>
      </c>
      <c r="Z6646" s="1">
        <v>29886</v>
      </c>
      <c r="AA6646" t="s">
        <v>529</v>
      </c>
      <c r="AB6646">
        <v>35</v>
      </c>
      <c r="AC6646" t="s">
        <v>358</v>
      </c>
      <c r="AD6646" t="s">
        <v>482</v>
      </c>
      <c r="AF6646" t="s">
        <v>517</v>
      </c>
      <c r="AG6646" t="s">
        <v>517</v>
      </c>
      <c r="AH6646" t="s">
        <v>517</v>
      </c>
      <c r="AI6646" t="s">
        <v>517</v>
      </c>
      <c r="AJ6646" t="s">
        <v>517</v>
      </c>
    </row>
    <row r="6647" spans="1:36" x14ac:dyDescent="0.25">
      <c r="A6647" s="13" t="s">
        <v>35841</v>
      </c>
      <c r="B6647" s="1">
        <v>42990</v>
      </c>
      <c r="C6647" s="2">
        <v>0.61356481481481484</v>
      </c>
      <c r="D6647" t="s">
        <v>35842</v>
      </c>
      <c r="E6647" t="s">
        <v>22</v>
      </c>
      <c r="F6647" t="s">
        <v>35843</v>
      </c>
      <c r="G6647" s="14" t="s">
        <v>35844</v>
      </c>
      <c r="H6647" s="14" t="s">
        <v>35845</v>
      </c>
      <c r="I6647" t="s">
        <v>24</v>
      </c>
      <c r="K6647">
        <v>9</v>
      </c>
      <c r="L6647">
        <v>12</v>
      </c>
      <c r="M6647">
        <v>14</v>
      </c>
      <c r="N6647">
        <v>3</v>
      </c>
      <c r="O6647" t="s">
        <v>517</v>
      </c>
      <c r="P6647" t="s">
        <v>517</v>
      </c>
      <c r="Q6647" t="s">
        <v>517</v>
      </c>
      <c r="R6647" t="s">
        <v>517</v>
      </c>
      <c r="S6647" t="s">
        <v>517</v>
      </c>
      <c r="T6647" t="s">
        <v>517</v>
      </c>
      <c r="U6647" t="s">
        <v>517</v>
      </c>
      <c r="V6647" t="s">
        <v>517</v>
      </c>
      <c r="W6647" t="s">
        <v>517</v>
      </c>
      <c r="X6647" t="s">
        <v>517</v>
      </c>
      <c r="Y6647" t="s">
        <v>35846</v>
      </c>
      <c r="Z6647" s="1">
        <v>32533</v>
      </c>
      <c r="AA6647" t="s">
        <v>5548</v>
      </c>
      <c r="AB6647">
        <v>28</v>
      </c>
      <c r="AC6647" t="s">
        <v>357</v>
      </c>
      <c r="AD6647" t="s">
        <v>488</v>
      </c>
      <c r="AF6647" t="s">
        <v>517</v>
      </c>
      <c r="AG6647" t="s">
        <v>517</v>
      </c>
      <c r="AH6647" t="s">
        <v>517</v>
      </c>
      <c r="AI6647" t="s">
        <v>517</v>
      </c>
      <c r="AJ6647" t="s">
        <v>517</v>
      </c>
    </row>
    <row r="6648" spans="1:36" x14ac:dyDescent="0.25">
      <c r="A6648" s="13" t="s">
        <v>35848</v>
      </c>
      <c r="B6648" s="1">
        <v>42990</v>
      </c>
      <c r="C6648" s="2">
        <v>0.60848379629629623</v>
      </c>
      <c r="D6648" t="s">
        <v>15788</v>
      </c>
      <c r="E6648" t="s">
        <v>22</v>
      </c>
      <c r="F6648" t="s">
        <v>15789</v>
      </c>
      <c r="G6648" s="14" t="s">
        <v>15790</v>
      </c>
      <c r="H6648" s="14" t="s">
        <v>15791</v>
      </c>
      <c r="I6648" t="s">
        <v>23</v>
      </c>
      <c r="K6648">
        <v>9</v>
      </c>
      <c r="L6648">
        <v>12</v>
      </c>
      <c r="M6648">
        <v>14</v>
      </c>
      <c r="N6648">
        <v>3</v>
      </c>
      <c r="O6648" t="s">
        <v>35847</v>
      </c>
      <c r="P6648" t="s">
        <v>517</v>
      </c>
      <c r="Q6648" t="s">
        <v>517</v>
      </c>
      <c r="R6648" t="s">
        <v>517</v>
      </c>
      <c r="S6648" t="s">
        <v>517</v>
      </c>
      <c r="T6648" t="s">
        <v>517</v>
      </c>
      <c r="U6648" t="s">
        <v>517</v>
      </c>
      <c r="V6648" t="s">
        <v>517</v>
      </c>
      <c r="W6648" t="s">
        <v>537</v>
      </c>
      <c r="X6648" t="s">
        <v>590</v>
      </c>
      <c r="Y6648" t="s">
        <v>12162</v>
      </c>
      <c r="Z6648" s="1">
        <v>31318</v>
      </c>
      <c r="AA6648" t="s">
        <v>6254</v>
      </c>
      <c r="AB6648">
        <v>31</v>
      </c>
      <c r="AC6648" t="s">
        <v>357</v>
      </c>
      <c r="AD6648" t="s">
        <v>487</v>
      </c>
      <c r="AF6648" t="s">
        <v>517</v>
      </c>
      <c r="AG6648" t="s">
        <v>517</v>
      </c>
      <c r="AH6648" t="s">
        <v>517</v>
      </c>
      <c r="AI6648" t="s">
        <v>517</v>
      </c>
      <c r="AJ6648" t="s">
        <v>517</v>
      </c>
    </row>
    <row r="6649" spans="1:36" x14ac:dyDescent="0.25">
      <c r="A6649" t="s">
        <v>35851</v>
      </c>
      <c r="B6649">
        <v>42990</v>
      </c>
      <c r="C6649">
        <v>0.58299768518518513</v>
      </c>
      <c r="D6649" t="s">
        <v>5590</v>
      </c>
      <c r="E6649" t="s">
        <v>22</v>
      </c>
      <c r="F6649" t="s">
        <v>35852</v>
      </c>
      <c r="G6649" t="s">
        <v>35853</v>
      </c>
      <c r="H6649" t="s">
        <v>35854</v>
      </c>
      <c r="I6649" t="s">
        <v>23</v>
      </c>
      <c r="K6649">
        <v>9</v>
      </c>
      <c r="L6649">
        <v>12</v>
      </c>
      <c r="M6649">
        <v>13</v>
      </c>
      <c r="N6649">
        <v>3</v>
      </c>
      <c r="O6649" t="s">
        <v>35850</v>
      </c>
      <c r="P6649" t="s">
        <v>35849</v>
      </c>
      <c r="Q6649" t="s">
        <v>517</v>
      </c>
      <c r="R6649" t="s">
        <v>517</v>
      </c>
      <c r="S6649" t="s">
        <v>517</v>
      </c>
      <c r="T6649" t="s">
        <v>517</v>
      </c>
      <c r="U6649" t="s">
        <v>517</v>
      </c>
      <c r="V6649" t="s">
        <v>517</v>
      </c>
      <c r="W6649" t="s">
        <v>621</v>
      </c>
      <c r="X6649" t="s">
        <v>622</v>
      </c>
      <c r="Y6649" t="s">
        <v>35599</v>
      </c>
      <c r="Z6649">
        <v>31252</v>
      </c>
      <c r="AA6649" t="s">
        <v>1684</v>
      </c>
      <c r="AB6649">
        <v>32</v>
      </c>
      <c r="AC6649" t="s">
        <v>358</v>
      </c>
      <c r="AD6649" t="s">
        <v>483</v>
      </c>
      <c r="AF6649" t="s">
        <v>8266</v>
      </c>
      <c r="AG6649" t="s">
        <v>8313</v>
      </c>
      <c r="AH6649" t="s">
        <v>517</v>
      </c>
      <c r="AI6649" t="s">
        <v>517</v>
      </c>
      <c r="AJ6649" t="s">
        <v>517</v>
      </c>
    </row>
    <row r="6650" spans="1:36" x14ac:dyDescent="0.25">
      <c r="A6650" s="13" t="s">
        <v>35857</v>
      </c>
      <c r="B6650" s="1">
        <v>42990</v>
      </c>
      <c r="C6650" s="2">
        <v>0.58100694444444445</v>
      </c>
      <c r="D6650" t="s">
        <v>35858</v>
      </c>
      <c r="E6650" t="s">
        <v>4432</v>
      </c>
      <c r="F6650" t="s">
        <v>35859</v>
      </c>
      <c r="G6650" s="14" t="s">
        <v>35860</v>
      </c>
      <c r="H6650" s="14" t="s">
        <v>35861</v>
      </c>
      <c r="I6650" t="s">
        <v>23</v>
      </c>
      <c r="K6650">
        <v>9</v>
      </c>
      <c r="L6650">
        <v>12</v>
      </c>
      <c r="M6650">
        <v>13</v>
      </c>
      <c r="N6650">
        <v>3</v>
      </c>
      <c r="O6650" t="s">
        <v>35856</v>
      </c>
      <c r="P6650" t="s">
        <v>35855</v>
      </c>
      <c r="Q6650" t="s">
        <v>517</v>
      </c>
      <c r="R6650" t="s">
        <v>517</v>
      </c>
      <c r="S6650" t="s">
        <v>517</v>
      </c>
      <c r="T6650" t="s">
        <v>517</v>
      </c>
      <c r="U6650" t="s">
        <v>517</v>
      </c>
      <c r="V6650" t="s">
        <v>517</v>
      </c>
      <c r="W6650" t="s">
        <v>621</v>
      </c>
      <c r="X6650" t="s">
        <v>622</v>
      </c>
      <c r="Y6650" t="s">
        <v>35862</v>
      </c>
      <c r="Z6650" s="1">
        <v>31184</v>
      </c>
      <c r="AA6650" t="s">
        <v>694</v>
      </c>
      <c r="AB6650">
        <v>32</v>
      </c>
      <c r="AC6650" t="s">
        <v>358</v>
      </c>
      <c r="AD6650" t="s">
        <v>482</v>
      </c>
      <c r="AF6650" t="s">
        <v>517</v>
      </c>
      <c r="AG6650" t="s">
        <v>517</v>
      </c>
      <c r="AH6650" t="s">
        <v>517</v>
      </c>
      <c r="AI6650" t="s">
        <v>517</v>
      </c>
      <c r="AJ6650" t="s">
        <v>517</v>
      </c>
    </row>
    <row r="6651" spans="1:36" x14ac:dyDescent="0.25">
      <c r="A6651" s="13" t="s">
        <v>35863</v>
      </c>
      <c r="B6651" s="1">
        <v>42990</v>
      </c>
      <c r="C6651" s="2">
        <v>0.5791087962962963</v>
      </c>
      <c r="D6651" t="s">
        <v>887</v>
      </c>
      <c r="E6651" t="s">
        <v>22</v>
      </c>
      <c r="F6651" t="s">
        <v>35864</v>
      </c>
      <c r="G6651" s="14" t="s">
        <v>35865</v>
      </c>
      <c r="H6651" s="14" t="s">
        <v>35866</v>
      </c>
      <c r="I6651" t="s">
        <v>24</v>
      </c>
      <c r="K6651">
        <v>9</v>
      </c>
      <c r="L6651">
        <v>12</v>
      </c>
      <c r="M6651">
        <v>13</v>
      </c>
      <c r="N6651">
        <v>3</v>
      </c>
      <c r="O6651" t="s">
        <v>517</v>
      </c>
      <c r="P6651" t="s">
        <v>517</v>
      </c>
      <c r="Q6651" t="s">
        <v>517</v>
      </c>
      <c r="R6651" t="s">
        <v>517</v>
      </c>
      <c r="S6651" t="s">
        <v>517</v>
      </c>
      <c r="T6651" t="s">
        <v>517</v>
      </c>
      <c r="U6651" t="s">
        <v>517</v>
      </c>
      <c r="V6651" t="s">
        <v>517</v>
      </c>
      <c r="W6651" t="s">
        <v>517</v>
      </c>
      <c r="X6651" t="s">
        <v>517</v>
      </c>
      <c r="Y6651" t="s">
        <v>21651</v>
      </c>
      <c r="Z6651" s="1">
        <v>33270</v>
      </c>
      <c r="AA6651" t="s">
        <v>529</v>
      </c>
      <c r="AB6651">
        <v>26</v>
      </c>
      <c r="AC6651" t="s">
        <v>358</v>
      </c>
      <c r="AD6651" t="s">
        <v>482</v>
      </c>
      <c r="AF6651" t="s">
        <v>8295</v>
      </c>
      <c r="AG6651" t="s">
        <v>517</v>
      </c>
      <c r="AH6651" t="s">
        <v>517</v>
      </c>
      <c r="AI6651" t="s">
        <v>517</v>
      </c>
      <c r="AJ6651" t="s">
        <v>517</v>
      </c>
    </row>
    <row r="6652" spans="1:36" x14ac:dyDescent="0.25">
      <c r="A6652" s="13" t="s">
        <v>35867</v>
      </c>
      <c r="B6652" s="1">
        <v>42990</v>
      </c>
      <c r="C6652" s="2">
        <v>0.57689814814814822</v>
      </c>
      <c r="D6652" t="s">
        <v>35868</v>
      </c>
      <c r="E6652" t="s">
        <v>22</v>
      </c>
      <c r="F6652" t="s">
        <v>24304</v>
      </c>
      <c r="G6652" s="14" t="s">
        <v>24305</v>
      </c>
      <c r="H6652" s="14" t="s">
        <v>35869</v>
      </c>
      <c r="I6652" t="s">
        <v>23</v>
      </c>
      <c r="K6652">
        <v>9</v>
      </c>
      <c r="L6652">
        <v>12</v>
      </c>
      <c r="M6652">
        <v>13</v>
      </c>
      <c r="N6652">
        <v>3</v>
      </c>
      <c r="O6652" t="s">
        <v>34143</v>
      </c>
      <c r="P6652" t="s">
        <v>517</v>
      </c>
      <c r="Q6652" t="s">
        <v>517</v>
      </c>
      <c r="R6652" t="s">
        <v>517</v>
      </c>
      <c r="S6652" t="s">
        <v>517</v>
      </c>
      <c r="T6652" t="s">
        <v>517</v>
      </c>
      <c r="U6652" t="s">
        <v>517</v>
      </c>
      <c r="V6652" t="s">
        <v>517</v>
      </c>
      <c r="W6652" t="s">
        <v>3229</v>
      </c>
      <c r="X6652" t="s">
        <v>622</v>
      </c>
      <c r="Y6652" t="s">
        <v>24307</v>
      </c>
      <c r="Z6652" s="1">
        <v>26557</v>
      </c>
      <c r="AA6652" t="s">
        <v>19233</v>
      </c>
      <c r="AB6652">
        <v>44</v>
      </c>
      <c r="AC6652" t="s">
        <v>358</v>
      </c>
      <c r="AD6652" t="s">
        <v>483</v>
      </c>
      <c r="AF6652" t="s">
        <v>517</v>
      </c>
      <c r="AG6652" t="s">
        <v>517</v>
      </c>
      <c r="AH6652" t="s">
        <v>517</v>
      </c>
      <c r="AI6652" t="s">
        <v>517</v>
      </c>
      <c r="AJ6652" t="s">
        <v>517</v>
      </c>
    </row>
    <row r="6653" spans="1:36" x14ac:dyDescent="0.25">
      <c r="A6653" s="13" t="s">
        <v>35870</v>
      </c>
      <c r="B6653" s="1">
        <v>42990</v>
      </c>
      <c r="C6653" s="2">
        <v>0.56416666666666659</v>
      </c>
      <c r="D6653" t="s">
        <v>35871</v>
      </c>
      <c r="E6653" t="s">
        <v>22</v>
      </c>
      <c r="F6653" t="s">
        <v>35872</v>
      </c>
      <c r="G6653" s="14" t="s">
        <v>35873</v>
      </c>
      <c r="H6653" s="14" t="s">
        <v>35874</v>
      </c>
      <c r="I6653" t="s">
        <v>24</v>
      </c>
      <c r="K6653">
        <v>9</v>
      </c>
      <c r="L6653">
        <v>12</v>
      </c>
      <c r="M6653">
        <v>13</v>
      </c>
      <c r="N6653">
        <v>3</v>
      </c>
      <c r="O6653" t="s">
        <v>517</v>
      </c>
      <c r="P6653" t="s">
        <v>517</v>
      </c>
      <c r="Q6653" t="s">
        <v>517</v>
      </c>
      <c r="R6653" t="s">
        <v>517</v>
      </c>
      <c r="S6653" t="s">
        <v>517</v>
      </c>
      <c r="T6653" t="s">
        <v>517</v>
      </c>
      <c r="U6653" t="s">
        <v>517</v>
      </c>
      <c r="V6653" t="s">
        <v>517</v>
      </c>
      <c r="W6653" t="s">
        <v>517</v>
      </c>
      <c r="X6653" t="s">
        <v>517</v>
      </c>
      <c r="Y6653" t="s">
        <v>35875</v>
      </c>
      <c r="Z6653" s="1">
        <v>35348</v>
      </c>
      <c r="AA6653" t="s">
        <v>478</v>
      </c>
      <c r="AB6653">
        <v>20</v>
      </c>
      <c r="AC6653" t="s">
        <v>357</v>
      </c>
      <c r="AD6653" t="s">
        <v>500</v>
      </c>
      <c r="AF6653" t="s">
        <v>8308</v>
      </c>
      <c r="AG6653" t="s">
        <v>8313</v>
      </c>
      <c r="AH6653" t="s">
        <v>517</v>
      </c>
      <c r="AI6653" t="s">
        <v>517</v>
      </c>
      <c r="AJ6653" t="s">
        <v>517</v>
      </c>
    </row>
    <row r="6654" spans="1:36" x14ac:dyDescent="0.25">
      <c r="A6654" s="13" t="s">
        <v>35876</v>
      </c>
      <c r="B6654" s="1">
        <v>42990</v>
      </c>
      <c r="C6654" s="2">
        <v>0.56241898148148151</v>
      </c>
      <c r="D6654" t="s">
        <v>35729</v>
      </c>
      <c r="E6654" t="s">
        <v>22</v>
      </c>
      <c r="F6654" t="s">
        <v>34835</v>
      </c>
      <c r="G6654" s="14" t="s">
        <v>34836</v>
      </c>
      <c r="H6654" s="14" t="s">
        <v>34837</v>
      </c>
      <c r="I6654" t="s">
        <v>23</v>
      </c>
      <c r="K6654">
        <v>9</v>
      </c>
      <c r="L6654">
        <v>12</v>
      </c>
      <c r="M6654">
        <v>13</v>
      </c>
      <c r="N6654">
        <v>3</v>
      </c>
      <c r="O6654" t="s">
        <v>34742</v>
      </c>
      <c r="P6654" t="s">
        <v>517</v>
      </c>
      <c r="Q6654" t="s">
        <v>517</v>
      </c>
      <c r="R6654" t="s">
        <v>517</v>
      </c>
      <c r="S6654" t="s">
        <v>517</v>
      </c>
      <c r="T6654" t="s">
        <v>517</v>
      </c>
      <c r="U6654" t="s">
        <v>517</v>
      </c>
      <c r="V6654" t="s">
        <v>517</v>
      </c>
      <c r="W6654" t="s">
        <v>1217</v>
      </c>
      <c r="X6654" t="s">
        <v>590</v>
      </c>
      <c r="Y6654" t="s">
        <v>517</v>
      </c>
      <c r="Z6654" s="1" t="s">
        <v>517</v>
      </c>
      <c r="AA6654" t="s">
        <v>546</v>
      </c>
      <c r="AB6654" t="s">
        <v>517</v>
      </c>
      <c r="AC6654" t="s">
        <v>358</v>
      </c>
      <c r="AD6654" t="s">
        <v>517</v>
      </c>
      <c r="AF6654" t="s">
        <v>8253</v>
      </c>
      <c r="AG6654" t="s">
        <v>8265</v>
      </c>
      <c r="AH6654" t="s">
        <v>517</v>
      </c>
      <c r="AI6654" t="s">
        <v>517</v>
      </c>
      <c r="AJ6654" t="s">
        <v>517</v>
      </c>
    </row>
    <row r="6655" spans="1:36" x14ac:dyDescent="0.25">
      <c r="A6655" t="s">
        <v>35878</v>
      </c>
      <c r="B6655">
        <v>42990</v>
      </c>
      <c r="C6655">
        <v>0.55259259259259264</v>
      </c>
      <c r="D6655" t="s">
        <v>35879</v>
      </c>
      <c r="E6655" t="s">
        <v>22</v>
      </c>
      <c r="F6655" t="s">
        <v>35880</v>
      </c>
      <c r="G6655" t="s">
        <v>35881</v>
      </c>
      <c r="H6655" t="s">
        <v>35882</v>
      </c>
      <c r="I6655" t="s">
        <v>23</v>
      </c>
      <c r="K6655">
        <v>9</v>
      </c>
      <c r="L6655">
        <v>12</v>
      </c>
      <c r="M6655">
        <v>13</v>
      </c>
      <c r="N6655">
        <v>3</v>
      </c>
      <c r="O6655" t="s">
        <v>35877</v>
      </c>
      <c r="P6655" t="s">
        <v>517</v>
      </c>
      <c r="Q6655" t="s">
        <v>517</v>
      </c>
      <c r="R6655" t="s">
        <v>517</v>
      </c>
      <c r="S6655" t="s">
        <v>517</v>
      </c>
      <c r="T6655" t="s">
        <v>517</v>
      </c>
      <c r="U6655" t="s">
        <v>517</v>
      </c>
      <c r="V6655" t="s">
        <v>517</v>
      </c>
      <c r="W6655" t="s">
        <v>589</v>
      </c>
      <c r="X6655" t="s">
        <v>590</v>
      </c>
      <c r="Y6655" t="s">
        <v>3016</v>
      </c>
      <c r="Z6655">
        <v>30934</v>
      </c>
      <c r="AA6655" t="s">
        <v>9742</v>
      </c>
      <c r="AB6655">
        <v>33</v>
      </c>
      <c r="AC6655" t="s">
        <v>357</v>
      </c>
      <c r="AD6655" t="s">
        <v>488</v>
      </c>
      <c r="AF6655" t="s">
        <v>517</v>
      </c>
      <c r="AG6655" t="s">
        <v>517</v>
      </c>
      <c r="AH6655" t="s">
        <v>517</v>
      </c>
      <c r="AI6655" t="s">
        <v>517</v>
      </c>
      <c r="AJ6655" t="s">
        <v>517</v>
      </c>
    </row>
    <row r="6656" spans="1:36" x14ac:dyDescent="0.25">
      <c r="A6656" s="13" t="s">
        <v>35883</v>
      </c>
      <c r="B6656" s="1">
        <v>42990</v>
      </c>
      <c r="C6656" s="2">
        <v>0.55197916666666669</v>
      </c>
      <c r="D6656" t="s">
        <v>35884</v>
      </c>
      <c r="E6656" t="s">
        <v>22</v>
      </c>
      <c r="F6656" t="s">
        <v>35582</v>
      </c>
      <c r="G6656" s="14" t="s">
        <v>35583</v>
      </c>
      <c r="H6656" s="14" t="s">
        <v>35584</v>
      </c>
      <c r="I6656" t="s">
        <v>26</v>
      </c>
      <c r="K6656">
        <v>9</v>
      </c>
      <c r="L6656">
        <v>12</v>
      </c>
      <c r="M6656">
        <v>13</v>
      </c>
      <c r="N6656">
        <v>3</v>
      </c>
      <c r="O6656" t="s">
        <v>517</v>
      </c>
      <c r="P6656" t="s">
        <v>517</v>
      </c>
      <c r="Q6656" t="s">
        <v>517</v>
      </c>
      <c r="R6656" t="s">
        <v>517</v>
      </c>
      <c r="S6656" t="s">
        <v>517</v>
      </c>
      <c r="T6656" t="s">
        <v>517</v>
      </c>
      <c r="U6656" t="s">
        <v>517</v>
      </c>
      <c r="V6656" t="s">
        <v>517</v>
      </c>
      <c r="W6656" t="s">
        <v>517</v>
      </c>
      <c r="X6656" t="s">
        <v>517</v>
      </c>
      <c r="Y6656" t="s">
        <v>35585</v>
      </c>
      <c r="Z6656" s="1">
        <v>31633</v>
      </c>
      <c r="AA6656" t="s">
        <v>519</v>
      </c>
      <c r="AB6656">
        <v>31</v>
      </c>
      <c r="AC6656" t="s">
        <v>358</v>
      </c>
      <c r="AD6656" t="s">
        <v>482</v>
      </c>
      <c r="AF6656" t="s">
        <v>8261</v>
      </c>
      <c r="AG6656" t="s">
        <v>8263</v>
      </c>
      <c r="AH6656" t="s">
        <v>8270</v>
      </c>
      <c r="AI6656" t="s">
        <v>8295</v>
      </c>
      <c r="AJ6656" t="s">
        <v>517</v>
      </c>
    </row>
    <row r="6657" spans="1:36" x14ac:dyDescent="0.25">
      <c r="A6657" s="13" t="s">
        <v>35886</v>
      </c>
      <c r="B6657" s="1">
        <v>42991</v>
      </c>
      <c r="C6657" s="2">
        <v>0.45578703703703699</v>
      </c>
      <c r="D6657" t="s">
        <v>35887</v>
      </c>
      <c r="E6657" t="s">
        <v>22</v>
      </c>
      <c r="F6657" t="s">
        <v>35888</v>
      </c>
      <c r="G6657" s="14" t="s">
        <v>35889</v>
      </c>
      <c r="H6657" s="14" t="s">
        <v>35890</v>
      </c>
      <c r="I6657" t="s">
        <v>21</v>
      </c>
      <c r="K6657">
        <v>9</v>
      </c>
      <c r="L6657">
        <v>13</v>
      </c>
      <c r="M6657">
        <v>10</v>
      </c>
      <c r="N6657">
        <v>4</v>
      </c>
      <c r="O6657" t="s">
        <v>35885</v>
      </c>
      <c r="P6657" t="s">
        <v>517</v>
      </c>
      <c r="Q6657" t="s">
        <v>517</v>
      </c>
      <c r="R6657" t="s">
        <v>517</v>
      </c>
      <c r="S6657" t="s">
        <v>517</v>
      </c>
      <c r="T6657" t="s">
        <v>517</v>
      </c>
      <c r="U6657" t="s">
        <v>517</v>
      </c>
      <c r="V6657" t="s">
        <v>517</v>
      </c>
      <c r="W6657" t="s">
        <v>589</v>
      </c>
      <c r="X6657" t="s">
        <v>590</v>
      </c>
      <c r="Y6657" t="s">
        <v>7688</v>
      </c>
      <c r="Z6657" s="1">
        <v>28369</v>
      </c>
      <c r="AA6657" t="s">
        <v>546</v>
      </c>
      <c r="AB6657">
        <v>40</v>
      </c>
      <c r="AC6657" t="s">
        <v>358</v>
      </c>
      <c r="AD6657" t="s">
        <v>490</v>
      </c>
      <c r="AF6657" t="s">
        <v>517</v>
      </c>
      <c r="AG6657" t="s">
        <v>517</v>
      </c>
      <c r="AH6657" t="s">
        <v>517</v>
      </c>
      <c r="AI6657" t="s">
        <v>517</v>
      </c>
      <c r="AJ6657" t="s">
        <v>517</v>
      </c>
    </row>
    <row r="6658" spans="1:36" x14ac:dyDescent="0.25">
      <c r="A6658" s="13" t="s">
        <v>35891</v>
      </c>
      <c r="B6658" s="1">
        <v>42991</v>
      </c>
      <c r="C6658" s="2">
        <v>0.44947916666666665</v>
      </c>
      <c r="D6658" t="s">
        <v>35892</v>
      </c>
      <c r="E6658" t="s">
        <v>22</v>
      </c>
      <c r="F6658" t="s">
        <v>35893</v>
      </c>
      <c r="G6658" s="14" t="s">
        <v>35894</v>
      </c>
      <c r="H6658" s="14" t="s">
        <v>35895</v>
      </c>
      <c r="I6658" t="s">
        <v>31</v>
      </c>
      <c r="K6658">
        <v>9</v>
      </c>
      <c r="L6658">
        <v>13</v>
      </c>
      <c r="M6658">
        <v>10</v>
      </c>
      <c r="N6658">
        <v>4</v>
      </c>
      <c r="O6658" t="s">
        <v>517</v>
      </c>
      <c r="P6658" t="s">
        <v>517</v>
      </c>
      <c r="Q6658" t="s">
        <v>517</v>
      </c>
      <c r="R6658" t="s">
        <v>517</v>
      </c>
      <c r="S6658" t="s">
        <v>517</v>
      </c>
      <c r="T6658" t="s">
        <v>517</v>
      </c>
      <c r="U6658" t="s">
        <v>517</v>
      </c>
      <c r="V6658" t="s">
        <v>517</v>
      </c>
      <c r="W6658" t="s">
        <v>517</v>
      </c>
      <c r="X6658" t="s">
        <v>517</v>
      </c>
      <c r="Y6658" t="s">
        <v>7578</v>
      </c>
      <c r="Z6658" s="1">
        <v>29219</v>
      </c>
      <c r="AA6658" t="s">
        <v>6414</v>
      </c>
      <c r="AB6658">
        <v>37</v>
      </c>
      <c r="AC6658" t="s">
        <v>358</v>
      </c>
      <c r="AD6658" t="s">
        <v>492</v>
      </c>
      <c r="AF6658" t="s">
        <v>8304</v>
      </c>
      <c r="AG6658" t="s">
        <v>517</v>
      </c>
      <c r="AH6658" t="s">
        <v>517</v>
      </c>
      <c r="AI6658" t="s">
        <v>517</v>
      </c>
      <c r="AJ6658" t="s">
        <v>517</v>
      </c>
    </row>
    <row r="6659" spans="1:36" x14ac:dyDescent="0.25">
      <c r="A6659" s="13" t="s">
        <v>35896</v>
      </c>
      <c r="B6659" s="1">
        <v>42991</v>
      </c>
      <c r="C6659" s="2">
        <v>0.49797453703703703</v>
      </c>
      <c r="D6659" t="s">
        <v>35897</v>
      </c>
      <c r="E6659" t="s">
        <v>22</v>
      </c>
      <c r="F6659" t="s">
        <v>35898</v>
      </c>
      <c r="G6659" s="14" t="s">
        <v>35899</v>
      </c>
      <c r="H6659" s="14" t="s">
        <v>35900</v>
      </c>
      <c r="I6659" t="s">
        <v>21</v>
      </c>
      <c r="K6659">
        <v>9</v>
      </c>
      <c r="L6659">
        <v>13</v>
      </c>
      <c r="M6659">
        <v>11</v>
      </c>
      <c r="N6659">
        <v>4</v>
      </c>
      <c r="O6659" t="s">
        <v>517</v>
      </c>
      <c r="P6659" t="s">
        <v>517</v>
      </c>
      <c r="Q6659" t="s">
        <v>517</v>
      </c>
      <c r="R6659" t="s">
        <v>517</v>
      </c>
      <c r="S6659" t="s">
        <v>517</v>
      </c>
      <c r="T6659" t="s">
        <v>517</v>
      </c>
      <c r="U6659" t="s">
        <v>517</v>
      </c>
      <c r="V6659" t="s">
        <v>517</v>
      </c>
      <c r="W6659" t="s">
        <v>517</v>
      </c>
      <c r="X6659" t="s">
        <v>517</v>
      </c>
      <c r="Y6659" t="s">
        <v>33647</v>
      </c>
      <c r="Z6659" s="1">
        <v>34414</v>
      </c>
      <c r="AA6659" t="s">
        <v>9801</v>
      </c>
      <c r="AB6659">
        <v>23</v>
      </c>
      <c r="AC6659" t="s">
        <v>357</v>
      </c>
      <c r="AD6659" t="s">
        <v>487</v>
      </c>
      <c r="AF6659" t="s">
        <v>8295</v>
      </c>
      <c r="AG6659" t="s">
        <v>517</v>
      </c>
      <c r="AH6659" t="s">
        <v>8259</v>
      </c>
      <c r="AI6659" t="s">
        <v>517</v>
      </c>
      <c r="AJ6659" t="s">
        <v>517</v>
      </c>
    </row>
    <row r="6660" spans="1:36" x14ac:dyDescent="0.25">
      <c r="A6660" s="13" t="s">
        <v>35902</v>
      </c>
      <c r="B6660" s="1">
        <v>42991</v>
      </c>
      <c r="C6660" s="2">
        <v>0.49525462962962963</v>
      </c>
      <c r="D6660" t="s">
        <v>35903</v>
      </c>
      <c r="E6660" t="s">
        <v>22</v>
      </c>
      <c r="F6660" t="s">
        <v>35904</v>
      </c>
      <c r="G6660" s="14" t="s">
        <v>35905</v>
      </c>
      <c r="H6660" s="14" t="s">
        <v>35906</v>
      </c>
      <c r="I6660" t="s">
        <v>23</v>
      </c>
      <c r="K6660">
        <v>9</v>
      </c>
      <c r="L6660">
        <v>13</v>
      </c>
      <c r="M6660">
        <v>11</v>
      </c>
      <c r="N6660">
        <v>4</v>
      </c>
      <c r="O6660" t="s">
        <v>35901</v>
      </c>
      <c r="P6660" t="s">
        <v>517</v>
      </c>
      <c r="Q6660" t="s">
        <v>517</v>
      </c>
      <c r="R6660" t="s">
        <v>517</v>
      </c>
      <c r="S6660" t="s">
        <v>517</v>
      </c>
      <c r="T6660" t="s">
        <v>517</v>
      </c>
      <c r="U6660" t="s">
        <v>517</v>
      </c>
      <c r="V6660" t="s">
        <v>517</v>
      </c>
      <c r="W6660" t="s">
        <v>858</v>
      </c>
      <c r="X6660" t="s">
        <v>850</v>
      </c>
      <c r="Y6660" t="s">
        <v>35907</v>
      </c>
      <c r="Z6660" s="1">
        <v>32912</v>
      </c>
      <c r="AA6660" t="s">
        <v>694</v>
      </c>
      <c r="AB6660">
        <v>27</v>
      </c>
      <c r="AC6660" t="s">
        <v>358</v>
      </c>
      <c r="AD6660" t="s">
        <v>499</v>
      </c>
      <c r="AF6660" t="s">
        <v>517</v>
      </c>
      <c r="AG6660" t="s">
        <v>517</v>
      </c>
      <c r="AH6660" t="s">
        <v>517</v>
      </c>
      <c r="AI6660" t="s">
        <v>517</v>
      </c>
      <c r="AJ6660" t="s">
        <v>517</v>
      </c>
    </row>
    <row r="6661" spans="1:36" x14ac:dyDescent="0.25">
      <c r="A6661" s="13" t="s">
        <v>35908</v>
      </c>
      <c r="B6661" s="1">
        <v>42991</v>
      </c>
      <c r="C6661" s="2">
        <v>0.47440972222222227</v>
      </c>
      <c r="D6661" t="s">
        <v>35909</v>
      </c>
      <c r="E6661" t="s">
        <v>22</v>
      </c>
      <c r="F6661" t="s">
        <v>35910</v>
      </c>
      <c r="G6661" s="14" t="s">
        <v>35911</v>
      </c>
      <c r="H6661" s="14" t="s">
        <v>35912</v>
      </c>
      <c r="I6661" t="s">
        <v>21</v>
      </c>
      <c r="K6661">
        <v>9</v>
      </c>
      <c r="L6661">
        <v>13</v>
      </c>
      <c r="M6661">
        <v>11</v>
      </c>
      <c r="N6661">
        <v>4</v>
      </c>
      <c r="O6661" t="s">
        <v>517</v>
      </c>
      <c r="P6661" t="s">
        <v>517</v>
      </c>
      <c r="Q6661" t="s">
        <v>517</v>
      </c>
      <c r="R6661" t="s">
        <v>517</v>
      </c>
      <c r="S6661" t="s">
        <v>517</v>
      </c>
      <c r="T6661" t="s">
        <v>517</v>
      </c>
      <c r="U6661" t="s">
        <v>517</v>
      </c>
      <c r="V6661" t="s">
        <v>517</v>
      </c>
      <c r="W6661" t="s">
        <v>517</v>
      </c>
      <c r="X6661" t="s">
        <v>517</v>
      </c>
      <c r="Y6661" t="s">
        <v>517</v>
      </c>
      <c r="Z6661" s="1" t="s">
        <v>517</v>
      </c>
      <c r="AA6661" t="s">
        <v>546</v>
      </c>
      <c r="AB6661" t="s">
        <v>517</v>
      </c>
      <c r="AC6661" t="s">
        <v>358</v>
      </c>
      <c r="AD6661" t="s">
        <v>517</v>
      </c>
      <c r="AF6661" t="s">
        <v>8308</v>
      </c>
      <c r="AG6661" t="s">
        <v>517</v>
      </c>
      <c r="AH6661" t="s">
        <v>517</v>
      </c>
      <c r="AI6661" t="s">
        <v>517</v>
      </c>
      <c r="AJ6661" t="s">
        <v>517</v>
      </c>
    </row>
    <row r="6662" spans="1:36" x14ac:dyDescent="0.25">
      <c r="A6662" s="13" t="s">
        <v>35914</v>
      </c>
      <c r="B6662" s="1">
        <v>42991</v>
      </c>
      <c r="C6662" s="2">
        <v>0.60873842592592597</v>
      </c>
      <c r="D6662" t="s">
        <v>35915</v>
      </c>
      <c r="E6662" t="s">
        <v>22</v>
      </c>
      <c r="F6662" t="s">
        <v>35916</v>
      </c>
      <c r="G6662" s="14" t="s">
        <v>35917</v>
      </c>
      <c r="H6662" s="14" t="s">
        <v>35918</v>
      </c>
      <c r="I6662" t="s">
        <v>23</v>
      </c>
      <c r="K6662">
        <v>9</v>
      </c>
      <c r="L6662">
        <v>13</v>
      </c>
      <c r="M6662">
        <v>14</v>
      </c>
      <c r="N6662">
        <v>4</v>
      </c>
      <c r="O6662" t="s">
        <v>35913</v>
      </c>
      <c r="P6662" t="s">
        <v>517</v>
      </c>
      <c r="Q6662" t="s">
        <v>517</v>
      </c>
      <c r="R6662" t="s">
        <v>517</v>
      </c>
      <c r="S6662" t="s">
        <v>517</v>
      </c>
      <c r="T6662" t="s">
        <v>517</v>
      </c>
      <c r="U6662" t="s">
        <v>517</v>
      </c>
      <c r="V6662" t="s">
        <v>517</v>
      </c>
      <c r="W6662" t="s">
        <v>672</v>
      </c>
      <c r="X6662" t="s">
        <v>622</v>
      </c>
      <c r="Y6662" t="s">
        <v>517</v>
      </c>
      <c r="Z6662" s="1" t="s">
        <v>517</v>
      </c>
      <c r="AA6662" t="s">
        <v>5608</v>
      </c>
      <c r="AB6662" t="s">
        <v>517</v>
      </c>
      <c r="AC6662" t="s">
        <v>358</v>
      </c>
      <c r="AD6662" t="s">
        <v>517</v>
      </c>
      <c r="AF6662" t="s">
        <v>517</v>
      </c>
      <c r="AG6662" t="s">
        <v>517</v>
      </c>
      <c r="AH6662" t="s">
        <v>517</v>
      </c>
      <c r="AI6662" t="s">
        <v>517</v>
      </c>
      <c r="AJ6662" t="s">
        <v>517</v>
      </c>
    </row>
    <row r="6663" spans="1:36" x14ac:dyDescent="0.25">
      <c r="A6663" s="13" t="s">
        <v>35919</v>
      </c>
      <c r="B6663" s="1">
        <v>42991</v>
      </c>
      <c r="C6663" s="2">
        <v>0.58850694444444451</v>
      </c>
      <c r="D6663" t="s">
        <v>34791</v>
      </c>
      <c r="E6663" t="s">
        <v>22</v>
      </c>
      <c r="F6663" t="s">
        <v>34792</v>
      </c>
      <c r="G6663" s="14" t="s">
        <v>34793</v>
      </c>
      <c r="H6663" s="14" t="s">
        <v>34794</v>
      </c>
      <c r="I6663" t="s">
        <v>21</v>
      </c>
      <c r="K6663">
        <v>9</v>
      </c>
      <c r="L6663">
        <v>13</v>
      </c>
      <c r="M6663">
        <v>14</v>
      </c>
      <c r="N6663">
        <v>4</v>
      </c>
      <c r="O6663" t="s">
        <v>517</v>
      </c>
      <c r="P6663" t="s">
        <v>517</v>
      </c>
      <c r="Q6663" t="s">
        <v>517</v>
      </c>
      <c r="R6663" t="s">
        <v>517</v>
      </c>
      <c r="S6663" t="s">
        <v>517</v>
      </c>
      <c r="T6663" t="s">
        <v>517</v>
      </c>
      <c r="U6663" t="s">
        <v>517</v>
      </c>
      <c r="V6663" t="s">
        <v>517</v>
      </c>
      <c r="W6663" t="s">
        <v>517</v>
      </c>
      <c r="X6663" t="s">
        <v>517</v>
      </c>
      <c r="Y6663" t="s">
        <v>34795</v>
      </c>
      <c r="Z6663" s="1">
        <v>30468</v>
      </c>
      <c r="AA6663" t="s">
        <v>34796</v>
      </c>
      <c r="AB6663">
        <v>34</v>
      </c>
      <c r="AC6663" t="s">
        <v>357</v>
      </c>
      <c r="AD6663" t="s">
        <v>502</v>
      </c>
      <c r="AF6663" t="s">
        <v>8266</v>
      </c>
      <c r="AG6663" t="s">
        <v>8261</v>
      </c>
      <c r="AH6663" t="s">
        <v>517</v>
      </c>
      <c r="AI6663" t="s">
        <v>517</v>
      </c>
      <c r="AJ6663" t="s">
        <v>517</v>
      </c>
    </row>
    <row r="6664" spans="1:36" x14ac:dyDescent="0.25">
      <c r="A6664" s="13" t="s">
        <v>35921</v>
      </c>
      <c r="B6664" s="1">
        <v>42991</v>
      </c>
      <c r="C6664" s="2">
        <v>0.58538194444444447</v>
      </c>
      <c r="D6664" t="s">
        <v>35922</v>
      </c>
      <c r="E6664" t="s">
        <v>22</v>
      </c>
      <c r="F6664" t="s">
        <v>35923</v>
      </c>
      <c r="G6664" s="14" t="s">
        <v>35924</v>
      </c>
      <c r="H6664" s="14" t="s">
        <v>35925</v>
      </c>
      <c r="I6664" t="s">
        <v>23</v>
      </c>
      <c r="K6664">
        <v>9</v>
      </c>
      <c r="L6664">
        <v>13</v>
      </c>
      <c r="M6664">
        <v>14</v>
      </c>
      <c r="N6664">
        <v>4</v>
      </c>
      <c r="O6664" t="s">
        <v>35920</v>
      </c>
      <c r="P6664" t="s">
        <v>517</v>
      </c>
      <c r="Q6664" t="s">
        <v>517</v>
      </c>
      <c r="R6664" t="s">
        <v>517</v>
      </c>
      <c r="S6664" t="s">
        <v>517</v>
      </c>
      <c r="T6664" t="s">
        <v>517</v>
      </c>
      <c r="U6664" t="s">
        <v>517</v>
      </c>
      <c r="V6664" t="s">
        <v>517</v>
      </c>
      <c r="W6664" t="s">
        <v>589</v>
      </c>
      <c r="X6664" t="s">
        <v>849</v>
      </c>
      <c r="Y6664" t="s">
        <v>35926</v>
      </c>
      <c r="Z6664" s="1">
        <v>28176</v>
      </c>
      <c r="AA6664" t="s">
        <v>909</v>
      </c>
      <c r="AB6664">
        <v>40</v>
      </c>
      <c r="AC6664" t="s">
        <v>358</v>
      </c>
      <c r="AD6664" t="s">
        <v>498</v>
      </c>
      <c r="AF6664" t="s">
        <v>8306</v>
      </c>
      <c r="AG6664" t="s">
        <v>8260</v>
      </c>
      <c r="AH6664" t="s">
        <v>517</v>
      </c>
      <c r="AI6664" t="s">
        <v>517</v>
      </c>
      <c r="AJ6664" t="s">
        <v>517</v>
      </c>
    </row>
    <row r="6665" spans="1:36" x14ac:dyDescent="0.25">
      <c r="A6665" s="13" t="s">
        <v>35927</v>
      </c>
      <c r="B6665" s="1">
        <v>42991</v>
      </c>
      <c r="C6665" s="2">
        <v>0.58486111111111116</v>
      </c>
      <c r="D6665" t="s">
        <v>35928</v>
      </c>
      <c r="E6665" t="s">
        <v>22</v>
      </c>
      <c r="F6665" t="s">
        <v>35929</v>
      </c>
      <c r="G6665" s="14" t="s">
        <v>35930</v>
      </c>
      <c r="H6665" s="14" t="s">
        <v>35931</v>
      </c>
      <c r="I6665" t="s">
        <v>26</v>
      </c>
      <c r="K6665">
        <v>9</v>
      </c>
      <c r="L6665">
        <v>13</v>
      </c>
      <c r="M6665">
        <v>14</v>
      </c>
      <c r="N6665">
        <v>4</v>
      </c>
      <c r="O6665" t="s">
        <v>517</v>
      </c>
      <c r="P6665" t="s">
        <v>517</v>
      </c>
      <c r="Q6665" t="s">
        <v>517</v>
      </c>
      <c r="R6665" t="s">
        <v>517</v>
      </c>
      <c r="S6665" t="s">
        <v>517</v>
      </c>
      <c r="T6665" t="s">
        <v>517</v>
      </c>
      <c r="U6665" t="s">
        <v>517</v>
      </c>
      <c r="V6665" t="s">
        <v>517</v>
      </c>
      <c r="W6665" t="s">
        <v>517</v>
      </c>
      <c r="X6665" t="s">
        <v>517</v>
      </c>
      <c r="Y6665" t="s">
        <v>25698</v>
      </c>
      <c r="Z6665" s="1">
        <v>34253</v>
      </c>
      <c r="AA6665" t="s">
        <v>659</v>
      </c>
      <c r="AB6665">
        <v>23</v>
      </c>
      <c r="AC6665" t="s">
        <v>358</v>
      </c>
      <c r="AD6665" t="s">
        <v>493</v>
      </c>
      <c r="AF6665" t="s">
        <v>8306</v>
      </c>
      <c r="AG6665" t="s">
        <v>8295</v>
      </c>
      <c r="AH6665" t="s">
        <v>517</v>
      </c>
      <c r="AI6665" t="s">
        <v>517</v>
      </c>
      <c r="AJ6665" t="s">
        <v>517</v>
      </c>
    </row>
    <row r="6666" spans="1:36" x14ac:dyDescent="0.25">
      <c r="A6666" s="13" t="s">
        <v>35933</v>
      </c>
      <c r="B6666" s="1">
        <v>42991</v>
      </c>
      <c r="C6666" s="2">
        <v>0.58092592592592596</v>
      </c>
      <c r="D6666" t="s">
        <v>35934</v>
      </c>
      <c r="E6666" t="s">
        <v>22</v>
      </c>
      <c r="F6666" t="s">
        <v>35935</v>
      </c>
      <c r="G6666" s="14" t="s">
        <v>35936</v>
      </c>
      <c r="H6666" s="14" t="s">
        <v>35937</v>
      </c>
      <c r="I6666" t="s">
        <v>23</v>
      </c>
      <c r="K6666">
        <v>9</v>
      </c>
      <c r="L6666">
        <v>13</v>
      </c>
      <c r="M6666">
        <v>13</v>
      </c>
      <c r="N6666">
        <v>4</v>
      </c>
      <c r="O6666" t="s">
        <v>35932</v>
      </c>
      <c r="P6666" t="s">
        <v>517</v>
      </c>
      <c r="Q6666" t="s">
        <v>517</v>
      </c>
      <c r="R6666" t="s">
        <v>517</v>
      </c>
      <c r="S6666" t="s">
        <v>517</v>
      </c>
      <c r="T6666" t="s">
        <v>517</v>
      </c>
      <c r="U6666" t="s">
        <v>517</v>
      </c>
      <c r="V6666" t="s">
        <v>517</v>
      </c>
      <c r="W6666" t="s">
        <v>672</v>
      </c>
      <c r="X6666" t="s">
        <v>477</v>
      </c>
      <c r="Y6666" t="s">
        <v>517</v>
      </c>
      <c r="Z6666" s="1" t="s">
        <v>517</v>
      </c>
      <c r="AA6666" t="s">
        <v>529</v>
      </c>
      <c r="AB6666" t="s">
        <v>517</v>
      </c>
      <c r="AC6666" t="s">
        <v>358</v>
      </c>
      <c r="AD6666" t="s">
        <v>517</v>
      </c>
      <c r="AF6666" t="s">
        <v>8266</v>
      </c>
      <c r="AG6666" t="s">
        <v>8307</v>
      </c>
      <c r="AH6666" t="s">
        <v>8261</v>
      </c>
      <c r="AI6666" t="s">
        <v>8305</v>
      </c>
      <c r="AJ6666" t="s">
        <v>8304</v>
      </c>
    </row>
    <row r="6667" spans="1:36" x14ac:dyDescent="0.25">
      <c r="A6667" s="13" t="s">
        <v>35938</v>
      </c>
      <c r="B6667" s="1">
        <v>42991</v>
      </c>
      <c r="C6667" s="2">
        <v>0.57907407407407407</v>
      </c>
      <c r="D6667" t="s">
        <v>35512</v>
      </c>
      <c r="E6667" t="s">
        <v>22</v>
      </c>
      <c r="F6667" t="s">
        <v>35513</v>
      </c>
      <c r="G6667" s="14" t="s">
        <v>35514</v>
      </c>
      <c r="H6667" s="14" t="s">
        <v>35939</v>
      </c>
      <c r="I6667" t="s">
        <v>21</v>
      </c>
      <c r="K6667">
        <v>9</v>
      </c>
      <c r="L6667">
        <v>13</v>
      </c>
      <c r="M6667">
        <v>13</v>
      </c>
      <c r="N6667">
        <v>4</v>
      </c>
      <c r="O6667" t="s">
        <v>517</v>
      </c>
      <c r="P6667" t="s">
        <v>517</v>
      </c>
      <c r="Q6667" t="s">
        <v>517</v>
      </c>
      <c r="R6667" t="s">
        <v>517</v>
      </c>
      <c r="S6667" t="s">
        <v>517</v>
      </c>
      <c r="T6667" t="s">
        <v>517</v>
      </c>
      <c r="U6667" t="s">
        <v>517</v>
      </c>
      <c r="V6667" t="s">
        <v>517</v>
      </c>
      <c r="W6667" t="s">
        <v>517</v>
      </c>
      <c r="X6667" t="s">
        <v>517</v>
      </c>
      <c r="Y6667" t="s">
        <v>8430</v>
      </c>
      <c r="Z6667" s="1">
        <v>32509</v>
      </c>
      <c r="AA6667" t="s">
        <v>35516</v>
      </c>
      <c r="AB6667">
        <v>28</v>
      </c>
      <c r="AC6667" t="s">
        <v>358</v>
      </c>
      <c r="AD6667" t="s">
        <v>489</v>
      </c>
      <c r="AF6667" t="s">
        <v>8263</v>
      </c>
      <c r="AG6667" t="s">
        <v>8313</v>
      </c>
      <c r="AH6667" t="s">
        <v>8270</v>
      </c>
      <c r="AI6667" t="s">
        <v>8261</v>
      </c>
      <c r="AJ6667" t="s">
        <v>8295</v>
      </c>
    </row>
    <row r="6668" spans="1:36" x14ac:dyDescent="0.25">
      <c r="A6668" s="13" t="s">
        <v>35940</v>
      </c>
      <c r="B6668" s="1">
        <v>42991</v>
      </c>
      <c r="C6668" s="2">
        <v>0.56329861111111112</v>
      </c>
      <c r="D6668" t="s">
        <v>35941</v>
      </c>
      <c r="E6668" t="s">
        <v>116</v>
      </c>
      <c r="F6668" t="s">
        <v>35923</v>
      </c>
      <c r="G6668" s="14" t="s">
        <v>35924</v>
      </c>
      <c r="H6668" s="14" t="s">
        <v>35942</v>
      </c>
      <c r="I6668" t="s">
        <v>23</v>
      </c>
      <c r="K6668">
        <v>9</v>
      </c>
      <c r="L6668">
        <v>13</v>
      </c>
      <c r="M6668">
        <v>13</v>
      </c>
      <c r="N6668">
        <v>4</v>
      </c>
      <c r="O6668" t="s">
        <v>35920</v>
      </c>
      <c r="P6668" t="s">
        <v>517</v>
      </c>
      <c r="Q6668" t="s">
        <v>517</v>
      </c>
      <c r="R6668" t="s">
        <v>517</v>
      </c>
      <c r="S6668" t="s">
        <v>517</v>
      </c>
      <c r="T6668" t="s">
        <v>517</v>
      </c>
      <c r="U6668" t="s">
        <v>517</v>
      </c>
      <c r="V6668" t="s">
        <v>517</v>
      </c>
      <c r="W6668" t="s">
        <v>589</v>
      </c>
      <c r="X6668" t="s">
        <v>849</v>
      </c>
      <c r="Y6668" t="s">
        <v>35926</v>
      </c>
      <c r="Z6668" s="1">
        <v>28176</v>
      </c>
      <c r="AA6668" t="s">
        <v>529</v>
      </c>
      <c r="AB6668">
        <v>40</v>
      </c>
      <c r="AC6668" t="s">
        <v>358</v>
      </c>
      <c r="AD6668" t="s">
        <v>498</v>
      </c>
      <c r="AF6668" t="s">
        <v>8306</v>
      </c>
      <c r="AG6668" t="s">
        <v>8260</v>
      </c>
      <c r="AH6668" t="s">
        <v>517</v>
      </c>
      <c r="AI6668" t="s">
        <v>517</v>
      </c>
      <c r="AJ6668" t="s">
        <v>517</v>
      </c>
    </row>
    <row r="6669" spans="1:36" x14ac:dyDescent="0.25">
      <c r="A6669" s="13" t="s">
        <v>35943</v>
      </c>
      <c r="B6669" s="1">
        <v>42991</v>
      </c>
      <c r="C6669" s="2">
        <v>0.56299768518518511</v>
      </c>
      <c r="D6669" t="s">
        <v>35944</v>
      </c>
      <c r="E6669" t="s">
        <v>22</v>
      </c>
      <c r="F6669" t="s">
        <v>35945</v>
      </c>
      <c r="G6669" s="14" t="s">
        <v>35946</v>
      </c>
      <c r="H6669" s="14" t="s">
        <v>35947</v>
      </c>
      <c r="I6669" t="s">
        <v>25</v>
      </c>
      <c r="K6669">
        <v>9</v>
      </c>
      <c r="L6669">
        <v>13</v>
      </c>
      <c r="M6669">
        <v>13</v>
      </c>
      <c r="N6669">
        <v>4</v>
      </c>
      <c r="O6669" t="s">
        <v>517</v>
      </c>
      <c r="P6669" t="s">
        <v>517</v>
      </c>
      <c r="Q6669" t="s">
        <v>517</v>
      </c>
      <c r="R6669" t="s">
        <v>517</v>
      </c>
      <c r="S6669" t="s">
        <v>517</v>
      </c>
      <c r="T6669" t="s">
        <v>517</v>
      </c>
      <c r="U6669" t="s">
        <v>517</v>
      </c>
      <c r="V6669" t="s">
        <v>517</v>
      </c>
      <c r="W6669" t="s">
        <v>517</v>
      </c>
      <c r="X6669" t="s">
        <v>517</v>
      </c>
      <c r="Y6669" t="s">
        <v>35948</v>
      </c>
      <c r="Z6669" s="1">
        <v>32453</v>
      </c>
      <c r="AA6669" t="s">
        <v>572</v>
      </c>
      <c r="AB6669">
        <v>28</v>
      </c>
      <c r="AC6669" t="s">
        <v>358</v>
      </c>
      <c r="AD6669" t="s">
        <v>484</v>
      </c>
      <c r="AF6669" t="s">
        <v>517</v>
      </c>
      <c r="AG6669" t="s">
        <v>517</v>
      </c>
      <c r="AH6669" t="s">
        <v>517</v>
      </c>
      <c r="AI6669" t="s">
        <v>517</v>
      </c>
      <c r="AJ6669" t="s">
        <v>517</v>
      </c>
    </row>
    <row r="6670" spans="1:36" x14ac:dyDescent="0.25">
      <c r="A6670" s="13" t="s">
        <v>35950</v>
      </c>
      <c r="B6670" s="1">
        <v>42991</v>
      </c>
      <c r="C6670" s="2">
        <v>0.55791666666666673</v>
      </c>
      <c r="D6670" t="s">
        <v>35951</v>
      </c>
      <c r="E6670" t="s">
        <v>22</v>
      </c>
      <c r="F6670" t="s">
        <v>35952</v>
      </c>
      <c r="G6670" s="14" t="s">
        <v>35953</v>
      </c>
      <c r="H6670" s="14" t="s">
        <v>35954</v>
      </c>
      <c r="I6670" t="s">
        <v>21</v>
      </c>
      <c r="K6670">
        <v>9</v>
      </c>
      <c r="L6670">
        <v>13</v>
      </c>
      <c r="M6670">
        <v>13</v>
      </c>
      <c r="N6670">
        <v>4</v>
      </c>
      <c r="O6670" t="s">
        <v>35949</v>
      </c>
      <c r="P6670" t="s">
        <v>517</v>
      </c>
      <c r="Q6670" t="s">
        <v>517</v>
      </c>
      <c r="R6670" t="s">
        <v>517</v>
      </c>
      <c r="S6670" t="s">
        <v>517</v>
      </c>
      <c r="T6670" t="s">
        <v>517</v>
      </c>
      <c r="U6670" t="s">
        <v>517</v>
      </c>
      <c r="V6670" t="s">
        <v>517</v>
      </c>
      <c r="W6670" t="s">
        <v>672</v>
      </c>
      <c r="X6670" t="s">
        <v>477</v>
      </c>
      <c r="Y6670" t="s">
        <v>17466</v>
      </c>
      <c r="Z6670" s="1">
        <v>32291</v>
      </c>
      <c r="AA6670" t="s">
        <v>519</v>
      </c>
      <c r="AB6670">
        <v>29</v>
      </c>
      <c r="AC6670" t="s">
        <v>358</v>
      </c>
      <c r="AD6670" t="s">
        <v>487</v>
      </c>
      <c r="AF6670" t="s">
        <v>517</v>
      </c>
      <c r="AG6670" t="s">
        <v>517</v>
      </c>
      <c r="AH6670" t="s">
        <v>517</v>
      </c>
      <c r="AI6670" t="s">
        <v>517</v>
      </c>
      <c r="AJ6670" t="s">
        <v>517</v>
      </c>
    </row>
    <row r="6671" spans="1:36" x14ac:dyDescent="0.25">
      <c r="A6671" s="13" t="s">
        <v>35955</v>
      </c>
      <c r="B6671" s="1">
        <v>42991</v>
      </c>
      <c r="C6671" s="2">
        <v>0.55429398148148146</v>
      </c>
      <c r="D6671" t="s">
        <v>35956</v>
      </c>
      <c r="E6671" t="s">
        <v>22</v>
      </c>
      <c r="F6671" t="s">
        <v>35957</v>
      </c>
      <c r="G6671" s="14" t="s">
        <v>35958</v>
      </c>
      <c r="H6671" s="14" t="s">
        <v>35959</v>
      </c>
      <c r="I6671" t="s">
        <v>21</v>
      </c>
      <c r="K6671">
        <v>9</v>
      </c>
      <c r="L6671">
        <v>13</v>
      </c>
      <c r="M6671">
        <v>13</v>
      </c>
      <c r="N6671">
        <v>4</v>
      </c>
      <c r="O6671" t="s">
        <v>517</v>
      </c>
      <c r="P6671" t="s">
        <v>517</v>
      </c>
      <c r="Q6671" t="s">
        <v>517</v>
      </c>
      <c r="R6671" t="s">
        <v>517</v>
      </c>
      <c r="S6671" t="s">
        <v>517</v>
      </c>
      <c r="T6671" t="s">
        <v>517</v>
      </c>
      <c r="U6671" t="s">
        <v>517</v>
      </c>
      <c r="V6671" t="s">
        <v>517</v>
      </c>
      <c r="W6671" t="s">
        <v>517</v>
      </c>
      <c r="X6671" t="s">
        <v>517</v>
      </c>
      <c r="Y6671" t="s">
        <v>31830</v>
      </c>
      <c r="Z6671" s="1">
        <v>31809</v>
      </c>
      <c r="AA6671" t="s">
        <v>2215</v>
      </c>
      <c r="AB6671">
        <v>30</v>
      </c>
      <c r="AC6671" t="s">
        <v>358</v>
      </c>
      <c r="AD6671" t="s">
        <v>484</v>
      </c>
      <c r="AF6671" t="s">
        <v>8253</v>
      </c>
      <c r="AG6671" t="s">
        <v>517</v>
      </c>
      <c r="AH6671" t="s">
        <v>517</v>
      </c>
      <c r="AI6671" t="s">
        <v>517</v>
      </c>
      <c r="AJ6671" t="s">
        <v>517</v>
      </c>
    </row>
    <row r="6672" spans="1:36" x14ac:dyDescent="0.25">
      <c r="A6672" s="13" t="s">
        <v>35960</v>
      </c>
      <c r="B6672" s="1">
        <v>42991</v>
      </c>
      <c r="C6672" s="2">
        <v>0.53418981481481487</v>
      </c>
      <c r="D6672" t="s">
        <v>35961</v>
      </c>
      <c r="E6672" t="s">
        <v>22</v>
      </c>
      <c r="F6672" t="s">
        <v>35962</v>
      </c>
      <c r="G6672" s="14" t="s">
        <v>35963</v>
      </c>
      <c r="H6672" s="14" t="s">
        <v>35964</v>
      </c>
      <c r="I6672" t="s">
        <v>24</v>
      </c>
      <c r="K6672">
        <v>9</v>
      </c>
      <c r="L6672">
        <v>13</v>
      </c>
      <c r="M6672">
        <v>12</v>
      </c>
      <c r="N6672">
        <v>4</v>
      </c>
      <c r="O6672" t="s">
        <v>517</v>
      </c>
      <c r="P6672" t="s">
        <v>517</v>
      </c>
      <c r="Q6672" t="s">
        <v>517</v>
      </c>
      <c r="R6672" t="s">
        <v>517</v>
      </c>
      <c r="S6672" t="s">
        <v>517</v>
      </c>
      <c r="T6672" t="s">
        <v>517</v>
      </c>
      <c r="U6672" t="s">
        <v>517</v>
      </c>
      <c r="V6672" t="s">
        <v>517</v>
      </c>
      <c r="W6672" t="s">
        <v>517</v>
      </c>
      <c r="X6672" t="s">
        <v>517</v>
      </c>
      <c r="Y6672" t="s">
        <v>35965</v>
      </c>
      <c r="Z6672" s="1">
        <v>28759</v>
      </c>
      <c r="AA6672" t="s">
        <v>546</v>
      </c>
      <c r="AB6672">
        <v>38</v>
      </c>
      <c r="AC6672" t="s">
        <v>358</v>
      </c>
      <c r="AD6672" t="s">
        <v>482</v>
      </c>
      <c r="AF6672" t="s">
        <v>8259</v>
      </c>
      <c r="AG6672" t="s">
        <v>8306</v>
      </c>
      <c r="AH6672" t="s">
        <v>517</v>
      </c>
      <c r="AI6672" t="s">
        <v>517</v>
      </c>
      <c r="AJ6672" t="s">
        <v>517</v>
      </c>
    </row>
    <row r="6673" spans="1:36" x14ac:dyDescent="0.25">
      <c r="A6673" s="13" t="s">
        <v>35967</v>
      </c>
      <c r="B6673" s="1">
        <v>42991</v>
      </c>
      <c r="C6673" s="2">
        <v>0.52516203703703701</v>
      </c>
      <c r="D6673" t="s">
        <v>35968</v>
      </c>
      <c r="E6673" t="s">
        <v>22</v>
      </c>
      <c r="F6673" t="s">
        <v>35969</v>
      </c>
      <c r="G6673" s="14" t="s">
        <v>35970</v>
      </c>
      <c r="H6673" s="14" t="s">
        <v>35971</v>
      </c>
      <c r="I6673" t="s">
        <v>23</v>
      </c>
      <c r="K6673">
        <v>9</v>
      </c>
      <c r="L6673">
        <v>13</v>
      </c>
      <c r="M6673">
        <v>12</v>
      </c>
      <c r="N6673">
        <v>4</v>
      </c>
      <c r="O6673" t="s">
        <v>35966</v>
      </c>
      <c r="P6673" t="s">
        <v>517</v>
      </c>
      <c r="Q6673" t="s">
        <v>517</v>
      </c>
      <c r="R6673" t="s">
        <v>517</v>
      </c>
      <c r="S6673" t="s">
        <v>517</v>
      </c>
      <c r="T6673" t="s">
        <v>517</v>
      </c>
      <c r="U6673" t="s">
        <v>517</v>
      </c>
      <c r="V6673" t="s">
        <v>517</v>
      </c>
      <c r="W6673" t="s">
        <v>537</v>
      </c>
      <c r="X6673" t="s">
        <v>590</v>
      </c>
      <c r="Y6673" t="s">
        <v>35972</v>
      </c>
      <c r="Z6673" s="1">
        <v>28307</v>
      </c>
      <c r="AA6673" t="s">
        <v>529</v>
      </c>
      <c r="AB6673">
        <v>40</v>
      </c>
      <c r="AC6673" t="s">
        <v>358</v>
      </c>
      <c r="AD6673" t="s">
        <v>482</v>
      </c>
      <c r="AF6673" t="s">
        <v>517</v>
      </c>
      <c r="AG6673" t="s">
        <v>517</v>
      </c>
      <c r="AH6673" t="s">
        <v>517</v>
      </c>
      <c r="AI6673" t="s">
        <v>517</v>
      </c>
      <c r="AJ6673" t="s">
        <v>517</v>
      </c>
    </row>
    <row r="6674" spans="1:36" x14ac:dyDescent="0.25">
      <c r="A6674" s="13" t="s">
        <v>35974</v>
      </c>
      <c r="B6674" s="1">
        <v>42992</v>
      </c>
      <c r="C6674" s="2">
        <v>0.41796296296296293</v>
      </c>
      <c r="D6674" t="s">
        <v>35975</v>
      </c>
      <c r="E6674" t="s">
        <v>22</v>
      </c>
      <c r="F6674" t="s">
        <v>35976</v>
      </c>
      <c r="G6674" s="14" t="s">
        <v>35977</v>
      </c>
      <c r="H6674" s="14" t="s">
        <v>35978</v>
      </c>
      <c r="I6674" t="s">
        <v>23</v>
      </c>
      <c r="K6674">
        <v>9</v>
      </c>
      <c r="L6674">
        <v>14</v>
      </c>
      <c r="M6674">
        <v>10</v>
      </c>
      <c r="N6674">
        <v>5</v>
      </c>
      <c r="O6674" t="s">
        <v>35973</v>
      </c>
      <c r="P6674" t="s">
        <v>35973</v>
      </c>
      <c r="Q6674" t="s">
        <v>517</v>
      </c>
      <c r="R6674" t="s">
        <v>517</v>
      </c>
      <c r="S6674" t="s">
        <v>517</v>
      </c>
      <c r="T6674" t="s">
        <v>517</v>
      </c>
      <c r="U6674" t="s">
        <v>517</v>
      </c>
      <c r="V6674" t="s">
        <v>517</v>
      </c>
      <c r="W6674" t="s">
        <v>589</v>
      </c>
      <c r="X6674" t="s">
        <v>590</v>
      </c>
      <c r="Y6674" t="s">
        <v>517</v>
      </c>
      <c r="Z6674" s="1" t="s">
        <v>517</v>
      </c>
      <c r="AA6674" t="s">
        <v>3200</v>
      </c>
      <c r="AB6674" t="s">
        <v>517</v>
      </c>
      <c r="AC6674" t="s">
        <v>777</v>
      </c>
      <c r="AD6674" t="s">
        <v>517</v>
      </c>
      <c r="AF6674" t="s">
        <v>8304</v>
      </c>
      <c r="AG6674" t="s">
        <v>517</v>
      </c>
      <c r="AH6674" t="s">
        <v>517</v>
      </c>
      <c r="AI6674" t="s">
        <v>517</v>
      </c>
      <c r="AJ6674" t="s">
        <v>517</v>
      </c>
    </row>
    <row r="6675" spans="1:36" x14ac:dyDescent="0.25">
      <c r="A6675" s="13" t="s">
        <v>35979</v>
      </c>
      <c r="B6675" s="1">
        <v>42992</v>
      </c>
      <c r="C6675" s="2">
        <v>0.35942129629629632</v>
      </c>
      <c r="D6675" t="s">
        <v>35980</v>
      </c>
      <c r="E6675" t="s">
        <v>22</v>
      </c>
      <c r="F6675" t="s">
        <v>35981</v>
      </c>
      <c r="G6675" s="14" t="s">
        <v>35982</v>
      </c>
      <c r="H6675" s="14" t="s">
        <v>35983</v>
      </c>
      <c r="I6675" t="s">
        <v>24</v>
      </c>
      <c r="K6675">
        <v>9</v>
      </c>
      <c r="L6675">
        <v>14</v>
      </c>
      <c r="M6675">
        <v>8</v>
      </c>
      <c r="N6675">
        <v>5</v>
      </c>
      <c r="O6675" t="s">
        <v>517</v>
      </c>
      <c r="P6675" t="s">
        <v>517</v>
      </c>
      <c r="Q6675" t="s">
        <v>517</v>
      </c>
      <c r="R6675" t="s">
        <v>517</v>
      </c>
      <c r="S6675" t="s">
        <v>517</v>
      </c>
      <c r="T6675" t="s">
        <v>517</v>
      </c>
      <c r="U6675" t="s">
        <v>517</v>
      </c>
      <c r="V6675" t="s">
        <v>517</v>
      </c>
      <c r="W6675" t="s">
        <v>517</v>
      </c>
      <c r="X6675" t="s">
        <v>517</v>
      </c>
      <c r="Y6675" t="s">
        <v>35984</v>
      </c>
      <c r="Z6675" s="1">
        <v>26551</v>
      </c>
      <c r="AA6675" t="s">
        <v>529</v>
      </c>
      <c r="AB6675">
        <v>45</v>
      </c>
      <c r="AC6675" t="s">
        <v>358</v>
      </c>
      <c r="AD6675" t="s">
        <v>496</v>
      </c>
      <c r="AF6675" t="s">
        <v>8308</v>
      </c>
      <c r="AG6675" t="s">
        <v>517</v>
      </c>
      <c r="AH6675" t="s">
        <v>517</v>
      </c>
      <c r="AI6675" t="s">
        <v>517</v>
      </c>
      <c r="AJ6675" t="s">
        <v>517</v>
      </c>
    </row>
    <row r="6676" spans="1:36" x14ac:dyDescent="0.25">
      <c r="A6676" s="13" t="s">
        <v>35985</v>
      </c>
      <c r="B6676" s="1">
        <v>42992</v>
      </c>
      <c r="C6676" s="2">
        <v>0.35628472222222224</v>
      </c>
      <c r="D6676" t="s">
        <v>35986</v>
      </c>
      <c r="E6676" t="s">
        <v>22</v>
      </c>
      <c r="F6676" t="s">
        <v>35987</v>
      </c>
      <c r="G6676" s="14" t="s">
        <v>35988</v>
      </c>
      <c r="H6676" s="14" t="s">
        <v>35989</v>
      </c>
      <c r="I6676" t="s">
        <v>25</v>
      </c>
      <c r="K6676">
        <v>9</v>
      </c>
      <c r="L6676">
        <v>14</v>
      </c>
      <c r="M6676">
        <v>8</v>
      </c>
      <c r="N6676">
        <v>5</v>
      </c>
      <c r="O6676" t="s">
        <v>517</v>
      </c>
      <c r="P6676" t="s">
        <v>517</v>
      </c>
      <c r="Q6676" t="s">
        <v>517</v>
      </c>
      <c r="R6676" t="s">
        <v>517</v>
      </c>
      <c r="S6676" t="s">
        <v>517</v>
      </c>
      <c r="T6676" t="s">
        <v>517</v>
      </c>
      <c r="U6676" t="s">
        <v>517</v>
      </c>
      <c r="V6676" t="s">
        <v>517</v>
      </c>
      <c r="W6676" t="s">
        <v>517</v>
      </c>
      <c r="X6676" t="s">
        <v>517</v>
      </c>
      <c r="Y6676" t="s">
        <v>7296</v>
      </c>
      <c r="Z6676" s="1">
        <v>35247</v>
      </c>
      <c r="AA6676" t="s">
        <v>1519</v>
      </c>
      <c r="AB6676">
        <v>21</v>
      </c>
      <c r="AC6676" t="s">
        <v>358</v>
      </c>
      <c r="AD6676" t="s">
        <v>488</v>
      </c>
      <c r="AF6676" t="s">
        <v>8308</v>
      </c>
      <c r="AG6676" t="s">
        <v>517</v>
      </c>
      <c r="AH6676" t="s">
        <v>517</v>
      </c>
      <c r="AI6676" t="s">
        <v>517</v>
      </c>
      <c r="AJ6676" t="s">
        <v>517</v>
      </c>
    </row>
    <row r="6677" spans="1:36" x14ac:dyDescent="0.25">
      <c r="A6677" s="13" t="s">
        <v>35990</v>
      </c>
      <c r="B6677" s="1">
        <v>42992</v>
      </c>
      <c r="C6677" s="2">
        <v>0.10942129629629631</v>
      </c>
      <c r="D6677" t="s">
        <v>34723</v>
      </c>
      <c r="E6677" t="s">
        <v>22</v>
      </c>
      <c r="F6677" t="s">
        <v>35991</v>
      </c>
      <c r="G6677" s="14" t="s">
        <v>34725</v>
      </c>
      <c r="H6677" s="14" t="s">
        <v>34726</v>
      </c>
      <c r="I6677" t="s">
        <v>21</v>
      </c>
      <c r="K6677">
        <v>9</v>
      </c>
      <c r="L6677">
        <v>14</v>
      </c>
      <c r="M6677">
        <v>2</v>
      </c>
      <c r="N6677">
        <v>5</v>
      </c>
      <c r="O6677" t="s">
        <v>34720</v>
      </c>
      <c r="P6677" t="s">
        <v>34721</v>
      </c>
      <c r="Q6677" t="s">
        <v>517</v>
      </c>
      <c r="R6677" t="s">
        <v>517</v>
      </c>
      <c r="S6677" t="s">
        <v>517</v>
      </c>
      <c r="T6677" t="s">
        <v>517</v>
      </c>
      <c r="U6677" t="s">
        <v>517</v>
      </c>
      <c r="V6677" t="s">
        <v>517</v>
      </c>
      <c r="W6677" t="s">
        <v>589</v>
      </c>
      <c r="X6677" t="s">
        <v>590</v>
      </c>
      <c r="Y6677" t="s">
        <v>34727</v>
      </c>
      <c r="Z6677" s="1" t="s">
        <v>517</v>
      </c>
      <c r="AA6677" t="s">
        <v>529</v>
      </c>
      <c r="AB6677" t="s">
        <v>517</v>
      </c>
      <c r="AC6677" t="s">
        <v>358</v>
      </c>
      <c r="AD6677" t="s">
        <v>517</v>
      </c>
      <c r="AF6677" t="s">
        <v>8307</v>
      </c>
      <c r="AG6677" t="s">
        <v>8313</v>
      </c>
      <c r="AH6677" t="s">
        <v>8295</v>
      </c>
      <c r="AI6677" t="s">
        <v>517</v>
      </c>
      <c r="AJ6677" t="s">
        <v>8253</v>
      </c>
    </row>
    <row r="6678" spans="1:36" x14ac:dyDescent="0.25">
      <c r="A6678" t="s">
        <v>35992</v>
      </c>
      <c r="B6678">
        <v>42992</v>
      </c>
      <c r="C6678">
        <v>9.7916666666666655E-3</v>
      </c>
      <c r="D6678" t="s">
        <v>35993</v>
      </c>
      <c r="E6678" t="s">
        <v>22</v>
      </c>
      <c r="F6678" t="s">
        <v>35994</v>
      </c>
      <c r="G6678" t="s">
        <v>35995</v>
      </c>
      <c r="H6678" t="s">
        <v>35996</v>
      </c>
      <c r="I6678" t="s">
        <v>21</v>
      </c>
      <c r="K6678">
        <v>9</v>
      </c>
      <c r="L6678">
        <v>14</v>
      </c>
      <c r="M6678">
        <v>0</v>
      </c>
      <c r="N6678">
        <v>5</v>
      </c>
      <c r="O6678" t="s">
        <v>517</v>
      </c>
      <c r="P6678" t="s">
        <v>517</v>
      </c>
      <c r="Q6678" t="s">
        <v>517</v>
      </c>
      <c r="R6678" t="s">
        <v>517</v>
      </c>
      <c r="S6678" t="s">
        <v>517</v>
      </c>
      <c r="T6678" t="s">
        <v>517</v>
      </c>
      <c r="U6678" t="s">
        <v>517</v>
      </c>
      <c r="V6678" t="s">
        <v>517</v>
      </c>
      <c r="W6678" t="s">
        <v>517</v>
      </c>
      <c r="X6678" t="s">
        <v>517</v>
      </c>
      <c r="Y6678" t="s">
        <v>10406</v>
      </c>
      <c r="Z6678">
        <v>32352</v>
      </c>
      <c r="AA6678" t="s">
        <v>743</v>
      </c>
      <c r="AB6678">
        <v>29</v>
      </c>
      <c r="AC6678" t="s">
        <v>358</v>
      </c>
      <c r="AD6678" t="s">
        <v>509</v>
      </c>
      <c r="AF6678" t="s">
        <v>8313</v>
      </c>
      <c r="AG6678" t="s">
        <v>8263</v>
      </c>
      <c r="AH6678" t="s">
        <v>517</v>
      </c>
      <c r="AI6678" t="s">
        <v>517</v>
      </c>
      <c r="AJ6678" t="s">
        <v>517</v>
      </c>
    </row>
    <row r="6679" spans="1:36" x14ac:dyDescent="0.25">
      <c r="A6679" s="13" t="s">
        <v>35997</v>
      </c>
      <c r="B6679" s="1">
        <v>42991</v>
      </c>
      <c r="C6679" s="2">
        <v>0.99925925925925929</v>
      </c>
      <c r="D6679" t="s">
        <v>35998</v>
      </c>
      <c r="E6679" t="s">
        <v>22</v>
      </c>
      <c r="F6679" t="s">
        <v>35999</v>
      </c>
      <c r="G6679" s="14" t="s">
        <v>36000</v>
      </c>
      <c r="H6679" s="14" t="s">
        <v>36001</v>
      </c>
      <c r="I6679" t="s">
        <v>25</v>
      </c>
      <c r="K6679">
        <v>9</v>
      </c>
      <c r="L6679">
        <v>13</v>
      </c>
      <c r="M6679">
        <v>23</v>
      </c>
      <c r="N6679">
        <v>4</v>
      </c>
      <c r="O6679" t="s">
        <v>517</v>
      </c>
      <c r="P6679" t="s">
        <v>517</v>
      </c>
      <c r="Q6679" t="s">
        <v>517</v>
      </c>
      <c r="R6679" t="s">
        <v>517</v>
      </c>
      <c r="S6679" t="s">
        <v>517</v>
      </c>
      <c r="T6679" t="s">
        <v>517</v>
      </c>
      <c r="U6679" t="s">
        <v>517</v>
      </c>
      <c r="V6679" t="s">
        <v>517</v>
      </c>
      <c r="W6679" t="s">
        <v>517</v>
      </c>
      <c r="X6679" t="s">
        <v>517</v>
      </c>
      <c r="Y6679" t="s">
        <v>1344</v>
      </c>
      <c r="Z6679" s="1">
        <v>30926</v>
      </c>
      <c r="AA6679" t="s">
        <v>659</v>
      </c>
      <c r="AB6679">
        <v>33</v>
      </c>
      <c r="AC6679" t="s">
        <v>358</v>
      </c>
      <c r="AD6679" t="s">
        <v>483</v>
      </c>
      <c r="AF6679" t="s">
        <v>8306</v>
      </c>
      <c r="AG6679" t="s">
        <v>8313</v>
      </c>
      <c r="AH6679" t="s">
        <v>517</v>
      </c>
      <c r="AI6679" t="s">
        <v>517</v>
      </c>
      <c r="AJ6679" t="s">
        <v>517</v>
      </c>
    </row>
    <row r="6680" spans="1:36" x14ac:dyDescent="0.25">
      <c r="A6680" t="s">
        <v>36002</v>
      </c>
      <c r="B6680">
        <v>42991</v>
      </c>
      <c r="C6680">
        <v>0.99229166666666668</v>
      </c>
      <c r="D6680" t="s">
        <v>36003</v>
      </c>
      <c r="E6680" t="s">
        <v>22</v>
      </c>
      <c r="F6680" t="s">
        <v>36004</v>
      </c>
      <c r="G6680" t="s">
        <v>36005</v>
      </c>
      <c r="H6680" t="s">
        <v>36006</v>
      </c>
      <c r="I6680" t="s">
        <v>23</v>
      </c>
      <c r="K6680">
        <v>9</v>
      </c>
      <c r="L6680">
        <v>13</v>
      </c>
      <c r="M6680">
        <v>23</v>
      </c>
      <c r="N6680">
        <v>4</v>
      </c>
      <c r="O6680" t="s">
        <v>517</v>
      </c>
      <c r="P6680" t="s">
        <v>517</v>
      </c>
      <c r="Q6680" t="s">
        <v>517</v>
      </c>
      <c r="R6680" t="s">
        <v>517</v>
      </c>
      <c r="S6680" t="s">
        <v>517</v>
      </c>
      <c r="T6680" t="s">
        <v>517</v>
      </c>
      <c r="U6680" t="s">
        <v>517</v>
      </c>
      <c r="V6680" t="s">
        <v>517</v>
      </c>
      <c r="W6680" t="s">
        <v>517</v>
      </c>
      <c r="X6680" t="s">
        <v>517</v>
      </c>
      <c r="Y6680" t="s">
        <v>28917</v>
      </c>
      <c r="Z6680">
        <v>30225</v>
      </c>
      <c r="AA6680" t="s">
        <v>36007</v>
      </c>
      <c r="AB6680">
        <v>34</v>
      </c>
      <c r="AC6680" t="s">
        <v>357</v>
      </c>
      <c r="AD6680" t="s">
        <v>498</v>
      </c>
      <c r="AF6680" t="s">
        <v>517</v>
      </c>
      <c r="AG6680" t="s">
        <v>517</v>
      </c>
      <c r="AH6680" t="s">
        <v>517</v>
      </c>
      <c r="AI6680" t="s">
        <v>517</v>
      </c>
      <c r="AJ6680" t="s">
        <v>517</v>
      </c>
    </row>
    <row r="6681" spans="1:36" x14ac:dyDescent="0.25">
      <c r="A6681" s="13" t="s">
        <v>36009</v>
      </c>
      <c r="B6681" s="1">
        <v>42991</v>
      </c>
      <c r="C6681" s="2">
        <v>0.97590277777777779</v>
      </c>
      <c r="D6681" t="s">
        <v>36010</v>
      </c>
      <c r="E6681" t="s">
        <v>22</v>
      </c>
      <c r="F6681" t="s">
        <v>36011</v>
      </c>
      <c r="G6681" s="14" t="s">
        <v>36012</v>
      </c>
      <c r="H6681" s="14" t="s">
        <v>36013</v>
      </c>
      <c r="I6681" t="s">
        <v>23</v>
      </c>
      <c r="K6681">
        <v>9</v>
      </c>
      <c r="L6681">
        <v>13</v>
      </c>
      <c r="M6681">
        <v>23</v>
      </c>
      <c r="N6681">
        <v>4</v>
      </c>
      <c r="O6681" t="s">
        <v>36008</v>
      </c>
      <c r="P6681" t="s">
        <v>517</v>
      </c>
      <c r="Q6681" t="s">
        <v>517</v>
      </c>
      <c r="R6681" t="s">
        <v>517</v>
      </c>
      <c r="S6681" t="s">
        <v>517</v>
      </c>
      <c r="T6681" t="s">
        <v>517</v>
      </c>
      <c r="U6681" t="s">
        <v>517</v>
      </c>
      <c r="V6681" t="s">
        <v>517</v>
      </c>
      <c r="W6681" t="s">
        <v>1016</v>
      </c>
      <c r="X6681" t="s">
        <v>554</v>
      </c>
      <c r="Y6681" t="s">
        <v>36014</v>
      </c>
      <c r="Z6681" s="1">
        <v>26299</v>
      </c>
      <c r="AA6681" t="s">
        <v>36015</v>
      </c>
      <c r="AB6681">
        <v>45</v>
      </c>
      <c r="AC6681" t="s">
        <v>358</v>
      </c>
      <c r="AD6681" t="s">
        <v>499</v>
      </c>
      <c r="AF6681" t="s">
        <v>517</v>
      </c>
      <c r="AG6681" t="s">
        <v>517</v>
      </c>
      <c r="AH6681" t="s">
        <v>517</v>
      </c>
      <c r="AI6681" t="s">
        <v>517</v>
      </c>
      <c r="AJ6681" t="s">
        <v>517</v>
      </c>
    </row>
    <row r="6682" spans="1:36" x14ac:dyDescent="0.25">
      <c r="A6682" s="13" t="s">
        <v>36016</v>
      </c>
      <c r="B6682" s="1">
        <v>42991</v>
      </c>
      <c r="C6682" s="2">
        <v>0.94986111111111116</v>
      </c>
      <c r="D6682" t="s">
        <v>36017</v>
      </c>
      <c r="E6682" t="s">
        <v>22</v>
      </c>
      <c r="F6682" t="s">
        <v>16601</v>
      </c>
      <c r="G6682" s="14" t="s">
        <v>16602</v>
      </c>
      <c r="H6682" s="14" t="s">
        <v>16603</v>
      </c>
      <c r="I6682" t="s">
        <v>21</v>
      </c>
      <c r="K6682">
        <v>9</v>
      </c>
      <c r="L6682">
        <v>13</v>
      </c>
      <c r="M6682">
        <v>22</v>
      </c>
      <c r="N6682">
        <v>4</v>
      </c>
      <c r="O6682" t="s">
        <v>517</v>
      </c>
      <c r="P6682" t="s">
        <v>517</v>
      </c>
      <c r="Q6682" t="s">
        <v>517</v>
      </c>
      <c r="R6682" t="s">
        <v>517</v>
      </c>
      <c r="S6682" t="s">
        <v>517</v>
      </c>
      <c r="T6682" t="s">
        <v>517</v>
      </c>
      <c r="U6682" t="s">
        <v>517</v>
      </c>
      <c r="V6682" t="s">
        <v>517</v>
      </c>
      <c r="W6682" t="s">
        <v>517</v>
      </c>
      <c r="X6682" t="s">
        <v>517</v>
      </c>
      <c r="Y6682" t="s">
        <v>16604</v>
      </c>
      <c r="Z6682" s="1">
        <v>30430</v>
      </c>
      <c r="AA6682" t="s">
        <v>21134</v>
      </c>
      <c r="AB6682">
        <v>34</v>
      </c>
      <c r="AC6682" t="s">
        <v>357</v>
      </c>
      <c r="AD6682" t="s">
        <v>482</v>
      </c>
      <c r="AF6682" t="s">
        <v>8259</v>
      </c>
      <c r="AG6682" t="s">
        <v>8266</v>
      </c>
      <c r="AH6682" t="s">
        <v>8304</v>
      </c>
      <c r="AI6682" t="s">
        <v>517</v>
      </c>
      <c r="AJ6682" t="s">
        <v>517</v>
      </c>
    </row>
    <row r="6683" spans="1:36" x14ac:dyDescent="0.25">
      <c r="A6683" s="13" t="s">
        <v>36018</v>
      </c>
      <c r="B6683" s="1">
        <v>42991</v>
      </c>
      <c r="C6683" s="2">
        <v>0.94152777777777785</v>
      </c>
      <c r="D6683" t="s">
        <v>36019</v>
      </c>
      <c r="E6683" t="s">
        <v>5507</v>
      </c>
      <c r="F6683" t="s">
        <v>36020</v>
      </c>
      <c r="G6683" s="14" t="s">
        <v>34684</v>
      </c>
      <c r="H6683" s="14" t="s">
        <v>29424</v>
      </c>
      <c r="I6683" t="s">
        <v>21</v>
      </c>
      <c r="K6683">
        <v>9</v>
      </c>
      <c r="L6683">
        <v>13</v>
      </c>
      <c r="M6683">
        <v>22</v>
      </c>
      <c r="N6683">
        <v>4</v>
      </c>
      <c r="O6683" t="s">
        <v>29419</v>
      </c>
      <c r="P6683" t="s">
        <v>517</v>
      </c>
      <c r="Q6683" t="s">
        <v>517</v>
      </c>
      <c r="R6683" t="s">
        <v>517</v>
      </c>
      <c r="S6683" t="s">
        <v>517</v>
      </c>
      <c r="T6683" t="s">
        <v>517</v>
      </c>
      <c r="U6683" t="s">
        <v>517</v>
      </c>
      <c r="V6683" t="s">
        <v>517</v>
      </c>
      <c r="W6683" t="s">
        <v>1217</v>
      </c>
      <c r="X6683" t="s">
        <v>1487</v>
      </c>
      <c r="Y6683" t="s">
        <v>517</v>
      </c>
      <c r="Z6683" s="1" t="s">
        <v>517</v>
      </c>
      <c r="AA6683" t="s">
        <v>2584</v>
      </c>
      <c r="AB6683" t="s">
        <v>517</v>
      </c>
      <c r="AC6683" t="s">
        <v>358</v>
      </c>
      <c r="AD6683" t="s">
        <v>517</v>
      </c>
      <c r="AF6683" t="s">
        <v>8307</v>
      </c>
      <c r="AG6683" t="s">
        <v>517</v>
      </c>
      <c r="AH6683" t="s">
        <v>517</v>
      </c>
      <c r="AI6683" t="s">
        <v>517</v>
      </c>
      <c r="AJ6683" t="s">
        <v>517</v>
      </c>
    </row>
    <row r="6684" spans="1:36" x14ac:dyDescent="0.25">
      <c r="A6684" s="13" t="s">
        <v>36021</v>
      </c>
      <c r="B6684" s="1">
        <v>42991</v>
      </c>
      <c r="C6684" s="2">
        <v>0.92563657407407407</v>
      </c>
      <c r="D6684" t="s">
        <v>36022</v>
      </c>
      <c r="E6684" t="s">
        <v>22</v>
      </c>
      <c r="F6684" t="s">
        <v>10485</v>
      </c>
      <c r="G6684" s="14" t="s">
        <v>10486</v>
      </c>
      <c r="H6684" s="14" t="s">
        <v>10487</v>
      </c>
      <c r="I6684" t="s">
        <v>21</v>
      </c>
      <c r="K6684">
        <v>9</v>
      </c>
      <c r="L6684">
        <v>13</v>
      </c>
      <c r="M6684">
        <v>22</v>
      </c>
      <c r="N6684">
        <v>4</v>
      </c>
      <c r="O6684" t="s">
        <v>517</v>
      </c>
      <c r="P6684" t="s">
        <v>517</v>
      </c>
      <c r="Q6684" t="s">
        <v>517</v>
      </c>
      <c r="R6684" t="s">
        <v>517</v>
      </c>
      <c r="S6684" t="s">
        <v>517</v>
      </c>
      <c r="T6684" t="s">
        <v>517</v>
      </c>
      <c r="U6684" t="s">
        <v>517</v>
      </c>
      <c r="V6684" t="s">
        <v>517</v>
      </c>
      <c r="W6684" t="s">
        <v>517</v>
      </c>
      <c r="X6684" t="s">
        <v>517</v>
      </c>
      <c r="Y6684" t="s">
        <v>10488</v>
      </c>
      <c r="Z6684" s="1">
        <v>35386</v>
      </c>
      <c r="AA6684" t="s">
        <v>35800</v>
      </c>
      <c r="AB6684">
        <v>20</v>
      </c>
      <c r="AC6684" t="s">
        <v>358</v>
      </c>
      <c r="AD6684" t="s">
        <v>483</v>
      </c>
      <c r="AF6684" t="s">
        <v>8260</v>
      </c>
      <c r="AG6684" t="s">
        <v>8304</v>
      </c>
      <c r="AH6684" t="s">
        <v>8306</v>
      </c>
      <c r="AI6684" t="s">
        <v>517</v>
      </c>
      <c r="AJ6684" t="s">
        <v>517</v>
      </c>
    </row>
    <row r="6685" spans="1:36" x14ac:dyDescent="0.25">
      <c r="A6685" s="13" t="s">
        <v>36023</v>
      </c>
      <c r="B6685" s="1">
        <v>42991</v>
      </c>
      <c r="C6685" s="2">
        <v>0.83488425925925924</v>
      </c>
      <c r="D6685" t="s">
        <v>27494</v>
      </c>
      <c r="E6685" t="s">
        <v>22</v>
      </c>
      <c r="F6685" t="s">
        <v>27495</v>
      </c>
      <c r="G6685" s="14" t="s">
        <v>27496</v>
      </c>
      <c r="H6685" s="14" t="s">
        <v>27497</v>
      </c>
      <c r="I6685" t="s">
        <v>23</v>
      </c>
      <c r="K6685">
        <v>9</v>
      </c>
      <c r="L6685">
        <v>13</v>
      </c>
      <c r="M6685">
        <v>20</v>
      </c>
      <c r="N6685">
        <v>4</v>
      </c>
      <c r="O6685" t="s">
        <v>27492</v>
      </c>
      <c r="P6685" t="s">
        <v>517</v>
      </c>
      <c r="Q6685" t="s">
        <v>517</v>
      </c>
      <c r="R6685" t="s">
        <v>517</v>
      </c>
      <c r="S6685" t="s">
        <v>517</v>
      </c>
      <c r="T6685" t="s">
        <v>517</v>
      </c>
      <c r="U6685" t="s">
        <v>517</v>
      </c>
      <c r="V6685" t="s">
        <v>517</v>
      </c>
      <c r="W6685" t="s">
        <v>537</v>
      </c>
      <c r="X6685" t="s">
        <v>26300</v>
      </c>
      <c r="Y6685" t="s">
        <v>27498</v>
      </c>
      <c r="Z6685" s="1">
        <v>35056</v>
      </c>
      <c r="AA6685" t="s">
        <v>4872</v>
      </c>
      <c r="AB6685">
        <v>21</v>
      </c>
      <c r="AC6685" t="s">
        <v>357</v>
      </c>
      <c r="AD6685" t="s">
        <v>489</v>
      </c>
      <c r="AF6685" t="s">
        <v>517</v>
      </c>
      <c r="AG6685" t="s">
        <v>517</v>
      </c>
      <c r="AH6685" t="s">
        <v>517</v>
      </c>
      <c r="AI6685" t="s">
        <v>517</v>
      </c>
      <c r="AJ6685" t="s">
        <v>517</v>
      </c>
    </row>
    <row r="6686" spans="1:36" x14ac:dyDescent="0.25">
      <c r="A6686" s="13" t="s">
        <v>36025</v>
      </c>
      <c r="B6686" s="1">
        <v>42991</v>
      </c>
      <c r="C6686" s="2">
        <v>0.80776620370370367</v>
      </c>
      <c r="D6686" t="s">
        <v>36026</v>
      </c>
      <c r="E6686" t="s">
        <v>22</v>
      </c>
      <c r="F6686" t="s">
        <v>36027</v>
      </c>
      <c r="G6686" s="14" t="s">
        <v>36028</v>
      </c>
      <c r="H6686" s="14" t="s">
        <v>36029</v>
      </c>
      <c r="I6686" t="s">
        <v>23</v>
      </c>
      <c r="K6686">
        <v>9</v>
      </c>
      <c r="L6686">
        <v>13</v>
      </c>
      <c r="M6686">
        <v>19</v>
      </c>
      <c r="N6686">
        <v>4</v>
      </c>
      <c r="O6686" t="s">
        <v>36024</v>
      </c>
      <c r="P6686" t="s">
        <v>517</v>
      </c>
      <c r="Q6686" t="s">
        <v>517</v>
      </c>
      <c r="R6686" t="s">
        <v>517</v>
      </c>
      <c r="S6686" t="s">
        <v>517</v>
      </c>
      <c r="T6686" t="s">
        <v>517</v>
      </c>
      <c r="U6686" t="s">
        <v>517</v>
      </c>
      <c r="V6686" t="s">
        <v>517</v>
      </c>
      <c r="W6686" t="s">
        <v>589</v>
      </c>
      <c r="X6686" t="s">
        <v>590</v>
      </c>
      <c r="Y6686" t="s">
        <v>36030</v>
      </c>
      <c r="Z6686" s="1">
        <v>29702</v>
      </c>
      <c r="AA6686" t="s">
        <v>7771</v>
      </c>
      <c r="AB6686">
        <v>36</v>
      </c>
      <c r="AC6686" t="s">
        <v>357</v>
      </c>
      <c r="AD6686" t="s">
        <v>482</v>
      </c>
      <c r="AF6686" t="s">
        <v>517</v>
      </c>
      <c r="AG6686" t="s">
        <v>517</v>
      </c>
      <c r="AH6686" t="s">
        <v>517</v>
      </c>
      <c r="AI6686" t="s">
        <v>517</v>
      </c>
      <c r="AJ6686" t="s">
        <v>517</v>
      </c>
    </row>
    <row r="6687" spans="1:36" x14ac:dyDescent="0.25">
      <c r="A6687" s="13" t="s">
        <v>36034</v>
      </c>
      <c r="B6687" s="1">
        <v>42991</v>
      </c>
      <c r="C6687" s="2">
        <v>0.79516203703703703</v>
      </c>
      <c r="D6687" t="s">
        <v>8825</v>
      </c>
      <c r="E6687" t="s">
        <v>22</v>
      </c>
      <c r="F6687" t="s">
        <v>36035</v>
      </c>
      <c r="G6687" s="14" t="s">
        <v>36036</v>
      </c>
      <c r="H6687" s="14" t="s">
        <v>36037</v>
      </c>
      <c r="I6687" t="s">
        <v>23</v>
      </c>
      <c r="K6687">
        <v>9</v>
      </c>
      <c r="L6687">
        <v>13</v>
      </c>
      <c r="M6687">
        <v>19</v>
      </c>
      <c r="N6687">
        <v>4</v>
      </c>
      <c r="O6687" t="s">
        <v>36033</v>
      </c>
      <c r="P6687" t="s">
        <v>36031</v>
      </c>
      <c r="Q6687" t="s">
        <v>36032</v>
      </c>
      <c r="R6687" t="s">
        <v>517</v>
      </c>
      <c r="S6687" t="s">
        <v>517</v>
      </c>
      <c r="T6687" t="s">
        <v>517</v>
      </c>
      <c r="U6687" t="s">
        <v>517</v>
      </c>
      <c r="V6687" t="s">
        <v>517</v>
      </c>
      <c r="W6687" t="s">
        <v>621</v>
      </c>
      <c r="X6687" t="s">
        <v>622</v>
      </c>
      <c r="Y6687" t="s">
        <v>36038</v>
      </c>
      <c r="Z6687" s="1">
        <v>35241</v>
      </c>
      <c r="AA6687" t="s">
        <v>8825</v>
      </c>
      <c r="AB6687">
        <v>21</v>
      </c>
      <c r="AC6687" t="s">
        <v>358</v>
      </c>
      <c r="AD6687" t="s">
        <v>495</v>
      </c>
      <c r="AF6687" t="s">
        <v>517</v>
      </c>
      <c r="AG6687" t="s">
        <v>517</v>
      </c>
      <c r="AH6687" t="s">
        <v>517</v>
      </c>
      <c r="AI6687" t="s">
        <v>517</v>
      </c>
      <c r="AJ6687" t="s">
        <v>517</v>
      </c>
    </row>
    <row r="6688" spans="1:36" x14ac:dyDescent="0.25">
      <c r="A6688" s="13" t="s">
        <v>36040</v>
      </c>
      <c r="B6688" s="1">
        <v>42991</v>
      </c>
      <c r="C6688" s="2">
        <v>0.78629629629629638</v>
      </c>
      <c r="D6688" t="s">
        <v>36041</v>
      </c>
      <c r="E6688" t="s">
        <v>116</v>
      </c>
      <c r="F6688" t="s">
        <v>36042</v>
      </c>
      <c r="G6688" s="14" t="s">
        <v>36043</v>
      </c>
      <c r="H6688" s="14" t="s">
        <v>36044</v>
      </c>
      <c r="I6688" t="s">
        <v>23</v>
      </c>
      <c r="K6688">
        <v>9</v>
      </c>
      <c r="L6688">
        <v>13</v>
      </c>
      <c r="M6688">
        <v>18</v>
      </c>
      <c r="N6688">
        <v>4</v>
      </c>
      <c r="O6688" t="s">
        <v>36039</v>
      </c>
      <c r="P6688" t="s">
        <v>517</v>
      </c>
      <c r="Q6688" t="s">
        <v>517</v>
      </c>
      <c r="R6688" t="s">
        <v>517</v>
      </c>
      <c r="S6688" t="s">
        <v>517</v>
      </c>
      <c r="T6688" t="s">
        <v>517</v>
      </c>
      <c r="U6688" t="s">
        <v>517</v>
      </c>
      <c r="V6688" t="s">
        <v>517</v>
      </c>
      <c r="W6688" t="s">
        <v>854</v>
      </c>
      <c r="X6688" t="s">
        <v>849</v>
      </c>
      <c r="Y6688" t="s">
        <v>517</v>
      </c>
      <c r="Z6688" s="1" t="s">
        <v>517</v>
      </c>
      <c r="AA6688" t="s">
        <v>3369</v>
      </c>
      <c r="AB6688" t="s">
        <v>517</v>
      </c>
      <c r="AC6688" t="s">
        <v>358</v>
      </c>
      <c r="AD6688" t="s">
        <v>517</v>
      </c>
      <c r="AF6688" t="s">
        <v>517</v>
      </c>
      <c r="AG6688" t="s">
        <v>517</v>
      </c>
      <c r="AH6688" t="s">
        <v>517</v>
      </c>
      <c r="AI6688" t="s">
        <v>517</v>
      </c>
      <c r="AJ6688" t="s">
        <v>517</v>
      </c>
    </row>
    <row r="6689" spans="1:36" x14ac:dyDescent="0.25">
      <c r="A6689" s="13" t="s">
        <v>36045</v>
      </c>
      <c r="B6689" s="1">
        <v>42991</v>
      </c>
      <c r="C6689" s="2">
        <v>0.77901620370370372</v>
      </c>
      <c r="D6689" t="s">
        <v>36046</v>
      </c>
      <c r="E6689" t="s">
        <v>22</v>
      </c>
      <c r="F6689" t="s">
        <v>36047</v>
      </c>
      <c r="G6689" s="14" t="s">
        <v>36048</v>
      </c>
      <c r="H6689" s="14" t="s">
        <v>36049</v>
      </c>
      <c r="I6689" t="s">
        <v>23</v>
      </c>
      <c r="K6689">
        <v>9</v>
      </c>
      <c r="L6689">
        <v>13</v>
      </c>
      <c r="M6689">
        <v>18</v>
      </c>
      <c r="N6689">
        <v>4</v>
      </c>
      <c r="O6689" t="s">
        <v>517</v>
      </c>
      <c r="P6689" t="s">
        <v>517</v>
      </c>
      <c r="Q6689" t="s">
        <v>517</v>
      </c>
      <c r="R6689" t="s">
        <v>517</v>
      </c>
      <c r="S6689" t="s">
        <v>517</v>
      </c>
      <c r="T6689" t="s">
        <v>517</v>
      </c>
      <c r="U6689" t="s">
        <v>517</v>
      </c>
      <c r="V6689" t="s">
        <v>517</v>
      </c>
      <c r="W6689" t="s">
        <v>517</v>
      </c>
      <c r="X6689" t="s">
        <v>517</v>
      </c>
      <c r="Y6689" t="s">
        <v>36050</v>
      </c>
      <c r="Z6689" s="1">
        <v>29383</v>
      </c>
      <c r="AA6689" t="s">
        <v>1489</v>
      </c>
      <c r="AB6689">
        <v>37</v>
      </c>
      <c r="AC6689" t="s">
        <v>358</v>
      </c>
      <c r="AD6689" t="s">
        <v>487</v>
      </c>
      <c r="AF6689" t="s">
        <v>517</v>
      </c>
      <c r="AG6689" t="s">
        <v>517</v>
      </c>
      <c r="AH6689" t="s">
        <v>517</v>
      </c>
      <c r="AI6689" t="s">
        <v>517</v>
      </c>
      <c r="AJ6689" t="s">
        <v>517</v>
      </c>
    </row>
    <row r="6690" spans="1:36" x14ac:dyDescent="0.25">
      <c r="A6690" s="13" t="s">
        <v>36051</v>
      </c>
      <c r="B6690" s="1">
        <v>42991</v>
      </c>
      <c r="C6690" s="2">
        <v>0.77262731481481473</v>
      </c>
      <c r="D6690" t="s">
        <v>36052</v>
      </c>
      <c r="E6690" t="s">
        <v>22</v>
      </c>
      <c r="F6690" t="s">
        <v>36035</v>
      </c>
      <c r="G6690" s="14" t="s">
        <v>36036</v>
      </c>
      <c r="H6690" s="14" t="s">
        <v>36037</v>
      </c>
      <c r="I6690" t="s">
        <v>23</v>
      </c>
      <c r="K6690">
        <v>9</v>
      </c>
      <c r="L6690">
        <v>13</v>
      </c>
      <c r="M6690">
        <v>18</v>
      </c>
      <c r="N6690">
        <v>4</v>
      </c>
      <c r="O6690" t="s">
        <v>36033</v>
      </c>
      <c r="P6690" t="s">
        <v>517</v>
      </c>
      <c r="Q6690" t="s">
        <v>517</v>
      </c>
      <c r="R6690" t="s">
        <v>517</v>
      </c>
      <c r="S6690" t="s">
        <v>517</v>
      </c>
      <c r="T6690" t="s">
        <v>517</v>
      </c>
      <c r="U6690" t="s">
        <v>517</v>
      </c>
      <c r="V6690" t="s">
        <v>517</v>
      </c>
      <c r="W6690" t="s">
        <v>621</v>
      </c>
      <c r="X6690" t="s">
        <v>622</v>
      </c>
      <c r="Y6690" t="s">
        <v>36038</v>
      </c>
      <c r="Z6690" s="1">
        <v>35241</v>
      </c>
      <c r="AA6690" t="s">
        <v>743</v>
      </c>
      <c r="AB6690">
        <v>21</v>
      </c>
      <c r="AC6690" t="s">
        <v>358</v>
      </c>
      <c r="AD6690" t="s">
        <v>495</v>
      </c>
      <c r="AF6690" t="s">
        <v>517</v>
      </c>
      <c r="AG6690" t="s">
        <v>517</v>
      </c>
      <c r="AH6690" t="s">
        <v>517</v>
      </c>
      <c r="AI6690" t="s">
        <v>517</v>
      </c>
      <c r="AJ6690" t="s">
        <v>517</v>
      </c>
    </row>
    <row r="6691" spans="1:36" x14ac:dyDescent="0.25">
      <c r="A6691" s="13" t="s">
        <v>36053</v>
      </c>
      <c r="B6691" s="1">
        <v>42991</v>
      </c>
      <c r="C6691" s="2">
        <v>0.76615740740740745</v>
      </c>
      <c r="D6691" t="s">
        <v>36054</v>
      </c>
      <c r="E6691" t="s">
        <v>22</v>
      </c>
      <c r="F6691" t="s">
        <v>36055</v>
      </c>
      <c r="G6691" s="14" t="s">
        <v>36056</v>
      </c>
      <c r="H6691" s="14" t="s">
        <v>36057</v>
      </c>
      <c r="I6691" t="s">
        <v>23</v>
      </c>
      <c r="K6691">
        <v>9</v>
      </c>
      <c r="L6691">
        <v>13</v>
      </c>
      <c r="M6691">
        <v>18</v>
      </c>
      <c r="N6691">
        <v>4</v>
      </c>
      <c r="O6691" t="s">
        <v>517</v>
      </c>
      <c r="P6691" t="s">
        <v>517</v>
      </c>
      <c r="Q6691" t="s">
        <v>517</v>
      </c>
      <c r="R6691" t="s">
        <v>517</v>
      </c>
      <c r="S6691" t="s">
        <v>517</v>
      </c>
      <c r="T6691" t="s">
        <v>517</v>
      </c>
      <c r="U6691" t="s">
        <v>517</v>
      </c>
      <c r="V6691" t="s">
        <v>517</v>
      </c>
      <c r="W6691" t="s">
        <v>517</v>
      </c>
      <c r="X6691" t="s">
        <v>517</v>
      </c>
      <c r="Y6691" t="s">
        <v>1478</v>
      </c>
      <c r="Z6691" s="1">
        <v>33147</v>
      </c>
      <c r="AA6691" t="s">
        <v>4321</v>
      </c>
      <c r="AB6691">
        <v>26</v>
      </c>
      <c r="AC6691" t="s">
        <v>358</v>
      </c>
      <c r="AD6691" t="s">
        <v>482</v>
      </c>
      <c r="AF6691" t="s">
        <v>517</v>
      </c>
      <c r="AG6691" t="s">
        <v>517</v>
      </c>
      <c r="AH6691" t="s">
        <v>517</v>
      </c>
      <c r="AI6691" t="s">
        <v>517</v>
      </c>
      <c r="AJ6691" t="s">
        <v>517</v>
      </c>
    </row>
    <row r="6692" spans="1:36" x14ac:dyDescent="0.25">
      <c r="A6692" s="13" t="s">
        <v>36058</v>
      </c>
      <c r="B6692" s="1">
        <v>42991</v>
      </c>
      <c r="C6692" s="2">
        <v>0.75722222222222213</v>
      </c>
      <c r="D6692" t="s">
        <v>35103</v>
      </c>
      <c r="E6692" t="s">
        <v>1752</v>
      </c>
      <c r="F6692" t="s">
        <v>33164</v>
      </c>
      <c r="G6692" s="14" t="s">
        <v>33165</v>
      </c>
      <c r="H6692" s="14" t="s">
        <v>33166</v>
      </c>
      <c r="I6692" t="s">
        <v>21</v>
      </c>
      <c r="K6692">
        <v>9</v>
      </c>
      <c r="L6692">
        <v>13</v>
      </c>
      <c r="M6692">
        <v>18</v>
      </c>
      <c r="N6692">
        <v>4</v>
      </c>
      <c r="O6692" t="s">
        <v>33161</v>
      </c>
      <c r="P6692" t="s">
        <v>517</v>
      </c>
      <c r="Q6692" t="s">
        <v>517</v>
      </c>
      <c r="R6692" t="s">
        <v>517</v>
      </c>
      <c r="S6692" t="s">
        <v>517</v>
      </c>
      <c r="T6692" t="s">
        <v>517</v>
      </c>
      <c r="U6692" t="s">
        <v>517</v>
      </c>
      <c r="V6692" t="s">
        <v>517</v>
      </c>
      <c r="W6692" t="s">
        <v>589</v>
      </c>
      <c r="X6692" t="s">
        <v>590</v>
      </c>
      <c r="Y6692" t="s">
        <v>517</v>
      </c>
      <c r="Z6692" s="1" t="s">
        <v>517</v>
      </c>
      <c r="AA6692" t="s">
        <v>2738</v>
      </c>
      <c r="AB6692" t="s">
        <v>517</v>
      </c>
      <c r="AC6692" t="s">
        <v>358</v>
      </c>
      <c r="AD6692" t="s">
        <v>517</v>
      </c>
      <c r="AF6692" t="s">
        <v>517</v>
      </c>
      <c r="AG6692" t="s">
        <v>517</v>
      </c>
      <c r="AH6692" t="s">
        <v>517</v>
      </c>
      <c r="AI6692" t="s">
        <v>517</v>
      </c>
      <c r="AJ6692" t="s">
        <v>517</v>
      </c>
    </row>
    <row r="6693" spans="1:36" x14ac:dyDescent="0.25">
      <c r="A6693" t="s">
        <v>36059</v>
      </c>
      <c r="B6693">
        <v>42991</v>
      </c>
      <c r="C6693">
        <v>0.74662037037037043</v>
      </c>
      <c r="D6693" t="s">
        <v>36060</v>
      </c>
      <c r="E6693" t="s">
        <v>22</v>
      </c>
      <c r="F6693" t="s">
        <v>36061</v>
      </c>
      <c r="G6693" t="s">
        <v>36062</v>
      </c>
      <c r="H6693" t="s">
        <v>36063</v>
      </c>
      <c r="I6693" t="s">
        <v>25</v>
      </c>
      <c r="K6693">
        <v>9</v>
      </c>
      <c r="L6693">
        <v>13</v>
      </c>
      <c r="M6693">
        <v>17</v>
      </c>
      <c r="N6693">
        <v>4</v>
      </c>
      <c r="O6693" t="s">
        <v>517</v>
      </c>
      <c r="P6693" t="s">
        <v>517</v>
      </c>
      <c r="Q6693" t="s">
        <v>517</v>
      </c>
      <c r="R6693" t="s">
        <v>517</v>
      </c>
      <c r="S6693" t="s">
        <v>517</v>
      </c>
      <c r="T6693" t="s">
        <v>517</v>
      </c>
      <c r="U6693" t="s">
        <v>517</v>
      </c>
      <c r="V6693" t="s">
        <v>517</v>
      </c>
      <c r="W6693" t="s">
        <v>517</v>
      </c>
      <c r="X6693" t="s">
        <v>517</v>
      </c>
      <c r="Y6693" t="s">
        <v>15802</v>
      </c>
      <c r="Z6693">
        <v>31549</v>
      </c>
      <c r="AA6693" t="s">
        <v>546</v>
      </c>
      <c r="AB6693">
        <v>31</v>
      </c>
      <c r="AC6693" t="s">
        <v>358</v>
      </c>
      <c r="AD6693" t="s">
        <v>502</v>
      </c>
      <c r="AF6693" t="s">
        <v>517</v>
      </c>
      <c r="AG6693" t="s">
        <v>517</v>
      </c>
      <c r="AH6693" t="s">
        <v>517</v>
      </c>
      <c r="AI6693" t="s">
        <v>517</v>
      </c>
      <c r="AJ6693" t="s">
        <v>517</v>
      </c>
    </row>
    <row r="6694" spans="1:36" x14ac:dyDescent="0.25">
      <c r="A6694" s="13" t="s">
        <v>36064</v>
      </c>
      <c r="B6694" s="1">
        <v>42991</v>
      </c>
      <c r="C6694" s="2">
        <v>0.68881944444444443</v>
      </c>
      <c r="D6694" t="s">
        <v>35688</v>
      </c>
      <c r="E6694" t="s">
        <v>22</v>
      </c>
      <c r="F6694" t="s">
        <v>35689</v>
      </c>
      <c r="G6694" s="14" t="s">
        <v>35690</v>
      </c>
      <c r="H6694" s="14" t="s">
        <v>35691</v>
      </c>
      <c r="I6694" t="s">
        <v>23</v>
      </c>
      <c r="K6694">
        <v>9</v>
      </c>
      <c r="L6694">
        <v>13</v>
      </c>
      <c r="M6694">
        <v>16</v>
      </c>
      <c r="N6694">
        <v>4</v>
      </c>
      <c r="O6694" t="s">
        <v>35686</v>
      </c>
      <c r="P6694" t="s">
        <v>517</v>
      </c>
      <c r="Q6694" t="s">
        <v>517</v>
      </c>
      <c r="R6694" t="s">
        <v>517</v>
      </c>
      <c r="S6694" t="s">
        <v>517</v>
      </c>
      <c r="T6694" t="s">
        <v>517</v>
      </c>
      <c r="U6694" t="s">
        <v>517</v>
      </c>
      <c r="V6694" t="s">
        <v>517</v>
      </c>
      <c r="W6694" t="s">
        <v>621</v>
      </c>
      <c r="X6694" t="s">
        <v>622</v>
      </c>
      <c r="Y6694" t="s">
        <v>35692</v>
      </c>
      <c r="Z6694" s="1">
        <v>32760</v>
      </c>
      <c r="AA6694" t="s">
        <v>810</v>
      </c>
      <c r="AB6694">
        <v>28</v>
      </c>
      <c r="AC6694" t="s">
        <v>358</v>
      </c>
      <c r="AD6694" t="s">
        <v>482</v>
      </c>
      <c r="AF6694" t="s">
        <v>517</v>
      </c>
      <c r="AG6694" t="s">
        <v>517</v>
      </c>
      <c r="AH6694" t="s">
        <v>517</v>
      </c>
      <c r="AI6694" t="s">
        <v>517</v>
      </c>
      <c r="AJ6694" t="s">
        <v>517</v>
      </c>
    </row>
    <row r="6695" spans="1:36" x14ac:dyDescent="0.25">
      <c r="A6695" s="13" t="s">
        <v>36065</v>
      </c>
      <c r="B6695" s="1">
        <v>42991</v>
      </c>
      <c r="C6695" s="2">
        <v>0.66160879629629632</v>
      </c>
      <c r="D6695" t="s">
        <v>36066</v>
      </c>
      <c r="E6695" t="s">
        <v>22</v>
      </c>
      <c r="F6695" t="s">
        <v>36067</v>
      </c>
      <c r="G6695" s="14" t="s">
        <v>36068</v>
      </c>
      <c r="H6695" s="14" t="s">
        <v>36069</v>
      </c>
      <c r="I6695" t="s">
        <v>21</v>
      </c>
      <c r="K6695">
        <v>9</v>
      </c>
      <c r="L6695">
        <v>13</v>
      </c>
      <c r="M6695">
        <v>15</v>
      </c>
      <c r="N6695">
        <v>4</v>
      </c>
      <c r="O6695" t="s">
        <v>517</v>
      </c>
      <c r="P6695" t="s">
        <v>517</v>
      </c>
      <c r="Q6695" t="s">
        <v>517</v>
      </c>
      <c r="R6695" t="s">
        <v>517</v>
      </c>
      <c r="S6695" t="s">
        <v>517</v>
      </c>
      <c r="T6695" t="s">
        <v>517</v>
      </c>
      <c r="U6695" t="s">
        <v>517</v>
      </c>
      <c r="V6695" t="s">
        <v>517</v>
      </c>
      <c r="W6695" t="s">
        <v>517</v>
      </c>
      <c r="X6695" t="s">
        <v>517</v>
      </c>
      <c r="Y6695" t="s">
        <v>36070</v>
      </c>
      <c r="Z6695" s="1">
        <v>31938</v>
      </c>
      <c r="AA6695" t="s">
        <v>478</v>
      </c>
      <c r="AB6695">
        <v>30</v>
      </c>
      <c r="AC6695" t="s">
        <v>358</v>
      </c>
      <c r="AD6695" t="s">
        <v>493</v>
      </c>
      <c r="AF6695" t="s">
        <v>517</v>
      </c>
      <c r="AG6695" t="s">
        <v>8295</v>
      </c>
      <c r="AH6695" t="s">
        <v>8263</v>
      </c>
      <c r="AI6695" t="s">
        <v>8303</v>
      </c>
      <c r="AJ6695" t="s">
        <v>517</v>
      </c>
    </row>
    <row r="6696" spans="1:36" x14ac:dyDescent="0.25">
      <c r="A6696" s="13" t="s">
        <v>36072</v>
      </c>
      <c r="B6696" s="1">
        <v>42991</v>
      </c>
      <c r="C6696" s="2">
        <v>0.64650462962962962</v>
      </c>
      <c r="D6696" t="s">
        <v>36073</v>
      </c>
      <c r="E6696" t="s">
        <v>22</v>
      </c>
      <c r="F6696" t="s">
        <v>36074</v>
      </c>
      <c r="G6696" s="14" t="s">
        <v>36075</v>
      </c>
      <c r="H6696" s="14" t="s">
        <v>36076</v>
      </c>
      <c r="I6696" t="s">
        <v>23</v>
      </c>
      <c r="K6696">
        <v>9</v>
      </c>
      <c r="L6696">
        <v>13</v>
      </c>
      <c r="M6696">
        <v>15</v>
      </c>
      <c r="N6696">
        <v>4</v>
      </c>
      <c r="O6696" t="s">
        <v>36071</v>
      </c>
      <c r="P6696" t="s">
        <v>517</v>
      </c>
      <c r="Q6696" t="s">
        <v>517</v>
      </c>
      <c r="R6696" t="s">
        <v>517</v>
      </c>
      <c r="S6696" t="s">
        <v>517</v>
      </c>
      <c r="T6696" t="s">
        <v>517</v>
      </c>
      <c r="U6696" t="s">
        <v>517</v>
      </c>
      <c r="V6696" t="s">
        <v>517</v>
      </c>
      <c r="W6696" t="s">
        <v>858</v>
      </c>
      <c r="X6696" t="s">
        <v>850</v>
      </c>
      <c r="Y6696" t="s">
        <v>36077</v>
      </c>
      <c r="Z6696" s="1">
        <v>36368</v>
      </c>
      <c r="AA6696" t="s">
        <v>2552</v>
      </c>
      <c r="AB6696">
        <v>18</v>
      </c>
      <c r="AC6696" t="s">
        <v>358</v>
      </c>
      <c r="AD6696" t="s">
        <v>483</v>
      </c>
      <c r="AF6696" t="s">
        <v>517</v>
      </c>
      <c r="AG6696" t="s">
        <v>517</v>
      </c>
      <c r="AH6696" t="s">
        <v>517</v>
      </c>
      <c r="AI6696" t="s">
        <v>517</v>
      </c>
      <c r="AJ6696" t="s">
        <v>517</v>
      </c>
    </row>
    <row r="6697" spans="1:36" x14ac:dyDescent="0.25">
      <c r="A6697" s="13" t="s">
        <v>36078</v>
      </c>
      <c r="B6697" s="1">
        <v>42991</v>
      </c>
      <c r="C6697" s="2">
        <v>0.64123842592592595</v>
      </c>
      <c r="D6697" t="s">
        <v>36079</v>
      </c>
      <c r="E6697" t="s">
        <v>22</v>
      </c>
      <c r="F6697" t="s">
        <v>36080</v>
      </c>
      <c r="G6697" s="14" t="s">
        <v>36081</v>
      </c>
      <c r="H6697" s="14" t="s">
        <v>36082</v>
      </c>
      <c r="I6697" t="s">
        <v>24</v>
      </c>
      <c r="K6697">
        <v>9</v>
      </c>
      <c r="L6697">
        <v>13</v>
      </c>
      <c r="M6697">
        <v>15</v>
      </c>
      <c r="N6697">
        <v>4</v>
      </c>
      <c r="O6697" t="s">
        <v>517</v>
      </c>
      <c r="P6697" t="s">
        <v>517</v>
      </c>
      <c r="Q6697" t="s">
        <v>517</v>
      </c>
      <c r="R6697" t="s">
        <v>517</v>
      </c>
      <c r="S6697" t="s">
        <v>517</v>
      </c>
      <c r="T6697" t="s">
        <v>517</v>
      </c>
      <c r="U6697" t="s">
        <v>517</v>
      </c>
      <c r="V6697" t="s">
        <v>517</v>
      </c>
      <c r="W6697" t="s">
        <v>517</v>
      </c>
      <c r="X6697" t="s">
        <v>517</v>
      </c>
      <c r="Y6697" t="s">
        <v>36083</v>
      </c>
      <c r="Z6697" s="1">
        <v>34590</v>
      </c>
      <c r="AA6697" t="s">
        <v>36084</v>
      </c>
      <c r="AB6697">
        <v>23</v>
      </c>
      <c r="AC6697" t="s">
        <v>358</v>
      </c>
      <c r="AD6697" t="s">
        <v>495</v>
      </c>
      <c r="AF6697" t="s">
        <v>8313</v>
      </c>
      <c r="AG6697" t="s">
        <v>517</v>
      </c>
      <c r="AH6697" t="s">
        <v>517</v>
      </c>
      <c r="AI6697" t="s">
        <v>517</v>
      </c>
      <c r="AJ6697" t="s">
        <v>517</v>
      </c>
    </row>
    <row r="6698" spans="1:36" x14ac:dyDescent="0.25">
      <c r="A6698" s="13" t="s">
        <v>36085</v>
      </c>
      <c r="B6698" s="1">
        <v>42991</v>
      </c>
      <c r="C6698" s="2">
        <v>0.63497685185185182</v>
      </c>
      <c r="D6698" t="s">
        <v>36086</v>
      </c>
      <c r="E6698" t="s">
        <v>22</v>
      </c>
      <c r="F6698" t="s">
        <v>36087</v>
      </c>
      <c r="G6698" s="14" t="s">
        <v>36088</v>
      </c>
      <c r="H6698" s="14" t="s">
        <v>36089</v>
      </c>
      <c r="I6698" t="s">
        <v>25</v>
      </c>
      <c r="K6698">
        <v>9</v>
      </c>
      <c r="L6698">
        <v>13</v>
      </c>
      <c r="M6698">
        <v>15</v>
      </c>
      <c r="N6698">
        <v>4</v>
      </c>
      <c r="O6698" t="s">
        <v>517</v>
      </c>
      <c r="P6698" t="s">
        <v>517</v>
      </c>
      <c r="Q6698" t="s">
        <v>517</v>
      </c>
      <c r="R6698" t="s">
        <v>517</v>
      </c>
      <c r="S6698" t="s">
        <v>517</v>
      </c>
      <c r="T6698" t="s">
        <v>517</v>
      </c>
      <c r="U6698" t="s">
        <v>517</v>
      </c>
      <c r="V6698" t="s">
        <v>517</v>
      </c>
      <c r="W6698" t="s">
        <v>517</v>
      </c>
      <c r="X6698" t="s">
        <v>517</v>
      </c>
      <c r="Y6698" t="s">
        <v>517</v>
      </c>
      <c r="Z6698" s="1" t="s">
        <v>517</v>
      </c>
      <c r="AA6698" t="s">
        <v>546</v>
      </c>
      <c r="AB6698" t="s">
        <v>517</v>
      </c>
      <c r="AC6698" t="s">
        <v>358</v>
      </c>
      <c r="AD6698" t="s">
        <v>517</v>
      </c>
      <c r="AF6698" t="s">
        <v>8270</v>
      </c>
      <c r="AG6698" t="s">
        <v>8296</v>
      </c>
      <c r="AH6698" t="s">
        <v>517</v>
      </c>
      <c r="AI6698" t="s">
        <v>517</v>
      </c>
      <c r="AJ6698" t="s">
        <v>517</v>
      </c>
    </row>
    <row r="6699" spans="1:36" x14ac:dyDescent="0.25">
      <c r="A6699" s="13" t="s">
        <v>36090</v>
      </c>
      <c r="B6699" s="1">
        <v>42991</v>
      </c>
      <c r="C6699" s="2">
        <v>0.62347222222222221</v>
      </c>
      <c r="D6699" t="s">
        <v>32090</v>
      </c>
      <c r="E6699" t="s">
        <v>22</v>
      </c>
      <c r="F6699" t="s">
        <v>18660</v>
      </c>
      <c r="G6699" s="14" t="s">
        <v>18661</v>
      </c>
      <c r="H6699" s="14" t="s">
        <v>36091</v>
      </c>
      <c r="I6699" t="s">
        <v>24</v>
      </c>
      <c r="K6699">
        <v>9</v>
      </c>
      <c r="L6699">
        <v>13</v>
      </c>
      <c r="M6699">
        <v>14</v>
      </c>
      <c r="N6699">
        <v>4</v>
      </c>
      <c r="O6699" t="s">
        <v>517</v>
      </c>
      <c r="P6699" t="s">
        <v>517</v>
      </c>
      <c r="Q6699" t="s">
        <v>517</v>
      </c>
      <c r="R6699" t="s">
        <v>517</v>
      </c>
      <c r="S6699" t="s">
        <v>517</v>
      </c>
      <c r="T6699" t="s">
        <v>517</v>
      </c>
      <c r="U6699" t="s">
        <v>517</v>
      </c>
      <c r="V6699" t="s">
        <v>517</v>
      </c>
      <c r="W6699" t="s">
        <v>517</v>
      </c>
      <c r="X6699" t="s">
        <v>517</v>
      </c>
      <c r="Y6699" t="s">
        <v>18663</v>
      </c>
      <c r="Z6699" s="1">
        <v>33782</v>
      </c>
      <c r="AA6699" t="s">
        <v>1519</v>
      </c>
      <c r="AB6699">
        <v>25</v>
      </c>
      <c r="AC6699" t="s">
        <v>358</v>
      </c>
      <c r="AD6699" t="s">
        <v>495</v>
      </c>
      <c r="AF6699" t="s">
        <v>517</v>
      </c>
      <c r="AG6699" t="s">
        <v>517</v>
      </c>
      <c r="AH6699" t="s">
        <v>517</v>
      </c>
      <c r="AI6699" t="s">
        <v>517</v>
      </c>
      <c r="AJ6699" t="s">
        <v>517</v>
      </c>
    </row>
    <row r="6700" spans="1:36" x14ac:dyDescent="0.25">
      <c r="A6700" s="13" t="s">
        <v>36092</v>
      </c>
      <c r="B6700" s="1">
        <v>42992</v>
      </c>
      <c r="C6700" s="2">
        <v>0.42387731481481478</v>
      </c>
      <c r="D6700" t="s">
        <v>36093</v>
      </c>
      <c r="E6700" t="s">
        <v>22</v>
      </c>
      <c r="F6700" t="s">
        <v>36094</v>
      </c>
      <c r="G6700" s="14" t="s">
        <v>31396</v>
      </c>
      <c r="H6700" s="14" t="s">
        <v>36095</v>
      </c>
      <c r="I6700" t="s">
        <v>21</v>
      </c>
      <c r="K6700">
        <v>9</v>
      </c>
      <c r="L6700">
        <v>14</v>
      </c>
      <c r="M6700">
        <v>10</v>
      </c>
      <c r="N6700">
        <v>5</v>
      </c>
      <c r="O6700" t="s">
        <v>517</v>
      </c>
      <c r="P6700" t="s">
        <v>517</v>
      </c>
      <c r="Q6700" t="s">
        <v>517</v>
      </c>
      <c r="R6700" t="s">
        <v>517</v>
      </c>
      <c r="S6700" t="s">
        <v>517</v>
      </c>
      <c r="T6700" t="s">
        <v>517</v>
      </c>
      <c r="U6700" t="s">
        <v>517</v>
      </c>
      <c r="V6700" t="s">
        <v>517</v>
      </c>
      <c r="W6700" t="s">
        <v>517</v>
      </c>
      <c r="X6700" t="s">
        <v>517</v>
      </c>
      <c r="Y6700" t="s">
        <v>28816</v>
      </c>
      <c r="Z6700" s="1">
        <v>32223</v>
      </c>
      <c r="AA6700" t="s">
        <v>8190</v>
      </c>
      <c r="AB6700">
        <v>29</v>
      </c>
      <c r="AC6700" t="s">
        <v>358</v>
      </c>
      <c r="AD6700" t="s">
        <v>501</v>
      </c>
      <c r="AF6700" t="s">
        <v>8313</v>
      </c>
      <c r="AG6700" t="s">
        <v>8295</v>
      </c>
      <c r="AH6700" t="s">
        <v>8263</v>
      </c>
      <c r="AI6700" t="s">
        <v>8296</v>
      </c>
      <c r="AJ6700" t="s">
        <v>517</v>
      </c>
    </row>
    <row r="6701" spans="1:36" x14ac:dyDescent="0.25">
      <c r="A6701" s="13" t="s">
        <v>36097</v>
      </c>
      <c r="B6701" s="1">
        <v>42992</v>
      </c>
      <c r="C6701" s="2">
        <v>0.49200231481481477</v>
      </c>
      <c r="D6701" t="s">
        <v>36098</v>
      </c>
      <c r="E6701" t="s">
        <v>22</v>
      </c>
      <c r="F6701" t="s">
        <v>36099</v>
      </c>
      <c r="G6701" s="14" t="s">
        <v>36100</v>
      </c>
      <c r="H6701" s="14" t="s">
        <v>36101</v>
      </c>
      <c r="I6701" t="s">
        <v>21</v>
      </c>
      <c r="K6701">
        <v>9</v>
      </c>
      <c r="L6701">
        <v>14</v>
      </c>
      <c r="M6701">
        <v>11</v>
      </c>
      <c r="N6701">
        <v>5</v>
      </c>
      <c r="O6701" t="s">
        <v>36096</v>
      </c>
      <c r="P6701" t="s">
        <v>517</v>
      </c>
      <c r="Q6701" t="s">
        <v>517</v>
      </c>
      <c r="R6701" t="s">
        <v>517</v>
      </c>
      <c r="S6701" t="s">
        <v>517</v>
      </c>
      <c r="T6701" t="s">
        <v>517</v>
      </c>
      <c r="U6701" t="s">
        <v>517</v>
      </c>
      <c r="V6701" t="s">
        <v>517</v>
      </c>
      <c r="W6701" t="s">
        <v>589</v>
      </c>
      <c r="X6701" t="s">
        <v>590</v>
      </c>
      <c r="Y6701" t="s">
        <v>36102</v>
      </c>
      <c r="Z6701" s="1">
        <v>26447</v>
      </c>
      <c r="AA6701" t="s">
        <v>529</v>
      </c>
      <c r="AB6701">
        <v>45</v>
      </c>
      <c r="AC6701" t="s">
        <v>358</v>
      </c>
      <c r="AD6701" t="s">
        <v>483</v>
      </c>
      <c r="AF6701" t="s">
        <v>8304</v>
      </c>
      <c r="AG6701" t="s">
        <v>8282</v>
      </c>
      <c r="AH6701" t="s">
        <v>8254</v>
      </c>
      <c r="AI6701" t="s">
        <v>517</v>
      </c>
      <c r="AJ6701" t="s">
        <v>517</v>
      </c>
    </row>
    <row r="6702" spans="1:36" x14ac:dyDescent="0.25">
      <c r="A6702" s="13" t="s">
        <v>36103</v>
      </c>
      <c r="B6702" s="1">
        <v>42992</v>
      </c>
      <c r="C6702" s="2">
        <v>0.5022685185185185</v>
      </c>
      <c r="D6702" t="s">
        <v>36104</v>
      </c>
      <c r="E6702" t="s">
        <v>22</v>
      </c>
      <c r="F6702" t="s">
        <v>35994</v>
      </c>
      <c r="G6702" s="14" t="s">
        <v>35995</v>
      </c>
      <c r="H6702" s="14" t="s">
        <v>35996</v>
      </c>
      <c r="I6702" t="s">
        <v>21</v>
      </c>
      <c r="K6702">
        <v>9</v>
      </c>
      <c r="L6702">
        <v>14</v>
      </c>
      <c r="M6702">
        <v>12</v>
      </c>
      <c r="N6702">
        <v>5</v>
      </c>
      <c r="O6702" t="s">
        <v>517</v>
      </c>
      <c r="P6702" t="s">
        <v>517</v>
      </c>
      <c r="Q6702" t="s">
        <v>517</v>
      </c>
      <c r="R6702" t="s">
        <v>517</v>
      </c>
      <c r="S6702" t="s">
        <v>517</v>
      </c>
      <c r="T6702" t="s">
        <v>517</v>
      </c>
      <c r="U6702" t="s">
        <v>517</v>
      </c>
      <c r="V6702" t="s">
        <v>517</v>
      </c>
      <c r="W6702" t="s">
        <v>517</v>
      </c>
      <c r="X6702" t="s">
        <v>517</v>
      </c>
      <c r="Y6702" t="s">
        <v>10406</v>
      </c>
      <c r="Z6702" s="1">
        <v>32352</v>
      </c>
      <c r="AA6702" t="s">
        <v>743</v>
      </c>
      <c r="AB6702">
        <v>29</v>
      </c>
      <c r="AC6702" t="s">
        <v>358</v>
      </c>
      <c r="AD6702" t="s">
        <v>509</v>
      </c>
      <c r="AF6702" t="s">
        <v>8307</v>
      </c>
      <c r="AG6702" t="s">
        <v>8305</v>
      </c>
      <c r="AH6702" t="s">
        <v>8263</v>
      </c>
      <c r="AI6702" t="s">
        <v>8266</v>
      </c>
      <c r="AJ6702" t="s">
        <v>517</v>
      </c>
    </row>
  </sheetData>
  <autoFilter ref="A1:AJ6692"/>
  <conditionalFormatting sqref="AB1:AB689 AB691:AB695 AB697:AB699 AB701:AB702 AB704 AB706:AB708 AB710:AB711 AB713:AB715 AB717:AB721 AB723:AB741 AB744:AB753 AB755:AB758 AB760:AB762 AB764:AB768 AB771 AB773:AB776 AB778:AB784 AB786 AB788:AB790 AB792:AB799 AB801:AB806 AB808 AB810:AB811 AB813:AB828 AB830 AB832:AB838 AB841:AB846 AB848 AB851:AB854 AB856 AB858:AB864 AB866:AB869 AB871:AB875 AB882:AB883 AB885:AB900 AB902:AB910 AB912 AB914:AB916 AB918:AB919 AB921:AB922 AB924:AB935 AB937 AB939:AB946 AB948:AB949 AB951:AB952 AB955:AB956 AB959:AB964 AB966:AB975 AB978:AB986 AB988:AB993 AB995:AB1007 AB1010:AB1013 AB1015:AB1018 AB1020:AB1022 AB1024:AB1027 AB1029 AB1031:AB1037 AB1040 AB1043:AB1057 AB1059:AB1086 AB1088:AB1093 AB1095:AB1102 AB1104:AB1116 AB1118:AB1131 AB1133:AB1168 AB1170:AB1171 AB1173 AB1176:AB1188 AB1190 AB1193:AB1196 AB1198:AB1209 AB1211:AB1213 AB1215:AB1217 AB1219:AB1231 AB1233:AB1236 AB1238 AB1240:AB1245 AB1249 AB1251 AB1253:AB1279 AB1283 AB1285 AB1287:AB1289 AB1291 AB1293:AB1296 AB1298:AB1305 AB1307:AB1309 AB1312:AB1317 AB1319:AB1320 AB1324 AB1326:AB1331 AB1336:AB1337 AB1339:AB1341 AB1343:AB1344 AB1346:AB1347 AB1351 AB1354:AB1355 AB1357 AB1359:AB1360 AB1362 AB1366 AB1368 AB1372 AB1378 AB1387:AB1393 AB1397:AB1398 AB1400:AB1402 AB1405:AB1406 AB1413 AB1416 AB1421 AB1425:AB1428 AB1432:AB1435 AB1437 AB1333:AB1334 AB1370 AB1374:AB1375 AB1380 AB1382 AB1384 AB1409 AB1430 AB1439 AB1444:AB1452 AB1454:AB1461 AB1463:AB1468 AB1470:AB1472 AB1475:AB1482 AB1484 AB1486:AB1496 AB1499:AB1503 AB1505:AB1507 AB1509 AB1514:AB1529 AB1531:AB1536 AB1539 AB1542:AB1549 AB1551 AB1554:AB1557 AB1559 AB1561:AB1562 AB1564 AB1567:AB1569 AB1571:AB1573 AB1575:AB1582 AB1585:AB1598 AB1600:AB1602 AB1604:AB1607 AB1609 AB1611 AB1613:AB1620 AB1623:AB1625 AB1627:AB1628 AB1630 AB1632:AB1633 AB1635:AB1644 AB1646:AB1648 AB1651:AB1655 AB1657:AB1659 AB1662 AB1664:AB1665 AB1668:AB1675 AB1677:AB1680 AB1682:AB1686 AB1688:AB1691 AB1694 AB1696 AB1698:AB1700 AB1702 AB1704 AB1706 AB1708:AB1711 AB1714:AB1716 AB1718:AB1720 AB1722:AB1723 AB1725:AB1732 AB1734:AB1741 AB1743:AB1745 AB1747:AB1748 AB1750:AB1756 AB1758:AB1772 AB1774:AB1776 AB1779 AB1781 AB1783:AB1786 AB1788:AB1793 AB1797:AB1798 AB1800:AB1802 AB1804:AB1807 AB1809:AB1815 AB1818:AB1821 AB1823:AB1830 AB1832:AB1836 AB1839 AB1841 AB1843 AB1845:AB1847 AB1851:AB1863 AB1865:AB1867 AB1869:AB1881 AB1883:AB1885 AB1887:AB1888 AB1890 AB1892:AB1896 AB1901:AB1904 AB1906:AB1909 AB1911:AB1916 AB1919:AB1920 AB1922:AB1926 AB1928 AB1931:AB1932 AB1934:AB1937 AB1939:AB1942 AB1944:AB1949 AB1951:AB1953 AB1955:AB1965 AB1967 AB1969:AB1982 AB1984:AB1986 AB1988:AB1996 AB1998:AB2001 AB2004:AB2006 AB2010 AB2012:AB2021 AB2024:AB2030 AB2032:AB2033 AB2035:AB2037 AB2039:AB2043 AB2045:AB2050 AB2053:AB2064 AB2066:AB2069 AB2071:AB2073 AB2075 AB2078:AB2079 AB2081:AB2092 AB2094:AB2100 AB2102 AB2105 AB2107:AB2108 AB2110:AB2116 AB2118 AB2120:AB2123 AB2125 AB2128:AB2130 AB2132 AB2134:AB2135 AB2137:AB2138 AB2140:AB2145 AB2147:AB2150 AB2152 AB2154:AB2155 AB2157:AB2161 AB2163:AB2164 AB2166:AB2175 AB2177:AB2179 AB2181:AB2190 AB2192:AB2193 AB2195:AB2199 AB2201:AB2213 AB2215:AB2226 AB2228 AB2231:AB2233 AB2235:AB2242 AB2245:AB2251 AB2253:AB2256 AB2258 AB2260:AB2262 AB2264 AB2267 AB2269 AB2272:AB2289 AB2292 AB2294:AB2297 AB2299:AB2300 AB2302:AB2315 AB2317:AB2320 AB2322:AB2325 AB2327 AB2329:AB2333 AB2335:AB2336 AB2339:AB2340 AB2342:AB2345 AB2347 AB2349 AB2351:AB2352 AB2354:AB2368 AB2370:AB2373 AB2375 AB2378:AB2381 AB2383 AB2385:AB2394 AB2396 AB2399 AB2402:AB2411 AB2413:AB2420 AB2423 AB2426 AB2428:AB2442 AB2444:AB2449 AB2451:AB2462 AB2464:AB2473 AB2475:AB2478 AB2480:AB2482 AB2484:AB2486 AB2488:AB2489 AB2491:AB2492 AB2494:AB2496 AB2498:AB2500 AB2503 AB2505:AB2511 AB2516 AB2518 AB2520:AB2524 AB2527 AB2530 AB2532:AB2533 AB2535:AB2537 AB2541:AB2542 AB2544:AB2552 AB2555:AB2563 AB2565 AB2568:AB2574 AB2576 AB2578:AB2583 AB2585:AB2594 AB2596:AB2597 AB2599 AB2602:AB2609 AB2613:AB2615 AB2617:AB2622 AB2624 AB2626:AB2635 AB2637 AB2642:AB2643 AB2648:AB2649 AB2651 AB2653:AB2654 AB2656:AB2661 AB2664:AB2671 AB2673:AB2674 AB2676:AB2684 AB2686:AB2687 AB2689:AB2699 AB2701:AB2704 AB2706 AB2708:AB2709 AB2711:AB2712 AB2714:AB2717 AB2719:AB2725 AB2727:AB2733 AB2736:AB2762 AB2765:AB2769 AB2771:AB2779 AB2781:AB2784 AB2787:AB2801 AB2803:AB2810 AB2812:AB2816 AB2818:AB2819 AB2821 AB2823:AB2824 AB2826:AB2834 AB2836:AB2846 AB2848:AB2852 AB2854:AB2866 AB2868:AB2871 AB2873:AB2886 AB2888:AB2890 AB2892:AB2902 AB2905 AB2907:AB2923 AB2925:AB2927 AB2929:AB2935 AB2937 AB2939:AB2940 AB2942:AB2949 AB2951:AB2961 AB2963:AB2966 AB2968:AB2973 AB2976 AB2979:AB2989 AB2991:AB3000 AB3003 AB3005:AB3008 AB3010:AB3017 AB3019:AB3020 AB3022:AB3023 AB3025:AB3030 AB3032:AB3034 AB3036:AB3038 AB3040 AB3042 AB3044:AB3051 AB3053:AB3077 AB3079:AB3081 AB3083 AB3085:AB3110 AB3112:AB3152 AB3154:AB3163 AB3165:AB3188 AB3190:AB3194 AB3196:AB3211 AB3213:AB3214 AB3216:AB3222 AB3224:AB3228 AB3230:AB3245 AB3247:AB3249 AB3251 AB3253 AB3255:AB3256 AB3258 AB3261:AB3281 AB3283:AB3287 AB3289:AB3296 AB3298:AB3305 AB3307:AB3317 AB3319:AB3328 AB3330 AB3332:AB3337 AB3339:AB3369 AB3371:AB3385 AB3387:AB3391 AB3393:AB3419 AB3421:AB3422 AB3424 AB3427:AB3431 AB3433:AB3490 AB3492:AB3503 AB3505:AB3507 AB3509:AB3538 AB3540 AB3542:AB3549 AB3551:AB3554 AB3556 AB3559:AB3563 AB3579:AB3585 AB3606:AB3608 AB3617:AB3624 AB3565:AB3577 AB3587:AB3592 AB3594:AB3596 AB3598:AB3604 AB3610:AB3615 AB3626 AB3628:AB3629 AB3631:AB3684 AB3687:AB3695 AB3700:AB3702 AB3704:AB3714 AB3716 AB3718:AB3719 AB3721:AB3723 AB3725:AB3728 AB3730:AB3738 AB3740:AB3760 AB3762:AB3766 AB3768:AB3771 AB3773:AB3781 AB3783:AB3809 AB3811:AB3831 AB3833:AB3874 AB3876:AB3878 AB3880:AB3886 AB3888:AB3896 AB3898:AB3900 AB3902 AB3904:AB3910 AB3912:AB3918 AB3920:AB3933 AB3935:AB3942 AB3944:AB3950 AB3952:AB3990 AB3992:AB3994 AB3996:AB4009 AB4011:AB4013 AB4015:AB4023 AB4025 AB4027:AB4046 AB4048 AB4050:AB4079 AB4081:AB4093 AB4095:AB4134 AB4136:AB4160 AB4162:AB4168 AB4170:AB4183 AB4185:AB4188 AB4190:AB4203 AB4205:AB4241 AB4243:AB4250 AB4252:AB4261 AB4263:AB4264 AB4267:AB4273 AB4275:AB4289 AB4291:AB4298 AB4300:AB4303 AB4305:AB4316 AB4318:AB4320 AB4322:AB4324 AB4326:AB4330 AB4332:AB4342 AB4344:AB4348 AB4350:AB4373 AB4375:AB4417 AB4419:AB4448 AB4450:AB4472 AB4474:AB4513 AB4515:AB4563 AB4565:AB4571 AB4573:AB4581 AB4583:AB4591 AB4593:AB4604 AB4606:AB4614 AB4616:AB4628 AB4630:AB4632 AB4634:AB4678 AB4680:AB4688 AB4690:AB4705 AB4707:AB4711 AB4713:AB4723 AB4726:AB4744 AB4746:AB4747 AB4749:AB4772 AB4774:AB4783 AB4785:AB4789 AB4791:AB4801 AB4803:AB4806 AB4808:AB4826 AB4828:AB4842 AB4844:AB4850 AB4852:AB4880 AB4882:AB4888 AB4891:AB4896 AB4898:AB4904 AB4906:AB4909 AB4911:AB4926 AB4928:AB4936 AB4938 AB4940:AB4945 AB4947 AB4949:AB4950 AB4952:AB4960 AB4963:AB4967 AB4969:AB4972 AB4974:AB4980 AB4982:AB4998 AB5000:AB5023 AB5025 AB5027:AB5087 AB5089:AB5095 AB5097:AB5161 AB5163:AB5168 AB5170:AB5182 AB5184:AB5226 AB5228:AB5237 AB5239:AB5251 AB5253 AB5255:AB5256 AB5258:AB5278 AB5280:AB5341 AB5343:AB5344 AB5346:AB5348 AB5350:AB5351 AB5353:AB5368 AB5370:AB5383 AB5385:AB5390 AB5392:AB5405 AB5407:AB5429 AB5431:AB5441 AB5443:AB5462 AB5464 AB5466:AB5488 AB5490 AB5492:AB5493 AB5495:AB5512 AB5514:AB5526 AB5528:AB5556 AB5558:AB5577 AB5579:AB5590 AB5594:AB5600 AB5602 AB5604:AB5616 AB5618:AB5620 AB5622:AB5652 AB5654:AB5658 AB5660:AB5692 AB5694:AB5707 AB5709:AB5728 AB5730:AB5765 AB5767:AB5788 AB5790:AB5794 AB5796 AB5798:AB5807 AB5809:AB5840 AC5819 AB5842:AB5844 AB5846:AB5870 AB5874:AB5956 AB5958:AB5980 AB5982:AB6012 AB6014:AB6046 AB6048:AB6122 AB6124:AB6149 AB6151:AB6156 AB6158:AB6224 AB6226:AB6239 AB6241:AB6272 AB6274:AB6288 AB6291:AB6299 AB6301 AB6303 AB6305:AB6321 AB6323:AB6329 AB6331:AB6339 AB6341:AB6365 AB6367:AB6369 AB6371:AB6374 AB6376:AB6388 AB6390:AB6398 AB6400:AB6426 AB6428:AB6436 AB6438:AB6450 AB6452:AB6464 AB6466:AB6493 AB6495:AB6496 AB6498:AB6511 AB6513:AB6534 AB6536:AB6539 AB6541:AB6543 AB6545:AB6565 AB6567:AB6571 AB6573:AB6599 AB6601 AB6603 AB6605:AB6633 AB6637:AB6639 AB6641:AB6648 AB6650:AB6654 AB6656:AB6677 AB6679 AB6681:AB6692 AB6694:AB1048576">
    <cfRule type="cellIs" dxfId="3" priority="1" operator="equal">
      <formula>MAX(AB:AB)</formula>
    </cfRule>
  </conditionalFormatting>
  <conditionalFormatting sqref="AC1441:AC1442">
    <cfRule type="cellIs" dxfId="2" priority="142" operator="equal">
      <formula>MAX(AB:AB)</formula>
    </cfRule>
  </conditionalFormatting>
  <hyperlinks>
    <hyperlink ref="F1790" r:id="rId1"/>
    <hyperlink ref="F1784" r:id="rId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C00000"/>
  </sheetPr>
  <dimension ref="B2:AC124"/>
  <sheetViews>
    <sheetView showGridLines="0" workbookViewId="0">
      <pane ySplit="4" topLeftCell="A5" activePane="bottomLeft" state="frozen"/>
      <selection pane="bottomLeft" activeCell="B1" sqref="B1"/>
    </sheetView>
  </sheetViews>
  <sheetFormatPr defaultRowHeight="15" x14ac:dyDescent="0.25"/>
  <cols>
    <col min="21" max="23" width="11.28515625" customWidth="1"/>
    <col min="24" max="24" width="11.42578125" customWidth="1"/>
    <col min="25" max="27" width="17.7109375" customWidth="1"/>
    <col min="28" max="28" width="11.28515625" customWidth="1"/>
  </cols>
  <sheetData>
    <row r="2" spans="2:14" x14ac:dyDescent="0.25">
      <c r="D2" s="35" t="s">
        <v>4336</v>
      </c>
      <c r="N2" t="str">
        <f>ReportFileDate</f>
        <v>Sep 2017</v>
      </c>
    </row>
    <row r="3" spans="2:14" ht="18" x14ac:dyDescent="0.25">
      <c r="B3" s="30" t="str">
        <f>MonthName</f>
        <v>سبتمبر</v>
      </c>
      <c r="C3" s="31">
        <f ca="1">IF(D3&gt;0,D3,IF(ReportMonth&lt;MONTH(TODAY()),DAY(DATE(ReportYear,ReportMonth+1,1)-1),DAY(TODAY())))</f>
        <v>14</v>
      </c>
      <c r="D3" s="32"/>
    </row>
    <row r="30" spans="13:13" x14ac:dyDescent="0.25">
      <c r="M30" s="12"/>
    </row>
    <row r="102" spans="2:4" ht="15.75" customHeight="1" x14ac:dyDescent="0.3">
      <c r="B102" s="39" t="s">
        <v>8293</v>
      </c>
      <c r="C102" s="65" t="s">
        <v>8292</v>
      </c>
      <c r="D102" s="65"/>
    </row>
    <row r="103" spans="2:4" ht="21" customHeight="1" x14ac:dyDescent="0.45">
      <c r="B103" s="40">
        <f ca="1">HLOOKUP(C103,Settings!$H$51:$AK$52,2,FALSE)</f>
        <v>48</v>
      </c>
      <c r="C103" s="66" t="str">
        <f ca="1">HLOOKUP(Settings!H58,CHOOSE({2;1},Settings!$H$51:$AK$51,Settings!$H$54:$AK$54),2,FALSE)</f>
        <v>مكتب بريد</v>
      </c>
      <c r="D103" s="66"/>
    </row>
    <row r="104" spans="2:4" ht="21" customHeight="1" x14ac:dyDescent="0.45">
      <c r="B104" s="41">
        <f ca="1">HLOOKUP(C104,Settings!$H$51:$AK$52,2,FALSE)</f>
        <v>46</v>
      </c>
      <c r="C104" s="64" t="str">
        <f ca="1">HLOOKUP(Settings!H59,CHOOSE({2;1},Settings!$H$51:$AK$51,Settings!$H$54:$AK$54),2,FALSE)</f>
        <v>شكر</v>
      </c>
      <c r="D104" s="64"/>
    </row>
    <row r="105" spans="2:4" ht="21" customHeight="1" x14ac:dyDescent="0.45">
      <c r="B105" s="41">
        <f ca="1">HLOOKUP(C105,Settings!$H$51:$AK$52,2,FALSE)</f>
        <v>22</v>
      </c>
      <c r="C105" s="64" t="str">
        <f ca="1">HLOOKUP(Settings!H60,CHOOSE({2;1},Settings!$H$51:$AK$51,Settings!$H$54:$AK$54),2,FALSE)</f>
        <v>لم يصل</v>
      </c>
      <c r="D105" s="64"/>
    </row>
    <row r="106" spans="2:4" ht="21" customHeight="1" x14ac:dyDescent="0.45">
      <c r="B106" s="41">
        <f ca="1">HLOOKUP(C106,Settings!$H$51:$AK$52,2,FALSE)</f>
        <v>20</v>
      </c>
      <c r="C106" s="64" t="str">
        <f ca="1">HLOOKUP(Settings!H61,CHOOSE({2;1},Settings!$H$51:$AK$51,Settings!$H$54:$AK$54),2,FALSE)</f>
        <v>موقع</v>
      </c>
      <c r="D106" s="64"/>
    </row>
    <row r="107" spans="2:4" ht="21" customHeight="1" x14ac:dyDescent="0.45">
      <c r="B107" s="41">
        <f ca="1">HLOOKUP(C107,Settings!$H$51:$AK$52,2,FALSE)</f>
        <v>19</v>
      </c>
      <c r="C107" s="64" t="str">
        <f ca="1">HLOOKUP(Settings!H62,CHOOSE({2;1},Settings!$H$51:$AK$51,Settings!$H$54:$AK$54),2,FALSE)</f>
        <v>موظف</v>
      </c>
      <c r="D107" s="64"/>
    </row>
    <row r="108" spans="2:4" ht="21" customHeight="1" x14ac:dyDescent="0.45">
      <c r="B108" s="41">
        <f ca="1">HLOOKUP(C108,Settings!$H$51:$AK$52,2,FALSE)</f>
        <v>18</v>
      </c>
      <c r="C108" s="64" t="str">
        <f ca="1">HLOOKUP(Settings!H63,CHOOSE({2;1},Settings!$H$51:$AK$51,Settings!$H$54:$AK$54),2,FALSE)</f>
        <v>خدمة</v>
      </c>
      <c r="D108" s="64"/>
    </row>
    <row r="109" spans="2:4" ht="21" customHeight="1" x14ac:dyDescent="0.45">
      <c r="B109" s="41">
        <f ca="1">HLOOKUP(C109,Settings!$H$51:$AK$52,2,FALSE)</f>
        <v>17</v>
      </c>
      <c r="C109" s="64" t="str">
        <f ca="1">HLOOKUP(Settings!H64,CHOOSE({2;1},Settings!$H$51:$AK$51,Settings!$H$54:$AK$54),2,FALSE)</f>
        <v>تتبع</v>
      </c>
      <c r="D109" s="64"/>
    </row>
    <row r="110" spans="2:4" ht="21" customHeight="1" x14ac:dyDescent="0.45">
      <c r="B110" s="41">
        <f ca="1">HLOOKUP(C110,Settings!$H$51:$AK$52,2,FALSE)</f>
        <v>16</v>
      </c>
      <c r="C110" s="64" t="str">
        <f ca="1">HLOOKUP(Settings!H65,CHOOSE({2;1},Settings!$H$51:$AK$51,Settings!$H$54:$AK$54),2,FALSE)</f>
        <v>شكوى</v>
      </c>
      <c r="D110" s="64"/>
    </row>
    <row r="111" spans="2:4" ht="21" customHeight="1" x14ac:dyDescent="0.45">
      <c r="B111" s="41">
        <f ca="1">HLOOKUP(C111,Settings!$H$51:$AK$52,2,FALSE)</f>
        <v>14</v>
      </c>
      <c r="C111" s="64" t="str">
        <f ca="1">HLOOKUP(Settings!H66,CHOOSE({2;1},Settings!$H$51:$AK$51,Settings!$H$54:$AK$54),2,FALSE)</f>
        <v>خطأ</v>
      </c>
      <c r="D111" s="64"/>
    </row>
    <row r="112" spans="2:4" ht="21" customHeight="1" thickBot="1" x14ac:dyDescent="0.5">
      <c r="B112" s="42">
        <f ca="1">HLOOKUP(C112,Settings!$H$51:$AK$52,2,FALSE)</f>
        <v>13</v>
      </c>
      <c r="C112" s="67" t="str">
        <f ca="1">HLOOKUP(Settings!H67,CHOOSE({2;1},Settings!$H$51:$AK$51,Settings!$H$54:$AK$54),2,FALSE)</f>
        <v>فيزا</v>
      </c>
      <c r="D112" s="67"/>
    </row>
    <row r="114" spans="8:29" ht="46.5" x14ac:dyDescent="0.25">
      <c r="V114" s="63"/>
      <c r="W114" s="51"/>
      <c r="X114" s="68" t="str">
        <f ca="1">Settings!J62</f>
        <v>موظف</v>
      </c>
      <c r="Y114" s="68"/>
      <c r="Z114" s="51" t="str">
        <f ca="1">Settings!J81</f>
        <v>سرقة</v>
      </c>
      <c r="AA114" s="51"/>
      <c r="AB114" s="63"/>
      <c r="AC114" s="51"/>
    </row>
    <row r="115" spans="8:29" ht="39.75" x14ac:dyDescent="0.25">
      <c r="V115" s="63"/>
      <c r="W115" s="51"/>
      <c r="X115" s="58" t="str">
        <f ca="1">Settings!J65</f>
        <v>شكوى</v>
      </c>
      <c r="Y115" s="56" t="str">
        <f ca="1">Settings!J75</f>
        <v>صرف</v>
      </c>
      <c r="Z115" s="59" t="str">
        <f ca="1">Settings!J69</f>
        <v>البريد السريع</v>
      </c>
      <c r="AA115" s="60" t="str">
        <f ca="1">Settings!J63</f>
        <v>خدمة</v>
      </c>
      <c r="AB115" s="51"/>
      <c r="AC115" s="51"/>
    </row>
    <row r="116" spans="8:29" ht="16.5" x14ac:dyDescent="0.25">
      <c r="V116" s="63"/>
      <c r="W116" s="51"/>
      <c r="X116" s="51" t="str">
        <f ca="1">Settings!J79</f>
        <v>أين الطرد</v>
      </c>
      <c r="Y116" s="74" t="str">
        <f ca="1">Settings!J58</f>
        <v>مكتب بريد</v>
      </c>
      <c r="Z116" s="74"/>
      <c r="AA116" s="74"/>
      <c r="AB116" s="63"/>
      <c r="AC116" s="63"/>
    </row>
    <row r="117" spans="8:29" ht="31.5" x14ac:dyDescent="0.25">
      <c r="V117" s="63"/>
      <c r="W117" s="72" t="str">
        <f ca="1">Settings!J66</f>
        <v>خطأ</v>
      </c>
      <c r="X117" s="72"/>
      <c r="Y117" s="74"/>
      <c r="Z117" s="74"/>
      <c r="AA117" s="74"/>
      <c r="AB117" s="63"/>
      <c r="AC117" s="63"/>
    </row>
    <row r="118" spans="8:29" ht="29.25" x14ac:dyDescent="0.25">
      <c r="V118" s="63"/>
      <c r="W118" s="51"/>
      <c r="X118" s="62" t="str">
        <f ca="1">Settings!J76</f>
        <v>توكيل</v>
      </c>
      <c r="Y118" s="74"/>
      <c r="Z118" s="74"/>
      <c r="AA118" s="74"/>
      <c r="AB118" s="70" t="str">
        <f ca="1">Settings!J67</f>
        <v>فيزا</v>
      </c>
      <c r="AC118" s="70"/>
    </row>
    <row r="119" spans="8:29" ht="27" x14ac:dyDescent="0.25">
      <c r="V119" s="63"/>
      <c r="W119" s="52" t="str">
        <f ca="1">Settings!J73</f>
        <v>تليفون</v>
      </c>
      <c r="X119" s="51" t="str">
        <f ca="1">Settings!J82</f>
        <v>سوء معاملة</v>
      </c>
      <c r="Y119" s="57" t="str">
        <f ca="1">Settings!J68</f>
        <v>تأخير</v>
      </c>
      <c r="Z119" s="75" t="str">
        <f ca="1">Settings!J61</f>
        <v>موقع</v>
      </c>
      <c r="AA119" s="75"/>
      <c r="AB119" s="51" t="str">
        <f ca="1">Settings!J80</f>
        <v>شباك</v>
      </c>
      <c r="AC119" s="51"/>
    </row>
    <row r="120" spans="8:29" ht="21.75" x14ac:dyDescent="0.25">
      <c r="V120" s="73" t="str">
        <f ca="1">Settings!J60</f>
        <v>لم يصل</v>
      </c>
      <c r="W120" s="73"/>
      <c r="X120" s="73"/>
      <c r="Y120" s="55" t="str">
        <f ca="1">Settings!J72</f>
        <v>رفض</v>
      </c>
      <c r="Z120" s="75"/>
      <c r="AA120" s="75"/>
      <c r="AB120" s="53" t="str">
        <f ca="1">Settings!J74</f>
        <v>نظام</v>
      </c>
      <c r="AC120" s="51"/>
    </row>
    <row r="121" spans="8:29" ht="27.75" customHeight="1" x14ac:dyDescent="0.25">
      <c r="V121" s="73"/>
      <c r="W121" s="73"/>
      <c r="X121" s="73"/>
      <c r="Y121" s="51"/>
      <c r="Z121" s="51" t="str">
        <f ca="1">Settings!J78</f>
        <v>إهانة</v>
      </c>
      <c r="AA121" s="51" t="str">
        <f ca="1">Settings!J77</f>
        <v>معاش</v>
      </c>
      <c r="AB121" s="51"/>
      <c r="AC121" s="63"/>
    </row>
    <row r="122" spans="8:29" ht="38.25" customHeight="1" x14ac:dyDescent="0.25">
      <c r="V122" s="63"/>
      <c r="W122" s="54" t="str">
        <f ca="1">Settings!J71</f>
        <v>دفتر التوفير</v>
      </c>
      <c r="X122" s="71" t="str">
        <f ca="1">Settings!J64</f>
        <v>تتبع</v>
      </c>
      <c r="Y122" s="71"/>
      <c r="Z122" s="71"/>
      <c r="AA122" s="51"/>
      <c r="AB122" s="61" t="str">
        <f ca="1">Settings!J70</f>
        <v>رسوم</v>
      </c>
      <c r="AC122" s="51"/>
    </row>
    <row r="123" spans="8:29" ht="29.25" customHeight="1" x14ac:dyDescent="0.25">
      <c r="V123" s="63"/>
      <c r="W123" s="69" t="str">
        <f ca="1">Settings!J59</f>
        <v>شكر</v>
      </c>
      <c r="X123" s="69"/>
      <c r="Y123" s="69"/>
      <c r="Z123" s="69"/>
      <c r="AA123" s="69"/>
    </row>
    <row r="124" spans="8:29" ht="29.25" customHeight="1" x14ac:dyDescent="0.25">
      <c r="H124" s="22"/>
      <c r="V124" s="63"/>
      <c r="W124" s="69"/>
      <c r="X124" s="69"/>
      <c r="Y124" s="69"/>
      <c r="Z124" s="69"/>
      <c r="AA124" s="69"/>
    </row>
  </sheetData>
  <mergeCells count="19">
    <mergeCell ref="X114:Y114"/>
    <mergeCell ref="W123:AA124"/>
    <mergeCell ref="AB118:AC118"/>
    <mergeCell ref="X122:Z122"/>
    <mergeCell ref="W117:X117"/>
    <mergeCell ref="V120:X121"/>
    <mergeCell ref="Y116:AA118"/>
    <mergeCell ref="Z119:AA120"/>
    <mergeCell ref="C108:D108"/>
    <mergeCell ref="C109:D109"/>
    <mergeCell ref="C110:D110"/>
    <mergeCell ref="C111:D111"/>
    <mergeCell ref="C112:D112"/>
    <mergeCell ref="C107:D107"/>
    <mergeCell ref="C102:D102"/>
    <mergeCell ref="C103:D103"/>
    <mergeCell ref="C104:D104"/>
    <mergeCell ref="C105:D105"/>
    <mergeCell ref="C106:D106"/>
  </mergeCells>
  <conditionalFormatting sqref="C3">
    <cfRule type="expression" dxfId="1" priority="2">
      <formula>D3&gt;0</formula>
    </cfRule>
  </conditionalFormatting>
  <conditionalFormatting sqref="D3">
    <cfRule type="cellIs" dxfId="0" priority="1" operat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Spinner 2">
              <controlPr defaultSize="0" autoPict="0">
                <anchor moveWithCells="1" sizeWithCells="1">
                  <from>
                    <xdr:col>0</xdr:col>
                    <xdr:colOff>142875</xdr:colOff>
                    <xdr:row>1</xdr:row>
                    <xdr:rowOff>0</xdr:rowOff>
                  </from>
                  <to>
                    <xdr:col>0</xdr:col>
                    <xdr:colOff>428625</xdr:colOff>
                    <xdr:row>3</xdr:row>
                    <xdr:rowOff>142875</xdr:rowOff>
                  </to>
                </anchor>
              </controlPr>
            </control>
          </mc:Choice>
        </mc:AlternateContent>
        <mc:AlternateContent xmlns:mc="http://schemas.openxmlformats.org/markup-compatibility/2006">
          <mc:Choice Requires="x14">
            <control shapeId="4099" r:id="rId5" name="Button 3">
              <controlPr defaultSize="0" print="0" autoFill="0" autoPict="0" macro="[0]!updateData">
                <anchor moveWithCells="1">
                  <from>
                    <xdr:col>10</xdr:col>
                    <xdr:colOff>9525</xdr:colOff>
                    <xdr:row>1</xdr:row>
                    <xdr:rowOff>47625</xdr:rowOff>
                  </from>
                  <to>
                    <xdr:col>10</xdr:col>
                    <xdr:colOff>552450</xdr:colOff>
                    <xdr:row>2</xdr:row>
                    <xdr:rowOff>95250</xdr:rowOff>
                  </to>
                </anchor>
              </controlPr>
            </control>
          </mc:Choice>
        </mc:AlternateContent>
        <mc:AlternateContent xmlns:mc="http://schemas.openxmlformats.org/markup-compatibility/2006">
          <mc:Choice Requires="x14">
            <control shapeId="4100" r:id="rId6" name="Button 4">
              <controlPr defaultSize="0" print="0" autoFill="0" autoPict="0" macro="[0]!UpdatePPTT">
                <anchor moveWithCells="1" sizeWithCells="1">
                  <from>
                    <xdr:col>11</xdr:col>
                    <xdr:colOff>28575</xdr:colOff>
                    <xdr:row>1</xdr:row>
                    <xdr:rowOff>38100</xdr:rowOff>
                  </from>
                  <to>
                    <xdr:col>12</xdr:col>
                    <xdr:colOff>352425</xdr:colOff>
                    <xdr:row>2</xdr:row>
                    <xdr:rowOff>104775</xdr:rowOff>
                  </to>
                </anchor>
              </controlPr>
            </control>
          </mc:Choice>
        </mc:AlternateContent>
        <mc:AlternateContent xmlns:mc="http://schemas.openxmlformats.org/markup-compatibility/2006">
          <mc:Choice Requires="x14">
            <control shapeId="4102" r:id="rId7" name="Check Box 6">
              <controlPr defaultSize="0" autoFill="0" autoLine="0" autoPict="0">
                <anchor moveWithCells="1">
                  <from>
                    <xdr:col>4</xdr:col>
                    <xdr:colOff>257175</xdr:colOff>
                    <xdr:row>97</xdr:row>
                    <xdr:rowOff>38100</xdr:rowOff>
                  </from>
                  <to>
                    <xdr:col>5</xdr:col>
                    <xdr:colOff>457200</xdr:colOff>
                    <xdr:row>98</xdr:row>
                    <xdr:rowOff>57150</xdr:rowOff>
                  </to>
                </anchor>
              </controlPr>
            </control>
          </mc:Choice>
        </mc:AlternateContent>
        <mc:AlternateContent xmlns:mc="http://schemas.openxmlformats.org/markup-compatibility/2006">
          <mc:Choice Requires="x14">
            <control shapeId="4103" r:id="rId8" name="Check Box 7">
              <controlPr defaultSize="0" autoFill="0" autoLine="0" autoPict="0">
                <anchor moveWithCells="1">
                  <from>
                    <xdr:col>6</xdr:col>
                    <xdr:colOff>142875</xdr:colOff>
                    <xdr:row>97</xdr:row>
                    <xdr:rowOff>76200</xdr:rowOff>
                  </from>
                  <to>
                    <xdr:col>7</xdr:col>
                    <xdr:colOff>342900</xdr:colOff>
                    <xdr:row>98</xdr:row>
                    <xdr:rowOff>95250</xdr:rowOff>
                  </to>
                </anchor>
              </controlPr>
            </control>
          </mc:Choice>
        </mc:AlternateContent>
        <mc:AlternateContent xmlns:mc="http://schemas.openxmlformats.org/markup-compatibility/2006">
          <mc:Choice Requires="x14">
            <control shapeId="4104" r:id="rId9" name="Check Box 8">
              <controlPr defaultSize="0" autoFill="0" autoLine="0" autoPict="0">
                <anchor moveWithCells="1">
                  <from>
                    <xdr:col>5</xdr:col>
                    <xdr:colOff>28575</xdr:colOff>
                    <xdr:row>2</xdr:row>
                    <xdr:rowOff>19050</xdr:rowOff>
                  </from>
                  <to>
                    <xdr:col>6</xdr:col>
                    <xdr:colOff>228600</xdr:colOff>
                    <xdr:row>3</xdr:row>
                    <xdr:rowOff>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D26"/>
  <sheetViews>
    <sheetView topLeftCell="A4" workbookViewId="0">
      <selection activeCell="Q5" sqref="Q5"/>
    </sheetView>
  </sheetViews>
  <sheetFormatPr defaultRowHeight="15" x14ac:dyDescent="0.25"/>
  <cols>
    <col min="1" max="1" width="15.140625" customWidth="1"/>
    <col min="2" max="2" width="16.28515625" style="15" customWidth="1"/>
    <col min="3" max="3" width="3.5703125" style="15" customWidth="1"/>
    <col min="4" max="4" width="4" style="15" customWidth="1"/>
    <col min="5" max="5" width="4" bestFit="1" customWidth="1"/>
    <col min="6" max="6" width="3.140625" customWidth="1"/>
    <col min="7" max="7" width="3.85546875" customWidth="1"/>
    <col min="8" max="8" width="3.28515625" customWidth="1"/>
    <col min="9" max="9" width="3.42578125" customWidth="1"/>
    <col min="10" max="11" width="3.28515625" customWidth="1"/>
    <col min="12" max="13" width="3.140625" customWidth="1"/>
    <col min="14" max="15" width="3.5703125" customWidth="1"/>
    <col min="16" max="16" width="4" bestFit="1" customWidth="1"/>
    <col min="17" max="17" width="4" customWidth="1"/>
    <col min="18" max="18" width="3.140625" customWidth="1"/>
    <col min="19" max="19" width="3.5703125" customWidth="1"/>
    <col min="20" max="20" width="3.42578125" customWidth="1"/>
    <col min="21" max="21" width="4" customWidth="1"/>
    <col min="22" max="22" width="3.28515625" customWidth="1"/>
    <col min="23" max="23" width="3.7109375" customWidth="1"/>
    <col min="24" max="24" width="4.28515625" customWidth="1"/>
    <col min="25" max="26" width="3" bestFit="1" customWidth="1"/>
    <col min="27" max="27" width="3.28515625" bestFit="1" customWidth="1"/>
    <col min="28" max="29" width="3.5703125" bestFit="1" customWidth="1"/>
    <col min="30" max="30" width="3" bestFit="1" customWidth="1"/>
    <col min="31" max="31" width="3.42578125" bestFit="1" customWidth="1"/>
    <col min="32" max="32" width="3.28515625" bestFit="1" customWidth="1"/>
    <col min="33" max="33" width="2.7109375" customWidth="1"/>
    <col min="34" max="34" width="3.140625" bestFit="1" customWidth="1"/>
    <col min="35" max="35" width="3.140625" customWidth="1"/>
    <col min="36" max="36" width="3.28515625" customWidth="1"/>
    <col min="37" max="37" width="3.42578125" bestFit="1" customWidth="1"/>
    <col min="38" max="38" width="3.28515625" bestFit="1" customWidth="1"/>
    <col min="39" max="39" width="2.85546875" customWidth="1"/>
    <col min="40" max="40" width="3.140625" customWidth="1"/>
    <col min="41" max="41" width="3.28515625" customWidth="1"/>
    <col min="42" max="42" width="4" bestFit="1" customWidth="1"/>
    <col min="43" max="43" width="3.42578125" bestFit="1" customWidth="1"/>
    <col min="44" max="44" width="3.28515625" bestFit="1" customWidth="1"/>
    <col min="45" max="45" width="3.140625" bestFit="1" customWidth="1"/>
    <col min="46" max="46" width="3" customWidth="1"/>
    <col min="47" max="47" width="3.42578125" bestFit="1" customWidth="1"/>
    <col min="48" max="48" width="3" customWidth="1"/>
    <col min="49" max="49" width="3.28515625" bestFit="1" customWidth="1"/>
    <col min="50" max="50" width="3" customWidth="1"/>
    <col min="51" max="51" width="4.140625" bestFit="1" customWidth="1"/>
    <col min="52" max="52" width="2.5703125" customWidth="1"/>
    <col min="53" max="53" width="2.85546875" customWidth="1"/>
    <col min="54" max="54" width="3.28515625" customWidth="1"/>
    <col min="55" max="55" width="3.5703125" customWidth="1"/>
    <col min="56" max="56" width="11.28515625" bestFit="1" customWidth="1"/>
  </cols>
  <sheetData>
    <row r="1" spans="1:56" x14ac:dyDescent="0.25">
      <c r="B1"/>
    </row>
    <row r="3" spans="1:56" x14ac:dyDescent="0.25">
      <c r="A3" s="5" t="s">
        <v>851</v>
      </c>
      <c r="B3" s="5" t="s">
        <v>29</v>
      </c>
      <c r="C3"/>
      <c r="D3"/>
    </row>
    <row r="4" spans="1:56" x14ac:dyDescent="0.25">
      <c r="A4" s="5" t="s">
        <v>27</v>
      </c>
      <c r="B4" t="s">
        <v>852</v>
      </c>
      <c r="C4" t="s">
        <v>853</v>
      </c>
      <c r="D4" t="s">
        <v>817</v>
      </c>
      <c r="E4" t="s">
        <v>589</v>
      </c>
      <c r="F4" t="s">
        <v>854</v>
      </c>
      <c r="G4" t="s">
        <v>775</v>
      </c>
      <c r="H4" t="s">
        <v>855</v>
      </c>
      <c r="I4" t="s">
        <v>856</v>
      </c>
      <c r="J4" t="s">
        <v>621</v>
      </c>
      <c r="K4" t="s">
        <v>857</v>
      </c>
      <c r="L4" t="s">
        <v>858</v>
      </c>
      <c r="M4" t="s">
        <v>672</v>
      </c>
      <c r="N4" t="s">
        <v>859</v>
      </c>
      <c r="O4" t="s">
        <v>860</v>
      </c>
      <c r="P4" t="s">
        <v>537</v>
      </c>
      <c r="Q4" t="s">
        <v>476</v>
      </c>
      <c r="R4" t="s">
        <v>861</v>
      </c>
      <c r="S4" t="s">
        <v>579</v>
      </c>
      <c r="T4" t="s">
        <v>721</v>
      </c>
      <c r="U4" t="s">
        <v>526</v>
      </c>
      <c r="V4" t="s">
        <v>862</v>
      </c>
      <c r="W4" t="s">
        <v>863</v>
      </c>
      <c r="X4" t="s">
        <v>553</v>
      </c>
      <c r="Y4" t="s">
        <v>925</v>
      </c>
      <c r="Z4" t="s">
        <v>1025</v>
      </c>
      <c r="AA4" t="s">
        <v>1217</v>
      </c>
      <c r="AB4" t="s">
        <v>1247</v>
      </c>
      <c r="AC4" t="s">
        <v>1436</v>
      </c>
      <c r="AD4" t="s">
        <v>1518</v>
      </c>
      <c r="AE4" t="s">
        <v>1699</v>
      </c>
      <c r="AF4" t="s">
        <v>1737</v>
      </c>
      <c r="AG4" t="s">
        <v>1779</v>
      </c>
      <c r="AH4" t="s">
        <v>1939</v>
      </c>
      <c r="AI4" t="s">
        <v>2068</v>
      </c>
      <c r="AJ4" t="s">
        <v>598</v>
      </c>
      <c r="AK4" t="s">
        <v>2816</v>
      </c>
      <c r="AL4" t="s">
        <v>2958</v>
      </c>
      <c r="AM4" t="s">
        <v>2974</v>
      </c>
      <c r="AN4" t="s">
        <v>3180</v>
      </c>
      <c r="AO4" t="s">
        <v>3229</v>
      </c>
      <c r="AP4" t="s">
        <v>3570</v>
      </c>
      <c r="AQ4" t="s">
        <v>1016</v>
      </c>
      <c r="AR4" t="s">
        <v>4146</v>
      </c>
      <c r="AS4" t="s">
        <v>4219</v>
      </c>
      <c r="AT4" t="s">
        <v>4512</v>
      </c>
      <c r="AU4" t="s">
        <v>1839</v>
      </c>
      <c r="AV4" t="s">
        <v>4604</v>
      </c>
      <c r="AW4" t="s">
        <v>4806</v>
      </c>
      <c r="AX4" t="s">
        <v>4946</v>
      </c>
      <c r="AY4" t="s">
        <v>5050</v>
      </c>
      <c r="AZ4" t="s">
        <v>5417</v>
      </c>
      <c r="BA4" t="s">
        <v>5921</v>
      </c>
      <c r="BB4" t="s">
        <v>6315</v>
      </c>
      <c r="BC4" t="s">
        <v>6954</v>
      </c>
      <c r="BD4" t="s">
        <v>28</v>
      </c>
    </row>
    <row r="5" spans="1:56" x14ac:dyDescent="0.25">
      <c r="A5" s="6" t="s">
        <v>477</v>
      </c>
      <c r="B5" s="3"/>
      <c r="C5" s="3"/>
      <c r="D5" s="3"/>
      <c r="E5" s="3">
        <v>1</v>
      </c>
      <c r="F5" s="3"/>
      <c r="G5" s="3"/>
      <c r="H5" s="3"/>
      <c r="I5" s="3"/>
      <c r="J5" s="3"/>
      <c r="K5" s="3"/>
      <c r="L5" s="3"/>
      <c r="M5" s="3">
        <v>33</v>
      </c>
      <c r="N5" s="3">
        <v>1</v>
      </c>
      <c r="O5" s="3"/>
      <c r="P5" s="3"/>
      <c r="Q5" s="3">
        <v>65</v>
      </c>
      <c r="R5" s="3"/>
      <c r="S5" s="3">
        <v>11</v>
      </c>
      <c r="T5" s="3"/>
      <c r="U5" s="3"/>
      <c r="V5" s="3"/>
      <c r="W5" s="3"/>
      <c r="X5" s="3"/>
      <c r="Y5" s="3"/>
      <c r="Z5" s="3"/>
      <c r="AA5" s="3">
        <v>1</v>
      </c>
      <c r="AB5" s="3">
        <v>2</v>
      </c>
      <c r="AC5" s="3">
        <v>11</v>
      </c>
      <c r="AD5" s="3"/>
      <c r="AE5" s="3">
        <v>10</v>
      </c>
      <c r="AF5" s="3"/>
      <c r="AG5" s="3"/>
      <c r="AH5" s="3"/>
      <c r="AI5" s="3"/>
      <c r="AJ5" s="3">
        <v>4</v>
      </c>
      <c r="AK5" s="3"/>
      <c r="AL5" s="3"/>
      <c r="AM5" s="3">
        <v>7</v>
      </c>
      <c r="AN5" s="3"/>
      <c r="AO5" s="3"/>
      <c r="AP5" s="3">
        <v>9</v>
      </c>
      <c r="AQ5" s="3"/>
      <c r="AR5" s="3"/>
      <c r="AS5" s="3"/>
      <c r="AT5" s="3"/>
      <c r="AU5" s="3"/>
      <c r="AV5" s="3">
        <v>6</v>
      </c>
      <c r="AW5" s="3"/>
      <c r="AX5" s="3"/>
      <c r="AY5" s="3"/>
      <c r="AZ5" s="3"/>
      <c r="BA5" s="3"/>
      <c r="BB5" s="3"/>
      <c r="BC5" s="3"/>
      <c r="BD5" s="3">
        <v>161</v>
      </c>
    </row>
    <row r="6" spans="1:56" x14ac:dyDescent="0.25">
      <c r="A6" s="6" t="s">
        <v>563</v>
      </c>
      <c r="B6" s="3"/>
      <c r="C6" s="3"/>
      <c r="D6" s="3"/>
      <c r="E6" s="3"/>
      <c r="F6" s="3"/>
      <c r="G6" s="3"/>
      <c r="H6" s="3"/>
      <c r="I6" s="3"/>
      <c r="J6" s="3"/>
      <c r="K6" s="3"/>
      <c r="L6" s="3"/>
      <c r="M6" s="3"/>
      <c r="N6" s="3"/>
      <c r="O6" s="3"/>
      <c r="P6" s="3">
        <v>4</v>
      </c>
      <c r="Q6" s="3"/>
      <c r="R6" s="3"/>
      <c r="S6" s="3"/>
      <c r="T6" s="3"/>
      <c r="U6" s="3"/>
      <c r="V6" s="3"/>
      <c r="W6" s="3"/>
      <c r="X6" s="3"/>
      <c r="Y6" s="3"/>
      <c r="Z6" s="3"/>
      <c r="AA6" s="3"/>
      <c r="AB6" s="3"/>
      <c r="AC6" s="3"/>
      <c r="AD6" s="3"/>
      <c r="AE6" s="3"/>
      <c r="AF6" s="3"/>
      <c r="AG6" s="3"/>
      <c r="AH6" s="3"/>
      <c r="AI6" s="3"/>
      <c r="AJ6" s="3"/>
      <c r="AK6" s="3">
        <v>2</v>
      </c>
      <c r="AL6" s="3"/>
      <c r="AM6" s="3"/>
      <c r="AN6" s="3"/>
      <c r="AO6" s="3"/>
      <c r="AP6" s="3"/>
      <c r="AQ6" s="3"/>
      <c r="AR6" s="3"/>
      <c r="AS6" s="3"/>
      <c r="AT6" s="3"/>
      <c r="AU6" s="3"/>
      <c r="AV6" s="3"/>
      <c r="AW6" s="3"/>
      <c r="AX6" s="3"/>
      <c r="AY6" s="3"/>
      <c r="AZ6" s="3"/>
      <c r="BA6" s="3"/>
      <c r="BB6" s="3"/>
      <c r="BC6" s="3"/>
      <c r="BD6" s="3">
        <v>6</v>
      </c>
    </row>
    <row r="7" spans="1:56" x14ac:dyDescent="0.25">
      <c r="A7" s="6" t="s">
        <v>527</v>
      </c>
      <c r="B7" s="3">
        <v>2</v>
      </c>
      <c r="C7" s="3">
        <v>4</v>
      </c>
      <c r="D7" s="3"/>
      <c r="E7" s="3"/>
      <c r="F7" s="3"/>
      <c r="G7" s="3"/>
      <c r="H7" s="3"/>
      <c r="I7" s="3"/>
      <c r="J7" s="3"/>
      <c r="K7" s="3">
        <v>3</v>
      </c>
      <c r="L7" s="3">
        <v>2</v>
      </c>
      <c r="M7" s="3"/>
      <c r="N7" s="3"/>
      <c r="O7" s="3"/>
      <c r="P7" s="3">
        <v>27</v>
      </c>
      <c r="Q7" s="3"/>
      <c r="R7" s="3">
        <v>5</v>
      </c>
      <c r="S7" s="3"/>
      <c r="T7" s="3"/>
      <c r="U7" s="3">
        <v>280</v>
      </c>
      <c r="V7" s="3">
        <v>19</v>
      </c>
      <c r="W7" s="3"/>
      <c r="X7" s="3"/>
      <c r="Y7" s="3"/>
      <c r="Z7" s="3">
        <v>18</v>
      </c>
      <c r="AA7" s="3"/>
      <c r="AB7" s="3"/>
      <c r="AC7" s="3"/>
      <c r="AD7" s="3"/>
      <c r="AE7" s="3"/>
      <c r="AF7" s="3">
        <v>13</v>
      </c>
      <c r="AG7" s="3"/>
      <c r="AH7" s="3"/>
      <c r="AI7" s="3"/>
      <c r="AJ7" s="3"/>
      <c r="AK7" s="3"/>
      <c r="AL7" s="3"/>
      <c r="AM7" s="3"/>
      <c r="AN7" s="3"/>
      <c r="AO7" s="3"/>
      <c r="AP7" s="3">
        <v>3</v>
      </c>
      <c r="AQ7" s="3">
        <v>2</v>
      </c>
      <c r="AR7" s="3">
        <v>3</v>
      </c>
      <c r="AS7" s="3"/>
      <c r="AT7" s="3"/>
      <c r="AU7" s="3">
        <v>2</v>
      </c>
      <c r="AV7" s="3">
        <v>2</v>
      </c>
      <c r="AW7" s="3"/>
      <c r="AX7" s="3">
        <v>1</v>
      </c>
      <c r="AY7" s="3"/>
      <c r="AZ7" s="3"/>
      <c r="BA7" s="3"/>
      <c r="BB7" s="3"/>
      <c r="BC7" s="3"/>
      <c r="BD7" s="3">
        <v>386</v>
      </c>
    </row>
    <row r="8" spans="1:56" x14ac:dyDescent="0.25">
      <c r="A8" s="6" t="s">
        <v>598</v>
      </c>
      <c r="B8" s="3"/>
      <c r="C8" s="3"/>
      <c r="D8" s="3"/>
      <c r="E8" s="3">
        <v>1</v>
      </c>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v>1</v>
      </c>
    </row>
    <row r="9" spans="1:56" x14ac:dyDescent="0.25">
      <c r="A9" s="6" t="s">
        <v>589</v>
      </c>
      <c r="B9" s="3"/>
      <c r="C9" s="3"/>
      <c r="D9" s="3"/>
      <c r="E9" s="3">
        <v>1</v>
      </c>
      <c r="F9" s="3"/>
      <c r="G9" s="3"/>
      <c r="H9" s="3"/>
      <c r="I9" s="3"/>
      <c r="J9" s="3"/>
      <c r="K9" s="3"/>
      <c r="L9" s="3"/>
      <c r="M9" s="3"/>
      <c r="N9" s="3"/>
      <c r="O9" s="3"/>
      <c r="P9" s="3">
        <v>3</v>
      </c>
      <c r="Q9" s="3"/>
      <c r="R9" s="3"/>
      <c r="S9" s="3"/>
      <c r="T9" s="3"/>
      <c r="U9" s="3"/>
      <c r="V9" s="3"/>
      <c r="W9" s="3"/>
      <c r="X9" s="3"/>
      <c r="Y9" s="3"/>
      <c r="Z9" s="3"/>
      <c r="AA9" s="3">
        <v>1</v>
      </c>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v>5</v>
      </c>
    </row>
    <row r="10" spans="1:56" x14ac:dyDescent="0.25">
      <c r="A10" s="6" t="s">
        <v>590</v>
      </c>
      <c r="B10" s="3"/>
      <c r="C10" s="3"/>
      <c r="D10" s="3"/>
      <c r="E10" s="3">
        <v>728</v>
      </c>
      <c r="F10" s="3"/>
      <c r="G10" s="3">
        <v>27</v>
      </c>
      <c r="H10" s="3"/>
      <c r="I10" s="3"/>
      <c r="J10" s="3">
        <v>2</v>
      </c>
      <c r="K10" s="3"/>
      <c r="L10" s="3"/>
      <c r="M10" s="3"/>
      <c r="N10" s="3"/>
      <c r="O10" s="3"/>
      <c r="P10" s="3">
        <v>190</v>
      </c>
      <c r="Q10" s="3">
        <v>7</v>
      </c>
      <c r="R10" s="3"/>
      <c r="S10" s="3"/>
      <c r="T10" s="3"/>
      <c r="U10" s="3"/>
      <c r="V10" s="3"/>
      <c r="W10" s="3"/>
      <c r="X10" s="3"/>
      <c r="Y10" s="3"/>
      <c r="Z10" s="3"/>
      <c r="AA10" s="3">
        <v>45</v>
      </c>
      <c r="AB10" s="3"/>
      <c r="AC10" s="3"/>
      <c r="AD10" s="3">
        <v>1</v>
      </c>
      <c r="AE10" s="3"/>
      <c r="AF10" s="3"/>
      <c r="AG10" s="3"/>
      <c r="AH10" s="3"/>
      <c r="AI10" s="3">
        <v>6</v>
      </c>
      <c r="AJ10" s="3"/>
      <c r="AK10" s="3"/>
      <c r="AL10" s="3"/>
      <c r="AM10" s="3"/>
      <c r="AN10" s="3"/>
      <c r="AO10" s="3"/>
      <c r="AP10" s="3"/>
      <c r="AQ10" s="3"/>
      <c r="AR10" s="3"/>
      <c r="AS10" s="3"/>
      <c r="AT10" s="3"/>
      <c r="AU10" s="3"/>
      <c r="AV10" s="3"/>
      <c r="AW10" s="3">
        <v>3</v>
      </c>
      <c r="AX10" s="3"/>
      <c r="AY10" s="3"/>
      <c r="AZ10" s="3"/>
      <c r="BA10" s="3"/>
      <c r="BB10" s="3"/>
      <c r="BC10" s="3"/>
      <c r="BD10" s="3">
        <v>1009</v>
      </c>
    </row>
    <row r="11" spans="1:56" x14ac:dyDescent="0.25">
      <c r="A11" s="6" t="s">
        <v>722</v>
      </c>
      <c r="B11" s="3">
        <v>1</v>
      </c>
      <c r="C11" s="3"/>
      <c r="D11" s="3"/>
      <c r="E11" s="3"/>
      <c r="F11" s="3"/>
      <c r="G11" s="3"/>
      <c r="H11" s="3"/>
      <c r="I11" s="3"/>
      <c r="J11" s="3"/>
      <c r="K11" s="3"/>
      <c r="L11" s="3"/>
      <c r="M11" s="3">
        <v>6</v>
      </c>
      <c r="N11" s="3"/>
      <c r="O11" s="3"/>
      <c r="P11" s="3"/>
      <c r="Q11" s="3"/>
      <c r="R11" s="3"/>
      <c r="S11" s="3"/>
      <c r="T11" s="3">
        <v>1</v>
      </c>
      <c r="U11" s="3"/>
      <c r="V11" s="3"/>
      <c r="W11" s="3"/>
      <c r="X11" s="3"/>
      <c r="Y11" s="3"/>
      <c r="Z11" s="3"/>
      <c r="AA11" s="3">
        <v>2</v>
      </c>
      <c r="AB11" s="3"/>
      <c r="AC11" s="3"/>
      <c r="AD11" s="3"/>
      <c r="AE11" s="3"/>
      <c r="AF11" s="3"/>
      <c r="AG11" s="3">
        <v>2</v>
      </c>
      <c r="AH11" s="3"/>
      <c r="AI11" s="3"/>
      <c r="AJ11" s="3"/>
      <c r="AK11" s="3">
        <v>2</v>
      </c>
      <c r="AL11" s="3"/>
      <c r="AM11" s="3"/>
      <c r="AN11" s="3"/>
      <c r="AO11" s="3"/>
      <c r="AP11" s="3"/>
      <c r="AQ11" s="3"/>
      <c r="AR11" s="3"/>
      <c r="AS11" s="3"/>
      <c r="AT11" s="3"/>
      <c r="AU11" s="3"/>
      <c r="AV11" s="3"/>
      <c r="AW11" s="3"/>
      <c r="AX11" s="3"/>
      <c r="AY11" s="3"/>
      <c r="AZ11" s="3"/>
      <c r="BA11" s="3"/>
      <c r="BB11" s="3"/>
      <c r="BC11" s="3"/>
      <c r="BD11" s="3">
        <v>14</v>
      </c>
    </row>
    <row r="12" spans="1:56" x14ac:dyDescent="0.25">
      <c r="A12" s="6" t="s">
        <v>841</v>
      </c>
      <c r="B12" s="3">
        <v>8</v>
      </c>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v>2</v>
      </c>
      <c r="AO12" s="3"/>
      <c r="AP12" s="3"/>
      <c r="AQ12" s="3"/>
      <c r="AR12" s="3"/>
      <c r="AS12" s="3"/>
      <c r="AT12" s="3"/>
      <c r="AU12" s="3"/>
      <c r="AV12" s="3"/>
      <c r="AW12" s="3">
        <v>1</v>
      </c>
      <c r="AX12" s="3"/>
      <c r="AY12" s="3"/>
      <c r="AZ12" s="3"/>
      <c r="BA12" s="3"/>
      <c r="BB12" s="3"/>
      <c r="BC12" s="3"/>
      <c r="BD12" s="3">
        <v>11</v>
      </c>
    </row>
    <row r="13" spans="1:56" x14ac:dyDescent="0.25">
      <c r="A13" s="6" t="s">
        <v>580</v>
      </c>
      <c r="B13" s="3"/>
      <c r="C13" s="3"/>
      <c r="D13" s="3"/>
      <c r="E13" s="3">
        <v>1</v>
      </c>
      <c r="F13" s="3"/>
      <c r="G13" s="3"/>
      <c r="H13" s="3"/>
      <c r="I13" s="3"/>
      <c r="J13" s="3"/>
      <c r="K13" s="3"/>
      <c r="L13" s="3"/>
      <c r="M13" s="3">
        <v>2</v>
      </c>
      <c r="N13" s="3"/>
      <c r="O13" s="3"/>
      <c r="P13" s="3">
        <v>1</v>
      </c>
      <c r="Q13" s="3">
        <v>3</v>
      </c>
      <c r="R13" s="3"/>
      <c r="S13" s="3">
        <v>20</v>
      </c>
      <c r="T13" s="3"/>
      <c r="U13" s="3"/>
      <c r="V13" s="3"/>
      <c r="W13" s="3"/>
      <c r="X13" s="3"/>
      <c r="Y13" s="3"/>
      <c r="Z13" s="3"/>
      <c r="AA13" s="3"/>
      <c r="AB13" s="3"/>
      <c r="AC13" s="3"/>
      <c r="AD13" s="3"/>
      <c r="AE13" s="3"/>
      <c r="AF13" s="3"/>
      <c r="AG13" s="3"/>
      <c r="AH13" s="3"/>
      <c r="AI13" s="3"/>
      <c r="AJ13" s="3"/>
      <c r="AK13" s="3"/>
      <c r="AL13" s="3"/>
      <c r="AM13" s="3">
        <v>2</v>
      </c>
      <c r="AN13" s="3">
        <v>8</v>
      </c>
      <c r="AO13" s="3"/>
      <c r="AP13" s="3"/>
      <c r="AQ13" s="3"/>
      <c r="AR13" s="3"/>
      <c r="AS13" s="3"/>
      <c r="AT13" s="3"/>
      <c r="AU13" s="3"/>
      <c r="AV13" s="3"/>
      <c r="AW13" s="3"/>
      <c r="AX13" s="3"/>
      <c r="AY13" s="3"/>
      <c r="AZ13" s="3"/>
      <c r="BA13" s="3"/>
      <c r="BB13" s="3"/>
      <c r="BC13" s="3">
        <v>1</v>
      </c>
      <c r="BD13" s="3">
        <v>38</v>
      </c>
    </row>
    <row r="14" spans="1:56" x14ac:dyDescent="0.25">
      <c r="A14" s="6" t="s">
        <v>842</v>
      </c>
      <c r="B14" s="3"/>
      <c r="C14" s="3"/>
      <c r="D14" s="3"/>
      <c r="E14" s="3"/>
      <c r="F14" s="3"/>
      <c r="G14" s="3"/>
      <c r="H14" s="3"/>
      <c r="I14" s="3"/>
      <c r="J14" s="3">
        <v>1</v>
      </c>
      <c r="K14" s="3">
        <v>2</v>
      </c>
      <c r="L14" s="3"/>
      <c r="M14" s="3"/>
      <c r="N14" s="3"/>
      <c r="O14" s="3"/>
      <c r="P14" s="3"/>
      <c r="Q14" s="3"/>
      <c r="R14" s="3">
        <v>26</v>
      </c>
      <c r="S14" s="3"/>
      <c r="T14" s="3"/>
      <c r="U14" s="3"/>
      <c r="V14" s="3"/>
      <c r="W14" s="3"/>
      <c r="X14" s="3"/>
      <c r="Y14" s="3"/>
      <c r="Z14" s="3"/>
      <c r="AA14" s="3">
        <v>1</v>
      </c>
      <c r="AB14" s="3"/>
      <c r="AC14" s="3"/>
      <c r="AD14" s="3"/>
      <c r="AE14" s="3"/>
      <c r="AF14" s="3"/>
      <c r="AG14" s="3"/>
      <c r="AH14" s="3"/>
      <c r="AI14" s="3"/>
      <c r="AJ14" s="3">
        <v>3</v>
      </c>
      <c r="AK14" s="3"/>
      <c r="AL14" s="3"/>
      <c r="AM14" s="3"/>
      <c r="AN14" s="3"/>
      <c r="AO14" s="3"/>
      <c r="AP14" s="3"/>
      <c r="AQ14" s="3"/>
      <c r="AR14" s="3"/>
      <c r="AS14" s="3"/>
      <c r="AT14" s="3"/>
      <c r="AU14" s="3"/>
      <c r="AV14" s="3"/>
      <c r="AW14" s="3"/>
      <c r="AX14" s="3"/>
      <c r="AY14" s="3"/>
      <c r="AZ14" s="3"/>
      <c r="BA14" s="3"/>
      <c r="BB14" s="3"/>
      <c r="BC14" s="3"/>
      <c r="BD14" s="3">
        <v>33</v>
      </c>
    </row>
    <row r="15" spans="1:56" x14ac:dyDescent="0.25">
      <c r="A15" s="6" t="s">
        <v>538</v>
      </c>
      <c r="B15" s="3"/>
      <c r="C15" s="3"/>
      <c r="D15" s="3"/>
      <c r="E15" s="3"/>
      <c r="F15" s="3"/>
      <c r="G15" s="3"/>
      <c r="H15" s="3"/>
      <c r="I15" s="3"/>
      <c r="J15" s="3"/>
      <c r="K15" s="3"/>
      <c r="L15" s="3"/>
      <c r="M15" s="3"/>
      <c r="N15" s="3"/>
      <c r="O15" s="3"/>
      <c r="P15" s="3">
        <v>2</v>
      </c>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v>2</v>
      </c>
    </row>
    <row r="16" spans="1:56" x14ac:dyDescent="0.25">
      <c r="A16" s="6" t="s">
        <v>843</v>
      </c>
      <c r="B16" s="3"/>
      <c r="C16" s="3"/>
      <c r="D16" s="3"/>
      <c r="E16" s="3">
        <v>5</v>
      </c>
      <c r="F16" s="3"/>
      <c r="G16" s="3"/>
      <c r="H16" s="3"/>
      <c r="I16" s="3"/>
      <c r="J16" s="3"/>
      <c r="K16" s="3"/>
      <c r="L16" s="3"/>
      <c r="M16" s="3"/>
      <c r="N16" s="3"/>
      <c r="O16" s="3"/>
      <c r="P16" s="3">
        <v>1</v>
      </c>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v>6</v>
      </c>
    </row>
    <row r="17" spans="1:56" x14ac:dyDescent="0.25">
      <c r="A17" s="6" t="s">
        <v>844</v>
      </c>
      <c r="B17" s="3"/>
      <c r="C17" s="3"/>
      <c r="D17" s="3"/>
      <c r="E17" s="3">
        <v>1</v>
      </c>
      <c r="F17" s="3"/>
      <c r="G17" s="3"/>
      <c r="H17" s="3"/>
      <c r="I17" s="3">
        <v>12</v>
      </c>
      <c r="J17" s="3"/>
      <c r="K17" s="3"/>
      <c r="L17" s="3"/>
      <c r="M17" s="3"/>
      <c r="N17" s="3"/>
      <c r="O17" s="3"/>
      <c r="P17" s="3"/>
      <c r="Q17" s="3"/>
      <c r="R17" s="3"/>
      <c r="S17" s="3"/>
      <c r="T17" s="3"/>
      <c r="U17" s="3"/>
      <c r="V17" s="3"/>
      <c r="W17" s="3"/>
      <c r="X17" s="3"/>
      <c r="Y17" s="3"/>
      <c r="Z17" s="3"/>
      <c r="AA17" s="3">
        <v>2</v>
      </c>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v>15</v>
      </c>
    </row>
    <row r="18" spans="1:56" x14ac:dyDescent="0.25">
      <c r="A18" s="6" t="s">
        <v>845</v>
      </c>
      <c r="B18" s="3"/>
      <c r="C18" s="3"/>
      <c r="D18" s="3"/>
      <c r="E18" s="3">
        <v>6</v>
      </c>
      <c r="F18" s="3"/>
      <c r="G18" s="3"/>
      <c r="H18" s="3"/>
      <c r="I18" s="3"/>
      <c r="J18" s="3"/>
      <c r="K18" s="3"/>
      <c r="L18" s="3"/>
      <c r="M18" s="3"/>
      <c r="N18" s="3"/>
      <c r="O18" s="3">
        <v>3</v>
      </c>
      <c r="P18" s="3">
        <v>1</v>
      </c>
      <c r="Q18" s="3"/>
      <c r="R18" s="3"/>
      <c r="S18" s="3"/>
      <c r="T18" s="3"/>
      <c r="U18" s="3"/>
      <c r="V18" s="3"/>
      <c r="W18" s="3"/>
      <c r="X18" s="3"/>
      <c r="Y18" s="3"/>
      <c r="Z18" s="3"/>
      <c r="AA18" s="3"/>
      <c r="AB18" s="3">
        <v>14</v>
      </c>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v>24</v>
      </c>
    </row>
    <row r="19" spans="1:56" x14ac:dyDescent="0.25">
      <c r="A19" s="6" t="s">
        <v>846</v>
      </c>
      <c r="B19" s="3">
        <v>3</v>
      </c>
      <c r="C19" s="3"/>
      <c r="D19" s="3"/>
      <c r="E19" s="3"/>
      <c r="F19" s="3"/>
      <c r="G19" s="3"/>
      <c r="H19" s="3"/>
      <c r="I19" s="3"/>
      <c r="J19" s="3"/>
      <c r="K19" s="3">
        <v>1</v>
      </c>
      <c r="L19" s="3"/>
      <c r="M19" s="3"/>
      <c r="N19" s="3"/>
      <c r="O19" s="3"/>
      <c r="P19" s="3"/>
      <c r="Q19" s="3">
        <v>64</v>
      </c>
      <c r="R19" s="3"/>
      <c r="S19" s="3"/>
      <c r="T19" s="3"/>
      <c r="U19" s="3"/>
      <c r="V19" s="3"/>
      <c r="W19" s="3"/>
      <c r="X19" s="3"/>
      <c r="Y19" s="3"/>
      <c r="Z19" s="3">
        <v>1</v>
      </c>
      <c r="AA19" s="3"/>
      <c r="AB19" s="3">
        <v>4</v>
      </c>
      <c r="AC19" s="3"/>
      <c r="AD19" s="3"/>
      <c r="AE19" s="3"/>
      <c r="AF19" s="3"/>
      <c r="AG19" s="3"/>
      <c r="AH19" s="3"/>
      <c r="AI19" s="3"/>
      <c r="AJ19" s="3"/>
      <c r="AK19" s="3"/>
      <c r="AL19" s="3"/>
      <c r="AM19" s="3"/>
      <c r="AN19" s="3"/>
      <c r="AO19" s="3">
        <v>1</v>
      </c>
      <c r="AP19" s="3"/>
      <c r="AQ19" s="3"/>
      <c r="AR19" s="3"/>
      <c r="AS19" s="3"/>
      <c r="AT19" s="3"/>
      <c r="AU19" s="3"/>
      <c r="AV19" s="3"/>
      <c r="AW19" s="3"/>
      <c r="AX19" s="3"/>
      <c r="AY19" s="3"/>
      <c r="AZ19" s="3"/>
      <c r="BA19" s="3"/>
      <c r="BB19" s="3"/>
      <c r="BC19" s="3"/>
      <c r="BD19" s="3">
        <v>74</v>
      </c>
    </row>
    <row r="20" spans="1:56" x14ac:dyDescent="0.25">
      <c r="A20" s="6" t="s">
        <v>847</v>
      </c>
      <c r="B20" s="3"/>
      <c r="C20" s="3"/>
      <c r="D20" s="3"/>
      <c r="E20" s="3">
        <v>2</v>
      </c>
      <c r="F20" s="3"/>
      <c r="G20" s="3"/>
      <c r="H20" s="3"/>
      <c r="I20" s="3"/>
      <c r="J20" s="3"/>
      <c r="K20" s="3"/>
      <c r="L20" s="3"/>
      <c r="M20" s="3"/>
      <c r="N20" s="3"/>
      <c r="O20" s="3"/>
      <c r="P20" s="3">
        <v>2</v>
      </c>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v>4</v>
      </c>
    </row>
    <row r="21" spans="1:56" x14ac:dyDescent="0.25">
      <c r="A21" s="6" t="s">
        <v>848</v>
      </c>
      <c r="B21" s="3"/>
      <c r="C21" s="3"/>
      <c r="D21" s="3"/>
      <c r="E21" s="3"/>
      <c r="F21" s="3"/>
      <c r="G21" s="3"/>
      <c r="H21" s="3"/>
      <c r="I21" s="3"/>
      <c r="J21" s="3"/>
      <c r="K21" s="3"/>
      <c r="L21" s="3"/>
      <c r="M21" s="3"/>
      <c r="N21" s="3"/>
      <c r="O21" s="3"/>
      <c r="P21" s="3">
        <v>12</v>
      </c>
      <c r="Q21" s="3"/>
      <c r="R21" s="3"/>
      <c r="S21" s="3"/>
      <c r="T21" s="3"/>
      <c r="U21" s="3"/>
      <c r="V21" s="3"/>
      <c r="W21" s="3"/>
      <c r="X21" s="3"/>
      <c r="Y21" s="3"/>
      <c r="Z21" s="3"/>
      <c r="AA21" s="3">
        <v>2</v>
      </c>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v>14</v>
      </c>
    </row>
    <row r="22" spans="1:56" x14ac:dyDescent="0.25">
      <c r="A22" s="6" t="s">
        <v>849</v>
      </c>
      <c r="B22" s="3"/>
      <c r="C22" s="3"/>
      <c r="D22" s="3"/>
      <c r="E22" s="3">
        <v>143</v>
      </c>
      <c r="F22" s="3">
        <v>45</v>
      </c>
      <c r="G22" s="3"/>
      <c r="H22" s="3"/>
      <c r="I22" s="3"/>
      <c r="J22" s="3"/>
      <c r="K22" s="3"/>
      <c r="L22" s="3"/>
      <c r="M22" s="3"/>
      <c r="N22" s="3"/>
      <c r="O22" s="3"/>
      <c r="P22" s="3">
        <v>54</v>
      </c>
      <c r="Q22" s="3"/>
      <c r="R22" s="3"/>
      <c r="S22" s="3">
        <v>6</v>
      </c>
      <c r="T22" s="3"/>
      <c r="U22" s="3"/>
      <c r="V22" s="3"/>
      <c r="W22" s="3"/>
      <c r="X22" s="3"/>
      <c r="Y22" s="3"/>
      <c r="Z22" s="3"/>
      <c r="AA22" s="3"/>
      <c r="AB22" s="3"/>
      <c r="AC22" s="3"/>
      <c r="AD22" s="3"/>
      <c r="AE22" s="3"/>
      <c r="AF22" s="3"/>
      <c r="AG22" s="3"/>
      <c r="AH22" s="3"/>
      <c r="AI22" s="3"/>
      <c r="AJ22" s="3"/>
      <c r="AK22" s="3"/>
      <c r="AL22" s="3">
        <v>2</v>
      </c>
      <c r="AM22" s="3"/>
      <c r="AN22" s="3"/>
      <c r="AO22" s="3"/>
      <c r="AP22" s="3"/>
      <c r="AQ22" s="3"/>
      <c r="AR22" s="3"/>
      <c r="AS22" s="3"/>
      <c r="AT22" s="3"/>
      <c r="AU22" s="3"/>
      <c r="AV22" s="3"/>
      <c r="AW22" s="3"/>
      <c r="AX22" s="3"/>
      <c r="AY22" s="3"/>
      <c r="AZ22" s="3"/>
      <c r="BA22" s="3"/>
      <c r="BB22" s="3"/>
      <c r="BC22" s="3">
        <v>1</v>
      </c>
      <c r="BD22" s="3">
        <v>251</v>
      </c>
    </row>
    <row r="23" spans="1:56" x14ac:dyDescent="0.25">
      <c r="A23" s="6" t="s">
        <v>850</v>
      </c>
      <c r="B23" s="3">
        <v>1</v>
      </c>
      <c r="C23" s="3"/>
      <c r="D23" s="3"/>
      <c r="E23" s="3"/>
      <c r="F23" s="3"/>
      <c r="G23" s="3"/>
      <c r="H23" s="3"/>
      <c r="I23" s="3"/>
      <c r="J23" s="3"/>
      <c r="K23" s="3"/>
      <c r="L23" s="3">
        <v>49</v>
      </c>
      <c r="M23" s="3"/>
      <c r="N23" s="3"/>
      <c r="O23" s="3"/>
      <c r="P23" s="3">
        <v>3</v>
      </c>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v>1</v>
      </c>
      <c r="AX23" s="3"/>
      <c r="AY23" s="3"/>
      <c r="AZ23" s="3"/>
      <c r="BA23" s="3"/>
      <c r="BB23" s="3"/>
      <c r="BC23" s="3"/>
      <c r="BD23" s="3">
        <v>54</v>
      </c>
    </row>
    <row r="24" spans="1:56" x14ac:dyDescent="0.25">
      <c r="A24" s="6" t="s">
        <v>622</v>
      </c>
      <c r="B24" s="3"/>
      <c r="C24" s="3"/>
      <c r="D24" s="3"/>
      <c r="E24" s="3"/>
      <c r="F24" s="3"/>
      <c r="G24" s="3"/>
      <c r="H24" s="3"/>
      <c r="I24" s="3"/>
      <c r="J24" s="3">
        <v>82</v>
      </c>
      <c r="K24" s="3"/>
      <c r="L24" s="3"/>
      <c r="M24" s="3">
        <v>58</v>
      </c>
      <c r="N24" s="3"/>
      <c r="O24" s="3"/>
      <c r="P24" s="3"/>
      <c r="Q24" s="3"/>
      <c r="R24" s="3"/>
      <c r="S24" s="3"/>
      <c r="T24" s="3"/>
      <c r="U24" s="3"/>
      <c r="V24" s="3">
        <v>1</v>
      </c>
      <c r="W24" s="3"/>
      <c r="X24" s="3"/>
      <c r="Y24" s="3"/>
      <c r="Z24" s="3"/>
      <c r="AA24" s="3"/>
      <c r="AB24" s="3"/>
      <c r="AC24" s="3"/>
      <c r="AD24" s="3"/>
      <c r="AE24" s="3"/>
      <c r="AF24" s="3"/>
      <c r="AG24" s="3"/>
      <c r="AH24" s="3"/>
      <c r="AI24" s="3"/>
      <c r="AJ24" s="3"/>
      <c r="AK24" s="3"/>
      <c r="AL24" s="3"/>
      <c r="AM24" s="3"/>
      <c r="AN24" s="3"/>
      <c r="AO24" s="3">
        <v>9</v>
      </c>
      <c r="AP24" s="3"/>
      <c r="AQ24" s="3"/>
      <c r="AR24" s="3"/>
      <c r="AS24" s="3">
        <v>8</v>
      </c>
      <c r="AT24" s="3"/>
      <c r="AU24" s="3"/>
      <c r="AV24" s="3"/>
      <c r="AW24" s="3"/>
      <c r="AX24" s="3"/>
      <c r="AY24" s="3"/>
      <c r="AZ24" s="3"/>
      <c r="BA24" s="3"/>
      <c r="BB24" s="3"/>
      <c r="BC24" s="3"/>
      <c r="BD24" s="3">
        <v>158</v>
      </c>
    </row>
    <row r="25" spans="1:56" x14ac:dyDescent="0.25">
      <c r="A25" s="6" t="s">
        <v>554</v>
      </c>
      <c r="B25" s="3"/>
      <c r="C25" s="3"/>
      <c r="D25" s="3">
        <v>1</v>
      </c>
      <c r="E25" s="3">
        <v>1</v>
      </c>
      <c r="F25" s="3"/>
      <c r="G25" s="3"/>
      <c r="H25" s="3">
        <v>3</v>
      </c>
      <c r="I25" s="3">
        <v>1</v>
      </c>
      <c r="J25" s="3">
        <v>2</v>
      </c>
      <c r="K25" s="3"/>
      <c r="L25" s="3">
        <v>1</v>
      </c>
      <c r="M25" s="3"/>
      <c r="N25" s="3"/>
      <c r="O25" s="3"/>
      <c r="P25" s="3"/>
      <c r="Q25" s="3"/>
      <c r="R25" s="3"/>
      <c r="S25" s="3"/>
      <c r="T25" s="3"/>
      <c r="U25" s="3"/>
      <c r="V25" s="3"/>
      <c r="W25" s="3">
        <v>7</v>
      </c>
      <c r="X25" s="3">
        <v>3</v>
      </c>
      <c r="Y25" s="3">
        <v>7</v>
      </c>
      <c r="Z25" s="3"/>
      <c r="AA25" s="3"/>
      <c r="AB25" s="3"/>
      <c r="AC25" s="3"/>
      <c r="AD25" s="3"/>
      <c r="AE25" s="3"/>
      <c r="AF25" s="3"/>
      <c r="AG25" s="3"/>
      <c r="AH25" s="3">
        <v>5</v>
      </c>
      <c r="AI25" s="3">
        <v>1</v>
      </c>
      <c r="AJ25" s="3"/>
      <c r="AK25" s="3">
        <v>6</v>
      </c>
      <c r="AL25" s="3">
        <v>4</v>
      </c>
      <c r="AM25" s="3"/>
      <c r="AN25" s="3"/>
      <c r="AO25" s="3"/>
      <c r="AP25" s="3"/>
      <c r="AQ25" s="3">
        <v>8</v>
      </c>
      <c r="AR25" s="3"/>
      <c r="AS25" s="3"/>
      <c r="AT25" s="3">
        <v>2</v>
      </c>
      <c r="AU25" s="3"/>
      <c r="AV25" s="3"/>
      <c r="AW25" s="3"/>
      <c r="AX25" s="3">
        <v>4</v>
      </c>
      <c r="AY25" s="3">
        <v>2</v>
      </c>
      <c r="AZ25" s="3">
        <v>1</v>
      </c>
      <c r="BA25" s="3">
        <v>8</v>
      </c>
      <c r="BB25" s="3">
        <v>3</v>
      </c>
      <c r="BC25" s="3"/>
      <c r="BD25" s="3">
        <v>70</v>
      </c>
    </row>
    <row r="26" spans="1:56" x14ac:dyDescent="0.25">
      <c r="A26" s="6" t="s">
        <v>28</v>
      </c>
      <c r="B26" s="3">
        <v>15</v>
      </c>
      <c r="C26" s="3">
        <v>4</v>
      </c>
      <c r="D26" s="3">
        <v>1</v>
      </c>
      <c r="E26" s="3">
        <v>890</v>
      </c>
      <c r="F26" s="3">
        <v>45</v>
      </c>
      <c r="G26" s="3">
        <v>27</v>
      </c>
      <c r="H26" s="3">
        <v>3</v>
      </c>
      <c r="I26" s="3">
        <v>13</v>
      </c>
      <c r="J26" s="3">
        <v>87</v>
      </c>
      <c r="K26" s="3">
        <v>6</v>
      </c>
      <c r="L26" s="3">
        <v>52</v>
      </c>
      <c r="M26" s="3">
        <v>99</v>
      </c>
      <c r="N26" s="3">
        <v>1</v>
      </c>
      <c r="O26" s="3">
        <v>3</v>
      </c>
      <c r="P26" s="3">
        <v>300</v>
      </c>
      <c r="Q26" s="3">
        <v>139</v>
      </c>
      <c r="R26" s="3">
        <v>31</v>
      </c>
      <c r="S26" s="3">
        <v>37</v>
      </c>
      <c r="T26" s="3">
        <v>1</v>
      </c>
      <c r="U26" s="3">
        <v>280</v>
      </c>
      <c r="V26" s="3">
        <v>20</v>
      </c>
      <c r="W26" s="3">
        <v>7</v>
      </c>
      <c r="X26" s="3">
        <v>3</v>
      </c>
      <c r="Y26" s="3">
        <v>7</v>
      </c>
      <c r="Z26" s="3">
        <v>19</v>
      </c>
      <c r="AA26" s="3">
        <v>54</v>
      </c>
      <c r="AB26" s="3">
        <v>20</v>
      </c>
      <c r="AC26" s="3">
        <v>11</v>
      </c>
      <c r="AD26" s="3">
        <v>1</v>
      </c>
      <c r="AE26" s="3">
        <v>10</v>
      </c>
      <c r="AF26" s="3">
        <v>13</v>
      </c>
      <c r="AG26" s="3">
        <v>2</v>
      </c>
      <c r="AH26" s="3">
        <v>5</v>
      </c>
      <c r="AI26" s="3">
        <v>7</v>
      </c>
      <c r="AJ26" s="3">
        <v>7</v>
      </c>
      <c r="AK26" s="3">
        <v>10</v>
      </c>
      <c r="AL26" s="3">
        <v>6</v>
      </c>
      <c r="AM26" s="3">
        <v>9</v>
      </c>
      <c r="AN26" s="3">
        <v>10</v>
      </c>
      <c r="AO26" s="3">
        <v>10</v>
      </c>
      <c r="AP26" s="3">
        <v>12</v>
      </c>
      <c r="AQ26" s="3">
        <v>10</v>
      </c>
      <c r="AR26" s="3">
        <v>3</v>
      </c>
      <c r="AS26" s="3">
        <v>8</v>
      </c>
      <c r="AT26" s="3">
        <v>2</v>
      </c>
      <c r="AU26" s="3">
        <v>2</v>
      </c>
      <c r="AV26" s="3">
        <v>8</v>
      </c>
      <c r="AW26" s="3">
        <v>5</v>
      </c>
      <c r="AX26" s="3">
        <v>5</v>
      </c>
      <c r="AY26" s="3">
        <v>2</v>
      </c>
      <c r="AZ26" s="3">
        <v>1</v>
      </c>
      <c r="BA26" s="3">
        <v>8</v>
      </c>
      <c r="BB26" s="3">
        <v>3</v>
      </c>
      <c r="BC26" s="3">
        <v>2</v>
      </c>
      <c r="BD26" s="3">
        <v>2336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I16"/>
  <sheetViews>
    <sheetView workbookViewId="0">
      <selection activeCell="I15" sqref="I15"/>
    </sheetView>
  </sheetViews>
  <sheetFormatPr defaultRowHeight="15" x14ac:dyDescent="0.25"/>
  <cols>
    <col min="2" max="2" width="30.42578125" customWidth="1"/>
    <col min="3" max="3" width="13.85546875" bestFit="1" customWidth="1"/>
    <col min="4" max="4" width="18.5703125" bestFit="1" customWidth="1"/>
    <col min="5" max="5" width="7.140625" bestFit="1" customWidth="1"/>
    <col min="8" max="8" width="29" bestFit="1" customWidth="1"/>
  </cols>
  <sheetData>
    <row r="2" spans="2:9" x14ac:dyDescent="0.25">
      <c r="B2" t="s">
        <v>1208</v>
      </c>
      <c r="C2">
        <f ca="1">VLOOKUP(PPTTag,B4:C33,2,FALSE)</f>
        <v>7</v>
      </c>
      <c r="H2" t="s">
        <v>10064</v>
      </c>
      <c r="I2" t="str">
        <f>IF(AND(GraphTag="[BarChart_Daily]",WeeklyReport),"[BarChart_Week_Daily]",VLOOKUP(GraphTag,H4:I33,2,FALSE))</f>
        <v>Word_Tree</v>
      </c>
    </row>
    <row r="4" spans="2:9" x14ac:dyDescent="0.25">
      <c r="B4" t="s">
        <v>1198</v>
      </c>
      <c r="C4" s="28" t="str">
        <f ca="1">DAY(WeeklyFrom)&amp;IF(MONTH(WeeklyFrom)&lt;&gt;MONTH(WeeklyTo)," "&amp;CHOOSE(MONTH(WeeklyFrom),"يناير","فبراير","مارس","أبريل","مايو","يونيو","يوليو","أغسطس","سبتمبر","أكتوبر","نوفمبر","ديسمبر"),"")&amp;" - "&amp;DAY(WeeklyTo)&amp;" "&amp;CHOOSE(MONTH(WeeklyTo),"يناير","فبراير","مارس","أبريل","مايو","يونيو","يوليو","أغسطس","سبتمبر","أكتوبر","نوفمبر","ديسمبر") &amp;" " &amp; ReportYear</f>
        <v>1 - 14 سبتمبر 2017</v>
      </c>
      <c r="E4" s="28"/>
      <c r="H4" t="s">
        <v>8244</v>
      </c>
      <c r="I4" t="s">
        <v>8244</v>
      </c>
    </row>
    <row r="5" spans="2:9" x14ac:dyDescent="0.25">
      <c r="B5" t="s">
        <v>1199</v>
      </c>
      <c r="C5" t="str">
        <f ca="1">TEXT((VLOOKUP(D5,'Graph data'!$V$3:$W$8,2,FALSE)+VLOOKUP(E5,'Graph data'!$V$3:$W$8,2,FALSE))/SUM('Graph data'!W3:W8),"0.0%")</f>
        <v>80.4%</v>
      </c>
      <c r="D5" s="27" t="s">
        <v>23</v>
      </c>
      <c r="E5" s="27" t="s">
        <v>21</v>
      </c>
      <c r="H5" t="s">
        <v>2252</v>
      </c>
      <c r="I5" t="s">
        <v>2252</v>
      </c>
    </row>
    <row r="6" spans="2:9" x14ac:dyDescent="0.25">
      <c r="B6" t="s">
        <v>1200</v>
      </c>
      <c r="C6" t="str">
        <f ca="1">TEXT((VLOOKUP(D5,'Graph data'!$V$3:$W$8,2,FALSE))/SUM('Graph data'!W3:W8),"0.0%")</f>
        <v>52.8%</v>
      </c>
      <c r="H6" t="s">
        <v>8245</v>
      </c>
      <c r="I6" t="s">
        <v>8245</v>
      </c>
    </row>
    <row r="7" spans="2:9" x14ac:dyDescent="0.25">
      <c r="B7" t="s">
        <v>1201</v>
      </c>
      <c r="C7" t="str">
        <f ca="1">TEXT(VLOOKUP(E5,'Graph data'!$V$3:$W$8,2,FALSE)/SUM('Graph data'!W3:W8),"0.0%")</f>
        <v>27.5%</v>
      </c>
      <c r="H7" t="s">
        <v>8246</v>
      </c>
      <c r="I7" t="s">
        <v>8246</v>
      </c>
    </row>
    <row r="8" spans="2:9" x14ac:dyDescent="0.25">
      <c r="B8" t="s">
        <v>1202</v>
      </c>
      <c r="C8">
        <f ca="1">SUM(C9:C14)</f>
        <v>316</v>
      </c>
      <c r="H8" t="s">
        <v>8247</v>
      </c>
      <c r="I8" t="s">
        <v>8247</v>
      </c>
    </row>
    <row r="9" spans="2:9" x14ac:dyDescent="0.25">
      <c r="B9" t="s">
        <v>1203</v>
      </c>
      <c r="C9">
        <f ca="1">VLOOKUP(D9,'Graph data'!$V$3:$W$8,2,FALSE)</f>
        <v>167</v>
      </c>
      <c r="D9" s="27" t="s">
        <v>23</v>
      </c>
      <c r="H9" t="s">
        <v>8248</v>
      </c>
      <c r="I9" t="s">
        <v>8248</v>
      </c>
    </row>
    <row r="10" spans="2:9" x14ac:dyDescent="0.25">
      <c r="B10" t="s">
        <v>1204</v>
      </c>
      <c r="C10">
        <f ca="1">VLOOKUP(D10,'Graph data'!$V$3:$W$8,2,FALSE)</f>
        <v>87</v>
      </c>
      <c r="D10" s="27" t="s">
        <v>21</v>
      </c>
      <c r="H10" t="s">
        <v>8249</v>
      </c>
      <c r="I10" t="s">
        <v>8249</v>
      </c>
    </row>
    <row r="11" spans="2:9" x14ac:dyDescent="0.25">
      <c r="B11" t="s">
        <v>1205</v>
      </c>
      <c r="C11">
        <f ca="1">VLOOKUP(D11,'Graph data'!$V$3:$W$8,2,FALSE)</f>
        <v>35</v>
      </c>
      <c r="D11" s="27" t="s">
        <v>24</v>
      </c>
      <c r="H11" t="s">
        <v>8250</v>
      </c>
      <c r="I11" t="s">
        <v>8250</v>
      </c>
    </row>
    <row r="12" spans="2:9" x14ac:dyDescent="0.25">
      <c r="B12" t="s">
        <v>1206</v>
      </c>
      <c r="C12">
        <f ca="1">VLOOKUP(D12,'Graph data'!$V$3:$W$8,2,FALSE)</f>
        <v>18</v>
      </c>
      <c r="D12" s="27" t="s">
        <v>25</v>
      </c>
      <c r="H12" t="s">
        <v>8251</v>
      </c>
      <c r="I12" t="s">
        <v>8251</v>
      </c>
    </row>
    <row r="13" spans="2:9" x14ac:dyDescent="0.25">
      <c r="B13" t="s">
        <v>1207</v>
      </c>
      <c r="C13">
        <f ca="1">VLOOKUP(D13,'Graph data'!$V$3:$W$8,2,FALSE)</f>
        <v>2</v>
      </c>
      <c r="D13" s="27" t="s">
        <v>31</v>
      </c>
      <c r="H13" t="s">
        <v>8252</v>
      </c>
      <c r="I13" t="s">
        <v>8252</v>
      </c>
    </row>
    <row r="14" spans="2:9" x14ac:dyDescent="0.25">
      <c r="B14" t="s">
        <v>1208</v>
      </c>
      <c r="C14">
        <f ca="1">VLOOKUP(D14,'Graph data'!$V$3:$W$8,2,FALSE)</f>
        <v>7</v>
      </c>
      <c r="D14" s="27" t="s">
        <v>26</v>
      </c>
      <c r="H14" t="s">
        <v>8311</v>
      </c>
      <c r="I14" t="s">
        <v>8312</v>
      </c>
    </row>
    <row r="15" spans="2:9" x14ac:dyDescent="0.25">
      <c r="B15" t="s">
        <v>6591</v>
      </c>
      <c r="C15" t="str">
        <f>IF(WeeklyReport,"للأسبوع " &amp; Settings!K17,"منذ بداية الشهر")</f>
        <v>منذ بداية الشهر</v>
      </c>
      <c r="H15" t="s">
        <v>10064</v>
      </c>
      <c r="I15" t="s">
        <v>10065</v>
      </c>
    </row>
    <row r="16" spans="2:9" x14ac:dyDescent="0.25">
      <c r="B16" t="s">
        <v>29986</v>
      </c>
      <c r="C16" t="str">
        <f>Issuer</f>
        <v>قطاع خدمة العملاء -  المحور التجاري</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G373"/>
  <sheetViews>
    <sheetView showGridLines="0" topLeftCell="D1" zoomScale="98" zoomScaleNormal="98" workbookViewId="0">
      <selection activeCell="S2" sqref="S2"/>
    </sheetView>
  </sheetViews>
  <sheetFormatPr defaultRowHeight="15" x14ac:dyDescent="0.25"/>
  <cols>
    <col min="2" max="7" width="6.5703125" style="43" customWidth="1"/>
    <col min="8" max="8" width="7" style="43" bestFit="1" customWidth="1"/>
    <col min="9" max="15" width="8.7109375" customWidth="1"/>
    <col min="18" max="18" width="18.5703125" bestFit="1" customWidth="1"/>
    <col min="27" max="27" width="17.85546875" bestFit="1" customWidth="1"/>
    <col min="52" max="59" width="11.5703125" customWidth="1"/>
  </cols>
  <sheetData>
    <row r="1" spans="1:59" ht="16.5" x14ac:dyDescent="0.25">
      <c r="BA1" s="51"/>
      <c r="BD1" s="51"/>
      <c r="BE1" s="51"/>
      <c r="BF1" s="51"/>
      <c r="BG1" s="51"/>
    </row>
    <row r="2" spans="1:59" x14ac:dyDescent="0.25">
      <c r="C2" s="45"/>
      <c r="D2" s="45">
        <v>1</v>
      </c>
      <c r="E2" s="45">
        <v>2</v>
      </c>
      <c r="F2" s="45">
        <v>3</v>
      </c>
      <c r="G2" s="45">
        <v>4</v>
      </c>
      <c r="H2" s="45">
        <v>5</v>
      </c>
      <c r="I2" s="10">
        <v>6</v>
      </c>
      <c r="J2" s="10">
        <v>7</v>
      </c>
      <c r="K2" s="10">
        <v>8</v>
      </c>
      <c r="L2" s="10">
        <v>9</v>
      </c>
      <c r="M2" s="10">
        <v>10</v>
      </c>
      <c r="N2" s="10">
        <v>11</v>
      </c>
      <c r="O2" s="10">
        <v>12</v>
      </c>
      <c r="P2" t="s">
        <v>4298</v>
      </c>
      <c r="S2" s="6" t="str">
        <f>"بيان بالإستفسارات المرسلة عن طريق الموقع الإليكترونى" &amp; TitleAddedText</f>
        <v>بيان بالإستفسارات المرسلة عن طريق الموقع الإليكترونى
لشهر سبتمبر 2017</v>
      </c>
      <c r="Y2" t="s">
        <v>358</v>
      </c>
      <c r="Z2" t="s">
        <v>357</v>
      </c>
      <c r="AA2" t="s">
        <v>357</v>
      </c>
    </row>
    <row r="3" spans="1:59" x14ac:dyDescent="0.25">
      <c r="A3" s="1"/>
      <c r="C3" s="46" t="s">
        <v>25</v>
      </c>
      <c r="D3" s="43">
        <f ca="1">COUNTIFS(Report!$K:$K,D$2,Report!$L:$L,"&lt;=" &amp; MTDReportDay,Report!$I:$I,$C3)</f>
        <v>17</v>
      </c>
      <c r="E3" s="43">
        <f ca="1">COUNTIFS(Report!$K:$K,E$2,Report!$L:$L,"&lt;=" &amp; MTDReportDay,Report!$I:$I,$C3)</f>
        <v>24</v>
      </c>
      <c r="F3" s="43">
        <f ca="1">COUNTIFS(Report!$K:$K,F$2,Report!$L:$L,"&lt;=" &amp; MTDReportDay,Report!$I:$I,$C3)</f>
        <v>25</v>
      </c>
      <c r="G3" s="43">
        <f ca="1">COUNTIFS(Report!$K:$K,G$2,Report!$L:$L,"&lt;=" &amp; MTDReportDay,Report!$I:$I,$C3)</f>
        <v>30</v>
      </c>
      <c r="H3" s="43">
        <f ca="1">COUNTIFS(Report!$K:$K,H$2,Report!$L:$L,"&lt;=" &amp; MTDReportDay,Report!$I:$I,$C3)</f>
        <v>25</v>
      </c>
      <c r="I3">
        <f ca="1">COUNTIFS(Report!$K:$K,I$2,Report!$L:$L,"&lt;=" &amp; MTDReportDay,Report!$I:$I,$C3)</f>
        <v>31</v>
      </c>
      <c r="J3">
        <f ca="1">COUNTIFS(Report!$K:$K,J$2,Report!$L:$L,"&lt;=" &amp; MTDReportDay,Report!$I:$I,$C3)</f>
        <v>39</v>
      </c>
      <c r="K3">
        <f ca="1">COUNTIFS(Report!$K:$K,K$2,Report!$L:$L,"&lt;=" &amp; MTDReportDay,Report!$I:$I,$C3)</f>
        <v>21</v>
      </c>
      <c r="L3">
        <f ca="1">COUNTIFS(Report!$K:$K,L$2,Report!$L:$L,"&lt;=" &amp; MTDReportDay,Report!$I:$I,$C3)</f>
        <v>18</v>
      </c>
      <c r="M3">
        <f ca="1">COUNTIFS(Report!$K:$K,M$2,Report!$L:$L,"&lt;=" &amp; MTDReportDay,Report!$I:$I,$C3)</f>
        <v>0</v>
      </c>
      <c r="N3">
        <f ca="1">COUNTIFS(Report!$K:$K,N$2,Report!$L:$L,"&lt;=" &amp; MTDReportDay,Report!$I:$I,$C3)</f>
        <v>0</v>
      </c>
      <c r="O3">
        <f ca="1">COUNTIFS(Report!$K:$K,O$2,Report!$L:$L,"&lt;=" &amp; MTDReportDay,Report!$I:$I,$C3)</f>
        <v>0</v>
      </c>
      <c r="P3">
        <f ca="1">COUNTIFS(Report!$I:$I,$C3,Report!$B:$B,"&gt;=" &amp; WeeklyFrom,Report!$B:$B,"&lt;=" &amp; WeeklyTo)</f>
        <v>18</v>
      </c>
      <c r="R3" s="9" t="s">
        <v>25</v>
      </c>
      <c r="S3">
        <f ca="1">HLOOKUP(CHOOSE(WeeklyReport+1,ReportMonth,"Weekly"),$C$2:$P$8,2,FALSE)+ROW()*0.00001</f>
        <v>18.000029999999999</v>
      </c>
      <c r="T3">
        <f t="shared" ref="T3:T8" ca="1" si="0">_xlfn.RANK.EQ(S3,$S$3:$S$8,0)</f>
        <v>4</v>
      </c>
      <c r="U3">
        <v>1</v>
      </c>
      <c r="V3" t="str">
        <f ca="1">VLOOKUP(U3,CHOOSE({1,2},$T$3:$T$8,$R$3:$R$8),2,FALSE)</f>
        <v>استفسار عن مسار الطرد</v>
      </c>
      <c r="W3">
        <f ca="1">ROUND(VLOOKUP(U3,CHOOSE({1,2},$T$3:$T$8,$S$3:$S$8),2,FALSE),0)</f>
        <v>167</v>
      </c>
      <c r="Y3">
        <f ca="1">COUNTIFS(Report!$B:$B,"&gt;=" &amp; WeeklyFrom,Report!$B:$B,"&lt;=" &amp; WeeklyTo,Report!$AC:$AC,'Graph data'!Y$2,Report!$I:$I,'Graph data'!$V3)</f>
        <v>135</v>
      </c>
      <c r="Z3">
        <f t="shared" ref="Z3:Z8" ca="1" si="1">-AA3</f>
        <v>-29</v>
      </c>
      <c r="AA3">
        <f ca="1">COUNTIFS(Report!$B:$B,"&gt;=" &amp; WeeklyFrom,Report!$B:$B,"&lt;=" &amp; WeeklyTo,Report!$AC:$AC,'Graph data'!AA$2,Report!$I:$I,'Graph data'!$V3)</f>
        <v>29</v>
      </c>
    </row>
    <row r="4" spans="1:59" ht="27" customHeight="1" x14ac:dyDescent="0.25">
      <c r="A4" s="1"/>
      <c r="C4" s="46" t="s">
        <v>24</v>
      </c>
      <c r="D4" s="43">
        <f ca="1">COUNTIFS(Report!$K:$K,D$2,Report!$L:$L,"&lt;=" &amp; MTDReportDay,Report!$I:$I,$C4)</f>
        <v>55</v>
      </c>
      <c r="E4" s="43">
        <f ca="1">COUNTIFS(Report!$K:$K,E$2,Report!$L:$L,"&lt;=" &amp; MTDReportDay,Report!$I:$I,$C4)</f>
        <v>37</v>
      </c>
      <c r="F4" s="43">
        <f ca="1">COUNTIFS(Report!$K:$K,F$2,Report!$L:$L,"&lt;=" &amp; MTDReportDay,Report!$I:$I,$C4)</f>
        <v>59</v>
      </c>
      <c r="G4" s="43">
        <f ca="1">COUNTIFS(Report!$K:$K,G$2,Report!$L:$L,"&lt;=" &amp; MTDReportDay,Report!$I:$I,$C4)</f>
        <v>45</v>
      </c>
      <c r="H4" s="43">
        <f ca="1">COUNTIFS(Report!$K:$K,H$2,Report!$L:$L,"&lt;=" &amp; MTDReportDay,Report!$I:$I,$C4)</f>
        <v>39</v>
      </c>
      <c r="I4">
        <f ca="1">COUNTIFS(Report!$K:$K,I$2,Report!$L:$L,"&lt;=" &amp; MTDReportDay,Report!$I:$I,$C4)</f>
        <v>53</v>
      </c>
      <c r="J4">
        <f ca="1">COUNTIFS(Report!$K:$K,J$2,Report!$L:$L,"&lt;=" &amp; MTDReportDay,Report!$I:$I,$C4)</f>
        <v>49</v>
      </c>
      <c r="K4">
        <f ca="1">COUNTIFS(Report!$K:$K,K$2,Report!$L:$L,"&lt;=" &amp; MTDReportDay,Report!$I:$I,$C4)</f>
        <v>36</v>
      </c>
      <c r="L4">
        <f ca="1">COUNTIFS(Report!$K:$K,L$2,Report!$L:$L,"&lt;=" &amp; MTDReportDay,Report!$I:$I,$C4)</f>
        <v>35</v>
      </c>
      <c r="M4">
        <f ca="1">COUNTIFS(Report!$K:$K,M$2,Report!$L:$L,"&lt;=" &amp; MTDReportDay,Report!$I:$I,$C4)</f>
        <v>0</v>
      </c>
      <c r="N4">
        <f ca="1">COUNTIFS(Report!$K:$K,N$2,Report!$L:$L,"&lt;=" &amp; MTDReportDay,Report!$I:$I,$C4)</f>
        <v>0</v>
      </c>
      <c r="O4">
        <f ca="1">COUNTIFS(Report!$K:$K,O$2,Report!$L:$L,"&lt;=" &amp; MTDReportDay,Report!$I:$I,$C4)</f>
        <v>0</v>
      </c>
      <c r="P4">
        <f ca="1">COUNTIFS(Report!$I:$I,$C4,Report!$B:$B,"&gt;=" &amp; WeeklyFrom,Report!$B:$B,"&lt;=" &amp; WeeklyTo)</f>
        <v>35</v>
      </c>
      <c r="R4" s="9" t="s">
        <v>24</v>
      </c>
      <c r="S4">
        <f ca="1">HLOOKUP(CHOOSE(WeeklyReport+1,ReportMonth,"Weekly"),$C$2:$P$8,3,FALSE)+ROW()*0.00001</f>
        <v>35.000039999999998</v>
      </c>
      <c r="T4">
        <f t="shared" ca="1" si="0"/>
        <v>3</v>
      </c>
      <c r="U4">
        <v>2</v>
      </c>
      <c r="V4" t="str">
        <f ca="1">VLOOKUP(U4,CHOOSE({1,2},$T$3:$T$8,$R$3:$R$8),2,FALSE)</f>
        <v>شــكــوى</v>
      </c>
      <c r="W4">
        <f ca="1">ROUND(VLOOKUP(U4,CHOOSE({1,2},$T$3:$T$8,$S$3:$S$8),2,FALSE),0)</f>
        <v>87</v>
      </c>
      <c r="Y4">
        <f ca="1">COUNTIFS(Report!$B:$B,"&gt;=" &amp; WeeklyFrom,Report!$B:$B,"&lt;=" &amp; WeeklyTo,Report!$AC:$AC,'Graph data'!Y$2,Report!$I:$I,'Graph data'!$V4)</f>
        <v>72</v>
      </c>
      <c r="Z4">
        <f t="shared" ca="1" si="1"/>
        <v>-13</v>
      </c>
      <c r="AA4">
        <f ca="1">COUNTIFS(Report!$B:$B,"&gt;=" &amp; WeeklyFrom,Report!$B:$B,"&lt;=" &amp; WeeklyTo,Report!$AC:$AC,'Graph data'!AA$2,Report!$I:$I,'Graph data'!$V4)</f>
        <v>13</v>
      </c>
    </row>
    <row r="5" spans="1:59" ht="33" customHeight="1" x14ac:dyDescent="0.25">
      <c r="A5" s="1"/>
      <c r="C5" s="46" t="s">
        <v>23</v>
      </c>
      <c r="D5" s="43">
        <f ca="1">COUNTIFS(Report!$K:$K,D$2,Report!$L:$L,"&lt;=" &amp; MTDReportDay,Report!$I:$I,$C5)</f>
        <v>156</v>
      </c>
      <c r="E5" s="43">
        <f ca="1">COUNTIFS(Report!$K:$K,E$2,Report!$L:$L,"&lt;=" &amp; MTDReportDay,Report!$I:$I,$C5)</f>
        <v>181</v>
      </c>
      <c r="F5" s="43">
        <f ca="1">COUNTIFS(Report!$K:$K,F$2,Report!$L:$L,"&lt;=" &amp; MTDReportDay,Report!$I:$I,$C5)</f>
        <v>221</v>
      </c>
      <c r="G5" s="43">
        <f ca="1">COUNTIFS(Report!$K:$K,G$2,Report!$L:$L,"&lt;=" &amp; MTDReportDay,Report!$I:$I,$C5)</f>
        <v>181</v>
      </c>
      <c r="H5" s="43">
        <f ca="1">COUNTIFS(Report!$K:$K,H$2,Report!$L:$L,"&lt;=" &amp; MTDReportDay,Report!$I:$I,$C5)</f>
        <v>129</v>
      </c>
      <c r="I5">
        <f ca="1">COUNTIFS(Report!$K:$K,I$2,Report!$L:$L,"&lt;=" &amp; MTDReportDay,Report!$I:$I,$C5)</f>
        <v>365</v>
      </c>
      <c r="J5">
        <f ca="1">COUNTIFS(Report!$K:$K,J$2,Report!$L:$L,"&lt;=" &amp; MTDReportDay,Report!$I:$I,$C5)</f>
        <v>213</v>
      </c>
      <c r="K5">
        <f ca="1">COUNTIFS(Report!$K:$K,K$2,Report!$L:$L,"&lt;=" &amp; MTDReportDay,Report!$I:$I,$C5)</f>
        <v>202</v>
      </c>
      <c r="L5">
        <f ca="1">COUNTIFS(Report!$K:$K,L$2,Report!$L:$L,"&lt;=" &amp; MTDReportDay,Report!$I:$I,$C5)</f>
        <v>167</v>
      </c>
      <c r="M5">
        <f ca="1">COUNTIFS(Report!$K:$K,M$2,Report!$L:$L,"&lt;=" &amp; MTDReportDay,Report!$I:$I,$C5)</f>
        <v>0</v>
      </c>
      <c r="N5">
        <f ca="1">COUNTIFS(Report!$K:$K,N$2,Report!$L:$L,"&lt;=" &amp; MTDReportDay,Report!$I:$I,$C5)</f>
        <v>0</v>
      </c>
      <c r="O5">
        <f ca="1">COUNTIFS(Report!$K:$K,O$2,Report!$L:$L,"&lt;=" &amp; MTDReportDay,Report!$I:$I,$C5)</f>
        <v>0</v>
      </c>
      <c r="P5">
        <f ca="1">COUNTIFS(Report!$I:$I,$C5,Report!$B:$B,"&gt;=" &amp; WeeklyFrom,Report!$B:$B,"&lt;=" &amp; WeeklyTo)</f>
        <v>167</v>
      </c>
      <c r="R5" s="9" t="s">
        <v>23</v>
      </c>
      <c r="S5">
        <f ca="1">HLOOKUP(CHOOSE(WeeklyReport+1,ReportMonth,"Weekly"),$C$2:$P$8,4,FALSE)+ROW()*0.00001</f>
        <v>167.00004999999999</v>
      </c>
      <c r="T5">
        <f t="shared" ca="1" si="0"/>
        <v>1</v>
      </c>
      <c r="U5">
        <v>3</v>
      </c>
      <c r="V5" t="str">
        <f ca="1">VLOOKUP(U5,CHOOSE({1,2},$T$3:$T$8,$R$3:$R$8),2,FALSE)</f>
        <v>استفســار عن خدمــة</v>
      </c>
      <c r="W5">
        <f ca="1">ROUND(VLOOKUP(U5,CHOOSE({1,2},$T$3:$T$8,$S$3:$S$8),2,FALSE),0)</f>
        <v>35</v>
      </c>
      <c r="Y5">
        <f ca="1">COUNTIFS(Report!$B:$B,"&gt;=" &amp; WeeklyFrom,Report!$B:$B,"&lt;=" &amp; WeeklyTo,Report!$AC:$AC,'Graph data'!Y$2,Report!$I:$I,'Graph data'!$V5)</f>
        <v>27</v>
      </c>
      <c r="Z5">
        <f t="shared" ca="1" si="1"/>
        <v>-7</v>
      </c>
      <c r="AA5">
        <f ca="1">COUNTIFS(Report!$B:$B,"&gt;=" &amp; WeeklyFrom,Report!$B:$B,"&lt;=" &amp; WeeklyTo,Report!$AC:$AC,'Graph data'!AA$2,Report!$I:$I,'Graph data'!$V5)</f>
        <v>7</v>
      </c>
    </row>
    <row r="6" spans="1:59" ht="33.75" customHeight="1" x14ac:dyDescent="0.25">
      <c r="A6" s="1"/>
      <c r="C6" s="46" t="s">
        <v>26</v>
      </c>
      <c r="D6" s="43">
        <f ca="1">COUNTIFS(Report!$K:$K,D$2,Report!$L:$L,"&lt;=" &amp; MTDReportDay,Report!$I:$I,$C6)</f>
        <v>2</v>
      </c>
      <c r="E6" s="43">
        <f ca="1">COUNTIFS(Report!$K:$K,E$2,Report!$L:$L,"&lt;=" &amp; MTDReportDay,Report!$I:$I,$C6)</f>
        <v>4</v>
      </c>
      <c r="F6" s="43">
        <f ca="1">COUNTIFS(Report!$K:$K,F$2,Report!$L:$L,"&lt;=" &amp; MTDReportDay,Report!$I:$I,$C6)</f>
        <v>8</v>
      </c>
      <c r="G6" s="43">
        <f ca="1">COUNTIFS(Report!$K:$K,G$2,Report!$L:$L,"&lt;=" &amp; MTDReportDay,Report!$I:$I,$C6)</f>
        <v>8</v>
      </c>
      <c r="H6" s="43">
        <f ca="1">COUNTIFS(Report!$K:$K,H$2,Report!$L:$L,"&lt;=" &amp; MTDReportDay,Report!$I:$I,$C6)</f>
        <v>0</v>
      </c>
      <c r="I6">
        <f ca="1">COUNTIFS(Report!$K:$K,I$2,Report!$L:$L,"&lt;=" &amp; MTDReportDay,Report!$I:$I,$C6)</f>
        <v>11</v>
      </c>
      <c r="J6">
        <f ca="1">COUNTIFS(Report!$K:$K,J$2,Report!$L:$L,"&lt;=" &amp; MTDReportDay,Report!$I:$I,$C6)</f>
        <v>12</v>
      </c>
      <c r="K6">
        <f ca="1">COUNTIFS(Report!$K:$K,K$2,Report!$L:$L,"&lt;=" &amp; MTDReportDay,Report!$I:$I,$C6)</f>
        <v>4</v>
      </c>
      <c r="L6">
        <f ca="1">COUNTIFS(Report!$K:$K,L$2,Report!$L:$L,"&lt;=" &amp; MTDReportDay,Report!$I:$I,$C6)</f>
        <v>7</v>
      </c>
      <c r="M6">
        <f ca="1">COUNTIFS(Report!$K:$K,M$2,Report!$L:$L,"&lt;=" &amp; MTDReportDay,Report!$I:$I,$C6)</f>
        <v>0</v>
      </c>
      <c r="N6">
        <f ca="1">COUNTIFS(Report!$K:$K,N$2,Report!$L:$L,"&lt;=" &amp; MTDReportDay,Report!$I:$I,$C6)</f>
        <v>0</v>
      </c>
      <c r="O6">
        <f ca="1">COUNTIFS(Report!$K:$K,O$2,Report!$L:$L,"&lt;=" &amp; MTDReportDay,Report!$I:$I,$C6)</f>
        <v>0</v>
      </c>
      <c r="P6">
        <f ca="1">COUNTIFS(Report!$I:$I,$C6,Report!$B:$B,"&gt;=" &amp; WeeklyFrom,Report!$B:$B,"&lt;=" &amp; WeeklyTo)</f>
        <v>7</v>
      </c>
      <c r="R6" s="9" t="s">
        <v>26</v>
      </c>
      <c r="S6">
        <f ca="1">HLOOKUP(CHOOSE(WeeklyReport+1,ReportMonth,"Weekly"),$C$2:$P$8,5,FALSE)+ROW()*0.00001</f>
        <v>7.0000600000000004</v>
      </c>
      <c r="T6">
        <f t="shared" ca="1" si="0"/>
        <v>5</v>
      </c>
      <c r="U6">
        <v>4</v>
      </c>
      <c r="V6" t="str">
        <f ca="1">VLOOKUP(U6,CHOOSE({1,2},$T$3:$T$8,$R$3:$R$8),2,FALSE)</f>
        <v>أخـــــرى</v>
      </c>
      <c r="W6">
        <f ca="1">ROUND(VLOOKUP(U6,CHOOSE({1,2},$T$3:$T$8,$S$3:$S$8),2,FALSE),0)</f>
        <v>18</v>
      </c>
      <c r="Y6">
        <f ca="1">COUNTIFS(Report!$B:$B,"&gt;=" &amp; WeeklyFrom,Report!$B:$B,"&lt;=" &amp; WeeklyTo,Report!$AC:$AC,'Graph data'!Y$2,Report!$I:$I,'Graph data'!$V6)</f>
        <v>17</v>
      </c>
      <c r="Z6">
        <f t="shared" ca="1" si="1"/>
        <v>-1</v>
      </c>
      <c r="AA6">
        <f ca="1">COUNTIFS(Report!$B:$B,"&gt;=" &amp; WeeklyFrom,Report!$B:$B,"&lt;=" &amp; WeeklyTo,Report!$AC:$AC,'Graph data'!AA$2,Report!$I:$I,'Graph data'!$V6)</f>
        <v>1</v>
      </c>
    </row>
    <row r="7" spans="1:59" ht="31.5" customHeight="1" x14ac:dyDescent="0.25">
      <c r="A7" s="1"/>
      <c r="C7" s="46" t="s">
        <v>21</v>
      </c>
      <c r="D7" s="43">
        <f ca="1">COUNTIFS(Report!$K:$K,D$2,Report!$L:$L,"&lt;=" &amp; MTDReportDay,Report!$I:$I,$C7)</f>
        <v>79</v>
      </c>
      <c r="E7" s="43">
        <f ca="1">COUNTIFS(Report!$K:$K,E$2,Report!$L:$L,"&lt;=" &amp; MTDReportDay,Report!$I:$I,$C7)</f>
        <v>72</v>
      </c>
      <c r="F7" s="43">
        <f ca="1">COUNTIFS(Report!$K:$K,F$2,Report!$L:$L,"&lt;=" &amp; MTDReportDay,Report!$I:$I,$C7)</f>
        <v>137</v>
      </c>
      <c r="G7" s="43">
        <f ca="1">COUNTIFS(Report!$K:$K,G$2,Report!$L:$L,"&lt;=" &amp; MTDReportDay,Report!$I:$I,$C7)</f>
        <v>102</v>
      </c>
      <c r="H7" s="43">
        <f ca="1">COUNTIFS(Report!$K:$K,H$2,Report!$L:$L,"&lt;=" &amp; MTDReportDay,Report!$I:$I,$C7)</f>
        <v>68</v>
      </c>
      <c r="I7">
        <f ca="1">COUNTIFS(Report!$K:$K,I$2,Report!$L:$L,"&lt;=" &amp; MTDReportDay,Report!$I:$I,$C7)</f>
        <v>134</v>
      </c>
      <c r="J7">
        <f ca="1">COUNTIFS(Report!$K:$K,J$2,Report!$L:$L,"&lt;=" &amp; MTDReportDay,Report!$I:$I,$C7)</f>
        <v>126</v>
      </c>
      <c r="K7">
        <f ca="1">COUNTIFS(Report!$K:$K,K$2,Report!$L:$L,"&lt;=" &amp; MTDReportDay,Report!$I:$I,$C7)</f>
        <v>112</v>
      </c>
      <c r="L7">
        <f ca="1">COUNTIFS(Report!$K:$K,L$2,Report!$L:$L,"&lt;=" &amp; MTDReportDay,Report!$I:$I,$C7)</f>
        <v>87</v>
      </c>
      <c r="M7">
        <f ca="1">COUNTIFS(Report!$K:$K,M$2,Report!$L:$L,"&lt;=" &amp; MTDReportDay,Report!$I:$I,$C7)</f>
        <v>0</v>
      </c>
      <c r="N7">
        <f ca="1">COUNTIFS(Report!$K:$K,N$2,Report!$L:$L,"&lt;=" &amp; MTDReportDay,Report!$I:$I,$C7)</f>
        <v>0</v>
      </c>
      <c r="O7">
        <f ca="1">COUNTIFS(Report!$K:$K,O$2,Report!$L:$L,"&lt;=" &amp; MTDReportDay,Report!$I:$I,$C7)</f>
        <v>0</v>
      </c>
      <c r="P7">
        <f ca="1">COUNTIFS(Report!$I:$I,$C7,Report!$B:$B,"&gt;=" &amp; WeeklyFrom,Report!$B:$B,"&lt;=" &amp; WeeklyTo)</f>
        <v>87</v>
      </c>
      <c r="R7" s="9" t="s">
        <v>21</v>
      </c>
      <c r="S7">
        <f ca="1">HLOOKUP(CHOOSE(WeeklyReport+1,ReportMonth,"Weekly"),$C$2:$P$8,6,FALSE)+ROW()*0.00001</f>
        <v>87.000069999999994</v>
      </c>
      <c r="T7">
        <f t="shared" ca="1" si="0"/>
        <v>2</v>
      </c>
      <c r="U7">
        <v>5</v>
      </c>
      <c r="V7" t="str">
        <f ca="1">VLOOKUP(U7,CHOOSE({1,2},$T$3:$T$8,$R$3:$R$8),2,FALSE)</f>
        <v>استفســار فنـى</v>
      </c>
      <c r="W7">
        <f ca="1">ROUND(VLOOKUP(U7,CHOOSE({1,2},$T$3:$T$8,$S$3:$S$8),2,FALSE),0)</f>
        <v>7</v>
      </c>
      <c r="Y7">
        <f ca="1">COUNTIFS(Report!$B:$B,"&gt;=" &amp; WeeklyFrom,Report!$B:$B,"&lt;=" &amp; WeeklyTo,Report!$AC:$AC,'Graph data'!Y$2,Report!$I:$I,'Graph data'!$V7)</f>
        <v>7</v>
      </c>
      <c r="Z7">
        <f t="shared" ca="1" si="1"/>
        <v>0</v>
      </c>
      <c r="AA7">
        <f ca="1">COUNTIFS(Report!$B:$B,"&gt;=" &amp; WeeklyFrom,Report!$B:$B,"&lt;=" &amp; WeeklyTo,Report!$AC:$AC,'Graph data'!AA$2,Report!$I:$I,'Graph data'!$V7)</f>
        <v>0</v>
      </c>
    </row>
    <row r="8" spans="1:59" ht="30.75" customHeight="1" x14ac:dyDescent="0.25">
      <c r="A8" s="1"/>
      <c r="C8" s="46" t="s">
        <v>31</v>
      </c>
      <c r="D8" s="43">
        <f ca="1">COUNTIFS(Report!$K:$K,D$2,Report!$L:$L,"&lt;=" &amp; MTDReportDay,Report!$I:$I,$C8)</f>
        <v>7</v>
      </c>
      <c r="E8" s="43">
        <f ca="1">COUNTIFS(Report!$K:$K,E$2,Report!$L:$L,"&lt;=" &amp; MTDReportDay,Report!$I:$I,$C8)</f>
        <v>0</v>
      </c>
      <c r="F8" s="43">
        <f ca="1">COUNTIFS(Report!$K:$K,F$2,Report!$L:$L,"&lt;=" &amp; MTDReportDay,Report!$I:$I,$C8)</f>
        <v>3</v>
      </c>
      <c r="G8" s="43">
        <f ca="1">COUNTIFS(Report!$K:$K,G$2,Report!$L:$L,"&lt;=" &amp; MTDReportDay,Report!$I:$I,$C8)</f>
        <v>2</v>
      </c>
      <c r="H8" s="43">
        <f ca="1">COUNTIFS(Report!$K:$K,H$2,Report!$L:$L,"&lt;=" &amp; MTDReportDay,Report!$I:$I,$C8)</f>
        <v>1</v>
      </c>
      <c r="I8">
        <f ca="1">COUNTIFS(Report!$K:$K,I$2,Report!$L:$L,"&lt;=" &amp; MTDReportDay,Report!$I:$I,$C8)</f>
        <v>2</v>
      </c>
      <c r="J8">
        <f ca="1">COUNTIFS(Report!$K:$K,J$2,Report!$L:$L,"&lt;=" &amp; MTDReportDay,Report!$I:$I,$C8)</f>
        <v>0</v>
      </c>
      <c r="K8">
        <f ca="1">COUNTIFS(Report!$K:$K,K$2,Report!$L:$L,"&lt;=" &amp; MTDReportDay,Report!$I:$I,$C8)</f>
        <v>0</v>
      </c>
      <c r="L8">
        <f ca="1">COUNTIFS(Report!$K:$K,L$2,Report!$L:$L,"&lt;=" &amp; MTDReportDay,Report!$I:$I,$C8)</f>
        <v>2</v>
      </c>
      <c r="M8">
        <f ca="1">COUNTIFS(Report!$K:$K,M$2,Report!$L:$L,"&lt;=" &amp; MTDReportDay,Report!$I:$I,$C8)</f>
        <v>0</v>
      </c>
      <c r="N8">
        <f ca="1">COUNTIFS(Report!$K:$K,N$2,Report!$L:$L,"&lt;=" &amp; MTDReportDay,Report!$I:$I,$C8)</f>
        <v>0</v>
      </c>
      <c r="O8">
        <f ca="1">COUNTIFS(Report!$K:$K,O$2,Report!$L:$L,"&lt;=" &amp; MTDReportDay,Report!$I:$I,$C8)</f>
        <v>0</v>
      </c>
      <c r="P8">
        <f ca="1">COUNTIFS(Report!$I:$I,$C8,Report!$B:$B,"&gt;=" &amp; WeeklyFrom,Report!$B:$B,"&lt;=" &amp; WeeklyTo)</f>
        <v>2</v>
      </c>
      <c r="R8" s="9" t="s">
        <v>31</v>
      </c>
      <c r="S8">
        <f ca="1">HLOOKUP(CHOOSE(WeeklyReport+1,ReportMonth,"Weekly"),$C$2:$P$8,7,FALSE)+ROW()*0.00001</f>
        <v>2.0000800000000001</v>
      </c>
      <c r="T8">
        <f t="shared" ca="1" si="0"/>
        <v>6</v>
      </c>
      <c r="U8">
        <v>6</v>
      </c>
      <c r="V8" t="str">
        <f ca="1">VLOOKUP(U8,CHOOSE({1,2},$T$3:$T$8,$R$3:$R$8),2,FALSE)</f>
        <v>استفسار فى المبيعات</v>
      </c>
      <c r="W8">
        <f ca="1">ROUND(VLOOKUP(U8,CHOOSE({1,2},$T$3:$T$8,$S$3:$S$8),2,FALSE),0)</f>
        <v>2</v>
      </c>
      <c r="Y8">
        <f ca="1">COUNTIFS(Report!$B:$B,"&gt;=" &amp; WeeklyFrom,Report!$B:$B,"&lt;=" &amp; WeeklyTo,Report!$AC:$AC,'Graph data'!Y$2,Report!$I:$I,'Graph data'!$V8)</f>
        <v>2</v>
      </c>
      <c r="Z8">
        <f t="shared" ca="1" si="1"/>
        <v>0</v>
      </c>
      <c r="AA8">
        <f ca="1">COUNTIFS(Report!$B:$B,"&gt;=" &amp; WeeklyFrom,Report!$B:$B,"&lt;=" &amp; WeeklyTo,Report!$AC:$AC,'Graph data'!AA$2,Report!$I:$I,'Graph data'!$V8)</f>
        <v>0</v>
      </c>
    </row>
    <row r="9" spans="1:59" ht="25.5" customHeight="1" x14ac:dyDescent="0.25">
      <c r="A9" s="1"/>
      <c r="C9" s="47"/>
      <c r="D9" s="43">
        <f ca="1">COUNTIFS(Report!$K:$K,D$2,Report!$L:$L,"&lt;=" &amp; MTDReportDay,Report!$I:$I,$C9)</f>
        <v>0</v>
      </c>
      <c r="E9" s="43">
        <f ca="1">COUNTIFS(Report!$K:$K,E$2,Report!$L:$L,"&lt;=" &amp; MTDReportDay,Report!$I:$I,$C9)</f>
        <v>0</v>
      </c>
      <c r="F9" s="43">
        <f ca="1">COUNTIFS(Report!$K:$K,F$2,Report!$L:$L,"&lt;=" &amp; MTDReportDay,Report!$I:$I,$C9)</f>
        <v>0</v>
      </c>
      <c r="G9" s="43">
        <f ca="1">COUNTIFS(Report!$K:$K,G$2,Report!$L:$L,"&lt;=" &amp; MTDReportDay,Report!$I:$I,$C9)</f>
        <v>0</v>
      </c>
      <c r="H9" s="43">
        <f ca="1">COUNTIFS(Report!$K:$K,H$2,Report!$L:$L,"&lt;=" &amp; MTDReportDay,Report!$I:$I,$C9)</f>
        <v>0</v>
      </c>
      <c r="I9">
        <f ca="1">COUNTIFS(Report!$K:$K,I$2,Report!$L:$L,"&lt;=" &amp; MTDReportDay,Report!$I:$I,$C9)</f>
        <v>0</v>
      </c>
      <c r="J9">
        <f ca="1">COUNTIFS(Report!$K:$K,J$2,Report!$L:$L,"&lt;=" &amp; MTDReportDay,Report!$I:$I,$C9)</f>
        <v>0</v>
      </c>
      <c r="K9">
        <f ca="1">COUNTIFS(Report!$K:$K,K$2,Report!$L:$L,"&lt;=" &amp; MTDReportDay,Report!$I:$I,$C9)</f>
        <v>0</v>
      </c>
      <c r="L9">
        <f ca="1">COUNTIFS(Report!$K:$K,L$2,Report!$L:$L,"&lt;=" &amp; MTDReportDay,Report!$I:$I,$C9)</f>
        <v>0</v>
      </c>
      <c r="M9">
        <f ca="1">COUNTIFS(Report!$K:$K,M$2,Report!$L:$L,"&lt;=" &amp; MTDReportDay,Report!$I:$I,$C9)</f>
        <v>0</v>
      </c>
      <c r="N9">
        <f ca="1">COUNTIFS(Report!$K:$K,N$2,Report!$L:$L,"&lt;=" &amp; MTDReportDay,Report!$I:$I,$C9)</f>
        <v>0</v>
      </c>
      <c r="O9">
        <f ca="1">COUNTIFS(Report!$K:$K,O$2,Report!$L:$L,"&lt;=" &amp; MTDReportDay,Report!$I:$I,$C9)</f>
        <v>0</v>
      </c>
    </row>
    <row r="10" spans="1:59" ht="32.25" customHeight="1" x14ac:dyDescent="0.25">
      <c r="A10" s="1"/>
    </row>
    <row r="11" spans="1:59" ht="36" customHeight="1" x14ac:dyDescent="0.25">
      <c r="A11" s="1"/>
      <c r="C11" s="45"/>
      <c r="D11" s="45">
        <v>1</v>
      </c>
      <c r="E11" s="45">
        <v>2</v>
      </c>
      <c r="F11" s="45">
        <v>3</v>
      </c>
      <c r="G11" s="45">
        <v>4</v>
      </c>
      <c r="H11" s="45">
        <v>5</v>
      </c>
      <c r="I11" s="10">
        <v>6</v>
      </c>
      <c r="J11" s="10">
        <v>7</v>
      </c>
      <c r="S11" s="6" t="str">
        <f>"بيان بالإستفسارات المرسلة عن طريق الموقع الإليكترونى يوميا " &amp; TitleAddedText</f>
        <v>بيان بالإستفسارات المرسلة عن طريق الموقع الإليكترونى يوميا 
لشهر سبتمبر 2017</v>
      </c>
    </row>
    <row r="12" spans="1:59" ht="36" customHeight="1" x14ac:dyDescent="0.25">
      <c r="A12" s="1"/>
      <c r="C12" s="48"/>
      <c r="D12" s="48" t="s">
        <v>42</v>
      </c>
      <c r="E12" s="48" t="s">
        <v>43</v>
      </c>
      <c r="F12" s="48" t="s">
        <v>44</v>
      </c>
      <c r="G12" s="48" t="s">
        <v>45</v>
      </c>
      <c r="H12" s="48" t="s">
        <v>46</v>
      </c>
      <c r="I12" s="11" t="s">
        <v>47</v>
      </c>
      <c r="J12" s="11" t="s">
        <v>48</v>
      </c>
      <c r="R12">
        <f ca="1">ROUNDUP(MAX(OFFSET(S12,0,0,7,MTDReportDay))/10,0)*10</f>
        <v>30</v>
      </c>
      <c r="S12">
        <v>1</v>
      </c>
      <c r="T12">
        <v>2</v>
      </c>
      <c r="U12">
        <v>3</v>
      </c>
      <c r="V12">
        <v>4</v>
      </c>
      <c r="W12">
        <v>5</v>
      </c>
      <c r="X12">
        <v>6</v>
      </c>
      <c r="Y12">
        <v>7</v>
      </c>
      <c r="Z12">
        <v>8</v>
      </c>
      <c r="AA12">
        <v>9</v>
      </c>
      <c r="AB12">
        <v>10</v>
      </c>
      <c r="AC12">
        <v>11</v>
      </c>
      <c r="AD12">
        <v>12</v>
      </c>
      <c r="AE12">
        <v>13</v>
      </c>
      <c r="AF12">
        <v>14</v>
      </c>
      <c r="AG12">
        <v>15</v>
      </c>
      <c r="AH12">
        <v>16</v>
      </c>
      <c r="AI12">
        <v>17</v>
      </c>
      <c r="AJ12">
        <v>18</v>
      </c>
      <c r="AK12">
        <v>19</v>
      </c>
      <c r="AL12">
        <v>20</v>
      </c>
      <c r="AM12">
        <v>21</v>
      </c>
      <c r="AN12">
        <v>22</v>
      </c>
      <c r="AO12">
        <v>23</v>
      </c>
      <c r="AP12">
        <v>24</v>
      </c>
      <c r="AQ12">
        <v>25</v>
      </c>
      <c r="AR12">
        <v>26</v>
      </c>
      <c r="AS12">
        <v>27</v>
      </c>
      <c r="AT12">
        <f>IF(DAY(DATE(ReportYear,ReportMonth,AS12+1))&lt;AS12,"",AS12+1)</f>
        <v>28</v>
      </c>
      <c r="AU12">
        <f>IFERROR(IF(DAY(DATE(ReportYear,ReportMonth,AT12+1))&lt;AT12,"",AT12+1),"")</f>
        <v>29</v>
      </c>
      <c r="AV12">
        <f>IFERROR(IF(DAY(DATE(ReportYear,ReportMonth,AU12+1))&lt;AU12,"",AU12+1),"")</f>
        <v>30</v>
      </c>
      <c r="AW12" t="str">
        <f>IFERROR(IF(DAY(DATE(ReportYear,ReportMonth,AV12+1))&lt;AV12,"",AV12+1),"")</f>
        <v/>
      </c>
      <c r="AX12" t="str">
        <f>IFERROR(IF(DAY(DATE(ReportYear,ReportMonth,AW12+1))&lt;AW12,"",AW12+1),"")</f>
        <v/>
      </c>
    </row>
    <row r="13" spans="1:59" x14ac:dyDescent="0.25">
      <c r="A13" s="1"/>
      <c r="C13" s="46" t="str">
        <f t="shared" ref="C13:C18" ca="1" si="2">V3</f>
        <v>استفسار عن مسار الطرد</v>
      </c>
      <c r="D13" s="43">
        <f ca="1">COUNTIFS(Report!$N:$N,D$11,Report!$I:$I,$C13,Report!$B:$B,"&gt;=" &amp; WeeklyFrom,Report!$B:$B,"&lt;=" &amp; WeeklyTo)</f>
        <v>27</v>
      </c>
      <c r="E13" s="43">
        <f ca="1">COUNTIFS(Report!$N:$N,E$11,Report!$I:$I,$C13,Report!$B:$B,"&gt;=" &amp; WeeklyFrom,Report!$B:$B,"&lt;=" &amp; WeeklyTo)</f>
        <v>24</v>
      </c>
      <c r="F13" s="43">
        <f ca="1">COUNTIFS(Report!$N:$N,F$11,Report!$I:$I,$C13,Report!$B:$B,"&gt;=" &amp; WeeklyFrom,Report!$B:$B,"&lt;=" &amp; WeeklyTo)</f>
        <v>26</v>
      </c>
      <c r="G13" s="43">
        <f ca="1">COUNTIFS(Report!$N:$N,G$11,Report!$I:$I,$C13,Report!$B:$B,"&gt;=" &amp; WeeklyFrom,Report!$B:$B,"&lt;=" &amp; WeeklyTo)</f>
        <v>41</v>
      </c>
      <c r="H13" s="43">
        <f ca="1">COUNTIFS(Report!$N:$N,H$11,Report!$I:$I,$C13,Report!$B:$B,"&gt;=" &amp; WeeklyFrom,Report!$B:$B,"&lt;=" &amp; WeeklyTo)</f>
        <v>23</v>
      </c>
      <c r="I13">
        <f ca="1">COUNTIFS(Report!$N:$N,I$11,Report!$I:$I,$C13,Report!$B:$B,"&gt;=" &amp; WeeklyFrom,Report!$B:$B,"&lt;=" &amp; WeeklyTo)</f>
        <v>10</v>
      </c>
      <c r="J13">
        <f ca="1">COUNTIFS(Report!$N:$N,J$11,Report!$I:$I,$C13,Report!$B:$B,"&gt;=" &amp; WeeklyFrom,Report!$B:$B,"&lt;=" &amp; WeeklyTo)</f>
        <v>16</v>
      </c>
      <c r="R13" t="str">
        <f t="shared" ref="R13:R18" ca="1" si="3">V3</f>
        <v>استفسار عن مسار الطرد</v>
      </c>
      <c r="S13">
        <f ca="1">IF(S$12&lt;=MTDReportDay,COUNTIFS(Report!$K:$K,ReportMonth,Report!$L:$L,'Graph data'!S$12,Report!$I:$I,'Graph data'!$R13),NA())</f>
        <v>4</v>
      </c>
      <c r="T13">
        <f ca="1">IF(T$12&lt;=MTDReportDay,COUNTIFS(Report!$K:$K,ReportMonth,Report!$L:$L,'Graph data'!T$12,Report!$I:$I,'Graph data'!$R13),NA())</f>
        <v>5</v>
      </c>
      <c r="U13">
        <f ca="1">IF(U$12&lt;=MTDReportDay,COUNTIFS(Report!$K:$K,ReportMonth,Report!$L:$L,'Graph data'!U$12,Report!$I:$I,'Graph data'!$R13),NA())</f>
        <v>6</v>
      </c>
      <c r="V13">
        <f ca="1">IF(V$12&lt;=MTDReportDay,COUNTIFS(Report!$K:$K,ReportMonth,Report!$L:$L,'Graph data'!V$12,Report!$I:$I,'Graph data'!$R13),NA())</f>
        <v>7</v>
      </c>
      <c r="W13">
        <f ca="1">IF(W$12&lt;=MTDReportDay,COUNTIFS(Report!$K:$K,ReportMonth,Report!$L:$L,'Graph data'!W$12,Report!$I:$I,'Graph data'!$R13),NA())</f>
        <v>7</v>
      </c>
      <c r="X13">
        <f ca="1">IF(X$12&lt;=MTDReportDay,COUNTIFS(Report!$K:$K,ReportMonth,Report!$L:$L,'Graph data'!X$12,Report!$I:$I,'Graph data'!$R13),NA())</f>
        <v>20</v>
      </c>
      <c r="Y13">
        <f ca="1">IF(Y$12&lt;=MTDReportDay,COUNTIFS(Report!$K:$K,ReportMonth,Report!$L:$L,'Graph data'!Y$12,Report!$I:$I,'Graph data'!$R13),NA())</f>
        <v>22</v>
      </c>
      <c r="Z13">
        <f ca="1">IF(Z$12&lt;=MTDReportDay,COUNTIFS(Report!$K:$K,ReportMonth,Report!$L:$L,'Graph data'!Z$12,Report!$I:$I,'Graph data'!$R13),NA())</f>
        <v>6</v>
      </c>
      <c r="AA13">
        <f ca="1">IF(AA$12&lt;=MTDReportDay,COUNTIFS(Report!$K:$K,ReportMonth,Report!$L:$L,'Graph data'!AA$12,Report!$I:$I,'Graph data'!$R13),NA())</f>
        <v>11</v>
      </c>
      <c r="AB13">
        <f ca="1">IF(AB$12&lt;=MTDReportDay,COUNTIFS(Report!$K:$K,ReportMonth,Report!$L:$L,'Graph data'!AB$12,Report!$I:$I,'Graph data'!$R13),NA())</f>
        <v>21</v>
      </c>
      <c r="AC13">
        <f ca="1">IF(AC$12&lt;=MTDReportDay,COUNTIFS(Report!$K:$K,ReportMonth,Report!$L:$L,'Graph data'!AC$12,Report!$I:$I,'Graph data'!$R13),NA())</f>
        <v>17</v>
      </c>
      <c r="AD13">
        <f ca="1">IF(AD$12&lt;=MTDReportDay,COUNTIFS(Report!$K:$K,ReportMonth,Report!$L:$L,'Graph data'!AD$12,Report!$I:$I,'Graph data'!$R13),NA())</f>
        <v>19</v>
      </c>
      <c r="AE13">
        <f ca="1">IF(AE$12&lt;=MTDReportDay,COUNTIFS(Report!$K:$K,ReportMonth,Report!$L:$L,'Graph data'!AE$12,Report!$I:$I,'Graph data'!$R13),NA())</f>
        <v>21</v>
      </c>
      <c r="AF13">
        <f ca="1">IF(AF$12&lt;=MTDReportDay,COUNTIFS(Report!$K:$K,ReportMonth,Report!$L:$L,'Graph data'!AF$12,Report!$I:$I,'Graph data'!$R13),NA())</f>
        <v>1</v>
      </c>
      <c r="AG13" t="e">
        <f ca="1">IF(AG$12&lt;=MTDReportDay,COUNTIFS(Report!$K:$K,ReportMonth,Report!$L:$L,'Graph data'!AG$12,Report!$I:$I,'Graph data'!$R13),NA())</f>
        <v>#N/A</v>
      </c>
      <c r="AH13" t="e">
        <f ca="1">IF(AH$12&lt;=MTDReportDay,COUNTIFS(Report!$K:$K,ReportMonth,Report!$L:$L,'Graph data'!AH$12,Report!$I:$I,'Graph data'!$R13),NA())</f>
        <v>#N/A</v>
      </c>
      <c r="AI13" t="e">
        <f ca="1">IF(AI$12&lt;=MTDReportDay,COUNTIFS(Report!$K:$K,ReportMonth,Report!$L:$L,'Graph data'!AI$12,Report!$I:$I,'Graph data'!$R13),NA())</f>
        <v>#N/A</v>
      </c>
      <c r="AJ13" t="e">
        <f ca="1">IF(AJ$12&lt;=MTDReportDay,COUNTIFS(Report!$K:$K,ReportMonth,Report!$L:$L,'Graph data'!AJ$12,Report!$I:$I,'Graph data'!$R13),NA())</f>
        <v>#N/A</v>
      </c>
      <c r="AK13" t="e">
        <f ca="1">IF(AK$12&lt;=MTDReportDay,COUNTIFS(Report!$K:$K,ReportMonth,Report!$L:$L,'Graph data'!AK$12,Report!$I:$I,'Graph data'!$R13),NA())</f>
        <v>#N/A</v>
      </c>
      <c r="AL13" t="e">
        <f ca="1">IF(AL$12&lt;=MTDReportDay,COUNTIFS(Report!$K:$K,ReportMonth,Report!$L:$L,'Graph data'!AL$12,Report!$I:$I,'Graph data'!$R13),NA())</f>
        <v>#N/A</v>
      </c>
      <c r="AM13" t="e">
        <f ca="1">IF(AM$12&lt;=MTDReportDay,COUNTIFS(Report!$K:$K,ReportMonth,Report!$L:$L,'Graph data'!AM$12,Report!$I:$I,'Graph data'!$R13),NA())</f>
        <v>#N/A</v>
      </c>
      <c r="AN13" t="e">
        <f ca="1">IF(AN$12&lt;=MTDReportDay,COUNTIFS(Report!$K:$K,ReportMonth,Report!$L:$L,'Graph data'!AN$12,Report!$I:$I,'Graph data'!$R13),NA())</f>
        <v>#N/A</v>
      </c>
      <c r="AO13" t="e">
        <f ca="1">IF(AO$12&lt;=MTDReportDay,COUNTIFS(Report!$K:$K,ReportMonth,Report!$L:$L,'Graph data'!AO$12,Report!$I:$I,'Graph data'!$R13),NA())</f>
        <v>#N/A</v>
      </c>
      <c r="AP13" t="e">
        <f ca="1">IF(AP$12&lt;=MTDReportDay,COUNTIFS(Report!$K:$K,ReportMonth,Report!$L:$L,'Graph data'!AP$12,Report!$I:$I,'Graph data'!$R13),NA())</f>
        <v>#N/A</v>
      </c>
      <c r="AQ13" t="e">
        <f ca="1">IF(AQ$12&lt;=MTDReportDay,COUNTIFS(Report!$K:$K,ReportMonth,Report!$L:$L,'Graph data'!AQ$12,Report!$I:$I,'Graph data'!$R13),NA())</f>
        <v>#N/A</v>
      </c>
      <c r="AR13" t="e">
        <f ca="1">IF(AR$12&lt;=MTDReportDay,COUNTIFS(Report!$K:$K,ReportMonth,Report!$L:$L,'Graph data'!AR$12,Report!$I:$I,'Graph data'!$R13),NA())</f>
        <v>#N/A</v>
      </c>
      <c r="AS13" t="e">
        <f ca="1">IF(AS$12&lt;=MTDReportDay,COUNTIFS(Report!$K:$K,ReportMonth,Report!$L:$L,'Graph data'!AS$12,Report!$I:$I,'Graph data'!$R13),NA())</f>
        <v>#N/A</v>
      </c>
      <c r="AT13" t="e">
        <f ca="1">IF(AT$12&lt;=MTDReportDay,COUNTIFS(Report!$K:$K,ReportMonth,Report!$L:$L,'Graph data'!AT$12,Report!$I:$I,'Graph data'!$R13),NA())</f>
        <v>#N/A</v>
      </c>
      <c r="AU13" t="e">
        <f ca="1">IF(AU$12&lt;=MTDReportDay,COUNTIFS(Report!$K:$K,ReportMonth,Report!$L:$L,'Graph data'!AU$12,Report!$I:$I,'Graph data'!$R13),NA())</f>
        <v>#N/A</v>
      </c>
      <c r="AV13" t="e">
        <f ca="1">IF(AV$12&lt;=MTDReportDay,COUNTIFS(Report!$K:$K,ReportMonth,Report!$L:$L,'Graph data'!AV$12,Report!$I:$I,'Graph data'!$R13),NA())</f>
        <v>#N/A</v>
      </c>
      <c r="AW13" t="e">
        <f ca="1">IF(AW$12&lt;=MTDReportDay,COUNTIFS(Report!$K:$K,ReportMonth,Report!$L:$L,'Graph data'!AW$12,Report!$I:$I,'Graph data'!$R13),NA())</f>
        <v>#N/A</v>
      </c>
    </row>
    <row r="14" spans="1:59" x14ac:dyDescent="0.25">
      <c r="A14" s="1"/>
      <c r="C14" s="46" t="str">
        <f t="shared" ca="1" si="2"/>
        <v>شــكــوى</v>
      </c>
      <c r="D14" s="43">
        <f ca="1">COUNTIFS(Report!$N:$N,D$11,Report!$I:$I,$C14,Report!$B:$B,"&gt;=" &amp; WeeklyFrom,Report!$B:$B,"&lt;=" &amp; WeeklyTo)</f>
        <v>13</v>
      </c>
      <c r="E14" s="43">
        <f ca="1">COUNTIFS(Report!$N:$N,E$11,Report!$I:$I,$C14,Report!$B:$B,"&gt;=" &amp; WeeklyFrom,Report!$B:$B,"&lt;=" &amp; WeeklyTo)</f>
        <v>17</v>
      </c>
      <c r="F14" s="43">
        <f ca="1">COUNTIFS(Report!$N:$N,F$11,Report!$I:$I,$C14,Report!$B:$B,"&gt;=" &amp; WeeklyFrom,Report!$B:$B,"&lt;=" &amp; WeeklyTo)</f>
        <v>15</v>
      </c>
      <c r="G14" s="43">
        <f ca="1">COUNTIFS(Report!$N:$N,G$11,Report!$I:$I,$C14,Report!$B:$B,"&gt;=" &amp; WeeklyFrom,Report!$B:$B,"&lt;=" &amp; WeeklyTo)</f>
        <v>20</v>
      </c>
      <c r="H14" s="43">
        <f ca="1">COUNTIFS(Report!$N:$N,H$11,Report!$I:$I,$C14,Report!$B:$B,"&gt;=" &amp; WeeklyFrom,Report!$B:$B,"&lt;=" &amp; WeeklyTo)</f>
        <v>19</v>
      </c>
      <c r="I14">
        <f ca="1">COUNTIFS(Report!$N:$N,I$11,Report!$I:$I,$C14,Report!$B:$B,"&gt;=" &amp; WeeklyFrom,Report!$B:$B,"&lt;=" &amp; WeeklyTo)</f>
        <v>1</v>
      </c>
      <c r="J14">
        <f ca="1">COUNTIFS(Report!$N:$N,J$11,Report!$I:$I,$C14,Report!$B:$B,"&gt;=" &amp; WeeklyFrom,Report!$B:$B,"&lt;=" &amp; WeeklyTo)</f>
        <v>2</v>
      </c>
      <c r="R14" t="str">
        <f t="shared" ca="1" si="3"/>
        <v>شــكــوى</v>
      </c>
      <c r="S14">
        <f ca="1">IF(S$12&lt;=MTDReportDay,COUNTIFS(Report!$K:$K,ReportMonth,Report!$L:$L,'Graph data'!S$12,Report!$I:$I,'Graph data'!$R14),NA())</f>
        <v>1</v>
      </c>
      <c r="T14">
        <f ca="1">IF(T$12&lt;=MTDReportDay,COUNTIFS(Report!$K:$K,ReportMonth,Report!$L:$L,'Graph data'!T$12,Report!$I:$I,'Graph data'!$R14),NA())</f>
        <v>0</v>
      </c>
      <c r="U14">
        <f ca="1">IF(U$12&lt;=MTDReportDay,COUNTIFS(Report!$K:$K,ReportMonth,Report!$L:$L,'Graph data'!U$12,Report!$I:$I,'Graph data'!$R14),NA())</f>
        <v>1</v>
      </c>
      <c r="V14">
        <f ca="1">IF(V$12&lt;=MTDReportDay,COUNTIFS(Report!$K:$K,ReportMonth,Report!$L:$L,'Graph data'!V$12,Report!$I:$I,'Graph data'!$R14),NA())</f>
        <v>4</v>
      </c>
      <c r="W14">
        <f ca="1">IF(W$12&lt;=MTDReportDay,COUNTIFS(Report!$K:$K,ReportMonth,Report!$L:$L,'Graph data'!W$12,Report!$I:$I,'Graph data'!$R14),NA())</f>
        <v>4</v>
      </c>
      <c r="X14">
        <f ca="1">IF(X$12&lt;=MTDReportDay,COUNTIFS(Report!$K:$K,ReportMonth,Report!$L:$L,'Graph data'!X$12,Report!$I:$I,'Graph data'!$R14),NA())</f>
        <v>8</v>
      </c>
      <c r="Y14">
        <f ca="1">IF(Y$12&lt;=MTDReportDay,COUNTIFS(Report!$K:$K,ReportMonth,Report!$L:$L,'Graph data'!Y$12,Report!$I:$I,'Graph data'!$R14),NA())</f>
        <v>14</v>
      </c>
      <c r="Z14">
        <f ca="1">IF(Z$12&lt;=MTDReportDay,COUNTIFS(Report!$K:$K,ReportMonth,Report!$L:$L,'Graph data'!Z$12,Report!$I:$I,'Graph data'!$R14),NA())</f>
        <v>0</v>
      </c>
      <c r="AA14">
        <f ca="1">IF(AA$12&lt;=MTDReportDay,COUNTIFS(Report!$K:$K,ReportMonth,Report!$L:$L,'Graph data'!AA$12,Report!$I:$I,'Graph data'!$R14),NA())</f>
        <v>2</v>
      </c>
      <c r="AB14">
        <f ca="1">IF(AB$12&lt;=MTDReportDay,COUNTIFS(Report!$K:$K,ReportMonth,Report!$L:$L,'Graph data'!AB$12,Report!$I:$I,'Graph data'!$R14),NA())</f>
        <v>12</v>
      </c>
      <c r="AC14">
        <f ca="1">IF(AC$12&lt;=MTDReportDay,COUNTIFS(Report!$K:$K,ReportMonth,Report!$L:$L,'Graph data'!AC$12,Report!$I:$I,'Graph data'!$R14),NA())</f>
        <v>13</v>
      </c>
      <c r="AD14">
        <f ca="1">IF(AD$12&lt;=MTDReportDay,COUNTIFS(Report!$K:$K,ReportMonth,Report!$L:$L,'Graph data'!AD$12,Report!$I:$I,'Graph data'!$R14),NA())</f>
        <v>11</v>
      </c>
      <c r="AE14">
        <f ca="1">IF(AE$12&lt;=MTDReportDay,COUNTIFS(Report!$K:$K,ReportMonth,Report!$L:$L,'Graph data'!AE$12,Report!$I:$I,'Graph data'!$R14),NA())</f>
        <v>12</v>
      </c>
      <c r="AF14">
        <f ca="1">IF(AF$12&lt;=MTDReportDay,COUNTIFS(Report!$K:$K,ReportMonth,Report!$L:$L,'Graph data'!AF$12,Report!$I:$I,'Graph data'!$R14),NA())</f>
        <v>5</v>
      </c>
      <c r="AG14" t="e">
        <f ca="1">IF(AG$12&lt;=MTDReportDay,COUNTIFS(Report!$K:$K,ReportMonth,Report!$L:$L,'Graph data'!AG$12,Report!$I:$I,'Graph data'!$R14),NA())</f>
        <v>#N/A</v>
      </c>
      <c r="AH14" t="e">
        <f ca="1">IF(AH$12&lt;=MTDReportDay,COUNTIFS(Report!$K:$K,ReportMonth,Report!$L:$L,'Graph data'!AH$12,Report!$I:$I,'Graph data'!$R14),NA())</f>
        <v>#N/A</v>
      </c>
      <c r="AI14" t="e">
        <f ca="1">IF(AI$12&lt;=MTDReportDay,COUNTIFS(Report!$K:$K,ReportMonth,Report!$L:$L,'Graph data'!AI$12,Report!$I:$I,'Graph data'!$R14),NA())</f>
        <v>#N/A</v>
      </c>
      <c r="AJ14" t="e">
        <f ca="1">IF(AJ$12&lt;=MTDReportDay,COUNTIFS(Report!$K:$K,ReportMonth,Report!$L:$L,'Graph data'!AJ$12,Report!$I:$I,'Graph data'!$R14),NA())</f>
        <v>#N/A</v>
      </c>
      <c r="AK14" t="e">
        <f ca="1">IF(AK$12&lt;=MTDReportDay,COUNTIFS(Report!$K:$K,ReportMonth,Report!$L:$L,'Graph data'!AK$12,Report!$I:$I,'Graph data'!$R14),NA())</f>
        <v>#N/A</v>
      </c>
      <c r="AL14" t="e">
        <f ca="1">IF(AL$12&lt;=MTDReportDay,COUNTIFS(Report!$K:$K,ReportMonth,Report!$L:$L,'Graph data'!AL$12,Report!$I:$I,'Graph data'!$R14),NA())</f>
        <v>#N/A</v>
      </c>
      <c r="AM14" t="e">
        <f ca="1">IF(AM$12&lt;=MTDReportDay,COUNTIFS(Report!$K:$K,ReportMonth,Report!$L:$L,'Graph data'!AM$12,Report!$I:$I,'Graph data'!$R14),NA())</f>
        <v>#N/A</v>
      </c>
      <c r="AN14" t="e">
        <f ca="1">IF(AN$12&lt;=MTDReportDay,COUNTIFS(Report!$K:$K,ReportMonth,Report!$L:$L,'Graph data'!AN$12,Report!$I:$I,'Graph data'!$R14),NA())</f>
        <v>#N/A</v>
      </c>
      <c r="AO14" t="e">
        <f ca="1">IF(AO$12&lt;=MTDReportDay,COUNTIFS(Report!$K:$K,ReportMonth,Report!$L:$L,'Graph data'!AO$12,Report!$I:$I,'Graph data'!$R14),NA())</f>
        <v>#N/A</v>
      </c>
      <c r="AP14" t="e">
        <f ca="1">IF(AP$12&lt;=MTDReportDay,COUNTIFS(Report!$K:$K,ReportMonth,Report!$L:$L,'Graph data'!AP$12,Report!$I:$I,'Graph data'!$R14),NA())</f>
        <v>#N/A</v>
      </c>
      <c r="AQ14" t="e">
        <f ca="1">IF(AQ$12&lt;=MTDReportDay,COUNTIFS(Report!$K:$K,ReportMonth,Report!$L:$L,'Graph data'!AQ$12,Report!$I:$I,'Graph data'!$R14),NA())</f>
        <v>#N/A</v>
      </c>
      <c r="AR14" t="e">
        <f ca="1">IF(AR$12&lt;=MTDReportDay,COUNTIFS(Report!$K:$K,ReportMonth,Report!$L:$L,'Graph data'!AR$12,Report!$I:$I,'Graph data'!$R14),NA())</f>
        <v>#N/A</v>
      </c>
      <c r="AS14" t="e">
        <f ca="1">IF(AS$12&lt;=MTDReportDay,COUNTIFS(Report!$K:$K,ReportMonth,Report!$L:$L,'Graph data'!AS$12,Report!$I:$I,'Graph data'!$R14),NA())</f>
        <v>#N/A</v>
      </c>
      <c r="AT14" t="e">
        <f ca="1">IF(AT$12&lt;=MTDReportDay,COUNTIFS(Report!$K:$K,ReportMonth,Report!$L:$L,'Graph data'!AT$12,Report!$I:$I,'Graph data'!$R14),NA())</f>
        <v>#N/A</v>
      </c>
      <c r="AU14" t="e">
        <f ca="1">IF(AU$12&lt;=MTDReportDay,COUNTIFS(Report!$K:$K,ReportMonth,Report!$L:$L,'Graph data'!AU$12,Report!$I:$I,'Graph data'!$R14),NA())</f>
        <v>#N/A</v>
      </c>
      <c r="AV14" t="e">
        <f ca="1">IF(AV$12&lt;=MTDReportDay,COUNTIFS(Report!$K:$K,ReportMonth,Report!$L:$L,'Graph data'!AV$12,Report!$I:$I,'Graph data'!$R14),NA())</f>
        <v>#N/A</v>
      </c>
      <c r="AW14" t="e">
        <f ca="1">IF(AW$12&lt;=MTDReportDay,COUNTIFS(Report!$K:$K,ReportMonth,Report!$L:$L,'Graph data'!AW$12,Report!$I:$I,'Graph data'!$R14),NA())</f>
        <v>#N/A</v>
      </c>
    </row>
    <row r="15" spans="1:59" x14ac:dyDescent="0.25">
      <c r="A15" s="1"/>
      <c r="C15" s="46" t="str">
        <f t="shared" ca="1" si="2"/>
        <v>استفســار عن خدمــة</v>
      </c>
      <c r="D15" s="43">
        <f ca="1">COUNTIFS(Report!$N:$N,D$11,Report!$I:$I,$C15,Report!$B:$B,"&gt;=" &amp; WeeklyFrom,Report!$B:$B,"&lt;=" &amp; WeeklyTo)</f>
        <v>8</v>
      </c>
      <c r="E15" s="43">
        <f ca="1">COUNTIFS(Report!$N:$N,E$11,Report!$I:$I,$C15,Report!$B:$B,"&gt;=" &amp; WeeklyFrom,Report!$B:$B,"&lt;=" &amp; WeeklyTo)</f>
        <v>6</v>
      </c>
      <c r="F15" s="43">
        <f ca="1">COUNTIFS(Report!$N:$N,F$11,Report!$I:$I,$C15,Report!$B:$B,"&gt;=" &amp; WeeklyFrom,Report!$B:$B,"&lt;=" &amp; WeeklyTo)</f>
        <v>8</v>
      </c>
      <c r="G15" s="43">
        <f ca="1">COUNTIFS(Report!$N:$N,G$11,Report!$I:$I,$C15,Report!$B:$B,"&gt;=" &amp; WeeklyFrom,Report!$B:$B,"&lt;=" &amp; WeeklyTo)</f>
        <v>6</v>
      </c>
      <c r="H15" s="43">
        <f ca="1">COUNTIFS(Report!$N:$N,H$11,Report!$I:$I,$C15,Report!$B:$B,"&gt;=" &amp; WeeklyFrom,Report!$B:$B,"&lt;=" &amp; WeeklyTo)</f>
        <v>2</v>
      </c>
      <c r="I15">
        <f ca="1">COUNTIFS(Report!$N:$N,I$11,Report!$I:$I,$C15,Report!$B:$B,"&gt;=" &amp; WeeklyFrom,Report!$B:$B,"&lt;=" &amp; WeeklyTo)</f>
        <v>3</v>
      </c>
      <c r="J15">
        <f ca="1">COUNTIFS(Report!$N:$N,J$11,Report!$I:$I,$C15,Report!$B:$B,"&gt;=" &amp; WeeklyFrom,Report!$B:$B,"&lt;=" &amp; WeeklyTo)</f>
        <v>2</v>
      </c>
      <c r="R15" t="str">
        <f t="shared" ca="1" si="3"/>
        <v>استفســار عن خدمــة</v>
      </c>
      <c r="S15">
        <f ca="1">IF(S$12&lt;=MTDReportDay,COUNTIFS(Report!$K:$K,ReportMonth,Report!$L:$L,'Graph data'!S$12,Report!$I:$I,'Graph data'!$R15),NA())</f>
        <v>1</v>
      </c>
      <c r="T15">
        <f ca="1">IF(T$12&lt;=MTDReportDay,COUNTIFS(Report!$K:$K,ReportMonth,Report!$L:$L,'Graph data'!T$12,Report!$I:$I,'Graph data'!$R15),NA())</f>
        <v>0</v>
      </c>
      <c r="U15">
        <f ca="1">IF(U$12&lt;=MTDReportDay,COUNTIFS(Report!$K:$K,ReportMonth,Report!$L:$L,'Graph data'!U$12,Report!$I:$I,'Graph data'!$R15),NA())</f>
        <v>3</v>
      </c>
      <c r="V15">
        <f ca="1">IF(V$12&lt;=MTDReportDay,COUNTIFS(Report!$K:$K,ReportMonth,Report!$L:$L,'Graph data'!V$12,Report!$I:$I,'Graph data'!$R15),NA())</f>
        <v>2</v>
      </c>
      <c r="W15">
        <f ca="1">IF(W$12&lt;=MTDReportDay,COUNTIFS(Report!$K:$K,ReportMonth,Report!$L:$L,'Graph data'!W$12,Report!$I:$I,'Graph data'!$R15),NA())</f>
        <v>0</v>
      </c>
      <c r="X15">
        <f ca="1">IF(X$12&lt;=MTDReportDay,COUNTIFS(Report!$K:$K,ReportMonth,Report!$L:$L,'Graph data'!X$12,Report!$I:$I,'Graph data'!$R15),NA())</f>
        <v>2</v>
      </c>
      <c r="Y15">
        <f ca="1">IF(Y$12&lt;=MTDReportDay,COUNTIFS(Report!$K:$K,ReportMonth,Report!$L:$L,'Graph data'!Y$12,Report!$I:$I,'Graph data'!$R15),NA())</f>
        <v>1</v>
      </c>
      <c r="Z15">
        <f ca="1">IF(Z$12&lt;=MTDReportDay,COUNTIFS(Report!$K:$K,ReportMonth,Report!$L:$L,'Graph data'!Z$12,Report!$I:$I,'Graph data'!$R15),NA())</f>
        <v>2</v>
      </c>
      <c r="AA15">
        <f ca="1">IF(AA$12&lt;=MTDReportDay,COUNTIFS(Report!$K:$K,ReportMonth,Report!$L:$L,'Graph data'!AA$12,Report!$I:$I,'Graph data'!$R15),NA())</f>
        <v>2</v>
      </c>
      <c r="AB15">
        <f ca="1">IF(AB$12&lt;=MTDReportDay,COUNTIFS(Report!$K:$K,ReportMonth,Report!$L:$L,'Graph data'!AB$12,Report!$I:$I,'Graph data'!$R15),NA())</f>
        <v>5</v>
      </c>
      <c r="AC15">
        <f ca="1">IF(AC$12&lt;=MTDReportDay,COUNTIFS(Report!$K:$K,ReportMonth,Report!$L:$L,'Graph data'!AC$12,Report!$I:$I,'Graph data'!$R15),NA())</f>
        <v>4</v>
      </c>
      <c r="AD15">
        <f ca="1">IF(AD$12&lt;=MTDReportDay,COUNTIFS(Report!$K:$K,ReportMonth,Report!$L:$L,'Graph data'!AD$12,Report!$I:$I,'Graph data'!$R15),NA())</f>
        <v>8</v>
      </c>
      <c r="AE15">
        <f ca="1">IF(AE$12&lt;=MTDReportDay,COUNTIFS(Report!$K:$K,ReportMonth,Report!$L:$L,'Graph data'!AE$12,Report!$I:$I,'Graph data'!$R15),NA())</f>
        <v>4</v>
      </c>
      <c r="AF15">
        <f ca="1">IF(AF$12&lt;=MTDReportDay,COUNTIFS(Report!$K:$K,ReportMonth,Report!$L:$L,'Graph data'!AF$12,Report!$I:$I,'Graph data'!$R15),NA())</f>
        <v>1</v>
      </c>
      <c r="AG15" t="e">
        <f ca="1">IF(AG$12&lt;=MTDReportDay,COUNTIFS(Report!$K:$K,ReportMonth,Report!$L:$L,'Graph data'!AG$12,Report!$I:$I,'Graph data'!$R15),NA())</f>
        <v>#N/A</v>
      </c>
      <c r="AH15" t="e">
        <f ca="1">IF(AH$12&lt;=MTDReportDay,COUNTIFS(Report!$K:$K,ReportMonth,Report!$L:$L,'Graph data'!AH$12,Report!$I:$I,'Graph data'!$R15),NA())</f>
        <v>#N/A</v>
      </c>
      <c r="AI15" t="e">
        <f ca="1">IF(AI$12&lt;=MTDReportDay,COUNTIFS(Report!$K:$K,ReportMonth,Report!$L:$L,'Graph data'!AI$12,Report!$I:$I,'Graph data'!$R15),NA())</f>
        <v>#N/A</v>
      </c>
      <c r="AJ15" t="e">
        <f ca="1">IF(AJ$12&lt;=MTDReportDay,COUNTIFS(Report!$K:$K,ReportMonth,Report!$L:$L,'Graph data'!AJ$12,Report!$I:$I,'Graph data'!$R15),NA())</f>
        <v>#N/A</v>
      </c>
      <c r="AK15" t="e">
        <f ca="1">IF(AK$12&lt;=MTDReportDay,COUNTIFS(Report!$K:$K,ReportMonth,Report!$L:$L,'Graph data'!AK$12,Report!$I:$I,'Graph data'!$R15),NA())</f>
        <v>#N/A</v>
      </c>
      <c r="AL15" t="e">
        <f ca="1">IF(AL$12&lt;=MTDReportDay,COUNTIFS(Report!$K:$K,ReportMonth,Report!$L:$L,'Graph data'!AL$12,Report!$I:$I,'Graph data'!$R15),NA())</f>
        <v>#N/A</v>
      </c>
      <c r="AM15" t="e">
        <f ca="1">IF(AM$12&lt;=MTDReportDay,COUNTIFS(Report!$K:$K,ReportMonth,Report!$L:$L,'Graph data'!AM$12,Report!$I:$I,'Graph data'!$R15),NA())</f>
        <v>#N/A</v>
      </c>
      <c r="AN15" t="e">
        <f ca="1">IF(AN$12&lt;=MTDReportDay,COUNTIFS(Report!$K:$K,ReportMonth,Report!$L:$L,'Graph data'!AN$12,Report!$I:$I,'Graph data'!$R15),NA())</f>
        <v>#N/A</v>
      </c>
      <c r="AO15" t="e">
        <f ca="1">IF(AO$12&lt;=MTDReportDay,COUNTIFS(Report!$K:$K,ReportMonth,Report!$L:$L,'Graph data'!AO$12,Report!$I:$I,'Graph data'!$R15),NA())</f>
        <v>#N/A</v>
      </c>
      <c r="AP15" t="e">
        <f ca="1">IF(AP$12&lt;=MTDReportDay,COUNTIFS(Report!$K:$K,ReportMonth,Report!$L:$L,'Graph data'!AP$12,Report!$I:$I,'Graph data'!$R15),NA())</f>
        <v>#N/A</v>
      </c>
      <c r="AQ15" t="e">
        <f ca="1">IF(AQ$12&lt;=MTDReportDay,COUNTIFS(Report!$K:$K,ReportMonth,Report!$L:$L,'Graph data'!AQ$12,Report!$I:$I,'Graph data'!$R15),NA())</f>
        <v>#N/A</v>
      </c>
      <c r="AR15" t="e">
        <f ca="1">IF(AR$12&lt;=MTDReportDay,COUNTIFS(Report!$K:$K,ReportMonth,Report!$L:$L,'Graph data'!AR$12,Report!$I:$I,'Graph data'!$R15),NA())</f>
        <v>#N/A</v>
      </c>
      <c r="AS15" t="e">
        <f ca="1">IF(AS$12&lt;=MTDReportDay,COUNTIFS(Report!$K:$K,ReportMonth,Report!$L:$L,'Graph data'!AS$12,Report!$I:$I,'Graph data'!$R15),NA())</f>
        <v>#N/A</v>
      </c>
      <c r="AT15" t="e">
        <f ca="1">IF(AT$12&lt;=MTDReportDay,COUNTIFS(Report!$K:$K,ReportMonth,Report!$L:$L,'Graph data'!AT$12,Report!$I:$I,'Graph data'!$R15),NA())</f>
        <v>#N/A</v>
      </c>
      <c r="AU15" t="e">
        <f ca="1">IF(AU$12&lt;=MTDReportDay,COUNTIFS(Report!$K:$K,ReportMonth,Report!$L:$L,'Graph data'!AU$12,Report!$I:$I,'Graph data'!$R15),NA())</f>
        <v>#N/A</v>
      </c>
      <c r="AV15" t="e">
        <f ca="1">IF(AV$12&lt;=MTDReportDay,COUNTIFS(Report!$K:$K,ReportMonth,Report!$L:$L,'Graph data'!AV$12,Report!$I:$I,'Graph data'!$R15),NA())</f>
        <v>#N/A</v>
      </c>
      <c r="AW15" t="e">
        <f ca="1">IF(AW$12&lt;=MTDReportDay,COUNTIFS(Report!$K:$K,ReportMonth,Report!$L:$L,'Graph data'!AW$12,Report!$I:$I,'Graph data'!$R15),NA())</f>
        <v>#N/A</v>
      </c>
    </row>
    <row r="16" spans="1:59" x14ac:dyDescent="0.25">
      <c r="A16" s="1"/>
      <c r="C16" s="46" t="str">
        <f t="shared" ca="1" si="2"/>
        <v>أخـــــرى</v>
      </c>
      <c r="D16" s="43">
        <f ca="1">COUNTIFS(Report!$N:$N,D$11,Report!$I:$I,$C16,Report!$B:$B,"&gt;=" &amp; WeeklyFrom,Report!$B:$B,"&lt;=" &amp; WeeklyTo)</f>
        <v>2</v>
      </c>
      <c r="E16" s="43">
        <f ca="1">COUNTIFS(Report!$N:$N,E$11,Report!$I:$I,$C16,Report!$B:$B,"&gt;=" &amp; WeeklyFrom,Report!$B:$B,"&lt;=" &amp; WeeklyTo)</f>
        <v>4</v>
      </c>
      <c r="F16" s="43">
        <f ca="1">COUNTIFS(Report!$N:$N,F$11,Report!$I:$I,$C16,Report!$B:$B,"&gt;=" &amp; WeeklyFrom,Report!$B:$B,"&lt;=" &amp; WeeklyTo)</f>
        <v>2</v>
      </c>
      <c r="G16" s="43">
        <f ca="1">COUNTIFS(Report!$N:$N,G$11,Report!$I:$I,$C16,Report!$B:$B,"&gt;=" &amp; WeeklyFrom,Report!$B:$B,"&lt;=" &amp; WeeklyTo)</f>
        <v>6</v>
      </c>
      <c r="H16" s="43">
        <f ca="1">COUNTIFS(Report!$N:$N,H$11,Report!$I:$I,$C16,Report!$B:$B,"&gt;=" &amp; WeeklyFrom,Report!$B:$B,"&lt;=" &amp; WeeklyTo)</f>
        <v>3</v>
      </c>
      <c r="I16">
        <f ca="1">COUNTIFS(Report!$N:$N,I$11,Report!$I:$I,$C16,Report!$B:$B,"&gt;=" &amp; WeeklyFrom,Report!$B:$B,"&lt;=" &amp; WeeklyTo)</f>
        <v>1</v>
      </c>
      <c r="J16">
        <f ca="1">COUNTIFS(Report!$N:$N,J$11,Report!$I:$I,$C16,Report!$B:$B,"&gt;=" &amp; WeeklyFrom,Report!$B:$B,"&lt;=" &amp; WeeklyTo)</f>
        <v>0</v>
      </c>
      <c r="R16" t="str">
        <f t="shared" ca="1" si="3"/>
        <v>أخـــــرى</v>
      </c>
      <c r="S16">
        <f ca="1">IF(S$12&lt;=MTDReportDay,COUNTIFS(Report!$K:$K,ReportMonth,Report!$L:$L,'Graph data'!S$12,Report!$I:$I,'Graph data'!$R16),NA())</f>
        <v>0</v>
      </c>
      <c r="T16">
        <f ca="1">IF(T$12&lt;=MTDReportDay,COUNTIFS(Report!$K:$K,ReportMonth,Report!$L:$L,'Graph data'!T$12,Report!$I:$I,'Graph data'!$R16),NA())</f>
        <v>0</v>
      </c>
      <c r="U16">
        <f ca="1">IF(U$12&lt;=MTDReportDay,COUNTIFS(Report!$K:$K,ReportMonth,Report!$L:$L,'Graph data'!U$12,Report!$I:$I,'Graph data'!$R16),NA())</f>
        <v>0</v>
      </c>
      <c r="V16">
        <f ca="1">IF(V$12&lt;=MTDReportDay,COUNTIFS(Report!$K:$K,ReportMonth,Report!$L:$L,'Graph data'!V$12,Report!$I:$I,'Graph data'!$R16),NA())</f>
        <v>1</v>
      </c>
      <c r="W16">
        <f ca="1">IF(W$12&lt;=MTDReportDay,COUNTIFS(Report!$K:$K,ReportMonth,Report!$L:$L,'Graph data'!W$12,Report!$I:$I,'Graph data'!$R16),NA())</f>
        <v>1</v>
      </c>
      <c r="X16">
        <f ca="1">IF(X$12&lt;=MTDReportDay,COUNTIFS(Report!$K:$K,ReportMonth,Report!$L:$L,'Graph data'!X$12,Report!$I:$I,'Graph data'!$R16),NA())</f>
        <v>1</v>
      </c>
      <c r="Y16">
        <f ca="1">IF(Y$12&lt;=MTDReportDay,COUNTIFS(Report!$K:$K,ReportMonth,Report!$L:$L,'Graph data'!Y$12,Report!$I:$I,'Graph data'!$R16),NA())</f>
        <v>2</v>
      </c>
      <c r="Z16">
        <f ca="1">IF(Z$12&lt;=MTDReportDay,COUNTIFS(Report!$K:$K,ReportMonth,Report!$L:$L,'Graph data'!Z$12,Report!$I:$I,'Graph data'!$R16),NA())</f>
        <v>1</v>
      </c>
      <c r="AA16">
        <f ca="1">IF(AA$12&lt;=MTDReportDay,COUNTIFS(Report!$K:$K,ReportMonth,Report!$L:$L,'Graph data'!AA$12,Report!$I:$I,'Graph data'!$R16),NA())</f>
        <v>0</v>
      </c>
      <c r="AB16">
        <f ca="1">IF(AB$12&lt;=MTDReportDay,COUNTIFS(Report!$K:$K,ReportMonth,Report!$L:$L,'Graph data'!AB$12,Report!$I:$I,'Graph data'!$R16),NA())</f>
        <v>2</v>
      </c>
      <c r="AC16">
        <f ca="1">IF(AC$12&lt;=MTDReportDay,COUNTIFS(Report!$K:$K,ReportMonth,Report!$L:$L,'Graph data'!AC$12,Report!$I:$I,'Graph data'!$R16),NA())</f>
        <v>3</v>
      </c>
      <c r="AD16">
        <f ca="1">IF(AD$12&lt;=MTDReportDay,COUNTIFS(Report!$K:$K,ReportMonth,Report!$L:$L,'Graph data'!AD$12,Report!$I:$I,'Graph data'!$R16),NA())</f>
        <v>1</v>
      </c>
      <c r="AE16">
        <f ca="1">IF(AE$12&lt;=MTDReportDay,COUNTIFS(Report!$K:$K,ReportMonth,Report!$L:$L,'Graph data'!AE$12,Report!$I:$I,'Graph data'!$R16),NA())</f>
        <v>5</v>
      </c>
      <c r="AF16">
        <f ca="1">IF(AF$12&lt;=MTDReportDay,COUNTIFS(Report!$K:$K,ReportMonth,Report!$L:$L,'Graph data'!AF$12,Report!$I:$I,'Graph data'!$R16),NA())</f>
        <v>1</v>
      </c>
      <c r="AG16" t="e">
        <f ca="1">IF(AG$12&lt;=MTDReportDay,COUNTIFS(Report!$K:$K,ReportMonth,Report!$L:$L,'Graph data'!AG$12,Report!$I:$I,'Graph data'!$R16),NA())</f>
        <v>#N/A</v>
      </c>
      <c r="AH16" t="e">
        <f ca="1">IF(AH$12&lt;=MTDReportDay,COUNTIFS(Report!$K:$K,ReportMonth,Report!$L:$L,'Graph data'!AH$12,Report!$I:$I,'Graph data'!$R16),NA())</f>
        <v>#N/A</v>
      </c>
      <c r="AI16" t="e">
        <f ca="1">IF(AI$12&lt;=MTDReportDay,COUNTIFS(Report!$K:$K,ReportMonth,Report!$L:$L,'Graph data'!AI$12,Report!$I:$I,'Graph data'!$R16),NA())</f>
        <v>#N/A</v>
      </c>
      <c r="AJ16" t="e">
        <f ca="1">IF(AJ$12&lt;=MTDReportDay,COUNTIFS(Report!$K:$K,ReportMonth,Report!$L:$L,'Graph data'!AJ$12,Report!$I:$I,'Graph data'!$R16),NA())</f>
        <v>#N/A</v>
      </c>
      <c r="AK16" t="e">
        <f ca="1">IF(AK$12&lt;=MTDReportDay,COUNTIFS(Report!$K:$K,ReportMonth,Report!$L:$L,'Graph data'!AK$12,Report!$I:$I,'Graph data'!$R16),NA())</f>
        <v>#N/A</v>
      </c>
      <c r="AL16" t="e">
        <f ca="1">IF(AL$12&lt;=MTDReportDay,COUNTIFS(Report!$K:$K,ReportMonth,Report!$L:$L,'Graph data'!AL$12,Report!$I:$I,'Graph data'!$R16),NA())</f>
        <v>#N/A</v>
      </c>
      <c r="AM16" t="e">
        <f ca="1">IF(AM$12&lt;=MTDReportDay,COUNTIFS(Report!$K:$K,ReportMonth,Report!$L:$L,'Graph data'!AM$12,Report!$I:$I,'Graph data'!$R16),NA())</f>
        <v>#N/A</v>
      </c>
      <c r="AN16" t="e">
        <f ca="1">IF(AN$12&lt;=MTDReportDay,COUNTIFS(Report!$K:$K,ReportMonth,Report!$L:$L,'Graph data'!AN$12,Report!$I:$I,'Graph data'!$R16),NA())</f>
        <v>#N/A</v>
      </c>
      <c r="AO16" t="e">
        <f ca="1">IF(AO$12&lt;=MTDReportDay,COUNTIFS(Report!$K:$K,ReportMonth,Report!$L:$L,'Graph data'!AO$12,Report!$I:$I,'Graph data'!$R16),NA())</f>
        <v>#N/A</v>
      </c>
      <c r="AP16" t="e">
        <f ca="1">IF(AP$12&lt;=MTDReportDay,COUNTIFS(Report!$K:$K,ReportMonth,Report!$L:$L,'Graph data'!AP$12,Report!$I:$I,'Graph data'!$R16),NA())</f>
        <v>#N/A</v>
      </c>
      <c r="AQ16" t="e">
        <f ca="1">IF(AQ$12&lt;=MTDReportDay,COUNTIFS(Report!$K:$K,ReportMonth,Report!$L:$L,'Graph data'!AQ$12,Report!$I:$I,'Graph data'!$R16),NA())</f>
        <v>#N/A</v>
      </c>
      <c r="AR16" t="e">
        <f ca="1">IF(AR$12&lt;=MTDReportDay,COUNTIFS(Report!$K:$K,ReportMonth,Report!$L:$L,'Graph data'!AR$12,Report!$I:$I,'Graph data'!$R16),NA())</f>
        <v>#N/A</v>
      </c>
      <c r="AS16" t="e">
        <f ca="1">IF(AS$12&lt;=MTDReportDay,COUNTIFS(Report!$K:$K,ReportMonth,Report!$L:$L,'Graph data'!AS$12,Report!$I:$I,'Graph data'!$R16),NA())</f>
        <v>#N/A</v>
      </c>
      <c r="AT16" t="e">
        <f ca="1">IF(AT$12&lt;=MTDReportDay,COUNTIFS(Report!$K:$K,ReportMonth,Report!$L:$L,'Graph data'!AT$12,Report!$I:$I,'Graph data'!$R16),NA())</f>
        <v>#N/A</v>
      </c>
      <c r="AU16" t="e">
        <f ca="1">IF(AU$12&lt;=MTDReportDay,COUNTIFS(Report!$K:$K,ReportMonth,Report!$L:$L,'Graph data'!AU$12,Report!$I:$I,'Graph data'!$R16),NA())</f>
        <v>#N/A</v>
      </c>
      <c r="AV16" t="e">
        <f ca="1">IF(AV$12&lt;=MTDReportDay,COUNTIFS(Report!$K:$K,ReportMonth,Report!$L:$L,'Graph data'!AV$12,Report!$I:$I,'Graph data'!$R16),NA())</f>
        <v>#N/A</v>
      </c>
      <c r="AW16" t="e">
        <f ca="1">IF(AW$12&lt;=MTDReportDay,COUNTIFS(Report!$K:$K,ReportMonth,Report!$L:$L,'Graph data'!AW$12,Report!$I:$I,'Graph data'!$R16),NA())</f>
        <v>#N/A</v>
      </c>
    </row>
    <row r="17" spans="1:49" x14ac:dyDescent="0.25">
      <c r="A17" s="1"/>
      <c r="C17" s="46" t="str">
        <f t="shared" ca="1" si="2"/>
        <v>استفســار فنـى</v>
      </c>
      <c r="D17" s="43">
        <f ca="1">COUNTIFS(Report!$N:$N,D$11,Report!$I:$I,$C17,Report!$B:$B,"&gt;=" &amp; WeeklyFrom,Report!$B:$B,"&lt;=" &amp; WeeklyTo)</f>
        <v>2</v>
      </c>
      <c r="E17" s="43">
        <f ca="1">COUNTIFS(Report!$N:$N,E$11,Report!$I:$I,$C17,Report!$B:$B,"&gt;=" &amp; WeeklyFrom,Report!$B:$B,"&lt;=" &amp; WeeklyTo)</f>
        <v>2</v>
      </c>
      <c r="F17" s="43">
        <f ca="1">COUNTIFS(Report!$N:$N,F$11,Report!$I:$I,$C17,Report!$B:$B,"&gt;=" &amp; WeeklyFrom,Report!$B:$B,"&lt;=" &amp; WeeklyTo)</f>
        <v>2</v>
      </c>
      <c r="G17" s="43">
        <f ca="1">COUNTIFS(Report!$N:$N,G$11,Report!$I:$I,$C17,Report!$B:$B,"&gt;=" &amp; WeeklyFrom,Report!$B:$B,"&lt;=" &amp; WeeklyTo)</f>
        <v>1</v>
      </c>
      <c r="H17" s="43">
        <f ca="1">COUNTIFS(Report!$N:$N,H$11,Report!$I:$I,$C17,Report!$B:$B,"&gt;=" &amp; WeeklyFrom,Report!$B:$B,"&lt;=" &amp; WeeklyTo)</f>
        <v>0</v>
      </c>
      <c r="I17">
        <f ca="1">COUNTIFS(Report!$N:$N,I$11,Report!$I:$I,$C17,Report!$B:$B,"&gt;=" &amp; WeeklyFrom,Report!$B:$B,"&lt;=" &amp; WeeklyTo)</f>
        <v>0</v>
      </c>
      <c r="J17">
        <f ca="1">COUNTIFS(Report!$N:$N,J$11,Report!$I:$I,$C17,Report!$B:$B,"&gt;=" &amp; WeeklyFrom,Report!$B:$B,"&lt;=" &amp; WeeklyTo)</f>
        <v>0</v>
      </c>
      <c r="R17" t="str">
        <f t="shared" ca="1" si="3"/>
        <v>استفســار فنـى</v>
      </c>
      <c r="S17">
        <f ca="1">IF(S$12&lt;=MTDReportDay,COUNTIFS(Report!$K:$K,ReportMonth,Report!$L:$L,'Graph data'!S$12,Report!$I:$I,'Graph data'!$R17),NA())</f>
        <v>0</v>
      </c>
      <c r="T17">
        <f ca="1">IF(T$12&lt;=MTDReportDay,COUNTIFS(Report!$K:$K,ReportMonth,Report!$L:$L,'Graph data'!T$12,Report!$I:$I,'Graph data'!$R17),NA())</f>
        <v>0</v>
      </c>
      <c r="U17">
        <f ca="1">IF(U$12&lt;=MTDReportDay,COUNTIFS(Report!$K:$K,ReportMonth,Report!$L:$L,'Graph data'!U$12,Report!$I:$I,'Graph data'!$R17),NA())</f>
        <v>1</v>
      </c>
      <c r="V17">
        <f ca="1">IF(V$12&lt;=MTDReportDay,COUNTIFS(Report!$K:$K,ReportMonth,Report!$L:$L,'Graph data'!V$12,Report!$I:$I,'Graph data'!$R17),NA())</f>
        <v>0</v>
      </c>
      <c r="W17">
        <f ca="1">IF(W$12&lt;=MTDReportDay,COUNTIFS(Report!$K:$K,ReportMonth,Report!$L:$L,'Graph data'!W$12,Report!$I:$I,'Graph data'!$R17),NA())</f>
        <v>1</v>
      </c>
      <c r="X17">
        <f ca="1">IF(X$12&lt;=MTDReportDay,COUNTIFS(Report!$K:$K,ReportMonth,Report!$L:$L,'Graph data'!X$12,Report!$I:$I,'Graph data'!$R17),NA())</f>
        <v>0</v>
      </c>
      <c r="Y17">
        <f ca="1">IF(Y$12&lt;=MTDReportDay,COUNTIFS(Report!$K:$K,ReportMonth,Report!$L:$L,'Graph data'!Y$12,Report!$I:$I,'Graph data'!$R17),NA())</f>
        <v>0</v>
      </c>
      <c r="Z17">
        <f ca="1">IF(Z$12&lt;=MTDReportDay,COUNTIFS(Report!$K:$K,ReportMonth,Report!$L:$L,'Graph data'!Z$12,Report!$I:$I,'Graph data'!$R17),NA())</f>
        <v>0</v>
      </c>
      <c r="AA17">
        <f ca="1">IF(AA$12&lt;=MTDReportDay,COUNTIFS(Report!$K:$K,ReportMonth,Report!$L:$L,'Graph data'!AA$12,Report!$I:$I,'Graph data'!$R17),NA())</f>
        <v>0</v>
      </c>
      <c r="AB17">
        <f ca="1">IF(AB$12&lt;=MTDReportDay,COUNTIFS(Report!$K:$K,ReportMonth,Report!$L:$L,'Graph data'!AB$12,Report!$I:$I,'Graph data'!$R17),NA())</f>
        <v>1</v>
      </c>
      <c r="AC17">
        <f ca="1">IF(AC$12&lt;=MTDReportDay,COUNTIFS(Report!$K:$K,ReportMonth,Report!$L:$L,'Graph data'!AC$12,Report!$I:$I,'Graph data'!$R17),NA())</f>
        <v>2</v>
      </c>
      <c r="AD17">
        <f ca="1">IF(AD$12&lt;=MTDReportDay,COUNTIFS(Report!$K:$K,ReportMonth,Report!$L:$L,'Graph data'!AD$12,Report!$I:$I,'Graph data'!$R17),NA())</f>
        <v>1</v>
      </c>
      <c r="AE17">
        <f ca="1">IF(AE$12&lt;=MTDReportDay,COUNTIFS(Report!$K:$K,ReportMonth,Report!$L:$L,'Graph data'!AE$12,Report!$I:$I,'Graph data'!$R17),NA())</f>
        <v>1</v>
      </c>
      <c r="AF17">
        <f ca="1">IF(AF$12&lt;=MTDReportDay,COUNTIFS(Report!$K:$K,ReportMonth,Report!$L:$L,'Graph data'!AF$12,Report!$I:$I,'Graph data'!$R17),NA())</f>
        <v>0</v>
      </c>
      <c r="AG17" t="e">
        <f ca="1">IF(AG$12&lt;=MTDReportDay,COUNTIFS(Report!$K:$K,ReportMonth,Report!$L:$L,'Graph data'!AG$12,Report!$I:$I,'Graph data'!$R17),NA())</f>
        <v>#N/A</v>
      </c>
      <c r="AH17" t="e">
        <f ca="1">IF(AH$12&lt;=MTDReportDay,COUNTIFS(Report!$K:$K,ReportMonth,Report!$L:$L,'Graph data'!AH$12,Report!$I:$I,'Graph data'!$R17),NA())</f>
        <v>#N/A</v>
      </c>
      <c r="AI17" t="e">
        <f ca="1">IF(AI$12&lt;=MTDReportDay,COUNTIFS(Report!$K:$K,ReportMonth,Report!$L:$L,'Graph data'!AI$12,Report!$I:$I,'Graph data'!$R17),NA())</f>
        <v>#N/A</v>
      </c>
      <c r="AJ17" t="e">
        <f ca="1">IF(AJ$12&lt;=MTDReportDay,COUNTIFS(Report!$K:$K,ReportMonth,Report!$L:$L,'Graph data'!AJ$12,Report!$I:$I,'Graph data'!$R17),NA())</f>
        <v>#N/A</v>
      </c>
      <c r="AK17" t="e">
        <f ca="1">IF(AK$12&lt;=MTDReportDay,COUNTIFS(Report!$K:$K,ReportMonth,Report!$L:$L,'Graph data'!AK$12,Report!$I:$I,'Graph data'!$R17),NA())</f>
        <v>#N/A</v>
      </c>
      <c r="AL17" t="e">
        <f ca="1">IF(AL$12&lt;=MTDReportDay,COUNTIFS(Report!$K:$K,ReportMonth,Report!$L:$L,'Graph data'!AL$12,Report!$I:$I,'Graph data'!$R17),NA())</f>
        <v>#N/A</v>
      </c>
      <c r="AM17" t="e">
        <f ca="1">IF(AM$12&lt;=MTDReportDay,COUNTIFS(Report!$K:$K,ReportMonth,Report!$L:$L,'Graph data'!AM$12,Report!$I:$I,'Graph data'!$R17),NA())</f>
        <v>#N/A</v>
      </c>
      <c r="AN17" t="e">
        <f ca="1">IF(AN$12&lt;=MTDReportDay,COUNTIFS(Report!$K:$K,ReportMonth,Report!$L:$L,'Graph data'!AN$12,Report!$I:$I,'Graph data'!$R17),NA())</f>
        <v>#N/A</v>
      </c>
      <c r="AO17" t="e">
        <f ca="1">IF(AO$12&lt;=MTDReportDay,COUNTIFS(Report!$K:$K,ReportMonth,Report!$L:$L,'Graph data'!AO$12,Report!$I:$I,'Graph data'!$R17),NA())</f>
        <v>#N/A</v>
      </c>
      <c r="AP17" t="e">
        <f ca="1">IF(AP$12&lt;=MTDReportDay,COUNTIFS(Report!$K:$K,ReportMonth,Report!$L:$L,'Graph data'!AP$12,Report!$I:$I,'Graph data'!$R17),NA())</f>
        <v>#N/A</v>
      </c>
      <c r="AQ17" t="e">
        <f ca="1">IF(AQ$12&lt;=MTDReportDay,COUNTIFS(Report!$K:$K,ReportMonth,Report!$L:$L,'Graph data'!AQ$12,Report!$I:$I,'Graph data'!$R17),NA())</f>
        <v>#N/A</v>
      </c>
      <c r="AR17" t="e">
        <f ca="1">IF(AR$12&lt;=MTDReportDay,COUNTIFS(Report!$K:$K,ReportMonth,Report!$L:$L,'Graph data'!AR$12,Report!$I:$I,'Graph data'!$R17),NA())</f>
        <v>#N/A</v>
      </c>
      <c r="AS17" t="e">
        <f ca="1">IF(AS$12&lt;=MTDReportDay,COUNTIFS(Report!$K:$K,ReportMonth,Report!$L:$L,'Graph data'!AS$12,Report!$I:$I,'Graph data'!$R17),NA())</f>
        <v>#N/A</v>
      </c>
      <c r="AT17" t="e">
        <f ca="1">IF(AT$12&lt;=MTDReportDay,COUNTIFS(Report!$K:$K,ReportMonth,Report!$L:$L,'Graph data'!AT$12,Report!$I:$I,'Graph data'!$R17),NA())</f>
        <v>#N/A</v>
      </c>
      <c r="AU17" t="e">
        <f ca="1">IF(AU$12&lt;=MTDReportDay,COUNTIFS(Report!$K:$K,ReportMonth,Report!$L:$L,'Graph data'!AU$12,Report!$I:$I,'Graph data'!$R17),NA())</f>
        <v>#N/A</v>
      </c>
      <c r="AV17" t="e">
        <f ca="1">IF(AV$12&lt;=MTDReportDay,COUNTIFS(Report!$K:$K,ReportMonth,Report!$L:$L,'Graph data'!AV$12,Report!$I:$I,'Graph data'!$R17),NA())</f>
        <v>#N/A</v>
      </c>
      <c r="AW17" t="e">
        <f ca="1">IF(AW$12&lt;=MTDReportDay,COUNTIFS(Report!$K:$K,ReportMonth,Report!$L:$L,'Graph data'!AW$12,Report!$I:$I,'Graph data'!$R17),NA())</f>
        <v>#N/A</v>
      </c>
    </row>
    <row r="18" spans="1:49" x14ac:dyDescent="0.25">
      <c r="A18" s="1"/>
      <c r="C18" s="46" t="str">
        <f t="shared" ca="1" si="2"/>
        <v>استفسار فى المبيعات</v>
      </c>
      <c r="D18" s="43">
        <f ca="1">COUNTIFS(Report!$N:$N,D$11,Report!$I:$I,$C18,Report!$B:$B,"&gt;=" &amp; WeeklyFrom,Report!$B:$B,"&lt;=" &amp; WeeklyTo)</f>
        <v>0</v>
      </c>
      <c r="E18" s="43">
        <f ca="1">COUNTIFS(Report!$N:$N,E$11,Report!$I:$I,$C18,Report!$B:$B,"&gt;=" &amp; WeeklyFrom,Report!$B:$B,"&lt;=" &amp; WeeklyTo)</f>
        <v>0</v>
      </c>
      <c r="F18" s="43">
        <f ca="1">COUNTIFS(Report!$N:$N,F$11,Report!$I:$I,$C18,Report!$B:$B,"&gt;=" &amp; WeeklyFrom,Report!$B:$B,"&lt;=" &amp; WeeklyTo)</f>
        <v>0</v>
      </c>
      <c r="G18" s="43">
        <f ca="1">COUNTIFS(Report!$N:$N,G$11,Report!$I:$I,$C18,Report!$B:$B,"&gt;=" &amp; WeeklyFrom,Report!$B:$B,"&lt;=" &amp; WeeklyTo)</f>
        <v>2</v>
      </c>
      <c r="H18" s="43">
        <f ca="1">COUNTIFS(Report!$N:$N,H$11,Report!$I:$I,$C18,Report!$B:$B,"&gt;=" &amp; WeeklyFrom,Report!$B:$B,"&lt;=" &amp; WeeklyTo)</f>
        <v>0</v>
      </c>
      <c r="I18">
        <f ca="1">COUNTIFS(Report!$N:$N,I$11,Report!$I:$I,$C18,Report!$B:$B,"&gt;=" &amp; WeeklyFrom,Report!$B:$B,"&lt;=" &amp; WeeklyTo)</f>
        <v>0</v>
      </c>
      <c r="J18">
        <f ca="1">COUNTIFS(Report!$N:$N,J$11,Report!$I:$I,$C18,Report!$B:$B,"&gt;=" &amp; WeeklyFrom,Report!$B:$B,"&lt;=" &amp; WeeklyTo)</f>
        <v>0</v>
      </c>
      <c r="R18" t="str">
        <f t="shared" ca="1" si="3"/>
        <v>استفسار فى المبيعات</v>
      </c>
      <c r="S18">
        <f ca="1">IF(S$12&lt;=MTDReportDay,COUNTIFS(Report!$K:$K,ReportMonth,Report!$L:$L,'Graph data'!S$12,Report!$I:$I,'Graph data'!$R18),NA())</f>
        <v>0</v>
      </c>
      <c r="T18">
        <f ca="1">IF(T$12&lt;=MTDReportDay,COUNTIFS(Report!$K:$K,ReportMonth,Report!$L:$L,'Graph data'!T$12,Report!$I:$I,'Graph data'!$R18),NA())</f>
        <v>0</v>
      </c>
      <c r="U18">
        <f ca="1">IF(U$12&lt;=MTDReportDay,COUNTIFS(Report!$K:$K,ReportMonth,Report!$L:$L,'Graph data'!U$12,Report!$I:$I,'Graph data'!$R18),NA())</f>
        <v>0</v>
      </c>
      <c r="V18">
        <f ca="1">IF(V$12&lt;=MTDReportDay,COUNTIFS(Report!$K:$K,ReportMonth,Report!$L:$L,'Graph data'!V$12,Report!$I:$I,'Graph data'!$R18),NA())</f>
        <v>0</v>
      </c>
      <c r="W18">
        <f ca="1">IF(W$12&lt;=MTDReportDay,COUNTIFS(Report!$K:$K,ReportMonth,Report!$L:$L,'Graph data'!W$12,Report!$I:$I,'Graph data'!$R18),NA())</f>
        <v>0</v>
      </c>
      <c r="X18">
        <f ca="1">IF(X$12&lt;=MTDReportDay,COUNTIFS(Report!$K:$K,ReportMonth,Report!$L:$L,'Graph data'!X$12,Report!$I:$I,'Graph data'!$R18),NA())</f>
        <v>0</v>
      </c>
      <c r="Y18">
        <f ca="1">IF(Y$12&lt;=MTDReportDay,COUNTIFS(Report!$K:$K,ReportMonth,Report!$L:$L,'Graph data'!Y$12,Report!$I:$I,'Graph data'!$R18),NA())</f>
        <v>0</v>
      </c>
      <c r="Z18">
        <f ca="1">IF(Z$12&lt;=MTDReportDay,COUNTIFS(Report!$K:$K,ReportMonth,Report!$L:$L,'Graph data'!Z$12,Report!$I:$I,'Graph data'!$R18),NA())</f>
        <v>0</v>
      </c>
      <c r="AA18">
        <f ca="1">IF(AA$12&lt;=MTDReportDay,COUNTIFS(Report!$K:$K,ReportMonth,Report!$L:$L,'Graph data'!AA$12,Report!$I:$I,'Graph data'!$R18),NA())</f>
        <v>0</v>
      </c>
      <c r="AB18">
        <f ca="1">IF(AB$12&lt;=MTDReportDay,COUNTIFS(Report!$K:$K,ReportMonth,Report!$L:$L,'Graph data'!AB$12,Report!$I:$I,'Graph data'!$R18),NA())</f>
        <v>0</v>
      </c>
      <c r="AC18">
        <f ca="1">IF(AC$12&lt;=MTDReportDay,COUNTIFS(Report!$K:$K,ReportMonth,Report!$L:$L,'Graph data'!AC$12,Report!$I:$I,'Graph data'!$R18),NA())</f>
        <v>0</v>
      </c>
      <c r="AD18">
        <f ca="1">IF(AD$12&lt;=MTDReportDay,COUNTIFS(Report!$K:$K,ReportMonth,Report!$L:$L,'Graph data'!AD$12,Report!$I:$I,'Graph data'!$R18),NA())</f>
        <v>0</v>
      </c>
      <c r="AE18">
        <f ca="1">IF(AE$12&lt;=MTDReportDay,COUNTIFS(Report!$K:$K,ReportMonth,Report!$L:$L,'Graph data'!AE$12,Report!$I:$I,'Graph data'!$R18),NA())</f>
        <v>2</v>
      </c>
      <c r="AF18">
        <f ca="1">IF(AF$12&lt;=MTDReportDay,COUNTIFS(Report!$K:$K,ReportMonth,Report!$L:$L,'Graph data'!AF$12,Report!$I:$I,'Graph data'!$R18),NA())</f>
        <v>0</v>
      </c>
      <c r="AG18" t="e">
        <f ca="1">IF(AG$12&lt;=MTDReportDay,COUNTIFS(Report!$K:$K,ReportMonth,Report!$L:$L,'Graph data'!AG$12,Report!$I:$I,'Graph data'!$R18),NA())</f>
        <v>#N/A</v>
      </c>
      <c r="AH18" t="e">
        <f ca="1">IF(AH$12&lt;=MTDReportDay,COUNTIFS(Report!$K:$K,ReportMonth,Report!$L:$L,'Graph data'!AH$12,Report!$I:$I,'Graph data'!$R18),NA())</f>
        <v>#N/A</v>
      </c>
      <c r="AI18" t="e">
        <f ca="1">IF(AI$12&lt;=MTDReportDay,COUNTIFS(Report!$K:$K,ReportMonth,Report!$L:$L,'Graph data'!AI$12,Report!$I:$I,'Graph data'!$R18),NA())</f>
        <v>#N/A</v>
      </c>
      <c r="AJ18" t="e">
        <f ca="1">IF(AJ$12&lt;=MTDReportDay,COUNTIFS(Report!$K:$K,ReportMonth,Report!$L:$L,'Graph data'!AJ$12,Report!$I:$I,'Graph data'!$R18),NA())</f>
        <v>#N/A</v>
      </c>
      <c r="AK18" t="e">
        <f ca="1">IF(AK$12&lt;=MTDReportDay,COUNTIFS(Report!$K:$K,ReportMonth,Report!$L:$L,'Graph data'!AK$12,Report!$I:$I,'Graph data'!$R18),NA())</f>
        <v>#N/A</v>
      </c>
      <c r="AL18" t="e">
        <f ca="1">IF(AL$12&lt;=MTDReportDay,COUNTIFS(Report!$K:$K,ReportMonth,Report!$L:$L,'Graph data'!AL$12,Report!$I:$I,'Graph data'!$R18),NA())</f>
        <v>#N/A</v>
      </c>
      <c r="AM18" t="e">
        <f ca="1">IF(AM$12&lt;=MTDReportDay,COUNTIFS(Report!$K:$K,ReportMonth,Report!$L:$L,'Graph data'!AM$12,Report!$I:$I,'Graph data'!$R18),NA())</f>
        <v>#N/A</v>
      </c>
      <c r="AN18" t="e">
        <f ca="1">IF(AN$12&lt;=MTDReportDay,COUNTIFS(Report!$K:$K,ReportMonth,Report!$L:$L,'Graph data'!AN$12,Report!$I:$I,'Graph data'!$R18),NA())</f>
        <v>#N/A</v>
      </c>
      <c r="AO18" t="e">
        <f ca="1">IF(AO$12&lt;=MTDReportDay,COUNTIFS(Report!$K:$K,ReportMonth,Report!$L:$L,'Graph data'!AO$12,Report!$I:$I,'Graph data'!$R18),NA())</f>
        <v>#N/A</v>
      </c>
      <c r="AP18" t="e">
        <f ca="1">IF(AP$12&lt;=MTDReportDay,COUNTIFS(Report!$K:$K,ReportMonth,Report!$L:$L,'Graph data'!AP$12,Report!$I:$I,'Graph data'!$R18),NA())</f>
        <v>#N/A</v>
      </c>
      <c r="AQ18" t="e">
        <f ca="1">IF(AQ$12&lt;=MTDReportDay,COUNTIFS(Report!$K:$K,ReportMonth,Report!$L:$L,'Graph data'!AQ$12,Report!$I:$I,'Graph data'!$R18),NA())</f>
        <v>#N/A</v>
      </c>
      <c r="AR18" t="e">
        <f ca="1">IF(AR$12&lt;=MTDReportDay,COUNTIFS(Report!$K:$K,ReportMonth,Report!$L:$L,'Graph data'!AR$12,Report!$I:$I,'Graph data'!$R18),NA())</f>
        <v>#N/A</v>
      </c>
      <c r="AS18" t="e">
        <f ca="1">IF(AS$12&lt;=MTDReportDay,COUNTIFS(Report!$K:$K,ReportMonth,Report!$L:$L,'Graph data'!AS$12,Report!$I:$I,'Graph data'!$R18),NA())</f>
        <v>#N/A</v>
      </c>
      <c r="AT18" t="e">
        <f ca="1">IF(AT$12&lt;=MTDReportDay,COUNTIFS(Report!$K:$K,ReportMonth,Report!$L:$L,'Graph data'!AT$12,Report!$I:$I,'Graph data'!$R18),NA())</f>
        <v>#N/A</v>
      </c>
      <c r="AU18" t="e">
        <f ca="1">IF(AU$12&lt;=MTDReportDay,COUNTIFS(Report!$K:$K,ReportMonth,Report!$L:$L,'Graph data'!AU$12,Report!$I:$I,'Graph data'!$R18),NA())</f>
        <v>#N/A</v>
      </c>
      <c r="AV18" t="e">
        <f ca="1">IF(AV$12&lt;=MTDReportDay,COUNTIFS(Report!$K:$K,ReportMonth,Report!$L:$L,'Graph data'!AV$12,Report!$I:$I,'Graph data'!$R18),NA())</f>
        <v>#N/A</v>
      </c>
      <c r="AW18" t="e">
        <f ca="1">IF(AW$12&lt;=MTDReportDay,COUNTIFS(Report!$K:$K,ReportMonth,Report!$L:$L,'Graph data'!AW$12,Report!$I:$I,'Graph data'!$R18),NA())</f>
        <v>#N/A</v>
      </c>
    </row>
    <row r="19" spans="1:49" x14ac:dyDescent="0.25">
      <c r="A19" s="1"/>
      <c r="D19" s="43">
        <f t="shared" ref="D19:J19" ca="1" si="4">SUM(D13:D18)</f>
        <v>52</v>
      </c>
      <c r="E19" s="43">
        <f t="shared" ca="1" si="4"/>
        <v>53</v>
      </c>
      <c r="F19" s="43">
        <f t="shared" ca="1" si="4"/>
        <v>53</v>
      </c>
      <c r="G19" s="43">
        <f t="shared" ca="1" si="4"/>
        <v>76</v>
      </c>
      <c r="H19" s="43">
        <f t="shared" ca="1" si="4"/>
        <v>47</v>
      </c>
      <c r="I19">
        <f t="shared" ca="1" si="4"/>
        <v>15</v>
      </c>
      <c r="J19">
        <f t="shared" ca="1" si="4"/>
        <v>20</v>
      </c>
    </row>
    <row r="20" spans="1:49" x14ac:dyDescent="0.25">
      <c r="A20" s="1"/>
    </row>
    <row r="21" spans="1:49" x14ac:dyDescent="0.25">
      <c r="A21" s="1"/>
    </row>
    <row r="22" spans="1:49" x14ac:dyDescent="0.25">
      <c r="A22" s="1"/>
      <c r="C22" s="45"/>
      <c r="D22" s="49">
        <f>WeeklyFrom</f>
        <v>42979</v>
      </c>
      <c r="E22" s="49">
        <f>D22+1</f>
        <v>42980</v>
      </c>
      <c r="F22" s="49">
        <f t="shared" ref="F22:J22" si="5">E22+1</f>
        <v>42981</v>
      </c>
      <c r="G22" s="49">
        <f t="shared" si="5"/>
        <v>42982</v>
      </c>
      <c r="H22" s="49">
        <f t="shared" si="5"/>
        <v>42983</v>
      </c>
      <c r="I22" s="34">
        <f t="shared" si="5"/>
        <v>42984</v>
      </c>
      <c r="J22" s="34">
        <f t="shared" si="5"/>
        <v>42985</v>
      </c>
      <c r="K22" s="33"/>
      <c r="L22" s="6"/>
    </row>
    <row r="23" spans="1:49" x14ac:dyDescent="0.25">
      <c r="A23" s="1"/>
      <c r="C23" s="46" t="str">
        <f t="shared" ref="C23:C28" ca="1" si="6">V3</f>
        <v>استفسار عن مسار الطرد</v>
      </c>
      <c r="D23" s="43">
        <f ca="1">COUNTIFS(Report!$I:$I,$C23,Report!$B:$B,D$22)</f>
        <v>4</v>
      </c>
      <c r="E23" s="43">
        <f ca="1">COUNTIFS(Report!$I:$I,$C23,Report!$B:$B,E$22)</f>
        <v>5</v>
      </c>
      <c r="F23" s="43">
        <f ca="1">COUNTIFS(Report!$I:$I,$C23,Report!$B:$B,F$22)</f>
        <v>6</v>
      </c>
      <c r="G23" s="43">
        <f ca="1">COUNTIFS(Report!$I:$I,$C23,Report!$B:$B,G$22)</f>
        <v>7</v>
      </c>
      <c r="H23" s="43">
        <f ca="1">COUNTIFS(Report!$I:$I,$C23,Report!$B:$B,H$22)</f>
        <v>7</v>
      </c>
      <c r="I23">
        <f ca="1">COUNTIFS(Report!$I:$I,$C23,Report!$B:$B,I$22)</f>
        <v>20</v>
      </c>
      <c r="J23">
        <f ca="1">COUNTIFS(Report!$I:$I,$C23,Report!$B:$B,J$22)</f>
        <v>22</v>
      </c>
      <c r="L23" s="2"/>
      <c r="M23" s="15"/>
      <c r="N23" s="15"/>
      <c r="O23" s="16"/>
    </row>
    <row r="24" spans="1:49" x14ac:dyDescent="0.25">
      <c r="A24" s="1"/>
      <c r="C24" s="46" t="str">
        <f t="shared" ca="1" si="6"/>
        <v>شــكــوى</v>
      </c>
      <c r="D24" s="43">
        <f ca="1">COUNTIFS(Report!$I:$I,$C24,Report!$B:$B,D$22)</f>
        <v>1</v>
      </c>
      <c r="E24" s="43">
        <f ca="1">COUNTIFS(Report!$I:$I,$C24,Report!$B:$B,E$22)</f>
        <v>0</v>
      </c>
      <c r="F24" s="43">
        <f ca="1">COUNTIFS(Report!$I:$I,$C24,Report!$B:$B,F$22)</f>
        <v>1</v>
      </c>
      <c r="G24" s="43">
        <f ca="1">COUNTIFS(Report!$I:$I,$C24,Report!$B:$B,G$22)</f>
        <v>4</v>
      </c>
      <c r="H24" s="43">
        <f ca="1">COUNTIFS(Report!$I:$I,$C24,Report!$B:$B,H$22)</f>
        <v>4</v>
      </c>
      <c r="I24">
        <f ca="1">COUNTIFS(Report!$I:$I,$C24,Report!$B:$B,I$22)</f>
        <v>8</v>
      </c>
      <c r="J24">
        <f ca="1">COUNTIFS(Report!$I:$I,$C24,Report!$B:$B,J$22)</f>
        <v>14</v>
      </c>
      <c r="L24" s="2"/>
      <c r="M24" s="15"/>
      <c r="N24" s="15"/>
      <c r="O24" s="16"/>
    </row>
    <row r="25" spans="1:49" x14ac:dyDescent="0.25">
      <c r="A25" s="1"/>
      <c r="C25" s="46" t="str">
        <f t="shared" ca="1" si="6"/>
        <v>استفســار عن خدمــة</v>
      </c>
      <c r="D25" s="43">
        <f ca="1">COUNTIFS(Report!$I:$I,$C25,Report!$B:$B,D$22)</f>
        <v>1</v>
      </c>
      <c r="E25" s="43">
        <f ca="1">COUNTIFS(Report!$I:$I,$C25,Report!$B:$B,E$22)</f>
        <v>0</v>
      </c>
      <c r="F25" s="43">
        <f ca="1">COUNTIFS(Report!$I:$I,$C25,Report!$B:$B,F$22)</f>
        <v>3</v>
      </c>
      <c r="G25" s="43">
        <f ca="1">COUNTIFS(Report!$I:$I,$C25,Report!$B:$B,G$22)</f>
        <v>2</v>
      </c>
      <c r="H25" s="43">
        <f ca="1">COUNTIFS(Report!$I:$I,$C25,Report!$B:$B,H$22)</f>
        <v>0</v>
      </c>
      <c r="I25">
        <f ca="1">COUNTIFS(Report!$I:$I,$C25,Report!$B:$B,I$22)</f>
        <v>2</v>
      </c>
      <c r="J25">
        <f ca="1">COUNTIFS(Report!$I:$I,$C25,Report!$B:$B,J$22)</f>
        <v>1</v>
      </c>
    </row>
    <row r="26" spans="1:49" x14ac:dyDescent="0.25">
      <c r="A26" s="1"/>
      <c r="C26" s="46" t="str">
        <f t="shared" ca="1" si="6"/>
        <v>أخـــــرى</v>
      </c>
      <c r="D26" s="43">
        <f ca="1">COUNTIFS(Report!$I:$I,$C26,Report!$B:$B,D$22)</f>
        <v>0</v>
      </c>
      <c r="E26" s="43">
        <f ca="1">COUNTIFS(Report!$I:$I,$C26,Report!$B:$B,E$22)</f>
        <v>0</v>
      </c>
      <c r="F26" s="43">
        <f ca="1">COUNTIFS(Report!$I:$I,$C26,Report!$B:$B,F$22)</f>
        <v>0</v>
      </c>
      <c r="G26" s="43">
        <f ca="1">COUNTIFS(Report!$I:$I,$C26,Report!$B:$B,G$22)</f>
        <v>1</v>
      </c>
      <c r="H26" s="43">
        <f ca="1">COUNTIFS(Report!$I:$I,$C26,Report!$B:$B,H$22)</f>
        <v>1</v>
      </c>
      <c r="I26">
        <f ca="1">COUNTIFS(Report!$I:$I,$C26,Report!$B:$B,I$22)</f>
        <v>1</v>
      </c>
      <c r="J26">
        <f ca="1">COUNTIFS(Report!$I:$I,$C26,Report!$B:$B,J$22)</f>
        <v>2</v>
      </c>
    </row>
    <row r="27" spans="1:49" x14ac:dyDescent="0.25">
      <c r="A27" s="1"/>
      <c r="C27" s="46" t="str">
        <f t="shared" ca="1" si="6"/>
        <v>استفســار فنـى</v>
      </c>
      <c r="D27" s="43">
        <f ca="1">COUNTIFS(Report!$I:$I,$C27,Report!$B:$B,D$22)</f>
        <v>0</v>
      </c>
      <c r="E27" s="43">
        <f ca="1">COUNTIFS(Report!$I:$I,$C27,Report!$B:$B,E$22)</f>
        <v>0</v>
      </c>
      <c r="F27" s="43">
        <f ca="1">COUNTIFS(Report!$I:$I,$C27,Report!$B:$B,F$22)</f>
        <v>1</v>
      </c>
      <c r="G27" s="43">
        <f ca="1">COUNTIFS(Report!$I:$I,$C27,Report!$B:$B,G$22)</f>
        <v>0</v>
      </c>
      <c r="H27" s="43">
        <f ca="1">COUNTIFS(Report!$I:$I,$C27,Report!$B:$B,H$22)</f>
        <v>1</v>
      </c>
      <c r="I27">
        <f ca="1">COUNTIFS(Report!$I:$I,$C27,Report!$B:$B,I$22)</f>
        <v>0</v>
      </c>
      <c r="J27">
        <f ca="1">COUNTIFS(Report!$I:$I,$C27,Report!$B:$B,J$22)</f>
        <v>0</v>
      </c>
    </row>
    <row r="28" spans="1:49" x14ac:dyDescent="0.25">
      <c r="A28" s="1"/>
      <c r="C28" s="46" t="str">
        <f t="shared" ca="1" si="6"/>
        <v>استفسار فى المبيعات</v>
      </c>
      <c r="D28" s="43">
        <f ca="1">COUNTIFS(Report!$I:$I,$C28,Report!$B:$B,D$22)</f>
        <v>0</v>
      </c>
      <c r="E28" s="43">
        <f ca="1">COUNTIFS(Report!$I:$I,$C28,Report!$B:$B,E$22)</f>
        <v>0</v>
      </c>
      <c r="F28" s="43">
        <f ca="1">COUNTIFS(Report!$I:$I,$C28,Report!$B:$B,F$22)</f>
        <v>0</v>
      </c>
      <c r="G28" s="43">
        <f ca="1">COUNTIFS(Report!$I:$I,$C28,Report!$B:$B,G$22)</f>
        <v>0</v>
      </c>
      <c r="H28" s="43">
        <f ca="1">COUNTIFS(Report!$I:$I,$C28,Report!$B:$B,H$22)</f>
        <v>0</v>
      </c>
      <c r="I28">
        <f ca="1">COUNTIFS(Report!$I:$I,$C28,Report!$B:$B,I$22)</f>
        <v>0</v>
      </c>
      <c r="J28">
        <f ca="1">COUNTIFS(Report!$I:$I,$C28,Report!$B:$B,J$22)</f>
        <v>0</v>
      </c>
    </row>
    <row r="29" spans="1:49" x14ac:dyDescent="0.25">
      <c r="A29" s="1"/>
      <c r="C29" s="47"/>
    </row>
    <row r="30" spans="1:49" x14ac:dyDescent="0.25">
      <c r="A30" s="1"/>
    </row>
    <row r="31" spans="1:49" x14ac:dyDescent="0.25">
      <c r="A31" s="1"/>
      <c r="I31" s="6"/>
    </row>
    <row r="32" spans="1:49" x14ac:dyDescent="0.25">
      <c r="A32" s="1"/>
      <c r="C32" s="43" t="str">
        <f>"بيان بالإستفسارات المرسلة عن طريق الموقع الإليكترونى "&amp;TitleAddedText &amp; " تبعا للبلد"</f>
        <v>بيان بالإستفسارات المرسلة عن طريق الموقع الإليكترونى 
لشهر سبتمبر 2017 تبعا للبلد</v>
      </c>
      <c r="R32" t="str">
        <f t="shared" ref="R32:AW32" ca="1" si="7">R13</f>
        <v>استفسار عن مسار الطرد</v>
      </c>
      <c r="S32">
        <f t="shared" ca="1" si="7"/>
        <v>4</v>
      </c>
      <c r="T32">
        <f t="shared" ca="1" si="7"/>
        <v>5</v>
      </c>
      <c r="U32">
        <f t="shared" ca="1" si="7"/>
        <v>6</v>
      </c>
      <c r="V32">
        <f t="shared" ca="1" si="7"/>
        <v>7</v>
      </c>
      <c r="W32">
        <f t="shared" ca="1" si="7"/>
        <v>7</v>
      </c>
      <c r="X32">
        <f t="shared" ca="1" si="7"/>
        <v>20</v>
      </c>
      <c r="Y32">
        <f t="shared" ca="1" si="7"/>
        <v>22</v>
      </c>
      <c r="Z32">
        <f t="shared" ca="1" si="7"/>
        <v>6</v>
      </c>
      <c r="AA32">
        <f t="shared" ca="1" si="7"/>
        <v>11</v>
      </c>
      <c r="AB32">
        <f t="shared" ca="1" si="7"/>
        <v>21</v>
      </c>
      <c r="AC32">
        <f t="shared" ca="1" si="7"/>
        <v>17</v>
      </c>
      <c r="AD32">
        <f t="shared" ca="1" si="7"/>
        <v>19</v>
      </c>
      <c r="AE32">
        <f t="shared" ca="1" si="7"/>
        <v>21</v>
      </c>
      <c r="AF32">
        <f t="shared" ca="1" si="7"/>
        <v>1</v>
      </c>
      <c r="AG32" t="e">
        <f t="shared" ca="1" si="7"/>
        <v>#N/A</v>
      </c>
      <c r="AH32" t="e">
        <f t="shared" ca="1" si="7"/>
        <v>#N/A</v>
      </c>
      <c r="AI32" t="e">
        <f t="shared" ca="1" si="7"/>
        <v>#N/A</v>
      </c>
      <c r="AJ32" t="e">
        <f t="shared" ca="1" si="7"/>
        <v>#N/A</v>
      </c>
      <c r="AK32" t="e">
        <f t="shared" ca="1" si="7"/>
        <v>#N/A</v>
      </c>
      <c r="AL32" t="e">
        <f t="shared" ca="1" si="7"/>
        <v>#N/A</v>
      </c>
      <c r="AM32" t="e">
        <f t="shared" ca="1" si="7"/>
        <v>#N/A</v>
      </c>
      <c r="AN32" t="e">
        <f t="shared" ca="1" si="7"/>
        <v>#N/A</v>
      </c>
      <c r="AO32" t="e">
        <f t="shared" ca="1" si="7"/>
        <v>#N/A</v>
      </c>
      <c r="AP32" t="e">
        <f t="shared" ca="1" si="7"/>
        <v>#N/A</v>
      </c>
      <c r="AQ32" t="e">
        <f t="shared" ca="1" si="7"/>
        <v>#N/A</v>
      </c>
      <c r="AR32" t="e">
        <f t="shared" ca="1" si="7"/>
        <v>#N/A</v>
      </c>
      <c r="AS32" t="e">
        <f t="shared" ca="1" si="7"/>
        <v>#N/A</v>
      </c>
      <c r="AT32" t="e">
        <f t="shared" ca="1" si="7"/>
        <v>#N/A</v>
      </c>
      <c r="AU32" t="e">
        <f t="shared" ca="1" si="7"/>
        <v>#N/A</v>
      </c>
      <c r="AV32" t="e">
        <f t="shared" ca="1" si="7"/>
        <v>#N/A</v>
      </c>
      <c r="AW32" t="e">
        <f t="shared" ca="1" si="7"/>
        <v>#N/A</v>
      </c>
    </row>
    <row r="33" spans="1:49" x14ac:dyDescent="0.25">
      <c r="A33" s="1"/>
      <c r="S33">
        <f t="shared" ref="S33:AW33" ca="1" si="8">$R$12-S32</f>
        <v>26</v>
      </c>
      <c r="T33">
        <f t="shared" ca="1" si="8"/>
        <v>25</v>
      </c>
      <c r="U33">
        <f t="shared" ca="1" si="8"/>
        <v>24</v>
      </c>
      <c r="V33">
        <f t="shared" ca="1" si="8"/>
        <v>23</v>
      </c>
      <c r="W33">
        <f t="shared" ca="1" si="8"/>
        <v>23</v>
      </c>
      <c r="X33">
        <f t="shared" ca="1" si="8"/>
        <v>10</v>
      </c>
      <c r="Y33">
        <f t="shared" ca="1" si="8"/>
        <v>8</v>
      </c>
      <c r="Z33">
        <f t="shared" ca="1" si="8"/>
        <v>24</v>
      </c>
      <c r="AA33">
        <f t="shared" ca="1" si="8"/>
        <v>19</v>
      </c>
      <c r="AB33">
        <f t="shared" ca="1" si="8"/>
        <v>9</v>
      </c>
      <c r="AC33">
        <f t="shared" ca="1" si="8"/>
        <v>13</v>
      </c>
      <c r="AD33">
        <f t="shared" ca="1" si="8"/>
        <v>11</v>
      </c>
      <c r="AE33">
        <f t="shared" ca="1" si="8"/>
        <v>9</v>
      </c>
      <c r="AF33">
        <f t="shared" ca="1" si="8"/>
        <v>29</v>
      </c>
      <c r="AG33" t="e">
        <f t="shared" ca="1" si="8"/>
        <v>#N/A</v>
      </c>
      <c r="AH33" t="e">
        <f t="shared" ca="1" si="8"/>
        <v>#N/A</v>
      </c>
      <c r="AI33" t="e">
        <f t="shared" ca="1" si="8"/>
        <v>#N/A</v>
      </c>
      <c r="AJ33" t="e">
        <f t="shared" ca="1" si="8"/>
        <v>#N/A</v>
      </c>
      <c r="AK33" t="e">
        <f t="shared" ca="1" si="8"/>
        <v>#N/A</v>
      </c>
      <c r="AL33" t="e">
        <f t="shared" ca="1" si="8"/>
        <v>#N/A</v>
      </c>
      <c r="AM33" t="e">
        <f t="shared" ca="1" si="8"/>
        <v>#N/A</v>
      </c>
      <c r="AN33" t="e">
        <f t="shared" ca="1" si="8"/>
        <v>#N/A</v>
      </c>
      <c r="AO33" t="e">
        <f t="shared" ca="1" si="8"/>
        <v>#N/A</v>
      </c>
      <c r="AP33" t="e">
        <f t="shared" ca="1" si="8"/>
        <v>#N/A</v>
      </c>
      <c r="AQ33" t="e">
        <f t="shared" ca="1" si="8"/>
        <v>#N/A</v>
      </c>
      <c r="AR33" t="e">
        <f t="shared" ca="1" si="8"/>
        <v>#N/A</v>
      </c>
      <c r="AS33" t="e">
        <f t="shared" ca="1" si="8"/>
        <v>#N/A</v>
      </c>
      <c r="AT33" t="e">
        <f t="shared" ca="1" si="8"/>
        <v>#N/A</v>
      </c>
      <c r="AU33" t="e">
        <f t="shared" ca="1" si="8"/>
        <v>#N/A</v>
      </c>
      <c r="AV33" t="e">
        <f t="shared" ca="1" si="8"/>
        <v>#N/A</v>
      </c>
      <c r="AW33" t="e">
        <f t="shared" ca="1" si="8"/>
        <v>#N/A</v>
      </c>
    </row>
    <row r="34" spans="1:49" x14ac:dyDescent="0.25">
      <c r="A34" s="1"/>
      <c r="C34" s="43" t="str">
        <f>"التصنيف تبعا للنوع"&amp; TitleAddedText</f>
        <v>التصنيف تبعا للنوع
لشهر سبتمبر 2017</v>
      </c>
      <c r="R34" t="str">
        <f t="shared" ref="R34:AW34" ca="1" si="9">R14</f>
        <v>شــكــوى</v>
      </c>
      <c r="S34">
        <f t="shared" ca="1" si="9"/>
        <v>1</v>
      </c>
      <c r="T34">
        <f t="shared" ca="1" si="9"/>
        <v>0</v>
      </c>
      <c r="U34">
        <f t="shared" ca="1" si="9"/>
        <v>1</v>
      </c>
      <c r="V34">
        <f t="shared" ca="1" si="9"/>
        <v>4</v>
      </c>
      <c r="W34">
        <f t="shared" ca="1" si="9"/>
        <v>4</v>
      </c>
      <c r="X34">
        <f t="shared" ca="1" si="9"/>
        <v>8</v>
      </c>
      <c r="Y34">
        <f t="shared" ca="1" si="9"/>
        <v>14</v>
      </c>
      <c r="Z34">
        <f t="shared" ca="1" si="9"/>
        <v>0</v>
      </c>
      <c r="AA34">
        <f t="shared" ca="1" si="9"/>
        <v>2</v>
      </c>
      <c r="AB34">
        <f t="shared" ca="1" si="9"/>
        <v>12</v>
      </c>
      <c r="AC34">
        <f t="shared" ca="1" si="9"/>
        <v>13</v>
      </c>
      <c r="AD34">
        <f t="shared" ca="1" si="9"/>
        <v>11</v>
      </c>
      <c r="AE34">
        <f t="shared" ca="1" si="9"/>
        <v>12</v>
      </c>
      <c r="AF34">
        <f t="shared" ca="1" si="9"/>
        <v>5</v>
      </c>
      <c r="AG34" t="e">
        <f t="shared" ca="1" si="9"/>
        <v>#N/A</v>
      </c>
      <c r="AH34" t="e">
        <f t="shared" ca="1" si="9"/>
        <v>#N/A</v>
      </c>
      <c r="AI34" t="e">
        <f t="shared" ca="1" si="9"/>
        <v>#N/A</v>
      </c>
      <c r="AJ34" t="e">
        <f t="shared" ca="1" si="9"/>
        <v>#N/A</v>
      </c>
      <c r="AK34" t="e">
        <f t="shared" ca="1" si="9"/>
        <v>#N/A</v>
      </c>
      <c r="AL34" t="e">
        <f t="shared" ca="1" si="9"/>
        <v>#N/A</v>
      </c>
      <c r="AM34" t="e">
        <f t="shared" ca="1" si="9"/>
        <v>#N/A</v>
      </c>
      <c r="AN34" t="e">
        <f t="shared" ca="1" si="9"/>
        <v>#N/A</v>
      </c>
      <c r="AO34" t="e">
        <f t="shared" ca="1" si="9"/>
        <v>#N/A</v>
      </c>
      <c r="AP34" t="e">
        <f t="shared" ca="1" si="9"/>
        <v>#N/A</v>
      </c>
      <c r="AQ34" t="e">
        <f t="shared" ca="1" si="9"/>
        <v>#N/A</v>
      </c>
      <c r="AR34" t="e">
        <f t="shared" ca="1" si="9"/>
        <v>#N/A</v>
      </c>
      <c r="AS34" t="e">
        <f t="shared" ca="1" si="9"/>
        <v>#N/A</v>
      </c>
      <c r="AT34" t="e">
        <f t="shared" ca="1" si="9"/>
        <v>#N/A</v>
      </c>
      <c r="AU34" t="e">
        <f t="shared" ca="1" si="9"/>
        <v>#N/A</v>
      </c>
      <c r="AV34" t="e">
        <f t="shared" ca="1" si="9"/>
        <v>#N/A</v>
      </c>
      <c r="AW34" t="e">
        <f t="shared" ca="1" si="9"/>
        <v>#N/A</v>
      </c>
    </row>
    <row r="35" spans="1:49" x14ac:dyDescent="0.25">
      <c r="A35" s="1"/>
      <c r="B35" s="43" t="s">
        <v>464</v>
      </c>
      <c r="C35" s="43" t="s">
        <v>358</v>
      </c>
      <c r="D35" s="43">
        <f ca="1">COUNTIFS(Report!AC:AC,'Graph data'!C35,Report!B:B,"&lt;=" &amp; WeeklyTo,Report!B:B,"&gt;=" &amp; WeeklyFrom)</f>
        <v>260</v>
      </c>
      <c r="E35" s="44">
        <f ca="1">D35/SUM($D$35:$D$37)</f>
        <v>0.82278481012658233</v>
      </c>
      <c r="S35">
        <f t="shared" ref="S35:AW35" ca="1" si="10">$R$12-S34</f>
        <v>29</v>
      </c>
      <c r="T35">
        <f t="shared" ca="1" si="10"/>
        <v>30</v>
      </c>
      <c r="U35">
        <f t="shared" ca="1" si="10"/>
        <v>29</v>
      </c>
      <c r="V35">
        <f t="shared" ca="1" si="10"/>
        <v>26</v>
      </c>
      <c r="W35">
        <f t="shared" ca="1" si="10"/>
        <v>26</v>
      </c>
      <c r="X35">
        <f t="shared" ca="1" si="10"/>
        <v>22</v>
      </c>
      <c r="Y35">
        <f t="shared" ca="1" si="10"/>
        <v>16</v>
      </c>
      <c r="Z35">
        <f t="shared" ca="1" si="10"/>
        <v>30</v>
      </c>
      <c r="AA35">
        <f t="shared" ca="1" si="10"/>
        <v>28</v>
      </c>
      <c r="AB35">
        <f t="shared" ca="1" si="10"/>
        <v>18</v>
      </c>
      <c r="AC35">
        <f t="shared" ca="1" si="10"/>
        <v>17</v>
      </c>
      <c r="AD35">
        <f t="shared" ca="1" si="10"/>
        <v>19</v>
      </c>
      <c r="AE35">
        <f t="shared" ca="1" si="10"/>
        <v>18</v>
      </c>
      <c r="AF35">
        <f t="shared" ca="1" si="10"/>
        <v>25</v>
      </c>
      <c r="AG35" t="e">
        <f t="shared" ca="1" si="10"/>
        <v>#N/A</v>
      </c>
      <c r="AH35" t="e">
        <f t="shared" ca="1" si="10"/>
        <v>#N/A</v>
      </c>
      <c r="AI35" t="e">
        <f t="shared" ca="1" si="10"/>
        <v>#N/A</v>
      </c>
      <c r="AJ35" t="e">
        <f t="shared" ca="1" si="10"/>
        <v>#N/A</v>
      </c>
      <c r="AK35" t="e">
        <f t="shared" ca="1" si="10"/>
        <v>#N/A</v>
      </c>
      <c r="AL35" t="e">
        <f t="shared" ca="1" si="10"/>
        <v>#N/A</v>
      </c>
      <c r="AM35" t="e">
        <f t="shared" ca="1" si="10"/>
        <v>#N/A</v>
      </c>
      <c r="AN35" t="e">
        <f t="shared" ca="1" si="10"/>
        <v>#N/A</v>
      </c>
      <c r="AO35" t="e">
        <f t="shared" ca="1" si="10"/>
        <v>#N/A</v>
      </c>
      <c r="AP35" t="e">
        <f t="shared" ca="1" si="10"/>
        <v>#N/A</v>
      </c>
      <c r="AQ35" t="e">
        <f t="shared" ca="1" si="10"/>
        <v>#N/A</v>
      </c>
      <c r="AR35" t="e">
        <f t="shared" ca="1" si="10"/>
        <v>#N/A</v>
      </c>
      <c r="AS35" t="e">
        <f t="shared" ca="1" si="10"/>
        <v>#N/A</v>
      </c>
      <c r="AT35" t="e">
        <f t="shared" ca="1" si="10"/>
        <v>#N/A</v>
      </c>
      <c r="AU35" t="e">
        <f t="shared" ca="1" si="10"/>
        <v>#N/A</v>
      </c>
      <c r="AV35" t="e">
        <f t="shared" ca="1" si="10"/>
        <v>#N/A</v>
      </c>
      <c r="AW35" t="e">
        <f t="shared" ca="1" si="10"/>
        <v>#N/A</v>
      </c>
    </row>
    <row r="36" spans="1:49" x14ac:dyDescent="0.25">
      <c r="A36" s="1"/>
      <c r="B36" s="43" t="s">
        <v>465</v>
      </c>
      <c r="C36" s="43" t="s">
        <v>357</v>
      </c>
      <c r="D36" s="43">
        <f ca="1">COUNTIFS(Report!AC:AC,'Graph data'!C36,Report!B:B,"&lt;=" &amp; WeeklyTo,Report!B:B,"&gt;=" &amp; WeeklyFrom)</f>
        <v>50</v>
      </c>
      <c r="E36" s="44">
        <f ca="1">D36/SUM($D$35:$D$37)</f>
        <v>0.15822784810126583</v>
      </c>
      <c r="R36" t="str">
        <f t="shared" ref="R36:AW36" ca="1" si="11">R15</f>
        <v>استفســار عن خدمــة</v>
      </c>
      <c r="S36">
        <f t="shared" ca="1" si="11"/>
        <v>1</v>
      </c>
      <c r="T36">
        <f t="shared" ca="1" si="11"/>
        <v>0</v>
      </c>
      <c r="U36">
        <f t="shared" ca="1" si="11"/>
        <v>3</v>
      </c>
      <c r="V36">
        <f t="shared" ca="1" si="11"/>
        <v>2</v>
      </c>
      <c r="W36">
        <f t="shared" ca="1" si="11"/>
        <v>0</v>
      </c>
      <c r="X36">
        <f t="shared" ca="1" si="11"/>
        <v>2</v>
      </c>
      <c r="Y36">
        <f t="shared" ca="1" si="11"/>
        <v>1</v>
      </c>
      <c r="Z36">
        <f t="shared" ca="1" si="11"/>
        <v>2</v>
      </c>
      <c r="AA36">
        <f t="shared" ca="1" si="11"/>
        <v>2</v>
      </c>
      <c r="AB36">
        <f t="shared" ca="1" si="11"/>
        <v>5</v>
      </c>
      <c r="AC36">
        <f t="shared" ca="1" si="11"/>
        <v>4</v>
      </c>
      <c r="AD36">
        <f t="shared" ca="1" si="11"/>
        <v>8</v>
      </c>
      <c r="AE36">
        <f t="shared" ca="1" si="11"/>
        <v>4</v>
      </c>
      <c r="AF36">
        <f t="shared" ca="1" si="11"/>
        <v>1</v>
      </c>
      <c r="AG36" t="e">
        <f t="shared" ca="1" si="11"/>
        <v>#N/A</v>
      </c>
      <c r="AH36" t="e">
        <f t="shared" ca="1" si="11"/>
        <v>#N/A</v>
      </c>
      <c r="AI36" t="e">
        <f t="shared" ca="1" si="11"/>
        <v>#N/A</v>
      </c>
      <c r="AJ36" t="e">
        <f t="shared" ca="1" si="11"/>
        <v>#N/A</v>
      </c>
      <c r="AK36" t="e">
        <f t="shared" ca="1" si="11"/>
        <v>#N/A</v>
      </c>
      <c r="AL36" t="e">
        <f t="shared" ca="1" si="11"/>
        <v>#N/A</v>
      </c>
      <c r="AM36" t="e">
        <f t="shared" ca="1" si="11"/>
        <v>#N/A</v>
      </c>
      <c r="AN36" t="e">
        <f t="shared" ca="1" si="11"/>
        <v>#N/A</v>
      </c>
      <c r="AO36" t="e">
        <f t="shared" ca="1" si="11"/>
        <v>#N/A</v>
      </c>
      <c r="AP36" t="e">
        <f t="shared" ca="1" si="11"/>
        <v>#N/A</v>
      </c>
      <c r="AQ36" t="e">
        <f t="shared" ca="1" si="11"/>
        <v>#N/A</v>
      </c>
      <c r="AR36" t="e">
        <f t="shared" ca="1" si="11"/>
        <v>#N/A</v>
      </c>
      <c r="AS36" t="e">
        <f t="shared" ca="1" si="11"/>
        <v>#N/A</v>
      </c>
      <c r="AT36" t="e">
        <f t="shared" ca="1" si="11"/>
        <v>#N/A</v>
      </c>
      <c r="AU36" t="e">
        <f t="shared" ca="1" si="11"/>
        <v>#N/A</v>
      </c>
      <c r="AV36" t="e">
        <f t="shared" ca="1" si="11"/>
        <v>#N/A</v>
      </c>
      <c r="AW36" t="e">
        <f t="shared" ca="1" si="11"/>
        <v>#N/A</v>
      </c>
    </row>
    <row r="37" spans="1:49" x14ac:dyDescent="0.25">
      <c r="A37" s="1"/>
      <c r="B37" s="43" t="s">
        <v>466</v>
      </c>
      <c r="C37" s="43" t="s">
        <v>777</v>
      </c>
      <c r="D37" s="43">
        <f ca="1">COUNTIFS(Report!AC:AC,'Graph data'!C37,Report!B:B,"&lt;=" &amp; WeeklyTo,Report!B:B,"&gt;=" &amp; WeeklyFrom)</f>
        <v>6</v>
      </c>
      <c r="E37" s="44">
        <f ca="1">D37/SUM($D$35:$D$37)</f>
        <v>1.8987341772151899E-2</v>
      </c>
      <c r="S37">
        <f t="shared" ref="S37:AW37" ca="1" si="12">$R$12-S36</f>
        <v>29</v>
      </c>
      <c r="T37">
        <f t="shared" ca="1" si="12"/>
        <v>30</v>
      </c>
      <c r="U37">
        <f t="shared" ca="1" si="12"/>
        <v>27</v>
      </c>
      <c r="V37">
        <f t="shared" ca="1" si="12"/>
        <v>28</v>
      </c>
      <c r="W37">
        <f t="shared" ca="1" si="12"/>
        <v>30</v>
      </c>
      <c r="X37">
        <f t="shared" ca="1" si="12"/>
        <v>28</v>
      </c>
      <c r="Y37">
        <f t="shared" ca="1" si="12"/>
        <v>29</v>
      </c>
      <c r="Z37">
        <f t="shared" ca="1" si="12"/>
        <v>28</v>
      </c>
      <c r="AA37">
        <f t="shared" ca="1" si="12"/>
        <v>28</v>
      </c>
      <c r="AB37">
        <f t="shared" ca="1" si="12"/>
        <v>25</v>
      </c>
      <c r="AC37">
        <f t="shared" ca="1" si="12"/>
        <v>26</v>
      </c>
      <c r="AD37">
        <f t="shared" ca="1" si="12"/>
        <v>22</v>
      </c>
      <c r="AE37">
        <f t="shared" ca="1" si="12"/>
        <v>26</v>
      </c>
      <c r="AF37">
        <f t="shared" ca="1" si="12"/>
        <v>29</v>
      </c>
      <c r="AG37" t="e">
        <f t="shared" ca="1" si="12"/>
        <v>#N/A</v>
      </c>
      <c r="AH37" t="e">
        <f t="shared" ca="1" si="12"/>
        <v>#N/A</v>
      </c>
      <c r="AI37" t="e">
        <f t="shared" ca="1" si="12"/>
        <v>#N/A</v>
      </c>
      <c r="AJ37" t="e">
        <f t="shared" ca="1" si="12"/>
        <v>#N/A</v>
      </c>
      <c r="AK37" t="e">
        <f t="shared" ca="1" si="12"/>
        <v>#N/A</v>
      </c>
      <c r="AL37" t="e">
        <f t="shared" ca="1" si="12"/>
        <v>#N/A</v>
      </c>
      <c r="AM37" t="e">
        <f t="shared" ca="1" si="12"/>
        <v>#N/A</v>
      </c>
      <c r="AN37" t="e">
        <f t="shared" ca="1" si="12"/>
        <v>#N/A</v>
      </c>
      <c r="AO37" t="e">
        <f t="shared" ca="1" si="12"/>
        <v>#N/A</v>
      </c>
      <c r="AP37" t="e">
        <f t="shared" ca="1" si="12"/>
        <v>#N/A</v>
      </c>
      <c r="AQ37" t="e">
        <f t="shared" ca="1" si="12"/>
        <v>#N/A</v>
      </c>
      <c r="AR37" t="e">
        <f t="shared" ca="1" si="12"/>
        <v>#N/A</v>
      </c>
      <c r="AS37" t="e">
        <f t="shared" ca="1" si="12"/>
        <v>#N/A</v>
      </c>
      <c r="AT37" t="e">
        <f t="shared" ca="1" si="12"/>
        <v>#N/A</v>
      </c>
      <c r="AU37" t="e">
        <f t="shared" ca="1" si="12"/>
        <v>#N/A</v>
      </c>
      <c r="AV37" t="e">
        <f t="shared" ca="1" si="12"/>
        <v>#N/A</v>
      </c>
      <c r="AW37" t="e">
        <f t="shared" ca="1" si="12"/>
        <v>#N/A</v>
      </c>
    </row>
    <row r="38" spans="1:49" x14ac:dyDescent="0.25">
      <c r="A38" s="1"/>
      <c r="R38" t="str">
        <f t="shared" ref="R38:AW38" ca="1" si="13">R16</f>
        <v>أخـــــرى</v>
      </c>
      <c r="S38">
        <f t="shared" ca="1" si="13"/>
        <v>0</v>
      </c>
      <c r="T38">
        <f t="shared" ca="1" si="13"/>
        <v>0</v>
      </c>
      <c r="U38">
        <f t="shared" ca="1" si="13"/>
        <v>0</v>
      </c>
      <c r="V38">
        <f t="shared" ca="1" si="13"/>
        <v>1</v>
      </c>
      <c r="W38">
        <f t="shared" ca="1" si="13"/>
        <v>1</v>
      </c>
      <c r="X38">
        <f t="shared" ca="1" si="13"/>
        <v>1</v>
      </c>
      <c r="Y38">
        <f t="shared" ca="1" si="13"/>
        <v>2</v>
      </c>
      <c r="Z38">
        <f t="shared" ca="1" si="13"/>
        <v>1</v>
      </c>
      <c r="AA38">
        <f t="shared" ca="1" si="13"/>
        <v>0</v>
      </c>
      <c r="AB38">
        <f t="shared" ca="1" si="13"/>
        <v>2</v>
      </c>
      <c r="AC38">
        <f t="shared" ca="1" si="13"/>
        <v>3</v>
      </c>
      <c r="AD38">
        <f t="shared" ca="1" si="13"/>
        <v>1</v>
      </c>
      <c r="AE38">
        <f t="shared" ca="1" si="13"/>
        <v>5</v>
      </c>
      <c r="AF38">
        <f t="shared" ca="1" si="13"/>
        <v>1</v>
      </c>
      <c r="AG38" t="e">
        <f t="shared" ca="1" si="13"/>
        <v>#N/A</v>
      </c>
      <c r="AH38" t="e">
        <f t="shared" ca="1" si="13"/>
        <v>#N/A</v>
      </c>
      <c r="AI38" t="e">
        <f t="shared" ca="1" si="13"/>
        <v>#N/A</v>
      </c>
      <c r="AJ38" t="e">
        <f t="shared" ca="1" si="13"/>
        <v>#N/A</v>
      </c>
      <c r="AK38" t="e">
        <f t="shared" ca="1" si="13"/>
        <v>#N/A</v>
      </c>
      <c r="AL38" t="e">
        <f t="shared" ca="1" si="13"/>
        <v>#N/A</v>
      </c>
      <c r="AM38" t="e">
        <f t="shared" ca="1" si="13"/>
        <v>#N/A</v>
      </c>
      <c r="AN38" t="e">
        <f t="shared" ca="1" si="13"/>
        <v>#N/A</v>
      </c>
      <c r="AO38" t="e">
        <f t="shared" ca="1" si="13"/>
        <v>#N/A</v>
      </c>
      <c r="AP38" t="e">
        <f t="shared" ca="1" si="13"/>
        <v>#N/A</v>
      </c>
      <c r="AQ38" t="e">
        <f t="shared" ca="1" si="13"/>
        <v>#N/A</v>
      </c>
      <c r="AR38" t="e">
        <f t="shared" ca="1" si="13"/>
        <v>#N/A</v>
      </c>
      <c r="AS38" t="e">
        <f t="shared" ca="1" si="13"/>
        <v>#N/A</v>
      </c>
      <c r="AT38" t="e">
        <f t="shared" ca="1" si="13"/>
        <v>#N/A</v>
      </c>
      <c r="AU38" t="e">
        <f t="shared" ca="1" si="13"/>
        <v>#N/A</v>
      </c>
      <c r="AV38" t="e">
        <f t="shared" ca="1" si="13"/>
        <v>#N/A</v>
      </c>
      <c r="AW38" t="e">
        <f t="shared" ca="1" si="13"/>
        <v>#N/A</v>
      </c>
    </row>
    <row r="39" spans="1:49" x14ac:dyDescent="0.25">
      <c r="A39" s="1"/>
      <c r="C39" s="43" t="str">
        <f>"الفئات العمرية للعملاء"&amp; TitleAddedText</f>
        <v>الفئات العمرية للعملاء
لشهر سبتمبر 2017</v>
      </c>
      <c r="F39" s="44"/>
      <c r="G39" s="43" t="s">
        <v>23</v>
      </c>
      <c r="H39" s="43" t="s">
        <v>21</v>
      </c>
      <c r="I39" t="s">
        <v>24</v>
      </c>
      <c r="J39" t="s">
        <v>25</v>
      </c>
      <c r="K39" t="s">
        <v>31</v>
      </c>
      <c r="L39" t="s">
        <v>26</v>
      </c>
      <c r="N39" t="s">
        <v>358</v>
      </c>
      <c r="O39" t="s">
        <v>357</v>
      </c>
      <c r="P39" t="s">
        <v>357</v>
      </c>
      <c r="S39">
        <f t="shared" ref="S39:AW39" ca="1" si="14">$R$12-S38</f>
        <v>30</v>
      </c>
      <c r="T39">
        <f t="shared" ca="1" si="14"/>
        <v>30</v>
      </c>
      <c r="U39">
        <f t="shared" ca="1" si="14"/>
        <v>30</v>
      </c>
      <c r="V39">
        <f t="shared" ca="1" si="14"/>
        <v>29</v>
      </c>
      <c r="W39">
        <f t="shared" ca="1" si="14"/>
        <v>29</v>
      </c>
      <c r="X39">
        <f t="shared" ca="1" si="14"/>
        <v>29</v>
      </c>
      <c r="Y39">
        <f t="shared" ca="1" si="14"/>
        <v>28</v>
      </c>
      <c r="Z39">
        <f t="shared" ca="1" si="14"/>
        <v>29</v>
      </c>
      <c r="AA39">
        <f t="shared" ca="1" si="14"/>
        <v>30</v>
      </c>
      <c r="AB39">
        <f t="shared" ca="1" si="14"/>
        <v>28</v>
      </c>
      <c r="AC39">
        <f t="shared" ca="1" si="14"/>
        <v>27</v>
      </c>
      <c r="AD39">
        <f t="shared" ca="1" si="14"/>
        <v>29</v>
      </c>
      <c r="AE39">
        <f t="shared" ca="1" si="14"/>
        <v>25</v>
      </c>
      <c r="AF39">
        <f t="shared" ca="1" si="14"/>
        <v>29</v>
      </c>
      <c r="AG39" t="e">
        <f t="shared" ca="1" si="14"/>
        <v>#N/A</v>
      </c>
      <c r="AH39" t="e">
        <f t="shared" ca="1" si="14"/>
        <v>#N/A</v>
      </c>
      <c r="AI39" t="e">
        <f t="shared" ca="1" si="14"/>
        <v>#N/A</v>
      </c>
      <c r="AJ39" t="e">
        <f t="shared" ca="1" si="14"/>
        <v>#N/A</v>
      </c>
      <c r="AK39" t="e">
        <f t="shared" ca="1" si="14"/>
        <v>#N/A</v>
      </c>
      <c r="AL39" t="e">
        <f t="shared" ca="1" si="14"/>
        <v>#N/A</v>
      </c>
      <c r="AM39" t="e">
        <f t="shared" ca="1" si="14"/>
        <v>#N/A</v>
      </c>
      <c r="AN39" t="e">
        <f t="shared" ca="1" si="14"/>
        <v>#N/A</v>
      </c>
      <c r="AO39" t="e">
        <f t="shared" ca="1" si="14"/>
        <v>#N/A</v>
      </c>
      <c r="AP39" t="e">
        <f t="shared" ca="1" si="14"/>
        <v>#N/A</v>
      </c>
      <c r="AQ39" t="e">
        <f t="shared" ca="1" si="14"/>
        <v>#N/A</v>
      </c>
      <c r="AR39" t="e">
        <f t="shared" ca="1" si="14"/>
        <v>#N/A</v>
      </c>
      <c r="AS39" t="e">
        <f t="shared" ca="1" si="14"/>
        <v>#N/A</v>
      </c>
      <c r="AT39" t="e">
        <f t="shared" ca="1" si="14"/>
        <v>#N/A</v>
      </c>
      <c r="AU39" t="e">
        <f t="shared" ca="1" si="14"/>
        <v>#N/A</v>
      </c>
      <c r="AV39" t="e">
        <f t="shared" ca="1" si="14"/>
        <v>#N/A</v>
      </c>
      <c r="AW39" t="e">
        <f t="shared" ca="1" si="14"/>
        <v>#N/A</v>
      </c>
    </row>
    <row r="40" spans="1:49" x14ac:dyDescent="0.25">
      <c r="A40" s="1"/>
      <c r="B40" s="43" t="s">
        <v>1577</v>
      </c>
      <c r="C40" s="43">
        <v>20</v>
      </c>
      <c r="D40" s="43">
        <f ca="1">COUNTIFS(Report!AB:AB,"&lt;="&amp;'Graph data'!C40,Report!B:B,"&lt;=" &amp; WeeklyTo,Report!B:B,"&gt;=" &amp; WeeklyFrom)</f>
        <v>18</v>
      </c>
      <c r="E40" s="43">
        <f ca="1">D40</f>
        <v>18</v>
      </c>
      <c r="F40" s="44">
        <f t="shared" ref="F40:F47" ca="1" si="15">E40/SUM($E$40:$E$47)</f>
        <v>7.0588235294117646E-2</v>
      </c>
      <c r="G40" s="43">
        <f ca="1">COUNTIFS(Report!$AB:$AB,"&lt;="&amp;'Graph data'!$C40,Report!$B:$B,"&gt;=" &amp; WeeklyFrom,Report!$B:$B,"&lt;=" &amp; WeeklyTo,Report!$I:$I,'Graph data'!G$39)</f>
        <v>5</v>
      </c>
      <c r="H40" s="43">
        <f ca="1">COUNTIFS(Report!$AB:$AB,"&lt;="&amp;'Graph data'!$C40,Report!$B:$B,"&gt;=" &amp; WeeklyFrom,Report!$B:$B,"&lt;=" &amp; WeeklyTo,Report!$I:$I,'Graph data'!H$39)</f>
        <v>3</v>
      </c>
      <c r="I40">
        <f ca="1">COUNTIFS(Report!$AB:$AB,"&lt;="&amp;'Graph data'!$C40,Report!$B:$B,"&gt;=" &amp; WeeklyFrom,Report!$B:$B,"&lt;=" &amp; WeeklyTo,Report!$I:$I,'Graph data'!I$39)</f>
        <v>6</v>
      </c>
      <c r="J40">
        <f ca="1">COUNTIFS(Report!$AB:$AB,"&lt;="&amp;'Graph data'!$C40,Report!$B:$B,"&gt;=" &amp; WeeklyFrom,Report!$B:$B,"&lt;=" &amp; WeeklyTo,Report!$I:$I,'Graph data'!J$39)</f>
        <v>2</v>
      </c>
      <c r="K40">
        <f ca="1">COUNTIFS(Report!$AB:$AB,"&lt;="&amp;'Graph data'!$C40,Report!$B:$B,"&gt;=" &amp; WeeklyFrom,Report!$B:$B,"&lt;=" &amp; WeeklyTo,Report!$I:$I,'Graph data'!K$39)</f>
        <v>1</v>
      </c>
      <c r="L40">
        <f ca="1">COUNTIFS(Report!$AB:$AB,"&lt;="&amp;'Graph data'!$C40,Report!$B:$B,"&gt;=" &amp; WeeklyFrom,Report!$B:$B,"&lt;=" &amp; WeeklyTo,Report!$I:$I,'Graph data'!L$39)</f>
        <v>1</v>
      </c>
      <c r="N40">
        <f ca="1">COUNTIFS(Report!$AB:$AB,"&lt;="&amp;'Graph data'!$C40,Report!$B:$B,"&gt;=" &amp; WeeklyFrom,Report!$B:$B,"&lt;=" &amp; WeeklyTo,Report!$AC:$AC,'Graph data'!N$39)</f>
        <v>16</v>
      </c>
      <c r="O40">
        <f t="shared" ref="O40:O47" ca="1" si="16">-P40</f>
        <v>-2</v>
      </c>
      <c r="P40">
        <f ca="1">COUNTIFS(Report!$AB:$AB,"&lt;="&amp;'Graph data'!$C40,Report!$B:$B,"&gt;=" &amp; WeeklyFrom,Report!$B:$B,"&lt;=" &amp; WeeklyTo,Report!$AC:$AC,'Graph data'!P$39)</f>
        <v>2</v>
      </c>
      <c r="R40" t="str">
        <f t="shared" ref="R40:AW40" ca="1" si="17">R17</f>
        <v>استفســار فنـى</v>
      </c>
      <c r="S40">
        <f t="shared" ca="1" si="17"/>
        <v>0</v>
      </c>
      <c r="T40">
        <f t="shared" ca="1" si="17"/>
        <v>0</v>
      </c>
      <c r="U40">
        <f t="shared" ca="1" si="17"/>
        <v>1</v>
      </c>
      <c r="V40">
        <f t="shared" ca="1" si="17"/>
        <v>0</v>
      </c>
      <c r="W40">
        <f t="shared" ca="1" si="17"/>
        <v>1</v>
      </c>
      <c r="X40">
        <f t="shared" ca="1" si="17"/>
        <v>0</v>
      </c>
      <c r="Y40">
        <f t="shared" ca="1" si="17"/>
        <v>0</v>
      </c>
      <c r="Z40">
        <f t="shared" ca="1" si="17"/>
        <v>0</v>
      </c>
      <c r="AA40">
        <f t="shared" ca="1" si="17"/>
        <v>0</v>
      </c>
      <c r="AB40">
        <f t="shared" ca="1" si="17"/>
        <v>1</v>
      </c>
      <c r="AC40">
        <f t="shared" ca="1" si="17"/>
        <v>2</v>
      </c>
      <c r="AD40">
        <f t="shared" ca="1" si="17"/>
        <v>1</v>
      </c>
      <c r="AE40">
        <f t="shared" ca="1" si="17"/>
        <v>1</v>
      </c>
      <c r="AF40">
        <f t="shared" ca="1" si="17"/>
        <v>0</v>
      </c>
      <c r="AG40" t="e">
        <f t="shared" ca="1" si="17"/>
        <v>#N/A</v>
      </c>
      <c r="AH40" t="e">
        <f t="shared" ca="1" si="17"/>
        <v>#N/A</v>
      </c>
      <c r="AI40" t="e">
        <f t="shared" ca="1" si="17"/>
        <v>#N/A</v>
      </c>
      <c r="AJ40" t="e">
        <f t="shared" ca="1" si="17"/>
        <v>#N/A</v>
      </c>
      <c r="AK40" t="e">
        <f t="shared" ca="1" si="17"/>
        <v>#N/A</v>
      </c>
      <c r="AL40" t="e">
        <f t="shared" ca="1" si="17"/>
        <v>#N/A</v>
      </c>
      <c r="AM40" t="e">
        <f t="shared" ca="1" si="17"/>
        <v>#N/A</v>
      </c>
      <c r="AN40" t="e">
        <f t="shared" ca="1" si="17"/>
        <v>#N/A</v>
      </c>
      <c r="AO40" t="e">
        <f t="shared" ca="1" si="17"/>
        <v>#N/A</v>
      </c>
      <c r="AP40" t="e">
        <f t="shared" ca="1" si="17"/>
        <v>#N/A</v>
      </c>
      <c r="AQ40" t="e">
        <f t="shared" ca="1" si="17"/>
        <v>#N/A</v>
      </c>
      <c r="AR40" t="e">
        <f t="shared" ca="1" si="17"/>
        <v>#N/A</v>
      </c>
      <c r="AS40" t="e">
        <f t="shared" ca="1" si="17"/>
        <v>#N/A</v>
      </c>
      <c r="AT40" t="e">
        <f t="shared" ca="1" si="17"/>
        <v>#N/A</v>
      </c>
      <c r="AU40" t="e">
        <f t="shared" ca="1" si="17"/>
        <v>#N/A</v>
      </c>
      <c r="AV40" t="e">
        <f t="shared" ca="1" si="17"/>
        <v>#N/A</v>
      </c>
      <c r="AW40" t="e">
        <f t="shared" ca="1" si="17"/>
        <v>#N/A</v>
      </c>
    </row>
    <row r="41" spans="1:49" x14ac:dyDescent="0.25">
      <c r="A41" s="1"/>
      <c r="B41" s="43" t="s">
        <v>1578</v>
      </c>
      <c r="C41" s="43">
        <v>30</v>
      </c>
      <c r="D41" s="43">
        <f ca="1">COUNTIFS(Report!AB:AB,"&lt;="&amp;'Graph data'!C41,Report!B:B,"&lt;=" &amp; WeeklyTo,Report!B:B,"&gt;=" &amp; WeeklyFrom)</f>
        <v>120</v>
      </c>
      <c r="E41" s="43">
        <f t="shared" ref="E41:E47" ca="1" si="18">D41-D40</f>
        <v>102</v>
      </c>
      <c r="F41" s="44">
        <f t="shared" ca="1" si="15"/>
        <v>0.4</v>
      </c>
      <c r="G41" s="43">
        <f ca="1">COUNTIFS(Report!$AB:$AB,"&lt;="&amp;'Graph data'!$C41,Report!$AB:$AB,"&gt;"&amp;'Graph data'!$C40,Report!$B:$B,"&gt;=" &amp; WeeklyFrom,Report!$B:$B,"&lt;=" &amp; WeeklyTo,Report!$I:$I,'Graph data'!G$39)</f>
        <v>50</v>
      </c>
      <c r="H41" s="43">
        <f ca="1">COUNTIFS(Report!$AB:$AB,"&lt;="&amp;'Graph data'!$C41,Report!$AB:$AB,"&gt;"&amp;'Graph data'!$C40,Report!$B:$B,"&gt;=" &amp; WeeklyFrom,Report!$B:$B,"&lt;=" &amp; WeeklyTo,Report!$I:$I,'Graph data'!H$39)</f>
        <v>30</v>
      </c>
      <c r="I41">
        <f ca="1">COUNTIFS(Report!$AB:$AB,"&lt;="&amp;'Graph data'!$C41,Report!$AB:$AB,"&gt;"&amp;'Graph data'!$C40,Report!$B:$B,"&gt;=" &amp; WeeklyFrom,Report!$B:$B,"&lt;=" &amp; WeeklyTo,Report!$I:$I,'Graph data'!I$39)</f>
        <v>12</v>
      </c>
      <c r="J41">
        <f ca="1">COUNTIFS(Report!$AB:$AB,"&lt;="&amp;'Graph data'!$C41,Report!$AB:$AB,"&gt;"&amp;'Graph data'!$C40,Report!$B:$B,"&gt;=" &amp; WeeklyFrom,Report!$B:$B,"&lt;=" &amp; WeeklyTo,Report!$I:$I,'Graph data'!J$39)</f>
        <v>9</v>
      </c>
      <c r="K41">
        <f ca="1">COUNTIFS(Report!$AB:$AB,"&lt;="&amp;'Graph data'!$C41,Report!$AB:$AB,"&gt;"&amp;'Graph data'!$C40,Report!$B:$B,"&gt;=" &amp; WeeklyFrom,Report!$B:$B,"&lt;=" &amp; WeeklyTo,Report!$I:$I,'Graph data'!K$39)</f>
        <v>0</v>
      </c>
      <c r="L41">
        <f ca="1">COUNTIFS(Report!$AB:$AB,"&lt;="&amp;'Graph data'!$C41,Report!$AB:$AB,"&gt;"&amp;'Graph data'!$C40,Report!$B:$B,"&gt;=" &amp; WeeklyFrom,Report!$B:$B,"&lt;=" &amp; WeeklyTo,Report!$I:$I,'Graph data'!L$39)</f>
        <v>1</v>
      </c>
      <c r="N41">
        <f ca="1">COUNTIFS(Report!$AB:$AB,"&lt;="&amp;'Graph data'!$C41,Report!$AB:$AB,"&gt;"&amp;'Graph data'!$C40,Report!$B:$B,"&gt;=" &amp; WeeklyFrom,Report!$B:$B,"&lt;=" &amp; WeeklyTo,Report!$AC:$AC,'Graph data'!N$39)</f>
        <v>87</v>
      </c>
      <c r="O41">
        <f t="shared" ca="1" si="16"/>
        <v>-15</v>
      </c>
      <c r="P41">
        <f ca="1">COUNTIFS(Report!$AB:$AB,"&lt;="&amp;'Graph data'!$C41,Report!$AB:$AB,"&gt;"&amp;'Graph data'!$C40,Report!$B:$B,"&gt;=" &amp; WeeklyFrom,Report!$B:$B,"&lt;=" &amp; WeeklyTo,Report!$AC:$AC,'Graph data'!P$39)</f>
        <v>15</v>
      </c>
      <c r="S41">
        <f t="shared" ref="S41:AW41" ca="1" si="19">$R$12-S40</f>
        <v>30</v>
      </c>
      <c r="T41">
        <f t="shared" ca="1" si="19"/>
        <v>30</v>
      </c>
      <c r="U41">
        <f t="shared" ca="1" si="19"/>
        <v>29</v>
      </c>
      <c r="V41">
        <f t="shared" ca="1" si="19"/>
        <v>30</v>
      </c>
      <c r="W41">
        <f t="shared" ca="1" si="19"/>
        <v>29</v>
      </c>
      <c r="X41">
        <f t="shared" ca="1" si="19"/>
        <v>30</v>
      </c>
      <c r="Y41">
        <f t="shared" ca="1" si="19"/>
        <v>30</v>
      </c>
      <c r="Z41">
        <f t="shared" ca="1" si="19"/>
        <v>30</v>
      </c>
      <c r="AA41">
        <f t="shared" ca="1" si="19"/>
        <v>30</v>
      </c>
      <c r="AB41">
        <f t="shared" ca="1" si="19"/>
        <v>29</v>
      </c>
      <c r="AC41">
        <f t="shared" ca="1" si="19"/>
        <v>28</v>
      </c>
      <c r="AD41">
        <f t="shared" ca="1" si="19"/>
        <v>29</v>
      </c>
      <c r="AE41">
        <f t="shared" ca="1" si="19"/>
        <v>29</v>
      </c>
      <c r="AF41">
        <f t="shared" ca="1" si="19"/>
        <v>30</v>
      </c>
      <c r="AG41" t="e">
        <f t="shared" ca="1" si="19"/>
        <v>#N/A</v>
      </c>
      <c r="AH41" t="e">
        <f t="shared" ca="1" si="19"/>
        <v>#N/A</v>
      </c>
      <c r="AI41" t="e">
        <f t="shared" ca="1" si="19"/>
        <v>#N/A</v>
      </c>
      <c r="AJ41" t="e">
        <f t="shared" ca="1" si="19"/>
        <v>#N/A</v>
      </c>
      <c r="AK41" t="e">
        <f t="shared" ca="1" si="19"/>
        <v>#N/A</v>
      </c>
      <c r="AL41" t="e">
        <f t="shared" ca="1" si="19"/>
        <v>#N/A</v>
      </c>
      <c r="AM41" t="e">
        <f t="shared" ca="1" si="19"/>
        <v>#N/A</v>
      </c>
      <c r="AN41" t="e">
        <f t="shared" ca="1" si="19"/>
        <v>#N/A</v>
      </c>
      <c r="AO41" t="e">
        <f t="shared" ca="1" si="19"/>
        <v>#N/A</v>
      </c>
      <c r="AP41" t="e">
        <f t="shared" ca="1" si="19"/>
        <v>#N/A</v>
      </c>
      <c r="AQ41" t="e">
        <f t="shared" ca="1" si="19"/>
        <v>#N/A</v>
      </c>
      <c r="AR41" t="e">
        <f t="shared" ca="1" si="19"/>
        <v>#N/A</v>
      </c>
      <c r="AS41" t="e">
        <f t="shared" ca="1" si="19"/>
        <v>#N/A</v>
      </c>
      <c r="AT41" t="e">
        <f t="shared" ca="1" si="19"/>
        <v>#N/A</v>
      </c>
      <c r="AU41" t="e">
        <f t="shared" ca="1" si="19"/>
        <v>#N/A</v>
      </c>
      <c r="AV41" t="e">
        <f t="shared" ca="1" si="19"/>
        <v>#N/A</v>
      </c>
      <c r="AW41" t="e">
        <f t="shared" ca="1" si="19"/>
        <v>#N/A</v>
      </c>
    </row>
    <row r="42" spans="1:49" x14ac:dyDescent="0.25">
      <c r="A42" s="1"/>
      <c r="B42" s="43" t="s">
        <v>1579</v>
      </c>
      <c r="C42" s="43">
        <v>40</v>
      </c>
      <c r="D42" s="43">
        <f ca="1">COUNTIFS(Report!AB:AB,"&lt;="&amp;'Graph data'!C42,Report!B:B,"&lt;=" &amp; WeeklyTo,Report!B:B,"&gt;=" &amp; WeeklyFrom)</f>
        <v>214</v>
      </c>
      <c r="E42" s="43">
        <f t="shared" ca="1" si="18"/>
        <v>94</v>
      </c>
      <c r="F42" s="44">
        <f t="shared" ca="1" si="15"/>
        <v>0.36862745098039218</v>
      </c>
      <c r="G42" s="43">
        <f ca="1">COUNTIFS(Report!$AB:$AB,"&lt;="&amp;'Graph data'!$C42,Report!$AB:$AB,"&gt;"&amp;'Graph data'!$C41,Report!$B:$B,"&gt;=" &amp; WeeklyFrom,Report!$B:$B,"&lt;=" &amp; WeeklyTo,Report!$I:$I,'Graph data'!G$39)</f>
        <v>57</v>
      </c>
      <c r="H42" s="43">
        <f ca="1">COUNTIFS(Report!$AB:$AB,"&lt;="&amp;'Graph data'!$C42,Report!$AB:$AB,"&gt;"&amp;'Graph data'!$C41,Report!$B:$B,"&gt;=" &amp; WeeklyFrom,Report!$B:$B,"&lt;=" &amp; WeeklyTo,Report!$I:$I,'Graph data'!H$39)</f>
        <v>25</v>
      </c>
      <c r="I42">
        <f ca="1">COUNTIFS(Report!$AB:$AB,"&lt;="&amp;'Graph data'!$C42,Report!$AB:$AB,"&gt;"&amp;'Graph data'!$C41,Report!$B:$B,"&gt;=" &amp; WeeklyFrom,Report!$B:$B,"&lt;=" &amp; WeeklyTo,Report!$I:$I,'Graph data'!I$39)</f>
        <v>5</v>
      </c>
      <c r="J42">
        <f ca="1">COUNTIFS(Report!$AB:$AB,"&lt;="&amp;'Graph data'!$C42,Report!$AB:$AB,"&gt;"&amp;'Graph data'!$C41,Report!$B:$B,"&gt;=" &amp; WeeklyFrom,Report!$B:$B,"&lt;=" &amp; WeeklyTo,Report!$I:$I,'Graph data'!J$39)</f>
        <v>3</v>
      </c>
      <c r="K42">
        <f ca="1">COUNTIFS(Report!$AB:$AB,"&lt;="&amp;'Graph data'!$C42,Report!$AB:$AB,"&gt;"&amp;'Graph data'!$C41,Report!$B:$B,"&gt;=" &amp; WeeklyFrom,Report!$B:$B,"&lt;=" &amp; WeeklyTo,Report!$I:$I,'Graph data'!K$39)</f>
        <v>1</v>
      </c>
      <c r="L42">
        <f ca="1">COUNTIFS(Report!$AB:$AB,"&lt;="&amp;'Graph data'!$C42,Report!$AB:$AB,"&gt;"&amp;'Graph data'!$C41,Report!$B:$B,"&gt;=" &amp; WeeklyFrom,Report!$B:$B,"&lt;=" &amp; WeeklyTo,Report!$I:$I,'Graph data'!L$39)</f>
        <v>3</v>
      </c>
      <c r="N42">
        <f ca="1">COUNTIFS(Report!$AB:$AB,"&lt;="&amp;'Graph data'!$C42,Report!$AB:$AB,"&gt;"&amp;'Graph data'!$C41,Report!$B:$B,"&gt;=" &amp; WeeklyFrom,Report!$B:$B,"&lt;=" &amp; WeeklyTo,Report!$AC:$AC,'Graph data'!N$39)</f>
        <v>78</v>
      </c>
      <c r="O42">
        <f t="shared" ca="1" si="16"/>
        <v>-16</v>
      </c>
      <c r="P42">
        <f ca="1">COUNTIFS(Report!$AB:$AB,"&lt;="&amp;'Graph data'!$C42,Report!$AB:$AB,"&gt;"&amp;'Graph data'!$C41,Report!$B:$B,"&gt;=" &amp; WeeklyFrom,Report!$B:$B,"&lt;=" &amp; WeeklyTo,Report!$AC:$AC,'Graph data'!P$39)</f>
        <v>16</v>
      </c>
      <c r="R42" t="str">
        <f t="shared" ref="R42:AW42" ca="1" si="20">R18</f>
        <v>استفسار فى المبيعات</v>
      </c>
      <c r="S42">
        <f t="shared" ca="1" si="20"/>
        <v>0</v>
      </c>
      <c r="T42">
        <f t="shared" ca="1" si="20"/>
        <v>0</v>
      </c>
      <c r="U42">
        <f t="shared" ca="1" si="20"/>
        <v>0</v>
      </c>
      <c r="V42">
        <f t="shared" ca="1" si="20"/>
        <v>0</v>
      </c>
      <c r="W42">
        <f t="shared" ca="1" si="20"/>
        <v>0</v>
      </c>
      <c r="X42">
        <f t="shared" ca="1" si="20"/>
        <v>0</v>
      </c>
      <c r="Y42">
        <f t="shared" ca="1" si="20"/>
        <v>0</v>
      </c>
      <c r="Z42">
        <f t="shared" ca="1" si="20"/>
        <v>0</v>
      </c>
      <c r="AA42">
        <f t="shared" ca="1" si="20"/>
        <v>0</v>
      </c>
      <c r="AB42">
        <f t="shared" ca="1" si="20"/>
        <v>0</v>
      </c>
      <c r="AC42">
        <f t="shared" ca="1" si="20"/>
        <v>0</v>
      </c>
      <c r="AD42">
        <f t="shared" ca="1" si="20"/>
        <v>0</v>
      </c>
      <c r="AE42">
        <f t="shared" ca="1" si="20"/>
        <v>2</v>
      </c>
      <c r="AF42">
        <f t="shared" ca="1" si="20"/>
        <v>0</v>
      </c>
      <c r="AG42" t="e">
        <f t="shared" ca="1" si="20"/>
        <v>#N/A</v>
      </c>
      <c r="AH42" t="e">
        <f t="shared" ca="1" si="20"/>
        <v>#N/A</v>
      </c>
      <c r="AI42" t="e">
        <f t="shared" ca="1" si="20"/>
        <v>#N/A</v>
      </c>
      <c r="AJ42" t="e">
        <f t="shared" ca="1" si="20"/>
        <v>#N/A</v>
      </c>
      <c r="AK42" t="e">
        <f t="shared" ca="1" si="20"/>
        <v>#N/A</v>
      </c>
      <c r="AL42" t="e">
        <f t="shared" ca="1" si="20"/>
        <v>#N/A</v>
      </c>
      <c r="AM42" t="e">
        <f t="shared" ca="1" si="20"/>
        <v>#N/A</v>
      </c>
      <c r="AN42" t="e">
        <f t="shared" ca="1" si="20"/>
        <v>#N/A</v>
      </c>
      <c r="AO42" t="e">
        <f t="shared" ca="1" si="20"/>
        <v>#N/A</v>
      </c>
      <c r="AP42" t="e">
        <f t="shared" ca="1" si="20"/>
        <v>#N/A</v>
      </c>
      <c r="AQ42" t="e">
        <f t="shared" ca="1" si="20"/>
        <v>#N/A</v>
      </c>
      <c r="AR42" t="e">
        <f t="shared" ca="1" si="20"/>
        <v>#N/A</v>
      </c>
      <c r="AS42" t="e">
        <f t="shared" ca="1" si="20"/>
        <v>#N/A</v>
      </c>
      <c r="AT42" t="e">
        <f t="shared" ca="1" si="20"/>
        <v>#N/A</v>
      </c>
      <c r="AU42" t="e">
        <f t="shared" ca="1" si="20"/>
        <v>#N/A</v>
      </c>
      <c r="AV42" t="e">
        <f t="shared" ca="1" si="20"/>
        <v>#N/A</v>
      </c>
      <c r="AW42" t="e">
        <f t="shared" ca="1" si="20"/>
        <v>#N/A</v>
      </c>
    </row>
    <row r="43" spans="1:49" x14ac:dyDescent="0.25">
      <c r="A43" s="1"/>
      <c r="B43" s="43" t="s">
        <v>1580</v>
      </c>
      <c r="C43" s="43">
        <v>50</v>
      </c>
      <c r="D43" s="43">
        <f ca="1">COUNTIFS(Report!AB:AB,"&lt;="&amp;'Graph data'!C43,Report!B:B,"&lt;=" &amp; WeeklyTo,Report!B:B,"&gt;=" &amp; WeeklyFrom)</f>
        <v>245</v>
      </c>
      <c r="E43" s="43">
        <f t="shared" ca="1" si="18"/>
        <v>31</v>
      </c>
      <c r="F43" s="44">
        <f t="shared" ca="1" si="15"/>
        <v>0.12156862745098039</v>
      </c>
      <c r="G43" s="43">
        <f ca="1">COUNTIFS(Report!$AB:$AB,"&lt;="&amp;'Graph data'!$C43,Report!$AB:$AB,"&gt;"&amp;'Graph data'!$C42,Report!$B:$B,"&gt;=" &amp; WeeklyFrom,Report!$B:$B,"&lt;=" &amp; WeeklyTo,Report!$I:$I,'Graph data'!G$39)</f>
        <v>15</v>
      </c>
      <c r="H43" s="43">
        <f ca="1">COUNTIFS(Report!$AB:$AB,"&lt;="&amp;'Graph data'!$C43,Report!$AB:$AB,"&gt;"&amp;'Graph data'!$C42,Report!$B:$B,"&gt;=" &amp; WeeklyFrom,Report!$B:$B,"&lt;=" &amp; WeeklyTo,Report!$I:$I,'Graph data'!H$39)</f>
        <v>9</v>
      </c>
      <c r="I43">
        <f ca="1">COUNTIFS(Report!$AB:$AB,"&lt;="&amp;'Graph data'!$C43,Report!$AB:$AB,"&gt;"&amp;'Graph data'!$C42,Report!$B:$B,"&gt;=" &amp; WeeklyFrom,Report!$B:$B,"&lt;=" &amp; WeeklyTo,Report!$I:$I,'Graph data'!I$39)</f>
        <v>5</v>
      </c>
      <c r="J43">
        <f ca="1">COUNTIFS(Report!$AB:$AB,"&lt;="&amp;'Graph data'!$C43,Report!$AB:$AB,"&gt;"&amp;'Graph data'!$C42,Report!$B:$B,"&gt;=" &amp; WeeklyFrom,Report!$B:$B,"&lt;=" &amp; WeeklyTo,Report!$I:$I,'Graph data'!J$39)</f>
        <v>1</v>
      </c>
      <c r="K43">
        <f ca="1">COUNTIFS(Report!$AB:$AB,"&lt;="&amp;'Graph data'!$C43,Report!$AB:$AB,"&gt;"&amp;'Graph data'!$C42,Report!$B:$B,"&gt;=" &amp; WeeklyFrom,Report!$B:$B,"&lt;=" &amp; WeeklyTo,Report!$I:$I,'Graph data'!K$39)</f>
        <v>0</v>
      </c>
      <c r="L43">
        <f ca="1">COUNTIFS(Report!$AB:$AB,"&lt;="&amp;'Graph data'!$C43,Report!$AB:$AB,"&gt;"&amp;'Graph data'!$C42,Report!$B:$B,"&gt;=" &amp; WeeklyFrom,Report!$B:$B,"&lt;=" &amp; WeeklyTo,Report!$I:$I,'Graph data'!L$39)</f>
        <v>1</v>
      </c>
      <c r="N43">
        <f ca="1">COUNTIFS(Report!$AB:$AB,"&lt;="&amp;'Graph data'!$C43,Report!$AB:$AB,"&gt;"&amp;'Graph data'!$C42,Report!$B:$B,"&gt;=" &amp; WeeklyFrom,Report!$B:$B,"&lt;=" &amp; WeeklyTo,Report!$AC:$AC,'Graph data'!N$39)</f>
        <v>25</v>
      </c>
      <c r="O43">
        <f t="shared" ca="1" si="16"/>
        <v>-6</v>
      </c>
      <c r="P43">
        <f ca="1">COUNTIFS(Report!$AB:$AB,"&lt;="&amp;'Graph data'!$C43,Report!$AB:$AB,"&gt;"&amp;'Graph data'!$C42,Report!$B:$B,"&gt;=" &amp; WeeklyFrom,Report!$B:$B,"&lt;=" &amp; WeeklyTo,Report!$AC:$AC,'Graph data'!P$39)</f>
        <v>6</v>
      </c>
    </row>
    <row r="44" spans="1:49" x14ac:dyDescent="0.25">
      <c r="A44" s="1"/>
      <c r="B44" s="43" t="s">
        <v>1581</v>
      </c>
      <c r="C44" s="43">
        <v>60</v>
      </c>
      <c r="D44" s="43">
        <f ca="1">COUNTIFS(Report!AB:AB,"&lt;="&amp;'Graph data'!C44,Report!B:B,"&lt;=" &amp; WeeklyTo,Report!B:B,"&gt;=" &amp; WeeklyFrom)</f>
        <v>253</v>
      </c>
      <c r="E44" s="43">
        <f t="shared" ca="1" si="18"/>
        <v>8</v>
      </c>
      <c r="F44" s="44">
        <f t="shared" ca="1" si="15"/>
        <v>3.1372549019607843E-2</v>
      </c>
      <c r="G44" s="43">
        <f ca="1">COUNTIFS(Report!$AB:$AB,"&lt;="&amp;'Graph data'!$C44,Report!$AB:$AB,"&gt;"&amp;'Graph data'!$C43,Report!$B:$B,"&gt;=" &amp; WeeklyFrom,Report!$B:$B,"&lt;=" &amp; WeeklyTo,Report!$I:$I,'Graph data'!G$39)</f>
        <v>3</v>
      </c>
      <c r="H44" s="43">
        <f ca="1">COUNTIFS(Report!$AB:$AB,"&lt;="&amp;'Graph data'!$C44,Report!$AB:$AB,"&gt;"&amp;'Graph data'!$C43,Report!$B:$B,"&gt;=" &amp; WeeklyFrom,Report!$B:$B,"&lt;=" &amp; WeeklyTo,Report!$I:$I,'Graph data'!H$39)</f>
        <v>3</v>
      </c>
      <c r="I44">
        <f ca="1">COUNTIFS(Report!$AB:$AB,"&lt;="&amp;'Graph data'!$C44,Report!$AB:$AB,"&gt;"&amp;'Graph data'!$C43,Report!$B:$B,"&gt;=" &amp; WeeklyFrom,Report!$B:$B,"&lt;=" &amp; WeeklyTo,Report!$I:$I,'Graph data'!I$39)</f>
        <v>1</v>
      </c>
      <c r="J44">
        <f ca="1">COUNTIFS(Report!$AB:$AB,"&lt;="&amp;'Graph data'!$C44,Report!$AB:$AB,"&gt;"&amp;'Graph data'!$C43,Report!$B:$B,"&gt;=" &amp; WeeklyFrom,Report!$B:$B,"&lt;=" &amp; WeeklyTo,Report!$I:$I,'Graph data'!J$39)</f>
        <v>1</v>
      </c>
      <c r="K44">
        <f ca="1">COUNTIFS(Report!$AB:$AB,"&lt;="&amp;'Graph data'!$C44,Report!$AB:$AB,"&gt;"&amp;'Graph data'!$C43,Report!$B:$B,"&gt;=" &amp; WeeklyFrom,Report!$B:$B,"&lt;=" &amp; WeeklyTo,Report!$I:$I,'Graph data'!K$39)</f>
        <v>0</v>
      </c>
      <c r="L44">
        <f ca="1">COUNTIFS(Report!$AB:$AB,"&lt;="&amp;'Graph data'!$C44,Report!$AB:$AB,"&gt;"&amp;'Graph data'!$C43,Report!$B:$B,"&gt;=" &amp; WeeklyFrom,Report!$B:$B,"&lt;=" &amp; WeeklyTo,Report!$I:$I,'Graph data'!L$39)</f>
        <v>0</v>
      </c>
      <c r="N44">
        <f ca="1">COUNTIFS(Report!$AB:$AB,"&lt;="&amp;'Graph data'!$C44,Report!$AB:$AB,"&gt;"&amp;'Graph data'!$C43,Report!$B:$B,"&gt;=" &amp; WeeklyFrom,Report!$B:$B,"&lt;=" &amp; WeeklyTo,Report!$AC:$AC,'Graph data'!N$39)</f>
        <v>6</v>
      </c>
      <c r="O44">
        <f t="shared" ca="1" si="16"/>
        <v>-2</v>
      </c>
      <c r="P44">
        <f ca="1">COUNTIFS(Report!$AB:$AB,"&lt;="&amp;'Graph data'!$C44,Report!$AB:$AB,"&gt;"&amp;'Graph data'!$C43,Report!$B:$B,"&gt;=" &amp; WeeklyFrom,Report!$B:$B,"&lt;=" &amp; WeeklyTo,Report!$AC:$AC,'Graph data'!P$39)</f>
        <v>2</v>
      </c>
    </row>
    <row r="45" spans="1:49" x14ac:dyDescent="0.25">
      <c r="A45" s="1"/>
      <c r="B45" s="43" t="s">
        <v>1582</v>
      </c>
      <c r="C45" s="43">
        <v>70</v>
      </c>
      <c r="D45" s="43">
        <f ca="1">COUNTIFS(Report!AB:AB,"&lt;="&amp;'Graph data'!C45,Report!B:B,"&lt;=" &amp; WeeklyTo,Report!B:B,"&gt;=" &amp; WeeklyFrom)</f>
        <v>254</v>
      </c>
      <c r="E45" s="43">
        <f t="shared" ca="1" si="18"/>
        <v>1</v>
      </c>
      <c r="F45" s="44">
        <f t="shared" ca="1" si="15"/>
        <v>3.9215686274509803E-3</v>
      </c>
      <c r="G45" s="43">
        <f ca="1">COUNTIFS(Report!$AB:$AB,"&lt;="&amp;'Graph data'!$C45,Report!$AB:$AB,"&gt;"&amp;'Graph data'!$C44,Report!$B:$B,"&gt;=" &amp; WeeklyFrom,Report!$B:$B,"&lt;=" &amp; WeeklyTo,Report!$I:$I,'Graph data'!G$39)</f>
        <v>0</v>
      </c>
      <c r="H45" s="43">
        <f ca="1">COUNTIFS(Report!$AB:$AB,"&lt;="&amp;'Graph data'!$C45,Report!$AB:$AB,"&gt;"&amp;'Graph data'!$C44,Report!$B:$B,"&gt;=" &amp; WeeklyFrom,Report!$B:$B,"&lt;=" &amp; WeeklyTo,Report!$I:$I,'Graph data'!H$39)</f>
        <v>1</v>
      </c>
      <c r="I45">
        <f ca="1">COUNTIFS(Report!$AB:$AB,"&lt;="&amp;'Graph data'!$C45,Report!$AB:$AB,"&gt;"&amp;'Graph data'!$C44,Report!$B:$B,"&gt;=" &amp; WeeklyFrom,Report!$B:$B,"&lt;=" &amp; WeeklyTo,Report!$I:$I,'Graph data'!I$39)</f>
        <v>0</v>
      </c>
      <c r="J45">
        <f ca="1">COUNTIFS(Report!$AB:$AB,"&lt;="&amp;'Graph data'!$C45,Report!$AB:$AB,"&gt;"&amp;'Graph data'!$C44,Report!$B:$B,"&gt;=" &amp; WeeklyFrom,Report!$B:$B,"&lt;=" &amp; WeeklyTo,Report!$I:$I,'Graph data'!J$39)</f>
        <v>0</v>
      </c>
      <c r="K45">
        <f ca="1">COUNTIFS(Report!$AB:$AB,"&lt;="&amp;'Graph data'!$C45,Report!$AB:$AB,"&gt;"&amp;'Graph data'!$C44,Report!$B:$B,"&gt;=" &amp; WeeklyFrom,Report!$B:$B,"&lt;=" &amp; WeeklyTo,Report!$I:$I,'Graph data'!K$39)</f>
        <v>0</v>
      </c>
      <c r="L45">
        <f ca="1">COUNTIFS(Report!$AB:$AB,"&lt;="&amp;'Graph data'!$C45,Report!$AB:$AB,"&gt;"&amp;'Graph data'!$C44,Report!$B:$B,"&gt;=" &amp; WeeklyFrom,Report!$B:$B,"&lt;=" &amp; WeeklyTo,Report!$I:$I,'Graph data'!L$39)</f>
        <v>0</v>
      </c>
      <c r="N45">
        <f ca="1">COUNTIFS(Report!$AB:$AB,"&lt;="&amp;'Graph data'!$C45,Report!$AB:$AB,"&gt;"&amp;'Graph data'!$C44,Report!$B:$B,"&gt;=" &amp; WeeklyFrom,Report!$B:$B,"&lt;=" &amp; WeeklyTo,Report!$AC:$AC,'Graph data'!N$39)</f>
        <v>1</v>
      </c>
      <c r="O45">
        <f t="shared" ca="1" si="16"/>
        <v>0</v>
      </c>
      <c r="P45">
        <f ca="1">COUNTIFS(Report!$AB:$AB,"&lt;="&amp;'Graph data'!$C45,Report!$AB:$AB,"&gt;"&amp;'Graph data'!$C44,Report!$B:$B,"&gt;=" &amp; WeeklyFrom,Report!$B:$B,"&lt;=" &amp; WeeklyTo,Report!$AC:$AC,'Graph data'!P$39)</f>
        <v>0</v>
      </c>
    </row>
    <row r="46" spans="1:49" x14ac:dyDescent="0.25">
      <c r="A46" s="1"/>
      <c r="B46" s="43" t="s">
        <v>1583</v>
      </c>
      <c r="C46" s="43">
        <v>80</v>
      </c>
      <c r="D46" s="43">
        <f ca="1">COUNTIFS(Report!AB:AB,"&lt;="&amp;'Graph data'!C46,Report!B:B,"&lt;=" &amp; WeeklyTo,Report!B:B,"&gt;=" &amp; WeeklyFrom)</f>
        <v>255</v>
      </c>
      <c r="E46" s="43">
        <f t="shared" ca="1" si="18"/>
        <v>1</v>
      </c>
      <c r="F46" s="44">
        <f t="shared" ca="1" si="15"/>
        <v>3.9215686274509803E-3</v>
      </c>
      <c r="G46" s="43">
        <f ca="1">COUNTIFS(Report!$AB:$AB,"&lt;="&amp;'Graph data'!$C46,Report!$AB:$AB,"&gt;"&amp;'Graph data'!$C45,Report!$B:$B,"&gt;=" &amp; WeeklyFrom,Report!$B:$B,"&lt;=" &amp; WeeklyTo,Report!$I:$I,'Graph data'!G$39)</f>
        <v>0</v>
      </c>
      <c r="H46" s="43">
        <f ca="1">COUNTIFS(Report!$AB:$AB,"&lt;="&amp;'Graph data'!$C46,Report!$AB:$AB,"&gt;"&amp;'Graph data'!$C45,Report!$B:$B,"&gt;=" &amp; WeeklyFrom,Report!$B:$B,"&lt;=" &amp; WeeklyTo,Report!$I:$I,'Graph data'!H$39)</f>
        <v>1</v>
      </c>
      <c r="I46">
        <f ca="1">COUNTIFS(Report!$AB:$AB,"&lt;="&amp;'Graph data'!$C46,Report!$AB:$AB,"&gt;"&amp;'Graph data'!$C45,Report!$B:$B,"&gt;=" &amp; WeeklyFrom,Report!$B:$B,"&lt;=" &amp; WeeklyTo,Report!$I:$I,'Graph data'!I$39)</f>
        <v>0</v>
      </c>
      <c r="J46">
        <f ca="1">COUNTIFS(Report!$AB:$AB,"&lt;="&amp;'Graph data'!$C46,Report!$AB:$AB,"&gt;"&amp;'Graph data'!$C45,Report!$B:$B,"&gt;=" &amp; WeeklyFrom,Report!$B:$B,"&lt;=" &amp; WeeklyTo,Report!$I:$I,'Graph data'!J$39)</f>
        <v>0</v>
      </c>
      <c r="K46">
        <f ca="1">COUNTIFS(Report!$AB:$AB,"&lt;="&amp;'Graph data'!$C46,Report!$AB:$AB,"&gt;"&amp;'Graph data'!$C45,Report!$B:$B,"&gt;=" &amp; WeeklyFrom,Report!$B:$B,"&lt;=" &amp; WeeklyTo,Report!$I:$I,'Graph data'!K$39)</f>
        <v>0</v>
      </c>
      <c r="L46">
        <f ca="1">COUNTIFS(Report!$AB:$AB,"&lt;="&amp;'Graph data'!$C46,Report!$AB:$AB,"&gt;"&amp;'Graph data'!$C45,Report!$B:$B,"&gt;=" &amp; WeeklyFrom,Report!$B:$B,"&lt;=" &amp; WeeklyTo,Report!$I:$I,'Graph data'!L$39)</f>
        <v>0</v>
      </c>
      <c r="N46">
        <f ca="1">COUNTIFS(Report!$AB:$AB,"&lt;="&amp;'Graph data'!$C46,Report!$AB:$AB,"&gt;"&amp;'Graph data'!$C45,Report!$B:$B,"&gt;=" &amp; WeeklyFrom,Report!$B:$B,"&lt;=" &amp; WeeklyTo,Report!$AC:$AC,'Graph data'!N$39)</f>
        <v>1</v>
      </c>
      <c r="O46">
        <f t="shared" ca="1" si="16"/>
        <v>0</v>
      </c>
      <c r="P46">
        <f ca="1">COUNTIFS(Report!$AB:$AB,"&lt;="&amp;'Graph data'!$C46,Report!$AB:$AB,"&gt;"&amp;'Graph data'!$C45,Report!$B:$B,"&gt;=" &amp; WeeklyFrom,Report!$B:$B,"&lt;=" &amp; WeeklyTo,Report!$AC:$AC,'Graph data'!P$39)</f>
        <v>0</v>
      </c>
    </row>
    <row r="47" spans="1:49" x14ac:dyDescent="0.25">
      <c r="A47" s="1"/>
      <c r="B47" s="43" t="s">
        <v>1584</v>
      </c>
      <c r="C47" s="43">
        <v>90</v>
      </c>
      <c r="D47" s="43">
        <f ca="1">COUNTIFS(Report!AB:AB,"&lt;="&amp;'Graph data'!C47,Report!B:B,"&lt;=" &amp; WeeklyTo,Report!B:B,"&gt;=" &amp; WeeklyFrom)</f>
        <v>255</v>
      </c>
      <c r="E47" s="43">
        <f t="shared" ca="1" si="18"/>
        <v>0</v>
      </c>
      <c r="F47" s="44">
        <f t="shared" ca="1" si="15"/>
        <v>0</v>
      </c>
      <c r="G47" s="43">
        <f ca="1">COUNTIFS(Report!$AB:$AB,"&lt;="&amp;'Graph data'!$C47,Report!$AB:$AB,"&gt;"&amp;'Graph data'!$C46,Report!$B:$B,"&gt;=" &amp; WeeklyFrom,Report!$B:$B,"&lt;=" &amp; WeeklyTo,Report!$I:$I,'Graph data'!G$39)</f>
        <v>0</v>
      </c>
      <c r="H47" s="43">
        <f ca="1">COUNTIFS(Report!$AB:$AB,"&lt;="&amp;'Graph data'!$C47,Report!$AB:$AB,"&gt;"&amp;'Graph data'!$C46,Report!$B:$B,"&gt;=" &amp; WeeklyFrom,Report!$B:$B,"&lt;=" &amp; WeeklyTo,Report!$I:$I,'Graph data'!H$39)</f>
        <v>0</v>
      </c>
      <c r="I47">
        <f ca="1">COUNTIFS(Report!$AB:$AB,"&lt;="&amp;'Graph data'!$C47,Report!$AB:$AB,"&gt;"&amp;'Graph data'!$C46,Report!$B:$B,"&gt;=" &amp; WeeklyFrom,Report!$B:$B,"&lt;=" &amp; WeeklyTo,Report!$I:$I,'Graph data'!I$39)</f>
        <v>0</v>
      </c>
      <c r="J47">
        <f ca="1">COUNTIFS(Report!$AB:$AB,"&lt;="&amp;'Graph data'!$C47,Report!$AB:$AB,"&gt;"&amp;'Graph data'!$C46,Report!$B:$B,"&gt;=" &amp; WeeklyFrom,Report!$B:$B,"&lt;=" &amp; WeeklyTo,Report!$I:$I,'Graph data'!J$39)</f>
        <v>0</v>
      </c>
      <c r="K47">
        <f ca="1">COUNTIFS(Report!$AB:$AB,"&lt;="&amp;'Graph data'!$C47,Report!$AB:$AB,"&gt;"&amp;'Graph data'!$C46,Report!$B:$B,"&gt;=" &amp; WeeklyFrom,Report!$B:$B,"&lt;=" &amp; WeeklyTo,Report!$I:$I,'Graph data'!K$39)</f>
        <v>0</v>
      </c>
      <c r="L47">
        <f ca="1">COUNTIFS(Report!$AB:$AB,"&lt;="&amp;'Graph data'!$C47,Report!$AB:$AB,"&gt;"&amp;'Graph data'!$C46,Report!$B:$B,"&gt;=" &amp; WeeklyFrom,Report!$B:$B,"&lt;=" &amp; WeeklyTo,Report!$I:$I,'Graph data'!L$39)</f>
        <v>0</v>
      </c>
      <c r="N47">
        <f ca="1">COUNTIFS(Report!$AB:$AB,"&lt;="&amp;'Graph data'!$C47,Report!$AB:$AB,"&gt;"&amp;'Graph data'!$C46,Report!$B:$B,"&gt;=" &amp; WeeklyFrom,Report!$B:$B,"&lt;=" &amp; WeeklyTo,Report!$AC:$AC,'Graph data'!N$39)</f>
        <v>0</v>
      </c>
      <c r="O47">
        <f t="shared" ca="1" si="16"/>
        <v>0</v>
      </c>
      <c r="P47">
        <f ca="1">COUNTIFS(Report!$AB:$AB,"&lt;="&amp;'Graph data'!$C47,Report!$AB:$AB,"&gt;"&amp;'Graph data'!$C46,Report!$B:$B,"&gt;=" &amp; WeeklyFrom,Report!$B:$B,"&lt;=" &amp; WeeklyTo,Report!$AC:$AC,'Graph data'!P$39)</f>
        <v>0</v>
      </c>
    </row>
    <row r="48" spans="1:49" x14ac:dyDescent="0.25">
      <c r="A48" s="1"/>
    </row>
    <row r="49" spans="1:10" x14ac:dyDescent="0.25">
      <c r="A49" s="1"/>
    </row>
    <row r="50" spans="1:10" x14ac:dyDescent="0.25">
      <c r="A50" s="1"/>
    </row>
    <row r="51" spans="1:10" x14ac:dyDescent="0.25">
      <c r="A51" s="1"/>
      <c r="D51" s="43">
        <v>1</v>
      </c>
      <c r="E51" s="43">
        <v>2</v>
      </c>
      <c r="F51" s="43">
        <v>3</v>
      </c>
      <c r="G51" s="43">
        <v>4</v>
      </c>
      <c r="H51" s="43">
        <v>5</v>
      </c>
      <c r="I51">
        <v>6</v>
      </c>
      <c r="J51">
        <v>7</v>
      </c>
    </row>
    <row r="52" spans="1:10" x14ac:dyDescent="0.25">
      <c r="A52" s="1"/>
      <c r="C52" s="43" t="str">
        <f ca="1">C13</f>
        <v>استفسار عن مسار الطرد</v>
      </c>
      <c r="D52" s="43">
        <v>1</v>
      </c>
      <c r="E52" s="43">
        <v>1</v>
      </c>
      <c r="F52" s="43">
        <v>1</v>
      </c>
      <c r="G52" s="43">
        <v>1</v>
      </c>
      <c r="H52" s="43">
        <v>1</v>
      </c>
      <c r="I52">
        <v>1</v>
      </c>
      <c r="J52">
        <v>1</v>
      </c>
    </row>
    <row r="53" spans="1:10" x14ac:dyDescent="0.25">
      <c r="A53" s="1"/>
      <c r="D53" s="43">
        <f t="shared" ref="D53:J53" ca="1" si="21">D13</f>
        <v>27</v>
      </c>
      <c r="E53" s="43">
        <f t="shared" ca="1" si="21"/>
        <v>24</v>
      </c>
      <c r="F53" s="43">
        <f t="shared" ca="1" si="21"/>
        <v>26</v>
      </c>
      <c r="G53" s="43">
        <f t="shared" ca="1" si="21"/>
        <v>41</v>
      </c>
      <c r="H53" s="43">
        <f t="shared" ca="1" si="21"/>
        <v>23</v>
      </c>
      <c r="I53">
        <f t="shared" ca="1" si="21"/>
        <v>10</v>
      </c>
      <c r="J53">
        <f t="shared" ca="1" si="21"/>
        <v>16</v>
      </c>
    </row>
    <row r="54" spans="1:10" x14ac:dyDescent="0.25">
      <c r="A54" s="1"/>
      <c r="C54" s="43" t="str">
        <f ca="1">C14</f>
        <v>شــكــوى</v>
      </c>
      <c r="D54" s="43">
        <v>2</v>
      </c>
      <c r="E54" s="43">
        <v>2</v>
      </c>
      <c r="F54" s="43">
        <v>2</v>
      </c>
      <c r="G54" s="43">
        <v>2</v>
      </c>
      <c r="H54" s="43">
        <v>2</v>
      </c>
      <c r="I54">
        <v>2</v>
      </c>
      <c r="J54">
        <v>2</v>
      </c>
    </row>
    <row r="55" spans="1:10" x14ac:dyDescent="0.25">
      <c r="A55" s="1"/>
      <c r="D55" s="43">
        <f t="shared" ref="D55:J55" ca="1" si="22">D14</f>
        <v>13</v>
      </c>
      <c r="E55" s="43">
        <f t="shared" ca="1" si="22"/>
        <v>17</v>
      </c>
      <c r="F55" s="43">
        <f t="shared" ca="1" si="22"/>
        <v>15</v>
      </c>
      <c r="G55" s="43">
        <f t="shared" ca="1" si="22"/>
        <v>20</v>
      </c>
      <c r="H55" s="43">
        <f t="shared" ca="1" si="22"/>
        <v>19</v>
      </c>
      <c r="I55">
        <f t="shared" ca="1" si="22"/>
        <v>1</v>
      </c>
      <c r="J55">
        <f t="shared" ca="1" si="22"/>
        <v>2</v>
      </c>
    </row>
    <row r="56" spans="1:10" x14ac:dyDescent="0.25">
      <c r="A56" s="1"/>
      <c r="C56" s="43" t="str">
        <f ca="1">C15</f>
        <v>استفســار عن خدمــة</v>
      </c>
      <c r="D56" s="43">
        <v>3</v>
      </c>
      <c r="E56" s="43">
        <v>3</v>
      </c>
      <c r="F56" s="43">
        <v>3</v>
      </c>
      <c r="G56" s="43">
        <v>3</v>
      </c>
      <c r="H56" s="43">
        <v>3</v>
      </c>
      <c r="I56">
        <v>3</v>
      </c>
      <c r="J56">
        <v>3</v>
      </c>
    </row>
    <row r="57" spans="1:10" x14ac:dyDescent="0.25">
      <c r="A57" s="1"/>
      <c r="D57" s="43">
        <f t="shared" ref="D57:J57" ca="1" si="23">D15</f>
        <v>8</v>
      </c>
      <c r="E57" s="43">
        <f t="shared" ca="1" si="23"/>
        <v>6</v>
      </c>
      <c r="F57" s="43">
        <f t="shared" ca="1" si="23"/>
        <v>8</v>
      </c>
      <c r="G57" s="43">
        <f t="shared" ca="1" si="23"/>
        <v>6</v>
      </c>
      <c r="H57" s="43">
        <f t="shared" ca="1" si="23"/>
        <v>2</v>
      </c>
      <c r="I57">
        <f t="shared" ca="1" si="23"/>
        <v>3</v>
      </c>
      <c r="J57">
        <f t="shared" ca="1" si="23"/>
        <v>2</v>
      </c>
    </row>
    <row r="58" spans="1:10" x14ac:dyDescent="0.25">
      <c r="A58" s="1"/>
      <c r="C58" s="43" t="str">
        <f ca="1">C16</f>
        <v>أخـــــرى</v>
      </c>
      <c r="D58" s="43">
        <v>4</v>
      </c>
      <c r="E58" s="43">
        <v>4</v>
      </c>
      <c r="F58" s="43">
        <v>4</v>
      </c>
      <c r="G58" s="43">
        <v>4</v>
      </c>
      <c r="H58" s="43">
        <v>4</v>
      </c>
      <c r="I58">
        <v>4</v>
      </c>
      <c r="J58">
        <v>4</v>
      </c>
    </row>
    <row r="59" spans="1:10" x14ac:dyDescent="0.25">
      <c r="A59" s="1"/>
      <c r="D59" s="43">
        <f t="shared" ref="D59:J59" ca="1" si="24">D16</f>
        <v>2</v>
      </c>
      <c r="E59" s="43">
        <f t="shared" ca="1" si="24"/>
        <v>4</v>
      </c>
      <c r="F59" s="43">
        <f t="shared" ca="1" si="24"/>
        <v>2</v>
      </c>
      <c r="G59" s="43">
        <f t="shared" ca="1" si="24"/>
        <v>6</v>
      </c>
      <c r="H59" s="43">
        <f t="shared" ca="1" si="24"/>
        <v>3</v>
      </c>
      <c r="I59">
        <f t="shared" ca="1" si="24"/>
        <v>1</v>
      </c>
      <c r="J59">
        <f t="shared" ca="1" si="24"/>
        <v>0</v>
      </c>
    </row>
    <row r="60" spans="1:10" x14ac:dyDescent="0.25">
      <c r="A60" s="1"/>
      <c r="C60" s="43" t="str">
        <f ca="1">C17</f>
        <v>استفســار فنـى</v>
      </c>
      <c r="D60" s="43">
        <v>5</v>
      </c>
      <c r="E60" s="43">
        <v>5</v>
      </c>
      <c r="F60" s="43">
        <v>5</v>
      </c>
      <c r="G60" s="43">
        <v>5</v>
      </c>
      <c r="H60" s="43">
        <v>5</v>
      </c>
      <c r="I60">
        <v>5</v>
      </c>
      <c r="J60">
        <v>5</v>
      </c>
    </row>
    <row r="61" spans="1:10" x14ac:dyDescent="0.25">
      <c r="A61" s="1"/>
      <c r="D61" s="43">
        <f t="shared" ref="D61:J61" ca="1" si="25">D17</f>
        <v>2</v>
      </c>
      <c r="E61" s="43">
        <f t="shared" ca="1" si="25"/>
        <v>2</v>
      </c>
      <c r="F61" s="43">
        <f t="shared" ca="1" si="25"/>
        <v>2</v>
      </c>
      <c r="G61" s="43">
        <f t="shared" ca="1" si="25"/>
        <v>1</v>
      </c>
      <c r="H61" s="43">
        <f t="shared" ca="1" si="25"/>
        <v>0</v>
      </c>
      <c r="I61">
        <f t="shared" ca="1" si="25"/>
        <v>0</v>
      </c>
      <c r="J61">
        <f t="shared" ca="1" si="25"/>
        <v>0</v>
      </c>
    </row>
    <row r="62" spans="1:10" x14ac:dyDescent="0.25">
      <c r="A62" s="1"/>
      <c r="C62" s="43" t="str">
        <f ca="1">C18</f>
        <v>استفسار فى المبيعات</v>
      </c>
      <c r="D62" s="43">
        <v>6</v>
      </c>
      <c r="E62" s="43">
        <v>6</v>
      </c>
      <c r="F62" s="43">
        <v>6</v>
      </c>
      <c r="G62" s="43">
        <v>6</v>
      </c>
      <c r="H62" s="43">
        <v>6</v>
      </c>
      <c r="I62">
        <v>6</v>
      </c>
      <c r="J62">
        <v>6</v>
      </c>
    </row>
    <row r="63" spans="1:10" x14ac:dyDescent="0.25">
      <c r="A63" s="1"/>
      <c r="D63" s="43">
        <f t="shared" ref="D63:J63" ca="1" si="26">D18</f>
        <v>0</v>
      </c>
      <c r="E63" s="43">
        <f t="shared" ca="1" si="26"/>
        <v>0</v>
      </c>
      <c r="F63" s="43">
        <f t="shared" ca="1" si="26"/>
        <v>0</v>
      </c>
      <c r="G63" s="43">
        <f t="shared" ca="1" si="26"/>
        <v>2</v>
      </c>
      <c r="H63" s="43">
        <f t="shared" ca="1" si="26"/>
        <v>0</v>
      </c>
      <c r="I63">
        <f t="shared" ca="1" si="26"/>
        <v>0</v>
      </c>
      <c r="J63">
        <f t="shared" ca="1" si="26"/>
        <v>0</v>
      </c>
    </row>
    <row r="64" spans="1:10" x14ac:dyDescent="0.25">
      <c r="A64" s="1"/>
    </row>
    <row r="65" spans="1:14" x14ac:dyDescent="0.25">
      <c r="A65" s="1"/>
    </row>
    <row r="66" spans="1:14" x14ac:dyDescent="0.25">
      <c r="A66" s="1"/>
      <c r="D66" s="43">
        <v>20</v>
      </c>
      <c r="E66" s="43">
        <v>30</v>
      </c>
      <c r="F66" s="43">
        <v>40</v>
      </c>
      <c r="G66" s="43">
        <v>50</v>
      </c>
      <c r="H66" s="43">
        <v>60</v>
      </c>
      <c r="I66">
        <v>70</v>
      </c>
      <c r="J66">
        <v>80</v>
      </c>
      <c r="K66">
        <v>90</v>
      </c>
      <c r="N66" t="str">
        <f>"بيان بالإستفسارات المرسلة عن طريق الموقع الإليكترونى "&amp;TitleAddedText &amp; " تبعا للفئة العمرية"</f>
        <v>بيان بالإستفسارات المرسلة عن طريق الموقع الإليكترونى 
لشهر سبتمبر 2017 تبعا للفئة العمرية</v>
      </c>
    </row>
    <row r="67" spans="1:14" x14ac:dyDescent="0.25">
      <c r="A67" s="1"/>
      <c r="C67" s="43" t="s">
        <v>23</v>
      </c>
      <c r="D67" s="43">
        <v>1</v>
      </c>
      <c r="E67" s="43">
        <v>1</v>
      </c>
      <c r="F67" s="43">
        <v>1</v>
      </c>
      <c r="G67" s="43">
        <v>1</v>
      </c>
      <c r="H67" s="43">
        <v>1</v>
      </c>
      <c r="I67">
        <v>1</v>
      </c>
      <c r="J67">
        <v>1</v>
      </c>
      <c r="K67">
        <v>1</v>
      </c>
    </row>
    <row r="68" spans="1:14" x14ac:dyDescent="0.25">
      <c r="A68" s="1"/>
      <c r="D68" s="43">
        <f ca="1">G40</f>
        <v>5</v>
      </c>
      <c r="E68" s="43">
        <f ca="1">G41</f>
        <v>50</v>
      </c>
      <c r="F68" s="43">
        <f ca="1">G42</f>
        <v>57</v>
      </c>
      <c r="G68" s="43">
        <f ca="1">G43</f>
        <v>15</v>
      </c>
      <c r="H68" s="43">
        <f ca="1">G44</f>
        <v>3</v>
      </c>
      <c r="I68">
        <f ca="1">G45</f>
        <v>0</v>
      </c>
      <c r="J68">
        <f ca="1">G46</f>
        <v>0</v>
      </c>
      <c r="K68">
        <f ca="1">G47</f>
        <v>0</v>
      </c>
      <c r="M68" s="4"/>
    </row>
    <row r="69" spans="1:14" x14ac:dyDescent="0.25">
      <c r="A69" s="1"/>
      <c r="C69" s="43" t="s">
        <v>21</v>
      </c>
      <c r="D69" s="43">
        <v>2</v>
      </c>
      <c r="E69" s="43">
        <v>2</v>
      </c>
      <c r="F69" s="43">
        <v>2</v>
      </c>
      <c r="G69" s="43">
        <v>2</v>
      </c>
      <c r="H69" s="43">
        <v>2</v>
      </c>
      <c r="I69">
        <v>2</v>
      </c>
      <c r="J69">
        <v>2</v>
      </c>
      <c r="K69">
        <v>2</v>
      </c>
    </row>
    <row r="70" spans="1:14" x14ac:dyDescent="0.25">
      <c r="A70" s="1"/>
      <c r="D70" s="43">
        <f ca="1">H40</f>
        <v>3</v>
      </c>
      <c r="E70" s="43">
        <f ca="1">H41</f>
        <v>30</v>
      </c>
      <c r="F70" s="43">
        <f ca="1">H42</f>
        <v>25</v>
      </c>
      <c r="G70" s="43">
        <f ca="1">H43</f>
        <v>9</v>
      </c>
      <c r="H70" s="43">
        <f ca="1">H44</f>
        <v>3</v>
      </c>
      <c r="I70">
        <f ca="1">H45</f>
        <v>1</v>
      </c>
      <c r="J70">
        <f ca="1">H46</f>
        <v>1</v>
      </c>
      <c r="K70">
        <f ca="1">H47</f>
        <v>0</v>
      </c>
    </row>
    <row r="71" spans="1:14" x14ac:dyDescent="0.25">
      <c r="A71" s="1"/>
      <c r="C71" s="43" t="s">
        <v>24</v>
      </c>
      <c r="D71" s="43">
        <v>3</v>
      </c>
      <c r="E71" s="43">
        <v>3</v>
      </c>
      <c r="F71" s="43">
        <v>3</v>
      </c>
      <c r="G71" s="43">
        <v>3</v>
      </c>
      <c r="H71" s="43">
        <v>3</v>
      </c>
      <c r="I71">
        <v>3</v>
      </c>
      <c r="J71">
        <v>3</v>
      </c>
      <c r="K71">
        <v>3</v>
      </c>
    </row>
    <row r="72" spans="1:14" x14ac:dyDescent="0.25">
      <c r="A72" s="1"/>
      <c r="D72" s="43">
        <f ca="1">I40</f>
        <v>6</v>
      </c>
      <c r="E72" s="43">
        <f ca="1">I41</f>
        <v>12</v>
      </c>
      <c r="F72" s="43">
        <f ca="1">I42</f>
        <v>5</v>
      </c>
      <c r="G72" s="43">
        <f ca="1">I43</f>
        <v>5</v>
      </c>
      <c r="H72" s="43">
        <f ca="1">I44</f>
        <v>1</v>
      </c>
      <c r="I72">
        <f ca="1">I45</f>
        <v>0</v>
      </c>
      <c r="J72">
        <f ca="1">I46</f>
        <v>0</v>
      </c>
      <c r="K72">
        <f ca="1">I47</f>
        <v>0</v>
      </c>
    </row>
    <row r="73" spans="1:14" x14ac:dyDescent="0.25">
      <c r="A73" s="1"/>
      <c r="C73" s="43" t="s">
        <v>25</v>
      </c>
      <c r="D73" s="43">
        <v>4</v>
      </c>
      <c r="E73" s="43">
        <v>4</v>
      </c>
      <c r="F73" s="43">
        <v>4</v>
      </c>
      <c r="G73" s="43">
        <v>4</v>
      </c>
      <c r="H73" s="43">
        <v>4</v>
      </c>
      <c r="I73">
        <v>4</v>
      </c>
      <c r="J73">
        <v>4</v>
      </c>
      <c r="K73">
        <v>4</v>
      </c>
    </row>
    <row r="74" spans="1:14" x14ac:dyDescent="0.25">
      <c r="A74" s="1"/>
      <c r="D74" s="43">
        <f ca="1">J40</f>
        <v>2</v>
      </c>
      <c r="E74" s="43">
        <f ca="1">J41</f>
        <v>9</v>
      </c>
      <c r="F74" s="43">
        <f ca="1">J42</f>
        <v>3</v>
      </c>
      <c r="G74" s="43">
        <f ca="1">J43</f>
        <v>1</v>
      </c>
      <c r="H74" s="43">
        <f ca="1">J44</f>
        <v>1</v>
      </c>
      <c r="I74">
        <f ca="1">J45</f>
        <v>0</v>
      </c>
      <c r="J74">
        <f ca="1">J46</f>
        <v>0</v>
      </c>
      <c r="K74">
        <f ca="1">J47</f>
        <v>0</v>
      </c>
    </row>
    <row r="75" spans="1:14" x14ac:dyDescent="0.25">
      <c r="A75" s="1"/>
      <c r="C75" s="43" t="s">
        <v>31</v>
      </c>
      <c r="D75" s="43">
        <v>5</v>
      </c>
      <c r="E75" s="43">
        <v>5</v>
      </c>
      <c r="F75" s="43">
        <v>5</v>
      </c>
      <c r="G75" s="43">
        <v>5</v>
      </c>
      <c r="H75" s="43">
        <v>5</v>
      </c>
      <c r="I75">
        <v>5</v>
      </c>
      <c r="J75">
        <v>5</v>
      </c>
      <c r="K75">
        <v>5</v>
      </c>
    </row>
    <row r="76" spans="1:14" x14ac:dyDescent="0.25">
      <c r="A76" s="1"/>
      <c r="D76" s="43">
        <f ca="1">K40</f>
        <v>1</v>
      </c>
      <c r="E76" s="43">
        <f ca="1">K41</f>
        <v>0</v>
      </c>
      <c r="F76" s="43">
        <f ca="1">K42</f>
        <v>1</v>
      </c>
      <c r="G76" s="43">
        <f ca="1">K43</f>
        <v>0</v>
      </c>
      <c r="H76" s="43">
        <f ca="1">K44</f>
        <v>0</v>
      </c>
      <c r="I76">
        <f ca="1">K45</f>
        <v>0</v>
      </c>
      <c r="J76">
        <f ca="1">K46</f>
        <v>0</v>
      </c>
      <c r="K76">
        <f ca="1">K47</f>
        <v>0</v>
      </c>
    </row>
    <row r="77" spans="1:14" x14ac:dyDescent="0.25">
      <c r="A77" s="1"/>
      <c r="C77" s="43" t="s">
        <v>26</v>
      </c>
      <c r="D77" s="43">
        <v>6</v>
      </c>
      <c r="E77" s="43">
        <v>6</v>
      </c>
      <c r="F77" s="43">
        <v>6</v>
      </c>
      <c r="G77" s="43">
        <v>6</v>
      </c>
      <c r="H77" s="43">
        <v>6</v>
      </c>
      <c r="I77">
        <v>6</v>
      </c>
      <c r="J77">
        <v>6</v>
      </c>
      <c r="K77">
        <v>6</v>
      </c>
    </row>
    <row r="78" spans="1:14" x14ac:dyDescent="0.25">
      <c r="A78" s="1"/>
      <c r="D78" s="43">
        <f ca="1">L40</f>
        <v>1</v>
      </c>
      <c r="E78" s="43">
        <f ca="1">L41</f>
        <v>1</v>
      </c>
      <c r="F78" s="43">
        <f ca="1">L42</f>
        <v>3</v>
      </c>
      <c r="G78" s="43">
        <f ca="1">L43</f>
        <v>1</v>
      </c>
      <c r="H78" s="43">
        <f ca="1">L44</f>
        <v>0</v>
      </c>
      <c r="I78">
        <f ca="1">L45</f>
        <v>0</v>
      </c>
      <c r="J78">
        <f ca="1">L46</f>
        <v>0</v>
      </c>
      <c r="K78">
        <f ca="1">L47</f>
        <v>0</v>
      </c>
    </row>
    <row r="79" spans="1:14" x14ac:dyDescent="0.25">
      <c r="A79" s="1"/>
    </row>
    <row r="80" spans="1:14" x14ac:dyDescent="0.25">
      <c r="A80" s="1"/>
    </row>
    <row r="81" spans="1:14" x14ac:dyDescent="0.25">
      <c r="A81" s="1"/>
    </row>
    <row r="82" spans="1:14" x14ac:dyDescent="0.25">
      <c r="A82" s="1"/>
      <c r="B82" s="43">
        <f t="shared" ref="B82:B109" ca="1" si="27">35%-K82</f>
        <v>0.16782945736434107</v>
      </c>
      <c r="C82" s="43" t="s">
        <v>482</v>
      </c>
      <c r="D82" s="43">
        <f ca="1">COUNTIFS(Report!$AD:$AD,'Graph data'!C82,Report!$B:$B,"&lt;=" &amp; WeeklyTo,Report!$B:$B,"&gt;=" &amp; WeeklyFrom)</f>
        <v>47</v>
      </c>
      <c r="E82" s="43">
        <f t="shared" ref="E82:E109" ca="1" si="28">RANK(D82,$D$82:$D$109)+ROW()*0.001</f>
        <v>1.0820000000000001</v>
      </c>
      <c r="F82" s="43">
        <f t="shared" ref="F82:F109" ca="1" si="29">RANK(E82,$E$82:$E$109,1)</f>
        <v>1</v>
      </c>
      <c r="H82" s="43">
        <v>1</v>
      </c>
      <c r="I82" t="str">
        <f ca="1">VLOOKUP(H82,CHOOSE({1,2},$F$82:$F$109,$C$82:$C$109),2,FALSE)</f>
        <v>القاهرة</v>
      </c>
      <c r="J82">
        <f t="shared" ref="J82:J109" ca="1" si="30">VLOOKUP(I82,$C$82:$D$109,2,FALSE)</f>
        <v>47</v>
      </c>
      <c r="K82" s="26">
        <f t="shared" ref="K82:K109" ca="1" si="31">J82/SUM($J$82:$J$109)</f>
        <v>0.18217054263565891</v>
      </c>
      <c r="N82" t="str">
        <f>"بيان بالإستفسارات المرسلة عن طريق الموقع الإليكترونى"&amp;TitleAddedText &amp; " تبعا للمحافظة"</f>
        <v>بيان بالإستفسارات المرسلة عن طريق الموقع الإليكترونى
لشهر سبتمبر 2017 تبعا للمحافظة</v>
      </c>
    </row>
    <row r="83" spans="1:14" x14ac:dyDescent="0.25">
      <c r="A83" s="1"/>
      <c r="B83" s="43">
        <f t="shared" ca="1" si="27"/>
        <v>0.24922480620155035</v>
      </c>
      <c r="C83" s="43" t="s">
        <v>483</v>
      </c>
      <c r="D83" s="43">
        <f ca="1">COUNTIFS(Report!$AD:$AD,'Graph data'!C83,Report!$B:$B,"&lt;=" &amp; WeeklyTo,Report!$B:$B,"&gt;=" &amp; WeeklyFrom)</f>
        <v>26</v>
      </c>
      <c r="E83" s="43">
        <f t="shared" ca="1" si="28"/>
        <v>2.0830000000000002</v>
      </c>
      <c r="F83" s="43">
        <f t="shared" ca="1" si="29"/>
        <v>2</v>
      </c>
      <c r="H83" s="43">
        <v>2</v>
      </c>
      <c r="I83" t="str">
        <f ca="1">VLOOKUP(H83,CHOOSE({1,2},$F$82:$F$109,$C$82:$C$109),2,FALSE)</f>
        <v>الإسكندرية</v>
      </c>
      <c r="J83">
        <f t="shared" ca="1" si="30"/>
        <v>26</v>
      </c>
      <c r="K83" s="26">
        <f t="shared" ca="1" si="31"/>
        <v>0.10077519379844961</v>
      </c>
    </row>
    <row r="84" spans="1:14" x14ac:dyDescent="0.25">
      <c r="A84" s="1"/>
      <c r="B84" s="43">
        <f t="shared" ca="1" si="27"/>
        <v>0.24922480620155035</v>
      </c>
      <c r="C84" s="43" t="s">
        <v>484</v>
      </c>
      <c r="D84" s="43">
        <f ca="1">COUNTIFS(Report!$AD:$AD,'Graph data'!C84,Report!$B:$B,"&lt;=" &amp; WeeklyTo,Report!$B:$B,"&gt;=" &amp; WeeklyFrom)</f>
        <v>7</v>
      </c>
      <c r="E84" s="43">
        <f t="shared" ca="1" si="28"/>
        <v>15.084</v>
      </c>
      <c r="F84" s="43">
        <f t="shared" ca="1" si="29"/>
        <v>15</v>
      </c>
      <c r="H84" s="43">
        <v>3</v>
      </c>
      <c r="I84" t="str">
        <f ca="1">VLOOKUP(H84,CHOOSE({1,2},$F$82:$F$109,$C$82:$C$109),2,FALSE)</f>
        <v>الجيزة</v>
      </c>
      <c r="J84">
        <f t="shared" ca="1" si="30"/>
        <v>26</v>
      </c>
      <c r="K84" s="26">
        <f t="shared" ca="1" si="31"/>
        <v>0.10077519379844961</v>
      </c>
    </row>
    <row r="85" spans="1:14" x14ac:dyDescent="0.25">
      <c r="A85" s="1"/>
      <c r="B85" s="43">
        <f t="shared" ca="1" si="27"/>
        <v>0.26472868217054263</v>
      </c>
      <c r="C85" s="43" t="s">
        <v>485</v>
      </c>
      <c r="D85" s="43">
        <f ca="1">COUNTIFS(Report!$AD:$AD,'Graph data'!C85,Report!$B:$B,"&lt;=" &amp; WeeklyTo,Report!$B:$B,"&gt;=" &amp; WeeklyFrom)</f>
        <v>10</v>
      </c>
      <c r="E85" s="43">
        <f t="shared" ca="1" si="28"/>
        <v>10.085000000000001</v>
      </c>
      <c r="F85" s="43">
        <f t="shared" ca="1" si="29"/>
        <v>10</v>
      </c>
      <c r="H85" s="43">
        <v>4</v>
      </c>
      <c r="I85" t="str">
        <f ca="1">VLOOKUP(H85,CHOOSE({1,2},$F$82:$F$109,$C$82:$C$109),2,FALSE)</f>
        <v>الدقهلية</v>
      </c>
      <c r="J85">
        <f t="shared" ca="1" si="30"/>
        <v>22</v>
      </c>
      <c r="K85" s="26">
        <f t="shared" ca="1" si="31"/>
        <v>8.5271317829457363E-2</v>
      </c>
    </row>
    <row r="86" spans="1:14" x14ac:dyDescent="0.25">
      <c r="A86" s="1"/>
      <c r="B86" s="43">
        <f t="shared" ca="1" si="27"/>
        <v>0.29573643410852712</v>
      </c>
      <c r="C86" s="43" t="s">
        <v>486</v>
      </c>
      <c r="D86" s="43">
        <f ca="1">COUNTIFS(Report!$AD:$AD,'Graph data'!C86,Report!$B:$B,"&lt;=" &amp; WeeklyTo,Report!$B:$B,"&gt;=" &amp; WeeklyFrom)</f>
        <v>2</v>
      </c>
      <c r="E86" s="43">
        <f t="shared" ca="1" si="28"/>
        <v>19.085999999999999</v>
      </c>
      <c r="F86" s="43">
        <f t="shared" ca="1" si="29"/>
        <v>19</v>
      </c>
      <c r="H86" s="43">
        <v>5</v>
      </c>
      <c r="I86" t="str">
        <f ca="1">VLOOKUP(H86,CHOOSE({1,2},$F$82:$F$109,$C$82:$C$109),2,FALSE)</f>
        <v>الشرقية</v>
      </c>
      <c r="J86">
        <f t="shared" ca="1" si="30"/>
        <v>14</v>
      </c>
      <c r="K86" s="26">
        <f t="shared" ca="1" si="31"/>
        <v>5.4263565891472867E-2</v>
      </c>
    </row>
    <row r="87" spans="1:14" x14ac:dyDescent="0.25">
      <c r="A87" s="1"/>
      <c r="B87" s="43">
        <f t="shared" ca="1" si="27"/>
        <v>0.29961240310077519</v>
      </c>
      <c r="C87" s="43" t="s">
        <v>487</v>
      </c>
      <c r="D87" s="43">
        <f ca="1">COUNTIFS(Report!$AD:$AD,'Graph data'!C87,Report!$B:$B,"&lt;=" &amp; WeeklyTo,Report!$B:$B,"&gt;=" &amp; WeeklyFrom)</f>
        <v>22</v>
      </c>
      <c r="E87" s="43">
        <f t="shared" ca="1" si="28"/>
        <v>4.0869999999999997</v>
      </c>
      <c r="F87" s="43">
        <f t="shared" ca="1" si="29"/>
        <v>4</v>
      </c>
      <c r="H87" s="43">
        <v>6</v>
      </c>
      <c r="I87" t="str">
        <f ca="1">VLOOKUP(H87,CHOOSE({1,2},$F$82:$F$109,$C$82:$C$109),2,FALSE)</f>
        <v>أسيوط</v>
      </c>
      <c r="J87">
        <f t="shared" ca="1" si="30"/>
        <v>13</v>
      </c>
      <c r="K87" s="26">
        <f t="shared" ca="1" si="31"/>
        <v>5.0387596899224806E-2</v>
      </c>
    </row>
    <row r="88" spans="1:14" x14ac:dyDescent="0.25">
      <c r="A88" s="1"/>
      <c r="B88" s="43">
        <f t="shared" ca="1" si="27"/>
        <v>0.30348837209302326</v>
      </c>
      <c r="C88" s="43" t="s">
        <v>488</v>
      </c>
      <c r="D88" s="43">
        <f ca="1">COUNTIFS(Report!$AD:$AD,'Graph data'!C88,Report!$B:$B,"&lt;=" &amp; WeeklyTo,Report!$B:$B,"&gt;=" &amp; WeeklyFrom)</f>
        <v>14</v>
      </c>
      <c r="E88" s="43">
        <f t="shared" ca="1" si="28"/>
        <v>5.0880000000000001</v>
      </c>
      <c r="F88" s="43">
        <f t="shared" ca="1" si="29"/>
        <v>5</v>
      </c>
      <c r="H88" s="43">
        <v>7</v>
      </c>
      <c r="I88" t="str">
        <f ca="1">VLOOKUP(H88,CHOOSE({1,2},$F$82:$F$109,$C$82:$C$109),2,FALSE)</f>
        <v>القليوبية</v>
      </c>
      <c r="J88">
        <f t="shared" ca="1" si="30"/>
        <v>12</v>
      </c>
      <c r="K88" s="26">
        <f t="shared" ca="1" si="31"/>
        <v>4.6511627906976744E-2</v>
      </c>
    </row>
    <row r="89" spans="1:14" x14ac:dyDescent="0.25">
      <c r="A89" s="1"/>
      <c r="B89" s="43">
        <f t="shared" ca="1" si="27"/>
        <v>0.30348837209302326</v>
      </c>
      <c r="C89" s="43" t="s">
        <v>489</v>
      </c>
      <c r="D89" s="43">
        <f ca="1">COUNTIFS(Report!$AD:$AD,'Graph data'!C89,Report!$B:$B,"&lt;=" &amp; WeeklyTo,Report!$B:$B,"&gt;=" &amp; WeeklyFrom)</f>
        <v>12</v>
      </c>
      <c r="E89" s="43">
        <f t="shared" ca="1" si="28"/>
        <v>7.0890000000000004</v>
      </c>
      <c r="F89" s="43">
        <f t="shared" ca="1" si="29"/>
        <v>7</v>
      </c>
      <c r="H89" s="43">
        <v>8</v>
      </c>
      <c r="I89" t="str">
        <f ca="1">VLOOKUP(H89,CHOOSE({1,2},$F$82:$F$109,$C$82:$C$109),2,FALSE)</f>
        <v>البحيرة</v>
      </c>
      <c r="J89">
        <f t="shared" ca="1" si="30"/>
        <v>12</v>
      </c>
      <c r="K89" s="26">
        <f t="shared" ca="1" si="31"/>
        <v>4.6511627906976744E-2</v>
      </c>
    </row>
    <row r="90" spans="1:14" x14ac:dyDescent="0.25">
      <c r="A90" s="1"/>
      <c r="B90" s="43">
        <f t="shared" ca="1" si="27"/>
        <v>0.30736434108527128</v>
      </c>
      <c r="C90" s="43" t="s">
        <v>490</v>
      </c>
      <c r="D90" s="43">
        <f ca="1">COUNTIFS(Report!$AD:$AD,'Graph data'!C90,Report!$B:$B,"&lt;=" &amp; WeeklyTo,Report!$B:$B,"&gt;=" &amp; WeeklyFrom)</f>
        <v>6</v>
      </c>
      <c r="E90" s="43">
        <f t="shared" ca="1" si="28"/>
        <v>17.09</v>
      </c>
      <c r="F90" s="43">
        <f t="shared" ca="1" si="29"/>
        <v>17</v>
      </c>
      <c r="H90" s="43">
        <v>9</v>
      </c>
      <c r="I90" t="str">
        <f ca="1">VLOOKUP(H90,CHOOSE({1,2},$F$82:$F$109,$C$82:$C$109),2,FALSE)</f>
        <v>خارج الجمهورية</v>
      </c>
      <c r="J90">
        <f t="shared" ca="1" si="30"/>
        <v>11</v>
      </c>
      <c r="K90" s="26">
        <f t="shared" ca="1" si="31"/>
        <v>4.2635658914728682E-2</v>
      </c>
    </row>
    <row r="91" spans="1:14" x14ac:dyDescent="0.25">
      <c r="A91" s="1"/>
      <c r="B91" s="43">
        <f t="shared" ca="1" si="27"/>
        <v>0.31124031007751934</v>
      </c>
      <c r="C91" s="43" t="s">
        <v>491</v>
      </c>
      <c r="D91" s="43">
        <f ca="1">COUNTIFS(Report!$AD:$AD,'Graph data'!C91,Report!$B:$B,"&lt;=" &amp; WeeklyTo,Report!$B:$B,"&gt;=" &amp; WeeklyFrom)</f>
        <v>8</v>
      </c>
      <c r="E91" s="43">
        <f t="shared" ca="1" si="28"/>
        <v>12.090999999999999</v>
      </c>
      <c r="F91" s="43">
        <f t="shared" ca="1" si="29"/>
        <v>12</v>
      </c>
      <c r="H91" s="43">
        <v>10</v>
      </c>
      <c r="I91" t="str">
        <f ca="1">VLOOKUP(H91,CHOOSE({1,2},$F$82:$F$109,$C$82:$C$109),2,FALSE)</f>
        <v>السويس</v>
      </c>
      <c r="J91">
        <f t="shared" ca="1" si="30"/>
        <v>10</v>
      </c>
      <c r="K91" s="26">
        <f t="shared" ca="1" si="31"/>
        <v>3.875968992248062E-2</v>
      </c>
    </row>
    <row r="92" spans="1:14" x14ac:dyDescent="0.25">
      <c r="A92" s="1"/>
      <c r="B92" s="43">
        <f t="shared" ca="1" si="27"/>
        <v>0.31124031007751934</v>
      </c>
      <c r="C92" s="43" t="s">
        <v>492</v>
      </c>
      <c r="D92" s="43">
        <f ca="1">COUNTIFS(Report!$AD:$AD,'Graph data'!C92,Report!$B:$B,"&lt;=" &amp; WeeklyTo,Report!$B:$B,"&gt;=" &amp; WeeklyFrom)</f>
        <v>5</v>
      </c>
      <c r="E92" s="43">
        <f t="shared" ca="1" si="28"/>
        <v>18.091999999999999</v>
      </c>
      <c r="F92" s="43">
        <f t="shared" ca="1" si="29"/>
        <v>18</v>
      </c>
      <c r="H92" s="43">
        <v>11</v>
      </c>
      <c r="I92" t="str">
        <f ca="1">VLOOKUP(H92,CHOOSE({1,2},$F$82:$F$109,$C$82:$C$109),2,FALSE)</f>
        <v>قنا</v>
      </c>
      <c r="J92">
        <f t="shared" ca="1" si="30"/>
        <v>10</v>
      </c>
      <c r="K92" s="26">
        <f t="shared" ca="1" si="31"/>
        <v>3.875968992248062E-2</v>
      </c>
    </row>
    <row r="93" spans="1:14" x14ac:dyDescent="0.25">
      <c r="A93" s="1"/>
      <c r="B93" s="43">
        <f t="shared" ca="1" si="27"/>
        <v>0.31899224806201548</v>
      </c>
      <c r="C93" s="43" t="s">
        <v>493</v>
      </c>
      <c r="D93" s="43">
        <f ca="1">COUNTIFS(Report!$AD:$AD,'Graph data'!C93,Report!$B:$B,"&lt;=" &amp; WeeklyTo,Report!$B:$B,"&gt;=" &amp; WeeklyFrom)</f>
        <v>12</v>
      </c>
      <c r="E93" s="43">
        <f t="shared" ca="1" si="28"/>
        <v>7.093</v>
      </c>
      <c r="F93" s="43">
        <f t="shared" ca="1" si="29"/>
        <v>8</v>
      </c>
      <c r="H93" s="43">
        <v>12</v>
      </c>
      <c r="I93" t="str">
        <f ca="1">VLOOKUP(H93,CHOOSE({1,2},$F$82:$F$109,$C$82:$C$109),2,FALSE)</f>
        <v>الغربية</v>
      </c>
      <c r="J93">
        <f t="shared" ca="1" si="30"/>
        <v>8</v>
      </c>
      <c r="K93" s="26">
        <f t="shared" ca="1" si="31"/>
        <v>3.1007751937984496E-2</v>
      </c>
    </row>
    <row r="94" spans="1:14" x14ac:dyDescent="0.25">
      <c r="A94" s="1"/>
      <c r="B94" s="43">
        <f t="shared" ca="1" si="27"/>
        <v>0.31899224806201548</v>
      </c>
      <c r="C94" s="43" t="s">
        <v>494</v>
      </c>
      <c r="D94" s="43">
        <f ca="1">COUNTIFS(Report!$AD:$AD,'Graph data'!C94,Report!$B:$B,"&lt;=" &amp; WeeklyTo,Report!$B:$B,"&gt;=" &amp; WeeklyFrom)</f>
        <v>2</v>
      </c>
      <c r="E94" s="43">
        <f t="shared" ca="1" si="28"/>
        <v>19.094000000000001</v>
      </c>
      <c r="F94" s="43">
        <f t="shared" ca="1" si="29"/>
        <v>20</v>
      </c>
      <c r="H94" s="43">
        <v>13</v>
      </c>
      <c r="I94" t="str">
        <f ca="1">VLOOKUP(H94,CHOOSE({1,2},$F$82:$F$109,$C$82:$C$109),2,FALSE)</f>
        <v>المنيا</v>
      </c>
      <c r="J94">
        <f t="shared" ca="1" si="30"/>
        <v>8</v>
      </c>
      <c r="K94" s="26">
        <f t="shared" ca="1" si="31"/>
        <v>3.1007751937984496E-2</v>
      </c>
    </row>
    <row r="95" spans="1:14" x14ac:dyDescent="0.25">
      <c r="A95" s="1"/>
      <c r="B95" s="43">
        <f t="shared" ca="1" si="27"/>
        <v>0.31899224806201548</v>
      </c>
      <c r="C95" s="43" t="s">
        <v>495</v>
      </c>
      <c r="D95" s="43">
        <f ca="1">COUNTIFS(Report!$AD:$AD,'Graph data'!C95,Report!$B:$B,"&lt;=" &amp; WeeklyTo,Report!$B:$B,"&gt;=" &amp; WeeklyFrom)</f>
        <v>26</v>
      </c>
      <c r="E95" s="43">
        <f t="shared" ca="1" si="28"/>
        <v>2.0950000000000002</v>
      </c>
      <c r="F95" s="43">
        <f t="shared" ca="1" si="29"/>
        <v>3</v>
      </c>
      <c r="H95" s="43">
        <v>14</v>
      </c>
      <c r="I95" t="str">
        <f ca="1">VLOOKUP(H95,CHOOSE({1,2},$F$82:$F$109,$C$82:$C$109),2,FALSE)</f>
        <v>سوهاج</v>
      </c>
      <c r="J95">
        <f t="shared" ca="1" si="30"/>
        <v>8</v>
      </c>
      <c r="K95" s="26">
        <f t="shared" ca="1" si="31"/>
        <v>3.1007751937984496E-2</v>
      </c>
    </row>
    <row r="96" spans="1:14" x14ac:dyDescent="0.25">
      <c r="A96" s="1"/>
      <c r="B96" s="43">
        <f t="shared" ca="1" si="27"/>
        <v>0.32286821705426355</v>
      </c>
      <c r="C96" s="43" t="s">
        <v>496</v>
      </c>
      <c r="D96" s="43">
        <f ca="1">COUNTIFS(Report!$AD:$AD,'Graph data'!C96,Report!$B:$B,"&lt;=" &amp; WeeklyTo,Report!$B:$B,"&gt;=" &amp; WeeklyFrom)</f>
        <v>2</v>
      </c>
      <c r="E96" s="43">
        <f t="shared" ca="1" si="28"/>
        <v>19.096</v>
      </c>
      <c r="F96" s="43">
        <f t="shared" ca="1" si="29"/>
        <v>21</v>
      </c>
      <c r="H96" s="43">
        <v>15</v>
      </c>
      <c r="I96" t="str">
        <f ca="1">VLOOKUP(H96,CHOOSE({1,2},$F$82:$F$109,$C$82:$C$109),2,FALSE)</f>
        <v>بورسعيد</v>
      </c>
      <c r="J96">
        <f t="shared" ca="1" si="30"/>
        <v>7</v>
      </c>
      <c r="K96" s="26">
        <f t="shared" ca="1" si="31"/>
        <v>2.7131782945736434E-2</v>
      </c>
    </row>
    <row r="97" spans="1:11" x14ac:dyDescent="0.25">
      <c r="A97" s="1"/>
      <c r="B97" s="43">
        <f t="shared" ca="1" si="27"/>
        <v>0.32286821705426355</v>
      </c>
      <c r="C97" s="43" t="s">
        <v>497</v>
      </c>
      <c r="D97" s="43">
        <f ca="1">COUNTIFS(Report!$AD:$AD,'Graph data'!C97,Report!$B:$B,"&lt;=" &amp; WeeklyTo,Report!$B:$B,"&gt;=" &amp; WeeklyFrom)</f>
        <v>0</v>
      </c>
      <c r="E97" s="43">
        <f t="shared" ca="1" si="28"/>
        <v>22.097000000000001</v>
      </c>
      <c r="F97" s="43">
        <f t="shared" ca="1" si="29"/>
        <v>22</v>
      </c>
      <c r="H97" s="43">
        <v>16</v>
      </c>
      <c r="I97" t="str">
        <f ca="1">VLOOKUP(H97,CHOOSE({1,2},$F$82:$F$109,$C$82:$C$109),2,FALSE)</f>
        <v>أسوان</v>
      </c>
      <c r="J97">
        <f t="shared" ca="1" si="30"/>
        <v>7</v>
      </c>
      <c r="K97" s="26">
        <f t="shared" ca="1" si="31"/>
        <v>2.7131782945736434E-2</v>
      </c>
    </row>
    <row r="98" spans="1:11" x14ac:dyDescent="0.25">
      <c r="A98" s="1"/>
      <c r="B98" s="43">
        <f t="shared" ca="1" si="27"/>
        <v>0.32674418604651162</v>
      </c>
      <c r="C98" s="43" t="s">
        <v>498</v>
      </c>
      <c r="D98" s="43">
        <f ca="1">COUNTIFS(Report!$AD:$AD,'Graph data'!C98,Report!$B:$B,"&lt;=" &amp; WeeklyTo,Report!$B:$B,"&gt;=" &amp; WeeklyFrom)</f>
        <v>8</v>
      </c>
      <c r="E98" s="43">
        <f t="shared" ca="1" si="28"/>
        <v>12.098000000000001</v>
      </c>
      <c r="F98" s="43">
        <f t="shared" ca="1" si="29"/>
        <v>13</v>
      </c>
      <c r="H98" s="43">
        <v>17</v>
      </c>
      <c r="I98" t="str">
        <f ca="1">VLOOKUP(H98,CHOOSE({1,2},$F$82:$F$109,$C$82:$C$109),2,FALSE)</f>
        <v>كفر الشيخ</v>
      </c>
      <c r="J98">
        <f t="shared" ca="1" si="30"/>
        <v>6</v>
      </c>
      <c r="K98" s="26">
        <f t="shared" ca="1" si="31"/>
        <v>2.3255813953488372E-2</v>
      </c>
    </row>
    <row r="99" spans="1:11" x14ac:dyDescent="0.25">
      <c r="A99" s="1"/>
      <c r="B99" s="43">
        <f t="shared" ca="1" si="27"/>
        <v>0.33062015503875969</v>
      </c>
      <c r="C99" s="43" t="s">
        <v>499</v>
      </c>
      <c r="D99" s="43">
        <f ca="1">COUNTIFS(Report!$AD:$AD,'Graph data'!C99,Report!$B:$B,"&lt;=" &amp; WeeklyTo,Report!$B:$B,"&gt;=" &amp; WeeklyFrom)</f>
        <v>13</v>
      </c>
      <c r="E99" s="43">
        <f t="shared" ca="1" si="28"/>
        <v>6.0990000000000002</v>
      </c>
      <c r="F99" s="43">
        <f t="shared" ca="1" si="29"/>
        <v>6</v>
      </c>
      <c r="H99" s="43">
        <v>18</v>
      </c>
      <c r="I99" t="str">
        <f ca="1">VLOOKUP(H99,CHOOSE({1,2},$F$82:$F$109,$C$82:$C$109),2,FALSE)</f>
        <v>المنوفية</v>
      </c>
      <c r="J99">
        <f t="shared" ca="1" si="30"/>
        <v>5</v>
      </c>
      <c r="K99" s="26">
        <f t="shared" ca="1" si="31"/>
        <v>1.937984496124031E-2</v>
      </c>
    </row>
    <row r="100" spans="1:11" x14ac:dyDescent="0.25">
      <c r="A100" s="1"/>
      <c r="B100" s="43">
        <f t="shared" ca="1" si="27"/>
        <v>0.34224806201550384</v>
      </c>
      <c r="C100" s="43" t="s">
        <v>500</v>
      </c>
      <c r="D100" s="43">
        <f ca="1">COUNTIFS(Report!$AD:$AD,'Graph data'!C100,Report!$B:$B,"&lt;=" &amp; WeeklyTo,Report!$B:$B,"&gt;=" &amp; WeeklyFrom)</f>
        <v>8</v>
      </c>
      <c r="E100" s="43">
        <f t="shared" ca="1" si="28"/>
        <v>12.1</v>
      </c>
      <c r="F100" s="43">
        <f t="shared" ca="1" si="29"/>
        <v>14</v>
      </c>
      <c r="H100" s="43">
        <v>19</v>
      </c>
      <c r="I100" t="str">
        <f ca="1">VLOOKUP(H100,CHOOSE({1,2},$F$82:$F$109,$C$82:$C$109),2,FALSE)</f>
        <v>دمياط</v>
      </c>
      <c r="J100">
        <f t="shared" ca="1" si="30"/>
        <v>2</v>
      </c>
      <c r="K100" s="26">
        <f t="shared" ca="1" si="31"/>
        <v>7.7519379844961239E-3</v>
      </c>
    </row>
    <row r="101" spans="1:11" x14ac:dyDescent="0.25">
      <c r="A101" s="1"/>
      <c r="B101" s="43">
        <f t="shared" ca="1" si="27"/>
        <v>0.34224806201550384</v>
      </c>
      <c r="C101" s="43" t="s">
        <v>501</v>
      </c>
      <c r="D101" s="43">
        <f ca="1">COUNTIFS(Report!$AD:$AD,'Graph data'!C101,Report!$B:$B,"&lt;=" &amp; WeeklyTo,Report!$B:$B,"&gt;=" &amp; WeeklyFrom)</f>
        <v>10</v>
      </c>
      <c r="E101" s="43">
        <f t="shared" ca="1" si="28"/>
        <v>10.101000000000001</v>
      </c>
      <c r="F101" s="43">
        <f t="shared" ca="1" si="29"/>
        <v>11</v>
      </c>
      <c r="H101" s="43">
        <v>20</v>
      </c>
      <c r="I101" t="str">
        <f ca="1">VLOOKUP(H101,CHOOSE({1,2},$F$82:$F$109,$C$82:$C$109),2,FALSE)</f>
        <v>الإسماعيلية</v>
      </c>
      <c r="J101">
        <f t="shared" ca="1" si="30"/>
        <v>2</v>
      </c>
      <c r="K101" s="26">
        <f t="shared" ca="1" si="31"/>
        <v>7.7519379844961239E-3</v>
      </c>
    </row>
    <row r="102" spans="1:11" x14ac:dyDescent="0.25">
      <c r="A102" s="1"/>
      <c r="B102" s="43">
        <f t="shared" ca="1" si="27"/>
        <v>0.34224806201550384</v>
      </c>
      <c r="C102" s="43" t="s">
        <v>502</v>
      </c>
      <c r="D102" s="43">
        <f ca="1">COUNTIFS(Report!$AD:$AD,'Graph data'!C102,Report!$B:$B,"&lt;=" &amp; WeeklyTo,Report!$B:$B,"&gt;=" &amp; WeeklyFrom)</f>
        <v>7</v>
      </c>
      <c r="E102" s="43">
        <f t="shared" ca="1" si="28"/>
        <v>15.102</v>
      </c>
      <c r="F102" s="43">
        <f t="shared" ca="1" si="29"/>
        <v>16</v>
      </c>
      <c r="H102" s="43">
        <v>21</v>
      </c>
      <c r="I102" t="str">
        <f ca="1">VLOOKUP(H102,CHOOSE({1,2},$F$82:$F$109,$C$82:$C$109),2,FALSE)</f>
        <v>بني سويف</v>
      </c>
      <c r="J102">
        <f t="shared" ca="1" si="30"/>
        <v>2</v>
      </c>
      <c r="K102" s="26">
        <f t="shared" ca="1" si="31"/>
        <v>7.7519379844961239E-3</v>
      </c>
    </row>
    <row r="103" spans="1:11" x14ac:dyDescent="0.25">
      <c r="A103" s="1"/>
      <c r="B103" s="43">
        <f t="shared" ca="1" si="27"/>
        <v>0.35</v>
      </c>
      <c r="C103" s="43" t="s">
        <v>503</v>
      </c>
      <c r="D103" s="43">
        <f ca="1">COUNTIFS(Report!$AD:$AD,'Graph data'!C103,Report!$B:$B,"&lt;=" &amp; WeeklyTo,Report!$B:$B,"&gt;=" &amp; WeeklyFrom)</f>
        <v>0</v>
      </c>
      <c r="E103" s="43">
        <f t="shared" ca="1" si="28"/>
        <v>22.103000000000002</v>
      </c>
      <c r="F103" s="43">
        <f t="shared" ca="1" si="29"/>
        <v>23</v>
      </c>
      <c r="H103" s="43">
        <v>22</v>
      </c>
      <c r="I103" t="str">
        <f ca="1">VLOOKUP(H103,CHOOSE({1,2},$F$82:$F$109,$C$82:$C$109),2,FALSE)</f>
        <v>الفيوم</v>
      </c>
      <c r="J103">
        <f t="shared" ca="1" si="30"/>
        <v>0</v>
      </c>
      <c r="K103" s="26">
        <f t="shared" ca="1" si="31"/>
        <v>0</v>
      </c>
    </row>
    <row r="104" spans="1:11" x14ac:dyDescent="0.25">
      <c r="A104" s="1"/>
      <c r="B104" s="43">
        <f t="shared" ca="1" si="27"/>
        <v>0.35</v>
      </c>
      <c r="C104" s="43" t="s">
        <v>504</v>
      </c>
      <c r="D104" s="43">
        <f ca="1">COUNTIFS(Report!$AD:$AD,'Graph data'!C104,Report!$B:$B,"&lt;=" &amp; WeeklyTo,Report!$B:$B,"&gt;=" &amp; WeeklyFrom)</f>
        <v>0</v>
      </c>
      <c r="E104" s="43">
        <f t="shared" ca="1" si="28"/>
        <v>22.103999999999999</v>
      </c>
      <c r="F104" s="43">
        <f t="shared" ca="1" si="29"/>
        <v>24</v>
      </c>
      <c r="H104" s="43">
        <v>23</v>
      </c>
      <c r="I104" t="str">
        <f ca="1">VLOOKUP(H104,CHOOSE({1,2},$F$82:$F$109,$C$82:$C$109),2,FALSE)</f>
        <v>الأقصر</v>
      </c>
      <c r="J104">
        <f t="shared" ca="1" si="30"/>
        <v>0</v>
      </c>
      <c r="K104" s="26">
        <f t="shared" ca="1" si="31"/>
        <v>0</v>
      </c>
    </row>
    <row r="105" spans="1:11" x14ac:dyDescent="0.25">
      <c r="A105" s="1"/>
      <c r="B105" s="43">
        <f t="shared" ca="1" si="27"/>
        <v>0.35</v>
      </c>
      <c r="C105" s="43" t="s">
        <v>505</v>
      </c>
      <c r="D105" s="43">
        <f ca="1">COUNTIFS(Report!$AD:$AD,'Graph data'!C105,Report!$B:$B,"&lt;=" &amp; WeeklyTo,Report!$B:$B,"&gt;=" &amp; WeeklyFrom)</f>
        <v>0</v>
      </c>
      <c r="E105" s="43">
        <f t="shared" ca="1" si="28"/>
        <v>22.105</v>
      </c>
      <c r="F105" s="43">
        <f t="shared" ca="1" si="29"/>
        <v>25</v>
      </c>
      <c r="H105" s="43">
        <v>24</v>
      </c>
      <c r="I105" t="str">
        <f ca="1">VLOOKUP(H105,CHOOSE({1,2},$F$82:$F$109,$C$82:$C$109),2,FALSE)</f>
        <v>البحر الأحمر</v>
      </c>
      <c r="J105">
        <f t="shared" ca="1" si="30"/>
        <v>0</v>
      </c>
      <c r="K105" s="26">
        <f t="shared" ca="1" si="31"/>
        <v>0</v>
      </c>
    </row>
    <row r="106" spans="1:11" x14ac:dyDescent="0.25">
      <c r="A106" s="1"/>
      <c r="B106" s="43">
        <f t="shared" ca="1" si="27"/>
        <v>0.35</v>
      </c>
      <c r="C106" s="43" t="s">
        <v>506</v>
      </c>
      <c r="D106" s="43">
        <f ca="1">COUNTIFS(Report!$AD:$AD,'Graph data'!C106,Report!$B:$B,"&lt;=" &amp; WeeklyTo,Report!$B:$B,"&gt;=" &amp; WeeklyFrom)</f>
        <v>0</v>
      </c>
      <c r="E106" s="43">
        <f t="shared" ca="1" si="28"/>
        <v>22.106000000000002</v>
      </c>
      <c r="F106" s="43">
        <f t="shared" ca="1" si="29"/>
        <v>26</v>
      </c>
      <c r="H106" s="43">
        <v>25</v>
      </c>
      <c r="I106" t="str">
        <f ca="1">VLOOKUP(H106,CHOOSE({1,2},$F$82:$F$109,$C$82:$C$109),2,FALSE)</f>
        <v>الوادى الجديد</v>
      </c>
      <c r="J106">
        <f t="shared" ca="1" si="30"/>
        <v>0</v>
      </c>
      <c r="K106" s="26">
        <f t="shared" ca="1" si="31"/>
        <v>0</v>
      </c>
    </row>
    <row r="107" spans="1:11" x14ac:dyDescent="0.25">
      <c r="A107" s="1"/>
      <c r="B107" s="43">
        <f t="shared" ca="1" si="27"/>
        <v>0.35</v>
      </c>
      <c r="C107" s="43" t="s">
        <v>507</v>
      </c>
      <c r="D107" s="43">
        <f ca="1">COUNTIFS(Report!$AD:$AD,'Graph data'!C107,Report!$B:$B,"&lt;=" &amp; WeeklyTo,Report!$B:$B,"&gt;=" &amp; WeeklyFrom)</f>
        <v>0</v>
      </c>
      <c r="E107" s="43">
        <f t="shared" ca="1" si="28"/>
        <v>22.106999999999999</v>
      </c>
      <c r="F107" s="43">
        <f t="shared" ca="1" si="29"/>
        <v>27</v>
      </c>
      <c r="H107" s="43">
        <v>26</v>
      </c>
      <c r="I107" t="str">
        <f ca="1">VLOOKUP(H107,CHOOSE({1,2},$F$82:$F$109,$C$82:$C$109),2,FALSE)</f>
        <v>مطروح</v>
      </c>
      <c r="J107">
        <f t="shared" ca="1" si="30"/>
        <v>0</v>
      </c>
      <c r="K107" s="26">
        <f t="shared" ca="1" si="31"/>
        <v>0</v>
      </c>
    </row>
    <row r="108" spans="1:11" x14ac:dyDescent="0.25">
      <c r="A108" s="1"/>
      <c r="B108" s="43">
        <f t="shared" ca="1" si="27"/>
        <v>0.35</v>
      </c>
      <c r="C108" s="43" t="s">
        <v>508</v>
      </c>
      <c r="D108" s="43">
        <f ca="1">COUNTIFS(Report!$AD:$AD,'Graph data'!C108,Report!$B:$B,"&lt;=" &amp; WeeklyTo,Report!$B:$B,"&gt;=" &amp; WeeklyFrom)</f>
        <v>0</v>
      </c>
      <c r="E108" s="43">
        <f t="shared" ca="1" si="28"/>
        <v>22.108000000000001</v>
      </c>
      <c r="F108" s="43">
        <f t="shared" ca="1" si="29"/>
        <v>28</v>
      </c>
      <c r="H108" s="43">
        <v>27</v>
      </c>
      <c r="I108" t="str">
        <f ca="1">VLOOKUP(H108,CHOOSE({1,2},$F$82:$F$109,$C$82:$C$109),2,FALSE)</f>
        <v>شمال سيناء</v>
      </c>
      <c r="J108">
        <f t="shared" ca="1" si="30"/>
        <v>0</v>
      </c>
      <c r="K108" s="26">
        <f t="shared" ca="1" si="31"/>
        <v>0</v>
      </c>
    </row>
    <row r="109" spans="1:11" x14ac:dyDescent="0.25">
      <c r="A109" s="1"/>
      <c r="B109" s="43">
        <f t="shared" ca="1" si="27"/>
        <v>0.35</v>
      </c>
      <c r="C109" s="43" t="s">
        <v>509</v>
      </c>
      <c r="D109" s="43">
        <f ca="1">COUNTIFS(Report!$AD:$AD,'Graph data'!C109,Report!$B:$B,"&lt;=" &amp; WeeklyTo,Report!$B:$B,"&gt;=" &amp; WeeklyFrom)</f>
        <v>11</v>
      </c>
      <c r="E109" s="43">
        <f t="shared" ca="1" si="28"/>
        <v>9.109</v>
      </c>
      <c r="F109" s="43">
        <f t="shared" ca="1" si="29"/>
        <v>9</v>
      </c>
      <c r="H109" s="43">
        <v>28</v>
      </c>
      <c r="I109" t="str">
        <f ca="1">VLOOKUP(H109,CHOOSE({1,2},$F$82:$F$109,$C$82:$C$109),2,FALSE)</f>
        <v>جنوب سيناء</v>
      </c>
      <c r="J109">
        <f t="shared" ca="1" si="30"/>
        <v>0</v>
      </c>
      <c r="K109" s="26">
        <f t="shared" ca="1" si="31"/>
        <v>0</v>
      </c>
    </row>
    <row r="110" spans="1:11" x14ac:dyDescent="0.25">
      <c r="A110" s="1"/>
    </row>
    <row r="111" spans="1:11" x14ac:dyDescent="0.25">
      <c r="A111" s="1"/>
    </row>
    <row r="112" spans="1:11" x14ac:dyDescent="0.25">
      <c r="A112" s="1"/>
    </row>
    <row r="113" spans="1:51" x14ac:dyDescent="0.25">
      <c r="A113" s="1"/>
      <c r="E113" s="43" t="s">
        <v>358</v>
      </c>
      <c r="G113" s="43" t="s">
        <v>357</v>
      </c>
      <c r="H113" s="43" t="s">
        <v>2323</v>
      </c>
    </row>
    <row r="114" spans="1:51" x14ac:dyDescent="0.25">
      <c r="A114" s="1"/>
      <c r="C114" s="43" t="str">
        <f>"بيان بالإستفسارات المرسلة عن طريق الموقع الإليكترونى"&amp;TitleAddedText &amp; " على مدار اليوم"</f>
        <v>بيان بالإستفسارات المرسلة عن طريق الموقع الإليكترونى
لشهر سبتمبر 2017 على مدار اليوم</v>
      </c>
      <c r="E114" s="43" t="b">
        <v>0</v>
      </c>
      <c r="G114" s="43" t="b">
        <v>0</v>
      </c>
      <c r="H114" s="43" t="str">
        <f>CHOOSE(E114*1+G114*2+1,"*","M","F","*")</f>
        <v>*</v>
      </c>
    </row>
    <row r="115" spans="1:51" x14ac:dyDescent="0.25">
      <c r="A115" s="1"/>
    </row>
    <row r="116" spans="1:51" x14ac:dyDescent="0.25">
      <c r="A116" s="1"/>
      <c r="D116" s="50">
        <v>0</v>
      </c>
      <c r="E116" s="50">
        <v>4.1666666666666664E-2</v>
      </c>
      <c r="F116" s="50">
        <v>8.3333333333333329E-2</v>
      </c>
      <c r="G116" s="50">
        <v>0.125</v>
      </c>
      <c r="H116" s="50">
        <v>0.16666666666666699</v>
      </c>
      <c r="I116" s="29">
        <v>0.20833333333333301</v>
      </c>
      <c r="J116" s="29">
        <v>0.25</v>
      </c>
      <c r="K116" s="29">
        <v>0.29166666666666702</v>
      </c>
      <c r="L116" s="29">
        <v>0.33333333333333298</v>
      </c>
      <c r="M116" s="29">
        <v>0.375</v>
      </c>
      <c r="N116" s="29">
        <v>0.41666666666666702</v>
      </c>
      <c r="O116" s="29">
        <v>0.45833333333333298</v>
      </c>
      <c r="P116" s="29">
        <v>0.5</v>
      </c>
      <c r="Q116" s="29">
        <v>0.54166666666666696</v>
      </c>
      <c r="R116" s="29">
        <v>0.58333333333333304</v>
      </c>
      <c r="S116" s="29">
        <v>0.625</v>
      </c>
      <c r="T116" s="29">
        <v>0.66666666666666696</v>
      </c>
      <c r="U116" s="29">
        <v>0.70833333333333304</v>
      </c>
      <c r="V116" s="29">
        <v>0.75</v>
      </c>
      <c r="W116" s="29">
        <v>0.79166666666666696</v>
      </c>
      <c r="X116" s="29">
        <v>0.83333333333333304</v>
      </c>
      <c r="Y116" s="29">
        <v>0.875</v>
      </c>
      <c r="Z116" s="29">
        <v>0.91666666666666696</v>
      </c>
      <c r="AA116" s="29">
        <v>0.95833333333333304</v>
      </c>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row>
    <row r="117" spans="1:51" x14ac:dyDescent="0.25">
      <c r="A117" s="1"/>
      <c r="C117" s="43" t="str">
        <f t="shared" ref="C117:C122" ca="1" si="32">V3</f>
        <v>استفسار عن مسار الطرد</v>
      </c>
      <c r="D117" s="43">
        <f ca="1">COUNTIFS(Report!$B:$B,"&lt;=" &amp; WeeklyTo,Report!$B:$B,"&gt;=" &amp; WeeklyFrom,Report!$C:$C,"&gt;=" &amp; 'Graph data'!D$116,Report!$C:$C,"&lt;" &amp; 'Graph data'!E$116,Report!$I:$I,'Graph data'!$C117,Report!$AC:$AC,$H$114)</f>
        <v>4</v>
      </c>
      <c r="E117" s="43">
        <f ca="1">COUNTIFS(Report!$B:$B,"&lt;=" &amp; WeeklyTo,Report!$B:$B,"&gt;=" &amp; WeeklyFrom,Report!$C:$C,"&gt;=" &amp; 'Graph data'!E$116,Report!$C:$C,"&lt;" &amp; 'Graph data'!F$116,Report!$I:$I,'Graph data'!$C117,Report!$AC:$AC,$H$114)</f>
        <v>2</v>
      </c>
      <c r="F117" s="43">
        <f ca="1">COUNTIFS(Report!$B:$B,"&lt;=" &amp; WeeklyTo,Report!$B:$B,"&gt;=" &amp; WeeklyFrom,Report!$C:$C,"&gt;=" &amp; 'Graph data'!F$116,Report!$C:$C,"&lt;" &amp; 'Graph data'!G$116,Report!$I:$I,'Graph data'!$C117,Report!$AC:$AC,$H$114)</f>
        <v>2</v>
      </c>
      <c r="G117" s="43">
        <f ca="1">COUNTIFS(Report!$B:$B,"&lt;=" &amp; WeeklyTo,Report!$B:$B,"&gt;=" &amp; WeeklyFrom,Report!$C:$C,"&gt;=" &amp; 'Graph data'!G$116,Report!$C:$C,"&lt;" &amp; 'Graph data'!H$116,Report!$I:$I,'Graph data'!$C117,Report!$AC:$AC,$H$114)</f>
        <v>0</v>
      </c>
      <c r="H117" s="43">
        <f ca="1">COUNTIFS(Report!$B:$B,"&lt;=" &amp; WeeklyTo,Report!$B:$B,"&gt;=" &amp; WeeklyFrom,Report!$C:$C,"&gt;=" &amp; 'Graph data'!H$116,Report!$C:$C,"&lt;" &amp; 'Graph data'!I$116,Report!$I:$I,'Graph data'!$C117,Report!$AC:$AC,$H$114)</f>
        <v>1</v>
      </c>
      <c r="I117">
        <f ca="1">COUNTIFS(Report!$B:$B,"&lt;=" &amp; WeeklyTo,Report!$B:$B,"&gt;=" &amp; WeeklyFrom,Report!$C:$C,"&gt;=" &amp; 'Graph data'!I$116,Report!$C:$C,"&lt;" &amp; 'Graph data'!J$116,Report!$I:$I,'Graph data'!$C117,Report!$AC:$AC,$H$114)</f>
        <v>1</v>
      </c>
      <c r="J117">
        <f ca="1">COUNTIFS(Report!$B:$B,"&lt;=" &amp; WeeklyTo,Report!$B:$B,"&gt;=" &amp; WeeklyFrom,Report!$C:$C,"&gt;=" &amp; 'Graph data'!J$116,Report!$C:$C,"&lt;" &amp; 'Graph data'!K$116,Report!$I:$I,'Graph data'!$C117,Report!$AC:$AC,$H$114)</f>
        <v>3</v>
      </c>
      <c r="K117">
        <f ca="1">COUNTIFS(Report!$B:$B,"&lt;=" &amp; WeeklyTo,Report!$B:$B,"&gt;=" &amp; WeeklyFrom,Report!$C:$C,"&gt;=" &amp; 'Graph data'!K$116,Report!$C:$C,"&lt;" &amp; 'Graph data'!L$116,Report!$I:$I,'Graph data'!$C117,Report!$AC:$AC,$H$114)</f>
        <v>4</v>
      </c>
      <c r="L117">
        <f ca="1">COUNTIFS(Report!$B:$B,"&lt;=" &amp; WeeklyTo,Report!$B:$B,"&gt;=" &amp; WeeklyFrom,Report!$C:$C,"&gt;=" &amp; 'Graph data'!L$116,Report!$C:$C,"&lt;" &amp; 'Graph data'!M$116,Report!$I:$I,'Graph data'!$C117,Report!$AC:$AC,$H$114)</f>
        <v>4</v>
      </c>
      <c r="M117">
        <f ca="1">COUNTIFS(Report!$B:$B,"&lt;=" &amp; WeeklyTo,Report!$B:$B,"&gt;=" &amp; WeeklyFrom,Report!$C:$C,"&gt;=" &amp; 'Graph data'!M$116,Report!$C:$C,"&lt;" &amp; 'Graph data'!N$116,Report!$I:$I,'Graph data'!$C117,Report!$AC:$AC,$H$114)</f>
        <v>8</v>
      </c>
      <c r="N117">
        <f ca="1">COUNTIFS(Report!$B:$B,"&lt;=" &amp; WeeklyTo,Report!$B:$B,"&gt;=" &amp; WeeklyFrom,Report!$C:$C,"&gt;=" &amp; 'Graph data'!N$116,Report!$C:$C,"&lt;" &amp; 'Graph data'!O$116,Report!$I:$I,'Graph data'!$C117,Report!$AC:$AC,$H$114)</f>
        <v>6</v>
      </c>
      <c r="O117">
        <f ca="1">COUNTIFS(Report!$B:$B,"&lt;=" &amp; WeeklyTo,Report!$B:$B,"&gt;=" &amp; WeeklyFrom,Report!$C:$C,"&gt;=" &amp; 'Graph data'!O$116,Report!$C:$C,"&lt;" &amp; 'Graph data'!P$116,Report!$I:$I,'Graph data'!$C117,Report!$AC:$AC,$H$114)</f>
        <v>17</v>
      </c>
      <c r="P117">
        <f ca="1">COUNTIFS(Report!$B:$B,"&lt;=" &amp; WeeklyTo,Report!$B:$B,"&gt;=" &amp; WeeklyFrom,Report!$C:$C,"&gt;=" &amp; 'Graph data'!P$116,Report!$C:$C,"&lt;" &amp; 'Graph data'!Q$116,Report!$I:$I,'Graph data'!$C117,Report!$AC:$AC,$H$114)</f>
        <v>10</v>
      </c>
      <c r="Q117">
        <f ca="1">COUNTIFS(Report!$B:$B,"&lt;=" &amp; WeeklyTo,Report!$B:$B,"&gt;=" &amp; WeeklyFrom,Report!$C:$C,"&gt;=" &amp; 'Graph data'!Q$116,Report!$C:$C,"&lt;" &amp; 'Graph data'!R$116,Report!$I:$I,'Graph data'!$C117,Report!$AC:$AC,$H$114)</f>
        <v>23</v>
      </c>
      <c r="R117">
        <f ca="1">COUNTIFS(Report!$B:$B,"&lt;=" &amp; WeeklyTo,Report!$B:$B,"&gt;=" &amp; WeeklyFrom,Report!$C:$C,"&gt;=" &amp; 'Graph data'!R$116,Report!$C:$C,"&lt;" &amp; 'Graph data'!S$116,Report!$I:$I,'Graph data'!$C117,Report!$AC:$AC,$H$114)</f>
        <v>12</v>
      </c>
      <c r="S117">
        <f ca="1">COUNTIFS(Report!$B:$B,"&lt;=" &amp; WeeklyTo,Report!$B:$B,"&gt;=" &amp; WeeklyFrom,Report!$C:$C,"&gt;=" &amp; 'Graph data'!S$116,Report!$C:$C,"&lt;" &amp; 'Graph data'!T$116,Report!$I:$I,'Graph data'!$C117,Report!$AC:$AC,$H$114)</f>
        <v>8</v>
      </c>
      <c r="T117">
        <f ca="1">COUNTIFS(Report!$B:$B,"&lt;=" &amp; WeeklyTo,Report!$B:$B,"&gt;=" &amp; WeeklyFrom,Report!$C:$C,"&gt;=" &amp; 'Graph data'!T$116,Report!$C:$C,"&lt;" &amp; 'Graph data'!U$116,Report!$I:$I,'Graph data'!$C117,Report!$AC:$AC,$H$114)</f>
        <v>8</v>
      </c>
      <c r="U117">
        <f ca="1">COUNTIFS(Report!$B:$B,"&lt;=" &amp; WeeklyTo,Report!$B:$B,"&gt;=" &amp; WeeklyFrom,Report!$C:$C,"&gt;=" &amp; 'Graph data'!U$116,Report!$C:$C,"&lt;" &amp; 'Graph data'!V$116,Report!$I:$I,'Graph data'!$C117,Report!$AC:$AC,$H$114)</f>
        <v>4</v>
      </c>
      <c r="V117">
        <f ca="1">COUNTIFS(Report!$B:$B,"&lt;=" &amp; WeeklyTo,Report!$B:$B,"&gt;=" &amp; WeeklyFrom,Report!$C:$C,"&gt;=" &amp; 'Graph data'!V$116,Report!$C:$C,"&lt;" &amp; 'Graph data'!W$116,Report!$I:$I,'Graph data'!$C117,Report!$AC:$AC,$H$114)</f>
        <v>11</v>
      </c>
      <c r="W117">
        <f ca="1">COUNTIFS(Report!$B:$B,"&lt;=" &amp; WeeklyTo,Report!$B:$B,"&gt;=" &amp; WeeklyFrom,Report!$C:$C,"&gt;=" &amp; 'Graph data'!W$116,Report!$C:$C,"&lt;" &amp; 'Graph data'!X$116,Report!$I:$I,'Graph data'!$C117,Report!$AC:$AC,$H$114)</f>
        <v>8</v>
      </c>
      <c r="X117">
        <f ca="1">COUNTIFS(Report!$B:$B,"&lt;=" &amp; WeeklyTo,Report!$B:$B,"&gt;=" &amp; WeeklyFrom,Report!$C:$C,"&gt;=" &amp; 'Graph data'!X$116,Report!$C:$C,"&lt;" &amp; 'Graph data'!Y$116,Report!$I:$I,'Graph data'!$C117,Report!$AC:$AC,$H$114)</f>
        <v>6</v>
      </c>
      <c r="Y117">
        <f ca="1">COUNTIFS(Report!$B:$B,"&lt;=" &amp; WeeklyTo,Report!$B:$B,"&gt;=" &amp; WeeklyFrom,Report!$C:$C,"&gt;=" &amp; 'Graph data'!Y$116,Report!$C:$C,"&lt;" &amp; 'Graph data'!Z$116,Report!$I:$I,'Graph data'!$C117,Report!$AC:$AC,$H$114)</f>
        <v>6</v>
      </c>
      <c r="Z117">
        <f ca="1">COUNTIFS(Report!$B:$B,"&lt;=" &amp; WeeklyTo,Report!$B:$B,"&gt;=" &amp; WeeklyFrom,Report!$C:$C,"&gt;=" &amp; 'Graph data'!Z$116,Report!$C:$C,"&lt;" &amp; 'Graph data'!AA$116,Report!$I:$I,'Graph data'!$C117,Report!$AC:$AC,$H$114)</f>
        <v>8</v>
      </c>
      <c r="AA117">
        <f ca="1">COUNTIFS(Report!$B:$B,"&lt;=" &amp; WeeklyTo,Report!$B:$B,"&gt;=" &amp; WeeklyFrom,Report!$C:$C,"&gt;=" &amp; 'Graph data'!AA$116,Report!$I:$I,'Graph data'!$C117,Report!$AC:$AC,$H$114)</f>
        <v>11</v>
      </c>
    </row>
    <row r="118" spans="1:51" x14ac:dyDescent="0.25">
      <c r="A118" s="1"/>
      <c r="C118" s="43" t="str">
        <f t="shared" ca="1" si="32"/>
        <v>شــكــوى</v>
      </c>
      <c r="D118" s="43">
        <f ca="1">COUNTIFS(Report!$B:$B,"&lt;=" &amp; WeeklyTo,Report!$B:$B,"&gt;=" &amp; WeeklyFrom,Report!$C:$C,"&gt;=" &amp; 'Graph data'!D$116,Report!$C:$C,"&lt;" &amp; 'Graph data'!E$116,Report!$I:$I,'Graph data'!$C118,Report!$AC:$AC,$H$114)</f>
        <v>5</v>
      </c>
      <c r="E118" s="43">
        <f ca="1">COUNTIFS(Report!$B:$B,"&lt;=" &amp; WeeklyTo,Report!$B:$B,"&gt;=" &amp; WeeklyFrom,Report!$C:$C,"&gt;=" &amp; 'Graph data'!E$116,Report!$C:$C,"&lt;" &amp; 'Graph data'!F$116,Report!$I:$I,'Graph data'!$C118,Report!$AC:$AC,$H$114)</f>
        <v>0</v>
      </c>
      <c r="F118" s="43">
        <f ca="1">COUNTIFS(Report!$B:$B,"&lt;=" &amp; WeeklyTo,Report!$B:$B,"&gt;=" &amp; WeeklyFrom,Report!$C:$C,"&gt;=" &amp; 'Graph data'!F$116,Report!$C:$C,"&lt;" &amp; 'Graph data'!G$116,Report!$I:$I,'Graph data'!$C118,Report!$AC:$AC,$H$114)</f>
        <v>3</v>
      </c>
      <c r="G118" s="43">
        <f ca="1">COUNTIFS(Report!$B:$B,"&lt;=" &amp; WeeklyTo,Report!$B:$B,"&gt;=" &amp; WeeklyFrom,Report!$C:$C,"&gt;=" &amp; 'Graph data'!G$116,Report!$C:$C,"&lt;" &amp; 'Graph data'!H$116,Report!$I:$I,'Graph data'!$C118,Report!$AC:$AC,$H$114)</f>
        <v>0</v>
      </c>
      <c r="H118" s="43">
        <f ca="1">COUNTIFS(Report!$B:$B,"&lt;=" &amp; WeeklyTo,Report!$B:$B,"&gt;=" &amp; WeeklyFrom,Report!$C:$C,"&gt;=" &amp; 'Graph data'!H$116,Report!$C:$C,"&lt;" &amp; 'Graph data'!I$116,Report!$I:$I,'Graph data'!$C118,Report!$AC:$AC,$H$114)</f>
        <v>1</v>
      </c>
      <c r="I118">
        <f ca="1">COUNTIFS(Report!$B:$B,"&lt;=" &amp; WeeklyTo,Report!$B:$B,"&gt;=" &amp; WeeklyFrom,Report!$C:$C,"&gt;=" &amp; 'Graph data'!I$116,Report!$C:$C,"&lt;" &amp; 'Graph data'!J$116,Report!$I:$I,'Graph data'!$C118,Report!$AC:$AC,$H$114)</f>
        <v>0</v>
      </c>
      <c r="J118">
        <f ca="1">COUNTIFS(Report!$B:$B,"&lt;=" &amp; WeeklyTo,Report!$B:$B,"&gt;=" &amp; WeeklyFrom,Report!$C:$C,"&gt;=" &amp; 'Graph data'!J$116,Report!$C:$C,"&lt;" &amp; 'Graph data'!K$116,Report!$I:$I,'Graph data'!$C118,Report!$AC:$AC,$H$114)</f>
        <v>0</v>
      </c>
      <c r="K118">
        <f ca="1">COUNTIFS(Report!$B:$B,"&lt;=" &amp; WeeklyTo,Report!$B:$B,"&gt;=" &amp; WeeklyFrom,Report!$C:$C,"&gt;=" &amp; 'Graph data'!K$116,Report!$C:$C,"&lt;" &amp; 'Graph data'!L$116,Report!$I:$I,'Graph data'!$C118,Report!$AC:$AC,$H$114)</f>
        <v>2</v>
      </c>
      <c r="L118">
        <f ca="1">COUNTIFS(Report!$B:$B,"&lt;=" &amp; WeeklyTo,Report!$B:$B,"&gt;=" &amp; WeeklyFrom,Report!$C:$C,"&gt;=" &amp; 'Graph data'!L$116,Report!$C:$C,"&lt;" &amp; 'Graph data'!M$116,Report!$I:$I,'Graph data'!$C118,Report!$AC:$AC,$H$114)</f>
        <v>1</v>
      </c>
      <c r="M118">
        <f ca="1">COUNTIFS(Report!$B:$B,"&lt;=" &amp; WeeklyTo,Report!$B:$B,"&gt;=" &amp; WeeklyFrom,Report!$C:$C,"&gt;=" &amp; 'Graph data'!M$116,Report!$C:$C,"&lt;" &amp; 'Graph data'!N$116,Report!$I:$I,'Graph data'!$C118,Report!$AC:$AC,$H$114)</f>
        <v>4</v>
      </c>
      <c r="N118">
        <f ca="1">COUNTIFS(Report!$B:$B,"&lt;=" &amp; WeeklyTo,Report!$B:$B,"&gt;=" &amp; WeeklyFrom,Report!$C:$C,"&gt;=" &amp; 'Graph data'!N$116,Report!$C:$C,"&lt;" &amp; 'Graph data'!O$116,Report!$I:$I,'Graph data'!$C118,Report!$AC:$AC,$H$114)</f>
        <v>7</v>
      </c>
      <c r="O118">
        <f ca="1">COUNTIFS(Report!$B:$B,"&lt;=" &amp; WeeklyTo,Report!$B:$B,"&gt;=" &amp; WeeklyFrom,Report!$C:$C,"&gt;=" &amp; 'Graph data'!O$116,Report!$C:$C,"&lt;" &amp; 'Graph data'!P$116,Report!$I:$I,'Graph data'!$C118,Report!$AC:$AC,$H$114)</f>
        <v>7</v>
      </c>
      <c r="P118">
        <f ca="1">COUNTIFS(Report!$B:$B,"&lt;=" &amp; WeeklyTo,Report!$B:$B,"&gt;=" &amp; WeeklyFrom,Report!$C:$C,"&gt;=" &amp; 'Graph data'!P$116,Report!$C:$C,"&lt;" &amp; 'Graph data'!Q$116,Report!$I:$I,'Graph data'!$C118,Report!$AC:$AC,$H$114)</f>
        <v>6</v>
      </c>
      <c r="Q118">
        <f ca="1">COUNTIFS(Report!$B:$B,"&lt;=" &amp; WeeklyTo,Report!$B:$B,"&gt;=" &amp; WeeklyFrom,Report!$C:$C,"&gt;=" &amp; 'Graph data'!Q$116,Report!$C:$C,"&lt;" &amp; 'Graph data'!R$116,Report!$I:$I,'Graph data'!$C118,Report!$AC:$AC,$H$114)</f>
        <v>7</v>
      </c>
      <c r="R118">
        <f ca="1">COUNTIFS(Report!$B:$B,"&lt;=" &amp; WeeklyTo,Report!$B:$B,"&gt;=" &amp; WeeklyFrom,Report!$C:$C,"&gt;=" &amp; 'Graph data'!R$116,Report!$C:$C,"&lt;" &amp; 'Graph data'!S$116,Report!$I:$I,'Graph data'!$C118,Report!$AC:$AC,$H$114)</f>
        <v>6</v>
      </c>
      <c r="S118">
        <f ca="1">COUNTIFS(Report!$B:$B,"&lt;=" &amp; WeeklyTo,Report!$B:$B,"&gt;=" &amp; WeeklyFrom,Report!$C:$C,"&gt;=" &amp; 'Graph data'!S$116,Report!$C:$C,"&lt;" &amp; 'Graph data'!T$116,Report!$I:$I,'Graph data'!$C118,Report!$AC:$AC,$H$114)</f>
        <v>6</v>
      </c>
      <c r="T118">
        <f ca="1">COUNTIFS(Report!$B:$B,"&lt;=" &amp; WeeklyTo,Report!$B:$B,"&gt;=" &amp; WeeklyFrom,Report!$C:$C,"&gt;=" &amp; 'Graph data'!T$116,Report!$C:$C,"&lt;" &amp; 'Graph data'!U$116,Report!$I:$I,'Graph data'!$C118,Report!$AC:$AC,$H$114)</f>
        <v>4</v>
      </c>
      <c r="U118">
        <f ca="1">COUNTIFS(Report!$B:$B,"&lt;=" &amp; WeeklyTo,Report!$B:$B,"&gt;=" &amp; WeeklyFrom,Report!$C:$C,"&gt;=" &amp; 'Graph data'!U$116,Report!$C:$C,"&lt;" &amp; 'Graph data'!V$116,Report!$I:$I,'Graph data'!$C118,Report!$AC:$AC,$H$114)</f>
        <v>7</v>
      </c>
      <c r="V118">
        <f ca="1">COUNTIFS(Report!$B:$B,"&lt;=" &amp; WeeklyTo,Report!$B:$B,"&gt;=" &amp; WeeklyFrom,Report!$C:$C,"&gt;=" &amp; 'Graph data'!V$116,Report!$C:$C,"&lt;" &amp; 'Graph data'!W$116,Report!$I:$I,'Graph data'!$C118,Report!$AC:$AC,$H$114)</f>
        <v>5</v>
      </c>
      <c r="W118">
        <f ca="1">COUNTIFS(Report!$B:$B,"&lt;=" &amp; WeeklyTo,Report!$B:$B,"&gt;=" &amp; WeeklyFrom,Report!$C:$C,"&gt;=" &amp; 'Graph data'!W$116,Report!$C:$C,"&lt;" &amp; 'Graph data'!X$116,Report!$I:$I,'Graph data'!$C118,Report!$AC:$AC,$H$114)</f>
        <v>4</v>
      </c>
      <c r="X118">
        <f ca="1">COUNTIFS(Report!$B:$B,"&lt;=" &amp; WeeklyTo,Report!$B:$B,"&gt;=" &amp; WeeklyFrom,Report!$C:$C,"&gt;=" &amp; 'Graph data'!X$116,Report!$C:$C,"&lt;" &amp; 'Graph data'!Y$116,Report!$I:$I,'Graph data'!$C118,Report!$AC:$AC,$H$114)</f>
        <v>3</v>
      </c>
      <c r="Y118">
        <f ca="1">COUNTIFS(Report!$B:$B,"&lt;=" &amp; WeeklyTo,Report!$B:$B,"&gt;=" &amp; WeeklyFrom,Report!$C:$C,"&gt;=" &amp; 'Graph data'!Y$116,Report!$C:$C,"&lt;" &amp; 'Graph data'!Z$116,Report!$I:$I,'Graph data'!$C118,Report!$AC:$AC,$H$114)</f>
        <v>3</v>
      </c>
      <c r="Z118">
        <f ca="1">COUNTIFS(Report!$B:$B,"&lt;=" &amp; WeeklyTo,Report!$B:$B,"&gt;=" &amp; WeeklyFrom,Report!$C:$C,"&gt;=" &amp; 'Graph data'!Z$116,Report!$C:$C,"&lt;" &amp; 'Graph data'!AA$116,Report!$I:$I,'Graph data'!$C118,Report!$AC:$AC,$H$114)</f>
        <v>5</v>
      </c>
      <c r="AA118">
        <f ca="1">COUNTIFS(Report!$B:$B,"&lt;=" &amp; WeeklyTo,Report!$B:$B,"&gt;=" &amp; WeeklyFrom,Report!$C:$C,"&gt;=" &amp; 'Graph data'!AA$116,Report!$I:$I,'Graph data'!$C118,Report!$AC:$AC,$H$114)</f>
        <v>1</v>
      </c>
    </row>
    <row r="119" spans="1:51" x14ac:dyDescent="0.25">
      <c r="A119" s="1"/>
      <c r="C119" s="43" t="str">
        <f t="shared" ca="1" si="32"/>
        <v>استفســار عن خدمــة</v>
      </c>
      <c r="D119" s="43">
        <f ca="1">COUNTIFS(Report!$B:$B,"&lt;=" &amp; WeeklyTo,Report!$B:$B,"&gt;=" &amp; WeeklyFrom,Report!$C:$C,"&gt;=" &amp; 'Graph data'!D$116,Report!$C:$C,"&lt;" &amp; 'Graph data'!E$116,Report!$I:$I,'Graph data'!$C119,Report!$AC:$AC,$H$114)</f>
        <v>2</v>
      </c>
      <c r="E119" s="43">
        <f ca="1">COUNTIFS(Report!$B:$B,"&lt;=" &amp; WeeklyTo,Report!$B:$B,"&gt;=" &amp; WeeklyFrom,Report!$C:$C,"&gt;=" &amp; 'Graph data'!E$116,Report!$C:$C,"&lt;" &amp; 'Graph data'!F$116,Report!$I:$I,'Graph data'!$C119,Report!$AC:$AC,$H$114)</f>
        <v>1</v>
      </c>
      <c r="F119" s="43">
        <f ca="1">COUNTIFS(Report!$B:$B,"&lt;=" &amp; WeeklyTo,Report!$B:$B,"&gt;=" &amp; WeeklyFrom,Report!$C:$C,"&gt;=" &amp; 'Graph data'!F$116,Report!$C:$C,"&lt;" &amp; 'Graph data'!G$116,Report!$I:$I,'Graph data'!$C119,Report!$AC:$AC,$H$114)</f>
        <v>0</v>
      </c>
      <c r="G119" s="43">
        <f ca="1">COUNTIFS(Report!$B:$B,"&lt;=" &amp; WeeklyTo,Report!$B:$B,"&gt;=" &amp; WeeklyFrom,Report!$C:$C,"&gt;=" &amp; 'Graph data'!G$116,Report!$C:$C,"&lt;" &amp; 'Graph data'!H$116,Report!$I:$I,'Graph data'!$C119,Report!$AC:$AC,$H$114)</f>
        <v>0</v>
      </c>
      <c r="H119" s="43">
        <f ca="1">COUNTIFS(Report!$B:$B,"&lt;=" &amp; WeeklyTo,Report!$B:$B,"&gt;=" &amp; WeeklyFrom,Report!$C:$C,"&gt;=" &amp; 'Graph data'!H$116,Report!$C:$C,"&lt;" &amp; 'Graph data'!I$116,Report!$I:$I,'Graph data'!$C119,Report!$AC:$AC,$H$114)</f>
        <v>1</v>
      </c>
      <c r="I119">
        <f ca="1">COUNTIFS(Report!$B:$B,"&lt;=" &amp; WeeklyTo,Report!$B:$B,"&gt;=" &amp; WeeklyFrom,Report!$C:$C,"&gt;=" &amp; 'Graph data'!I$116,Report!$C:$C,"&lt;" &amp; 'Graph data'!J$116,Report!$I:$I,'Graph data'!$C119,Report!$AC:$AC,$H$114)</f>
        <v>1</v>
      </c>
      <c r="J119">
        <f ca="1">COUNTIFS(Report!$B:$B,"&lt;=" &amp; WeeklyTo,Report!$B:$B,"&gt;=" &amp; WeeklyFrom,Report!$C:$C,"&gt;=" &amp; 'Graph data'!J$116,Report!$C:$C,"&lt;" &amp; 'Graph data'!K$116,Report!$I:$I,'Graph data'!$C119,Report!$AC:$AC,$H$114)</f>
        <v>2</v>
      </c>
      <c r="K119">
        <f ca="1">COUNTIFS(Report!$B:$B,"&lt;=" &amp; WeeklyTo,Report!$B:$B,"&gt;=" &amp; WeeklyFrom,Report!$C:$C,"&gt;=" &amp; 'Graph data'!K$116,Report!$C:$C,"&lt;" &amp; 'Graph data'!L$116,Report!$I:$I,'Graph data'!$C119,Report!$AC:$AC,$H$114)</f>
        <v>1</v>
      </c>
      <c r="L119">
        <f ca="1">COUNTIFS(Report!$B:$B,"&lt;=" &amp; WeeklyTo,Report!$B:$B,"&gt;=" &amp; WeeklyFrom,Report!$C:$C,"&gt;=" &amp; 'Graph data'!L$116,Report!$C:$C,"&lt;" &amp; 'Graph data'!M$116,Report!$I:$I,'Graph data'!$C119,Report!$AC:$AC,$H$114)</f>
        <v>1</v>
      </c>
      <c r="M119">
        <f ca="1">COUNTIFS(Report!$B:$B,"&lt;=" &amp; WeeklyTo,Report!$B:$B,"&gt;=" &amp; WeeklyFrom,Report!$C:$C,"&gt;=" &amp; 'Graph data'!M$116,Report!$C:$C,"&lt;" &amp; 'Graph data'!N$116,Report!$I:$I,'Graph data'!$C119,Report!$AC:$AC,$H$114)</f>
        <v>0</v>
      </c>
      <c r="N119">
        <f ca="1">COUNTIFS(Report!$B:$B,"&lt;=" &amp; WeeklyTo,Report!$B:$B,"&gt;=" &amp; WeeklyFrom,Report!$C:$C,"&gt;=" &amp; 'Graph data'!N$116,Report!$C:$C,"&lt;" &amp; 'Graph data'!O$116,Report!$I:$I,'Graph data'!$C119,Report!$AC:$AC,$H$114)</f>
        <v>0</v>
      </c>
      <c r="O119">
        <f ca="1">COUNTIFS(Report!$B:$B,"&lt;=" &amp; WeeklyTo,Report!$B:$B,"&gt;=" &amp; WeeklyFrom,Report!$C:$C,"&gt;=" &amp; 'Graph data'!O$116,Report!$C:$C,"&lt;" &amp; 'Graph data'!P$116,Report!$I:$I,'Graph data'!$C119,Report!$AC:$AC,$H$114)</f>
        <v>5</v>
      </c>
      <c r="P119">
        <f ca="1">COUNTIFS(Report!$B:$B,"&lt;=" &amp; WeeklyTo,Report!$B:$B,"&gt;=" &amp; WeeklyFrom,Report!$C:$C,"&gt;=" &amp; 'Graph data'!P$116,Report!$C:$C,"&lt;" &amp; 'Graph data'!Q$116,Report!$I:$I,'Graph data'!$C119,Report!$AC:$AC,$H$114)</f>
        <v>5</v>
      </c>
      <c r="Q119">
        <f ca="1">COUNTIFS(Report!$B:$B,"&lt;=" &amp; WeeklyTo,Report!$B:$B,"&gt;=" &amp; WeeklyFrom,Report!$C:$C,"&gt;=" &amp; 'Graph data'!Q$116,Report!$C:$C,"&lt;" &amp; 'Graph data'!R$116,Report!$I:$I,'Graph data'!$C119,Report!$AC:$AC,$H$114)</f>
        <v>4</v>
      </c>
      <c r="R119">
        <f ca="1">COUNTIFS(Report!$B:$B,"&lt;=" &amp; WeeklyTo,Report!$B:$B,"&gt;=" &amp; WeeklyFrom,Report!$C:$C,"&gt;=" &amp; 'Graph data'!R$116,Report!$C:$C,"&lt;" &amp; 'Graph data'!S$116,Report!$I:$I,'Graph data'!$C119,Report!$AC:$AC,$H$114)</f>
        <v>4</v>
      </c>
      <c r="S119">
        <f ca="1">COUNTIFS(Report!$B:$B,"&lt;=" &amp; WeeklyTo,Report!$B:$B,"&gt;=" &amp; WeeklyFrom,Report!$C:$C,"&gt;=" &amp; 'Graph data'!S$116,Report!$C:$C,"&lt;" &amp; 'Graph data'!T$116,Report!$I:$I,'Graph data'!$C119,Report!$AC:$AC,$H$114)</f>
        <v>3</v>
      </c>
      <c r="T119">
        <f ca="1">COUNTIFS(Report!$B:$B,"&lt;=" &amp; WeeklyTo,Report!$B:$B,"&gt;=" &amp; WeeklyFrom,Report!$C:$C,"&gt;=" &amp; 'Graph data'!T$116,Report!$C:$C,"&lt;" &amp; 'Graph data'!U$116,Report!$I:$I,'Graph data'!$C119,Report!$AC:$AC,$H$114)</f>
        <v>1</v>
      </c>
      <c r="U119">
        <f ca="1">COUNTIFS(Report!$B:$B,"&lt;=" &amp; WeeklyTo,Report!$B:$B,"&gt;=" &amp; WeeklyFrom,Report!$C:$C,"&gt;=" &amp; 'Graph data'!U$116,Report!$C:$C,"&lt;" &amp; 'Graph data'!V$116,Report!$I:$I,'Graph data'!$C119,Report!$AC:$AC,$H$114)</f>
        <v>0</v>
      </c>
      <c r="V119">
        <f ca="1">COUNTIFS(Report!$B:$B,"&lt;=" &amp; WeeklyTo,Report!$B:$B,"&gt;=" &amp; WeeklyFrom,Report!$C:$C,"&gt;=" &amp; 'Graph data'!V$116,Report!$C:$C,"&lt;" &amp; 'Graph data'!W$116,Report!$I:$I,'Graph data'!$C119,Report!$AC:$AC,$H$114)</f>
        <v>2</v>
      </c>
      <c r="W119">
        <f ca="1">COUNTIFS(Report!$B:$B,"&lt;=" &amp; WeeklyTo,Report!$B:$B,"&gt;=" &amp; WeeklyFrom,Report!$C:$C,"&gt;=" &amp; 'Graph data'!W$116,Report!$C:$C,"&lt;" &amp; 'Graph data'!X$116,Report!$I:$I,'Graph data'!$C119,Report!$AC:$AC,$H$114)</f>
        <v>0</v>
      </c>
      <c r="X119">
        <f ca="1">COUNTIFS(Report!$B:$B,"&lt;=" &amp; WeeklyTo,Report!$B:$B,"&gt;=" &amp; WeeklyFrom,Report!$C:$C,"&gt;=" &amp; 'Graph data'!X$116,Report!$C:$C,"&lt;" &amp; 'Graph data'!Y$116,Report!$I:$I,'Graph data'!$C119,Report!$AC:$AC,$H$114)</f>
        <v>1</v>
      </c>
      <c r="Y119">
        <f ca="1">COUNTIFS(Report!$B:$B,"&lt;=" &amp; WeeklyTo,Report!$B:$B,"&gt;=" &amp; WeeklyFrom,Report!$C:$C,"&gt;=" &amp; 'Graph data'!Y$116,Report!$C:$C,"&lt;" &amp; 'Graph data'!Z$116,Report!$I:$I,'Graph data'!$C119,Report!$AC:$AC,$H$114)</f>
        <v>0</v>
      </c>
      <c r="Z119">
        <f ca="1">COUNTIFS(Report!$B:$B,"&lt;=" &amp; WeeklyTo,Report!$B:$B,"&gt;=" &amp; WeeklyFrom,Report!$C:$C,"&gt;=" &amp; 'Graph data'!Z$116,Report!$C:$C,"&lt;" &amp; 'Graph data'!AA$116,Report!$I:$I,'Graph data'!$C119,Report!$AC:$AC,$H$114)</f>
        <v>1</v>
      </c>
      <c r="AA119">
        <f ca="1">COUNTIFS(Report!$B:$B,"&lt;=" &amp; WeeklyTo,Report!$B:$B,"&gt;=" &amp; WeeklyFrom,Report!$C:$C,"&gt;=" &amp; 'Graph data'!AA$116,Report!$I:$I,'Graph data'!$C119,Report!$AC:$AC,$H$114)</f>
        <v>0</v>
      </c>
    </row>
    <row r="120" spans="1:51" x14ac:dyDescent="0.25">
      <c r="A120" s="1"/>
      <c r="C120" s="43" t="str">
        <f t="shared" ca="1" si="32"/>
        <v>أخـــــرى</v>
      </c>
      <c r="D120" s="43">
        <f ca="1">COUNTIFS(Report!$B:$B,"&lt;=" &amp; WeeklyTo,Report!$B:$B,"&gt;=" &amp; WeeklyFrom,Report!$C:$C,"&gt;=" &amp; 'Graph data'!D$116,Report!$C:$C,"&lt;" &amp; 'Graph data'!E$116,Report!$I:$I,'Graph data'!$C120,Report!$AC:$AC,$H$114)</f>
        <v>1</v>
      </c>
      <c r="E120" s="43">
        <f ca="1">COUNTIFS(Report!$B:$B,"&lt;=" &amp; WeeklyTo,Report!$B:$B,"&gt;=" &amp; WeeklyFrom,Report!$C:$C,"&gt;=" &amp; 'Graph data'!E$116,Report!$C:$C,"&lt;" &amp; 'Graph data'!F$116,Report!$I:$I,'Graph data'!$C120,Report!$AC:$AC,$H$114)</f>
        <v>1</v>
      </c>
      <c r="F120" s="43">
        <f ca="1">COUNTIFS(Report!$B:$B,"&lt;=" &amp; WeeklyTo,Report!$B:$B,"&gt;=" &amp; WeeklyFrom,Report!$C:$C,"&gt;=" &amp; 'Graph data'!F$116,Report!$C:$C,"&lt;" &amp; 'Graph data'!G$116,Report!$I:$I,'Graph data'!$C120,Report!$AC:$AC,$H$114)</f>
        <v>1</v>
      </c>
      <c r="G120" s="43">
        <f ca="1">COUNTIFS(Report!$B:$B,"&lt;=" &amp; WeeklyTo,Report!$B:$B,"&gt;=" &amp; WeeklyFrom,Report!$C:$C,"&gt;=" &amp; 'Graph data'!G$116,Report!$C:$C,"&lt;" &amp; 'Graph data'!H$116,Report!$I:$I,'Graph data'!$C120,Report!$AC:$AC,$H$114)</f>
        <v>0</v>
      </c>
      <c r="H120" s="43">
        <f ca="1">COUNTIFS(Report!$B:$B,"&lt;=" &amp; WeeklyTo,Report!$B:$B,"&gt;=" &amp; WeeklyFrom,Report!$C:$C,"&gt;=" &amp; 'Graph data'!H$116,Report!$C:$C,"&lt;" &amp; 'Graph data'!I$116,Report!$I:$I,'Graph data'!$C120,Report!$AC:$AC,$H$114)</f>
        <v>0</v>
      </c>
      <c r="I120">
        <f ca="1">COUNTIFS(Report!$B:$B,"&lt;=" &amp; WeeklyTo,Report!$B:$B,"&gt;=" &amp; WeeklyFrom,Report!$C:$C,"&gt;=" &amp; 'Graph data'!I$116,Report!$C:$C,"&lt;" &amp; 'Graph data'!J$116,Report!$I:$I,'Graph data'!$C120,Report!$AC:$AC,$H$114)</f>
        <v>0</v>
      </c>
      <c r="J120">
        <f ca="1">COUNTIFS(Report!$B:$B,"&lt;=" &amp; WeeklyTo,Report!$B:$B,"&gt;=" &amp; WeeklyFrom,Report!$C:$C,"&gt;=" &amp; 'Graph data'!J$116,Report!$C:$C,"&lt;" &amp; 'Graph data'!K$116,Report!$I:$I,'Graph data'!$C120,Report!$AC:$AC,$H$114)</f>
        <v>0</v>
      </c>
      <c r="K120">
        <f ca="1">COUNTIFS(Report!$B:$B,"&lt;=" &amp; WeeklyTo,Report!$B:$B,"&gt;=" &amp; WeeklyFrom,Report!$C:$C,"&gt;=" &amp; 'Graph data'!K$116,Report!$C:$C,"&lt;" &amp; 'Graph data'!L$116,Report!$I:$I,'Graph data'!$C120,Report!$AC:$AC,$H$114)</f>
        <v>0</v>
      </c>
      <c r="L120">
        <f ca="1">COUNTIFS(Report!$B:$B,"&lt;=" &amp; WeeklyTo,Report!$B:$B,"&gt;=" &amp; WeeklyFrom,Report!$C:$C,"&gt;=" &amp; 'Graph data'!L$116,Report!$C:$C,"&lt;" &amp; 'Graph data'!M$116,Report!$I:$I,'Graph data'!$C120,Report!$AC:$AC,$H$114)</f>
        <v>1</v>
      </c>
      <c r="M120">
        <f ca="1">COUNTIFS(Report!$B:$B,"&lt;=" &amp; WeeklyTo,Report!$B:$B,"&gt;=" &amp; WeeklyFrom,Report!$C:$C,"&gt;=" &amp; 'Graph data'!M$116,Report!$C:$C,"&lt;" &amp; 'Graph data'!N$116,Report!$I:$I,'Graph data'!$C120,Report!$AC:$AC,$H$114)</f>
        <v>1</v>
      </c>
      <c r="N120">
        <f ca="1">COUNTIFS(Report!$B:$B,"&lt;=" &amp; WeeklyTo,Report!$B:$B,"&gt;=" &amp; WeeklyFrom,Report!$C:$C,"&gt;=" &amp; 'Graph data'!N$116,Report!$C:$C,"&lt;" &amp; 'Graph data'!O$116,Report!$I:$I,'Graph data'!$C120,Report!$AC:$AC,$H$114)</f>
        <v>3</v>
      </c>
      <c r="O120">
        <f ca="1">COUNTIFS(Report!$B:$B,"&lt;=" &amp; WeeklyTo,Report!$B:$B,"&gt;=" &amp; WeeklyFrom,Report!$C:$C,"&gt;=" &amp; 'Graph data'!O$116,Report!$C:$C,"&lt;" &amp; 'Graph data'!P$116,Report!$I:$I,'Graph data'!$C120,Report!$AC:$AC,$H$114)</f>
        <v>1</v>
      </c>
      <c r="P120">
        <f ca="1">COUNTIFS(Report!$B:$B,"&lt;=" &amp; WeeklyTo,Report!$B:$B,"&gt;=" &amp; WeeklyFrom,Report!$C:$C,"&gt;=" &amp; 'Graph data'!P$116,Report!$C:$C,"&lt;" &amp; 'Graph data'!Q$116,Report!$I:$I,'Graph data'!$C120,Report!$AC:$AC,$H$114)</f>
        <v>1</v>
      </c>
      <c r="Q120">
        <f ca="1">COUNTIFS(Report!$B:$B,"&lt;=" &amp; WeeklyTo,Report!$B:$B,"&gt;=" &amp; WeeklyFrom,Report!$C:$C,"&gt;=" &amp; 'Graph data'!Q$116,Report!$C:$C,"&lt;" &amp; 'Graph data'!R$116,Report!$I:$I,'Graph data'!$C120,Report!$AC:$AC,$H$114)</f>
        <v>3</v>
      </c>
      <c r="R120">
        <f ca="1">COUNTIFS(Report!$B:$B,"&lt;=" &amp; WeeklyTo,Report!$B:$B,"&gt;=" &amp; WeeklyFrom,Report!$C:$C,"&gt;=" &amp; 'Graph data'!R$116,Report!$C:$C,"&lt;" &amp; 'Graph data'!S$116,Report!$I:$I,'Graph data'!$C120,Report!$AC:$AC,$H$114)</f>
        <v>0</v>
      </c>
      <c r="S120">
        <f ca="1">COUNTIFS(Report!$B:$B,"&lt;=" &amp; WeeklyTo,Report!$B:$B,"&gt;=" &amp; WeeklyFrom,Report!$C:$C,"&gt;=" &amp; 'Graph data'!S$116,Report!$C:$C,"&lt;" &amp; 'Graph data'!T$116,Report!$I:$I,'Graph data'!$C120,Report!$AC:$AC,$H$114)</f>
        <v>2</v>
      </c>
      <c r="T120">
        <f ca="1">COUNTIFS(Report!$B:$B,"&lt;=" &amp; WeeklyTo,Report!$B:$B,"&gt;=" &amp; WeeklyFrom,Report!$C:$C,"&gt;=" &amp; 'Graph data'!T$116,Report!$C:$C,"&lt;" &amp; 'Graph data'!U$116,Report!$I:$I,'Graph data'!$C120,Report!$AC:$AC,$H$114)</f>
        <v>0</v>
      </c>
      <c r="U120">
        <f ca="1">COUNTIFS(Report!$B:$B,"&lt;=" &amp; WeeklyTo,Report!$B:$B,"&gt;=" &amp; WeeklyFrom,Report!$C:$C,"&gt;=" &amp; 'Graph data'!U$116,Report!$C:$C,"&lt;" &amp; 'Graph data'!V$116,Report!$I:$I,'Graph data'!$C120,Report!$AC:$AC,$H$114)</f>
        <v>1</v>
      </c>
      <c r="V120">
        <f ca="1">COUNTIFS(Report!$B:$B,"&lt;=" &amp; WeeklyTo,Report!$B:$B,"&gt;=" &amp; WeeklyFrom,Report!$C:$C,"&gt;=" &amp; 'Graph data'!V$116,Report!$C:$C,"&lt;" &amp; 'Graph data'!W$116,Report!$I:$I,'Graph data'!$C120,Report!$AC:$AC,$H$114)</f>
        <v>0</v>
      </c>
      <c r="W120">
        <f ca="1">COUNTIFS(Report!$B:$B,"&lt;=" &amp; WeeklyTo,Report!$B:$B,"&gt;=" &amp; WeeklyFrom,Report!$C:$C,"&gt;=" &amp; 'Graph data'!W$116,Report!$C:$C,"&lt;" &amp; 'Graph data'!X$116,Report!$I:$I,'Graph data'!$C120,Report!$AC:$AC,$H$114)</f>
        <v>0</v>
      </c>
      <c r="X120">
        <f ca="1">COUNTIFS(Report!$B:$B,"&lt;=" &amp; WeeklyTo,Report!$B:$B,"&gt;=" &amp; WeeklyFrom,Report!$C:$C,"&gt;=" &amp; 'Graph data'!X$116,Report!$C:$C,"&lt;" &amp; 'Graph data'!Y$116,Report!$I:$I,'Graph data'!$C120,Report!$AC:$AC,$H$114)</f>
        <v>0</v>
      </c>
      <c r="Y120">
        <f ca="1">COUNTIFS(Report!$B:$B,"&lt;=" &amp; WeeklyTo,Report!$B:$B,"&gt;=" &amp; WeeklyFrom,Report!$C:$C,"&gt;=" &amp; 'Graph data'!Y$116,Report!$C:$C,"&lt;" &amp; 'Graph data'!Z$116,Report!$I:$I,'Graph data'!$C120,Report!$AC:$AC,$H$114)</f>
        <v>1</v>
      </c>
      <c r="Z120">
        <f ca="1">COUNTIFS(Report!$B:$B,"&lt;=" &amp; WeeklyTo,Report!$B:$B,"&gt;=" &amp; WeeklyFrom,Report!$C:$C,"&gt;=" &amp; 'Graph data'!Z$116,Report!$C:$C,"&lt;" &amp; 'Graph data'!AA$116,Report!$I:$I,'Graph data'!$C120,Report!$AC:$AC,$H$114)</f>
        <v>0</v>
      </c>
      <c r="AA120">
        <f ca="1">COUNTIFS(Report!$B:$B,"&lt;=" &amp; WeeklyTo,Report!$B:$B,"&gt;=" &amp; WeeklyFrom,Report!$C:$C,"&gt;=" &amp; 'Graph data'!AA$116,Report!$I:$I,'Graph data'!$C120,Report!$AC:$AC,$H$114)</f>
        <v>1</v>
      </c>
    </row>
    <row r="121" spans="1:51" x14ac:dyDescent="0.25">
      <c r="A121" s="1"/>
      <c r="C121" s="43" t="str">
        <f t="shared" ca="1" si="32"/>
        <v>استفســار فنـى</v>
      </c>
      <c r="D121" s="43">
        <f ca="1">COUNTIFS(Report!$B:$B,"&lt;=" &amp; WeeklyTo,Report!$B:$B,"&gt;=" &amp; WeeklyFrom,Report!$C:$C,"&gt;=" &amp; 'Graph data'!D$116,Report!$C:$C,"&lt;" &amp; 'Graph data'!E$116,Report!$I:$I,'Graph data'!$C121,Report!$AC:$AC,$H$114)</f>
        <v>0</v>
      </c>
      <c r="E121" s="43">
        <f ca="1">COUNTIFS(Report!$B:$B,"&lt;=" &amp; WeeklyTo,Report!$B:$B,"&gt;=" &amp; WeeklyFrom,Report!$C:$C,"&gt;=" &amp; 'Graph data'!E$116,Report!$C:$C,"&lt;" &amp; 'Graph data'!F$116,Report!$I:$I,'Graph data'!$C121,Report!$AC:$AC,$H$114)</f>
        <v>1</v>
      </c>
      <c r="F121" s="43">
        <f ca="1">COUNTIFS(Report!$B:$B,"&lt;=" &amp; WeeklyTo,Report!$B:$B,"&gt;=" &amp; WeeklyFrom,Report!$C:$C,"&gt;=" &amp; 'Graph data'!F$116,Report!$C:$C,"&lt;" &amp; 'Graph data'!G$116,Report!$I:$I,'Graph data'!$C121,Report!$AC:$AC,$H$114)</f>
        <v>0</v>
      </c>
      <c r="G121" s="43">
        <f ca="1">COUNTIFS(Report!$B:$B,"&lt;=" &amp; WeeklyTo,Report!$B:$B,"&gt;=" &amp; WeeklyFrom,Report!$C:$C,"&gt;=" &amp; 'Graph data'!G$116,Report!$C:$C,"&lt;" &amp; 'Graph data'!H$116,Report!$I:$I,'Graph data'!$C121,Report!$AC:$AC,$H$114)</f>
        <v>1</v>
      </c>
      <c r="H121" s="43">
        <f ca="1">COUNTIFS(Report!$B:$B,"&lt;=" &amp; WeeklyTo,Report!$B:$B,"&gt;=" &amp; WeeklyFrom,Report!$C:$C,"&gt;=" &amp; 'Graph data'!H$116,Report!$C:$C,"&lt;" &amp; 'Graph data'!I$116,Report!$I:$I,'Graph data'!$C121,Report!$AC:$AC,$H$114)</f>
        <v>1</v>
      </c>
      <c r="I121">
        <f ca="1">COUNTIFS(Report!$B:$B,"&lt;=" &amp; WeeklyTo,Report!$B:$B,"&gt;=" &amp; WeeklyFrom,Report!$C:$C,"&gt;=" &amp; 'Graph data'!I$116,Report!$C:$C,"&lt;" &amp; 'Graph data'!J$116,Report!$I:$I,'Graph data'!$C121,Report!$AC:$AC,$H$114)</f>
        <v>0</v>
      </c>
      <c r="J121">
        <f ca="1">COUNTIFS(Report!$B:$B,"&lt;=" &amp; WeeklyTo,Report!$B:$B,"&gt;=" &amp; WeeklyFrom,Report!$C:$C,"&gt;=" &amp; 'Graph data'!J$116,Report!$C:$C,"&lt;" &amp; 'Graph data'!K$116,Report!$I:$I,'Graph data'!$C121,Report!$AC:$AC,$H$114)</f>
        <v>0</v>
      </c>
      <c r="K121">
        <f ca="1">COUNTIFS(Report!$B:$B,"&lt;=" &amp; WeeklyTo,Report!$B:$B,"&gt;=" &amp; WeeklyFrom,Report!$C:$C,"&gt;=" &amp; 'Graph data'!K$116,Report!$C:$C,"&lt;" &amp; 'Graph data'!L$116,Report!$I:$I,'Graph data'!$C121,Report!$AC:$AC,$H$114)</f>
        <v>0</v>
      </c>
      <c r="L121">
        <f ca="1">COUNTIFS(Report!$B:$B,"&lt;=" &amp; WeeklyTo,Report!$B:$B,"&gt;=" &amp; WeeklyFrom,Report!$C:$C,"&gt;=" &amp; 'Graph data'!L$116,Report!$C:$C,"&lt;" &amp; 'Graph data'!M$116,Report!$I:$I,'Graph data'!$C121,Report!$AC:$AC,$H$114)</f>
        <v>0</v>
      </c>
      <c r="M121">
        <f ca="1">COUNTIFS(Report!$B:$B,"&lt;=" &amp; WeeklyTo,Report!$B:$B,"&gt;=" &amp; WeeklyFrom,Report!$C:$C,"&gt;=" &amp; 'Graph data'!M$116,Report!$C:$C,"&lt;" &amp; 'Graph data'!N$116,Report!$I:$I,'Graph data'!$C121,Report!$AC:$AC,$H$114)</f>
        <v>0</v>
      </c>
      <c r="N121">
        <f ca="1">COUNTIFS(Report!$B:$B,"&lt;=" &amp; WeeklyTo,Report!$B:$B,"&gt;=" &amp; WeeklyFrom,Report!$C:$C,"&gt;=" &amp; 'Graph data'!N$116,Report!$C:$C,"&lt;" &amp; 'Graph data'!O$116,Report!$I:$I,'Graph data'!$C121,Report!$AC:$AC,$H$114)</f>
        <v>0</v>
      </c>
      <c r="O121">
        <f ca="1">COUNTIFS(Report!$B:$B,"&lt;=" &amp; WeeklyTo,Report!$B:$B,"&gt;=" &amp; WeeklyFrom,Report!$C:$C,"&gt;=" &amp; 'Graph data'!O$116,Report!$C:$C,"&lt;" &amp; 'Graph data'!P$116,Report!$I:$I,'Graph data'!$C121,Report!$AC:$AC,$H$114)</f>
        <v>0</v>
      </c>
      <c r="P121">
        <f ca="1">COUNTIFS(Report!$B:$B,"&lt;=" &amp; WeeklyTo,Report!$B:$B,"&gt;=" &amp; WeeklyFrom,Report!$C:$C,"&gt;=" &amp; 'Graph data'!P$116,Report!$C:$C,"&lt;" &amp; 'Graph data'!Q$116,Report!$I:$I,'Graph data'!$C121,Report!$AC:$AC,$H$114)</f>
        <v>0</v>
      </c>
      <c r="Q121">
        <f ca="1">COUNTIFS(Report!$B:$B,"&lt;=" &amp; WeeklyTo,Report!$B:$B,"&gt;=" &amp; WeeklyFrom,Report!$C:$C,"&gt;=" &amp; 'Graph data'!Q$116,Report!$C:$C,"&lt;" &amp; 'Graph data'!R$116,Report!$I:$I,'Graph data'!$C121,Report!$AC:$AC,$H$114)</f>
        <v>1</v>
      </c>
      <c r="R121">
        <f ca="1">COUNTIFS(Report!$B:$B,"&lt;=" &amp; WeeklyTo,Report!$B:$B,"&gt;=" &amp; WeeklyFrom,Report!$C:$C,"&gt;=" &amp; 'Graph data'!R$116,Report!$C:$C,"&lt;" &amp; 'Graph data'!S$116,Report!$I:$I,'Graph data'!$C121,Report!$AC:$AC,$H$114)</f>
        <v>2</v>
      </c>
      <c r="S121">
        <f ca="1">COUNTIFS(Report!$B:$B,"&lt;=" &amp; WeeklyTo,Report!$B:$B,"&gt;=" &amp; WeeklyFrom,Report!$C:$C,"&gt;=" &amp; 'Graph data'!S$116,Report!$C:$C,"&lt;" &amp; 'Graph data'!T$116,Report!$I:$I,'Graph data'!$C121,Report!$AC:$AC,$H$114)</f>
        <v>1</v>
      </c>
      <c r="T121">
        <f ca="1">COUNTIFS(Report!$B:$B,"&lt;=" &amp; WeeklyTo,Report!$B:$B,"&gt;=" &amp; WeeklyFrom,Report!$C:$C,"&gt;=" &amp; 'Graph data'!T$116,Report!$C:$C,"&lt;" &amp; 'Graph data'!U$116,Report!$I:$I,'Graph data'!$C121,Report!$AC:$AC,$H$114)</f>
        <v>0</v>
      </c>
      <c r="U121">
        <f ca="1">COUNTIFS(Report!$B:$B,"&lt;=" &amp; WeeklyTo,Report!$B:$B,"&gt;=" &amp; WeeklyFrom,Report!$C:$C,"&gt;=" &amp; 'Graph data'!U$116,Report!$C:$C,"&lt;" &amp; 'Graph data'!V$116,Report!$I:$I,'Graph data'!$C121,Report!$AC:$AC,$H$114)</f>
        <v>0</v>
      </c>
      <c r="V121">
        <f ca="1">COUNTIFS(Report!$B:$B,"&lt;=" &amp; WeeklyTo,Report!$B:$B,"&gt;=" &amp; WeeklyFrom,Report!$C:$C,"&gt;=" &amp; 'Graph data'!V$116,Report!$C:$C,"&lt;" &amp; 'Graph data'!W$116,Report!$I:$I,'Graph data'!$C121,Report!$AC:$AC,$H$114)</f>
        <v>0</v>
      </c>
      <c r="W121">
        <f ca="1">COUNTIFS(Report!$B:$B,"&lt;=" &amp; WeeklyTo,Report!$B:$B,"&gt;=" &amp; WeeklyFrom,Report!$C:$C,"&gt;=" &amp; 'Graph data'!W$116,Report!$C:$C,"&lt;" &amp; 'Graph data'!X$116,Report!$I:$I,'Graph data'!$C121,Report!$AC:$AC,$H$114)</f>
        <v>0</v>
      </c>
      <c r="X121">
        <f ca="1">COUNTIFS(Report!$B:$B,"&lt;=" &amp; WeeklyTo,Report!$B:$B,"&gt;=" &amp; WeeklyFrom,Report!$C:$C,"&gt;=" &amp; 'Graph data'!X$116,Report!$C:$C,"&lt;" &amp; 'Graph data'!Y$116,Report!$I:$I,'Graph data'!$C121,Report!$AC:$AC,$H$114)</f>
        <v>0</v>
      </c>
      <c r="Y121">
        <f ca="1">COUNTIFS(Report!$B:$B,"&lt;=" &amp; WeeklyTo,Report!$B:$B,"&gt;=" &amp; WeeklyFrom,Report!$C:$C,"&gt;=" &amp; 'Graph data'!Y$116,Report!$C:$C,"&lt;" &amp; 'Graph data'!Z$116,Report!$I:$I,'Graph data'!$C121,Report!$AC:$AC,$H$114)</f>
        <v>0</v>
      </c>
      <c r="Z121">
        <f ca="1">COUNTIFS(Report!$B:$B,"&lt;=" &amp; WeeklyTo,Report!$B:$B,"&gt;=" &amp; WeeklyFrom,Report!$C:$C,"&gt;=" &amp; 'Graph data'!Z$116,Report!$C:$C,"&lt;" &amp; 'Graph data'!AA$116,Report!$I:$I,'Graph data'!$C121,Report!$AC:$AC,$H$114)</f>
        <v>0</v>
      </c>
      <c r="AA121">
        <f ca="1">COUNTIFS(Report!$B:$B,"&lt;=" &amp; WeeklyTo,Report!$B:$B,"&gt;=" &amp; WeeklyFrom,Report!$C:$C,"&gt;=" &amp; 'Graph data'!AA$116,Report!$I:$I,'Graph data'!$C121,Report!$AC:$AC,$H$114)</f>
        <v>0</v>
      </c>
    </row>
    <row r="122" spans="1:51" x14ac:dyDescent="0.25">
      <c r="A122" s="1"/>
      <c r="C122" s="43" t="str">
        <f t="shared" ca="1" si="32"/>
        <v>استفسار فى المبيعات</v>
      </c>
      <c r="D122" s="43">
        <f ca="1">COUNTIFS(Report!$B:$B,"&lt;=" &amp; WeeklyTo,Report!$B:$B,"&gt;=" &amp; WeeklyFrom,Report!$C:$C,"&gt;=" &amp; 'Graph data'!D$116,Report!$C:$C,"&lt;" &amp; 'Graph data'!E$116,Report!$I:$I,'Graph data'!$C122,Report!$AC:$AC,$H$114)</f>
        <v>0</v>
      </c>
      <c r="E122" s="43">
        <f ca="1">COUNTIFS(Report!$B:$B,"&lt;=" &amp; WeeklyTo,Report!$B:$B,"&gt;=" &amp; WeeklyFrom,Report!$C:$C,"&gt;=" &amp; 'Graph data'!E$116,Report!$C:$C,"&lt;" &amp; 'Graph data'!F$116,Report!$I:$I,'Graph data'!$C122,Report!$AC:$AC,$H$114)</f>
        <v>1</v>
      </c>
      <c r="F122" s="43">
        <f ca="1">COUNTIFS(Report!$B:$B,"&lt;=" &amp; WeeklyTo,Report!$B:$B,"&gt;=" &amp; WeeklyFrom,Report!$C:$C,"&gt;=" &amp; 'Graph data'!F$116,Report!$C:$C,"&lt;" &amp; 'Graph data'!G$116,Report!$I:$I,'Graph data'!$C122,Report!$AC:$AC,$H$114)</f>
        <v>0</v>
      </c>
      <c r="G122" s="43">
        <f ca="1">COUNTIFS(Report!$B:$B,"&lt;=" &amp; WeeklyTo,Report!$B:$B,"&gt;=" &amp; WeeklyFrom,Report!$C:$C,"&gt;=" &amp; 'Graph data'!G$116,Report!$C:$C,"&lt;" &amp; 'Graph data'!H$116,Report!$I:$I,'Graph data'!$C122,Report!$AC:$AC,$H$114)</f>
        <v>0</v>
      </c>
      <c r="H122" s="43">
        <f ca="1">COUNTIFS(Report!$B:$B,"&lt;=" &amp; WeeklyTo,Report!$B:$B,"&gt;=" &amp; WeeklyFrom,Report!$C:$C,"&gt;=" &amp; 'Graph data'!H$116,Report!$C:$C,"&lt;" &amp; 'Graph data'!I$116,Report!$I:$I,'Graph data'!$C122,Report!$AC:$AC,$H$114)</f>
        <v>0</v>
      </c>
      <c r="I122">
        <f ca="1">COUNTIFS(Report!$B:$B,"&lt;=" &amp; WeeklyTo,Report!$B:$B,"&gt;=" &amp; WeeklyFrom,Report!$C:$C,"&gt;=" &amp; 'Graph data'!I$116,Report!$C:$C,"&lt;" &amp; 'Graph data'!J$116,Report!$I:$I,'Graph data'!$C122,Report!$AC:$AC,$H$114)</f>
        <v>0</v>
      </c>
      <c r="J122">
        <f ca="1">COUNTIFS(Report!$B:$B,"&lt;=" &amp; WeeklyTo,Report!$B:$B,"&gt;=" &amp; WeeklyFrom,Report!$C:$C,"&gt;=" &amp; 'Graph data'!J$116,Report!$C:$C,"&lt;" &amp; 'Graph data'!K$116,Report!$I:$I,'Graph data'!$C122,Report!$AC:$AC,$H$114)</f>
        <v>0</v>
      </c>
      <c r="K122">
        <f ca="1">COUNTIFS(Report!$B:$B,"&lt;=" &amp; WeeklyTo,Report!$B:$B,"&gt;=" &amp; WeeklyFrom,Report!$C:$C,"&gt;=" &amp; 'Graph data'!K$116,Report!$C:$C,"&lt;" &amp; 'Graph data'!L$116,Report!$I:$I,'Graph data'!$C122,Report!$AC:$AC,$H$114)</f>
        <v>0</v>
      </c>
      <c r="L122">
        <f ca="1">COUNTIFS(Report!$B:$B,"&lt;=" &amp; WeeklyTo,Report!$B:$B,"&gt;=" &amp; WeeklyFrom,Report!$C:$C,"&gt;=" &amp; 'Graph data'!L$116,Report!$C:$C,"&lt;" &amp; 'Graph data'!M$116,Report!$I:$I,'Graph data'!$C122,Report!$AC:$AC,$H$114)</f>
        <v>0</v>
      </c>
      <c r="M122">
        <f ca="1">COUNTIFS(Report!$B:$B,"&lt;=" &amp; WeeklyTo,Report!$B:$B,"&gt;=" &amp; WeeklyFrom,Report!$C:$C,"&gt;=" &amp; 'Graph data'!M$116,Report!$C:$C,"&lt;" &amp; 'Graph data'!N$116,Report!$I:$I,'Graph data'!$C122,Report!$AC:$AC,$H$114)</f>
        <v>0</v>
      </c>
      <c r="N122">
        <f ca="1">COUNTIFS(Report!$B:$B,"&lt;=" &amp; WeeklyTo,Report!$B:$B,"&gt;=" &amp; WeeklyFrom,Report!$C:$C,"&gt;=" &amp; 'Graph data'!N$116,Report!$C:$C,"&lt;" &amp; 'Graph data'!O$116,Report!$I:$I,'Graph data'!$C122,Report!$AC:$AC,$H$114)</f>
        <v>1</v>
      </c>
      <c r="O122">
        <f ca="1">COUNTIFS(Report!$B:$B,"&lt;=" &amp; WeeklyTo,Report!$B:$B,"&gt;=" &amp; WeeklyFrom,Report!$C:$C,"&gt;=" &amp; 'Graph data'!O$116,Report!$C:$C,"&lt;" &amp; 'Graph data'!P$116,Report!$I:$I,'Graph data'!$C122,Report!$AC:$AC,$H$114)</f>
        <v>0</v>
      </c>
      <c r="P122">
        <f ca="1">COUNTIFS(Report!$B:$B,"&lt;=" &amp; WeeklyTo,Report!$B:$B,"&gt;=" &amp; WeeklyFrom,Report!$C:$C,"&gt;=" &amp; 'Graph data'!P$116,Report!$C:$C,"&lt;" &amp; 'Graph data'!Q$116,Report!$I:$I,'Graph data'!$C122,Report!$AC:$AC,$H$114)</f>
        <v>0</v>
      </c>
      <c r="Q122">
        <f ca="1">COUNTIFS(Report!$B:$B,"&lt;=" &amp; WeeklyTo,Report!$B:$B,"&gt;=" &amp; WeeklyFrom,Report!$C:$C,"&gt;=" &amp; 'Graph data'!Q$116,Report!$C:$C,"&lt;" &amp; 'Graph data'!R$116,Report!$I:$I,'Graph data'!$C122,Report!$AC:$AC,$H$114)</f>
        <v>0</v>
      </c>
      <c r="R122">
        <f ca="1">COUNTIFS(Report!$B:$B,"&lt;=" &amp; WeeklyTo,Report!$B:$B,"&gt;=" &amp; WeeklyFrom,Report!$C:$C,"&gt;=" &amp; 'Graph data'!R$116,Report!$C:$C,"&lt;" &amp; 'Graph data'!S$116,Report!$I:$I,'Graph data'!$C122,Report!$AC:$AC,$H$114)</f>
        <v>0</v>
      </c>
      <c r="S122">
        <f ca="1">COUNTIFS(Report!$B:$B,"&lt;=" &amp; WeeklyTo,Report!$B:$B,"&gt;=" &amp; WeeklyFrom,Report!$C:$C,"&gt;=" &amp; 'Graph data'!S$116,Report!$C:$C,"&lt;" &amp; 'Graph data'!T$116,Report!$I:$I,'Graph data'!$C122,Report!$AC:$AC,$H$114)</f>
        <v>0</v>
      </c>
      <c r="T122">
        <f ca="1">COUNTIFS(Report!$B:$B,"&lt;=" &amp; WeeklyTo,Report!$B:$B,"&gt;=" &amp; WeeklyFrom,Report!$C:$C,"&gt;=" &amp; 'Graph data'!T$116,Report!$C:$C,"&lt;" &amp; 'Graph data'!U$116,Report!$I:$I,'Graph data'!$C122,Report!$AC:$AC,$H$114)</f>
        <v>0</v>
      </c>
      <c r="U122">
        <f ca="1">COUNTIFS(Report!$B:$B,"&lt;=" &amp; WeeklyTo,Report!$B:$B,"&gt;=" &amp; WeeklyFrom,Report!$C:$C,"&gt;=" &amp; 'Graph data'!U$116,Report!$C:$C,"&lt;" &amp; 'Graph data'!V$116,Report!$I:$I,'Graph data'!$C122,Report!$AC:$AC,$H$114)</f>
        <v>0</v>
      </c>
      <c r="V122">
        <f ca="1">COUNTIFS(Report!$B:$B,"&lt;=" &amp; WeeklyTo,Report!$B:$B,"&gt;=" &amp; WeeklyFrom,Report!$C:$C,"&gt;=" &amp; 'Graph data'!V$116,Report!$C:$C,"&lt;" &amp; 'Graph data'!W$116,Report!$I:$I,'Graph data'!$C122,Report!$AC:$AC,$H$114)</f>
        <v>0</v>
      </c>
      <c r="W122">
        <f ca="1">COUNTIFS(Report!$B:$B,"&lt;=" &amp; WeeklyTo,Report!$B:$B,"&gt;=" &amp; WeeklyFrom,Report!$C:$C,"&gt;=" &amp; 'Graph data'!W$116,Report!$C:$C,"&lt;" &amp; 'Graph data'!X$116,Report!$I:$I,'Graph data'!$C122,Report!$AC:$AC,$H$114)</f>
        <v>0</v>
      </c>
      <c r="X122">
        <f ca="1">COUNTIFS(Report!$B:$B,"&lt;=" &amp; WeeklyTo,Report!$B:$B,"&gt;=" &amp; WeeklyFrom,Report!$C:$C,"&gt;=" &amp; 'Graph data'!X$116,Report!$C:$C,"&lt;" &amp; 'Graph data'!Y$116,Report!$I:$I,'Graph data'!$C122,Report!$AC:$AC,$H$114)</f>
        <v>0</v>
      </c>
      <c r="Y122">
        <f ca="1">COUNTIFS(Report!$B:$B,"&lt;=" &amp; WeeklyTo,Report!$B:$B,"&gt;=" &amp; WeeklyFrom,Report!$C:$C,"&gt;=" &amp; 'Graph data'!Y$116,Report!$C:$C,"&lt;" &amp; 'Graph data'!Z$116,Report!$I:$I,'Graph data'!$C122,Report!$AC:$AC,$H$114)</f>
        <v>0</v>
      </c>
      <c r="Z122">
        <f ca="1">COUNTIFS(Report!$B:$B,"&lt;=" &amp; WeeklyTo,Report!$B:$B,"&gt;=" &amp; WeeklyFrom,Report!$C:$C,"&gt;=" &amp; 'Graph data'!Z$116,Report!$C:$C,"&lt;" &amp; 'Graph data'!AA$116,Report!$I:$I,'Graph data'!$C122,Report!$AC:$AC,$H$114)</f>
        <v>0</v>
      </c>
      <c r="AA122">
        <f ca="1">COUNTIFS(Report!$B:$B,"&lt;=" &amp; WeeklyTo,Report!$B:$B,"&gt;=" &amp; WeeklyFrom,Report!$C:$C,"&gt;=" &amp; 'Graph data'!AA$116,Report!$I:$I,'Graph data'!$C122,Report!$AC:$AC,$H$114)</f>
        <v>0</v>
      </c>
    </row>
    <row r="123" spans="1:51" x14ac:dyDescent="0.25">
      <c r="A123" s="1"/>
    </row>
    <row r="124" spans="1:51" x14ac:dyDescent="0.25">
      <c r="A124" s="1"/>
    </row>
    <row r="125" spans="1:51" x14ac:dyDescent="0.25">
      <c r="A125" s="1"/>
    </row>
    <row r="126" spans="1:51" x14ac:dyDescent="0.25">
      <c r="A126" s="1"/>
    </row>
    <row r="127" spans="1:51" x14ac:dyDescent="0.25">
      <c r="A127" s="1"/>
    </row>
    <row r="128" spans="1:51" x14ac:dyDescent="0.25">
      <c r="A128" s="1"/>
    </row>
    <row r="129" spans="1:12" x14ac:dyDescent="0.25">
      <c r="A129" s="1"/>
    </row>
    <row r="130" spans="1:12" x14ac:dyDescent="0.25">
      <c r="A130" s="1"/>
    </row>
    <row r="131" spans="1:12" x14ac:dyDescent="0.25">
      <c r="A131" s="1"/>
    </row>
    <row r="132" spans="1:12" x14ac:dyDescent="0.25">
      <c r="A132" s="1"/>
    </row>
    <row r="133" spans="1:12" x14ac:dyDescent="0.25">
      <c r="A133" s="1"/>
    </row>
    <row r="134" spans="1:12" x14ac:dyDescent="0.25">
      <c r="A134" s="1"/>
    </row>
    <row r="135" spans="1:12" x14ac:dyDescent="0.25">
      <c r="A135" s="1"/>
    </row>
    <row r="136" spans="1:12" x14ac:dyDescent="0.25">
      <c r="A136" s="1"/>
    </row>
    <row r="137" spans="1:12" x14ac:dyDescent="0.25">
      <c r="A137" s="1"/>
    </row>
    <row r="138" spans="1:12" x14ac:dyDescent="0.25">
      <c r="A138" s="1"/>
    </row>
    <row r="139" spans="1:12" x14ac:dyDescent="0.25">
      <c r="A139" s="1"/>
    </row>
    <row r="140" spans="1:12" x14ac:dyDescent="0.25">
      <c r="A140" s="1"/>
    </row>
    <row r="141" spans="1:12" x14ac:dyDescent="0.25">
      <c r="A141" s="1"/>
    </row>
    <row r="142" spans="1:12" x14ac:dyDescent="0.25">
      <c r="A142" s="1"/>
      <c r="L142" s="4"/>
    </row>
    <row r="143" spans="1:12" x14ac:dyDescent="0.25">
      <c r="A143" s="1"/>
      <c r="L143" s="4"/>
    </row>
    <row r="144" spans="1:12" x14ac:dyDescent="0.25">
      <c r="A144" s="1"/>
      <c r="L144" s="4"/>
    </row>
    <row r="145" spans="1:12" x14ac:dyDescent="0.25">
      <c r="A145" s="1"/>
      <c r="L145" s="4"/>
    </row>
    <row r="146" spans="1:12" x14ac:dyDescent="0.25">
      <c r="A146" s="1"/>
      <c r="L146" s="4"/>
    </row>
    <row r="147" spans="1:12" x14ac:dyDescent="0.25">
      <c r="A147" s="1"/>
      <c r="L147" s="4"/>
    </row>
    <row r="148" spans="1:12" x14ac:dyDescent="0.25">
      <c r="A148" s="1"/>
      <c r="L148" s="4"/>
    </row>
    <row r="149" spans="1:12" x14ac:dyDescent="0.25">
      <c r="A149" s="1"/>
      <c r="L149" s="4"/>
    </row>
    <row r="150" spans="1:12" x14ac:dyDescent="0.25">
      <c r="A150" s="1"/>
      <c r="L150" s="4"/>
    </row>
    <row r="151" spans="1:12" x14ac:dyDescent="0.25">
      <c r="A151" s="1"/>
      <c r="L151" s="4"/>
    </row>
    <row r="152" spans="1:12" x14ac:dyDescent="0.25">
      <c r="A152" s="1"/>
      <c r="L152" s="4"/>
    </row>
    <row r="153" spans="1:12" x14ac:dyDescent="0.25">
      <c r="A153" s="1"/>
      <c r="L153" s="4"/>
    </row>
    <row r="154" spans="1:12" x14ac:dyDescent="0.25">
      <c r="A154" s="1"/>
      <c r="L154" s="4"/>
    </row>
    <row r="155" spans="1:12" x14ac:dyDescent="0.25">
      <c r="A155" s="1"/>
      <c r="L155" s="4"/>
    </row>
    <row r="156" spans="1:12" x14ac:dyDescent="0.25">
      <c r="A156" s="1"/>
      <c r="L156" s="4"/>
    </row>
    <row r="157" spans="1:12" x14ac:dyDescent="0.25">
      <c r="A157" s="1"/>
      <c r="L157" s="4"/>
    </row>
    <row r="158" spans="1:12" x14ac:dyDescent="0.25">
      <c r="A158" s="1"/>
      <c r="L158" s="4"/>
    </row>
    <row r="159" spans="1:12" x14ac:dyDescent="0.25">
      <c r="A159" s="1"/>
    </row>
    <row r="160" spans="1:12" x14ac:dyDescent="0.25">
      <c r="A160" s="1"/>
      <c r="L160" s="4"/>
    </row>
    <row r="161" spans="1:12" x14ac:dyDescent="0.25">
      <c r="A161" s="1"/>
      <c r="L161" s="4"/>
    </row>
    <row r="162" spans="1:12" x14ac:dyDescent="0.25">
      <c r="A162" s="1"/>
      <c r="L162" s="4"/>
    </row>
    <row r="163" spans="1:12" x14ac:dyDescent="0.25">
      <c r="A163" s="1"/>
      <c r="L163" s="4"/>
    </row>
    <row r="164" spans="1:12" x14ac:dyDescent="0.25">
      <c r="A164" s="1"/>
      <c r="L164" s="4"/>
    </row>
    <row r="165" spans="1:12" x14ac:dyDescent="0.25">
      <c r="A165" s="1"/>
      <c r="L165" s="4"/>
    </row>
    <row r="166" spans="1:12" x14ac:dyDescent="0.25">
      <c r="A166" s="1"/>
      <c r="L166" s="4"/>
    </row>
    <row r="167" spans="1:12" x14ac:dyDescent="0.25">
      <c r="A167" s="1"/>
    </row>
    <row r="168" spans="1:12" x14ac:dyDescent="0.25">
      <c r="A168" s="1"/>
    </row>
    <row r="169" spans="1:12" x14ac:dyDescent="0.25">
      <c r="A169" s="1"/>
    </row>
    <row r="170" spans="1:12" x14ac:dyDescent="0.25">
      <c r="A170" s="1"/>
    </row>
    <row r="171" spans="1:12" x14ac:dyDescent="0.25">
      <c r="A171" s="1"/>
    </row>
    <row r="172" spans="1:12" x14ac:dyDescent="0.25">
      <c r="A172" s="1"/>
    </row>
    <row r="173" spans="1:12" x14ac:dyDescent="0.25">
      <c r="A173" s="1"/>
    </row>
    <row r="174" spans="1:12" x14ac:dyDescent="0.25">
      <c r="A174" s="1"/>
    </row>
    <row r="175" spans="1:12" x14ac:dyDescent="0.25">
      <c r="A175" s="1"/>
    </row>
    <row r="176" spans="1:12"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row r="255" spans="1:1" x14ac:dyDescent="0.25">
      <c r="A255" s="1"/>
    </row>
    <row r="256" spans="1:1"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62" spans="1:1" x14ac:dyDescent="0.25">
      <c r="A262" s="1"/>
    </row>
    <row r="263" spans="1:1" x14ac:dyDescent="0.25">
      <c r="A263" s="1"/>
    </row>
    <row r="264" spans="1:1" x14ac:dyDescent="0.25">
      <c r="A264" s="1"/>
    </row>
    <row r="265" spans="1:1" x14ac:dyDescent="0.25">
      <c r="A265" s="1"/>
    </row>
    <row r="266" spans="1:1" x14ac:dyDescent="0.25">
      <c r="A266" s="1"/>
    </row>
    <row r="267" spans="1:1" x14ac:dyDescent="0.25">
      <c r="A267" s="1"/>
    </row>
    <row r="268" spans="1:1" x14ac:dyDescent="0.25">
      <c r="A268" s="1"/>
    </row>
    <row r="269" spans="1:1" x14ac:dyDescent="0.25">
      <c r="A269" s="1"/>
    </row>
    <row r="270" spans="1:1" x14ac:dyDescent="0.25">
      <c r="A270" s="1"/>
    </row>
    <row r="271" spans="1:1" x14ac:dyDescent="0.25">
      <c r="A271" s="1"/>
    </row>
    <row r="272" spans="1:1" x14ac:dyDescent="0.25">
      <c r="A272" s="1"/>
    </row>
    <row r="273" spans="1:12" x14ac:dyDescent="0.25">
      <c r="A273" s="1"/>
    </row>
    <row r="274" spans="1:12" x14ac:dyDescent="0.25">
      <c r="A274" s="1"/>
    </row>
    <row r="275" spans="1:12" x14ac:dyDescent="0.25">
      <c r="A275" s="1"/>
    </row>
    <row r="276" spans="1:12" x14ac:dyDescent="0.25">
      <c r="A276" s="1"/>
    </row>
    <row r="277" spans="1:12" x14ac:dyDescent="0.25">
      <c r="A277" s="1"/>
    </row>
    <row r="278" spans="1:12" x14ac:dyDescent="0.25">
      <c r="A278" s="1"/>
    </row>
    <row r="279" spans="1:12" x14ac:dyDescent="0.25">
      <c r="A279" s="1"/>
    </row>
    <row r="280" spans="1:12" x14ac:dyDescent="0.25">
      <c r="A280" s="1"/>
    </row>
    <row r="281" spans="1:12" x14ac:dyDescent="0.25">
      <c r="A281" s="1"/>
    </row>
    <row r="282" spans="1:12" x14ac:dyDescent="0.25">
      <c r="A282" s="7"/>
    </row>
    <row r="283" spans="1:12" x14ac:dyDescent="0.25">
      <c r="A283" s="1"/>
    </row>
    <row r="284" spans="1:12" x14ac:dyDescent="0.25">
      <c r="A284" s="1"/>
    </row>
    <row r="285" spans="1:12" x14ac:dyDescent="0.25">
      <c r="A285" s="1"/>
    </row>
    <row r="286" spans="1:12" x14ac:dyDescent="0.25">
      <c r="A286" s="1"/>
    </row>
    <row r="287" spans="1:12" x14ac:dyDescent="0.25">
      <c r="A287" s="1"/>
      <c r="L287" s="8"/>
    </row>
    <row r="288" spans="1:12" x14ac:dyDescent="0.25">
      <c r="A288" s="1"/>
      <c r="L288" s="8"/>
    </row>
    <row r="289" spans="1:1" x14ac:dyDescent="0.25">
      <c r="A289" s="1"/>
    </row>
    <row r="290" spans="1:1" x14ac:dyDescent="0.25">
      <c r="A290" s="1"/>
    </row>
    <row r="291" spans="1:1" x14ac:dyDescent="0.25">
      <c r="A291" s="1"/>
    </row>
    <row r="292" spans="1:1" x14ac:dyDescent="0.25">
      <c r="A292" s="1"/>
    </row>
    <row r="293" spans="1:1" x14ac:dyDescent="0.25">
      <c r="A293" s="1"/>
    </row>
    <row r="294" spans="1:1" x14ac:dyDescent="0.25">
      <c r="A294" s="1"/>
    </row>
    <row r="295" spans="1:1" x14ac:dyDescent="0.25">
      <c r="A295" s="1"/>
    </row>
    <row r="296" spans="1:1" x14ac:dyDescent="0.25">
      <c r="A296" s="1"/>
    </row>
    <row r="297" spans="1:1" x14ac:dyDescent="0.25">
      <c r="A297" s="1"/>
    </row>
    <row r="298" spans="1:1" x14ac:dyDescent="0.25">
      <c r="A298" s="1"/>
    </row>
    <row r="299" spans="1:1" x14ac:dyDescent="0.25">
      <c r="A299" s="1"/>
    </row>
    <row r="300" spans="1:1" x14ac:dyDescent="0.25">
      <c r="A300" s="1"/>
    </row>
    <row r="301" spans="1:1" x14ac:dyDescent="0.25">
      <c r="A301" s="1"/>
    </row>
    <row r="302" spans="1:1" x14ac:dyDescent="0.25">
      <c r="A302" s="1"/>
    </row>
    <row r="303" spans="1:1" x14ac:dyDescent="0.25">
      <c r="A303" s="1"/>
    </row>
    <row r="304" spans="1:1" x14ac:dyDescent="0.25">
      <c r="A304" s="1"/>
    </row>
    <row r="305" spans="1:1" x14ac:dyDescent="0.25">
      <c r="A305" s="1"/>
    </row>
    <row r="306" spans="1:1" x14ac:dyDescent="0.25">
      <c r="A306" s="1"/>
    </row>
    <row r="307" spans="1:1" x14ac:dyDescent="0.25">
      <c r="A307" s="1"/>
    </row>
    <row r="308" spans="1:1" x14ac:dyDescent="0.25">
      <c r="A308" s="1"/>
    </row>
    <row r="309" spans="1:1" x14ac:dyDescent="0.25">
      <c r="A309" s="1"/>
    </row>
    <row r="310" spans="1:1" x14ac:dyDescent="0.25">
      <c r="A310" s="1"/>
    </row>
    <row r="311" spans="1:1" x14ac:dyDescent="0.25">
      <c r="A311" s="1"/>
    </row>
    <row r="312" spans="1:1" x14ac:dyDescent="0.25">
      <c r="A312" s="1"/>
    </row>
    <row r="313" spans="1:1" x14ac:dyDescent="0.25">
      <c r="A313" s="1"/>
    </row>
    <row r="314" spans="1:1" x14ac:dyDescent="0.25">
      <c r="A314" s="1"/>
    </row>
    <row r="315" spans="1:1" x14ac:dyDescent="0.25">
      <c r="A315" s="1"/>
    </row>
    <row r="316" spans="1:1" x14ac:dyDescent="0.25">
      <c r="A316" s="1"/>
    </row>
    <row r="317" spans="1:1" x14ac:dyDescent="0.25">
      <c r="A317" s="1"/>
    </row>
    <row r="318" spans="1:1" x14ac:dyDescent="0.25">
      <c r="A318" s="1"/>
    </row>
    <row r="319" spans="1:1" x14ac:dyDescent="0.25">
      <c r="A319" s="1"/>
    </row>
    <row r="320" spans="1:1" x14ac:dyDescent="0.25">
      <c r="A320" s="1"/>
    </row>
    <row r="321" spans="1:1" x14ac:dyDescent="0.25">
      <c r="A321" s="1"/>
    </row>
    <row r="322" spans="1:1" x14ac:dyDescent="0.25">
      <c r="A322" s="1"/>
    </row>
    <row r="323" spans="1:1" x14ac:dyDescent="0.25">
      <c r="A323" s="1"/>
    </row>
    <row r="324" spans="1:1" x14ac:dyDescent="0.25">
      <c r="A324" s="1"/>
    </row>
    <row r="325" spans="1:1" x14ac:dyDescent="0.25">
      <c r="A325" s="1"/>
    </row>
    <row r="326" spans="1:1" x14ac:dyDescent="0.25">
      <c r="A326" s="1"/>
    </row>
    <row r="327" spans="1:1" x14ac:dyDescent="0.25">
      <c r="A327" s="1"/>
    </row>
    <row r="328" spans="1:1" x14ac:dyDescent="0.25">
      <c r="A328" s="1"/>
    </row>
    <row r="329" spans="1:1" x14ac:dyDescent="0.25">
      <c r="A329" s="1"/>
    </row>
    <row r="330" spans="1:1" x14ac:dyDescent="0.25">
      <c r="A330" s="1"/>
    </row>
    <row r="331" spans="1:1" x14ac:dyDescent="0.25">
      <c r="A331" s="1"/>
    </row>
    <row r="332" spans="1:1" x14ac:dyDescent="0.25">
      <c r="A332" s="1"/>
    </row>
    <row r="333" spans="1:1" x14ac:dyDescent="0.25">
      <c r="A333" s="1"/>
    </row>
    <row r="334" spans="1:1" x14ac:dyDescent="0.25">
      <c r="A334" s="1"/>
    </row>
    <row r="335" spans="1:1" x14ac:dyDescent="0.25">
      <c r="A335" s="1"/>
    </row>
    <row r="336" spans="1:1" x14ac:dyDescent="0.25">
      <c r="A336" s="1"/>
    </row>
    <row r="337" spans="1:1" x14ac:dyDescent="0.25">
      <c r="A337" s="1"/>
    </row>
    <row r="338" spans="1:1" x14ac:dyDescent="0.25">
      <c r="A338" s="1"/>
    </row>
    <row r="339" spans="1:1" x14ac:dyDescent="0.25">
      <c r="A339" s="1"/>
    </row>
    <row r="340" spans="1:1" x14ac:dyDescent="0.25">
      <c r="A340" s="1"/>
    </row>
    <row r="341" spans="1:1" x14ac:dyDescent="0.25">
      <c r="A341" s="1"/>
    </row>
    <row r="342" spans="1:1" x14ac:dyDescent="0.25">
      <c r="A342" s="1"/>
    </row>
    <row r="343" spans="1:1" x14ac:dyDescent="0.25">
      <c r="A343" s="1"/>
    </row>
    <row r="344" spans="1:1" x14ac:dyDescent="0.25">
      <c r="A344" s="1"/>
    </row>
    <row r="345" spans="1:1" x14ac:dyDescent="0.25">
      <c r="A345" s="1"/>
    </row>
    <row r="346" spans="1:1" x14ac:dyDescent="0.25">
      <c r="A346" s="1"/>
    </row>
    <row r="347" spans="1:1" x14ac:dyDescent="0.25">
      <c r="A347" s="1"/>
    </row>
    <row r="348" spans="1:1" x14ac:dyDescent="0.25">
      <c r="A348" s="1"/>
    </row>
    <row r="349" spans="1:1" x14ac:dyDescent="0.25">
      <c r="A349" s="1"/>
    </row>
    <row r="350" spans="1:1" x14ac:dyDescent="0.25">
      <c r="A350" s="1"/>
    </row>
    <row r="351" spans="1:1" x14ac:dyDescent="0.25">
      <c r="A351" s="1"/>
    </row>
    <row r="352" spans="1:1" x14ac:dyDescent="0.25">
      <c r="A352" s="1"/>
    </row>
    <row r="353" spans="1:1" x14ac:dyDescent="0.25">
      <c r="A353" s="1"/>
    </row>
    <row r="354" spans="1:1" x14ac:dyDescent="0.25">
      <c r="A354" s="1"/>
    </row>
    <row r="355" spans="1:1" x14ac:dyDescent="0.25">
      <c r="A355" s="1"/>
    </row>
    <row r="356" spans="1:1" x14ac:dyDescent="0.25">
      <c r="A356" s="1"/>
    </row>
    <row r="357" spans="1:1" x14ac:dyDescent="0.25">
      <c r="A357" s="1"/>
    </row>
    <row r="358" spans="1:1" x14ac:dyDescent="0.25">
      <c r="A358" s="1"/>
    </row>
    <row r="359" spans="1:1" x14ac:dyDescent="0.25">
      <c r="A359" s="1"/>
    </row>
    <row r="360" spans="1:1" x14ac:dyDescent="0.25">
      <c r="A360" s="1"/>
    </row>
    <row r="361" spans="1:1" x14ac:dyDescent="0.25">
      <c r="A361" s="1"/>
    </row>
    <row r="362" spans="1:1" x14ac:dyDescent="0.25">
      <c r="A362" s="1"/>
    </row>
    <row r="363" spans="1:1" x14ac:dyDescent="0.25">
      <c r="A363" s="1"/>
    </row>
    <row r="364" spans="1:1" x14ac:dyDescent="0.25">
      <c r="A364" s="1"/>
    </row>
    <row r="365" spans="1:1" x14ac:dyDescent="0.25">
      <c r="A365" s="1"/>
    </row>
    <row r="366" spans="1:1" x14ac:dyDescent="0.25">
      <c r="A366" s="1"/>
    </row>
    <row r="367" spans="1:1" x14ac:dyDescent="0.25">
      <c r="A367" s="1"/>
    </row>
    <row r="368" spans="1:1" x14ac:dyDescent="0.25">
      <c r="A368" s="1"/>
    </row>
    <row r="369" spans="1:1" x14ac:dyDescent="0.25">
      <c r="A369" s="1"/>
    </row>
    <row r="370" spans="1:1" x14ac:dyDescent="0.25">
      <c r="A370" s="1"/>
    </row>
    <row r="371" spans="1:1" x14ac:dyDescent="0.25">
      <c r="A371" s="1"/>
    </row>
    <row r="372" spans="1:1" x14ac:dyDescent="0.25">
      <c r="A372" s="1"/>
    </row>
    <row r="373" spans="1:1" x14ac:dyDescent="0.25">
      <c r="A373" s="1"/>
    </row>
  </sheetData>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cols>
    <col min="1" max="1" width="15.85546875" bestFit="1" customWidth="1"/>
    <col min="2" max="2" width="29.42578125"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AK121"/>
  <sheetViews>
    <sheetView workbookViewId="0">
      <selection activeCell="G3" sqref="G3:G38"/>
    </sheetView>
  </sheetViews>
  <sheetFormatPr defaultRowHeight="15" x14ac:dyDescent="0.25"/>
  <cols>
    <col min="2" max="2" width="16.42578125" bestFit="1" customWidth="1"/>
    <col min="4" max="4" width="10.42578125" bestFit="1" customWidth="1"/>
    <col min="7" max="7" width="21.7109375" bestFit="1" customWidth="1"/>
    <col min="8" max="9" width="10.7109375" bestFit="1" customWidth="1"/>
    <col min="10" max="10" width="14.42578125" bestFit="1" customWidth="1"/>
    <col min="11" max="11" width="18.7109375" customWidth="1"/>
    <col min="17" max="17" width="9.140625" style="24"/>
  </cols>
  <sheetData>
    <row r="2" spans="2:16" ht="15.75" x14ac:dyDescent="0.25">
      <c r="B2" t="s">
        <v>6</v>
      </c>
      <c r="C2" t="s">
        <v>8</v>
      </c>
      <c r="D2" t="s">
        <v>14</v>
      </c>
      <c r="E2" t="s">
        <v>15</v>
      </c>
      <c r="G2" t="s">
        <v>16</v>
      </c>
      <c r="H2" t="s">
        <v>20395</v>
      </c>
      <c r="J2" t="s">
        <v>19</v>
      </c>
      <c r="K2">
        <f>COUNTA(Report!B:B)</f>
        <v>6702</v>
      </c>
      <c r="M2" t="s">
        <v>480</v>
      </c>
      <c r="N2" t="s">
        <v>481</v>
      </c>
      <c r="P2" s="21"/>
    </row>
    <row r="3" spans="2:16" ht="15.75" x14ac:dyDescent="0.25">
      <c r="B3" t="s">
        <v>7</v>
      </c>
      <c r="C3">
        <f>LEN(B3)</f>
        <v>24</v>
      </c>
      <c r="D3" t="s">
        <v>0</v>
      </c>
      <c r="E3">
        <v>1</v>
      </c>
      <c r="G3" t="e">
        <f>G4&amp;G6&amp;G8&amp;G11</f>
        <v>#VALUE!</v>
      </c>
      <c r="H3">
        <v>2</v>
      </c>
      <c r="J3" t="s">
        <v>20</v>
      </c>
      <c r="K3">
        <f>Settings!K2+1</f>
        <v>6703</v>
      </c>
      <c r="M3">
        <v>1</v>
      </c>
      <c r="N3" s="23" t="s">
        <v>482</v>
      </c>
      <c r="P3" s="21"/>
    </row>
    <row r="4" spans="2:16" ht="15.75" x14ac:dyDescent="0.25">
      <c r="B4" t="s">
        <v>9</v>
      </c>
      <c r="C4">
        <f t="shared" ref="C4:C8" si="0">LEN(B4)</f>
        <v>30</v>
      </c>
      <c r="D4" t="s">
        <v>1</v>
      </c>
      <c r="E4">
        <v>2</v>
      </c>
      <c r="G4" s="18">
        <f>DATE(YEAR(MailInput!A1),MONTH(MailInput!A1),DAY(MailInput!A1))</f>
        <v>0</v>
      </c>
      <c r="H4">
        <v>2</v>
      </c>
      <c r="J4" t="s">
        <v>32</v>
      </c>
      <c r="K4">
        <v>0</v>
      </c>
      <c r="M4">
        <v>2</v>
      </c>
      <c r="N4" s="23" t="s">
        <v>483</v>
      </c>
      <c r="P4" s="21"/>
    </row>
    <row r="5" spans="2:16" ht="15.75" x14ac:dyDescent="0.25">
      <c r="B5" t="s">
        <v>10</v>
      </c>
      <c r="C5">
        <f t="shared" si="0"/>
        <v>12</v>
      </c>
      <c r="D5" t="s">
        <v>5</v>
      </c>
      <c r="E5">
        <v>3</v>
      </c>
      <c r="G5" s="19">
        <f>TIME(HOUR(MailInput!A1),MINUTE(MailInput!A1),SECOND(MailInput!A1))</f>
        <v>0</v>
      </c>
      <c r="M5">
        <v>3</v>
      </c>
      <c r="N5" s="23" t="s">
        <v>484</v>
      </c>
      <c r="P5" s="21"/>
    </row>
    <row r="6" spans="2:16" ht="15.75" x14ac:dyDescent="0.25">
      <c r="B6" t="s">
        <v>11</v>
      </c>
      <c r="C6">
        <f t="shared" si="0"/>
        <v>13</v>
      </c>
      <c r="D6" t="s">
        <v>3</v>
      </c>
      <c r="E6">
        <f>MATCH(D3,Report!$A$1:$J$1,0)</f>
        <v>4</v>
      </c>
      <c r="G6" s="17" t="e">
        <f>RIGHT(MailInput!B3,LEN(MailInput!B3)-Settings!C3)</f>
        <v>#VALUE!</v>
      </c>
      <c r="J6" t="s">
        <v>39</v>
      </c>
      <c r="K6">
        <v>9</v>
      </c>
      <c r="M6">
        <v>4</v>
      </c>
      <c r="N6" s="23" t="s">
        <v>485</v>
      </c>
      <c r="P6" s="21"/>
    </row>
    <row r="7" spans="2:16" ht="15.75" x14ac:dyDescent="0.25">
      <c r="B7" t="s">
        <v>12</v>
      </c>
      <c r="C7">
        <f t="shared" si="0"/>
        <v>14</v>
      </c>
      <c r="D7" t="s">
        <v>2</v>
      </c>
      <c r="E7">
        <v>5</v>
      </c>
      <c r="G7" s="17" t="e">
        <f>RIGHT(MailInput!B7,LEN(MailInput!B7)-Settings!C5)</f>
        <v>#VALUE!</v>
      </c>
      <c r="J7" t="s">
        <v>40</v>
      </c>
      <c r="K7">
        <v>2017</v>
      </c>
      <c r="M7">
        <v>11</v>
      </c>
      <c r="N7" s="23" t="s">
        <v>486</v>
      </c>
      <c r="P7" s="21"/>
    </row>
    <row r="8" spans="2:16" ht="15.75" x14ac:dyDescent="0.25">
      <c r="B8" t="s">
        <v>13</v>
      </c>
      <c r="C8">
        <f t="shared" si="0"/>
        <v>22</v>
      </c>
      <c r="D8" t="s">
        <v>4</v>
      </c>
      <c r="E8">
        <f>MATCH(D4,Report!$A$1:$J$1,0)</f>
        <v>6</v>
      </c>
      <c r="G8" s="17" t="e">
        <f>RIGHT(MailInput!B5,LEN(MailInput!B5)-Settings!C4)</f>
        <v>#VALUE!</v>
      </c>
      <c r="J8" t="s">
        <v>41</v>
      </c>
      <c r="K8" t="str">
        <f>CHOOSE(ReportMonth,"يناير","فبراير","مارس","أبريل","مايو","يونيو","يوليو","أغسطس","سبتمبر","أكتوبر","نوفمبر","ديسمبر")</f>
        <v>سبتمبر</v>
      </c>
      <c r="M8">
        <v>12</v>
      </c>
      <c r="N8" s="23" t="s">
        <v>487</v>
      </c>
      <c r="P8" s="21"/>
    </row>
    <row r="9" spans="2:16" ht="15.75" x14ac:dyDescent="0.25">
      <c r="B9" t="s">
        <v>17</v>
      </c>
      <c r="E9">
        <v>7</v>
      </c>
      <c r="G9" s="36" t="e">
        <f>RIGHT(MailInput!B11,LEN(MailInput!B11)-Settings!C7)</f>
        <v>#VALUE!</v>
      </c>
      <c r="J9" t="s">
        <v>511</v>
      </c>
      <c r="K9">
        <f>MAX(E:E)</f>
        <v>36</v>
      </c>
      <c r="M9">
        <v>13</v>
      </c>
      <c r="N9" s="23" t="s">
        <v>488</v>
      </c>
      <c r="P9" s="21"/>
    </row>
    <row r="10" spans="2:16" ht="15.75" x14ac:dyDescent="0.25">
      <c r="B10" t="s">
        <v>18</v>
      </c>
      <c r="E10">
        <f>MATCH(D6,Report!$A$1:$J$1,0)</f>
        <v>8</v>
      </c>
      <c r="G10" s="17" t="e">
        <f>RIGHT(MailInput!B9,LEN(MailInput!B9)-Settings!C6)</f>
        <v>#VALUE!</v>
      </c>
      <c r="J10" t="s">
        <v>1209</v>
      </c>
      <c r="K10" t="s">
        <v>1210</v>
      </c>
      <c r="M10">
        <v>14</v>
      </c>
      <c r="N10" s="23" t="s">
        <v>489</v>
      </c>
      <c r="P10" s="21"/>
    </row>
    <row r="11" spans="2:16" ht="15.75" x14ac:dyDescent="0.25">
      <c r="E11">
        <v>9</v>
      </c>
      <c r="G11" s="17" t="e">
        <f>RIGHT(MailInput!B13,LEN(MailInput!B13)-Settings!C8)</f>
        <v>#VALUE!</v>
      </c>
      <c r="J11" t="s">
        <v>2150</v>
      </c>
      <c r="K11">
        <f ca="1">Dashboard!C3</f>
        <v>14</v>
      </c>
      <c r="M11">
        <v>15</v>
      </c>
      <c r="N11" s="23" t="s">
        <v>490</v>
      </c>
      <c r="P11" s="21"/>
    </row>
    <row r="12" spans="2:16" ht="15.75" x14ac:dyDescent="0.25">
      <c r="E12">
        <v>10</v>
      </c>
      <c r="J12" t="s">
        <v>4296</v>
      </c>
      <c r="K12" s="1">
        <f>IF(K14,DATE(ReportYear,ReportMonth,MTDReportDay)-6-WEEKDAY(DATE(ReportYear,ReportMonth,MTDReportDay)),DATE(ReportYear,ReportMonth,1))</f>
        <v>42979</v>
      </c>
      <c r="M12">
        <v>16</v>
      </c>
      <c r="N12" s="23" t="s">
        <v>491</v>
      </c>
      <c r="P12" s="21"/>
    </row>
    <row r="13" spans="2:16" ht="15.75" x14ac:dyDescent="0.25">
      <c r="E13">
        <v>11</v>
      </c>
      <c r="J13" t="s">
        <v>4297</v>
      </c>
      <c r="K13" s="1">
        <f ca="1">IF(K14,K12+6,DATE(ReportYear,ReportMonth,MTDReportDay))</f>
        <v>42992</v>
      </c>
      <c r="M13">
        <v>17</v>
      </c>
      <c r="N13" s="23" t="s">
        <v>492</v>
      </c>
      <c r="P13" s="21"/>
    </row>
    <row r="14" spans="2:16" ht="15.75" x14ac:dyDescent="0.25">
      <c r="E14">
        <v>12</v>
      </c>
      <c r="J14" t="s">
        <v>4299</v>
      </c>
      <c r="K14" t="b">
        <v>0</v>
      </c>
      <c r="P14" s="21"/>
    </row>
    <row r="15" spans="2:16" ht="15.75" x14ac:dyDescent="0.25">
      <c r="E15">
        <v>13</v>
      </c>
      <c r="J15" t="s">
        <v>4300</v>
      </c>
      <c r="K15" t="str">
        <f>CHAR(10) &amp; IF(WeeklyReport,"للأسبوع " &amp; Week,"لشهر " &amp; MonthName &amp; " " &amp; ReportYear)</f>
        <v xml:space="preserve">
لشهر سبتمبر 2017</v>
      </c>
      <c r="P15" s="21"/>
    </row>
    <row r="16" spans="2:16" ht="15.75" x14ac:dyDescent="0.25">
      <c r="E16">
        <v>14</v>
      </c>
      <c r="G16" s="17">
        <f>WEEKDAY(G4,1)</f>
        <v>7</v>
      </c>
      <c r="J16" t="s">
        <v>4301</v>
      </c>
      <c r="K16" t="str">
        <f>IF(WeeklyReport,"W" &amp; TEXT(K17,"00") &amp; " (" &amp; TEXT(WeeklyFrom,"dd mm")&amp;" - " &amp; TEXT(WeeklyTo,"dd mm" &amp; ")"),CHOOSE(ReportMonth,"Jan","Feb","Mar","Apr","May","Jun","Jul","Aug","Sep","Oct","Nov","Dec") &amp; " " &amp;ReportYear)</f>
        <v>Sep 2017</v>
      </c>
      <c r="M16">
        <v>18</v>
      </c>
      <c r="N16" s="23" t="s">
        <v>493</v>
      </c>
      <c r="P16" s="21"/>
    </row>
    <row r="17" spans="5:16" ht="15.75" x14ac:dyDescent="0.25">
      <c r="E17">
        <v>15</v>
      </c>
      <c r="G17" s="17" t="str">
        <f>IF(MailInput!C3&lt;&gt;"",MailInput!C3,"")</f>
        <v/>
      </c>
      <c r="J17" t="s">
        <v>29983</v>
      </c>
      <c r="K17">
        <f>IF(WeeklyReport,WEEKNUM(WeeklyFrom,1),0)</f>
        <v>0</v>
      </c>
      <c r="M17">
        <v>19</v>
      </c>
      <c r="N17" s="23" t="s">
        <v>494</v>
      </c>
      <c r="P17" s="21"/>
    </row>
    <row r="18" spans="5:16" ht="15.75" x14ac:dyDescent="0.25">
      <c r="E18">
        <v>16</v>
      </c>
      <c r="G18" s="17" t="str">
        <f>IF(MailInput!C4&lt;&gt;"",MailInput!C4,"")</f>
        <v/>
      </c>
      <c r="J18" t="s">
        <v>29984</v>
      </c>
      <c r="K18" t="s">
        <v>29985</v>
      </c>
      <c r="M18">
        <v>21</v>
      </c>
      <c r="N18" s="23" t="s">
        <v>495</v>
      </c>
      <c r="P18" s="25"/>
    </row>
    <row r="19" spans="5:16" ht="15.75" x14ac:dyDescent="0.25">
      <c r="E19">
        <v>17</v>
      </c>
      <c r="G19" s="17" t="str">
        <f>IF(MailInput!C5&lt;&gt;"",MailInput!C5,"")</f>
        <v/>
      </c>
      <c r="M19">
        <v>22</v>
      </c>
      <c r="N19" s="23" t="s">
        <v>496</v>
      </c>
      <c r="P19" s="21"/>
    </row>
    <row r="20" spans="5:16" ht="15.75" x14ac:dyDescent="0.25">
      <c r="E20">
        <v>18</v>
      </c>
      <c r="G20" s="17" t="str">
        <f>IF(MailInput!C6&lt;&gt;"",MailInput!C6,"")</f>
        <v/>
      </c>
      <c r="M20">
        <v>23</v>
      </c>
      <c r="N20" s="23" t="s">
        <v>497</v>
      </c>
      <c r="P20" s="21"/>
    </row>
    <row r="21" spans="5:16" ht="15.75" x14ac:dyDescent="0.25">
      <c r="E21">
        <v>19</v>
      </c>
      <c r="G21" s="17" t="str">
        <f>IF(MailInput!C7&lt;&gt;"",MailInput!C7,"")</f>
        <v/>
      </c>
      <c r="M21">
        <v>24</v>
      </c>
      <c r="N21" s="23" t="s">
        <v>498</v>
      </c>
      <c r="P21" s="21"/>
    </row>
    <row r="22" spans="5:16" ht="15.75" x14ac:dyDescent="0.25">
      <c r="E22">
        <v>20</v>
      </c>
      <c r="G22" s="17" t="str">
        <f>IF(MailInput!C8&lt;&gt;"",MailInput!C8,"")</f>
        <v/>
      </c>
      <c r="M22">
        <v>25</v>
      </c>
      <c r="N22" s="23" t="s">
        <v>499</v>
      </c>
      <c r="P22" s="21"/>
    </row>
    <row r="23" spans="5:16" ht="15.75" x14ac:dyDescent="0.25">
      <c r="E23">
        <v>21</v>
      </c>
      <c r="G23" s="17" t="str">
        <f>IF(MailInput!C9&lt;&gt;"",MailInput!C9,"")</f>
        <v/>
      </c>
      <c r="M23">
        <v>26</v>
      </c>
      <c r="N23" s="23" t="s">
        <v>500</v>
      </c>
      <c r="P23" s="21"/>
    </row>
    <row r="24" spans="5:16" ht="15.75" x14ac:dyDescent="0.25">
      <c r="E24">
        <v>22</v>
      </c>
      <c r="G24" s="17" t="str">
        <f>IF(MailInput!C10&lt;&gt;"",MailInput!C10,"")</f>
        <v/>
      </c>
      <c r="M24">
        <v>27</v>
      </c>
      <c r="N24" s="23" t="s">
        <v>501</v>
      </c>
      <c r="P24" s="21"/>
    </row>
    <row r="25" spans="5:16" ht="15.75" x14ac:dyDescent="0.25">
      <c r="E25">
        <v>23</v>
      </c>
      <c r="G25" s="17" t="str">
        <f>IF(NOT(ISBLANK(G17)),UPPER(LEFT(G17,2)),"")</f>
        <v/>
      </c>
      <c r="M25">
        <v>28</v>
      </c>
      <c r="N25" s="23" t="s">
        <v>502</v>
      </c>
      <c r="P25" s="21"/>
    </row>
    <row r="26" spans="5:16" ht="15.75" x14ac:dyDescent="0.25">
      <c r="E26">
        <v>24</v>
      </c>
      <c r="G26" s="17" t="str">
        <f>IF(NOT(ISBLANK(G17)),UPPER(RIGHT(G17,2)),"")</f>
        <v/>
      </c>
      <c r="M26">
        <v>29</v>
      </c>
      <c r="N26" s="23" t="s">
        <v>503</v>
      </c>
      <c r="P26" s="21"/>
    </row>
    <row r="27" spans="5:16" ht="15.75" x14ac:dyDescent="0.25">
      <c r="E27">
        <v>25</v>
      </c>
      <c r="G27" s="36" t="e">
        <f>IF(LEN(IDNumber)=14,MID(IDNumber,2,6),"")</f>
        <v>#VALUE!</v>
      </c>
      <c r="M27">
        <v>31</v>
      </c>
      <c r="N27" s="23" t="s">
        <v>504</v>
      </c>
      <c r="P27" s="21"/>
    </row>
    <row r="28" spans="5:16" ht="15.75" x14ac:dyDescent="0.25">
      <c r="E28">
        <v>26</v>
      </c>
      <c r="G28" s="37" t="str">
        <f>IFERROR(DATE(CHOOSE(LEFT(IDNumber,1),0,1900,2000)+LEFT(G27,2),MID(G27,3,2),RIGHT(G27,2)),"")</f>
        <v/>
      </c>
      <c r="M28">
        <v>32</v>
      </c>
      <c r="N28" s="23" t="s">
        <v>505</v>
      </c>
      <c r="P28" s="21"/>
    </row>
    <row r="29" spans="5:16" ht="15.75" x14ac:dyDescent="0.25">
      <c r="E29">
        <v>27</v>
      </c>
      <c r="G29" s="17" t="e">
        <f>IFERROR(LEFT(G6,FIND(" ",G6)),G6)</f>
        <v>#VALUE!</v>
      </c>
      <c r="M29">
        <v>33</v>
      </c>
      <c r="N29" s="23" t="s">
        <v>506</v>
      </c>
      <c r="P29" s="21"/>
    </row>
    <row r="30" spans="5:16" ht="15.75" x14ac:dyDescent="0.25">
      <c r="E30">
        <v>28</v>
      </c>
      <c r="G30" s="38" t="str">
        <f ca="1">IFERROR(YEAR(TODAY()-G28)-1900,"")</f>
        <v/>
      </c>
      <c r="I30" s="3"/>
      <c r="M30">
        <v>34</v>
      </c>
      <c r="N30" t="s">
        <v>507</v>
      </c>
      <c r="P30" s="21"/>
    </row>
    <row r="31" spans="5:16" ht="15.75" x14ac:dyDescent="0.25">
      <c r="E31">
        <v>29</v>
      </c>
      <c r="G31" s="20" t="e">
        <f>IF(LEN(IDNumber)=14,IF(ISEVEN(MID(IDNumber,10,4)),"F","M"),"X")</f>
        <v>#VALUE!</v>
      </c>
      <c r="M31">
        <v>35</v>
      </c>
      <c r="N31" t="s">
        <v>508</v>
      </c>
      <c r="P31" s="21"/>
    </row>
    <row r="32" spans="5:16" ht="15.75" x14ac:dyDescent="0.25">
      <c r="E32">
        <v>30</v>
      </c>
      <c r="G32" s="17" t="str">
        <f>IFERROR(IF(LEN(IDNumber)=14,VLOOKUP(VALUE(MID(IDNumber,8,2)),GovTable,2,FALSE),""),"")</f>
        <v/>
      </c>
      <c r="M32">
        <v>88</v>
      </c>
      <c r="N32" t="s">
        <v>509</v>
      </c>
      <c r="P32" s="21"/>
    </row>
    <row r="33" spans="1:16" ht="15.75" x14ac:dyDescent="0.25">
      <c r="E33">
        <v>31</v>
      </c>
      <c r="P33" s="21"/>
    </row>
    <row r="34" spans="1:16" x14ac:dyDescent="0.25">
      <c r="E34">
        <v>32</v>
      </c>
      <c r="G34" t="str">
        <f ca="1">H49</f>
        <v/>
      </c>
    </row>
    <row r="35" spans="1:16" x14ac:dyDescent="0.25">
      <c r="E35">
        <v>33</v>
      </c>
      <c r="G35" t="str">
        <f ca="1">I49</f>
        <v/>
      </c>
      <c r="P35" s="22"/>
    </row>
    <row r="36" spans="1:16" x14ac:dyDescent="0.25">
      <c r="E36">
        <v>34</v>
      </c>
      <c r="G36" t="str">
        <f ca="1">J49</f>
        <v/>
      </c>
      <c r="P36" s="22"/>
    </row>
    <row r="37" spans="1:16" x14ac:dyDescent="0.25">
      <c r="E37">
        <v>35</v>
      </c>
      <c r="G37" t="str">
        <f ca="1">K49</f>
        <v/>
      </c>
    </row>
    <row r="38" spans="1:16" x14ac:dyDescent="0.25">
      <c r="E38">
        <v>36</v>
      </c>
      <c r="G38" t="str">
        <f ca="1">L49</f>
        <v/>
      </c>
    </row>
    <row r="45" spans="1:16" x14ac:dyDescent="0.25">
      <c r="A45">
        <f>COUNTA(A48:A197)</f>
        <v>46</v>
      </c>
      <c r="B45">
        <f>COUNTA(H51:FA51)</f>
        <v>30</v>
      </c>
      <c r="H45" s="1">
        <f>WeeklyFrom</f>
        <v>42979</v>
      </c>
    </row>
    <row r="47" spans="1:16" x14ac:dyDescent="0.25">
      <c r="A47" t="s">
        <v>6</v>
      </c>
      <c r="B47" t="s">
        <v>8284</v>
      </c>
    </row>
    <row r="48" spans="1:16" x14ac:dyDescent="0.25">
      <c r="A48" t="s">
        <v>8253</v>
      </c>
      <c r="B48" t="s">
        <v>8253</v>
      </c>
      <c r="C48">
        <f t="array" ref="C48">SUM(IFERROR(SEARCH(A48,MailInput!$B$15:$B$50),0))</f>
        <v>0</v>
      </c>
      <c r="D48" s="23" t="str">
        <f>IF(C48&gt;0,IF( B48=D47,"", B48),"")</f>
        <v/>
      </c>
      <c r="E48" s="23" t="str">
        <f>D48&amp;D49&amp;D50&amp;D51&amp;D52&amp;D53&amp;D54&amp;D55&amp;D56&amp;D57&amp;D58&amp;D59&amp;D60&amp;D61&amp;D62&amp;D63&amp;D64&amp;D65&amp;D66&amp;D67&amp;D68&amp;D69&amp;D70&amp;D71&amp;D72&amp;D73&amp;D74&amp;D75</f>
        <v/>
      </c>
      <c r="F48" s="23">
        <f ca="1">RANK(C48,OFFSET($C$48,0,0,$A$45,1))</f>
        <v>1</v>
      </c>
      <c r="H48">
        <v>1</v>
      </c>
      <c r="I48">
        <v>2</v>
      </c>
      <c r="J48">
        <v>3</v>
      </c>
      <c r="K48">
        <v>4</v>
      </c>
      <c r="L48">
        <v>5</v>
      </c>
    </row>
    <row r="49" spans="1:37" x14ac:dyDescent="0.25">
      <c r="A49" t="s">
        <v>8268</v>
      </c>
      <c r="B49" t="s">
        <v>8253</v>
      </c>
      <c r="C49">
        <f t="array" ref="C49">SUM(IFERROR(SEARCH(A49,MailInput!$B$15:$B$50),0))</f>
        <v>0</v>
      </c>
      <c r="D49" s="23" t="str">
        <f t="shared" ref="D49:D93" si="1">IF(C49&gt;0,IF( B49=D48,"", B49),"")</f>
        <v/>
      </c>
      <c r="E49" s="23"/>
      <c r="F49" s="23">
        <f t="shared" ref="F49:F93" ca="1" si="2">RANK(C49,OFFSET($C$48,0,0,$A$45,1))</f>
        <v>1</v>
      </c>
      <c r="H49" t="str">
        <f ca="1">IFERROR(VLOOKUP(H48,CHOOSE({2,1},$D$48:$D$93,$F$48:$F$93),2,FALSE),"")</f>
        <v/>
      </c>
      <c r="I49" t="str">
        <f ca="1">IFERROR(VLOOKUP(I48,CHOOSE({2,1},$D$48:$D$93,$F$48:$F$93),2,FALSE),"")</f>
        <v/>
      </c>
      <c r="J49" t="str">
        <f ca="1">IFERROR(VLOOKUP(J48,CHOOSE({2,1},$D$48:$D$93,$F$48:$F$93),2,FALSE),"")</f>
        <v/>
      </c>
      <c r="K49" t="str">
        <f ca="1">IFERROR(VLOOKUP(K48,CHOOSE({2,1},$D$48:$D$93,$F$48:$F$93),2,FALSE),"")</f>
        <v/>
      </c>
      <c r="L49" t="str">
        <f ca="1">IFERROR(VLOOKUP(L48,CHOOSE({2,1},$D$48:$D$93,$F$48:$F$93),2,FALSE),"")</f>
        <v/>
      </c>
    </row>
    <row r="50" spans="1:37" x14ac:dyDescent="0.25">
      <c r="A50" t="s">
        <v>8254</v>
      </c>
      <c r="B50" t="s">
        <v>8254</v>
      </c>
      <c r="C50">
        <f t="array" ref="C50">SUM(IFERROR(SEARCH(A50,MailInput!$B$15:$B$50),0))</f>
        <v>0</v>
      </c>
      <c r="D50" s="23" t="str">
        <f t="shared" si="1"/>
        <v/>
      </c>
      <c r="E50" s="23"/>
      <c r="F50" s="23">
        <f t="shared" ca="1" si="2"/>
        <v>1</v>
      </c>
    </row>
    <row r="51" spans="1:37" x14ac:dyDescent="0.25">
      <c r="A51" t="s">
        <v>8269</v>
      </c>
      <c r="B51" t="s">
        <v>8254</v>
      </c>
      <c r="C51">
        <f t="array" ref="C51">SUM(IFERROR(SEARCH(A51,MailInput!$B$15:$B$50),0))</f>
        <v>0</v>
      </c>
      <c r="D51" s="23" t="str">
        <f t="shared" si="1"/>
        <v/>
      </c>
      <c r="E51" s="23"/>
      <c r="F51" s="23">
        <f t="shared" ca="1" si="2"/>
        <v>1</v>
      </c>
      <c r="H51" t="s">
        <v>8253</v>
      </c>
      <c r="I51" t="s">
        <v>8254</v>
      </c>
      <c r="J51" t="s">
        <v>8255</v>
      </c>
      <c r="K51" t="s">
        <v>8256</v>
      </c>
      <c r="L51" t="s">
        <v>8258</v>
      </c>
      <c r="M51" t="s">
        <v>8260</v>
      </c>
      <c r="N51" t="s">
        <v>8259</v>
      </c>
      <c r="O51" t="s">
        <v>8261</v>
      </c>
      <c r="P51" t="s">
        <v>8270</v>
      </c>
      <c r="Q51" t="s">
        <v>8273</v>
      </c>
      <c r="R51" t="s">
        <v>8263</v>
      </c>
      <c r="S51" t="s">
        <v>8264</v>
      </c>
      <c r="T51" t="s">
        <v>8265</v>
      </c>
      <c r="U51" t="s">
        <v>8266</v>
      </c>
      <c r="V51" t="s">
        <v>8283</v>
      </c>
      <c r="W51" t="s">
        <v>8282</v>
      </c>
      <c r="X51" t="s">
        <v>8295</v>
      </c>
      <c r="Y51" t="s">
        <v>8296</v>
      </c>
      <c r="Z51" t="s">
        <v>8297</v>
      </c>
      <c r="AA51" t="s">
        <v>8298</v>
      </c>
      <c r="AB51" t="s">
        <v>8301</v>
      </c>
      <c r="AC51" t="s">
        <v>8302</v>
      </c>
      <c r="AD51" t="s">
        <v>8303</v>
      </c>
      <c r="AE51" t="s">
        <v>8304</v>
      </c>
      <c r="AF51">
        <v>16789</v>
      </c>
      <c r="AG51" t="s">
        <v>8305</v>
      </c>
      <c r="AH51" t="s">
        <v>8306</v>
      </c>
      <c r="AI51" t="s">
        <v>8307</v>
      </c>
      <c r="AJ51" t="s">
        <v>8308</v>
      </c>
      <c r="AK51" t="s">
        <v>8313</v>
      </c>
    </row>
    <row r="52" spans="1:37" x14ac:dyDescent="0.25">
      <c r="A52" t="s">
        <v>8255</v>
      </c>
      <c r="B52" t="s">
        <v>8255</v>
      </c>
      <c r="C52">
        <f t="array" ref="C52">SUM(IFERROR(SEARCH(A52,MailInput!$B$15:$B$50),0))</f>
        <v>0</v>
      </c>
      <c r="D52" s="23" t="str">
        <f t="shared" si="1"/>
        <v/>
      </c>
      <c r="E52" s="23"/>
      <c r="F52" s="23">
        <f t="shared" ca="1" si="2"/>
        <v>1</v>
      </c>
      <c r="H52">
        <f ca="1">COUNTIFS(Report!$AF:$AF,Settings!H51,Report!$B:$B,"&lt;="&amp;WeeklyTo,Report!$B:$B,"&gt;="&amp;WeeklyFrom)+COUNTIFS(Report!$AG:$AG,Settings!H51,Report!$B:$B,"&lt;="&amp;WeeklyTo,Report!$B:$B,"&gt;="&amp;WeeklyFrom)+COUNTIFS(Report!$AH:$AH,Settings!H51,Report!$B:$B,"&lt;="&amp;WeeklyTo,Report!$B:$B,"&gt;="&amp;WeeklyFrom)+COUNTIFS(Report!$AI:$AI,Settings!H51,Report!$B:$B,"&lt;="&amp;WeeklyTo,Report!$B:$B,"&gt;="&amp;WeeklyFrom)+COUNTIFS(Report!$AJ:$AJ,Settings!H51,Report!$B:$B,"&lt;="&amp;WeeklyTo,Report!$B:$B,"&gt;="&amp;WeeklyFrom)</f>
        <v>22</v>
      </c>
      <c r="I52">
        <f ca="1">COUNTIFS(Report!$AF:$AF,Settings!I51,Report!$B:$B,"&lt;="&amp;WeeklyTo,Report!$B:$B,"&gt;="&amp;WeeklyFrom)+COUNTIFS(Report!$AG:$AG,Settings!I51,Report!$B:$B,"&lt;="&amp;WeeklyTo,Report!$B:$B,"&gt;="&amp;WeeklyFrom)+COUNTIFS(Report!$AH:$AH,Settings!I51,Report!$B:$B,"&lt;="&amp;WeeklyTo,Report!$B:$B,"&gt;="&amp;WeeklyFrom)+COUNTIFS(Report!$AI:$AI,Settings!I51,Report!$B:$B,"&lt;="&amp;WeeklyTo,Report!$B:$B,"&gt;="&amp;WeeklyFrom)+COUNTIFS(Report!$AJ:$AJ,Settings!I51,Report!$B:$B,"&lt;="&amp;WeeklyTo,Report!$B:$B,"&gt;="&amp;WeeklyFrom)</f>
        <v>12</v>
      </c>
      <c r="J52">
        <f ca="1">COUNTIFS(Report!$AF:$AF,Settings!J51,Report!$B:$B,"&lt;="&amp;WeeklyTo,Report!$B:$B,"&gt;="&amp;WeeklyFrom)+COUNTIFS(Report!$AG:$AG,Settings!J51,Report!$B:$B,"&lt;="&amp;WeeklyTo,Report!$B:$B,"&gt;="&amp;WeeklyFrom)+COUNTIFS(Report!$AH:$AH,Settings!J51,Report!$B:$B,"&lt;="&amp;WeeklyTo,Report!$B:$B,"&gt;="&amp;WeeklyFrom)+COUNTIFS(Report!$AI:$AI,Settings!J51,Report!$B:$B,"&lt;="&amp;WeeklyTo,Report!$B:$B,"&gt;="&amp;WeeklyFrom)+COUNTIFS(Report!$AJ:$AJ,Settings!J51,Report!$B:$B,"&lt;="&amp;WeeklyTo,Report!$B:$B,"&gt;="&amp;WeeklyFrom)</f>
        <v>0</v>
      </c>
      <c r="K52">
        <f ca="1">COUNTIFS(Report!$AF:$AF,Settings!K51,Report!$B:$B,"&lt;="&amp;WeeklyTo,Report!$B:$B,"&gt;="&amp;WeeklyFrom)+COUNTIFS(Report!$AG:$AG,Settings!K51,Report!$B:$B,"&lt;="&amp;WeeklyTo,Report!$B:$B,"&gt;="&amp;WeeklyFrom)+COUNTIFS(Report!$AH:$AH,Settings!K51,Report!$B:$B,"&lt;="&amp;WeeklyTo,Report!$B:$B,"&gt;="&amp;WeeklyFrom)+COUNTIFS(Report!$AI:$AI,Settings!K51,Report!$B:$B,"&lt;="&amp;WeeklyTo,Report!$B:$B,"&gt;="&amp;WeeklyFrom)+COUNTIFS(Report!$AJ:$AJ,Settings!K51,Report!$B:$B,"&lt;="&amp;WeeklyTo,Report!$B:$B,"&gt;="&amp;WeeklyFrom)</f>
        <v>1</v>
      </c>
      <c r="L52">
        <f ca="1">COUNTIFS(Report!$AF:$AF,Settings!L51,Report!$B:$B,"&lt;="&amp;WeeklyTo,Report!$B:$B,"&gt;="&amp;WeeklyFrom)+COUNTIFS(Report!$AG:$AG,Settings!L51,Report!$B:$B,"&lt;="&amp;WeeklyTo,Report!$B:$B,"&gt;="&amp;WeeklyFrom)+COUNTIFS(Report!$AH:$AH,Settings!L51,Report!$B:$B,"&lt;="&amp;WeeklyTo,Report!$B:$B,"&gt;="&amp;WeeklyFrom)+COUNTIFS(Report!$AI:$AI,Settings!L51,Report!$B:$B,"&lt;="&amp;WeeklyTo,Report!$B:$B,"&gt;="&amp;WeeklyFrom)+COUNTIFS(Report!$AJ:$AJ,Settings!L51,Report!$B:$B,"&lt;="&amp;WeeklyTo,Report!$B:$B,"&gt;="&amp;WeeklyFrom)</f>
        <v>1</v>
      </c>
      <c r="M52">
        <f ca="1">COUNTIFS(Report!$AF:$AF,Settings!M51,Report!$B:$B,"&lt;="&amp;WeeklyTo,Report!$B:$B,"&gt;="&amp;WeeklyFrom)+COUNTIFS(Report!$AG:$AG,Settings!M51,Report!$B:$B,"&lt;="&amp;WeeklyTo,Report!$B:$B,"&gt;="&amp;WeeklyFrom)+COUNTIFS(Report!$AH:$AH,Settings!M51,Report!$B:$B,"&lt;="&amp;WeeklyTo,Report!$B:$B,"&gt;="&amp;WeeklyFrom)+COUNTIFS(Report!$AI:$AI,Settings!M51,Report!$B:$B,"&lt;="&amp;WeeklyTo,Report!$B:$B,"&gt;="&amp;WeeklyFrom)+COUNTIFS(Report!$AJ:$AJ,Settings!M51,Report!$B:$B,"&lt;="&amp;WeeklyTo,Report!$B:$B,"&gt;="&amp;WeeklyFrom)</f>
        <v>17</v>
      </c>
      <c r="N52">
        <f ca="1">COUNTIFS(Report!$AF:$AF,Settings!N51,Report!$B:$B,"&lt;="&amp;WeeklyTo,Report!$B:$B,"&gt;="&amp;WeeklyFrom)+COUNTIFS(Report!$AG:$AG,Settings!N51,Report!$B:$B,"&lt;="&amp;WeeklyTo,Report!$B:$B,"&gt;="&amp;WeeklyFrom)+COUNTIFS(Report!$AH:$AH,Settings!N51,Report!$B:$B,"&lt;="&amp;WeeklyTo,Report!$B:$B,"&gt;="&amp;WeeklyFrom)+COUNTIFS(Report!$AI:$AI,Settings!N51,Report!$B:$B,"&lt;="&amp;WeeklyTo,Report!$B:$B,"&gt;="&amp;WeeklyFrom)+COUNTIFS(Report!$AJ:$AJ,Settings!N51,Report!$B:$B,"&lt;="&amp;WeeklyTo,Report!$B:$B,"&gt;="&amp;WeeklyFrom)</f>
        <v>13</v>
      </c>
      <c r="O52">
        <f ca="1">COUNTIFS(Report!$AF:$AF,Settings!O51,Report!$B:$B,"&lt;="&amp;WeeklyTo,Report!$B:$B,"&gt;="&amp;WeeklyFrom)+COUNTIFS(Report!$AG:$AG,Settings!O51,Report!$B:$B,"&lt;="&amp;WeeklyTo,Report!$B:$B,"&gt;="&amp;WeeklyFrom)+COUNTIFS(Report!$AH:$AH,Settings!O51,Report!$B:$B,"&lt;="&amp;WeeklyTo,Report!$B:$B,"&gt;="&amp;WeeklyFrom)+COUNTIFS(Report!$AI:$AI,Settings!O51,Report!$B:$B,"&lt;="&amp;WeeklyTo,Report!$B:$B,"&gt;="&amp;WeeklyFrom)+COUNTIFS(Report!$AJ:$AJ,Settings!O51,Report!$B:$B,"&lt;="&amp;WeeklyTo,Report!$B:$B,"&gt;="&amp;WeeklyFrom)</f>
        <v>8</v>
      </c>
      <c r="P52">
        <f ca="1">COUNTIFS(Report!$AF:$AF,Settings!P51,Report!$B:$B,"&lt;="&amp;WeeklyTo,Report!$B:$B,"&gt;="&amp;WeeklyFrom)+COUNTIFS(Report!$AG:$AG,Settings!P51,Report!$B:$B,"&lt;="&amp;WeeklyTo,Report!$B:$B,"&gt;="&amp;WeeklyFrom)+COUNTIFS(Report!$AH:$AH,Settings!P51,Report!$B:$B,"&lt;="&amp;WeeklyTo,Report!$B:$B,"&gt;="&amp;WeeklyFrom)+COUNTIFS(Report!$AI:$AI,Settings!P51,Report!$B:$B,"&lt;="&amp;WeeklyTo,Report!$B:$B,"&gt;="&amp;WeeklyFrom)+COUNTIFS(Report!$AJ:$AJ,Settings!P51,Report!$B:$B,"&lt;="&amp;WeeklyTo,Report!$B:$B,"&gt;="&amp;WeeklyFrom)</f>
        <v>9</v>
      </c>
      <c r="Q52">
        <f ca="1">COUNTIFS(Report!$AF:$AF,Settings!Q51,Report!$B:$B,"&lt;="&amp;WeeklyTo,Report!$B:$B,"&gt;="&amp;WeeklyFrom)+COUNTIFS(Report!$AG:$AG,Settings!Q51,Report!$B:$B,"&lt;="&amp;WeeklyTo,Report!$B:$B,"&gt;="&amp;WeeklyFrom)+COUNTIFS(Report!$AH:$AH,Settings!Q51,Report!$B:$B,"&lt;="&amp;WeeklyTo,Report!$B:$B,"&gt;="&amp;WeeklyFrom)+COUNTIFS(Report!$AI:$AI,Settings!Q51,Report!$B:$B,"&lt;="&amp;WeeklyTo,Report!$B:$B,"&gt;="&amp;WeeklyFrom)+COUNTIFS(Report!$AJ:$AJ,Settings!Q51,Report!$B:$B,"&lt;="&amp;WeeklyTo,Report!$B:$B,"&gt;="&amp;WeeklyFrom)</f>
        <v>3</v>
      </c>
      <c r="R52">
        <f ca="1">COUNTIFS(Report!$AF:$AF,Settings!R51,Report!$B:$B,"&lt;="&amp;WeeklyTo,Report!$B:$B,"&gt;="&amp;WeeklyFrom)+COUNTIFS(Report!$AG:$AG,Settings!R51,Report!$B:$B,"&lt;="&amp;WeeklyTo,Report!$B:$B,"&gt;="&amp;WeeklyFrom)+COUNTIFS(Report!$AH:$AH,Settings!R51,Report!$B:$B,"&lt;="&amp;WeeklyTo,Report!$B:$B,"&gt;="&amp;WeeklyFrom)+COUNTIFS(Report!$AI:$AI,Settings!R51,Report!$B:$B,"&lt;="&amp;WeeklyTo,Report!$B:$B,"&gt;="&amp;WeeklyFrom)+COUNTIFS(Report!$AJ:$AJ,Settings!R51,Report!$B:$B,"&lt;="&amp;WeeklyTo,Report!$B:$B,"&gt;="&amp;WeeklyFrom)</f>
        <v>19</v>
      </c>
      <c r="S52">
        <f ca="1">COUNTIFS(Report!$AF:$AF,Settings!S51,Report!$B:$B,"&lt;="&amp;WeeklyTo,Report!$B:$B,"&gt;="&amp;WeeklyFrom)+COUNTIFS(Report!$AG:$AG,Settings!S51,Report!$B:$B,"&lt;="&amp;WeeklyTo,Report!$B:$B,"&gt;="&amp;WeeklyFrom)+COUNTIFS(Report!$AH:$AH,Settings!S51,Report!$B:$B,"&lt;="&amp;WeeklyTo,Report!$B:$B,"&gt;="&amp;WeeklyFrom)+COUNTIFS(Report!$AI:$AI,Settings!S51,Report!$B:$B,"&lt;="&amp;WeeklyTo,Report!$B:$B,"&gt;="&amp;WeeklyFrom)+COUNTIFS(Report!$AJ:$AJ,Settings!S51,Report!$B:$B,"&lt;="&amp;WeeklyTo,Report!$B:$B,"&gt;="&amp;WeeklyFrom)</f>
        <v>1</v>
      </c>
      <c r="T52">
        <f ca="1">COUNTIFS(Report!$AF:$AF,Settings!T51,Report!$B:$B,"&lt;="&amp;WeeklyTo,Report!$B:$B,"&gt;="&amp;WeeklyFrom)+COUNTIFS(Report!$AG:$AG,Settings!T51,Report!$B:$B,"&lt;="&amp;WeeklyTo,Report!$B:$B,"&gt;="&amp;WeeklyFrom)+COUNTIFS(Report!$AH:$AH,Settings!T51,Report!$B:$B,"&lt;="&amp;WeeklyTo,Report!$B:$B,"&gt;="&amp;WeeklyFrom)+COUNTIFS(Report!$AI:$AI,Settings!T51,Report!$B:$B,"&lt;="&amp;WeeklyTo,Report!$B:$B,"&gt;="&amp;WeeklyFrom)+COUNTIFS(Report!$AJ:$AJ,Settings!T51,Report!$B:$B,"&lt;="&amp;WeeklyTo,Report!$B:$B,"&gt;="&amp;WeeklyFrom)</f>
        <v>1</v>
      </c>
      <c r="U52">
        <f ca="1">COUNTIFS(Report!$AF:$AF,Settings!U51,Report!$B:$B,"&lt;="&amp;WeeklyTo,Report!$B:$B,"&gt;="&amp;WeeklyFrom)+COUNTIFS(Report!$AG:$AG,Settings!U51,Report!$B:$B,"&lt;="&amp;WeeklyTo,Report!$B:$B,"&gt;="&amp;WeeklyFrom)+COUNTIFS(Report!$AH:$AH,Settings!U51,Report!$B:$B,"&lt;="&amp;WeeklyTo,Report!$B:$B,"&gt;="&amp;WeeklyFrom)+COUNTIFS(Report!$AI:$AI,Settings!U51,Report!$B:$B,"&lt;="&amp;WeeklyTo,Report!$B:$B,"&gt;="&amp;WeeklyFrom)+COUNTIFS(Report!$AJ:$AJ,Settings!U51,Report!$B:$B,"&lt;="&amp;WeeklyTo,Report!$B:$B,"&gt;="&amp;WeeklyFrom)</f>
        <v>14</v>
      </c>
      <c r="V52">
        <f ca="1">COUNTIFS(Report!$AF:$AF,Settings!V51,Report!$B:$B,"&lt;="&amp;WeeklyTo,Report!$B:$B,"&gt;="&amp;WeeklyFrom)+COUNTIFS(Report!$AG:$AG,Settings!V51,Report!$B:$B,"&lt;="&amp;WeeklyTo,Report!$B:$B,"&gt;="&amp;WeeklyFrom)+COUNTIFS(Report!$AH:$AH,Settings!V51,Report!$B:$B,"&lt;="&amp;WeeklyTo,Report!$B:$B,"&gt;="&amp;WeeklyFrom)+COUNTIFS(Report!$AI:$AI,Settings!V51,Report!$B:$B,"&lt;="&amp;WeeklyTo,Report!$B:$B,"&gt;="&amp;WeeklyFrom)+COUNTIFS(Report!$AJ:$AJ,Settings!V51,Report!$B:$B,"&lt;="&amp;WeeklyTo,Report!$B:$B,"&gt;="&amp;WeeklyFrom)</f>
        <v>0</v>
      </c>
      <c r="W52">
        <f ca="1">COUNTIFS(Report!$AF:$AF,Settings!W51,Report!$B:$B,"&lt;="&amp;WeeklyTo,Report!$B:$B,"&gt;="&amp;WeeklyFrom)+COUNTIFS(Report!$AG:$AG,Settings!W51,Report!$B:$B,"&lt;="&amp;WeeklyTo,Report!$B:$B,"&gt;="&amp;WeeklyFrom)+COUNTIFS(Report!$AH:$AH,Settings!W51,Report!$B:$B,"&lt;="&amp;WeeklyTo,Report!$B:$B,"&gt;="&amp;WeeklyFrom)+COUNTIFS(Report!$AI:$AI,Settings!W51,Report!$B:$B,"&lt;="&amp;WeeklyTo,Report!$B:$B,"&gt;="&amp;WeeklyFrom)+COUNTIFS(Report!$AJ:$AJ,Settings!W51,Report!$B:$B,"&lt;="&amp;WeeklyTo,Report!$B:$B,"&gt;="&amp;WeeklyFrom)</f>
        <v>11</v>
      </c>
      <c r="X52">
        <f ca="1">COUNTIFS(Report!$AF:$AF,Settings!X51,Report!$B:$B,"&lt;="&amp;WeeklyTo,Report!$B:$B,"&gt;="&amp;WeeklyFrom)+COUNTIFS(Report!$AG:$AG,Settings!X51,Report!$B:$B,"&lt;="&amp;WeeklyTo,Report!$B:$B,"&gt;="&amp;WeeklyFrom)+COUNTIFS(Report!$AH:$AH,Settings!X51,Report!$B:$B,"&lt;="&amp;WeeklyTo,Report!$B:$B,"&gt;="&amp;WeeklyFrom)+COUNTIFS(Report!$AI:$AI,Settings!X51,Report!$B:$B,"&lt;="&amp;WeeklyTo,Report!$B:$B,"&gt;="&amp;WeeklyFrom)+COUNTIFS(Report!$AJ:$AJ,Settings!X51,Report!$B:$B,"&lt;="&amp;WeeklyTo,Report!$B:$B,"&gt;="&amp;WeeklyFrom)</f>
        <v>48</v>
      </c>
      <c r="Y52">
        <f ca="1">COUNTIFS(Report!$AF:$AF,Settings!Y51,Report!$B:$B,"&lt;="&amp;WeeklyTo,Report!$B:$B,"&gt;="&amp;WeeklyFrom)+COUNTIFS(Report!$AG:$AG,Settings!Y51,Report!$B:$B,"&lt;="&amp;WeeklyTo,Report!$B:$B,"&gt;="&amp;WeeklyFrom)+COUNTIFS(Report!$AH:$AH,Settings!Y51,Report!$B:$B,"&lt;="&amp;WeeklyTo,Report!$B:$B,"&gt;="&amp;WeeklyFrom)+COUNTIFS(Report!$AI:$AI,Settings!Y51,Report!$B:$B,"&lt;="&amp;WeeklyTo,Report!$B:$B,"&gt;="&amp;WeeklyFrom)+COUNTIFS(Report!$AJ:$AJ,Settings!Y51,Report!$B:$B,"&lt;="&amp;WeeklyTo,Report!$B:$B,"&gt;="&amp;WeeklyFrom)</f>
        <v>4</v>
      </c>
      <c r="Z52">
        <f ca="1">COUNTIFS(Report!$AF:$AF,Settings!Z51,Report!$B:$B,"&lt;="&amp;WeeklyTo,Report!$B:$B,"&gt;="&amp;WeeklyFrom)+COUNTIFS(Report!$AG:$AG,Settings!Z51,Report!$B:$B,"&lt;="&amp;WeeklyTo,Report!$B:$B,"&gt;="&amp;WeeklyFrom)+COUNTIFS(Report!$AH:$AH,Settings!Z51,Report!$B:$B,"&lt;="&amp;WeeklyTo,Report!$B:$B,"&gt;="&amp;WeeklyFrom)+COUNTIFS(Report!$AI:$AI,Settings!Z51,Report!$B:$B,"&lt;="&amp;WeeklyTo,Report!$B:$B,"&gt;="&amp;WeeklyFrom)+COUNTIFS(Report!$AJ:$AJ,Settings!Z51,Report!$B:$B,"&lt;="&amp;WeeklyTo,Report!$B:$B,"&gt;="&amp;WeeklyFrom)</f>
        <v>3</v>
      </c>
      <c r="AA52">
        <f ca="1">COUNTIFS(Report!$AF:$AF,Settings!AA51,Report!$B:$B,"&lt;="&amp;WeeklyTo,Report!$B:$B,"&gt;="&amp;WeeklyFrom)+COUNTIFS(Report!$AG:$AG,Settings!AA51,Report!$B:$B,"&lt;="&amp;WeeklyTo,Report!$B:$B,"&gt;="&amp;WeeklyFrom)+COUNTIFS(Report!$AH:$AH,Settings!AA51,Report!$B:$B,"&lt;="&amp;WeeklyTo,Report!$B:$B,"&gt;="&amp;WeeklyFrom)+COUNTIFS(Report!$AI:$AI,Settings!AA51,Report!$B:$B,"&lt;="&amp;WeeklyTo,Report!$B:$B,"&gt;="&amp;WeeklyFrom)+COUNTIFS(Report!$AJ:$AJ,Settings!AA51,Report!$B:$B,"&lt;="&amp;WeeklyTo,Report!$B:$B,"&gt;="&amp;WeeklyFrom)</f>
        <v>1</v>
      </c>
      <c r="AB52">
        <f ca="1">COUNTIFS(Report!$AF:$AF,Settings!AB51,Report!$B:$B,"&lt;="&amp;WeeklyTo,Report!$B:$B,"&gt;="&amp;WeeklyFrom)+COUNTIFS(Report!$AG:$AG,Settings!AB51,Report!$B:$B,"&lt;="&amp;WeeklyTo,Report!$B:$B,"&gt;="&amp;WeeklyFrom)+COUNTIFS(Report!$AH:$AH,Settings!AB51,Report!$B:$B,"&lt;="&amp;WeeklyTo,Report!$B:$B,"&gt;="&amp;WeeklyFrom)+COUNTIFS(Report!$AI:$AI,Settings!AB51,Report!$B:$B,"&lt;="&amp;WeeklyTo,Report!$B:$B,"&gt;="&amp;WeeklyFrom)+COUNTIFS(Report!$AJ:$AJ,Settings!AB51,Report!$B:$B,"&lt;="&amp;WeeklyTo,Report!$B:$B,"&gt;="&amp;WeeklyFrom)</f>
        <v>0</v>
      </c>
      <c r="AC52">
        <f ca="1">COUNTIFS(Report!$AF:$AF,Settings!AC51,Report!$B:$B,"&lt;="&amp;WeeklyTo,Report!$B:$B,"&gt;="&amp;WeeklyFrom)+COUNTIFS(Report!$AG:$AG,Settings!AC51,Report!$B:$B,"&lt;="&amp;WeeklyTo,Report!$B:$B,"&gt;="&amp;WeeklyFrom)+COUNTIFS(Report!$AH:$AH,Settings!AC51,Report!$B:$B,"&lt;="&amp;WeeklyTo,Report!$B:$B,"&gt;="&amp;WeeklyFrom)+COUNTIFS(Report!$AI:$AI,Settings!AC51,Report!$B:$B,"&lt;="&amp;WeeklyTo,Report!$B:$B,"&gt;="&amp;WeeklyFrom)+COUNTIFS(Report!$AJ:$AJ,Settings!AC51,Report!$B:$B,"&lt;="&amp;WeeklyTo,Report!$B:$B,"&gt;="&amp;WeeklyFrom)</f>
        <v>0</v>
      </c>
      <c r="AD52">
        <f ca="1">COUNTIFS(Report!$AF:$AF,Settings!AD51,Report!$B:$B,"&lt;="&amp;WeeklyTo,Report!$B:$B,"&gt;="&amp;WeeklyFrom)+COUNTIFS(Report!$AG:$AG,Settings!AD51,Report!$B:$B,"&lt;="&amp;WeeklyTo,Report!$B:$B,"&gt;="&amp;WeeklyFrom)+COUNTIFS(Report!$AH:$AH,Settings!AD51,Report!$B:$B,"&lt;="&amp;WeeklyTo,Report!$B:$B,"&gt;="&amp;WeeklyFrom)+COUNTIFS(Report!$AI:$AI,Settings!AD51,Report!$B:$B,"&lt;="&amp;WeeklyTo,Report!$B:$B,"&gt;="&amp;WeeklyFrom)+COUNTIFS(Report!$AJ:$AJ,Settings!AD51,Report!$B:$B,"&lt;="&amp;WeeklyTo,Report!$B:$B,"&gt;="&amp;WeeklyFrom)</f>
        <v>4</v>
      </c>
      <c r="AE52">
        <f ca="1">COUNTIFS(Report!$AF:$AF,Settings!AE51,Report!$B:$B,"&lt;="&amp;WeeklyTo,Report!$B:$B,"&gt;="&amp;WeeklyFrom)+COUNTIFS(Report!$AG:$AG,Settings!AE51,Report!$B:$B,"&lt;="&amp;WeeklyTo,Report!$B:$B,"&gt;="&amp;WeeklyFrom)+COUNTIFS(Report!$AH:$AH,Settings!AE51,Report!$B:$B,"&lt;="&amp;WeeklyTo,Report!$B:$B,"&gt;="&amp;WeeklyFrom)+COUNTIFS(Report!$AI:$AI,Settings!AE51,Report!$B:$B,"&lt;="&amp;WeeklyTo,Report!$B:$B,"&gt;="&amp;WeeklyFrom)+COUNTIFS(Report!$AJ:$AJ,Settings!AE51,Report!$B:$B,"&lt;="&amp;WeeklyTo,Report!$B:$B,"&gt;="&amp;WeeklyFrom)</f>
        <v>18</v>
      </c>
      <c r="AF52">
        <f ca="1">COUNTIFS(Report!$AF:$AF,Settings!AF51,Report!$B:$B,"&lt;="&amp;WeeklyTo,Report!$B:$B,"&gt;="&amp;WeeklyFrom)+COUNTIFS(Report!$AG:$AG,Settings!AF51,Report!$B:$B,"&lt;="&amp;WeeklyTo,Report!$B:$B,"&gt;="&amp;WeeklyFrom)+COUNTIFS(Report!$AH:$AH,Settings!AF51,Report!$B:$B,"&lt;="&amp;WeeklyTo,Report!$B:$B,"&gt;="&amp;WeeklyFrom)+COUNTIFS(Report!$AI:$AI,Settings!AF51,Report!$B:$B,"&lt;="&amp;WeeklyTo,Report!$B:$B,"&gt;="&amp;WeeklyFrom)+COUNTIFS(Report!$AJ:$AJ,Settings!AF51,Report!$B:$B,"&lt;="&amp;WeeklyTo,Report!$B:$B,"&gt;="&amp;WeeklyFrom)</f>
        <v>0</v>
      </c>
      <c r="AG52">
        <f ca="1">COUNTIFS(Report!$AF:$AF,Settings!AG51,Report!$B:$B,"&lt;="&amp;WeeklyTo,Report!$B:$B,"&gt;="&amp;WeeklyFrom)+COUNTIFS(Report!$AG:$AG,Settings!AG51,Report!$B:$B,"&lt;="&amp;WeeklyTo,Report!$B:$B,"&gt;="&amp;WeeklyFrom)+COUNTIFS(Report!$AH:$AH,Settings!AG51,Report!$B:$B,"&lt;="&amp;WeeklyTo,Report!$B:$B,"&gt;="&amp;WeeklyFrom)+COUNTIFS(Report!$AI:$AI,Settings!AG51,Report!$B:$B,"&lt;="&amp;WeeklyTo,Report!$B:$B,"&gt;="&amp;WeeklyFrom)+COUNTIFS(Report!$AJ:$AJ,Settings!AG51,Report!$B:$B,"&lt;="&amp;WeeklyTo,Report!$B:$B,"&gt;="&amp;WeeklyFrom)</f>
        <v>6</v>
      </c>
      <c r="AH52">
        <f ca="1">COUNTIFS(Report!$AF:$AF,Settings!AH51,Report!$B:$B,"&lt;="&amp;WeeklyTo,Report!$B:$B,"&gt;="&amp;WeeklyFrom)+COUNTIFS(Report!$AG:$AG,Settings!AH51,Report!$B:$B,"&lt;="&amp;WeeklyTo,Report!$B:$B,"&gt;="&amp;WeeklyFrom)+COUNTIFS(Report!$AH:$AH,Settings!AH51,Report!$B:$B,"&lt;="&amp;WeeklyTo,Report!$B:$B,"&gt;="&amp;WeeklyFrom)+COUNTIFS(Report!$AI:$AI,Settings!AH51,Report!$B:$B,"&lt;="&amp;WeeklyTo,Report!$B:$B,"&gt;="&amp;WeeklyFrom)+COUNTIFS(Report!$AJ:$AJ,Settings!AH51,Report!$B:$B,"&lt;="&amp;WeeklyTo,Report!$B:$B,"&gt;="&amp;WeeklyFrom)</f>
        <v>20</v>
      </c>
      <c r="AI52">
        <f ca="1">COUNTIFS(Report!$AF:$AF,Settings!AI51,Report!$B:$B,"&lt;="&amp;WeeklyTo,Report!$B:$B,"&gt;="&amp;WeeklyFrom)+COUNTIFS(Report!$AG:$AG,Settings!AI51,Report!$B:$B,"&lt;="&amp;WeeklyTo,Report!$B:$B,"&gt;="&amp;WeeklyFrom)+COUNTIFS(Report!$AH:$AH,Settings!AI51,Report!$B:$B,"&lt;="&amp;WeeklyTo,Report!$B:$B,"&gt;="&amp;WeeklyFrom)+COUNTIFS(Report!$AI:$AI,Settings!AI51,Report!$B:$B,"&lt;="&amp;WeeklyTo,Report!$B:$B,"&gt;="&amp;WeeklyFrom)+COUNTIFS(Report!$AJ:$AJ,Settings!AI51,Report!$B:$B,"&lt;="&amp;WeeklyTo,Report!$B:$B,"&gt;="&amp;WeeklyFrom)</f>
        <v>16</v>
      </c>
      <c r="AJ52">
        <f ca="1">COUNTIFS(Report!$AF:$AF,Settings!AJ51,Report!$B:$B,"&lt;="&amp;WeeklyTo,Report!$B:$B,"&gt;="&amp;WeeklyFrom)+COUNTIFS(Report!$AG:$AG,Settings!AJ51,Report!$B:$B,"&lt;="&amp;WeeklyTo,Report!$B:$B,"&gt;="&amp;WeeklyFrom)+COUNTIFS(Report!$AH:$AH,Settings!AJ51,Report!$B:$B,"&lt;="&amp;WeeklyTo,Report!$B:$B,"&gt;="&amp;WeeklyFrom)+COUNTIFS(Report!$AI:$AI,Settings!AJ51,Report!$B:$B,"&lt;="&amp;WeeklyTo,Report!$B:$B,"&gt;="&amp;WeeklyFrom)+COUNTIFS(Report!$AJ:$AJ,Settings!AJ51,Report!$B:$B,"&lt;="&amp;WeeklyTo,Report!$B:$B,"&gt;="&amp;WeeklyFrom)</f>
        <v>9</v>
      </c>
      <c r="AK52">
        <f ca="1">COUNTIFS(Report!$AF:$AF,Settings!AK51,Report!$B:$B,"&lt;="&amp;WeeklyTo,Report!$B:$B,"&gt;="&amp;WeeklyFrom)+COUNTIFS(Report!$AG:$AG,Settings!AK51,Report!$B:$B,"&lt;="&amp;WeeklyTo,Report!$B:$B,"&gt;="&amp;WeeklyFrom)+COUNTIFS(Report!$AH:$AH,Settings!AK51,Report!$B:$B,"&lt;="&amp;WeeklyTo,Report!$B:$B,"&gt;="&amp;WeeklyFrom)+COUNTIFS(Report!$AI:$AI,Settings!AK51,Report!$B:$B,"&lt;="&amp;WeeklyTo,Report!$B:$B,"&gt;="&amp;WeeklyFrom)+COUNTIFS(Report!$AJ:$AJ,Settings!AK51,Report!$B:$B,"&lt;="&amp;WeeklyTo,Report!$B:$B,"&gt;="&amp;WeeklyFrom)</f>
        <v>46</v>
      </c>
    </row>
    <row r="53" spans="1:37" x14ac:dyDescent="0.25">
      <c r="A53" t="s">
        <v>8278</v>
      </c>
      <c r="B53" t="s">
        <v>8256</v>
      </c>
      <c r="C53">
        <f t="array" ref="C53">SUM(IFERROR(SEARCH(A53,MailInput!$B$15:$B$50),0))</f>
        <v>0</v>
      </c>
      <c r="D53" s="23" t="str">
        <f t="shared" si="1"/>
        <v/>
      </c>
      <c r="E53" s="23"/>
      <c r="F53" s="23">
        <f t="shared" ca="1" si="2"/>
        <v>1</v>
      </c>
      <c r="H53">
        <f t="shared" ref="H53:W53" ca="1" si="3">H52+COLUMN()*0.001</f>
        <v>22.007999999999999</v>
      </c>
      <c r="I53">
        <f t="shared" ca="1" si="3"/>
        <v>12.009</v>
      </c>
      <c r="J53">
        <f t="shared" ca="1" si="3"/>
        <v>0.01</v>
      </c>
      <c r="K53">
        <f t="shared" ca="1" si="3"/>
        <v>1.0109999999999999</v>
      </c>
      <c r="L53">
        <f t="shared" ca="1" si="3"/>
        <v>1.012</v>
      </c>
      <c r="M53">
        <f t="shared" ca="1" si="3"/>
        <v>17.013000000000002</v>
      </c>
      <c r="N53">
        <f t="shared" ca="1" si="3"/>
        <v>13.013999999999999</v>
      </c>
      <c r="O53">
        <f t="shared" ca="1" si="3"/>
        <v>8.0150000000000006</v>
      </c>
      <c r="P53">
        <f t="shared" ca="1" si="3"/>
        <v>9.016</v>
      </c>
      <c r="Q53">
        <f t="shared" ca="1" si="3"/>
        <v>3.0169999999999999</v>
      </c>
      <c r="R53">
        <f t="shared" ca="1" si="3"/>
        <v>19.018000000000001</v>
      </c>
      <c r="S53">
        <f t="shared" ca="1" si="3"/>
        <v>1.0189999999999999</v>
      </c>
      <c r="T53">
        <f t="shared" ca="1" si="3"/>
        <v>1.02</v>
      </c>
      <c r="U53">
        <f t="shared" ca="1" si="3"/>
        <v>14.021000000000001</v>
      </c>
      <c r="V53">
        <f t="shared" ca="1" si="3"/>
        <v>2.1999999999999999E-2</v>
      </c>
      <c r="W53">
        <f t="shared" ca="1" si="3"/>
        <v>11.023</v>
      </c>
      <c r="X53">
        <f t="shared" ref="X53" ca="1" si="4">X52+COLUMN()*0.001</f>
        <v>48.024000000000001</v>
      </c>
      <c r="Y53">
        <f t="shared" ref="Y53" ca="1" si="5">Y52+COLUMN()*0.001</f>
        <v>4.0250000000000004</v>
      </c>
      <c r="Z53">
        <f t="shared" ref="Z53" ca="1" si="6">Z52+COLUMN()*0.001</f>
        <v>3.0259999999999998</v>
      </c>
      <c r="AA53">
        <f t="shared" ref="AA53" ca="1" si="7">AA52+COLUMN()*0.001</f>
        <v>1.0269999999999999</v>
      </c>
      <c r="AB53">
        <f t="shared" ref="AB53" ca="1" si="8">AB52+COLUMN()*0.001</f>
        <v>2.8000000000000001E-2</v>
      </c>
      <c r="AC53">
        <f t="shared" ref="AC53" ca="1" si="9">AC52+COLUMN()*0.001</f>
        <v>2.9000000000000001E-2</v>
      </c>
      <c r="AD53">
        <f t="shared" ref="AD53" ca="1" si="10">AD52+COLUMN()*0.001</f>
        <v>4.03</v>
      </c>
      <c r="AE53">
        <f t="shared" ref="AE53" ca="1" si="11">AE52+COLUMN()*0.001</f>
        <v>18.030999999999999</v>
      </c>
      <c r="AF53">
        <f t="shared" ref="AF53" ca="1" si="12">AF52+COLUMN()*0.001</f>
        <v>3.2000000000000001E-2</v>
      </c>
      <c r="AG53">
        <f t="shared" ref="AG53" ca="1" si="13">AG52+COLUMN()*0.001</f>
        <v>6.0330000000000004</v>
      </c>
      <c r="AH53">
        <f t="shared" ref="AH53" ca="1" si="14">AH52+COLUMN()*0.001</f>
        <v>20.033999999999999</v>
      </c>
      <c r="AI53">
        <f t="shared" ref="AI53" ca="1" si="15">AI52+COLUMN()*0.001</f>
        <v>16.035</v>
      </c>
      <c r="AJ53">
        <f t="shared" ref="AJ53:AK53" ca="1" si="16">AJ52+COLUMN()*0.001</f>
        <v>9.0359999999999996</v>
      </c>
      <c r="AK53">
        <f t="shared" ca="1" si="16"/>
        <v>46.036999999999999</v>
      </c>
    </row>
    <row r="54" spans="1:37" x14ac:dyDescent="0.25">
      <c r="A54" t="s">
        <v>8279</v>
      </c>
      <c r="B54" t="s">
        <v>8256</v>
      </c>
      <c r="C54">
        <f t="array" ref="C54">SUM(IFERROR(SEARCH(A54,MailInput!$B$15:$B$50),0))</f>
        <v>0</v>
      </c>
      <c r="D54" s="23" t="str">
        <f t="shared" si="1"/>
        <v/>
      </c>
      <c r="E54" s="23"/>
      <c r="F54" s="23">
        <f t="shared" ca="1" si="2"/>
        <v>1</v>
      </c>
      <c r="H54">
        <f ca="1">_xlfn.RANK.EQ(H53,OFFSET($H$53,0,0,1,$B$45))</f>
        <v>3</v>
      </c>
      <c r="I54">
        <f t="shared" ref="I54:AK54" ca="1" si="17">_xlfn.RANK.EQ(I53,OFFSET($H$53,0,0,1,$B$45))</f>
        <v>11</v>
      </c>
      <c r="J54">
        <f t="shared" ca="1" si="17"/>
        <v>30</v>
      </c>
      <c r="K54">
        <f t="shared" ca="1" si="17"/>
        <v>25</v>
      </c>
      <c r="L54">
        <f t="shared" ca="1" si="17"/>
        <v>24</v>
      </c>
      <c r="M54">
        <f t="shared" ca="1" si="17"/>
        <v>7</v>
      </c>
      <c r="N54">
        <f t="shared" ca="1" si="17"/>
        <v>10</v>
      </c>
      <c r="O54">
        <f t="shared" ca="1" si="17"/>
        <v>15</v>
      </c>
      <c r="P54">
        <f t="shared" ca="1" si="17"/>
        <v>14</v>
      </c>
      <c r="Q54">
        <f t="shared" ca="1" si="17"/>
        <v>20</v>
      </c>
      <c r="R54">
        <f t="shared" ca="1" si="17"/>
        <v>5</v>
      </c>
      <c r="S54">
        <f t="shared" ca="1" si="17"/>
        <v>23</v>
      </c>
      <c r="T54">
        <f t="shared" ca="1" si="17"/>
        <v>22</v>
      </c>
      <c r="U54">
        <f t="shared" ca="1" si="17"/>
        <v>9</v>
      </c>
      <c r="V54">
        <f t="shared" ca="1" si="17"/>
        <v>29</v>
      </c>
      <c r="W54">
        <f t="shared" ca="1" si="17"/>
        <v>12</v>
      </c>
      <c r="X54">
        <f t="shared" ca="1" si="17"/>
        <v>1</v>
      </c>
      <c r="Y54">
        <f t="shared" ca="1" si="17"/>
        <v>18</v>
      </c>
      <c r="Z54">
        <f t="shared" ca="1" si="17"/>
        <v>19</v>
      </c>
      <c r="AA54">
        <f t="shared" ca="1" si="17"/>
        <v>21</v>
      </c>
      <c r="AB54">
        <f t="shared" ca="1" si="17"/>
        <v>28</v>
      </c>
      <c r="AC54">
        <f t="shared" ca="1" si="17"/>
        <v>27</v>
      </c>
      <c r="AD54">
        <f t="shared" ca="1" si="17"/>
        <v>17</v>
      </c>
      <c r="AE54">
        <f t="shared" ca="1" si="17"/>
        <v>6</v>
      </c>
      <c r="AF54">
        <f t="shared" ca="1" si="17"/>
        <v>26</v>
      </c>
      <c r="AG54">
        <f t="shared" ca="1" si="17"/>
        <v>16</v>
      </c>
      <c r="AH54">
        <f t="shared" ca="1" si="17"/>
        <v>4</v>
      </c>
      <c r="AI54">
        <f t="shared" ca="1" si="17"/>
        <v>8</v>
      </c>
      <c r="AJ54">
        <f t="shared" ca="1" si="17"/>
        <v>13</v>
      </c>
      <c r="AK54">
        <f t="shared" ca="1" si="17"/>
        <v>2</v>
      </c>
    </row>
    <row r="55" spans="1:37" x14ac:dyDescent="0.25">
      <c r="A55" t="s">
        <v>8280</v>
      </c>
      <c r="B55" t="s">
        <v>8256</v>
      </c>
      <c r="C55">
        <f t="array" ref="C55">SUM(IFERROR(SEARCH(A55,MailInput!$B$15:$B$50),0))</f>
        <v>0</v>
      </c>
      <c r="D55" s="23" t="str">
        <f t="shared" si="1"/>
        <v/>
      </c>
      <c r="E55" s="23"/>
      <c r="F55" s="23">
        <f t="shared" ca="1" si="2"/>
        <v>1</v>
      </c>
    </row>
    <row r="56" spans="1:37" x14ac:dyDescent="0.25">
      <c r="A56" t="s">
        <v>8281</v>
      </c>
      <c r="B56" t="s">
        <v>8256</v>
      </c>
      <c r="C56">
        <f t="array" ref="C56">SUM(IFERROR(SEARCH(A56,MailInput!$B$15:$B$50),0))</f>
        <v>0</v>
      </c>
      <c r="D56" s="23" t="str">
        <f t="shared" si="1"/>
        <v/>
      </c>
      <c r="E56" s="23"/>
      <c r="F56" s="23">
        <f t="shared" ca="1" si="2"/>
        <v>1</v>
      </c>
    </row>
    <row r="57" spans="1:37" x14ac:dyDescent="0.25">
      <c r="A57" t="s">
        <v>8257</v>
      </c>
      <c r="B57" t="s">
        <v>8258</v>
      </c>
      <c r="C57">
        <f t="array" ref="C57">SUM(IFERROR(SEARCH(A57,MailInput!$B$15:$B$50),0))</f>
        <v>0</v>
      </c>
      <c r="D57" s="23" t="str">
        <f t="shared" si="1"/>
        <v/>
      </c>
      <c r="E57" s="23"/>
      <c r="F57" s="23">
        <f t="shared" ca="1" si="2"/>
        <v>1</v>
      </c>
    </row>
    <row r="58" spans="1:37" x14ac:dyDescent="0.25">
      <c r="A58" t="s">
        <v>8271</v>
      </c>
      <c r="B58" t="s">
        <v>8258</v>
      </c>
      <c r="C58">
        <f t="array" ref="C58">SUM(IFERROR(SEARCH(A58,MailInput!$B$15:$B$50),0))</f>
        <v>0</v>
      </c>
      <c r="D58" s="23" t="str">
        <f t="shared" si="1"/>
        <v/>
      </c>
      <c r="E58" s="23"/>
      <c r="F58" s="23">
        <f t="shared" ca="1" si="2"/>
        <v>1</v>
      </c>
      <c r="H58">
        <v>1</v>
      </c>
      <c r="I58">
        <f ca="1">HLOOKUP(J58,Settings!$H$51:$AK$52,2,FALSE)</f>
        <v>48</v>
      </c>
      <c r="J58" t="str">
        <f ca="1">HLOOKUP(Settings!H58,CHOOSE({2;1},Settings!$H$51:$AK$51,Settings!$H$54:$AK$54),2,FALSE)</f>
        <v>مكتب بريد</v>
      </c>
      <c r="K58" s="6"/>
    </row>
    <row r="59" spans="1:37" x14ac:dyDescent="0.25">
      <c r="A59" t="s">
        <v>8260</v>
      </c>
      <c r="B59" t="s">
        <v>8260</v>
      </c>
      <c r="C59">
        <f t="array" ref="C59">SUM(IFERROR(SEARCH(A59,MailInput!$B$15:$B$50),0))</f>
        <v>0</v>
      </c>
      <c r="D59" s="23" t="str">
        <f t="shared" si="1"/>
        <v/>
      </c>
      <c r="E59" s="23"/>
      <c r="F59" s="23">
        <f t="shared" ca="1" si="2"/>
        <v>1</v>
      </c>
      <c r="H59">
        <f>IFERROR(IF(H58+1&gt;$B$45,"",H58+1),"")</f>
        <v>2</v>
      </c>
      <c r="I59">
        <f ca="1">HLOOKUP(J59,Settings!$H$51:$AK$52,2,FALSE)</f>
        <v>46</v>
      </c>
      <c r="J59" t="str">
        <f ca="1">HLOOKUP(Settings!H59,CHOOSE({2;1},Settings!$H$51:$AK$51,Settings!$H$54:$AK$54),2,FALSE)</f>
        <v>شكر</v>
      </c>
      <c r="K59" s="6"/>
    </row>
    <row r="60" spans="1:37" x14ac:dyDescent="0.25">
      <c r="A60" t="s">
        <v>8259</v>
      </c>
      <c r="B60" t="s">
        <v>8259</v>
      </c>
      <c r="C60">
        <f t="array" ref="C60">SUM(IFERROR(SEARCH(A60,MailInput!$B$15:$B$50),0))</f>
        <v>0</v>
      </c>
      <c r="D60" s="23" t="str">
        <f t="shared" si="1"/>
        <v/>
      </c>
      <c r="E60" s="23"/>
      <c r="F60" s="23">
        <f t="shared" ca="1" si="2"/>
        <v>1</v>
      </c>
      <c r="H60">
        <f t="shared" ref="H60:H121" si="18">IFERROR(IF(H59+1&gt;$B$45,"",H59+1),"")</f>
        <v>3</v>
      </c>
      <c r="I60">
        <f ca="1">HLOOKUP(J60,Settings!$H$51:$AK$52,2,FALSE)</f>
        <v>22</v>
      </c>
      <c r="J60" t="str">
        <f ca="1">HLOOKUP(Settings!H60,CHOOSE({2;1},Settings!$H$51:$AK$51,Settings!$H$54:$AK$54),2,FALSE)</f>
        <v>لم يصل</v>
      </c>
      <c r="K60" s="6"/>
    </row>
    <row r="61" spans="1:37" x14ac:dyDescent="0.25">
      <c r="A61" t="s">
        <v>8272</v>
      </c>
      <c r="B61" t="s">
        <v>8259</v>
      </c>
      <c r="C61">
        <f t="array" ref="C61">SUM(IFERROR(SEARCH(A61,MailInput!$B$15:$B$50),0))</f>
        <v>0</v>
      </c>
      <c r="D61" s="23" t="str">
        <f t="shared" si="1"/>
        <v/>
      </c>
      <c r="E61" s="23"/>
      <c r="F61" s="23">
        <f t="shared" ca="1" si="2"/>
        <v>1</v>
      </c>
      <c r="H61">
        <f t="shared" si="18"/>
        <v>4</v>
      </c>
      <c r="I61">
        <f ca="1">HLOOKUP(J61,Settings!$H$51:$AK$52,2,FALSE)</f>
        <v>20</v>
      </c>
      <c r="J61" t="str">
        <f ca="1">HLOOKUP(Settings!H61,CHOOSE({2;1},Settings!$H$51:$AK$51,Settings!$H$54:$AK$54),2,FALSE)</f>
        <v>موقع</v>
      </c>
      <c r="K61" s="6"/>
    </row>
    <row r="62" spans="1:37" x14ac:dyDescent="0.25">
      <c r="A62" t="s">
        <v>8261</v>
      </c>
      <c r="B62" t="s">
        <v>8261</v>
      </c>
      <c r="C62">
        <f t="array" ref="C62">SUM(IFERROR(SEARCH(A62,MailInput!$B$15:$B$50),0))</f>
        <v>0</v>
      </c>
      <c r="D62" s="23" t="str">
        <f t="shared" si="1"/>
        <v/>
      </c>
      <c r="E62" s="23"/>
      <c r="F62" s="23">
        <f t="shared" ca="1" si="2"/>
        <v>1</v>
      </c>
      <c r="H62">
        <f t="shared" si="18"/>
        <v>5</v>
      </c>
      <c r="I62">
        <f ca="1">HLOOKUP(J62,Settings!$H$51:$AK$52,2,FALSE)</f>
        <v>19</v>
      </c>
      <c r="J62" t="str">
        <f ca="1">HLOOKUP(Settings!H62,CHOOSE({2;1},Settings!$H$51:$AK$51,Settings!$H$54:$AK$54),2,FALSE)</f>
        <v>موظف</v>
      </c>
      <c r="K62" s="6"/>
    </row>
    <row r="63" spans="1:37" x14ac:dyDescent="0.25">
      <c r="A63" t="s">
        <v>8262</v>
      </c>
      <c r="B63" t="s">
        <v>8270</v>
      </c>
      <c r="C63">
        <f t="array" ref="C63">SUM(IFERROR(SEARCH(A63,MailInput!$B$15:$B$50),0))</f>
        <v>0</v>
      </c>
      <c r="D63" s="23" t="str">
        <f t="shared" si="1"/>
        <v/>
      </c>
      <c r="E63" s="23"/>
      <c r="F63" s="23">
        <f t="shared" ca="1" si="2"/>
        <v>1</v>
      </c>
      <c r="H63">
        <f t="shared" si="18"/>
        <v>6</v>
      </c>
      <c r="I63">
        <f ca="1">HLOOKUP(J63,Settings!$H$51:$AK$52,2,FALSE)</f>
        <v>18</v>
      </c>
      <c r="J63" t="str">
        <f ca="1">HLOOKUP(Settings!H63,CHOOSE({2;1},Settings!$H$51:$AK$51,Settings!$H$54:$AK$54),2,FALSE)</f>
        <v>خدمة</v>
      </c>
      <c r="K63" s="6"/>
    </row>
    <row r="64" spans="1:37" x14ac:dyDescent="0.25">
      <c r="A64" t="s">
        <v>8270</v>
      </c>
      <c r="B64" t="s">
        <v>8270</v>
      </c>
      <c r="C64">
        <f t="array" ref="C64">SUM(IFERROR(SEARCH(A64,MailInput!$B$15:$B$50),0))</f>
        <v>0</v>
      </c>
      <c r="D64" s="23" t="str">
        <f t="shared" si="1"/>
        <v/>
      </c>
      <c r="E64" s="23"/>
      <c r="F64" s="23">
        <f t="shared" ca="1" si="2"/>
        <v>1</v>
      </c>
      <c r="H64">
        <f t="shared" si="18"/>
        <v>7</v>
      </c>
      <c r="I64">
        <f ca="1">HLOOKUP(J64,Settings!$H$51:$AK$52,2,FALSE)</f>
        <v>17</v>
      </c>
      <c r="J64" t="str">
        <f ca="1">HLOOKUP(Settings!H64,CHOOSE({2;1},Settings!$H$51:$AK$51,Settings!$H$54:$AK$54),2,FALSE)</f>
        <v>تتبع</v>
      </c>
      <c r="K64" s="6"/>
    </row>
    <row r="65" spans="1:11" x14ac:dyDescent="0.25">
      <c r="A65" t="s">
        <v>8273</v>
      </c>
      <c r="B65" t="s">
        <v>8273</v>
      </c>
      <c r="C65">
        <f t="array" ref="C65">SUM(IFERROR(SEARCH(A65,MailInput!$B$15:$B$50),0))</f>
        <v>0</v>
      </c>
      <c r="D65" s="23" t="str">
        <f t="shared" si="1"/>
        <v/>
      </c>
      <c r="E65" s="23"/>
      <c r="F65" s="23">
        <f t="shared" ca="1" si="2"/>
        <v>1</v>
      </c>
      <c r="H65">
        <f t="shared" si="18"/>
        <v>8</v>
      </c>
      <c r="I65">
        <f ca="1">HLOOKUP(J65,Settings!$H$51:$AK$52,2,FALSE)</f>
        <v>16</v>
      </c>
      <c r="J65" t="str">
        <f ca="1">HLOOKUP(Settings!H65,CHOOSE({2;1},Settings!$H$51:$AK$51,Settings!$H$54:$AK$54),2,FALSE)</f>
        <v>شكوى</v>
      </c>
      <c r="K65" s="6"/>
    </row>
    <row r="66" spans="1:11" x14ac:dyDescent="0.25">
      <c r="A66" t="s">
        <v>8263</v>
      </c>
      <c r="B66" t="s">
        <v>8263</v>
      </c>
      <c r="C66">
        <f t="array" ref="C66">SUM(IFERROR(SEARCH(A66,MailInput!$B$15:$B$50),0))</f>
        <v>0</v>
      </c>
      <c r="D66" s="23" t="str">
        <f t="shared" si="1"/>
        <v/>
      </c>
      <c r="E66" s="23"/>
      <c r="F66" s="23">
        <f t="shared" ca="1" si="2"/>
        <v>1</v>
      </c>
      <c r="H66">
        <f t="shared" si="18"/>
        <v>9</v>
      </c>
      <c r="I66">
        <f ca="1">HLOOKUP(J66,Settings!$H$51:$AK$52,2,FALSE)</f>
        <v>14</v>
      </c>
      <c r="J66" t="str">
        <f ca="1">HLOOKUP(Settings!H66,CHOOSE({2;1},Settings!$H$51:$AK$51,Settings!$H$54:$AK$54),2,FALSE)</f>
        <v>خطأ</v>
      </c>
      <c r="K66" s="6"/>
    </row>
    <row r="67" spans="1:11" x14ac:dyDescent="0.25">
      <c r="A67" t="s">
        <v>8264</v>
      </c>
      <c r="B67" t="s">
        <v>8264</v>
      </c>
      <c r="C67">
        <f t="array" ref="C67">SUM(IFERROR(SEARCH(A67,MailInput!$B$15:$B$50),0))</f>
        <v>0</v>
      </c>
      <c r="D67" s="23" t="str">
        <f t="shared" si="1"/>
        <v/>
      </c>
      <c r="E67" s="23"/>
      <c r="F67" s="23">
        <f t="shared" ca="1" si="2"/>
        <v>1</v>
      </c>
      <c r="H67">
        <f t="shared" si="18"/>
        <v>10</v>
      </c>
      <c r="I67">
        <f ca="1">HLOOKUP(J67,Settings!$H$51:$AK$52,2,FALSE)</f>
        <v>13</v>
      </c>
      <c r="J67" t="str">
        <f ca="1">HLOOKUP(Settings!H67,CHOOSE({2;1},Settings!$H$51:$AK$51,Settings!$H$54:$AK$54),2,FALSE)</f>
        <v>فيزا</v>
      </c>
      <c r="K67" s="6"/>
    </row>
    <row r="68" spans="1:11" x14ac:dyDescent="0.25">
      <c r="A68" t="s">
        <v>8265</v>
      </c>
      <c r="B68" t="s">
        <v>8265</v>
      </c>
      <c r="C68">
        <f t="array" ref="C68">SUM(IFERROR(SEARCH(A68,MailInput!$B$15:$B$50),0))</f>
        <v>0</v>
      </c>
      <c r="D68" s="23" t="str">
        <f t="shared" si="1"/>
        <v/>
      </c>
      <c r="E68" s="23"/>
      <c r="F68" s="23">
        <f t="shared" ca="1" si="2"/>
        <v>1</v>
      </c>
      <c r="H68">
        <f t="shared" si="18"/>
        <v>11</v>
      </c>
      <c r="I68">
        <f ca="1">HLOOKUP(J68,Settings!$H$51:$AK$52,2,FALSE)</f>
        <v>12</v>
      </c>
      <c r="J68" t="str">
        <f ca="1">HLOOKUP(Settings!H68,CHOOSE({2;1},Settings!$H$51:$AK$51,Settings!$H$54:$AK$54),2,FALSE)</f>
        <v>تأخير</v>
      </c>
      <c r="K68" s="6"/>
    </row>
    <row r="69" spans="1:11" x14ac:dyDescent="0.25">
      <c r="A69" t="s">
        <v>8274</v>
      </c>
      <c r="B69" t="s">
        <v>8265</v>
      </c>
      <c r="C69">
        <f t="array" ref="C69">SUM(IFERROR(SEARCH(A69,MailInput!$B$15:$B$50),0))</f>
        <v>0</v>
      </c>
      <c r="D69" s="23" t="str">
        <f t="shared" si="1"/>
        <v/>
      </c>
      <c r="E69" s="23"/>
      <c r="F69" s="23">
        <f t="shared" ca="1" si="2"/>
        <v>1</v>
      </c>
      <c r="H69">
        <f t="shared" si="18"/>
        <v>12</v>
      </c>
      <c r="I69">
        <f ca="1">HLOOKUP(J69,Settings!$H$51:$AK$52,2,FALSE)</f>
        <v>11</v>
      </c>
      <c r="J69" t="str">
        <f ca="1">HLOOKUP(Settings!H69,CHOOSE({2;1},Settings!$H$51:$AK$51,Settings!$H$54:$AK$54),2,FALSE)</f>
        <v>البريد السريع</v>
      </c>
      <c r="K69" s="6"/>
    </row>
    <row r="70" spans="1:11" x14ac:dyDescent="0.25">
      <c r="A70" t="s">
        <v>8266</v>
      </c>
      <c r="B70" t="s">
        <v>8266</v>
      </c>
      <c r="C70">
        <f t="array" ref="C70">SUM(IFERROR(SEARCH(A70,MailInput!$B$15:$B$50),0))</f>
        <v>0</v>
      </c>
      <c r="D70" s="23" t="str">
        <f t="shared" si="1"/>
        <v/>
      </c>
      <c r="E70" s="23"/>
      <c r="F70" s="23">
        <f t="shared" ca="1" si="2"/>
        <v>1</v>
      </c>
      <c r="H70">
        <f t="shared" si="18"/>
        <v>13</v>
      </c>
      <c r="I70">
        <f ca="1">HLOOKUP(J70,Settings!$H$51:$AK$52,2,FALSE)</f>
        <v>9</v>
      </c>
      <c r="J70" t="str">
        <f ca="1">HLOOKUP(Settings!H70,CHOOSE({2;1},Settings!$H$51:$AK$51,Settings!$H$54:$AK$54),2,FALSE)</f>
        <v>رسوم</v>
      </c>
      <c r="K70" s="6"/>
    </row>
    <row r="71" spans="1:11" x14ac:dyDescent="0.25">
      <c r="A71" t="s">
        <v>8275</v>
      </c>
      <c r="B71" t="s">
        <v>8266</v>
      </c>
      <c r="C71">
        <f t="array" ref="C71">SUM(IFERROR(SEARCH(A71,MailInput!$B$15:$B$50),0))</f>
        <v>0</v>
      </c>
      <c r="D71" s="23" t="str">
        <f t="shared" si="1"/>
        <v/>
      </c>
      <c r="E71" s="23"/>
      <c r="F71" s="23">
        <f t="shared" ca="1" si="2"/>
        <v>1</v>
      </c>
      <c r="H71">
        <f t="shared" si="18"/>
        <v>14</v>
      </c>
      <c r="I71">
        <f ca="1">HLOOKUP(J71,Settings!$H$51:$AK$52,2,FALSE)</f>
        <v>9</v>
      </c>
      <c r="J71" t="str">
        <f ca="1">HLOOKUP(Settings!H71,CHOOSE({2;1},Settings!$H$51:$AK$51,Settings!$H$54:$AK$54),2,FALSE)</f>
        <v>دفتر التوفير</v>
      </c>
      <c r="K71" s="6"/>
    </row>
    <row r="72" spans="1:11" x14ac:dyDescent="0.25">
      <c r="A72" t="s">
        <v>8277</v>
      </c>
      <c r="B72" t="s">
        <v>8283</v>
      </c>
      <c r="C72">
        <f t="array" ref="C72">SUM(IFERROR(SEARCH(A72,MailInput!$B$15:$B$50),0))</f>
        <v>0</v>
      </c>
      <c r="D72" s="23" t="str">
        <f t="shared" si="1"/>
        <v/>
      </c>
      <c r="E72" s="23"/>
      <c r="F72" s="23">
        <f t="shared" ca="1" si="2"/>
        <v>1</v>
      </c>
      <c r="H72">
        <f t="shared" si="18"/>
        <v>15</v>
      </c>
      <c r="I72">
        <f ca="1">HLOOKUP(J72,Settings!$H$51:$AK$52,2,FALSE)</f>
        <v>8</v>
      </c>
      <c r="J72" t="str">
        <f ca="1">HLOOKUP(Settings!H72,CHOOSE({2;1},Settings!$H$51:$AK$51,Settings!$H$54:$AK$54),2,FALSE)</f>
        <v>رفض</v>
      </c>
      <c r="K72" s="6"/>
    </row>
    <row r="73" spans="1:11" x14ac:dyDescent="0.25">
      <c r="A73" t="s">
        <v>8276</v>
      </c>
      <c r="B73" t="s">
        <v>8283</v>
      </c>
      <c r="C73">
        <f t="array" ref="C73">SUM(IFERROR(SEARCH(A73,MailInput!$B$15:$B$50),0))</f>
        <v>0</v>
      </c>
      <c r="D73" s="23" t="str">
        <f t="shared" si="1"/>
        <v/>
      </c>
      <c r="E73" s="23"/>
      <c r="F73" s="23">
        <f t="shared" ca="1" si="2"/>
        <v>1</v>
      </c>
      <c r="H73">
        <f t="shared" si="18"/>
        <v>16</v>
      </c>
      <c r="I73">
        <f ca="1">HLOOKUP(J73,Settings!$H$51:$AK$52,2,FALSE)</f>
        <v>6</v>
      </c>
      <c r="J73" t="str">
        <f ca="1">HLOOKUP(Settings!H73,CHOOSE({2;1},Settings!$H$51:$AK$51,Settings!$H$54:$AK$54),2,FALSE)</f>
        <v>تليفون</v>
      </c>
      <c r="K73" s="6"/>
    </row>
    <row r="74" spans="1:11" x14ac:dyDescent="0.25">
      <c r="A74" t="s">
        <v>8267</v>
      </c>
      <c r="B74" t="s">
        <v>8282</v>
      </c>
      <c r="C74">
        <f t="array" ref="C74">SUM(IFERROR(SEARCH(A74,MailInput!$B$15:$B$50),0))</f>
        <v>0</v>
      </c>
      <c r="D74" s="23" t="str">
        <f t="shared" si="1"/>
        <v/>
      </c>
      <c r="E74" s="23"/>
      <c r="F74" s="23">
        <f t="shared" ca="1" si="2"/>
        <v>1</v>
      </c>
      <c r="H74">
        <f t="shared" si="18"/>
        <v>17</v>
      </c>
      <c r="I74">
        <f ca="1">HLOOKUP(J74,Settings!$H$51:$AK$52,2,FALSE)</f>
        <v>4</v>
      </c>
      <c r="J74" t="str">
        <f ca="1">HLOOKUP(Settings!H74,CHOOSE({2;1},Settings!$H$51:$AK$51,Settings!$H$54:$AK$54),2,FALSE)</f>
        <v>نظام</v>
      </c>
      <c r="K74" s="6"/>
    </row>
    <row r="75" spans="1:11" x14ac:dyDescent="0.25">
      <c r="A75" t="s">
        <v>8282</v>
      </c>
      <c r="B75" t="s">
        <v>8282</v>
      </c>
      <c r="C75">
        <f t="array" ref="C75">SUM(IFERROR(SEARCH(A75,MailInput!$B$15:$B$50),0))</f>
        <v>0</v>
      </c>
      <c r="D75" s="23" t="str">
        <f t="shared" si="1"/>
        <v/>
      </c>
      <c r="E75" s="23"/>
      <c r="F75" s="23">
        <f t="shared" ca="1" si="2"/>
        <v>1</v>
      </c>
      <c r="H75">
        <f t="shared" si="18"/>
        <v>18</v>
      </c>
      <c r="I75">
        <f ca="1">HLOOKUP(J75,Settings!$H$51:$AK$52,2,FALSE)</f>
        <v>4</v>
      </c>
      <c r="J75" t="str">
        <f ca="1">HLOOKUP(Settings!H75,CHOOSE({2;1},Settings!$H$51:$AK$51,Settings!$H$54:$AK$54),2,FALSE)</f>
        <v>صرف</v>
      </c>
      <c r="K75" s="6"/>
    </row>
    <row r="76" spans="1:11" x14ac:dyDescent="0.25">
      <c r="A76" t="s">
        <v>8294</v>
      </c>
      <c r="B76" t="s">
        <v>8295</v>
      </c>
      <c r="C76">
        <f t="array" ref="C76">SUM(IFERROR(SEARCH(A76,MailInput!$B$15:$B$50),0))</f>
        <v>0</v>
      </c>
      <c r="D76" s="23" t="str">
        <f t="shared" si="1"/>
        <v/>
      </c>
      <c r="E76" s="23"/>
      <c r="F76" s="23">
        <f t="shared" ca="1" si="2"/>
        <v>1</v>
      </c>
      <c r="H76">
        <f t="shared" si="18"/>
        <v>19</v>
      </c>
      <c r="I76">
        <f ca="1">HLOOKUP(J76,Settings!$H$51:$AK$52,2,FALSE)</f>
        <v>3</v>
      </c>
      <c r="J76" t="str">
        <f ca="1">HLOOKUP(Settings!H76,CHOOSE({2;1},Settings!$H$51:$AK$51,Settings!$H$54:$AK$54),2,FALSE)</f>
        <v>توكيل</v>
      </c>
      <c r="K76" s="6"/>
    </row>
    <row r="77" spans="1:11" x14ac:dyDescent="0.25">
      <c r="A77" t="s">
        <v>8295</v>
      </c>
      <c r="B77" t="s">
        <v>8295</v>
      </c>
      <c r="C77">
        <f t="array" ref="C77">SUM(IFERROR(SEARCH(A77,MailInput!$B$15:$B$50),0))</f>
        <v>0</v>
      </c>
      <c r="D77" s="23" t="str">
        <f t="shared" si="1"/>
        <v/>
      </c>
      <c r="E77" s="23"/>
      <c r="F77" s="23">
        <f t="shared" ca="1" si="2"/>
        <v>1</v>
      </c>
      <c r="H77">
        <f t="shared" si="18"/>
        <v>20</v>
      </c>
      <c r="I77">
        <f ca="1">HLOOKUP(J77,Settings!$H$51:$AK$52,2,FALSE)</f>
        <v>3</v>
      </c>
      <c r="J77" t="str">
        <f ca="1">HLOOKUP(Settings!H77,CHOOSE({2;1},Settings!$H$51:$AK$51,Settings!$H$54:$AK$54),2,FALSE)</f>
        <v>معاش</v>
      </c>
      <c r="K77" s="6"/>
    </row>
    <row r="78" spans="1:11" x14ac:dyDescent="0.25">
      <c r="A78" t="s">
        <v>8296</v>
      </c>
      <c r="B78" t="s">
        <v>8296</v>
      </c>
      <c r="C78">
        <f t="array" ref="C78">SUM(IFERROR(SEARCH(A78,MailInput!$B$15:$B$50),0))</f>
        <v>0</v>
      </c>
      <c r="D78" s="23" t="str">
        <f t="shared" si="1"/>
        <v/>
      </c>
      <c r="E78" s="23"/>
      <c r="F78" s="23">
        <f t="shared" ca="1" si="2"/>
        <v>1</v>
      </c>
      <c r="H78">
        <f t="shared" si="18"/>
        <v>21</v>
      </c>
      <c r="I78">
        <f ca="1">HLOOKUP(J78,Settings!$H$51:$AK$52,2,FALSE)</f>
        <v>1</v>
      </c>
      <c r="J78" t="str">
        <f ca="1">HLOOKUP(Settings!H78,CHOOSE({2;1},Settings!$H$51:$AK$51,Settings!$H$54:$AK$54),2,FALSE)</f>
        <v>إهانة</v>
      </c>
      <c r="K78" s="6"/>
    </row>
    <row r="79" spans="1:11" x14ac:dyDescent="0.25">
      <c r="A79" t="s">
        <v>8297</v>
      </c>
      <c r="B79" t="s">
        <v>8297</v>
      </c>
      <c r="C79">
        <f t="array" ref="C79">SUM(IFERROR(SEARCH(A79,MailInput!$B$15:$B$50),0))</f>
        <v>0</v>
      </c>
      <c r="D79" s="23" t="str">
        <f t="shared" si="1"/>
        <v/>
      </c>
      <c r="E79" s="23"/>
      <c r="F79" s="23">
        <f t="shared" ca="1" si="2"/>
        <v>1</v>
      </c>
      <c r="H79">
        <f t="shared" si="18"/>
        <v>22</v>
      </c>
      <c r="I79">
        <f ca="1">HLOOKUP(J79,Settings!$H$51:$AK$52,2,FALSE)</f>
        <v>1</v>
      </c>
      <c r="J79" t="str">
        <f ca="1">HLOOKUP(Settings!H79,CHOOSE({2;1},Settings!$H$51:$AK$51,Settings!$H$54:$AK$54),2,FALSE)</f>
        <v>أين الطرد</v>
      </c>
      <c r="K79" s="6"/>
    </row>
    <row r="80" spans="1:11" x14ac:dyDescent="0.25">
      <c r="A80" t="s">
        <v>8299</v>
      </c>
      <c r="B80" t="s">
        <v>8298</v>
      </c>
      <c r="C80">
        <f t="array" ref="C80">SUM(IFERROR(SEARCH(A80,MailInput!$B$15:$B$50),0))</f>
        <v>0</v>
      </c>
      <c r="D80" s="23" t="str">
        <f t="shared" si="1"/>
        <v/>
      </c>
      <c r="E80" s="23"/>
      <c r="F80" s="23">
        <f t="shared" ca="1" si="2"/>
        <v>1</v>
      </c>
      <c r="H80">
        <f t="shared" si="18"/>
        <v>23</v>
      </c>
      <c r="I80">
        <f ca="1">HLOOKUP(J80,Settings!$H$51:$AK$52,2,FALSE)</f>
        <v>1</v>
      </c>
      <c r="J80" t="str">
        <f ca="1">HLOOKUP(Settings!H80,CHOOSE({2;1},Settings!$H$51:$AK$51,Settings!$H$54:$AK$54),2,FALSE)</f>
        <v>شباك</v>
      </c>
      <c r="K80" s="6"/>
    </row>
    <row r="81" spans="1:11" x14ac:dyDescent="0.25">
      <c r="A81" t="s">
        <v>8300</v>
      </c>
      <c r="B81" t="s">
        <v>8298</v>
      </c>
      <c r="C81">
        <f t="array" ref="C81">SUM(IFERROR(SEARCH(A81,MailInput!$B$15:$B$50),0))</f>
        <v>0</v>
      </c>
      <c r="D81" s="23" t="str">
        <f t="shared" si="1"/>
        <v/>
      </c>
      <c r="E81" s="23"/>
      <c r="F81" s="23">
        <f t="shared" ca="1" si="2"/>
        <v>1</v>
      </c>
      <c r="H81">
        <f t="shared" si="18"/>
        <v>24</v>
      </c>
      <c r="I81">
        <f ca="1">HLOOKUP(J81,Settings!$H$51:$AK$52,2,FALSE)</f>
        <v>1</v>
      </c>
      <c r="J81" t="str">
        <f ca="1">HLOOKUP(Settings!H81,CHOOSE({2;1},Settings!$H$51:$AK$51,Settings!$H$54:$AK$54),2,FALSE)</f>
        <v>سرقة</v>
      </c>
      <c r="K81" s="6"/>
    </row>
    <row r="82" spans="1:11" x14ac:dyDescent="0.25">
      <c r="A82" t="s">
        <v>8301</v>
      </c>
      <c r="B82" t="s">
        <v>8301</v>
      </c>
      <c r="C82">
        <f t="array" ref="C82">SUM(IFERROR(SEARCH(A82,MailInput!$B$15:$B$50),0))</f>
        <v>0</v>
      </c>
      <c r="D82" s="23" t="str">
        <f t="shared" si="1"/>
        <v/>
      </c>
      <c r="E82" s="23"/>
      <c r="F82" s="23">
        <f t="shared" ca="1" si="2"/>
        <v>1</v>
      </c>
      <c r="H82">
        <f t="shared" si="18"/>
        <v>25</v>
      </c>
      <c r="I82">
        <f ca="1">HLOOKUP(J82,Settings!$H$51:$AK$52,2,FALSE)</f>
        <v>1</v>
      </c>
      <c r="J82" t="str">
        <f ca="1">HLOOKUP(Settings!H82,CHOOSE({2;1},Settings!$H$51:$AK$51,Settings!$H$54:$AK$54),2,FALSE)</f>
        <v>سوء معاملة</v>
      </c>
      <c r="K82" s="6"/>
    </row>
    <row r="83" spans="1:11" x14ac:dyDescent="0.25">
      <c r="A83" t="s">
        <v>8302</v>
      </c>
      <c r="B83" t="s">
        <v>8302</v>
      </c>
      <c r="C83">
        <f t="array" ref="C83">SUM(IFERROR(SEARCH(A83,MailInput!$B$15:$B$50),0))</f>
        <v>0</v>
      </c>
      <c r="D83" s="23" t="str">
        <f t="shared" si="1"/>
        <v/>
      </c>
      <c r="E83" s="23"/>
      <c r="F83" s="23">
        <f t="shared" ca="1" si="2"/>
        <v>1</v>
      </c>
      <c r="H83">
        <f t="shared" si="18"/>
        <v>26</v>
      </c>
      <c r="I83">
        <f ca="1">HLOOKUP(J83,Settings!$H$51:$AK$52,2,FALSE)</f>
        <v>0</v>
      </c>
      <c r="J83">
        <f ca="1">HLOOKUP(Settings!H83,CHOOSE({2;1},Settings!$H$51:$AK$51,Settings!$H$54:$AK$54),2,FALSE)</f>
        <v>16789</v>
      </c>
      <c r="K83" s="6"/>
    </row>
    <row r="84" spans="1:11" x14ac:dyDescent="0.25">
      <c r="A84" t="s">
        <v>8303</v>
      </c>
      <c r="B84" t="s">
        <v>8303</v>
      </c>
      <c r="C84">
        <f t="array" ref="C84">SUM(IFERROR(SEARCH(A84,MailInput!$B$15:$B$50),0))</f>
        <v>0</v>
      </c>
      <c r="D84" s="23" t="str">
        <f t="shared" si="1"/>
        <v/>
      </c>
      <c r="E84" s="23"/>
      <c r="F84" s="23">
        <f t="shared" ca="1" si="2"/>
        <v>1</v>
      </c>
      <c r="H84">
        <f t="shared" si="18"/>
        <v>27</v>
      </c>
      <c r="I84">
        <f ca="1">HLOOKUP(J84,Settings!$H$51:$AK$52,2,FALSE)</f>
        <v>0</v>
      </c>
      <c r="J84" t="str">
        <f ca="1">HLOOKUP(Settings!H84,CHOOSE({2;1},Settings!$H$51:$AK$51,Settings!$H$54:$AK$54),2,FALSE)</f>
        <v>نظافة</v>
      </c>
      <c r="K84" s="6"/>
    </row>
    <row r="85" spans="1:11" x14ac:dyDescent="0.25">
      <c r="A85" t="s">
        <v>8304</v>
      </c>
      <c r="B85" t="s">
        <v>8304</v>
      </c>
      <c r="C85">
        <f t="array" ref="C85">SUM(IFERROR(SEARCH(A85,MailInput!$B$15:$B$50),0))</f>
        <v>0</v>
      </c>
      <c r="D85" s="23" t="str">
        <f t="shared" si="1"/>
        <v/>
      </c>
      <c r="E85" s="23"/>
      <c r="F85" s="23">
        <f t="shared" ca="1" si="2"/>
        <v>1</v>
      </c>
      <c r="H85">
        <f t="shared" si="18"/>
        <v>28</v>
      </c>
      <c r="I85">
        <f ca="1">HLOOKUP(J85,Settings!$H$51:$AK$52,2,FALSE)</f>
        <v>0</v>
      </c>
      <c r="J85" t="str">
        <f ca="1">HLOOKUP(Settings!H85,CHOOSE({2;1},Settings!$H$51:$AK$51,Settings!$H$54:$AK$54),2,FALSE)</f>
        <v>تقصير</v>
      </c>
      <c r="K85" s="6"/>
    </row>
    <row r="86" spans="1:11" x14ac:dyDescent="0.25">
      <c r="A86">
        <v>16789</v>
      </c>
      <c r="B86">
        <v>16789</v>
      </c>
      <c r="C86">
        <f t="array" ref="C86">SUM(IFERROR(SEARCH(A86,MailInput!$B$15:$B$50),0))</f>
        <v>0</v>
      </c>
      <c r="D86" s="23" t="str">
        <f t="shared" si="1"/>
        <v/>
      </c>
      <c r="E86" s="23"/>
      <c r="F86" s="23">
        <f t="shared" ca="1" si="2"/>
        <v>1</v>
      </c>
      <c r="H86">
        <f t="shared" si="18"/>
        <v>29</v>
      </c>
      <c r="I86">
        <f ca="1">HLOOKUP(J86,Settings!$H$51:$AK$52,2,FALSE)</f>
        <v>0</v>
      </c>
      <c r="J86" t="str">
        <f ca="1">HLOOKUP(Settings!H86,CHOOSE({2;1},Settings!$H$51:$AK$51,Settings!$H$54:$AK$54),2,FALSE)</f>
        <v>حساب جاري</v>
      </c>
      <c r="K86" s="6"/>
    </row>
    <row r="87" spans="1:11" x14ac:dyDescent="0.25">
      <c r="A87" t="s">
        <v>8305</v>
      </c>
      <c r="B87" t="s">
        <v>8305</v>
      </c>
      <c r="C87">
        <f t="array" ref="C87">SUM(IFERROR(SEARCH(A87,MailInput!$B$15:$B$50),0))</f>
        <v>0</v>
      </c>
      <c r="D87" s="23" t="str">
        <f t="shared" si="1"/>
        <v/>
      </c>
      <c r="E87" s="23"/>
      <c r="F87" s="23">
        <f t="shared" ca="1" si="2"/>
        <v>1</v>
      </c>
      <c r="H87">
        <f t="shared" si="18"/>
        <v>30</v>
      </c>
      <c r="I87">
        <f ca="1">HLOOKUP(J87,Settings!$H$51:$AK$52,2,FALSE)</f>
        <v>0</v>
      </c>
      <c r="J87" t="str">
        <f ca="1">HLOOKUP(Settings!H87,CHOOSE({2;1},Settings!$H$51:$AK$51,Settings!$H$54:$AK$54),2,FALSE)</f>
        <v>تحرش</v>
      </c>
      <c r="K87" s="6"/>
    </row>
    <row r="88" spans="1:11" x14ac:dyDescent="0.25">
      <c r="A88" t="s">
        <v>8310</v>
      </c>
      <c r="B88" t="s">
        <v>8305</v>
      </c>
      <c r="C88">
        <f t="array" ref="C88">SUM(IFERROR(SEARCH(A88,MailInput!$B$15:$B$50),0))</f>
        <v>0</v>
      </c>
      <c r="D88" s="23" t="str">
        <f t="shared" si="1"/>
        <v/>
      </c>
      <c r="E88" s="23"/>
      <c r="F88" s="23">
        <f t="shared" ca="1" si="2"/>
        <v>1</v>
      </c>
      <c r="H88" t="str">
        <f t="shared" si="18"/>
        <v/>
      </c>
      <c r="I88" t="e">
        <f ca="1">HLOOKUP(J88,Settings!$H$51:$AK$52,2,FALSE)</f>
        <v>#N/A</v>
      </c>
      <c r="J88" t="e">
        <f ca="1">HLOOKUP(Settings!H88,CHOOSE({2;1},Settings!$H$51:$AK$51,Settings!$H$54:$AK$54),2,FALSE)</f>
        <v>#N/A</v>
      </c>
      <c r="K88" s="6"/>
    </row>
    <row r="89" spans="1:11" x14ac:dyDescent="0.25">
      <c r="A89" t="s">
        <v>8306</v>
      </c>
      <c r="B89" t="s">
        <v>8306</v>
      </c>
      <c r="C89">
        <f t="array" ref="C89">SUM(IFERROR(SEARCH(A89,MailInput!$B$15:$B$50),0))</f>
        <v>0</v>
      </c>
      <c r="D89" s="23" t="str">
        <f t="shared" si="1"/>
        <v/>
      </c>
      <c r="E89" s="23"/>
      <c r="F89" s="23">
        <f t="shared" ca="1" si="2"/>
        <v>1</v>
      </c>
      <c r="H89" t="str">
        <f t="shared" si="18"/>
        <v/>
      </c>
      <c r="I89" t="e">
        <f ca="1">HLOOKUP(J89,Settings!$H$51:$AK$52,2,FALSE)</f>
        <v>#N/A</v>
      </c>
      <c r="J89" t="e">
        <f ca="1">HLOOKUP(Settings!H89,CHOOSE({2;1},Settings!$H$51:$AK$51,Settings!$H$54:$AK$54),2,FALSE)</f>
        <v>#N/A</v>
      </c>
      <c r="K89" s="6"/>
    </row>
    <row r="90" spans="1:11" x14ac:dyDescent="0.25">
      <c r="A90" t="s">
        <v>8307</v>
      </c>
      <c r="B90" t="s">
        <v>8307</v>
      </c>
      <c r="C90">
        <f t="array" ref="C90">SUM(IFERROR(SEARCH(A90,MailInput!$B$15:$B$50),0))</f>
        <v>0</v>
      </c>
      <c r="D90" s="23" t="str">
        <f t="shared" si="1"/>
        <v/>
      </c>
      <c r="E90" s="23"/>
      <c r="F90" s="23">
        <f t="shared" ca="1" si="2"/>
        <v>1</v>
      </c>
      <c r="H90" t="str">
        <f t="shared" si="18"/>
        <v/>
      </c>
      <c r="I90" t="e">
        <f ca="1">HLOOKUP(J90,Settings!$H$51:$AK$52,2,FALSE)</f>
        <v>#N/A</v>
      </c>
      <c r="J90" t="e">
        <f ca="1">HLOOKUP(Settings!H90,CHOOSE({2;1},Settings!$H$51:$AK$51,Settings!$H$54:$AK$54),2,FALSE)</f>
        <v>#N/A</v>
      </c>
      <c r="K90" s="6"/>
    </row>
    <row r="91" spans="1:11" x14ac:dyDescent="0.25">
      <c r="A91" t="s">
        <v>8309</v>
      </c>
      <c r="B91" t="s">
        <v>8307</v>
      </c>
      <c r="C91">
        <f t="array" ref="C91">SUM(IFERROR(SEARCH(A91,MailInput!$B$15:$B$50),0))</f>
        <v>0</v>
      </c>
      <c r="D91" s="23" t="str">
        <f t="shared" si="1"/>
        <v/>
      </c>
      <c r="E91" s="23"/>
      <c r="F91" s="23">
        <f t="shared" ca="1" si="2"/>
        <v>1</v>
      </c>
      <c r="H91" t="str">
        <f t="shared" si="18"/>
        <v/>
      </c>
      <c r="I91" t="e">
        <f ca="1">HLOOKUP(J91,Settings!$H$51:$AK$52,2,FALSE)</f>
        <v>#N/A</v>
      </c>
      <c r="J91" t="e">
        <f ca="1">HLOOKUP(Settings!H91,CHOOSE({2;1},Settings!$H$51:$AK$51,Settings!$H$54:$AK$54),2,FALSE)</f>
        <v>#N/A</v>
      </c>
      <c r="K91" s="6"/>
    </row>
    <row r="92" spans="1:11" x14ac:dyDescent="0.25">
      <c r="A92" t="s">
        <v>8308</v>
      </c>
      <c r="B92" t="s">
        <v>8308</v>
      </c>
      <c r="C92">
        <f t="array" ref="C92">SUM(IFERROR(SEARCH(A92,MailInput!$B$15:$B$50),0))</f>
        <v>0</v>
      </c>
      <c r="D92" s="23" t="str">
        <f t="shared" si="1"/>
        <v/>
      </c>
      <c r="E92" s="23"/>
      <c r="F92" s="23">
        <f t="shared" ca="1" si="2"/>
        <v>1</v>
      </c>
      <c r="H92" t="str">
        <f t="shared" si="18"/>
        <v/>
      </c>
      <c r="I92" t="e">
        <f ca="1">HLOOKUP(J92,Settings!$H$51:$AK$52,2,FALSE)</f>
        <v>#N/A</v>
      </c>
      <c r="J92" t="e">
        <f ca="1">HLOOKUP(Settings!H92,CHOOSE({2;1},Settings!$H$51:$AK$51,Settings!$H$54:$AK$54),2,FALSE)</f>
        <v>#N/A</v>
      </c>
      <c r="K92" s="6"/>
    </row>
    <row r="93" spans="1:11" x14ac:dyDescent="0.25">
      <c r="A93" t="s">
        <v>8313</v>
      </c>
      <c r="B93" t="s">
        <v>8313</v>
      </c>
      <c r="C93">
        <f t="array" ref="C93">SUM(IFERROR(SEARCH(A93,MailInput!$B$15:$B$50),0))</f>
        <v>0</v>
      </c>
      <c r="D93" s="23" t="str">
        <f t="shared" si="1"/>
        <v/>
      </c>
      <c r="E93" s="23"/>
      <c r="F93" s="23">
        <f t="shared" ca="1" si="2"/>
        <v>1</v>
      </c>
      <c r="H93" t="str">
        <f t="shared" si="18"/>
        <v/>
      </c>
      <c r="I93" t="e">
        <f ca="1">HLOOKUP(J93,Settings!$H$51:$AK$52,2,FALSE)</f>
        <v>#N/A</v>
      </c>
      <c r="J93" t="e">
        <f ca="1">HLOOKUP(Settings!H93,CHOOSE({2;1},Settings!$H$51:$AK$51,Settings!$H$54:$AK$54),2,FALSE)</f>
        <v>#N/A</v>
      </c>
      <c r="K93" s="6"/>
    </row>
    <row r="94" spans="1:11" x14ac:dyDescent="0.25">
      <c r="H94" t="str">
        <f t="shared" si="18"/>
        <v/>
      </c>
      <c r="I94" t="e">
        <f ca="1">HLOOKUP(J94,Settings!$H$51:$AK$52,2,FALSE)</f>
        <v>#N/A</v>
      </c>
      <c r="J94" t="e">
        <f ca="1">HLOOKUP(Settings!H94,CHOOSE({2;1},Settings!$H$51:$AK$51,Settings!$H$54:$AK$54),2,FALSE)</f>
        <v>#N/A</v>
      </c>
      <c r="K94" s="6"/>
    </row>
    <row r="95" spans="1:11" x14ac:dyDescent="0.25">
      <c r="H95" t="str">
        <f t="shared" si="18"/>
        <v/>
      </c>
    </row>
    <row r="96" spans="1:11" x14ac:dyDescent="0.25">
      <c r="H96" t="str">
        <f t="shared" si="18"/>
        <v/>
      </c>
    </row>
    <row r="97" spans="8:8" x14ac:dyDescent="0.25">
      <c r="H97" t="str">
        <f t="shared" si="18"/>
        <v/>
      </c>
    </row>
    <row r="98" spans="8:8" x14ac:dyDescent="0.25">
      <c r="H98" t="str">
        <f t="shared" si="18"/>
        <v/>
      </c>
    </row>
    <row r="99" spans="8:8" x14ac:dyDescent="0.25">
      <c r="H99" t="str">
        <f t="shared" si="18"/>
        <v/>
      </c>
    </row>
    <row r="100" spans="8:8" x14ac:dyDescent="0.25">
      <c r="H100" t="str">
        <f t="shared" si="18"/>
        <v/>
      </c>
    </row>
    <row r="101" spans="8:8" x14ac:dyDescent="0.25">
      <c r="H101" t="str">
        <f t="shared" si="18"/>
        <v/>
      </c>
    </row>
    <row r="102" spans="8:8" x14ac:dyDescent="0.25">
      <c r="H102" t="str">
        <f t="shared" si="18"/>
        <v/>
      </c>
    </row>
    <row r="103" spans="8:8" x14ac:dyDescent="0.25">
      <c r="H103" t="str">
        <f t="shared" si="18"/>
        <v/>
      </c>
    </row>
    <row r="104" spans="8:8" x14ac:dyDescent="0.25">
      <c r="H104" t="str">
        <f t="shared" si="18"/>
        <v/>
      </c>
    </row>
    <row r="105" spans="8:8" x14ac:dyDescent="0.25">
      <c r="H105" t="str">
        <f t="shared" si="18"/>
        <v/>
      </c>
    </row>
    <row r="106" spans="8:8" x14ac:dyDescent="0.25">
      <c r="H106" t="str">
        <f t="shared" si="18"/>
        <v/>
      </c>
    </row>
    <row r="107" spans="8:8" x14ac:dyDescent="0.25">
      <c r="H107" t="str">
        <f t="shared" si="18"/>
        <v/>
      </c>
    </row>
    <row r="108" spans="8:8" x14ac:dyDescent="0.25">
      <c r="H108" t="str">
        <f t="shared" si="18"/>
        <v/>
      </c>
    </row>
    <row r="109" spans="8:8" x14ac:dyDescent="0.25">
      <c r="H109" t="str">
        <f t="shared" si="18"/>
        <v/>
      </c>
    </row>
    <row r="110" spans="8:8" x14ac:dyDescent="0.25">
      <c r="H110" t="str">
        <f t="shared" si="18"/>
        <v/>
      </c>
    </row>
    <row r="111" spans="8:8" x14ac:dyDescent="0.25">
      <c r="H111" t="str">
        <f t="shared" si="18"/>
        <v/>
      </c>
    </row>
    <row r="112" spans="8:8" x14ac:dyDescent="0.25">
      <c r="H112" t="str">
        <f t="shared" si="18"/>
        <v/>
      </c>
    </row>
    <row r="113" spans="8:8" x14ac:dyDescent="0.25">
      <c r="H113" t="str">
        <f t="shared" si="18"/>
        <v/>
      </c>
    </row>
    <row r="114" spans="8:8" x14ac:dyDescent="0.25">
      <c r="H114" t="str">
        <f t="shared" si="18"/>
        <v/>
      </c>
    </row>
    <row r="115" spans="8:8" x14ac:dyDescent="0.25">
      <c r="H115" t="str">
        <f t="shared" si="18"/>
        <v/>
      </c>
    </row>
    <row r="116" spans="8:8" x14ac:dyDescent="0.25">
      <c r="H116" t="str">
        <f t="shared" si="18"/>
        <v/>
      </c>
    </row>
    <row r="117" spans="8:8" x14ac:dyDescent="0.25">
      <c r="H117" t="str">
        <f t="shared" si="18"/>
        <v/>
      </c>
    </row>
    <row r="118" spans="8:8" x14ac:dyDescent="0.25">
      <c r="H118" t="str">
        <f t="shared" si="18"/>
        <v/>
      </c>
    </row>
    <row r="119" spans="8:8" x14ac:dyDescent="0.25">
      <c r="H119" t="str">
        <f t="shared" si="18"/>
        <v/>
      </c>
    </row>
    <row r="120" spans="8:8" x14ac:dyDescent="0.25">
      <c r="H120" t="str">
        <f t="shared" si="18"/>
        <v/>
      </c>
    </row>
    <row r="121" spans="8:8" x14ac:dyDescent="0.25">
      <c r="H121" t="str">
        <f t="shared" si="18"/>
        <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34</vt:i4>
      </vt:variant>
    </vt:vector>
  </HeadingPairs>
  <TitlesOfParts>
    <vt:vector size="43" baseType="lpstr">
      <vt:lpstr>Sheet3</vt:lpstr>
      <vt:lpstr>Sheet1</vt:lpstr>
      <vt:lpstr>Report</vt:lpstr>
      <vt:lpstr>Dashboard</vt:lpstr>
      <vt:lpstr>Sheet2</vt:lpstr>
      <vt:lpstr>PPT Updater</vt:lpstr>
      <vt:lpstr>Graph data</vt:lpstr>
      <vt:lpstr>MailInput</vt:lpstr>
      <vt:lpstr>Settings</vt:lpstr>
      <vt:lpstr>ActionComplete</vt:lpstr>
      <vt:lpstr>Age</vt:lpstr>
      <vt:lpstr>BirthDate</vt:lpstr>
      <vt:lpstr>CurrentItem</vt:lpstr>
      <vt:lpstr>DateFromTo</vt:lpstr>
      <vt:lpstr>FieldCount</vt:lpstr>
      <vt:lpstr>FirstName</vt:lpstr>
      <vt:lpstr>FrequentWords</vt:lpstr>
      <vt:lpstr>Gender</vt:lpstr>
      <vt:lpstr>Governorate</vt:lpstr>
      <vt:lpstr>GovTable</vt:lpstr>
      <vt:lpstr>GraphName</vt:lpstr>
      <vt:lpstr>GraphTag</vt:lpstr>
      <vt:lpstr>IDDateSection</vt:lpstr>
      <vt:lpstr>IDNumber</vt:lpstr>
      <vt:lpstr>Issuer</vt:lpstr>
      <vt:lpstr>MonthName</vt:lpstr>
      <vt:lpstr>MTDReportDay</vt:lpstr>
      <vt:lpstr>NextRow</vt:lpstr>
      <vt:lpstr>PPTTag</vt:lpstr>
      <vt:lpstr>PPTTagValue</vt:lpstr>
      <vt:lpstr>PPTTemplateFile</vt:lpstr>
      <vt:lpstr>ReportFileDate</vt:lpstr>
      <vt:lpstr>ReportMonth</vt:lpstr>
      <vt:lpstr>ReportYear</vt:lpstr>
      <vt:lpstr>TestRange</vt:lpstr>
      <vt:lpstr>TitleAddedText</vt:lpstr>
      <vt:lpstr>TotalCount</vt:lpstr>
      <vt:lpstr>Week</vt:lpstr>
      <vt:lpstr>WeeklyFrom</vt:lpstr>
      <vt:lpstr>WeeklyReport</vt:lpstr>
      <vt:lpstr>WeeklyTo</vt:lpstr>
      <vt:lpstr>Word_Tree</vt:lpstr>
      <vt:lpstr>YearOfBirth</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Yasser</dc:creator>
  <cp:lastModifiedBy>Yasser Elsherif</cp:lastModifiedBy>
  <dcterms:created xsi:type="dcterms:W3CDTF">2016-08-02T09:34:26Z</dcterms:created>
  <dcterms:modified xsi:type="dcterms:W3CDTF">2017-09-14T10:11:02Z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